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3040" windowHeight="9072" tabRatio="933" firstSheet="2" activeTab="7"/>
  </bookViews>
  <sheets>
    <sheet name="Customer Names" sheetId="3" r:id="rId1"/>
    <sheet name="Medical Examinations" sheetId="2" r:id="rId2"/>
    <sheet name="Hospitalisation Details" sheetId="1" r:id="rId3"/>
    <sheet name="Data Cleaning" sheetId="8" r:id="rId4"/>
    <sheet name="Data Transformation" sheetId="6" r:id="rId5"/>
    <sheet name="HEALTHCARE" sheetId="15" r:id="rId6"/>
    <sheet name="Data Exploration, Analysis &amp; Vi" sheetId="14" r:id="rId7"/>
    <sheet name="DASHBOARD" sheetId="16" r:id="rId8"/>
  </sheets>
  <definedNames>
    <definedName name="_xlnm._FilterDatabase" localSheetId="0" hidden="1">'Customer Names'!$A$1:$A$2336</definedName>
    <definedName name="_xlnm._FilterDatabase" localSheetId="3" hidden="1">'Data Cleaning'!$F$1:$R$2344</definedName>
    <definedName name="_xlnm._FilterDatabase" localSheetId="4" hidden="1">'Data Transformation'!#REF!</definedName>
    <definedName name="_xlnm._FilterDatabase" localSheetId="5" hidden="1">HEALTHCARE!$A$2:$Q$2337</definedName>
    <definedName name="_xlnm._FilterDatabase" localSheetId="2" hidden="1">'Hospitalisation Details'!$A$1:$I$2344</definedName>
    <definedName name="_xlnm._FilterDatabase" localSheetId="1" hidden="1">'Medical Examinations'!$A$1:$J$2336</definedName>
    <definedName name="Slicer_Diabetes_Status">#N/A</definedName>
    <definedName name="Slicer_DIABETES_STATUS1">#N/A</definedName>
    <definedName name="Slicer_Weight_Status">#N/A</definedName>
    <definedName name="Slicer_WEIGHT_STATUS1">#N/A</definedName>
  </definedNames>
  <calcPr calcId="162913"/>
  <pivotCaches>
    <pivotCache cacheId="0" r:id="rId9"/>
    <pivotCache cacheId="1" r:id="rId10"/>
    <pivotCache cacheId="2" r:id="rId11"/>
  </pivotCaches>
  <extLst>
    <ext xmlns:x14="http://schemas.microsoft.com/office/spreadsheetml/2009/9/main" uri="{876F7934-8845-4945-9796-88D515C7AA90}">
      <x14:pivotCaches>
        <pivotCache cacheId="3"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173" i="15" l="1"/>
  <c r="M1174"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B153" i="15"/>
  <c r="B154" i="15"/>
  <c r="B155" i="15"/>
  <c r="B156" i="15"/>
  <c r="B157" i="15"/>
  <c r="B158" i="15"/>
  <c r="B159" i="15"/>
  <c r="B160" i="15"/>
  <c r="B161" i="15"/>
  <c r="B162" i="15"/>
  <c r="B163" i="15"/>
  <c r="B164" i="15"/>
  <c r="B165" i="15"/>
  <c r="B166" i="15"/>
  <c r="B167" i="15"/>
  <c r="B168" i="15"/>
  <c r="B169" i="15"/>
  <c r="B170" i="15"/>
  <c r="B171" i="15"/>
  <c r="B172" i="15"/>
  <c r="B173" i="15"/>
  <c r="B174" i="15"/>
  <c r="B175"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200" i="15"/>
  <c r="B201" i="15"/>
  <c r="B202" i="15"/>
  <c r="B203" i="15"/>
  <c r="B204" i="15"/>
  <c r="B205" i="15"/>
  <c r="B206" i="15"/>
  <c r="B207" i="15"/>
  <c r="B208" i="15"/>
  <c r="B209" i="15"/>
  <c r="B210"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235" i="15"/>
  <c r="B236" i="15"/>
  <c r="B237" i="15"/>
  <c r="B238" i="15"/>
  <c r="B239" i="15"/>
  <c r="B240" i="15"/>
  <c r="B241" i="15"/>
  <c r="B242" i="15"/>
  <c r="B243" i="15"/>
  <c r="B244" i="15"/>
  <c r="B245" i="15"/>
  <c r="B246" i="15"/>
  <c r="B247" i="15"/>
  <c r="B248" i="15"/>
  <c r="B249" i="15"/>
  <c r="B250" i="15"/>
  <c r="B251" i="15"/>
  <c r="B252" i="15"/>
  <c r="B253" i="15"/>
  <c r="B254" i="15"/>
  <c r="B255" i="15"/>
  <c r="B256" i="15"/>
  <c r="B257" i="15"/>
  <c r="B258" i="15"/>
  <c r="B259" i="15"/>
  <c r="B260" i="15"/>
  <c r="B261" i="15"/>
  <c r="B262" i="15"/>
  <c r="B263" i="15"/>
  <c r="B264" i="15"/>
  <c r="B265" i="15"/>
  <c r="B266" i="15"/>
  <c r="B267" i="15"/>
  <c r="B268" i="15"/>
  <c r="B269" i="15"/>
  <c r="B270" i="15"/>
  <c r="B271" i="15"/>
  <c r="B272" i="15"/>
  <c r="B273" i="15"/>
  <c r="B274" i="15"/>
  <c r="B275" i="15"/>
  <c r="B276" i="15"/>
  <c r="B277"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304" i="15"/>
  <c r="B305" i="15"/>
  <c r="B306" i="15"/>
  <c r="B307" i="15"/>
  <c r="B308" i="15"/>
  <c r="B309" i="15"/>
  <c r="B310" i="15"/>
  <c r="B311" i="15"/>
  <c r="B312" i="15"/>
  <c r="B313" i="15"/>
  <c r="B314" i="15"/>
  <c r="B315" i="15"/>
  <c r="B316" i="15"/>
  <c r="B317" i="15"/>
  <c r="B318" i="15"/>
  <c r="B319" i="15"/>
  <c r="B320" i="15"/>
  <c r="B321" i="15"/>
  <c r="B322" i="15"/>
  <c r="B323" i="15"/>
  <c r="B324" i="15"/>
  <c r="B325" i="15"/>
  <c r="B326" i="15"/>
  <c r="B327" i="15"/>
  <c r="B328" i="15"/>
  <c r="B329" i="15"/>
  <c r="B330" i="15"/>
  <c r="B331" i="15"/>
  <c r="B332" i="15"/>
  <c r="B333" i="15"/>
  <c r="B334" i="15"/>
  <c r="B335" i="15"/>
  <c r="B336" i="15"/>
  <c r="B337" i="15"/>
  <c r="B338" i="15"/>
  <c r="B339" i="15"/>
  <c r="B340" i="15"/>
  <c r="B341" i="15"/>
  <c r="B342" i="15"/>
  <c r="B343" i="15"/>
  <c r="B344" i="15"/>
  <c r="B345" i="15"/>
  <c r="B346" i="15"/>
  <c r="B347" i="15"/>
  <c r="B348" i="15"/>
  <c r="B349" i="15"/>
  <c r="B350" i="15"/>
  <c r="B351" i="15"/>
  <c r="B352" i="15"/>
  <c r="B353" i="15"/>
  <c r="B354" i="15"/>
  <c r="B355" i="15"/>
  <c r="B356" i="15"/>
  <c r="B357" i="15"/>
  <c r="B358" i="15"/>
  <c r="B359" i="15"/>
  <c r="B360" i="15"/>
  <c r="B361" i="15"/>
  <c r="B362" i="15"/>
  <c r="B363" i="15"/>
  <c r="B364" i="15"/>
  <c r="B365" i="15"/>
  <c r="B366" i="15"/>
  <c r="B367" i="15"/>
  <c r="B368" i="15"/>
  <c r="B369" i="15"/>
  <c r="B370" i="15"/>
  <c r="B371" i="15"/>
  <c r="B372" i="15"/>
  <c r="B373" i="15"/>
  <c r="B374" i="15"/>
  <c r="B375" i="15"/>
  <c r="B376" i="15"/>
  <c r="B377" i="15"/>
  <c r="B378" i="15"/>
  <c r="B379" i="15"/>
  <c r="B380" i="15"/>
  <c r="B381" i="15"/>
  <c r="B382" i="15"/>
  <c r="B383" i="15"/>
  <c r="B384" i="15"/>
  <c r="B385" i="15"/>
  <c r="B386" i="15"/>
  <c r="B387" i="15"/>
  <c r="B388" i="15"/>
  <c r="B389" i="15"/>
  <c r="B390" i="15"/>
  <c r="B391" i="15"/>
  <c r="B392" i="15"/>
  <c r="B393" i="15"/>
  <c r="B394" i="15"/>
  <c r="B395" i="15"/>
  <c r="B396" i="15"/>
  <c r="B397" i="15"/>
  <c r="B398" i="15"/>
  <c r="B399" i="15"/>
  <c r="B400" i="15"/>
  <c r="B401" i="15"/>
  <c r="B402" i="15"/>
  <c r="B403" i="15"/>
  <c r="B404" i="15"/>
  <c r="B405" i="15"/>
  <c r="B406" i="15"/>
  <c r="B407" i="15"/>
  <c r="B408" i="15"/>
  <c r="B409" i="15"/>
  <c r="B410" i="15"/>
  <c r="B411" i="15"/>
  <c r="B412" i="15"/>
  <c r="B413" i="15"/>
  <c r="B414" i="15"/>
  <c r="B415" i="15"/>
  <c r="B416" i="15"/>
  <c r="B417" i="15"/>
  <c r="B418" i="15"/>
  <c r="B419" i="15"/>
  <c r="B420" i="15"/>
  <c r="B421" i="15"/>
  <c r="B422" i="15"/>
  <c r="B423" i="15"/>
  <c r="B424" i="15"/>
  <c r="B425" i="15"/>
  <c r="B426" i="15"/>
  <c r="B427" i="15"/>
  <c r="B428" i="15"/>
  <c r="B429" i="15"/>
  <c r="B430" i="15"/>
  <c r="B431" i="15"/>
  <c r="B432" i="15"/>
  <c r="B433" i="15"/>
  <c r="B434" i="15"/>
  <c r="B435" i="15"/>
  <c r="B436" i="15"/>
  <c r="B437" i="15"/>
  <c r="B438" i="15"/>
  <c r="B439" i="15"/>
  <c r="B440" i="15"/>
  <c r="B441" i="15"/>
  <c r="B442" i="15"/>
  <c r="B443" i="15"/>
  <c r="B444" i="15"/>
  <c r="B445" i="15"/>
  <c r="B446" i="15"/>
  <c r="B447" i="15"/>
  <c r="B448" i="15"/>
  <c r="B449" i="15"/>
  <c r="B450" i="15"/>
  <c r="B451" i="15"/>
  <c r="B452" i="15"/>
  <c r="B453" i="15"/>
  <c r="B454" i="15"/>
  <c r="B455" i="15"/>
  <c r="B456" i="15"/>
  <c r="B457" i="15"/>
  <c r="B458" i="15"/>
  <c r="B459" i="15"/>
  <c r="B460" i="15"/>
  <c r="B461" i="15"/>
  <c r="B462" i="15"/>
  <c r="B463" i="15"/>
  <c r="B464" i="15"/>
  <c r="B465" i="15"/>
  <c r="B466" i="15"/>
  <c r="B467" i="15"/>
  <c r="B468" i="15"/>
  <c r="B469" i="15"/>
  <c r="B470" i="15"/>
  <c r="B471" i="15"/>
  <c r="B472" i="15"/>
  <c r="B473" i="15"/>
  <c r="B474" i="15"/>
  <c r="B475" i="15"/>
  <c r="B476" i="15"/>
  <c r="B477" i="15"/>
  <c r="B478" i="15"/>
  <c r="B479" i="15"/>
  <c r="B480" i="15"/>
  <c r="B481" i="15"/>
  <c r="B482" i="15"/>
  <c r="B483" i="15"/>
  <c r="B484" i="15"/>
  <c r="B485" i="15"/>
  <c r="B486" i="15"/>
  <c r="B487" i="15"/>
  <c r="B488" i="15"/>
  <c r="B489" i="15"/>
  <c r="B490" i="15"/>
  <c r="B491" i="15"/>
  <c r="B492" i="15"/>
  <c r="B493" i="15"/>
  <c r="B494" i="15"/>
  <c r="B495" i="15"/>
  <c r="B496" i="15"/>
  <c r="B497" i="15"/>
  <c r="B498" i="15"/>
  <c r="B499" i="15"/>
  <c r="B500" i="15"/>
  <c r="B501" i="15"/>
  <c r="B502" i="15"/>
  <c r="B503" i="15"/>
  <c r="B504" i="15"/>
  <c r="B505" i="15"/>
  <c r="B506" i="15"/>
  <c r="B507" i="15"/>
  <c r="B508" i="15"/>
  <c r="B509" i="15"/>
  <c r="B510" i="15"/>
  <c r="B511" i="15"/>
  <c r="B512" i="15"/>
  <c r="B513" i="15"/>
  <c r="B514" i="15"/>
  <c r="B515" i="15"/>
  <c r="B516" i="15"/>
  <c r="B517" i="15"/>
  <c r="B518" i="15"/>
  <c r="B519" i="15"/>
  <c r="B520" i="15"/>
  <c r="B521" i="15"/>
  <c r="B522" i="15"/>
  <c r="B523" i="15"/>
  <c r="B524" i="15"/>
  <c r="B525" i="15"/>
  <c r="B526" i="15"/>
  <c r="B527" i="15"/>
  <c r="B528" i="15"/>
  <c r="B529" i="15"/>
  <c r="B530" i="15"/>
  <c r="B531" i="15"/>
  <c r="B532" i="15"/>
  <c r="B533" i="15"/>
  <c r="B534" i="15"/>
  <c r="B535" i="15"/>
  <c r="B536" i="15"/>
  <c r="B537" i="15"/>
  <c r="B538" i="15"/>
  <c r="B539" i="15"/>
  <c r="B540" i="15"/>
  <c r="B541" i="15"/>
  <c r="B542" i="15"/>
  <c r="B543" i="15"/>
  <c r="B544" i="15"/>
  <c r="B545" i="15"/>
  <c r="B546" i="15"/>
  <c r="B547" i="15"/>
  <c r="B548" i="15"/>
  <c r="B549" i="15"/>
  <c r="B550" i="15"/>
  <c r="B551" i="15"/>
  <c r="B552" i="15"/>
  <c r="B553" i="15"/>
  <c r="B554" i="15"/>
  <c r="B555" i="15"/>
  <c r="B556" i="15"/>
  <c r="B557" i="15"/>
  <c r="B558" i="15"/>
  <c r="B559" i="15"/>
  <c r="B560" i="15"/>
  <c r="B561" i="15"/>
  <c r="B562" i="15"/>
  <c r="B563" i="15"/>
  <c r="B564" i="15"/>
  <c r="B565" i="15"/>
  <c r="B566" i="15"/>
  <c r="B567" i="15"/>
  <c r="B568" i="15"/>
  <c r="B569" i="15"/>
  <c r="B570" i="15"/>
  <c r="B571" i="15"/>
  <c r="B572" i="15"/>
  <c r="B573" i="15"/>
  <c r="B574" i="15"/>
  <c r="B575" i="15"/>
  <c r="B576" i="15"/>
  <c r="B577" i="15"/>
  <c r="B578" i="15"/>
  <c r="B579" i="15"/>
  <c r="B580" i="15"/>
  <c r="B581" i="15"/>
  <c r="B582" i="15"/>
  <c r="B583" i="15"/>
  <c r="B584" i="15"/>
  <c r="B585" i="15"/>
  <c r="B586" i="15"/>
  <c r="B587" i="15"/>
  <c r="B588" i="15"/>
  <c r="B589" i="15"/>
  <c r="B590" i="15"/>
  <c r="B591" i="15"/>
  <c r="B592" i="15"/>
  <c r="B593" i="15"/>
  <c r="B594" i="15"/>
  <c r="B595" i="15"/>
  <c r="B596" i="15"/>
  <c r="B597" i="15"/>
  <c r="B598" i="15"/>
  <c r="B599" i="15"/>
  <c r="B600" i="15"/>
  <c r="B601" i="15"/>
  <c r="B602" i="15"/>
  <c r="B603" i="15"/>
  <c r="B604" i="15"/>
  <c r="B605" i="15"/>
  <c r="B606" i="15"/>
  <c r="B607" i="15"/>
  <c r="B608" i="15"/>
  <c r="B609" i="15"/>
  <c r="B610" i="15"/>
  <c r="B611" i="15"/>
  <c r="B612" i="15"/>
  <c r="B613" i="15"/>
  <c r="B614" i="15"/>
  <c r="B615" i="15"/>
  <c r="B616" i="15"/>
  <c r="B617" i="15"/>
  <c r="B618" i="15"/>
  <c r="B619" i="15"/>
  <c r="B620" i="15"/>
  <c r="B621" i="15"/>
  <c r="B622" i="15"/>
  <c r="B623" i="15"/>
  <c r="B624" i="15"/>
  <c r="B625" i="15"/>
  <c r="B626" i="15"/>
  <c r="B627" i="15"/>
  <c r="B628" i="15"/>
  <c r="B629" i="15"/>
  <c r="B630" i="15"/>
  <c r="B631" i="15"/>
  <c r="B632" i="15"/>
  <c r="B633" i="15"/>
  <c r="B634" i="15"/>
  <c r="B635" i="15"/>
  <c r="B636" i="15"/>
  <c r="B637" i="15"/>
  <c r="B638" i="15"/>
  <c r="B639" i="15"/>
  <c r="B640" i="15"/>
  <c r="B641" i="15"/>
  <c r="B642" i="15"/>
  <c r="B643" i="15"/>
  <c r="B644" i="15"/>
  <c r="B645" i="15"/>
  <c r="B646" i="15"/>
  <c r="B647" i="15"/>
  <c r="B648" i="15"/>
  <c r="B649" i="15"/>
  <c r="B650" i="15"/>
  <c r="B651" i="15"/>
  <c r="B652" i="15"/>
  <c r="B653" i="15"/>
  <c r="B654" i="15"/>
  <c r="B655" i="15"/>
  <c r="B656" i="15"/>
  <c r="B657" i="15"/>
  <c r="B658" i="15"/>
  <c r="B659" i="15"/>
  <c r="B660" i="15"/>
  <c r="B661" i="15"/>
  <c r="B662" i="15"/>
  <c r="B663" i="15"/>
  <c r="B664" i="15"/>
  <c r="B665" i="15"/>
  <c r="B666" i="15"/>
  <c r="B667" i="15"/>
  <c r="B668" i="15"/>
  <c r="B669" i="15"/>
  <c r="B670" i="15"/>
  <c r="B671" i="15"/>
  <c r="B672" i="15"/>
  <c r="B673" i="15"/>
  <c r="B674" i="15"/>
  <c r="B675" i="15"/>
  <c r="B676" i="15"/>
  <c r="B677" i="15"/>
  <c r="B678" i="15"/>
  <c r="B679" i="15"/>
  <c r="B680" i="15"/>
  <c r="B681" i="15"/>
  <c r="B682" i="15"/>
  <c r="B683" i="15"/>
  <c r="B684" i="15"/>
  <c r="B685" i="15"/>
  <c r="B686" i="15"/>
  <c r="B687" i="15"/>
  <c r="B688" i="15"/>
  <c r="B689" i="15"/>
  <c r="B690" i="15"/>
  <c r="B691" i="15"/>
  <c r="B692" i="15"/>
  <c r="B693" i="15"/>
  <c r="B694" i="15"/>
  <c r="B695" i="15"/>
  <c r="B696" i="15"/>
  <c r="B697" i="15"/>
  <c r="B698" i="15"/>
  <c r="B699" i="15"/>
  <c r="B700" i="15"/>
  <c r="B701" i="15"/>
  <c r="B702" i="15"/>
  <c r="B703" i="15"/>
  <c r="B704" i="15"/>
  <c r="B705" i="15"/>
  <c r="B706" i="15"/>
  <c r="B707" i="15"/>
  <c r="B708" i="15"/>
  <c r="B709" i="15"/>
  <c r="B710" i="15"/>
  <c r="B711" i="15"/>
  <c r="B712" i="15"/>
  <c r="B713" i="15"/>
  <c r="B714" i="15"/>
  <c r="B715" i="15"/>
  <c r="B716" i="15"/>
  <c r="B717" i="15"/>
  <c r="B718" i="15"/>
  <c r="B719" i="15"/>
  <c r="B720" i="15"/>
  <c r="B721" i="15"/>
  <c r="B722" i="15"/>
  <c r="B723" i="15"/>
  <c r="B724" i="15"/>
  <c r="B725" i="15"/>
  <c r="B726" i="15"/>
  <c r="B727" i="15"/>
  <c r="B728" i="15"/>
  <c r="B729" i="15"/>
  <c r="B730" i="15"/>
  <c r="B731" i="15"/>
  <c r="B732" i="15"/>
  <c r="B733" i="15"/>
  <c r="B734" i="15"/>
  <c r="B735" i="15"/>
  <c r="B736" i="15"/>
  <c r="B737" i="15"/>
  <c r="B738" i="15"/>
  <c r="B739" i="15"/>
  <c r="B740" i="15"/>
  <c r="B741" i="15"/>
  <c r="B742" i="15"/>
  <c r="B743" i="15"/>
  <c r="B744" i="15"/>
  <c r="B745" i="15"/>
  <c r="B746" i="15"/>
  <c r="B747" i="15"/>
  <c r="B748" i="15"/>
  <c r="B749" i="15"/>
  <c r="B750" i="15"/>
  <c r="B751" i="15"/>
  <c r="B752" i="15"/>
  <c r="B753" i="15"/>
  <c r="B754" i="15"/>
  <c r="B755" i="15"/>
  <c r="B756" i="15"/>
  <c r="B757" i="15"/>
  <c r="B758" i="15"/>
  <c r="B759" i="15"/>
  <c r="B760" i="15"/>
  <c r="B761" i="15"/>
  <c r="B762" i="15"/>
  <c r="B763" i="15"/>
  <c r="B764" i="15"/>
  <c r="B765" i="15"/>
  <c r="B766" i="15"/>
  <c r="B767" i="15"/>
  <c r="B768" i="15"/>
  <c r="B769" i="15"/>
  <c r="B770" i="15"/>
  <c r="B771" i="15"/>
  <c r="B772" i="15"/>
  <c r="B773" i="15"/>
  <c r="B774" i="15"/>
  <c r="B775" i="15"/>
  <c r="B776" i="15"/>
  <c r="B777" i="15"/>
  <c r="B778" i="15"/>
  <c r="B779" i="15"/>
  <c r="B780" i="15"/>
  <c r="B781" i="15"/>
  <c r="B782" i="15"/>
  <c r="B783" i="15"/>
  <c r="B784" i="15"/>
  <c r="B785" i="15"/>
  <c r="B786" i="15"/>
  <c r="B787" i="15"/>
  <c r="B788" i="15"/>
  <c r="B789" i="15"/>
  <c r="B790" i="15"/>
  <c r="B791" i="15"/>
  <c r="B792" i="15"/>
  <c r="B793" i="15"/>
  <c r="B794" i="15"/>
  <c r="B795" i="15"/>
  <c r="B796" i="15"/>
  <c r="B797" i="15"/>
  <c r="B798" i="15"/>
  <c r="B799" i="15"/>
  <c r="B800" i="15"/>
  <c r="B801" i="15"/>
  <c r="B802" i="15"/>
  <c r="B803" i="15"/>
  <c r="B804" i="15"/>
  <c r="B805" i="15"/>
  <c r="B806" i="15"/>
  <c r="B807" i="15"/>
  <c r="B808" i="15"/>
  <c r="B809" i="15"/>
  <c r="B810" i="15"/>
  <c r="B811" i="15"/>
  <c r="B812" i="15"/>
  <c r="B813" i="15"/>
  <c r="B814" i="15"/>
  <c r="B815" i="15"/>
  <c r="B816" i="15"/>
  <c r="B817" i="15"/>
  <c r="B818" i="15"/>
  <c r="B819" i="15"/>
  <c r="B820" i="15"/>
  <c r="B821" i="15"/>
  <c r="B822" i="15"/>
  <c r="B823" i="15"/>
  <c r="B824" i="15"/>
  <c r="B825" i="15"/>
  <c r="B826" i="15"/>
  <c r="B827" i="15"/>
  <c r="B828" i="15"/>
  <c r="B829" i="15"/>
  <c r="B830" i="15"/>
  <c r="B831" i="15"/>
  <c r="B832" i="15"/>
  <c r="B833" i="15"/>
  <c r="B834" i="15"/>
  <c r="B835" i="15"/>
  <c r="B836" i="15"/>
  <c r="B837" i="15"/>
  <c r="B838" i="15"/>
  <c r="B839" i="15"/>
  <c r="B840" i="15"/>
  <c r="B841" i="15"/>
  <c r="B842" i="15"/>
  <c r="B843" i="15"/>
  <c r="B844" i="15"/>
  <c r="B845" i="15"/>
  <c r="B846" i="15"/>
  <c r="B847" i="15"/>
  <c r="B848" i="15"/>
  <c r="B849" i="15"/>
  <c r="B850" i="15"/>
  <c r="B851" i="15"/>
  <c r="B852" i="15"/>
  <c r="B853" i="15"/>
  <c r="B854" i="15"/>
  <c r="B855" i="15"/>
  <c r="B856" i="15"/>
  <c r="B857" i="15"/>
  <c r="B858" i="15"/>
  <c r="B859" i="15"/>
  <c r="B860" i="15"/>
  <c r="B861" i="15"/>
  <c r="B862" i="15"/>
  <c r="B863" i="15"/>
  <c r="B864" i="15"/>
  <c r="B865" i="15"/>
  <c r="B866" i="15"/>
  <c r="B867" i="15"/>
  <c r="B868" i="15"/>
  <c r="B869" i="15"/>
  <c r="B870" i="15"/>
  <c r="B871" i="15"/>
  <c r="B872" i="15"/>
  <c r="B873" i="15"/>
  <c r="B874" i="15"/>
  <c r="B875" i="15"/>
  <c r="B876" i="15"/>
  <c r="B877" i="15"/>
  <c r="B878" i="15"/>
  <c r="B879" i="15"/>
  <c r="B880" i="15"/>
  <c r="B881" i="15"/>
  <c r="B882" i="15"/>
  <c r="B883" i="15"/>
  <c r="B884" i="15"/>
  <c r="B885" i="15"/>
  <c r="B886" i="15"/>
  <c r="B887" i="15"/>
  <c r="B888" i="15"/>
  <c r="B889" i="15"/>
  <c r="B890" i="15"/>
  <c r="B891" i="15"/>
  <c r="B892" i="15"/>
  <c r="B893" i="15"/>
  <c r="B894" i="15"/>
  <c r="B895" i="15"/>
  <c r="B896" i="15"/>
  <c r="B897" i="15"/>
  <c r="B898" i="15"/>
  <c r="B899" i="15"/>
  <c r="B900" i="15"/>
  <c r="B901" i="15"/>
  <c r="B902" i="15"/>
  <c r="B903" i="15"/>
  <c r="B904" i="15"/>
  <c r="B905" i="15"/>
  <c r="B906" i="15"/>
  <c r="B907" i="15"/>
  <c r="B908" i="15"/>
  <c r="B909" i="15"/>
  <c r="B910" i="15"/>
  <c r="B911" i="15"/>
  <c r="B912" i="15"/>
  <c r="B913" i="15"/>
  <c r="B914" i="15"/>
  <c r="B915" i="15"/>
  <c r="B916" i="15"/>
  <c r="B917" i="15"/>
  <c r="B918" i="15"/>
  <c r="B919" i="15"/>
  <c r="B920" i="15"/>
  <c r="B921" i="15"/>
  <c r="B922" i="15"/>
  <c r="B923" i="15"/>
  <c r="B924" i="15"/>
  <c r="B925" i="15"/>
  <c r="B926" i="15"/>
  <c r="B927" i="15"/>
  <c r="B928" i="15"/>
  <c r="B929" i="15"/>
  <c r="B930" i="15"/>
  <c r="B931" i="15"/>
  <c r="B932" i="15"/>
  <c r="B933" i="15"/>
  <c r="B934" i="15"/>
  <c r="B935" i="15"/>
  <c r="B936" i="15"/>
  <c r="B937" i="15"/>
  <c r="B938" i="15"/>
  <c r="B939" i="15"/>
  <c r="B940" i="15"/>
  <c r="B941" i="15"/>
  <c r="B942" i="15"/>
  <c r="B943" i="15"/>
  <c r="B944" i="15"/>
  <c r="B945" i="15"/>
  <c r="B946" i="15"/>
  <c r="B947" i="15"/>
  <c r="B948" i="15"/>
  <c r="B949" i="15"/>
  <c r="B950" i="15"/>
  <c r="B951" i="15"/>
  <c r="B952" i="15"/>
  <c r="B953" i="15"/>
  <c r="B954" i="15"/>
  <c r="B955" i="15"/>
  <c r="B956" i="15"/>
  <c r="B957" i="15"/>
  <c r="B958" i="15"/>
  <c r="B959" i="15"/>
  <c r="B960" i="15"/>
  <c r="B961" i="15"/>
  <c r="B962" i="15"/>
  <c r="B963" i="15"/>
  <c r="B964" i="15"/>
  <c r="B965" i="15"/>
  <c r="B966" i="15"/>
  <c r="B967" i="15"/>
  <c r="B968" i="15"/>
  <c r="B969" i="15"/>
  <c r="B970" i="15"/>
  <c r="B971" i="15"/>
  <c r="B972" i="15"/>
  <c r="B973" i="15"/>
  <c r="B974" i="15"/>
  <c r="B975" i="15"/>
  <c r="B976" i="15"/>
  <c r="B977" i="15"/>
  <c r="B978" i="15"/>
  <c r="B979" i="15"/>
  <c r="B980" i="15"/>
  <c r="B981" i="15"/>
  <c r="B982" i="15"/>
  <c r="B983" i="15"/>
  <c r="B984" i="15"/>
  <c r="B985" i="15"/>
  <c r="B986" i="15"/>
  <c r="B987" i="15"/>
  <c r="B988" i="15"/>
  <c r="B989" i="15"/>
  <c r="B990" i="15"/>
  <c r="B991" i="15"/>
  <c r="B992" i="15"/>
  <c r="B993" i="15"/>
  <c r="B994" i="15"/>
  <c r="B995" i="15"/>
  <c r="B996" i="15"/>
  <c r="B997" i="15"/>
  <c r="B998" i="15"/>
  <c r="B999" i="15"/>
  <c r="B1000" i="15"/>
  <c r="B1001" i="15"/>
  <c r="B1002" i="15"/>
  <c r="B1003" i="15"/>
  <c r="B1004" i="15"/>
  <c r="B1005" i="15"/>
  <c r="B1006" i="15"/>
  <c r="B1007" i="15"/>
  <c r="B1008" i="15"/>
  <c r="B1009" i="15"/>
  <c r="B1010" i="15"/>
  <c r="B1011" i="15"/>
  <c r="B1012" i="15"/>
  <c r="B1013" i="15"/>
  <c r="B1014" i="15"/>
  <c r="B1015" i="15"/>
  <c r="B1016" i="15"/>
  <c r="B1017" i="15"/>
  <c r="B1018" i="15"/>
  <c r="B1019" i="15"/>
  <c r="B1020" i="15"/>
  <c r="B1021" i="15"/>
  <c r="B1022" i="15"/>
  <c r="B1023" i="15"/>
  <c r="B1024" i="15"/>
  <c r="B1025" i="15"/>
  <c r="B1026" i="15"/>
  <c r="B1027" i="15"/>
  <c r="B1028" i="15"/>
  <c r="B1029" i="15"/>
  <c r="B1030" i="15"/>
  <c r="B1031" i="15"/>
  <c r="B1032" i="15"/>
  <c r="B1033" i="15"/>
  <c r="B1034" i="15"/>
  <c r="B1035" i="15"/>
  <c r="B1036" i="15"/>
  <c r="B1037" i="15"/>
  <c r="B1038" i="15"/>
  <c r="B1039" i="15"/>
  <c r="B1040" i="15"/>
  <c r="B1041" i="15"/>
  <c r="B1042" i="15"/>
  <c r="B1043" i="15"/>
  <c r="B1044" i="15"/>
  <c r="B1045" i="15"/>
  <c r="B1046" i="15"/>
  <c r="B1047" i="15"/>
  <c r="B1048" i="15"/>
  <c r="B1049" i="15"/>
  <c r="B1050" i="15"/>
  <c r="B1051" i="15"/>
  <c r="B1052" i="15"/>
  <c r="B1053" i="15"/>
  <c r="B1054" i="15"/>
  <c r="B1055" i="15"/>
  <c r="B1056" i="15"/>
  <c r="B1057" i="15"/>
  <c r="B1058" i="15"/>
  <c r="B1059" i="15"/>
  <c r="B1060" i="15"/>
  <c r="B1061" i="15"/>
  <c r="B1062" i="15"/>
  <c r="B1063" i="15"/>
  <c r="B1064" i="15"/>
  <c r="B1065" i="15"/>
  <c r="B1066" i="15"/>
  <c r="B1067" i="15"/>
  <c r="B1068" i="15"/>
  <c r="B1069" i="15"/>
  <c r="B1070" i="15"/>
  <c r="B1071" i="15"/>
  <c r="B1072" i="15"/>
  <c r="B1073" i="15"/>
  <c r="B1074" i="15"/>
  <c r="B1075" i="15"/>
  <c r="B1076" i="15"/>
  <c r="B1077" i="15"/>
  <c r="B1078" i="15"/>
  <c r="B1079" i="15"/>
  <c r="B1080" i="15"/>
  <c r="B1081" i="15"/>
  <c r="B1082" i="15"/>
  <c r="B1083" i="15"/>
  <c r="B1084" i="15"/>
  <c r="B1085" i="15"/>
  <c r="B1086" i="15"/>
  <c r="B1087" i="15"/>
  <c r="B1088" i="15"/>
  <c r="B1089" i="15"/>
  <c r="B1090" i="15"/>
  <c r="B1091" i="15"/>
  <c r="B1092" i="15"/>
  <c r="B1093" i="15"/>
  <c r="B1094" i="15"/>
  <c r="B1095" i="15"/>
  <c r="B1096" i="15"/>
  <c r="B1097" i="15"/>
  <c r="B1098" i="15"/>
  <c r="B1099" i="15"/>
  <c r="B1100" i="15"/>
  <c r="B1101" i="15"/>
  <c r="B1102" i="15"/>
  <c r="B1103" i="15"/>
  <c r="B1104" i="15"/>
  <c r="B1105" i="15"/>
  <c r="B1106" i="15"/>
  <c r="B1107" i="15"/>
  <c r="B1108" i="15"/>
  <c r="B1109" i="15"/>
  <c r="B1110" i="15"/>
  <c r="B1111" i="15"/>
  <c r="B1112" i="15"/>
  <c r="B1113" i="15"/>
  <c r="B1114" i="15"/>
  <c r="B1115" i="15"/>
  <c r="B1116" i="15"/>
  <c r="B1117" i="15"/>
  <c r="B1118" i="15"/>
  <c r="B1119" i="15"/>
  <c r="B1120" i="15"/>
  <c r="B1121" i="15"/>
  <c r="B1122" i="15"/>
  <c r="B1123" i="15"/>
  <c r="B1124" i="15"/>
  <c r="B1125" i="15"/>
  <c r="B1126" i="15"/>
  <c r="B1127" i="15"/>
  <c r="B1128" i="15"/>
  <c r="B1129" i="15"/>
  <c r="B1130" i="15"/>
  <c r="B1131" i="15"/>
  <c r="B1132" i="15"/>
  <c r="B1133" i="15"/>
  <c r="B1134" i="15"/>
  <c r="B1135" i="15"/>
  <c r="B1136" i="15"/>
  <c r="B1137" i="15"/>
  <c r="B1138" i="15"/>
  <c r="B1139" i="15"/>
  <c r="B1140" i="15"/>
  <c r="B1141" i="15"/>
  <c r="B1142" i="15"/>
  <c r="B1143" i="15"/>
  <c r="B1144" i="15"/>
  <c r="B1145" i="15"/>
  <c r="B1146" i="15"/>
  <c r="B1147" i="15"/>
  <c r="B1148" i="15"/>
  <c r="B1149" i="15"/>
  <c r="B1150" i="15"/>
  <c r="B1151" i="15"/>
  <c r="B1152" i="15"/>
  <c r="B1153" i="15"/>
  <c r="B1154" i="15"/>
  <c r="B1155" i="15"/>
  <c r="B1156" i="15"/>
  <c r="B1157" i="15"/>
  <c r="B1158" i="15"/>
  <c r="B1159" i="15"/>
  <c r="B1160" i="15"/>
  <c r="B1161" i="15"/>
  <c r="B1162" i="15"/>
  <c r="B1163" i="15"/>
  <c r="B1164" i="15"/>
  <c r="B1165" i="15"/>
  <c r="B1166" i="15"/>
  <c r="B1167" i="15"/>
  <c r="B1168" i="15"/>
  <c r="B1169" i="15"/>
  <c r="B1170" i="15"/>
  <c r="B1171" i="15"/>
  <c r="B1172" i="15"/>
  <c r="B1173" i="15"/>
  <c r="B1174" i="15"/>
  <c r="B1175" i="15"/>
  <c r="B1176" i="15"/>
  <c r="B1177" i="15"/>
  <c r="B1178" i="15"/>
  <c r="B1179" i="15"/>
  <c r="B1180" i="15"/>
  <c r="B1181" i="15"/>
  <c r="B1182" i="15"/>
  <c r="B1183" i="15"/>
  <c r="B1184" i="15"/>
  <c r="B1185" i="15"/>
  <c r="B1186" i="15"/>
  <c r="B1187" i="15"/>
  <c r="B1188" i="15"/>
  <c r="B1189" i="15"/>
  <c r="B1190" i="15"/>
  <c r="B1191" i="15"/>
  <c r="B1192" i="15"/>
  <c r="B1193" i="15"/>
  <c r="B1194" i="15"/>
  <c r="B1195" i="15"/>
  <c r="B1196" i="15"/>
  <c r="B1197" i="15"/>
  <c r="B1198" i="15"/>
  <c r="B1199" i="15"/>
  <c r="B1200" i="15"/>
  <c r="B1201" i="15"/>
  <c r="B1202" i="15"/>
  <c r="B1203" i="15"/>
  <c r="B1204" i="15"/>
  <c r="B1205" i="15"/>
  <c r="B1206" i="15"/>
  <c r="B1207" i="15"/>
  <c r="B1208" i="15"/>
  <c r="B1209" i="15"/>
  <c r="B1210" i="15"/>
  <c r="B1211" i="15"/>
  <c r="B1212" i="15"/>
  <c r="B1213" i="15"/>
  <c r="B1214" i="15"/>
  <c r="B1215" i="15"/>
  <c r="B1216" i="15"/>
  <c r="B1217" i="15"/>
  <c r="B1218" i="15"/>
  <c r="B1219" i="15"/>
  <c r="B1220" i="15"/>
  <c r="B1221" i="15"/>
  <c r="B1222" i="15"/>
  <c r="B1223" i="15"/>
  <c r="B1224" i="15"/>
  <c r="B1225" i="15"/>
  <c r="B1226" i="15"/>
  <c r="B1227" i="15"/>
  <c r="B1228" i="15"/>
  <c r="B1229" i="15"/>
  <c r="B1230" i="15"/>
  <c r="B1231" i="15"/>
  <c r="B1232" i="15"/>
  <c r="B1233" i="15"/>
  <c r="B1234" i="15"/>
  <c r="B1235" i="15"/>
  <c r="B1236" i="15"/>
  <c r="B1237" i="15"/>
  <c r="B1238" i="15"/>
  <c r="B1239" i="15"/>
  <c r="B1240" i="15"/>
  <c r="B1241" i="15"/>
  <c r="B1242" i="15"/>
  <c r="B1243" i="15"/>
  <c r="B1244" i="15"/>
  <c r="B1245" i="15"/>
  <c r="B1246" i="15"/>
  <c r="B1247" i="15"/>
  <c r="B1248" i="15"/>
  <c r="B1249" i="15"/>
  <c r="B1250" i="15"/>
  <c r="B1251" i="15"/>
  <c r="B1252" i="15"/>
  <c r="B1253" i="15"/>
  <c r="B1254" i="15"/>
  <c r="B1255" i="15"/>
  <c r="B1256" i="15"/>
  <c r="B1257" i="15"/>
  <c r="B1258" i="15"/>
  <c r="B1259" i="15"/>
  <c r="B1260" i="15"/>
  <c r="B1261" i="15"/>
  <c r="B1262" i="15"/>
  <c r="B1263" i="15"/>
  <c r="B1264" i="15"/>
  <c r="B1265" i="15"/>
  <c r="B1266" i="15"/>
  <c r="B1267" i="15"/>
  <c r="B1268" i="15"/>
  <c r="B1269" i="15"/>
  <c r="B1270" i="15"/>
  <c r="B1271" i="15"/>
  <c r="B1272" i="15"/>
  <c r="B1273" i="15"/>
  <c r="B1274" i="15"/>
  <c r="B1275" i="15"/>
  <c r="B1276" i="15"/>
  <c r="B1277" i="15"/>
  <c r="B1278" i="15"/>
  <c r="B1279" i="15"/>
  <c r="B1280" i="15"/>
  <c r="B1281" i="15"/>
  <c r="B1282" i="15"/>
  <c r="B1283" i="15"/>
  <c r="B1284" i="15"/>
  <c r="B1285" i="15"/>
  <c r="B1286" i="15"/>
  <c r="B1287" i="15"/>
  <c r="B1288" i="15"/>
  <c r="B1289" i="15"/>
  <c r="B1290" i="15"/>
  <c r="B1291" i="15"/>
  <c r="B1292" i="15"/>
  <c r="B1293" i="15"/>
  <c r="B1294" i="15"/>
  <c r="B1295" i="15"/>
  <c r="B1296" i="15"/>
  <c r="B1297" i="15"/>
  <c r="B1298" i="15"/>
  <c r="B1299" i="15"/>
  <c r="B1300" i="15"/>
  <c r="B1301" i="15"/>
  <c r="B1302" i="15"/>
  <c r="B1303" i="15"/>
  <c r="B1304" i="15"/>
  <c r="B1305" i="15"/>
  <c r="B1306" i="15"/>
  <c r="B1307" i="15"/>
  <c r="B1308" i="15"/>
  <c r="B1309" i="15"/>
  <c r="B1310" i="15"/>
  <c r="B1311" i="15"/>
  <c r="B1312" i="15"/>
  <c r="B1313" i="15"/>
  <c r="B1314" i="15"/>
  <c r="B1315" i="15"/>
  <c r="B1316" i="15"/>
  <c r="B1317" i="15"/>
  <c r="B1318" i="15"/>
  <c r="B1319" i="15"/>
  <c r="B1320" i="15"/>
  <c r="B1321" i="15"/>
  <c r="B1322" i="15"/>
  <c r="B1323" i="15"/>
  <c r="B1324" i="15"/>
  <c r="B1325" i="15"/>
  <c r="B1326" i="15"/>
  <c r="B1327" i="15"/>
  <c r="B1328" i="15"/>
  <c r="B1329" i="15"/>
  <c r="B1330" i="15"/>
  <c r="B1331" i="15"/>
  <c r="B1332" i="15"/>
  <c r="B1333" i="15"/>
  <c r="B1334" i="15"/>
  <c r="B1335" i="15"/>
  <c r="B1336" i="15"/>
  <c r="B1337" i="15"/>
  <c r="B1338" i="15"/>
  <c r="B1339" i="15"/>
  <c r="B1340" i="15"/>
  <c r="B1341" i="15"/>
  <c r="B1342" i="15"/>
  <c r="B1343" i="15"/>
  <c r="B1344" i="15"/>
  <c r="B1345" i="15"/>
  <c r="B1346" i="15"/>
  <c r="B1347" i="15"/>
  <c r="B1348" i="15"/>
  <c r="B1349" i="15"/>
  <c r="B1350" i="15"/>
  <c r="B1351" i="15"/>
  <c r="B1352" i="15"/>
  <c r="B1353" i="15"/>
  <c r="B1354" i="15"/>
  <c r="B1355" i="15"/>
  <c r="B1356" i="15"/>
  <c r="B1357" i="15"/>
  <c r="B1358" i="15"/>
  <c r="B1359" i="15"/>
  <c r="B1360" i="15"/>
  <c r="B1361" i="15"/>
  <c r="B1362" i="15"/>
  <c r="B1363" i="15"/>
  <c r="B1364" i="15"/>
  <c r="B1365" i="15"/>
  <c r="B1366" i="15"/>
  <c r="B1367" i="15"/>
  <c r="B1368" i="15"/>
  <c r="B1369" i="15"/>
  <c r="B1370" i="15"/>
  <c r="B1371" i="15"/>
  <c r="B1372" i="15"/>
  <c r="B1373" i="15"/>
  <c r="B1374" i="15"/>
  <c r="B1375" i="15"/>
  <c r="B1376" i="15"/>
  <c r="B1377" i="15"/>
  <c r="B1378" i="15"/>
  <c r="B1379" i="15"/>
  <c r="B1380" i="15"/>
  <c r="B1381" i="15"/>
  <c r="B1382" i="15"/>
  <c r="B1383" i="15"/>
  <c r="B1384" i="15"/>
  <c r="B1385" i="15"/>
  <c r="B1386" i="15"/>
  <c r="B1387" i="15"/>
  <c r="B1388" i="15"/>
  <c r="B1389" i="15"/>
  <c r="B1390" i="15"/>
  <c r="B1391" i="15"/>
  <c r="B1392" i="15"/>
  <c r="B1393" i="15"/>
  <c r="B1394" i="15"/>
  <c r="B1395" i="15"/>
  <c r="B1396" i="15"/>
  <c r="B1397" i="15"/>
  <c r="B1398" i="15"/>
  <c r="B1399" i="15"/>
  <c r="B1400" i="15"/>
  <c r="B1401" i="15"/>
  <c r="B1402" i="15"/>
  <c r="B1403" i="15"/>
  <c r="B1404" i="15"/>
  <c r="B1405" i="15"/>
  <c r="B1406" i="15"/>
  <c r="B1407" i="15"/>
  <c r="B1408" i="15"/>
  <c r="B1409" i="15"/>
  <c r="B1410" i="15"/>
  <c r="B1411" i="15"/>
  <c r="B1412" i="15"/>
  <c r="B1413" i="15"/>
  <c r="B1414" i="15"/>
  <c r="B1415" i="15"/>
  <c r="B1416" i="15"/>
  <c r="B1417" i="15"/>
  <c r="B1418" i="15"/>
  <c r="B1419" i="15"/>
  <c r="B1420" i="15"/>
  <c r="B1421" i="15"/>
  <c r="B1422" i="15"/>
  <c r="B1423" i="15"/>
  <c r="B1424" i="15"/>
  <c r="B1425" i="15"/>
  <c r="B1426" i="15"/>
  <c r="B1427" i="15"/>
  <c r="B1428" i="15"/>
  <c r="B1429" i="15"/>
  <c r="B1430" i="15"/>
  <c r="B1431" i="15"/>
  <c r="B1432" i="15"/>
  <c r="B1433" i="15"/>
  <c r="B1434" i="15"/>
  <c r="B1435" i="15"/>
  <c r="B1436" i="15"/>
  <c r="B1437" i="15"/>
  <c r="B1438" i="15"/>
  <c r="B1439" i="15"/>
  <c r="B1440" i="15"/>
  <c r="B1441" i="15"/>
  <c r="B1442" i="15"/>
  <c r="B1443" i="15"/>
  <c r="B1444" i="15"/>
  <c r="B1445" i="15"/>
  <c r="B1446" i="15"/>
  <c r="B1447" i="15"/>
  <c r="B1448" i="15"/>
  <c r="B1449" i="15"/>
  <c r="B1450" i="15"/>
  <c r="B1451" i="15"/>
  <c r="B1452" i="15"/>
  <c r="B1453" i="15"/>
  <c r="B1454" i="15"/>
  <c r="B1455" i="15"/>
  <c r="B1456" i="15"/>
  <c r="B1457" i="15"/>
  <c r="B1458" i="15"/>
  <c r="B1459" i="15"/>
  <c r="B1460" i="15"/>
  <c r="B1461" i="15"/>
  <c r="B1462" i="15"/>
  <c r="B1463" i="15"/>
  <c r="B1464" i="15"/>
  <c r="B1465" i="15"/>
  <c r="B1466" i="15"/>
  <c r="B1467" i="15"/>
  <c r="B1468" i="15"/>
  <c r="B1469" i="15"/>
  <c r="B1470" i="15"/>
  <c r="B1471" i="15"/>
  <c r="B1472" i="15"/>
  <c r="B1473" i="15"/>
  <c r="B1474" i="15"/>
  <c r="B1475" i="15"/>
  <c r="B1476" i="15"/>
  <c r="B1477" i="15"/>
  <c r="B1478" i="15"/>
  <c r="B1479" i="15"/>
  <c r="B1480" i="15"/>
  <c r="B1481" i="15"/>
  <c r="B1482" i="15"/>
  <c r="B1483" i="15"/>
  <c r="B1484" i="15"/>
  <c r="B1485" i="15"/>
  <c r="B1486" i="15"/>
  <c r="B1487" i="15"/>
  <c r="B1488" i="15"/>
  <c r="B1489" i="15"/>
  <c r="B1490" i="15"/>
  <c r="B1491" i="15"/>
  <c r="B1492" i="15"/>
  <c r="B1493" i="15"/>
  <c r="B1494" i="15"/>
  <c r="B1495" i="15"/>
  <c r="B1496" i="15"/>
  <c r="B1497" i="15"/>
  <c r="B1498" i="15"/>
  <c r="B1499" i="15"/>
  <c r="B1500" i="15"/>
  <c r="B1501" i="15"/>
  <c r="B1502" i="15"/>
  <c r="B1503" i="15"/>
  <c r="B1504" i="15"/>
  <c r="B1505" i="15"/>
  <c r="B1506" i="15"/>
  <c r="B1507" i="15"/>
  <c r="B1508" i="15"/>
  <c r="B1509" i="15"/>
  <c r="B1510" i="15"/>
  <c r="B1511" i="15"/>
  <c r="B1512" i="15"/>
  <c r="B1513" i="15"/>
  <c r="B1514" i="15"/>
  <c r="B1515" i="15"/>
  <c r="B1516" i="15"/>
  <c r="B1517" i="15"/>
  <c r="B1518" i="15"/>
  <c r="B1519" i="15"/>
  <c r="B1520" i="15"/>
  <c r="B1521" i="15"/>
  <c r="B1522" i="15"/>
  <c r="B1523" i="15"/>
  <c r="B1524" i="15"/>
  <c r="B1525" i="15"/>
  <c r="B1526" i="15"/>
  <c r="B1527" i="15"/>
  <c r="B1528" i="15"/>
  <c r="B1529" i="15"/>
  <c r="B1530" i="15"/>
  <c r="B1531" i="15"/>
  <c r="B1532" i="15"/>
  <c r="B1533" i="15"/>
  <c r="B1534" i="15"/>
  <c r="B1535" i="15"/>
  <c r="B1536" i="15"/>
  <c r="B1537" i="15"/>
  <c r="B1538" i="15"/>
  <c r="B1539" i="15"/>
  <c r="B1540" i="15"/>
  <c r="B1541" i="15"/>
  <c r="B1542" i="15"/>
  <c r="B1543" i="15"/>
  <c r="B1544" i="15"/>
  <c r="B1545" i="15"/>
  <c r="B1546" i="15"/>
  <c r="B1547" i="15"/>
  <c r="B1548" i="15"/>
  <c r="B1549" i="15"/>
  <c r="B1550" i="15"/>
  <c r="B1551" i="15"/>
  <c r="B1552" i="15"/>
  <c r="B1553" i="15"/>
  <c r="B1554" i="15"/>
  <c r="B1555" i="15"/>
  <c r="B1556" i="15"/>
  <c r="B1557" i="15"/>
  <c r="B1558" i="15"/>
  <c r="B1559" i="15"/>
  <c r="B1560" i="15"/>
  <c r="B1561" i="15"/>
  <c r="B1562" i="15"/>
  <c r="B1563" i="15"/>
  <c r="B1564" i="15"/>
  <c r="B1565" i="15"/>
  <c r="B1566" i="15"/>
  <c r="B1567" i="15"/>
  <c r="B1568" i="15"/>
  <c r="B1569" i="15"/>
  <c r="B1570" i="15"/>
  <c r="B1571" i="15"/>
  <c r="B1572" i="15"/>
  <c r="B1573" i="15"/>
  <c r="B1574" i="15"/>
  <c r="B1575" i="15"/>
  <c r="B1576" i="15"/>
  <c r="B1577" i="15"/>
  <c r="B1578" i="15"/>
  <c r="B1579" i="15"/>
  <c r="B1580" i="15"/>
  <c r="B1581" i="15"/>
  <c r="B1582" i="15"/>
  <c r="B1583" i="15"/>
  <c r="B1584" i="15"/>
  <c r="B1585" i="15"/>
  <c r="B1586" i="15"/>
  <c r="B1587" i="15"/>
  <c r="B1588" i="15"/>
  <c r="B1589" i="15"/>
  <c r="B1590" i="15"/>
  <c r="B1591" i="15"/>
  <c r="B1592" i="15"/>
  <c r="B1593" i="15"/>
  <c r="B1594" i="15"/>
  <c r="B1595" i="15"/>
  <c r="B1596" i="15"/>
  <c r="B1597" i="15"/>
  <c r="B1598" i="15"/>
  <c r="B1599" i="15"/>
  <c r="B1600" i="15"/>
  <c r="B1601" i="15"/>
  <c r="B1602" i="15"/>
  <c r="B1603" i="15"/>
  <c r="B1604" i="15"/>
  <c r="B1605" i="15"/>
  <c r="B1606" i="15"/>
  <c r="B1607" i="15"/>
  <c r="B1608" i="15"/>
  <c r="B1609" i="15"/>
  <c r="B1610" i="15"/>
  <c r="B1611" i="15"/>
  <c r="B1612" i="15"/>
  <c r="B1613" i="15"/>
  <c r="B1614" i="15"/>
  <c r="B1615" i="15"/>
  <c r="B1616" i="15"/>
  <c r="B1617" i="15"/>
  <c r="B1618" i="15"/>
  <c r="B1619" i="15"/>
  <c r="B1620" i="15"/>
  <c r="B1621" i="15"/>
  <c r="B1622" i="15"/>
  <c r="B1623" i="15"/>
  <c r="B1624" i="15"/>
  <c r="B1625" i="15"/>
  <c r="B1626" i="15"/>
  <c r="B1627" i="15"/>
  <c r="B1628" i="15"/>
  <c r="B1629" i="15"/>
  <c r="B1630" i="15"/>
  <c r="B1631" i="15"/>
  <c r="B1632" i="15"/>
  <c r="B1633" i="15"/>
  <c r="B1634" i="15"/>
  <c r="B1635" i="15"/>
  <c r="B1636" i="15"/>
  <c r="B1637" i="15"/>
  <c r="B1638" i="15"/>
  <c r="B1639" i="15"/>
  <c r="B1640" i="15"/>
  <c r="B1641" i="15"/>
  <c r="B1642" i="15"/>
  <c r="B1643" i="15"/>
  <c r="B1644" i="15"/>
  <c r="B1645" i="15"/>
  <c r="B1646" i="15"/>
  <c r="B1647" i="15"/>
  <c r="B1648" i="15"/>
  <c r="B1649" i="15"/>
  <c r="B1650" i="15"/>
  <c r="B1651" i="15"/>
  <c r="B1652" i="15"/>
  <c r="B1653" i="15"/>
  <c r="B1654" i="15"/>
  <c r="B1655" i="15"/>
  <c r="B1656" i="15"/>
  <c r="B1657" i="15"/>
  <c r="B1658" i="15"/>
  <c r="B1659" i="15"/>
  <c r="B1660" i="15"/>
  <c r="B1661" i="15"/>
  <c r="B1662" i="15"/>
  <c r="B1663" i="15"/>
  <c r="B1664" i="15"/>
  <c r="B1665" i="15"/>
  <c r="B1666" i="15"/>
  <c r="B1667" i="15"/>
  <c r="B1668" i="15"/>
  <c r="B1669" i="15"/>
  <c r="B1670" i="15"/>
  <c r="B1671" i="15"/>
  <c r="B1672" i="15"/>
  <c r="B1673" i="15"/>
  <c r="B1674" i="15"/>
  <c r="B1675" i="15"/>
  <c r="B1676" i="15"/>
  <c r="B1677" i="15"/>
  <c r="B1678" i="15"/>
  <c r="B1679" i="15"/>
  <c r="B1680" i="15"/>
  <c r="B1681" i="15"/>
  <c r="B1682" i="15"/>
  <c r="B1683" i="15"/>
  <c r="B1684" i="15"/>
  <c r="B1685" i="15"/>
  <c r="B1686" i="15"/>
  <c r="B1687" i="15"/>
  <c r="B1688" i="15"/>
  <c r="B1689" i="15"/>
  <c r="B1690" i="15"/>
  <c r="B1691" i="15"/>
  <c r="B1692" i="15"/>
  <c r="B1693" i="15"/>
  <c r="B1694" i="15"/>
  <c r="B1695" i="15"/>
  <c r="B1696" i="15"/>
  <c r="B1697" i="15"/>
  <c r="B1698" i="15"/>
  <c r="B1699" i="15"/>
  <c r="B1700" i="15"/>
  <c r="B1701" i="15"/>
  <c r="B1702" i="15"/>
  <c r="B1703" i="15"/>
  <c r="B1704" i="15"/>
  <c r="B1705" i="15"/>
  <c r="B1706" i="15"/>
  <c r="B1707" i="15"/>
  <c r="B1708" i="15"/>
  <c r="B1709" i="15"/>
  <c r="B1710" i="15"/>
  <c r="B1711" i="15"/>
  <c r="B1712" i="15"/>
  <c r="B1713" i="15"/>
  <c r="B1714" i="15"/>
  <c r="B1715" i="15"/>
  <c r="B1716" i="15"/>
  <c r="B1717" i="15"/>
  <c r="B1718" i="15"/>
  <c r="B1719" i="15"/>
  <c r="B1720" i="15"/>
  <c r="B1721" i="15"/>
  <c r="B1722" i="15"/>
  <c r="B1723" i="15"/>
  <c r="B1724" i="15"/>
  <c r="B1725" i="15"/>
  <c r="B1726" i="15"/>
  <c r="B1727" i="15"/>
  <c r="B1728" i="15"/>
  <c r="B1729" i="15"/>
  <c r="B1730" i="15"/>
  <c r="B1731" i="15"/>
  <c r="B1732" i="15"/>
  <c r="B1733" i="15"/>
  <c r="B1734" i="15"/>
  <c r="B1735" i="15"/>
  <c r="B1736" i="15"/>
  <c r="B1737" i="15"/>
  <c r="B1738" i="15"/>
  <c r="B1739" i="15"/>
  <c r="B1740" i="15"/>
  <c r="B1741" i="15"/>
  <c r="B1742" i="15"/>
  <c r="B1743" i="15"/>
  <c r="B1744" i="15"/>
  <c r="B1745" i="15"/>
  <c r="B1746" i="15"/>
  <c r="B1747" i="15"/>
  <c r="B1748" i="15"/>
  <c r="B1749" i="15"/>
  <c r="B1750" i="15"/>
  <c r="B1751" i="15"/>
  <c r="B1752" i="15"/>
  <c r="B1753" i="15"/>
  <c r="B1754" i="15"/>
  <c r="B1755" i="15"/>
  <c r="B1756" i="15"/>
  <c r="B1757" i="15"/>
  <c r="B1758" i="15"/>
  <c r="B1759" i="15"/>
  <c r="B1760" i="15"/>
  <c r="B1761" i="15"/>
  <c r="B1762" i="15"/>
  <c r="B1763" i="15"/>
  <c r="B1764" i="15"/>
  <c r="B1765" i="15"/>
  <c r="B1766" i="15"/>
  <c r="B1767" i="15"/>
  <c r="B1768" i="15"/>
  <c r="B1769" i="15"/>
  <c r="B1770" i="15"/>
  <c r="B1771" i="15"/>
  <c r="B1772" i="15"/>
  <c r="B1773" i="15"/>
  <c r="B1774" i="15"/>
  <c r="B1775" i="15"/>
  <c r="B1776" i="15"/>
  <c r="B1777" i="15"/>
  <c r="B1778" i="15"/>
  <c r="B1779" i="15"/>
  <c r="B1780" i="15"/>
  <c r="B1781" i="15"/>
  <c r="B1782" i="15"/>
  <c r="B1783" i="15"/>
  <c r="B1784" i="15"/>
  <c r="B1785" i="15"/>
  <c r="B1786" i="15"/>
  <c r="B1787" i="15"/>
  <c r="B1788" i="15"/>
  <c r="B1789" i="15"/>
  <c r="B1790" i="15"/>
  <c r="B1791" i="15"/>
  <c r="B1792" i="15"/>
  <c r="B1793" i="15"/>
  <c r="B1794" i="15"/>
  <c r="B1795" i="15"/>
  <c r="B1796" i="15"/>
  <c r="B1797" i="15"/>
  <c r="B1798" i="15"/>
  <c r="B1799" i="15"/>
  <c r="B1800" i="15"/>
  <c r="B1801" i="15"/>
  <c r="B1802" i="15"/>
  <c r="B1803" i="15"/>
  <c r="B1804" i="15"/>
  <c r="B1805" i="15"/>
  <c r="B1806" i="15"/>
  <c r="B1807" i="15"/>
  <c r="B1808" i="15"/>
  <c r="B1809" i="15"/>
  <c r="B1810" i="15"/>
  <c r="B1811" i="15"/>
  <c r="B1812" i="15"/>
  <c r="B1813" i="15"/>
  <c r="B1814" i="15"/>
  <c r="B1815" i="15"/>
  <c r="B1816" i="15"/>
  <c r="B1817" i="15"/>
  <c r="B1818" i="15"/>
  <c r="B1819" i="15"/>
  <c r="B1820" i="15"/>
  <c r="B1821" i="15"/>
  <c r="B1822" i="15"/>
  <c r="B1823" i="15"/>
  <c r="B1824" i="15"/>
  <c r="B1825" i="15"/>
  <c r="B1826" i="15"/>
  <c r="B1827" i="15"/>
  <c r="B1828" i="15"/>
  <c r="B1829" i="15"/>
  <c r="B1830" i="15"/>
  <c r="B1831" i="15"/>
  <c r="B1832" i="15"/>
  <c r="B1833" i="15"/>
  <c r="B1834" i="15"/>
  <c r="B1835" i="15"/>
  <c r="B1836" i="15"/>
  <c r="B1837" i="15"/>
  <c r="B1838" i="15"/>
  <c r="B1839" i="15"/>
  <c r="B1840" i="15"/>
  <c r="B1841" i="15"/>
  <c r="B1842" i="15"/>
  <c r="B1843" i="15"/>
  <c r="B1844" i="15"/>
  <c r="B1845" i="15"/>
  <c r="B1846" i="15"/>
  <c r="B1847" i="15"/>
  <c r="B1848" i="15"/>
  <c r="B1849" i="15"/>
  <c r="B1850" i="15"/>
  <c r="B1851" i="15"/>
  <c r="B1852" i="15"/>
  <c r="B1853" i="15"/>
  <c r="B1854" i="15"/>
  <c r="B1855" i="15"/>
  <c r="B1856" i="15"/>
  <c r="B1857" i="15"/>
  <c r="B1858" i="15"/>
  <c r="B1859" i="15"/>
  <c r="B1860" i="15"/>
  <c r="B1861" i="15"/>
  <c r="B1862" i="15"/>
  <c r="B1863" i="15"/>
  <c r="B1864" i="15"/>
  <c r="B1865" i="15"/>
  <c r="B1866" i="15"/>
  <c r="B1867" i="15"/>
  <c r="B1868" i="15"/>
  <c r="B1869" i="15"/>
  <c r="B1870" i="15"/>
  <c r="B1871" i="15"/>
  <c r="B1872" i="15"/>
  <c r="B1873" i="15"/>
  <c r="B1874" i="15"/>
  <c r="B1875" i="15"/>
  <c r="B1876" i="15"/>
  <c r="B1877" i="15"/>
  <c r="B1878" i="15"/>
  <c r="B1879" i="15"/>
  <c r="B1880" i="15"/>
  <c r="B1881" i="15"/>
  <c r="B1882" i="15"/>
  <c r="B1883" i="15"/>
  <c r="B1884" i="15"/>
  <c r="B1885" i="15"/>
  <c r="B1886" i="15"/>
  <c r="B1887" i="15"/>
  <c r="B1888" i="15"/>
  <c r="B1889" i="15"/>
  <c r="B1890" i="15"/>
  <c r="B1891" i="15"/>
  <c r="B1892" i="15"/>
  <c r="B1893" i="15"/>
  <c r="B1894" i="15"/>
  <c r="B1895" i="15"/>
  <c r="B1896" i="15"/>
  <c r="B1897" i="15"/>
  <c r="B1898" i="15"/>
  <c r="B1899" i="15"/>
  <c r="B1900" i="15"/>
  <c r="B1901" i="15"/>
  <c r="B1902" i="15"/>
  <c r="B1903" i="15"/>
  <c r="B1904" i="15"/>
  <c r="B1905" i="15"/>
  <c r="B1906" i="15"/>
  <c r="B1907" i="15"/>
  <c r="B1908" i="15"/>
  <c r="B1909" i="15"/>
  <c r="B1910" i="15"/>
  <c r="B1911" i="15"/>
  <c r="B1912" i="15"/>
  <c r="B1913" i="15"/>
  <c r="B1914" i="15"/>
  <c r="B1915" i="15"/>
  <c r="B1916" i="15"/>
  <c r="B1917" i="15"/>
  <c r="B1918" i="15"/>
  <c r="B1919" i="15"/>
  <c r="B1920" i="15"/>
  <c r="B1921" i="15"/>
  <c r="B1922" i="15"/>
  <c r="B1923" i="15"/>
  <c r="B1924" i="15"/>
  <c r="B1925" i="15"/>
  <c r="B1926" i="15"/>
  <c r="B1927" i="15"/>
  <c r="B1928" i="15"/>
  <c r="B1929" i="15"/>
  <c r="B1930" i="15"/>
  <c r="B1931" i="15"/>
  <c r="B1932" i="15"/>
  <c r="B1933" i="15"/>
  <c r="B1934" i="15"/>
  <c r="B1935" i="15"/>
  <c r="B1936" i="15"/>
  <c r="B1937" i="15"/>
  <c r="B1938" i="15"/>
  <c r="B1939" i="15"/>
  <c r="B1940" i="15"/>
  <c r="B1941" i="15"/>
  <c r="B1942" i="15"/>
  <c r="B1943" i="15"/>
  <c r="B1944" i="15"/>
  <c r="B1945" i="15"/>
  <c r="B1946" i="15"/>
  <c r="B1947" i="15"/>
  <c r="B1948" i="15"/>
  <c r="B1949" i="15"/>
  <c r="B1950" i="15"/>
  <c r="B1951" i="15"/>
  <c r="B1952" i="15"/>
  <c r="B1953" i="15"/>
  <c r="B1954" i="15"/>
  <c r="B1955" i="15"/>
  <c r="B1956" i="15"/>
  <c r="B1957" i="15"/>
  <c r="B1958" i="15"/>
  <c r="B1959" i="15"/>
  <c r="B1960" i="15"/>
  <c r="B1961" i="15"/>
  <c r="B1962" i="15"/>
  <c r="B1963" i="15"/>
  <c r="B1964" i="15"/>
  <c r="B1965" i="15"/>
  <c r="B1966" i="15"/>
  <c r="B1967" i="15"/>
  <c r="B1968" i="15"/>
  <c r="B1969" i="15"/>
  <c r="B1970" i="15"/>
  <c r="B1971" i="15"/>
  <c r="B1972" i="15"/>
  <c r="B1973" i="15"/>
  <c r="B1974" i="15"/>
  <c r="B1975" i="15"/>
  <c r="B1976" i="15"/>
  <c r="B1977" i="15"/>
  <c r="B1978" i="15"/>
  <c r="B1979" i="15"/>
  <c r="B1980" i="15"/>
  <c r="B1981" i="15"/>
  <c r="B1982" i="15"/>
  <c r="B1983" i="15"/>
  <c r="B1984" i="15"/>
  <c r="B1985" i="15"/>
  <c r="B1986" i="15"/>
  <c r="B1987" i="15"/>
  <c r="B1988" i="15"/>
  <c r="B1989" i="15"/>
  <c r="B1990" i="15"/>
  <c r="B1991" i="15"/>
  <c r="B1992" i="15"/>
  <c r="B1993" i="15"/>
  <c r="B1994" i="15"/>
  <c r="B1995" i="15"/>
  <c r="B1996" i="15"/>
  <c r="B1997" i="15"/>
  <c r="B1998" i="15"/>
  <c r="B1999" i="15"/>
  <c r="B2000" i="15"/>
  <c r="B2001" i="15"/>
  <c r="B2002" i="15"/>
  <c r="B2003" i="15"/>
  <c r="B2004" i="15"/>
  <c r="B2005" i="15"/>
  <c r="B2006" i="15"/>
  <c r="B2007" i="15"/>
  <c r="B2008" i="15"/>
  <c r="B2009" i="15"/>
  <c r="B2010" i="15"/>
  <c r="B2011" i="15"/>
  <c r="B2012" i="15"/>
  <c r="B2013" i="15"/>
  <c r="B2014" i="15"/>
  <c r="B2015" i="15"/>
  <c r="B2016" i="15"/>
  <c r="B2017" i="15"/>
  <c r="B2018" i="15"/>
  <c r="B2019" i="15"/>
  <c r="B2020" i="15"/>
  <c r="B2021" i="15"/>
  <c r="B2022" i="15"/>
  <c r="B2023" i="15"/>
  <c r="B2024" i="15"/>
  <c r="B2025" i="15"/>
  <c r="B2026" i="15"/>
  <c r="B2027" i="15"/>
  <c r="B2028" i="15"/>
  <c r="B2029" i="15"/>
  <c r="B2030" i="15"/>
  <c r="B2031" i="15"/>
  <c r="B2032" i="15"/>
  <c r="B2033" i="15"/>
  <c r="B2034" i="15"/>
  <c r="B2035" i="15"/>
  <c r="B2036" i="15"/>
  <c r="B2037" i="15"/>
  <c r="B2038" i="15"/>
  <c r="B2039" i="15"/>
  <c r="B2040" i="15"/>
  <c r="B2041" i="15"/>
  <c r="B2042" i="15"/>
  <c r="B2043" i="15"/>
  <c r="B2044" i="15"/>
  <c r="B2045" i="15"/>
  <c r="B2046" i="15"/>
  <c r="B2047" i="15"/>
  <c r="B2048" i="15"/>
  <c r="B2049" i="15"/>
  <c r="B2050" i="15"/>
  <c r="B2051" i="15"/>
  <c r="B2052" i="15"/>
  <c r="B2053" i="15"/>
  <c r="B2054" i="15"/>
  <c r="B2055" i="15"/>
  <c r="B2056" i="15"/>
  <c r="B2057" i="15"/>
  <c r="B2058" i="15"/>
  <c r="B2059" i="15"/>
  <c r="B2060" i="15"/>
  <c r="B2061" i="15"/>
  <c r="B2062" i="15"/>
  <c r="B2063" i="15"/>
  <c r="B2064" i="15"/>
  <c r="B2065" i="15"/>
  <c r="B2066" i="15"/>
  <c r="B2067" i="15"/>
  <c r="B2068" i="15"/>
  <c r="B2069" i="15"/>
  <c r="B2070" i="15"/>
  <c r="B2071" i="15"/>
  <c r="B2072" i="15"/>
  <c r="B2073" i="15"/>
  <c r="B2074" i="15"/>
  <c r="B2075" i="15"/>
  <c r="B2076" i="15"/>
  <c r="B2077" i="15"/>
  <c r="B2078" i="15"/>
  <c r="B2079" i="15"/>
  <c r="B2080" i="15"/>
  <c r="B2081" i="15"/>
  <c r="B2082" i="15"/>
  <c r="B2083" i="15"/>
  <c r="B2084" i="15"/>
  <c r="B2085" i="15"/>
  <c r="B2086" i="15"/>
  <c r="B2087" i="15"/>
  <c r="B2088" i="15"/>
  <c r="B2089" i="15"/>
  <c r="B2090" i="15"/>
  <c r="B2091" i="15"/>
  <c r="B2092" i="15"/>
  <c r="B2093" i="15"/>
  <c r="B2094" i="15"/>
  <c r="B2095" i="15"/>
  <c r="B2096" i="15"/>
  <c r="B2097" i="15"/>
  <c r="B2098" i="15"/>
  <c r="B2099" i="15"/>
  <c r="B2100" i="15"/>
  <c r="B2101" i="15"/>
  <c r="B2102" i="15"/>
  <c r="B2103" i="15"/>
  <c r="B2104" i="15"/>
  <c r="B2105" i="15"/>
  <c r="B2106" i="15"/>
  <c r="B2107" i="15"/>
  <c r="B2108" i="15"/>
  <c r="B2109" i="15"/>
  <c r="B2110" i="15"/>
  <c r="B2111" i="15"/>
  <c r="B2112" i="15"/>
  <c r="B2113" i="15"/>
  <c r="B2114" i="15"/>
  <c r="B2115" i="15"/>
  <c r="B2116" i="15"/>
  <c r="B2117" i="15"/>
  <c r="B2118" i="15"/>
  <c r="B2119" i="15"/>
  <c r="B2120" i="15"/>
  <c r="B2121" i="15"/>
  <c r="B2122" i="15"/>
  <c r="B2123" i="15"/>
  <c r="B2124" i="15"/>
  <c r="B2125" i="15"/>
  <c r="B2126" i="15"/>
  <c r="B2127" i="15"/>
  <c r="B2128" i="15"/>
  <c r="B2129" i="15"/>
  <c r="B2130" i="15"/>
  <c r="B2131" i="15"/>
  <c r="B2132" i="15"/>
  <c r="B2133" i="15"/>
  <c r="B2134" i="15"/>
  <c r="B2135" i="15"/>
  <c r="B2136" i="15"/>
  <c r="B2137" i="15"/>
  <c r="B2138" i="15"/>
  <c r="B2139" i="15"/>
  <c r="B2140" i="15"/>
  <c r="B2141" i="15"/>
  <c r="B2142" i="15"/>
  <c r="B2143" i="15"/>
  <c r="B2144" i="15"/>
  <c r="B2145" i="15"/>
  <c r="B2146" i="15"/>
  <c r="B2147" i="15"/>
  <c r="B2148" i="15"/>
  <c r="B2149" i="15"/>
  <c r="B2150" i="15"/>
  <c r="B2151" i="15"/>
  <c r="B2152" i="15"/>
  <c r="B2153" i="15"/>
  <c r="B2154" i="15"/>
  <c r="B2155" i="15"/>
  <c r="B2156" i="15"/>
  <c r="B2157" i="15"/>
  <c r="B2158" i="15"/>
  <c r="B2159" i="15"/>
  <c r="B2160" i="15"/>
  <c r="B2161" i="15"/>
  <c r="B2162" i="15"/>
  <c r="B2163" i="15"/>
  <c r="B2164" i="15"/>
  <c r="B2165" i="15"/>
  <c r="B2166" i="15"/>
  <c r="B2167" i="15"/>
  <c r="B2168" i="15"/>
  <c r="B2169" i="15"/>
  <c r="B2170" i="15"/>
  <c r="B2171" i="15"/>
  <c r="B2172" i="15"/>
  <c r="B2173" i="15"/>
  <c r="B2174" i="15"/>
  <c r="B2175" i="15"/>
  <c r="B2176" i="15"/>
  <c r="B2177" i="15"/>
  <c r="B2178" i="15"/>
  <c r="B2179" i="15"/>
  <c r="B2180" i="15"/>
  <c r="B2181" i="15"/>
  <c r="B2182" i="15"/>
  <c r="B2183" i="15"/>
  <c r="B2184" i="15"/>
  <c r="B2185" i="15"/>
  <c r="B2186" i="15"/>
  <c r="B2187" i="15"/>
  <c r="B2188" i="15"/>
  <c r="B2189" i="15"/>
  <c r="B2190" i="15"/>
  <c r="B2191" i="15"/>
  <c r="B2192" i="15"/>
  <c r="B2193" i="15"/>
  <c r="B2194" i="15"/>
  <c r="B2195" i="15"/>
  <c r="B2196" i="15"/>
  <c r="B2197" i="15"/>
  <c r="B2198" i="15"/>
  <c r="B2199" i="15"/>
  <c r="B2200" i="15"/>
  <c r="B2201" i="15"/>
  <c r="B2202" i="15"/>
  <c r="B2203" i="15"/>
  <c r="B2204" i="15"/>
  <c r="B2205" i="15"/>
  <c r="B2206" i="15"/>
  <c r="B2207" i="15"/>
  <c r="B2208" i="15"/>
  <c r="B2209" i="15"/>
  <c r="B2210" i="15"/>
  <c r="B2211" i="15"/>
  <c r="B2212" i="15"/>
  <c r="B2213" i="15"/>
  <c r="B2214" i="15"/>
  <c r="B2215" i="15"/>
  <c r="B2216" i="15"/>
  <c r="B2217" i="15"/>
  <c r="B2218" i="15"/>
  <c r="B2219" i="15"/>
  <c r="B2220" i="15"/>
  <c r="B2221" i="15"/>
  <c r="B2222" i="15"/>
  <c r="B2223" i="15"/>
  <c r="B2224" i="15"/>
  <c r="B2225" i="15"/>
  <c r="B2226" i="15"/>
  <c r="B2227" i="15"/>
  <c r="B2228" i="15"/>
  <c r="B2229" i="15"/>
  <c r="B2230" i="15"/>
  <c r="B2231" i="15"/>
  <c r="B2232" i="15"/>
  <c r="B2233" i="15"/>
  <c r="B2234" i="15"/>
  <c r="B2235" i="15"/>
  <c r="B2236" i="15"/>
  <c r="B2237" i="15"/>
  <c r="B2238" i="15"/>
  <c r="B2239" i="15"/>
  <c r="B2240" i="15"/>
  <c r="B2241" i="15"/>
  <c r="B2242" i="15"/>
  <c r="B2243" i="15"/>
  <c r="B2244" i="15"/>
  <c r="B2245" i="15"/>
  <c r="B2246" i="15"/>
  <c r="B2247" i="15"/>
  <c r="B2248" i="15"/>
  <c r="B2249" i="15"/>
  <c r="B2250" i="15"/>
  <c r="B2251" i="15"/>
  <c r="B2252" i="15"/>
  <c r="B2253" i="15"/>
  <c r="B2254" i="15"/>
  <c r="B2255" i="15"/>
  <c r="B2256" i="15"/>
  <c r="B2257" i="15"/>
  <c r="B2258" i="15"/>
  <c r="B2259" i="15"/>
  <c r="B2260" i="15"/>
  <c r="B2261" i="15"/>
  <c r="B2262" i="15"/>
  <c r="B2263" i="15"/>
  <c r="B2264" i="15"/>
  <c r="B2265" i="15"/>
  <c r="B2266" i="15"/>
  <c r="B2267" i="15"/>
  <c r="B2268" i="15"/>
  <c r="B2269" i="15"/>
  <c r="B2270" i="15"/>
  <c r="B2271" i="15"/>
  <c r="B2272" i="15"/>
  <c r="B2273" i="15"/>
  <c r="B2274" i="15"/>
  <c r="B2275" i="15"/>
  <c r="B2276" i="15"/>
  <c r="B2277" i="15"/>
  <c r="B2278" i="15"/>
  <c r="B2279" i="15"/>
  <c r="B2280" i="15"/>
  <c r="B2281" i="15"/>
  <c r="B2282" i="15"/>
  <c r="B2283" i="15"/>
  <c r="B2284" i="15"/>
  <c r="B2285" i="15"/>
  <c r="B2286" i="15"/>
  <c r="B2287" i="15"/>
  <c r="B2288" i="15"/>
  <c r="B2289" i="15"/>
  <c r="B2290" i="15"/>
  <c r="B2291" i="15"/>
  <c r="B2292" i="15"/>
  <c r="B2293" i="15"/>
  <c r="B2294" i="15"/>
  <c r="B2295" i="15"/>
  <c r="B2296" i="15"/>
  <c r="B2297" i="15"/>
  <c r="B2298" i="15"/>
  <c r="B2299" i="15"/>
  <c r="B2300" i="15"/>
  <c r="B2301" i="15"/>
  <c r="B2302" i="15"/>
  <c r="B2303" i="15"/>
  <c r="B2304" i="15"/>
  <c r="B2305" i="15"/>
  <c r="B2306" i="15"/>
  <c r="B2307" i="15"/>
  <c r="B2308" i="15"/>
  <c r="B2309" i="15"/>
  <c r="B2310" i="15"/>
  <c r="B2311" i="15"/>
  <c r="B2312" i="15"/>
  <c r="B2313" i="15"/>
  <c r="B2314" i="15"/>
  <c r="B2315" i="15"/>
  <c r="B2316" i="15"/>
  <c r="B2317" i="15"/>
  <c r="B2318" i="15"/>
  <c r="B2319" i="15"/>
  <c r="B2320" i="15"/>
  <c r="B2321" i="15"/>
  <c r="B2322" i="15"/>
  <c r="B2323" i="15"/>
  <c r="B2324" i="15"/>
  <c r="B2325" i="15"/>
  <c r="B2326" i="15"/>
  <c r="B2327" i="15"/>
  <c r="B2328" i="15"/>
  <c r="B2329" i="15"/>
  <c r="B2330" i="15"/>
  <c r="B2331" i="15"/>
  <c r="B2332" i="15"/>
  <c r="B2333" i="15"/>
  <c r="B2334" i="15"/>
  <c r="B2335" i="15"/>
  <c r="B2336" i="15"/>
  <c r="B2337" i="15"/>
  <c r="B3" i="15"/>
  <c r="Q1173" i="15" l="1"/>
  <c r="Q1174" i="15"/>
  <c r="Q1175" i="15"/>
  <c r="Q1176" i="15"/>
  <c r="Q1177" i="15"/>
  <c r="Q1178" i="15"/>
  <c r="Q1179" i="15"/>
  <c r="Q1180" i="15"/>
  <c r="Q1181" i="15"/>
  <c r="Q1182" i="15"/>
  <c r="Q1183" i="15"/>
  <c r="Q1184" i="15"/>
  <c r="Q1185" i="15"/>
  <c r="Q1186" i="15"/>
  <c r="Q1187" i="15"/>
  <c r="Q1188" i="15"/>
  <c r="Q1189" i="15"/>
  <c r="Q1190" i="15"/>
  <c r="Q1191" i="15"/>
  <c r="Q1192" i="15"/>
  <c r="Q1193" i="15"/>
  <c r="Q1194" i="15"/>
  <c r="Q1195" i="15"/>
  <c r="Q1196" i="15"/>
  <c r="Q1197" i="15"/>
  <c r="Q1198" i="15"/>
  <c r="Q1199" i="15"/>
  <c r="Q1200" i="15"/>
  <c r="Q1201" i="15"/>
  <c r="Q1202" i="15"/>
  <c r="Q1203" i="15"/>
  <c r="Q1204" i="15"/>
  <c r="Q1205" i="15"/>
  <c r="Q1206" i="15"/>
  <c r="Q1207" i="15"/>
  <c r="Q1208" i="15"/>
  <c r="Q1209" i="15"/>
  <c r="Q1210" i="15"/>
  <c r="Q1211" i="15"/>
  <c r="Q1212" i="15"/>
  <c r="Q1213" i="15"/>
  <c r="Q1214" i="15"/>
  <c r="Q1215" i="15"/>
  <c r="Q1216" i="15"/>
  <c r="Q1217" i="15"/>
  <c r="Q1218" i="15"/>
  <c r="Q1219" i="15"/>
  <c r="Q1220" i="15"/>
  <c r="Q1221" i="15"/>
  <c r="Q1222" i="15"/>
  <c r="Q1223" i="15"/>
  <c r="Q1224" i="15"/>
  <c r="Q1225" i="15"/>
  <c r="Q1226" i="15"/>
  <c r="Q1227" i="15"/>
  <c r="Q1228" i="15"/>
  <c r="Q1229" i="15"/>
  <c r="Q1230" i="15"/>
  <c r="Q1231" i="15"/>
  <c r="Q1232" i="15"/>
  <c r="Q1233" i="15"/>
  <c r="Q1234" i="15"/>
  <c r="Q1235" i="15"/>
  <c r="Q1236" i="15"/>
  <c r="Q1237" i="15"/>
  <c r="Q1238" i="15"/>
  <c r="Q1239" i="15"/>
  <c r="Q1240" i="15"/>
  <c r="Q1241" i="15"/>
  <c r="Q1242" i="15"/>
  <c r="Q1243" i="15"/>
  <c r="Q1244" i="15"/>
  <c r="Q1245" i="15"/>
  <c r="Q1246" i="15"/>
  <c r="Q1247" i="15"/>
  <c r="Q1248" i="15"/>
  <c r="Q1249" i="15"/>
  <c r="Q1250" i="15"/>
  <c r="Q1251" i="15"/>
  <c r="Q1252" i="15"/>
  <c r="Q1253" i="15"/>
  <c r="Q1254" i="15"/>
  <c r="Q1255" i="15"/>
  <c r="Q1256" i="15"/>
  <c r="Q1257" i="15"/>
  <c r="Q1258" i="15"/>
  <c r="Q1259" i="15"/>
  <c r="Q1260" i="15"/>
  <c r="Q1261" i="15"/>
  <c r="Q1262" i="15"/>
  <c r="Q1263" i="15"/>
  <c r="Q1264" i="15"/>
  <c r="Q1265" i="15"/>
  <c r="Q1266" i="15"/>
  <c r="Q1267" i="15"/>
  <c r="Q1268" i="15"/>
  <c r="Q1269" i="15"/>
  <c r="Q1270" i="15"/>
  <c r="Q1271" i="15"/>
  <c r="Q1272" i="15"/>
  <c r="Q1273" i="15"/>
  <c r="Q1274" i="15"/>
  <c r="Q1275" i="15"/>
  <c r="Q1276" i="15"/>
  <c r="Q1277" i="15"/>
  <c r="Q1278" i="15"/>
  <c r="Q1279" i="15"/>
  <c r="Q1280" i="15"/>
  <c r="Q1281" i="15"/>
  <c r="Q1282" i="15"/>
  <c r="Q1283" i="15"/>
  <c r="Q1284" i="15"/>
  <c r="Q1285" i="15"/>
  <c r="Q1286" i="15"/>
  <c r="Q1287" i="15"/>
  <c r="Q1288" i="15"/>
  <c r="Q1289" i="15"/>
  <c r="Q1290" i="15"/>
  <c r="Q1291" i="15"/>
  <c r="Q1292" i="15"/>
  <c r="Q1293" i="15"/>
  <c r="Q1294" i="15"/>
  <c r="Q1295" i="15"/>
  <c r="Q1296" i="15"/>
  <c r="Q1297" i="15"/>
  <c r="Q1298" i="15"/>
  <c r="Q1299" i="15"/>
  <c r="Q1300" i="15"/>
  <c r="Q1301" i="15"/>
  <c r="Q1302" i="15"/>
  <c r="Q1303" i="15"/>
  <c r="Q1304" i="15"/>
  <c r="Q1305" i="15"/>
  <c r="Q1306" i="15"/>
  <c r="Q1307" i="15"/>
  <c r="Q1308" i="15"/>
  <c r="Q1309" i="15"/>
  <c r="Q1310" i="15"/>
  <c r="Q1311" i="15"/>
  <c r="Q1312" i="15"/>
  <c r="Q1313" i="15"/>
  <c r="Q1314" i="15"/>
  <c r="Q1315" i="15"/>
  <c r="Q1316" i="15"/>
  <c r="Q1317" i="15"/>
  <c r="Q1318" i="15"/>
  <c r="Q1319" i="15"/>
  <c r="Q1320" i="15"/>
  <c r="Q1321" i="15"/>
  <c r="Q1322" i="15"/>
  <c r="Q1323" i="15"/>
  <c r="Q1324" i="15"/>
  <c r="Q1325" i="15"/>
  <c r="Q1326" i="15"/>
  <c r="Q1327" i="15"/>
  <c r="Q1328" i="15"/>
  <c r="Q1329" i="15"/>
  <c r="Q1330" i="15"/>
  <c r="Q1331" i="15"/>
  <c r="Q1332" i="15"/>
  <c r="Q1333" i="15"/>
  <c r="Q1334" i="15"/>
  <c r="Q1335" i="15"/>
  <c r="Q1336" i="15"/>
  <c r="Q1337" i="15"/>
  <c r="Q1338" i="15"/>
  <c r="Q1339" i="15"/>
  <c r="Q1340" i="15"/>
  <c r="Q1341" i="15"/>
  <c r="Q1342" i="15"/>
  <c r="Q1343" i="15"/>
  <c r="Q1344" i="15"/>
  <c r="Q1345" i="15"/>
  <c r="Q1346" i="15"/>
  <c r="Q1347" i="15"/>
  <c r="Q1348" i="15"/>
  <c r="Q1349" i="15"/>
  <c r="Q1350" i="15"/>
  <c r="Q1351" i="15"/>
  <c r="Q1352" i="15"/>
  <c r="Q1353" i="15"/>
  <c r="Q1354" i="15"/>
  <c r="Q1355" i="15"/>
  <c r="Q1356" i="15"/>
  <c r="Q1357" i="15"/>
  <c r="Q1358" i="15"/>
  <c r="Q1359" i="15"/>
  <c r="Q1360" i="15"/>
  <c r="Q1361" i="15"/>
  <c r="Q1362" i="15"/>
  <c r="Q1363" i="15"/>
  <c r="Q1364" i="15"/>
  <c r="Q1365" i="15"/>
  <c r="Q1366" i="15"/>
  <c r="Q1367" i="15"/>
  <c r="Q1368" i="15"/>
  <c r="Q1369" i="15"/>
  <c r="Q1370" i="15"/>
  <c r="Q1371" i="15"/>
  <c r="Q1372" i="15"/>
  <c r="Q1373" i="15"/>
  <c r="Q1374" i="15"/>
  <c r="Q1375" i="15"/>
  <c r="Q1376" i="15"/>
  <c r="Q1377" i="15"/>
  <c r="Q1378" i="15"/>
  <c r="Q1379" i="15"/>
  <c r="Q1380" i="15"/>
  <c r="Q1381" i="15"/>
  <c r="Q1382" i="15"/>
  <c r="Q1383" i="15"/>
  <c r="Q1384" i="15"/>
  <c r="Q1385" i="15"/>
  <c r="Q1386" i="15"/>
  <c r="Q1387" i="15"/>
  <c r="Q1388" i="15"/>
  <c r="Q1389" i="15"/>
  <c r="Q1390" i="15"/>
  <c r="Q1391" i="15"/>
  <c r="Q1392" i="15"/>
  <c r="Q1393" i="15"/>
  <c r="Q1394" i="15"/>
  <c r="Q1395" i="15"/>
  <c r="Q1396" i="15"/>
  <c r="Q1397" i="15"/>
  <c r="Q1398" i="15"/>
  <c r="Q1399" i="15"/>
  <c r="Q1400" i="15"/>
  <c r="Q1401" i="15"/>
  <c r="Q1402" i="15"/>
  <c r="Q1403" i="15"/>
  <c r="Q1404" i="15"/>
  <c r="Q1405" i="15"/>
  <c r="Q1406" i="15"/>
  <c r="Q1407" i="15"/>
  <c r="Q1408" i="15"/>
  <c r="Q1409" i="15"/>
  <c r="Q1410" i="15"/>
  <c r="Q1411" i="15"/>
  <c r="Q1412" i="15"/>
  <c r="Q1413" i="15"/>
  <c r="Q1414" i="15"/>
  <c r="Q1415" i="15"/>
  <c r="Q1416" i="15"/>
  <c r="Q1417" i="15"/>
  <c r="Q1418" i="15"/>
  <c r="Q1419" i="15"/>
  <c r="Q1420" i="15"/>
  <c r="Q1421" i="15"/>
  <c r="Q1422" i="15"/>
  <c r="Q1423" i="15"/>
  <c r="Q1424" i="15"/>
  <c r="Q1425" i="15"/>
  <c r="Q1426" i="15"/>
  <c r="Q1427" i="15"/>
  <c r="Q1428" i="15"/>
  <c r="Q1429" i="15"/>
  <c r="Q1430" i="15"/>
  <c r="Q1431" i="15"/>
  <c r="Q1432" i="15"/>
  <c r="Q1433" i="15"/>
  <c r="Q1434" i="15"/>
  <c r="Q1435" i="15"/>
  <c r="Q1436" i="15"/>
  <c r="Q1437" i="15"/>
  <c r="Q1438" i="15"/>
  <c r="Q1439" i="15"/>
  <c r="Q1440" i="15"/>
  <c r="Q1441" i="15"/>
  <c r="Q1442" i="15"/>
  <c r="Q1443" i="15"/>
  <c r="Q1444" i="15"/>
  <c r="Q1445" i="15"/>
  <c r="Q1446" i="15"/>
  <c r="Q1447" i="15"/>
  <c r="Q1448" i="15"/>
  <c r="Q1449" i="15"/>
  <c r="Q1450" i="15"/>
  <c r="Q1451" i="15"/>
  <c r="Q1452" i="15"/>
  <c r="Q1453" i="15"/>
  <c r="Q1454" i="15"/>
  <c r="Q1455" i="15"/>
  <c r="Q1456" i="15"/>
  <c r="Q1457" i="15"/>
  <c r="Q1458" i="15"/>
  <c r="Q1459" i="15"/>
  <c r="Q1460" i="15"/>
  <c r="Q1461" i="15"/>
  <c r="Q1462" i="15"/>
  <c r="Q1463" i="15"/>
  <c r="Q1464" i="15"/>
  <c r="Q1465" i="15"/>
  <c r="Q1466" i="15"/>
  <c r="Q1467" i="15"/>
  <c r="Q1468" i="15"/>
  <c r="Q1469" i="15"/>
  <c r="Q1470" i="15"/>
  <c r="Q1471" i="15"/>
  <c r="Q1472" i="15"/>
  <c r="Q1473" i="15"/>
  <c r="Q1474" i="15"/>
  <c r="Q1475" i="15"/>
  <c r="Q1476" i="15"/>
  <c r="Q1477" i="15"/>
  <c r="Q1478" i="15"/>
  <c r="Q1479" i="15"/>
  <c r="Q1480" i="15"/>
  <c r="Q1481" i="15"/>
  <c r="Q1482" i="15"/>
  <c r="Q1483" i="15"/>
  <c r="Q1484" i="15"/>
  <c r="Q1485" i="15"/>
  <c r="Q1486" i="15"/>
  <c r="Q1487" i="15"/>
  <c r="Q1488" i="15"/>
  <c r="Q1489" i="15"/>
  <c r="Q1490" i="15"/>
  <c r="Q1491" i="15"/>
  <c r="Q1492" i="15"/>
  <c r="Q1493" i="15"/>
  <c r="Q1494" i="15"/>
  <c r="Q1495" i="15"/>
  <c r="Q1496" i="15"/>
  <c r="Q1497" i="15"/>
  <c r="Q1498" i="15"/>
  <c r="Q1499" i="15"/>
  <c r="Q1500" i="15"/>
  <c r="Q1501" i="15"/>
  <c r="Q1502" i="15"/>
  <c r="Q1503" i="15"/>
  <c r="Q1504" i="15"/>
  <c r="Q1505" i="15"/>
  <c r="Q1506" i="15"/>
  <c r="Q1507" i="15"/>
  <c r="Q1508" i="15"/>
  <c r="Q1509" i="15"/>
  <c r="Q1510" i="15"/>
  <c r="Q1511" i="15"/>
  <c r="Q1512" i="15"/>
  <c r="Q1513" i="15"/>
  <c r="Q1514" i="15"/>
  <c r="Q1515" i="15"/>
  <c r="Q1516" i="15"/>
  <c r="Q1517" i="15"/>
  <c r="Q1518" i="15"/>
  <c r="Q1519" i="15"/>
  <c r="Q1520" i="15"/>
  <c r="Q1521" i="15"/>
  <c r="Q1522" i="15"/>
  <c r="Q1523" i="15"/>
  <c r="Q1524" i="15"/>
  <c r="Q1525" i="15"/>
  <c r="Q1526" i="15"/>
  <c r="Q1527" i="15"/>
  <c r="Q1528" i="15"/>
  <c r="Q1529" i="15"/>
  <c r="Q1530" i="15"/>
  <c r="Q1531" i="15"/>
  <c r="Q1532" i="15"/>
  <c r="Q1533" i="15"/>
  <c r="Q1534" i="15"/>
  <c r="Q1535" i="15"/>
  <c r="Q1536" i="15"/>
  <c r="Q1537" i="15"/>
  <c r="Q1538" i="15"/>
  <c r="Q1539" i="15"/>
  <c r="Q1540" i="15"/>
  <c r="Q1541" i="15"/>
  <c r="Q1542" i="15"/>
  <c r="Q1543" i="15"/>
  <c r="Q1544" i="15"/>
  <c r="Q1545" i="15"/>
  <c r="Q1546" i="15"/>
  <c r="Q1547" i="15"/>
  <c r="Q1548" i="15"/>
  <c r="Q1549" i="15"/>
  <c r="Q1550" i="15"/>
  <c r="Q1551" i="15"/>
  <c r="Q1552" i="15"/>
  <c r="Q1553" i="15"/>
  <c r="Q1554" i="15"/>
  <c r="Q1555" i="15"/>
  <c r="Q1556" i="15"/>
  <c r="Q1557" i="15"/>
  <c r="Q1558" i="15"/>
  <c r="Q1559" i="15"/>
  <c r="Q1560" i="15"/>
  <c r="Q1561" i="15"/>
  <c r="Q1562" i="15"/>
  <c r="Q1563" i="15"/>
  <c r="Q1564" i="15"/>
  <c r="Q1565" i="15"/>
  <c r="Q1566" i="15"/>
  <c r="Q1567" i="15"/>
  <c r="Q1568" i="15"/>
  <c r="Q1569" i="15"/>
  <c r="Q1570" i="15"/>
  <c r="Q1571" i="15"/>
  <c r="Q1572" i="15"/>
  <c r="Q1573" i="15"/>
  <c r="Q1574" i="15"/>
  <c r="Q1575" i="15"/>
  <c r="Q1576" i="15"/>
  <c r="Q1577" i="15"/>
  <c r="Q1578" i="15"/>
  <c r="Q1579" i="15"/>
  <c r="Q1580" i="15"/>
  <c r="Q1581" i="15"/>
  <c r="Q1582" i="15"/>
  <c r="Q1583" i="15"/>
  <c r="Q1584" i="15"/>
  <c r="Q1585" i="15"/>
  <c r="Q1586" i="15"/>
  <c r="Q1587" i="15"/>
  <c r="Q1588" i="15"/>
  <c r="Q1589" i="15"/>
  <c r="Q1590" i="15"/>
  <c r="Q1591" i="15"/>
  <c r="Q1592" i="15"/>
  <c r="Q1593" i="15"/>
  <c r="Q1594" i="15"/>
  <c r="Q1595" i="15"/>
  <c r="Q1596" i="15"/>
  <c r="Q1597" i="15"/>
  <c r="Q1598" i="15"/>
  <c r="Q1599" i="15"/>
  <c r="Q1600" i="15"/>
  <c r="Q1601" i="15"/>
  <c r="Q1602" i="15"/>
  <c r="Q1603" i="15"/>
  <c r="Q1604" i="15"/>
  <c r="Q1605" i="15"/>
  <c r="Q1606" i="15"/>
  <c r="Q1607" i="15"/>
  <c r="Q1608" i="15"/>
  <c r="Q1609" i="15"/>
  <c r="Q1610" i="15"/>
  <c r="Q1611" i="15"/>
  <c r="Q1612" i="15"/>
  <c r="Q1613" i="15"/>
  <c r="Q1614" i="15"/>
  <c r="Q1615" i="15"/>
  <c r="Q1616" i="15"/>
  <c r="Q1617" i="15"/>
  <c r="Q1618" i="15"/>
  <c r="Q1619" i="15"/>
  <c r="Q1620" i="15"/>
  <c r="Q1621" i="15"/>
  <c r="Q1622" i="15"/>
  <c r="Q1623" i="15"/>
  <c r="Q1624" i="15"/>
  <c r="Q1625" i="15"/>
  <c r="Q1626" i="15"/>
  <c r="Q1627" i="15"/>
  <c r="Q1628" i="15"/>
  <c r="Q1629" i="15"/>
  <c r="Q1630" i="15"/>
  <c r="Q1631" i="15"/>
  <c r="Q1632" i="15"/>
  <c r="Q1633" i="15"/>
  <c r="Q1634" i="15"/>
  <c r="Q1635" i="15"/>
  <c r="Q1636" i="15"/>
  <c r="Q1637" i="15"/>
  <c r="Q1638" i="15"/>
  <c r="Q1639" i="15"/>
  <c r="Q1640" i="15"/>
  <c r="Q1641" i="15"/>
  <c r="Q1642" i="15"/>
  <c r="Q1643" i="15"/>
  <c r="Q1644" i="15"/>
  <c r="Q1645" i="15"/>
  <c r="Q1646" i="15"/>
  <c r="Q1647" i="15"/>
  <c r="Q1648" i="15"/>
  <c r="Q1649" i="15"/>
  <c r="Q1650" i="15"/>
  <c r="Q1651" i="15"/>
  <c r="Q1652" i="15"/>
  <c r="Q1653" i="15"/>
  <c r="Q1654" i="15"/>
  <c r="Q1655" i="15"/>
  <c r="Q1656" i="15"/>
  <c r="Q1657" i="15"/>
  <c r="Q1658" i="15"/>
  <c r="Q1659" i="15"/>
  <c r="Q1660" i="15"/>
  <c r="Q1661" i="15"/>
  <c r="Q1662" i="15"/>
  <c r="Q1663" i="15"/>
  <c r="Q1664" i="15"/>
  <c r="Q1665" i="15"/>
  <c r="Q1666" i="15"/>
  <c r="Q1667" i="15"/>
  <c r="Q1668" i="15"/>
  <c r="Q1669" i="15"/>
  <c r="Q1670" i="15"/>
  <c r="Q1671" i="15"/>
  <c r="Q1672" i="15"/>
  <c r="Q1673" i="15"/>
  <c r="Q1674" i="15"/>
  <c r="Q1675" i="15"/>
  <c r="Q1676" i="15"/>
  <c r="Q1677" i="15"/>
  <c r="Q1678" i="15"/>
  <c r="Q1679" i="15"/>
  <c r="Q1680" i="15"/>
  <c r="Q1681" i="15"/>
  <c r="Q1682" i="15"/>
  <c r="Q1683" i="15"/>
  <c r="Q1684" i="15"/>
  <c r="Q1685" i="15"/>
  <c r="Q1686" i="15"/>
  <c r="Q1687" i="15"/>
  <c r="Q1688" i="15"/>
  <c r="Q1689" i="15"/>
  <c r="Q1690" i="15"/>
  <c r="Q1691" i="15"/>
  <c r="Q1692" i="15"/>
  <c r="Q1693" i="15"/>
  <c r="Q1694" i="15"/>
  <c r="Q1695" i="15"/>
  <c r="Q1696" i="15"/>
  <c r="Q1697" i="15"/>
  <c r="Q1698" i="15"/>
  <c r="Q1699" i="15"/>
  <c r="Q1700" i="15"/>
  <c r="Q1701" i="15"/>
  <c r="Q1702" i="15"/>
  <c r="Q1703" i="15"/>
  <c r="Q1704" i="15"/>
  <c r="Q1705" i="15"/>
  <c r="Q1706" i="15"/>
  <c r="Q1707" i="15"/>
  <c r="Q1708" i="15"/>
  <c r="Q1709" i="15"/>
  <c r="Q1710" i="15"/>
  <c r="Q1711" i="15"/>
  <c r="Q1712" i="15"/>
  <c r="Q1713" i="15"/>
  <c r="Q1714" i="15"/>
  <c r="Q1715" i="15"/>
  <c r="Q1716" i="15"/>
  <c r="Q1717" i="15"/>
  <c r="Q1718" i="15"/>
  <c r="Q1719" i="15"/>
  <c r="Q1720" i="15"/>
  <c r="Q1721" i="15"/>
  <c r="Q1722" i="15"/>
  <c r="Q1723" i="15"/>
  <c r="Q1724" i="15"/>
  <c r="Q1725" i="15"/>
  <c r="Q1726" i="15"/>
  <c r="Q1727" i="15"/>
  <c r="Q1728" i="15"/>
  <c r="Q1729" i="15"/>
  <c r="Q1730" i="15"/>
  <c r="Q1731" i="15"/>
  <c r="Q1732" i="15"/>
  <c r="Q1733" i="15"/>
  <c r="Q1734" i="15"/>
  <c r="Q1735" i="15"/>
  <c r="Q1736" i="15"/>
  <c r="Q1737" i="15"/>
  <c r="Q1738" i="15"/>
  <c r="Q1739" i="15"/>
  <c r="Q1740" i="15"/>
  <c r="Q1741" i="15"/>
  <c r="Q1742" i="15"/>
  <c r="Q1743" i="15"/>
  <c r="Q1744" i="15"/>
  <c r="Q1745" i="15"/>
  <c r="Q1746" i="15"/>
  <c r="Q1747" i="15"/>
  <c r="Q1748" i="15"/>
  <c r="Q1749" i="15"/>
  <c r="Q1750" i="15"/>
  <c r="Q1751" i="15"/>
  <c r="Q1752" i="15"/>
  <c r="Q1753" i="15"/>
  <c r="Q1754" i="15"/>
  <c r="Q1755" i="15"/>
  <c r="Q1756" i="15"/>
  <c r="Q1757" i="15"/>
  <c r="Q1758" i="15"/>
  <c r="Q1759" i="15"/>
  <c r="Q1760" i="15"/>
  <c r="Q1761" i="15"/>
  <c r="Q1762" i="15"/>
  <c r="Q1763" i="15"/>
  <c r="Q1764" i="15"/>
  <c r="Q1765" i="15"/>
  <c r="Q1766" i="15"/>
  <c r="Q1767" i="15"/>
  <c r="Q1768" i="15"/>
  <c r="Q1769" i="15"/>
  <c r="Q1770" i="15"/>
  <c r="Q1771" i="15"/>
  <c r="Q1772" i="15"/>
  <c r="Q1773" i="15"/>
  <c r="Q1774" i="15"/>
  <c r="Q1775" i="15"/>
  <c r="Q1776" i="15"/>
  <c r="Q1777" i="15"/>
  <c r="Q1778" i="15"/>
  <c r="Q1779" i="15"/>
  <c r="Q1780" i="15"/>
  <c r="Q1781" i="15"/>
  <c r="Q1782" i="15"/>
  <c r="Q1783" i="15"/>
  <c r="Q1784" i="15"/>
  <c r="Q1785" i="15"/>
  <c r="Q1786" i="15"/>
  <c r="Q1787" i="15"/>
  <c r="Q1788" i="15"/>
  <c r="Q1789" i="15"/>
  <c r="Q1790" i="15"/>
  <c r="Q1791" i="15"/>
  <c r="Q1792" i="15"/>
  <c r="Q1793" i="15"/>
  <c r="Q1794" i="15"/>
  <c r="Q1795" i="15"/>
  <c r="Q1796" i="15"/>
  <c r="Q1797" i="15"/>
  <c r="Q1798" i="15"/>
  <c r="Q1799" i="15"/>
  <c r="Q1800" i="15"/>
  <c r="Q1801" i="15"/>
  <c r="Q1802" i="15"/>
  <c r="Q1803" i="15"/>
  <c r="Q1804" i="15"/>
  <c r="Q1805" i="15"/>
  <c r="Q1806" i="15"/>
  <c r="Q1807" i="15"/>
  <c r="Q1808" i="15"/>
  <c r="Q1809" i="15"/>
  <c r="Q1810" i="15"/>
  <c r="Q1811" i="15"/>
  <c r="Q1812" i="15"/>
  <c r="Q1813" i="15"/>
  <c r="Q1814" i="15"/>
  <c r="Q1815" i="15"/>
  <c r="Q1816" i="15"/>
  <c r="Q1817" i="15"/>
  <c r="Q1818" i="15"/>
  <c r="Q1819" i="15"/>
  <c r="Q1820" i="15"/>
  <c r="Q1821" i="15"/>
  <c r="Q1822" i="15"/>
  <c r="Q1823" i="15"/>
  <c r="Q1824" i="15"/>
  <c r="Q1825" i="15"/>
  <c r="Q1826" i="15"/>
  <c r="Q1827" i="15"/>
  <c r="Q1828" i="15"/>
  <c r="Q1829" i="15"/>
  <c r="Q1830" i="15"/>
  <c r="Q1831" i="15"/>
  <c r="Q1832" i="15"/>
  <c r="Q1833" i="15"/>
  <c r="Q1834" i="15"/>
  <c r="Q1835" i="15"/>
  <c r="Q1836" i="15"/>
  <c r="Q1837" i="15"/>
  <c r="Q1838" i="15"/>
  <c r="Q1839" i="15"/>
  <c r="Q1840" i="15"/>
  <c r="Q1841" i="15"/>
  <c r="Q1842" i="15"/>
  <c r="Q1843" i="15"/>
  <c r="Q1844" i="15"/>
  <c r="Q1845" i="15"/>
  <c r="Q1846" i="15"/>
  <c r="Q1847" i="15"/>
  <c r="Q1848" i="15"/>
  <c r="Q1849" i="15"/>
  <c r="Q1850" i="15"/>
  <c r="Q1851" i="15"/>
  <c r="Q1852" i="15"/>
  <c r="Q1853" i="15"/>
  <c r="Q1854" i="15"/>
  <c r="Q1855" i="15"/>
  <c r="Q1856" i="15"/>
  <c r="Q1857" i="15"/>
  <c r="Q1858" i="15"/>
  <c r="Q1859" i="15"/>
  <c r="Q1860" i="15"/>
  <c r="Q1861" i="15"/>
  <c r="Q1862" i="15"/>
  <c r="Q1863" i="15"/>
  <c r="Q1864" i="15"/>
  <c r="Q1865" i="15"/>
  <c r="Q1866" i="15"/>
  <c r="Q1867" i="15"/>
  <c r="Q1868" i="15"/>
  <c r="Q1869" i="15"/>
  <c r="Q1870" i="15"/>
  <c r="Q1871" i="15"/>
  <c r="Q1872" i="15"/>
  <c r="Q1873" i="15"/>
  <c r="Q1874" i="15"/>
  <c r="Q1875" i="15"/>
  <c r="Q1876" i="15"/>
  <c r="Q1877" i="15"/>
  <c r="Q1878" i="15"/>
  <c r="Q1879" i="15"/>
  <c r="Q1880" i="15"/>
  <c r="Q1881" i="15"/>
  <c r="Q1882" i="15"/>
  <c r="Q1883" i="15"/>
  <c r="Q1884" i="15"/>
  <c r="Q1885" i="15"/>
  <c r="Q1886" i="15"/>
  <c r="Q1887" i="15"/>
  <c r="Q1888" i="15"/>
  <c r="Q1889" i="15"/>
  <c r="Q1890" i="15"/>
  <c r="Q1891" i="15"/>
  <c r="Q1892" i="15"/>
  <c r="Q1893" i="15"/>
  <c r="Q1894" i="15"/>
  <c r="Q1895" i="15"/>
  <c r="Q1896" i="15"/>
  <c r="Q1897" i="15"/>
  <c r="Q1898" i="15"/>
  <c r="Q1899" i="15"/>
  <c r="Q1900" i="15"/>
  <c r="Q1901" i="15"/>
  <c r="Q1902" i="15"/>
  <c r="Q1903" i="15"/>
  <c r="Q1904" i="15"/>
  <c r="Q1905" i="15"/>
  <c r="Q1906" i="15"/>
  <c r="Q1907" i="15"/>
  <c r="Q1908" i="15"/>
  <c r="Q1909" i="15"/>
  <c r="Q1910" i="15"/>
  <c r="Q1911" i="15"/>
  <c r="Q1912" i="15"/>
  <c r="Q1913" i="15"/>
  <c r="Q1914" i="15"/>
  <c r="Q1915" i="15"/>
  <c r="Q1916" i="15"/>
  <c r="Q1917" i="15"/>
  <c r="Q1918" i="15"/>
  <c r="Q1919" i="15"/>
  <c r="Q1920" i="15"/>
  <c r="Q1921" i="15"/>
  <c r="Q1922" i="15"/>
  <c r="Q1923" i="15"/>
  <c r="Q1924" i="15"/>
  <c r="Q1925" i="15"/>
  <c r="Q1926" i="15"/>
  <c r="Q1927" i="15"/>
  <c r="Q1928" i="15"/>
  <c r="Q1929" i="15"/>
  <c r="Q1930" i="15"/>
  <c r="Q1931" i="15"/>
  <c r="Q1932" i="15"/>
  <c r="Q1933" i="15"/>
  <c r="Q1934" i="15"/>
  <c r="Q1935" i="15"/>
  <c r="Q1936" i="15"/>
  <c r="Q1937" i="15"/>
  <c r="Q1938" i="15"/>
  <c r="Q1939" i="15"/>
  <c r="Q1940" i="15"/>
  <c r="Q1941" i="15"/>
  <c r="Q1942" i="15"/>
  <c r="Q1943" i="15"/>
  <c r="Q1944" i="15"/>
  <c r="Q1945" i="15"/>
  <c r="Q1946" i="15"/>
  <c r="Q1947" i="15"/>
  <c r="Q1948" i="15"/>
  <c r="Q1949" i="15"/>
  <c r="Q1950" i="15"/>
  <c r="Q1951" i="15"/>
  <c r="Q1952" i="15"/>
  <c r="Q1953" i="15"/>
  <c r="Q1954" i="15"/>
  <c r="Q1955" i="15"/>
  <c r="Q1956" i="15"/>
  <c r="Q1957" i="15"/>
  <c r="Q1958" i="15"/>
  <c r="Q1959" i="15"/>
  <c r="Q1960" i="15"/>
  <c r="Q1961" i="15"/>
  <c r="Q1962" i="15"/>
  <c r="Q1963" i="15"/>
  <c r="Q1964" i="15"/>
  <c r="Q1965" i="15"/>
  <c r="Q1966" i="15"/>
  <c r="Q1967" i="15"/>
  <c r="Q1968" i="15"/>
  <c r="Q1969" i="15"/>
  <c r="Q1970" i="15"/>
  <c r="Q1971" i="15"/>
  <c r="Q1972" i="15"/>
  <c r="Q1973" i="15"/>
  <c r="Q1974" i="15"/>
  <c r="Q1975" i="15"/>
  <c r="Q1976" i="15"/>
  <c r="Q1977" i="15"/>
  <c r="Q1978" i="15"/>
  <c r="Q1979" i="15"/>
  <c r="Q1980" i="15"/>
  <c r="Q1981" i="15"/>
  <c r="Q1982" i="15"/>
  <c r="Q1983" i="15"/>
  <c r="Q1984" i="15"/>
  <c r="Q1985" i="15"/>
  <c r="Q1986" i="15"/>
  <c r="Q1987" i="15"/>
  <c r="Q1988" i="15"/>
  <c r="Q1989" i="15"/>
  <c r="Q1990" i="15"/>
  <c r="Q1991" i="15"/>
  <c r="Q1992" i="15"/>
  <c r="Q1993" i="15"/>
  <c r="Q1994" i="15"/>
  <c r="Q1995" i="15"/>
  <c r="Q1996" i="15"/>
  <c r="Q1997" i="15"/>
  <c r="Q1998" i="15"/>
  <c r="Q1999" i="15"/>
  <c r="Q2000" i="15"/>
  <c r="Q2001" i="15"/>
  <c r="Q2002" i="15"/>
  <c r="Q2003" i="15"/>
  <c r="Q2004" i="15"/>
  <c r="Q2005" i="15"/>
  <c r="Q2006" i="15"/>
  <c r="Q2007" i="15"/>
  <c r="Q2008" i="15"/>
  <c r="Q2009" i="15"/>
  <c r="Q2010" i="15"/>
  <c r="Q2011" i="15"/>
  <c r="Q2012" i="15"/>
  <c r="Q2013" i="15"/>
  <c r="Q2014" i="15"/>
  <c r="Q2015" i="15"/>
  <c r="Q2016" i="15"/>
  <c r="Q2017" i="15"/>
  <c r="Q2018" i="15"/>
  <c r="Q2019" i="15"/>
  <c r="Q2020" i="15"/>
  <c r="Q2021" i="15"/>
  <c r="Q2022" i="15"/>
  <c r="Q2023" i="15"/>
  <c r="Q2024" i="15"/>
  <c r="Q2025" i="15"/>
  <c r="Q2026" i="15"/>
  <c r="Q2027" i="15"/>
  <c r="Q2028" i="15"/>
  <c r="Q2029" i="15"/>
  <c r="Q2030" i="15"/>
  <c r="Q2031" i="15"/>
  <c r="Q2032" i="15"/>
  <c r="Q2033" i="15"/>
  <c r="Q2034" i="15"/>
  <c r="Q2035" i="15"/>
  <c r="Q2036" i="15"/>
  <c r="Q2037" i="15"/>
  <c r="Q2038" i="15"/>
  <c r="Q2039" i="15"/>
  <c r="Q2040" i="15"/>
  <c r="Q2041" i="15"/>
  <c r="Q2042" i="15"/>
  <c r="Q2043" i="15"/>
  <c r="Q2044" i="15"/>
  <c r="Q2045" i="15"/>
  <c r="Q2046" i="15"/>
  <c r="Q2047" i="15"/>
  <c r="Q2048" i="15"/>
  <c r="Q2049" i="15"/>
  <c r="Q2050" i="15"/>
  <c r="Q2051" i="15"/>
  <c r="Q2052" i="15"/>
  <c r="Q2053" i="15"/>
  <c r="Q2054" i="15"/>
  <c r="Q2055" i="15"/>
  <c r="Q2056" i="15"/>
  <c r="Q2057" i="15"/>
  <c r="Q2058" i="15"/>
  <c r="Q2059" i="15"/>
  <c r="Q2060" i="15"/>
  <c r="Q2061" i="15"/>
  <c r="Q2062" i="15"/>
  <c r="Q2063" i="15"/>
  <c r="Q2064" i="15"/>
  <c r="Q2065" i="15"/>
  <c r="Q2066" i="15"/>
  <c r="Q2067" i="15"/>
  <c r="Q2068" i="15"/>
  <c r="Q2069" i="15"/>
  <c r="Q2070" i="15"/>
  <c r="Q2071" i="15"/>
  <c r="Q2072" i="15"/>
  <c r="Q2073" i="15"/>
  <c r="Q2074" i="15"/>
  <c r="Q2075" i="15"/>
  <c r="Q2076" i="15"/>
  <c r="Q2077" i="15"/>
  <c r="Q2078" i="15"/>
  <c r="Q2079" i="15"/>
  <c r="Q2080" i="15"/>
  <c r="Q2081" i="15"/>
  <c r="Q2082" i="15"/>
  <c r="Q2083" i="15"/>
  <c r="Q2084" i="15"/>
  <c r="Q2085" i="15"/>
  <c r="Q2086" i="15"/>
  <c r="Q2087" i="15"/>
  <c r="Q2088" i="15"/>
  <c r="Q2089" i="15"/>
  <c r="Q2090" i="15"/>
  <c r="Q2091" i="15"/>
  <c r="Q2092" i="15"/>
  <c r="Q2093" i="15"/>
  <c r="Q2094" i="15"/>
  <c r="Q2095" i="15"/>
  <c r="Q2096" i="15"/>
  <c r="Q2097" i="15"/>
  <c r="Q2098" i="15"/>
  <c r="Q2099" i="15"/>
  <c r="Q2100" i="15"/>
  <c r="Q2101" i="15"/>
  <c r="Q2102" i="15"/>
  <c r="Q2103" i="15"/>
  <c r="Q2104" i="15"/>
  <c r="Q2105" i="15"/>
  <c r="Q2106" i="15"/>
  <c r="Q2107" i="15"/>
  <c r="Q2108" i="15"/>
  <c r="Q2109" i="15"/>
  <c r="Q2110" i="15"/>
  <c r="Q2111" i="15"/>
  <c r="Q2112" i="15"/>
  <c r="Q2113" i="15"/>
  <c r="Q2114" i="15"/>
  <c r="Q2115" i="15"/>
  <c r="Q2116" i="15"/>
  <c r="Q2117" i="15"/>
  <c r="Q2118" i="15"/>
  <c r="Q2119" i="15"/>
  <c r="Q2120" i="15"/>
  <c r="Q2121" i="15"/>
  <c r="Q2122" i="15"/>
  <c r="Q2123" i="15"/>
  <c r="Q2124" i="15"/>
  <c r="Q2125" i="15"/>
  <c r="Q2126" i="15"/>
  <c r="Q2127" i="15"/>
  <c r="Q2128" i="15"/>
  <c r="Q2129" i="15"/>
  <c r="Q2130" i="15"/>
  <c r="Q2131" i="15"/>
  <c r="Q2132" i="15"/>
  <c r="Q2133" i="15"/>
  <c r="Q2134" i="15"/>
  <c r="Q2135" i="15"/>
  <c r="Q2136" i="15"/>
  <c r="Q2137" i="15"/>
  <c r="Q2138" i="15"/>
  <c r="Q2139" i="15"/>
  <c r="Q2140" i="15"/>
  <c r="Q2141" i="15"/>
  <c r="Q2142" i="15"/>
  <c r="Q2143" i="15"/>
  <c r="Q2144" i="15"/>
  <c r="Q2145" i="15"/>
  <c r="Q2146" i="15"/>
  <c r="Q2147" i="15"/>
  <c r="Q2148" i="15"/>
  <c r="Q2149" i="15"/>
  <c r="Q2150" i="15"/>
  <c r="Q2151" i="15"/>
  <c r="Q2152" i="15"/>
  <c r="Q2153" i="15"/>
  <c r="Q2154" i="15"/>
  <c r="Q2155" i="15"/>
  <c r="Q2156" i="15"/>
  <c r="Q2157" i="15"/>
  <c r="Q2158" i="15"/>
  <c r="Q2159" i="15"/>
  <c r="Q2160" i="15"/>
  <c r="Q2161" i="15"/>
  <c r="Q2162" i="15"/>
  <c r="Q2163" i="15"/>
  <c r="Q2164" i="15"/>
  <c r="Q2165" i="15"/>
  <c r="Q2166" i="15"/>
  <c r="Q2167" i="15"/>
  <c r="Q2168" i="15"/>
  <c r="Q2169" i="15"/>
  <c r="Q2170" i="15"/>
  <c r="Q2171" i="15"/>
  <c r="Q2172" i="15"/>
  <c r="Q2173" i="15"/>
  <c r="Q2174" i="15"/>
  <c r="Q2175" i="15"/>
  <c r="Q2176" i="15"/>
  <c r="Q2177" i="15"/>
  <c r="Q2178" i="15"/>
  <c r="Q2179" i="15"/>
  <c r="Q2180" i="15"/>
  <c r="Q2181" i="15"/>
  <c r="Q2182" i="15"/>
  <c r="Q2183" i="15"/>
  <c r="Q2184" i="15"/>
  <c r="Q2185" i="15"/>
  <c r="Q2186" i="15"/>
  <c r="Q2187" i="15"/>
  <c r="Q2188" i="15"/>
  <c r="Q2189" i="15"/>
  <c r="Q2190" i="15"/>
  <c r="Q2191" i="15"/>
  <c r="Q2192" i="15"/>
  <c r="Q2193" i="15"/>
  <c r="Q2194" i="15"/>
  <c r="Q2195" i="15"/>
  <c r="Q2196" i="15"/>
  <c r="Q2197" i="15"/>
  <c r="Q2198" i="15"/>
  <c r="Q2199" i="15"/>
  <c r="Q2200" i="15"/>
  <c r="Q2201" i="15"/>
  <c r="Q2202" i="15"/>
  <c r="Q2203" i="15"/>
  <c r="Q2204" i="15"/>
  <c r="Q2205" i="15"/>
  <c r="Q2206" i="15"/>
  <c r="Q2207" i="15"/>
  <c r="Q2208" i="15"/>
  <c r="Q2209" i="15"/>
  <c r="Q2210" i="15"/>
  <c r="Q2211" i="15"/>
  <c r="Q2212" i="15"/>
  <c r="Q2213" i="15"/>
  <c r="Q2214" i="15"/>
  <c r="Q2215" i="15"/>
  <c r="Q2216" i="15"/>
  <c r="Q2217" i="15"/>
  <c r="Q2218" i="15"/>
  <c r="Q2219" i="15"/>
  <c r="Q2220" i="15"/>
  <c r="Q2221" i="15"/>
  <c r="Q2222" i="15"/>
  <c r="Q2223" i="15"/>
  <c r="Q2224" i="15"/>
  <c r="Q2225" i="15"/>
  <c r="Q2226" i="15"/>
  <c r="Q2227" i="15"/>
  <c r="Q2228" i="15"/>
  <c r="Q2229" i="15"/>
  <c r="Q2230" i="15"/>
  <c r="Q2231" i="15"/>
  <c r="Q2232" i="15"/>
  <c r="Q2233" i="15"/>
  <c r="Q2234" i="15"/>
  <c r="Q2235" i="15"/>
  <c r="Q2236" i="15"/>
  <c r="Q2237" i="15"/>
  <c r="Q2238" i="15"/>
  <c r="Q2239" i="15"/>
  <c r="Q2240" i="15"/>
  <c r="Q2241" i="15"/>
  <c r="Q2242" i="15"/>
  <c r="Q2243" i="15"/>
  <c r="Q2244" i="15"/>
  <c r="Q2245" i="15"/>
  <c r="Q2246" i="15"/>
  <c r="Q2247" i="15"/>
  <c r="Q2248" i="15"/>
  <c r="Q2249" i="15"/>
  <c r="Q2250" i="15"/>
  <c r="Q2251" i="15"/>
  <c r="Q2252" i="15"/>
  <c r="Q2253" i="15"/>
  <c r="Q2254" i="15"/>
  <c r="Q2255" i="15"/>
  <c r="Q2256" i="15"/>
  <c r="Q2257" i="15"/>
  <c r="Q2258" i="15"/>
  <c r="Q2259" i="15"/>
  <c r="Q2260" i="15"/>
  <c r="Q2261" i="15"/>
  <c r="Q2262" i="15"/>
  <c r="Q2263" i="15"/>
  <c r="Q2264" i="15"/>
  <c r="Q2265" i="15"/>
  <c r="Q2266" i="15"/>
  <c r="Q2267" i="15"/>
  <c r="Q2268" i="15"/>
  <c r="Q2269" i="15"/>
  <c r="Q2270" i="15"/>
  <c r="Q2271" i="15"/>
  <c r="Q2272" i="15"/>
  <c r="Q2273" i="15"/>
  <c r="Q2274" i="15"/>
  <c r="Q2275" i="15"/>
  <c r="Q2276" i="15"/>
  <c r="Q2277" i="15"/>
  <c r="Q2278" i="15"/>
  <c r="Q2279" i="15"/>
  <c r="Q2280" i="15"/>
  <c r="Q2281" i="15"/>
  <c r="Q2282" i="15"/>
  <c r="Q2283" i="15"/>
  <c r="Q2284" i="15"/>
  <c r="Q2285" i="15"/>
  <c r="Q2286" i="15"/>
  <c r="Q2287" i="15"/>
  <c r="Q2288" i="15"/>
  <c r="Q2289" i="15"/>
  <c r="Q2290" i="15"/>
  <c r="Q2291" i="15"/>
  <c r="Q2292" i="15"/>
  <c r="Q2293" i="15"/>
  <c r="Q2294" i="15"/>
  <c r="Q2295" i="15"/>
  <c r="Q2296" i="15"/>
  <c r="Q2297" i="15"/>
  <c r="Q2298" i="15"/>
  <c r="Q2299" i="15"/>
  <c r="Q2300" i="15"/>
  <c r="Q2301" i="15"/>
  <c r="Q2302" i="15"/>
  <c r="Q2303" i="15"/>
  <c r="Q2304" i="15"/>
  <c r="Q2305" i="15"/>
  <c r="Q2306" i="15"/>
  <c r="Q2307" i="15"/>
  <c r="Q2308" i="15"/>
  <c r="Q2309" i="15"/>
  <c r="Q2310" i="15"/>
  <c r="Q2311" i="15"/>
  <c r="Q2312" i="15"/>
  <c r="Q2313" i="15"/>
  <c r="Q2314" i="15"/>
  <c r="Q2315" i="15"/>
  <c r="Q2316" i="15"/>
  <c r="Q2317" i="15"/>
  <c r="Q2318" i="15"/>
  <c r="Q2319" i="15"/>
  <c r="Q2320" i="15"/>
  <c r="Q2321" i="15"/>
  <c r="Q2322" i="15"/>
  <c r="Q2323" i="15"/>
  <c r="Q2324" i="15"/>
  <c r="Q2325" i="15"/>
  <c r="Q2326" i="15"/>
  <c r="Q2327" i="15"/>
  <c r="Q2328" i="15"/>
  <c r="Q2329" i="15"/>
  <c r="Q2330" i="15"/>
  <c r="Q2331" i="15"/>
  <c r="Q2332" i="15"/>
  <c r="Q2333" i="15"/>
  <c r="Q2334" i="15"/>
  <c r="Q2335" i="15"/>
  <c r="Q2336" i="15"/>
  <c r="Q2337"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472" i="15"/>
  <c r="L473" i="15"/>
  <c r="L474" i="15"/>
  <c r="L475" i="15"/>
  <c r="L476" i="15"/>
  <c r="L477" i="15"/>
  <c r="L478" i="15"/>
  <c r="L479" i="15"/>
  <c r="L480" i="15"/>
  <c r="L481" i="15"/>
  <c r="L482" i="15"/>
  <c r="L483" i="15"/>
  <c r="L484" i="15"/>
  <c r="L485" i="15"/>
  <c r="L486" i="15"/>
  <c r="L487" i="15"/>
  <c r="L488" i="15"/>
  <c r="L489" i="15"/>
  <c r="L490" i="15"/>
  <c r="L491" i="15"/>
  <c r="L492" i="15"/>
  <c r="L493" i="15"/>
  <c r="L494" i="15"/>
  <c r="L495" i="15"/>
  <c r="L496" i="15"/>
  <c r="L497" i="15"/>
  <c r="L498" i="15"/>
  <c r="L499" i="15"/>
  <c r="L500" i="15"/>
  <c r="L501" i="15"/>
  <c r="L502" i="15"/>
  <c r="L503" i="15"/>
  <c r="L504" i="15"/>
  <c r="L505" i="15"/>
  <c r="L506" i="15"/>
  <c r="L507" i="15"/>
  <c r="L508" i="15"/>
  <c r="L509" i="15"/>
  <c r="L510" i="15"/>
  <c r="L511" i="15"/>
  <c r="L512" i="15"/>
  <c r="L513" i="15"/>
  <c r="L514" i="15"/>
  <c r="L515" i="15"/>
  <c r="L516" i="15"/>
  <c r="L517" i="15"/>
  <c r="L518" i="15"/>
  <c r="L519" i="15"/>
  <c r="L520" i="15"/>
  <c r="L521" i="15"/>
  <c r="L522" i="15"/>
  <c r="L523" i="15"/>
  <c r="L524" i="15"/>
  <c r="L525" i="15"/>
  <c r="L526" i="15"/>
  <c r="L527" i="15"/>
  <c r="L528" i="15"/>
  <c r="L529" i="15"/>
  <c r="L530" i="15"/>
  <c r="L531" i="15"/>
  <c r="L532" i="15"/>
  <c r="L533" i="15"/>
  <c r="L534" i="15"/>
  <c r="L535" i="15"/>
  <c r="L536" i="15"/>
  <c r="L537" i="15"/>
  <c r="L538" i="15"/>
  <c r="L539" i="15"/>
  <c r="L540" i="15"/>
  <c r="L541" i="15"/>
  <c r="L542" i="15"/>
  <c r="L543" i="15"/>
  <c r="L544" i="15"/>
  <c r="L545" i="15"/>
  <c r="L546" i="15"/>
  <c r="L547" i="15"/>
  <c r="L548" i="15"/>
  <c r="L549" i="15"/>
  <c r="L550" i="15"/>
  <c r="L551" i="15"/>
  <c r="L552" i="15"/>
  <c r="L553" i="15"/>
  <c r="L554" i="15"/>
  <c r="L555" i="15"/>
  <c r="L556" i="15"/>
  <c r="L557" i="15"/>
  <c r="L558" i="15"/>
  <c r="L559" i="15"/>
  <c r="L560" i="15"/>
  <c r="L561" i="15"/>
  <c r="L562" i="15"/>
  <c r="L563" i="15"/>
  <c r="L564" i="15"/>
  <c r="L565" i="15"/>
  <c r="L566" i="15"/>
  <c r="L567" i="15"/>
  <c r="L568" i="15"/>
  <c r="L569" i="15"/>
  <c r="L570" i="15"/>
  <c r="L571" i="15"/>
  <c r="L572" i="15"/>
  <c r="L573" i="15"/>
  <c r="L574" i="15"/>
  <c r="L575" i="15"/>
  <c r="L576" i="15"/>
  <c r="L577" i="15"/>
  <c r="L578" i="15"/>
  <c r="L579" i="15"/>
  <c r="L580" i="15"/>
  <c r="L581" i="15"/>
  <c r="L582" i="15"/>
  <c r="L583" i="15"/>
  <c r="L584" i="15"/>
  <c r="L585" i="15"/>
  <c r="L586" i="15"/>
  <c r="L587" i="15"/>
  <c r="L588" i="15"/>
  <c r="L589" i="15"/>
  <c r="L590" i="15"/>
  <c r="L591" i="15"/>
  <c r="L592" i="15"/>
  <c r="L593" i="15"/>
  <c r="L594" i="15"/>
  <c r="L595" i="15"/>
  <c r="L596" i="15"/>
  <c r="L597" i="15"/>
  <c r="L598" i="15"/>
  <c r="L599" i="15"/>
  <c r="L600" i="15"/>
  <c r="L601" i="15"/>
  <c r="L602" i="15"/>
  <c r="L603" i="15"/>
  <c r="L604" i="15"/>
  <c r="L605" i="15"/>
  <c r="L606" i="15"/>
  <c r="L607" i="15"/>
  <c r="L608" i="15"/>
  <c r="L609" i="15"/>
  <c r="L610" i="15"/>
  <c r="L611" i="15"/>
  <c r="L612" i="15"/>
  <c r="L613" i="15"/>
  <c r="L614" i="15"/>
  <c r="L615" i="15"/>
  <c r="L616" i="15"/>
  <c r="L617" i="15"/>
  <c r="L618" i="15"/>
  <c r="L619" i="15"/>
  <c r="L620" i="15"/>
  <c r="L621" i="15"/>
  <c r="L622" i="15"/>
  <c r="L623" i="15"/>
  <c r="L624" i="15"/>
  <c r="L625" i="15"/>
  <c r="L626" i="15"/>
  <c r="L627" i="15"/>
  <c r="L628" i="15"/>
  <c r="L629" i="15"/>
  <c r="L630" i="15"/>
  <c r="L631" i="15"/>
  <c r="L632" i="15"/>
  <c r="L633" i="15"/>
  <c r="L634" i="15"/>
  <c r="L635" i="15"/>
  <c r="L636" i="15"/>
  <c r="L637" i="15"/>
  <c r="L638" i="15"/>
  <c r="L639" i="15"/>
  <c r="L640" i="15"/>
  <c r="L641" i="15"/>
  <c r="L642" i="15"/>
  <c r="L643" i="15"/>
  <c r="L644" i="15"/>
  <c r="L645" i="15"/>
  <c r="L646" i="15"/>
  <c r="L647" i="15"/>
  <c r="L648" i="15"/>
  <c r="L649" i="15"/>
  <c r="L650" i="15"/>
  <c r="L651" i="15"/>
  <c r="L652" i="15"/>
  <c r="L653" i="15"/>
  <c r="L654" i="15"/>
  <c r="L655" i="15"/>
  <c r="L656" i="15"/>
  <c r="L657" i="15"/>
  <c r="L658" i="15"/>
  <c r="L659" i="15"/>
  <c r="L660" i="15"/>
  <c r="L661" i="15"/>
  <c r="L662" i="15"/>
  <c r="L663" i="15"/>
  <c r="L664" i="15"/>
  <c r="L665" i="15"/>
  <c r="L666" i="15"/>
  <c r="L667" i="15"/>
  <c r="L668" i="15"/>
  <c r="L669" i="15"/>
  <c r="L670" i="15"/>
  <c r="L671" i="15"/>
  <c r="L672" i="15"/>
  <c r="L673" i="15"/>
  <c r="L674" i="15"/>
  <c r="L675" i="15"/>
  <c r="L676" i="15"/>
  <c r="L677" i="15"/>
  <c r="L678" i="15"/>
  <c r="L679" i="15"/>
  <c r="L680" i="15"/>
  <c r="L681" i="15"/>
  <c r="L682" i="15"/>
  <c r="L683" i="15"/>
  <c r="L684" i="15"/>
  <c r="L685" i="15"/>
  <c r="L686" i="15"/>
  <c r="L687" i="15"/>
  <c r="L688" i="15"/>
  <c r="L689" i="15"/>
  <c r="L690" i="15"/>
  <c r="L691" i="15"/>
  <c r="L692" i="15"/>
  <c r="L693" i="15"/>
  <c r="L694" i="15"/>
  <c r="L695" i="15"/>
  <c r="L696" i="15"/>
  <c r="L697" i="15"/>
  <c r="L698" i="15"/>
  <c r="L699" i="15"/>
  <c r="L700" i="15"/>
  <c r="L701" i="15"/>
  <c r="L702" i="15"/>
  <c r="L703" i="15"/>
  <c r="L704" i="15"/>
  <c r="L705" i="15"/>
  <c r="L706" i="15"/>
  <c r="L707" i="15"/>
  <c r="L708" i="15"/>
  <c r="L709" i="15"/>
  <c r="L710" i="15"/>
  <c r="L711" i="15"/>
  <c r="L712" i="15"/>
  <c r="L713" i="15"/>
  <c r="L714" i="15"/>
  <c r="L715" i="15"/>
  <c r="L716" i="15"/>
  <c r="L717" i="15"/>
  <c r="L718" i="15"/>
  <c r="L719" i="15"/>
  <c r="L720" i="15"/>
  <c r="L721" i="15"/>
  <c r="L722" i="15"/>
  <c r="L723" i="15"/>
  <c r="L724" i="15"/>
  <c r="L725" i="15"/>
  <c r="L726" i="15"/>
  <c r="L727" i="15"/>
  <c r="L728" i="15"/>
  <c r="L729" i="15"/>
  <c r="L730" i="15"/>
  <c r="L731" i="15"/>
  <c r="L732" i="15"/>
  <c r="L733" i="15"/>
  <c r="L734" i="15"/>
  <c r="L735" i="15"/>
  <c r="L736" i="15"/>
  <c r="L737" i="15"/>
  <c r="L738" i="15"/>
  <c r="L739" i="15"/>
  <c r="L740" i="15"/>
  <c r="L741" i="15"/>
  <c r="L742" i="15"/>
  <c r="L743" i="15"/>
  <c r="L744" i="15"/>
  <c r="L745" i="15"/>
  <c r="L746" i="15"/>
  <c r="L747" i="15"/>
  <c r="L748" i="15"/>
  <c r="L749" i="15"/>
  <c r="L750" i="15"/>
  <c r="L751" i="15"/>
  <c r="L752" i="15"/>
  <c r="L753" i="15"/>
  <c r="L754" i="15"/>
  <c r="L755" i="15"/>
  <c r="L756" i="15"/>
  <c r="L757" i="15"/>
  <c r="L758" i="15"/>
  <c r="L759" i="15"/>
  <c r="L760" i="15"/>
  <c r="L761" i="15"/>
  <c r="L762" i="15"/>
  <c r="L763" i="15"/>
  <c r="L764" i="15"/>
  <c r="L765" i="15"/>
  <c r="L766" i="15"/>
  <c r="L767" i="15"/>
  <c r="L768" i="15"/>
  <c r="L769" i="15"/>
  <c r="L770" i="15"/>
  <c r="L771" i="15"/>
  <c r="L772" i="15"/>
  <c r="L773" i="15"/>
  <c r="L774" i="15"/>
  <c r="L775" i="15"/>
  <c r="L776" i="15"/>
  <c r="L777" i="15"/>
  <c r="L778" i="15"/>
  <c r="L779" i="15"/>
  <c r="L780" i="15"/>
  <c r="L781" i="15"/>
  <c r="L782" i="15"/>
  <c r="L783" i="15"/>
  <c r="L784" i="15"/>
  <c r="L785" i="15"/>
  <c r="L786" i="15"/>
  <c r="L787" i="15"/>
  <c r="L788" i="15"/>
  <c r="L789" i="15"/>
  <c r="L790" i="15"/>
  <c r="L791" i="15"/>
  <c r="L792" i="15"/>
  <c r="L793" i="15"/>
  <c r="L794" i="15"/>
  <c r="L795" i="15"/>
  <c r="L796" i="15"/>
  <c r="L797" i="15"/>
  <c r="L798" i="15"/>
  <c r="L799" i="15"/>
  <c r="L800" i="15"/>
  <c r="L801" i="15"/>
  <c r="L802" i="15"/>
  <c r="L803" i="15"/>
  <c r="L804" i="15"/>
  <c r="L805" i="15"/>
  <c r="L806" i="15"/>
  <c r="L807" i="15"/>
  <c r="L808" i="15"/>
  <c r="L809" i="15"/>
  <c r="L810" i="15"/>
  <c r="L811" i="15"/>
  <c r="L812" i="15"/>
  <c r="L813" i="15"/>
  <c r="L814" i="15"/>
  <c r="L815" i="15"/>
  <c r="L816" i="15"/>
  <c r="L817" i="15"/>
  <c r="L818" i="15"/>
  <c r="L819" i="15"/>
  <c r="L820" i="15"/>
  <c r="L821" i="15"/>
  <c r="L822" i="15"/>
  <c r="L823" i="15"/>
  <c r="L824" i="15"/>
  <c r="L825" i="15"/>
  <c r="L826" i="15"/>
  <c r="L827" i="15"/>
  <c r="L828" i="15"/>
  <c r="L829" i="15"/>
  <c r="L830" i="15"/>
  <c r="L831" i="15"/>
  <c r="L832" i="15"/>
  <c r="L833" i="15"/>
  <c r="L834" i="15"/>
  <c r="L835" i="15"/>
  <c r="L836" i="15"/>
  <c r="L837" i="15"/>
  <c r="L838" i="15"/>
  <c r="L839" i="15"/>
  <c r="L840" i="15"/>
  <c r="L841" i="15"/>
  <c r="L842" i="15"/>
  <c r="L843" i="15"/>
  <c r="L844" i="15"/>
  <c r="L845" i="15"/>
  <c r="L846" i="15"/>
  <c r="L847" i="15"/>
  <c r="L848" i="15"/>
  <c r="L849" i="15"/>
  <c r="L850" i="15"/>
  <c r="L851" i="15"/>
  <c r="L852" i="15"/>
  <c r="L853" i="15"/>
  <c r="L854" i="15"/>
  <c r="L855" i="15"/>
  <c r="L856" i="15"/>
  <c r="L857" i="15"/>
  <c r="L858" i="15"/>
  <c r="L859" i="15"/>
  <c r="L860" i="15"/>
  <c r="L861" i="15"/>
  <c r="L862" i="15"/>
  <c r="L863" i="15"/>
  <c r="L864" i="15"/>
  <c r="L865" i="15"/>
  <c r="L866" i="15"/>
  <c r="L867" i="15"/>
  <c r="L868" i="15"/>
  <c r="L869" i="15"/>
  <c r="L870" i="15"/>
  <c r="L871" i="15"/>
  <c r="L872" i="15"/>
  <c r="L873" i="15"/>
  <c r="L874" i="15"/>
  <c r="L875" i="15"/>
  <c r="L876" i="15"/>
  <c r="L877" i="15"/>
  <c r="L878" i="15"/>
  <c r="L879" i="15"/>
  <c r="L880" i="15"/>
  <c r="L881" i="15"/>
  <c r="L882" i="15"/>
  <c r="L883" i="15"/>
  <c r="L884" i="15"/>
  <c r="L885" i="15"/>
  <c r="L886" i="15"/>
  <c r="L887" i="15"/>
  <c r="L888" i="15"/>
  <c r="L889" i="15"/>
  <c r="L890" i="15"/>
  <c r="L891" i="15"/>
  <c r="L892" i="15"/>
  <c r="L893" i="15"/>
  <c r="L894" i="15"/>
  <c r="L895" i="15"/>
  <c r="L896" i="15"/>
  <c r="L897" i="15"/>
  <c r="L898" i="15"/>
  <c r="L899" i="15"/>
  <c r="L900" i="15"/>
  <c r="L901" i="15"/>
  <c r="L902" i="15"/>
  <c r="L903" i="15"/>
  <c r="L904" i="15"/>
  <c r="L905" i="15"/>
  <c r="L906" i="15"/>
  <c r="L907" i="15"/>
  <c r="L908" i="15"/>
  <c r="L909" i="15"/>
  <c r="L910" i="15"/>
  <c r="L911" i="15"/>
  <c r="L912" i="15"/>
  <c r="L913" i="15"/>
  <c r="L914" i="15"/>
  <c r="L915" i="15"/>
  <c r="L916" i="15"/>
  <c r="L917" i="15"/>
  <c r="L918" i="15"/>
  <c r="L919" i="15"/>
  <c r="L920" i="15"/>
  <c r="L921" i="15"/>
  <c r="L922" i="15"/>
  <c r="L923" i="15"/>
  <c r="L924" i="15"/>
  <c r="L925" i="15"/>
  <c r="L926" i="15"/>
  <c r="L927" i="15"/>
  <c r="L928" i="15"/>
  <c r="L929" i="15"/>
  <c r="L930" i="15"/>
  <c r="L931" i="15"/>
  <c r="L932" i="15"/>
  <c r="L933" i="15"/>
  <c r="L934" i="15"/>
  <c r="L935" i="15"/>
  <c r="L936" i="15"/>
  <c r="L937" i="15"/>
  <c r="L938" i="15"/>
  <c r="L939" i="15"/>
  <c r="L940" i="15"/>
  <c r="L941" i="15"/>
  <c r="L942" i="15"/>
  <c r="L943" i="15"/>
  <c r="L944" i="15"/>
  <c r="L945" i="15"/>
  <c r="L946" i="15"/>
  <c r="L947" i="15"/>
  <c r="L948" i="15"/>
  <c r="L949" i="15"/>
  <c r="L950" i="15"/>
  <c r="L951" i="15"/>
  <c r="L952" i="15"/>
  <c r="L953" i="15"/>
  <c r="L954" i="15"/>
  <c r="L955" i="15"/>
  <c r="L956" i="15"/>
  <c r="L957" i="15"/>
  <c r="L958" i="15"/>
  <c r="L959" i="15"/>
  <c r="L960" i="15"/>
  <c r="L961" i="15"/>
  <c r="L962" i="15"/>
  <c r="L963" i="15"/>
  <c r="L964" i="15"/>
  <c r="L965" i="15"/>
  <c r="L966" i="15"/>
  <c r="L967" i="15"/>
  <c r="L968" i="15"/>
  <c r="L969" i="15"/>
  <c r="L970" i="15"/>
  <c r="L971" i="15"/>
  <c r="L972" i="15"/>
  <c r="L973" i="15"/>
  <c r="L974" i="15"/>
  <c r="L975" i="15"/>
  <c r="L976" i="15"/>
  <c r="L977" i="15"/>
  <c r="L978" i="15"/>
  <c r="L979" i="15"/>
  <c r="L980" i="15"/>
  <c r="L981" i="15"/>
  <c r="L982" i="15"/>
  <c r="L983" i="15"/>
  <c r="L984" i="15"/>
  <c r="L985" i="15"/>
  <c r="L986" i="15"/>
  <c r="L987" i="15"/>
  <c r="L988" i="15"/>
  <c r="L989" i="15"/>
  <c r="L990" i="15"/>
  <c r="L991" i="15"/>
  <c r="L992" i="15"/>
  <c r="L993" i="15"/>
  <c r="L994" i="15"/>
  <c r="L995" i="15"/>
  <c r="L996" i="15"/>
  <c r="L997" i="15"/>
  <c r="L998" i="15"/>
  <c r="L999" i="15"/>
  <c r="L1000" i="15"/>
  <c r="L1001" i="15"/>
  <c r="L1002" i="15"/>
  <c r="L1003" i="15"/>
  <c r="L1004" i="15"/>
  <c r="L1005" i="15"/>
  <c r="L1006" i="15"/>
  <c r="L1007" i="15"/>
  <c r="L1008" i="15"/>
  <c r="L1009" i="15"/>
  <c r="L1010" i="15"/>
  <c r="L1011" i="15"/>
  <c r="L1012" i="15"/>
  <c r="L1013" i="15"/>
  <c r="L1014" i="15"/>
  <c r="L1015" i="15"/>
  <c r="L1016" i="15"/>
  <c r="L1017" i="15"/>
  <c r="L1018" i="15"/>
  <c r="L1019" i="15"/>
  <c r="L1020" i="15"/>
  <c r="L1021" i="15"/>
  <c r="L1022" i="15"/>
  <c r="L1023" i="15"/>
  <c r="L1024" i="15"/>
  <c r="L1025" i="15"/>
  <c r="L1026" i="15"/>
  <c r="L1027" i="15"/>
  <c r="L1028" i="15"/>
  <c r="L1029" i="15"/>
  <c r="L1030" i="15"/>
  <c r="L1031" i="15"/>
  <c r="L1032" i="15"/>
  <c r="L1033" i="15"/>
  <c r="L1034" i="15"/>
  <c r="L1035" i="15"/>
  <c r="L1036" i="15"/>
  <c r="L1037" i="15"/>
  <c r="L1038" i="15"/>
  <c r="L1039" i="15"/>
  <c r="L1040" i="15"/>
  <c r="L1041" i="15"/>
  <c r="L1042" i="15"/>
  <c r="L1043" i="15"/>
  <c r="L1044" i="15"/>
  <c r="L1045" i="15"/>
  <c r="L1046" i="15"/>
  <c r="L1047" i="15"/>
  <c r="L1048" i="15"/>
  <c r="L1049" i="15"/>
  <c r="L1050" i="15"/>
  <c r="L1051" i="15"/>
  <c r="L1052" i="15"/>
  <c r="L1053" i="15"/>
  <c r="L1054" i="15"/>
  <c r="L1055" i="15"/>
  <c r="L1056" i="15"/>
  <c r="L1057" i="15"/>
  <c r="L1058" i="15"/>
  <c r="L1059" i="15"/>
  <c r="L1060" i="15"/>
  <c r="L1061" i="15"/>
  <c r="L1062" i="15"/>
  <c r="L1063" i="15"/>
  <c r="L1064" i="15"/>
  <c r="L1065" i="15"/>
  <c r="L1066" i="15"/>
  <c r="L1067" i="15"/>
  <c r="L1068" i="15"/>
  <c r="L1069" i="15"/>
  <c r="L1070" i="15"/>
  <c r="L1071" i="15"/>
  <c r="L1072" i="15"/>
  <c r="L1073" i="15"/>
  <c r="L1074" i="15"/>
  <c r="L1075" i="15"/>
  <c r="L1076" i="15"/>
  <c r="L1077" i="15"/>
  <c r="L1078" i="15"/>
  <c r="L1079" i="15"/>
  <c r="L1080" i="15"/>
  <c r="L1081" i="15"/>
  <c r="L1082" i="15"/>
  <c r="L1083" i="15"/>
  <c r="L1084" i="15"/>
  <c r="L1085" i="15"/>
  <c r="L1086" i="15"/>
  <c r="L1087" i="15"/>
  <c r="L1088" i="15"/>
  <c r="L1089" i="15"/>
  <c r="L1090" i="15"/>
  <c r="L1091" i="15"/>
  <c r="L1092" i="15"/>
  <c r="L1093" i="15"/>
  <c r="L1094" i="15"/>
  <c r="L1095" i="15"/>
  <c r="L1096" i="15"/>
  <c r="L1097" i="15"/>
  <c r="L1098" i="15"/>
  <c r="L1099" i="15"/>
  <c r="L1100" i="15"/>
  <c r="L1101" i="15"/>
  <c r="L1102" i="15"/>
  <c r="L1103" i="15"/>
  <c r="L1104" i="15"/>
  <c r="L1105" i="15"/>
  <c r="L1106" i="15"/>
  <c r="L1107" i="15"/>
  <c r="L1108" i="15"/>
  <c r="L1109" i="15"/>
  <c r="L1110" i="15"/>
  <c r="L1111" i="15"/>
  <c r="L1112" i="15"/>
  <c r="L1113" i="15"/>
  <c r="L1114" i="15"/>
  <c r="L1115" i="15"/>
  <c r="L1116" i="15"/>
  <c r="L1117" i="15"/>
  <c r="L1118" i="15"/>
  <c r="L1119" i="15"/>
  <c r="L1120" i="15"/>
  <c r="L1121" i="15"/>
  <c r="L1122" i="15"/>
  <c r="L1123" i="15"/>
  <c r="L1124" i="15"/>
  <c r="L1125" i="15"/>
  <c r="L1126" i="15"/>
  <c r="L1127" i="15"/>
  <c r="L1128" i="15"/>
  <c r="L1129" i="15"/>
  <c r="L1130" i="15"/>
  <c r="L1131" i="15"/>
  <c r="L1132" i="15"/>
  <c r="L1133" i="15"/>
  <c r="L1134" i="15"/>
  <c r="L1135" i="15"/>
  <c r="L1136" i="15"/>
  <c r="L1137" i="15"/>
  <c r="L1138" i="15"/>
  <c r="L1139" i="15"/>
  <c r="L1140" i="15"/>
  <c r="L1141" i="15"/>
  <c r="L1142" i="15"/>
  <c r="L1143" i="15"/>
  <c r="L1144" i="15"/>
  <c r="L1145" i="15"/>
  <c r="L1146" i="15"/>
  <c r="L1147" i="15"/>
  <c r="L1148" i="15"/>
  <c r="L1149" i="15"/>
  <c r="L1150" i="15"/>
  <c r="L1151" i="15"/>
  <c r="L1152" i="15"/>
  <c r="L1153" i="15"/>
  <c r="L1154" i="15"/>
  <c r="L1155" i="15"/>
  <c r="L1156" i="15"/>
  <c r="L1157" i="15"/>
  <c r="L1158" i="15"/>
  <c r="L1159" i="15"/>
  <c r="L1160" i="15"/>
  <c r="L1161" i="15"/>
  <c r="L1162" i="15"/>
  <c r="L1163" i="15"/>
  <c r="L1164" i="15"/>
  <c r="L1165" i="15"/>
  <c r="L1166" i="15"/>
  <c r="L1167" i="15"/>
  <c r="L1168" i="15"/>
  <c r="L1169" i="15"/>
  <c r="L1170" i="15"/>
  <c r="L1171" i="15"/>
  <c r="L1172" i="15"/>
  <c r="L1173" i="15"/>
  <c r="L1174" i="15"/>
  <c r="L1175" i="15"/>
  <c r="L1176" i="15"/>
  <c r="L1177" i="15"/>
  <c r="L1178" i="15"/>
  <c r="L1179" i="15"/>
  <c r="L1180" i="15"/>
  <c r="L1181" i="15"/>
  <c r="L1182" i="15"/>
  <c r="L1183" i="15"/>
  <c r="L1184" i="15"/>
  <c r="L1185" i="15"/>
  <c r="L1186" i="15"/>
  <c r="L1187" i="15"/>
  <c r="L1188" i="15"/>
  <c r="L1189" i="15"/>
  <c r="L1190" i="15"/>
  <c r="L1191" i="15"/>
  <c r="L1192" i="15"/>
  <c r="L1193" i="15"/>
  <c r="L1194" i="15"/>
  <c r="L1195" i="15"/>
  <c r="L1196" i="15"/>
  <c r="L1197" i="15"/>
  <c r="L1198" i="15"/>
  <c r="L1199" i="15"/>
  <c r="L1200" i="15"/>
  <c r="L1201" i="15"/>
  <c r="L1202" i="15"/>
  <c r="L1203" i="15"/>
  <c r="L1204" i="15"/>
  <c r="L1205" i="15"/>
  <c r="L1206" i="15"/>
  <c r="L1207" i="15"/>
  <c r="L1208" i="15"/>
  <c r="L1209" i="15"/>
  <c r="L1210" i="15"/>
  <c r="L1211" i="15"/>
  <c r="L1212" i="15"/>
  <c r="L1213" i="15"/>
  <c r="L1214" i="15"/>
  <c r="L1215" i="15"/>
  <c r="L1216" i="15"/>
  <c r="L1217" i="15"/>
  <c r="L1218" i="15"/>
  <c r="L1219" i="15"/>
  <c r="L1220" i="15"/>
  <c r="L1221" i="15"/>
  <c r="L1222" i="15"/>
  <c r="L1223" i="15"/>
  <c r="L1224" i="15"/>
  <c r="L1225" i="15"/>
  <c r="L1226" i="15"/>
  <c r="L1227" i="15"/>
  <c r="L1228" i="15"/>
  <c r="L1229" i="15"/>
  <c r="L1230" i="15"/>
  <c r="L1231" i="15"/>
  <c r="L1232" i="15"/>
  <c r="L1233" i="15"/>
  <c r="L1234" i="15"/>
  <c r="L1235" i="15"/>
  <c r="L1236" i="15"/>
  <c r="L1237" i="15"/>
  <c r="L1238" i="15"/>
  <c r="L1239" i="15"/>
  <c r="L1240" i="15"/>
  <c r="L1241" i="15"/>
  <c r="L1242" i="15"/>
  <c r="L1243" i="15"/>
  <c r="L1244" i="15"/>
  <c r="L1245" i="15"/>
  <c r="L1246" i="15"/>
  <c r="L1247" i="15"/>
  <c r="L1248" i="15"/>
  <c r="L1249" i="15"/>
  <c r="L1250" i="15"/>
  <c r="L1251" i="15"/>
  <c r="L1252" i="15"/>
  <c r="L1253" i="15"/>
  <c r="L1254" i="15"/>
  <c r="L1255" i="15"/>
  <c r="L1256" i="15"/>
  <c r="L1257" i="15"/>
  <c r="L1258" i="15"/>
  <c r="L1259" i="15"/>
  <c r="L1260" i="15"/>
  <c r="L1261" i="15"/>
  <c r="L1262" i="15"/>
  <c r="L1263" i="15"/>
  <c r="L1264" i="15"/>
  <c r="L1265" i="15"/>
  <c r="L1266" i="15"/>
  <c r="L1267" i="15"/>
  <c r="L1268" i="15"/>
  <c r="L1269" i="15"/>
  <c r="L1270" i="15"/>
  <c r="L1271" i="15"/>
  <c r="L1272" i="15"/>
  <c r="L1273" i="15"/>
  <c r="L1274" i="15"/>
  <c r="L1275" i="15"/>
  <c r="L1276" i="15"/>
  <c r="L1277" i="15"/>
  <c r="L1278" i="15"/>
  <c r="L1279" i="15"/>
  <c r="L1280" i="15"/>
  <c r="L1281" i="15"/>
  <c r="L1282" i="15"/>
  <c r="L1283" i="15"/>
  <c r="L1284" i="15"/>
  <c r="L1285" i="15"/>
  <c r="L1286" i="15"/>
  <c r="L1287" i="15"/>
  <c r="L1288" i="15"/>
  <c r="L1289" i="15"/>
  <c r="L1290" i="15"/>
  <c r="L1291" i="15"/>
  <c r="L1292" i="15"/>
  <c r="L1293" i="15"/>
  <c r="L1294" i="15"/>
  <c r="L1295" i="15"/>
  <c r="L1296" i="15"/>
  <c r="L1297" i="15"/>
  <c r="L1298" i="15"/>
  <c r="L1299" i="15"/>
  <c r="L1300" i="15"/>
  <c r="L1301" i="15"/>
  <c r="L1302" i="15"/>
  <c r="L1303" i="15"/>
  <c r="L1304" i="15"/>
  <c r="L1305" i="15"/>
  <c r="L1306" i="15"/>
  <c r="L1307" i="15"/>
  <c r="L1308" i="15"/>
  <c r="L1309" i="15"/>
  <c r="L1310" i="15"/>
  <c r="L1311" i="15"/>
  <c r="L1312" i="15"/>
  <c r="L1313" i="15"/>
  <c r="L1314" i="15"/>
  <c r="L1315" i="15"/>
  <c r="L1316" i="15"/>
  <c r="L1317" i="15"/>
  <c r="L1318" i="15"/>
  <c r="L1319" i="15"/>
  <c r="L1320" i="15"/>
  <c r="L1321" i="15"/>
  <c r="L1322" i="15"/>
  <c r="L1323" i="15"/>
  <c r="L1324" i="15"/>
  <c r="L1325" i="15"/>
  <c r="L1326" i="15"/>
  <c r="L1327" i="15"/>
  <c r="L1328" i="15"/>
  <c r="L1329" i="15"/>
  <c r="L1330" i="15"/>
  <c r="L1331" i="15"/>
  <c r="L1332" i="15"/>
  <c r="L1333" i="15"/>
  <c r="L1334" i="15"/>
  <c r="L1335" i="15"/>
  <c r="L1336" i="15"/>
  <c r="L1337" i="15"/>
  <c r="L1338" i="15"/>
  <c r="L1339" i="15"/>
  <c r="L1340" i="15"/>
  <c r="L1341" i="15"/>
  <c r="L1342" i="15"/>
  <c r="L1343" i="15"/>
  <c r="L1344" i="15"/>
  <c r="L1345" i="15"/>
  <c r="L1346" i="15"/>
  <c r="L1347" i="15"/>
  <c r="L1348" i="15"/>
  <c r="L1349" i="15"/>
  <c r="L1350" i="15"/>
  <c r="L1351" i="15"/>
  <c r="L1352" i="15"/>
  <c r="L1353" i="15"/>
  <c r="L1354" i="15"/>
  <c r="L1355" i="15"/>
  <c r="L1356" i="15"/>
  <c r="L1357" i="15"/>
  <c r="L1358" i="15"/>
  <c r="L1359" i="15"/>
  <c r="L1360" i="15"/>
  <c r="L1361" i="15"/>
  <c r="L1362" i="15"/>
  <c r="L1363" i="15"/>
  <c r="L1364" i="15"/>
  <c r="L1365" i="15"/>
  <c r="L1366" i="15"/>
  <c r="L1367" i="15"/>
  <c r="L1368" i="15"/>
  <c r="L1369" i="15"/>
  <c r="L1370" i="15"/>
  <c r="L1371" i="15"/>
  <c r="L1372" i="15"/>
  <c r="L1373" i="15"/>
  <c r="L1374" i="15"/>
  <c r="L1375" i="15"/>
  <c r="L1376" i="15"/>
  <c r="L1377" i="15"/>
  <c r="L1378" i="15"/>
  <c r="L1379" i="15"/>
  <c r="L1380" i="15"/>
  <c r="L1381" i="15"/>
  <c r="L1382" i="15"/>
  <c r="L1383" i="15"/>
  <c r="L1384" i="15"/>
  <c r="L1385" i="15"/>
  <c r="L1386" i="15"/>
  <c r="L1387" i="15"/>
  <c r="L1388" i="15"/>
  <c r="L1389" i="15"/>
  <c r="L1390" i="15"/>
  <c r="L1391" i="15"/>
  <c r="L1392" i="15"/>
  <c r="L1393" i="15"/>
  <c r="L1394" i="15"/>
  <c r="L1395" i="15"/>
  <c r="L1396" i="15"/>
  <c r="L1397" i="15"/>
  <c r="L1398" i="15"/>
  <c r="L1399" i="15"/>
  <c r="L1400" i="15"/>
  <c r="L1401" i="15"/>
  <c r="L1402" i="15"/>
  <c r="L1403" i="15"/>
  <c r="L1404" i="15"/>
  <c r="L1405" i="15"/>
  <c r="L1406" i="15"/>
  <c r="L1407" i="15"/>
  <c r="L1408" i="15"/>
  <c r="L1409" i="15"/>
  <c r="L1410" i="15"/>
  <c r="L1411" i="15"/>
  <c r="L1412" i="15"/>
  <c r="L1413" i="15"/>
  <c r="L1414" i="15"/>
  <c r="L1415" i="15"/>
  <c r="L1416" i="15"/>
  <c r="L1417" i="15"/>
  <c r="L1418" i="15"/>
  <c r="L1419" i="15"/>
  <c r="L1420" i="15"/>
  <c r="L1421" i="15"/>
  <c r="L1422" i="15"/>
  <c r="L1423" i="15"/>
  <c r="L1424" i="15"/>
  <c r="L1425" i="15"/>
  <c r="L1426" i="15"/>
  <c r="L1427" i="15"/>
  <c r="L1428" i="15"/>
  <c r="L1429" i="15"/>
  <c r="L1430" i="15"/>
  <c r="L1431" i="15"/>
  <c r="L1432" i="15"/>
  <c r="L1433" i="15"/>
  <c r="L1434" i="15"/>
  <c r="L1435" i="15"/>
  <c r="L1436" i="15"/>
  <c r="L1437" i="15"/>
  <c r="L1438" i="15"/>
  <c r="L1439" i="15"/>
  <c r="L1440" i="15"/>
  <c r="L1441" i="15"/>
  <c r="L1442" i="15"/>
  <c r="L1443" i="15"/>
  <c r="L1444" i="15"/>
  <c r="L1445" i="15"/>
  <c r="L1446" i="15"/>
  <c r="L1447" i="15"/>
  <c r="L1448" i="15"/>
  <c r="L1449" i="15"/>
  <c r="L1450" i="15"/>
  <c r="L1451" i="15"/>
  <c r="L1452" i="15"/>
  <c r="L1453" i="15"/>
  <c r="L1454" i="15"/>
  <c r="L1455" i="15"/>
  <c r="L1456" i="15"/>
  <c r="L1457" i="15"/>
  <c r="L1458" i="15"/>
  <c r="L1459" i="15"/>
  <c r="L1460" i="15"/>
  <c r="L1461" i="15"/>
  <c r="L1462" i="15"/>
  <c r="L1463" i="15"/>
  <c r="L1464" i="15"/>
  <c r="L1465" i="15"/>
  <c r="L1466" i="15"/>
  <c r="L1467" i="15"/>
  <c r="L1468" i="15"/>
  <c r="L1469" i="15"/>
  <c r="L1470" i="15"/>
  <c r="L1471" i="15"/>
  <c r="L1472" i="15"/>
  <c r="L1473" i="15"/>
  <c r="L1474" i="15"/>
  <c r="L1475" i="15"/>
  <c r="L1476" i="15"/>
  <c r="L1477" i="15"/>
  <c r="L1478" i="15"/>
  <c r="L1479" i="15"/>
  <c r="L1480" i="15"/>
  <c r="L1481" i="15"/>
  <c r="L1482" i="15"/>
  <c r="L1483" i="15"/>
  <c r="L1484" i="15"/>
  <c r="L1485" i="15"/>
  <c r="L1486" i="15"/>
  <c r="L1487" i="15"/>
  <c r="L1488" i="15"/>
  <c r="L1489" i="15"/>
  <c r="L1490" i="15"/>
  <c r="L1491" i="15"/>
  <c r="L1492" i="15"/>
  <c r="L1493" i="15"/>
  <c r="L1494" i="15"/>
  <c r="L1495" i="15"/>
  <c r="L1496" i="15"/>
  <c r="L1497" i="15"/>
  <c r="L1498" i="15"/>
  <c r="L1499" i="15"/>
  <c r="L1500" i="15"/>
  <c r="L1501" i="15"/>
  <c r="L1502" i="15"/>
  <c r="L1503" i="15"/>
  <c r="L1504" i="15"/>
  <c r="L1505" i="15"/>
  <c r="L1506" i="15"/>
  <c r="L1507" i="15"/>
  <c r="L1508" i="15"/>
  <c r="L1509" i="15"/>
  <c r="L1510" i="15"/>
  <c r="L1511" i="15"/>
  <c r="L1512" i="15"/>
  <c r="L1513" i="15"/>
  <c r="L1514" i="15"/>
  <c r="L1515" i="15"/>
  <c r="L1516" i="15"/>
  <c r="L1517" i="15"/>
  <c r="L1518" i="15"/>
  <c r="L1519" i="15"/>
  <c r="L1520" i="15"/>
  <c r="L1521" i="15"/>
  <c r="L1522" i="15"/>
  <c r="L1523" i="15"/>
  <c r="L1524" i="15"/>
  <c r="L1525" i="15"/>
  <c r="L1526" i="15"/>
  <c r="L1527" i="15"/>
  <c r="L1528" i="15"/>
  <c r="L1529" i="15"/>
  <c r="L1530" i="15"/>
  <c r="L1531" i="15"/>
  <c r="L1532" i="15"/>
  <c r="L1533" i="15"/>
  <c r="L1534" i="15"/>
  <c r="L1535" i="15"/>
  <c r="L1536" i="15"/>
  <c r="L1537" i="15"/>
  <c r="L1538" i="15"/>
  <c r="L1539" i="15"/>
  <c r="L1540" i="15"/>
  <c r="L1541" i="15"/>
  <c r="L1542" i="15"/>
  <c r="L1543" i="15"/>
  <c r="L1544" i="15"/>
  <c r="L1545" i="15"/>
  <c r="L1546" i="15"/>
  <c r="L1547" i="15"/>
  <c r="L1548" i="15"/>
  <c r="L1549" i="15"/>
  <c r="L1550" i="15"/>
  <c r="L1551" i="15"/>
  <c r="L1552" i="15"/>
  <c r="L1553" i="15"/>
  <c r="L1554" i="15"/>
  <c r="L1555" i="15"/>
  <c r="L1556" i="15"/>
  <c r="L1557" i="15"/>
  <c r="L1558" i="15"/>
  <c r="L1559" i="15"/>
  <c r="L1560" i="15"/>
  <c r="L1561" i="15"/>
  <c r="L1562" i="15"/>
  <c r="L1563" i="15"/>
  <c r="L1564" i="15"/>
  <c r="L1565" i="15"/>
  <c r="L1566" i="15"/>
  <c r="L1567" i="15"/>
  <c r="L1568" i="15"/>
  <c r="L1569" i="15"/>
  <c r="L1570" i="15"/>
  <c r="L1571" i="15"/>
  <c r="L1572" i="15"/>
  <c r="L1573" i="15"/>
  <c r="L1574" i="15"/>
  <c r="L1575" i="15"/>
  <c r="L1576" i="15"/>
  <c r="L1577" i="15"/>
  <c r="L1578" i="15"/>
  <c r="L1579" i="15"/>
  <c r="L1580" i="15"/>
  <c r="L1581" i="15"/>
  <c r="L1582" i="15"/>
  <c r="L1583" i="15"/>
  <c r="L1584" i="15"/>
  <c r="L1585" i="15"/>
  <c r="L1586" i="15"/>
  <c r="L1587" i="15"/>
  <c r="L1588" i="15"/>
  <c r="L1589" i="15"/>
  <c r="L1590" i="15"/>
  <c r="L1591" i="15"/>
  <c r="L1592" i="15"/>
  <c r="L1593" i="15"/>
  <c r="L1594" i="15"/>
  <c r="L1595" i="15"/>
  <c r="L1596" i="15"/>
  <c r="L1597" i="15"/>
  <c r="L1598" i="15"/>
  <c r="L1599" i="15"/>
  <c r="L1600" i="15"/>
  <c r="L1601" i="15"/>
  <c r="L1602" i="15"/>
  <c r="L1603" i="15"/>
  <c r="L1604" i="15"/>
  <c r="L1605" i="15"/>
  <c r="L1606" i="15"/>
  <c r="L1607" i="15"/>
  <c r="L1608" i="15"/>
  <c r="L1609" i="15"/>
  <c r="L1610" i="15"/>
  <c r="L1611" i="15"/>
  <c r="L1612" i="15"/>
  <c r="L1613" i="15"/>
  <c r="L1614" i="15"/>
  <c r="L1615" i="15"/>
  <c r="L1616" i="15"/>
  <c r="L1617" i="15"/>
  <c r="L1618" i="15"/>
  <c r="L1619" i="15"/>
  <c r="L1620" i="15"/>
  <c r="L1621" i="15"/>
  <c r="L1622" i="15"/>
  <c r="L1623" i="15"/>
  <c r="L1624" i="15"/>
  <c r="L1625" i="15"/>
  <c r="L1626" i="15"/>
  <c r="L1627" i="15"/>
  <c r="L1628" i="15"/>
  <c r="L1629" i="15"/>
  <c r="L1630" i="15"/>
  <c r="L1631" i="15"/>
  <c r="L1632" i="15"/>
  <c r="L1633" i="15"/>
  <c r="L1634" i="15"/>
  <c r="L1635" i="15"/>
  <c r="L1636" i="15"/>
  <c r="L1637" i="15"/>
  <c r="L1638" i="15"/>
  <c r="L1639" i="15"/>
  <c r="L1640" i="15"/>
  <c r="L1641" i="15"/>
  <c r="L1642" i="15"/>
  <c r="L1643" i="15"/>
  <c r="L1644" i="15"/>
  <c r="L1645" i="15"/>
  <c r="L1646" i="15"/>
  <c r="L1647" i="15"/>
  <c r="L1648" i="15"/>
  <c r="L1649" i="15"/>
  <c r="L1650" i="15"/>
  <c r="L1651" i="15"/>
  <c r="L1652" i="15"/>
  <c r="L1653" i="15"/>
  <c r="L1654" i="15"/>
  <c r="L1655" i="15"/>
  <c r="L1656" i="15"/>
  <c r="L1657" i="15"/>
  <c r="L1658" i="15"/>
  <c r="L1659" i="15"/>
  <c r="L1660" i="15"/>
  <c r="L1661" i="15"/>
  <c r="L1662" i="15"/>
  <c r="L1663" i="15"/>
  <c r="L1664" i="15"/>
  <c r="L1665" i="15"/>
  <c r="L1666" i="15"/>
  <c r="L1667" i="15"/>
  <c r="L1668" i="15"/>
  <c r="L1669" i="15"/>
  <c r="L1670" i="15"/>
  <c r="L1671" i="15"/>
  <c r="L1672" i="15"/>
  <c r="L1673" i="15"/>
  <c r="L1674" i="15"/>
  <c r="L1675" i="15"/>
  <c r="L1676" i="15"/>
  <c r="L1677" i="15"/>
  <c r="L1678" i="15"/>
  <c r="L1679" i="15"/>
  <c r="L1680" i="15"/>
  <c r="L1681" i="15"/>
  <c r="L1682" i="15"/>
  <c r="L1683" i="15"/>
  <c r="L1684" i="15"/>
  <c r="L1685" i="15"/>
  <c r="L1686" i="15"/>
  <c r="L1687" i="15"/>
  <c r="L1688" i="15"/>
  <c r="L1689" i="15"/>
  <c r="L1690" i="15"/>
  <c r="L1691" i="15"/>
  <c r="L1692" i="15"/>
  <c r="L1693" i="15"/>
  <c r="L1694" i="15"/>
  <c r="L1695" i="15"/>
  <c r="L1696" i="15"/>
  <c r="L1697" i="15"/>
  <c r="L1698" i="15"/>
  <c r="L1699" i="15"/>
  <c r="L1700" i="15"/>
  <c r="L1701" i="15"/>
  <c r="L1702" i="15"/>
  <c r="L1703" i="15"/>
  <c r="L1704" i="15"/>
  <c r="L1705" i="15"/>
  <c r="L1706" i="15"/>
  <c r="L1707" i="15"/>
  <c r="L1708" i="15"/>
  <c r="L1709" i="15"/>
  <c r="L1710" i="15"/>
  <c r="L1711" i="15"/>
  <c r="L1712" i="15"/>
  <c r="L1713" i="15"/>
  <c r="L1714" i="15"/>
  <c r="L1715" i="15"/>
  <c r="L1716" i="15"/>
  <c r="L1717" i="15"/>
  <c r="L1718" i="15"/>
  <c r="L1719" i="15"/>
  <c r="L1720" i="15"/>
  <c r="L1721" i="15"/>
  <c r="L1722" i="15"/>
  <c r="L1723" i="15"/>
  <c r="L1724" i="15"/>
  <c r="L1725" i="15"/>
  <c r="L1726" i="15"/>
  <c r="L1727" i="15"/>
  <c r="L1728" i="15"/>
  <c r="L1729" i="15"/>
  <c r="L1730" i="15"/>
  <c r="L1731" i="15"/>
  <c r="L1732" i="15"/>
  <c r="L1733" i="15"/>
  <c r="L1734" i="15"/>
  <c r="L1735" i="15"/>
  <c r="L1736" i="15"/>
  <c r="L1737" i="15"/>
  <c r="L1738" i="15"/>
  <c r="L1739" i="15"/>
  <c r="L1740" i="15"/>
  <c r="L1741" i="15"/>
  <c r="L1742" i="15"/>
  <c r="L1743" i="15"/>
  <c r="L1744" i="15"/>
  <c r="L1745" i="15"/>
  <c r="L1746" i="15"/>
  <c r="L1747" i="15"/>
  <c r="L1748" i="15"/>
  <c r="L1749" i="15"/>
  <c r="L1750" i="15"/>
  <c r="L1751" i="15"/>
  <c r="L1752" i="15"/>
  <c r="L1753" i="15"/>
  <c r="L1754" i="15"/>
  <c r="L1755" i="15"/>
  <c r="L1756" i="15"/>
  <c r="L1757" i="15"/>
  <c r="L1758" i="15"/>
  <c r="L1759" i="15"/>
  <c r="L1760" i="15"/>
  <c r="L1761" i="15"/>
  <c r="L1762" i="15"/>
  <c r="L1763" i="15"/>
  <c r="L1764" i="15"/>
  <c r="L1765" i="15"/>
  <c r="L1766" i="15"/>
  <c r="L1767" i="15"/>
  <c r="L1768" i="15"/>
  <c r="L1769" i="15"/>
  <c r="L1770" i="15"/>
  <c r="L1771" i="15"/>
  <c r="L1772" i="15"/>
  <c r="L1773" i="15"/>
  <c r="L1774" i="15"/>
  <c r="L1775" i="15"/>
  <c r="L1776" i="15"/>
  <c r="L1777" i="15"/>
  <c r="L1778" i="15"/>
  <c r="L1779" i="15"/>
  <c r="L1780" i="15"/>
  <c r="L1781" i="15"/>
  <c r="L1782" i="15"/>
  <c r="L1783" i="15"/>
  <c r="L1784" i="15"/>
  <c r="L1785" i="15"/>
  <c r="L1786" i="15"/>
  <c r="L1787" i="15"/>
  <c r="L1788" i="15"/>
  <c r="L1789" i="15"/>
  <c r="L1790" i="15"/>
  <c r="L1791" i="15"/>
  <c r="L1792" i="15"/>
  <c r="L1793" i="15"/>
  <c r="L1794" i="15"/>
  <c r="L1795" i="15"/>
  <c r="L1796" i="15"/>
  <c r="L1797" i="15"/>
  <c r="L1798" i="15"/>
  <c r="L1799" i="15"/>
  <c r="L1800" i="15"/>
  <c r="L1801" i="15"/>
  <c r="L1802" i="15"/>
  <c r="L1803" i="15"/>
  <c r="L1804" i="15"/>
  <c r="L1805" i="15"/>
  <c r="L1806" i="15"/>
  <c r="L1807" i="15"/>
  <c r="L1808" i="15"/>
  <c r="L1809" i="15"/>
  <c r="L1810" i="15"/>
  <c r="L1811" i="15"/>
  <c r="L1812" i="15"/>
  <c r="L1813" i="15"/>
  <c r="L1814" i="15"/>
  <c r="L1815" i="15"/>
  <c r="L1816" i="15"/>
  <c r="L1817" i="15"/>
  <c r="L1818" i="15"/>
  <c r="L1819" i="15"/>
  <c r="L1820" i="15"/>
  <c r="L1821" i="15"/>
  <c r="L1822" i="15"/>
  <c r="L1823" i="15"/>
  <c r="L1824" i="15"/>
  <c r="L1825" i="15"/>
  <c r="L1826" i="15"/>
  <c r="L1827" i="15"/>
  <c r="L1828" i="15"/>
  <c r="L1829" i="15"/>
  <c r="L1830" i="15"/>
  <c r="L1831" i="15"/>
  <c r="L1832" i="15"/>
  <c r="L1833" i="15"/>
  <c r="L1834" i="15"/>
  <c r="L1835" i="15"/>
  <c r="L1836" i="15"/>
  <c r="L1837" i="15"/>
  <c r="L1838" i="15"/>
  <c r="L1839" i="15"/>
  <c r="L1840" i="15"/>
  <c r="L1841" i="15"/>
  <c r="L1842" i="15"/>
  <c r="L1843" i="15"/>
  <c r="L1844" i="15"/>
  <c r="L1845" i="15"/>
  <c r="L1846" i="15"/>
  <c r="L1847" i="15"/>
  <c r="L1848" i="15"/>
  <c r="L1849" i="15"/>
  <c r="L1850" i="15"/>
  <c r="L1851" i="15"/>
  <c r="L1852" i="15"/>
  <c r="L1853" i="15"/>
  <c r="L1854" i="15"/>
  <c r="L1855" i="15"/>
  <c r="L1856" i="15"/>
  <c r="L1857" i="15"/>
  <c r="L1858" i="15"/>
  <c r="L1859" i="15"/>
  <c r="L1860" i="15"/>
  <c r="L1861" i="15"/>
  <c r="L1862" i="15"/>
  <c r="L1863" i="15"/>
  <c r="L1864" i="15"/>
  <c r="L1865" i="15"/>
  <c r="L1866" i="15"/>
  <c r="L1867" i="15"/>
  <c r="L1868" i="15"/>
  <c r="L1869" i="15"/>
  <c r="L1870" i="15"/>
  <c r="L1871" i="15"/>
  <c r="L1872" i="15"/>
  <c r="L1873" i="15"/>
  <c r="L1874" i="15"/>
  <c r="L1875" i="15"/>
  <c r="L1876" i="15"/>
  <c r="L1877" i="15"/>
  <c r="L1878" i="15"/>
  <c r="L1879" i="15"/>
  <c r="L1880" i="15"/>
  <c r="L1881" i="15"/>
  <c r="L1882" i="15"/>
  <c r="L1883" i="15"/>
  <c r="L1884" i="15"/>
  <c r="L1885" i="15"/>
  <c r="L1886" i="15"/>
  <c r="L1887" i="15"/>
  <c r="L1888" i="15"/>
  <c r="L1889" i="15"/>
  <c r="L1890" i="15"/>
  <c r="L1891" i="15"/>
  <c r="L1892" i="15"/>
  <c r="L1893" i="15"/>
  <c r="L1894" i="15"/>
  <c r="L1895" i="15"/>
  <c r="L1896" i="15"/>
  <c r="L1897" i="15"/>
  <c r="L1898" i="15"/>
  <c r="L1899" i="15"/>
  <c r="L1900" i="15"/>
  <c r="L1901" i="15"/>
  <c r="L1902" i="15"/>
  <c r="L1903" i="15"/>
  <c r="L1904" i="15"/>
  <c r="L1905" i="15"/>
  <c r="L1906" i="15"/>
  <c r="L1907" i="15"/>
  <c r="L1908" i="15"/>
  <c r="L1909" i="15"/>
  <c r="L1910" i="15"/>
  <c r="L1911" i="15"/>
  <c r="L1912" i="15"/>
  <c r="L1913" i="15"/>
  <c r="L1914" i="15"/>
  <c r="L1915" i="15"/>
  <c r="L1916" i="15"/>
  <c r="L1917" i="15"/>
  <c r="L1918" i="15"/>
  <c r="L1919" i="15"/>
  <c r="L1920" i="15"/>
  <c r="L1921" i="15"/>
  <c r="L1922" i="15"/>
  <c r="L1923" i="15"/>
  <c r="L1924" i="15"/>
  <c r="L1925" i="15"/>
  <c r="L1926" i="15"/>
  <c r="L1927" i="15"/>
  <c r="L1928" i="15"/>
  <c r="L1929" i="15"/>
  <c r="L1930" i="15"/>
  <c r="L1931" i="15"/>
  <c r="L1932" i="15"/>
  <c r="L1933" i="15"/>
  <c r="L1934" i="15"/>
  <c r="L1935" i="15"/>
  <c r="L1936" i="15"/>
  <c r="L1937" i="15"/>
  <c r="L1938" i="15"/>
  <c r="L1939" i="15"/>
  <c r="L1940" i="15"/>
  <c r="L1941" i="15"/>
  <c r="L1942" i="15"/>
  <c r="L1943" i="15"/>
  <c r="L1944" i="15"/>
  <c r="L1945" i="15"/>
  <c r="L1946" i="15"/>
  <c r="L1947" i="15"/>
  <c r="L1948" i="15"/>
  <c r="L1949" i="15"/>
  <c r="L1950" i="15"/>
  <c r="L1951" i="15"/>
  <c r="L1952" i="15"/>
  <c r="L1953" i="15"/>
  <c r="L1954" i="15"/>
  <c r="L1955" i="15"/>
  <c r="L1956" i="15"/>
  <c r="L1957" i="15"/>
  <c r="L1958" i="15"/>
  <c r="L1959" i="15"/>
  <c r="L1960" i="15"/>
  <c r="L1961" i="15"/>
  <c r="L1962" i="15"/>
  <c r="L1963" i="15"/>
  <c r="L1964" i="15"/>
  <c r="L1965" i="15"/>
  <c r="L1966" i="15"/>
  <c r="L1967" i="15"/>
  <c r="L1968" i="15"/>
  <c r="L1969" i="15"/>
  <c r="L1970" i="15"/>
  <c r="L1971" i="15"/>
  <c r="L1972" i="15"/>
  <c r="L1973" i="15"/>
  <c r="L1974" i="15"/>
  <c r="L1975" i="15"/>
  <c r="L1976" i="15"/>
  <c r="L1977" i="15"/>
  <c r="L1978" i="15"/>
  <c r="L1979" i="15"/>
  <c r="L1980" i="15"/>
  <c r="L1981" i="15"/>
  <c r="L1982" i="15"/>
  <c r="L1983" i="15"/>
  <c r="L1984" i="15"/>
  <c r="L1985" i="15"/>
  <c r="L1986" i="15"/>
  <c r="L1987" i="15"/>
  <c r="L1988" i="15"/>
  <c r="L1989" i="15"/>
  <c r="L1990" i="15"/>
  <c r="L1991" i="15"/>
  <c r="L1992" i="15"/>
  <c r="L1993" i="15"/>
  <c r="L1994" i="15"/>
  <c r="L1995" i="15"/>
  <c r="L1996" i="15"/>
  <c r="L1997" i="15"/>
  <c r="L1998" i="15"/>
  <c r="L1999" i="15"/>
  <c r="L2000" i="15"/>
  <c r="L2001" i="15"/>
  <c r="L2002" i="15"/>
  <c r="L2003" i="15"/>
  <c r="L2004" i="15"/>
  <c r="L2005" i="15"/>
  <c r="L2006" i="15"/>
  <c r="L2007" i="15"/>
  <c r="L2008" i="15"/>
  <c r="L2009" i="15"/>
  <c r="L2010" i="15"/>
  <c r="L2011" i="15"/>
  <c r="L2012" i="15"/>
  <c r="L2013" i="15"/>
  <c r="L2014" i="15"/>
  <c r="L2015" i="15"/>
  <c r="L2016" i="15"/>
  <c r="L2017" i="15"/>
  <c r="L2018" i="15"/>
  <c r="L2019" i="15"/>
  <c r="L2020" i="15"/>
  <c r="L2021" i="15"/>
  <c r="L2022" i="15"/>
  <c r="L2023" i="15"/>
  <c r="L2024" i="15"/>
  <c r="L2025" i="15"/>
  <c r="L2026" i="15"/>
  <c r="L2027" i="15"/>
  <c r="L2028" i="15"/>
  <c r="L2029" i="15"/>
  <c r="L2030" i="15"/>
  <c r="L2031" i="15"/>
  <c r="L2032" i="15"/>
  <c r="L2033" i="15"/>
  <c r="L2034" i="15"/>
  <c r="L2035" i="15"/>
  <c r="L2036" i="15"/>
  <c r="L2037" i="15"/>
  <c r="L2038" i="15"/>
  <c r="L2039" i="15"/>
  <c r="L2040" i="15"/>
  <c r="L2041" i="15"/>
  <c r="L2042" i="15"/>
  <c r="L2043" i="15"/>
  <c r="L2044" i="15"/>
  <c r="L2045" i="15"/>
  <c r="L2046" i="15"/>
  <c r="L2047" i="15"/>
  <c r="L2048" i="15"/>
  <c r="L2049" i="15"/>
  <c r="L2050" i="15"/>
  <c r="L2051" i="15"/>
  <c r="L2052" i="15"/>
  <c r="L2053" i="15"/>
  <c r="L2054" i="15"/>
  <c r="L2055" i="15"/>
  <c r="L2056" i="15"/>
  <c r="L2057" i="15"/>
  <c r="L2058" i="15"/>
  <c r="L2059" i="15"/>
  <c r="L2060" i="15"/>
  <c r="L2061" i="15"/>
  <c r="L2062" i="15"/>
  <c r="L2063" i="15"/>
  <c r="L2064" i="15"/>
  <c r="L2065" i="15"/>
  <c r="L2066" i="15"/>
  <c r="L2067" i="15"/>
  <c r="L2068" i="15"/>
  <c r="L2069" i="15"/>
  <c r="L2070" i="15"/>
  <c r="L2071" i="15"/>
  <c r="L2072" i="15"/>
  <c r="L2073" i="15"/>
  <c r="L2074" i="15"/>
  <c r="L2075" i="15"/>
  <c r="L2076" i="15"/>
  <c r="L2077" i="15"/>
  <c r="L2078" i="15"/>
  <c r="L2079" i="15"/>
  <c r="L2080" i="15"/>
  <c r="L2081" i="15"/>
  <c r="L2082" i="15"/>
  <c r="L2083" i="15"/>
  <c r="L2084" i="15"/>
  <c r="L2085" i="15"/>
  <c r="L2086" i="15"/>
  <c r="L2087" i="15"/>
  <c r="L2088" i="15"/>
  <c r="L2089" i="15"/>
  <c r="L2090" i="15"/>
  <c r="L2091" i="15"/>
  <c r="L2092" i="15"/>
  <c r="L2093" i="15"/>
  <c r="L2094" i="15"/>
  <c r="L2095" i="15"/>
  <c r="L2096" i="15"/>
  <c r="L2097" i="15"/>
  <c r="L2098" i="15"/>
  <c r="L2099" i="15"/>
  <c r="L2100" i="15"/>
  <c r="L2101" i="15"/>
  <c r="L2102" i="15"/>
  <c r="L2103" i="15"/>
  <c r="L2104" i="15"/>
  <c r="L2105" i="15"/>
  <c r="L2106" i="15"/>
  <c r="L2107" i="15"/>
  <c r="L2108" i="15"/>
  <c r="L2109" i="15"/>
  <c r="L2110" i="15"/>
  <c r="L2111" i="15"/>
  <c r="L2112" i="15"/>
  <c r="L2113" i="15"/>
  <c r="L2114" i="15"/>
  <c r="L2115" i="15"/>
  <c r="L2116" i="15"/>
  <c r="L2117" i="15"/>
  <c r="L2118" i="15"/>
  <c r="L2119" i="15"/>
  <c r="L2120" i="15"/>
  <c r="L2121" i="15"/>
  <c r="L2122" i="15"/>
  <c r="L2123" i="15"/>
  <c r="L2124" i="15"/>
  <c r="L2125" i="15"/>
  <c r="L2126" i="15"/>
  <c r="L2127" i="15"/>
  <c r="L2128" i="15"/>
  <c r="L2129" i="15"/>
  <c r="L2130" i="15"/>
  <c r="L2131" i="15"/>
  <c r="L2132" i="15"/>
  <c r="L2133" i="15"/>
  <c r="L2134" i="15"/>
  <c r="L2135" i="15"/>
  <c r="L2136" i="15"/>
  <c r="L2137" i="15"/>
  <c r="L2138" i="15"/>
  <c r="L2139" i="15"/>
  <c r="L2140" i="15"/>
  <c r="L2141" i="15"/>
  <c r="L2142" i="15"/>
  <c r="L2143" i="15"/>
  <c r="L2144" i="15"/>
  <c r="L2145" i="15"/>
  <c r="L2146" i="15"/>
  <c r="L2147" i="15"/>
  <c r="L2148" i="15"/>
  <c r="L2149" i="15"/>
  <c r="L2150" i="15"/>
  <c r="L2151" i="15"/>
  <c r="L2152" i="15"/>
  <c r="L2153" i="15"/>
  <c r="L2154" i="15"/>
  <c r="L2155" i="15"/>
  <c r="L2156" i="15"/>
  <c r="L2157" i="15"/>
  <c r="L2158" i="15"/>
  <c r="L2159" i="15"/>
  <c r="L2160" i="15"/>
  <c r="L2161" i="15"/>
  <c r="L2162" i="15"/>
  <c r="L2163" i="15"/>
  <c r="L2164" i="15"/>
  <c r="L2165" i="15"/>
  <c r="L2166" i="15"/>
  <c r="L2167" i="15"/>
  <c r="L2168" i="15"/>
  <c r="L2169" i="15"/>
  <c r="L2170" i="15"/>
  <c r="L2171" i="15"/>
  <c r="L2172" i="15"/>
  <c r="L2173" i="15"/>
  <c r="L2174" i="15"/>
  <c r="L2175" i="15"/>
  <c r="L2176" i="15"/>
  <c r="L2177" i="15"/>
  <c r="L2178" i="15"/>
  <c r="L2179" i="15"/>
  <c r="L2180" i="15"/>
  <c r="L2181" i="15"/>
  <c r="L2182" i="15"/>
  <c r="L2183" i="15"/>
  <c r="L2184" i="15"/>
  <c r="L2185" i="15"/>
  <c r="L2186" i="15"/>
  <c r="L2187" i="15"/>
  <c r="L2188" i="15"/>
  <c r="L2189" i="15"/>
  <c r="L2190" i="15"/>
  <c r="L2191" i="15"/>
  <c r="L2192" i="15"/>
  <c r="L2193" i="15"/>
  <c r="L2194" i="15"/>
  <c r="L2195" i="15"/>
  <c r="L2196" i="15"/>
  <c r="L2197" i="15"/>
  <c r="L2198" i="15"/>
  <c r="L2199" i="15"/>
  <c r="L2200" i="15"/>
  <c r="L2201" i="15"/>
  <c r="L2202" i="15"/>
  <c r="L2203" i="15"/>
  <c r="L2204" i="15"/>
  <c r="L2205" i="15"/>
  <c r="L2206" i="15"/>
  <c r="L2207" i="15"/>
  <c r="L2208" i="15"/>
  <c r="L2209" i="15"/>
  <c r="L2210" i="15"/>
  <c r="L2211" i="15"/>
  <c r="L2212" i="15"/>
  <c r="L2213" i="15"/>
  <c r="L2214" i="15"/>
  <c r="L2215" i="15"/>
  <c r="L2216" i="15"/>
  <c r="L2217" i="15"/>
  <c r="L2218" i="15"/>
  <c r="L2219" i="15"/>
  <c r="L2220" i="15"/>
  <c r="L2221" i="15"/>
  <c r="L2222" i="15"/>
  <c r="L2223" i="15"/>
  <c r="L2224" i="15"/>
  <c r="L2225" i="15"/>
  <c r="L2226" i="15"/>
  <c r="L2227" i="15"/>
  <c r="L2228" i="15"/>
  <c r="L2229" i="15"/>
  <c r="L2230" i="15"/>
  <c r="L2231" i="15"/>
  <c r="L2232" i="15"/>
  <c r="L2233" i="15"/>
  <c r="L2234" i="15"/>
  <c r="L2235" i="15"/>
  <c r="L2236" i="15"/>
  <c r="L2237" i="15"/>
  <c r="L2238" i="15"/>
  <c r="L2239" i="15"/>
  <c r="L2240" i="15"/>
  <c r="L2241" i="15"/>
  <c r="L2242" i="15"/>
  <c r="L2243" i="15"/>
  <c r="L2244" i="15"/>
  <c r="L2245" i="15"/>
  <c r="L2246" i="15"/>
  <c r="L2247" i="15"/>
  <c r="L2248" i="15"/>
  <c r="L2249" i="15"/>
  <c r="L2250" i="15"/>
  <c r="L2251" i="15"/>
  <c r="L2252" i="15"/>
  <c r="L2253" i="15"/>
  <c r="L2254" i="15"/>
  <c r="L2255" i="15"/>
  <c r="L2256" i="15"/>
  <c r="L2257" i="15"/>
  <c r="L2258" i="15"/>
  <c r="L2259" i="15"/>
  <c r="L2260" i="15"/>
  <c r="L2261" i="15"/>
  <c r="L2262" i="15"/>
  <c r="L2263" i="15"/>
  <c r="L2264" i="15"/>
  <c r="L2265" i="15"/>
  <c r="L2266" i="15"/>
  <c r="L2267" i="15"/>
  <c r="L2268" i="15"/>
  <c r="L2269" i="15"/>
  <c r="L2270" i="15"/>
  <c r="L2271" i="15"/>
  <c r="L2272" i="15"/>
  <c r="L2273" i="15"/>
  <c r="L2274" i="15"/>
  <c r="L2275" i="15"/>
  <c r="L2276" i="15"/>
  <c r="L2277" i="15"/>
  <c r="L2278" i="15"/>
  <c r="L2279" i="15"/>
  <c r="L2280" i="15"/>
  <c r="L2281" i="15"/>
  <c r="L2282" i="15"/>
  <c r="L2283" i="15"/>
  <c r="L2284" i="15"/>
  <c r="L2285" i="15"/>
  <c r="L2286" i="15"/>
  <c r="L2287" i="15"/>
  <c r="L2288" i="15"/>
  <c r="L2289" i="15"/>
  <c r="L2290" i="15"/>
  <c r="L2291" i="15"/>
  <c r="L2292" i="15"/>
  <c r="L2293" i="15"/>
  <c r="L2294" i="15"/>
  <c r="L2295" i="15"/>
  <c r="L2296" i="15"/>
  <c r="L2297" i="15"/>
  <c r="L2298" i="15"/>
  <c r="L2299" i="15"/>
  <c r="L2300" i="15"/>
  <c r="L2301" i="15"/>
  <c r="L2302" i="15"/>
  <c r="L2303" i="15"/>
  <c r="L2304" i="15"/>
  <c r="L2305" i="15"/>
  <c r="L2306" i="15"/>
  <c r="L2307" i="15"/>
  <c r="L2308" i="15"/>
  <c r="L2309" i="15"/>
  <c r="L2310" i="15"/>
  <c r="L2311" i="15"/>
  <c r="L2312" i="15"/>
  <c r="L2313" i="15"/>
  <c r="L2314" i="15"/>
  <c r="L2315" i="15"/>
  <c r="L2316" i="15"/>
  <c r="L2317" i="15"/>
  <c r="L2318" i="15"/>
  <c r="L2319" i="15"/>
  <c r="L2320" i="15"/>
  <c r="L2321" i="15"/>
  <c r="L2322" i="15"/>
  <c r="L2323" i="15"/>
  <c r="L2324" i="15"/>
  <c r="L2325" i="15"/>
  <c r="L2326" i="15"/>
  <c r="L2327" i="15"/>
  <c r="L2328" i="15"/>
  <c r="L2329" i="15"/>
  <c r="L2330" i="15"/>
  <c r="L2331" i="15"/>
  <c r="L2332" i="15"/>
  <c r="L2333" i="15"/>
  <c r="L2334" i="15"/>
  <c r="L2335" i="15"/>
  <c r="L2336" i="15"/>
  <c r="L2337" i="15"/>
  <c r="L3" i="15"/>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28" i="15"/>
  <c r="P229" i="15"/>
  <c r="P230" i="15"/>
  <c r="P231" i="15"/>
  <c r="P232" i="15"/>
  <c r="P233" i="15"/>
  <c r="P234" i="15"/>
  <c r="P235" i="15"/>
  <c r="P236" i="15"/>
  <c r="P237" i="15"/>
  <c r="P238" i="15"/>
  <c r="P239" i="15"/>
  <c r="P240" i="15"/>
  <c r="P241" i="15"/>
  <c r="P242" i="15"/>
  <c r="P243" i="15"/>
  <c r="P244" i="15"/>
  <c r="P245" i="15"/>
  <c r="P246" i="15"/>
  <c r="P247" i="15"/>
  <c r="P248" i="15"/>
  <c r="P249" i="15"/>
  <c r="P250" i="15"/>
  <c r="P251" i="15"/>
  <c r="P252" i="15"/>
  <c r="P253" i="15"/>
  <c r="P254" i="15"/>
  <c r="P255" i="15"/>
  <c r="P256" i="15"/>
  <c r="P257" i="15"/>
  <c r="P258" i="15"/>
  <c r="P259" i="15"/>
  <c r="P260" i="15"/>
  <c r="P261" i="15"/>
  <c r="P262" i="15"/>
  <c r="P263" i="15"/>
  <c r="P264" i="15"/>
  <c r="P265" i="15"/>
  <c r="P266" i="15"/>
  <c r="P267" i="15"/>
  <c r="P268" i="15"/>
  <c r="P269" i="15"/>
  <c r="P270" i="15"/>
  <c r="P271"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18" i="15"/>
  <c r="P319" i="15"/>
  <c r="P320" i="15"/>
  <c r="P321" i="15"/>
  <c r="P322" i="15"/>
  <c r="P323" i="15"/>
  <c r="P324" i="15"/>
  <c r="P325" i="15"/>
  <c r="P326" i="15"/>
  <c r="P327" i="15"/>
  <c r="P328" i="15"/>
  <c r="P329" i="15"/>
  <c r="P330" i="15"/>
  <c r="P331" i="15"/>
  <c r="P332" i="15"/>
  <c r="P333" i="15"/>
  <c r="P334" i="15"/>
  <c r="P335" i="15"/>
  <c r="P336" i="15"/>
  <c r="P337" i="15"/>
  <c r="P338" i="15"/>
  <c r="P339" i="15"/>
  <c r="P340" i="15"/>
  <c r="P341" i="15"/>
  <c r="P342" i="15"/>
  <c r="P343" i="15"/>
  <c r="P344" i="15"/>
  <c r="P345" i="15"/>
  <c r="P346" i="15"/>
  <c r="P347" i="15"/>
  <c r="P348" i="15"/>
  <c r="P349" i="15"/>
  <c r="P350" i="15"/>
  <c r="P351" i="15"/>
  <c r="P352" i="15"/>
  <c r="P353" i="15"/>
  <c r="P354" i="15"/>
  <c r="P355" i="15"/>
  <c r="P356" i="15"/>
  <c r="P357" i="15"/>
  <c r="P358" i="15"/>
  <c r="P359" i="15"/>
  <c r="P360" i="15"/>
  <c r="P361" i="15"/>
  <c r="P362" i="15"/>
  <c r="P363" i="15"/>
  <c r="P364" i="15"/>
  <c r="P365" i="15"/>
  <c r="P366" i="15"/>
  <c r="P367" i="15"/>
  <c r="P368" i="15"/>
  <c r="P369" i="15"/>
  <c r="P370" i="15"/>
  <c r="P371" i="15"/>
  <c r="P372" i="15"/>
  <c r="P373" i="15"/>
  <c r="P374" i="15"/>
  <c r="P375" i="15"/>
  <c r="P376" i="15"/>
  <c r="P377" i="15"/>
  <c r="P378" i="15"/>
  <c r="P379" i="15"/>
  <c r="P380"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08" i="15"/>
  <c r="P409" i="15"/>
  <c r="P410" i="15"/>
  <c r="P411" i="15"/>
  <c r="P412" i="15"/>
  <c r="P413" i="15"/>
  <c r="P414" i="15"/>
  <c r="P415" i="15"/>
  <c r="P416" i="15"/>
  <c r="P417" i="15"/>
  <c r="P418" i="15"/>
  <c r="P419" i="15"/>
  <c r="P420" i="15"/>
  <c r="P421" i="15"/>
  <c r="P422" i="15"/>
  <c r="P423" i="15"/>
  <c r="P424" i="15"/>
  <c r="P425" i="15"/>
  <c r="P426" i="15"/>
  <c r="P427" i="15"/>
  <c r="P428" i="15"/>
  <c r="P429" i="15"/>
  <c r="P430" i="15"/>
  <c r="P431" i="15"/>
  <c r="P432" i="15"/>
  <c r="P433" i="15"/>
  <c r="P434" i="15"/>
  <c r="P435" i="15"/>
  <c r="P436" i="15"/>
  <c r="P437" i="15"/>
  <c r="P438" i="15"/>
  <c r="P439" i="15"/>
  <c r="P440" i="15"/>
  <c r="P441" i="15"/>
  <c r="P442" i="15"/>
  <c r="P443" i="15"/>
  <c r="P444" i="15"/>
  <c r="P445" i="15"/>
  <c r="P446" i="15"/>
  <c r="P447" i="15"/>
  <c r="P448" i="15"/>
  <c r="P449" i="15"/>
  <c r="P450" i="15"/>
  <c r="P451" i="15"/>
  <c r="P452" i="15"/>
  <c r="P453" i="15"/>
  <c r="P454" i="15"/>
  <c r="P455" i="15"/>
  <c r="P456" i="15"/>
  <c r="P457" i="15"/>
  <c r="P458" i="15"/>
  <c r="P459" i="15"/>
  <c r="P460" i="15"/>
  <c r="P461" i="15"/>
  <c r="P462" i="15"/>
  <c r="P463" i="15"/>
  <c r="P464" i="15"/>
  <c r="P465" i="15"/>
  <c r="P466" i="15"/>
  <c r="P467" i="15"/>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498" i="15"/>
  <c r="P499" i="15"/>
  <c r="P500" i="15"/>
  <c r="P501" i="15"/>
  <c r="P502" i="15"/>
  <c r="P503" i="15"/>
  <c r="P504" i="15"/>
  <c r="P505" i="15"/>
  <c r="P506" i="15"/>
  <c r="P507" i="15"/>
  <c r="P508" i="15"/>
  <c r="P509" i="15"/>
  <c r="P510" i="15"/>
  <c r="P511" i="15"/>
  <c r="P512" i="15"/>
  <c r="P513" i="15"/>
  <c r="P514" i="15"/>
  <c r="P515" i="15"/>
  <c r="P516" i="15"/>
  <c r="P517" i="15"/>
  <c r="P518" i="15"/>
  <c r="P519" i="15"/>
  <c r="P520" i="15"/>
  <c r="P521" i="15"/>
  <c r="P522" i="15"/>
  <c r="P523" i="15"/>
  <c r="P524" i="15"/>
  <c r="P525" i="15"/>
  <c r="P526" i="15"/>
  <c r="P527" i="15"/>
  <c r="P528" i="15"/>
  <c r="P529" i="15"/>
  <c r="P530" i="15"/>
  <c r="P531" i="15"/>
  <c r="P532" i="15"/>
  <c r="P533" i="15"/>
  <c r="P534" i="15"/>
  <c r="P535" i="15"/>
  <c r="P536" i="15"/>
  <c r="P537" i="15"/>
  <c r="P538" i="15"/>
  <c r="P539" i="15"/>
  <c r="P540" i="15"/>
  <c r="P541" i="15"/>
  <c r="P542" i="15"/>
  <c r="P543" i="15"/>
  <c r="P544" i="15"/>
  <c r="P545" i="15"/>
  <c r="P546" i="15"/>
  <c r="P547" i="15"/>
  <c r="P548" i="15"/>
  <c r="P549" i="15"/>
  <c r="P550" i="15"/>
  <c r="P551" i="15"/>
  <c r="P552" i="15"/>
  <c r="P553" i="15"/>
  <c r="P554" i="15"/>
  <c r="P555" i="15"/>
  <c r="P556" i="15"/>
  <c r="P557" i="15"/>
  <c r="P558" i="15"/>
  <c r="P559" i="15"/>
  <c r="P560" i="15"/>
  <c r="P561" i="15"/>
  <c r="P562" i="15"/>
  <c r="P563" i="15"/>
  <c r="P564" i="15"/>
  <c r="P565" i="15"/>
  <c r="P566" i="15"/>
  <c r="P567" i="15"/>
  <c r="P568" i="15"/>
  <c r="P569" i="15"/>
  <c r="P570" i="15"/>
  <c r="P571" i="15"/>
  <c r="P572" i="15"/>
  <c r="P573" i="15"/>
  <c r="P574" i="15"/>
  <c r="P575" i="15"/>
  <c r="P576" i="15"/>
  <c r="P577" i="15"/>
  <c r="P578" i="15"/>
  <c r="P579" i="15"/>
  <c r="P580" i="15"/>
  <c r="P581" i="15"/>
  <c r="P582" i="15"/>
  <c r="P583" i="15"/>
  <c r="P584" i="15"/>
  <c r="P585" i="15"/>
  <c r="P586" i="15"/>
  <c r="P587" i="15"/>
  <c r="P588" i="15"/>
  <c r="P589" i="15"/>
  <c r="P590" i="15"/>
  <c r="P591" i="15"/>
  <c r="P592" i="15"/>
  <c r="P593" i="15"/>
  <c r="P594" i="15"/>
  <c r="P595" i="15"/>
  <c r="P596" i="15"/>
  <c r="P597" i="15"/>
  <c r="P598" i="15"/>
  <c r="P599" i="15"/>
  <c r="P600" i="15"/>
  <c r="P601" i="15"/>
  <c r="P602" i="15"/>
  <c r="P603" i="15"/>
  <c r="P604" i="15"/>
  <c r="P605" i="15"/>
  <c r="P606" i="15"/>
  <c r="P607" i="15"/>
  <c r="P608" i="15"/>
  <c r="P609" i="15"/>
  <c r="P610" i="15"/>
  <c r="P611" i="15"/>
  <c r="P612" i="15"/>
  <c r="P613" i="15"/>
  <c r="P614" i="15"/>
  <c r="P615" i="15"/>
  <c r="P616" i="15"/>
  <c r="P617" i="15"/>
  <c r="P618" i="15"/>
  <c r="P619" i="15"/>
  <c r="P620" i="15"/>
  <c r="P621" i="15"/>
  <c r="P622" i="15"/>
  <c r="P623" i="15"/>
  <c r="P624" i="15"/>
  <c r="P625" i="15"/>
  <c r="P626" i="15"/>
  <c r="P627" i="15"/>
  <c r="P628" i="15"/>
  <c r="P629" i="15"/>
  <c r="P630" i="15"/>
  <c r="P631" i="15"/>
  <c r="P632" i="15"/>
  <c r="P633" i="15"/>
  <c r="P634" i="15"/>
  <c r="P635" i="15"/>
  <c r="P636" i="15"/>
  <c r="P637" i="15"/>
  <c r="P638" i="15"/>
  <c r="P639" i="15"/>
  <c r="P640" i="15"/>
  <c r="P641" i="15"/>
  <c r="P642" i="15"/>
  <c r="P643" i="15"/>
  <c r="P644" i="15"/>
  <c r="P645" i="15"/>
  <c r="P646" i="15"/>
  <c r="P647" i="15"/>
  <c r="P648" i="15"/>
  <c r="P649" i="15"/>
  <c r="P650" i="15"/>
  <c r="P651" i="15"/>
  <c r="P652" i="15"/>
  <c r="P653" i="15"/>
  <c r="P654" i="15"/>
  <c r="P655" i="15"/>
  <c r="P656" i="15"/>
  <c r="P657" i="15"/>
  <c r="P658" i="15"/>
  <c r="P659" i="15"/>
  <c r="P660" i="15"/>
  <c r="P661" i="15"/>
  <c r="P662" i="15"/>
  <c r="P663" i="15"/>
  <c r="P664" i="15"/>
  <c r="P665" i="15"/>
  <c r="P666" i="15"/>
  <c r="P667" i="15"/>
  <c r="P668" i="15"/>
  <c r="P669" i="15"/>
  <c r="P670" i="15"/>
  <c r="P671" i="15"/>
  <c r="P672" i="15"/>
  <c r="P673" i="15"/>
  <c r="P674" i="15"/>
  <c r="P675" i="15"/>
  <c r="P676" i="15"/>
  <c r="P677" i="15"/>
  <c r="P678" i="15"/>
  <c r="P679" i="15"/>
  <c r="P680" i="15"/>
  <c r="P681" i="15"/>
  <c r="P682" i="15"/>
  <c r="P683" i="15"/>
  <c r="P684" i="15"/>
  <c r="P685" i="15"/>
  <c r="P686" i="15"/>
  <c r="P687" i="15"/>
  <c r="P688" i="15"/>
  <c r="P689" i="15"/>
  <c r="P690" i="15"/>
  <c r="P691" i="15"/>
  <c r="P692" i="15"/>
  <c r="P693" i="15"/>
  <c r="P694" i="15"/>
  <c r="P695" i="15"/>
  <c r="P696" i="15"/>
  <c r="P697" i="15"/>
  <c r="P698" i="15"/>
  <c r="P699" i="15"/>
  <c r="P700" i="15"/>
  <c r="P701" i="15"/>
  <c r="P702" i="15"/>
  <c r="P703" i="15"/>
  <c r="P704" i="15"/>
  <c r="P705" i="15"/>
  <c r="P706" i="15"/>
  <c r="P707" i="15"/>
  <c r="P708" i="15"/>
  <c r="P709" i="15"/>
  <c r="P710" i="15"/>
  <c r="P711" i="15"/>
  <c r="P712" i="15"/>
  <c r="P713" i="15"/>
  <c r="P714" i="15"/>
  <c r="P715" i="15"/>
  <c r="P716" i="15"/>
  <c r="P717" i="15"/>
  <c r="P718" i="15"/>
  <c r="P719" i="15"/>
  <c r="P720" i="15"/>
  <c r="P721" i="15"/>
  <c r="P722" i="15"/>
  <c r="P723" i="15"/>
  <c r="P724" i="15"/>
  <c r="P725" i="15"/>
  <c r="P726" i="15"/>
  <c r="P727" i="15"/>
  <c r="P728" i="15"/>
  <c r="P729" i="15"/>
  <c r="P730" i="15"/>
  <c r="P731" i="15"/>
  <c r="P732" i="15"/>
  <c r="P733" i="15"/>
  <c r="P734" i="15"/>
  <c r="P735" i="15"/>
  <c r="P736" i="15"/>
  <c r="P737" i="15"/>
  <c r="P738" i="15"/>
  <c r="P739" i="15"/>
  <c r="P740" i="15"/>
  <c r="P741" i="15"/>
  <c r="P742" i="15"/>
  <c r="P743" i="15"/>
  <c r="P744" i="15"/>
  <c r="P745" i="15"/>
  <c r="P746" i="15"/>
  <c r="P747" i="15"/>
  <c r="P748" i="15"/>
  <c r="P749" i="15"/>
  <c r="P750" i="15"/>
  <c r="P751" i="15"/>
  <c r="P752" i="15"/>
  <c r="P753" i="15"/>
  <c r="P754" i="15"/>
  <c r="P755" i="15"/>
  <c r="P756" i="15"/>
  <c r="P757" i="15"/>
  <c r="P758" i="15"/>
  <c r="P759" i="15"/>
  <c r="P760" i="15"/>
  <c r="P761" i="15"/>
  <c r="P762" i="15"/>
  <c r="P763" i="15"/>
  <c r="P764" i="15"/>
  <c r="P765" i="15"/>
  <c r="P766" i="15"/>
  <c r="P767" i="15"/>
  <c r="P768" i="15"/>
  <c r="P769" i="15"/>
  <c r="P770" i="15"/>
  <c r="P771" i="15"/>
  <c r="P772" i="15"/>
  <c r="P773" i="15"/>
  <c r="P774" i="15"/>
  <c r="P775" i="15"/>
  <c r="P776" i="15"/>
  <c r="P777" i="15"/>
  <c r="P778" i="15"/>
  <c r="P779" i="15"/>
  <c r="P780" i="15"/>
  <c r="P781" i="15"/>
  <c r="P782" i="15"/>
  <c r="P783" i="15"/>
  <c r="P784" i="15"/>
  <c r="P785" i="15"/>
  <c r="P786" i="15"/>
  <c r="P787" i="15"/>
  <c r="P788" i="15"/>
  <c r="P789" i="15"/>
  <c r="P790" i="15"/>
  <c r="P791" i="15"/>
  <c r="P792" i="15"/>
  <c r="P793" i="15"/>
  <c r="P794" i="15"/>
  <c r="P795" i="15"/>
  <c r="P796" i="15"/>
  <c r="P797" i="15"/>
  <c r="P798" i="15"/>
  <c r="P799" i="15"/>
  <c r="P800" i="15"/>
  <c r="P801" i="15"/>
  <c r="P802" i="15"/>
  <c r="P803" i="15"/>
  <c r="P804" i="15"/>
  <c r="P805" i="15"/>
  <c r="P806" i="15"/>
  <c r="P807" i="15"/>
  <c r="P808" i="15"/>
  <c r="P809" i="15"/>
  <c r="P810" i="15"/>
  <c r="P811" i="15"/>
  <c r="P812" i="15"/>
  <c r="P813" i="15"/>
  <c r="P814" i="15"/>
  <c r="P815" i="15"/>
  <c r="P816" i="15"/>
  <c r="P817" i="15"/>
  <c r="P818" i="15"/>
  <c r="P819" i="15"/>
  <c r="P820" i="15"/>
  <c r="P821" i="15"/>
  <c r="P822" i="15"/>
  <c r="P823" i="15"/>
  <c r="P824" i="15"/>
  <c r="P825" i="15"/>
  <c r="P826" i="15"/>
  <c r="P827" i="15"/>
  <c r="P828" i="15"/>
  <c r="P829" i="15"/>
  <c r="P830" i="15"/>
  <c r="P831" i="15"/>
  <c r="P832" i="15"/>
  <c r="P833" i="15"/>
  <c r="P834" i="15"/>
  <c r="P835" i="15"/>
  <c r="P836" i="15"/>
  <c r="P837" i="15"/>
  <c r="P838" i="15"/>
  <c r="P839" i="15"/>
  <c r="P840" i="15"/>
  <c r="P841" i="15"/>
  <c r="P842" i="15"/>
  <c r="P843" i="15"/>
  <c r="P844" i="15"/>
  <c r="P845" i="15"/>
  <c r="P846" i="15"/>
  <c r="P847" i="15"/>
  <c r="P848" i="15"/>
  <c r="P849" i="15"/>
  <c r="P850" i="15"/>
  <c r="P851" i="15"/>
  <c r="P852" i="15"/>
  <c r="P853" i="15"/>
  <c r="P854" i="15"/>
  <c r="P855" i="15"/>
  <c r="P856" i="15"/>
  <c r="P857" i="15"/>
  <c r="P858" i="15"/>
  <c r="P859" i="15"/>
  <c r="P860" i="15"/>
  <c r="P861" i="15"/>
  <c r="P862" i="15"/>
  <c r="P863" i="15"/>
  <c r="P864" i="15"/>
  <c r="P865" i="15"/>
  <c r="P866" i="15"/>
  <c r="P867" i="15"/>
  <c r="P868" i="15"/>
  <c r="P869" i="15"/>
  <c r="P870" i="15"/>
  <c r="P871" i="15"/>
  <c r="P872" i="15"/>
  <c r="P873" i="15"/>
  <c r="P874" i="15"/>
  <c r="P875" i="15"/>
  <c r="P876" i="15"/>
  <c r="P877" i="15"/>
  <c r="P878" i="15"/>
  <c r="P879" i="15"/>
  <c r="P880" i="15"/>
  <c r="P881" i="15"/>
  <c r="P882" i="15"/>
  <c r="P883" i="15"/>
  <c r="P884" i="15"/>
  <c r="P885" i="15"/>
  <c r="P886" i="15"/>
  <c r="P887" i="15"/>
  <c r="P888" i="15"/>
  <c r="P889" i="15"/>
  <c r="P890" i="15"/>
  <c r="P891" i="15"/>
  <c r="P892" i="15"/>
  <c r="P893" i="15"/>
  <c r="P894" i="15"/>
  <c r="P895" i="15"/>
  <c r="P896" i="15"/>
  <c r="P897" i="15"/>
  <c r="P898" i="15"/>
  <c r="P899" i="15"/>
  <c r="P900" i="15"/>
  <c r="P901" i="15"/>
  <c r="P902" i="15"/>
  <c r="P903" i="15"/>
  <c r="P904" i="15"/>
  <c r="P905" i="15"/>
  <c r="P906" i="15"/>
  <c r="P907" i="15"/>
  <c r="P908" i="15"/>
  <c r="P909" i="15"/>
  <c r="P910" i="15"/>
  <c r="P911" i="15"/>
  <c r="P912" i="15"/>
  <c r="P913" i="15"/>
  <c r="P914" i="15"/>
  <c r="P915" i="15"/>
  <c r="P916" i="15"/>
  <c r="P917" i="15"/>
  <c r="P918" i="15"/>
  <c r="P919" i="15"/>
  <c r="P920" i="15"/>
  <c r="P921" i="15"/>
  <c r="P922" i="15"/>
  <c r="P923" i="15"/>
  <c r="P924" i="15"/>
  <c r="P925" i="15"/>
  <c r="P926" i="15"/>
  <c r="P927" i="15"/>
  <c r="P928" i="15"/>
  <c r="P929" i="15"/>
  <c r="P930" i="15"/>
  <c r="P931" i="15"/>
  <c r="P932" i="15"/>
  <c r="P933" i="15"/>
  <c r="P934" i="15"/>
  <c r="P935" i="15"/>
  <c r="P936" i="15"/>
  <c r="P937" i="15"/>
  <c r="P938" i="15"/>
  <c r="P939" i="15"/>
  <c r="P940" i="15"/>
  <c r="P941" i="15"/>
  <c r="P942" i="15"/>
  <c r="P943" i="15"/>
  <c r="P944" i="15"/>
  <c r="P945" i="15"/>
  <c r="P946" i="15"/>
  <c r="P947" i="15"/>
  <c r="P948" i="15"/>
  <c r="P949" i="15"/>
  <c r="P950" i="15"/>
  <c r="P951" i="15"/>
  <c r="P952" i="15"/>
  <c r="P953" i="15"/>
  <c r="P954" i="15"/>
  <c r="P955" i="15"/>
  <c r="P956" i="15"/>
  <c r="P957" i="15"/>
  <c r="P958" i="15"/>
  <c r="P959" i="15"/>
  <c r="P960" i="15"/>
  <c r="P961" i="15"/>
  <c r="P962" i="15"/>
  <c r="P963" i="15"/>
  <c r="P964" i="15"/>
  <c r="P965" i="15"/>
  <c r="P966" i="15"/>
  <c r="P967" i="15"/>
  <c r="P968" i="15"/>
  <c r="P969" i="15"/>
  <c r="P970" i="15"/>
  <c r="P971" i="15"/>
  <c r="P972" i="15"/>
  <c r="P973" i="15"/>
  <c r="P974" i="15"/>
  <c r="P975" i="15"/>
  <c r="P976" i="15"/>
  <c r="P977" i="15"/>
  <c r="P978" i="15"/>
  <c r="P979" i="15"/>
  <c r="P980" i="15"/>
  <c r="P981" i="15"/>
  <c r="P982" i="15"/>
  <c r="P983" i="15"/>
  <c r="P984" i="15"/>
  <c r="P985" i="15"/>
  <c r="P986" i="15"/>
  <c r="P987" i="15"/>
  <c r="P988" i="15"/>
  <c r="P989" i="15"/>
  <c r="P990" i="15"/>
  <c r="P991" i="15"/>
  <c r="P992" i="15"/>
  <c r="P993" i="15"/>
  <c r="P994" i="15"/>
  <c r="P995" i="15"/>
  <c r="P996" i="15"/>
  <c r="P997" i="15"/>
  <c r="P998" i="15"/>
  <c r="P999" i="15"/>
  <c r="P1000" i="15"/>
  <c r="P1001" i="15"/>
  <c r="P1002" i="15"/>
  <c r="P1003" i="15"/>
  <c r="P1004" i="15"/>
  <c r="P1005" i="15"/>
  <c r="P1006" i="15"/>
  <c r="P1007" i="15"/>
  <c r="P1008" i="15"/>
  <c r="P1009" i="15"/>
  <c r="P1010" i="15"/>
  <c r="P1011" i="15"/>
  <c r="P1012" i="15"/>
  <c r="P1013" i="15"/>
  <c r="P1014" i="15"/>
  <c r="P1015" i="15"/>
  <c r="P1016" i="15"/>
  <c r="P1017" i="15"/>
  <c r="P1018" i="15"/>
  <c r="P1019" i="15"/>
  <c r="P1020" i="15"/>
  <c r="P1021" i="15"/>
  <c r="P1022" i="15"/>
  <c r="P1023" i="15"/>
  <c r="P1024" i="15"/>
  <c r="P1025" i="15"/>
  <c r="P1026" i="15"/>
  <c r="P1027" i="15"/>
  <c r="P1028" i="15"/>
  <c r="P1029" i="15"/>
  <c r="P1030" i="15"/>
  <c r="P1031" i="15"/>
  <c r="P1032" i="15"/>
  <c r="P1033" i="15"/>
  <c r="P1034" i="15"/>
  <c r="P1035" i="15"/>
  <c r="P1036" i="15"/>
  <c r="P1037" i="15"/>
  <c r="P1038" i="15"/>
  <c r="P1039" i="15"/>
  <c r="P1040" i="15"/>
  <c r="P1041" i="15"/>
  <c r="P1042" i="15"/>
  <c r="P1043" i="15"/>
  <c r="P1044" i="15"/>
  <c r="P1045" i="15"/>
  <c r="P1046" i="15"/>
  <c r="P1047" i="15"/>
  <c r="P1048" i="15"/>
  <c r="P1049" i="15"/>
  <c r="P1050" i="15"/>
  <c r="P1051" i="15"/>
  <c r="P1052" i="15"/>
  <c r="P1053" i="15"/>
  <c r="P1054" i="15"/>
  <c r="P1055" i="15"/>
  <c r="P1056" i="15"/>
  <c r="P1057" i="15"/>
  <c r="P1058" i="15"/>
  <c r="P1059" i="15"/>
  <c r="P1060" i="15"/>
  <c r="P1061" i="15"/>
  <c r="P1062" i="15"/>
  <c r="P1063" i="15"/>
  <c r="P1064" i="15"/>
  <c r="P1065" i="15"/>
  <c r="P1066" i="15"/>
  <c r="P1067" i="15"/>
  <c r="P1068" i="15"/>
  <c r="P1069" i="15"/>
  <c r="P1070" i="15"/>
  <c r="P1071" i="15"/>
  <c r="P1072" i="15"/>
  <c r="P1073" i="15"/>
  <c r="P1074" i="15"/>
  <c r="P1075" i="15"/>
  <c r="P1076" i="15"/>
  <c r="P1077" i="15"/>
  <c r="P1078" i="15"/>
  <c r="P1079" i="15"/>
  <c r="P1080" i="15"/>
  <c r="P1081" i="15"/>
  <c r="P1082" i="15"/>
  <c r="P1083" i="15"/>
  <c r="P1084" i="15"/>
  <c r="P1085" i="15"/>
  <c r="P1086" i="15"/>
  <c r="P1087" i="15"/>
  <c r="P1088" i="15"/>
  <c r="P1089" i="15"/>
  <c r="P1090" i="15"/>
  <c r="P1091" i="15"/>
  <c r="P1092" i="15"/>
  <c r="P1093" i="15"/>
  <c r="P1094" i="15"/>
  <c r="P1095" i="15"/>
  <c r="P1096" i="15"/>
  <c r="P1097" i="15"/>
  <c r="P1098" i="15"/>
  <c r="P1099" i="15"/>
  <c r="P1100" i="15"/>
  <c r="P1101" i="15"/>
  <c r="P1102" i="15"/>
  <c r="P1103" i="15"/>
  <c r="P1104" i="15"/>
  <c r="P1105" i="15"/>
  <c r="P1106" i="15"/>
  <c r="P1107" i="15"/>
  <c r="P1108" i="15"/>
  <c r="P1109" i="15"/>
  <c r="P1110" i="15"/>
  <c r="P1111" i="15"/>
  <c r="P1112" i="15"/>
  <c r="P1113" i="15"/>
  <c r="P1114" i="15"/>
  <c r="P1115" i="15"/>
  <c r="P1116" i="15"/>
  <c r="P1117" i="15"/>
  <c r="P1118" i="15"/>
  <c r="P1119" i="15"/>
  <c r="P1120" i="15"/>
  <c r="P1121" i="15"/>
  <c r="P1122" i="15"/>
  <c r="P1123" i="15"/>
  <c r="P1124" i="15"/>
  <c r="P1125" i="15"/>
  <c r="P1126" i="15"/>
  <c r="P1127" i="15"/>
  <c r="P1128" i="15"/>
  <c r="P1129" i="15"/>
  <c r="P1130" i="15"/>
  <c r="P1131" i="15"/>
  <c r="P1132" i="15"/>
  <c r="P1133" i="15"/>
  <c r="P1134" i="15"/>
  <c r="P1135" i="15"/>
  <c r="P1136" i="15"/>
  <c r="P1137" i="15"/>
  <c r="P1138" i="15"/>
  <c r="P1139" i="15"/>
  <c r="P1140" i="15"/>
  <c r="P1141" i="15"/>
  <c r="P1142" i="15"/>
  <c r="P1143" i="15"/>
  <c r="P1144" i="15"/>
  <c r="P1145" i="15"/>
  <c r="P1146" i="15"/>
  <c r="P1147" i="15"/>
  <c r="P1148" i="15"/>
  <c r="P1149" i="15"/>
  <c r="P1150" i="15"/>
  <c r="P1151" i="15"/>
  <c r="P1152" i="15"/>
  <c r="P1153" i="15"/>
  <c r="P1154" i="15"/>
  <c r="P1155" i="15"/>
  <c r="P1156" i="15"/>
  <c r="P1157" i="15"/>
  <c r="P1158" i="15"/>
  <c r="P1159" i="15"/>
  <c r="P1160" i="15"/>
  <c r="P1161" i="15"/>
  <c r="P1162" i="15"/>
  <c r="P1163" i="15"/>
  <c r="P1164" i="15"/>
  <c r="P1165" i="15"/>
  <c r="P1166" i="15"/>
  <c r="P1167" i="15"/>
  <c r="P1168" i="15"/>
  <c r="P1169" i="15"/>
  <c r="P1170" i="15"/>
  <c r="P1171" i="15"/>
  <c r="P1172" i="15"/>
  <c r="P1173" i="15"/>
  <c r="P1174" i="15"/>
  <c r="P1175" i="15"/>
  <c r="P1176" i="15"/>
  <c r="P1177" i="15"/>
  <c r="P1178" i="15"/>
  <c r="P1179" i="15"/>
  <c r="P1180" i="15"/>
  <c r="P1181" i="15"/>
  <c r="P1182" i="15"/>
  <c r="P1183" i="15"/>
  <c r="P1184" i="15"/>
  <c r="P1185" i="15"/>
  <c r="P1186" i="15"/>
  <c r="P1187" i="15"/>
  <c r="P1188" i="15"/>
  <c r="P1189" i="15"/>
  <c r="P1190" i="15"/>
  <c r="P1191" i="15"/>
  <c r="P1192" i="15"/>
  <c r="P1193" i="15"/>
  <c r="P1194" i="15"/>
  <c r="P1195" i="15"/>
  <c r="P1196" i="15"/>
  <c r="P1197" i="15"/>
  <c r="P1198" i="15"/>
  <c r="P1199" i="15"/>
  <c r="P1200" i="15"/>
  <c r="P1201" i="15"/>
  <c r="P1202" i="15"/>
  <c r="P1203" i="15"/>
  <c r="P1204" i="15"/>
  <c r="P1205" i="15"/>
  <c r="P1206" i="15"/>
  <c r="P1207" i="15"/>
  <c r="P1208" i="15"/>
  <c r="P1209" i="15"/>
  <c r="P1210" i="15"/>
  <c r="P1211" i="15"/>
  <c r="P1212" i="15"/>
  <c r="P1213" i="15"/>
  <c r="P1214" i="15"/>
  <c r="P1215" i="15"/>
  <c r="P1216" i="15"/>
  <c r="P1217" i="15"/>
  <c r="P1218" i="15"/>
  <c r="P1219" i="15"/>
  <c r="P1220" i="15"/>
  <c r="P1221" i="15"/>
  <c r="P1222" i="15"/>
  <c r="P1223" i="15"/>
  <c r="P1224" i="15"/>
  <c r="P1225" i="15"/>
  <c r="P1226" i="15"/>
  <c r="P1227" i="15"/>
  <c r="P1228" i="15"/>
  <c r="P1229" i="15"/>
  <c r="P1230" i="15"/>
  <c r="P1231" i="15"/>
  <c r="P1232" i="15"/>
  <c r="P1233" i="15"/>
  <c r="P1234" i="15"/>
  <c r="P1235" i="15"/>
  <c r="P1236" i="15"/>
  <c r="P1237" i="15"/>
  <c r="P1238" i="15"/>
  <c r="P1239" i="15"/>
  <c r="P1240" i="15"/>
  <c r="P1241" i="15"/>
  <c r="P1242" i="15"/>
  <c r="P1243" i="15"/>
  <c r="P1244" i="15"/>
  <c r="P1245" i="15"/>
  <c r="P1246" i="15"/>
  <c r="P1247" i="15"/>
  <c r="P1248" i="15"/>
  <c r="P1249" i="15"/>
  <c r="P1250" i="15"/>
  <c r="P1251" i="15"/>
  <c r="P1252" i="15"/>
  <c r="P1253" i="15"/>
  <c r="P1254" i="15"/>
  <c r="P1255" i="15"/>
  <c r="P1256" i="15"/>
  <c r="P1257" i="15"/>
  <c r="P1258" i="15"/>
  <c r="P1259" i="15"/>
  <c r="P1260" i="15"/>
  <c r="P1261" i="15"/>
  <c r="P1262" i="15"/>
  <c r="P1263" i="15"/>
  <c r="P1264" i="15"/>
  <c r="P1265" i="15"/>
  <c r="P1266" i="15"/>
  <c r="P1267" i="15"/>
  <c r="P1268" i="15"/>
  <c r="P1269" i="15"/>
  <c r="P1270" i="15"/>
  <c r="P1271" i="15"/>
  <c r="P1272" i="15"/>
  <c r="P1273" i="15"/>
  <c r="P1274" i="15"/>
  <c r="P1275" i="15"/>
  <c r="P1276" i="15"/>
  <c r="P1277" i="15"/>
  <c r="P1278" i="15"/>
  <c r="P1279" i="15"/>
  <c r="P1280" i="15"/>
  <c r="P1281" i="15"/>
  <c r="P1282" i="15"/>
  <c r="P1283" i="15"/>
  <c r="P1284" i="15"/>
  <c r="P1285" i="15"/>
  <c r="P1286" i="15"/>
  <c r="P1287" i="15"/>
  <c r="P1288" i="15"/>
  <c r="P1289" i="15"/>
  <c r="P1290" i="15"/>
  <c r="P1291" i="15"/>
  <c r="P1292" i="15"/>
  <c r="P1293" i="15"/>
  <c r="P1294" i="15"/>
  <c r="P1295" i="15"/>
  <c r="P1296" i="15"/>
  <c r="P1297" i="15"/>
  <c r="P1298" i="15"/>
  <c r="P1299" i="15"/>
  <c r="P1300" i="15"/>
  <c r="P1301" i="15"/>
  <c r="P1302" i="15"/>
  <c r="P1303" i="15"/>
  <c r="P1304" i="15"/>
  <c r="P1305" i="15"/>
  <c r="P1306" i="15"/>
  <c r="P1307" i="15"/>
  <c r="P1308" i="15"/>
  <c r="P1309" i="15"/>
  <c r="P1310" i="15"/>
  <c r="P1311" i="15"/>
  <c r="P1312" i="15"/>
  <c r="P1313" i="15"/>
  <c r="P1314" i="15"/>
  <c r="P1315" i="15"/>
  <c r="P1316" i="15"/>
  <c r="P1317" i="15"/>
  <c r="P1318" i="15"/>
  <c r="P1319" i="15"/>
  <c r="P1320" i="15"/>
  <c r="P1321" i="15"/>
  <c r="P1322" i="15"/>
  <c r="P1323" i="15"/>
  <c r="P1324" i="15"/>
  <c r="P1325" i="15"/>
  <c r="P1326" i="15"/>
  <c r="P1327" i="15"/>
  <c r="P1328" i="15"/>
  <c r="P1329" i="15"/>
  <c r="P1330" i="15"/>
  <c r="P1331" i="15"/>
  <c r="P1332" i="15"/>
  <c r="P1333" i="15"/>
  <c r="P1334" i="15"/>
  <c r="P1335" i="15"/>
  <c r="P1336" i="15"/>
  <c r="P1337" i="15"/>
  <c r="P1338" i="15"/>
  <c r="P1339" i="15"/>
  <c r="P1340" i="15"/>
  <c r="P1341" i="15"/>
  <c r="P1342" i="15"/>
  <c r="P1343" i="15"/>
  <c r="P1344" i="15"/>
  <c r="P1345" i="15"/>
  <c r="P1346" i="15"/>
  <c r="P1347" i="15"/>
  <c r="P1348" i="15"/>
  <c r="P1349" i="15"/>
  <c r="P1350" i="15"/>
  <c r="P1351" i="15"/>
  <c r="P1352" i="15"/>
  <c r="P1353" i="15"/>
  <c r="P1354" i="15"/>
  <c r="P1355" i="15"/>
  <c r="P1356" i="15"/>
  <c r="P1357" i="15"/>
  <c r="P1358" i="15"/>
  <c r="P1359" i="15"/>
  <c r="P1360" i="15"/>
  <c r="P1361" i="15"/>
  <c r="P1362" i="15"/>
  <c r="P1363" i="15"/>
  <c r="P1364" i="15"/>
  <c r="P1365" i="15"/>
  <c r="P1366" i="15"/>
  <c r="P1367" i="15"/>
  <c r="P1368" i="15"/>
  <c r="P1369" i="15"/>
  <c r="P1370" i="15"/>
  <c r="P1371" i="15"/>
  <c r="P1372" i="15"/>
  <c r="P1373" i="15"/>
  <c r="P1374" i="15"/>
  <c r="P1375" i="15"/>
  <c r="P1376" i="15"/>
  <c r="P1377" i="15"/>
  <c r="P1378" i="15"/>
  <c r="P1379" i="15"/>
  <c r="P1380" i="15"/>
  <c r="P1381" i="15"/>
  <c r="P1382" i="15"/>
  <c r="P1383" i="15"/>
  <c r="P1384" i="15"/>
  <c r="P1385" i="15"/>
  <c r="P1386" i="15"/>
  <c r="P1387" i="15"/>
  <c r="P1388" i="15"/>
  <c r="P1389" i="15"/>
  <c r="P1390" i="15"/>
  <c r="P1391" i="15"/>
  <c r="P1392" i="15"/>
  <c r="P1393" i="15"/>
  <c r="P1394" i="15"/>
  <c r="P1395" i="15"/>
  <c r="P1396" i="15"/>
  <c r="P1397" i="15"/>
  <c r="P1398" i="15"/>
  <c r="P1399" i="15"/>
  <c r="P1400" i="15"/>
  <c r="P1401" i="15"/>
  <c r="P1402" i="15"/>
  <c r="P1403" i="15"/>
  <c r="P1404" i="15"/>
  <c r="P1405" i="15"/>
  <c r="P1406" i="15"/>
  <c r="P1407" i="15"/>
  <c r="P1408" i="15"/>
  <c r="P1409" i="15"/>
  <c r="P1410" i="15"/>
  <c r="P1411" i="15"/>
  <c r="P1412" i="15"/>
  <c r="P1413" i="15"/>
  <c r="P1414" i="15"/>
  <c r="P1415" i="15"/>
  <c r="P1416" i="15"/>
  <c r="P1417" i="15"/>
  <c r="P1418" i="15"/>
  <c r="P1419" i="15"/>
  <c r="P1420" i="15"/>
  <c r="P1421" i="15"/>
  <c r="P1422" i="15"/>
  <c r="P1423" i="15"/>
  <c r="P1424" i="15"/>
  <c r="P1425" i="15"/>
  <c r="P1426" i="15"/>
  <c r="P1427" i="15"/>
  <c r="P1428" i="15"/>
  <c r="P1429" i="15"/>
  <c r="P1430" i="15"/>
  <c r="P1431" i="15"/>
  <c r="P1432" i="15"/>
  <c r="P1433" i="15"/>
  <c r="P1434" i="15"/>
  <c r="P1435" i="15"/>
  <c r="P1436" i="15"/>
  <c r="P1437" i="15"/>
  <c r="P1438" i="15"/>
  <c r="P1439" i="15"/>
  <c r="P1440" i="15"/>
  <c r="P1441" i="15"/>
  <c r="P1442" i="15"/>
  <c r="P1443" i="15"/>
  <c r="P1444" i="15"/>
  <c r="P1445" i="15"/>
  <c r="P1446" i="15"/>
  <c r="P1447" i="15"/>
  <c r="P1448" i="15"/>
  <c r="P1449" i="15"/>
  <c r="P1450" i="15"/>
  <c r="P1451" i="15"/>
  <c r="P1452" i="15"/>
  <c r="P1453" i="15"/>
  <c r="P1454" i="15"/>
  <c r="P1455" i="15"/>
  <c r="P1456" i="15"/>
  <c r="P1457" i="15"/>
  <c r="P1458" i="15"/>
  <c r="P1459" i="15"/>
  <c r="P1460" i="15"/>
  <c r="P1461" i="15"/>
  <c r="P1462" i="15"/>
  <c r="P1463" i="15"/>
  <c r="P1464" i="15"/>
  <c r="P1465" i="15"/>
  <c r="P1466" i="15"/>
  <c r="P1467" i="15"/>
  <c r="P1468" i="15"/>
  <c r="P1469" i="15"/>
  <c r="P1470" i="15"/>
  <c r="P1471" i="15"/>
  <c r="P1472" i="15"/>
  <c r="P1473" i="15"/>
  <c r="P1474" i="15"/>
  <c r="P1475" i="15"/>
  <c r="P1476" i="15"/>
  <c r="P1477" i="15"/>
  <c r="P1478" i="15"/>
  <c r="P1479" i="15"/>
  <c r="P1480" i="15"/>
  <c r="P1481" i="15"/>
  <c r="P1482" i="15"/>
  <c r="P1483" i="15"/>
  <c r="P1484" i="15"/>
  <c r="P1485" i="15"/>
  <c r="P1486" i="15"/>
  <c r="P1487" i="15"/>
  <c r="P1488" i="15"/>
  <c r="P1489" i="15"/>
  <c r="P1490" i="15"/>
  <c r="P1491" i="15"/>
  <c r="P1492" i="15"/>
  <c r="P1493" i="15"/>
  <c r="P1494" i="15"/>
  <c r="P1495" i="15"/>
  <c r="P1496" i="15"/>
  <c r="P1497" i="15"/>
  <c r="P1498" i="15"/>
  <c r="P1499" i="15"/>
  <c r="P1500" i="15"/>
  <c r="P1501" i="15"/>
  <c r="P1502" i="15"/>
  <c r="P1503" i="15"/>
  <c r="P1504" i="15"/>
  <c r="P1505" i="15"/>
  <c r="P1506" i="15"/>
  <c r="P1507" i="15"/>
  <c r="P1508" i="15"/>
  <c r="P1509" i="15"/>
  <c r="P1510" i="15"/>
  <c r="P1511" i="15"/>
  <c r="P1512" i="15"/>
  <c r="P1513" i="15"/>
  <c r="P1514" i="15"/>
  <c r="P1515" i="15"/>
  <c r="P1516" i="15"/>
  <c r="P1517" i="15"/>
  <c r="P1518" i="15"/>
  <c r="P1519" i="15"/>
  <c r="P1520" i="15"/>
  <c r="P1521" i="15"/>
  <c r="P1522" i="15"/>
  <c r="P1523" i="15"/>
  <c r="P1524" i="15"/>
  <c r="P1525" i="15"/>
  <c r="P1526" i="15"/>
  <c r="P1527" i="15"/>
  <c r="P1528" i="15"/>
  <c r="P1529" i="15"/>
  <c r="P1530" i="15"/>
  <c r="P1531" i="15"/>
  <c r="P1532" i="15"/>
  <c r="P1533" i="15"/>
  <c r="P1534" i="15"/>
  <c r="P1535" i="15"/>
  <c r="P1536" i="15"/>
  <c r="P1537" i="15"/>
  <c r="P1538" i="15"/>
  <c r="P1539" i="15"/>
  <c r="P1540" i="15"/>
  <c r="P1541" i="15"/>
  <c r="P1542" i="15"/>
  <c r="P1543" i="15"/>
  <c r="P1544" i="15"/>
  <c r="P1545" i="15"/>
  <c r="P1546" i="15"/>
  <c r="P1547" i="15"/>
  <c r="P1548" i="15"/>
  <c r="P1549" i="15"/>
  <c r="P1550" i="15"/>
  <c r="P1551" i="15"/>
  <c r="P1552" i="15"/>
  <c r="P1553" i="15"/>
  <c r="P1554" i="15"/>
  <c r="P1555" i="15"/>
  <c r="P1556" i="15"/>
  <c r="P1557" i="15"/>
  <c r="P1558" i="15"/>
  <c r="P1559" i="15"/>
  <c r="P1560" i="15"/>
  <c r="P1561" i="15"/>
  <c r="P1562" i="15"/>
  <c r="P1563" i="15"/>
  <c r="P1564" i="15"/>
  <c r="P1565" i="15"/>
  <c r="P1566" i="15"/>
  <c r="P1567" i="15"/>
  <c r="P1568" i="15"/>
  <c r="P1569" i="15"/>
  <c r="P1570" i="15"/>
  <c r="P1571" i="15"/>
  <c r="P1572" i="15"/>
  <c r="P1573" i="15"/>
  <c r="P1574" i="15"/>
  <c r="P1575" i="15"/>
  <c r="P1576" i="15"/>
  <c r="P1577" i="15"/>
  <c r="P1578" i="15"/>
  <c r="P1579" i="15"/>
  <c r="P1580" i="15"/>
  <c r="P1581" i="15"/>
  <c r="P1582" i="15"/>
  <c r="P1583" i="15"/>
  <c r="P1584" i="15"/>
  <c r="P1585" i="15"/>
  <c r="P1586" i="15"/>
  <c r="P1587" i="15"/>
  <c r="P1588" i="15"/>
  <c r="P1589" i="15"/>
  <c r="P1590" i="15"/>
  <c r="P1591" i="15"/>
  <c r="P1592" i="15"/>
  <c r="P1593" i="15"/>
  <c r="P1594" i="15"/>
  <c r="P1595" i="15"/>
  <c r="P1596" i="15"/>
  <c r="P1597" i="15"/>
  <c r="P1598" i="15"/>
  <c r="P1599" i="15"/>
  <c r="P1600" i="15"/>
  <c r="P1601" i="15"/>
  <c r="P1602" i="15"/>
  <c r="P1603" i="15"/>
  <c r="P1604" i="15"/>
  <c r="P1605" i="15"/>
  <c r="P1606" i="15"/>
  <c r="P1607" i="15"/>
  <c r="P1608" i="15"/>
  <c r="P1609" i="15"/>
  <c r="P1610" i="15"/>
  <c r="P1611" i="15"/>
  <c r="P1612" i="15"/>
  <c r="P1613" i="15"/>
  <c r="P1614" i="15"/>
  <c r="P1615" i="15"/>
  <c r="P1616" i="15"/>
  <c r="P1617" i="15"/>
  <c r="P1618" i="15"/>
  <c r="P1619" i="15"/>
  <c r="P1620" i="15"/>
  <c r="P1621" i="15"/>
  <c r="P1622" i="15"/>
  <c r="P1623" i="15"/>
  <c r="P1624" i="15"/>
  <c r="P1625" i="15"/>
  <c r="P1626" i="15"/>
  <c r="P1627" i="15"/>
  <c r="P1628" i="15"/>
  <c r="P1629" i="15"/>
  <c r="P1630" i="15"/>
  <c r="P1631" i="15"/>
  <c r="P1632" i="15"/>
  <c r="P1633" i="15"/>
  <c r="P1634" i="15"/>
  <c r="P1635" i="15"/>
  <c r="P1636" i="15"/>
  <c r="P1637" i="15"/>
  <c r="P1638" i="15"/>
  <c r="P1639" i="15"/>
  <c r="P1640" i="15"/>
  <c r="P1641" i="15"/>
  <c r="P1642" i="15"/>
  <c r="P1643" i="15"/>
  <c r="P1644" i="15"/>
  <c r="P1645" i="15"/>
  <c r="P1646" i="15"/>
  <c r="P1647" i="15"/>
  <c r="P1648" i="15"/>
  <c r="P1649" i="15"/>
  <c r="P1650" i="15"/>
  <c r="P1651" i="15"/>
  <c r="P1652" i="15"/>
  <c r="P1653" i="15"/>
  <c r="P1654" i="15"/>
  <c r="P1655" i="15"/>
  <c r="P1656" i="15"/>
  <c r="P1657" i="15"/>
  <c r="P1658" i="15"/>
  <c r="P1659" i="15"/>
  <c r="P1660" i="15"/>
  <c r="P1661" i="15"/>
  <c r="P1662" i="15"/>
  <c r="P1663" i="15"/>
  <c r="P1664" i="15"/>
  <c r="P1665" i="15"/>
  <c r="P1666" i="15"/>
  <c r="P1667" i="15"/>
  <c r="P1668" i="15"/>
  <c r="P1669" i="15"/>
  <c r="P1670" i="15"/>
  <c r="P1671" i="15"/>
  <c r="P1672" i="15"/>
  <c r="P1673" i="15"/>
  <c r="P1674" i="15"/>
  <c r="P1675" i="15"/>
  <c r="P1676" i="15"/>
  <c r="P1677" i="15"/>
  <c r="P1678" i="15"/>
  <c r="P1679" i="15"/>
  <c r="P1680" i="15"/>
  <c r="P1681" i="15"/>
  <c r="P1682" i="15"/>
  <c r="P1683" i="15"/>
  <c r="P1684" i="15"/>
  <c r="P1685" i="15"/>
  <c r="P1686" i="15"/>
  <c r="P1687" i="15"/>
  <c r="P1688" i="15"/>
  <c r="P1689" i="15"/>
  <c r="P1690" i="15"/>
  <c r="P1691" i="15"/>
  <c r="P1692" i="15"/>
  <c r="P1693" i="15"/>
  <c r="P1694" i="15"/>
  <c r="P1695" i="15"/>
  <c r="P1696" i="15"/>
  <c r="P1697" i="15"/>
  <c r="P1698" i="15"/>
  <c r="P1699" i="15"/>
  <c r="P1700" i="15"/>
  <c r="P1701" i="15"/>
  <c r="P1702" i="15"/>
  <c r="P1703" i="15"/>
  <c r="P1704" i="15"/>
  <c r="P1705" i="15"/>
  <c r="P1706" i="15"/>
  <c r="P1707" i="15"/>
  <c r="P1708" i="15"/>
  <c r="P1709" i="15"/>
  <c r="P1710" i="15"/>
  <c r="P1711" i="15"/>
  <c r="P1712" i="15"/>
  <c r="P1713" i="15"/>
  <c r="P1714" i="15"/>
  <c r="P1715" i="15"/>
  <c r="P1716" i="15"/>
  <c r="P1717" i="15"/>
  <c r="P1718" i="15"/>
  <c r="P1719" i="15"/>
  <c r="P1720" i="15"/>
  <c r="P1721" i="15"/>
  <c r="P1722" i="15"/>
  <c r="P1723" i="15"/>
  <c r="P1724" i="15"/>
  <c r="P1725" i="15"/>
  <c r="P1726" i="15"/>
  <c r="P1727" i="15"/>
  <c r="P1728" i="15"/>
  <c r="P1729" i="15"/>
  <c r="P1730" i="15"/>
  <c r="P1731" i="15"/>
  <c r="P1732" i="15"/>
  <c r="P1733" i="15"/>
  <c r="P1734" i="15"/>
  <c r="P1735" i="15"/>
  <c r="P1736" i="15"/>
  <c r="P1737" i="15"/>
  <c r="P1738" i="15"/>
  <c r="P1739" i="15"/>
  <c r="P1740" i="15"/>
  <c r="P1741" i="15"/>
  <c r="P1742" i="15"/>
  <c r="P1743" i="15"/>
  <c r="P1744" i="15"/>
  <c r="P1745" i="15"/>
  <c r="P1746" i="15"/>
  <c r="P1747" i="15"/>
  <c r="P1748" i="15"/>
  <c r="P1749" i="15"/>
  <c r="P1750" i="15"/>
  <c r="P1751" i="15"/>
  <c r="P1752" i="15"/>
  <c r="P1753" i="15"/>
  <c r="P1754" i="15"/>
  <c r="P1755" i="15"/>
  <c r="P1756" i="15"/>
  <c r="P1757" i="15"/>
  <c r="P1758" i="15"/>
  <c r="P1759" i="15"/>
  <c r="P1760" i="15"/>
  <c r="P1761" i="15"/>
  <c r="P1762" i="15"/>
  <c r="P1763" i="15"/>
  <c r="P1764" i="15"/>
  <c r="P1765" i="15"/>
  <c r="P1766" i="15"/>
  <c r="P1767" i="15"/>
  <c r="P1768" i="15"/>
  <c r="P1769" i="15"/>
  <c r="P1770" i="15"/>
  <c r="P1771" i="15"/>
  <c r="P1772" i="15"/>
  <c r="P1773" i="15"/>
  <c r="P1774" i="15"/>
  <c r="P1775" i="15"/>
  <c r="P1776" i="15"/>
  <c r="P1777" i="15"/>
  <c r="P1778" i="15"/>
  <c r="P1779" i="15"/>
  <c r="P1780" i="15"/>
  <c r="P1781" i="15"/>
  <c r="P1782" i="15"/>
  <c r="P1783" i="15"/>
  <c r="P1784" i="15"/>
  <c r="P1785" i="15"/>
  <c r="P1786" i="15"/>
  <c r="P1787" i="15"/>
  <c r="P1788" i="15"/>
  <c r="P1789" i="15"/>
  <c r="P1790" i="15"/>
  <c r="P1791" i="15"/>
  <c r="P1792" i="15"/>
  <c r="P1793" i="15"/>
  <c r="P1794" i="15"/>
  <c r="P1795" i="15"/>
  <c r="P1796" i="15"/>
  <c r="P1797" i="15"/>
  <c r="P1798" i="15"/>
  <c r="P1799" i="15"/>
  <c r="P1800" i="15"/>
  <c r="P1801" i="15"/>
  <c r="P1802" i="15"/>
  <c r="P1803" i="15"/>
  <c r="P1804" i="15"/>
  <c r="P1805" i="15"/>
  <c r="P1806" i="15"/>
  <c r="P1807" i="15"/>
  <c r="P1808" i="15"/>
  <c r="P1809" i="15"/>
  <c r="P1810" i="15"/>
  <c r="P1811" i="15"/>
  <c r="P1812" i="15"/>
  <c r="P1813" i="15"/>
  <c r="P1814" i="15"/>
  <c r="P1815" i="15"/>
  <c r="P1816" i="15"/>
  <c r="P1817" i="15"/>
  <c r="P1818" i="15"/>
  <c r="P1819" i="15"/>
  <c r="P1820" i="15"/>
  <c r="P1821" i="15"/>
  <c r="P1822" i="15"/>
  <c r="P1823" i="15"/>
  <c r="P1824" i="15"/>
  <c r="P1825" i="15"/>
  <c r="P1826" i="15"/>
  <c r="P1827" i="15"/>
  <c r="P1828" i="15"/>
  <c r="P1829" i="15"/>
  <c r="P1830" i="15"/>
  <c r="P1831" i="15"/>
  <c r="P1832" i="15"/>
  <c r="P1833" i="15"/>
  <c r="P1834" i="15"/>
  <c r="P1835" i="15"/>
  <c r="P1836" i="15"/>
  <c r="P1837" i="15"/>
  <c r="P1838" i="15"/>
  <c r="P1839" i="15"/>
  <c r="P1840" i="15"/>
  <c r="P1841" i="15"/>
  <c r="P1842" i="15"/>
  <c r="P1843" i="15"/>
  <c r="P1844" i="15"/>
  <c r="P1845" i="15"/>
  <c r="P1846" i="15"/>
  <c r="P1847" i="15"/>
  <c r="P1848" i="15"/>
  <c r="P1849" i="15"/>
  <c r="P1850" i="15"/>
  <c r="P1851" i="15"/>
  <c r="P1852" i="15"/>
  <c r="P1853" i="15"/>
  <c r="P1854" i="15"/>
  <c r="P1855" i="15"/>
  <c r="P1856" i="15"/>
  <c r="P1857" i="15"/>
  <c r="P1858" i="15"/>
  <c r="P1859" i="15"/>
  <c r="P1860" i="15"/>
  <c r="P1861" i="15"/>
  <c r="P1862" i="15"/>
  <c r="P1863" i="15"/>
  <c r="P1864" i="15"/>
  <c r="P1865" i="15"/>
  <c r="P1866" i="15"/>
  <c r="P1867" i="15"/>
  <c r="P1868" i="15"/>
  <c r="P1869" i="15"/>
  <c r="P1870" i="15"/>
  <c r="P1871" i="15"/>
  <c r="P1872" i="15"/>
  <c r="P1873" i="15"/>
  <c r="P1874" i="15"/>
  <c r="P1875" i="15"/>
  <c r="P1876" i="15"/>
  <c r="P1877" i="15"/>
  <c r="P1878" i="15"/>
  <c r="P1879" i="15"/>
  <c r="P1880" i="15"/>
  <c r="P1881" i="15"/>
  <c r="P1882" i="15"/>
  <c r="P1883" i="15"/>
  <c r="P1884" i="15"/>
  <c r="P1885" i="15"/>
  <c r="P1886" i="15"/>
  <c r="P1887" i="15"/>
  <c r="P1888" i="15"/>
  <c r="P1889" i="15"/>
  <c r="P1890" i="15"/>
  <c r="P1891" i="15"/>
  <c r="P1892" i="15"/>
  <c r="P1893" i="15"/>
  <c r="P1894" i="15"/>
  <c r="P1895" i="15"/>
  <c r="P1896" i="15"/>
  <c r="P1897" i="15"/>
  <c r="P1898" i="15"/>
  <c r="P1899" i="15"/>
  <c r="P1900" i="15"/>
  <c r="P1901" i="15"/>
  <c r="P1902" i="15"/>
  <c r="P1903" i="15"/>
  <c r="P1904" i="15"/>
  <c r="P1905" i="15"/>
  <c r="P1906" i="15"/>
  <c r="P1907" i="15"/>
  <c r="P1908" i="15"/>
  <c r="P1909" i="15"/>
  <c r="P1910" i="15"/>
  <c r="P1911" i="15"/>
  <c r="P1912" i="15"/>
  <c r="P1913" i="15"/>
  <c r="P1914" i="15"/>
  <c r="P1915" i="15"/>
  <c r="P1916" i="15"/>
  <c r="P1917" i="15"/>
  <c r="P1918" i="15"/>
  <c r="P1919" i="15"/>
  <c r="P1920" i="15"/>
  <c r="P1921" i="15"/>
  <c r="P1922" i="15"/>
  <c r="P1923" i="15"/>
  <c r="P1924" i="15"/>
  <c r="P1925" i="15"/>
  <c r="P1926" i="15"/>
  <c r="P1927" i="15"/>
  <c r="P1928" i="15"/>
  <c r="P1929" i="15"/>
  <c r="P1930" i="15"/>
  <c r="P1931" i="15"/>
  <c r="P1932" i="15"/>
  <c r="P1933" i="15"/>
  <c r="P1934" i="15"/>
  <c r="P1935" i="15"/>
  <c r="P1936" i="15"/>
  <c r="P1937" i="15"/>
  <c r="P1938" i="15"/>
  <c r="P1939" i="15"/>
  <c r="P1940" i="15"/>
  <c r="P1941" i="15"/>
  <c r="P1942" i="15"/>
  <c r="P1943" i="15"/>
  <c r="P1944" i="15"/>
  <c r="P1945" i="15"/>
  <c r="P1946" i="15"/>
  <c r="P1947" i="15"/>
  <c r="P1948" i="15"/>
  <c r="P1949" i="15"/>
  <c r="P1950" i="15"/>
  <c r="P1951" i="15"/>
  <c r="P1952" i="15"/>
  <c r="P1953" i="15"/>
  <c r="P1954" i="15"/>
  <c r="P1955" i="15"/>
  <c r="P1956" i="15"/>
  <c r="P1957" i="15"/>
  <c r="P1958" i="15"/>
  <c r="P1959" i="15"/>
  <c r="P1960" i="15"/>
  <c r="P1961" i="15"/>
  <c r="P1962" i="15"/>
  <c r="P1963" i="15"/>
  <c r="P1964" i="15"/>
  <c r="P1965" i="15"/>
  <c r="P1966" i="15"/>
  <c r="P1967" i="15"/>
  <c r="P1968" i="15"/>
  <c r="P1969" i="15"/>
  <c r="P1970" i="15"/>
  <c r="P1971" i="15"/>
  <c r="P1972" i="15"/>
  <c r="P1973" i="15"/>
  <c r="P1974" i="15"/>
  <c r="P1975" i="15"/>
  <c r="P1976" i="15"/>
  <c r="P1977" i="15"/>
  <c r="P1978" i="15"/>
  <c r="P1979" i="15"/>
  <c r="P1980" i="15"/>
  <c r="P1981" i="15"/>
  <c r="P1982" i="15"/>
  <c r="P1983" i="15"/>
  <c r="P1984" i="15"/>
  <c r="P1985" i="15"/>
  <c r="P1986" i="15"/>
  <c r="P1987" i="15"/>
  <c r="P1988" i="15"/>
  <c r="P1989" i="15"/>
  <c r="P1990" i="15"/>
  <c r="P1991" i="15"/>
  <c r="P1992" i="15"/>
  <c r="P1993" i="15"/>
  <c r="P1994" i="15"/>
  <c r="P1995" i="15"/>
  <c r="P1996" i="15"/>
  <c r="P1997" i="15"/>
  <c r="P1998" i="15"/>
  <c r="P1999" i="15"/>
  <c r="P2000" i="15"/>
  <c r="P2001" i="15"/>
  <c r="P2002" i="15"/>
  <c r="P2003" i="15"/>
  <c r="P2004" i="15"/>
  <c r="P2005" i="15"/>
  <c r="P2006" i="15"/>
  <c r="P2007" i="15"/>
  <c r="P2008" i="15"/>
  <c r="P2009" i="15"/>
  <c r="P2010" i="15"/>
  <c r="P2011" i="15"/>
  <c r="P2012" i="15"/>
  <c r="P2013" i="15"/>
  <c r="P2014" i="15"/>
  <c r="P2015" i="15"/>
  <c r="P2016" i="15"/>
  <c r="P2017" i="15"/>
  <c r="P2018" i="15"/>
  <c r="P2019" i="15"/>
  <c r="P2020" i="15"/>
  <c r="P2021" i="15"/>
  <c r="P2022" i="15"/>
  <c r="P2023" i="15"/>
  <c r="P2024" i="15"/>
  <c r="P2025" i="15"/>
  <c r="P2026" i="15"/>
  <c r="P2027" i="15"/>
  <c r="P2028" i="15"/>
  <c r="P2029" i="15"/>
  <c r="P2030" i="15"/>
  <c r="P2031" i="15"/>
  <c r="P2032" i="15"/>
  <c r="P2033" i="15"/>
  <c r="P2034" i="15"/>
  <c r="P2035" i="15"/>
  <c r="P2036" i="15"/>
  <c r="P2037" i="15"/>
  <c r="P2038" i="15"/>
  <c r="P2039" i="15"/>
  <c r="P2040" i="15"/>
  <c r="P2041" i="15"/>
  <c r="P2042" i="15"/>
  <c r="P2043" i="15"/>
  <c r="P2044" i="15"/>
  <c r="P2045" i="15"/>
  <c r="P2046" i="15"/>
  <c r="P2047" i="15"/>
  <c r="P2048" i="15"/>
  <c r="P2049" i="15"/>
  <c r="P2050" i="15"/>
  <c r="P2051" i="15"/>
  <c r="P2052" i="15"/>
  <c r="P2053" i="15"/>
  <c r="P2054" i="15"/>
  <c r="P2055" i="15"/>
  <c r="P2056" i="15"/>
  <c r="P2057" i="15"/>
  <c r="P2058" i="15"/>
  <c r="P2059" i="15"/>
  <c r="P2060" i="15"/>
  <c r="P2061" i="15"/>
  <c r="P2062" i="15"/>
  <c r="P2063" i="15"/>
  <c r="P2064" i="15"/>
  <c r="P2065" i="15"/>
  <c r="P2066" i="15"/>
  <c r="P2067" i="15"/>
  <c r="P2068" i="15"/>
  <c r="P2069" i="15"/>
  <c r="P2070" i="15"/>
  <c r="P2071" i="15"/>
  <c r="P2072" i="15"/>
  <c r="P2073" i="15"/>
  <c r="P2074" i="15"/>
  <c r="P2075" i="15"/>
  <c r="P2076" i="15"/>
  <c r="P2077" i="15"/>
  <c r="P2078" i="15"/>
  <c r="P2079" i="15"/>
  <c r="P2080" i="15"/>
  <c r="P2081" i="15"/>
  <c r="P2082" i="15"/>
  <c r="P2083" i="15"/>
  <c r="P2084" i="15"/>
  <c r="P2085" i="15"/>
  <c r="P2086" i="15"/>
  <c r="P2087" i="15"/>
  <c r="P2088" i="15"/>
  <c r="P2089" i="15"/>
  <c r="P2090" i="15"/>
  <c r="P2091" i="15"/>
  <c r="P2092" i="15"/>
  <c r="P2093" i="15"/>
  <c r="P2094" i="15"/>
  <c r="P2095" i="15"/>
  <c r="P2096" i="15"/>
  <c r="P2097" i="15"/>
  <c r="P2098" i="15"/>
  <c r="P2099" i="15"/>
  <c r="P2100" i="15"/>
  <c r="P2101" i="15"/>
  <c r="P2102" i="15"/>
  <c r="P2103" i="15"/>
  <c r="P2104" i="15"/>
  <c r="P2105" i="15"/>
  <c r="P2106" i="15"/>
  <c r="P2107" i="15"/>
  <c r="P2108" i="15"/>
  <c r="P2109" i="15"/>
  <c r="P2110" i="15"/>
  <c r="P2111" i="15"/>
  <c r="P2112" i="15"/>
  <c r="P2113" i="15"/>
  <c r="P2114" i="15"/>
  <c r="P2115" i="15"/>
  <c r="P2116" i="15"/>
  <c r="P2117" i="15"/>
  <c r="P2118" i="15"/>
  <c r="P2119" i="15"/>
  <c r="P2120" i="15"/>
  <c r="P2121" i="15"/>
  <c r="P2122" i="15"/>
  <c r="P2123" i="15"/>
  <c r="P2124" i="15"/>
  <c r="P2125" i="15"/>
  <c r="P2126" i="15"/>
  <c r="P2127" i="15"/>
  <c r="P2128" i="15"/>
  <c r="P2129" i="15"/>
  <c r="P2130" i="15"/>
  <c r="P2131" i="15"/>
  <c r="P2132" i="15"/>
  <c r="P2133" i="15"/>
  <c r="P2134" i="15"/>
  <c r="P2135" i="15"/>
  <c r="P2136" i="15"/>
  <c r="P2137" i="15"/>
  <c r="P2138" i="15"/>
  <c r="P2139" i="15"/>
  <c r="P2140" i="15"/>
  <c r="P2141" i="15"/>
  <c r="P2142" i="15"/>
  <c r="P2143" i="15"/>
  <c r="P2144" i="15"/>
  <c r="P2145" i="15"/>
  <c r="P2146" i="15"/>
  <c r="P2147" i="15"/>
  <c r="P2148" i="15"/>
  <c r="P2149" i="15"/>
  <c r="P2150" i="15"/>
  <c r="P2151" i="15"/>
  <c r="P2152" i="15"/>
  <c r="P2153" i="15"/>
  <c r="P2154" i="15"/>
  <c r="P2155" i="15"/>
  <c r="P2156" i="15"/>
  <c r="P2157" i="15"/>
  <c r="P2158" i="15"/>
  <c r="P2159" i="15"/>
  <c r="P2160" i="15"/>
  <c r="P2161" i="15"/>
  <c r="P2162" i="15"/>
  <c r="P2163" i="15"/>
  <c r="P2164" i="15"/>
  <c r="P2165" i="15"/>
  <c r="P2166" i="15"/>
  <c r="P2167" i="15"/>
  <c r="P2168" i="15"/>
  <c r="P2169" i="15"/>
  <c r="P2170" i="15"/>
  <c r="P2171" i="15"/>
  <c r="P2172" i="15"/>
  <c r="P2173" i="15"/>
  <c r="P2174" i="15"/>
  <c r="P2175" i="15"/>
  <c r="P2176" i="15"/>
  <c r="P2177" i="15"/>
  <c r="P2178" i="15"/>
  <c r="P2179" i="15"/>
  <c r="P2180" i="15"/>
  <c r="P2181" i="15"/>
  <c r="P2182" i="15"/>
  <c r="P2183" i="15"/>
  <c r="P2184" i="15"/>
  <c r="P2185" i="15"/>
  <c r="P2186" i="15"/>
  <c r="P2187" i="15"/>
  <c r="P2188" i="15"/>
  <c r="P2189" i="15"/>
  <c r="P2190" i="15"/>
  <c r="P2191" i="15"/>
  <c r="P2192" i="15"/>
  <c r="P2193" i="15"/>
  <c r="P2194" i="15"/>
  <c r="P2195" i="15"/>
  <c r="P2196" i="15"/>
  <c r="P2197" i="15"/>
  <c r="P2198" i="15"/>
  <c r="P2199" i="15"/>
  <c r="P2200" i="15"/>
  <c r="P2201" i="15"/>
  <c r="P2202" i="15"/>
  <c r="P2203" i="15"/>
  <c r="P2204" i="15"/>
  <c r="P2205" i="15"/>
  <c r="P2206" i="15"/>
  <c r="P2207" i="15"/>
  <c r="P2208" i="15"/>
  <c r="P2209" i="15"/>
  <c r="P2210" i="15"/>
  <c r="P2211" i="15"/>
  <c r="P2212" i="15"/>
  <c r="P2213" i="15"/>
  <c r="P2214" i="15"/>
  <c r="P2215" i="15"/>
  <c r="P2216" i="15"/>
  <c r="P2217" i="15"/>
  <c r="P2218" i="15"/>
  <c r="P2219" i="15"/>
  <c r="P2220" i="15"/>
  <c r="P2221" i="15"/>
  <c r="P2222" i="15"/>
  <c r="P2223" i="15"/>
  <c r="P2224" i="15"/>
  <c r="P2225" i="15"/>
  <c r="P2226" i="15"/>
  <c r="P2227" i="15"/>
  <c r="P2228" i="15"/>
  <c r="P2229" i="15"/>
  <c r="P2230" i="15"/>
  <c r="P2231" i="15"/>
  <c r="P2232" i="15"/>
  <c r="P2233" i="15"/>
  <c r="P2234" i="15"/>
  <c r="P2235" i="15"/>
  <c r="P2236" i="15"/>
  <c r="P2237" i="15"/>
  <c r="P2238" i="15"/>
  <c r="P2239" i="15"/>
  <c r="P2240" i="15"/>
  <c r="P2241" i="15"/>
  <c r="P2242" i="15"/>
  <c r="P2243" i="15"/>
  <c r="P2244" i="15"/>
  <c r="P2245" i="15"/>
  <c r="P2246" i="15"/>
  <c r="P2247" i="15"/>
  <c r="P2248" i="15"/>
  <c r="P2249" i="15"/>
  <c r="P2250" i="15"/>
  <c r="P2251" i="15"/>
  <c r="P2252" i="15"/>
  <c r="P2253" i="15"/>
  <c r="P2254" i="15"/>
  <c r="P2255" i="15"/>
  <c r="P2256" i="15"/>
  <c r="P2257" i="15"/>
  <c r="P2258" i="15"/>
  <c r="P2259" i="15"/>
  <c r="P2260" i="15"/>
  <c r="P2261" i="15"/>
  <c r="P2262" i="15"/>
  <c r="P2263" i="15"/>
  <c r="P2264" i="15"/>
  <c r="P2265" i="15"/>
  <c r="P2266" i="15"/>
  <c r="P2267" i="15"/>
  <c r="P2268" i="15"/>
  <c r="P2269" i="15"/>
  <c r="P2270" i="15"/>
  <c r="P2271" i="15"/>
  <c r="P2272" i="15"/>
  <c r="P2273" i="15"/>
  <c r="P2274" i="15"/>
  <c r="P2275" i="15"/>
  <c r="P2276" i="15"/>
  <c r="P2277" i="15"/>
  <c r="P2278" i="15"/>
  <c r="P2279" i="15"/>
  <c r="P2280" i="15"/>
  <c r="P2281" i="15"/>
  <c r="P2282" i="15"/>
  <c r="P2283" i="15"/>
  <c r="P2284" i="15"/>
  <c r="P2285" i="15"/>
  <c r="P2286" i="15"/>
  <c r="P2287" i="15"/>
  <c r="P2288" i="15"/>
  <c r="P2289" i="15"/>
  <c r="P2290" i="15"/>
  <c r="P2291" i="15"/>
  <c r="P2292" i="15"/>
  <c r="P2293" i="15"/>
  <c r="P2294" i="15"/>
  <c r="P2295" i="15"/>
  <c r="P2296" i="15"/>
  <c r="P2297" i="15"/>
  <c r="P2298" i="15"/>
  <c r="P2299" i="15"/>
  <c r="P2300" i="15"/>
  <c r="P2301" i="15"/>
  <c r="P2302" i="15"/>
  <c r="P2303" i="15"/>
  <c r="P2304" i="15"/>
  <c r="P2305" i="15"/>
  <c r="P2306" i="15"/>
  <c r="P2307" i="15"/>
  <c r="P2308" i="15"/>
  <c r="P2309" i="15"/>
  <c r="P2310" i="15"/>
  <c r="P2311" i="15"/>
  <c r="P2312" i="15"/>
  <c r="P2313" i="15"/>
  <c r="P2314" i="15"/>
  <c r="P2315" i="15"/>
  <c r="P2316" i="15"/>
  <c r="P2317" i="15"/>
  <c r="P2318" i="15"/>
  <c r="P2319" i="15"/>
  <c r="P2320" i="15"/>
  <c r="P2321" i="15"/>
  <c r="P2322" i="15"/>
  <c r="P2323" i="15"/>
  <c r="P2324" i="15"/>
  <c r="P2325" i="15"/>
  <c r="P2326" i="15"/>
  <c r="P2327" i="15"/>
  <c r="P2328" i="15"/>
  <c r="P2329" i="15"/>
  <c r="P2330" i="15"/>
  <c r="P2331" i="15"/>
  <c r="P2332" i="15"/>
  <c r="P2333" i="15"/>
  <c r="P2334" i="15"/>
  <c r="P2335" i="15"/>
  <c r="P2336" i="15"/>
  <c r="P2337" i="15"/>
  <c r="P3" i="15"/>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Q1172" i="15" s="1"/>
  <c r="J1171" i="1"/>
  <c r="K1171" i="1" s="1"/>
  <c r="Q1171" i="15" s="1"/>
  <c r="J1172" i="1"/>
  <c r="K1172" i="1" s="1"/>
  <c r="Q1170" i="15" s="1"/>
  <c r="J1173" i="1"/>
  <c r="K1173" i="1" s="1"/>
  <c r="Q1169" i="15" s="1"/>
  <c r="J1174" i="1"/>
  <c r="K1174" i="1" s="1"/>
  <c r="Q1168" i="15" s="1"/>
  <c r="J1175" i="1"/>
  <c r="K1175" i="1" s="1"/>
  <c r="Q1167" i="15" s="1"/>
  <c r="J1176" i="1"/>
  <c r="K1176" i="1" s="1"/>
  <c r="Q1166" i="15" s="1"/>
  <c r="J1177" i="1"/>
  <c r="K1177" i="1" s="1"/>
  <c r="Q1165" i="15" s="1"/>
  <c r="J1178" i="1"/>
  <c r="K1178" i="1" s="1"/>
  <c r="Q1164" i="15" s="1"/>
  <c r="J1179" i="1"/>
  <c r="K1179" i="1" s="1"/>
  <c r="Q1163" i="15" s="1"/>
  <c r="J1180" i="1"/>
  <c r="K1180" i="1" s="1"/>
  <c r="Q1162" i="15" s="1"/>
  <c r="J1181" i="1"/>
  <c r="K1181" i="1" s="1"/>
  <c r="Q1161" i="15" s="1"/>
  <c r="J1182" i="1"/>
  <c r="K1182" i="1" s="1"/>
  <c r="Q1160" i="15" s="1"/>
  <c r="J1183" i="1"/>
  <c r="K1183" i="1" s="1"/>
  <c r="Q1159" i="15" s="1"/>
  <c r="J1184" i="1"/>
  <c r="K1184" i="1" s="1"/>
  <c r="Q1158" i="15" s="1"/>
  <c r="J1185" i="1"/>
  <c r="K1185" i="1" s="1"/>
  <c r="Q1157" i="15" s="1"/>
  <c r="J1186" i="1"/>
  <c r="K1186" i="1" s="1"/>
  <c r="Q1156" i="15" s="1"/>
  <c r="J1187" i="1"/>
  <c r="K1187" i="1" s="1"/>
  <c r="Q1155" i="15" s="1"/>
  <c r="J1188" i="1"/>
  <c r="K1188" i="1" s="1"/>
  <c r="Q1154" i="15" s="1"/>
  <c r="J1189" i="1"/>
  <c r="K1189" i="1" s="1"/>
  <c r="Q1153" i="15" s="1"/>
  <c r="J1190" i="1"/>
  <c r="K1190" i="1" s="1"/>
  <c r="Q1152" i="15" s="1"/>
  <c r="J1191" i="1"/>
  <c r="K1191" i="1" s="1"/>
  <c r="Q1151" i="15" s="1"/>
  <c r="J1192" i="1"/>
  <c r="K1192" i="1" s="1"/>
  <c r="Q1150" i="15" s="1"/>
  <c r="J1193" i="1"/>
  <c r="K1193" i="1" s="1"/>
  <c r="Q1149" i="15" s="1"/>
  <c r="J1194" i="1"/>
  <c r="K1194" i="1" s="1"/>
  <c r="Q1148" i="15" s="1"/>
  <c r="J1195" i="1"/>
  <c r="K1195" i="1" s="1"/>
  <c r="Q1147" i="15" s="1"/>
  <c r="J1196" i="1"/>
  <c r="K1196" i="1" s="1"/>
  <c r="Q1146" i="15" s="1"/>
  <c r="J1197" i="1"/>
  <c r="K1197" i="1" s="1"/>
  <c r="Q1145" i="15" s="1"/>
  <c r="J1198" i="1"/>
  <c r="K1198" i="1" s="1"/>
  <c r="Q1144" i="15" s="1"/>
  <c r="J1199" i="1"/>
  <c r="K1199" i="1" s="1"/>
  <c r="Q1143" i="15" s="1"/>
  <c r="J1200" i="1"/>
  <c r="K1200" i="1" s="1"/>
  <c r="Q1142" i="15" s="1"/>
  <c r="J1201" i="1"/>
  <c r="K1201" i="1" s="1"/>
  <c r="Q1141" i="15" s="1"/>
  <c r="J1202" i="1"/>
  <c r="K1202" i="1" s="1"/>
  <c r="Q1140" i="15" s="1"/>
  <c r="J1203" i="1"/>
  <c r="K1203" i="1" s="1"/>
  <c r="Q1139" i="15" s="1"/>
  <c r="J1204" i="1"/>
  <c r="K1204" i="1" s="1"/>
  <c r="Q1138" i="15" s="1"/>
  <c r="J1205" i="1"/>
  <c r="K1205" i="1" s="1"/>
  <c r="Q1137" i="15" s="1"/>
  <c r="J1206" i="1"/>
  <c r="K1206" i="1" s="1"/>
  <c r="Q1136" i="15" s="1"/>
  <c r="J1207" i="1"/>
  <c r="K1207" i="1" s="1"/>
  <c r="Q1135" i="15" s="1"/>
  <c r="J1208" i="1"/>
  <c r="K1208" i="1" s="1"/>
  <c r="Q1134" i="15" s="1"/>
  <c r="J1209" i="1"/>
  <c r="K1209" i="1" s="1"/>
  <c r="Q1133" i="15" s="1"/>
  <c r="J1210" i="1"/>
  <c r="K1210" i="1" s="1"/>
  <c r="Q1132" i="15" s="1"/>
  <c r="J1211" i="1"/>
  <c r="K1211" i="1" s="1"/>
  <c r="Q1131" i="15" s="1"/>
  <c r="J1212" i="1"/>
  <c r="K1212" i="1" s="1"/>
  <c r="Q1130" i="15" s="1"/>
  <c r="J1213" i="1"/>
  <c r="K1213" i="1" s="1"/>
  <c r="Q1129" i="15" s="1"/>
  <c r="J1214" i="1"/>
  <c r="K1214" i="1" s="1"/>
  <c r="Q1128" i="15" s="1"/>
  <c r="J1215" i="1"/>
  <c r="K1215" i="1" s="1"/>
  <c r="Q1127" i="15" s="1"/>
  <c r="J1216" i="1"/>
  <c r="K1216" i="1" s="1"/>
  <c r="Q1126" i="15" s="1"/>
  <c r="J1217" i="1"/>
  <c r="K1217" i="1" s="1"/>
  <c r="Q1125" i="15" s="1"/>
  <c r="J1218" i="1"/>
  <c r="K1218" i="1" s="1"/>
  <c r="Q1124" i="15" s="1"/>
  <c r="J1219" i="1"/>
  <c r="K1219" i="1" s="1"/>
  <c r="Q1123" i="15" s="1"/>
  <c r="J1220" i="1"/>
  <c r="K1220" i="1" s="1"/>
  <c r="Q1122" i="15" s="1"/>
  <c r="J1221" i="1"/>
  <c r="K1221" i="1" s="1"/>
  <c r="Q1121" i="15" s="1"/>
  <c r="J1222" i="1"/>
  <c r="K1222" i="1" s="1"/>
  <c r="Q1120" i="15" s="1"/>
  <c r="J1223" i="1"/>
  <c r="K1223" i="1" s="1"/>
  <c r="Q1119" i="15" s="1"/>
  <c r="J1224" i="1"/>
  <c r="K1224" i="1" s="1"/>
  <c r="Q1118" i="15" s="1"/>
  <c r="J1225" i="1"/>
  <c r="K1225" i="1" s="1"/>
  <c r="Q1117" i="15" s="1"/>
  <c r="J1226" i="1"/>
  <c r="K1226" i="1" s="1"/>
  <c r="Q1116" i="15" s="1"/>
  <c r="J1227" i="1"/>
  <c r="K1227" i="1" s="1"/>
  <c r="Q1115" i="15" s="1"/>
  <c r="J1228" i="1"/>
  <c r="K1228" i="1" s="1"/>
  <c r="Q1114" i="15" s="1"/>
  <c r="J1229" i="1"/>
  <c r="K1229" i="1" s="1"/>
  <c r="Q1113" i="15" s="1"/>
  <c r="J1230" i="1"/>
  <c r="K1230" i="1" s="1"/>
  <c r="Q1112" i="15" s="1"/>
  <c r="J1231" i="1"/>
  <c r="K1231" i="1" s="1"/>
  <c r="Q1111" i="15" s="1"/>
  <c r="J1232" i="1"/>
  <c r="K1232" i="1" s="1"/>
  <c r="Q1110" i="15" s="1"/>
  <c r="J1233" i="1"/>
  <c r="K1233" i="1" s="1"/>
  <c r="Q1109" i="15" s="1"/>
  <c r="J1234" i="1"/>
  <c r="K1234" i="1" s="1"/>
  <c r="Q1108" i="15" s="1"/>
  <c r="J1235" i="1"/>
  <c r="K1235" i="1" s="1"/>
  <c r="Q1107" i="15" s="1"/>
  <c r="J1236" i="1"/>
  <c r="K1236" i="1" s="1"/>
  <c r="Q1106" i="15" s="1"/>
  <c r="J1237" i="1"/>
  <c r="K1237" i="1" s="1"/>
  <c r="Q1105" i="15" s="1"/>
  <c r="J1238" i="1"/>
  <c r="K1238" i="1" s="1"/>
  <c r="Q1104" i="15" s="1"/>
  <c r="J1239" i="1"/>
  <c r="K1239" i="1" s="1"/>
  <c r="Q1103" i="15" s="1"/>
  <c r="J1240" i="1"/>
  <c r="K1240" i="1" s="1"/>
  <c r="Q1102" i="15" s="1"/>
  <c r="J1241" i="1"/>
  <c r="K1241" i="1" s="1"/>
  <c r="Q1101" i="15" s="1"/>
  <c r="J1242" i="1"/>
  <c r="K1242" i="1" s="1"/>
  <c r="Q1100" i="15" s="1"/>
  <c r="J1243" i="1"/>
  <c r="K1243" i="1" s="1"/>
  <c r="Q1099" i="15" s="1"/>
  <c r="J1244" i="1"/>
  <c r="K1244" i="1" s="1"/>
  <c r="Q1098" i="15" s="1"/>
  <c r="J1245" i="1"/>
  <c r="K1245" i="1" s="1"/>
  <c r="Q1097" i="15" s="1"/>
  <c r="J1246" i="1"/>
  <c r="K1246" i="1" s="1"/>
  <c r="Q1096" i="15" s="1"/>
  <c r="J1247" i="1"/>
  <c r="K1247" i="1" s="1"/>
  <c r="Q1095" i="15" s="1"/>
  <c r="J1248" i="1"/>
  <c r="K1248" i="1" s="1"/>
  <c r="Q1094" i="15" s="1"/>
  <c r="J1249" i="1"/>
  <c r="K1249" i="1" s="1"/>
  <c r="Q1093" i="15" s="1"/>
  <c r="J1250" i="1"/>
  <c r="K1250" i="1" s="1"/>
  <c r="Q1092" i="15" s="1"/>
  <c r="J1251" i="1"/>
  <c r="K1251" i="1" s="1"/>
  <c r="Q1091" i="15" s="1"/>
  <c r="J1252" i="1"/>
  <c r="K1252" i="1" s="1"/>
  <c r="Q1090" i="15" s="1"/>
  <c r="J1253" i="1"/>
  <c r="K1253" i="1" s="1"/>
  <c r="Q1089" i="15" s="1"/>
  <c r="J1254" i="1"/>
  <c r="K1254" i="1" s="1"/>
  <c r="Q1088" i="15" s="1"/>
  <c r="J1255" i="1"/>
  <c r="K1255" i="1" s="1"/>
  <c r="Q1087" i="15" s="1"/>
  <c r="J1256" i="1"/>
  <c r="K1256" i="1" s="1"/>
  <c r="Q1086" i="15" s="1"/>
  <c r="J1257" i="1"/>
  <c r="K1257" i="1" s="1"/>
  <c r="Q1085" i="15" s="1"/>
  <c r="J1258" i="1"/>
  <c r="K1258" i="1" s="1"/>
  <c r="Q1084" i="15" s="1"/>
  <c r="J1259" i="1"/>
  <c r="K1259" i="1" s="1"/>
  <c r="Q1083" i="15" s="1"/>
  <c r="J1260" i="1"/>
  <c r="K1260" i="1" s="1"/>
  <c r="Q1082" i="15" s="1"/>
  <c r="J1261" i="1"/>
  <c r="K1261" i="1" s="1"/>
  <c r="Q1081" i="15" s="1"/>
  <c r="J1262" i="1"/>
  <c r="K1262" i="1" s="1"/>
  <c r="Q1080" i="15" s="1"/>
  <c r="J1263" i="1"/>
  <c r="K1263" i="1" s="1"/>
  <c r="Q1079" i="15" s="1"/>
  <c r="J1264" i="1"/>
  <c r="K1264" i="1" s="1"/>
  <c r="Q1078" i="15" s="1"/>
  <c r="J1265" i="1"/>
  <c r="K1265" i="1" s="1"/>
  <c r="Q1077" i="15" s="1"/>
  <c r="J1266" i="1"/>
  <c r="K1266" i="1" s="1"/>
  <c r="Q1076" i="15" s="1"/>
  <c r="J1267" i="1"/>
  <c r="K1267" i="1" s="1"/>
  <c r="Q1075" i="15" s="1"/>
  <c r="J1268" i="1"/>
  <c r="K1268" i="1" s="1"/>
  <c r="Q1074" i="15" s="1"/>
  <c r="J1269" i="1"/>
  <c r="K1269" i="1" s="1"/>
  <c r="Q1073" i="15" s="1"/>
  <c r="J1270" i="1"/>
  <c r="K1270" i="1" s="1"/>
  <c r="Q1072" i="15" s="1"/>
  <c r="J1271" i="1"/>
  <c r="K1271" i="1" s="1"/>
  <c r="Q1071" i="15" s="1"/>
  <c r="J1272" i="1"/>
  <c r="K1272" i="1" s="1"/>
  <c r="Q1070" i="15" s="1"/>
  <c r="J1273" i="1"/>
  <c r="K1273" i="1" s="1"/>
  <c r="Q1069" i="15" s="1"/>
  <c r="J1274" i="1"/>
  <c r="K1274" i="1" s="1"/>
  <c r="Q1068" i="15" s="1"/>
  <c r="J1275" i="1"/>
  <c r="K1275" i="1" s="1"/>
  <c r="Q1067" i="15" s="1"/>
  <c r="J1276" i="1"/>
  <c r="K1276" i="1" s="1"/>
  <c r="Q1066" i="15" s="1"/>
  <c r="J1277" i="1"/>
  <c r="K1277" i="1" s="1"/>
  <c r="Q1065" i="15" s="1"/>
  <c r="J1278" i="1"/>
  <c r="K1278" i="1" s="1"/>
  <c r="Q1064" i="15" s="1"/>
  <c r="J1279" i="1"/>
  <c r="K1279" i="1" s="1"/>
  <c r="Q1063" i="15" s="1"/>
  <c r="J1280" i="1"/>
  <c r="K1280" i="1" s="1"/>
  <c r="Q1062" i="15" s="1"/>
  <c r="J1281" i="1"/>
  <c r="K1281" i="1" s="1"/>
  <c r="Q1061" i="15" s="1"/>
  <c r="J1282" i="1"/>
  <c r="K1282" i="1" s="1"/>
  <c r="Q1060" i="15" s="1"/>
  <c r="J1283" i="1"/>
  <c r="K1283" i="1" s="1"/>
  <c r="Q1059" i="15" s="1"/>
  <c r="J1284" i="1"/>
  <c r="K1284" i="1" s="1"/>
  <c r="Q1058" i="15" s="1"/>
  <c r="J1285" i="1"/>
  <c r="K1285" i="1" s="1"/>
  <c r="Q1057" i="15" s="1"/>
  <c r="J1286" i="1"/>
  <c r="K1286" i="1" s="1"/>
  <c r="Q1056" i="15" s="1"/>
  <c r="J1287" i="1"/>
  <c r="K1287" i="1" s="1"/>
  <c r="Q1055" i="15" s="1"/>
  <c r="J1288" i="1"/>
  <c r="K1288" i="1" s="1"/>
  <c r="Q1054" i="15" s="1"/>
  <c r="J1289" i="1"/>
  <c r="K1289" i="1" s="1"/>
  <c r="Q1053" i="15" s="1"/>
  <c r="J1290" i="1"/>
  <c r="K1290" i="1" s="1"/>
  <c r="Q1052" i="15" s="1"/>
  <c r="J1291" i="1"/>
  <c r="K1291" i="1" s="1"/>
  <c r="Q1051" i="15" s="1"/>
  <c r="J1292" i="1"/>
  <c r="K1292" i="1" s="1"/>
  <c r="Q1050" i="15" s="1"/>
  <c r="J1293" i="1"/>
  <c r="K1293" i="1" s="1"/>
  <c r="Q1049" i="15" s="1"/>
  <c r="J1294" i="1"/>
  <c r="K1294" i="1" s="1"/>
  <c r="Q1048" i="15" s="1"/>
  <c r="J1295" i="1"/>
  <c r="K1295" i="1" s="1"/>
  <c r="Q1047" i="15" s="1"/>
  <c r="J1296" i="1"/>
  <c r="K1296" i="1" s="1"/>
  <c r="Q1046" i="15" s="1"/>
  <c r="J1297" i="1"/>
  <c r="K1297" i="1" s="1"/>
  <c r="Q1045" i="15" s="1"/>
  <c r="J1298" i="1"/>
  <c r="K1298" i="1" s="1"/>
  <c r="Q1044" i="15" s="1"/>
  <c r="J1299" i="1"/>
  <c r="K1299" i="1" s="1"/>
  <c r="Q1043" i="15" s="1"/>
  <c r="J1300" i="1"/>
  <c r="K1300" i="1" s="1"/>
  <c r="Q1042" i="15" s="1"/>
  <c r="J1301" i="1"/>
  <c r="K1301" i="1" s="1"/>
  <c r="Q1041" i="15" s="1"/>
  <c r="J1302" i="1"/>
  <c r="K1302" i="1" s="1"/>
  <c r="Q1040" i="15" s="1"/>
  <c r="J1303" i="1"/>
  <c r="K1303" i="1" s="1"/>
  <c r="Q1039" i="15" s="1"/>
  <c r="J1304" i="1"/>
  <c r="K1304" i="1" s="1"/>
  <c r="Q1038" i="15" s="1"/>
  <c r="J1305" i="1"/>
  <c r="K1305" i="1" s="1"/>
  <c r="Q1037" i="15" s="1"/>
  <c r="J1306" i="1"/>
  <c r="K1306" i="1" s="1"/>
  <c r="Q1036" i="15" s="1"/>
  <c r="J1307" i="1"/>
  <c r="K1307" i="1" s="1"/>
  <c r="Q1035" i="15" s="1"/>
  <c r="J1308" i="1"/>
  <c r="K1308" i="1" s="1"/>
  <c r="Q1034" i="15" s="1"/>
  <c r="J1309" i="1"/>
  <c r="K1309" i="1" s="1"/>
  <c r="Q1033" i="15" s="1"/>
  <c r="J1310" i="1"/>
  <c r="K1310" i="1" s="1"/>
  <c r="Q1032" i="15" s="1"/>
  <c r="J1311" i="1"/>
  <c r="K1311" i="1" s="1"/>
  <c r="Q1031" i="15" s="1"/>
  <c r="J1312" i="1"/>
  <c r="K1312" i="1" s="1"/>
  <c r="Q1030" i="15" s="1"/>
  <c r="J1313" i="1"/>
  <c r="K1313" i="1" s="1"/>
  <c r="Q1029" i="15" s="1"/>
  <c r="J1314" i="1"/>
  <c r="K1314" i="1" s="1"/>
  <c r="Q1028" i="15" s="1"/>
  <c r="J1315" i="1"/>
  <c r="K1315" i="1" s="1"/>
  <c r="Q1027" i="15" s="1"/>
  <c r="J1316" i="1"/>
  <c r="K1316" i="1" s="1"/>
  <c r="Q1026" i="15" s="1"/>
  <c r="J1317" i="1"/>
  <c r="K1317" i="1" s="1"/>
  <c r="Q1025" i="15" s="1"/>
  <c r="J1318" i="1"/>
  <c r="K1318" i="1" s="1"/>
  <c r="Q1024" i="15" s="1"/>
  <c r="J1319" i="1"/>
  <c r="K1319" i="1" s="1"/>
  <c r="Q1023" i="15" s="1"/>
  <c r="J1320" i="1"/>
  <c r="K1320" i="1" s="1"/>
  <c r="Q1022" i="15" s="1"/>
  <c r="J1321" i="1"/>
  <c r="K1321" i="1" s="1"/>
  <c r="Q1021" i="15" s="1"/>
  <c r="J1322" i="1"/>
  <c r="K1322" i="1" s="1"/>
  <c r="Q1020" i="15" s="1"/>
  <c r="J1323" i="1"/>
  <c r="K1323" i="1" s="1"/>
  <c r="Q1019" i="15" s="1"/>
  <c r="J1324" i="1"/>
  <c r="K1324" i="1" s="1"/>
  <c r="Q1018" i="15" s="1"/>
  <c r="J1325" i="1"/>
  <c r="K1325" i="1" s="1"/>
  <c r="Q1017" i="15" s="1"/>
  <c r="J1326" i="1"/>
  <c r="K1326" i="1" s="1"/>
  <c r="Q1016" i="15" s="1"/>
  <c r="J1327" i="1"/>
  <c r="K1327" i="1" s="1"/>
  <c r="Q1015" i="15" s="1"/>
  <c r="J1328" i="1"/>
  <c r="K1328" i="1" s="1"/>
  <c r="Q1014" i="15" s="1"/>
  <c r="J1329" i="1"/>
  <c r="K1329" i="1" s="1"/>
  <c r="Q1013" i="15" s="1"/>
  <c r="J1330" i="1"/>
  <c r="K1330" i="1" s="1"/>
  <c r="Q1012" i="15" s="1"/>
  <c r="J1331" i="1"/>
  <c r="K1331" i="1" s="1"/>
  <c r="Q1011" i="15" s="1"/>
  <c r="J1332" i="1"/>
  <c r="K1332" i="1" s="1"/>
  <c r="Q1010" i="15" s="1"/>
  <c r="J1333" i="1"/>
  <c r="K1333" i="1" s="1"/>
  <c r="Q1009" i="15" s="1"/>
  <c r="J1334" i="1"/>
  <c r="K1334" i="1" s="1"/>
  <c r="Q1008" i="15" s="1"/>
  <c r="J1335" i="1"/>
  <c r="K1335" i="1" s="1"/>
  <c r="Q1007" i="15" s="1"/>
  <c r="J1336" i="1"/>
  <c r="K1336" i="1" s="1"/>
  <c r="Q1006" i="15" s="1"/>
  <c r="J1337" i="1"/>
  <c r="K1337" i="1" s="1"/>
  <c r="Q1005" i="15" s="1"/>
  <c r="J1338" i="1"/>
  <c r="K1338" i="1" s="1"/>
  <c r="Q1004" i="15" s="1"/>
  <c r="J1339" i="1"/>
  <c r="K1339" i="1" s="1"/>
  <c r="Q1003" i="15" s="1"/>
  <c r="J1340" i="1"/>
  <c r="K1340" i="1" s="1"/>
  <c r="Q1002" i="15" s="1"/>
  <c r="J1341" i="1"/>
  <c r="K1341" i="1" s="1"/>
  <c r="Q1001" i="15" s="1"/>
  <c r="J1342" i="1"/>
  <c r="K1342" i="1" s="1"/>
  <c r="Q1000" i="15" s="1"/>
  <c r="J1343" i="1"/>
  <c r="K1343" i="1" s="1"/>
  <c r="Q999" i="15" s="1"/>
  <c r="J1344" i="1"/>
  <c r="K1344" i="1" s="1"/>
  <c r="Q998" i="15" s="1"/>
  <c r="J1345" i="1"/>
  <c r="K1345" i="1" s="1"/>
  <c r="Q997" i="15" s="1"/>
  <c r="J1346" i="1"/>
  <c r="K1346" i="1" s="1"/>
  <c r="Q996" i="15" s="1"/>
  <c r="J1347" i="1"/>
  <c r="K1347" i="1" s="1"/>
  <c r="Q995" i="15" s="1"/>
  <c r="J1348" i="1"/>
  <c r="K1348" i="1" s="1"/>
  <c r="Q994" i="15" s="1"/>
  <c r="J1349" i="1"/>
  <c r="K1349" i="1" s="1"/>
  <c r="Q993" i="15" s="1"/>
  <c r="J1350" i="1"/>
  <c r="K1350" i="1" s="1"/>
  <c r="Q992" i="15" s="1"/>
  <c r="J1351" i="1"/>
  <c r="K1351" i="1" s="1"/>
  <c r="Q991" i="15" s="1"/>
  <c r="J1352" i="1"/>
  <c r="K1352" i="1" s="1"/>
  <c r="Q990" i="15" s="1"/>
  <c r="J1353" i="1"/>
  <c r="K1353" i="1" s="1"/>
  <c r="Q989" i="15" s="1"/>
  <c r="J1354" i="1"/>
  <c r="K1354" i="1" s="1"/>
  <c r="Q988" i="15" s="1"/>
  <c r="J1355" i="1"/>
  <c r="K1355" i="1" s="1"/>
  <c r="Q987" i="15" s="1"/>
  <c r="J1356" i="1"/>
  <c r="K1356" i="1" s="1"/>
  <c r="Q986" i="15" s="1"/>
  <c r="J1357" i="1"/>
  <c r="K1357" i="1" s="1"/>
  <c r="Q985" i="15" s="1"/>
  <c r="J1358" i="1"/>
  <c r="K1358" i="1" s="1"/>
  <c r="Q984" i="15" s="1"/>
  <c r="J1359" i="1"/>
  <c r="K1359" i="1" s="1"/>
  <c r="Q983" i="15" s="1"/>
  <c r="J1360" i="1"/>
  <c r="K1360" i="1" s="1"/>
  <c r="Q982" i="15" s="1"/>
  <c r="J1361" i="1"/>
  <c r="K1361" i="1" s="1"/>
  <c r="Q981" i="15" s="1"/>
  <c r="J1362" i="1"/>
  <c r="K1362" i="1" s="1"/>
  <c r="Q980" i="15" s="1"/>
  <c r="J1363" i="1"/>
  <c r="K1363" i="1" s="1"/>
  <c r="Q979" i="15" s="1"/>
  <c r="J1364" i="1"/>
  <c r="K1364" i="1" s="1"/>
  <c r="Q978" i="15" s="1"/>
  <c r="J1365" i="1"/>
  <c r="K1365" i="1" s="1"/>
  <c r="Q977" i="15" s="1"/>
  <c r="J1366" i="1"/>
  <c r="K1366" i="1" s="1"/>
  <c r="Q976" i="15" s="1"/>
  <c r="J1367" i="1"/>
  <c r="K1367" i="1" s="1"/>
  <c r="Q975" i="15" s="1"/>
  <c r="J1368" i="1"/>
  <c r="K1368" i="1" s="1"/>
  <c r="Q974" i="15" s="1"/>
  <c r="J1369" i="1"/>
  <c r="K1369" i="1" s="1"/>
  <c r="Q973" i="15" s="1"/>
  <c r="J1370" i="1"/>
  <c r="K1370" i="1" s="1"/>
  <c r="Q972" i="15" s="1"/>
  <c r="J1371" i="1"/>
  <c r="K1371" i="1" s="1"/>
  <c r="Q971" i="15" s="1"/>
  <c r="J1372" i="1"/>
  <c r="K1372" i="1" s="1"/>
  <c r="Q970" i="15" s="1"/>
  <c r="J1373" i="1"/>
  <c r="K1373" i="1" s="1"/>
  <c r="Q969" i="15" s="1"/>
  <c r="J1374" i="1"/>
  <c r="K1374" i="1" s="1"/>
  <c r="Q968" i="15" s="1"/>
  <c r="J1375" i="1"/>
  <c r="K1375" i="1" s="1"/>
  <c r="Q967" i="15" s="1"/>
  <c r="J1376" i="1"/>
  <c r="K1376" i="1" s="1"/>
  <c r="Q966" i="15" s="1"/>
  <c r="J1377" i="1"/>
  <c r="K1377" i="1" s="1"/>
  <c r="Q965" i="15" s="1"/>
  <c r="J1378" i="1"/>
  <c r="K1378" i="1" s="1"/>
  <c r="Q964" i="15" s="1"/>
  <c r="J1379" i="1"/>
  <c r="K1379" i="1" s="1"/>
  <c r="Q963" i="15" s="1"/>
  <c r="J1380" i="1"/>
  <c r="K1380" i="1" s="1"/>
  <c r="Q962" i="15" s="1"/>
  <c r="J1381" i="1"/>
  <c r="K1381" i="1" s="1"/>
  <c r="Q961" i="15" s="1"/>
  <c r="J1382" i="1"/>
  <c r="K1382" i="1" s="1"/>
  <c r="Q960" i="15" s="1"/>
  <c r="J1383" i="1"/>
  <c r="K1383" i="1" s="1"/>
  <c r="Q959" i="15" s="1"/>
  <c r="J1384" i="1"/>
  <c r="K1384" i="1" s="1"/>
  <c r="Q958" i="15" s="1"/>
  <c r="J1385" i="1"/>
  <c r="K1385" i="1" s="1"/>
  <c r="Q957" i="15" s="1"/>
  <c r="J1386" i="1"/>
  <c r="K1386" i="1" s="1"/>
  <c r="Q956" i="15" s="1"/>
  <c r="J1387" i="1"/>
  <c r="K1387" i="1" s="1"/>
  <c r="Q955" i="15" s="1"/>
  <c r="J1388" i="1"/>
  <c r="K1388" i="1" s="1"/>
  <c r="Q954" i="15" s="1"/>
  <c r="J1389" i="1"/>
  <c r="K1389" i="1" s="1"/>
  <c r="Q953" i="15" s="1"/>
  <c r="J1390" i="1"/>
  <c r="K1390" i="1" s="1"/>
  <c r="Q952" i="15" s="1"/>
  <c r="J1391" i="1"/>
  <c r="K1391" i="1" s="1"/>
  <c r="Q951" i="15" s="1"/>
  <c r="J1392" i="1"/>
  <c r="K1392" i="1" s="1"/>
  <c r="Q950" i="15" s="1"/>
  <c r="J1393" i="1"/>
  <c r="K1393" i="1" s="1"/>
  <c r="Q949" i="15" s="1"/>
  <c r="J1394" i="1"/>
  <c r="K1394" i="1" s="1"/>
  <c r="Q948" i="15" s="1"/>
  <c r="J1395" i="1"/>
  <c r="K1395" i="1" s="1"/>
  <c r="Q947" i="15" s="1"/>
  <c r="J1396" i="1"/>
  <c r="K1396" i="1" s="1"/>
  <c r="Q946" i="15" s="1"/>
  <c r="J1397" i="1"/>
  <c r="K1397" i="1" s="1"/>
  <c r="Q945" i="15" s="1"/>
  <c r="J1398" i="1"/>
  <c r="K1398" i="1" s="1"/>
  <c r="Q944" i="15" s="1"/>
  <c r="J1399" i="1"/>
  <c r="K1399" i="1" s="1"/>
  <c r="Q943" i="15" s="1"/>
  <c r="J1400" i="1"/>
  <c r="K1400" i="1" s="1"/>
  <c r="Q942" i="15" s="1"/>
  <c r="J1401" i="1"/>
  <c r="K1401" i="1" s="1"/>
  <c r="Q941" i="15" s="1"/>
  <c r="J1402" i="1"/>
  <c r="K1402" i="1" s="1"/>
  <c r="Q940" i="15" s="1"/>
  <c r="J1403" i="1"/>
  <c r="K1403" i="1" s="1"/>
  <c r="Q939" i="15" s="1"/>
  <c r="J1404" i="1"/>
  <c r="K1404" i="1" s="1"/>
  <c r="Q938" i="15" s="1"/>
  <c r="J1405" i="1"/>
  <c r="K1405" i="1" s="1"/>
  <c r="Q937" i="15" s="1"/>
  <c r="J1406" i="1"/>
  <c r="K1406" i="1" s="1"/>
  <c r="Q936" i="15" s="1"/>
  <c r="J1407" i="1"/>
  <c r="K1407" i="1" s="1"/>
  <c r="Q935" i="15" s="1"/>
  <c r="J1408" i="1"/>
  <c r="K1408" i="1" s="1"/>
  <c r="Q934" i="15" s="1"/>
  <c r="J1409" i="1"/>
  <c r="K1409" i="1" s="1"/>
  <c r="Q933" i="15" s="1"/>
  <c r="J1410" i="1"/>
  <c r="K1410" i="1" s="1"/>
  <c r="Q932" i="15" s="1"/>
  <c r="J1411" i="1"/>
  <c r="K1411" i="1" s="1"/>
  <c r="Q931" i="15" s="1"/>
  <c r="J1412" i="1"/>
  <c r="K1412" i="1" s="1"/>
  <c r="Q930" i="15" s="1"/>
  <c r="J1413" i="1"/>
  <c r="K1413" i="1" s="1"/>
  <c r="Q929" i="15" s="1"/>
  <c r="J1414" i="1"/>
  <c r="K1414" i="1" s="1"/>
  <c r="Q928" i="15" s="1"/>
  <c r="J1415" i="1"/>
  <c r="K1415" i="1" s="1"/>
  <c r="Q927" i="15" s="1"/>
  <c r="J1416" i="1"/>
  <c r="K1416" i="1" s="1"/>
  <c r="Q926" i="15" s="1"/>
  <c r="J1417" i="1"/>
  <c r="K1417" i="1" s="1"/>
  <c r="Q925" i="15" s="1"/>
  <c r="J1418" i="1"/>
  <c r="K1418" i="1" s="1"/>
  <c r="Q924" i="15" s="1"/>
  <c r="J1419" i="1"/>
  <c r="K1419" i="1" s="1"/>
  <c r="Q923" i="15" s="1"/>
  <c r="J1420" i="1"/>
  <c r="K1420" i="1" s="1"/>
  <c r="Q922" i="15" s="1"/>
  <c r="J1421" i="1"/>
  <c r="K1421" i="1" s="1"/>
  <c r="Q921" i="15" s="1"/>
  <c r="J1422" i="1"/>
  <c r="K1422" i="1" s="1"/>
  <c r="Q920" i="15" s="1"/>
  <c r="J1423" i="1"/>
  <c r="K1423" i="1" s="1"/>
  <c r="Q919" i="15" s="1"/>
  <c r="J1424" i="1"/>
  <c r="K1424" i="1" s="1"/>
  <c r="Q918" i="15" s="1"/>
  <c r="J1425" i="1"/>
  <c r="K1425" i="1" s="1"/>
  <c r="Q917" i="15" s="1"/>
  <c r="J1426" i="1"/>
  <c r="K1426" i="1" s="1"/>
  <c r="Q916" i="15" s="1"/>
  <c r="J1427" i="1"/>
  <c r="K1427" i="1" s="1"/>
  <c r="Q915" i="15" s="1"/>
  <c r="J1428" i="1"/>
  <c r="K1428" i="1" s="1"/>
  <c r="Q914" i="15" s="1"/>
  <c r="J1429" i="1"/>
  <c r="K1429" i="1" s="1"/>
  <c r="Q913" i="15" s="1"/>
  <c r="J1430" i="1"/>
  <c r="K1430" i="1" s="1"/>
  <c r="Q912" i="15" s="1"/>
  <c r="J1431" i="1"/>
  <c r="K1431" i="1" s="1"/>
  <c r="Q911" i="15" s="1"/>
  <c r="J1432" i="1"/>
  <c r="K1432" i="1" s="1"/>
  <c r="Q910" i="15" s="1"/>
  <c r="J1433" i="1"/>
  <c r="K1433" i="1" s="1"/>
  <c r="Q909" i="15" s="1"/>
  <c r="J1434" i="1"/>
  <c r="K1434" i="1" s="1"/>
  <c r="Q908" i="15" s="1"/>
  <c r="J1435" i="1"/>
  <c r="K1435" i="1" s="1"/>
  <c r="Q907" i="15" s="1"/>
  <c r="J1436" i="1"/>
  <c r="K1436" i="1" s="1"/>
  <c r="Q906" i="15" s="1"/>
  <c r="J1437" i="1"/>
  <c r="K1437" i="1" s="1"/>
  <c r="Q905" i="15" s="1"/>
  <c r="J1438" i="1"/>
  <c r="K1438" i="1" s="1"/>
  <c r="Q904" i="15" s="1"/>
  <c r="J1439" i="1"/>
  <c r="K1439" i="1" s="1"/>
  <c r="Q903" i="15" s="1"/>
  <c r="J1440" i="1"/>
  <c r="K1440" i="1" s="1"/>
  <c r="Q902" i="15" s="1"/>
  <c r="J1441" i="1"/>
  <c r="K1441" i="1" s="1"/>
  <c r="Q901" i="15" s="1"/>
  <c r="J1442" i="1"/>
  <c r="K1442" i="1" s="1"/>
  <c r="Q900" i="15" s="1"/>
  <c r="J1443" i="1"/>
  <c r="K1443" i="1" s="1"/>
  <c r="Q899" i="15" s="1"/>
  <c r="J1444" i="1"/>
  <c r="K1444" i="1" s="1"/>
  <c r="Q898" i="15" s="1"/>
  <c r="J1445" i="1"/>
  <c r="K1445" i="1" s="1"/>
  <c r="Q897" i="15" s="1"/>
  <c r="J1446" i="1"/>
  <c r="K1446" i="1" s="1"/>
  <c r="Q896" i="15" s="1"/>
  <c r="J1447" i="1"/>
  <c r="K1447" i="1" s="1"/>
  <c r="Q895" i="15" s="1"/>
  <c r="J1448" i="1"/>
  <c r="K1448" i="1" s="1"/>
  <c r="Q894" i="15" s="1"/>
  <c r="J1449" i="1"/>
  <c r="K1449" i="1" s="1"/>
  <c r="Q893" i="15" s="1"/>
  <c r="J1450" i="1"/>
  <c r="K1450" i="1" s="1"/>
  <c r="Q892" i="15" s="1"/>
  <c r="J1451" i="1"/>
  <c r="K1451" i="1" s="1"/>
  <c r="Q891" i="15" s="1"/>
  <c r="J1452" i="1"/>
  <c r="K1452" i="1" s="1"/>
  <c r="Q890" i="15" s="1"/>
  <c r="J1453" i="1"/>
  <c r="K1453" i="1" s="1"/>
  <c r="Q889" i="15" s="1"/>
  <c r="J1454" i="1"/>
  <c r="K1454" i="1" s="1"/>
  <c r="Q888" i="15" s="1"/>
  <c r="J1455" i="1"/>
  <c r="K1455" i="1" s="1"/>
  <c r="Q887" i="15" s="1"/>
  <c r="J1456" i="1"/>
  <c r="K1456" i="1" s="1"/>
  <c r="Q886" i="15" s="1"/>
  <c r="J1457" i="1"/>
  <c r="K1457" i="1" s="1"/>
  <c r="Q885" i="15" s="1"/>
  <c r="J1458" i="1"/>
  <c r="K1458" i="1" s="1"/>
  <c r="Q884" i="15" s="1"/>
  <c r="J1459" i="1"/>
  <c r="K1459" i="1" s="1"/>
  <c r="Q883" i="15" s="1"/>
  <c r="J1460" i="1"/>
  <c r="K1460" i="1" s="1"/>
  <c r="Q882" i="15" s="1"/>
  <c r="J1461" i="1"/>
  <c r="K1461" i="1" s="1"/>
  <c r="Q881" i="15" s="1"/>
  <c r="J1462" i="1"/>
  <c r="K1462" i="1" s="1"/>
  <c r="Q880" i="15" s="1"/>
  <c r="J1463" i="1"/>
  <c r="K1463" i="1" s="1"/>
  <c r="Q879" i="15" s="1"/>
  <c r="J1464" i="1"/>
  <c r="K1464" i="1" s="1"/>
  <c r="Q878" i="15" s="1"/>
  <c r="J1465" i="1"/>
  <c r="K1465" i="1" s="1"/>
  <c r="Q877" i="15" s="1"/>
  <c r="J1466" i="1"/>
  <c r="K1466" i="1" s="1"/>
  <c r="Q876" i="15" s="1"/>
  <c r="J1467" i="1"/>
  <c r="K1467" i="1" s="1"/>
  <c r="Q875" i="15" s="1"/>
  <c r="J1468" i="1"/>
  <c r="K1468" i="1" s="1"/>
  <c r="Q874" i="15" s="1"/>
  <c r="J1469" i="1"/>
  <c r="K1469" i="1" s="1"/>
  <c r="Q873" i="15" s="1"/>
  <c r="J1470" i="1"/>
  <c r="K1470" i="1" s="1"/>
  <c r="Q872" i="15" s="1"/>
  <c r="J1471" i="1"/>
  <c r="K1471" i="1" s="1"/>
  <c r="Q871" i="15" s="1"/>
  <c r="J1472" i="1"/>
  <c r="K1472" i="1" s="1"/>
  <c r="Q870" i="15" s="1"/>
  <c r="J1473" i="1"/>
  <c r="K1473" i="1" s="1"/>
  <c r="Q869" i="15" s="1"/>
  <c r="J1474" i="1"/>
  <c r="K1474" i="1" s="1"/>
  <c r="Q868" i="15" s="1"/>
  <c r="J1475" i="1"/>
  <c r="K1475" i="1" s="1"/>
  <c r="Q867" i="15" s="1"/>
  <c r="J1476" i="1"/>
  <c r="K1476" i="1" s="1"/>
  <c r="Q866" i="15" s="1"/>
  <c r="J1477" i="1"/>
  <c r="K1477" i="1" s="1"/>
  <c r="Q865" i="15" s="1"/>
  <c r="J1478" i="1"/>
  <c r="K1478" i="1" s="1"/>
  <c r="Q864" i="15" s="1"/>
  <c r="J1479" i="1"/>
  <c r="K1479" i="1" s="1"/>
  <c r="Q863" i="15" s="1"/>
  <c r="J1480" i="1"/>
  <c r="K1480" i="1" s="1"/>
  <c r="Q862" i="15" s="1"/>
  <c r="J1481" i="1"/>
  <c r="K1481" i="1" s="1"/>
  <c r="Q861" i="15" s="1"/>
  <c r="J1482" i="1"/>
  <c r="K1482" i="1" s="1"/>
  <c r="Q860" i="15" s="1"/>
  <c r="J1483" i="1"/>
  <c r="K1483" i="1" s="1"/>
  <c r="Q859" i="15" s="1"/>
  <c r="J1484" i="1"/>
  <c r="K1484" i="1" s="1"/>
  <c r="Q858" i="15" s="1"/>
  <c r="J1485" i="1"/>
  <c r="K1485" i="1" s="1"/>
  <c r="Q857" i="15" s="1"/>
  <c r="J1486" i="1"/>
  <c r="K1486" i="1" s="1"/>
  <c r="Q856" i="15" s="1"/>
  <c r="J1487" i="1"/>
  <c r="K1487" i="1" s="1"/>
  <c r="Q855" i="15" s="1"/>
  <c r="J1488" i="1"/>
  <c r="K1488" i="1" s="1"/>
  <c r="Q854" i="15" s="1"/>
  <c r="J1489" i="1"/>
  <c r="K1489" i="1" s="1"/>
  <c r="Q853" i="15" s="1"/>
  <c r="J1490" i="1"/>
  <c r="K1490" i="1" s="1"/>
  <c r="Q852" i="15" s="1"/>
  <c r="J1491" i="1"/>
  <c r="K1491" i="1" s="1"/>
  <c r="Q851" i="15" s="1"/>
  <c r="J1492" i="1"/>
  <c r="K1492" i="1" s="1"/>
  <c r="Q850" i="15" s="1"/>
  <c r="J1493" i="1"/>
  <c r="K1493" i="1" s="1"/>
  <c r="Q849" i="15" s="1"/>
  <c r="J1494" i="1"/>
  <c r="K1494" i="1" s="1"/>
  <c r="Q848" i="15" s="1"/>
  <c r="J1495" i="1"/>
  <c r="K1495" i="1" s="1"/>
  <c r="Q847" i="15" s="1"/>
  <c r="J1496" i="1"/>
  <c r="K1496" i="1" s="1"/>
  <c r="Q846" i="15" s="1"/>
  <c r="J1497" i="1"/>
  <c r="K1497" i="1" s="1"/>
  <c r="Q845" i="15" s="1"/>
  <c r="J1498" i="1"/>
  <c r="K1498" i="1" s="1"/>
  <c r="Q844" i="15" s="1"/>
  <c r="J1499" i="1"/>
  <c r="K1499" i="1" s="1"/>
  <c r="Q843" i="15" s="1"/>
  <c r="J1500" i="1"/>
  <c r="K1500" i="1" s="1"/>
  <c r="Q842" i="15" s="1"/>
  <c r="J1501" i="1"/>
  <c r="K1501" i="1" s="1"/>
  <c r="Q841" i="15" s="1"/>
  <c r="J1502" i="1"/>
  <c r="K1502" i="1" s="1"/>
  <c r="Q840" i="15" s="1"/>
  <c r="J1503" i="1"/>
  <c r="K1503" i="1" s="1"/>
  <c r="Q839" i="15" s="1"/>
  <c r="J1504" i="1"/>
  <c r="K1504" i="1" s="1"/>
  <c r="Q838" i="15" s="1"/>
  <c r="J1505" i="1"/>
  <c r="K1505" i="1" s="1"/>
  <c r="Q837" i="15" s="1"/>
  <c r="J1506" i="1"/>
  <c r="K1506" i="1" s="1"/>
  <c r="Q836" i="15" s="1"/>
  <c r="J1507" i="1"/>
  <c r="K1507" i="1" s="1"/>
  <c r="Q835" i="15" s="1"/>
  <c r="J1508" i="1"/>
  <c r="K1508" i="1" s="1"/>
  <c r="Q834" i="15" s="1"/>
  <c r="J1509" i="1"/>
  <c r="K1509" i="1" s="1"/>
  <c r="Q833" i="15" s="1"/>
  <c r="J1510" i="1"/>
  <c r="K1510" i="1" s="1"/>
  <c r="Q832" i="15" s="1"/>
  <c r="J1511" i="1"/>
  <c r="K1511" i="1" s="1"/>
  <c r="Q831" i="15" s="1"/>
  <c r="J1512" i="1"/>
  <c r="K1512" i="1" s="1"/>
  <c r="Q830" i="15" s="1"/>
  <c r="J1513" i="1"/>
  <c r="K1513" i="1" s="1"/>
  <c r="Q829" i="15" s="1"/>
  <c r="J1514" i="1"/>
  <c r="K1514" i="1" s="1"/>
  <c r="Q828" i="15" s="1"/>
  <c r="J1515" i="1"/>
  <c r="K1515" i="1" s="1"/>
  <c r="Q827" i="15" s="1"/>
  <c r="J1516" i="1"/>
  <c r="K1516" i="1" s="1"/>
  <c r="Q826" i="15" s="1"/>
  <c r="J1517" i="1"/>
  <c r="K1517" i="1" s="1"/>
  <c r="Q825" i="15" s="1"/>
  <c r="J1518" i="1"/>
  <c r="K1518" i="1" s="1"/>
  <c r="Q824" i="15" s="1"/>
  <c r="J1519" i="1"/>
  <c r="K1519" i="1" s="1"/>
  <c r="Q823" i="15" s="1"/>
  <c r="J1520" i="1"/>
  <c r="K1520" i="1" s="1"/>
  <c r="Q822" i="15" s="1"/>
  <c r="J1521" i="1"/>
  <c r="K1521" i="1" s="1"/>
  <c r="Q821" i="15" s="1"/>
  <c r="J1522" i="1"/>
  <c r="K1522" i="1" s="1"/>
  <c r="Q820" i="15" s="1"/>
  <c r="J1523" i="1"/>
  <c r="K1523" i="1" s="1"/>
  <c r="Q819" i="15" s="1"/>
  <c r="J1524" i="1"/>
  <c r="K1524" i="1" s="1"/>
  <c r="Q818" i="15" s="1"/>
  <c r="J1525" i="1"/>
  <c r="K1525" i="1" s="1"/>
  <c r="Q817" i="15" s="1"/>
  <c r="J1526" i="1"/>
  <c r="K1526" i="1" s="1"/>
  <c r="Q816" i="15" s="1"/>
  <c r="J1527" i="1"/>
  <c r="K1527" i="1" s="1"/>
  <c r="Q815" i="15" s="1"/>
  <c r="J1528" i="1"/>
  <c r="K1528" i="1" s="1"/>
  <c r="Q814" i="15" s="1"/>
  <c r="J1529" i="1"/>
  <c r="K1529" i="1" s="1"/>
  <c r="Q813" i="15" s="1"/>
  <c r="J1530" i="1"/>
  <c r="K1530" i="1" s="1"/>
  <c r="Q812" i="15" s="1"/>
  <c r="J1531" i="1"/>
  <c r="K1531" i="1" s="1"/>
  <c r="Q811" i="15" s="1"/>
  <c r="J1532" i="1"/>
  <c r="K1532" i="1" s="1"/>
  <c r="Q810" i="15" s="1"/>
  <c r="J1533" i="1"/>
  <c r="K1533" i="1" s="1"/>
  <c r="Q809" i="15" s="1"/>
  <c r="J1534" i="1"/>
  <c r="K1534" i="1" s="1"/>
  <c r="Q808" i="15" s="1"/>
  <c r="J1535" i="1"/>
  <c r="K1535" i="1" s="1"/>
  <c r="Q807" i="15" s="1"/>
  <c r="J1536" i="1"/>
  <c r="K1536" i="1" s="1"/>
  <c r="Q806" i="15" s="1"/>
  <c r="J1537" i="1"/>
  <c r="K1537" i="1" s="1"/>
  <c r="Q805" i="15" s="1"/>
  <c r="J1538" i="1"/>
  <c r="K1538" i="1" s="1"/>
  <c r="Q804" i="15" s="1"/>
  <c r="J1539" i="1"/>
  <c r="K1539" i="1" s="1"/>
  <c r="Q803" i="15" s="1"/>
  <c r="J1540" i="1"/>
  <c r="K1540" i="1" s="1"/>
  <c r="Q802" i="15" s="1"/>
  <c r="J1541" i="1"/>
  <c r="K1541" i="1" s="1"/>
  <c r="Q801" i="15" s="1"/>
  <c r="J1542" i="1"/>
  <c r="K1542" i="1" s="1"/>
  <c r="Q800" i="15" s="1"/>
  <c r="J1543" i="1"/>
  <c r="K1543" i="1" s="1"/>
  <c r="Q799" i="15" s="1"/>
  <c r="J1544" i="1"/>
  <c r="K1544" i="1" s="1"/>
  <c r="Q798" i="15" s="1"/>
  <c r="J1545" i="1"/>
  <c r="K1545" i="1" s="1"/>
  <c r="Q797" i="15" s="1"/>
  <c r="J1546" i="1"/>
  <c r="K1546" i="1" s="1"/>
  <c r="Q796" i="15" s="1"/>
  <c r="J1547" i="1"/>
  <c r="K1547" i="1" s="1"/>
  <c r="Q795" i="15" s="1"/>
  <c r="J1548" i="1"/>
  <c r="K1548" i="1" s="1"/>
  <c r="Q794" i="15" s="1"/>
  <c r="J1549" i="1"/>
  <c r="K1549" i="1" s="1"/>
  <c r="Q793" i="15" s="1"/>
  <c r="J1550" i="1"/>
  <c r="K1550" i="1" s="1"/>
  <c r="Q792" i="15" s="1"/>
  <c r="J1551" i="1"/>
  <c r="K1551" i="1" s="1"/>
  <c r="Q791" i="15" s="1"/>
  <c r="J1552" i="1"/>
  <c r="K1552" i="1" s="1"/>
  <c r="Q790" i="15" s="1"/>
  <c r="J1553" i="1"/>
  <c r="K1553" i="1" s="1"/>
  <c r="Q789" i="15" s="1"/>
  <c r="J1554" i="1"/>
  <c r="K1554" i="1" s="1"/>
  <c r="Q788" i="15" s="1"/>
  <c r="J1555" i="1"/>
  <c r="K1555" i="1" s="1"/>
  <c r="Q787" i="15" s="1"/>
  <c r="J1556" i="1"/>
  <c r="K1556" i="1" s="1"/>
  <c r="Q786" i="15" s="1"/>
  <c r="J1557" i="1"/>
  <c r="K1557" i="1" s="1"/>
  <c r="Q785" i="15" s="1"/>
  <c r="J1558" i="1"/>
  <c r="K1558" i="1" s="1"/>
  <c r="Q784" i="15" s="1"/>
  <c r="J1559" i="1"/>
  <c r="K1559" i="1" s="1"/>
  <c r="Q783" i="15" s="1"/>
  <c r="J1560" i="1"/>
  <c r="K1560" i="1" s="1"/>
  <c r="Q782" i="15" s="1"/>
  <c r="J1561" i="1"/>
  <c r="K1561" i="1" s="1"/>
  <c r="Q781" i="15" s="1"/>
  <c r="J1562" i="1"/>
  <c r="K1562" i="1" s="1"/>
  <c r="Q780" i="15" s="1"/>
  <c r="J1563" i="1"/>
  <c r="K1563" i="1" s="1"/>
  <c r="Q779" i="15" s="1"/>
  <c r="J1564" i="1"/>
  <c r="K1564" i="1" s="1"/>
  <c r="Q778" i="15" s="1"/>
  <c r="J1565" i="1"/>
  <c r="K1565" i="1" s="1"/>
  <c r="Q777" i="15" s="1"/>
  <c r="J1566" i="1"/>
  <c r="K1566" i="1" s="1"/>
  <c r="Q776" i="15" s="1"/>
  <c r="J1567" i="1"/>
  <c r="K1567" i="1" s="1"/>
  <c r="Q775" i="15" s="1"/>
  <c r="J1568" i="1"/>
  <c r="K1568" i="1" s="1"/>
  <c r="Q774" i="15" s="1"/>
  <c r="J1569" i="1"/>
  <c r="K1569" i="1" s="1"/>
  <c r="Q773" i="15" s="1"/>
  <c r="J1570" i="1"/>
  <c r="K1570" i="1" s="1"/>
  <c r="Q772" i="15" s="1"/>
  <c r="J1571" i="1"/>
  <c r="K1571" i="1" s="1"/>
  <c r="Q771" i="15" s="1"/>
  <c r="J1572" i="1"/>
  <c r="K1572" i="1" s="1"/>
  <c r="Q770" i="15" s="1"/>
  <c r="J1573" i="1"/>
  <c r="K1573" i="1" s="1"/>
  <c r="Q769" i="15" s="1"/>
  <c r="J1574" i="1"/>
  <c r="K1574" i="1" s="1"/>
  <c r="Q768" i="15" s="1"/>
  <c r="J1575" i="1"/>
  <c r="K1575" i="1" s="1"/>
  <c r="Q767" i="15" s="1"/>
  <c r="J1576" i="1"/>
  <c r="K1576" i="1" s="1"/>
  <c r="Q766" i="15" s="1"/>
  <c r="J1577" i="1"/>
  <c r="K1577" i="1" s="1"/>
  <c r="Q765" i="15" s="1"/>
  <c r="J1578" i="1"/>
  <c r="K1578" i="1" s="1"/>
  <c r="Q764" i="15" s="1"/>
  <c r="J1579" i="1"/>
  <c r="K1579" i="1" s="1"/>
  <c r="Q763" i="15" s="1"/>
  <c r="J1580" i="1"/>
  <c r="K1580" i="1" s="1"/>
  <c r="Q762" i="15" s="1"/>
  <c r="J1581" i="1"/>
  <c r="K1581" i="1" s="1"/>
  <c r="Q761" i="15" s="1"/>
  <c r="J1582" i="1"/>
  <c r="K1582" i="1" s="1"/>
  <c r="Q760" i="15" s="1"/>
  <c r="J1583" i="1"/>
  <c r="K1583" i="1" s="1"/>
  <c r="Q759" i="15" s="1"/>
  <c r="J1584" i="1"/>
  <c r="K1584" i="1" s="1"/>
  <c r="Q758" i="15" s="1"/>
  <c r="J1585" i="1"/>
  <c r="K1585" i="1" s="1"/>
  <c r="Q757" i="15" s="1"/>
  <c r="J1586" i="1"/>
  <c r="K1586" i="1" s="1"/>
  <c r="Q756" i="15" s="1"/>
  <c r="J1587" i="1"/>
  <c r="K1587" i="1" s="1"/>
  <c r="Q755" i="15" s="1"/>
  <c r="J1588" i="1"/>
  <c r="K1588" i="1" s="1"/>
  <c r="Q754" i="15" s="1"/>
  <c r="J1589" i="1"/>
  <c r="K1589" i="1" s="1"/>
  <c r="Q753" i="15" s="1"/>
  <c r="J1590" i="1"/>
  <c r="K1590" i="1" s="1"/>
  <c r="Q752" i="15" s="1"/>
  <c r="J1591" i="1"/>
  <c r="K1591" i="1" s="1"/>
  <c r="Q751" i="15" s="1"/>
  <c r="J1592" i="1"/>
  <c r="K1592" i="1" s="1"/>
  <c r="Q750" i="15" s="1"/>
  <c r="J1593" i="1"/>
  <c r="K1593" i="1" s="1"/>
  <c r="Q749" i="15" s="1"/>
  <c r="J1594" i="1"/>
  <c r="K1594" i="1" s="1"/>
  <c r="Q748" i="15" s="1"/>
  <c r="J1595" i="1"/>
  <c r="K1595" i="1" s="1"/>
  <c r="Q747" i="15" s="1"/>
  <c r="J1596" i="1"/>
  <c r="K1596" i="1" s="1"/>
  <c r="Q746" i="15" s="1"/>
  <c r="J1597" i="1"/>
  <c r="K1597" i="1" s="1"/>
  <c r="Q745" i="15" s="1"/>
  <c r="J1598" i="1"/>
  <c r="K1598" i="1" s="1"/>
  <c r="Q744" i="15" s="1"/>
  <c r="J1599" i="1"/>
  <c r="K1599" i="1" s="1"/>
  <c r="Q743" i="15" s="1"/>
  <c r="J1600" i="1"/>
  <c r="K1600" i="1" s="1"/>
  <c r="Q742" i="15" s="1"/>
  <c r="J1601" i="1"/>
  <c r="K1601" i="1" s="1"/>
  <c r="Q741" i="15" s="1"/>
  <c r="J1602" i="1"/>
  <c r="K1602" i="1" s="1"/>
  <c r="Q740" i="15" s="1"/>
  <c r="J1603" i="1"/>
  <c r="K1603" i="1" s="1"/>
  <c r="Q739" i="15" s="1"/>
  <c r="J1604" i="1"/>
  <c r="K1604" i="1" s="1"/>
  <c r="Q738" i="15" s="1"/>
  <c r="J1605" i="1"/>
  <c r="K1605" i="1" s="1"/>
  <c r="Q737" i="15" s="1"/>
  <c r="J1606" i="1"/>
  <c r="K1606" i="1" s="1"/>
  <c r="Q736" i="15" s="1"/>
  <c r="J1607" i="1"/>
  <c r="K1607" i="1" s="1"/>
  <c r="Q735" i="15" s="1"/>
  <c r="J1608" i="1"/>
  <c r="K1608" i="1" s="1"/>
  <c r="Q734" i="15" s="1"/>
  <c r="J1609" i="1"/>
  <c r="K1609" i="1" s="1"/>
  <c r="Q733" i="15" s="1"/>
  <c r="J1610" i="1"/>
  <c r="K1610" i="1" s="1"/>
  <c r="Q732" i="15" s="1"/>
  <c r="J1611" i="1"/>
  <c r="K1611" i="1" s="1"/>
  <c r="Q731" i="15" s="1"/>
  <c r="J1612" i="1"/>
  <c r="K1612" i="1" s="1"/>
  <c r="Q730" i="15" s="1"/>
  <c r="J1613" i="1"/>
  <c r="K1613" i="1" s="1"/>
  <c r="Q729" i="15" s="1"/>
  <c r="J1614" i="1"/>
  <c r="K1614" i="1" s="1"/>
  <c r="Q728" i="15" s="1"/>
  <c r="J1615" i="1"/>
  <c r="K1615" i="1" s="1"/>
  <c r="Q727" i="15" s="1"/>
  <c r="J1616" i="1"/>
  <c r="K1616" i="1" s="1"/>
  <c r="Q726" i="15" s="1"/>
  <c r="J1617" i="1"/>
  <c r="K1617" i="1" s="1"/>
  <c r="Q725" i="15" s="1"/>
  <c r="J1618" i="1"/>
  <c r="K1618" i="1" s="1"/>
  <c r="Q724" i="15" s="1"/>
  <c r="J1619" i="1"/>
  <c r="K1619" i="1" s="1"/>
  <c r="Q723" i="15" s="1"/>
  <c r="J1620" i="1"/>
  <c r="K1620" i="1" s="1"/>
  <c r="Q722" i="15" s="1"/>
  <c r="J1621" i="1"/>
  <c r="K1621" i="1" s="1"/>
  <c r="Q721" i="15" s="1"/>
  <c r="J1622" i="1"/>
  <c r="K1622" i="1" s="1"/>
  <c r="Q720" i="15" s="1"/>
  <c r="J1623" i="1"/>
  <c r="K1623" i="1" s="1"/>
  <c r="Q719" i="15" s="1"/>
  <c r="J1624" i="1"/>
  <c r="K1624" i="1" s="1"/>
  <c r="Q718" i="15" s="1"/>
  <c r="J1625" i="1"/>
  <c r="K1625" i="1" s="1"/>
  <c r="Q717" i="15" s="1"/>
  <c r="J1626" i="1"/>
  <c r="K1626" i="1" s="1"/>
  <c r="Q716" i="15" s="1"/>
  <c r="J1627" i="1"/>
  <c r="K1627" i="1" s="1"/>
  <c r="Q715" i="15" s="1"/>
  <c r="J1628" i="1"/>
  <c r="K1628" i="1" s="1"/>
  <c r="Q714" i="15" s="1"/>
  <c r="J1629" i="1"/>
  <c r="K1629" i="1" s="1"/>
  <c r="Q713" i="15" s="1"/>
  <c r="J1630" i="1"/>
  <c r="K1630" i="1" s="1"/>
  <c r="Q712" i="15" s="1"/>
  <c r="J1631" i="1"/>
  <c r="K1631" i="1" s="1"/>
  <c r="Q711" i="15" s="1"/>
  <c r="J1632" i="1"/>
  <c r="K1632" i="1" s="1"/>
  <c r="Q710" i="15" s="1"/>
  <c r="J1633" i="1"/>
  <c r="K1633" i="1" s="1"/>
  <c r="Q709" i="15" s="1"/>
  <c r="J1634" i="1"/>
  <c r="K1634" i="1" s="1"/>
  <c r="Q708" i="15" s="1"/>
  <c r="J1635" i="1"/>
  <c r="K1635" i="1" s="1"/>
  <c r="Q707" i="15" s="1"/>
  <c r="J1636" i="1"/>
  <c r="K1636" i="1" s="1"/>
  <c r="Q706" i="15" s="1"/>
  <c r="J1637" i="1"/>
  <c r="K1637" i="1" s="1"/>
  <c r="Q705" i="15" s="1"/>
  <c r="J1638" i="1"/>
  <c r="K1638" i="1" s="1"/>
  <c r="Q704" i="15" s="1"/>
  <c r="J1639" i="1"/>
  <c r="K1639" i="1" s="1"/>
  <c r="Q703" i="15" s="1"/>
  <c r="J1640" i="1"/>
  <c r="K1640" i="1" s="1"/>
  <c r="Q702" i="15" s="1"/>
  <c r="J1641" i="1"/>
  <c r="K1641" i="1" s="1"/>
  <c r="Q701" i="15" s="1"/>
  <c r="J1642" i="1"/>
  <c r="K1642" i="1" s="1"/>
  <c r="Q700" i="15" s="1"/>
  <c r="J1643" i="1"/>
  <c r="K1643" i="1" s="1"/>
  <c r="Q699" i="15" s="1"/>
  <c r="J1644" i="1"/>
  <c r="K1644" i="1" s="1"/>
  <c r="Q698" i="15" s="1"/>
  <c r="J1645" i="1"/>
  <c r="K1645" i="1" s="1"/>
  <c r="Q697" i="15" s="1"/>
  <c r="J1646" i="1"/>
  <c r="K1646" i="1" s="1"/>
  <c r="Q696" i="15" s="1"/>
  <c r="J1647" i="1"/>
  <c r="K1647" i="1" s="1"/>
  <c r="Q695" i="15" s="1"/>
  <c r="J1648" i="1"/>
  <c r="K1648" i="1" s="1"/>
  <c r="Q694" i="15" s="1"/>
  <c r="J1649" i="1"/>
  <c r="K1649" i="1" s="1"/>
  <c r="Q693" i="15" s="1"/>
  <c r="J1650" i="1"/>
  <c r="K1650" i="1" s="1"/>
  <c r="Q692" i="15" s="1"/>
  <c r="J1651" i="1"/>
  <c r="K1651" i="1" s="1"/>
  <c r="Q691" i="15" s="1"/>
  <c r="J1652" i="1"/>
  <c r="K1652" i="1" s="1"/>
  <c r="Q690" i="15" s="1"/>
  <c r="J1653" i="1"/>
  <c r="K1653" i="1" s="1"/>
  <c r="Q689" i="15" s="1"/>
  <c r="J1654" i="1"/>
  <c r="K1654" i="1" s="1"/>
  <c r="Q688" i="15" s="1"/>
  <c r="J1655" i="1"/>
  <c r="K1655" i="1" s="1"/>
  <c r="Q687" i="15" s="1"/>
  <c r="J1656" i="1"/>
  <c r="K1656" i="1" s="1"/>
  <c r="Q686" i="15" s="1"/>
  <c r="J1657" i="1"/>
  <c r="K1657" i="1" s="1"/>
  <c r="Q685" i="15" s="1"/>
  <c r="J1658" i="1"/>
  <c r="K1658" i="1" s="1"/>
  <c r="Q684" i="15" s="1"/>
  <c r="J1659" i="1"/>
  <c r="K1659" i="1" s="1"/>
  <c r="Q683" i="15" s="1"/>
  <c r="J1660" i="1"/>
  <c r="K1660" i="1" s="1"/>
  <c r="Q682" i="15" s="1"/>
  <c r="J1661" i="1"/>
  <c r="K1661" i="1" s="1"/>
  <c r="Q681" i="15" s="1"/>
  <c r="J1662" i="1"/>
  <c r="K1662" i="1" s="1"/>
  <c r="Q680" i="15" s="1"/>
  <c r="J1663" i="1"/>
  <c r="K1663" i="1" s="1"/>
  <c r="Q679" i="15" s="1"/>
  <c r="J1664" i="1"/>
  <c r="K1664" i="1" s="1"/>
  <c r="Q678" i="15" s="1"/>
  <c r="J1665" i="1"/>
  <c r="K1665" i="1" s="1"/>
  <c r="Q677" i="15" s="1"/>
  <c r="J1666" i="1"/>
  <c r="K1666" i="1" s="1"/>
  <c r="Q676" i="15" s="1"/>
  <c r="J1667" i="1"/>
  <c r="K1667" i="1" s="1"/>
  <c r="Q675" i="15" s="1"/>
  <c r="J1668" i="1"/>
  <c r="K1668" i="1" s="1"/>
  <c r="Q674" i="15" s="1"/>
  <c r="J1669" i="1"/>
  <c r="K1669" i="1" s="1"/>
  <c r="Q673" i="15" s="1"/>
  <c r="J1670" i="1"/>
  <c r="K1670" i="1" s="1"/>
  <c r="Q672" i="15" s="1"/>
  <c r="J1671" i="1"/>
  <c r="K1671" i="1" s="1"/>
  <c r="Q671" i="15" s="1"/>
  <c r="J1672" i="1"/>
  <c r="K1672" i="1" s="1"/>
  <c r="Q670" i="15" s="1"/>
  <c r="J1673" i="1"/>
  <c r="K1673" i="1" s="1"/>
  <c r="Q669" i="15" s="1"/>
  <c r="J1674" i="1"/>
  <c r="K1674" i="1" s="1"/>
  <c r="Q668" i="15" s="1"/>
  <c r="J1675" i="1"/>
  <c r="K1675" i="1" s="1"/>
  <c r="Q667" i="15" s="1"/>
  <c r="J1676" i="1"/>
  <c r="K1676" i="1" s="1"/>
  <c r="Q666" i="15" s="1"/>
  <c r="J1677" i="1"/>
  <c r="K1677" i="1" s="1"/>
  <c r="Q665" i="15" s="1"/>
  <c r="J1678" i="1"/>
  <c r="K1678" i="1" s="1"/>
  <c r="Q664" i="15" s="1"/>
  <c r="J1679" i="1"/>
  <c r="K1679" i="1" s="1"/>
  <c r="Q663" i="15" s="1"/>
  <c r="J1680" i="1"/>
  <c r="K1680" i="1" s="1"/>
  <c r="Q662" i="15" s="1"/>
  <c r="J1681" i="1"/>
  <c r="K1681" i="1" s="1"/>
  <c r="Q661" i="15" s="1"/>
  <c r="J1682" i="1"/>
  <c r="K1682" i="1" s="1"/>
  <c r="Q660" i="15" s="1"/>
  <c r="J1683" i="1"/>
  <c r="K1683" i="1" s="1"/>
  <c r="Q659" i="15" s="1"/>
  <c r="J1684" i="1"/>
  <c r="K1684" i="1" s="1"/>
  <c r="Q658" i="15" s="1"/>
  <c r="J1685" i="1"/>
  <c r="K1685" i="1" s="1"/>
  <c r="Q657" i="15" s="1"/>
  <c r="J1686" i="1"/>
  <c r="K1686" i="1" s="1"/>
  <c r="Q656" i="15" s="1"/>
  <c r="J1687" i="1"/>
  <c r="K1687" i="1" s="1"/>
  <c r="Q655" i="15" s="1"/>
  <c r="J1688" i="1"/>
  <c r="K1688" i="1" s="1"/>
  <c r="Q654" i="15" s="1"/>
  <c r="J1689" i="1"/>
  <c r="K1689" i="1" s="1"/>
  <c r="Q653" i="15" s="1"/>
  <c r="J1690" i="1"/>
  <c r="K1690" i="1" s="1"/>
  <c r="Q652" i="15" s="1"/>
  <c r="J1691" i="1"/>
  <c r="K1691" i="1" s="1"/>
  <c r="Q651" i="15" s="1"/>
  <c r="J1692" i="1"/>
  <c r="K1692" i="1" s="1"/>
  <c r="Q650" i="15" s="1"/>
  <c r="J1693" i="1"/>
  <c r="K1693" i="1" s="1"/>
  <c r="Q649" i="15" s="1"/>
  <c r="J1694" i="1"/>
  <c r="K1694" i="1" s="1"/>
  <c r="Q648" i="15" s="1"/>
  <c r="J1695" i="1"/>
  <c r="K1695" i="1" s="1"/>
  <c r="Q647" i="15" s="1"/>
  <c r="J1696" i="1"/>
  <c r="K1696" i="1" s="1"/>
  <c r="Q646" i="15" s="1"/>
  <c r="J1697" i="1"/>
  <c r="K1697" i="1" s="1"/>
  <c r="Q645" i="15" s="1"/>
  <c r="J1698" i="1"/>
  <c r="K1698" i="1" s="1"/>
  <c r="Q644" i="15" s="1"/>
  <c r="J1699" i="1"/>
  <c r="K1699" i="1" s="1"/>
  <c r="Q643" i="15" s="1"/>
  <c r="J1700" i="1"/>
  <c r="K1700" i="1" s="1"/>
  <c r="Q642" i="15" s="1"/>
  <c r="J1701" i="1"/>
  <c r="K1701" i="1" s="1"/>
  <c r="Q641" i="15" s="1"/>
  <c r="J1702" i="1"/>
  <c r="K1702" i="1" s="1"/>
  <c r="Q640" i="15" s="1"/>
  <c r="J1703" i="1"/>
  <c r="K1703" i="1" s="1"/>
  <c r="Q639" i="15" s="1"/>
  <c r="J1704" i="1"/>
  <c r="K1704" i="1" s="1"/>
  <c r="Q638" i="15" s="1"/>
  <c r="J1705" i="1"/>
  <c r="K1705" i="1" s="1"/>
  <c r="Q637" i="15" s="1"/>
  <c r="J1706" i="1"/>
  <c r="K1706" i="1" s="1"/>
  <c r="Q636" i="15" s="1"/>
  <c r="J1707" i="1"/>
  <c r="K1707" i="1" s="1"/>
  <c r="Q635" i="15" s="1"/>
  <c r="J1708" i="1"/>
  <c r="K1708" i="1" s="1"/>
  <c r="Q634" i="15" s="1"/>
  <c r="J1709" i="1"/>
  <c r="K1709" i="1" s="1"/>
  <c r="Q633" i="15" s="1"/>
  <c r="J1710" i="1"/>
  <c r="K1710" i="1" s="1"/>
  <c r="Q632" i="15" s="1"/>
  <c r="J1711" i="1"/>
  <c r="K1711" i="1" s="1"/>
  <c r="Q631" i="15" s="1"/>
  <c r="J1712" i="1"/>
  <c r="K1712" i="1" s="1"/>
  <c r="Q630" i="15" s="1"/>
  <c r="J1713" i="1"/>
  <c r="K1713" i="1" s="1"/>
  <c r="Q629" i="15" s="1"/>
  <c r="J1714" i="1"/>
  <c r="K1714" i="1" s="1"/>
  <c r="Q628" i="15" s="1"/>
  <c r="J1715" i="1"/>
  <c r="K1715" i="1" s="1"/>
  <c r="Q627" i="15" s="1"/>
  <c r="J1716" i="1"/>
  <c r="K1716" i="1" s="1"/>
  <c r="Q626" i="15" s="1"/>
  <c r="J1717" i="1"/>
  <c r="K1717" i="1" s="1"/>
  <c r="Q625" i="15" s="1"/>
  <c r="J1718" i="1"/>
  <c r="K1718" i="1" s="1"/>
  <c r="Q624" i="15" s="1"/>
  <c r="J1719" i="1"/>
  <c r="K1719" i="1" s="1"/>
  <c r="Q623" i="15" s="1"/>
  <c r="J1720" i="1"/>
  <c r="K1720" i="1" s="1"/>
  <c r="Q622" i="15" s="1"/>
  <c r="J1721" i="1"/>
  <c r="K1721" i="1" s="1"/>
  <c r="Q621" i="15" s="1"/>
  <c r="J1722" i="1"/>
  <c r="K1722" i="1" s="1"/>
  <c r="Q620" i="15" s="1"/>
  <c r="J1723" i="1"/>
  <c r="K1723" i="1" s="1"/>
  <c r="Q619" i="15" s="1"/>
  <c r="J1724" i="1"/>
  <c r="K1724" i="1" s="1"/>
  <c r="Q618" i="15" s="1"/>
  <c r="J1725" i="1"/>
  <c r="K1725" i="1" s="1"/>
  <c r="Q617" i="15" s="1"/>
  <c r="J1726" i="1"/>
  <c r="K1726" i="1" s="1"/>
  <c r="Q616" i="15" s="1"/>
  <c r="J1727" i="1"/>
  <c r="K1727" i="1" s="1"/>
  <c r="Q615" i="15" s="1"/>
  <c r="J1728" i="1"/>
  <c r="K1728" i="1" s="1"/>
  <c r="Q614" i="15" s="1"/>
  <c r="J1729" i="1"/>
  <c r="K1729" i="1" s="1"/>
  <c r="Q613" i="15" s="1"/>
  <c r="J1730" i="1"/>
  <c r="K1730" i="1" s="1"/>
  <c r="Q612" i="15" s="1"/>
  <c r="J1731" i="1"/>
  <c r="K1731" i="1" s="1"/>
  <c r="Q611" i="15" s="1"/>
  <c r="J1732" i="1"/>
  <c r="K1732" i="1" s="1"/>
  <c r="Q610" i="15" s="1"/>
  <c r="J1733" i="1"/>
  <c r="K1733" i="1" s="1"/>
  <c r="Q609" i="15" s="1"/>
  <c r="J1734" i="1"/>
  <c r="K1734" i="1" s="1"/>
  <c r="Q608" i="15" s="1"/>
  <c r="J1735" i="1"/>
  <c r="K1735" i="1" s="1"/>
  <c r="Q607" i="15" s="1"/>
  <c r="J1736" i="1"/>
  <c r="K1736" i="1" s="1"/>
  <c r="Q606" i="15" s="1"/>
  <c r="J1737" i="1"/>
  <c r="K1737" i="1" s="1"/>
  <c r="Q605" i="15" s="1"/>
  <c r="J1738" i="1"/>
  <c r="K1738" i="1" s="1"/>
  <c r="Q604" i="15" s="1"/>
  <c r="J1739" i="1"/>
  <c r="K1739" i="1" s="1"/>
  <c r="Q603" i="15" s="1"/>
  <c r="J1740" i="1"/>
  <c r="K1740" i="1" s="1"/>
  <c r="Q602" i="15" s="1"/>
  <c r="J1741" i="1"/>
  <c r="K1741" i="1" s="1"/>
  <c r="Q601" i="15" s="1"/>
  <c r="J1742" i="1"/>
  <c r="K1742" i="1" s="1"/>
  <c r="Q600" i="15" s="1"/>
  <c r="J1743" i="1"/>
  <c r="K1743" i="1" s="1"/>
  <c r="Q599" i="15" s="1"/>
  <c r="J1744" i="1"/>
  <c r="K1744" i="1" s="1"/>
  <c r="Q598" i="15" s="1"/>
  <c r="J1745" i="1"/>
  <c r="K1745" i="1" s="1"/>
  <c r="Q597" i="15" s="1"/>
  <c r="J1746" i="1"/>
  <c r="K1746" i="1" s="1"/>
  <c r="Q596" i="15" s="1"/>
  <c r="J1747" i="1"/>
  <c r="K1747" i="1" s="1"/>
  <c r="Q595" i="15" s="1"/>
  <c r="J1748" i="1"/>
  <c r="K1748" i="1" s="1"/>
  <c r="Q594" i="15" s="1"/>
  <c r="J1749" i="1"/>
  <c r="K1749" i="1" s="1"/>
  <c r="Q593" i="15" s="1"/>
  <c r="J1750" i="1"/>
  <c r="K1750" i="1" s="1"/>
  <c r="Q592" i="15" s="1"/>
  <c r="J1751" i="1"/>
  <c r="K1751" i="1" s="1"/>
  <c r="Q591" i="15" s="1"/>
  <c r="J1752" i="1"/>
  <c r="K1752" i="1" s="1"/>
  <c r="Q590" i="15" s="1"/>
  <c r="J1753" i="1"/>
  <c r="K1753" i="1" s="1"/>
  <c r="Q589" i="15" s="1"/>
  <c r="J1754" i="1"/>
  <c r="K1754" i="1" s="1"/>
  <c r="Q588" i="15" s="1"/>
  <c r="J1755" i="1"/>
  <c r="K1755" i="1" s="1"/>
  <c r="Q587" i="15" s="1"/>
  <c r="J1756" i="1"/>
  <c r="K1756" i="1" s="1"/>
  <c r="Q586" i="15" s="1"/>
  <c r="J1757" i="1"/>
  <c r="K1757" i="1" s="1"/>
  <c r="Q585" i="15" s="1"/>
  <c r="J1758" i="1"/>
  <c r="K1758" i="1" s="1"/>
  <c r="Q584" i="15" s="1"/>
  <c r="J1759" i="1"/>
  <c r="K1759" i="1" s="1"/>
  <c r="Q583" i="15" s="1"/>
  <c r="J1760" i="1"/>
  <c r="K1760" i="1" s="1"/>
  <c r="Q582" i="15" s="1"/>
  <c r="J1761" i="1"/>
  <c r="K1761" i="1" s="1"/>
  <c r="Q581" i="15" s="1"/>
  <c r="J1762" i="1"/>
  <c r="K1762" i="1" s="1"/>
  <c r="Q580" i="15" s="1"/>
  <c r="J1763" i="1"/>
  <c r="K1763" i="1" s="1"/>
  <c r="Q579" i="15" s="1"/>
  <c r="J1764" i="1"/>
  <c r="K1764" i="1" s="1"/>
  <c r="Q578" i="15" s="1"/>
  <c r="J1765" i="1"/>
  <c r="K1765" i="1" s="1"/>
  <c r="Q577" i="15" s="1"/>
  <c r="J1766" i="1"/>
  <c r="K1766" i="1" s="1"/>
  <c r="Q576" i="15" s="1"/>
  <c r="J1767" i="1"/>
  <c r="K1767" i="1" s="1"/>
  <c r="Q575" i="15" s="1"/>
  <c r="J1768" i="1"/>
  <c r="K1768" i="1" s="1"/>
  <c r="Q574" i="15" s="1"/>
  <c r="J1769" i="1"/>
  <c r="K1769" i="1" s="1"/>
  <c r="Q573" i="15" s="1"/>
  <c r="J1770" i="1"/>
  <c r="K1770" i="1" s="1"/>
  <c r="Q572" i="15" s="1"/>
  <c r="J1771" i="1"/>
  <c r="K1771" i="1" s="1"/>
  <c r="Q571" i="15" s="1"/>
  <c r="J1772" i="1"/>
  <c r="K1772" i="1" s="1"/>
  <c r="Q570" i="15" s="1"/>
  <c r="J1773" i="1"/>
  <c r="K1773" i="1" s="1"/>
  <c r="Q569" i="15" s="1"/>
  <c r="J1774" i="1"/>
  <c r="K1774" i="1" s="1"/>
  <c r="Q568" i="15" s="1"/>
  <c r="J1775" i="1"/>
  <c r="K1775" i="1" s="1"/>
  <c r="Q567" i="15" s="1"/>
  <c r="J1776" i="1"/>
  <c r="K1776" i="1" s="1"/>
  <c r="Q566" i="15" s="1"/>
  <c r="J1777" i="1"/>
  <c r="K1777" i="1" s="1"/>
  <c r="Q565" i="15" s="1"/>
  <c r="J1778" i="1"/>
  <c r="K1778" i="1" s="1"/>
  <c r="Q564" i="15" s="1"/>
  <c r="J1779" i="1"/>
  <c r="K1779" i="1" s="1"/>
  <c r="Q563" i="15" s="1"/>
  <c r="J1780" i="1"/>
  <c r="K1780" i="1" s="1"/>
  <c r="Q562" i="15" s="1"/>
  <c r="J1781" i="1"/>
  <c r="K1781" i="1" s="1"/>
  <c r="Q561" i="15" s="1"/>
  <c r="J1782" i="1"/>
  <c r="K1782" i="1" s="1"/>
  <c r="Q560" i="15" s="1"/>
  <c r="J1783" i="1"/>
  <c r="K1783" i="1" s="1"/>
  <c r="Q559" i="15" s="1"/>
  <c r="J1784" i="1"/>
  <c r="K1784" i="1" s="1"/>
  <c r="Q558" i="15" s="1"/>
  <c r="J1785" i="1"/>
  <c r="K1785" i="1" s="1"/>
  <c r="Q557" i="15" s="1"/>
  <c r="J1786" i="1"/>
  <c r="K1786" i="1" s="1"/>
  <c r="Q556" i="15" s="1"/>
  <c r="J1787" i="1"/>
  <c r="K1787" i="1" s="1"/>
  <c r="Q555" i="15" s="1"/>
  <c r="J1788" i="1"/>
  <c r="K1788" i="1" s="1"/>
  <c r="Q554" i="15" s="1"/>
  <c r="J1789" i="1"/>
  <c r="K1789" i="1" s="1"/>
  <c r="Q553" i="15" s="1"/>
  <c r="J1790" i="1"/>
  <c r="K1790" i="1" s="1"/>
  <c r="Q552" i="15" s="1"/>
  <c r="J1791" i="1"/>
  <c r="K1791" i="1" s="1"/>
  <c r="Q551" i="15" s="1"/>
  <c r="J1792" i="1"/>
  <c r="K1792" i="1" s="1"/>
  <c r="Q550" i="15" s="1"/>
  <c r="J1793" i="1"/>
  <c r="K1793" i="1" s="1"/>
  <c r="Q549" i="15" s="1"/>
  <c r="J1794" i="1"/>
  <c r="K1794" i="1" s="1"/>
  <c r="Q548" i="15" s="1"/>
  <c r="J1795" i="1"/>
  <c r="K1795" i="1" s="1"/>
  <c r="Q547" i="15" s="1"/>
  <c r="J1796" i="1"/>
  <c r="K1796" i="1" s="1"/>
  <c r="Q546" i="15" s="1"/>
  <c r="J1797" i="1"/>
  <c r="K1797" i="1" s="1"/>
  <c r="Q545" i="15" s="1"/>
  <c r="J1798" i="1"/>
  <c r="K1798" i="1" s="1"/>
  <c r="Q544" i="15" s="1"/>
  <c r="J1799" i="1"/>
  <c r="K1799" i="1" s="1"/>
  <c r="Q543" i="15" s="1"/>
  <c r="J1800" i="1"/>
  <c r="K1800" i="1" s="1"/>
  <c r="Q542" i="15" s="1"/>
  <c r="J1801" i="1"/>
  <c r="K1801" i="1" s="1"/>
  <c r="Q541" i="15" s="1"/>
  <c r="J1802" i="1"/>
  <c r="K1802" i="1" s="1"/>
  <c r="Q540" i="15" s="1"/>
  <c r="J1803" i="1"/>
  <c r="K1803" i="1" s="1"/>
  <c r="Q539" i="15" s="1"/>
  <c r="J1804" i="1"/>
  <c r="K1804" i="1" s="1"/>
  <c r="Q538" i="15" s="1"/>
  <c r="J1805" i="1"/>
  <c r="K1805" i="1" s="1"/>
  <c r="Q537" i="15" s="1"/>
  <c r="J1806" i="1"/>
  <c r="K1806" i="1" s="1"/>
  <c r="Q536" i="15" s="1"/>
  <c r="J1807" i="1"/>
  <c r="K1807" i="1" s="1"/>
  <c r="Q535" i="15" s="1"/>
  <c r="J1808" i="1"/>
  <c r="K1808" i="1" s="1"/>
  <c r="Q534" i="15" s="1"/>
  <c r="J1809" i="1"/>
  <c r="K1809" i="1" s="1"/>
  <c r="Q533" i="15" s="1"/>
  <c r="J1810" i="1"/>
  <c r="K1810" i="1" s="1"/>
  <c r="Q532" i="15" s="1"/>
  <c r="J1811" i="1"/>
  <c r="K1811" i="1" s="1"/>
  <c r="Q531" i="15" s="1"/>
  <c r="J1812" i="1"/>
  <c r="K1812" i="1" s="1"/>
  <c r="Q530" i="15" s="1"/>
  <c r="J1813" i="1"/>
  <c r="K1813" i="1" s="1"/>
  <c r="Q529" i="15" s="1"/>
  <c r="J1814" i="1"/>
  <c r="K1814" i="1" s="1"/>
  <c r="Q528" i="15" s="1"/>
  <c r="J1815" i="1"/>
  <c r="K1815" i="1" s="1"/>
  <c r="Q527" i="15" s="1"/>
  <c r="J1816" i="1"/>
  <c r="K1816" i="1" s="1"/>
  <c r="Q526" i="15" s="1"/>
  <c r="J1817" i="1"/>
  <c r="K1817" i="1" s="1"/>
  <c r="Q525" i="15" s="1"/>
  <c r="J1818" i="1"/>
  <c r="K1818" i="1" s="1"/>
  <c r="Q524" i="15" s="1"/>
  <c r="J1819" i="1"/>
  <c r="K1819" i="1" s="1"/>
  <c r="Q523" i="15" s="1"/>
  <c r="J1820" i="1"/>
  <c r="K1820" i="1" s="1"/>
  <c r="Q522" i="15" s="1"/>
  <c r="J1821" i="1"/>
  <c r="K1821" i="1" s="1"/>
  <c r="Q521" i="15" s="1"/>
  <c r="J1822" i="1"/>
  <c r="K1822" i="1" s="1"/>
  <c r="Q520" i="15" s="1"/>
  <c r="J1823" i="1"/>
  <c r="K1823" i="1" s="1"/>
  <c r="Q519" i="15" s="1"/>
  <c r="J1824" i="1"/>
  <c r="K1824" i="1" s="1"/>
  <c r="Q518" i="15" s="1"/>
  <c r="J1825" i="1"/>
  <c r="K1825" i="1" s="1"/>
  <c r="Q517" i="15" s="1"/>
  <c r="J1826" i="1"/>
  <c r="K1826" i="1" s="1"/>
  <c r="Q516" i="15" s="1"/>
  <c r="J1827" i="1"/>
  <c r="K1827" i="1" s="1"/>
  <c r="Q515" i="15" s="1"/>
  <c r="J1828" i="1"/>
  <c r="K1828" i="1" s="1"/>
  <c r="Q514" i="15" s="1"/>
  <c r="J1829" i="1"/>
  <c r="K1829" i="1" s="1"/>
  <c r="Q513" i="15" s="1"/>
  <c r="J1830" i="1"/>
  <c r="K1830" i="1" s="1"/>
  <c r="Q512" i="15" s="1"/>
  <c r="J1831" i="1"/>
  <c r="K1831" i="1" s="1"/>
  <c r="Q511" i="15" s="1"/>
  <c r="J1832" i="1"/>
  <c r="K1832" i="1" s="1"/>
  <c r="Q510" i="15" s="1"/>
  <c r="J1833" i="1"/>
  <c r="K1833" i="1" s="1"/>
  <c r="Q509" i="15" s="1"/>
  <c r="J1834" i="1"/>
  <c r="K1834" i="1" s="1"/>
  <c r="Q508" i="15" s="1"/>
  <c r="J1835" i="1"/>
  <c r="K1835" i="1" s="1"/>
  <c r="Q507" i="15" s="1"/>
  <c r="J1836" i="1"/>
  <c r="K1836" i="1" s="1"/>
  <c r="Q506" i="15" s="1"/>
  <c r="J1837" i="1"/>
  <c r="K1837" i="1" s="1"/>
  <c r="Q505" i="15" s="1"/>
  <c r="J1838" i="1"/>
  <c r="K1838" i="1" s="1"/>
  <c r="Q504" i="15" s="1"/>
  <c r="J1839" i="1"/>
  <c r="K1839" i="1" s="1"/>
  <c r="Q503" i="15" s="1"/>
  <c r="J1840" i="1"/>
  <c r="K1840" i="1" s="1"/>
  <c r="Q502" i="15" s="1"/>
  <c r="J1841" i="1"/>
  <c r="K1841" i="1" s="1"/>
  <c r="Q501" i="15" s="1"/>
  <c r="J1842" i="1"/>
  <c r="K1842" i="1" s="1"/>
  <c r="Q500" i="15" s="1"/>
  <c r="J1843" i="1"/>
  <c r="K1843" i="1" s="1"/>
  <c r="Q499" i="15" s="1"/>
  <c r="J1844" i="1"/>
  <c r="K1844" i="1" s="1"/>
  <c r="Q498" i="15" s="1"/>
  <c r="J1845" i="1"/>
  <c r="K1845" i="1" s="1"/>
  <c r="Q497" i="15" s="1"/>
  <c r="J1846" i="1"/>
  <c r="K1846" i="1" s="1"/>
  <c r="Q496" i="15" s="1"/>
  <c r="J1847" i="1"/>
  <c r="K1847" i="1" s="1"/>
  <c r="Q495" i="15" s="1"/>
  <c r="J1848" i="1"/>
  <c r="K1848" i="1" s="1"/>
  <c r="Q494" i="15" s="1"/>
  <c r="J1849" i="1"/>
  <c r="K1849" i="1" s="1"/>
  <c r="Q493" i="15" s="1"/>
  <c r="J1850" i="1"/>
  <c r="K1850" i="1" s="1"/>
  <c r="Q492" i="15" s="1"/>
  <c r="J1851" i="1"/>
  <c r="K1851" i="1" s="1"/>
  <c r="Q491" i="15" s="1"/>
  <c r="J1852" i="1"/>
  <c r="K1852" i="1" s="1"/>
  <c r="Q490" i="15" s="1"/>
  <c r="J1853" i="1"/>
  <c r="K1853" i="1" s="1"/>
  <c r="Q489" i="15" s="1"/>
  <c r="J1854" i="1"/>
  <c r="K1854" i="1" s="1"/>
  <c r="Q488" i="15" s="1"/>
  <c r="J1855" i="1"/>
  <c r="K1855" i="1" s="1"/>
  <c r="Q487" i="15" s="1"/>
  <c r="J1856" i="1"/>
  <c r="K1856" i="1" s="1"/>
  <c r="Q486" i="15" s="1"/>
  <c r="J1857" i="1"/>
  <c r="K1857" i="1" s="1"/>
  <c r="Q485" i="15" s="1"/>
  <c r="J1858" i="1"/>
  <c r="K1858" i="1" s="1"/>
  <c r="Q484" i="15" s="1"/>
  <c r="J1859" i="1"/>
  <c r="K1859" i="1" s="1"/>
  <c r="Q483" i="15" s="1"/>
  <c r="J1860" i="1"/>
  <c r="K1860" i="1" s="1"/>
  <c r="Q482" i="15" s="1"/>
  <c r="J1861" i="1"/>
  <c r="K1861" i="1" s="1"/>
  <c r="Q481" i="15" s="1"/>
  <c r="J1862" i="1"/>
  <c r="K1862" i="1" s="1"/>
  <c r="Q480" i="15" s="1"/>
  <c r="J1863" i="1"/>
  <c r="K1863" i="1" s="1"/>
  <c r="Q479" i="15" s="1"/>
  <c r="J1864" i="1"/>
  <c r="K1864" i="1" s="1"/>
  <c r="Q478" i="15" s="1"/>
  <c r="J1865" i="1"/>
  <c r="K1865" i="1" s="1"/>
  <c r="J1866" i="1"/>
  <c r="K1866" i="1" s="1"/>
  <c r="Q477" i="15" s="1"/>
  <c r="J1867" i="1"/>
  <c r="K1867" i="1" s="1"/>
  <c r="Q476" i="15" s="1"/>
  <c r="J1868" i="1"/>
  <c r="K1868" i="1" s="1"/>
  <c r="Q475" i="15" s="1"/>
  <c r="J1869" i="1"/>
  <c r="K1869" i="1" s="1"/>
  <c r="Q474" i="15" s="1"/>
  <c r="J1870" i="1"/>
  <c r="K1870" i="1" s="1"/>
  <c r="Q473" i="15" s="1"/>
  <c r="J1871" i="1"/>
  <c r="K1871" i="1" s="1"/>
  <c r="Q472" i="15" s="1"/>
  <c r="J1872" i="1"/>
  <c r="K1872" i="1" s="1"/>
  <c r="Q471" i="15" s="1"/>
  <c r="J1873" i="1"/>
  <c r="K1873" i="1" s="1"/>
  <c r="Q470" i="15" s="1"/>
  <c r="J1874" i="1"/>
  <c r="K1874" i="1" s="1"/>
  <c r="Q469" i="15" s="1"/>
  <c r="J1875" i="1"/>
  <c r="K1875" i="1" s="1"/>
  <c r="Q468" i="15" s="1"/>
  <c r="J1876" i="1"/>
  <c r="K1876" i="1" s="1"/>
  <c r="Q467" i="15" s="1"/>
  <c r="J1877" i="1"/>
  <c r="K1877" i="1" s="1"/>
  <c r="Q466" i="15" s="1"/>
  <c r="J1878" i="1"/>
  <c r="K1878" i="1" s="1"/>
  <c r="Q465" i="15" s="1"/>
  <c r="J1879" i="1"/>
  <c r="K1879" i="1" s="1"/>
  <c r="Q464" i="15" s="1"/>
  <c r="J1880" i="1"/>
  <c r="K1880" i="1" s="1"/>
  <c r="Q463" i="15" s="1"/>
  <c r="J1881" i="1"/>
  <c r="K1881" i="1" s="1"/>
  <c r="Q462" i="15" s="1"/>
  <c r="J1882" i="1"/>
  <c r="K1882" i="1" s="1"/>
  <c r="Q461" i="15" s="1"/>
  <c r="J1883" i="1"/>
  <c r="K1883" i="1" s="1"/>
  <c r="Q460" i="15" s="1"/>
  <c r="J1884" i="1"/>
  <c r="K1884" i="1" s="1"/>
  <c r="Q459" i="15" s="1"/>
  <c r="J1885" i="1"/>
  <c r="K1885" i="1" s="1"/>
  <c r="Q458" i="15" s="1"/>
  <c r="J1886" i="1"/>
  <c r="K1886" i="1" s="1"/>
  <c r="Q457" i="15" s="1"/>
  <c r="J1887" i="1"/>
  <c r="K1887" i="1" s="1"/>
  <c r="Q456" i="15" s="1"/>
  <c r="J1888" i="1"/>
  <c r="K1888" i="1" s="1"/>
  <c r="Q455" i="15" s="1"/>
  <c r="J1889" i="1"/>
  <c r="K1889" i="1" s="1"/>
  <c r="Q454" i="15" s="1"/>
  <c r="J1890" i="1"/>
  <c r="K1890" i="1" s="1"/>
  <c r="Q453" i="15" s="1"/>
  <c r="J1891" i="1"/>
  <c r="K1891" i="1" s="1"/>
  <c r="Q452" i="15" s="1"/>
  <c r="J1892" i="1"/>
  <c r="K1892" i="1" s="1"/>
  <c r="Q451" i="15" s="1"/>
  <c r="J1893" i="1"/>
  <c r="K1893" i="1" s="1"/>
  <c r="Q450" i="15" s="1"/>
  <c r="J1894" i="1"/>
  <c r="K1894" i="1" s="1"/>
  <c r="Q449" i="15" s="1"/>
  <c r="J1895" i="1"/>
  <c r="K1895" i="1" s="1"/>
  <c r="Q448" i="15" s="1"/>
  <c r="J1896" i="1"/>
  <c r="K1896" i="1" s="1"/>
  <c r="Q447" i="15" s="1"/>
  <c r="J1897" i="1"/>
  <c r="K1897" i="1" s="1"/>
  <c r="Q446" i="15" s="1"/>
  <c r="J1898" i="1"/>
  <c r="K1898" i="1" s="1"/>
  <c r="Q445" i="15" s="1"/>
  <c r="J1899" i="1"/>
  <c r="K1899" i="1" s="1"/>
  <c r="Q444" i="15" s="1"/>
  <c r="J1900" i="1"/>
  <c r="K1900" i="1" s="1"/>
  <c r="Q443" i="15" s="1"/>
  <c r="J1901" i="1"/>
  <c r="K1901" i="1" s="1"/>
  <c r="Q442" i="15" s="1"/>
  <c r="J1902" i="1"/>
  <c r="K1902" i="1" s="1"/>
  <c r="Q441" i="15" s="1"/>
  <c r="J1903" i="1"/>
  <c r="K1903" i="1" s="1"/>
  <c r="Q440" i="15" s="1"/>
  <c r="J1904" i="1"/>
  <c r="K1904" i="1" s="1"/>
  <c r="Q439" i="15" s="1"/>
  <c r="J1905" i="1"/>
  <c r="K1905" i="1" s="1"/>
  <c r="Q438" i="15" s="1"/>
  <c r="J1906" i="1"/>
  <c r="K1906" i="1" s="1"/>
  <c r="Q437" i="15" s="1"/>
  <c r="J1907" i="1"/>
  <c r="K1907" i="1" s="1"/>
  <c r="Q436" i="15" s="1"/>
  <c r="J1908" i="1"/>
  <c r="K1908" i="1" s="1"/>
  <c r="Q435" i="15" s="1"/>
  <c r="J1909" i="1"/>
  <c r="K1909" i="1" s="1"/>
  <c r="Q434" i="15" s="1"/>
  <c r="J1910" i="1"/>
  <c r="K1910" i="1" s="1"/>
  <c r="Q433" i="15" s="1"/>
  <c r="J1911" i="1"/>
  <c r="K1911" i="1" s="1"/>
  <c r="Q432" i="15" s="1"/>
  <c r="J1912" i="1"/>
  <c r="K1912" i="1" s="1"/>
  <c r="Q431" i="15" s="1"/>
  <c r="J1913" i="1"/>
  <c r="K1913" i="1" s="1"/>
  <c r="Q430" i="15" s="1"/>
  <c r="J1914" i="1"/>
  <c r="K1914" i="1" s="1"/>
  <c r="Q429" i="15" s="1"/>
  <c r="J1915" i="1"/>
  <c r="K1915" i="1" s="1"/>
  <c r="Q428" i="15" s="1"/>
  <c r="J1916" i="1"/>
  <c r="K1916" i="1" s="1"/>
  <c r="Q427" i="15" s="1"/>
  <c r="J1917" i="1"/>
  <c r="K1917" i="1" s="1"/>
  <c r="Q426" i="15" s="1"/>
  <c r="J1918" i="1"/>
  <c r="K1918" i="1" s="1"/>
  <c r="Q425" i="15" s="1"/>
  <c r="J1919" i="1"/>
  <c r="K1919" i="1" s="1"/>
  <c r="Q424" i="15" s="1"/>
  <c r="J1920" i="1"/>
  <c r="K1920" i="1" s="1"/>
  <c r="Q423" i="15" s="1"/>
  <c r="J1921" i="1"/>
  <c r="K1921" i="1" s="1"/>
  <c r="Q422" i="15" s="1"/>
  <c r="J1922" i="1"/>
  <c r="K1922" i="1" s="1"/>
  <c r="Q421" i="15" s="1"/>
  <c r="J1923" i="1"/>
  <c r="K1923" i="1" s="1"/>
  <c r="Q420" i="15" s="1"/>
  <c r="J1924" i="1"/>
  <c r="K1924" i="1" s="1"/>
  <c r="Q419" i="15" s="1"/>
  <c r="J1925" i="1"/>
  <c r="K1925" i="1" s="1"/>
  <c r="Q418" i="15" s="1"/>
  <c r="J1926" i="1"/>
  <c r="K1926" i="1" s="1"/>
  <c r="Q417" i="15" s="1"/>
  <c r="J1927" i="1"/>
  <c r="K1927" i="1" s="1"/>
  <c r="Q416" i="15" s="1"/>
  <c r="J1928" i="1"/>
  <c r="K1928" i="1" s="1"/>
  <c r="Q415" i="15" s="1"/>
  <c r="J1929" i="1"/>
  <c r="K1929" i="1" s="1"/>
  <c r="Q414" i="15" s="1"/>
  <c r="J1930" i="1"/>
  <c r="K1930" i="1" s="1"/>
  <c r="Q413" i="15" s="1"/>
  <c r="J1931" i="1"/>
  <c r="K1931" i="1" s="1"/>
  <c r="Q412" i="15" s="1"/>
  <c r="J1932" i="1"/>
  <c r="K1932" i="1" s="1"/>
  <c r="Q411" i="15" s="1"/>
  <c r="J1933" i="1"/>
  <c r="K1933" i="1" s="1"/>
  <c r="Q410" i="15" s="1"/>
  <c r="J1934" i="1"/>
  <c r="K1934" i="1" s="1"/>
  <c r="Q409" i="15" s="1"/>
  <c r="J1935" i="1"/>
  <c r="K1935" i="1" s="1"/>
  <c r="Q408" i="15" s="1"/>
  <c r="J1936" i="1"/>
  <c r="K1936" i="1" s="1"/>
  <c r="Q407" i="15" s="1"/>
  <c r="J1937" i="1"/>
  <c r="K1937" i="1" s="1"/>
  <c r="Q406" i="15" s="1"/>
  <c r="J1938" i="1"/>
  <c r="K1938" i="1" s="1"/>
  <c r="Q405" i="15" s="1"/>
  <c r="J1939" i="1"/>
  <c r="K1939" i="1" s="1"/>
  <c r="Q404" i="15" s="1"/>
  <c r="J1940" i="1"/>
  <c r="K1940" i="1" s="1"/>
  <c r="Q403" i="15" s="1"/>
  <c r="J1941" i="1"/>
  <c r="K1941" i="1" s="1"/>
  <c r="Q402" i="15" s="1"/>
  <c r="J1942" i="1"/>
  <c r="K1942" i="1" s="1"/>
  <c r="Q401" i="15" s="1"/>
  <c r="J1943" i="1"/>
  <c r="K1943" i="1" s="1"/>
  <c r="Q400" i="15" s="1"/>
  <c r="J1944" i="1"/>
  <c r="K1944" i="1" s="1"/>
  <c r="Q399" i="15" s="1"/>
  <c r="J1945" i="1"/>
  <c r="K1945" i="1" s="1"/>
  <c r="Q398" i="15" s="1"/>
  <c r="J1946" i="1"/>
  <c r="K1946" i="1" s="1"/>
  <c r="Q397" i="15" s="1"/>
  <c r="J1947" i="1"/>
  <c r="K1947" i="1" s="1"/>
  <c r="Q396" i="15" s="1"/>
  <c r="J1948" i="1"/>
  <c r="K1948" i="1" s="1"/>
  <c r="Q395" i="15" s="1"/>
  <c r="J1949" i="1"/>
  <c r="K1949" i="1" s="1"/>
  <c r="Q394" i="15" s="1"/>
  <c r="J1950" i="1"/>
  <c r="K1950" i="1" s="1"/>
  <c r="Q393" i="15" s="1"/>
  <c r="J1951" i="1"/>
  <c r="K1951" i="1" s="1"/>
  <c r="Q392" i="15" s="1"/>
  <c r="J1952" i="1"/>
  <c r="K1952" i="1" s="1"/>
  <c r="Q391" i="15" s="1"/>
  <c r="J1953" i="1"/>
  <c r="K1953" i="1" s="1"/>
  <c r="Q390" i="15" s="1"/>
  <c r="J1954" i="1"/>
  <c r="K1954" i="1" s="1"/>
  <c r="Q389" i="15" s="1"/>
  <c r="J1955" i="1"/>
  <c r="K1955" i="1" s="1"/>
  <c r="Q388" i="15" s="1"/>
  <c r="J1956" i="1"/>
  <c r="K1956" i="1" s="1"/>
  <c r="Q387" i="15" s="1"/>
  <c r="J1957" i="1"/>
  <c r="K1957" i="1" s="1"/>
  <c r="Q386" i="15" s="1"/>
  <c r="J1958" i="1"/>
  <c r="K1958" i="1" s="1"/>
  <c r="Q385" i="15" s="1"/>
  <c r="J1959" i="1"/>
  <c r="K1959" i="1" s="1"/>
  <c r="Q384" i="15" s="1"/>
  <c r="J1960" i="1"/>
  <c r="K1960" i="1" s="1"/>
  <c r="Q383" i="15" s="1"/>
  <c r="J1961" i="1"/>
  <c r="K1961" i="1" s="1"/>
  <c r="Q382" i="15" s="1"/>
  <c r="J1962" i="1"/>
  <c r="K1962" i="1" s="1"/>
  <c r="Q381" i="15" s="1"/>
  <c r="J1963" i="1"/>
  <c r="K1963" i="1" s="1"/>
  <c r="Q380" i="15" s="1"/>
  <c r="J1964" i="1"/>
  <c r="K1964" i="1" s="1"/>
  <c r="Q379" i="15" s="1"/>
  <c r="J1965" i="1"/>
  <c r="K1965" i="1" s="1"/>
  <c r="Q378" i="15" s="1"/>
  <c r="J1966" i="1"/>
  <c r="K1966" i="1" s="1"/>
  <c r="Q377" i="15" s="1"/>
  <c r="J1967" i="1"/>
  <c r="K1967" i="1" s="1"/>
  <c r="Q376" i="15" s="1"/>
  <c r="J1968" i="1"/>
  <c r="K1968" i="1" s="1"/>
  <c r="Q375" i="15" s="1"/>
  <c r="J1969" i="1"/>
  <c r="K1969" i="1" s="1"/>
  <c r="Q374" i="15" s="1"/>
  <c r="J1970" i="1"/>
  <c r="K1970" i="1" s="1"/>
  <c r="Q373" i="15" s="1"/>
  <c r="J1971" i="1"/>
  <c r="K1971" i="1" s="1"/>
  <c r="Q372" i="15" s="1"/>
  <c r="J1972" i="1"/>
  <c r="K1972" i="1" s="1"/>
  <c r="Q371" i="15" s="1"/>
  <c r="J1973" i="1"/>
  <c r="K1973" i="1" s="1"/>
  <c r="Q370" i="15" s="1"/>
  <c r="J1974" i="1"/>
  <c r="K1974" i="1" s="1"/>
  <c r="Q369" i="15" s="1"/>
  <c r="J1975" i="1"/>
  <c r="K1975" i="1" s="1"/>
  <c r="Q368" i="15" s="1"/>
  <c r="J1976" i="1"/>
  <c r="K1976" i="1" s="1"/>
  <c r="Q367" i="15" s="1"/>
  <c r="J1977" i="1"/>
  <c r="K1977" i="1" s="1"/>
  <c r="Q366" i="15" s="1"/>
  <c r="J1978" i="1"/>
  <c r="K1978" i="1" s="1"/>
  <c r="Q365" i="15" s="1"/>
  <c r="J1979" i="1"/>
  <c r="K1979" i="1" s="1"/>
  <c r="Q364" i="15" s="1"/>
  <c r="J1980" i="1"/>
  <c r="K1980" i="1" s="1"/>
  <c r="Q363" i="15" s="1"/>
  <c r="J1981" i="1"/>
  <c r="K1981" i="1" s="1"/>
  <c r="Q362" i="15" s="1"/>
  <c r="J1982" i="1"/>
  <c r="K1982" i="1" s="1"/>
  <c r="Q361" i="15" s="1"/>
  <c r="J1983" i="1"/>
  <c r="K1983" i="1" s="1"/>
  <c r="Q360" i="15" s="1"/>
  <c r="J1984" i="1"/>
  <c r="K1984" i="1" s="1"/>
  <c r="Q359" i="15" s="1"/>
  <c r="J1985" i="1"/>
  <c r="K1985" i="1" s="1"/>
  <c r="Q358" i="15" s="1"/>
  <c r="J1986" i="1"/>
  <c r="K1986" i="1" s="1"/>
  <c r="Q357" i="15" s="1"/>
  <c r="J1987" i="1"/>
  <c r="K1987" i="1" s="1"/>
  <c r="Q356" i="15" s="1"/>
  <c r="J1988" i="1"/>
  <c r="K1988" i="1" s="1"/>
  <c r="Q355" i="15" s="1"/>
  <c r="J1989" i="1"/>
  <c r="K1989" i="1" s="1"/>
  <c r="Q354" i="15" s="1"/>
  <c r="J1990" i="1"/>
  <c r="K1990" i="1" s="1"/>
  <c r="Q353" i="15" s="1"/>
  <c r="J1991" i="1"/>
  <c r="K1991" i="1" s="1"/>
  <c r="Q352" i="15" s="1"/>
  <c r="J1992" i="1"/>
  <c r="K1992" i="1" s="1"/>
  <c r="Q351" i="15" s="1"/>
  <c r="J1993" i="1"/>
  <c r="K1993" i="1" s="1"/>
  <c r="Q350" i="15" s="1"/>
  <c r="J1994" i="1"/>
  <c r="K1994" i="1" s="1"/>
  <c r="Q349" i="15" s="1"/>
  <c r="J1995" i="1"/>
  <c r="K1995" i="1" s="1"/>
  <c r="Q348" i="15" s="1"/>
  <c r="J1996" i="1"/>
  <c r="K1996" i="1" s="1"/>
  <c r="Q347" i="15" s="1"/>
  <c r="J1997" i="1"/>
  <c r="K1997" i="1" s="1"/>
  <c r="Q346" i="15" s="1"/>
  <c r="J1998" i="1"/>
  <c r="K1998" i="1" s="1"/>
  <c r="Q345" i="15" s="1"/>
  <c r="J1999" i="1"/>
  <c r="K1999" i="1" s="1"/>
  <c r="Q344" i="15" s="1"/>
  <c r="J2000" i="1"/>
  <c r="K2000" i="1" s="1"/>
  <c r="Q343" i="15" s="1"/>
  <c r="J2001" i="1"/>
  <c r="K2001" i="1" s="1"/>
  <c r="Q342" i="15" s="1"/>
  <c r="J2002" i="1"/>
  <c r="K2002" i="1" s="1"/>
  <c r="Q341" i="15" s="1"/>
  <c r="J2003" i="1"/>
  <c r="K2003" i="1" s="1"/>
  <c r="Q340" i="15" s="1"/>
  <c r="J2004" i="1"/>
  <c r="K2004" i="1" s="1"/>
  <c r="Q339" i="15" s="1"/>
  <c r="J2005" i="1"/>
  <c r="K2005" i="1" s="1"/>
  <c r="Q338" i="15" s="1"/>
  <c r="J2006" i="1"/>
  <c r="K2006" i="1" s="1"/>
  <c r="Q337" i="15" s="1"/>
  <c r="J2007" i="1"/>
  <c r="K2007" i="1" s="1"/>
  <c r="Q336" i="15" s="1"/>
  <c r="J2008" i="1"/>
  <c r="K2008" i="1" s="1"/>
  <c r="Q335" i="15" s="1"/>
  <c r="J2009" i="1"/>
  <c r="K2009" i="1" s="1"/>
  <c r="Q334" i="15" s="1"/>
  <c r="J2010" i="1"/>
  <c r="K2010" i="1" s="1"/>
  <c r="Q333" i="15" s="1"/>
  <c r="J2011" i="1"/>
  <c r="K2011" i="1" s="1"/>
  <c r="Q332" i="15" s="1"/>
  <c r="J2012" i="1"/>
  <c r="K2012" i="1" s="1"/>
  <c r="Q331" i="15" s="1"/>
  <c r="J2013" i="1"/>
  <c r="K2013" i="1" s="1"/>
  <c r="Q330" i="15" s="1"/>
  <c r="J2014" i="1"/>
  <c r="K2014" i="1" s="1"/>
  <c r="Q329" i="15" s="1"/>
  <c r="J2015" i="1"/>
  <c r="K2015" i="1" s="1"/>
  <c r="Q328" i="15" s="1"/>
  <c r="J2016" i="1"/>
  <c r="K2016" i="1" s="1"/>
  <c r="Q327" i="15" s="1"/>
  <c r="J2017" i="1"/>
  <c r="K2017" i="1" s="1"/>
  <c r="Q326" i="15" s="1"/>
  <c r="J2018" i="1"/>
  <c r="K2018" i="1" s="1"/>
  <c r="Q325" i="15" s="1"/>
  <c r="J2019" i="1"/>
  <c r="K2019" i="1" s="1"/>
  <c r="Q324" i="15" s="1"/>
  <c r="J2020" i="1"/>
  <c r="K2020" i="1" s="1"/>
  <c r="Q323" i="15" s="1"/>
  <c r="J2021" i="1"/>
  <c r="K2021" i="1" s="1"/>
  <c r="Q322" i="15" s="1"/>
  <c r="J2022" i="1"/>
  <c r="K2022" i="1" s="1"/>
  <c r="Q321" i="15" s="1"/>
  <c r="J2023" i="1"/>
  <c r="K2023" i="1" s="1"/>
  <c r="Q320" i="15" s="1"/>
  <c r="J2024" i="1"/>
  <c r="K2024" i="1" s="1"/>
  <c r="Q319" i="15" s="1"/>
  <c r="J2025" i="1"/>
  <c r="K2025" i="1" s="1"/>
  <c r="Q318" i="15" s="1"/>
  <c r="J2026" i="1"/>
  <c r="K2026" i="1" s="1"/>
  <c r="Q317" i="15" s="1"/>
  <c r="J2027" i="1"/>
  <c r="K2027" i="1" s="1"/>
  <c r="Q316" i="15" s="1"/>
  <c r="J2028" i="1"/>
  <c r="K2028" i="1" s="1"/>
  <c r="Q315" i="15" s="1"/>
  <c r="J2029" i="1"/>
  <c r="K2029" i="1" s="1"/>
  <c r="Q314" i="15" s="1"/>
  <c r="J2030" i="1"/>
  <c r="K2030" i="1" s="1"/>
  <c r="Q313" i="15" s="1"/>
  <c r="J2031" i="1"/>
  <c r="K2031" i="1" s="1"/>
  <c r="Q312" i="15" s="1"/>
  <c r="J2032" i="1"/>
  <c r="K2032" i="1" s="1"/>
  <c r="Q311" i="15" s="1"/>
  <c r="J2033" i="1"/>
  <c r="K2033" i="1" s="1"/>
  <c r="Q310" i="15" s="1"/>
  <c r="J2034" i="1"/>
  <c r="K2034" i="1" s="1"/>
  <c r="Q309" i="15" s="1"/>
  <c r="J2035" i="1"/>
  <c r="K2035" i="1" s="1"/>
  <c r="Q308" i="15" s="1"/>
  <c r="J2036" i="1"/>
  <c r="K2036" i="1" s="1"/>
  <c r="Q307" i="15" s="1"/>
  <c r="J2037" i="1"/>
  <c r="K2037" i="1" s="1"/>
  <c r="Q306" i="15" s="1"/>
  <c r="J2038" i="1"/>
  <c r="K2038" i="1" s="1"/>
  <c r="Q305" i="15" s="1"/>
  <c r="J2039" i="1"/>
  <c r="K2039" i="1" s="1"/>
  <c r="Q304" i="15" s="1"/>
  <c r="J2040" i="1"/>
  <c r="K2040" i="1" s="1"/>
  <c r="Q303" i="15" s="1"/>
  <c r="J2041" i="1"/>
  <c r="K2041" i="1" s="1"/>
  <c r="Q302" i="15" s="1"/>
  <c r="J2042" i="1"/>
  <c r="K2042" i="1" s="1"/>
  <c r="Q301" i="15" s="1"/>
  <c r="J2043" i="1"/>
  <c r="K2043" i="1" s="1"/>
  <c r="Q300" i="15" s="1"/>
  <c r="J2044" i="1"/>
  <c r="K2044" i="1" s="1"/>
  <c r="Q299" i="15" s="1"/>
  <c r="J2045" i="1"/>
  <c r="K2045" i="1" s="1"/>
  <c r="Q298" i="15" s="1"/>
  <c r="J2046" i="1"/>
  <c r="K2046" i="1" s="1"/>
  <c r="Q297" i="15" s="1"/>
  <c r="J2047" i="1"/>
  <c r="K2047" i="1" s="1"/>
  <c r="Q296" i="15" s="1"/>
  <c r="J2048" i="1"/>
  <c r="K2048" i="1" s="1"/>
  <c r="Q295" i="15" s="1"/>
  <c r="J2049" i="1"/>
  <c r="K2049" i="1" s="1"/>
  <c r="Q294" i="15" s="1"/>
  <c r="J2050" i="1"/>
  <c r="K2050" i="1" s="1"/>
  <c r="Q293" i="15" s="1"/>
  <c r="J2051" i="1"/>
  <c r="K2051" i="1" s="1"/>
  <c r="Q292" i="15" s="1"/>
  <c r="J2052" i="1"/>
  <c r="K2052" i="1" s="1"/>
  <c r="Q291" i="15" s="1"/>
  <c r="J2053" i="1"/>
  <c r="K2053" i="1" s="1"/>
  <c r="Q290" i="15" s="1"/>
  <c r="J2054" i="1"/>
  <c r="K2054" i="1" s="1"/>
  <c r="Q289" i="15" s="1"/>
  <c r="J2055" i="1"/>
  <c r="K2055" i="1" s="1"/>
  <c r="Q288" i="15" s="1"/>
  <c r="J2056" i="1"/>
  <c r="K2056" i="1" s="1"/>
  <c r="Q287" i="15" s="1"/>
  <c r="J2057" i="1"/>
  <c r="K2057" i="1" s="1"/>
  <c r="Q286" i="15" s="1"/>
  <c r="J2058" i="1"/>
  <c r="K2058" i="1" s="1"/>
  <c r="Q285" i="15" s="1"/>
  <c r="J2059" i="1"/>
  <c r="K2059" i="1" s="1"/>
  <c r="Q284" i="15" s="1"/>
  <c r="J2060" i="1"/>
  <c r="K2060" i="1" s="1"/>
  <c r="Q283" i="15" s="1"/>
  <c r="J2061" i="1"/>
  <c r="K2061" i="1" s="1"/>
  <c r="Q282" i="15" s="1"/>
  <c r="J2062" i="1"/>
  <c r="K2062" i="1" s="1"/>
  <c r="Q281" i="15" s="1"/>
  <c r="J2063" i="1"/>
  <c r="K2063" i="1" s="1"/>
  <c r="Q280" i="15" s="1"/>
  <c r="J2064" i="1"/>
  <c r="K2064" i="1" s="1"/>
  <c r="Q279" i="15" s="1"/>
  <c r="J2065" i="1"/>
  <c r="K2065" i="1" s="1"/>
  <c r="Q278" i="15" s="1"/>
  <c r="J2066" i="1"/>
  <c r="K2066" i="1" s="1"/>
  <c r="Q277" i="15" s="1"/>
  <c r="J2067" i="1"/>
  <c r="K2067" i="1" s="1"/>
  <c r="Q276" i="15" s="1"/>
  <c r="J2068" i="1"/>
  <c r="K2068" i="1" s="1"/>
  <c r="Q275" i="15" s="1"/>
  <c r="J2069" i="1"/>
  <c r="K2069" i="1" s="1"/>
  <c r="Q274" i="15" s="1"/>
  <c r="J2070" i="1"/>
  <c r="K2070" i="1" s="1"/>
  <c r="Q273" i="15" s="1"/>
  <c r="J2071" i="1"/>
  <c r="K2071" i="1" s="1"/>
  <c r="Q272" i="15" s="1"/>
  <c r="J2072" i="1"/>
  <c r="K2072" i="1" s="1"/>
  <c r="Q271" i="15" s="1"/>
  <c r="J2073" i="1"/>
  <c r="K2073" i="1" s="1"/>
  <c r="Q270" i="15" s="1"/>
  <c r="J2074" i="1"/>
  <c r="K2074" i="1" s="1"/>
  <c r="Q269" i="15" s="1"/>
  <c r="J2075" i="1"/>
  <c r="K2075" i="1" s="1"/>
  <c r="Q268" i="15" s="1"/>
  <c r="J2076" i="1"/>
  <c r="K2076" i="1" s="1"/>
  <c r="Q267" i="15" s="1"/>
  <c r="J2077" i="1"/>
  <c r="K2077" i="1" s="1"/>
  <c r="Q266" i="15" s="1"/>
  <c r="J2078" i="1"/>
  <c r="K2078" i="1" s="1"/>
  <c r="Q265" i="15" s="1"/>
  <c r="J2079" i="1"/>
  <c r="K2079" i="1" s="1"/>
  <c r="Q264" i="15" s="1"/>
  <c r="J2080" i="1"/>
  <c r="K2080" i="1" s="1"/>
  <c r="Q263" i="15" s="1"/>
  <c r="J2081" i="1"/>
  <c r="K2081" i="1" s="1"/>
  <c r="Q262" i="15" s="1"/>
  <c r="J2082" i="1"/>
  <c r="K2082" i="1" s="1"/>
  <c r="Q261" i="15" s="1"/>
  <c r="J2083" i="1"/>
  <c r="K2083" i="1" s="1"/>
  <c r="Q260" i="15" s="1"/>
  <c r="J2084" i="1"/>
  <c r="K2084" i="1" s="1"/>
  <c r="Q259" i="15" s="1"/>
  <c r="J2085" i="1"/>
  <c r="K2085" i="1" s="1"/>
  <c r="Q258" i="15" s="1"/>
  <c r="J2086" i="1"/>
  <c r="K2086" i="1" s="1"/>
  <c r="Q257" i="15" s="1"/>
  <c r="J2087" i="1"/>
  <c r="K2087" i="1" s="1"/>
  <c r="Q256" i="15" s="1"/>
  <c r="J2088" i="1"/>
  <c r="K2088" i="1" s="1"/>
  <c r="Q255" i="15" s="1"/>
  <c r="J2089" i="1"/>
  <c r="K2089" i="1" s="1"/>
  <c r="Q254" i="15" s="1"/>
  <c r="J2090" i="1"/>
  <c r="K2090" i="1" s="1"/>
  <c r="Q253" i="15" s="1"/>
  <c r="J2091" i="1"/>
  <c r="K2091" i="1" s="1"/>
  <c r="Q252" i="15" s="1"/>
  <c r="J2092" i="1"/>
  <c r="K2092" i="1" s="1"/>
  <c r="Q251" i="15" s="1"/>
  <c r="J2093" i="1"/>
  <c r="K2093" i="1" s="1"/>
  <c r="Q250" i="15" s="1"/>
  <c r="J2094" i="1"/>
  <c r="K2094" i="1" s="1"/>
  <c r="Q249" i="15" s="1"/>
  <c r="J2095" i="1"/>
  <c r="K2095" i="1" s="1"/>
  <c r="Q248" i="15" s="1"/>
  <c r="J2096" i="1"/>
  <c r="K2096" i="1" s="1"/>
  <c r="Q247" i="15" s="1"/>
  <c r="J2097" i="1"/>
  <c r="K2097" i="1" s="1"/>
  <c r="Q246" i="15" s="1"/>
  <c r="J2098" i="1"/>
  <c r="K2098" i="1" s="1"/>
  <c r="Q245" i="15" s="1"/>
  <c r="J2099" i="1"/>
  <c r="K2099" i="1" s="1"/>
  <c r="Q244" i="15" s="1"/>
  <c r="J2100" i="1"/>
  <c r="K2100" i="1" s="1"/>
  <c r="J2101" i="1"/>
  <c r="K2101" i="1" s="1"/>
  <c r="Q243" i="15" s="1"/>
  <c r="J2102" i="1"/>
  <c r="K2102" i="1" s="1"/>
  <c r="Q242" i="15" s="1"/>
  <c r="J2103" i="1"/>
  <c r="K2103" i="1" s="1"/>
  <c r="Q241" i="15" s="1"/>
  <c r="J2104" i="1"/>
  <c r="K2104" i="1" s="1"/>
  <c r="Q240" i="15" s="1"/>
  <c r="J2105" i="1"/>
  <c r="K2105" i="1" s="1"/>
  <c r="Q239" i="15" s="1"/>
  <c r="J2106" i="1"/>
  <c r="K2106" i="1" s="1"/>
  <c r="Q238" i="15" s="1"/>
  <c r="J2107" i="1"/>
  <c r="K2107" i="1" s="1"/>
  <c r="Q237" i="15" s="1"/>
  <c r="J2108" i="1"/>
  <c r="K2108" i="1" s="1"/>
  <c r="Q236" i="15" s="1"/>
  <c r="J2109" i="1"/>
  <c r="K2109" i="1" s="1"/>
  <c r="Q235" i="15" s="1"/>
  <c r="J2110" i="1"/>
  <c r="K2110" i="1" s="1"/>
  <c r="Q234" i="15" s="1"/>
  <c r="J2111" i="1"/>
  <c r="K2111" i="1" s="1"/>
  <c r="Q233" i="15" s="1"/>
  <c r="J2112" i="1"/>
  <c r="K2112" i="1" s="1"/>
  <c r="Q232" i="15" s="1"/>
  <c r="J2113" i="1"/>
  <c r="K2113" i="1" s="1"/>
  <c r="Q231" i="15" s="1"/>
  <c r="J2114" i="1"/>
  <c r="K2114" i="1" s="1"/>
  <c r="Q230" i="15" s="1"/>
  <c r="J2115" i="1"/>
  <c r="K2115" i="1" s="1"/>
  <c r="Q229" i="15" s="1"/>
  <c r="J2116" i="1"/>
  <c r="K2116" i="1" s="1"/>
  <c r="Q228" i="15" s="1"/>
  <c r="J2117" i="1"/>
  <c r="K2117" i="1" s="1"/>
  <c r="Q227" i="15" s="1"/>
  <c r="J2118" i="1"/>
  <c r="K2118" i="1" s="1"/>
  <c r="Q226" i="15" s="1"/>
  <c r="J2119" i="1"/>
  <c r="K2119" i="1" s="1"/>
  <c r="Q225" i="15" s="1"/>
  <c r="J2120" i="1"/>
  <c r="K2120" i="1" s="1"/>
  <c r="Q224" i="15" s="1"/>
  <c r="J2121" i="1"/>
  <c r="K2121" i="1" s="1"/>
  <c r="Q223" i="15" s="1"/>
  <c r="J2122" i="1"/>
  <c r="K2122" i="1" s="1"/>
  <c r="Q222" i="15" s="1"/>
  <c r="J2123" i="1"/>
  <c r="K2123" i="1" s="1"/>
  <c r="Q221" i="15" s="1"/>
  <c r="J2124" i="1"/>
  <c r="K2124" i="1" s="1"/>
  <c r="Q220" i="15" s="1"/>
  <c r="J2125" i="1"/>
  <c r="K2125" i="1" s="1"/>
  <c r="Q219" i="15" s="1"/>
  <c r="J2126" i="1"/>
  <c r="K2126" i="1" s="1"/>
  <c r="Q218" i="15" s="1"/>
  <c r="J2127" i="1"/>
  <c r="K2127" i="1" s="1"/>
  <c r="Q217" i="15" s="1"/>
  <c r="J2128" i="1"/>
  <c r="K2128" i="1" s="1"/>
  <c r="Q216" i="15" s="1"/>
  <c r="J2129" i="1"/>
  <c r="K2129" i="1" s="1"/>
  <c r="Q215" i="15" s="1"/>
  <c r="J2130" i="1"/>
  <c r="K2130" i="1" s="1"/>
  <c r="Q214" i="15" s="1"/>
  <c r="J2131" i="1"/>
  <c r="K2131" i="1" s="1"/>
  <c r="J2132" i="1"/>
  <c r="K2132" i="1" s="1"/>
  <c r="Q213" i="15" s="1"/>
  <c r="J2133" i="1"/>
  <c r="K2133" i="1" s="1"/>
  <c r="Q212" i="15" s="1"/>
  <c r="J2134" i="1"/>
  <c r="K2134" i="1" s="1"/>
  <c r="Q211" i="15" s="1"/>
  <c r="J2135" i="1"/>
  <c r="K2135" i="1" s="1"/>
  <c r="Q210" i="15" s="1"/>
  <c r="J2136" i="1"/>
  <c r="K2136" i="1" s="1"/>
  <c r="Q209" i="15" s="1"/>
  <c r="J2137" i="1"/>
  <c r="K2137" i="1" s="1"/>
  <c r="Q208" i="15" s="1"/>
  <c r="J2138" i="1"/>
  <c r="K2138" i="1" s="1"/>
  <c r="Q207" i="15" s="1"/>
  <c r="J2139" i="1"/>
  <c r="K2139" i="1" s="1"/>
  <c r="Q206" i="15" s="1"/>
  <c r="J2140" i="1"/>
  <c r="K2140" i="1" s="1"/>
  <c r="Q205" i="15" s="1"/>
  <c r="J2141" i="1"/>
  <c r="K2141" i="1" s="1"/>
  <c r="Q204" i="15" s="1"/>
  <c r="J2142" i="1"/>
  <c r="K2142" i="1" s="1"/>
  <c r="Q203" i="15" s="1"/>
  <c r="J2143" i="1"/>
  <c r="K2143" i="1" s="1"/>
  <c r="Q202" i="15" s="1"/>
  <c r="J2144" i="1"/>
  <c r="K2144" i="1" s="1"/>
  <c r="Q201" i="15" s="1"/>
  <c r="J2145" i="1"/>
  <c r="K2145" i="1" s="1"/>
  <c r="Q200" i="15" s="1"/>
  <c r="J2146" i="1"/>
  <c r="K2146" i="1" s="1"/>
  <c r="Q199" i="15" s="1"/>
  <c r="J2147" i="1"/>
  <c r="K2147" i="1" s="1"/>
  <c r="Q198" i="15" s="1"/>
  <c r="J2148" i="1"/>
  <c r="K2148" i="1" s="1"/>
  <c r="Q197" i="15" s="1"/>
  <c r="J2149" i="1"/>
  <c r="K2149" i="1" s="1"/>
  <c r="Q196" i="15" s="1"/>
  <c r="J2150" i="1"/>
  <c r="K2150" i="1" s="1"/>
  <c r="Q195" i="15" s="1"/>
  <c r="J2151" i="1"/>
  <c r="K2151" i="1" s="1"/>
  <c r="Q194" i="15" s="1"/>
  <c r="J2152" i="1"/>
  <c r="K2152" i="1" s="1"/>
  <c r="Q193" i="15" s="1"/>
  <c r="J2153" i="1"/>
  <c r="K2153" i="1" s="1"/>
  <c r="Q192" i="15" s="1"/>
  <c r="J2154" i="1"/>
  <c r="K2154" i="1" s="1"/>
  <c r="Q191" i="15" s="1"/>
  <c r="J2155" i="1"/>
  <c r="K2155" i="1" s="1"/>
  <c r="Q190" i="15" s="1"/>
  <c r="J2156" i="1"/>
  <c r="K2156" i="1" s="1"/>
  <c r="Q189" i="15" s="1"/>
  <c r="J2157" i="1"/>
  <c r="K2157" i="1" s="1"/>
  <c r="Q188" i="15" s="1"/>
  <c r="J2158" i="1"/>
  <c r="K2158" i="1" s="1"/>
  <c r="Q187" i="15" s="1"/>
  <c r="J2159" i="1"/>
  <c r="K2159" i="1" s="1"/>
  <c r="Q186" i="15" s="1"/>
  <c r="J2160" i="1"/>
  <c r="K2160" i="1" s="1"/>
  <c r="J2161" i="1"/>
  <c r="K2161" i="1" s="1"/>
  <c r="Q185" i="15" s="1"/>
  <c r="J2162" i="1"/>
  <c r="K2162" i="1" s="1"/>
  <c r="Q184" i="15" s="1"/>
  <c r="J2163" i="1"/>
  <c r="K2163" i="1" s="1"/>
  <c r="Q183" i="15" s="1"/>
  <c r="J2164" i="1"/>
  <c r="K2164" i="1" s="1"/>
  <c r="Q182" i="15" s="1"/>
  <c r="J2165" i="1"/>
  <c r="K2165" i="1" s="1"/>
  <c r="Q181" i="15" s="1"/>
  <c r="J2166" i="1"/>
  <c r="K2166" i="1" s="1"/>
  <c r="Q180" i="15" s="1"/>
  <c r="J2167" i="1"/>
  <c r="K2167" i="1" s="1"/>
  <c r="Q179" i="15" s="1"/>
  <c r="J2168" i="1"/>
  <c r="K2168" i="1" s="1"/>
  <c r="Q178" i="15" s="1"/>
  <c r="J2169" i="1"/>
  <c r="K2169" i="1" s="1"/>
  <c r="Q177" i="15" s="1"/>
  <c r="J2170" i="1"/>
  <c r="K2170" i="1" s="1"/>
  <c r="Q176" i="15" s="1"/>
  <c r="J2171" i="1"/>
  <c r="K2171" i="1" s="1"/>
  <c r="Q175" i="15" s="1"/>
  <c r="J2172" i="1"/>
  <c r="K2172" i="1" s="1"/>
  <c r="Q174" i="15" s="1"/>
  <c r="J2173" i="1"/>
  <c r="K2173" i="1" s="1"/>
  <c r="Q173" i="15" s="1"/>
  <c r="J2174" i="1"/>
  <c r="K2174" i="1" s="1"/>
  <c r="Q172" i="15" s="1"/>
  <c r="J2175" i="1"/>
  <c r="K2175" i="1" s="1"/>
  <c r="Q171" i="15" s="1"/>
  <c r="J2176" i="1"/>
  <c r="K2176" i="1" s="1"/>
  <c r="Q170" i="15" s="1"/>
  <c r="J2177" i="1"/>
  <c r="K2177" i="1" s="1"/>
  <c r="Q169" i="15" s="1"/>
  <c r="J2178" i="1"/>
  <c r="K2178" i="1" s="1"/>
  <c r="Q168" i="15" s="1"/>
  <c r="J2179" i="1"/>
  <c r="K2179" i="1" s="1"/>
  <c r="Q167" i="15" s="1"/>
  <c r="J2180" i="1"/>
  <c r="K2180" i="1" s="1"/>
  <c r="Q166" i="15" s="1"/>
  <c r="J2181" i="1"/>
  <c r="K2181" i="1" s="1"/>
  <c r="Q165" i="15" s="1"/>
  <c r="J2182" i="1"/>
  <c r="K2182" i="1" s="1"/>
  <c r="Q164" i="15" s="1"/>
  <c r="J2183" i="1"/>
  <c r="K2183" i="1" s="1"/>
  <c r="Q163" i="15" s="1"/>
  <c r="J2184" i="1"/>
  <c r="K2184" i="1" s="1"/>
  <c r="Q162" i="15" s="1"/>
  <c r="J2185" i="1"/>
  <c r="K2185" i="1" s="1"/>
  <c r="Q161" i="15" s="1"/>
  <c r="J2186" i="1"/>
  <c r="K2186" i="1" s="1"/>
  <c r="Q160" i="15" s="1"/>
  <c r="J2187" i="1"/>
  <c r="K2187" i="1" s="1"/>
  <c r="Q159" i="15" s="1"/>
  <c r="J2188" i="1"/>
  <c r="K2188" i="1" s="1"/>
  <c r="Q158" i="15" s="1"/>
  <c r="J2189" i="1"/>
  <c r="K2189" i="1" s="1"/>
  <c r="Q157" i="15" s="1"/>
  <c r="J2190" i="1"/>
  <c r="K2190" i="1" s="1"/>
  <c r="Q156" i="15" s="1"/>
  <c r="J2191" i="1"/>
  <c r="K2191" i="1" s="1"/>
  <c r="Q155" i="15" s="1"/>
  <c r="J2192" i="1"/>
  <c r="K2192" i="1" s="1"/>
  <c r="Q154" i="15" s="1"/>
  <c r="J2193" i="1"/>
  <c r="K2193" i="1" s="1"/>
  <c r="Q153" i="15" s="1"/>
  <c r="J2194" i="1"/>
  <c r="K2194" i="1" s="1"/>
  <c r="Q152" i="15" s="1"/>
  <c r="J2195" i="1"/>
  <c r="K2195" i="1" s="1"/>
  <c r="Q151" i="15" s="1"/>
  <c r="J2196" i="1"/>
  <c r="K2196" i="1" s="1"/>
  <c r="Q150" i="15" s="1"/>
  <c r="J2197" i="1"/>
  <c r="K2197" i="1" s="1"/>
  <c r="Q149" i="15" s="1"/>
  <c r="J2198" i="1"/>
  <c r="K2198" i="1" s="1"/>
  <c r="Q148" i="15" s="1"/>
  <c r="J2199" i="1"/>
  <c r="K2199" i="1" s="1"/>
  <c r="Q147" i="15" s="1"/>
  <c r="J2200" i="1"/>
  <c r="K2200" i="1" s="1"/>
  <c r="Q146" i="15" s="1"/>
  <c r="J2201" i="1"/>
  <c r="K2201" i="1" s="1"/>
  <c r="Q145" i="15" s="1"/>
  <c r="J2202" i="1"/>
  <c r="K2202" i="1" s="1"/>
  <c r="Q144" i="15" s="1"/>
  <c r="J2203" i="1"/>
  <c r="K2203" i="1" s="1"/>
  <c r="Q143" i="15" s="1"/>
  <c r="J2204" i="1"/>
  <c r="K2204" i="1" s="1"/>
  <c r="J2205" i="1"/>
  <c r="K2205" i="1" s="1"/>
  <c r="Q142" i="15" s="1"/>
  <c r="J2206" i="1"/>
  <c r="K2206" i="1" s="1"/>
  <c r="Q141" i="15" s="1"/>
  <c r="J2207" i="1"/>
  <c r="K2207" i="1" s="1"/>
  <c r="Q140" i="15" s="1"/>
  <c r="J2208" i="1"/>
  <c r="K2208" i="1" s="1"/>
  <c r="Q139" i="15" s="1"/>
  <c r="J2209" i="1"/>
  <c r="K2209" i="1" s="1"/>
  <c r="Q138" i="15" s="1"/>
  <c r="J2210" i="1"/>
  <c r="K2210" i="1" s="1"/>
  <c r="Q137" i="15" s="1"/>
  <c r="J2211" i="1"/>
  <c r="K2211" i="1" s="1"/>
  <c r="Q136" i="15" s="1"/>
  <c r="J2212" i="1"/>
  <c r="K2212" i="1" s="1"/>
  <c r="Q135" i="15" s="1"/>
  <c r="J2213" i="1"/>
  <c r="K2213" i="1" s="1"/>
  <c r="Q134" i="15" s="1"/>
  <c r="J2214" i="1"/>
  <c r="K2214" i="1" s="1"/>
  <c r="Q133" i="15" s="1"/>
  <c r="J2215" i="1"/>
  <c r="K2215" i="1" s="1"/>
  <c r="Q132" i="15" s="1"/>
  <c r="J2216" i="1"/>
  <c r="K2216" i="1" s="1"/>
  <c r="Q131" i="15" s="1"/>
  <c r="J2217" i="1"/>
  <c r="K2217" i="1" s="1"/>
  <c r="Q130" i="15" s="1"/>
  <c r="J2218" i="1"/>
  <c r="K2218" i="1" s="1"/>
  <c r="Q129" i="15" s="1"/>
  <c r="J2219" i="1"/>
  <c r="K2219" i="1" s="1"/>
  <c r="Q128" i="15" s="1"/>
  <c r="J2220" i="1"/>
  <c r="K2220" i="1" s="1"/>
  <c r="Q127" i="15" s="1"/>
  <c r="J2221" i="1"/>
  <c r="K2221" i="1" s="1"/>
  <c r="Q126" i="15" s="1"/>
  <c r="J2222" i="1"/>
  <c r="K2222" i="1" s="1"/>
  <c r="Q125" i="15" s="1"/>
  <c r="J2223" i="1"/>
  <c r="K2223" i="1" s="1"/>
  <c r="Q124" i="15" s="1"/>
  <c r="J2224" i="1"/>
  <c r="K2224" i="1" s="1"/>
  <c r="Q123" i="15" s="1"/>
  <c r="J2225" i="1"/>
  <c r="K2225" i="1" s="1"/>
  <c r="Q122" i="15" s="1"/>
  <c r="J2226" i="1"/>
  <c r="K2226" i="1" s="1"/>
  <c r="Q121" i="15" s="1"/>
  <c r="J2227" i="1"/>
  <c r="K2227" i="1" s="1"/>
  <c r="Q120" i="15" s="1"/>
  <c r="J2228" i="1"/>
  <c r="K2228" i="1" s="1"/>
  <c r="Q119" i="15" s="1"/>
  <c r="J2229" i="1"/>
  <c r="K2229" i="1" s="1"/>
  <c r="Q118" i="15" s="1"/>
  <c r="J2230" i="1"/>
  <c r="K2230" i="1" s="1"/>
  <c r="Q117" i="15" s="1"/>
  <c r="J2231" i="1"/>
  <c r="K2231" i="1" s="1"/>
  <c r="Q116" i="15" s="1"/>
  <c r="J2232" i="1"/>
  <c r="K2232" i="1" s="1"/>
  <c r="Q115" i="15" s="1"/>
  <c r="J2233" i="1"/>
  <c r="K2233" i="1" s="1"/>
  <c r="Q114" i="15" s="1"/>
  <c r="J2234" i="1"/>
  <c r="K2234" i="1" s="1"/>
  <c r="Q113" i="15" s="1"/>
  <c r="J2235" i="1"/>
  <c r="K2235" i="1" s="1"/>
  <c r="Q112" i="15" s="1"/>
  <c r="J2236" i="1"/>
  <c r="K2236" i="1" s="1"/>
  <c r="Q111" i="15" s="1"/>
  <c r="J2237" i="1"/>
  <c r="K2237" i="1" s="1"/>
  <c r="Q110" i="15" s="1"/>
  <c r="J2238" i="1"/>
  <c r="K2238" i="1" s="1"/>
  <c r="Q109" i="15" s="1"/>
  <c r="J2239" i="1"/>
  <c r="K2239" i="1" s="1"/>
  <c r="Q108" i="15" s="1"/>
  <c r="J2240" i="1"/>
  <c r="K2240" i="1" s="1"/>
  <c r="Q107" i="15" s="1"/>
  <c r="J2241" i="1"/>
  <c r="K2241" i="1" s="1"/>
  <c r="Q106" i="15" s="1"/>
  <c r="J2242" i="1"/>
  <c r="K2242" i="1" s="1"/>
  <c r="Q105" i="15" s="1"/>
  <c r="J2243" i="1"/>
  <c r="K2243" i="1" s="1"/>
  <c r="Q104" i="15" s="1"/>
  <c r="J2244" i="1"/>
  <c r="K2244" i="1" s="1"/>
  <c r="Q103" i="15" s="1"/>
  <c r="J2245" i="1"/>
  <c r="K2245" i="1" s="1"/>
  <c r="Q102" i="15" s="1"/>
  <c r="J2246" i="1"/>
  <c r="K2246" i="1" s="1"/>
  <c r="Q101" i="15" s="1"/>
  <c r="J2247" i="1"/>
  <c r="K2247" i="1" s="1"/>
  <c r="Q100" i="15" s="1"/>
  <c r="J2248" i="1"/>
  <c r="K2248" i="1" s="1"/>
  <c r="Q99" i="15" s="1"/>
  <c r="J2249" i="1"/>
  <c r="K2249" i="1" s="1"/>
  <c r="Q98" i="15" s="1"/>
  <c r="J2250" i="1"/>
  <c r="K2250" i="1" s="1"/>
  <c r="Q97" i="15" s="1"/>
  <c r="J2251" i="1"/>
  <c r="K2251" i="1" s="1"/>
  <c r="Q96" i="15" s="1"/>
  <c r="J2252" i="1"/>
  <c r="K2252" i="1" s="1"/>
  <c r="Q95" i="15" s="1"/>
  <c r="J2253" i="1"/>
  <c r="K2253" i="1" s="1"/>
  <c r="Q94" i="15" s="1"/>
  <c r="J2254" i="1"/>
  <c r="K2254" i="1" s="1"/>
  <c r="Q93" i="15" s="1"/>
  <c r="J2255" i="1"/>
  <c r="K2255" i="1" s="1"/>
  <c r="Q92" i="15" s="1"/>
  <c r="J2256" i="1"/>
  <c r="K2256" i="1" s="1"/>
  <c r="Q91" i="15" s="1"/>
  <c r="J2257" i="1"/>
  <c r="K2257" i="1" s="1"/>
  <c r="Q90" i="15" s="1"/>
  <c r="J2258" i="1"/>
  <c r="K2258" i="1" s="1"/>
  <c r="Q89" i="15" s="1"/>
  <c r="J2259" i="1"/>
  <c r="K2259" i="1" s="1"/>
  <c r="Q88" i="15" s="1"/>
  <c r="J2260" i="1"/>
  <c r="K2260" i="1" s="1"/>
  <c r="Q87" i="15" s="1"/>
  <c r="J2261" i="1"/>
  <c r="K2261" i="1" s="1"/>
  <c r="Q86" i="15" s="1"/>
  <c r="J2262" i="1"/>
  <c r="K2262" i="1" s="1"/>
  <c r="Q85" i="15" s="1"/>
  <c r="J2263" i="1"/>
  <c r="K2263" i="1" s="1"/>
  <c r="Q84" i="15" s="1"/>
  <c r="J2264" i="1"/>
  <c r="K2264" i="1" s="1"/>
  <c r="Q83" i="15" s="1"/>
  <c r="J2265" i="1"/>
  <c r="K2265" i="1" s="1"/>
  <c r="Q82" i="15" s="1"/>
  <c r="J2266" i="1"/>
  <c r="K2266" i="1" s="1"/>
  <c r="Q81" i="15" s="1"/>
  <c r="J2267" i="1"/>
  <c r="K2267" i="1" s="1"/>
  <c r="Q80" i="15" s="1"/>
  <c r="J2268" i="1"/>
  <c r="K2268" i="1" s="1"/>
  <c r="Q79" i="15" s="1"/>
  <c r="J2269" i="1"/>
  <c r="K2269" i="1" s="1"/>
  <c r="Q78" i="15" s="1"/>
  <c r="J2270" i="1"/>
  <c r="K2270" i="1" s="1"/>
  <c r="Q77" i="15" s="1"/>
  <c r="J2271" i="1"/>
  <c r="K2271" i="1" s="1"/>
  <c r="Q76" i="15" s="1"/>
  <c r="J2272" i="1"/>
  <c r="K2272" i="1" s="1"/>
  <c r="Q75" i="15" s="1"/>
  <c r="J2273" i="1"/>
  <c r="K2273" i="1" s="1"/>
  <c r="Q74" i="15" s="1"/>
  <c r="J2274" i="1"/>
  <c r="K2274" i="1" s="1"/>
  <c r="Q73" i="15" s="1"/>
  <c r="J2275" i="1"/>
  <c r="K2275" i="1" s="1"/>
  <c r="Q72" i="15" s="1"/>
  <c r="J2276" i="1"/>
  <c r="K2276" i="1" s="1"/>
  <c r="Q71" i="15" s="1"/>
  <c r="J2277" i="1"/>
  <c r="K2277" i="1" s="1"/>
  <c r="Q70" i="15" s="1"/>
  <c r="J2278" i="1"/>
  <c r="K2278" i="1" s="1"/>
  <c r="Q69" i="15" s="1"/>
  <c r="J2279" i="1"/>
  <c r="K2279" i="1" s="1"/>
  <c r="Q68" i="15" s="1"/>
  <c r="J2280" i="1"/>
  <c r="K2280" i="1" s="1"/>
  <c r="Q67" i="15" s="1"/>
  <c r="J2281" i="1"/>
  <c r="K2281" i="1" s="1"/>
  <c r="Q66" i="15" s="1"/>
  <c r="J2282" i="1"/>
  <c r="K2282" i="1" s="1"/>
  <c r="Q65" i="15" s="1"/>
  <c r="J2283" i="1"/>
  <c r="K2283" i="1" s="1"/>
  <c r="Q64" i="15" s="1"/>
  <c r="J2284" i="1"/>
  <c r="K2284" i="1" s="1"/>
  <c r="Q63" i="15" s="1"/>
  <c r="J2285" i="1"/>
  <c r="K2285" i="1" s="1"/>
  <c r="Q62" i="15" s="1"/>
  <c r="J2286" i="1"/>
  <c r="K2286" i="1" s="1"/>
  <c r="Q61" i="15" s="1"/>
  <c r="J2287" i="1"/>
  <c r="K2287" i="1" s="1"/>
  <c r="Q60" i="15" s="1"/>
  <c r="J2288" i="1"/>
  <c r="K2288" i="1" s="1"/>
  <c r="Q59" i="15" s="1"/>
  <c r="J2289" i="1"/>
  <c r="K2289" i="1" s="1"/>
  <c r="Q58" i="15" s="1"/>
  <c r="J2290" i="1"/>
  <c r="K2290" i="1" s="1"/>
  <c r="Q57" i="15" s="1"/>
  <c r="J2291" i="1"/>
  <c r="K2291" i="1" s="1"/>
  <c r="Q56" i="15" s="1"/>
  <c r="J2292" i="1"/>
  <c r="K2292" i="1" s="1"/>
  <c r="Q55" i="15" s="1"/>
  <c r="J2293" i="1"/>
  <c r="K2293" i="1" s="1"/>
  <c r="Q54" i="15" s="1"/>
  <c r="J2294" i="1"/>
  <c r="K2294" i="1" s="1"/>
  <c r="Q53" i="15" s="1"/>
  <c r="J2295" i="1"/>
  <c r="K2295" i="1" s="1"/>
  <c r="Q52" i="15" s="1"/>
  <c r="J2296" i="1"/>
  <c r="K2296" i="1" s="1"/>
  <c r="Q51" i="15" s="1"/>
  <c r="J2297" i="1"/>
  <c r="K2297" i="1" s="1"/>
  <c r="Q50" i="15" s="1"/>
  <c r="J2298" i="1"/>
  <c r="K2298" i="1" s="1"/>
  <c r="Q49" i="15" s="1"/>
  <c r="J2299" i="1"/>
  <c r="K2299" i="1" s="1"/>
  <c r="Q48" i="15" s="1"/>
  <c r="J2300" i="1"/>
  <c r="K2300" i="1" s="1"/>
  <c r="Q47" i="15" s="1"/>
  <c r="J2301" i="1"/>
  <c r="K2301" i="1" s="1"/>
  <c r="Q46" i="15" s="1"/>
  <c r="J2302" i="1"/>
  <c r="K2302" i="1" s="1"/>
  <c r="Q45" i="15" s="1"/>
  <c r="J2303" i="1"/>
  <c r="K2303" i="1" s="1"/>
  <c r="Q44" i="15" s="1"/>
  <c r="J2304" i="1"/>
  <c r="K2304" i="1" s="1"/>
  <c r="Q43" i="15" s="1"/>
  <c r="J2305" i="1"/>
  <c r="K2305" i="1" s="1"/>
  <c r="Q42" i="15" s="1"/>
  <c r="J2306" i="1"/>
  <c r="K2306" i="1" s="1"/>
  <c r="Q41" i="15" s="1"/>
  <c r="J2307" i="1"/>
  <c r="K2307" i="1" s="1"/>
  <c r="Q40" i="15" s="1"/>
  <c r="J2308" i="1"/>
  <c r="K2308" i="1" s="1"/>
  <c r="Q39" i="15" s="1"/>
  <c r="J2309" i="1"/>
  <c r="K2309" i="1" s="1"/>
  <c r="Q38" i="15" s="1"/>
  <c r="J2310" i="1"/>
  <c r="K2310" i="1" s="1"/>
  <c r="Q37" i="15" s="1"/>
  <c r="J2311" i="1"/>
  <c r="K2311" i="1" s="1"/>
  <c r="Q36" i="15" s="1"/>
  <c r="J2312" i="1"/>
  <c r="K2312" i="1" s="1"/>
  <c r="Q35" i="15" s="1"/>
  <c r="J2313" i="1"/>
  <c r="K2313" i="1" s="1"/>
  <c r="Q34" i="15" s="1"/>
  <c r="J2314" i="1"/>
  <c r="K2314" i="1" s="1"/>
  <c r="Q33" i="15" s="1"/>
  <c r="J2315" i="1"/>
  <c r="K2315" i="1" s="1"/>
  <c r="Q32" i="15" s="1"/>
  <c r="J2316" i="1"/>
  <c r="K2316" i="1" s="1"/>
  <c r="Q31" i="15" s="1"/>
  <c r="J2317" i="1"/>
  <c r="K2317" i="1" s="1"/>
  <c r="Q30" i="15" s="1"/>
  <c r="J2318" i="1"/>
  <c r="K2318" i="1" s="1"/>
  <c r="Q29" i="15" s="1"/>
  <c r="J2319" i="1"/>
  <c r="K2319" i="1" s="1"/>
  <c r="Q28" i="15" s="1"/>
  <c r="J2320" i="1"/>
  <c r="K2320" i="1" s="1"/>
  <c r="Q27" i="15" s="1"/>
  <c r="J2321" i="1"/>
  <c r="K2321" i="1" s="1"/>
  <c r="Q26" i="15" s="1"/>
  <c r="J2322" i="1"/>
  <c r="K2322" i="1" s="1"/>
  <c r="Q25" i="15" s="1"/>
  <c r="J2323" i="1"/>
  <c r="K2323" i="1" s="1"/>
  <c r="Q24" i="15" s="1"/>
  <c r="J2324" i="1"/>
  <c r="K2324" i="1" s="1"/>
  <c r="Q23" i="15" s="1"/>
  <c r="J2325" i="1"/>
  <c r="K2325" i="1" s="1"/>
  <c r="Q22" i="15" s="1"/>
  <c r="J2326" i="1"/>
  <c r="K2326" i="1" s="1"/>
  <c r="Q21" i="15" s="1"/>
  <c r="J2327" i="1"/>
  <c r="K2327" i="1" s="1"/>
  <c r="Q20" i="15" s="1"/>
  <c r="J2328" i="1"/>
  <c r="K2328" i="1" s="1"/>
  <c r="Q19" i="15" s="1"/>
  <c r="J2329" i="1"/>
  <c r="K2329" i="1" s="1"/>
  <c r="Q18" i="15" s="1"/>
  <c r="J2330" i="1"/>
  <c r="K2330" i="1" s="1"/>
  <c r="Q17" i="15" s="1"/>
  <c r="J2331" i="1"/>
  <c r="K2331" i="1" s="1"/>
  <c r="Q16" i="15" s="1"/>
  <c r="J2332" i="1"/>
  <c r="K2332" i="1" s="1"/>
  <c r="Q15" i="15" s="1"/>
  <c r="J2333" i="1"/>
  <c r="K2333" i="1" s="1"/>
  <c r="Q14" i="15" s="1"/>
  <c r="J2334" i="1"/>
  <c r="K2334" i="1" s="1"/>
  <c r="Q13" i="15" s="1"/>
  <c r="J2335" i="1"/>
  <c r="K2335" i="1" s="1"/>
  <c r="Q12" i="15" s="1"/>
  <c r="J2336" i="1"/>
  <c r="K2336" i="1" s="1"/>
  <c r="Q11" i="15" s="1"/>
  <c r="J2337" i="1"/>
  <c r="K2337" i="1" s="1"/>
  <c r="Q10" i="15" s="1"/>
  <c r="J2338" i="1"/>
  <c r="K2338" i="1" s="1"/>
  <c r="Q9" i="15" s="1"/>
  <c r="J2339" i="1"/>
  <c r="K2339" i="1" s="1"/>
  <c r="Q8" i="15" s="1"/>
  <c r="J2340" i="1"/>
  <c r="K2340" i="1" s="1"/>
  <c r="Q7" i="15" s="1"/>
  <c r="J2341" i="1"/>
  <c r="K2341" i="1" s="1"/>
  <c r="Q6" i="15" s="1"/>
  <c r="J2342" i="1"/>
  <c r="K2342" i="1" s="1"/>
  <c r="Q5" i="15" s="1"/>
  <c r="J2343" i="1"/>
  <c r="K2343" i="1" s="1"/>
  <c r="Q4" i="15" s="1"/>
  <c r="J2344" i="1"/>
  <c r="K2344" i="1" s="1"/>
  <c r="J2" i="1"/>
  <c r="K2" i="1" s="1"/>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O388" i="15"/>
  <c r="O389" i="15"/>
  <c r="O390" i="15"/>
  <c r="O391" i="15"/>
  <c r="O392" i="15"/>
  <c r="O393" i="15"/>
  <c r="O394" i="15"/>
  <c r="O395" i="15"/>
  <c r="O396" i="15"/>
  <c r="O397" i="15"/>
  <c r="O398" i="15"/>
  <c r="O399" i="15"/>
  <c r="O400" i="15"/>
  <c r="O401" i="15"/>
  <c r="O402" i="15"/>
  <c r="O403" i="15"/>
  <c r="O404" i="15"/>
  <c r="O405" i="15"/>
  <c r="O406" i="15"/>
  <c r="O407" i="15"/>
  <c r="O408" i="15"/>
  <c r="O409" i="15"/>
  <c r="O410" i="15"/>
  <c r="O411" i="15"/>
  <c r="O412" i="15"/>
  <c r="O413" i="15"/>
  <c r="O414" i="15"/>
  <c r="O415" i="15"/>
  <c r="O416" i="15"/>
  <c r="O417" i="15"/>
  <c r="O418" i="15"/>
  <c r="O419" i="15"/>
  <c r="O420" i="15"/>
  <c r="O421" i="15"/>
  <c r="O422" i="15"/>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8" i="15"/>
  <c r="O709" i="15"/>
  <c r="O710" i="15"/>
  <c r="O711" i="15"/>
  <c r="O712" i="15"/>
  <c r="O713" i="15"/>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O1160" i="15"/>
  <c r="O1161" i="15"/>
  <c r="O1162" i="15"/>
  <c r="O1163" i="15"/>
  <c r="O1164" i="15"/>
  <c r="O1165" i="15"/>
  <c r="O1166" i="15"/>
  <c r="O1167" i="15"/>
  <c r="O1168" i="15"/>
  <c r="O1169" i="15"/>
  <c r="O1170" i="15"/>
  <c r="O1171" i="15"/>
  <c r="O1172" i="15"/>
  <c r="O1173" i="15"/>
  <c r="O1174" i="15"/>
  <c r="O1175" i="15"/>
  <c r="O1176" i="15"/>
  <c r="O1177" i="15"/>
  <c r="O1178" i="15"/>
  <c r="O1179" i="15"/>
  <c r="O1180" i="15"/>
  <c r="O1181" i="15"/>
  <c r="O1182" i="15"/>
  <c r="O1183" i="15"/>
  <c r="O1184" i="15"/>
  <c r="O1185" i="15"/>
  <c r="O1186" i="15"/>
  <c r="O1187" i="15"/>
  <c r="O1188" i="15"/>
  <c r="O1189" i="15"/>
  <c r="O1190" i="15"/>
  <c r="O1191" i="15"/>
  <c r="O1192" i="15"/>
  <c r="O1193" i="15"/>
  <c r="O1194" i="15"/>
  <c r="O1195" i="15"/>
  <c r="O1196" i="15"/>
  <c r="O1197" i="15"/>
  <c r="O1198" i="15"/>
  <c r="O1199" i="15"/>
  <c r="O1200" i="15"/>
  <c r="O1201" i="15"/>
  <c r="O1202" i="15"/>
  <c r="O1203" i="15"/>
  <c r="O1204" i="15"/>
  <c r="O1205" i="15"/>
  <c r="O1206" i="15"/>
  <c r="O1207" i="15"/>
  <c r="O1208" i="15"/>
  <c r="O1209" i="15"/>
  <c r="O1210" i="15"/>
  <c r="O1211" i="15"/>
  <c r="O1212" i="15"/>
  <c r="O1213" i="15"/>
  <c r="O1214" i="15"/>
  <c r="O1215" i="15"/>
  <c r="O1216" i="15"/>
  <c r="O1217" i="15"/>
  <c r="O1218" i="15"/>
  <c r="O1219" i="15"/>
  <c r="O1220" i="15"/>
  <c r="O1221" i="15"/>
  <c r="O1222" i="15"/>
  <c r="O1223" i="15"/>
  <c r="O1224" i="15"/>
  <c r="O1225" i="15"/>
  <c r="O1226" i="15"/>
  <c r="O1227" i="15"/>
  <c r="O1228" i="15"/>
  <c r="O1229" i="15"/>
  <c r="O1230" i="15"/>
  <c r="O1231" i="15"/>
  <c r="O1232" i="15"/>
  <c r="O1233" i="15"/>
  <c r="O1234" i="15"/>
  <c r="O1235" i="15"/>
  <c r="O1236" i="15"/>
  <c r="O1237" i="15"/>
  <c r="O1238" i="15"/>
  <c r="O1239" i="15"/>
  <c r="O1240" i="15"/>
  <c r="O1241" i="15"/>
  <c r="O1242" i="15"/>
  <c r="O1243" i="15"/>
  <c r="O1244" i="15"/>
  <c r="O1245" i="15"/>
  <c r="O1246" i="15"/>
  <c r="O1247" i="15"/>
  <c r="O1248" i="15"/>
  <c r="O1249" i="15"/>
  <c r="O1250" i="15"/>
  <c r="O1251" i="15"/>
  <c r="O1252" i="15"/>
  <c r="O1253" i="15"/>
  <c r="O1254" i="15"/>
  <c r="O1255" i="15"/>
  <c r="O1256" i="15"/>
  <c r="O1257" i="15"/>
  <c r="O1258" i="15"/>
  <c r="O1259" i="15"/>
  <c r="O1260" i="15"/>
  <c r="O1261" i="15"/>
  <c r="O1262" i="15"/>
  <c r="O1263" i="15"/>
  <c r="O1264" i="15"/>
  <c r="O1265" i="15"/>
  <c r="O1266" i="15"/>
  <c r="O1267" i="15"/>
  <c r="O1268" i="15"/>
  <c r="O1269" i="15"/>
  <c r="O1270" i="15"/>
  <c r="O1271" i="15"/>
  <c r="O1272" i="15"/>
  <c r="O1273" i="15"/>
  <c r="O1274" i="15"/>
  <c r="O1275" i="15"/>
  <c r="O1276" i="15"/>
  <c r="O1277" i="15"/>
  <c r="O1278" i="15"/>
  <c r="O1279" i="15"/>
  <c r="O1280" i="15"/>
  <c r="O1281" i="15"/>
  <c r="O1282" i="15"/>
  <c r="O1283" i="15"/>
  <c r="O1284" i="15"/>
  <c r="O1285" i="15"/>
  <c r="O1286" i="15"/>
  <c r="O1287" i="15"/>
  <c r="O1288" i="15"/>
  <c r="O1289" i="15"/>
  <c r="O1290" i="15"/>
  <c r="O1291" i="15"/>
  <c r="O1292" i="15"/>
  <c r="O1293" i="15"/>
  <c r="O1294" i="15"/>
  <c r="O1295" i="15"/>
  <c r="O1296" i="15"/>
  <c r="O1297" i="15"/>
  <c r="O1298" i="15"/>
  <c r="O1299" i="15"/>
  <c r="O1300" i="15"/>
  <c r="O1301" i="15"/>
  <c r="O1302" i="15"/>
  <c r="O1303" i="15"/>
  <c r="O1304" i="15"/>
  <c r="O1305" i="15"/>
  <c r="O1306" i="15"/>
  <c r="O1307" i="15"/>
  <c r="O1308" i="15"/>
  <c r="O1309" i="15"/>
  <c r="O1310" i="15"/>
  <c r="O1311" i="15"/>
  <c r="O1312" i="15"/>
  <c r="O1313" i="15"/>
  <c r="O1314" i="15"/>
  <c r="O1315" i="15"/>
  <c r="O1316" i="15"/>
  <c r="O1317" i="15"/>
  <c r="O1318" i="15"/>
  <c r="O1319" i="15"/>
  <c r="O1320" i="15"/>
  <c r="O1321" i="15"/>
  <c r="O1322" i="15"/>
  <c r="O1323" i="15"/>
  <c r="O1324" i="15"/>
  <c r="O1325" i="15"/>
  <c r="O1326" i="15"/>
  <c r="O1327" i="15"/>
  <c r="O1328" i="15"/>
  <c r="O1329" i="15"/>
  <c r="O1330" i="15"/>
  <c r="O1331" i="15"/>
  <c r="O1332" i="15"/>
  <c r="O1333" i="15"/>
  <c r="O1334" i="15"/>
  <c r="O1335" i="15"/>
  <c r="O1336" i="15"/>
  <c r="O1337" i="15"/>
  <c r="O1338" i="15"/>
  <c r="O1339" i="15"/>
  <c r="O1340" i="15"/>
  <c r="O1341" i="15"/>
  <c r="O1342" i="15"/>
  <c r="O1343" i="15"/>
  <c r="O1344" i="15"/>
  <c r="O1345" i="15"/>
  <c r="O1346" i="15"/>
  <c r="O1347" i="15"/>
  <c r="O1348" i="15"/>
  <c r="O1349" i="15"/>
  <c r="O1350" i="15"/>
  <c r="O1351" i="15"/>
  <c r="O1352" i="15"/>
  <c r="O1353" i="15"/>
  <c r="O1354" i="15"/>
  <c r="O1355" i="15"/>
  <c r="O1356" i="15"/>
  <c r="O1357" i="15"/>
  <c r="O1358" i="15"/>
  <c r="O1359" i="15"/>
  <c r="O1360" i="15"/>
  <c r="O1361" i="15"/>
  <c r="O1362" i="15"/>
  <c r="O1363" i="15"/>
  <c r="O1364" i="15"/>
  <c r="O1365" i="15"/>
  <c r="O1366" i="15"/>
  <c r="O1367" i="15"/>
  <c r="O1368" i="15"/>
  <c r="O1369" i="15"/>
  <c r="O1370" i="15"/>
  <c r="O1371" i="15"/>
  <c r="O1372" i="15"/>
  <c r="O1373" i="15"/>
  <c r="O1374" i="15"/>
  <c r="O1375" i="15"/>
  <c r="O1376" i="15"/>
  <c r="O1377" i="15"/>
  <c r="O1378" i="15"/>
  <c r="O1379" i="15"/>
  <c r="O1380" i="15"/>
  <c r="O1381" i="15"/>
  <c r="O1382" i="15"/>
  <c r="O1383" i="15"/>
  <c r="O1384" i="15"/>
  <c r="O1385" i="15"/>
  <c r="O1386" i="15"/>
  <c r="O1387" i="15"/>
  <c r="O1388" i="15"/>
  <c r="O1389" i="15"/>
  <c r="O1390" i="15"/>
  <c r="O1391" i="15"/>
  <c r="O1392" i="15"/>
  <c r="O1393" i="15"/>
  <c r="O1394" i="15"/>
  <c r="O1395" i="15"/>
  <c r="O1396" i="15"/>
  <c r="O1397" i="15"/>
  <c r="O1398" i="15"/>
  <c r="O1399" i="15"/>
  <c r="O1400" i="15"/>
  <c r="O1401" i="15"/>
  <c r="O1402" i="15"/>
  <c r="O1403" i="15"/>
  <c r="O1404" i="15"/>
  <c r="O1405" i="15"/>
  <c r="O1406" i="15"/>
  <c r="O1407" i="15"/>
  <c r="O1408" i="15"/>
  <c r="O1409" i="15"/>
  <c r="O1410" i="15"/>
  <c r="O1411" i="15"/>
  <c r="O1412" i="15"/>
  <c r="O1413" i="15"/>
  <c r="O1414" i="15"/>
  <c r="O1415" i="15"/>
  <c r="O1416" i="15"/>
  <c r="O1417" i="15"/>
  <c r="O1418" i="15"/>
  <c r="O1419" i="15"/>
  <c r="O1420" i="15"/>
  <c r="O1421" i="15"/>
  <c r="O1422" i="15"/>
  <c r="O1423" i="15"/>
  <c r="O1424" i="15"/>
  <c r="O1425" i="15"/>
  <c r="O1426" i="15"/>
  <c r="O1427" i="15"/>
  <c r="O1428" i="15"/>
  <c r="O1429" i="15"/>
  <c r="O1430" i="15"/>
  <c r="O1431" i="15"/>
  <c r="O1432" i="15"/>
  <c r="O1433" i="15"/>
  <c r="O1434" i="15"/>
  <c r="O1435" i="15"/>
  <c r="O1436" i="15"/>
  <c r="O1437" i="15"/>
  <c r="O1438" i="15"/>
  <c r="O1439" i="15"/>
  <c r="O1440" i="15"/>
  <c r="O1441" i="15"/>
  <c r="O1442" i="15"/>
  <c r="O1443" i="15"/>
  <c r="O1444" i="15"/>
  <c r="O1445" i="15"/>
  <c r="O1446" i="15"/>
  <c r="O1447" i="15"/>
  <c r="O1448" i="15"/>
  <c r="O1449" i="15"/>
  <c r="O1450" i="15"/>
  <c r="O1451" i="15"/>
  <c r="O1452" i="15"/>
  <c r="O1453" i="15"/>
  <c r="O1454" i="15"/>
  <c r="O1455" i="15"/>
  <c r="O1456" i="15"/>
  <c r="O1457" i="15"/>
  <c r="O1458" i="15"/>
  <c r="O1459" i="15"/>
  <c r="O1460" i="15"/>
  <c r="O1461" i="15"/>
  <c r="O1462" i="15"/>
  <c r="O1463" i="15"/>
  <c r="O1464" i="15"/>
  <c r="O1465" i="15"/>
  <c r="O1466" i="15"/>
  <c r="O1467" i="15"/>
  <c r="O1468" i="15"/>
  <c r="O1469" i="15"/>
  <c r="O1470" i="15"/>
  <c r="O1471" i="15"/>
  <c r="O1472" i="15"/>
  <c r="O1473" i="15"/>
  <c r="O1474" i="15"/>
  <c r="O1475" i="15"/>
  <c r="O1476" i="15"/>
  <c r="O1477" i="15"/>
  <c r="O1478" i="15"/>
  <c r="O1479" i="15"/>
  <c r="O1480" i="15"/>
  <c r="O1481" i="15"/>
  <c r="O1482" i="15"/>
  <c r="O1483" i="15"/>
  <c r="O1484" i="15"/>
  <c r="O1485" i="15"/>
  <c r="O1486" i="15"/>
  <c r="O1487" i="15"/>
  <c r="O1488" i="15"/>
  <c r="O1489" i="15"/>
  <c r="O1490" i="15"/>
  <c r="O1491" i="15"/>
  <c r="O1492" i="15"/>
  <c r="O1493" i="15"/>
  <c r="O1494" i="15"/>
  <c r="O1495" i="15"/>
  <c r="O1496" i="15"/>
  <c r="O1497" i="15"/>
  <c r="O1498" i="15"/>
  <c r="O1499" i="15"/>
  <c r="O1500" i="15"/>
  <c r="O1501" i="15"/>
  <c r="O1502" i="15"/>
  <c r="O1503" i="15"/>
  <c r="O1504" i="15"/>
  <c r="O1505" i="15"/>
  <c r="O1506" i="15"/>
  <c r="O1507" i="15"/>
  <c r="O1508" i="15"/>
  <c r="O1509" i="15"/>
  <c r="O1510" i="15"/>
  <c r="O1511" i="15"/>
  <c r="O1512" i="15"/>
  <c r="O1513" i="15"/>
  <c r="O1514" i="15"/>
  <c r="O1515" i="15"/>
  <c r="O1516" i="15"/>
  <c r="O1517" i="15"/>
  <c r="O1518" i="15"/>
  <c r="O1519" i="15"/>
  <c r="O1520" i="15"/>
  <c r="O1521" i="15"/>
  <c r="O1522" i="15"/>
  <c r="O1523" i="15"/>
  <c r="O1524" i="15"/>
  <c r="O1525" i="15"/>
  <c r="O1526" i="15"/>
  <c r="O1527" i="15"/>
  <c r="O1528" i="15"/>
  <c r="O1529" i="15"/>
  <c r="O1530" i="15"/>
  <c r="O1531" i="15"/>
  <c r="O1532" i="15"/>
  <c r="O1533" i="15"/>
  <c r="O1534" i="15"/>
  <c r="O1535" i="15"/>
  <c r="O1536" i="15"/>
  <c r="O1537" i="15"/>
  <c r="O1538" i="15"/>
  <c r="O1539" i="15"/>
  <c r="O1540" i="15"/>
  <c r="O1541" i="15"/>
  <c r="O1542" i="15"/>
  <c r="O1543" i="15"/>
  <c r="O1544" i="15"/>
  <c r="O1545" i="15"/>
  <c r="O1546" i="15"/>
  <c r="O1547" i="15"/>
  <c r="O1548" i="15"/>
  <c r="O1549" i="15"/>
  <c r="O1550" i="15"/>
  <c r="O1551" i="15"/>
  <c r="O1552" i="15"/>
  <c r="O1553" i="15"/>
  <c r="O1554" i="15"/>
  <c r="O1555" i="15"/>
  <c r="O1556" i="15"/>
  <c r="O1557" i="15"/>
  <c r="O1558" i="15"/>
  <c r="O1559" i="15"/>
  <c r="O1560" i="15"/>
  <c r="O1561" i="15"/>
  <c r="O1562" i="15"/>
  <c r="O1563" i="15"/>
  <c r="O1564" i="15"/>
  <c r="O1565" i="15"/>
  <c r="O1566" i="15"/>
  <c r="O1567" i="15"/>
  <c r="O1568" i="15"/>
  <c r="O1569" i="15"/>
  <c r="O1570" i="15"/>
  <c r="O1571" i="15"/>
  <c r="O1572" i="15"/>
  <c r="O1573" i="15"/>
  <c r="O1574" i="15"/>
  <c r="O1575" i="15"/>
  <c r="O1576" i="15"/>
  <c r="O1577" i="15"/>
  <c r="O1578" i="15"/>
  <c r="O1579" i="15"/>
  <c r="O1580" i="15"/>
  <c r="O1581" i="15"/>
  <c r="O1582" i="15"/>
  <c r="O1583" i="15"/>
  <c r="O1584" i="15"/>
  <c r="O1585" i="15"/>
  <c r="O1586" i="15"/>
  <c r="O1587" i="15"/>
  <c r="O1588" i="15"/>
  <c r="O1589" i="15"/>
  <c r="O1590" i="15"/>
  <c r="O1591" i="15"/>
  <c r="O1592" i="15"/>
  <c r="O1593" i="15"/>
  <c r="O1594" i="15"/>
  <c r="O1595" i="15"/>
  <c r="O1596" i="15"/>
  <c r="O1597" i="15"/>
  <c r="O1598" i="15"/>
  <c r="O1599" i="15"/>
  <c r="O1600" i="15"/>
  <c r="O1601" i="15"/>
  <c r="O1602" i="15"/>
  <c r="O1603" i="15"/>
  <c r="O1604" i="15"/>
  <c r="O1605" i="15"/>
  <c r="O1606" i="15"/>
  <c r="O1607" i="15"/>
  <c r="O1608" i="15"/>
  <c r="O1609" i="15"/>
  <c r="O1610" i="15"/>
  <c r="O1611" i="15"/>
  <c r="O1612" i="15"/>
  <c r="O1613" i="15"/>
  <c r="O1614" i="15"/>
  <c r="O1615" i="15"/>
  <c r="O1616" i="15"/>
  <c r="O1617" i="15"/>
  <c r="O1618" i="15"/>
  <c r="O1619" i="15"/>
  <c r="O1620" i="15"/>
  <c r="O1621" i="15"/>
  <c r="O1622" i="15"/>
  <c r="O1623" i="15"/>
  <c r="O1624" i="15"/>
  <c r="O1625" i="15"/>
  <c r="O1626" i="15"/>
  <c r="O1627" i="15"/>
  <c r="O1628" i="15"/>
  <c r="O1629" i="15"/>
  <c r="O1630" i="15"/>
  <c r="O1631" i="15"/>
  <c r="O1632" i="15"/>
  <c r="O1633" i="15"/>
  <c r="O1634" i="15"/>
  <c r="O1635" i="15"/>
  <c r="O1636" i="15"/>
  <c r="O1637" i="15"/>
  <c r="O1638" i="15"/>
  <c r="O1639" i="15"/>
  <c r="O1640" i="15"/>
  <c r="O1641" i="15"/>
  <c r="O1642" i="15"/>
  <c r="O1643" i="15"/>
  <c r="O1644" i="15"/>
  <c r="O1645" i="15"/>
  <c r="O1646" i="15"/>
  <c r="O1647" i="15"/>
  <c r="O1648" i="15"/>
  <c r="O1649" i="15"/>
  <c r="O1650" i="15"/>
  <c r="O1651" i="15"/>
  <c r="O1652" i="15"/>
  <c r="O1653" i="15"/>
  <c r="O1654" i="15"/>
  <c r="O1655" i="15"/>
  <c r="O1656" i="15"/>
  <c r="O1657" i="15"/>
  <c r="O1658" i="15"/>
  <c r="O1659" i="15"/>
  <c r="O1660" i="15"/>
  <c r="O1661" i="15"/>
  <c r="O1662" i="15"/>
  <c r="O1663" i="15"/>
  <c r="O1664" i="15"/>
  <c r="O1665" i="15"/>
  <c r="O1666" i="15"/>
  <c r="O1667" i="15"/>
  <c r="O1668" i="15"/>
  <c r="O1669" i="15"/>
  <c r="O1670" i="15"/>
  <c r="O1671" i="15"/>
  <c r="O1672" i="15"/>
  <c r="O1673" i="15"/>
  <c r="O1674" i="15"/>
  <c r="O1675" i="15"/>
  <c r="O1676" i="15"/>
  <c r="O1677" i="15"/>
  <c r="O1678" i="15"/>
  <c r="O1679" i="15"/>
  <c r="O1680" i="15"/>
  <c r="O1681" i="15"/>
  <c r="O1682" i="15"/>
  <c r="O1683" i="15"/>
  <c r="O1684" i="15"/>
  <c r="O1685" i="15"/>
  <c r="O1686" i="15"/>
  <c r="O1687" i="15"/>
  <c r="O1688" i="15"/>
  <c r="O1689" i="15"/>
  <c r="O1690" i="15"/>
  <c r="O1691" i="15"/>
  <c r="O1692" i="15"/>
  <c r="O1693" i="15"/>
  <c r="O1694" i="15"/>
  <c r="O1695" i="15"/>
  <c r="O1696" i="15"/>
  <c r="O1697" i="15"/>
  <c r="O1698" i="15"/>
  <c r="O1699" i="15"/>
  <c r="O1700" i="15"/>
  <c r="O1701" i="15"/>
  <c r="O1702" i="15"/>
  <c r="O1703" i="15"/>
  <c r="O1704" i="15"/>
  <c r="O1705" i="15"/>
  <c r="O1706" i="15"/>
  <c r="O1707" i="15"/>
  <c r="O1708" i="15"/>
  <c r="O1709" i="15"/>
  <c r="O1710" i="15"/>
  <c r="O1711" i="15"/>
  <c r="O1712" i="15"/>
  <c r="O1713" i="15"/>
  <c r="O1714" i="15"/>
  <c r="O1715" i="15"/>
  <c r="O1716" i="15"/>
  <c r="O1717" i="15"/>
  <c r="O1718" i="15"/>
  <c r="O1719" i="15"/>
  <c r="O1720" i="15"/>
  <c r="O1721" i="15"/>
  <c r="O1722" i="15"/>
  <c r="O1723" i="15"/>
  <c r="O1724" i="15"/>
  <c r="O1725" i="15"/>
  <c r="O1726" i="15"/>
  <c r="O1727" i="15"/>
  <c r="O1728" i="15"/>
  <c r="O1729" i="15"/>
  <c r="O1730" i="15"/>
  <c r="O1731" i="15"/>
  <c r="O1732" i="15"/>
  <c r="O1733" i="15"/>
  <c r="O1734" i="15"/>
  <c r="O1735" i="15"/>
  <c r="O1736" i="15"/>
  <c r="O1737" i="15"/>
  <c r="O1738" i="15"/>
  <c r="O1739" i="15"/>
  <c r="O1740" i="15"/>
  <c r="O1741" i="15"/>
  <c r="O1742" i="15"/>
  <c r="O1743" i="15"/>
  <c r="O1744" i="15"/>
  <c r="O1745" i="15"/>
  <c r="O1746" i="15"/>
  <c r="O1747" i="15"/>
  <c r="O1748" i="15"/>
  <c r="O1749" i="15"/>
  <c r="O1750" i="15"/>
  <c r="O1751" i="15"/>
  <c r="O1752" i="15"/>
  <c r="O1753" i="15"/>
  <c r="O1754" i="15"/>
  <c r="O1755" i="15"/>
  <c r="O1756" i="15"/>
  <c r="O1757" i="15"/>
  <c r="O1758" i="15"/>
  <c r="O1759" i="15"/>
  <c r="O1760" i="15"/>
  <c r="O1761" i="15"/>
  <c r="O1762" i="15"/>
  <c r="O1763" i="15"/>
  <c r="O1764" i="15"/>
  <c r="O1765" i="15"/>
  <c r="O1766" i="15"/>
  <c r="O1767" i="15"/>
  <c r="O1768" i="15"/>
  <c r="O1769" i="15"/>
  <c r="O1770" i="15"/>
  <c r="O1771" i="15"/>
  <c r="O1772" i="15"/>
  <c r="O1773" i="15"/>
  <c r="O1774" i="15"/>
  <c r="O1775" i="15"/>
  <c r="O1776" i="15"/>
  <c r="O1777" i="15"/>
  <c r="O1778" i="15"/>
  <c r="O1779" i="15"/>
  <c r="O1780" i="15"/>
  <c r="O1781" i="15"/>
  <c r="O1782" i="15"/>
  <c r="O1783" i="15"/>
  <c r="O1784" i="15"/>
  <c r="O1785" i="15"/>
  <c r="O1786" i="15"/>
  <c r="O1787" i="15"/>
  <c r="O1788" i="15"/>
  <c r="O1789" i="15"/>
  <c r="O1790" i="15"/>
  <c r="O1791" i="15"/>
  <c r="O1792" i="15"/>
  <c r="O1793" i="15"/>
  <c r="O1794" i="15"/>
  <c r="O1795" i="15"/>
  <c r="O1796" i="15"/>
  <c r="O1797" i="15"/>
  <c r="O1798" i="15"/>
  <c r="O1799" i="15"/>
  <c r="O1800" i="15"/>
  <c r="O1801" i="15"/>
  <c r="O1802" i="15"/>
  <c r="O1803" i="15"/>
  <c r="O1804" i="15"/>
  <c r="O1805" i="15"/>
  <c r="O1806" i="15"/>
  <c r="O1807" i="15"/>
  <c r="O1808" i="15"/>
  <c r="O1809" i="15"/>
  <c r="O1810" i="15"/>
  <c r="O1811" i="15"/>
  <c r="O1812" i="15"/>
  <c r="O1813" i="15"/>
  <c r="O1814" i="15"/>
  <c r="O1815" i="15"/>
  <c r="O1816" i="15"/>
  <c r="O1817" i="15"/>
  <c r="O1818" i="15"/>
  <c r="O1819" i="15"/>
  <c r="O1820" i="15"/>
  <c r="O1821" i="15"/>
  <c r="O1822" i="15"/>
  <c r="O1823" i="15"/>
  <c r="O1824" i="15"/>
  <c r="O1825" i="15"/>
  <c r="O1826" i="15"/>
  <c r="O1827" i="15"/>
  <c r="O1828" i="15"/>
  <c r="O1829" i="15"/>
  <c r="O1830" i="15"/>
  <c r="O1831" i="15"/>
  <c r="O1832" i="15"/>
  <c r="O1833" i="15"/>
  <c r="O1834" i="15"/>
  <c r="O1835" i="15"/>
  <c r="O1836" i="15"/>
  <c r="O1837" i="15"/>
  <c r="O1838" i="15"/>
  <c r="O1839" i="15"/>
  <c r="O1840" i="15"/>
  <c r="O1841" i="15"/>
  <c r="O1842" i="15"/>
  <c r="O1843" i="15"/>
  <c r="O1844" i="15"/>
  <c r="O1845" i="15"/>
  <c r="O1846" i="15"/>
  <c r="O1847" i="15"/>
  <c r="O1848" i="15"/>
  <c r="O1849" i="15"/>
  <c r="O1850" i="15"/>
  <c r="O1851" i="15"/>
  <c r="O1852" i="15"/>
  <c r="O1853" i="15"/>
  <c r="O1854" i="15"/>
  <c r="O1855" i="15"/>
  <c r="O1856" i="15"/>
  <c r="O1857" i="15"/>
  <c r="O1858" i="15"/>
  <c r="O1859" i="15"/>
  <c r="O1860" i="15"/>
  <c r="O1861" i="15"/>
  <c r="O1862" i="15"/>
  <c r="O1863" i="15"/>
  <c r="O1864" i="15"/>
  <c r="O1865" i="15"/>
  <c r="O1866" i="15"/>
  <c r="O1867" i="15"/>
  <c r="O1868" i="15"/>
  <c r="O1869" i="15"/>
  <c r="O1870" i="15"/>
  <c r="O1871" i="15"/>
  <c r="O1872" i="15"/>
  <c r="O1873" i="15"/>
  <c r="O1874" i="15"/>
  <c r="O1875" i="15"/>
  <c r="O1876" i="15"/>
  <c r="O1877" i="15"/>
  <c r="O1878" i="15"/>
  <c r="O1879" i="15"/>
  <c r="O1880" i="15"/>
  <c r="O1881" i="15"/>
  <c r="O1882" i="15"/>
  <c r="O1883" i="15"/>
  <c r="O1884" i="15"/>
  <c r="O1885" i="15"/>
  <c r="O1886" i="15"/>
  <c r="O1887" i="15"/>
  <c r="O1888" i="15"/>
  <c r="O1889" i="15"/>
  <c r="O1890" i="15"/>
  <c r="O1891" i="15"/>
  <c r="O1892" i="15"/>
  <c r="O1893" i="15"/>
  <c r="O1894" i="15"/>
  <c r="O1895" i="15"/>
  <c r="O1896" i="15"/>
  <c r="O1897" i="15"/>
  <c r="O1898" i="15"/>
  <c r="O1899" i="15"/>
  <c r="O1900" i="15"/>
  <c r="O1901" i="15"/>
  <c r="O1902" i="15"/>
  <c r="O1903" i="15"/>
  <c r="O1904" i="15"/>
  <c r="O1905" i="15"/>
  <c r="O1906" i="15"/>
  <c r="O1907" i="15"/>
  <c r="O1908" i="15"/>
  <c r="O1909" i="15"/>
  <c r="O1910" i="15"/>
  <c r="O1911" i="15"/>
  <c r="O1912" i="15"/>
  <c r="O1913" i="15"/>
  <c r="O1914" i="15"/>
  <c r="O1915" i="15"/>
  <c r="O1916" i="15"/>
  <c r="O1917" i="15"/>
  <c r="O1918" i="15"/>
  <c r="O1919" i="15"/>
  <c r="O1920" i="15"/>
  <c r="O1921" i="15"/>
  <c r="O1922" i="15"/>
  <c r="O1923" i="15"/>
  <c r="O1924" i="15"/>
  <c r="O1925" i="15"/>
  <c r="O1926" i="15"/>
  <c r="O1927" i="15"/>
  <c r="O1928" i="15"/>
  <c r="O1929" i="15"/>
  <c r="O1930" i="15"/>
  <c r="O1931" i="15"/>
  <c r="O1932" i="15"/>
  <c r="O1933" i="15"/>
  <c r="O1934" i="15"/>
  <c r="O1935" i="15"/>
  <c r="O1936" i="15"/>
  <c r="O1937" i="15"/>
  <c r="O1938" i="15"/>
  <c r="O1939" i="15"/>
  <c r="O1940" i="15"/>
  <c r="O1941" i="15"/>
  <c r="O1942" i="15"/>
  <c r="O1943" i="15"/>
  <c r="O1944" i="15"/>
  <c r="O1945" i="15"/>
  <c r="O1946" i="15"/>
  <c r="O1947" i="15"/>
  <c r="O1948" i="15"/>
  <c r="O1949" i="15"/>
  <c r="O1950" i="15"/>
  <c r="O1951" i="15"/>
  <c r="O1952" i="15"/>
  <c r="O1953" i="15"/>
  <c r="O1954" i="15"/>
  <c r="O1955" i="15"/>
  <c r="O1956" i="15"/>
  <c r="O1957" i="15"/>
  <c r="O1958" i="15"/>
  <c r="O1959" i="15"/>
  <c r="O1960" i="15"/>
  <c r="O1961" i="15"/>
  <c r="O1962" i="15"/>
  <c r="O1963" i="15"/>
  <c r="O1964" i="15"/>
  <c r="O1965" i="15"/>
  <c r="O1966" i="15"/>
  <c r="O1967" i="15"/>
  <c r="O1968" i="15"/>
  <c r="O1969" i="15"/>
  <c r="O1970" i="15"/>
  <c r="O1971" i="15"/>
  <c r="O1972" i="15"/>
  <c r="O1973" i="15"/>
  <c r="O1974" i="15"/>
  <c r="O1975" i="15"/>
  <c r="O1976" i="15"/>
  <c r="O1977" i="15"/>
  <c r="O1978" i="15"/>
  <c r="O1979" i="15"/>
  <c r="O1980" i="15"/>
  <c r="O1981" i="15"/>
  <c r="O1982" i="15"/>
  <c r="O1983" i="15"/>
  <c r="O1984" i="15"/>
  <c r="O1985" i="15"/>
  <c r="O1986" i="15"/>
  <c r="O1987" i="15"/>
  <c r="O1988" i="15"/>
  <c r="O1989" i="15"/>
  <c r="O1990" i="15"/>
  <c r="O1991" i="15"/>
  <c r="O1992" i="15"/>
  <c r="O1993" i="15"/>
  <c r="O1994" i="15"/>
  <c r="O1995" i="15"/>
  <c r="O1996" i="15"/>
  <c r="O1997" i="15"/>
  <c r="O1998" i="15"/>
  <c r="O1999" i="15"/>
  <c r="O2000" i="15"/>
  <c r="O2001" i="15"/>
  <c r="O2002" i="15"/>
  <c r="O2003" i="15"/>
  <c r="O2004" i="15"/>
  <c r="O2005" i="15"/>
  <c r="O2006" i="15"/>
  <c r="O2007" i="15"/>
  <c r="O2008" i="15"/>
  <c r="O2009" i="15"/>
  <c r="O2010" i="15"/>
  <c r="O2011" i="15"/>
  <c r="O2012" i="15"/>
  <c r="O2013" i="15"/>
  <c r="O2014" i="15"/>
  <c r="O2015" i="15"/>
  <c r="O2016" i="15"/>
  <c r="O2017" i="15"/>
  <c r="O2018" i="15"/>
  <c r="O2019" i="15"/>
  <c r="O2020" i="15"/>
  <c r="O2021" i="15"/>
  <c r="O2022" i="15"/>
  <c r="O2023" i="15"/>
  <c r="O2024" i="15"/>
  <c r="O2025" i="15"/>
  <c r="O2026" i="15"/>
  <c r="O2027" i="15"/>
  <c r="O2028" i="15"/>
  <c r="O2029" i="15"/>
  <c r="O2030" i="15"/>
  <c r="O2031" i="15"/>
  <c r="O2032" i="15"/>
  <c r="O2033" i="15"/>
  <c r="O2034" i="15"/>
  <c r="O2035" i="15"/>
  <c r="O2036" i="15"/>
  <c r="O2037" i="15"/>
  <c r="O2038" i="15"/>
  <c r="O2039" i="15"/>
  <c r="O2040" i="15"/>
  <c r="O2041" i="15"/>
  <c r="O2042" i="15"/>
  <c r="O2043" i="15"/>
  <c r="O2044" i="15"/>
  <c r="O2045" i="15"/>
  <c r="O2046" i="15"/>
  <c r="O2047" i="15"/>
  <c r="O2048" i="15"/>
  <c r="O2049" i="15"/>
  <c r="O2050" i="15"/>
  <c r="O2051" i="15"/>
  <c r="O2052" i="15"/>
  <c r="O2053" i="15"/>
  <c r="O2054" i="15"/>
  <c r="O2055" i="15"/>
  <c r="O2056" i="15"/>
  <c r="O2057" i="15"/>
  <c r="O2058" i="15"/>
  <c r="O2059" i="15"/>
  <c r="O2060" i="15"/>
  <c r="O2061" i="15"/>
  <c r="O2062" i="15"/>
  <c r="O2063" i="15"/>
  <c r="O2064" i="15"/>
  <c r="O2065" i="15"/>
  <c r="O2066" i="15"/>
  <c r="O2067" i="15"/>
  <c r="O2068" i="15"/>
  <c r="O2069" i="15"/>
  <c r="O2070" i="15"/>
  <c r="O2071" i="15"/>
  <c r="O2072" i="15"/>
  <c r="O2073" i="15"/>
  <c r="O2074" i="15"/>
  <c r="O2075" i="15"/>
  <c r="O2076" i="15"/>
  <c r="O2077" i="15"/>
  <c r="O2078" i="15"/>
  <c r="O2079" i="15"/>
  <c r="O2080" i="15"/>
  <c r="O2081" i="15"/>
  <c r="O2082" i="15"/>
  <c r="O2083" i="15"/>
  <c r="O2084" i="15"/>
  <c r="O2085" i="15"/>
  <c r="O2086" i="15"/>
  <c r="O2087" i="15"/>
  <c r="O2088" i="15"/>
  <c r="O2089" i="15"/>
  <c r="O2090" i="15"/>
  <c r="O2091" i="15"/>
  <c r="O2092" i="15"/>
  <c r="O2093" i="15"/>
  <c r="O2094" i="15"/>
  <c r="O2095" i="15"/>
  <c r="O2096" i="15"/>
  <c r="O2097" i="15"/>
  <c r="O2098" i="15"/>
  <c r="O2099" i="15"/>
  <c r="O2100" i="15"/>
  <c r="O2101" i="15"/>
  <c r="O2102" i="15"/>
  <c r="O2103" i="15"/>
  <c r="O2104" i="15"/>
  <c r="O2105" i="15"/>
  <c r="O2106" i="15"/>
  <c r="O2107" i="15"/>
  <c r="O2108" i="15"/>
  <c r="O2109" i="15"/>
  <c r="O2110" i="15"/>
  <c r="O2111" i="15"/>
  <c r="O2112" i="15"/>
  <c r="O2113" i="15"/>
  <c r="O2114" i="15"/>
  <c r="O2115" i="15"/>
  <c r="O2116" i="15"/>
  <c r="O2117" i="15"/>
  <c r="O2118" i="15"/>
  <c r="O2119" i="15"/>
  <c r="O2120" i="15"/>
  <c r="O2121" i="15"/>
  <c r="O2122" i="15"/>
  <c r="O2123" i="15"/>
  <c r="O2124" i="15"/>
  <c r="O2125" i="15"/>
  <c r="O2126" i="15"/>
  <c r="O2127" i="15"/>
  <c r="O2128" i="15"/>
  <c r="O2129" i="15"/>
  <c r="O2130" i="15"/>
  <c r="O2131" i="15"/>
  <c r="O2132" i="15"/>
  <c r="O2133" i="15"/>
  <c r="O2134" i="15"/>
  <c r="O2135" i="15"/>
  <c r="O2136" i="15"/>
  <c r="O2137" i="15"/>
  <c r="O2138" i="15"/>
  <c r="O2139" i="15"/>
  <c r="O2140" i="15"/>
  <c r="O2141" i="15"/>
  <c r="O2142" i="15"/>
  <c r="O2143" i="15"/>
  <c r="O2144" i="15"/>
  <c r="O2145" i="15"/>
  <c r="O2146" i="15"/>
  <c r="O2147" i="15"/>
  <c r="O2148" i="15"/>
  <c r="O2149" i="15"/>
  <c r="O2150" i="15"/>
  <c r="O2151" i="15"/>
  <c r="O2152" i="15"/>
  <c r="O2153" i="15"/>
  <c r="O2154" i="15"/>
  <c r="O2155" i="15"/>
  <c r="O2156" i="15"/>
  <c r="O2157" i="15"/>
  <c r="O2158" i="15"/>
  <c r="O2159" i="15"/>
  <c r="O2160" i="15"/>
  <c r="O2161" i="15"/>
  <c r="O2162" i="15"/>
  <c r="O2163" i="15"/>
  <c r="O2164" i="15"/>
  <c r="O2165" i="15"/>
  <c r="O2166" i="15"/>
  <c r="O2167" i="15"/>
  <c r="O2168" i="15"/>
  <c r="O2169" i="15"/>
  <c r="O2170" i="15"/>
  <c r="O2171" i="15"/>
  <c r="O2172" i="15"/>
  <c r="O2173" i="15"/>
  <c r="O2174" i="15"/>
  <c r="O2175" i="15"/>
  <c r="O2176" i="15"/>
  <c r="O2177" i="15"/>
  <c r="O2178" i="15"/>
  <c r="O2179" i="15"/>
  <c r="O2180" i="15"/>
  <c r="O2181" i="15"/>
  <c r="O2182" i="15"/>
  <c r="O2183" i="15"/>
  <c r="O2184" i="15"/>
  <c r="O2185" i="15"/>
  <c r="O2186" i="15"/>
  <c r="O2187" i="15"/>
  <c r="O2188" i="15"/>
  <c r="O2189" i="15"/>
  <c r="O2190" i="15"/>
  <c r="O2191" i="15"/>
  <c r="O2192" i="15"/>
  <c r="O2193" i="15"/>
  <c r="O2194" i="15"/>
  <c r="O2195" i="15"/>
  <c r="O2196" i="15"/>
  <c r="O2197" i="15"/>
  <c r="O2198" i="15"/>
  <c r="O2199" i="15"/>
  <c r="O2200" i="15"/>
  <c r="O2201" i="15"/>
  <c r="O2202" i="15"/>
  <c r="O2203" i="15"/>
  <c r="O2204" i="15"/>
  <c r="O2205" i="15"/>
  <c r="O2206" i="15"/>
  <c r="O2207" i="15"/>
  <c r="O2208" i="15"/>
  <c r="O2209" i="15"/>
  <c r="O2210" i="15"/>
  <c r="O2211" i="15"/>
  <c r="O2212" i="15"/>
  <c r="O2213" i="15"/>
  <c r="O2214" i="15"/>
  <c r="O2215" i="15"/>
  <c r="O2216" i="15"/>
  <c r="O2217" i="15"/>
  <c r="O2218" i="15"/>
  <c r="O2219" i="15"/>
  <c r="O2220" i="15"/>
  <c r="O2221" i="15"/>
  <c r="O2222" i="15"/>
  <c r="O2223" i="15"/>
  <c r="O2224" i="15"/>
  <c r="O2225" i="15"/>
  <c r="O2226" i="15"/>
  <c r="O2227" i="15"/>
  <c r="O2228" i="15"/>
  <c r="O2229" i="15"/>
  <c r="O2230" i="15"/>
  <c r="O2231" i="15"/>
  <c r="O2232" i="15"/>
  <c r="O2233" i="15"/>
  <c r="O2234" i="15"/>
  <c r="O2235" i="15"/>
  <c r="O2236" i="15"/>
  <c r="O2237" i="15"/>
  <c r="O2238" i="15"/>
  <c r="O2239" i="15"/>
  <c r="O2240" i="15"/>
  <c r="O2241" i="15"/>
  <c r="O2242" i="15"/>
  <c r="O2243" i="15"/>
  <c r="O2244" i="15"/>
  <c r="O2245" i="15"/>
  <c r="O2246" i="15"/>
  <c r="O2247" i="15"/>
  <c r="O2248" i="15"/>
  <c r="O2249" i="15"/>
  <c r="O2250" i="15"/>
  <c r="O2251" i="15"/>
  <c r="O2252" i="15"/>
  <c r="O2253" i="15"/>
  <c r="O2254" i="15"/>
  <c r="O2255" i="15"/>
  <c r="O2256" i="15"/>
  <c r="O2257" i="15"/>
  <c r="O2258" i="15"/>
  <c r="O2259" i="15"/>
  <c r="O2260" i="15"/>
  <c r="O2261" i="15"/>
  <c r="O2262" i="15"/>
  <c r="O2263" i="15"/>
  <c r="O2264" i="15"/>
  <c r="O2265" i="15"/>
  <c r="O2266" i="15"/>
  <c r="O2267" i="15"/>
  <c r="O2268" i="15"/>
  <c r="O2269" i="15"/>
  <c r="O2270" i="15"/>
  <c r="O2271" i="15"/>
  <c r="O2272" i="15"/>
  <c r="O2273" i="15"/>
  <c r="O2274" i="15"/>
  <c r="O2275" i="15"/>
  <c r="O2276" i="15"/>
  <c r="O2277" i="15"/>
  <c r="O2278" i="15"/>
  <c r="O2279" i="15"/>
  <c r="O2280" i="15"/>
  <c r="O2281" i="15"/>
  <c r="O2282" i="15"/>
  <c r="O2283" i="15"/>
  <c r="O2284" i="15"/>
  <c r="O2285" i="15"/>
  <c r="O2286" i="15"/>
  <c r="O2287" i="15"/>
  <c r="O2288" i="15"/>
  <c r="O2289" i="15"/>
  <c r="O2290" i="15"/>
  <c r="O2291" i="15"/>
  <c r="O2292" i="15"/>
  <c r="O2293" i="15"/>
  <c r="O2294" i="15"/>
  <c r="O2295" i="15"/>
  <c r="O2296" i="15"/>
  <c r="O2297" i="15"/>
  <c r="O2298" i="15"/>
  <c r="O2299" i="15"/>
  <c r="O2300" i="15"/>
  <c r="O2301" i="15"/>
  <c r="O2302" i="15"/>
  <c r="O2303" i="15"/>
  <c r="O2304" i="15"/>
  <c r="O2305" i="15"/>
  <c r="O2306" i="15"/>
  <c r="O2307" i="15"/>
  <c r="O2308" i="15"/>
  <c r="O2309" i="15"/>
  <c r="O2310" i="15"/>
  <c r="O2311" i="15"/>
  <c r="O2312" i="15"/>
  <c r="O2313" i="15"/>
  <c r="O2314" i="15"/>
  <c r="O2315" i="15"/>
  <c r="O2316" i="15"/>
  <c r="O2317" i="15"/>
  <c r="O2318" i="15"/>
  <c r="O2319" i="15"/>
  <c r="O2320" i="15"/>
  <c r="O2321" i="15"/>
  <c r="O2322" i="15"/>
  <c r="O2323" i="15"/>
  <c r="O2324" i="15"/>
  <c r="O2325" i="15"/>
  <c r="O2326" i="15"/>
  <c r="O2327" i="15"/>
  <c r="O2328" i="15"/>
  <c r="O2329" i="15"/>
  <c r="O2330" i="15"/>
  <c r="O2331" i="15"/>
  <c r="O2332" i="15"/>
  <c r="O2333" i="15"/>
  <c r="O2334" i="15"/>
  <c r="O2335" i="15"/>
  <c r="O2336" i="15"/>
  <c r="O2337"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3"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N1186" i="15"/>
  <c r="N1187" i="15"/>
  <c r="N1188" i="15"/>
  <c r="N1189" i="15"/>
  <c r="N1190" i="15"/>
  <c r="N1191" i="15"/>
  <c r="N1192" i="15"/>
  <c r="N1193" i="15"/>
  <c r="N1194" i="15"/>
  <c r="N1195" i="15"/>
  <c r="N1196" i="15"/>
  <c r="N1197" i="15"/>
  <c r="N1198" i="15"/>
  <c r="N1199" i="15"/>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N1333" i="15"/>
  <c r="N1334" i="15"/>
  <c r="N1335" i="15"/>
  <c r="N1336" i="15"/>
  <c r="N1337" i="15"/>
  <c r="N1338" i="15"/>
  <c r="N1339" i="15"/>
  <c r="N1340" i="15"/>
  <c r="N1341" i="15"/>
  <c r="N1342" i="15"/>
  <c r="N1343" i="15"/>
  <c r="N1344" i="15"/>
  <c r="N1345" i="15"/>
  <c r="N1346" i="15"/>
  <c r="N1347" i="15"/>
  <c r="N1348" i="15"/>
  <c r="N1349" i="15"/>
  <c r="N1350"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N1379" i="15"/>
  <c r="N1380" i="15"/>
  <c r="N1381" i="15"/>
  <c r="N1382" i="15"/>
  <c r="N1383" i="15"/>
  <c r="N1384" i="15"/>
  <c r="N1385" i="15"/>
  <c r="N1386" i="15"/>
  <c r="N1387" i="15"/>
  <c r="N1388" i="15"/>
  <c r="N1389" i="15"/>
  <c r="N1390" i="15"/>
  <c r="N1391" i="15"/>
  <c r="N1392" i="15"/>
  <c r="N1393" i="15"/>
  <c r="N1394" i="15"/>
  <c r="N1395" i="15"/>
  <c r="N1396" i="15"/>
  <c r="N1397" i="15"/>
  <c r="N1398" i="15"/>
  <c r="N1399" i="15"/>
  <c r="N1400" i="15"/>
  <c r="N1401" i="15"/>
  <c r="N1402" i="15"/>
  <c r="N1403" i="15"/>
  <c r="N1404" i="15"/>
  <c r="N1405" i="15"/>
  <c r="N1406" i="15"/>
  <c r="N1407" i="15"/>
  <c r="N1408" i="15"/>
  <c r="N1409" i="15"/>
  <c r="N1410" i="15"/>
  <c r="N1411" i="15"/>
  <c r="N1412" i="15"/>
  <c r="N1413" i="15"/>
  <c r="N1414" i="15"/>
  <c r="N1415" i="15"/>
  <c r="N1416" i="15"/>
  <c r="N1417" i="15"/>
  <c r="N1418" i="15"/>
  <c r="N1419" i="15"/>
  <c r="N1420" i="15"/>
  <c r="N1421" i="15"/>
  <c r="N1422" i="15"/>
  <c r="N1423" i="15"/>
  <c r="N1424" i="15"/>
  <c r="N1425" i="15"/>
  <c r="N1426" i="15"/>
  <c r="N1427" i="15"/>
  <c r="N1428" i="15"/>
  <c r="N1429" i="15"/>
  <c r="N1430" i="15"/>
  <c r="N1431" i="15"/>
  <c r="N1432" i="15"/>
  <c r="N1433" i="15"/>
  <c r="N1434" i="15"/>
  <c r="N1435" i="15"/>
  <c r="N1436" i="15"/>
  <c r="N1437" i="15"/>
  <c r="N1438" i="15"/>
  <c r="N1439" i="15"/>
  <c r="N1440" i="15"/>
  <c r="N1441" i="15"/>
  <c r="N1442" i="15"/>
  <c r="N1443" i="15"/>
  <c r="N1444" i="15"/>
  <c r="N1445" i="15"/>
  <c r="N1446" i="15"/>
  <c r="N1447" i="15"/>
  <c r="N1448" i="15"/>
  <c r="N1449" i="15"/>
  <c r="N1450" i="15"/>
  <c r="N1451" i="15"/>
  <c r="N1452" i="15"/>
  <c r="N1453" i="15"/>
  <c r="N1454" i="15"/>
  <c r="N1455" i="15"/>
  <c r="N1456" i="15"/>
  <c r="N1457" i="15"/>
  <c r="N1458" i="15"/>
  <c r="N1459" i="15"/>
  <c r="N1460" i="15"/>
  <c r="N1461" i="15"/>
  <c r="N1462" i="15"/>
  <c r="N1463" i="15"/>
  <c r="N1464" i="15"/>
  <c r="N1465" i="15"/>
  <c r="N1466" i="15"/>
  <c r="N1467" i="15"/>
  <c r="N1468" i="15"/>
  <c r="N1469" i="15"/>
  <c r="N1470" i="15"/>
  <c r="N1471" i="15"/>
  <c r="N1472" i="15"/>
  <c r="N1473" i="15"/>
  <c r="N1474" i="15"/>
  <c r="N1475" i="15"/>
  <c r="N1476" i="15"/>
  <c r="N1477" i="15"/>
  <c r="N1478" i="15"/>
  <c r="N1479" i="15"/>
  <c r="N1480" i="15"/>
  <c r="N1481" i="15"/>
  <c r="N1482" i="15"/>
  <c r="N1483" i="15"/>
  <c r="N1484" i="15"/>
  <c r="N1485" i="15"/>
  <c r="N1486" i="15"/>
  <c r="N1487" i="15"/>
  <c r="N1488" i="15"/>
  <c r="N1489" i="15"/>
  <c r="N1490" i="15"/>
  <c r="N1491" i="15"/>
  <c r="N1492" i="15"/>
  <c r="N1493" i="15"/>
  <c r="N1494" i="15"/>
  <c r="N1495" i="15"/>
  <c r="N1496" i="15"/>
  <c r="N1497" i="15"/>
  <c r="N1498" i="15"/>
  <c r="N1499" i="15"/>
  <c r="N1500" i="15"/>
  <c r="N1501" i="15"/>
  <c r="N1502" i="15"/>
  <c r="N1503" i="15"/>
  <c r="N1504" i="15"/>
  <c r="N1505" i="15"/>
  <c r="N1506" i="15"/>
  <c r="N1507" i="15"/>
  <c r="N1508" i="15"/>
  <c r="N1509" i="15"/>
  <c r="N1510" i="15"/>
  <c r="N1511" i="15"/>
  <c r="N1512" i="15"/>
  <c r="N1513" i="15"/>
  <c r="N1514" i="15"/>
  <c r="N1515" i="15"/>
  <c r="N1516" i="15"/>
  <c r="N1517" i="15"/>
  <c r="N1518" i="15"/>
  <c r="N1519" i="15"/>
  <c r="N1520" i="15"/>
  <c r="N1521" i="15"/>
  <c r="N1522" i="15"/>
  <c r="N1523" i="15"/>
  <c r="N1524" i="15"/>
  <c r="N1525" i="15"/>
  <c r="N1526" i="15"/>
  <c r="N1527" i="15"/>
  <c r="N1528" i="15"/>
  <c r="N1529" i="15"/>
  <c r="N1530" i="15"/>
  <c r="N1531" i="15"/>
  <c r="N1532" i="15"/>
  <c r="N1533" i="15"/>
  <c r="N1534" i="15"/>
  <c r="N1535" i="15"/>
  <c r="N1536" i="15"/>
  <c r="N1537" i="15"/>
  <c r="N1538" i="15"/>
  <c r="N1539" i="15"/>
  <c r="N1540" i="15"/>
  <c r="N1541" i="15"/>
  <c r="N1542" i="15"/>
  <c r="N1543" i="15"/>
  <c r="N1544" i="15"/>
  <c r="N1545" i="15"/>
  <c r="N1546" i="15"/>
  <c r="N1547" i="15"/>
  <c r="N1548" i="15"/>
  <c r="N1549" i="15"/>
  <c r="N1550" i="15"/>
  <c r="N1551" i="15"/>
  <c r="N1552" i="15"/>
  <c r="N1553" i="15"/>
  <c r="N1554" i="15"/>
  <c r="N1555" i="15"/>
  <c r="N1556" i="15"/>
  <c r="N1557" i="15"/>
  <c r="N1558" i="15"/>
  <c r="N1559" i="15"/>
  <c r="N1560" i="15"/>
  <c r="N1561" i="15"/>
  <c r="N1562" i="15"/>
  <c r="N1563" i="15"/>
  <c r="N1564" i="15"/>
  <c r="N1565" i="15"/>
  <c r="N1566" i="15"/>
  <c r="N1567" i="15"/>
  <c r="N1568" i="15"/>
  <c r="N1569" i="15"/>
  <c r="N1570" i="15"/>
  <c r="N1571" i="15"/>
  <c r="N1572" i="15"/>
  <c r="N1573" i="15"/>
  <c r="N1574" i="15"/>
  <c r="N1575" i="15"/>
  <c r="N1576" i="15"/>
  <c r="N1577" i="15"/>
  <c r="N1578" i="15"/>
  <c r="N1579" i="15"/>
  <c r="N1580" i="15"/>
  <c r="N1581" i="15"/>
  <c r="N1582" i="15"/>
  <c r="N1583" i="15"/>
  <c r="N1584" i="15"/>
  <c r="N1585" i="15"/>
  <c r="N1586" i="15"/>
  <c r="N1587" i="15"/>
  <c r="N1588" i="15"/>
  <c r="N1589" i="15"/>
  <c r="N1590" i="15"/>
  <c r="N1591" i="15"/>
  <c r="N1592" i="15"/>
  <c r="N1593" i="15"/>
  <c r="N1594" i="15"/>
  <c r="N1595" i="15"/>
  <c r="N1596" i="15"/>
  <c r="N1597" i="15"/>
  <c r="N1598" i="15"/>
  <c r="N1599" i="15"/>
  <c r="N1600" i="15"/>
  <c r="N1601" i="15"/>
  <c r="N1602" i="15"/>
  <c r="N1603" i="15"/>
  <c r="N1604" i="15"/>
  <c r="N1605" i="15"/>
  <c r="N1606" i="15"/>
  <c r="N1607" i="15"/>
  <c r="N1608" i="15"/>
  <c r="N1609" i="15"/>
  <c r="N1610" i="15"/>
  <c r="N1611" i="15"/>
  <c r="N1612" i="15"/>
  <c r="N1613" i="15"/>
  <c r="N1614" i="15"/>
  <c r="N1615" i="15"/>
  <c r="N1616" i="15"/>
  <c r="N1617" i="15"/>
  <c r="N1618" i="15"/>
  <c r="N1619" i="15"/>
  <c r="N1620" i="15"/>
  <c r="N1621" i="15"/>
  <c r="N1622" i="15"/>
  <c r="N1623" i="15"/>
  <c r="N1624" i="15"/>
  <c r="N1625" i="15"/>
  <c r="N1626" i="15"/>
  <c r="N1627" i="15"/>
  <c r="N1628" i="15"/>
  <c r="N1629" i="15"/>
  <c r="N1630" i="15"/>
  <c r="N1631" i="15"/>
  <c r="N1632" i="15"/>
  <c r="N1633" i="15"/>
  <c r="N1634" i="15"/>
  <c r="N1635" i="15"/>
  <c r="N1636" i="15"/>
  <c r="N1637" i="15"/>
  <c r="N1638" i="15"/>
  <c r="N1639" i="15"/>
  <c r="N1640" i="15"/>
  <c r="N1641" i="15"/>
  <c r="N1642" i="15"/>
  <c r="N1643" i="15"/>
  <c r="N1644" i="15"/>
  <c r="N1645" i="15"/>
  <c r="N1646" i="15"/>
  <c r="N1647" i="15"/>
  <c r="N1648" i="15"/>
  <c r="N1649" i="15"/>
  <c r="N1650" i="15"/>
  <c r="N1651" i="15"/>
  <c r="N1652" i="15"/>
  <c r="N1653" i="15"/>
  <c r="N1654" i="15"/>
  <c r="N1655" i="15"/>
  <c r="N1656" i="15"/>
  <c r="N1657" i="15"/>
  <c r="N1658" i="15"/>
  <c r="N1659" i="15"/>
  <c r="N1660" i="15"/>
  <c r="N1661" i="15"/>
  <c r="N1662" i="15"/>
  <c r="N1663" i="15"/>
  <c r="N1664" i="15"/>
  <c r="N1665" i="15"/>
  <c r="N1666" i="15"/>
  <c r="N1667" i="15"/>
  <c r="N1668" i="15"/>
  <c r="N1669" i="15"/>
  <c r="N1670" i="15"/>
  <c r="N1671" i="15"/>
  <c r="N1672" i="15"/>
  <c r="N1673" i="15"/>
  <c r="N1674" i="15"/>
  <c r="N1675" i="15"/>
  <c r="N1676" i="15"/>
  <c r="N1677" i="15"/>
  <c r="N1678" i="15"/>
  <c r="N1679" i="15"/>
  <c r="N1680" i="15"/>
  <c r="N1681" i="15"/>
  <c r="N1682" i="15"/>
  <c r="N1683" i="15"/>
  <c r="N1684" i="15"/>
  <c r="N1685" i="15"/>
  <c r="N1686" i="15"/>
  <c r="N1687" i="15"/>
  <c r="N1688" i="15"/>
  <c r="N1689" i="15"/>
  <c r="N1690" i="15"/>
  <c r="N1691" i="15"/>
  <c r="N1692" i="15"/>
  <c r="N1693" i="15"/>
  <c r="N1694" i="15"/>
  <c r="N1695" i="15"/>
  <c r="N1696" i="15"/>
  <c r="N1697" i="15"/>
  <c r="N1698" i="15"/>
  <c r="N1699" i="15"/>
  <c r="N1700" i="15"/>
  <c r="N1701" i="15"/>
  <c r="N1702" i="15"/>
  <c r="N1703" i="15"/>
  <c r="N1704" i="15"/>
  <c r="N1705" i="15"/>
  <c r="N1706" i="15"/>
  <c r="N1707" i="15"/>
  <c r="N1708" i="15"/>
  <c r="N1709" i="15"/>
  <c r="N1710" i="15"/>
  <c r="N1711" i="15"/>
  <c r="N1712" i="15"/>
  <c r="N1713" i="15"/>
  <c r="N1714" i="15"/>
  <c r="N1715" i="15"/>
  <c r="N1716" i="15"/>
  <c r="N1717" i="15"/>
  <c r="N1718" i="15"/>
  <c r="N1719" i="15"/>
  <c r="N1720" i="15"/>
  <c r="N1721" i="15"/>
  <c r="N1722" i="15"/>
  <c r="N1723" i="15"/>
  <c r="N1724" i="15"/>
  <c r="N1725" i="15"/>
  <c r="N1726" i="15"/>
  <c r="N1727" i="15"/>
  <c r="N1728" i="15"/>
  <c r="N1729" i="15"/>
  <c r="N1730" i="15"/>
  <c r="N1731" i="15"/>
  <c r="N1732" i="15"/>
  <c r="N1733" i="15"/>
  <c r="N1734" i="15"/>
  <c r="N1735" i="15"/>
  <c r="N1736" i="15"/>
  <c r="N1737" i="15"/>
  <c r="N1738" i="15"/>
  <c r="N1739" i="15"/>
  <c r="N1740" i="15"/>
  <c r="N1741" i="15"/>
  <c r="N1742" i="15"/>
  <c r="N1743" i="15"/>
  <c r="N1744" i="15"/>
  <c r="N1745" i="15"/>
  <c r="N1746" i="15"/>
  <c r="N1747" i="15"/>
  <c r="N1748" i="15"/>
  <c r="N1749" i="15"/>
  <c r="N1750" i="15"/>
  <c r="N1751" i="15"/>
  <c r="N1752" i="15"/>
  <c r="N1753" i="15"/>
  <c r="N1754" i="15"/>
  <c r="N1755" i="15"/>
  <c r="N1756" i="15"/>
  <c r="N1757" i="15"/>
  <c r="N1758" i="15"/>
  <c r="N1759" i="15"/>
  <c r="N1760" i="15"/>
  <c r="N1761" i="15"/>
  <c r="N1762" i="15"/>
  <c r="N1763" i="15"/>
  <c r="N1764" i="15"/>
  <c r="N1765" i="15"/>
  <c r="N1766" i="15"/>
  <c r="N1767" i="15"/>
  <c r="N1768" i="15"/>
  <c r="N1769" i="15"/>
  <c r="N1770" i="15"/>
  <c r="N1771" i="15"/>
  <c r="N1772" i="15"/>
  <c r="N1773" i="15"/>
  <c r="N1774" i="15"/>
  <c r="N1775" i="15"/>
  <c r="N1776" i="15"/>
  <c r="N1777" i="15"/>
  <c r="N1778" i="15"/>
  <c r="N1779" i="15"/>
  <c r="N1780" i="15"/>
  <c r="N1781" i="15"/>
  <c r="N1782" i="15"/>
  <c r="N1783" i="15"/>
  <c r="N1784" i="15"/>
  <c r="N1785" i="15"/>
  <c r="N1786" i="15"/>
  <c r="N1787" i="15"/>
  <c r="N1788" i="15"/>
  <c r="N1789" i="15"/>
  <c r="N1790" i="15"/>
  <c r="N1791" i="15"/>
  <c r="N1792" i="15"/>
  <c r="N1793" i="15"/>
  <c r="N1794" i="15"/>
  <c r="N1795" i="15"/>
  <c r="N1796" i="15"/>
  <c r="N1797" i="15"/>
  <c r="N1798" i="15"/>
  <c r="N1799" i="15"/>
  <c r="N1800" i="15"/>
  <c r="N1801" i="15"/>
  <c r="N1802" i="15"/>
  <c r="N1803" i="15"/>
  <c r="N1804" i="15"/>
  <c r="N1805" i="15"/>
  <c r="N1806" i="15"/>
  <c r="N1807" i="15"/>
  <c r="N1808" i="15"/>
  <c r="N1809" i="15"/>
  <c r="N1810" i="15"/>
  <c r="N1811" i="15"/>
  <c r="N1812" i="15"/>
  <c r="N1813" i="15"/>
  <c r="N1814" i="15"/>
  <c r="N1815" i="15"/>
  <c r="N1816" i="15"/>
  <c r="N1817" i="15"/>
  <c r="N1818" i="15"/>
  <c r="N1819" i="15"/>
  <c r="N1820" i="15"/>
  <c r="N1821" i="15"/>
  <c r="N1822" i="15"/>
  <c r="N1823" i="15"/>
  <c r="N1824" i="15"/>
  <c r="N1825" i="15"/>
  <c r="N1826" i="15"/>
  <c r="N1827" i="15"/>
  <c r="N1828" i="15"/>
  <c r="N1829" i="15"/>
  <c r="N1830" i="15"/>
  <c r="N1831" i="15"/>
  <c r="N1832" i="15"/>
  <c r="N1833" i="15"/>
  <c r="N1834" i="15"/>
  <c r="N1835" i="15"/>
  <c r="N1836" i="15"/>
  <c r="N1837" i="15"/>
  <c r="N1838" i="15"/>
  <c r="N1839" i="15"/>
  <c r="N1840" i="15"/>
  <c r="N1841" i="15"/>
  <c r="N1842" i="15"/>
  <c r="N1843" i="15"/>
  <c r="N1844" i="15"/>
  <c r="N1845" i="15"/>
  <c r="N1846" i="15"/>
  <c r="N1847" i="15"/>
  <c r="N1848" i="15"/>
  <c r="N1849" i="15"/>
  <c r="N1850" i="15"/>
  <c r="N1851" i="15"/>
  <c r="N1852" i="15"/>
  <c r="N1853" i="15"/>
  <c r="N1854" i="15"/>
  <c r="N1855" i="15"/>
  <c r="N1856" i="15"/>
  <c r="N1857" i="15"/>
  <c r="N1858" i="15"/>
  <c r="N1859" i="15"/>
  <c r="N1860" i="15"/>
  <c r="N1861" i="15"/>
  <c r="N1862" i="15"/>
  <c r="N1863" i="15"/>
  <c r="N1864" i="15"/>
  <c r="N1865" i="15"/>
  <c r="N1866" i="15"/>
  <c r="N1867" i="15"/>
  <c r="N1868" i="15"/>
  <c r="N1869" i="15"/>
  <c r="N1870" i="15"/>
  <c r="N1871" i="15"/>
  <c r="N1872" i="15"/>
  <c r="N1873" i="15"/>
  <c r="N1874" i="15"/>
  <c r="N1875" i="15"/>
  <c r="N1876" i="15"/>
  <c r="N1877" i="15"/>
  <c r="N1878" i="15"/>
  <c r="N1879" i="15"/>
  <c r="N1880" i="15"/>
  <c r="N1881" i="15"/>
  <c r="N1882" i="15"/>
  <c r="N1883" i="15"/>
  <c r="N1884" i="15"/>
  <c r="N1885" i="15"/>
  <c r="N1886" i="15"/>
  <c r="N1887" i="15"/>
  <c r="N1888" i="15"/>
  <c r="N1889" i="15"/>
  <c r="N1890" i="15"/>
  <c r="N1891" i="15"/>
  <c r="N1892" i="15"/>
  <c r="N1893" i="15"/>
  <c r="N1894" i="15"/>
  <c r="N1895" i="15"/>
  <c r="N1896" i="15"/>
  <c r="N1897" i="15"/>
  <c r="N1898" i="15"/>
  <c r="N1899" i="15"/>
  <c r="N1900" i="15"/>
  <c r="N1901" i="15"/>
  <c r="N1902" i="15"/>
  <c r="N1903" i="15"/>
  <c r="N1904" i="15"/>
  <c r="N1905" i="15"/>
  <c r="N1906" i="15"/>
  <c r="N1907" i="15"/>
  <c r="N1908" i="15"/>
  <c r="N1909" i="15"/>
  <c r="N1910" i="15"/>
  <c r="N1911" i="15"/>
  <c r="N1912" i="15"/>
  <c r="N1913" i="15"/>
  <c r="N1914" i="15"/>
  <c r="N1915" i="15"/>
  <c r="N1916" i="15"/>
  <c r="N1917" i="15"/>
  <c r="N1918" i="15"/>
  <c r="N1919" i="15"/>
  <c r="N1920" i="15"/>
  <c r="N1921" i="15"/>
  <c r="N1922" i="15"/>
  <c r="N1923" i="15"/>
  <c r="N1924" i="15"/>
  <c r="N1925" i="15"/>
  <c r="N1926" i="15"/>
  <c r="N1927" i="15"/>
  <c r="N1928" i="15"/>
  <c r="N1929" i="15"/>
  <c r="N1930" i="15"/>
  <c r="N1931" i="15"/>
  <c r="N1932" i="15"/>
  <c r="N1933" i="15"/>
  <c r="N1934" i="15"/>
  <c r="N1935" i="15"/>
  <c r="N1936" i="15"/>
  <c r="N1937" i="15"/>
  <c r="N1938" i="15"/>
  <c r="N1939" i="15"/>
  <c r="N1940" i="15"/>
  <c r="N1941" i="15"/>
  <c r="N1942" i="15"/>
  <c r="N1943" i="15"/>
  <c r="N1944" i="15"/>
  <c r="N1945" i="15"/>
  <c r="N1946" i="15"/>
  <c r="N1947" i="15"/>
  <c r="N1948" i="15"/>
  <c r="N1949" i="15"/>
  <c r="N1950" i="15"/>
  <c r="N1951" i="15"/>
  <c r="N1952" i="15"/>
  <c r="N1953" i="15"/>
  <c r="N1954" i="15"/>
  <c r="N1955" i="15"/>
  <c r="N1956" i="15"/>
  <c r="N1957" i="15"/>
  <c r="N1958" i="15"/>
  <c r="N1959" i="15"/>
  <c r="N1960" i="15"/>
  <c r="N1961" i="15"/>
  <c r="N1962" i="15"/>
  <c r="N1963" i="15"/>
  <c r="N1964" i="15"/>
  <c r="N1965" i="15"/>
  <c r="N1966" i="15"/>
  <c r="N1967" i="15"/>
  <c r="N1968" i="15"/>
  <c r="N1969" i="15"/>
  <c r="N1970" i="15"/>
  <c r="N1971" i="15"/>
  <c r="N1972" i="15"/>
  <c r="N1973" i="15"/>
  <c r="N1974" i="15"/>
  <c r="N1975" i="15"/>
  <c r="N1976" i="15"/>
  <c r="N1977" i="15"/>
  <c r="N1978" i="15"/>
  <c r="N1979" i="15"/>
  <c r="N1980" i="15"/>
  <c r="N1981" i="15"/>
  <c r="N1982" i="15"/>
  <c r="N1983" i="15"/>
  <c r="N1984" i="15"/>
  <c r="N1985" i="15"/>
  <c r="N1986" i="15"/>
  <c r="N1987" i="15"/>
  <c r="N1988" i="15"/>
  <c r="N1989" i="15"/>
  <c r="N1990" i="15"/>
  <c r="N1991" i="15"/>
  <c r="N1992" i="15"/>
  <c r="N1993" i="15"/>
  <c r="N1994" i="15"/>
  <c r="N1995" i="15"/>
  <c r="N1996" i="15"/>
  <c r="N1997" i="15"/>
  <c r="N1998" i="15"/>
  <c r="N1999" i="15"/>
  <c r="N2000" i="15"/>
  <c r="N2001" i="15"/>
  <c r="N2002" i="15"/>
  <c r="N2003" i="15"/>
  <c r="N2004" i="15"/>
  <c r="N2005" i="15"/>
  <c r="N2006" i="15"/>
  <c r="N2007" i="15"/>
  <c r="N2008" i="15"/>
  <c r="N2009" i="15"/>
  <c r="N2010" i="15"/>
  <c r="N2011" i="15"/>
  <c r="N2012" i="15"/>
  <c r="N2013" i="15"/>
  <c r="N2014" i="15"/>
  <c r="N2015" i="15"/>
  <c r="N2016" i="15"/>
  <c r="N2017" i="15"/>
  <c r="N2018" i="15"/>
  <c r="N2019" i="15"/>
  <c r="N2020" i="15"/>
  <c r="N2021" i="15"/>
  <c r="N2022" i="15"/>
  <c r="N2023" i="15"/>
  <c r="N2024" i="15"/>
  <c r="N2025" i="15"/>
  <c r="N2026" i="15"/>
  <c r="N2027" i="15"/>
  <c r="N2028" i="15"/>
  <c r="N2029" i="15"/>
  <c r="N2030" i="15"/>
  <c r="N2031" i="15"/>
  <c r="N2032" i="15"/>
  <c r="N2033" i="15"/>
  <c r="N2034" i="15"/>
  <c r="N2035" i="15"/>
  <c r="N2036" i="15"/>
  <c r="N2037" i="15"/>
  <c r="N2038" i="15"/>
  <c r="N2039" i="15"/>
  <c r="N2040" i="15"/>
  <c r="N2041" i="15"/>
  <c r="N2042" i="15"/>
  <c r="N2043" i="15"/>
  <c r="N2044" i="15"/>
  <c r="N2045" i="15"/>
  <c r="N2046" i="15"/>
  <c r="N2047" i="15"/>
  <c r="N2048" i="15"/>
  <c r="N2049" i="15"/>
  <c r="N2050" i="15"/>
  <c r="N2051" i="15"/>
  <c r="N2052" i="15"/>
  <c r="N2053" i="15"/>
  <c r="N2054" i="15"/>
  <c r="N2055" i="15"/>
  <c r="N2056" i="15"/>
  <c r="N2057" i="15"/>
  <c r="N2058" i="15"/>
  <c r="N2059" i="15"/>
  <c r="N2060" i="15"/>
  <c r="N2061" i="15"/>
  <c r="N2062" i="15"/>
  <c r="N2063" i="15"/>
  <c r="N2064" i="15"/>
  <c r="N2065" i="15"/>
  <c r="N2066" i="15"/>
  <c r="N2067" i="15"/>
  <c r="N2068" i="15"/>
  <c r="N2069" i="15"/>
  <c r="N2070" i="15"/>
  <c r="N2071" i="15"/>
  <c r="N2072" i="15"/>
  <c r="N2073" i="15"/>
  <c r="N2074" i="15"/>
  <c r="N2075" i="15"/>
  <c r="N2076" i="15"/>
  <c r="N2077" i="15"/>
  <c r="N2078" i="15"/>
  <c r="N2079" i="15"/>
  <c r="N2080" i="15"/>
  <c r="N2081" i="15"/>
  <c r="N2082" i="15"/>
  <c r="N2083" i="15"/>
  <c r="N2084" i="15"/>
  <c r="N2085" i="15"/>
  <c r="N2086" i="15"/>
  <c r="N2087" i="15"/>
  <c r="N2088" i="15"/>
  <c r="N2089" i="15"/>
  <c r="N2090" i="15"/>
  <c r="N2091" i="15"/>
  <c r="N2092" i="15"/>
  <c r="N2093" i="15"/>
  <c r="N2094" i="15"/>
  <c r="N2095" i="15"/>
  <c r="N2096" i="15"/>
  <c r="N2097" i="15"/>
  <c r="N2098" i="15"/>
  <c r="N2099" i="15"/>
  <c r="N2100" i="15"/>
  <c r="N2101" i="15"/>
  <c r="N2102" i="15"/>
  <c r="N2103" i="15"/>
  <c r="N2104" i="15"/>
  <c r="N2105" i="15"/>
  <c r="N2106" i="15"/>
  <c r="N2107" i="15"/>
  <c r="N2108" i="15"/>
  <c r="N2109" i="15"/>
  <c r="N2110" i="15"/>
  <c r="N2111" i="15"/>
  <c r="N2112" i="15"/>
  <c r="N2113" i="15"/>
  <c r="N2114" i="15"/>
  <c r="N2115" i="15"/>
  <c r="N2116" i="15"/>
  <c r="N2117" i="15"/>
  <c r="N2118" i="15"/>
  <c r="N2119" i="15"/>
  <c r="N2120" i="15"/>
  <c r="N2121" i="15"/>
  <c r="N2122" i="15"/>
  <c r="N2123" i="15"/>
  <c r="N2124" i="15"/>
  <c r="N2125" i="15"/>
  <c r="N2126" i="15"/>
  <c r="N2127" i="15"/>
  <c r="N2128" i="15"/>
  <c r="N2129" i="15"/>
  <c r="N2130" i="15"/>
  <c r="N2131" i="15"/>
  <c r="N2132" i="15"/>
  <c r="N2133" i="15"/>
  <c r="N2134" i="15"/>
  <c r="N2135" i="15"/>
  <c r="N2136" i="15"/>
  <c r="N2137" i="15"/>
  <c r="N2138" i="15"/>
  <c r="N2139" i="15"/>
  <c r="N2140" i="15"/>
  <c r="N2141" i="15"/>
  <c r="N2142" i="15"/>
  <c r="N2143" i="15"/>
  <c r="N2144" i="15"/>
  <c r="N2145" i="15"/>
  <c r="N2146" i="15"/>
  <c r="N2147" i="15"/>
  <c r="N2148" i="15"/>
  <c r="N2149" i="15"/>
  <c r="N2150" i="15"/>
  <c r="N2151" i="15"/>
  <c r="N2152" i="15"/>
  <c r="N2153" i="15"/>
  <c r="N2154" i="15"/>
  <c r="N2155" i="15"/>
  <c r="N2156" i="15"/>
  <c r="N2157" i="15"/>
  <c r="N2158" i="15"/>
  <c r="N2159" i="15"/>
  <c r="N2160" i="15"/>
  <c r="N2161" i="15"/>
  <c r="N2162" i="15"/>
  <c r="N2163" i="15"/>
  <c r="N2164" i="15"/>
  <c r="N2165" i="15"/>
  <c r="N2166" i="15"/>
  <c r="N2167" i="15"/>
  <c r="N2168" i="15"/>
  <c r="N2169" i="15"/>
  <c r="N2170" i="15"/>
  <c r="N2171" i="15"/>
  <c r="N2172" i="15"/>
  <c r="N2173" i="15"/>
  <c r="N2174" i="15"/>
  <c r="N2175" i="15"/>
  <c r="N2176" i="15"/>
  <c r="N2177" i="15"/>
  <c r="N2178" i="15"/>
  <c r="N2179" i="15"/>
  <c r="N2180" i="15"/>
  <c r="N2181" i="15"/>
  <c r="N2182" i="15"/>
  <c r="N2183" i="15"/>
  <c r="N2184" i="15"/>
  <c r="N2185" i="15"/>
  <c r="N2186" i="15"/>
  <c r="N2187" i="15"/>
  <c r="N2188" i="15"/>
  <c r="N2189" i="15"/>
  <c r="N2190" i="15"/>
  <c r="N2191" i="15"/>
  <c r="N2192" i="15"/>
  <c r="N2193" i="15"/>
  <c r="N2194" i="15"/>
  <c r="N2195" i="15"/>
  <c r="N2196" i="15"/>
  <c r="N2197" i="15"/>
  <c r="N2198" i="15"/>
  <c r="N2199" i="15"/>
  <c r="N2200" i="15"/>
  <c r="N2201" i="15"/>
  <c r="N2202" i="15"/>
  <c r="N2203" i="15"/>
  <c r="N2204" i="15"/>
  <c r="N2205" i="15"/>
  <c r="N2206" i="15"/>
  <c r="N2207" i="15"/>
  <c r="N2208" i="15"/>
  <c r="N2209" i="15"/>
  <c r="N2210" i="15"/>
  <c r="N2211" i="15"/>
  <c r="N2212" i="15"/>
  <c r="N2213" i="15"/>
  <c r="N2214" i="15"/>
  <c r="N2215" i="15"/>
  <c r="N2216" i="15"/>
  <c r="N2217" i="15"/>
  <c r="N2218" i="15"/>
  <c r="N2219" i="15"/>
  <c r="N2220" i="15"/>
  <c r="N2221" i="15"/>
  <c r="N2222" i="15"/>
  <c r="N2223" i="15"/>
  <c r="N2224" i="15"/>
  <c r="N2225" i="15"/>
  <c r="N2226" i="15"/>
  <c r="N2227" i="15"/>
  <c r="N2228" i="15"/>
  <c r="N2229" i="15"/>
  <c r="N2230" i="15"/>
  <c r="N2231" i="15"/>
  <c r="N2232" i="15"/>
  <c r="N2233" i="15"/>
  <c r="N2234" i="15"/>
  <c r="N2235" i="15"/>
  <c r="N2236" i="15"/>
  <c r="N2237" i="15"/>
  <c r="N2238" i="15"/>
  <c r="N2239" i="15"/>
  <c r="N2240" i="15"/>
  <c r="N2241" i="15"/>
  <c r="N2242" i="15"/>
  <c r="N2243" i="15"/>
  <c r="N2244" i="15"/>
  <c r="N2245" i="15"/>
  <c r="N2246" i="15"/>
  <c r="N2247" i="15"/>
  <c r="N2248" i="15"/>
  <c r="N2249" i="15"/>
  <c r="N2250" i="15"/>
  <c r="N2251" i="15"/>
  <c r="N2252" i="15"/>
  <c r="N2253" i="15"/>
  <c r="N2254" i="15"/>
  <c r="N2255" i="15"/>
  <c r="N2256" i="15"/>
  <c r="N2257" i="15"/>
  <c r="N2258" i="15"/>
  <c r="N2259" i="15"/>
  <c r="N2260" i="15"/>
  <c r="N2261" i="15"/>
  <c r="N2262" i="15"/>
  <c r="N2263" i="15"/>
  <c r="N2264" i="15"/>
  <c r="N2265" i="15"/>
  <c r="N2266" i="15"/>
  <c r="N2267" i="15"/>
  <c r="N2268" i="15"/>
  <c r="N2269" i="15"/>
  <c r="N2270" i="15"/>
  <c r="N2271" i="15"/>
  <c r="N2272" i="15"/>
  <c r="N2273" i="15"/>
  <c r="N2274" i="15"/>
  <c r="N2275" i="15"/>
  <c r="N2276" i="15"/>
  <c r="N2277" i="15"/>
  <c r="N2278" i="15"/>
  <c r="N2279" i="15"/>
  <c r="N2280" i="15"/>
  <c r="N2281" i="15"/>
  <c r="N2282" i="15"/>
  <c r="N2283" i="15"/>
  <c r="N2284" i="15"/>
  <c r="N2285" i="15"/>
  <c r="N2286" i="15"/>
  <c r="N2287" i="15"/>
  <c r="N2288" i="15"/>
  <c r="N2289" i="15"/>
  <c r="N2290" i="15"/>
  <c r="N2291" i="15"/>
  <c r="N2292" i="15"/>
  <c r="N2293" i="15"/>
  <c r="N2294" i="15"/>
  <c r="N2295" i="15"/>
  <c r="N2296" i="15"/>
  <c r="N2297" i="15"/>
  <c r="N2298" i="15"/>
  <c r="N2299" i="15"/>
  <c r="N2300" i="15"/>
  <c r="N2301" i="15"/>
  <c r="N2302" i="15"/>
  <c r="N2303" i="15"/>
  <c r="N2304" i="15"/>
  <c r="N2305" i="15"/>
  <c r="N2306" i="15"/>
  <c r="N2307" i="15"/>
  <c r="N2308" i="15"/>
  <c r="N2309" i="15"/>
  <c r="N2310" i="15"/>
  <c r="N2311" i="15"/>
  <c r="N2312" i="15"/>
  <c r="N2313" i="15"/>
  <c r="N2314" i="15"/>
  <c r="N2315" i="15"/>
  <c r="N2316" i="15"/>
  <c r="N2317" i="15"/>
  <c r="N2318" i="15"/>
  <c r="N2319" i="15"/>
  <c r="N2320" i="15"/>
  <c r="N2321" i="15"/>
  <c r="N2322" i="15"/>
  <c r="N2323" i="15"/>
  <c r="N2324" i="15"/>
  <c r="N2325" i="15"/>
  <c r="N2326" i="15"/>
  <c r="N2327" i="15"/>
  <c r="N2328" i="15"/>
  <c r="N2329" i="15"/>
  <c r="N2330" i="15"/>
  <c r="N2331" i="15"/>
  <c r="N2332" i="15"/>
  <c r="N2333" i="15"/>
  <c r="N2334" i="15"/>
  <c r="N2335" i="15"/>
  <c r="N2336" i="15"/>
  <c r="N2337" i="15"/>
  <c r="O3" i="15"/>
  <c r="N3" i="15"/>
  <c r="M3" i="15"/>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08" i="15"/>
  <c r="M209" i="15"/>
  <c r="M210" i="15"/>
  <c r="M211" i="15"/>
  <c r="M212" i="15"/>
  <c r="M213" i="15"/>
  <c r="M214" i="15"/>
  <c r="M215" i="15"/>
  <c r="M216" i="15"/>
  <c r="M217" i="15"/>
  <c r="M218" i="15"/>
  <c r="M219" i="15"/>
  <c r="M220" i="15"/>
  <c r="M221" i="15"/>
  <c r="M222" i="15"/>
  <c r="M223" i="15"/>
  <c r="M224" i="15"/>
  <c r="M225" i="15"/>
  <c r="M226" i="15"/>
  <c r="M227" i="15"/>
  <c r="M228" i="15"/>
  <c r="M229" i="15"/>
  <c r="M230" i="15"/>
  <c r="M231" i="15"/>
  <c r="M232" i="15"/>
  <c r="M233" i="15"/>
  <c r="M234" i="15"/>
  <c r="M235" i="15"/>
  <c r="M236" i="15"/>
  <c r="M237" i="15"/>
  <c r="M238"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62" i="15"/>
  <c r="M263" i="15"/>
  <c r="M264" i="15"/>
  <c r="M265" i="15"/>
  <c r="M266" i="15"/>
  <c r="M267" i="15"/>
  <c r="M268" i="15"/>
  <c r="M269" i="15"/>
  <c r="M270" i="15"/>
  <c r="M271" i="15"/>
  <c r="M272" i="15"/>
  <c r="M273" i="15"/>
  <c r="M274" i="15"/>
  <c r="M275" i="15"/>
  <c r="M276" i="15"/>
  <c r="M277" i="15"/>
  <c r="M278" i="15"/>
  <c r="M279" i="15"/>
  <c r="M280" i="15"/>
  <c r="M281" i="15"/>
  <c r="M282" i="15"/>
  <c r="M283" i="15"/>
  <c r="M284" i="15"/>
  <c r="M285" i="15"/>
  <c r="M286" i="15"/>
  <c r="M287" i="15"/>
  <c r="M288" i="15"/>
  <c r="M289" i="15"/>
  <c r="M290" i="15"/>
  <c r="M291" i="15"/>
  <c r="M292" i="15"/>
  <c r="M293" i="15"/>
  <c r="M294" i="15"/>
  <c r="M295" i="15"/>
  <c r="M296" i="15"/>
  <c r="M297" i="15"/>
  <c r="M298" i="15"/>
  <c r="M299" i="15"/>
  <c r="M300" i="15"/>
  <c r="M301" i="15"/>
  <c r="M302" i="15"/>
  <c r="M303" i="15"/>
  <c r="M304" i="15"/>
  <c r="M305" i="15"/>
  <c r="M306" i="15"/>
  <c r="M307" i="15"/>
  <c r="M308" i="15"/>
  <c r="M309" i="15"/>
  <c r="M310" i="15"/>
  <c r="M311" i="15"/>
  <c r="M312" i="15"/>
  <c r="M313" i="15"/>
  <c r="M314" i="15"/>
  <c r="M315" i="15"/>
  <c r="M316" i="15"/>
  <c r="M317" i="15"/>
  <c r="M318" i="15"/>
  <c r="M319" i="15"/>
  <c r="M320" i="15"/>
  <c r="M321" i="15"/>
  <c r="M322" i="15"/>
  <c r="M323" i="15"/>
  <c r="M324" i="15"/>
  <c r="M325" i="15"/>
  <c r="M326" i="15"/>
  <c r="M327" i="15"/>
  <c r="M328" i="15"/>
  <c r="M329" i="15"/>
  <c r="M330" i="15"/>
  <c r="M331" i="15"/>
  <c r="M332" i="15"/>
  <c r="M333" i="15"/>
  <c r="M334" i="15"/>
  <c r="M335" i="15"/>
  <c r="M336" i="15"/>
  <c r="M337" i="15"/>
  <c r="M338" i="15"/>
  <c r="M339" i="15"/>
  <c r="M340" i="15"/>
  <c r="M341" i="15"/>
  <c r="M342" i="15"/>
  <c r="M343" i="15"/>
  <c r="M344" i="15"/>
  <c r="M345" i="15"/>
  <c r="M346" i="15"/>
  <c r="M347" i="15"/>
  <c r="M348" i="15"/>
  <c r="M349" i="15"/>
  <c r="M350" i="15"/>
  <c r="M351" i="15"/>
  <c r="M352" i="15"/>
  <c r="M353" i="15"/>
  <c r="M354" i="15"/>
  <c r="M355" i="15"/>
  <c r="M356" i="15"/>
  <c r="M357" i="15"/>
  <c r="M358" i="15"/>
  <c r="M359" i="15"/>
  <c r="M360" i="15"/>
  <c r="M361" i="15"/>
  <c r="M362" i="15"/>
  <c r="M363" i="15"/>
  <c r="M364" i="15"/>
  <c r="M365" i="15"/>
  <c r="M366" i="15"/>
  <c r="M367" i="15"/>
  <c r="M368" i="15"/>
  <c r="M369" i="15"/>
  <c r="M370" i="15"/>
  <c r="M371" i="15"/>
  <c r="M372" i="15"/>
  <c r="M373" i="15"/>
  <c r="M374" i="15"/>
  <c r="M375" i="15"/>
  <c r="M376" i="15"/>
  <c r="M377" i="15"/>
  <c r="M378" i="15"/>
  <c r="M379" i="15"/>
  <c r="M380" i="15"/>
  <c r="M381" i="15"/>
  <c r="M382" i="15"/>
  <c r="M383" i="15"/>
  <c r="M384" i="15"/>
  <c r="M385" i="15"/>
  <c r="M386" i="15"/>
  <c r="M387" i="15"/>
  <c r="M388" i="15"/>
  <c r="M389" i="15"/>
  <c r="M390" i="15"/>
  <c r="M391" i="15"/>
  <c r="M392" i="15"/>
  <c r="M393" i="15"/>
  <c r="M394" i="15"/>
  <c r="M395" i="15"/>
  <c r="M396" i="15"/>
  <c r="M397" i="15"/>
  <c r="M398" i="15"/>
  <c r="M399" i="15"/>
  <c r="M400" i="15"/>
  <c r="M401" i="15"/>
  <c r="M402" i="15"/>
  <c r="M403" i="15"/>
  <c r="M404" i="15"/>
  <c r="M405" i="15"/>
  <c r="M406" i="15"/>
  <c r="M407" i="15"/>
  <c r="M408" i="15"/>
  <c r="M409" i="15"/>
  <c r="M410" i="15"/>
  <c r="M411" i="15"/>
  <c r="M412" i="15"/>
  <c r="M413" i="15"/>
  <c r="M414" i="15"/>
  <c r="M415" i="15"/>
  <c r="M416" i="15"/>
  <c r="M417" i="15"/>
  <c r="M418" i="15"/>
  <c r="M419" i="15"/>
  <c r="M420" i="15"/>
  <c r="M421" i="15"/>
  <c r="M422" i="15"/>
  <c r="M423" i="15"/>
  <c r="M424" i="15"/>
  <c r="M425" i="15"/>
  <c r="M426" i="15"/>
  <c r="M427" i="15"/>
  <c r="M428" i="15"/>
  <c r="M429" i="15"/>
  <c r="M430" i="15"/>
  <c r="M431" i="15"/>
  <c r="M432" i="15"/>
  <c r="M433" i="15"/>
  <c r="M434" i="15"/>
  <c r="M435" i="15"/>
  <c r="M436" i="15"/>
  <c r="M437" i="15"/>
  <c r="M438" i="15"/>
  <c r="M439" i="15"/>
  <c r="M440" i="15"/>
  <c r="M441" i="15"/>
  <c r="M442" i="15"/>
  <c r="M443" i="15"/>
  <c r="M444" i="15"/>
  <c r="M445" i="15"/>
  <c r="M446" i="15"/>
  <c r="M447" i="15"/>
  <c r="M448" i="15"/>
  <c r="M449" i="15"/>
  <c r="M450" i="15"/>
  <c r="M451" i="15"/>
  <c r="M452" i="15"/>
  <c r="M453" i="15"/>
  <c r="M454" i="15"/>
  <c r="M455" i="15"/>
  <c r="M456" i="15"/>
  <c r="M457" i="15"/>
  <c r="M458" i="15"/>
  <c r="M459" i="15"/>
  <c r="M460" i="15"/>
  <c r="M461" i="15"/>
  <c r="M462" i="15"/>
  <c r="M463" i="15"/>
  <c r="M464" i="15"/>
  <c r="M465" i="15"/>
  <c r="M466" i="15"/>
  <c r="M467" i="15"/>
  <c r="M468" i="15"/>
  <c r="M469" i="15"/>
  <c r="M470" i="15"/>
  <c r="M471" i="15"/>
  <c r="M472" i="15"/>
  <c r="M473" i="15"/>
  <c r="M474" i="15"/>
  <c r="M475" i="15"/>
  <c r="M476" i="15"/>
  <c r="M477" i="15"/>
  <c r="M478" i="15"/>
  <c r="M479" i="15"/>
  <c r="M480" i="15"/>
  <c r="M481" i="15"/>
  <c r="M482" i="15"/>
  <c r="M483" i="15"/>
  <c r="M484" i="15"/>
  <c r="M485" i="15"/>
  <c r="M486" i="15"/>
  <c r="M487" i="15"/>
  <c r="M488" i="15"/>
  <c r="M489" i="15"/>
  <c r="M490" i="15"/>
  <c r="M491" i="15"/>
  <c r="M492" i="15"/>
  <c r="M493" i="15"/>
  <c r="M494" i="15"/>
  <c r="M495" i="15"/>
  <c r="M496" i="15"/>
  <c r="M497" i="15"/>
  <c r="M498" i="15"/>
  <c r="M499" i="15"/>
  <c r="M500" i="15"/>
  <c r="M501" i="15"/>
  <c r="M502" i="15"/>
  <c r="M503" i="15"/>
  <c r="M504" i="15"/>
  <c r="M505" i="15"/>
  <c r="M506" i="15"/>
  <c r="M507" i="15"/>
  <c r="M508" i="15"/>
  <c r="M509" i="15"/>
  <c r="M510" i="15"/>
  <c r="M511" i="15"/>
  <c r="M512" i="15"/>
  <c r="M513" i="15"/>
  <c r="M514" i="15"/>
  <c r="M515" i="15"/>
  <c r="M516" i="15"/>
  <c r="M517" i="15"/>
  <c r="M518" i="15"/>
  <c r="M519" i="15"/>
  <c r="M520" i="15"/>
  <c r="M521" i="15"/>
  <c r="M522" i="15"/>
  <c r="M523" i="15"/>
  <c r="M524" i="15"/>
  <c r="M525" i="15"/>
  <c r="M526" i="15"/>
  <c r="M527" i="15"/>
  <c r="M528" i="15"/>
  <c r="M529" i="15"/>
  <c r="M530" i="15"/>
  <c r="M531" i="15"/>
  <c r="M532" i="15"/>
  <c r="M533" i="15"/>
  <c r="M534" i="15"/>
  <c r="M535" i="15"/>
  <c r="M536" i="15"/>
  <c r="M537" i="15"/>
  <c r="M538" i="15"/>
  <c r="M539" i="15"/>
  <c r="M540" i="15"/>
  <c r="M541" i="15"/>
  <c r="M542" i="15"/>
  <c r="M543" i="15"/>
  <c r="M544" i="15"/>
  <c r="M545" i="15"/>
  <c r="M546" i="15"/>
  <c r="M547" i="15"/>
  <c r="M548" i="15"/>
  <c r="M549" i="15"/>
  <c r="M550" i="15"/>
  <c r="M551" i="15"/>
  <c r="M552" i="15"/>
  <c r="M553" i="15"/>
  <c r="M554" i="15"/>
  <c r="M555" i="15"/>
  <c r="M556" i="15"/>
  <c r="M557" i="15"/>
  <c r="M558" i="15"/>
  <c r="M559" i="15"/>
  <c r="M560" i="15"/>
  <c r="M561" i="15"/>
  <c r="M562" i="15"/>
  <c r="M563" i="15"/>
  <c r="M564" i="15"/>
  <c r="M565" i="15"/>
  <c r="M566" i="15"/>
  <c r="M567" i="15"/>
  <c r="M568" i="15"/>
  <c r="M569" i="15"/>
  <c r="M570" i="15"/>
  <c r="M571" i="15"/>
  <c r="M572" i="15"/>
  <c r="M573" i="15"/>
  <c r="M574" i="15"/>
  <c r="M575" i="15"/>
  <c r="M576" i="15"/>
  <c r="M577" i="15"/>
  <c r="M578" i="15"/>
  <c r="M579" i="15"/>
  <c r="M580" i="15"/>
  <c r="M581" i="15"/>
  <c r="M582" i="15"/>
  <c r="M583" i="15"/>
  <c r="M584" i="15"/>
  <c r="M585" i="15"/>
  <c r="M586" i="15"/>
  <c r="M587" i="15"/>
  <c r="M588" i="15"/>
  <c r="M589" i="15"/>
  <c r="M590" i="15"/>
  <c r="M591" i="15"/>
  <c r="M592" i="15"/>
  <c r="M593" i="15"/>
  <c r="M594" i="15"/>
  <c r="M595" i="15"/>
  <c r="M596" i="15"/>
  <c r="M597" i="15"/>
  <c r="M598" i="15"/>
  <c r="M599" i="15"/>
  <c r="M600" i="15"/>
  <c r="M601" i="15"/>
  <c r="M602" i="15"/>
  <c r="M603" i="15"/>
  <c r="M604" i="15"/>
  <c r="M605" i="15"/>
  <c r="M606" i="15"/>
  <c r="M607" i="15"/>
  <c r="M608" i="15"/>
  <c r="M609" i="15"/>
  <c r="M610" i="15"/>
  <c r="M611" i="15"/>
  <c r="M612" i="15"/>
  <c r="M613" i="15"/>
  <c r="M614" i="15"/>
  <c r="M615" i="15"/>
  <c r="M616" i="15"/>
  <c r="M617" i="15"/>
  <c r="M618" i="15"/>
  <c r="M619" i="15"/>
  <c r="M620" i="15"/>
  <c r="M621" i="15"/>
  <c r="M622" i="15"/>
  <c r="M623" i="15"/>
  <c r="M624" i="15"/>
  <c r="M625" i="15"/>
  <c r="M626" i="15"/>
  <c r="M627" i="15"/>
  <c r="M628" i="15"/>
  <c r="M629" i="15"/>
  <c r="M630" i="15"/>
  <c r="M631" i="15"/>
  <c r="M632" i="15"/>
  <c r="M633" i="15"/>
  <c r="M634" i="15"/>
  <c r="M635" i="15"/>
  <c r="M636" i="15"/>
  <c r="M637" i="15"/>
  <c r="M638" i="15"/>
  <c r="M639" i="15"/>
  <c r="M640" i="15"/>
  <c r="M641" i="15"/>
  <c r="M642" i="15"/>
  <c r="M643" i="15"/>
  <c r="M644" i="15"/>
  <c r="M645" i="15"/>
  <c r="M646" i="15"/>
  <c r="M647" i="15"/>
  <c r="M648" i="15"/>
  <c r="M649" i="15"/>
  <c r="M650" i="15"/>
  <c r="M651" i="15"/>
  <c r="M652" i="15"/>
  <c r="M653" i="15"/>
  <c r="M654" i="15"/>
  <c r="M655" i="15"/>
  <c r="M656" i="15"/>
  <c r="M657" i="15"/>
  <c r="M658" i="15"/>
  <c r="M659" i="15"/>
  <c r="M660" i="15"/>
  <c r="M661" i="15"/>
  <c r="M662" i="15"/>
  <c r="M663" i="15"/>
  <c r="M664" i="15"/>
  <c r="M665" i="15"/>
  <c r="M666" i="15"/>
  <c r="M667" i="15"/>
  <c r="M668" i="15"/>
  <c r="M669" i="15"/>
  <c r="M670" i="15"/>
  <c r="M671" i="15"/>
  <c r="M672" i="15"/>
  <c r="M673" i="15"/>
  <c r="M674" i="15"/>
  <c r="M675" i="15"/>
  <c r="M676" i="15"/>
  <c r="M677" i="15"/>
  <c r="M678" i="15"/>
  <c r="M679" i="15"/>
  <c r="M680" i="15"/>
  <c r="M681" i="15"/>
  <c r="M682" i="15"/>
  <c r="M683" i="15"/>
  <c r="M684" i="15"/>
  <c r="M685" i="15"/>
  <c r="M686" i="15"/>
  <c r="M687" i="15"/>
  <c r="M688" i="15"/>
  <c r="M689" i="15"/>
  <c r="M690" i="15"/>
  <c r="M691" i="15"/>
  <c r="M692" i="15"/>
  <c r="M693" i="15"/>
  <c r="M694" i="15"/>
  <c r="M695" i="15"/>
  <c r="M696" i="15"/>
  <c r="M697" i="15"/>
  <c r="M698" i="15"/>
  <c r="M699" i="15"/>
  <c r="M700" i="15"/>
  <c r="M701" i="15"/>
  <c r="M702" i="15"/>
  <c r="M703" i="15"/>
  <c r="M704" i="15"/>
  <c r="M705" i="15"/>
  <c r="M706" i="15"/>
  <c r="M707" i="15"/>
  <c r="M708" i="15"/>
  <c r="M709" i="15"/>
  <c r="M710" i="15"/>
  <c r="M711" i="15"/>
  <c r="M712" i="15"/>
  <c r="M713" i="15"/>
  <c r="M714" i="15"/>
  <c r="M715" i="15"/>
  <c r="M716" i="15"/>
  <c r="M717" i="15"/>
  <c r="M718" i="15"/>
  <c r="M719" i="15"/>
  <c r="M720" i="15"/>
  <c r="M721" i="15"/>
  <c r="M722" i="15"/>
  <c r="M723" i="15"/>
  <c r="M724" i="15"/>
  <c r="M725" i="15"/>
  <c r="M726" i="15"/>
  <c r="M727" i="15"/>
  <c r="M728" i="15"/>
  <c r="M729" i="15"/>
  <c r="M730" i="15"/>
  <c r="M731" i="15"/>
  <c r="M732" i="15"/>
  <c r="M733" i="15"/>
  <c r="M734" i="15"/>
  <c r="M735" i="15"/>
  <c r="M736" i="15"/>
  <c r="M737" i="15"/>
  <c r="M738" i="15"/>
  <c r="M739" i="15"/>
  <c r="M740" i="15"/>
  <c r="M741" i="15"/>
  <c r="M742" i="15"/>
  <c r="M743" i="15"/>
  <c r="M744" i="15"/>
  <c r="M745" i="15"/>
  <c r="M746" i="15"/>
  <c r="M747" i="15"/>
  <c r="M748" i="15"/>
  <c r="M749" i="15"/>
  <c r="M750" i="15"/>
  <c r="M751" i="15"/>
  <c r="M752" i="15"/>
  <c r="M753" i="15"/>
  <c r="M754" i="15"/>
  <c r="M755" i="15"/>
  <c r="M756" i="15"/>
  <c r="M757" i="15"/>
  <c r="M758" i="15"/>
  <c r="M759" i="15"/>
  <c r="M760" i="15"/>
  <c r="M761" i="15"/>
  <c r="M762" i="15"/>
  <c r="M763" i="15"/>
  <c r="M764" i="15"/>
  <c r="M765" i="15"/>
  <c r="M766" i="15"/>
  <c r="M767" i="15"/>
  <c r="M768" i="15"/>
  <c r="M769" i="15"/>
  <c r="M770" i="15"/>
  <c r="M771" i="15"/>
  <c r="M772" i="15"/>
  <c r="M773" i="15"/>
  <c r="M774" i="15"/>
  <c r="M775" i="15"/>
  <c r="M776" i="15"/>
  <c r="M777" i="15"/>
  <c r="M778" i="15"/>
  <c r="M779" i="15"/>
  <c r="M780" i="15"/>
  <c r="M781" i="15"/>
  <c r="M782" i="15"/>
  <c r="M783" i="15"/>
  <c r="M784" i="15"/>
  <c r="M785" i="15"/>
  <c r="M786" i="15"/>
  <c r="M787" i="15"/>
  <c r="M788" i="15"/>
  <c r="M789" i="15"/>
  <c r="M790" i="15"/>
  <c r="M791" i="15"/>
  <c r="M792" i="15"/>
  <c r="M793" i="15"/>
  <c r="M794" i="15"/>
  <c r="M795" i="15"/>
  <c r="M796" i="15"/>
  <c r="M797" i="15"/>
  <c r="M798" i="15"/>
  <c r="M799" i="15"/>
  <c r="M800" i="15"/>
  <c r="M801" i="15"/>
  <c r="M802" i="15"/>
  <c r="M803" i="15"/>
  <c r="M804" i="15"/>
  <c r="M805" i="15"/>
  <c r="M806" i="15"/>
  <c r="M807" i="15"/>
  <c r="M808" i="15"/>
  <c r="M809" i="15"/>
  <c r="M810" i="15"/>
  <c r="M811" i="15"/>
  <c r="M812" i="15"/>
  <c r="M813" i="15"/>
  <c r="M814" i="15"/>
  <c r="M815" i="15"/>
  <c r="M816" i="15"/>
  <c r="M817" i="15"/>
  <c r="M818" i="15"/>
  <c r="M819" i="15"/>
  <c r="M820" i="15"/>
  <c r="M821" i="15"/>
  <c r="M822" i="15"/>
  <c r="M823" i="15"/>
  <c r="M824" i="15"/>
  <c r="M825" i="15"/>
  <c r="M826" i="15"/>
  <c r="M827" i="15"/>
  <c r="M828" i="15"/>
  <c r="M829" i="15"/>
  <c r="M830" i="15"/>
  <c r="M831" i="15"/>
  <c r="M832" i="15"/>
  <c r="M833" i="15"/>
  <c r="M834" i="15"/>
  <c r="M835" i="15"/>
  <c r="M836" i="15"/>
  <c r="M837" i="15"/>
  <c r="M838" i="15"/>
  <c r="M839" i="15"/>
  <c r="M840" i="15"/>
  <c r="M841" i="15"/>
  <c r="M842" i="15"/>
  <c r="M843" i="15"/>
  <c r="M844" i="15"/>
  <c r="M845" i="15"/>
  <c r="M846" i="15"/>
  <c r="M847" i="15"/>
  <c r="M848" i="15"/>
  <c r="M849" i="15"/>
  <c r="M850" i="15"/>
  <c r="M851" i="15"/>
  <c r="M852" i="15"/>
  <c r="M853" i="15"/>
  <c r="M854" i="15"/>
  <c r="M855" i="15"/>
  <c r="M856" i="15"/>
  <c r="M857" i="15"/>
  <c r="M858" i="15"/>
  <c r="M859" i="15"/>
  <c r="M860" i="15"/>
  <c r="M861" i="15"/>
  <c r="M862" i="15"/>
  <c r="M863" i="15"/>
  <c r="M864" i="15"/>
  <c r="M865" i="15"/>
  <c r="M866" i="15"/>
  <c r="M867" i="15"/>
  <c r="M868" i="15"/>
  <c r="M869" i="15"/>
  <c r="M870" i="15"/>
  <c r="M871" i="15"/>
  <c r="M872" i="15"/>
  <c r="M873" i="15"/>
  <c r="M874" i="15"/>
  <c r="M875" i="15"/>
  <c r="M876" i="15"/>
  <c r="M877" i="15"/>
  <c r="M878" i="15"/>
  <c r="M879" i="15"/>
  <c r="M880" i="15"/>
  <c r="M881" i="15"/>
  <c r="M882" i="15"/>
  <c r="M883" i="15"/>
  <c r="M884" i="15"/>
  <c r="M885" i="15"/>
  <c r="M886" i="15"/>
  <c r="M887" i="15"/>
  <c r="M888" i="15"/>
  <c r="M889" i="15"/>
  <c r="M890" i="15"/>
  <c r="M891" i="15"/>
  <c r="M892" i="15"/>
  <c r="M893" i="15"/>
  <c r="M894" i="15"/>
  <c r="M895" i="15"/>
  <c r="M896" i="15"/>
  <c r="M897" i="15"/>
  <c r="M898" i="15"/>
  <c r="M899" i="15"/>
  <c r="M900" i="15"/>
  <c r="M901" i="15"/>
  <c r="M902" i="15"/>
  <c r="M903" i="15"/>
  <c r="M904" i="15"/>
  <c r="M905" i="15"/>
  <c r="M906" i="15"/>
  <c r="M907" i="15"/>
  <c r="M908" i="15"/>
  <c r="M909" i="15"/>
  <c r="M910" i="15"/>
  <c r="M911" i="15"/>
  <c r="M912" i="15"/>
  <c r="M913" i="15"/>
  <c r="M914" i="15"/>
  <c r="M915" i="15"/>
  <c r="M916" i="15"/>
  <c r="M917" i="15"/>
  <c r="M918" i="15"/>
  <c r="M919" i="15"/>
  <c r="M920" i="15"/>
  <c r="M921" i="15"/>
  <c r="M922" i="15"/>
  <c r="M923" i="15"/>
  <c r="M924" i="15"/>
  <c r="M925" i="15"/>
  <c r="M926" i="15"/>
  <c r="M927" i="15"/>
  <c r="M928" i="15"/>
  <c r="M929" i="15"/>
  <c r="M930" i="15"/>
  <c r="M931" i="15"/>
  <c r="M932" i="15"/>
  <c r="M933" i="15"/>
  <c r="M934" i="15"/>
  <c r="M935" i="15"/>
  <c r="M936" i="15"/>
  <c r="M937" i="15"/>
  <c r="M938" i="15"/>
  <c r="M939" i="15"/>
  <c r="M940" i="15"/>
  <c r="M941" i="15"/>
  <c r="M942" i="15"/>
  <c r="M943" i="15"/>
  <c r="M944" i="15"/>
  <c r="M945" i="15"/>
  <c r="M946" i="15"/>
  <c r="M947" i="15"/>
  <c r="M948" i="15"/>
  <c r="M949" i="15"/>
  <c r="M950" i="15"/>
  <c r="M951" i="15"/>
  <c r="M952" i="15"/>
  <c r="M953" i="15"/>
  <c r="M954" i="15"/>
  <c r="M955" i="15"/>
  <c r="M956" i="15"/>
  <c r="M957" i="15"/>
  <c r="M958" i="15"/>
  <c r="M959" i="15"/>
  <c r="M960" i="15"/>
  <c r="M961" i="15"/>
  <c r="M962" i="15"/>
  <c r="M963" i="15"/>
  <c r="M964" i="15"/>
  <c r="M965" i="15"/>
  <c r="M966" i="15"/>
  <c r="M967" i="15"/>
  <c r="M968" i="15"/>
  <c r="M969" i="15"/>
  <c r="M970" i="15"/>
  <c r="M971" i="15"/>
  <c r="M972" i="15"/>
  <c r="M973" i="15"/>
  <c r="M974" i="15"/>
  <c r="M975" i="15"/>
  <c r="M976" i="15"/>
  <c r="M977" i="15"/>
  <c r="M978" i="15"/>
  <c r="M979" i="15"/>
  <c r="M980" i="15"/>
  <c r="M981" i="15"/>
  <c r="M982" i="15"/>
  <c r="M983" i="15"/>
  <c r="M984" i="15"/>
  <c r="M985" i="15"/>
  <c r="M986" i="15"/>
  <c r="M987" i="15"/>
  <c r="M988" i="15"/>
  <c r="M989" i="15"/>
  <c r="M990" i="15"/>
  <c r="M991" i="15"/>
  <c r="M992" i="15"/>
  <c r="M993" i="15"/>
  <c r="M994" i="15"/>
  <c r="M995" i="15"/>
  <c r="M996" i="15"/>
  <c r="M997" i="15"/>
  <c r="M998" i="15"/>
  <c r="M999" i="15"/>
  <c r="M1000" i="15"/>
  <c r="M1001" i="15"/>
  <c r="M1002" i="15"/>
  <c r="M1003" i="15"/>
  <c r="M1004" i="15"/>
  <c r="M1005" i="15"/>
  <c r="M1006" i="15"/>
  <c r="M1007" i="15"/>
  <c r="M1008" i="15"/>
  <c r="M1009" i="15"/>
  <c r="M1010" i="15"/>
  <c r="M1011" i="15"/>
  <c r="M1012" i="15"/>
  <c r="M1013" i="15"/>
  <c r="M1014" i="15"/>
  <c r="M1015" i="15"/>
  <c r="M1016" i="15"/>
  <c r="M1017" i="15"/>
  <c r="M1018" i="15"/>
  <c r="M1019" i="15"/>
  <c r="M1020" i="15"/>
  <c r="M1021" i="15"/>
  <c r="M1022" i="15"/>
  <c r="M1023" i="15"/>
  <c r="M1024" i="15"/>
  <c r="M1025" i="15"/>
  <c r="M1026" i="15"/>
  <c r="M1027" i="15"/>
  <c r="M1028" i="15"/>
  <c r="M1029" i="15"/>
  <c r="M1030" i="15"/>
  <c r="M1031" i="15"/>
  <c r="M1032" i="15"/>
  <c r="M1033" i="15"/>
  <c r="M1034" i="15"/>
  <c r="M1035" i="15"/>
  <c r="M1036" i="15"/>
  <c r="M1037" i="15"/>
  <c r="M1038" i="15"/>
  <c r="M1039" i="15"/>
  <c r="M1040" i="15"/>
  <c r="M1041" i="15"/>
  <c r="M1042" i="15"/>
  <c r="M1043" i="15"/>
  <c r="M1044" i="15"/>
  <c r="M1045" i="15"/>
  <c r="M1046" i="15"/>
  <c r="M1047" i="15"/>
  <c r="M1048" i="15"/>
  <c r="M1049" i="15"/>
  <c r="M1050" i="15"/>
  <c r="M1051" i="15"/>
  <c r="M1052" i="15"/>
  <c r="M1053" i="15"/>
  <c r="M1054" i="15"/>
  <c r="M1055" i="15"/>
  <c r="M1056" i="15"/>
  <c r="M1057" i="15"/>
  <c r="M1058" i="15"/>
  <c r="M1059" i="15"/>
  <c r="M1060" i="15"/>
  <c r="M1061" i="15"/>
  <c r="M1062" i="15"/>
  <c r="M1063" i="15"/>
  <c r="M1064" i="15"/>
  <c r="M1065" i="15"/>
  <c r="M1066" i="15"/>
  <c r="M1067" i="15"/>
  <c r="M1068" i="15"/>
  <c r="M1069" i="15"/>
  <c r="M1070" i="15"/>
  <c r="M1071" i="15"/>
  <c r="M1072" i="15"/>
  <c r="M1073" i="15"/>
  <c r="M1074" i="15"/>
  <c r="M1075" i="15"/>
  <c r="M1076" i="15"/>
  <c r="M1077" i="15"/>
  <c r="M1078" i="15"/>
  <c r="M1079" i="15"/>
  <c r="M1080" i="15"/>
  <c r="M1081" i="15"/>
  <c r="M1082" i="15"/>
  <c r="M1083" i="15"/>
  <c r="M1084" i="15"/>
  <c r="M1085" i="15"/>
  <c r="M1086" i="15"/>
  <c r="M1087" i="15"/>
  <c r="M1088" i="15"/>
  <c r="M1089" i="15"/>
  <c r="M1090" i="15"/>
  <c r="M1091" i="15"/>
  <c r="M1092" i="15"/>
  <c r="M1093" i="15"/>
  <c r="M1094" i="15"/>
  <c r="M1095" i="15"/>
  <c r="M1096" i="15"/>
  <c r="M1097" i="15"/>
  <c r="M1098" i="15"/>
  <c r="M1099" i="15"/>
  <c r="M1100" i="15"/>
  <c r="M1101" i="15"/>
  <c r="M1102" i="15"/>
  <c r="M1103" i="15"/>
  <c r="M1104" i="15"/>
  <c r="M1105" i="15"/>
  <c r="M1106" i="15"/>
  <c r="M1107" i="15"/>
  <c r="M1108" i="15"/>
  <c r="M1109" i="15"/>
  <c r="M1110" i="15"/>
  <c r="M1111" i="15"/>
  <c r="M1112" i="15"/>
  <c r="M1113" i="15"/>
  <c r="M1114" i="15"/>
  <c r="M1115" i="15"/>
  <c r="M1116" i="15"/>
  <c r="M1117" i="15"/>
  <c r="M1118" i="15"/>
  <c r="M1119" i="15"/>
  <c r="M1120" i="15"/>
  <c r="M1121" i="15"/>
  <c r="M1122" i="15"/>
  <c r="M1123" i="15"/>
  <c r="M1124" i="15"/>
  <c r="M1125" i="15"/>
  <c r="M1126" i="15"/>
  <c r="M1127" i="15"/>
  <c r="M1128" i="15"/>
  <c r="M1129" i="15"/>
  <c r="M1130" i="15"/>
  <c r="M1131" i="15"/>
  <c r="M1132" i="15"/>
  <c r="M1133" i="15"/>
  <c r="M1134" i="15"/>
  <c r="M1135" i="15"/>
  <c r="M1136" i="15"/>
  <c r="M1137" i="15"/>
  <c r="M1138" i="15"/>
  <c r="M1139" i="15"/>
  <c r="M1140" i="15"/>
  <c r="M1141" i="15"/>
  <c r="M1142" i="15"/>
  <c r="M1143" i="15"/>
  <c r="M1144" i="15"/>
  <c r="M1145" i="15"/>
  <c r="M1146" i="15"/>
  <c r="M1147" i="15"/>
  <c r="M1148" i="15"/>
  <c r="M1149" i="15"/>
  <c r="M1150" i="15"/>
  <c r="M1151" i="15"/>
  <c r="M1152" i="15"/>
  <c r="M1153" i="15"/>
  <c r="M1154" i="15"/>
  <c r="M1155" i="15"/>
  <c r="M1156" i="15"/>
  <c r="M1157" i="15"/>
  <c r="M1158" i="15"/>
  <c r="M1159" i="15"/>
  <c r="M1160" i="15"/>
  <c r="M1161" i="15"/>
  <c r="M1162" i="15"/>
  <c r="M1163" i="15"/>
  <c r="M1164" i="15"/>
  <c r="M1165" i="15"/>
  <c r="M1166" i="15"/>
  <c r="M1167" i="15"/>
  <c r="M1168" i="15"/>
  <c r="M1169" i="15"/>
  <c r="M1170" i="15"/>
  <c r="M1171" i="15"/>
  <c r="M1172" i="15"/>
  <c r="M1175" i="15"/>
  <c r="M1176" i="15"/>
  <c r="M1177" i="15"/>
  <c r="M1178" i="15"/>
  <c r="M1179" i="15"/>
  <c r="M1180" i="15"/>
  <c r="M1181" i="15"/>
  <c r="M1182" i="15"/>
  <c r="M1183" i="15"/>
  <c r="M1184" i="15"/>
  <c r="M1185" i="15"/>
  <c r="M1186" i="15"/>
  <c r="M1187" i="15"/>
  <c r="M1188" i="15"/>
  <c r="M1189" i="15"/>
  <c r="M1190" i="15"/>
  <c r="M1191" i="15"/>
  <c r="M1192" i="15"/>
  <c r="M1193" i="15"/>
  <c r="M1194" i="15"/>
  <c r="M1195" i="15"/>
  <c r="M1196" i="15"/>
  <c r="M1197" i="15"/>
  <c r="M1198" i="15"/>
  <c r="M1199" i="15"/>
  <c r="M1200" i="15"/>
  <c r="M1201" i="15"/>
  <c r="M1202" i="15"/>
  <c r="M1203" i="15"/>
  <c r="M1204" i="15"/>
  <c r="M1205" i="15"/>
  <c r="M1206" i="15"/>
  <c r="M1207" i="15"/>
  <c r="M1208" i="15"/>
  <c r="M1209" i="15"/>
  <c r="M1210" i="15"/>
  <c r="M1211" i="15"/>
  <c r="M1212" i="15"/>
  <c r="M1213" i="15"/>
  <c r="M1214" i="15"/>
  <c r="M1215" i="15"/>
  <c r="M1216" i="15"/>
  <c r="M1217" i="15"/>
  <c r="M1218" i="15"/>
  <c r="M1219" i="15"/>
  <c r="M1220" i="15"/>
  <c r="M1221" i="15"/>
  <c r="M1222" i="15"/>
  <c r="M1223" i="15"/>
  <c r="M1224" i="15"/>
  <c r="M1225" i="15"/>
  <c r="M1226" i="15"/>
  <c r="M1227" i="15"/>
  <c r="M1228" i="15"/>
  <c r="M1229" i="15"/>
  <c r="M1230" i="15"/>
  <c r="M1231" i="15"/>
  <c r="M1232" i="15"/>
  <c r="M1233" i="15"/>
  <c r="M1234" i="15"/>
  <c r="M1235" i="15"/>
  <c r="M1236" i="15"/>
  <c r="M1237" i="15"/>
  <c r="M1238" i="15"/>
  <c r="M1239" i="15"/>
  <c r="M1240" i="15"/>
  <c r="M1241" i="15"/>
  <c r="M1242" i="15"/>
  <c r="M1243" i="15"/>
  <c r="M1244" i="15"/>
  <c r="M1245" i="15"/>
  <c r="M1246" i="15"/>
  <c r="M1247" i="15"/>
  <c r="M1248" i="15"/>
  <c r="M1249" i="15"/>
  <c r="M1250" i="15"/>
  <c r="M1251" i="15"/>
  <c r="M1252" i="15"/>
  <c r="M1253" i="15"/>
  <c r="M1254" i="15"/>
  <c r="M1255" i="15"/>
  <c r="M1256" i="15"/>
  <c r="M1257" i="15"/>
  <c r="M1258" i="15"/>
  <c r="M1259" i="15"/>
  <c r="M1260" i="15"/>
  <c r="M1261" i="15"/>
  <c r="M1262" i="15"/>
  <c r="M1263" i="15"/>
  <c r="M1264" i="15"/>
  <c r="M1265" i="15"/>
  <c r="M1266" i="15"/>
  <c r="M1267" i="15"/>
  <c r="M1268" i="15"/>
  <c r="M1269" i="15"/>
  <c r="M1270" i="15"/>
  <c r="M1271" i="15"/>
  <c r="M1272" i="15"/>
  <c r="M1273" i="15"/>
  <c r="M1274" i="15"/>
  <c r="M1275" i="15"/>
  <c r="M1276" i="15"/>
  <c r="M1277" i="15"/>
  <c r="M1278" i="15"/>
  <c r="M1279" i="15"/>
  <c r="M1280" i="15"/>
  <c r="M1281" i="15"/>
  <c r="M1282" i="15"/>
  <c r="M1283" i="15"/>
  <c r="M1284" i="15"/>
  <c r="M1285" i="15"/>
  <c r="M1286" i="15"/>
  <c r="M1287" i="15"/>
  <c r="M1288" i="15"/>
  <c r="M1289" i="15"/>
  <c r="M1290" i="15"/>
  <c r="M1291" i="15"/>
  <c r="M1292" i="15"/>
  <c r="M1293" i="15"/>
  <c r="M1294" i="15"/>
  <c r="M1295" i="15"/>
  <c r="M1296" i="15"/>
  <c r="M1297" i="15"/>
  <c r="M1298" i="15"/>
  <c r="M1299" i="15"/>
  <c r="M1300" i="15"/>
  <c r="M1301" i="15"/>
  <c r="M1302" i="15"/>
  <c r="M1303" i="15"/>
  <c r="M1304" i="15"/>
  <c r="M1305" i="15"/>
  <c r="M1306" i="15"/>
  <c r="M1307" i="15"/>
  <c r="M1308" i="15"/>
  <c r="M1309" i="15"/>
  <c r="M1310" i="15"/>
  <c r="M1311" i="15"/>
  <c r="M1312" i="15"/>
  <c r="M1313" i="15"/>
  <c r="M1314" i="15"/>
  <c r="M1315" i="15"/>
  <c r="M1316" i="15"/>
  <c r="M1317" i="15"/>
  <c r="M1318" i="15"/>
  <c r="M1319" i="15"/>
  <c r="M1320" i="15"/>
  <c r="M1321" i="15"/>
  <c r="M1322" i="15"/>
  <c r="M1323" i="15"/>
  <c r="M1324" i="15"/>
  <c r="M1325" i="15"/>
  <c r="M1326" i="15"/>
  <c r="M1327" i="15"/>
  <c r="M1328" i="15"/>
  <c r="M1329" i="15"/>
  <c r="M1330" i="15"/>
  <c r="M1331" i="15"/>
  <c r="M1332" i="15"/>
  <c r="M1333" i="15"/>
  <c r="M1334" i="15"/>
  <c r="M1335" i="15"/>
  <c r="M1336" i="15"/>
  <c r="M1337" i="15"/>
  <c r="M1338" i="15"/>
  <c r="M1339" i="15"/>
  <c r="M1340" i="15"/>
  <c r="M1341" i="15"/>
  <c r="M1342" i="15"/>
  <c r="M1343" i="15"/>
  <c r="M1344" i="15"/>
  <c r="M1345" i="15"/>
  <c r="M1346" i="15"/>
  <c r="M1347" i="15"/>
  <c r="M1348" i="15"/>
  <c r="M1349" i="15"/>
  <c r="M1350" i="15"/>
  <c r="M1351" i="15"/>
  <c r="M1352" i="15"/>
  <c r="M1353" i="15"/>
  <c r="M1354" i="15"/>
  <c r="M1355" i="15"/>
  <c r="M1356" i="15"/>
  <c r="M1357" i="15"/>
  <c r="M1358" i="15"/>
  <c r="M1359" i="15"/>
  <c r="M1360" i="15"/>
  <c r="M1361" i="15"/>
  <c r="M1362" i="15"/>
  <c r="M1363" i="15"/>
  <c r="M1364" i="15"/>
  <c r="M1365" i="15"/>
  <c r="M1366" i="15"/>
  <c r="M1367" i="15"/>
  <c r="M1368" i="15"/>
  <c r="M1369" i="15"/>
  <c r="M1370" i="15"/>
  <c r="M1371" i="15"/>
  <c r="M1372" i="15"/>
  <c r="M1373" i="15"/>
  <c r="M1374" i="15"/>
  <c r="M1375" i="15"/>
  <c r="M1376" i="15"/>
  <c r="M1377" i="15"/>
  <c r="M1378" i="15"/>
  <c r="M1379" i="15"/>
  <c r="M1380" i="15"/>
  <c r="M1381" i="15"/>
  <c r="M1382" i="15"/>
  <c r="M1383" i="15"/>
  <c r="M1384" i="15"/>
  <c r="M1385" i="15"/>
  <c r="M1386" i="15"/>
  <c r="M1387" i="15"/>
  <c r="M1388" i="15"/>
  <c r="M1389" i="15"/>
  <c r="M1390" i="15"/>
  <c r="M1391" i="15"/>
  <c r="M1392" i="15"/>
  <c r="M1393" i="15"/>
  <c r="M1394" i="15"/>
  <c r="M1395" i="15"/>
  <c r="M1396" i="15"/>
  <c r="M1397" i="15"/>
  <c r="M1398" i="15"/>
  <c r="M1399" i="15"/>
  <c r="M1400" i="15"/>
  <c r="M1401" i="15"/>
  <c r="M1402" i="15"/>
  <c r="M1403" i="15"/>
  <c r="M1404" i="15"/>
  <c r="M1405" i="15"/>
  <c r="M1406" i="15"/>
  <c r="M1407" i="15"/>
  <c r="M1408" i="15"/>
  <c r="M1409" i="15"/>
  <c r="M1410" i="15"/>
  <c r="M1411" i="15"/>
  <c r="M1412" i="15"/>
  <c r="M1413" i="15"/>
  <c r="M1414" i="15"/>
  <c r="M1415" i="15"/>
  <c r="M1416" i="15"/>
  <c r="M1417" i="15"/>
  <c r="M1418" i="15"/>
  <c r="M1419" i="15"/>
  <c r="M1420" i="15"/>
  <c r="M1421" i="15"/>
  <c r="M1422" i="15"/>
  <c r="M1423" i="15"/>
  <c r="M1424" i="15"/>
  <c r="M1425" i="15"/>
  <c r="M1426" i="15"/>
  <c r="M1427" i="15"/>
  <c r="M1428" i="15"/>
  <c r="M1429" i="15"/>
  <c r="M1430" i="15"/>
  <c r="M1431" i="15"/>
  <c r="M1432" i="15"/>
  <c r="M1433" i="15"/>
  <c r="M1434" i="15"/>
  <c r="M1435" i="15"/>
  <c r="M1436" i="15"/>
  <c r="M1437" i="15"/>
  <c r="M1438" i="15"/>
  <c r="M1439" i="15"/>
  <c r="M1440" i="15"/>
  <c r="M1441" i="15"/>
  <c r="M1442" i="15"/>
  <c r="M1443" i="15"/>
  <c r="M1444" i="15"/>
  <c r="M1445" i="15"/>
  <c r="M1446" i="15"/>
  <c r="M1447" i="15"/>
  <c r="M1448" i="15"/>
  <c r="M1449" i="15"/>
  <c r="M1450" i="15"/>
  <c r="M1451" i="15"/>
  <c r="M1452" i="15"/>
  <c r="M1453" i="15"/>
  <c r="M1454" i="15"/>
  <c r="M1455" i="15"/>
  <c r="M1456" i="15"/>
  <c r="M1457" i="15"/>
  <c r="M1458" i="15"/>
  <c r="M1459" i="15"/>
  <c r="M1460" i="15"/>
  <c r="M1461" i="15"/>
  <c r="M1462" i="15"/>
  <c r="M1463" i="15"/>
  <c r="M1464" i="15"/>
  <c r="M1465" i="15"/>
  <c r="M1466" i="15"/>
  <c r="M1467" i="15"/>
  <c r="M1468" i="15"/>
  <c r="M1469" i="15"/>
  <c r="M1470" i="15"/>
  <c r="M1471" i="15"/>
  <c r="M1472" i="15"/>
  <c r="M1473" i="15"/>
  <c r="M1474" i="15"/>
  <c r="M1475" i="15"/>
  <c r="M1476" i="15"/>
  <c r="M1477" i="15"/>
  <c r="M1478" i="15"/>
  <c r="M1479" i="15"/>
  <c r="M1480" i="15"/>
  <c r="M1481" i="15"/>
  <c r="M1482" i="15"/>
  <c r="M1483" i="15"/>
  <c r="M1484" i="15"/>
  <c r="M1485" i="15"/>
  <c r="M1486" i="15"/>
  <c r="M1487" i="15"/>
  <c r="M1488" i="15"/>
  <c r="M1489" i="15"/>
  <c r="M1490" i="15"/>
  <c r="M1491" i="15"/>
  <c r="M1492" i="15"/>
  <c r="M1493" i="15"/>
  <c r="M1494" i="15"/>
  <c r="M1495" i="15"/>
  <c r="M1496" i="15"/>
  <c r="M1497" i="15"/>
  <c r="M1498" i="15"/>
  <c r="M1499" i="15"/>
  <c r="M1500" i="15"/>
  <c r="M1501" i="15"/>
  <c r="M1502" i="15"/>
  <c r="M1503" i="15"/>
  <c r="M1504" i="15"/>
  <c r="M1505" i="15"/>
  <c r="M1506" i="15"/>
  <c r="M1507" i="15"/>
  <c r="M1508" i="15"/>
  <c r="M1509" i="15"/>
  <c r="M1510" i="15"/>
  <c r="M1511" i="15"/>
  <c r="M1512" i="15"/>
  <c r="M1513" i="15"/>
  <c r="M1514" i="15"/>
  <c r="M1515" i="15"/>
  <c r="M1516" i="15"/>
  <c r="M1517" i="15"/>
  <c r="M1518" i="15"/>
  <c r="M1519" i="15"/>
  <c r="M1520" i="15"/>
  <c r="M1521" i="15"/>
  <c r="M1522" i="15"/>
  <c r="M1523" i="15"/>
  <c r="M1524" i="15"/>
  <c r="M1525" i="15"/>
  <c r="M1526" i="15"/>
  <c r="M1527" i="15"/>
  <c r="M1528" i="15"/>
  <c r="M1529" i="15"/>
  <c r="M1530" i="15"/>
  <c r="M1531" i="15"/>
  <c r="M1532" i="15"/>
  <c r="M1533" i="15"/>
  <c r="M1534" i="15"/>
  <c r="M1535" i="15"/>
  <c r="M1536" i="15"/>
  <c r="M1537" i="15"/>
  <c r="M1538" i="15"/>
  <c r="M1539" i="15"/>
  <c r="M1540" i="15"/>
  <c r="M1541" i="15"/>
  <c r="M1542" i="15"/>
  <c r="M1543" i="15"/>
  <c r="M1544" i="15"/>
  <c r="M1545" i="15"/>
  <c r="M1546" i="15"/>
  <c r="M1547" i="15"/>
  <c r="M1548" i="15"/>
  <c r="M1549" i="15"/>
  <c r="M1550" i="15"/>
  <c r="M1551" i="15"/>
  <c r="M1552" i="15"/>
  <c r="M1553" i="15"/>
  <c r="M1554" i="15"/>
  <c r="M1555" i="15"/>
  <c r="M1556" i="15"/>
  <c r="M1557" i="15"/>
  <c r="M1558" i="15"/>
  <c r="M1559" i="15"/>
  <c r="M1560" i="15"/>
  <c r="M1561" i="15"/>
  <c r="M1562" i="15"/>
  <c r="M1563" i="15"/>
  <c r="M1564" i="15"/>
  <c r="M1565" i="15"/>
  <c r="M1566" i="15"/>
  <c r="M1567" i="15"/>
  <c r="M1568" i="15"/>
  <c r="M1569" i="15"/>
  <c r="M1570" i="15"/>
  <c r="M1571" i="15"/>
  <c r="M1572" i="15"/>
  <c r="M1573" i="15"/>
  <c r="M1574" i="15"/>
  <c r="M1575" i="15"/>
  <c r="M1576" i="15"/>
  <c r="M1577" i="15"/>
  <c r="M1578" i="15"/>
  <c r="M1579" i="15"/>
  <c r="M1580" i="15"/>
  <c r="M1581" i="15"/>
  <c r="M1582" i="15"/>
  <c r="M1583" i="15"/>
  <c r="M1584" i="15"/>
  <c r="M1585" i="15"/>
  <c r="M1586" i="15"/>
  <c r="M1587" i="15"/>
  <c r="M1588" i="15"/>
  <c r="M1589" i="15"/>
  <c r="M1590" i="15"/>
  <c r="M1591" i="15"/>
  <c r="M1592" i="15"/>
  <c r="M1593" i="15"/>
  <c r="M1594" i="15"/>
  <c r="M1595" i="15"/>
  <c r="M1596" i="15"/>
  <c r="M1597" i="15"/>
  <c r="M1598" i="15"/>
  <c r="M1599" i="15"/>
  <c r="M1600" i="15"/>
  <c r="M1601" i="15"/>
  <c r="M1602" i="15"/>
  <c r="M1603" i="15"/>
  <c r="M1604" i="15"/>
  <c r="M1605" i="15"/>
  <c r="M1606" i="15"/>
  <c r="M1607" i="15"/>
  <c r="M1608" i="15"/>
  <c r="M1609" i="15"/>
  <c r="M1610" i="15"/>
  <c r="M1611" i="15"/>
  <c r="M1612" i="15"/>
  <c r="M1613" i="15"/>
  <c r="M1614" i="15"/>
  <c r="M1615" i="15"/>
  <c r="M1616" i="15"/>
  <c r="M1617" i="15"/>
  <c r="M1618" i="15"/>
  <c r="M1619" i="15"/>
  <c r="M1620" i="15"/>
  <c r="M1621" i="15"/>
  <c r="M1622" i="15"/>
  <c r="M1623" i="15"/>
  <c r="M1624" i="15"/>
  <c r="M1625" i="15"/>
  <c r="M1626" i="15"/>
  <c r="M1627" i="15"/>
  <c r="M1628" i="15"/>
  <c r="M1629" i="15"/>
  <c r="M1630" i="15"/>
  <c r="M1631" i="15"/>
  <c r="M1632" i="15"/>
  <c r="M1633" i="15"/>
  <c r="M1634" i="15"/>
  <c r="M1635" i="15"/>
  <c r="M1636" i="15"/>
  <c r="M1637" i="15"/>
  <c r="M1638" i="15"/>
  <c r="M1639" i="15"/>
  <c r="M1640" i="15"/>
  <c r="M1641" i="15"/>
  <c r="M1642" i="15"/>
  <c r="M1643" i="15"/>
  <c r="M1644" i="15"/>
  <c r="M1645" i="15"/>
  <c r="M1646" i="15"/>
  <c r="M1647" i="15"/>
  <c r="M1648" i="15"/>
  <c r="M1649" i="15"/>
  <c r="M1650" i="15"/>
  <c r="M1651" i="15"/>
  <c r="M1652" i="15"/>
  <c r="M1653" i="15"/>
  <c r="M1654" i="15"/>
  <c r="M1655" i="15"/>
  <c r="M1656" i="15"/>
  <c r="M1657" i="15"/>
  <c r="M1658" i="15"/>
  <c r="M1659" i="15"/>
  <c r="M1660" i="15"/>
  <c r="M1661" i="15"/>
  <c r="M1662" i="15"/>
  <c r="M1663" i="15"/>
  <c r="M1664" i="15"/>
  <c r="M1665" i="15"/>
  <c r="M1666" i="15"/>
  <c r="M1667" i="15"/>
  <c r="M1668" i="15"/>
  <c r="M1669" i="15"/>
  <c r="M1670" i="15"/>
  <c r="M1671" i="15"/>
  <c r="M1672" i="15"/>
  <c r="M1673" i="15"/>
  <c r="M1674" i="15"/>
  <c r="M1675" i="15"/>
  <c r="M1676" i="15"/>
  <c r="M1677" i="15"/>
  <c r="M1678" i="15"/>
  <c r="M1679" i="15"/>
  <c r="M1680" i="15"/>
  <c r="M1681" i="15"/>
  <c r="M1682" i="15"/>
  <c r="M1683" i="15"/>
  <c r="M1684" i="15"/>
  <c r="M1685" i="15"/>
  <c r="M1686" i="15"/>
  <c r="M1687" i="15"/>
  <c r="M1688" i="15"/>
  <c r="M1689" i="15"/>
  <c r="M1690" i="15"/>
  <c r="M1691" i="15"/>
  <c r="M1692" i="15"/>
  <c r="M1693" i="15"/>
  <c r="M1694" i="15"/>
  <c r="M1695" i="15"/>
  <c r="M1696" i="15"/>
  <c r="M1697" i="15"/>
  <c r="M1698" i="15"/>
  <c r="M1699" i="15"/>
  <c r="M1700" i="15"/>
  <c r="M1701" i="15"/>
  <c r="M1702" i="15"/>
  <c r="M1703" i="15"/>
  <c r="M1704" i="15"/>
  <c r="M1705" i="15"/>
  <c r="M1706" i="15"/>
  <c r="M1707" i="15"/>
  <c r="M1708" i="15"/>
  <c r="M1709" i="15"/>
  <c r="M1710" i="15"/>
  <c r="M1711" i="15"/>
  <c r="M1712" i="15"/>
  <c r="M1713" i="15"/>
  <c r="M1714" i="15"/>
  <c r="M1715" i="15"/>
  <c r="M1716" i="15"/>
  <c r="M1717" i="15"/>
  <c r="M1718" i="15"/>
  <c r="M1719" i="15"/>
  <c r="M1720" i="15"/>
  <c r="M1721" i="15"/>
  <c r="M1722" i="15"/>
  <c r="M1723" i="15"/>
  <c r="M1724" i="15"/>
  <c r="M1725" i="15"/>
  <c r="M1726" i="15"/>
  <c r="M1727" i="15"/>
  <c r="M1728" i="15"/>
  <c r="M1729" i="15"/>
  <c r="M1730" i="15"/>
  <c r="M1731" i="15"/>
  <c r="M1732" i="15"/>
  <c r="M1733" i="15"/>
  <c r="M1734" i="15"/>
  <c r="M1735" i="15"/>
  <c r="M1736" i="15"/>
  <c r="M1737" i="15"/>
  <c r="M1738" i="15"/>
  <c r="M1739" i="15"/>
  <c r="M1740" i="15"/>
  <c r="M1741" i="15"/>
  <c r="M1742" i="15"/>
  <c r="M1743" i="15"/>
  <c r="M1744" i="15"/>
  <c r="M1745" i="15"/>
  <c r="M1746" i="15"/>
  <c r="M1747" i="15"/>
  <c r="M1748" i="15"/>
  <c r="M1749" i="15"/>
  <c r="M1750" i="15"/>
  <c r="M1751" i="15"/>
  <c r="M1752" i="15"/>
  <c r="M1753" i="15"/>
  <c r="M1754" i="15"/>
  <c r="M1755" i="15"/>
  <c r="M1756" i="15"/>
  <c r="M1757" i="15"/>
  <c r="M1758" i="15"/>
  <c r="M1759" i="15"/>
  <c r="M1760" i="15"/>
  <c r="M1761" i="15"/>
  <c r="M1762" i="15"/>
  <c r="M1763" i="15"/>
  <c r="M1764" i="15"/>
  <c r="M1765" i="15"/>
  <c r="M1766" i="15"/>
  <c r="M1767" i="15"/>
  <c r="M1768" i="15"/>
  <c r="M1769" i="15"/>
  <c r="M1770" i="15"/>
  <c r="M1771" i="15"/>
  <c r="M1772" i="15"/>
  <c r="M1773" i="15"/>
  <c r="M1774" i="15"/>
  <c r="M1775" i="15"/>
  <c r="M1776" i="15"/>
  <c r="M1777" i="15"/>
  <c r="M1778" i="15"/>
  <c r="M1779" i="15"/>
  <c r="M1780" i="15"/>
  <c r="M1781" i="15"/>
  <c r="M1782" i="15"/>
  <c r="M1783" i="15"/>
  <c r="M1784" i="15"/>
  <c r="M1785" i="15"/>
  <c r="M1786" i="15"/>
  <c r="M1787" i="15"/>
  <c r="M1788" i="15"/>
  <c r="M1789" i="15"/>
  <c r="M1790" i="15"/>
  <c r="M1791" i="15"/>
  <c r="M1792" i="15"/>
  <c r="M1793" i="15"/>
  <c r="M1794" i="15"/>
  <c r="M1795" i="15"/>
  <c r="M1796" i="15"/>
  <c r="M1797" i="15"/>
  <c r="M1798" i="15"/>
  <c r="M1799" i="15"/>
  <c r="M1800" i="15"/>
  <c r="M1801" i="15"/>
  <c r="M1802" i="15"/>
  <c r="M1803" i="15"/>
  <c r="M1804" i="15"/>
  <c r="M1805" i="15"/>
  <c r="M1806" i="15"/>
  <c r="M1807" i="15"/>
  <c r="M1808" i="15"/>
  <c r="M1809" i="15"/>
  <c r="M1810" i="15"/>
  <c r="M1811" i="15"/>
  <c r="M1812" i="15"/>
  <c r="M1813" i="15"/>
  <c r="M1814" i="15"/>
  <c r="M1815" i="15"/>
  <c r="M1816" i="15"/>
  <c r="M1817" i="15"/>
  <c r="M1818" i="15"/>
  <c r="M1819" i="15"/>
  <c r="M1820" i="15"/>
  <c r="M1821" i="15"/>
  <c r="M1822" i="15"/>
  <c r="M1823" i="15"/>
  <c r="M1824" i="15"/>
  <c r="M1825" i="15"/>
  <c r="M1826" i="15"/>
  <c r="M1827" i="15"/>
  <c r="M1828" i="15"/>
  <c r="M1829" i="15"/>
  <c r="M1830" i="15"/>
  <c r="M1831" i="15"/>
  <c r="M1832" i="15"/>
  <c r="M1833" i="15"/>
  <c r="M1834" i="15"/>
  <c r="M1835" i="15"/>
  <c r="M1836" i="15"/>
  <c r="M1837" i="15"/>
  <c r="M1838" i="15"/>
  <c r="M1839" i="15"/>
  <c r="M1840" i="15"/>
  <c r="M1841" i="15"/>
  <c r="M1842" i="15"/>
  <c r="M1843" i="15"/>
  <c r="M1844" i="15"/>
  <c r="M1845" i="15"/>
  <c r="M1846" i="15"/>
  <c r="M1847" i="15"/>
  <c r="M1848" i="15"/>
  <c r="M1849" i="15"/>
  <c r="M1850" i="15"/>
  <c r="M1851" i="15"/>
  <c r="M1852" i="15"/>
  <c r="M1853" i="15"/>
  <c r="M1854" i="15"/>
  <c r="M1855" i="15"/>
  <c r="M1856" i="15"/>
  <c r="M1857" i="15"/>
  <c r="M1858" i="15"/>
  <c r="M1859" i="15"/>
  <c r="M1860" i="15"/>
  <c r="M1861" i="15"/>
  <c r="M1862" i="15"/>
  <c r="M1863" i="15"/>
  <c r="M1864" i="15"/>
  <c r="M1865" i="15"/>
  <c r="M1866" i="15"/>
  <c r="M1867" i="15"/>
  <c r="M1868" i="15"/>
  <c r="M1869" i="15"/>
  <c r="M1870" i="15"/>
  <c r="M1871" i="15"/>
  <c r="M1872" i="15"/>
  <c r="M1873" i="15"/>
  <c r="M1874" i="15"/>
  <c r="M1875" i="15"/>
  <c r="M1876" i="15"/>
  <c r="M1877" i="15"/>
  <c r="M1878" i="15"/>
  <c r="M1879" i="15"/>
  <c r="M1880" i="15"/>
  <c r="M1881" i="15"/>
  <c r="M1882" i="15"/>
  <c r="M1883" i="15"/>
  <c r="M1884" i="15"/>
  <c r="M1885" i="15"/>
  <c r="M1886" i="15"/>
  <c r="M1887" i="15"/>
  <c r="M1888" i="15"/>
  <c r="M1889" i="15"/>
  <c r="M1890" i="15"/>
  <c r="M1891" i="15"/>
  <c r="M1892" i="15"/>
  <c r="M1893" i="15"/>
  <c r="M1894" i="15"/>
  <c r="M1895" i="15"/>
  <c r="M1896" i="15"/>
  <c r="M1897" i="15"/>
  <c r="M1898" i="15"/>
  <c r="M1899" i="15"/>
  <c r="M1900" i="15"/>
  <c r="M1901" i="15"/>
  <c r="M1902" i="15"/>
  <c r="M1903" i="15"/>
  <c r="M1904" i="15"/>
  <c r="M1905" i="15"/>
  <c r="M1906" i="15"/>
  <c r="M1907" i="15"/>
  <c r="M1908" i="15"/>
  <c r="M1909" i="15"/>
  <c r="M1910" i="15"/>
  <c r="M1911" i="15"/>
  <c r="M1912" i="15"/>
  <c r="M1913" i="15"/>
  <c r="M1914" i="15"/>
  <c r="M1915" i="15"/>
  <c r="M1916" i="15"/>
  <c r="M1917" i="15"/>
  <c r="M1918" i="15"/>
  <c r="M1919" i="15"/>
  <c r="M1920" i="15"/>
  <c r="M1921" i="15"/>
  <c r="M1922" i="15"/>
  <c r="M1923" i="15"/>
  <c r="M1924" i="15"/>
  <c r="M1925" i="15"/>
  <c r="M1926" i="15"/>
  <c r="M1927" i="15"/>
  <c r="M1928" i="15"/>
  <c r="M1929" i="15"/>
  <c r="M1930" i="15"/>
  <c r="M1931" i="15"/>
  <c r="M1932" i="15"/>
  <c r="M1933" i="15"/>
  <c r="M1934" i="15"/>
  <c r="M1935" i="15"/>
  <c r="M1936" i="15"/>
  <c r="M1937" i="15"/>
  <c r="M1938" i="15"/>
  <c r="M1939" i="15"/>
  <c r="M1940" i="15"/>
  <c r="M1941" i="15"/>
  <c r="M1942" i="15"/>
  <c r="M1943" i="15"/>
  <c r="M1944" i="15"/>
  <c r="M1945" i="15"/>
  <c r="M1946" i="15"/>
  <c r="M1947" i="15"/>
  <c r="M1948" i="15"/>
  <c r="M1949" i="15"/>
  <c r="M1950" i="15"/>
  <c r="M1951" i="15"/>
  <c r="M1952" i="15"/>
  <c r="M1953" i="15"/>
  <c r="M1954" i="15"/>
  <c r="M1955" i="15"/>
  <c r="M1956" i="15"/>
  <c r="M1957" i="15"/>
  <c r="M1958" i="15"/>
  <c r="M1959" i="15"/>
  <c r="M1960" i="15"/>
  <c r="M1961" i="15"/>
  <c r="M1962" i="15"/>
  <c r="M1963" i="15"/>
  <c r="M1964" i="15"/>
  <c r="M1965" i="15"/>
  <c r="M1966" i="15"/>
  <c r="M1967" i="15"/>
  <c r="M1968" i="15"/>
  <c r="M1969" i="15"/>
  <c r="M1970" i="15"/>
  <c r="M1971" i="15"/>
  <c r="M1972" i="15"/>
  <c r="M1973" i="15"/>
  <c r="M1974" i="15"/>
  <c r="M1975" i="15"/>
  <c r="M1976" i="15"/>
  <c r="M1977" i="15"/>
  <c r="M1978" i="15"/>
  <c r="M1979" i="15"/>
  <c r="M1980" i="15"/>
  <c r="M1981" i="15"/>
  <c r="M1982" i="15"/>
  <c r="M1983" i="15"/>
  <c r="M1984" i="15"/>
  <c r="M1985" i="15"/>
  <c r="M1986" i="15"/>
  <c r="M1987" i="15"/>
  <c r="M1988" i="15"/>
  <c r="M1989" i="15"/>
  <c r="M1990" i="15"/>
  <c r="M1991" i="15"/>
  <c r="M1992" i="15"/>
  <c r="M1993" i="15"/>
  <c r="M1994" i="15"/>
  <c r="M1995" i="15"/>
  <c r="M1996" i="15"/>
  <c r="M1997" i="15"/>
  <c r="M1998" i="15"/>
  <c r="M1999" i="15"/>
  <c r="M2000" i="15"/>
  <c r="M2001" i="15"/>
  <c r="M2002" i="15"/>
  <c r="M2003" i="15"/>
  <c r="M2004" i="15"/>
  <c r="M2005" i="15"/>
  <c r="M2006" i="15"/>
  <c r="M2007" i="15"/>
  <c r="M2008" i="15"/>
  <c r="M2009" i="15"/>
  <c r="M2010" i="15"/>
  <c r="M2011" i="15"/>
  <c r="M2012" i="15"/>
  <c r="M2013" i="15"/>
  <c r="M2014" i="15"/>
  <c r="M2015" i="15"/>
  <c r="M2016" i="15"/>
  <c r="M2017" i="15"/>
  <c r="M2018" i="15"/>
  <c r="M2019" i="15"/>
  <c r="M2020" i="15"/>
  <c r="M2021" i="15"/>
  <c r="M2022" i="15"/>
  <c r="M2023" i="15"/>
  <c r="M2024" i="15"/>
  <c r="M2025" i="15"/>
  <c r="M2026" i="15"/>
  <c r="M2027" i="15"/>
  <c r="M2028" i="15"/>
  <c r="M2029" i="15"/>
  <c r="M2030" i="15"/>
  <c r="M2031" i="15"/>
  <c r="M2032" i="15"/>
  <c r="M2033" i="15"/>
  <c r="M2034" i="15"/>
  <c r="M2035" i="15"/>
  <c r="M2036" i="15"/>
  <c r="M2037" i="15"/>
  <c r="M2038" i="15"/>
  <c r="M2039" i="15"/>
  <c r="M2040" i="15"/>
  <c r="M2041" i="15"/>
  <c r="M2042" i="15"/>
  <c r="M2043" i="15"/>
  <c r="M2044" i="15"/>
  <c r="M2045" i="15"/>
  <c r="M2046" i="15"/>
  <c r="M2047" i="15"/>
  <c r="M2048" i="15"/>
  <c r="M2049" i="15"/>
  <c r="M2050" i="15"/>
  <c r="M2051" i="15"/>
  <c r="M2052" i="15"/>
  <c r="M2053" i="15"/>
  <c r="M2054" i="15"/>
  <c r="M2055" i="15"/>
  <c r="M2056" i="15"/>
  <c r="M2057" i="15"/>
  <c r="M2058" i="15"/>
  <c r="M2059" i="15"/>
  <c r="M2060" i="15"/>
  <c r="M2061" i="15"/>
  <c r="M2062" i="15"/>
  <c r="M2063" i="15"/>
  <c r="M2064" i="15"/>
  <c r="M2065" i="15"/>
  <c r="M2066" i="15"/>
  <c r="M2067" i="15"/>
  <c r="M2068" i="15"/>
  <c r="M2069" i="15"/>
  <c r="M2070" i="15"/>
  <c r="M2071" i="15"/>
  <c r="M2072" i="15"/>
  <c r="M2073" i="15"/>
  <c r="M2074" i="15"/>
  <c r="M2075" i="15"/>
  <c r="M2076" i="15"/>
  <c r="M2077" i="15"/>
  <c r="M2078" i="15"/>
  <c r="M2079" i="15"/>
  <c r="M2080" i="15"/>
  <c r="M2081" i="15"/>
  <c r="M2082" i="15"/>
  <c r="M2083" i="15"/>
  <c r="M2084" i="15"/>
  <c r="M2085" i="15"/>
  <c r="M2086" i="15"/>
  <c r="M2087" i="15"/>
  <c r="M2088" i="15"/>
  <c r="M2089" i="15"/>
  <c r="M2090" i="15"/>
  <c r="M2091" i="15"/>
  <c r="M2092" i="15"/>
  <c r="M2093" i="15"/>
  <c r="M2094" i="15"/>
  <c r="M2095" i="15"/>
  <c r="M2096" i="15"/>
  <c r="M2097" i="15"/>
  <c r="M2098" i="15"/>
  <c r="M2099" i="15"/>
  <c r="M2100" i="15"/>
  <c r="M2101" i="15"/>
  <c r="M2102" i="15"/>
  <c r="M2103" i="15"/>
  <c r="M2104" i="15"/>
  <c r="M2105" i="15"/>
  <c r="M2106" i="15"/>
  <c r="M2107" i="15"/>
  <c r="M2108" i="15"/>
  <c r="M2109" i="15"/>
  <c r="M2110" i="15"/>
  <c r="M2111" i="15"/>
  <c r="M2112" i="15"/>
  <c r="M2113" i="15"/>
  <c r="M2114" i="15"/>
  <c r="M2115" i="15"/>
  <c r="M2116" i="15"/>
  <c r="M2117" i="15"/>
  <c r="M2118" i="15"/>
  <c r="M2119" i="15"/>
  <c r="M2120" i="15"/>
  <c r="M2121" i="15"/>
  <c r="M2122" i="15"/>
  <c r="M2123" i="15"/>
  <c r="M2124" i="15"/>
  <c r="M2125" i="15"/>
  <c r="M2126" i="15"/>
  <c r="M2127" i="15"/>
  <c r="M2128" i="15"/>
  <c r="M2129" i="15"/>
  <c r="M2130" i="15"/>
  <c r="M2131" i="15"/>
  <c r="M2132" i="15"/>
  <c r="M2133" i="15"/>
  <c r="M2134" i="15"/>
  <c r="M2135" i="15"/>
  <c r="M2136" i="15"/>
  <c r="M2137" i="15"/>
  <c r="M2138" i="15"/>
  <c r="M2139" i="15"/>
  <c r="M2140" i="15"/>
  <c r="M2141" i="15"/>
  <c r="M2142" i="15"/>
  <c r="M2143" i="15"/>
  <c r="M2144" i="15"/>
  <c r="M2145" i="15"/>
  <c r="M2146" i="15"/>
  <c r="M2147" i="15"/>
  <c r="M2148" i="15"/>
  <c r="M2149" i="15"/>
  <c r="M2150" i="15"/>
  <c r="M2151" i="15"/>
  <c r="M2152" i="15"/>
  <c r="M2153" i="15"/>
  <c r="M2154" i="15"/>
  <c r="M2155" i="15"/>
  <c r="M2156" i="15"/>
  <c r="M2157" i="15"/>
  <c r="M2158" i="15"/>
  <c r="M2159" i="15"/>
  <c r="M2160" i="15"/>
  <c r="M2161" i="15"/>
  <c r="M2162" i="15"/>
  <c r="M2163" i="15"/>
  <c r="M2164" i="15"/>
  <c r="M2165" i="15"/>
  <c r="M2166" i="15"/>
  <c r="M2167" i="15"/>
  <c r="M2168" i="15"/>
  <c r="M2169" i="15"/>
  <c r="M2170" i="15"/>
  <c r="M2171" i="15"/>
  <c r="M2172" i="15"/>
  <c r="M2173" i="15"/>
  <c r="M2174" i="15"/>
  <c r="M2175" i="15"/>
  <c r="M2176" i="15"/>
  <c r="M2177" i="15"/>
  <c r="M2178" i="15"/>
  <c r="M2179" i="15"/>
  <c r="M2180" i="15"/>
  <c r="M2181" i="15"/>
  <c r="M2182" i="15"/>
  <c r="M2183" i="15"/>
  <c r="M2184" i="15"/>
  <c r="M2185" i="15"/>
  <c r="M2186" i="15"/>
  <c r="M2187" i="15"/>
  <c r="M2188" i="15"/>
  <c r="M2189" i="15"/>
  <c r="M2190" i="15"/>
  <c r="M2191" i="15"/>
  <c r="M2192" i="15"/>
  <c r="M2193" i="15"/>
  <c r="M2194" i="15"/>
  <c r="M2195" i="15"/>
  <c r="M2196" i="15"/>
  <c r="M2197" i="15"/>
  <c r="M2198" i="15"/>
  <c r="M2199" i="15"/>
  <c r="M2200" i="15"/>
  <c r="M2201" i="15"/>
  <c r="M2202" i="15"/>
  <c r="M2203" i="15"/>
  <c r="M2204" i="15"/>
  <c r="M2205" i="15"/>
  <c r="M2206" i="15"/>
  <c r="M2207" i="15"/>
  <c r="M2208" i="15"/>
  <c r="M2209" i="15"/>
  <c r="M2210" i="15"/>
  <c r="M2211" i="15"/>
  <c r="M2212" i="15"/>
  <c r="M2213" i="15"/>
  <c r="M2214" i="15"/>
  <c r="M2215" i="15"/>
  <c r="M2216" i="15"/>
  <c r="M2217" i="15"/>
  <c r="M2218" i="15"/>
  <c r="M2219" i="15"/>
  <c r="M2220" i="15"/>
  <c r="M2221" i="15"/>
  <c r="M2222" i="15"/>
  <c r="M2223" i="15"/>
  <c r="M2224" i="15"/>
  <c r="M2225" i="15"/>
  <c r="M2226" i="15"/>
  <c r="M2227" i="15"/>
  <c r="M2228" i="15"/>
  <c r="M2229" i="15"/>
  <c r="M2230" i="15"/>
  <c r="M2231" i="15"/>
  <c r="M2232" i="15"/>
  <c r="M2233" i="15"/>
  <c r="M2234" i="15"/>
  <c r="M2235" i="15"/>
  <c r="M2236" i="15"/>
  <c r="M2237" i="15"/>
  <c r="M2238" i="15"/>
  <c r="M2239" i="15"/>
  <c r="M2240" i="15"/>
  <c r="M2241" i="15"/>
  <c r="M2242" i="15"/>
  <c r="M2243" i="15"/>
  <c r="M2244" i="15"/>
  <c r="M2245" i="15"/>
  <c r="M2246" i="15"/>
  <c r="M2247" i="15"/>
  <c r="M2248" i="15"/>
  <c r="M2249" i="15"/>
  <c r="M2250" i="15"/>
  <c r="M2251" i="15"/>
  <c r="M2252" i="15"/>
  <c r="M2253" i="15"/>
  <c r="M2254" i="15"/>
  <c r="M2255" i="15"/>
  <c r="M2256" i="15"/>
  <c r="M2257" i="15"/>
  <c r="M2258" i="15"/>
  <c r="M2259" i="15"/>
  <c r="M2260" i="15"/>
  <c r="M2261" i="15"/>
  <c r="M2262" i="15"/>
  <c r="M2263" i="15"/>
  <c r="M2264" i="15"/>
  <c r="M2265" i="15"/>
  <c r="M2266" i="15"/>
  <c r="M2267" i="15"/>
  <c r="M2268" i="15"/>
  <c r="M2269" i="15"/>
  <c r="M2270" i="15"/>
  <c r="M2271" i="15"/>
  <c r="M2272" i="15"/>
  <c r="M2273" i="15"/>
  <c r="M2274" i="15"/>
  <c r="M2275" i="15"/>
  <c r="M2276" i="15"/>
  <c r="M2277" i="15"/>
  <c r="M2278" i="15"/>
  <c r="M2279" i="15"/>
  <c r="M2280" i="15"/>
  <c r="M2281" i="15"/>
  <c r="M2282" i="15"/>
  <c r="M2283" i="15"/>
  <c r="M2284" i="15"/>
  <c r="M2285" i="15"/>
  <c r="M2286" i="15"/>
  <c r="M2287" i="15"/>
  <c r="M2288" i="15"/>
  <c r="M2289" i="15"/>
  <c r="M2290" i="15"/>
  <c r="M2291" i="15"/>
  <c r="M2292" i="15"/>
  <c r="M2293" i="15"/>
  <c r="M2294" i="15"/>
  <c r="M2295" i="15"/>
  <c r="M2296" i="15"/>
  <c r="M2297" i="15"/>
  <c r="M2298" i="15"/>
  <c r="M2299" i="15"/>
  <c r="M2300" i="15"/>
  <c r="M2301" i="15"/>
  <c r="M2302" i="15"/>
  <c r="M2303" i="15"/>
  <c r="M2304" i="15"/>
  <c r="M2305" i="15"/>
  <c r="M2306" i="15"/>
  <c r="M2307" i="15"/>
  <c r="M2308" i="15"/>
  <c r="M2309" i="15"/>
  <c r="M2310" i="15"/>
  <c r="M2311" i="15"/>
  <c r="M2312" i="15"/>
  <c r="M2313" i="15"/>
  <c r="M2314" i="15"/>
  <c r="M2315" i="15"/>
  <c r="M2316" i="15"/>
  <c r="M2317" i="15"/>
  <c r="M2318" i="15"/>
  <c r="M2319" i="15"/>
  <c r="M2320" i="15"/>
  <c r="M2321" i="15"/>
  <c r="M2322" i="15"/>
  <c r="M2323" i="15"/>
  <c r="M2324" i="15"/>
  <c r="M2325" i="15"/>
  <c r="M2326" i="15"/>
  <c r="M2327" i="15"/>
  <c r="M2328" i="15"/>
  <c r="M2329" i="15"/>
  <c r="M2330" i="15"/>
  <c r="M2331" i="15"/>
  <c r="M2332" i="15"/>
  <c r="M2333" i="15"/>
  <c r="M2334" i="15"/>
  <c r="M2335" i="15"/>
  <c r="M2336" i="15"/>
  <c r="M2337" i="15"/>
  <c r="K2085" i="15"/>
  <c r="J5" i="15"/>
  <c r="J2248" i="15"/>
  <c r="J2264" i="15"/>
  <c r="J2280" i="15"/>
  <c r="J2296" i="15"/>
  <c r="J2312" i="15"/>
  <c r="J2328" i="15"/>
  <c r="I3" i="15"/>
  <c r="J6" i="2"/>
  <c r="K7" i="15" s="1"/>
  <c r="J7" i="2"/>
  <c r="K8" i="15" s="1"/>
  <c r="J8" i="2"/>
  <c r="K9" i="15" s="1"/>
  <c r="J9" i="2"/>
  <c r="K10" i="15" s="1"/>
  <c r="J10" i="2"/>
  <c r="K11" i="15" s="1"/>
  <c r="J11" i="2"/>
  <c r="K12" i="15" s="1"/>
  <c r="J12" i="2"/>
  <c r="K13" i="15" s="1"/>
  <c r="J13" i="2"/>
  <c r="K14" i="15" s="1"/>
  <c r="J14" i="2"/>
  <c r="K15" i="15" s="1"/>
  <c r="J15" i="2"/>
  <c r="K16" i="15" s="1"/>
  <c r="J16" i="2"/>
  <c r="K17" i="15" s="1"/>
  <c r="J17" i="2"/>
  <c r="K18" i="15" s="1"/>
  <c r="J18" i="2"/>
  <c r="K19" i="15" s="1"/>
  <c r="J19" i="2"/>
  <c r="K20" i="15" s="1"/>
  <c r="J20" i="2"/>
  <c r="K21" i="15" s="1"/>
  <c r="J21" i="2"/>
  <c r="K22" i="15" s="1"/>
  <c r="J22" i="2"/>
  <c r="K23" i="15" s="1"/>
  <c r="J23" i="2"/>
  <c r="K24" i="15" s="1"/>
  <c r="J24" i="2"/>
  <c r="K25" i="15" s="1"/>
  <c r="J25" i="2"/>
  <c r="K26" i="15" s="1"/>
  <c r="J26" i="2"/>
  <c r="K27" i="15" s="1"/>
  <c r="J27" i="2"/>
  <c r="K28" i="15" s="1"/>
  <c r="J28" i="2"/>
  <c r="K29" i="15" s="1"/>
  <c r="J29" i="2"/>
  <c r="K30" i="15" s="1"/>
  <c r="J30" i="2"/>
  <c r="K31" i="15" s="1"/>
  <c r="J31" i="2"/>
  <c r="K32" i="15" s="1"/>
  <c r="J32" i="2"/>
  <c r="K33" i="15" s="1"/>
  <c r="J33" i="2"/>
  <c r="K34" i="15" s="1"/>
  <c r="J34" i="2"/>
  <c r="K35" i="15" s="1"/>
  <c r="J35" i="2"/>
  <c r="K36" i="15" s="1"/>
  <c r="J36" i="2"/>
  <c r="K37" i="15" s="1"/>
  <c r="J37" i="2"/>
  <c r="K38" i="15" s="1"/>
  <c r="J38" i="2"/>
  <c r="K39" i="15" s="1"/>
  <c r="J39" i="2"/>
  <c r="K40" i="15" s="1"/>
  <c r="J40" i="2"/>
  <c r="K41" i="15" s="1"/>
  <c r="J41" i="2"/>
  <c r="K42" i="15" s="1"/>
  <c r="J42" i="2"/>
  <c r="K43" i="15" s="1"/>
  <c r="J43" i="2"/>
  <c r="K44" i="15" s="1"/>
  <c r="J44" i="2"/>
  <c r="K45" i="15" s="1"/>
  <c r="J45" i="2"/>
  <c r="K46" i="15" s="1"/>
  <c r="J46" i="2"/>
  <c r="K47" i="15" s="1"/>
  <c r="J47" i="2"/>
  <c r="K48" i="15" s="1"/>
  <c r="J48" i="2"/>
  <c r="K49" i="15" s="1"/>
  <c r="J49" i="2"/>
  <c r="K50" i="15" s="1"/>
  <c r="J50" i="2"/>
  <c r="K51" i="15" s="1"/>
  <c r="J51" i="2"/>
  <c r="K52" i="15" s="1"/>
  <c r="J52" i="2"/>
  <c r="K53" i="15" s="1"/>
  <c r="J53" i="2"/>
  <c r="K54" i="15" s="1"/>
  <c r="J54" i="2"/>
  <c r="K55" i="15" s="1"/>
  <c r="J55" i="2"/>
  <c r="K56" i="15" s="1"/>
  <c r="J56" i="2"/>
  <c r="K57" i="15" s="1"/>
  <c r="J57" i="2"/>
  <c r="K58" i="15" s="1"/>
  <c r="J58" i="2"/>
  <c r="K59" i="15" s="1"/>
  <c r="J59" i="2"/>
  <c r="K60" i="15" s="1"/>
  <c r="J60" i="2"/>
  <c r="K61" i="15" s="1"/>
  <c r="J61" i="2"/>
  <c r="K62" i="15" s="1"/>
  <c r="J62" i="2"/>
  <c r="K63" i="15" s="1"/>
  <c r="J63" i="2"/>
  <c r="K64" i="15" s="1"/>
  <c r="J64" i="2"/>
  <c r="K65" i="15" s="1"/>
  <c r="J65" i="2"/>
  <c r="K66" i="15" s="1"/>
  <c r="J66" i="2"/>
  <c r="K67" i="15" s="1"/>
  <c r="J67" i="2"/>
  <c r="K68" i="15" s="1"/>
  <c r="J68" i="2"/>
  <c r="K69" i="15" s="1"/>
  <c r="J69" i="2"/>
  <c r="K70" i="15" s="1"/>
  <c r="J70" i="2"/>
  <c r="K71" i="15" s="1"/>
  <c r="J71" i="2"/>
  <c r="K72" i="15" s="1"/>
  <c r="J72" i="2"/>
  <c r="K73" i="15" s="1"/>
  <c r="J73" i="2"/>
  <c r="K74" i="15" s="1"/>
  <c r="J74" i="2"/>
  <c r="K75" i="15" s="1"/>
  <c r="J75" i="2"/>
  <c r="K76" i="15" s="1"/>
  <c r="J76" i="2"/>
  <c r="K77" i="15" s="1"/>
  <c r="J77" i="2"/>
  <c r="K78" i="15" s="1"/>
  <c r="J78" i="2"/>
  <c r="K79" i="15" s="1"/>
  <c r="J79" i="2"/>
  <c r="K80" i="15" s="1"/>
  <c r="J80" i="2"/>
  <c r="K81" i="15" s="1"/>
  <c r="J81" i="2"/>
  <c r="K82" i="15" s="1"/>
  <c r="J82" i="2"/>
  <c r="K83" i="15" s="1"/>
  <c r="J83" i="2"/>
  <c r="K84" i="15" s="1"/>
  <c r="J84" i="2"/>
  <c r="K85" i="15" s="1"/>
  <c r="J85" i="2"/>
  <c r="K86" i="15" s="1"/>
  <c r="J86" i="2"/>
  <c r="K87" i="15" s="1"/>
  <c r="J87" i="2"/>
  <c r="K88" i="15" s="1"/>
  <c r="J88" i="2"/>
  <c r="K89" i="15" s="1"/>
  <c r="J89" i="2"/>
  <c r="K90" i="15" s="1"/>
  <c r="J90" i="2"/>
  <c r="K91" i="15" s="1"/>
  <c r="J91" i="2"/>
  <c r="K92" i="15" s="1"/>
  <c r="J92" i="2"/>
  <c r="K93" i="15" s="1"/>
  <c r="J93" i="2"/>
  <c r="K94" i="15" s="1"/>
  <c r="J94" i="2"/>
  <c r="K95" i="15" s="1"/>
  <c r="J95" i="2"/>
  <c r="K96" i="15" s="1"/>
  <c r="J96" i="2"/>
  <c r="K97" i="15" s="1"/>
  <c r="J97" i="2"/>
  <c r="K98" i="15" s="1"/>
  <c r="J98" i="2"/>
  <c r="K99" i="15" s="1"/>
  <c r="J99" i="2"/>
  <c r="K100" i="15" s="1"/>
  <c r="J100" i="2"/>
  <c r="K101" i="15" s="1"/>
  <c r="J101" i="2"/>
  <c r="K102" i="15" s="1"/>
  <c r="J102" i="2"/>
  <c r="K103" i="15" s="1"/>
  <c r="J103" i="2"/>
  <c r="K104" i="15" s="1"/>
  <c r="J104" i="2"/>
  <c r="K105" i="15" s="1"/>
  <c r="J105" i="2"/>
  <c r="K106" i="15" s="1"/>
  <c r="J106" i="2"/>
  <c r="K107" i="15" s="1"/>
  <c r="J107" i="2"/>
  <c r="K108" i="15" s="1"/>
  <c r="J108" i="2"/>
  <c r="K109" i="15" s="1"/>
  <c r="J109" i="2"/>
  <c r="K110" i="15" s="1"/>
  <c r="J110" i="2"/>
  <c r="K111" i="15" s="1"/>
  <c r="J111" i="2"/>
  <c r="K112" i="15" s="1"/>
  <c r="J112" i="2"/>
  <c r="K113" i="15" s="1"/>
  <c r="J113" i="2"/>
  <c r="K114" i="15" s="1"/>
  <c r="J114" i="2"/>
  <c r="K115" i="15" s="1"/>
  <c r="J115" i="2"/>
  <c r="K116" i="15" s="1"/>
  <c r="J116" i="2"/>
  <c r="K117" i="15" s="1"/>
  <c r="J117" i="2"/>
  <c r="K118" i="15" s="1"/>
  <c r="J118" i="2"/>
  <c r="K119" i="15" s="1"/>
  <c r="J119" i="2"/>
  <c r="K120" i="15" s="1"/>
  <c r="J120" i="2"/>
  <c r="K121" i="15" s="1"/>
  <c r="J121" i="2"/>
  <c r="K122" i="15" s="1"/>
  <c r="J122" i="2"/>
  <c r="K123" i="15" s="1"/>
  <c r="J123" i="2"/>
  <c r="K124" i="15" s="1"/>
  <c r="J124" i="2"/>
  <c r="K125" i="15" s="1"/>
  <c r="J125" i="2"/>
  <c r="K126" i="15" s="1"/>
  <c r="J126" i="2"/>
  <c r="K127" i="15" s="1"/>
  <c r="J127" i="2"/>
  <c r="K128" i="15" s="1"/>
  <c r="J128" i="2"/>
  <c r="K129" i="15" s="1"/>
  <c r="J129" i="2"/>
  <c r="K130" i="15" s="1"/>
  <c r="J130" i="2"/>
  <c r="K131" i="15" s="1"/>
  <c r="J131" i="2"/>
  <c r="K132" i="15" s="1"/>
  <c r="J132" i="2"/>
  <c r="K133" i="15" s="1"/>
  <c r="J133" i="2"/>
  <c r="K134" i="15" s="1"/>
  <c r="J134" i="2"/>
  <c r="K135" i="15" s="1"/>
  <c r="J135" i="2"/>
  <c r="K136" i="15" s="1"/>
  <c r="J136" i="2"/>
  <c r="K137" i="15" s="1"/>
  <c r="J137" i="2"/>
  <c r="K138" i="15" s="1"/>
  <c r="J138" i="2"/>
  <c r="K139" i="15" s="1"/>
  <c r="J139" i="2"/>
  <c r="K140" i="15" s="1"/>
  <c r="J140" i="2"/>
  <c r="K141" i="15" s="1"/>
  <c r="J141" i="2"/>
  <c r="K142" i="15" s="1"/>
  <c r="J142" i="2"/>
  <c r="K143" i="15" s="1"/>
  <c r="J143" i="2"/>
  <c r="K144" i="15" s="1"/>
  <c r="J144" i="2"/>
  <c r="K145" i="15" s="1"/>
  <c r="J145" i="2"/>
  <c r="K146" i="15" s="1"/>
  <c r="J146" i="2"/>
  <c r="K147" i="15" s="1"/>
  <c r="J147" i="2"/>
  <c r="K148" i="15" s="1"/>
  <c r="J148" i="2"/>
  <c r="K149" i="15" s="1"/>
  <c r="J149" i="2"/>
  <c r="K150" i="15" s="1"/>
  <c r="J150" i="2"/>
  <c r="K151" i="15" s="1"/>
  <c r="J151" i="2"/>
  <c r="K152" i="15" s="1"/>
  <c r="J152" i="2"/>
  <c r="K153" i="15" s="1"/>
  <c r="J153" i="2"/>
  <c r="K154" i="15" s="1"/>
  <c r="J154" i="2"/>
  <c r="K155" i="15" s="1"/>
  <c r="J155" i="2"/>
  <c r="K156" i="15" s="1"/>
  <c r="J156" i="2"/>
  <c r="K157" i="15" s="1"/>
  <c r="J157" i="2"/>
  <c r="K158" i="15" s="1"/>
  <c r="J158" i="2"/>
  <c r="K159" i="15" s="1"/>
  <c r="J159" i="2"/>
  <c r="K160" i="15" s="1"/>
  <c r="J160" i="2"/>
  <c r="K161" i="15" s="1"/>
  <c r="J161" i="2"/>
  <c r="K162" i="15" s="1"/>
  <c r="J162" i="2"/>
  <c r="K163" i="15" s="1"/>
  <c r="J163" i="2"/>
  <c r="K164" i="15" s="1"/>
  <c r="J164" i="2"/>
  <c r="K165" i="15" s="1"/>
  <c r="J165" i="2"/>
  <c r="K166" i="15" s="1"/>
  <c r="J166" i="2"/>
  <c r="K167" i="15" s="1"/>
  <c r="J167" i="2"/>
  <c r="K168" i="15" s="1"/>
  <c r="J168" i="2"/>
  <c r="K169" i="15" s="1"/>
  <c r="J169" i="2"/>
  <c r="K170" i="15" s="1"/>
  <c r="J170" i="2"/>
  <c r="K171" i="15" s="1"/>
  <c r="J171" i="2"/>
  <c r="K172" i="15" s="1"/>
  <c r="J172" i="2"/>
  <c r="K173" i="15" s="1"/>
  <c r="J173" i="2"/>
  <c r="K174" i="15" s="1"/>
  <c r="J174" i="2"/>
  <c r="K175" i="15" s="1"/>
  <c r="J175" i="2"/>
  <c r="K176" i="15" s="1"/>
  <c r="J176" i="2"/>
  <c r="K177" i="15" s="1"/>
  <c r="J177" i="2"/>
  <c r="K178" i="15" s="1"/>
  <c r="J178" i="2"/>
  <c r="K179" i="15" s="1"/>
  <c r="J179" i="2"/>
  <c r="K180" i="15" s="1"/>
  <c r="J180" i="2"/>
  <c r="K181" i="15" s="1"/>
  <c r="J181" i="2"/>
  <c r="K182" i="15" s="1"/>
  <c r="J182" i="2"/>
  <c r="K183" i="15" s="1"/>
  <c r="J183" i="2"/>
  <c r="K184" i="15" s="1"/>
  <c r="J184" i="2"/>
  <c r="K185" i="15" s="1"/>
  <c r="J185" i="2"/>
  <c r="K186" i="15" s="1"/>
  <c r="J186" i="2"/>
  <c r="K187" i="15" s="1"/>
  <c r="J187" i="2"/>
  <c r="K188" i="15" s="1"/>
  <c r="J188" i="2"/>
  <c r="K189" i="15" s="1"/>
  <c r="J189" i="2"/>
  <c r="K190" i="15" s="1"/>
  <c r="J190" i="2"/>
  <c r="K191" i="15" s="1"/>
  <c r="J191" i="2"/>
  <c r="K192" i="15" s="1"/>
  <c r="J192" i="2"/>
  <c r="K193" i="15" s="1"/>
  <c r="J193" i="2"/>
  <c r="K194" i="15" s="1"/>
  <c r="J194" i="2"/>
  <c r="K195" i="15" s="1"/>
  <c r="J195" i="2"/>
  <c r="K196" i="15" s="1"/>
  <c r="J196" i="2"/>
  <c r="K197" i="15" s="1"/>
  <c r="J197" i="2"/>
  <c r="K198" i="15" s="1"/>
  <c r="J198" i="2"/>
  <c r="K199" i="15" s="1"/>
  <c r="J199" i="2"/>
  <c r="K200" i="15" s="1"/>
  <c r="J200" i="2"/>
  <c r="K201" i="15" s="1"/>
  <c r="J201" i="2"/>
  <c r="K202" i="15" s="1"/>
  <c r="J202" i="2"/>
  <c r="K203" i="15" s="1"/>
  <c r="J203" i="2"/>
  <c r="K204" i="15" s="1"/>
  <c r="J204" i="2"/>
  <c r="K205" i="15" s="1"/>
  <c r="J205" i="2"/>
  <c r="K206" i="15" s="1"/>
  <c r="J206" i="2"/>
  <c r="K207" i="15" s="1"/>
  <c r="J207" i="2"/>
  <c r="K208" i="15" s="1"/>
  <c r="J208" i="2"/>
  <c r="K209" i="15" s="1"/>
  <c r="J209" i="2"/>
  <c r="K210" i="15" s="1"/>
  <c r="J210" i="2"/>
  <c r="K211" i="15" s="1"/>
  <c r="J211" i="2"/>
  <c r="K212" i="15" s="1"/>
  <c r="J212" i="2"/>
  <c r="K213" i="15" s="1"/>
  <c r="J213" i="2"/>
  <c r="K214" i="15" s="1"/>
  <c r="J214" i="2"/>
  <c r="K215" i="15" s="1"/>
  <c r="J215" i="2"/>
  <c r="K216" i="15" s="1"/>
  <c r="J216" i="2"/>
  <c r="K217" i="15" s="1"/>
  <c r="J217" i="2"/>
  <c r="K218" i="15" s="1"/>
  <c r="J218" i="2"/>
  <c r="K219" i="15" s="1"/>
  <c r="J219" i="2"/>
  <c r="K220" i="15" s="1"/>
  <c r="J220" i="2"/>
  <c r="K221" i="15" s="1"/>
  <c r="J221" i="2"/>
  <c r="K222" i="15" s="1"/>
  <c r="J222" i="2"/>
  <c r="K223" i="15" s="1"/>
  <c r="J223" i="2"/>
  <c r="K224" i="15" s="1"/>
  <c r="J224" i="2"/>
  <c r="K225" i="15" s="1"/>
  <c r="J225" i="2"/>
  <c r="K226" i="15" s="1"/>
  <c r="J226" i="2"/>
  <c r="K227" i="15" s="1"/>
  <c r="J227" i="2"/>
  <c r="K228" i="15" s="1"/>
  <c r="J228" i="2"/>
  <c r="K229" i="15" s="1"/>
  <c r="J229" i="2"/>
  <c r="K230" i="15" s="1"/>
  <c r="J230" i="2"/>
  <c r="K231" i="15" s="1"/>
  <c r="J231" i="2"/>
  <c r="K232" i="15" s="1"/>
  <c r="J232" i="2"/>
  <c r="K233" i="15" s="1"/>
  <c r="J233" i="2"/>
  <c r="K234" i="15" s="1"/>
  <c r="J234" i="2"/>
  <c r="K235" i="15" s="1"/>
  <c r="J235" i="2"/>
  <c r="K236" i="15" s="1"/>
  <c r="J236" i="2"/>
  <c r="K237" i="15" s="1"/>
  <c r="J237" i="2"/>
  <c r="K238" i="15" s="1"/>
  <c r="J238" i="2"/>
  <c r="K239" i="15" s="1"/>
  <c r="J239" i="2"/>
  <c r="K240" i="15" s="1"/>
  <c r="J240" i="2"/>
  <c r="K241" i="15" s="1"/>
  <c r="J241" i="2"/>
  <c r="K242" i="15" s="1"/>
  <c r="J242" i="2"/>
  <c r="K243" i="15" s="1"/>
  <c r="J243" i="2"/>
  <c r="K244" i="15" s="1"/>
  <c r="J244" i="2"/>
  <c r="K245" i="15" s="1"/>
  <c r="J245" i="2"/>
  <c r="K246" i="15" s="1"/>
  <c r="J246" i="2"/>
  <c r="K247" i="15" s="1"/>
  <c r="J247" i="2"/>
  <c r="K248" i="15" s="1"/>
  <c r="J248" i="2"/>
  <c r="K249" i="15" s="1"/>
  <c r="J249" i="2"/>
  <c r="K250" i="15" s="1"/>
  <c r="J250" i="2"/>
  <c r="K251" i="15" s="1"/>
  <c r="J251" i="2"/>
  <c r="K252" i="15" s="1"/>
  <c r="J252" i="2"/>
  <c r="K253" i="15" s="1"/>
  <c r="J253" i="2"/>
  <c r="K254" i="15" s="1"/>
  <c r="J254" i="2"/>
  <c r="K255" i="15" s="1"/>
  <c r="J255" i="2"/>
  <c r="K256" i="15" s="1"/>
  <c r="J256" i="2"/>
  <c r="K257" i="15" s="1"/>
  <c r="J257" i="2"/>
  <c r="K258" i="15" s="1"/>
  <c r="J258" i="2"/>
  <c r="K259" i="15" s="1"/>
  <c r="J259" i="2"/>
  <c r="K260" i="15" s="1"/>
  <c r="J260" i="2"/>
  <c r="K261" i="15" s="1"/>
  <c r="J261" i="2"/>
  <c r="K262" i="15" s="1"/>
  <c r="J262" i="2"/>
  <c r="K263" i="15" s="1"/>
  <c r="J263" i="2"/>
  <c r="K264" i="15" s="1"/>
  <c r="J264" i="2"/>
  <c r="K265" i="15" s="1"/>
  <c r="J265" i="2"/>
  <c r="K266" i="15" s="1"/>
  <c r="J266" i="2"/>
  <c r="K267" i="15" s="1"/>
  <c r="J267" i="2"/>
  <c r="K268" i="15" s="1"/>
  <c r="J268" i="2"/>
  <c r="K269" i="15" s="1"/>
  <c r="J269" i="2"/>
  <c r="K270" i="15" s="1"/>
  <c r="J270" i="2"/>
  <c r="K271" i="15" s="1"/>
  <c r="J271" i="2"/>
  <c r="K272" i="15" s="1"/>
  <c r="J272" i="2"/>
  <c r="K273" i="15" s="1"/>
  <c r="J273" i="2"/>
  <c r="K274" i="15" s="1"/>
  <c r="J274" i="2"/>
  <c r="K275" i="15" s="1"/>
  <c r="J275" i="2"/>
  <c r="K276" i="15" s="1"/>
  <c r="J276" i="2"/>
  <c r="K277" i="15" s="1"/>
  <c r="J277" i="2"/>
  <c r="K278" i="15" s="1"/>
  <c r="J278" i="2"/>
  <c r="K279" i="15" s="1"/>
  <c r="J279" i="2"/>
  <c r="K280" i="15" s="1"/>
  <c r="J280" i="2"/>
  <c r="K281" i="15" s="1"/>
  <c r="J281" i="2"/>
  <c r="K282" i="15" s="1"/>
  <c r="J282" i="2"/>
  <c r="K283" i="15" s="1"/>
  <c r="J283" i="2"/>
  <c r="K284" i="15" s="1"/>
  <c r="J284" i="2"/>
  <c r="K285" i="15" s="1"/>
  <c r="J285" i="2"/>
  <c r="K286" i="15" s="1"/>
  <c r="J286" i="2"/>
  <c r="K287" i="15" s="1"/>
  <c r="J287" i="2"/>
  <c r="K288" i="15" s="1"/>
  <c r="J288" i="2"/>
  <c r="K289" i="15" s="1"/>
  <c r="J289" i="2"/>
  <c r="K290" i="15" s="1"/>
  <c r="J290" i="2"/>
  <c r="K291" i="15" s="1"/>
  <c r="J291" i="2"/>
  <c r="K292" i="15" s="1"/>
  <c r="J292" i="2"/>
  <c r="K293" i="15" s="1"/>
  <c r="J293" i="2"/>
  <c r="K294" i="15" s="1"/>
  <c r="J294" i="2"/>
  <c r="K295" i="15" s="1"/>
  <c r="J295" i="2"/>
  <c r="K296" i="15" s="1"/>
  <c r="J296" i="2"/>
  <c r="K297" i="15" s="1"/>
  <c r="J297" i="2"/>
  <c r="K298" i="15" s="1"/>
  <c r="J298" i="2"/>
  <c r="K299" i="15" s="1"/>
  <c r="J299" i="2"/>
  <c r="K300" i="15" s="1"/>
  <c r="J300" i="2"/>
  <c r="K301" i="15" s="1"/>
  <c r="J301" i="2"/>
  <c r="K302" i="15" s="1"/>
  <c r="J302" i="2"/>
  <c r="K303" i="15" s="1"/>
  <c r="J303" i="2"/>
  <c r="K304" i="15" s="1"/>
  <c r="J304" i="2"/>
  <c r="K305" i="15" s="1"/>
  <c r="J305" i="2"/>
  <c r="K306" i="15" s="1"/>
  <c r="J306" i="2"/>
  <c r="K307" i="15" s="1"/>
  <c r="J307" i="2"/>
  <c r="K308" i="15" s="1"/>
  <c r="J308" i="2"/>
  <c r="K309" i="15" s="1"/>
  <c r="J309" i="2"/>
  <c r="K310" i="15" s="1"/>
  <c r="J310" i="2"/>
  <c r="K311" i="15" s="1"/>
  <c r="J311" i="2"/>
  <c r="K312" i="15" s="1"/>
  <c r="J312" i="2"/>
  <c r="K313" i="15" s="1"/>
  <c r="J313" i="2"/>
  <c r="K314" i="15" s="1"/>
  <c r="J314" i="2"/>
  <c r="K315" i="15" s="1"/>
  <c r="J315" i="2"/>
  <c r="K316" i="15" s="1"/>
  <c r="J316" i="2"/>
  <c r="K317" i="15" s="1"/>
  <c r="J317" i="2"/>
  <c r="K318" i="15" s="1"/>
  <c r="J318" i="2"/>
  <c r="K319" i="15" s="1"/>
  <c r="J319" i="2"/>
  <c r="K320" i="15" s="1"/>
  <c r="J320" i="2"/>
  <c r="K321" i="15" s="1"/>
  <c r="J321" i="2"/>
  <c r="K322" i="15" s="1"/>
  <c r="J322" i="2"/>
  <c r="K323" i="15" s="1"/>
  <c r="J323" i="2"/>
  <c r="K324" i="15" s="1"/>
  <c r="J324" i="2"/>
  <c r="K325" i="15" s="1"/>
  <c r="J325" i="2"/>
  <c r="K326" i="15" s="1"/>
  <c r="J326" i="2"/>
  <c r="K327" i="15" s="1"/>
  <c r="J327" i="2"/>
  <c r="K328" i="15" s="1"/>
  <c r="J328" i="2"/>
  <c r="K329" i="15" s="1"/>
  <c r="J329" i="2"/>
  <c r="K330" i="15" s="1"/>
  <c r="J330" i="2"/>
  <c r="K331" i="15" s="1"/>
  <c r="J331" i="2"/>
  <c r="K332" i="15" s="1"/>
  <c r="J332" i="2"/>
  <c r="K333" i="15" s="1"/>
  <c r="J333" i="2"/>
  <c r="K334" i="15" s="1"/>
  <c r="J334" i="2"/>
  <c r="K335" i="15" s="1"/>
  <c r="J335" i="2"/>
  <c r="K336" i="15" s="1"/>
  <c r="J336" i="2"/>
  <c r="K337" i="15" s="1"/>
  <c r="J337" i="2"/>
  <c r="K338" i="15" s="1"/>
  <c r="J338" i="2"/>
  <c r="K339" i="15" s="1"/>
  <c r="J339" i="2"/>
  <c r="K340" i="15" s="1"/>
  <c r="J340" i="2"/>
  <c r="K341" i="15" s="1"/>
  <c r="J341" i="2"/>
  <c r="K342" i="15" s="1"/>
  <c r="J342" i="2"/>
  <c r="K343" i="15" s="1"/>
  <c r="J343" i="2"/>
  <c r="K344" i="15" s="1"/>
  <c r="J344" i="2"/>
  <c r="K345" i="15" s="1"/>
  <c r="J345" i="2"/>
  <c r="K346" i="15" s="1"/>
  <c r="J346" i="2"/>
  <c r="K347" i="15" s="1"/>
  <c r="J347" i="2"/>
  <c r="K348" i="15" s="1"/>
  <c r="J348" i="2"/>
  <c r="K349" i="15" s="1"/>
  <c r="J349" i="2"/>
  <c r="K350" i="15" s="1"/>
  <c r="J350" i="2"/>
  <c r="K351" i="15" s="1"/>
  <c r="J351" i="2"/>
  <c r="K352" i="15" s="1"/>
  <c r="J352" i="2"/>
  <c r="K353" i="15" s="1"/>
  <c r="J353" i="2"/>
  <c r="K354" i="15" s="1"/>
  <c r="J354" i="2"/>
  <c r="K355" i="15" s="1"/>
  <c r="J355" i="2"/>
  <c r="K356" i="15" s="1"/>
  <c r="J356" i="2"/>
  <c r="K357" i="15" s="1"/>
  <c r="J357" i="2"/>
  <c r="K358" i="15" s="1"/>
  <c r="J358" i="2"/>
  <c r="K359" i="15" s="1"/>
  <c r="J359" i="2"/>
  <c r="K360" i="15" s="1"/>
  <c r="J360" i="2"/>
  <c r="K361" i="15" s="1"/>
  <c r="J361" i="2"/>
  <c r="K362" i="15" s="1"/>
  <c r="J362" i="2"/>
  <c r="K363" i="15" s="1"/>
  <c r="J363" i="2"/>
  <c r="K364" i="15" s="1"/>
  <c r="J364" i="2"/>
  <c r="K365" i="15" s="1"/>
  <c r="J365" i="2"/>
  <c r="K366" i="15" s="1"/>
  <c r="J366" i="2"/>
  <c r="K367" i="15" s="1"/>
  <c r="J367" i="2"/>
  <c r="K368" i="15" s="1"/>
  <c r="J368" i="2"/>
  <c r="K369" i="15" s="1"/>
  <c r="J369" i="2"/>
  <c r="K370" i="15" s="1"/>
  <c r="J370" i="2"/>
  <c r="K371" i="15" s="1"/>
  <c r="J371" i="2"/>
  <c r="K372" i="15" s="1"/>
  <c r="J372" i="2"/>
  <c r="K373" i="15" s="1"/>
  <c r="J373" i="2"/>
  <c r="K374" i="15" s="1"/>
  <c r="J374" i="2"/>
  <c r="K375" i="15" s="1"/>
  <c r="J375" i="2"/>
  <c r="K376" i="15" s="1"/>
  <c r="J376" i="2"/>
  <c r="K377" i="15" s="1"/>
  <c r="J377" i="2"/>
  <c r="K378" i="15" s="1"/>
  <c r="J378" i="2"/>
  <c r="K379" i="15" s="1"/>
  <c r="J379" i="2"/>
  <c r="K380" i="15" s="1"/>
  <c r="J380" i="2"/>
  <c r="K381" i="15" s="1"/>
  <c r="J381" i="2"/>
  <c r="K382" i="15" s="1"/>
  <c r="J382" i="2"/>
  <c r="K383" i="15" s="1"/>
  <c r="J383" i="2"/>
  <c r="K384" i="15" s="1"/>
  <c r="J384" i="2"/>
  <c r="K385" i="15" s="1"/>
  <c r="J385" i="2"/>
  <c r="K386" i="15" s="1"/>
  <c r="J386" i="2"/>
  <c r="K387" i="15" s="1"/>
  <c r="J387" i="2"/>
  <c r="K388" i="15" s="1"/>
  <c r="J388" i="2"/>
  <c r="K389" i="15" s="1"/>
  <c r="J389" i="2"/>
  <c r="K390" i="15" s="1"/>
  <c r="J390" i="2"/>
  <c r="K391" i="15" s="1"/>
  <c r="J391" i="2"/>
  <c r="K392" i="15" s="1"/>
  <c r="J392" i="2"/>
  <c r="K393" i="15" s="1"/>
  <c r="J393" i="2"/>
  <c r="K394" i="15" s="1"/>
  <c r="J394" i="2"/>
  <c r="K395" i="15" s="1"/>
  <c r="J395" i="2"/>
  <c r="K396" i="15" s="1"/>
  <c r="J396" i="2"/>
  <c r="K397" i="15" s="1"/>
  <c r="J397" i="2"/>
  <c r="K398" i="15" s="1"/>
  <c r="J398" i="2"/>
  <c r="K399" i="15" s="1"/>
  <c r="J399" i="2"/>
  <c r="K400" i="15" s="1"/>
  <c r="J400" i="2"/>
  <c r="K401" i="15" s="1"/>
  <c r="J401" i="2"/>
  <c r="K402" i="15" s="1"/>
  <c r="J402" i="2"/>
  <c r="K403" i="15" s="1"/>
  <c r="J403" i="2"/>
  <c r="K404" i="15" s="1"/>
  <c r="J404" i="2"/>
  <c r="K405" i="15" s="1"/>
  <c r="J405" i="2"/>
  <c r="K406" i="15" s="1"/>
  <c r="J406" i="2"/>
  <c r="K407" i="15" s="1"/>
  <c r="J407" i="2"/>
  <c r="K408" i="15" s="1"/>
  <c r="J408" i="2"/>
  <c r="K409" i="15" s="1"/>
  <c r="J409" i="2"/>
  <c r="K410" i="15" s="1"/>
  <c r="J410" i="2"/>
  <c r="K411" i="15" s="1"/>
  <c r="J411" i="2"/>
  <c r="K412" i="15" s="1"/>
  <c r="J412" i="2"/>
  <c r="K413" i="15" s="1"/>
  <c r="J413" i="2"/>
  <c r="K414" i="15" s="1"/>
  <c r="J414" i="2"/>
  <c r="K415" i="15" s="1"/>
  <c r="J415" i="2"/>
  <c r="K416" i="15" s="1"/>
  <c r="J416" i="2"/>
  <c r="K417" i="15" s="1"/>
  <c r="J417" i="2"/>
  <c r="K418" i="15" s="1"/>
  <c r="J418" i="2"/>
  <c r="K419" i="15" s="1"/>
  <c r="J419" i="2"/>
  <c r="K420" i="15" s="1"/>
  <c r="J420" i="2"/>
  <c r="K421" i="15" s="1"/>
  <c r="J421" i="2"/>
  <c r="K422" i="15" s="1"/>
  <c r="J422" i="2"/>
  <c r="K423" i="15" s="1"/>
  <c r="J423" i="2"/>
  <c r="K424" i="15" s="1"/>
  <c r="J424" i="2"/>
  <c r="K425" i="15" s="1"/>
  <c r="J425" i="2"/>
  <c r="K426" i="15" s="1"/>
  <c r="J426" i="2"/>
  <c r="K427" i="15" s="1"/>
  <c r="J427" i="2"/>
  <c r="K428" i="15" s="1"/>
  <c r="J428" i="2"/>
  <c r="K429" i="15" s="1"/>
  <c r="J429" i="2"/>
  <c r="K430" i="15" s="1"/>
  <c r="J430" i="2"/>
  <c r="K431" i="15" s="1"/>
  <c r="J431" i="2"/>
  <c r="K432" i="15" s="1"/>
  <c r="J432" i="2"/>
  <c r="K433" i="15" s="1"/>
  <c r="J433" i="2"/>
  <c r="K434" i="15" s="1"/>
  <c r="J434" i="2"/>
  <c r="K435" i="15" s="1"/>
  <c r="J435" i="2"/>
  <c r="K436" i="15" s="1"/>
  <c r="J436" i="2"/>
  <c r="K437" i="15" s="1"/>
  <c r="J437" i="2"/>
  <c r="K438" i="15" s="1"/>
  <c r="J438" i="2"/>
  <c r="K439" i="15" s="1"/>
  <c r="J439" i="2"/>
  <c r="K440" i="15" s="1"/>
  <c r="J440" i="2"/>
  <c r="K441" i="15" s="1"/>
  <c r="J441" i="2"/>
  <c r="K442" i="15" s="1"/>
  <c r="J442" i="2"/>
  <c r="K443" i="15" s="1"/>
  <c r="J443" i="2"/>
  <c r="K444" i="15" s="1"/>
  <c r="J444" i="2"/>
  <c r="K445" i="15" s="1"/>
  <c r="J445" i="2"/>
  <c r="K446" i="15" s="1"/>
  <c r="J446" i="2"/>
  <c r="K447" i="15" s="1"/>
  <c r="J447" i="2"/>
  <c r="K448" i="15" s="1"/>
  <c r="J448" i="2"/>
  <c r="K449" i="15" s="1"/>
  <c r="J449" i="2"/>
  <c r="K450" i="15" s="1"/>
  <c r="J450" i="2"/>
  <c r="K451" i="15" s="1"/>
  <c r="J451" i="2"/>
  <c r="K452" i="15" s="1"/>
  <c r="J452" i="2"/>
  <c r="K453" i="15" s="1"/>
  <c r="J453" i="2"/>
  <c r="K454" i="15" s="1"/>
  <c r="J454" i="2"/>
  <c r="K455" i="15" s="1"/>
  <c r="J455" i="2"/>
  <c r="K456" i="15" s="1"/>
  <c r="J456" i="2"/>
  <c r="K457" i="15" s="1"/>
  <c r="J457" i="2"/>
  <c r="K458" i="15" s="1"/>
  <c r="J458" i="2"/>
  <c r="K459" i="15" s="1"/>
  <c r="J459" i="2"/>
  <c r="K460" i="15" s="1"/>
  <c r="J460" i="2"/>
  <c r="K461" i="15" s="1"/>
  <c r="J461" i="2"/>
  <c r="K462" i="15" s="1"/>
  <c r="J462" i="2"/>
  <c r="K463" i="15" s="1"/>
  <c r="J463" i="2"/>
  <c r="K464" i="15" s="1"/>
  <c r="J464" i="2"/>
  <c r="K465" i="15" s="1"/>
  <c r="J465" i="2"/>
  <c r="K466" i="15" s="1"/>
  <c r="J466" i="2"/>
  <c r="K467" i="15" s="1"/>
  <c r="J467" i="2"/>
  <c r="K468" i="15" s="1"/>
  <c r="J468" i="2"/>
  <c r="K469" i="15" s="1"/>
  <c r="J469" i="2"/>
  <c r="K470" i="15" s="1"/>
  <c r="J470" i="2"/>
  <c r="K471" i="15" s="1"/>
  <c r="J471" i="2"/>
  <c r="K472" i="15" s="1"/>
  <c r="J472" i="2"/>
  <c r="K473" i="15" s="1"/>
  <c r="J473" i="2"/>
  <c r="K474" i="15" s="1"/>
  <c r="J474" i="2"/>
  <c r="K475" i="15" s="1"/>
  <c r="J475" i="2"/>
  <c r="K476" i="15" s="1"/>
  <c r="J476" i="2"/>
  <c r="K477" i="15" s="1"/>
  <c r="J477" i="2"/>
  <c r="K478" i="15" s="1"/>
  <c r="J478" i="2"/>
  <c r="K479" i="15" s="1"/>
  <c r="J479" i="2"/>
  <c r="K480" i="15" s="1"/>
  <c r="J480" i="2"/>
  <c r="K481" i="15" s="1"/>
  <c r="J481" i="2"/>
  <c r="K482" i="15" s="1"/>
  <c r="J482" i="2"/>
  <c r="K483" i="15" s="1"/>
  <c r="J483" i="2"/>
  <c r="K484" i="15" s="1"/>
  <c r="J484" i="2"/>
  <c r="K485" i="15" s="1"/>
  <c r="J485" i="2"/>
  <c r="K486" i="15" s="1"/>
  <c r="J486" i="2"/>
  <c r="K487" i="15" s="1"/>
  <c r="J487" i="2"/>
  <c r="K488" i="15" s="1"/>
  <c r="J488" i="2"/>
  <c r="K489" i="15" s="1"/>
  <c r="J489" i="2"/>
  <c r="K490" i="15" s="1"/>
  <c r="J490" i="2"/>
  <c r="K491" i="15" s="1"/>
  <c r="J491" i="2"/>
  <c r="K492" i="15" s="1"/>
  <c r="J492" i="2"/>
  <c r="K493" i="15" s="1"/>
  <c r="J493" i="2"/>
  <c r="K494" i="15" s="1"/>
  <c r="J494" i="2"/>
  <c r="K495" i="15" s="1"/>
  <c r="J495" i="2"/>
  <c r="K496" i="15" s="1"/>
  <c r="J496" i="2"/>
  <c r="K497" i="15" s="1"/>
  <c r="J497" i="2"/>
  <c r="K498" i="15" s="1"/>
  <c r="J498" i="2"/>
  <c r="K499" i="15" s="1"/>
  <c r="J499" i="2"/>
  <c r="K500" i="15" s="1"/>
  <c r="J500" i="2"/>
  <c r="K501" i="15" s="1"/>
  <c r="J501" i="2"/>
  <c r="K502" i="15" s="1"/>
  <c r="J502" i="2"/>
  <c r="K503" i="15" s="1"/>
  <c r="J503" i="2"/>
  <c r="K504" i="15" s="1"/>
  <c r="J504" i="2"/>
  <c r="K505" i="15" s="1"/>
  <c r="J505" i="2"/>
  <c r="K506" i="15" s="1"/>
  <c r="J506" i="2"/>
  <c r="K507" i="15" s="1"/>
  <c r="J507" i="2"/>
  <c r="K508" i="15" s="1"/>
  <c r="J508" i="2"/>
  <c r="K509" i="15" s="1"/>
  <c r="J509" i="2"/>
  <c r="K510" i="15" s="1"/>
  <c r="J510" i="2"/>
  <c r="K511" i="15" s="1"/>
  <c r="J511" i="2"/>
  <c r="K512" i="15" s="1"/>
  <c r="J512" i="2"/>
  <c r="K513" i="15" s="1"/>
  <c r="J513" i="2"/>
  <c r="K514" i="15" s="1"/>
  <c r="J514" i="2"/>
  <c r="K515" i="15" s="1"/>
  <c r="J515" i="2"/>
  <c r="K516" i="15" s="1"/>
  <c r="J516" i="2"/>
  <c r="K517" i="15" s="1"/>
  <c r="J517" i="2"/>
  <c r="K518" i="15" s="1"/>
  <c r="J518" i="2"/>
  <c r="K519" i="15" s="1"/>
  <c r="J519" i="2"/>
  <c r="K520" i="15" s="1"/>
  <c r="J520" i="2"/>
  <c r="K521" i="15" s="1"/>
  <c r="J521" i="2"/>
  <c r="K522" i="15" s="1"/>
  <c r="J522" i="2"/>
  <c r="K523" i="15" s="1"/>
  <c r="J523" i="2"/>
  <c r="K524" i="15" s="1"/>
  <c r="J524" i="2"/>
  <c r="K525" i="15" s="1"/>
  <c r="J525" i="2"/>
  <c r="K526" i="15" s="1"/>
  <c r="J526" i="2"/>
  <c r="K527" i="15" s="1"/>
  <c r="J527" i="2"/>
  <c r="K528" i="15" s="1"/>
  <c r="J528" i="2"/>
  <c r="K529" i="15" s="1"/>
  <c r="J529" i="2"/>
  <c r="K530" i="15" s="1"/>
  <c r="J530" i="2"/>
  <c r="K531" i="15" s="1"/>
  <c r="J531" i="2"/>
  <c r="K532" i="15" s="1"/>
  <c r="J532" i="2"/>
  <c r="K533" i="15" s="1"/>
  <c r="J533" i="2"/>
  <c r="K534" i="15" s="1"/>
  <c r="J534" i="2"/>
  <c r="K535" i="15" s="1"/>
  <c r="J535" i="2"/>
  <c r="K536" i="15" s="1"/>
  <c r="J536" i="2"/>
  <c r="K537" i="15" s="1"/>
  <c r="J537" i="2"/>
  <c r="K538" i="15" s="1"/>
  <c r="J538" i="2"/>
  <c r="K539" i="15" s="1"/>
  <c r="J539" i="2"/>
  <c r="K540" i="15" s="1"/>
  <c r="J540" i="2"/>
  <c r="K541" i="15" s="1"/>
  <c r="J541" i="2"/>
  <c r="K542" i="15" s="1"/>
  <c r="J542" i="2"/>
  <c r="K543" i="15" s="1"/>
  <c r="J543" i="2"/>
  <c r="K544" i="15" s="1"/>
  <c r="J544" i="2"/>
  <c r="K545" i="15" s="1"/>
  <c r="J545" i="2"/>
  <c r="K546" i="15" s="1"/>
  <c r="J546" i="2"/>
  <c r="K547" i="15" s="1"/>
  <c r="J547" i="2"/>
  <c r="K548" i="15" s="1"/>
  <c r="J548" i="2"/>
  <c r="K549" i="15" s="1"/>
  <c r="J549" i="2"/>
  <c r="K550" i="15" s="1"/>
  <c r="J550" i="2"/>
  <c r="K551" i="15" s="1"/>
  <c r="J551" i="2"/>
  <c r="K552" i="15" s="1"/>
  <c r="J552" i="2"/>
  <c r="K553" i="15" s="1"/>
  <c r="J553" i="2"/>
  <c r="K554" i="15" s="1"/>
  <c r="J554" i="2"/>
  <c r="K555" i="15" s="1"/>
  <c r="J555" i="2"/>
  <c r="K556" i="15" s="1"/>
  <c r="J556" i="2"/>
  <c r="K557" i="15" s="1"/>
  <c r="J557" i="2"/>
  <c r="K558" i="15" s="1"/>
  <c r="J558" i="2"/>
  <c r="K559" i="15" s="1"/>
  <c r="J559" i="2"/>
  <c r="K560" i="15" s="1"/>
  <c r="J560" i="2"/>
  <c r="K561" i="15" s="1"/>
  <c r="J561" i="2"/>
  <c r="K562" i="15" s="1"/>
  <c r="J562" i="2"/>
  <c r="K563" i="15" s="1"/>
  <c r="J563" i="2"/>
  <c r="K564" i="15" s="1"/>
  <c r="J564" i="2"/>
  <c r="K565" i="15" s="1"/>
  <c r="J565" i="2"/>
  <c r="K566" i="15" s="1"/>
  <c r="J566" i="2"/>
  <c r="K567" i="15" s="1"/>
  <c r="J567" i="2"/>
  <c r="K568" i="15" s="1"/>
  <c r="J568" i="2"/>
  <c r="K569" i="15" s="1"/>
  <c r="J569" i="2"/>
  <c r="K570" i="15" s="1"/>
  <c r="J570" i="2"/>
  <c r="K571" i="15" s="1"/>
  <c r="J571" i="2"/>
  <c r="K572" i="15" s="1"/>
  <c r="J572" i="2"/>
  <c r="K573" i="15" s="1"/>
  <c r="J573" i="2"/>
  <c r="K574" i="15" s="1"/>
  <c r="J574" i="2"/>
  <c r="K575" i="15" s="1"/>
  <c r="J575" i="2"/>
  <c r="K576" i="15" s="1"/>
  <c r="J576" i="2"/>
  <c r="K577" i="15" s="1"/>
  <c r="J577" i="2"/>
  <c r="K578" i="15" s="1"/>
  <c r="J578" i="2"/>
  <c r="K579" i="15" s="1"/>
  <c r="J579" i="2"/>
  <c r="K580" i="15" s="1"/>
  <c r="J580" i="2"/>
  <c r="K581" i="15" s="1"/>
  <c r="J581" i="2"/>
  <c r="K582" i="15" s="1"/>
  <c r="J582" i="2"/>
  <c r="K583" i="15" s="1"/>
  <c r="J583" i="2"/>
  <c r="K584" i="15" s="1"/>
  <c r="J584" i="2"/>
  <c r="K585" i="15" s="1"/>
  <c r="J585" i="2"/>
  <c r="K586" i="15" s="1"/>
  <c r="J586" i="2"/>
  <c r="K587" i="15" s="1"/>
  <c r="J587" i="2"/>
  <c r="K588" i="15" s="1"/>
  <c r="J588" i="2"/>
  <c r="K589" i="15" s="1"/>
  <c r="J589" i="2"/>
  <c r="K590" i="15" s="1"/>
  <c r="J590" i="2"/>
  <c r="K591" i="15" s="1"/>
  <c r="J591" i="2"/>
  <c r="K592" i="15" s="1"/>
  <c r="J592" i="2"/>
  <c r="K593" i="15" s="1"/>
  <c r="J593" i="2"/>
  <c r="K594" i="15" s="1"/>
  <c r="J594" i="2"/>
  <c r="K595" i="15" s="1"/>
  <c r="J595" i="2"/>
  <c r="K596" i="15" s="1"/>
  <c r="J596" i="2"/>
  <c r="K597" i="15" s="1"/>
  <c r="J597" i="2"/>
  <c r="K598" i="15" s="1"/>
  <c r="J598" i="2"/>
  <c r="K599" i="15" s="1"/>
  <c r="J599" i="2"/>
  <c r="K600" i="15" s="1"/>
  <c r="J600" i="2"/>
  <c r="K601" i="15" s="1"/>
  <c r="J601" i="2"/>
  <c r="K602" i="15" s="1"/>
  <c r="J602" i="2"/>
  <c r="K603" i="15" s="1"/>
  <c r="J603" i="2"/>
  <c r="K604" i="15" s="1"/>
  <c r="J604" i="2"/>
  <c r="K605" i="15" s="1"/>
  <c r="J605" i="2"/>
  <c r="K606" i="15" s="1"/>
  <c r="J606" i="2"/>
  <c r="K607" i="15" s="1"/>
  <c r="J607" i="2"/>
  <c r="K608" i="15" s="1"/>
  <c r="J608" i="2"/>
  <c r="K609" i="15" s="1"/>
  <c r="J609" i="2"/>
  <c r="K610" i="15" s="1"/>
  <c r="J610" i="2"/>
  <c r="K611" i="15" s="1"/>
  <c r="J611" i="2"/>
  <c r="K612" i="15" s="1"/>
  <c r="J612" i="2"/>
  <c r="K613" i="15" s="1"/>
  <c r="J613" i="2"/>
  <c r="K614" i="15" s="1"/>
  <c r="J614" i="2"/>
  <c r="K615" i="15" s="1"/>
  <c r="J615" i="2"/>
  <c r="K616" i="15" s="1"/>
  <c r="J616" i="2"/>
  <c r="K617" i="15" s="1"/>
  <c r="J617" i="2"/>
  <c r="K618" i="15" s="1"/>
  <c r="J618" i="2"/>
  <c r="K619" i="15" s="1"/>
  <c r="J619" i="2"/>
  <c r="K620" i="15" s="1"/>
  <c r="J620" i="2"/>
  <c r="K621" i="15" s="1"/>
  <c r="J621" i="2"/>
  <c r="K622" i="15" s="1"/>
  <c r="J622" i="2"/>
  <c r="K623" i="15" s="1"/>
  <c r="J623" i="2"/>
  <c r="K624" i="15" s="1"/>
  <c r="J624" i="2"/>
  <c r="K625" i="15" s="1"/>
  <c r="J625" i="2"/>
  <c r="K626" i="15" s="1"/>
  <c r="J626" i="2"/>
  <c r="K627" i="15" s="1"/>
  <c r="J627" i="2"/>
  <c r="K628" i="15" s="1"/>
  <c r="J628" i="2"/>
  <c r="K629" i="15" s="1"/>
  <c r="J629" i="2"/>
  <c r="K630" i="15" s="1"/>
  <c r="J630" i="2"/>
  <c r="K631" i="15" s="1"/>
  <c r="J631" i="2"/>
  <c r="K632" i="15" s="1"/>
  <c r="J632" i="2"/>
  <c r="K633" i="15" s="1"/>
  <c r="J633" i="2"/>
  <c r="K634" i="15" s="1"/>
  <c r="J634" i="2"/>
  <c r="K635" i="15" s="1"/>
  <c r="J635" i="2"/>
  <c r="K636" i="15" s="1"/>
  <c r="J636" i="2"/>
  <c r="K637" i="15" s="1"/>
  <c r="J637" i="2"/>
  <c r="K638" i="15" s="1"/>
  <c r="J638" i="2"/>
  <c r="K639" i="15" s="1"/>
  <c r="J639" i="2"/>
  <c r="K640" i="15" s="1"/>
  <c r="J640" i="2"/>
  <c r="K641" i="15" s="1"/>
  <c r="J641" i="2"/>
  <c r="K642" i="15" s="1"/>
  <c r="J642" i="2"/>
  <c r="K643" i="15" s="1"/>
  <c r="J643" i="2"/>
  <c r="K644" i="15" s="1"/>
  <c r="J644" i="2"/>
  <c r="K645" i="15" s="1"/>
  <c r="J645" i="2"/>
  <c r="K646" i="15" s="1"/>
  <c r="J646" i="2"/>
  <c r="K647" i="15" s="1"/>
  <c r="J647" i="2"/>
  <c r="K648" i="15" s="1"/>
  <c r="J648" i="2"/>
  <c r="K649" i="15" s="1"/>
  <c r="J649" i="2"/>
  <c r="K650" i="15" s="1"/>
  <c r="J650" i="2"/>
  <c r="K651" i="15" s="1"/>
  <c r="J651" i="2"/>
  <c r="K652" i="15" s="1"/>
  <c r="J652" i="2"/>
  <c r="K653" i="15" s="1"/>
  <c r="J653" i="2"/>
  <c r="K654" i="15" s="1"/>
  <c r="J654" i="2"/>
  <c r="K655" i="15" s="1"/>
  <c r="J655" i="2"/>
  <c r="K656" i="15" s="1"/>
  <c r="J656" i="2"/>
  <c r="K657" i="15" s="1"/>
  <c r="J657" i="2"/>
  <c r="K658" i="15" s="1"/>
  <c r="J658" i="2"/>
  <c r="K659" i="15" s="1"/>
  <c r="J659" i="2"/>
  <c r="K660" i="15" s="1"/>
  <c r="J660" i="2"/>
  <c r="K661" i="15" s="1"/>
  <c r="J661" i="2"/>
  <c r="K662" i="15" s="1"/>
  <c r="J662" i="2"/>
  <c r="K663" i="15" s="1"/>
  <c r="J663" i="2"/>
  <c r="K664" i="15" s="1"/>
  <c r="J664" i="2"/>
  <c r="K665" i="15" s="1"/>
  <c r="J665" i="2"/>
  <c r="K666" i="15" s="1"/>
  <c r="J666" i="2"/>
  <c r="K667" i="15" s="1"/>
  <c r="J667" i="2"/>
  <c r="K668" i="15" s="1"/>
  <c r="J668" i="2"/>
  <c r="K669" i="15" s="1"/>
  <c r="J669" i="2"/>
  <c r="K670" i="15" s="1"/>
  <c r="J670" i="2"/>
  <c r="K671" i="15" s="1"/>
  <c r="J671" i="2"/>
  <c r="K672" i="15" s="1"/>
  <c r="J672" i="2"/>
  <c r="K673" i="15" s="1"/>
  <c r="J673" i="2"/>
  <c r="K674" i="15" s="1"/>
  <c r="J674" i="2"/>
  <c r="K675" i="15" s="1"/>
  <c r="J675" i="2"/>
  <c r="K676" i="15" s="1"/>
  <c r="J676" i="2"/>
  <c r="K677" i="15" s="1"/>
  <c r="J677" i="2"/>
  <c r="K678" i="15" s="1"/>
  <c r="J678" i="2"/>
  <c r="K679" i="15" s="1"/>
  <c r="J679" i="2"/>
  <c r="K680" i="15" s="1"/>
  <c r="J680" i="2"/>
  <c r="K681" i="15" s="1"/>
  <c r="J681" i="2"/>
  <c r="K682" i="15" s="1"/>
  <c r="J682" i="2"/>
  <c r="K683" i="15" s="1"/>
  <c r="J683" i="2"/>
  <c r="K684" i="15" s="1"/>
  <c r="J684" i="2"/>
  <c r="K685" i="15" s="1"/>
  <c r="J685" i="2"/>
  <c r="K686" i="15" s="1"/>
  <c r="J686" i="2"/>
  <c r="K687" i="15" s="1"/>
  <c r="J687" i="2"/>
  <c r="K688" i="15" s="1"/>
  <c r="J688" i="2"/>
  <c r="K689" i="15" s="1"/>
  <c r="J689" i="2"/>
  <c r="K690" i="15" s="1"/>
  <c r="J690" i="2"/>
  <c r="K691" i="15" s="1"/>
  <c r="J691" i="2"/>
  <c r="K692" i="15" s="1"/>
  <c r="J692" i="2"/>
  <c r="K693" i="15" s="1"/>
  <c r="J693" i="2"/>
  <c r="K694" i="15" s="1"/>
  <c r="J694" i="2"/>
  <c r="K695" i="15" s="1"/>
  <c r="J695" i="2"/>
  <c r="K696" i="15" s="1"/>
  <c r="J696" i="2"/>
  <c r="K697" i="15" s="1"/>
  <c r="J697" i="2"/>
  <c r="K698" i="15" s="1"/>
  <c r="J698" i="2"/>
  <c r="K699" i="15" s="1"/>
  <c r="J699" i="2"/>
  <c r="K700" i="15" s="1"/>
  <c r="J700" i="2"/>
  <c r="K701" i="15" s="1"/>
  <c r="J701" i="2"/>
  <c r="K702" i="15" s="1"/>
  <c r="J702" i="2"/>
  <c r="K703" i="15" s="1"/>
  <c r="J703" i="2"/>
  <c r="K704" i="15" s="1"/>
  <c r="J704" i="2"/>
  <c r="K705" i="15" s="1"/>
  <c r="J705" i="2"/>
  <c r="K706" i="15" s="1"/>
  <c r="J706" i="2"/>
  <c r="K707" i="15" s="1"/>
  <c r="J707" i="2"/>
  <c r="K708" i="15" s="1"/>
  <c r="J708" i="2"/>
  <c r="K709" i="15" s="1"/>
  <c r="J709" i="2"/>
  <c r="K710" i="15" s="1"/>
  <c r="J710" i="2"/>
  <c r="K711" i="15" s="1"/>
  <c r="J711" i="2"/>
  <c r="K712" i="15" s="1"/>
  <c r="J712" i="2"/>
  <c r="K713" i="15" s="1"/>
  <c r="J713" i="2"/>
  <c r="K714" i="15" s="1"/>
  <c r="J714" i="2"/>
  <c r="K715" i="15" s="1"/>
  <c r="J715" i="2"/>
  <c r="K716" i="15" s="1"/>
  <c r="J716" i="2"/>
  <c r="K717" i="15" s="1"/>
  <c r="J717" i="2"/>
  <c r="K718" i="15" s="1"/>
  <c r="J718" i="2"/>
  <c r="K719" i="15" s="1"/>
  <c r="J719" i="2"/>
  <c r="K720" i="15" s="1"/>
  <c r="J720" i="2"/>
  <c r="K721" i="15" s="1"/>
  <c r="J721" i="2"/>
  <c r="K722" i="15" s="1"/>
  <c r="J722" i="2"/>
  <c r="K723" i="15" s="1"/>
  <c r="J723" i="2"/>
  <c r="K724" i="15" s="1"/>
  <c r="J724" i="2"/>
  <c r="K725" i="15" s="1"/>
  <c r="J725" i="2"/>
  <c r="K726" i="15" s="1"/>
  <c r="J726" i="2"/>
  <c r="K727" i="15" s="1"/>
  <c r="J727" i="2"/>
  <c r="K728" i="15" s="1"/>
  <c r="J728" i="2"/>
  <c r="K729" i="15" s="1"/>
  <c r="J729" i="2"/>
  <c r="K730" i="15" s="1"/>
  <c r="J730" i="2"/>
  <c r="K731" i="15" s="1"/>
  <c r="J731" i="2"/>
  <c r="K732" i="15" s="1"/>
  <c r="J732" i="2"/>
  <c r="K733" i="15" s="1"/>
  <c r="J733" i="2"/>
  <c r="K734" i="15" s="1"/>
  <c r="J734" i="2"/>
  <c r="K735" i="15" s="1"/>
  <c r="J735" i="2"/>
  <c r="K736" i="15" s="1"/>
  <c r="J736" i="2"/>
  <c r="K737" i="15" s="1"/>
  <c r="J737" i="2"/>
  <c r="K738" i="15" s="1"/>
  <c r="J738" i="2"/>
  <c r="K739" i="15" s="1"/>
  <c r="J739" i="2"/>
  <c r="K740" i="15" s="1"/>
  <c r="J740" i="2"/>
  <c r="K741" i="15" s="1"/>
  <c r="J741" i="2"/>
  <c r="K742" i="15" s="1"/>
  <c r="J742" i="2"/>
  <c r="K743" i="15" s="1"/>
  <c r="J743" i="2"/>
  <c r="K744" i="15" s="1"/>
  <c r="J744" i="2"/>
  <c r="K745" i="15" s="1"/>
  <c r="J745" i="2"/>
  <c r="K746" i="15" s="1"/>
  <c r="J746" i="2"/>
  <c r="K747" i="15" s="1"/>
  <c r="J747" i="2"/>
  <c r="K748" i="15" s="1"/>
  <c r="J748" i="2"/>
  <c r="K749" i="15" s="1"/>
  <c r="J749" i="2"/>
  <c r="K750" i="15" s="1"/>
  <c r="J750" i="2"/>
  <c r="K751" i="15" s="1"/>
  <c r="J751" i="2"/>
  <c r="K752" i="15" s="1"/>
  <c r="J752" i="2"/>
  <c r="K753" i="15" s="1"/>
  <c r="J753" i="2"/>
  <c r="K754" i="15" s="1"/>
  <c r="J754" i="2"/>
  <c r="K755" i="15" s="1"/>
  <c r="J755" i="2"/>
  <c r="K756" i="15" s="1"/>
  <c r="J756" i="2"/>
  <c r="K757" i="15" s="1"/>
  <c r="J757" i="2"/>
  <c r="K758" i="15" s="1"/>
  <c r="J758" i="2"/>
  <c r="K759" i="15" s="1"/>
  <c r="J759" i="2"/>
  <c r="K760" i="15" s="1"/>
  <c r="J760" i="2"/>
  <c r="K761" i="15" s="1"/>
  <c r="J761" i="2"/>
  <c r="K762" i="15" s="1"/>
  <c r="J762" i="2"/>
  <c r="K763" i="15" s="1"/>
  <c r="J763" i="2"/>
  <c r="K764" i="15" s="1"/>
  <c r="J764" i="2"/>
  <c r="K765" i="15" s="1"/>
  <c r="J765" i="2"/>
  <c r="K766" i="15" s="1"/>
  <c r="J766" i="2"/>
  <c r="K767" i="15" s="1"/>
  <c r="J767" i="2"/>
  <c r="K768" i="15" s="1"/>
  <c r="J768" i="2"/>
  <c r="K769" i="15" s="1"/>
  <c r="J769" i="2"/>
  <c r="K770" i="15" s="1"/>
  <c r="J770" i="2"/>
  <c r="K771" i="15" s="1"/>
  <c r="J771" i="2"/>
  <c r="K772" i="15" s="1"/>
  <c r="J772" i="2"/>
  <c r="K773" i="15" s="1"/>
  <c r="J773" i="2"/>
  <c r="K774" i="15" s="1"/>
  <c r="J774" i="2"/>
  <c r="K775" i="15" s="1"/>
  <c r="J775" i="2"/>
  <c r="K776" i="15" s="1"/>
  <c r="J776" i="2"/>
  <c r="K777" i="15" s="1"/>
  <c r="J777" i="2"/>
  <c r="K778" i="15" s="1"/>
  <c r="J778" i="2"/>
  <c r="K779" i="15" s="1"/>
  <c r="J779" i="2"/>
  <c r="K780" i="15" s="1"/>
  <c r="J780" i="2"/>
  <c r="K781" i="15" s="1"/>
  <c r="J781" i="2"/>
  <c r="K782" i="15" s="1"/>
  <c r="J782" i="2"/>
  <c r="K783" i="15" s="1"/>
  <c r="J783" i="2"/>
  <c r="K784" i="15" s="1"/>
  <c r="J784" i="2"/>
  <c r="K785" i="15" s="1"/>
  <c r="J785" i="2"/>
  <c r="K786" i="15" s="1"/>
  <c r="J786" i="2"/>
  <c r="K787" i="15" s="1"/>
  <c r="J787" i="2"/>
  <c r="K788" i="15" s="1"/>
  <c r="J788" i="2"/>
  <c r="K789" i="15" s="1"/>
  <c r="J789" i="2"/>
  <c r="K790" i="15" s="1"/>
  <c r="J790" i="2"/>
  <c r="K791" i="15" s="1"/>
  <c r="J791" i="2"/>
  <c r="K792" i="15" s="1"/>
  <c r="J792" i="2"/>
  <c r="K793" i="15" s="1"/>
  <c r="J793" i="2"/>
  <c r="K794" i="15" s="1"/>
  <c r="J794" i="2"/>
  <c r="K795" i="15" s="1"/>
  <c r="J795" i="2"/>
  <c r="K796" i="15" s="1"/>
  <c r="J796" i="2"/>
  <c r="K797" i="15" s="1"/>
  <c r="J797" i="2"/>
  <c r="K798" i="15" s="1"/>
  <c r="J798" i="2"/>
  <c r="K799" i="15" s="1"/>
  <c r="J799" i="2"/>
  <c r="K800" i="15" s="1"/>
  <c r="J800" i="2"/>
  <c r="K801" i="15" s="1"/>
  <c r="J801" i="2"/>
  <c r="K802" i="15" s="1"/>
  <c r="J802" i="2"/>
  <c r="K803" i="15" s="1"/>
  <c r="J803" i="2"/>
  <c r="K804" i="15" s="1"/>
  <c r="J804" i="2"/>
  <c r="K805" i="15" s="1"/>
  <c r="J805" i="2"/>
  <c r="K806" i="15" s="1"/>
  <c r="J806" i="2"/>
  <c r="K807" i="15" s="1"/>
  <c r="J807" i="2"/>
  <c r="K808" i="15" s="1"/>
  <c r="J808" i="2"/>
  <c r="K809" i="15" s="1"/>
  <c r="J809" i="2"/>
  <c r="K810" i="15" s="1"/>
  <c r="J810" i="2"/>
  <c r="K811" i="15" s="1"/>
  <c r="J811" i="2"/>
  <c r="K812" i="15" s="1"/>
  <c r="J812" i="2"/>
  <c r="K813" i="15" s="1"/>
  <c r="J813" i="2"/>
  <c r="K814" i="15" s="1"/>
  <c r="J814" i="2"/>
  <c r="K815" i="15" s="1"/>
  <c r="J815" i="2"/>
  <c r="K816" i="15" s="1"/>
  <c r="J816" i="2"/>
  <c r="K817" i="15" s="1"/>
  <c r="J817" i="2"/>
  <c r="K818" i="15" s="1"/>
  <c r="J818" i="2"/>
  <c r="K819" i="15" s="1"/>
  <c r="J819" i="2"/>
  <c r="K820" i="15" s="1"/>
  <c r="J820" i="2"/>
  <c r="K821" i="15" s="1"/>
  <c r="J821" i="2"/>
  <c r="K822" i="15" s="1"/>
  <c r="J822" i="2"/>
  <c r="K823" i="15" s="1"/>
  <c r="J823" i="2"/>
  <c r="K824" i="15" s="1"/>
  <c r="J824" i="2"/>
  <c r="K825" i="15" s="1"/>
  <c r="J825" i="2"/>
  <c r="K826" i="15" s="1"/>
  <c r="J826" i="2"/>
  <c r="K827" i="15" s="1"/>
  <c r="J827" i="2"/>
  <c r="K828" i="15" s="1"/>
  <c r="J828" i="2"/>
  <c r="K829" i="15" s="1"/>
  <c r="J829" i="2"/>
  <c r="K830" i="15" s="1"/>
  <c r="J830" i="2"/>
  <c r="K831" i="15" s="1"/>
  <c r="J831" i="2"/>
  <c r="K832" i="15" s="1"/>
  <c r="J832" i="2"/>
  <c r="K833" i="15" s="1"/>
  <c r="J833" i="2"/>
  <c r="K834" i="15" s="1"/>
  <c r="J834" i="2"/>
  <c r="K835" i="15" s="1"/>
  <c r="J835" i="2"/>
  <c r="K836" i="15" s="1"/>
  <c r="J836" i="2"/>
  <c r="K837" i="15" s="1"/>
  <c r="J837" i="2"/>
  <c r="K838" i="15" s="1"/>
  <c r="J838" i="2"/>
  <c r="K839" i="15" s="1"/>
  <c r="J839" i="2"/>
  <c r="K840" i="15" s="1"/>
  <c r="J840" i="2"/>
  <c r="K841" i="15" s="1"/>
  <c r="J841" i="2"/>
  <c r="K842" i="15" s="1"/>
  <c r="J842" i="2"/>
  <c r="K843" i="15" s="1"/>
  <c r="J843" i="2"/>
  <c r="K844" i="15" s="1"/>
  <c r="J844" i="2"/>
  <c r="K845" i="15" s="1"/>
  <c r="J845" i="2"/>
  <c r="K846" i="15" s="1"/>
  <c r="J846" i="2"/>
  <c r="K847" i="15" s="1"/>
  <c r="J847" i="2"/>
  <c r="K848" i="15" s="1"/>
  <c r="J848" i="2"/>
  <c r="K849" i="15" s="1"/>
  <c r="J849" i="2"/>
  <c r="K850" i="15" s="1"/>
  <c r="J850" i="2"/>
  <c r="K851" i="15" s="1"/>
  <c r="J851" i="2"/>
  <c r="K852" i="15" s="1"/>
  <c r="J852" i="2"/>
  <c r="K853" i="15" s="1"/>
  <c r="J853" i="2"/>
  <c r="K854" i="15" s="1"/>
  <c r="J854" i="2"/>
  <c r="K855" i="15" s="1"/>
  <c r="J855" i="2"/>
  <c r="K856" i="15" s="1"/>
  <c r="J856" i="2"/>
  <c r="K857" i="15" s="1"/>
  <c r="J857" i="2"/>
  <c r="K858" i="15" s="1"/>
  <c r="J858" i="2"/>
  <c r="K859" i="15" s="1"/>
  <c r="J859" i="2"/>
  <c r="K860" i="15" s="1"/>
  <c r="J860" i="2"/>
  <c r="K861" i="15" s="1"/>
  <c r="J861" i="2"/>
  <c r="K862" i="15" s="1"/>
  <c r="J862" i="2"/>
  <c r="K863" i="15" s="1"/>
  <c r="J863" i="2"/>
  <c r="K864" i="15" s="1"/>
  <c r="J864" i="2"/>
  <c r="K865" i="15" s="1"/>
  <c r="J865" i="2"/>
  <c r="K866" i="15" s="1"/>
  <c r="J866" i="2"/>
  <c r="K867" i="15" s="1"/>
  <c r="J867" i="2"/>
  <c r="K868" i="15" s="1"/>
  <c r="J868" i="2"/>
  <c r="K869" i="15" s="1"/>
  <c r="J869" i="2"/>
  <c r="K870" i="15" s="1"/>
  <c r="J870" i="2"/>
  <c r="K871" i="15" s="1"/>
  <c r="J871" i="2"/>
  <c r="K872" i="15" s="1"/>
  <c r="J872" i="2"/>
  <c r="K873" i="15" s="1"/>
  <c r="J873" i="2"/>
  <c r="K874" i="15" s="1"/>
  <c r="J874" i="2"/>
  <c r="K875" i="15" s="1"/>
  <c r="J875" i="2"/>
  <c r="K876" i="15" s="1"/>
  <c r="J876" i="2"/>
  <c r="K877" i="15" s="1"/>
  <c r="J877" i="2"/>
  <c r="K878" i="15" s="1"/>
  <c r="J878" i="2"/>
  <c r="K879" i="15" s="1"/>
  <c r="J879" i="2"/>
  <c r="K880" i="15" s="1"/>
  <c r="J880" i="2"/>
  <c r="K881" i="15" s="1"/>
  <c r="J881" i="2"/>
  <c r="K882" i="15" s="1"/>
  <c r="J882" i="2"/>
  <c r="K883" i="15" s="1"/>
  <c r="J883" i="2"/>
  <c r="K884" i="15" s="1"/>
  <c r="J884" i="2"/>
  <c r="K885" i="15" s="1"/>
  <c r="J885" i="2"/>
  <c r="K886" i="15" s="1"/>
  <c r="J886" i="2"/>
  <c r="K887" i="15" s="1"/>
  <c r="J887" i="2"/>
  <c r="K888" i="15" s="1"/>
  <c r="J888" i="2"/>
  <c r="K889" i="15" s="1"/>
  <c r="J889" i="2"/>
  <c r="K890" i="15" s="1"/>
  <c r="J890" i="2"/>
  <c r="K891" i="15" s="1"/>
  <c r="J891" i="2"/>
  <c r="K892" i="15" s="1"/>
  <c r="J892" i="2"/>
  <c r="K893" i="15" s="1"/>
  <c r="J893" i="2"/>
  <c r="K894" i="15" s="1"/>
  <c r="J894" i="2"/>
  <c r="K895" i="15" s="1"/>
  <c r="J895" i="2"/>
  <c r="K896" i="15" s="1"/>
  <c r="J896" i="2"/>
  <c r="K897" i="15" s="1"/>
  <c r="J897" i="2"/>
  <c r="K898" i="15" s="1"/>
  <c r="J898" i="2"/>
  <c r="K899" i="15" s="1"/>
  <c r="J899" i="2"/>
  <c r="K900" i="15" s="1"/>
  <c r="J900" i="2"/>
  <c r="K901" i="15" s="1"/>
  <c r="J901" i="2"/>
  <c r="K902" i="15" s="1"/>
  <c r="J902" i="2"/>
  <c r="K903" i="15" s="1"/>
  <c r="J903" i="2"/>
  <c r="K904" i="15" s="1"/>
  <c r="J904" i="2"/>
  <c r="K905" i="15" s="1"/>
  <c r="J905" i="2"/>
  <c r="K906" i="15" s="1"/>
  <c r="J906" i="2"/>
  <c r="K907" i="15" s="1"/>
  <c r="J907" i="2"/>
  <c r="K908" i="15" s="1"/>
  <c r="J908" i="2"/>
  <c r="K909" i="15" s="1"/>
  <c r="J909" i="2"/>
  <c r="K910" i="15" s="1"/>
  <c r="J910" i="2"/>
  <c r="K911" i="15" s="1"/>
  <c r="J911" i="2"/>
  <c r="K912" i="15" s="1"/>
  <c r="J912" i="2"/>
  <c r="K913" i="15" s="1"/>
  <c r="J913" i="2"/>
  <c r="K914" i="15" s="1"/>
  <c r="J914" i="2"/>
  <c r="K915" i="15" s="1"/>
  <c r="J915" i="2"/>
  <c r="K916" i="15" s="1"/>
  <c r="J916" i="2"/>
  <c r="K917" i="15" s="1"/>
  <c r="J917" i="2"/>
  <c r="K918" i="15" s="1"/>
  <c r="J918" i="2"/>
  <c r="K919" i="15" s="1"/>
  <c r="J919" i="2"/>
  <c r="K920" i="15" s="1"/>
  <c r="J920" i="2"/>
  <c r="K921" i="15" s="1"/>
  <c r="J921" i="2"/>
  <c r="K922" i="15" s="1"/>
  <c r="J922" i="2"/>
  <c r="K923" i="15" s="1"/>
  <c r="J923" i="2"/>
  <c r="K924" i="15" s="1"/>
  <c r="J924" i="2"/>
  <c r="K925" i="15" s="1"/>
  <c r="J925" i="2"/>
  <c r="K926" i="15" s="1"/>
  <c r="J926" i="2"/>
  <c r="K927" i="15" s="1"/>
  <c r="J927" i="2"/>
  <c r="K928" i="15" s="1"/>
  <c r="J928" i="2"/>
  <c r="K929" i="15" s="1"/>
  <c r="J929" i="2"/>
  <c r="K930" i="15" s="1"/>
  <c r="J930" i="2"/>
  <c r="K931" i="15" s="1"/>
  <c r="J931" i="2"/>
  <c r="K932" i="15" s="1"/>
  <c r="J932" i="2"/>
  <c r="K933" i="15" s="1"/>
  <c r="J933" i="2"/>
  <c r="K934" i="15" s="1"/>
  <c r="J934" i="2"/>
  <c r="K935" i="15" s="1"/>
  <c r="J935" i="2"/>
  <c r="K936" i="15" s="1"/>
  <c r="J936" i="2"/>
  <c r="K937" i="15" s="1"/>
  <c r="J937" i="2"/>
  <c r="K938" i="15" s="1"/>
  <c r="J938" i="2"/>
  <c r="K939" i="15" s="1"/>
  <c r="J939" i="2"/>
  <c r="K940" i="15" s="1"/>
  <c r="J940" i="2"/>
  <c r="K941" i="15" s="1"/>
  <c r="J941" i="2"/>
  <c r="K942" i="15" s="1"/>
  <c r="J942" i="2"/>
  <c r="K943" i="15" s="1"/>
  <c r="J943" i="2"/>
  <c r="K944" i="15" s="1"/>
  <c r="J944" i="2"/>
  <c r="K945" i="15" s="1"/>
  <c r="J945" i="2"/>
  <c r="K946" i="15" s="1"/>
  <c r="J946" i="2"/>
  <c r="K947" i="15" s="1"/>
  <c r="J947" i="2"/>
  <c r="K948" i="15" s="1"/>
  <c r="J948" i="2"/>
  <c r="K949" i="15" s="1"/>
  <c r="J949" i="2"/>
  <c r="K950" i="15" s="1"/>
  <c r="J950" i="2"/>
  <c r="K951" i="15" s="1"/>
  <c r="J951" i="2"/>
  <c r="K952" i="15" s="1"/>
  <c r="J952" i="2"/>
  <c r="K953" i="15" s="1"/>
  <c r="J953" i="2"/>
  <c r="K954" i="15" s="1"/>
  <c r="J954" i="2"/>
  <c r="K955" i="15" s="1"/>
  <c r="J955" i="2"/>
  <c r="K956" i="15" s="1"/>
  <c r="J956" i="2"/>
  <c r="K957" i="15" s="1"/>
  <c r="J957" i="2"/>
  <c r="K958" i="15" s="1"/>
  <c r="J958" i="2"/>
  <c r="K959" i="15" s="1"/>
  <c r="J959" i="2"/>
  <c r="K960" i="15" s="1"/>
  <c r="J960" i="2"/>
  <c r="K961" i="15" s="1"/>
  <c r="J961" i="2"/>
  <c r="K962" i="15" s="1"/>
  <c r="J962" i="2"/>
  <c r="K963" i="15" s="1"/>
  <c r="J963" i="2"/>
  <c r="K964" i="15" s="1"/>
  <c r="J964" i="2"/>
  <c r="K965" i="15" s="1"/>
  <c r="J965" i="2"/>
  <c r="K966" i="15" s="1"/>
  <c r="J966" i="2"/>
  <c r="K967" i="15" s="1"/>
  <c r="J967" i="2"/>
  <c r="K968" i="15" s="1"/>
  <c r="J968" i="2"/>
  <c r="K969" i="15" s="1"/>
  <c r="J969" i="2"/>
  <c r="K970" i="15" s="1"/>
  <c r="J970" i="2"/>
  <c r="K971" i="15" s="1"/>
  <c r="J971" i="2"/>
  <c r="K972" i="15" s="1"/>
  <c r="J972" i="2"/>
  <c r="K973" i="15" s="1"/>
  <c r="J973" i="2"/>
  <c r="K974" i="15" s="1"/>
  <c r="J974" i="2"/>
  <c r="K975" i="15" s="1"/>
  <c r="J975" i="2"/>
  <c r="K976" i="15" s="1"/>
  <c r="J976" i="2"/>
  <c r="K977" i="15" s="1"/>
  <c r="J977" i="2"/>
  <c r="K978" i="15" s="1"/>
  <c r="J978" i="2"/>
  <c r="K979" i="15" s="1"/>
  <c r="J979" i="2"/>
  <c r="K980" i="15" s="1"/>
  <c r="J980" i="2"/>
  <c r="K981" i="15" s="1"/>
  <c r="J981" i="2"/>
  <c r="K982" i="15" s="1"/>
  <c r="J982" i="2"/>
  <c r="K983" i="15" s="1"/>
  <c r="J983" i="2"/>
  <c r="K984" i="15" s="1"/>
  <c r="J984" i="2"/>
  <c r="K985" i="15" s="1"/>
  <c r="J985" i="2"/>
  <c r="K986" i="15" s="1"/>
  <c r="J986" i="2"/>
  <c r="K987" i="15" s="1"/>
  <c r="J987" i="2"/>
  <c r="K988" i="15" s="1"/>
  <c r="J988" i="2"/>
  <c r="K989" i="15" s="1"/>
  <c r="J989" i="2"/>
  <c r="K990" i="15" s="1"/>
  <c r="J990" i="2"/>
  <c r="K991" i="15" s="1"/>
  <c r="J991" i="2"/>
  <c r="K992" i="15" s="1"/>
  <c r="J992" i="2"/>
  <c r="K993" i="15" s="1"/>
  <c r="J993" i="2"/>
  <c r="K994" i="15" s="1"/>
  <c r="J994" i="2"/>
  <c r="K995" i="15" s="1"/>
  <c r="J995" i="2"/>
  <c r="K996" i="15" s="1"/>
  <c r="J996" i="2"/>
  <c r="K997" i="15" s="1"/>
  <c r="J997" i="2"/>
  <c r="K998" i="15" s="1"/>
  <c r="J998" i="2"/>
  <c r="K999" i="15" s="1"/>
  <c r="J999" i="2"/>
  <c r="K1000" i="15" s="1"/>
  <c r="J1000" i="2"/>
  <c r="K1001" i="15" s="1"/>
  <c r="J1001" i="2"/>
  <c r="K1002" i="15" s="1"/>
  <c r="J1002" i="2"/>
  <c r="K1003" i="15" s="1"/>
  <c r="J1003" i="2"/>
  <c r="K1004" i="15" s="1"/>
  <c r="J1004" i="2"/>
  <c r="K1005" i="15" s="1"/>
  <c r="J1005" i="2"/>
  <c r="K1006" i="15" s="1"/>
  <c r="J1006" i="2"/>
  <c r="K1007" i="15" s="1"/>
  <c r="J1007" i="2"/>
  <c r="K1008" i="15" s="1"/>
  <c r="J1008" i="2"/>
  <c r="K1009" i="15" s="1"/>
  <c r="J1009" i="2"/>
  <c r="K1010" i="15" s="1"/>
  <c r="J1010" i="2"/>
  <c r="K1011" i="15" s="1"/>
  <c r="J1011" i="2"/>
  <c r="K1012" i="15" s="1"/>
  <c r="J1012" i="2"/>
  <c r="K1013" i="15" s="1"/>
  <c r="J1013" i="2"/>
  <c r="K1014" i="15" s="1"/>
  <c r="J1014" i="2"/>
  <c r="K1015" i="15" s="1"/>
  <c r="J1015" i="2"/>
  <c r="K1016" i="15" s="1"/>
  <c r="J1016" i="2"/>
  <c r="K1017" i="15" s="1"/>
  <c r="J1017" i="2"/>
  <c r="K1018" i="15" s="1"/>
  <c r="J1018" i="2"/>
  <c r="K1019" i="15" s="1"/>
  <c r="J1019" i="2"/>
  <c r="K1020" i="15" s="1"/>
  <c r="J1020" i="2"/>
  <c r="K1021" i="15" s="1"/>
  <c r="J1021" i="2"/>
  <c r="K1022" i="15" s="1"/>
  <c r="J1022" i="2"/>
  <c r="K1023" i="15" s="1"/>
  <c r="J1023" i="2"/>
  <c r="K1024" i="15" s="1"/>
  <c r="J1024" i="2"/>
  <c r="K1025" i="15" s="1"/>
  <c r="J1025" i="2"/>
  <c r="K1026" i="15" s="1"/>
  <c r="J1026" i="2"/>
  <c r="K1027" i="15" s="1"/>
  <c r="J1027" i="2"/>
  <c r="K1028" i="15" s="1"/>
  <c r="J1028" i="2"/>
  <c r="K1029" i="15" s="1"/>
  <c r="J1029" i="2"/>
  <c r="K1030" i="15" s="1"/>
  <c r="J1030" i="2"/>
  <c r="K1031" i="15" s="1"/>
  <c r="J1031" i="2"/>
  <c r="K1032" i="15" s="1"/>
  <c r="J1032" i="2"/>
  <c r="K1033" i="15" s="1"/>
  <c r="J1033" i="2"/>
  <c r="K1034" i="15" s="1"/>
  <c r="J1034" i="2"/>
  <c r="K1035" i="15" s="1"/>
  <c r="J1035" i="2"/>
  <c r="K1036" i="15" s="1"/>
  <c r="J1036" i="2"/>
  <c r="K1037" i="15" s="1"/>
  <c r="J1037" i="2"/>
  <c r="K1038" i="15" s="1"/>
  <c r="J1038" i="2"/>
  <c r="K1039" i="15" s="1"/>
  <c r="J1039" i="2"/>
  <c r="K1040" i="15" s="1"/>
  <c r="J1040" i="2"/>
  <c r="K1041" i="15" s="1"/>
  <c r="J1041" i="2"/>
  <c r="K1042" i="15" s="1"/>
  <c r="J1042" i="2"/>
  <c r="K1043" i="15" s="1"/>
  <c r="J1043" i="2"/>
  <c r="K1044" i="15" s="1"/>
  <c r="J1044" i="2"/>
  <c r="K1045" i="15" s="1"/>
  <c r="J1045" i="2"/>
  <c r="K1046" i="15" s="1"/>
  <c r="J1046" i="2"/>
  <c r="K1047" i="15" s="1"/>
  <c r="J1047" i="2"/>
  <c r="K1048" i="15" s="1"/>
  <c r="J1048" i="2"/>
  <c r="K1049" i="15" s="1"/>
  <c r="J1049" i="2"/>
  <c r="K1050" i="15" s="1"/>
  <c r="J1050" i="2"/>
  <c r="K1051" i="15" s="1"/>
  <c r="J1051" i="2"/>
  <c r="K1052" i="15" s="1"/>
  <c r="J1052" i="2"/>
  <c r="K1053" i="15" s="1"/>
  <c r="J1053" i="2"/>
  <c r="K1054" i="15" s="1"/>
  <c r="J1054" i="2"/>
  <c r="K1055" i="15" s="1"/>
  <c r="J1055" i="2"/>
  <c r="K1056" i="15" s="1"/>
  <c r="J1056" i="2"/>
  <c r="K1057" i="15" s="1"/>
  <c r="J1057" i="2"/>
  <c r="K1058" i="15" s="1"/>
  <c r="J1058" i="2"/>
  <c r="K1059" i="15" s="1"/>
  <c r="J1059" i="2"/>
  <c r="K1060" i="15" s="1"/>
  <c r="J1060" i="2"/>
  <c r="K1061" i="15" s="1"/>
  <c r="J1061" i="2"/>
  <c r="K1062" i="15" s="1"/>
  <c r="J1062" i="2"/>
  <c r="K1063" i="15" s="1"/>
  <c r="J1063" i="2"/>
  <c r="K1064" i="15" s="1"/>
  <c r="J1064" i="2"/>
  <c r="K1065" i="15" s="1"/>
  <c r="J1065" i="2"/>
  <c r="K1066" i="15" s="1"/>
  <c r="J1066" i="2"/>
  <c r="K1067" i="15" s="1"/>
  <c r="J1067" i="2"/>
  <c r="K1068" i="15" s="1"/>
  <c r="J1068" i="2"/>
  <c r="K1069" i="15" s="1"/>
  <c r="J1069" i="2"/>
  <c r="K1070" i="15" s="1"/>
  <c r="J1070" i="2"/>
  <c r="K1071" i="15" s="1"/>
  <c r="J1071" i="2"/>
  <c r="K1072" i="15" s="1"/>
  <c r="J1072" i="2"/>
  <c r="K1073" i="15" s="1"/>
  <c r="J1073" i="2"/>
  <c r="K1074" i="15" s="1"/>
  <c r="J1074" i="2"/>
  <c r="K1075" i="15" s="1"/>
  <c r="J1075" i="2"/>
  <c r="K1076" i="15" s="1"/>
  <c r="J1076" i="2"/>
  <c r="K1077" i="15" s="1"/>
  <c r="J1077" i="2"/>
  <c r="K1078" i="15" s="1"/>
  <c r="J1078" i="2"/>
  <c r="K1079" i="15" s="1"/>
  <c r="J1079" i="2"/>
  <c r="K1080" i="15" s="1"/>
  <c r="J1080" i="2"/>
  <c r="K1081" i="15" s="1"/>
  <c r="J1081" i="2"/>
  <c r="K1082" i="15" s="1"/>
  <c r="J1082" i="2"/>
  <c r="K1083" i="15" s="1"/>
  <c r="J1083" i="2"/>
  <c r="K1084" i="15" s="1"/>
  <c r="J1084" i="2"/>
  <c r="K1085" i="15" s="1"/>
  <c r="J1085" i="2"/>
  <c r="K1086" i="15" s="1"/>
  <c r="J1086" i="2"/>
  <c r="K1087" i="15" s="1"/>
  <c r="J1087" i="2"/>
  <c r="K1088" i="15" s="1"/>
  <c r="J1088" i="2"/>
  <c r="K1089" i="15" s="1"/>
  <c r="J1089" i="2"/>
  <c r="K1090" i="15" s="1"/>
  <c r="J1090" i="2"/>
  <c r="K1091" i="15" s="1"/>
  <c r="J1091" i="2"/>
  <c r="K1092" i="15" s="1"/>
  <c r="J1092" i="2"/>
  <c r="K1093" i="15" s="1"/>
  <c r="J1093" i="2"/>
  <c r="K1094" i="15" s="1"/>
  <c r="J1094" i="2"/>
  <c r="K1095" i="15" s="1"/>
  <c r="J1095" i="2"/>
  <c r="K1096" i="15" s="1"/>
  <c r="J1096" i="2"/>
  <c r="K1097" i="15" s="1"/>
  <c r="J1097" i="2"/>
  <c r="K1098" i="15" s="1"/>
  <c r="J1098" i="2"/>
  <c r="K1099" i="15" s="1"/>
  <c r="J1099" i="2"/>
  <c r="K1100" i="15" s="1"/>
  <c r="J1100" i="2"/>
  <c r="K1101" i="15" s="1"/>
  <c r="J1101" i="2"/>
  <c r="K1102" i="15" s="1"/>
  <c r="J1102" i="2"/>
  <c r="K1103" i="15" s="1"/>
  <c r="J1103" i="2"/>
  <c r="K1104" i="15" s="1"/>
  <c r="J1104" i="2"/>
  <c r="K1105" i="15" s="1"/>
  <c r="J1105" i="2"/>
  <c r="K1106" i="15" s="1"/>
  <c r="J1106" i="2"/>
  <c r="K1107" i="15" s="1"/>
  <c r="J1107" i="2"/>
  <c r="K1108" i="15" s="1"/>
  <c r="J1108" i="2"/>
  <c r="K1109" i="15" s="1"/>
  <c r="J1109" i="2"/>
  <c r="K1110" i="15" s="1"/>
  <c r="J1110" i="2"/>
  <c r="K1111" i="15" s="1"/>
  <c r="J1111" i="2"/>
  <c r="K1112" i="15" s="1"/>
  <c r="J1112" i="2"/>
  <c r="K1113" i="15" s="1"/>
  <c r="J1113" i="2"/>
  <c r="K1114" i="15" s="1"/>
  <c r="J1114" i="2"/>
  <c r="K1115" i="15" s="1"/>
  <c r="J1115" i="2"/>
  <c r="K1116" i="15" s="1"/>
  <c r="J1116" i="2"/>
  <c r="K1117" i="15" s="1"/>
  <c r="J1117" i="2"/>
  <c r="K1118" i="15" s="1"/>
  <c r="J1118" i="2"/>
  <c r="K1119" i="15" s="1"/>
  <c r="J1119" i="2"/>
  <c r="K1120" i="15" s="1"/>
  <c r="J1120" i="2"/>
  <c r="K1121" i="15" s="1"/>
  <c r="J1121" i="2"/>
  <c r="K1122" i="15" s="1"/>
  <c r="J1122" i="2"/>
  <c r="K1123" i="15" s="1"/>
  <c r="J1123" i="2"/>
  <c r="K1124" i="15" s="1"/>
  <c r="J1124" i="2"/>
  <c r="K1125" i="15" s="1"/>
  <c r="J1125" i="2"/>
  <c r="K1126" i="15" s="1"/>
  <c r="J1126" i="2"/>
  <c r="K1127" i="15" s="1"/>
  <c r="J1127" i="2"/>
  <c r="K1128" i="15" s="1"/>
  <c r="J1128" i="2"/>
  <c r="K1129" i="15" s="1"/>
  <c r="J1129" i="2"/>
  <c r="K1130" i="15" s="1"/>
  <c r="J1130" i="2"/>
  <c r="K1131" i="15" s="1"/>
  <c r="J1131" i="2"/>
  <c r="K1132" i="15" s="1"/>
  <c r="J1132" i="2"/>
  <c r="K1133" i="15" s="1"/>
  <c r="J1133" i="2"/>
  <c r="K1134" i="15" s="1"/>
  <c r="J1134" i="2"/>
  <c r="K1135" i="15" s="1"/>
  <c r="J1135" i="2"/>
  <c r="K1136" i="15" s="1"/>
  <c r="J1136" i="2"/>
  <c r="K1137" i="15" s="1"/>
  <c r="J1137" i="2"/>
  <c r="K1138" i="15" s="1"/>
  <c r="J1138" i="2"/>
  <c r="K1139" i="15" s="1"/>
  <c r="J1139" i="2"/>
  <c r="K1140" i="15" s="1"/>
  <c r="J1140" i="2"/>
  <c r="K1141" i="15" s="1"/>
  <c r="J1141" i="2"/>
  <c r="K1142" i="15" s="1"/>
  <c r="J1142" i="2"/>
  <c r="K1143" i="15" s="1"/>
  <c r="J1143" i="2"/>
  <c r="K1144" i="15" s="1"/>
  <c r="J1144" i="2"/>
  <c r="K1145" i="15" s="1"/>
  <c r="J1145" i="2"/>
  <c r="K1146" i="15" s="1"/>
  <c r="J1146" i="2"/>
  <c r="K1147" i="15" s="1"/>
  <c r="J1147" i="2"/>
  <c r="K1148" i="15" s="1"/>
  <c r="J1148" i="2"/>
  <c r="K1149" i="15" s="1"/>
  <c r="J1149" i="2"/>
  <c r="K1150" i="15" s="1"/>
  <c r="J1150" i="2"/>
  <c r="K1151" i="15" s="1"/>
  <c r="J1151" i="2"/>
  <c r="K1152" i="15" s="1"/>
  <c r="J1152" i="2"/>
  <c r="K1153" i="15" s="1"/>
  <c r="J1153" i="2"/>
  <c r="K1154" i="15" s="1"/>
  <c r="J1154" i="2"/>
  <c r="K1155" i="15" s="1"/>
  <c r="J1155" i="2"/>
  <c r="K1156" i="15" s="1"/>
  <c r="J1156" i="2"/>
  <c r="K1157" i="15" s="1"/>
  <c r="J1157" i="2"/>
  <c r="K1158" i="15" s="1"/>
  <c r="J1158" i="2"/>
  <c r="K1159" i="15" s="1"/>
  <c r="J1159" i="2"/>
  <c r="K1160" i="15" s="1"/>
  <c r="J1160" i="2"/>
  <c r="K1161" i="15" s="1"/>
  <c r="J1161" i="2"/>
  <c r="K1162" i="15" s="1"/>
  <c r="J1162" i="2"/>
  <c r="K1163" i="15" s="1"/>
  <c r="J1163" i="2"/>
  <c r="K1164" i="15" s="1"/>
  <c r="J1164" i="2"/>
  <c r="K1165" i="15" s="1"/>
  <c r="J1165" i="2"/>
  <c r="K1166" i="15" s="1"/>
  <c r="J1166" i="2"/>
  <c r="K1167" i="15" s="1"/>
  <c r="J1167" i="2"/>
  <c r="K1168" i="15" s="1"/>
  <c r="J1168" i="2"/>
  <c r="K1169" i="15" s="1"/>
  <c r="J1169" i="2"/>
  <c r="K1170" i="15" s="1"/>
  <c r="J1170" i="2"/>
  <c r="K1171" i="15" s="1"/>
  <c r="J1171" i="2"/>
  <c r="K1172" i="15" s="1"/>
  <c r="J1172" i="2"/>
  <c r="K1173" i="15" s="1"/>
  <c r="J1173" i="2"/>
  <c r="K1174" i="15" s="1"/>
  <c r="J1174" i="2"/>
  <c r="K1175" i="15" s="1"/>
  <c r="J1175" i="2"/>
  <c r="K1176" i="15" s="1"/>
  <c r="J1176" i="2"/>
  <c r="K1177" i="15" s="1"/>
  <c r="J1177" i="2"/>
  <c r="K1178" i="15" s="1"/>
  <c r="J1178" i="2"/>
  <c r="K1179" i="15" s="1"/>
  <c r="J1179" i="2"/>
  <c r="K1180" i="15" s="1"/>
  <c r="J1180" i="2"/>
  <c r="K1181" i="15" s="1"/>
  <c r="J1181" i="2"/>
  <c r="K1182" i="15" s="1"/>
  <c r="J1182" i="2"/>
  <c r="K1183" i="15" s="1"/>
  <c r="J1183" i="2"/>
  <c r="K1184" i="15" s="1"/>
  <c r="J1184" i="2"/>
  <c r="K1185" i="15" s="1"/>
  <c r="J1185" i="2"/>
  <c r="K1186" i="15" s="1"/>
  <c r="J1186" i="2"/>
  <c r="K1187" i="15" s="1"/>
  <c r="J1187" i="2"/>
  <c r="K1188" i="15" s="1"/>
  <c r="J1188" i="2"/>
  <c r="K1189" i="15" s="1"/>
  <c r="J1189" i="2"/>
  <c r="K1190" i="15" s="1"/>
  <c r="J1190" i="2"/>
  <c r="K1191" i="15" s="1"/>
  <c r="J1191" i="2"/>
  <c r="K1192" i="15" s="1"/>
  <c r="J1192" i="2"/>
  <c r="K1193" i="15" s="1"/>
  <c r="J1193" i="2"/>
  <c r="K1194" i="15" s="1"/>
  <c r="J1194" i="2"/>
  <c r="K1195" i="15" s="1"/>
  <c r="J1195" i="2"/>
  <c r="K1196" i="15" s="1"/>
  <c r="J1196" i="2"/>
  <c r="K1197" i="15" s="1"/>
  <c r="J1197" i="2"/>
  <c r="K1198" i="15" s="1"/>
  <c r="J1198" i="2"/>
  <c r="K1199" i="15" s="1"/>
  <c r="J1199" i="2"/>
  <c r="K1200" i="15" s="1"/>
  <c r="J1200" i="2"/>
  <c r="K1201" i="15" s="1"/>
  <c r="J1201" i="2"/>
  <c r="K1202" i="15" s="1"/>
  <c r="J1202" i="2"/>
  <c r="K1203" i="15" s="1"/>
  <c r="J1203" i="2"/>
  <c r="K1204" i="15" s="1"/>
  <c r="J1204" i="2"/>
  <c r="K1205" i="15" s="1"/>
  <c r="J1205" i="2"/>
  <c r="K1206" i="15" s="1"/>
  <c r="J1206" i="2"/>
  <c r="K1207" i="15" s="1"/>
  <c r="J1207" i="2"/>
  <c r="K1208" i="15" s="1"/>
  <c r="J1208" i="2"/>
  <c r="K1209" i="15" s="1"/>
  <c r="J1209" i="2"/>
  <c r="K1210" i="15" s="1"/>
  <c r="J1210" i="2"/>
  <c r="K1211" i="15" s="1"/>
  <c r="J1211" i="2"/>
  <c r="K1212" i="15" s="1"/>
  <c r="J1212" i="2"/>
  <c r="K1213" i="15" s="1"/>
  <c r="J1213" i="2"/>
  <c r="K1214" i="15" s="1"/>
  <c r="J1214" i="2"/>
  <c r="K1215" i="15" s="1"/>
  <c r="J1215" i="2"/>
  <c r="K1216" i="15" s="1"/>
  <c r="J1216" i="2"/>
  <c r="K1217" i="15" s="1"/>
  <c r="J1217" i="2"/>
  <c r="K1218" i="15" s="1"/>
  <c r="J1218" i="2"/>
  <c r="K1219" i="15" s="1"/>
  <c r="J1219" i="2"/>
  <c r="K1220" i="15" s="1"/>
  <c r="J1220" i="2"/>
  <c r="K1221" i="15" s="1"/>
  <c r="J1221" i="2"/>
  <c r="K1222" i="15" s="1"/>
  <c r="J1222" i="2"/>
  <c r="K1223" i="15" s="1"/>
  <c r="J1223" i="2"/>
  <c r="K1224" i="15" s="1"/>
  <c r="J1224" i="2"/>
  <c r="K1225" i="15" s="1"/>
  <c r="J1225" i="2"/>
  <c r="K1226" i="15" s="1"/>
  <c r="J1226" i="2"/>
  <c r="K1227" i="15" s="1"/>
  <c r="J1227" i="2"/>
  <c r="K1228" i="15" s="1"/>
  <c r="J1228" i="2"/>
  <c r="K1229" i="15" s="1"/>
  <c r="J1229" i="2"/>
  <c r="K1230" i="15" s="1"/>
  <c r="J1230" i="2"/>
  <c r="K1231" i="15" s="1"/>
  <c r="J1231" i="2"/>
  <c r="K1232" i="15" s="1"/>
  <c r="J1232" i="2"/>
  <c r="K1233" i="15" s="1"/>
  <c r="J1233" i="2"/>
  <c r="K1234" i="15" s="1"/>
  <c r="J1234" i="2"/>
  <c r="K1235" i="15" s="1"/>
  <c r="J1235" i="2"/>
  <c r="K1236" i="15" s="1"/>
  <c r="J1236" i="2"/>
  <c r="K1237" i="15" s="1"/>
  <c r="J1237" i="2"/>
  <c r="K1238" i="15" s="1"/>
  <c r="J1238" i="2"/>
  <c r="K1239" i="15" s="1"/>
  <c r="J1239" i="2"/>
  <c r="K1240" i="15" s="1"/>
  <c r="J1240" i="2"/>
  <c r="K1241" i="15" s="1"/>
  <c r="J1241" i="2"/>
  <c r="K1242" i="15" s="1"/>
  <c r="J1242" i="2"/>
  <c r="K1243" i="15" s="1"/>
  <c r="J1243" i="2"/>
  <c r="K1244" i="15" s="1"/>
  <c r="J1244" i="2"/>
  <c r="K1245" i="15" s="1"/>
  <c r="J1245" i="2"/>
  <c r="K1246" i="15" s="1"/>
  <c r="J1246" i="2"/>
  <c r="K1247" i="15" s="1"/>
  <c r="J1247" i="2"/>
  <c r="K1248" i="15" s="1"/>
  <c r="J1248" i="2"/>
  <c r="K1249" i="15" s="1"/>
  <c r="J1249" i="2"/>
  <c r="K1250" i="15" s="1"/>
  <c r="J1250" i="2"/>
  <c r="K1251" i="15" s="1"/>
  <c r="J1251" i="2"/>
  <c r="K1252" i="15" s="1"/>
  <c r="J1252" i="2"/>
  <c r="K1253" i="15" s="1"/>
  <c r="J1253" i="2"/>
  <c r="K1254" i="15" s="1"/>
  <c r="J1254" i="2"/>
  <c r="K1255" i="15" s="1"/>
  <c r="J1255" i="2"/>
  <c r="K1256" i="15" s="1"/>
  <c r="J1256" i="2"/>
  <c r="K1257" i="15" s="1"/>
  <c r="J1257" i="2"/>
  <c r="K1258" i="15" s="1"/>
  <c r="J1258" i="2"/>
  <c r="K1259" i="15" s="1"/>
  <c r="J1259" i="2"/>
  <c r="K1260" i="15" s="1"/>
  <c r="J1260" i="2"/>
  <c r="K1261" i="15" s="1"/>
  <c r="J1261" i="2"/>
  <c r="K1262" i="15" s="1"/>
  <c r="J1262" i="2"/>
  <c r="K1263" i="15" s="1"/>
  <c r="J1263" i="2"/>
  <c r="K1264" i="15" s="1"/>
  <c r="J1264" i="2"/>
  <c r="K1265" i="15" s="1"/>
  <c r="J1265" i="2"/>
  <c r="K1266" i="15" s="1"/>
  <c r="J1266" i="2"/>
  <c r="K1267" i="15" s="1"/>
  <c r="J1267" i="2"/>
  <c r="K1268" i="15" s="1"/>
  <c r="J1268" i="2"/>
  <c r="K1269" i="15" s="1"/>
  <c r="J1269" i="2"/>
  <c r="K1270" i="15" s="1"/>
  <c r="J1270" i="2"/>
  <c r="K1271" i="15" s="1"/>
  <c r="J1271" i="2"/>
  <c r="K1272" i="15" s="1"/>
  <c r="J1272" i="2"/>
  <c r="K1273" i="15" s="1"/>
  <c r="J1273" i="2"/>
  <c r="K1274" i="15" s="1"/>
  <c r="J1274" i="2"/>
  <c r="K1275" i="15" s="1"/>
  <c r="J1275" i="2"/>
  <c r="K1276" i="15" s="1"/>
  <c r="J1276" i="2"/>
  <c r="K1277" i="15" s="1"/>
  <c r="J1277" i="2"/>
  <c r="K1278" i="15" s="1"/>
  <c r="J1278" i="2"/>
  <c r="K1279" i="15" s="1"/>
  <c r="J1279" i="2"/>
  <c r="K1280" i="15" s="1"/>
  <c r="J1280" i="2"/>
  <c r="K1281" i="15" s="1"/>
  <c r="J1281" i="2"/>
  <c r="K1282" i="15" s="1"/>
  <c r="J1282" i="2"/>
  <c r="K1283" i="15" s="1"/>
  <c r="J1283" i="2"/>
  <c r="K1284" i="15" s="1"/>
  <c r="J1284" i="2"/>
  <c r="K1285" i="15" s="1"/>
  <c r="J1285" i="2"/>
  <c r="K1286" i="15" s="1"/>
  <c r="J1286" i="2"/>
  <c r="K1287" i="15" s="1"/>
  <c r="J1287" i="2"/>
  <c r="K1288" i="15" s="1"/>
  <c r="J1288" i="2"/>
  <c r="K1289" i="15" s="1"/>
  <c r="J1289" i="2"/>
  <c r="K1290" i="15" s="1"/>
  <c r="J1290" i="2"/>
  <c r="K1291" i="15" s="1"/>
  <c r="J1291" i="2"/>
  <c r="K1292" i="15" s="1"/>
  <c r="J1292" i="2"/>
  <c r="K1293" i="15" s="1"/>
  <c r="J1293" i="2"/>
  <c r="K1294" i="15" s="1"/>
  <c r="J1294" i="2"/>
  <c r="K1295" i="15" s="1"/>
  <c r="J1295" i="2"/>
  <c r="K1296" i="15" s="1"/>
  <c r="J1296" i="2"/>
  <c r="K1297" i="15" s="1"/>
  <c r="J1297" i="2"/>
  <c r="K1298" i="15" s="1"/>
  <c r="J1298" i="2"/>
  <c r="K1299" i="15" s="1"/>
  <c r="J1299" i="2"/>
  <c r="K1300" i="15" s="1"/>
  <c r="J1300" i="2"/>
  <c r="K1301" i="15" s="1"/>
  <c r="J1301" i="2"/>
  <c r="K1302" i="15" s="1"/>
  <c r="J1302" i="2"/>
  <c r="K1303" i="15" s="1"/>
  <c r="J1303" i="2"/>
  <c r="K1304" i="15" s="1"/>
  <c r="J1304" i="2"/>
  <c r="K1305" i="15" s="1"/>
  <c r="J1305" i="2"/>
  <c r="K1306" i="15" s="1"/>
  <c r="J1306" i="2"/>
  <c r="K1307" i="15" s="1"/>
  <c r="J1307" i="2"/>
  <c r="K1308" i="15" s="1"/>
  <c r="J1308" i="2"/>
  <c r="K1309" i="15" s="1"/>
  <c r="J1309" i="2"/>
  <c r="K1310" i="15" s="1"/>
  <c r="J1310" i="2"/>
  <c r="K1311" i="15" s="1"/>
  <c r="J1311" i="2"/>
  <c r="K1312" i="15" s="1"/>
  <c r="J1312" i="2"/>
  <c r="K1313" i="15" s="1"/>
  <c r="J1313" i="2"/>
  <c r="K1314" i="15" s="1"/>
  <c r="J1314" i="2"/>
  <c r="K1315" i="15" s="1"/>
  <c r="J1315" i="2"/>
  <c r="K1316" i="15" s="1"/>
  <c r="J1316" i="2"/>
  <c r="K1317" i="15" s="1"/>
  <c r="J1317" i="2"/>
  <c r="K1318" i="15" s="1"/>
  <c r="J1318" i="2"/>
  <c r="K1319" i="15" s="1"/>
  <c r="J1319" i="2"/>
  <c r="K1320" i="15" s="1"/>
  <c r="J1320" i="2"/>
  <c r="K1321" i="15" s="1"/>
  <c r="J1321" i="2"/>
  <c r="K1322" i="15" s="1"/>
  <c r="J1322" i="2"/>
  <c r="K1323" i="15" s="1"/>
  <c r="J1323" i="2"/>
  <c r="K1324" i="15" s="1"/>
  <c r="J1324" i="2"/>
  <c r="K1325" i="15" s="1"/>
  <c r="J1325" i="2"/>
  <c r="K1326" i="15" s="1"/>
  <c r="J1326" i="2"/>
  <c r="K1327" i="15" s="1"/>
  <c r="J1327" i="2"/>
  <c r="K1328" i="15" s="1"/>
  <c r="J1328" i="2"/>
  <c r="K1329" i="15" s="1"/>
  <c r="J1329" i="2"/>
  <c r="K1330" i="15" s="1"/>
  <c r="J1330" i="2"/>
  <c r="K1331" i="15" s="1"/>
  <c r="J1331" i="2"/>
  <c r="K1332" i="15" s="1"/>
  <c r="J1332" i="2"/>
  <c r="K1333" i="15" s="1"/>
  <c r="J1333" i="2"/>
  <c r="K1334" i="15" s="1"/>
  <c r="J1334" i="2"/>
  <c r="K1335" i="15" s="1"/>
  <c r="J1335" i="2"/>
  <c r="K1336" i="15" s="1"/>
  <c r="J1336" i="2"/>
  <c r="K1337" i="15" s="1"/>
  <c r="J1337" i="2"/>
  <c r="K1338" i="15" s="1"/>
  <c r="J1338" i="2"/>
  <c r="K1339" i="15" s="1"/>
  <c r="J1339" i="2"/>
  <c r="K1340" i="15" s="1"/>
  <c r="J1340" i="2"/>
  <c r="K1341" i="15" s="1"/>
  <c r="J1341" i="2"/>
  <c r="K1342" i="15" s="1"/>
  <c r="J1342" i="2"/>
  <c r="K1343" i="15" s="1"/>
  <c r="J1343" i="2"/>
  <c r="K1344" i="15" s="1"/>
  <c r="J1344" i="2"/>
  <c r="K1345" i="15" s="1"/>
  <c r="J1345" i="2"/>
  <c r="K1346" i="15" s="1"/>
  <c r="J1346" i="2"/>
  <c r="K1347" i="15" s="1"/>
  <c r="J1347" i="2"/>
  <c r="K1348" i="15" s="1"/>
  <c r="J1348" i="2"/>
  <c r="K1349" i="15" s="1"/>
  <c r="J1349" i="2"/>
  <c r="K1350" i="15" s="1"/>
  <c r="J1350" i="2"/>
  <c r="K1351" i="15" s="1"/>
  <c r="J1351" i="2"/>
  <c r="K1352" i="15" s="1"/>
  <c r="J1352" i="2"/>
  <c r="K1353" i="15" s="1"/>
  <c r="J1353" i="2"/>
  <c r="K1354" i="15" s="1"/>
  <c r="J1354" i="2"/>
  <c r="K1355" i="15" s="1"/>
  <c r="J1355" i="2"/>
  <c r="K1356" i="15" s="1"/>
  <c r="J1356" i="2"/>
  <c r="K1357" i="15" s="1"/>
  <c r="J1357" i="2"/>
  <c r="K1358" i="15" s="1"/>
  <c r="J1358" i="2"/>
  <c r="K1359" i="15" s="1"/>
  <c r="J1359" i="2"/>
  <c r="K1360" i="15" s="1"/>
  <c r="J1360" i="2"/>
  <c r="K1361" i="15" s="1"/>
  <c r="J1361" i="2"/>
  <c r="K1362" i="15" s="1"/>
  <c r="J1362" i="2"/>
  <c r="K1363" i="15" s="1"/>
  <c r="J1363" i="2"/>
  <c r="K1364" i="15" s="1"/>
  <c r="J1364" i="2"/>
  <c r="K1365" i="15" s="1"/>
  <c r="J1365" i="2"/>
  <c r="K1366" i="15" s="1"/>
  <c r="J1366" i="2"/>
  <c r="K1367" i="15" s="1"/>
  <c r="J1367" i="2"/>
  <c r="K1368" i="15" s="1"/>
  <c r="J1368" i="2"/>
  <c r="K1369" i="15" s="1"/>
  <c r="J1369" i="2"/>
  <c r="K1370" i="15" s="1"/>
  <c r="J1370" i="2"/>
  <c r="K1371" i="15" s="1"/>
  <c r="J1371" i="2"/>
  <c r="K1372" i="15" s="1"/>
  <c r="J1372" i="2"/>
  <c r="K1373" i="15" s="1"/>
  <c r="J1373" i="2"/>
  <c r="K1374" i="15" s="1"/>
  <c r="J1374" i="2"/>
  <c r="K1375" i="15" s="1"/>
  <c r="J1375" i="2"/>
  <c r="K1376" i="15" s="1"/>
  <c r="J1376" i="2"/>
  <c r="K1377" i="15" s="1"/>
  <c r="J1377" i="2"/>
  <c r="K1378" i="15" s="1"/>
  <c r="J1378" i="2"/>
  <c r="K1379" i="15" s="1"/>
  <c r="J1379" i="2"/>
  <c r="K1380" i="15" s="1"/>
  <c r="J1380" i="2"/>
  <c r="K1381" i="15" s="1"/>
  <c r="J1381" i="2"/>
  <c r="K1382" i="15" s="1"/>
  <c r="J1382" i="2"/>
  <c r="K1383" i="15" s="1"/>
  <c r="J1383" i="2"/>
  <c r="K1384" i="15" s="1"/>
  <c r="J1384" i="2"/>
  <c r="K1385" i="15" s="1"/>
  <c r="J1385" i="2"/>
  <c r="K1386" i="15" s="1"/>
  <c r="J1386" i="2"/>
  <c r="K1387" i="15" s="1"/>
  <c r="J1387" i="2"/>
  <c r="K1388" i="15" s="1"/>
  <c r="J1388" i="2"/>
  <c r="K1389" i="15" s="1"/>
  <c r="J1389" i="2"/>
  <c r="K1390" i="15" s="1"/>
  <c r="J1390" i="2"/>
  <c r="K1391" i="15" s="1"/>
  <c r="J1391" i="2"/>
  <c r="K1392" i="15" s="1"/>
  <c r="J1392" i="2"/>
  <c r="K1393" i="15" s="1"/>
  <c r="J1393" i="2"/>
  <c r="K1394" i="15" s="1"/>
  <c r="J1394" i="2"/>
  <c r="K1395" i="15" s="1"/>
  <c r="J1395" i="2"/>
  <c r="K1396" i="15" s="1"/>
  <c r="J1396" i="2"/>
  <c r="K1397" i="15" s="1"/>
  <c r="J1397" i="2"/>
  <c r="K1398" i="15" s="1"/>
  <c r="J1398" i="2"/>
  <c r="K1399" i="15" s="1"/>
  <c r="J1399" i="2"/>
  <c r="K1400" i="15" s="1"/>
  <c r="J1400" i="2"/>
  <c r="K1401" i="15" s="1"/>
  <c r="J1401" i="2"/>
  <c r="K1402" i="15" s="1"/>
  <c r="J1402" i="2"/>
  <c r="K1403" i="15" s="1"/>
  <c r="J1403" i="2"/>
  <c r="K1404" i="15" s="1"/>
  <c r="J1404" i="2"/>
  <c r="K1405" i="15" s="1"/>
  <c r="J1405" i="2"/>
  <c r="K1406" i="15" s="1"/>
  <c r="J1406" i="2"/>
  <c r="K1407" i="15" s="1"/>
  <c r="J1407" i="2"/>
  <c r="K1408" i="15" s="1"/>
  <c r="J1408" i="2"/>
  <c r="K1409" i="15" s="1"/>
  <c r="J1409" i="2"/>
  <c r="K1410" i="15" s="1"/>
  <c r="J1410" i="2"/>
  <c r="K1411" i="15" s="1"/>
  <c r="J1411" i="2"/>
  <c r="K1412" i="15" s="1"/>
  <c r="J1412" i="2"/>
  <c r="K1413" i="15" s="1"/>
  <c r="J1413" i="2"/>
  <c r="K1414" i="15" s="1"/>
  <c r="J1414" i="2"/>
  <c r="K1415" i="15" s="1"/>
  <c r="J1415" i="2"/>
  <c r="K1416" i="15" s="1"/>
  <c r="J1416" i="2"/>
  <c r="K1417" i="15" s="1"/>
  <c r="J1417" i="2"/>
  <c r="K1418" i="15" s="1"/>
  <c r="J1418" i="2"/>
  <c r="K1419" i="15" s="1"/>
  <c r="J1419" i="2"/>
  <c r="K1420" i="15" s="1"/>
  <c r="J1420" i="2"/>
  <c r="K1421" i="15" s="1"/>
  <c r="J1421" i="2"/>
  <c r="K1422" i="15" s="1"/>
  <c r="J1422" i="2"/>
  <c r="K1423" i="15" s="1"/>
  <c r="J1423" i="2"/>
  <c r="K1424" i="15" s="1"/>
  <c r="J1424" i="2"/>
  <c r="K1425" i="15" s="1"/>
  <c r="J1425" i="2"/>
  <c r="K1426" i="15" s="1"/>
  <c r="J1426" i="2"/>
  <c r="K1427" i="15" s="1"/>
  <c r="J1427" i="2"/>
  <c r="K1428" i="15" s="1"/>
  <c r="J1428" i="2"/>
  <c r="K1429" i="15" s="1"/>
  <c r="J1429" i="2"/>
  <c r="K1430" i="15" s="1"/>
  <c r="J1430" i="2"/>
  <c r="K1431" i="15" s="1"/>
  <c r="J1431" i="2"/>
  <c r="K1432" i="15" s="1"/>
  <c r="J1432" i="2"/>
  <c r="K1433" i="15" s="1"/>
  <c r="J1433" i="2"/>
  <c r="K1434" i="15" s="1"/>
  <c r="J1434" i="2"/>
  <c r="K1435" i="15" s="1"/>
  <c r="J1435" i="2"/>
  <c r="K1436" i="15" s="1"/>
  <c r="J1436" i="2"/>
  <c r="K1437" i="15" s="1"/>
  <c r="J1437" i="2"/>
  <c r="K1438" i="15" s="1"/>
  <c r="J1438" i="2"/>
  <c r="K1439" i="15" s="1"/>
  <c r="J1439" i="2"/>
  <c r="K1440" i="15" s="1"/>
  <c r="J1440" i="2"/>
  <c r="K1441" i="15" s="1"/>
  <c r="J1441" i="2"/>
  <c r="K1442" i="15" s="1"/>
  <c r="J1442" i="2"/>
  <c r="K1443" i="15" s="1"/>
  <c r="J1443" i="2"/>
  <c r="K1444" i="15" s="1"/>
  <c r="J1444" i="2"/>
  <c r="K1445" i="15" s="1"/>
  <c r="J1445" i="2"/>
  <c r="K1446" i="15" s="1"/>
  <c r="J1446" i="2"/>
  <c r="K1447" i="15" s="1"/>
  <c r="J1447" i="2"/>
  <c r="K1448" i="15" s="1"/>
  <c r="J1448" i="2"/>
  <c r="K1449" i="15" s="1"/>
  <c r="J1449" i="2"/>
  <c r="K1450" i="15" s="1"/>
  <c r="J1450" i="2"/>
  <c r="K1451" i="15" s="1"/>
  <c r="J1451" i="2"/>
  <c r="K1452" i="15" s="1"/>
  <c r="J1452" i="2"/>
  <c r="K1453" i="15" s="1"/>
  <c r="J1453" i="2"/>
  <c r="K1454" i="15" s="1"/>
  <c r="J1454" i="2"/>
  <c r="K1455" i="15" s="1"/>
  <c r="J1455" i="2"/>
  <c r="K1456" i="15" s="1"/>
  <c r="J1456" i="2"/>
  <c r="K1457" i="15" s="1"/>
  <c r="J1457" i="2"/>
  <c r="K1458" i="15" s="1"/>
  <c r="J1458" i="2"/>
  <c r="K1459" i="15" s="1"/>
  <c r="J1459" i="2"/>
  <c r="K1460" i="15" s="1"/>
  <c r="J1460" i="2"/>
  <c r="K1461" i="15" s="1"/>
  <c r="J1461" i="2"/>
  <c r="K1462" i="15" s="1"/>
  <c r="J1462" i="2"/>
  <c r="K1463" i="15" s="1"/>
  <c r="J1463" i="2"/>
  <c r="K1464" i="15" s="1"/>
  <c r="J1464" i="2"/>
  <c r="K1465" i="15" s="1"/>
  <c r="J1465" i="2"/>
  <c r="K1466" i="15" s="1"/>
  <c r="J1466" i="2"/>
  <c r="K1467" i="15" s="1"/>
  <c r="J1467" i="2"/>
  <c r="K1468" i="15" s="1"/>
  <c r="J1468" i="2"/>
  <c r="K1469" i="15" s="1"/>
  <c r="J1469" i="2"/>
  <c r="K1470" i="15" s="1"/>
  <c r="J1470" i="2"/>
  <c r="K1471" i="15" s="1"/>
  <c r="J1471" i="2"/>
  <c r="K1472" i="15" s="1"/>
  <c r="J1472" i="2"/>
  <c r="K1473" i="15" s="1"/>
  <c r="J1473" i="2"/>
  <c r="K1474" i="15" s="1"/>
  <c r="J1474" i="2"/>
  <c r="K1475" i="15" s="1"/>
  <c r="J1475" i="2"/>
  <c r="K1476" i="15" s="1"/>
  <c r="J1476" i="2"/>
  <c r="K1477" i="15" s="1"/>
  <c r="J1477" i="2"/>
  <c r="K1478" i="15" s="1"/>
  <c r="J1478" i="2"/>
  <c r="K1479" i="15" s="1"/>
  <c r="J1479" i="2"/>
  <c r="K1480" i="15" s="1"/>
  <c r="J1480" i="2"/>
  <c r="K1481" i="15" s="1"/>
  <c r="J1481" i="2"/>
  <c r="K1482" i="15" s="1"/>
  <c r="J1482" i="2"/>
  <c r="K1483" i="15" s="1"/>
  <c r="J1483" i="2"/>
  <c r="K1484" i="15" s="1"/>
  <c r="J1484" i="2"/>
  <c r="K1485" i="15" s="1"/>
  <c r="J1485" i="2"/>
  <c r="K1486" i="15" s="1"/>
  <c r="J1486" i="2"/>
  <c r="K1487" i="15" s="1"/>
  <c r="J1487" i="2"/>
  <c r="K1488" i="15" s="1"/>
  <c r="J1488" i="2"/>
  <c r="K1489" i="15" s="1"/>
  <c r="J1489" i="2"/>
  <c r="K1490" i="15" s="1"/>
  <c r="J1490" i="2"/>
  <c r="K1491" i="15" s="1"/>
  <c r="J1491" i="2"/>
  <c r="K1492" i="15" s="1"/>
  <c r="J1492" i="2"/>
  <c r="K1493" i="15" s="1"/>
  <c r="J1493" i="2"/>
  <c r="K1494" i="15" s="1"/>
  <c r="J1494" i="2"/>
  <c r="K1495" i="15" s="1"/>
  <c r="J1495" i="2"/>
  <c r="K1496" i="15" s="1"/>
  <c r="J1496" i="2"/>
  <c r="K1497" i="15" s="1"/>
  <c r="J1497" i="2"/>
  <c r="K1498" i="15" s="1"/>
  <c r="J1498" i="2"/>
  <c r="K1499" i="15" s="1"/>
  <c r="J1499" i="2"/>
  <c r="K1500" i="15" s="1"/>
  <c r="J1500" i="2"/>
  <c r="K1501" i="15" s="1"/>
  <c r="J1501" i="2"/>
  <c r="K1502" i="15" s="1"/>
  <c r="J1502" i="2"/>
  <c r="K1503" i="15" s="1"/>
  <c r="J1503" i="2"/>
  <c r="K1504" i="15" s="1"/>
  <c r="J1504" i="2"/>
  <c r="K1505" i="15" s="1"/>
  <c r="J1505" i="2"/>
  <c r="K1506" i="15" s="1"/>
  <c r="J1506" i="2"/>
  <c r="K1507" i="15" s="1"/>
  <c r="J1507" i="2"/>
  <c r="K1508" i="15" s="1"/>
  <c r="J1508" i="2"/>
  <c r="K1509" i="15" s="1"/>
  <c r="J1509" i="2"/>
  <c r="K1510" i="15" s="1"/>
  <c r="J1510" i="2"/>
  <c r="K1511" i="15" s="1"/>
  <c r="J1511" i="2"/>
  <c r="K1512" i="15" s="1"/>
  <c r="J1512" i="2"/>
  <c r="K1513" i="15" s="1"/>
  <c r="J1513" i="2"/>
  <c r="K1514" i="15" s="1"/>
  <c r="J1514" i="2"/>
  <c r="K1515" i="15" s="1"/>
  <c r="J1515" i="2"/>
  <c r="K1516" i="15" s="1"/>
  <c r="J1516" i="2"/>
  <c r="K1517" i="15" s="1"/>
  <c r="J1517" i="2"/>
  <c r="K1518" i="15" s="1"/>
  <c r="J1518" i="2"/>
  <c r="K1519" i="15" s="1"/>
  <c r="J1519" i="2"/>
  <c r="K1520" i="15" s="1"/>
  <c r="J1520" i="2"/>
  <c r="K1521" i="15" s="1"/>
  <c r="J1521" i="2"/>
  <c r="K1522" i="15" s="1"/>
  <c r="J1522" i="2"/>
  <c r="K1523" i="15" s="1"/>
  <c r="J1523" i="2"/>
  <c r="K1524" i="15" s="1"/>
  <c r="J1524" i="2"/>
  <c r="K1525" i="15" s="1"/>
  <c r="J1525" i="2"/>
  <c r="K1526" i="15" s="1"/>
  <c r="J1526" i="2"/>
  <c r="K1527" i="15" s="1"/>
  <c r="J1527" i="2"/>
  <c r="K1528" i="15" s="1"/>
  <c r="J1528" i="2"/>
  <c r="K1529" i="15" s="1"/>
  <c r="J1529" i="2"/>
  <c r="K1530" i="15" s="1"/>
  <c r="J1530" i="2"/>
  <c r="K1531" i="15" s="1"/>
  <c r="J1531" i="2"/>
  <c r="K1532" i="15" s="1"/>
  <c r="J1532" i="2"/>
  <c r="K1533" i="15" s="1"/>
  <c r="J1533" i="2"/>
  <c r="K1534" i="15" s="1"/>
  <c r="J1534" i="2"/>
  <c r="K1535" i="15" s="1"/>
  <c r="J1535" i="2"/>
  <c r="K1536" i="15" s="1"/>
  <c r="J1536" i="2"/>
  <c r="K1537" i="15" s="1"/>
  <c r="J1537" i="2"/>
  <c r="K1538" i="15" s="1"/>
  <c r="J1538" i="2"/>
  <c r="K1539" i="15" s="1"/>
  <c r="J1539" i="2"/>
  <c r="K1540" i="15" s="1"/>
  <c r="J1540" i="2"/>
  <c r="K1541" i="15" s="1"/>
  <c r="J1541" i="2"/>
  <c r="K1542" i="15" s="1"/>
  <c r="J1542" i="2"/>
  <c r="K1543" i="15" s="1"/>
  <c r="J1543" i="2"/>
  <c r="K1544" i="15" s="1"/>
  <c r="J1544" i="2"/>
  <c r="K1545" i="15" s="1"/>
  <c r="J1545" i="2"/>
  <c r="K1546" i="15" s="1"/>
  <c r="J1546" i="2"/>
  <c r="K1547" i="15" s="1"/>
  <c r="J1547" i="2"/>
  <c r="K1548" i="15" s="1"/>
  <c r="J1548" i="2"/>
  <c r="K1549" i="15" s="1"/>
  <c r="J1549" i="2"/>
  <c r="K1550" i="15" s="1"/>
  <c r="J1550" i="2"/>
  <c r="K1551" i="15" s="1"/>
  <c r="J1551" i="2"/>
  <c r="K1552" i="15" s="1"/>
  <c r="J1552" i="2"/>
  <c r="K1553" i="15" s="1"/>
  <c r="J1553" i="2"/>
  <c r="K1554" i="15" s="1"/>
  <c r="J1554" i="2"/>
  <c r="K1555" i="15" s="1"/>
  <c r="J1555" i="2"/>
  <c r="K1556" i="15" s="1"/>
  <c r="J1556" i="2"/>
  <c r="K1557" i="15" s="1"/>
  <c r="J1557" i="2"/>
  <c r="K1558" i="15" s="1"/>
  <c r="J1558" i="2"/>
  <c r="K1559" i="15" s="1"/>
  <c r="J1559" i="2"/>
  <c r="K1560" i="15" s="1"/>
  <c r="J1560" i="2"/>
  <c r="K1561" i="15" s="1"/>
  <c r="J1561" i="2"/>
  <c r="K1562" i="15" s="1"/>
  <c r="J1562" i="2"/>
  <c r="K1563" i="15" s="1"/>
  <c r="J1563" i="2"/>
  <c r="K1564" i="15" s="1"/>
  <c r="J1564" i="2"/>
  <c r="K1565" i="15" s="1"/>
  <c r="J1565" i="2"/>
  <c r="K1566" i="15" s="1"/>
  <c r="J1566" i="2"/>
  <c r="K1567" i="15" s="1"/>
  <c r="J1567" i="2"/>
  <c r="K1568" i="15" s="1"/>
  <c r="J1568" i="2"/>
  <c r="K1569" i="15" s="1"/>
  <c r="J1569" i="2"/>
  <c r="K1570" i="15" s="1"/>
  <c r="J1570" i="2"/>
  <c r="K1571" i="15" s="1"/>
  <c r="J1571" i="2"/>
  <c r="K1572" i="15" s="1"/>
  <c r="J1572" i="2"/>
  <c r="K1573" i="15" s="1"/>
  <c r="J1573" i="2"/>
  <c r="K1574" i="15" s="1"/>
  <c r="J1574" i="2"/>
  <c r="K1575" i="15" s="1"/>
  <c r="J1575" i="2"/>
  <c r="K1576" i="15" s="1"/>
  <c r="J1576" i="2"/>
  <c r="K1577" i="15" s="1"/>
  <c r="J1577" i="2"/>
  <c r="K1578" i="15" s="1"/>
  <c r="J1578" i="2"/>
  <c r="K1579" i="15" s="1"/>
  <c r="J1579" i="2"/>
  <c r="K1580" i="15" s="1"/>
  <c r="J1580" i="2"/>
  <c r="K1581" i="15" s="1"/>
  <c r="J1581" i="2"/>
  <c r="K1582" i="15" s="1"/>
  <c r="J1582" i="2"/>
  <c r="K1583" i="15" s="1"/>
  <c r="J1583" i="2"/>
  <c r="K1584" i="15" s="1"/>
  <c r="J1584" i="2"/>
  <c r="K1585" i="15" s="1"/>
  <c r="J1585" i="2"/>
  <c r="K1586" i="15" s="1"/>
  <c r="J1586" i="2"/>
  <c r="K1587" i="15" s="1"/>
  <c r="J1587" i="2"/>
  <c r="K1588" i="15" s="1"/>
  <c r="J1588" i="2"/>
  <c r="K1589" i="15" s="1"/>
  <c r="J1589" i="2"/>
  <c r="K1590" i="15" s="1"/>
  <c r="J1590" i="2"/>
  <c r="K1591" i="15" s="1"/>
  <c r="J1591" i="2"/>
  <c r="K1592" i="15" s="1"/>
  <c r="J1592" i="2"/>
  <c r="K1593" i="15" s="1"/>
  <c r="J1593" i="2"/>
  <c r="K1594" i="15" s="1"/>
  <c r="J1594" i="2"/>
  <c r="K1595" i="15" s="1"/>
  <c r="J1595" i="2"/>
  <c r="K1596" i="15" s="1"/>
  <c r="J1596" i="2"/>
  <c r="K1597" i="15" s="1"/>
  <c r="J1597" i="2"/>
  <c r="K1598" i="15" s="1"/>
  <c r="J1598" i="2"/>
  <c r="K1599" i="15" s="1"/>
  <c r="J1599" i="2"/>
  <c r="K1600" i="15" s="1"/>
  <c r="J1600" i="2"/>
  <c r="K1601" i="15" s="1"/>
  <c r="J1601" i="2"/>
  <c r="K1602" i="15" s="1"/>
  <c r="J1602" i="2"/>
  <c r="K1603" i="15" s="1"/>
  <c r="J1603" i="2"/>
  <c r="K1604" i="15" s="1"/>
  <c r="J1604" i="2"/>
  <c r="K1605" i="15" s="1"/>
  <c r="J1605" i="2"/>
  <c r="K1606" i="15" s="1"/>
  <c r="J1606" i="2"/>
  <c r="K1607" i="15" s="1"/>
  <c r="J1607" i="2"/>
  <c r="K1608" i="15" s="1"/>
  <c r="J1608" i="2"/>
  <c r="K1609" i="15" s="1"/>
  <c r="J1609" i="2"/>
  <c r="K1610" i="15" s="1"/>
  <c r="J1610" i="2"/>
  <c r="K1611" i="15" s="1"/>
  <c r="J1611" i="2"/>
  <c r="K1612" i="15" s="1"/>
  <c r="J1612" i="2"/>
  <c r="K1613" i="15" s="1"/>
  <c r="J1613" i="2"/>
  <c r="K1614" i="15" s="1"/>
  <c r="J1614" i="2"/>
  <c r="K1615" i="15" s="1"/>
  <c r="J1615" i="2"/>
  <c r="K1616" i="15" s="1"/>
  <c r="J1616" i="2"/>
  <c r="K1617" i="15" s="1"/>
  <c r="J1617" i="2"/>
  <c r="K1618" i="15" s="1"/>
  <c r="J1618" i="2"/>
  <c r="K1619" i="15" s="1"/>
  <c r="J1619" i="2"/>
  <c r="K1620" i="15" s="1"/>
  <c r="J1620" i="2"/>
  <c r="K1621" i="15" s="1"/>
  <c r="J1621" i="2"/>
  <c r="K1622" i="15" s="1"/>
  <c r="J1622" i="2"/>
  <c r="K1623" i="15" s="1"/>
  <c r="J1623" i="2"/>
  <c r="K1624" i="15" s="1"/>
  <c r="J1624" i="2"/>
  <c r="K1625" i="15" s="1"/>
  <c r="J1625" i="2"/>
  <c r="K1626" i="15" s="1"/>
  <c r="J1626" i="2"/>
  <c r="K1627" i="15" s="1"/>
  <c r="J1627" i="2"/>
  <c r="K1628" i="15" s="1"/>
  <c r="J1628" i="2"/>
  <c r="K1629" i="15" s="1"/>
  <c r="J1629" i="2"/>
  <c r="K1630" i="15" s="1"/>
  <c r="J1630" i="2"/>
  <c r="K1631" i="15" s="1"/>
  <c r="J1631" i="2"/>
  <c r="K1632" i="15" s="1"/>
  <c r="J1632" i="2"/>
  <c r="K1633" i="15" s="1"/>
  <c r="J1633" i="2"/>
  <c r="K1634" i="15" s="1"/>
  <c r="J1634" i="2"/>
  <c r="K1635" i="15" s="1"/>
  <c r="J1635" i="2"/>
  <c r="K1636" i="15" s="1"/>
  <c r="J1636" i="2"/>
  <c r="K1637" i="15" s="1"/>
  <c r="J1637" i="2"/>
  <c r="K1638" i="15" s="1"/>
  <c r="J1638" i="2"/>
  <c r="K1639" i="15" s="1"/>
  <c r="J1639" i="2"/>
  <c r="K1640" i="15" s="1"/>
  <c r="J1640" i="2"/>
  <c r="K1641" i="15" s="1"/>
  <c r="J1641" i="2"/>
  <c r="K1642" i="15" s="1"/>
  <c r="J1642" i="2"/>
  <c r="K1643" i="15" s="1"/>
  <c r="J1643" i="2"/>
  <c r="K1644" i="15" s="1"/>
  <c r="J1644" i="2"/>
  <c r="K1645" i="15" s="1"/>
  <c r="J1645" i="2"/>
  <c r="K1646" i="15" s="1"/>
  <c r="J1646" i="2"/>
  <c r="K1647" i="15" s="1"/>
  <c r="J1647" i="2"/>
  <c r="K1648" i="15" s="1"/>
  <c r="J1648" i="2"/>
  <c r="K1649" i="15" s="1"/>
  <c r="J1649" i="2"/>
  <c r="K1650" i="15" s="1"/>
  <c r="J1650" i="2"/>
  <c r="K1651" i="15" s="1"/>
  <c r="J1651" i="2"/>
  <c r="K1652" i="15" s="1"/>
  <c r="J1652" i="2"/>
  <c r="K1653" i="15" s="1"/>
  <c r="J1653" i="2"/>
  <c r="K1654" i="15" s="1"/>
  <c r="J1654" i="2"/>
  <c r="K1655" i="15" s="1"/>
  <c r="J1655" i="2"/>
  <c r="K1656" i="15" s="1"/>
  <c r="J1656" i="2"/>
  <c r="K1657" i="15" s="1"/>
  <c r="J1657" i="2"/>
  <c r="K1658" i="15" s="1"/>
  <c r="J1658" i="2"/>
  <c r="K1659" i="15" s="1"/>
  <c r="J1659" i="2"/>
  <c r="K1660" i="15" s="1"/>
  <c r="J1660" i="2"/>
  <c r="K1661" i="15" s="1"/>
  <c r="J1661" i="2"/>
  <c r="K1662" i="15" s="1"/>
  <c r="J1662" i="2"/>
  <c r="K1663" i="15" s="1"/>
  <c r="J1663" i="2"/>
  <c r="K1664" i="15" s="1"/>
  <c r="J1664" i="2"/>
  <c r="K1665" i="15" s="1"/>
  <c r="J1665" i="2"/>
  <c r="K1666" i="15" s="1"/>
  <c r="J1666" i="2"/>
  <c r="K1667" i="15" s="1"/>
  <c r="J1667" i="2"/>
  <c r="K1668" i="15" s="1"/>
  <c r="J1668" i="2"/>
  <c r="K1669" i="15" s="1"/>
  <c r="J1669" i="2"/>
  <c r="K1670" i="15" s="1"/>
  <c r="J1670" i="2"/>
  <c r="K1671" i="15" s="1"/>
  <c r="J1671" i="2"/>
  <c r="K1672" i="15" s="1"/>
  <c r="J1672" i="2"/>
  <c r="K1673" i="15" s="1"/>
  <c r="J1673" i="2"/>
  <c r="K1674" i="15" s="1"/>
  <c r="J1674" i="2"/>
  <c r="K1675" i="15" s="1"/>
  <c r="J1675" i="2"/>
  <c r="K1676" i="15" s="1"/>
  <c r="J1676" i="2"/>
  <c r="K1677" i="15" s="1"/>
  <c r="J1677" i="2"/>
  <c r="K1678" i="15" s="1"/>
  <c r="J1678" i="2"/>
  <c r="K1679" i="15" s="1"/>
  <c r="J1679" i="2"/>
  <c r="K1680" i="15" s="1"/>
  <c r="J1680" i="2"/>
  <c r="K1681" i="15" s="1"/>
  <c r="J1681" i="2"/>
  <c r="K1682" i="15" s="1"/>
  <c r="J1682" i="2"/>
  <c r="K1683" i="15" s="1"/>
  <c r="J1683" i="2"/>
  <c r="K1684" i="15" s="1"/>
  <c r="J1684" i="2"/>
  <c r="K1685" i="15" s="1"/>
  <c r="J1685" i="2"/>
  <c r="K1686" i="15" s="1"/>
  <c r="J1686" i="2"/>
  <c r="K1687" i="15" s="1"/>
  <c r="J1687" i="2"/>
  <c r="K1688" i="15" s="1"/>
  <c r="J1688" i="2"/>
  <c r="K1689" i="15" s="1"/>
  <c r="J1689" i="2"/>
  <c r="K1690" i="15" s="1"/>
  <c r="J1690" i="2"/>
  <c r="K1691" i="15" s="1"/>
  <c r="J1691" i="2"/>
  <c r="K1692" i="15" s="1"/>
  <c r="J1692" i="2"/>
  <c r="K1693" i="15" s="1"/>
  <c r="J1693" i="2"/>
  <c r="K1694" i="15" s="1"/>
  <c r="J1694" i="2"/>
  <c r="K1695" i="15" s="1"/>
  <c r="J1695" i="2"/>
  <c r="K1696" i="15" s="1"/>
  <c r="J1696" i="2"/>
  <c r="K1697" i="15" s="1"/>
  <c r="J1697" i="2"/>
  <c r="K1698" i="15" s="1"/>
  <c r="J1698" i="2"/>
  <c r="K1699" i="15" s="1"/>
  <c r="J1699" i="2"/>
  <c r="K1700" i="15" s="1"/>
  <c r="J1700" i="2"/>
  <c r="K1701" i="15" s="1"/>
  <c r="J1701" i="2"/>
  <c r="K1702" i="15" s="1"/>
  <c r="J1702" i="2"/>
  <c r="K1703" i="15" s="1"/>
  <c r="J1703" i="2"/>
  <c r="K1704" i="15" s="1"/>
  <c r="J1704" i="2"/>
  <c r="K1705" i="15" s="1"/>
  <c r="J1705" i="2"/>
  <c r="K1706" i="15" s="1"/>
  <c r="J1706" i="2"/>
  <c r="K1707" i="15" s="1"/>
  <c r="J1707" i="2"/>
  <c r="K1708" i="15" s="1"/>
  <c r="J1708" i="2"/>
  <c r="K1709" i="15" s="1"/>
  <c r="J1709" i="2"/>
  <c r="K1710" i="15" s="1"/>
  <c r="J1710" i="2"/>
  <c r="K1711" i="15" s="1"/>
  <c r="J1711" i="2"/>
  <c r="K1712" i="15" s="1"/>
  <c r="J1712" i="2"/>
  <c r="K1713" i="15" s="1"/>
  <c r="J1713" i="2"/>
  <c r="K1714" i="15" s="1"/>
  <c r="J1714" i="2"/>
  <c r="K1715" i="15" s="1"/>
  <c r="J1715" i="2"/>
  <c r="K1716" i="15" s="1"/>
  <c r="J1716" i="2"/>
  <c r="K1717" i="15" s="1"/>
  <c r="J1717" i="2"/>
  <c r="K1718" i="15" s="1"/>
  <c r="J1718" i="2"/>
  <c r="K1719" i="15" s="1"/>
  <c r="J1719" i="2"/>
  <c r="K1720" i="15" s="1"/>
  <c r="J1720" i="2"/>
  <c r="K1721" i="15" s="1"/>
  <c r="J1721" i="2"/>
  <c r="K1722" i="15" s="1"/>
  <c r="J1722" i="2"/>
  <c r="K1723" i="15" s="1"/>
  <c r="J1723" i="2"/>
  <c r="K1724" i="15" s="1"/>
  <c r="J1724" i="2"/>
  <c r="K1725" i="15" s="1"/>
  <c r="J1725" i="2"/>
  <c r="K1726" i="15" s="1"/>
  <c r="J1726" i="2"/>
  <c r="K1727" i="15" s="1"/>
  <c r="J1727" i="2"/>
  <c r="K1728" i="15" s="1"/>
  <c r="J1728" i="2"/>
  <c r="K1729" i="15" s="1"/>
  <c r="J1729" i="2"/>
  <c r="K1730" i="15" s="1"/>
  <c r="J1730" i="2"/>
  <c r="K1731" i="15" s="1"/>
  <c r="J1731" i="2"/>
  <c r="K1732" i="15" s="1"/>
  <c r="J1732" i="2"/>
  <c r="K1733" i="15" s="1"/>
  <c r="J1733" i="2"/>
  <c r="K1734" i="15" s="1"/>
  <c r="J1734" i="2"/>
  <c r="K1735" i="15" s="1"/>
  <c r="J1735" i="2"/>
  <c r="K1736" i="15" s="1"/>
  <c r="J1736" i="2"/>
  <c r="K1737" i="15" s="1"/>
  <c r="J1737" i="2"/>
  <c r="K1738" i="15" s="1"/>
  <c r="J1738" i="2"/>
  <c r="K1739" i="15" s="1"/>
  <c r="J1739" i="2"/>
  <c r="K1740" i="15" s="1"/>
  <c r="J1740" i="2"/>
  <c r="K1741" i="15" s="1"/>
  <c r="J1741" i="2"/>
  <c r="K1742" i="15" s="1"/>
  <c r="J1742" i="2"/>
  <c r="K1743" i="15" s="1"/>
  <c r="J1743" i="2"/>
  <c r="K1744" i="15" s="1"/>
  <c r="J1744" i="2"/>
  <c r="K1745" i="15" s="1"/>
  <c r="J1745" i="2"/>
  <c r="K1746" i="15" s="1"/>
  <c r="J1746" i="2"/>
  <c r="K1747" i="15" s="1"/>
  <c r="J1747" i="2"/>
  <c r="K1748" i="15" s="1"/>
  <c r="J1748" i="2"/>
  <c r="K1749" i="15" s="1"/>
  <c r="J1749" i="2"/>
  <c r="K1750" i="15" s="1"/>
  <c r="J1750" i="2"/>
  <c r="K1751" i="15" s="1"/>
  <c r="J1751" i="2"/>
  <c r="K1752" i="15" s="1"/>
  <c r="J1752" i="2"/>
  <c r="K1753" i="15" s="1"/>
  <c r="J1753" i="2"/>
  <c r="K1754" i="15" s="1"/>
  <c r="J1754" i="2"/>
  <c r="K1755" i="15" s="1"/>
  <c r="J1755" i="2"/>
  <c r="K1756" i="15" s="1"/>
  <c r="J1756" i="2"/>
  <c r="K1757" i="15" s="1"/>
  <c r="J1757" i="2"/>
  <c r="K1758" i="15" s="1"/>
  <c r="J1758" i="2"/>
  <c r="K1759" i="15" s="1"/>
  <c r="J1759" i="2"/>
  <c r="K1760" i="15" s="1"/>
  <c r="J1760" i="2"/>
  <c r="K1761" i="15" s="1"/>
  <c r="J1761" i="2"/>
  <c r="K1762" i="15" s="1"/>
  <c r="J1762" i="2"/>
  <c r="K1763" i="15" s="1"/>
  <c r="J1763" i="2"/>
  <c r="K1764" i="15" s="1"/>
  <c r="J1764" i="2"/>
  <c r="K1765" i="15" s="1"/>
  <c r="J1765" i="2"/>
  <c r="K1766" i="15" s="1"/>
  <c r="J1766" i="2"/>
  <c r="K1767" i="15" s="1"/>
  <c r="J1767" i="2"/>
  <c r="K1768" i="15" s="1"/>
  <c r="J1768" i="2"/>
  <c r="K1769" i="15" s="1"/>
  <c r="J1769" i="2"/>
  <c r="K1770" i="15" s="1"/>
  <c r="J1770" i="2"/>
  <c r="K1771" i="15" s="1"/>
  <c r="J1771" i="2"/>
  <c r="K1772" i="15" s="1"/>
  <c r="J1772" i="2"/>
  <c r="K1773" i="15" s="1"/>
  <c r="J1773" i="2"/>
  <c r="K1774" i="15" s="1"/>
  <c r="J1774" i="2"/>
  <c r="K1775" i="15" s="1"/>
  <c r="J1775" i="2"/>
  <c r="K1776" i="15" s="1"/>
  <c r="J1776" i="2"/>
  <c r="K1777" i="15" s="1"/>
  <c r="J1777" i="2"/>
  <c r="K1778" i="15" s="1"/>
  <c r="J1778" i="2"/>
  <c r="K1779" i="15" s="1"/>
  <c r="J1779" i="2"/>
  <c r="K1780" i="15" s="1"/>
  <c r="J1780" i="2"/>
  <c r="K1781" i="15" s="1"/>
  <c r="J1781" i="2"/>
  <c r="K1782" i="15" s="1"/>
  <c r="J1782" i="2"/>
  <c r="K1783" i="15" s="1"/>
  <c r="J1783" i="2"/>
  <c r="K1784" i="15" s="1"/>
  <c r="J1784" i="2"/>
  <c r="K1785" i="15" s="1"/>
  <c r="J1785" i="2"/>
  <c r="K1786" i="15" s="1"/>
  <c r="J1786" i="2"/>
  <c r="K1787" i="15" s="1"/>
  <c r="J1787" i="2"/>
  <c r="K1788" i="15" s="1"/>
  <c r="J1788" i="2"/>
  <c r="K1789" i="15" s="1"/>
  <c r="J1789" i="2"/>
  <c r="K1790" i="15" s="1"/>
  <c r="J1790" i="2"/>
  <c r="K1791" i="15" s="1"/>
  <c r="J1791" i="2"/>
  <c r="K1792" i="15" s="1"/>
  <c r="J1792" i="2"/>
  <c r="K1793" i="15" s="1"/>
  <c r="J1793" i="2"/>
  <c r="K1794" i="15" s="1"/>
  <c r="J1794" i="2"/>
  <c r="K1795" i="15" s="1"/>
  <c r="J1795" i="2"/>
  <c r="K1796" i="15" s="1"/>
  <c r="J1796" i="2"/>
  <c r="K1797" i="15" s="1"/>
  <c r="J1797" i="2"/>
  <c r="K1798" i="15" s="1"/>
  <c r="J1798" i="2"/>
  <c r="K1799" i="15" s="1"/>
  <c r="J1799" i="2"/>
  <c r="K1800" i="15" s="1"/>
  <c r="J1800" i="2"/>
  <c r="K1801" i="15" s="1"/>
  <c r="J1801" i="2"/>
  <c r="K1802" i="15" s="1"/>
  <c r="J1802" i="2"/>
  <c r="K1803" i="15" s="1"/>
  <c r="J1803" i="2"/>
  <c r="K1804" i="15" s="1"/>
  <c r="J1804" i="2"/>
  <c r="K1805" i="15" s="1"/>
  <c r="J1805" i="2"/>
  <c r="K1806" i="15" s="1"/>
  <c r="J1806" i="2"/>
  <c r="K1807" i="15" s="1"/>
  <c r="J1807" i="2"/>
  <c r="K1808" i="15" s="1"/>
  <c r="J1808" i="2"/>
  <c r="K1809" i="15" s="1"/>
  <c r="J1809" i="2"/>
  <c r="K1810" i="15" s="1"/>
  <c r="J1810" i="2"/>
  <c r="K1811" i="15" s="1"/>
  <c r="J1811" i="2"/>
  <c r="K1812" i="15" s="1"/>
  <c r="J1812" i="2"/>
  <c r="K1813" i="15" s="1"/>
  <c r="J1813" i="2"/>
  <c r="K1814" i="15" s="1"/>
  <c r="J1814" i="2"/>
  <c r="K1815" i="15" s="1"/>
  <c r="J1815" i="2"/>
  <c r="K1816" i="15" s="1"/>
  <c r="J1816" i="2"/>
  <c r="K1817" i="15" s="1"/>
  <c r="J1817" i="2"/>
  <c r="K1818" i="15" s="1"/>
  <c r="J1818" i="2"/>
  <c r="K1819" i="15" s="1"/>
  <c r="J1819" i="2"/>
  <c r="K1820" i="15" s="1"/>
  <c r="J1820" i="2"/>
  <c r="K1821" i="15" s="1"/>
  <c r="J1821" i="2"/>
  <c r="K1822" i="15" s="1"/>
  <c r="J1822" i="2"/>
  <c r="K1823" i="15" s="1"/>
  <c r="J1823" i="2"/>
  <c r="K1824" i="15" s="1"/>
  <c r="J1824" i="2"/>
  <c r="K1825" i="15" s="1"/>
  <c r="J1825" i="2"/>
  <c r="K1826" i="15" s="1"/>
  <c r="J1826" i="2"/>
  <c r="K1827" i="15" s="1"/>
  <c r="J1827" i="2"/>
  <c r="K1828" i="15" s="1"/>
  <c r="J1828" i="2"/>
  <c r="K1829" i="15" s="1"/>
  <c r="J1829" i="2"/>
  <c r="K1830" i="15" s="1"/>
  <c r="J1830" i="2"/>
  <c r="K1831" i="15" s="1"/>
  <c r="J1831" i="2"/>
  <c r="K1832" i="15" s="1"/>
  <c r="J1832" i="2"/>
  <c r="K1833" i="15" s="1"/>
  <c r="J1833" i="2"/>
  <c r="K1834" i="15" s="1"/>
  <c r="J1834" i="2"/>
  <c r="K1835" i="15" s="1"/>
  <c r="J1835" i="2"/>
  <c r="K1836" i="15" s="1"/>
  <c r="J1836" i="2"/>
  <c r="K1837" i="15" s="1"/>
  <c r="J1837" i="2"/>
  <c r="K1838" i="15" s="1"/>
  <c r="J1838" i="2"/>
  <c r="K1839" i="15" s="1"/>
  <c r="J1839" i="2"/>
  <c r="K1840" i="15" s="1"/>
  <c r="J1840" i="2"/>
  <c r="K1841" i="15" s="1"/>
  <c r="J1841" i="2"/>
  <c r="K1842" i="15" s="1"/>
  <c r="J1842" i="2"/>
  <c r="K1843" i="15" s="1"/>
  <c r="J1843" i="2"/>
  <c r="K1844" i="15" s="1"/>
  <c r="J1844" i="2"/>
  <c r="K1845" i="15" s="1"/>
  <c r="J1845" i="2"/>
  <c r="K1846" i="15" s="1"/>
  <c r="J1846" i="2"/>
  <c r="K1847" i="15" s="1"/>
  <c r="J1847" i="2"/>
  <c r="K1848" i="15" s="1"/>
  <c r="J1848" i="2"/>
  <c r="K1849" i="15" s="1"/>
  <c r="J1849" i="2"/>
  <c r="K1850" i="15" s="1"/>
  <c r="J1850" i="2"/>
  <c r="K1851" i="15" s="1"/>
  <c r="J1851" i="2"/>
  <c r="K1852" i="15" s="1"/>
  <c r="J1852" i="2"/>
  <c r="K1853" i="15" s="1"/>
  <c r="J1853" i="2"/>
  <c r="K1854" i="15" s="1"/>
  <c r="J1854" i="2"/>
  <c r="K1855" i="15" s="1"/>
  <c r="J1855" i="2"/>
  <c r="K1856" i="15" s="1"/>
  <c r="J1856" i="2"/>
  <c r="K1857" i="15" s="1"/>
  <c r="J1857" i="2"/>
  <c r="K1858" i="15" s="1"/>
  <c r="J1858" i="2"/>
  <c r="K1859" i="15" s="1"/>
  <c r="J1859" i="2"/>
  <c r="K1860" i="15" s="1"/>
  <c r="J1860" i="2"/>
  <c r="K1861" i="15" s="1"/>
  <c r="J1861" i="2"/>
  <c r="K1862" i="15" s="1"/>
  <c r="J1862" i="2"/>
  <c r="K1863" i="15" s="1"/>
  <c r="J1863" i="2"/>
  <c r="K1864" i="15" s="1"/>
  <c r="J1864" i="2"/>
  <c r="K1865" i="15" s="1"/>
  <c r="J1865" i="2"/>
  <c r="K1866" i="15" s="1"/>
  <c r="J1866" i="2"/>
  <c r="K1867" i="15" s="1"/>
  <c r="J1867" i="2"/>
  <c r="K1868" i="15" s="1"/>
  <c r="J1868" i="2"/>
  <c r="K1869" i="15" s="1"/>
  <c r="J1869" i="2"/>
  <c r="K1870" i="15" s="1"/>
  <c r="J1870" i="2"/>
  <c r="K1871" i="15" s="1"/>
  <c r="J1871" i="2"/>
  <c r="K1872" i="15" s="1"/>
  <c r="J1872" i="2"/>
  <c r="K1873" i="15" s="1"/>
  <c r="J1873" i="2"/>
  <c r="K1874" i="15" s="1"/>
  <c r="J1874" i="2"/>
  <c r="K1875" i="15" s="1"/>
  <c r="J1875" i="2"/>
  <c r="K1876" i="15" s="1"/>
  <c r="J1876" i="2"/>
  <c r="K1877" i="15" s="1"/>
  <c r="J1877" i="2"/>
  <c r="K1878" i="15" s="1"/>
  <c r="J1878" i="2"/>
  <c r="K1879" i="15" s="1"/>
  <c r="J1879" i="2"/>
  <c r="K1880" i="15" s="1"/>
  <c r="J1880" i="2"/>
  <c r="K1881" i="15" s="1"/>
  <c r="J1881" i="2"/>
  <c r="K1882" i="15" s="1"/>
  <c r="J1882" i="2"/>
  <c r="K1883" i="15" s="1"/>
  <c r="J1883" i="2"/>
  <c r="K1884" i="15" s="1"/>
  <c r="J1884" i="2"/>
  <c r="K1885" i="15" s="1"/>
  <c r="J1885" i="2"/>
  <c r="K1886" i="15" s="1"/>
  <c r="J1886" i="2"/>
  <c r="K1887" i="15" s="1"/>
  <c r="J1887" i="2"/>
  <c r="K1888" i="15" s="1"/>
  <c r="J1888" i="2"/>
  <c r="K1889" i="15" s="1"/>
  <c r="J1889" i="2"/>
  <c r="K1890" i="15" s="1"/>
  <c r="J1890" i="2"/>
  <c r="K1891" i="15" s="1"/>
  <c r="J1891" i="2"/>
  <c r="K1892" i="15" s="1"/>
  <c r="J1892" i="2"/>
  <c r="K1893" i="15" s="1"/>
  <c r="J1893" i="2"/>
  <c r="K1894" i="15" s="1"/>
  <c r="J1894" i="2"/>
  <c r="K1895" i="15" s="1"/>
  <c r="J1895" i="2"/>
  <c r="K1896" i="15" s="1"/>
  <c r="J1896" i="2"/>
  <c r="K1897" i="15" s="1"/>
  <c r="J1897" i="2"/>
  <c r="K1898" i="15" s="1"/>
  <c r="J1898" i="2"/>
  <c r="K1899" i="15" s="1"/>
  <c r="J1899" i="2"/>
  <c r="K1900" i="15" s="1"/>
  <c r="J1900" i="2"/>
  <c r="K1901" i="15" s="1"/>
  <c r="J1901" i="2"/>
  <c r="K1902" i="15" s="1"/>
  <c r="J1902" i="2"/>
  <c r="K1903" i="15" s="1"/>
  <c r="J1903" i="2"/>
  <c r="K1904" i="15" s="1"/>
  <c r="J1904" i="2"/>
  <c r="K1905" i="15" s="1"/>
  <c r="J1905" i="2"/>
  <c r="K1906" i="15" s="1"/>
  <c r="J1906" i="2"/>
  <c r="K1907" i="15" s="1"/>
  <c r="J1907" i="2"/>
  <c r="K1908" i="15" s="1"/>
  <c r="J1908" i="2"/>
  <c r="K1909" i="15" s="1"/>
  <c r="J1909" i="2"/>
  <c r="K1910" i="15" s="1"/>
  <c r="J1910" i="2"/>
  <c r="K1911" i="15" s="1"/>
  <c r="J1911" i="2"/>
  <c r="K1912" i="15" s="1"/>
  <c r="J1912" i="2"/>
  <c r="K1913" i="15" s="1"/>
  <c r="J1913" i="2"/>
  <c r="K1914" i="15" s="1"/>
  <c r="J1914" i="2"/>
  <c r="K1915" i="15" s="1"/>
  <c r="J1915" i="2"/>
  <c r="K1916" i="15" s="1"/>
  <c r="J1916" i="2"/>
  <c r="K1917" i="15" s="1"/>
  <c r="J1917" i="2"/>
  <c r="K1918" i="15" s="1"/>
  <c r="J1918" i="2"/>
  <c r="K1919" i="15" s="1"/>
  <c r="J1919" i="2"/>
  <c r="K1920" i="15" s="1"/>
  <c r="J1920" i="2"/>
  <c r="K1921" i="15" s="1"/>
  <c r="J1921" i="2"/>
  <c r="K1922" i="15" s="1"/>
  <c r="J1922" i="2"/>
  <c r="K1923" i="15" s="1"/>
  <c r="J1923" i="2"/>
  <c r="K1924" i="15" s="1"/>
  <c r="J1924" i="2"/>
  <c r="K1925" i="15" s="1"/>
  <c r="J1925" i="2"/>
  <c r="K1926" i="15" s="1"/>
  <c r="J1926" i="2"/>
  <c r="K1927" i="15" s="1"/>
  <c r="J1927" i="2"/>
  <c r="K1928" i="15" s="1"/>
  <c r="J1928" i="2"/>
  <c r="K1929" i="15" s="1"/>
  <c r="J1929" i="2"/>
  <c r="K1930" i="15" s="1"/>
  <c r="J1930" i="2"/>
  <c r="K1931" i="15" s="1"/>
  <c r="J1931" i="2"/>
  <c r="K1932" i="15" s="1"/>
  <c r="J1932" i="2"/>
  <c r="K1933" i="15" s="1"/>
  <c r="J1933" i="2"/>
  <c r="K1934" i="15" s="1"/>
  <c r="J1934" i="2"/>
  <c r="K1935" i="15" s="1"/>
  <c r="J1935" i="2"/>
  <c r="K1936" i="15" s="1"/>
  <c r="J1936" i="2"/>
  <c r="K1937" i="15" s="1"/>
  <c r="J1937" i="2"/>
  <c r="K1938" i="15" s="1"/>
  <c r="J1938" i="2"/>
  <c r="K1939" i="15" s="1"/>
  <c r="J1939" i="2"/>
  <c r="K1940" i="15" s="1"/>
  <c r="J1940" i="2"/>
  <c r="K1941" i="15" s="1"/>
  <c r="J1941" i="2"/>
  <c r="K1942" i="15" s="1"/>
  <c r="J1942" i="2"/>
  <c r="K1943" i="15" s="1"/>
  <c r="J1943" i="2"/>
  <c r="K1944" i="15" s="1"/>
  <c r="J1944" i="2"/>
  <c r="K1945" i="15" s="1"/>
  <c r="J1945" i="2"/>
  <c r="K1946" i="15" s="1"/>
  <c r="J1946" i="2"/>
  <c r="K1947" i="15" s="1"/>
  <c r="J1947" i="2"/>
  <c r="K1948" i="15" s="1"/>
  <c r="J1948" i="2"/>
  <c r="K1949" i="15" s="1"/>
  <c r="J1949" i="2"/>
  <c r="K1950" i="15" s="1"/>
  <c r="J1950" i="2"/>
  <c r="K1951" i="15" s="1"/>
  <c r="J1951" i="2"/>
  <c r="K1952" i="15" s="1"/>
  <c r="J1952" i="2"/>
  <c r="K1953" i="15" s="1"/>
  <c r="J1953" i="2"/>
  <c r="K1954" i="15" s="1"/>
  <c r="J1954" i="2"/>
  <c r="K1955" i="15" s="1"/>
  <c r="J1955" i="2"/>
  <c r="K1956" i="15" s="1"/>
  <c r="J1956" i="2"/>
  <c r="K1957" i="15" s="1"/>
  <c r="J1957" i="2"/>
  <c r="K1958" i="15" s="1"/>
  <c r="J1958" i="2"/>
  <c r="K1959" i="15" s="1"/>
  <c r="J1959" i="2"/>
  <c r="K1960" i="15" s="1"/>
  <c r="J1960" i="2"/>
  <c r="K1961" i="15" s="1"/>
  <c r="J1961" i="2"/>
  <c r="K1962" i="15" s="1"/>
  <c r="J1962" i="2"/>
  <c r="K1963" i="15" s="1"/>
  <c r="J1963" i="2"/>
  <c r="K1964" i="15" s="1"/>
  <c r="J1964" i="2"/>
  <c r="K1965" i="15" s="1"/>
  <c r="J1965" i="2"/>
  <c r="K1966" i="15" s="1"/>
  <c r="J1966" i="2"/>
  <c r="K1967" i="15" s="1"/>
  <c r="J1967" i="2"/>
  <c r="K1968" i="15" s="1"/>
  <c r="J1968" i="2"/>
  <c r="K1969" i="15" s="1"/>
  <c r="J1969" i="2"/>
  <c r="K1970" i="15" s="1"/>
  <c r="J1970" i="2"/>
  <c r="K1971" i="15" s="1"/>
  <c r="J1971" i="2"/>
  <c r="K1972" i="15" s="1"/>
  <c r="J1972" i="2"/>
  <c r="K1973" i="15" s="1"/>
  <c r="J1973" i="2"/>
  <c r="K1974" i="15" s="1"/>
  <c r="J1974" i="2"/>
  <c r="K1975" i="15" s="1"/>
  <c r="J1975" i="2"/>
  <c r="K1976" i="15" s="1"/>
  <c r="J1976" i="2"/>
  <c r="K1977" i="15" s="1"/>
  <c r="J1977" i="2"/>
  <c r="K1978" i="15" s="1"/>
  <c r="J1978" i="2"/>
  <c r="K1979" i="15" s="1"/>
  <c r="J1979" i="2"/>
  <c r="K1980" i="15" s="1"/>
  <c r="J1980" i="2"/>
  <c r="K1981" i="15" s="1"/>
  <c r="J1981" i="2"/>
  <c r="K1982" i="15" s="1"/>
  <c r="J1982" i="2"/>
  <c r="K1983" i="15" s="1"/>
  <c r="J1983" i="2"/>
  <c r="K1984" i="15" s="1"/>
  <c r="J1984" i="2"/>
  <c r="K1985" i="15" s="1"/>
  <c r="J1985" i="2"/>
  <c r="K1986" i="15" s="1"/>
  <c r="J1986" i="2"/>
  <c r="K1987" i="15" s="1"/>
  <c r="J1987" i="2"/>
  <c r="K1988" i="15" s="1"/>
  <c r="J1988" i="2"/>
  <c r="K1989" i="15" s="1"/>
  <c r="J1989" i="2"/>
  <c r="K1990" i="15" s="1"/>
  <c r="J1990" i="2"/>
  <c r="K1991" i="15" s="1"/>
  <c r="J1991" i="2"/>
  <c r="K1992" i="15" s="1"/>
  <c r="J1992" i="2"/>
  <c r="K1993" i="15" s="1"/>
  <c r="J1993" i="2"/>
  <c r="K1994" i="15" s="1"/>
  <c r="J1994" i="2"/>
  <c r="K1995" i="15" s="1"/>
  <c r="J1995" i="2"/>
  <c r="K1996" i="15" s="1"/>
  <c r="J1996" i="2"/>
  <c r="K1997" i="15" s="1"/>
  <c r="J1997" i="2"/>
  <c r="K1998" i="15" s="1"/>
  <c r="J1998" i="2"/>
  <c r="K1999" i="15" s="1"/>
  <c r="J1999" i="2"/>
  <c r="K2000" i="15" s="1"/>
  <c r="J2000" i="2"/>
  <c r="K2001" i="15" s="1"/>
  <c r="J2001" i="2"/>
  <c r="K2002" i="15" s="1"/>
  <c r="J2002" i="2"/>
  <c r="K2003" i="15" s="1"/>
  <c r="J2003" i="2"/>
  <c r="K2004" i="15" s="1"/>
  <c r="J2004" i="2"/>
  <c r="K2005" i="15" s="1"/>
  <c r="J2005" i="2"/>
  <c r="K2006" i="15" s="1"/>
  <c r="J2006" i="2"/>
  <c r="K2007" i="15" s="1"/>
  <c r="J2007" i="2"/>
  <c r="K2008" i="15" s="1"/>
  <c r="J2008" i="2"/>
  <c r="K2009" i="15" s="1"/>
  <c r="J2009" i="2"/>
  <c r="K2010" i="15" s="1"/>
  <c r="J2010" i="2"/>
  <c r="K2011" i="15" s="1"/>
  <c r="J2011" i="2"/>
  <c r="K2012" i="15" s="1"/>
  <c r="J2012" i="2"/>
  <c r="K2013" i="15" s="1"/>
  <c r="J2013" i="2"/>
  <c r="K2014" i="15" s="1"/>
  <c r="J2014" i="2"/>
  <c r="K2015" i="15" s="1"/>
  <c r="J2015" i="2"/>
  <c r="K2016" i="15" s="1"/>
  <c r="J2016" i="2"/>
  <c r="K2017" i="15" s="1"/>
  <c r="J2017" i="2"/>
  <c r="K2018" i="15" s="1"/>
  <c r="J2018" i="2"/>
  <c r="K2019" i="15" s="1"/>
  <c r="J2019" i="2"/>
  <c r="K2020" i="15" s="1"/>
  <c r="J2020" i="2"/>
  <c r="K2021" i="15" s="1"/>
  <c r="J2021" i="2"/>
  <c r="K2022" i="15" s="1"/>
  <c r="J2022" i="2"/>
  <c r="K2023" i="15" s="1"/>
  <c r="J2023" i="2"/>
  <c r="K2024" i="15" s="1"/>
  <c r="J2024" i="2"/>
  <c r="K2025" i="15" s="1"/>
  <c r="J2025" i="2"/>
  <c r="K2026" i="15" s="1"/>
  <c r="J2026" i="2"/>
  <c r="K2027" i="15" s="1"/>
  <c r="J2027" i="2"/>
  <c r="K2028" i="15" s="1"/>
  <c r="J2028" i="2"/>
  <c r="K2029" i="15" s="1"/>
  <c r="J2029" i="2"/>
  <c r="K2030" i="15" s="1"/>
  <c r="J2030" i="2"/>
  <c r="K2031" i="15" s="1"/>
  <c r="J2031" i="2"/>
  <c r="K2032" i="15" s="1"/>
  <c r="J2032" i="2"/>
  <c r="K2033" i="15" s="1"/>
  <c r="J2033" i="2"/>
  <c r="K2034" i="15" s="1"/>
  <c r="J2034" i="2"/>
  <c r="K2035" i="15" s="1"/>
  <c r="J2035" i="2"/>
  <c r="K2036" i="15" s="1"/>
  <c r="J2036" i="2"/>
  <c r="K2037" i="15" s="1"/>
  <c r="J2037" i="2"/>
  <c r="K2038" i="15" s="1"/>
  <c r="J2038" i="2"/>
  <c r="K2039" i="15" s="1"/>
  <c r="J2039" i="2"/>
  <c r="K2040" i="15" s="1"/>
  <c r="J2040" i="2"/>
  <c r="K2041" i="15" s="1"/>
  <c r="J2041" i="2"/>
  <c r="K2042" i="15" s="1"/>
  <c r="J2042" i="2"/>
  <c r="K2043" i="15" s="1"/>
  <c r="J2043" i="2"/>
  <c r="K2044" i="15" s="1"/>
  <c r="J2044" i="2"/>
  <c r="K2045" i="15" s="1"/>
  <c r="J2045" i="2"/>
  <c r="K2046" i="15" s="1"/>
  <c r="J2046" i="2"/>
  <c r="K2047" i="15" s="1"/>
  <c r="J2047" i="2"/>
  <c r="K2048" i="15" s="1"/>
  <c r="J2048" i="2"/>
  <c r="K2049" i="15" s="1"/>
  <c r="J2049" i="2"/>
  <c r="K2050" i="15" s="1"/>
  <c r="J2050" i="2"/>
  <c r="K2051" i="15" s="1"/>
  <c r="J2051" i="2"/>
  <c r="K2052" i="15" s="1"/>
  <c r="J2052" i="2"/>
  <c r="K2053" i="15" s="1"/>
  <c r="J2053" i="2"/>
  <c r="K2054" i="15" s="1"/>
  <c r="J2054" i="2"/>
  <c r="K2055" i="15" s="1"/>
  <c r="J2055" i="2"/>
  <c r="K2056" i="15" s="1"/>
  <c r="J2056" i="2"/>
  <c r="K2057" i="15" s="1"/>
  <c r="J2057" i="2"/>
  <c r="K2058" i="15" s="1"/>
  <c r="J2058" i="2"/>
  <c r="K2059" i="15" s="1"/>
  <c r="J2059" i="2"/>
  <c r="K2060" i="15" s="1"/>
  <c r="J2060" i="2"/>
  <c r="K2061" i="15" s="1"/>
  <c r="J2061" i="2"/>
  <c r="K2062" i="15" s="1"/>
  <c r="J2062" i="2"/>
  <c r="K2063" i="15" s="1"/>
  <c r="J2063" i="2"/>
  <c r="K2064" i="15" s="1"/>
  <c r="J2064" i="2"/>
  <c r="K2065" i="15" s="1"/>
  <c r="J2065" i="2"/>
  <c r="K2066" i="15" s="1"/>
  <c r="J2066" i="2"/>
  <c r="K2067" i="15" s="1"/>
  <c r="J2067" i="2"/>
  <c r="K2068" i="15" s="1"/>
  <c r="J2068" i="2"/>
  <c r="K2069" i="15" s="1"/>
  <c r="J2069" i="2"/>
  <c r="K2070" i="15" s="1"/>
  <c r="J2070" i="2"/>
  <c r="K2071" i="15" s="1"/>
  <c r="J2071" i="2"/>
  <c r="K2072" i="15" s="1"/>
  <c r="J2072" i="2"/>
  <c r="K2073" i="15" s="1"/>
  <c r="J2073" i="2"/>
  <c r="K2074" i="15" s="1"/>
  <c r="J2074" i="2"/>
  <c r="K2075" i="15" s="1"/>
  <c r="J2075" i="2"/>
  <c r="K2076" i="15" s="1"/>
  <c r="J2076" i="2"/>
  <c r="K2077" i="15" s="1"/>
  <c r="J2077" i="2"/>
  <c r="K2078" i="15" s="1"/>
  <c r="J2078" i="2"/>
  <c r="K2079" i="15" s="1"/>
  <c r="J2079" i="2"/>
  <c r="K2080" i="15" s="1"/>
  <c r="J2080" i="2"/>
  <c r="K2081" i="15" s="1"/>
  <c r="J2081" i="2"/>
  <c r="K2082" i="15" s="1"/>
  <c r="J2082" i="2"/>
  <c r="K2083" i="15" s="1"/>
  <c r="J2083" i="2"/>
  <c r="K2084" i="15" s="1"/>
  <c r="J2084" i="2"/>
  <c r="J2085" i="2"/>
  <c r="K2086" i="15" s="1"/>
  <c r="J2086" i="2"/>
  <c r="K2087" i="15" s="1"/>
  <c r="J2087" i="2"/>
  <c r="K2088" i="15" s="1"/>
  <c r="J2088" i="2"/>
  <c r="K2089" i="15" s="1"/>
  <c r="J2089" i="2"/>
  <c r="K2090" i="15" s="1"/>
  <c r="J2090" i="2"/>
  <c r="K2091" i="15" s="1"/>
  <c r="J2091" i="2"/>
  <c r="K2092" i="15" s="1"/>
  <c r="J2092" i="2"/>
  <c r="K2093" i="15" s="1"/>
  <c r="J2093" i="2"/>
  <c r="K2094" i="15" s="1"/>
  <c r="J2094" i="2"/>
  <c r="K2095" i="15" s="1"/>
  <c r="J2095" i="2"/>
  <c r="K2096" i="15" s="1"/>
  <c r="J2096" i="2"/>
  <c r="K2097" i="15" s="1"/>
  <c r="J2097" i="2"/>
  <c r="K2098" i="15" s="1"/>
  <c r="J2098" i="2"/>
  <c r="K2099" i="15" s="1"/>
  <c r="J2099" i="2"/>
  <c r="K2100" i="15" s="1"/>
  <c r="J2100" i="2"/>
  <c r="K2101" i="15" s="1"/>
  <c r="J2101" i="2"/>
  <c r="K2102" i="15" s="1"/>
  <c r="J2102" i="2"/>
  <c r="K2103" i="15" s="1"/>
  <c r="J2103" i="2"/>
  <c r="K2104" i="15" s="1"/>
  <c r="J2104" i="2"/>
  <c r="K2105" i="15" s="1"/>
  <c r="J2105" i="2"/>
  <c r="K2106" i="15" s="1"/>
  <c r="J2106" i="2"/>
  <c r="K2107" i="15" s="1"/>
  <c r="J2107" i="2"/>
  <c r="K2108" i="15" s="1"/>
  <c r="J2108" i="2"/>
  <c r="K2109" i="15" s="1"/>
  <c r="J2109" i="2"/>
  <c r="K2110" i="15" s="1"/>
  <c r="J2110" i="2"/>
  <c r="K2111" i="15" s="1"/>
  <c r="J2111" i="2"/>
  <c r="K2112" i="15" s="1"/>
  <c r="J2112" i="2"/>
  <c r="K2113" i="15" s="1"/>
  <c r="J2113" i="2"/>
  <c r="K2114" i="15" s="1"/>
  <c r="J2114" i="2"/>
  <c r="K2115" i="15" s="1"/>
  <c r="J2115" i="2"/>
  <c r="K2116" i="15" s="1"/>
  <c r="J2116" i="2"/>
  <c r="K2117" i="15" s="1"/>
  <c r="J2117" i="2"/>
  <c r="K2118" i="15" s="1"/>
  <c r="J2118" i="2"/>
  <c r="K2119" i="15" s="1"/>
  <c r="J2119" i="2"/>
  <c r="K2120" i="15" s="1"/>
  <c r="J2120" i="2"/>
  <c r="K2121" i="15" s="1"/>
  <c r="J2121" i="2"/>
  <c r="K2122" i="15" s="1"/>
  <c r="J2122" i="2"/>
  <c r="K2123" i="15" s="1"/>
  <c r="J2123" i="2"/>
  <c r="K2124" i="15" s="1"/>
  <c r="J2124" i="2"/>
  <c r="K2125" i="15" s="1"/>
  <c r="J2125" i="2"/>
  <c r="K2126" i="15" s="1"/>
  <c r="J2126" i="2"/>
  <c r="K2127" i="15" s="1"/>
  <c r="J2127" i="2"/>
  <c r="K2128" i="15" s="1"/>
  <c r="J2128" i="2"/>
  <c r="K2129" i="15" s="1"/>
  <c r="J2129" i="2"/>
  <c r="K2130" i="15" s="1"/>
  <c r="J2130" i="2"/>
  <c r="K2131" i="15" s="1"/>
  <c r="J2131" i="2"/>
  <c r="K2132" i="15" s="1"/>
  <c r="J2132" i="2"/>
  <c r="K2133" i="15" s="1"/>
  <c r="J2133" i="2"/>
  <c r="K2134" i="15" s="1"/>
  <c r="J2134" i="2"/>
  <c r="K2135" i="15" s="1"/>
  <c r="J2135" i="2"/>
  <c r="K2136" i="15" s="1"/>
  <c r="J2136" i="2"/>
  <c r="K2137" i="15" s="1"/>
  <c r="J2137" i="2"/>
  <c r="K2138" i="15" s="1"/>
  <c r="J2138" i="2"/>
  <c r="K2139" i="15" s="1"/>
  <c r="J2139" i="2"/>
  <c r="K2140" i="15" s="1"/>
  <c r="J2140" i="2"/>
  <c r="K2141" i="15" s="1"/>
  <c r="J2141" i="2"/>
  <c r="K2142" i="15" s="1"/>
  <c r="J2142" i="2"/>
  <c r="K2143" i="15" s="1"/>
  <c r="J2143" i="2"/>
  <c r="K2144" i="15" s="1"/>
  <c r="J2144" i="2"/>
  <c r="K2145" i="15" s="1"/>
  <c r="J2145" i="2"/>
  <c r="K2146" i="15" s="1"/>
  <c r="J2146" i="2"/>
  <c r="K2147" i="15" s="1"/>
  <c r="J2147" i="2"/>
  <c r="K2148" i="15" s="1"/>
  <c r="J2148" i="2"/>
  <c r="K2149" i="15" s="1"/>
  <c r="J2149" i="2"/>
  <c r="K2150" i="15" s="1"/>
  <c r="J2150" i="2"/>
  <c r="K2151" i="15" s="1"/>
  <c r="J2151" i="2"/>
  <c r="K2152" i="15" s="1"/>
  <c r="J2152" i="2"/>
  <c r="K2153" i="15" s="1"/>
  <c r="J2153" i="2"/>
  <c r="K2154" i="15" s="1"/>
  <c r="J2154" i="2"/>
  <c r="K2155" i="15" s="1"/>
  <c r="J2155" i="2"/>
  <c r="K2156" i="15" s="1"/>
  <c r="J2156" i="2"/>
  <c r="K2157" i="15" s="1"/>
  <c r="J2157" i="2"/>
  <c r="K2158" i="15" s="1"/>
  <c r="J2158" i="2"/>
  <c r="K2159" i="15" s="1"/>
  <c r="J2159" i="2"/>
  <c r="K2160" i="15" s="1"/>
  <c r="J2160" i="2"/>
  <c r="K2161" i="15" s="1"/>
  <c r="J2161" i="2"/>
  <c r="K2162" i="15" s="1"/>
  <c r="J2162" i="2"/>
  <c r="K2163" i="15" s="1"/>
  <c r="J2163" i="2"/>
  <c r="K2164" i="15" s="1"/>
  <c r="J2164" i="2"/>
  <c r="K2165" i="15" s="1"/>
  <c r="J2165" i="2"/>
  <c r="K2166" i="15" s="1"/>
  <c r="J2166" i="2"/>
  <c r="K2167" i="15" s="1"/>
  <c r="J2167" i="2"/>
  <c r="K2168" i="15" s="1"/>
  <c r="J2168" i="2"/>
  <c r="K2169" i="15" s="1"/>
  <c r="J2169" i="2"/>
  <c r="K2170" i="15" s="1"/>
  <c r="J2170" i="2"/>
  <c r="K2171" i="15" s="1"/>
  <c r="J2171" i="2"/>
  <c r="K2172" i="15" s="1"/>
  <c r="J2172" i="2"/>
  <c r="K2173" i="15" s="1"/>
  <c r="J2173" i="2"/>
  <c r="K2174" i="15" s="1"/>
  <c r="J2174" i="2"/>
  <c r="K2175" i="15" s="1"/>
  <c r="J2175" i="2"/>
  <c r="K2176" i="15" s="1"/>
  <c r="J2176" i="2"/>
  <c r="K2177" i="15" s="1"/>
  <c r="J2177" i="2"/>
  <c r="K2178" i="15" s="1"/>
  <c r="J2178" i="2"/>
  <c r="K2179" i="15" s="1"/>
  <c r="J2179" i="2"/>
  <c r="K2180" i="15" s="1"/>
  <c r="J2180" i="2"/>
  <c r="K2181" i="15" s="1"/>
  <c r="J2181" i="2"/>
  <c r="K2182" i="15" s="1"/>
  <c r="J2182" i="2"/>
  <c r="K2183" i="15" s="1"/>
  <c r="J2183" i="2"/>
  <c r="K2184" i="15" s="1"/>
  <c r="J2184" i="2"/>
  <c r="K2185" i="15" s="1"/>
  <c r="J2185" i="2"/>
  <c r="K2186" i="15" s="1"/>
  <c r="J2186" i="2"/>
  <c r="K2187" i="15" s="1"/>
  <c r="J2187" i="2"/>
  <c r="K2188" i="15" s="1"/>
  <c r="J2188" i="2"/>
  <c r="K2189" i="15" s="1"/>
  <c r="J2189" i="2"/>
  <c r="K2190" i="15" s="1"/>
  <c r="J2190" i="2"/>
  <c r="K2191" i="15" s="1"/>
  <c r="J2191" i="2"/>
  <c r="K2192" i="15" s="1"/>
  <c r="J2192" i="2"/>
  <c r="K2193" i="15" s="1"/>
  <c r="J2193" i="2"/>
  <c r="K2194" i="15" s="1"/>
  <c r="J2194" i="2"/>
  <c r="K2195" i="15" s="1"/>
  <c r="J2195" i="2"/>
  <c r="K2196" i="15" s="1"/>
  <c r="J2196" i="2"/>
  <c r="K2197" i="15" s="1"/>
  <c r="J2197" i="2"/>
  <c r="K2198" i="15" s="1"/>
  <c r="J2198" i="2"/>
  <c r="K2199" i="15" s="1"/>
  <c r="J2199" i="2"/>
  <c r="K2200" i="15" s="1"/>
  <c r="J2200" i="2"/>
  <c r="K2201" i="15" s="1"/>
  <c r="J2201" i="2"/>
  <c r="K2202" i="15" s="1"/>
  <c r="J2202" i="2"/>
  <c r="K2203" i="15" s="1"/>
  <c r="J2203" i="2"/>
  <c r="K2204" i="15" s="1"/>
  <c r="J2204" i="2"/>
  <c r="K2205" i="15" s="1"/>
  <c r="J2205" i="2"/>
  <c r="K2206" i="15" s="1"/>
  <c r="J2206" i="2"/>
  <c r="K2207" i="15" s="1"/>
  <c r="J2207" i="2"/>
  <c r="K2208" i="15" s="1"/>
  <c r="J2208" i="2"/>
  <c r="K2209" i="15" s="1"/>
  <c r="J2209" i="2"/>
  <c r="K2210" i="15" s="1"/>
  <c r="J2210" i="2"/>
  <c r="K2211" i="15" s="1"/>
  <c r="J2211" i="2"/>
  <c r="K2212" i="15" s="1"/>
  <c r="J2212" i="2"/>
  <c r="K2213" i="15" s="1"/>
  <c r="J2213" i="2"/>
  <c r="K2214" i="15" s="1"/>
  <c r="J2214" i="2"/>
  <c r="K2215" i="15" s="1"/>
  <c r="J2215" i="2"/>
  <c r="K2216" i="15" s="1"/>
  <c r="J2216" i="2"/>
  <c r="K2217" i="15" s="1"/>
  <c r="J2217" i="2"/>
  <c r="K2218" i="15" s="1"/>
  <c r="J2218" i="2"/>
  <c r="K2219" i="15" s="1"/>
  <c r="J2219" i="2"/>
  <c r="K2220" i="15" s="1"/>
  <c r="J2220" i="2"/>
  <c r="K2221" i="15" s="1"/>
  <c r="J2221" i="2"/>
  <c r="K2222" i="15" s="1"/>
  <c r="J2222" i="2"/>
  <c r="K2223" i="15" s="1"/>
  <c r="J2223" i="2"/>
  <c r="K2224" i="15" s="1"/>
  <c r="J2224" i="2"/>
  <c r="K2225" i="15" s="1"/>
  <c r="J2225" i="2"/>
  <c r="K2226" i="15" s="1"/>
  <c r="J2226" i="2"/>
  <c r="K2227" i="15" s="1"/>
  <c r="J2227" i="2"/>
  <c r="K2228" i="15" s="1"/>
  <c r="J2228" i="2"/>
  <c r="K2229" i="15" s="1"/>
  <c r="J2229" i="2"/>
  <c r="K2230" i="15" s="1"/>
  <c r="J2230" i="2"/>
  <c r="K2231" i="15" s="1"/>
  <c r="J2231" i="2"/>
  <c r="K2232" i="15" s="1"/>
  <c r="J2232" i="2"/>
  <c r="K2233" i="15" s="1"/>
  <c r="J2233" i="2"/>
  <c r="K2234" i="15" s="1"/>
  <c r="J2234" i="2"/>
  <c r="K2235" i="15" s="1"/>
  <c r="J2235" i="2"/>
  <c r="K2236" i="15" s="1"/>
  <c r="J2236" i="2"/>
  <c r="K2237" i="15" s="1"/>
  <c r="J2237" i="2"/>
  <c r="K2238" i="15" s="1"/>
  <c r="J2238" i="2"/>
  <c r="K2239" i="15" s="1"/>
  <c r="J2239" i="2"/>
  <c r="K2240" i="15" s="1"/>
  <c r="J2240" i="2"/>
  <c r="K2241" i="15" s="1"/>
  <c r="J2241" i="2"/>
  <c r="K2242" i="15" s="1"/>
  <c r="J2242" i="2"/>
  <c r="K2243" i="15" s="1"/>
  <c r="J2243" i="2"/>
  <c r="K2244" i="15" s="1"/>
  <c r="J2244" i="2"/>
  <c r="K2245" i="15" s="1"/>
  <c r="J2245" i="2"/>
  <c r="K2246" i="15" s="1"/>
  <c r="J2246" i="2"/>
  <c r="K2247" i="15" s="1"/>
  <c r="J2247" i="2"/>
  <c r="K2248" i="15" s="1"/>
  <c r="J2248" i="2"/>
  <c r="K2249" i="15" s="1"/>
  <c r="J2249" i="2"/>
  <c r="K2250" i="15" s="1"/>
  <c r="J2250" i="2"/>
  <c r="K2251" i="15" s="1"/>
  <c r="J2251" i="2"/>
  <c r="K2252" i="15" s="1"/>
  <c r="J2252" i="2"/>
  <c r="K2253" i="15" s="1"/>
  <c r="J2253" i="2"/>
  <c r="K2254" i="15" s="1"/>
  <c r="J2254" i="2"/>
  <c r="K2255" i="15" s="1"/>
  <c r="J2255" i="2"/>
  <c r="K2256" i="15" s="1"/>
  <c r="J2256" i="2"/>
  <c r="K2257" i="15" s="1"/>
  <c r="J2257" i="2"/>
  <c r="K2258" i="15" s="1"/>
  <c r="J2258" i="2"/>
  <c r="K2259" i="15" s="1"/>
  <c r="J2259" i="2"/>
  <c r="K2260" i="15" s="1"/>
  <c r="J2260" i="2"/>
  <c r="K2261" i="15" s="1"/>
  <c r="J2261" i="2"/>
  <c r="K2262" i="15" s="1"/>
  <c r="J2262" i="2"/>
  <c r="K2263" i="15" s="1"/>
  <c r="J2263" i="2"/>
  <c r="K2264" i="15" s="1"/>
  <c r="J2264" i="2"/>
  <c r="K2265" i="15" s="1"/>
  <c r="J2265" i="2"/>
  <c r="K2266" i="15" s="1"/>
  <c r="J2266" i="2"/>
  <c r="K2267" i="15" s="1"/>
  <c r="J2267" i="2"/>
  <c r="K2268" i="15" s="1"/>
  <c r="J2268" i="2"/>
  <c r="K2269" i="15" s="1"/>
  <c r="J2269" i="2"/>
  <c r="K2270" i="15" s="1"/>
  <c r="J2270" i="2"/>
  <c r="K2271" i="15" s="1"/>
  <c r="J2271" i="2"/>
  <c r="K2272" i="15" s="1"/>
  <c r="J2272" i="2"/>
  <c r="K2273" i="15" s="1"/>
  <c r="J2273" i="2"/>
  <c r="K2274" i="15" s="1"/>
  <c r="J2274" i="2"/>
  <c r="K2275" i="15" s="1"/>
  <c r="J2275" i="2"/>
  <c r="K2276" i="15" s="1"/>
  <c r="J2276" i="2"/>
  <c r="K2277" i="15" s="1"/>
  <c r="J2277" i="2"/>
  <c r="K2278" i="15" s="1"/>
  <c r="J2278" i="2"/>
  <c r="K2279" i="15" s="1"/>
  <c r="J2279" i="2"/>
  <c r="K2280" i="15" s="1"/>
  <c r="J2280" i="2"/>
  <c r="K2281" i="15" s="1"/>
  <c r="J2281" i="2"/>
  <c r="K2282" i="15" s="1"/>
  <c r="J2282" i="2"/>
  <c r="K2283" i="15" s="1"/>
  <c r="J2283" i="2"/>
  <c r="K2284" i="15" s="1"/>
  <c r="J2284" i="2"/>
  <c r="K2285" i="15" s="1"/>
  <c r="J2285" i="2"/>
  <c r="K2286" i="15" s="1"/>
  <c r="J2286" i="2"/>
  <c r="K2287" i="15" s="1"/>
  <c r="J2287" i="2"/>
  <c r="K2288" i="15" s="1"/>
  <c r="J2288" i="2"/>
  <c r="K2289" i="15" s="1"/>
  <c r="J2289" i="2"/>
  <c r="K2290" i="15" s="1"/>
  <c r="J2290" i="2"/>
  <c r="K2291" i="15" s="1"/>
  <c r="J2291" i="2"/>
  <c r="K2292" i="15" s="1"/>
  <c r="J2292" i="2"/>
  <c r="K2293" i="15" s="1"/>
  <c r="J2293" i="2"/>
  <c r="K2294" i="15" s="1"/>
  <c r="J2294" i="2"/>
  <c r="K2295" i="15" s="1"/>
  <c r="J2295" i="2"/>
  <c r="K2296" i="15" s="1"/>
  <c r="J2296" i="2"/>
  <c r="K2297" i="15" s="1"/>
  <c r="J2297" i="2"/>
  <c r="K2298" i="15" s="1"/>
  <c r="J2298" i="2"/>
  <c r="K2299" i="15" s="1"/>
  <c r="J2299" i="2"/>
  <c r="K2300" i="15" s="1"/>
  <c r="J2300" i="2"/>
  <c r="K2301" i="15" s="1"/>
  <c r="J2301" i="2"/>
  <c r="K2302" i="15" s="1"/>
  <c r="J2302" i="2"/>
  <c r="K2303" i="15" s="1"/>
  <c r="J2303" i="2"/>
  <c r="K2304" i="15" s="1"/>
  <c r="J2304" i="2"/>
  <c r="K2305" i="15" s="1"/>
  <c r="J2305" i="2"/>
  <c r="K2306" i="15" s="1"/>
  <c r="J2306" i="2"/>
  <c r="K2307" i="15" s="1"/>
  <c r="J2307" i="2"/>
  <c r="K2308" i="15" s="1"/>
  <c r="J2308" i="2"/>
  <c r="K2309" i="15" s="1"/>
  <c r="J2309" i="2"/>
  <c r="K2310" i="15" s="1"/>
  <c r="J2310" i="2"/>
  <c r="K2311" i="15" s="1"/>
  <c r="J2311" i="2"/>
  <c r="K2312" i="15" s="1"/>
  <c r="J2312" i="2"/>
  <c r="K2313" i="15" s="1"/>
  <c r="J2313" i="2"/>
  <c r="K2314" i="15" s="1"/>
  <c r="J2314" i="2"/>
  <c r="K2315" i="15" s="1"/>
  <c r="J2315" i="2"/>
  <c r="K2316" i="15" s="1"/>
  <c r="J2316" i="2"/>
  <c r="K2317" i="15" s="1"/>
  <c r="J2317" i="2"/>
  <c r="K2318" i="15" s="1"/>
  <c r="J2318" i="2"/>
  <c r="K2319" i="15" s="1"/>
  <c r="J2319" i="2"/>
  <c r="K2320" i="15" s="1"/>
  <c r="J2320" i="2"/>
  <c r="K2321" i="15" s="1"/>
  <c r="J2321" i="2"/>
  <c r="K2322" i="15" s="1"/>
  <c r="J2322" i="2"/>
  <c r="K2323" i="15" s="1"/>
  <c r="J2323" i="2"/>
  <c r="K2324" i="15" s="1"/>
  <c r="J2324" i="2"/>
  <c r="K2325" i="15" s="1"/>
  <c r="J2325" i="2"/>
  <c r="K2326" i="15" s="1"/>
  <c r="J2326" i="2"/>
  <c r="K2327" i="15" s="1"/>
  <c r="J2327" i="2"/>
  <c r="K2328" i="15" s="1"/>
  <c r="J2328" i="2"/>
  <c r="K2329" i="15" s="1"/>
  <c r="J2329" i="2"/>
  <c r="K2330" i="15" s="1"/>
  <c r="J2330" i="2"/>
  <c r="K2331" i="15" s="1"/>
  <c r="J2331" i="2"/>
  <c r="K2332" i="15" s="1"/>
  <c r="J2332" i="2"/>
  <c r="K2333" i="15" s="1"/>
  <c r="J2333" i="2"/>
  <c r="K2334" i="15" s="1"/>
  <c r="J2334" i="2"/>
  <c r="K2335" i="15" s="1"/>
  <c r="J2335" i="2"/>
  <c r="K2336" i="15" s="1"/>
  <c r="J2336" i="2"/>
  <c r="K2337" i="15" s="1"/>
  <c r="J3" i="2"/>
  <c r="K4" i="15" s="1"/>
  <c r="J4" i="2"/>
  <c r="K5" i="15" s="1"/>
  <c r="J5" i="2"/>
  <c r="K6" i="15" s="1"/>
  <c r="J2" i="2"/>
  <c r="K3" i="15" s="1"/>
  <c r="R3" i="6"/>
  <c r="R4" i="6"/>
  <c r="R2" i="6"/>
  <c r="I3" i="2"/>
  <c r="J4" i="15" s="1"/>
  <c r="I4" i="2"/>
  <c r="I5" i="2"/>
  <c r="J6" i="15" s="1"/>
  <c r="I6" i="2"/>
  <c r="J7" i="15" s="1"/>
  <c r="I7" i="2"/>
  <c r="J8" i="15" s="1"/>
  <c r="I8" i="2"/>
  <c r="J9" i="15" s="1"/>
  <c r="I9" i="2"/>
  <c r="J10" i="15" s="1"/>
  <c r="I10" i="2"/>
  <c r="J11" i="15" s="1"/>
  <c r="I11" i="2"/>
  <c r="J12" i="15" s="1"/>
  <c r="I12" i="2"/>
  <c r="J13" i="15" s="1"/>
  <c r="I13" i="2"/>
  <c r="J14" i="15" s="1"/>
  <c r="I14" i="2"/>
  <c r="J15" i="15" s="1"/>
  <c r="I15" i="2"/>
  <c r="J16" i="15" s="1"/>
  <c r="I16" i="2"/>
  <c r="J17" i="15" s="1"/>
  <c r="I17" i="2"/>
  <c r="J18" i="15" s="1"/>
  <c r="I18" i="2"/>
  <c r="J19" i="15" s="1"/>
  <c r="I19" i="2"/>
  <c r="J20" i="15" s="1"/>
  <c r="I20" i="2"/>
  <c r="J21" i="15" s="1"/>
  <c r="I21" i="2"/>
  <c r="J22" i="15" s="1"/>
  <c r="I22" i="2"/>
  <c r="J23" i="15" s="1"/>
  <c r="I23" i="2"/>
  <c r="J24" i="15" s="1"/>
  <c r="I24" i="2"/>
  <c r="J25" i="15" s="1"/>
  <c r="I25" i="2"/>
  <c r="J26" i="15" s="1"/>
  <c r="I26" i="2"/>
  <c r="J27" i="15" s="1"/>
  <c r="I27" i="2"/>
  <c r="J28" i="15" s="1"/>
  <c r="I28" i="2"/>
  <c r="J29" i="15" s="1"/>
  <c r="I29" i="2"/>
  <c r="J30" i="15" s="1"/>
  <c r="I30" i="2"/>
  <c r="J31" i="15" s="1"/>
  <c r="I31" i="2"/>
  <c r="J32" i="15" s="1"/>
  <c r="I32" i="2"/>
  <c r="J33" i="15" s="1"/>
  <c r="I33" i="2"/>
  <c r="J34" i="15" s="1"/>
  <c r="I34" i="2"/>
  <c r="J35" i="15" s="1"/>
  <c r="I35" i="2"/>
  <c r="J36" i="15" s="1"/>
  <c r="I36" i="2"/>
  <c r="J37" i="15" s="1"/>
  <c r="I37" i="2"/>
  <c r="J38" i="15" s="1"/>
  <c r="I38" i="2"/>
  <c r="J39" i="15" s="1"/>
  <c r="I39" i="2"/>
  <c r="J40" i="15" s="1"/>
  <c r="I40" i="2"/>
  <c r="J41" i="15" s="1"/>
  <c r="I41" i="2"/>
  <c r="J42" i="15" s="1"/>
  <c r="I42" i="2"/>
  <c r="J43" i="15" s="1"/>
  <c r="I43" i="2"/>
  <c r="J44" i="15" s="1"/>
  <c r="I44" i="2"/>
  <c r="J45" i="15" s="1"/>
  <c r="I45" i="2"/>
  <c r="J46" i="15" s="1"/>
  <c r="I46" i="2"/>
  <c r="J47" i="15" s="1"/>
  <c r="I47" i="2"/>
  <c r="J48" i="15" s="1"/>
  <c r="I48" i="2"/>
  <c r="J49" i="15" s="1"/>
  <c r="I49" i="2"/>
  <c r="J50" i="15" s="1"/>
  <c r="I50" i="2"/>
  <c r="J51" i="15" s="1"/>
  <c r="I51" i="2"/>
  <c r="J52" i="15" s="1"/>
  <c r="I52" i="2"/>
  <c r="J53" i="15" s="1"/>
  <c r="I53" i="2"/>
  <c r="J54" i="15" s="1"/>
  <c r="I54" i="2"/>
  <c r="J55" i="15" s="1"/>
  <c r="I55" i="2"/>
  <c r="J56" i="15" s="1"/>
  <c r="I56" i="2"/>
  <c r="J57" i="15" s="1"/>
  <c r="I57" i="2"/>
  <c r="J58" i="15" s="1"/>
  <c r="I58" i="2"/>
  <c r="J59" i="15" s="1"/>
  <c r="I59" i="2"/>
  <c r="J60" i="15" s="1"/>
  <c r="I60" i="2"/>
  <c r="J61" i="15" s="1"/>
  <c r="I61" i="2"/>
  <c r="J62" i="15" s="1"/>
  <c r="I62" i="2"/>
  <c r="J63" i="15" s="1"/>
  <c r="I63" i="2"/>
  <c r="J64" i="15" s="1"/>
  <c r="I64" i="2"/>
  <c r="J65" i="15" s="1"/>
  <c r="I65" i="2"/>
  <c r="J66" i="15" s="1"/>
  <c r="I66" i="2"/>
  <c r="J67" i="15" s="1"/>
  <c r="I67" i="2"/>
  <c r="J68" i="15" s="1"/>
  <c r="I68" i="2"/>
  <c r="J69" i="15" s="1"/>
  <c r="I69" i="2"/>
  <c r="J70" i="15" s="1"/>
  <c r="I70" i="2"/>
  <c r="J71" i="15" s="1"/>
  <c r="I71" i="2"/>
  <c r="J72" i="15" s="1"/>
  <c r="I72" i="2"/>
  <c r="J73" i="15" s="1"/>
  <c r="I73" i="2"/>
  <c r="J74" i="15" s="1"/>
  <c r="I74" i="2"/>
  <c r="J75" i="15" s="1"/>
  <c r="I75" i="2"/>
  <c r="J76" i="15" s="1"/>
  <c r="I76" i="2"/>
  <c r="J77" i="15" s="1"/>
  <c r="I77" i="2"/>
  <c r="J78" i="15" s="1"/>
  <c r="I78" i="2"/>
  <c r="J79" i="15" s="1"/>
  <c r="I79" i="2"/>
  <c r="J80" i="15" s="1"/>
  <c r="I80" i="2"/>
  <c r="J81" i="15" s="1"/>
  <c r="I81" i="2"/>
  <c r="J82" i="15" s="1"/>
  <c r="I82" i="2"/>
  <c r="J83" i="15" s="1"/>
  <c r="I83" i="2"/>
  <c r="J84" i="15" s="1"/>
  <c r="I84" i="2"/>
  <c r="J85" i="15" s="1"/>
  <c r="I85" i="2"/>
  <c r="J86" i="15" s="1"/>
  <c r="I86" i="2"/>
  <c r="J87" i="15" s="1"/>
  <c r="I87" i="2"/>
  <c r="J88" i="15" s="1"/>
  <c r="I88" i="2"/>
  <c r="J89" i="15" s="1"/>
  <c r="I89" i="2"/>
  <c r="J90" i="15" s="1"/>
  <c r="I90" i="2"/>
  <c r="J91" i="15" s="1"/>
  <c r="I91" i="2"/>
  <c r="J92" i="15" s="1"/>
  <c r="I92" i="2"/>
  <c r="J93" i="15" s="1"/>
  <c r="I93" i="2"/>
  <c r="J94" i="15" s="1"/>
  <c r="I94" i="2"/>
  <c r="J95" i="15" s="1"/>
  <c r="I95" i="2"/>
  <c r="J96" i="15" s="1"/>
  <c r="I96" i="2"/>
  <c r="J97" i="15" s="1"/>
  <c r="I97" i="2"/>
  <c r="J98" i="15" s="1"/>
  <c r="I98" i="2"/>
  <c r="J99" i="15" s="1"/>
  <c r="I99" i="2"/>
  <c r="J100" i="15" s="1"/>
  <c r="I100" i="2"/>
  <c r="J101" i="15" s="1"/>
  <c r="I101" i="2"/>
  <c r="J102" i="15" s="1"/>
  <c r="I102" i="2"/>
  <c r="J103" i="15" s="1"/>
  <c r="I103" i="2"/>
  <c r="J104" i="15" s="1"/>
  <c r="I104" i="2"/>
  <c r="J105" i="15" s="1"/>
  <c r="I105" i="2"/>
  <c r="J106" i="15" s="1"/>
  <c r="I106" i="2"/>
  <c r="J107" i="15" s="1"/>
  <c r="I107" i="2"/>
  <c r="J108" i="15" s="1"/>
  <c r="I108" i="2"/>
  <c r="J109" i="15" s="1"/>
  <c r="I109" i="2"/>
  <c r="J110" i="15" s="1"/>
  <c r="I110" i="2"/>
  <c r="J111" i="15" s="1"/>
  <c r="I111" i="2"/>
  <c r="J112" i="15" s="1"/>
  <c r="I112" i="2"/>
  <c r="J113" i="15" s="1"/>
  <c r="I113" i="2"/>
  <c r="J114" i="15" s="1"/>
  <c r="I114" i="2"/>
  <c r="J115" i="15" s="1"/>
  <c r="I115" i="2"/>
  <c r="J116" i="15" s="1"/>
  <c r="I116" i="2"/>
  <c r="J117" i="15" s="1"/>
  <c r="I117" i="2"/>
  <c r="J118" i="15" s="1"/>
  <c r="I118" i="2"/>
  <c r="J119" i="15" s="1"/>
  <c r="I119" i="2"/>
  <c r="J120" i="15" s="1"/>
  <c r="I120" i="2"/>
  <c r="J121" i="15" s="1"/>
  <c r="I121" i="2"/>
  <c r="J122" i="15" s="1"/>
  <c r="I122" i="2"/>
  <c r="J123" i="15" s="1"/>
  <c r="I123" i="2"/>
  <c r="J124" i="15" s="1"/>
  <c r="I124" i="2"/>
  <c r="J125" i="15" s="1"/>
  <c r="I125" i="2"/>
  <c r="J126" i="15" s="1"/>
  <c r="I126" i="2"/>
  <c r="J127" i="15" s="1"/>
  <c r="I127" i="2"/>
  <c r="J128" i="15" s="1"/>
  <c r="I128" i="2"/>
  <c r="J129" i="15" s="1"/>
  <c r="I129" i="2"/>
  <c r="J130" i="15" s="1"/>
  <c r="I130" i="2"/>
  <c r="J131" i="15" s="1"/>
  <c r="I131" i="2"/>
  <c r="J132" i="15" s="1"/>
  <c r="I132" i="2"/>
  <c r="J133" i="15" s="1"/>
  <c r="I133" i="2"/>
  <c r="J134" i="15" s="1"/>
  <c r="I134" i="2"/>
  <c r="J135" i="15" s="1"/>
  <c r="I135" i="2"/>
  <c r="J136" i="15" s="1"/>
  <c r="I136" i="2"/>
  <c r="J137" i="15" s="1"/>
  <c r="I137" i="2"/>
  <c r="J138" i="15" s="1"/>
  <c r="I138" i="2"/>
  <c r="J139" i="15" s="1"/>
  <c r="I139" i="2"/>
  <c r="J140" i="15" s="1"/>
  <c r="I140" i="2"/>
  <c r="J141" i="15" s="1"/>
  <c r="I141" i="2"/>
  <c r="J142" i="15" s="1"/>
  <c r="I142" i="2"/>
  <c r="J143" i="15" s="1"/>
  <c r="I143" i="2"/>
  <c r="J144" i="15" s="1"/>
  <c r="I144" i="2"/>
  <c r="J145" i="15" s="1"/>
  <c r="I145" i="2"/>
  <c r="J146" i="15" s="1"/>
  <c r="I146" i="2"/>
  <c r="J147" i="15" s="1"/>
  <c r="I147" i="2"/>
  <c r="J148" i="15" s="1"/>
  <c r="I148" i="2"/>
  <c r="J149" i="15" s="1"/>
  <c r="I149" i="2"/>
  <c r="J150" i="15" s="1"/>
  <c r="I150" i="2"/>
  <c r="J151" i="15" s="1"/>
  <c r="I151" i="2"/>
  <c r="J152" i="15" s="1"/>
  <c r="I152" i="2"/>
  <c r="J153" i="15" s="1"/>
  <c r="I153" i="2"/>
  <c r="J154" i="15" s="1"/>
  <c r="I154" i="2"/>
  <c r="J155" i="15" s="1"/>
  <c r="I155" i="2"/>
  <c r="J156" i="15" s="1"/>
  <c r="I156" i="2"/>
  <c r="J157" i="15" s="1"/>
  <c r="I157" i="2"/>
  <c r="J158" i="15" s="1"/>
  <c r="I158" i="2"/>
  <c r="J159" i="15" s="1"/>
  <c r="I159" i="2"/>
  <c r="J160" i="15" s="1"/>
  <c r="I160" i="2"/>
  <c r="J161" i="15" s="1"/>
  <c r="I161" i="2"/>
  <c r="J162" i="15" s="1"/>
  <c r="I162" i="2"/>
  <c r="J163" i="15" s="1"/>
  <c r="I163" i="2"/>
  <c r="J164" i="15" s="1"/>
  <c r="I164" i="2"/>
  <c r="J165" i="15" s="1"/>
  <c r="I165" i="2"/>
  <c r="J166" i="15" s="1"/>
  <c r="I166" i="2"/>
  <c r="J167" i="15" s="1"/>
  <c r="I167" i="2"/>
  <c r="J168" i="15" s="1"/>
  <c r="I168" i="2"/>
  <c r="J169" i="15" s="1"/>
  <c r="I169" i="2"/>
  <c r="J170" i="15" s="1"/>
  <c r="I170" i="2"/>
  <c r="J171" i="15" s="1"/>
  <c r="I171" i="2"/>
  <c r="J172" i="15" s="1"/>
  <c r="I172" i="2"/>
  <c r="J173" i="15" s="1"/>
  <c r="I173" i="2"/>
  <c r="J174" i="15" s="1"/>
  <c r="I174" i="2"/>
  <c r="J175" i="15" s="1"/>
  <c r="I175" i="2"/>
  <c r="J176" i="15" s="1"/>
  <c r="I176" i="2"/>
  <c r="J177" i="15" s="1"/>
  <c r="I177" i="2"/>
  <c r="J178" i="15" s="1"/>
  <c r="I178" i="2"/>
  <c r="J179" i="15" s="1"/>
  <c r="I179" i="2"/>
  <c r="J180" i="15" s="1"/>
  <c r="I180" i="2"/>
  <c r="J181" i="15" s="1"/>
  <c r="I181" i="2"/>
  <c r="J182" i="15" s="1"/>
  <c r="I182" i="2"/>
  <c r="J183" i="15" s="1"/>
  <c r="I183" i="2"/>
  <c r="J184" i="15" s="1"/>
  <c r="I184" i="2"/>
  <c r="J185" i="15" s="1"/>
  <c r="I185" i="2"/>
  <c r="J186" i="15" s="1"/>
  <c r="I186" i="2"/>
  <c r="J187" i="15" s="1"/>
  <c r="I187" i="2"/>
  <c r="J188" i="15" s="1"/>
  <c r="I188" i="2"/>
  <c r="J189" i="15" s="1"/>
  <c r="I189" i="2"/>
  <c r="J190" i="15" s="1"/>
  <c r="I190" i="2"/>
  <c r="J191" i="15" s="1"/>
  <c r="I191" i="2"/>
  <c r="J192" i="15" s="1"/>
  <c r="I192" i="2"/>
  <c r="J193" i="15" s="1"/>
  <c r="I193" i="2"/>
  <c r="J194" i="15" s="1"/>
  <c r="I194" i="2"/>
  <c r="J195" i="15" s="1"/>
  <c r="I195" i="2"/>
  <c r="J196" i="15" s="1"/>
  <c r="I196" i="2"/>
  <c r="J197" i="15" s="1"/>
  <c r="I197" i="2"/>
  <c r="J198" i="15" s="1"/>
  <c r="I198" i="2"/>
  <c r="J199" i="15" s="1"/>
  <c r="I199" i="2"/>
  <c r="J200" i="15" s="1"/>
  <c r="I200" i="2"/>
  <c r="J201" i="15" s="1"/>
  <c r="I201" i="2"/>
  <c r="J202" i="15" s="1"/>
  <c r="I202" i="2"/>
  <c r="J203" i="15" s="1"/>
  <c r="I203" i="2"/>
  <c r="J204" i="15" s="1"/>
  <c r="I204" i="2"/>
  <c r="J205" i="15" s="1"/>
  <c r="I205" i="2"/>
  <c r="J206" i="15" s="1"/>
  <c r="I206" i="2"/>
  <c r="J207" i="15" s="1"/>
  <c r="I207" i="2"/>
  <c r="J208" i="15" s="1"/>
  <c r="I208" i="2"/>
  <c r="J209" i="15" s="1"/>
  <c r="I209" i="2"/>
  <c r="J210" i="15" s="1"/>
  <c r="I210" i="2"/>
  <c r="J211" i="15" s="1"/>
  <c r="I211" i="2"/>
  <c r="J212" i="15" s="1"/>
  <c r="I212" i="2"/>
  <c r="J213" i="15" s="1"/>
  <c r="I213" i="2"/>
  <c r="J214" i="15" s="1"/>
  <c r="I214" i="2"/>
  <c r="J215" i="15" s="1"/>
  <c r="I215" i="2"/>
  <c r="J216" i="15" s="1"/>
  <c r="I216" i="2"/>
  <c r="J217" i="15" s="1"/>
  <c r="I217" i="2"/>
  <c r="J218" i="15" s="1"/>
  <c r="I218" i="2"/>
  <c r="J219" i="15" s="1"/>
  <c r="I219" i="2"/>
  <c r="J220" i="15" s="1"/>
  <c r="I220" i="2"/>
  <c r="J221" i="15" s="1"/>
  <c r="I221" i="2"/>
  <c r="J222" i="15" s="1"/>
  <c r="I222" i="2"/>
  <c r="J223" i="15" s="1"/>
  <c r="I223" i="2"/>
  <c r="J224" i="15" s="1"/>
  <c r="I224" i="2"/>
  <c r="J225" i="15" s="1"/>
  <c r="I225" i="2"/>
  <c r="J226" i="15" s="1"/>
  <c r="I226" i="2"/>
  <c r="J227" i="15" s="1"/>
  <c r="I227" i="2"/>
  <c r="J228" i="15" s="1"/>
  <c r="I228" i="2"/>
  <c r="J229" i="15" s="1"/>
  <c r="I229" i="2"/>
  <c r="J230" i="15" s="1"/>
  <c r="I230" i="2"/>
  <c r="J231" i="15" s="1"/>
  <c r="I231" i="2"/>
  <c r="J232" i="15" s="1"/>
  <c r="I232" i="2"/>
  <c r="J233" i="15" s="1"/>
  <c r="I233" i="2"/>
  <c r="J234" i="15" s="1"/>
  <c r="I234" i="2"/>
  <c r="J235" i="15" s="1"/>
  <c r="I235" i="2"/>
  <c r="J236" i="15" s="1"/>
  <c r="I236" i="2"/>
  <c r="J237" i="15" s="1"/>
  <c r="I237" i="2"/>
  <c r="J238" i="15" s="1"/>
  <c r="I238" i="2"/>
  <c r="J239" i="15" s="1"/>
  <c r="I239" i="2"/>
  <c r="J240" i="15" s="1"/>
  <c r="I240" i="2"/>
  <c r="J241" i="15" s="1"/>
  <c r="I241" i="2"/>
  <c r="J242" i="15" s="1"/>
  <c r="I242" i="2"/>
  <c r="J243" i="15" s="1"/>
  <c r="I243" i="2"/>
  <c r="J244" i="15" s="1"/>
  <c r="I244" i="2"/>
  <c r="J245" i="15" s="1"/>
  <c r="I245" i="2"/>
  <c r="J246" i="15" s="1"/>
  <c r="I246" i="2"/>
  <c r="J247" i="15" s="1"/>
  <c r="I247" i="2"/>
  <c r="J248" i="15" s="1"/>
  <c r="I248" i="2"/>
  <c r="J249" i="15" s="1"/>
  <c r="I249" i="2"/>
  <c r="J250" i="15" s="1"/>
  <c r="I250" i="2"/>
  <c r="J251" i="15" s="1"/>
  <c r="I251" i="2"/>
  <c r="J252" i="15" s="1"/>
  <c r="I252" i="2"/>
  <c r="J253" i="15" s="1"/>
  <c r="I253" i="2"/>
  <c r="J254" i="15" s="1"/>
  <c r="I254" i="2"/>
  <c r="J255" i="15" s="1"/>
  <c r="I255" i="2"/>
  <c r="J256" i="15" s="1"/>
  <c r="I256" i="2"/>
  <c r="J257" i="15" s="1"/>
  <c r="I257" i="2"/>
  <c r="J258" i="15" s="1"/>
  <c r="I258" i="2"/>
  <c r="J259" i="15" s="1"/>
  <c r="I259" i="2"/>
  <c r="J260" i="15" s="1"/>
  <c r="I260" i="2"/>
  <c r="J261" i="15" s="1"/>
  <c r="I261" i="2"/>
  <c r="J262" i="15" s="1"/>
  <c r="I262" i="2"/>
  <c r="J263" i="15" s="1"/>
  <c r="I263" i="2"/>
  <c r="J264" i="15" s="1"/>
  <c r="I264" i="2"/>
  <c r="J265" i="15" s="1"/>
  <c r="I265" i="2"/>
  <c r="J266" i="15" s="1"/>
  <c r="I266" i="2"/>
  <c r="J267" i="15" s="1"/>
  <c r="I267" i="2"/>
  <c r="J268" i="15" s="1"/>
  <c r="I268" i="2"/>
  <c r="J269" i="15" s="1"/>
  <c r="I269" i="2"/>
  <c r="J270" i="15" s="1"/>
  <c r="I270" i="2"/>
  <c r="J271" i="15" s="1"/>
  <c r="I271" i="2"/>
  <c r="J272" i="15" s="1"/>
  <c r="I272" i="2"/>
  <c r="J273" i="15" s="1"/>
  <c r="I273" i="2"/>
  <c r="J274" i="15" s="1"/>
  <c r="I274" i="2"/>
  <c r="J275" i="15" s="1"/>
  <c r="I275" i="2"/>
  <c r="J276" i="15" s="1"/>
  <c r="I276" i="2"/>
  <c r="J277" i="15" s="1"/>
  <c r="I277" i="2"/>
  <c r="J278" i="15" s="1"/>
  <c r="I278" i="2"/>
  <c r="J279" i="15" s="1"/>
  <c r="I279" i="2"/>
  <c r="J280" i="15" s="1"/>
  <c r="I280" i="2"/>
  <c r="J281" i="15" s="1"/>
  <c r="I281" i="2"/>
  <c r="J282" i="15" s="1"/>
  <c r="I282" i="2"/>
  <c r="J283" i="15" s="1"/>
  <c r="I283" i="2"/>
  <c r="J284" i="15" s="1"/>
  <c r="I284" i="2"/>
  <c r="J285" i="15" s="1"/>
  <c r="I285" i="2"/>
  <c r="J286" i="15" s="1"/>
  <c r="I286" i="2"/>
  <c r="J287" i="15" s="1"/>
  <c r="I287" i="2"/>
  <c r="J288" i="15" s="1"/>
  <c r="I288" i="2"/>
  <c r="J289" i="15" s="1"/>
  <c r="I289" i="2"/>
  <c r="J290" i="15" s="1"/>
  <c r="I290" i="2"/>
  <c r="J291" i="15" s="1"/>
  <c r="I291" i="2"/>
  <c r="J292" i="15" s="1"/>
  <c r="I292" i="2"/>
  <c r="J293" i="15" s="1"/>
  <c r="I293" i="2"/>
  <c r="J294" i="15" s="1"/>
  <c r="I294" i="2"/>
  <c r="J295" i="15" s="1"/>
  <c r="I295" i="2"/>
  <c r="J296" i="15" s="1"/>
  <c r="I296" i="2"/>
  <c r="J297" i="15" s="1"/>
  <c r="I297" i="2"/>
  <c r="J298" i="15" s="1"/>
  <c r="I298" i="2"/>
  <c r="J299" i="15" s="1"/>
  <c r="I299" i="2"/>
  <c r="J300" i="15" s="1"/>
  <c r="I300" i="2"/>
  <c r="J301" i="15" s="1"/>
  <c r="I301" i="2"/>
  <c r="J302" i="15" s="1"/>
  <c r="I302" i="2"/>
  <c r="J303" i="15" s="1"/>
  <c r="I303" i="2"/>
  <c r="J304" i="15" s="1"/>
  <c r="I304" i="2"/>
  <c r="J305" i="15" s="1"/>
  <c r="I305" i="2"/>
  <c r="J306" i="15" s="1"/>
  <c r="I306" i="2"/>
  <c r="J307" i="15" s="1"/>
  <c r="I307" i="2"/>
  <c r="J308" i="15" s="1"/>
  <c r="I308" i="2"/>
  <c r="J309" i="15" s="1"/>
  <c r="I309" i="2"/>
  <c r="J310" i="15" s="1"/>
  <c r="I310" i="2"/>
  <c r="J311" i="15" s="1"/>
  <c r="I311" i="2"/>
  <c r="J312" i="15" s="1"/>
  <c r="I312" i="2"/>
  <c r="J313" i="15" s="1"/>
  <c r="I313" i="2"/>
  <c r="J314" i="15" s="1"/>
  <c r="I314" i="2"/>
  <c r="J315" i="15" s="1"/>
  <c r="I315" i="2"/>
  <c r="J316" i="15" s="1"/>
  <c r="I316" i="2"/>
  <c r="J317" i="15" s="1"/>
  <c r="I317" i="2"/>
  <c r="J318" i="15" s="1"/>
  <c r="I318" i="2"/>
  <c r="J319" i="15" s="1"/>
  <c r="I319" i="2"/>
  <c r="J320" i="15" s="1"/>
  <c r="I320" i="2"/>
  <c r="J321" i="15" s="1"/>
  <c r="I321" i="2"/>
  <c r="J322" i="15" s="1"/>
  <c r="I322" i="2"/>
  <c r="J323" i="15" s="1"/>
  <c r="I323" i="2"/>
  <c r="J324" i="15" s="1"/>
  <c r="I324" i="2"/>
  <c r="J325" i="15" s="1"/>
  <c r="I325" i="2"/>
  <c r="J326" i="15" s="1"/>
  <c r="I326" i="2"/>
  <c r="J327" i="15" s="1"/>
  <c r="I327" i="2"/>
  <c r="J328" i="15" s="1"/>
  <c r="I328" i="2"/>
  <c r="J329" i="15" s="1"/>
  <c r="I329" i="2"/>
  <c r="J330" i="15" s="1"/>
  <c r="I330" i="2"/>
  <c r="J331" i="15" s="1"/>
  <c r="I331" i="2"/>
  <c r="J332" i="15" s="1"/>
  <c r="I332" i="2"/>
  <c r="J333" i="15" s="1"/>
  <c r="I333" i="2"/>
  <c r="J334" i="15" s="1"/>
  <c r="I334" i="2"/>
  <c r="J335" i="15" s="1"/>
  <c r="I335" i="2"/>
  <c r="J336" i="15" s="1"/>
  <c r="I336" i="2"/>
  <c r="J337" i="15" s="1"/>
  <c r="I337" i="2"/>
  <c r="J338" i="15" s="1"/>
  <c r="I338" i="2"/>
  <c r="J339" i="15" s="1"/>
  <c r="I339" i="2"/>
  <c r="J340" i="15" s="1"/>
  <c r="I340" i="2"/>
  <c r="J341" i="15" s="1"/>
  <c r="I341" i="2"/>
  <c r="J342" i="15" s="1"/>
  <c r="I342" i="2"/>
  <c r="J343" i="15" s="1"/>
  <c r="I343" i="2"/>
  <c r="J344" i="15" s="1"/>
  <c r="I344" i="2"/>
  <c r="J345" i="15" s="1"/>
  <c r="I345" i="2"/>
  <c r="J346" i="15" s="1"/>
  <c r="I346" i="2"/>
  <c r="J347" i="15" s="1"/>
  <c r="I347" i="2"/>
  <c r="J348" i="15" s="1"/>
  <c r="I348" i="2"/>
  <c r="J349" i="15" s="1"/>
  <c r="I349" i="2"/>
  <c r="J350" i="15" s="1"/>
  <c r="I350" i="2"/>
  <c r="J351" i="15" s="1"/>
  <c r="I351" i="2"/>
  <c r="J352" i="15" s="1"/>
  <c r="I352" i="2"/>
  <c r="J353" i="15" s="1"/>
  <c r="I353" i="2"/>
  <c r="J354" i="15" s="1"/>
  <c r="I354" i="2"/>
  <c r="J355" i="15" s="1"/>
  <c r="I355" i="2"/>
  <c r="J356" i="15" s="1"/>
  <c r="I356" i="2"/>
  <c r="J357" i="15" s="1"/>
  <c r="I357" i="2"/>
  <c r="J358" i="15" s="1"/>
  <c r="I358" i="2"/>
  <c r="J359" i="15" s="1"/>
  <c r="I359" i="2"/>
  <c r="J360" i="15" s="1"/>
  <c r="I360" i="2"/>
  <c r="J361" i="15" s="1"/>
  <c r="I361" i="2"/>
  <c r="J362" i="15" s="1"/>
  <c r="I362" i="2"/>
  <c r="J363" i="15" s="1"/>
  <c r="I363" i="2"/>
  <c r="J364" i="15" s="1"/>
  <c r="I364" i="2"/>
  <c r="J365" i="15" s="1"/>
  <c r="I365" i="2"/>
  <c r="J366" i="15" s="1"/>
  <c r="I366" i="2"/>
  <c r="J367" i="15" s="1"/>
  <c r="I367" i="2"/>
  <c r="J368" i="15" s="1"/>
  <c r="I368" i="2"/>
  <c r="J369" i="15" s="1"/>
  <c r="I369" i="2"/>
  <c r="J370" i="15" s="1"/>
  <c r="I370" i="2"/>
  <c r="J371" i="15" s="1"/>
  <c r="I371" i="2"/>
  <c r="J372" i="15" s="1"/>
  <c r="I372" i="2"/>
  <c r="J373" i="15" s="1"/>
  <c r="I373" i="2"/>
  <c r="J374" i="15" s="1"/>
  <c r="I374" i="2"/>
  <c r="J375" i="15" s="1"/>
  <c r="I375" i="2"/>
  <c r="J376" i="15" s="1"/>
  <c r="I376" i="2"/>
  <c r="J377" i="15" s="1"/>
  <c r="I377" i="2"/>
  <c r="J378" i="15" s="1"/>
  <c r="I378" i="2"/>
  <c r="J379" i="15" s="1"/>
  <c r="I379" i="2"/>
  <c r="J380" i="15" s="1"/>
  <c r="I380" i="2"/>
  <c r="J381" i="15" s="1"/>
  <c r="I381" i="2"/>
  <c r="J382" i="15" s="1"/>
  <c r="I382" i="2"/>
  <c r="J383" i="15" s="1"/>
  <c r="I383" i="2"/>
  <c r="J384" i="15" s="1"/>
  <c r="I384" i="2"/>
  <c r="J385" i="15" s="1"/>
  <c r="I385" i="2"/>
  <c r="J386" i="15" s="1"/>
  <c r="I386" i="2"/>
  <c r="J387" i="15" s="1"/>
  <c r="I387" i="2"/>
  <c r="J388" i="15" s="1"/>
  <c r="I388" i="2"/>
  <c r="J389" i="15" s="1"/>
  <c r="I389" i="2"/>
  <c r="J390" i="15" s="1"/>
  <c r="I390" i="2"/>
  <c r="J391" i="15" s="1"/>
  <c r="I391" i="2"/>
  <c r="J392" i="15" s="1"/>
  <c r="I392" i="2"/>
  <c r="J393" i="15" s="1"/>
  <c r="I393" i="2"/>
  <c r="J394" i="15" s="1"/>
  <c r="I394" i="2"/>
  <c r="J395" i="15" s="1"/>
  <c r="I395" i="2"/>
  <c r="J396" i="15" s="1"/>
  <c r="I396" i="2"/>
  <c r="J397" i="15" s="1"/>
  <c r="I397" i="2"/>
  <c r="J398" i="15" s="1"/>
  <c r="I398" i="2"/>
  <c r="J399" i="15" s="1"/>
  <c r="I399" i="2"/>
  <c r="J400" i="15" s="1"/>
  <c r="I400" i="2"/>
  <c r="J401" i="15" s="1"/>
  <c r="I401" i="2"/>
  <c r="J402" i="15" s="1"/>
  <c r="I402" i="2"/>
  <c r="J403" i="15" s="1"/>
  <c r="I403" i="2"/>
  <c r="J404" i="15" s="1"/>
  <c r="I404" i="2"/>
  <c r="J405" i="15" s="1"/>
  <c r="I405" i="2"/>
  <c r="J406" i="15" s="1"/>
  <c r="I406" i="2"/>
  <c r="J407" i="15" s="1"/>
  <c r="I407" i="2"/>
  <c r="J408" i="15" s="1"/>
  <c r="I408" i="2"/>
  <c r="J409" i="15" s="1"/>
  <c r="I409" i="2"/>
  <c r="J410" i="15" s="1"/>
  <c r="I410" i="2"/>
  <c r="J411" i="15" s="1"/>
  <c r="I411" i="2"/>
  <c r="J412" i="15" s="1"/>
  <c r="I412" i="2"/>
  <c r="J413" i="15" s="1"/>
  <c r="I413" i="2"/>
  <c r="J414" i="15" s="1"/>
  <c r="I414" i="2"/>
  <c r="J415" i="15" s="1"/>
  <c r="I415" i="2"/>
  <c r="J416" i="15" s="1"/>
  <c r="I416" i="2"/>
  <c r="J417" i="15" s="1"/>
  <c r="I417" i="2"/>
  <c r="J418" i="15" s="1"/>
  <c r="I418" i="2"/>
  <c r="J419" i="15" s="1"/>
  <c r="I419" i="2"/>
  <c r="J420" i="15" s="1"/>
  <c r="I420" i="2"/>
  <c r="J421" i="15" s="1"/>
  <c r="I421" i="2"/>
  <c r="J422" i="15" s="1"/>
  <c r="I422" i="2"/>
  <c r="J423" i="15" s="1"/>
  <c r="I423" i="2"/>
  <c r="J424" i="15" s="1"/>
  <c r="I424" i="2"/>
  <c r="J425" i="15" s="1"/>
  <c r="I425" i="2"/>
  <c r="J426" i="15" s="1"/>
  <c r="I426" i="2"/>
  <c r="J427" i="15" s="1"/>
  <c r="I427" i="2"/>
  <c r="J428" i="15" s="1"/>
  <c r="I428" i="2"/>
  <c r="J429" i="15" s="1"/>
  <c r="I429" i="2"/>
  <c r="J430" i="15" s="1"/>
  <c r="I430" i="2"/>
  <c r="J431" i="15" s="1"/>
  <c r="I431" i="2"/>
  <c r="J432" i="15" s="1"/>
  <c r="I432" i="2"/>
  <c r="J433" i="15" s="1"/>
  <c r="I433" i="2"/>
  <c r="J434" i="15" s="1"/>
  <c r="I434" i="2"/>
  <c r="J435" i="15" s="1"/>
  <c r="I435" i="2"/>
  <c r="J436" i="15" s="1"/>
  <c r="I436" i="2"/>
  <c r="J437" i="15" s="1"/>
  <c r="I437" i="2"/>
  <c r="J438" i="15" s="1"/>
  <c r="I438" i="2"/>
  <c r="J439" i="15" s="1"/>
  <c r="I439" i="2"/>
  <c r="J440" i="15" s="1"/>
  <c r="I440" i="2"/>
  <c r="J441" i="15" s="1"/>
  <c r="I441" i="2"/>
  <c r="J442" i="15" s="1"/>
  <c r="I442" i="2"/>
  <c r="J443" i="15" s="1"/>
  <c r="I443" i="2"/>
  <c r="J444" i="15" s="1"/>
  <c r="I444" i="2"/>
  <c r="J445" i="15" s="1"/>
  <c r="I445" i="2"/>
  <c r="J446" i="15" s="1"/>
  <c r="I446" i="2"/>
  <c r="J447" i="15" s="1"/>
  <c r="I447" i="2"/>
  <c r="J448" i="15" s="1"/>
  <c r="I448" i="2"/>
  <c r="J449" i="15" s="1"/>
  <c r="I449" i="2"/>
  <c r="J450" i="15" s="1"/>
  <c r="I450" i="2"/>
  <c r="J451" i="15" s="1"/>
  <c r="I451" i="2"/>
  <c r="J452" i="15" s="1"/>
  <c r="I452" i="2"/>
  <c r="J453" i="15" s="1"/>
  <c r="I453" i="2"/>
  <c r="J454" i="15" s="1"/>
  <c r="I454" i="2"/>
  <c r="J455" i="15" s="1"/>
  <c r="I455" i="2"/>
  <c r="J456" i="15" s="1"/>
  <c r="I456" i="2"/>
  <c r="J457" i="15" s="1"/>
  <c r="I457" i="2"/>
  <c r="J458" i="15" s="1"/>
  <c r="I458" i="2"/>
  <c r="J459" i="15" s="1"/>
  <c r="I459" i="2"/>
  <c r="J460" i="15" s="1"/>
  <c r="I460" i="2"/>
  <c r="J461" i="15" s="1"/>
  <c r="I461" i="2"/>
  <c r="J462" i="15" s="1"/>
  <c r="I462" i="2"/>
  <c r="J463" i="15" s="1"/>
  <c r="I463" i="2"/>
  <c r="J464" i="15" s="1"/>
  <c r="I464" i="2"/>
  <c r="J465" i="15" s="1"/>
  <c r="I465" i="2"/>
  <c r="J466" i="15" s="1"/>
  <c r="I466" i="2"/>
  <c r="J467" i="15" s="1"/>
  <c r="I467" i="2"/>
  <c r="J468" i="15" s="1"/>
  <c r="I468" i="2"/>
  <c r="J469" i="15" s="1"/>
  <c r="I469" i="2"/>
  <c r="J470" i="15" s="1"/>
  <c r="I470" i="2"/>
  <c r="J471" i="15" s="1"/>
  <c r="I471" i="2"/>
  <c r="J472" i="15" s="1"/>
  <c r="I472" i="2"/>
  <c r="J473" i="15" s="1"/>
  <c r="I473" i="2"/>
  <c r="J474" i="15" s="1"/>
  <c r="I474" i="2"/>
  <c r="J475" i="15" s="1"/>
  <c r="I475" i="2"/>
  <c r="J476" i="15" s="1"/>
  <c r="I476" i="2"/>
  <c r="J477" i="15" s="1"/>
  <c r="I477" i="2"/>
  <c r="J478" i="15" s="1"/>
  <c r="I478" i="2"/>
  <c r="J479" i="15" s="1"/>
  <c r="I479" i="2"/>
  <c r="J480" i="15" s="1"/>
  <c r="I480" i="2"/>
  <c r="J481" i="15" s="1"/>
  <c r="I481" i="2"/>
  <c r="J482" i="15" s="1"/>
  <c r="I482" i="2"/>
  <c r="J483" i="15" s="1"/>
  <c r="I483" i="2"/>
  <c r="J484" i="15" s="1"/>
  <c r="I484" i="2"/>
  <c r="J485" i="15" s="1"/>
  <c r="I485" i="2"/>
  <c r="J486" i="15" s="1"/>
  <c r="I486" i="2"/>
  <c r="J487" i="15" s="1"/>
  <c r="I487" i="2"/>
  <c r="J488" i="15" s="1"/>
  <c r="I488" i="2"/>
  <c r="J489" i="15" s="1"/>
  <c r="I489" i="2"/>
  <c r="J490" i="15" s="1"/>
  <c r="I490" i="2"/>
  <c r="J491" i="15" s="1"/>
  <c r="I491" i="2"/>
  <c r="J492" i="15" s="1"/>
  <c r="I492" i="2"/>
  <c r="J493" i="15" s="1"/>
  <c r="I493" i="2"/>
  <c r="J494" i="15" s="1"/>
  <c r="I494" i="2"/>
  <c r="J495" i="15" s="1"/>
  <c r="I495" i="2"/>
  <c r="J496" i="15" s="1"/>
  <c r="I496" i="2"/>
  <c r="J497" i="15" s="1"/>
  <c r="I497" i="2"/>
  <c r="J498" i="15" s="1"/>
  <c r="I498" i="2"/>
  <c r="J499" i="15" s="1"/>
  <c r="I499" i="2"/>
  <c r="J500" i="15" s="1"/>
  <c r="I500" i="2"/>
  <c r="J501" i="15" s="1"/>
  <c r="I501" i="2"/>
  <c r="J502" i="15" s="1"/>
  <c r="I502" i="2"/>
  <c r="J503" i="15" s="1"/>
  <c r="I503" i="2"/>
  <c r="J504" i="15" s="1"/>
  <c r="I504" i="2"/>
  <c r="J505" i="15" s="1"/>
  <c r="I505" i="2"/>
  <c r="J506" i="15" s="1"/>
  <c r="I506" i="2"/>
  <c r="J507" i="15" s="1"/>
  <c r="I507" i="2"/>
  <c r="J508" i="15" s="1"/>
  <c r="I508" i="2"/>
  <c r="J509" i="15" s="1"/>
  <c r="I509" i="2"/>
  <c r="J510" i="15" s="1"/>
  <c r="I510" i="2"/>
  <c r="J511" i="15" s="1"/>
  <c r="I511" i="2"/>
  <c r="J512" i="15" s="1"/>
  <c r="I512" i="2"/>
  <c r="J513" i="15" s="1"/>
  <c r="I513" i="2"/>
  <c r="J514" i="15" s="1"/>
  <c r="I514" i="2"/>
  <c r="J515" i="15" s="1"/>
  <c r="I515" i="2"/>
  <c r="J516" i="15" s="1"/>
  <c r="I516" i="2"/>
  <c r="J517" i="15" s="1"/>
  <c r="I517" i="2"/>
  <c r="J518" i="15" s="1"/>
  <c r="I518" i="2"/>
  <c r="J519" i="15" s="1"/>
  <c r="I519" i="2"/>
  <c r="J520" i="15" s="1"/>
  <c r="I520" i="2"/>
  <c r="J521" i="15" s="1"/>
  <c r="I521" i="2"/>
  <c r="J522" i="15" s="1"/>
  <c r="I522" i="2"/>
  <c r="J523" i="15" s="1"/>
  <c r="I523" i="2"/>
  <c r="J524" i="15" s="1"/>
  <c r="I524" i="2"/>
  <c r="J525" i="15" s="1"/>
  <c r="I525" i="2"/>
  <c r="J526" i="15" s="1"/>
  <c r="I526" i="2"/>
  <c r="J527" i="15" s="1"/>
  <c r="I527" i="2"/>
  <c r="J528" i="15" s="1"/>
  <c r="I528" i="2"/>
  <c r="J529" i="15" s="1"/>
  <c r="I529" i="2"/>
  <c r="J530" i="15" s="1"/>
  <c r="I530" i="2"/>
  <c r="J531" i="15" s="1"/>
  <c r="I531" i="2"/>
  <c r="J532" i="15" s="1"/>
  <c r="I532" i="2"/>
  <c r="J533" i="15" s="1"/>
  <c r="I533" i="2"/>
  <c r="J534" i="15" s="1"/>
  <c r="I534" i="2"/>
  <c r="J535" i="15" s="1"/>
  <c r="I535" i="2"/>
  <c r="J536" i="15" s="1"/>
  <c r="I536" i="2"/>
  <c r="J537" i="15" s="1"/>
  <c r="I537" i="2"/>
  <c r="J538" i="15" s="1"/>
  <c r="I538" i="2"/>
  <c r="J539" i="15" s="1"/>
  <c r="I539" i="2"/>
  <c r="J540" i="15" s="1"/>
  <c r="I540" i="2"/>
  <c r="J541" i="15" s="1"/>
  <c r="I541" i="2"/>
  <c r="J542" i="15" s="1"/>
  <c r="I542" i="2"/>
  <c r="J543" i="15" s="1"/>
  <c r="I543" i="2"/>
  <c r="J544" i="15" s="1"/>
  <c r="I544" i="2"/>
  <c r="J545" i="15" s="1"/>
  <c r="I545" i="2"/>
  <c r="J546" i="15" s="1"/>
  <c r="I546" i="2"/>
  <c r="J547" i="15" s="1"/>
  <c r="I547" i="2"/>
  <c r="J548" i="15" s="1"/>
  <c r="I548" i="2"/>
  <c r="J549" i="15" s="1"/>
  <c r="I549" i="2"/>
  <c r="J550" i="15" s="1"/>
  <c r="I550" i="2"/>
  <c r="J551" i="15" s="1"/>
  <c r="I551" i="2"/>
  <c r="J552" i="15" s="1"/>
  <c r="I552" i="2"/>
  <c r="J553" i="15" s="1"/>
  <c r="I553" i="2"/>
  <c r="J554" i="15" s="1"/>
  <c r="I554" i="2"/>
  <c r="J555" i="15" s="1"/>
  <c r="I555" i="2"/>
  <c r="J556" i="15" s="1"/>
  <c r="I556" i="2"/>
  <c r="J557" i="15" s="1"/>
  <c r="I557" i="2"/>
  <c r="J558" i="15" s="1"/>
  <c r="I558" i="2"/>
  <c r="J559" i="15" s="1"/>
  <c r="I559" i="2"/>
  <c r="J560" i="15" s="1"/>
  <c r="I560" i="2"/>
  <c r="J561" i="15" s="1"/>
  <c r="I561" i="2"/>
  <c r="J562" i="15" s="1"/>
  <c r="I562" i="2"/>
  <c r="J563" i="15" s="1"/>
  <c r="I563" i="2"/>
  <c r="J564" i="15" s="1"/>
  <c r="I564" i="2"/>
  <c r="J565" i="15" s="1"/>
  <c r="I565" i="2"/>
  <c r="J566" i="15" s="1"/>
  <c r="I566" i="2"/>
  <c r="J567" i="15" s="1"/>
  <c r="I567" i="2"/>
  <c r="J568" i="15" s="1"/>
  <c r="I568" i="2"/>
  <c r="J569" i="15" s="1"/>
  <c r="I569" i="2"/>
  <c r="J570" i="15" s="1"/>
  <c r="I570" i="2"/>
  <c r="J571" i="15" s="1"/>
  <c r="I571" i="2"/>
  <c r="J572" i="15" s="1"/>
  <c r="I572" i="2"/>
  <c r="J573" i="15" s="1"/>
  <c r="I573" i="2"/>
  <c r="J574" i="15" s="1"/>
  <c r="I574" i="2"/>
  <c r="J575" i="15" s="1"/>
  <c r="I575" i="2"/>
  <c r="J576" i="15" s="1"/>
  <c r="I576" i="2"/>
  <c r="J577" i="15" s="1"/>
  <c r="I577" i="2"/>
  <c r="J578" i="15" s="1"/>
  <c r="I578" i="2"/>
  <c r="J579" i="15" s="1"/>
  <c r="I579" i="2"/>
  <c r="J580" i="15" s="1"/>
  <c r="I580" i="2"/>
  <c r="J581" i="15" s="1"/>
  <c r="I581" i="2"/>
  <c r="J582" i="15" s="1"/>
  <c r="I582" i="2"/>
  <c r="J583" i="15" s="1"/>
  <c r="I583" i="2"/>
  <c r="J584" i="15" s="1"/>
  <c r="I584" i="2"/>
  <c r="J585" i="15" s="1"/>
  <c r="I585" i="2"/>
  <c r="J586" i="15" s="1"/>
  <c r="I586" i="2"/>
  <c r="J587" i="15" s="1"/>
  <c r="I587" i="2"/>
  <c r="J588" i="15" s="1"/>
  <c r="I588" i="2"/>
  <c r="J589" i="15" s="1"/>
  <c r="I589" i="2"/>
  <c r="J590" i="15" s="1"/>
  <c r="I590" i="2"/>
  <c r="J591" i="15" s="1"/>
  <c r="I591" i="2"/>
  <c r="J592" i="15" s="1"/>
  <c r="I592" i="2"/>
  <c r="J593" i="15" s="1"/>
  <c r="I593" i="2"/>
  <c r="J594" i="15" s="1"/>
  <c r="I594" i="2"/>
  <c r="J595" i="15" s="1"/>
  <c r="I595" i="2"/>
  <c r="J596" i="15" s="1"/>
  <c r="I596" i="2"/>
  <c r="J597" i="15" s="1"/>
  <c r="I597" i="2"/>
  <c r="J598" i="15" s="1"/>
  <c r="I598" i="2"/>
  <c r="J599" i="15" s="1"/>
  <c r="I599" i="2"/>
  <c r="J600" i="15" s="1"/>
  <c r="I600" i="2"/>
  <c r="J601" i="15" s="1"/>
  <c r="I601" i="2"/>
  <c r="J602" i="15" s="1"/>
  <c r="I602" i="2"/>
  <c r="J603" i="15" s="1"/>
  <c r="I603" i="2"/>
  <c r="J604" i="15" s="1"/>
  <c r="I604" i="2"/>
  <c r="J605" i="15" s="1"/>
  <c r="I605" i="2"/>
  <c r="J606" i="15" s="1"/>
  <c r="I606" i="2"/>
  <c r="J607" i="15" s="1"/>
  <c r="I607" i="2"/>
  <c r="J608" i="15" s="1"/>
  <c r="I608" i="2"/>
  <c r="J609" i="15" s="1"/>
  <c r="I609" i="2"/>
  <c r="J610" i="15" s="1"/>
  <c r="I610" i="2"/>
  <c r="J611" i="15" s="1"/>
  <c r="I611" i="2"/>
  <c r="J612" i="15" s="1"/>
  <c r="I612" i="2"/>
  <c r="J613" i="15" s="1"/>
  <c r="I613" i="2"/>
  <c r="J614" i="15" s="1"/>
  <c r="I614" i="2"/>
  <c r="J615" i="15" s="1"/>
  <c r="I615" i="2"/>
  <c r="J616" i="15" s="1"/>
  <c r="I616" i="2"/>
  <c r="J617" i="15" s="1"/>
  <c r="I617" i="2"/>
  <c r="J618" i="15" s="1"/>
  <c r="I618" i="2"/>
  <c r="J619" i="15" s="1"/>
  <c r="I619" i="2"/>
  <c r="J620" i="15" s="1"/>
  <c r="I620" i="2"/>
  <c r="J621" i="15" s="1"/>
  <c r="I621" i="2"/>
  <c r="J622" i="15" s="1"/>
  <c r="I622" i="2"/>
  <c r="J623" i="15" s="1"/>
  <c r="I623" i="2"/>
  <c r="J624" i="15" s="1"/>
  <c r="I624" i="2"/>
  <c r="J625" i="15" s="1"/>
  <c r="I625" i="2"/>
  <c r="J626" i="15" s="1"/>
  <c r="I626" i="2"/>
  <c r="J627" i="15" s="1"/>
  <c r="I627" i="2"/>
  <c r="J628" i="15" s="1"/>
  <c r="I628" i="2"/>
  <c r="J629" i="15" s="1"/>
  <c r="I629" i="2"/>
  <c r="J630" i="15" s="1"/>
  <c r="I630" i="2"/>
  <c r="J631" i="15" s="1"/>
  <c r="I631" i="2"/>
  <c r="J632" i="15" s="1"/>
  <c r="I632" i="2"/>
  <c r="J633" i="15" s="1"/>
  <c r="I633" i="2"/>
  <c r="J634" i="15" s="1"/>
  <c r="I634" i="2"/>
  <c r="J635" i="15" s="1"/>
  <c r="I635" i="2"/>
  <c r="J636" i="15" s="1"/>
  <c r="I636" i="2"/>
  <c r="J637" i="15" s="1"/>
  <c r="I637" i="2"/>
  <c r="J638" i="15" s="1"/>
  <c r="I638" i="2"/>
  <c r="J639" i="15" s="1"/>
  <c r="I639" i="2"/>
  <c r="J640" i="15" s="1"/>
  <c r="I640" i="2"/>
  <c r="J641" i="15" s="1"/>
  <c r="I641" i="2"/>
  <c r="J642" i="15" s="1"/>
  <c r="I642" i="2"/>
  <c r="J643" i="15" s="1"/>
  <c r="I643" i="2"/>
  <c r="J644" i="15" s="1"/>
  <c r="I644" i="2"/>
  <c r="J645" i="15" s="1"/>
  <c r="I645" i="2"/>
  <c r="J646" i="15" s="1"/>
  <c r="I646" i="2"/>
  <c r="J647" i="15" s="1"/>
  <c r="I647" i="2"/>
  <c r="J648" i="15" s="1"/>
  <c r="I648" i="2"/>
  <c r="J649" i="15" s="1"/>
  <c r="I649" i="2"/>
  <c r="J650" i="15" s="1"/>
  <c r="I650" i="2"/>
  <c r="J651" i="15" s="1"/>
  <c r="I651" i="2"/>
  <c r="J652" i="15" s="1"/>
  <c r="I652" i="2"/>
  <c r="J653" i="15" s="1"/>
  <c r="I653" i="2"/>
  <c r="J654" i="15" s="1"/>
  <c r="I654" i="2"/>
  <c r="J655" i="15" s="1"/>
  <c r="I655" i="2"/>
  <c r="J656" i="15" s="1"/>
  <c r="I656" i="2"/>
  <c r="J657" i="15" s="1"/>
  <c r="I657" i="2"/>
  <c r="J658" i="15" s="1"/>
  <c r="I658" i="2"/>
  <c r="J659" i="15" s="1"/>
  <c r="I659" i="2"/>
  <c r="J660" i="15" s="1"/>
  <c r="I660" i="2"/>
  <c r="J661" i="15" s="1"/>
  <c r="I661" i="2"/>
  <c r="J662" i="15" s="1"/>
  <c r="I662" i="2"/>
  <c r="J663" i="15" s="1"/>
  <c r="I663" i="2"/>
  <c r="J664" i="15" s="1"/>
  <c r="I664" i="2"/>
  <c r="J665" i="15" s="1"/>
  <c r="I665" i="2"/>
  <c r="J666" i="15" s="1"/>
  <c r="I666" i="2"/>
  <c r="J667" i="15" s="1"/>
  <c r="I667" i="2"/>
  <c r="J668" i="15" s="1"/>
  <c r="I668" i="2"/>
  <c r="J669" i="15" s="1"/>
  <c r="I669" i="2"/>
  <c r="J670" i="15" s="1"/>
  <c r="I670" i="2"/>
  <c r="J671" i="15" s="1"/>
  <c r="I671" i="2"/>
  <c r="J672" i="15" s="1"/>
  <c r="I672" i="2"/>
  <c r="J673" i="15" s="1"/>
  <c r="I673" i="2"/>
  <c r="J674" i="15" s="1"/>
  <c r="I674" i="2"/>
  <c r="J675" i="15" s="1"/>
  <c r="I675" i="2"/>
  <c r="J676" i="15" s="1"/>
  <c r="I676" i="2"/>
  <c r="J677" i="15" s="1"/>
  <c r="I677" i="2"/>
  <c r="J678" i="15" s="1"/>
  <c r="I678" i="2"/>
  <c r="J679" i="15" s="1"/>
  <c r="I679" i="2"/>
  <c r="J680" i="15" s="1"/>
  <c r="I680" i="2"/>
  <c r="J681" i="15" s="1"/>
  <c r="I681" i="2"/>
  <c r="J682" i="15" s="1"/>
  <c r="I682" i="2"/>
  <c r="J683" i="15" s="1"/>
  <c r="I683" i="2"/>
  <c r="J684" i="15" s="1"/>
  <c r="I684" i="2"/>
  <c r="J685" i="15" s="1"/>
  <c r="I685" i="2"/>
  <c r="J686" i="15" s="1"/>
  <c r="I686" i="2"/>
  <c r="J687" i="15" s="1"/>
  <c r="I687" i="2"/>
  <c r="J688" i="15" s="1"/>
  <c r="I688" i="2"/>
  <c r="J689" i="15" s="1"/>
  <c r="I689" i="2"/>
  <c r="J690" i="15" s="1"/>
  <c r="I690" i="2"/>
  <c r="J691" i="15" s="1"/>
  <c r="I691" i="2"/>
  <c r="J692" i="15" s="1"/>
  <c r="I692" i="2"/>
  <c r="J693" i="15" s="1"/>
  <c r="I693" i="2"/>
  <c r="J694" i="15" s="1"/>
  <c r="I694" i="2"/>
  <c r="J695" i="15" s="1"/>
  <c r="I695" i="2"/>
  <c r="J696" i="15" s="1"/>
  <c r="I696" i="2"/>
  <c r="J697" i="15" s="1"/>
  <c r="I697" i="2"/>
  <c r="J698" i="15" s="1"/>
  <c r="I698" i="2"/>
  <c r="J699" i="15" s="1"/>
  <c r="I699" i="2"/>
  <c r="J700" i="15" s="1"/>
  <c r="I700" i="2"/>
  <c r="J701" i="15" s="1"/>
  <c r="I701" i="2"/>
  <c r="J702" i="15" s="1"/>
  <c r="I702" i="2"/>
  <c r="J703" i="15" s="1"/>
  <c r="I703" i="2"/>
  <c r="J704" i="15" s="1"/>
  <c r="I704" i="2"/>
  <c r="J705" i="15" s="1"/>
  <c r="I705" i="2"/>
  <c r="J706" i="15" s="1"/>
  <c r="I706" i="2"/>
  <c r="J707" i="15" s="1"/>
  <c r="I707" i="2"/>
  <c r="J708" i="15" s="1"/>
  <c r="I708" i="2"/>
  <c r="J709" i="15" s="1"/>
  <c r="I709" i="2"/>
  <c r="J710" i="15" s="1"/>
  <c r="I710" i="2"/>
  <c r="J711" i="15" s="1"/>
  <c r="I711" i="2"/>
  <c r="J712" i="15" s="1"/>
  <c r="I712" i="2"/>
  <c r="J713" i="15" s="1"/>
  <c r="I713" i="2"/>
  <c r="J714" i="15" s="1"/>
  <c r="I714" i="2"/>
  <c r="J715" i="15" s="1"/>
  <c r="I715" i="2"/>
  <c r="J716" i="15" s="1"/>
  <c r="I716" i="2"/>
  <c r="J717" i="15" s="1"/>
  <c r="I717" i="2"/>
  <c r="J718" i="15" s="1"/>
  <c r="I718" i="2"/>
  <c r="J719" i="15" s="1"/>
  <c r="I719" i="2"/>
  <c r="J720" i="15" s="1"/>
  <c r="I720" i="2"/>
  <c r="J721" i="15" s="1"/>
  <c r="I721" i="2"/>
  <c r="J722" i="15" s="1"/>
  <c r="I722" i="2"/>
  <c r="J723" i="15" s="1"/>
  <c r="I723" i="2"/>
  <c r="J724" i="15" s="1"/>
  <c r="I724" i="2"/>
  <c r="J725" i="15" s="1"/>
  <c r="I725" i="2"/>
  <c r="J726" i="15" s="1"/>
  <c r="I726" i="2"/>
  <c r="J727" i="15" s="1"/>
  <c r="I727" i="2"/>
  <c r="J728" i="15" s="1"/>
  <c r="I728" i="2"/>
  <c r="J729" i="15" s="1"/>
  <c r="I729" i="2"/>
  <c r="J730" i="15" s="1"/>
  <c r="I730" i="2"/>
  <c r="J731" i="15" s="1"/>
  <c r="I731" i="2"/>
  <c r="J732" i="15" s="1"/>
  <c r="I732" i="2"/>
  <c r="J733" i="15" s="1"/>
  <c r="I733" i="2"/>
  <c r="J734" i="15" s="1"/>
  <c r="I734" i="2"/>
  <c r="J735" i="15" s="1"/>
  <c r="I735" i="2"/>
  <c r="J736" i="15" s="1"/>
  <c r="I736" i="2"/>
  <c r="J737" i="15" s="1"/>
  <c r="I737" i="2"/>
  <c r="J738" i="15" s="1"/>
  <c r="I738" i="2"/>
  <c r="J739" i="15" s="1"/>
  <c r="I739" i="2"/>
  <c r="J740" i="15" s="1"/>
  <c r="I740" i="2"/>
  <c r="J741" i="15" s="1"/>
  <c r="I741" i="2"/>
  <c r="J742" i="15" s="1"/>
  <c r="I742" i="2"/>
  <c r="J743" i="15" s="1"/>
  <c r="I743" i="2"/>
  <c r="J744" i="15" s="1"/>
  <c r="I744" i="2"/>
  <c r="J745" i="15" s="1"/>
  <c r="I745" i="2"/>
  <c r="J746" i="15" s="1"/>
  <c r="I746" i="2"/>
  <c r="J747" i="15" s="1"/>
  <c r="I747" i="2"/>
  <c r="J748" i="15" s="1"/>
  <c r="I748" i="2"/>
  <c r="J749" i="15" s="1"/>
  <c r="I749" i="2"/>
  <c r="J750" i="15" s="1"/>
  <c r="I750" i="2"/>
  <c r="J751" i="15" s="1"/>
  <c r="I751" i="2"/>
  <c r="J752" i="15" s="1"/>
  <c r="I752" i="2"/>
  <c r="J753" i="15" s="1"/>
  <c r="I753" i="2"/>
  <c r="J754" i="15" s="1"/>
  <c r="I754" i="2"/>
  <c r="J755" i="15" s="1"/>
  <c r="I755" i="2"/>
  <c r="J756" i="15" s="1"/>
  <c r="I756" i="2"/>
  <c r="J757" i="15" s="1"/>
  <c r="I757" i="2"/>
  <c r="J758" i="15" s="1"/>
  <c r="I758" i="2"/>
  <c r="J759" i="15" s="1"/>
  <c r="I759" i="2"/>
  <c r="J760" i="15" s="1"/>
  <c r="I760" i="2"/>
  <c r="J761" i="15" s="1"/>
  <c r="I761" i="2"/>
  <c r="J762" i="15" s="1"/>
  <c r="I762" i="2"/>
  <c r="J763" i="15" s="1"/>
  <c r="I763" i="2"/>
  <c r="J764" i="15" s="1"/>
  <c r="I764" i="2"/>
  <c r="J765" i="15" s="1"/>
  <c r="I765" i="2"/>
  <c r="J766" i="15" s="1"/>
  <c r="I766" i="2"/>
  <c r="J767" i="15" s="1"/>
  <c r="I767" i="2"/>
  <c r="J768" i="15" s="1"/>
  <c r="I768" i="2"/>
  <c r="J769" i="15" s="1"/>
  <c r="I769" i="2"/>
  <c r="J770" i="15" s="1"/>
  <c r="I770" i="2"/>
  <c r="J771" i="15" s="1"/>
  <c r="I771" i="2"/>
  <c r="J772" i="15" s="1"/>
  <c r="I772" i="2"/>
  <c r="J773" i="15" s="1"/>
  <c r="I773" i="2"/>
  <c r="J774" i="15" s="1"/>
  <c r="I774" i="2"/>
  <c r="J775" i="15" s="1"/>
  <c r="I775" i="2"/>
  <c r="J776" i="15" s="1"/>
  <c r="I776" i="2"/>
  <c r="J777" i="15" s="1"/>
  <c r="I777" i="2"/>
  <c r="J778" i="15" s="1"/>
  <c r="I778" i="2"/>
  <c r="J779" i="15" s="1"/>
  <c r="I779" i="2"/>
  <c r="J780" i="15" s="1"/>
  <c r="I780" i="2"/>
  <c r="J781" i="15" s="1"/>
  <c r="I781" i="2"/>
  <c r="J782" i="15" s="1"/>
  <c r="I782" i="2"/>
  <c r="J783" i="15" s="1"/>
  <c r="I783" i="2"/>
  <c r="J784" i="15" s="1"/>
  <c r="I784" i="2"/>
  <c r="J785" i="15" s="1"/>
  <c r="I785" i="2"/>
  <c r="J786" i="15" s="1"/>
  <c r="I786" i="2"/>
  <c r="J787" i="15" s="1"/>
  <c r="I787" i="2"/>
  <c r="J788" i="15" s="1"/>
  <c r="I788" i="2"/>
  <c r="J789" i="15" s="1"/>
  <c r="I789" i="2"/>
  <c r="J790" i="15" s="1"/>
  <c r="I790" i="2"/>
  <c r="J791" i="15" s="1"/>
  <c r="I791" i="2"/>
  <c r="J792" i="15" s="1"/>
  <c r="I792" i="2"/>
  <c r="J793" i="15" s="1"/>
  <c r="I793" i="2"/>
  <c r="J794" i="15" s="1"/>
  <c r="I794" i="2"/>
  <c r="J795" i="15" s="1"/>
  <c r="I795" i="2"/>
  <c r="J796" i="15" s="1"/>
  <c r="I796" i="2"/>
  <c r="J797" i="15" s="1"/>
  <c r="I797" i="2"/>
  <c r="J798" i="15" s="1"/>
  <c r="I798" i="2"/>
  <c r="J799" i="15" s="1"/>
  <c r="I799" i="2"/>
  <c r="J800" i="15" s="1"/>
  <c r="I800" i="2"/>
  <c r="J801" i="15" s="1"/>
  <c r="I801" i="2"/>
  <c r="J802" i="15" s="1"/>
  <c r="I802" i="2"/>
  <c r="J803" i="15" s="1"/>
  <c r="I803" i="2"/>
  <c r="J804" i="15" s="1"/>
  <c r="I804" i="2"/>
  <c r="J805" i="15" s="1"/>
  <c r="I805" i="2"/>
  <c r="J806" i="15" s="1"/>
  <c r="I806" i="2"/>
  <c r="J807" i="15" s="1"/>
  <c r="I807" i="2"/>
  <c r="J808" i="15" s="1"/>
  <c r="I808" i="2"/>
  <c r="J809" i="15" s="1"/>
  <c r="I809" i="2"/>
  <c r="J810" i="15" s="1"/>
  <c r="I810" i="2"/>
  <c r="J811" i="15" s="1"/>
  <c r="I811" i="2"/>
  <c r="J812" i="15" s="1"/>
  <c r="I812" i="2"/>
  <c r="J813" i="15" s="1"/>
  <c r="I813" i="2"/>
  <c r="J814" i="15" s="1"/>
  <c r="I814" i="2"/>
  <c r="J815" i="15" s="1"/>
  <c r="I815" i="2"/>
  <c r="J816" i="15" s="1"/>
  <c r="I816" i="2"/>
  <c r="J817" i="15" s="1"/>
  <c r="I817" i="2"/>
  <c r="J818" i="15" s="1"/>
  <c r="I818" i="2"/>
  <c r="J819" i="15" s="1"/>
  <c r="I819" i="2"/>
  <c r="J820" i="15" s="1"/>
  <c r="I820" i="2"/>
  <c r="J821" i="15" s="1"/>
  <c r="I821" i="2"/>
  <c r="J822" i="15" s="1"/>
  <c r="I822" i="2"/>
  <c r="J823" i="15" s="1"/>
  <c r="I823" i="2"/>
  <c r="J824" i="15" s="1"/>
  <c r="I824" i="2"/>
  <c r="J825" i="15" s="1"/>
  <c r="I825" i="2"/>
  <c r="J826" i="15" s="1"/>
  <c r="I826" i="2"/>
  <c r="J827" i="15" s="1"/>
  <c r="I827" i="2"/>
  <c r="J828" i="15" s="1"/>
  <c r="I828" i="2"/>
  <c r="J829" i="15" s="1"/>
  <c r="I829" i="2"/>
  <c r="J830" i="15" s="1"/>
  <c r="I830" i="2"/>
  <c r="J831" i="15" s="1"/>
  <c r="I831" i="2"/>
  <c r="J832" i="15" s="1"/>
  <c r="I832" i="2"/>
  <c r="J833" i="15" s="1"/>
  <c r="I833" i="2"/>
  <c r="J834" i="15" s="1"/>
  <c r="I834" i="2"/>
  <c r="J835" i="15" s="1"/>
  <c r="I835" i="2"/>
  <c r="J836" i="15" s="1"/>
  <c r="I836" i="2"/>
  <c r="J837" i="15" s="1"/>
  <c r="I837" i="2"/>
  <c r="J838" i="15" s="1"/>
  <c r="I838" i="2"/>
  <c r="J839" i="15" s="1"/>
  <c r="I839" i="2"/>
  <c r="J840" i="15" s="1"/>
  <c r="I840" i="2"/>
  <c r="J841" i="15" s="1"/>
  <c r="I841" i="2"/>
  <c r="J842" i="15" s="1"/>
  <c r="I842" i="2"/>
  <c r="J843" i="15" s="1"/>
  <c r="I843" i="2"/>
  <c r="J844" i="15" s="1"/>
  <c r="I844" i="2"/>
  <c r="J845" i="15" s="1"/>
  <c r="I845" i="2"/>
  <c r="J846" i="15" s="1"/>
  <c r="I846" i="2"/>
  <c r="J847" i="15" s="1"/>
  <c r="I847" i="2"/>
  <c r="J848" i="15" s="1"/>
  <c r="I848" i="2"/>
  <c r="J849" i="15" s="1"/>
  <c r="I849" i="2"/>
  <c r="J850" i="15" s="1"/>
  <c r="I850" i="2"/>
  <c r="J851" i="15" s="1"/>
  <c r="I851" i="2"/>
  <c r="J852" i="15" s="1"/>
  <c r="I852" i="2"/>
  <c r="J853" i="15" s="1"/>
  <c r="I853" i="2"/>
  <c r="J854" i="15" s="1"/>
  <c r="I854" i="2"/>
  <c r="J855" i="15" s="1"/>
  <c r="I855" i="2"/>
  <c r="J856" i="15" s="1"/>
  <c r="I856" i="2"/>
  <c r="J857" i="15" s="1"/>
  <c r="I857" i="2"/>
  <c r="J858" i="15" s="1"/>
  <c r="I858" i="2"/>
  <c r="J859" i="15" s="1"/>
  <c r="I859" i="2"/>
  <c r="J860" i="15" s="1"/>
  <c r="I860" i="2"/>
  <c r="J861" i="15" s="1"/>
  <c r="I861" i="2"/>
  <c r="J862" i="15" s="1"/>
  <c r="I862" i="2"/>
  <c r="J863" i="15" s="1"/>
  <c r="I863" i="2"/>
  <c r="J864" i="15" s="1"/>
  <c r="I864" i="2"/>
  <c r="J865" i="15" s="1"/>
  <c r="I865" i="2"/>
  <c r="J866" i="15" s="1"/>
  <c r="I866" i="2"/>
  <c r="J867" i="15" s="1"/>
  <c r="I867" i="2"/>
  <c r="J868" i="15" s="1"/>
  <c r="I868" i="2"/>
  <c r="J869" i="15" s="1"/>
  <c r="I869" i="2"/>
  <c r="J870" i="15" s="1"/>
  <c r="I870" i="2"/>
  <c r="J871" i="15" s="1"/>
  <c r="I871" i="2"/>
  <c r="J872" i="15" s="1"/>
  <c r="I872" i="2"/>
  <c r="J873" i="15" s="1"/>
  <c r="I873" i="2"/>
  <c r="J874" i="15" s="1"/>
  <c r="I874" i="2"/>
  <c r="J875" i="15" s="1"/>
  <c r="I875" i="2"/>
  <c r="J876" i="15" s="1"/>
  <c r="I876" i="2"/>
  <c r="J877" i="15" s="1"/>
  <c r="I877" i="2"/>
  <c r="J878" i="15" s="1"/>
  <c r="I878" i="2"/>
  <c r="J879" i="15" s="1"/>
  <c r="I879" i="2"/>
  <c r="J880" i="15" s="1"/>
  <c r="I880" i="2"/>
  <c r="J881" i="15" s="1"/>
  <c r="I881" i="2"/>
  <c r="J882" i="15" s="1"/>
  <c r="I882" i="2"/>
  <c r="J883" i="15" s="1"/>
  <c r="I883" i="2"/>
  <c r="J884" i="15" s="1"/>
  <c r="I884" i="2"/>
  <c r="J885" i="15" s="1"/>
  <c r="I885" i="2"/>
  <c r="J886" i="15" s="1"/>
  <c r="I886" i="2"/>
  <c r="J887" i="15" s="1"/>
  <c r="I887" i="2"/>
  <c r="J888" i="15" s="1"/>
  <c r="I888" i="2"/>
  <c r="J889" i="15" s="1"/>
  <c r="I889" i="2"/>
  <c r="J890" i="15" s="1"/>
  <c r="I890" i="2"/>
  <c r="J891" i="15" s="1"/>
  <c r="I891" i="2"/>
  <c r="J892" i="15" s="1"/>
  <c r="I892" i="2"/>
  <c r="J893" i="15" s="1"/>
  <c r="I893" i="2"/>
  <c r="J894" i="15" s="1"/>
  <c r="I894" i="2"/>
  <c r="J895" i="15" s="1"/>
  <c r="I895" i="2"/>
  <c r="J896" i="15" s="1"/>
  <c r="I896" i="2"/>
  <c r="J897" i="15" s="1"/>
  <c r="I897" i="2"/>
  <c r="J898" i="15" s="1"/>
  <c r="I898" i="2"/>
  <c r="J899" i="15" s="1"/>
  <c r="I899" i="2"/>
  <c r="J900" i="15" s="1"/>
  <c r="I900" i="2"/>
  <c r="J901" i="15" s="1"/>
  <c r="I901" i="2"/>
  <c r="J902" i="15" s="1"/>
  <c r="I902" i="2"/>
  <c r="J903" i="15" s="1"/>
  <c r="I903" i="2"/>
  <c r="J904" i="15" s="1"/>
  <c r="I904" i="2"/>
  <c r="J905" i="15" s="1"/>
  <c r="I905" i="2"/>
  <c r="J906" i="15" s="1"/>
  <c r="I906" i="2"/>
  <c r="J907" i="15" s="1"/>
  <c r="I907" i="2"/>
  <c r="J908" i="15" s="1"/>
  <c r="I908" i="2"/>
  <c r="J909" i="15" s="1"/>
  <c r="I909" i="2"/>
  <c r="J910" i="15" s="1"/>
  <c r="I910" i="2"/>
  <c r="J911" i="15" s="1"/>
  <c r="I911" i="2"/>
  <c r="J912" i="15" s="1"/>
  <c r="I912" i="2"/>
  <c r="J913" i="15" s="1"/>
  <c r="I913" i="2"/>
  <c r="J914" i="15" s="1"/>
  <c r="I914" i="2"/>
  <c r="J915" i="15" s="1"/>
  <c r="I915" i="2"/>
  <c r="J916" i="15" s="1"/>
  <c r="I916" i="2"/>
  <c r="J917" i="15" s="1"/>
  <c r="I917" i="2"/>
  <c r="J918" i="15" s="1"/>
  <c r="I918" i="2"/>
  <c r="J919" i="15" s="1"/>
  <c r="I919" i="2"/>
  <c r="J920" i="15" s="1"/>
  <c r="I920" i="2"/>
  <c r="J921" i="15" s="1"/>
  <c r="I921" i="2"/>
  <c r="J922" i="15" s="1"/>
  <c r="I922" i="2"/>
  <c r="J923" i="15" s="1"/>
  <c r="I923" i="2"/>
  <c r="J924" i="15" s="1"/>
  <c r="I924" i="2"/>
  <c r="J925" i="15" s="1"/>
  <c r="I925" i="2"/>
  <c r="J926" i="15" s="1"/>
  <c r="I926" i="2"/>
  <c r="J927" i="15" s="1"/>
  <c r="I927" i="2"/>
  <c r="J928" i="15" s="1"/>
  <c r="I928" i="2"/>
  <c r="J929" i="15" s="1"/>
  <c r="I929" i="2"/>
  <c r="J930" i="15" s="1"/>
  <c r="I930" i="2"/>
  <c r="J931" i="15" s="1"/>
  <c r="I931" i="2"/>
  <c r="J932" i="15" s="1"/>
  <c r="I932" i="2"/>
  <c r="J933" i="15" s="1"/>
  <c r="I933" i="2"/>
  <c r="J934" i="15" s="1"/>
  <c r="I934" i="2"/>
  <c r="J935" i="15" s="1"/>
  <c r="I935" i="2"/>
  <c r="J936" i="15" s="1"/>
  <c r="I936" i="2"/>
  <c r="J937" i="15" s="1"/>
  <c r="I937" i="2"/>
  <c r="J938" i="15" s="1"/>
  <c r="I938" i="2"/>
  <c r="J939" i="15" s="1"/>
  <c r="I939" i="2"/>
  <c r="J940" i="15" s="1"/>
  <c r="I940" i="2"/>
  <c r="J941" i="15" s="1"/>
  <c r="I941" i="2"/>
  <c r="J942" i="15" s="1"/>
  <c r="I942" i="2"/>
  <c r="J943" i="15" s="1"/>
  <c r="I943" i="2"/>
  <c r="J944" i="15" s="1"/>
  <c r="I944" i="2"/>
  <c r="J945" i="15" s="1"/>
  <c r="I945" i="2"/>
  <c r="J946" i="15" s="1"/>
  <c r="I946" i="2"/>
  <c r="J947" i="15" s="1"/>
  <c r="I947" i="2"/>
  <c r="J948" i="15" s="1"/>
  <c r="I948" i="2"/>
  <c r="J949" i="15" s="1"/>
  <c r="I949" i="2"/>
  <c r="J950" i="15" s="1"/>
  <c r="I950" i="2"/>
  <c r="J951" i="15" s="1"/>
  <c r="I951" i="2"/>
  <c r="J952" i="15" s="1"/>
  <c r="I952" i="2"/>
  <c r="J953" i="15" s="1"/>
  <c r="I953" i="2"/>
  <c r="J954" i="15" s="1"/>
  <c r="I954" i="2"/>
  <c r="J955" i="15" s="1"/>
  <c r="I955" i="2"/>
  <c r="J956" i="15" s="1"/>
  <c r="I956" i="2"/>
  <c r="J957" i="15" s="1"/>
  <c r="I957" i="2"/>
  <c r="J958" i="15" s="1"/>
  <c r="I958" i="2"/>
  <c r="J959" i="15" s="1"/>
  <c r="I959" i="2"/>
  <c r="J960" i="15" s="1"/>
  <c r="I960" i="2"/>
  <c r="J961" i="15" s="1"/>
  <c r="I961" i="2"/>
  <c r="J962" i="15" s="1"/>
  <c r="I962" i="2"/>
  <c r="J963" i="15" s="1"/>
  <c r="I963" i="2"/>
  <c r="J964" i="15" s="1"/>
  <c r="I964" i="2"/>
  <c r="J965" i="15" s="1"/>
  <c r="I965" i="2"/>
  <c r="J966" i="15" s="1"/>
  <c r="I966" i="2"/>
  <c r="J967" i="15" s="1"/>
  <c r="I967" i="2"/>
  <c r="J968" i="15" s="1"/>
  <c r="I968" i="2"/>
  <c r="J969" i="15" s="1"/>
  <c r="I969" i="2"/>
  <c r="J970" i="15" s="1"/>
  <c r="I970" i="2"/>
  <c r="J971" i="15" s="1"/>
  <c r="I971" i="2"/>
  <c r="J972" i="15" s="1"/>
  <c r="I972" i="2"/>
  <c r="J973" i="15" s="1"/>
  <c r="I973" i="2"/>
  <c r="J974" i="15" s="1"/>
  <c r="I974" i="2"/>
  <c r="J975" i="15" s="1"/>
  <c r="I975" i="2"/>
  <c r="J976" i="15" s="1"/>
  <c r="I976" i="2"/>
  <c r="J977" i="15" s="1"/>
  <c r="I977" i="2"/>
  <c r="J978" i="15" s="1"/>
  <c r="I978" i="2"/>
  <c r="J979" i="15" s="1"/>
  <c r="I979" i="2"/>
  <c r="J980" i="15" s="1"/>
  <c r="I980" i="2"/>
  <c r="J981" i="15" s="1"/>
  <c r="I981" i="2"/>
  <c r="J982" i="15" s="1"/>
  <c r="I982" i="2"/>
  <c r="J983" i="15" s="1"/>
  <c r="I983" i="2"/>
  <c r="J984" i="15" s="1"/>
  <c r="I984" i="2"/>
  <c r="J985" i="15" s="1"/>
  <c r="I985" i="2"/>
  <c r="J986" i="15" s="1"/>
  <c r="I986" i="2"/>
  <c r="J987" i="15" s="1"/>
  <c r="I987" i="2"/>
  <c r="J988" i="15" s="1"/>
  <c r="I988" i="2"/>
  <c r="J989" i="15" s="1"/>
  <c r="I989" i="2"/>
  <c r="J990" i="15" s="1"/>
  <c r="I990" i="2"/>
  <c r="J991" i="15" s="1"/>
  <c r="I991" i="2"/>
  <c r="J992" i="15" s="1"/>
  <c r="I992" i="2"/>
  <c r="J993" i="15" s="1"/>
  <c r="I993" i="2"/>
  <c r="J994" i="15" s="1"/>
  <c r="I994" i="2"/>
  <c r="J995" i="15" s="1"/>
  <c r="I995" i="2"/>
  <c r="J996" i="15" s="1"/>
  <c r="I996" i="2"/>
  <c r="J997" i="15" s="1"/>
  <c r="I997" i="2"/>
  <c r="J998" i="15" s="1"/>
  <c r="I998" i="2"/>
  <c r="J999" i="15" s="1"/>
  <c r="I999" i="2"/>
  <c r="J1000" i="15" s="1"/>
  <c r="I1000" i="2"/>
  <c r="J1001" i="15" s="1"/>
  <c r="I1001" i="2"/>
  <c r="J1002" i="15" s="1"/>
  <c r="I1002" i="2"/>
  <c r="J1003" i="15" s="1"/>
  <c r="I1003" i="2"/>
  <c r="J1004" i="15" s="1"/>
  <c r="I1004" i="2"/>
  <c r="J1005" i="15" s="1"/>
  <c r="I1005" i="2"/>
  <c r="J1006" i="15" s="1"/>
  <c r="I1006" i="2"/>
  <c r="J1007" i="15" s="1"/>
  <c r="I1007" i="2"/>
  <c r="J1008" i="15" s="1"/>
  <c r="I1008" i="2"/>
  <c r="J1009" i="15" s="1"/>
  <c r="I1009" i="2"/>
  <c r="J1010" i="15" s="1"/>
  <c r="I1010" i="2"/>
  <c r="J1011" i="15" s="1"/>
  <c r="I1011" i="2"/>
  <c r="J1012" i="15" s="1"/>
  <c r="I1012" i="2"/>
  <c r="J1013" i="15" s="1"/>
  <c r="I1013" i="2"/>
  <c r="J1014" i="15" s="1"/>
  <c r="I1014" i="2"/>
  <c r="J1015" i="15" s="1"/>
  <c r="I1015" i="2"/>
  <c r="J1016" i="15" s="1"/>
  <c r="I1016" i="2"/>
  <c r="J1017" i="15" s="1"/>
  <c r="I1017" i="2"/>
  <c r="J1018" i="15" s="1"/>
  <c r="I1018" i="2"/>
  <c r="J1019" i="15" s="1"/>
  <c r="I1019" i="2"/>
  <c r="J1020" i="15" s="1"/>
  <c r="I1020" i="2"/>
  <c r="J1021" i="15" s="1"/>
  <c r="I1021" i="2"/>
  <c r="J1022" i="15" s="1"/>
  <c r="I1022" i="2"/>
  <c r="J1023" i="15" s="1"/>
  <c r="I1023" i="2"/>
  <c r="J1024" i="15" s="1"/>
  <c r="I1024" i="2"/>
  <c r="J1025" i="15" s="1"/>
  <c r="I1025" i="2"/>
  <c r="J1026" i="15" s="1"/>
  <c r="I1026" i="2"/>
  <c r="J1027" i="15" s="1"/>
  <c r="I1027" i="2"/>
  <c r="J1028" i="15" s="1"/>
  <c r="I1028" i="2"/>
  <c r="J1029" i="15" s="1"/>
  <c r="I1029" i="2"/>
  <c r="J1030" i="15" s="1"/>
  <c r="I1030" i="2"/>
  <c r="J1031" i="15" s="1"/>
  <c r="I1031" i="2"/>
  <c r="J1032" i="15" s="1"/>
  <c r="I1032" i="2"/>
  <c r="J1033" i="15" s="1"/>
  <c r="I1033" i="2"/>
  <c r="J1034" i="15" s="1"/>
  <c r="I1034" i="2"/>
  <c r="J1035" i="15" s="1"/>
  <c r="I1035" i="2"/>
  <c r="J1036" i="15" s="1"/>
  <c r="I1036" i="2"/>
  <c r="J1037" i="15" s="1"/>
  <c r="I1037" i="2"/>
  <c r="J1038" i="15" s="1"/>
  <c r="I1038" i="2"/>
  <c r="J1039" i="15" s="1"/>
  <c r="I1039" i="2"/>
  <c r="J1040" i="15" s="1"/>
  <c r="I1040" i="2"/>
  <c r="J1041" i="15" s="1"/>
  <c r="I1041" i="2"/>
  <c r="J1042" i="15" s="1"/>
  <c r="I1042" i="2"/>
  <c r="J1043" i="15" s="1"/>
  <c r="I1043" i="2"/>
  <c r="J1044" i="15" s="1"/>
  <c r="I1044" i="2"/>
  <c r="J1045" i="15" s="1"/>
  <c r="I1045" i="2"/>
  <c r="J1046" i="15" s="1"/>
  <c r="I1046" i="2"/>
  <c r="J1047" i="15" s="1"/>
  <c r="I1047" i="2"/>
  <c r="J1048" i="15" s="1"/>
  <c r="I1048" i="2"/>
  <c r="J1049" i="15" s="1"/>
  <c r="I1049" i="2"/>
  <c r="J1050" i="15" s="1"/>
  <c r="I1050" i="2"/>
  <c r="J1051" i="15" s="1"/>
  <c r="I1051" i="2"/>
  <c r="J1052" i="15" s="1"/>
  <c r="I1052" i="2"/>
  <c r="J1053" i="15" s="1"/>
  <c r="I1053" i="2"/>
  <c r="J1054" i="15" s="1"/>
  <c r="I1054" i="2"/>
  <c r="J1055" i="15" s="1"/>
  <c r="I1055" i="2"/>
  <c r="J1056" i="15" s="1"/>
  <c r="I1056" i="2"/>
  <c r="J1057" i="15" s="1"/>
  <c r="I1057" i="2"/>
  <c r="J1058" i="15" s="1"/>
  <c r="I1058" i="2"/>
  <c r="J1059" i="15" s="1"/>
  <c r="I1059" i="2"/>
  <c r="J1060" i="15" s="1"/>
  <c r="I1060" i="2"/>
  <c r="J1061" i="15" s="1"/>
  <c r="I1061" i="2"/>
  <c r="J1062" i="15" s="1"/>
  <c r="I1062" i="2"/>
  <c r="J1063" i="15" s="1"/>
  <c r="I1063" i="2"/>
  <c r="J1064" i="15" s="1"/>
  <c r="I1064" i="2"/>
  <c r="J1065" i="15" s="1"/>
  <c r="I1065" i="2"/>
  <c r="J1066" i="15" s="1"/>
  <c r="I1066" i="2"/>
  <c r="J1067" i="15" s="1"/>
  <c r="I1067" i="2"/>
  <c r="J1068" i="15" s="1"/>
  <c r="I1068" i="2"/>
  <c r="J1069" i="15" s="1"/>
  <c r="I1069" i="2"/>
  <c r="J1070" i="15" s="1"/>
  <c r="I1070" i="2"/>
  <c r="J1071" i="15" s="1"/>
  <c r="I1071" i="2"/>
  <c r="J1072" i="15" s="1"/>
  <c r="I1072" i="2"/>
  <c r="J1073" i="15" s="1"/>
  <c r="I1073" i="2"/>
  <c r="J1074" i="15" s="1"/>
  <c r="I1074" i="2"/>
  <c r="J1075" i="15" s="1"/>
  <c r="I1075" i="2"/>
  <c r="J1076" i="15" s="1"/>
  <c r="I1076" i="2"/>
  <c r="J1077" i="15" s="1"/>
  <c r="I1077" i="2"/>
  <c r="J1078" i="15" s="1"/>
  <c r="I1078" i="2"/>
  <c r="J1079" i="15" s="1"/>
  <c r="I1079" i="2"/>
  <c r="J1080" i="15" s="1"/>
  <c r="I1080" i="2"/>
  <c r="J1081" i="15" s="1"/>
  <c r="I1081" i="2"/>
  <c r="J1082" i="15" s="1"/>
  <c r="I1082" i="2"/>
  <c r="J1083" i="15" s="1"/>
  <c r="I1083" i="2"/>
  <c r="J1084" i="15" s="1"/>
  <c r="I1084" i="2"/>
  <c r="J1085" i="15" s="1"/>
  <c r="I1085" i="2"/>
  <c r="J1086" i="15" s="1"/>
  <c r="I1086" i="2"/>
  <c r="J1087" i="15" s="1"/>
  <c r="I1087" i="2"/>
  <c r="J1088" i="15" s="1"/>
  <c r="I1088" i="2"/>
  <c r="J1089" i="15" s="1"/>
  <c r="I1089" i="2"/>
  <c r="J1090" i="15" s="1"/>
  <c r="I1090" i="2"/>
  <c r="J1091" i="15" s="1"/>
  <c r="I1091" i="2"/>
  <c r="J1092" i="15" s="1"/>
  <c r="I1092" i="2"/>
  <c r="J1093" i="15" s="1"/>
  <c r="I1093" i="2"/>
  <c r="J1094" i="15" s="1"/>
  <c r="I1094" i="2"/>
  <c r="J1095" i="15" s="1"/>
  <c r="I1095" i="2"/>
  <c r="J1096" i="15" s="1"/>
  <c r="I1096" i="2"/>
  <c r="J1097" i="15" s="1"/>
  <c r="I1097" i="2"/>
  <c r="J1098" i="15" s="1"/>
  <c r="I1098" i="2"/>
  <c r="J1099" i="15" s="1"/>
  <c r="I1099" i="2"/>
  <c r="J1100" i="15" s="1"/>
  <c r="I1100" i="2"/>
  <c r="J1101" i="15" s="1"/>
  <c r="I1101" i="2"/>
  <c r="J1102" i="15" s="1"/>
  <c r="I1102" i="2"/>
  <c r="J1103" i="15" s="1"/>
  <c r="I1103" i="2"/>
  <c r="J1104" i="15" s="1"/>
  <c r="I1104" i="2"/>
  <c r="J1105" i="15" s="1"/>
  <c r="I1105" i="2"/>
  <c r="J1106" i="15" s="1"/>
  <c r="I1106" i="2"/>
  <c r="J1107" i="15" s="1"/>
  <c r="I1107" i="2"/>
  <c r="J1108" i="15" s="1"/>
  <c r="I1108" i="2"/>
  <c r="J1109" i="15" s="1"/>
  <c r="I1109" i="2"/>
  <c r="J1110" i="15" s="1"/>
  <c r="I1110" i="2"/>
  <c r="J1111" i="15" s="1"/>
  <c r="I1111" i="2"/>
  <c r="J1112" i="15" s="1"/>
  <c r="I1112" i="2"/>
  <c r="J1113" i="15" s="1"/>
  <c r="I1113" i="2"/>
  <c r="J1114" i="15" s="1"/>
  <c r="I1114" i="2"/>
  <c r="J1115" i="15" s="1"/>
  <c r="I1115" i="2"/>
  <c r="J1116" i="15" s="1"/>
  <c r="I1116" i="2"/>
  <c r="J1117" i="15" s="1"/>
  <c r="I1117" i="2"/>
  <c r="J1118" i="15" s="1"/>
  <c r="I1118" i="2"/>
  <c r="J1119" i="15" s="1"/>
  <c r="I1119" i="2"/>
  <c r="J1120" i="15" s="1"/>
  <c r="I1120" i="2"/>
  <c r="J1121" i="15" s="1"/>
  <c r="I1121" i="2"/>
  <c r="J1122" i="15" s="1"/>
  <c r="I1122" i="2"/>
  <c r="J1123" i="15" s="1"/>
  <c r="I1123" i="2"/>
  <c r="J1124" i="15" s="1"/>
  <c r="I1124" i="2"/>
  <c r="J1125" i="15" s="1"/>
  <c r="I1125" i="2"/>
  <c r="J1126" i="15" s="1"/>
  <c r="I1126" i="2"/>
  <c r="J1127" i="15" s="1"/>
  <c r="I1127" i="2"/>
  <c r="J1128" i="15" s="1"/>
  <c r="I1128" i="2"/>
  <c r="J1129" i="15" s="1"/>
  <c r="I1129" i="2"/>
  <c r="J1130" i="15" s="1"/>
  <c r="I1130" i="2"/>
  <c r="J1131" i="15" s="1"/>
  <c r="I1131" i="2"/>
  <c r="J1132" i="15" s="1"/>
  <c r="I1132" i="2"/>
  <c r="J1133" i="15" s="1"/>
  <c r="I1133" i="2"/>
  <c r="J1134" i="15" s="1"/>
  <c r="I1134" i="2"/>
  <c r="J1135" i="15" s="1"/>
  <c r="I1135" i="2"/>
  <c r="J1136" i="15" s="1"/>
  <c r="I1136" i="2"/>
  <c r="J1137" i="15" s="1"/>
  <c r="I1137" i="2"/>
  <c r="J1138" i="15" s="1"/>
  <c r="I1138" i="2"/>
  <c r="J1139" i="15" s="1"/>
  <c r="I1139" i="2"/>
  <c r="J1140" i="15" s="1"/>
  <c r="I1140" i="2"/>
  <c r="J1141" i="15" s="1"/>
  <c r="I1141" i="2"/>
  <c r="J1142" i="15" s="1"/>
  <c r="I1142" i="2"/>
  <c r="J1143" i="15" s="1"/>
  <c r="I1143" i="2"/>
  <c r="J1144" i="15" s="1"/>
  <c r="I1144" i="2"/>
  <c r="J1145" i="15" s="1"/>
  <c r="I1145" i="2"/>
  <c r="J1146" i="15" s="1"/>
  <c r="I1146" i="2"/>
  <c r="J1147" i="15" s="1"/>
  <c r="I1147" i="2"/>
  <c r="J1148" i="15" s="1"/>
  <c r="I1148" i="2"/>
  <c r="J1149" i="15" s="1"/>
  <c r="I1149" i="2"/>
  <c r="J1150" i="15" s="1"/>
  <c r="I1150" i="2"/>
  <c r="J1151" i="15" s="1"/>
  <c r="I1151" i="2"/>
  <c r="J1152" i="15" s="1"/>
  <c r="I1152" i="2"/>
  <c r="J1153" i="15" s="1"/>
  <c r="I1153" i="2"/>
  <c r="J1154" i="15" s="1"/>
  <c r="I1154" i="2"/>
  <c r="J1155" i="15" s="1"/>
  <c r="I1155" i="2"/>
  <c r="J1156" i="15" s="1"/>
  <c r="I1156" i="2"/>
  <c r="J1157" i="15" s="1"/>
  <c r="I1157" i="2"/>
  <c r="J1158" i="15" s="1"/>
  <c r="I1158" i="2"/>
  <c r="J1159" i="15" s="1"/>
  <c r="I1159" i="2"/>
  <c r="J1160" i="15" s="1"/>
  <c r="I1160" i="2"/>
  <c r="J1161" i="15" s="1"/>
  <c r="I1161" i="2"/>
  <c r="J1162" i="15" s="1"/>
  <c r="I1162" i="2"/>
  <c r="J1163" i="15" s="1"/>
  <c r="I1163" i="2"/>
  <c r="J1164" i="15" s="1"/>
  <c r="I1164" i="2"/>
  <c r="J1165" i="15" s="1"/>
  <c r="I1165" i="2"/>
  <c r="J1166" i="15" s="1"/>
  <c r="I1166" i="2"/>
  <c r="J1167" i="15" s="1"/>
  <c r="I1167" i="2"/>
  <c r="J1168" i="15" s="1"/>
  <c r="I1168" i="2"/>
  <c r="J1169" i="15" s="1"/>
  <c r="I1169" i="2"/>
  <c r="J1170" i="15" s="1"/>
  <c r="I1170" i="2"/>
  <c r="J1171" i="15" s="1"/>
  <c r="I1171" i="2"/>
  <c r="J1172" i="15" s="1"/>
  <c r="I1172" i="2"/>
  <c r="J1173" i="15" s="1"/>
  <c r="I1173" i="2"/>
  <c r="J1174" i="15" s="1"/>
  <c r="I1174" i="2"/>
  <c r="J1175" i="15" s="1"/>
  <c r="I1175" i="2"/>
  <c r="J1176" i="15" s="1"/>
  <c r="I1176" i="2"/>
  <c r="J1177" i="15" s="1"/>
  <c r="I1177" i="2"/>
  <c r="J1178" i="15" s="1"/>
  <c r="I1178" i="2"/>
  <c r="J1179" i="15" s="1"/>
  <c r="I1179" i="2"/>
  <c r="J1180" i="15" s="1"/>
  <c r="I1180" i="2"/>
  <c r="J1181" i="15" s="1"/>
  <c r="I1181" i="2"/>
  <c r="J1182" i="15" s="1"/>
  <c r="I1182" i="2"/>
  <c r="J1183" i="15" s="1"/>
  <c r="I1183" i="2"/>
  <c r="J1184" i="15" s="1"/>
  <c r="I1184" i="2"/>
  <c r="J1185" i="15" s="1"/>
  <c r="I1185" i="2"/>
  <c r="J1186" i="15" s="1"/>
  <c r="I1186" i="2"/>
  <c r="J1187" i="15" s="1"/>
  <c r="I1187" i="2"/>
  <c r="J1188" i="15" s="1"/>
  <c r="I1188" i="2"/>
  <c r="J1189" i="15" s="1"/>
  <c r="I1189" i="2"/>
  <c r="J1190" i="15" s="1"/>
  <c r="I1190" i="2"/>
  <c r="J1191" i="15" s="1"/>
  <c r="I1191" i="2"/>
  <c r="J1192" i="15" s="1"/>
  <c r="I1192" i="2"/>
  <c r="J1193" i="15" s="1"/>
  <c r="I1193" i="2"/>
  <c r="J1194" i="15" s="1"/>
  <c r="I1194" i="2"/>
  <c r="J1195" i="15" s="1"/>
  <c r="I1195" i="2"/>
  <c r="J1196" i="15" s="1"/>
  <c r="I1196" i="2"/>
  <c r="J1197" i="15" s="1"/>
  <c r="I1197" i="2"/>
  <c r="J1198" i="15" s="1"/>
  <c r="I1198" i="2"/>
  <c r="J1199" i="15" s="1"/>
  <c r="I1199" i="2"/>
  <c r="J1200" i="15" s="1"/>
  <c r="I1200" i="2"/>
  <c r="J1201" i="15" s="1"/>
  <c r="I1201" i="2"/>
  <c r="J1202" i="15" s="1"/>
  <c r="I1202" i="2"/>
  <c r="J1203" i="15" s="1"/>
  <c r="I1203" i="2"/>
  <c r="J1204" i="15" s="1"/>
  <c r="I1204" i="2"/>
  <c r="J1205" i="15" s="1"/>
  <c r="I1205" i="2"/>
  <c r="J1206" i="15" s="1"/>
  <c r="I1206" i="2"/>
  <c r="J1207" i="15" s="1"/>
  <c r="I1207" i="2"/>
  <c r="J1208" i="15" s="1"/>
  <c r="I1208" i="2"/>
  <c r="J1209" i="15" s="1"/>
  <c r="I1209" i="2"/>
  <c r="J1210" i="15" s="1"/>
  <c r="I1210" i="2"/>
  <c r="J1211" i="15" s="1"/>
  <c r="I1211" i="2"/>
  <c r="J1212" i="15" s="1"/>
  <c r="I1212" i="2"/>
  <c r="J1213" i="15" s="1"/>
  <c r="I1213" i="2"/>
  <c r="J1214" i="15" s="1"/>
  <c r="I1214" i="2"/>
  <c r="J1215" i="15" s="1"/>
  <c r="I1215" i="2"/>
  <c r="J1216" i="15" s="1"/>
  <c r="I1216" i="2"/>
  <c r="J1217" i="15" s="1"/>
  <c r="I1217" i="2"/>
  <c r="J1218" i="15" s="1"/>
  <c r="I1218" i="2"/>
  <c r="J1219" i="15" s="1"/>
  <c r="I1219" i="2"/>
  <c r="J1220" i="15" s="1"/>
  <c r="I1220" i="2"/>
  <c r="J1221" i="15" s="1"/>
  <c r="I1221" i="2"/>
  <c r="J1222" i="15" s="1"/>
  <c r="I1222" i="2"/>
  <c r="J1223" i="15" s="1"/>
  <c r="I1223" i="2"/>
  <c r="J1224" i="15" s="1"/>
  <c r="I1224" i="2"/>
  <c r="J1225" i="15" s="1"/>
  <c r="I1225" i="2"/>
  <c r="J1226" i="15" s="1"/>
  <c r="I1226" i="2"/>
  <c r="J1227" i="15" s="1"/>
  <c r="I1227" i="2"/>
  <c r="J1228" i="15" s="1"/>
  <c r="I1228" i="2"/>
  <c r="J1229" i="15" s="1"/>
  <c r="I1229" i="2"/>
  <c r="J1230" i="15" s="1"/>
  <c r="I1230" i="2"/>
  <c r="J1231" i="15" s="1"/>
  <c r="I1231" i="2"/>
  <c r="J1232" i="15" s="1"/>
  <c r="I1232" i="2"/>
  <c r="J1233" i="15" s="1"/>
  <c r="I1233" i="2"/>
  <c r="J1234" i="15" s="1"/>
  <c r="I1234" i="2"/>
  <c r="J1235" i="15" s="1"/>
  <c r="I1235" i="2"/>
  <c r="J1236" i="15" s="1"/>
  <c r="I1236" i="2"/>
  <c r="J1237" i="15" s="1"/>
  <c r="I1237" i="2"/>
  <c r="J1238" i="15" s="1"/>
  <c r="I1238" i="2"/>
  <c r="J1239" i="15" s="1"/>
  <c r="I1239" i="2"/>
  <c r="J1240" i="15" s="1"/>
  <c r="I1240" i="2"/>
  <c r="J1241" i="15" s="1"/>
  <c r="I1241" i="2"/>
  <c r="J1242" i="15" s="1"/>
  <c r="I1242" i="2"/>
  <c r="J1243" i="15" s="1"/>
  <c r="I1243" i="2"/>
  <c r="J1244" i="15" s="1"/>
  <c r="I1244" i="2"/>
  <c r="J1245" i="15" s="1"/>
  <c r="I1245" i="2"/>
  <c r="J1246" i="15" s="1"/>
  <c r="I1246" i="2"/>
  <c r="J1247" i="15" s="1"/>
  <c r="I1247" i="2"/>
  <c r="J1248" i="15" s="1"/>
  <c r="I1248" i="2"/>
  <c r="J1249" i="15" s="1"/>
  <c r="I1249" i="2"/>
  <c r="J1250" i="15" s="1"/>
  <c r="I1250" i="2"/>
  <c r="J1251" i="15" s="1"/>
  <c r="I1251" i="2"/>
  <c r="J1252" i="15" s="1"/>
  <c r="I1252" i="2"/>
  <c r="J1253" i="15" s="1"/>
  <c r="I1253" i="2"/>
  <c r="J1254" i="15" s="1"/>
  <c r="I1254" i="2"/>
  <c r="J1255" i="15" s="1"/>
  <c r="I1255" i="2"/>
  <c r="J1256" i="15" s="1"/>
  <c r="I1256" i="2"/>
  <c r="J1257" i="15" s="1"/>
  <c r="I1257" i="2"/>
  <c r="J1258" i="15" s="1"/>
  <c r="I1258" i="2"/>
  <c r="J1259" i="15" s="1"/>
  <c r="I1259" i="2"/>
  <c r="J1260" i="15" s="1"/>
  <c r="I1260" i="2"/>
  <c r="J1261" i="15" s="1"/>
  <c r="I1261" i="2"/>
  <c r="J1262" i="15" s="1"/>
  <c r="I1262" i="2"/>
  <c r="J1263" i="15" s="1"/>
  <c r="I1263" i="2"/>
  <c r="J1264" i="15" s="1"/>
  <c r="I1264" i="2"/>
  <c r="J1265" i="15" s="1"/>
  <c r="I1265" i="2"/>
  <c r="J1266" i="15" s="1"/>
  <c r="I1266" i="2"/>
  <c r="J1267" i="15" s="1"/>
  <c r="I1267" i="2"/>
  <c r="J1268" i="15" s="1"/>
  <c r="I1268" i="2"/>
  <c r="J1269" i="15" s="1"/>
  <c r="I1269" i="2"/>
  <c r="J1270" i="15" s="1"/>
  <c r="I1270" i="2"/>
  <c r="J1271" i="15" s="1"/>
  <c r="I1271" i="2"/>
  <c r="J1272" i="15" s="1"/>
  <c r="I1272" i="2"/>
  <c r="J1273" i="15" s="1"/>
  <c r="I1273" i="2"/>
  <c r="J1274" i="15" s="1"/>
  <c r="I1274" i="2"/>
  <c r="J1275" i="15" s="1"/>
  <c r="I1275" i="2"/>
  <c r="J1276" i="15" s="1"/>
  <c r="I1276" i="2"/>
  <c r="J1277" i="15" s="1"/>
  <c r="I1277" i="2"/>
  <c r="J1278" i="15" s="1"/>
  <c r="I1278" i="2"/>
  <c r="J1279" i="15" s="1"/>
  <c r="I1279" i="2"/>
  <c r="J1280" i="15" s="1"/>
  <c r="I1280" i="2"/>
  <c r="J1281" i="15" s="1"/>
  <c r="I1281" i="2"/>
  <c r="J1282" i="15" s="1"/>
  <c r="I1282" i="2"/>
  <c r="J1283" i="15" s="1"/>
  <c r="I1283" i="2"/>
  <c r="J1284" i="15" s="1"/>
  <c r="I1284" i="2"/>
  <c r="J1285" i="15" s="1"/>
  <c r="I1285" i="2"/>
  <c r="J1286" i="15" s="1"/>
  <c r="I1286" i="2"/>
  <c r="J1287" i="15" s="1"/>
  <c r="I1287" i="2"/>
  <c r="J1288" i="15" s="1"/>
  <c r="I1288" i="2"/>
  <c r="J1289" i="15" s="1"/>
  <c r="I1289" i="2"/>
  <c r="J1290" i="15" s="1"/>
  <c r="I1290" i="2"/>
  <c r="J1291" i="15" s="1"/>
  <c r="I1291" i="2"/>
  <c r="J1292" i="15" s="1"/>
  <c r="I1292" i="2"/>
  <c r="J1293" i="15" s="1"/>
  <c r="I1293" i="2"/>
  <c r="J1294" i="15" s="1"/>
  <c r="I1294" i="2"/>
  <c r="J1295" i="15" s="1"/>
  <c r="I1295" i="2"/>
  <c r="J1296" i="15" s="1"/>
  <c r="I1296" i="2"/>
  <c r="J1297" i="15" s="1"/>
  <c r="I1297" i="2"/>
  <c r="J1298" i="15" s="1"/>
  <c r="I1298" i="2"/>
  <c r="J1299" i="15" s="1"/>
  <c r="I1299" i="2"/>
  <c r="J1300" i="15" s="1"/>
  <c r="I1300" i="2"/>
  <c r="J1301" i="15" s="1"/>
  <c r="I1301" i="2"/>
  <c r="J1302" i="15" s="1"/>
  <c r="I1302" i="2"/>
  <c r="J1303" i="15" s="1"/>
  <c r="I1303" i="2"/>
  <c r="J1304" i="15" s="1"/>
  <c r="I1304" i="2"/>
  <c r="J1305" i="15" s="1"/>
  <c r="I1305" i="2"/>
  <c r="J1306" i="15" s="1"/>
  <c r="I1306" i="2"/>
  <c r="J1307" i="15" s="1"/>
  <c r="I1307" i="2"/>
  <c r="J1308" i="15" s="1"/>
  <c r="I1308" i="2"/>
  <c r="J1309" i="15" s="1"/>
  <c r="I1309" i="2"/>
  <c r="J1310" i="15" s="1"/>
  <c r="I1310" i="2"/>
  <c r="J1311" i="15" s="1"/>
  <c r="I1311" i="2"/>
  <c r="J1312" i="15" s="1"/>
  <c r="I1312" i="2"/>
  <c r="J1313" i="15" s="1"/>
  <c r="I1313" i="2"/>
  <c r="J1314" i="15" s="1"/>
  <c r="I1314" i="2"/>
  <c r="J1315" i="15" s="1"/>
  <c r="I1315" i="2"/>
  <c r="J1316" i="15" s="1"/>
  <c r="I1316" i="2"/>
  <c r="J1317" i="15" s="1"/>
  <c r="I1317" i="2"/>
  <c r="J1318" i="15" s="1"/>
  <c r="I1318" i="2"/>
  <c r="J1319" i="15" s="1"/>
  <c r="I1319" i="2"/>
  <c r="J1320" i="15" s="1"/>
  <c r="I1320" i="2"/>
  <c r="J1321" i="15" s="1"/>
  <c r="I1321" i="2"/>
  <c r="J1322" i="15" s="1"/>
  <c r="I1322" i="2"/>
  <c r="J1323" i="15" s="1"/>
  <c r="I1323" i="2"/>
  <c r="J1324" i="15" s="1"/>
  <c r="I1324" i="2"/>
  <c r="J1325" i="15" s="1"/>
  <c r="I1325" i="2"/>
  <c r="J1326" i="15" s="1"/>
  <c r="I1326" i="2"/>
  <c r="J1327" i="15" s="1"/>
  <c r="I1327" i="2"/>
  <c r="J1328" i="15" s="1"/>
  <c r="I1328" i="2"/>
  <c r="J1329" i="15" s="1"/>
  <c r="I1329" i="2"/>
  <c r="J1330" i="15" s="1"/>
  <c r="I1330" i="2"/>
  <c r="J1331" i="15" s="1"/>
  <c r="I1331" i="2"/>
  <c r="J1332" i="15" s="1"/>
  <c r="I1332" i="2"/>
  <c r="J1333" i="15" s="1"/>
  <c r="I1333" i="2"/>
  <c r="J1334" i="15" s="1"/>
  <c r="I1334" i="2"/>
  <c r="J1335" i="15" s="1"/>
  <c r="I1335" i="2"/>
  <c r="J1336" i="15" s="1"/>
  <c r="I1336" i="2"/>
  <c r="J1337" i="15" s="1"/>
  <c r="I1337" i="2"/>
  <c r="J1338" i="15" s="1"/>
  <c r="I1338" i="2"/>
  <c r="J1339" i="15" s="1"/>
  <c r="I1339" i="2"/>
  <c r="J1340" i="15" s="1"/>
  <c r="I1340" i="2"/>
  <c r="J1341" i="15" s="1"/>
  <c r="I1341" i="2"/>
  <c r="J1342" i="15" s="1"/>
  <c r="I1342" i="2"/>
  <c r="J1343" i="15" s="1"/>
  <c r="I1343" i="2"/>
  <c r="J1344" i="15" s="1"/>
  <c r="I1344" i="2"/>
  <c r="J1345" i="15" s="1"/>
  <c r="I1345" i="2"/>
  <c r="J1346" i="15" s="1"/>
  <c r="I1346" i="2"/>
  <c r="J1347" i="15" s="1"/>
  <c r="I1347" i="2"/>
  <c r="J1348" i="15" s="1"/>
  <c r="I1348" i="2"/>
  <c r="J1349" i="15" s="1"/>
  <c r="I1349" i="2"/>
  <c r="J1350" i="15" s="1"/>
  <c r="I1350" i="2"/>
  <c r="J1351" i="15" s="1"/>
  <c r="I1351" i="2"/>
  <c r="J1352" i="15" s="1"/>
  <c r="I1352" i="2"/>
  <c r="J1353" i="15" s="1"/>
  <c r="I1353" i="2"/>
  <c r="J1354" i="15" s="1"/>
  <c r="I1354" i="2"/>
  <c r="J1355" i="15" s="1"/>
  <c r="I1355" i="2"/>
  <c r="J1356" i="15" s="1"/>
  <c r="I1356" i="2"/>
  <c r="J1357" i="15" s="1"/>
  <c r="I1357" i="2"/>
  <c r="J1358" i="15" s="1"/>
  <c r="I1358" i="2"/>
  <c r="J1359" i="15" s="1"/>
  <c r="I1359" i="2"/>
  <c r="J1360" i="15" s="1"/>
  <c r="I1360" i="2"/>
  <c r="J1361" i="15" s="1"/>
  <c r="I1361" i="2"/>
  <c r="J1362" i="15" s="1"/>
  <c r="I1362" i="2"/>
  <c r="J1363" i="15" s="1"/>
  <c r="I1363" i="2"/>
  <c r="J1364" i="15" s="1"/>
  <c r="I1364" i="2"/>
  <c r="J1365" i="15" s="1"/>
  <c r="I1365" i="2"/>
  <c r="J1366" i="15" s="1"/>
  <c r="I1366" i="2"/>
  <c r="J1367" i="15" s="1"/>
  <c r="I1367" i="2"/>
  <c r="J1368" i="15" s="1"/>
  <c r="I1368" i="2"/>
  <c r="J1369" i="15" s="1"/>
  <c r="I1369" i="2"/>
  <c r="J1370" i="15" s="1"/>
  <c r="I1370" i="2"/>
  <c r="J1371" i="15" s="1"/>
  <c r="I1371" i="2"/>
  <c r="J1372" i="15" s="1"/>
  <c r="I1372" i="2"/>
  <c r="J1373" i="15" s="1"/>
  <c r="I1373" i="2"/>
  <c r="J1374" i="15" s="1"/>
  <c r="I1374" i="2"/>
  <c r="J1375" i="15" s="1"/>
  <c r="I1375" i="2"/>
  <c r="J1376" i="15" s="1"/>
  <c r="I1376" i="2"/>
  <c r="J1377" i="15" s="1"/>
  <c r="I1377" i="2"/>
  <c r="J1378" i="15" s="1"/>
  <c r="I1378" i="2"/>
  <c r="J1379" i="15" s="1"/>
  <c r="I1379" i="2"/>
  <c r="J1380" i="15" s="1"/>
  <c r="I1380" i="2"/>
  <c r="J1381" i="15" s="1"/>
  <c r="I1381" i="2"/>
  <c r="J1382" i="15" s="1"/>
  <c r="I1382" i="2"/>
  <c r="J1383" i="15" s="1"/>
  <c r="I1383" i="2"/>
  <c r="J1384" i="15" s="1"/>
  <c r="I1384" i="2"/>
  <c r="J1385" i="15" s="1"/>
  <c r="I1385" i="2"/>
  <c r="J1386" i="15" s="1"/>
  <c r="I1386" i="2"/>
  <c r="J1387" i="15" s="1"/>
  <c r="I1387" i="2"/>
  <c r="J1388" i="15" s="1"/>
  <c r="I1388" i="2"/>
  <c r="J1389" i="15" s="1"/>
  <c r="I1389" i="2"/>
  <c r="J1390" i="15" s="1"/>
  <c r="I1390" i="2"/>
  <c r="J1391" i="15" s="1"/>
  <c r="I1391" i="2"/>
  <c r="J1392" i="15" s="1"/>
  <c r="I1392" i="2"/>
  <c r="J1393" i="15" s="1"/>
  <c r="I1393" i="2"/>
  <c r="J1394" i="15" s="1"/>
  <c r="I1394" i="2"/>
  <c r="J1395" i="15" s="1"/>
  <c r="I1395" i="2"/>
  <c r="J1396" i="15" s="1"/>
  <c r="I1396" i="2"/>
  <c r="J1397" i="15" s="1"/>
  <c r="I1397" i="2"/>
  <c r="J1398" i="15" s="1"/>
  <c r="I1398" i="2"/>
  <c r="J1399" i="15" s="1"/>
  <c r="I1399" i="2"/>
  <c r="J1400" i="15" s="1"/>
  <c r="I1400" i="2"/>
  <c r="J1401" i="15" s="1"/>
  <c r="I1401" i="2"/>
  <c r="J1402" i="15" s="1"/>
  <c r="I1402" i="2"/>
  <c r="J1403" i="15" s="1"/>
  <c r="I1403" i="2"/>
  <c r="J1404" i="15" s="1"/>
  <c r="I1404" i="2"/>
  <c r="J1405" i="15" s="1"/>
  <c r="I1405" i="2"/>
  <c r="J1406" i="15" s="1"/>
  <c r="I1406" i="2"/>
  <c r="J1407" i="15" s="1"/>
  <c r="I1407" i="2"/>
  <c r="J1408" i="15" s="1"/>
  <c r="I1408" i="2"/>
  <c r="J1409" i="15" s="1"/>
  <c r="I1409" i="2"/>
  <c r="J1410" i="15" s="1"/>
  <c r="I1410" i="2"/>
  <c r="J1411" i="15" s="1"/>
  <c r="I1411" i="2"/>
  <c r="J1412" i="15" s="1"/>
  <c r="I1412" i="2"/>
  <c r="J1413" i="15" s="1"/>
  <c r="I1413" i="2"/>
  <c r="J1414" i="15" s="1"/>
  <c r="I1414" i="2"/>
  <c r="J1415" i="15" s="1"/>
  <c r="I1415" i="2"/>
  <c r="J1416" i="15" s="1"/>
  <c r="I1416" i="2"/>
  <c r="J1417" i="15" s="1"/>
  <c r="I1417" i="2"/>
  <c r="J1418" i="15" s="1"/>
  <c r="I1418" i="2"/>
  <c r="J1419" i="15" s="1"/>
  <c r="I1419" i="2"/>
  <c r="J1420" i="15" s="1"/>
  <c r="I1420" i="2"/>
  <c r="J1421" i="15" s="1"/>
  <c r="I1421" i="2"/>
  <c r="J1422" i="15" s="1"/>
  <c r="I1422" i="2"/>
  <c r="J1423" i="15" s="1"/>
  <c r="I1423" i="2"/>
  <c r="J1424" i="15" s="1"/>
  <c r="I1424" i="2"/>
  <c r="J1425" i="15" s="1"/>
  <c r="I1425" i="2"/>
  <c r="J1426" i="15" s="1"/>
  <c r="I1426" i="2"/>
  <c r="J1427" i="15" s="1"/>
  <c r="I1427" i="2"/>
  <c r="J1428" i="15" s="1"/>
  <c r="I1428" i="2"/>
  <c r="J1429" i="15" s="1"/>
  <c r="I1429" i="2"/>
  <c r="J1430" i="15" s="1"/>
  <c r="I1430" i="2"/>
  <c r="J1431" i="15" s="1"/>
  <c r="I1431" i="2"/>
  <c r="J1432" i="15" s="1"/>
  <c r="I1432" i="2"/>
  <c r="J1433" i="15" s="1"/>
  <c r="I1433" i="2"/>
  <c r="J1434" i="15" s="1"/>
  <c r="I1434" i="2"/>
  <c r="J1435" i="15" s="1"/>
  <c r="I1435" i="2"/>
  <c r="J1436" i="15" s="1"/>
  <c r="I1436" i="2"/>
  <c r="J1437" i="15" s="1"/>
  <c r="I1437" i="2"/>
  <c r="J1438" i="15" s="1"/>
  <c r="I1438" i="2"/>
  <c r="J1439" i="15" s="1"/>
  <c r="I1439" i="2"/>
  <c r="J1440" i="15" s="1"/>
  <c r="I1440" i="2"/>
  <c r="J1441" i="15" s="1"/>
  <c r="I1441" i="2"/>
  <c r="J1442" i="15" s="1"/>
  <c r="I1442" i="2"/>
  <c r="J1443" i="15" s="1"/>
  <c r="I1443" i="2"/>
  <c r="J1444" i="15" s="1"/>
  <c r="I1444" i="2"/>
  <c r="J1445" i="15" s="1"/>
  <c r="I1445" i="2"/>
  <c r="J1446" i="15" s="1"/>
  <c r="I1446" i="2"/>
  <c r="J1447" i="15" s="1"/>
  <c r="I1447" i="2"/>
  <c r="J1448" i="15" s="1"/>
  <c r="I1448" i="2"/>
  <c r="J1449" i="15" s="1"/>
  <c r="I1449" i="2"/>
  <c r="J1450" i="15" s="1"/>
  <c r="I1450" i="2"/>
  <c r="J1451" i="15" s="1"/>
  <c r="I1451" i="2"/>
  <c r="J1452" i="15" s="1"/>
  <c r="I1452" i="2"/>
  <c r="J1453" i="15" s="1"/>
  <c r="I1453" i="2"/>
  <c r="J1454" i="15" s="1"/>
  <c r="I1454" i="2"/>
  <c r="J1455" i="15" s="1"/>
  <c r="I1455" i="2"/>
  <c r="J1456" i="15" s="1"/>
  <c r="I1456" i="2"/>
  <c r="J1457" i="15" s="1"/>
  <c r="I1457" i="2"/>
  <c r="J1458" i="15" s="1"/>
  <c r="I1458" i="2"/>
  <c r="J1459" i="15" s="1"/>
  <c r="I1459" i="2"/>
  <c r="J1460" i="15" s="1"/>
  <c r="I1460" i="2"/>
  <c r="J1461" i="15" s="1"/>
  <c r="I1461" i="2"/>
  <c r="J1462" i="15" s="1"/>
  <c r="I1462" i="2"/>
  <c r="J1463" i="15" s="1"/>
  <c r="I1463" i="2"/>
  <c r="J1464" i="15" s="1"/>
  <c r="I1464" i="2"/>
  <c r="J1465" i="15" s="1"/>
  <c r="I1465" i="2"/>
  <c r="J1466" i="15" s="1"/>
  <c r="I1466" i="2"/>
  <c r="J1467" i="15" s="1"/>
  <c r="I1467" i="2"/>
  <c r="J1468" i="15" s="1"/>
  <c r="I1468" i="2"/>
  <c r="J1469" i="15" s="1"/>
  <c r="I1469" i="2"/>
  <c r="J1470" i="15" s="1"/>
  <c r="I1470" i="2"/>
  <c r="J1471" i="15" s="1"/>
  <c r="I1471" i="2"/>
  <c r="J1472" i="15" s="1"/>
  <c r="I1472" i="2"/>
  <c r="J1473" i="15" s="1"/>
  <c r="I1473" i="2"/>
  <c r="J1474" i="15" s="1"/>
  <c r="I1474" i="2"/>
  <c r="J1475" i="15" s="1"/>
  <c r="I1475" i="2"/>
  <c r="J1476" i="15" s="1"/>
  <c r="I1476" i="2"/>
  <c r="J1477" i="15" s="1"/>
  <c r="I1477" i="2"/>
  <c r="J1478" i="15" s="1"/>
  <c r="I1478" i="2"/>
  <c r="J1479" i="15" s="1"/>
  <c r="I1479" i="2"/>
  <c r="J1480" i="15" s="1"/>
  <c r="I1480" i="2"/>
  <c r="J1481" i="15" s="1"/>
  <c r="I1481" i="2"/>
  <c r="J1482" i="15" s="1"/>
  <c r="I1482" i="2"/>
  <c r="J1483" i="15" s="1"/>
  <c r="I1483" i="2"/>
  <c r="J1484" i="15" s="1"/>
  <c r="I1484" i="2"/>
  <c r="J1485" i="15" s="1"/>
  <c r="I1485" i="2"/>
  <c r="J1486" i="15" s="1"/>
  <c r="I1486" i="2"/>
  <c r="J1487" i="15" s="1"/>
  <c r="I1487" i="2"/>
  <c r="J1488" i="15" s="1"/>
  <c r="I1488" i="2"/>
  <c r="J1489" i="15" s="1"/>
  <c r="I1489" i="2"/>
  <c r="J1490" i="15" s="1"/>
  <c r="I1490" i="2"/>
  <c r="J1491" i="15" s="1"/>
  <c r="I1491" i="2"/>
  <c r="J1492" i="15" s="1"/>
  <c r="I1492" i="2"/>
  <c r="J1493" i="15" s="1"/>
  <c r="I1493" i="2"/>
  <c r="J1494" i="15" s="1"/>
  <c r="I1494" i="2"/>
  <c r="J1495" i="15" s="1"/>
  <c r="I1495" i="2"/>
  <c r="J1496" i="15" s="1"/>
  <c r="I1496" i="2"/>
  <c r="J1497" i="15" s="1"/>
  <c r="I1497" i="2"/>
  <c r="J1498" i="15" s="1"/>
  <c r="I1498" i="2"/>
  <c r="J1499" i="15" s="1"/>
  <c r="I1499" i="2"/>
  <c r="J1500" i="15" s="1"/>
  <c r="I1500" i="2"/>
  <c r="J1501" i="15" s="1"/>
  <c r="I1501" i="2"/>
  <c r="J1502" i="15" s="1"/>
  <c r="I1502" i="2"/>
  <c r="J1503" i="15" s="1"/>
  <c r="I1503" i="2"/>
  <c r="J1504" i="15" s="1"/>
  <c r="I1504" i="2"/>
  <c r="J1505" i="15" s="1"/>
  <c r="I1505" i="2"/>
  <c r="J1506" i="15" s="1"/>
  <c r="I1506" i="2"/>
  <c r="J1507" i="15" s="1"/>
  <c r="I1507" i="2"/>
  <c r="J1508" i="15" s="1"/>
  <c r="I1508" i="2"/>
  <c r="J1509" i="15" s="1"/>
  <c r="I1509" i="2"/>
  <c r="J1510" i="15" s="1"/>
  <c r="I1510" i="2"/>
  <c r="J1511" i="15" s="1"/>
  <c r="I1511" i="2"/>
  <c r="J1512" i="15" s="1"/>
  <c r="I1512" i="2"/>
  <c r="J1513" i="15" s="1"/>
  <c r="I1513" i="2"/>
  <c r="J1514" i="15" s="1"/>
  <c r="I1514" i="2"/>
  <c r="J1515" i="15" s="1"/>
  <c r="I1515" i="2"/>
  <c r="J1516" i="15" s="1"/>
  <c r="I1516" i="2"/>
  <c r="J1517" i="15" s="1"/>
  <c r="I1517" i="2"/>
  <c r="J1518" i="15" s="1"/>
  <c r="I1518" i="2"/>
  <c r="J1519" i="15" s="1"/>
  <c r="I1519" i="2"/>
  <c r="J1520" i="15" s="1"/>
  <c r="I1520" i="2"/>
  <c r="J1521" i="15" s="1"/>
  <c r="I1521" i="2"/>
  <c r="J1522" i="15" s="1"/>
  <c r="I1522" i="2"/>
  <c r="J1523" i="15" s="1"/>
  <c r="I1523" i="2"/>
  <c r="J1524" i="15" s="1"/>
  <c r="I1524" i="2"/>
  <c r="J1525" i="15" s="1"/>
  <c r="I1525" i="2"/>
  <c r="J1526" i="15" s="1"/>
  <c r="I1526" i="2"/>
  <c r="J1527" i="15" s="1"/>
  <c r="I1527" i="2"/>
  <c r="J1528" i="15" s="1"/>
  <c r="I1528" i="2"/>
  <c r="J1529" i="15" s="1"/>
  <c r="I1529" i="2"/>
  <c r="J1530" i="15" s="1"/>
  <c r="I1530" i="2"/>
  <c r="J1531" i="15" s="1"/>
  <c r="I1531" i="2"/>
  <c r="J1532" i="15" s="1"/>
  <c r="I1532" i="2"/>
  <c r="J1533" i="15" s="1"/>
  <c r="I1533" i="2"/>
  <c r="J1534" i="15" s="1"/>
  <c r="I1534" i="2"/>
  <c r="J1535" i="15" s="1"/>
  <c r="I1535" i="2"/>
  <c r="J1536" i="15" s="1"/>
  <c r="I1536" i="2"/>
  <c r="J1537" i="15" s="1"/>
  <c r="I1537" i="2"/>
  <c r="J1538" i="15" s="1"/>
  <c r="I1538" i="2"/>
  <c r="J1539" i="15" s="1"/>
  <c r="I1539" i="2"/>
  <c r="J1540" i="15" s="1"/>
  <c r="I1540" i="2"/>
  <c r="J1541" i="15" s="1"/>
  <c r="I1541" i="2"/>
  <c r="J1542" i="15" s="1"/>
  <c r="I1542" i="2"/>
  <c r="J1543" i="15" s="1"/>
  <c r="I1543" i="2"/>
  <c r="J1544" i="15" s="1"/>
  <c r="I1544" i="2"/>
  <c r="J1545" i="15" s="1"/>
  <c r="I1545" i="2"/>
  <c r="J1546" i="15" s="1"/>
  <c r="I1546" i="2"/>
  <c r="J1547" i="15" s="1"/>
  <c r="I1547" i="2"/>
  <c r="J1548" i="15" s="1"/>
  <c r="I1548" i="2"/>
  <c r="J1549" i="15" s="1"/>
  <c r="I1549" i="2"/>
  <c r="J1550" i="15" s="1"/>
  <c r="I1550" i="2"/>
  <c r="J1551" i="15" s="1"/>
  <c r="I1551" i="2"/>
  <c r="J1552" i="15" s="1"/>
  <c r="I1552" i="2"/>
  <c r="J1553" i="15" s="1"/>
  <c r="I1553" i="2"/>
  <c r="J1554" i="15" s="1"/>
  <c r="I1554" i="2"/>
  <c r="J1555" i="15" s="1"/>
  <c r="I1555" i="2"/>
  <c r="J1556" i="15" s="1"/>
  <c r="I1556" i="2"/>
  <c r="J1557" i="15" s="1"/>
  <c r="I1557" i="2"/>
  <c r="J1558" i="15" s="1"/>
  <c r="I1558" i="2"/>
  <c r="J1559" i="15" s="1"/>
  <c r="I1559" i="2"/>
  <c r="J1560" i="15" s="1"/>
  <c r="I1560" i="2"/>
  <c r="J1561" i="15" s="1"/>
  <c r="I1561" i="2"/>
  <c r="J1562" i="15" s="1"/>
  <c r="I1562" i="2"/>
  <c r="J1563" i="15" s="1"/>
  <c r="I1563" i="2"/>
  <c r="J1564" i="15" s="1"/>
  <c r="I1564" i="2"/>
  <c r="J1565" i="15" s="1"/>
  <c r="I1565" i="2"/>
  <c r="J1566" i="15" s="1"/>
  <c r="I1566" i="2"/>
  <c r="J1567" i="15" s="1"/>
  <c r="I1567" i="2"/>
  <c r="J1568" i="15" s="1"/>
  <c r="I1568" i="2"/>
  <c r="J1569" i="15" s="1"/>
  <c r="I1569" i="2"/>
  <c r="J1570" i="15" s="1"/>
  <c r="I1570" i="2"/>
  <c r="J1571" i="15" s="1"/>
  <c r="I1571" i="2"/>
  <c r="J1572" i="15" s="1"/>
  <c r="I1572" i="2"/>
  <c r="J1573" i="15" s="1"/>
  <c r="I1573" i="2"/>
  <c r="J1574" i="15" s="1"/>
  <c r="I1574" i="2"/>
  <c r="J1575" i="15" s="1"/>
  <c r="I1575" i="2"/>
  <c r="J1576" i="15" s="1"/>
  <c r="I1576" i="2"/>
  <c r="J1577" i="15" s="1"/>
  <c r="I1577" i="2"/>
  <c r="J1578" i="15" s="1"/>
  <c r="I1578" i="2"/>
  <c r="J1579" i="15" s="1"/>
  <c r="I1579" i="2"/>
  <c r="J1580" i="15" s="1"/>
  <c r="I1580" i="2"/>
  <c r="J1581" i="15" s="1"/>
  <c r="I1581" i="2"/>
  <c r="J1582" i="15" s="1"/>
  <c r="I1582" i="2"/>
  <c r="J1583" i="15" s="1"/>
  <c r="I1583" i="2"/>
  <c r="J1584" i="15" s="1"/>
  <c r="I1584" i="2"/>
  <c r="J1585" i="15" s="1"/>
  <c r="I1585" i="2"/>
  <c r="J1586" i="15" s="1"/>
  <c r="I1586" i="2"/>
  <c r="J1587" i="15" s="1"/>
  <c r="I1587" i="2"/>
  <c r="J1588" i="15" s="1"/>
  <c r="I1588" i="2"/>
  <c r="J1589" i="15" s="1"/>
  <c r="I1589" i="2"/>
  <c r="J1590" i="15" s="1"/>
  <c r="I1590" i="2"/>
  <c r="J1591" i="15" s="1"/>
  <c r="I1591" i="2"/>
  <c r="J1592" i="15" s="1"/>
  <c r="I1592" i="2"/>
  <c r="J1593" i="15" s="1"/>
  <c r="I1593" i="2"/>
  <c r="J1594" i="15" s="1"/>
  <c r="I1594" i="2"/>
  <c r="J1595" i="15" s="1"/>
  <c r="I1595" i="2"/>
  <c r="J1596" i="15" s="1"/>
  <c r="I1596" i="2"/>
  <c r="J1597" i="15" s="1"/>
  <c r="I1597" i="2"/>
  <c r="J1598" i="15" s="1"/>
  <c r="I1598" i="2"/>
  <c r="J1599" i="15" s="1"/>
  <c r="I1599" i="2"/>
  <c r="J1600" i="15" s="1"/>
  <c r="I1600" i="2"/>
  <c r="J1601" i="15" s="1"/>
  <c r="I1601" i="2"/>
  <c r="J1602" i="15" s="1"/>
  <c r="I1602" i="2"/>
  <c r="J1603" i="15" s="1"/>
  <c r="I1603" i="2"/>
  <c r="J1604" i="15" s="1"/>
  <c r="I1604" i="2"/>
  <c r="J1605" i="15" s="1"/>
  <c r="I1605" i="2"/>
  <c r="J1606" i="15" s="1"/>
  <c r="I1606" i="2"/>
  <c r="J1607" i="15" s="1"/>
  <c r="I1607" i="2"/>
  <c r="J1608" i="15" s="1"/>
  <c r="I1608" i="2"/>
  <c r="J1609" i="15" s="1"/>
  <c r="I1609" i="2"/>
  <c r="J1610" i="15" s="1"/>
  <c r="I1610" i="2"/>
  <c r="J1611" i="15" s="1"/>
  <c r="I1611" i="2"/>
  <c r="J1612" i="15" s="1"/>
  <c r="I1612" i="2"/>
  <c r="J1613" i="15" s="1"/>
  <c r="I1613" i="2"/>
  <c r="J1614" i="15" s="1"/>
  <c r="I1614" i="2"/>
  <c r="J1615" i="15" s="1"/>
  <c r="I1615" i="2"/>
  <c r="J1616" i="15" s="1"/>
  <c r="I1616" i="2"/>
  <c r="J1617" i="15" s="1"/>
  <c r="I1617" i="2"/>
  <c r="J1618" i="15" s="1"/>
  <c r="I1618" i="2"/>
  <c r="J1619" i="15" s="1"/>
  <c r="I1619" i="2"/>
  <c r="J1620" i="15" s="1"/>
  <c r="I1620" i="2"/>
  <c r="J1621" i="15" s="1"/>
  <c r="I1621" i="2"/>
  <c r="J1622" i="15" s="1"/>
  <c r="I1622" i="2"/>
  <c r="J1623" i="15" s="1"/>
  <c r="I1623" i="2"/>
  <c r="J1624" i="15" s="1"/>
  <c r="I1624" i="2"/>
  <c r="J1625" i="15" s="1"/>
  <c r="I1625" i="2"/>
  <c r="J1626" i="15" s="1"/>
  <c r="I1626" i="2"/>
  <c r="J1627" i="15" s="1"/>
  <c r="I1627" i="2"/>
  <c r="J1628" i="15" s="1"/>
  <c r="I1628" i="2"/>
  <c r="J1629" i="15" s="1"/>
  <c r="I1629" i="2"/>
  <c r="J1630" i="15" s="1"/>
  <c r="I1630" i="2"/>
  <c r="J1631" i="15" s="1"/>
  <c r="I1631" i="2"/>
  <c r="J1632" i="15" s="1"/>
  <c r="I1632" i="2"/>
  <c r="J1633" i="15" s="1"/>
  <c r="I1633" i="2"/>
  <c r="J1634" i="15" s="1"/>
  <c r="I1634" i="2"/>
  <c r="J1635" i="15" s="1"/>
  <c r="I1635" i="2"/>
  <c r="J1636" i="15" s="1"/>
  <c r="I1636" i="2"/>
  <c r="J1637" i="15" s="1"/>
  <c r="I1637" i="2"/>
  <c r="J1638" i="15" s="1"/>
  <c r="I1638" i="2"/>
  <c r="J1639" i="15" s="1"/>
  <c r="I1639" i="2"/>
  <c r="J1640" i="15" s="1"/>
  <c r="I1640" i="2"/>
  <c r="J1641" i="15" s="1"/>
  <c r="I1641" i="2"/>
  <c r="J1642" i="15" s="1"/>
  <c r="I1642" i="2"/>
  <c r="J1643" i="15" s="1"/>
  <c r="I1643" i="2"/>
  <c r="J1644" i="15" s="1"/>
  <c r="I1644" i="2"/>
  <c r="J1645" i="15" s="1"/>
  <c r="I1645" i="2"/>
  <c r="J1646" i="15" s="1"/>
  <c r="I1646" i="2"/>
  <c r="J1647" i="15" s="1"/>
  <c r="I1647" i="2"/>
  <c r="J1648" i="15" s="1"/>
  <c r="I1648" i="2"/>
  <c r="J1649" i="15" s="1"/>
  <c r="I1649" i="2"/>
  <c r="J1650" i="15" s="1"/>
  <c r="I1650" i="2"/>
  <c r="J1651" i="15" s="1"/>
  <c r="I1651" i="2"/>
  <c r="J1652" i="15" s="1"/>
  <c r="I1652" i="2"/>
  <c r="J1653" i="15" s="1"/>
  <c r="I1653" i="2"/>
  <c r="J1654" i="15" s="1"/>
  <c r="I1654" i="2"/>
  <c r="J1655" i="15" s="1"/>
  <c r="I1655" i="2"/>
  <c r="J1656" i="15" s="1"/>
  <c r="I1656" i="2"/>
  <c r="J1657" i="15" s="1"/>
  <c r="I1657" i="2"/>
  <c r="J1658" i="15" s="1"/>
  <c r="I1658" i="2"/>
  <c r="J1659" i="15" s="1"/>
  <c r="I1659" i="2"/>
  <c r="J1660" i="15" s="1"/>
  <c r="I1660" i="2"/>
  <c r="J1661" i="15" s="1"/>
  <c r="I1661" i="2"/>
  <c r="J1662" i="15" s="1"/>
  <c r="I1662" i="2"/>
  <c r="J1663" i="15" s="1"/>
  <c r="I1663" i="2"/>
  <c r="J1664" i="15" s="1"/>
  <c r="I1664" i="2"/>
  <c r="J1665" i="15" s="1"/>
  <c r="I1665" i="2"/>
  <c r="J1666" i="15" s="1"/>
  <c r="I1666" i="2"/>
  <c r="J1667" i="15" s="1"/>
  <c r="I1667" i="2"/>
  <c r="J1668" i="15" s="1"/>
  <c r="I1668" i="2"/>
  <c r="J1669" i="15" s="1"/>
  <c r="I1669" i="2"/>
  <c r="J1670" i="15" s="1"/>
  <c r="I1670" i="2"/>
  <c r="J1671" i="15" s="1"/>
  <c r="I1671" i="2"/>
  <c r="J1672" i="15" s="1"/>
  <c r="I1672" i="2"/>
  <c r="J1673" i="15" s="1"/>
  <c r="I1673" i="2"/>
  <c r="J1674" i="15" s="1"/>
  <c r="I1674" i="2"/>
  <c r="J1675" i="15" s="1"/>
  <c r="I1675" i="2"/>
  <c r="J1676" i="15" s="1"/>
  <c r="I1676" i="2"/>
  <c r="J1677" i="15" s="1"/>
  <c r="I1677" i="2"/>
  <c r="J1678" i="15" s="1"/>
  <c r="I1678" i="2"/>
  <c r="J1679" i="15" s="1"/>
  <c r="I1679" i="2"/>
  <c r="J1680" i="15" s="1"/>
  <c r="I1680" i="2"/>
  <c r="J1681" i="15" s="1"/>
  <c r="I1681" i="2"/>
  <c r="J1682" i="15" s="1"/>
  <c r="I1682" i="2"/>
  <c r="J1683" i="15" s="1"/>
  <c r="I1683" i="2"/>
  <c r="J1684" i="15" s="1"/>
  <c r="I1684" i="2"/>
  <c r="J1685" i="15" s="1"/>
  <c r="I1685" i="2"/>
  <c r="J1686" i="15" s="1"/>
  <c r="I1686" i="2"/>
  <c r="J1687" i="15" s="1"/>
  <c r="I1687" i="2"/>
  <c r="J1688" i="15" s="1"/>
  <c r="I1688" i="2"/>
  <c r="J1689" i="15" s="1"/>
  <c r="I1689" i="2"/>
  <c r="J1690" i="15" s="1"/>
  <c r="I1690" i="2"/>
  <c r="J1691" i="15" s="1"/>
  <c r="I1691" i="2"/>
  <c r="J1692" i="15" s="1"/>
  <c r="I1692" i="2"/>
  <c r="J1693" i="15" s="1"/>
  <c r="I1693" i="2"/>
  <c r="J1694" i="15" s="1"/>
  <c r="I1694" i="2"/>
  <c r="J1695" i="15" s="1"/>
  <c r="I1695" i="2"/>
  <c r="J1696" i="15" s="1"/>
  <c r="I1696" i="2"/>
  <c r="J1697" i="15" s="1"/>
  <c r="I1697" i="2"/>
  <c r="J1698" i="15" s="1"/>
  <c r="I1698" i="2"/>
  <c r="J1699" i="15" s="1"/>
  <c r="I1699" i="2"/>
  <c r="J1700" i="15" s="1"/>
  <c r="I1700" i="2"/>
  <c r="J1701" i="15" s="1"/>
  <c r="I1701" i="2"/>
  <c r="J1702" i="15" s="1"/>
  <c r="I1702" i="2"/>
  <c r="J1703" i="15" s="1"/>
  <c r="I1703" i="2"/>
  <c r="J1704" i="15" s="1"/>
  <c r="I1704" i="2"/>
  <c r="J1705" i="15" s="1"/>
  <c r="I1705" i="2"/>
  <c r="J1706" i="15" s="1"/>
  <c r="I1706" i="2"/>
  <c r="J1707" i="15" s="1"/>
  <c r="I1707" i="2"/>
  <c r="J1708" i="15" s="1"/>
  <c r="I1708" i="2"/>
  <c r="J1709" i="15" s="1"/>
  <c r="I1709" i="2"/>
  <c r="J1710" i="15" s="1"/>
  <c r="I1710" i="2"/>
  <c r="J1711" i="15" s="1"/>
  <c r="I1711" i="2"/>
  <c r="J1712" i="15" s="1"/>
  <c r="I1712" i="2"/>
  <c r="J1713" i="15" s="1"/>
  <c r="I1713" i="2"/>
  <c r="J1714" i="15" s="1"/>
  <c r="I1714" i="2"/>
  <c r="J1715" i="15" s="1"/>
  <c r="I1715" i="2"/>
  <c r="J1716" i="15" s="1"/>
  <c r="I1716" i="2"/>
  <c r="J1717" i="15" s="1"/>
  <c r="I1717" i="2"/>
  <c r="J1718" i="15" s="1"/>
  <c r="I1718" i="2"/>
  <c r="J1719" i="15" s="1"/>
  <c r="I1719" i="2"/>
  <c r="J1720" i="15" s="1"/>
  <c r="I1720" i="2"/>
  <c r="J1721" i="15" s="1"/>
  <c r="I1721" i="2"/>
  <c r="J1722" i="15" s="1"/>
  <c r="I1722" i="2"/>
  <c r="J1723" i="15" s="1"/>
  <c r="I1723" i="2"/>
  <c r="J1724" i="15" s="1"/>
  <c r="I1724" i="2"/>
  <c r="J1725" i="15" s="1"/>
  <c r="I1725" i="2"/>
  <c r="J1726" i="15" s="1"/>
  <c r="I1726" i="2"/>
  <c r="J1727" i="15" s="1"/>
  <c r="I1727" i="2"/>
  <c r="J1728" i="15" s="1"/>
  <c r="I1728" i="2"/>
  <c r="J1729" i="15" s="1"/>
  <c r="I1729" i="2"/>
  <c r="J1730" i="15" s="1"/>
  <c r="I1730" i="2"/>
  <c r="J1731" i="15" s="1"/>
  <c r="I1731" i="2"/>
  <c r="J1732" i="15" s="1"/>
  <c r="I1732" i="2"/>
  <c r="J1733" i="15" s="1"/>
  <c r="I1733" i="2"/>
  <c r="J1734" i="15" s="1"/>
  <c r="I1734" i="2"/>
  <c r="J1735" i="15" s="1"/>
  <c r="I1735" i="2"/>
  <c r="J1736" i="15" s="1"/>
  <c r="I1736" i="2"/>
  <c r="J1737" i="15" s="1"/>
  <c r="I1737" i="2"/>
  <c r="J1738" i="15" s="1"/>
  <c r="I1738" i="2"/>
  <c r="J1739" i="15" s="1"/>
  <c r="I1739" i="2"/>
  <c r="J1740" i="15" s="1"/>
  <c r="I1740" i="2"/>
  <c r="J1741" i="15" s="1"/>
  <c r="I1741" i="2"/>
  <c r="J1742" i="15" s="1"/>
  <c r="I1742" i="2"/>
  <c r="J1743" i="15" s="1"/>
  <c r="I1743" i="2"/>
  <c r="J1744" i="15" s="1"/>
  <c r="I1744" i="2"/>
  <c r="J1745" i="15" s="1"/>
  <c r="I1745" i="2"/>
  <c r="J1746" i="15" s="1"/>
  <c r="I1746" i="2"/>
  <c r="J1747" i="15" s="1"/>
  <c r="I1747" i="2"/>
  <c r="J1748" i="15" s="1"/>
  <c r="I1748" i="2"/>
  <c r="J1749" i="15" s="1"/>
  <c r="I1749" i="2"/>
  <c r="J1750" i="15" s="1"/>
  <c r="I1750" i="2"/>
  <c r="J1751" i="15" s="1"/>
  <c r="I1751" i="2"/>
  <c r="J1752" i="15" s="1"/>
  <c r="I1752" i="2"/>
  <c r="J1753" i="15" s="1"/>
  <c r="I1753" i="2"/>
  <c r="J1754" i="15" s="1"/>
  <c r="I1754" i="2"/>
  <c r="J1755" i="15" s="1"/>
  <c r="I1755" i="2"/>
  <c r="J1756" i="15" s="1"/>
  <c r="I1756" i="2"/>
  <c r="J1757" i="15" s="1"/>
  <c r="I1757" i="2"/>
  <c r="J1758" i="15" s="1"/>
  <c r="I1758" i="2"/>
  <c r="J1759" i="15" s="1"/>
  <c r="I1759" i="2"/>
  <c r="J1760" i="15" s="1"/>
  <c r="I1760" i="2"/>
  <c r="J1761" i="15" s="1"/>
  <c r="I1761" i="2"/>
  <c r="J1762" i="15" s="1"/>
  <c r="I1762" i="2"/>
  <c r="J1763" i="15" s="1"/>
  <c r="I1763" i="2"/>
  <c r="J1764" i="15" s="1"/>
  <c r="I1764" i="2"/>
  <c r="J1765" i="15" s="1"/>
  <c r="I1765" i="2"/>
  <c r="J1766" i="15" s="1"/>
  <c r="I1766" i="2"/>
  <c r="J1767" i="15" s="1"/>
  <c r="I1767" i="2"/>
  <c r="J1768" i="15" s="1"/>
  <c r="I1768" i="2"/>
  <c r="J1769" i="15" s="1"/>
  <c r="I1769" i="2"/>
  <c r="J1770" i="15" s="1"/>
  <c r="I1770" i="2"/>
  <c r="J1771" i="15" s="1"/>
  <c r="I1771" i="2"/>
  <c r="J1772" i="15" s="1"/>
  <c r="I1772" i="2"/>
  <c r="J1773" i="15" s="1"/>
  <c r="I1773" i="2"/>
  <c r="J1774" i="15" s="1"/>
  <c r="I1774" i="2"/>
  <c r="J1775" i="15" s="1"/>
  <c r="I1775" i="2"/>
  <c r="J1776" i="15" s="1"/>
  <c r="I1776" i="2"/>
  <c r="J1777" i="15" s="1"/>
  <c r="I1777" i="2"/>
  <c r="J1778" i="15" s="1"/>
  <c r="I1778" i="2"/>
  <c r="J1779" i="15" s="1"/>
  <c r="I1779" i="2"/>
  <c r="J1780" i="15" s="1"/>
  <c r="I1780" i="2"/>
  <c r="J1781" i="15" s="1"/>
  <c r="I1781" i="2"/>
  <c r="J1782" i="15" s="1"/>
  <c r="I1782" i="2"/>
  <c r="J1783" i="15" s="1"/>
  <c r="I1783" i="2"/>
  <c r="J1784" i="15" s="1"/>
  <c r="I1784" i="2"/>
  <c r="J1785" i="15" s="1"/>
  <c r="I1785" i="2"/>
  <c r="J1786" i="15" s="1"/>
  <c r="I1786" i="2"/>
  <c r="J1787" i="15" s="1"/>
  <c r="I1787" i="2"/>
  <c r="J1788" i="15" s="1"/>
  <c r="I1788" i="2"/>
  <c r="J1789" i="15" s="1"/>
  <c r="I1789" i="2"/>
  <c r="J1790" i="15" s="1"/>
  <c r="I1790" i="2"/>
  <c r="J1791" i="15" s="1"/>
  <c r="I1791" i="2"/>
  <c r="J1792" i="15" s="1"/>
  <c r="I1792" i="2"/>
  <c r="J1793" i="15" s="1"/>
  <c r="I1793" i="2"/>
  <c r="J1794" i="15" s="1"/>
  <c r="I1794" i="2"/>
  <c r="J1795" i="15" s="1"/>
  <c r="I1795" i="2"/>
  <c r="J1796" i="15" s="1"/>
  <c r="I1796" i="2"/>
  <c r="J1797" i="15" s="1"/>
  <c r="I1797" i="2"/>
  <c r="J1798" i="15" s="1"/>
  <c r="I1798" i="2"/>
  <c r="J1799" i="15" s="1"/>
  <c r="I1799" i="2"/>
  <c r="J1800" i="15" s="1"/>
  <c r="I1800" i="2"/>
  <c r="J1801" i="15" s="1"/>
  <c r="I1801" i="2"/>
  <c r="J1802" i="15" s="1"/>
  <c r="I1802" i="2"/>
  <c r="J1803" i="15" s="1"/>
  <c r="I1803" i="2"/>
  <c r="J1804" i="15" s="1"/>
  <c r="I1804" i="2"/>
  <c r="J1805" i="15" s="1"/>
  <c r="I1805" i="2"/>
  <c r="J1806" i="15" s="1"/>
  <c r="I1806" i="2"/>
  <c r="J1807" i="15" s="1"/>
  <c r="I1807" i="2"/>
  <c r="J1808" i="15" s="1"/>
  <c r="I1808" i="2"/>
  <c r="J1809" i="15" s="1"/>
  <c r="I1809" i="2"/>
  <c r="J1810" i="15" s="1"/>
  <c r="I1810" i="2"/>
  <c r="J1811" i="15" s="1"/>
  <c r="I1811" i="2"/>
  <c r="J1812" i="15" s="1"/>
  <c r="I1812" i="2"/>
  <c r="J1813" i="15" s="1"/>
  <c r="I1813" i="2"/>
  <c r="J1814" i="15" s="1"/>
  <c r="I1814" i="2"/>
  <c r="J1815" i="15" s="1"/>
  <c r="I1815" i="2"/>
  <c r="J1816" i="15" s="1"/>
  <c r="I1816" i="2"/>
  <c r="J1817" i="15" s="1"/>
  <c r="I1817" i="2"/>
  <c r="J1818" i="15" s="1"/>
  <c r="I1818" i="2"/>
  <c r="J1819" i="15" s="1"/>
  <c r="I1819" i="2"/>
  <c r="J1820" i="15" s="1"/>
  <c r="I1820" i="2"/>
  <c r="J1821" i="15" s="1"/>
  <c r="I1821" i="2"/>
  <c r="J1822" i="15" s="1"/>
  <c r="I1822" i="2"/>
  <c r="J1823" i="15" s="1"/>
  <c r="I1823" i="2"/>
  <c r="J1824" i="15" s="1"/>
  <c r="I1824" i="2"/>
  <c r="J1825" i="15" s="1"/>
  <c r="I1825" i="2"/>
  <c r="J1826" i="15" s="1"/>
  <c r="I1826" i="2"/>
  <c r="J1827" i="15" s="1"/>
  <c r="I1827" i="2"/>
  <c r="J1828" i="15" s="1"/>
  <c r="I1828" i="2"/>
  <c r="J1829" i="15" s="1"/>
  <c r="I1829" i="2"/>
  <c r="J1830" i="15" s="1"/>
  <c r="I1830" i="2"/>
  <c r="J1831" i="15" s="1"/>
  <c r="I1831" i="2"/>
  <c r="J1832" i="15" s="1"/>
  <c r="I1832" i="2"/>
  <c r="J1833" i="15" s="1"/>
  <c r="I1833" i="2"/>
  <c r="J1834" i="15" s="1"/>
  <c r="I1834" i="2"/>
  <c r="J1835" i="15" s="1"/>
  <c r="I1835" i="2"/>
  <c r="J1836" i="15" s="1"/>
  <c r="I1836" i="2"/>
  <c r="J1837" i="15" s="1"/>
  <c r="I1837" i="2"/>
  <c r="J1838" i="15" s="1"/>
  <c r="I1838" i="2"/>
  <c r="J1839" i="15" s="1"/>
  <c r="I1839" i="2"/>
  <c r="J1840" i="15" s="1"/>
  <c r="I1840" i="2"/>
  <c r="J1841" i="15" s="1"/>
  <c r="I1841" i="2"/>
  <c r="J1842" i="15" s="1"/>
  <c r="I1842" i="2"/>
  <c r="J1843" i="15" s="1"/>
  <c r="I1843" i="2"/>
  <c r="J1844" i="15" s="1"/>
  <c r="I1844" i="2"/>
  <c r="J1845" i="15" s="1"/>
  <c r="I1845" i="2"/>
  <c r="J1846" i="15" s="1"/>
  <c r="I1846" i="2"/>
  <c r="J1847" i="15" s="1"/>
  <c r="I1847" i="2"/>
  <c r="J1848" i="15" s="1"/>
  <c r="I1848" i="2"/>
  <c r="J1849" i="15" s="1"/>
  <c r="I1849" i="2"/>
  <c r="J1850" i="15" s="1"/>
  <c r="I1850" i="2"/>
  <c r="J1851" i="15" s="1"/>
  <c r="I1851" i="2"/>
  <c r="J1852" i="15" s="1"/>
  <c r="I1852" i="2"/>
  <c r="J1853" i="15" s="1"/>
  <c r="I1853" i="2"/>
  <c r="J1854" i="15" s="1"/>
  <c r="I1854" i="2"/>
  <c r="J1855" i="15" s="1"/>
  <c r="I1855" i="2"/>
  <c r="J1856" i="15" s="1"/>
  <c r="I1856" i="2"/>
  <c r="J1857" i="15" s="1"/>
  <c r="I1857" i="2"/>
  <c r="J1858" i="15" s="1"/>
  <c r="I1858" i="2"/>
  <c r="J1859" i="15" s="1"/>
  <c r="I1859" i="2"/>
  <c r="J1860" i="15" s="1"/>
  <c r="I1860" i="2"/>
  <c r="J1861" i="15" s="1"/>
  <c r="I1861" i="2"/>
  <c r="J1862" i="15" s="1"/>
  <c r="I1862" i="2"/>
  <c r="J1863" i="15" s="1"/>
  <c r="I1863" i="2"/>
  <c r="J1864" i="15" s="1"/>
  <c r="I1864" i="2"/>
  <c r="J1865" i="15" s="1"/>
  <c r="I1865" i="2"/>
  <c r="J1866" i="15" s="1"/>
  <c r="I1866" i="2"/>
  <c r="J1867" i="15" s="1"/>
  <c r="I1867" i="2"/>
  <c r="J1868" i="15" s="1"/>
  <c r="I1868" i="2"/>
  <c r="J1869" i="15" s="1"/>
  <c r="I1869" i="2"/>
  <c r="J1870" i="15" s="1"/>
  <c r="I1870" i="2"/>
  <c r="J1871" i="15" s="1"/>
  <c r="I1871" i="2"/>
  <c r="J1872" i="15" s="1"/>
  <c r="I1872" i="2"/>
  <c r="J1873" i="15" s="1"/>
  <c r="I1873" i="2"/>
  <c r="J1874" i="15" s="1"/>
  <c r="I1874" i="2"/>
  <c r="J1875" i="15" s="1"/>
  <c r="I1875" i="2"/>
  <c r="J1876" i="15" s="1"/>
  <c r="I1876" i="2"/>
  <c r="J1877" i="15" s="1"/>
  <c r="I1877" i="2"/>
  <c r="J1878" i="15" s="1"/>
  <c r="I1878" i="2"/>
  <c r="J1879" i="15" s="1"/>
  <c r="I1879" i="2"/>
  <c r="J1880" i="15" s="1"/>
  <c r="I1880" i="2"/>
  <c r="J1881" i="15" s="1"/>
  <c r="I1881" i="2"/>
  <c r="J1882" i="15" s="1"/>
  <c r="I1882" i="2"/>
  <c r="J1883" i="15" s="1"/>
  <c r="I1883" i="2"/>
  <c r="J1884" i="15" s="1"/>
  <c r="I1884" i="2"/>
  <c r="J1885" i="15" s="1"/>
  <c r="I1885" i="2"/>
  <c r="J1886" i="15" s="1"/>
  <c r="I1886" i="2"/>
  <c r="J1887" i="15" s="1"/>
  <c r="I1887" i="2"/>
  <c r="J1888" i="15" s="1"/>
  <c r="I1888" i="2"/>
  <c r="J1889" i="15" s="1"/>
  <c r="I1889" i="2"/>
  <c r="J1890" i="15" s="1"/>
  <c r="I1890" i="2"/>
  <c r="J1891" i="15" s="1"/>
  <c r="I1891" i="2"/>
  <c r="J1892" i="15" s="1"/>
  <c r="I1892" i="2"/>
  <c r="J1893" i="15" s="1"/>
  <c r="I1893" i="2"/>
  <c r="J1894" i="15" s="1"/>
  <c r="I1894" i="2"/>
  <c r="J1895" i="15" s="1"/>
  <c r="I1895" i="2"/>
  <c r="J1896" i="15" s="1"/>
  <c r="I1896" i="2"/>
  <c r="J1897" i="15" s="1"/>
  <c r="I1897" i="2"/>
  <c r="J1898" i="15" s="1"/>
  <c r="I1898" i="2"/>
  <c r="J1899" i="15" s="1"/>
  <c r="I1899" i="2"/>
  <c r="J1900" i="15" s="1"/>
  <c r="I1900" i="2"/>
  <c r="J1901" i="15" s="1"/>
  <c r="I1901" i="2"/>
  <c r="J1902" i="15" s="1"/>
  <c r="I1902" i="2"/>
  <c r="J1903" i="15" s="1"/>
  <c r="I1903" i="2"/>
  <c r="J1904" i="15" s="1"/>
  <c r="I1904" i="2"/>
  <c r="J1905" i="15" s="1"/>
  <c r="I1905" i="2"/>
  <c r="J1906" i="15" s="1"/>
  <c r="I1906" i="2"/>
  <c r="J1907" i="15" s="1"/>
  <c r="I1907" i="2"/>
  <c r="J1908" i="15" s="1"/>
  <c r="I1908" i="2"/>
  <c r="J1909" i="15" s="1"/>
  <c r="I1909" i="2"/>
  <c r="J1910" i="15" s="1"/>
  <c r="I1910" i="2"/>
  <c r="J1911" i="15" s="1"/>
  <c r="I1911" i="2"/>
  <c r="J1912" i="15" s="1"/>
  <c r="I1912" i="2"/>
  <c r="J1913" i="15" s="1"/>
  <c r="I1913" i="2"/>
  <c r="J1914" i="15" s="1"/>
  <c r="I1914" i="2"/>
  <c r="J1915" i="15" s="1"/>
  <c r="I1915" i="2"/>
  <c r="J1916" i="15" s="1"/>
  <c r="I1916" i="2"/>
  <c r="J1917" i="15" s="1"/>
  <c r="I1917" i="2"/>
  <c r="J1918" i="15" s="1"/>
  <c r="I1918" i="2"/>
  <c r="J1919" i="15" s="1"/>
  <c r="I1919" i="2"/>
  <c r="J1920" i="15" s="1"/>
  <c r="I1920" i="2"/>
  <c r="J1921" i="15" s="1"/>
  <c r="I1921" i="2"/>
  <c r="J1922" i="15" s="1"/>
  <c r="I1922" i="2"/>
  <c r="J1923" i="15" s="1"/>
  <c r="I1923" i="2"/>
  <c r="J1924" i="15" s="1"/>
  <c r="I1924" i="2"/>
  <c r="J1925" i="15" s="1"/>
  <c r="I1925" i="2"/>
  <c r="J1926" i="15" s="1"/>
  <c r="I1926" i="2"/>
  <c r="J1927" i="15" s="1"/>
  <c r="I1927" i="2"/>
  <c r="J1928" i="15" s="1"/>
  <c r="I1928" i="2"/>
  <c r="J1929" i="15" s="1"/>
  <c r="I1929" i="2"/>
  <c r="J1930" i="15" s="1"/>
  <c r="I1930" i="2"/>
  <c r="J1931" i="15" s="1"/>
  <c r="I1931" i="2"/>
  <c r="J1932" i="15" s="1"/>
  <c r="I1932" i="2"/>
  <c r="J1933" i="15" s="1"/>
  <c r="I1933" i="2"/>
  <c r="J1934" i="15" s="1"/>
  <c r="I1934" i="2"/>
  <c r="J1935" i="15" s="1"/>
  <c r="I1935" i="2"/>
  <c r="J1936" i="15" s="1"/>
  <c r="I1936" i="2"/>
  <c r="J1937" i="15" s="1"/>
  <c r="I1937" i="2"/>
  <c r="J1938" i="15" s="1"/>
  <c r="I1938" i="2"/>
  <c r="J1939" i="15" s="1"/>
  <c r="I1939" i="2"/>
  <c r="J1940" i="15" s="1"/>
  <c r="I1940" i="2"/>
  <c r="J1941" i="15" s="1"/>
  <c r="I1941" i="2"/>
  <c r="J1942" i="15" s="1"/>
  <c r="I1942" i="2"/>
  <c r="J1943" i="15" s="1"/>
  <c r="I1943" i="2"/>
  <c r="J1944" i="15" s="1"/>
  <c r="I1944" i="2"/>
  <c r="J1945" i="15" s="1"/>
  <c r="I1945" i="2"/>
  <c r="J1946" i="15" s="1"/>
  <c r="I1946" i="2"/>
  <c r="J1947" i="15" s="1"/>
  <c r="I1947" i="2"/>
  <c r="J1948" i="15" s="1"/>
  <c r="I1948" i="2"/>
  <c r="J1949" i="15" s="1"/>
  <c r="I1949" i="2"/>
  <c r="J1950" i="15" s="1"/>
  <c r="I1950" i="2"/>
  <c r="J1951" i="15" s="1"/>
  <c r="I1951" i="2"/>
  <c r="J1952" i="15" s="1"/>
  <c r="I1952" i="2"/>
  <c r="J1953" i="15" s="1"/>
  <c r="I1953" i="2"/>
  <c r="J1954" i="15" s="1"/>
  <c r="I1954" i="2"/>
  <c r="J1955" i="15" s="1"/>
  <c r="I1955" i="2"/>
  <c r="J1956" i="15" s="1"/>
  <c r="I1956" i="2"/>
  <c r="J1957" i="15" s="1"/>
  <c r="I1957" i="2"/>
  <c r="J1958" i="15" s="1"/>
  <c r="I1958" i="2"/>
  <c r="J1959" i="15" s="1"/>
  <c r="I1959" i="2"/>
  <c r="J1960" i="15" s="1"/>
  <c r="I1960" i="2"/>
  <c r="J1961" i="15" s="1"/>
  <c r="I1961" i="2"/>
  <c r="J1962" i="15" s="1"/>
  <c r="I1962" i="2"/>
  <c r="J1963" i="15" s="1"/>
  <c r="I1963" i="2"/>
  <c r="J1964" i="15" s="1"/>
  <c r="I1964" i="2"/>
  <c r="J1965" i="15" s="1"/>
  <c r="I1965" i="2"/>
  <c r="J1966" i="15" s="1"/>
  <c r="I1966" i="2"/>
  <c r="J1967" i="15" s="1"/>
  <c r="I1967" i="2"/>
  <c r="J1968" i="15" s="1"/>
  <c r="I1968" i="2"/>
  <c r="J1969" i="15" s="1"/>
  <c r="I1969" i="2"/>
  <c r="J1970" i="15" s="1"/>
  <c r="I1970" i="2"/>
  <c r="J1971" i="15" s="1"/>
  <c r="I1971" i="2"/>
  <c r="J1972" i="15" s="1"/>
  <c r="I1972" i="2"/>
  <c r="J1973" i="15" s="1"/>
  <c r="I1973" i="2"/>
  <c r="J1974" i="15" s="1"/>
  <c r="I1974" i="2"/>
  <c r="J1975" i="15" s="1"/>
  <c r="I1975" i="2"/>
  <c r="J1976" i="15" s="1"/>
  <c r="I1976" i="2"/>
  <c r="J1977" i="15" s="1"/>
  <c r="I1977" i="2"/>
  <c r="J1978" i="15" s="1"/>
  <c r="I1978" i="2"/>
  <c r="J1979" i="15" s="1"/>
  <c r="I1979" i="2"/>
  <c r="J1980" i="15" s="1"/>
  <c r="I1980" i="2"/>
  <c r="J1981" i="15" s="1"/>
  <c r="I1981" i="2"/>
  <c r="J1982" i="15" s="1"/>
  <c r="I1982" i="2"/>
  <c r="J1983" i="15" s="1"/>
  <c r="I1983" i="2"/>
  <c r="J1984" i="15" s="1"/>
  <c r="I1984" i="2"/>
  <c r="J1985" i="15" s="1"/>
  <c r="I1985" i="2"/>
  <c r="J1986" i="15" s="1"/>
  <c r="I1986" i="2"/>
  <c r="J1987" i="15" s="1"/>
  <c r="I1987" i="2"/>
  <c r="J1988" i="15" s="1"/>
  <c r="I1988" i="2"/>
  <c r="J1989" i="15" s="1"/>
  <c r="I1989" i="2"/>
  <c r="J1990" i="15" s="1"/>
  <c r="I1990" i="2"/>
  <c r="J1991" i="15" s="1"/>
  <c r="I1991" i="2"/>
  <c r="J1992" i="15" s="1"/>
  <c r="I1992" i="2"/>
  <c r="J1993" i="15" s="1"/>
  <c r="I1993" i="2"/>
  <c r="J1994" i="15" s="1"/>
  <c r="I1994" i="2"/>
  <c r="J1995" i="15" s="1"/>
  <c r="I1995" i="2"/>
  <c r="J1996" i="15" s="1"/>
  <c r="I1996" i="2"/>
  <c r="J1997" i="15" s="1"/>
  <c r="I1997" i="2"/>
  <c r="J1998" i="15" s="1"/>
  <c r="I1998" i="2"/>
  <c r="J1999" i="15" s="1"/>
  <c r="I1999" i="2"/>
  <c r="J2000" i="15" s="1"/>
  <c r="I2000" i="2"/>
  <c r="J2001" i="15" s="1"/>
  <c r="I2001" i="2"/>
  <c r="J2002" i="15" s="1"/>
  <c r="I2002" i="2"/>
  <c r="J2003" i="15" s="1"/>
  <c r="I2003" i="2"/>
  <c r="J2004" i="15" s="1"/>
  <c r="I2004" i="2"/>
  <c r="J2005" i="15" s="1"/>
  <c r="I2005" i="2"/>
  <c r="J2006" i="15" s="1"/>
  <c r="I2006" i="2"/>
  <c r="J2007" i="15" s="1"/>
  <c r="I2007" i="2"/>
  <c r="J2008" i="15" s="1"/>
  <c r="I2008" i="2"/>
  <c r="J2009" i="15" s="1"/>
  <c r="I2009" i="2"/>
  <c r="J2010" i="15" s="1"/>
  <c r="I2010" i="2"/>
  <c r="J2011" i="15" s="1"/>
  <c r="I2011" i="2"/>
  <c r="J2012" i="15" s="1"/>
  <c r="I2012" i="2"/>
  <c r="J2013" i="15" s="1"/>
  <c r="I2013" i="2"/>
  <c r="J2014" i="15" s="1"/>
  <c r="I2014" i="2"/>
  <c r="J2015" i="15" s="1"/>
  <c r="I2015" i="2"/>
  <c r="J2016" i="15" s="1"/>
  <c r="I2016" i="2"/>
  <c r="J2017" i="15" s="1"/>
  <c r="I2017" i="2"/>
  <c r="J2018" i="15" s="1"/>
  <c r="I2018" i="2"/>
  <c r="J2019" i="15" s="1"/>
  <c r="I2019" i="2"/>
  <c r="J2020" i="15" s="1"/>
  <c r="I2020" i="2"/>
  <c r="J2021" i="15" s="1"/>
  <c r="I2021" i="2"/>
  <c r="J2022" i="15" s="1"/>
  <c r="I2022" i="2"/>
  <c r="J2023" i="15" s="1"/>
  <c r="I2023" i="2"/>
  <c r="J2024" i="15" s="1"/>
  <c r="I2024" i="2"/>
  <c r="J2025" i="15" s="1"/>
  <c r="I2025" i="2"/>
  <c r="J2026" i="15" s="1"/>
  <c r="I2026" i="2"/>
  <c r="J2027" i="15" s="1"/>
  <c r="I2027" i="2"/>
  <c r="J2028" i="15" s="1"/>
  <c r="I2028" i="2"/>
  <c r="J2029" i="15" s="1"/>
  <c r="I2029" i="2"/>
  <c r="J2030" i="15" s="1"/>
  <c r="I2030" i="2"/>
  <c r="J2031" i="15" s="1"/>
  <c r="I2031" i="2"/>
  <c r="J2032" i="15" s="1"/>
  <c r="I2032" i="2"/>
  <c r="J2033" i="15" s="1"/>
  <c r="I2033" i="2"/>
  <c r="J2034" i="15" s="1"/>
  <c r="I2034" i="2"/>
  <c r="J2035" i="15" s="1"/>
  <c r="I2035" i="2"/>
  <c r="J2036" i="15" s="1"/>
  <c r="I2036" i="2"/>
  <c r="J2037" i="15" s="1"/>
  <c r="I2037" i="2"/>
  <c r="J2038" i="15" s="1"/>
  <c r="I2038" i="2"/>
  <c r="J2039" i="15" s="1"/>
  <c r="I2039" i="2"/>
  <c r="J2040" i="15" s="1"/>
  <c r="I2040" i="2"/>
  <c r="J2041" i="15" s="1"/>
  <c r="I2041" i="2"/>
  <c r="J2042" i="15" s="1"/>
  <c r="I2042" i="2"/>
  <c r="J2043" i="15" s="1"/>
  <c r="I2043" i="2"/>
  <c r="J2044" i="15" s="1"/>
  <c r="I2044" i="2"/>
  <c r="J2045" i="15" s="1"/>
  <c r="I2045" i="2"/>
  <c r="J2046" i="15" s="1"/>
  <c r="I2046" i="2"/>
  <c r="J2047" i="15" s="1"/>
  <c r="I2047" i="2"/>
  <c r="J2048" i="15" s="1"/>
  <c r="I2048" i="2"/>
  <c r="J2049" i="15" s="1"/>
  <c r="I2049" i="2"/>
  <c r="J2050" i="15" s="1"/>
  <c r="I2050" i="2"/>
  <c r="J2051" i="15" s="1"/>
  <c r="I2051" i="2"/>
  <c r="J2052" i="15" s="1"/>
  <c r="I2052" i="2"/>
  <c r="J2053" i="15" s="1"/>
  <c r="I2053" i="2"/>
  <c r="J2054" i="15" s="1"/>
  <c r="I2054" i="2"/>
  <c r="J2055" i="15" s="1"/>
  <c r="I2055" i="2"/>
  <c r="J2056" i="15" s="1"/>
  <c r="I2056" i="2"/>
  <c r="J2057" i="15" s="1"/>
  <c r="I2057" i="2"/>
  <c r="J2058" i="15" s="1"/>
  <c r="I2058" i="2"/>
  <c r="J2059" i="15" s="1"/>
  <c r="I2059" i="2"/>
  <c r="J2060" i="15" s="1"/>
  <c r="I2060" i="2"/>
  <c r="J2061" i="15" s="1"/>
  <c r="I2061" i="2"/>
  <c r="J2062" i="15" s="1"/>
  <c r="I2062" i="2"/>
  <c r="J2063" i="15" s="1"/>
  <c r="I2063" i="2"/>
  <c r="J2064" i="15" s="1"/>
  <c r="I2064" i="2"/>
  <c r="J2065" i="15" s="1"/>
  <c r="I2065" i="2"/>
  <c r="J2066" i="15" s="1"/>
  <c r="I2066" i="2"/>
  <c r="J2067" i="15" s="1"/>
  <c r="I2067" i="2"/>
  <c r="J2068" i="15" s="1"/>
  <c r="I2068" i="2"/>
  <c r="J2069" i="15" s="1"/>
  <c r="I2069" i="2"/>
  <c r="J2070" i="15" s="1"/>
  <c r="I2070" i="2"/>
  <c r="J2071" i="15" s="1"/>
  <c r="I2071" i="2"/>
  <c r="J2072" i="15" s="1"/>
  <c r="I2072" i="2"/>
  <c r="J2073" i="15" s="1"/>
  <c r="I2073" i="2"/>
  <c r="J2074" i="15" s="1"/>
  <c r="I2074" i="2"/>
  <c r="J2075" i="15" s="1"/>
  <c r="I2075" i="2"/>
  <c r="J2076" i="15" s="1"/>
  <c r="I2076" i="2"/>
  <c r="J2077" i="15" s="1"/>
  <c r="I2077" i="2"/>
  <c r="J2078" i="15" s="1"/>
  <c r="I2078" i="2"/>
  <c r="J2079" i="15" s="1"/>
  <c r="I2079" i="2"/>
  <c r="J2080" i="15" s="1"/>
  <c r="I2080" i="2"/>
  <c r="J2081" i="15" s="1"/>
  <c r="I2081" i="2"/>
  <c r="J2082" i="15" s="1"/>
  <c r="I2082" i="2"/>
  <c r="J2083" i="15" s="1"/>
  <c r="I2083" i="2"/>
  <c r="J2084" i="15" s="1"/>
  <c r="I2084" i="2"/>
  <c r="J2085" i="15" s="1"/>
  <c r="I2085" i="2"/>
  <c r="J2086" i="15" s="1"/>
  <c r="I2086" i="2"/>
  <c r="J2087" i="15" s="1"/>
  <c r="I2087" i="2"/>
  <c r="J2088" i="15" s="1"/>
  <c r="I2088" i="2"/>
  <c r="J2089" i="15" s="1"/>
  <c r="I2089" i="2"/>
  <c r="J2090" i="15" s="1"/>
  <c r="I2090" i="2"/>
  <c r="J2091" i="15" s="1"/>
  <c r="I2091" i="2"/>
  <c r="J2092" i="15" s="1"/>
  <c r="I2092" i="2"/>
  <c r="J2093" i="15" s="1"/>
  <c r="I2093" i="2"/>
  <c r="J2094" i="15" s="1"/>
  <c r="I2094" i="2"/>
  <c r="J2095" i="15" s="1"/>
  <c r="I2095" i="2"/>
  <c r="J2096" i="15" s="1"/>
  <c r="I2096" i="2"/>
  <c r="J2097" i="15" s="1"/>
  <c r="I2097" i="2"/>
  <c r="J2098" i="15" s="1"/>
  <c r="I2098" i="2"/>
  <c r="J2099" i="15" s="1"/>
  <c r="I2099" i="2"/>
  <c r="J2100" i="15" s="1"/>
  <c r="I2100" i="2"/>
  <c r="J2101" i="15" s="1"/>
  <c r="I2101" i="2"/>
  <c r="J2102" i="15" s="1"/>
  <c r="I2102" i="2"/>
  <c r="J2103" i="15" s="1"/>
  <c r="I2103" i="2"/>
  <c r="J2104" i="15" s="1"/>
  <c r="I2104" i="2"/>
  <c r="J2105" i="15" s="1"/>
  <c r="I2105" i="2"/>
  <c r="J2106" i="15" s="1"/>
  <c r="I2106" i="2"/>
  <c r="J2107" i="15" s="1"/>
  <c r="I2107" i="2"/>
  <c r="J2108" i="15" s="1"/>
  <c r="I2108" i="2"/>
  <c r="J2109" i="15" s="1"/>
  <c r="I2109" i="2"/>
  <c r="J2110" i="15" s="1"/>
  <c r="I2110" i="2"/>
  <c r="J2111" i="15" s="1"/>
  <c r="I2111" i="2"/>
  <c r="J2112" i="15" s="1"/>
  <c r="I2112" i="2"/>
  <c r="J2113" i="15" s="1"/>
  <c r="I2113" i="2"/>
  <c r="J2114" i="15" s="1"/>
  <c r="I2114" i="2"/>
  <c r="J2115" i="15" s="1"/>
  <c r="I2115" i="2"/>
  <c r="J2116" i="15" s="1"/>
  <c r="I2116" i="2"/>
  <c r="J2117" i="15" s="1"/>
  <c r="I2117" i="2"/>
  <c r="J2118" i="15" s="1"/>
  <c r="I2118" i="2"/>
  <c r="J2119" i="15" s="1"/>
  <c r="I2119" i="2"/>
  <c r="J2120" i="15" s="1"/>
  <c r="I2120" i="2"/>
  <c r="J2121" i="15" s="1"/>
  <c r="I2121" i="2"/>
  <c r="J2122" i="15" s="1"/>
  <c r="I2122" i="2"/>
  <c r="J2123" i="15" s="1"/>
  <c r="I2123" i="2"/>
  <c r="J2124" i="15" s="1"/>
  <c r="I2124" i="2"/>
  <c r="J2125" i="15" s="1"/>
  <c r="I2125" i="2"/>
  <c r="J2126" i="15" s="1"/>
  <c r="I2126" i="2"/>
  <c r="J2127" i="15" s="1"/>
  <c r="I2127" i="2"/>
  <c r="J2128" i="15" s="1"/>
  <c r="I2128" i="2"/>
  <c r="J2129" i="15" s="1"/>
  <c r="I2129" i="2"/>
  <c r="J2130" i="15" s="1"/>
  <c r="I2130" i="2"/>
  <c r="J2131" i="15" s="1"/>
  <c r="I2131" i="2"/>
  <c r="J2132" i="15" s="1"/>
  <c r="I2132" i="2"/>
  <c r="J2133" i="15" s="1"/>
  <c r="I2133" i="2"/>
  <c r="J2134" i="15" s="1"/>
  <c r="I2134" i="2"/>
  <c r="J2135" i="15" s="1"/>
  <c r="I2135" i="2"/>
  <c r="J2136" i="15" s="1"/>
  <c r="I2136" i="2"/>
  <c r="J2137" i="15" s="1"/>
  <c r="I2137" i="2"/>
  <c r="J2138" i="15" s="1"/>
  <c r="I2138" i="2"/>
  <c r="J2139" i="15" s="1"/>
  <c r="I2139" i="2"/>
  <c r="J2140" i="15" s="1"/>
  <c r="I2140" i="2"/>
  <c r="J2141" i="15" s="1"/>
  <c r="I2141" i="2"/>
  <c r="J2142" i="15" s="1"/>
  <c r="I2142" i="2"/>
  <c r="J2143" i="15" s="1"/>
  <c r="I2143" i="2"/>
  <c r="J2144" i="15" s="1"/>
  <c r="I2144" i="2"/>
  <c r="J2145" i="15" s="1"/>
  <c r="I2145" i="2"/>
  <c r="J2146" i="15" s="1"/>
  <c r="I2146" i="2"/>
  <c r="J2147" i="15" s="1"/>
  <c r="I2147" i="2"/>
  <c r="J2148" i="15" s="1"/>
  <c r="I2148" i="2"/>
  <c r="J2149" i="15" s="1"/>
  <c r="I2149" i="2"/>
  <c r="J2150" i="15" s="1"/>
  <c r="I2150" i="2"/>
  <c r="J2151" i="15" s="1"/>
  <c r="I2151" i="2"/>
  <c r="J2152" i="15" s="1"/>
  <c r="I2152" i="2"/>
  <c r="J2153" i="15" s="1"/>
  <c r="I2153" i="2"/>
  <c r="J2154" i="15" s="1"/>
  <c r="I2154" i="2"/>
  <c r="J2155" i="15" s="1"/>
  <c r="I2155" i="2"/>
  <c r="J2156" i="15" s="1"/>
  <c r="I2156" i="2"/>
  <c r="J2157" i="15" s="1"/>
  <c r="I2157" i="2"/>
  <c r="J2158" i="15" s="1"/>
  <c r="I2158" i="2"/>
  <c r="J2159" i="15" s="1"/>
  <c r="I2159" i="2"/>
  <c r="J2160" i="15" s="1"/>
  <c r="I2160" i="2"/>
  <c r="J2161" i="15" s="1"/>
  <c r="I2161" i="2"/>
  <c r="J2162" i="15" s="1"/>
  <c r="I2162" i="2"/>
  <c r="J2163" i="15" s="1"/>
  <c r="I2163" i="2"/>
  <c r="J2164" i="15" s="1"/>
  <c r="I2164" i="2"/>
  <c r="J2165" i="15" s="1"/>
  <c r="I2165" i="2"/>
  <c r="J2166" i="15" s="1"/>
  <c r="I2166" i="2"/>
  <c r="J2167" i="15" s="1"/>
  <c r="I2167" i="2"/>
  <c r="J2168" i="15" s="1"/>
  <c r="I2168" i="2"/>
  <c r="J2169" i="15" s="1"/>
  <c r="I2169" i="2"/>
  <c r="J2170" i="15" s="1"/>
  <c r="I2170" i="2"/>
  <c r="J2171" i="15" s="1"/>
  <c r="I2171" i="2"/>
  <c r="J2172" i="15" s="1"/>
  <c r="I2172" i="2"/>
  <c r="J2173" i="15" s="1"/>
  <c r="I2173" i="2"/>
  <c r="J2174" i="15" s="1"/>
  <c r="I2174" i="2"/>
  <c r="J2175" i="15" s="1"/>
  <c r="I2175" i="2"/>
  <c r="J2176" i="15" s="1"/>
  <c r="I2176" i="2"/>
  <c r="J2177" i="15" s="1"/>
  <c r="I2177" i="2"/>
  <c r="J2178" i="15" s="1"/>
  <c r="I2178" i="2"/>
  <c r="J2179" i="15" s="1"/>
  <c r="I2179" i="2"/>
  <c r="J2180" i="15" s="1"/>
  <c r="I2180" i="2"/>
  <c r="J2181" i="15" s="1"/>
  <c r="I2181" i="2"/>
  <c r="J2182" i="15" s="1"/>
  <c r="I2182" i="2"/>
  <c r="J2183" i="15" s="1"/>
  <c r="I2183" i="2"/>
  <c r="J2184" i="15" s="1"/>
  <c r="I2184" i="2"/>
  <c r="J2185" i="15" s="1"/>
  <c r="I2185" i="2"/>
  <c r="J2186" i="15" s="1"/>
  <c r="I2186" i="2"/>
  <c r="J2187" i="15" s="1"/>
  <c r="I2187" i="2"/>
  <c r="J2188" i="15" s="1"/>
  <c r="I2188" i="2"/>
  <c r="J2189" i="15" s="1"/>
  <c r="I2189" i="2"/>
  <c r="J2190" i="15" s="1"/>
  <c r="I2190" i="2"/>
  <c r="J2191" i="15" s="1"/>
  <c r="I2191" i="2"/>
  <c r="J2192" i="15" s="1"/>
  <c r="I2192" i="2"/>
  <c r="J2193" i="15" s="1"/>
  <c r="I2193" i="2"/>
  <c r="J2194" i="15" s="1"/>
  <c r="I2194" i="2"/>
  <c r="J2195" i="15" s="1"/>
  <c r="I2195" i="2"/>
  <c r="J2196" i="15" s="1"/>
  <c r="I2196" i="2"/>
  <c r="J2197" i="15" s="1"/>
  <c r="I2197" i="2"/>
  <c r="J2198" i="15" s="1"/>
  <c r="I2198" i="2"/>
  <c r="J2199" i="15" s="1"/>
  <c r="I2199" i="2"/>
  <c r="J2200" i="15" s="1"/>
  <c r="I2200" i="2"/>
  <c r="J2201" i="15" s="1"/>
  <c r="I2201" i="2"/>
  <c r="J2202" i="15" s="1"/>
  <c r="I2202" i="2"/>
  <c r="J2203" i="15" s="1"/>
  <c r="I2203" i="2"/>
  <c r="J2204" i="15" s="1"/>
  <c r="I2204" i="2"/>
  <c r="J2205" i="15" s="1"/>
  <c r="I2205" i="2"/>
  <c r="J2206" i="15" s="1"/>
  <c r="I2206" i="2"/>
  <c r="J2207" i="15" s="1"/>
  <c r="I2207" i="2"/>
  <c r="J2208" i="15" s="1"/>
  <c r="I2208" i="2"/>
  <c r="J2209" i="15" s="1"/>
  <c r="I2209" i="2"/>
  <c r="J2210" i="15" s="1"/>
  <c r="I2210" i="2"/>
  <c r="J2211" i="15" s="1"/>
  <c r="I2211" i="2"/>
  <c r="J2212" i="15" s="1"/>
  <c r="I2212" i="2"/>
  <c r="J2213" i="15" s="1"/>
  <c r="I2213" i="2"/>
  <c r="J2214" i="15" s="1"/>
  <c r="I2214" i="2"/>
  <c r="J2215" i="15" s="1"/>
  <c r="I2215" i="2"/>
  <c r="J2216" i="15" s="1"/>
  <c r="I2216" i="2"/>
  <c r="J2217" i="15" s="1"/>
  <c r="I2217" i="2"/>
  <c r="J2218" i="15" s="1"/>
  <c r="I2218" i="2"/>
  <c r="J2219" i="15" s="1"/>
  <c r="I2219" i="2"/>
  <c r="J2220" i="15" s="1"/>
  <c r="I2220" i="2"/>
  <c r="J2221" i="15" s="1"/>
  <c r="I2221" i="2"/>
  <c r="J2222" i="15" s="1"/>
  <c r="I2222" i="2"/>
  <c r="J2223" i="15" s="1"/>
  <c r="I2223" i="2"/>
  <c r="J2224" i="15" s="1"/>
  <c r="I2224" i="2"/>
  <c r="J2225" i="15" s="1"/>
  <c r="I2225" i="2"/>
  <c r="J2226" i="15" s="1"/>
  <c r="I2226" i="2"/>
  <c r="J2227" i="15" s="1"/>
  <c r="I2227" i="2"/>
  <c r="J2228" i="15" s="1"/>
  <c r="I2228" i="2"/>
  <c r="J2229" i="15" s="1"/>
  <c r="I2229" i="2"/>
  <c r="J2230" i="15" s="1"/>
  <c r="I2230" i="2"/>
  <c r="J2231" i="15" s="1"/>
  <c r="I2231" i="2"/>
  <c r="J2232" i="15" s="1"/>
  <c r="I2232" i="2"/>
  <c r="J2233" i="15" s="1"/>
  <c r="I2233" i="2"/>
  <c r="J2234" i="15" s="1"/>
  <c r="I2234" i="2"/>
  <c r="J2235" i="15" s="1"/>
  <c r="I2235" i="2"/>
  <c r="J2236" i="15" s="1"/>
  <c r="I2236" i="2"/>
  <c r="J2237" i="15" s="1"/>
  <c r="I2237" i="2"/>
  <c r="J2238" i="15" s="1"/>
  <c r="I2238" i="2"/>
  <c r="J2239" i="15" s="1"/>
  <c r="I2239" i="2"/>
  <c r="J2240" i="15" s="1"/>
  <c r="I2240" i="2"/>
  <c r="J2241" i="15" s="1"/>
  <c r="I2241" i="2"/>
  <c r="J2242" i="15" s="1"/>
  <c r="I2242" i="2"/>
  <c r="J2243" i="15" s="1"/>
  <c r="I2243" i="2"/>
  <c r="J2244" i="15" s="1"/>
  <c r="I2244" i="2"/>
  <c r="J2245" i="15" s="1"/>
  <c r="I2245" i="2"/>
  <c r="J2246" i="15" s="1"/>
  <c r="I2246" i="2"/>
  <c r="J2247" i="15" s="1"/>
  <c r="I2247" i="2"/>
  <c r="I2248" i="2"/>
  <c r="J2249" i="15" s="1"/>
  <c r="I2249" i="2"/>
  <c r="J2250" i="15" s="1"/>
  <c r="I2250" i="2"/>
  <c r="J2251" i="15" s="1"/>
  <c r="I2251" i="2"/>
  <c r="J2252" i="15" s="1"/>
  <c r="I2252" i="2"/>
  <c r="J2253" i="15" s="1"/>
  <c r="I2253" i="2"/>
  <c r="J2254" i="15" s="1"/>
  <c r="I2254" i="2"/>
  <c r="J2255" i="15" s="1"/>
  <c r="I2255" i="2"/>
  <c r="J2256" i="15" s="1"/>
  <c r="I2256" i="2"/>
  <c r="J2257" i="15" s="1"/>
  <c r="I2257" i="2"/>
  <c r="J2258" i="15" s="1"/>
  <c r="I2258" i="2"/>
  <c r="J2259" i="15" s="1"/>
  <c r="I2259" i="2"/>
  <c r="J2260" i="15" s="1"/>
  <c r="I2260" i="2"/>
  <c r="J2261" i="15" s="1"/>
  <c r="I2261" i="2"/>
  <c r="J2262" i="15" s="1"/>
  <c r="I2262" i="2"/>
  <c r="J2263" i="15" s="1"/>
  <c r="I2263" i="2"/>
  <c r="I2264" i="2"/>
  <c r="J2265" i="15" s="1"/>
  <c r="I2265" i="2"/>
  <c r="J2266" i="15" s="1"/>
  <c r="I2266" i="2"/>
  <c r="J2267" i="15" s="1"/>
  <c r="I2267" i="2"/>
  <c r="J2268" i="15" s="1"/>
  <c r="I2268" i="2"/>
  <c r="J2269" i="15" s="1"/>
  <c r="I2269" i="2"/>
  <c r="J2270" i="15" s="1"/>
  <c r="I2270" i="2"/>
  <c r="J2271" i="15" s="1"/>
  <c r="I2271" i="2"/>
  <c r="J2272" i="15" s="1"/>
  <c r="I2272" i="2"/>
  <c r="J2273" i="15" s="1"/>
  <c r="I2273" i="2"/>
  <c r="J2274" i="15" s="1"/>
  <c r="I2274" i="2"/>
  <c r="J2275" i="15" s="1"/>
  <c r="I2275" i="2"/>
  <c r="J2276" i="15" s="1"/>
  <c r="I2276" i="2"/>
  <c r="J2277" i="15" s="1"/>
  <c r="I2277" i="2"/>
  <c r="J2278" i="15" s="1"/>
  <c r="I2278" i="2"/>
  <c r="J2279" i="15" s="1"/>
  <c r="I2279" i="2"/>
  <c r="I2280" i="2"/>
  <c r="J2281" i="15" s="1"/>
  <c r="I2281" i="2"/>
  <c r="J2282" i="15" s="1"/>
  <c r="I2282" i="2"/>
  <c r="J2283" i="15" s="1"/>
  <c r="I2283" i="2"/>
  <c r="J2284" i="15" s="1"/>
  <c r="I2284" i="2"/>
  <c r="J2285" i="15" s="1"/>
  <c r="I2285" i="2"/>
  <c r="J2286" i="15" s="1"/>
  <c r="I2286" i="2"/>
  <c r="J2287" i="15" s="1"/>
  <c r="I2287" i="2"/>
  <c r="J2288" i="15" s="1"/>
  <c r="I2288" i="2"/>
  <c r="J2289" i="15" s="1"/>
  <c r="I2289" i="2"/>
  <c r="J2290" i="15" s="1"/>
  <c r="I2290" i="2"/>
  <c r="J2291" i="15" s="1"/>
  <c r="I2291" i="2"/>
  <c r="J2292" i="15" s="1"/>
  <c r="I2292" i="2"/>
  <c r="J2293" i="15" s="1"/>
  <c r="I2293" i="2"/>
  <c r="J2294" i="15" s="1"/>
  <c r="I2294" i="2"/>
  <c r="J2295" i="15" s="1"/>
  <c r="I2295" i="2"/>
  <c r="I2296" i="2"/>
  <c r="J2297" i="15" s="1"/>
  <c r="I2297" i="2"/>
  <c r="J2298" i="15" s="1"/>
  <c r="I2298" i="2"/>
  <c r="J2299" i="15" s="1"/>
  <c r="I2299" i="2"/>
  <c r="J2300" i="15" s="1"/>
  <c r="I2300" i="2"/>
  <c r="J2301" i="15" s="1"/>
  <c r="I2301" i="2"/>
  <c r="J2302" i="15" s="1"/>
  <c r="I2302" i="2"/>
  <c r="J2303" i="15" s="1"/>
  <c r="I2303" i="2"/>
  <c r="J2304" i="15" s="1"/>
  <c r="I2304" i="2"/>
  <c r="J2305" i="15" s="1"/>
  <c r="I2305" i="2"/>
  <c r="J2306" i="15" s="1"/>
  <c r="I2306" i="2"/>
  <c r="J2307" i="15" s="1"/>
  <c r="I2307" i="2"/>
  <c r="J2308" i="15" s="1"/>
  <c r="I2308" i="2"/>
  <c r="J2309" i="15" s="1"/>
  <c r="I2309" i="2"/>
  <c r="J2310" i="15" s="1"/>
  <c r="I2310" i="2"/>
  <c r="J2311" i="15" s="1"/>
  <c r="I2311" i="2"/>
  <c r="I2312" i="2"/>
  <c r="J2313" i="15" s="1"/>
  <c r="I2313" i="2"/>
  <c r="J2314" i="15" s="1"/>
  <c r="I2314" i="2"/>
  <c r="J2315" i="15" s="1"/>
  <c r="I2315" i="2"/>
  <c r="J2316" i="15" s="1"/>
  <c r="I2316" i="2"/>
  <c r="J2317" i="15" s="1"/>
  <c r="I2317" i="2"/>
  <c r="J2318" i="15" s="1"/>
  <c r="I2318" i="2"/>
  <c r="J2319" i="15" s="1"/>
  <c r="I2319" i="2"/>
  <c r="J2320" i="15" s="1"/>
  <c r="I2320" i="2"/>
  <c r="J2321" i="15" s="1"/>
  <c r="I2321" i="2"/>
  <c r="J2322" i="15" s="1"/>
  <c r="I2322" i="2"/>
  <c r="J2323" i="15" s="1"/>
  <c r="I2323" i="2"/>
  <c r="J2324" i="15" s="1"/>
  <c r="I2324" i="2"/>
  <c r="J2325" i="15" s="1"/>
  <c r="I2325" i="2"/>
  <c r="J2326" i="15" s="1"/>
  <c r="I2326" i="2"/>
  <c r="J2327" i="15" s="1"/>
  <c r="I2327" i="2"/>
  <c r="I2328" i="2"/>
  <c r="J2329" i="15" s="1"/>
  <c r="I2329" i="2"/>
  <c r="J2330" i="15" s="1"/>
  <c r="I2330" i="2"/>
  <c r="J2331" i="15" s="1"/>
  <c r="I2331" i="2"/>
  <c r="J2332" i="15" s="1"/>
  <c r="I2332" i="2"/>
  <c r="J2333" i="15" s="1"/>
  <c r="I2333" i="2"/>
  <c r="J2334" i="15" s="1"/>
  <c r="I2334" i="2"/>
  <c r="J2335" i="15" s="1"/>
  <c r="I2335" i="2"/>
  <c r="J2336" i="15" s="1"/>
  <c r="I2336" i="2"/>
  <c r="J2337" i="15" s="1"/>
  <c r="I2" i="2"/>
  <c r="J3" i="15" s="1"/>
  <c r="O2" i="6"/>
  <c r="O3" i="6"/>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I543" i="15"/>
  <c r="I544" i="15"/>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I568" i="15"/>
  <c r="I569"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66" i="15"/>
  <c r="I667" i="15"/>
  <c r="I668" i="15"/>
  <c r="I669" i="15"/>
  <c r="I670" i="15"/>
  <c r="I671" i="15"/>
  <c r="I672" i="15"/>
  <c r="I673" i="15"/>
  <c r="I674" i="15"/>
  <c r="I675" i="15"/>
  <c r="I676" i="15"/>
  <c r="I677" i="15"/>
  <c r="I678" i="15"/>
  <c r="I679" i="15"/>
  <c r="I680" i="15"/>
  <c r="I681" i="15"/>
  <c r="I682" i="15"/>
  <c r="I683" i="15"/>
  <c r="I684" i="15"/>
  <c r="I685" i="15"/>
  <c r="I686" i="15"/>
  <c r="I687" i="15"/>
  <c r="I688" i="15"/>
  <c r="I689" i="15"/>
  <c r="I690" i="15"/>
  <c r="I691" i="15"/>
  <c r="I692" i="15"/>
  <c r="I693" i="15"/>
  <c r="I694" i="15"/>
  <c r="I695" i="15"/>
  <c r="I696" i="15"/>
  <c r="I697" i="15"/>
  <c r="I698" i="15"/>
  <c r="I699" i="15"/>
  <c r="I700" i="15"/>
  <c r="I701" i="15"/>
  <c r="I702" i="15"/>
  <c r="I703" i="15"/>
  <c r="I704" i="15"/>
  <c r="I705" i="15"/>
  <c r="I706" i="15"/>
  <c r="I707" i="15"/>
  <c r="I708" i="15"/>
  <c r="I709" i="15"/>
  <c r="I710" i="15"/>
  <c r="I711" i="15"/>
  <c r="I712" i="15"/>
  <c r="I713" i="15"/>
  <c r="I714" i="15"/>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49" i="15"/>
  <c r="I750" i="15"/>
  <c r="I751" i="15"/>
  <c r="I752" i="15"/>
  <c r="I753" i="15"/>
  <c r="I754" i="15"/>
  <c r="I755" i="15"/>
  <c r="I756" i="15"/>
  <c r="I757" i="15"/>
  <c r="I758" i="15"/>
  <c r="I759" i="15"/>
  <c r="I760" i="15"/>
  <c r="I761" i="15"/>
  <c r="I762" i="15"/>
  <c r="I763" i="15"/>
  <c r="I764" i="15"/>
  <c r="I765" i="15"/>
  <c r="I766" i="15"/>
  <c r="I767" i="15"/>
  <c r="I768" i="15"/>
  <c r="I769" i="15"/>
  <c r="I770" i="15"/>
  <c r="I771" i="15"/>
  <c r="I772" i="15"/>
  <c r="I773" i="15"/>
  <c r="I774" i="15"/>
  <c r="I775" i="15"/>
  <c r="I776" i="15"/>
  <c r="I777" i="15"/>
  <c r="I778" i="15"/>
  <c r="I779" i="15"/>
  <c r="I780" i="15"/>
  <c r="I781" i="15"/>
  <c r="I782" i="15"/>
  <c r="I783" i="15"/>
  <c r="I784" i="15"/>
  <c r="I785" i="15"/>
  <c r="I786" i="15"/>
  <c r="I787" i="15"/>
  <c r="I788" i="15"/>
  <c r="I789" i="15"/>
  <c r="I790" i="15"/>
  <c r="I791" i="15"/>
  <c r="I792" i="15"/>
  <c r="I793" i="15"/>
  <c r="I794" i="15"/>
  <c r="I795" i="15"/>
  <c r="I796" i="15"/>
  <c r="I797" i="15"/>
  <c r="I798" i="15"/>
  <c r="I799" i="15"/>
  <c r="I800" i="15"/>
  <c r="I801" i="15"/>
  <c r="I802" i="15"/>
  <c r="I803" i="15"/>
  <c r="I804" i="15"/>
  <c r="I805" i="15"/>
  <c r="I806" i="15"/>
  <c r="I807" i="15"/>
  <c r="I808" i="15"/>
  <c r="I809" i="15"/>
  <c r="I810" i="15"/>
  <c r="I811" i="15"/>
  <c r="I812" i="15"/>
  <c r="I813" i="15"/>
  <c r="I814" i="15"/>
  <c r="I815" i="15"/>
  <c r="I816"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I900" i="15"/>
  <c r="I901" i="15"/>
  <c r="I902" i="15"/>
  <c r="I903" i="15"/>
  <c r="I904" i="15"/>
  <c r="I905" i="15"/>
  <c r="I906" i="15"/>
  <c r="I907" i="15"/>
  <c r="I908" i="15"/>
  <c r="I909" i="15"/>
  <c r="I910" i="15"/>
  <c r="I911" i="15"/>
  <c r="I912" i="15"/>
  <c r="I913" i="15"/>
  <c r="I914" i="15"/>
  <c r="I915" i="15"/>
  <c r="I916" i="15"/>
  <c r="I917" i="15"/>
  <c r="I918" i="15"/>
  <c r="I919" i="15"/>
  <c r="I920" i="15"/>
  <c r="I921" i="15"/>
  <c r="I922" i="15"/>
  <c r="I923" i="15"/>
  <c r="I924" i="15"/>
  <c r="I925" i="15"/>
  <c r="I926" i="15"/>
  <c r="I927" i="15"/>
  <c r="I928" i="15"/>
  <c r="I929" i="15"/>
  <c r="I930" i="15"/>
  <c r="I931" i="15"/>
  <c r="I932" i="15"/>
  <c r="I933" i="15"/>
  <c r="I934" i="15"/>
  <c r="I935" i="15"/>
  <c r="I936" i="15"/>
  <c r="I937" i="15"/>
  <c r="I938" i="15"/>
  <c r="I939" i="15"/>
  <c r="I940" i="15"/>
  <c r="I941" i="15"/>
  <c r="I942" i="15"/>
  <c r="I943" i="15"/>
  <c r="I944" i="15"/>
  <c r="I945" i="15"/>
  <c r="I946" i="15"/>
  <c r="I947" i="15"/>
  <c r="I948" i="15"/>
  <c r="I949" i="15"/>
  <c r="I950" i="15"/>
  <c r="I951" i="15"/>
  <c r="I952" i="15"/>
  <c r="I953" i="15"/>
  <c r="I954" i="15"/>
  <c r="I955" i="15"/>
  <c r="I956" i="15"/>
  <c r="I957" i="15"/>
  <c r="I958" i="15"/>
  <c r="I959" i="15"/>
  <c r="I960" i="15"/>
  <c r="I961" i="15"/>
  <c r="I962" i="15"/>
  <c r="I963" i="15"/>
  <c r="I964" i="15"/>
  <c r="I965" i="15"/>
  <c r="I966" i="15"/>
  <c r="I967" i="15"/>
  <c r="I968" i="15"/>
  <c r="I969" i="15"/>
  <c r="I970" i="15"/>
  <c r="I971" i="15"/>
  <c r="I972" i="15"/>
  <c r="I973" i="15"/>
  <c r="I974" i="15"/>
  <c r="I975" i="15"/>
  <c r="I976" i="15"/>
  <c r="I977" i="15"/>
  <c r="I978" i="15"/>
  <c r="I979" i="15"/>
  <c r="I980" i="15"/>
  <c r="I981" i="15"/>
  <c r="I982" i="15"/>
  <c r="I983" i="15"/>
  <c r="I984" i="15"/>
  <c r="I985" i="15"/>
  <c r="I986" i="15"/>
  <c r="I987" i="15"/>
  <c r="I988" i="15"/>
  <c r="I989" i="15"/>
  <c r="I990" i="15"/>
  <c r="I991" i="15"/>
  <c r="I992" i="15"/>
  <c r="I993" i="15"/>
  <c r="I994" i="15"/>
  <c r="I995" i="15"/>
  <c r="I996" i="15"/>
  <c r="I997" i="15"/>
  <c r="I998" i="15"/>
  <c r="I999" i="15"/>
  <c r="I1000" i="15"/>
  <c r="I1001" i="15"/>
  <c r="I1002" i="15"/>
  <c r="I1003" i="15"/>
  <c r="I1004" i="15"/>
  <c r="I1005" i="15"/>
  <c r="I1006" i="15"/>
  <c r="I1007" i="15"/>
  <c r="I1008" i="15"/>
  <c r="I1009" i="15"/>
  <c r="I1010" i="15"/>
  <c r="I1011" i="15"/>
  <c r="I1012" i="15"/>
  <c r="I1013" i="15"/>
  <c r="I1014" i="15"/>
  <c r="I1015" i="15"/>
  <c r="I1016" i="15"/>
  <c r="I1017" i="15"/>
  <c r="I1018" i="15"/>
  <c r="I1019" i="15"/>
  <c r="I1020" i="15"/>
  <c r="I1021" i="15"/>
  <c r="I1022" i="15"/>
  <c r="I1023" i="15"/>
  <c r="I1024" i="15"/>
  <c r="I1025" i="15"/>
  <c r="I1026" i="15"/>
  <c r="I1027" i="15"/>
  <c r="I1028" i="15"/>
  <c r="I1029" i="15"/>
  <c r="I1030" i="15"/>
  <c r="I1031" i="15"/>
  <c r="I1032" i="15"/>
  <c r="I1033" i="15"/>
  <c r="I1034" i="15"/>
  <c r="I1035" i="15"/>
  <c r="I1036" i="15"/>
  <c r="I1037" i="15"/>
  <c r="I1038" i="15"/>
  <c r="I1039" i="15"/>
  <c r="I1040" i="15"/>
  <c r="I1041" i="15"/>
  <c r="I1042" i="15"/>
  <c r="I1043" i="15"/>
  <c r="I1044" i="15"/>
  <c r="I1045" i="15"/>
  <c r="I1046" i="15"/>
  <c r="I1047" i="15"/>
  <c r="I1048" i="15"/>
  <c r="I1049" i="15"/>
  <c r="I1050" i="15"/>
  <c r="I1051" i="15"/>
  <c r="I1052" i="15"/>
  <c r="I1053" i="15"/>
  <c r="I1054" i="15"/>
  <c r="I1055" i="15"/>
  <c r="I1056" i="15"/>
  <c r="I1057" i="15"/>
  <c r="I1058" i="15"/>
  <c r="I1059" i="15"/>
  <c r="I1060" i="15"/>
  <c r="I1061" i="15"/>
  <c r="I1062" i="15"/>
  <c r="I1063" i="15"/>
  <c r="I1064" i="15"/>
  <c r="I1065" i="15"/>
  <c r="I1066" i="15"/>
  <c r="I1067" i="15"/>
  <c r="I1068" i="15"/>
  <c r="I1069" i="15"/>
  <c r="I1070" i="15"/>
  <c r="I1071" i="15"/>
  <c r="I1072" i="15"/>
  <c r="I1073" i="15"/>
  <c r="I1074" i="15"/>
  <c r="I1075" i="15"/>
  <c r="I1076" i="15"/>
  <c r="I1077" i="15"/>
  <c r="I1078" i="15"/>
  <c r="I1079" i="15"/>
  <c r="I1080" i="15"/>
  <c r="I1081" i="15"/>
  <c r="I1082" i="15"/>
  <c r="I1083" i="15"/>
  <c r="I1084" i="15"/>
  <c r="I1085" i="15"/>
  <c r="I1086" i="15"/>
  <c r="I1087" i="15"/>
  <c r="I1088" i="15"/>
  <c r="I1089" i="15"/>
  <c r="I1090" i="15"/>
  <c r="I1091" i="15"/>
  <c r="I1092" i="15"/>
  <c r="I1093" i="15"/>
  <c r="I1094" i="15"/>
  <c r="I1095" i="15"/>
  <c r="I1096" i="15"/>
  <c r="I1097" i="15"/>
  <c r="I1098" i="15"/>
  <c r="I1099" i="15"/>
  <c r="I1100" i="15"/>
  <c r="I1101" i="15"/>
  <c r="I1102" i="15"/>
  <c r="I1103" i="15"/>
  <c r="I1104" i="15"/>
  <c r="I1105" i="15"/>
  <c r="I1106" i="15"/>
  <c r="I1107" i="15"/>
  <c r="I1108" i="15"/>
  <c r="I1109" i="15"/>
  <c r="I1110" i="15"/>
  <c r="I1111" i="15"/>
  <c r="I1112" i="15"/>
  <c r="I1113" i="15"/>
  <c r="I1114" i="15"/>
  <c r="I1115" i="15"/>
  <c r="I1116" i="15"/>
  <c r="I1117" i="15"/>
  <c r="I1118" i="15"/>
  <c r="I1119" i="15"/>
  <c r="I1120" i="15"/>
  <c r="I1121" i="15"/>
  <c r="I1122" i="15"/>
  <c r="I1123" i="15"/>
  <c r="I1124" i="15"/>
  <c r="I1125" i="15"/>
  <c r="I1126" i="15"/>
  <c r="I1127" i="15"/>
  <c r="I1128" i="15"/>
  <c r="I1129" i="15"/>
  <c r="I1130" i="15"/>
  <c r="I1131" i="15"/>
  <c r="I1132" i="15"/>
  <c r="I1133" i="15"/>
  <c r="I1134" i="15"/>
  <c r="I1135" i="15"/>
  <c r="I1136" i="15"/>
  <c r="I1137" i="15"/>
  <c r="I1138" i="15"/>
  <c r="I1139" i="15"/>
  <c r="I1140" i="15"/>
  <c r="I1141" i="15"/>
  <c r="I1142" i="15"/>
  <c r="I1143" i="15"/>
  <c r="I1144" i="15"/>
  <c r="I1145" i="15"/>
  <c r="I1146" i="15"/>
  <c r="I1147" i="15"/>
  <c r="I1148" i="15"/>
  <c r="I1149" i="15"/>
  <c r="I1150" i="15"/>
  <c r="I1151" i="15"/>
  <c r="I1152" i="15"/>
  <c r="I1153" i="15"/>
  <c r="I1154" i="15"/>
  <c r="I1155" i="15"/>
  <c r="I1156" i="15"/>
  <c r="I1157" i="15"/>
  <c r="I1158" i="15"/>
  <c r="I1159" i="15"/>
  <c r="I1160" i="15"/>
  <c r="I1161" i="15"/>
  <c r="I1162" i="15"/>
  <c r="I1163" i="15"/>
  <c r="I1164" i="15"/>
  <c r="I1165" i="15"/>
  <c r="I1166" i="15"/>
  <c r="I1167" i="15"/>
  <c r="I1168" i="15"/>
  <c r="I1169" i="15"/>
  <c r="I1170" i="15"/>
  <c r="I1171" i="15"/>
  <c r="I1172" i="15"/>
  <c r="I1173" i="15"/>
  <c r="I1174" i="15"/>
  <c r="I1175" i="15"/>
  <c r="I1176" i="15"/>
  <c r="I1177" i="15"/>
  <c r="I1178" i="15"/>
  <c r="I1179" i="15"/>
  <c r="I1180" i="15"/>
  <c r="I1181" i="15"/>
  <c r="I1182" i="15"/>
  <c r="I1183" i="15"/>
  <c r="I1184" i="15"/>
  <c r="I1185" i="15"/>
  <c r="I1186" i="15"/>
  <c r="I1187" i="15"/>
  <c r="I1188" i="15"/>
  <c r="I1189" i="15"/>
  <c r="I1190" i="15"/>
  <c r="I1191" i="15"/>
  <c r="I1192" i="15"/>
  <c r="I1193" i="15"/>
  <c r="I1194" i="15"/>
  <c r="I1195" i="15"/>
  <c r="I1196" i="15"/>
  <c r="I1197" i="15"/>
  <c r="I1198" i="15"/>
  <c r="I1199" i="15"/>
  <c r="I1200" i="15"/>
  <c r="I1201" i="15"/>
  <c r="I1202" i="15"/>
  <c r="I1203" i="15"/>
  <c r="I1204" i="15"/>
  <c r="I1205" i="15"/>
  <c r="I1206" i="15"/>
  <c r="I1207" i="15"/>
  <c r="I1208" i="15"/>
  <c r="I1209" i="15"/>
  <c r="I1210" i="15"/>
  <c r="I1211" i="15"/>
  <c r="I1212" i="15"/>
  <c r="I1213" i="15"/>
  <c r="I1214" i="15"/>
  <c r="I1215" i="15"/>
  <c r="I1216" i="15"/>
  <c r="I1217" i="15"/>
  <c r="I1218" i="15"/>
  <c r="I1219" i="15"/>
  <c r="I1220" i="15"/>
  <c r="I1221" i="15"/>
  <c r="I1222" i="15"/>
  <c r="I1223" i="15"/>
  <c r="I1224" i="15"/>
  <c r="I1225" i="15"/>
  <c r="I1226" i="15"/>
  <c r="I1227" i="15"/>
  <c r="I1228" i="15"/>
  <c r="I1229" i="15"/>
  <c r="I1230" i="15"/>
  <c r="I1231" i="15"/>
  <c r="I1232" i="15"/>
  <c r="I1233" i="15"/>
  <c r="I1234" i="15"/>
  <c r="I1235" i="15"/>
  <c r="I1236" i="15"/>
  <c r="I1237" i="15"/>
  <c r="I1238" i="15"/>
  <c r="I1239" i="15"/>
  <c r="I1240" i="15"/>
  <c r="I1241" i="15"/>
  <c r="I1242" i="15"/>
  <c r="I1243" i="15"/>
  <c r="I1244" i="15"/>
  <c r="I1245" i="15"/>
  <c r="I1246" i="15"/>
  <c r="I1247" i="15"/>
  <c r="I1248" i="15"/>
  <c r="I1249" i="15"/>
  <c r="I1250" i="15"/>
  <c r="I1251" i="15"/>
  <c r="I1252" i="15"/>
  <c r="I1253" i="15"/>
  <c r="I1254" i="15"/>
  <c r="I1255" i="15"/>
  <c r="I1256" i="15"/>
  <c r="I1257" i="15"/>
  <c r="I1258" i="15"/>
  <c r="I1259" i="15"/>
  <c r="I1260" i="15"/>
  <c r="I1261" i="15"/>
  <c r="I1262" i="15"/>
  <c r="I1263" i="15"/>
  <c r="I1264" i="15"/>
  <c r="I1265" i="15"/>
  <c r="I1266" i="15"/>
  <c r="I1267" i="15"/>
  <c r="I1268" i="15"/>
  <c r="I1269" i="15"/>
  <c r="I1270" i="15"/>
  <c r="I1271" i="15"/>
  <c r="I1272" i="15"/>
  <c r="I1273" i="15"/>
  <c r="I1274" i="15"/>
  <c r="I1275" i="15"/>
  <c r="I1276" i="15"/>
  <c r="I1277" i="15"/>
  <c r="I1278" i="15"/>
  <c r="I1279" i="15"/>
  <c r="I1280" i="15"/>
  <c r="I1281" i="15"/>
  <c r="I1282" i="15"/>
  <c r="I1283" i="15"/>
  <c r="I1284" i="15"/>
  <c r="I1285" i="15"/>
  <c r="I1286" i="15"/>
  <c r="I1287" i="15"/>
  <c r="I1288" i="15"/>
  <c r="I1289" i="15"/>
  <c r="I1290" i="15"/>
  <c r="I1291" i="15"/>
  <c r="I1292" i="15"/>
  <c r="I1293" i="15"/>
  <c r="I1294" i="15"/>
  <c r="I1295" i="15"/>
  <c r="I1296" i="15"/>
  <c r="I1297" i="15"/>
  <c r="I1298" i="15"/>
  <c r="I1299" i="15"/>
  <c r="I1300" i="15"/>
  <c r="I1301" i="15"/>
  <c r="I1302" i="15"/>
  <c r="I1303" i="15"/>
  <c r="I1304" i="15"/>
  <c r="I1305" i="15"/>
  <c r="I1306" i="15"/>
  <c r="I1307" i="15"/>
  <c r="I1308" i="15"/>
  <c r="I1309" i="15"/>
  <c r="I1310" i="15"/>
  <c r="I1311" i="15"/>
  <c r="I1312" i="15"/>
  <c r="I1313" i="15"/>
  <c r="I1314" i="15"/>
  <c r="I1315" i="15"/>
  <c r="I1316" i="15"/>
  <c r="I1317" i="15"/>
  <c r="I1318" i="15"/>
  <c r="I1319" i="15"/>
  <c r="I1320" i="15"/>
  <c r="I1321" i="15"/>
  <c r="I1322" i="15"/>
  <c r="I1323" i="15"/>
  <c r="I1324" i="15"/>
  <c r="I1325" i="15"/>
  <c r="I1326" i="15"/>
  <c r="I1327" i="15"/>
  <c r="I1328" i="15"/>
  <c r="I1329" i="15"/>
  <c r="I1330" i="15"/>
  <c r="I1331" i="15"/>
  <c r="I1332" i="15"/>
  <c r="I1333" i="15"/>
  <c r="I1334" i="15"/>
  <c r="I1335" i="15"/>
  <c r="I1336" i="15"/>
  <c r="I1337" i="15"/>
  <c r="I1338" i="15"/>
  <c r="I1339" i="15"/>
  <c r="I1340" i="15"/>
  <c r="I1341" i="15"/>
  <c r="I1342" i="15"/>
  <c r="I1343" i="15"/>
  <c r="I1344" i="15"/>
  <c r="I1345" i="15"/>
  <c r="I1346" i="15"/>
  <c r="I1347" i="15"/>
  <c r="I1348" i="15"/>
  <c r="I1349" i="15"/>
  <c r="I1350" i="15"/>
  <c r="I1351" i="15"/>
  <c r="I1352" i="15"/>
  <c r="I1353" i="15"/>
  <c r="I1354" i="15"/>
  <c r="I1355" i="15"/>
  <c r="I1356" i="15"/>
  <c r="I1357" i="15"/>
  <c r="I1358" i="15"/>
  <c r="I1359" i="15"/>
  <c r="I1360" i="15"/>
  <c r="I1361" i="15"/>
  <c r="I1362" i="15"/>
  <c r="I1363" i="15"/>
  <c r="I1364" i="15"/>
  <c r="I1365" i="15"/>
  <c r="I1366" i="15"/>
  <c r="I1367" i="15"/>
  <c r="I1368" i="15"/>
  <c r="I1369" i="15"/>
  <c r="I1370" i="15"/>
  <c r="I1371" i="15"/>
  <c r="I1372" i="15"/>
  <c r="I1373" i="15"/>
  <c r="I1374" i="15"/>
  <c r="I1375" i="15"/>
  <c r="I1376" i="15"/>
  <c r="I1377" i="15"/>
  <c r="I1378" i="15"/>
  <c r="I1379" i="15"/>
  <c r="I1380" i="15"/>
  <c r="I1381" i="15"/>
  <c r="I1382" i="15"/>
  <c r="I1383" i="15"/>
  <c r="I1384" i="15"/>
  <c r="I1385" i="15"/>
  <c r="I1386" i="15"/>
  <c r="I1387" i="15"/>
  <c r="I1388" i="15"/>
  <c r="I1389" i="15"/>
  <c r="I1390" i="15"/>
  <c r="I1391" i="15"/>
  <c r="I1392" i="15"/>
  <c r="I1393" i="15"/>
  <c r="I1394" i="15"/>
  <c r="I1395" i="15"/>
  <c r="I1396" i="15"/>
  <c r="I1397" i="15"/>
  <c r="I1398" i="15"/>
  <c r="I1399" i="15"/>
  <c r="I1400" i="15"/>
  <c r="I1401" i="15"/>
  <c r="I1402" i="15"/>
  <c r="I1403" i="15"/>
  <c r="I1404" i="15"/>
  <c r="I1405" i="15"/>
  <c r="I1406" i="15"/>
  <c r="I1407" i="15"/>
  <c r="I1408" i="15"/>
  <c r="I1409" i="15"/>
  <c r="I1410" i="15"/>
  <c r="I1411" i="15"/>
  <c r="I1412" i="15"/>
  <c r="I1413" i="15"/>
  <c r="I1414" i="15"/>
  <c r="I1415" i="15"/>
  <c r="I1416" i="15"/>
  <c r="I1417" i="15"/>
  <c r="I1418" i="15"/>
  <c r="I1419" i="15"/>
  <c r="I1420" i="15"/>
  <c r="I1421" i="15"/>
  <c r="I1422" i="15"/>
  <c r="I1423" i="15"/>
  <c r="I1424" i="15"/>
  <c r="I1425" i="15"/>
  <c r="I1426" i="15"/>
  <c r="I1427" i="15"/>
  <c r="I1428" i="15"/>
  <c r="I1429" i="15"/>
  <c r="I1430" i="15"/>
  <c r="I1431" i="15"/>
  <c r="I1432" i="15"/>
  <c r="I1433" i="15"/>
  <c r="I1434" i="15"/>
  <c r="I1435" i="15"/>
  <c r="I1436" i="15"/>
  <c r="I1437" i="15"/>
  <c r="I1438" i="15"/>
  <c r="I1439" i="15"/>
  <c r="I1440" i="15"/>
  <c r="I1441" i="15"/>
  <c r="I1442" i="15"/>
  <c r="I1443" i="15"/>
  <c r="I1444" i="15"/>
  <c r="I1445" i="15"/>
  <c r="I1446" i="15"/>
  <c r="I1447" i="15"/>
  <c r="I1448" i="15"/>
  <c r="I1449" i="15"/>
  <c r="I1450" i="15"/>
  <c r="I1451" i="15"/>
  <c r="I1452" i="15"/>
  <c r="I1453" i="15"/>
  <c r="I1454" i="15"/>
  <c r="I1455" i="15"/>
  <c r="I1456" i="15"/>
  <c r="I1457" i="15"/>
  <c r="I1458" i="15"/>
  <c r="I1459" i="15"/>
  <c r="I1460" i="15"/>
  <c r="I1461" i="15"/>
  <c r="I1462" i="15"/>
  <c r="I1463" i="15"/>
  <c r="I1464" i="15"/>
  <c r="I1465" i="15"/>
  <c r="I1466" i="15"/>
  <c r="I1467" i="15"/>
  <c r="I1468" i="15"/>
  <c r="I1469" i="15"/>
  <c r="I1470" i="15"/>
  <c r="I1471" i="15"/>
  <c r="I1472" i="15"/>
  <c r="I1473" i="15"/>
  <c r="I1474" i="15"/>
  <c r="I1475" i="15"/>
  <c r="I1476" i="15"/>
  <c r="I1477" i="15"/>
  <c r="I1478" i="15"/>
  <c r="I1479" i="15"/>
  <c r="I1480" i="15"/>
  <c r="I1481" i="15"/>
  <c r="I1482" i="15"/>
  <c r="I1483" i="15"/>
  <c r="I1484" i="15"/>
  <c r="I1485" i="15"/>
  <c r="I1486" i="15"/>
  <c r="I1487" i="15"/>
  <c r="I1488" i="15"/>
  <c r="I1489" i="15"/>
  <c r="I1490" i="15"/>
  <c r="I1491" i="15"/>
  <c r="I1492" i="15"/>
  <c r="I1493" i="15"/>
  <c r="I1494" i="15"/>
  <c r="I1495" i="15"/>
  <c r="I1496" i="15"/>
  <c r="I1497" i="15"/>
  <c r="I1498" i="15"/>
  <c r="I1499" i="15"/>
  <c r="I1500" i="15"/>
  <c r="I1501" i="15"/>
  <c r="I1502" i="15"/>
  <c r="I1503" i="15"/>
  <c r="I1504" i="15"/>
  <c r="I1505" i="15"/>
  <c r="I1506" i="15"/>
  <c r="I1507" i="15"/>
  <c r="I1508" i="15"/>
  <c r="I1509" i="15"/>
  <c r="I1510" i="15"/>
  <c r="I1511" i="15"/>
  <c r="I1512" i="15"/>
  <c r="I1513" i="15"/>
  <c r="I1514" i="15"/>
  <c r="I1515" i="15"/>
  <c r="I1516" i="15"/>
  <c r="I1517" i="15"/>
  <c r="I1518" i="15"/>
  <c r="I1519" i="15"/>
  <c r="I1520" i="15"/>
  <c r="I1521" i="15"/>
  <c r="I1522" i="15"/>
  <c r="I1523" i="15"/>
  <c r="I1524" i="15"/>
  <c r="I1525" i="15"/>
  <c r="I1526" i="15"/>
  <c r="I1527" i="15"/>
  <c r="I1528" i="15"/>
  <c r="I1529" i="15"/>
  <c r="I1530" i="15"/>
  <c r="I1531" i="15"/>
  <c r="I1532" i="15"/>
  <c r="I1533" i="15"/>
  <c r="I1534" i="15"/>
  <c r="I1535" i="15"/>
  <c r="I1536" i="15"/>
  <c r="I1537" i="15"/>
  <c r="I1538" i="15"/>
  <c r="I1539" i="15"/>
  <c r="I1540" i="15"/>
  <c r="I1541" i="15"/>
  <c r="I1542" i="15"/>
  <c r="I1543" i="15"/>
  <c r="I1544" i="15"/>
  <c r="I1545" i="15"/>
  <c r="I1546" i="15"/>
  <c r="I1547" i="15"/>
  <c r="I1548" i="15"/>
  <c r="I1549" i="15"/>
  <c r="I1550" i="15"/>
  <c r="I1551" i="15"/>
  <c r="I1552" i="15"/>
  <c r="I1553" i="15"/>
  <c r="I1554" i="15"/>
  <c r="I1555" i="15"/>
  <c r="I1556" i="15"/>
  <c r="I1557" i="15"/>
  <c r="I1558" i="15"/>
  <c r="I1559" i="15"/>
  <c r="I1560" i="15"/>
  <c r="I1561" i="15"/>
  <c r="I1562" i="15"/>
  <c r="I1563" i="15"/>
  <c r="I1564" i="15"/>
  <c r="I1565" i="15"/>
  <c r="I1566" i="15"/>
  <c r="I1567" i="15"/>
  <c r="I1568" i="15"/>
  <c r="I1569" i="15"/>
  <c r="I1570" i="15"/>
  <c r="I1571" i="15"/>
  <c r="I1572" i="15"/>
  <c r="I1573" i="15"/>
  <c r="I1574" i="15"/>
  <c r="I1575" i="15"/>
  <c r="I1576" i="15"/>
  <c r="I1577" i="15"/>
  <c r="I1578" i="15"/>
  <c r="I1579" i="15"/>
  <c r="I1580" i="15"/>
  <c r="I1581" i="15"/>
  <c r="I1582" i="15"/>
  <c r="I1583" i="15"/>
  <c r="I1584" i="15"/>
  <c r="I1585" i="15"/>
  <c r="I1586" i="15"/>
  <c r="I1587" i="15"/>
  <c r="I1588" i="15"/>
  <c r="I1589" i="15"/>
  <c r="I1590" i="15"/>
  <c r="I1591" i="15"/>
  <c r="I1592" i="15"/>
  <c r="I1593" i="15"/>
  <c r="I1594" i="15"/>
  <c r="I1595" i="15"/>
  <c r="I1596" i="15"/>
  <c r="I1597" i="15"/>
  <c r="I1598" i="15"/>
  <c r="I1599" i="15"/>
  <c r="I1600" i="15"/>
  <c r="I1601" i="15"/>
  <c r="I1602" i="15"/>
  <c r="I1603" i="15"/>
  <c r="I1604" i="15"/>
  <c r="I1605" i="15"/>
  <c r="I1606" i="15"/>
  <c r="I1607" i="15"/>
  <c r="I1608" i="15"/>
  <c r="I1609" i="15"/>
  <c r="I1610" i="15"/>
  <c r="I1611" i="15"/>
  <c r="I1612" i="15"/>
  <c r="I1613" i="15"/>
  <c r="I1614" i="15"/>
  <c r="I1615" i="15"/>
  <c r="I1616" i="15"/>
  <c r="I1617" i="15"/>
  <c r="I1618" i="15"/>
  <c r="I1619" i="15"/>
  <c r="I1620" i="15"/>
  <c r="I1621" i="15"/>
  <c r="I1622" i="15"/>
  <c r="I1623" i="15"/>
  <c r="I1624" i="15"/>
  <c r="I1625" i="15"/>
  <c r="I1626" i="15"/>
  <c r="I1627" i="15"/>
  <c r="I1628" i="15"/>
  <c r="I1629" i="15"/>
  <c r="I1630" i="15"/>
  <c r="I1631" i="15"/>
  <c r="I1632" i="15"/>
  <c r="I1633" i="15"/>
  <c r="I1634" i="15"/>
  <c r="I1635" i="15"/>
  <c r="I1636" i="15"/>
  <c r="I1637" i="15"/>
  <c r="I1638" i="15"/>
  <c r="I1639" i="15"/>
  <c r="I1640" i="15"/>
  <c r="I1641" i="15"/>
  <c r="I1642" i="15"/>
  <c r="I1643" i="15"/>
  <c r="I1644" i="15"/>
  <c r="I1645" i="15"/>
  <c r="I1646" i="15"/>
  <c r="I1647" i="15"/>
  <c r="I1648" i="15"/>
  <c r="I1649" i="15"/>
  <c r="I1650" i="15"/>
  <c r="I1651" i="15"/>
  <c r="I1652" i="15"/>
  <c r="I1653" i="15"/>
  <c r="I1654" i="15"/>
  <c r="I1655" i="15"/>
  <c r="I1656" i="15"/>
  <c r="I1657" i="15"/>
  <c r="I1658" i="15"/>
  <c r="I1659" i="15"/>
  <c r="I1660" i="15"/>
  <c r="I1661" i="15"/>
  <c r="I1662" i="15"/>
  <c r="I1663" i="15"/>
  <c r="I1664" i="15"/>
  <c r="I1665" i="15"/>
  <c r="I1666" i="15"/>
  <c r="I1667" i="15"/>
  <c r="I1668" i="15"/>
  <c r="I1669" i="15"/>
  <c r="I1670" i="15"/>
  <c r="I1671" i="15"/>
  <c r="I1672" i="15"/>
  <c r="I1673" i="15"/>
  <c r="I1674" i="15"/>
  <c r="I1675" i="15"/>
  <c r="I1676" i="15"/>
  <c r="I1677" i="15"/>
  <c r="I1678" i="15"/>
  <c r="I1679" i="15"/>
  <c r="I1680" i="15"/>
  <c r="I1681" i="15"/>
  <c r="I1682" i="15"/>
  <c r="I1683" i="15"/>
  <c r="I1684" i="15"/>
  <c r="I1685" i="15"/>
  <c r="I1686" i="15"/>
  <c r="I1687" i="15"/>
  <c r="I1688" i="15"/>
  <c r="I1689" i="15"/>
  <c r="I1690" i="15"/>
  <c r="I1691" i="15"/>
  <c r="I1692" i="15"/>
  <c r="I1693" i="15"/>
  <c r="I1694" i="15"/>
  <c r="I1695" i="15"/>
  <c r="I1696" i="15"/>
  <c r="I1697" i="15"/>
  <c r="I1698" i="15"/>
  <c r="I1699" i="15"/>
  <c r="I1700" i="15"/>
  <c r="I1701" i="15"/>
  <c r="I1702" i="15"/>
  <c r="I1703" i="15"/>
  <c r="I1704" i="15"/>
  <c r="I1705" i="15"/>
  <c r="I1706" i="15"/>
  <c r="I1707" i="15"/>
  <c r="I1708" i="15"/>
  <c r="I1709" i="15"/>
  <c r="I1710" i="15"/>
  <c r="I1711" i="15"/>
  <c r="I1712" i="15"/>
  <c r="I1713" i="15"/>
  <c r="I1714" i="15"/>
  <c r="I1715" i="15"/>
  <c r="I1716" i="15"/>
  <c r="I1717" i="15"/>
  <c r="I1718" i="15"/>
  <c r="I1719" i="15"/>
  <c r="I1720" i="15"/>
  <c r="I1721" i="15"/>
  <c r="I1722" i="15"/>
  <c r="I1723" i="15"/>
  <c r="I1724" i="15"/>
  <c r="I1725" i="15"/>
  <c r="I1726" i="15"/>
  <c r="I1727" i="15"/>
  <c r="I1728" i="15"/>
  <c r="I1729" i="15"/>
  <c r="I1730" i="15"/>
  <c r="I1731" i="15"/>
  <c r="I1732" i="15"/>
  <c r="I1733" i="15"/>
  <c r="I1734" i="15"/>
  <c r="I1735" i="15"/>
  <c r="I1736" i="15"/>
  <c r="I1737" i="15"/>
  <c r="I1738" i="15"/>
  <c r="I1739" i="15"/>
  <c r="I1740" i="15"/>
  <c r="I1741" i="15"/>
  <c r="I1742" i="15"/>
  <c r="I1743" i="15"/>
  <c r="I1744" i="15"/>
  <c r="I1745" i="15"/>
  <c r="I1746" i="15"/>
  <c r="I1747" i="15"/>
  <c r="I1748" i="15"/>
  <c r="I1749" i="15"/>
  <c r="I1750" i="15"/>
  <c r="I1751" i="15"/>
  <c r="I1752" i="15"/>
  <c r="I1753" i="15"/>
  <c r="I1754" i="15"/>
  <c r="I1755" i="15"/>
  <c r="I1756" i="15"/>
  <c r="I1757" i="15"/>
  <c r="I1758" i="15"/>
  <c r="I1759" i="15"/>
  <c r="I1760" i="15"/>
  <c r="I1761" i="15"/>
  <c r="I1762" i="15"/>
  <c r="I1763" i="15"/>
  <c r="I1764" i="15"/>
  <c r="I1765" i="15"/>
  <c r="I1766" i="15"/>
  <c r="I1767" i="15"/>
  <c r="I1768" i="15"/>
  <c r="I1769" i="15"/>
  <c r="I1770" i="15"/>
  <c r="I1771" i="15"/>
  <c r="I1772" i="15"/>
  <c r="I1773" i="15"/>
  <c r="I1774" i="15"/>
  <c r="I1775" i="15"/>
  <c r="I1776" i="15"/>
  <c r="I1777" i="15"/>
  <c r="I1778" i="15"/>
  <c r="I1779" i="15"/>
  <c r="I1780" i="15"/>
  <c r="I1781" i="15"/>
  <c r="I1782" i="15"/>
  <c r="I1783" i="15"/>
  <c r="I1784" i="15"/>
  <c r="I1785" i="15"/>
  <c r="I1786" i="15"/>
  <c r="I1787" i="15"/>
  <c r="I1788" i="15"/>
  <c r="I1789" i="15"/>
  <c r="I1790" i="15"/>
  <c r="I1791" i="15"/>
  <c r="I1792" i="15"/>
  <c r="I1793" i="15"/>
  <c r="I1794" i="15"/>
  <c r="I1795" i="15"/>
  <c r="I1796" i="15"/>
  <c r="I1797" i="15"/>
  <c r="I1798" i="15"/>
  <c r="I1799" i="15"/>
  <c r="I1800" i="15"/>
  <c r="I1801" i="15"/>
  <c r="I1802" i="15"/>
  <c r="I1803" i="15"/>
  <c r="I1804" i="15"/>
  <c r="I1805" i="15"/>
  <c r="I1806" i="15"/>
  <c r="I1807" i="15"/>
  <c r="I1808" i="15"/>
  <c r="I1809" i="15"/>
  <c r="I1810" i="15"/>
  <c r="I1811" i="15"/>
  <c r="I1812" i="15"/>
  <c r="I1813" i="15"/>
  <c r="I1814" i="15"/>
  <c r="I1815" i="15"/>
  <c r="I1816" i="15"/>
  <c r="I1817" i="15"/>
  <c r="I1818" i="15"/>
  <c r="I1819" i="15"/>
  <c r="I1820" i="15"/>
  <c r="I1821" i="15"/>
  <c r="I1822" i="15"/>
  <c r="I1823" i="15"/>
  <c r="I1824" i="15"/>
  <c r="I1825" i="15"/>
  <c r="I1826" i="15"/>
  <c r="I1827" i="15"/>
  <c r="I1828" i="15"/>
  <c r="I1829" i="15"/>
  <c r="I1830" i="15"/>
  <c r="I1831" i="15"/>
  <c r="I1832" i="15"/>
  <c r="I1833" i="15"/>
  <c r="I1834" i="15"/>
  <c r="I1835" i="15"/>
  <c r="I1836" i="15"/>
  <c r="I1837" i="15"/>
  <c r="I1838" i="15"/>
  <c r="I1839" i="15"/>
  <c r="I1840" i="15"/>
  <c r="I1841" i="15"/>
  <c r="I1842" i="15"/>
  <c r="I1843" i="15"/>
  <c r="I1844" i="15"/>
  <c r="I1845" i="15"/>
  <c r="I1846" i="15"/>
  <c r="I1847" i="15"/>
  <c r="I1848" i="15"/>
  <c r="I1849" i="15"/>
  <c r="I1850" i="15"/>
  <c r="I1851" i="15"/>
  <c r="I1852" i="15"/>
  <c r="I1853" i="15"/>
  <c r="I1854" i="15"/>
  <c r="I1855" i="15"/>
  <c r="I1856" i="15"/>
  <c r="I1857" i="15"/>
  <c r="I1858" i="15"/>
  <c r="I1859" i="15"/>
  <c r="I1860" i="15"/>
  <c r="I1861" i="15"/>
  <c r="I1862" i="15"/>
  <c r="I1863" i="15"/>
  <c r="I1864" i="15"/>
  <c r="I1865" i="15"/>
  <c r="I1866" i="15"/>
  <c r="I1867" i="15"/>
  <c r="I1868" i="15"/>
  <c r="I1869" i="15"/>
  <c r="I1870" i="15"/>
  <c r="I1871" i="15"/>
  <c r="I1872" i="15"/>
  <c r="I1873" i="15"/>
  <c r="I1874" i="15"/>
  <c r="I1875" i="15"/>
  <c r="I1876" i="15"/>
  <c r="I1877" i="15"/>
  <c r="I1878" i="15"/>
  <c r="I1879" i="15"/>
  <c r="I1880" i="15"/>
  <c r="I1881" i="15"/>
  <c r="I1882" i="15"/>
  <c r="I1883" i="15"/>
  <c r="I1884" i="15"/>
  <c r="I1885" i="15"/>
  <c r="I1886" i="15"/>
  <c r="I1887" i="15"/>
  <c r="I1888" i="15"/>
  <c r="I1889" i="15"/>
  <c r="I1890" i="15"/>
  <c r="I1891" i="15"/>
  <c r="I1892" i="15"/>
  <c r="I1893" i="15"/>
  <c r="I1894" i="15"/>
  <c r="I1895" i="15"/>
  <c r="I1896" i="15"/>
  <c r="I1897" i="15"/>
  <c r="I1898" i="15"/>
  <c r="I1899" i="15"/>
  <c r="I1900" i="15"/>
  <c r="I1901" i="15"/>
  <c r="I1902" i="15"/>
  <c r="I1903" i="15"/>
  <c r="I1904" i="15"/>
  <c r="I1905" i="15"/>
  <c r="I1906" i="15"/>
  <c r="I1907" i="15"/>
  <c r="I1908" i="15"/>
  <c r="I1909" i="15"/>
  <c r="I1910" i="15"/>
  <c r="I1911" i="15"/>
  <c r="I1912" i="15"/>
  <c r="I1913" i="15"/>
  <c r="I1914" i="15"/>
  <c r="I1915" i="15"/>
  <c r="I1916" i="15"/>
  <c r="I1917" i="15"/>
  <c r="I1918" i="15"/>
  <c r="I1919" i="15"/>
  <c r="I1920" i="15"/>
  <c r="I1921" i="15"/>
  <c r="I1922" i="15"/>
  <c r="I1923" i="15"/>
  <c r="I1924" i="15"/>
  <c r="I1925" i="15"/>
  <c r="I1926" i="15"/>
  <c r="I1927" i="15"/>
  <c r="I1928" i="15"/>
  <c r="I1929" i="15"/>
  <c r="I1930" i="15"/>
  <c r="I1931" i="15"/>
  <c r="I1932" i="15"/>
  <c r="I1933" i="15"/>
  <c r="I1934" i="15"/>
  <c r="I1935" i="15"/>
  <c r="I1936" i="15"/>
  <c r="I1937" i="15"/>
  <c r="I1938" i="15"/>
  <c r="I1939" i="15"/>
  <c r="I1940" i="15"/>
  <c r="I1941" i="15"/>
  <c r="I1942" i="15"/>
  <c r="I1943" i="15"/>
  <c r="I1944" i="15"/>
  <c r="I1945" i="15"/>
  <c r="I1946" i="15"/>
  <c r="I1947" i="15"/>
  <c r="I1948" i="15"/>
  <c r="I1949" i="15"/>
  <c r="I1950" i="15"/>
  <c r="I1951" i="15"/>
  <c r="I1952" i="15"/>
  <c r="I1953" i="15"/>
  <c r="I1954" i="15"/>
  <c r="I1955" i="15"/>
  <c r="I1956" i="15"/>
  <c r="I1957" i="15"/>
  <c r="I1958" i="15"/>
  <c r="I1959" i="15"/>
  <c r="I1960" i="15"/>
  <c r="I1961" i="15"/>
  <c r="I1962" i="15"/>
  <c r="I1963" i="15"/>
  <c r="I1964" i="15"/>
  <c r="I1965" i="15"/>
  <c r="I1966" i="15"/>
  <c r="I1967" i="15"/>
  <c r="I1968" i="15"/>
  <c r="I1969" i="15"/>
  <c r="I1970" i="15"/>
  <c r="I1971" i="15"/>
  <c r="I1972" i="15"/>
  <c r="I1973" i="15"/>
  <c r="I1974" i="15"/>
  <c r="I1975" i="15"/>
  <c r="I1976" i="15"/>
  <c r="I1977" i="15"/>
  <c r="I1978" i="15"/>
  <c r="I1979" i="15"/>
  <c r="I1980" i="15"/>
  <c r="I1981" i="15"/>
  <c r="I1982" i="15"/>
  <c r="I1983" i="15"/>
  <c r="I1984" i="15"/>
  <c r="I1985" i="15"/>
  <c r="I1986" i="15"/>
  <c r="I1987" i="15"/>
  <c r="I1988" i="15"/>
  <c r="I1989" i="15"/>
  <c r="I1990" i="15"/>
  <c r="I1991" i="15"/>
  <c r="I1992" i="15"/>
  <c r="I1993" i="15"/>
  <c r="I1994" i="15"/>
  <c r="I1995" i="15"/>
  <c r="I1996" i="15"/>
  <c r="I1997" i="15"/>
  <c r="I1998" i="15"/>
  <c r="I1999" i="15"/>
  <c r="I2000" i="15"/>
  <c r="I2001" i="15"/>
  <c r="I2002" i="15"/>
  <c r="I2003" i="15"/>
  <c r="I2004" i="15"/>
  <c r="I2005" i="15"/>
  <c r="I2006" i="15"/>
  <c r="I2007" i="15"/>
  <c r="I2008" i="15"/>
  <c r="I2009" i="15"/>
  <c r="I2010" i="15"/>
  <c r="I2011" i="15"/>
  <c r="I2012" i="15"/>
  <c r="I2013" i="15"/>
  <c r="I2014" i="15"/>
  <c r="I2015" i="15"/>
  <c r="I2016" i="15"/>
  <c r="I2017" i="15"/>
  <c r="I2018" i="15"/>
  <c r="I2019" i="15"/>
  <c r="I2020" i="15"/>
  <c r="I2021" i="15"/>
  <c r="I2022" i="15"/>
  <c r="I2023" i="15"/>
  <c r="I2024" i="15"/>
  <c r="I2025" i="15"/>
  <c r="I2026" i="15"/>
  <c r="I2027" i="15"/>
  <c r="I2028" i="15"/>
  <c r="I2029" i="15"/>
  <c r="I2030" i="15"/>
  <c r="I2031" i="15"/>
  <c r="I2032" i="15"/>
  <c r="I2033" i="15"/>
  <c r="I2034" i="15"/>
  <c r="I2035" i="15"/>
  <c r="I2036" i="15"/>
  <c r="I2037" i="15"/>
  <c r="I2038" i="15"/>
  <c r="I2039" i="15"/>
  <c r="I2040" i="15"/>
  <c r="I2041" i="15"/>
  <c r="I2042" i="15"/>
  <c r="I2043" i="15"/>
  <c r="I2044" i="15"/>
  <c r="I2045" i="15"/>
  <c r="I2046" i="15"/>
  <c r="I2047" i="15"/>
  <c r="I2048" i="15"/>
  <c r="I2049" i="15"/>
  <c r="I2050" i="15"/>
  <c r="I2051" i="15"/>
  <c r="I2052" i="15"/>
  <c r="I2053" i="15"/>
  <c r="I2054" i="15"/>
  <c r="I2055" i="15"/>
  <c r="I2056" i="15"/>
  <c r="I2057" i="15"/>
  <c r="I2058" i="15"/>
  <c r="I2059" i="15"/>
  <c r="I2060" i="15"/>
  <c r="I2061" i="15"/>
  <c r="I2062" i="15"/>
  <c r="I2063" i="15"/>
  <c r="I2064" i="15"/>
  <c r="I2065" i="15"/>
  <c r="I2066" i="15"/>
  <c r="I2067" i="15"/>
  <c r="I2068" i="15"/>
  <c r="I2069" i="15"/>
  <c r="I2070" i="15"/>
  <c r="I2071" i="15"/>
  <c r="I2072" i="15"/>
  <c r="I2073" i="15"/>
  <c r="I2074" i="15"/>
  <c r="I2075" i="15"/>
  <c r="I2076" i="15"/>
  <c r="I2077" i="15"/>
  <c r="I2078" i="15"/>
  <c r="I2079" i="15"/>
  <c r="I2080" i="15"/>
  <c r="I2081" i="15"/>
  <c r="I2082" i="15"/>
  <c r="I2083" i="15"/>
  <c r="I2084" i="15"/>
  <c r="I2085" i="15"/>
  <c r="I2086" i="15"/>
  <c r="I2087" i="15"/>
  <c r="I2088" i="15"/>
  <c r="I2089" i="15"/>
  <c r="I2090" i="15"/>
  <c r="I2091" i="15"/>
  <c r="I2092" i="15"/>
  <c r="I2093" i="15"/>
  <c r="I2094" i="15"/>
  <c r="I2095" i="15"/>
  <c r="I2096" i="15"/>
  <c r="I2097" i="15"/>
  <c r="I2098" i="15"/>
  <c r="I2099" i="15"/>
  <c r="I2100" i="15"/>
  <c r="I2101" i="15"/>
  <c r="I2102" i="15"/>
  <c r="I2103" i="15"/>
  <c r="I2104" i="15"/>
  <c r="I2105" i="15"/>
  <c r="I2106" i="15"/>
  <c r="I2107" i="15"/>
  <c r="I2108" i="15"/>
  <c r="I2109" i="15"/>
  <c r="I2110" i="15"/>
  <c r="I2111" i="15"/>
  <c r="I2112" i="15"/>
  <c r="I2113" i="15"/>
  <c r="I2114" i="15"/>
  <c r="I2115" i="15"/>
  <c r="I2116" i="15"/>
  <c r="I2117" i="15"/>
  <c r="I2118" i="15"/>
  <c r="I2119" i="15"/>
  <c r="I2120" i="15"/>
  <c r="I2121" i="15"/>
  <c r="I2122" i="15"/>
  <c r="I2123" i="15"/>
  <c r="I2124" i="15"/>
  <c r="I2125" i="15"/>
  <c r="I2126" i="15"/>
  <c r="I2127" i="15"/>
  <c r="I2128" i="15"/>
  <c r="I2129" i="15"/>
  <c r="I2130" i="15"/>
  <c r="I2131" i="15"/>
  <c r="I2132" i="15"/>
  <c r="I2133" i="15"/>
  <c r="I2134" i="15"/>
  <c r="I2135" i="15"/>
  <c r="I2136" i="15"/>
  <c r="I2137" i="15"/>
  <c r="I2138" i="15"/>
  <c r="I2139" i="15"/>
  <c r="I2140" i="15"/>
  <c r="I2141" i="15"/>
  <c r="I2142" i="15"/>
  <c r="I2143" i="15"/>
  <c r="I2144" i="15"/>
  <c r="I2145" i="15"/>
  <c r="I2146" i="15"/>
  <c r="I2147" i="15"/>
  <c r="I2148" i="15"/>
  <c r="I2149" i="15"/>
  <c r="I2150" i="15"/>
  <c r="I2151" i="15"/>
  <c r="I2152" i="15"/>
  <c r="I2153" i="15"/>
  <c r="I2154" i="15"/>
  <c r="I2155" i="15"/>
  <c r="I2156" i="15"/>
  <c r="I2157" i="15"/>
  <c r="I2158" i="15"/>
  <c r="I2159" i="15"/>
  <c r="I2160" i="15"/>
  <c r="I2161" i="15"/>
  <c r="I2162" i="15"/>
  <c r="I2163" i="15"/>
  <c r="I2164" i="15"/>
  <c r="I2165" i="15"/>
  <c r="I2166" i="15"/>
  <c r="I2167" i="15"/>
  <c r="I2168" i="15"/>
  <c r="I2169" i="15"/>
  <c r="I2170" i="15"/>
  <c r="I2171" i="15"/>
  <c r="I2172" i="15"/>
  <c r="I2173" i="15"/>
  <c r="I2174" i="15"/>
  <c r="I2175" i="15"/>
  <c r="I2176" i="15"/>
  <c r="I2177" i="15"/>
  <c r="I2178" i="15"/>
  <c r="I2179" i="15"/>
  <c r="I2180" i="15"/>
  <c r="I2181" i="15"/>
  <c r="I2182" i="15"/>
  <c r="I2183" i="15"/>
  <c r="I2184" i="15"/>
  <c r="I2185" i="15"/>
  <c r="I2186" i="15"/>
  <c r="I2187" i="15"/>
  <c r="I2188" i="15"/>
  <c r="I2189" i="15"/>
  <c r="I2190" i="15"/>
  <c r="I2191" i="15"/>
  <c r="I2192" i="15"/>
  <c r="I2193" i="15"/>
  <c r="I2194" i="15"/>
  <c r="I2195" i="15"/>
  <c r="I2196" i="15"/>
  <c r="I2197" i="15"/>
  <c r="I2198" i="15"/>
  <c r="I2199" i="15"/>
  <c r="I2200" i="15"/>
  <c r="I2201" i="15"/>
  <c r="I2202" i="15"/>
  <c r="I2203" i="15"/>
  <c r="I2204" i="15"/>
  <c r="I2205" i="15"/>
  <c r="I2206" i="15"/>
  <c r="I2207" i="15"/>
  <c r="I2208" i="15"/>
  <c r="I2209" i="15"/>
  <c r="I2210" i="15"/>
  <c r="I2211" i="15"/>
  <c r="I2212" i="15"/>
  <c r="I2213" i="15"/>
  <c r="I2214" i="15"/>
  <c r="I2215" i="15"/>
  <c r="I2216" i="15"/>
  <c r="I2217" i="15"/>
  <c r="I2218" i="15"/>
  <c r="I2219" i="15"/>
  <c r="I2220" i="15"/>
  <c r="I2221" i="15"/>
  <c r="I2222" i="15"/>
  <c r="I2223" i="15"/>
  <c r="I2224" i="15"/>
  <c r="I2225" i="15"/>
  <c r="I2226" i="15"/>
  <c r="I2227" i="15"/>
  <c r="I2228" i="15"/>
  <c r="I2229" i="15"/>
  <c r="I2230" i="15"/>
  <c r="I2231" i="15"/>
  <c r="I2232" i="15"/>
  <c r="I2233" i="15"/>
  <c r="I2234" i="15"/>
  <c r="I2235" i="15"/>
  <c r="I2236" i="15"/>
  <c r="I2237" i="15"/>
  <c r="I2238" i="15"/>
  <c r="I2239" i="15"/>
  <c r="I2240" i="15"/>
  <c r="I2241" i="15"/>
  <c r="I2242" i="15"/>
  <c r="I2243" i="15"/>
  <c r="I2244" i="15"/>
  <c r="I2245" i="15"/>
  <c r="I2246" i="15"/>
  <c r="I2247" i="15"/>
  <c r="I2248" i="15"/>
  <c r="I2249" i="15"/>
  <c r="I2250" i="15"/>
  <c r="I2251" i="15"/>
  <c r="I2252" i="15"/>
  <c r="I2253" i="15"/>
  <c r="I2254" i="15"/>
  <c r="I2255" i="15"/>
  <c r="I2256" i="15"/>
  <c r="I2257" i="15"/>
  <c r="I2258" i="15"/>
  <c r="I2259" i="15"/>
  <c r="I2260" i="15"/>
  <c r="I2261" i="15"/>
  <c r="I2262" i="15"/>
  <c r="I2263" i="15"/>
  <c r="I2264" i="15"/>
  <c r="I2265" i="15"/>
  <c r="I2266" i="15"/>
  <c r="I2267" i="15"/>
  <c r="I2268" i="15"/>
  <c r="I2269" i="15"/>
  <c r="I2270" i="15"/>
  <c r="I2271" i="15"/>
  <c r="I2272" i="15"/>
  <c r="I2273" i="15"/>
  <c r="I2274" i="15"/>
  <c r="I2275" i="15"/>
  <c r="I2276" i="15"/>
  <c r="I2277" i="15"/>
  <c r="I2278" i="15"/>
  <c r="I2279" i="15"/>
  <c r="I2280" i="15"/>
  <c r="I2281" i="15"/>
  <c r="I2282" i="15"/>
  <c r="I2283" i="15"/>
  <c r="I2284" i="15"/>
  <c r="I2285" i="15"/>
  <c r="I2286" i="15"/>
  <c r="I2287" i="15"/>
  <c r="I2288" i="15"/>
  <c r="I2289" i="15"/>
  <c r="I2290" i="15"/>
  <c r="I2291" i="15"/>
  <c r="I2292" i="15"/>
  <c r="I2293" i="15"/>
  <c r="I2294" i="15"/>
  <c r="I2295" i="15"/>
  <c r="I2296" i="15"/>
  <c r="I2297" i="15"/>
  <c r="I2298" i="15"/>
  <c r="I2299" i="15"/>
  <c r="I2300" i="15"/>
  <c r="I2301" i="15"/>
  <c r="I2302" i="15"/>
  <c r="I2303" i="15"/>
  <c r="I2304" i="15"/>
  <c r="I2305" i="15"/>
  <c r="I2306" i="15"/>
  <c r="I2307" i="15"/>
  <c r="I2308" i="15"/>
  <c r="I2309" i="15"/>
  <c r="I2310" i="15"/>
  <c r="I2311" i="15"/>
  <c r="I2312" i="15"/>
  <c r="I2313" i="15"/>
  <c r="I2314" i="15"/>
  <c r="I2315" i="15"/>
  <c r="I2316" i="15"/>
  <c r="I2317" i="15"/>
  <c r="I2318" i="15"/>
  <c r="I2319" i="15"/>
  <c r="I2320" i="15"/>
  <c r="I2321" i="15"/>
  <c r="I2322" i="15"/>
  <c r="I2323" i="15"/>
  <c r="I2324" i="15"/>
  <c r="I2325" i="15"/>
  <c r="I2326" i="15"/>
  <c r="I2327" i="15"/>
  <c r="I2328" i="15"/>
  <c r="I2329" i="15"/>
  <c r="I2330" i="15"/>
  <c r="I2331" i="15"/>
  <c r="I2332" i="15"/>
  <c r="I2333" i="15"/>
  <c r="I2334" i="15"/>
  <c r="I2335" i="15"/>
  <c r="I2336" i="15"/>
  <c r="I2337"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H1002" i="15"/>
  <c r="H1003" i="15"/>
  <c r="H1004" i="15"/>
  <c r="H1005" i="15"/>
  <c r="H1006" i="15"/>
  <c r="H1007" i="15"/>
  <c r="H1008" i="15"/>
  <c r="H1009" i="15"/>
  <c r="H1010" i="15"/>
  <c r="H1011" i="15"/>
  <c r="H1012" i="15"/>
  <c r="H1013" i="15"/>
  <c r="H1014" i="15"/>
  <c r="H1015" i="15"/>
  <c r="H1016" i="15"/>
  <c r="H1017" i="15"/>
  <c r="H1018" i="15"/>
  <c r="H1019" i="15"/>
  <c r="H1020" i="15"/>
  <c r="H1021" i="15"/>
  <c r="H1022" i="15"/>
  <c r="H1023" i="15"/>
  <c r="H1024" i="15"/>
  <c r="H1025" i="15"/>
  <c r="H1026" i="15"/>
  <c r="H1027" i="15"/>
  <c r="H1028" i="15"/>
  <c r="H1029" i="15"/>
  <c r="H1030" i="15"/>
  <c r="H1031" i="15"/>
  <c r="H1032" i="15"/>
  <c r="H1033" i="15"/>
  <c r="H1034" i="15"/>
  <c r="H1035" i="15"/>
  <c r="H1036" i="15"/>
  <c r="H1037" i="15"/>
  <c r="H1038" i="15"/>
  <c r="H1039" i="15"/>
  <c r="H1040" i="15"/>
  <c r="H1041" i="15"/>
  <c r="H1042" i="15"/>
  <c r="H1043" i="15"/>
  <c r="H1044" i="15"/>
  <c r="H1045" i="15"/>
  <c r="H1046" i="15"/>
  <c r="H1047" i="15"/>
  <c r="H1048" i="15"/>
  <c r="H1049" i="15"/>
  <c r="H1050" i="15"/>
  <c r="H1051" i="15"/>
  <c r="H1052" i="15"/>
  <c r="H1053" i="15"/>
  <c r="H1054" i="15"/>
  <c r="H1055" i="15"/>
  <c r="H1056" i="15"/>
  <c r="H1057" i="15"/>
  <c r="H1058" i="15"/>
  <c r="H1059" i="15"/>
  <c r="H1060" i="15"/>
  <c r="H1061" i="15"/>
  <c r="H1062" i="15"/>
  <c r="H1063" i="15"/>
  <c r="H1064" i="15"/>
  <c r="H1065" i="15"/>
  <c r="H1066" i="15"/>
  <c r="H1067" i="15"/>
  <c r="H1068" i="15"/>
  <c r="H1069" i="15"/>
  <c r="H1070" i="15"/>
  <c r="H1071" i="15"/>
  <c r="H1072" i="15"/>
  <c r="H1073" i="15"/>
  <c r="H1074" i="15"/>
  <c r="H1075" i="15"/>
  <c r="H1076" i="15"/>
  <c r="H1077" i="15"/>
  <c r="H1078" i="15"/>
  <c r="H1079" i="15"/>
  <c r="H1080" i="15"/>
  <c r="H1081" i="15"/>
  <c r="H1082" i="15"/>
  <c r="H1083" i="15"/>
  <c r="H1084" i="15"/>
  <c r="H1085" i="15"/>
  <c r="H1086" i="15"/>
  <c r="H1087" i="15"/>
  <c r="H1088" i="15"/>
  <c r="H1089" i="15"/>
  <c r="H1090" i="15"/>
  <c r="H1091" i="15"/>
  <c r="H1092" i="15"/>
  <c r="H1093" i="15"/>
  <c r="H1094" i="15"/>
  <c r="H1095" i="15"/>
  <c r="H1096" i="15"/>
  <c r="H1097" i="15"/>
  <c r="H1098" i="15"/>
  <c r="H1099" i="15"/>
  <c r="H1100" i="15"/>
  <c r="H1101" i="15"/>
  <c r="H1102" i="15"/>
  <c r="H1103" i="15"/>
  <c r="H1104" i="15"/>
  <c r="H1105" i="15"/>
  <c r="H1106" i="15"/>
  <c r="H1107" i="15"/>
  <c r="H1108" i="15"/>
  <c r="H1109" i="15"/>
  <c r="H1110" i="15"/>
  <c r="H1111" i="15"/>
  <c r="H1112" i="15"/>
  <c r="H1113" i="15"/>
  <c r="H1114" i="15"/>
  <c r="H1115" i="15"/>
  <c r="H1116" i="15"/>
  <c r="H1117" i="15"/>
  <c r="H1118" i="15"/>
  <c r="H1119" i="15"/>
  <c r="H1120" i="15"/>
  <c r="H1121" i="15"/>
  <c r="H1122" i="15"/>
  <c r="H1123" i="15"/>
  <c r="H1124" i="15"/>
  <c r="H1125" i="15"/>
  <c r="H1126" i="15"/>
  <c r="H1127" i="15"/>
  <c r="H1128" i="15"/>
  <c r="H1129" i="15"/>
  <c r="H1130" i="15"/>
  <c r="H1131" i="15"/>
  <c r="H1132" i="15"/>
  <c r="H1133" i="15"/>
  <c r="H1134" i="15"/>
  <c r="H1135" i="15"/>
  <c r="H1136" i="15"/>
  <c r="H1137" i="15"/>
  <c r="H1138" i="15"/>
  <c r="H1139" i="15"/>
  <c r="H1140" i="15"/>
  <c r="H1141" i="15"/>
  <c r="H1142" i="15"/>
  <c r="H1143" i="15"/>
  <c r="H1144" i="15"/>
  <c r="H1145" i="15"/>
  <c r="H1146" i="15"/>
  <c r="H1147" i="15"/>
  <c r="H1148" i="15"/>
  <c r="H1149" i="15"/>
  <c r="H1150" i="15"/>
  <c r="H1151" i="15"/>
  <c r="H1152" i="15"/>
  <c r="H1153" i="15"/>
  <c r="H1154" i="15"/>
  <c r="H1155" i="15"/>
  <c r="H1156" i="15"/>
  <c r="H1157" i="15"/>
  <c r="H1158" i="15"/>
  <c r="H1159" i="15"/>
  <c r="H1160" i="15"/>
  <c r="H1161" i="15"/>
  <c r="H1162" i="15"/>
  <c r="H1163" i="15"/>
  <c r="H1164" i="15"/>
  <c r="H1165" i="15"/>
  <c r="H1166" i="15"/>
  <c r="H1167" i="15"/>
  <c r="H1168" i="15"/>
  <c r="H1169" i="15"/>
  <c r="H1170" i="15"/>
  <c r="H1171" i="15"/>
  <c r="H1172" i="15"/>
  <c r="H1173" i="15"/>
  <c r="H1174" i="15"/>
  <c r="H1175" i="15"/>
  <c r="H1176" i="15"/>
  <c r="H1177" i="15"/>
  <c r="H1178" i="15"/>
  <c r="H1179" i="15"/>
  <c r="H1180" i="15"/>
  <c r="H1181" i="15"/>
  <c r="H1182" i="15"/>
  <c r="H1183" i="15"/>
  <c r="H1184" i="15"/>
  <c r="H1185" i="15"/>
  <c r="H1186" i="15"/>
  <c r="H1187" i="15"/>
  <c r="H1188" i="15"/>
  <c r="H1189" i="15"/>
  <c r="H1190" i="15"/>
  <c r="H1191" i="15"/>
  <c r="H1192" i="15"/>
  <c r="H1193" i="15"/>
  <c r="H1194" i="15"/>
  <c r="H1195" i="15"/>
  <c r="H1196" i="15"/>
  <c r="H1197" i="15"/>
  <c r="H1198" i="15"/>
  <c r="H1199" i="15"/>
  <c r="H1200" i="15"/>
  <c r="H1201" i="15"/>
  <c r="H1202" i="15"/>
  <c r="H1203" i="15"/>
  <c r="H1204" i="15"/>
  <c r="H1205" i="15"/>
  <c r="H1206" i="15"/>
  <c r="H1207" i="15"/>
  <c r="H1208" i="15"/>
  <c r="H1209" i="15"/>
  <c r="H1210" i="15"/>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H1516" i="15"/>
  <c r="H1517" i="15"/>
  <c r="H1518" i="15"/>
  <c r="H1519" i="15"/>
  <c r="H1520" i="15"/>
  <c r="H1521" i="15"/>
  <c r="H1522" i="15"/>
  <c r="H1523" i="15"/>
  <c r="H1524" i="15"/>
  <c r="H1525" i="15"/>
  <c r="H1526" i="15"/>
  <c r="H1527" i="15"/>
  <c r="H1528" i="15"/>
  <c r="H1529" i="15"/>
  <c r="H1530" i="15"/>
  <c r="H1531" i="15"/>
  <c r="H1532" i="15"/>
  <c r="H1533" i="15"/>
  <c r="H1534" i="15"/>
  <c r="H1535" i="15"/>
  <c r="H1536" i="15"/>
  <c r="H1537" i="15"/>
  <c r="H1538" i="15"/>
  <c r="H1539" i="15"/>
  <c r="H1540" i="15"/>
  <c r="H1541" i="15"/>
  <c r="H1542" i="15"/>
  <c r="H1543" i="15"/>
  <c r="H1544" i="15"/>
  <c r="H1545" i="15"/>
  <c r="H1546" i="15"/>
  <c r="H1547" i="15"/>
  <c r="H1548" i="15"/>
  <c r="H1549" i="15"/>
  <c r="H1550" i="15"/>
  <c r="H1551" i="15"/>
  <c r="H1552" i="15"/>
  <c r="H1553" i="15"/>
  <c r="H1554" i="15"/>
  <c r="H1555" i="15"/>
  <c r="H1556" i="15"/>
  <c r="H1557" i="15"/>
  <c r="H1558" i="15"/>
  <c r="H1559" i="15"/>
  <c r="H1560" i="15"/>
  <c r="H1561" i="15"/>
  <c r="H1562" i="15"/>
  <c r="H1563" i="15"/>
  <c r="H1564" i="15"/>
  <c r="H1565" i="15"/>
  <c r="H1566" i="15"/>
  <c r="H1567" i="15"/>
  <c r="H1568" i="15"/>
  <c r="H1569" i="15"/>
  <c r="H1570" i="15"/>
  <c r="H1571" i="15"/>
  <c r="H1572" i="15"/>
  <c r="H1573" i="15"/>
  <c r="H1574" i="15"/>
  <c r="H1575" i="15"/>
  <c r="H1576" i="15"/>
  <c r="H1577" i="15"/>
  <c r="H1578" i="15"/>
  <c r="H1579" i="15"/>
  <c r="H1580" i="15"/>
  <c r="H1581" i="15"/>
  <c r="H1582" i="15"/>
  <c r="H1583" i="15"/>
  <c r="H1584" i="15"/>
  <c r="H1585" i="15"/>
  <c r="H1586" i="15"/>
  <c r="H1587" i="15"/>
  <c r="H1588" i="15"/>
  <c r="H1589" i="15"/>
  <c r="H1590" i="15"/>
  <c r="H1591" i="15"/>
  <c r="H1592" i="15"/>
  <c r="H1593" i="15"/>
  <c r="H1594" i="15"/>
  <c r="H1595" i="15"/>
  <c r="H1596" i="15"/>
  <c r="H1597" i="15"/>
  <c r="H1598" i="15"/>
  <c r="H1599" i="15"/>
  <c r="H1600" i="15"/>
  <c r="H1601" i="15"/>
  <c r="H1602" i="15"/>
  <c r="H1603" i="15"/>
  <c r="H1604" i="15"/>
  <c r="H1605" i="15"/>
  <c r="H1606" i="15"/>
  <c r="H1607" i="15"/>
  <c r="H1608" i="15"/>
  <c r="H1609" i="15"/>
  <c r="H1610" i="15"/>
  <c r="H1611" i="15"/>
  <c r="H1612" i="15"/>
  <c r="H1613" i="15"/>
  <c r="H1614" i="15"/>
  <c r="H1615" i="15"/>
  <c r="H1616" i="15"/>
  <c r="H1617" i="15"/>
  <c r="H1618" i="15"/>
  <c r="H1619" i="15"/>
  <c r="H1620" i="15"/>
  <c r="H1621" i="15"/>
  <c r="H1622" i="15"/>
  <c r="H1623" i="15"/>
  <c r="H1624" i="15"/>
  <c r="H1625" i="15"/>
  <c r="H1626" i="15"/>
  <c r="H1627" i="15"/>
  <c r="H1628" i="15"/>
  <c r="H1629" i="15"/>
  <c r="H1630" i="15"/>
  <c r="H1631" i="15"/>
  <c r="H1632" i="15"/>
  <c r="H1633" i="15"/>
  <c r="H1634" i="15"/>
  <c r="H1635" i="15"/>
  <c r="H1636" i="15"/>
  <c r="H1637" i="15"/>
  <c r="H1638" i="15"/>
  <c r="H1639" i="15"/>
  <c r="H1640" i="15"/>
  <c r="H1641" i="15"/>
  <c r="H1642" i="15"/>
  <c r="H1643" i="15"/>
  <c r="H1644" i="15"/>
  <c r="H1645" i="15"/>
  <c r="H1646" i="15"/>
  <c r="H1647" i="15"/>
  <c r="H1648" i="15"/>
  <c r="H1649" i="15"/>
  <c r="H1650" i="15"/>
  <c r="H1651" i="15"/>
  <c r="H1652" i="15"/>
  <c r="H1653" i="15"/>
  <c r="H1654" i="15"/>
  <c r="H1655" i="15"/>
  <c r="H1656" i="15"/>
  <c r="H1657" i="15"/>
  <c r="H1658" i="15"/>
  <c r="H1659" i="15"/>
  <c r="H1660" i="15"/>
  <c r="H1661" i="15"/>
  <c r="H1662" i="15"/>
  <c r="H1663" i="15"/>
  <c r="H1664" i="15"/>
  <c r="H1665" i="15"/>
  <c r="H1666" i="15"/>
  <c r="H1667" i="15"/>
  <c r="H1668" i="15"/>
  <c r="H1669" i="15"/>
  <c r="H1670" i="15"/>
  <c r="H1671" i="15"/>
  <c r="H1672" i="15"/>
  <c r="H1673" i="15"/>
  <c r="H1674" i="15"/>
  <c r="H1675" i="15"/>
  <c r="H1676" i="15"/>
  <c r="H1677" i="15"/>
  <c r="H1678" i="15"/>
  <c r="H1679" i="15"/>
  <c r="H1680" i="15"/>
  <c r="H1681" i="15"/>
  <c r="H1682" i="15"/>
  <c r="H1683" i="15"/>
  <c r="H1684" i="15"/>
  <c r="H1685" i="15"/>
  <c r="H1686" i="15"/>
  <c r="H1687" i="15"/>
  <c r="H1688" i="15"/>
  <c r="H1689" i="15"/>
  <c r="H1690" i="15"/>
  <c r="H1691" i="15"/>
  <c r="H1692" i="15"/>
  <c r="H1693" i="15"/>
  <c r="H1694" i="15"/>
  <c r="H1695" i="15"/>
  <c r="H1696" i="15"/>
  <c r="H1697" i="15"/>
  <c r="H1698" i="15"/>
  <c r="H1699" i="15"/>
  <c r="H1700" i="15"/>
  <c r="H1701" i="15"/>
  <c r="H1702" i="15"/>
  <c r="H1703" i="15"/>
  <c r="H1704" i="15"/>
  <c r="H1705" i="15"/>
  <c r="H1706" i="15"/>
  <c r="H1707" i="15"/>
  <c r="H1708" i="15"/>
  <c r="H1709" i="15"/>
  <c r="H1710" i="15"/>
  <c r="H1711" i="15"/>
  <c r="H1712" i="15"/>
  <c r="H1713" i="15"/>
  <c r="H1714" i="15"/>
  <c r="H1715" i="15"/>
  <c r="H1716" i="15"/>
  <c r="H1717" i="15"/>
  <c r="H1718" i="15"/>
  <c r="H1719" i="15"/>
  <c r="H1720" i="15"/>
  <c r="H1721" i="15"/>
  <c r="H1722" i="15"/>
  <c r="H1723" i="15"/>
  <c r="H1724" i="15"/>
  <c r="H1725" i="15"/>
  <c r="H1726" i="15"/>
  <c r="H1727" i="15"/>
  <c r="H1728" i="15"/>
  <c r="H1729" i="15"/>
  <c r="H1730" i="15"/>
  <c r="H1731" i="15"/>
  <c r="H1732" i="15"/>
  <c r="H1733" i="15"/>
  <c r="H1734" i="15"/>
  <c r="H1735" i="15"/>
  <c r="H1736" i="15"/>
  <c r="H1737" i="15"/>
  <c r="H1738" i="15"/>
  <c r="H1739" i="15"/>
  <c r="H1740" i="15"/>
  <c r="H1741" i="15"/>
  <c r="H1742" i="15"/>
  <c r="H1743" i="15"/>
  <c r="H1744" i="15"/>
  <c r="H1745" i="15"/>
  <c r="H1746" i="15"/>
  <c r="H1747" i="15"/>
  <c r="H1748" i="15"/>
  <c r="H1749" i="15"/>
  <c r="H1750" i="15"/>
  <c r="H1751" i="15"/>
  <c r="H1752" i="15"/>
  <c r="H1753" i="15"/>
  <c r="H1754" i="15"/>
  <c r="H1755" i="15"/>
  <c r="H1756" i="15"/>
  <c r="H1757" i="15"/>
  <c r="H1758" i="15"/>
  <c r="H1759" i="15"/>
  <c r="H1760" i="15"/>
  <c r="H1761" i="15"/>
  <c r="H1762" i="15"/>
  <c r="H1763" i="15"/>
  <c r="H1764" i="15"/>
  <c r="H1765" i="15"/>
  <c r="H1766" i="15"/>
  <c r="H1767" i="15"/>
  <c r="H1768" i="15"/>
  <c r="H1769" i="15"/>
  <c r="H1770" i="15"/>
  <c r="H1771" i="15"/>
  <c r="H1772" i="15"/>
  <c r="H1773" i="15"/>
  <c r="H1774" i="15"/>
  <c r="H1775" i="15"/>
  <c r="H1776" i="15"/>
  <c r="H1777" i="15"/>
  <c r="H1778" i="15"/>
  <c r="H1779" i="15"/>
  <c r="H1780" i="15"/>
  <c r="H1781" i="15"/>
  <c r="H1782" i="15"/>
  <c r="H1783" i="15"/>
  <c r="H1784" i="15"/>
  <c r="H1785" i="15"/>
  <c r="H1786" i="15"/>
  <c r="H1787" i="15"/>
  <c r="H1788" i="15"/>
  <c r="H1789" i="15"/>
  <c r="H1790" i="15"/>
  <c r="H1791" i="15"/>
  <c r="H1792" i="15"/>
  <c r="H1793" i="15"/>
  <c r="H1794" i="15"/>
  <c r="H1795" i="15"/>
  <c r="H1796" i="15"/>
  <c r="H1797" i="15"/>
  <c r="H1798" i="15"/>
  <c r="H1799" i="15"/>
  <c r="H1800" i="15"/>
  <c r="H1801" i="15"/>
  <c r="H1802" i="15"/>
  <c r="H1803" i="15"/>
  <c r="H1804" i="15"/>
  <c r="H1805" i="15"/>
  <c r="H1806" i="15"/>
  <c r="H1807" i="15"/>
  <c r="H1808" i="15"/>
  <c r="H1809" i="15"/>
  <c r="H1810" i="15"/>
  <c r="H1811" i="15"/>
  <c r="H1812" i="15"/>
  <c r="H1813" i="15"/>
  <c r="H1814" i="15"/>
  <c r="H1815" i="15"/>
  <c r="H1816" i="15"/>
  <c r="H1817" i="15"/>
  <c r="H1818" i="15"/>
  <c r="H1819" i="15"/>
  <c r="H1820" i="15"/>
  <c r="H1821" i="15"/>
  <c r="H1822" i="15"/>
  <c r="H1823" i="15"/>
  <c r="H1824" i="15"/>
  <c r="H1825" i="15"/>
  <c r="H1826" i="15"/>
  <c r="H1827" i="15"/>
  <c r="H1828" i="15"/>
  <c r="H1829" i="15"/>
  <c r="H1830" i="15"/>
  <c r="H1831" i="15"/>
  <c r="H1832" i="15"/>
  <c r="H1833" i="15"/>
  <c r="H1834" i="15"/>
  <c r="H1835" i="15"/>
  <c r="H1836" i="15"/>
  <c r="H1837" i="15"/>
  <c r="H1838" i="15"/>
  <c r="H1839" i="15"/>
  <c r="H1840" i="15"/>
  <c r="H1841" i="15"/>
  <c r="H1842" i="15"/>
  <c r="H1843" i="15"/>
  <c r="H1844" i="15"/>
  <c r="H1845" i="15"/>
  <c r="H1846" i="15"/>
  <c r="H1847" i="15"/>
  <c r="H1848" i="15"/>
  <c r="H1849" i="15"/>
  <c r="H1850" i="15"/>
  <c r="H1851" i="15"/>
  <c r="H1852" i="15"/>
  <c r="H1853" i="15"/>
  <c r="H1854" i="15"/>
  <c r="H1855" i="15"/>
  <c r="H1856" i="15"/>
  <c r="H1857" i="15"/>
  <c r="H1858" i="15"/>
  <c r="H1859" i="15"/>
  <c r="H1860" i="15"/>
  <c r="H1861" i="15"/>
  <c r="H1862" i="15"/>
  <c r="H1863" i="15"/>
  <c r="H1864" i="15"/>
  <c r="H1865" i="15"/>
  <c r="H1866" i="15"/>
  <c r="H1867" i="15"/>
  <c r="H1868" i="15"/>
  <c r="H1869" i="15"/>
  <c r="H1870" i="15"/>
  <c r="H1871" i="15"/>
  <c r="H1872" i="15"/>
  <c r="H1873" i="15"/>
  <c r="H1874" i="15"/>
  <c r="H1875" i="15"/>
  <c r="H1876" i="15"/>
  <c r="H1877" i="15"/>
  <c r="H1878" i="15"/>
  <c r="H1879" i="15"/>
  <c r="H1880" i="15"/>
  <c r="H1881" i="15"/>
  <c r="H1882" i="15"/>
  <c r="H1883" i="15"/>
  <c r="H1884" i="15"/>
  <c r="H1885" i="15"/>
  <c r="H1886" i="15"/>
  <c r="H1887" i="15"/>
  <c r="H1888" i="15"/>
  <c r="H1889" i="15"/>
  <c r="H1890" i="15"/>
  <c r="H1891" i="15"/>
  <c r="H1892" i="15"/>
  <c r="H1893" i="15"/>
  <c r="H1894" i="15"/>
  <c r="H1895" i="15"/>
  <c r="H1896" i="15"/>
  <c r="H1897" i="15"/>
  <c r="H1898" i="15"/>
  <c r="H1899" i="15"/>
  <c r="H1900" i="15"/>
  <c r="H1901" i="15"/>
  <c r="H1902" i="15"/>
  <c r="H1903" i="15"/>
  <c r="H1904" i="15"/>
  <c r="H1905" i="15"/>
  <c r="H1906" i="15"/>
  <c r="H1907" i="15"/>
  <c r="H1908" i="15"/>
  <c r="H1909" i="15"/>
  <c r="H1910" i="15"/>
  <c r="H1911" i="15"/>
  <c r="H1912" i="15"/>
  <c r="H1913" i="15"/>
  <c r="H1914" i="15"/>
  <c r="H1915" i="15"/>
  <c r="H1916" i="15"/>
  <c r="H1917" i="15"/>
  <c r="H1918" i="15"/>
  <c r="H1919" i="15"/>
  <c r="H1920" i="15"/>
  <c r="H1921" i="15"/>
  <c r="H1922" i="15"/>
  <c r="H1923" i="15"/>
  <c r="H1924" i="15"/>
  <c r="H1925" i="15"/>
  <c r="H1926" i="15"/>
  <c r="H1927" i="15"/>
  <c r="H1928" i="15"/>
  <c r="H1929" i="15"/>
  <c r="H1930" i="15"/>
  <c r="H1931" i="15"/>
  <c r="H1932" i="15"/>
  <c r="H1933" i="15"/>
  <c r="H1934" i="15"/>
  <c r="H1935" i="15"/>
  <c r="H1936" i="15"/>
  <c r="H1937" i="15"/>
  <c r="H1938" i="15"/>
  <c r="H1939" i="15"/>
  <c r="H1940" i="15"/>
  <c r="H1941" i="15"/>
  <c r="H1942" i="15"/>
  <c r="H1943" i="15"/>
  <c r="H1944" i="15"/>
  <c r="H1945" i="15"/>
  <c r="H1946" i="15"/>
  <c r="H1947" i="15"/>
  <c r="H1948" i="15"/>
  <c r="H1949" i="15"/>
  <c r="H1950" i="15"/>
  <c r="H1951" i="15"/>
  <c r="H1952" i="15"/>
  <c r="H1953" i="15"/>
  <c r="H1954" i="15"/>
  <c r="H1955" i="15"/>
  <c r="H1956" i="15"/>
  <c r="H1957" i="15"/>
  <c r="H1958" i="15"/>
  <c r="H1959" i="15"/>
  <c r="H1960" i="15"/>
  <c r="H1961" i="15"/>
  <c r="H1962" i="15"/>
  <c r="H1963" i="15"/>
  <c r="H1964" i="15"/>
  <c r="H1965" i="15"/>
  <c r="H1966" i="15"/>
  <c r="H1967" i="15"/>
  <c r="H1968" i="15"/>
  <c r="H1969" i="15"/>
  <c r="H1970" i="15"/>
  <c r="H1971" i="15"/>
  <c r="H1972" i="15"/>
  <c r="H1973" i="15"/>
  <c r="H1974" i="15"/>
  <c r="H1975" i="15"/>
  <c r="H1976" i="15"/>
  <c r="H1977" i="15"/>
  <c r="H1978" i="15"/>
  <c r="H1979" i="15"/>
  <c r="H1980" i="15"/>
  <c r="H1981" i="15"/>
  <c r="H1982" i="15"/>
  <c r="H1983" i="15"/>
  <c r="H1984" i="15"/>
  <c r="H1985" i="15"/>
  <c r="H1986" i="15"/>
  <c r="H1987" i="15"/>
  <c r="H1988" i="15"/>
  <c r="H1989" i="15"/>
  <c r="H1990" i="15"/>
  <c r="H1991" i="15"/>
  <c r="H1992" i="15"/>
  <c r="H1993" i="15"/>
  <c r="H1994" i="15"/>
  <c r="H1995" i="15"/>
  <c r="H1996" i="15"/>
  <c r="H1997" i="15"/>
  <c r="H1998" i="15"/>
  <c r="H1999" i="15"/>
  <c r="H2000" i="15"/>
  <c r="H2001" i="15"/>
  <c r="H2002" i="15"/>
  <c r="H2003" i="15"/>
  <c r="H2004" i="15"/>
  <c r="H2005" i="15"/>
  <c r="H2006" i="15"/>
  <c r="H2007" i="15"/>
  <c r="H2008" i="15"/>
  <c r="H2009" i="15"/>
  <c r="H2010" i="15"/>
  <c r="H2011" i="15"/>
  <c r="H2012" i="15"/>
  <c r="H2013" i="15"/>
  <c r="H2014" i="15"/>
  <c r="H2015" i="15"/>
  <c r="H2016" i="15"/>
  <c r="H2017" i="15"/>
  <c r="H2018" i="15"/>
  <c r="H2019" i="15"/>
  <c r="H2020" i="15"/>
  <c r="H2021" i="15"/>
  <c r="H2022" i="15"/>
  <c r="H2023" i="15"/>
  <c r="H2024" i="15"/>
  <c r="H2025" i="15"/>
  <c r="H2026" i="15"/>
  <c r="H2027" i="15"/>
  <c r="H2028" i="15"/>
  <c r="H2029" i="15"/>
  <c r="H2030" i="15"/>
  <c r="H2031" i="15"/>
  <c r="H2032" i="15"/>
  <c r="H2033" i="15"/>
  <c r="H2034" i="15"/>
  <c r="H2035" i="15"/>
  <c r="H2036" i="15"/>
  <c r="H2037" i="15"/>
  <c r="H2038" i="15"/>
  <c r="H2039" i="15"/>
  <c r="H2040" i="15"/>
  <c r="H2041" i="15"/>
  <c r="H2042" i="15"/>
  <c r="H2043" i="15"/>
  <c r="H2044" i="15"/>
  <c r="H2045" i="15"/>
  <c r="H2046" i="15"/>
  <c r="H2047" i="15"/>
  <c r="H2048" i="15"/>
  <c r="H2049" i="15"/>
  <c r="H2050" i="15"/>
  <c r="H2051" i="15"/>
  <c r="H2052" i="15"/>
  <c r="H2053" i="15"/>
  <c r="H2054" i="15"/>
  <c r="H2055" i="15"/>
  <c r="H2056" i="15"/>
  <c r="H2057" i="15"/>
  <c r="H2058" i="15"/>
  <c r="H2059" i="15"/>
  <c r="H2060" i="15"/>
  <c r="H2061" i="15"/>
  <c r="H2062" i="15"/>
  <c r="H2063" i="15"/>
  <c r="H2064" i="15"/>
  <c r="H2065" i="15"/>
  <c r="H2066" i="15"/>
  <c r="H2067" i="15"/>
  <c r="H2068" i="15"/>
  <c r="H2069" i="15"/>
  <c r="H2070" i="15"/>
  <c r="H2071" i="15"/>
  <c r="H2072" i="15"/>
  <c r="H2073" i="15"/>
  <c r="H2074" i="15"/>
  <c r="H2075" i="15"/>
  <c r="H2076" i="15"/>
  <c r="H2077" i="15"/>
  <c r="H2078" i="15"/>
  <c r="H2079" i="15"/>
  <c r="H2080" i="15"/>
  <c r="H2081" i="15"/>
  <c r="H2082" i="15"/>
  <c r="H2083" i="15"/>
  <c r="H2084" i="15"/>
  <c r="H2085" i="15"/>
  <c r="H2086" i="15"/>
  <c r="H2087" i="15"/>
  <c r="H2088" i="15"/>
  <c r="H2089" i="15"/>
  <c r="H2090" i="15"/>
  <c r="H2091" i="15"/>
  <c r="H2092" i="15"/>
  <c r="H2093" i="15"/>
  <c r="H2094" i="15"/>
  <c r="H2095" i="15"/>
  <c r="H2096" i="15"/>
  <c r="H2097" i="15"/>
  <c r="H2098" i="15"/>
  <c r="H2099" i="15"/>
  <c r="H2100" i="15"/>
  <c r="H2101" i="15"/>
  <c r="H2102" i="15"/>
  <c r="H2103" i="15"/>
  <c r="H2104" i="15"/>
  <c r="H2105" i="15"/>
  <c r="H2106" i="15"/>
  <c r="H2107" i="15"/>
  <c r="H2108" i="15"/>
  <c r="H2109" i="15"/>
  <c r="H2110" i="15"/>
  <c r="H2111" i="15"/>
  <c r="H2112" i="15"/>
  <c r="H2113" i="15"/>
  <c r="H2114" i="15"/>
  <c r="H2115" i="15"/>
  <c r="H2116" i="15"/>
  <c r="H2117" i="15"/>
  <c r="H2118" i="15"/>
  <c r="H2119" i="15"/>
  <c r="H2120" i="15"/>
  <c r="H2121" i="15"/>
  <c r="H2122" i="15"/>
  <c r="H2123" i="15"/>
  <c r="H2124" i="15"/>
  <c r="H2125" i="15"/>
  <c r="H2126" i="15"/>
  <c r="H2127" i="15"/>
  <c r="H2128" i="15"/>
  <c r="H2129" i="15"/>
  <c r="H2130" i="15"/>
  <c r="H2131" i="15"/>
  <c r="H2132" i="15"/>
  <c r="H2133" i="15"/>
  <c r="H2134" i="15"/>
  <c r="H2135" i="15"/>
  <c r="H2136" i="15"/>
  <c r="H2137" i="15"/>
  <c r="H2138" i="15"/>
  <c r="H2139" i="15"/>
  <c r="H2140" i="15"/>
  <c r="H2141" i="15"/>
  <c r="H2142" i="15"/>
  <c r="H2143" i="15"/>
  <c r="H2144" i="15"/>
  <c r="H2145" i="15"/>
  <c r="H2146" i="15"/>
  <c r="H2147" i="15"/>
  <c r="H2148" i="15"/>
  <c r="H2149" i="15"/>
  <c r="H2150" i="15"/>
  <c r="H2151" i="15"/>
  <c r="H2152" i="15"/>
  <c r="H2153" i="15"/>
  <c r="H2154" i="15"/>
  <c r="H2155" i="15"/>
  <c r="H2156" i="15"/>
  <c r="H2157" i="15"/>
  <c r="H2158" i="15"/>
  <c r="H2159" i="15"/>
  <c r="H2160" i="15"/>
  <c r="H2161" i="15"/>
  <c r="H2162" i="15"/>
  <c r="H2163" i="15"/>
  <c r="H2164" i="15"/>
  <c r="H2165" i="15"/>
  <c r="H2166" i="15"/>
  <c r="H2167" i="15"/>
  <c r="H2168" i="15"/>
  <c r="H2169" i="15"/>
  <c r="H2170" i="15"/>
  <c r="H2171" i="15"/>
  <c r="H2172" i="15"/>
  <c r="H2173" i="15"/>
  <c r="H2174" i="15"/>
  <c r="H2175" i="15"/>
  <c r="H2176" i="15"/>
  <c r="H2177" i="15"/>
  <c r="H2178" i="15"/>
  <c r="H2179" i="15"/>
  <c r="H2180" i="15"/>
  <c r="H2181" i="15"/>
  <c r="H2182" i="15"/>
  <c r="H2183" i="15"/>
  <c r="H2184" i="15"/>
  <c r="H2185" i="15"/>
  <c r="H2186" i="15"/>
  <c r="H2187" i="15"/>
  <c r="H2188" i="15"/>
  <c r="H2189" i="15"/>
  <c r="H2190" i="15"/>
  <c r="H2191" i="15"/>
  <c r="H2192" i="15"/>
  <c r="H2193" i="15"/>
  <c r="H2194" i="15"/>
  <c r="H2195" i="15"/>
  <c r="H2196" i="15"/>
  <c r="H2197" i="15"/>
  <c r="H2198" i="15"/>
  <c r="H2199" i="15"/>
  <c r="H2200" i="15"/>
  <c r="H2201" i="15"/>
  <c r="H2202" i="15"/>
  <c r="H2203" i="15"/>
  <c r="H2204" i="15"/>
  <c r="H2205" i="15"/>
  <c r="H2206" i="15"/>
  <c r="H2207" i="15"/>
  <c r="H2208" i="15"/>
  <c r="H2209" i="15"/>
  <c r="H2210" i="15"/>
  <c r="H2211" i="15"/>
  <c r="H2212" i="15"/>
  <c r="H2213" i="15"/>
  <c r="H2214" i="15"/>
  <c r="H2215" i="15"/>
  <c r="H2216" i="15"/>
  <c r="H2217" i="15"/>
  <c r="H2218" i="15"/>
  <c r="H2219" i="15"/>
  <c r="H2220" i="15"/>
  <c r="H2221" i="15"/>
  <c r="H2222" i="15"/>
  <c r="H2223" i="15"/>
  <c r="H2224" i="15"/>
  <c r="H2225" i="15"/>
  <c r="H2226" i="15"/>
  <c r="H2227" i="15"/>
  <c r="H2228" i="15"/>
  <c r="H2229" i="15"/>
  <c r="H2230" i="15"/>
  <c r="H2231" i="15"/>
  <c r="H2232" i="15"/>
  <c r="H2233" i="15"/>
  <c r="H2234" i="15"/>
  <c r="H2235" i="15"/>
  <c r="H2236" i="15"/>
  <c r="H2237" i="15"/>
  <c r="H2238" i="15"/>
  <c r="H2239" i="15"/>
  <c r="H2240" i="15"/>
  <c r="H2241" i="15"/>
  <c r="H2242" i="15"/>
  <c r="H2243" i="15"/>
  <c r="H2244" i="15"/>
  <c r="H2245" i="15"/>
  <c r="H2246" i="15"/>
  <c r="H2247" i="15"/>
  <c r="H2248" i="15"/>
  <c r="H2249" i="15"/>
  <c r="H2250" i="15"/>
  <c r="H2251" i="15"/>
  <c r="H2252" i="15"/>
  <c r="H2253" i="15"/>
  <c r="H2254" i="15"/>
  <c r="H2255" i="15"/>
  <c r="H2256" i="15"/>
  <c r="H2257" i="15"/>
  <c r="H2258" i="15"/>
  <c r="H2259" i="15"/>
  <c r="H2260" i="15"/>
  <c r="H2261" i="15"/>
  <c r="H2262" i="15"/>
  <c r="H2263" i="15"/>
  <c r="H2264" i="15"/>
  <c r="H2265" i="15"/>
  <c r="H2266" i="15"/>
  <c r="H2267" i="15"/>
  <c r="H2268" i="15"/>
  <c r="H2269" i="15"/>
  <c r="H2270" i="15"/>
  <c r="H2271" i="15"/>
  <c r="H2272" i="15"/>
  <c r="H2273" i="15"/>
  <c r="H2274" i="15"/>
  <c r="H2275" i="15"/>
  <c r="H2276" i="15"/>
  <c r="H2277" i="15"/>
  <c r="H2278" i="15"/>
  <c r="H2279" i="15"/>
  <c r="H2280" i="15"/>
  <c r="H2281" i="15"/>
  <c r="H2282" i="15"/>
  <c r="H2283" i="15"/>
  <c r="H2284" i="15"/>
  <c r="H2285" i="15"/>
  <c r="H2286" i="15"/>
  <c r="H2287" i="15"/>
  <c r="H2288" i="15"/>
  <c r="H2289" i="15"/>
  <c r="H2290" i="15"/>
  <c r="H2291" i="15"/>
  <c r="H2292" i="15"/>
  <c r="H2293" i="15"/>
  <c r="H2294" i="15"/>
  <c r="H2295" i="15"/>
  <c r="H2296" i="15"/>
  <c r="H2297" i="15"/>
  <c r="H2298" i="15"/>
  <c r="H2299" i="15"/>
  <c r="H2300" i="15"/>
  <c r="H2301" i="15"/>
  <c r="H2302" i="15"/>
  <c r="H2303" i="15"/>
  <c r="H2304" i="15"/>
  <c r="H2305" i="15"/>
  <c r="H2306" i="15"/>
  <c r="H2307" i="15"/>
  <c r="H2308" i="15"/>
  <c r="H2309" i="15"/>
  <c r="H2310" i="15"/>
  <c r="H2311" i="15"/>
  <c r="H2312" i="15"/>
  <c r="H2313" i="15"/>
  <c r="H2314" i="15"/>
  <c r="H2315" i="15"/>
  <c r="H2316" i="15"/>
  <c r="H2317" i="15"/>
  <c r="H2318" i="15"/>
  <c r="H2319" i="15"/>
  <c r="H2320" i="15"/>
  <c r="H2321" i="15"/>
  <c r="H2322" i="15"/>
  <c r="H2323" i="15"/>
  <c r="H2324" i="15"/>
  <c r="H2325" i="15"/>
  <c r="H2326" i="15"/>
  <c r="H2327" i="15"/>
  <c r="H2328" i="15"/>
  <c r="H2329" i="15"/>
  <c r="H2330" i="15"/>
  <c r="H2331" i="15"/>
  <c r="H2332" i="15"/>
  <c r="H2333" i="15"/>
  <c r="H2334" i="15"/>
  <c r="H2335" i="15"/>
  <c r="H2336" i="15"/>
  <c r="H2337"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G494" i="15"/>
  <c r="G495" i="15"/>
  <c r="G496" i="15"/>
  <c r="G497" i="15"/>
  <c r="G498" i="15"/>
  <c r="G499" i="15"/>
  <c r="G500" i="15"/>
  <c r="G501" i="15"/>
  <c r="G502" i="15"/>
  <c r="G503" i="15"/>
  <c r="G504" i="15"/>
  <c r="G505" i="15"/>
  <c r="G506" i="15"/>
  <c r="G507" i="15"/>
  <c r="G508" i="15"/>
  <c r="G509" i="15"/>
  <c r="G510" i="15"/>
  <c r="G511" i="15"/>
  <c r="G512" i="15"/>
  <c r="G513" i="15"/>
  <c r="G514" i="15"/>
  <c r="G515" i="15"/>
  <c r="G516" i="15"/>
  <c r="G517" i="15"/>
  <c r="G518" i="15"/>
  <c r="G519" i="15"/>
  <c r="G520" i="15"/>
  <c r="G521" i="15"/>
  <c r="G522" i="15"/>
  <c r="G523" i="15"/>
  <c r="G524" i="15"/>
  <c r="G525" i="15"/>
  <c r="G526" i="15"/>
  <c r="G527" i="15"/>
  <c r="G528" i="15"/>
  <c r="G529" i="15"/>
  <c r="G530" i="15"/>
  <c r="G531" i="15"/>
  <c r="G532" i="15"/>
  <c r="G533" i="15"/>
  <c r="G534" i="15"/>
  <c r="G535" i="15"/>
  <c r="G536" i="15"/>
  <c r="G537" i="15"/>
  <c r="G538" i="15"/>
  <c r="G539" i="15"/>
  <c r="G540" i="15"/>
  <c r="G541" i="15"/>
  <c r="G542" i="15"/>
  <c r="G543" i="15"/>
  <c r="G544" i="15"/>
  <c r="G545" i="15"/>
  <c r="G546" i="15"/>
  <c r="G547" i="15"/>
  <c r="G548" i="15"/>
  <c r="G549" i="15"/>
  <c r="G550" i="15"/>
  <c r="G551" i="15"/>
  <c r="G552" i="15"/>
  <c r="G553" i="15"/>
  <c r="G554" i="15"/>
  <c r="G555" i="15"/>
  <c r="G556" i="15"/>
  <c r="G557" i="15"/>
  <c r="G558" i="15"/>
  <c r="G559" i="15"/>
  <c r="G560" i="15"/>
  <c r="G561" i="15"/>
  <c r="G562" i="15"/>
  <c r="G563" i="15"/>
  <c r="G564" i="15"/>
  <c r="G565" i="15"/>
  <c r="G566" i="15"/>
  <c r="G567" i="15"/>
  <c r="G568" i="15"/>
  <c r="G569" i="15"/>
  <c r="G570" i="15"/>
  <c r="G571" i="15"/>
  <c r="G572" i="15"/>
  <c r="G573" i="15"/>
  <c r="G574" i="15"/>
  <c r="G575" i="15"/>
  <c r="G576" i="15"/>
  <c r="G577" i="15"/>
  <c r="G578" i="15"/>
  <c r="G579" i="15"/>
  <c r="G580" i="15"/>
  <c r="G581" i="15"/>
  <c r="G582" i="15"/>
  <c r="G583" i="15"/>
  <c r="G584" i="15"/>
  <c r="G585" i="15"/>
  <c r="G586" i="15"/>
  <c r="G587" i="15"/>
  <c r="G588" i="15"/>
  <c r="G589" i="15"/>
  <c r="G590" i="15"/>
  <c r="G591" i="15"/>
  <c r="G592" i="15"/>
  <c r="G593" i="15"/>
  <c r="G594" i="15"/>
  <c r="G595" i="15"/>
  <c r="G596" i="15"/>
  <c r="G597" i="15"/>
  <c r="G598" i="15"/>
  <c r="G599" i="15"/>
  <c r="G600" i="15"/>
  <c r="G601" i="15"/>
  <c r="G602" i="15"/>
  <c r="G603" i="15"/>
  <c r="G604" i="15"/>
  <c r="G605" i="15"/>
  <c r="G606" i="15"/>
  <c r="G607" i="15"/>
  <c r="G608" i="15"/>
  <c r="G609" i="15"/>
  <c r="G610" i="15"/>
  <c r="G611" i="15"/>
  <c r="G612" i="15"/>
  <c r="G613" i="15"/>
  <c r="G614" i="15"/>
  <c r="G615" i="15"/>
  <c r="G616" i="15"/>
  <c r="G617" i="15"/>
  <c r="G618" i="15"/>
  <c r="G619" i="15"/>
  <c r="G620" i="15"/>
  <c r="G621" i="15"/>
  <c r="G622" i="15"/>
  <c r="G623" i="15"/>
  <c r="G624" i="15"/>
  <c r="G625" i="15"/>
  <c r="G626" i="15"/>
  <c r="G627" i="15"/>
  <c r="G628" i="15"/>
  <c r="G629" i="15"/>
  <c r="G630" i="15"/>
  <c r="G631" i="15"/>
  <c r="G632" i="15"/>
  <c r="G633" i="15"/>
  <c r="G634" i="15"/>
  <c r="G635" i="15"/>
  <c r="G636" i="15"/>
  <c r="G637" i="15"/>
  <c r="G638" i="15"/>
  <c r="G639" i="15"/>
  <c r="G640" i="15"/>
  <c r="G641" i="15"/>
  <c r="G642" i="15"/>
  <c r="G643" i="15"/>
  <c r="G644" i="15"/>
  <c r="G645" i="15"/>
  <c r="G646" i="15"/>
  <c r="G647" i="15"/>
  <c r="G648" i="15"/>
  <c r="G649" i="15"/>
  <c r="G650" i="15"/>
  <c r="G651" i="15"/>
  <c r="G652" i="15"/>
  <c r="G653" i="15"/>
  <c r="G654" i="15"/>
  <c r="G655" i="15"/>
  <c r="G656" i="15"/>
  <c r="G657" i="15"/>
  <c r="G658" i="15"/>
  <c r="G659" i="15"/>
  <c r="G660" i="15"/>
  <c r="G661" i="15"/>
  <c r="G662" i="15"/>
  <c r="G663" i="15"/>
  <c r="G664" i="15"/>
  <c r="G665" i="15"/>
  <c r="G666" i="15"/>
  <c r="G667" i="15"/>
  <c r="G668" i="15"/>
  <c r="G669" i="15"/>
  <c r="G670" i="15"/>
  <c r="G671" i="15"/>
  <c r="G672" i="15"/>
  <c r="G673" i="15"/>
  <c r="G674" i="15"/>
  <c r="G675" i="15"/>
  <c r="G676" i="15"/>
  <c r="G677" i="15"/>
  <c r="G678" i="15"/>
  <c r="G679" i="15"/>
  <c r="G680" i="15"/>
  <c r="G681" i="15"/>
  <c r="G682" i="15"/>
  <c r="G683" i="15"/>
  <c r="G684" i="15"/>
  <c r="G685" i="15"/>
  <c r="G686" i="15"/>
  <c r="G687" i="15"/>
  <c r="G688" i="15"/>
  <c r="G689" i="15"/>
  <c r="G690" i="15"/>
  <c r="G691" i="15"/>
  <c r="G692" i="15"/>
  <c r="G693" i="15"/>
  <c r="G694" i="15"/>
  <c r="G695" i="15"/>
  <c r="G696" i="15"/>
  <c r="G697" i="15"/>
  <c r="G698" i="15"/>
  <c r="G699" i="15"/>
  <c r="G700" i="15"/>
  <c r="G701" i="15"/>
  <c r="G702" i="15"/>
  <c r="G703" i="15"/>
  <c r="G704" i="15"/>
  <c r="G705" i="15"/>
  <c r="G706" i="15"/>
  <c r="G707" i="15"/>
  <c r="G708" i="15"/>
  <c r="G709" i="15"/>
  <c r="G710" i="15"/>
  <c r="G711" i="15"/>
  <c r="G712" i="15"/>
  <c r="G713" i="15"/>
  <c r="G714" i="15"/>
  <c r="G715" i="15"/>
  <c r="G716" i="15"/>
  <c r="G717" i="15"/>
  <c r="G718" i="15"/>
  <c r="G719" i="15"/>
  <c r="G720" i="15"/>
  <c r="G721" i="15"/>
  <c r="G722" i="15"/>
  <c r="G723" i="15"/>
  <c r="G724" i="15"/>
  <c r="G725" i="15"/>
  <c r="G726" i="15"/>
  <c r="G727" i="15"/>
  <c r="G728" i="15"/>
  <c r="G729" i="15"/>
  <c r="G730" i="15"/>
  <c r="G731" i="15"/>
  <c r="G732" i="15"/>
  <c r="G733" i="15"/>
  <c r="G734" i="15"/>
  <c r="G735" i="15"/>
  <c r="G736" i="15"/>
  <c r="G737" i="15"/>
  <c r="G738" i="15"/>
  <c r="G739" i="15"/>
  <c r="G740" i="15"/>
  <c r="G741" i="15"/>
  <c r="G742" i="15"/>
  <c r="G743" i="15"/>
  <c r="G744" i="15"/>
  <c r="G745" i="15"/>
  <c r="G746" i="15"/>
  <c r="G747" i="15"/>
  <c r="G748" i="15"/>
  <c r="G749" i="15"/>
  <c r="G750" i="15"/>
  <c r="G751" i="15"/>
  <c r="G752" i="15"/>
  <c r="G753" i="15"/>
  <c r="G754" i="15"/>
  <c r="G755" i="15"/>
  <c r="G756" i="15"/>
  <c r="G757" i="15"/>
  <c r="G758" i="15"/>
  <c r="G759" i="15"/>
  <c r="G760" i="15"/>
  <c r="G761" i="15"/>
  <c r="G762" i="15"/>
  <c r="G763" i="15"/>
  <c r="G764" i="15"/>
  <c r="G765" i="15"/>
  <c r="G766" i="15"/>
  <c r="G767" i="15"/>
  <c r="G768" i="15"/>
  <c r="G769" i="15"/>
  <c r="G770" i="15"/>
  <c r="G771" i="15"/>
  <c r="G772" i="15"/>
  <c r="G773" i="15"/>
  <c r="G774" i="15"/>
  <c r="G775" i="15"/>
  <c r="G776" i="15"/>
  <c r="G777" i="15"/>
  <c r="G778" i="15"/>
  <c r="G779" i="15"/>
  <c r="G780" i="15"/>
  <c r="G781" i="15"/>
  <c r="G782" i="15"/>
  <c r="G783" i="15"/>
  <c r="G784" i="15"/>
  <c r="G785" i="15"/>
  <c r="G786" i="15"/>
  <c r="G787" i="15"/>
  <c r="G788" i="15"/>
  <c r="G789" i="15"/>
  <c r="G790" i="15"/>
  <c r="G791" i="15"/>
  <c r="G792" i="15"/>
  <c r="G793" i="15"/>
  <c r="G794" i="15"/>
  <c r="G795" i="15"/>
  <c r="G796" i="15"/>
  <c r="G797" i="15"/>
  <c r="G798" i="15"/>
  <c r="G799" i="15"/>
  <c r="G800" i="15"/>
  <c r="G801" i="15"/>
  <c r="G802" i="15"/>
  <c r="G803" i="15"/>
  <c r="G804" i="15"/>
  <c r="G805" i="15"/>
  <c r="G806" i="15"/>
  <c r="G807" i="15"/>
  <c r="G808" i="15"/>
  <c r="G809" i="15"/>
  <c r="G810" i="15"/>
  <c r="G811" i="15"/>
  <c r="G812" i="15"/>
  <c r="G813" i="15"/>
  <c r="G814" i="15"/>
  <c r="G815" i="15"/>
  <c r="G816" i="15"/>
  <c r="G817" i="15"/>
  <c r="G818" i="15"/>
  <c r="G819" i="15"/>
  <c r="G820" i="15"/>
  <c r="G821" i="15"/>
  <c r="G822" i="15"/>
  <c r="G823" i="15"/>
  <c r="G824" i="15"/>
  <c r="G825" i="15"/>
  <c r="G826" i="15"/>
  <c r="G827" i="15"/>
  <c r="G828" i="15"/>
  <c r="G829" i="15"/>
  <c r="G830" i="15"/>
  <c r="G831" i="15"/>
  <c r="G832" i="15"/>
  <c r="G833" i="15"/>
  <c r="G834" i="15"/>
  <c r="G835" i="15"/>
  <c r="G836" i="15"/>
  <c r="G837" i="15"/>
  <c r="G838" i="15"/>
  <c r="G839" i="15"/>
  <c r="G840" i="15"/>
  <c r="G841" i="15"/>
  <c r="G842" i="15"/>
  <c r="G843" i="15"/>
  <c r="G844" i="15"/>
  <c r="G845" i="15"/>
  <c r="G846" i="15"/>
  <c r="G847" i="15"/>
  <c r="G848" i="15"/>
  <c r="G849" i="15"/>
  <c r="G850" i="15"/>
  <c r="G851" i="15"/>
  <c r="G852" i="15"/>
  <c r="G853" i="15"/>
  <c r="G854" i="15"/>
  <c r="G855" i="15"/>
  <c r="G856" i="15"/>
  <c r="G857" i="15"/>
  <c r="G858" i="15"/>
  <c r="G859" i="15"/>
  <c r="G860" i="15"/>
  <c r="G861" i="15"/>
  <c r="G862" i="15"/>
  <c r="G863" i="15"/>
  <c r="G864" i="15"/>
  <c r="G865" i="15"/>
  <c r="G866" i="15"/>
  <c r="G867" i="15"/>
  <c r="G868" i="15"/>
  <c r="G869" i="15"/>
  <c r="G870" i="15"/>
  <c r="G871" i="15"/>
  <c r="G872" i="15"/>
  <c r="G873" i="15"/>
  <c r="G874" i="15"/>
  <c r="G875" i="15"/>
  <c r="G876" i="15"/>
  <c r="G877" i="15"/>
  <c r="G878" i="15"/>
  <c r="G879" i="15"/>
  <c r="G880" i="15"/>
  <c r="G881" i="15"/>
  <c r="G882" i="15"/>
  <c r="G883" i="15"/>
  <c r="G884" i="15"/>
  <c r="G885" i="15"/>
  <c r="G886" i="15"/>
  <c r="G887" i="15"/>
  <c r="G888" i="15"/>
  <c r="G889" i="15"/>
  <c r="G890" i="15"/>
  <c r="G891" i="15"/>
  <c r="G892" i="15"/>
  <c r="G893" i="15"/>
  <c r="G894" i="15"/>
  <c r="G895" i="15"/>
  <c r="G896" i="15"/>
  <c r="G897" i="15"/>
  <c r="G898" i="15"/>
  <c r="G899" i="15"/>
  <c r="G900" i="15"/>
  <c r="G901" i="15"/>
  <c r="G902" i="15"/>
  <c r="G903" i="15"/>
  <c r="G904" i="15"/>
  <c r="G905" i="15"/>
  <c r="G906" i="15"/>
  <c r="G907" i="15"/>
  <c r="G908" i="15"/>
  <c r="G909" i="15"/>
  <c r="G910" i="15"/>
  <c r="G911" i="15"/>
  <c r="G912" i="15"/>
  <c r="G913" i="15"/>
  <c r="G914" i="15"/>
  <c r="G915" i="15"/>
  <c r="G916" i="15"/>
  <c r="G917" i="15"/>
  <c r="G918" i="15"/>
  <c r="G919" i="15"/>
  <c r="G920" i="15"/>
  <c r="G921" i="15"/>
  <c r="G922" i="15"/>
  <c r="G923" i="15"/>
  <c r="G924" i="15"/>
  <c r="G925" i="15"/>
  <c r="G926" i="15"/>
  <c r="G927" i="15"/>
  <c r="G928" i="15"/>
  <c r="G929" i="15"/>
  <c r="G930" i="15"/>
  <c r="G931" i="15"/>
  <c r="G932" i="15"/>
  <c r="G933" i="15"/>
  <c r="G934" i="15"/>
  <c r="G935" i="15"/>
  <c r="G936" i="15"/>
  <c r="G937" i="15"/>
  <c r="G938" i="15"/>
  <c r="G939" i="15"/>
  <c r="G940" i="15"/>
  <c r="G941" i="15"/>
  <c r="G942" i="15"/>
  <c r="G943" i="15"/>
  <c r="G944" i="15"/>
  <c r="G945" i="15"/>
  <c r="G946" i="15"/>
  <c r="G947" i="15"/>
  <c r="G948" i="15"/>
  <c r="G949" i="15"/>
  <c r="G950" i="15"/>
  <c r="G951" i="15"/>
  <c r="G952" i="15"/>
  <c r="G953" i="15"/>
  <c r="G954" i="15"/>
  <c r="G955" i="15"/>
  <c r="G956" i="15"/>
  <c r="G957" i="15"/>
  <c r="G958" i="15"/>
  <c r="G959" i="15"/>
  <c r="G960" i="15"/>
  <c r="G961" i="15"/>
  <c r="G962" i="15"/>
  <c r="G963" i="15"/>
  <c r="G964" i="15"/>
  <c r="G965" i="15"/>
  <c r="G966" i="15"/>
  <c r="G967" i="15"/>
  <c r="G968" i="15"/>
  <c r="G969" i="15"/>
  <c r="G970" i="15"/>
  <c r="G971" i="15"/>
  <c r="G972" i="15"/>
  <c r="G973" i="15"/>
  <c r="G974" i="15"/>
  <c r="G975" i="15"/>
  <c r="G976" i="15"/>
  <c r="G977" i="15"/>
  <c r="G978" i="15"/>
  <c r="G979" i="15"/>
  <c r="G980" i="15"/>
  <c r="G981" i="15"/>
  <c r="G982" i="15"/>
  <c r="G983" i="15"/>
  <c r="G984" i="15"/>
  <c r="G985" i="15"/>
  <c r="G986" i="15"/>
  <c r="G987" i="15"/>
  <c r="G988" i="15"/>
  <c r="G989" i="15"/>
  <c r="G990" i="15"/>
  <c r="G991" i="15"/>
  <c r="G992" i="15"/>
  <c r="G993" i="15"/>
  <c r="G994" i="15"/>
  <c r="G995" i="15"/>
  <c r="G996" i="15"/>
  <c r="G997" i="15"/>
  <c r="G998" i="15"/>
  <c r="G999" i="15"/>
  <c r="G1000" i="15"/>
  <c r="G1001" i="15"/>
  <c r="G1002" i="15"/>
  <c r="G1003" i="15"/>
  <c r="G1004" i="15"/>
  <c r="G1005" i="15"/>
  <c r="G1006" i="15"/>
  <c r="G1007" i="15"/>
  <c r="G1008" i="15"/>
  <c r="G1009" i="15"/>
  <c r="G1010" i="15"/>
  <c r="G1011" i="15"/>
  <c r="G1012" i="15"/>
  <c r="G1013" i="15"/>
  <c r="G1014" i="15"/>
  <c r="G1015" i="15"/>
  <c r="G1016" i="15"/>
  <c r="G1017" i="15"/>
  <c r="G1018" i="15"/>
  <c r="G1019" i="15"/>
  <c r="G1020" i="15"/>
  <c r="G1021" i="15"/>
  <c r="G1022" i="15"/>
  <c r="G1023" i="15"/>
  <c r="G1024" i="15"/>
  <c r="G1025" i="15"/>
  <c r="G1026" i="15"/>
  <c r="G1027" i="15"/>
  <c r="G1028" i="15"/>
  <c r="G1029" i="15"/>
  <c r="G1030" i="15"/>
  <c r="G1031" i="15"/>
  <c r="G1032" i="15"/>
  <c r="G1033" i="15"/>
  <c r="G1034" i="15"/>
  <c r="G1035" i="15"/>
  <c r="G1036" i="15"/>
  <c r="G1037" i="15"/>
  <c r="G1038" i="15"/>
  <c r="G1039" i="15"/>
  <c r="G1040" i="15"/>
  <c r="G1041" i="15"/>
  <c r="G1042" i="15"/>
  <c r="G1043" i="15"/>
  <c r="G1044" i="15"/>
  <c r="G1045" i="15"/>
  <c r="G1046" i="15"/>
  <c r="G1047" i="15"/>
  <c r="G1048" i="15"/>
  <c r="G1049" i="15"/>
  <c r="G1050" i="15"/>
  <c r="G1051" i="15"/>
  <c r="G1052" i="15"/>
  <c r="G1053" i="15"/>
  <c r="G1054" i="15"/>
  <c r="G1055" i="15"/>
  <c r="G1056" i="15"/>
  <c r="G1057" i="15"/>
  <c r="G1058" i="15"/>
  <c r="G1059" i="15"/>
  <c r="G1060" i="15"/>
  <c r="G1061" i="15"/>
  <c r="G1062" i="15"/>
  <c r="G1063" i="15"/>
  <c r="G1064" i="15"/>
  <c r="G1065" i="15"/>
  <c r="G1066" i="15"/>
  <c r="G1067" i="15"/>
  <c r="G1068" i="15"/>
  <c r="G1069" i="15"/>
  <c r="G1070" i="15"/>
  <c r="G1071" i="15"/>
  <c r="G1072" i="15"/>
  <c r="G1073" i="15"/>
  <c r="G1074" i="15"/>
  <c r="G1075" i="15"/>
  <c r="G1076" i="15"/>
  <c r="G1077" i="15"/>
  <c r="G1078" i="15"/>
  <c r="G1079" i="15"/>
  <c r="G1080" i="15"/>
  <c r="G1081" i="15"/>
  <c r="G1082" i="15"/>
  <c r="G1083" i="15"/>
  <c r="G1084" i="15"/>
  <c r="G1085" i="15"/>
  <c r="G1086" i="15"/>
  <c r="G1087" i="15"/>
  <c r="G1088" i="15"/>
  <c r="G1089" i="15"/>
  <c r="G1090" i="15"/>
  <c r="G1091" i="15"/>
  <c r="G1092" i="15"/>
  <c r="G1093" i="15"/>
  <c r="G1094" i="15"/>
  <c r="G1095" i="15"/>
  <c r="G1096" i="15"/>
  <c r="G1097" i="15"/>
  <c r="G1098" i="15"/>
  <c r="G1099" i="15"/>
  <c r="G1100" i="15"/>
  <c r="G1101" i="15"/>
  <c r="G1102" i="15"/>
  <c r="G1103" i="15"/>
  <c r="G1104" i="15"/>
  <c r="G1105" i="15"/>
  <c r="G1106" i="15"/>
  <c r="G1107" i="15"/>
  <c r="G1108" i="15"/>
  <c r="G1109" i="15"/>
  <c r="G1110" i="15"/>
  <c r="G1111" i="15"/>
  <c r="G1112" i="15"/>
  <c r="G1113" i="15"/>
  <c r="G1114" i="15"/>
  <c r="G1115" i="15"/>
  <c r="G1116" i="15"/>
  <c r="G1117" i="15"/>
  <c r="G1118" i="15"/>
  <c r="G1119" i="15"/>
  <c r="G1120" i="15"/>
  <c r="G1121" i="15"/>
  <c r="G1122" i="15"/>
  <c r="G1123" i="15"/>
  <c r="G1124" i="15"/>
  <c r="G1125" i="15"/>
  <c r="G1126" i="15"/>
  <c r="G1127" i="15"/>
  <c r="G1128" i="15"/>
  <c r="G1129" i="15"/>
  <c r="G1130" i="15"/>
  <c r="G1131" i="15"/>
  <c r="G1132" i="15"/>
  <c r="G1133" i="15"/>
  <c r="G1134" i="15"/>
  <c r="G1135" i="15"/>
  <c r="G1136" i="15"/>
  <c r="G1137" i="15"/>
  <c r="G1138" i="15"/>
  <c r="G1139" i="15"/>
  <c r="G1140" i="15"/>
  <c r="G1141" i="15"/>
  <c r="G1142" i="15"/>
  <c r="G1143" i="15"/>
  <c r="G1144" i="15"/>
  <c r="G1145" i="15"/>
  <c r="G1146" i="15"/>
  <c r="G1147" i="15"/>
  <c r="G1148" i="15"/>
  <c r="G1149" i="15"/>
  <c r="G1150" i="15"/>
  <c r="G1151" i="15"/>
  <c r="G1152" i="15"/>
  <c r="G1153" i="15"/>
  <c r="G1154" i="15"/>
  <c r="G1155" i="15"/>
  <c r="G1156" i="15"/>
  <c r="G1157" i="15"/>
  <c r="G1158" i="15"/>
  <c r="G1159" i="15"/>
  <c r="G1160" i="15"/>
  <c r="G1161" i="15"/>
  <c r="G1162" i="15"/>
  <c r="G1163" i="15"/>
  <c r="G1164" i="15"/>
  <c r="G1165" i="15"/>
  <c r="G1166" i="15"/>
  <c r="G1167" i="15"/>
  <c r="G1168" i="15"/>
  <c r="G1169" i="15"/>
  <c r="G1170" i="15"/>
  <c r="G1171" i="15"/>
  <c r="G1172" i="15"/>
  <c r="G1173" i="15"/>
  <c r="G1174" i="15"/>
  <c r="G1175" i="15"/>
  <c r="G1176" i="15"/>
  <c r="G1177" i="15"/>
  <c r="G1178" i="15"/>
  <c r="G1179" i="15"/>
  <c r="G1180" i="15"/>
  <c r="G1181" i="15"/>
  <c r="G1182" i="15"/>
  <c r="G1183" i="15"/>
  <c r="G1184" i="15"/>
  <c r="G1185" i="15"/>
  <c r="G1186" i="15"/>
  <c r="G1187" i="15"/>
  <c r="G1188" i="15"/>
  <c r="G1189" i="15"/>
  <c r="G1190" i="15"/>
  <c r="G1191" i="15"/>
  <c r="G1192" i="15"/>
  <c r="G1193" i="15"/>
  <c r="G1194" i="15"/>
  <c r="G1195" i="15"/>
  <c r="G1196" i="15"/>
  <c r="G1197" i="15"/>
  <c r="G1198" i="15"/>
  <c r="G1199" i="15"/>
  <c r="G1200" i="15"/>
  <c r="G1201" i="15"/>
  <c r="G1202" i="15"/>
  <c r="G1203" i="15"/>
  <c r="G1204" i="15"/>
  <c r="G1205" i="15"/>
  <c r="G1206" i="15"/>
  <c r="G1207" i="15"/>
  <c r="G1208" i="15"/>
  <c r="G1209" i="15"/>
  <c r="G1210" i="15"/>
  <c r="G1211" i="15"/>
  <c r="G1212" i="15"/>
  <c r="G1213" i="15"/>
  <c r="G1214" i="15"/>
  <c r="G1215" i="15"/>
  <c r="G1216" i="15"/>
  <c r="G1217" i="15"/>
  <c r="G1218" i="15"/>
  <c r="G1219" i="15"/>
  <c r="G1220" i="15"/>
  <c r="G1221" i="15"/>
  <c r="G1222" i="15"/>
  <c r="G1223" i="15"/>
  <c r="G1224" i="15"/>
  <c r="G1225" i="15"/>
  <c r="G1226" i="15"/>
  <c r="G1227" i="15"/>
  <c r="G1228" i="15"/>
  <c r="G1229" i="15"/>
  <c r="G1230" i="15"/>
  <c r="G1231" i="15"/>
  <c r="G1232" i="15"/>
  <c r="G1233" i="15"/>
  <c r="G1234" i="15"/>
  <c r="G1235" i="15"/>
  <c r="G1236" i="15"/>
  <c r="G1237" i="15"/>
  <c r="G1238" i="15"/>
  <c r="G1239" i="15"/>
  <c r="G1240" i="15"/>
  <c r="G1241" i="15"/>
  <c r="G1242" i="15"/>
  <c r="G1243" i="15"/>
  <c r="G1244" i="15"/>
  <c r="G1245" i="15"/>
  <c r="G1246" i="15"/>
  <c r="G1247" i="15"/>
  <c r="G1248" i="15"/>
  <c r="G1249" i="15"/>
  <c r="G1250" i="15"/>
  <c r="G1251" i="15"/>
  <c r="G1252" i="15"/>
  <c r="G1253" i="15"/>
  <c r="G1254" i="15"/>
  <c r="G1255" i="15"/>
  <c r="G1256" i="15"/>
  <c r="G1257" i="15"/>
  <c r="G1258" i="15"/>
  <c r="G1259" i="15"/>
  <c r="G1260" i="15"/>
  <c r="G1261" i="15"/>
  <c r="G1262" i="15"/>
  <c r="G1263" i="15"/>
  <c r="G1264" i="15"/>
  <c r="G1265" i="15"/>
  <c r="G1266" i="15"/>
  <c r="G1267" i="15"/>
  <c r="G1268" i="15"/>
  <c r="G1269" i="15"/>
  <c r="G1270" i="15"/>
  <c r="G1271" i="15"/>
  <c r="G1272" i="15"/>
  <c r="G1273" i="15"/>
  <c r="G1274" i="15"/>
  <c r="G1275" i="15"/>
  <c r="G1276" i="15"/>
  <c r="G1277" i="15"/>
  <c r="G1278" i="15"/>
  <c r="G1279" i="15"/>
  <c r="G1280" i="15"/>
  <c r="G1281" i="15"/>
  <c r="G1282" i="15"/>
  <c r="G1283" i="15"/>
  <c r="G1284" i="15"/>
  <c r="G1285" i="15"/>
  <c r="G1286" i="15"/>
  <c r="G1287" i="15"/>
  <c r="G1288" i="15"/>
  <c r="G1289" i="15"/>
  <c r="G1290" i="15"/>
  <c r="G1291" i="15"/>
  <c r="G1292" i="15"/>
  <c r="G1293" i="15"/>
  <c r="G1294" i="15"/>
  <c r="G1295" i="15"/>
  <c r="G1296" i="15"/>
  <c r="G1297" i="15"/>
  <c r="G1298" i="15"/>
  <c r="G1299" i="15"/>
  <c r="G1300" i="15"/>
  <c r="G1301" i="15"/>
  <c r="G1302" i="15"/>
  <c r="G1303" i="15"/>
  <c r="G1304" i="15"/>
  <c r="G1305" i="15"/>
  <c r="G1306" i="15"/>
  <c r="G1307" i="15"/>
  <c r="G1308" i="15"/>
  <c r="G1309" i="15"/>
  <c r="G1310" i="15"/>
  <c r="G1311" i="15"/>
  <c r="G1312" i="15"/>
  <c r="G1313" i="15"/>
  <c r="G1314" i="15"/>
  <c r="G1315" i="15"/>
  <c r="G1316" i="15"/>
  <c r="G1317" i="15"/>
  <c r="G1318" i="15"/>
  <c r="G1319" i="15"/>
  <c r="G1320" i="15"/>
  <c r="G1321" i="15"/>
  <c r="G1322" i="15"/>
  <c r="G1323" i="15"/>
  <c r="G1324" i="15"/>
  <c r="G1325" i="15"/>
  <c r="G1326" i="15"/>
  <c r="G1327" i="15"/>
  <c r="G1328" i="15"/>
  <c r="G1329" i="15"/>
  <c r="G1330" i="15"/>
  <c r="G1331" i="15"/>
  <c r="G1332" i="15"/>
  <c r="G1333" i="15"/>
  <c r="G1334" i="15"/>
  <c r="G1335" i="15"/>
  <c r="G1336" i="15"/>
  <c r="G1337" i="15"/>
  <c r="G1338" i="15"/>
  <c r="G1339" i="15"/>
  <c r="G1340" i="15"/>
  <c r="G1341" i="15"/>
  <c r="G1342" i="15"/>
  <c r="G1343" i="15"/>
  <c r="G1344" i="15"/>
  <c r="G1345" i="15"/>
  <c r="G1346" i="15"/>
  <c r="G1347" i="15"/>
  <c r="G1348" i="15"/>
  <c r="G1349" i="15"/>
  <c r="G1350" i="15"/>
  <c r="G1351" i="15"/>
  <c r="G1352" i="15"/>
  <c r="G1353" i="15"/>
  <c r="G1354" i="15"/>
  <c r="G1355" i="15"/>
  <c r="G1356" i="15"/>
  <c r="G1357" i="15"/>
  <c r="G1358" i="15"/>
  <c r="G1359" i="15"/>
  <c r="G1360" i="15"/>
  <c r="G1361" i="15"/>
  <c r="G1362" i="15"/>
  <c r="G1363" i="15"/>
  <c r="G1364" i="15"/>
  <c r="G1365" i="15"/>
  <c r="G1366" i="15"/>
  <c r="G1367" i="15"/>
  <c r="G1368" i="15"/>
  <c r="G1369" i="15"/>
  <c r="G1370" i="15"/>
  <c r="G1371" i="15"/>
  <c r="G1372" i="15"/>
  <c r="G1373" i="15"/>
  <c r="G1374" i="15"/>
  <c r="G1375" i="15"/>
  <c r="G1376" i="15"/>
  <c r="G1377" i="15"/>
  <c r="G1378" i="15"/>
  <c r="G1379" i="15"/>
  <c r="G1380" i="15"/>
  <c r="G1381" i="15"/>
  <c r="G1382" i="15"/>
  <c r="G1383" i="15"/>
  <c r="G1384" i="15"/>
  <c r="G1385" i="15"/>
  <c r="G1386" i="15"/>
  <c r="G1387" i="15"/>
  <c r="G1388" i="15"/>
  <c r="G1389" i="15"/>
  <c r="G1390" i="15"/>
  <c r="G1391" i="15"/>
  <c r="G1392" i="15"/>
  <c r="G1393" i="15"/>
  <c r="G1394" i="15"/>
  <c r="G1395" i="15"/>
  <c r="G1396" i="15"/>
  <c r="G1397" i="15"/>
  <c r="G1398" i="15"/>
  <c r="G1399" i="15"/>
  <c r="G1400" i="15"/>
  <c r="G1401" i="15"/>
  <c r="G1402" i="15"/>
  <c r="G1403" i="15"/>
  <c r="G1404" i="15"/>
  <c r="G1405" i="15"/>
  <c r="G1406" i="15"/>
  <c r="G1407" i="15"/>
  <c r="G1408" i="15"/>
  <c r="G1409" i="15"/>
  <c r="G1410" i="15"/>
  <c r="G1411" i="15"/>
  <c r="G1412" i="15"/>
  <c r="G1413" i="15"/>
  <c r="G1414" i="15"/>
  <c r="G1415" i="15"/>
  <c r="G1416" i="15"/>
  <c r="G1417" i="15"/>
  <c r="G1418" i="15"/>
  <c r="G1419" i="15"/>
  <c r="G1420" i="15"/>
  <c r="G1421" i="15"/>
  <c r="G1422" i="15"/>
  <c r="G1423" i="15"/>
  <c r="G1424" i="15"/>
  <c r="G1425" i="15"/>
  <c r="G1426" i="15"/>
  <c r="G1427" i="15"/>
  <c r="G1428" i="15"/>
  <c r="G1429" i="15"/>
  <c r="G1430" i="15"/>
  <c r="G1431" i="15"/>
  <c r="G1432" i="15"/>
  <c r="G1433" i="15"/>
  <c r="G1434" i="15"/>
  <c r="G1435" i="15"/>
  <c r="G1436" i="15"/>
  <c r="G1437" i="15"/>
  <c r="G1438" i="15"/>
  <c r="G1439" i="15"/>
  <c r="G1440" i="15"/>
  <c r="G1441" i="15"/>
  <c r="G1442" i="15"/>
  <c r="G1443" i="15"/>
  <c r="G1444" i="15"/>
  <c r="G1445" i="15"/>
  <c r="G1446" i="15"/>
  <c r="G1447" i="15"/>
  <c r="G1448" i="15"/>
  <c r="G1449" i="15"/>
  <c r="G1450" i="15"/>
  <c r="G1451" i="15"/>
  <c r="G1452" i="15"/>
  <c r="G1453" i="15"/>
  <c r="G1454" i="15"/>
  <c r="G1455" i="15"/>
  <c r="G1456" i="15"/>
  <c r="G1457" i="15"/>
  <c r="G1458" i="15"/>
  <c r="G1459" i="15"/>
  <c r="G1460" i="15"/>
  <c r="G1461" i="15"/>
  <c r="G1462" i="15"/>
  <c r="G1463" i="15"/>
  <c r="G1464" i="15"/>
  <c r="G1465" i="15"/>
  <c r="G1466" i="15"/>
  <c r="G1467" i="15"/>
  <c r="G1468" i="15"/>
  <c r="G1469" i="15"/>
  <c r="G1470" i="15"/>
  <c r="G1471" i="15"/>
  <c r="G1472" i="15"/>
  <c r="G1473" i="15"/>
  <c r="G1474" i="15"/>
  <c r="G1475" i="15"/>
  <c r="G1476" i="15"/>
  <c r="G1477" i="15"/>
  <c r="G1478" i="15"/>
  <c r="G1479" i="15"/>
  <c r="G1480" i="15"/>
  <c r="G1481" i="15"/>
  <c r="G1482" i="15"/>
  <c r="G1483" i="15"/>
  <c r="G1484" i="15"/>
  <c r="G1485" i="15"/>
  <c r="G1486" i="15"/>
  <c r="G1487" i="15"/>
  <c r="G1488" i="15"/>
  <c r="G1489" i="15"/>
  <c r="G1490" i="15"/>
  <c r="G1491" i="15"/>
  <c r="G1492" i="15"/>
  <c r="G1493" i="15"/>
  <c r="G1494" i="15"/>
  <c r="G1495" i="15"/>
  <c r="G1496" i="15"/>
  <c r="G1497" i="15"/>
  <c r="G1498" i="15"/>
  <c r="G1499" i="15"/>
  <c r="G1500" i="15"/>
  <c r="G1501" i="15"/>
  <c r="G1502" i="15"/>
  <c r="G1503" i="15"/>
  <c r="G1504" i="15"/>
  <c r="G1505" i="15"/>
  <c r="G1506" i="15"/>
  <c r="G1507" i="15"/>
  <c r="G1508" i="15"/>
  <c r="G1509" i="15"/>
  <c r="G1510" i="15"/>
  <c r="G1511" i="15"/>
  <c r="G1512" i="15"/>
  <c r="G1513" i="15"/>
  <c r="G1514" i="15"/>
  <c r="G1515" i="15"/>
  <c r="G1516" i="15"/>
  <c r="G1517" i="15"/>
  <c r="G1518" i="15"/>
  <c r="G1519" i="15"/>
  <c r="G1520" i="15"/>
  <c r="G1521" i="15"/>
  <c r="G1522" i="15"/>
  <c r="G1523" i="15"/>
  <c r="G1524" i="15"/>
  <c r="G1525" i="15"/>
  <c r="G1526" i="15"/>
  <c r="G1527" i="15"/>
  <c r="G1528" i="15"/>
  <c r="G1529" i="15"/>
  <c r="G1530" i="15"/>
  <c r="G1531" i="15"/>
  <c r="G1532" i="15"/>
  <c r="G1533" i="15"/>
  <c r="G1534" i="15"/>
  <c r="G1535" i="15"/>
  <c r="G1536" i="15"/>
  <c r="G1537" i="15"/>
  <c r="G1538" i="15"/>
  <c r="G1539" i="15"/>
  <c r="G1540" i="15"/>
  <c r="G1541" i="15"/>
  <c r="G1542" i="15"/>
  <c r="G1543" i="15"/>
  <c r="G1544" i="15"/>
  <c r="G1545" i="15"/>
  <c r="G1546" i="15"/>
  <c r="G1547" i="15"/>
  <c r="G1548" i="15"/>
  <c r="G1549" i="15"/>
  <c r="G1550" i="15"/>
  <c r="G1551" i="15"/>
  <c r="G1552" i="15"/>
  <c r="G1553" i="15"/>
  <c r="G1554" i="15"/>
  <c r="G1555" i="15"/>
  <c r="G1556" i="15"/>
  <c r="G1557" i="15"/>
  <c r="G1558" i="15"/>
  <c r="G1559" i="15"/>
  <c r="G1560" i="15"/>
  <c r="G1561" i="15"/>
  <c r="G1562" i="15"/>
  <c r="G1563" i="15"/>
  <c r="G1564" i="15"/>
  <c r="G1565" i="15"/>
  <c r="G1566" i="15"/>
  <c r="G1567" i="15"/>
  <c r="G1568" i="15"/>
  <c r="G1569" i="15"/>
  <c r="G1570" i="15"/>
  <c r="G1571" i="15"/>
  <c r="G1572" i="15"/>
  <c r="G1573" i="15"/>
  <c r="G1574" i="15"/>
  <c r="G1575" i="15"/>
  <c r="G1576" i="15"/>
  <c r="G1577" i="15"/>
  <c r="G1578" i="15"/>
  <c r="G1579" i="15"/>
  <c r="G1580" i="15"/>
  <c r="G1581" i="15"/>
  <c r="G1582" i="15"/>
  <c r="G1583" i="15"/>
  <c r="G1584" i="15"/>
  <c r="G1585" i="15"/>
  <c r="G1586" i="15"/>
  <c r="G1587" i="15"/>
  <c r="G1588" i="15"/>
  <c r="G1589" i="15"/>
  <c r="G1590" i="15"/>
  <c r="G1591" i="15"/>
  <c r="G1592" i="15"/>
  <c r="G1593" i="15"/>
  <c r="G1594" i="15"/>
  <c r="G1595" i="15"/>
  <c r="G1596" i="15"/>
  <c r="G1597" i="15"/>
  <c r="G1598" i="15"/>
  <c r="G1599" i="15"/>
  <c r="G1600" i="15"/>
  <c r="G1601" i="15"/>
  <c r="G1602" i="15"/>
  <c r="G1603" i="15"/>
  <c r="G1604" i="15"/>
  <c r="G1605" i="15"/>
  <c r="G1606" i="15"/>
  <c r="G1607" i="15"/>
  <c r="G1608" i="15"/>
  <c r="G1609" i="15"/>
  <c r="G1610" i="15"/>
  <c r="G1611" i="15"/>
  <c r="G1612" i="15"/>
  <c r="G1613" i="15"/>
  <c r="G1614" i="15"/>
  <c r="G1615" i="15"/>
  <c r="G1616" i="15"/>
  <c r="G1617" i="15"/>
  <c r="G1618" i="15"/>
  <c r="G1619" i="15"/>
  <c r="G1620" i="15"/>
  <c r="G1621" i="15"/>
  <c r="G1622" i="15"/>
  <c r="G1623" i="15"/>
  <c r="G1624" i="15"/>
  <c r="G1625" i="15"/>
  <c r="G1626" i="15"/>
  <c r="G1627" i="15"/>
  <c r="G1628" i="15"/>
  <c r="G1629" i="15"/>
  <c r="G1630" i="15"/>
  <c r="G1631" i="15"/>
  <c r="G1632" i="15"/>
  <c r="G1633" i="15"/>
  <c r="G1634" i="15"/>
  <c r="G1635" i="15"/>
  <c r="G1636" i="15"/>
  <c r="G1637" i="15"/>
  <c r="G1638" i="15"/>
  <c r="G1639" i="15"/>
  <c r="G1640" i="15"/>
  <c r="G1641" i="15"/>
  <c r="G1642" i="15"/>
  <c r="G1643" i="15"/>
  <c r="G1644" i="15"/>
  <c r="G1645" i="15"/>
  <c r="G1646" i="15"/>
  <c r="G1647" i="15"/>
  <c r="G1648" i="15"/>
  <c r="G1649" i="15"/>
  <c r="G1650" i="15"/>
  <c r="G1651" i="15"/>
  <c r="G1652" i="15"/>
  <c r="G1653" i="15"/>
  <c r="G1654" i="15"/>
  <c r="G1655" i="15"/>
  <c r="G1656" i="15"/>
  <c r="G1657" i="15"/>
  <c r="G1658" i="15"/>
  <c r="G1659" i="15"/>
  <c r="G1660" i="15"/>
  <c r="G1661" i="15"/>
  <c r="G1662" i="15"/>
  <c r="G1663" i="15"/>
  <c r="G1664" i="15"/>
  <c r="G1665" i="15"/>
  <c r="G1666" i="15"/>
  <c r="G1667" i="15"/>
  <c r="G1668" i="15"/>
  <c r="G1669" i="15"/>
  <c r="G1670" i="15"/>
  <c r="G1671" i="15"/>
  <c r="G1672" i="15"/>
  <c r="G1673" i="15"/>
  <c r="G1674" i="15"/>
  <c r="G1675" i="15"/>
  <c r="G1676" i="15"/>
  <c r="G1677" i="15"/>
  <c r="G1678" i="15"/>
  <c r="G1679" i="15"/>
  <c r="G1680" i="15"/>
  <c r="G1681" i="15"/>
  <c r="G1682" i="15"/>
  <c r="G1683" i="15"/>
  <c r="G1684" i="15"/>
  <c r="G1685" i="15"/>
  <c r="G1686" i="15"/>
  <c r="G1687" i="15"/>
  <c r="G1688" i="15"/>
  <c r="G1689" i="15"/>
  <c r="G1690" i="15"/>
  <c r="G1691" i="15"/>
  <c r="G1692" i="15"/>
  <c r="G1693" i="15"/>
  <c r="G1694" i="15"/>
  <c r="G1695" i="15"/>
  <c r="G1696" i="15"/>
  <c r="G1697" i="15"/>
  <c r="G1698" i="15"/>
  <c r="G1699" i="15"/>
  <c r="G1700" i="15"/>
  <c r="G1701" i="15"/>
  <c r="G1702" i="15"/>
  <c r="G1703" i="15"/>
  <c r="G1704" i="15"/>
  <c r="G1705" i="15"/>
  <c r="G1706" i="15"/>
  <c r="G1707" i="15"/>
  <c r="G1708" i="15"/>
  <c r="G1709" i="15"/>
  <c r="G1710" i="15"/>
  <c r="G1711" i="15"/>
  <c r="G1712" i="15"/>
  <c r="G1713" i="15"/>
  <c r="G1714" i="15"/>
  <c r="G1715" i="15"/>
  <c r="G1716" i="15"/>
  <c r="G1717" i="15"/>
  <c r="G1718" i="15"/>
  <c r="G1719" i="15"/>
  <c r="G1720" i="15"/>
  <c r="G1721" i="15"/>
  <c r="G1722" i="15"/>
  <c r="G1723" i="15"/>
  <c r="G1724" i="15"/>
  <c r="G1725" i="15"/>
  <c r="G1726" i="15"/>
  <c r="G1727" i="15"/>
  <c r="G1728" i="15"/>
  <c r="G1729" i="15"/>
  <c r="G1730" i="15"/>
  <c r="G1731" i="15"/>
  <c r="G1732" i="15"/>
  <c r="G1733" i="15"/>
  <c r="G1734" i="15"/>
  <c r="G1735" i="15"/>
  <c r="G1736" i="15"/>
  <c r="G1737" i="15"/>
  <c r="G1738" i="15"/>
  <c r="G1739" i="15"/>
  <c r="G1740" i="15"/>
  <c r="G1741" i="15"/>
  <c r="G1742" i="15"/>
  <c r="G1743" i="15"/>
  <c r="G1744" i="15"/>
  <c r="G1745" i="15"/>
  <c r="G1746" i="15"/>
  <c r="G1747" i="15"/>
  <c r="G1748" i="15"/>
  <c r="G1749" i="15"/>
  <c r="G1750" i="15"/>
  <c r="G1751" i="15"/>
  <c r="G1752" i="15"/>
  <c r="G1753" i="15"/>
  <c r="G1754" i="15"/>
  <c r="G1755" i="15"/>
  <c r="G1756" i="15"/>
  <c r="G1757" i="15"/>
  <c r="G1758" i="15"/>
  <c r="G1759" i="15"/>
  <c r="G1760" i="15"/>
  <c r="G1761" i="15"/>
  <c r="G1762" i="15"/>
  <c r="G1763" i="15"/>
  <c r="G1764" i="15"/>
  <c r="G1765" i="15"/>
  <c r="G1766" i="15"/>
  <c r="G1767" i="15"/>
  <c r="G1768" i="15"/>
  <c r="G1769" i="15"/>
  <c r="G1770" i="15"/>
  <c r="G1771" i="15"/>
  <c r="G1772" i="15"/>
  <c r="G1773" i="15"/>
  <c r="G1774" i="15"/>
  <c r="G1775" i="15"/>
  <c r="G1776" i="15"/>
  <c r="G1777" i="15"/>
  <c r="G1778" i="15"/>
  <c r="G1779" i="15"/>
  <c r="G1780" i="15"/>
  <c r="G1781" i="15"/>
  <c r="G1782" i="15"/>
  <c r="G1783" i="15"/>
  <c r="G1784" i="15"/>
  <c r="G1785" i="15"/>
  <c r="G1786" i="15"/>
  <c r="G1787" i="15"/>
  <c r="G1788" i="15"/>
  <c r="G1789" i="15"/>
  <c r="G1790" i="15"/>
  <c r="G1791" i="15"/>
  <c r="G1792" i="15"/>
  <c r="G1793" i="15"/>
  <c r="G1794" i="15"/>
  <c r="G1795" i="15"/>
  <c r="G1796" i="15"/>
  <c r="G1797" i="15"/>
  <c r="G1798" i="15"/>
  <c r="G1799" i="15"/>
  <c r="G1800" i="15"/>
  <c r="G1801" i="15"/>
  <c r="G1802" i="15"/>
  <c r="G1803" i="15"/>
  <c r="G1804" i="15"/>
  <c r="G1805" i="15"/>
  <c r="G1806" i="15"/>
  <c r="G1807" i="15"/>
  <c r="G1808" i="15"/>
  <c r="G1809" i="15"/>
  <c r="G1810" i="15"/>
  <c r="G1811" i="15"/>
  <c r="G1812" i="15"/>
  <c r="G1813" i="15"/>
  <c r="G1814" i="15"/>
  <c r="G1815" i="15"/>
  <c r="G1816" i="15"/>
  <c r="G1817" i="15"/>
  <c r="G1818" i="15"/>
  <c r="G1819" i="15"/>
  <c r="G1820" i="15"/>
  <c r="G1821" i="15"/>
  <c r="G1822" i="15"/>
  <c r="G1823" i="15"/>
  <c r="G1824" i="15"/>
  <c r="G1825" i="15"/>
  <c r="G1826" i="15"/>
  <c r="G1827" i="15"/>
  <c r="G1828" i="15"/>
  <c r="G1829" i="15"/>
  <c r="G1830" i="15"/>
  <c r="G1831" i="15"/>
  <c r="G1832" i="15"/>
  <c r="G1833" i="15"/>
  <c r="G1834" i="15"/>
  <c r="G1835" i="15"/>
  <c r="G1836" i="15"/>
  <c r="G1837" i="15"/>
  <c r="G1838" i="15"/>
  <c r="G1839" i="15"/>
  <c r="G1840" i="15"/>
  <c r="G1841" i="15"/>
  <c r="G1842" i="15"/>
  <c r="G1843" i="15"/>
  <c r="G1844" i="15"/>
  <c r="G1845" i="15"/>
  <c r="G1846" i="15"/>
  <c r="G1847" i="15"/>
  <c r="G1848" i="15"/>
  <c r="G1849" i="15"/>
  <c r="G1850" i="15"/>
  <c r="G1851" i="15"/>
  <c r="G1852" i="15"/>
  <c r="G1853" i="15"/>
  <c r="G1854" i="15"/>
  <c r="G1855" i="15"/>
  <c r="G1856" i="15"/>
  <c r="G1857" i="15"/>
  <c r="G1858" i="15"/>
  <c r="G1859" i="15"/>
  <c r="G1860" i="15"/>
  <c r="G1861" i="15"/>
  <c r="G1862" i="15"/>
  <c r="G1863" i="15"/>
  <c r="G1864" i="15"/>
  <c r="G1865" i="15"/>
  <c r="G1866" i="15"/>
  <c r="G1867" i="15"/>
  <c r="G1868" i="15"/>
  <c r="G1869" i="15"/>
  <c r="G1870" i="15"/>
  <c r="G1871" i="15"/>
  <c r="G1872" i="15"/>
  <c r="G1873" i="15"/>
  <c r="G1874" i="15"/>
  <c r="G1875" i="15"/>
  <c r="G1876" i="15"/>
  <c r="G1877" i="15"/>
  <c r="G1878" i="15"/>
  <c r="G1879" i="15"/>
  <c r="G1880" i="15"/>
  <c r="G1881" i="15"/>
  <c r="G1882" i="15"/>
  <c r="G1883" i="15"/>
  <c r="G1884" i="15"/>
  <c r="G1885" i="15"/>
  <c r="G1886" i="15"/>
  <c r="G1887" i="15"/>
  <c r="G1888" i="15"/>
  <c r="G1889" i="15"/>
  <c r="G1890" i="15"/>
  <c r="G1891" i="15"/>
  <c r="G1892" i="15"/>
  <c r="G1893" i="15"/>
  <c r="G1894" i="15"/>
  <c r="G1895" i="15"/>
  <c r="G1896" i="15"/>
  <c r="G1897" i="15"/>
  <c r="G1898" i="15"/>
  <c r="G1899" i="15"/>
  <c r="G1900" i="15"/>
  <c r="G1901" i="15"/>
  <c r="G1902" i="15"/>
  <c r="G1903" i="15"/>
  <c r="G1904" i="15"/>
  <c r="G1905" i="15"/>
  <c r="G1906" i="15"/>
  <c r="G1907" i="15"/>
  <c r="G1908" i="15"/>
  <c r="G1909" i="15"/>
  <c r="G1910" i="15"/>
  <c r="G1911" i="15"/>
  <c r="G1912" i="15"/>
  <c r="G1913" i="15"/>
  <c r="G1914" i="15"/>
  <c r="G1915" i="15"/>
  <c r="G1916" i="15"/>
  <c r="G1917" i="15"/>
  <c r="G1918" i="15"/>
  <c r="G1919" i="15"/>
  <c r="G1920" i="15"/>
  <c r="G1921" i="15"/>
  <c r="G1922" i="15"/>
  <c r="G1923" i="15"/>
  <c r="G1924" i="15"/>
  <c r="G1925" i="15"/>
  <c r="G1926" i="15"/>
  <c r="G1927" i="15"/>
  <c r="G1928" i="15"/>
  <c r="G1929" i="15"/>
  <c r="G1930" i="15"/>
  <c r="G1931" i="15"/>
  <c r="G1932" i="15"/>
  <c r="G1933" i="15"/>
  <c r="G1934" i="15"/>
  <c r="G1935" i="15"/>
  <c r="G1936" i="15"/>
  <c r="G1937" i="15"/>
  <c r="G1938" i="15"/>
  <c r="G1939" i="15"/>
  <c r="G1940" i="15"/>
  <c r="G1941" i="15"/>
  <c r="G1942" i="15"/>
  <c r="G1943" i="15"/>
  <c r="G1944" i="15"/>
  <c r="G1945" i="15"/>
  <c r="G1946" i="15"/>
  <c r="G1947" i="15"/>
  <c r="G1948" i="15"/>
  <c r="G1949" i="15"/>
  <c r="G1950" i="15"/>
  <c r="G1951" i="15"/>
  <c r="G1952" i="15"/>
  <c r="G1953" i="15"/>
  <c r="G1954" i="15"/>
  <c r="G1955" i="15"/>
  <c r="G1956" i="15"/>
  <c r="G1957" i="15"/>
  <c r="G1958" i="15"/>
  <c r="G1959" i="15"/>
  <c r="G1960" i="15"/>
  <c r="G1961" i="15"/>
  <c r="G1962" i="15"/>
  <c r="G1963" i="15"/>
  <c r="G1964" i="15"/>
  <c r="G1965" i="15"/>
  <c r="G1966" i="15"/>
  <c r="G1967" i="15"/>
  <c r="G1968" i="15"/>
  <c r="G1969" i="15"/>
  <c r="G1970" i="15"/>
  <c r="G1971" i="15"/>
  <c r="G1972" i="15"/>
  <c r="G1973" i="15"/>
  <c r="G1974" i="15"/>
  <c r="G1975" i="15"/>
  <c r="G1976" i="15"/>
  <c r="G1977" i="15"/>
  <c r="G1978" i="15"/>
  <c r="G1979" i="15"/>
  <c r="G1980" i="15"/>
  <c r="G1981" i="15"/>
  <c r="G1982" i="15"/>
  <c r="G1983" i="15"/>
  <c r="G1984" i="15"/>
  <c r="G1985" i="15"/>
  <c r="G1986" i="15"/>
  <c r="G1987" i="15"/>
  <c r="G1988" i="15"/>
  <c r="G1989" i="15"/>
  <c r="G1990" i="15"/>
  <c r="G1991" i="15"/>
  <c r="G1992" i="15"/>
  <c r="G1993" i="15"/>
  <c r="G1994" i="15"/>
  <c r="G1995" i="15"/>
  <c r="G1996" i="15"/>
  <c r="G1997" i="15"/>
  <c r="G1998" i="15"/>
  <c r="G1999" i="15"/>
  <c r="G2000" i="15"/>
  <c r="G2001" i="15"/>
  <c r="G2002" i="15"/>
  <c r="G2003" i="15"/>
  <c r="G2004" i="15"/>
  <c r="G2005" i="15"/>
  <c r="G2006" i="15"/>
  <c r="G2007" i="15"/>
  <c r="G2008" i="15"/>
  <c r="G2009" i="15"/>
  <c r="G2010" i="15"/>
  <c r="G2011" i="15"/>
  <c r="G2012" i="15"/>
  <c r="G2013" i="15"/>
  <c r="G2014" i="15"/>
  <c r="G2015" i="15"/>
  <c r="G2016" i="15"/>
  <c r="G2017" i="15"/>
  <c r="G2018" i="15"/>
  <c r="G2019" i="15"/>
  <c r="G2020" i="15"/>
  <c r="G2021" i="15"/>
  <c r="G2022" i="15"/>
  <c r="G2023" i="15"/>
  <c r="G2024" i="15"/>
  <c r="G2025" i="15"/>
  <c r="G2026" i="15"/>
  <c r="G2027" i="15"/>
  <c r="G2028" i="15"/>
  <c r="G2029" i="15"/>
  <c r="G2030" i="15"/>
  <c r="G2031" i="15"/>
  <c r="G2032" i="15"/>
  <c r="G2033" i="15"/>
  <c r="G2034" i="15"/>
  <c r="G2035" i="15"/>
  <c r="G2036" i="15"/>
  <c r="G2037" i="15"/>
  <c r="G2038" i="15"/>
  <c r="G2039" i="15"/>
  <c r="G2040" i="15"/>
  <c r="G2041" i="15"/>
  <c r="G2042" i="15"/>
  <c r="G2043" i="15"/>
  <c r="G2044" i="15"/>
  <c r="G2045" i="15"/>
  <c r="G2046" i="15"/>
  <c r="G2047" i="15"/>
  <c r="G2048" i="15"/>
  <c r="G2049" i="15"/>
  <c r="G2050" i="15"/>
  <c r="G2051" i="15"/>
  <c r="G2052" i="15"/>
  <c r="G2053" i="15"/>
  <c r="G2054" i="15"/>
  <c r="G2055" i="15"/>
  <c r="G2056" i="15"/>
  <c r="G2057" i="15"/>
  <c r="G2058" i="15"/>
  <c r="G2059" i="15"/>
  <c r="G2060" i="15"/>
  <c r="G2061" i="15"/>
  <c r="G2062" i="15"/>
  <c r="G2063" i="15"/>
  <c r="G2064" i="15"/>
  <c r="G2065" i="15"/>
  <c r="G2066" i="15"/>
  <c r="G2067" i="15"/>
  <c r="G2068" i="15"/>
  <c r="G2069" i="15"/>
  <c r="G2070" i="15"/>
  <c r="G2071" i="15"/>
  <c r="G2072" i="15"/>
  <c r="G2073" i="15"/>
  <c r="G2074" i="15"/>
  <c r="G2075" i="15"/>
  <c r="G2076" i="15"/>
  <c r="G2077" i="15"/>
  <c r="G2078" i="15"/>
  <c r="G2079" i="15"/>
  <c r="G2080" i="15"/>
  <c r="G2081" i="15"/>
  <c r="G2082" i="15"/>
  <c r="G2083" i="15"/>
  <c r="G2084" i="15"/>
  <c r="G2085" i="15"/>
  <c r="G2086" i="15"/>
  <c r="G2087" i="15"/>
  <c r="G2088" i="15"/>
  <c r="G2089" i="15"/>
  <c r="G2090" i="15"/>
  <c r="G2091" i="15"/>
  <c r="G2092" i="15"/>
  <c r="G2093" i="15"/>
  <c r="G2094" i="15"/>
  <c r="G2095" i="15"/>
  <c r="G2096" i="15"/>
  <c r="G2097" i="15"/>
  <c r="G2098" i="15"/>
  <c r="G2099" i="15"/>
  <c r="G2100" i="15"/>
  <c r="G2101" i="15"/>
  <c r="G2102" i="15"/>
  <c r="G2103" i="15"/>
  <c r="G2104" i="15"/>
  <c r="G2105" i="15"/>
  <c r="G2106" i="15"/>
  <c r="G2107" i="15"/>
  <c r="G2108" i="15"/>
  <c r="G2109" i="15"/>
  <c r="G2110" i="15"/>
  <c r="G2111" i="15"/>
  <c r="G2112" i="15"/>
  <c r="G2113" i="15"/>
  <c r="G2114" i="15"/>
  <c r="G2115" i="15"/>
  <c r="G2116" i="15"/>
  <c r="G2117" i="15"/>
  <c r="G2118" i="15"/>
  <c r="G2119" i="15"/>
  <c r="G2120" i="15"/>
  <c r="G2121" i="15"/>
  <c r="G2122" i="15"/>
  <c r="G2123" i="15"/>
  <c r="G2124" i="15"/>
  <c r="G2125" i="15"/>
  <c r="G2126" i="15"/>
  <c r="G2127" i="15"/>
  <c r="G2128" i="15"/>
  <c r="G2129" i="15"/>
  <c r="G2130" i="15"/>
  <c r="G2131" i="15"/>
  <c r="G2132" i="15"/>
  <c r="G2133" i="15"/>
  <c r="G2134" i="15"/>
  <c r="G2135" i="15"/>
  <c r="G2136" i="15"/>
  <c r="G2137" i="15"/>
  <c r="G2138" i="15"/>
  <c r="G2139" i="15"/>
  <c r="G2140" i="15"/>
  <c r="G2141" i="15"/>
  <c r="G2142" i="15"/>
  <c r="G2143" i="15"/>
  <c r="G2144" i="15"/>
  <c r="G2145" i="15"/>
  <c r="G2146" i="15"/>
  <c r="G2147" i="15"/>
  <c r="G2148" i="15"/>
  <c r="G2149" i="15"/>
  <c r="G2150" i="15"/>
  <c r="G2151" i="15"/>
  <c r="G2152" i="15"/>
  <c r="G2153" i="15"/>
  <c r="G2154" i="15"/>
  <c r="G2155" i="15"/>
  <c r="G2156" i="15"/>
  <c r="G2157" i="15"/>
  <c r="G2158" i="15"/>
  <c r="G2159" i="15"/>
  <c r="G2160" i="15"/>
  <c r="G2161" i="15"/>
  <c r="G2162" i="15"/>
  <c r="G2163" i="15"/>
  <c r="G2164" i="15"/>
  <c r="G2165" i="15"/>
  <c r="G2166" i="15"/>
  <c r="G2167" i="15"/>
  <c r="G2168" i="15"/>
  <c r="G2169" i="15"/>
  <c r="G2170" i="15"/>
  <c r="G2171" i="15"/>
  <c r="G2172" i="15"/>
  <c r="G2173" i="15"/>
  <c r="G2174" i="15"/>
  <c r="G2175" i="15"/>
  <c r="G2176" i="15"/>
  <c r="G2177" i="15"/>
  <c r="G2178" i="15"/>
  <c r="G2179" i="15"/>
  <c r="G2180" i="15"/>
  <c r="G2181" i="15"/>
  <c r="G2182" i="15"/>
  <c r="G2183" i="15"/>
  <c r="G2184" i="15"/>
  <c r="G2185" i="15"/>
  <c r="G2186" i="15"/>
  <c r="G2187" i="15"/>
  <c r="G2188" i="15"/>
  <c r="G2189" i="15"/>
  <c r="G2190" i="15"/>
  <c r="G2191" i="15"/>
  <c r="G2192" i="15"/>
  <c r="G2193" i="15"/>
  <c r="G2194" i="15"/>
  <c r="G2195" i="15"/>
  <c r="G2196" i="15"/>
  <c r="G2197" i="15"/>
  <c r="G2198" i="15"/>
  <c r="G2199" i="15"/>
  <c r="G2200" i="15"/>
  <c r="G2201" i="15"/>
  <c r="G2202" i="15"/>
  <c r="G2203" i="15"/>
  <c r="G2204" i="15"/>
  <c r="G2205" i="15"/>
  <c r="G2206" i="15"/>
  <c r="G2207" i="15"/>
  <c r="G2208" i="15"/>
  <c r="G2209" i="15"/>
  <c r="G2210" i="15"/>
  <c r="G2211" i="15"/>
  <c r="G2212" i="15"/>
  <c r="G2213" i="15"/>
  <c r="G2214" i="15"/>
  <c r="G2215" i="15"/>
  <c r="G2216" i="15"/>
  <c r="G2217" i="15"/>
  <c r="G2218" i="15"/>
  <c r="G2219" i="15"/>
  <c r="G2220" i="15"/>
  <c r="G2221" i="15"/>
  <c r="G2222" i="15"/>
  <c r="G2223" i="15"/>
  <c r="G2224" i="15"/>
  <c r="G2225" i="15"/>
  <c r="G2226" i="15"/>
  <c r="G2227" i="15"/>
  <c r="G2228" i="15"/>
  <c r="G2229" i="15"/>
  <c r="G2230" i="15"/>
  <c r="G2231" i="15"/>
  <c r="G2232" i="15"/>
  <c r="G2233" i="15"/>
  <c r="G2234" i="15"/>
  <c r="G2235" i="15"/>
  <c r="G2236" i="15"/>
  <c r="G2237" i="15"/>
  <c r="G2238" i="15"/>
  <c r="G2239" i="15"/>
  <c r="G2240" i="15"/>
  <c r="G2241" i="15"/>
  <c r="G2242" i="15"/>
  <c r="G2243" i="15"/>
  <c r="G2244" i="15"/>
  <c r="G2245" i="15"/>
  <c r="G2246" i="15"/>
  <c r="G2247" i="15"/>
  <c r="G2248" i="15"/>
  <c r="G2249" i="15"/>
  <c r="G2250" i="15"/>
  <c r="G2251" i="15"/>
  <c r="G2252" i="15"/>
  <c r="G2253" i="15"/>
  <c r="G2254" i="15"/>
  <c r="G2255" i="15"/>
  <c r="G2256" i="15"/>
  <c r="G2257" i="15"/>
  <c r="G2258" i="15"/>
  <c r="G2259" i="15"/>
  <c r="G2260" i="15"/>
  <c r="G2261" i="15"/>
  <c r="G2262" i="15"/>
  <c r="G2263" i="15"/>
  <c r="G2264" i="15"/>
  <c r="G2265" i="15"/>
  <c r="G2266" i="15"/>
  <c r="G2267" i="15"/>
  <c r="G2268" i="15"/>
  <c r="G2269" i="15"/>
  <c r="G2270" i="15"/>
  <c r="G2271" i="15"/>
  <c r="G2272" i="15"/>
  <c r="G2273" i="15"/>
  <c r="G2274" i="15"/>
  <c r="G2275" i="15"/>
  <c r="G2276" i="15"/>
  <c r="G2277" i="15"/>
  <c r="G2278" i="15"/>
  <c r="G2279" i="15"/>
  <c r="G2280" i="15"/>
  <c r="G2281" i="15"/>
  <c r="G2282" i="15"/>
  <c r="G2283" i="15"/>
  <c r="G2284" i="15"/>
  <c r="G2285" i="15"/>
  <c r="G2286" i="15"/>
  <c r="G2287" i="15"/>
  <c r="G2288" i="15"/>
  <c r="G2289" i="15"/>
  <c r="G2290" i="15"/>
  <c r="G2291" i="15"/>
  <c r="G2292" i="15"/>
  <c r="G2293" i="15"/>
  <c r="G2294" i="15"/>
  <c r="G2295" i="15"/>
  <c r="G2296" i="15"/>
  <c r="G2297" i="15"/>
  <c r="G2298" i="15"/>
  <c r="G2299" i="15"/>
  <c r="G2300" i="15"/>
  <c r="G2301" i="15"/>
  <c r="G2302" i="15"/>
  <c r="G2303" i="15"/>
  <c r="G2304" i="15"/>
  <c r="G2305" i="15"/>
  <c r="G2306" i="15"/>
  <c r="G2307" i="15"/>
  <c r="G2308" i="15"/>
  <c r="G2309" i="15"/>
  <c r="G2310" i="15"/>
  <c r="G2311" i="15"/>
  <c r="G2312" i="15"/>
  <c r="G2313" i="15"/>
  <c r="G2314" i="15"/>
  <c r="G2315" i="15"/>
  <c r="G2316" i="15"/>
  <c r="G2317" i="15"/>
  <c r="G2318" i="15"/>
  <c r="G2319" i="15"/>
  <c r="G2320" i="15"/>
  <c r="G2321" i="15"/>
  <c r="G2322" i="15"/>
  <c r="G2323" i="15"/>
  <c r="G2324" i="15"/>
  <c r="G2325" i="15"/>
  <c r="G2326" i="15"/>
  <c r="G2327" i="15"/>
  <c r="G2328" i="15"/>
  <c r="G2329" i="15"/>
  <c r="G2330" i="15"/>
  <c r="G2331" i="15"/>
  <c r="G2332" i="15"/>
  <c r="G2333" i="15"/>
  <c r="G2334" i="15"/>
  <c r="G2335" i="15"/>
  <c r="G2336" i="15"/>
  <c r="G2337"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322" i="15"/>
  <c r="F323" i="15"/>
  <c r="F324" i="15"/>
  <c r="F325" i="15"/>
  <c r="F326" i="15"/>
  <c r="F327" i="15"/>
  <c r="F328" i="15"/>
  <c r="F329" i="15"/>
  <c r="F330" i="15"/>
  <c r="F331" i="15"/>
  <c r="F332" i="15"/>
  <c r="F333" i="15"/>
  <c r="F334" i="15"/>
  <c r="F335" i="15"/>
  <c r="F336" i="15"/>
  <c r="F337" i="15"/>
  <c r="F338" i="15"/>
  <c r="F339" i="15"/>
  <c r="F340" i="15"/>
  <c r="F341" i="15"/>
  <c r="F342" i="15"/>
  <c r="F343" i="15"/>
  <c r="F344" i="15"/>
  <c r="F345" i="15"/>
  <c r="F346" i="15"/>
  <c r="F347" i="15"/>
  <c r="F348" i="15"/>
  <c r="F349" i="15"/>
  <c r="F350" i="15"/>
  <c r="F351" i="15"/>
  <c r="F352" i="15"/>
  <c r="F353" i="15"/>
  <c r="F354" i="15"/>
  <c r="F355" i="15"/>
  <c r="F356" i="15"/>
  <c r="F357" i="15"/>
  <c r="F358" i="15"/>
  <c r="F359" i="15"/>
  <c r="F360" i="15"/>
  <c r="F361" i="15"/>
  <c r="F362" i="15"/>
  <c r="F363" i="15"/>
  <c r="F364" i="15"/>
  <c r="F365" i="15"/>
  <c r="F366" i="15"/>
  <c r="F367" i="15"/>
  <c r="F368" i="15"/>
  <c r="F369" i="15"/>
  <c r="F370" i="15"/>
  <c r="F371" i="15"/>
  <c r="F372" i="15"/>
  <c r="F373" i="15"/>
  <c r="F374" i="15"/>
  <c r="F375" i="15"/>
  <c r="F376" i="15"/>
  <c r="F377" i="15"/>
  <c r="F378" i="15"/>
  <c r="F379" i="15"/>
  <c r="F380" i="15"/>
  <c r="F381" i="15"/>
  <c r="F382" i="15"/>
  <c r="F383" i="15"/>
  <c r="F384" i="15"/>
  <c r="F385" i="15"/>
  <c r="F386" i="15"/>
  <c r="F387" i="15"/>
  <c r="F388" i="15"/>
  <c r="F389" i="15"/>
  <c r="F390" i="15"/>
  <c r="F391" i="15"/>
  <c r="F392" i="15"/>
  <c r="F393" i="15"/>
  <c r="F394" i="15"/>
  <c r="F395" i="15"/>
  <c r="F396" i="15"/>
  <c r="F397" i="15"/>
  <c r="F398" i="15"/>
  <c r="F399" i="15"/>
  <c r="F400" i="15"/>
  <c r="F401" i="15"/>
  <c r="F402" i="15"/>
  <c r="F403" i="15"/>
  <c r="F404" i="15"/>
  <c r="F405" i="15"/>
  <c r="F406" i="15"/>
  <c r="F407" i="15"/>
  <c r="F408" i="15"/>
  <c r="F409" i="15"/>
  <c r="F410" i="15"/>
  <c r="F411" i="15"/>
  <c r="F412" i="15"/>
  <c r="F413" i="15"/>
  <c r="F414" i="15"/>
  <c r="F415" i="15"/>
  <c r="F416" i="15"/>
  <c r="F417" i="15"/>
  <c r="F418" i="15"/>
  <c r="F419" i="15"/>
  <c r="F420" i="15"/>
  <c r="F421" i="15"/>
  <c r="F422" i="15"/>
  <c r="F423" i="15"/>
  <c r="F424" i="15"/>
  <c r="F425" i="15"/>
  <c r="F426" i="15"/>
  <c r="F427" i="15"/>
  <c r="F428" i="15"/>
  <c r="F429" i="15"/>
  <c r="F430" i="15"/>
  <c r="F431" i="15"/>
  <c r="F432" i="15"/>
  <c r="F433" i="15"/>
  <c r="F434" i="15"/>
  <c r="F435" i="15"/>
  <c r="F436" i="15"/>
  <c r="F437" i="15"/>
  <c r="F438" i="15"/>
  <c r="F439" i="15"/>
  <c r="F440" i="15"/>
  <c r="F441" i="15"/>
  <c r="F442" i="15"/>
  <c r="F443" i="15"/>
  <c r="F444" i="15"/>
  <c r="F445" i="15"/>
  <c r="F446" i="15"/>
  <c r="F447" i="15"/>
  <c r="F448" i="15"/>
  <c r="F449" i="15"/>
  <c r="F450" i="15"/>
  <c r="F451" i="15"/>
  <c r="F452" i="15"/>
  <c r="F453" i="15"/>
  <c r="F454" i="15"/>
  <c r="F455" i="15"/>
  <c r="F456" i="15"/>
  <c r="F457" i="15"/>
  <c r="F458" i="15"/>
  <c r="F459" i="15"/>
  <c r="F460" i="15"/>
  <c r="F461" i="15"/>
  <c r="F462" i="15"/>
  <c r="F463" i="15"/>
  <c r="F464" i="15"/>
  <c r="F465" i="15"/>
  <c r="F466" i="15"/>
  <c r="F467" i="15"/>
  <c r="F468" i="15"/>
  <c r="F469" i="15"/>
  <c r="F470" i="15"/>
  <c r="F471" i="15"/>
  <c r="F472" i="15"/>
  <c r="F473" i="15"/>
  <c r="F474" i="15"/>
  <c r="F475" i="15"/>
  <c r="F476" i="15"/>
  <c r="F477" i="15"/>
  <c r="F478" i="15"/>
  <c r="F479" i="15"/>
  <c r="F480" i="15"/>
  <c r="F481" i="15"/>
  <c r="F482" i="15"/>
  <c r="F483" i="15"/>
  <c r="F484" i="15"/>
  <c r="F485" i="15"/>
  <c r="F486" i="15"/>
  <c r="F487" i="15"/>
  <c r="F488" i="15"/>
  <c r="F489" i="15"/>
  <c r="F490" i="15"/>
  <c r="F491" i="15"/>
  <c r="F492" i="15"/>
  <c r="F493" i="15"/>
  <c r="F494" i="15"/>
  <c r="F495" i="15"/>
  <c r="F496" i="15"/>
  <c r="F497" i="15"/>
  <c r="F498" i="15"/>
  <c r="F499" i="15"/>
  <c r="F500" i="15"/>
  <c r="F501" i="15"/>
  <c r="F502" i="15"/>
  <c r="F503" i="15"/>
  <c r="F504" i="15"/>
  <c r="F505" i="15"/>
  <c r="F506" i="15"/>
  <c r="F507" i="15"/>
  <c r="F508" i="15"/>
  <c r="F509" i="15"/>
  <c r="F510" i="15"/>
  <c r="F511" i="15"/>
  <c r="F512" i="15"/>
  <c r="F513" i="15"/>
  <c r="F514" i="15"/>
  <c r="F515" i="15"/>
  <c r="F516" i="15"/>
  <c r="F517" i="15"/>
  <c r="F518" i="15"/>
  <c r="F519" i="15"/>
  <c r="F520" i="15"/>
  <c r="F521" i="15"/>
  <c r="F522" i="15"/>
  <c r="F523" i="15"/>
  <c r="F524" i="15"/>
  <c r="F525" i="15"/>
  <c r="F526" i="15"/>
  <c r="F527" i="15"/>
  <c r="F528" i="15"/>
  <c r="F529" i="15"/>
  <c r="F530" i="15"/>
  <c r="F531" i="15"/>
  <c r="F532" i="15"/>
  <c r="F533" i="15"/>
  <c r="F534" i="15"/>
  <c r="F535" i="15"/>
  <c r="F536" i="15"/>
  <c r="F537" i="15"/>
  <c r="F538" i="15"/>
  <c r="F539" i="15"/>
  <c r="F540" i="15"/>
  <c r="F541" i="15"/>
  <c r="F542" i="15"/>
  <c r="F543" i="15"/>
  <c r="F544" i="15"/>
  <c r="F545" i="15"/>
  <c r="F546" i="15"/>
  <c r="F547" i="15"/>
  <c r="F548" i="15"/>
  <c r="F549" i="15"/>
  <c r="F550" i="15"/>
  <c r="F551" i="15"/>
  <c r="F552" i="15"/>
  <c r="F553" i="15"/>
  <c r="F554" i="15"/>
  <c r="F555" i="15"/>
  <c r="F556" i="15"/>
  <c r="F557" i="15"/>
  <c r="F558" i="15"/>
  <c r="F559" i="15"/>
  <c r="F560" i="15"/>
  <c r="F561" i="15"/>
  <c r="F562" i="15"/>
  <c r="F563" i="15"/>
  <c r="F564" i="15"/>
  <c r="F565" i="15"/>
  <c r="F566" i="15"/>
  <c r="F567" i="15"/>
  <c r="F568" i="15"/>
  <c r="F569" i="15"/>
  <c r="F570" i="15"/>
  <c r="F571" i="15"/>
  <c r="F572" i="15"/>
  <c r="F573" i="15"/>
  <c r="F574" i="15"/>
  <c r="F575" i="15"/>
  <c r="F576" i="15"/>
  <c r="F577" i="15"/>
  <c r="F578" i="15"/>
  <c r="F579" i="15"/>
  <c r="F580" i="15"/>
  <c r="F581" i="15"/>
  <c r="F582" i="15"/>
  <c r="F583" i="15"/>
  <c r="F584" i="15"/>
  <c r="F585" i="15"/>
  <c r="F586" i="15"/>
  <c r="F587" i="15"/>
  <c r="F588" i="15"/>
  <c r="F589" i="15"/>
  <c r="F590" i="15"/>
  <c r="F591" i="15"/>
  <c r="F592" i="15"/>
  <c r="F593" i="15"/>
  <c r="F594" i="15"/>
  <c r="F595" i="15"/>
  <c r="F596" i="15"/>
  <c r="F597" i="15"/>
  <c r="F598" i="15"/>
  <c r="F599" i="15"/>
  <c r="F600" i="15"/>
  <c r="F601" i="15"/>
  <c r="F602" i="15"/>
  <c r="F603" i="15"/>
  <c r="F604" i="15"/>
  <c r="F605" i="15"/>
  <c r="F606" i="15"/>
  <c r="F607" i="15"/>
  <c r="F608" i="15"/>
  <c r="F609" i="15"/>
  <c r="F610" i="15"/>
  <c r="F611" i="15"/>
  <c r="F612" i="15"/>
  <c r="F613" i="15"/>
  <c r="F614" i="15"/>
  <c r="F615" i="15"/>
  <c r="F616" i="15"/>
  <c r="F617" i="15"/>
  <c r="F618" i="15"/>
  <c r="F619" i="15"/>
  <c r="F620" i="15"/>
  <c r="F621" i="15"/>
  <c r="F622" i="15"/>
  <c r="F623" i="15"/>
  <c r="F624" i="15"/>
  <c r="F625" i="15"/>
  <c r="F626" i="15"/>
  <c r="F627" i="15"/>
  <c r="F628" i="15"/>
  <c r="F629" i="15"/>
  <c r="F630" i="15"/>
  <c r="F631" i="15"/>
  <c r="F632" i="15"/>
  <c r="F633" i="15"/>
  <c r="F634" i="15"/>
  <c r="F635" i="15"/>
  <c r="F636" i="15"/>
  <c r="F637" i="15"/>
  <c r="F638" i="15"/>
  <c r="F639" i="15"/>
  <c r="F640" i="15"/>
  <c r="F641" i="15"/>
  <c r="F642" i="15"/>
  <c r="F643" i="15"/>
  <c r="F644" i="15"/>
  <c r="F645" i="15"/>
  <c r="F646" i="15"/>
  <c r="F647" i="15"/>
  <c r="F648" i="15"/>
  <c r="F649" i="15"/>
  <c r="F650" i="15"/>
  <c r="F651" i="15"/>
  <c r="F652" i="15"/>
  <c r="F653" i="15"/>
  <c r="F654" i="15"/>
  <c r="F655" i="15"/>
  <c r="F656" i="15"/>
  <c r="F657" i="15"/>
  <c r="F658" i="15"/>
  <c r="F659" i="15"/>
  <c r="F660" i="15"/>
  <c r="F661" i="15"/>
  <c r="F662" i="15"/>
  <c r="F663" i="15"/>
  <c r="F664" i="15"/>
  <c r="F665" i="15"/>
  <c r="F666" i="15"/>
  <c r="F667" i="15"/>
  <c r="F668" i="15"/>
  <c r="F669" i="15"/>
  <c r="F670" i="15"/>
  <c r="F671" i="15"/>
  <c r="F672" i="15"/>
  <c r="F673" i="15"/>
  <c r="F674" i="15"/>
  <c r="F675" i="15"/>
  <c r="F676" i="15"/>
  <c r="F677" i="15"/>
  <c r="F678" i="15"/>
  <c r="F679" i="15"/>
  <c r="F680" i="15"/>
  <c r="F681" i="15"/>
  <c r="F682" i="15"/>
  <c r="F683" i="15"/>
  <c r="F684" i="15"/>
  <c r="F685" i="15"/>
  <c r="F686" i="15"/>
  <c r="F687" i="15"/>
  <c r="F688" i="15"/>
  <c r="F689" i="15"/>
  <c r="F690" i="15"/>
  <c r="F691" i="15"/>
  <c r="F692" i="15"/>
  <c r="F693" i="15"/>
  <c r="F694" i="15"/>
  <c r="F695" i="15"/>
  <c r="F696" i="15"/>
  <c r="F697" i="15"/>
  <c r="F698" i="15"/>
  <c r="F699" i="15"/>
  <c r="F700" i="15"/>
  <c r="F701" i="15"/>
  <c r="F702" i="15"/>
  <c r="F703" i="15"/>
  <c r="F704" i="15"/>
  <c r="F705" i="15"/>
  <c r="F706" i="15"/>
  <c r="F707" i="15"/>
  <c r="F708" i="15"/>
  <c r="F709" i="15"/>
  <c r="F710" i="15"/>
  <c r="F711" i="15"/>
  <c r="F712" i="15"/>
  <c r="F713" i="15"/>
  <c r="F714" i="15"/>
  <c r="F715" i="15"/>
  <c r="F716" i="15"/>
  <c r="F717" i="15"/>
  <c r="F718" i="15"/>
  <c r="F719" i="15"/>
  <c r="F720" i="15"/>
  <c r="F721" i="15"/>
  <c r="F722" i="15"/>
  <c r="F723" i="15"/>
  <c r="F724" i="15"/>
  <c r="F725" i="15"/>
  <c r="F726" i="15"/>
  <c r="F727" i="15"/>
  <c r="F728" i="15"/>
  <c r="F729" i="15"/>
  <c r="F730" i="15"/>
  <c r="F731" i="15"/>
  <c r="F732" i="15"/>
  <c r="F733" i="15"/>
  <c r="F734" i="15"/>
  <c r="F735" i="15"/>
  <c r="F736" i="15"/>
  <c r="F737" i="15"/>
  <c r="F738" i="15"/>
  <c r="F739" i="15"/>
  <c r="F740" i="15"/>
  <c r="F741" i="15"/>
  <c r="F742" i="15"/>
  <c r="F743" i="15"/>
  <c r="F744" i="15"/>
  <c r="F745" i="15"/>
  <c r="F746" i="15"/>
  <c r="F747" i="15"/>
  <c r="F748" i="15"/>
  <c r="F749" i="15"/>
  <c r="F750" i="15"/>
  <c r="F751" i="15"/>
  <c r="F752" i="15"/>
  <c r="F753" i="15"/>
  <c r="F754" i="15"/>
  <c r="F755" i="15"/>
  <c r="F756" i="15"/>
  <c r="F757" i="15"/>
  <c r="F758" i="15"/>
  <c r="F759" i="15"/>
  <c r="F760" i="15"/>
  <c r="F761" i="15"/>
  <c r="F762" i="15"/>
  <c r="F763" i="15"/>
  <c r="F764" i="15"/>
  <c r="F765" i="15"/>
  <c r="F766" i="15"/>
  <c r="F767" i="15"/>
  <c r="F768" i="15"/>
  <c r="F769" i="15"/>
  <c r="F770" i="15"/>
  <c r="F771" i="15"/>
  <c r="F772" i="15"/>
  <c r="F773" i="15"/>
  <c r="F774" i="15"/>
  <c r="F775" i="15"/>
  <c r="F776" i="15"/>
  <c r="F777" i="15"/>
  <c r="F778" i="15"/>
  <c r="F779" i="15"/>
  <c r="F780" i="15"/>
  <c r="F781" i="15"/>
  <c r="F782" i="15"/>
  <c r="F783" i="15"/>
  <c r="F784" i="15"/>
  <c r="F785" i="15"/>
  <c r="F786" i="15"/>
  <c r="F787" i="15"/>
  <c r="F788" i="15"/>
  <c r="F789" i="15"/>
  <c r="F790" i="15"/>
  <c r="F791" i="15"/>
  <c r="F792" i="15"/>
  <c r="F793" i="15"/>
  <c r="F794" i="15"/>
  <c r="F795" i="15"/>
  <c r="F796" i="15"/>
  <c r="F797" i="15"/>
  <c r="F798" i="15"/>
  <c r="F799" i="15"/>
  <c r="F800" i="15"/>
  <c r="F801" i="15"/>
  <c r="F802" i="15"/>
  <c r="F803" i="15"/>
  <c r="F804" i="15"/>
  <c r="F805" i="15"/>
  <c r="F806" i="15"/>
  <c r="F807" i="15"/>
  <c r="F808" i="15"/>
  <c r="F809" i="15"/>
  <c r="F810" i="15"/>
  <c r="F811" i="15"/>
  <c r="F812" i="15"/>
  <c r="F813" i="15"/>
  <c r="F814" i="15"/>
  <c r="F815" i="15"/>
  <c r="F816" i="15"/>
  <c r="F817" i="15"/>
  <c r="F818" i="15"/>
  <c r="F819" i="15"/>
  <c r="F820" i="15"/>
  <c r="F821" i="15"/>
  <c r="F822" i="15"/>
  <c r="F823" i="15"/>
  <c r="F824" i="15"/>
  <c r="F825" i="15"/>
  <c r="F826" i="15"/>
  <c r="F827" i="15"/>
  <c r="F828" i="15"/>
  <c r="F829" i="15"/>
  <c r="F830" i="15"/>
  <c r="F831" i="15"/>
  <c r="F832" i="15"/>
  <c r="F833" i="15"/>
  <c r="F834" i="15"/>
  <c r="F835" i="15"/>
  <c r="F836" i="15"/>
  <c r="F837" i="15"/>
  <c r="F838" i="15"/>
  <c r="F839" i="15"/>
  <c r="F840" i="15"/>
  <c r="F841" i="15"/>
  <c r="F842" i="15"/>
  <c r="F843" i="15"/>
  <c r="F844" i="15"/>
  <c r="F845" i="15"/>
  <c r="F846" i="15"/>
  <c r="F847" i="15"/>
  <c r="F848" i="15"/>
  <c r="F849" i="15"/>
  <c r="F850" i="15"/>
  <c r="F851" i="15"/>
  <c r="F852" i="15"/>
  <c r="F853" i="15"/>
  <c r="F854" i="15"/>
  <c r="F855" i="15"/>
  <c r="F856" i="15"/>
  <c r="F857" i="15"/>
  <c r="F858" i="15"/>
  <c r="F859" i="15"/>
  <c r="F860" i="15"/>
  <c r="F861" i="15"/>
  <c r="F862" i="15"/>
  <c r="F863" i="15"/>
  <c r="F864" i="15"/>
  <c r="F865" i="15"/>
  <c r="F866" i="15"/>
  <c r="F867" i="15"/>
  <c r="F868" i="15"/>
  <c r="F869" i="15"/>
  <c r="F870" i="15"/>
  <c r="F871" i="15"/>
  <c r="F872" i="15"/>
  <c r="F873" i="15"/>
  <c r="F874" i="15"/>
  <c r="F875" i="15"/>
  <c r="F876" i="15"/>
  <c r="F877" i="15"/>
  <c r="F878" i="15"/>
  <c r="F879" i="15"/>
  <c r="F880" i="15"/>
  <c r="F881" i="15"/>
  <c r="F882" i="15"/>
  <c r="F883" i="15"/>
  <c r="F884" i="15"/>
  <c r="F885" i="15"/>
  <c r="F886" i="15"/>
  <c r="F887" i="15"/>
  <c r="F888" i="15"/>
  <c r="F889" i="15"/>
  <c r="F890" i="15"/>
  <c r="F891" i="15"/>
  <c r="F892" i="15"/>
  <c r="F893" i="15"/>
  <c r="F894" i="15"/>
  <c r="F895" i="15"/>
  <c r="F896" i="15"/>
  <c r="F897" i="15"/>
  <c r="F898" i="15"/>
  <c r="F899" i="15"/>
  <c r="F900" i="15"/>
  <c r="F901" i="15"/>
  <c r="F902" i="15"/>
  <c r="F903" i="15"/>
  <c r="F904" i="15"/>
  <c r="F905" i="15"/>
  <c r="F906" i="15"/>
  <c r="F907" i="15"/>
  <c r="F908" i="15"/>
  <c r="F909" i="15"/>
  <c r="F910" i="15"/>
  <c r="F911" i="15"/>
  <c r="F912" i="15"/>
  <c r="F913" i="15"/>
  <c r="F914" i="15"/>
  <c r="F915" i="15"/>
  <c r="F916" i="15"/>
  <c r="F917" i="15"/>
  <c r="F918" i="15"/>
  <c r="F919" i="15"/>
  <c r="F920" i="15"/>
  <c r="F921" i="15"/>
  <c r="F922" i="15"/>
  <c r="F923" i="15"/>
  <c r="F924" i="15"/>
  <c r="F925" i="15"/>
  <c r="F926" i="15"/>
  <c r="F927" i="15"/>
  <c r="F928" i="15"/>
  <c r="F929" i="15"/>
  <c r="F930" i="15"/>
  <c r="F931" i="15"/>
  <c r="F932" i="15"/>
  <c r="F933" i="15"/>
  <c r="F934" i="15"/>
  <c r="F935" i="15"/>
  <c r="F936" i="15"/>
  <c r="F937" i="15"/>
  <c r="F938" i="15"/>
  <c r="F939" i="15"/>
  <c r="F940" i="15"/>
  <c r="F941" i="15"/>
  <c r="F942" i="15"/>
  <c r="F943" i="15"/>
  <c r="F944" i="15"/>
  <c r="F945" i="15"/>
  <c r="F946" i="15"/>
  <c r="F947" i="15"/>
  <c r="F948" i="15"/>
  <c r="F949" i="15"/>
  <c r="F950" i="15"/>
  <c r="F951" i="15"/>
  <c r="F952" i="15"/>
  <c r="F953" i="15"/>
  <c r="F954" i="15"/>
  <c r="F955" i="15"/>
  <c r="F956" i="15"/>
  <c r="F957" i="15"/>
  <c r="F958" i="15"/>
  <c r="F959" i="15"/>
  <c r="F960" i="15"/>
  <c r="F961" i="15"/>
  <c r="F962" i="15"/>
  <c r="F963" i="15"/>
  <c r="F964" i="15"/>
  <c r="F965" i="15"/>
  <c r="F966" i="15"/>
  <c r="F967" i="15"/>
  <c r="F968" i="15"/>
  <c r="F969" i="15"/>
  <c r="F970" i="15"/>
  <c r="F971" i="15"/>
  <c r="F972" i="15"/>
  <c r="F973" i="15"/>
  <c r="F974" i="15"/>
  <c r="F975" i="15"/>
  <c r="F976" i="15"/>
  <c r="F977" i="15"/>
  <c r="F978" i="15"/>
  <c r="F979" i="15"/>
  <c r="F980" i="15"/>
  <c r="F981" i="15"/>
  <c r="F982" i="15"/>
  <c r="F983" i="15"/>
  <c r="F984" i="15"/>
  <c r="F985" i="15"/>
  <c r="F986" i="15"/>
  <c r="F987" i="15"/>
  <c r="F988" i="15"/>
  <c r="F989" i="15"/>
  <c r="F990" i="15"/>
  <c r="F991" i="15"/>
  <c r="F992" i="15"/>
  <c r="F993" i="15"/>
  <c r="F994" i="15"/>
  <c r="F995" i="15"/>
  <c r="F996" i="15"/>
  <c r="F997" i="15"/>
  <c r="F998" i="15"/>
  <c r="F999" i="15"/>
  <c r="F1000" i="15"/>
  <c r="F1001" i="15"/>
  <c r="F1002" i="15"/>
  <c r="F1003" i="15"/>
  <c r="F1004" i="15"/>
  <c r="F1005" i="15"/>
  <c r="F1006" i="15"/>
  <c r="F1007" i="15"/>
  <c r="F1008" i="15"/>
  <c r="F1009" i="15"/>
  <c r="F1010" i="15"/>
  <c r="F1011" i="15"/>
  <c r="F1012" i="15"/>
  <c r="F1013" i="15"/>
  <c r="F1014" i="15"/>
  <c r="F1015" i="15"/>
  <c r="F1016" i="15"/>
  <c r="F1017" i="15"/>
  <c r="F1018" i="15"/>
  <c r="F1019" i="15"/>
  <c r="F1020" i="15"/>
  <c r="F1021" i="15"/>
  <c r="F1022" i="15"/>
  <c r="F1023" i="15"/>
  <c r="F1024" i="15"/>
  <c r="F1025" i="15"/>
  <c r="F1026" i="15"/>
  <c r="F1027" i="15"/>
  <c r="F1028" i="15"/>
  <c r="F1029" i="15"/>
  <c r="F1030" i="15"/>
  <c r="F1031" i="15"/>
  <c r="F1032" i="15"/>
  <c r="F1033" i="15"/>
  <c r="F1034" i="15"/>
  <c r="F1035" i="15"/>
  <c r="F1036" i="15"/>
  <c r="F1037" i="15"/>
  <c r="F1038" i="15"/>
  <c r="F1039" i="15"/>
  <c r="F1040" i="15"/>
  <c r="F1041" i="15"/>
  <c r="F1042" i="15"/>
  <c r="F1043" i="15"/>
  <c r="F1044" i="15"/>
  <c r="F1045" i="15"/>
  <c r="F1046" i="15"/>
  <c r="F1047" i="15"/>
  <c r="F1048" i="15"/>
  <c r="F1049" i="15"/>
  <c r="F1050" i="15"/>
  <c r="F1051" i="15"/>
  <c r="F1052" i="15"/>
  <c r="F1053" i="15"/>
  <c r="F1054" i="15"/>
  <c r="F1055" i="15"/>
  <c r="F1056" i="15"/>
  <c r="F1057" i="15"/>
  <c r="F1058" i="15"/>
  <c r="F1059" i="15"/>
  <c r="F1060" i="15"/>
  <c r="F1061" i="15"/>
  <c r="F1062" i="15"/>
  <c r="F1063" i="15"/>
  <c r="F1064" i="15"/>
  <c r="F1065" i="15"/>
  <c r="F1066" i="15"/>
  <c r="F1067" i="15"/>
  <c r="F1068" i="15"/>
  <c r="F1069" i="15"/>
  <c r="F1070" i="15"/>
  <c r="F1071" i="15"/>
  <c r="F1072" i="15"/>
  <c r="F1073" i="15"/>
  <c r="F1074" i="15"/>
  <c r="F1075" i="15"/>
  <c r="F1076" i="15"/>
  <c r="F1077" i="15"/>
  <c r="F1078" i="15"/>
  <c r="F1079" i="15"/>
  <c r="F1080" i="15"/>
  <c r="F1081" i="15"/>
  <c r="F1082" i="15"/>
  <c r="F1083" i="15"/>
  <c r="F1084" i="15"/>
  <c r="F1085" i="15"/>
  <c r="F1086" i="15"/>
  <c r="F1087" i="15"/>
  <c r="F1088" i="15"/>
  <c r="F1089" i="15"/>
  <c r="F1090" i="15"/>
  <c r="F1091" i="15"/>
  <c r="F1092" i="15"/>
  <c r="F1093" i="15"/>
  <c r="F1094" i="15"/>
  <c r="F1095" i="15"/>
  <c r="F1096" i="15"/>
  <c r="F1097" i="15"/>
  <c r="F1098" i="15"/>
  <c r="F1099" i="15"/>
  <c r="F1100" i="15"/>
  <c r="F1101" i="15"/>
  <c r="F1102" i="15"/>
  <c r="F1103" i="15"/>
  <c r="F1104" i="15"/>
  <c r="F1105" i="15"/>
  <c r="F1106" i="15"/>
  <c r="F1107" i="15"/>
  <c r="F1108" i="15"/>
  <c r="F1109" i="15"/>
  <c r="F1110" i="15"/>
  <c r="F1111" i="15"/>
  <c r="F1112" i="15"/>
  <c r="F1113" i="15"/>
  <c r="F1114" i="15"/>
  <c r="F1115" i="15"/>
  <c r="F1116" i="15"/>
  <c r="F1117" i="15"/>
  <c r="F1118" i="15"/>
  <c r="F1119" i="15"/>
  <c r="F1120" i="15"/>
  <c r="F1121" i="15"/>
  <c r="F1122" i="15"/>
  <c r="F1123" i="15"/>
  <c r="F1124" i="15"/>
  <c r="F1125" i="15"/>
  <c r="F1126" i="15"/>
  <c r="F1127" i="15"/>
  <c r="F1128" i="15"/>
  <c r="F1129" i="15"/>
  <c r="F1130" i="15"/>
  <c r="F1131" i="15"/>
  <c r="F1132" i="15"/>
  <c r="F1133" i="15"/>
  <c r="F1134" i="15"/>
  <c r="F1135" i="15"/>
  <c r="F1136" i="15"/>
  <c r="F1137" i="15"/>
  <c r="F1138" i="15"/>
  <c r="F1139" i="15"/>
  <c r="F1140" i="15"/>
  <c r="F1141" i="15"/>
  <c r="F1142" i="15"/>
  <c r="F1143" i="15"/>
  <c r="F1144" i="15"/>
  <c r="F1145" i="15"/>
  <c r="F1146" i="15"/>
  <c r="F1147" i="15"/>
  <c r="F1148" i="15"/>
  <c r="F1149" i="15"/>
  <c r="F1150" i="15"/>
  <c r="F1151" i="15"/>
  <c r="F1152" i="15"/>
  <c r="F1153" i="15"/>
  <c r="F1154" i="15"/>
  <c r="F1155" i="15"/>
  <c r="F1156" i="15"/>
  <c r="F1157" i="15"/>
  <c r="F1158" i="15"/>
  <c r="F1159" i="15"/>
  <c r="F1160" i="15"/>
  <c r="F1161" i="15"/>
  <c r="F1162" i="15"/>
  <c r="F1163" i="15"/>
  <c r="F1164" i="15"/>
  <c r="F1165" i="15"/>
  <c r="F1166" i="15"/>
  <c r="F1167" i="15"/>
  <c r="F1168" i="15"/>
  <c r="F1169" i="15"/>
  <c r="F1170" i="15"/>
  <c r="F1171" i="15"/>
  <c r="F1172" i="15"/>
  <c r="F1173" i="15"/>
  <c r="F1174" i="15"/>
  <c r="F1175" i="15"/>
  <c r="F1176" i="15"/>
  <c r="F1177" i="15"/>
  <c r="F1178" i="15"/>
  <c r="F1179" i="15"/>
  <c r="F1180" i="15"/>
  <c r="F1181" i="15"/>
  <c r="F1182" i="15"/>
  <c r="F1183" i="15"/>
  <c r="F1184" i="15"/>
  <c r="F1185" i="15"/>
  <c r="F1186" i="15"/>
  <c r="F1187" i="15"/>
  <c r="F1188" i="15"/>
  <c r="F1189" i="15"/>
  <c r="F1190" i="15"/>
  <c r="F1191" i="15"/>
  <c r="F1192" i="15"/>
  <c r="F1193" i="15"/>
  <c r="F1194" i="15"/>
  <c r="F1195" i="15"/>
  <c r="F1196" i="15"/>
  <c r="F1197" i="15"/>
  <c r="F1198" i="15"/>
  <c r="F1199" i="15"/>
  <c r="F1200" i="15"/>
  <c r="F1201" i="15"/>
  <c r="F1202" i="15"/>
  <c r="F1203" i="15"/>
  <c r="F1204" i="15"/>
  <c r="F1205" i="15"/>
  <c r="F1206" i="15"/>
  <c r="F1207" i="15"/>
  <c r="F1208" i="15"/>
  <c r="F1209" i="15"/>
  <c r="F1210" i="15"/>
  <c r="F1211" i="15"/>
  <c r="F1212" i="15"/>
  <c r="F1213" i="15"/>
  <c r="F1214" i="15"/>
  <c r="F1215" i="15"/>
  <c r="F1216" i="15"/>
  <c r="F1217" i="15"/>
  <c r="F1218" i="15"/>
  <c r="F1219" i="15"/>
  <c r="F1220" i="15"/>
  <c r="F1221" i="15"/>
  <c r="F1222" i="15"/>
  <c r="F1223" i="15"/>
  <c r="F1224" i="15"/>
  <c r="F1225" i="15"/>
  <c r="F1226" i="15"/>
  <c r="F1227" i="15"/>
  <c r="F1228" i="15"/>
  <c r="F1229" i="15"/>
  <c r="F1230" i="15"/>
  <c r="F1231" i="15"/>
  <c r="F1232" i="15"/>
  <c r="F1233" i="15"/>
  <c r="F1234" i="15"/>
  <c r="F1235" i="15"/>
  <c r="F1236" i="15"/>
  <c r="F1237" i="15"/>
  <c r="F1238" i="15"/>
  <c r="F1239" i="15"/>
  <c r="F1240" i="15"/>
  <c r="F1241" i="15"/>
  <c r="F1242" i="15"/>
  <c r="F1243" i="15"/>
  <c r="F1244" i="15"/>
  <c r="F1245" i="15"/>
  <c r="F1246" i="15"/>
  <c r="F1247" i="15"/>
  <c r="F1248" i="15"/>
  <c r="F1249" i="15"/>
  <c r="F1250" i="15"/>
  <c r="F1251" i="15"/>
  <c r="F1252" i="15"/>
  <c r="F1253" i="15"/>
  <c r="F1254" i="15"/>
  <c r="F1255" i="15"/>
  <c r="F1256" i="15"/>
  <c r="F1257" i="15"/>
  <c r="F1258" i="15"/>
  <c r="F1259" i="15"/>
  <c r="F1260" i="15"/>
  <c r="F1261" i="15"/>
  <c r="F1262" i="15"/>
  <c r="F1263" i="15"/>
  <c r="F1264" i="15"/>
  <c r="F1265" i="15"/>
  <c r="F1266" i="15"/>
  <c r="F1267" i="15"/>
  <c r="F1268" i="15"/>
  <c r="F1269" i="15"/>
  <c r="F1270" i="15"/>
  <c r="F1271" i="15"/>
  <c r="F1272" i="15"/>
  <c r="F1273" i="15"/>
  <c r="F1274" i="15"/>
  <c r="F1275" i="15"/>
  <c r="F1276" i="15"/>
  <c r="F1277" i="15"/>
  <c r="F1278" i="15"/>
  <c r="F1279" i="15"/>
  <c r="F1280" i="15"/>
  <c r="F1281" i="15"/>
  <c r="F1282" i="15"/>
  <c r="F1283" i="15"/>
  <c r="F1284" i="15"/>
  <c r="F1285" i="15"/>
  <c r="F1286" i="15"/>
  <c r="F1287" i="15"/>
  <c r="F1288" i="15"/>
  <c r="F1289" i="15"/>
  <c r="F1290" i="15"/>
  <c r="F1291" i="15"/>
  <c r="F1292" i="15"/>
  <c r="F1293" i="15"/>
  <c r="F1294" i="15"/>
  <c r="F1295" i="15"/>
  <c r="F1296" i="15"/>
  <c r="F1297" i="15"/>
  <c r="F1298" i="15"/>
  <c r="F1299" i="15"/>
  <c r="F1300" i="15"/>
  <c r="F1301" i="15"/>
  <c r="F1302" i="15"/>
  <c r="F1303" i="15"/>
  <c r="F1304" i="15"/>
  <c r="F1305" i="15"/>
  <c r="F1306" i="15"/>
  <c r="F1307" i="15"/>
  <c r="F1308" i="15"/>
  <c r="F1309" i="15"/>
  <c r="F1310" i="15"/>
  <c r="F1311" i="15"/>
  <c r="F1312" i="15"/>
  <c r="F1313" i="15"/>
  <c r="F1314" i="15"/>
  <c r="F1315" i="15"/>
  <c r="F1316" i="15"/>
  <c r="F1317" i="15"/>
  <c r="F1318" i="15"/>
  <c r="F1319" i="15"/>
  <c r="F1320" i="15"/>
  <c r="F1321" i="15"/>
  <c r="F1322" i="15"/>
  <c r="F1323" i="15"/>
  <c r="F1324" i="15"/>
  <c r="F1325" i="15"/>
  <c r="F1326" i="15"/>
  <c r="F1327" i="15"/>
  <c r="F1328" i="15"/>
  <c r="F1329" i="15"/>
  <c r="F1330" i="15"/>
  <c r="F1331" i="15"/>
  <c r="F1332" i="15"/>
  <c r="F1333" i="15"/>
  <c r="F1334" i="15"/>
  <c r="F1335" i="15"/>
  <c r="F1336" i="15"/>
  <c r="F1337" i="15"/>
  <c r="F1338" i="15"/>
  <c r="F1339" i="15"/>
  <c r="F1340" i="15"/>
  <c r="F1341" i="15"/>
  <c r="F1342" i="15"/>
  <c r="F1343" i="15"/>
  <c r="F1344" i="15"/>
  <c r="F1345" i="15"/>
  <c r="F1346" i="15"/>
  <c r="F1347" i="15"/>
  <c r="F1348" i="15"/>
  <c r="F1349" i="15"/>
  <c r="F1350" i="15"/>
  <c r="F1351" i="15"/>
  <c r="F1352" i="15"/>
  <c r="F1353" i="15"/>
  <c r="F1354" i="15"/>
  <c r="F1355" i="15"/>
  <c r="F1356" i="15"/>
  <c r="F1357" i="15"/>
  <c r="F1358" i="15"/>
  <c r="F1359" i="15"/>
  <c r="F1360" i="15"/>
  <c r="F1361" i="15"/>
  <c r="F1362" i="15"/>
  <c r="F1363" i="15"/>
  <c r="F1364" i="15"/>
  <c r="F1365" i="15"/>
  <c r="F1366" i="15"/>
  <c r="F1367" i="15"/>
  <c r="F1368" i="15"/>
  <c r="F1369" i="15"/>
  <c r="F1370" i="15"/>
  <c r="F1371" i="15"/>
  <c r="F1372" i="15"/>
  <c r="F1373" i="15"/>
  <c r="F1374" i="15"/>
  <c r="F1375" i="15"/>
  <c r="F1376" i="15"/>
  <c r="F1377" i="15"/>
  <c r="F1378" i="15"/>
  <c r="F1379" i="15"/>
  <c r="F1380" i="15"/>
  <c r="F1381" i="15"/>
  <c r="F1382" i="15"/>
  <c r="F1383" i="15"/>
  <c r="F1384" i="15"/>
  <c r="F1385" i="15"/>
  <c r="F1386" i="15"/>
  <c r="F1387" i="15"/>
  <c r="F1388" i="15"/>
  <c r="F1389" i="15"/>
  <c r="F1390" i="15"/>
  <c r="F1391" i="15"/>
  <c r="F1392" i="15"/>
  <c r="F1393" i="15"/>
  <c r="F1394" i="15"/>
  <c r="F1395" i="15"/>
  <c r="F1396" i="15"/>
  <c r="F1397" i="15"/>
  <c r="F1398" i="15"/>
  <c r="F1399" i="15"/>
  <c r="F1400" i="15"/>
  <c r="F1401" i="15"/>
  <c r="F1402" i="15"/>
  <c r="F1403" i="15"/>
  <c r="F1404" i="15"/>
  <c r="F1405" i="15"/>
  <c r="F1406" i="15"/>
  <c r="F1407" i="15"/>
  <c r="F1408" i="15"/>
  <c r="F1409" i="15"/>
  <c r="F1410" i="15"/>
  <c r="F1411" i="15"/>
  <c r="F1412" i="15"/>
  <c r="F1413" i="15"/>
  <c r="F1414" i="15"/>
  <c r="F1415" i="15"/>
  <c r="F1416" i="15"/>
  <c r="F1417" i="15"/>
  <c r="F1418" i="15"/>
  <c r="F1419" i="15"/>
  <c r="F1420" i="15"/>
  <c r="F1421" i="15"/>
  <c r="F1422" i="15"/>
  <c r="F1423" i="15"/>
  <c r="F1424" i="15"/>
  <c r="F1425" i="15"/>
  <c r="F1426" i="15"/>
  <c r="F1427" i="15"/>
  <c r="F1428" i="15"/>
  <c r="F1429" i="15"/>
  <c r="F1430" i="15"/>
  <c r="F1431" i="15"/>
  <c r="F1432" i="15"/>
  <c r="F1433" i="15"/>
  <c r="F1434" i="15"/>
  <c r="F1435" i="15"/>
  <c r="F1436" i="15"/>
  <c r="F1437" i="15"/>
  <c r="F1438" i="15"/>
  <c r="F1439" i="15"/>
  <c r="F1440" i="15"/>
  <c r="F1441" i="15"/>
  <c r="F1442" i="15"/>
  <c r="F1443" i="15"/>
  <c r="F1444" i="15"/>
  <c r="F1445" i="15"/>
  <c r="F1446" i="15"/>
  <c r="F1447" i="15"/>
  <c r="F1448" i="15"/>
  <c r="F1449" i="15"/>
  <c r="F1450" i="15"/>
  <c r="F1451" i="15"/>
  <c r="F1452" i="15"/>
  <c r="F1453" i="15"/>
  <c r="F1454" i="15"/>
  <c r="F1455" i="15"/>
  <c r="F1456" i="15"/>
  <c r="F1457" i="15"/>
  <c r="F1458" i="15"/>
  <c r="F1459" i="15"/>
  <c r="F1460" i="15"/>
  <c r="F1461" i="15"/>
  <c r="F1462" i="15"/>
  <c r="F1463" i="15"/>
  <c r="F1464" i="15"/>
  <c r="F1465" i="15"/>
  <c r="F1466" i="15"/>
  <c r="F1467" i="15"/>
  <c r="F1468" i="15"/>
  <c r="F1469" i="15"/>
  <c r="F1470" i="15"/>
  <c r="F1471" i="15"/>
  <c r="F1472" i="15"/>
  <c r="F1473" i="15"/>
  <c r="F1474" i="15"/>
  <c r="F1475" i="15"/>
  <c r="F1476" i="15"/>
  <c r="F1477" i="15"/>
  <c r="F1478" i="15"/>
  <c r="F1479" i="15"/>
  <c r="F1480" i="15"/>
  <c r="F1481" i="15"/>
  <c r="F1482" i="15"/>
  <c r="F1483" i="15"/>
  <c r="F1484" i="15"/>
  <c r="F1485" i="15"/>
  <c r="F1486" i="15"/>
  <c r="F1487" i="15"/>
  <c r="F1488" i="15"/>
  <c r="F1489" i="15"/>
  <c r="F1490" i="15"/>
  <c r="F1491" i="15"/>
  <c r="F1492" i="15"/>
  <c r="F1493" i="15"/>
  <c r="F1494" i="15"/>
  <c r="F1495" i="15"/>
  <c r="F1496" i="15"/>
  <c r="F1497" i="15"/>
  <c r="F1498" i="15"/>
  <c r="F1499" i="15"/>
  <c r="F1500" i="15"/>
  <c r="F1501" i="15"/>
  <c r="F1502" i="15"/>
  <c r="F1503" i="15"/>
  <c r="F1504" i="15"/>
  <c r="F1505" i="15"/>
  <c r="F1506" i="15"/>
  <c r="F1507" i="15"/>
  <c r="F1508" i="15"/>
  <c r="F1509" i="15"/>
  <c r="F1510" i="15"/>
  <c r="F1511" i="15"/>
  <c r="F1512" i="15"/>
  <c r="F1513" i="15"/>
  <c r="F1514" i="15"/>
  <c r="F1515" i="15"/>
  <c r="F1516" i="15"/>
  <c r="F1517" i="15"/>
  <c r="F1518" i="15"/>
  <c r="F1519" i="15"/>
  <c r="F1520" i="15"/>
  <c r="F1521" i="15"/>
  <c r="F1522" i="15"/>
  <c r="F1523" i="15"/>
  <c r="F1524" i="15"/>
  <c r="F1525" i="15"/>
  <c r="F1526" i="15"/>
  <c r="F1527" i="15"/>
  <c r="F1528" i="15"/>
  <c r="F1529" i="15"/>
  <c r="F1530" i="15"/>
  <c r="F1531" i="15"/>
  <c r="F1532" i="15"/>
  <c r="F1533" i="15"/>
  <c r="F1534" i="15"/>
  <c r="F1535" i="15"/>
  <c r="F1536" i="15"/>
  <c r="F1537" i="15"/>
  <c r="F1538" i="15"/>
  <c r="F1539" i="15"/>
  <c r="F1540" i="15"/>
  <c r="F1541" i="15"/>
  <c r="F1542" i="15"/>
  <c r="F1543" i="15"/>
  <c r="F1544" i="15"/>
  <c r="F1545" i="15"/>
  <c r="F1546" i="15"/>
  <c r="F1547" i="15"/>
  <c r="F1548" i="15"/>
  <c r="F1549" i="15"/>
  <c r="F1550" i="15"/>
  <c r="F1551" i="15"/>
  <c r="F1552" i="15"/>
  <c r="F1553" i="15"/>
  <c r="F1554" i="15"/>
  <c r="F1555" i="15"/>
  <c r="F1556" i="15"/>
  <c r="F1557" i="15"/>
  <c r="F1558" i="15"/>
  <c r="F1559" i="15"/>
  <c r="F1560" i="15"/>
  <c r="F1561" i="15"/>
  <c r="F1562" i="15"/>
  <c r="F1563" i="15"/>
  <c r="F1564" i="15"/>
  <c r="F1565" i="15"/>
  <c r="F1566" i="15"/>
  <c r="F1567" i="15"/>
  <c r="F1568" i="15"/>
  <c r="F1569" i="15"/>
  <c r="F1570" i="15"/>
  <c r="F1571" i="15"/>
  <c r="F1572" i="15"/>
  <c r="F1573" i="15"/>
  <c r="F1574" i="15"/>
  <c r="F1575" i="15"/>
  <c r="F1576" i="15"/>
  <c r="F1577" i="15"/>
  <c r="F1578" i="15"/>
  <c r="F1579" i="15"/>
  <c r="F1580" i="15"/>
  <c r="F1581" i="15"/>
  <c r="F1582" i="15"/>
  <c r="F1583" i="15"/>
  <c r="F1584" i="15"/>
  <c r="F1585" i="15"/>
  <c r="F1586" i="15"/>
  <c r="F1587" i="15"/>
  <c r="F1588" i="15"/>
  <c r="F1589" i="15"/>
  <c r="F1590" i="15"/>
  <c r="F1591" i="15"/>
  <c r="F1592" i="15"/>
  <c r="F1593" i="15"/>
  <c r="F1594" i="15"/>
  <c r="F1595" i="15"/>
  <c r="F1596" i="15"/>
  <c r="F1597" i="15"/>
  <c r="F1598" i="15"/>
  <c r="F1599" i="15"/>
  <c r="F1600" i="15"/>
  <c r="F1601" i="15"/>
  <c r="F1602" i="15"/>
  <c r="F1603" i="15"/>
  <c r="F1604" i="15"/>
  <c r="F1605" i="15"/>
  <c r="F1606" i="15"/>
  <c r="F1607" i="15"/>
  <c r="F1608" i="15"/>
  <c r="F1609" i="15"/>
  <c r="F1610" i="15"/>
  <c r="F1611" i="15"/>
  <c r="F1612" i="15"/>
  <c r="F1613" i="15"/>
  <c r="F1614" i="15"/>
  <c r="F1615" i="15"/>
  <c r="F1616" i="15"/>
  <c r="F1617" i="15"/>
  <c r="F1618" i="15"/>
  <c r="F1619" i="15"/>
  <c r="F1620" i="15"/>
  <c r="F1621" i="15"/>
  <c r="F1622" i="15"/>
  <c r="F1623" i="15"/>
  <c r="F1624" i="15"/>
  <c r="F1625" i="15"/>
  <c r="F1626" i="15"/>
  <c r="F1627" i="15"/>
  <c r="F1628" i="15"/>
  <c r="F1629" i="15"/>
  <c r="F1630" i="15"/>
  <c r="F1631" i="15"/>
  <c r="F1632" i="15"/>
  <c r="F1633" i="15"/>
  <c r="F1634" i="15"/>
  <c r="F1635" i="15"/>
  <c r="F1636" i="15"/>
  <c r="F1637" i="15"/>
  <c r="F1638" i="15"/>
  <c r="F1639" i="15"/>
  <c r="F1640" i="15"/>
  <c r="F1641" i="15"/>
  <c r="F1642" i="15"/>
  <c r="F1643" i="15"/>
  <c r="F1644" i="15"/>
  <c r="F1645" i="15"/>
  <c r="F1646" i="15"/>
  <c r="F1647" i="15"/>
  <c r="F1648" i="15"/>
  <c r="F1649" i="15"/>
  <c r="F1650" i="15"/>
  <c r="F1651" i="15"/>
  <c r="F1652" i="15"/>
  <c r="F1653" i="15"/>
  <c r="F1654" i="15"/>
  <c r="F1655" i="15"/>
  <c r="F1656" i="15"/>
  <c r="F1657" i="15"/>
  <c r="F1658" i="15"/>
  <c r="F1659" i="15"/>
  <c r="F1660" i="15"/>
  <c r="F1661" i="15"/>
  <c r="F1662" i="15"/>
  <c r="F1663" i="15"/>
  <c r="F1664" i="15"/>
  <c r="F1665" i="15"/>
  <c r="F1666" i="15"/>
  <c r="F1667" i="15"/>
  <c r="F1668" i="15"/>
  <c r="F1669" i="15"/>
  <c r="F1670" i="15"/>
  <c r="F1671" i="15"/>
  <c r="F1672" i="15"/>
  <c r="F1673" i="15"/>
  <c r="F1674" i="15"/>
  <c r="F1675" i="15"/>
  <c r="F1676" i="15"/>
  <c r="F1677" i="15"/>
  <c r="F1678" i="15"/>
  <c r="F1679" i="15"/>
  <c r="F1680" i="15"/>
  <c r="F1681" i="15"/>
  <c r="F1682" i="15"/>
  <c r="F1683" i="15"/>
  <c r="F1684" i="15"/>
  <c r="F1685" i="15"/>
  <c r="F1686" i="15"/>
  <c r="F1687" i="15"/>
  <c r="F1688" i="15"/>
  <c r="F1689" i="15"/>
  <c r="F1690" i="15"/>
  <c r="F1691" i="15"/>
  <c r="F1692" i="15"/>
  <c r="F1693" i="15"/>
  <c r="F1694" i="15"/>
  <c r="F1695" i="15"/>
  <c r="F1696" i="15"/>
  <c r="F1697" i="15"/>
  <c r="F1698" i="15"/>
  <c r="F1699" i="15"/>
  <c r="F1700" i="15"/>
  <c r="F1701" i="15"/>
  <c r="F1702" i="15"/>
  <c r="F1703" i="15"/>
  <c r="F1704" i="15"/>
  <c r="F1705" i="15"/>
  <c r="F1706" i="15"/>
  <c r="F1707" i="15"/>
  <c r="F1708" i="15"/>
  <c r="F1709" i="15"/>
  <c r="F1710" i="15"/>
  <c r="F1711" i="15"/>
  <c r="F1712" i="15"/>
  <c r="F1713" i="15"/>
  <c r="F1714" i="15"/>
  <c r="F1715" i="15"/>
  <c r="F1716" i="15"/>
  <c r="F1717" i="15"/>
  <c r="F1718" i="15"/>
  <c r="F1719" i="15"/>
  <c r="F1720" i="15"/>
  <c r="F1721" i="15"/>
  <c r="F1722" i="15"/>
  <c r="F1723" i="15"/>
  <c r="F1724" i="15"/>
  <c r="F1725" i="15"/>
  <c r="F1726" i="15"/>
  <c r="F1727" i="15"/>
  <c r="F1728" i="15"/>
  <c r="F1729" i="15"/>
  <c r="F1730" i="15"/>
  <c r="F1731" i="15"/>
  <c r="F1732" i="15"/>
  <c r="F1733" i="15"/>
  <c r="F1734" i="15"/>
  <c r="F1735" i="15"/>
  <c r="F1736" i="15"/>
  <c r="F1737" i="15"/>
  <c r="F1738" i="15"/>
  <c r="F1739" i="15"/>
  <c r="F1740" i="15"/>
  <c r="F1741" i="15"/>
  <c r="F1742" i="15"/>
  <c r="F1743" i="15"/>
  <c r="F1744" i="15"/>
  <c r="F1745" i="15"/>
  <c r="F1746" i="15"/>
  <c r="F1747" i="15"/>
  <c r="F1748" i="15"/>
  <c r="F1749" i="15"/>
  <c r="F1750" i="15"/>
  <c r="F1751" i="15"/>
  <c r="F1752" i="15"/>
  <c r="F1753" i="15"/>
  <c r="F1754" i="15"/>
  <c r="F1755" i="15"/>
  <c r="F1756" i="15"/>
  <c r="F1757" i="15"/>
  <c r="F1758" i="15"/>
  <c r="F1759" i="15"/>
  <c r="F1760" i="15"/>
  <c r="F1761" i="15"/>
  <c r="F1762" i="15"/>
  <c r="F1763" i="15"/>
  <c r="F1764" i="15"/>
  <c r="F1765" i="15"/>
  <c r="F1766" i="15"/>
  <c r="F1767" i="15"/>
  <c r="F1768" i="15"/>
  <c r="F1769" i="15"/>
  <c r="F1770" i="15"/>
  <c r="F1771" i="15"/>
  <c r="F1772" i="15"/>
  <c r="F1773" i="15"/>
  <c r="F1774" i="15"/>
  <c r="F1775" i="15"/>
  <c r="F1776" i="15"/>
  <c r="F1777" i="15"/>
  <c r="F1778" i="15"/>
  <c r="F1779" i="15"/>
  <c r="F1780" i="15"/>
  <c r="F1781" i="15"/>
  <c r="F1782" i="15"/>
  <c r="F1783" i="15"/>
  <c r="F1784" i="15"/>
  <c r="F1785" i="15"/>
  <c r="F1786" i="15"/>
  <c r="F1787" i="15"/>
  <c r="F1788" i="15"/>
  <c r="F1789" i="15"/>
  <c r="F1790" i="15"/>
  <c r="F1791" i="15"/>
  <c r="F1792" i="15"/>
  <c r="F1793" i="15"/>
  <c r="F1794" i="15"/>
  <c r="F1795" i="15"/>
  <c r="F1796" i="15"/>
  <c r="F1797" i="15"/>
  <c r="F1798" i="15"/>
  <c r="F1799" i="15"/>
  <c r="F1800" i="15"/>
  <c r="F1801" i="15"/>
  <c r="F1802" i="15"/>
  <c r="F1803" i="15"/>
  <c r="F1804" i="15"/>
  <c r="F1805" i="15"/>
  <c r="F1806" i="15"/>
  <c r="F1807" i="15"/>
  <c r="F1808" i="15"/>
  <c r="F1809" i="15"/>
  <c r="F1810" i="15"/>
  <c r="F1811" i="15"/>
  <c r="F1812" i="15"/>
  <c r="F1813" i="15"/>
  <c r="F1814" i="15"/>
  <c r="F1815" i="15"/>
  <c r="F1816" i="15"/>
  <c r="F1817" i="15"/>
  <c r="F1818" i="15"/>
  <c r="F1819" i="15"/>
  <c r="F1820" i="15"/>
  <c r="F1821" i="15"/>
  <c r="F1822" i="15"/>
  <c r="F1823" i="15"/>
  <c r="F1824" i="15"/>
  <c r="F1825" i="15"/>
  <c r="F1826" i="15"/>
  <c r="F1827" i="15"/>
  <c r="F1828" i="15"/>
  <c r="F1829" i="15"/>
  <c r="F1830" i="15"/>
  <c r="F1831" i="15"/>
  <c r="F1832" i="15"/>
  <c r="F1833" i="15"/>
  <c r="F1834" i="15"/>
  <c r="F1835" i="15"/>
  <c r="F1836" i="15"/>
  <c r="F1837" i="15"/>
  <c r="F1838" i="15"/>
  <c r="F1839" i="15"/>
  <c r="F1840" i="15"/>
  <c r="F1841" i="15"/>
  <c r="F1842" i="15"/>
  <c r="F1843" i="15"/>
  <c r="F1844" i="15"/>
  <c r="F1845" i="15"/>
  <c r="F1846" i="15"/>
  <c r="F1847" i="15"/>
  <c r="F1848" i="15"/>
  <c r="F1849" i="15"/>
  <c r="F1850" i="15"/>
  <c r="F1851" i="15"/>
  <c r="F1852" i="15"/>
  <c r="F1853" i="15"/>
  <c r="F1854" i="15"/>
  <c r="F1855" i="15"/>
  <c r="F1856" i="15"/>
  <c r="F1857" i="15"/>
  <c r="F1858" i="15"/>
  <c r="F1859" i="15"/>
  <c r="F1860" i="15"/>
  <c r="F1861" i="15"/>
  <c r="F1862" i="15"/>
  <c r="F1863" i="15"/>
  <c r="F1864" i="15"/>
  <c r="F1865" i="15"/>
  <c r="F1866" i="15"/>
  <c r="F1867" i="15"/>
  <c r="F1868" i="15"/>
  <c r="F1869" i="15"/>
  <c r="F1870" i="15"/>
  <c r="F1871" i="15"/>
  <c r="F1872" i="15"/>
  <c r="F1873" i="15"/>
  <c r="F1874" i="15"/>
  <c r="F1875" i="15"/>
  <c r="F1876" i="15"/>
  <c r="F1877" i="15"/>
  <c r="F1878" i="15"/>
  <c r="F1879" i="15"/>
  <c r="F1880" i="15"/>
  <c r="F1881" i="15"/>
  <c r="F1882" i="15"/>
  <c r="F1883" i="15"/>
  <c r="F1884" i="15"/>
  <c r="F1885" i="15"/>
  <c r="F1886" i="15"/>
  <c r="F1887" i="15"/>
  <c r="F1888" i="15"/>
  <c r="F1889" i="15"/>
  <c r="F1890" i="15"/>
  <c r="F1891" i="15"/>
  <c r="F1892" i="15"/>
  <c r="F1893" i="15"/>
  <c r="F1894" i="15"/>
  <c r="F1895" i="15"/>
  <c r="F1896" i="15"/>
  <c r="F1897" i="15"/>
  <c r="F1898" i="15"/>
  <c r="F1899" i="15"/>
  <c r="F1900" i="15"/>
  <c r="F1901" i="15"/>
  <c r="F1902" i="15"/>
  <c r="F1903" i="15"/>
  <c r="F1904" i="15"/>
  <c r="F1905" i="15"/>
  <c r="F1906" i="15"/>
  <c r="F1907" i="15"/>
  <c r="F1908" i="15"/>
  <c r="F1909" i="15"/>
  <c r="F1910" i="15"/>
  <c r="F1911" i="15"/>
  <c r="F1912" i="15"/>
  <c r="F1913" i="15"/>
  <c r="F1914" i="15"/>
  <c r="F1915" i="15"/>
  <c r="F1916" i="15"/>
  <c r="F1917" i="15"/>
  <c r="F1918" i="15"/>
  <c r="F1919" i="15"/>
  <c r="F1920" i="15"/>
  <c r="F1921" i="15"/>
  <c r="F1922" i="15"/>
  <c r="F1923" i="15"/>
  <c r="F1924" i="15"/>
  <c r="F1925" i="15"/>
  <c r="F1926" i="15"/>
  <c r="F1927" i="15"/>
  <c r="F1928" i="15"/>
  <c r="F1929" i="15"/>
  <c r="F1930" i="15"/>
  <c r="F1931" i="15"/>
  <c r="F1932" i="15"/>
  <c r="F1933" i="15"/>
  <c r="F1934" i="15"/>
  <c r="F1935" i="15"/>
  <c r="F1936" i="15"/>
  <c r="F1937" i="15"/>
  <c r="F1938" i="15"/>
  <c r="F1939" i="15"/>
  <c r="F1940" i="15"/>
  <c r="F1941" i="15"/>
  <c r="F1942" i="15"/>
  <c r="F1943" i="15"/>
  <c r="F1944" i="15"/>
  <c r="F1945" i="15"/>
  <c r="F1946" i="15"/>
  <c r="F1947" i="15"/>
  <c r="F1948" i="15"/>
  <c r="F1949" i="15"/>
  <c r="F1950" i="15"/>
  <c r="F1951" i="15"/>
  <c r="F1952" i="15"/>
  <c r="F1953" i="15"/>
  <c r="F1954" i="15"/>
  <c r="F1955" i="15"/>
  <c r="F1956" i="15"/>
  <c r="F1957" i="15"/>
  <c r="F1958" i="15"/>
  <c r="F1959" i="15"/>
  <c r="F1960" i="15"/>
  <c r="F1961" i="15"/>
  <c r="F1962" i="15"/>
  <c r="F1963" i="15"/>
  <c r="F1964" i="15"/>
  <c r="F1965" i="15"/>
  <c r="F1966" i="15"/>
  <c r="F1967" i="15"/>
  <c r="F1968" i="15"/>
  <c r="F1969" i="15"/>
  <c r="F1970" i="15"/>
  <c r="F1971" i="15"/>
  <c r="F1972" i="15"/>
  <c r="F1973" i="15"/>
  <c r="F1974" i="15"/>
  <c r="F1975" i="15"/>
  <c r="F1976" i="15"/>
  <c r="F1977" i="15"/>
  <c r="F1978" i="15"/>
  <c r="F1979" i="15"/>
  <c r="F1980" i="15"/>
  <c r="F1981" i="15"/>
  <c r="F1982" i="15"/>
  <c r="F1983" i="15"/>
  <c r="F1984" i="15"/>
  <c r="F1985" i="15"/>
  <c r="F1986" i="15"/>
  <c r="F1987" i="15"/>
  <c r="F1988" i="15"/>
  <c r="F1989" i="15"/>
  <c r="F1990" i="15"/>
  <c r="F1991" i="15"/>
  <c r="F1992" i="15"/>
  <c r="F1993" i="15"/>
  <c r="F1994" i="15"/>
  <c r="F1995" i="15"/>
  <c r="F1996" i="15"/>
  <c r="F1997" i="15"/>
  <c r="F1998" i="15"/>
  <c r="F1999" i="15"/>
  <c r="F2000" i="15"/>
  <c r="F2001" i="15"/>
  <c r="F2002" i="15"/>
  <c r="F2003" i="15"/>
  <c r="F2004" i="15"/>
  <c r="F2005" i="15"/>
  <c r="F2006" i="15"/>
  <c r="F2007" i="15"/>
  <c r="F2008" i="15"/>
  <c r="F2009" i="15"/>
  <c r="F2010" i="15"/>
  <c r="F2011" i="15"/>
  <c r="F2012" i="15"/>
  <c r="F2013" i="15"/>
  <c r="F2014" i="15"/>
  <c r="F2015" i="15"/>
  <c r="F2016" i="15"/>
  <c r="F2017" i="15"/>
  <c r="F2018" i="15"/>
  <c r="F2019" i="15"/>
  <c r="F2020" i="15"/>
  <c r="F2021" i="15"/>
  <c r="F2022" i="15"/>
  <c r="F2023" i="15"/>
  <c r="F2024" i="15"/>
  <c r="F2025" i="15"/>
  <c r="F2026" i="15"/>
  <c r="F2027" i="15"/>
  <c r="F2028" i="15"/>
  <c r="F2029" i="15"/>
  <c r="F2030" i="15"/>
  <c r="F2031" i="15"/>
  <c r="F2032" i="15"/>
  <c r="F2033" i="15"/>
  <c r="F2034" i="15"/>
  <c r="F2035" i="15"/>
  <c r="F2036" i="15"/>
  <c r="F2037" i="15"/>
  <c r="F2038" i="15"/>
  <c r="F2039" i="15"/>
  <c r="F2040" i="15"/>
  <c r="F2041" i="15"/>
  <c r="F2042" i="15"/>
  <c r="F2043" i="15"/>
  <c r="F2044" i="15"/>
  <c r="F2045" i="15"/>
  <c r="F2046" i="15"/>
  <c r="F2047" i="15"/>
  <c r="F2048" i="15"/>
  <c r="F2049" i="15"/>
  <c r="F2050" i="15"/>
  <c r="F2051" i="15"/>
  <c r="F2052" i="15"/>
  <c r="F2053" i="15"/>
  <c r="F2054" i="15"/>
  <c r="F2055" i="15"/>
  <c r="F2056" i="15"/>
  <c r="F2057" i="15"/>
  <c r="F2058" i="15"/>
  <c r="F2059" i="15"/>
  <c r="F2060" i="15"/>
  <c r="F2061" i="15"/>
  <c r="F2062" i="15"/>
  <c r="F2063" i="15"/>
  <c r="F2064" i="15"/>
  <c r="F2065" i="15"/>
  <c r="F2066" i="15"/>
  <c r="F2067" i="15"/>
  <c r="F2068" i="15"/>
  <c r="F2069" i="15"/>
  <c r="F2070" i="15"/>
  <c r="F2071" i="15"/>
  <c r="F2072" i="15"/>
  <c r="F2073" i="15"/>
  <c r="F2074" i="15"/>
  <c r="F2075" i="15"/>
  <c r="F2076" i="15"/>
  <c r="F2077" i="15"/>
  <c r="F2078" i="15"/>
  <c r="F2079" i="15"/>
  <c r="F2080" i="15"/>
  <c r="F2081" i="15"/>
  <c r="F2082" i="15"/>
  <c r="F2083" i="15"/>
  <c r="F2084" i="15"/>
  <c r="F2085" i="15"/>
  <c r="F2086" i="15"/>
  <c r="F2087" i="15"/>
  <c r="F2088" i="15"/>
  <c r="F2089" i="15"/>
  <c r="F2090" i="15"/>
  <c r="F2091" i="15"/>
  <c r="F2092" i="15"/>
  <c r="F2093" i="15"/>
  <c r="F2094" i="15"/>
  <c r="F2095" i="15"/>
  <c r="F2096" i="15"/>
  <c r="F2097" i="15"/>
  <c r="F2098" i="15"/>
  <c r="F2099" i="15"/>
  <c r="F2100" i="15"/>
  <c r="F2101" i="15"/>
  <c r="F2102" i="15"/>
  <c r="F2103" i="15"/>
  <c r="F2104" i="15"/>
  <c r="F2105" i="15"/>
  <c r="F2106" i="15"/>
  <c r="F2107" i="15"/>
  <c r="F2108" i="15"/>
  <c r="F2109" i="15"/>
  <c r="F2110" i="15"/>
  <c r="F2111" i="15"/>
  <c r="F2112" i="15"/>
  <c r="F2113" i="15"/>
  <c r="F2114" i="15"/>
  <c r="F2115" i="15"/>
  <c r="F2116" i="15"/>
  <c r="F2117" i="15"/>
  <c r="F2118" i="15"/>
  <c r="F2119" i="15"/>
  <c r="F2120" i="15"/>
  <c r="F2121" i="15"/>
  <c r="F2122" i="15"/>
  <c r="F2123" i="15"/>
  <c r="F2124" i="15"/>
  <c r="F2125" i="15"/>
  <c r="F2126" i="15"/>
  <c r="F2127" i="15"/>
  <c r="F2128" i="15"/>
  <c r="F2129" i="15"/>
  <c r="F2130" i="15"/>
  <c r="F2131" i="15"/>
  <c r="F2132" i="15"/>
  <c r="F2133" i="15"/>
  <c r="F2134" i="15"/>
  <c r="F2135" i="15"/>
  <c r="F2136" i="15"/>
  <c r="F2137" i="15"/>
  <c r="F2138" i="15"/>
  <c r="F2139" i="15"/>
  <c r="F2140" i="15"/>
  <c r="F2141" i="15"/>
  <c r="F2142" i="15"/>
  <c r="F2143" i="15"/>
  <c r="F2144" i="15"/>
  <c r="F2145" i="15"/>
  <c r="F2146" i="15"/>
  <c r="F2147" i="15"/>
  <c r="F2148" i="15"/>
  <c r="F2149" i="15"/>
  <c r="F2150" i="15"/>
  <c r="F2151" i="15"/>
  <c r="F2152" i="15"/>
  <c r="F2153" i="15"/>
  <c r="F2154" i="15"/>
  <c r="F2155" i="15"/>
  <c r="F2156" i="15"/>
  <c r="F2157" i="15"/>
  <c r="F2158" i="15"/>
  <c r="F2159" i="15"/>
  <c r="F2160" i="15"/>
  <c r="F2161" i="15"/>
  <c r="F2162" i="15"/>
  <c r="F2163" i="15"/>
  <c r="F2164" i="15"/>
  <c r="F2165" i="15"/>
  <c r="F2166" i="15"/>
  <c r="F2167" i="15"/>
  <c r="F2168" i="15"/>
  <c r="F2169" i="15"/>
  <c r="F2170" i="15"/>
  <c r="F2171" i="15"/>
  <c r="F2172" i="15"/>
  <c r="F2173" i="15"/>
  <c r="F2174" i="15"/>
  <c r="F2175" i="15"/>
  <c r="F2176" i="15"/>
  <c r="F2177" i="15"/>
  <c r="F2178" i="15"/>
  <c r="F2179" i="15"/>
  <c r="F2180" i="15"/>
  <c r="F2181" i="15"/>
  <c r="F2182" i="15"/>
  <c r="F2183" i="15"/>
  <c r="F2184" i="15"/>
  <c r="F2185" i="15"/>
  <c r="F2186" i="15"/>
  <c r="F2187" i="15"/>
  <c r="F2188" i="15"/>
  <c r="F2189" i="15"/>
  <c r="F2190" i="15"/>
  <c r="F2191" i="15"/>
  <c r="F2192" i="15"/>
  <c r="F2193" i="15"/>
  <c r="F2194" i="15"/>
  <c r="F2195" i="15"/>
  <c r="F2196" i="15"/>
  <c r="F2197" i="15"/>
  <c r="F2198" i="15"/>
  <c r="F2199" i="15"/>
  <c r="F2200" i="15"/>
  <c r="F2201" i="15"/>
  <c r="F2202" i="15"/>
  <c r="F2203" i="15"/>
  <c r="F2204" i="15"/>
  <c r="F2205" i="15"/>
  <c r="F2206" i="15"/>
  <c r="F2207" i="15"/>
  <c r="F2208" i="15"/>
  <c r="F2209" i="15"/>
  <c r="F2210" i="15"/>
  <c r="F2211" i="15"/>
  <c r="F2212" i="15"/>
  <c r="F2213" i="15"/>
  <c r="F2214" i="15"/>
  <c r="F2215" i="15"/>
  <c r="F2216" i="15"/>
  <c r="F2217" i="15"/>
  <c r="F2218" i="15"/>
  <c r="F2219" i="15"/>
  <c r="F2220" i="15"/>
  <c r="F2221" i="15"/>
  <c r="F2222" i="15"/>
  <c r="F2223" i="15"/>
  <c r="F2224" i="15"/>
  <c r="F2225" i="15"/>
  <c r="F2226" i="15"/>
  <c r="F2227" i="15"/>
  <c r="F2228" i="15"/>
  <c r="F2229" i="15"/>
  <c r="F2230" i="15"/>
  <c r="F2231" i="15"/>
  <c r="F2232" i="15"/>
  <c r="F2233" i="15"/>
  <c r="F2234" i="15"/>
  <c r="F2235" i="15"/>
  <c r="F2236" i="15"/>
  <c r="F2237" i="15"/>
  <c r="F2238" i="15"/>
  <c r="F2239" i="15"/>
  <c r="F2240" i="15"/>
  <c r="F2241" i="15"/>
  <c r="F2242" i="15"/>
  <c r="F2243" i="15"/>
  <c r="F2244" i="15"/>
  <c r="F2245" i="15"/>
  <c r="F2246" i="15"/>
  <c r="F2247" i="15"/>
  <c r="F2248" i="15"/>
  <c r="F2249" i="15"/>
  <c r="F2250" i="15"/>
  <c r="F2251" i="15"/>
  <c r="F2252" i="15"/>
  <c r="F2253" i="15"/>
  <c r="F2254" i="15"/>
  <c r="F2255" i="15"/>
  <c r="F2256" i="15"/>
  <c r="F2257" i="15"/>
  <c r="F2258" i="15"/>
  <c r="F2259" i="15"/>
  <c r="F2260" i="15"/>
  <c r="F2261" i="15"/>
  <c r="F2262" i="15"/>
  <c r="F2263" i="15"/>
  <c r="F2264" i="15"/>
  <c r="F2265" i="15"/>
  <c r="F2266" i="15"/>
  <c r="F2267" i="15"/>
  <c r="F2268" i="15"/>
  <c r="F2269" i="15"/>
  <c r="F2270" i="15"/>
  <c r="F2271" i="15"/>
  <c r="F2272" i="15"/>
  <c r="F2273" i="15"/>
  <c r="F2274" i="15"/>
  <c r="F2275" i="15"/>
  <c r="F2276" i="15"/>
  <c r="F2277" i="15"/>
  <c r="F2278" i="15"/>
  <c r="F2279" i="15"/>
  <c r="F2280" i="15"/>
  <c r="F2281" i="15"/>
  <c r="F2282" i="15"/>
  <c r="F2283" i="15"/>
  <c r="F2284" i="15"/>
  <c r="F2285" i="15"/>
  <c r="F2286" i="15"/>
  <c r="F2287" i="15"/>
  <c r="F2288" i="15"/>
  <c r="F2289" i="15"/>
  <c r="F2290" i="15"/>
  <c r="F2291" i="15"/>
  <c r="F2292" i="15"/>
  <c r="F2293" i="15"/>
  <c r="F2294" i="15"/>
  <c r="F2295" i="15"/>
  <c r="F2296" i="15"/>
  <c r="F2297" i="15"/>
  <c r="F2298" i="15"/>
  <c r="F2299" i="15"/>
  <c r="F2300" i="15"/>
  <c r="F2301" i="15"/>
  <c r="F2302" i="15"/>
  <c r="F2303" i="15"/>
  <c r="F2304" i="15"/>
  <c r="F2305" i="15"/>
  <c r="F2306" i="15"/>
  <c r="F2307" i="15"/>
  <c r="F2308" i="15"/>
  <c r="F2309" i="15"/>
  <c r="F2310" i="15"/>
  <c r="F2311" i="15"/>
  <c r="F2312" i="15"/>
  <c r="F2313" i="15"/>
  <c r="F2314" i="15"/>
  <c r="F2315" i="15"/>
  <c r="F2316" i="15"/>
  <c r="F2317" i="15"/>
  <c r="F2318" i="15"/>
  <c r="F2319" i="15"/>
  <c r="F2320" i="15"/>
  <c r="F2321" i="15"/>
  <c r="F2322" i="15"/>
  <c r="F2323" i="15"/>
  <c r="F2324" i="15"/>
  <c r="F2325" i="15"/>
  <c r="F2326" i="15"/>
  <c r="F2327" i="15"/>
  <c r="F2328" i="15"/>
  <c r="F2329" i="15"/>
  <c r="F2330" i="15"/>
  <c r="F2331" i="15"/>
  <c r="F2332" i="15"/>
  <c r="F2333" i="15"/>
  <c r="F2334" i="15"/>
  <c r="F2335" i="15"/>
  <c r="F2336" i="15"/>
  <c r="F2337"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E617" i="15"/>
  <c r="E618" i="15"/>
  <c r="E619" i="15"/>
  <c r="E620" i="15"/>
  <c r="E621" i="15"/>
  <c r="E622" i="15"/>
  <c r="E623" i="15"/>
  <c r="E624" i="15"/>
  <c r="E625" i="15"/>
  <c r="E626" i="15"/>
  <c r="E627" i="15"/>
  <c r="E628" i="15"/>
  <c r="E629" i="15"/>
  <c r="E630" i="15"/>
  <c r="E631" i="15"/>
  <c r="E632" i="15"/>
  <c r="E633" i="15"/>
  <c r="E634" i="15"/>
  <c r="E635" i="15"/>
  <c r="E636" i="15"/>
  <c r="E637" i="15"/>
  <c r="E638" i="15"/>
  <c r="E639" i="15"/>
  <c r="E640" i="15"/>
  <c r="E641" i="15"/>
  <c r="E642" i="15"/>
  <c r="E643" i="15"/>
  <c r="E644" i="15"/>
  <c r="E645" i="15"/>
  <c r="E646" i="15"/>
  <c r="E647" i="15"/>
  <c r="E648" i="15"/>
  <c r="E649" i="15"/>
  <c r="E650" i="15"/>
  <c r="E651" i="15"/>
  <c r="E652" i="15"/>
  <c r="E653" i="15"/>
  <c r="E654" i="15"/>
  <c r="E655" i="15"/>
  <c r="E656" i="15"/>
  <c r="E657" i="15"/>
  <c r="E658" i="15"/>
  <c r="E659" i="15"/>
  <c r="E660" i="15"/>
  <c r="E661" i="15"/>
  <c r="E662" i="15"/>
  <c r="E663" i="15"/>
  <c r="E664" i="15"/>
  <c r="E665" i="15"/>
  <c r="E666" i="15"/>
  <c r="E667" i="15"/>
  <c r="E668" i="15"/>
  <c r="E669" i="15"/>
  <c r="E670" i="15"/>
  <c r="E671" i="15"/>
  <c r="E672" i="15"/>
  <c r="E673" i="15"/>
  <c r="E674" i="15"/>
  <c r="E675" i="15"/>
  <c r="E676" i="15"/>
  <c r="E677" i="15"/>
  <c r="E678" i="15"/>
  <c r="E679" i="15"/>
  <c r="E680" i="15"/>
  <c r="E681" i="15"/>
  <c r="E682" i="15"/>
  <c r="E683" i="15"/>
  <c r="E684" i="15"/>
  <c r="E685" i="15"/>
  <c r="E686" i="15"/>
  <c r="E687" i="15"/>
  <c r="E688" i="15"/>
  <c r="E689" i="15"/>
  <c r="E690" i="15"/>
  <c r="E691" i="15"/>
  <c r="E692" i="15"/>
  <c r="E693" i="15"/>
  <c r="E694" i="15"/>
  <c r="E695" i="15"/>
  <c r="E696" i="15"/>
  <c r="E697" i="15"/>
  <c r="E698" i="15"/>
  <c r="E699" i="15"/>
  <c r="E700" i="15"/>
  <c r="E701" i="15"/>
  <c r="E702" i="15"/>
  <c r="E703" i="15"/>
  <c r="E704" i="15"/>
  <c r="E705" i="15"/>
  <c r="E706" i="15"/>
  <c r="E707" i="15"/>
  <c r="E708" i="15"/>
  <c r="E709" i="15"/>
  <c r="E710" i="15"/>
  <c r="E711" i="15"/>
  <c r="E712" i="15"/>
  <c r="E713" i="15"/>
  <c r="E714" i="15"/>
  <c r="E715" i="15"/>
  <c r="E716" i="15"/>
  <c r="E717" i="15"/>
  <c r="E718" i="15"/>
  <c r="E719" i="15"/>
  <c r="E720" i="15"/>
  <c r="E721" i="15"/>
  <c r="E722" i="15"/>
  <c r="E723" i="15"/>
  <c r="E724" i="15"/>
  <c r="E725" i="15"/>
  <c r="E726" i="15"/>
  <c r="E727" i="15"/>
  <c r="E728" i="15"/>
  <c r="E729" i="15"/>
  <c r="E730" i="15"/>
  <c r="E731" i="15"/>
  <c r="E732" i="15"/>
  <c r="E733" i="15"/>
  <c r="E734" i="15"/>
  <c r="E735" i="15"/>
  <c r="E736" i="15"/>
  <c r="E737" i="15"/>
  <c r="E738" i="15"/>
  <c r="E739" i="15"/>
  <c r="E740" i="15"/>
  <c r="E741" i="15"/>
  <c r="E742" i="15"/>
  <c r="E743" i="15"/>
  <c r="E744" i="15"/>
  <c r="E745" i="15"/>
  <c r="E746" i="15"/>
  <c r="E747" i="15"/>
  <c r="E748" i="15"/>
  <c r="E749" i="15"/>
  <c r="E750" i="15"/>
  <c r="E751" i="15"/>
  <c r="E752" i="15"/>
  <c r="E753" i="15"/>
  <c r="E754" i="15"/>
  <c r="E755" i="15"/>
  <c r="E756" i="15"/>
  <c r="E757" i="15"/>
  <c r="E758" i="15"/>
  <c r="E759" i="15"/>
  <c r="E760" i="15"/>
  <c r="E761" i="15"/>
  <c r="E762" i="15"/>
  <c r="E763" i="15"/>
  <c r="E764" i="15"/>
  <c r="E765" i="15"/>
  <c r="E766" i="15"/>
  <c r="E767" i="15"/>
  <c r="E768" i="15"/>
  <c r="E769" i="15"/>
  <c r="E770" i="15"/>
  <c r="E771" i="15"/>
  <c r="E772" i="15"/>
  <c r="E773" i="15"/>
  <c r="E774" i="15"/>
  <c r="E775" i="15"/>
  <c r="E776" i="15"/>
  <c r="E777" i="15"/>
  <c r="E778" i="15"/>
  <c r="E779" i="15"/>
  <c r="E780" i="15"/>
  <c r="E781" i="15"/>
  <c r="E782" i="15"/>
  <c r="E783" i="15"/>
  <c r="E784" i="15"/>
  <c r="E785" i="15"/>
  <c r="E786" i="15"/>
  <c r="E787" i="15"/>
  <c r="E788" i="15"/>
  <c r="E789" i="15"/>
  <c r="E790" i="15"/>
  <c r="E791" i="15"/>
  <c r="E792" i="15"/>
  <c r="E793" i="15"/>
  <c r="E794" i="15"/>
  <c r="E795" i="15"/>
  <c r="E796" i="15"/>
  <c r="E797" i="15"/>
  <c r="E798" i="15"/>
  <c r="E799" i="15"/>
  <c r="E800" i="15"/>
  <c r="E801" i="15"/>
  <c r="E802" i="15"/>
  <c r="E803" i="15"/>
  <c r="E804" i="15"/>
  <c r="E805" i="15"/>
  <c r="E806" i="15"/>
  <c r="E807" i="15"/>
  <c r="E808" i="15"/>
  <c r="E809" i="15"/>
  <c r="E810" i="15"/>
  <c r="E811" i="15"/>
  <c r="E812" i="15"/>
  <c r="E813" i="15"/>
  <c r="E814" i="15"/>
  <c r="E815" i="15"/>
  <c r="E816"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E900" i="15"/>
  <c r="E901" i="15"/>
  <c r="E902" i="15"/>
  <c r="E903" i="15"/>
  <c r="E904" i="15"/>
  <c r="E905" i="15"/>
  <c r="E906" i="15"/>
  <c r="E907" i="15"/>
  <c r="E908" i="15"/>
  <c r="E909" i="15"/>
  <c r="E910" i="15"/>
  <c r="E911" i="15"/>
  <c r="E912" i="15"/>
  <c r="E913" i="15"/>
  <c r="E914" i="15"/>
  <c r="E915" i="15"/>
  <c r="E916" i="15"/>
  <c r="E917" i="15"/>
  <c r="E918" i="15"/>
  <c r="E919" i="15"/>
  <c r="E920" i="15"/>
  <c r="E921" i="15"/>
  <c r="E922" i="15"/>
  <c r="E923" i="15"/>
  <c r="E924" i="15"/>
  <c r="E925" i="15"/>
  <c r="E926" i="15"/>
  <c r="E927" i="15"/>
  <c r="E928" i="15"/>
  <c r="E929" i="15"/>
  <c r="E930" i="15"/>
  <c r="E931" i="15"/>
  <c r="E932" i="15"/>
  <c r="E933" i="15"/>
  <c r="E934" i="15"/>
  <c r="E935" i="15"/>
  <c r="E936" i="15"/>
  <c r="E937" i="15"/>
  <c r="E938" i="15"/>
  <c r="E939" i="15"/>
  <c r="E940" i="15"/>
  <c r="E941" i="15"/>
  <c r="E942" i="15"/>
  <c r="E943" i="15"/>
  <c r="E944" i="15"/>
  <c r="E945" i="15"/>
  <c r="E946" i="15"/>
  <c r="E947" i="15"/>
  <c r="E948" i="15"/>
  <c r="E949" i="15"/>
  <c r="E950" i="15"/>
  <c r="E951" i="15"/>
  <c r="E952" i="15"/>
  <c r="E953" i="15"/>
  <c r="E954" i="15"/>
  <c r="E955" i="15"/>
  <c r="E956" i="15"/>
  <c r="E957" i="15"/>
  <c r="E958" i="15"/>
  <c r="E959" i="15"/>
  <c r="E960" i="15"/>
  <c r="E961" i="15"/>
  <c r="E962" i="15"/>
  <c r="E963" i="15"/>
  <c r="E964" i="15"/>
  <c r="E965" i="15"/>
  <c r="E966" i="15"/>
  <c r="E967" i="15"/>
  <c r="E968" i="15"/>
  <c r="E969" i="15"/>
  <c r="E970" i="15"/>
  <c r="E971" i="15"/>
  <c r="E972" i="15"/>
  <c r="E973" i="15"/>
  <c r="E974" i="15"/>
  <c r="E975" i="15"/>
  <c r="E976" i="15"/>
  <c r="E977" i="15"/>
  <c r="E978" i="15"/>
  <c r="E979" i="15"/>
  <c r="E980" i="15"/>
  <c r="E981" i="15"/>
  <c r="E982" i="15"/>
  <c r="E983" i="15"/>
  <c r="E984" i="15"/>
  <c r="E985" i="15"/>
  <c r="E986" i="15"/>
  <c r="E987" i="15"/>
  <c r="E988" i="15"/>
  <c r="E989" i="15"/>
  <c r="E990" i="15"/>
  <c r="E991" i="15"/>
  <c r="E992" i="15"/>
  <c r="E993" i="15"/>
  <c r="E994" i="15"/>
  <c r="E995" i="15"/>
  <c r="E996" i="15"/>
  <c r="E997" i="15"/>
  <c r="E998" i="15"/>
  <c r="E999" i="15"/>
  <c r="E1000" i="15"/>
  <c r="E1001" i="15"/>
  <c r="E1002" i="15"/>
  <c r="E1003" i="15"/>
  <c r="E1004" i="15"/>
  <c r="E1005" i="15"/>
  <c r="E1006" i="15"/>
  <c r="E1007" i="15"/>
  <c r="E1008" i="15"/>
  <c r="E1009" i="15"/>
  <c r="E1010" i="15"/>
  <c r="E1011" i="15"/>
  <c r="E1012" i="15"/>
  <c r="E1013" i="15"/>
  <c r="E1014" i="15"/>
  <c r="E1015" i="15"/>
  <c r="E1016" i="15"/>
  <c r="E1017" i="15"/>
  <c r="E1018" i="15"/>
  <c r="E1019" i="15"/>
  <c r="E1020" i="15"/>
  <c r="E1021" i="15"/>
  <c r="E1022" i="15"/>
  <c r="E1023" i="15"/>
  <c r="E1024" i="15"/>
  <c r="E1025" i="15"/>
  <c r="E1026" i="15"/>
  <c r="E1027" i="15"/>
  <c r="E1028" i="15"/>
  <c r="E1029" i="15"/>
  <c r="E1030" i="15"/>
  <c r="E1031" i="15"/>
  <c r="E1032" i="15"/>
  <c r="E1033" i="15"/>
  <c r="E1034" i="15"/>
  <c r="E1035" i="15"/>
  <c r="E1036" i="15"/>
  <c r="E1037" i="15"/>
  <c r="E1038" i="15"/>
  <c r="E1039" i="15"/>
  <c r="E1040" i="15"/>
  <c r="E1041" i="15"/>
  <c r="E1042" i="15"/>
  <c r="E1043" i="15"/>
  <c r="E1044" i="15"/>
  <c r="E1045" i="15"/>
  <c r="E1046" i="15"/>
  <c r="E1047" i="15"/>
  <c r="E1048" i="15"/>
  <c r="E1049" i="15"/>
  <c r="E1050" i="15"/>
  <c r="E1051" i="15"/>
  <c r="E1052" i="15"/>
  <c r="E1053" i="15"/>
  <c r="E1054" i="15"/>
  <c r="E1055" i="15"/>
  <c r="E1056" i="15"/>
  <c r="E1057" i="15"/>
  <c r="E1058" i="15"/>
  <c r="E1059" i="15"/>
  <c r="E1060" i="15"/>
  <c r="E1061" i="15"/>
  <c r="E1062" i="15"/>
  <c r="E1063" i="15"/>
  <c r="E1064" i="15"/>
  <c r="E1065" i="15"/>
  <c r="E1066" i="15"/>
  <c r="E1067" i="15"/>
  <c r="E1068" i="15"/>
  <c r="E1069" i="15"/>
  <c r="E1070" i="15"/>
  <c r="E1071" i="15"/>
  <c r="E1072" i="15"/>
  <c r="E1073" i="15"/>
  <c r="E1074" i="15"/>
  <c r="E1075" i="15"/>
  <c r="E1076" i="15"/>
  <c r="E1077" i="15"/>
  <c r="E1078" i="15"/>
  <c r="E1079" i="15"/>
  <c r="E1080" i="15"/>
  <c r="E1081" i="15"/>
  <c r="E1082" i="15"/>
  <c r="E1083" i="15"/>
  <c r="E1084" i="15"/>
  <c r="E1085" i="15"/>
  <c r="E1086" i="15"/>
  <c r="E1087" i="15"/>
  <c r="E1088" i="15"/>
  <c r="E1089" i="15"/>
  <c r="E1090" i="15"/>
  <c r="E1091" i="15"/>
  <c r="E1092" i="15"/>
  <c r="E1093" i="15"/>
  <c r="E1094" i="15"/>
  <c r="E1095" i="15"/>
  <c r="E1096" i="15"/>
  <c r="E1097" i="15"/>
  <c r="E1098" i="15"/>
  <c r="E1099" i="15"/>
  <c r="E1100" i="15"/>
  <c r="E1101" i="15"/>
  <c r="E1102" i="15"/>
  <c r="E1103" i="15"/>
  <c r="E1104" i="15"/>
  <c r="E1105" i="15"/>
  <c r="E1106" i="15"/>
  <c r="E1107" i="15"/>
  <c r="E1108" i="15"/>
  <c r="E1109" i="15"/>
  <c r="E1110" i="15"/>
  <c r="E1111" i="15"/>
  <c r="E1112" i="15"/>
  <c r="E1113" i="15"/>
  <c r="E1114" i="15"/>
  <c r="E1115" i="15"/>
  <c r="E1116" i="15"/>
  <c r="E1117" i="15"/>
  <c r="E1118" i="15"/>
  <c r="E1119" i="15"/>
  <c r="E1120" i="15"/>
  <c r="E1121" i="15"/>
  <c r="E1122" i="15"/>
  <c r="E1123" i="15"/>
  <c r="E1124" i="15"/>
  <c r="E1125" i="15"/>
  <c r="E1126" i="15"/>
  <c r="E1127" i="15"/>
  <c r="E1128" i="15"/>
  <c r="E1129" i="15"/>
  <c r="E1130" i="15"/>
  <c r="E1131" i="15"/>
  <c r="E1132" i="15"/>
  <c r="E1133" i="15"/>
  <c r="E1134" i="15"/>
  <c r="E1135" i="15"/>
  <c r="E1136" i="15"/>
  <c r="E1137" i="15"/>
  <c r="E1138" i="15"/>
  <c r="E1139" i="15"/>
  <c r="E1140" i="15"/>
  <c r="E1141" i="15"/>
  <c r="E1142" i="15"/>
  <c r="E1143" i="15"/>
  <c r="E1144" i="15"/>
  <c r="E1145" i="15"/>
  <c r="E1146" i="15"/>
  <c r="E1147" i="15"/>
  <c r="E1148" i="15"/>
  <c r="E1149" i="15"/>
  <c r="E1150" i="15"/>
  <c r="E1151" i="15"/>
  <c r="E1152" i="15"/>
  <c r="E1153" i="15"/>
  <c r="E1154" i="15"/>
  <c r="E1155" i="15"/>
  <c r="E1156" i="15"/>
  <c r="E1157" i="15"/>
  <c r="E1158" i="15"/>
  <c r="E1159" i="15"/>
  <c r="E1160" i="15"/>
  <c r="E1161" i="15"/>
  <c r="E1162" i="15"/>
  <c r="E1163" i="15"/>
  <c r="E1164" i="15"/>
  <c r="E1165" i="15"/>
  <c r="E1166" i="15"/>
  <c r="E1167" i="15"/>
  <c r="E1168" i="15"/>
  <c r="E1169" i="15"/>
  <c r="E1170" i="15"/>
  <c r="E1171" i="15"/>
  <c r="E1172" i="15"/>
  <c r="E1173" i="15"/>
  <c r="E1174" i="15"/>
  <c r="E1175" i="15"/>
  <c r="E1176" i="15"/>
  <c r="E1177" i="15"/>
  <c r="E1178" i="15"/>
  <c r="E1179" i="15"/>
  <c r="E1180" i="15"/>
  <c r="E1181" i="15"/>
  <c r="E1182" i="15"/>
  <c r="E1183" i="15"/>
  <c r="E1184" i="15"/>
  <c r="E1185" i="15"/>
  <c r="E1186" i="15"/>
  <c r="E1187" i="15"/>
  <c r="E1188" i="15"/>
  <c r="E1189" i="15"/>
  <c r="E1190" i="15"/>
  <c r="E1191" i="15"/>
  <c r="E1192" i="15"/>
  <c r="E1193" i="15"/>
  <c r="E1194" i="15"/>
  <c r="E1195" i="15"/>
  <c r="E1196" i="15"/>
  <c r="E1197" i="15"/>
  <c r="E1198" i="15"/>
  <c r="E1199" i="15"/>
  <c r="E1200" i="15"/>
  <c r="E1201" i="15"/>
  <c r="E1202" i="15"/>
  <c r="E1203" i="15"/>
  <c r="E1204" i="15"/>
  <c r="E1205" i="15"/>
  <c r="E1206" i="15"/>
  <c r="E1207" i="15"/>
  <c r="E1208" i="15"/>
  <c r="E1209" i="15"/>
  <c r="E1210" i="15"/>
  <c r="E1211" i="15"/>
  <c r="E1212" i="15"/>
  <c r="E1213" i="15"/>
  <c r="E1214" i="15"/>
  <c r="E1215" i="15"/>
  <c r="E1216" i="15"/>
  <c r="E1217" i="15"/>
  <c r="E1218" i="15"/>
  <c r="E1219" i="15"/>
  <c r="E1220" i="15"/>
  <c r="E1221" i="15"/>
  <c r="E1222" i="15"/>
  <c r="E1223" i="15"/>
  <c r="E1224" i="15"/>
  <c r="E1225" i="15"/>
  <c r="E1226" i="15"/>
  <c r="E1227" i="15"/>
  <c r="E1228" i="15"/>
  <c r="E1229" i="15"/>
  <c r="E1230" i="15"/>
  <c r="E1231" i="15"/>
  <c r="E1232" i="15"/>
  <c r="E1233" i="15"/>
  <c r="E1234" i="15"/>
  <c r="E1235" i="15"/>
  <c r="E1236" i="15"/>
  <c r="E1237" i="15"/>
  <c r="E1238" i="15"/>
  <c r="E1239" i="15"/>
  <c r="E1240" i="15"/>
  <c r="E1241" i="15"/>
  <c r="E1242" i="15"/>
  <c r="E1243" i="15"/>
  <c r="E1244" i="15"/>
  <c r="E1245" i="15"/>
  <c r="E1246" i="15"/>
  <c r="E1247" i="15"/>
  <c r="E1248" i="15"/>
  <c r="E1249" i="15"/>
  <c r="E1250" i="15"/>
  <c r="E1251" i="15"/>
  <c r="E1252" i="15"/>
  <c r="E1253" i="15"/>
  <c r="E1254" i="15"/>
  <c r="E1255" i="15"/>
  <c r="E1256" i="15"/>
  <c r="E1257" i="15"/>
  <c r="E1258" i="15"/>
  <c r="E1259" i="15"/>
  <c r="E1260" i="15"/>
  <c r="E1261" i="15"/>
  <c r="E1262" i="15"/>
  <c r="E1263" i="15"/>
  <c r="E1264" i="15"/>
  <c r="E1265" i="15"/>
  <c r="E1266" i="15"/>
  <c r="E1267" i="15"/>
  <c r="E1268" i="15"/>
  <c r="E1269" i="15"/>
  <c r="E1270" i="15"/>
  <c r="E1271" i="15"/>
  <c r="E1272" i="15"/>
  <c r="E1273" i="15"/>
  <c r="E1274" i="15"/>
  <c r="E1275" i="15"/>
  <c r="E1276" i="15"/>
  <c r="E1277" i="15"/>
  <c r="E1278" i="15"/>
  <c r="E1279" i="15"/>
  <c r="E1280" i="15"/>
  <c r="E1281" i="15"/>
  <c r="E1282" i="15"/>
  <c r="E1283" i="15"/>
  <c r="E1284" i="15"/>
  <c r="E1285" i="15"/>
  <c r="E1286" i="15"/>
  <c r="E1287" i="15"/>
  <c r="E1288" i="15"/>
  <c r="E1289" i="15"/>
  <c r="E1290" i="15"/>
  <c r="E1291" i="15"/>
  <c r="E1292" i="15"/>
  <c r="E1293" i="15"/>
  <c r="E1294" i="15"/>
  <c r="E1295" i="15"/>
  <c r="E1296" i="15"/>
  <c r="E1297" i="15"/>
  <c r="E1298" i="15"/>
  <c r="E1299" i="15"/>
  <c r="E1300" i="15"/>
  <c r="E1301" i="15"/>
  <c r="E1302" i="15"/>
  <c r="E1303" i="15"/>
  <c r="E1304" i="15"/>
  <c r="E1305" i="15"/>
  <c r="E1306" i="15"/>
  <c r="E1307" i="15"/>
  <c r="E1308" i="15"/>
  <c r="E1309" i="15"/>
  <c r="E1310" i="15"/>
  <c r="E1311" i="15"/>
  <c r="E1312" i="15"/>
  <c r="E1313" i="15"/>
  <c r="E1314" i="15"/>
  <c r="E1315" i="15"/>
  <c r="E1316" i="15"/>
  <c r="E1317" i="15"/>
  <c r="E1318" i="15"/>
  <c r="E1319" i="15"/>
  <c r="E1320" i="15"/>
  <c r="E1321" i="15"/>
  <c r="E1322" i="15"/>
  <c r="E1323" i="15"/>
  <c r="E1324" i="15"/>
  <c r="E1325" i="15"/>
  <c r="E1326" i="15"/>
  <c r="E1327" i="15"/>
  <c r="E1328" i="15"/>
  <c r="E1329" i="15"/>
  <c r="E1330" i="15"/>
  <c r="E1331" i="15"/>
  <c r="E1332" i="15"/>
  <c r="E1333" i="15"/>
  <c r="E1334" i="15"/>
  <c r="E1335" i="15"/>
  <c r="E1336" i="15"/>
  <c r="E1337" i="15"/>
  <c r="E1338" i="15"/>
  <c r="E1339" i="15"/>
  <c r="E1340" i="15"/>
  <c r="E1341" i="15"/>
  <c r="E1342" i="15"/>
  <c r="E1343" i="15"/>
  <c r="E1344" i="15"/>
  <c r="E1345" i="15"/>
  <c r="E1346" i="15"/>
  <c r="E1347" i="15"/>
  <c r="E1348" i="15"/>
  <c r="E1349" i="15"/>
  <c r="E1350" i="15"/>
  <c r="E1351" i="15"/>
  <c r="E1352" i="15"/>
  <c r="E1353" i="15"/>
  <c r="E1354" i="15"/>
  <c r="E1355" i="15"/>
  <c r="E1356" i="15"/>
  <c r="E1357" i="15"/>
  <c r="E1358" i="15"/>
  <c r="E1359" i="15"/>
  <c r="E1360" i="15"/>
  <c r="E1361" i="15"/>
  <c r="E1362" i="15"/>
  <c r="E1363" i="15"/>
  <c r="E1364" i="15"/>
  <c r="E1365" i="15"/>
  <c r="E1366" i="15"/>
  <c r="E1367" i="15"/>
  <c r="E1368" i="15"/>
  <c r="E1369" i="15"/>
  <c r="E1370" i="15"/>
  <c r="E1371" i="15"/>
  <c r="E1372" i="15"/>
  <c r="E1373" i="15"/>
  <c r="E1374" i="15"/>
  <c r="E1375" i="15"/>
  <c r="E1376" i="15"/>
  <c r="E1377" i="15"/>
  <c r="E1378" i="15"/>
  <c r="E1379" i="15"/>
  <c r="E1380" i="15"/>
  <c r="E1381" i="15"/>
  <c r="E1382" i="15"/>
  <c r="E1383" i="15"/>
  <c r="E1384" i="15"/>
  <c r="E1385" i="15"/>
  <c r="E1386" i="15"/>
  <c r="E1387" i="15"/>
  <c r="E1388" i="15"/>
  <c r="E1389" i="15"/>
  <c r="E1390" i="15"/>
  <c r="E1391" i="15"/>
  <c r="E1392" i="15"/>
  <c r="E1393" i="15"/>
  <c r="E1394" i="15"/>
  <c r="E1395" i="15"/>
  <c r="E1396" i="15"/>
  <c r="E1397" i="15"/>
  <c r="E1398" i="15"/>
  <c r="E1399" i="15"/>
  <c r="E1400" i="15"/>
  <c r="E1401" i="15"/>
  <c r="E1402" i="15"/>
  <c r="E1403" i="15"/>
  <c r="E1404" i="15"/>
  <c r="E1405" i="15"/>
  <c r="E1406" i="15"/>
  <c r="E1407" i="15"/>
  <c r="E1408" i="15"/>
  <c r="E1409" i="15"/>
  <c r="E1410" i="15"/>
  <c r="E1411" i="15"/>
  <c r="E1412" i="15"/>
  <c r="E1413" i="15"/>
  <c r="E1414" i="15"/>
  <c r="E1415" i="15"/>
  <c r="E1416" i="15"/>
  <c r="E1417" i="15"/>
  <c r="E1418" i="15"/>
  <c r="E1419" i="15"/>
  <c r="E1420" i="15"/>
  <c r="E1421" i="15"/>
  <c r="E1422" i="15"/>
  <c r="E1423" i="15"/>
  <c r="E1424" i="15"/>
  <c r="E1425" i="15"/>
  <c r="E1426" i="15"/>
  <c r="E1427" i="15"/>
  <c r="E1428" i="15"/>
  <c r="E1429" i="15"/>
  <c r="E1430" i="15"/>
  <c r="E1431" i="15"/>
  <c r="E1432" i="15"/>
  <c r="E1433" i="15"/>
  <c r="E1434" i="15"/>
  <c r="E1435" i="15"/>
  <c r="E1436" i="15"/>
  <c r="E1437" i="15"/>
  <c r="E1438" i="15"/>
  <c r="E1439" i="15"/>
  <c r="E1440" i="15"/>
  <c r="E1441" i="15"/>
  <c r="E1442" i="15"/>
  <c r="E1443" i="15"/>
  <c r="E1444" i="15"/>
  <c r="E1445" i="15"/>
  <c r="E1446" i="15"/>
  <c r="E1447" i="15"/>
  <c r="E1448" i="15"/>
  <c r="E1449" i="15"/>
  <c r="E1450" i="15"/>
  <c r="E1451" i="15"/>
  <c r="E1452" i="15"/>
  <c r="E1453" i="15"/>
  <c r="E1454" i="15"/>
  <c r="E1455" i="15"/>
  <c r="E1456" i="15"/>
  <c r="E1457" i="15"/>
  <c r="E1458" i="15"/>
  <c r="E1459" i="15"/>
  <c r="E1460" i="15"/>
  <c r="E1461" i="15"/>
  <c r="E1462" i="15"/>
  <c r="E1463" i="15"/>
  <c r="E1464" i="15"/>
  <c r="E1465" i="15"/>
  <c r="E1466" i="15"/>
  <c r="E1467" i="15"/>
  <c r="E1468" i="15"/>
  <c r="E1469" i="15"/>
  <c r="E1470" i="15"/>
  <c r="E1471" i="15"/>
  <c r="E1472" i="15"/>
  <c r="E1473" i="15"/>
  <c r="E1474" i="15"/>
  <c r="E1475" i="15"/>
  <c r="E1476" i="15"/>
  <c r="E1477" i="15"/>
  <c r="E1478" i="15"/>
  <c r="E1479" i="15"/>
  <c r="E1480" i="15"/>
  <c r="E1481" i="15"/>
  <c r="E1482" i="15"/>
  <c r="E1483" i="15"/>
  <c r="E1484" i="15"/>
  <c r="E1485" i="15"/>
  <c r="E1486" i="15"/>
  <c r="E1487" i="15"/>
  <c r="E1488" i="15"/>
  <c r="E1489" i="15"/>
  <c r="E1490" i="15"/>
  <c r="E1491" i="15"/>
  <c r="E1492" i="15"/>
  <c r="E1493" i="15"/>
  <c r="E1494" i="15"/>
  <c r="E1495" i="15"/>
  <c r="E1496" i="15"/>
  <c r="E1497" i="15"/>
  <c r="E1498" i="15"/>
  <c r="E1499" i="15"/>
  <c r="E1500" i="15"/>
  <c r="E1501" i="15"/>
  <c r="E1502" i="15"/>
  <c r="E1503" i="15"/>
  <c r="E1504" i="15"/>
  <c r="E1505" i="15"/>
  <c r="E1506" i="15"/>
  <c r="E1507" i="15"/>
  <c r="E1508" i="15"/>
  <c r="E1509" i="15"/>
  <c r="E1510" i="15"/>
  <c r="E1511" i="15"/>
  <c r="E1512" i="15"/>
  <c r="E1513" i="15"/>
  <c r="E1514" i="15"/>
  <c r="E1515" i="15"/>
  <c r="E1516" i="15"/>
  <c r="E1517" i="15"/>
  <c r="E1518" i="15"/>
  <c r="E1519" i="15"/>
  <c r="E1520" i="15"/>
  <c r="E1521" i="15"/>
  <c r="E1522" i="15"/>
  <c r="E1523" i="15"/>
  <c r="E1524" i="15"/>
  <c r="E1525" i="15"/>
  <c r="E1526" i="15"/>
  <c r="E1527" i="15"/>
  <c r="E1528" i="15"/>
  <c r="E1529" i="15"/>
  <c r="E1530" i="15"/>
  <c r="E1531" i="15"/>
  <c r="E1532" i="15"/>
  <c r="E1533" i="15"/>
  <c r="E1534" i="15"/>
  <c r="E1535" i="15"/>
  <c r="E1536" i="15"/>
  <c r="E1537" i="15"/>
  <c r="E1538" i="15"/>
  <c r="E1539" i="15"/>
  <c r="E1540" i="15"/>
  <c r="E1541" i="15"/>
  <c r="E1542" i="15"/>
  <c r="E1543" i="15"/>
  <c r="E1544" i="15"/>
  <c r="E1545" i="15"/>
  <c r="E1546" i="15"/>
  <c r="E1547" i="15"/>
  <c r="E1548" i="15"/>
  <c r="E1549" i="15"/>
  <c r="E1550" i="15"/>
  <c r="E1551" i="15"/>
  <c r="E1552" i="15"/>
  <c r="E1553" i="15"/>
  <c r="E1554" i="15"/>
  <c r="E1555" i="15"/>
  <c r="E1556" i="15"/>
  <c r="E1557" i="15"/>
  <c r="E1558" i="15"/>
  <c r="E1559" i="15"/>
  <c r="E1560" i="15"/>
  <c r="E1561" i="15"/>
  <c r="E1562" i="15"/>
  <c r="E1563" i="15"/>
  <c r="E1564" i="15"/>
  <c r="E1565" i="15"/>
  <c r="E1566" i="15"/>
  <c r="E1567" i="15"/>
  <c r="E1568" i="15"/>
  <c r="E1569" i="15"/>
  <c r="E1570" i="15"/>
  <c r="E1571" i="15"/>
  <c r="E1572" i="15"/>
  <c r="E1573" i="15"/>
  <c r="E1574" i="15"/>
  <c r="E1575" i="15"/>
  <c r="E1576" i="15"/>
  <c r="E1577" i="15"/>
  <c r="E1578" i="15"/>
  <c r="E1579" i="15"/>
  <c r="E1580" i="15"/>
  <c r="E1581" i="15"/>
  <c r="E1582" i="15"/>
  <c r="E1583" i="15"/>
  <c r="E1584" i="15"/>
  <c r="E1585" i="15"/>
  <c r="E1586" i="15"/>
  <c r="E1587" i="15"/>
  <c r="E1588" i="15"/>
  <c r="E1589" i="15"/>
  <c r="E1590" i="15"/>
  <c r="E1591" i="15"/>
  <c r="E1592" i="15"/>
  <c r="E1593" i="15"/>
  <c r="E1594" i="15"/>
  <c r="E1595" i="15"/>
  <c r="E1596" i="15"/>
  <c r="E1597" i="15"/>
  <c r="E1598" i="15"/>
  <c r="E1599" i="15"/>
  <c r="E1600" i="15"/>
  <c r="E1601" i="15"/>
  <c r="E1602" i="15"/>
  <c r="E1603" i="15"/>
  <c r="E1604" i="15"/>
  <c r="E1605" i="15"/>
  <c r="E1606" i="15"/>
  <c r="E1607" i="15"/>
  <c r="E1608" i="15"/>
  <c r="E1609" i="15"/>
  <c r="E1610" i="15"/>
  <c r="E1611" i="15"/>
  <c r="E1612" i="15"/>
  <c r="E1613" i="15"/>
  <c r="E1614" i="15"/>
  <c r="E1615" i="15"/>
  <c r="E1616" i="15"/>
  <c r="E1617" i="15"/>
  <c r="E1618" i="15"/>
  <c r="E1619" i="15"/>
  <c r="E1620" i="15"/>
  <c r="E1621" i="15"/>
  <c r="E1622" i="15"/>
  <c r="E1623" i="15"/>
  <c r="E1624" i="15"/>
  <c r="E1625" i="15"/>
  <c r="E1626" i="15"/>
  <c r="E1627" i="15"/>
  <c r="E1628" i="15"/>
  <c r="E1629" i="15"/>
  <c r="E1630" i="15"/>
  <c r="E1631" i="15"/>
  <c r="E1632" i="15"/>
  <c r="E1633" i="15"/>
  <c r="E1634" i="15"/>
  <c r="E1635" i="15"/>
  <c r="E1636" i="15"/>
  <c r="E1637" i="15"/>
  <c r="E1638" i="15"/>
  <c r="E1639" i="15"/>
  <c r="E1640" i="15"/>
  <c r="E1641" i="15"/>
  <c r="E1642" i="15"/>
  <c r="E1643" i="15"/>
  <c r="E1644" i="15"/>
  <c r="E1645" i="15"/>
  <c r="E1646" i="15"/>
  <c r="E1647" i="15"/>
  <c r="E1648" i="15"/>
  <c r="E1649" i="15"/>
  <c r="E1650" i="15"/>
  <c r="E1651" i="15"/>
  <c r="E1652" i="15"/>
  <c r="E1653" i="15"/>
  <c r="E1654" i="15"/>
  <c r="E1655" i="15"/>
  <c r="E1656" i="15"/>
  <c r="E1657" i="15"/>
  <c r="E1658" i="15"/>
  <c r="E1659" i="15"/>
  <c r="E1660" i="15"/>
  <c r="E1661" i="15"/>
  <c r="E1662" i="15"/>
  <c r="E1663" i="15"/>
  <c r="E1664" i="15"/>
  <c r="E1665" i="15"/>
  <c r="E1666" i="15"/>
  <c r="E1667" i="15"/>
  <c r="E1668" i="15"/>
  <c r="E1669" i="15"/>
  <c r="E1670" i="15"/>
  <c r="E1671" i="15"/>
  <c r="E1672" i="15"/>
  <c r="E1673" i="15"/>
  <c r="E1674" i="15"/>
  <c r="E1675" i="15"/>
  <c r="E1676" i="15"/>
  <c r="E1677" i="15"/>
  <c r="E1678" i="15"/>
  <c r="E1679" i="15"/>
  <c r="E1680" i="15"/>
  <c r="E1681" i="15"/>
  <c r="E1682" i="15"/>
  <c r="E1683" i="15"/>
  <c r="E1684" i="15"/>
  <c r="E1685" i="15"/>
  <c r="E1686" i="15"/>
  <c r="E1687" i="15"/>
  <c r="E1688" i="15"/>
  <c r="E1689" i="15"/>
  <c r="E1690" i="15"/>
  <c r="E1691" i="15"/>
  <c r="E1692" i="15"/>
  <c r="E1693" i="15"/>
  <c r="E1694" i="15"/>
  <c r="E1695" i="15"/>
  <c r="E1696" i="15"/>
  <c r="E1697" i="15"/>
  <c r="E1698" i="15"/>
  <c r="E1699" i="15"/>
  <c r="E1700" i="15"/>
  <c r="E1701" i="15"/>
  <c r="E1702" i="15"/>
  <c r="E1703" i="15"/>
  <c r="E1704" i="15"/>
  <c r="E1705" i="15"/>
  <c r="E1706" i="15"/>
  <c r="E1707" i="15"/>
  <c r="E1708" i="15"/>
  <c r="E1709" i="15"/>
  <c r="E1710" i="15"/>
  <c r="E1711" i="15"/>
  <c r="E1712" i="15"/>
  <c r="E1713" i="15"/>
  <c r="E1714" i="15"/>
  <c r="E1715" i="15"/>
  <c r="E1716" i="15"/>
  <c r="E1717" i="15"/>
  <c r="E1718" i="15"/>
  <c r="E1719" i="15"/>
  <c r="E1720" i="15"/>
  <c r="E1721" i="15"/>
  <c r="E1722" i="15"/>
  <c r="E1723" i="15"/>
  <c r="E1724" i="15"/>
  <c r="E1725" i="15"/>
  <c r="E1726" i="15"/>
  <c r="E1727" i="15"/>
  <c r="E1728" i="15"/>
  <c r="E1729" i="15"/>
  <c r="E1730" i="15"/>
  <c r="E1731" i="15"/>
  <c r="E1732" i="15"/>
  <c r="E1733" i="15"/>
  <c r="E1734" i="15"/>
  <c r="E1735" i="15"/>
  <c r="E1736" i="15"/>
  <c r="E1737" i="15"/>
  <c r="E1738" i="15"/>
  <c r="E1739" i="15"/>
  <c r="E1740" i="15"/>
  <c r="E1741" i="15"/>
  <c r="E1742" i="15"/>
  <c r="E1743" i="15"/>
  <c r="E1744" i="15"/>
  <c r="E1745" i="15"/>
  <c r="E1746" i="15"/>
  <c r="E1747" i="15"/>
  <c r="E1748" i="15"/>
  <c r="E1749" i="15"/>
  <c r="E1750" i="15"/>
  <c r="E1751" i="15"/>
  <c r="E1752" i="15"/>
  <c r="E1753" i="15"/>
  <c r="E1754" i="15"/>
  <c r="E1755" i="15"/>
  <c r="E1756" i="15"/>
  <c r="E1757" i="15"/>
  <c r="E1758" i="15"/>
  <c r="E1759" i="15"/>
  <c r="E1760" i="15"/>
  <c r="E1761" i="15"/>
  <c r="E1762" i="15"/>
  <c r="E1763" i="15"/>
  <c r="E1764" i="15"/>
  <c r="E1765" i="15"/>
  <c r="E1766" i="15"/>
  <c r="E1767" i="15"/>
  <c r="E1768" i="15"/>
  <c r="E1769" i="15"/>
  <c r="E1770" i="15"/>
  <c r="E1771" i="15"/>
  <c r="E1772" i="15"/>
  <c r="E1773" i="15"/>
  <c r="E1774" i="15"/>
  <c r="E1775" i="15"/>
  <c r="E1776" i="15"/>
  <c r="E1777" i="15"/>
  <c r="E1778" i="15"/>
  <c r="E1779" i="15"/>
  <c r="E1780" i="15"/>
  <c r="E1781" i="15"/>
  <c r="E1782" i="15"/>
  <c r="E1783" i="15"/>
  <c r="E1784" i="15"/>
  <c r="E1785" i="15"/>
  <c r="E1786" i="15"/>
  <c r="E1787" i="15"/>
  <c r="E1788" i="15"/>
  <c r="E1789" i="15"/>
  <c r="E1790" i="15"/>
  <c r="E1791" i="15"/>
  <c r="E1792" i="15"/>
  <c r="E1793" i="15"/>
  <c r="E1794" i="15"/>
  <c r="E1795" i="15"/>
  <c r="E1796" i="15"/>
  <c r="E1797" i="15"/>
  <c r="E1798" i="15"/>
  <c r="E1799" i="15"/>
  <c r="E1800" i="15"/>
  <c r="E1801" i="15"/>
  <c r="E1802" i="15"/>
  <c r="E1803" i="15"/>
  <c r="E1804" i="15"/>
  <c r="E1805" i="15"/>
  <c r="E1806" i="15"/>
  <c r="E1807" i="15"/>
  <c r="E1808" i="15"/>
  <c r="E1809" i="15"/>
  <c r="E1810" i="15"/>
  <c r="E1811" i="15"/>
  <c r="E1812" i="15"/>
  <c r="E1813" i="15"/>
  <c r="E1814" i="15"/>
  <c r="E1815" i="15"/>
  <c r="E1816" i="15"/>
  <c r="E1817" i="15"/>
  <c r="E1818" i="15"/>
  <c r="E1819" i="15"/>
  <c r="E1820" i="15"/>
  <c r="E1821" i="15"/>
  <c r="E1822" i="15"/>
  <c r="E1823" i="15"/>
  <c r="E1824" i="15"/>
  <c r="E1825" i="15"/>
  <c r="E1826" i="15"/>
  <c r="E1827" i="15"/>
  <c r="E1828" i="15"/>
  <c r="E1829" i="15"/>
  <c r="E1830" i="15"/>
  <c r="E1831" i="15"/>
  <c r="E1832" i="15"/>
  <c r="E1833" i="15"/>
  <c r="E1834" i="15"/>
  <c r="E1835" i="15"/>
  <c r="E1836" i="15"/>
  <c r="E1837" i="15"/>
  <c r="E1838" i="15"/>
  <c r="E1839" i="15"/>
  <c r="E1840" i="15"/>
  <c r="E1841" i="15"/>
  <c r="E1842" i="15"/>
  <c r="E1843" i="15"/>
  <c r="E1844" i="15"/>
  <c r="E1845" i="15"/>
  <c r="E1846" i="15"/>
  <c r="E1847" i="15"/>
  <c r="E1848" i="15"/>
  <c r="E1849" i="15"/>
  <c r="E1850" i="15"/>
  <c r="E1851" i="15"/>
  <c r="E1852" i="15"/>
  <c r="E1853" i="15"/>
  <c r="E1854" i="15"/>
  <c r="E1855" i="15"/>
  <c r="E1856" i="15"/>
  <c r="E1857" i="15"/>
  <c r="E1858" i="15"/>
  <c r="E1859" i="15"/>
  <c r="E1860" i="15"/>
  <c r="E1861" i="15"/>
  <c r="E1862" i="15"/>
  <c r="E1863" i="15"/>
  <c r="E1864" i="15"/>
  <c r="E1865" i="15"/>
  <c r="E1866" i="15"/>
  <c r="E1867" i="15"/>
  <c r="E1868" i="15"/>
  <c r="E1869" i="15"/>
  <c r="E1870" i="15"/>
  <c r="E1871" i="15"/>
  <c r="E1872" i="15"/>
  <c r="E1873" i="15"/>
  <c r="E1874" i="15"/>
  <c r="E1875" i="15"/>
  <c r="E1876" i="15"/>
  <c r="E1877" i="15"/>
  <c r="E1878" i="15"/>
  <c r="E1879" i="15"/>
  <c r="E1880" i="15"/>
  <c r="E1881" i="15"/>
  <c r="E1882" i="15"/>
  <c r="E1883" i="15"/>
  <c r="E1884" i="15"/>
  <c r="E1885" i="15"/>
  <c r="E1886" i="15"/>
  <c r="E1887" i="15"/>
  <c r="E1888" i="15"/>
  <c r="E1889" i="15"/>
  <c r="E1890" i="15"/>
  <c r="E1891" i="15"/>
  <c r="E1892" i="15"/>
  <c r="E1893" i="15"/>
  <c r="E1894" i="15"/>
  <c r="E1895" i="15"/>
  <c r="E1896" i="15"/>
  <c r="E1897" i="15"/>
  <c r="E1898" i="15"/>
  <c r="E1899" i="15"/>
  <c r="E1900" i="15"/>
  <c r="E1901" i="15"/>
  <c r="E1902" i="15"/>
  <c r="E1903" i="15"/>
  <c r="E1904" i="15"/>
  <c r="E1905" i="15"/>
  <c r="E1906" i="15"/>
  <c r="E1907" i="15"/>
  <c r="E1908" i="15"/>
  <c r="E1909" i="15"/>
  <c r="E1910" i="15"/>
  <c r="E1911" i="15"/>
  <c r="E1912" i="15"/>
  <c r="E1913" i="15"/>
  <c r="E1914" i="15"/>
  <c r="E1915" i="15"/>
  <c r="E1916" i="15"/>
  <c r="E1917" i="15"/>
  <c r="E1918" i="15"/>
  <c r="E1919" i="15"/>
  <c r="E1920" i="15"/>
  <c r="E1921" i="15"/>
  <c r="E1922" i="15"/>
  <c r="E1923" i="15"/>
  <c r="E1924" i="15"/>
  <c r="E1925" i="15"/>
  <c r="E1926" i="15"/>
  <c r="E1927" i="15"/>
  <c r="E1928" i="15"/>
  <c r="E1929" i="15"/>
  <c r="E1930" i="15"/>
  <c r="E1931" i="15"/>
  <c r="E1932" i="15"/>
  <c r="E1933" i="15"/>
  <c r="E1934" i="15"/>
  <c r="E1935" i="15"/>
  <c r="E1936" i="15"/>
  <c r="E1937" i="15"/>
  <c r="E1938" i="15"/>
  <c r="E1939" i="15"/>
  <c r="E1940" i="15"/>
  <c r="E1941" i="15"/>
  <c r="E1942" i="15"/>
  <c r="E1943" i="15"/>
  <c r="E1944" i="15"/>
  <c r="E1945" i="15"/>
  <c r="E1946" i="15"/>
  <c r="E1947" i="15"/>
  <c r="E1948" i="15"/>
  <c r="E1949" i="15"/>
  <c r="E1950" i="15"/>
  <c r="E1951" i="15"/>
  <c r="E1952" i="15"/>
  <c r="E1953" i="15"/>
  <c r="E1954" i="15"/>
  <c r="E1955" i="15"/>
  <c r="E1956" i="15"/>
  <c r="E1957" i="15"/>
  <c r="E1958" i="15"/>
  <c r="E1959" i="15"/>
  <c r="E1960" i="15"/>
  <c r="E1961" i="15"/>
  <c r="E1962" i="15"/>
  <c r="E1963" i="15"/>
  <c r="E1964" i="15"/>
  <c r="E1965" i="15"/>
  <c r="E1966" i="15"/>
  <c r="E1967" i="15"/>
  <c r="E1968" i="15"/>
  <c r="E1969" i="15"/>
  <c r="E1970" i="15"/>
  <c r="E1971" i="15"/>
  <c r="E1972" i="15"/>
  <c r="E1973" i="15"/>
  <c r="E1974" i="15"/>
  <c r="E1975" i="15"/>
  <c r="E1976" i="15"/>
  <c r="E1977" i="15"/>
  <c r="E1978" i="15"/>
  <c r="E1979" i="15"/>
  <c r="E1980" i="15"/>
  <c r="E1981" i="15"/>
  <c r="E1982" i="15"/>
  <c r="E1983" i="15"/>
  <c r="E1984" i="15"/>
  <c r="E1985" i="15"/>
  <c r="E1986" i="15"/>
  <c r="E1987" i="15"/>
  <c r="E1988" i="15"/>
  <c r="E1989" i="15"/>
  <c r="E1990" i="15"/>
  <c r="E1991" i="15"/>
  <c r="E1992" i="15"/>
  <c r="E1993" i="15"/>
  <c r="E1994" i="15"/>
  <c r="E1995" i="15"/>
  <c r="E1996" i="15"/>
  <c r="E1997" i="15"/>
  <c r="E1998" i="15"/>
  <c r="E1999" i="15"/>
  <c r="E2000" i="15"/>
  <c r="E2001" i="15"/>
  <c r="E2002" i="15"/>
  <c r="E2003" i="15"/>
  <c r="E2004" i="15"/>
  <c r="E2005" i="15"/>
  <c r="E2006" i="15"/>
  <c r="E2007" i="15"/>
  <c r="E2008" i="15"/>
  <c r="E2009" i="15"/>
  <c r="E2010" i="15"/>
  <c r="E2011" i="15"/>
  <c r="E2012" i="15"/>
  <c r="E2013" i="15"/>
  <c r="E2014" i="15"/>
  <c r="E2015" i="15"/>
  <c r="E2016" i="15"/>
  <c r="E2017" i="15"/>
  <c r="E2018" i="15"/>
  <c r="E2019" i="15"/>
  <c r="E2020" i="15"/>
  <c r="E2021" i="15"/>
  <c r="E2022" i="15"/>
  <c r="E2023" i="15"/>
  <c r="E2024" i="15"/>
  <c r="E2025" i="15"/>
  <c r="E2026" i="15"/>
  <c r="E2027" i="15"/>
  <c r="E2028" i="15"/>
  <c r="E2029" i="15"/>
  <c r="E2030" i="15"/>
  <c r="E2031" i="15"/>
  <c r="E2032" i="15"/>
  <c r="E2033" i="15"/>
  <c r="E2034" i="15"/>
  <c r="E2035" i="15"/>
  <c r="E2036" i="15"/>
  <c r="E2037" i="15"/>
  <c r="E2038" i="15"/>
  <c r="E2039" i="15"/>
  <c r="E2040" i="15"/>
  <c r="E2041" i="15"/>
  <c r="E2042" i="15"/>
  <c r="E2043" i="15"/>
  <c r="E2044" i="15"/>
  <c r="E2045" i="15"/>
  <c r="E2046" i="15"/>
  <c r="E2047" i="15"/>
  <c r="E2048" i="15"/>
  <c r="E2049" i="15"/>
  <c r="E2050" i="15"/>
  <c r="E2051" i="15"/>
  <c r="E2052" i="15"/>
  <c r="E2053" i="15"/>
  <c r="E2054" i="15"/>
  <c r="E2055" i="15"/>
  <c r="E2056" i="15"/>
  <c r="E2057" i="15"/>
  <c r="E2058" i="15"/>
  <c r="E2059" i="15"/>
  <c r="E2060" i="15"/>
  <c r="E2061" i="15"/>
  <c r="E2062" i="15"/>
  <c r="E2063" i="15"/>
  <c r="E2064" i="15"/>
  <c r="E2065" i="15"/>
  <c r="E2066" i="15"/>
  <c r="E2067" i="15"/>
  <c r="E2068" i="15"/>
  <c r="E2069" i="15"/>
  <c r="E2070" i="15"/>
  <c r="E2071" i="15"/>
  <c r="E2072" i="15"/>
  <c r="E2073" i="15"/>
  <c r="E2074" i="15"/>
  <c r="E2075" i="15"/>
  <c r="E2076" i="15"/>
  <c r="E2077" i="15"/>
  <c r="E2078" i="15"/>
  <c r="E2079" i="15"/>
  <c r="E2080" i="15"/>
  <c r="E2081" i="15"/>
  <c r="E2082" i="15"/>
  <c r="E2083" i="15"/>
  <c r="E2084" i="15"/>
  <c r="E2085" i="15"/>
  <c r="E2086" i="15"/>
  <c r="E2087" i="15"/>
  <c r="E2088" i="15"/>
  <c r="E2089" i="15"/>
  <c r="E2090" i="15"/>
  <c r="E2091" i="15"/>
  <c r="E2092" i="15"/>
  <c r="E2093" i="15"/>
  <c r="E2094" i="15"/>
  <c r="E2095" i="15"/>
  <c r="E2096" i="15"/>
  <c r="E2097" i="15"/>
  <c r="E2098" i="15"/>
  <c r="E2099" i="15"/>
  <c r="E2100" i="15"/>
  <c r="E2101" i="15"/>
  <c r="E2102" i="15"/>
  <c r="E2103" i="15"/>
  <c r="E2104" i="15"/>
  <c r="E2105" i="15"/>
  <c r="E2106" i="15"/>
  <c r="E2107" i="15"/>
  <c r="E2108" i="15"/>
  <c r="E2109" i="15"/>
  <c r="E2110" i="15"/>
  <c r="E2111" i="15"/>
  <c r="E2112" i="15"/>
  <c r="E2113" i="15"/>
  <c r="E2114" i="15"/>
  <c r="E2115" i="15"/>
  <c r="E2116" i="15"/>
  <c r="E2117" i="15"/>
  <c r="E2118" i="15"/>
  <c r="E2119" i="15"/>
  <c r="E2120" i="15"/>
  <c r="E2121" i="15"/>
  <c r="E2122" i="15"/>
  <c r="E2123" i="15"/>
  <c r="E2124" i="15"/>
  <c r="E2125" i="15"/>
  <c r="E2126" i="15"/>
  <c r="E2127" i="15"/>
  <c r="E2128" i="15"/>
  <c r="E2129" i="15"/>
  <c r="E2130" i="15"/>
  <c r="E2131" i="15"/>
  <c r="E2132" i="15"/>
  <c r="E2133" i="15"/>
  <c r="E2134" i="15"/>
  <c r="E2135" i="15"/>
  <c r="E2136" i="15"/>
  <c r="E2137" i="15"/>
  <c r="E2138" i="15"/>
  <c r="E2139" i="15"/>
  <c r="E2140" i="15"/>
  <c r="E2141" i="15"/>
  <c r="E2142" i="15"/>
  <c r="E2143" i="15"/>
  <c r="E2144" i="15"/>
  <c r="E2145" i="15"/>
  <c r="E2146" i="15"/>
  <c r="E2147" i="15"/>
  <c r="E2148" i="15"/>
  <c r="E2149" i="15"/>
  <c r="E2150" i="15"/>
  <c r="E2151" i="15"/>
  <c r="E2152" i="15"/>
  <c r="E2153" i="15"/>
  <c r="E2154" i="15"/>
  <c r="E2155" i="15"/>
  <c r="E2156" i="15"/>
  <c r="E2157" i="15"/>
  <c r="E2158" i="15"/>
  <c r="E2159" i="15"/>
  <c r="E2160" i="15"/>
  <c r="E2161" i="15"/>
  <c r="E2162" i="15"/>
  <c r="E2163" i="15"/>
  <c r="E2164" i="15"/>
  <c r="E2165" i="15"/>
  <c r="E2166" i="15"/>
  <c r="E2167" i="15"/>
  <c r="E2168" i="15"/>
  <c r="E2169" i="15"/>
  <c r="E2170" i="15"/>
  <c r="E2171" i="15"/>
  <c r="E2172" i="15"/>
  <c r="E2173" i="15"/>
  <c r="E2174" i="15"/>
  <c r="E2175" i="15"/>
  <c r="E2176" i="15"/>
  <c r="E2177" i="15"/>
  <c r="E2178" i="15"/>
  <c r="E2179" i="15"/>
  <c r="E2180" i="15"/>
  <c r="E2181" i="15"/>
  <c r="E2182" i="15"/>
  <c r="E2183" i="15"/>
  <c r="E2184" i="15"/>
  <c r="E2185" i="15"/>
  <c r="E2186" i="15"/>
  <c r="E2187" i="15"/>
  <c r="E2188" i="15"/>
  <c r="E2189" i="15"/>
  <c r="E2190" i="15"/>
  <c r="E2191" i="15"/>
  <c r="E2192" i="15"/>
  <c r="E2193" i="15"/>
  <c r="E2194" i="15"/>
  <c r="E2195" i="15"/>
  <c r="E2196" i="15"/>
  <c r="E2197" i="15"/>
  <c r="E2198" i="15"/>
  <c r="E2199" i="15"/>
  <c r="E2200" i="15"/>
  <c r="E2201" i="15"/>
  <c r="E2202" i="15"/>
  <c r="E2203" i="15"/>
  <c r="E2204" i="15"/>
  <c r="E2205" i="15"/>
  <c r="E2206" i="15"/>
  <c r="E2207" i="15"/>
  <c r="E2208" i="15"/>
  <c r="E2209" i="15"/>
  <c r="E2210" i="15"/>
  <c r="E2211" i="15"/>
  <c r="E2212" i="15"/>
  <c r="E2213" i="15"/>
  <c r="E2214" i="15"/>
  <c r="E2215" i="15"/>
  <c r="E2216" i="15"/>
  <c r="E2217" i="15"/>
  <c r="E2218" i="15"/>
  <c r="E2219" i="15"/>
  <c r="E2220" i="15"/>
  <c r="E2221" i="15"/>
  <c r="E2222" i="15"/>
  <c r="E2223" i="15"/>
  <c r="E2224" i="15"/>
  <c r="E2225" i="15"/>
  <c r="E2226" i="15"/>
  <c r="E2227" i="15"/>
  <c r="E2228" i="15"/>
  <c r="E2229" i="15"/>
  <c r="E2230" i="15"/>
  <c r="E2231" i="15"/>
  <c r="E2232" i="15"/>
  <c r="E2233" i="15"/>
  <c r="E2234" i="15"/>
  <c r="E2235" i="15"/>
  <c r="E2236" i="15"/>
  <c r="E2237" i="15"/>
  <c r="E2238" i="15"/>
  <c r="E2239" i="15"/>
  <c r="E2240" i="15"/>
  <c r="E2241" i="15"/>
  <c r="E2242" i="15"/>
  <c r="E2243" i="15"/>
  <c r="E2244" i="15"/>
  <c r="E2245" i="15"/>
  <c r="E2246" i="15"/>
  <c r="E2247" i="15"/>
  <c r="E2248" i="15"/>
  <c r="E2249" i="15"/>
  <c r="E2250" i="15"/>
  <c r="E2251" i="15"/>
  <c r="E2252" i="15"/>
  <c r="E2253" i="15"/>
  <c r="E2254" i="15"/>
  <c r="E2255" i="15"/>
  <c r="E2256" i="15"/>
  <c r="E2257" i="15"/>
  <c r="E2258" i="15"/>
  <c r="E2259" i="15"/>
  <c r="E2260" i="15"/>
  <c r="E2261" i="15"/>
  <c r="E2262" i="15"/>
  <c r="E2263" i="15"/>
  <c r="E2264" i="15"/>
  <c r="E2265" i="15"/>
  <c r="E2266" i="15"/>
  <c r="E2267" i="15"/>
  <c r="E2268" i="15"/>
  <c r="E2269" i="15"/>
  <c r="E2270" i="15"/>
  <c r="E2271" i="15"/>
  <c r="E2272" i="15"/>
  <c r="E2273" i="15"/>
  <c r="E2274" i="15"/>
  <c r="E2275" i="15"/>
  <c r="E2276" i="15"/>
  <c r="E2277" i="15"/>
  <c r="E2278" i="15"/>
  <c r="E2279" i="15"/>
  <c r="E2280" i="15"/>
  <c r="E2281" i="15"/>
  <c r="E2282" i="15"/>
  <c r="E2283" i="15"/>
  <c r="E2284" i="15"/>
  <c r="E2285" i="15"/>
  <c r="E2286" i="15"/>
  <c r="E2287" i="15"/>
  <c r="E2288" i="15"/>
  <c r="E2289" i="15"/>
  <c r="E2290" i="15"/>
  <c r="E2291" i="15"/>
  <c r="E2292" i="15"/>
  <c r="E2293" i="15"/>
  <c r="E2294" i="15"/>
  <c r="E2295" i="15"/>
  <c r="E2296" i="15"/>
  <c r="E2297" i="15"/>
  <c r="E2298" i="15"/>
  <c r="E2299" i="15"/>
  <c r="E2300" i="15"/>
  <c r="E2301" i="15"/>
  <c r="E2302" i="15"/>
  <c r="E2303" i="15"/>
  <c r="E2304" i="15"/>
  <c r="E2305" i="15"/>
  <c r="E2306" i="15"/>
  <c r="E2307" i="15"/>
  <c r="E2308" i="15"/>
  <c r="E2309" i="15"/>
  <c r="E2310" i="15"/>
  <c r="E2311" i="15"/>
  <c r="E2312" i="15"/>
  <c r="E2313" i="15"/>
  <c r="E2314" i="15"/>
  <c r="E2315" i="15"/>
  <c r="E2316" i="15"/>
  <c r="E2317" i="15"/>
  <c r="E2318" i="15"/>
  <c r="E2319" i="15"/>
  <c r="E2320" i="15"/>
  <c r="E2321" i="15"/>
  <c r="E2322" i="15"/>
  <c r="E2323" i="15"/>
  <c r="E2324" i="15"/>
  <c r="E2325" i="15"/>
  <c r="E2326" i="15"/>
  <c r="E2327" i="15"/>
  <c r="E2328" i="15"/>
  <c r="E2329" i="15"/>
  <c r="E2330" i="15"/>
  <c r="E2331" i="15"/>
  <c r="E2332" i="15"/>
  <c r="E2333" i="15"/>
  <c r="E2334" i="15"/>
  <c r="E2335" i="15"/>
  <c r="E2336" i="15"/>
  <c r="E2337" i="15"/>
  <c r="H3" i="15"/>
  <c r="G3" i="15"/>
  <c r="F3" i="15"/>
  <c r="E3"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612" i="15"/>
  <c r="D613" i="15"/>
  <c r="D614" i="15"/>
  <c r="D615" i="15"/>
  <c r="D616" i="15"/>
  <c r="D617" i="15"/>
  <c r="D618" i="15"/>
  <c r="D619" i="15"/>
  <c r="D620" i="15"/>
  <c r="D621" i="15"/>
  <c r="D622" i="15"/>
  <c r="D623" i="15"/>
  <c r="D624" i="15"/>
  <c r="D625" i="15"/>
  <c r="D626" i="15"/>
  <c r="D627" i="15"/>
  <c r="D628" i="15"/>
  <c r="D629" i="15"/>
  <c r="D630" i="15"/>
  <c r="D631" i="15"/>
  <c r="D632" i="15"/>
  <c r="D633" i="15"/>
  <c r="D634" i="15"/>
  <c r="D635" i="15"/>
  <c r="D636" i="15"/>
  <c r="D637" i="15"/>
  <c r="D638" i="15"/>
  <c r="D639" i="15"/>
  <c r="D640" i="15"/>
  <c r="D641" i="15"/>
  <c r="D642" i="15"/>
  <c r="D643" i="15"/>
  <c r="D644" i="15"/>
  <c r="D645" i="15"/>
  <c r="D646" i="15"/>
  <c r="D647" i="15"/>
  <c r="D648" i="15"/>
  <c r="D649" i="15"/>
  <c r="D650" i="15"/>
  <c r="D651" i="15"/>
  <c r="D652" i="15"/>
  <c r="D653" i="15"/>
  <c r="D654" i="15"/>
  <c r="D655" i="15"/>
  <c r="D656" i="15"/>
  <c r="D657" i="15"/>
  <c r="D658" i="15"/>
  <c r="D659" i="15"/>
  <c r="D660" i="15"/>
  <c r="D661" i="15"/>
  <c r="D662" i="15"/>
  <c r="D663" i="15"/>
  <c r="D664" i="15"/>
  <c r="D665" i="15"/>
  <c r="D666" i="15"/>
  <c r="D667" i="15"/>
  <c r="D668" i="15"/>
  <c r="D669" i="15"/>
  <c r="D670" i="15"/>
  <c r="D671" i="15"/>
  <c r="D672" i="15"/>
  <c r="D673" i="15"/>
  <c r="D674" i="15"/>
  <c r="D675" i="15"/>
  <c r="D676" i="15"/>
  <c r="D677" i="15"/>
  <c r="D678" i="15"/>
  <c r="D679" i="15"/>
  <c r="D680" i="15"/>
  <c r="D681" i="15"/>
  <c r="D682" i="15"/>
  <c r="D683" i="15"/>
  <c r="D684" i="15"/>
  <c r="D685" i="15"/>
  <c r="D686" i="15"/>
  <c r="D687" i="15"/>
  <c r="D688" i="15"/>
  <c r="D689" i="15"/>
  <c r="D690" i="15"/>
  <c r="D691" i="15"/>
  <c r="D692" i="15"/>
  <c r="D693" i="15"/>
  <c r="D694" i="15"/>
  <c r="D695" i="15"/>
  <c r="D696" i="15"/>
  <c r="D697" i="15"/>
  <c r="D698" i="15"/>
  <c r="D699" i="15"/>
  <c r="D700" i="15"/>
  <c r="D701" i="15"/>
  <c r="D702" i="15"/>
  <c r="D703" i="15"/>
  <c r="D704" i="15"/>
  <c r="D705" i="15"/>
  <c r="D706" i="15"/>
  <c r="D707" i="15"/>
  <c r="D708" i="15"/>
  <c r="D709" i="15"/>
  <c r="D710" i="15"/>
  <c r="D711" i="15"/>
  <c r="D712" i="15"/>
  <c r="D713" i="15"/>
  <c r="D714" i="15"/>
  <c r="D715" i="15"/>
  <c r="D716" i="15"/>
  <c r="D717" i="15"/>
  <c r="D718" i="15"/>
  <c r="D719" i="15"/>
  <c r="D720" i="15"/>
  <c r="D721" i="15"/>
  <c r="D722" i="15"/>
  <c r="D723" i="15"/>
  <c r="D724" i="15"/>
  <c r="D725" i="15"/>
  <c r="D726" i="15"/>
  <c r="D727" i="15"/>
  <c r="D728" i="15"/>
  <c r="D729" i="15"/>
  <c r="D730" i="15"/>
  <c r="D731" i="15"/>
  <c r="D732" i="15"/>
  <c r="D733" i="15"/>
  <c r="D734" i="15"/>
  <c r="D735" i="15"/>
  <c r="D736" i="15"/>
  <c r="D737" i="15"/>
  <c r="D738" i="15"/>
  <c r="D739" i="15"/>
  <c r="D740" i="15"/>
  <c r="D741" i="15"/>
  <c r="D742" i="15"/>
  <c r="D743" i="15"/>
  <c r="D744" i="15"/>
  <c r="D745" i="15"/>
  <c r="D746" i="15"/>
  <c r="D747" i="15"/>
  <c r="D748" i="15"/>
  <c r="D749" i="15"/>
  <c r="D750" i="15"/>
  <c r="D751" i="15"/>
  <c r="D752" i="15"/>
  <c r="D753" i="15"/>
  <c r="D754" i="15"/>
  <c r="D755" i="15"/>
  <c r="D756" i="15"/>
  <c r="D757" i="15"/>
  <c r="D758" i="15"/>
  <c r="D759" i="15"/>
  <c r="D760" i="15"/>
  <c r="D761" i="15"/>
  <c r="D762" i="15"/>
  <c r="D763" i="15"/>
  <c r="D764" i="15"/>
  <c r="D765" i="15"/>
  <c r="D766" i="15"/>
  <c r="D767" i="15"/>
  <c r="D768" i="15"/>
  <c r="D769" i="15"/>
  <c r="D770" i="15"/>
  <c r="D771" i="15"/>
  <c r="D772" i="15"/>
  <c r="D773" i="15"/>
  <c r="D774" i="15"/>
  <c r="D775" i="15"/>
  <c r="D776" i="15"/>
  <c r="D777" i="15"/>
  <c r="D778" i="15"/>
  <c r="D779" i="15"/>
  <c r="D780" i="15"/>
  <c r="D781" i="15"/>
  <c r="D782" i="15"/>
  <c r="D783" i="15"/>
  <c r="D784" i="15"/>
  <c r="D785" i="15"/>
  <c r="D786" i="15"/>
  <c r="D787" i="15"/>
  <c r="D788" i="15"/>
  <c r="D789" i="15"/>
  <c r="D790" i="15"/>
  <c r="D791" i="15"/>
  <c r="D792" i="15"/>
  <c r="D793" i="15"/>
  <c r="D794" i="15"/>
  <c r="D795" i="15"/>
  <c r="D796" i="15"/>
  <c r="D797" i="15"/>
  <c r="D798" i="15"/>
  <c r="D799" i="15"/>
  <c r="D800" i="15"/>
  <c r="D801" i="15"/>
  <c r="D802" i="15"/>
  <c r="D803" i="15"/>
  <c r="D804" i="15"/>
  <c r="D805" i="15"/>
  <c r="D806" i="15"/>
  <c r="D807" i="15"/>
  <c r="D808" i="15"/>
  <c r="D809" i="15"/>
  <c r="D810" i="15"/>
  <c r="D811" i="15"/>
  <c r="D812" i="15"/>
  <c r="D813" i="15"/>
  <c r="D814" i="15"/>
  <c r="D815" i="15"/>
  <c r="D816"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D900" i="15"/>
  <c r="D901" i="15"/>
  <c r="D902" i="15"/>
  <c r="D903" i="15"/>
  <c r="D904" i="15"/>
  <c r="D905" i="15"/>
  <c r="D906" i="15"/>
  <c r="D907" i="15"/>
  <c r="D908" i="15"/>
  <c r="D909" i="15"/>
  <c r="D910" i="15"/>
  <c r="D911" i="15"/>
  <c r="D912" i="15"/>
  <c r="D913" i="15"/>
  <c r="D914" i="15"/>
  <c r="D915" i="15"/>
  <c r="D916" i="15"/>
  <c r="D917" i="15"/>
  <c r="D918" i="15"/>
  <c r="D919" i="15"/>
  <c r="D920" i="15"/>
  <c r="D921" i="15"/>
  <c r="D922" i="15"/>
  <c r="D923" i="15"/>
  <c r="D924" i="15"/>
  <c r="D925" i="15"/>
  <c r="D926" i="15"/>
  <c r="D927" i="15"/>
  <c r="D928" i="15"/>
  <c r="D929" i="15"/>
  <c r="D930" i="15"/>
  <c r="D931" i="15"/>
  <c r="D932" i="15"/>
  <c r="D933" i="15"/>
  <c r="D934" i="15"/>
  <c r="D935" i="15"/>
  <c r="D936" i="15"/>
  <c r="D937" i="15"/>
  <c r="D938" i="15"/>
  <c r="D939" i="15"/>
  <c r="D940" i="15"/>
  <c r="D941" i="15"/>
  <c r="D942" i="15"/>
  <c r="D943" i="15"/>
  <c r="D944" i="15"/>
  <c r="D945" i="15"/>
  <c r="D946" i="15"/>
  <c r="D947" i="15"/>
  <c r="D948" i="15"/>
  <c r="D949" i="15"/>
  <c r="D950" i="15"/>
  <c r="D951" i="15"/>
  <c r="D952" i="15"/>
  <c r="D953" i="15"/>
  <c r="D954" i="15"/>
  <c r="D955" i="15"/>
  <c r="D956" i="15"/>
  <c r="D957" i="15"/>
  <c r="D958" i="15"/>
  <c r="D959" i="15"/>
  <c r="D960" i="15"/>
  <c r="D961" i="15"/>
  <c r="D962" i="15"/>
  <c r="D963" i="15"/>
  <c r="D964" i="15"/>
  <c r="D965" i="15"/>
  <c r="D966" i="15"/>
  <c r="D967" i="15"/>
  <c r="D968" i="15"/>
  <c r="D969" i="15"/>
  <c r="D970" i="15"/>
  <c r="D971" i="15"/>
  <c r="D972" i="15"/>
  <c r="D973" i="15"/>
  <c r="D974" i="15"/>
  <c r="D975" i="15"/>
  <c r="D976" i="15"/>
  <c r="D977" i="15"/>
  <c r="D978" i="15"/>
  <c r="D979" i="15"/>
  <c r="D980" i="15"/>
  <c r="D981" i="15"/>
  <c r="D982" i="15"/>
  <c r="D983" i="15"/>
  <c r="D984" i="15"/>
  <c r="D985" i="15"/>
  <c r="D986" i="15"/>
  <c r="D987" i="15"/>
  <c r="D988" i="15"/>
  <c r="D989" i="15"/>
  <c r="D990" i="15"/>
  <c r="D991" i="15"/>
  <c r="D992" i="15"/>
  <c r="D993" i="15"/>
  <c r="D994" i="15"/>
  <c r="D995" i="15"/>
  <c r="D996" i="15"/>
  <c r="D997" i="15"/>
  <c r="D998" i="15"/>
  <c r="D999" i="15"/>
  <c r="D1000" i="15"/>
  <c r="D1001" i="15"/>
  <c r="D1002" i="15"/>
  <c r="D1003" i="15"/>
  <c r="D1004" i="15"/>
  <c r="D1005" i="15"/>
  <c r="D1006" i="15"/>
  <c r="D1007" i="15"/>
  <c r="D1008" i="15"/>
  <c r="D1009" i="15"/>
  <c r="D1010" i="15"/>
  <c r="D1011" i="15"/>
  <c r="D1012" i="15"/>
  <c r="D1013" i="15"/>
  <c r="D1014" i="15"/>
  <c r="D1015" i="15"/>
  <c r="D1016" i="15"/>
  <c r="D1017" i="15"/>
  <c r="D1018" i="15"/>
  <c r="D1019" i="15"/>
  <c r="D1020" i="15"/>
  <c r="D1021" i="15"/>
  <c r="D1022" i="15"/>
  <c r="D1023" i="15"/>
  <c r="D1024" i="15"/>
  <c r="D1025" i="15"/>
  <c r="D1026" i="15"/>
  <c r="D1027" i="15"/>
  <c r="D1028" i="15"/>
  <c r="D1029" i="15"/>
  <c r="D1030" i="15"/>
  <c r="D1031" i="15"/>
  <c r="D1032" i="15"/>
  <c r="D1033" i="15"/>
  <c r="D1034" i="15"/>
  <c r="D1035" i="15"/>
  <c r="D1036" i="15"/>
  <c r="D1037" i="15"/>
  <c r="D1038" i="15"/>
  <c r="D1039" i="15"/>
  <c r="D1040" i="15"/>
  <c r="D1041" i="15"/>
  <c r="D1042" i="15"/>
  <c r="D1043" i="15"/>
  <c r="D1044" i="15"/>
  <c r="D1045" i="15"/>
  <c r="D1046" i="15"/>
  <c r="D1047" i="15"/>
  <c r="D1048" i="15"/>
  <c r="D1049" i="15"/>
  <c r="D1050" i="15"/>
  <c r="D1051" i="15"/>
  <c r="D1052" i="15"/>
  <c r="D1053" i="15"/>
  <c r="D1054" i="15"/>
  <c r="D1055" i="15"/>
  <c r="D1056" i="15"/>
  <c r="D1057" i="15"/>
  <c r="D1058" i="15"/>
  <c r="D1059" i="15"/>
  <c r="D1060" i="15"/>
  <c r="D1061" i="15"/>
  <c r="D1062" i="15"/>
  <c r="D1063" i="15"/>
  <c r="D1064" i="15"/>
  <c r="D1065" i="15"/>
  <c r="D1066" i="15"/>
  <c r="D1067" i="15"/>
  <c r="D1068" i="15"/>
  <c r="D1069" i="15"/>
  <c r="D1070" i="15"/>
  <c r="D1071" i="15"/>
  <c r="D1072" i="15"/>
  <c r="D1073" i="15"/>
  <c r="D1074" i="15"/>
  <c r="D1075" i="15"/>
  <c r="D1076" i="15"/>
  <c r="D1077" i="15"/>
  <c r="D1078" i="15"/>
  <c r="D1079" i="15"/>
  <c r="D1080" i="15"/>
  <c r="D1081" i="15"/>
  <c r="D1082" i="15"/>
  <c r="D1083" i="15"/>
  <c r="D1084" i="15"/>
  <c r="D1085" i="15"/>
  <c r="D1086" i="15"/>
  <c r="D1087" i="15"/>
  <c r="D1088" i="15"/>
  <c r="D1089" i="15"/>
  <c r="D1090" i="15"/>
  <c r="D1091" i="15"/>
  <c r="D1092" i="15"/>
  <c r="D1093" i="15"/>
  <c r="D1094" i="15"/>
  <c r="D1095" i="15"/>
  <c r="D1096" i="15"/>
  <c r="D1097" i="15"/>
  <c r="D1098" i="15"/>
  <c r="D1099" i="15"/>
  <c r="D1100" i="15"/>
  <c r="D1101" i="15"/>
  <c r="D1102" i="15"/>
  <c r="D1103" i="15"/>
  <c r="D1104" i="15"/>
  <c r="D1105" i="15"/>
  <c r="D1106" i="15"/>
  <c r="D1107" i="15"/>
  <c r="D1108" i="15"/>
  <c r="D1109" i="15"/>
  <c r="D1110" i="15"/>
  <c r="D1111" i="15"/>
  <c r="D1112" i="15"/>
  <c r="D1113" i="15"/>
  <c r="D1114" i="15"/>
  <c r="D1115" i="15"/>
  <c r="D1116" i="15"/>
  <c r="D1117" i="15"/>
  <c r="D1118" i="15"/>
  <c r="D1119" i="15"/>
  <c r="D1120" i="15"/>
  <c r="D1121" i="15"/>
  <c r="D1122" i="15"/>
  <c r="D1123" i="15"/>
  <c r="D1124" i="15"/>
  <c r="D1125" i="15"/>
  <c r="D1126" i="15"/>
  <c r="D1127" i="15"/>
  <c r="D1128" i="15"/>
  <c r="D1129" i="15"/>
  <c r="D1130" i="15"/>
  <c r="D1131" i="15"/>
  <c r="D1132" i="15"/>
  <c r="D1133" i="15"/>
  <c r="D1134" i="15"/>
  <c r="D1135" i="15"/>
  <c r="D1136" i="15"/>
  <c r="D1137" i="15"/>
  <c r="D1138" i="15"/>
  <c r="D1139" i="15"/>
  <c r="D1140" i="15"/>
  <c r="D1141" i="15"/>
  <c r="D1142" i="15"/>
  <c r="D1143" i="15"/>
  <c r="D1144" i="15"/>
  <c r="D1145" i="15"/>
  <c r="D1146" i="15"/>
  <c r="D1147" i="15"/>
  <c r="D1148" i="15"/>
  <c r="D1149" i="15"/>
  <c r="D1150" i="15"/>
  <c r="D1151" i="15"/>
  <c r="D1152" i="15"/>
  <c r="D1153" i="15"/>
  <c r="D1154" i="15"/>
  <c r="D1155" i="15"/>
  <c r="D1156" i="15"/>
  <c r="D1157" i="15"/>
  <c r="D1158" i="15"/>
  <c r="D1159" i="15"/>
  <c r="D1160" i="15"/>
  <c r="D1161" i="15"/>
  <c r="D1162" i="15"/>
  <c r="D1163" i="15"/>
  <c r="D1164" i="15"/>
  <c r="D1165" i="15"/>
  <c r="D1166" i="15"/>
  <c r="D1167" i="15"/>
  <c r="D1168" i="15"/>
  <c r="D1169" i="15"/>
  <c r="D1170" i="15"/>
  <c r="D1171" i="15"/>
  <c r="D1172" i="15"/>
  <c r="D1173" i="15"/>
  <c r="D1174" i="15"/>
  <c r="D1175" i="15"/>
  <c r="D1176" i="15"/>
  <c r="D1177" i="15"/>
  <c r="D1178" i="15"/>
  <c r="D1179" i="15"/>
  <c r="D1180" i="15"/>
  <c r="D1181" i="15"/>
  <c r="D1182" i="15"/>
  <c r="D1183" i="15"/>
  <c r="D1184" i="15"/>
  <c r="D1185" i="15"/>
  <c r="D1186" i="15"/>
  <c r="D1187" i="15"/>
  <c r="D1188" i="15"/>
  <c r="D1189" i="15"/>
  <c r="D1190" i="15"/>
  <c r="D1191" i="15"/>
  <c r="D1192" i="15"/>
  <c r="D1193" i="15"/>
  <c r="D1194" i="15"/>
  <c r="D1195" i="15"/>
  <c r="D1196" i="15"/>
  <c r="D1197" i="15"/>
  <c r="D1198" i="15"/>
  <c r="D1199" i="15"/>
  <c r="D1200" i="15"/>
  <c r="D1201" i="15"/>
  <c r="D1202" i="15"/>
  <c r="D1203" i="15"/>
  <c r="D1204" i="15"/>
  <c r="D1205" i="15"/>
  <c r="D1206" i="15"/>
  <c r="D1207" i="15"/>
  <c r="D1208" i="15"/>
  <c r="D1209" i="15"/>
  <c r="D1210" i="15"/>
  <c r="D1211" i="15"/>
  <c r="D1212" i="15"/>
  <c r="D1213" i="15"/>
  <c r="D1214" i="15"/>
  <c r="D1215" i="15"/>
  <c r="D1216" i="15"/>
  <c r="D1217" i="15"/>
  <c r="D1218" i="15"/>
  <c r="D1219" i="15"/>
  <c r="D1220" i="15"/>
  <c r="D1221" i="15"/>
  <c r="D1222" i="15"/>
  <c r="D1223" i="15"/>
  <c r="D1224" i="15"/>
  <c r="D1225" i="15"/>
  <c r="D1226" i="15"/>
  <c r="D1227" i="15"/>
  <c r="D1228" i="15"/>
  <c r="D1229" i="15"/>
  <c r="D1230" i="15"/>
  <c r="D1231" i="15"/>
  <c r="D1232" i="15"/>
  <c r="D1233" i="15"/>
  <c r="D1234" i="15"/>
  <c r="D1235" i="15"/>
  <c r="D1236" i="15"/>
  <c r="D1237" i="15"/>
  <c r="D1238" i="15"/>
  <c r="D1239" i="15"/>
  <c r="D1240" i="15"/>
  <c r="D1241" i="15"/>
  <c r="D1242" i="15"/>
  <c r="D1243" i="15"/>
  <c r="D1244" i="15"/>
  <c r="D1245" i="15"/>
  <c r="D1246" i="15"/>
  <c r="D1247" i="15"/>
  <c r="D1248" i="15"/>
  <c r="D1249" i="15"/>
  <c r="D1250" i="15"/>
  <c r="D1251" i="15"/>
  <c r="D1252" i="15"/>
  <c r="D1253" i="15"/>
  <c r="D1254" i="15"/>
  <c r="D1255" i="15"/>
  <c r="D1256" i="15"/>
  <c r="D1257" i="15"/>
  <c r="D1258" i="15"/>
  <c r="D1259" i="15"/>
  <c r="D1260" i="15"/>
  <c r="D1261" i="15"/>
  <c r="D1262" i="15"/>
  <c r="D1263" i="15"/>
  <c r="D1264" i="15"/>
  <c r="D1265" i="15"/>
  <c r="D1266" i="15"/>
  <c r="D1267" i="15"/>
  <c r="D1268" i="15"/>
  <c r="D1269" i="15"/>
  <c r="D1270" i="15"/>
  <c r="D1271" i="15"/>
  <c r="D1272" i="15"/>
  <c r="D1273" i="15"/>
  <c r="D1274" i="15"/>
  <c r="D1275" i="15"/>
  <c r="D1276" i="15"/>
  <c r="D1277" i="15"/>
  <c r="D1278" i="15"/>
  <c r="D1279" i="15"/>
  <c r="D1280" i="15"/>
  <c r="D1281" i="15"/>
  <c r="D1282" i="15"/>
  <c r="D1283" i="15"/>
  <c r="D1284" i="15"/>
  <c r="D1285" i="15"/>
  <c r="D1286" i="15"/>
  <c r="D1287" i="15"/>
  <c r="D1288" i="15"/>
  <c r="D1289" i="15"/>
  <c r="D1290" i="15"/>
  <c r="D1291" i="15"/>
  <c r="D1292" i="15"/>
  <c r="D1293" i="15"/>
  <c r="D1294" i="15"/>
  <c r="D1295" i="15"/>
  <c r="D1296" i="15"/>
  <c r="D1297" i="15"/>
  <c r="D1298" i="15"/>
  <c r="D1299" i="15"/>
  <c r="D1300" i="15"/>
  <c r="D1301" i="15"/>
  <c r="D1302" i="15"/>
  <c r="D1303" i="15"/>
  <c r="D1304" i="15"/>
  <c r="D1305" i="15"/>
  <c r="D1306" i="15"/>
  <c r="D1307" i="15"/>
  <c r="D1308" i="15"/>
  <c r="D1309" i="15"/>
  <c r="D1310" i="15"/>
  <c r="D1311" i="15"/>
  <c r="D1312" i="15"/>
  <c r="D1313" i="15"/>
  <c r="D1314" i="15"/>
  <c r="D1315" i="15"/>
  <c r="D1316" i="15"/>
  <c r="D1317" i="15"/>
  <c r="D1318" i="15"/>
  <c r="D1319" i="15"/>
  <c r="D1320" i="15"/>
  <c r="D1321" i="15"/>
  <c r="D1322" i="15"/>
  <c r="D1323" i="15"/>
  <c r="D1324" i="15"/>
  <c r="D1325" i="15"/>
  <c r="D1326" i="15"/>
  <c r="D1327" i="15"/>
  <c r="D1328" i="15"/>
  <c r="D1329" i="15"/>
  <c r="D1330" i="15"/>
  <c r="D1331" i="15"/>
  <c r="D1332" i="15"/>
  <c r="D1333" i="15"/>
  <c r="D1334" i="15"/>
  <c r="D1335" i="15"/>
  <c r="D1336" i="15"/>
  <c r="D1337" i="15"/>
  <c r="D1338" i="15"/>
  <c r="D1339" i="15"/>
  <c r="D1340" i="15"/>
  <c r="D1341" i="15"/>
  <c r="D1342" i="15"/>
  <c r="D1343" i="15"/>
  <c r="D1344" i="15"/>
  <c r="D1345" i="15"/>
  <c r="D1346" i="15"/>
  <c r="D1347" i="15"/>
  <c r="D1348" i="15"/>
  <c r="D1349" i="15"/>
  <c r="D1350" i="15"/>
  <c r="D1351" i="15"/>
  <c r="D1352" i="15"/>
  <c r="D1353" i="15"/>
  <c r="D1354" i="15"/>
  <c r="D1355" i="15"/>
  <c r="D1356" i="15"/>
  <c r="D1357" i="15"/>
  <c r="D1358" i="15"/>
  <c r="D1359" i="15"/>
  <c r="D1360" i="15"/>
  <c r="D1361" i="15"/>
  <c r="D1362" i="15"/>
  <c r="D1363" i="15"/>
  <c r="D1364" i="15"/>
  <c r="D1365" i="15"/>
  <c r="D1366" i="15"/>
  <c r="D1367" i="15"/>
  <c r="D1368" i="15"/>
  <c r="D1369" i="15"/>
  <c r="D1370" i="15"/>
  <c r="D1371" i="15"/>
  <c r="D1372" i="15"/>
  <c r="D1373" i="15"/>
  <c r="D1374" i="15"/>
  <c r="D1375" i="15"/>
  <c r="D1376" i="15"/>
  <c r="D1377" i="15"/>
  <c r="D1378" i="15"/>
  <c r="D1379" i="15"/>
  <c r="D1380" i="15"/>
  <c r="D1381" i="15"/>
  <c r="D1382" i="15"/>
  <c r="D1383" i="15"/>
  <c r="D1384" i="15"/>
  <c r="D1385" i="15"/>
  <c r="D1386" i="15"/>
  <c r="D1387" i="15"/>
  <c r="D1388" i="15"/>
  <c r="D1389" i="15"/>
  <c r="D1390" i="15"/>
  <c r="D1391" i="15"/>
  <c r="D1392" i="15"/>
  <c r="D1393" i="15"/>
  <c r="D1394" i="15"/>
  <c r="D1395" i="15"/>
  <c r="D1396" i="15"/>
  <c r="D1397" i="15"/>
  <c r="D1398" i="15"/>
  <c r="D1399" i="15"/>
  <c r="D1400" i="15"/>
  <c r="D1401" i="15"/>
  <c r="D1402" i="15"/>
  <c r="D1403" i="15"/>
  <c r="D1404" i="15"/>
  <c r="D1405" i="15"/>
  <c r="D1406" i="15"/>
  <c r="D1407" i="15"/>
  <c r="D1408" i="15"/>
  <c r="D1409" i="15"/>
  <c r="D1410" i="15"/>
  <c r="D1411" i="15"/>
  <c r="D1412" i="15"/>
  <c r="D1413" i="15"/>
  <c r="D1414" i="15"/>
  <c r="D1415" i="15"/>
  <c r="D1416" i="15"/>
  <c r="D1417" i="15"/>
  <c r="D1418" i="15"/>
  <c r="D1419" i="15"/>
  <c r="D1420" i="15"/>
  <c r="D1421" i="15"/>
  <c r="D1422" i="15"/>
  <c r="D1423" i="15"/>
  <c r="D1424" i="15"/>
  <c r="D1425" i="15"/>
  <c r="D1426" i="15"/>
  <c r="D1427" i="15"/>
  <c r="D1428" i="15"/>
  <c r="D1429" i="15"/>
  <c r="D1430" i="15"/>
  <c r="D1431" i="15"/>
  <c r="D1432" i="15"/>
  <c r="D1433" i="15"/>
  <c r="D1434" i="15"/>
  <c r="D1435" i="15"/>
  <c r="D1436" i="15"/>
  <c r="D1437" i="15"/>
  <c r="D1438" i="15"/>
  <c r="D1439" i="15"/>
  <c r="D1440" i="15"/>
  <c r="D1441" i="15"/>
  <c r="D1442" i="15"/>
  <c r="D1443" i="15"/>
  <c r="D1444" i="15"/>
  <c r="D1445" i="15"/>
  <c r="D1446" i="15"/>
  <c r="D1447" i="15"/>
  <c r="D1448" i="15"/>
  <c r="D1449" i="15"/>
  <c r="D1450" i="15"/>
  <c r="D1451" i="15"/>
  <c r="D1452" i="15"/>
  <c r="D1453" i="15"/>
  <c r="D1454" i="15"/>
  <c r="D1455" i="15"/>
  <c r="D1456" i="15"/>
  <c r="D1457" i="15"/>
  <c r="D1458" i="15"/>
  <c r="D1459" i="15"/>
  <c r="D1460" i="15"/>
  <c r="D1461" i="15"/>
  <c r="D1462" i="15"/>
  <c r="D1463" i="15"/>
  <c r="D1464" i="15"/>
  <c r="D1465" i="15"/>
  <c r="D1466" i="15"/>
  <c r="D1467" i="15"/>
  <c r="D1468" i="15"/>
  <c r="D1469" i="15"/>
  <c r="D1470" i="15"/>
  <c r="D1471" i="15"/>
  <c r="D1472" i="15"/>
  <c r="D1473" i="15"/>
  <c r="D1474" i="15"/>
  <c r="D1475" i="15"/>
  <c r="D1476" i="15"/>
  <c r="D1477" i="15"/>
  <c r="D1478" i="15"/>
  <c r="D1479" i="15"/>
  <c r="D1480" i="15"/>
  <c r="D1481" i="15"/>
  <c r="D1482" i="15"/>
  <c r="D1483" i="15"/>
  <c r="D1484" i="15"/>
  <c r="D1485" i="15"/>
  <c r="D1486" i="15"/>
  <c r="D1487" i="15"/>
  <c r="D1488" i="15"/>
  <c r="D1489" i="15"/>
  <c r="D1490" i="15"/>
  <c r="D1491" i="15"/>
  <c r="D1492" i="15"/>
  <c r="D1493" i="15"/>
  <c r="D1494" i="15"/>
  <c r="D1495" i="15"/>
  <c r="D1496" i="15"/>
  <c r="D1497" i="15"/>
  <c r="D1498" i="15"/>
  <c r="D1499" i="15"/>
  <c r="D1500" i="15"/>
  <c r="D1501" i="15"/>
  <c r="D1502" i="15"/>
  <c r="D1503" i="15"/>
  <c r="D1504" i="15"/>
  <c r="D1505" i="15"/>
  <c r="D1506" i="15"/>
  <c r="D1507" i="15"/>
  <c r="D1508" i="15"/>
  <c r="D1509" i="15"/>
  <c r="D1510" i="15"/>
  <c r="D1511" i="15"/>
  <c r="D1512" i="15"/>
  <c r="D1513" i="15"/>
  <c r="D1514" i="15"/>
  <c r="D1515" i="15"/>
  <c r="D1516" i="15"/>
  <c r="D1517" i="15"/>
  <c r="D1518" i="15"/>
  <c r="D1519" i="15"/>
  <c r="D1520" i="15"/>
  <c r="D1521" i="15"/>
  <c r="D1522" i="15"/>
  <c r="D1523" i="15"/>
  <c r="D1524" i="15"/>
  <c r="D1525" i="15"/>
  <c r="D1526" i="15"/>
  <c r="D1527" i="15"/>
  <c r="D1528" i="15"/>
  <c r="D1529" i="15"/>
  <c r="D1530" i="15"/>
  <c r="D1531" i="15"/>
  <c r="D1532" i="15"/>
  <c r="D1533" i="15"/>
  <c r="D1534" i="15"/>
  <c r="D1535" i="15"/>
  <c r="D1536" i="15"/>
  <c r="D1537" i="15"/>
  <c r="D1538" i="15"/>
  <c r="D1539" i="15"/>
  <c r="D1540" i="15"/>
  <c r="D1541" i="15"/>
  <c r="D1542" i="15"/>
  <c r="D1543" i="15"/>
  <c r="D1544" i="15"/>
  <c r="D1545" i="15"/>
  <c r="D1546" i="15"/>
  <c r="D1547" i="15"/>
  <c r="D1548" i="15"/>
  <c r="D1549" i="15"/>
  <c r="D1550" i="15"/>
  <c r="D1551" i="15"/>
  <c r="D1552" i="15"/>
  <c r="D1553" i="15"/>
  <c r="D1554" i="15"/>
  <c r="D1555" i="15"/>
  <c r="D1556" i="15"/>
  <c r="D1557" i="15"/>
  <c r="D1558" i="15"/>
  <c r="D1559" i="15"/>
  <c r="D1560" i="15"/>
  <c r="D1561" i="15"/>
  <c r="D1562" i="15"/>
  <c r="D1563" i="15"/>
  <c r="D1564" i="15"/>
  <c r="D1565" i="15"/>
  <c r="D1566" i="15"/>
  <c r="D1567" i="15"/>
  <c r="D1568" i="15"/>
  <c r="D1569" i="15"/>
  <c r="D1570" i="15"/>
  <c r="D1571" i="15"/>
  <c r="D1572" i="15"/>
  <c r="D1573" i="15"/>
  <c r="D1574" i="15"/>
  <c r="D1575" i="15"/>
  <c r="D1576" i="15"/>
  <c r="D1577" i="15"/>
  <c r="D1578" i="15"/>
  <c r="D1579" i="15"/>
  <c r="D1580" i="15"/>
  <c r="D1581" i="15"/>
  <c r="D1582" i="15"/>
  <c r="D1583" i="15"/>
  <c r="D1584" i="15"/>
  <c r="D1585" i="15"/>
  <c r="D1586" i="15"/>
  <c r="D1587" i="15"/>
  <c r="D1588" i="15"/>
  <c r="D1589" i="15"/>
  <c r="D1590" i="15"/>
  <c r="D1591" i="15"/>
  <c r="D1592" i="15"/>
  <c r="D1593" i="15"/>
  <c r="D1594" i="15"/>
  <c r="D1595" i="15"/>
  <c r="D1596" i="15"/>
  <c r="D1597" i="15"/>
  <c r="D1598" i="15"/>
  <c r="D1599" i="15"/>
  <c r="D1600" i="15"/>
  <c r="D1601" i="15"/>
  <c r="D1602" i="15"/>
  <c r="D1603" i="15"/>
  <c r="D1604" i="15"/>
  <c r="D1605" i="15"/>
  <c r="D1606" i="15"/>
  <c r="D1607" i="15"/>
  <c r="D1608" i="15"/>
  <c r="D1609" i="15"/>
  <c r="D1610" i="15"/>
  <c r="D1611" i="15"/>
  <c r="D1612" i="15"/>
  <c r="D1613" i="15"/>
  <c r="D1614" i="15"/>
  <c r="D1615" i="15"/>
  <c r="D1616" i="15"/>
  <c r="D1617" i="15"/>
  <c r="D1618" i="15"/>
  <c r="D1619" i="15"/>
  <c r="D1620" i="15"/>
  <c r="D1621" i="15"/>
  <c r="D1622" i="15"/>
  <c r="D1623" i="15"/>
  <c r="D1624" i="15"/>
  <c r="D1625" i="15"/>
  <c r="D1626" i="15"/>
  <c r="D1627" i="15"/>
  <c r="D1628" i="15"/>
  <c r="D1629" i="15"/>
  <c r="D1630" i="15"/>
  <c r="D1631" i="15"/>
  <c r="D1632" i="15"/>
  <c r="D1633" i="15"/>
  <c r="D1634" i="15"/>
  <c r="D1635" i="15"/>
  <c r="D1636" i="15"/>
  <c r="D1637" i="15"/>
  <c r="D1638" i="15"/>
  <c r="D1639" i="15"/>
  <c r="D1640" i="15"/>
  <c r="D1641" i="15"/>
  <c r="D1642" i="15"/>
  <c r="D1643" i="15"/>
  <c r="D1644" i="15"/>
  <c r="D1645" i="15"/>
  <c r="D1646" i="15"/>
  <c r="D1647" i="15"/>
  <c r="D1648" i="15"/>
  <c r="D1649" i="15"/>
  <c r="D1650" i="15"/>
  <c r="D1651" i="15"/>
  <c r="D1652" i="15"/>
  <c r="D1653" i="15"/>
  <c r="D1654" i="15"/>
  <c r="D1655" i="15"/>
  <c r="D1656" i="15"/>
  <c r="D1657" i="15"/>
  <c r="D1658" i="15"/>
  <c r="D1659" i="15"/>
  <c r="D1660" i="15"/>
  <c r="D1661" i="15"/>
  <c r="D1662" i="15"/>
  <c r="D1663" i="15"/>
  <c r="D1664" i="15"/>
  <c r="D1665" i="15"/>
  <c r="D1666" i="15"/>
  <c r="D1667" i="15"/>
  <c r="D1668" i="15"/>
  <c r="D1669" i="15"/>
  <c r="D1670" i="15"/>
  <c r="D1671" i="15"/>
  <c r="D1672" i="15"/>
  <c r="D1673" i="15"/>
  <c r="D1674" i="15"/>
  <c r="D1675" i="15"/>
  <c r="D1676" i="15"/>
  <c r="D1677" i="15"/>
  <c r="D1678" i="15"/>
  <c r="D1679" i="15"/>
  <c r="D1680" i="15"/>
  <c r="D1681" i="15"/>
  <c r="D1682" i="15"/>
  <c r="D1683" i="15"/>
  <c r="D1684" i="15"/>
  <c r="D1685" i="15"/>
  <c r="D1686" i="15"/>
  <c r="D1687" i="15"/>
  <c r="D1688" i="15"/>
  <c r="D1689" i="15"/>
  <c r="D1690" i="15"/>
  <c r="D1691" i="15"/>
  <c r="D1692" i="15"/>
  <c r="D1693" i="15"/>
  <c r="D1694" i="15"/>
  <c r="D1695" i="15"/>
  <c r="D1696" i="15"/>
  <c r="D1697" i="15"/>
  <c r="D1698" i="15"/>
  <c r="D1699" i="15"/>
  <c r="D1700" i="15"/>
  <c r="D1701" i="15"/>
  <c r="D1702" i="15"/>
  <c r="D1703" i="15"/>
  <c r="D1704" i="15"/>
  <c r="D1705" i="15"/>
  <c r="D1706" i="15"/>
  <c r="D1707" i="15"/>
  <c r="D1708" i="15"/>
  <c r="D1709" i="15"/>
  <c r="D1710" i="15"/>
  <c r="D1711" i="15"/>
  <c r="D1712" i="15"/>
  <c r="D1713" i="15"/>
  <c r="D1714" i="15"/>
  <c r="D1715" i="15"/>
  <c r="D1716" i="15"/>
  <c r="D1717" i="15"/>
  <c r="D1718" i="15"/>
  <c r="D1719" i="15"/>
  <c r="D1720" i="15"/>
  <c r="D1721" i="15"/>
  <c r="D1722" i="15"/>
  <c r="D1723" i="15"/>
  <c r="D1724" i="15"/>
  <c r="D1725" i="15"/>
  <c r="D1726" i="15"/>
  <c r="D1727" i="15"/>
  <c r="D1728" i="15"/>
  <c r="D1729" i="15"/>
  <c r="D1730" i="15"/>
  <c r="D1731" i="15"/>
  <c r="D1732" i="15"/>
  <c r="D1733" i="15"/>
  <c r="D1734" i="15"/>
  <c r="D1735" i="15"/>
  <c r="D1736" i="15"/>
  <c r="D1737" i="15"/>
  <c r="D1738" i="15"/>
  <c r="D1739" i="15"/>
  <c r="D1740" i="15"/>
  <c r="D1741" i="15"/>
  <c r="D1742" i="15"/>
  <c r="D1743" i="15"/>
  <c r="D1744" i="15"/>
  <c r="D1745" i="15"/>
  <c r="D1746" i="15"/>
  <c r="D1747" i="15"/>
  <c r="D1748" i="15"/>
  <c r="D1749" i="15"/>
  <c r="D1750" i="15"/>
  <c r="D1751" i="15"/>
  <c r="D1752" i="15"/>
  <c r="D1753" i="15"/>
  <c r="D1754" i="15"/>
  <c r="D1755" i="15"/>
  <c r="D1756" i="15"/>
  <c r="D1757" i="15"/>
  <c r="D1758" i="15"/>
  <c r="D1759" i="15"/>
  <c r="D1760" i="15"/>
  <c r="D1761" i="15"/>
  <c r="D1762" i="15"/>
  <c r="D1763" i="15"/>
  <c r="D1764" i="15"/>
  <c r="D1765" i="15"/>
  <c r="D1766" i="15"/>
  <c r="D1767" i="15"/>
  <c r="D1768" i="15"/>
  <c r="D1769" i="15"/>
  <c r="D1770" i="15"/>
  <c r="D1771" i="15"/>
  <c r="D1772" i="15"/>
  <c r="D1773" i="15"/>
  <c r="D1774" i="15"/>
  <c r="D1775" i="15"/>
  <c r="D1776" i="15"/>
  <c r="D1777" i="15"/>
  <c r="D1778" i="15"/>
  <c r="D1779" i="15"/>
  <c r="D1780" i="15"/>
  <c r="D1781" i="15"/>
  <c r="D1782" i="15"/>
  <c r="D1783" i="15"/>
  <c r="D1784" i="15"/>
  <c r="D1785" i="15"/>
  <c r="D1786" i="15"/>
  <c r="D1787" i="15"/>
  <c r="D1788" i="15"/>
  <c r="D1789" i="15"/>
  <c r="D1790" i="15"/>
  <c r="D1791" i="15"/>
  <c r="D1792" i="15"/>
  <c r="D1793" i="15"/>
  <c r="D1794" i="15"/>
  <c r="D1795" i="15"/>
  <c r="D1796" i="15"/>
  <c r="D1797" i="15"/>
  <c r="D1798" i="15"/>
  <c r="D1799" i="15"/>
  <c r="D1800" i="15"/>
  <c r="D1801" i="15"/>
  <c r="D1802" i="15"/>
  <c r="D1803" i="15"/>
  <c r="D1804" i="15"/>
  <c r="D1805" i="15"/>
  <c r="D1806" i="15"/>
  <c r="D1807" i="15"/>
  <c r="D1808" i="15"/>
  <c r="D1809" i="15"/>
  <c r="D1810" i="15"/>
  <c r="D1811" i="15"/>
  <c r="D1812" i="15"/>
  <c r="D1813" i="15"/>
  <c r="D1814" i="15"/>
  <c r="D1815" i="15"/>
  <c r="D1816" i="15"/>
  <c r="D1817" i="15"/>
  <c r="D1818" i="15"/>
  <c r="D1819" i="15"/>
  <c r="D1820" i="15"/>
  <c r="D1821" i="15"/>
  <c r="D1822" i="15"/>
  <c r="D1823" i="15"/>
  <c r="D1824" i="15"/>
  <c r="D1825" i="15"/>
  <c r="D1826" i="15"/>
  <c r="D1827" i="15"/>
  <c r="D1828" i="15"/>
  <c r="D1829" i="15"/>
  <c r="D1830" i="15"/>
  <c r="D1831" i="15"/>
  <c r="D1832" i="15"/>
  <c r="D1833" i="15"/>
  <c r="D1834" i="15"/>
  <c r="D1835" i="15"/>
  <c r="D1836" i="15"/>
  <c r="D1837" i="15"/>
  <c r="D1838" i="15"/>
  <c r="D1839" i="15"/>
  <c r="D1840" i="15"/>
  <c r="D1841" i="15"/>
  <c r="D1842" i="15"/>
  <c r="D1843" i="15"/>
  <c r="D1844" i="15"/>
  <c r="D1845" i="15"/>
  <c r="D1846" i="15"/>
  <c r="D1847" i="15"/>
  <c r="D1848" i="15"/>
  <c r="D1849" i="15"/>
  <c r="D1850" i="15"/>
  <c r="D1851" i="15"/>
  <c r="D1852" i="15"/>
  <c r="D1853" i="15"/>
  <c r="D1854" i="15"/>
  <c r="D1855" i="15"/>
  <c r="D1856" i="15"/>
  <c r="D1857" i="15"/>
  <c r="D1858" i="15"/>
  <c r="D1859" i="15"/>
  <c r="D1860" i="15"/>
  <c r="D1861" i="15"/>
  <c r="D1862" i="15"/>
  <c r="D1863" i="15"/>
  <c r="D1864" i="15"/>
  <c r="D1865" i="15"/>
  <c r="D1866" i="15"/>
  <c r="D1867" i="15"/>
  <c r="D1868" i="15"/>
  <c r="D1869" i="15"/>
  <c r="D1870" i="15"/>
  <c r="D1871" i="15"/>
  <c r="D1872" i="15"/>
  <c r="D1873" i="15"/>
  <c r="D1874" i="15"/>
  <c r="D1875" i="15"/>
  <c r="D1876" i="15"/>
  <c r="D1877" i="15"/>
  <c r="D1878" i="15"/>
  <c r="D1879" i="15"/>
  <c r="D1880" i="15"/>
  <c r="D1881" i="15"/>
  <c r="D1882" i="15"/>
  <c r="D1883" i="15"/>
  <c r="D1884" i="15"/>
  <c r="D1885" i="15"/>
  <c r="D1886" i="15"/>
  <c r="D1887" i="15"/>
  <c r="D1888" i="15"/>
  <c r="D1889" i="15"/>
  <c r="D1890" i="15"/>
  <c r="D1891" i="15"/>
  <c r="D1892" i="15"/>
  <c r="D1893" i="15"/>
  <c r="D1894" i="15"/>
  <c r="D1895" i="15"/>
  <c r="D1896" i="15"/>
  <c r="D1897" i="15"/>
  <c r="D1898" i="15"/>
  <c r="D1899" i="15"/>
  <c r="D1900" i="15"/>
  <c r="D1901" i="15"/>
  <c r="D1902" i="15"/>
  <c r="D1903" i="15"/>
  <c r="D1904" i="15"/>
  <c r="D1905" i="15"/>
  <c r="D1906" i="15"/>
  <c r="D1907" i="15"/>
  <c r="D1908" i="15"/>
  <c r="D1909" i="15"/>
  <c r="D1910" i="15"/>
  <c r="D1911" i="15"/>
  <c r="D1912" i="15"/>
  <c r="D1913" i="15"/>
  <c r="D1914" i="15"/>
  <c r="D1915" i="15"/>
  <c r="D1916" i="15"/>
  <c r="D1917" i="15"/>
  <c r="D1918" i="15"/>
  <c r="D1919" i="15"/>
  <c r="D1920" i="15"/>
  <c r="D1921" i="15"/>
  <c r="D1922" i="15"/>
  <c r="D1923" i="15"/>
  <c r="D1924" i="15"/>
  <c r="D1925" i="15"/>
  <c r="D1926" i="15"/>
  <c r="D1927" i="15"/>
  <c r="D1928" i="15"/>
  <c r="D1929" i="15"/>
  <c r="D1930" i="15"/>
  <c r="D1931" i="15"/>
  <c r="D1932" i="15"/>
  <c r="D1933" i="15"/>
  <c r="D1934" i="15"/>
  <c r="D1935" i="15"/>
  <c r="D1936" i="15"/>
  <c r="D1937" i="15"/>
  <c r="D1938" i="15"/>
  <c r="D1939" i="15"/>
  <c r="D1940" i="15"/>
  <c r="D1941" i="15"/>
  <c r="D1942" i="15"/>
  <c r="D1943" i="15"/>
  <c r="D1944" i="15"/>
  <c r="D1945" i="15"/>
  <c r="D1946" i="15"/>
  <c r="D1947" i="15"/>
  <c r="D1948" i="15"/>
  <c r="D1949" i="15"/>
  <c r="D1950" i="15"/>
  <c r="D1951" i="15"/>
  <c r="D1952" i="15"/>
  <c r="D1953" i="15"/>
  <c r="D1954" i="15"/>
  <c r="D1955" i="15"/>
  <c r="D1956" i="15"/>
  <c r="D1957" i="15"/>
  <c r="D1958" i="15"/>
  <c r="D1959" i="15"/>
  <c r="D1960" i="15"/>
  <c r="D1961" i="15"/>
  <c r="D1962" i="15"/>
  <c r="D1963" i="15"/>
  <c r="D1964" i="15"/>
  <c r="D1965" i="15"/>
  <c r="D1966" i="15"/>
  <c r="D1967" i="15"/>
  <c r="D1968" i="15"/>
  <c r="D1969" i="15"/>
  <c r="D1970" i="15"/>
  <c r="D1971" i="15"/>
  <c r="D1972" i="15"/>
  <c r="D1973" i="15"/>
  <c r="D1974" i="15"/>
  <c r="D1975" i="15"/>
  <c r="D1976" i="15"/>
  <c r="D1977" i="15"/>
  <c r="D1978" i="15"/>
  <c r="D1979" i="15"/>
  <c r="D1980" i="15"/>
  <c r="D1981" i="15"/>
  <c r="D1982" i="15"/>
  <c r="D1983" i="15"/>
  <c r="D1984" i="15"/>
  <c r="D1985" i="15"/>
  <c r="D1986" i="15"/>
  <c r="D1987" i="15"/>
  <c r="D1988" i="15"/>
  <c r="D1989" i="15"/>
  <c r="D1990" i="15"/>
  <c r="D1991" i="15"/>
  <c r="D1992" i="15"/>
  <c r="D1993" i="15"/>
  <c r="D1994" i="15"/>
  <c r="D1995" i="15"/>
  <c r="D1996" i="15"/>
  <c r="D1997" i="15"/>
  <c r="D1998" i="15"/>
  <c r="D1999" i="15"/>
  <c r="D2000" i="15"/>
  <c r="D2001" i="15"/>
  <c r="D2002" i="15"/>
  <c r="D2003" i="15"/>
  <c r="D2004" i="15"/>
  <c r="D2005" i="15"/>
  <c r="D2006" i="15"/>
  <c r="D2007" i="15"/>
  <c r="D2008" i="15"/>
  <c r="D2009" i="15"/>
  <c r="D2010" i="15"/>
  <c r="D2011" i="15"/>
  <c r="D2012" i="15"/>
  <c r="D2013" i="15"/>
  <c r="D2014" i="15"/>
  <c r="D2015" i="15"/>
  <c r="D2016" i="15"/>
  <c r="D2017" i="15"/>
  <c r="D2018" i="15"/>
  <c r="D2019" i="15"/>
  <c r="D2020" i="15"/>
  <c r="D2021" i="15"/>
  <c r="D2022" i="15"/>
  <c r="D2023" i="15"/>
  <c r="D2024" i="15"/>
  <c r="D2025" i="15"/>
  <c r="D2026" i="15"/>
  <c r="D2027" i="15"/>
  <c r="D2028" i="15"/>
  <c r="D2029" i="15"/>
  <c r="D2030" i="15"/>
  <c r="D2031" i="15"/>
  <c r="D2032" i="15"/>
  <c r="D2033" i="15"/>
  <c r="D2034" i="15"/>
  <c r="D2035" i="15"/>
  <c r="D2036" i="15"/>
  <c r="D2037" i="15"/>
  <c r="D2038" i="15"/>
  <c r="D2039" i="15"/>
  <c r="D2040" i="15"/>
  <c r="D2041" i="15"/>
  <c r="D2042" i="15"/>
  <c r="D2043" i="15"/>
  <c r="D2044" i="15"/>
  <c r="D2045" i="15"/>
  <c r="D2046" i="15"/>
  <c r="D2047" i="15"/>
  <c r="D2048" i="15"/>
  <c r="D2049" i="15"/>
  <c r="D2050" i="15"/>
  <c r="D2051" i="15"/>
  <c r="D2052" i="15"/>
  <c r="D2053" i="15"/>
  <c r="D2054" i="15"/>
  <c r="D2055" i="15"/>
  <c r="D2056" i="15"/>
  <c r="D2057" i="15"/>
  <c r="D2058" i="15"/>
  <c r="D2059" i="15"/>
  <c r="D2060" i="15"/>
  <c r="D2061" i="15"/>
  <c r="D2062" i="15"/>
  <c r="D2063" i="15"/>
  <c r="D2064" i="15"/>
  <c r="D2065" i="15"/>
  <c r="D2066" i="15"/>
  <c r="D2067" i="15"/>
  <c r="D2068" i="15"/>
  <c r="D2069" i="15"/>
  <c r="D2070" i="15"/>
  <c r="D2071" i="15"/>
  <c r="D2072" i="15"/>
  <c r="D2073" i="15"/>
  <c r="D2074" i="15"/>
  <c r="D2075" i="15"/>
  <c r="D2076" i="15"/>
  <c r="D2077" i="15"/>
  <c r="D2078" i="15"/>
  <c r="D2079" i="15"/>
  <c r="D2080" i="15"/>
  <c r="D2081" i="15"/>
  <c r="D2082" i="15"/>
  <c r="D2083" i="15"/>
  <c r="D2084" i="15"/>
  <c r="D2085" i="15"/>
  <c r="D2086" i="15"/>
  <c r="D2087" i="15"/>
  <c r="D2088" i="15"/>
  <c r="D2089" i="15"/>
  <c r="D2090" i="15"/>
  <c r="D2091" i="15"/>
  <c r="D2092" i="15"/>
  <c r="D2093" i="15"/>
  <c r="D2094" i="15"/>
  <c r="D2095" i="15"/>
  <c r="D2096" i="15"/>
  <c r="D2097" i="15"/>
  <c r="D2098" i="15"/>
  <c r="D2099" i="15"/>
  <c r="D2100" i="15"/>
  <c r="D2101" i="15"/>
  <c r="D2102" i="15"/>
  <c r="D2103" i="15"/>
  <c r="D2104" i="15"/>
  <c r="D2105" i="15"/>
  <c r="D2106" i="15"/>
  <c r="D2107" i="15"/>
  <c r="D2108" i="15"/>
  <c r="D2109" i="15"/>
  <c r="D2110" i="15"/>
  <c r="D2111" i="15"/>
  <c r="D2112" i="15"/>
  <c r="D2113" i="15"/>
  <c r="D2114" i="15"/>
  <c r="D2115" i="15"/>
  <c r="D2116" i="15"/>
  <c r="D2117" i="15"/>
  <c r="D2118" i="15"/>
  <c r="D2119" i="15"/>
  <c r="D2120" i="15"/>
  <c r="D2121" i="15"/>
  <c r="D2122" i="15"/>
  <c r="D2123" i="15"/>
  <c r="D2124" i="15"/>
  <c r="D2125" i="15"/>
  <c r="D2126" i="15"/>
  <c r="D2127" i="15"/>
  <c r="D2128" i="15"/>
  <c r="D2129" i="15"/>
  <c r="D2130" i="15"/>
  <c r="D2131" i="15"/>
  <c r="D2132" i="15"/>
  <c r="D2133" i="15"/>
  <c r="D2134" i="15"/>
  <c r="D2135" i="15"/>
  <c r="D2136" i="15"/>
  <c r="D2137" i="15"/>
  <c r="D2138" i="15"/>
  <c r="D2139" i="15"/>
  <c r="D2140" i="15"/>
  <c r="D2141" i="15"/>
  <c r="D2142" i="15"/>
  <c r="D2143" i="15"/>
  <c r="D2144" i="15"/>
  <c r="D2145" i="15"/>
  <c r="D2146" i="15"/>
  <c r="D2147" i="15"/>
  <c r="D2148" i="15"/>
  <c r="D2149" i="15"/>
  <c r="D2150" i="15"/>
  <c r="D2151" i="15"/>
  <c r="D2152" i="15"/>
  <c r="D2153" i="15"/>
  <c r="D2154" i="15"/>
  <c r="D2155" i="15"/>
  <c r="D2156" i="15"/>
  <c r="D2157" i="15"/>
  <c r="D2158" i="15"/>
  <c r="D2159" i="15"/>
  <c r="D2160" i="15"/>
  <c r="D2161" i="15"/>
  <c r="D2162" i="15"/>
  <c r="D2163" i="15"/>
  <c r="D2164" i="15"/>
  <c r="D2165" i="15"/>
  <c r="D2166" i="15"/>
  <c r="D2167" i="15"/>
  <c r="D2168" i="15"/>
  <c r="D2169" i="15"/>
  <c r="D2170" i="15"/>
  <c r="D2171" i="15"/>
  <c r="D2172" i="15"/>
  <c r="D2173" i="15"/>
  <c r="D2174" i="15"/>
  <c r="D2175" i="15"/>
  <c r="D2176" i="15"/>
  <c r="D2177" i="15"/>
  <c r="D2178" i="15"/>
  <c r="D2179" i="15"/>
  <c r="D2180" i="15"/>
  <c r="D2181" i="15"/>
  <c r="D2182" i="15"/>
  <c r="D2183" i="15"/>
  <c r="D2184" i="15"/>
  <c r="D2185" i="15"/>
  <c r="D2186" i="15"/>
  <c r="D2187" i="15"/>
  <c r="D2188" i="15"/>
  <c r="D2189" i="15"/>
  <c r="D2190" i="15"/>
  <c r="D2191" i="15"/>
  <c r="D2192" i="15"/>
  <c r="D2193" i="15"/>
  <c r="D2194" i="15"/>
  <c r="D2195" i="15"/>
  <c r="D2196" i="15"/>
  <c r="D2197" i="15"/>
  <c r="D2198" i="15"/>
  <c r="D2199" i="15"/>
  <c r="D2200" i="15"/>
  <c r="D2201" i="15"/>
  <c r="D2202" i="15"/>
  <c r="D2203" i="15"/>
  <c r="D2204" i="15"/>
  <c r="D2205" i="15"/>
  <c r="D2206" i="15"/>
  <c r="D2207" i="15"/>
  <c r="D2208" i="15"/>
  <c r="D2209" i="15"/>
  <c r="D2210" i="15"/>
  <c r="D2211" i="15"/>
  <c r="D2212" i="15"/>
  <c r="D2213" i="15"/>
  <c r="D2214" i="15"/>
  <c r="D2215" i="15"/>
  <c r="D2216" i="15"/>
  <c r="D2217" i="15"/>
  <c r="D2218" i="15"/>
  <c r="D2219" i="15"/>
  <c r="D2220" i="15"/>
  <c r="D2221" i="15"/>
  <c r="D2222" i="15"/>
  <c r="D2223" i="15"/>
  <c r="D2224" i="15"/>
  <c r="D2225" i="15"/>
  <c r="D2226" i="15"/>
  <c r="D2227" i="15"/>
  <c r="D2228" i="15"/>
  <c r="D2229" i="15"/>
  <c r="D2230" i="15"/>
  <c r="D2231" i="15"/>
  <c r="D2232" i="15"/>
  <c r="D2233" i="15"/>
  <c r="D2234" i="15"/>
  <c r="D2235" i="15"/>
  <c r="D2236" i="15"/>
  <c r="D2237" i="15"/>
  <c r="D2238" i="15"/>
  <c r="D2239" i="15"/>
  <c r="D2240" i="15"/>
  <c r="D2241" i="15"/>
  <c r="D2242" i="15"/>
  <c r="D2243" i="15"/>
  <c r="D2244" i="15"/>
  <c r="D2245" i="15"/>
  <c r="D2246" i="15"/>
  <c r="D2247" i="15"/>
  <c r="D2248" i="15"/>
  <c r="D2249" i="15"/>
  <c r="D2250" i="15"/>
  <c r="D2251" i="15"/>
  <c r="D2252" i="15"/>
  <c r="D2253" i="15"/>
  <c r="D2254" i="15"/>
  <c r="D2255" i="15"/>
  <c r="D2256" i="15"/>
  <c r="D2257" i="15"/>
  <c r="D2258" i="15"/>
  <c r="D2259" i="15"/>
  <c r="D2260" i="15"/>
  <c r="D2261" i="15"/>
  <c r="D2262" i="15"/>
  <c r="D2263" i="15"/>
  <c r="D2264" i="15"/>
  <c r="D2265" i="15"/>
  <c r="D2266" i="15"/>
  <c r="D2267" i="15"/>
  <c r="D2268" i="15"/>
  <c r="D2269" i="15"/>
  <c r="D2270" i="15"/>
  <c r="D2271" i="15"/>
  <c r="D2272" i="15"/>
  <c r="D2273" i="15"/>
  <c r="D2274" i="15"/>
  <c r="D2275" i="15"/>
  <c r="D2276" i="15"/>
  <c r="D2277" i="15"/>
  <c r="D2278" i="15"/>
  <c r="D2279" i="15"/>
  <c r="D2280" i="15"/>
  <c r="D2281" i="15"/>
  <c r="D2282" i="15"/>
  <c r="D2283" i="15"/>
  <c r="D2284" i="15"/>
  <c r="D2285" i="15"/>
  <c r="D2286" i="15"/>
  <c r="D2287" i="15"/>
  <c r="D2288" i="15"/>
  <c r="D2289" i="15"/>
  <c r="D2290" i="15"/>
  <c r="D2291" i="15"/>
  <c r="D2292" i="15"/>
  <c r="D2293" i="15"/>
  <c r="D2294" i="15"/>
  <c r="D2295" i="15"/>
  <c r="D2296" i="15"/>
  <c r="D2297" i="15"/>
  <c r="D2298" i="15"/>
  <c r="D2299" i="15"/>
  <c r="D2300" i="15"/>
  <c r="D2301" i="15"/>
  <c r="D2302" i="15"/>
  <c r="D2303" i="15"/>
  <c r="D2304" i="15"/>
  <c r="D2305" i="15"/>
  <c r="D2306" i="15"/>
  <c r="D2307" i="15"/>
  <c r="D2308" i="15"/>
  <c r="D2309" i="15"/>
  <c r="D2310" i="15"/>
  <c r="D2311" i="15"/>
  <c r="D2312" i="15"/>
  <c r="D2313" i="15"/>
  <c r="D2314" i="15"/>
  <c r="D2315" i="15"/>
  <c r="D2316" i="15"/>
  <c r="D2317" i="15"/>
  <c r="D2318" i="15"/>
  <c r="D2319" i="15"/>
  <c r="D2320" i="15"/>
  <c r="D2321" i="15"/>
  <c r="D2322" i="15"/>
  <c r="D2323" i="15"/>
  <c r="D2324" i="15"/>
  <c r="D2325" i="15"/>
  <c r="D2326" i="15"/>
  <c r="D2327" i="15"/>
  <c r="D2328" i="15"/>
  <c r="D2329" i="15"/>
  <c r="D2330" i="15"/>
  <c r="D2331" i="15"/>
  <c r="D2332" i="15"/>
  <c r="D2333" i="15"/>
  <c r="D2334" i="15"/>
  <c r="D2335" i="15"/>
  <c r="D2336" i="15"/>
  <c r="D2337"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658" i="15"/>
  <c r="C659" i="15"/>
  <c r="C660" i="15"/>
  <c r="C661" i="15"/>
  <c r="C662"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1" i="15"/>
  <c r="C722" i="15"/>
  <c r="C723"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3" i="15"/>
  <c r="C764" i="15"/>
  <c r="C765" i="15"/>
  <c r="C766" i="15"/>
  <c r="C767" i="15"/>
  <c r="C768" i="15"/>
  <c r="C769" i="15"/>
  <c r="C770" i="15"/>
  <c r="C771" i="15"/>
  <c r="C772" i="15"/>
  <c r="C773" i="15"/>
  <c r="C774"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C900" i="15"/>
  <c r="C901" i="15"/>
  <c r="C902" i="15"/>
  <c r="C903" i="15"/>
  <c r="C904" i="15"/>
  <c r="C905" i="15"/>
  <c r="C906" i="15"/>
  <c r="C907" i="15"/>
  <c r="C908" i="15"/>
  <c r="C909" i="15"/>
  <c r="C910" i="15"/>
  <c r="C911" i="15"/>
  <c r="C912" i="15"/>
  <c r="C913" i="15"/>
  <c r="C914" i="15"/>
  <c r="C915" i="15"/>
  <c r="C916" i="15"/>
  <c r="C917" i="15"/>
  <c r="C918" i="15"/>
  <c r="C919" i="15"/>
  <c r="C920" i="15"/>
  <c r="C921" i="15"/>
  <c r="C922" i="15"/>
  <c r="C923" i="15"/>
  <c r="C924" i="15"/>
  <c r="C925" i="15"/>
  <c r="C926" i="15"/>
  <c r="C927" i="15"/>
  <c r="C928" i="15"/>
  <c r="C929" i="15"/>
  <c r="C930" i="15"/>
  <c r="C931" i="15"/>
  <c r="C932" i="15"/>
  <c r="C933" i="15"/>
  <c r="C934" i="15"/>
  <c r="C935" i="15"/>
  <c r="C936" i="15"/>
  <c r="C937" i="15"/>
  <c r="C938" i="15"/>
  <c r="C939" i="15"/>
  <c r="C940" i="15"/>
  <c r="C941" i="15"/>
  <c r="C942" i="15"/>
  <c r="C943" i="15"/>
  <c r="C944" i="15"/>
  <c r="C945" i="15"/>
  <c r="C946" i="15"/>
  <c r="C947" i="15"/>
  <c r="C948" i="15"/>
  <c r="C949" i="15"/>
  <c r="C950" i="15"/>
  <c r="C951" i="15"/>
  <c r="C952" i="15"/>
  <c r="C953" i="15"/>
  <c r="C954" i="15"/>
  <c r="C955" i="15"/>
  <c r="C956" i="15"/>
  <c r="C957" i="15"/>
  <c r="C958" i="15"/>
  <c r="C959" i="15"/>
  <c r="C960" i="15"/>
  <c r="C961" i="15"/>
  <c r="C962" i="15"/>
  <c r="C963" i="15"/>
  <c r="C964" i="15"/>
  <c r="C965" i="15"/>
  <c r="C966" i="15"/>
  <c r="C967" i="15"/>
  <c r="C968" i="15"/>
  <c r="C969" i="15"/>
  <c r="C970" i="15"/>
  <c r="C971" i="15"/>
  <c r="C972" i="15"/>
  <c r="C973" i="15"/>
  <c r="C974" i="15"/>
  <c r="C975" i="15"/>
  <c r="C976" i="15"/>
  <c r="C977" i="15"/>
  <c r="C978" i="15"/>
  <c r="C979" i="15"/>
  <c r="C980" i="15"/>
  <c r="C981" i="15"/>
  <c r="C982" i="15"/>
  <c r="C983" i="15"/>
  <c r="C984" i="15"/>
  <c r="C985" i="15"/>
  <c r="C986" i="15"/>
  <c r="C987" i="15"/>
  <c r="C988" i="15"/>
  <c r="C989" i="15"/>
  <c r="C990" i="15"/>
  <c r="C991" i="15"/>
  <c r="C992" i="15"/>
  <c r="C993" i="15"/>
  <c r="C994" i="15"/>
  <c r="C995" i="15"/>
  <c r="C996" i="15"/>
  <c r="C997" i="15"/>
  <c r="C998" i="15"/>
  <c r="C999" i="15"/>
  <c r="C1000" i="15"/>
  <c r="C1001" i="15"/>
  <c r="C1002" i="15"/>
  <c r="C1003" i="15"/>
  <c r="C1004" i="15"/>
  <c r="C1005" i="15"/>
  <c r="C1006" i="15"/>
  <c r="C1007" i="15"/>
  <c r="C1008" i="15"/>
  <c r="C1009" i="15"/>
  <c r="C1010" i="15"/>
  <c r="C1011" i="15"/>
  <c r="C1012" i="15"/>
  <c r="C1013" i="15"/>
  <c r="C1014" i="15"/>
  <c r="C1015" i="15"/>
  <c r="C1016" i="15"/>
  <c r="C1017" i="15"/>
  <c r="C1018" i="15"/>
  <c r="C1019" i="15"/>
  <c r="C1020" i="15"/>
  <c r="C1021" i="15"/>
  <c r="C1022" i="15"/>
  <c r="C1023" i="15"/>
  <c r="C1024" i="15"/>
  <c r="C1025" i="15"/>
  <c r="C1026" i="15"/>
  <c r="C1027" i="15"/>
  <c r="C1028" i="15"/>
  <c r="C1029" i="15"/>
  <c r="C1030" i="15"/>
  <c r="C1031" i="15"/>
  <c r="C1032" i="15"/>
  <c r="C1033" i="15"/>
  <c r="C1034" i="15"/>
  <c r="C1035" i="15"/>
  <c r="C1036" i="15"/>
  <c r="C1037" i="15"/>
  <c r="C1038" i="15"/>
  <c r="C1039" i="15"/>
  <c r="C1040" i="15"/>
  <c r="C1041" i="15"/>
  <c r="C1042" i="15"/>
  <c r="C1043" i="15"/>
  <c r="C1044" i="15"/>
  <c r="C1045" i="15"/>
  <c r="C1046" i="15"/>
  <c r="C1047" i="15"/>
  <c r="C1048" i="15"/>
  <c r="C1049" i="15"/>
  <c r="C1050" i="15"/>
  <c r="C1051" i="15"/>
  <c r="C1052" i="15"/>
  <c r="C1053" i="15"/>
  <c r="C1054" i="15"/>
  <c r="C1055" i="15"/>
  <c r="C1056" i="15"/>
  <c r="C1057" i="15"/>
  <c r="C1058" i="15"/>
  <c r="C1059" i="15"/>
  <c r="C1060" i="15"/>
  <c r="C1061" i="15"/>
  <c r="C1062" i="15"/>
  <c r="C1063" i="15"/>
  <c r="C1064" i="15"/>
  <c r="C1065" i="15"/>
  <c r="C1066" i="15"/>
  <c r="C1067" i="15"/>
  <c r="C1068" i="15"/>
  <c r="C1069" i="15"/>
  <c r="C1070" i="15"/>
  <c r="C1071" i="15"/>
  <c r="C1072" i="15"/>
  <c r="C1073" i="15"/>
  <c r="C1074" i="15"/>
  <c r="C1075" i="15"/>
  <c r="C1076" i="15"/>
  <c r="C1077" i="15"/>
  <c r="C1078" i="15"/>
  <c r="C1079" i="15"/>
  <c r="C1080" i="15"/>
  <c r="C1081" i="15"/>
  <c r="C1082" i="15"/>
  <c r="C1083" i="15"/>
  <c r="C1084" i="15"/>
  <c r="C1085" i="15"/>
  <c r="C1086" i="15"/>
  <c r="C1087" i="15"/>
  <c r="C1088" i="15"/>
  <c r="C1089" i="15"/>
  <c r="C1090" i="15"/>
  <c r="C1091" i="15"/>
  <c r="C1092" i="15"/>
  <c r="C1093" i="15"/>
  <c r="C1094" i="15"/>
  <c r="C1095" i="15"/>
  <c r="C1096" i="15"/>
  <c r="C1097" i="15"/>
  <c r="C1098" i="15"/>
  <c r="C1099" i="15"/>
  <c r="C1100" i="15"/>
  <c r="C1101" i="15"/>
  <c r="C1102" i="15"/>
  <c r="C1103" i="15"/>
  <c r="C1104" i="15"/>
  <c r="C1105" i="15"/>
  <c r="C1106" i="15"/>
  <c r="C1107" i="15"/>
  <c r="C1108" i="15"/>
  <c r="C1109" i="15"/>
  <c r="C1110" i="15"/>
  <c r="C1111" i="15"/>
  <c r="C1112" i="15"/>
  <c r="C1113" i="15"/>
  <c r="C1114" i="15"/>
  <c r="C1115" i="15"/>
  <c r="C1116" i="15"/>
  <c r="C1117" i="15"/>
  <c r="C1118" i="15"/>
  <c r="C1119" i="15"/>
  <c r="C1120" i="15"/>
  <c r="C1121" i="15"/>
  <c r="C1122" i="15"/>
  <c r="C1123" i="15"/>
  <c r="C1124" i="15"/>
  <c r="C1125" i="15"/>
  <c r="C1126" i="15"/>
  <c r="C1127" i="15"/>
  <c r="C1128" i="15"/>
  <c r="C1129" i="15"/>
  <c r="C1130" i="15"/>
  <c r="C1131" i="15"/>
  <c r="C1132" i="15"/>
  <c r="C1133" i="15"/>
  <c r="C1134" i="15"/>
  <c r="C1135" i="15"/>
  <c r="C1136" i="15"/>
  <c r="C1137" i="15"/>
  <c r="C1138" i="15"/>
  <c r="C1139" i="15"/>
  <c r="C1140" i="15"/>
  <c r="C1141" i="15"/>
  <c r="C1142" i="15"/>
  <c r="C1143" i="15"/>
  <c r="C1144" i="15"/>
  <c r="C1145" i="15"/>
  <c r="C1146" i="15"/>
  <c r="C1147" i="15"/>
  <c r="C1148" i="15"/>
  <c r="C1149" i="15"/>
  <c r="C1150" i="15"/>
  <c r="C1151" i="15"/>
  <c r="C1152" i="15"/>
  <c r="C1153" i="15"/>
  <c r="C1154" i="15"/>
  <c r="C1155" i="15"/>
  <c r="C1156" i="15"/>
  <c r="C1157" i="15"/>
  <c r="C1158" i="15"/>
  <c r="C1159" i="15"/>
  <c r="C1160" i="15"/>
  <c r="C1161" i="15"/>
  <c r="C1162" i="15"/>
  <c r="C1163" i="15"/>
  <c r="C1164" i="15"/>
  <c r="C1165" i="15"/>
  <c r="C1166" i="15"/>
  <c r="C1167" i="15"/>
  <c r="C1168" i="15"/>
  <c r="C1169" i="15"/>
  <c r="C1170" i="15"/>
  <c r="C1171" i="15"/>
  <c r="C1172" i="15"/>
  <c r="C1173" i="15"/>
  <c r="C1174" i="15"/>
  <c r="C1175" i="15"/>
  <c r="C1176" i="15"/>
  <c r="C1177" i="15"/>
  <c r="C1178" i="15"/>
  <c r="C1179" i="15"/>
  <c r="C1180" i="15"/>
  <c r="C1181" i="15"/>
  <c r="C1182" i="15"/>
  <c r="C1183" i="15"/>
  <c r="C1184" i="15"/>
  <c r="C1185" i="15"/>
  <c r="C1186" i="15"/>
  <c r="C1187" i="15"/>
  <c r="C1188" i="15"/>
  <c r="C1189" i="15"/>
  <c r="C1190" i="15"/>
  <c r="C1191" i="15"/>
  <c r="C1192" i="15"/>
  <c r="C1193" i="15"/>
  <c r="C1194" i="15"/>
  <c r="C1195" i="15"/>
  <c r="C1196" i="15"/>
  <c r="C1197" i="15"/>
  <c r="C1198" i="15"/>
  <c r="C1199" i="15"/>
  <c r="C1200" i="15"/>
  <c r="C1201" i="15"/>
  <c r="C1202" i="15"/>
  <c r="C1203" i="15"/>
  <c r="C1204" i="15"/>
  <c r="C1205" i="15"/>
  <c r="C1206" i="15"/>
  <c r="C1207" i="15"/>
  <c r="C1208" i="15"/>
  <c r="C1209" i="15"/>
  <c r="C1210" i="15"/>
  <c r="C1211" i="15"/>
  <c r="C1212" i="15"/>
  <c r="C1213" i="15"/>
  <c r="C1214" i="15"/>
  <c r="C1215" i="15"/>
  <c r="C1216" i="15"/>
  <c r="C1217" i="15"/>
  <c r="C1218" i="15"/>
  <c r="C1219" i="15"/>
  <c r="C1220" i="15"/>
  <c r="C1221" i="15"/>
  <c r="C1222" i="15"/>
  <c r="C1223" i="15"/>
  <c r="C1224" i="15"/>
  <c r="C1225" i="15"/>
  <c r="C1226" i="15"/>
  <c r="C1227" i="15"/>
  <c r="C1228" i="15"/>
  <c r="C1229" i="15"/>
  <c r="C1230" i="15"/>
  <c r="C1231" i="15"/>
  <c r="C1232" i="15"/>
  <c r="C1233" i="15"/>
  <c r="C1234" i="15"/>
  <c r="C1235" i="15"/>
  <c r="C1236" i="15"/>
  <c r="C1237" i="15"/>
  <c r="C1238" i="15"/>
  <c r="C1239" i="15"/>
  <c r="C1240" i="15"/>
  <c r="C1241" i="15"/>
  <c r="C1242" i="15"/>
  <c r="C1243" i="15"/>
  <c r="C1244" i="15"/>
  <c r="C1245" i="15"/>
  <c r="C1246" i="15"/>
  <c r="C1247" i="15"/>
  <c r="C1248" i="15"/>
  <c r="C1249" i="15"/>
  <c r="C1250" i="15"/>
  <c r="C1251" i="15"/>
  <c r="C1252" i="15"/>
  <c r="C1253" i="15"/>
  <c r="C1254" i="15"/>
  <c r="C1255" i="15"/>
  <c r="C1256" i="15"/>
  <c r="C1257" i="15"/>
  <c r="C1258" i="15"/>
  <c r="C1259" i="15"/>
  <c r="C1260" i="15"/>
  <c r="C1261" i="15"/>
  <c r="C1262" i="15"/>
  <c r="C1263" i="15"/>
  <c r="C1264" i="15"/>
  <c r="C1265" i="15"/>
  <c r="C1266" i="15"/>
  <c r="C1267" i="15"/>
  <c r="C1268" i="15"/>
  <c r="C1269" i="15"/>
  <c r="C1270" i="15"/>
  <c r="C1271" i="15"/>
  <c r="C1272" i="15"/>
  <c r="C1273" i="15"/>
  <c r="C1274" i="15"/>
  <c r="C1275" i="15"/>
  <c r="C1276" i="15"/>
  <c r="C1277" i="15"/>
  <c r="C1278" i="15"/>
  <c r="C1279" i="15"/>
  <c r="C1280" i="15"/>
  <c r="C1281" i="15"/>
  <c r="C1282" i="15"/>
  <c r="C1283" i="15"/>
  <c r="C1284" i="15"/>
  <c r="C1285" i="15"/>
  <c r="C1286" i="15"/>
  <c r="C1287" i="15"/>
  <c r="C1288" i="15"/>
  <c r="C1289" i="15"/>
  <c r="C1290" i="15"/>
  <c r="C1291" i="15"/>
  <c r="C1292" i="15"/>
  <c r="C1293" i="15"/>
  <c r="C1294" i="15"/>
  <c r="C1295" i="15"/>
  <c r="C1296" i="15"/>
  <c r="C1297" i="15"/>
  <c r="C1298" i="15"/>
  <c r="C1299" i="15"/>
  <c r="C1300" i="15"/>
  <c r="C1301" i="15"/>
  <c r="C1302" i="15"/>
  <c r="C1303" i="15"/>
  <c r="C1304" i="15"/>
  <c r="C1305" i="15"/>
  <c r="C1306" i="15"/>
  <c r="C1307" i="15"/>
  <c r="C1308" i="15"/>
  <c r="C1309" i="15"/>
  <c r="C1310" i="15"/>
  <c r="C1311" i="15"/>
  <c r="C1312" i="15"/>
  <c r="C1313" i="15"/>
  <c r="C1314" i="15"/>
  <c r="C1315" i="15"/>
  <c r="C1316" i="15"/>
  <c r="C1317" i="15"/>
  <c r="C1318" i="15"/>
  <c r="C1319" i="15"/>
  <c r="C1320" i="15"/>
  <c r="C1321" i="15"/>
  <c r="C1322" i="15"/>
  <c r="C1323" i="15"/>
  <c r="C1324" i="15"/>
  <c r="C1325" i="15"/>
  <c r="C1326" i="15"/>
  <c r="C1327" i="15"/>
  <c r="C1328" i="15"/>
  <c r="C1329" i="15"/>
  <c r="C1330" i="15"/>
  <c r="C1331" i="15"/>
  <c r="C1332" i="15"/>
  <c r="C1333" i="15"/>
  <c r="C1334" i="15"/>
  <c r="C1335" i="15"/>
  <c r="C1336" i="15"/>
  <c r="C1337" i="15"/>
  <c r="C1338" i="15"/>
  <c r="C1339" i="15"/>
  <c r="C1340" i="15"/>
  <c r="C1341" i="15"/>
  <c r="C1342" i="15"/>
  <c r="C1343" i="15"/>
  <c r="C1344" i="15"/>
  <c r="C1345" i="15"/>
  <c r="C1346" i="15"/>
  <c r="C1347" i="15"/>
  <c r="C1348" i="15"/>
  <c r="C1349" i="15"/>
  <c r="C1350" i="15"/>
  <c r="C1351" i="15"/>
  <c r="C1352" i="15"/>
  <c r="C1353" i="15"/>
  <c r="C1354" i="15"/>
  <c r="C1355" i="15"/>
  <c r="C1356" i="15"/>
  <c r="C1357" i="15"/>
  <c r="C1358" i="15"/>
  <c r="C1359" i="15"/>
  <c r="C1360" i="15"/>
  <c r="C1361" i="15"/>
  <c r="C1362" i="15"/>
  <c r="C1363" i="15"/>
  <c r="C1364" i="15"/>
  <c r="C1365" i="15"/>
  <c r="C1366" i="15"/>
  <c r="C1367" i="15"/>
  <c r="C1368" i="15"/>
  <c r="C1369" i="15"/>
  <c r="C1370" i="15"/>
  <c r="C1371" i="15"/>
  <c r="C1372" i="15"/>
  <c r="C1373" i="15"/>
  <c r="C1374" i="15"/>
  <c r="C1375" i="15"/>
  <c r="C1376" i="15"/>
  <c r="C1377" i="15"/>
  <c r="C1378" i="15"/>
  <c r="C1379" i="15"/>
  <c r="C1380" i="15"/>
  <c r="C1381" i="15"/>
  <c r="C1382" i="15"/>
  <c r="C1383" i="15"/>
  <c r="C1384" i="15"/>
  <c r="C1385" i="15"/>
  <c r="C1386" i="15"/>
  <c r="C1387" i="15"/>
  <c r="C1388" i="15"/>
  <c r="C1389" i="15"/>
  <c r="C1390" i="15"/>
  <c r="C1391" i="15"/>
  <c r="C1392" i="15"/>
  <c r="C1393" i="15"/>
  <c r="C1394" i="15"/>
  <c r="C1395" i="15"/>
  <c r="C1396" i="15"/>
  <c r="C1397" i="15"/>
  <c r="C1398" i="15"/>
  <c r="C1399" i="15"/>
  <c r="C1400" i="15"/>
  <c r="C1401" i="15"/>
  <c r="C1402" i="15"/>
  <c r="C1403" i="15"/>
  <c r="C1404" i="15"/>
  <c r="C1405" i="15"/>
  <c r="C1406" i="15"/>
  <c r="C1407" i="15"/>
  <c r="C1408" i="15"/>
  <c r="C1409" i="15"/>
  <c r="C1410" i="15"/>
  <c r="C1411" i="15"/>
  <c r="C1412" i="15"/>
  <c r="C1413" i="15"/>
  <c r="C1414" i="15"/>
  <c r="C1415" i="15"/>
  <c r="C1416" i="15"/>
  <c r="C1417" i="15"/>
  <c r="C1418" i="15"/>
  <c r="C1419" i="15"/>
  <c r="C1420" i="15"/>
  <c r="C1421" i="15"/>
  <c r="C1422" i="15"/>
  <c r="C1423" i="15"/>
  <c r="C1424" i="15"/>
  <c r="C1425" i="15"/>
  <c r="C1426" i="15"/>
  <c r="C1427" i="15"/>
  <c r="C1428" i="15"/>
  <c r="C1429" i="15"/>
  <c r="C1430" i="15"/>
  <c r="C1431" i="15"/>
  <c r="C1432" i="15"/>
  <c r="C1433" i="15"/>
  <c r="C1434" i="15"/>
  <c r="C1435" i="15"/>
  <c r="C1436" i="15"/>
  <c r="C1437" i="15"/>
  <c r="C1438" i="15"/>
  <c r="C1439" i="15"/>
  <c r="C1440" i="15"/>
  <c r="C1441" i="15"/>
  <c r="C1442" i="15"/>
  <c r="C1443" i="15"/>
  <c r="C1444" i="15"/>
  <c r="C1445" i="15"/>
  <c r="C1446" i="15"/>
  <c r="C1447" i="15"/>
  <c r="C1448" i="15"/>
  <c r="C1449" i="15"/>
  <c r="C1450" i="15"/>
  <c r="C1451" i="15"/>
  <c r="C1452" i="15"/>
  <c r="C1453" i="15"/>
  <c r="C1454" i="15"/>
  <c r="C1455" i="15"/>
  <c r="C1456" i="15"/>
  <c r="C1457" i="15"/>
  <c r="C1458" i="15"/>
  <c r="C1459" i="15"/>
  <c r="C1460" i="15"/>
  <c r="C1461" i="15"/>
  <c r="C1462" i="15"/>
  <c r="C1463" i="15"/>
  <c r="C1464" i="15"/>
  <c r="C1465" i="15"/>
  <c r="C1466" i="15"/>
  <c r="C1467" i="15"/>
  <c r="C1468" i="15"/>
  <c r="C1469" i="15"/>
  <c r="C1470" i="15"/>
  <c r="C1471" i="15"/>
  <c r="C1472" i="15"/>
  <c r="C1473" i="15"/>
  <c r="C1474" i="15"/>
  <c r="C1475" i="15"/>
  <c r="C1476" i="15"/>
  <c r="C1477" i="15"/>
  <c r="C1478" i="15"/>
  <c r="C1479" i="15"/>
  <c r="C1480" i="15"/>
  <c r="C1481" i="15"/>
  <c r="C1482" i="15"/>
  <c r="C1483" i="15"/>
  <c r="C1484" i="15"/>
  <c r="C1485" i="15"/>
  <c r="C1486" i="15"/>
  <c r="C1487" i="15"/>
  <c r="C1488" i="15"/>
  <c r="C1489" i="15"/>
  <c r="C1490" i="15"/>
  <c r="C1491" i="15"/>
  <c r="C1492" i="15"/>
  <c r="C1493" i="15"/>
  <c r="C1494" i="15"/>
  <c r="C1495" i="15"/>
  <c r="C1496" i="15"/>
  <c r="C1497" i="15"/>
  <c r="C1498" i="15"/>
  <c r="C1499" i="15"/>
  <c r="C1500" i="15"/>
  <c r="C1501" i="15"/>
  <c r="C1502" i="15"/>
  <c r="C1503" i="15"/>
  <c r="C1504" i="15"/>
  <c r="C1505" i="15"/>
  <c r="C1506" i="15"/>
  <c r="C1507" i="15"/>
  <c r="C1508" i="15"/>
  <c r="C1509" i="15"/>
  <c r="C1510" i="15"/>
  <c r="C1511" i="15"/>
  <c r="C1512" i="15"/>
  <c r="C1513" i="15"/>
  <c r="C1514" i="15"/>
  <c r="C1515" i="15"/>
  <c r="C1516" i="15"/>
  <c r="C1517" i="15"/>
  <c r="C1518" i="15"/>
  <c r="C1519" i="15"/>
  <c r="C1520" i="15"/>
  <c r="C1521" i="15"/>
  <c r="C1522" i="15"/>
  <c r="C1523" i="15"/>
  <c r="C1524" i="15"/>
  <c r="C1525" i="15"/>
  <c r="C1526" i="15"/>
  <c r="C1527" i="15"/>
  <c r="C1528" i="15"/>
  <c r="C1529" i="15"/>
  <c r="C1530" i="15"/>
  <c r="C1531" i="15"/>
  <c r="C1532" i="15"/>
  <c r="C1533" i="15"/>
  <c r="C1534" i="15"/>
  <c r="C1535" i="15"/>
  <c r="C1536" i="15"/>
  <c r="C1537" i="15"/>
  <c r="C1538" i="15"/>
  <c r="C1539" i="15"/>
  <c r="C1540" i="15"/>
  <c r="C1541" i="15"/>
  <c r="C1542" i="15"/>
  <c r="C1543" i="15"/>
  <c r="C1544" i="15"/>
  <c r="C1545" i="15"/>
  <c r="C1546" i="15"/>
  <c r="C1547" i="15"/>
  <c r="C1548" i="15"/>
  <c r="C1549" i="15"/>
  <c r="C1550" i="15"/>
  <c r="C1551" i="15"/>
  <c r="C1552" i="15"/>
  <c r="C1553" i="15"/>
  <c r="C1554" i="15"/>
  <c r="C1555" i="15"/>
  <c r="C1556" i="15"/>
  <c r="C1557" i="15"/>
  <c r="C1558" i="15"/>
  <c r="C1559" i="15"/>
  <c r="C1560" i="15"/>
  <c r="C1561" i="15"/>
  <c r="C1562" i="15"/>
  <c r="C1563" i="15"/>
  <c r="C1564" i="15"/>
  <c r="C1565" i="15"/>
  <c r="C1566" i="15"/>
  <c r="C1567" i="15"/>
  <c r="C1568" i="15"/>
  <c r="C1569" i="15"/>
  <c r="C1570" i="15"/>
  <c r="C1571" i="15"/>
  <c r="C1572" i="15"/>
  <c r="C1573" i="15"/>
  <c r="C1574" i="15"/>
  <c r="C1575" i="15"/>
  <c r="C1576" i="15"/>
  <c r="C1577" i="15"/>
  <c r="C1578" i="15"/>
  <c r="C1579" i="15"/>
  <c r="C1580" i="15"/>
  <c r="C1581" i="15"/>
  <c r="C1582" i="15"/>
  <c r="C1583" i="15"/>
  <c r="C1584" i="15"/>
  <c r="C1585" i="15"/>
  <c r="C1586" i="15"/>
  <c r="C1587" i="15"/>
  <c r="C1588" i="15"/>
  <c r="C1589" i="15"/>
  <c r="C1590" i="15"/>
  <c r="C1591" i="15"/>
  <c r="C1592" i="15"/>
  <c r="C1593" i="15"/>
  <c r="C1594" i="15"/>
  <c r="C1595" i="15"/>
  <c r="C1596" i="15"/>
  <c r="C1597" i="15"/>
  <c r="C1598" i="15"/>
  <c r="C1599" i="15"/>
  <c r="C1600" i="15"/>
  <c r="C1601" i="15"/>
  <c r="C1602" i="15"/>
  <c r="C1603" i="15"/>
  <c r="C1604" i="15"/>
  <c r="C1605" i="15"/>
  <c r="C1606" i="15"/>
  <c r="C1607" i="15"/>
  <c r="C1608" i="15"/>
  <c r="C1609" i="15"/>
  <c r="C1610" i="15"/>
  <c r="C1611" i="15"/>
  <c r="C1612" i="15"/>
  <c r="C1613" i="15"/>
  <c r="C1614" i="15"/>
  <c r="C1615" i="15"/>
  <c r="C1616" i="15"/>
  <c r="C1617" i="15"/>
  <c r="C1618" i="15"/>
  <c r="C1619" i="15"/>
  <c r="C1620" i="15"/>
  <c r="C1621" i="15"/>
  <c r="C1622" i="15"/>
  <c r="C1623" i="15"/>
  <c r="C1624" i="15"/>
  <c r="C1625" i="15"/>
  <c r="C1626" i="15"/>
  <c r="C1627" i="15"/>
  <c r="C1628" i="15"/>
  <c r="C1629" i="15"/>
  <c r="C1630" i="15"/>
  <c r="C1631" i="15"/>
  <c r="C1632" i="15"/>
  <c r="C1633" i="15"/>
  <c r="C1634" i="15"/>
  <c r="C1635" i="15"/>
  <c r="C1636" i="15"/>
  <c r="C1637" i="15"/>
  <c r="C1638" i="15"/>
  <c r="C1639" i="15"/>
  <c r="C1640" i="15"/>
  <c r="C1641" i="15"/>
  <c r="C1642" i="15"/>
  <c r="C1643" i="15"/>
  <c r="C1644" i="15"/>
  <c r="C1645" i="15"/>
  <c r="C1646" i="15"/>
  <c r="C1647" i="15"/>
  <c r="C1648" i="15"/>
  <c r="C1649" i="15"/>
  <c r="C1650" i="15"/>
  <c r="C1651" i="15"/>
  <c r="C1652" i="15"/>
  <c r="C1653" i="15"/>
  <c r="C1654" i="15"/>
  <c r="C1655" i="15"/>
  <c r="C1656" i="15"/>
  <c r="C1657" i="15"/>
  <c r="C1658" i="15"/>
  <c r="C1659" i="15"/>
  <c r="C1660" i="15"/>
  <c r="C1661" i="15"/>
  <c r="C1662" i="15"/>
  <c r="C1663" i="15"/>
  <c r="C1664" i="15"/>
  <c r="C1665" i="15"/>
  <c r="C1666" i="15"/>
  <c r="C1667" i="15"/>
  <c r="C1668" i="15"/>
  <c r="C1669" i="15"/>
  <c r="C1670" i="15"/>
  <c r="C1671" i="15"/>
  <c r="C1672" i="15"/>
  <c r="C1673" i="15"/>
  <c r="C1674" i="15"/>
  <c r="C1675" i="15"/>
  <c r="C1676" i="15"/>
  <c r="C1677" i="15"/>
  <c r="C1678" i="15"/>
  <c r="C1679" i="15"/>
  <c r="C1680" i="15"/>
  <c r="C1681" i="15"/>
  <c r="C1682" i="15"/>
  <c r="C1683" i="15"/>
  <c r="C1684" i="15"/>
  <c r="C1685" i="15"/>
  <c r="C1686" i="15"/>
  <c r="C1687" i="15"/>
  <c r="C1688" i="15"/>
  <c r="C1689" i="15"/>
  <c r="C1690" i="15"/>
  <c r="C1691" i="15"/>
  <c r="C1692" i="15"/>
  <c r="C1693" i="15"/>
  <c r="C1694" i="15"/>
  <c r="C1695" i="15"/>
  <c r="C1696" i="15"/>
  <c r="C1697" i="15"/>
  <c r="C1698" i="15"/>
  <c r="C1699" i="15"/>
  <c r="C1700" i="15"/>
  <c r="C1701" i="15"/>
  <c r="C1702" i="15"/>
  <c r="C1703" i="15"/>
  <c r="C1704" i="15"/>
  <c r="C1705" i="15"/>
  <c r="C1706" i="15"/>
  <c r="C1707" i="15"/>
  <c r="C1708" i="15"/>
  <c r="C1709" i="15"/>
  <c r="C1710" i="15"/>
  <c r="C1711" i="15"/>
  <c r="C1712" i="15"/>
  <c r="C1713" i="15"/>
  <c r="C1714" i="15"/>
  <c r="C1715" i="15"/>
  <c r="C1716" i="15"/>
  <c r="C1717" i="15"/>
  <c r="C1718" i="15"/>
  <c r="C1719" i="15"/>
  <c r="C1720" i="15"/>
  <c r="C1721" i="15"/>
  <c r="C1722" i="15"/>
  <c r="C1723" i="15"/>
  <c r="C1724" i="15"/>
  <c r="C1725" i="15"/>
  <c r="C1726" i="15"/>
  <c r="C1727" i="15"/>
  <c r="C1728" i="15"/>
  <c r="C1729" i="15"/>
  <c r="C1730" i="15"/>
  <c r="C1731" i="15"/>
  <c r="C1732" i="15"/>
  <c r="C1733" i="15"/>
  <c r="C1734" i="15"/>
  <c r="C1735" i="15"/>
  <c r="C1736" i="15"/>
  <c r="C1737" i="15"/>
  <c r="C1738" i="15"/>
  <c r="C1739" i="15"/>
  <c r="C1740" i="15"/>
  <c r="C1741" i="15"/>
  <c r="C1742" i="15"/>
  <c r="C1743" i="15"/>
  <c r="C1744" i="15"/>
  <c r="C1745" i="15"/>
  <c r="C1746" i="15"/>
  <c r="C1747" i="15"/>
  <c r="C1748" i="15"/>
  <c r="C1749" i="15"/>
  <c r="C1750" i="15"/>
  <c r="C1751" i="15"/>
  <c r="C1752" i="15"/>
  <c r="C1753" i="15"/>
  <c r="C1754" i="15"/>
  <c r="C1755" i="15"/>
  <c r="C1756" i="15"/>
  <c r="C1757" i="15"/>
  <c r="C1758" i="15"/>
  <c r="C1759" i="15"/>
  <c r="C1760" i="15"/>
  <c r="C1761" i="15"/>
  <c r="C1762" i="15"/>
  <c r="C1763" i="15"/>
  <c r="C1764" i="15"/>
  <c r="C1765" i="15"/>
  <c r="C1766" i="15"/>
  <c r="C1767" i="15"/>
  <c r="C1768" i="15"/>
  <c r="C1769" i="15"/>
  <c r="C1770" i="15"/>
  <c r="C1771" i="15"/>
  <c r="C1772" i="15"/>
  <c r="C1773" i="15"/>
  <c r="C1774" i="15"/>
  <c r="C1775" i="15"/>
  <c r="C1776" i="15"/>
  <c r="C1777" i="15"/>
  <c r="C1778" i="15"/>
  <c r="C1779" i="15"/>
  <c r="C1780" i="15"/>
  <c r="C1781" i="15"/>
  <c r="C1782" i="15"/>
  <c r="C1783" i="15"/>
  <c r="C1784" i="15"/>
  <c r="C1785" i="15"/>
  <c r="C1786" i="15"/>
  <c r="C1787" i="15"/>
  <c r="C1788" i="15"/>
  <c r="C1789" i="15"/>
  <c r="C1790" i="15"/>
  <c r="C1791" i="15"/>
  <c r="C1792" i="15"/>
  <c r="C1793" i="15"/>
  <c r="C1794" i="15"/>
  <c r="C1795" i="15"/>
  <c r="C1796" i="15"/>
  <c r="C1797" i="15"/>
  <c r="C1798" i="15"/>
  <c r="C1799" i="15"/>
  <c r="C1800" i="15"/>
  <c r="C1801" i="15"/>
  <c r="C1802" i="15"/>
  <c r="C1803" i="15"/>
  <c r="C1804" i="15"/>
  <c r="C1805" i="15"/>
  <c r="C1806" i="15"/>
  <c r="C1807" i="15"/>
  <c r="C1808" i="15"/>
  <c r="C1809" i="15"/>
  <c r="C1810" i="15"/>
  <c r="C1811" i="15"/>
  <c r="C1812" i="15"/>
  <c r="C1813" i="15"/>
  <c r="C1814" i="15"/>
  <c r="C1815" i="15"/>
  <c r="C1816" i="15"/>
  <c r="C1817" i="15"/>
  <c r="C1818" i="15"/>
  <c r="C1819" i="15"/>
  <c r="C1820" i="15"/>
  <c r="C1821" i="15"/>
  <c r="C1822" i="15"/>
  <c r="C1823" i="15"/>
  <c r="C1824" i="15"/>
  <c r="C1825" i="15"/>
  <c r="C1826" i="15"/>
  <c r="C1827" i="15"/>
  <c r="C1828" i="15"/>
  <c r="C1829" i="15"/>
  <c r="C1830" i="15"/>
  <c r="C1831" i="15"/>
  <c r="C1832" i="15"/>
  <c r="C1833" i="15"/>
  <c r="C1834" i="15"/>
  <c r="C1835" i="15"/>
  <c r="C1836" i="15"/>
  <c r="C1837" i="15"/>
  <c r="C1838" i="15"/>
  <c r="C1839" i="15"/>
  <c r="C1840" i="15"/>
  <c r="C1841" i="15"/>
  <c r="C1842" i="15"/>
  <c r="C1843" i="15"/>
  <c r="C1844" i="15"/>
  <c r="C1845" i="15"/>
  <c r="C1846" i="15"/>
  <c r="C1847" i="15"/>
  <c r="C1848" i="15"/>
  <c r="C1849" i="15"/>
  <c r="C1850" i="15"/>
  <c r="C1851" i="15"/>
  <c r="C1852" i="15"/>
  <c r="C1853" i="15"/>
  <c r="C1854" i="15"/>
  <c r="C1855" i="15"/>
  <c r="C1856" i="15"/>
  <c r="C1857" i="15"/>
  <c r="C1858" i="15"/>
  <c r="C1859" i="15"/>
  <c r="C1860" i="15"/>
  <c r="C1861" i="15"/>
  <c r="C1862" i="15"/>
  <c r="C1863" i="15"/>
  <c r="C1864" i="15"/>
  <c r="C1865" i="15"/>
  <c r="C1866" i="15"/>
  <c r="C1867" i="15"/>
  <c r="C1868" i="15"/>
  <c r="C1869" i="15"/>
  <c r="C1870" i="15"/>
  <c r="C1871" i="15"/>
  <c r="C1872" i="15"/>
  <c r="C1873" i="15"/>
  <c r="C1874" i="15"/>
  <c r="C1875" i="15"/>
  <c r="C1876" i="15"/>
  <c r="C1877" i="15"/>
  <c r="C1878" i="15"/>
  <c r="C1879" i="15"/>
  <c r="C1880" i="15"/>
  <c r="C1881" i="15"/>
  <c r="C1882" i="15"/>
  <c r="C1883" i="15"/>
  <c r="C1884" i="15"/>
  <c r="C1885" i="15"/>
  <c r="C1886" i="15"/>
  <c r="C1887" i="15"/>
  <c r="C1888" i="15"/>
  <c r="C1889" i="15"/>
  <c r="C1890" i="15"/>
  <c r="C1891" i="15"/>
  <c r="C1892" i="15"/>
  <c r="C1893" i="15"/>
  <c r="C1894" i="15"/>
  <c r="C1895" i="15"/>
  <c r="C1896" i="15"/>
  <c r="C1897" i="15"/>
  <c r="C1898" i="15"/>
  <c r="C1899" i="15"/>
  <c r="C1900" i="15"/>
  <c r="C1901" i="15"/>
  <c r="C1902" i="15"/>
  <c r="C1903" i="15"/>
  <c r="C1904" i="15"/>
  <c r="C1905" i="15"/>
  <c r="C1906" i="15"/>
  <c r="C1907" i="15"/>
  <c r="C1908" i="15"/>
  <c r="C1909" i="15"/>
  <c r="C1910" i="15"/>
  <c r="C1911" i="15"/>
  <c r="C1912" i="15"/>
  <c r="C1913" i="15"/>
  <c r="C1914" i="15"/>
  <c r="C1915" i="15"/>
  <c r="C1916" i="15"/>
  <c r="C1917" i="15"/>
  <c r="C1918" i="15"/>
  <c r="C1919" i="15"/>
  <c r="C1920" i="15"/>
  <c r="C1921" i="15"/>
  <c r="C1922" i="15"/>
  <c r="C1923" i="15"/>
  <c r="C1924" i="15"/>
  <c r="C1925" i="15"/>
  <c r="C1926" i="15"/>
  <c r="C1927" i="15"/>
  <c r="C1928" i="15"/>
  <c r="C1929" i="15"/>
  <c r="C1930" i="15"/>
  <c r="C1931" i="15"/>
  <c r="C1932" i="15"/>
  <c r="C1933" i="15"/>
  <c r="C1934" i="15"/>
  <c r="C1935" i="15"/>
  <c r="C1936" i="15"/>
  <c r="C1937" i="15"/>
  <c r="C1938" i="15"/>
  <c r="C1939" i="15"/>
  <c r="C1940" i="15"/>
  <c r="C1941" i="15"/>
  <c r="C1942" i="15"/>
  <c r="C1943" i="15"/>
  <c r="C1944" i="15"/>
  <c r="C1945" i="15"/>
  <c r="C1946" i="15"/>
  <c r="C1947" i="15"/>
  <c r="C1948" i="15"/>
  <c r="C1949" i="15"/>
  <c r="C1950" i="15"/>
  <c r="C1951" i="15"/>
  <c r="C1952" i="15"/>
  <c r="C1953" i="15"/>
  <c r="C1954" i="15"/>
  <c r="C1955" i="15"/>
  <c r="C1956" i="15"/>
  <c r="C1957" i="15"/>
  <c r="C1958" i="15"/>
  <c r="C1959" i="15"/>
  <c r="C1960" i="15"/>
  <c r="C1961" i="15"/>
  <c r="C1962" i="15"/>
  <c r="C1963" i="15"/>
  <c r="C1964" i="15"/>
  <c r="C1965" i="15"/>
  <c r="C1966" i="15"/>
  <c r="C1967" i="15"/>
  <c r="C1968" i="15"/>
  <c r="C1969" i="15"/>
  <c r="C1970" i="15"/>
  <c r="C1971" i="15"/>
  <c r="C1972" i="15"/>
  <c r="C1973" i="15"/>
  <c r="C1974" i="15"/>
  <c r="C1975" i="15"/>
  <c r="C1976" i="15"/>
  <c r="C1977" i="15"/>
  <c r="C1978" i="15"/>
  <c r="C1979" i="15"/>
  <c r="C1980" i="15"/>
  <c r="C1981" i="15"/>
  <c r="C1982" i="15"/>
  <c r="C1983" i="15"/>
  <c r="C1984" i="15"/>
  <c r="C1985" i="15"/>
  <c r="C1986" i="15"/>
  <c r="C1987" i="15"/>
  <c r="C1988" i="15"/>
  <c r="C1989" i="15"/>
  <c r="C1990" i="15"/>
  <c r="C1991" i="15"/>
  <c r="C1992" i="15"/>
  <c r="C1993" i="15"/>
  <c r="C1994" i="15"/>
  <c r="C1995" i="15"/>
  <c r="C1996" i="15"/>
  <c r="C1997" i="15"/>
  <c r="C1998" i="15"/>
  <c r="C1999" i="15"/>
  <c r="C2000" i="15"/>
  <c r="C2001" i="15"/>
  <c r="C2002" i="15"/>
  <c r="C2003" i="15"/>
  <c r="C2004" i="15"/>
  <c r="C2005" i="15"/>
  <c r="C2006" i="15"/>
  <c r="C2007" i="15"/>
  <c r="C2008" i="15"/>
  <c r="C2009" i="15"/>
  <c r="C2010" i="15"/>
  <c r="C2011" i="15"/>
  <c r="C2012" i="15"/>
  <c r="C2013" i="15"/>
  <c r="C2014" i="15"/>
  <c r="C2015" i="15"/>
  <c r="C2016" i="15"/>
  <c r="C2017" i="15"/>
  <c r="C2018" i="15"/>
  <c r="C2019" i="15"/>
  <c r="C2020" i="15"/>
  <c r="C2021" i="15"/>
  <c r="C2022" i="15"/>
  <c r="C2023" i="15"/>
  <c r="C2024" i="15"/>
  <c r="C2025" i="15"/>
  <c r="C2026" i="15"/>
  <c r="C2027" i="15"/>
  <c r="C2028" i="15"/>
  <c r="C2029" i="15"/>
  <c r="C2030" i="15"/>
  <c r="C2031" i="15"/>
  <c r="C2032" i="15"/>
  <c r="C2033" i="15"/>
  <c r="C2034" i="15"/>
  <c r="C2035" i="15"/>
  <c r="C2036" i="15"/>
  <c r="C2037" i="15"/>
  <c r="C2038" i="15"/>
  <c r="C2039" i="15"/>
  <c r="C2040" i="15"/>
  <c r="C2041" i="15"/>
  <c r="C2042" i="15"/>
  <c r="C2043" i="15"/>
  <c r="C2044" i="15"/>
  <c r="C2045" i="15"/>
  <c r="C2046" i="15"/>
  <c r="C2047" i="15"/>
  <c r="C2048" i="15"/>
  <c r="C2049" i="15"/>
  <c r="C2050" i="15"/>
  <c r="C2051" i="15"/>
  <c r="C2052" i="15"/>
  <c r="C2053" i="15"/>
  <c r="C2054" i="15"/>
  <c r="C2055" i="15"/>
  <c r="C2056" i="15"/>
  <c r="C2057" i="15"/>
  <c r="C2058" i="15"/>
  <c r="C2059" i="15"/>
  <c r="C2060" i="15"/>
  <c r="C2061" i="15"/>
  <c r="C2062" i="15"/>
  <c r="C2063" i="15"/>
  <c r="C2064" i="15"/>
  <c r="C2065" i="15"/>
  <c r="C2066" i="15"/>
  <c r="C2067" i="15"/>
  <c r="C2068" i="15"/>
  <c r="C2069" i="15"/>
  <c r="C2070" i="15"/>
  <c r="C2071" i="15"/>
  <c r="C2072" i="15"/>
  <c r="C2073" i="15"/>
  <c r="C2074" i="15"/>
  <c r="C2075" i="15"/>
  <c r="C2076" i="15"/>
  <c r="C2077" i="15"/>
  <c r="C2078" i="15"/>
  <c r="C2079" i="15"/>
  <c r="C2080" i="15"/>
  <c r="C2081" i="15"/>
  <c r="C2082" i="15"/>
  <c r="C2083" i="15"/>
  <c r="C2084" i="15"/>
  <c r="C2085" i="15"/>
  <c r="C2086" i="15"/>
  <c r="C2087" i="15"/>
  <c r="C2088" i="15"/>
  <c r="C2089" i="15"/>
  <c r="C2090" i="15"/>
  <c r="C2091" i="15"/>
  <c r="C2092" i="15"/>
  <c r="C2093" i="15"/>
  <c r="C2094" i="15"/>
  <c r="C2095" i="15"/>
  <c r="C2096" i="15"/>
  <c r="C2097" i="15"/>
  <c r="C2098" i="15"/>
  <c r="C2099" i="15"/>
  <c r="C2100" i="15"/>
  <c r="C2101" i="15"/>
  <c r="C2102" i="15"/>
  <c r="C2103" i="15"/>
  <c r="C2104" i="15"/>
  <c r="C2105" i="15"/>
  <c r="C2106" i="15"/>
  <c r="C2107" i="15"/>
  <c r="C2108" i="15"/>
  <c r="C2109" i="15"/>
  <c r="C2110" i="15"/>
  <c r="C2111" i="15"/>
  <c r="C2112" i="15"/>
  <c r="C2113" i="15"/>
  <c r="C2114" i="15"/>
  <c r="C2115" i="15"/>
  <c r="C2116" i="15"/>
  <c r="C2117" i="15"/>
  <c r="C2118" i="15"/>
  <c r="C2119" i="15"/>
  <c r="C2120" i="15"/>
  <c r="C2121" i="15"/>
  <c r="C2122" i="15"/>
  <c r="C2123" i="15"/>
  <c r="C2124" i="15"/>
  <c r="C2125" i="15"/>
  <c r="C2126" i="15"/>
  <c r="C2127" i="15"/>
  <c r="C2128" i="15"/>
  <c r="C2129" i="15"/>
  <c r="C2130" i="15"/>
  <c r="C2131" i="15"/>
  <c r="C2132" i="15"/>
  <c r="C2133" i="15"/>
  <c r="C2134" i="15"/>
  <c r="C2135" i="15"/>
  <c r="C2136" i="15"/>
  <c r="C2137" i="15"/>
  <c r="C2138" i="15"/>
  <c r="C2139" i="15"/>
  <c r="C2140" i="15"/>
  <c r="C2141" i="15"/>
  <c r="C2142" i="15"/>
  <c r="C2143" i="15"/>
  <c r="C2144" i="15"/>
  <c r="C2145" i="15"/>
  <c r="C2146" i="15"/>
  <c r="C2147" i="15"/>
  <c r="C2148" i="15"/>
  <c r="C2149" i="15"/>
  <c r="C2150" i="15"/>
  <c r="C2151" i="15"/>
  <c r="C2152" i="15"/>
  <c r="C2153" i="15"/>
  <c r="C2154" i="15"/>
  <c r="C2155" i="15"/>
  <c r="C2156" i="15"/>
  <c r="C2157" i="15"/>
  <c r="C2158" i="15"/>
  <c r="C2159" i="15"/>
  <c r="C2160" i="15"/>
  <c r="C2161" i="15"/>
  <c r="C2162" i="15"/>
  <c r="C2163" i="15"/>
  <c r="C2164" i="15"/>
  <c r="C2165" i="15"/>
  <c r="C2166" i="15"/>
  <c r="C2167" i="15"/>
  <c r="C2168" i="15"/>
  <c r="C2169" i="15"/>
  <c r="C2170" i="15"/>
  <c r="C2171" i="15"/>
  <c r="C2172" i="15"/>
  <c r="C2173" i="15"/>
  <c r="C2174" i="15"/>
  <c r="C2175" i="15"/>
  <c r="C2176" i="15"/>
  <c r="C2177" i="15"/>
  <c r="C2178" i="15"/>
  <c r="C2179" i="15"/>
  <c r="C2180" i="15"/>
  <c r="C2181" i="15"/>
  <c r="C2182" i="15"/>
  <c r="C2183" i="15"/>
  <c r="C2184" i="15"/>
  <c r="C2185" i="15"/>
  <c r="C2186" i="15"/>
  <c r="C2187" i="15"/>
  <c r="C2188" i="15"/>
  <c r="C2189" i="15"/>
  <c r="C2190" i="15"/>
  <c r="C2191" i="15"/>
  <c r="C2192" i="15"/>
  <c r="C2193" i="15"/>
  <c r="C2194" i="15"/>
  <c r="C2195" i="15"/>
  <c r="C2196" i="15"/>
  <c r="C2197" i="15"/>
  <c r="C2198" i="15"/>
  <c r="C2199" i="15"/>
  <c r="C2200" i="15"/>
  <c r="C2201" i="15"/>
  <c r="C2202" i="15"/>
  <c r="C2203" i="15"/>
  <c r="C2204" i="15"/>
  <c r="C2205" i="15"/>
  <c r="C2206" i="15"/>
  <c r="C2207" i="15"/>
  <c r="C2208" i="15"/>
  <c r="C2209" i="15"/>
  <c r="C2210" i="15"/>
  <c r="C2211" i="15"/>
  <c r="C2212" i="15"/>
  <c r="C2213" i="15"/>
  <c r="C2214" i="15"/>
  <c r="C2215" i="15"/>
  <c r="C2216" i="15"/>
  <c r="C2217" i="15"/>
  <c r="C2218" i="15"/>
  <c r="C2219" i="15"/>
  <c r="C2220" i="15"/>
  <c r="C2221" i="15"/>
  <c r="C2222" i="15"/>
  <c r="C2223" i="15"/>
  <c r="C2224" i="15"/>
  <c r="C2225" i="15"/>
  <c r="C2226" i="15"/>
  <c r="C2227" i="15"/>
  <c r="C2228" i="15"/>
  <c r="C2229" i="15"/>
  <c r="C2230" i="15"/>
  <c r="C2231" i="15"/>
  <c r="C2232" i="15"/>
  <c r="C2233" i="15"/>
  <c r="C2234" i="15"/>
  <c r="C2235" i="15"/>
  <c r="C2236" i="15"/>
  <c r="C2237" i="15"/>
  <c r="C2238" i="15"/>
  <c r="C2239" i="15"/>
  <c r="C2240" i="15"/>
  <c r="C2241" i="15"/>
  <c r="C2242" i="15"/>
  <c r="C2243" i="15"/>
  <c r="C2244" i="15"/>
  <c r="C2245" i="15"/>
  <c r="C2246" i="15"/>
  <c r="C2247" i="15"/>
  <c r="C2248" i="15"/>
  <c r="C2249" i="15"/>
  <c r="C2250" i="15"/>
  <c r="C2251" i="15"/>
  <c r="C2252" i="15"/>
  <c r="C2253" i="15"/>
  <c r="C2254" i="15"/>
  <c r="C2255" i="15"/>
  <c r="C2256" i="15"/>
  <c r="C2257" i="15"/>
  <c r="C2258" i="15"/>
  <c r="C2259" i="15"/>
  <c r="C2260" i="15"/>
  <c r="C2261" i="15"/>
  <c r="C2262" i="15"/>
  <c r="C2263" i="15"/>
  <c r="C2264" i="15"/>
  <c r="C2265" i="15"/>
  <c r="C2266" i="15"/>
  <c r="C2267" i="15"/>
  <c r="C2268" i="15"/>
  <c r="C2269" i="15"/>
  <c r="C2270" i="15"/>
  <c r="C2271" i="15"/>
  <c r="C2272" i="15"/>
  <c r="C2273" i="15"/>
  <c r="C2274" i="15"/>
  <c r="C2275" i="15"/>
  <c r="C2276" i="15"/>
  <c r="C2277" i="15"/>
  <c r="C2278" i="15"/>
  <c r="C2279" i="15"/>
  <c r="C2280" i="15"/>
  <c r="C2281" i="15"/>
  <c r="C2282" i="15"/>
  <c r="C2283" i="15"/>
  <c r="C2284" i="15"/>
  <c r="C2285" i="15"/>
  <c r="C2286" i="15"/>
  <c r="C2287" i="15"/>
  <c r="C2288" i="15"/>
  <c r="C2289" i="15"/>
  <c r="C2290" i="15"/>
  <c r="C2291" i="15"/>
  <c r="C2292" i="15"/>
  <c r="C2293" i="15"/>
  <c r="C2294" i="15"/>
  <c r="C2295" i="15"/>
  <c r="C2296" i="15"/>
  <c r="C2297" i="15"/>
  <c r="C2298" i="15"/>
  <c r="C2299" i="15"/>
  <c r="C2300" i="15"/>
  <c r="C2301" i="15"/>
  <c r="C2302" i="15"/>
  <c r="C2303" i="15"/>
  <c r="C2304" i="15"/>
  <c r="C2305" i="15"/>
  <c r="C2306" i="15"/>
  <c r="C2307" i="15"/>
  <c r="C2308" i="15"/>
  <c r="C2309" i="15"/>
  <c r="C2310" i="15"/>
  <c r="C2311" i="15"/>
  <c r="C2312" i="15"/>
  <c r="C2313" i="15"/>
  <c r="C2314" i="15"/>
  <c r="C2315" i="15"/>
  <c r="C2316" i="15"/>
  <c r="C2317" i="15"/>
  <c r="C2318" i="15"/>
  <c r="C2319" i="15"/>
  <c r="C2320" i="15"/>
  <c r="C2321" i="15"/>
  <c r="C2322" i="15"/>
  <c r="C2323" i="15"/>
  <c r="C2324" i="15"/>
  <c r="C2325" i="15"/>
  <c r="C2326" i="15"/>
  <c r="C2327" i="15"/>
  <c r="C2328" i="15"/>
  <c r="C2329" i="15"/>
  <c r="C2330" i="15"/>
  <c r="C2331" i="15"/>
  <c r="C2332" i="15"/>
  <c r="C2333" i="15"/>
  <c r="C2334" i="15"/>
  <c r="C2335" i="15"/>
  <c r="C2336" i="15"/>
  <c r="C2337" i="15"/>
  <c r="C3" i="15"/>
  <c r="Q3" i="15" l="1"/>
  <c r="Y2344" i="6"/>
  <c r="W2344" i="6"/>
  <c r="Y2343" i="6"/>
  <c r="W2343" i="6"/>
  <c r="Y2342" i="6"/>
  <c r="W2342" i="6"/>
  <c r="Y2341" i="6"/>
  <c r="W2341" i="6"/>
  <c r="Y2340" i="6"/>
  <c r="W2340" i="6"/>
  <c r="Y2339" i="6"/>
  <c r="W2339" i="6"/>
  <c r="Y2338" i="6"/>
  <c r="W2338" i="6"/>
  <c r="Y2337" i="6"/>
  <c r="W2337" i="6"/>
  <c r="Y2336" i="6"/>
  <c r="W2336" i="6"/>
  <c r="R2336" i="6"/>
  <c r="O2336" i="6"/>
  <c r="L2336" i="6"/>
  <c r="K2336" i="6"/>
  <c r="Y2335" i="6"/>
  <c r="W2335" i="6"/>
  <c r="R2335" i="6"/>
  <c r="O2335" i="6"/>
  <c r="L2335" i="6"/>
  <c r="K2335" i="6"/>
  <c r="Y2334" i="6"/>
  <c r="W2334" i="6"/>
  <c r="R2334" i="6"/>
  <c r="O2334" i="6"/>
  <c r="L2334" i="6"/>
  <c r="K2334" i="6"/>
  <c r="Y2333" i="6"/>
  <c r="W2333" i="6"/>
  <c r="R2333" i="6"/>
  <c r="O2333" i="6"/>
  <c r="L2333" i="6"/>
  <c r="K2333" i="6"/>
  <c r="Y2332" i="6"/>
  <c r="W2332" i="6"/>
  <c r="R2332" i="6"/>
  <c r="O2332" i="6"/>
  <c r="L2332" i="6"/>
  <c r="K2332" i="6"/>
  <c r="Y2331" i="6"/>
  <c r="W2331" i="6"/>
  <c r="R2331" i="6"/>
  <c r="O2331" i="6"/>
  <c r="L2331" i="6"/>
  <c r="K2331" i="6"/>
  <c r="Y2330" i="6"/>
  <c r="W2330" i="6"/>
  <c r="R2330" i="6"/>
  <c r="O2330" i="6"/>
  <c r="L2330" i="6"/>
  <c r="K2330" i="6"/>
  <c r="Y2329" i="6"/>
  <c r="W2329" i="6"/>
  <c r="R2329" i="6"/>
  <c r="O2329" i="6"/>
  <c r="L2329" i="6"/>
  <c r="K2329" i="6"/>
  <c r="Y2328" i="6"/>
  <c r="W2328" i="6"/>
  <c r="R2328" i="6"/>
  <c r="O2328" i="6"/>
  <c r="L2328" i="6"/>
  <c r="K2328" i="6"/>
  <c r="Y2327" i="6"/>
  <c r="W2327" i="6"/>
  <c r="R2327" i="6"/>
  <c r="O2327" i="6"/>
  <c r="L2327" i="6"/>
  <c r="K2327" i="6"/>
  <c r="Y2326" i="6"/>
  <c r="W2326" i="6"/>
  <c r="R2326" i="6"/>
  <c r="O2326" i="6"/>
  <c r="L2326" i="6"/>
  <c r="K2326" i="6"/>
  <c r="Y2325" i="6"/>
  <c r="W2325" i="6"/>
  <c r="R2325" i="6"/>
  <c r="O2325" i="6"/>
  <c r="L2325" i="6"/>
  <c r="K2325" i="6"/>
  <c r="Y2324" i="6"/>
  <c r="W2324" i="6"/>
  <c r="R2324" i="6"/>
  <c r="O2324" i="6"/>
  <c r="L2324" i="6"/>
  <c r="K2324" i="6"/>
  <c r="Y2323" i="6"/>
  <c r="W2323" i="6"/>
  <c r="R2323" i="6"/>
  <c r="O2323" i="6"/>
  <c r="L2323" i="6"/>
  <c r="K2323" i="6"/>
  <c r="Y2322" i="6"/>
  <c r="W2322" i="6"/>
  <c r="R2322" i="6"/>
  <c r="O2322" i="6"/>
  <c r="L2322" i="6"/>
  <c r="K2322" i="6"/>
  <c r="Y2321" i="6"/>
  <c r="W2321" i="6"/>
  <c r="R2321" i="6"/>
  <c r="O2321" i="6"/>
  <c r="L2321" i="6"/>
  <c r="K2321" i="6"/>
  <c r="Y2320" i="6"/>
  <c r="W2320" i="6"/>
  <c r="R2320" i="6"/>
  <c r="O2320" i="6"/>
  <c r="L2320" i="6"/>
  <c r="K2320" i="6"/>
  <c r="Y2319" i="6"/>
  <c r="W2319" i="6"/>
  <c r="R2319" i="6"/>
  <c r="O2319" i="6"/>
  <c r="L2319" i="6"/>
  <c r="K2319" i="6"/>
  <c r="Y2318" i="6"/>
  <c r="W2318" i="6"/>
  <c r="R2318" i="6"/>
  <c r="O2318" i="6"/>
  <c r="L2318" i="6"/>
  <c r="K2318" i="6"/>
  <c r="Y2317" i="6"/>
  <c r="W2317" i="6"/>
  <c r="R2317" i="6"/>
  <c r="O2317" i="6"/>
  <c r="L2317" i="6"/>
  <c r="K2317" i="6"/>
  <c r="Y2316" i="6"/>
  <c r="W2316" i="6"/>
  <c r="R2316" i="6"/>
  <c r="O2316" i="6"/>
  <c r="L2316" i="6"/>
  <c r="K2316" i="6"/>
  <c r="Y2315" i="6"/>
  <c r="W2315" i="6"/>
  <c r="R2315" i="6"/>
  <c r="O2315" i="6"/>
  <c r="L2315" i="6"/>
  <c r="K2315" i="6"/>
  <c r="Y2314" i="6"/>
  <c r="W2314" i="6"/>
  <c r="R2314" i="6"/>
  <c r="O2314" i="6"/>
  <c r="L2314" i="6"/>
  <c r="K2314" i="6"/>
  <c r="Y2313" i="6"/>
  <c r="W2313" i="6"/>
  <c r="R2313" i="6"/>
  <c r="O2313" i="6"/>
  <c r="L2313" i="6"/>
  <c r="K2313" i="6"/>
  <c r="Y2312" i="6"/>
  <c r="W2312" i="6"/>
  <c r="R2312" i="6"/>
  <c r="O2312" i="6"/>
  <c r="L2312" i="6"/>
  <c r="K2312" i="6"/>
  <c r="Y2311" i="6"/>
  <c r="W2311" i="6"/>
  <c r="R2311" i="6"/>
  <c r="O2311" i="6"/>
  <c r="L2311" i="6"/>
  <c r="K2311" i="6"/>
  <c r="Y2310" i="6"/>
  <c r="W2310" i="6"/>
  <c r="R2310" i="6"/>
  <c r="O2310" i="6"/>
  <c r="L2310" i="6"/>
  <c r="K2310" i="6"/>
  <c r="Y2309" i="6"/>
  <c r="W2309" i="6"/>
  <c r="R2309" i="6"/>
  <c r="O2309" i="6"/>
  <c r="L2309" i="6"/>
  <c r="K2309" i="6"/>
  <c r="Y2308" i="6"/>
  <c r="W2308" i="6"/>
  <c r="R2308" i="6"/>
  <c r="O2308" i="6"/>
  <c r="L2308" i="6"/>
  <c r="K2308" i="6"/>
  <c r="Y2307" i="6"/>
  <c r="W2307" i="6"/>
  <c r="R2307" i="6"/>
  <c r="O2307" i="6"/>
  <c r="L2307" i="6"/>
  <c r="K2307" i="6"/>
  <c r="Y2306" i="6"/>
  <c r="W2306" i="6"/>
  <c r="R2306" i="6"/>
  <c r="O2306" i="6"/>
  <c r="L2306" i="6"/>
  <c r="K2306" i="6"/>
  <c r="Y2305" i="6"/>
  <c r="W2305" i="6"/>
  <c r="R2305" i="6"/>
  <c r="O2305" i="6"/>
  <c r="L2305" i="6"/>
  <c r="K2305" i="6"/>
  <c r="Y2304" i="6"/>
  <c r="W2304" i="6"/>
  <c r="R2304" i="6"/>
  <c r="O2304" i="6"/>
  <c r="L2304" i="6"/>
  <c r="K2304" i="6"/>
  <c r="Y2303" i="6"/>
  <c r="W2303" i="6"/>
  <c r="R2303" i="6"/>
  <c r="O2303" i="6"/>
  <c r="L2303" i="6"/>
  <c r="K2303" i="6"/>
  <c r="Y2302" i="6"/>
  <c r="W2302" i="6"/>
  <c r="R2302" i="6"/>
  <c r="O2302" i="6"/>
  <c r="L2302" i="6"/>
  <c r="K2302" i="6"/>
  <c r="Y2301" i="6"/>
  <c r="W2301" i="6"/>
  <c r="R2301" i="6"/>
  <c r="O2301" i="6"/>
  <c r="L2301" i="6"/>
  <c r="K2301" i="6"/>
  <c r="Y2300" i="6"/>
  <c r="W2300" i="6"/>
  <c r="R2300" i="6"/>
  <c r="O2300" i="6"/>
  <c r="L2300" i="6"/>
  <c r="K2300" i="6"/>
  <c r="Y2299" i="6"/>
  <c r="W2299" i="6"/>
  <c r="R2299" i="6"/>
  <c r="O2299" i="6"/>
  <c r="L2299" i="6"/>
  <c r="K2299" i="6"/>
  <c r="Y2298" i="6"/>
  <c r="W2298" i="6"/>
  <c r="R2298" i="6"/>
  <c r="O2298" i="6"/>
  <c r="L2298" i="6"/>
  <c r="K2298" i="6"/>
  <c r="Y2297" i="6"/>
  <c r="W2297" i="6"/>
  <c r="R2297" i="6"/>
  <c r="O2297" i="6"/>
  <c r="L2297" i="6"/>
  <c r="K2297" i="6"/>
  <c r="Y2296" i="6"/>
  <c r="W2296" i="6"/>
  <c r="R2296" i="6"/>
  <c r="O2296" i="6"/>
  <c r="L2296" i="6"/>
  <c r="K2296" i="6"/>
  <c r="Y2295" i="6"/>
  <c r="W2295" i="6"/>
  <c r="R2295" i="6"/>
  <c r="O2295" i="6"/>
  <c r="L2295" i="6"/>
  <c r="K2295" i="6"/>
  <c r="Y2294" i="6"/>
  <c r="W2294" i="6"/>
  <c r="R2294" i="6"/>
  <c r="O2294" i="6"/>
  <c r="L2294" i="6"/>
  <c r="K2294" i="6"/>
  <c r="Y2293" i="6"/>
  <c r="W2293" i="6"/>
  <c r="R2293" i="6"/>
  <c r="O2293" i="6"/>
  <c r="L2293" i="6"/>
  <c r="K2293" i="6"/>
  <c r="Y2292" i="6"/>
  <c r="W2292" i="6"/>
  <c r="R2292" i="6"/>
  <c r="O2292" i="6"/>
  <c r="L2292" i="6"/>
  <c r="K2292" i="6"/>
  <c r="Y2291" i="6"/>
  <c r="W2291" i="6"/>
  <c r="R2291" i="6"/>
  <c r="O2291" i="6"/>
  <c r="L2291" i="6"/>
  <c r="K2291" i="6"/>
  <c r="Y2290" i="6"/>
  <c r="W2290" i="6"/>
  <c r="R2290" i="6"/>
  <c r="O2290" i="6"/>
  <c r="L2290" i="6"/>
  <c r="K2290" i="6"/>
  <c r="Y2289" i="6"/>
  <c r="W2289" i="6"/>
  <c r="R2289" i="6"/>
  <c r="O2289" i="6"/>
  <c r="L2289" i="6"/>
  <c r="K2289" i="6"/>
  <c r="Y2288" i="6"/>
  <c r="W2288" i="6"/>
  <c r="R2288" i="6"/>
  <c r="O2288" i="6"/>
  <c r="L2288" i="6"/>
  <c r="K2288" i="6"/>
  <c r="Y2287" i="6"/>
  <c r="W2287" i="6"/>
  <c r="R2287" i="6"/>
  <c r="O2287" i="6"/>
  <c r="L2287" i="6"/>
  <c r="K2287" i="6"/>
  <c r="Y2286" i="6"/>
  <c r="W2286" i="6"/>
  <c r="R2286" i="6"/>
  <c r="O2286" i="6"/>
  <c r="L2286" i="6"/>
  <c r="K2286" i="6"/>
  <c r="Y2285" i="6"/>
  <c r="W2285" i="6"/>
  <c r="R2285" i="6"/>
  <c r="O2285" i="6"/>
  <c r="L2285" i="6"/>
  <c r="K2285" i="6"/>
  <c r="Y2284" i="6"/>
  <c r="W2284" i="6"/>
  <c r="R2284" i="6"/>
  <c r="O2284" i="6"/>
  <c r="L2284" i="6"/>
  <c r="K2284" i="6"/>
  <c r="Y2283" i="6"/>
  <c r="W2283" i="6"/>
  <c r="R2283" i="6"/>
  <c r="O2283" i="6"/>
  <c r="L2283" i="6"/>
  <c r="K2283" i="6"/>
  <c r="Y2282" i="6"/>
  <c r="W2282" i="6"/>
  <c r="R2282" i="6"/>
  <c r="O2282" i="6"/>
  <c r="L2282" i="6"/>
  <c r="K2282" i="6"/>
  <c r="Y2281" i="6"/>
  <c r="W2281" i="6"/>
  <c r="R2281" i="6"/>
  <c r="O2281" i="6"/>
  <c r="L2281" i="6"/>
  <c r="K2281" i="6"/>
  <c r="Y2280" i="6"/>
  <c r="W2280" i="6"/>
  <c r="R2280" i="6"/>
  <c r="O2280" i="6"/>
  <c r="L2280" i="6"/>
  <c r="K2280" i="6"/>
  <c r="Y2279" i="6"/>
  <c r="W2279" i="6"/>
  <c r="R2279" i="6"/>
  <c r="O2279" i="6"/>
  <c r="L2279" i="6"/>
  <c r="K2279" i="6"/>
  <c r="Y2278" i="6"/>
  <c r="W2278" i="6"/>
  <c r="R2278" i="6"/>
  <c r="O2278" i="6"/>
  <c r="L2278" i="6"/>
  <c r="K2278" i="6"/>
  <c r="Y2277" i="6"/>
  <c r="W2277" i="6"/>
  <c r="R2277" i="6"/>
  <c r="O2277" i="6"/>
  <c r="L2277" i="6"/>
  <c r="K2277" i="6"/>
  <c r="Y2276" i="6"/>
  <c r="W2276" i="6"/>
  <c r="R2276" i="6"/>
  <c r="O2276" i="6"/>
  <c r="L2276" i="6"/>
  <c r="K2276" i="6"/>
  <c r="Y2275" i="6"/>
  <c r="W2275" i="6"/>
  <c r="R2275" i="6"/>
  <c r="O2275" i="6"/>
  <c r="L2275" i="6"/>
  <c r="K2275" i="6"/>
  <c r="Y2274" i="6"/>
  <c r="W2274" i="6"/>
  <c r="R2274" i="6"/>
  <c r="O2274" i="6"/>
  <c r="L2274" i="6"/>
  <c r="K2274" i="6"/>
  <c r="Y2273" i="6"/>
  <c r="W2273" i="6"/>
  <c r="R2273" i="6"/>
  <c r="O2273" i="6"/>
  <c r="L2273" i="6"/>
  <c r="K2273" i="6"/>
  <c r="Y2272" i="6"/>
  <c r="W2272" i="6"/>
  <c r="R2272" i="6"/>
  <c r="O2272" i="6"/>
  <c r="L2272" i="6"/>
  <c r="K2272" i="6"/>
  <c r="Y2271" i="6"/>
  <c r="W2271" i="6"/>
  <c r="R2271" i="6"/>
  <c r="O2271" i="6"/>
  <c r="L2271" i="6"/>
  <c r="K2271" i="6"/>
  <c r="Y2270" i="6"/>
  <c r="W2270" i="6"/>
  <c r="R2270" i="6"/>
  <c r="O2270" i="6"/>
  <c r="L2270" i="6"/>
  <c r="K2270" i="6"/>
  <c r="Y2269" i="6"/>
  <c r="W2269" i="6"/>
  <c r="R2269" i="6"/>
  <c r="O2269" i="6"/>
  <c r="L2269" i="6"/>
  <c r="K2269" i="6"/>
  <c r="Y2268" i="6"/>
  <c r="W2268" i="6"/>
  <c r="R2268" i="6"/>
  <c r="O2268" i="6"/>
  <c r="L2268" i="6"/>
  <c r="K2268" i="6"/>
  <c r="Y2267" i="6"/>
  <c r="W2267" i="6"/>
  <c r="R2267" i="6"/>
  <c r="O2267" i="6"/>
  <c r="L2267" i="6"/>
  <c r="K2267" i="6"/>
  <c r="Y2266" i="6"/>
  <c r="W2266" i="6"/>
  <c r="R2266" i="6"/>
  <c r="O2266" i="6"/>
  <c r="L2266" i="6"/>
  <c r="K2266" i="6"/>
  <c r="Y2265" i="6"/>
  <c r="W2265" i="6"/>
  <c r="R2265" i="6"/>
  <c r="O2265" i="6"/>
  <c r="L2265" i="6"/>
  <c r="K2265" i="6"/>
  <c r="Y2264" i="6"/>
  <c r="W2264" i="6"/>
  <c r="R2264" i="6"/>
  <c r="O2264" i="6"/>
  <c r="L2264" i="6"/>
  <c r="K2264" i="6"/>
  <c r="Y2263" i="6"/>
  <c r="W2263" i="6"/>
  <c r="R2263" i="6"/>
  <c r="O2263" i="6"/>
  <c r="L2263" i="6"/>
  <c r="K2263" i="6"/>
  <c r="Y2262" i="6"/>
  <c r="W2262" i="6"/>
  <c r="R2262" i="6"/>
  <c r="O2262" i="6"/>
  <c r="L2262" i="6"/>
  <c r="K2262" i="6"/>
  <c r="Y2261" i="6"/>
  <c r="W2261" i="6"/>
  <c r="R2261" i="6"/>
  <c r="O2261" i="6"/>
  <c r="L2261" i="6"/>
  <c r="K2261" i="6"/>
  <c r="Y2260" i="6"/>
  <c r="W2260" i="6"/>
  <c r="R2260" i="6"/>
  <c r="O2260" i="6"/>
  <c r="L2260" i="6"/>
  <c r="K2260" i="6"/>
  <c r="Y2259" i="6"/>
  <c r="W2259" i="6"/>
  <c r="R2259" i="6"/>
  <c r="O2259" i="6"/>
  <c r="L2259" i="6"/>
  <c r="K2259" i="6"/>
  <c r="Y2258" i="6"/>
  <c r="W2258" i="6"/>
  <c r="R2258" i="6"/>
  <c r="O2258" i="6"/>
  <c r="L2258" i="6"/>
  <c r="K2258" i="6"/>
  <c r="Y2257" i="6"/>
  <c r="W2257" i="6"/>
  <c r="R2257" i="6"/>
  <c r="O2257" i="6"/>
  <c r="L2257" i="6"/>
  <c r="K2257" i="6"/>
  <c r="Y2256" i="6"/>
  <c r="W2256" i="6"/>
  <c r="R2256" i="6"/>
  <c r="O2256" i="6"/>
  <c r="L2256" i="6"/>
  <c r="K2256" i="6"/>
  <c r="Y2255" i="6"/>
  <c r="W2255" i="6"/>
  <c r="R2255" i="6"/>
  <c r="O2255" i="6"/>
  <c r="L2255" i="6"/>
  <c r="K2255" i="6"/>
  <c r="Y2254" i="6"/>
  <c r="W2254" i="6"/>
  <c r="R2254" i="6"/>
  <c r="O2254" i="6"/>
  <c r="L2254" i="6"/>
  <c r="K2254" i="6"/>
  <c r="Y2253" i="6"/>
  <c r="W2253" i="6"/>
  <c r="R2253" i="6"/>
  <c r="O2253" i="6"/>
  <c r="L2253" i="6"/>
  <c r="K2253" i="6"/>
  <c r="Y2252" i="6"/>
  <c r="W2252" i="6"/>
  <c r="R2252" i="6"/>
  <c r="O2252" i="6"/>
  <c r="L2252" i="6"/>
  <c r="K2252" i="6"/>
  <c r="Y2251" i="6"/>
  <c r="W2251" i="6"/>
  <c r="R2251" i="6"/>
  <c r="O2251" i="6"/>
  <c r="L2251" i="6"/>
  <c r="K2251" i="6"/>
  <c r="Y2250" i="6"/>
  <c r="W2250" i="6"/>
  <c r="R2250" i="6"/>
  <c r="O2250" i="6"/>
  <c r="L2250" i="6"/>
  <c r="K2250" i="6"/>
  <c r="Y2249" i="6"/>
  <c r="W2249" i="6"/>
  <c r="R2249" i="6"/>
  <c r="O2249" i="6"/>
  <c r="L2249" i="6"/>
  <c r="K2249" i="6"/>
  <c r="Y2248" i="6"/>
  <c r="W2248" i="6"/>
  <c r="R2248" i="6"/>
  <c r="O2248" i="6"/>
  <c r="L2248" i="6"/>
  <c r="K2248" i="6"/>
  <c r="Y2247" i="6"/>
  <c r="W2247" i="6"/>
  <c r="R2247" i="6"/>
  <c r="O2247" i="6"/>
  <c r="L2247" i="6"/>
  <c r="K2247" i="6"/>
  <c r="Y2246" i="6"/>
  <c r="W2246" i="6"/>
  <c r="R2246" i="6"/>
  <c r="O2246" i="6"/>
  <c r="L2246" i="6"/>
  <c r="K2246" i="6"/>
  <c r="Y2245" i="6"/>
  <c r="W2245" i="6"/>
  <c r="R2245" i="6"/>
  <c r="O2245" i="6"/>
  <c r="L2245" i="6"/>
  <c r="K2245" i="6"/>
  <c r="Y2244" i="6"/>
  <c r="W2244" i="6"/>
  <c r="R2244" i="6"/>
  <c r="O2244" i="6"/>
  <c r="L2244" i="6"/>
  <c r="K2244" i="6"/>
  <c r="Y2243" i="6"/>
  <c r="W2243" i="6"/>
  <c r="R2243" i="6"/>
  <c r="O2243" i="6"/>
  <c r="L2243" i="6"/>
  <c r="K2243" i="6"/>
  <c r="Y2242" i="6"/>
  <c r="W2242" i="6"/>
  <c r="R2242" i="6"/>
  <c r="O2242" i="6"/>
  <c r="L2242" i="6"/>
  <c r="K2242" i="6"/>
  <c r="Y2241" i="6"/>
  <c r="W2241" i="6"/>
  <c r="R2241" i="6"/>
  <c r="O2241" i="6"/>
  <c r="L2241" i="6"/>
  <c r="K2241" i="6"/>
  <c r="Y2240" i="6"/>
  <c r="W2240" i="6"/>
  <c r="R2240" i="6"/>
  <c r="O2240" i="6"/>
  <c r="L2240" i="6"/>
  <c r="K2240" i="6"/>
  <c r="Y2239" i="6"/>
  <c r="W2239" i="6"/>
  <c r="R2239" i="6"/>
  <c r="O2239" i="6"/>
  <c r="L2239" i="6"/>
  <c r="K2239" i="6"/>
  <c r="Y2238" i="6"/>
  <c r="W2238" i="6"/>
  <c r="R2238" i="6"/>
  <c r="O2238" i="6"/>
  <c r="L2238" i="6"/>
  <c r="K2238" i="6"/>
  <c r="Y2237" i="6"/>
  <c r="W2237" i="6"/>
  <c r="R2237" i="6"/>
  <c r="O2237" i="6"/>
  <c r="L2237" i="6"/>
  <c r="K2237" i="6"/>
  <c r="Y2236" i="6"/>
  <c r="W2236" i="6"/>
  <c r="R2236" i="6"/>
  <c r="O2236" i="6"/>
  <c r="L2236" i="6"/>
  <c r="K2236" i="6"/>
  <c r="Y2235" i="6"/>
  <c r="W2235" i="6"/>
  <c r="R2235" i="6"/>
  <c r="O2235" i="6"/>
  <c r="L2235" i="6"/>
  <c r="K2235" i="6"/>
  <c r="Y2234" i="6"/>
  <c r="W2234" i="6"/>
  <c r="R2234" i="6"/>
  <c r="O2234" i="6"/>
  <c r="L2234" i="6"/>
  <c r="K2234" i="6"/>
  <c r="Y2233" i="6"/>
  <c r="W2233" i="6"/>
  <c r="R2233" i="6"/>
  <c r="O2233" i="6"/>
  <c r="L2233" i="6"/>
  <c r="K2233" i="6"/>
  <c r="Y2232" i="6"/>
  <c r="W2232" i="6"/>
  <c r="R2232" i="6"/>
  <c r="O2232" i="6"/>
  <c r="L2232" i="6"/>
  <c r="K2232" i="6"/>
  <c r="Y2231" i="6"/>
  <c r="W2231" i="6"/>
  <c r="R2231" i="6"/>
  <c r="O2231" i="6"/>
  <c r="L2231" i="6"/>
  <c r="K2231" i="6"/>
  <c r="Y2230" i="6"/>
  <c r="W2230" i="6"/>
  <c r="R2230" i="6"/>
  <c r="O2230" i="6"/>
  <c r="L2230" i="6"/>
  <c r="K2230" i="6"/>
  <c r="Y2229" i="6"/>
  <c r="W2229" i="6"/>
  <c r="R2229" i="6"/>
  <c r="O2229" i="6"/>
  <c r="L2229" i="6"/>
  <c r="K2229" i="6"/>
  <c r="Y2228" i="6"/>
  <c r="W2228" i="6"/>
  <c r="R2228" i="6"/>
  <c r="O2228" i="6"/>
  <c r="L2228" i="6"/>
  <c r="K2228" i="6"/>
  <c r="Y2227" i="6"/>
  <c r="W2227" i="6"/>
  <c r="R2227" i="6"/>
  <c r="O2227" i="6"/>
  <c r="L2227" i="6"/>
  <c r="K2227" i="6"/>
  <c r="Y2226" i="6"/>
  <c r="W2226" i="6"/>
  <c r="R2226" i="6"/>
  <c r="O2226" i="6"/>
  <c r="L2226" i="6"/>
  <c r="K2226" i="6"/>
  <c r="Y2225" i="6"/>
  <c r="W2225" i="6"/>
  <c r="R2225" i="6"/>
  <c r="O2225" i="6"/>
  <c r="L2225" i="6"/>
  <c r="K2225" i="6"/>
  <c r="Y2224" i="6"/>
  <c r="W2224" i="6"/>
  <c r="R2224" i="6"/>
  <c r="O2224" i="6"/>
  <c r="L2224" i="6"/>
  <c r="K2224" i="6"/>
  <c r="Y2223" i="6"/>
  <c r="W2223" i="6"/>
  <c r="R2223" i="6"/>
  <c r="O2223" i="6"/>
  <c r="L2223" i="6"/>
  <c r="K2223" i="6"/>
  <c r="Y2222" i="6"/>
  <c r="W2222" i="6"/>
  <c r="R2222" i="6"/>
  <c r="O2222" i="6"/>
  <c r="L2222" i="6"/>
  <c r="K2222" i="6"/>
  <c r="Y2221" i="6"/>
  <c r="W2221" i="6"/>
  <c r="R2221" i="6"/>
  <c r="O2221" i="6"/>
  <c r="L2221" i="6"/>
  <c r="K2221" i="6"/>
  <c r="Y2220" i="6"/>
  <c r="W2220" i="6"/>
  <c r="R2220" i="6"/>
  <c r="O2220" i="6"/>
  <c r="L2220" i="6"/>
  <c r="K2220" i="6"/>
  <c r="Y2219" i="6"/>
  <c r="W2219" i="6"/>
  <c r="R2219" i="6"/>
  <c r="O2219" i="6"/>
  <c r="L2219" i="6"/>
  <c r="K2219" i="6"/>
  <c r="Y2218" i="6"/>
  <c r="W2218" i="6"/>
  <c r="R2218" i="6"/>
  <c r="O2218" i="6"/>
  <c r="L2218" i="6"/>
  <c r="K2218" i="6"/>
  <c r="Y2217" i="6"/>
  <c r="W2217" i="6"/>
  <c r="R2217" i="6"/>
  <c r="O2217" i="6"/>
  <c r="L2217" i="6"/>
  <c r="K2217" i="6"/>
  <c r="Y2216" i="6"/>
  <c r="W2216" i="6"/>
  <c r="R2216" i="6"/>
  <c r="O2216" i="6"/>
  <c r="L2216" i="6"/>
  <c r="K2216" i="6"/>
  <c r="Y2215" i="6"/>
  <c r="W2215" i="6"/>
  <c r="R2215" i="6"/>
  <c r="O2215" i="6"/>
  <c r="L2215" i="6"/>
  <c r="K2215" i="6"/>
  <c r="Y2214" i="6"/>
  <c r="W2214" i="6"/>
  <c r="R2214" i="6"/>
  <c r="O2214" i="6"/>
  <c r="L2214" i="6"/>
  <c r="K2214" i="6"/>
  <c r="Y2213" i="6"/>
  <c r="W2213" i="6"/>
  <c r="R2213" i="6"/>
  <c r="O2213" i="6"/>
  <c r="L2213" i="6"/>
  <c r="K2213" i="6"/>
  <c r="Y2212" i="6"/>
  <c r="W2212" i="6"/>
  <c r="R2212" i="6"/>
  <c r="O2212" i="6"/>
  <c r="L2212" i="6"/>
  <c r="K2212" i="6"/>
  <c r="Y2211" i="6"/>
  <c r="W2211" i="6"/>
  <c r="R2211" i="6"/>
  <c r="O2211" i="6"/>
  <c r="L2211" i="6"/>
  <c r="K2211" i="6"/>
  <c r="Y2210" i="6"/>
  <c r="W2210" i="6"/>
  <c r="R2210" i="6"/>
  <c r="O2210" i="6"/>
  <c r="L2210" i="6"/>
  <c r="K2210" i="6"/>
  <c r="Y2209" i="6"/>
  <c r="W2209" i="6"/>
  <c r="R2209" i="6"/>
  <c r="O2209" i="6"/>
  <c r="L2209" i="6"/>
  <c r="K2209" i="6"/>
  <c r="Y2208" i="6"/>
  <c r="W2208" i="6"/>
  <c r="R2208" i="6"/>
  <c r="O2208" i="6"/>
  <c r="L2208" i="6"/>
  <c r="K2208" i="6"/>
  <c r="Y2207" i="6"/>
  <c r="W2207" i="6"/>
  <c r="R2207" i="6"/>
  <c r="O2207" i="6"/>
  <c r="L2207" i="6"/>
  <c r="K2207" i="6"/>
  <c r="Y2206" i="6"/>
  <c r="W2206" i="6"/>
  <c r="R2206" i="6"/>
  <c r="O2206" i="6"/>
  <c r="L2206" i="6"/>
  <c r="K2206" i="6"/>
  <c r="Y2205" i="6"/>
  <c r="W2205" i="6"/>
  <c r="R2205" i="6"/>
  <c r="O2205" i="6"/>
  <c r="L2205" i="6"/>
  <c r="K2205" i="6"/>
  <c r="Y2204" i="6"/>
  <c r="W2204" i="6"/>
  <c r="R2204" i="6"/>
  <c r="O2204" i="6"/>
  <c r="L2204" i="6"/>
  <c r="K2204" i="6"/>
  <c r="Y2203" i="6"/>
  <c r="W2203" i="6"/>
  <c r="R2203" i="6"/>
  <c r="O2203" i="6"/>
  <c r="L2203" i="6"/>
  <c r="K2203" i="6"/>
  <c r="Y2202" i="6"/>
  <c r="W2202" i="6"/>
  <c r="R2202" i="6"/>
  <c r="O2202" i="6"/>
  <c r="L2202" i="6"/>
  <c r="K2202" i="6"/>
  <c r="Y2201" i="6"/>
  <c r="W2201" i="6"/>
  <c r="R2201" i="6"/>
  <c r="O2201" i="6"/>
  <c r="L2201" i="6"/>
  <c r="K2201" i="6"/>
  <c r="Y2200" i="6"/>
  <c r="W2200" i="6"/>
  <c r="R2200" i="6"/>
  <c r="O2200" i="6"/>
  <c r="L2200" i="6"/>
  <c r="K2200" i="6"/>
  <c r="Y2199" i="6"/>
  <c r="W2199" i="6"/>
  <c r="R2199" i="6"/>
  <c r="O2199" i="6"/>
  <c r="L2199" i="6"/>
  <c r="K2199" i="6"/>
  <c r="Y2198" i="6"/>
  <c r="W2198" i="6"/>
  <c r="R2198" i="6"/>
  <c r="O2198" i="6"/>
  <c r="L2198" i="6"/>
  <c r="K2198" i="6"/>
  <c r="Y2197" i="6"/>
  <c r="W2197" i="6"/>
  <c r="R2197" i="6"/>
  <c r="O2197" i="6"/>
  <c r="L2197" i="6"/>
  <c r="K2197" i="6"/>
  <c r="Y2196" i="6"/>
  <c r="W2196" i="6"/>
  <c r="R2196" i="6"/>
  <c r="O2196" i="6"/>
  <c r="L2196" i="6"/>
  <c r="K2196" i="6"/>
  <c r="Y2195" i="6"/>
  <c r="W2195" i="6"/>
  <c r="R2195" i="6"/>
  <c r="O2195" i="6"/>
  <c r="L2195" i="6"/>
  <c r="K2195" i="6"/>
  <c r="Y2194" i="6"/>
  <c r="W2194" i="6"/>
  <c r="R2194" i="6"/>
  <c r="O2194" i="6"/>
  <c r="L2194" i="6"/>
  <c r="K2194" i="6"/>
  <c r="Y2193" i="6"/>
  <c r="W2193" i="6"/>
  <c r="R2193" i="6"/>
  <c r="O2193" i="6"/>
  <c r="L2193" i="6"/>
  <c r="K2193" i="6"/>
  <c r="Y2192" i="6"/>
  <c r="W2192" i="6"/>
  <c r="R2192" i="6"/>
  <c r="O2192" i="6"/>
  <c r="L2192" i="6"/>
  <c r="K2192" i="6"/>
  <c r="Y2191" i="6"/>
  <c r="W2191" i="6"/>
  <c r="R2191" i="6"/>
  <c r="O2191" i="6"/>
  <c r="L2191" i="6"/>
  <c r="K2191" i="6"/>
  <c r="Y2190" i="6"/>
  <c r="W2190" i="6"/>
  <c r="R2190" i="6"/>
  <c r="O2190" i="6"/>
  <c r="L2190" i="6"/>
  <c r="K2190" i="6"/>
  <c r="Y2189" i="6"/>
  <c r="W2189" i="6"/>
  <c r="R2189" i="6"/>
  <c r="O2189" i="6"/>
  <c r="L2189" i="6"/>
  <c r="K2189" i="6"/>
  <c r="Y2188" i="6"/>
  <c r="W2188" i="6"/>
  <c r="R2188" i="6"/>
  <c r="O2188" i="6"/>
  <c r="L2188" i="6"/>
  <c r="K2188" i="6"/>
  <c r="Y2187" i="6"/>
  <c r="W2187" i="6"/>
  <c r="R2187" i="6"/>
  <c r="O2187" i="6"/>
  <c r="L2187" i="6"/>
  <c r="K2187" i="6"/>
  <c r="Y2186" i="6"/>
  <c r="W2186" i="6"/>
  <c r="R2186" i="6"/>
  <c r="O2186" i="6"/>
  <c r="L2186" i="6"/>
  <c r="K2186" i="6"/>
  <c r="Y2185" i="6"/>
  <c r="W2185" i="6"/>
  <c r="R2185" i="6"/>
  <c r="O2185" i="6"/>
  <c r="L2185" i="6"/>
  <c r="K2185" i="6"/>
  <c r="Y2184" i="6"/>
  <c r="W2184" i="6"/>
  <c r="R2184" i="6"/>
  <c r="O2184" i="6"/>
  <c r="L2184" i="6"/>
  <c r="K2184" i="6"/>
  <c r="Y2183" i="6"/>
  <c r="W2183" i="6"/>
  <c r="R2183" i="6"/>
  <c r="O2183" i="6"/>
  <c r="L2183" i="6"/>
  <c r="K2183" i="6"/>
  <c r="Y2182" i="6"/>
  <c r="W2182" i="6"/>
  <c r="R2182" i="6"/>
  <c r="O2182" i="6"/>
  <c r="L2182" i="6"/>
  <c r="K2182" i="6"/>
  <c r="Y2181" i="6"/>
  <c r="W2181" i="6"/>
  <c r="R2181" i="6"/>
  <c r="O2181" i="6"/>
  <c r="L2181" i="6"/>
  <c r="K2181" i="6"/>
  <c r="Y2180" i="6"/>
  <c r="W2180" i="6"/>
  <c r="R2180" i="6"/>
  <c r="O2180" i="6"/>
  <c r="L2180" i="6"/>
  <c r="K2180" i="6"/>
  <c r="Y2179" i="6"/>
  <c r="W2179" i="6"/>
  <c r="R2179" i="6"/>
  <c r="O2179" i="6"/>
  <c r="L2179" i="6"/>
  <c r="K2179" i="6"/>
  <c r="Y2178" i="6"/>
  <c r="W2178" i="6"/>
  <c r="R2178" i="6"/>
  <c r="O2178" i="6"/>
  <c r="L2178" i="6"/>
  <c r="K2178" i="6"/>
  <c r="Y2177" i="6"/>
  <c r="W2177" i="6"/>
  <c r="R2177" i="6"/>
  <c r="O2177" i="6"/>
  <c r="L2177" i="6"/>
  <c r="K2177" i="6"/>
  <c r="Y2176" i="6"/>
  <c r="W2176" i="6"/>
  <c r="R2176" i="6"/>
  <c r="O2176" i="6"/>
  <c r="L2176" i="6"/>
  <c r="K2176" i="6"/>
  <c r="Y2175" i="6"/>
  <c r="W2175" i="6"/>
  <c r="R2175" i="6"/>
  <c r="O2175" i="6"/>
  <c r="L2175" i="6"/>
  <c r="K2175" i="6"/>
  <c r="Y2174" i="6"/>
  <c r="W2174" i="6"/>
  <c r="R2174" i="6"/>
  <c r="O2174" i="6"/>
  <c r="L2174" i="6"/>
  <c r="K2174" i="6"/>
  <c r="Y2173" i="6"/>
  <c r="W2173" i="6"/>
  <c r="R2173" i="6"/>
  <c r="O2173" i="6"/>
  <c r="L2173" i="6"/>
  <c r="K2173" i="6"/>
  <c r="Y2172" i="6"/>
  <c r="W2172" i="6"/>
  <c r="R2172" i="6"/>
  <c r="O2172" i="6"/>
  <c r="L2172" i="6"/>
  <c r="K2172" i="6"/>
  <c r="Y2171" i="6"/>
  <c r="W2171" i="6"/>
  <c r="R2171" i="6"/>
  <c r="O2171" i="6"/>
  <c r="L2171" i="6"/>
  <c r="K2171" i="6"/>
  <c r="Y2170" i="6"/>
  <c r="W2170" i="6"/>
  <c r="R2170" i="6"/>
  <c r="O2170" i="6"/>
  <c r="L2170" i="6"/>
  <c r="K2170" i="6"/>
  <c r="Y2169" i="6"/>
  <c r="W2169" i="6"/>
  <c r="R2169" i="6"/>
  <c r="O2169" i="6"/>
  <c r="L2169" i="6"/>
  <c r="K2169" i="6"/>
  <c r="Y2168" i="6"/>
  <c r="W2168" i="6"/>
  <c r="R2168" i="6"/>
  <c r="O2168" i="6"/>
  <c r="L2168" i="6"/>
  <c r="K2168" i="6"/>
  <c r="Y2167" i="6"/>
  <c r="W2167" i="6"/>
  <c r="R2167" i="6"/>
  <c r="O2167" i="6"/>
  <c r="L2167" i="6"/>
  <c r="K2167" i="6"/>
  <c r="Y2166" i="6"/>
  <c r="W2166" i="6"/>
  <c r="R2166" i="6"/>
  <c r="O2166" i="6"/>
  <c r="L2166" i="6"/>
  <c r="K2166" i="6"/>
  <c r="Y2165" i="6"/>
  <c r="W2165" i="6"/>
  <c r="R2165" i="6"/>
  <c r="O2165" i="6"/>
  <c r="L2165" i="6"/>
  <c r="K2165" i="6"/>
  <c r="Y2164" i="6"/>
  <c r="W2164" i="6"/>
  <c r="R2164" i="6"/>
  <c r="O2164" i="6"/>
  <c r="L2164" i="6"/>
  <c r="K2164" i="6"/>
  <c r="Y2163" i="6"/>
  <c r="W2163" i="6"/>
  <c r="R2163" i="6"/>
  <c r="O2163" i="6"/>
  <c r="L2163" i="6"/>
  <c r="K2163" i="6"/>
  <c r="Y2162" i="6"/>
  <c r="W2162" i="6"/>
  <c r="R2162" i="6"/>
  <c r="O2162" i="6"/>
  <c r="L2162" i="6"/>
  <c r="K2162" i="6"/>
  <c r="Y2161" i="6"/>
  <c r="W2161" i="6"/>
  <c r="R2161" i="6"/>
  <c r="O2161" i="6"/>
  <c r="L2161" i="6"/>
  <c r="K2161" i="6"/>
  <c r="Y2160" i="6"/>
  <c r="W2160" i="6"/>
  <c r="R2160" i="6"/>
  <c r="O2160" i="6"/>
  <c r="L2160" i="6"/>
  <c r="K2160" i="6"/>
  <c r="Y2159" i="6"/>
  <c r="W2159" i="6"/>
  <c r="R2159" i="6"/>
  <c r="O2159" i="6"/>
  <c r="L2159" i="6"/>
  <c r="K2159" i="6"/>
  <c r="Y2158" i="6"/>
  <c r="W2158" i="6"/>
  <c r="R2158" i="6"/>
  <c r="O2158" i="6"/>
  <c r="L2158" i="6"/>
  <c r="K2158" i="6"/>
  <c r="Y2157" i="6"/>
  <c r="W2157" i="6"/>
  <c r="R2157" i="6"/>
  <c r="O2157" i="6"/>
  <c r="L2157" i="6"/>
  <c r="K2157" i="6"/>
  <c r="Y2156" i="6"/>
  <c r="W2156" i="6"/>
  <c r="R2156" i="6"/>
  <c r="O2156" i="6"/>
  <c r="L2156" i="6"/>
  <c r="K2156" i="6"/>
  <c r="Y2155" i="6"/>
  <c r="W2155" i="6"/>
  <c r="R2155" i="6"/>
  <c r="O2155" i="6"/>
  <c r="L2155" i="6"/>
  <c r="K2155" i="6"/>
  <c r="Y2154" i="6"/>
  <c r="W2154" i="6"/>
  <c r="R2154" i="6"/>
  <c r="O2154" i="6"/>
  <c r="L2154" i="6"/>
  <c r="K2154" i="6"/>
  <c r="Y2153" i="6"/>
  <c r="W2153" i="6"/>
  <c r="R2153" i="6"/>
  <c r="O2153" i="6"/>
  <c r="L2153" i="6"/>
  <c r="K2153" i="6"/>
  <c r="Y2152" i="6"/>
  <c r="W2152" i="6"/>
  <c r="R2152" i="6"/>
  <c r="O2152" i="6"/>
  <c r="L2152" i="6"/>
  <c r="K2152" i="6"/>
  <c r="Y2151" i="6"/>
  <c r="W2151" i="6"/>
  <c r="R2151" i="6"/>
  <c r="O2151" i="6"/>
  <c r="L2151" i="6"/>
  <c r="K2151" i="6"/>
  <c r="Y2150" i="6"/>
  <c r="W2150" i="6"/>
  <c r="R2150" i="6"/>
  <c r="O2150" i="6"/>
  <c r="L2150" i="6"/>
  <c r="K2150" i="6"/>
  <c r="Y2149" i="6"/>
  <c r="W2149" i="6"/>
  <c r="R2149" i="6"/>
  <c r="O2149" i="6"/>
  <c r="L2149" i="6"/>
  <c r="K2149" i="6"/>
  <c r="Y2148" i="6"/>
  <c r="W2148" i="6"/>
  <c r="R2148" i="6"/>
  <c r="O2148" i="6"/>
  <c r="L2148" i="6"/>
  <c r="K2148" i="6"/>
  <c r="Y2147" i="6"/>
  <c r="W2147" i="6"/>
  <c r="R2147" i="6"/>
  <c r="O2147" i="6"/>
  <c r="L2147" i="6"/>
  <c r="K2147" i="6"/>
  <c r="Y2146" i="6"/>
  <c r="W2146" i="6"/>
  <c r="R2146" i="6"/>
  <c r="O2146" i="6"/>
  <c r="L2146" i="6"/>
  <c r="K2146" i="6"/>
  <c r="Y2145" i="6"/>
  <c r="W2145" i="6"/>
  <c r="R2145" i="6"/>
  <c r="O2145" i="6"/>
  <c r="L2145" i="6"/>
  <c r="K2145" i="6"/>
  <c r="Y2144" i="6"/>
  <c r="W2144" i="6"/>
  <c r="R2144" i="6"/>
  <c r="O2144" i="6"/>
  <c r="L2144" i="6"/>
  <c r="K2144" i="6"/>
  <c r="Y2143" i="6"/>
  <c r="W2143" i="6"/>
  <c r="R2143" i="6"/>
  <c r="O2143" i="6"/>
  <c r="L2143" i="6"/>
  <c r="K2143" i="6"/>
  <c r="Y2142" i="6"/>
  <c r="W2142" i="6"/>
  <c r="R2142" i="6"/>
  <c r="O2142" i="6"/>
  <c r="L2142" i="6"/>
  <c r="K2142" i="6"/>
  <c r="Y2141" i="6"/>
  <c r="W2141" i="6"/>
  <c r="R2141" i="6"/>
  <c r="O2141" i="6"/>
  <c r="L2141" i="6"/>
  <c r="K2141" i="6"/>
  <c r="Y2140" i="6"/>
  <c r="W2140" i="6"/>
  <c r="R2140" i="6"/>
  <c r="O2140" i="6"/>
  <c r="L2140" i="6"/>
  <c r="K2140" i="6"/>
  <c r="Y2139" i="6"/>
  <c r="W2139" i="6"/>
  <c r="R2139" i="6"/>
  <c r="O2139" i="6"/>
  <c r="L2139" i="6"/>
  <c r="K2139" i="6"/>
  <c r="Y2138" i="6"/>
  <c r="W2138" i="6"/>
  <c r="R2138" i="6"/>
  <c r="O2138" i="6"/>
  <c r="L2138" i="6"/>
  <c r="K2138" i="6"/>
  <c r="Y2137" i="6"/>
  <c r="W2137" i="6"/>
  <c r="R2137" i="6"/>
  <c r="O2137" i="6"/>
  <c r="L2137" i="6"/>
  <c r="K2137" i="6"/>
  <c r="Y2136" i="6"/>
  <c r="W2136" i="6"/>
  <c r="R2136" i="6"/>
  <c r="O2136" i="6"/>
  <c r="L2136" i="6"/>
  <c r="K2136" i="6"/>
  <c r="Y2135" i="6"/>
  <c r="W2135" i="6"/>
  <c r="R2135" i="6"/>
  <c r="O2135" i="6"/>
  <c r="L2135" i="6"/>
  <c r="K2135" i="6"/>
  <c r="Y2134" i="6"/>
  <c r="W2134" i="6"/>
  <c r="R2134" i="6"/>
  <c r="O2134" i="6"/>
  <c r="L2134" i="6"/>
  <c r="K2134" i="6"/>
  <c r="Y2133" i="6"/>
  <c r="W2133" i="6"/>
  <c r="R2133" i="6"/>
  <c r="O2133" i="6"/>
  <c r="L2133" i="6"/>
  <c r="K2133" i="6"/>
  <c r="Y2132" i="6"/>
  <c r="W2132" i="6"/>
  <c r="R2132" i="6"/>
  <c r="O2132" i="6"/>
  <c r="L2132" i="6"/>
  <c r="K2132" i="6"/>
  <c r="Y2131" i="6"/>
  <c r="W2131" i="6"/>
  <c r="R2131" i="6"/>
  <c r="O2131" i="6"/>
  <c r="L2131" i="6"/>
  <c r="K2131" i="6"/>
  <c r="Y2130" i="6"/>
  <c r="W2130" i="6"/>
  <c r="R2130" i="6"/>
  <c r="O2130" i="6"/>
  <c r="L2130" i="6"/>
  <c r="K2130" i="6"/>
  <c r="Y2129" i="6"/>
  <c r="W2129" i="6"/>
  <c r="R2129" i="6"/>
  <c r="O2129" i="6"/>
  <c r="L2129" i="6"/>
  <c r="K2129" i="6"/>
  <c r="Y2128" i="6"/>
  <c r="W2128" i="6"/>
  <c r="R2128" i="6"/>
  <c r="O2128" i="6"/>
  <c r="L2128" i="6"/>
  <c r="K2128" i="6"/>
  <c r="Y2127" i="6"/>
  <c r="W2127" i="6"/>
  <c r="R2127" i="6"/>
  <c r="O2127" i="6"/>
  <c r="L2127" i="6"/>
  <c r="K2127" i="6"/>
  <c r="Y2126" i="6"/>
  <c r="W2126" i="6"/>
  <c r="R2126" i="6"/>
  <c r="O2126" i="6"/>
  <c r="L2126" i="6"/>
  <c r="K2126" i="6"/>
  <c r="Y2125" i="6"/>
  <c r="W2125" i="6"/>
  <c r="R2125" i="6"/>
  <c r="O2125" i="6"/>
  <c r="L2125" i="6"/>
  <c r="K2125" i="6"/>
  <c r="Y2124" i="6"/>
  <c r="W2124" i="6"/>
  <c r="R2124" i="6"/>
  <c r="O2124" i="6"/>
  <c r="L2124" i="6"/>
  <c r="K2124" i="6"/>
  <c r="Y2123" i="6"/>
  <c r="W2123" i="6"/>
  <c r="R2123" i="6"/>
  <c r="O2123" i="6"/>
  <c r="L2123" i="6"/>
  <c r="K2123" i="6"/>
  <c r="Y2122" i="6"/>
  <c r="W2122" i="6"/>
  <c r="R2122" i="6"/>
  <c r="O2122" i="6"/>
  <c r="L2122" i="6"/>
  <c r="K2122" i="6"/>
  <c r="Y2121" i="6"/>
  <c r="W2121" i="6"/>
  <c r="R2121" i="6"/>
  <c r="O2121" i="6"/>
  <c r="L2121" i="6"/>
  <c r="K2121" i="6"/>
  <c r="Y2120" i="6"/>
  <c r="W2120" i="6"/>
  <c r="R2120" i="6"/>
  <c r="O2120" i="6"/>
  <c r="L2120" i="6"/>
  <c r="K2120" i="6"/>
  <c r="Y2119" i="6"/>
  <c r="W2119" i="6"/>
  <c r="R2119" i="6"/>
  <c r="O2119" i="6"/>
  <c r="L2119" i="6"/>
  <c r="K2119" i="6"/>
  <c r="Y2118" i="6"/>
  <c r="W2118" i="6"/>
  <c r="R2118" i="6"/>
  <c r="O2118" i="6"/>
  <c r="L2118" i="6"/>
  <c r="K2118" i="6"/>
  <c r="Y2117" i="6"/>
  <c r="W2117" i="6"/>
  <c r="R2117" i="6"/>
  <c r="O2117" i="6"/>
  <c r="L2117" i="6"/>
  <c r="K2117" i="6"/>
  <c r="Y2116" i="6"/>
  <c r="W2116" i="6"/>
  <c r="R2116" i="6"/>
  <c r="O2116" i="6"/>
  <c r="L2116" i="6"/>
  <c r="K2116" i="6"/>
  <c r="Y2115" i="6"/>
  <c r="W2115" i="6"/>
  <c r="R2115" i="6"/>
  <c r="O2115" i="6"/>
  <c r="L2115" i="6"/>
  <c r="K2115" i="6"/>
  <c r="Y2114" i="6"/>
  <c r="W2114" i="6"/>
  <c r="R2114" i="6"/>
  <c r="O2114" i="6"/>
  <c r="L2114" i="6"/>
  <c r="K2114" i="6"/>
  <c r="Y2113" i="6"/>
  <c r="W2113" i="6"/>
  <c r="R2113" i="6"/>
  <c r="O2113" i="6"/>
  <c r="L2113" i="6"/>
  <c r="K2113" i="6"/>
  <c r="Y2112" i="6"/>
  <c r="W2112" i="6"/>
  <c r="R2112" i="6"/>
  <c r="O2112" i="6"/>
  <c r="L2112" i="6"/>
  <c r="K2112" i="6"/>
  <c r="Y2111" i="6"/>
  <c r="W2111" i="6"/>
  <c r="R2111" i="6"/>
  <c r="O2111" i="6"/>
  <c r="L2111" i="6"/>
  <c r="K2111" i="6"/>
  <c r="Y2110" i="6"/>
  <c r="W2110" i="6"/>
  <c r="R2110" i="6"/>
  <c r="O2110" i="6"/>
  <c r="L2110" i="6"/>
  <c r="K2110" i="6"/>
  <c r="Y2109" i="6"/>
  <c r="W2109" i="6"/>
  <c r="R2109" i="6"/>
  <c r="O2109" i="6"/>
  <c r="L2109" i="6"/>
  <c r="K2109" i="6"/>
  <c r="Y2108" i="6"/>
  <c r="W2108" i="6"/>
  <c r="R2108" i="6"/>
  <c r="O2108" i="6"/>
  <c r="L2108" i="6"/>
  <c r="K2108" i="6"/>
  <c r="Y2107" i="6"/>
  <c r="W2107" i="6"/>
  <c r="R2107" i="6"/>
  <c r="O2107" i="6"/>
  <c r="L2107" i="6"/>
  <c r="K2107" i="6"/>
  <c r="Y2106" i="6"/>
  <c r="W2106" i="6"/>
  <c r="R2106" i="6"/>
  <c r="O2106" i="6"/>
  <c r="L2106" i="6"/>
  <c r="K2106" i="6"/>
  <c r="Y2105" i="6"/>
  <c r="W2105" i="6"/>
  <c r="R2105" i="6"/>
  <c r="O2105" i="6"/>
  <c r="L2105" i="6"/>
  <c r="K2105" i="6"/>
  <c r="Y2104" i="6"/>
  <c r="W2104" i="6"/>
  <c r="R2104" i="6"/>
  <c r="O2104" i="6"/>
  <c r="L2104" i="6"/>
  <c r="K2104" i="6"/>
  <c r="Y2103" i="6"/>
  <c r="W2103" i="6"/>
  <c r="R2103" i="6"/>
  <c r="O2103" i="6"/>
  <c r="L2103" i="6"/>
  <c r="K2103" i="6"/>
  <c r="Y2102" i="6"/>
  <c r="W2102" i="6"/>
  <c r="R2102" i="6"/>
  <c r="O2102" i="6"/>
  <c r="L2102" i="6"/>
  <c r="K2102" i="6"/>
  <c r="Y2101" i="6"/>
  <c r="W2101" i="6"/>
  <c r="R2101" i="6"/>
  <c r="O2101" i="6"/>
  <c r="L2101" i="6"/>
  <c r="K2101" i="6"/>
  <c r="Y2100" i="6"/>
  <c r="W2100" i="6"/>
  <c r="R2100" i="6"/>
  <c r="O2100" i="6"/>
  <c r="L2100" i="6"/>
  <c r="K2100" i="6"/>
  <c r="Y2099" i="6"/>
  <c r="W2099" i="6"/>
  <c r="R2099" i="6"/>
  <c r="O2099" i="6"/>
  <c r="L2099" i="6"/>
  <c r="K2099" i="6"/>
  <c r="Y2098" i="6"/>
  <c r="W2098" i="6"/>
  <c r="R2098" i="6"/>
  <c r="O2098" i="6"/>
  <c r="L2098" i="6"/>
  <c r="K2098" i="6"/>
  <c r="Y2097" i="6"/>
  <c r="W2097" i="6"/>
  <c r="R2097" i="6"/>
  <c r="O2097" i="6"/>
  <c r="L2097" i="6"/>
  <c r="K2097" i="6"/>
  <c r="Y2096" i="6"/>
  <c r="W2096" i="6"/>
  <c r="R2096" i="6"/>
  <c r="O2096" i="6"/>
  <c r="L2096" i="6"/>
  <c r="K2096" i="6"/>
  <c r="Y2095" i="6"/>
  <c r="W2095" i="6"/>
  <c r="R2095" i="6"/>
  <c r="O2095" i="6"/>
  <c r="L2095" i="6"/>
  <c r="K2095" i="6"/>
  <c r="Y2094" i="6"/>
  <c r="W2094" i="6"/>
  <c r="R2094" i="6"/>
  <c r="O2094" i="6"/>
  <c r="L2094" i="6"/>
  <c r="K2094" i="6"/>
  <c r="Y2093" i="6"/>
  <c r="W2093" i="6"/>
  <c r="R2093" i="6"/>
  <c r="O2093" i="6"/>
  <c r="L2093" i="6"/>
  <c r="K2093" i="6"/>
  <c r="Y2092" i="6"/>
  <c r="W2092" i="6"/>
  <c r="R2092" i="6"/>
  <c r="O2092" i="6"/>
  <c r="L2092" i="6"/>
  <c r="K2092" i="6"/>
  <c r="Y2091" i="6"/>
  <c r="W2091" i="6"/>
  <c r="R2091" i="6"/>
  <c r="O2091" i="6"/>
  <c r="L2091" i="6"/>
  <c r="K2091" i="6"/>
  <c r="Y2090" i="6"/>
  <c r="W2090" i="6"/>
  <c r="R2090" i="6"/>
  <c r="O2090" i="6"/>
  <c r="L2090" i="6"/>
  <c r="K2090" i="6"/>
  <c r="Y2089" i="6"/>
  <c r="W2089" i="6"/>
  <c r="R2089" i="6"/>
  <c r="O2089" i="6"/>
  <c r="L2089" i="6"/>
  <c r="K2089" i="6"/>
  <c r="Y2088" i="6"/>
  <c r="W2088" i="6"/>
  <c r="R2088" i="6"/>
  <c r="O2088" i="6"/>
  <c r="L2088" i="6"/>
  <c r="K2088" i="6"/>
  <c r="Y2087" i="6"/>
  <c r="W2087" i="6"/>
  <c r="R2087" i="6"/>
  <c r="O2087" i="6"/>
  <c r="L2087" i="6"/>
  <c r="K2087" i="6"/>
  <c r="Y2086" i="6"/>
  <c r="W2086" i="6"/>
  <c r="R2086" i="6"/>
  <c r="O2086" i="6"/>
  <c r="L2086" i="6"/>
  <c r="K2086" i="6"/>
  <c r="Y2085" i="6"/>
  <c r="W2085" i="6"/>
  <c r="R2085" i="6"/>
  <c r="O2085" i="6"/>
  <c r="L2085" i="6"/>
  <c r="K2085" i="6"/>
  <c r="Y2084" i="6"/>
  <c r="W2084" i="6"/>
  <c r="R2084" i="6"/>
  <c r="O2084" i="6"/>
  <c r="L2084" i="6"/>
  <c r="K2084" i="6"/>
  <c r="Y2083" i="6"/>
  <c r="W2083" i="6"/>
  <c r="R2083" i="6"/>
  <c r="O2083" i="6"/>
  <c r="L2083" i="6"/>
  <c r="K2083" i="6"/>
  <c r="Y2082" i="6"/>
  <c r="W2082" i="6"/>
  <c r="R2082" i="6"/>
  <c r="O2082" i="6"/>
  <c r="L2082" i="6"/>
  <c r="K2082" i="6"/>
  <c r="Y2081" i="6"/>
  <c r="W2081" i="6"/>
  <c r="R2081" i="6"/>
  <c r="O2081" i="6"/>
  <c r="L2081" i="6"/>
  <c r="K2081" i="6"/>
  <c r="Y2080" i="6"/>
  <c r="W2080" i="6"/>
  <c r="R2080" i="6"/>
  <c r="O2080" i="6"/>
  <c r="L2080" i="6"/>
  <c r="K2080" i="6"/>
  <c r="Y2079" i="6"/>
  <c r="W2079" i="6"/>
  <c r="R2079" i="6"/>
  <c r="O2079" i="6"/>
  <c r="L2079" i="6"/>
  <c r="K2079" i="6"/>
  <c r="Y2078" i="6"/>
  <c r="W2078" i="6"/>
  <c r="R2078" i="6"/>
  <c r="O2078" i="6"/>
  <c r="L2078" i="6"/>
  <c r="K2078" i="6"/>
  <c r="Y2077" i="6"/>
  <c r="W2077" i="6"/>
  <c r="R2077" i="6"/>
  <c r="O2077" i="6"/>
  <c r="L2077" i="6"/>
  <c r="K2077" i="6"/>
  <c r="Y2076" i="6"/>
  <c r="W2076" i="6"/>
  <c r="R2076" i="6"/>
  <c r="O2076" i="6"/>
  <c r="L2076" i="6"/>
  <c r="K2076" i="6"/>
  <c r="Y2075" i="6"/>
  <c r="W2075" i="6"/>
  <c r="R2075" i="6"/>
  <c r="O2075" i="6"/>
  <c r="L2075" i="6"/>
  <c r="K2075" i="6"/>
  <c r="Y2074" i="6"/>
  <c r="W2074" i="6"/>
  <c r="R2074" i="6"/>
  <c r="O2074" i="6"/>
  <c r="L2074" i="6"/>
  <c r="K2074" i="6"/>
  <c r="Y2073" i="6"/>
  <c r="W2073" i="6"/>
  <c r="R2073" i="6"/>
  <c r="O2073" i="6"/>
  <c r="L2073" i="6"/>
  <c r="K2073" i="6"/>
  <c r="Y2072" i="6"/>
  <c r="W2072" i="6"/>
  <c r="R2072" i="6"/>
  <c r="O2072" i="6"/>
  <c r="L2072" i="6"/>
  <c r="K2072" i="6"/>
  <c r="Y2071" i="6"/>
  <c r="W2071" i="6"/>
  <c r="R2071" i="6"/>
  <c r="O2071" i="6"/>
  <c r="L2071" i="6"/>
  <c r="K2071" i="6"/>
  <c r="Y2070" i="6"/>
  <c r="W2070" i="6"/>
  <c r="R2070" i="6"/>
  <c r="O2070" i="6"/>
  <c r="L2070" i="6"/>
  <c r="K2070" i="6"/>
  <c r="Y2069" i="6"/>
  <c r="W2069" i="6"/>
  <c r="R2069" i="6"/>
  <c r="O2069" i="6"/>
  <c r="L2069" i="6"/>
  <c r="K2069" i="6"/>
  <c r="Y2068" i="6"/>
  <c r="W2068" i="6"/>
  <c r="R2068" i="6"/>
  <c r="O2068" i="6"/>
  <c r="L2068" i="6"/>
  <c r="K2068" i="6"/>
  <c r="Y2067" i="6"/>
  <c r="W2067" i="6"/>
  <c r="R2067" i="6"/>
  <c r="O2067" i="6"/>
  <c r="L2067" i="6"/>
  <c r="K2067" i="6"/>
  <c r="Y2066" i="6"/>
  <c r="W2066" i="6"/>
  <c r="R2066" i="6"/>
  <c r="O2066" i="6"/>
  <c r="L2066" i="6"/>
  <c r="K2066" i="6"/>
  <c r="Y2065" i="6"/>
  <c r="W2065" i="6"/>
  <c r="R2065" i="6"/>
  <c r="O2065" i="6"/>
  <c r="L2065" i="6"/>
  <c r="K2065" i="6"/>
  <c r="Y2064" i="6"/>
  <c r="W2064" i="6"/>
  <c r="R2064" i="6"/>
  <c r="O2064" i="6"/>
  <c r="L2064" i="6"/>
  <c r="K2064" i="6"/>
  <c r="Y2063" i="6"/>
  <c r="W2063" i="6"/>
  <c r="R2063" i="6"/>
  <c r="O2063" i="6"/>
  <c r="L2063" i="6"/>
  <c r="K2063" i="6"/>
  <c r="Y2062" i="6"/>
  <c r="W2062" i="6"/>
  <c r="R2062" i="6"/>
  <c r="O2062" i="6"/>
  <c r="L2062" i="6"/>
  <c r="K2062" i="6"/>
  <c r="Y2061" i="6"/>
  <c r="W2061" i="6"/>
  <c r="R2061" i="6"/>
  <c r="O2061" i="6"/>
  <c r="L2061" i="6"/>
  <c r="K2061" i="6"/>
  <c r="Y2060" i="6"/>
  <c r="W2060" i="6"/>
  <c r="R2060" i="6"/>
  <c r="O2060" i="6"/>
  <c r="L2060" i="6"/>
  <c r="K2060" i="6"/>
  <c r="Y2059" i="6"/>
  <c r="W2059" i="6"/>
  <c r="R2059" i="6"/>
  <c r="O2059" i="6"/>
  <c r="L2059" i="6"/>
  <c r="K2059" i="6"/>
  <c r="Y2058" i="6"/>
  <c r="W2058" i="6"/>
  <c r="R2058" i="6"/>
  <c r="O2058" i="6"/>
  <c r="L2058" i="6"/>
  <c r="K2058" i="6"/>
  <c r="Y2057" i="6"/>
  <c r="W2057" i="6"/>
  <c r="R2057" i="6"/>
  <c r="O2057" i="6"/>
  <c r="L2057" i="6"/>
  <c r="K2057" i="6"/>
  <c r="Y2056" i="6"/>
  <c r="W2056" i="6"/>
  <c r="R2056" i="6"/>
  <c r="O2056" i="6"/>
  <c r="L2056" i="6"/>
  <c r="K2056" i="6"/>
  <c r="Y2055" i="6"/>
  <c r="W2055" i="6"/>
  <c r="R2055" i="6"/>
  <c r="O2055" i="6"/>
  <c r="L2055" i="6"/>
  <c r="K2055" i="6"/>
  <c r="Y2054" i="6"/>
  <c r="W2054" i="6"/>
  <c r="R2054" i="6"/>
  <c r="O2054" i="6"/>
  <c r="L2054" i="6"/>
  <c r="K2054" i="6"/>
  <c r="Y2053" i="6"/>
  <c r="W2053" i="6"/>
  <c r="R2053" i="6"/>
  <c r="O2053" i="6"/>
  <c r="L2053" i="6"/>
  <c r="K2053" i="6"/>
  <c r="Y2052" i="6"/>
  <c r="W2052" i="6"/>
  <c r="R2052" i="6"/>
  <c r="O2052" i="6"/>
  <c r="L2052" i="6"/>
  <c r="K2052" i="6"/>
  <c r="Y2051" i="6"/>
  <c r="W2051" i="6"/>
  <c r="R2051" i="6"/>
  <c r="O2051" i="6"/>
  <c r="L2051" i="6"/>
  <c r="K2051" i="6"/>
  <c r="Y2050" i="6"/>
  <c r="W2050" i="6"/>
  <c r="R2050" i="6"/>
  <c r="O2050" i="6"/>
  <c r="L2050" i="6"/>
  <c r="K2050" i="6"/>
  <c r="Y2049" i="6"/>
  <c r="W2049" i="6"/>
  <c r="R2049" i="6"/>
  <c r="O2049" i="6"/>
  <c r="L2049" i="6"/>
  <c r="K2049" i="6"/>
  <c r="Y2048" i="6"/>
  <c r="W2048" i="6"/>
  <c r="R2048" i="6"/>
  <c r="O2048" i="6"/>
  <c r="L2048" i="6"/>
  <c r="K2048" i="6"/>
  <c r="Y2047" i="6"/>
  <c r="W2047" i="6"/>
  <c r="R2047" i="6"/>
  <c r="O2047" i="6"/>
  <c r="L2047" i="6"/>
  <c r="K2047" i="6"/>
  <c r="Y2046" i="6"/>
  <c r="W2046" i="6"/>
  <c r="R2046" i="6"/>
  <c r="O2046" i="6"/>
  <c r="L2046" i="6"/>
  <c r="K2046" i="6"/>
  <c r="Y2045" i="6"/>
  <c r="W2045" i="6"/>
  <c r="R2045" i="6"/>
  <c r="O2045" i="6"/>
  <c r="L2045" i="6"/>
  <c r="K2045" i="6"/>
  <c r="Y2044" i="6"/>
  <c r="W2044" i="6"/>
  <c r="R2044" i="6"/>
  <c r="O2044" i="6"/>
  <c r="L2044" i="6"/>
  <c r="K2044" i="6"/>
  <c r="Y2043" i="6"/>
  <c r="W2043" i="6"/>
  <c r="R2043" i="6"/>
  <c r="O2043" i="6"/>
  <c r="L2043" i="6"/>
  <c r="K2043" i="6"/>
  <c r="Y2042" i="6"/>
  <c r="W2042" i="6"/>
  <c r="R2042" i="6"/>
  <c r="O2042" i="6"/>
  <c r="L2042" i="6"/>
  <c r="K2042" i="6"/>
  <c r="Y2041" i="6"/>
  <c r="W2041" i="6"/>
  <c r="R2041" i="6"/>
  <c r="O2041" i="6"/>
  <c r="L2041" i="6"/>
  <c r="K2041" i="6"/>
  <c r="Y2040" i="6"/>
  <c r="W2040" i="6"/>
  <c r="R2040" i="6"/>
  <c r="O2040" i="6"/>
  <c r="L2040" i="6"/>
  <c r="K2040" i="6"/>
  <c r="Y2039" i="6"/>
  <c r="W2039" i="6"/>
  <c r="R2039" i="6"/>
  <c r="O2039" i="6"/>
  <c r="L2039" i="6"/>
  <c r="K2039" i="6"/>
  <c r="Y2038" i="6"/>
  <c r="W2038" i="6"/>
  <c r="R2038" i="6"/>
  <c r="O2038" i="6"/>
  <c r="L2038" i="6"/>
  <c r="K2038" i="6"/>
  <c r="Y2037" i="6"/>
  <c r="W2037" i="6"/>
  <c r="R2037" i="6"/>
  <c r="O2037" i="6"/>
  <c r="L2037" i="6"/>
  <c r="K2037" i="6"/>
  <c r="Y2036" i="6"/>
  <c r="W2036" i="6"/>
  <c r="R2036" i="6"/>
  <c r="O2036" i="6"/>
  <c r="L2036" i="6"/>
  <c r="K2036" i="6"/>
  <c r="Y2035" i="6"/>
  <c r="W2035" i="6"/>
  <c r="R2035" i="6"/>
  <c r="O2035" i="6"/>
  <c r="L2035" i="6"/>
  <c r="K2035" i="6"/>
  <c r="Y2034" i="6"/>
  <c r="W2034" i="6"/>
  <c r="R2034" i="6"/>
  <c r="O2034" i="6"/>
  <c r="L2034" i="6"/>
  <c r="K2034" i="6"/>
  <c r="Y2033" i="6"/>
  <c r="W2033" i="6"/>
  <c r="R2033" i="6"/>
  <c r="O2033" i="6"/>
  <c r="L2033" i="6"/>
  <c r="K2033" i="6"/>
  <c r="Y2032" i="6"/>
  <c r="W2032" i="6"/>
  <c r="R2032" i="6"/>
  <c r="O2032" i="6"/>
  <c r="L2032" i="6"/>
  <c r="K2032" i="6"/>
  <c r="Y2031" i="6"/>
  <c r="W2031" i="6"/>
  <c r="R2031" i="6"/>
  <c r="O2031" i="6"/>
  <c r="L2031" i="6"/>
  <c r="K2031" i="6"/>
  <c r="Y2030" i="6"/>
  <c r="W2030" i="6"/>
  <c r="R2030" i="6"/>
  <c r="O2030" i="6"/>
  <c r="L2030" i="6"/>
  <c r="K2030" i="6"/>
  <c r="Y2029" i="6"/>
  <c r="W2029" i="6"/>
  <c r="R2029" i="6"/>
  <c r="O2029" i="6"/>
  <c r="L2029" i="6"/>
  <c r="K2029" i="6"/>
  <c r="Y2028" i="6"/>
  <c r="W2028" i="6"/>
  <c r="R2028" i="6"/>
  <c r="O2028" i="6"/>
  <c r="L2028" i="6"/>
  <c r="K2028" i="6"/>
  <c r="Y2027" i="6"/>
  <c r="W2027" i="6"/>
  <c r="R2027" i="6"/>
  <c r="O2027" i="6"/>
  <c r="L2027" i="6"/>
  <c r="K2027" i="6"/>
  <c r="Y2026" i="6"/>
  <c r="W2026" i="6"/>
  <c r="R2026" i="6"/>
  <c r="O2026" i="6"/>
  <c r="L2026" i="6"/>
  <c r="K2026" i="6"/>
  <c r="Y2025" i="6"/>
  <c r="W2025" i="6"/>
  <c r="R2025" i="6"/>
  <c r="O2025" i="6"/>
  <c r="L2025" i="6"/>
  <c r="K2025" i="6"/>
  <c r="Y2024" i="6"/>
  <c r="W2024" i="6"/>
  <c r="R2024" i="6"/>
  <c r="O2024" i="6"/>
  <c r="L2024" i="6"/>
  <c r="K2024" i="6"/>
  <c r="Y2023" i="6"/>
  <c r="W2023" i="6"/>
  <c r="R2023" i="6"/>
  <c r="O2023" i="6"/>
  <c r="L2023" i="6"/>
  <c r="K2023" i="6"/>
  <c r="Y2022" i="6"/>
  <c r="W2022" i="6"/>
  <c r="R2022" i="6"/>
  <c r="O2022" i="6"/>
  <c r="L2022" i="6"/>
  <c r="K2022" i="6"/>
  <c r="Y2021" i="6"/>
  <c r="W2021" i="6"/>
  <c r="R2021" i="6"/>
  <c r="O2021" i="6"/>
  <c r="L2021" i="6"/>
  <c r="K2021" i="6"/>
  <c r="Y2020" i="6"/>
  <c r="W2020" i="6"/>
  <c r="R2020" i="6"/>
  <c r="O2020" i="6"/>
  <c r="L2020" i="6"/>
  <c r="K2020" i="6"/>
  <c r="Y2019" i="6"/>
  <c r="W2019" i="6"/>
  <c r="R2019" i="6"/>
  <c r="O2019" i="6"/>
  <c r="L2019" i="6"/>
  <c r="K2019" i="6"/>
  <c r="Y2018" i="6"/>
  <c r="W2018" i="6"/>
  <c r="R2018" i="6"/>
  <c r="O2018" i="6"/>
  <c r="L2018" i="6"/>
  <c r="K2018" i="6"/>
  <c r="Y2017" i="6"/>
  <c r="W2017" i="6"/>
  <c r="R2017" i="6"/>
  <c r="O2017" i="6"/>
  <c r="L2017" i="6"/>
  <c r="K2017" i="6"/>
  <c r="Y2016" i="6"/>
  <c r="W2016" i="6"/>
  <c r="R2016" i="6"/>
  <c r="O2016" i="6"/>
  <c r="L2016" i="6"/>
  <c r="K2016" i="6"/>
  <c r="Y2015" i="6"/>
  <c r="W2015" i="6"/>
  <c r="R2015" i="6"/>
  <c r="O2015" i="6"/>
  <c r="L2015" i="6"/>
  <c r="K2015" i="6"/>
  <c r="Y2014" i="6"/>
  <c r="W2014" i="6"/>
  <c r="R2014" i="6"/>
  <c r="O2014" i="6"/>
  <c r="L2014" i="6"/>
  <c r="K2014" i="6"/>
  <c r="Y2013" i="6"/>
  <c r="W2013" i="6"/>
  <c r="R2013" i="6"/>
  <c r="O2013" i="6"/>
  <c r="L2013" i="6"/>
  <c r="K2013" i="6"/>
  <c r="Y2012" i="6"/>
  <c r="W2012" i="6"/>
  <c r="R2012" i="6"/>
  <c r="O2012" i="6"/>
  <c r="L2012" i="6"/>
  <c r="K2012" i="6"/>
  <c r="Y2011" i="6"/>
  <c r="W2011" i="6"/>
  <c r="R2011" i="6"/>
  <c r="O2011" i="6"/>
  <c r="L2011" i="6"/>
  <c r="K2011" i="6"/>
  <c r="Y2010" i="6"/>
  <c r="W2010" i="6"/>
  <c r="R2010" i="6"/>
  <c r="O2010" i="6"/>
  <c r="L2010" i="6"/>
  <c r="K2010" i="6"/>
  <c r="Y2009" i="6"/>
  <c r="W2009" i="6"/>
  <c r="R2009" i="6"/>
  <c r="O2009" i="6"/>
  <c r="L2009" i="6"/>
  <c r="K2009" i="6"/>
  <c r="Y2008" i="6"/>
  <c r="W2008" i="6"/>
  <c r="R2008" i="6"/>
  <c r="O2008" i="6"/>
  <c r="L2008" i="6"/>
  <c r="K2008" i="6"/>
  <c r="Y2007" i="6"/>
  <c r="W2007" i="6"/>
  <c r="R2007" i="6"/>
  <c r="O2007" i="6"/>
  <c r="L2007" i="6"/>
  <c r="K2007" i="6"/>
  <c r="Y2006" i="6"/>
  <c r="W2006" i="6"/>
  <c r="R2006" i="6"/>
  <c r="O2006" i="6"/>
  <c r="L2006" i="6"/>
  <c r="K2006" i="6"/>
  <c r="Y2005" i="6"/>
  <c r="W2005" i="6"/>
  <c r="R2005" i="6"/>
  <c r="O2005" i="6"/>
  <c r="L2005" i="6"/>
  <c r="K2005" i="6"/>
  <c r="Y2004" i="6"/>
  <c r="W2004" i="6"/>
  <c r="R2004" i="6"/>
  <c r="O2004" i="6"/>
  <c r="L2004" i="6"/>
  <c r="K2004" i="6"/>
  <c r="Y2003" i="6"/>
  <c r="W2003" i="6"/>
  <c r="R2003" i="6"/>
  <c r="O2003" i="6"/>
  <c r="L2003" i="6"/>
  <c r="K2003" i="6"/>
  <c r="Y2002" i="6"/>
  <c r="W2002" i="6"/>
  <c r="R2002" i="6"/>
  <c r="O2002" i="6"/>
  <c r="L2002" i="6"/>
  <c r="K2002" i="6"/>
  <c r="Y2001" i="6"/>
  <c r="W2001" i="6"/>
  <c r="R2001" i="6"/>
  <c r="O2001" i="6"/>
  <c r="L2001" i="6"/>
  <c r="K2001" i="6"/>
  <c r="Y2000" i="6"/>
  <c r="W2000" i="6"/>
  <c r="R2000" i="6"/>
  <c r="O2000" i="6"/>
  <c r="L2000" i="6"/>
  <c r="K2000" i="6"/>
  <c r="Y1999" i="6"/>
  <c r="W1999" i="6"/>
  <c r="R1999" i="6"/>
  <c r="O1999" i="6"/>
  <c r="L1999" i="6"/>
  <c r="K1999" i="6"/>
  <c r="Y1998" i="6"/>
  <c r="W1998" i="6"/>
  <c r="R1998" i="6"/>
  <c r="O1998" i="6"/>
  <c r="L1998" i="6"/>
  <c r="K1998" i="6"/>
  <c r="Y1997" i="6"/>
  <c r="W1997" i="6"/>
  <c r="R1997" i="6"/>
  <c r="O1997" i="6"/>
  <c r="L1997" i="6"/>
  <c r="K1997" i="6"/>
  <c r="Y1996" i="6"/>
  <c r="W1996" i="6"/>
  <c r="R1996" i="6"/>
  <c r="O1996" i="6"/>
  <c r="L1996" i="6"/>
  <c r="K1996" i="6"/>
  <c r="Y1995" i="6"/>
  <c r="W1995" i="6"/>
  <c r="R1995" i="6"/>
  <c r="O1995" i="6"/>
  <c r="L1995" i="6"/>
  <c r="K1995" i="6"/>
  <c r="Y1994" i="6"/>
  <c r="W1994" i="6"/>
  <c r="R1994" i="6"/>
  <c r="O1994" i="6"/>
  <c r="L1994" i="6"/>
  <c r="K1994" i="6"/>
  <c r="Y1993" i="6"/>
  <c r="W1993" i="6"/>
  <c r="R1993" i="6"/>
  <c r="O1993" i="6"/>
  <c r="L1993" i="6"/>
  <c r="K1993" i="6"/>
  <c r="Y1992" i="6"/>
  <c r="W1992" i="6"/>
  <c r="R1992" i="6"/>
  <c r="O1992" i="6"/>
  <c r="L1992" i="6"/>
  <c r="K1992" i="6"/>
  <c r="Y1991" i="6"/>
  <c r="W1991" i="6"/>
  <c r="R1991" i="6"/>
  <c r="O1991" i="6"/>
  <c r="L1991" i="6"/>
  <c r="K1991" i="6"/>
  <c r="Y1990" i="6"/>
  <c r="W1990" i="6"/>
  <c r="R1990" i="6"/>
  <c r="O1990" i="6"/>
  <c r="L1990" i="6"/>
  <c r="K1990" i="6"/>
  <c r="Y1989" i="6"/>
  <c r="W1989" i="6"/>
  <c r="R1989" i="6"/>
  <c r="O1989" i="6"/>
  <c r="L1989" i="6"/>
  <c r="K1989" i="6"/>
  <c r="Y1988" i="6"/>
  <c r="W1988" i="6"/>
  <c r="R1988" i="6"/>
  <c r="O1988" i="6"/>
  <c r="L1988" i="6"/>
  <c r="K1988" i="6"/>
  <c r="Y1987" i="6"/>
  <c r="W1987" i="6"/>
  <c r="R1987" i="6"/>
  <c r="O1987" i="6"/>
  <c r="L1987" i="6"/>
  <c r="K1987" i="6"/>
  <c r="Y1986" i="6"/>
  <c r="W1986" i="6"/>
  <c r="R1986" i="6"/>
  <c r="O1986" i="6"/>
  <c r="L1986" i="6"/>
  <c r="K1986" i="6"/>
  <c r="Y1985" i="6"/>
  <c r="W1985" i="6"/>
  <c r="R1985" i="6"/>
  <c r="O1985" i="6"/>
  <c r="L1985" i="6"/>
  <c r="K1985" i="6"/>
  <c r="Y1984" i="6"/>
  <c r="W1984" i="6"/>
  <c r="R1984" i="6"/>
  <c r="O1984" i="6"/>
  <c r="L1984" i="6"/>
  <c r="K1984" i="6"/>
  <c r="Y1983" i="6"/>
  <c r="W1983" i="6"/>
  <c r="R1983" i="6"/>
  <c r="O1983" i="6"/>
  <c r="L1983" i="6"/>
  <c r="K1983" i="6"/>
  <c r="Y1982" i="6"/>
  <c r="W1982" i="6"/>
  <c r="R1982" i="6"/>
  <c r="O1982" i="6"/>
  <c r="L1982" i="6"/>
  <c r="K1982" i="6"/>
  <c r="Y1981" i="6"/>
  <c r="W1981" i="6"/>
  <c r="R1981" i="6"/>
  <c r="O1981" i="6"/>
  <c r="L1981" i="6"/>
  <c r="K1981" i="6"/>
  <c r="Y1980" i="6"/>
  <c r="W1980" i="6"/>
  <c r="R1980" i="6"/>
  <c r="O1980" i="6"/>
  <c r="L1980" i="6"/>
  <c r="K1980" i="6"/>
  <c r="Y1979" i="6"/>
  <c r="W1979" i="6"/>
  <c r="R1979" i="6"/>
  <c r="O1979" i="6"/>
  <c r="L1979" i="6"/>
  <c r="K1979" i="6"/>
  <c r="Y1978" i="6"/>
  <c r="W1978" i="6"/>
  <c r="R1978" i="6"/>
  <c r="O1978" i="6"/>
  <c r="L1978" i="6"/>
  <c r="K1978" i="6"/>
  <c r="Y1977" i="6"/>
  <c r="W1977" i="6"/>
  <c r="R1977" i="6"/>
  <c r="O1977" i="6"/>
  <c r="L1977" i="6"/>
  <c r="K1977" i="6"/>
  <c r="Y1976" i="6"/>
  <c r="W1976" i="6"/>
  <c r="R1976" i="6"/>
  <c r="O1976" i="6"/>
  <c r="L1976" i="6"/>
  <c r="K1976" i="6"/>
  <c r="Y1975" i="6"/>
  <c r="W1975" i="6"/>
  <c r="R1975" i="6"/>
  <c r="O1975" i="6"/>
  <c r="L1975" i="6"/>
  <c r="K1975" i="6"/>
  <c r="Y1974" i="6"/>
  <c r="W1974" i="6"/>
  <c r="R1974" i="6"/>
  <c r="O1974" i="6"/>
  <c r="L1974" i="6"/>
  <c r="K1974" i="6"/>
  <c r="Y1973" i="6"/>
  <c r="W1973" i="6"/>
  <c r="R1973" i="6"/>
  <c r="O1973" i="6"/>
  <c r="L1973" i="6"/>
  <c r="K1973" i="6"/>
  <c r="Y1972" i="6"/>
  <c r="W1972" i="6"/>
  <c r="R1972" i="6"/>
  <c r="O1972" i="6"/>
  <c r="L1972" i="6"/>
  <c r="K1972" i="6"/>
  <c r="Y1971" i="6"/>
  <c r="W1971" i="6"/>
  <c r="R1971" i="6"/>
  <c r="O1971" i="6"/>
  <c r="L1971" i="6"/>
  <c r="K1971" i="6"/>
  <c r="Y1970" i="6"/>
  <c r="W1970" i="6"/>
  <c r="R1970" i="6"/>
  <c r="O1970" i="6"/>
  <c r="L1970" i="6"/>
  <c r="K1970" i="6"/>
  <c r="Y1969" i="6"/>
  <c r="W1969" i="6"/>
  <c r="R1969" i="6"/>
  <c r="O1969" i="6"/>
  <c r="L1969" i="6"/>
  <c r="K1969" i="6"/>
  <c r="Y1968" i="6"/>
  <c r="W1968" i="6"/>
  <c r="R1968" i="6"/>
  <c r="O1968" i="6"/>
  <c r="L1968" i="6"/>
  <c r="K1968" i="6"/>
  <c r="Y1967" i="6"/>
  <c r="W1967" i="6"/>
  <c r="R1967" i="6"/>
  <c r="O1967" i="6"/>
  <c r="L1967" i="6"/>
  <c r="K1967" i="6"/>
  <c r="Y1966" i="6"/>
  <c r="W1966" i="6"/>
  <c r="R1966" i="6"/>
  <c r="O1966" i="6"/>
  <c r="L1966" i="6"/>
  <c r="K1966" i="6"/>
  <c r="Y1965" i="6"/>
  <c r="W1965" i="6"/>
  <c r="R1965" i="6"/>
  <c r="O1965" i="6"/>
  <c r="L1965" i="6"/>
  <c r="K1965" i="6"/>
  <c r="Y1964" i="6"/>
  <c r="W1964" i="6"/>
  <c r="R1964" i="6"/>
  <c r="O1964" i="6"/>
  <c r="L1964" i="6"/>
  <c r="K1964" i="6"/>
  <c r="Y1963" i="6"/>
  <c r="W1963" i="6"/>
  <c r="R1963" i="6"/>
  <c r="O1963" i="6"/>
  <c r="L1963" i="6"/>
  <c r="K1963" i="6"/>
  <c r="Y1962" i="6"/>
  <c r="W1962" i="6"/>
  <c r="R1962" i="6"/>
  <c r="O1962" i="6"/>
  <c r="L1962" i="6"/>
  <c r="K1962" i="6"/>
  <c r="Y1961" i="6"/>
  <c r="W1961" i="6"/>
  <c r="R1961" i="6"/>
  <c r="O1961" i="6"/>
  <c r="L1961" i="6"/>
  <c r="K1961" i="6"/>
  <c r="Y1960" i="6"/>
  <c r="W1960" i="6"/>
  <c r="R1960" i="6"/>
  <c r="O1960" i="6"/>
  <c r="L1960" i="6"/>
  <c r="K1960" i="6"/>
  <c r="Y1959" i="6"/>
  <c r="W1959" i="6"/>
  <c r="R1959" i="6"/>
  <c r="O1959" i="6"/>
  <c r="L1959" i="6"/>
  <c r="K1959" i="6"/>
  <c r="Y1958" i="6"/>
  <c r="W1958" i="6"/>
  <c r="R1958" i="6"/>
  <c r="O1958" i="6"/>
  <c r="L1958" i="6"/>
  <c r="K1958" i="6"/>
  <c r="Y1957" i="6"/>
  <c r="W1957" i="6"/>
  <c r="R1957" i="6"/>
  <c r="O1957" i="6"/>
  <c r="L1957" i="6"/>
  <c r="K1957" i="6"/>
  <c r="Y1956" i="6"/>
  <c r="W1956" i="6"/>
  <c r="R1956" i="6"/>
  <c r="O1956" i="6"/>
  <c r="L1956" i="6"/>
  <c r="K1956" i="6"/>
  <c r="Y1955" i="6"/>
  <c r="W1955" i="6"/>
  <c r="R1955" i="6"/>
  <c r="O1955" i="6"/>
  <c r="L1955" i="6"/>
  <c r="K1955" i="6"/>
  <c r="Y1954" i="6"/>
  <c r="W1954" i="6"/>
  <c r="R1954" i="6"/>
  <c r="O1954" i="6"/>
  <c r="L1954" i="6"/>
  <c r="K1954" i="6"/>
  <c r="Y1953" i="6"/>
  <c r="W1953" i="6"/>
  <c r="R1953" i="6"/>
  <c r="O1953" i="6"/>
  <c r="L1953" i="6"/>
  <c r="K1953" i="6"/>
  <c r="Y1952" i="6"/>
  <c r="W1952" i="6"/>
  <c r="R1952" i="6"/>
  <c r="O1952" i="6"/>
  <c r="L1952" i="6"/>
  <c r="K1952" i="6"/>
  <c r="Y1951" i="6"/>
  <c r="W1951" i="6"/>
  <c r="R1951" i="6"/>
  <c r="O1951" i="6"/>
  <c r="L1951" i="6"/>
  <c r="K1951" i="6"/>
  <c r="Y1950" i="6"/>
  <c r="W1950" i="6"/>
  <c r="R1950" i="6"/>
  <c r="O1950" i="6"/>
  <c r="L1950" i="6"/>
  <c r="K1950" i="6"/>
  <c r="Y1949" i="6"/>
  <c r="W1949" i="6"/>
  <c r="R1949" i="6"/>
  <c r="O1949" i="6"/>
  <c r="L1949" i="6"/>
  <c r="K1949" i="6"/>
  <c r="Y1948" i="6"/>
  <c r="W1948" i="6"/>
  <c r="R1948" i="6"/>
  <c r="O1948" i="6"/>
  <c r="L1948" i="6"/>
  <c r="K1948" i="6"/>
  <c r="Y1947" i="6"/>
  <c r="W1947" i="6"/>
  <c r="R1947" i="6"/>
  <c r="O1947" i="6"/>
  <c r="L1947" i="6"/>
  <c r="K1947" i="6"/>
  <c r="Y1946" i="6"/>
  <c r="W1946" i="6"/>
  <c r="R1946" i="6"/>
  <c r="O1946" i="6"/>
  <c r="L1946" i="6"/>
  <c r="K1946" i="6"/>
  <c r="Y1945" i="6"/>
  <c r="W1945" i="6"/>
  <c r="R1945" i="6"/>
  <c r="O1945" i="6"/>
  <c r="L1945" i="6"/>
  <c r="K1945" i="6"/>
  <c r="Y1944" i="6"/>
  <c r="W1944" i="6"/>
  <c r="R1944" i="6"/>
  <c r="O1944" i="6"/>
  <c r="L1944" i="6"/>
  <c r="K1944" i="6"/>
  <c r="Y1943" i="6"/>
  <c r="W1943" i="6"/>
  <c r="R1943" i="6"/>
  <c r="O1943" i="6"/>
  <c r="L1943" i="6"/>
  <c r="K1943" i="6"/>
  <c r="Y1942" i="6"/>
  <c r="W1942" i="6"/>
  <c r="R1942" i="6"/>
  <c r="O1942" i="6"/>
  <c r="L1942" i="6"/>
  <c r="K1942" i="6"/>
  <c r="Y1941" i="6"/>
  <c r="W1941" i="6"/>
  <c r="R1941" i="6"/>
  <c r="O1941" i="6"/>
  <c r="L1941" i="6"/>
  <c r="K1941" i="6"/>
  <c r="Y1940" i="6"/>
  <c r="W1940" i="6"/>
  <c r="R1940" i="6"/>
  <c r="O1940" i="6"/>
  <c r="L1940" i="6"/>
  <c r="K1940" i="6"/>
  <c r="Y1939" i="6"/>
  <c r="W1939" i="6"/>
  <c r="R1939" i="6"/>
  <c r="O1939" i="6"/>
  <c r="L1939" i="6"/>
  <c r="K1939" i="6"/>
  <c r="Y1938" i="6"/>
  <c r="W1938" i="6"/>
  <c r="R1938" i="6"/>
  <c r="O1938" i="6"/>
  <c r="L1938" i="6"/>
  <c r="K1938" i="6"/>
  <c r="Y1937" i="6"/>
  <c r="W1937" i="6"/>
  <c r="R1937" i="6"/>
  <c r="O1937" i="6"/>
  <c r="L1937" i="6"/>
  <c r="K1937" i="6"/>
  <c r="Y1936" i="6"/>
  <c r="W1936" i="6"/>
  <c r="R1936" i="6"/>
  <c r="O1936" i="6"/>
  <c r="L1936" i="6"/>
  <c r="K1936" i="6"/>
  <c r="Y1935" i="6"/>
  <c r="W1935" i="6"/>
  <c r="R1935" i="6"/>
  <c r="O1935" i="6"/>
  <c r="L1935" i="6"/>
  <c r="K1935" i="6"/>
  <c r="Y1934" i="6"/>
  <c r="W1934" i="6"/>
  <c r="R1934" i="6"/>
  <c r="O1934" i="6"/>
  <c r="L1934" i="6"/>
  <c r="K1934" i="6"/>
  <c r="Y1933" i="6"/>
  <c r="W1933" i="6"/>
  <c r="R1933" i="6"/>
  <c r="O1933" i="6"/>
  <c r="L1933" i="6"/>
  <c r="K1933" i="6"/>
  <c r="Y1932" i="6"/>
  <c r="W1932" i="6"/>
  <c r="R1932" i="6"/>
  <c r="O1932" i="6"/>
  <c r="L1932" i="6"/>
  <c r="K1932" i="6"/>
  <c r="Y1931" i="6"/>
  <c r="W1931" i="6"/>
  <c r="R1931" i="6"/>
  <c r="O1931" i="6"/>
  <c r="L1931" i="6"/>
  <c r="K1931" i="6"/>
  <c r="Y1930" i="6"/>
  <c r="W1930" i="6"/>
  <c r="R1930" i="6"/>
  <c r="O1930" i="6"/>
  <c r="L1930" i="6"/>
  <c r="K1930" i="6"/>
  <c r="Y1929" i="6"/>
  <c r="W1929" i="6"/>
  <c r="R1929" i="6"/>
  <c r="O1929" i="6"/>
  <c r="L1929" i="6"/>
  <c r="K1929" i="6"/>
  <c r="Y1928" i="6"/>
  <c r="W1928" i="6"/>
  <c r="R1928" i="6"/>
  <c r="O1928" i="6"/>
  <c r="L1928" i="6"/>
  <c r="K1928" i="6"/>
  <c r="Y1927" i="6"/>
  <c r="W1927" i="6"/>
  <c r="R1927" i="6"/>
  <c r="O1927" i="6"/>
  <c r="L1927" i="6"/>
  <c r="K1927" i="6"/>
  <c r="Y1926" i="6"/>
  <c r="W1926" i="6"/>
  <c r="R1926" i="6"/>
  <c r="O1926" i="6"/>
  <c r="L1926" i="6"/>
  <c r="K1926" i="6"/>
  <c r="Y1925" i="6"/>
  <c r="W1925" i="6"/>
  <c r="R1925" i="6"/>
  <c r="O1925" i="6"/>
  <c r="L1925" i="6"/>
  <c r="K1925" i="6"/>
  <c r="Y1924" i="6"/>
  <c r="W1924" i="6"/>
  <c r="R1924" i="6"/>
  <c r="O1924" i="6"/>
  <c r="L1924" i="6"/>
  <c r="K1924" i="6"/>
  <c r="Y1923" i="6"/>
  <c r="W1923" i="6"/>
  <c r="R1923" i="6"/>
  <c r="O1923" i="6"/>
  <c r="L1923" i="6"/>
  <c r="K1923" i="6"/>
  <c r="Y1922" i="6"/>
  <c r="W1922" i="6"/>
  <c r="R1922" i="6"/>
  <c r="O1922" i="6"/>
  <c r="L1922" i="6"/>
  <c r="K1922" i="6"/>
  <c r="Y1921" i="6"/>
  <c r="W1921" i="6"/>
  <c r="R1921" i="6"/>
  <c r="O1921" i="6"/>
  <c r="L1921" i="6"/>
  <c r="K1921" i="6"/>
  <c r="Y1920" i="6"/>
  <c r="W1920" i="6"/>
  <c r="R1920" i="6"/>
  <c r="O1920" i="6"/>
  <c r="L1920" i="6"/>
  <c r="K1920" i="6"/>
  <c r="Y1919" i="6"/>
  <c r="W1919" i="6"/>
  <c r="R1919" i="6"/>
  <c r="O1919" i="6"/>
  <c r="L1919" i="6"/>
  <c r="K1919" i="6"/>
  <c r="Y1918" i="6"/>
  <c r="W1918" i="6"/>
  <c r="R1918" i="6"/>
  <c r="O1918" i="6"/>
  <c r="L1918" i="6"/>
  <c r="K1918" i="6"/>
  <c r="Y1917" i="6"/>
  <c r="W1917" i="6"/>
  <c r="R1917" i="6"/>
  <c r="O1917" i="6"/>
  <c r="L1917" i="6"/>
  <c r="K1917" i="6"/>
  <c r="Y1916" i="6"/>
  <c r="W1916" i="6"/>
  <c r="R1916" i="6"/>
  <c r="O1916" i="6"/>
  <c r="L1916" i="6"/>
  <c r="K1916" i="6"/>
  <c r="Y1915" i="6"/>
  <c r="W1915" i="6"/>
  <c r="R1915" i="6"/>
  <c r="O1915" i="6"/>
  <c r="L1915" i="6"/>
  <c r="K1915" i="6"/>
  <c r="Y1914" i="6"/>
  <c r="W1914" i="6"/>
  <c r="R1914" i="6"/>
  <c r="O1914" i="6"/>
  <c r="L1914" i="6"/>
  <c r="K1914" i="6"/>
  <c r="Y1913" i="6"/>
  <c r="W1913" i="6"/>
  <c r="R1913" i="6"/>
  <c r="O1913" i="6"/>
  <c r="L1913" i="6"/>
  <c r="K1913" i="6"/>
  <c r="Y1912" i="6"/>
  <c r="W1912" i="6"/>
  <c r="R1912" i="6"/>
  <c r="O1912" i="6"/>
  <c r="L1912" i="6"/>
  <c r="K1912" i="6"/>
  <c r="Y1911" i="6"/>
  <c r="W1911" i="6"/>
  <c r="R1911" i="6"/>
  <c r="O1911" i="6"/>
  <c r="L1911" i="6"/>
  <c r="K1911" i="6"/>
  <c r="Y1910" i="6"/>
  <c r="W1910" i="6"/>
  <c r="R1910" i="6"/>
  <c r="O1910" i="6"/>
  <c r="L1910" i="6"/>
  <c r="K1910" i="6"/>
  <c r="Y1909" i="6"/>
  <c r="W1909" i="6"/>
  <c r="R1909" i="6"/>
  <c r="O1909" i="6"/>
  <c r="L1909" i="6"/>
  <c r="K1909" i="6"/>
  <c r="Y1908" i="6"/>
  <c r="W1908" i="6"/>
  <c r="R1908" i="6"/>
  <c r="O1908" i="6"/>
  <c r="L1908" i="6"/>
  <c r="K1908" i="6"/>
  <c r="Y1907" i="6"/>
  <c r="W1907" i="6"/>
  <c r="R1907" i="6"/>
  <c r="O1907" i="6"/>
  <c r="L1907" i="6"/>
  <c r="K1907" i="6"/>
  <c r="Y1906" i="6"/>
  <c r="W1906" i="6"/>
  <c r="R1906" i="6"/>
  <c r="O1906" i="6"/>
  <c r="L1906" i="6"/>
  <c r="K1906" i="6"/>
  <c r="Y1905" i="6"/>
  <c r="W1905" i="6"/>
  <c r="R1905" i="6"/>
  <c r="O1905" i="6"/>
  <c r="L1905" i="6"/>
  <c r="K1905" i="6"/>
  <c r="Y1904" i="6"/>
  <c r="W1904" i="6"/>
  <c r="R1904" i="6"/>
  <c r="O1904" i="6"/>
  <c r="L1904" i="6"/>
  <c r="K1904" i="6"/>
  <c r="Y1903" i="6"/>
  <c r="W1903" i="6"/>
  <c r="R1903" i="6"/>
  <c r="O1903" i="6"/>
  <c r="L1903" i="6"/>
  <c r="K1903" i="6"/>
  <c r="Y1902" i="6"/>
  <c r="W1902" i="6"/>
  <c r="R1902" i="6"/>
  <c r="O1902" i="6"/>
  <c r="L1902" i="6"/>
  <c r="K1902" i="6"/>
  <c r="Y1901" i="6"/>
  <c r="W1901" i="6"/>
  <c r="R1901" i="6"/>
  <c r="O1901" i="6"/>
  <c r="L1901" i="6"/>
  <c r="K1901" i="6"/>
  <c r="Y1900" i="6"/>
  <c r="W1900" i="6"/>
  <c r="R1900" i="6"/>
  <c r="O1900" i="6"/>
  <c r="L1900" i="6"/>
  <c r="K1900" i="6"/>
  <c r="Y1899" i="6"/>
  <c r="W1899" i="6"/>
  <c r="R1899" i="6"/>
  <c r="O1899" i="6"/>
  <c r="L1899" i="6"/>
  <c r="K1899" i="6"/>
  <c r="Y1898" i="6"/>
  <c r="W1898" i="6"/>
  <c r="R1898" i="6"/>
  <c r="O1898" i="6"/>
  <c r="L1898" i="6"/>
  <c r="K1898" i="6"/>
  <c r="Y1897" i="6"/>
  <c r="W1897" i="6"/>
  <c r="R1897" i="6"/>
  <c r="O1897" i="6"/>
  <c r="L1897" i="6"/>
  <c r="K1897" i="6"/>
  <c r="Y1896" i="6"/>
  <c r="W1896" i="6"/>
  <c r="R1896" i="6"/>
  <c r="O1896" i="6"/>
  <c r="L1896" i="6"/>
  <c r="K1896" i="6"/>
  <c r="Y1895" i="6"/>
  <c r="W1895" i="6"/>
  <c r="R1895" i="6"/>
  <c r="O1895" i="6"/>
  <c r="L1895" i="6"/>
  <c r="K1895" i="6"/>
  <c r="Y1894" i="6"/>
  <c r="W1894" i="6"/>
  <c r="R1894" i="6"/>
  <c r="O1894" i="6"/>
  <c r="L1894" i="6"/>
  <c r="K1894" i="6"/>
  <c r="Y1893" i="6"/>
  <c r="W1893" i="6"/>
  <c r="R1893" i="6"/>
  <c r="O1893" i="6"/>
  <c r="L1893" i="6"/>
  <c r="K1893" i="6"/>
  <c r="Y1892" i="6"/>
  <c r="W1892" i="6"/>
  <c r="R1892" i="6"/>
  <c r="O1892" i="6"/>
  <c r="L1892" i="6"/>
  <c r="K1892" i="6"/>
  <c r="Y1891" i="6"/>
  <c r="W1891" i="6"/>
  <c r="R1891" i="6"/>
  <c r="O1891" i="6"/>
  <c r="L1891" i="6"/>
  <c r="K1891" i="6"/>
  <c r="Y1890" i="6"/>
  <c r="W1890" i="6"/>
  <c r="R1890" i="6"/>
  <c r="O1890" i="6"/>
  <c r="L1890" i="6"/>
  <c r="K1890" i="6"/>
  <c r="Y1889" i="6"/>
  <c r="W1889" i="6"/>
  <c r="R1889" i="6"/>
  <c r="O1889" i="6"/>
  <c r="L1889" i="6"/>
  <c r="K1889" i="6"/>
  <c r="Y1888" i="6"/>
  <c r="W1888" i="6"/>
  <c r="R1888" i="6"/>
  <c r="O1888" i="6"/>
  <c r="L1888" i="6"/>
  <c r="K1888" i="6"/>
  <c r="Y1887" i="6"/>
  <c r="W1887" i="6"/>
  <c r="R1887" i="6"/>
  <c r="O1887" i="6"/>
  <c r="L1887" i="6"/>
  <c r="K1887" i="6"/>
  <c r="Y1886" i="6"/>
  <c r="W1886" i="6"/>
  <c r="R1886" i="6"/>
  <c r="O1886" i="6"/>
  <c r="L1886" i="6"/>
  <c r="K1886" i="6"/>
  <c r="Y1885" i="6"/>
  <c r="W1885" i="6"/>
  <c r="R1885" i="6"/>
  <c r="O1885" i="6"/>
  <c r="L1885" i="6"/>
  <c r="K1885" i="6"/>
  <c r="Y1884" i="6"/>
  <c r="W1884" i="6"/>
  <c r="R1884" i="6"/>
  <c r="O1884" i="6"/>
  <c r="L1884" i="6"/>
  <c r="K1884" i="6"/>
  <c r="Y1883" i="6"/>
  <c r="W1883" i="6"/>
  <c r="R1883" i="6"/>
  <c r="O1883" i="6"/>
  <c r="L1883" i="6"/>
  <c r="K1883" i="6"/>
  <c r="Y1882" i="6"/>
  <c r="W1882" i="6"/>
  <c r="R1882" i="6"/>
  <c r="O1882" i="6"/>
  <c r="L1882" i="6"/>
  <c r="K1882" i="6"/>
  <c r="Y1881" i="6"/>
  <c r="W1881" i="6"/>
  <c r="R1881" i="6"/>
  <c r="O1881" i="6"/>
  <c r="L1881" i="6"/>
  <c r="K1881" i="6"/>
  <c r="Y1880" i="6"/>
  <c r="W1880" i="6"/>
  <c r="R1880" i="6"/>
  <c r="O1880" i="6"/>
  <c r="L1880" i="6"/>
  <c r="K1880" i="6"/>
  <c r="Y1879" i="6"/>
  <c r="W1879" i="6"/>
  <c r="R1879" i="6"/>
  <c r="O1879" i="6"/>
  <c r="L1879" i="6"/>
  <c r="K1879" i="6"/>
  <c r="Y1878" i="6"/>
  <c r="W1878" i="6"/>
  <c r="R1878" i="6"/>
  <c r="O1878" i="6"/>
  <c r="L1878" i="6"/>
  <c r="K1878" i="6"/>
  <c r="Y1877" i="6"/>
  <c r="W1877" i="6"/>
  <c r="R1877" i="6"/>
  <c r="O1877" i="6"/>
  <c r="L1877" i="6"/>
  <c r="K1877" i="6"/>
  <c r="Y1876" i="6"/>
  <c r="W1876" i="6"/>
  <c r="R1876" i="6"/>
  <c r="O1876" i="6"/>
  <c r="L1876" i="6"/>
  <c r="K1876" i="6"/>
  <c r="Y1875" i="6"/>
  <c r="W1875" i="6"/>
  <c r="R1875" i="6"/>
  <c r="O1875" i="6"/>
  <c r="L1875" i="6"/>
  <c r="K1875" i="6"/>
  <c r="Y1874" i="6"/>
  <c r="W1874" i="6"/>
  <c r="R1874" i="6"/>
  <c r="O1874" i="6"/>
  <c r="L1874" i="6"/>
  <c r="K1874" i="6"/>
  <c r="Y1873" i="6"/>
  <c r="W1873" i="6"/>
  <c r="R1873" i="6"/>
  <c r="O1873" i="6"/>
  <c r="L1873" i="6"/>
  <c r="K1873" i="6"/>
  <c r="Y1872" i="6"/>
  <c r="W1872" i="6"/>
  <c r="R1872" i="6"/>
  <c r="O1872" i="6"/>
  <c r="L1872" i="6"/>
  <c r="K1872" i="6"/>
  <c r="Y1871" i="6"/>
  <c r="W1871" i="6"/>
  <c r="R1871" i="6"/>
  <c r="O1871" i="6"/>
  <c r="L1871" i="6"/>
  <c r="K1871" i="6"/>
  <c r="Y1870" i="6"/>
  <c r="W1870" i="6"/>
  <c r="R1870" i="6"/>
  <c r="O1870" i="6"/>
  <c r="L1870" i="6"/>
  <c r="K1870" i="6"/>
  <c r="Y1869" i="6"/>
  <c r="W1869" i="6"/>
  <c r="R1869" i="6"/>
  <c r="O1869" i="6"/>
  <c r="L1869" i="6"/>
  <c r="K1869" i="6"/>
  <c r="Y1868" i="6"/>
  <c r="W1868" i="6"/>
  <c r="R1868" i="6"/>
  <c r="O1868" i="6"/>
  <c r="L1868" i="6"/>
  <c r="K1868" i="6"/>
  <c r="Y1867" i="6"/>
  <c r="W1867" i="6"/>
  <c r="R1867" i="6"/>
  <c r="O1867" i="6"/>
  <c r="L1867" i="6"/>
  <c r="K1867" i="6"/>
  <c r="Y1866" i="6"/>
  <c r="W1866" i="6"/>
  <c r="R1866" i="6"/>
  <c r="O1866" i="6"/>
  <c r="L1866" i="6"/>
  <c r="K1866" i="6"/>
  <c r="Y1865" i="6"/>
  <c r="W1865" i="6"/>
  <c r="R1865" i="6"/>
  <c r="O1865" i="6"/>
  <c r="L1865" i="6"/>
  <c r="K1865" i="6"/>
  <c r="Y1864" i="6"/>
  <c r="W1864" i="6"/>
  <c r="R1864" i="6"/>
  <c r="O1864" i="6"/>
  <c r="L1864" i="6"/>
  <c r="K1864" i="6"/>
  <c r="Y1863" i="6"/>
  <c r="W1863" i="6"/>
  <c r="R1863" i="6"/>
  <c r="O1863" i="6"/>
  <c r="L1863" i="6"/>
  <c r="K1863" i="6"/>
  <c r="Y1862" i="6"/>
  <c r="W1862" i="6"/>
  <c r="R1862" i="6"/>
  <c r="O1862" i="6"/>
  <c r="L1862" i="6"/>
  <c r="K1862" i="6"/>
  <c r="Y1861" i="6"/>
  <c r="W1861" i="6"/>
  <c r="R1861" i="6"/>
  <c r="O1861" i="6"/>
  <c r="L1861" i="6"/>
  <c r="K1861" i="6"/>
  <c r="Y1860" i="6"/>
  <c r="W1860" i="6"/>
  <c r="R1860" i="6"/>
  <c r="O1860" i="6"/>
  <c r="L1860" i="6"/>
  <c r="K1860" i="6"/>
  <c r="Y1859" i="6"/>
  <c r="W1859" i="6"/>
  <c r="R1859" i="6"/>
  <c r="O1859" i="6"/>
  <c r="L1859" i="6"/>
  <c r="K1859" i="6"/>
  <c r="Y1858" i="6"/>
  <c r="W1858" i="6"/>
  <c r="R1858" i="6"/>
  <c r="O1858" i="6"/>
  <c r="L1858" i="6"/>
  <c r="K1858" i="6"/>
  <c r="Y1857" i="6"/>
  <c r="W1857" i="6"/>
  <c r="R1857" i="6"/>
  <c r="O1857" i="6"/>
  <c r="L1857" i="6"/>
  <c r="K1857" i="6"/>
  <c r="Y1856" i="6"/>
  <c r="W1856" i="6"/>
  <c r="R1856" i="6"/>
  <c r="O1856" i="6"/>
  <c r="L1856" i="6"/>
  <c r="K1856" i="6"/>
  <c r="Y1855" i="6"/>
  <c r="W1855" i="6"/>
  <c r="R1855" i="6"/>
  <c r="O1855" i="6"/>
  <c r="L1855" i="6"/>
  <c r="K1855" i="6"/>
  <c r="Y1854" i="6"/>
  <c r="W1854" i="6"/>
  <c r="R1854" i="6"/>
  <c r="O1854" i="6"/>
  <c r="L1854" i="6"/>
  <c r="K1854" i="6"/>
  <c r="Y1853" i="6"/>
  <c r="W1853" i="6"/>
  <c r="R1853" i="6"/>
  <c r="O1853" i="6"/>
  <c r="L1853" i="6"/>
  <c r="K1853" i="6"/>
  <c r="Y1852" i="6"/>
  <c r="W1852" i="6"/>
  <c r="R1852" i="6"/>
  <c r="O1852" i="6"/>
  <c r="L1852" i="6"/>
  <c r="K1852" i="6"/>
  <c r="Y1851" i="6"/>
  <c r="W1851" i="6"/>
  <c r="R1851" i="6"/>
  <c r="O1851" i="6"/>
  <c r="L1851" i="6"/>
  <c r="K1851" i="6"/>
  <c r="Y1850" i="6"/>
  <c r="W1850" i="6"/>
  <c r="R1850" i="6"/>
  <c r="O1850" i="6"/>
  <c r="L1850" i="6"/>
  <c r="K1850" i="6"/>
  <c r="Y1849" i="6"/>
  <c r="W1849" i="6"/>
  <c r="R1849" i="6"/>
  <c r="O1849" i="6"/>
  <c r="L1849" i="6"/>
  <c r="K1849" i="6"/>
  <c r="Y1848" i="6"/>
  <c r="W1848" i="6"/>
  <c r="R1848" i="6"/>
  <c r="O1848" i="6"/>
  <c r="L1848" i="6"/>
  <c r="K1848" i="6"/>
  <c r="Y1847" i="6"/>
  <c r="W1847" i="6"/>
  <c r="R1847" i="6"/>
  <c r="O1847" i="6"/>
  <c r="L1847" i="6"/>
  <c r="K1847" i="6"/>
  <c r="Y1846" i="6"/>
  <c r="W1846" i="6"/>
  <c r="R1846" i="6"/>
  <c r="O1846" i="6"/>
  <c r="L1846" i="6"/>
  <c r="K1846" i="6"/>
  <c r="Y1845" i="6"/>
  <c r="W1845" i="6"/>
  <c r="R1845" i="6"/>
  <c r="O1845" i="6"/>
  <c r="L1845" i="6"/>
  <c r="K1845" i="6"/>
  <c r="Y1844" i="6"/>
  <c r="W1844" i="6"/>
  <c r="R1844" i="6"/>
  <c r="O1844" i="6"/>
  <c r="L1844" i="6"/>
  <c r="K1844" i="6"/>
  <c r="Y1843" i="6"/>
  <c r="W1843" i="6"/>
  <c r="R1843" i="6"/>
  <c r="O1843" i="6"/>
  <c r="L1843" i="6"/>
  <c r="K1843" i="6"/>
  <c r="Y1842" i="6"/>
  <c r="W1842" i="6"/>
  <c r="R1842" i="6"/>
  <c r="O1842" i="6"/>
  <c r="L1842" i="6"/>
  <c r="K1842" i="6"/>
  <c r="Y1841" i="6"/>
  <c r="W1841" i="6"/>
  <c r="R1841" i="6"/>
  <c r="O1841" i="6"/>
  <c r="L1841" i="6"/>
  <c r="K1841" i="6"/>
  <c r="Y1840" i="6"/>
  <c r="W1840" i="6"/>
  <c r="R1840" i="6"/>
  <c r="O1840" i="6"/>
  <c r="L1840" i="6"/>
  <c r="K1840" i="6"/>
  <c r="Y1839" i="6"/>
  <c r="W1839" i="6"/>
  <c r="R1839" i="6"/>
  <c r="O1839" i="6"/>
  <c r="L1839" i="6"/>
  <c r="K1839" i="6"/>
  <c r="Y1838" i="6"/>
  <c r="W1838" i="6"/>
  <c r="R1838" i="6"/>
  <c r="O1838" i="6"/>
  <c r="L1838" i="6"/>
  <c r="K1838" i="6"/>
  <c r="Y1837" i="6"/>
  <c r="W1837" i="6"/>
  <c r="R1837" i="6"/>
  <c r="O1837" i="6"/>
  <c r="L1837" i="6"/>
  <c r="K1837" i="6"/>
  <c r="Y1836" i="6"/>
  <c r="W1836" i="6"/>
  <c r="R1836" i="6"/>
  <c r="O1836" i="6"/>
  <c r="L1836" i="6"/>
  <c r="K1836" i="6"/>
  <c r="Y1835" i="6"/>
  <c r="W1835" i="6"/>
  <c r="R1835" i="6"/>
  <c r="O1835" i="6"/>
  <c r="L1835" i="6"/>
  <c r="K1835" i="6"/>
  <c r="Y1834" i="6"/>
  <c r="W1834" i="6"/>
  <c r="R1834" i="6"/>
  <c r="O1834" i="6"/>
  <c r="L1834" i="6"/>
  <c r="K1834" i="6"/>
  <c r="Y1833" i="6"/>
  <c r="W1833" i="6"/>
  <c r="R1833" i="6"/>
  <c r="O1833" i="6"/>
  <c r="L1833" i="6"/>
  <c r="K1833" i="6"/>
  <c r="Y1832" i="6"/>
  <c r="W1832" i="6"/>
  <c r="R1832" i="6"/>
  <c r="O1832" i="6"/>
  <c r="L1832" i="6"/>
  <c r="K1832" i="6"/>
  <c r="Y1831" i="6"/>
  <c r="W1831" i="6"/>
  <c r="R1831" i="6"/>
  <c r="O1831" i="6"/>
  <c r="L1831" i="6"/>
  <c r="K1831" i="6"/>
  <c r="Y1830" i="6"/>
  <c r="W1830" i="6"/>
  <c r="R1830" i="6"/>
  <c r="O1830" i="6"/>
  <c r="L1830" i="6"/>
  <c r="K1830" i="6"/>
  <c r="Y1829" i="6"/>
  <c r="W1829" i="6"/>
  <c r="R1829" i="6"/>
  <c r="O1829" i="6"/>
  <c r="L1829" i="6"/>
  <c r="K1829" i="6"/>
  <c r="Y1828" i="6"/>
  <c r="W1828" i="6"/>
  <c r="R1828" i="6"/>
  <c r="O1828" i="6"/>
  <c r="L1828" i="6"/>
  <c r="K1828" i="6"/>
  <c r="Y1827" i="6"/>
  <c r="W1827" i="6"/>
  <c r="R1827" i="6"/>
  <c r="O1827" i="6"/>
  <c r="L1827" i="6"/>
  <c r="K1827" i="6"/>
  <c r="Y1826" i="6"/>
  <c r="W1826" i="6"/>
  <c r="R1826" i="6"/>
  <c r="O1826" i="6"/>
  <c r="L1826" i="6"/>
  <c r="K1826" i="6"/>
  <c r="Y1825" i="6"/>
  <c r="W1825" i="6"/>
  <c r="R1825" i="6"/>
  <c r="O1825" i="6"/>
  <c r="L1825" i="6"/>
  <c r="K1825" i="6"/>
  <c r="Y1824" i="6"/>
  <c r="W1824" i="6"/>
  <c r="R1824" i="6"/>
  <c r="O1824" i="6"/>
  <c r="L1824" i="6"/>
  <c r="K1824" i="6"/>
  <c r="Y1823" i="6"/>
  <c r="W1823" i="6"/>
  <c r="R1823" i="6"/>
  <c r="O1823" i="6"/>
  <c r="L1823" i="6"/>
  <c r="K1823" i="6"/>
  <c r="Y1822" i="6"/>
  <c r="W1822" i="6"/>
  <c r="R1822" i="6"/>
  <c r="O1822" i="6"/>
  <c r="L1822" i="6"/>
  <c r="K1822" i="6"/>
  <c r="Y1821" i="6"/>
  <c r="W1821" i="6"/>
  <c r="R1821" i="6"/>
  <c r="O1821" i="6"/>
  <c r="L1821" i="6"/>
  <c r="K1821" i="6"/>
  <c r="Y1820" i="6"/>
  <c r="W1820" i="6"/>
  <c r="R1820" i="6"/>
  <c r="O1820" i="6"/>
  <c r="L1820" i="6"/>
  <c r="K1820" i="6"/>
  <c r="Y1819" i="6"/>
  <c r="W1819" i="6"/>
  <c r="R1819" i="6"/>
  <c r="O1819" i="6"/>
  <c r="L1819" i="6"/>
  <c r="K1819" i="6"/>
  <c r="Y1818" i="6"/>
  <c r="W1818" i="6"/>
  <c r="R1818" i="6"/>
  <c r="O1818" i="6"/>
  <c r="L1818" i="6"/>
  <c r="K1818" i="6"/>
  <c r="Y1817" i="6"/>
  <c r="W1817" i="6"/>
  <c r="R1817" i="6"/>
  <c r="O1817" i="6"/>
  <c r="L1817" i="6"/>
  <c r="K1817" i="6"/>
  <c r="Y1816" i="6"/>
  <c r="W1816" i="6"/>
  <c r="R1816" i="6"/>
  <c r="O1816" i="6"/>
  <c r="L1816" i="6"/>
  <c r="K1816" i="6"/>
  <c r="Y1815" i="6"/>
  <c r="W1815" i="6"/>
  <c r="R1815" i="6"/>
  <c r="O1815" i="6"/>
  <c r="L1815" i="6"/>
  <c r="K1815" i="6"/>
  <c r="Y1814" i="6"/>
  <c r="W1814" i="6"/>
  <c r="R1814" i="6"/>
  <c r="O1814" i="6"/>
  <c r="L1814" i="6"/>
  <c r="K1814" i="6"/>
  <c r="Y1813" i="6"/>
  <c r="W1813" i="6"/>
  <c r="R1813" i="6"/>
  <c r="O1813" i="6"/>
  <c r="L1813" i="6"/>
  <c r="K1813" i="6"/>
  <c r="Y1812" i="6"/>
  <c r="W1812" i="6"/>
  <c r="R1812" i="6"/>
  <c r="O1812" i="6"/>
  <c r="L1812" i="6"/>
  <c r="K1812" i="6"/>
  <c r="Y1811" i="6"/>
  <c r="W1811" i="6"/>
  <c r="R1811" i="6"/>
  <c r="O1811" i="6"/>
  <c r="L1811" i="6"/>
  <c r="K1811" i="6"/>
  <c r="Y1810" i="6"/>
  <c r="W1810" i="6"/>
  <c r="R1810" i="6"/>
  <c r="O1810" i="6"/>
  <c r="L1810" i="6"/>
  <c r="K1810" i="6"/>
  <c r="Y1809" i="6"/>
  <c r="W1809" i="6"/>
  <c r="R1809" i="6"/>
  <c r="O1809" i="6"/>
  <c r="L1809" i="6"/>
  <c r="K1809" i="6"/>
  <c r="Y1808" i="6"/>
  <c r="W1808" i="6"/>
  <c r="R1808" i="6"/>
  <c r="O1808" i="6"/>
  <c r="L1808" i="6"/>
  <c r="K1808" i="6"/>
  <c r="Y1807" i="6"/>
  <c r="W1807" i="6"/>
  <c r="R1807" i="6"/>
  <c r="O1807" i="6"/>
  <c r="L1807" i="6"/>
  <c r="K1807" i="6"/>
  <c r="Y1806" i="6"/>
  <c r="W1806" i="6"/>
  <c r="R1806" i="6"/>
  <c r="O1806" i="6"/>
  <c r="L1806" i="6"/>
  <c r="K1806" i="6"/>
  <c r="Y1805" i="6"/>
  <c r="W1805" i="6"/>
  <c r="R1805" i="6"/>
  <c r="O1805" i="6"/>
  <c r="L1805" i="6"/>
  <c r="K1805" i="6"/>
  <c r="Y1804" i="6"/>
  <c r="W1804" i="6"/>
  <c r="R1804" i="6"/>
  <c r="O1804" i="6"/>
  <c r="L1804" i="6"/>
  <c r="K1804" i="6"/>
  <c r="Y1803" i="6"/>
  <c r="W1803" i="6"/>
  <c r="R1803" i="6"/>
  <c r="O1803" i="6"/>
  <c r="L1803" i="6"/>
  <c r="K1803" i="6"/>
  <c r="Y1802" i="6"/>
  <c r="W1802" i="6"/>
  <c r="R1802" i="6"/>
  <c r="O1802" i="6"/>
  <c r="L1802" i="6"/>
  <c r="K1802" i="6"/>
  <c r="Y1801" i="6"/>
  <c r="W1801" i="6"/>
  <c r="R1801" i="6"/>
  <c r="O1801" i="6"/>
  <c r="L1801" i="6"/>
  <c r="K1801" i="6"/>
  <c r="Y1800" i="6"/>
  <c r="W1800" i="6"/>
  <c r="R1800" i="6"/>
  <c r="O1800" i="6"/>
  <c r="L1800" i="6"/>
  <c r="K1800" i="6"/>
  <c r="Y1799" i="6"/>
  <c r="W1799" i="6"/>
  <c r="R1799" i="6"/>
  <c r="O1799" i="6"/>
  <c r="L1799" i="6"/>
  <c r="K1799" i="6"/>
  <c r="Y1798" i="6"/>
  <c r="W1798" i="6"/>
  <c r="R1798" i="6"/>
  <c r="O1798" i="6"/>
  <c r="L1798" i="6"/>
  <c r="K1798" i="6"/>
  <c r="Y1797" i="6"/>
  <c r="W1797" i="6"/>
  <c r="R1797" i="6"/>
  <c r="O1797" i="6"/>
  <c r="L1797" i="6"/>
  <c r="K1797" i="6"/>
  <c r="Y1796" i="6"/>
  <c r="W1796" i="6"/>
  <c r="R1796" i="6"/>
  <c r="O1796" i="6"/>
  <c r="L1796" i="6"/>
  <c r="K1796" i="6"/>
  <c r="Y1795" i="6"/>
  <c r="W1795" i="6"/>
  <c r="R1795" i="6"/>
  <c r="O1795" i="6"/>
  <c r="L1795" i="6"/>
  <c r="K1795" i="6"/>
  <c r="Y1794" i="6"/>
  <c r="W1794" i="6"/>
  <c r="R1794" i="6"/>
  <c r="O1794" i="6"/>
  <c r="L1794" i="6"/>
  <c r="K1794" i="6"/>
  <c r="Y1793" i="6"/>
  <c r="W1793" i="6"/>
  <c r="R1793" i="6"/>
  <c r="O1793" i="6"/>
  <c r="L1793" i="6"/>
  <c r="K1793" i="6"/>
  <c r="Y1792" i="6"/>
  <c r="W1792" i="6"/>
  <c r="R1792" i="6"/>
  <c r="O1792" i="6"/>
  <c r="L1792" i="6"/>
  <c r="K1792" i="6"/>
  <c r="Y1791" i="6"/>
  <c r="W1791" i="6"/>
  <c r="R1791" i="6"/>
  <c r="O1791" i="6"/>
  <c r="L1791" i="6"/>
  <c r="K1791" i="6"/>
  <c r="Y1790" i="6"/>
  <c r="W1790" i="6"/>
  <c r="R1790" i="6"/>
  <c r="O1790" i="6"/>
  <c r="L1790" i="6"/>
  <c r="K1790" i="6"/>
  <c r="Y1789" i="6"/>
  <c r="W1789" i="6"/>
  <c r="R1789" i="6"/>
  <c r="O1789" i="6"/>
  <c r="L1789" i="6"/>
  <c r="K1789" i="6"/>
  <c r="Y1788" i="6"/>
  <c r="W1788" i="6"/>
  <c r="R1788" i="6"/>
  <c r="O1788" i="6"/>
  <c r="L1788" i="6"/>
  <c r="K1788" i="6"/>
  <c r="Y1787" i="6"/>
  <c r="W1787" i="6"/>
  <c r="R1787" i="6"/>
  <c r="O1787" i="6"/>
  <c r="L1787" i="6"/>
  <c r="K1787" i="6"/>
  <c r="Y1786" i="6"/>
  <c r="W1786" i="6"/>
  <c r="R1786" i="6"/>
  <c r="O1786" i="6"/>
  <c r="L1786" i="6"/>
  <c r="K1786" i="6"/>
  <c r="Y1785" i="6"/>
  <c r="W1785" i="6"/>
  <c r="R1785" i="6"/>
  <c r="O1785" i="6"/>
  <c r="L1785" i="6"/>
  <c r="K1785" i="6"/>
  <c r="Y1784" i="6"/>
  <c r="W1784" i="6"/>
  <c r="R1784" i="6"/>
  <c r="O1784" i="6"/>
  <c r="L1784" i="6"/>
  <c r="K1784" i="6"/>
  <c r="Y1783" i="6"/>
  <c r="W1783" i="6"/>
  <c r="R1783" i="6"/>
  <c r="O1783" i="6"/>
  <c r="L1783" i="6"/>
  <c r="K1783" i="6"/>
  <c r="Y1782" i="6"/>
  <c r="W1782" i="6"/>
  <c r="R1782" i="6"/>
  <c r="O1782" i="6"/>
  <c r="L1782" i="6"/>
  <c r="K1782" i="6"/>
  <c r="Y1781" i="6"/>
  <c r="W1781" i="6"/>
  <c r="R1781" i="6"/>
  <c r="O1781" i="6"/>
  <c r="L1781" i="6"/>
  <c r="K1781" i="6"/>
  <c r="Y1780" i="6"/>
  <c r="W1780" i="6"/>
  <c r="R1780" i="6"/>
  <c r="O1780" i="6"/>
  <c r="L1780" i="6"/>
  <c r="K1780" i="6"/>
  <c r="Y1779" i="6"/>
  <c r="W1779" i="6"/>
  <c r="R1779" i="6"/>
  <c r="O1779" i="6"/>
  <c r="L1779" i="6"/>
  <c r="K1779" i="6"/>
  <c r="Y1778" i="6"/>
  <c r="W1778" i="6"/>
  <c r="R1778" i="6"/>
  <c r="O1778" i="6"/>
  <c r="L1778" i="6"/>
  <c r="K1778" i="6"/>
  <c r="Y1777" i="6"/>
  <c r="W1777" i="6"/>
  <c r="R1777" i="6"/>
  <c r="O1777" i="6"/>
  <c r="L1777" i="6"/>
  <c r="K1777" i="6"/>
  <c r="Y1776" i="6"/>
  <c r="W1776" i="6"/>
  <c r="R1776" i="6"/>
  <c r="O1776" i="6"/>
  <c r="L1776" i="6"/>
  <c r="K1776" i="6"/>
  <c r="Y1775" i="6"/>
  <c r="W1775" i="6"/>
  <c r="R1775" i="6"/>
  <c r="O1775" i="6"/>
  <c r="L1775" i="6"/>
  <c r="K1775" i="6"/>
  <c r="Y1774" i="6"/>
  <c r="W1774" i="6"/>
  <c r="R1774" i="6"/>
  <c r="O1774" i="6"/>
  <c r="L1774" i="6"/>
  <c r="K1774" i="6"/>
  <c r="Y1773" i="6"/>
  <c r="W1773" i="6"/>
  <c r="R1773" i="6"/>
  <c r="O1773" i="6"/>
  <c r="L1773" i="6"/>
  <c r="K1773" i="6"/>
  <c r="Y1772" i="6"/>
  <c r="W1772" i="6"/>
  <c r="R1772" i="6"/>
  <c r="O1772" i="6"/>
  <c r="L1772" i="6"/>
  <c r="K1772" i="6"/>
  <c r="Y1771" i="6"/>
  <c r="W1771" i="6"/>
  <c r="R1771" i="6"/>
  <c r="O1771" i="6"/>
  <c r="L1771" i="6"/>
  <c r="K1771" i="6"/>
  <c r="Y1770" i="6"/>
  <c r="W1770" i="6"/>
  <c r="R1770" i="6"/>
  <c r="O1770" i="6"/>
  <c r="L1770" i="6"/>
  <c r="K1770" i="6"/>
  <c r="Y1769" i="6"/>
  <c r="W1769" i="6"/>
  <c r="R1769" i="6"/>
  <c r="O1769" i="6"/>
  <c r="L1769" i="6"/>
  <c r="K1769" i="6"/>
  <c r="Y1768" i="6"/>
  <c r="W1768" i="6"/>
  <c r="R1768" i="6"/>
  <c r="O1768" i="6"/>
  <c r="L1768" i="6"/>
  <c r="K1768" i="6"/>
  <c r="Y1767" i="6"/>
  <c r="W1767" i="6"/>
  <c r="R1767" i="6"/>
  <c r="O1767" i="6"/>
  <c r="L1767" i="6"/>
  <c r="K1767" i="6"/>
  <c r="Y1766" i="6"/>
  <c r="W1766" i="6"/>
  <c r="R1766" i="6"/>
  <c r="O1766" i="6"/>
  <c r="L1766" i="6"/>
  <c r="K1766" i="6"/>
  <c r="Y1765" i="6"/>
  <c r="W1765" i="6"/>
  <c r="R1765" i="6"/>
  <c r="O1765" i="6"/>
  <c r="L1765" i="6"/>
  <c r="K1765" i="6"/>
  <c r="Y1764" i="6"/>
  <c r="W1764" i="6"/>
  <c r="R1764" i="6"/>
  <c r="O1764" i="6"/>
  <c r="L1764" i="6"/>
  <c r="K1764" i="6"/>
  <c r="Y1763" i="6"/>
  <c r="W1763" i="6"/>
  <c r="R1763" i="6"/>
  <c r="O1763" i="6"/>
  <c r="L1763" i="6"/>
  <c r="K1763" i="6"/>
  <c r="Y1762" i="6"/>
  <c r="W1762" i="6"/>
  <c r="R1762" i="6"/>
  <c r="O1762" i="6"/>
  <c r="L1762" i="6"/>
  <c r="K1762" i="6"/>
  <c r="Y1761" i="6"/>
  <c r="W1761" i="6"/>
  <c r="R1761" i="6"/>
  <c r="O1761" i="6"/>
  <c r="L1761" i="6"/>
  <c r="K1761" i="6"/>
  <c r="Y1760" i="6"/>
  <c r="W1760" i="6"/>
  <c r="R1760" i="6"/>
  <c r="O1760" i="6"/>
  <c r="L1760" i="6"/>
  <c r="K1760" i="6"/>
  <c r="Y1759" i="6"/>
  <c r="W1759" i="6"/>
  <c r="R1759" i="6"/>
  <c r="O1759" i="6"/>
  <c r="L1759" i="6"/>
  <c r="K1759" i="6"/>
  <c r="Y1758" i="6"/>
  <c r="W1758" i="6"/>
  <c r="R1758" i="6"/>
  <c r="O1758" i="6"/>
  <c r="L1758" i="6"/>
  <c r="K1758" i="6"/>
  <c r="Y1757" i="6"/>
  <c r="W1757" i="6"/>
  <c r="R1757" i="6"/>
  <c r="O1757" i="6"/>
  <c r="L1757" i="6"/>
  <c r="K1757" i="6"/>
  <c r="Y1756" i="6"/>
  <c r="W1756" i="6"/>
  <c r="R1756" i="6"/>
  <c r="O1756" i="6"/>
  <c r="L1756" i="6"/>
  <c r="K1756" i="6"/>
  <c r="Y1755" i="6"/>
  <c r="W1755" i="6"/>
  <c r="R1755" i="6"/>
  <c r="O1755" i="6"/>
  <c r="L1755" i="6"/>
  <c r="K1755" i="6"/>
  <c r="Y1754" i="6"/>
  <c r="W1754" i="6"/>
  <c r="R1754" i="6"/>
  <c r="O1754" i="6"/>
  <c r="L1754" i="6"/>
  <c r="K1754" i="6"/>
  <c r="Y1753" i="6"/>
  <c r="W1753" i="6"/>
  <c r="R1753" i="6"/>
  <c r="O1753" i="6"/>
  <c r="L1753" i="6"/>
  <c r="K1753" i="6"/>
  <c r="Y1752" i="6"/>
  <c r="W1752" i="6"/>
  <c r="R1752" i="6"/>
  <c r="O1752" i="6"/>
  <c r="L1752" i="6"/>
  <c r="K1752" i="6"/>
  <c r="Y1751" i="6"/>
  <c r="W1751" i="6"/>
  <c r="R1751" i="6"/>
  <c r="O1751" i="6"/>
  <c r="L1751" i="6"/>
  <c r="K1751" i="6"/>
  <c r="Y1750" i="6"/>
  <c r="W1750" i="6"/>
  <c r="R1750" i="6"/>
  <c r="O1750" i="6"/>
  <c r="L1750" i="6"/>
  <c r="K1750" i="6"/>
  <c r="Y1749" i="6"/>
  <c r="W1749" i="6"/>
  <c r="R1749" i="6"/>
  <c r="O1749" i="6"/>
  <c r="L1749" i="6"/>
  <c r="K1749" i="6"/>
  <c r="Y1748" i="6"/>
  <c r="W1748" i="6"/>
  <c r="R1748" i="6"/>
  <c r="O1748" i="6"/>
  <c r="L1748" i="6"/>
  <c r="K1748" i="6"/>
  <c r="Y1747" i="6"/>
  <c r="W1747" i="6"/>
  <c r="R1747" i="6"/>
  <c r="O1747" i="6"/>
  <c r="L1747" i="6"/>
  <c r="K1747" i="6"/>
  <c r="Y1746" i="6"/>
  <c r="W1746" i="6"/>
  <c r="R1746" i="6"/>
  <c r="O1746" i="6"/>
  <c r="L1746" i="6"/>
  <c r="K1746" i="6"/>
  <c r="Y1745" i="6"/>
  <c r="W1745" i="6"/>
  <c r="R1745" i="6"/>
  <c r="O1745" i="6"/>
  <c r="L1745" i="6"/>
  <c r="K1745" i="6"/>
  <c r="Y1744" i="6"/>
  <c r="W1744" i="6"/>
  <c r="R1744" i="6"/>
  <c r="O1744" i="6"/>
  <c r="L1744" i="6"/>
  <c r="K1744" i="6"/>
  <c r="Y1743" i="6"/>
  <c r="W1743" i="6"/>
  <c r="R1743" i="6"/>
  <c r="O1743" i="6"/>
  <c r="L1743" i="6"/>
  <c r="K1743" i="6"/>
  <c r="Y1742" i="6"/>
  <c r="W1742" i="6"/>
  <c r="R1742" i="6"/>
  <c r="O1742" i="6"/>
  <c r="L1742" i="6"/>
  <c r="K1742" i="6"/>
  <c r="Y1741" i="6"/>
  <c r="W1741" i="6"/>
  <c r="R1741" i="6"/>
  <c r="O1741" i="6"/>
  <c r="L1741" i="6"/>
  <c r="K1741" i="6"/>
  <c r="Y1740" i="6"/>
  <c r="W1740" i="6"/>
  <c r="R1740" i="6"/>
  <c r="O1740" i="6"/>
  <c r="L1740" i="6"/>
  <c r="K1740" i="6"/>
  <c r="Y1739" i="6"/>
  <c r="W1739" i="6"/>
  <c r="R1739" i="6"/>
  <c r="O1739" i="6"/>
  <c r="L1739" i="6"/>
  <c r="K1739" i="6"/>
  <c r="Y1738" i="6"/>
  <c r="W1738" i="6"/>
  <c r="R1738" i="6"/>
  <c r="O1738" i="6"/>
  <c r="L1738" i="6"/>
  <c r="K1738" i="6"/>
  <c r="Y1737" i="6"/>
  <c r="W1737" i="6"/>
  <c r="R1737" i="6"/>
  <c r="O1737" i="6"/>
  <c r="L1737" i="6"/>
  <c r="K1737" i="6"/>
  <c r="Y1736" i="6"/>
  <c r="W1736" i="6"/>
  <c r="R1736" i="6"/>
  <c r="O1736" i="6"/>
  <c r="L1736" i="6"/>
  <c r="K1736" i="6"/>
  <c r="Y1735" i="6"/>
  <c r="W1735" i="6"/>
  <c r="R1735" i="6"/>
  <c r="O1735" i="6"/>
  <c r="L1735" i="6"/>
  <c r="K1735" i="6"/>
  <c r="Y1734" i="6"/>
  <c r="W1734" i="6"/>
  <c r="R1734" i="6"/>
  <c r="O1734" i="6"/>
  <c r="L1734" i="6"/>
  <c r="K1734" i="6"/>
  <c r="Y1733" i="6"/>
  <c r="W1733" i="6"/>
  <c r="R1733" i="6"/>
  <c r="O1733" i="6"/>
  <c r="L1733" i="6"/>
  <c r="K1733" i="6"/>
  <c r="Y1732" i="6"/>
  <c r="W1732" i="6"/>
  <c r="R1732" i="6"/>
  <c r="O1732" i="6"/>
  <c r="L1732" i="6"/>
  <c r="K1732" i="6"/>
  <c r="Y1731" i="6"/>
  <c r="W1731" i="6"/>
  <c r="R1731" i="6"/>
  <c r="O1731" i="6"/>
  <c r="L1731" i="6"/>
  <c r="K1731" i="6"/>
  <c r="Y1730" i="6"/>
  <c r="W1730" i="6"/>
  <c r="R1730" i="6"/>
  <c r="O1730" i="6"/>
  <c r="L1730" i="6"/>
  <c r="K1730" i="6"/>
  <c r="Y1729" i="6"/>
  <c r="W1729" i="6"/>
  <c r="R1729" i="6"/>
  <c r="O1729" i="6"/>
  <c r="L1729" i="6"/>
  <c r="K1729" i="6"/>
  <c r="Y1728" i="6"/>
  <c r="W1728" i="6"/>
  <c r="R1728" i="6"/>
  <c r="O1728" i="6"/>
  <c r="L1728" i="6"/>
  <c r="K1728" i="6"/>
  <c r="Y1727" i="6"/>
  <c r="W1727" i="6"/>
  <c r="R1727" i="6"/>
  <c r="O1727" i="6"/>
  <c r="L1727" i="6"/>
  <c r="K1727" i="6"/>
  <c r="Y1726" i="6"/>
  <c r="W1726" i="6"/>
  <c r="R1726" i="6"/>
  <c r="O1726" i="6"/>
  <c r="L1726" i="6"/>
  <c r="K1726" i="6"/>
  <c r="Y1725" i="6"/>
  <c r="W1725" i="6"/>
  <c r="R1725" i="6"/>
  <c r="O1725" i="6"/>
  <c r="L1725" i="6"/>
  <c r="K1725" i="6"/>
  <c r="Y1724" i="6"/>
  <c r="W1724" i="6"/>
  <c r="R1724" i="6"/>
  <c r="O1724" i="6"/>
  <c r="L1724" i="6"/>
  <c r="K1724" i="6"/>
  <c r="Y1723" i="6"/>
  <c r="W1723" i="6"/>
  <c r="R1723" i="6"/>
  <c r="O1723" i="6"/>
  <c r="L1723" i="6"/>
  <c r="K1723" i="6"/>
  <c r="Y1722" i="6"/>
  <c r="W1722" i="6"/>
  <c r="R1722" i="6"/>
  <c r="O1722" i="6"/>
  <c r="L1722" i="6"/>
  <c r="K1722" i="6"/>
  <c r="Y1721" i="6"/>
  <c r="W1721" i="6"/>
  <c r="R1721" i="6"/>
  <c r="O1721" i="6"/>
  <c r="L1721" i="6"/>
  <c r="K1721" i="6"/>
  <c r="Y1720" i="6"/>
  <c r="W1720" i="6"/>
  <c r="R1720" i="6"/>
  <c r="O1720" i="6"/>
  <c r="L1720" i="6"/>
  <c r="K1720" i="6"/>
  <c r="Y1719" i="6"/>
  <c r="W1719" i="6"/>
  <c r="R1719" i="6"/>
  <c r="O1719" i="6"/>
  <c r="L1719" i="6"/>
  <c r="K1719" i="6"/>
  <c r="Y1718" i="6"/>
  <c r="W1718" i="6"/>
  <c r="R1718" i="6"/>
  <c r="O1718" i="6"/>
  <c r="L1718" i="6"/>
  <c r="K1718" i="6"/>
  <c r="Y1717" i="6"/>
  <c r="W1717" i="6"/>
  <c r="R1717" i="6"/>
  <c r="O1717" i="6"/>
  <c r="L1717" i="6"/>
  <c r="K1717" i="6"/>
  <c r="Y1716" i="6"/>
  <c r="W1716" i="6"/>
  <c r="R1716" i="6"/>
  <c r="O1716" i="6"/>
  <c r="L1716" i="6"/>
  <c r="K1716" i="6"/>
  <c r="Y1715" i="6"/>
  <c r="W1715" i="6"/>
  <c r="R1715" i="6"/>
  <c r="O1715" i="6"/>
  <c r="L1715" i="6"/>
  <c r="K1715" i="6"/>
  <c r="Y1714" i="6"/>
  <c r="W1714" i="6"/>
  <c r="R1714" i="6"/>
  <c r="O1714" i="6"/>
  <c r="L1714" i="6"/>
  <c r="K1714" i="6"/>
  <c r="Y1713" i="6"/>
  <c r="W1713" i="6"/>
  <c r="R1713" i="6"/>
  <c r="O1713" i="6"/>
  <c r="L1713" i="6"/>
  <c r="K1713" i="6"/>
  <c r="Y1712" i="6"/>
  <c r="W1712" i="6"/>
  <c r="R1712" i="6"/>
  <c r="O1712" i="6"/>
  <c r="L1712" i="6"/>
  <c r="K1712" i="6"/>
  <c r="Y1711" i="6"/>
  <c r="W1711" i="6"/>
  <c r="R1711" i="6"/>
  <c r="O1711" i="6"/>
  <c r="L1711" i="6"/>
  <c r="K1711" i="6"/>
  <c r="Y1710" i="6"/>
  <c r="W1710" i="6"/>
  <c r="R1710" i="6"/>
  <c r="O1710" i="6"/>
  <c r="L1710" i="6"/>
  <c r="K1710" i="6"/>
  <c r="Y1709" i="6"/>
  <c r="W1709" i="6"/>
  <c r="R1709" i="6"/>
  <c r="O1709" i="6"/>
  <c r="L1709" i="6"/>
  <c r="K1709" i="6"/>
  <c r="Y1708" i="6"/>
  <c r="W1708" i="6"/>
  <c r="R1708" i="6"/>
  <c r="O1708" i="6"/>
  <c r="L1708" i="6"/>
  <c r="K1708" i="6"/>
  <c r="Y1707" i="6"/>
  <c r="W1707" i="6"/>
  <c r="R1707" i="6"/>
  <c r="O1707" i="6"/>
  <c r="L1707" i="6"/>
  <c r="K1707" i="6"/>
  <c r="Y1706" i="6"/>
  <c r="W1706" i="6"/>
  <c r="R1706" i="6"/>
  <c r="O1706" i="6"/>
  <c r="L1706" i="6"/>
  <c r="K1706" i="6"/>
  <c r="Y1705" i="6"/>
  <c r="W1705" i="6"/>
  <c r="R1705" i="6"/>
  <c r="O1705" i="6"/>
  <c r="L1705" i="6"/>
  <c r="K1705" i="6"/>
  <c r="Y1704" i="6"/>
  <c r="W1704" i="6"/>
  <c r="R1704" i="6"/>
  <c r="O1704" i="6"/>
  <c r="L1704" i="6"/>
  <c r="K1704" i="6"/>
  <c r="Y1703" i="6"/>
  <c r="W1703" i="6"/>
  <c r="R1703" i="6"/>
  <c r="O1703" i="6"/>
  <c r="L1703" i="6"/>
  <c r="K1703" i="6"/>
  <c r="Y1702" i="6"/>
  <c r="W1702" i="6"/>
  <c r="R1702" i="6"/>
  <c r="O1702" i="6"/>
  <c r="L1702" i="6"/>
  <c r="K1702" i="6"/>
  <c r="Y1701" i="6"/>
  <c r="W1701" i="6"/>
  <c r="R1701" i="6"/>
  <c r="O1701" i="6"/>
  <c r="L1701" i="6"/>
  <c r="K1701" i="6"/>
  <c r="Y1700" i="6"/>
  <c r="W1700" i="6"/>
  <c r="R1700" i="6"/>
  <c r="O1700" i="6"/>
  <c r="L1700" i="6"/>
  <c r="K1700" i="6"/>
  <c r="Y1699" i="6"/>
  <c r="W1699" i="6"/>
  <c r="R1699" i="6"/>
  <c r="O1699" i="6"/>
  <c r="L1699" i="6"/>
  <c r="K1699" i="6"/>
  <c r="Y1698" i="6"/>
  <c r="W1698" i="6"/>
  <c r="R1698" i="6"/>
  <c r="O1698" i="6"/>
  <c r="L1698" i="6"/>
  <c r="K1698" i="6"/>
  <c r="Y1697" i="6"/>
  <c r="W1697" i="6"/>
  <c r="R1697" i="6"/>
  <c r="O1697" i="6"/>
  <c r="L1697" i="6"/>
  <c r="K1697" i="6"/>
  <c r="Y1696" i="6"/>
  <c r="W1696" i="6"/>
  <c r="R1696" i="6"/>
  <c r="O1696" i="6"/>
  <c r="L1696" i="6"/>
  <c r="K1696" i="6"/>
  <c r="Y1695" i="6"/>
  <c r="W1695" i="6"/>
  <c r="R1695" i="6"/>
  <c r="O1695" i="6"/>
  <c r="L1695" i="6"/>
  <c r="K1695" i="6"/>
  <c r="Y1694" i="6"/>
  <c r="W1694" i="6"/>
  <c r="R1694" i="6"/>
  <c r="O1694" i="6"/>
  <c r="L1694" i="6"/>
  <c r="K1694" i="6"/>
  <c r="Y1693" i="6"/>
  <c r="W1693" i="6"/>
  <c r="R1693" i="6"/>
  <c r="O1693" i="6"/>
  <c r="L1693" i="6"/>
  <c r="K1693" i="6"/>
  <c r="Y1692" i="6"/>
  <c r="W1692" i="6"/>
  <c r="R1692" i="6"/>
  <c r="O1692" i="6"/>
  <c r="L1692" i="6"/>
  <c r="K1692" i="6"/>
  <c r="Y1691" i="6"/>
  <c r="W1691" i="6"/>
  <c r="R1691" i="6"/>
  <c r="O1691" i="6"/>
  <c r="L1691" i="6"/>
  <c r="K1691" i="6"/>
  <c r="Y1690" i="6"/>
  <c r="W1690" i="6"/>
  <c r="R1690" i="6"/>
  <c r="O1690" i="6"/>
  <c r="L1690" i="6"/>
  <c r="K1690" i="6"/>
  <c r="Y1689" i="6"/>
  <c r="W1689" i="6"/>
  <c r="R1689" i="6"/>
  <c r="O1689" i="6"/>
  <c r="L1689" i="6"/>
  <c r="K1689" i="6"/>
  <c r="Y1688" i="6"/>
  <c r="W1688" i="6"/>
  <c r="R1688" i="6"/>
  <c r="O1688" i="6"/>
  <c r="L1688" i="6"/>
  <c r="K1688" i="6"/>
  <c r="Y1687" i="6"/>
  <c r="W1687" i="6"/>
  <c r="R1687" i="6"/>
  <c r="O1687" i="6"/>
  <c r="L1687" i="6"/>
  <c r="K1687" i="6"/>
  <c r="Y1686" i="6"/>
  <c r="W1686" i="6"/>
  <c r="R1686" i="6"/>
  <c r="O1686" i="6"/>
  <c r="L1686" i="6"/>
  <c r="K1686" i="6"/>
  <c r="Y1685" i="6"/>
  <c r="W1685" i="6"/>
  <c r="R1685" i="6"/>
  <c r="O1685" i="6"/>
  <c r="L1685" i="6"/>
  <c r="K1685" i="6"/>
  <c r="Y1684" i="6"/>
  <c r="W1684" i="6"/>
  <c r="R1684" i="6"/>
  <c r="O1684" i="6"/>
  <c r="L1684" i="6"/>
  <c r="K1684" i="6"/>
  <c r="Y1683" i="6"/>
  <c r="W1683" i="6"/>
  <c r="R1683" i="6"/>
  <c r="O1683" i="6"/>
  <c r="L1683" i="6"/>
  <c r="K1683" i="6"/>
  <c r="Y1682" i="6"/>
  <c r="W1682" i="6"/>
  <c r="R1682" i="6"/>
  <c r="O1682" i="6"/>
  <c r="L1682" i="6"/>
  <c r="K1682" i="6"/>
  <c r="Y1681" i="6"/>
  <c r="W1681" i="6"/>
  <c r="R1681" i="6"/>
  <c r="O1681" i="6"/>
  <c r="L1681" i="6"/>
  <c r="K1681" i="6"/>
  <c r="Y1680" i="6"/>
  <c r="W1680" i="6"/>
  <c r="R1680" i="6"/>
  <c r="O1680" i="6"/>
  <c r="L1680" i="6"/>
  <c r="K1680" i="6"/>
  <c r="Y1679" i="6"/>
  <c r="W1679" i="6"/>
  <c r="R1679" i="6"/>
  <c r="O1679" i="6"/>
  <c r="L1679" i="6"/>
  <c r="K1679" i="6"/>
  <c r="Y1678" i="6"/>
  <c r="W1678" i="6"/>
  <c r="R1678" i="6"/>
  <c r="O1678" i="6"/>
  <c r="L1678" i="6"/>
  <c r="K1678" i="6"/>
  <c r="Y1677" i="6"/>
  <c r="W1677" i="6"/>
  <c r="R1677" i="6"/>
  <c r="O1677" i="6"/>
  <c r="L1677" i="6"/>
  <c r="K1677" i="6"/>
  <c r="Y1676" i="6"/>
  <c r="W1676" i="6"/>
  <c r="R1676" i="6"/>
  <c r="O1676" i="6"/>
  <c r="L1676" i="6"/>
  <c r="K1676" i="6"/>
  <c r="Y1675" i="6"/>
  <c r="W1675" i="6"/>
  <c r="R1675" i="6"/>
  <c r="O1675" i="6"/>
  <c r="L1675" i="6"/>
  <c r="K1675" i="6"/>
  <c r="Y1674" i="6"/>
  <c r="W1674" i="6"/>
  <c r="R1674" i="6"/>
  <c r="O1674" i="6"/>
  <c r="L1674" i="6"/>
  <c r="K1674" i="6"/>
  <c r="Y1673" i="6"/>
  <c r="W1673" i="6"/>
  <c r="R1673" i="6"/>
  <c r="O1673" i="6"/>
  <c r="L1673" i="6"/>
  <c r="K1673" i="6"/>
  <c r="Y1672" i="6"/>
  <c r="W1672" i="6"/>
  <c r="R1672" i="6"/>
  <c r="O1672" i="6"/>
  <c r="L1672" i="6"/>
  <c r="K1672" i="6"/>
  <c r="Y1671" i="6"/>
  <c r="W1671" i="6"/>
  <c r="R1671" i="6"/>
  <c r="O1671" i="6"/>
  <c r="L1671" i="6"/>
  <c r="K1671" i="6"/>
  <c r="Y1670" i="6"/>
  <c r="W1670" i="6"/>
  <c r="R1670" i="6"/>
  <c r="O1670" i="6"/>
  <c r="L1670" i="6"/>
  <c r="K1670" i="6"/>
  <c r="Y1669" i="6"/>
  <c r="W1669" i="6"/>
  <c r="R1669" i="6"/>
  <c r="O1669" i="6"/>
  <c r="L1669" i="6"/>
  <c r="K1669" i="6"/>
  <c r="Y1668" i="6"/>
  <c r="W1668" i="6"/>
  <c r="R1668" i="6"/>
  <c r="O1668" i="6"/>
  <c r="L1668" i="6"/>
  <c r="K1668" i="6"/>
  <c r="Y1667" i="6"/>
  <c r="W1667" i="6"/>
  <c r="R1667" i="6"/>
  <c r="O1667" i="6"/>
  <c r="L1667" i="6"/>
  <c r="K1667" i="6"/>
  <c r="Y1666" i="6"/>
  <c r="W1666" i="6"/>
  <c r="R1666" i="6"/>
  <c r="O1666" i="6"/>
  <c r="L1666" i="6"/>
  <c r="K1666" i="6"/>
  <c r="Y1665" i="6"/>
  <c r="W1665" i="6"/>
  <c r="R1665" i="6"/>
  <c r="O1665" i="6"/>
  <c r="L1665" i="6"/>
  <c r="K1665" i="6"/>
  <c r="Y1664" i="6"/>
  <c r="W1664" i="6"/>
  <c r="R1664" i="6"/>
  <c r="O1664" i="6"/>
  <c r="L1664" i="6"/>
  <c r="K1664" i="6"/>
  <c r="Y1663" i="6"/>
  <c r="W1663" i="6"/>
  <c r="R1663" i="6"/>
  <c r="O1663" i="6"/>
  <c r="L1663" i="6"/>
  <c r="K1663" i="6"/>
  <c r="Y1662" i="6"/>
  <c r="W1662" i="6"/>
  <c r="R1662" i="6"/>
  <c r="O1662" i="6"/>
  <c r="L1662" i="6"/>
  <c r="K1662" i="6"/>
  <c r="Y1661" i="6"/>
  <c r="W1661" i="6"/>
  <c r="R1661" i="6"/>
  <c r="O1661" i="6"/>
  <c r="L1661" i="6"/>
  <c r="K1661" i="6"/>
  <c r="Y1660" i="6"/>
  <c r="W1660" i="6"/>
  <c r="R1660" i="6"/>
  <c r="O1660" i="6"/>
  <c r="L1660" i="6"/>
  <c r="K1660" i="6"/>
  <c r="Y1659" i="6"/>
  <c r="W1659" i="6"/>
  <c r="R1659" i="6"/>
  <c r="O1659" i="6"/>
  <c r="L1659" i="6"/>
  <c r="K1659" i="6"/>
  <c r="Y1658" i="6"/>
  <c r="W1658" i="6"/>
  <c r="R1658" i="6"/>
  <c r="O1658" i="6"/>
  <c r="L1658" i="6"/>
  <c r="K1658" i="6"/>
  <c r="Y1657" i="6"/>
  <c r="W1657" i="6"/>
  <c r="R1657" i="6"/>
  <c r="O1657" i="6"/>
  <c r="L1657" i="6"/>
  <c r="K1657" i="6"/>
  <c r="Y1656" i="6"/>
  <c r="W1656" i="6"/>
  <c r="R1656" i="6"/>
  <c r="O1656" i="6"/>
  <c r="L1656" i="6"/>
  <c r="K1656" i="6"/>
  <c r="Y1655" i="6"/>
  <c r="W1655" i="6"/>
  <c r="R1655" i="6"/>
  <c r="O1655" i="6"/>
  <c r="L1655" i="6"/>
  <c r="K1655" i="6"/>
  <c r="Y1654" i="6"/>
  <c r="W1654" i="6"/>
  <c r="R1654" i="6"/>
  <c r="O1654" i="6"/>
  <c r="L1654" i="6"/>
  <c r="K1654" i="6"/>
  <c r="Y1653" i="6"/>
  <c r="W1653" i="6"/>
  <c r="R1653" i="6"/>
  <c r="O1653" i="6"/>
  <c r="L1653" i="6"/>
  <c r="K1653" i="6"/>
  <c r="Y1652" i="6"/>
  <c r="W1652" i="6"/>
  <c r="R1652" i="6"/>
  <c r="O1652" i="6"/>
  <c r="L1652" i="6"/>
  <c r="K1652" i="6"/>
  <c r="Y1651" i="6"/>
  <c r="W1651" i="6"/>
  <c r="R1651" i="6"/>
  <c r="O1651" i="6"/>
  <c r="L1651" i="6"/>
  <c r="K1651" i="6"/>
  <c r="Y1650" i="6"/>
  <c r="W1650" i="6"/>
  <c r="R1650" i="6"/>
  <c r="O1650" i="6"/>
  <c r="L1650" i="6"/>
  <c r="K1650" i="6"/>
  <c r="Y1649" i="6"/>
  <c r="W1649" i="6"/>
  <c r="R1649" i="6"/>
  <c r="O1649" i="6"/>
  <c r="L1649" i="6"/>
  <c r="K1649" i="6"/>
  <c r="Y1648" i="6"/>
  <c r="W1648" i="6"/>
  <c r="R1648" i="6"/>
  <c r="O1648" i="6"/>
  <c r="L1648" i="6"/>
  <c r="K1648" i="6"/>
  <c r="Y1647" i="6"/>
  <c r="W1647" i="6"/>
  <c r="R1647" i="6"/>
  <c r="O1647" i="6"/>
  <c r="L1647" i="6"/>
  <c r="K1647" i="6"/>
  <c r="Y1646" i="6"/>
  <c r="W1646" i="6"/>
  <c r="R1646" i="6"/>
  <c r="O1646" i="6"/>
  <c r="L1646" i="6"/>
  <c r="K1646" i="6"/>
  <c r="Y1645" i="6"/>
  <c r="W1645" i="6"/>
  <c r="R1645" i="6"/>
  <c r="O1645" i="6"/>
  <c r="L1645" i="6"/>
  <c r="K1645" i="6"/>
  <c r="Y1644" i="6"/>
  <c r="W1644" i="6"/>
  <c r="R1644" i="6"/>
  <c r="O1644" i="6"/>
  <c r="L1644" i="6"/>
  <c r="K1644" i="6"/>
  <c r="Y1643" i="6"/>
  <c r="W1643" i="6"/>
  <c r="R1643" i="6"/>
  <c r="O1643" i="6"/>
  <c r="L1643" i="6"/>
  <c r="K1643" i="6"/>
  <c r="Y1642" i="6"/>
  <c r="W1642" i="6"/>
  <c r="R1642" i="6"/>
  <c r="O1642" i="6"/>
  <c r="L1642" i="6"/>
  <c r="K1642" i="6"/>
  <c r="Y1641" i="6"/>
  <c r="W1641" i="6"/>
  <c r="R1641" i="6"/>
  <c r="O1641" i="6"/>
  <c r="L1641" i="6"/>
  <c r="K1641" i="6"/>
  <c r="Y1640" i="6"/>
  <c r="W1640" i="6"/>
  <c r="R1640" i="6"/>
  <c r="O1640" i="6"/>
  <c r="L1640" i="6"/>
  <c r="K1640" i="6"/>
  <c r="Y1639" i="6"/>
  <c r="W1639" i="6"/>
  <c r="R1639" i="6"/>
  <c r="O1639" i="6"/>
  <c r="L1639" i="6"/>
  <c r="K1639" i="6"/>
  <c r="Y1638" i="6"/>
  <c r="W1638" i="6"/>
  <c r="R1638" i="6"/>
  <c r="O1638" i="6"/>
  <c r="L1638" i="6"/>
  <c r="K1638" i="6"/>
  <c r="Y1637" i="6"/>
  <c r="W1637" i="6"/>
  <c r="R1637" i="6"/>
  <c r="O1637" i="6"/>
  <c r="L1637" i="6"/>
  <c r="K1637" i="6"/>
  <c r="Y1636" i="6"/>
  <c r="W1636" i="6"/>
  <c r="R1636" i="6"/>
  <c r="O1636" i="6"/>
  <c r="L1636" i="6"/>
  <c r="K1636" i="6"/>
  <c r="Y1635" i="6"/>
  <c r="W1635" i="6"/>
  <c r="R1635" i="6"/>
  <c r="O1635" i="6"/>
  <c r="L1635" i="6"/>
  <c r="K1635" i="6"/>
  <c r="Y1634" i="6"/>
  <c r="W1634" i="6"/>
  <c r="R1634" i="6"/>
  <c r="O1634" i="6"/>
  <c r="L1634" i="6"/>
  <c r="K1634" i="6"/>
  <c r="Y1633" i="6"/>
  <c r="W1633" i="6"/>
  <c r="R1633" i="6"/>
  <c r="O1633" i="6"/>
  <c r="L1633" i="6"/>
  <c r="K1633" i="6"/>
  <c r="Y1632" i="6"/>
  <c r="W1632" i="6"/>
  <c r="R1632" i="6"/>
  <c r="O1632" i="6"/>
  <c r="L1632" i="6"/>
  <c r="K1632" i="6"/>
  <c r="Y1631" i="6"/>
  <c r="W1631" i="6"/>
  <c r="R1631" i="6"/>
  <c r="O1631" i="6"/>
  <c r="L1631" i="6"/>
  <c r="K1631" i="6"/>
  <c r="Y1630" i="6"/>
  <c r="W1630" i="6"/>
  <c r="R1630" i="6"/>
  <c r="O1630" i="6"/>
  <c r="L1630" i="6"/>
  <c r="K1630" i="6"/>
  <c r="Y1629" i="6"/>
  <c r="W1629" i="6"/>
  <c r="R1629" i="6"/>
  <c r="O1629" i="6"/>
  <c r="L1629" i="6"/>
  <c r="K1629" i="6"/>
  <c r="Y1628" i="6"/>
  <c r="W1628" i="6"/>
  <c r="R1628" i="6"/>
  <c r="O1628" i="6"/>
  <c r="L1628" i="6"/>
  <c r="K1628" i="6"/>
  <c r="Y1627" i="6"/>
  <c r="W1627" i="6"/>
  <c r="R1627" i="6"/>
  <c r="O1627" i="6"/>
  <c r="L1627" i="6"/>
  <c r="K1627" i="6"/>
  <c r="Y1626" i="6"/>
  <c r="W1626" i="6"/>
  <c r="R1626" i="6"/>
  <c r="O1626" i="6"/>
  <c r="L1626" i="6"/>
  <c r="K1626" i="6"/>
  <c r="Y1625" i="6"/>
  <c r="W1625" i="6"/>
  <c r="R1625" i="6"/>
  <c r="O1625" i="6"/>
  <c r="L1625" i="6"/>
  <c r="K1625" i="6"/>
  <c r="Y1624" i="6"/>
  <c r="W1624" i="6"/>
  <c r="R1624" i="6"/>
  <c r="O1624" i="6"/>
  <c r="L1624" i="6"/>
  <c r="K1624" i="6"/>
  <c r="Y1623" i="6"/>
  <c r="W1623" i="6"/>
  <c r="R1623" i="6"/>
  <c r="O1623" i="6"/>
  <c r="L1623" i="6"/>
  <c r="K1623" i="6"/>
  <c r="Y1622" i="6"/>
  <c r="W1622" i="6"/>
  <c r="R1622" i="6"/>
  <c r="O1622" i="6"/>
  <c r="L1622" i="6"/>
  <c r="K1622" i="6"/>
  <c r="Y1621" i="6"/>
  <c r="W1621" i="6"/>
  <c r="R1621" i="6"/>
  <c r="O1621" i="6"/>
  <c r="L1621" i="6"/>
  <c r="K1621" i="6"/>
  <c r="Y1620" i="6"/>
  <c r="W1620" i="6"/>
  <c r="R1620" i="6"/>
  <c r="O1620" i="6"/>
  <c r="L1620" i="6"/>
  <c r="K1620" i="6"/>
  <c r="Y1619" i="6"/>
  <c r="W1619" i="6"/>
  <c r="R1619" i="6"/>
  <c r="O1619" i="6"/>
  <c r="L1619" i="6"/>
  <c r="K1619" i="6"/>
  <c r="Y1618" i="6"/>
  <c r="W1618" i="6"/>
  <c r="R1618" i="6"/>
  <c r="O1618" i="6"/>
  <c r="L1618" i="6"/>
  <c r="K1618" i="6"/>
  <c r="Y1617" i="6"/>
  <c r="W1617" i="6"/>
  <c r="R1617" i="6"/>
  <c r="O1617" i="6"/>
  <c r="L1617" i="6"/>
  <c r="K1617" i="6"/>
  <c r="Y1616" i="6"/>
  <c r="W1616" i="6"/>
  <c r="R1616" i="6"/>
  <c r="O1616" i="6"/>
  <c r="L1616" i="6"/>
  <c r="K1616" i="6"/>
  <c r="Y1615" i="6"/>
  <c r="W1615" i="6"/>
  <c r="R1615" i="6"/>
  <c r="O1615" i="6"/>
  <c r="L1615" i="6"/>
  <c r="K1615" i="6"/>
  <c r="Y1614" i="6"/>
  <c r="W1614" i="6"/>
  <c r="R1614" i="6"/>
  <c r="O1614" i="6"/>
  <c r="L1614" i="6"/>
  <c r="K1614" i="6"/>
  <c r="Y1613" i="6"/>
  <c r="W1613" i="6"/>
  <c r="R1613" i="6"/>
  <c r="O1613" i="6"/>
  <c r="L1613" i="6"/>
  <c r="K1613" i="6"/>
  <c r="Y1612" i="6"/>
  <c r="W1612" i="6"/>
  <c r="R1612" i="6"/>
  <c r="O1612" i="6"/>
  <c r="L1612" i="6"/>
  <c r="K1612" i="6"/>
  <c r="Y1611" i="6"/>
  <c r="W1611" i="6"/>
  <c r="R1611" i="6"/>
  <c r="O1611" i="6"/>
  <c r="L1611" i="6"/>
  <c r="K1611" i="6"/>
  <c r="Y1610" i="6"/>
  <c r="W1610" i="6"/>
  <c r="R1610" i="6"/>
  <c r="O1610" i="6"/>
  <c r="L1610" i="6"/>
  <c r="K1610" i="6"/>
  <c r="Y1609" i="6"/>
  <c r="W1609" i="6"/>
  <c r="R1609" i="6"/>
  <c r="O1609" i="6"/>
  <c r="L1609" i="6"/>
  <c r="K1609" i="6"/>
  <c r="Y1608" i="6"/>
  <c r="W1608" i="6"/>
  <c r="R1608" i="6"/>
  <c r="O1608" i="6"/>
  <c r="L1608" i="6"/>
  <c r="K1608" i="6"/>
  <c r="Y1607" i="6"/>
  <c r="W1607" i="6"/>
  <c r="R1607" i="6"/>
  <c r="O1607" i="6"/>
  <c r="L1607" i="6"/>
  <c r="K1607" i="6"/>
  <c r="Y1606" i="6"/>
  <c r="W1606" i="6"/>
  <c r="R1606" i="6"/>
  <c r="O1606" i="6"/>
  <c r="L1606" i="6"/>
  <c r="K1606" i="6"/>
  <c r="Y1605" i="6"/>
  <c r="W1605" i="6"/>
  <c r="R1605" i="6"/>
  <c r="O1605" i="6"/>
  <c r="L1605" i="6"/>
  <c r="K1605" i="6"/>
  <c r="Y1604" i="6"/>
  <c r="W1604" i="6"/>
  <c r="R1604" i="6"/>
  <c r="O1604" i="6"/>
  <c r="L1604" i="6"/>
  <c r="K1604" i="6"/>
  <c r="Y1603" i="6"/>
  <c r="W1603" i="6"/>
  <c r="R1603" i="6"/>
  <c r="O1603" i="6"/>
  <c r="L1603" i="6"/>
  <c r="K1603" i="6"/>
  <c r="Y1602" i="6"/>
  <c r="W1602" i="6"/>
  <c r="R1602" i="6"/>
  <c r="O1602" i="6"/>
  <c r="L1602" i="6"/>
  <c r="K1602" i="6"/>
  <c r="Y1601" i="6"/>
  <c r="W1601" i="6"/>
  <c r="R1601" i="6"/>
  <c r="O1601" i="6"/>
  <c r="L1601" i="6"/>
  <c r="K1601" i="6"/>
  <c r="Y1600" i="6"/>
  <c r="W1600" i="6"/>
  <c r="R1600" i="6"/>
  <c r="O1600" i="6"/>
  <c r="L1600" i="6"/>
  <c r="K1600" i="6"/>
  <c r="Y1599" i="6"/>
  <c r="W1599" i="6"/>
  <c r="R1599" i="6"/>
  <c r="O1599" i="6"/>
  <c r="L1599" i="6"/>
  <c r="K1599" i="6"/>
  <c r="Y1598" i="6"/>
  <c r="W1598" i="6"/>
  <c r="R1598" i="6"/>
  <c r="O1598" i="6"/>
  <c r="L1598" i="6"/>
  <c r="K1598" i="6"/>
  <c r="Y1597" i="6"/>
  <c r="W1597" i="6"/>
  <c r="R1597" i="6"/>
  <c r="O1597" i="6"/>
  <c r="L1597" i="6"/>
  <c r="K1597" i="6"/>
  <c r="Y1596" i="6"/>
  <c r="W1596" i="6"/>
  <c r="R1596" i="6"/>
  <c r="O1596" i="6"/>
  <c r="L1596" i="6"/>
  <c r="K1596" i="6"/>
  <c r="Y1595" i="6"/>
  <c r="W1595" i="6"/>
  <c r="R1595" i="6"/>
  <c r="O1595" i="6"/>
  <c r="L1595" i="6"/>
  <c r="K1595" i="6"/>
  <c r="Y1594" i="6"/>
  <c r="W1594" i="6"/>
  <c r="R1594" i="6"/>
  <c r="O1594" i="6"/>
  <c r="L1594" i="6"/>
  <c r="K1594" i="6"/>
  <c r="Y1593" i="6"/>
  <c r="W1593" i="6"/>
  <c r="R1593" i="6"/>
  <c r="O1593" i="6"/>
  <c r="L1593" i="6"/>
  <c r="K1593" i="6"/>
  <c r="Y1592" i="6"/>
  <c r="W1592" i="6"/>
  <c r="R1592" i="6"/>
  <c r="O1592" i="6"/>
  <c r="L1592" i="6"/>
  <c r="K1592" i="6"/>
  <c r="Y1591" i="6"/>
  <c r="W1591" i="6"/>
  <c r="R1591" i="6"/>
  <c r="O1591" i="6"/>
  <c r="L1591" i="6"/>
  <c r="K1591" i="6"/>
  <c r="Y1590" i="6"/>
  <c r="W1590" i="6"/>
  <c r="R1590" i="6"/>
  <c r="O1590" i="6"/>
  <c r="L1590" i="6"/>
  <c r="K1590" i="6"/>
  <c r="Y1589" i="6"/>
  <c r="W1589" i="6"/>
  <c r="R1589" i="6"/>
  <c r="O1589" i="6"/>
  <c r="L1589" i="6"/>
  <c r="K1589" i="6"/>
  <c r="Y1588" i="6"/>
  <c r="W1588" i="6"/>
  <c r="R1588" i="6"/>
  <c r="O1588" i="6"/>
  <c r="L1588" i="6"/>
  <c r="K1588" i="6"/>
  <c r="Y1587" i="6"/>
  <c r="W1587" i="6"/>
  <c r="R1587" i="6"/>
  <c r="O1587" i="6"/>
  <c r="L1587" i="6"/>
  <c r="K1587" i="6"/>
  <c r="Y1586" i="6"/>
  <c r="W1586" i="6"/>
  <c r="R1586" i="6"/>
  <c r="O1586" i="6"/>
  <c r="L1586" i="6"/>
  <c r="K1586" i="6"/>
  <c r="Y1585" i="6"/>
  <c r="W1585" i="6"/>
  <c r="R1585" i="6"/>
  <c r="O1585" i="6"/>
  <c r="L1585" i="6"/>
  <c r="K1585" i="6"/>
  <c r="Y1584" i="6"/>
  <c r="W1584" i="6"/>
  <c r="R1584" i="6"/>
  <c r="O1584" i="6"/>
  <c r="L1584" i="6"/>
  <c r="K1584" i="6"/>
  <c r="Y1583" i="6"/>
  <c r="W1583" i="6"/>
  <c r="R1583" i="6"/>
  <c r="O1583" i="6"/>
  <c r="L1583" i="6"/>
  <c r="K1583" i="6"/>
  <c r="Y1582" i="6"/>
  <c r="W1582" i="6"/>
  <c r="R1582" i="6"/>
  <c r="O1582" i="6"/>
  <c r="L1582" i="6"/>
  <c r="K1582" i="6"/>
  <c r="Y1581" i="6"/>
  <c r="W1581" i="6"/>
  <c r="R1581" i="6"/>
  <c r="O1581" i="6"/>
  <c r="L1581" i="6"/>
  <c r="K1581" i="6"/>
  <c r="Y1580" i="6"/>
  <c r="W1580" i="6"/>
  <c r="R1580" i="6"/>
  <c r="O1580" i="6"/>
  <c r="L1580" i="6"/>
  <c r="K1580" i="6"/>
  <c r="Y1579" i="6"/>
  <c r="W1579" i="6"/>
  <c r="R1579" i="6"/>
  <c r="O1579" i="6"/>
  <c r="L1579" i="6"/>
  <c r="K1579" i="6"/>
  <c r="Y1578" i="6"/>
  <c r="W1578" i="6"/>
  <c r="R1578" i="6"/>
  <c r="O1578" i="6"/>
  <c r="L1578" i="6"/>
  <c r="K1578" i="6"/>
  <c r="Y1577" i="6"/>
  <c r="W1577" i="6"/>
  <c r="R1577" i="6"/>
  <c r="O1577" i="6"/>
  <c r="L1577" i="6"/>
  <c r="K1577" i="6"/>
  <c r="Y1576" i="6"/>
  <c r="W1576" i="6"/>
  <c r="R1576" i="6"/>
  <c r="O1576" i="6"/>
  <c r="L1576" i="6"/>
  <c r="K1576" i="6"/>
  <c r="Y1575" i="6"/>
  <c r="W1575" i="6"/>
  <c r="R1575" i="6"/>
  <c r="O1575" i="6"/>
  <c r="L1575" i="6"/>
  <c r="K1575" i="6"/>
  <c r="Y1574" i="6"/>
  <c r="W1574" i="6"/>
  <c r="R1574" i="6"/>
  <c r="O1574" i="6"/>
  <c r="L1574" i="6"/>
  <c r="K1574" i="6"/>
  <c r="Y1573" i="6"/>
  <c r="W1573" i="6"/>
  <c r="R1573" i="6"/>
  <c r="O1573" i="6"/>
  <c r="L1573" i="6"/>
  <c r="K1573" i="6"/>
  <c r="Y1572" i="6"/>
  <c r="W1572" i="6"/>
  <c r="R1572" i="6"/>
  <c r="O1572" i="6"/>
  <c r="L1572" i="6"/>
  <c r="K1572" i="6"/>
  <c r="Y1571" i="6"/>
  <c r="W1571" i="6"/>
  <c r="R1571" i="6"/>
  <c r="O1571" i="6"/>
  <c r="L1571" i="6"/>
  <c r="K1571" i="6"/>
  <c r="Y1570" i="6"/>
  <c r="W1570" i="6"/>
  <c r="R1570" i="6"/>
  <c r="O1570" i="6"/>
  <c r="L1570" i="6"/>
  <c r="K1570" i="6"/>
  <c r="Y1569" i="6"/>
  <c r="W1569" i="6"/>
  <c r="R1569" i="6"/>
  <c r="O1569" i="6"/>
  <c r="L1569" i="6"/>
  <c r="K1569" i="6"/>
  <c r="Y1568" i="6"/>
  <c r="W1568" i="6"/>
  <c r="R1568" i="6"/>
  <c r="O1568" i="6"/>
  <c r="L1568" i="6"/>
  <c r="K1568" i="6"/>
  <c r="Y1567" i="6"/>
  <c r="W1567" i="6"/>
  <c r="R1567" i="6"/>
  <c r="O1567" i="6"/>
  <c r="L1567" i="6"/>
  <c r="K1567" i="6"/>
  <c r="Y1566" i="6"/>
  <c r="W1566" i="6"/>
  <c r="R1566" i="6"/>
  <c r="O1566" i="6"/>
  <c r="L1566" i="6"/>
  <c r="K1566" i="6"/>
  <c r="Y1565" i="6"/>
  <c r="W1565" i="6"/>
  <c r="R1565" i="6"/>
  <c r="O1565" i="6"/>
  <c r="L1565" i="6"/>
  <c r="K1565" i="6"/>
  <c r="Y1564" i="6"/>
  <c r="W1564" i="6"/>
  <c r="R1564" i="6"/>
  <c r="O1564" i="6"/>
  <c r="L1564" i="6"/>
  <c r="K1564" i="6"/>
  <c r="Y1563" i="6"/>
  <c r="W1563" i="6"/>
  <c r="R1563" i="6"/>
  <c r="O1563" i="6"/>
  <c r="L1563" i="6"/>
  <c r="K1563" i="6"/>
  <c r="Y1562" i="6"/>
  <c r="W1562" i="6"/>
  <c r="R1562" i="6"/>
  <c r="O1562" i="6"/>
  <c r="L1562" i="6"/>
  <c r="K1562" i="6"/>
  <c r="Y1561" i="6"/>
  <c r="W1561" i="6"/>
  <c r="R1561" i="6"/>
  <c r="O1561" i="6"/>
  <c r="L1561" i="6"/>
  <c r="K1561" i="6"/>
  <c r="Y1560" i="6"/>
  <c r="W1560" i="6"/>
  <c r="R1560" i="6"/>
  <c r="O1560" i="6"/>
  <c r="L1560" i="6"/>
  <c r="K1560" i="6"/>
  <c r="Y1559" i="6"/>
  <c r="W1559" i="6"/>
  <c r="R1559" i="6"/>
  <c r="O1559" i="6"/>
  <c r="L1559" i="6"/>
  <c r="K1559" i="6"/>
  <c r="Y1558" i="6"/>
  <c r="W1558" i="6"/>
  <c r="R1558" i="6"/>
  <c r="O1558" i="6"/>
  <c r="L1558" i="6"/>
  <c r="K1558" i="6"/>
  <c r="Y1557" i="6"/>
  <c r="W1557" i="6"/>
  <c r="R1557" i="6"/>
  <c r="O1557" i="6"/>
  <c r="L1557" i="6"/>
  <c r="K1557" i="6"/>
  <c r="Y1556" i="6"/>
  <c r="W1556" i="6"/>
  <c r="R1556" i="6"/>
  <c r="O1556" i="6"/>
  <c r="L1556" i="6"/>
  <c r="K1556" i="6"/>
  <c r="Y1555" i="6"/>
  <c r="W1555" i="6"/>
  <c r="R1555" i="6"/>
  <c r="O1555" i="6"/>
  <c r="L1555" i="6"/>
  <c r="K1555" i="6"/>
  <c r="Y1554" i="6"/>
  <c r="W1554" i="6"/>
  <c r="R1554" i="6"/>
  <c r="O1554" i="6"/>
  <c r="L1554" i="6"/>
  <c r="K1554" i="6"/>
  <c r="Y1553" i="6"/>
  <c r="W1553" i="6"/>
  <c r="R1553" i="6"/>
  <c r="O1553" i="6"/>
  <c r="L1553" i="6"/>
  <c r="K1553" i="6"/>
  <c r="Y1552" i="6"/>
  <c r="W1552" i="6"/>
  <c r="R1552" i="6"/>
  <c r="O1552" i="6"/>
  <c r="L1552" i="6"/>
  <c r="K1552" i="6"/>
  <c r="Y1551" i="6"/>
  <c r="W1551" i="6"/>
  <c r="R1551" i="6"/>
  <c r="O1551" i="6"/>
  <c r="L1551" i="6"/>
  <c r="K1551" i="6"/>
  <c r="Y1550" i="6"/>
  <c r="W1550" i="6"/>
  <c r="R1550" i="6"/>
  <c r="O1550" i="6"/>
  <c r="L1550" i="6"/>
  <c r="K1550" i="6"/>
  <c r="Y1549" i="6"/>
  <c r="W1549" i="6"/>
  <c r="R1549" i="6"/>
  <c r="O1549" i="6"/>
  <c r="L1549" i="6"/>
  <c r="K1549" i="6"/>
  <c r="Y1548" i="6"/>
  <c r="W1548" i="6"/>
  <c r="R1548" i="6"/>
  <c r="O1548" i="6"/>
  <c r="L1548" i="6"/>
  <c r="K1548" i="6"/>
  <c r="Y1547" i="6"/>
  <c r="W1547" i="6"/>
  <c r="R1547" i="6"/>
  <c r="O1547" i="6"/>
  <c r="L1547" i="6"/>
  <c r="K1547" i="6"/>
  <c r="Y1546" i="6"/>
  <c r="W1546" i="6"/>
  <c r="R1546" i="6"/>
  <c r="O1546" i="6"/>
  <c r="L1546" i="6"/>
  <c r="K1546" i="6"/>
  <c r="Y1545" i="6"/>
  <c r="W1545" i="6"/>
  <c r="R1545" i="6"/>
  <c r="O1545" i="6"/>
  <c r="L1545" i="6"/>
  <c r="K1545" i="6"/>
  <c r="Y1544" i="6"/>
  <c r="W1544" i="6"/>
  <c r="R1544" i="6"/>
  <c r="O1544" i="6"/>
  <c r="L1544" i="6"/>
  <c r="K1544" i="6"/>
  <c r="Y1543" i="6"/>
  <c r="W1543" i="6"/>
  <c r="R1543" i="6"/>
  <c r="O1543" i="6"/>
  <c r="L1543" i="6"/>
  <c r="K1543" i="6"/>
  <c r="Y1542" i="6"/>
  <c r="W1542" i="6"/>
  <c r="R1542" i="6"/>
  <c r="O1542" i="6"/>
  <c r="L1542" i="6"/>
  <c r="K1542" i="6"/>
  <c r="Y1541" i="6"/>
  <c r="W1541" i="6"/>
  <c r="R1541" i="6"/>
  <c r="O1541" i="6"/>
  <c r="L1541" i="6"/>
  <c r="K1541" i="6"/>
  <c r="Y1540" i="6"/>
  <c r="W1540" i="6"/>
  <c r="R1540" i="6"/>
  <c r="O1540" i="6"/>
  <c r="L1540" i="6"/>
  <c r="K1540" i="6"/>
  <c r="Y1539" i="6"/>
  <c r="W1539" i="6"/>
  <c r="R1539" i="6"/>
  <c r="O1539" i="6"/>
  <c r="L1539" i="6"/>
  <c r="K1539" i="6"/>
  <c r="Y1538" i="6"/>
  <c r="W1538" i="6"/>
  <c r="R1538" i="6"/>
  <c r="O1538" i="6"/>
  <c r="L1538" i="6"/>
  <c r="K1538" i="6"/>
  <c r="Y1537" i="6"/>
  <c r="W1537" i="6"/>
  <c r="R1537" i="6"/>
  <c r="O1537" i="6"/>
  <c r="L1537" i="6"/>
  <c r="K1537" i="6"/>
  <c r="Y1536" i="6"/>
  <c r="W1536" i="6"/>
  <c r="R1536" i="6"/>
  <c r="O1536" i="6"/>
  <c r="L1536" i="6"/>
  <c r="K1536" i="6"/>
  <c r="Y1535" i="6"/>
  <c r="W1535" i="6"/>
  <c r="R1535" i="6"/>
  <c r="O1535" i="6"/>
  <c r="L1535" i="6"/>
  <c r="K1535" i="6"/>
  <c r="Y1534" i="6"/>
  <c r="W1534" i="6"/>
  <c r="R1534" i="6"/>
  <c r="O1534" i="6"/>
  <c r="L1534" i="6"/>
  <c r="K1534" i="6"/>
  <c r="Y1533" i="6"/>
  <c r="W1533" i="6"/>
  <c r="R1533" i="6"/>
  <c r="O1533" i="6"/>
  <c r="L1533" i="6"/>
  <c r="K1533" i="6"/>
  <c r="Y1532" i="6"/>
  <c r="W1532" i="6"/>
  <c r="R1532" i="6"/>
  <c r="O1532" i="6"/>
  <c r="L1532" i="6"/>
  <c r="K1532" i="6"/>
  <c r="Y1531" i="6"/>
  <c r="W1531" i="6"/>
  <c r="R1531" i="6"/>
  <c r="O1531" i="6"/>
  <c r="L1531" i="6"/>
  <c r="K1531" i="6"/>
  <c r="Y1530" i="6"/>
  <c r="W1530" i="6"/>
  <c r="R1530" i="6"/>
  <c r="O1530" i="6"/>
  <c r="L1530" i="6"/>
  <c r="K1530" i="6"/>
  <c r="Y1529" i="6"/>
  <c r="W1529" i="6"/>
  <c r="R1529" i="6"/>
  <c r="O1529" i="6"/>
  <c r="L1529" i="6"/>
  <c r="K1529" i="6"/>
  <c r="Y1528" i="6"/>
  <c r="W1528" i="6"/>
  <c r="R1528" i="6"/>
  <c r="O1528" i="6"/>
  <c r="L1528" i="6"/>
  <c r="K1528" i="6"/>
  <c r="Y1527" i="6"/>
  <c r="W1527" i="6"/>
  <c r="R1527" i="6"/>
  <c r="O1527" i="6"/>
  <c r="L1527" i="6"/>
  <c r="K1527" i="6"/>
  <c r="Y1526" i="6"/>
  <c r="W1526" i="6"/>
  <c r="R1526" i="6"/>
  <c r="O1526" i="6"/>
  <c r="L1526" i="6"/>
  <c r="K1526" i="6"/>
  <c r="Y1525" i="6"/>
  <c r="W1525" i="6"/>
  <c r="R1525" i="6"/>
  <c r="O1525" i="6"/>
  <c r="L1525" i="6"/>
  <c r="K1525" i="6"/>
  <c r="Y1524" i="6"/>
  <c r="W1524" i="6"/>
  <c r="R1524" i="6"/>
  <c r="O1524" i="6"/>
  <c r="L1524" i="6"/>
  <c r="K1524" i="6"/>
  <c r="Y1523" i="6"/>
  <c r="W1523" i="6"/>
  <c r="R1523" i="6"/>
  <c r="O1523" i="6"/>
  <c r="L1523" i="6"/>
  <c r="K1523" i="6"/>
  <c r="Y1522" i="6"/>
  <c r="W1522" i="6"/>
  <c r="R1522" i="6"/>
  <c r="O1522" i="6"/>
  <c r="L1522" i="6"/>
  <c r="K1522" i="6"/>
  <c r="Y1521" i="6"/>
  <c r="W1521" i="6"/>
  <c r="R1521" i="6"/>
  <c r="O1521" i="6"/>
  <c r="L1521" i="6"/>
  <c r="K1521" i="6"/>
  <c r="Y1520" i="6"/>
  <c r="W1520" i="6"/>
  <c r="R1520" i="6"/>
  <c r="O1520" i="6"/>
  <c r="L1520" i="6"/>
  <c r="K1520" i="6"/>
  <c r="Y1519" i="6"/>
  <c r="W1519" i="6"/>
  <c r="R1519" i="6"/>
  <c r="O1519" i="6"/>
  <c r="L1519" i="6"/>
  <c r="K1519" i="6"/>
  <c r="Y1518" i="6"/>
  <c r="W1518" i="6"/>
  <c r="R1518" i="6"/>
  <c r="O1518" i="6"/>
  <c r="L1518" i="6"/>
  <c r="K1518" i="6"/>
  <c r="Y1517" i="6"/>
  <c r="W1517" i="6"/>
  <c r="R1517" i="6"/>
  <c r="O1517" i="6"/>
  <c r="L1517" i="6"/>
  <c r="K1517" i="6"/>
  <c r="Y1516" i="6"/>
  <c r="W1516" i="6"/>
  <c r="R1516" i="6"/>
  <c r="O1516" i="6"/>
  <c r="L1516" i="6"/>
  <c r="K1516" i="6"/>
  <c r="Y1515" i="6"/>
  <c r="W1515" i="6"/>
  <c r="R1515" i="6"/>
  <c r="O1515" i="6"/>
  <c r="L1515" i="6"/>
  <c r="K1515" i="6"/>
  <c r="Y1514" i="6"/>
  <c r="W1514" i="6"/>
  <c r="R1514" i="6"/>
  <c r="O1514" i="6"/>
  <c r="L1514" i="6"/>
  <c r="K1514" i="6"/>
  <c r="Y1513" i="6"/>
  <c r="W1513" i="6"/>
  <c r="R1513" i="6"/>
  <c r="O1513" i="6"/>
  <c r="L1513" i="6"/>
  <c r="K1513" i="6"/>
  <c r="Y1512" i="6"/>
  <c r="W1512" i="6"/>
  <c r="R1512" i="6"/>
  <c r="O1512" i="6"/>
  <c r="L1512" i="6"/>
  <c r="K1512" i="6"/>
  <c r="Y1511" i="6"/>
  <c r="W1511" i="6"/>
  <c r="R1511" i="6"/>
  <c r="O1511" i="6"/>
  <c r="L1511" i="6"/>
  <c r="K1511" i="6"/>
  <c r="Y1510" i="6"/>
  <c r="W1510" i="6"/>
  <c r="R1510" i="6"/>
  <c r="O1510" i="6"/>
  <c r="L1510" i="6"/>
  <c r="K1510" i="6"/>
  <c r="Y1509" i="6"/>
  <c r="W1509" i="6"/>
  <c r="R1509" i="6"/>
  <c r="O1509" i="6"/>
  <c r="L1509" i="6"/>
  <c r="K1509" i="6"/>
  <c r="Y1508" i="6"/>
  <c r="W1508" i="6"/>
  <c r="R1508" i="6"/>
  <c r="O1508" i="6"/>
  <c r="L1508" i="6"/>
  <c r="K1508" i="6"/>
  <c r="Y1507" i="6"/>
  <c r="W1507" i="6"/>
  <c r="R1507" i="6"/>
  <c r="O1507" i="6"/>
  <c r="L1507" i="6"/>
  <c r="K1507" i="6"/>
  <c r="Y1506" i="6"/>
  <c r="W1506" i="6"/>
  <c r="R1506" i="6"/>
  <c r="O1506" i="6"/>
  <c r="L1506" i="6"/>
  <c r="K1506" i="6"/>
  <c r="Y1505" i="6"/>
  <c r="W1505" i="6"/>
  <c r="R1505" i="6"/>
  <c r="O1505" i="6"/>
  <c r="L1505" i="6"/>
  <c r="K1505" i="6"/>
  <c r="Y1504" i="6"/>
  <c r="W1504" i="6"/>
  <c r="R1504" i="6"/>
  <c r="O1504" i="6"/>
  <c r="L1504" i="6"/>
  <c r="K1504" i="6"/>
  <c r="Y1503" i="6"/>
  <c r="W1503" i="6"/>
  <c r="R1503" i="6"/>
  <c r="O1503" i="6"/>
  <c r="L1503" i="6"/>
  <c r="K1503" i="6"/>
  <c r="Y1502" i="6"/>
  <c r="W1502" i="6"/>
  <c r="R1502" i="6"/>
  <c r="O1502" i="6"/>
  <c r="L1502" i="6"/>
  <c r="K1502" i="6"/>
  <c r="Y1501" i="6"/>
  <c r="W1501" i="6"/>
  <c r="R1501" i="6"/>
  <c r="O1501" i="6"/>
  <c r="L1501" i="6"/>
  <c r="K1501" i="6"/>
  <c r="Y1500" i="6"/>
  <c r="W1500" i="6"/>
  <c r="R1500" i="6"/>
  <c r="O1500" i="6"/>
  <c r="L1500" i="6"/>
  <c r="K1500" i="6"/>
  <c r="Y1499" i="6"/>
  <c r="W1499" i="6"/>
  <c r="R1499" i="6"/>
  <c r="O1499" i="6"/>
  <c r="L1499" i="6"/>
  <c r="K1499" i="6"/>
  <c r="Y1498" i="6"/>
  <c r="W1498" i="6"/>
  <c r="R1498" i="6"/>
  <c r="O1498" i="6"/>
  <c r="L1498" i="6"/>
  <c r="K1498" i="6"/>
  <c r="Y1497" i="6"/>
  <c r="W1497" i="6"/>
  <c r="R1497" i="6"/>
  <c r="O1497" i="6"/>
  <c r="L1497" i="6"/>
  <c r="K1497" i="6"/>
  <c r="Y1496" i="6"/>
  <c r="W1496" i="6"/>
  <c r="R1496" i="6"/>
  <c r="O1496" i="6"/>
  <c r="L1496" i="6"/>
  <c r="K1496" i="6"/>
  <c r="Y1495" i="6"/>
  <c r="W1495" i="6"/>
  <c r="R1495" i="6"/>
  <c r="O1495" i="6"/>
  <c r="L1495" i="6"/>
  <c r="K1495" i="6"/>
  <c r="Y1494" i="6"/>
  <c r="W1494" i="6"/>
  <c r="R1494" i="6"/>
  <c r="O1494" i="6"/>
  <c r="L1494" i="6"/>
  <c r="K1494" i="6"/>
  <c r="Y1493" i="6"/>
  <c r="W1493" i="6"/>
  <c r="R1493" i="6"/>
  <c r="O1493" i="6"/>
  <c r="L1493" i="6"/>
  <c r="K1493" i="6"/>
  <c r="Y1492" i="6"/>
  <c r="W1492" i="6"/>
  <c r="R1492" i="6"/>
  <c r="O1492" i="6"/>
  <c r="L1492" i="6"/>
  <c r="K1492" i="6"/>
  <c r="Y1491" i="6"/>
  <c r="W1491" i="6"/>
  <c r="R1491" i="6"/>
  <c r="O1491" i="6"/>
  <c r="L1491" i="6"/>
  <c r="K1491" i="6"/>
  <c r="Y1490" i="6"/>
  <c r="W1490" i="6"/>
  <c r="R1490" i="6"/>
  <c r="O1490" i="6"/>
  <c r="L1490" i="6"/>
  <c r="K1490" i="6"/>
  <c r="Y1489" i="6"/>
  <c r="W1489" i="6"/>
  <c r="R1489" i="6"/>
  <c r="O1489" i="6"/>
  <c r="L1489" i="6"/>
  <c r="K1489" i="6"/>
  <c r="Y1488" i="6"/>
  <c r="W1488" i="6"/>
  <c r="R1488" i="6"/>
  <c r="O1488" i="6"/>
  <c r="L1488" i="6"/>
  <c r="K1488" i="6"/>
  <c r="Y1487" i="6"/>
  <c r="W1487" i="6"/>
  <c r="R1487" i="6"/>
  <c r="O1487" i="6"/>
  <c r="L1487" i="6"/>
  <c r="K1487" i="6"/>
  <c r="Y1486" i="6"/>
  <c r="W1486" i="6"/>
  <c r="R1486" i="6"/>
  <c r="O1486" i="6"/>
  <c r="L1486" i="6"/>
  <c r="K1486" i="6"/>
  <c r="Y1485" i="6"/>
  <c r="W1485" i="6"/>
  <c r="R1485" i="6"/>
  <c r="O1485" i="6"/>
  <c r="L1485" i="6"/>
  <c r="K1485" i="6"/>
  <c r="Y1484" i="6"/>
  <c r="W1484" i="6"/>
  <c r="R1484" i="6"/>
  <c r="O1484" i="6"/>
  <c r="L1484" i="6"/>
  <c r="K1484" i="6"/>
  <c r="Y1483" i="6"/>
  <c r="W1483" i="6"/>
  <c r="R1483" i="6"/>
  <c r="O1483" i="6"/>
  <c r="L1483" i="6"/>
  <c r="K1483" i="6"/>
  <c r="Y1482" i="6"/>
  <c r="W1482" i="6"/>
  <c r="R1482" i="6"/>
  <c r="O1482" i="6"/>
  <c r="L1482" i="6"/>
  <c r="K1482" i="6"/>
  <c r="Y1481" i="6"/>
  <c r="W1481" i="6"/>
  <c r="R1481" i="6"/>
  <c r="O1481" i="6"/>
  <c r="L1481" i="6"/>
  <c r="K1481" i="6"/>
  <c r="Y1480" i="6"/>
  <c r="W1480" i="6"/>
  <c r="R1480" i="6"/>
  <c r="O1480" i="6"/>
  <c r="L1480" i="6"/>
  <c r="K1480" i="6"/>
  <c r="Y1479" i="6"/>
  <c r="W1479" i="6"/>
  <c r="R1479" i="6"/>
  <c r="O1479" i="6"/>
  <c r="L1479" i="6"/>
  <c r="K1479" i="6"/>
  <c r="Y1478" i="6"/>
  <c r="W1478" i="6"/>
  <c r="R1478" i="6"/>
  <c r="O1478" i="6"/>
  <c r="L1478" i="6"/>
  <c r="K1478" i="6"/>
  <c r="Y1477" i="6"/>
  <c r="W1477" i="6"/>
  <c r="R1477" i="6"/>
  <c r="O1477" i="6"/>
  <c r="L1477" i="6"/>
  <c r="K1477" i="6"/>
  <c r="Y1476" i="6"/>
  <c r="W1476" i="6"/>
  <c r="R1476" i="6"/>
  <c r="O1476" i="6"/>
  <c r="L1476" i="6"/>
  <c r="K1476" i="6"/>
  <c r="Y1475" i="6"/>
  <c r="W1475" i="6"/>
  <c r="R1475" i="6"/>
  <c r="O1475" i="6"/>
  <c r="L1475" i="6"/>
  <c r="K1475" i="6"/>
  <c r="Y1474" i="6"/>
  <c r="W1474" i="6"/>
  <c r="R1474" i="6"/>
  <c r="O1474" i="6"/>
  <c r="L1474" i="6"/>
  <c r="K1474" i="6"/>
  <c r="Y1473" i="6"/>
  <c r="W1473" i="6"/>
  <c r="R1473" i="6"/>
  <c r="O1473" i="6"/>
  <c r="L1473" i="6"/>
  <c r="K1473" i="6"/>
  <c r="Y1472" i="6"/>
  <c r="W1472" i="6"/>
  <c r="R1472" i="6"/>
  <c r="O1472" i="6"/>
  <c r="L1472" i="6"/>
  <c r="K1472" i="6"/>
  <c r="Y1471" i="6"/>
  <c r="W1471" i="6"/>
  <c r="R1471" i="6"/>
  <c r="O1471" i="6"/>
  <c r="L1471" i="6"/>
  <c r="K1471" i="6"/>
  <c r="Y1470" i="6"/>
  <c r="W1470" i="6"/>
  <c r="R1470" i="6"/>
  <c r="O1470" i="6"/>
  <c r="L1470" i="6"/>
  <c r="K1470" i="6"/>
  <c r="Y1469" i="6"/>
  <c r="W1469" i="6"/>
  <c r="R1469" i="6"/>
  <c r="O1469" i="6"/>
  <c r="L1469" i="6"/>
  <c r="K1469" i="6"/>
  <c r="Y1468" i="6"/>
  <c r="W1468" i="6"/>
  <c r="R1468" i="6"/>
  <c r="O1468" i="6"/>
  <c r="L1468" i="6"/>
  <c r="K1468" i="6"/>
  <c r="Y1467" i="6"/>
  <c r="W1467" i="6"/>
  <c r="R1467" i="6"/>
  <c r="O1467" i="6"/>
  <c r="L1467" i="6"/>
  <c r="K1467" i="6"/>
  <c r="Y1466" i="6"/>
  <c r="W1466" i="6"/>
  <c r="R1466" i="6"/>
  <c r="O1466" i="6"/>
  <c r="L1466" i="6"/>
  <c r="K1466" i="6"/>
  <c r="Y1465" i="6"/>
  <c r="W1465" i="6"/>
  <c r="R1465" i="6"/>
  <c r="O1465" i="6"/>
  <c r="L1465" i="6"/>
  <c r="K1465" i="6"/>
  <c r="Y1464" i="6"/>
  <c r="W1464" i="6"/>
  <c r="R1464" i="6"/>
  <c r="O1464" i="6"/>
  <c r="L1464" i="6"/>
  <c r="K1464" i="6"/>
  <c r="Y1463" i="6"/>
  <c r="W1463" i="6"/>
  <c r="R1463" i="6"/>
  <c r="O1463" i="6"/>
  <c r="L1463" i="6"/>
  <c r="K1463" i="6"/>
  <c r="Y1462" i="6"/>
  <c r="W1462" i="6"/>
  <c r="R1462" i="6"/>
  <c r="O1462" i="6"/>
  <c r="L1462" i="6"/>
  <c r="K1462" i="6"/>
  <c r="Y1461" i="6"/>
  <c r="W1461" i="6"/>
  <c r="R1461" i="6"/>
  <c r="O1461" i="6"/>
  <c r="L1461" i="6"/>
  <c r="K1461" i="6"/>
  <c r="Y1460" i="6"/>
  <c r="W1460" i="6"/>
  <c r="R1460" i="6"/>
  <c r="O1460" i="6"/>
  <c r="L1460" i="6"/>
  <c r="K1460" i="6"/>
  <c r="Y1459" i="6"/>
  <c r="W1459" i="6"/>
  <c r="R1459" i="6"/>
  <c r="O1459" i="6"/>
  <c r="L1459" i="6"/>
  <c r="K1459" i="6"/>
  <c r="Y1458" i="6"/>
  <c r="W1458" i="6"/>
  <c r="R1458" i="6"/>
  <c r="O1458" i="6"/>
  <c r="L1458" i="6"/>
  <c r="K1458" i="6"/>
  <c r="Y1457" i="6"/>
  <c r="W1457" i="6"/>
  <c r="R1457" i="6"/>
  <c r="O1457" i="6"/>
  <c r="L1457" i="6"/>
  <c r="K1457" i="6"/>
  <c r="Y1456" i="6"/>
  <c r="W1456" i="6"/>
  <c r="R1456" i="6"/>
  <c r="O1456" i="6"/>
  <c r="L1456" i="6"/>
  <c r="K1456" i="6"/>
  <c r="Y1455" i="6"/>
  <c r="W1455" i="6"/>
  <c r="R1455" i="6"/>
  <c r="O1455" i="6"/>
  <c r="L1455" i="6"/>
  <c r="K1455" i="6"/>
  <c r="Y1454" i="6"/>
  <c r="W1454" i="6"/>
  <c r="R1454" i="6"/>
  <c r="O1454" i="6"/>
  <c r="L1454" i="6"/>
  <c r="K1454" i="6"/>
  <c r="Y1453" i="6"/>
  <c r="W1453" i="6"/>
  <c r="R1453" i="6"/>
  <c r="O1453" i="6"/>
  <c r="L1453" i="6"/>
  <c r="K1453" i="6"/>
  <c r="Y1452" i="6"/>
  <c r="W1452" i="6"/>
  <c r="R1452" i="6"/>
  <c r="O1452" i="6"/>
  <c r="L1452" i="6"/>
  <c r="K1452" i="6"/>
  <c r="Y1451" i="6"/>
  <c r="W1451" i="6"/>
  <c r="R1451" i="6"/>
  <c r="O1451" i="6"/>
  <c r="L1451" i="6"/>
  <c r="K1451" i="6"/>
  <c r="Y1450" i="6"/>
  <c r="W1450" i="6"/>
  <c r="R1450" i="6"/>
  <c r="O1450" i="6"/>
  <c r="L1450" i="6"/>
  <c r="K1450" i="6"/>
  <c r="Y1449" i="6"/>
  <c r="W1449" i="6"/>
  <c r="R1449" i="6"/>
  <c r="O1449" i="6"/>
  <c r="L1449" i="6"/>
  <c r="K1449" i="6"/>
  <c r="Y1448" i="6"/>
  <c r="W1448" i="6"/>
  <c r="R1448" i="6"/>
  <c r="O1448" i="6"/>
  <c r="L1448" i="6"/>
  <c r="K1448" i="6"/>
  <c r="Y1447" i="6"/>
  <c r="W1447" i="6"/>
  <c r="R1447" i="6"/>
  <c r="O1447" i="6"/>
  <c r="L1447" i="6"/>
  <c r="K1447" i="6"/>
  <c r="Y1446" i="6"/>
  <c r="W1446" i="6"/>
  <c r="R1446" i="6"/>
  <c r="O1446" i="6"/>
  <c r="L1446" i="6"/>
  <c r="K1446" i="6"/>
  <c r="Y1445" i="6"/>
  <c r="W1445" i="6"/>
  <c r="R1445" i="6"/>
  <c r="O1445" i="6"/>
  <c r="L1445" i="6"/>
  <c r="K1445" i="6"/>
  <c r="Y1444" i="6"/>
  <c r="W1444" i="6"/>
  <c r="R1444" i="6"/>
  <c r="O1444" i="6"/>
  <c r="L1444" i="6"/>
  <c r="K1444" i="6"/>
  <c r="Y1443" i="6"/>
  <c r="W1443" i="6"/>
  <c r="R1443" i="6"/>
  <c r="O1443" i="6"/>
  <c r="L1443" i="6"/>
  <c r="K1443" i="6"/>
  <c r="Y1442" i="6"/>
  <c r="W1442" i="6"/>
  <c r="R1442" i="6"/>
  <c r="O1442" i="6"/>
  <c r="L1442" i="6"/>
  <c r="K1442" i="6"/>
  <c r="Y1441" i="6"/>
  <c r="W1441" i="6"/>
  <c r="R1441" i="6"/>
  <c r="O1441" i="6"/>
  <c r="L1441" i="6"/>
  <c r="K1441" i="6"/>
  <c r="Y1440" i="6"/>
  <c r="W1440" i="6"/>
  <c r="R1440" i="6"/>
  <c r="O1440" i="6"/>
  <c r="L1440" i="6"/>
  <c r="K1440" i="6"/>
  <c r="Y1439" i="6"/>
  <c r="W1439" i="6"/>
  <c r="R1439" i="6"/>
  <c r="O1439" i="6"/>
  <c r="L1439" i="6"/>
  <c r="K1439" i="6"/>
  <c r="Y1438" i="6"/>
  <c r="W1438" i="6"/>
  <c r="R1438" i="6"/>
  <c r="O1438" i="6"/>
  <c r="L1438" i="6"/>
  <c r="K1438" i="6"/>
  <c r="Y1437" i="6"/>
  <c r="W1437" i="6"/>
  <c r="R1437" i="6"/>
  <c r="O1437" i="6"/>
  <c r="L1437" i="6"/>
  <c r="K1437" i="6"/>
  <c r="Y1436" i="6"/>
  <c r="W1436" i="6"/>
  <c r="R1436" i="6"/>
  <c r="O1436" i="6"/>
  <c r="L1436" i="6"/>
  <c r="K1436" i="6"/>
  <c r="Y1435" i="6"/>
  <c r="W1435" i="6"/>
  <c r="R1435" i="6"/>
  <c r="O1435" i="6"/>
  <c r="L1435" i="6"/>
  <c r="K1435" i="6"/>
  <c r="Y1434" i="6"/>
  <c r="W1434" i="6"/>
  <c r="R1434" i="6"/>
  <c r="O1434" i="6"/>
  <c r="L1434" i="6"/>
  <c r="K1434" i="6"/>
  <c r="Y1433" i="6"/>
  <c r="W1433" i="6"/>
  <c r="R1433" i="6"/>
  <c r="O1433" i="6"/>
  <c r="L1433" i="6"/>
  <c r="K1433" i="6"/>
  <c r="Y1432" i="6"/>
  <c r="W1432" i="6"/>
  <c r="R1432" i="6"/>
  <c r="O1432" i="6"/>
  <c r="L1432" i="6"/>
  <c r="K1432" i="6"/>
  <c r="Y1431" i="6"/>
  <c r="W1431" i="6"/>
  <c r="R1431" i="6"/>
  <c r="O1431" i="6"/>
  <c r="L1431" i="6"/>
  <c r="K1431" i="6"/>
  <c r="Y1430" i="6"/>
  <c r="W1430" i="6"/>
  <c r="R1430" i="6"/>
  <c r="O1430" i="6"/>
  <c r="L1430" i="6"/>
  <c r="K1430" i="6"/>
  <c r="Y1429" i="6"/>
  <c r="W1429" i="6"/>
  <c r="R1429" i="6"/>
  <c r="O1429" i="6"/>
  <c r="L1429" i="6"/>
  <c r="K1429" i="6"/>
  <c r="Y1428" i="6"/>
  <c r="W1428" i="6"/>
  <c r="R1428" i="6"/>
  <c r="O1428" i="6"/>
  <c r="L1428" i="6"/>
  <c r="K1428" i="6"/>
  <c r="Y1427" i="6"/>
  <c r="W1427" i="6"/>
  <c r="R1427" i="6"/>
  <c r="O1427" i="6"/>
  <c r="L1427" i="6"/>
  <c r="K1427" i="6"/>
  <c r="Y1426" i="6"/>
  <c r="W1426" i="6"/>
  <c r="R1426" i="6"/>
  <c r="O1426" i="6"/>
  <c r="L1426" i="6"/>
  <c r="K1426" i="6"/>
  <c r="Y1425" i="6"/>
  <c r="W1425" i="6"/>
  <c r="R1425" i="6"/>
  <c r="O1425" i="6"/>
  <c r="L1425" i="6"/>
  <c r="K1425" i="6"/>
  <c r="Y1424" i="6"/>
  <c r="W1424" i="6"/>
  <c r="R1424" i="6"/>
  <c r="O1424" i="6"/>
  <c r="L1424" i="6"/>
  <c r="K1424" i="6"/>
  <c r="Y1423" i="6"/>
  <c r="W1423" i="6"/>
  <c r="R1423" i="6"/>
  <c r="O1423" i="6"/>
  <c r="L1423" i="6"/>
  <c r="K1423" i="6"/>
  <c r="Y1422" i="6"/>
  <c r="W1422" i="6"/>
  <c r="R1422" i="6"/>
  <c r="O1422" i="6"/>
  <c r="L1422" i="6"/>
  <c r="K1422" i="6"/>
  <c r="Y1421" i="6"/>
  <c r="W1421" i="6"/>
  <c r="R1421" i="6"/>
  <c r="O1421" i="6"/>
  <c r="L1421" i="6"/>
  <c r="K1421" i="6"/>
  <c r="Y1420" i="6"/>
  <c r="W1420" i="6"/>
  <c r="R1420" i="6"/>
  <c r="O1420" i="6"/>
  <c r="L1420" i="6"/>
  <c r="K1420" i="6"/>
  <c r="Y1419" i="6"/>
  <c r="W1419" i="6"/>
  <c r="R1419" i="6"/>
  <c r="O1419" i="6"/>
  <c r="L1419" i="6"/>
  <c r="K1419" i="6"/>
  <c r="Y1418" i="6"/>
  <c r="W1418" i="6"/>
  <c r="R1418" i="6"/>
  <c r="O1418" i="6"/>
  <c r="L1418" i="6"/>
  <c r="K1418" i="6"/>
  <c r="Y1417" i="6"/>
  <c r="W1417" i="6"/>
  <c r="R1417" i="6"/>
  <c r="O1417" i="6"/>
  <c r="L1417" i="6"/>
  <c r="K1417" i="6"/>
  <c r="Y1416" i="6"/>
  <c r="W1416" i="6"/>
  <c r="R1416" i="6"/>
  <c r="O1416" i="6"/>
  <c r="L1416" i="6"/>
  <c r="K1416" i="6"/>
  <c r="Y1415" i="6"/>
  <c r="W1415" i="6"/>
  <c r="R1415" i="6"/>
  <c r="O1415" i="6"/>
  <c r="L1415" i="6"/>
  <c r="K1415" i="6"/>
  <c r="Y1414" i="6"/>
  <c r="W1414" i="6"/>
  <c r="R1414" i="6"/>
  <c r="O1414" i="6"/>
  <c r="L1414" i="6"/>
  <c r="K1414" i="6"/>
  <c r="Y1413" i="6"/>
  <c r="W1413" i="6"/>
  <c r="R1413" i="6"/>
  <c r="O1413" i="6"/>
  <c r="L1413" i="6"/>
  <c r="K1413" i="6"/>
  <c r="Y1412" i="6"/>
  <c r="W1412" i="6"/>
  <c r="R1412" i="6"/>
  <c r="O1412" i="6"/>
  <c r="L1412" i="6"/>
  <c r="K1412" i="6"/>
  <c r="Y1411" i="6"/>
  <c r="W1411" i="6"/>
  <c r="R1411" i="6"/>
  <c r="O1411" i="6"/>
  <c r="L1411" i="6"/>
  <c r="K1411" i="6"/>
  <c r="Y1410" i="6"/>
  <c r="W1410" i="6"/>
  <c r="R1410" i="6"/>
  <c r="O1410" i="6"/>
  <c r="L1410" i="6"/>
  <c r="K1410" i="6"/>
  <c r="Y1409" i="6"/>
  <c r="W1409" i="6"/>
  <c r="R1409" i="6"/>
  <c r="O1409" i="6"/>
  <c r="L1409" i="6"/>
  <c r="K1409" i="6"/>
  <c r="Y1408" i="6"/>
  <c r="W1408" i="6"/>
  <c r="R1408" i="6"/>
  <c r="O1408" i="6"/>
  <c r="L1408" i="6"/>
  <c r="K1408" i="6"/>
  <c r="Y1407" i="6"/>
  <c r="W1407" i="6"/>
  <c r="R1407" i="6"/>
  <c r="O1407" i="6"/>
  <c r="L1407" i="6"/>
  <c r="K1407" i="6"/>
  <c r="Y1406" i="6"/>
  <c r="W1406" i="6"/>
  <c r="R1406" i="6"/>
  <c r="O1406" i="6"/>
  <c r="L1406" i="6"/>
  <c r="K1406" i="6"/>
  <c r="Y1405" i="6"/>
  <c r="W1405" i="6"/>
  <c r="R1405" i="6"/>
  <c r="O1405" i="6"/>
  <c r="L1405" i="6"/>
  <c r="K1405" i="6"/>
  <c r="Y1404" i="6"/>
  <c r="W1404" i="6"/>
  <c r="R1404" i="6"/>
  <c r="O1404" i="6"/>
  <c r="L1404" i="6"/>
  <c r="K1404" i="6"/>
  <c r="Y1403" i="6"/>
  <c r="W1403" i="6"/>
  <c r="R1403" i="6"/>
  <c r="O1403" i="6"/>
  <c r="L1403" i="6"/>
  <c r="K1403" i="6"/>
  <c r="Y1402" i="6"/>
  <c r="W1402" i="6"/>
  <c r="R1402" i="6"/>
  <c r="O1402" i="6"/>
  <c r="L1402" i="6"/>
  <c r="K1402" i="6"/>
  <c r="Y1401" i="6"/>
  <c r="W1401" i="6"/>
  <c r="R1401" i="6"/>
  <c r="O1401" i="6"/>
  <c r="L1401" i="6"/>
  <c r="K1401" i="6"/>
  <c r="Y1400" i="6"/>
  <c r="W1400" i="6"/>
  <c r="R1400" i="6"/>
  <c r="O1400" i="6"/>
  <c r="L1400" i="6"/>
  <c r="K1400" i="6"/>
  <c r="Y1399" i="6"/>
  <c r="W1399" i="6"/>
  <c r="R1399" i="6"/>
  <c r="O1399" i="6"/>
  <c r="L1399" i="6"/>
  <c r="K1399" i="6"/>
  <c r="Y1398" i="6"/>
  <c r="W1398" i="6"/>
  <c r="R1398" i="6"/>
  <c r="O1398" i="6"/>
  <c r="L1398" i="6"/>
  <c r="K1398" i="6"/>
  <c r="Y1397" i="6"/>
  <c r="W1397" i="6"/>
  <c r="R1397" i="6"/>
  <c r="O1397" i="6"/>
  <c r="L1397" i="6"/>
  <c r="K1397" i="6"/>
  <c r="Y1396" i="6"/>
  <c r="W1396" i="6"/>
  <c r="R1396" i="6"/>
  <c r="O1396" i="6"/>
  <c r="L1396" i="6"/>
  <c r="K1396" i="6"/>
  <c r="Y1395" i="6"/>
  <c r="W1395" i="6"/>
  <c r="R1395" i="6"/>
  <c r="O1395" i="6"/>
  <c r="L1395" i="6"/>
  <c r="K1395" i="6"/>
  <c r="Y1394" i="6"/>
  <c r="W1394" i="6"/>
  <c r="R1394" i="6"/>
  <c r="O1394" i="6"/>
  <c r="L1394" i="6"/>
  <c r="K1394" i="6"/>
  <c r="Y1393" i="6"/>
  <c r="W1393" i="6"/>
  <c r="R1393" i="6"/>
  <c r="O1393" i="6"/>
  <c r="L1393" i="6"/>
  <c r="K1393" i="6"/>
  <c r="Y1392" i="6"/>
  <c r="W1392" i="6"/>
  <c r="R1392" i="6"/>
  <c r="O1392" i="6"/>
  <c r="L1392" i="6"/>
  <c r="K1392" i="6"/>
  <c r="Y1391" i="6"/>
  <c r="W1391" i="6"/>
  <c r="R1391" i="6"/>
  <c r="O1391" i="6"/>
  <c r="L1391" i="6"/>
  <c r="K1391" i="6"/>
  <c r="Y1390" i="6"/>
  <c r="W1390" i="6"/>
  <c r="R1390" i="6"/>
  <c r="O1390" i="6"/>
  <c r="L1390" i="6"/>
  <c r="K1390" i="6"/>
  <c r="Y1389" i="6"/>
  <c r="W1389" i="6"/>
  <c r="R1389" i="6"/>
  <c r="O1389" i="6"/>
  <c r="L1389" i="6"/>
  <c r="K1389" i="6"/>
  <c r="Y1388" i="6"/>
  <c r="W1388" i="6"/>
  <c r="R1388" i="6"/>
  <c r="O1388" i="6"/>
  <c r="L1388" i="6"/>
  <c r="K1388" i="6"/>
  <c r="Y1387" i="6"/>
  <c r="W1387" i="6"/>
  <c r="R1387" i="6"/>
  <c r="O1387" i="6"/>
  <c r="L1387" i="6"/>
  <c r="K1387" i="6"/>
  <c r="Y1386" i="6"/>
  <c r="W1386" i="6"/>
  <c r="R1386" i="6"/>
  <c r="O1386" i="6"/>
  <c r="L1386" i="6"/>
  <c r="K1386" i="6"/>
  <c r="Y1385" i="6"/>
  <c r="W1385" i="6"/>
  <c r="R1385" i="6"/>
  <c r="O1385" i="6"/>
  <c r="L1385" i="6"/>
  <c r="K1385" i="6"/>
  <c r="Y1384" i="6"/>
  <c r="W1384" i="6"/>
  <c r="R1384" i="6"/>
  <c r="O1384" i="6"/>
  <c r="L1384" i="6"/>
  <c r="K1384" i="6"/>
  <c r="Y1383" i="6"/>
  <c r="W1383" i="6"/>
  <c r="R1383" i="6"/>
  <c r="O1383" i="6"/>
  <c r="L1383" i="6"/>
  <c r="K1383" i="6"/>
  <c r="Y1382" i="6"/>
  <c r="W1382" i="6"/>
  <c r="R1382" i="6"/>
  <c r="O1382" i="6"/>
  <c r="L1382" i="6"/>
  <c r="K1382" i="6"/>
  <c r="Y1381" i="6"/>
  <c r="W1381" i="6"/>
  <c r="R1381" i="6"/>
  <c r="O1381" i="6"/>
  <c r="L1381" i="6"/>
  <c r="K1381" i="6"/>
  <c r="Y1380" i="6"/>
  <c r="W1380" i="6"/>
  <c r="R1380" i="6"/>
  <c r="O1380" i="6"/>
  <c r="L1380" i="6"/>
  <c r="K1380" i="6"/>
  <c r="Y1379" i="6"/>
  <c r="W1379" i="6"/>
  <c r="R1379" i="6"/>
  <c r="O1379" i="6"/>
  <c r="L1379" i="6"/>
  <c r="K1379" i="6"/>
  <c r="Y1378" i="6"/>
  <c r="W1378" i="6"/>
  <c r="R1378" i="6"/>
  <c r="O1378" i="6"/>
  <c r="L1378" i="6"/>
  <c r="K1378" i="6"/>
  <c r="Y1377" i="6"/>
  <c r="W1377" i="6"/>
  <c r="R1377" i="6"/>
  <c r="O1377" i="6"/>
  <c r="L1377" i="6"/>
  <c r="K1377" i="6"/>
  <c r="Y1376" i="6"/>
  <c r="W1376" i="6"/>
  <c r="R1376" i="6"/>
  <c r="O1376" i="6"/>
  <c r="L1376" i="6"/>
  <c r="K1376" i="6"/>
  <c r="Y1375" i="6"/>
  <c r="W1375" i="6"/>
  <c r="R1375" i="6"/>
  <c r="O1375" i="6"/>
  <c r="L1375" i="6"/>
  <c r="K1375" i="6"/>
  <c r="Y1374" i="6"/>
  <c r="W1374" i="6"/>
  <c r="R1374" i="6"/>
  <c r="O1374" i="6"/>
  <c r="L1374" i="6"/>
  <c r="K1374" i="6"/>
  <c r="Y1373" i="6"/>
  <c r="W1373" i="6"/>
  <c r="R1373" i="6"/>
  <c r="O1373" i="6"/>
  <c r="L1373" i="6"/>
  <c r="K1373" i="6"/>
  <c r="Y1372" i="6"/>
  <c r="W1372" i="6"/>
  <c r="R1372" i="6"/>
  <c r="O1372" i="6"/>
  <c r="L1372" i="6"/>
  <c r="K1372" i="6"/>
  <c r="Y1371" i="6"/>
  <c r="W1371" i="6"/>
  <c r="R1371" i="6"/>
  <c r="O1371" i="6"/>
  <c r="L1371" i="6"/>
  <c r="K1371" i="6"/>
  <c r="Y1370" i="6"/>
  <c r="W1370" i="6"/>
  <c r="R1370" i="6"/>
  <c r="O1370" i="6"/>
  <c r="L1370" i="6"/>
  <c r="K1370" i="6"/>
  <c r="Y1369" i="6"/>
  <c r="W1369" i="6"/>
  <c r="R1369" i="6"/>
  <c r="O1369" i="6"/>
  <c r="L1369" i="6"/>
  <c r="K1369" i="6"/>
  <c r="Y1368" i="6"/>
  <c r="W1368" i="6"/>
  <c r="R1368" i="6"/>
  <c r="O1368" i="6"/>
  <c r="L1368" i="6"/>
  <c r="K1368" i="6"/>
  <c r="Y1367" i="6"/>
  <c r="W1367" i="6"/>
  <c r="R1367" i="6"/>
  <c r="O1367" i="6"/>
  <c r="L1367" i="6"/>
  <c r="K1367" i="6"/>
  <c r="Y1366" i="6"/>
  <c r="W1366" i="6"/>
  <c r="R1366" i="6"/>
  <c r="O1366" i="6"/>
  <c r="L1366" i="6"/>
  <c r="K1366" i="6"/>
  <c r="Y1365" i="6"/>
  <c r="W1365" i="6"/>
  <c r="R1365" i="6"/>
  <c r="O1365" i="6"/>
  <c r="L1365" i="6"/>
  <c r="K1365" i="6"/>
  <c r="Y1364" i="6"/>
  <c r="W1364" i="6"/>
  <c r="R1364" i="6"/>
  <c r="O1364" i="6"/>
  <c r="L1364" i="6"/>
  <c r="K1364" i="6"/>
  <c r="Y1363" i="6"/>
  <c r="W1363" i="6"/>
  <c r="R1363" i="6"/>
  <c r="O1363" i="6"/>
  <c r="L1363" i="6"/>
  <c r="K1363" i="6"/>
  <c r="Y1362" i="6"/>
  <c r="W1362" i="6"/>
  <c r="R1362" i="6"/>
  <c r="O1362" i="6"/>
  <c r="L1362" i="6"/>
  <c r="K1362" i="6"/>
  <c r="Y1361" i="6"/>
  <c r="W1361" i="6"/>
  <c r="R1361" i="6"/>
  <c r="O1361" i="6"/>
  <c r="L1361" i="6"/>
  <c r="K1361" i="6"/>
  <c r="Y1360" i="6"/>
  <c r="W1360" i="6"/>
  <c r="R1360" i="6"/>
  <c r="O1360" i="6"/>
  <c r="L1360" i="6"/>
  <c r="K1360" i="6"/>
  <c r="Y1359" i="6"/>
  <c r="W1359" i="6"/>
  <c r="R1359" i="6"/>
  <c r="O1359" i="6"/>
  <c r="L1359" i="6"/>
  <c r="K1359" i="6"/>
  <c r="Y1358" i="6"/>
  <c r="W1358" i="6"/>
  <c r="R1358" i="6"/>
  <c r="O1358" i="6"/>
  <c r="L1358" i="6"/>
  <c r="K1358" i="6"/>
  <c r="Y1357" i="6"/>
  <c r="W1357" i="6"/>
  <c r="R1357" i="6"/>
  <c r="O1357" i="6"/>
  <c r="L1357" i="6"/>
  <c r="K1357" i="6"/>
  <c r="Y1356" i="6"/>
  <c r="W1356" i="6"/>
  <c r="R1356" i="6"/>
  <c r="O1356" i="6"/>
  <c r="L1356" i="6"/>
  <c r="K1356" i="6"/>
  <c r="Y1355" i="6"/>
  <c r="W1355" i="6"/>
  <c r="R1355" i="6"/>
  <c r="O1355" i="6"/>
  <c r="L1355" i="6"/>
  <c r="K1355" i="6"/>
  <c r="Y1354" i="6"/>
  <c r="W1354" i="6"/>
  <c r="R1354" i="6"/>
  <c r="O1354" i="6"/>
  <c r="L1354" i="6"/>
  <c r="K1354" i="6"/>
  <c r="Y1353" i="6"/>
  <c r="W1353" i="6"/>
  <c r="R1353" i="6"/>
  <c r="O1353" i="6"/>
  <c r="L1353" i="6"/>
  <c r="K1353" i="6"/>
  <c r="Y1352" i="6"/>
  <c r="W1352" i="6"/>
  <c r="R1352" i="6"/>
  <c r="O1352" i="6"/>
  <c r="L1352" i="6"/>
  <c r="K1352" i="6"/>
  <c r="Y1351" i="6"/>
  <c r="W1351" i="6"/>
  <c r="R1351" i="6"/>
  <c r="O1351" i="6"/>
  <c r="L1351" i="6"/>
  <c r="K1351" i="6"/>
  <c r="Y1350" i="6"/>
  <c r="W1350" i="6"/>
  <c r="R1350" i="6"/>
  <c r="O1350" i="6"/>
  <c r="L1350" i="6"/>
  <c r="K1350" i="6"/>
  <c r="Y1349" i="6"/>
  <c r="W1349" i="6"/>
  <c r="R1349" i="6"/>
  <c r="O1349" i="6"/>
  <c r="L1349" i="6"/>
  <c r="K1349" i="6"/>
  <c r="Y1348" i="6"/>
  <c r="W1348" i="6"/>
  <c r="R1348" i="6"/>
  <c r="O1348" i="6"/>
  <c r="L1348" i="6"/>
  <c r="K1348" i="6"/>
  <c r="Y1347" i="6"/>
  <c r="W1347" i="6"/>
  <c r="R1347" i="6"/>
  <c r="O1347" i="6"/>
  <c r="L1347" i="6"/>
  <c r="K1347" i="6"/>
  <c r="Y1346" i="6"/>
  <c r="W1346" i="6"/>
  <c r="R1346" i="6"/>
  <c r="O1346" i="6"/>
  <c r="L1346" i="6"/>
  <c r="K1346" i="6"/>
  <c r="Y1345" i="6"/>
  <c r="W1345" i="6"/>
  <c r="R1345" i="6"/>
  <c r="O1345" i="6"/>
  <c r="L1345" i="6"/>
  <c r="K1345" i="6"/>
  <c r="Y1344" i="6"/>
  <c r="W1344" i="6"/>
  <c r="R1344" i="6"/>
  <c r="O1344" i="6"/>
  <c r="L1344" i="6"/>
  <c r="K1344" i="6"/>
  <c r="Y1343" i="6"/>
  <c r="W1343" i="6"/>
  <c r="R1343" i="6"/>
  <c r="O1343" i="6"/>
  <c r="L1343" i="6"/>
  <c r="K1343" i="6"/>
  <c r="Y1342" i="6"/>
  <c r="W1342" i="6"/>
  <c r="R1342" i="6"/>
  <c r="O1342" i="6"/>
  <c r="L1342" i="6"/>
  <c r="K1342" i="6"/>
  <c r="Y1341" i="6"/>
  <c r="W1341" i="6"/>
  <c r="R1341" i="6"/>
  <c r="O1341" i="6"/>
  <c r="L1341" i="6"/>
  <c r="K1341" i="6"/>
  <c r="Y1340" i="6"/>
  <c r="W1340" i="6"/>
  <c r="R1340" i="6"/>
  <c r="O1340" i="6"/>
  <c r="L1340" i="6"/>
  <c r="K1340" i="6"/>
  <c r="Y1339" i="6"/>
  <c r="W1339" i="6"/>
  <c r="R1339" i="6"/>
  <c r="O1339" i="6"/>
  <c r="L1339" i="6"/>
  <c r="K1339" i="6"/>
  <c r="Y1338" i="6"/>
  <c r="W1338" i="6"/>
  <c r="R1338" i="6"/>
  <c r="O1338" i="6"/>
  <c r="L1338" i="6"/>
  <c r="K1338" i="6"/>
  <c r="Y1337" i="6"/>
  <c r="W1337" i="6"/>
  <c r="R1337" i="6"/>
  <c r="O1337" i="6"/>
  <c r="L1337" i="6"/>
  <c r="K1337" i="6"/>
  <c r="Y1336" i="6"/>
  <c r="W1336" i="6"/>
  <c r="R1336" i="6"/>
  <c r="O1336" i="6"/>
  <c r="L1336" i="6"/>
  <c r="K1336" i="6"/>
  <c r="Y1335" i="6"/>
  <c r="W1335" i="6"/>
  <c r="R1335" i="6"/>
  <c r="O1335" i="6"/>
  <c r="L1335" i="6"/>
  <c r="K1335" i="6"/>
  <c r="Y1334" i="6"/>
  <c r="W1334" i="6"/>
  <c r="R1334" i="6"/>
  <c r="O1334" i="6"/>
  <c r="L1334" i="6"/>
  <c r="K1334" i="6"/>
  <c r="Y1333" i="6"/>
  <c r="W1333" i="6"/>
  <c r="R1333" i="6"/>
  <c r="O1333" i="6"/>
  <c r="L1333" i="6"/>
  <c r="K1333" i="6"/>
  <c r="Y1332" i="6"/>
  <c r="W1332" i="6"/>
  <c r="R1332" i="6"/>
  <c r="O1332" i="6"/>
  <c r="L1332" i="6"/>
  <c r="K1332" i="6"/>
  <c r="Y1331" i="6"/>
  <c r="W1331" i="6"/>
  <c r="R1331" i="6"/>
  <c r="O1331" i="6"/>
  <c r="L1331" i="6"/>
  <c r="K1331" i="6"/>
  <c r="Y1330" i="6"/>
  <c r="W1330" i="6"/>
  <c r="R1330" i="6"/>
  <c r="O1330" i="6"/>
  <c r="L1330" i="6"/>
  <c r="K1330" i="6"/>
  <c r="Y1329" i="6"/>
  <c r="W1329" i="6"/>
  <c r="R1329" i="6"/>
  <c r="O1329" i="6"/>
  <c r="L1329" i="6"/>
  <c r="K1329" i="6"/>
  <c r="Y1328" i="6"/>
  <c r="W1328" i="6"/>
  <c r="R1328" i="6"/>
  <c r="O1328" i="6"/>
  <c r="L1328" i="6"/>
  <c r="K1328" i="6"/>
  <c r="Y1327" i="6"/>
  <c r="W1327" i="6"/>
  <c r="R1327" i="6"/>
  <c r="O1327" i="6"/>
  <c r="L1327" i="6"/>
  <c r="K1327" i="6"/>
  <c r="Y1326" i="6"/>
  <c r="W1326" i="6"/>
  <c r="R1326" i="6"/>
  <c r="O1326" i="6"/>
  <c r="L1326" i="6"/>
  <c r="K1326" i="6"/>
  <c r="Y1325" i="6"/>
  <c r="W1325" i="6"/>
  <c r="R1325" i="6"/>
  <c r="O1325" i="6"/>
  <c r="L1325" i="6"/>
  <c r="K1325" i="6"/>
  <c r="Y1324" i="6"/>
  <c r="W1324" i="6"/>
  <c r="R1324" i="6"/>
  <c r="O1324" i="6"/>
  <c r="L1324" i="6"/>
  <c r="K1324" i="6"/>
  <c r="Y1323" i="6"/>
  <c r="W1323" i="6"/>
  <c r="R1323" i="6"/>
  <c r="O1323" i="6"/>
  <c r="L1323" i="6"/>
  <c r="K1323" i="6"/>
  <c r="Y1322" i="6"/>
  <c r="W1322" i="6"/>
  <c r="R1322" i="6"/>
  <c r="O1322" i="6"/>
  <c r="L1322" i="6"/>
  <c r="K1322" i="6"/>
  <c r="Y1321" i="6"/>
  <c r="W1321" i="6"/>
  <c r="R1321" i="6"/>
  <c r="O1321" i="6"/>
  <c r="L1321" i="6"/>
  <c r="K1321" i="6"/>
  <c r="Y1320" i="6"/>
  <c r="W1320" i="6"/>
  <c r="R1320" i="6"/>
  <c r="O1320" i="6"/>
  <c r="L1320" i="6"/>
  <c r="K1320" i="6"/>
  <c r="Y1319" i="6"/>
  <c r="W1319" i="6"/>
  <c r="R1319" i="6"/>
  <c r="O1319" i="6"/>
  <c r="L1319" i="6"/>
  <c r="K1319" i="6"/>
  <c r="Y1318" i="6"/>
  <c r="W1318" i="6"/>
  <c r="R1318" i="6"/>
  <c r="O1318" i="6"/>
  <c r="L1318" i="6"/>
  <c r="K1318" i="6"/>
  <c r="Y1317" i="6"/>
  <c r="W1317" i="6"/>
  <c r="R1317" i="6"/>
  <c r="O1317" i="6"/>
  <c r="L1317" i="6"/>
  <c r="K1317" i="6"/>
  <c r="Y1316" i="6"/>
  <c r="W1316" i="6"/>
  <c r="R1316" i="6"/>
  <c r="O1316" i="6"/>
  <c r="L1316" i="6"/>
  <c r="K1316" i="6"/>
  <c r="Y1315" i="6"/>
  <c r="W1315" i="6"/>
  <c r="R1315" i="6"/>
  <c r="O1315" i="6"/>
  <c r="L1315" i="6"/>
  <c r="K1315" i="6"/>
  <c r="Y1314" i="6"/>
  <c r="W1314" i="6"/>
  <c r="R1314" i="6"/>
  <c r="O1314" i="6"/>
  <c r="L1314" i="6"/>
  <c r="K1314" i="6"/>
  <c r="Y1313" i="6"/>
  <c r="W1313" i="6"/>
  <c r="R1313" i="6"/>
  <c r="O1313" i="6"/>
  <c r="L1313" i="6"/>
  <c r="K1313" i="6"/>
  <c r="Y1312" i="6"/>
  <c r="W1312" i="6"/>
  <c r="R1312" i="6"/>
  <c r="O1312" i="6"/>
  <c r="L1312" i="6"/>
  <c r="K1312" i="6"/>
  <c r="Y1311" i="6"/>
  <c r="W1311" i="6"/>
  <c r="R1311" i="6"/>
  <c r="O1311" i="6"/>
  <c r="L1311" i="6"/>
  <c r="K1311" i="6"/>
  <c r="Y1310" i="6"/>
  <c r="W1310" i="6"/>
  <c r="R1310" i="6"/>
  <c r="O1310" i="6"/>
  <c r="L1310" i="6"/>
  <c r="K1310" i="6"/>
  <c r="Y1309" i="6"/>
  <c r="W1309" i="6"/>
  <c r="R1309" i="6"/>
  <c r="O1309" i="6"/>
  <c r="L1309" i="6"/>
  <c r="K1309" i="6"/>
  <c r="Y1308" i="6"/>
  <c r="W1308" i="6"/>
  <c r="R1308" i="6"/>
  <c r="O1308" i="6"/>
  <c r="L1308" i="6"/>
  <c r="K1308" i="6"/>
  <c r="Y1307" i="6"/>
  <c r="W1307" i="6"/>
  <c r="R1307" i="6"/>
  <c r="O1307" i="6"/>
  <c r="L1307" i="6"/>
  <c r="K1307" i="6"/>
  <c r="Y1306" i="6"/>
  <c r="W1306" i="6"/>
  <c r="R1306" i="6"/>
  <c r="O1306" i="6"/>
  <c r="L1306" i="6"/>
  <c r="K1306" i="6"/>
  <c r="Y1305" i="6"/>
  <c r="W1305" i="6"/>
  <c r="R1305" i="6"/>
  <c r="O1305" i="6"/>
  <c r="L1305" i="6"/>
  <c r="K1305" i="6"/>
  <c r="Y1304" i="6"/>
  <c r="W1304" i="6"/>
  <c r="R1304" i="6"/>
  <c r="O1304" i="6"/>
  <c r="L1304" i="6"/>
  <c r="K1304" i="6"/>
  <c r="Y1303" i="6"/>
  <c r="W1303" i="6"/>
  <c r="R1303" i="6"/>
  <c r="O1303" i="6"/>
  <c r="L1303" i="6"/>
  <c r="K1303" i="6"/>
  <c r="Y1302" i="6"/>
  <c r="W1302" i="6"/>
  <c r="R1302" i="6"/>
  <c r="O1302" i="6"/>
  <c r="L1302" i="6"/>
  <c r="K1302" i="6"/>
  <c r="Y1301" i="6"/>
  <c r="W1301" i="6"/>
  <c r="R1301" i="6"/>
  <c r="O1301" i="6"/>
  <c r="L1301" i="6"/>
  <c r="K1301" i="6"/>
  <c r="Y1300" i="6"/>
  <c r="W1300" i="6"/>
  <c r="R1300" i="6"/>
  <c r="O1300" i="6"/>
  <c r="L1300" i="6"/>
  <c r="K1300" i="6"/>
  <c r="Y1299" i="6"/>
  <c r="W1299" i="6"/>
  <c r="R1299" i="6"/>
  <c r="O1299" i="6"/>
  <c r="L1299" i="6"/>
  <c r="K1299" i="6"/>
  <c r="Y1298" i="6"/>
  <c r="W1298" i="6"/>
  <c r="R1298" i="6"/>
  <c r="O1298" i="6"/>
  <c r="L1298" i="6"/>
  <c r="K1298" i="6"/>
  <c r="Y1297" i="6"/>
  <c r="W1297" i="6"/>
  <c r="R1297" i="6"/>
  <c r="O1297" i="6"/>
  <c r="L1297" i="6"/>
  <c r="K1297" i="6"/>
  <c r="Y1296" i="6"/>
  <c r="W1296" i="6"/>
  <c r="R1296" i="6"/>
  <c r="O1296" i="6"/>
  <c r="L1296" i="6"/>
  <c r="K1296" i="6"/>
  <c r="Y1295" i="6"/>
  <c r="W1295" i="6"/>
  <c r="R1295" i="6"/>
  <c r="O1295" i="6"/>
  <c r="L1295" i="6"/>
  <c r="K1295" i="6"/>
  <c r="Y1294" i="6"/>
  <c r="W1294" i="6"/>
  <c r="R1294" i="6"/>
  <c r="O1294" i="6"/>
  <c r="L1294" i="6"/>
  <c r="K1294" i="6"/>
  <c r="Y1293" i="6"/>
  <c r="W1293" i="6"/>
  <c r="R1293" i="6"/>
  <c r="O1293" i="6"/>
  <c r="L1293" i="6"/>
  <c r="K1293" i="6"/>
  <c r="Y1292" i="6"/>
  <c r="W1292" i="6"/>
  <c r="R1292" i="6"/>
  <c r="O1292" i="6"/>
  <c r="L1292" i="6"/>
  <c r="K1292" i="6"/>
  <c r="Y1291" i="6"/>
  <c r="W1291" i="6"/>
  <c r="R1291" i="6"/>
  <c r="O1291" i="6"/>
  <c r="L1291" i="6"/>
  <c r="K1291" i="6"/>
  <c r="Y1290" i="6"/>
  <c r="W1290" i="6"/>
  <c r="R1290" i="6"/>
  <c r="O1290" i="6"/>
  <c r="L1290" i="6"/>
  <c r="K1290" i="6"/>
  <c r="Y1289" i="6"/>
  <c r="W1289" i="6"/>
  <c r="R1289" i="6"/>
  <c r="O1289" i="6"/>
  <c r="L1289" i="6"/>
  <c r="K1289" i="6"/>
  <c r="Y1288" i="6"/>
  <c r="W1288" i="6"/>
  <c r="R1288" i="6"/>
  <c r="O1288" i="6"/>
  <c r="L1288" i="6"/>
  <c r="K1288" i="6"/>
  <c r="Y1287" i="6"/>
  <c r="W1287" i="6"/>
  <c r="R1287" i="6"/>
  <c r="O1287" i="6"/>
  <c r="L1287" i="6"/>
  <c r="K1287" i="6"/>
  <c r="Y1286" i="6"/>
  <c r="W1286" i="6"/>
  <c r="R1286" i="6"/>
  <c r="O1286" i="6"/>
  <c r="L1286" i="6"/>
  <c r="K1286" i="6"/>
  <c r="Y1285" i="6"/>
  <c r="W1285" i="6"/>
  <c r="R1285" i="6"/>
  <c r="O1285" i="6"/>
  <c r="L1285" i="6"/>
  <c r="K1285" i="6"/>
  <c r="Y1284" i="6"/>
  <c r="W1284" i="6"/>
  <c r="R1284" i="6"/>
  <c r="O1284" i="6"/>
  <c r="L1284" i="6"/>
  <c r="K1284" i="6"/>
  <c r="Y1283" i="6"/>
  <c r="W1283" i="6"/>
  <c r="R1283" i="6"/>
  <c r="O1283" i="6"/>
  <c r="L1283" i="6"/>
  <c r="K1283" i="6"/>
  <c r="Y1282" i="6"/>
  <c r="W1282" i="6"/>
  <c r="R1282" i="6"/>
  <c r="O1282" i="6"/>
  <c r="L1282" i="6"/>
  <c r="K1282" i="6"/>
  <c r="Y1281" i="6"/>
  <c r="W1281" i="6"/>
  <c r="R1281" i="6"/>
  <c r="O1281" i="6"/>
  <c r="L1281" i="6"/>
  <c r="K1281" i="6"/>
  <c r="Y1280" i="6"/>
  <c r="W1280" i="6"/>
  <c r="R1280" i="6"/>
  <c r="O1280" i="6"/>
  <c r="L1280" i="6"/>
  <c r="K1280" i="6"/>
  <c r="Y1279" i="6"/>
  <c r="W1279" i="6"/>
  <c r="R1279" i="6"/>
  <c r="O1279" i="6"/>
  <c r="L1279" i="6"/>
  <c r="K1279" i="6"/>
  <c r="Y1278" i="6"/>
  <c r="W1278" i="6"/>
  <c r="R1278" i="6"/>
  <c r="O1278" i="6"/>
  <c r="L1278" i="6"/>
  <c r="K1278" i="6"/>
  <c r="Y1277" i="6"/>
  <c r="W1277" i="6"/>
  <c r="R1277" i="6"/>
  <c r="O1277" i="6"/>
  <c r="L1277" i="6"/>
  <c r="K1277" i="6"/>
  <c r="Y1276" i="6"/>
  <c r="W1276" i="6"/>
  <c r="R1276" i="6"/>
  <c r="O1276" i="6"/>
  <c r="L1276" i="6"/>
  <c r="K1276" i="6"/>
  <c r="Y1275" i="6"/>
  <c r="W1275" i="6"/>
  <c r="R1275" i="6"/>
  <c r="O1275" i="6"/>
  <c r="L1275" i="6"/>
  <c r="K1275" i="6"/>
  <c r="Y1274" i="6"/>
  <c r="W1274" i="6"/>
  <c r="R1274" i="6"/>
  <c r="O1274" i="6"/>
  <c r="L1274" i="6"/>
  <c r="K1274" i="6"/>
  <c r="Y1273" i="6"/>
  <c r="W1273" i="6"/>
  <c r="R1273" i="6"/>
  <c r="O1273" i="6"/>
  <c r="L1273" i="6"/>
  <c r="K1273" i="6"/>
  <c r="Y1272" i="6"/>
  <c r="W1272" i="6"/>
  <c r="R1272" i="6"/>
  <c r="O1272" i="6"/>
  <c r="L1272" i="6"/>
  <c r="K1272" i="6"/>
  <c r="Y1271" i="6"/>
  <c r="W1271" i="6"/>
  <c r="R1271" i="6"/>
  <c r="O1271" i="6"/>
  <c r="L1271" i="6"/>
  <c r="K1271" i="6"/>
  <c r="Y1270" i="6"/>
  <c r="W1270" i="6"/>
  <c r="R1270" i="6"/>
  <c r="O1270" i="6"/>
  <c r="L1270" i="6"/>
  <c r="K1270" i="6"/>
  <c r="Y1269" i="6"/>
  <c r="W1269" i="6"/>
  <c r="R1269" i="6"/>
  <c r="O1269" i="6"/>
  <c r="L1269" i="6"/>
  <c r="K1269" i="6"/>
  <c r="Y1268" i="6"/>
  <c r="W1268" i="6"/>
  <c r="R1268" i="6"/>
  <c r="O1268" i="6"/>
  <c r="L1268" i="6"/>
  <c r="K1268" i="6"/>
  <c r="Y1267" i="6"/>
  <c r="W1267" i="6"/>
  <c r="R1267" i="6"/>
  <c r="O1267" i="6"/>
  <c r="L1267" i="6"/>
  <c r="K1267" i="6"/>
  <c r="Y1266" i="6"/>
  <c r="W1266" i="6"/>
  <c r="R1266" i="6"/>
  <c r="O1266" i="6"/>
  <c r="L1266" i="6"/>
  <c r="K1266" i="6"/>
  <c r="Y1265" i="6"/>
  <c r="W1265" i="6"/>
  <c r="R1265" i="6"/>
  <c r="O1265" i="6"/>
  <c r="L1265" i="6"/>
  <c r="K1265" i="6"/>
  <c r="Y1264" i="6"/>
  <c r="W1264" i="6"/>
  <c r="R1264" i="6"/>
  <c r="O1264" i="6"/>
  <c r="L1264" i="6"/>
  <c r="K1264" i="6"/>
  <c r="Y1263" i="6"/>
  <c r="W1263" i="6"/>
  <c r="R1263" i="6"/>
  <c r="O1263" i="6"/>
  <c r="L1263" i="6"/>
  <c r="K1263" i="6"/>
  <c r="Y1262" i="6"/>
  <c r="W1262" i="6"/>
  <c r="R1262" i="6"/>
  <c r="O1262" i="6"/>
  <c r="L1262" i="6"/>
  <c r="K1262" i="6"/>
  <c r="Y1261" i="6"/>
  <c r="W1261" i="6"/>
  <c r="R1261" i="6"/>
  <c r="O1261" i="6"/>
  <c r="L1261" i="6"/>
  <c r="K1261" i="6"/>
  <c r="Y1260" i="6"/>
  <c r="W1260" i="6"/>
  <c r="R1260" i="6"/>
  <c r="O1260" i="6"/>
  <c r="L1260" i="6"/>
  <c r="K1260" i="6"/>
  <c r="Y1259" i="6"/>
  <c r="W1259" i="6"/>
  <c r="R1259" i="6"/>
  <c r="O1259" i="6"/>
  <c r="L1259" i="6"/>
  <c r="K1259" i="6"/>
  <c r="Y1258" i="6"/>
  <c r="W1258" i="6"/>
  <c r="R1258" i="6"/>
  <c r="O1258" i="6"/>
  <c r="L1258" i="6"/>
  <c r="K1258" i="6"/>
  <c r="Y1257" i="6"/>
  <c r="W1257" i="6"/>
  <c r="R1257" i="6"/>
  <c r="O1257" i="6"/>
  <c r="L1257" i="6"/>
  <c r="K1257" i="6"/>
  <c r="Y1256" i="6"/>
  <c r="W1256" i="6"/>
  <c r="R1256" i="6"/>
  <c r="O1256" i="6"/>
  <c r="L1256" i="6"/>
  <c r="K1256" i="6"/>
  <c r="Y1255" i="6"/>
  <c r="W1255" i="6"/>
  <c r="R1255" i="6"/>
  <c r="O1255" i="6"/>
  <c r="L1255" i="6"/>
  <c r="K1255" i="6"/>
  <c r="Y1254" i="6"/>
  <c r="W1254" i="6"/>
  <c r="R1254" i="6"/>
  <c r="O1254" i="6"/>
  <c r="L1254" i="6"/>
  <c r="K1254" i="6"/>
  <c r="Y1253" i="6"/>
  <c r="W1253" i="6"/>
  <c r="R1253" i="6"/>
  <c r="O1253" i="6"/>
  <c r="L1253" i="6"/>
  <c r="K1253" i="6"/>
  <c r="Y1252" i="6"/>
  <c r="W1252" i="6"/>
  <c r="R1252" i="6"/>
  <c r="O1252" i="6"/>
  <c r="L1252" i="6"/>
  <c r="K1252" i="6"/>
  <c r="Y1251" i="6"/>
  <c r="W1251" i="6"/>
  <c r="R1251" i="6"/>
  <c r="O1251" i="6"/>
  <c r="L1251" i="6"/>
  <c r="K1251" i="6"/>
  <c r="Y1250" i="6"/>
  <c r="W1250" i="6"/>
  <c r="R1250" i="6"/>
  <c r="O1250" i="6"/>
  <c r="L1250" i="6"/>
  <c r="K1250" i="6"/>
  <c r="Y1249" i="6"/>
  <c r="W1249" i="6"/>
  <c r="R1249" i="6"/>
  <c r="O1249" i="6"/>
  <c r="L1249" i="6"/>
  <c r="K1249" i="6"/>
  <c r="Y1248" i="6"/>
  <c r="W1248" i="6"/>
  <c r="R1248" i="6"/>
  <c r="O1248" i="6"/>
  <c r="L1248" i="6"/>
  <c r="K1248" i="6"/>
  <c r="Y1247" i="6"/>
  <c r="W1247" i="6"/>
  <c r="R1247" i="6"/>
  <c r="O1247" i="6"/>
  <c r="L1247" i="6"/>
  <c r="K1247" i="6"/>
  <c r="Y1246" i="6"/>
  <c r="W1246" i="6"/>
  <c r="R1246" i="6"/>
  <c r="O1246" i="6"/>
  <c r="L1246" i="6"/>
  <c r="K1246" i="6"/>
  <c r="Y1245" i="6"/>
  <c r="W1245" i="6"/>
  <c r="R1245" i="6"/>
  <c r="O1245" i="6"/>
  <c r="L1245" i="6"/>
  <c r="K1245" i="6"/>
  <c r="Y1244" i="6"/>
  <c r="W1244" i="6"/>
  <c r="R1244" i="6"/>
  <c r="O1244" i="6"/>
  <c r="L1244" i="6"/>
  <c r="K1244" i="6"/>
  <c r="Y1243" i="6"/>
  <c r="W1243" i="6"/>
  <c r="R1243" i="6"/>
  <c r="O1243" i="6"/>
  <c r="L1243" i="6"/>
  <c r="K1243" i="6"/>
  <c r="Y1242" i="6"/>
  <c r="W1242" i="6"/>
  <c r="R1242" i="6"/>
  <c r="O1242" i="6"/>
  <c r="L1242" i="6"/>
  <c r="K1242" i="6"/>
  <c r="Y1241" i="6"/>
  <c r="W1241" i="6"/>
  <c r="R1241" i="6"/>
  <c r="O1241" i="6"/>
  <c r="L1241" i="6"/>
  <c r="K1241" i="6"/>
  <c r="Y1240" i="6"/>
  <c r="W1240" i="6"/>
  <c r="R1240" i="6"/>
  <c r="O1240" i="6"/>
  <c r="L1240" i="6"/>
  <c r="K1240" i="6"/>
  <c r="Y1239" i="6"/>
  <c r="W1239" i="6"/>
  <c r="R1239" i="6"/>
  <c r="O1239" i="6"/>
  <c r="L1239" i="6"/>
  <c r="K1239" i="6"/>
  <c r="Y1238" i="6"/>
  <c r="W1238" i="6"/>
  <c r="R1238" i="6"/>
  <c r="O1238" i="6"/>
  <c r="L1238" i="6"/>
  <c r="K1238" i="6"/>
  <c r="Y1237" i="6"/>
  <c r="W1237" i="6"/>
  <c r="R1237" i="6"/>
  <c r="O1237" i="6"/>
  <c r="L1237" i="6"/>
  <c r="K1237" i="6"/>
  <c r="Y1236" i="6"/>
  <c r="W1236" i="6"/>
  <c r="R1236" i="6"/>
  <c r="O1236" i="6"/>
  <c r="L1236" i="6"/>
  <c r="K1236" i="6"/>
  <c r="Y1235" i="6"/>
  <c r="W1235" i="6"/>
  <c r="R1235" i="6"/>
  <c r="O1235" i="6"/>
  <c r="L1235" i="6"/>
  <c r="K1235" i="6"/>
  <c r="Y1234" i="6"/>
  <c r="W1234" i="6"/>
  <c r="R1234" i="6"/>
  <c r="O1234" i="6"/>
  <c r="L1234" i="6"/>
  <c r="K1234" i="6"/>
  <c r="Y1233" i="6"/>
  <c r="W1233" i="6"/>
  <c r="R1233" i="6"/>
  <c r="O1233" i="6"/>
  <c r="L1233" i="6"/>
  <c r="K1233" i="6"/>
  <c r="Y1232" i="6"/>
  <c r="W1232" i="6"/>
  <c r="R1232" i="6"/>
  <c r="O1232" i="6"/>
  <c r="L1232" i="6"/>
  <c r="K1232" i="6"/>
  <c r="Y1231" i="6"/>
  <c r="W1231" i="6"/>
  <c r="R1231" i="6"/>
  <c r="O1231" i="6"/>
  <c r="L1231" i="6"/>
  <c r="K1231" i="6"/>
  <c r="Y1230" i="6"/>
  <c r="W1230" i="6"/>
  <c r="R1230" i="6"/>
  <c r="O1230" i="6"/>
  <c r="L1230" i="6"/>
  <c r="K1230" i="6"/>
  <c r="Y1229" i="6"/>
  <c r="W1229" i="6"/>
  <c r="R1229" i="6"/>
  <c r="O1229" i="6"/>
  <c r="L1229" i="6"/>
  <c r="K1229" i="6"/>
  <c r="Y1228" i="6"/>
  <c r="W1228" i="6"/>
  <c r="R1228" i="6"/>
  <c r="O1228" i="6"/>
  <c r="L1228" i="6"/>
  <c r="K1228" i="6"/>
  <c r="Y1227" i="6"/>
  <c r="W1227" i="6"/>
  <c r="R1227" i="6"/>
  <c r="O1227" i="6"/>
  <c r="L1227" i="6"/>
  <c r="K1227" i="6"/>
  <c r="Y1226" i="6"/>
  <c r="W1226" i="6"/>
  <c r="R1226" i="6"/>
  <c r="O1226" i="6"/>
  <c r="L1226" i="6"/>
  <c r="K1226" i="6"/>
  <c r="Y1225" i="6"/>
  <c r="W1225" i="6"/>
  <c r="R1225" i="6"/>
  <c r="O1225" i="6"/>
  <c r="L1225" i="6"/>
  <c r="K1225" i="6"/>
  <c r="Y1224" i="6"/>
  <c r="W1224" i="6"/>
  <c r="R1224" i="6"/>
  <c r="O1224" i="6"/>
  <c r="L1224" i="6"/>
  <c r="K1224" i="6"/>
  <c r="Y1223" i="6"/>
  <c r="W1223" i="6"/>
  <c r="R1223" i="6"/>
  <c r="O1223" i="6"/>
  <c r="L1223" i="6"/>
  <c r="K1223" i="6"/>
  <c r="Y1222" i="6"/>
  <c r="W1222" i="6"/>
  <c r="R1222" i="6"/>
  <c r="O1222" i="6"/>
  <c r="L1222" i="6"/>
  <c r="K1222" i="6"/>
  <c r="Y1221" i="6"/>
  <c r="W1221" i="6"/>
  <c r="R1221" i="6"/>
  <c r="O1221" i="6"/>
  <c r="L1221" i="6"/>
  <c r="K1221" i="6"/>
  <c r="Y1220" i="6"/>
  <c r="W1220" i="6"/>
  <c r="R1220" i="6"/>
  <c r="O1220" i="6"/>
  <c r="L1220" i="6"/>
  <c r="K1220" i="6"/>
  <c r="Y1219" i="6"/>
  <c r="W1219" i="6"/>
  <c r="R1219" i="6"/>
  <c r="O1219" i="6"/>
  <c r="L1219" i="6"/>
  <c r="K1219" i="6"/>
  <c r="Y1218" i="6"/>
  <c r="W1218" i="6"/>
  <c r="R1218" i="6"/>
  <c r="O1218" i="6"/>
  <c r="L1218" i="6"/>
  <c r="K1218" i="6"/>
  <c r="Y1217" i="6"/>
  <c r="W1217" i="6"/>
  <c r="R1217" i="6"/>
  <c r="O1217" i="6"/>
  <c r="L1217" i="6"/>
  <c r="K1217" i="6"/>
  <c r="Y1216" i="6"/>
  <c r="W1216" i="6"/>
  <c r="R1216" i="6"/>
  <c r="O1216" i="6"/>
  <c r="L1216" i="6"/>
  <c r="K1216" i="6"/>
  <c r="Y1215" i="6"/>
  <c r="W1215" i="6"/>
  <c r="R1215" i="6"/>
  <c r="O1215" i="6"/>
  <c r="L1215" i="6"/>
  <c r="K1215" i="6"/>
  <c r="Y1214" i="6"/>
  <c r="W1214" i="6"/>
  <c r="R1214" i="6"/>
  <c r="O1214" i="6"/>
  <c r="L1214" i="6"/>
  <c r="K1214" i="6"/>
  <c r="Y1213" i="6"/>
  <c r="W1213" i="6"/>
  <c r="R1213" i="6"/>
  <c r="O1213" i="6"/>
  <c r="L1213" i="6"/>
  <c r="K1213" i="6"/>
  <c r="Y1212" i="6"/>
  <c r="W1212" i="6"/>
  <c r="R1212" i="6"/>
  <c r="O1212" i="6"/>
  <c r="L1212" i="6"/>
  <c r="K1212" i="6"/>
  <c r="Y1211" i="6"/>
  <c r="W1211" i="6"/>
  <c r="R1211" i="6"/>
  <c r="O1211" i="6"/>
  <c r="L1211" i="6"/>
  <c r="K1211" i="6"/>
  <c r="Y1210" i="6"/>
  <c r="W1210" i="6"/>
  <c r="R1210" i="6"/>
  <c r="O1210" i="6"/>
  <c r="L1210" i="6"/>
  <c r="K1210" i="6"/>
  <c r="Y1209" i="6"/>
  <c r="W1209" i="6"/>
  <c r="R1209" i="6"/>
  <c r="O1209" i="6"/>
  <c r="L1209" i="6"/>
  <c r="K1209" i="6"/>
  <c r="Y1208" i="6"/>
  <c r="W1208" i="6"/>
  <c r="R1208" i="6"/>
  <c r="O1208" i="6"/>
  <c r="L1208" i="6"/>
  <c r="K1208" i="6"/>
  <c r="Y1207" i="6"/>
  <c r="W1207" i="6"/>
  <c r="R1207" i="6"/>
  <c r="O1207" i="6"/>
  <c r="L1207" i="6"/>
  <c r="K1207" i="6"/>
  <c r="Y1206" i="6"/>
  <c r="W1206" i="6"/>
  <c r="R1206" i="6"/>
  <c r="O1206" i="6"/>
  <c r="L1206" i="6"/>
  <c r="K1206" i="6"/>
  <c r="Y1205" i="6"/>
  <c r="W1205" i="6"/>
  <c r="R1205" i="6"/>
  <c r="O1205" i="6"/>
  <c r="L1205" i="6"/>
  <c r="K1205" i="6"/>
  <c r="Y1204" i="6"/>
  <c r="W1204" i="6"/>
  <c r="R1204" i="6"/>
  <c r="O1204" i="6"/>
  <c r="L1204" i="6"/>
  <c r="K1204" i="6"/>
  <c r="Y1203" i="6"/>
  <c r="W1203" i="6"/>
  <c r="R1203" i="6"/>
  <c r="O1203" i="6"/>
  <c r="L1203" i="6"/>
  <c r="K1203" i="6"/>
  <c r="Y1202" i="6"/>
  <c r="W1202" i="6"/>
  <c r="R1202" i="6"/>
  <c r="O1202" i="6"/>
  <c r="L1202" i="6"/>
  <c r="K1202" i="6"/>
  <c r="Y1201" i="6"/>
  <c r="W1201" i="6"/>
  <c r="R1201" i="6"/>
  <c r="O1201" i="6"/>
  <c r="L1201" i="6"/>
  <c r="K1201" i="6"/>
  <c r="Y1200" i="6"/>
  <c r="W1200" i="6"/>
  <c r="R1200" i="6"/>
  <c r="O1200" i="6"/>
  <c r="L1200" i="6"/>
  <c r="K1200" i="6"/>
  <c r="Y1199" i="6"/>
  <c r="W1199" i="6"/>
  <c r="R1199" i="6"/>
  <c r="O1199" i="6"/>
  <c r="L1199" i="6"/>
  <c r="K1199" i="6"/>
  <c r="Y1198" i="6"/>
  <c r="W1198" i="6"/>
  <c r="R1198" i="6"/>
  <c r="O1198" i="6"/>
  <c r="L1198" i="6"/>
  <c r="K1198" i="6"/>
  <c r="Y1197" i="6"/>
  <c r="W1197" i="6"/>
  <c r="R1197" i="6"/>
  <c r="O1197" i="6"/>
  <c r="L1197" i="6"/>
  <c r="K1197" i="6"/>
  <c r="Y1196" i="6"/>
  <c r="W1196" i="6"/>
  <c r="R1196" i="6"/>
  <c r="O1196" i="6"/>
  <c r="L1196" i="6"/>
  <c r="K1196" i="6"/>
  <c r="Y1195" i="6"/>
  <c r="W1195" i="6"/>
  <c r="R1195" i="6"/>
  <c r="O1195" i="6"/>
  <c r="L1195" i="6"/>
  <c r="K1195" i="6"/>
  <c r="Y1194" i="6"/>
  <c r="W1194" i="6"/>
  <c r="R1194" i="6"/>
  <c r="O1194" i="6"/>
  <c r="L1194" i="6"/>
  <c r="K1194" i="6"/>
  <c r="Y1193" i="6"/>
  <c r="W1193" i="6"/>
  <c r="R1193" i="6"/>
  <c r="O1193" i="6"/>
  <c r="L1193" i="6"/>
  <c r="K1193" i="6"/>
  <c r="Y1192" i="6"/>
  <c r="W1192" i="6"/>
  <c r="R1192" i="6"/>
  <c r="O1192" i="6"/>
  <c r="L1192" i="6"/>
  <c r="K1192" i="6"/>
  <c r="Y1191" i="6"/>
  <c r="W1191" i="6"/>
  <c r="R1191" i="6"/>
  <c r="O1191" i="6"/>
  <c r="L1191" i="6"/>
  <c r="K1191" i="6"/>
  <c r="Y1190" i="6"/>
  <c r="W1190" i="6"/>
  <c r="R1190" i="6"/>
  <c r="O1190" i="6"/>
  <c r="L1190" i="6"/>
  <c r="K1190" i="6"/>
  <c r="Y1189" i="6"/>
  <c r="W1189" i="6"/>
  <c r="R1189" i="6"/>
  <c r="O1189" i="6"/>
  <c r="L1189" i="6"/>
  <c r="K1189" i="6"/>
  <c r="Y1188" i="6"/>
  <c r="W1188" i="6"/>
  <c r="R1188" i="6"/>
  <c r="O1188" i="6"/>
  <c r="L1188" i="6"/>
  <c r="K1188" i="6"/>
  <c r="Y1187" i="6"/>
  <c r="W1187" i="6"/>
  <c r="R1187" i="6"/>
  <c r="O1187" i="6"/>
  <c r="L1187" i="6"/>
  <c r="K1187" i="6"/>
  <c r="Y1186" i="6"/>
  <c r="W1186" i="6"/>
  <c r="R1186" i="6"/>
  <c r="O1186" i="6"/>
  <c r="L1186" i="6"/>
  <c r="K1186" i="6"/>
  <c r="Y1185" i="6"/>
  <c r="W1185" i="6"/>
  <c r="R1185" i="6"/>
  <c r="O1185" i="6"/>
  <c r="L1185" i="6"/>
  <c r="K1185" i="6"/>
  <c r="Y1184" i="6"/>
  <c r="W1184" i="6"/>
  <c r="R1184" i="6"/>
  <c r="O1184" i="6"/>
  <c r="L1184" i="6"/>
  <c r="K1184" i="6"/>
  <c r="Y1183" i="6"/>
  <c r="W1183" i="6"/>
  <c r="R1183" i="6"/>
  <c r="O1183" i="6"/>
  <c r="L1183" i="6"/>
  <c r="K1183" i="6"/>
  <c r="Y1182" i="6"/>
  <c r="W1182" i="6"/>
  <c r="R1182" i="6"/>
  <c r="O1182" i="6"/>
  <c r="L1182" i="6"/>
  <c r="K1182" i="6"/>
  <c r="Y1181" i="6"/>
  <c r="W1181" i="6"/>
  <c r="R1181" i="6"/>
  <c r="O1181" i="6"/>
  <c r="L1181" i="6"/>
  <c r="K1181" i="6"/>
  <c r="Y1180" i="6"/>
  <c r="W1180" i="6"/>
  <c r="R1180" i="6"/>
  <c r="O1180" i="6"/>
  <c r="L1180" i="6"/>
  <c r="K1180" i="6"/>
  <c r="Y1179" i="6"/>
  <c r="W1179" i="6"/>
  <c r="R1179" i="6"/>
  <c r="O1179" i="6"/>
  <c r="L1179" i="6"/>
  <c r="K1179" i="6"/>
  <c r="Y1178" i="6"/>
  <c r="W1178" i="6"/>
  <c r="R1178" i="6"/>
  <c r="O1178" i="6"/>
  <c r="L1178" i="6"/>
  <c r="K1178" i="6"/>
  <c r="Y1177" i="6"/>
  <c r="W1177" i="6"/>
  <c r="R1177" i="6"/>
  <c r="O1177" i="6"/>
  <c r="L1177" i="6"/>
  <c r="K1177" i="6"/>
  <c r="Y1176" i="6"/>
  <c r="W1176" i="6"/>
  <c r="R1176" i="6"/>
  <c r="O1176" i="6"/>
  <c r="L1176" i="6"/>
  <c r="K1176" i="6"/>
  <c r="Y1175" i="6"/>
  <c r="W1175" i="6"/>
  <c r="R1175" i="6"/>
  <c r="O1175" i="6"/>
  <c r="L1175" i="6"/>
  <c r="K1175" i="6"/>
  <c r="Y1174" i="6"/>
  <c r="W1174" i="6"/>
  <c r="R1174" i="6"/>
  <c r="O1174" i="6"/>
  <c r="L1174" i="6"/>
  <c r="K1174" i="6"/>
  <c r="Y1173" i="6"/>
  <c r="W1173" i="6"/>
  <c r="R1173" i="6"/>
  <c r="O1173" i="6"/>
  <c r="L1173" i="6"/>
  <c r="K1173" i="6"/>
  <c r="Y1172" i="6"/>
  <c r="W1172" i="6"/>
  <c r="R1172" i="6"/>
  <c r="O1172" i="6"/>
  <c r="L1172" i="6"/>
  <c r="K1172" i="6"/>
  <c r="Y1171" i="6"/>
  <c r="W1171" i="6"/>
  <c r="R1171" i="6"/>
  <c r="O1171" i="6"/>
  <c r="L1171" i="6"/>
  <c r="K1171" i="6"/>
  <c r="Y1170" i="6"/>
  <c r="W1170" i="6"/>
  <c r="R1170" i="6"/>
  <c r="O1170" i="6"/>
  <c r="L1170" i="6"/>
  <c r="K1170" i="6"/>
  <c r="Y1169" i="6"/>
  <c r="W1169" i="6"/>
  <c r="R1169" i="6"/>
  <c r="O1169" i="6"/>
  <c r="L1169" i="6"/>
  <c r="K1169" i="6"/>
  <c r="Y1168" i="6"/>
  <c r="W1168" i="6"/>
  <c r="R1168" i="6"/>
  <c r="O1168" i="6"/>
  <c r="L1168" i="6"/>
  <c r="K1168" i="6"/>
  <c r="Y1167" i="6"/>
  <c r="W1167" i="6"/>
  <c r="R1167" i="6"/>
  <c r="O1167" i="6"/>
  <c r="L1167" i="6"/>
  <c r="K1167" i="6"/>
  <c r="Y1166" i="6"/>
  <c r="W1166" i="6"/>
  <c r="R1166" i="6"/>
  <c r="O1166" i="6"/>
  <c r="L1166" i="6"/>
  <c r="K1166" i="6"/>
  <c r="Y1165" i="6"/>
  <c r="W1165" i="6"/>
  <c r="R1165" i="6"/>
  <c r="O1165" i="6"/>
  <c r="L1165" i="6"/>
  <c r="K1165" i="6"/>
  <c r="Y1164" i="6"/>
  <c r="W1164" i="6"/>
  <c r="R1164" i="6"/>
  <c r="O1164" i="6"/>
  <c r="L1164" i="6"/>
  <c r="K1164" i="6"/>
  <c r="Y1163" i="6"/>
  <c r="W1163" i="6"/>
  <c r="R1163" i="6"/>
  <c r="O1163" i="6"/>
  <c r="L1163" i="6"/>
  <c r="K1163" i="6"/>
  <c r="Y1162" i="6"/>
  <c r="W1162" i="6"/>
  <c r="R1162" i="6"/>
  <c r="O1162" i="6"/>
  <c r="L1162" i="6"/>
  <c r="K1162" i="6"/>
  <c r="Y1161" i="6"/>
  <c r="W1161" i="6"/>
  <c r="R1161" i="6"/>
  <c r="O1161" i="6"/>
  <c r="L1161" i="6"/>
  <c r="K1161" i="6"/>
  <c r="Y1160" i="6"/>
  <c r="W1160" i="6"/>
  <c r="R1160" i="6"/>
  <c r="O1160" i="6"/>
  <c r="L1160" i="6"/>
  <c r="K1160" i="6"/>
  <c r="Y1159" i="6"/>
  <c r="W1159" i="6"/>
  <c r="R1159" i="6"/>
  <c r="O1159" i="6"/>
  <c r="L1159" i="6"/>
  <c r="K1159" i="6"/>
  <c r="Y1158" i="6"/>
  <c r="W1158" i="6"/>
  <c r="R1158" i="6"/>
  <c r="O1158" i="6"/>
  <c r="L1158" i="6"/>
  <c r="K1158" i="6"/>
  <c r="Y1157" i="6"/>
  <c r="W1157" i="6"/>
  <c r="R1157" i="6"/>
  <c r="O1157" i="6"/>
  <c r="L1157" i="6"/>
  <c r="K1157" i="6"/>
  <c r="Y1156" i="6"/>
  <c r="W1156" i="6"/>
  <c r="R1156" i="6"/>
  <c r="O1156" i="6"/>
  <c r="L1156" i="6"/>
  <c r="K1156" i="6"/>
  <c r="Y1155" i="6"/>
  <c r="W1155" i="6"/>
  <c r="R1155" i="6"/>
  <c r="O1155" i="6"/>
  <c r="L1155" i="6"/>
  <c r="K1155" i="6"/>
  <c r="Y1154" i="6"/>
  <c r="W1154" i="6"/>
  <c r="R1154" i="6"/>
  <c r="O1154" i="6"/>
  <c r="L1154" i="6"/>
  <c r="K1154" i="6"/>
  <c r="Y1153" i="6"/>
  <c r="W1153" i="6"/>
  <c r="R1153" i="6"/>
  <c r="O1153" i="6"/>
  <c r="L1153" i="6"/>
  <c r="K1153" i="6"/>
  <c r="Y1152" i="6"/>
  <c r="W1152" i="6"/>
  <c r="R1152" i="6"/>
  <c r="O1152" i="6"/>
  <c r="L1152" i="6"/>
  <c r="K1152" i="6"/>
  <c r="Y1151" i="6"/>
  <c r="W1151" i="6"/>
  <c r="R1151" i="6"/>
  <c r="O1151" i="6"/>
  <c r="L1151" i="6"/>
  <c r="K1151" i="6"/>
  <c r="Y1150" i="6"/>
  <c r="W1150" i="6"/>
  <c r="R1150" i="6"/>
  <c r="O1150" i="6"/>
  <c r="L1150" i="6"/>
  <c r="K1150" i="6"/>
  <c r="Y1149" i="6"/>
  <c r="W1149" i="6"/>
  <c r="R1149" i="6"/>
  <c r="O1149" i="6"/>
  <c r="L1149" i="6"/>
  <c r="K1149" i="6"/>
  <c r="Y1148" i="6"/>
  <c r="W1148" i="6"/>
  <c r="R1148" i="6"/>
  <c r="O1148" i="6"/>
  <c r="L1148" i="6"/>
  <c r="K1148" i="6"/>
  <c r="Y1147" i="6"/>
  <c r="W1147" i="6"/>
  <c r="R1147" i="6"/>
  <c r="O1147" i="6"/>
  <c r="L1147" i="6"/>
  <c r="K1147" i="6"/>
  <c r="Y1146" i="6"/>
  <c r="W1146" i="6"/>
  <c r="R1146" i="6"/>
  <c r="O1146" i="6"/>
  <c r="L1146" i="6"/>
  <c r="K1146" i="6"/>
  <c r="Y1145" i="6"/>
  <c r="W1145" i="6"/>
  <c r="R1145" i="6"/>
  <c r="O1145" i="6"/>
  <c r="L1145" i="6"/>
  <c r="K1145" i="6"/>
  <c r="Y1144" i="6"/>
  <c r="W1144" i="6"/>
  <c r="R1144" i="6"/>
  <c r="O1144" i="6"/>
  <c r="L1144" i="6"/>
  <c r="K1144" i="6"/>
  <c r="Y1143" i="6"/>
  <c r="W1143" i="6"/>
  <c r="R1143" i="6"/>
  <c r="O1143" i="6"/>
  <c r="L1143" i="6"/>
  <c r="K1143" i="6"/>
  <c r="Y1142" i="6"/>
  <c r="W1142" i="6"/>
  <c r="R1142" i="6"/>
  <c r="O1142" i="6"/>
  <c r="L1142" i="6"/>
  <c r="K1142" i="6"/>
  <c r="Y1141" i="6"/>
  <c r="W1141" i="6"/>
  <c r="R1141" i="6"/>
  <c r="O1141" i="6"/>
  <c r="L1141" i="6"/>
  <c r="K1141" i="6"/>
  <c r="Y1140" i="6"/>
  <c r="W1140" i="6"/>
  <c r="R1140" i="6"/>
  <c r="O1140" i="6"/>
  <c r="L1140" i="6"/>
  <c r="K1140" i="6"/>
  <c r="Y1139" i="6"/>
  <c r="W1139" i="6"/>
  <c r="R1139" i="6"/>
  <c r="O1139" i="6"/>
  <c r="L1139" i="6"/>
  <c r="K1139" i="6"/>
  <c r="Y1138" i="6"/>
  <c r="W1138" i="6"/>
  <c r="R1138" i="6"/>
  <c r="O1138" i="6"/>
  <c r="L1138" i="6"/>
  <c r="K1138" i="6"/>
  <c r="Y1137" i="6"/>
  <c r="W1137" i="6"/>
  <c r="R1137" i="6"/>
  <c r="O1137" i="6"/>
  <c r="L1137" i="6"/>
  <c r="K1137" i="6"/>
  <c r="Y1136" i="6"/>
  <c r="W1136" i="6"/>
  <c r="R1136" i="6"/>
  <c r="O1136" i="6"/>
  <c r="L1136" i="6"/>
  <c r="K1136" i="6"/>
  <c r="Y1135" i="6"/>
  <c r="W1135" i="6"/>
  <c r="R1135" i="6"/>
  <c r="O1135" i="6"/>
  <c r="L1135" i="6"/>
  <c r="K1135" i="6"/>
  <c r="Y1134" i="6"/>
  <c r="W1134" i="6"/>
  <c r="R1134" i="6"/>
  <c r="O1134" i="6"/>
  <c r="L1134" i="6"/>
  <c r="K1134" i="6"/>
  <c r="Y1133" i="6"/>
  <c r="W1133" i="6"/>
  <c r="R1133" i="6"/>
  <c r="O1133" i="6"/>
  <c r="L1133" i="6"/>
  <c r="K1133" i="6"/>
  <c r="Y1132" i="6"/>
  <c r="W1132" i="6"/>
  <c r="R1132" i="6"/>
  <c r="O1132" i="6"/>
  <c r="L1132" i="6"/>
  <c r="K1132" i="6"/>
  <c r="Y1131" i="6"/>
  <c r="W1131" i="6"/>
  <c r="R1131" i="6"/>
  <c r="O1131" i="6"/>
  <c r="L1131" i="6"/>
  <c r="K1131" i="6"/>
  <c r="Y1130" i="6"/>
  <c r="W1130" i="6"/>
  <c r="R1130" i="6"/>
  <c r="O1130" i="6"/>
  <c r="L1130" i="6"/>
  <c r="K1130" i="6"/>
  <c r="Y1129" i="6"/>
  <c r="W1129" i="6"/>
  <c r="R1129" i="6"/>
  <c r="O1129" i="6"/>
  <c r="L1129" i="6"/>
  <c r="K1129" i="6"/>
  <c r="Y1128" i="6"/>
  <c r="W1128" i="6"/>
  <c r="R1128" i="6"/>
  <c r="O1128" i="6"/>
  <c r="L1128" i="6"/>
  <c r="K1128" i="6"/>
  <c r="Y1127" i="6"/>
  <c r="W1127" i="6"/>
  <c r="R1127" i="6"/>
  <c r="O1127" i="6"/>
  <c r="L1127" i="6"/>
  <c r="K1127" i="6"/>
  <c r="Y1126" i="6"/>
  <c r="W1126" i="6"/>
  <c r="R1126" i="6"/>
  <c r="O1126" i="6"/>
  <c r="L1126" i="6"/>
  <c r="K1126" i="6"/>
  <c r="Y1125" i="6"/>
  <c r="W1125" i="6"/>
  <c r="R1125" i="6"/>
  <c r="O1125" i="6"/>
  <c r="L1125" i="6"/>
  <c r="K1125" i="6"/>
  <c r="Y1124" i="6"/>
  <c r="W1124" i="6"/>
  <c r="R1124" i="6"/>
  <c r="O1124" i="6"/>
  <c r="L1124" i="6"/>
  <c r="K1124" i="6"/>
  <c r="Y1123" i="6"/>
  <c r="W1123" i="6"/>
  <c r="R1123" i="6"/>
  <c r="O1123" i="6"/>
  <c r="L1123" i="6"/>
  <c r="K1123" i="6"/>
  <c r="Y1122" i="6"/>
  <c r="W1122" i="6"/>
  <c r="R1122" i="6"/>
  <c r="O1122" i="6"/>
  <c r="L1122" i="6"/>
  <c r="K1122" i="6"/>
  <c r="Y1121" i="6"/>
  <c r="W1121" i="6"/>
  <c r="R1121" i="6"/>
  <c r="O1121" i="6"/>
  <c r="L1121" i="6"/>
  <c r="K1121" i="6"/>
  <c r="Y1120" i="6"/>
  <c r="W1120" i="6"/>
  <c r="R1120" i="6"/>
  <c r="O1120" i="6"/>
  <c r="L1120" i="6"/>
  <c r="K1120" i="6"/>
  <c r="Y1119" i="6"/>
  <c r="W1119" i="6"/>
  <c r="R1119" i="6"/>
  <c r="O1119" i="6"/>
  <c r="L1119" i="6"/>
  <c r="K1119" i="6"/>
  <c r="Y1118" i="6"/>
  <c r="W1118" i="6"/>
  <c r="R1118" i="6"/>
  <c r="O1118" i="6"/>
  <c r="L1118" i="6"/>
  <c r="K1118" i="6"/>
  <c r="Y1117" i="6"/>
  <c r="W1117" i="6"/>
  <c r="R1117" i="6"/>
  <c r="O1117" i="6"/>
  <c r="L1117" i="6"/>
  <c r="K1117" i="6"/>
  <c r="Y1116" i="6"/>
  <c r="W1116" i="6"/>
  <c r="R1116" i="6"/>
  <c r="O1116" i="6"/>
  <c r="L1116" i="6"/>
  <c r="K1116" i="6"/>
  <c r="Y1115" i="6"/>
  <c r="W1115" i="6"/>
  <c r="R1115" i="6"/>
  <c r="O1115" i="6"/>
  <c r="L1115" i="6"/>
  <c r="K1115" i="6"/>
  <c r="Y1114" i="6"/>
  <c r="W1114" i="6"/>
  <c r="R1114" i="6"/>
  <c r="O1114" i="6"/>
  <c r="L1114" i="6"/>
  <c r="K1114" i="6"/>
  <c r="Y1113" i="6"/>
  <c r="W1113" i="6"/>
  <c r="R1113" i="6"/>
  <c r="O1113" i="6"/>
  <c r="L1113" i="6"/>
  <c r="K1113" i="6"/>
  <c r="Y1112" i="6"/>
  <c r="W1112" i="6"/>
  <c r="R1112" i="6"/>
  <c r="O1112" i="6"/>
  <c r="L1112" i="6"/>
  <c r="K1112" i="6"/>
  <c r="Y1111" i="6"/>
  <c r="W1111" i="6"/>
  <c r="R1111" i="6"/>
  <c r="O1111" i="6"/>
  <c r="L1111" i="6"/>
  <c r="K1111" i="6"/>
  <c r="Y1110" i="6"/>
  <c r="W1110" i="6"/>
  <c r="R1110" i="6"/>
  <c r="O1110" i="6"/>
  <c r="L1110" i="6"/>
  <c r="K1110" i="6"/>
  <c r="Y1109" i="6"/>
  <c r="W1109" i="6"/>
  <c r="R1109" i="6"/>
  <c r="O1109" i="6"/>
  <c r="L1109" i="6"/>
  <c r="K1109" i="6"/>
  <c r="Y1108" i="6"/>
  <c r="W1108" i="6"/>
  <c r="R1108" i="6"/>
  <c r="O1108" i="6"/>
  <c r="L1108" i="6"/>
  <c r="K1108" i="6"/>
  <c r="Y1107" i="6"/>
  <c r="W1107" i="6"/>
  <c r="R1107" i="6"/>
  <c r="O1107" i="6"/>
  <c r="L1107" i="6"/>
  <c r="K1107" i="6"/>
  <c r="Y1106" i="6"/>
  <c r="W1106" i="6"/>
  <c r="R1106" i="6"/>
  <c r="O1106" i="6"/>
  <c r="L1106" i="6"/>
  <c r="K1106" i="6"/>
  <c r="Y1105" i="6"/>
  <c r="W1105" i="6"/>
  <c r="R1105" i="6"/>
  <c r="O1105" i="6"/>
  <c r="L1105" i="6"/>
  <c r="K1105" i="6"/>
  <c r="Y1104" i="6"/>
  <c r="W1104" i="6"/>
  <c r="R1104" i="6"/>
  <c r="O1104" i="6"/>
  <c r="L1104" i="6"/>
  <c r="K1104" i="6"/>
  <c r="Y1103" i="6"/>
  <c r="W1103" i="6"/>
  <c r="R1103" i="6"/>
  <c r="O1103" i="6"/>
  <c r="L1103" i="6"/>
  <c r="K1103" i="6"/>
  <c r="Y1102" i="6"/>
  <c r="W1102" i="6"/>
  <c r="R1102" i="6"/>
  <c r="O1102" i="6"/>
  <c r="L1102" i="6"/>
  <c r="K1102" i="6"/>
  <c r="Y1101" i="6"/>
  <c r="W1101" i="6"/>
  <c r="R1101" i="6"/>
  <c r="O1101" i="6"/>
  <c r="L1101" i="6"/>
  <c r="K1101" i="6"/>
  <c r="Y1100" i="6"/>
  <c r="W1100" i="6"/>
  <c r="R1100" i="6"/>
  <c r="O1100" i="6"/>
  <c r="L1100" i="6"/>
  <c r="K1100" i="6"/>
  <c r="Y1099" i="6"/>
  <c r="W1099" i="6"/>
  <c r="R1099" i="6"/>
  <c r="O1099" i="6"/>
  <c r="L1099" i="6"/>
  <c r="K1099" i="6"/>
  <c r="Y1098" i="6"/>
  <c r="W1098" i="6"/>
  <c r="R1098" i="6"/>
  <c r="O1098" i="6"/>
  <c r="L1098" i="6"/>
  <c r="K1098" i="6"/>
  <c r="Y1097" i="6"/>
  <c r="W1097" i="6"/>
  <c r="R1097" i="6"/>
  <c r="O1097" i="6"/>
  <c r="L1097" i="6"/>
  <c r="K1097" i="6"/>
  <c r="Y1096" i="6"/>
  <c r="W1096" i="6"/>
  <c r="R1096" i="6"/>
  <c r="O1096" i="6"/>
  <c r="L1096" i="6"/>
  <c r="K1096" i="6"/>
  <c r="Y1095" i="6"/>
  <c r="W1095" i="6"/>
  <c r="R1095" i="6"/>
  <c r="O1095" i="6"/>
  <c r="L1095" i="6"/>
  <c r="K1095" i="6"/>
  <c r="Y1094" i="6"/>
  <c r="W1094" i="6"/>
  <c r="R1094" i="6"/>
  <c r="O1094" i="6"/>
  <c r="L1094" i="6"/>
  <c r="K1094" i="6"/>
  <c r="Y1093" i="6"/>
  <c r="W1093" i="6"/>
  <c r="R1093" i="6"/>
  <c r="O1093" i="6"/>
  <c r="L1093" i="6"/>
  <c r="K1093" i="6"/>
  <c r="Y1092" i="6"/>
  <c r="W1092" i="6"/>
  <c r="R1092" i="6"/>
  <c r="O1092" i="6"/>
  <c r="L1092" i="6"/>
  <c r="K1092" i="6"/>
  <c r="Y1091" i="6"/>
  <c r="W1091" i="6"/>
  <c r="R1091" i="6"/>
  <c r="O1091" i="6"/>
  <c r="L1091" i="6"/>
  <c r="K1091" i="6"/>
  <c r="Y1090" i="6"/>
  <c r="W1090" i="6"/>
  <c r="R1090" i="6"/>
  <c r="O1090" i="6"/>
  <c r="L1090" i="6"/>
  <c r="K1090" i="6"/>
  <c r="Y1089" i="6"/>
  <c r="W1089" i="6"/>
  <c r="R1089" i="6"/>
  <c r="O1089" i="6"/>
  <c r="L1089" i="6"/>
  <c r="K1089" i="6"/>
  <c r="Y1088" i="6"/>
  <c r="W1088" i="6"/>
  <c r="R1088" i="6"/>
  <c r="O1088" i="6"/>
  <c r="L1088" i="6"/>
  <c r="K1088" i="6"/>
  <c r="Y1087" i="6"/>
  <c r="W1087" i="6"/>
  <c r="R1087" i="6"/>
  <c r="O1087" i="6"/>
  <c r="L1087" i="6"/>
  <c r="K1087" i="6"/>
  <c r="Y1086" i="6"/>
  <c r="W1086" i="6"/>
  <c r="R1086" i="6"/>
  <c r="O1086" i="6"/>
  <c r="L1086" i="6"/>
  <c r="K1086" i="6"/>
  <c r="Y1085" i="6"/>
  <c r="W1085" i="6"/>
  <c r="R1085" i="6"/>
  <c r="O1085" i="6"/>
  <c r="L1085" i="6"/>
  <c r="K1085" i="6"/>
  <c r="Y1084" i="6"/>
  <c r="W1084" i="6"/>
  <c r="R1084" i="6"/>
  <c r="O1084" i="6"/>
  <c r="L1084" i="6"/>
  <c r="K1084" i="6"/>
  <c r="Y1083" i="6"/>
  <c r="W1083" i="6"/>
  <c r="R1083" i="6"/>
  <c r="O1083" i="6"/>
  <c r="L1083" i="6"/>
  <c r="K1083" i="6"/>
  <c r="Y1082" i="6"/>
  <c r="W1082" i="6"/>
  <c r="R1082" i="6"/>
  <c r="O1082" i="6"/>
  <c r="L1082" i="6"/>
  <c r="K1082" i="6"/>
  <c r="Y1081" i="6"/>
  <c r="W1081" i="6"/>
  <c r="R1081" i="6"/>
  <c r="O1081" i="6"/>
  <c r="L1081" i="6"/>
  <c r="K1081" i="6"/>
  <c r="Y1080" i="6"/>
  <c r="W1080" i="6"/>
  <c r="R1080" i="6"/>
  <c r="O1080" i="6"/>
  <c r="L1080" i="6"/>
  <c r="K1080" i="6"/>
  <c r="Y1079" i="6"/>
  <c r="W1079" i="6"/>
  <c r="R1079" i="6"/>
  <c r="O1079" i="6"/>
  <c r="L1079" i="6"/>
  <c r="K1079" i="6"/>
  <c r="Y1078" i="6"/>
  <c r="W1078" i="6"/>
  <c r="R1078" i="6"/>
  <c r="O1078" i="6"/>
  <c r="L1078" i="6"/>
  <c r="K1078" i="6"/>
  <c r="Y1077" i="6"/>
  <c r="W1077" i="6"/>
  <c r="R1077" i="6"/>
  <c r="O1077" i="6"/>
  <c r="L1077" i="6"/>
  <c r="K1077" i="6"/>
  <c r="Y1076" i="6"/>
  <c r="W1076" i="6"/>
  <c r="R1076" i="6"/>
  <c r="O1076" i="6"/>
  <c r="L1076" i="6"/>
  <c r="K1076" i="6"/>
  <c r="Y1075" i="6"/>
  <c r="W1075" i="6"/>
  <c r="R1075" i="6"/>
  <c r="O1075" i="6"/>
  <c r="L1075" i="6"/>
  <c r="K1075" i="6"/>
  <c r="Y1074" i="6"/>
  <c r="W1074" i="6"/>
  <c r="R1074" i="6"/>
  <c r="O1074" i="6"/>
  <c r="L1074" i="6"/>
  <c r="K1074" i="6"/>
  <c r="Y1073" i="6"/>
  <c r="W1073" i="6"/>
  <c r="R1073" i="6"/>
  <c r="O1073" i="6"/>
  <c r="L1073" i="6"/>
  <c r="K1073" i="6"/>
  <c r="Y1072" i="6"/>
  <c r="W1072" i="6"/>
  <c r="R1072" i="6"/>
  <c r="O1072" i="6"/>
  <c r="L1072" i="6"/>
  <c r="K1072" i="6"/>
  <c r="Y1071" i="6"/>
  <c r="W1071" i="6"/>
  <c r="R1071" i="6"/>
  <c r="O1071" i="6"/>
  <c r="L1071" i="6"/>
  <c r="K1071" i="6"/>
  <c r="Y1070" i="6"/>
  <c r="W1070" i="6"/>
  <c r="R1070" i="6"/>
  <c r="O1070" i="6"/>
  <c r="L1070" i="6"/>
  <c r="K1070" i="6"/>
  <c r="Y1069" i="6"/>
  <c r="W1069" i="6"/>
  <c r="R1069" i="6"/>
  <c r="O1069" i="6"/>
  <c r="L1069" i="6"/>
  <c r="K1069" i="6"/>
  <c r="Y1068" i="6"/>
  <c r="W1068" i="6"/>
  <c r="R1068" i="6"/>
  <c r="O1068" i="6"/>
  <c r="L1068" i="6"/>
  <c r="K1068" i="6"/>
  <c r="Y1067" i="6"/>
  <c r="W1067" i="6"/>
  <c r="R1067" i="6"/>
  <c r="O1067" i="6"/>
  <c r="L1067" i="6"/>
  <c r="K1067" i="6"/>
  <c r="Y1066" i="6"/>
  <c r="W1066" i="6"/>
  <c r="R1066" i="6"/>
  <c r="O1066" i="6"/>
  <c r="L1066" i="6"/>
  <c r="K1066" i="6"/>
  <c r="Y1065" i="6"/>
  <c r="W1065" i="6"/>
  <c r="R1065" i="6"/>
  <c r="O1065" i="6"/>
  <c r="L1065" i="6"/>
  <c r="K1065" i="6"/>
  <c r="Y1064" i="6"/>
  <c r="W1064" i="6"/>
  <c r="R1064" i="6"/>
  <c r="O1064" i="6"/>
  <c r="L1064" i="6"/>
  <c r="K1064" i="6"/>
  <c r="Y1063" i="6"/>
  <c r="W1063" i="6"/>
  <c r="R1063" i="6"/>
  <c r="O1063" i="6"/>
  <c r="L1063" i="6"/>
  <c r="K1063" i="6"/>
  <c r="Y1062" i="6"/>
  <c r="W1062" i="6"/>
  <c r="R1062" i="6"/>
  <c r="O1062" i="6"/>
  <c r="L1062" i="6"/>
  <c r="K1062" i="6"/>
  <c r="Y1061" i="6"/>
  <c r="W1061" i="6"/>
  <c r="R1061" i="6"/>
  <c r="O1061" i="6"/>
  <c r="L1061" i="6"/>
  <c r="K1061" i="6"/>
  <c r="Y1060" i="6"/>
  <c r="W1060" i="6"/>
  <c r="R1060" i="6"/>
  <c r="O1060" i="6"/>
  <c r="L1060" i="6"/>
  <c r="K1060" i="6"/>
  <c r="Y1059" i="6"/>
  <c r="W1059" i="6"/>
  <c r="R1059" i="6"/>
  <c r="O1059" i="6"/>
  <c r="L1059" i="6"/>
  <c r="K1059" i="6"/>
  <c r="Y1058" i="6"/>
  <c r="W1058" i="6"/>
  <c r="R1058" i="6"/>
  <c r="O1058" i="6"/>
  <c r="L1058" i="6"/>
  <c r="K1058" i="6"/>
  <c r="Y1057" i="6"/>
  <c r="W1057" i="6"/>
  <c r="R1057" i="6"/>
  <c r="O1057" i="6"/>
  <c r="L1057" i="6"/>
  <c r="K1057" i="6"/>
  <c r="Y1056" i="6"/>
  <c r="W1056" i="6"/>
  <c r="R1056" i="6"/>
  <c r="O1056" i="6"/>
  <c r="L1056" i="6"/>
  <c r="K1056" i="6"/>
  <c r="Y1055" i="6"/>
  <c r="W1055" i="6"/>
  <c r="R1055" i="6"/>
  <c r="O1055" i="6"/>
  <c r="L1055" i="6"/>
  <c r="K1055" i="6"/>
  <c r="Y1054" i="6"/>
  <c r="W1054" i="6"/>
  <c r="R1054" i="6"/>
  <c r="O1054" i="6"/>
  <c r="L1054" i="6"/>
  <c r="K1054" i="6"/>
  <c r="Y1053" i="6"/>
  <c r="W1053" i="6"/>
  <c r="R1053" i="6"/>
  <c r="O1053" i="6"/>
  <c r="L1053" i="6"/>
  <c r="K1053" i="6"/>
  <c r="Y1052" i="6"/>
  <c r="W1052" i="6"/>
  <c r="R1052" i="6"/>
  <c r="O1052" i="6"/>
  <c r="L1052" i="6"/>
  <c r="K1052" i="6"/>
  <c r="Y1051" i="6"/>
  <c r="W1051" i="6"/>
  <c r="R1051" i="6"/>
  <c r="O1051" i="6"/>
  <c r="L1051" i="6"/>
  <c r="K1051" i="6"/>
  <c r="Y1050" i="6"/>
  <c r="W1050" i="6"/>
  <c r="R1050" i="6"/>
  <c r="O1050" i="6"/>
  <c r="L1050" i="6"/>
  <c r="K1050" i="6"/>
  <c r="Y1049" i="6"/>
  <c r="W1049" i="6"/>
  <c r="R1049" i="6"/>
  <c r="O1049" i="6"/>
  <c r="L1049" i="6"/>
  <c r="K1049" i="6"/>
  <c r="Y1048" i="6"/>
  <c r="W1048" i="6"/>
  <c r="R1048" i="6"/>
  <c r="O1048" i="6"/>
  <c r="L1048" i="6"/>
  <c r="K1048" i="6"/>
  <c r="Y1047" i="6"/>
  <c r="W1047" i="6"/>
  <c r="R1047" i="6"/>
  <c r="O1047" i="6"/>
  <c r="L1047" i="6"/>
  <c r="K1047" i="6"/>
  <c r="Y1046" i="6"/>
  <c r="W1046" i="6"/>
  <c r="R1046" i="6"/>
  <c r="O1046" i="6"/>
  <c r="L1046" i="6"/>
  <c r="K1046" i="6"/>
  <c r="Y1045" i="6"/>
  <c r="W1045" i="6"/>
  <c r="R1045" i="6"/>
  <c r="O1045" i="6"/>
  <c r="L1045" i="6"/>
  <c r="K1045" i="6"/>
  <c r="Y1044" i="6"/>
  <c r="W1044" i="6"/>
  <c r="R1044" i="6"/>
  <c r="O1044" i="6"/>
  <c r="L1044" i="6"/>
  <c r="K1044" i="6"/>
  <c r="Y1043" i="6"/>
  <c r="W1043" i="6"/>
  <c r="R1043" i="6"/>
  <c r="O1043" i="6"/>
  <c r="L1043" i="6"/>
  <c r="K1043" i="6"/>
  <c r="Y1042" i="6"/>
  <c r="W1042" i="6"/>
  <c r="R1042" i="6"/>
  <c r="O1042" i="6"/>
  <c r="L1042" i="6"/>
  <c r="K1042" i="6"/>
  <c r="Y1041" i="6"/>
  <c r="W1041" i="6"/>
  <c r="R1041" i="6"/>
  <c r="O1041" i="6"/>
  <c r="L1041" i="6"/>
  <c r="K1041" i="6"/>
  <c r="Y1040" i="6"/>
  <c r="W1040" i="6"/>
  <c r="R1040" i="6"/>
  <c r="O1040" i="6"/>
  <c r="L1040" i="6"/>
  <c r="K1040" i="6"/>
  <c r="Y1039" i="6"/>
  <c r="W1039" i="6"/>
  <c r="R1039" i="6"/>
  <c r="O1039" i="6"/>
  <c r="L1039" i="6"/>
  <c r="K1039" i="6"/>
  <c r="Y1038" i="6"/>
  <c r="W1038" i="6"/>
  <c r="R1038" i="6"/>
  <c r="O1038" i="6"/>
  <c r="L1038" i="6"/>
  <c r="K1038" i="6"/>
  <c r="Y1037" i="6"/>
  <c r="W1037" i="6"/>
  <c r="R1037" i="6"/>
  <c r="O1037" i="6"/>
  <c r="L1037" i="6"/>
  <c r="K1037" i="6"/>
  <c r="Y1036" i="6"/>
  <c r="W1036" i="6"/>
  <c r="R1036" i="6"/>
  <c r="O1036" i="6"/>
  <c r="L1036" i="6"/>
  <c r="K1036" i="6"/>
  <c r="Y1035" i="6"/>
  <c r="W1035" i="6"/>
  <c r="R1035" i="6"/>
  <c r="O1035" i="6"/>
  <c r="L1035" i="6"/>
  <c r="K1035" i="6"/>
  <c r="Y1034" i="6"/>
  <c r="W1034" i="6"/>
  <c r="R1034" i="6"/>
  <c r="O1034" i="6"/>
  <c r="L1034" i="6"/>
  <c r="K1034" i="6"/>
  <c r="Y1033" i="6"/>
  <c r="W1033" i="6"/>
  <c r="R1033" i="6"/>
  <c r="O1033" i="6"/>
  <c r="L1033" i="6"/>
  <c r="K1033" i="6"/>
  <c r="Y1032" i="6"/>
  <c r="W1032" i="6"/>
  <c r="R1032" i="6"/>
  <c r="O1032" i="6"/>
  <c r="L1032" i="6"/>
  <c r="K1032" i="6"/>
  <c r="Y1031" i="6"/>
  <c r="W1031" i="6"/>
  <c r="R1031" i="6"/>
  <c r="O1031" i="6"/>
  <c r="L1031" i="6"/>
  <c r="K1031" i="6"/>
  <c r="Y1030" i="6"/>
  <c r="W1030" i="6"/>
  <c r="R1030" i="6"/>
  <c r="O1030" i="6"/>
  <c r="L1030" i="6"/>
  <c r="K1030" i="6"/>
  <c r="Y1029" i="6"/>
  <c r="W1029" i="6"/>
  <c r="R1029" i="6"/>
  <c r="O1029" i="6"/>
  <c r="L1029" i="6"/>
  <c r="K1029" i="6"/>
  <c r="Y1028" i="6"/>
  <c r="W1028" i="6"/>
  <c r="R1028" i="6"/>
  <c r="O1028" i="6"/>
  <c r="L1028" i="6"/>
  <c r="K1028" i="6"/>
  <c r="Y1027" i="6"/>
  <c r="W1027" i="6"/>
  <c r="R1027" i="6"/>
  <c r="O1027" i="6"/>
  <c r="L1027" i="6"/>
  <c r="K1027" i="6"/>
  <c r="Y1026" i="6"/>
  <c r="W1026" i="6"/>
  <c r="R1026" i="6"/>
  <c r="O1026" i="6"/>
  <c r="L1026" i="6"/>
  <c r="K1026" i="6"/>
  <c r="Y1025" i="6"/>
  <c r="W1025" i="6"/>
  <c r="R1025" i="6"/>
  <c r="O1025" i="6"/>
  <c r="L1025" i="6"/>
  <c r="K1025" i="6"/>
  <c r="Y1024" i="6"/>
  <c r="W1024" i="6"/>
  <c r="R1024" i="6"/>
  <c r="O1024" i="6"/>
  <c r="L1024" i="6"/>
  <c r="K1024" i="6"/>
  <c r="Y1023" i="6"/>
  <c r="W1023" i="6"/>
  <c r="R1023" i="6"/>
  <c r="O1023" i="6"/>
  <c r="L1023" i="6"/>
  <c r="K1023" i="6"/>
  <c r="Y1022" i="6"/>
  <c r="W1022" i="6"/>
  <c r="R1022" i="6"/>
  <c r="O1022" i="6"/>
  <c r="L1022" i="6"/>
  <c r="K1022" i="6"/>
  <c r="Y1021" i="6"/>
  <c r="W1021" i="6"/>
  <c r="R1021" i="6"/>
  <c r="O1021" i="6"/>
  <c r="L1021" i="6"/>
  <c r="K1021" i="6"/>
  <c r="Y1020" i="6"/>
  <c r="W1020" i="6"/>
  <c r="R1020" i="6"/>
  <c r="O1020" i="6"/>
  <c r="L1020" i="6"/>
  <c r="K1020" i="6"/>
  <c r="Y1019" i="6"/>
  <c r="W1019" i="6"/>
  <c r="R1019" i="6"/>
  <c r="O1019" i="6"/>
  <c r="L1019" i="6"/>
  <c r="K1019" i="6"/>
  <c r="Y1018" i="6"/>
  <c r="W1018" i="6"/>
  <c r="R1018" i="6"/>
  <c r="O1018" i="6"/>
  <c r="L1018" i="6"/>
  <c r="K1018" i="6"/>
  <c r="Y1017" i="6"/>
  <c r="W1017" i="6"/>
  <c r="R1017" i="6"/>
  <c r="O1017" i="6"/>
  <c r="L1017" i="6"/>
  <c r="K1017" i="6"/>
  <c r="Y1016" i="6"/>
  <c r="W1016" i="6"/>
  <c r="R1016" i="6"/>
  <c r="O1016" i="6"/>
  <c r="L1016" i="6"/>
  <c r="K1016" i="6"/>
  <c r="Y1015" i="6"/>
  <c r="W1015" i="6"/>
  <c r="R1015" i="6"/>
  <c r="O1015" i="6"/>
  <c r="L1015" i="6"/>
  <c r="K1015" i="6"/>
  <c r="Y1014" i="6"/>
  <c r="W1014" i="6"/>
  <c r="R1014" i="6"/>
  <c r="O1014" i="6"/>
  <c r="L1014" i="6"/>
  <c r="K1014" i="6"/>
  <c r="Y1013" i="6"/>
  <c r="W1013" i="6"/>
  <c r="R1013" i="6"/>
  <c r="O1013" i="6"/>
  <c r="L1013" i="6"/>
  <c r="K1013" i="6"/>
  <c r="Y1012" i="6"/>
  <c r="W1012" i="6"/>
  <c r="R1012" i="6"/>
  <c r="O1012" i="6"/>
  <c r="L1012" i="6"/>
  <c r="K1012" i="6"/>
  <c r="Y1011" i="6"/>
  <c r="W1011" i="6"/>
  <c r="R1011" i="6"/>
  <c r="O1011" i="6"/>
  <c r="L1011" i="6"/>
  <c r="K1011" i="6"/>
  <c r="Y1010" i="6"/>
  <c r="W1010" i="6"/>
  <c r="R1010" i="6"/>
  <c r="O1010" i="6"/>
  <c r="L1010" i="6"/>
  <c r="K1010" i="6"/>
  <c r="Y1009" i="6"/>
  <c r="W1009" i="6"/>
  <c r="R1009" i="6"/>
  <c r="O1009" i="6"/>
  <c r="L1009" i="6"/>
  <c r="K1009" i="6"/>
  <c r="Y1008" i="6"/>
  <c r="W1008" i="6"/>
  <c r="R1008" i="6"/>
  <c r="O1008" i="6"/>
  <c r="L1008" i="6"/>
  <c r="K1008" i="6"/>
  <c r="Y1007" i="6"/>
  <c r="W1007" i="6"/>
  <c r="R1007" i="6"/>
  <c r="O1007" i="6"/>
  <c r="L1007" i="6"/>
  <c r="K1007" i="6"/>
  <c r="Y1006" i="6"/>
  <c r="W1006" i="6"/>
  <c r="R1006" i="6"/>
  <c r="O1006" i="6"/>
  <c r="L1006" i="6"/>
  <c r="K1006" i="6"/>
  <c r="Y1005" i="6"/>
  <c r="W1005" i="6"/>
  <c r="R1005" i="6"/>
  <c r="O1005" i="6"/>
  <c r="L1005" i="6"/>
  <c r="K1005" i="6"/>
  <c r="Y1004" i="6"/>
  <c r="W1004" i="6"/>
  <c r="R1004" i="6"/>
  <c r="O1004" i="6"/>
  <c r="L1004" i="6"/>
  <c r="K1004" i="6"/>
  <c r="Y1003" i="6"/>
  <c r="W1003" i="6"/>
  <c r="R1003" i="6"/>
  <c r="O1003" i="6"/>
  <c r="L1003" i="6"/>
  <c r="K1003" i="6"/>
  <c r="Y1002" i="6"/>
  <c r="W1002" i="6"/>
  <c r="R1002" i="6"/>
  <c r="O1002" i="6"/>
  <c r="L1002" i="6"/>
  <c r="K1002" i="6"/>
  <c r="Y1001" i="6"/>
  <c r="W1001" i="6"/>
  <c r="R1001" i="6"/>
  <c r="O1001" i="6"/>
  <c r="L1001" i="6"/>
  <c r="K1001" i="6"/>
  <c r="Y1000" i="6"/>
  <c r="W1000" i="6"/>
  <c r="R1000" i="6"/>
  <c r="O1000" i="6"/>
  <c r="L1000" i="6"/>
  <c r="K1000" i="6"/>
  <c r="Y999" i="6"/>
  <c r="W999" i="6"/>
  <c r="R999" i="6"/>
  <c r="O999" i="6"/>
  <c r="L999" i="6"/>
  <c r="K999" i="6"/>
  <c r="Y998" i="6"/>
  <c r="W998" i="6"/>
  <c r="R998" i="6"/>
  <c r="O998" i="6"/>
  <c r="L998" i="6"/>
  <c r="K998" i="6"/>
  <c r="Y997" i="6"/>
  <c r="W997" i="6"/>
  <c r="R997" i="6"/>
  <c r="O997" i="6"/>
  <c r="L997" i="6"/>
  <c r="K997" i="6"/>
  <c r="Y996" i="6"/>
  <c r="W996" i="6"/>
  <c r="R996" i="6"/>
  <c r="O996" i="6"/>
  <c r="L996" i="6"/>
  <c r="K996" i="6"/>
  <c r="Y995" i="6"/>
  <c r="W995" i="6"/>
  <c r="R995" i="6"/>
  <c r="O995" i="6"/>
  <c r="L995" i="6"/>
  <c r="K995" i="6"/>
  <c r="Y994" i="6"/>
  <c r="W994" i="6"/>
  <c r="R994" i="6"/>
  <c r="O994" i="6"/>
  <c r="L994" i="6"/>
  <c r="K994" i="6"/>
  <c r="Y993" i="6"/>
  <c r="W993" i="6"/>
  <c r="R993" i="6"/>
  <c r="O993" i="6"/>
  <c r="L993" i="6"/>
  <c r="K993" i="6"/>
  <c r="Y992" i="6"/>
  <c r="W992" i="6"/>
  <c r="R992" i="6"/>
  <c r="O992" i="6"/>
  <c r="L992" i="6"/>
  <c r="K992" i="6"/>
  <c r="Y991" i="6"/>
  <c r="W991" i="6"/>
  <c r="R991" i="6"/>
  <c r="O991" i="6"/>
  <c r="L991" i="6"/>
  <c r="K991" i="6"/>
  <c r="Y990" i="6"/>
  <c r="W990" i="6"/>
  <c r="R990" i="6"/>
  <c r="O990" i="6"/>
  <c r="L990" i="6"/>
  <c r="K990" i="6"/>
  <c r="Y989" i="6"/>
  <c r="W989" i="6"/>
  <c r="R989" i="6"/>
  <c r="O989" i="6"/>
  <c r="L989" i="6"/>
  <c r="K989" i="6"/>
  <c r="Y988" i="6"/>
  <c r="W988" i="6"/>
  <c r="R988" i="6"/>
  <c r="O988" i="6"/>
  <c r="L988" i="6"/>
  <c r="K988" i="6"/>
  <c r="Y987" i="6"/>
  <c r="W987" i="6"/>
  <c r="R987" i="6"/>
  <c r="O987" i="6"/>
  <c r="L987" i="6"/>
  <c r="K987" i="6"/>
  <c r="Y986" i="6"/>
  <c r="W986" i="6"/>
  <c r="R986" i="6"/>
  <c r="O986" i="6"/>
  <c r="L986" i="6"/>
  <c r="K986" i="6"/>
  <c r="Y985" i="6"/>
  <c r="W985" i="6"/>
  <c r="R985" i="6"/>
  <c r="O985" i="6"/>
  <c r="L985" i="6"/>
  <c r="K985" i="6"/>
  <c r="Y984" i="6"/>
  <c r="W984" i="6"/>
  <c r="R984" i="6"/>
  <c r="O984" i="6"/>
  <c r="L984" i="6"/>
  <c r="K984" i="6"/>
  <c r="Y983" i="6"/>
  <c r="W983" i="6"/>
  <c r="R983" i="6"/>
  <c r="O983" i="6"/>
  <c r="L983" i="6"/>
  <c r="K983" i="6"/>
  <c r="Y982" i="6"/>
  <c r="W982" i="6"/>
  <c r="R982" i="6"/>
  <c r="O982" i="6"/>
  <c r="L982" i="6"/>
  <c r="K982" i="6"/>
  <c r="Y981" i="6"/>
  <c r="W981" i="6"/>
  <c r="R981" i="6"/>
  <c r="O981" i="6"/>
  <c r="L981" i="6"/>
  <c r="K981" i="6"/>
  <c r="Y980" i="6"/>
  <c r="W980" i="6"/>
  <c r="R980" i="6"/>
  <c r="O980" i="6"/>
  <c r="L980" i="6"/>
  <c r="K980" i="6"/>
  <c r="Y979" i="6"/>
  <c r="W979" i="6"/>
  <c r="R979" i="6"/>
  <c r="O979" i="6"/>
  <c r="L979" i="6"/>
  <c r="K979" i="6"/>
  <c r="Y978" i="6"/>
  <c r="W978" i="6"/>
  <c r="R978" i="6"/>
  <c r="O978" i="6"/>
  <c r="L978" i="6"/>
  <c r="K978" i="6"/>
  <c r="Y977" i="6"/>
  <c r="W977" i="6"/>
  <c r="R977" i="6"/>
  <c r="O977" i="6"/>
  <c r="L977" i="6"/>
  <c r="K977" i="6"/>
  <c r="Y976" i="6"/>
  <c r="W976" i="6"/>
  <c r="R976" i="6"/>
  <c r="O976" i="6"/>
  <c r="L976" i="6"/>
  <c r="K976" i="6"/>
  <c r="Y975" i="6"/>
  <c r="W975" i="6"/>
  <c r="R975" i="6"/>
  <c r="O975" i="6"/>
  <c r="L975" i="6"/>
  <c r="K975" i="6"/>
  <c r="Y974" i="6"/>
  <c r="W974" i="6"/>
  <c r="R974" i="6"/>
  <c r="O974" i="6"/>
  <c r="L974" i="6"/>
  <c r="K974" i="6"/>
  <c r="Y973" i="6"/>
  <c r="W973" i="6"/>
  <c r="R973" i="6"/>
  <c r="O973" i="6"/>
  <c r="L973" i="6"/>
  <c r="K973" i="6"/>
  <c r="Y972" i="6"/>
  <c r="W972" i="6"/>
  <c r="R972" i="6"/>
  <c r="O972" i="6"/>
  <c r="L972" i="6"/>
  <c r="K972" i="6"/>
  <c r="Y971" i="6"/>
  <c r="W971" i="6"/>
  <c r="R971" i="6"/>
  <c r="O971" i="6"/>
  <c r="L971" i="6"/>
  <c r="K971" i="6"/>
  <c r="Y970" i="6"/>
  <c r="W970" i="6"/>
  <c r="R970" i="6"/>
  <c r="O970" i="6"/>
  <c r="L970" i="6"/>
  <c r="K970" i="6"/>
  <c r="Y969" i="6"/>
  <c r="W969" i="6"/>
  <c r="R969" i="6"/>
  <c r="O969" i="6"/>
  <c r="L969" i="6"/>
  <c r="K969" i="6"/>
  <c r="Y968" i="6"/>
  <c r="W968" i="6"/>
  <c r="R968" i="6"/>
  <c r="O968" i="6"/>
  <c r="L968" i="6"/>
  <c r="K968" i="6"/>
  <c r="Y967" i="6"/>
  <c r="W967" i="6"/>
  <c r="R967" i="6"/>
  <c r="O967" i="6"/>
  <c r="L967" i="6"/>
  <c r="K967" i="6"/>
  <c r="Y966" i="6"/>
  <c r="W966" i="6"/>
  <c r="R966" i="6"/>
  <c r="O966" i="6"/>
  <c r="L966" i="6"/>
  <c r="K966" i="6"/>
  <c r="Y965" i="6"/>
  <c r="W965" i="6"/>
  <c r="R965" i="6"/>
  <c r="O965" i="6"/>
  <c r="L965" i="6"/>
  <c r="K965" i="6"/>
  <c r="Y964" i="6"/>
  <c r="W964" i="6"/>
  <c r="R964" i="6"/>
  <c r="O964" i="6"/>
  <c r="L964" i="6"/>
  <c r="K964" i="6"/>
  <c r="Y963" i="6"/>
  <c r="W963" i="6"/>
  <c r="R963" i="6"/>
  <c r="O963" i="6"/>
  <c r="L963" i="6"/>
  <c r="K963" i="6"/>
  <c r="Y962" i="6"/>
  <c r="W962" i="6"/>
  <c r="R962" i="6"/>
  <c r="O962" i="6"/>
  <c r="L962" i="6"/>
  <c r="K962" i="6"/>
  <c r="Y961" i="6"/>
  <c r="W961" i="6"/>
  <c r="R961" i="6"/>
  <c r="O961" i="6"/>
  <c r="L961" i="6"/>
  <c r="K961" i="6"/>
  <c r="Y960" i="6"/>
  <c r="W960" i="6"/>
  <c r="R960" i="6"/>
  <c r="O960" i="6"/>
  <c r="L960" i="6"/>
  <c r="K960" i="6"/>
  <c r="Y959" i="6"/>
  <c r="W959" i="6"/>
  <c r="R959" i="6"/>
  <c r="O959" i="6"/>
  <c r="L959" i="6"/>
  <c r="K959" i="6"/>
  <c r="Y958" i="6"/>
  <c r="W958" i="6"/>
  <c r="R958" i="6"/>
  <c r="O958" i="6"/>
  <c r="L958" i="6"/>
  <c r="K958" i="6"/>
  <c r="Y957" i="6"/>
  <c r="W957" i="6"/>
  <c r="R957" i="6"/>
  <c r="O957" i="6"/>
  <c r="L957" i="6"/>
  <c r="K957" i="6"/>
  <c r="Y956" i="6"/>
  <c r="W956" i="6"/>
  <c r="R956" i="6"/>
  <c r="O956" i="6"/>
  <c r="L956" i="6"/>
  <c r="K956" i="6"/>
  <c r="Y955" i="6"/>
  <c r="W955" i="6"/>
  <c r="R955" i="6"/>
  <c r="O955" i="6"/>
  <c r="L955" i="6"/>
  <c r="K955" i="6"/>
  <c r="Y954" i="6"/>
  <c r="W954" i="6"/>
  <c r="R954" i="6"/>
  <c r="O954" i="6"/>
  <c r="L954" i="6"/>
  <c r="K954" i="6"/>
  <c r="Y953" i="6"/>
  <c r="W953" i="6"/>
  <c r="R953" i="6"/>
  <c r="O953" i="6"/>
  <c r="L953" i="6"/>
  <c r="K953" i="6"/>
  <c r="Y952" i="6"/>
  <c r="W952" i="6"/>
  <c r="R952" i="6"/>
  <c r="O952" i="6"/>
  <c r="L952" i="6"/>
  <c r="K952" i="6"/>
  <c r="Y951" i="6"/>
  <c r="W951" i="6"/>
  <c r="R951" i="6"/>
  <c r="O951" i="6"/>
  <c r="L951" i="6"/>
  <c r="K951" i="6"/>
  <c r="Y950" i="6"/>
  <c r="W950" i="6"/>
  <c r="R950" i="6"/>
  <c r="O950" i="6"/>
  <c r="L950" i="6"/>
  <c r="K950" i="6"/>
  <c r="Y949" i="6"/>
  <c r="W949" i="6"/>
  <c r="R949" i="6"/>
  <c r="O949" i="6"/>
  <c r="L949" i="6"/>
  <c r="K949" i="6"/>
  <c r="Y948" i="6"/>
  <c r="W948" i="6"/>
  <c r="R948" i="6"/>
  <c r="O948" i="6"/>
  <c r="L948" i="6"/>
  <c r="K948" i="6"/>
  <c r="Y947" i="6"/>
  <c r="W947" i="6"/>
  <c r="R947" i="6"/>
  <c r="O947" i="6"/>
  <c r="L947" i="6"/>
  <c r="K947" i="6"/>
  <c r="Y946" i="6"/>
  <c r="W946" i="6"/>
  <c r="R946" i="6"/>
  <c r="O946" i="6"/>
  <c r="L946" i="6"/>
  <c r="K946" i="6"/>
  <c r="Y945" i="6"/>
  <c r="W945" i="6"/>
  <c r="R945" i="6"/>
  <c r="O945" i="6"/>
  <c r="L945" i="6"/>
  <c r="K945" i="6"/>
  <c r="Y944" i="6"/>
  <c r="W944" i="6"/>
  <c r="R944" i="6"/>
  <c r="O944" i="6"/>
  <c r="L944" i="6"/>
  <c r="K944" i="6"/>
  <c r="Y943" i="6"/>
  <c r="W943" i="6"/>
  <c r="R943" i="6"/>
  <c r="O943" i="6"/>
  <c r="L943" i="6"/>
  <c r="K943" i="6"/>
  <c r="Y942" i="6"/>
  <c r="W942" i="6"/>
  <c r="R942" i="6"/>
  <c r="O942" i="6"/>
  <c r="L942" i="6"/>
  <c r="K942" i="6"/>
  <c r="Y941" i="6"/>
  <c r="W941" i="6"/>
  <c r="R941" i="6"/>
  <c r="O941" i="6"/>
  <c r="L941" i="6"/>
  <c r="K941" i="6"/>
  <c r="Y940" i="6"/>
  <c r="W940" i="6"/>
  <c r="R940" i="6"/>
  <c r="O940" i="6"/>
  <c r="L940" i="6"/>
  <c r="K940" i="6"/>
  <c r="Y939" i="6"/>
  <c r="W939" i="6"/>
  <c r="R939" i="6"/>
  <c r="O939" i="6"/>
  <c r="L939" i="6"/>
  <c r="K939" i="6"/>
  <c r="Y938" i="6"/>
  <c r="W938" i="6"/>
  <c r="R938" i="6"/>
  <c r="O938" i="6"/>
  <c r="L938" i="6"/>
  <c r="K938" i="6"/>
  <c r="Y937" i="6"/>
  <c r="W937" i="6"/>
  <c r="R937" i="6"/>
  <c r="O937" i="6"/>
  <c r="L937" i="6"/>
  <c r="K937" i="6"/>
  <c r="Y936" i="6"/>
  <c r="W936" i="6"/>
  <c r="R936" i="6"/>
  <c r="O936" i="6"/>
  <c r="L936" i="6"/>
  <c r="K936" i="6"/>
  <c r="Y935" i="6"/>
  <c r="W935" i="6"/>
  <c r="R935" i="6"/>
  <c r="O935" i="6"/>
  <c r="L935" i="6"/>
  <c r="K935" i="6"/>
  <c r="Y934" i="6"/>
  <c r="W934" i="6"/>
  <c r="R934" i="6"/>
  <c r="O934" i="6"/>
  <c r="L934" i="6"/>
  <c r="K934" i="6"/>
  <c r="Y933" i="6"/>
  <c r="W933" i="6"/>
  <c r="R933" i="6"/>
  <c r="O933" i="6"/>
  <c r="L933" i="6"/>
  <c r="K933" i="6"/>
  <c r="Y932" i="6"/>
  <c r="W932" i="6"/>
  <c r="R932" i="6"/>
  <c r="O932" i="6"/>
  <c r="L932" i="6"/>
  <c r="K932" i="6"/>
  <c r="Y931" i="6"/>
  <c r="W931" i="6"/>
  <c r="R931" i="6"/>
  <c r="O931" i="6"/>
  <c r="L931" i="6"/>
  <c r="K931" i="6"/>
  <c r="Y930" i="6"/>
  <c r="W930" i="6"/>
  <c r="R930" i="6"/>
  <c r="O930" i="6"/>
  <c r="L930" i="6"/>
  <c r="K930" i="6"/>
  <c r="Y929" i="6"/>
  <c r="W929" i="6"/>
  <c r="R929" i="6"/>
  <c r="O929" i="6"/>
  <c r="L929" i="6"/>
  <c r="K929" i="6"/>
  <c r="Y928" i="6"/>
  <c r="W928" i="6"/>
  <c r="R928" i="6"/>
  <c r="O928" i="6"/>
  <c r="L928" i="6"/>
  <c r="K928" i="6"/>
  <c r="Y927" i="6"/>
  <c r="W927" i="6"/>
  <c r="R927" i="6"/>
  <c r="O927" i="6"/>
  <c r="L927" i="6"/>
  <c r="K927" i="6"/>
  <c r="Y926" i="6"/>
  <c r="W926" i="6"/>
  <c r="R926" i="6"/>
  <c r="O926" i="6"/>
  <c r="L926" i="6"/>
  <c r="K926" i="6"/>
  <c r="Y925" i="6"/>
  <c r="W925" i="6"/>
  <c r="R925" i="6"/>
  <c r="O925" i="6"/>
  <c r="L925" i="6"/>
  <c r="K925" i="6"/>
  <c r="Y924" i="6"/>
  <c r="W924" i="6"/>
  <c r="R924" i="6"/>
  <c r="O924" i="6"/>
  <c r="L924" i="6"/>
  <c r="K924" i="6"/>
  <c r="Y923" i="6"/>
  <c r="W923" i="6"/>
  <c r="R923" i="6"/>
  <c r="O923" i="6"/>
  <c r="L923" i="6"/>
  <c r="K923" i="6"/>
  <c r="Y922" i="6"/>
  <c r="W922" i="6"/>
  <c r="R922" i="6"/>
  <c r="O922" i="6"/>
  <c r="L922" i="6"/>
  <c r="K922" i="6"/>
  <c r="Y921" i="6"/>
  <c r="W921" i="6"/>
  <c r="R921" i="6"/>
  <c r="O921" i="6"/>
  <c r="L921" i="6"/>
  <c r="K921" i="6"/>
  <c r="Y920" i="6"/>
  <c r="W920" i="6"/>
  <c r="R920" i="6"/>
  <c r="O920" i="6"/>
  <c r="L920" i="6"/>
  <c r="K920" i="6"/>
  <c r="Y919" i="6"/>
  <c r="W919" i="6"/>
  <c r="R919" i="6"/>
  <c r="O919" i="6"/>
  <c r="L919" i="6"/>
  <c r="K919" i="6"/>
  <c r="Y918" i="6"/>
  <c r="W918" i="6"/>
  <c r="R918" i="6"/>
  <c r="O918" i="6"/>
  <c r="L918" i="6"/>
  <c r="K918" i="6"/>
  <c r="Y917" i="6"/>
  <c r="W917" i="6"/>
  <c r="R917" i="6"/>
  <c r="O917" i="6"/>
  <c r="L917" i="6"/>
  <c r="K917" i="6"/>
  <c r="Y916" i="6"/>
  <c r="W916" i="6"/>
  <c r="R916" i="6"/>
  <c r="O916" i="6"/>
  <c r="L916" i="6"/>
  <c r="K916" i="6"/>
  <c r="Y915" i="6"/>
  <c r="W915" i="6"/>
  <c r="R915" i="6"/>
  <c r="O915" i="6"/>
  <c r="L915" i="6"/>
  <c r="K915" i="6"/>
  <c r="Y914" i="6"/>
  <c r="W914" i="6"/>
  <c r="R914" i="6"/>
  <c r="O914" i="6"/>
  <c r="L914" i="6"/>
  <c r="K914" i="6"/>
  <c r="Y913" i="6"/>
  <c r="W913" i="6"/>
  <c r="R913" i="6"/>
  <c r="O913" i="6"/>
  <c r="L913" i="6"/>
  <c r="K913" i="6"/>
  <c r="Y912" i="6"/>
  <c r="W912" i="6"/>
  <c r="R912" i="6"/>
  <c r="O912" i="6"/>
  <c r="L912" i="6"/>
  <c r="K912" i="6"/>
  <c r="Y911" i="6"/>
  <c r="W911" i="6"/>
  <c r="R911" i="6"/>
  <c r="O911" i="6"/>
  <c r="L911" i="6"/>
  <c r="K911" i="6"/>
  <c r="Y910" i="6"/>
  <c r="W910" i="6"/>
  <c r="R910" i="6"/>
  <c r="O910" i="6"/>
  <c r="L910" i="6"/>
  <c r="K910" i="6"/>
  <c r="Y909" i="6"/>
  <c r="W909" i="6"/>
  <c r="R909" i="6"/>
  <c r="O909" i="6"/>
  <c r="L909" i="6"/>
  <c r="K909" i="6"/>
  <c r="Y908" i="6"/>
  <c r="W908" i="6"/>
  <c r="R908" i="6"/>
  <c r="O908" i="6"/>
  <c r="L908" i="6"/>
  <c r="K908" i="6"/>
  <c r="Y907" i="6"/>
  <c r="W907" i="6"/>
  <c r="R907" i="6"/>
  <c r="O907" i="6"/>
  <c r="L907" i="6"/>
  <c r="K907" i="6"/>
  <c r="Y906" i="6"/>
  <c r="W906" i="6"/>
  <c r="R906" i="6"/>
  <c r="O906" i="6"/>
  <c r="L906" i="6"/>
  <c r="K906" i="6"/>
  <c r="Y905" i="6"/>
  <c r="W905" i="6"/>
  <c r="R905" i="6"/>
  <c r="O905" i="6"/>
  <c r="L905" i="6"/>
  <c r="K905" i="6"/>
  <c r="Y904" i="6"/>
  <c r="W904" i="6"/>
  <c r="R904" i="6"/>
  <c r="O904" i="6"/>
  <c r="L904" i="6"/>
  <c r="K904" i="6"/>
  <c r="Y903" i="6"/>
  <c r="W903" i="6"/>
  <c r="R903" i="6"/>
  <c r="O903" i="6"/>
  <c r="L903" i="6"/>
  <c r="K903" i="6"/>
  <c r="Y902" i="6"/>
  <c r="W902" i="6"/>
  <c r="R902" i="6"/>
  <c r="O902" i="6"/>
  <c r="L902" i="6"/>
  <c r="K902" i="6"/>
  <c r="Y901" i="6"/>
  <c r="W901" i="6"/>
  <c r="R901" i="6"/>
  <c r="O901" i="6"/>
  <c r="L901" i="6"/>
  <c r="K901" i="6"/>
  <c r="Y900" i="6"/>
  <c r="W900" i="6"/>
  <c r="R900" i="6"/>
  <c r="O900" i="6"/>
  <c r="L900" i="6"/>
  <c r="K900" i="6"/>
  <c r="Y899" i="6"/>
  <c r="W899" i="6"/>
  <c r="R899" i="6"/>
  <c r="O899" i="6"/>
  <c r="L899" i="6"/>
  <c r="K899" i="6"/>
  <c r="Y898" i="6"/>
  <c r="W898" i="6"/>
  <c r="R898" i="6"/>
  <c r="O898" i="6"/>
  <c r="L898" i="6"/>
  <c r="K898" i="6"/>
  <c r="Y897" i="6"/>
  <c r="W897" i="6"/>
  <c r="R897" i="6"/>
  <c r="O897" i="6"/>
  <c r="L897" i="6"/>
  <c r="K897" i="6"/>
  <c r="Y896" i="6"/>
  <c r="W896" i="6"/>
  <c r="R896" i="6"/>
  <c r="O896" i="6"/>
  <c r="L896" i="6"/>
  <c r="K896" i="6"/>
  <c r="Y895" i="6"/>
  <c r="W895" i="6"/>
  <c r="R895" i="6"/>
  <c r="O895" i="6"/>
  <c r="L895" i="6"/>
  <c r="K895" i="6"/>
  <c r="Y894" i="6"/>
  <c r="W894" i="6"/>
  <c r="R894" i="6"/>
  <c r="O894" i="6"/>
  <c r="L894" i="6"/>
  <c r="K894" i="6"/>
  <c r="Y893" i="6"/>
  <c r="W893" i="6"/>
  <c r="R893" i="6"/>
  <c r="O893" i="6"/>
  <c r="L893" i="6"/>
  <c r="K893" i="6"/>
  <c r="Y892" i="6"/>
  <c r="W892" i="6"/>
  <c r="R892" i="6"/>
  <c r="O892" i="6"/>
  <c r="L892" i="6"/>
  <c r="K892" i="6"/>
  <c r="Y891" i="6"/>
  <c r="W891" i="6"/>
  <c r="R891" i="6"/>
  <c r="O891" i="6"/>
  <c r="L891" i="6"/>
  <c r="K891" i="6"/>
  <c r="Y890" i="6"/>
  <c r="W890" i="6"/>
  <c r="R890" i="6"/>
  <c r="O890" i="6"/>
  <c r="L890" i="6"/>
  <c r="K890" i="6"/>
  <c r="Y889" i="6"/>
  <c r="W889" i="6"/>
  <c r="R889" i="6"/>
  <c r="O889" i="6"/>
  <c r="L889" i="6"/>
  <c r="K889" i="6"/>
  <c r="Y888" i="6"/>
  <c r="W888" i="6"/>
  <c r="R888" i="6"/>
  <c r="O888" i="6"/>
  <c r="L888" i="6"/>
  <c r="K888" i="6"/>
  <c r="Y887" i="6"/>
  <c r="W887" i="6"/>
  <c r="R887" i="6"/>
  <c r="O887" i="6"/>
  <c r="L887" i="6"/>
  <c r="K887" i="6"/>
  <c r="Y886" i="6"/>
  <c r="W886" i="6"/>
  <c r="R886" i="6"/>
  <c r="O886" i="6"/>
  <c r="L886" i="6"/>
  <c r="K886" i="6"/>
  <c r="Y885" i="6"/>
  <c r="W885" i="6"/>
  <c r="R885" i="6"/>
  <c r="O885" i="6"/>
  <c r="L885" i="6"/>
  <c r="K885" i="6"/>
  <c r="Y884" i="6"/>
  <c r="W884" i="6"/>
  <c r="R884" i="6"/>
  <c r="O884" i="6"/>
  <c r="L884" i="6"/>
  <c r="K884" i="6"/>
  <c r="Y883" i="6"/>
  <c r="W883" i="6"/>
  <c r="R883" i="6"/>
  <c r="O883" i="6"/>
  <c r="L883" i="6"/>
  <c r="K883" i="6"/>
  <c r="Y882" i="6"/>
  <c r="W882" i="6"/>
  <c r="R882" i="6"/>
  <c r="O882" i="6"/>
  <c r="L882" i="6"/>
  <c r="K882" i="6"/>
  <c r="Y881" i="6"/>
  <c r="W881" i="6"/>
  <c r="R881" i="6"/>
  <c r="O881" i="6"/>
  <c r="L881" i="6"/>
  <c r="K881" i="6"/>
  <c r="Y880" i="6"/>
  <c r="W880" i="6"/>
  <c r="R880" i="6"/>
  <c r="O880" i="6"/>
  <c r="L880" i="6"/>
  <c r="K880" i="6"/>
  <c r="Y879" i="6"/>
  <c r="W879" i="6"/>
  <c r="R879" i="6"/>
  <c r="O879" i="6"/>
  <c r="L879" i="6"/>
  <c r="K879" i="6"/>
  <c r="Y878" i="6"/>
  <c r="W878" i="6"/>
  <c r="R878" i="6"/>
  <c r="O878" i="6"/>
  <c r="L878" i="6"/>
  <c r="K878" i="6"/>
  <c r="Y877" i="6"/>
  <c r="W877" i="6"/>
  <c r="R877" i="6"/>
  <c r="O877" i="6"/>
  <c r="L877" i="6"/>
  <c r="K877" i="6"/>
  <c r="Y876" i="6"/>
  <c r="W876" i="6"/>
  <c r="R876" i="6"/>
  <c r="O876" i="6"/>
  <c r="L876" i="6"/>
  <c r="K876" i="6"/>
  <c r="Y875" i="6"/>
  <c r="W875" i="6"/>
  <c r="R875" i="6"/>
  <c r="O875" i="6"/>
  <c r="L875" i="6"/>
  <c r="K875" i="6"/>
  <c r="Y874" i="6"/>
  <c r="W874" i="6"/>
  <c r="R874" i="6"/>
  <c r="O874" i="6"/>
  <c r="L874" i="6"/>
  <c r="K874" i="6"/>
  <c r="Y873" i="6"/>
  <c r="W873" i="6"/>
  <c r="R873" i="6"/>
  <c r="O873" i="6"/>
  <c r="L873" i="6"/>
  <c r="K873" i="6"/>
  <c r="Y872" i="6"/>
  <c r="W872" i="6"/>
  <c r="R872" i="6"/>
  <c r="O872" i="6"/>
  <c r="L872" i="6"/>
  <c r="K872" i="6"/>
  <c r="Y871" i="6"/>
  <c r="W871" i="6"/>
  <c r="R871" i="6"/>
  <c r="O871" i="6"/>
  <c r="L871" i="6"/>
  <c r="K871" i="6"/>
  <c r="Y870" i="6"/>
  <c r="W870" i="6"/>
  <c r="R870" i="6"/>
  <c r="O870" i="6"/>
  <c r="L870" i="6"/>
  <c r="K870" i="6"/>
  <c r="Y869" i="6"/>
  <c r="W869" i="6"/>
  <c r="R869" i="6"/>
  <c r="O869" i="6"/>
  <c r="L869" i="6"/>
  <c r="K869" i="6"/>
  <c r="Y868" i="6"/>
  <c r="W868" i="6"/>
  <c r="R868" i="6"/>
  <c r="O868" i="6"/>
  <c r="L868" i="6"/>
  <c r="K868" i="6"/>
  <c r="Y867" i="6"/>
  <c r="W867" i="6"/>
  <c r="R867" i="6"/>
  <c r="O867" i="6"/>
  <c r="L867" i="6"/>
  <c r="K867" i="6"/>
  <c r="Y866" i="6"/>
  <c r="W866" i="6"/>
  <c r="R866" i="6"/>
  <c r="O866" i="6"/>
  <c r="L866" i="6"/>
  <c r="K866" i="6"/>
  <c r="Y865" i="6"/>
  <c r="W865" i="6"/>
  <c r="R865" i="6"/>
  <c r="O865" i="6"/>
  <c r="L865" i="6"/>
  <c r="K865" i="6"/>
  <c r="Y864" i="6"/>
  <c r="W864" i="6"/>
  <c r="R864" i="6"/>
  <c r="O864" i="6"/>
  <c r="L864" i="6"/>
  <c r="K864" i="6"/>
  <c r="Y863" i="6"/>
  <c r="W863" i="6"/>
  <c r="R863" i="6"/>
  <c r="O863" i="6"/>
  <c r="L863" i="6"/>
  <c r="K863" i="6"/>
  <c r="Y862" i="6"/>
  <c r="W862" i="6"/>
  <c r="R862" i="6"/>
  <c r="O862" i="6"/>
  <c r="L862" i="6"/>
  <c r="K862" i="6"/>
  <c r="Y861" i="6"/>
  <c r="W861" i="6"/>
  <c r="R861" i="6"/>
  <c r="O861" i="6"/>
  <c r="L861" i="6"/>
  <c r="K861" i="6"/>
  <c r="Y860" i="6"/>
  <c r="W860" i="6"/>
  <c r="R860" i="6"/>
  <c r="O860" i="6"/>
  <c r="L860" i="6"/>
  <c r="K860" i="6"/>
  <c r="Y859" i="6"/>
  <c r="W859" i="6"/>
  <c r="R859" i="6"/>
  <c r="O859" i="6"/>
  <c r="L859" i="6"/>
  <c r="K859" i="6"/>
  <c r="Y858" i="6"/>
  <c r="W858" i="6"/>
  <c r="R858" i="6"/>
  <c r="O858" i="6"/>
  <c r="L858" i="6"/>
  <c r="K858" i="6"/>
  <c r="Y857" i="6"/>
  <c r="W857" i="6"/>
  <c r="R857" i="6"/>
  <c r="O857" i="6"/>
  <c r="L857" i="6"/>
  <c r="K857" i="6"/>
  <c r="Y856" i="6"/>
  <c r="W856" i="6"/>
  <c r="R856" i="6"/>
  <c r="O856" i="6"/>
  <c r="L856" i="6"/>
  <c r="K856" i="6"/>
  <c r="Y855" i="6"/>
  <c r="W855" i="6"/>
  <c r="R855" i="6"/>
  <c r="O855" i="6"/>
  <c r="L855" i="6"/>
  <c r="K855" i="6"/>
  <c r="Y854" i="6"/>
  <c r="W854" i="6"/>
  <c r="R854" i="6"/>
  <c r="O854" i="6"/>
  <c r="L854" i="6"/>
  <c r="K854" i="6"/>
  <c r="Y853" i="6"/>
  <c r="W853" i="6"/>
  <c r="R853" i="6"/>
  <c r="O853" i="6"/>
  <c r="L853" i="6"/>
  <c r="K853" i="6"/>
  <c r="Y852" i="6"/>
  <c r="W852" i="6"/>
  <c r="R852" i="6"/>
  <c r="O852" i="6"/>
  <c r="L852" i="6"/>
  <c r="K852" i="6"/>
  <c r="Y851" i="6"/>
  <c r="W851" i="6"/>
  <c r="R851" i="6"/>
  <c r="O851" i="6"/>
  <c r="L851" i="6"/>
  <c r="K851" i="6"/>
  <c r="Y850" i="6"/>
  <c r="W850" i="6"/>
  <c r="R850" i="6"/>
  <c r="O850" i="6"/>
  <c r="L850" i="6"/>
  <c r="K850" i="6"/>
  <c r="Y849" i="6"/>
  <c r="W849" i="6"/>
  <c r="R849" i="6"/>
  <c r="O849" i="6"/>
  <c r="L849" i="6"/>
  <c r="K849" i="6"/>
  <c r="Y848" i="6"/>
  <c r="W848" i="6"/>
  <c r="R848" i="6"/>
  <c r="O848" i="6"/>
  <c r="L848" i="6"/>
  <c r="K848" i="6"/>
  <c r="Y847" i="6"/>
  <c r="W847" i="6"/>
  <c r="R847" i="6"/>
  <c r="O847" i="6"/>
  <c r="L847" i="6"/>
  <c r="K847" i="6"/>
  <c r="Y846" i="6"/>
  <c r="W846" i="6"/>
  <c r="R846" i="6"/>
  <c r="O846" i="6"/>
  <c r="L846" i="6"/>
  <c r="K846" i="6"/>
  <c r="Y845" i="6"/>
  <c r="W845" i="6"/>
  <c r="R845" i="6"/>
  <c r="O845" i="6"/>
  <c r="L845" i="6"/>
  <c r="K845" i="6"/>
  <c r="Y844" i="6"/>
  <c r="W844" i="6"/>
  <c r="R844" i="6"/>
  <c r="O844" i="6"/>
  <c r="L844" i="6"/>
  <c r="K844" i="6"/>
  <c r="Y843" i="6"/>
  <c r="W843" i="6"/>
  <c r="R843" i="6"/>
  <c r="O843" i="6"/>
  <c r="L843" i="6"/>
  <c r="K843" i="6"/>
  <c r="Y842" i="6"/>
  <c r="W842" i="6"/>
  <c r="R842" i="6"/>
  <c r="O842" i="6"/>
  <c r="L842" i="6"/>
  <c r="K842" i="6"/>
  <c r="Y841" i="6"/>
  <c r="W841" i="6"/>
  <c r="R841" i="6"/>
  <c r="O841" i="6"/>
  <c r="L841" i="6"/>
  <c r="K841" i="6"/>
  <c r="Y840" i="6"/>
  <c r="W840" i="6"/>
  <c r="R840" i="6"/>
  <c r="O840" i="6"/>
  <c r="L840" i="6"/>
  <c r="K840" i="6"/>
  <c r="Y839" i="6"/>
  <c r="W839" i="6"/>
  <c r="R839" i="6"/>
  <c r="O839" i="6"/>
  <c r="L839" i="6"/>
  <c r="K839" i="6"/>
  <c r="Y838" i="6"/>
  <c r="W838" i="6"/>
  <c r="R838" i="6"/>
  <c r="O838" i="6"/>
  <c r="L838" i="6"/>
  <c r="K838" i="6"/>
  <c r="Y837" i="6"/>
  <c r="W837" i="6"/>
  <c r="R837" i="6"/>
  <c r="O837" i="6"/>
  <c r="L837" i="6"/>
  <c r="K837" i="6"/>
  <c r="Y836" i="6"/>
  <c r="W836" i="6"/>
  <c r="R836" i="6"/>
  <c r="O836" i="6"/>
  <c r="L836" i="6"/>
  <c r="K836" i="6"/>
  <c r="Y835" i="6"/>
  <c r="W835" i="6"/>
  <c r="R835" i="6"/>
  <c r="O835" i="6"/>
  <c r="L835" i="6"/>
  <c r="K835" i="6"/>
  <c r="Y834" i="6"/>
  <c r="W834" i="6"/>
  <c r="R834" i="6"/>
  <c r="O834" i="6"/>
  <c r="L834" i="6"/>
  <c r="K834" i="6"/>
  <c r="Y833" i="6"/>
  <c r="W833" i="6"/>
  <c r="R833" i="6"/>
  <c r="O833" i="6"/>
  <c r="L833" i="6"/>
  <c r="K833" i="6"/>
  <c r="Y832" i="6"/>
  <c r="W832" i="6"/>
  <c r="R832" i="6"/>
  <c r="O832" i="6"/>
  <c r="L832" i="6"/>
  <c r="K832" i="6"/>
  <c r="Y831" i="6"/>
  <c r="W831" i="6"/>
  <c r="R831" i="6"/>
  <c r="O831" i="6"/>
  <c r="L831" i="6"/>
  <c r="K831" i="6"/>
  <c r="Y830" i="6"/>
  <c r="W830" i="6"/>
  <c r="R830" i="6"/>
  <c r="O830" i="6"/>
  <c r="L830" i="6"/>
  <c r="K830" i="6"/>
  <c r="Y829" i="6"/>
  <c r="W829" i="6"/>
  <c r="R829" i="6"/>
  <c r="O829" i="6"/>
  <c r="L829" i="6"/>
  <c r="K829" i="6"/>
  <c r="Y828" i="6"/>
  <c r="W828" i="6"/>
  <c r="R828" i="6"/>
  <c r="O828" i="6"/>
  <c r="L828" i="6"/>
  <c r="K828" i="6"/>
  <c r="Y827" i="6"/>
  <c r="W827" i="6"/>
  <c r="R827" i="6"/>
  <c r="O827" i="6"/>
  <c r="L827" i="6"/>
  <c r="K827" i="6"/>
  <c r="Y826" i="6"/>
  <c r="W826" i="6"/>
  <c r="R826" i="6"/>
  <c r="O826" i="6"/>
  <c r="L826" i="6"/>
  <c r="K826" i="6"/>
  <c r="Y825" i="6"/>
  <c r="W825" i="6"/>
  <c r="R825" i="6"/>
  <c r="O825" i="6"/>
  <c r="L825" i="6"/>
  <c r="K825" i="6"/>
  <c r="Y824" i="6"/>
  <c r="W824" i="6"/>
  <c r="R824" i="6"/>
  <c r="O824" i="6"/>
  <c r="L824" i="6"/>
  <c r="K824" i="6"/>
  <c r="Y823" i="6"/>
  <c r="W823" i="6"/>
  <c r="R823" i="6"/>
  <c r="O823" i="6"/>
  <c r="L823" i="6"/>
  <c r="K823" i="6"/>
  <c r="Y822" i="6"/>
  <c r="W822" i="6"/>
  <c r="R822" i="6"/>
  <c r="O822" i="6"/>
  <c r="L822" i="6"/>
  <c r="K822" i="6"/>
  <c r="Y821" i="6"/>
  <c r="W821" i="6"/>
  <c r="R821" i="6"/>
  <c r="O821" i="6"/>
  <c r="L821" i="6"/>
  <c r="K821" i="6"/>
  <c r="Y820" i="6"/>
  <c r="W820" i="6"/>
  <c r="R820" i="6"/>
  <c r="O820" i="6"/>
  <c r="L820" i="6"/>
  <c r="K820" i="6"/>
  <c r="Y819" i="6"/>
  <c r="W819" i="6"/>
  <c r="R819" i="6"/>
  <c r="O819" i="6"/>
  <c r="L819" i="6"/>
  <c r="K819" i="6"/>
  <c r="Y818" i="6"/>
  <c r="W818" i="6"/>
  <c r="R818" i="6"/>
  <c r="O818" i="6"/>
  <c r="L818" i="6"/>
  <c r="K818" i="6"/>
  <c r="Y817" i="6"/>
  <c r="W817" i="6"/>
  <c r="R817" i="6"/>
  <c r="O817" i="6"/>
  <c r="L817" i="6"/>
  <c r="K817" i="6"/>
  <c r="Y816" i="6"/>
  <c r="W816" i="6"/>
  <c r="R816" i="6"/>
  <c r="O816" i="6"/>
  <c r="L816" i="6"/>
  <c r="K816" i="6"/>
  <c r="Y815" i="6"/>
  <c r="W815" i="6"/>
  <c r="R815" i="6"/>
  <c r="O815" i="6"/>
  <c r="L815" i="6"/>
  <c r="K815" i="6"/>
  <c r="Y814" i="6"/>
  <c r="W814" i="6"/>
  <c r="R814" i="6"/>
  <c r="O814" i="6"/>
  <c r="L814" i="6"/>
  <c r="K814" i="6"/>
  <c r="Y813" i="6"/>
  <c r="W813" i="6"/>
  <c r="R813" i="6"/>
  <c r="O813" i="6"/>
  <c r="L813" i="6"/>
  <c r="K813" i="6"/>
  <c r="Y812" i="6"/>
  <c r="W812" i="6"/>
  <c r="R812" i="6"/>
  <c r="O812" i="6"/>
  <c r="L812" i="6"/>
  <c r="K812" i="6"/>
  <c r="Y811" i="6"/>
  <c r="W811" i="6"/>
  <c r="R811" i="6"/>
  <c r="O811" i="6"/>
  <c r="L811" i="6"/>
  <c r="K811" i="6"/>
  <c r="Y810" i="6"/>
  <c r="W810" i="6"/>
  <c r="R810" i="6"/>
  <c r="O810" i="6"/>
  <c r="L810" i="6"/>
  <c r="K810" i="6"/>
  <c r="Y809" i="6"/>
  <c r="W809" i="6"/>
  <c r="R809" i="6"/>
  <c r="O809" i="6"/>
  <c r="L809" i="6"/>
  <c r="K809" i="6"/>
  <c r="Y808" i="6"/>
  <c r="W808" i="6"/>
  <c r="R808" i="6"/>
  <c r="O808" i="6"/>
  <c r="L808" i="6"/>
  <c r="K808" i="6"/>
  <c r="Y807" i="6"/>
  <c r="W807" i="6"/>
  <c r="R807" i="6"/>
  <c r="O807" i="6"/>
  <c r="L807" i="6"/>
  <c r="K807" i="6"/>
  <c r="Y806" i="6"/>
  <c r="W806" i="6"/>
  <c r="R806" i="6"/>
  <c r="O806" i="6"/>
  <c r="L806" i="6"/>
  <c r="K806" i="6"/>
  <c r="Y805" i="6"/>
  <c r="W805" i="6"/>
  <c r="R805" i="6"/>
  <c r="O805" i="6"/>
  <c r="L805" i="6"/>
  <c r="K805" i="6"/>
  <c r="Y804" i="6"/>
  <c r="W804" i="6"/>
  <c r="R804" i="6"/>
  <c r="O804" i="6"/>
  <c r="L804" i="6"/>
  <c r="K804" i="6"/>
  <c r="Y803" i="6"/>
  <c r="W803" i="6"/>
  <c r="R803" i="6"/>
  <c r="O803" i="6"/>
  <c r="L803" i="6"/>
  <c r="K803" i="6"/>
  <c r="Y802" i="6"/>
  <c r="W802" i="6"/>
  <c r="R802" i="6"/>
  <c r="O802" i="6"/>
  <c r="L802" i="6"/>
  <c r="K802" i="6"/>
  <c r="Y801" i="6"/>
  <c r="W801" i="6"/>
  <c r="R801" i="6"/>
  <c r="O801" i="6"/>
  <c r="L801" i="6"/>
  <c r="K801" i="6"/>
  <c r="Y800" i="6"/>
  <c r="W800" i="6"/>
  <c r="R800" i="6"/>
  <c r="O800" i="6"/>
  <c r="L800" i="6"/>
  <c r="K800" i="6"/>
  <c r="Y799" i="6"/>
  <c r="W799" i="6"/>
  <c r="R799" i="6"/>
  <c r="O799" i="6"/>
  <c r="L799" i="6"/>
  <c r="K799" i="6"/>
  <c r="Y798" i="6"/>
  <c r="W798" i="6"/>
  <c r="R798" i="6"/>
  <c r="O798" i="6"/>
  <c r="L798" i="6"/>
  <c r="K798" i="6"/>
  <c r="Y797" i="6"/>
  <c r="W797" i="6"/>
  <c r="R797" i="6"/>
  <c r="O797" i="6"/>
  <c r="L797" i="6"/>
  <c r="K797" i="6"/>
  <c r="Y796" i="6"/>
  <c r="W796" i="6"/>
  <c r="R796" i="6"/>
  <c r="O796" i="6"/>
  <c r="L796" i="6"/>
  <c r="K796" i="6"/>
  <c r="Y795" i="6"/>
  <c r="W795" i="6"/>
  <c r="R795" i="6"/>
  <c r="O795" i="6"/>
  <c r="L795" i="6"/>
  <c r="K795" i="6"/>
  <c r="Y794" i="6"/>
  <c r="W794" i="6"/>
  <c r="R794" i="6"/>
  <c r="O794" i="6"/>
  <c r="L794" i="6"/>
  <c r="K794" i="6"/>
  <c r="Y793" i="6"/>
  <c r="W793" i="6"/>
  <c r="R793" i="6"/>
  <c r="O793" i="6"/>
  <c r="L793" i="6"/>
  <c r="K793" i="6"/>
  <c r="Y792" i="6"/>
  <c r="W792" i="6"/>
  <c r="R792" i="6"/>
  <c r="O792" i="6"/>
  <c r="L792" i="6"/>
  <c r="K792" i="6"/>
  <c r="Y791" i="6"/>
  <c r="W791" i="6"/>
  <c r="R791" i="6"/>
  <c r="O791" i="6"/>
  <c r="L791" i="6"/>
  <c r="K791" i="6"/>
  <c r="Y790" i="6"/>
  <c r="W790" i="6"/>
  <c r="R790" i="6"/>
  <c r="O790" i="6"/>
  <c r="L790" i="6"/>
  <c r="K790" i="6"/>
  <c r="Y789" i="6"/>
  <c r="W789" i="6"/>
  <c r="R789" i="6"/>
  <c r="O789" i="6"/>
  <c r="L789" i="6"/>
  <c r="K789" i="6"/>
  <c r="Y788" i="6"/>
  <c r="W788" i="6"/>
  <c r="R788" i="6"/>
  <c r="O788" i="6"/>
  <c r="L788" i="6"/>
  <c r="K788" i="6"/>
  <c r="Y787" i="6"/>
  <c r="W787" i="6"/>
  <c r="R787" i="6"/>
  <c r="O787" i="6"/>
  <c r="L787" i="6"/>
  <c r="K787" i="6"/>
  <c r="Y786" i="6"/>
  <c r="W786" i="6"/>
  <c r="R786" i="6"/>
  <c r="O786" i="6"/>
  <c r="L786" i="6"/>
  <c r="K786" i="6"/>
  <c r="Y785" i="6"/>
  <c r="W785" i="6"/>
  <c r="R785" i="6"/>
  <c r="O785" i="6"/>
  <c r="L785" i="6"/>
  <c r="K785" i="6"/>
  <c r="Y784" i="6"/>
  <c r="W784" i="6"/>
  <c r="R784" i="6"/>
  <c r="O784" i="6"/>
  <c r="L784" i="6"/>
  <c r="K784" i="6"/>
  <c r="Y783" i="6"/>
  <c r="W783" i="6"/>
  <c r="R783" i="6"/>
  <c r="O783" i="6"/>
  <c r="L783" i="6"/>
  <c r="K783" i="6"/>
  <c r="Y782" i="6"/>
  <c r="W782" i="6"/>
  <c r="R782" i="6"/>
  <c r="O782" i="6"/>
  <c r="L782" i="6"/>
  <c r="K782" i="6"/>
  <c r="Y781" i="6"/>
  <c r="W781" i="6"/>
  <c r="R781" i="6"/>
  <c r="O781" i="6"/>
  <c r="L781" i="6"/>
  <c r="K781" i="6"/>
  <c r="Y780" i="6"/>
  <c r="W780" i="6"/>
  <c r="R780" i="6"/>
  <c r="O780" i="6"/>
  <c r="L780" i="6"/>
  <c r="K780" i="6"/>
  <c r="Y779" i="6"/>
  <c r="W779" i="6"/>
  <c r="R779" i="6"/>
  <c r="O779" i="6"/>
  <c r="L779" i="6"/>
  <c r="K779" i="6"/>
  <c r="Y778" i="6"/>
  <c r="W778" i="6"/>
  <c r="R778" i="6"/>
  <c r="O778" i="6"/>
  <c r="L778" i="6"/>
  <c r="K778" i="6"/>
  <c r="Y777" i="6"/>
  <c r="W777" i="6"/>
  <c r="R777" i="6"/>
  <c r="O777" i="6"/>
  <c r="L777" i="6"/>
  <c r="K777" i="6"/>
  <c r="Y776" i="6"/>
  <c r="W776" i="6"/>
  <c r="R776" i="6"/>
  <c r="O776" i="6"/>
  <c r="L776" i="6"/>
  <c r="K776" i="6"/>
  <c r="Y775" i="6"/>
  <c r="W775" i="6"/>
  <c r="R775" i="6"/>
  <c r="O775" i="6"/>
  <c r="L775" i="6"/>
  <c r="K775" i="6"/>
  <c r="Y774" i="6"/>
  <c r="W774" i="6"/>
  <c r="R774" i="6"/>
  <c r="O774" i="6"/>
  <c r="L774" i="6"/>
  <c r="K774" i="6"/>
  <c r="Y773" i="6"/>
  <c r="W773" i="6"/>
  <c r="R773" i="6"/>
  <c r="O773" i="6"/>
  <c r="L773" i="6"/>
  <c r="K773" i="6"/>
  <c r="Y772" i="6"/>
  <c r="W772" i="6"/>
  <c r="R772" i="6"/>
  <c r="O772" i="6"/>
  <c r="L772" i="6"/>
  <c r="K772" i="6"/>
  <c r="Y771" i="6"/>
  <c r="W771" i="6"/>
  <c r="R771" i="6"/>
  <c r="O771" i="6"/>
  <c r="L771" i="6"/>
  <c r="K771" i="6"/>
  <c r="Y770" i="6"/>
  <c r="W770" i="6"/>
  <c r="R770" i="6"/>
  <c r="O770" i="6"/>
  <c r="L770" i="6"/>
  <c r="K770" i="6"/>
  <c r="Y769" i="6"/>
  <c r="W769" i="6"/>
  <c r="R769" i="6"/>
  <c r="O769" i="6"/>
  <c r="L769" i="6"/>
  <c r="K769" i="6"/>
  <c r="Y768" i="6"/>
  <c r="W768" i="6"/>
  <c r="R768" i="6"/>
  <c r="O768" i="6"/>
  <c r="L768" i="6"/>
  <c r="K768" i="6"/>
  <c r="Y767" i="6"/>
  <c r="W767" i="6"/>
  <c r="R767" i="6"/>
  <c r="O767" i="6"/>
  <c r="L767" i="6"/>
  <c r="K767" i="6"/>
  <c r="Y766" i="6"/>
  <c r="W766" i="6"/>
  <c r="R766" i="6"/>
  <c r="O766" i="6"/>
  <c r="L766" i="6"/>
  <c r="K766" i="6"/>
  <c r="Y765" i="6"/>
  <c r="W765" i="6"/>
  <c r="R765" i="6"/>
  <c r="O765" i="6"/>
  <c r="L765" i="6"/>
  <c r="K765" i="6"/>
  <c r="Y764" i="6"/>
  <c r="W764" i="6"/>
  <c r="R764" i="6"/>
  <c r="O764" i="6"/>
  <c r="L764" i="6"/>
  <c r="K764" i="6"/>
  <c r="Y763" i="6"/>
  <c r="W763" i="6"/>
  <c r="R763" i="6"/>
  <c r="O763" i="6"/>
  <c r="L763" i="6"/>
  <c r="K763" i="6"/>
  <c r="Y762" i="6"/>
  <c r="W762" i="6"/>
  <c r="R762" i="6"/>
  <c r="O762" i="6"/>
  <c r="L762" i="6"/>
  <c r="K762" i="6"/>
  <c r="Y761" i="6"/>
  <c r="W761" i="6"/>
  <c r="R761" i="6"/>
  <c r="O761" i="6"/>
  <c r="L761" i="6"/>
  <c r="K761" i="6"/>
  <c r="Y760" i="6"/>
  <c r="W760" i="6"/>
  <c r="R760" i="6"/>
  <c r="O760" i="6"/>
  <c r="L760" i="6"/>
  <c r="K760" i="6"/>
  <c r="Y759" i="6"/>
  <c r="W759" i="6"/>
  <c r="R759" i="6"/>
  <c r="O759" i="6"/>
  <c r="L759" i="6"/>
  <c r="K759" i="6"/>
  <c r="Y758" i="6"/>
  <c r="W758" i="6"/>
  <c r="R758" i="6"/>
  <c r="O758" i="6"/>
  <c r="L758" i="6"/>
  <c r="K758" i="6"/>
  <c r="Y757" i="6"/>
  <c r="W757" i="6"/>
  <c r="R757" i="6"/>
  <c r="O757" i="6"/>
  <c r="L757" i="6"/>
  <c r="K757" i="6"/>
  <c r="Y756" i="6"/>
  <c r="W756" i="6"/>
  <c r="R756" i="6"/>
  <c r="O756" i="6"/>
  <c r="L756" i="6"/>
  <c r="K756" i="6"/>
  <c r="Y755" i="6"/>
  <c r="W755" i="6"/>
  <c r="R755" i="6"/>
  <c r="O755" i="6"/>
  <c r="L755" i="6"/>
  <c r="K755" i="6"/>
  <c r="Y754" i="6"/>
  <c r="W754" i="6"/>
  <c r="R754" i="6"/>
  <c r="O754" i="6"/>
  <c r="L754" i="6"/>
  <c r="K754" i="6"/>
  <c r="Y753" i="6"/>
  <c r="W753" i="6"/>
  <c r="R753" i="6"/>
  <c r="O753" i="6"/>
  <c r="L753" i="6"/>
  <c r="K753" i="6"/>
  <c r="Y752" i="6"/>
  <c r="W752" i="6"/>
  <c r="R752" i="6"/>
  <c r="O752" i="6"/>
  <c r="L752" i="6"/>
  <c r="K752" i="6"/>
  <c r="Y751" i="6"/>
  <c r="W751" i="6"/>
  <c r="R751" i="6"/>
  <c r="O751" i="6"/>
  <c r="L751" i="6"/>
  <c r="K751" i="6"/>
  <c r="Y750" i="6"/>
  <c r="W750" i="6"/>
  <c r="R750" i="6"/>
  <c r="O750" i="6"/>
  <c r="L750" i="6"/>
  <c r="K750" i="6"/>
  <c r="Y749" i="6"/>
  <c r="W749" i="6"/>
  <c r="R749" i="6"/>
  <c r="O749" i="6"/>
  <c r="L749" i="6"/>
  <c r="K749" i="6"/>
  <c r="Y748" i="6"/>
  <c r="W748" i="6"/>
  <c r="R748" i="6"/>
  <c r="O748" i="6"/>
  <c r="L748" i="6"/>
  <c r="K748" i="6"/>
  <c r="Y747" i="6"/>
  <c r="W747" i="6"/>
  <c r="R747" i="6"/>
  <c r="O747" i="6"/>
  <c r="L747" i="6"/>
  <c r="K747" i="6"/>
  <c r="Y746" i="6"/>
  <c r="W746" i="6"/>
  <c r="R746" i="6"/>
  <c r="O746" i="6"/>
  <c r="L746" i="6"/>
  <c r="K746" i="6"/>
  <c r="Y745" i="6"/>
  <c r="W745" i="6"/>
  <c r="R745" i="6"/>
  <c r="O745" i="6"/>
  <c r="L745" i="6"/>
  <c r="K745" i="6"/>
  <c r="Y744" i="6"/>
  <c r="W744" i="6"/>
  <c r="R744" i="6"/>
  <c r="O744" i="6"/>
  <c r="L744" i="6"/>
  <c r="K744" i="6"/>
  <c r="Y743" i="6"/>
  <c r="W743" i="6"/>
  <c r="R743" i="6"/>
  <c r="O743" i="6"/>
  <c r="L743" i="6"/>
  <c r="K743" i="6"/>
  <c r="Y742" i="6"/>
  <c r="W742" i="6"/>
  <c r="R742" i="6"/>
  <c r="O742" i="6"/>
  <c r="L742" i="6"/>
  <c r="K742" i="6"/>
  <c r="Y741" i="6"/>
  <c r="W741" i="6"/>
  <c r="R741" i="6"/>
  <c r="O741" i="6"/>
  <c r="L741" i="6"/>
  <c r="K741" i="6"/>
  <c r="Y740" i="6"/>
  <c r="W740" i="6"/>
  <c r="R740" i="6"/>
  <c r="O740" i="6"/>
  <c r="L740" i="6"/>
  <c r="K740" i="6"/>
  <c r="Y739" i="6"/>
  <c r="W739" i="6"/>
  <c r="R739" i="6"/>
  <c r="O739" i="6"/>
  <c r="L739" i="6"/>
  <c r="K739" i="6"/>
  <c r="Y738" i="6"/>
  <c r="W738" i="6"/>
  <c r="R738" i="6"/>
  <c r="O738" i="6"/>
  <c r="L738" i="6"/>
  <c r="K738" i="6"/>
  <c r="Y737" i="6"/>
  <c r="W737" i="6"/>
  <c r="R737" i="6"/>
  <c r="O737" i="6"/>
  <c r="L737" i="6"/>
  <c r="K737" i="6"/>
  <c r="Y736" i="6"/>
  <c r="W736" i="6"/>
  <c r="R736" i="6"/>
  <c r="O736" i="6"/>
  <c r="L736" i="6"/>
  <c r="K736" i="6"/>
  <c r="Y735" i="6"/>
  <c r="W735" i="6"/>
  <c r="R735" i="6"/>
  <c r="O735" i="6"/>
  <c r="L735" i="6"/>
  <c r="K735" i="6"/>
  <c r="Y734" i="6"/>
  <c r="W734" i="6"/>
  <c r="R734" i="6"/>
  <c r="O734" i="6"/>
  <c r="L734" i="6"/>
  <c r="K734" i="6"/>
  <c r="Y733" i="6"/>
  <c r="W733" i="6"/>
  <c r="R733" i="6"/>
  <c r="O733" i="6"/>
  <c r="L733" i="6"/>
  <c r="K733" i="6"/>
  <c r="Y732" i="6"/>
  <c r="W732" i="6"/>
  <c r="R732" i="6"/>
  <c r="O732" i="6"/>
  <c r="L732" i="6"/>
  <c r="K732" i="6"/>
  <c r="Y731" i="6"/>
  <c r="W731" i="6"/>
  <c r="R731" i="6"/>
  <c r="O731" i="6"/>
  <c r="L731" i="6"/>
  <c r="K731" i="6"/>
  <c r="Y730" i="6"/>
  <c r="W730" i="6"/>
  <c r="R730" i="6"/>
  <c r="O730" i="6"/>
  <c r="L730" i="6"/>
  <c r="K730" i="6"/>
  <c r="Y729" i="6"/>
  <c r="W729" i="6"/>
  <c r="R729" i="6"/>
  <c r="O729" i="6"/>
  <c r="L729" i="6"/>
  <c r="K729" i="6"/>
  <c r="Y728" i="6"/>
  <c r="W728" i="6"/>
  <c r="R728" i="6"/>
  <c r="O728" i="6"/>
  <c r="L728" i="6"/>
  <c r="K728" i="6"/>
  <c r="Y727" i="6"/>
  <c r="W727" i="6"/>
  <c r="R727" i="6"/>
  <c r="O727" i="6"/>
  <c r="L727" i="6"/>
  <c r="K727" i="6"/>
  <c r="Y726" i="6"/>
  <c r="W726" i="6"/>
  <c r="R726" i="6"/>
  <c r="O726" i="6"/>
  <c r="L726" i="6"/>
  <c r="K726" i="6"/>
  <c r="Y725" i="6"/>
  <c r="W725" i="6"/>
  <c r="R725" i="6"/>
  <c r="O725" i="6"/>
  <c r="L725" i="6"/>
  <c r="K725" i="6"/>
  <c r="Y724" i="6"/>
  <c r="W724" i="6"/>
  <c r="R724" i="6"/>
  <c r="O724" i="6"/>
  <c r="L724" i="6"/>
  <c r="K724" i="6"/>
  <c r="Y723" i="6"/>
  <c r="W723" i="6"/>
  <c r="R723" i="6"/>
  <c r="O723" i="6"/>
  <c r="L723" i="6"/>
  <c r="K723" i="6"/>
  <c r="Y722" i="6"/>
  <c r="W722" i="6"/>
  <c r="R722" i="6"/>
  <c r="O722" i="6"/>
  <c r="L722" i="6"/>
  <c r="K722" i="6"/>
  <c r="Y721" i="6"/>
  <c r="W721" i="6"/>
  <c r="R721" i="6"/>
  <c r="O721" i="6"/>
  <c r="L721" i="6"/>
  <c r="K721" i="6"/>
  <c r="Y720" i="6"/>
  <c r="W720" i="6"/>
  <c r="R720" i="6"/>
  <c r="O720" i="6"/>
  <c r="L720" i="6"/>
  <c r="K720" i="6"/>
  <c r="Y719" i="6"/>
  <c r="W719" i="6"/>
  <c r="R719" i="6"/>
  <c r="O719" i="6"/>
  <c r="L719" i="6"/>
  <c r="K719" i="6"/>
  <c r="Y718" i="6"/>
  <c r="W718" i="6"/>
  <c r="R718" i="6"/>
  <c r="O718" i="6"/>
  <c r="L718" i="6"/>
  <c r="K718" i="6"/>
  <c r="Y717" i="6"/>
  <c r="W717" i="6"/>
  <c r="R717" i="6"/>
  <c r="O717" i="6"/>
  <c r="L717" i="6"/>
  <c r="K717" i="6"/>
  <c r="Y716" i="6"/>
  <c r="W716" i="6"/>
  <c r="R716" i="6"/>
  <c r="O716" i="6"/>
  <c r="L716" i="6"/>
  <c r="K716" i="6"/>
  <c r="Y715" i="6"/>
  <c r="W715" i="6"/>
  <c r="R715" i="6"/>
  <c r="O715" i="6"/>
  <c r="L715" i="6"/>
  <c r="K715" i="6"/>
  <c r="Y714" i="6"/>
  <c r="W714" i="6"/>
  <c r="R714" i="6"/>
  <c r="O714" i="6"/>
  <c r="L714" i="6"/>
  <c r="K714" i="6"/>
  <c r="Y713" i="6"/>
  <c r="W713" i="6"/>
  <c r="R713" i="6"/>
  <c r="O713" i="6"/>
  <c r="L713" i="6"/>
  <c r="K713" i="6"/>
  <c r="Y712" i="6"/>
  <c r="W712" i="6"/>
  <c r="R712" i="6"/>
  <c r="O712" i="6"/>
  <c r="L712" i="6"/>
  <c r="K712" i="6"/>
  <c r="Y711" i="6"/>
  <c r="W711" i="6"/>
  <c r="R711" i="6"/>
  <c r="O711" i="6"/>
  <c r="L711" i="6"/>
  <c r="K711" i="6"/>
  <c r="Y710" i="6"/>
  <c r="W710" i="6"/>
  <c r="R710" i="6"/>
  <c r="O710" i="6"/>
  <c r="L710" i="6"/>
  <c r="K710" i="6"/>
  <c r="Y709" i="6"/>
  <c r="W709" i="6"/>
  <c r="R709" i="6"/>
  <c r="O709" i="6"/>
  <c r="L709" i="6"/>
  <c r="K709" i="6"/>
  <c r="Y708" i="6"/>
  <c r="W708" i="6"/>
  <c r="R708" i="6"/>
  <c r="O708" i="6"/>
  <c r="L708" i="6"/>
  <c r="K708" i="6"/>
  <c r="Y707" i="6"/>
  <c r="W707" i="6"/>
  <c r="R707" i="6"/>
  <c r="O707" i="6"/>
  <c r="L707" i="6"/>
  <c r="K707" i="6"/>
  <c r="Y706" i="6"/>
  <c r="W706" i="6"/>
  <c r="R706" i="6"/>
  <c r="O706" i="6"/>
  <c r="L706" i="6"/>
  <c r="K706" i="6"/>
  <c r="Y705" i="6"/>
  <c r="W705" i="6"/>
  <c r="R705" i="6"/>
  <c r="O705" i="6"/>
  <c r="L705" i="6"/>
  <c r="K705" i="6"/>
  <c r="Y704" i="6"/>
  <c r="W704" i="6"/>
  <c r="R704" i="6"/>
  <c r="O704" i="6"/>
  <c r="L704" i="6"/>
  <c r="K704" i="6"/>
  <c r="Y703" i="6"/>
  <c r="W703" i="6"/>
  <c r="R703" i="6"/>
  <c r="O703" i="6"/>
  <c r="L703" i="6"/>
  <c r="K703" i="6"/>
  <c r="Y702" i="6"/>
  <c r="W702" i="6"/>
  <c r="R702" i="6"/>
  <c r="O702" i="6"/>
  <c r="L702" i="6"/>
  <c r="K702" i="6"/>
  <c r="Y701" i="6"/>
  <c r="W701" i="6"/>
  <c r="R701" i="6"/>
  <c r="O701" i="6"/>
  <c r="L701" i="6"/>
  <c r="K701" i="6"/>
  <c r="Y700" i="6"/>
  <c r="W700" i="6"/>
  <c r="R700" i="6"/>
  <c r="O700" i="6"/>
  <c r="L700" i="6"/>
  <c r="K700" i="6"/>
  <c r="Y699" i="6"/>
  <c r="W699" i="6"/>
  <c r="R699" i="6"/>
  <c r="O699" i="6"/>
  <c r="L699" i="6"/>
  <c r="K699" i="6"/>
  <c r="Y698" i="6"/>
  <c r="W698" i="6"/>
  <c r="R698" i="6"/>
  <c r="O698" i="6"/>
  <c r="L698" i="6"/>
  <c r="K698" i="6"/>
  <c r="Y697" i="6"/>
  <c r="W697" i="6"/>
  <c r="R697" i="6"/>
  <c r="O697" i="6"/>
  <c r="L697" i="6"/>
  <c r="K697" i="6"/>
  <c r="Y696" i="6"/>
  <c r="W696" i="6"/>
  <c r="R696" i="6"/>
  <c r="O696" i="6"/>
  <c r="L696" i="6"/>
  <c r="K696" i="6"/>
  <c r="Y695" i="6"/>
  <c r="W695" i="6"/>
  <c r="R695" i="6"/>
  <c r="O695" i="6"/>
  <c r="L695" i="6"/>
  <c r="K695" i="6"/>
  <c r="Y694" i="6"/>
  <c r="W694" i="6"/>
  <c r="R694" i="6"/>
  <c r="O694" i="6"/>
  <c r="L694" i="6"/>
  <c r="K694" i="6"/>
  <c r="Y693" i="6"/>
  <c r="W693" i="6"/>
  <c r="R693" i="6"/>
  <c r="O693" i="6"/>
  <c r="L693" i="6"/>
  <c r="K693" i="6"/>
  <c r="Y692" i="6"/>
  <c r="W692" i="6"/>
  <c r="R692" i="6"/>
  <c r="O692" i="6"/>
  <c r="L692" i="6"/>
  <c r="K692" i="6"/>
  <c r="Y691" i="6"/>
  <c r="W691" i="6"/>
  <c r="R691" i="6"/>
  <c r="O691" i="6"/>
  <c r="L691" i="6"/>
  <c r="K691" i="6"/>
  <c r="Y690" i="6"/>
  <c r="W690" i="6"/>
  <c r="R690" i="6"/>
  <c r="O690" i="6"/>
  <c r="L690" i="6"/>
  <c r="K690" i="6"/>
  <c r="Y689" i="6"/>
  <c r="W689" i="6"/>
  <c r="R689" i="6"/>
  <c r="O689" i="6"/>
  <c r="L689" i="6"/>
  <c r="K689" i="6"/>
  <c r="Y688" i="6"/>
  <c r="W688" i="6"/>
  <c r="R688" i="6"/>
  <c r="O688" i="6"/>
  <c r="L688" i="6"/>
  <c r="K688" i="6"/>
  <c r="Y687" i="6"/>
  <c r="W687" i="6"/>
  <c r="R687" i="6"/>
  <c r="O687" i="6"/>
  <c r="L687" i="6"/>
  <c r="K687" i="6"/>
  <c r="Y686" i="6"/>
  <c r="W686" i="6"/>
  <c r="R686" i="6"/>
  <c r="O686" i="6"/>
  <c r="L686" i="6"/>
  <c r="K686" i="6"/>
  <c r="Y685" i="6"/>
  <c r="W685" i="6"/>
  <c r="R685" i="6"/>
  <c r="O685" i="6"/>
  <c r="L685" i="6"/>
  <c r="K685" i="6"/>
  <c r="Y684" i="6"/>
  <c r="W684" i="6"/>
  <c r="R684" i="6"/>
  <c r="O684" i="6"/>
  <c r="L684" i="6"/>
  <c r="K684" i="6"/>
  <c r="Y683" i="6"/>
  <c r="W683" i="6"/>
  <c r="R683" i="6"/>
  <c r="O683" i="6"/>
  <c r="L683" i="6"/>
  <c r="K683" i="6"/>
  <c r="Y682" i="6"/>
  <c r="W682" i="6"/>
  <c r="R682" i="6"/>
  <c r="O682" i="6"/>
  <c r="L682" i="6"/>
  <c r="K682" i="6"/>
  <c r="Y681" i="6"/>
  <c r="W681" i="6"/>
  <c r="R681" i="6"/>
  <c r="O681" i="6"/>
  <c r="L681" i="6"/>
  <c r="K681" i="6"/>
  <c r="Y680" i="6"/>
  <c r="W680" i="6"/>
  <c r="R680" i="6"/>
  <c r="O680" i="6"/>
  <c r="L680" i="6"/>
  <c r="K680" i="6"/>
  <c r="Y679" i="6"/>
  <c r="W679" i="6"/>
  <c r="R679" i="6"/>
  <c r="O679" i="6"/>
  <c r="L679" i="6"/>
  <c r="K679" i="6"/>
  <c r="Y678" i="6"/>
  <c r="W678" i="6"/>
  <c r="R678" i="6"/>
  <c r="O678" i="6"/>
  <c r="L678" i="6"/>
  <c r="K678" i="6"/>
  <c r="Y677" i="6"/>
  <c r="W677" i="6"/>
  <c r="R677" i="6"/>
  <c r="O677" i="6"/>
  <c r="L677" i="6"/>
  <c r="K677" i="6"/>
  <c r="Y676" i="6"/>
  <c r="W676" i="6"/>
  <c r="R676" i="6"/>
  <c r="O676" i="6"/>
  <c r="L676" i="6"/>
  <c r="K676" i="6"/>
  <c r="Y675" i="6"/>
  <c r="W675" i="6"/>
  <c r="R675" i="6"/>
  <c r="O675" i="6"/>
  <c r="L675" i="6"/>
  <c r="K675" i="6"/>
  <c r="Y674" i="6"/>
  <c r="W674" i="6"/>
  <c r="R674" i="6"/>
  <c r="O674" i="6"/>
  <c r="L674" i="6"/>
  <c r="K674" i="6"/>
  <c r="Y673" i="6"/>
  <c r="W673" i="6"/>
  <c r="R673" i="6"/>
  <c r="O673" i="6"/>
  <c r="L673" i="6"/>
  <c r="K673" i="6"/>
  <c r="Y672" i="6"/>
  <c r="W672" i="6"/>
  <c r="R672" i="6"/>
  <c r="O672" i="6"/>
  <c r="L672" i="6"/>
  <c r="K672" i="6"/>
  <c r="Y671" i="6"/>
  <c r="W671" i="6"/>
  <c r="R671" i="6"/>
  <c r="O671" i="6"/>
  <c r="L671" i="6"/>
  <c r="K671" i="6"/>
  <c r="Y670" i="6"/>
  <c r="W670" i="6"/>
  <c r="R670" i="6"/>
  <c r="O670" i="6"/>
  <c r="L670" i="6"/>
  <c r="K670" i="6"/>
  <c r="Y669" i="6"/>
  <c r="W669" i="6"/>
  <c r="R669" i="6"/>
  <c r="O669" i="6"/>
  <c r="L669" i="6"/>
  <c r="K669" i="6"/>
  <c r="Y668" i="6"/>
  <c r="W668" i="6"/>
  <c r="R668" i="6"/>
  <c r="O668" i="6"/>
  <c r="L668" i="6"/>
  <c r="K668" i="6"/>
  <c r="Y667" i="6"/>
  <c r="W667" i="6"/>
  <c r="R667" i="6"/>
  <c r="O667" i="6"/>
  <c r="L667" i="6"/>
  <c r="K667" i="6"/>
  <c r="Y666" i="6"/>
  <c r="W666" i="6"/>
  <c r="R666" i="6"/>
  <c r="O666" i="6"/>
  <c r="L666" i="6"/>
  <c r="K666" i="6"/>
  <c r="Y665" i="6"/>
  <c r="W665" i="6"/>
  <c r="R665" i="6"/>
  <c r="O665" i="6"/>
  <c r="L665" i="6"/>
  <c r="K665" i="6"/>
  <c r="Y664" i="6"/>
  <c r="W664" i="6"/>
  <c r="R664" i="6"/>
  <c r="O664" i="6"/>
  <c r="L664" i="6"/>
  <c r="K664" i="6"/>
  <c r="Y663" i="6"/>
  <c r="W663" i="6"/>
  <c r="R663" i="6"/>
  <c r="O663" i="6"/>
  <c r="L663" i="6"/>
  <c r="K663" i="6"/>
  <c r="Y662" i="6"/>
  <c r="W662" i="6"/>
  <c r="R662" i="6"/>
  <c r="O662" i="6"/>
  <c r="L662" i="6"/>
  <c r="K662" i="6"/>
  <c r="Y661" i="6"/>
  <c r="W661" i="6"/>
  <c r="R661" i="6"/>
  <c r="O661" i="6"/>
  <c r="L661" i="6"/>
  <c r="K661" i="6"/>
  <c r="Y660" i="6"/>
  <c r="W660" i="6"/>
  <c r="R660" i="6"/>
  <c r="O660" i="6"/>
  <c r="L660" i="6"/>
  <c r="K660" i="6"/>
  <c r="Y659" i="6"/>
  <c r="W659" i="6"/>
  <c r="R659" i="6"/>
  <c r="O659" i="6"/>
  <c r="L659" i="6"/>
  <c r="K659" i="6"/>
  <c r="Y658" i="6"/>
  <c r="W658" i="6"/>
  <c r="R658" i="6"/>
  <c r="O658" i="6"/>
  <c r="L658" i="6"/>
  <c r="K658" i="6"/>
  <c r="Y657" i="6"/>
  <c r="W657" i="6"/>
  <c r="R657" i="6"/>
  <c r="O657" i="6"/>
  <c r="L657" i="6"/>
  <c r="K657" i="6"/>
  <c r="Y656" i="6"/>
  <c r="W656" i="6"/>
  <c r="R656" i="6"/>
  <c r="O656" i="6"/>
  <c r="L656" i="6"/>
  <c r="K656" i="6"/>
  <c r="Y655" i="6"/>
  <c r="W655" i="6"/>
  <c r="R655" i="6"/>
  <c r="O655" i="6"/>
  <c r="L655" i="6"/>
  <c r="K655" i="6"/>
  <c r="Y654" i="6"/>
  <c r="W654" i="6"/>
  <c r="R654" i="6"/>
  <c r="O654" i="6"/>
  <c r="L654" i="6"/>
  <c r="K654" i="6"/>
  <c r="Y653" i="6"/>
  <c r="W653" i="6"/>
  <c r="R653" i="6"/>
  <c r="O653" i="6"/>
  <c r="L653" i="6"/>
  <c r="K653" i="6"/>
  <c r="Y652" i="6"/>
  <c r="W652" i="6"/>
  <c r="R652" i="6"/>
  <c r="O652" i="6"/>
  <c r="L652" i="6"/>
  <c r="K652" i="6"/>
  <c r="Y651" i="6"/>
  <c r="W651" i="6"/>
  <c r="R651" i="6"/>
  <c r="O651" i="6"/>
  <c r="L651" i="6"/>
  <c r="K651" i="6"/>
  <c r="Y650" i="6"/>
  <c r="W650" i="6"/>
  <c r="R650" i="6"/>
  <c r="O650" i="6"/>
  <c r="L650" i="6"/>
  <c r="K650" i="6"/>
  <c r="Y649" i="6"/>
  <c r="W649" i="6"/>
  <c r="R649" i="6"/>
  <c r="O649" i="6"/>
  <c r="L649" i="6"/>
  <c r="K649" i="6"/>
  <c r="Y648" i="6"/>
  <c r="W648" i="6"/>
  <c r="R648" i="6"/>
  <c r="O648" i="6"/>
  <c r="L648" i="6"/>
  <c r="K648" i="6"/>
  <c r="Y647" i="6"/>
  <c r="W647" i="6"/>
  <c r="R647" i="6"/>
  <c r="O647" i="6"/>
  <c r="L647" i="6"/>
  <c r="K647" i="6"/>
  <c r="Y646" i="6"/>
  <c r="W646" i="6"/>
  <c r="R646" i="6"/>
  <c r="O646" i="6"/>
  <c r="L646" i="6"/>
  <c r="K646" i="6"/>
  <c r="Y645" i="6"/>
  <c r="W645" i="6"/>
  <c r="R645" i="6"/>
  <c r="O645" i="6"/>
  <c r="L645" i="6"/>
  <c r="K645" i="6"/>
  <c r="Y644" i="6"/>
  <c r="W644" i="6"/>
  <c r="R644" i="6"/>
  <c r="O644" i="6"/>
  <c r="L644" i="6"/>
  <c r="K644" i="6"/>
  <c r="Y643" i="6"/>
  <c r="W643" i="6"/>
  <c r="R643" i="6"/>
  <c r="O643" i="6"/>
  <c r="L643" i="6"/>
  <c r="K643" i="6"/>
  <c r="Y642" i="6"/>
  <c r="W642" i="6"/>
  <c r="R642" i="6"/>
  <c r="O642" i="6"/>
  <c r="L642" i="6"/>
  <c r="K642" i="6"/>
  <c r="Y641" i="6"/>
  <c r="W641" i="6"/>
  <c r="R641" i="6"/>
  <c r="O641" i="6"/>
  <c r="L641" i="6"/>
  <c r="K641" i="6"/>
  <c r="Y640" i="6"/>
  <c r="W640" i="6"/>
  <c r="R640" i="6"/>
  <c r="O640" i="6"/>
  <c r="L640" i="6"/>
  <c r="K640" i="6"/>
  <c r="Y639" i="6"/>
  <c r="W639" i="6"/>
  <c r="R639" i="6"/>
  <c r="O639" i="6"/>
  <c r="L639" i="6"/>
  <c r="K639" i="6"/>
  <c r="Y638" i="6"/>
  <c r="W638" i="6"/>
  <c r="R638" i="6"/>
  <c r="O638" i="6"/>
  <c r="L638" i="6"/>
  <c r="K638" i="6"/>
  <c r="Y637" i="6"/>
  <c r="W637" i="6"/>
  <c r="R637" i="6"/>
  <c r="O637" i="6"/>
  <c r="L637" i="6"/>
  <c r="K637" i="6"/>
  <c r="Y636" i="6"/>
  <c r="W636" i="6"/>
  <c r="R636" i="6"/>
  <c r="O636" i="6"/>
  <c r="L636" i="6"/>
  <c r="K636" i="6"/>
  <c r="Y635" i="6"/>
  <c r="W635" i="6"/>
  <c r="R635" i="6"/>
  <c r="O635" i="6"/>
  <c r="L635" i="6"/>
  <c r="K635" i="6"/>
  <c r="Y634" i="6"/>
  <c r="W634" i="6"/>
  <c r="R634" i="6"/>
  <c r="O634" i="6"/>
  <c r="L634" i="6"/>
  <c r="K634" i="6"/>
  <c r="Y633" i="6"/>
  <c r="W633" i="6"/>
  <c r="R633" i="6"/>
  <c r="O633" i="6"/>
  <c r="L633" i="6"/>
  <c r="K633" i="6"/>
  <c r="Y632" i="6"/>
  <c r="W632" i="6"/>
  <c r="R632" i="6"/>
  <c r="O632" i="6"/>
  <c r="L632" i="6"/>
  <c r="K632" i="6"/>
  <c r="Y631" i="6"/>
  <c r="W631" i="6"/>
  <c r="R631" i="6"/>
  <c r="O631" i="6"/>
  <c r="L631" i="6"/>
  <c r="K631" i="6"/>
  <c r="Y630" i="6"/>
  <c r="W630" i="6"/>
  <c r="R630" i="6"/>
  <c r="O630" i="6"/>
  <c r="L630" i="6"/>
  <c r="K630" i="6"/>
  <c r="Y629" i="6"/>
  <c r="W629" i="6"/>
  <c r="R629" i="6"/>
  <c r="O629" i="6"/>
  <c r="L629" i="6"/>
  <c r="K629" i="6"/>
  <c r="Y628" i="6"/>
  <c r="W628" i="6"/>
  <c r="R628" i="6"/>
  <c r="O628" i="6"/>
  <c r="L628" i="6"/>
  <c r="K628" i="6"/>
  <c r="Y627" i="6"/>
  <c r="W627" i="6"/>
  <c r="R627" i="6"/>
  <c r="O627" i="6"/>
  <c r="L627" i="6"/>
  <c r="K627" i="6"/>
  <c r="Y626" i="6"/>
  <c r="W626" i="6"/>
  <c r="R626" i="6"/>
  <c r="O626" i="6"/>
  <c r="L626" i="6"/>
  <c r="K626" i="6"/>
  <c r="Y625" i="6"/>
  <c r="W625" i="6"/>
  <c r="R625" i="6"/>
  <c r="O625" i="6"/>
  <c r="L625" i="6"/>
  <c r="K625" i="6"/>
  <c r="Y624" i="6"/>
  <c r="W624" i="6"/>
  <c r="R624" i="6"/>
  <c r="O624" i="6"/>
  <c r="L624" i="6"/>
  <c r="K624" i="6"/>
  <c r="Y623" i="6"/>
  <c r="W623" i="6"/>
  <c r="R623" i="6"/>
  <c r="O623" i="6"/>
  <c r="L623" i="6"/>
  <c r="K623" i="6"/>
  <c r="Y622" i="6"/>
  <c r="W622" i="6"/>
  <c r="R622" i="6"/>
  <c r="O622" i="6"/>
  <c r="L622" i="6"/>
  <c r="K622" i="6"/>
  <c r="Y621" i="6"/>
  <c r="W621" i="6"/>
  <c r="R621" i="6"/>
  <c r="O621" i="6"/>
  <c r="L621" i="6"/>
  <c r="K621" i="6"/>
  <c r="Y620" i="6"/>
  <c r="W620" i="6"/>
  <c r="R620" i="6"/>
  <c r="O620" i="6"/>
  <c r="L620" i="6"/>
  <c r="K620" i="6"/>
  <c r="Y619" i="6"/>
  <c r="W619" i="6"/>
  <c r="R619" i="6"/>
  <c r="O619" i="6"/>
  <c r="L619" i="6"/>
  <c r="K619" i="6"/>
  <c r="Y618" i="6"/>
  <c r="W618" i="6"/>
  <c r="R618" i="6"/>
  <c r="O618" i="6"/>
  <c r="L618" i="6"/>
  <c r="K618" i="6"/>
  <c r="Y617" i="6"/>
  <c r="W617" i="6"/>
  <c r="R617" i="6"/>
  <c r="O617" i="6"/>
  <c r="L617" i="6"/>
  <c r="K617" i="6"/>
  <c r="Y616" i="6"/>
  <c r="W616" i="6"/>
  <c r="R616" i="6"/>
  <c r="O616" i="6"/>
  <c r="L616" i="6"/>
  <c r="K616" i="6"/>
  <c r="Y615" i="6"/>
  <c r="W615" i="6"/>
  <c r="R615" i="6"/>
  <c r="O615" i="6"/>
  <c r="L615" i="6"/>
  <c r="K615" i="6"/>
  <c r="Y614" i="6"/>
  <c r="W614" i="6"/>
  <c r="R614" i="6"/>
  <c r="O614" i="6"/>
  <c r="L614" i="6"/>
  <c r="K614" i="6"/>
  <c r="Y613" i="6"/>
  <c r="W613" i="6"/>
  <c r="R613" i="6"/>
  <c r="O613" i="6"/>
  <c r="L613" i="6"/>
  <c r="K613" i="6"/>
  <c r="Y612" i="6"/>
  <c r="W612" i="6"/>
  <c r="R612" i="6"/>
  <c r="O612" i="6"/>
  <c r="L612" i="6"/>
  <c r="K612" i="6"/>
  <c r="Y611" i="6"/>
  <c r="W611" i="6"/>
  <c r="R611" i="6"/>
  <c r="O611" i="6"/>
  <c r="L611" i="6"/>
  <c r="K611" i="6"/>
  <c r="Y610" i="6"/>
  <c r="W610" i="6"/>
  <c r="R610" i="6"/>
  <c r="O610" i="6"/>
  <c r="L610" i="6"/>
  <c r="K610" i="6"/>
  <c r="Y609" i="6"/>
  <c r="W609" i="6"/>
  <c r="R609" i="6"/>
  <c r="O609" i="6"/>
  <c r="L609" i="6"/>
  <c r="K609" i="6"/>
  <c r="Y608" i="6"/>
  <c r="W608" i="6"/>
  <c r="R608" i="6"/>
  <c r="O608" i="6"/>
  <c r="L608" i="6"/>
  <c r="K608" i="6"/>
  <c r="Y607" i="6"/>
  <c r="W607" i="6"/>
  <c r="R607" i="6"/>
  <c r="O607" i="6"/>
  <c r="L607" i="6"/>
  <c r="K607" i="6"/>
  <c r="Y606" i="6"/>
  <c r="W606" i="6"/>
  <c r="R606" i="6"/>
  <c r="O606" i="6"/>
  <c r="L606" i="6"/>
  <c r="K606" i="6"/>
  <c r="Y605" i="6"/>
  <c r="W605" i="6"/>
  <c r="R605" i="6"/>
  <c r="O605" i="6"/>
  <c r="L605" i="6"/>
  <c r="K605" i="6"/>
  <c r="Y604" i="6"/>
  <c r="W604" i="6"/>
  <c r="R604" i="6"/>
  <c r="O604" i="6"/>
  <c r="L604" i="6"/>
  <c r="K604" i="6"/>
  <c r="Y603" i="6"/>
  <c r="W603" i="6"/>
  <c r="R603" i="6"/>
  <c r="O603" i="6"/>
  <c r="L603" i="6"/>
  <c r="K603" i="6"/>
  <c r="Y602" i="6"/>
  <c r="W602" i="6"/>
  <c r="R602" i="6"/>
  <c r="O602" i="6"/>
  <c r="L602" i="6"/>
  <c r="K602" i="6"/>
  <c r="Y601" i="6"/>
  <c r="W601" i="6"/>
  <c r="R601" i="6"/>
  <c r="O601" i="6"/>
  <c r="L601" i="6"/>
  <c r="K601" i="6"/>
  <c r="Y600" i="6"/>
  <c r="W600" i="6"/>
  <c r="R600" i="6"/>
  <c r="O600" i="6"/>
  <c r="L600" i="6"/>
  <c r="K600" i="6"/>
  <c r="Y599" i="6"/>
  <c r="W599" i="6"/>
  <c r="R599" i="6"/>
  <c r="O599" i="6"/>
  <c r="L599" i="6"/>
  <c r="K599" i="6"/>
  <c r="Y598" i="6"/>
  <c r="W598" i="6"/>
  <c r="R598" i="6"/>
  <c r="O598" i="6"/>
  <c r="L598" i="6"/>
  <c r="K598" i="6"/>
  <c r="Y597" i="6"/>
  <c r="W597" i="6"/>
  <c r="R597" i="6"/>
  <c r="O597" i="6"/>
  <c r="L597" i="6"/>
  <c r="K597" i="6"/>
  <c r="Y596" i="6"/>
  <c r="W596" i="6"/>
  <c r="R596" i="6"/>
  <c r="O596" i="6"/>
  <c r="L596" i="6"/>
  <c r="K596" i="6"/>
  <c r="Y595" i="6"/>
  <c r="W595" i="6"/>
  <c r="R595" i="6"/>
  <c r="O595" i="6"/>
  <c r="L595" i="6"/>
  <c r="K595" i="6"/>
  <c r="Y594" i="6"/>
  <c r="W594" i="6"/>
  <c r="R594" i="6"/>
  <c r="O594" i="6"/>
  <c r="L594" i="6"/>
  <c r="K594" i="6"/>
  <c r="Y593" i="6"/>
  <c r="W593" i="6"/>
  <c r="R593" i="6"/>
  <c r="O593" i="6"/>
  <c r="L593" i="6"/>
  <c r="K593" i="6"/>
  <c r="Y592" i="6"/>
  <c r="W592" i="6"/>
  <c r="R592" i="6"/>
  <c r="O592" i="6"/>
  <c r="L592" i="6"/>
  <c r="K592" i="6"/>
  <c r="Y591" i="6"/>
  <c r="W591" i="6"/>
  <c r="R591" i="6"/>
  <c r="O591" i="6"/>
  <c r="L591" i="6"/>
  <c r="K591" i="6"/>
  <c r="Y590" i="6"/>
  <c r="W590" i="6"/>
  <c r="R590" i="6"/>
  <c r="O590" i="6"/>
  <c r="L590" i="6"/>
  <c r="K590" i="6"/>
  <c r="Y589" i="6"/>
  <c r="W589" i="6"/>
  <c r="R589" i="6"/>
  <c r="O589" i="6"/>
  <c r="L589" i="6"/>
  <c r="K589" i="6"/>
  <c r="Y588" i="6"/>
  <c r="W588" i="6"/>
  <c r="R588" i="6"/>
  <c r="O588" i="6"/>
  <c r="L588" i="6"/>
  <c r="K588" i="6"/>
  <c r="Y587" i="6"/>
  <c r="W587" i="6"/>
  <c r="R587" i="6"/>
  <c r="O587" i="6"/>
  <c r="L587" i="6"/>
  <c r="K587" i="6"/>
  <c r="Y586" i="6"/>
  <c r="W586" i="6"/>
  <c r="R586" i="6"/>
  <c r="O586" i="6"/>
  <c r="L586" i="6"/>
  <c r="K586" i="6"/>
  <c r="Y585" i="6"/>
  <c r="W585" i="6"/>
  <c r="R585" i="6"/>
  <c r="O585" i="6"/>
  <c r="L585" i="6"/>
  <c r="K585" i="6"/>
  <c r="Y584" i="6"/>
  <c r="W584" i="6"/>
  <c r="R584" i="6"/>
  <c r="O584" i="6"/>
  <c r="L584" i="6"/>
  <c r="K584" i="6"/>
  <c r="Y583" i="6"/>
  <c r="W583" i="6"/>
  <c r="R583" i="6"/>
  <c r="O583" i="6"/>
  <c r="L583" i="6"/>
  <c r="K583" i="6"/>
  <c r="Y582" i="6"/>
  <c r="W582" i="6"/>
  <c r="R582" i="6"/>
  <c r="O582" i="6"/>
  <c r="L582" i="6"/>
  <c r="K582" i="6"/>
  <c r="Y581" i="6"/>
  <c r="W581" i="6"/>
  <c r="R581" i="6"/>
  <c r="O581" i="6"/>
  <c r="L581" i="6"/>
  <c r="K581" i="6"/>
  <c r="Y580" i="6"/>
  <c r="W580" i="6"/>
  <c r="R580" i="6"/>
  <c r="O580" i="6"/>
  <c r="L580" i="6"/>
  <c r="K580" i="6"/>
  <c r="Y579" i="6"/>
  <c r="W579" i="6"/>
  <c r="R579" i="6"/>
  <c r="O579" i="6"/>
  <c r="L579" i="6"/>
  <c r="K579" i="6"/>
  <c r="Y578" i="6"/>
  <c r="W578" i="6"/>
  <c r="R578" i="6"/>
  <c r="O578" i="6"/>
  <c r="L578" i="6"/>
  <c r="K578" i="6"/>
  <c r="Y577" i="6"/>
  <c r="W577" i="6"/>
  <c r="R577" i="6"/>
  <c r="O577" i="6"/>
  <c r="L577" i="6"/>
  <c r="K577" i="6"/>
  <c r="Y576" i="6"/>
  <c r="W576" i="6"/>
  <c r="R576" i="6"/>
  <c r="O576" i="6"/>
  <c r="L576" i="6"/>
  <c r="K576" i="6"/>
  <c r="Y575" i="6"/>
  <c r="W575" i="6"/>
  <c r="R575" i="6"/>
  <c r="O575" i="6"/>
  <c r="L575" i="6"/>
  <c r="K575" i="6"/>
  <c r="Y574" i="6"/>
  <c r="W574" i="6"/>
  <c r="R574" i="6"/>
  <c r="O574" i="6"/>
  <c r="L574" i="6"/>
  <c r="K574" i="6"/>
  <c r="Y573" i="6"/>
  <c r="W573" i="6"/>
  <c r="R573" i="6"/>
  <c r="O573" i="6"/>
  <c r="L573" i="6"/>
  <c r="K573" i="6"/>
  <c r="Y572" i="6"/>
  <c r="W572" i="6"/>
  <c r="R572" i="6"/>
  <c r="O572" i="6"/>
  <c r="L572" i="6"/>
  <c r="K572" i="6"/>
  <c r="Y571" i="6"/>
  <c r="W571" i="6"/>
  <c r="R571" i="6"/>
  <c r="O571" i="6"/>
  <c r="L571" i="6"/>
  <c r="K571" i="6"/>
  <c r="Y570" i="6"/>
  <c r="W570" i="6"/>
  <c r="R570" i="6"/>
  <c r="O570" i="6"/>
  <c r="L570" i="6"/>
  <c r="K570" i="6"/>
  <c r="Y569" i="6"/>
  <c r="W569" i="6"/>
  <c r="R569" i="6"/>
  <c r="O569" i="6"/>
  <c r="L569" i="6"/>
  <c r="K569" i="6"/>
  <c r="Y568" i="6"/>
  <c r="W568" i="6"/>
  <c r="R568" i="6"/>
  <c r="O568" i="6"/>
  <c r="L568" i="6"/>
  <c r="K568" i="6"/>
  <c r="Y567" i="6"/>
  <c r="W567" i="6"/>
  <c r="R567" i="6"/>
  <c r="O567" i="6"/>
  <c r="L567" i="6"/>
  <c r="K567" i="6"/>
  <c r="Y566" i="6"/>
  <c r="W566" i="6"/>
  <c r="R566" i="6"/>
  <c r="O566" i="6"/>
  <c r="L566" i="6"/>
  <c r="K566" i="6"/>
  <c r="Y565" i="6"/>
  <c r="W565" i="6"/>
  <c r="R565" i="6"/>
  <c r="O565" i="6"/>
  <c r="L565" i="6"/>
  <c r="K565" i="6"/>
  <c r="Y564" i="6"/>
  <c r="W564" i="6"/>
  <c r="R564" i="6"/>
  <c r="O564" i="6"/>
  <c r="L564" i="6"/>
  <c r="K564" i="6"/>
  <c r="Y563" i="6"/>
  <c r="W563" i="6"/>
  <c r="R563" i="6"/>
  <c r="O563" i="6"/>
  <c r="L563" i="6"/>
  <c r="K563" i="6"/>
  <c r="Y562" i="6"/>
  <c r="W562" i="6"/>
  <c r="R562" i="6"/>
  <c r="O562" i="6"/>
  <c r="L562" i="6"/>
  <c r="K562" i="6"/>
  <c r="Y561" i="6"/>
  <c r="W561" i="6"/>
  <c r="R561" i="6"/>
  <c r="O561" i="6"/>
  <c r="L561" i="6"/>
  <c r="K561" i="6"/>
  <c r="Y560" i="6"/>
  <c r="W560" i="6"/>
  <c r="R560" i="6"/>
  <c r="O560" i="6"/>
  <c r="L560" i="6"/>
  <c r="K560" i="6"/>
  <c r="Y559" i="6"/>
  <c r="W559" i="6"/>
  <c r="R559" i="6"/>
  <c r="O559" i="6"/>
  <c r="L559" i="6"/>
  <c r="K559" i="6"/>
  <c r="Y558" i="6"/>
  <c r="W558" i="6"/>
  <c r="R558" i="6"/>
  <c r="O558" i="6"/>
  <c r="L558" i="6"/>
  <c r="K558" i="6"/>
  <c r="Y557" i="6"/>
  <c r="W557" i="6"/>
  <c r="R557" i="6"/>
  <c r="O557" i="6"/>
  <c r="L557" i="6"/>
  <c r="K557" i="6"/>
  <c r="Y556" i="6"/>
  <c r="W556" i="6"/>
  <c r="R556" i="6"/>
  <c r="O556" i="6"/>
  <c r="L556" i="6"/>
  <c r="K556" i="6"/>
  <c r="Y555" i="6"/>
  <c r="W555" i="6"/>
  <c r="R555" i="6"/>
  <c r="O555" i="6"/>
  <c r="L555" i="6"/>
  <c r="K555" i="6"/>
  <c r="Y554" i="6"/>
  <c r="W554" i="6"/>
  <c r="R554" i="6"/>
  <c r="O554" i="6"/>
  <c r="L554" i="6"/>
  <c r="K554" i="6"/>
  <c r="Y553" i="6"/>
  <c r="W553" i="6"/>
  <c r="R553" i="6"/>
  <c r="O553" i="6"/>
  <c r="L553" i="6"/>
  <c r="K553" i="6"/>
  <c r="Y552" i="6"/>
  <c r="W552" i="6"/>
  <c r="R552" i="6"/>
  <c r="O552" i="6"/>
  <c r="L552" i="6"/>
  <c r="K552" i="6"/>
  <c r="Y551" i="6"/>
  <c r="W551" i="6"/>
  <c r="R551" i="6"/>
  <c r="O551" i="6"/>
  <c r="L551" i="6"/>
  <c r="K551" i="6"/>
  <c r="Y550" i="6"/>
  <c r="W550" i="6"/>
  <c r="R550" i="6"/>
  <c r="O550" i="6"/>
  <c r="L550" i="6"/>
  <c r="K550" i="6"/>
  <c r="Y549" i="6"/>
  <c r="W549" i="6"/>
  <c r="R549" i="6"/>
  <c r="O549" i="6"/>
  <c r="L549" i="6"/>
  <c r="K549" i="6"/>
  <c r="Y548" i="6"/>
  <c r="W548" i="6"/>
  <c r="R548" i="6"/>
  <c r="O548" i="6"/>
  <c r="L548" i="6"/>
  <c r="K548" i="6"/>
  <c r="Y547" i="6"/>
  <c r="W547" i="6"/>
  <c r="R547" i="6"/>
  <c r="O547" i="6"/>
  <c r="L547" i="6"/>
  <c r="K547" i="6"/>
  <c r="Y546" i="6"/>
  <c r="W546" i="6"/>
  <c r="R546" i="6"/>
  <c r="O546" i="6"/>
  <c r="L546" i="6"/>
  <c r="K546" i="6"/>
  <c r="Y545" i="6"/>
  <c r="W545" i="6"/>
  <c r="R545" i="6"/>
  <c r="O545" i="6"/>
  <c r="L545" i="6"/>
  <c r="K545" i="6"/>
  <c r="Y544" i="6"/>
  <c r="W544" i="6"/>
  <c r="R544" i="6"/>
  <c r="O544" i="6"/>
  <c r="L544" i="6"/>
  <c r="K544" i="6"/>
  <c r="Y543" i="6"/>
  <c r="W543" i="6"/>
  <c r="R543" i="6"/>
  <c r="O543" i="6"/>
  <c r="L543" i="6"/>
  <c r="K543" i="6"/>
  <c r="Y542" i="6"/>
  <c r="W542" i="6"/>
  <c r="R542" i="6"/>
  <c r="O542" i="6"/>
  <c r="L542" i="6"/>
  <c r="K542" i="6"/>
  <c r="Y541" i="6"/>
  <c r="W541" i="6"/>
  <c r="R541" i="6"/>
  <c r="O541" i="6"/>
  <c r="L541" i="6"/>
  <c r="K541" i="6"/>
  <c r="Y540" i="6"/>
  <c r="W540" i="6"/>
  <c r="R540" i="6"/>
  <c r="O540" i="6"/>
  <c r="L540" i="6"/>
  <c r="K540" i="6"/>
  <c r="Y539" i="6"/>
  <c r="W539" i="6"/>
  <c r="R539" i="6"/>
  <c r="O539" i="6"/>
  <c r="L539" i="6"/>
  <c r="K539" i="6"/>
  <c r="Y538" i="6"/>
  <c r="W538" i="6"/>
  <c r="R538" i="6"/>
  <c r="O538" i="6"/>
  <c r="L538" i="6"/>
  <c r="K538" i="6"/>
  <c r="Y537" i="6"/>
  <c r="W537" i="6"/>
  <c r="R537" i="6"/>
  <c r="O537" i="6"/>
  <c r="L537" i="6"/>
  <c r="K537" i="6"/>
  <c r="Y536" i="6"/>
  <c r="W536" i="6"/>
  <c r="R536" i="6"/>
  <c r="O536" i="6"/>
  <c r="L536" i="6"/>
  <c r="K536" i="6"/>
  <c r="Y535" i="6"/>
  <c r="W535" i="6"/>
  <c r="R535" i="6"/>
  <c r="O535" i="6"/>
  <c r="L535" i="6"/>
  <c r="K535" i="6"/>
  <c r="Y534" i="6"/>
  <c r="W534" i="6"/>
  <c r="R534" i="6"/>
  <c r="O534" i="6"/>
  <c r="L534" i="6"/>
  <c r="K534" i="6"/>
  <c r="Y533" i="6"/>
  <c r="W533" i="6"/>
  <c r="R533" i="6"/>
  <c r="O533" i="6"/>
  <c r="L533" i="6"/>
  <c r="K533" i="6"/>
  <c r="Y532" i="6"/>
  <c r="W532" i="6"/>
  <c r="R532" i="6"/>
  <c r="O532" i="6"/>
  <c r="L532" i="6"/>
  <c r="K532" i="6"/>
  <c r="Y531" i="6"/>
  <c r="W531" i="6"/>
  <c r="R531" i="6"/>
  <c r="O531" i="6"/>
  <c r="L531" i="6"/>
  <c r="K531" i="6"/>
  <c r="Y530" i="6"/>
  <c r="W530" i="6"/>
  <c r="R530" i="6"/>
  <c r="O530" i="6"/>
  <c r="L530" i="6"/>
  <c r="K530" i="6"/>
  <c r="Y529" i="6"/>
  <c r="W529" i="6"/>
  <c r="R529" i="6"/>
  <c r="O529" i="6"/>
  <c r="L529" i="6"/>
  <c r="K529" i="6"/>
  <c r="Y528" i="6"/>
  <c r="W528" i="6"/>
  <c r="R528" i="6"/>
  <c r="O528" i="6"/>
  <c r="L528" i="6"/>
  <c r="K528" i="6"/>
  <c r="Y527" i="6"/>
  <c r="W527" i="6"/>
  <c r="R527" i="6"/>
  <c r="O527" i="6"/>
  <c r="L527" i="6"/>
  <c r="K527" i="6"/>
  <c r="Y526" i="6"/>
  <c r="W526" i="6"/>
  <c r="R526" i="6"/>
  <c r="O526" i="6"/>
  <c r="L526" i="6"/>
  <c r="K526" i="6"/>
  <c r="Y525" i="6"/>
  <c r="W525" i="6"/>
  <c r="R525" i="6"/>
  <c r="O525" i="6"/>
  <c r="L525" i="6"/>
  <c r="K525" i="6"/>
  <c r="Y524" i="6"/>
  <c r="W524" i="6"/>
  <c r="R524" i="6"/>
  <c r="O524" i="6"/>
  <c r="L524" i="6"/>
  <c r="K524" i="6"/>
  <c r="Y523" i="6"/>
  <c r="W523" i="6"/>
  <c r="R523" i="6"/>
  <c r="O523" i="6"/>
  <c r="L523" i="6"/>
  <c r="K523" i="6"/>
  <c r="Y522" i="6"/>
  <c r="W522" i="6"/>
  <c r="R522" i="6"/>
  <c r="O522" i="6"/>
  <c r="L522" i="6"/>
  <c r="K522" i="6"/>
  <c r="Y521" i="6"/>
  <c r="W521" i="6"/>
  <c r="R521" i="6"/>
  <c r="O521" i="6"/>
  <c r="L521" i="6"/>
  <c r="K521" i="6"/>
  <c r="Y520" i="6"/>
  <c r="W520" i="6"/>
  <c r="R520" i="6"/>
  <c r="O520" i="6"/>
  <c r="L520" i="6"/>
  <c r="K520" i="6"/>
  <c r="Y519" i="6"/>
  <c r="W519" i="6"/>
  <c r="R519" i="6"/>
  <c r="O519" i="6"/>
  <c r="L519" i="6"/>
  <c r="K519" i="6"/>
  <c r="Y518" i="6"/>
  <c r="W518" i="6"/>
  <c r="R518" i="6"/>
  <c r="O518" i="6"/>
  <c r="L518" i="6"/>
  <c r="K518" i="6"/>
  <c r="Y517" i="6"/>
  <c r="W517" i="6"/>
  <c r="R517" i="6"/>
  <c r="O517" i="6"/>
  <c r="L517" i="6"/>
  <c r="K517" i="6"/>
  <c r="Y516" i="6"/>
  <c r="W516" i="6"/>
  <c r="R516" i="6"/>
  <c r="O516" i="6"/>
  <c r="L516" i="6"/>
  <c r="K516" i="6"/>
  <c r="Y515" i="6"/>
  <c r="W515" i="6"/>
  <c r="R515" i="6"/>
  <c r="O515" i="6"/>
  <c r="L515" i="6"/>
  <c r="K515" i="6"/>
  <c r="Y514" i="6"/>
  <c r="W514" i="6"/>
  <c r="R514" i="6"/>
  <c r="O514" i="6"/>
  <c r="L514" i="6"/>
  <c r="K514" i="6"/>
  <c r="Y513" i="6"/>
  <c r="W513" i="6"/>
  <c r="R513" i="6"/>
  <c r="O513" i="6"/>
  <c r="L513" i="6"/>
  <c r="K513" i="6"/>
  <c r="Y512" i="6"/>
  <c r="W512" i="6"/>
  <c r="R512" i="6"/>
  <c r="O512" i="6"/>
  <c r="L512" i="6"/>
  <c r="K512" i="6"/>
  <c r="Y511" i="6"/>
  <c r="W511" i="6"/>
  <c r="R511" i="6"/>
  <c r="O511" i="6"/>
  <c r="L511" i="6"/>
  <c r="K511" i="6"/>
  <c r="Y510" i="6"/>
  <c r="W510" i="6"/>
  <c r="R510" i="6"/>
  <c r="O510" i="6"/>
  <c r="L510" i="6"/>
  <c r="K510" i="6"/>
  <c r="Y509" i="6"/>
  <c r="W509" i="6"/>
  <c r="R509" i="6"/>
  <c r="O509" i="6"/>
  <c r="L509" i="6"/>
  <c r="K509" i="6"/>
  <c r="Y508" i="6"/>
  <c r="W508" i="6"/>
  <c r="R508" i="6"/>
  <c r="O508" i="6"/>
  <c r="L508" i="6"/>
  <c r="K508" i="6"/>
  <c r="Y507" i="6"/>
  <c r="W507" i="6"/>
  <c r="R507" i="6"/>
  <c r="O507" i="6"/>
  <c r="L507" i="6"/>
  <c r="K507" i="6"/>
  <c r="Y506" i="6"/>
  <c r="W506" i="6"/>
  <c r="R506" i="6"/>
  <c r="O506" i="6"/>
  <c r="L506" i="6"/>
  <c r="K506" i="6"/>
  <c r="Y505" i="6"/>
  <c r="W505" i="6"/>
  <c r="R505" i="6"/>
  <c r="O505" i="6"/>
  <c r="L505" i="6"/>
  <c r="K505" i="6"/>
  <c r="Y504" i="6"/>
  <c r="W504" i="6"/>
  <c r="R504" i="6"/>
  <c r="O504" i="6"/>
  <c r="L504" i="6"/>
  <c r="K504" i="6"/>
  <c r="Y503" i="6"/>
  <c r="W503" i="6"/>
  <c r="R503" i="6"/>
  <c r="O503" i="6"/>
  <c r="L503" i="6"/>
  <c r="K503" i="6"/>
  <c r="Y502" i="6"/>
  <c r="W502" i="6"/>
  <c r="R502" i="6"/>
  <c r="O502" i="6"/>
  <c r="L502" i="6"/>
  <c r="K502" i="6"/>
  <c r="Y501" i="6"/>
  <c r="W501" i="6"/>
  <c r="R501" i="6"/>
  <c r="O501" i="6"/>
  <c r="L501" i="6"/>
  <c r="K501" i="6"/>
  <c r="Y500" i="6"/>
  <c r="W500" i="6"/>
  <c r="R500" i="6"/>
  <c r="O500" i="6"/>
  <c r="L500" i="6"/>
  <c r="K500" i="6"/>
  <c r="Y499" i="6"/>
  <c r="W499" i="6"/>
  <c r="R499" i="6"/>
  <c r="O499" i="6"/>
  <c r="L499" i="6"/>
  <c r="K499" i="6"/>
  <c r="Y498" i="6"/>
  <c r="W498" i="6"/>
  <c r="R498" i="6"/>
  <c r="O498" i="6"/>
  <c r="L498" i="6"/>
  <c r="K498" i="6"/>
  <c r="Y497" i="6"/>
  <c r="W497" i="6"/>
  <c r="R497" i="6"/>
  <c r="O497" i="6"/>
  <c r="L497" i="6"/>
  <c r="K497" i="6"/>
  <c r="Y496" i="6"/>
  <c r="W496" i="6"/>
  <c r="R496" i="6"/>
  <c r="O496" i="6"/>
  <c r="L496" i="6"/>
  <c r="K496" i="6"/>
  <c r="Y495" i="6"/>
  <c r="W495" i="6"/>
  <c r="R495" i="6"/>
  <c r="O495" i="6"/>
  <c r="L495" i="6"/>
  <c r="K495" i="6"/>
  <c r="Y494" i="6"/>
  <c r="W494" i="6"/>
  <c r="R494" i="6"/>
  <c r="O494" i="6"/>
  <c r="L494" i="6"/>
  <c r="K494" i="6"/>
  <c r="Y493" i="6"/>
  <c r="W493" i="6"/>
  <c r="R493" i="6"/>
  <c r="O493" i="6"/>
  <c r="L493" i="6"/>
  <c r="K493" i="6"/>
  <c r="Y492" i="6"/>
  <c r="W492" i="6"/>
  <c r="R492" i="6"/>
  <c r="O492" i="6"/>
  <c r="L492" i="6"/>
  <c r="K492" i="6"/>
  <c r="Y491" i="6"/>
  <c r="W491" i="6"/>
  <c r="R491" i="6"/>
  <c r="O491" i="6"/>
  <c r="L491" i="6"/>
  <c r="K491" i="6"/>
  <c r="Y490" i="6"/>
  <c r="W490" i="6"/>
  <c r="R490" i="6"/>
  <c r="O490" i="6"/>
  <c r="L490" i="6"/>
  <c r="K490" i="6"/>
  <c r="Y489" i="6"/>
  <c r="W489" i="6"/>
  <c r="R489" i="6"/>
  <c r="O489" i="6"/>
  <c r="L489" i="6"/>
  <c r="K489" i="6"/>
  <c r="Y488" i="6"/>
  <c r="W488" i="6"/>
  <c r="R488" i="6"/>
  <c r="O488" i="6"/>
  <c r="L488" i="6"/>
  <c r="K488" i="6"/>
  <c r="Y487" i="6"/>
  <c r="W487" i="6"/>
  <c r="R487" i="6"/>
  <c r="O487" i="6"/>
  <c r="L487" i="6"/>
  <c r="K487" i="6"/>
  <c r="Y486" i="6"/>
  <c r="W486" i="6"/>
  <c r="R486" i="6"/>
  <c r="O486" i="6"/>
  <c r="L486" i="6"/>
  <c r="K486" i="6"/>
  <c r="Y485" i="6"/>
  <c r="W485" i="6"/>
  <c r="R485" i="6"/>
  <c r="O485" i="6"/>
  <c r="L485" i="6"/>
  <c r="K485" i="6"/>
  <c r="Y484" i="6"/>
  <c r="W484" i="6"/>
  <c r="R484" i="6"/>
  <c r="O484" i="6"/>
  <c r="L484" i="6"/>
  <c r="K484" i="6"/>
  <c r="Y483" i="6"/>
  <c r="W483" i="6"/>
  <c r="R483" i="6"/>
  <c r="O483" i="6"/>
  <c r="L483" i="6"/>
  <c r="K483" i="6"/>
  <c r="Y482" i="6"/>
  <c r="W482" i="6"/>
  <c r="R482" i="6"/>
  <c r="O482" i="6"/>
  <c r="L482" i="6"/>
  <c r="K482" i="6"/>
  <c r="Y481" i="6"/>
  <c r="W481" i="6"/>
  <c r="R481" i="6"/>
  <c r="O481" i="6"/>
  <c r="L481" i="6"/>
  <c r="K481" i="6"/>
  <c r="Y480" i="6"/>
  <c r="W480" i="6"/>
  <c r="R480" i="6"/>
  <c r="O480" i="6"/>
  <c r="L480" i="6"/>
  <c r="K480" i="6"/>
  <c r="Y479" i="6"/>
  <c r="W479" i="6"/>
  <c r="R479" i="6"/>
  <c r="O479" i="6"/>
  <c r="L479" i="6"/>
  <c r="K479" i="6"/>
  <c r="Y478" i="6"/>
  <c r="W478" i="6"/>
  <c r="R478" i="6"/>
  <c r="O478" i="6"/>
  <c r="L478" i="6"/>
  <c r="K478" i="6"/>
  <c r="Y477" i="6"/>
  <c r="W477" i="6"/>
  <c r="R477" i="6"/>
  <c r="O477" i="6"/>
  <c r="L477" i="6"/>
  <c r="K477" i="6"/>
  <c r="Y476" i="6"/>
  <c r="W476" i="6"/>
  <c r="R476" i="6"/>
  <c r="O476" i="6"/>
  <c r="L476" i="6"/>
  <c r="K476" i="6"/>
  <c r="Y475" i="6"/>
  <c r="W475" i="6"/>
  <c r="R475" i="6"/>
  <c r="O475" i="6"/>
  <c r="L475" i="6"/>
  <c r="K475" i="6"/>
  <c r="Y474" i="6"/>
  <c r="W474" i="6"/>
  <c r="R474" i="6"/>
  <c r="O474" i="6"/>
  <c r="L474" i="6"/>
  <c r="K474" i="6"/>
  <c r="Y473" i="6"/>
  <c r="W473" i="6"/>
  <c r="R473" i="6"/>
  <c r="O473" i="6"/>
  <c r="L473" i="6"/>
  <c r="K473" i="6"/>
  <c r="Y472" i="6"/>
  <c r="W472" i="6"/>
  <c r="R472" i="6"/>
  <c r="O472" i="6"/>
  <c r="L472" i="6"/>
  <c r="K472" i="6"/>
  <c r="Y471" i="6"/>
  <c r="W471" i="6"/>
  <c r="R471" i="6"/>
  <c r="O471" i="6"/>
  <c r="L471" i="6"/>
  <c r="K471" i="6"/>
  <c r="Y470" i="6"/>
  <c r="W470" i="6"/>
  <c r="R470" i="6"/>
  <c r="O470" i="6"/>
  <c r="L470" i="6"/>
  <c r="K470" i="6"/>
  <c r="Y469" i="6"/>
  <c r="W469" i="6"/>
  <c r="R469" i="6"/>
  <c r="O469" i="6"/>
  <c r="L469" i="6"/>
  <c r="K469" i="6"/>
  <c r="Y468" i="6"/>
  <c r="W468" i="6"/>
  <c r="R468" i="6"/>
  <c r="O468" i="6"/>
  <c r="L468" i="6"/>
  <c r="K468" i="6"/>
  <c r="Y467" i="6"/>
  <c r="W467" i="6"/>
  <c r="R467" i="6"/>
  <c r="O467" i="6"/>
  <c r="L467" i="6"/>
  <c r="K467" i="6"/>
  <c r="Y466" i="6"/>
  <c r="W466" i="6"/>
  <c r="R466" i="6"/>
  <c r="O466" i="6"/>
  <c r="L466" i="6"/>
  <c r="K466" i="6"/>
  <c r="Y465" i="6"/>
  <c r="W465" i="6"/>
  <c r="R465" i="6"/>
  <c r="O465" i="6"/>
  <c r="L465" i="6"/>
  <c r="K465" i="6"/>
  <c r="Y464" i="6"/>
  <c r="W464" i="6"/>
  <c r="R464" i="6"/>
  <c r="O464" i="6"/>
  <c r="L464" i="6"/>
  <c r="K464" i="6"/>
  <c r="Y463" i="6"/>
  <c r="W463" i="6"/>
  <c r="R463" i="6"/>
  <c r="O463" i="6"/>
  <c r="L463" i="6"/>
  <c r="K463" i="6"/>
  <c r="Y462" i="6"/>
  <c r="W462" i="6"/>
  <c r="R462" i="6"/>
  <c r="O462" i="6"/>
  <c r="L462" i="6"/>
  <c r="K462" i="6"/>
  <c r="Y461" i="6"/>
  <c r="W461" i="6"/>
  <c r="R461" i="6"/>
  <c r="O461" i="6"/>
  <c r="L461" i="6"/>
  <c r="K461" i="6"/>
  <c r="Y460" i="6"/>
  <c r="W460" i="6"/>
  <c r="R460" i="6"/>
  <c r="O460" i="6"/>
  <c r="L460" i="6"/>
  <c r="K460" i="6"/>
  <c r="Y459" i="6"/>
  <c r="W459" i="6"/>
  <c r="R459" i="6"/>
  <c r="O459" i="6"/>
  <c r="L459" i="6"/>
  <c r="K459" i="6"/>
  <c r="Y458" i="6"/>
  <c r="W458" i="6"/>
  <c r="R458" i="6"/>
  <c r="O458" i="6"/>
  <c r="L458" i="6"/>
  <c r="K458" i="6"/>
  <c r="Y457" i="6"/>
  <c r="W457" i="6"/>
  <c r="R457" i="6"/>
  <c r="O457" i="6"/>
  <c r="L457" i="6"/>
  <c r="K457" i="6"/>
  <c r="Y456" i="6"/>
  <c r="W456" i="6"/>
  <c r="R456" i="6"/>
  <c r="O456" i="6"/>
  <c r="L456" i="6"/>
  <c r="K456" i="6"/>
  <c r="Y455" i="6"/>
  <c r="W455" i="6"/>
  <c r="R455" i="6"/>
  <c r="O455" i="6"/>
  <c r="L455" i="6"/>
  <c r="K455" i="6"/>
  <c r="Y454" i="6"/>
  <c r="W454" i="6"/>
  <c r="R454" i="6"/>
  <c r="O454" i="6"/>
  <c r="L454" i="6"/>
  <c r="K454" i="6"/>
  <c r="Y453" i="6"/>
  <c r="W453" i="6"/>
  <c r="R453" i="6"/>
  <c r="O453" i="6"/>
  <c r="L453" i="6"/>
  <c r="K453" i="6"/>
  <c r="Y452" i="6"/>
  <c r="W452" i="6"/>
  <c r="R452" i="6"/>
  <c r="O452" i="6"/>
  <c r="L452" i="6"/>
  <c r="K452" i="6"/>
  <c r="Y451" i="6"/>
  <c r="W451" i="6"/>
  <c r="R451" i="6"/>
  <c r="O451" i="6"/>
  <c r="L451" i="6"/>
  <c r="K451" i="6"/>
  <c r="Y450" i="6"/>
  <c r="W450" i="6"/>
  <c r="R450" i="6"/>
  <c r="O450" i="6"/>
  <c r="L450" i="6"/>
  <c r="K450" i="6"/>
  <c r="Y449" i="6"/>
  <c r="W449" i="6"/>
  <c r="R449" i="6"/>
  <c r="O449" i="6"/>
  <c r="L449" i="6"/>
  <c r="K449" i="6"/>
  <c r="Y448" i="6"/>
  <c r="W448" i="6"/>
  <c r="R448" i="6"/>
  <c r="O448" i="6"/>
  <c r="L448" i="6"/>
  <c r="K448" i="6"/>
  <c r="Y447" i="6"/>
  <c r="W447" i="6"/>
  <c r="R447" i="6"/>
  <c r="O447" i="6"/>
  <c r="L447" i="6"/>
  <c r="K447" i="6"/>
  <c r="Y446" i="6"/>
  <c r="W446" i="6"/>
  <c r="R446" i="6"/>
  <c r="O446" i="6"/>
  <c r="L446" i="6"/>
  <c r="K446" i="6"/>
  <c r="Y445" i="6"/>
  <c r="W445" i="6"/>
  <c r="R445" i="6"/>
  <c r="O445" i="6"/>
  <c r="L445" i="6"/>
  <c r="K445" i="6"/>
  <c r="Y444" i="6"/>
  <c r="W444" i="6"/>
  <c r="R444" i="6"/>
  <c r="O444" i="6"/>
  <c r="L444" i="6"/>
  <c r="K444" i="6"/>
  <c r="Y443" i="6"/>
  <c r="W443" i="6"/>
  <c r="R443" i="6"/>
  <c r="O443" i="6"/>
  <c r="L443" i="6"/>
  <c r="K443" i="6"/>
  <c r="Y442" i="6"/>
  <c r="W442" i="6"/>
  <c r="R442" i="6"/>
  <c r="O442" i="6"/>
  <c r="L442" i="6"/>
  <c r="K442" i="6"/>
  <c r="Y441" i="6"/>
  <c r="W441" i="6"/>
  <c r="R441" i="6"/>
  <c r="O441" i="6"/>
  <c r="L441" i="6"/>
  <c r="K441" i="6"/>
  <c r="Y440" i="6"/>
  <c r="W440" i="6"/>
  <c r="R440" i="6"/>
  <c r="O440" i="6"/>
  <c r="L440" i="6"/>
  <c r="K440" i="6"/>
  <c r="Y439" i="6"/>
  <c r="W439" i="6"/>
  <c r="R439" i="6"/>
  <c r="O439" i="6"/>
  <c r="L439" i="6"/>
  <c r="K439" i="6"/>
  <c r="Y438" i="6"/>
  <c r="W438" i="6"/>
  <c r="R438" i="6"/>
  <c r="O438" i="6"/>
  <c r="L438" i="6"/>
  <c r="K438" i="6"/>
  <c r="Y437" i="6"/>
  <c r="W437" i="6"/>
  <c r="R437" i="6"/>
  <c r="O437" i="6"/>
  <c r="L437" i="6"/>
  <c r="K437" i="6"/>
  <c r="Y436" i="6"/>
  <c r="W436" i="6"/>
  <c r="R436" i="6"/>
  <c r="O436" i="6"/>
  <c r="L436" i="6"/>
  <c r="K436" i="6"/>
  <c r="Y435" i="6"/>
  <c r="W435" i="6"/>
  <c r="R435" i="6"/>
  <c r="O435" i="6"/>
  <c r="L435" i="6"/>
  <c r="K435" i="6"/>
  <c r="Y434" i="6"/>
  <c r="W434" i="6"/>
  <c r="R434" i="6"/>
  <c r="O434" i="6"/>
  <c r="L434" i="6"/>
  <c r="K434" i="6"/>
  <c r="Y433" i="6"/>
  <c r="W433" i="6"/>
  <c r="R433" i="6"/>
  <c r="O433" i="6"/>
  <c r="L433" i="6"/>
  <c r="K433" i="6"/>
  <c r="Y432" i="6"/>
  <c r="W432" i="6"/>
  <c r="R432" i="6"/>
  <c r="O432" i="6"/>
  <c r="L432" i="6"/>
  <c r="K432" i="6"/>
  <c r="Y431" i="6"/>
  <c r="W431" i="6"/>
  <c r="R431" i="6"/>
  <c r="O431" i="6"/>
  <c r="L431" i="6"/>
  <c r="K431" i="6"/>
  <c r="Y430" i="6"/>
  <c r="W430" i="6"/>
  <c r="R430" i="6"/>
  <c r="O430" i="6"/>
  <c r="L430" i="6"/>
  <c r="K430" i="6"/>
  <c r="Y429" i="6"/>
  <c r="W429" i="6"/>
  <c r="R429" i="6"/>
  <c r="O429" i="6"/>
  <c r="L429" i="6"/>
  <c r="K429" i="6"/>
  <c r="Y428" i="6"/>
  <c r="W428" i="6"/>
  <c r="R428" i="6"/>
  <c r="O428" i="6"/>
  <c r="L428" i="6"/>
  <c r="K428" i="6"/>
  <c r="Y427" i="6"/>
  <c r="W427" i="6"/>
  <c r="R427" i="6"/>
  <c r="O427" i="6"/>
  <c r="L427" i="6"/>
  <c r="K427" i="6"/>
  <c r="Y426" i="6"/>
  <c r="W426" i="6"/>
  <c r="R426" i="6"/>
  <c r="O426" i="6"/>
  <c r="L426" i="6"/>
  <c r="K426" i="6"/>
  <c r="Y425" i="6"/>
  <c r="W425" i="6"/>
  <c r="R425" i="6"/>
  <c r="O425" i="6"/>
  <c r="L425" i="6"/>
  <c r="K425" i="6"/>
  <c r="Y424" i="6"/>
  <c r="W424" i="6"/>
  <c r="R424" i="6"/>
  <c r="O424" i="6"/>
  <c r="L424" i="6"/>
  <c r="K424" i="6"/>
  <c r="Y423" i="6"/>
  <c r="W423" i="6"/>
  <c r="R423" i="6"/>
  <c r="O423" i="6"/>
  <c r="L423" i="6"/>
  <c r="K423" i="6"/>
  <c r="Y422" i="6"/>
  <c r="W422" i="6"/>
  <c r="R422" i="6"/>
  <c r="O422" i="6"/>
  <c r="L422" i="6"/>
  <c r="K422" i="6"/>
  <c r="Y421" i="6"/>
  <c r="W421" i="6"/>
  <c r="R421" i="6"/>
  <c r="O421" i="6"/>
  <c r="L421" i="6"/>
  <c r="K421" i="6"/>
  <c r="Y420" i="6"/>
  <c r="W420" i="6"/>
  <c r="R420" i="6"/>
  <c r="O420" i="6"/>
  <c r="L420" i="6"/>
  <c r="K420" i="6"/>
  <c r="Y419" i="6"/>
  <c r="W419" i="6"/>
  <c r="R419" i="6"/>
  <c r="O419" i="6"/>
  <c r="L419" i="6"/>
  <c r="K419" i="6"/>
  <c r="Y418" i="6"/>
  <c r="W418" i="6"/>
  <c r="R418" i="6"/>
  <c r="O418" i="6"/>
  <c r="L418" i="6"/>
  <c r="K418" i="6"/>
  <c r="Y417" i="6"/>
  <c r="W417" i="6"/>
  <c r="R417" i="6"/>
  <c r="O417" i="6"/>
  <c r="L417" i="6"/>
  <c r="K417" i="6"/>
  <c r="Y416" i="6"/>
  <c r="W416" i="6"/>
  <c r="R416" i="6"/>
  <c r="O416" i="6"/>
  <c r="L416" i="6"/>
  <c r="K416" i="6"/>
  <c r="Y415" i="6"/>
  <c r="W415" i="6"/>
  <c r="R415" i="6"/>
  <c r="O415" i="6"/>
  <c r="L415" i="6"/>
  <c r="K415" i="6"/>
  <c r="Y414" i="6"/>
  <c r="W414" i="6"/>
  <c r="R414" i="6"/>
  <c r="O414" i="6"/>
  <c r="L414" i="6"/>
  <c r="K414" i="6"/>
  <c r="Y413" i="6"/>
  <c r="W413" i="6"/>
  <c r="R413" i="6"/>
  <c r="O413" i="6"/>
  <c r="L413" i="6"/>
  <c r="K413" i="6"/>
  <c r="Y412" i="6"/>
  <c r="W412" i="6"/>
  <c r="R412" i="6"/>
  <c r="O412" i="6"/>
  <c r="L412" i="6"/>
  <c r="K412" i="6"/>
  <c r="Y411" i="6"/>
  <c r="W411" i="6"/>
  <c r="R411" i="6"/>
  <c r="O411" i="6"/>
  <c r="L411" i="6"/>
  <c r="K411" i="6"/>
  <c r="Y410" i="6"/>
  <c r="W410" i="6"/>
  <c r="R410" i="6"/>
  <c r="O410" i="6"/>
  <c r="L410" i="6"/>
  <c r="K410" i="6"/>
  <c r="Y409" i="6"/>
  <c r="W409" i="6"/>
  <c r="R409" i="6"/>
  <c r="O409" i="6"/>
  <c r="L409" i="6"/>
  <c r="K409" i="6"/>
  <c r="Y408" i="6"/>
  <c r="W408" i="6"/>
  <c r="R408" i="6"/>
  <c r="O408" i="6"/>
  <c r="L408" i="6"/>
  <c r="K408" i="6"/>
  <c r="Y407" i="6"/>
  <c r="W407" i="6"/>
  <c r="R407" i="6"/>
  <c r="O407" i="6"/>
  <c r="L407" i="6"/>
  <c r="K407" i="6"/>
  <c r="Y406" i="6"/>
  <c r="W406" i="6"/>
  <c r="R406" i="6"/>
  <c r="O406" i="6"/>
  <c r="L406" i="6"/>
  <c r="K406" i="6"/>
  <c r="Y405" i="6"/>
  <c r="W405" i="6"/>
  <c r="R405" i="6"/>
  <c r="O405" i="6"/>
  <c r="L405" i="6"/>
  <c r="K405" i="6"/>
  <c r="Y404" i="6"/>
  <c r="W404" i="6"/>
  <c r="R404" i="6"/>
  <c r="O404" i="6"/>
  <c r="L404" i="6"/>
  <c r="K404" i="6"/>
  <c r="Y403" i="6"/>
  <c r="W403" i="6"/>
  <c r="R403" i="6"/>
  <c r="O403" i="6"/>
  <c r="L403" i="6"/>
  <c r="K403" i="6"/>
  <c r="Y402" i="6"/>
  <c r="W402" i="6"/>
  <c r="R402" i="6"/>
  <c r="O402" i="6"/>
  <c r="L402" i="6"/>
  <c r="K402" i="6"/>
  <c r="Y401" i="6"/>
  <c r="W401" i="6"/>
  <c r="R401" i="6"/>
  <c r="O401" i="6"/>
  <c r="L401" i="6"/>
  <c r="K401" i="6"/>
  <c r="Y400" i="6"/>
  <c r="W400" i="6"/>
  <c r="R400" i="6"/>
  <c r="O400" i="6"/>
  <c r="L400" i="6"/>
  <c r="K400" i="6"/>
  <c r="Y399" i="6"/>
  <c r="W399" i="6"/>
  <c r="R399" i="6"/>
  <c r="O399" i="6"/>
  <c r="L399" i="6"/>
  <c r="K399" i="6"/>
  <c r="Y398" i="6"/>
  <c r="W398" i="6"/>
  <c r="R398" i="6"/>
  <c r="O398" i="6"/>
  <c r="L398" i="6"/>
  <c r="K398" i="6"/>
  <c r="Y397" i="6"/>
  <c r="W397" i="6"/>
  <c r="R397" i="6"/>
  <c r="O397" i="6"/>
  <c r="L397" i="6"/>
  <c r="K397" i="6"/>
  <c r="Y396" i="6"/>
  <c r="W396" i="6"/>
  <c r="R396" i="6"/>
  <c r="O396" i="6"/>
  <c r="L396" i="6"/>
  <c r="K396" i="6"/>
  <c r="Y395" i="6"/>
  <c r="W395" i="6"/>
  <c r="R395" i="6"/>
  <c r="O395" i="6"/>
  <c r="L395" i="6"/>
  <c r="K395" i="6"/>
  <c r="Y394" i="6"/>
  <c r="W394" i="6"/>
  <c r="R394" i="6"/>
  <c r="O394" i="6"/>
  <c r="L394" i="6"/>
  <c r="K394" i="6"/>
  <c r="Y393" i="6"/>
  <c r="W393" i="6"/>
  <c r="R393" i="6"/>
  <c r="O393" i="6"/>
  <c r="L393" i="6"/>
  <c r="K393" i="6"/>
  <c r="Y392" i="6"/>
  <c r="W392" i="6"/>
  <c r="R392" i="6"/>
  <c r="O392" i="6"/>
  <c r="L392" i="6"/>
  <c r="K392" i="6"/>
  <c r="Y391" i="6"/>
  <c r="W391" i="6"/>
  <c r="R391" i="6"/>
  <c r="O391" i="6"/>
  <c r="L391" i="6"/>
  <c r="K391" i="6"/>
  <c r="Y390" i="6"/>
  <c r="W390" i="6"/>
  <c r="R390" i="6"/>
  <c r="O390" i="6"/>
  <c r="L390" i="6"/>
  <c r="K390" i="6"/>
  <c r="Y389" i="6"/>
  <c r="W389" i="6"/>
  <c r="R389" i="6"/>
  <c r="O389" i="6"/>
  <c r="L389" i="6"/>
  <c r="K389" i="6"/>
  <c r="Y388" i="6"/>
  <c r="W388" i="6"/>
  <c r="R388" i="6"/>
  <c r="O388" i="6"/>
  <c r="L388" i="6"/>
  <c r="K388" i="6"/>
  <c r="Y387" i="6"/>
  <c r="W387" i="6"/>
  <c r="R387" i="6"/>
  <c r="O387" i="6"/>
  <c r="L387" i="6"/>
  <c r="K387" i="6"/>
  <c r="Y386" i="6"/>
  <c r="W386" i="6"/>
  <c r="R386" i="6"/>
  <c r="O386" i="6"/>
  <c r="L386" i="6"/>
  <c r="K386" i="6"/>
  <c r="Y385" i="6"/>
  <c r="W385" i="6"/>
  <c r="R385" i="6"/>
  <c r="O385" i="6"/>
  <c r="L385" i="6"/>
  <c r="K385" i="6"/>
  <c r="Y384" i="6"/>
  <c r="W384" i="6"/>
  <c r="R384" i="6"/>
  <c r="O384" i="6"/>
  <c r="L384" i="6"/>
  <c r="K384" i="6"/>
  <c r="Y383" i="6"/>
  <c r="W383" i="6"/>
  <c r="R383" i="6"/>
  <c r="O383" i="6"/>
  <c r="L383" i="6"/>
  <c r="K383" i="6"/>
  <c r="Y382" i="6"/>
  <c r="W382" i="6"/>
  <c r="R382" i="6"/>
  <c r="O382" i="6"/>
  <c r="L382" i="6"/>
  <c r="K382" i="6"/>
  <c r="Y381" i="6"/>
  <c r="W381" i="6"/>
  <c r="R381" i="6"/>
  <c r="O381" i="6"/>
  <c r="L381" i="6"/>
  <c r="K381" i="6"/>
  <c r="Y380" i="6"/>
  <c r="W380" i="6"/>
  <c r="R380" i="6"/>
  <c r="O380" i="6"/>
  <c r="L380" i="6"/>
  <c r="K380" i="6"/>
  <c r="Y379" i="6"/>
  <c r="W379" i="6"/>
  <c r="R379" i="6"/>
  <c r="O379" i="6"/>
  <c r="L379" i="6"/>
  <c r="K379" i="6"/>
  <c r="Y378" i="6"/>
  <c r="W378" i="6"/>
  <c r="R378" i="6"/>
  <c r="O378" i="6"/>
  <c r="L378" i="6"/>
  <c r="K378" i="6"/>
  <c r="Y377" i="6"/>
  <c r="W377" i="6"/>
  <c r="R377" i="6"/>
  <c r="O377" i="6"/>
  <c r="L377" i="6"/>
  <c r="K377" i="6"/>
  <c r="Y376" i="6"/>
  <c r="W376" i="6"/>
  <c r="R376" i="6"/>
  <c r="O376" i="6"/>
  <c r="L376" i="6"/>
  <c r="K376" i="6"/>
  <c r="Y375" i="6"/>
  <c r="W375" i="6"/>
  <c r="R375" i="6"/>
  <c r="O375" i="6"/>
  <c r="L375" i="6"/>
  <c r="K375" i="6"/>
  <c r="Y374" i="6"/>
  <c r="W374" i="6"/>
  <c r="R374" i="6"/>
  <c r="O374" i="6"/>
  <c r="L374" i="6"/>
  <c r="K374" i="6"/>
  <c r="Y373" i="6"/>
  <c r="W373" i="6"/>
  <c r="R373" i="6"/>
  <c r="O373" i="6"/>
  <c r="L373" i="6"/>
  <c r="K373" i="6"/>
  <c r="Y372" i="6"/>
  <c r="W372" i="6"/>
  <c r="R372" i="6"/>
  <c r="O372" i="6"/>
  <c r="L372" i="6"/>
  <c r="K372" i="6"/>
  <c r="Y371" i="6"/>
  <c r="W371" i="6"/>
  <c r="R371" i="6"/>
  <c r="O371" i="6"/>
  <c r="L371" i="6"/>
  <c r="K371" i="6"/>
  <c r="Y370" i="6"/>
  <c r="W370" i="6"/>
  <c r="R370" i="6"/>
  <c r="O370" i="6"/>
  <c r="L370" i="6"/>
  <c r="K370" i="6"/>
  <c r="Y369" i="6"/>
  <c r="W369" i="6"/>
  <c r="R369" i="6"/>
  <c r="O369" i="6"/>
  <c r="L369" i="6"/>
  <c r="K369" i="6"/>
  <c r="Y368" i="6"/>
  <c r="W368" i="6"/>
  <c r="R368" i="6"/>
  <c r="O368" i="6"/>
  <c r="L368" i="6"/>
  <c r="K368" i="6"/>
  <c r="Y367" i="6"/>
  <c r="W367" i="6"/>
  <c r="R367" i="6"/>
  <c r="O367" i="6"/>
  <c r="L367" i="6"/>
  <c r="K367" i="6"/>
  <c r="Y366" i="6"/>
  <c r="W366" i="6"/>
  <c r="R366" i="6"/>
  <c r="O366" i="6"/>
  <c r="L366" i="6"/>
  <c r="K366" i="6"/>
  <c r="Y365" i="6"/>
  <c r="W365" i="6"/>
  <c r="R365" i="6"/>
  <c r="O365" i="6"/>
  <c r="L365" i="6"/>
  <c r="K365" i="6"/>
  <c r="Y364" i="6"/>
  <c r="W364" i="6"/>
  <c r="R364" i="6"/>
  <c r="O364" i="6"/>
  <c r="L364" i="6"/>
  <c r="K364" i="6"/>
  <c r="Y363" i="6"/>
  <c r="W363" i="6"/>
  <c r="R363" i="6"/>
  <c r="O363" i="6"/>
  <c r="L363" i="6"/>
  <c r="K363" i="6"/>
  <c r="Y362" i="6"/>
  <c r="W362" i="6"/>
  <c r="R362" i="6"/>
  <c r="O362" i="6"/>
  <c r="L362" i="6"/>
  <c r="K362" i="6"/>
  <c r="Y361" i="6"/>
  <c r="W361" i="6"/>
  <c r="R361" i="6"/>
  <c r="O361" i="6"/>
  <c r="L361" i="6"/>
  <c r="K361" i="6"/>
  <c r="Y360" i="6"/>
  <c r="W360" i="6"/>
  <c r="R360" i="6"/>
  <c r="O360" i="6"/>
  <c r="L360" i="6"/>
  <c r="K360" i="6"/>
  <c r="Y359" i="6"/>
  <c r="W359" i="6"/>
  <c r="R359" i="6"/>
  <c r="O359" i="6"/>
  <c r="L359" i="6"/>
  <c r="K359" i="6"/>
  <c r="Y358" i="6"/>
  <c r="W358" i="6"/>
  <c r="R358" i="6"/>
  <c r="O358" i="6"/>
  <c r="L358" i="6"/>
  <c r="K358" i="6"/>
  <c r="Y357" i="6"/>
  <c r="W357" i="6"/>
  <c r="R357" i="6"/>
  <c r="O357" i="6"/>
  <c r="L357" i="6"/>
  <c r="K357" i="6"/>
  <c r="Y356" i="6"/>
  <c r="W356" i="6"/>
  <c r="R356" i="6"/>
  <c r="O356" i="6"/>
  <c r="L356" i="6"/>
  <c r="K356" i="6"/>
  <c r="Y355" i="6"/>
  <c r="W355" i="6"/>
  <c r="R355" i="6"/>
  <c r="O355" i="6"/>
  <c r="L355" i="6"/>
  <c r="K355" i="6"/>
  <c r="Y354" i="6"/>
  <c r="W354" i="6"/>
  <c r="R354" i="6"/>
  <c r="O354" i="6"/>
  <c r="L354" i="6"/>
  <c r="K354" i="6"/>
  <c r="Y353" i="6"/>
  <c r="W353" i="6"/>
  <c r="R353" i="6"/>
  <c r="O353" i="6"/>
  <c r="L353" i="6"/>
  <c r="K353" i="6"/>
  <c r="Y352" i="6"/>
  <c r="W352" i="6"/>
  <c r="R352" i="6"/>
  <c r="O352" i="6"/>
  <c r="L352" i="6"/>
  <c r="K352" i="6"/>
  <c r="Y351" i="6"/>
  <c r="W351" i="6"/>
  <c r="R351" i="6"/>
  <c r="O351" i="6"/>
  <c r="L351" i="6"/>
  <c r="K351" i="6"/>
  <c r="Y350" i="6"/>
  <c r="W350" i="6"/>
  <c r="R350" i="6"/>
  <c r="O350" i="6"/>
  <c r="L350" i="6"/>
  <c r="K350" i="6"/>
  <c r="Y349" i="6"/>
  <c r="W349" i="6"/>
  <c r="R349" i="6"/>
  <c r="O349" i="6"/>
  <c r="L349" i="6"/>
  <c r="K349" i="6"/>
  <c r="Y348" i="6"/>
  <c r="W348" i="6"/>
  <c r="R348" i="6"/>
  <c r="O348" i="6"/>
  <c r="L348" i="6"/>
  <c r="K348" i="6"/>
  <c r="Y347" i="6"/>
  <c r="W347" i="6"/>
  <c r="R347" i="6"/>
  <c r="O347" i="6"/>
  <c r="L347" i="6"/>
  <c r="K347" i="6"/>
  <c r="Y346" i="6"/>
  <c r="W346" i="6"/>
  <c r="R346" i="6"/>
  <c r="O346" i="6"/>
  <c r="L346" i="6"/>
  <c r="K346" i="6"/>
  <c r="Y345" i="6"/>
  <c r="W345" i="6"/>
  <c r="R345" i="6"/>
  <c r="O345" i="6"/>
  <c r="L345" i="6"/>
  <c r="K345" i="6"/>
  <c r="Y344" i="6"/>
  <c r="W344" i="6"/>
  <c r="R344" i="6"/>
  <c r="O344" i="6"/>
  <c r="L344" i="6"/>
  <c r="K344" i="6"/>
  <c r="Y343" i="6"/>
  <c r="W343" i="6"/>
  <c r="R343" i="6"/>
  <c r="O343" i="6"/>
  <c r="L343" i="6"/>
  <c r="K343" i="6"/>
  <c r="Y342" i="6"/>
  <c r="W342" i="6"/>
  <c r="R342" i="6"/>
  <c r="O342" i="6"/>
  <c r="L342" i="6"/>
  <c r="K342" i="6"/>
  <c r="Y341" i="6"/>
  <c r="W341" i="6"/>
  <c r="R341" i="6"/>
  <c r="O341" i="6"/>
  <c r="L341" i="6"/>
  <c r="K341" i="6"/>
  <c r="Y340" i="6"/>
  <c r="W340" i="6"/>
  <c r="R340" i="6"/>
  <c r="O340" i="6"/>
  <c r="L340" i="6"/>
  <c r="K340" i="6"/>
  <c r="Y339" i="6"/>
  <c r="W339" i="6"/>
  <c r="R339" i="6"/>
  <c r="O339" i="6"/>
  <c r="L339" i="6"/>
  <c r="K339" i="6"/>
  <c r="Y338" i="6"/>
  <c r="W338" i="6"/>
  <c r="R338" i="6"/>
  <c r="O338" i="6"/>
  <c r="L338" i="6"/>
  <c r="K338" i="6"/>
  <c r="Y337" i="6"/>
  <c r="W337" i="6"/>
  <c r="R337" i="6"/>
  <c r="O337" i="6"/>
  <c r="L337" i="6"/>
  <c r="K337" i="6"/>
  <c r="Y336" i="6"/>
  <c r="W336" i="6"/>
  <c r="R336" i="6"/>
  <c r="O336" i="6"/>
  <c r="L336" i="6"/>
  <c r="K336" i="6"/>
  <c r="Y335" i="6"/>
  <c r="W335" i="6"/>
  <c r="R335" i="6"/>
  <c r="O335" i="6"/>
  <c r="L335" i="6"/>
  <c r="K335" i="6"/>
  <c r="Y334" i="6"/>
  <c r="W334" i="6"/>
  <c r="R334" i="6"/>
  <c r="O334" i="6"/>
  <c r="L334" i="6"/>
  <c r="K334" i="6"/>
  <c r="Y333" i="6"/>
  <c r="W333" i="6"/>
  <c r="R333" i="6"/>
  <c r="O333" i="6"/>
  <c r="L333" i="6"/>
  <c r="K333" i="6"/>
  <c r="Y332" i="6"/>
  <c r="W332" i="6"/>
  <c r="R332" i="6"/>
  <c r="O332" i="6"/>
  <c r="L332" i="6"/>
  <c r="K332" i="6"/>
  <c r="Y331" i="6"/>
  <c r="W331" i="6"/>
  <c r="R331" i="6"/>
  <c r="O331" i="6"/>
  <c r="L331" i="6"/>
  <c r="K331" i="6"/>
  <c r="Y330" i="6"/>
  <c r="W330" i="6"/>
  <c r="R330" i="6"/>
  <c r="O330" i="6"/>
  <c r="L330" i="6"/>
  <c r="K330" i="6"/>
  <c r="Y329" i="6"/>
  <c r="W329" i="6"/>
  <c r="R329" i="6"/>
  <c r="O329" i="6"/>
  <c r="L329" i="6"/>
  <c r="K329" i="6"/>
  <c r="Y328" i="6"/>
  <c r="W328" i="6"/>
  <c r="R328" i="6"/>
  <c r="O328" i="6"/>
  <c r="L328" i="6"/>
  <c r="K328" i="6"/>
  <c r="Y327" i="6"/>
  <c r="W327" i="6"/>
  <c r="R327" i="6"/>
  <c r="O327" i="6"/>
  <c r="L327" i="6"/>
  <c r="K327" i="6"/>
  <c r="Y326" i="6"/>
  <c r="W326" i="6"/>
  <c r="R326" i="6"/>
  <c r="O326" i="6"/>
  <c r="L326" i="6"/>
  <c r="K326" i="6"/>
  <c r="Y325" i="6"/>
  <c r="W325" i="6"/>
  <c r="R325" i="6"/>
  <c r="O325" i="6"/>
  <c r="L325" i="6"/>
  <c r="K325" i="6"/>
  <c r="Y324" i="6"/>
  <c r="W324" i="6"/>
  <c r="R324" i="6"/>
  <c r="O324" i="6"/>
  <c r="L324" i="6"/>
  <c r="K324" i="6"/>
  <c r="Y323" i="6"/>
  <c r="W323" i="6"/>
  <c r="R323" i="6"/>
  <c r="O323" i="6"/>
  <c r="L323" i="6"/>
  <c r="K323" i="6"/>
  <c r="Y322" i="6"/>
  <c r="W322" i="6"/>
  <c r="R322" i="6"/>
  <c r="O322" i="6"/>
  <c r="L322" i="6"/>
  <c r="K322" i="6"/>
  <c r="Y321" i="6"/>
  <c r="W321" i="6"/>
  <c r="R321" i="6"/>
  <c r="O321" i="6"/>
  <c r="L321" i="6"/>
  <c r="K321" i="6"/>
  <c r="Y320" i="6"/>
  <c r="W320" i="6"/>
  <c r="R320" i="6"/>
  <c r="O320" i="6"/>
  <c r="L320" i="6"/>
  <c r="K320" i="6"/>
  <c r="Y319" i="6"/>
  <c r="W319" i="6"/>
  <c r="R319" i="6"/>
  <c r="O319" i="6"/>
  <c r="L319" i="6"/>
  <c r="K319" i="6"/>
  <c r="Y318" i="6"/>
  <c r="W318" i="6"/>
  <c r="R318" i="6"/>
  <c r="O318" i="6"/>
  <c r="L318" i="6"/>
  <c r="K318" i="6"/>
  <c r="Y317" i="6"/>
  <c r="W317" i="6"/>
  <c r="R317" i="6"/>
  <c r="O317" i="6"/>
  <c r="L317" i="6"/>
  <c r="K317" i="6"/>
  <c r="Y316" i="6"/>
  <c r="W316" i="6"/>
  <c r="R316" i="6"/>
  <c r="O316" i="6"/>
  <c r="L316" i="6"/>
  <c r="K316" i="6"/>
  <c r="Y315" i="6"/>
  <c r="W315" i="6"/>
  <c r="R315" i="6"/>
  <c r="O315" i="6"/>
  <c r="L315" i="6"/>
  <c r="K315" i="6"/>
  <c r="Y314" i="6"/>
  <c r="W314" i="6"/>
  <c r="R314" i="6"/>
  <c r="O314" i="6"/>
  <c r="L314" i="6"/>
  <c r="K314" i="6"/>
  <c r="Y313" i="6"/>
  <c r="W313" i="6"/>
  <c r="R313" i="6"/>
  <c r="O313" i="6"/>
  <c r="L313" i="6"/>
  <c r="K313" i="6"/>
  <c r="Y312" i="6"/>
  <c r="W312" i="6"/>
  <c r="R312" i="6"/>
  <c r="O312" i="6"/>
  <c r="L312" i="6"/>
  <c r="K312" i="6"/>
  <c r="Y311" i="6"/>
  <c r="W311" i="6"/>
  <c r="R311" i="6"/>
  <c r="O311" i="6"/>
  <c r="L311" i="6"/>
  <c r="K311" i="6"/>
  <c r="Y310" i="6"/>
  <c r="W310" i="6"/>
  <c r="R310" i="6"/>
  <c r="O310" i="6"/>
  <c r="L310" i="6"/>
  <c r="K310" i="6"/>
  <c r="Y309" i="6"/>
  <c r="W309" i="6"/>
  <c r="R309" i="6"/>
  <c r="O309" i="6"/>
  <c r="L309" i="6"/>
  <c r="K309" i="6"/>
  <c r="Y308" i="6"/>
  <c r="W308" i="6"/>
  <c r="R308" i="6"/>
  <c r="O308" i="6"/>
  <c r="L308" i="6"/>
  <c r="K308" i="6"/>
  <c r="Y307" i="6"/>
  <c r="W307" i="6"/>
  <c r="R307" i="6"/>
  <c r="O307" i="6"/>
  <c r="L307" i="6"/>
  <c r="K307" i="6"/>
  <c r="Y306" i="6"/>
  <c r="W306" i="6"/>
  <c r="R306" i="6"/>
  <c r="O306" i="6"/>
  <c r="L306" i="6"/>
  <c r="K306" i="6"/>
  <c r="Y305" i="6"/>
  <c r="W305" i="6"/>
  <c r="R305" i="6"/>
  <c r="O305" i="6"/>
  <c r="L305" i="6"/>
  <c r="K305" i="6"/>
  <c r="Y304" i="6"/>
  <c r="W304" i="6"/>
  <c r="R304" i="6"/>
  <c r="O304" i="6"/>
  <c r="L304" i="6"/>
  <c r="K304" i="6"/>
  <c r="Y303" i="6"/>
  <c r="W303" i="6"/>
  <c r="R303" i="6"/>
  <c r="O303" i="6"/>
  <c r="L303" i="6"/>
  <c r="K303" i="6"/>
  <c r="Y302" i="6"/>
  <c r="W302" i="6"/>
  <c r="R302" i="6"/>
  <c r="O302" i="6"/>
  <c r="L302" i="6"/>
  <c r="K302" i="6"/>
  <c r="Y301" i="6"/>
  <c r="W301" i="6"/>
  <c r="R301" i="6"/>
  <c r="O301" i="6"/>
  <c r="L301" i="6"/>
  <c r="K301" i="6"/>
  <c r="Y300" i="6"/>
  <c r="W300" i="6"/>
  <c r="R300" i="6"/>
  <c r="O300" i="6"/>
  <c r="L300" i="6"/>
  <c r="K300" i="6"/>
  <c r="Y299" i="6"/>
  <c r="W299" i="6"/>
  <c r="R299" i="6"/>
  <c r="O299" i="6"/>
  <c r="L299" i="6"/>
  <c r="K299" i="6"/>
  <c r="Y298" i="6"/>
  <c r="W298" i="6"/>
  <c r="R298" i="6"/>
  <c r="O298" i="6"/>
  <c r="L298" i="6"/>
  <c r="K298" i="6"/>
  <c r="Y297" i="6"/>
  <c r="W297" i="6"/>
  <c r="R297" i="6"/>
  <c r="O297" i="6"/>
  <c r="L297" i="6"/>
  <c r="K297" i="6"/>
  <c r="Y296" i="6"/>
  <c r="W296" i="6"/>
  <c r="R296" i="6"/>
  <c r="O296" i="6"/>
  <c r="L296" i="6"/>
  <c r="K296" i="6"/>
  <c r="Y295" i="6"/>
  <c r="W295" i="6"/>
  <c r="R295" i="6"/>
  <c r="O295" i="6"/>
  <c r="L295" i="6"/>
  <c r="K295" i="6"/>
  <c r="Y294" i="6"/>
  <c r="W294" i="6"/>
  <c r="R294" i="6"/>
  <c r="O294" i="6"/>
  <c r="L294" i="6"/>
  <c r="K294" i="6"/>
  <c r="Y293" i="6"/>
  <c r="W293" i="6"/>
  <c r="R293" i="6"/>
  <c r="O293" i="6"/>
  <c r="L293" i="6"/>
  <c r="K293" i="6"/>
  <c r="Y292" i="6"/>
  <c r="W292" i="6"/>
  <c r="R292" i="6"/>
  <c r="O292" i="6"/>
  <c r="L292" i="6"/>
  <c r="K292" i="6"/>
  <c r="Y291" i="6"/>
  <c r="W291" i="6"/>
  <c r="R291" i="6"/>
  <c r="O291" i="6"/>
  <c r="L291" i="6"/>
  <c r="K291" i="6"/>
  <c r="Y290" i="6"/>
  <c r="W290" i="6"/>
  <c r="R290" i="6"/>
  <c r="O290" i="6"/>
  <c r="L290" i="6"/>
  <c r="K290" i="6"/>
  <c r="Y289" i="6"/>
  <c r="W289" i="6"/>
  <c r="R289" i="6"/>
  <c r="O289" i="6"/>
  <c r="L289" i="6"/>
  <c r="K289" i="6"/>
  <c r="Y288" i="6"/>
  <c r="W288" i="6"/>
  <c r="R288" i="6"/>
  <c r="O288" i="6"/>
  <c r="L288" i="6"/>
  <c r="K288" i="6"/>
  <c r="Y287" i="6"/>
  <c r="W287" i="6"/>
  <c r="R287" i="6"/>
  <c r="O287" i="6"/>
  <c r="L287" i="6"/>
  <c r="K287" i="6"/>
  <c r="Y286" i="6"/>
  <c r="W286" i="6"/>
  <c r="R286" i="6"/>
  <c r="O286" i="6"/>
  <c r="L286" i="6"/>
  <c r="K286" i="6"/>
  <c r="Y285" i="6"/>
  <c r="W285" i="6"/>
  <c r="R285" i="6"/>
  <c r="O285" i="6"/>
  <c r="L285" i="6"/>
  <c r="K285" i="6"/>
  <c r="Y284" i="6"/>
  <c r="W284" i="6"/>
  <c r="R284" i="6"/>
  <c r="O284" i="6"/>
  <c r="L284" i="6"/>
  <c r="K284" i="6"/>
  <c r="Y283" i="6"/>
  <c r="W283" i="6"/>
  <c r="R283" i="6"/>
  <c r="O283" i="6"/>
  <c r="L283" i="6"/>
  <c r="K283" i="6"/>
  <c r="Y282" i="6"/>
  <c r="W282" i="6"/>
  <c r="R282" i="6"/>
  <c r="O282" i="6"/>
  <c r="L282" i="6"/>
  <c r="K282" i="6"/>
  <c r="Y281" i="6"/>
  <c r="W281" i="6"/>
  <c r="R281" i="6"/>
  <c r="O281" i="6"/>
  <c r="L281" i="6"/>
  <c r="K281" i="6"/>
  <c r="Y280" i="6"/>
  <c r="W280" i="6"/>
  <c r="R280" i="6"/>
  <c r="O280" i="6"/>
  <c r="L280" i="6"/>
  <c r="K280" i="6"/>
  <c r="Y279" i="6"/>
  <c r="W279" i="6"/>
  <c r="R279" i="6"/>
  <c r="O279" i="6"/>
  <c r="L279" i="6"/>
  <c r="K279" i="6"/>
  <c r="Y278" i="6"/>
  <c r="W278" i="6"/>
  <c r="R278" i="6"/>
  <c r="O278" i="6"/>
  <c r="L278" i="6"/>
  <c r="K278" i="6"/>
  <c r="Y277" i="6"/>
  <c r="W277" i="6"/>
  <c r="R277" i="6"/>
  <c r="O277" i="6"/>
  <c r="L277" i="6"/>
  <c r="K277" i="6"/>
  <c r="Y276" i="6"/>
  <c r="W276" i="6"/>
  <c r="R276" i="6"/>
  <c r="O276" i="6"/>
  <c r="L276" i="6"/>
  <c r="K276" i="6"/>
  <c r="Y275" i="6"/>
  <c r="W275" i="6"/>
  <c r="R275" i="6"/>
  <c r="O275" i="6"/>
  <c r="L275" i="6"/>
  <c r="K275" i="6"/>
  <c r="Y274" i="6"/>
  <c r="W274" i="6"/>
  <c r="R274" i="6"/>
  <c r="O274" i="6"/>
  <c r="L274" i="6"/>
  <c r="K274" i="6"/>
  <c r="Y273" i="6"/>
  <c r="W273" i="6"/>
  <c r="R273" i="6"/>
  <c r="O273" i="6"/>
  <c r="L273" i="6"/>
  <c r="K273" i="6"/>
  <c r="Y272" i="6"/>
  <c r="W272" i="6"/>
  <c r="R272" i="6"/>
  <c r="O272" i="6"/>
  <c r="L272" i="6"/>
  <c r="K272" i="6"/>
  <c r="Y271" i="6"/>
  <c r="W271" i="6"/>
  <c r="R271" i="6"/>
  <c r="O271" i="6"/>
  <c r="L271" i="6"/>
  <c r="K271" i="6"/>
  <c r="Y270" i="6"/>
  <c r="W270" i="6"/>
  <c r="R270" i="6"/>
  <c r="O270" i="6"/>
  <c r="L270" i="6"/>
  <c r="K270" i="6"/>
  <c r="Y269" i="6"/>
  <c r="W269" i="6"/>
  <c r="R269" i="6"/>
  <c r="O269" i="6"/>
  <c r="L269" i="6"/>
  <c r="K269" i="6"/>
  <c r="Y268" i="6"/>
  <c r="W268" i="6"/>
  <c r="R268" i="6"/>
  <c r="O268" i="6"/>
  <c r="L268" i="6"/>
  <c r="K268" i="6"/>
  <c r="Y267" i="6"/>
  <c r="W267" i="6"/>
  <c r="R267" i="6"/>
  <c r="O267" i="6"/>
  <c r="L267" i="6"/>
  <c r="K267" i="6"/>
  <c r="Y266" i="6"/>
  <c r="W266" i="6"/>
  <c r="R266" i="6"/>
  <c r="O266" i="6"/>
  <c r="L266" i="6"/>
  <c r="K266" i="6"/>
  <c r="Y265" i="6"/>
  <c r="W265" i="6"/>
  <c r="R265" i="6"/>
  <c r="O265" i="6"/>
  <c r="L265" i="6"/>
  <c r="K265" i="6"/>
  <c r="Y264" i="6"/>
  <c r="W264" i="6"/>
  <c r="R264" i="6"/>
  <c r="O264" i="6"/>
  <c r="L264" i="6"/>
  <c r="K264" i="6"/>
  <c r="Y263" i="6"/>
  <c r="W263" i="6"/>
  <c r="R263" i="6"/>
  <c r="O263" i="6"/>
  <c r="L263" i="6"/>
  <c r="K263" i="6"/>
  <c r="Y262" i="6"/>
  <c r="W262" i="6"/>
  <c r="R262" i="6"/>
  <c r="O262" i="6"/>
  <c r="L262" i="6"/>
  <c r="K262" i="6"/>
  <c r="Y261" i="6"/>
  <c r="W261" i="6"/>
  <c r="R261" i="6"/>
  <c r="O261" i="6"/>
  <c r="L261" i="6"/>
  <c r="K261" i="6"/>
  <c r="Y260" i="6"/>
  <c r="W260" i="6"/>
  <c r="R260" i="6"/>
  <c r="O260" i="6"/>
  <c r="L260" i="6"/>
  <c r="K260" i="6"/>
  <c r="Y259" i="6"/>
  <c r="W259" i="6"/>
  <c r="R259" i="6"/>
  <c r="O259" i="6"/>
  <c r="L259" i="6"/>
  <c r="K259" i="6"/>
  <c r="Y258" i="6"/>
  <c r="W258" i="6"/>
  <c r="R258" i="6"/>
  <c r="O258" i="6"/>
  <c r="L258" i="6"/>
  <c r="K258" i="6"/>
  <c r="Y257" i="6"/>
  <c r="W257" i="6"/>
  <c r="R257" i="6"/>
  <c r="O257" i="6"/>
  <c r="L257" i="6"/>
  <c r="K257" i="6"/>
  <c r="Y256" i="6"/>
  <c r="W256" i="6"/>
  <c r="R256" i="6"/>
  <c r="O256" i="6"/>
  <c r="L256" i="6"/>
  <c r="K256" i="6"/>
  <c r="Y255" i="6"/>
  <c r="W255" i="6"/>
  <c r="R255" i="6"/>
  <c r="O255" i="6"/>
  <c r="L255" i="6"/>
  <c r="K255" i="6"/>
  <c r="Y254" i="6"/>
  <c r="W254" i="6"/>
  <c r="R254" i="6"/>
  <c r="O254" i="6"/>
  <c r="L254" i="6"/>
  <c r="K254" i="6"/>
  <c r="Y253" i="6"/>
  <c r="W253" i="6"/>
  <c r="R253" i="6"/>
  <c r="O253" i="6"/>
  <c r="L253" i="6"/>
  <c r="K253" i="6"/>
  <c r="Y252" i="6"/>
  <c r="W252" i="6"/>
  <c r="R252" i="6"/>
  <c r="O252" i="6"/>
  <c r="L252" i="6"/>
  <c r="K252" i="6"/>
  <c r="Y251" i="6"/>
  <c r="W251" i="6"/>
  <c r="R251" i="6"/>
  <c r="O251" i="6"/>
  <c r="L251" i="6"/>
  <c r="K251" i="6"/>
  <c r="Y250" i="6"/>
  <c r="W250" i="6"/>
  <c r="R250" i="6"/>
  <c r="O250" i="6"/>
  <c r="L250" i="6"/>
  <c r="K250" i="6"/>
  <c r="Y249" i="6"/>
  <c r="W249" i="6"/>
  <c r="R249" i="6"/>
  <c r="O249" i="6"/>
  <c r="L249" i="6"/>
  <c r="K249" i="6"/>
  <c r="Y248" i="6"/>
  <c r="W248" i="6"/>
  <c r="R248" i="6"/>
  <c r="O248" i="6"/>
  <c r="L248" i="6"/>
  <c r="K248" i="6"/>
  <c r="Y247" i="6"/>
  <c r="W247" i="6"/>
  <c r="R247" i="6"/>
  <c r="O247" i="6"/>
  <c r="L247" i="6"/>
  <c r="K247" i="6"/>
  <c r="Y246" i="6"/>
  <c r="W246" i="6"/>
  <c r="R246" i="6"/>
  <c r="O246" i="6"/>
  <c r="L246" i="6"/>
  <c r="K246" i="6"/>
  <c r="Y245" i="6"/>
  <c r="W245" i="6"/>
  <c r="R245" i="6"/>
  <c r="O245" i="6"/>
  <c r="L245" i="6"/>
  <c r="K245" i="6"/>
  <c r="Y244" i="6"/>
  <c r="W244" i="6"/>
  <c r="R244" i="6"/>
  <c r="O244" i="6"/>
  <c r="L244" i="6"/>
  <c r="K244" i="6"/>
  <c r="Y243" i="6"/>
  <c r="W243" i="6"/>
  <c r="R243" i="6"/>
  <c r="O243" i="6"/>
  <c r="L243" i="6"/>
  <c r="K243" i="6"/>
  <c r="Y242" i="6"/>
  <c r="W242" i="6"/>
  <c r="R242" i="6"/>
  <c r="O242" i="6"/>
  <c r="L242" i="6"/>
  <c r="K242" i="6"/>
  <c r="Y241" i="6"/>
  <c r="W241" i="6"/>
  <c r="R241" i="6"/>
  <c r="O241" i="6"/>
  <c r="L241" i="6"/>
  <c r="K241" i="6"/>
  <c r="Y240" i="6"/>
  <c r="W240" i="6"/>
  <c r="R240" i="6"/>
  <c r="O240" i="6"/>
  <c r="L240" i="6"/>
  <c r="K240" i="6"/>
  <c r="Y239" i="6"/>
  <c r="W239" i="6"/>
  <c r="R239" i="6"/>
  <c r="O239" i="6"/>
  <c r="L239" i="6"/>
  <c r="K239" i="6"/>
  <c r="Y238" i="6"/>
  <c r="W238" i="6"/>
  <c r="R238" i="6"/>
  <c r="O238" i="6"/>
  <c r="L238" i="6"/>
  <c r="K238" i="6"/>
  <c r="Y237" i="6"/>
  <c r="W237" i="6"/>
  <c r="R237" i="6"/>
  <c r="O237" i="6"/>
  <c r="L237" i="6"/>
  <c r="K237" i="6"/>
  <c r="Y236" i="6"/>
  <c r="W236" i="6"/>
  <c r="R236" i="6"/>
  <c r="O236" i="6"/>
  <c r="L236" i="6"/>
  <c r="K236" i="6"/>
  <c r="Y235" i="6"/>
  <c r="W235" i="6"/>
  <c r="R235" i="6"/>
  <c r="O235" i="6"/>
  <c r="L235" i="6"/>
  <c r="K235" i="6"/>
  <c r="Y234" i="6"/>
  <c r="W234" i="6"/>
  <c r="R234" i="6"/>
  <c r="O234" i="6"/>
  <c r="L234" i="6"/>
  <c r="K234" i="6"/>
  <c r="Y233" i="6"/>
  <c r="W233" i="6"/>
  <c r="R233" i="6"/>
  <c r="O233" i="6"/>
  <c r="L233" i="6"/>
  <c r="K233" i="6"/>
  <c r="Y232" i="6"/>
  <c r="W232" i="6"/>
  <c r="R232" i="6"/>
  <c r="O232" i="6"/>
  <c r="L232" i="6"/>
  <c r="K232" i="6"/>
  <c r="Y231" i="6"/>
  <c r="W231" i="6"/>
  <c r="R231" i="6"/>
  <c r="O231" i="6"/>
  <c r="L231" i="6"/>
  <c r="K231" i="6"/>
  <c r="Y230" i="6"/>
  <c r="W230" i="6"/>
  <c r="R230" i="6"/>
  <c r="O230" i="6"/>
  <c r="L230" i="6"/>
  <c r="K230" i="6"/>
  <c r="Y229" i="6"/>
  <c r="W229" i="6"/>
  <c r="R229" i="6"/>
  <c r="O229" i="6"/>
  <c r="L229" i="6"/>
  <c r="K229" i="6"/>
  <c r="Y228" i="6"/>
  <c r="W228" i="6"/>
  <c r="R228" i="6"/>
  <c r="O228" i="6"/>
  <c r="L228" i="6"/>
  <c r="K228" i="6"/>
  <c r="Y227" i="6"/>
  <c r="W227" i="6"/>
  <c r="R227" i="6"/>
  <c r="O227" i="6"/>
  <c r="L227" i="6"/>
  <c r="K227" i="6"/>
  <c r="Y226" i="6"/>
  <c r="W226" i="6"/>
  <c r="R226" i="6"/>
  <c r="O226" i="6"/>
  <c r="L226" i="6"/>
  <c r="K226" i="6"/>
  <c r="Y225" i="6"/>
  <c r="W225" i="6"/>
  <c r="R225" i="6"/>
  <c r="O225" i="6"/>
  <c r="L225" i="6"/>
  <c r="K225" i="6"/>
  <c r="Y224" i="6"/>
  <c r="W224" i="6"/>
  <c r="R224" i="6"/>
  <c r="O224" i="6"/>
  <c r="L224" i="6"/>
  <c r="K224" i="6"/>
  <c r="Y223" i="6"/>
  <c r="W223" i="6"/>
  <c r="R223" i="6"/>
  <c r="O223" i="6"/>
  <c r="L223" i="6"/>
  <c r="K223" i="6"/>
  <c r="Y222" i="6"/>
  <c r="W222" i="6"/>
  <c r="R222" i="6"/>
  <c r="O222" i="6"/>
  <c r="L222" i="6"/>
  <c r="K222" i="6"/>
  <c r="Y221" i="6"/>
  <c r="W221" i="6"/>
  <c r="R221" i="6"/>
  <c r="O221" i="6"/>
  <c r="L221" i="6"/>
  <c r="K221" i="6"/>
  <c r="Y220" i="6"/>
  <c r="W220" i="6"/>
  <c r="R220" i="6"/>
  <c r="O220" i="6"/>
  <c r="L220" i="6"/>
  <c r="K220" i="6"/>
  <c r="Y219" i="6"/>
  <c r="W219" i="6"/>
  <c r="R219" i="6"/>
  <c r="O219" i="6"/>
  <c r="L219" i="6"/>
  <c r="K219" i="6"/>
  <c r="Y218" i="6"/>
  <c r="W218" i="6"/>
  <c r="R218" i="6"/>
  <c r="O218" i="6"/>
  <c r="L218" i="6"/>
  <c r="K218" i="6"/>
  <c r="Y217" i="6"/>
  <c r="W217" i="6"/>
  <c r="R217" i="6"/>
  <c r="O217" i="6"/>
  <c r="L217" i="6"/>
  <c r="K217" i="6"/>
  <c r="Y216" i="6"/>
  <c r="W216" i="6"/>
  <c r="R216" i="6"/>
  <c r="O216" i="6"/>
  <c r="L216" i="6"/>
  <c r="K216" i="6"/>
  <c r="Y215" i="6"/>
  <c r="W215" i="6"/>
  <c r="R215" i="6"/>
  <c r="O215" i="6"/>
  <c r="L215" i="6"/>
  <c r="K215" i="6"/>
  <c r="Y214" i="6"/>
  <c r="W214" i="6"/>
  <c r="R214" i="6"/>
  <c r="O214" i="6"/>
  <c r="L214" i="6"/>
  <c r="K214" i="6"/>
  <c r="Y213" i="6"/>
  <c r="W213" i="6"/>
  <c r="R213" i="6"/>
  <c r="O213" i="6"/>
  <c r="L213" i="6"/>
  <c r="K213" i="6"/>
  <c r="Y212" i="6"/>
  <c r="W212" i="6"/>
  <c r="R212" i="6"/>
  <c r="O212" i="6"/>
  <c r="L212" i="6"/>
  <c r="K212" i="6"/>
  <c r="Y211" i="6"/>
  <c r="W211" i="6"/>
  <c r="R211" i="6"/>
  <c r="O211" i="6"/>
  <c r="L211" i="6"/>
  <c r="K211" i="6"/>
  <c r="Y210" i="6"/>
  <c r="W210" i="6"/>
  <c r="R210" i="6"/>
  <c r="O210" i="6"/>
  <c r="L210" i="6"/>
  <c r="K210" i="6"/>
  <c r="Y209" i="6"/>
  <c r="W209" i="6"/>
  <c r="R209" i="6"/>
  <c r="O209" i="6"/>
  <c r="L209" i="6"/>
  <c r="K209" i="6"/>
  <c r="Y208" i="6"/>
  <c r="W208" i="6"/>
  <c r="R208" i="6"/>
  <c r="O208" i="6"/>
  <c r="L208" i="6"/>
  <c r="K208" i="6"/>
  <c r="Y207" i="6"/>
  <c r="W207" i="6"/>
  <c r="R207" i="6"/>
  <c r="O207" i="6"/>
  <c r="L207" i="6"/>
  <c r="K207" i="6"/>
  <c r="Y206" i="6"/>
  <c r="W206" i="6"/>
  <c r="R206" i="6"/>
  <c r="O206" i="6"/>
  <c r="L206" i="6"/>
  <c r="K206" i="6"/>
  <c r="Y205" i="6"/>
  <c r="W205" i="6"/>
  <c r="R205" i="6"/>
  <c r="O205" i="6"/>
  <c r="L205" i="6"/>
  <c r="K205" i="6"/>
  <c r="Y204" i="6"/>
  <c r="W204" i="6"/>
  <c r="R204" i="6"/>
  <c r="O204" i="6"/>
  <c r="L204" i="6"/>
  <c r="K204" i="6"/>
  <c r="Y203" i="6"/>
  <c r="W203" i="6"/>
  <c r="R203" i="6"/>
  <c r="O203" i="6"/>
  <c r="L203" i="6"/>
  <c r="K203" i="6"/>
  <c r="Y202" i="6"/>
  <c r="W202" i="6"/>
  <c r="R202" i="6"/>
  <c r="O202" i="6"/>
  <c r="L202" i="6"/>
  <c r="K202" i="6"/>
  <c r="Y201" i="6"/>
  <c r="W201" i="6"/>
  <c r="R201" i="6"/>
  <c r="O201" i="6"/>
  <c r="L201" i="6"/>
  <c r="K201" i="6"/>
  <c r="Y200" i="6"/>
  <c r="W200" i="6"/>
  <c r="R200" i="6"/>
  <c r="O200" i="6"/>
  <c r="L200" i="6"/>
  <c r="K200" i="6"/>
  <c r="Y199" i="6"/>
  <c r="W199" i="6"/>
  <c r="R199" i="6"/>
  <c r="O199" i="6"/>
  <c r="L199" i="6"/>
  <c r="K199" i="6"/>
  <c r="Y198" i="6"/>
  <c r="W198" i="6"/>
  <c r="R198" i="6"/>
  <c r="O198" i="6"/>
  <c r="L198" i="6"/>
  <c r="K198" i="6"/>
  <c r="Y197" i="6"/>
  <c r="W197" i="6"/>
  <c r="R197" i="6"/>
  <c r="O197" i="6"/>
  <c r="L197" i="6"/>
  <c r="K197" i="6"/>
  <c r="Y196" i="6"/>
  <c r="W196" i="6"/>
  <c r="R196" i="6"/>
  <c r="O196" i="6"/>
  <c r="L196" i="6"/>
  <c r="K196" i="6"/>
  <c r="Y195" i="6"/>
  <c r="W195" i="6"/>
  <c r="R195" i="6"/>
  <c r="O195" i="6"/>
  <c r="L195" i="6"/>
  <c r="K195" i="6"/>
  <c r="Y194" i="6"/>
  <c r="W194" i="6"/>
  <c r="R194" i="6"/>
  <c r="O194" i="6"/>
  <c r="L194" i="6"/>
  <c r="K194" i="6"/>
  <c r="Y193" i="6"/>
  <c r="W193" i="6"/>
  <c r="R193" i="6"/>
  <c r="O193" i="6"/>
  <c r="L193" i="6"/>
  <c r="K193" i="6"/>
  <c r="Y192" i="6"/>
  <c r="W192" i="6"/>
  <c r="R192" i="6"/>
  <c r="O192" i="6"/>
  <c r="L192" i="6"/>
  <c r="K192" i="6"/>
  <c r="Y191" i="6"/>
  <c r="W191" i="6"/>
  <c r="R191" i="6"/>
  <c r="O191" i="6"/>
  <c r="L191" i="6"/>
  <c r="K191" i="6"/>
  <c r="Y190" i="6"/>
  <c r="W190" i="6"/>
  <c r="R190" i="6"/>
  <c r="O190" i="6"/>
  <c r="L190" i="6"/>
  <c r="K190" i="6"/>
  <c r="Y189" i="6"/>
  <c r="W189" i="6"/>
  <c r="R189" i="6"/>
  <c r="O189" i="6"/>
  <c r="L189" i="6"/>
  <c r="K189" i="6"/>
  <c r="Y188" i="6"/>
  <c r="W188" i="6"/>
  <c r="R188" i="6"/>
  <c r="O188" i="6"/>
  <c r="L188" i="6"/>
  <c r="K188" i="6"/>
  <c r="Y187" i="6"/>
  <c r="W187" i="6"/>
  <c r="R187" i="6"/>
  <c r="O187" i="6"/>
  <c r="L187" i="6"/>
  <c r="K187" i="6"/>
  <c r="Y186" i="6"/>
  <c r="W186" i="6"/>
  <c r="R186" i="6"/>
  <c r="O186" i="6"/>
  <c r="L186" i="6"/>
  <c r="K186" i="6"/>
  <c r="Y185" i="6"/>
  <c r="W185" i="6"/>
  <c r="R185" i="6"/>
  <c r="O185" i="6"/>
  <c r="L185" i="6"/>
  <c r="K185" i="6"/>
  <c r="Y184" i="6"/>
  <c r="W184" i="6"/>
  <c r="R184" i="6"/>
  <c r="O184" i="6"/>
  <c r="L184" i="6"/>
  <c r="K184" i="6"/>
  <c r="Y183" i="6"/>
  <c r="W183" i="6"/>
  <c r="R183" i="6"/>
  <c r="O183" i="6"/>
  <c r="L183" i="6"/>
  <c r="K183" i="6"/>
  <c r="Y182" i="6"/>
  <c r="W182" i="6"/>
  <c r="R182" i="6"/>
  <c r="O182" i="6"/>
  <c r="L182" i="6"/>
  <c r="K182" i="6"/>
  <c r="Y181" i="6"/>
  <c r="W181" i="6"/>
  <c r="R181" i="6"/>
  <c r="O181" i="6"/>
  <c r="L181" i="6"/>
  <c r="K181" i="6"/>
  <c r="Y180" i="6"/>
  <c r="W180" i="6"/>
  <c r="R180" i="6"/>
  <c r="O180" i="6"/>
  <c r="L180" i="6"/>
  <c r="K180" i="6"/>
  <c r="Y179" i="6"/>
  <c r="W179" i="6"/>
  <c r="R179" i="6"/>
  <c r="O179" i="6"/>
  <c r="L179" i="6"/>
  <c r="K179" i="6"/>
  <c r="Y178" i="6"/>
  <c r="W178" i="6"/>
  <c r="R178" i="6"/>
  <c r="O178" i="6"/>
  <c r="L178" i="6"/>
  <c r="K178" i="6"/>
  <c r="Y177" i="6"/>
  <c r="W177" i="6"/>
  <c r="R177" i="6"/>
  <c r="O177" i="6"/>
  <c r="L177" i="6"/>
  <c r="K177" i="6"/>
  <c r="Y176" i="6"/>
  <c r="W176" i="6"/>
  <c r="R176" i="6"/>
  <c r="O176" i="6"/>
  <c r="L176" i="6"/>
  <c r="K176" i="6"/>
  <c r="Y175" i="6"/>
  <c r="W175" i="6"/>
  <c r="R175" i="6"/>
  <c r="O175" i="6"/>
  <c r="L175" i="6"/>
  <c r="K175" i="6"/>
  <c r="Y174" i="6"/>
  <c r="W174" i="6"/>
  <c r="R174" i="6"/>
  <c r="O174" i="6"/>
  <c r="L174" i="6"/>
  <c r="K174" i="6"/>
  <c r="Y173" i="6"/>
  <c r="W173" i="6"/>
  <c r="R173" i="6"/>
  <c r="O173" i="6"/>
  <c r="L173" i="6"/>
  <c r="K173" i="6"/>
  <c r="Y172" i="6"/>
  <c r="W172" i="6"/>
  <c r="R172" i="6"/>
  <c r="O172" i="6"/>
  <c r="L172" i="6"/>
  <c r="K172" i="6"/>
  <c r="Y171" i="6"/>
  <c r="W171" i="6"/>
  <c r="R171" i="6"/>
  <c r="O171" i="6"/>
  <c r="L171" i="6"/>
  <c r="K171" i="6"/>
  <c r="Y170" i="6"/>
  <c r="W170" i="6"/>
  <c r="R170" i="6"/>
  <c r="O170" i="6"/>
  <c r="L170" i="6"/>
  <c r="K170" i="6"/>
  <c r="Y169" i="6"/>
  <c r="W169" i="6"/>
  <c r="R169" i="6"/>
  <c r="O169" i="6"/>
  <c r="L169" i="6"/>
  <c r="K169" i="6"/>
  <c r="Y168" i="6"/>
  <c r="W168" i="6"/>
  <c r="R168" i="6"/>
  <c r="O168" i="6"/>
  <c r="L168" i="6"/>
  <c r="K168" i="6"/>
  <c r="Y167" i="6"/>
  <c r="W167" i="6"/>
  <c r="R167" i="6"/>
  <c r="O167" i="6"/>
  <c r="L167" i="6"/>
  <c r="K167" i="6"/>
  <c r="Y166" i="6"/>
  <c r="W166" i="6"/>
  <c r="R166" i="6"/>
  <c r="O166" i="6"/>
  <c r="L166" i="6"/>
  <c r="K166" i="6"/>
  <c r="Y165" i="6"/>
  <c r="W165" i="6"/>
  <c r="R165" i="6"/>
  <c r="O165" i="6"/>
  <c r="L165" i="6"/>
  <c r="K165" i="6"/>
  <c r="Y164" i="6"/>
  <c r="W164" i="6"/>
  <c r="R164" i="6"/>
  <c r="O164" i="6"/>
  <c r="L164" i="6"/>
  <c r="K164" i="6"/>
  <c r="Y163" i="6"/>
  <c r="W163" i="6"/>
  <c r="R163" i="6"/>
  <c r="O163" i="6"/>
  <c r="L163" i="6"/>
  <c r="K163" i="6"/>
  <c r="Y162" i="6"/>
  <c r="W162" i="6"/>
  <c r="R162" i="6"/>
  <c r="O162" i="6"/>
  <c r="L162" i="6"/>
  <c r="K162" i="6"/>
  <c r="Y161" i="6"/>
  <c r="W161" i="6"/>
  <c r="R161" i="6"/>
  <c r="O161" i="6"/>
  <c r="L161" i="6"/>
  <c r="K161" i="6"/>
  <c r="Y160" i="6"/>
  <c r="W160" i="6"/>
  <c r="R160" i="6"/>
  <c r="O160" i="6"/>
  <c r="L160" i="6"/>
  <c r="K160" i="6"/>
  <c r="Y159" i="6"/>
  <c r="W159" i="6"/>
  <c r="R159" i="6"/>
  <c r="O159" i="6"/>
  <c r="L159" i="6"/>
  <c r="K159" i="6"/>
  <c r="Y158" i="6"/>
  <c r="W158" i="6"/>
  <c r="R158" i="6"/>
  <c r="O158" i="6"/>
  <c r="L158" i="6"/>
  <c r="K158" i="6"/>
  <c r="Y157" i="6"/>
  <c r="W157" i="6"/>
  <c r="R157" i="6"/>
  <c r="O157" i="6"/>
  <c r="L157" i="6"/>
  <c r="K157" i="6"/>
  <c r="Y156" i="6"/>
  <c r="W156" i="6"/>
  <c r="R156" i="6"/>
  <c r="O156" i="6"/>
  <c r="L156" i="6"/>
  <c r="K156" i="6"/>
  <c r="Y155" i="6"/>
  <c r="W155" i="6"/>
  <c r="R155" i="6"/>
  <c r="O155" i="6"/>
  <c r="L155" i="6"/>
  <c r="K155" i="6"/>
  <c r="Y154" i="6"/>
  <c r="W154" i="6"/>
  <c r="R154" i="6"/>
  <c r="O154" i="6"/>
  <c r="L154" i="6"/>
  <c r="K154" i="6"/>
  <c r="Y153" i="6"/>
  <c r="W153" i="6"/>
  <c r="R153" i="6"/>
  <c r="O153" i="6"/>
  <c r="L153" i="6"/>
  <c r="K153" i="6"/>
  <c r="Y152" i="6"/>
  <c r="W152" i="6"/>
  <c r="R152" i="6"/>
  <c r="O152" i="6"/>
  <c r="L152" i="6"/>
  <c r="K152" i="6"/>
  <c r="Y151" i="6"/>
  <c r="W151" i="6"/>
  <c r="R151" i="6"/>
  <c r="O151" i="6"/>
  <c r="L151" i="6"/>
  <c r="K151" i="6"/>
  <c r="Y150" i="6"/>
  <c r="W150" i="6"/>
  <c r="R150" i="6"/>
  <c r="O150" i="6"/>
  <c r="L150" i="6"/>
  <c r="K150" i="6"/>
  <c r="Y149" i="6"/>
  <c r="W149" i="6"/>
  <c r="R149" i="6"/>
  <c r="O149" i="6"/>
  <c r="L149" i="6"/>
  <c r="K149" i="6"/>
  <c r="Y148" i="6"/>
  <c r="W148" i="6"/>
  <c r="R148" i="6"/>
  <c r="O148" i="6"/>
  <c r="L148" i="6"/>
  <c r="K148" i="6"/>
  <c r="Y147" i="6"/>
  <c r="W147" i="6"/>
  <c r="R147" i="6"/>
  <c r="O147" i="6"/>
  <c r="L147" i="6"/>
  <c r="K147" i="6"/>
  <c r="Y146" i="6"/>
  <c r="W146" i="6"/>
  <c r="R146" i="6"/>
  <c r="O146" i="6"/>
  <c r="L146" i="6"/>
  <c r="K146" i="6"/>
  <c r="Y145" i="6"/>
  <c r="W145" i="6"/>
  <c r="R145" i="6"/>
  <c r="O145" i="6"/>
  <c r="L145" i="6"/>
  <c r="K145" i="6"/>
  <c r="Y144" i="6"/>
  <c r="W144" i="6"/>
  <c r="R144" i="6"/>
  <c r="O144" i="6"/>
  <c r="L144" i="6"/>
  <c r="K144" i="6"/>
  <c r="Y143" i="6"/>
  <c r="W143" i="6"/>
  <c r="R143" i="6"/>
  <c r="O143" i="6"/>
  <c r="L143" i="6"/>
  <c r="K143" i="6"/>
  <c r="Y142" i="6"/>
  <c r="W142" i="6"/>
  <c r="R142" i="6"/>
  <c r="O142" i="6"/>
  <c r="L142" i="6"/>
  <c r="K142" i="6"/>
  <c r="Y141" i="6"/>
  <c r="W141" i="6"/>
  <c r="R141" i="6"/>
  <c r="O141" i="6"/>
  <c r="L141" i="6"/>
  <c r="K141" i="6"/>
  <c r="Y140" i="6"/>
  <c r="W140" i="6"/>
  <c r="R140" i="6"/>
  <c r="O140" i="6"/>
  <c r="L140" i="6"/>
  <c r="K140" i="6"/>
  <c r="Y139" i="6"/>
  <c r="W139" i="6"/>
  <c r="R139" i="6"/>
  <c r="O139" i="6"/>
  <c r="L139" i="6"/>
  <c r="K139" i="6"/>
  <c r="Y138" i="6"/>
  <c r="W138" i="6"/>
  <c r="R138" i="6"/>
  <c r="O138" i="6"/>
  <c r="L138" i="6"/>
  <c r="K138" i="6"/>
  <c r="Y137" i="6"/>
  <c r="W137" i="6"/>
  <c r="R137" i="6"/>
  <c r="O137" i="6"/>
  <c r="L137" i="6"/>
  <c r="K137" i="6"/>
  <c r="Y136" i="6"/>
  <c r="W136" i="6"/>
  <c r="R136" i="6"/>
  <c r="O136" i="6"/>
  <c r="L136" i="6"/>
  <c r="K136" i="6"/>
  <c r="Y135" i="6"/>
  <c r="W135" i="6"/>
  <c r="R135" i="6"/>
  <c r="O135" i="6"/>
  <c r="L135" i="6"/>
  <c r="K135" i="6"/>
  <c r="Y134" i="6"/>
  <c r="W134" i="6"/>
  <c r="R134" i="6"/>
  <c r="O134" i="6"/>
  <c r="L134" i="6"/>
  <c r="K134" i="6"/>
  <c r="Y133" i="6"/>
  <c r="W133" i="6"/>
  <c r="R133" i="6"/>
  <c r="O133" i="6"/>
  <c r="L133" i="6"/>
  <c r="K133" i="6"/>
  <c r="Y132" i="6"/>
  <c r="W132" i="6"/>
  <c r="R132" i="6"/>
  <c r="O132" i="6"/>
  <c r="L132" i="6"/>
  <c r="K132" i="6"/>
  <c r="Y131" i="6"/>
  <c r="W131" i="6"/>
  <c r="R131" i="6"/>
  <c r="O131" i="6"/>
  <c r="L131" i="6"/>
  <c r="K131" i="6"/>
  <c r="Y130" i="6"/>
  <c r="W130" i="6"/>
  <c r="R130" i="6"/>
  <c r="O130" i="6"/>
  <c r="L130" i="6"/>
  <c r="K130" i="6"/>
  <c r="Y129" i="6"/>
  <c r="W129" i="6"/>
  <c r="R129" i="6"/>
  <c r="O129" i="6"/>
  <c r="L129" i="6"/>
  <c r="K129" i="6"/>
  <c r="Y128" i="6"/>
  <c r="W128" i="6"/>
  <c r="R128" i="6"/>
  <c r="O128" i="6"/>
  <c r="L128" i="6"/>
  <c r="K128" i="6"/>
  <c r="Y127" i="6"/>
  <c r="W127" i="6"/>
  <c r="R127" i="6"/>
  <c r="O127" i="6"/>
  <c r="L127" i="6"/>
  <c r="K127" i="6"/>
  <c r="Y126" i="6"/>
  <c r="W126" i="6"/>
  <c r="R126" i="6"/>
  <c r="O126" i="6"/>
  <c r="L126" i="6"/>
  <c r="K126" i="6"/>
  <c r="Y125" i="6"/>
  <c r="W125" i="6"/>
  <c r="R125" i="6"/>
  <c r="O125" i="6"/>
  <c r="L125" i="6"/>
  <c r="K125" i="6"/>
  <c r="Y124" i="6"/>
  <c r="W124" i="6"/>
  <c r="R124" i="6"/>
  <c r="O124" i="6"/>
  <c r="L124" i="6"/>
  <c r="K124" i="6"/>
  <c r="Y123" i="6"/>
  <c r="W123" i="6"/>
  <c r="R123" i="6"/>
  <c r="O123" i="6"/>
  <c r="L123" i="6"/>
  <c r="K123" i="6"/>
  <c r="Y122" i="6"/>
  <c r="W122" i="6"/>
  <c r="R122" i="6"/>
  <c r="O122" i="6"/>
  <c r="L122" i="6"/>
  <c r="K122" i="6"/>
  <c r="Y121" i="6"/>
  <c r="W121" i="6"/>
  <c r="R121" i="6"/>
  <c r="O121" i="6"/>
  <c r="L121" i="6"/>
  <c r="K121" i="6"/>
  <c r="Y120" i="6"/>
  <c r="W120" i="6"/>
  <c r="R120" i="6"/>
  <c r="O120" i="6"/>
  <c r="L120" i="6"/>
  <c r="K120" i="6"/>
  <c r="Y119" i="6"/>
  <c r="W119" i="6"/>
  <c r="R119" i="6"/>
  <c r="O119" i="6"/>
  <c r="L119" i="6"/>
  <c r="K119" i="6"/>
  <c r="Y118" i="6"/>
  <c r="W118" i="6"/>
  <c r="R118" i="6"/>
  <c r="O118" i="6"/>
  <c r="L118" i="6"/>
  <c r="K118" i="6"/>
  <c r="Y117" i="6"/>
  <c r="W117" i="6"/>
  <c r="R117" i="6"/>
  <c r="O117" i="6"/>
  <c r="L117" i="6"/>
  <c r="K117" i="6"/>
  <c r="Y116" i="6"/>
  <c r="W116" i="6"/>
  <c r="R116" i="6"/>
  <c r="O116" i="6"/>
  <c r="L116" i="6"/>
  <c r="K116" i="6"/>
  <c r="Y115" i="6"/>
  <c r="W115" i="6"/>
  <c r="R115" i="6"/>
  <c r="O115" i="6"/>
  <c r="L115" i="6"/>
  <c r="K115" i="6"/>
  <c r="Y114" i="6"/>
  <c r="W114" i="6"/>
  <c r="R114" i="6"/>
  <c r="O114" i="6"/>
  <c r="L114" i="6"/>
  <c r="K114" i="6"/>
  <c r="Y113" i="6"/>
  <c r="W113" i="6"/>
  <c r="R113" i="6"/>
  <c r="O113" i="6"/>
  <c r="L113" i="6"/>
  <c r="K113" i="6"/>
  <c r="Y112" i="6"/>
  <c r="W112" i="6"/>
  <c r="R112" i="6"/>
  <c r="O112" i="6"/>
  <c r="L112" i="6"/>
  <c r="K112" i="6"/>
  <c r="Y111" i="6"/>
  <c r="W111" i="6"/>
  <c r="R111" i="6"/>
  <c r="O111" i="6"/>
  <c r="L111" i="6"/>
  <c r="K111" i="6"/>
  <c r="Y110" i="6"/>
  <c r="W110" i="6"/>
  <c r="R110" i="6"/>
  <c r="O110" i="6"/>
  <c r="L110" i="6"/>
  <c r="K110" i="6"/>
  <c r="Y109" i="6"/>
  <c r="W109" i="6"/>
  <c r="R109" i="6"/>
  <c r="O109" i="6"/>
  <c r="L109" i="6"/>
  <c r="K109" i="6"/>
  <c r="Y108" i="6"/>
  <c r="W108" i="6"/>
  <c r="R108" i="6"/>
  <c r="O108" i="6"/>
  <c r="L108" i="6"/>
  <c r="K108" i="6"/>
  <c r="Y107" i="6"/>
  <c r="W107" i="6"/>
  <c r="R107" i="6"/>
  <c r="O107" i="6"/>
  <c r="L107" i="6"/>
  <c r="K107" i="6"/>
  <c r="Y106" i="6"/>
  <c r="W106" i="6"/>
  <c r="R106" i="6"/>
  <c r="O106" i="6"/>
  <c r="L106" i="6"/>
  <c r="K106" i="6"/>
  <c r="Y105" i="6"/>
  <c r="W105" i="6"/>
  <c r="R105" i="6"/>
  <c r="O105" i="6"/>
  <c r="L105" i="6"/>
  <c r="K105" i="6"/>
  <c r="Y104" i="6"/>
  <c r="W104" i="6"/>
  <c r="R104" i="6"/>
  <c r="O104" i="6"/>
  <c r="L104" i="6"/>
  <c r="K104" i="6"/>
  <c r="Y103" i="6"/>
  <c r="W103" i="6"/>
  <c r="R103" i="6"/>
  <c r="O103" i="6"/>
  <c r="L103" i="6"/>
  <c r="K103" i="6"/>
  <c r="Y102" i="6"/>
  <c r="W102" i="6"/>
  <c r="R102" i="6"/>
  <c r="O102" i="6"/>
  <c r="L102" i="6"/>
  <c r="K102" i="6"/>
  <c r="Y101" i="6"/>
  <c r="W101" i="6"/>
  <c r="R101" i="6"/>
  <c r="O101" i="6"/>
  <c r="L101" i="6"/>
  <c r="K101" i="6"/>
  <c r="Y100" i="6"/>
  <c r="W100" i="6"/>
  <c r="R100" i="6"/>
  <c r="O100" i="6"/>
  <c r="L100" i="6"/>
  <c r="K100" i="6"/>
  <c r="Y99" i="6"/>
  <c r="W99" i="6"/>
  <c r="R99" i="6"/>
  <c r="O99" i="6"/>
  <c r="L99" i="6"/>
  <c r="K99" i="6"/>
  <c r="Y98" i="6"/>
  <c r="W98" i="6"/>
  <c r="R98" i="6"/>
  <c r="O98" i="6"/>
  <c r="L98" i="6"/>
  <c r="K98" i="6"/>
  <c r="Y97" i="6"/>
  <c r="W97" i="6"/>
  <c r="R97" i="6"/>
  <c r="O97" i="6"/>
  <c r="L97" i="6"/>
  <c r="K97" i="6"/>
  <c r="Y96" i="6"/>
  <c r="W96" i="6"/>
  <c r="R96" i="6"/>
  <c r="O96" i="6"/>
  <c r="L96" i="6"/>
  <c r="K96" i="6"/>
  <c r="Y95" i="6"/>
  <c r="W95" i="6"/>
  <c r="R95" i="6"/>
  <c r="O95" i="6"/>
  <c r="L95" i="6"/>
  <c r="K95" i="6"/>
  <c r="Y94" i="6"/>
  <c r="W94" i="6"/>
  <c r="R94" i="6"/>
  <c r="O94" i="6"/>
  <c r="L94" i="6"/>
  <c r="K94" i="6"/>
  <c r="Y93" i="6"/>
  <c r="W93" i="6"/>
  <c r="R93" i="6"/>
  <c r="O93" i="6"/>
  <c r="L93" i="6"/>
  <c r="K93" i="6"/>
  <c r="Y92" i="6"/>
  <c r="W92" i="6"/>
  <c r="R92" i="6"/>
  <c r="O92" i="6"/>
  <c r="L92" i="6"/>
  <c r="K92" i="6"/>
  <c r="Y91" i="6"/>
  <c r="W91" i="6"/>
  <c r="R91" i="6"/>
  <c r="O91" i="6"/>
  <c r="L91" i="6"/>
  <c r="K91" i="6"/>
  <c r="Y90" i="6"/>
  <c r="W90" i="6"/>
  <c r="R90" i="6"/>
  <c r="O90" i="6"/>
  <c r="L90" i="6"/>
  <c r="K90" i="6"/>
  <c r="Y89" i="6"/>
  <c r="W89" i="6"/>
  <c r="R89" i="6"/>
  <c r="O89" i="6"/>
  <c r="L89" i="6"/>
  <c r="K89" i="6"/>
  <c r="Y88" i="6"/>
  <c r="W88" i="6"/>
  <c r="R88" i="6"/>
  <c r="O88" i="6"/>
  <c r="L88" i="6"/>
  <c r="K88" i="6"/>
  <c r="Y87" i="6"/>
  <c r="W87" i="6"/>
  <c r="R87" i="6"/>
  <c r="O87" i="6"/>
  <c r="L87" i="6"/>
  <c r="K87" i="6"/>
  <c r="Y86" i="6"/>
  <c r="W86" i="6"/>
  <c r="R86" i="6"/>
  <c r="O86" i="6"/>
  <c r="L86" i="6"/>
  <c r="K86" i="6"/>
  <c r="Y85" i="6"/>
  <c r="W85" i="6"/>
  <c r="R85" i="6"/>
  <c r="O85" i="6"/>
  <c r="L85" i="6"/>
  <c r="K85" i="6"/>
  <c r="Y84" i="6"/>
  <c r="W84" i="6"/>
  <c r="R84" i="6"/>
  <c r="O84" i="6"/>
  <c r="L84" i="6"/>
  <c r="K84" i="6"/>
  <c r="Y83" i="6"/>
  <c r="W83" i="6"/>
  <c r="R83" i="6"/>
  <c r="O83" i="6"/>
  <c r="L83" i="6"/>
  <c r="K83" i="6"/>
  <c r="Y82" i="6"/>
  <c r="W82" i="6"/>
  <c r="R82" i="6"/>
  <c r="O82" i="6"/>
  <c r="L82" i="6"/>
  <c r="K82" i="6"/>
  <c r="Y81" i="6"/>
  <c r="W81" i="6"/>
  <c r="R81" i="6"/>
  <c r="O81" i="6"/>
  <c r="L81" i="6"/>
  <c r="K81" i="6"/>
  <c r="Y80" i="6"/>
  <c r="W80" i="6"/>
  <c r="R80" i="6"/>
  <c r="O80" i="6"/>
  <c r="L80" i="6"/>
  <c r="K80" i="6"/>
  <c r="Y79" i="6"/>
  <c r="W79" i="6"/>
  <c r="R79" i="6"/>
  <c r="O79" i="6"/>
  <c r="L79" i="6"/>
  <c r="K79" i="6"/>
  <c r="Y78" i="6"/>
  <c r="W78" i="6"/>
  <c r="R78" i="6"/>
  <c r="O78" i="6"/>
  <c r="L78" i="6"/>
  <c r="K78" i="6"/>
  <c r="Y77" i="6"/>
  <c r="W77" i="6"/>
  <c r="R77" i="6"/>
  <c r="O77" i="6"/>
  <c r="L77" i="6"/>
  <c r="K77" i="6"/>
  <c r="Y76" i="6"/>
  <c r="W76" i="6"/>
  <c r="R76" i="6"/>
  <c r="O76" i="6"/>
  <c r="L76" i="6"/>
  <c r="K76" i="6"/>
  <c r="Y75" i="6"/>
  <c r="W75" i="6"/>
  <c r="R75" i="6"/>
  <c r="O75" i="6"/>
  <c r="L75" i="6"/>
  <c r="K75" i="6"/>
  <c r="Y74" i="6"/>
  <c r="W74" i="6"/>
  <c r="R74" i="6"/>
  <c r="O74" i="6"/>
  <c r="L74" i="6"/>
  <c r="K74" i="6"/>
  <c r="Y73" i="6"/>
  <c r="W73" i="6"/>
  <c r="R73" i="6"/>
  <c r="O73" i="6"/>
  <c r="L73" i="6"/>
  <c r="K73" i="6"/>
  <c r="Y72" i="6"/>
  <c r="W72" i="6"/>
  <c r="R72" i="6"/>
  <c r="O72" i="6"/>
  <c r="L72" i="6"/>
  <c r="K72" i="6"/>
  <c r="Y71" i="6"/>
  <c r="W71" i="6"/>
  <c r="R71" i="6"/>
  <c r="O71" i="6"/>
  <c r="L71" i="6"/>
  <c r="K71" i="6"/>
  <c r="Y70" i="6"/>
  <c r="W70" i="6"/>
  <c r="R70" i="6"/>
  <c r="O70" i="6"/>
  <c r="L70" i="6"/>
  <c r="K70" i="6"/>
  <c r="Y69" i="6"/>
  <c r="W69" i="6"/>
  <c r="R69" i="6"/>
  <c r="O69" i="6"/>
  <c r="L69" i="6"/>
  <c r="K69" i="6"/>
  <c r="Y68" i="6"/>
  <c r="W68" i="6"/>
  <c r="R68" i="6"/>
  <c r="O68" i="6"/>
  <c r="L68" i="6"/>
  <c r="K68" i="6"/>
  <c r="Y67" i="6"/>
  <c r="W67" i="6"/>
  <c r="R67" i="6"/>
  <c r="O67" i="6"/>
  <c r="L67" i="6"/>
  <c r="K67" i="6"/>
  <c r="Y66" i="6"/>
  <c r="W66" i="6"/>
  <c r="R66" i="6"/>
  <c r="O66" i="6"/>
  <c r="L66" i="6"/>
  <c r="K66" i="6"/>
  <c r="Y65" i="6"/>
  <c r="W65" i="6"/>
  <c r="R65" i="6"/>
  <c r="O65" i="6"/>
  <c r="L65" i="6"/>
  <c r="K65" i="6"/>
  <c r="Y64" i="6"/>
  <c r="W64" i="6"/>
  <c r="R64" i="6"/>
  <c r="O64" i="6"/>
  <c r="L64" i="6"/>
  <c r="K64" i="6"/>
  <c r="Y63" i="6"/>
  <c r="W63" i="6"/>
  <c r="R63" i="6"/>
  <c r="O63" i="6"/>
  <c r="L63" i="6"/>
  <c r="K63" i="6"/>
  <c r="Y62" i="6"/>
  <c r="W62" i="6"/>
  <c r="R62" i="6"/>
  <c r="O62" i="6"/>
  <c r="L62" i="6"/>
  <c r="K62" i="6"/>
  <c r="Y61" i="6"/>
  <c r="W61" i="6"/>
  <c r="R61" i="6"/>
  <c r="O61" i="6"/>
  <c r="L61" i="6"/>
  <c r="K61" i="6"/>
  <c r="Y60" i="6"/>
  <c r="W60" i="6"/>
  <c r="R60" i="6"/>
  <c r="O60" i="6"/>
  <c r="L60" i="6"/>
  <c r="K60" i="6"/>
  <c r="Y59" i="6"/>
  <c r="W59" i="6"/>
  <c r="R59" i="6"/>
  <c r="O59" i="6"/>
  <c r="L59" i="6"/>
  <c r="K59" i="6"/>
  <c r="Y58" i="6"/>
  <c r="W58" i="6"/>
  <c r="R58" i="6"/>
  <c r="O58" i="6"/>
  <c r="L58" i="6"/>
  <c r="K58" i="6"/>
  <c r="Y57" i="6"/>
  <c r="W57" i="6"/>
  <c r="R57" i="6"/>
  <c r="O57" i="6"/>
  <c r="L57" i="6"/>
  <c r="K57" i="6"/>
  <c r="Y56" i="6"/>
  <c r="W56" i="6"/>
  <c r="R56" i="6"/>
  <c r="O56" i="6"/>
  <c r="L56" i="6"/>
  <c r="K56" i="6"/>
  <c r="Y55" i="6"/>
  <c r="W55" i="6"/>
  <c r="R55" i="6"/>
  <c r="O55" i="6"/>
  <c r="L55" i="6"/>
  <c r="K55" i="6"/>
  <c r="Y54" i="6"/>
  <c r="W54" i="6"/>
  <c r="R54" i="6"/>
  <c r="O54" i="6"/>
  <c r="L54" i="6"/>
  <c r="K54" i="6"/>
  <c r="Y53" i="6"/>
  <c r="W53" i="6"/>
  <c r="R53" i="6"/>
  <c r="O53" i="6"/>
  <c r="L53" i="6"/>
  <c r="K53" i="6"/>
  <c r="Y52" i="6"/>
  <c r="W52" i="6"/>
  <c r="R52" i="6"/>
  <c r="O52" i="6"/>
  <c r="L52" i="6"/>
  <c r="K52" i="6"/>
  <c r="Y51" i="6"/>
  <c r="W51" i="6"/>
  <c r="R51" i="6"/>
  <c r="O51" i="6"/>
  <c r="L51" i="6"/>
  <c r="K51" i="6"/>
  <c r="Y50" i="6"/>
  <c r="W50" i="6"/>
  <c r="R50" i="6"/>
  <c r="O50" i="6"/>
  <c r="L50" i="6"/>
  <c r="K50" i="6"/>
  <c r="Y49" i="6"/>
  <c r="W49" i="6"/>
  <c r="R49" i="6"/>
  <c r="O49" i="6"/>
  <c r="L49" i="6"/>
  <c r="K49" i="6"/>
  <c r="Y48" i="6"/>
  <c r="W48" i="6"/>
  <c r="R48" i="6"/>
  <c r="O48" i="6"/>
  <c r="L48" i="6"/>
  <c r="K48" i="6"/>
  <c r="Y47" i="6"/>
  <c r="W47" i="6"/>
  <c r="R47" i="6"/>
  <c r="O47" i="6"/>
  <c r="L47" i="6"/>
  <c r="K47" i="6"/>
  <c r="Y46" i="6"/>
  <c r="W46" i="6"/>
  <c r="R46" i="6"/>
  <c r="O46" i="6"/>
  <c r="L46" i="6"/>
  <c r="K46" i="6"/>
  <c r="Y45" i="6"/>
  <c r="W45" i="6"/>
  <c r="R45" i="6"/>
  <c r="O45" i="6"/>
  <c r="L45" i="6"/>
  <c r="K45" i="6"/>
  <c r="Y44" i="6"/>
  <c r="W44" i="6"/>
  <c r="R44" i="6"/>
  <c r="O44" i="6"/>
  <c r="L44" i="6"/>
  <c r="K44" i="6"/>
  <c r="Y43" i="6"/>
  <c r="W43" i="6"/>
  <c r="R43" i="6"/>
  <c r="O43" i="6"/>
  <c r="L43" i="6"/>
  <c r="K43" i="6"/>
  <c r="Y42" i="6"/>
  <c r="W42" i="6"/>
  <c r="R42" i="6"/>
  <c r="O42" i="6"/>
  <c r="L42" i="6"/>
  <c r="K42" i="6"/>
  <c r="Y41" i="6"/>
  <c r="W41" i="6"/>
  <c r="R41" i="6"/>
  <c r="O41" i="6"/>
  <c r="L41" i="6"/>
  <c r="K41" i="6"/>
  <c r="Y40" i="6"/>
  <c r="W40" i="6"/>
  <c r="R40" i="6"/>
  <c r="O40" i="6"/>
  <c r="L40" i="6"/>
  <c r="K40" i="6"/>
  <c r="Y39" i="6"/>
  <c r="W39" i="6"/>
  <c r="R39" i="6"/>
  <c r="O39" i="6"/>
  <c r="L39" i="6"/>
  <c r="K39" i="6"/>
  <c r="Y38" i="6"/>
  <c r="W38" i="6"/>
  <c r="R38" i="6"/>
  <c r="O38" i="6"/>
  <c r="L38" i="6"/>
  <c r="K38" i="6"/>
  <c r="Y37" i="6"/>
  <c r="W37" i="6"/>
  <c r="R37" i="6"/>
  <c r="O37" i="6"/>
  <c r="L37" i="6"/>
  <c r="K37" i="6"/>
  <c r="Y36" i="6"/>
  <c r="W36" i="6"/>
  <c r="R36" i="6"/>
  <c r="O36" i="6"/>
  <c r="L36" i="6"/>
  <c r="K36" i="6"/>
  <c r="Y35" i="6"/>
  <c r="W35" i="6"/>
  <c r="R35" i="6"/>
  <c r="O35" i="6"/>
  <c r="L35" i="6"/>
  <c r="K35" i="6"/>
  <c r="Y34" i="6"/>
  <c r="W34" i="6"/>
  <c r="R34" i="6"/>
  <c r="O34" i="6"/>
  <c r="L34" i="6"/>
  <c r="K34" i="6"/>
  <c r="Y33" i="6"/>
  <c r="W33" i="6"/>
  <c r="R33" i="6"/>
  <c r="O33" i="6"/>
  <c r="L33" i="6"/>
  <c r="K33" i="6"/>
  <c r="Y32" i="6"/>
  <c r="W32" i="6"/>
  <c r="R32" i="6"/>
  <c r="O32" i="6"/>
  <c r="L32" i="6"/>
  <c r="K32" i="6"/>
  <c r="Y31" i="6"/>
  <c r="W31" i="6"/>
  <c r="R31" i="6"/>
  <c r="O31" i="6"/>
  <c r="L31" i="6"/>
  <c r="K31" i="6"/>
  <c r="Y30" i="6"/>
  <c r="W30" i="6"/>
  <c r="R30" i="6"/>
  <c r="O30" i="6"/>
  <c r="L30" i="6"/>
  <c r="K30" i="6"/>
  <c r="Y29" i="6"/>
  <c r="W29" i="6"/>
  <c r="R29" i="6"/>
  <c r="O29" i="6"/>
  <c r="L29" i="6"/>
  <c r="K29" i="6"/>
  <c r="Y28" i="6"/>
  <c r="W28" i="6"/>
  <c r="R28" i="6"/>
  <c r="O28" i="6"/>
  <c r="L28" i="6"/>
  <c r="K28" i="6"/>
  <c r="Y27" i="6"/>
  <c r="W27" i="6"/>
  <c r="R27" i="6"/>
  <c r="O27" i="6"/>
  <c r="L27" i="6"/>
  <c r="K27" i="6"/>
  <c r="Y26" i="6"/>
  <c r="W26" i="6"/>
  <c r="R26" i="6"/>
  <c r="O26" i="6"/>
  <c r="L26" i="6"/>
  <c r="K26" i="6"/>
  <c r="Y25" i="6"/>
  <c r="W25" i="6"/>
  <c r="R25" i="6"/>
  <c r="O25" i="6"/>
  <c r="L25" i="6"/>
  <c r="K25" i="6"/>
  <c r="Y24" i="6"/>
  <c r="W24" i="6"/>
  <c r="R24" i="6"/>
  <c r="O24" i="6"/>
  <c r="L24" i="6"/>
  <c r="K24" i="6"/>
  <c r="Y23" i="6"/>
  <c r="W23" i="6"/>
  <c r="R23" i="6"/>
  <c r="O23" i="6"/>
  <c r="L23" i="6"/>
  <c r="K23" i="6"/>
  <c r="Y22" i="6"/>
  <c r="W22" i="6"/>
  <c r="R22" i="6"/>
  <c r="O22" i="6"/>
  <c r="L22" i="6"/>
  <c r="K22" i="6"/>
  <c r="Y21" i="6"/>
  <c r="W21" i="6"/>
  <c r="R21" i="6"/>
  <c r="O21" i="6"/>
  <c r="L21" i="6"/>
  <c r="K21" i="6"/>
  <c r="Y20" i="6"/>
  <c r="W20" i="6"/>
  <c r="R20" i="6"/>
  <c r="O20" i="6"/>
  <c r="L20" i="6"/>
  <c r="K20" i="6"/>
  <c r="Y19" i="6"/>
  <c r="W19" i="6"/>
  <c r="R19" i="6"/>
  <c r="O19" i="6"/>
  <c r="L19" i="6"/>
  <c r="K19" i="6"/>
  <c r="Y18" i="6"/>
  <c r="W18" i="6"/>
  <c r="R18" i="6"/>
  <c r="O18" i="6"/>
  <c r="L18" i="6"/>
  <c r="K18" i="6"/>
  <c r="Y17" i="6"/>
  <c r="W17" i="6"/>
  <c r="R17" i="6"/>
  <c r="O17" i="6"/>
  <c r="L17" i="6"/>
  <c r="K17" i="6"/>
  <c r="Y16" i="6"/>
  <c r="W16" i="6"/>
  <c r="R16" i="6"/>
  <c r="O16" i="6"/>
  <c r="L16" i="6"/>
  <c r="K16" i="6"/>
  <c r="Y15" i="6"/>
  <c r="W15" i="6"/>
  <c r="R15" i="6"/>
  <c r="O15" i="6"/>
  <c r="L15" i="6"/>
  <c r="K15" i="6"/>
  <c r="Y14" i="6"/>
  <c r="W14" i="6"/>
  <c r="R14" i="6"/>
  <c r="O14" i="6"/>
  <c r="L14" i="6"/>
  <c r="K14" i="6"/>
  <c r="Y13" i="6"/>
  <c r="W13" i="6"/>
  <c r="R13" i="6"/>
  <c r="O13" i="6"/>
  <c r="L13" i="6"/>
  <c r="K13" i="6"/>
  <c r="Y12" i="6"/>
  <c r="W12" i="6"/>
  <c r="R12" i="6"/>
  <c r="O12" i="6"/>
  <c r="L12" i="6"/>
  <c r="K12" i="6"/>
  <c r="Y11" i="6"/>
  <c r="W11" i="6"/>
  <c r="R11" i="6"/>
  <c r="O11" i="6"/>
  <c r="L11" i="6"/>
  <c r="K11" i="6"/>
  <c r="Y10" i="6"/>
  <c r="W10" i="6"/>
  <c r="R10" i="6"/>
  <c r="O10" i="6"/>
  <c r="L10" i="6"/>
  <c r="K10" i="6"/>
  <c r="Y9" i="6"/>
  <c r="W9" i="6"/>
  <c r="R9" i="6"/>
  <c r="O9" i="6"/>
  <c r="L9" i="6"/>
  <c r="K9" i="6"/>
  <c r="Y8" i="6"/>
  <c r="W8" i="6"/>
  <c r="R8" i="6"/>
  <c r="O8" i="6"/>
  <c r="L8" i="6"/>
  <c r="K8" i="6"/>
  <c r="Y7" i="6"/>
  <c r="W7" i="6"/>
  <c r="R7" i="6"/>
  <c r="O7" i="6"/>
  <c r="L7" i="6"/>
  <c r="K7" i="6"/>
  <c r="Y6" i="6"/>
  <c r="W6" i="6"/>
  <c r="R6" i="6"/>
  <c r="O6" i="6"/>
  <c r="L6" i="6"/>
  <c r="K6" i="6"/>
  <c r="Y5" i="6"/>
  <c r="W5" i="6"/>
  <c r="R5" i="6"/>
  <c r="O5" i="6"/>
  <c r="L5" i="6"/>
  <c r="K5" i="6"/>
  <c r="Y4" i="6"/>
  <c r="W4" i="6"/>
  <c r="O4" i="6"/>
  <c r="L4" i="6"/>
  <c r="K4" i="6"/>
  <c r="Y3" i="6"/>
  <c r="W3" i="6"/>
  <c r="L3" i="6"/>
  <c r="K3" i="6"/>
  <c r="Y2" i="6"/>
  <c r="W2" i="6"/>
  <c r="L2" i="6"/>
  <c r="K2" i="6"/>
  <c r="N14" i="8"/>
  <c r="N13" i="8"/>
  <c r="N12" i="8"/>
  <c r="N9" i="8"/>
  <c r="N8" i="8"/>
  <c r="N7" i="8"/>
  <c r="F6" i="8"/>
  <c r="F5" i="8"/>
  <c r="N4" i="8"/>
  <c r="D4" i="8"/>
  <c r="N3" i="8"/>
  <c r="D3" i="8"/>
</calcChain>
</file>

<file path=xl/sharedStrings.xml><?xml version="1.0" encoding="utf-8"?>
<sst xmlns="http://schemas.openxmlformats.org/spreadsheetml/2006/main" count="90114" uniqueCount="9998">
  <si>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</si>
  <si>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</si>
  <si>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</si>
  <si>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</si>
  <si>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</si>
  <si>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</si>
  <si>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</si>
  <si>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</si>
  <si>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</si>
  <si>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</si>
  <si>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</si>
  <si>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</si>
  <si>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</si>
  <si>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</si>
  <si>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</si>
  <si>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</si>
  <si>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</si>
  <si>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</si>
  <si>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</si>
  <si>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</si>
  <si>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</si>
  <si>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</si>
  <si>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</si>
  <si>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</si>
  <si>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</si>
  <si>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</si>
  <si>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</si>
  <si>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</si>
  <si>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</si>
  <si>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</si>
  <si>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</si>
  <si>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</si>
  <si>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</si>
  <si>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</si>
  <si>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</si>
  <si>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</si>
  <si>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</si>
  <si>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</si>
  <si>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</si>
  <si>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</si>
  <si>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</si>
  <si>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</si>
  <si>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</si>
  <si>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</si>
  <si>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</si>
  <si>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</si>
  <si>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</si>
  <si>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</si>
  <si>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</si>
  <si>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</si>
  <si>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</si>
  <si>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</si>
  <si>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</si>
  <si>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</si>
  <si>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</si>
  <si>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</si>
  <si>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</si>
  <si>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</si>
  <si>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</si>
  <si>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</si>
  <si>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</si>
  <si>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</si>
  <si>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</si>
  <si>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</si>
  <si>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</si>
  <si>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</si>
  <si>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</si>
  <si>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</si>
  <si>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</si>
  <si>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</si>
  <si>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</si>
  <si>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</si>
  <si>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</si>
  <si>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</si>
  <si>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</si>
  <si>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</si>
  <si>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</si>
  <si>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</si>
  <si>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</si>
  <si>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</si>
  <si>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</si>
  <si>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</si>
  <si>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</si>
  <si>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</si>
  <si>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</si>
  <si>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</si>
  <si>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</si>
  <si>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</si>
  <si>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</si>
  <si>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</si>
  <si>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</si>
  <si>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</si>
  <si>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</si>
  <si>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</si>
  <si>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</si>
  <si>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</si>
  <si>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</si>
  <si>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</si>
  <si>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</si>
  <si>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</si>
  <si>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</si>
  <si>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</si>
  <si>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</si>
  <si>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</si>
  <si>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</si>
  <si>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</si>
  <si>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</si>
  <si>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</si>
  <si>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</si>
  <si>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</si>
  <si>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</si>
  <si>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</si>
  <si>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</si>
  <si>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</si>
  <si>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</si>
  <si>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</si>
  <si>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</si>
  <si>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</si>
  <si>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</si>
  <si>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</si>
  <si>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</si>
  <si>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</si>
  <si>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</si>
  <si>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</si>
  <si>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</si>
  <si>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</si>
  <si>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</si>
  <si>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</si>
  <si>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</si>
  <si>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</si>
  <si>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</si>
  <si>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</si>
  <si>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</si>
  <si>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</si>
  <si>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</si>
  <si>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</si>
  <si>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</si>
  <si>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</si>
  <si>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</si>
  <si>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</si>
  <si>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</si>
  <si>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</si>
  <si>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</si>
  <si>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</si>
  <si>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</si>
  <si>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</si>
  <si>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</si>
  <si>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</si>
  <si>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</si>
  <si>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</si>
  <si>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</si>
  <si>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</si>
  <si>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</si>
  <si>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</si>
  <si>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</si>
  <si>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</si>
  <si>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</si>
  <si>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</si>
  <si>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</si>
  <si>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</si>
  <si>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</si>
  <si>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</si>
  <si>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</si>
  <si>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</si>
  <si>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</si>
  <si>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</si>
  <si>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</si>
  <si>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</si>
  <si>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</si>
  <si>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</si>
  <si>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</si>
  <si>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</si>
  <si>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</si>
  <si>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</si>
  <si>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</si>
  <si>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</si>
  <si>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</si>
  <si>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</si>
  <si>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</si>
  <si>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</si>
  <si>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</si>
  <si>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</si>
  <si>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</si>
  <si>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</si>
  <si>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</si>
  <si>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</si>
  <si>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</si>
  <si>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</si>
  <si>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</si>
  <si>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</si>
  <si>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</si>
  <si>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</si>
  <si>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</si>
  <si>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</si>
  <si>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</si>
  <si>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</si>
  <si>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</si>
  <si>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</si>
  <si>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</si>
  <si>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</si>
  <si>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</si>
  <si>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</si>
  <si>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</si>
  <si>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</si>
  <si>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</si>
  <si>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</si>
  <si>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</si>
  <si>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</si>
  <si>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</si>
  <si>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</si>
  <si>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</si>
  <si>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</si>
  <si>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</si>
  <si>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</si>
  <si>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</si>
  <si>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</si>
  <si>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</si>
  <si>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</si>
  <si>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</si>
  <si>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</si>
  <si>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</si>
  <si>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</si>
  <si>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</si>
  <si>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</si>
  <si>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</si>
  <si>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</si>
  <si>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</si>
  <si>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</si>
  <si>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</si>
  <si>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</si>
  <si>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</si>
  <si>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</si>
  <si>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</si>
  <si>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</si>
  <si>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</si>
  <si>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</si>
  <si>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</si>
  <si>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</si>
  <si>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</si>
  <si>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</si>
  <si>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</si>
  <si>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</si>
  <si>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</si>
  <si>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</si>
  <si>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</si>
  <si>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</si>
  <si>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</si>
  <si>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</si>
  <si>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</si>
  <si>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</si>
  <si>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</si>
  <si>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</si>
  <si>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</si>
  <si>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</si>
  <si>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</si>
  <si>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</si>
  <si>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</si>
  <si>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</si>
  <si>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</si>
  <si>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</si>
  <si>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</si>
  <si>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</si>
  <si>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</si>
  <si>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</si>
  <si>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</si>
  <si>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</si>
  <si>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</si>
  <si>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</si>
  <si>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</si>
  <si>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</si>
  <si>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</si>
  <si>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</si>
  <si>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</si>
  <si>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</si>
  <si>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</si>
  <si>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</si>
  <si>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</si>
  <si>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</si>
  <si>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</si>
  <si>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</si>
  <si>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</si>
  <si>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</si>
  <si>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</si>
  <si>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</si>
  <si>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</si>
  <si>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</si>
  <si>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</si>
  <si>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</si>
  <si>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</si>
  <si>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</si>
  <si>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</si>
  <si>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</si>
  <si>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</si>
  <si>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</si>
  <si>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</si>
  <si>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</si>
  <si>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</si>
  <si>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</si>
  <si>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</si>
  <si>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</si>
  <si>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</si>
  <si>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</si>
  <si>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</si>
  <si>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</si>
  <si>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</si>
  <si>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</si>
  <si>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</si>
  <si>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</si>
  <si>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</si>
  <si>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</si>
  <si>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</si>
  <si>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</si>
  <si>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</si>
  <si>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</si>
  <si>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</si>
  <si>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</si>
  <si>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</si>
  <si>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</si>
  <si>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</si>
  <si>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</si>
  <si>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</si>
  <si>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</si>
  <si>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</si>
  <si>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</si>
  <si>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</si>
  <si>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</si>
  <si>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</si>
  <si>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</si>
  <si>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</si>
  <si>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</si>
  <si>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</si>
  <si>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</si>
  <si>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</si>
  <si>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</si>
  <si>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</si>
  <si>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</si>
  <si>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</si>
  <si>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</si>
  <si>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</si>
  <si>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</si>
  <si>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</si>
  <si>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</si>
  <si>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</si>
  <si>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</si>
  <si>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</si>
  <si>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</si>
  <si>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</si>
  <si>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</si>
  <si>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</si>
  <si>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</si>
  <si>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</si>
  <si>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</si>
  <si>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</si>
  <si>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</si>
  <si>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</si>
  <si>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</si>
  <si>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</si>
  <si>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</si>
  <si>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</si>
  <si>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</si>
  <si>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</si>
  <si>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</si>
  <si>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</si>
  <si>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</si>
  <si>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</si>
  <si>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</si>
  <si>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</si>
  <si>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</si>
  <si>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</si>
  <si>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</si>
  <si>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</si>
  <si>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</si>
  <si>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</si>
  <si>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</si>
  <si>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</si>
  <si>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</si>
  <si>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</si>
  <si>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</si>
  <si>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</si>
  <si>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</si>
  <si>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</si>
  <si>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</si>
  <si>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</si>
  <si>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</si>
  <si>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</si>
  <si>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</si>
  <si>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</si>
  <si>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</si>
  <si>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</si>
  <si>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</si>
  <si>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</si>
  <si>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</si>
  <si>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</si>
  <si>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</si>
  <si>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</si>
  <si>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</si>
  <si>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</si>
  <si>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</si>
  <si>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</si>
  <si>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</si>
  <si>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</si>
  <si>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</si>
  <si>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</si>
  <si>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</si>
  <si>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</si>
  <si>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</si>
  <si>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</si>
  <si>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</si>
  <si>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</si>
  <si>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</si>
  <si>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</si>
  <si>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</si>
  <si>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</si>
  <si>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</si>
  <si>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</si>
  <si>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</si>
  <si>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</si>
  <si>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</si>
  <si>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</si>
  <si>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</si>
  <si>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</si>
  <si>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</si>
  <si>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</si>
  <si>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</si>
  <si>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</si>
  <si>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</si>
  <si>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</si>
  <si>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</si>
  <si>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</si>
  <si>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</si>
  <si>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</si>
  <si>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</si>
  <si>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</si>
  <si>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</si>
  <si>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</si>
  <si>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</si>
  <si>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</si>
  <si>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</si>
  <si>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</si>
  <si>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</si>
  <si>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</si>
  <si>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</si>
  <si>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</si>
  <si>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</si>
  <si>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</si>
  <si>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</si>
  <si>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</si>
  <si>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</si>
  <si>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</si>
  <si>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</si>
  <si>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</si>
  <si>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</si>
  <si>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</si>
  <si>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</si>
  <si>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</si>
  <si>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</si>
  <si>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</si>
  <si>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</si>
  <si>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</si>
  <si>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</si>
  <si>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</si>
  <si>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</si>
  <si>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</si>
  <si>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</si>
  <si>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</si>
  <si>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</si>
  <si>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</si>
  <si>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</si>
  <si>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</si>
  <si>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</si>
  <si>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</si>
  <si>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</si>
  <si>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</si>
  <si>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</si>
  <si>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</si>
  <si>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</si>
  <si>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</si>
  <si>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</si>
  <si>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</si>
  <si>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</si>
  <si>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</si>
  <si>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</si>
  <si>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</si>
  <si>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</si>
  <si>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</si>
  <si>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</si>
  <si>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</si>
  <si>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</si>
  <si>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</si>
  <si>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</si>
  <si>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</si>
  <si>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</si>
  <si>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</si>
  <si>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</si>
  <si>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</si>
  <si>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</si>
  <si>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</si>
  <si>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</si>
  <si>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</si>
  <si>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</si>
  <si>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</si>
  <si>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</si>
  <si>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</si>
  <si>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</si>
  <si>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</si>
  <si>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</si>
  <si>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</si>
  <si>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</si>
  <si>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</si>
  <si>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</si>
  <si>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</si>
  <si>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</si>
  <si>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</si>
  <si>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</si>
  <si>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</si>
  <si>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</si>
  <si>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</si>
  <si>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</si>
  <si>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</si>
  <si>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</si>
  <si>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</si>
  <si>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</si>
  <si>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</si>
  <si>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</si>
  <si>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</si>
  <si>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</si>
  <si>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</si>
  <si>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</si>
  <si>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</si>
  <si>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</si>
  <si>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</si>
  <si>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</si>
  <si>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</si>
  <si>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</si>
  <si>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</si>
  <si>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</si>
  <si>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</si>
  <si>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</si>
  <si>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</si>
  <si>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</si>
  <si>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</si>
  <si>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</si>
  <si>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</si>
  <si>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</si>
  <si>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</si>
  <si>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</si>
  <si>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</si>
  <si>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</si>
  <si>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</si>
  <si>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</si>
  <si>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</si>
  <si>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</si>
  <si>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</si>
  <si>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</si>
  <si>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</si>
  <si>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</si>
  <si>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</si>
  <si>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</si>
  <si>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</si>
  <si>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</si>
  <si>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</si>
  <si>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</si>
  <si>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</si>
  <si>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</si>
  <si>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</si>
  <si>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</si>
  <si>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</si>
  <si>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</si>
  <si>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</si>
  <si>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</si>
  <si>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</si>
  <si>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</si>
  <si>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</si>
  <si>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</si>
  <si>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</si>
  <si>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</si>
  <si>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</si>
  <si>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</si>
  <si>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</si>
  <si>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</si>
  <si>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</si>
  <si>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</si>
  <si>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</si>
  <si>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</si>
  <si>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</si>
  <si>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</si>
  <si>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</si>
  <si>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</si>
  <si>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</si>
  <si>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</si>
  <si>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</si>
  <si>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</si>
  <si>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</si>
  <si>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</si>
  <si>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</si>
  <si>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</si>
  <si>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</si>
  <si>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</si>
  <si>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</si>
  <si>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</si>
  <si>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</si>
  <si>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</si>
  <si>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</si>
  <si>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</si>
  <si>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</si>
  <si>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</si>
  <si>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</si>
  <si>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</si>
  <si>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</si>
  <si>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</si>
  <si>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</si>
  <si>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</si>
  <si>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</si>
  <si>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</si>
  <si>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</si>
  <si>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</si>
  <si>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</si>
  <si>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</si>
  <si>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</si>
  <si>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</si>
  <si>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</si>
  <si>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</si>
  <si>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</si>
  <si>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</si>
  <si>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</si>
  <si>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</si>
  <si>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</si>
  <si>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</si>
  <si>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</si>
  <si>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</si>
  <si>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</si>
  <si>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</si>
  <si>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</si>
  <si>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</si>
  <si>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</si>
  <si>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</si>
  <si>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</si>
  <si>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</si>
  <si>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</si>
  <si>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</si>
  <si>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</si>
  <si>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</si>
  <si>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</si>
  <si>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</si>
  <si>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</si>
  <si>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</si>
  <si>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</si>
  <si>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</si>
  <si>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</si>
  <si>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</si>
  <si>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</si>
  <si>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</si>
  <si>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</si>
  <si>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</si>
  <si>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</si>
  <si>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</si>
  <si>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</si>
  <si>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</si>
  <si>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</si>
  <si>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</si>
  <si>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</si>
  <si>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</si>
  <si>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</si>
  <si>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</si>
  <si>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</si>
  <si>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</si>
  <si>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</si>
  <si>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</si>
  <si>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</si>
  <si>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</si>
  <si>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</si>
  <si>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</si>
  <si>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</si>
  <si>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</si>
  <si>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</si>
  <si>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</si>
  <si>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</si>
  <si>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</si>
  <si>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</si>
  <si>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</si>
  <si>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</si>
  <si>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</si>
  <si>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</si>
  <si>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</si>
  <si>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</si>
  <si>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</si>
  <si>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</si>
  <si>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</si>
  <si>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</si>
  <si>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</si>
  <si>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</si>
  <si>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</si>
  <si>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</si>
  <si>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</si>
  <si>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</si>
  <si>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</si>
  <si>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</si>
  <si>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</si>
  <si>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</si>
  <si>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</si>
  <si>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</si>
  <si>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</si>
  <si>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</si>
  <si>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</si>
  <si>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</si>
  <si>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</si>
  <si>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</si>
  <si>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</si>
  <si>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</si>
  <si>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</si>
  <si>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</si>
  <si>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</si>
  <si>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</si>
  <si>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</si>
  <si>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</si>
  <si>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</si>
  <si>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</si>
  <si>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</si>
  <si>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</si>
  <si>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</si>
  <si>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</si>
  <si>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</si>
  <si>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</si>
  <si>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</si>
  <si>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</si>
  <si>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</si>
  <si>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</si>
  <si>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</si>
  <si>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</si>
  <si>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</si>
  <si>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</si>
  <si>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</si>
  <si>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</si>
  <si>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</si>
  <si>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</si>
  <si>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</si>
  <si>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</si>
  <si>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</si>
  <si>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</si>
  <si>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</si>
  <si>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</si>
  <si>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</si>
  <si>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</si>
  <si>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</si>
  <si>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</si>
  <si>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</si>
  <si>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</si>
  <si>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</si>
  <si>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</si>
  <si>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</si>
  <si>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</si>
  <si>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</si>
  <si>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</si>
  <si>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</si>
  <si>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</si>
  <si>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</si>
  <si>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</si>
  <si>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</si>
  <si>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</si>
  <si>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</si>
  <si>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</si>
  <si>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</si>
  <si>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</si>
  <si>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</si>
  <si>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</si>
  <si>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</si>
  <si>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</si>
  <si>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</si>
  <si>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</si>
  <si>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</si>
  <si>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</si>
  <si>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</si>
  <si>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</si>
  <si>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</si>
  <si>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</si>
  <si>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</si>
  <si>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</si>
  <si>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</si>
  <si>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</si>
  <si>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</si>
  <si>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</si>
  <si>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</si>
  <si>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</si>
  <si>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</si>
  <si>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</si>
  <si>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</si>
  <si>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</si>
  <si>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</si>
  <si>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</si>
  <si>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</si>
  <si>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</si>
  <si>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</si>
  <si>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</si>
  <si>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</si>
  <si>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</si>
  <si>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</si>
  <si>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</si>
  <si>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</si>
  <si>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</si>
  <si>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</si>
  <si>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</si>
  <si>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</si>
  <si>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</si>
  <si>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</si>
  <si>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</si>
  <si>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</si>
  <si>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</si>
  <si>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</si>
  <si>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</si>
  <si>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</si>
  <si>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</si>
  <si>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</si>
  <si>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</si>
  <si>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</si>
  <si>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</si>
  <si>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</si>
  <si>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</si>
  <si>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</si>
  <si>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</si>
  <si>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</si>
  <si>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</si>
  <si>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</si>
  <si>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</si>
  <si>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</si>
  <si>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</si>
  <si>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</si>
  <si>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</si>
  <si>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</si>
  <si>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</si>
  <si>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</si>
  <si>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</si>
  <si>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</si>
  <si>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</si>
  <si>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</si>
  <si>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</si>
  <si>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</si>
  <si>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</si>
  <si>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</si>
  <si>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</si>
  <si>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</si>
  <si>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</si>
  <si>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</si>
  <si>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</si>
  <si>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</si>
  <si>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</si>
  <si>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</si>
  <si>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</si>
  <si>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</si>
  <si>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</si>
  <si>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</si>
  <si>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</si>
  <si>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</si>
  <si>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</si>
  <si>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</si>
  <si>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</si>
  <si>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</si>
  <si>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</si>
  <si>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</si>
  <si>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</si>
  <si>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</si>
  <si>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</si>
  <si>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</si>
  <si>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</si>
  <si>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</si>
  <si>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</si>
  <si>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</si>
  <si>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</si>
  <si>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</si>
  <si>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</si>
  <si>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</si>
  <si>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</si>
  <si>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</si>
  <si>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</si>
  <si>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</si>
  <si>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</si>
  <si>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</si>
  <si>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</si>
  <si>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</si>
  <si>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</si>
  <si>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</si>
  <si>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</si>
  <si>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</si>
  <si>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</si>
  <si>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</si>
  <si>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</si>
  <si>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</si>
  <si>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</si>
  <si>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</si>
  <si>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</si>
  <si>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</si>
  <si>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</si>
  <si>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</si>
  <si>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</si>
  <si>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</si>
  <si>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</si>
  <si>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</si>
  <si>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</si>
  <si>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</si>
  <si>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</si>
  <si>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</si>
  <si>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</si>
  <si>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</si>
  <si>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</si>
  <si>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</si>
  <si>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</si>
  <si>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</si>
  <si>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</si>
  <si>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</si>
  <si>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</si>
  <si>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</si>
  <si>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</si>
  <si>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</si>
  <si>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</si>
  <si>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</si>
  <si>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</si>
  <si>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</si>
  <si>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</si>
  <si>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</si>
  <si>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</si>
  <si>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</si>
  <si>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</si>
  <si>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</si>
  <si>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</si>
  <si>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</si>
  <si>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</si>
  <si>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</si>
  <si>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</si>
  <si>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</si>
  <si>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</si>
  <si>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</si>
  <si>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</si>
  <si>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</si>
  <si>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</si>
  <si>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</si>
  <si>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</si>
  <si>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</si>
  <si>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</si>
  <si>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</si>
  <si>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</si>
  <si>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</si>
  <si>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</si>
  <si>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</si>
  <si>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</si>
  <si>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</si>
  <si>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</si>
  <si>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</si>
  <si>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</si>
  <si>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</si>
  <si>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</si>
  <si>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</si>
  <si>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</si>
  <si>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</si>
  <si>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</si>
  <si>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</si>
  <si>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</si>
  <si>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</si>
  <si>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</si>
  <si>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</si>
  <si>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</si>
  <si>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</si>
  <si>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</si>
  <si>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</si>
  <si>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</si>
  <si>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</si>
  <si>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</si>
  <si>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</si>
  <si>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</si>
  <si>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</si>
  <si>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</si>
  <si>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</si>
  <si>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</si>
  <si>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</si>
  <si>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</si>
  <si>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</si>
  <si>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</si>
  <si>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</si>
  <si>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</si>
  <si>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</si>
  <si>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</si>
  <si>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</si>
  <si>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</si>
  <si>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</si>
  <si>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</si>
  <si>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</si>
  <si>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</si>
  <si>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</si>
  <si>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</si>
  <si>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</si>
  <si>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</si>
  <si>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</si>
  <si>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</si>
  <si>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</si>
  <si>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</si>
  <si>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</si>
  <si>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</si>
  <si>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</si>
  <si>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</si>
  <si>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</si>
  <si>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</si>
  <si>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</si>
  <si>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</si>
  <si>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</si>
  <si>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</si>
  <si>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</si>
  <si>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</si>
  <si>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</si>
  <si>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</si>
  <si>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</si>
  <si>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</si>
  <si>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</si>
  <si>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</si>
  <si>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</si>
  <si>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</si>
  <si>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</si>
  <si>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</si>
  <si>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</si>
  <si>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</si>
  <si>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</si>
  <si>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</si>
  <si>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</si>
  <si>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</si>
  <si>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</si>
  <si>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</si>
  <si>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</si>
  <si>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</si>
  <si>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</si>
  <si>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</si>
  <si>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</si>
  <si>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</si>
  <si>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</si>
  <si>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</si>
  <si>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</si>
  <si>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</si>
  <si>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</si>
  <si>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</si>
  <si>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</si>
  <si>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</si>
  <si>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</si>
  <si>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</si>
  <si>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</si>
  <si>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</si>
  <si>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</si>
  <si>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</si>
  <si>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</si>
  <si>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</si>
  <si>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</si>
  <si>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</si>
  <si>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</si>
  <si>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</si>
  <si>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</si>
  <si>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</si>
  <si>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</si>
  <si>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</si>
  <si>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</si>
  <si>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</si>
  <si>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</si>
  <si>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</si>
  <si>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</si>
  <si>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</si>
  <si>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</si>
  <si>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</si>
  <si>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</si>
  <si>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</si>
  <si>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</si>
  <si>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</si>
  <si>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</si>
  <si>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</si>
  <si>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</si>
  <si>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</si>
  <si>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</si>
  <si>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</si>
  <si>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</si>
  <si>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</si>
  <si>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</si>
  <si>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</si>
  <si>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</si>
  <si>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</si>
  <si>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</si>
  <si>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</si>
  <si>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</si>
  <si>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</si>
  <si>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</si>
  <si>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</si>
  <si>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</si>
  <si>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</si>
  <si>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</si>
  <si>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</si>
  <si>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</si>
  <si>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</si>
  <si>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</si>
  <si>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</si>
  <si>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</si>
  <si>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</si>
  <si>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</si>
  <si>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</si>
  <si>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</si>
  <si>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</si>
  <si>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</si>
  <si>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</si>
  <si>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</si>
  <si>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</si>
  <si>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</si>
  <si>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</si>
  <si>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</si>
  <si>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</si>
  <si>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</si>
  <si>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</si>
  <si>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</si>
  <si>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</si>
  <si>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</si>
  <si>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</si>
  <si>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</si>
  <si>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</si>
  <si>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</si>
  <si>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</si>
  <si>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</si>
  <si>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</si>
  <si>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</si>
  <si>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</si>
  <si>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</si>
  <si>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</si>
  <si>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</si>
  <si>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</si>
  <si>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</si>
  <si>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</si>
  <si>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</si>
  <si>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</si>
  <si>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</si>
  <si>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</si>
  <si>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</si>
  <si>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</si>
  <si>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</si>
  <si>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</si>
  <si>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</si>
  <si>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</si>
  <si>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</si>
  <si>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</si>
  <si>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</si>
  <si>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</si>
  <si>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</si>
  <si>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</si>
  <si>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</si>
  <si>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</si>
  <si>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</si>
  <si>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</si>
  <si>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</si>
  <si>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</si>
  <si>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</si>
  <si>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</si>
  <si>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</si>
  <si>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</si>
  <si>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</si>
  <si>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</si>
  <si>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</si>
  <si>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</si>
  <si>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</si>
  <si>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</si>
  <si>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</si>
  <si>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</si>
  <si>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</si>
  <si>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</si>
  <si>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</si>
  <si>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</si>
  <si>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</si>
  <si>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</si>
  <si>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</si>
  <si>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</si>
  <si>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</si>
  <si>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</si>
  <si>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</si>
  <si>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</si>
  <si>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</si>
  <si>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</si>
  <si>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</si>
  <si>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</si>
  <si>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</si>
  <si>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</si>
  <si>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</si>
  <si>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</si>
  <si>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</si>
  <si>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</si>
  <si>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</si>
  <si>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</si>
  <si>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</si>
  <si>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</si>
  <si>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</si>
  <si>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</si>
  <si>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</si>
  <si>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</si>
  <si>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</si>
  <si>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</si>
  <si>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</si>
  <si>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</si>
  <si>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</si>
  <si>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</si>
  <si>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</si>
  <si>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</si>
  <si>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</si>
  <si>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</si>
  <si>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</si>
  <si>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</si>
  <si>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</si>
  <si>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</si>
  <si>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</si>
  <si>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</si>
  <si>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</si>
  <si>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</si>
  <si>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</si>
  <si>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</si>
  <si>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</si>
  <si>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</si>
  <si>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</si>
  <si>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</si>
  <si>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</si>
  <si>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</si>
  <si>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</si>
  <si>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</si>
  <si>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</si>
  <si>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</si>
  <si>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</si>
  <si>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</si>
  <si>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</si>
  <si>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</si>
  <si>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</si>
  <si>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</si>
  <si>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</si>
  <si>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</si>
  <si>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</si>
  <si>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</si>
  <si>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</si>
  <si>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</si>
  <si>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</si>
  <si>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</si>
  <si>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</si>
  <si>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</si>
  <si>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</si>
  <si>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</si>
  <si>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</si>
  <si>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</si>
  <si>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</si>
  <si>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</si>
  <si>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</si>
  <si>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</si>
  <si>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</si>
  <si>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</si>
  <si>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</si>
  <si>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</si>
  <si>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</si>
  <si>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</si>
  <si>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</si>
  <si>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</si>
  <si>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</si>
  <si>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</si>
  <si>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</si>
  <si>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</si>
  <si>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</si>
  <si>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</si>
  <si>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</si>
  <si>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</si>
  <si>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</si>
  <si>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</si>
  <si>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</si>
  <si>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</si>
  <si>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</si>
  <si>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</si>
  <si>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</si>
  <si>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</si>
  <si>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</si>
  <si>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</si>
  <si>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</si>
  <si>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</si>
  <si>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</si>
  <si>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</si>
  <si>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</si>
  <si>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</si>
  <si>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</si>
  <si>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</si>
  <si>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</si>
  <si>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</si>
  <si>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</si>
  <si>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</si>
  <si>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</si>
  <si>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</si>
  <si>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</si>
  <si>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</si>
  <si>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</si>
  <si>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</si>
  <si>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</si>
  <si>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</si>
  <si>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</si>
  <si>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</si>
  <si>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</si>
  <si>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</si>
  <si>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</si>
  <si>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</si>
  <si>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</si>
  <si>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</si>
  <si>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</si>
  <si>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</si>
  <si>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</si>
  <si>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</si>
  <si>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</si>
  <si>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</si>
  <si>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</si>
  <si>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</si>
  <si>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</si>
  <si>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</si>
  <si>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</si>
  <si>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</si>
  <si>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</si>
  <si>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</si>
  <si>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</si>
  <si>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</si>
  <si>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</si>
  <si>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</si>
  <si>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</si>
  <si>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</si>
  <si>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</si>
  <si>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</si>
  <si>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</si>
  <si>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</si>
  <si>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</si>
  <si>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</si>
  <si>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</si>
  <si>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</si>
  <si>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</si>
  <si>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</si>
  <si>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</si>
  <si>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</si>
  <si>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</si>
  <si>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</si>
  <si>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</si>
  <si>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</si>
  <si>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</si>
  <si>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</si>
  <si>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</si>
  <si>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</si>
  <si>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</si>
  <si>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</si>
  <si>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</si>
  <si>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</si>
  <si>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</si>
  <si>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</si>
  <si>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</si>
  <si>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</si>
  <si>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</si>
  <si>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</si>
  <si>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</si>
  <si>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</si>
  <si>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</si>
  <si>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</si>
  <si>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</si>
  <si>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</si>
  <si>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</si>
  <si>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</si>
  <si>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</si>
  <si>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</si>
  <si>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</si>
  <si>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</si>
  <si>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</si>
  <si>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</si>
  <si>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</si>
  <si>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</si>
  <si>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</si>
  <si>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</si>
  <si>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</si>
  <si>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</si>
  <si>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</si>
  <si>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</si>
  <si>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</si>
  <si>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</si>
  <si>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</si>
  <si>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</si>
  <si>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</si>
  <si>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</si>
  <si>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</si>
  <si>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</si>
  <si>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</si>
  <si>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</si>
  <si>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</si>
  <si>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</si>
  <si>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</si>
  <si>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</si>
  <si>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</si>
  <si>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</si>
  <si>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</si>
  <si>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</si>
  <si>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</si>
  <si>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</si>
  <si>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</si>
  <si>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</si>
  <si>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</si>
  <si>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</si>
  <si>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</si>
  <si>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</si>
  <si>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</si>
  <si>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</si>
  <si>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</si>
  <si>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</si>
  <si>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</si>
  <si>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</si>
  <si>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</si>
  <si>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</si>
  <si>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</si>
  <si>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</si>
  <si>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</si>
  <si>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</si>
  <si>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</si>
  <si>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</si>
  <si>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</si>
  <si>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</si>
  <si>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</si>
  <si>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</si>
  <si>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</si>
  <si>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</si>
  <si>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</si>
  <si>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</si>
  <si>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</si>
  <si>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</si>
  <si>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</si>
  <si>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</si>
  <si>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</si>
  <si>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</si>
  <si>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</si>
  <si>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</si>
  <si>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</si>
  <si>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</si>
  <si>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</si>
  <si>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</si>
  <si>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</si>
  <si>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</si>
  <si>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</si>
  <si>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</si>
  <si>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</si>
  <si>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</si>
  <si>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</si>
  <si>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</si>
  <si>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</si>
  <si>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</si>
  <si>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</si>
  <si>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</si>
  <si>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</si>
  <si>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</si>
  <si>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</si>
  <si>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</si>
  <si>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</si>
  <si>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</si>
  <si>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</si>
  <si>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</si>
  <si>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</si>
  <si>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</si>
  <si>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</si>
  <si>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</si>
  <si>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</si>
  <si>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</si>
  <si>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</si>
  <si>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</si>
  <si>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</si>
  <si>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</si>
  <si>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</si>
  <si>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</si>
  <si>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</si>
  <si>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</si>
  <si>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</si>
  <si>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</si>
  <si>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</si>
  <si>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</si>
  <si>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</si>
  <si>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</si>
  <si>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</si>
  <si>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</si>
  <si>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</si>
  <si>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</si>
  <si>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</si>
  <si>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</si>
  <si>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</si>
  <si>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</si>
  <si>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</si>
  <si>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</si>
  <si>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</si>
  <si>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</si>
  <si>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</si>
  <si>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</si>
  <si>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</si>
  <si>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</si>
  <si>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</si>
  <si>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</si>
  <si>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</si>
  <si>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</si>
  <si>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</si>
  <si>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</si>
  <si>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</si>
  <si>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</si>
  <si>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</si>
  <si>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</si>
  <si>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</si>
  <si>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</si>
  <si>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</si>
  <si>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</si>
  <si>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</si>
  <si>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</si>
  <si>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</si>
  <si>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</si>
  <si>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</si>
  <si>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</si>
  <si>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</si>
  <si>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</si>
  <si>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</si>
  <si>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</si>
  <si>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</si>
  <si>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</si>
  <si>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</si>
  <si>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</si>
  <si>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</si>
  <si>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</si>
  <si>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</si>
  <si>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</si>
  <si>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</si>
  <si>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</si>
  <si>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</si>
  <si>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</si>
  <si>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</si>
  <si>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</si>
  <si>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</si>
  <si>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</si>
  <si>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</si>
  <si>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</si>
  <si>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</si>
  <si>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</si>
  <si>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</si>
  <si>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</si>
  <si>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</si>
  <si>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</si>
  <si>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</si>
  <si>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</si>
  <si>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</si>
  <si>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</si>
  <si>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</si>
  <si>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</si>
  <si>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</si>
  <si>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</si>
  <si>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</si>
  <si>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</si>
  <si>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</si>
  <si>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</si>
  <si>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</si>
  <si>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</si>
  <si>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</si>
  <si>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</si>
  <si>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</si>
  <si>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</si>
  <si>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</si>
  <si>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</si>
  <si>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</si>
  <si>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</si>
  <si>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</si>
  <si>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</si>
  <si>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</si>
  <si>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</si>
  <si>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</si>
  <si>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</si>
  <si>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</si>
  <si>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</si>
  <si>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</si>
  <si>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</si>
  <si>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</si>
  <si>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</si>
  <si>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</si>
  <si>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</si>
  <si>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</si>
  <si>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</si>
  <si>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</si>
  <si>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</si>
  <si>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</si>
  <si>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</si>
  <si>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</si>
  <si>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</si>
  <si>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</si>
  <si>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</si>
  <si>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</si>
  <si>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</si>
  <si>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</si>
  <si>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</si>
  <si>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</si>
  <si>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</si>
  <si>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</si>
  <si>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</si>
  <si>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</si>
  <si>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</si>
  <si>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</si>
  <si>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</si>
  <si>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</si>
  <si>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</si>
  <si>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</si>
  <si>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</si>
  <si>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</si>
  <si>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</si>
  <si>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</si>
  <si>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</si>
  <si>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</si>
  <si>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</si>
  <si>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</si>
  <si>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</si>
  <si>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</si>
  <si>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</si>
  <si>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</si>
  <si>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</si>
  <si>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</si>
  <si>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</si>
  <si>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</si>
  <si>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</si>
  <si>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</si>
  <si>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</si>
  <si>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</si>
  <si>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</si>
  <si>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</si>
  <si>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</si>
  <si>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</si>
  <si>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</si>
  <si>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</si>
  <si>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</si>
  <si>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</si>
  <si>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</si>
  <si>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</si>
  <si>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</si>
  <si>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</si>
  <si>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</si>
  <si>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</si>
  <si>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</si>
  <si>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</si>
  <si>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</si>
  <si>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</si>
  <si>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</si>
  <si>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</si>
  <si>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</si>
  <si>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</si>
  <si>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</si>
  <si>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</si>
  <si>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</si>
  <si>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</si>
  <si>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</si>
  <si>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</si>
  <si>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</si>
  <si>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</si>
  <si>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</si>
  <si>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</si>
  <si>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</si>
  <si>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</si>
  <si>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</si>
  <si>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</si>
  <si>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</si>
  <si>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</si>
  <si>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</si>
  <si>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</si>
  <si>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</si>
  <si>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</si>
  <si>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</si>
  <si>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</si>
  <si>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</si>
  <si>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</si>
  <si>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</si>
  <si>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</si>
  <si>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</si>
  <si>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</si>
  <si>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</si>
  <si>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</si>
  <si>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</si>
  <si>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</si>
  <si>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</si>
  <si>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</si>
  <si>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</si>
  <si>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</si>
  <si>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</si>
  <si>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</si>
  <si>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</si>
  <si>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</si>
  <si>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</si>
  <si>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</si>
  <si>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</si>
  <si>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</si>
  <si>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</si>
  <si>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</si>
  <si>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</si>
  <si>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</si>
  <si>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</si>
  <si>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</si>
  <si>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</si>
  <si>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</si>
  <si>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</si>
  <si>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</si>
  <si>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</si>
  <si>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</si>
  <si>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</si>
  <si>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</si>
  <si>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</si>
  <si>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</si>
  <si>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</si>
  <si>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</si>
  <si>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</si>
  <si>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</si>
  <si>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</si>
  <si>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</si>
  <si>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</si>
  <si>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</si>
  <si>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</si>
  <si>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</si>
  <si>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</si>
  <si>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</si>
  <si>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</si>
  <si>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</si>
  <si>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</si>
  <si>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</si>
  <si>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</si>
  <si>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</si>
  <si>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</si>
  <si>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</si>
  <si>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</si>
  <si>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</si>
  <si>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</si>
  <si>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</si>
  <si>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</si>
  <si>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</si>
  <si>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</si>
  <si>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</si>
  <si>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</si>
  <si>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</si>
  <si>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</si>
  <si>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</si>
  <si>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</si>
  <si>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</si>
  <si>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</si>
  <si>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</si>
  <si>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</si>
  <si>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</si>
  <si>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</si>
  <si>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</si>
  <si>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</si>
  <si>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</si>
  <si>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</si>
  <si>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</si>
  <si>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</si>
  <si>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</si>
  <si>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</si>
  <si>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</si>
  <si>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</si>
  <si>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</si>
  <si>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</si>
  <si>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</si>
  <si>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</si>
  <si>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</si>
  <si>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</si>
  <si>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</si>
  <si>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</si>
  <si>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</si>
  <si>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</si>
  <si>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</si>
  <si>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</si>
  <si>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</si>
  <si>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</si>
  <si>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</si>
  <si>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</si>
  <si>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</si>
  <si>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</si>
  <si>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</si>
  <si>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</si>
  <si>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</si>
  <si>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</si>
  <si>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</si>
  <si>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</si>
  <si>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</si>
  <si>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</si>
  <si>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</si>
  <si>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</si>
  <si>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</si>
  <si>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</si>
  <si>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</si>
  <si>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</si>
  <si>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</si>
  <si>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</si>
  <si>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</si>
  <si>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</si>
  <si>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</si>
  <si>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</si>
  <si>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</si>
  <si>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</si>
  <si>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</si>
  <si>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</si>
  <si>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</si>
  <si>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</si>
  <si>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</si>
  <si>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</si>
  <si>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</si>
  <si>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</si>
  <si>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</si>
  <si>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</si>
  <si>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</si>
  <si>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</si>
  <si>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</si>
  <si>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</si>
  <si>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</si>
  <si>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</si>
  <si>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</si>
  <si>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</si>
  <si>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</si>
  <si>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</si>
  <si>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</si>
  <si>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</si>
  <si>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</si>
  <si>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</si>
  <si>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</si>
  <si>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</si>
  <si>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</si>
  <si>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</si>
  <si>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</si>
  <si>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</si>
  <si>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</si>
  <si>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</si>
  <si>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</si>
  <si>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</si>
  <si>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</si>
  <si>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</si>
  <si>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</si>
  <si>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</si>
  <si>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</si>
  <si>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</si>
  <si>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</si>
  <si>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</si>
  <si>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</si>
  <si>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</si>
  <si>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</si>
  <si>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</si>
  <si>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</si>
  <si>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</si>
  <si>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</si>
  <si>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</si>
  <si>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</si>
  <si>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</si>
  <si>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</si>
  <si>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</si>
  <si>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</si>
  <si>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</si>
  <si>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</si>
  <si>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</si>
  <si>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</si>
  <si>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</si>
  <si>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</si>
  <si>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</si>
  <si>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</si>
  <si>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</si>
  <si>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</si>
  <si>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</si>
  <si>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</si>
  <si>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</si>
  <si>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</si>
  <si>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</si>
  <si>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</si>
  <si>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</si>
  <si>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</si>
  <si>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</si>
  <si>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</si>
  <si>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</si>
  <si>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</si>
  <si>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</si>
  <si>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</si>
  <si>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</si>
  <si>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</si>
  <si>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</si>
  <si>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</si>
  <si>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</si>
  <si>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</si>
  <si>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</si>
  <si>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</si>
  <si>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</si>
  <si>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</si>
  <si>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</si>
  <si>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</si>
  <si>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</si>
  <si>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</si>
  <si>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</si>
  <si>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</si>
  <si>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</si>
  <si>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</si>
  <si>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</si>
  <si>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</si>
  <si>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</si>
  <si>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</si>
  <si>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</si>
  <si>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</si>
  <si>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</si>
  <si>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</si>
  <si>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</si>
  <si>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</si>
  <si>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</si>
  <si>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</si>
  <si>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</si>
  <si>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</si>
  <si>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</si>
  <si>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</si>
  <si>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</si>
  <si>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</si>
  <si>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</si>
  <si>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</si>
  <si>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</si>
  <si>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</si>
  <si>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</si>
  <si>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</si>
  <si>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</si>
  <si>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</si>
  <si>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</si>
  <si>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</si>
  <si>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</si>
  <si>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</si>
  <si>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</si>
  <si>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</si>
  <si>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</si>
  <si>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</si>
  <si>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</si>
  <si>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</si>
  <si>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</si>
  <si>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</si>
  <si>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</si>
  <si>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</si>
  <si>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</si>
  <si>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</si>
  <si>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</si>
  <si>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</si>
  <si>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</si>
  <si>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</si>
  <si>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</si>
  <si>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</si>
  <si>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</si>
  <si>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</si>
  <si>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</si>
  <si>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</si>
  <si>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</si>
  <si>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</si>
  <si>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</si>
  <si>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</si>
  <si>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</si>
  <si>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</si>
  <si>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</si>
  <si>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</si>
  <si>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</si>
  <si>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</si>
  <si>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</si>
  <si>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</si>
  <si>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</si>
  <si>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</si>
  <si>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</si>
  <si>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</si>
  <si>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</si>
  <si>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</si>
  <si>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</si>
  <si>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</si>
  <si>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</si>
  <si>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</si>
  <si>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</si>
  <si>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</si>
  <si>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</si>
  <si>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</si>
  <si>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</si>
  <si>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</si>
  <si>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</si>
  <si>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</si>
  <si>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</si>
  <si>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</si>
  <si>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</si>
  <si>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</si>
  <si>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</si>
  <si>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</si>
  <si>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</si>
  <si>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</si>
  <si>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</si>
  <si>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</si>
  <si>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</si>
  <si>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</si>
  <si>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</si>
  <si>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</si>
  <si>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</si>
  <si>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</si>
  <si>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</si>
  <si>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</si>
  <si>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</si>
  <si>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</si>
  <si>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</si>
  <si>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</si>
  <si>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</si>
  <si>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</si>
  <si>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</si>
  <si>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</si>
  <si>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</si>
  <si>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</si>
  <si>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</si>
  <si>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</si>
  <si>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</si>
  <si>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</si>
  <si>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</si>
  <si>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</si>
  <si>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</si>
  <si>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</si>
  <si>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</si>
  <si>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</si>
  <si>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</si>
  <si>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</si>
  <si>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</si>
  <si>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</si>
  <si>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</si>
  <si>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</si>
  <si>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</si>
  <si>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</si>
  <si>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</si>
  <si>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</si>
  <si>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</si>
  <si>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</si>
  <si>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</si>
  <si>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</si>
  <si>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</si>
  <si>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</si>
  <si>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</si>
  <si>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</si>
  <si>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</si>
  <si>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</si>
  <si>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</si>
  <si>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</si>
  <si>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</si>
  <si>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</si>
  <si>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</si>
  <si>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</si>
  <si>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</si>
  <si>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</si>
  <si>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</si>
  <si>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</si>
  <si>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</si>
  <si>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</si>
  <si>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</si>
  <si>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</si>
  <si>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</si>
  <si>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</si>
  <si>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</si>
  <si>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</si>
  <si>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</si>
  <si>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</si>
  <si>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</si>
  <si>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</si>
  <si>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</si>
  <si>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</si>
  <si>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</si>
  <si>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</si>
  <si>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</si>
  <si>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</si>
  <si>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</si>
  <si>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</si>
  <si>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</si>
  <si>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</si>
  <si>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</si>
  <si>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</si>
  <si>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</si>
  <si>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</si>
  <si>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</si>
  <si>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</si>
  <si>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</si>
  <si>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</si>
  <si>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</si>
  <si>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</si>
  <si>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</si>
  <si>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</si>
  <si>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</si>
  <si>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</si>
  <si>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</si>
  <si>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</si>
  <si>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</si>
  <si>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</si>
  <si>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</si>
  <si>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</si>
  <si>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</si>
  <si>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</si>
  <si>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</si>
  <si>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</si>
  <si>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</si>
  <si>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</si>
  <si>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</si>
  <si>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</si>
  <si>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</si>
  <si>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</si>
  <si>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</si>
  <si>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</si>
  <si>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</si>
  <si>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</si>
  <si>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</si>
  <si>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</si>
  <si>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</si>
  <si>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</si>
  <si>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</si>
  <si>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</si>
  <si>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</si>
  <si>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</si>
  <si>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</si>
  <si>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</si>
  <si>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</si>
  <si>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</si>
  <si>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</si>
  <si>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</si>
  <si>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</si>
  <si>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</si>
  <si>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</si>
  <si>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</si>
  <si>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</si>
  <si>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</si>
  <si>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</si>
  <si>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</si>
  <si>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</si>
  <si>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</si>
  <si>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</si>
  <si>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</si>
  <si>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</si>
  <si>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</si>
  <si>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</si>
  <si>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</si>
  <si>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</si>
  <si>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</si>
  <si>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</si>
  <si>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</si>
  <si>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</si>
  <si>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</si>
  <si>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</si>
  <si>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</si>
  <si>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</si>
  <si>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</si>
  <si>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</si>
  <si>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</si>
  <si>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</si>
  <si>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</si>
  <si>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</si>
  <si>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</si>
  <si>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</si>
  <si>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</si>
  <si>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</si>
  <si>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</si>
  <si>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</si>
  <si>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</si>
  <si>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</si>
  <si>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</si>
  <si>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</si>
  <si>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</si>
  <si>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</si>
  <si>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</si>
  <si>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</si>
  <si>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</si>
  <si>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</si>
  <si>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</si>
  <si>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</si>
  <si>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</si>
  <si>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</si>
  <si>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</si>
  <si>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</si>
  <si>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</si>
  <si>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</si>
  <si>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</si>
  <si>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</si>
  <si>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</si>
  <si>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</si>
  <si>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</si>
  <si>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</si>
  <si>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</si>
  <si>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</si>
  <si>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</si>
  <si>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</si>
  <si>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</si>
  <si>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</si>
  <si>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</si>
  <si>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</si>
  <si>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</si>
  <si>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</si>
  <si>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</si>
  <si>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</si>
  <si>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</si>
  <si>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</si>
  <si>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</si>
  <si>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</si>
  <si>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</si>
  <si>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</si>
  <si>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</si>
  <si>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</si>
  <si>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</si>
  <si>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</si>
  <si>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</si>
  <si>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</si>
  <si>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</si>
  <si>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</si>
  <si>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</si>
  <si>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</si>
  <si>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</si>
  <si>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</si>
  <si>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</si>
  <si>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</si>
  <si>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</si>
  <si>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</si>
  <si>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</si>
  <si>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</si>
  <si>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</si>
  <si>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</si>
  <si>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</si>
  <si>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</si>
  <si>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</si>
  <si>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</si>
  <si>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</si>
  <si>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</si>
  <si>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</si>
  <si>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</si>
  <si>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</si>
  <si>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</si>
  <si>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</si>
  <si>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</si>
  <si>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</si>
  <si>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</si>
  <si>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</si>
  <si>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</si>
  <si>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</si>
  <si>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</si>
  <si>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</si>
  <si>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</si>
  <si>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</si>
  <si>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</si>
  <si>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</si>
  <si>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</si>
  <si>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</si>
  <si>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</si>
  <si>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</si>
  <si>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</si>
  <si>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</si>
  <si>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</si>
  <si>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</si>
  <si>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</si>
  <si>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</si>
  <si>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</si>
  <si>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</si>
  <si>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</si>
  <si>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</si>
  <si>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</si>
  <si>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</si>
  <si>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</si>
  <si>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</si>
  <si>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</si>
  <si>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</si>
  <si>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</si>
  <si>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</si>
  <si>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</si>
  <si>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</si>
  <si>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</si>
  <si>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</si>
  <si>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</si>
  <si>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</si>
  <si>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</si>
  <si>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</si>
  <si>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</si>
  <si>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</si>
  <si>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</si>
  <si>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</si>
  <si>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</si>
  <si>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</si>
  <si>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</si>
  <si>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</si>
  <si>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</si>
  <si>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</si>
  <si>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</si>
  <si>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</si>
  <si>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</si>
  <si>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</si>
  <si>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</si>
  <si>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</si>
  <si>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</si>
  <si>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</si>
  <si>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</si>
  <si>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</si>
  <si>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</si>
  <si>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</si>
  <si>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</si>
  <si>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</si>
  <si>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</si>
  <si>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</si>
  <si>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</si>
  <si>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</si>
  <si>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</si>
  <si>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</si>
  <si>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</si>
  <si>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</si>
  <si>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</si>
  <si>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</si>
  <si>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</si>
  <si>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</si>
  <si>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</si>
  <si>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</si>
  <si>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</si>
  <si>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</si>
  <si>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</si>
  <si>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</si>
  <si>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</si>
  <si>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</si>
  <si>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</si>
  <si>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</si>
  <si>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</si>
  <si>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</si>
  <si>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</si>
  <si>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</si>
  <si>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</si>
  <si>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</si>
  <si>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</si>
  <si>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</si>
  <si>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</si>
  <si>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</si>
  <si>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</si>
  <si>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</si>
  <si>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</si>
  <si>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</si>
  <si>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</si>
  <si>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</si>
  <si>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</si>
  <si>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</si>
  <si>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</si>
  <si>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</si>
  <si>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</si>
  <si>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</si>
  <si>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</si>
  <si>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</si>
  <si>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</si>
  <si>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</si>
  <si>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</si>
  <si>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</si>
  <si>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</si>
  <si>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</si>
  <si>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</si>
  <si>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</si>
  <si>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</si>
  <si>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</si>
  <si>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</si>
  <si>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</si>
  <si>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</si>
  <si>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</si>
  <si>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</si>
  <si>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</si>
  <si>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</si>
  <si>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</si>
  <si>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</si>
  <si>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</si>
  <si>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</si>
  <si>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</si>
  <si>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</si>
  <si>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</si>
  <si>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</si>
  <si>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</si>
  <si>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</si>
  <si>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</si>
  <si>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</si>
  <si>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</si>
  <si>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</si>
  <si>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</si>
  <si>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</si>
  <si>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</si>
  <si>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</si>
  <si>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</si>
  <si>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</si>
  <si>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</si>
  <si>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</si>
  <si>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</si>
  <si>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</si>
  <si>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</si>
  <si>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</si>
  <si>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</si>
  <si>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</si>
  <si>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</si>
  <si>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</si>
  <si>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</si>
  <si>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</si>
  <si>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</si>
  <si>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</si>
  <si>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</si>
  <si>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</si>
  <si>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</si>
  <si>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</si>
  <si>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</si>
  <si>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</si>
  <si>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</si>
  <si>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</si>
  <si>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</si>
  <si>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</si>
  <si>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</si>
  <si>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</si>
  <si>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</si>
  <si>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</si>
  <si>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</si>
  <si>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</si>
  <si>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</si>
  <si>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</si>
  <si>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</si>
  <si>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</si>
  <si>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</si>
  <si>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</si>
  <si>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</si>
  <si>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</si>
  <si>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</si>
  <si>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</si>
  <si>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</si>
  <si>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</si>
  <si>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</si>
  <si>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</si>
  <si>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</si>
  <si>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</si>
  <si>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</si>
  <si>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</si>
  <si>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</si>
  <si>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</si>
  <si>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</si>
  <si>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</si>
  <si>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</si>
  <si>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</si>
  <si>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</si>
  <si>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</si>
  <si>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</si>
  <si>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</si>
  <si>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</si>
  <si>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</si>
  <si>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</si>
  <si>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</si>
  <si>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</si>
  <si>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</si>
  <si>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</si>
  <si>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</si>
  <si>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</si>
  <si>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</si>
  <si>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</si>
  <si>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</si>
  <si>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</si>
  <si>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</si>
  <si>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</si>
  <si>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</si>
  <si>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</si>
  <si>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</si>
  <si>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</si>
  <si>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</si>
  <si>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</si>
  <si>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</si>
  <si>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</si>
  <si>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</si>
  <si>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</si>
  <si>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</si>
  <si>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</si>
  <si>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</si>
  <si>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</si>
  <si>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</si>
  <si>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</si>
  <si>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</si>
  <si>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</si>
  <si>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</si>
  <si>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</si>
  <si>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</si>
  <si>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</si>
  <si>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</si>
  <si>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</si>
  <si>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</si>
  <si>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</si>
  <si>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</si>
  <si>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</si>
  <si>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</si>
  <si>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</si>
  <si>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</si>
  <si>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</si>
  <si>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</si>
  <si>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</si>
  <si>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</si>
  <si>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</si>
  <si>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</si>
  <si>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</si>
  <si>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</si>
  <si>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</si>
  <si>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</si>
  <si>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</si>
  <si>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</si>
  <si>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</si>
  <si>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</si>
  <si>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</si>
  <si>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</si>
  <si>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</si>
  <si>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</si>
  <si>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</si>
  <si>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</si>
  <si>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</si>
  <si>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</si>
  <si>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</si>
  <si>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</si>
  <si>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</si>
  <si>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</si>
  <si>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</si>
  <si>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</si>
  <si>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</si>
  <si>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</si>
  <si>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</si>
  <si>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</si>
  <si>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</si>
  <si>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</si>
  <si>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</si>
  <si>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</si>
  <si>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</si>
  <si>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</si>
  <si>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</si>
  <si>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</si>
  <si>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</si>
  <si>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</si>
  <si>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</si>
  <si>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</si>
  <si>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</si>
  <si>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</si>
  <si>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</si>
  <si>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</si>
  <si>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</si>
  <si>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</si>
  <si>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</si>
  <si>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</si>
  <si>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</si>
  <si>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</si>
  <si>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</si>
  <si>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</si>
  <si>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</si>
  <si>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</si>
  <si>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</si>
  <si>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</si>
  <si>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</si>
  <si>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</si>
  <si>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</si>
  <si>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</si>
  <si>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</si>
  <si>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</si>
  <si>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</si>
  <si>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</si>
  <si>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</si>
  <si>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</si>
  <si>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</si>
  <si>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</si>
  <si>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</si>
  <si>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</si>
  <si>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</si>
  <si>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</si>
  <si>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</si>
  <si>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</si>
  <si>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</si>
  <si>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</si>
  <si>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</si>
  <si>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</si>
  <si>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</si>
  <si>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</si>
  <si>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</si>
  <si>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</si>
  <si>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</si>
  <si>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</si>
  <si>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</si>
  <si>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</si>
  <si>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</si>
  <si>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</si>
  <si>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</si>
  <si>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</si>
  <si>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</si>
  <si>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</si>
  <si>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</si>
  <si>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</si>
  <si>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</si>
  <si>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</si>
  <si>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</si>
  <si>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</si>
  <si>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</si>
  <si>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</si>
  <si>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</si>
  <si>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</si>
  <si>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</si>
  <si>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</si>
  <si>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</si>
  <si>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</si>
  <si>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</si>
  <si>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</si>
  <si>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</si>
  <si>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</si>
  <si>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</si>
  <si>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</si>
  <si>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</si>
  <si>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</si>
  <si>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</si>
  <si>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</si>
  <si>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</si>
  <si>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</si>
  <si>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</si>
  <si>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</si>
  <si>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</si>
  <si>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</si>
  <si>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</si>
  <si>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</si>
  <si>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</si>
  <si>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</si>
  <si>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</si>
  <si>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</si>
  <si>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</si>
  <si>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</si>
  <si>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</si>
  <si>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</si>
  <si>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</si>
  <si>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</si>
  <si>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</si>
  <si>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</si>
  <si>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</si>
  <si>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</si>
  <si>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</si>
  <si>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</si>
  <si>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</si>
  <si>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</si>
  <si>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</si>
  <si>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</si>
  <si>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</si>
  <si>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</si>
  <si>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</si>
  <si>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</si>
  <si>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</si>
  <si>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</si>
  <si>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</si>
  <si>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</si>
  <si>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</si>
  <si>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</si>
  <si>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</si>
  <si>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</si>
  <si>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</si>
  <si>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</si>
  <si>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</si>
  <si>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</si>
  <si>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</si>
  <si>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</si>
  <si>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</si>
  <si>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</si>
  <si>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</si>
  <si>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</si>
  <si>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</si>
  <si>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</si>
  <si>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</si>
  <si>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</si>
  <si>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</si>
  <si>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</si>
  <si>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</si>
  <si>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</si>
  <si>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</si>
  <si>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</si>
  <si>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</si>
  <si>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</si>
  <si>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</si>
  <si>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</si>
  <si>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</si>
  <si>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</si>
  <si>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</si>
  <si>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</si>
  <si>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</si>
  <si>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</si>
  <si>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</si>
  <si>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</si>
  <si>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</si>
  <si>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</si>
  <si>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</si>
  <si>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</si>
  <si>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</si>
  <si>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</si>
  <si>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</si>
  <si>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</si>
  <si>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</si>
  <si>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</si>
  <si>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</si>
  <si>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</si>
  <si>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</si>
  <si>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</si>
  <si>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</si>
  <si>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</si>
  <si>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</si>
  <si>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</si>
  <si>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</si>
  <si>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</si>
  <si>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</si>
  <si>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</si>
  <si>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</si>
  <si>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</si>
  <si>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</si>
  <si>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</si>
  <si>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</si>
  <si>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</si>
  <si>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</si>
  <si>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</si>
  <si>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</si>
  <si>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</si>
  <si>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</si>
  <si>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</si>
  <si>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</si>
  <si>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</si>
  <si>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</si>
  <si>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</si>
  <si>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</si>
  <si>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</si>
  <si>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</si>
  <si>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</si>
  <si>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</si>
  <si>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</si>
  <si>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</si>
  <si>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</si>
  <si>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</si>
  <si>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</si>
  <si>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</si>
  <si>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</si>
  <si>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</si>
  <si>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</si>
  <si>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</si>
  <si>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</si>
  <si>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</si>
  <si>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</si>
  <si>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</si>
  <si>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</si>
  <si>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</si>
  <si>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</si>
  <si>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</si>
  <si>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</si>
  <si>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</si>
  <si>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</si>
  <si>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</si>
  <si>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</si>
  <si>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</si>
  <si>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</si>
  <si>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</si>
  <si>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</si>
  <si>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</si>
  <si>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</si>
  <si>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</si>
  <si>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</si>
  <si>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</si>
  <si>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</si>
  <si>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</si>
  <si>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</si>
  <si>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</si>
  <si>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</si>
  <si>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</si>
  <si>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</si>
  <si>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</si>
  <si>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</si>
  <si>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</si>
  <si>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</si>
  <si>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</si>
  <si>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</si>
  <si>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</si>
  <si>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</si>
  <si>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</si>
  <si>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</si>
  <si>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</si>
  <si>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</si>
  <si>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</si>
  <si>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</si>
  <si>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</si>
  <si>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</si>
  <si>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</si>
  <si>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</si>
  <si>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</si>
  <si>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</si>
  <si>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</si>
  <si>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</si>
  <si>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</si>
  <si>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</si>
  <si>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</si>
  <si>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</si>
  <si>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</si>
  <si>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</si>
  <si>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</si>
  <si>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</si>
  <si>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</si>
  <si>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</si>
  <si>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</si>
  <si>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</si>
  <si>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</si>
  <si>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</si>
  <si>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</si>
  <si>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</si>
  <si>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</si>
  <si>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</si>
  <si>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</si>
  <si>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</si>
  <si>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</si>
  <si>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</si>
  <si>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</si>
  <si>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</si>
  <si>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</si>
  <si>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</si>
  <si>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</si>
  <si>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</si>
  <si>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</si>
  <si>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</si>
  <si>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</si>
  <si>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</si>
  <si>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</si>
  <si>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</si>
  <si>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</si>
  <si>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</si>
  <si>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</si>
  <si>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</si>
  <si>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</si>
  <si>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</si>
  <si>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</si>
  <si>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</si>
  <si>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</si>
  <si>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</si>
  <si>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</si>
  <si>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</si>
  <si>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</si>
  <si>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</si>
  <si>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</si>
  <si>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</si>
  <si>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</si>
  <si>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</si>
  <si>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</si>
  <si>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</si>
  <si>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</si>
  <si>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</si>
  <si>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</si>
  <si>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</si>
  <si>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</si>
  <si>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</si>
  <si>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</si>
  <si>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</si>
  <si>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</si>
  <si>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</si>
  <si>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</si>
  <si>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</si>
  <si>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</si>
  <si>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</si>
  <si>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</si>
  <si>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</si>
  <si>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</si>
  <si>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</si>
  <si>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</si>
  <si>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</si>
  <si>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</si>
  <si>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</si>
  <si>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</si>
  <si>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</si>
  <si>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</si>
  <si>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</si>
  <si>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</si>
  <si>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</si>
  <si>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</si>
  <si>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</si>
  <si>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</si>
  <si>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</si>
  <si>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</si>
  <si>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</si>
  <si>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</si>
  <si>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</si>
  <si>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</si>
  <si>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</si>
  <si>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</si>
  <si>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</si>
  <si>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</si>
  <si>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</si>
  <si>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</si>
  <si>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</si>
  <si>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</si>
  <si>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</si>
  <si>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</si>
  <si>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</si>
  <si>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</si>
  <si>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</si>
  <si>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</si>
  <si>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</si>
  <si>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</si>
  <si>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</si>
  <si>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</si>
  <si>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</si>
  <si>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</si>
  <si>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</si>
  <si>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</si>
  <si>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</si>
  <si>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</si>
  <si>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</si>
  <si>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</si>
  <si>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</si>
  <si>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</si>
  <si>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</si>
  <si>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</si>
  <si>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</si>
  <si>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</si>
  <si>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</si>
  <si>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</si>
  <si>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</si>
  <si>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</si>
  <si>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</si>
  <si>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</si>
  <si>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</si>
  <si>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</si>
  <si>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</si>
  <si>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</si>
  <si>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</si>
  <si>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</si>
  <si>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</si>
  <si>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</si>
  <si>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</si>
  <si>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</si>
  <si>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</si>
  <si>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</si>
  <si>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</si>
  <si>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</si>
  <si>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</si>
  <si>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</si>
  <si>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</si>
  <si>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</si>
  <si>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</si>
  <si>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</si>
  <si>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</si>
  <si>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</si>
  <si>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</si>
  <si>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</si>
  <si>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</si>
  <si>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</si>
  <si>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</si>
  <si>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</si>
  <si>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</si>
  <si>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</si>
  <si>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</si>
  <si>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</si>
  <si>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</si>
  <si>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</si>
  <si>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</si>
  <si>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</si>
  <si>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</si>
  <si>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</si>
  <si>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</si>
  <si>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</si>
  <si>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</si>
  <si>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</si>
  <si>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</si>
  <si>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</si>
  <si>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</si>
  <si>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</si>
  <si>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</si>
  <si>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</si>
  <si>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</si>
  <si>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</si>
  <si>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</si>
  <si>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</si>
  <si>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</si>
  <si>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</si>
  <si>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</si>
  <si>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</si>
  <si>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</si>
  <si>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</si>
  <si>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</si>
  <si>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</si>
  <si>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</si>
  <si>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</si>
  <si>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</si>
  <si>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</si>
  <si>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</si>
  <si>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</si>
  <si>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</si>
  <si>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</si>
  <si>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</si>
  <si>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</si>
  <si>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</si>
  <si>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</si>
  <si>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</si>
  <si>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</si>
  <si>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</si>
  <si>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</si>
  <si>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</si>
  <si>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</si>
  <si>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</si>
  <si>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</si>
  <si>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</si>
  <si>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</si>
  <si>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</si>
  <si>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</si>
  <si>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</si>
  <si>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</si>
  <si>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</si>
  <si>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</si>
  <si>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</si>
  <si>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</si>
  <si>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</si>
  <si>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</si>
  <si>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</si>
  <si>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</si>
  <si>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</si>
  <si>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</si>
  <si>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</si>
  <si>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</si>
  <si>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</si>
  <si>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</si>
  <si>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</si>
  <si>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</si>
  <si>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</si>
  <si>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</si>
  <si>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</si>
  <si>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</si>
  <si>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</si>
  <si>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</si>
  <si>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</si>
  <si>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</si>
  <si>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</si>
  <si>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</si>
  <si>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</si>
  <si>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</si>
  <si>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</si>
  <si>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</si>
  <si>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</si>
  <si>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</si>
  <si>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</si>
  <si>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</si>
  <si>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</si>
  <si>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</si>
  <si>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</si>
  <si>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</si>
  <si>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</si>
  <si>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</si>
  <si>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</si>
  <si>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</si>
  <si>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</si>
  <si>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</si>
  <si>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</si>
  <si>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</si>
  <si>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</si>
  <si>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</si>
  <si>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</si>
  <si>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</si>
  <si>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</si>
  <si>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</si>
  <si>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</si>
  <si>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</si>
  <si>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</si>
  <si>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</si>
  <si>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</si>
  <si>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</si>
  <si>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</si>
  <si>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</si>
  <si>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</si>
  <si>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</si>
  <si>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</si>
  <si>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</si>
  <si>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</si>
  <si>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</si>
  <si>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</si>
  <si>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</si>
  <si>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</si>
  <si>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</si>
  <si>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</si>
  <si>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</si>
  <si>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</si>
  <si>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</si>
  <si>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</si>
  <si>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</si>
  <si>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</si>
  <si>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</si>
  <si>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</si>
  <si>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</si>
  <si>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</si>
  <si>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</si>
  <si>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</si>
  <si>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</si>
  <si>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</si>
  <si>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</si>
  <si>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</si>
  <si>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</si>
  <si>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</si>
  <si>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</si>
  <si>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</si>
  <si>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</si>
  <si>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</si>
  <si>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</si>
  <si>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</si>
  <si>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</si>
  <si>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</si>
  <si>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</si>
  <si>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</si>
  <si>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</si>
  <si>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</si>
  <si>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</si>
  <si>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</si>
  <si>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</si>
  <si>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</si>
  <si>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</si>
  <si>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</si>
  <si>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</si>
  <si>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</si>
  <si>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</si>
  <si>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</si>
  <si>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</si>
  <si>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</si>
  <si>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</si>
  <si>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</si>
  <si>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</si>
  <si>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</si>
  <si>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</si>
  <si>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</si>
  <si>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</si>
  <si>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</si>
  <si>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</si>
  <si>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</si>
  <si>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</si>
  <si>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</si>
  <si>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</si>
  <si>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</si>
  <si>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</si>
  <si>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</si>
  <si>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</si>
  <si>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</si>
  <si>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</si>
  <si>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</si>
  <si>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</si>
  <si>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</si>
  <si>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</si>
  <si>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</si>
  <si>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</si>
  <si>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</si>
  <si>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</si>
  <si>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</si>
  <si>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</si>
  <si>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</si>
  <si>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</si>
  <si>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</si>
  <si>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</si>
  <si>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</si>
  <si>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</si>
  <si>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</si>
  <si>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</si>
  <si>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</si>
  <si>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</si>
  <si>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</si>
  <si>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</si>
  <si>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</si>
  <si>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</si>
  <si>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</si>
  <si>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</si>
  <si>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</si>
  <si>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</si>
  <si>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</si>
  <si>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</si>
  <si>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</si>
  <si>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</si>
  <si>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</si>
  <si>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</si>
  <si>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</si>
  <si>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</si>
  <si>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</si>
  <si>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</si>
  <si>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</si>
  <si>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</si>
  <si>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</si>
  <si>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</si>
  <si>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</si>
  <si>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</si>
  <si>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</si>
  <si>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</si>
  <si>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</si>
  <si>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</si>
  <si>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</si>
  <si>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</si>
  <si>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</si>
  <si>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</si>
  <si>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</si>
  <si>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</si>
  <si>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</si>
  <si>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</si>
  <si>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</si>
  <si>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</si>
  <si>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</si>
  <si>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</si>
  <si>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</si>
  <si>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</si>
  <si>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</si>
  <si>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</si>
  <si>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</si>
  <si>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</si>
  <si>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</si>
  <si>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</si>
  <si>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</si>
  <si>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</si>
  <si>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</si>
  <si>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</si>
  <si>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</si>
  <si>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</si>
  <si>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</si>
  <si>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</si>
  <si>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</si>
  <si>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</si>
  <si>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</si>
  <si>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</si>
  <si>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</si>
  <si>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</si>
  <si>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</si>
  <si>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</si>
  <si>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</si>
  <si>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</si>
  <si>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</si>
  <si>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</si>
  <si>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</si>
  <si>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</si>
  <si>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</si>
  <si>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</si>
  <si>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</si>
  <si>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</si>
  <si>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</si>
  <si>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</si>
  <si>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</si>
  <si>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</si>
  <si>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</si>
  <si>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</si>
  <si>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</si>
  <si>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</si>
  <si>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</si>
  <si>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</si>
  <si>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</si>
  <si>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</si>
  <si>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</si>
  <si>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</si>
  <si>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</si>
  <si>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</si>
  <si>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</si>
  <si>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</si>
  <si>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</si>
  <si>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</si>
  <si>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</si>
  <si>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</si>
  <si>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</si>
  <si>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</si>
  <si>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</si>
  <si>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</si>
  <si>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</si>
  <si>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</si>
  <si>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</si>
  <si>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</si>
  <si>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</si>
  <si>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</si>
  <si>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</si>
  <si>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</si>
  <si>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</si>
  <si>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</si>
  <si>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</si>
  <si>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</si>
  <si>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</si>
  <si>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</si>
  <si>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</si>
  <si>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</si>
  <si>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</si>
  <si>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</si>
  <si>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</si>
  <si>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</si>
  <si>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</si>
  <si>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</si>
  <si>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</si>
  <si>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</si>
  <si>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</si>
  <si>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</si>
  <si>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</si>
  <si>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</si>
  <si>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</si>
  <si>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</si>
  <si>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</si>
  <si>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</si>
  <si>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</si>
  <si>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</si>
  <si>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</si>
  <si>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</si>
  <si>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</si>
  <si>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</si>
  <si>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</si>
  <si>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</si>
  <si>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</si>
  <si>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</si>
  <si>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</si>
  <si>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</si>
  <si>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</si>
  <si>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</si>
  <si>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</si>
  <si>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</si>
  <si>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</si>
  <si>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</si>
  <si>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</si>
  <si>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</si>
  <si>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</si>
  <si>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</si>
  <si>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</si>
  <si>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</si>
  <si>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</si>
  <si>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</si>
  <si>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</si>
  <si>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</si>
  <si>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</si>
  <si>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</si>
  <si>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</si>
  <si>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</si>
  <si>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</si>
  <si>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</si>
  <si>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</si>
  <si>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</si>
  <si>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</si>
  <si>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</si>
  <si>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</si>
  <si>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</si>
  <si>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</si>
  <si>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</si>
  <si>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</si>
  <si>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</si>
  <si>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</si>
  <si>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</si>
  <si>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</si>
  <si>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</si>
  <si>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</si>
  <si>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</si>
  <si>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</si>
  <si>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</si>
  <si>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</si>
  <si>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</si>
  <si>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</si>
  <si>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</si>
  <si>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</si>
  <si>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</si>
  <si>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</si>
  <si>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</si>
  <si>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</si>
  <si>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</si>
  <si>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</si>
  <si>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</si>
  <si>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</si>
  <si>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</si>
  <si>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</si>
  <si>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</si>
  <si>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</si>
  <si>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</si>
  <si>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</si>
  <si>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</si>
  <si>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</si>
  <si>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</si>
  <si>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</si>
  <si>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</si>
  <si>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</si>
  <si>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</si>
  <si>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</si>
  <si>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</si>
  <si>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</si>
  <si>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</si>
  <si>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</si>
  <si>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</si>
  <si>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</si>
  <si>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</si>
  <si>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</si>
  <si>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</si>
  <si>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</si>
  <si>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</si>
  <si>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</si>
  <si>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</si>
  <si>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</si>
  <si>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</si>
  <si>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</si>
  <si>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</si>
  <si>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</si>
  <si>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</si>
  <si>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</si>
  <si>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</si>
  <si>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</si>
  <si>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</si>
  <si>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</si>
  <si>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</si>
  <si>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</si>
  <si>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</si>
  <si>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</si>
  <si>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</si>
  <si>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</si>
  <si>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</si>
  <si>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</si>
  <si>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</si>
  <si>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</si>
  <si>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</si>
  <si>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</si>
  <si>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</si>
  <si>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</si>
  <si>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</si>
  <si>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</si>
  <si>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</si>
  <si>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</si>
  <si>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</si>
  <si>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</si>
  <si>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</si>
  <si>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</si>
  <si>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</si>
  <si>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</si>
  <si>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</si>
  <si>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</si>
  <si>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</si>
  <si>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</si>
  <si>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</si>
  <si>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</si>
  <si>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</si>
  <si>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</si>
  <si>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</si>
  <si>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</si>
  <si>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</si>
  <si>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</si>
  <si>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</si>
  <si>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</si>
  <si>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</si>
  <si>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</si>
  <si>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</si>
  <si>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</si>
  <si>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</si>
  <si>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</si>
  <si>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</si>
  <si>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</si>
  <si>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</si>
  <si>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</si>
  <si>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</si>
  <si>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</si>
  <si>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</si>
  <si>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</si>
  <si>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</si>
  <si>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</si>
  <si>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</si>
  <si>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</si>
  <si>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</si>
  <si>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</si>
  <si>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</si>
  <si>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</si>
  <si>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</si>
  <si>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</si>
  <si>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</si>
  <si>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</si>
  <si>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</si>
  <si>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</si>
  <si>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</si>
  <si>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</si>
  <si>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</si>
  <si>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</si>
  <si>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</si>
  <si>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</si>
  <si>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</si>
  <si>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</si>
  <si>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</si>
  <si>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</si>
  <si>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</si>
  <si>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</si>
  <si>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</si>
  <si>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</si>
  <si>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</si>
  <si>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</si>
  <si>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</si>
  <si>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</si>
  <si>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</si>
  <si>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</si>
  <si>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</si>
  <si>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</si>
  <si>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</si>
  <si>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</si>
  <si>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</si>
  <si>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</si>
  <si>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</si>
  <si>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</si>
  <si>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</si>
  <si>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</si>
  <si>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</si>
  <si>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</si>
  <si>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</si>
  <si>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</si>
  <si>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</si>
  <si>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</si>
  <si>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</si>
  <si>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</si>
  <si>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</si>
  <si>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</si>
  <si>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</si>
  <si>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</si>
  <si>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</si>
  <si>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</si>
  <si>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</si>
  <si>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</si>
  <si>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</si>
  <si>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</si>
  <si>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</si>
  <si>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</si>
  <si>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</si>
  <si>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</si>
  <si>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</si>
  <si>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</si>
  <si>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</si>
  <si>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</si>
  <si>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</si>
  <si>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</si>
  <si>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</si>
  <si>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</si>
  <si>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</si>
  <si>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</si>
  <si>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</si>
  <si>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</si>
  <si>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</si>
  <si>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</si>
  <si>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</si>
  <si>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</si>
  <si>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</si>
  <si>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</si>
  <si>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</si>
  <si>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</si>
  <si>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</si>
  <si>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</si>
  <si>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</si>
  <si>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</si>
  <si>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</si>
  <si>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</si>
  <si>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</si>
  <si>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</si>
  <si>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</si>
  <si>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</si>
  <si>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</si>
  <si>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</si>
  <si>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</si>
  <si>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</si>
  <si>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</si>
  <si>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</si>
  <si>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</si>
  <si>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</si>
  <si>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</si>
  <si>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</si>
  <si>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</si>
  <si>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</si>
  <si>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</si>
  <si>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</si>
  <si>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</si>
  <si>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</si>
  <si>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</si>
  <si>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</si>
  <si>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</si>
  <si>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</si>
  <si>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</si>
  <si>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</si>
  <si>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</si>
  <si>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</si>
  <si>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</si>
  <si>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</si>
  <si>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</si>
  <si>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</si>
  <si>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</si>
  <si>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</si>
  <si>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</si>
  <si>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</si>
  <si>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</si>
  <si>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</si>
  <si>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</si>
  <si>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</si>
  <si>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</si>
  <si>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</si>
  <si>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</si>
  <si>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</si>
  <si>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</si>
  <si>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</si>
  <si>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</si>
  <si>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</si>
  <si>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</si>
  <si>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</si>
  <si>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</si>
  <si>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</si>
  <si>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</si>
  <si>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</si>
  <si>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</si>
  <si>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</si>
  <si>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</si>
  <si>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</si>
  <si>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</si>
  <si>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</si>
  <si>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</si>
  <si>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</si>
  <si>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</si>
  <si>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</si>
  <si>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</si>
  <si>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</si>
  <si>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</si>
  <si>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</si>
  <si>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</si>
  <si>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</si>
  <si>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</si>
  <si>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</si>
  <si>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</si>
  <si>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</si>
  <si>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</si>
  <si>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</si>
  <si>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</si>
  <si>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</si>
  <si>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</si>
  <si>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</si>
  <si>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</si>
  <si>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</si>
  <si>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</si>
  <si>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</si>
  <si>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</si>
  <si>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</si>
  <si>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</si>
  <si>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</si>
  <si>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</si>
  <si>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</si>
  <si>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</si>
  <si>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</si>
  <si>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</si>
  <si>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</si>
  <si>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</si>
  <si>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</si>
  <si>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</si>
  <si>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</si>
  <si>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</si>
  <si>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</si>
  <si>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</si>
  <si>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</si>
  <si>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</si>
  <si>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</si>
  <si>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</si>
  <si>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</si>
  <si>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</si>
  <si>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</si>
  <si>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</si>
  <si>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</si>
  <si>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</si>
  <si>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</si>
  <si>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</si>
  <si>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</si>
  <si>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</si>
  <si>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</si>
  <si>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</si>
  <si>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</si>
  <si>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</si>
  <si>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</si>
  <si>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</si>
  <si>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</si>
  <si>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</si>
  <si>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</si>
  <si>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</si>
  <si>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</si>
  <si>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</si>
  <si>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</si>
  <si>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</si>
  <si>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</si>
  <si>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</si>
  <si>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</si>
  <si>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</si>
  <si>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</si>
  <si>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</si>
  <si>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</si>
  <si>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</si>
  <si>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</si>
  <si>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</si>
  <si>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</si>
  <si>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</si>
  <si>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</si>
  <si>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</si>
  <si>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</si>
  <si>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</si>
  <si>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</si>
  <si>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</si>
  <si>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</si>
  <si>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</si>
  <si>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</si>
  <si>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</si>
  <si>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</si>
  <si>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</si>
  <si>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</si>
  <si>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</si>
  <si>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</si>
  <si>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</si>
  <si>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</si>
  <si>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</si>
  <si>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</si>
  <si>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</si>
  <si>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</si>
  <si>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</si>
  <si>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</si>
  <si>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</si>
  <si>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</si>
  <si>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</si>
  <si>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</si>
  <si>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</si>
  <si>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</si>
  <si>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</si>
  <si>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</si>
  <si>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</si>
  <si>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</si>
  <si>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</si>
  <si>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</si>
  <si>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</si>
  <si>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</si>
  <si>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</si>
  <si>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</si>
  <si>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</si>
  <si>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</si>
  <si>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</si>
  <si>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</si>
  <si>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</si>
  <si>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</si>
  <si>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</si>
  <si>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</si>
  <si>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</si>
  <si>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</si>
  <si>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</si>
  <si>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</si>
  <si>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</si>
  <si>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</si>
  <si>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</si>
  <si>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</si>
  <si>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</si>
  <si>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</si>
  <si>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</si>
  <si>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</si>
  <si>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</si>
  <si>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</si>
  <si>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</si>
  <si>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</si>
  <si>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</si>
  <si>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</si>
  <si>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</si>
  <si>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</si>
  <si>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</si>
  <si>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</si>
  <si>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</si>
  <si>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</si>
  <si>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</si>
  <si>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</si>
  <si>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</si>
  <si>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</si>
  <si>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</si>
  <si>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</si>
  <si>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</si>
  <si>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</si>
  <si>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</si>
  <si>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</si>
  <si>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</si>
  <si>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</si>
  <si>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</si>
  <si>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</si>
  <si>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</si>
  <si>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</si>
  <si>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</si>
  <si>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</si>
  <si>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</si>
  <si>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</si>
  <si>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</si>
  <si>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</si>
  <si>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</si>
  <si>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</si>
  <si>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</si>
  <si>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</si>
  <si>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</si>
  <si>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</si>
  <si>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</si>
  <si>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</si>
  <si>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</si>
  <si>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</si>
  <si>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</si>
  <si>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</si>
  <si>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</si>
  <si>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</si>
  <si>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</si>
  <si>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</si>
  <si>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</si>
  <si>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</si>
  <si>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</si>
  <si>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</si>
  <si>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</si>
  <si>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</si>
  <si>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</si>
  <si>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</si>
  <si>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</si>
  <si>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</si>
  <si>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</si>
  <si>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</si>
  <si>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</si>
  <si>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</si>
  <si>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</si>
  <si>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</si>
  <si>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</si>
  <si>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</si>
  <si>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</si>
  <si>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</si>
  <si>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</si>
  <si>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</si>
  <si>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</si>
  <si>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</si>
  <si>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</si>
  <si>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</si>
  <si>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</si>
  <si>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</si>
  <si>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</si>
  <si>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</si>
  <si>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</si>
  <si>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</si>
  <si>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</si>
  <si>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</si>
  <si>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</si>
  <si>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</si>
  <si>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</si>
  <si>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</si>
  <si>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</si>
  <si>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</si>
  <si>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</si>
  <si>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</si>
  <si>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</si>
  <si>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</si>
  <si>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</si>
  <si>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</si>
  <si>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</si>
  <si>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</si>
  <si>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</si>
  <si>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</si>
  <si>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</si>
  <si>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</si>
  <si>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</si>
  <si>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</si>
  <si>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</si>
  <si>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</si>
  <si>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</si>
  <si>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</si>
  <si>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</si>
  <si>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</si>
  <si>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</si>
  <si>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</si>
  <si>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</si>
  <si>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</si>
  <si>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</si>
  <si>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</si>
  <si>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</si>
  <si>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</si>
  <si>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</si>
  <si>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</si>
  <si>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</si>
  <si>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</si>
  <si>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</si>
  <si>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</si>
  <si>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</si>
  <si>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</si>
  <si>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</si>
  <si>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</si>
  <si>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</si>
  <si>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</si>
  <si>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</si>
  <si>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</si>
  <si>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</si>
  <si>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</si>
  <si>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</si>
  <si>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</si>
  <si>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</si>
  <si>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</si>
  <si>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</si>
  <si>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</si>
  <si>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</si>
  <si>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</si>
  <si>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</si>
  <si>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</si>
  <si>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</si>
  <si>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</si>
  <si>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</si>
  <si>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</si>
  <si>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</si>
  <si>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</si>
  <si>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</si>
  <si>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</si>
  <si>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</si>
  <si>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</si>
  <si>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</si>
  <si>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</si>
  <si>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</si>
  <si>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</si>
  <si>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</si>
  <si>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</si>
  <si>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</si>
  <si>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</si>
  <si>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</si>
  <si>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</si>
  <si>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</si>
  <si>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</si>
  <si>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</si>
  <si>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</si>
  <si>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</si>
  <si>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</si>
  <si>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</si>
  <si>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</si>
  <si>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</si>
  <si>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</si>
  <si>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</si>
  <si>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</si>
  <si>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</si>
  <si>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</si>
  <si>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</si>
  <si>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</si>
  <si>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</si>
  <si>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</si>
  <si>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</si>
  <si>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</si>
  <si>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</si>
  <si>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</si>
  <si>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</si>
  <si>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</si>
  <si>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</si>
  <si>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</si>
  <si>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</si>
  <si>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</si>
  <si>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</si>
  <si>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</si>
  <si>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</si>
  <si>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</si>
  <si>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</si>
  <si>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</si>
  <si>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</si>
  <si>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</si>
  <si>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</si>
  <si>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</si>
  <si>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</si>
  <si>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</si>
  <si>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</si>
  <si>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</si>
  <si>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</si>
  <si>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</si>
  <si>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</si>
  <si>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</si>
  <si>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</si>
  <si>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</si>
  <si>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</si>
  <si>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</si>
  <si>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</si>
  <si>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</si>
  <si>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</si>
  <si>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</si>
  <si>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</si>
  <si>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</si>
  <si>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</si>
  <si>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</si>
  <si>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</si>
  <si>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</si>
  <si>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</si>
  <si>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</si>
  <si>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</si>
  <si>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</si>
  <si>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</si>
  <si>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</si>
  <si>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</si>
  <si>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</si>
  <si>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</si>
  <si>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</si>
  <si>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</si>
  <si>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</si>
  <si>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</si>
  <si>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</si>
  <si>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</si>
  <si>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</si>
  <si>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</si>
  <si>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</si>
  <si>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</si>
  <si>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</si>
  <si>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</si>
  <si>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</si>
  <si>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</si>
  <si>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</si>
  <si>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</si>
  <si>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</si>
  <si>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</si>
  <si>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</si>
  <si>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</si>
  <si>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</si>
  <si>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</si>
  <si>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</si>
  <si>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</si>
  <si>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</si>
  <si>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</si>
  <si>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</si>
  <si>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</si>
  <si>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</si>
  <si>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</si>
  <si>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</si>
  <si>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</si>
  <si>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</si>
  <si>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</si>
  <si>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</si>
  <si>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</si>
  <si>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</si>
  <si>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</si>
  <si>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</si>
  <si>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</si>
  <si>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</si>
  <si>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</si>
  <si>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</si>
  <si>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</si>
  <si>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</si>
  <si>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</si>
  <si>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</si>
  <si>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</si>
  <si>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</si>
  <si>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</si>
  <si>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</si>
  <si>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</si>
  <si>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</si>
  <si>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</si>
  <si>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</si>
  <si>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</si>
  <si>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</si>
  <si>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</si>
  <si>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</si>
  <si>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</si>
  <si>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</si>
  <si>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</si>
  <si>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</si>
  <si>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</si>
  <si>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</si>
  <si>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</si>
  <si>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</si>
  <si>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</si>
  <si>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</si>
  <si>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</si>
  <si>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</si>
  <si>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</si>
  <si>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</si>
  <si>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</si>
  <si>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</si>
  <si>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</si>
  <si>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</si>
  <si>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</si>
  <si>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</si>
  <si>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</si>
  <si>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</si>
  <si>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</si>
  <si>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</si>
  <si>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</si>
  <si>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</si>
  <si>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</si>
  <si>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</si>
  <si>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</si>
  <si>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</si>
  <si>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</si>
  <si>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</si>
  <si>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</si>
  <si>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</si>
  <si>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</si>
  <si>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</si>
  <si>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</si>
  <si>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</si>
  <si>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</si>
  <si>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</si>
  <si>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</si>
  <si>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</si>
  <si>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</si>
  <si>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</si>
  <si>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</si>
  <si>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</si>
  <si>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</si>
  <si>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</si>
  <si>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</si>
  <si>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</si>
  <si>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</si>
  <si>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</si>
  <si>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</si>
  <si>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</si>
  <si>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</si>
  <si>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</si>
  <si>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</si>
  <si>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</si>
  <si>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</si>
  <si>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</si>
  <si>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</si>
  <si>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</si>
  <si>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</si>
  <si>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</si>
  <si>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</si>
  <si>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</si>
  <si>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</si>
  <si>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</si>
  <si>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</si>
  <si>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</si>
  <si>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</si>
  <si>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</si>
  <si>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</si>
  <si>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</si>
  <si>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</si>
  <si>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</si>
  <si>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</si>
  <si>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</si>
  <si>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</si>
  <si>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</si>
  <si>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</si>
  <si>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</si>
  <si>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</si>
  <si>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</si>
  <si>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</si>
  <si>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</si>
  <si>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</si>
  <si>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</si>
  <si>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</si>
  <si>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</si>
  <si>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</si>
  <si>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</si>
  <si>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</si>
  <si>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</si>
  <si>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</si>
  <si>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</si>
  <si>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</si>
  <si>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</si>
  <si>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</si>
  <si>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</si>
  <si>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</si>
  <si>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</si>
  <si>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</si>
  <si>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</si>
  <si>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</si>
  <si>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</si>
  <si>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</si>
  <si>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</si>
  <si>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</si>
  <si>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</si>
  <si>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</si>
  <si>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</si>
  <si>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</si>
  <si>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</si>
  <si>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</si>
  <si>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</si>
  <si>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</si>
  <si>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</si>
  <si>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</si>
  <si>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</si>
  <si>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</si>
  <si>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</si>
  <si>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</si>
  <si>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</si>
  <si>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</si>
  <si>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</si>
  <si>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</si>
  <si>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</si>
  <si>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</si>
  <si>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</si>
  <si>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</si>
  <si>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</si>
  <si>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</si>
  <si>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</si>
  <si>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</si>
  <si>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</si>
  <si>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</si>
  <si>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</si>
  <si>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</si>
  <si>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</si>
  <si>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</si>
  <si>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</si>
  <si>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</si>
  <si>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</si>
  <si>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</si>
  <si>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</si>
  <si>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</si>
  <si>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</si>
  <si>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</si>
  <si>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</si>
  <si>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</si>
  <si>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</si>
  <si>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</si>
  <si>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</si>
  <si>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</si>
  <si>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</si>
  <si>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</si>
  <si>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</si>
  <si>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</si>
  <si>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</si>
  <si>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</si>
  <si>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</si>
  <si>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</si>
  <si>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</si>
  <si>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</si>
  <si>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</si>
  <si>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</si>
  <si>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</si>
  <si>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</si>
  <si>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</si>
  <si>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</si>
  <si>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</si>
  <si>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</si>
  <si>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</si>
  <si>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</si>
  <si>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</si>
  <si>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</si>
  <si>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</si>
  <si>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</si>
  <si>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</si>
  <si>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</si>
  <si>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</si>
  <si>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</si>
  <si>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</si>
  <si>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</si>
  <si>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</si>
  <si>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</si>
  <si>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</si>
  <si>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</si>
  <si>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</si>
  <si>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</si>
  <si>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</si>
  <si>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</si>
  <si>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</si>
  <si>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</si>
  <si>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</si>
  <si>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</si>
  <si>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</si>
  <si>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</si>
  <si>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</si>
  <si>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</si>
  <si>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</si>
  <si>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</si>
  <si>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</si>
  <si>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</si>
  <si>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</si>
  <si>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</si>
  <si>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</si>
  <si>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</si>
  <si>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</si>
  <si>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</si>
  <si>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</si>
  <si>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</si>
  <si>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</si>
  <si>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</si>
  <si>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</si>
  <si>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</si>
  <si>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</si>
  <si>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</si>
  <si>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</si>
  <si>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</si>
  <si>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</si>
  <si>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</si>
  <si>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</si>
  <si>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</si>
  <si>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</si>
  <si>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</si>
  <si>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</si>
  <si>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</si>
  <si>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</si>
  <si>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</si>
  <si>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</si>
  <si>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</si>
  <si>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</si>
  <si>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</si>
  <si>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</si>
  <si>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</si>
  <si>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</si>
  <si>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</si>
  <si>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</si>
  <si>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</si>
  <si>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</si>
  <si>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</si>
  <si>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</si>
  <si>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</si>
  <si>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</si>
  <si>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</si>
  <si>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</si>
  <si>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</si>
  <si>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</si>
  <si>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</si>
  <si>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</si>
  <si>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</si>
  <si>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</si>
  <si>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</si>
  <si>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</si>
  <si>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</si>
  <si>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</si>
  <si>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</si>
  <si>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</si>
  <si>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</si>
  <si>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</si>
  <si>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</si>
  <si>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</si>
  <si>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</si>
  <si>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</si>
  <si>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</si>
  <si>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</si>
  <si>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</si>
  <si>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</si>
  <si>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</si>
  <si>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</si>
  <si>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</si>
  <si>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</si>
  <si>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</si>
  <si>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</si>
  <si>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</si>
  <si>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</si>
  <si>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</si>
  <si>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</si>
  <si>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</si>
  <si>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</si>
  <si>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</si>
  <si>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</si>
  <si>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</si>
  <si>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</si>
  <si>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</si>
  <si>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</si>
  <si>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</si>
  <si>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</si>
  <si>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</si>
  <si>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</si>
  <si>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</si>
  <si>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</si>
  <si>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</si>
  <si>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</si>
  <si>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</si>
  <si>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</si>
  <si>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</si>
  <si>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</si>
  <si>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</si>
  <si>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</si>
  <si>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</si>
  <si>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</si>
  <si>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</si>
  <si>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</si>
  <si>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</si>
  <si>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</si>
  <si>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</si>
  <si>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</si>
  <si>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</si>
  <si>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</si>
  <si>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</si>
  <si>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</si>
  <si>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</si>
  <si>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</si>
  <si>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</si>
  <si>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</si>
  <si>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</si>
  <si>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</si>
  <si>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</si>
  <si>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</si>
  <si>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</si>
  <si>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</si>
  <si>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</si>
  <si>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</si>
  <si>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</si>
  <si>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</si>
  <si>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</si>
  <si>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</si>
  <si>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</si>
  <si>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</si>
  <si>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</si>
  <si>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</si>
  <si>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</si>
  <si>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</si>
  <si>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</si>
  <si>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</si>
  <si>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</si>
  <si>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</si>
  <si>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</si>
  <si>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</si>
  <si>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</si>
  <si>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</si>
  <si>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</si>
  <si>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</si>
  <si>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</si>
  <si>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</si>
  <si>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</si>
  <si>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</si>
  <si>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</si>
  <si>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</si>
  <si>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</si>
  <si>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</si>
  <si>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</si>
  <si>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</si>
  <si>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</si>
  <si>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</si>
  <si>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</si>
  <si>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</si>
  <si>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</si>
  <si>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</si>
  <si>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</si>
  <si>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</si>
  <si>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</si>
  <si>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</si>
  <si>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</si>
  <si>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</si>
  <si>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</si>
  <si>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</si>
  <si>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</si>
  <si>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</si>
  <si>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</si>
  <si>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</si>
  <si>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</si>
  <si>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</si>
  <si>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</si>
  <si>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</si>
  <si>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</si>
  <si>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</si>
  <si>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</si>
  <si>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</si>
  <si>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</si>
  <si>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</si>
  <si>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</si>
  <si>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</si>
  <si>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</si>
  <si>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</si>
  <si>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</si>
  <si>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</si>
  <si>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</si>
  <si>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</si>
  <si>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</si>
  <si>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</si>
  <si>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</si>
  <si>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</si>
  <si>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</si>
  <si>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</si>
  <si>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</si>
  <si>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</si>
  <si>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</si>
  <si>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</si>
  <si>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</si>
  <si>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</si>
  <si>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</si>
  <si>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</si>
  <si>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</si>
  <si>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</si>
  <si>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</si>
  <si>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</si>
  <si>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</si>
  <si>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</si>
  <si>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</si>
  <si>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</si>
  <si>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</si>
  <si>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</si>
  <si>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</si>
  <si>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</si>
  <si>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</si>
  <si>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</si>
  <si>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</si>
  <si>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</si>
  <si>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</si>
  <si>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</si>
  <si>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</si>
  <si>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</si>
  <si>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</si>
  <si>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</si>
  <si>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</si>
  <si>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</si>
  <si>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</si>
  <si>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</si>
  <si>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</si>
  <si>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</si>
  <si>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</si>
  <si>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</si>
  <si>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</si>
  <si>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</si>
  <si>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</si>
  <si>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</si>
  <si>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</si>
  <si>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</si>
  <si>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</si>
  <si>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</si>
  <si>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</si>
  <si>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</si>
  <si>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</si>
  <si>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</si>
  <si>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</si>
  <si>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</si>
  <si>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</si>
  <si>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</si>
  <si>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</si>
  <si>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</si>
  <si>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</si>
  <si>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</si>
  <si>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</si>
  <si>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</si>
  <si>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</si>
  <si>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</si>
  <si>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</si>
  <si>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</si>
  <si>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</si>
  <si>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</si>
  <si>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</si>
  <si>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</si>
  <si>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</si>
  <si>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</si>
  <si>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</si>
  <si>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</si>
  <si>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</si>
  <si>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</si>
  <si>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</si>
  <si>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</si>
  <si>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</si>
  <si>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</si>
  <si>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</si>
  <si>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</si>
  <si>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</si>
  <si>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</si>
  <si>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</si>
  <si>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</si>
  <si>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</si>
  <si>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</si>
  <si>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</si>
  <si>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</si>
  <si>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</si>
  <si>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</si>
  <si>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</si>
  <si>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</si>
  <si>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</si>
  <si>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</si>
  <si>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</si>
  <si>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</si>
  <si>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</si>
  <si>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</si>
  <si>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</si>
  <si>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</si>
  <si>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</si>
  <si>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</si>
  <si>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</si>
  <si>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</si>
  <si>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</si>
  <si>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</si>
  <si>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</si>
  <si>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</si>
  <si>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</si>
  <si>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</si>
  <si>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</si>
  <si>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</si>
  <si>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</si>
  <si>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</si>
  <si>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</si>
  <si>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</si>
  <si>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</si>
  <si>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</si>
  <si>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</si>
  <si>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</si>
  <si>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</si>
  <si>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</si>
  <si>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</si>
  <si>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</si>
  <si>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</si>
  <si>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</si>
  <si>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</si>
  <si>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</si>
  <si>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</si>
  <si>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</si>
  <si>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</si>
  <si>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</si>
  <si>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</si>
  <si>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</si>
  <si>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</si>
  <si>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</si>
  <si>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</si>
  <si>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</si>
  <si>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</si>
  <si>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</si>
  <si>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</si>
  <si>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</si>
  <si>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</si>
  <si>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</si>
  <si>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</si>
  <si>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</si>
  <si>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</si>
  <si>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</si>
  <si>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</si>
  <si>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</si>
  <si>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</si>
  <si>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</si>
  <si>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</si>
  <si>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</si>
  <si>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</si>
  <si>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</si>
  <si>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</si>
  <si>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</si>
  <si>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</si>
  <si>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</si>
  <si>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</si>
  <si>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</si>
  <si>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</si>
  <si>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</si>
  <si>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</si>
  <si>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</si>
  <si>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</si>
  <si>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</si>
  <si>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</si>
  <si>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</si>
  <si>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</si>
  <si>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</si>
  <si>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</si>
  <si>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</si>
  <si>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</si>
  <si>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</si>
  <si>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</si>
  <si>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</si>
  <si>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</si>
  <si>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</si>
  <si>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</si>
  <si>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</si>
  <si>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</si>
  <si>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</si>
  <si>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</si>
  <si>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</si>
  <si>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</si>
  <si>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</si>
  <si>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</si>
  <si>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</si>
  <si>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</si>
  <si>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</si>
  <si>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</si>
  <si>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</si>
  <si>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</si>
  <si>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</si>
  <si>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</si>
  <si>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</si>
  <si>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</si>
  <si>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</si>
  <si>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</si>
  <si>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</si>
  <si>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</si>
  <si>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</si>
  <si>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</si>
  <si>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</si>
  <si>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</si>
  <si>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</si>
  <si>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</si>
  <si>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</si>
  <si>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</si>
  <si>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</si>
  <si>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</si>
  <si>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</si>
  <si>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</si>
  <si>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</si>
  <si>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</si>
  <si>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</si>
  <si>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</si>
  <si>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</si>
  <si>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</si>
  <si>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</si>
  <si>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</si>
  <si>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</si>
  <si>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</si>
  <si>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</si>
  <si>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</si>
  <si>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</si>
  <si>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</si>
  <si>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</si>
  <si>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</si>
  <si>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</si>
  <si>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</si>
  <si>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</si>
  <si>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</si>
  <si>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</si>
  <si>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</si>
  <si>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</si>
  <si>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</si>
  <si>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</si>
  <si>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</si>
  <si>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</si>
  <si>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</si>
  <si>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</si>
  <si>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</si>
  <si>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</si>
  <si>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</si>
  <si>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</si>
  <si>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</si>
  <si>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</si>
  <si>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</si>
  <si>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</si>
  <si>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</si>
  <si>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</si>
  <si>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</si>
  <si>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</si>
  <si>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</si>
  <si>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</si>
  <si>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</si>
  <si>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</si>
  <si>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</si>
  <si>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</si>
  <si>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</si>
  <si>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</si>
  <si>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</si>
  <si>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</si>
  <si>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</si>
  <si>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</si>
  <si>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</si>
  <si>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</si>
  <si>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</si>
  <si>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</si>
  <si>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</si>
  <si>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</si>
  <si>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</si>
  <si>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</si>
  <si>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</si>
  <si>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</si>
  <si>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</si>
  <si>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</si>
  <si>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</si>
  <si>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</si>
  <si>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</si>
  <si>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</si>
  <si>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</si>
  <si>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</si>
  <si>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</si>
  <si>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</si>
  <si>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</si>
  <si>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</si>
  <si>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</si>
  <si>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</si>
  <si>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</si>
  <si>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</si>
  <si>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</si>
  <si>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</si>
  <si>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</si>
  <si>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</si>
  <si>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</si>
  <si>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</si>
  <si>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</si>
  <si>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</si>
  <si>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</si>
  <si>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</si>
  <si>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</si>
  <si>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</si>
  <si>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</si>
  <si>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</si>
  <si>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</si>
  <si>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</si>
  <si>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</si>
  <si>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</si>
  <si>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</si>
  <si>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</si>
  <si>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</si>
  <si>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</si>
  <si>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</si>
  <si>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</si>
  <si>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</si>
  <si>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</si>
  <si>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</si>
  <si>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</si>
  <si>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</si>
  <si>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</si>
  <si>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</si>
  <si>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</si>
  <si>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</si>
  <si>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</si>
  <si>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</si>
  <si>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</si>
  <si>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</si>
  <si>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</si>
  <si>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</si>
  <si>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</si>
  <si>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</si>
  <si>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</si>
  <si>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</si>
  <si>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</si>
  <si>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</si>
  <si>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</si>
  <si>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</si>
  <si>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</si>
  <si>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</si>
  <si>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</si>
  <si>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</si>
  <si>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</si>
  <si>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</si>
  <si>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</si>
  <si>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</si>
  <si>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</si>
  <si>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</si>
  <si>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</si>
  <si>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</si>
  <si>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</si>
  <si>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</si>
  <si>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</si>
  <si>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</si>
  <si>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</si>
  <si>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</si>
  <si>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</si>
  <si>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</si>
  <si>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</si>
  <si>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</si>
  <si>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</si>
  <si>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</si>
  <si>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</si>
  <si>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</si>
  <si>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</si>
  <si>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</si>
  <si>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</si>
  <si>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</si>
  <si>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</si>
  <si>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</si>
  <si>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</si>
  <si>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</si>
  <si>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</si>
  <si>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</si>
  <si>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</si>
  <si>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</si>
  <si>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</si>
  <si>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</si>
  <si>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</si>
  <si>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</si>
  <si>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</si>
  <si>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</si>
  <si>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</si>
  <si>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</si>
  <si>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</si>
  <si>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</si>
  <si>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</si>
  <si>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</si>
  <si>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</si>
  <si>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</si>
  <si>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</si>
  <si>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</si>
  <si>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</si>
  <si>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</si>
  <si>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</si>
  <si>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</si>
  <si>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</si>
  <si>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</si>
  <si>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</si>
  <si>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</si>
  <si>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</si>
  <si>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</si>
  <si>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</si>
  <si>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</si>
  <si>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</si>
  <si>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</si>
  <si>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</si>
  <si>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</si>
  <si>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</si>
  <si>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</si>
  <si>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</si>
  <si>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</si>
  <si>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</si>
  <si>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</si>
  <si>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</si>
  <si>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</si>
  <si>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</si>
  <si>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</si>
  <si>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</si>
  <si>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</si>
  <si>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</si>
  <si>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</si>
  <si>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</si>
  <si>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</si>
  <si>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</si>
  <si>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</si>
  <si>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</si>
  <si>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</si>
  <si>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</si>
  <si>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</si>
  <si>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</si>
  <si>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</si>
  <si>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</si>
  <si>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</si>
  <si>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</si>
  <si>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</si>
  <si>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</si>
  <si>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</si>
  <si>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</si>
  <si>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</si>
  <si>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</si>
  <si>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</si>
  <si>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</si>
  <si>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</si>
  <si>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</si>
  <si>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</si>
  <si>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</si>
  <si>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</si>
  <si>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</si>
  <si>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</si>
  <si>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</si>
  <si>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</si>
  <si>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</si>
  <si>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</si>
  <si>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</si>
  <si>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</si>
  <si>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</si>
  <si>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</si>
  <si>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</si>
  <si>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</si>
  <si>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</si>
  <si>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</si>
  <si>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</si>
  <si>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</si>
  <si>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</si>
  <si>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</si>
  <si>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</si>
  <si>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</si>
  <si>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</si>
  <si>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</si>
  <si>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</si>
  <si>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</si>
  <si>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</si>
  <si>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</si>
  <si>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</si>
  <si>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</si>
  <si>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</si>
  <si>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</si>
  <si>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</si>
  <si>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</si>
  <si>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</si>
  <si>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</si>
  <si>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</si>
  <si>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</si>
  <si>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</si>
  <si>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</si>
  <si>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</si>
  <si>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</si>
  <si>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</si>
  <si>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</si>
  <si>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</si>
  <si>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</si>
  <si>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</si>
  <si>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</si>
  <si>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</si>
  <si>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</si>
  <si>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</si>
  <si>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</si>
  <si>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</si>
  <si>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</si>
  <si>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</si>
  <si>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</si>
  <si>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</si>
  <si>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</si>
  <si>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</si>
  <si>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</si>
  <si>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</si>
  <si>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</si>
  <si>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</si>
  <si>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</si>
  <si>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</si>
  <si>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</si>
  <si>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</si>
  <si>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</si>
  <si>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</si>
  <si>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</si>
  <si>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</si>
  <si>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</si>
  <si>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</si>
  <si>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</si>
  <si>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</si>
  <si>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</si>
  <si>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</si>
  <si>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</si>
  <si>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</si>
  <si>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</si>
  <si>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</si>
  <si>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</si>
  <si>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</si>
  <si>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</si>
  <si>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</si>
  <si>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</si>
  <si>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</si>
  <si>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</si>
  <si>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</si>
  <si>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</si>
  <si>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</si>
  <si>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</si>
  <si>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</si>
  <si>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</si>
  <si>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</si>
  <si>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</si>
  <si>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</si>
  <si>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</si>
  <si>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</si>
  <si>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</si>
  <si>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</si>
  <si>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</si>
  <si>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</si>
  <si>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</si>
  <si>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</si>
  <si>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</si>
  <si>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</si>
  <si>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</si>
  <si>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</si>
  <si>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</si>
  <si>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</si>
  <si>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</si>
  <si>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</si>
  <si>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</si>
  <si>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</si>
  <si>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</si>
  <si>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</si>
  <si>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</si>
  <si>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</si>
  <si>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</si>
  <si>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</si>
  <si>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</si>
  <si>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</si>
  <si>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</si>
  <si>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</si>
  <si>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</si>
  <si>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</si>
  <si>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</si>
  <si>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</si>
  <si>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</si>
  <si>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</si>
  <si>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</si>
  <si>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</si>
  <si>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</si>
  <si>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</si>
  <si>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</si>
  <si>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</si>
  <si>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</si>
  <si>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</si>
  <si>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</si>
  <si>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</si>
  <si>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</si>
  <si>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</si>
  <si>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</si>
  <si>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</si>
  <si>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</si>
  <si>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</si>
  <si>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</si>
  <si>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</si>
  <si>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</si>
  <si>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</si>
  <si>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</si>
  <si>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</si>
  <si>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</si>
  <si>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</si>
  <si>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</si>
  <si>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</si>
  <si>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</si>
  <si>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</si>
  <si>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</si>
  <si>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</si>
  <si>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</si>
  <si>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</si>
  <si>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</si>
  <si>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</si>
  <si>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</si>
  <si>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</si>
  <si>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</si>
  <si>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</si>
  <si>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</si>
  <si>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</si>
  <si>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</si>
  <si>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</si>
  <si>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</si>
  <si>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</si>
  <si>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</si>
  <si>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</si>
  <si>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</si>
  <si>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</si>
  <si>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</si>
  <si>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</si>
  <si>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</si>
  <si>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</si>
  <si>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</si>
  <si>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</si>
  <si>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</si>
  <si>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</si>
  <si>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</si>
  <si>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</si>
  <si>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</si>
  <si>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</si>
  <si>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</si>
  <si>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</si>
  <si>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</si>
  <si>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</si>
  <si>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</si>
  <si>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</si>
  <si>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</si>
  <si>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</si>
  <si>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</si>
  <si>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</si>
  <si>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</si>
  <si>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</si>
  <si>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</si>
  <si>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</si>
  <si>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</si>
  <si>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</si>
  <si>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</si>
  <si>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</si>
  <si>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</si>
  <si>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</si>
  <si>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</si>
  <si>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</si>
  <si>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</si>
  <si>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</si>
  <si>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</si>
  <si>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</si>
  <si>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</si>
  <si>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</si>
  <si>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</si>
  <si>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</si>
  <si>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</si>
  <si>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</si>
  <si>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</si>
  <si>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</si>
  <si>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</si>
  <si>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</si>
  <si>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</si>
  <si>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</si>
  <si>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</si>
  <si>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</si>
  <si>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</si>
  <si>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</si>
  <si>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</si>
  <si>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</si>
  <si>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</si>
  <si>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</si>
  <si>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</si>
  <si>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</si>
  <si>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</si>
  <si>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</si>
  <si>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</si>
  <si>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</si>
  <si>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</si>
  <si>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</si>
  <si>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</si>
  <si>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</si>
  <si>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</si>
  <si>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</si>
  <si>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</si>
  <si>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</si>
  <si>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</si>
  <si>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</si>
  <si>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</si>
  <si>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</si>
  <si>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</si>
  <si>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</si>
  <si>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</si>
  <si>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</si>
  <si>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</si>
  <si>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</si>
  <si>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</si>
  <si>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</si>
  <si>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</si>
  <si>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</si>
  <si>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</si>
  <si>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</si>
  <si>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</si>
  <si>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</si>
  <si>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</si>
  <si>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</si>
  <si>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</si>
  <si>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</si>
  <si>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</si>
  <si>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</si>
  <si>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</si>
  <si>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</si>
  <si>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</si>
  <si>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</si>
  <si>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</si>
  <si>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</si>
  <si>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</si>
  <si>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</si>
  <si>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</si>
  <si>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</si>
  <si>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</si>
  <si>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</si>
  <si>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</si>
  <si>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</si>
  <si>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</si>
  <si>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</si>
  <si>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</si>
  <si>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</si>
  <si>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</si>
  <si>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</si>
  <si>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</si>
  <si>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</si>
  <si>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</si>
  <si>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</si>
  <si>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</si>
  <si>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</si>
  <si>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</si>
  <si>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</si>
  <si>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</si>
  <si>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</si>
  <si>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</si>
  <si>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</si>
  <si>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</si>
  <si>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</si>
  <si>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</si>
  <si>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</si>
  <si>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</si>
  <si>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</si>
  <si>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</si>
  <si>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</si>
  <si>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</si>
  <si>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</si>
  <si>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</si>
  <si>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</si>
  <si>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</si>
  <si>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</si>
  <si>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</si>
  <si>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</si>
  <si>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</si>
  <si>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</si>
  <si>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</si>
  <si>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</si>
  <si>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</si>
  <si>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</si>
  <si>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</si>
  <si>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</si>
  <si>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</si>
  <si>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</si>
  <si>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</si>
  <si>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</si>
  <si>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</si>
  <si>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</si>
  <si>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</si>
  <si>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</si>
  <si>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</si>
  <si>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</si>
  <si>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</si>
  <si>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</si>
  <si>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</si>
  <si>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</si>
  <si>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</si>
  <si>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</si>
  <si>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</si>
  <si>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</si>
  <si>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</si>
  <si>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</si>
  <si>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</si>
  <si>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</si>
  <si>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</si>
  <si>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</si>
  <si>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</si>
  <si>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</si>
  <si>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</si>
  <si>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</si>
  <si>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</si>
  <si>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</si>
  <si>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</si>
  <si>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</si>
  <si>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</si>
  <si>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</si>
  <si>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</si>
  <si>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</si>
  <si>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</si>
  <si>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</si>
  <si>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</si>
  <si>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</si>
  <si>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</si>
  <si>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</si>
  <si>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</si>
  <si>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</si>
  <si>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</si>
  <si>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</si>
  <si>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</si>
  <si>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</si>
  <si>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</si>
  <si>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</si>
  <si>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</si>
  <si>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</si>
  <si>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</si>
  <si>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</si>
  <si>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</si>
  <si>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</si>
  <si>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</si>
  <si>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</si>
  <si>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</si>
  <si>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</si>
  <si>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</si>
  <si>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</si>
  <si>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</si>
  <si>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</si>
  <si>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</si>
  <si>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</si>
  <si>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</si>
  <si>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</si>
  <si>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</si>
  <si>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</si>
  <si>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</si>
  <si>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</si>
  <si>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</si>
  <si>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</si>
  <si>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</si>
  <si>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</si>
  <si>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</si>
  <si>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</si>
  <si>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</si>
  <si>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</si>
  <si>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</si>
  <si>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</si>
  <si>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</si>
  <si>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</si>
  <si>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</si>
  <si>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</si>
  <si>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</si>
  <si>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</si>
  <si>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</si>
  <si>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</si>
  <si>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</si>
  <si>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</si>
  <si>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</si>
  <si>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</si>
  <si>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</si>
  <si>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</si>
  <si>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</si>
  <si>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</si>
  <si>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</si>
  <si>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</si>
  <si>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</si>
  <si>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</si>
  <si>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</si>
  <si>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</si>
  <si>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</si>
  <si>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</si>
  <si>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</si>
  <si>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</si>
  <si>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</si>
  <si>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</si>
  <si>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</si>
  <si>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</si>
  <si>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</si>
  <si>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</si>
  <si>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</si>
  <si>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</si>
  <si>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</si>
  <si>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</si>
  <si>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</si>
  <si>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</si>
  <si>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</si>
  <si>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</si>
  <si>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</si>
  <si>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</si>
  <si>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</si>
  <si>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</si>
  <si>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</si>
  <si>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</si>
  <si>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</si>
  <si>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</si>
  <si>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</si>
  <si>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</si>
  <si>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</si>
  <si>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</si>
  <si>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</si>
  <si>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</si>
  <si>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</si>
  <si>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</si>
  <si>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</si>
  <si>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</si>
  <si>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</si>
  <si>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</si>
  <si>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</si>
  <si>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</si>
  <si>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</si>
  <si>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</si>
  <si>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</si>
  <si>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</si>
  <si>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</si>
  <si>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</si>
  <si>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</si>
  <si>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</si>
  <si>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</si>
  <si>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</si>
  <si>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</si>
  <si>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</si>
  <si>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</si>
  <si>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</si>
  <si>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</si>
  <si>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</si>
  <si>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</si>
  <si>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</si>
  <si>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</si>
  <si>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</si>
  <si>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</si>
  <si>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</si>
  <si>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</si>
  <si>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</si>
  <si>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</si>
  <si>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</si>
  <si>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</si>
  <si>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</si>
  <si>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</si>
  <si>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</si>
  <si>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</si>
  <si>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</si>
  <si>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</si>
  <si>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</si>
  <si>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</si>
  <si>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</si>
  <si>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</si>
  <si>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</si>
  <si>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</si>
  <si>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</si>
  <si>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</si>
  <si>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</si>
  <si>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</si>
  <si>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</si>
  <si>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</si>
  <si>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</si>
  <si>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</si>
  <si>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</si>
  <si>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</si>
  <si>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</si>
  <si>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</si>
  <si>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</si>
  <si>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</si>
  <si>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</si>
  <si>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</si>
  <si>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</si>
  <si>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</si>
  <si>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</si>
  <si>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</si>
  <si>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</si>
  <si>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</si>
  <si>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</si>
  <si>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</si>
  <si>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</si>
  <si>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</si>
  <si>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</si>
  <si>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</si>
  <si>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</si>
  <si>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</si>
  <si>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</si>
  <si>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</si>
  <si>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</si>
  <si>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</si>
  <si>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</si>
  <si>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</si>
  <si>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</si>
  <si>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</si>
  <si>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</si>
  <si>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</si>
  <si>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</si>
  <si>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</si>
  <si>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</si>
  <si>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</si>
  <si>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</si>
  <si>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</si>
  <si>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</si>
  <si>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</si>
  <si>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</si>
  <si>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</si>
  <si>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</si>
  <si>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</si>
  <si>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</si>
  <si>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</si>
  <si>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</si>
  <si>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</si>
  <si>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</si>
  <si>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</si>
  <si>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</si>
  <si>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</si>
  <si>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</si>
  <si>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</si>
  <si>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</si>
  <si>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</si>
  <si>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</si>
  <si>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</si>
  <si>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</si>
  <si>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</si>
  <si>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</si>
  <si>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</si>
  <si>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</si>
  <si>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</si>
  <si>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</si>
  <si>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</si>
  <si>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</si>
  <si>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</si>
  <si>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</si>
  <si>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</si>
  <si>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</si>
  <si>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</si>
  <si>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</si>
  <si>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</si>
  <si>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</si>
  <si>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</si>
  <si>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</si>
  <si>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</si>
  <si>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</si>
  <si>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</si>
  <si>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</si>
  <si>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</si>
  <si>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</si>
  <si>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</si>
  <si>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</si>
  <si>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</si>
  <si>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</si>
  <si>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</si>
  <si>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</si>
  <si>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</si>
  <si>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</si>
  <si>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</si>
  <si>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</si>
  <si>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</si>
  <si>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</si>
  <si>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</si>
  <si>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</si>
  <si>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</si>
  <si>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</si>
  <si>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</si>
  <si>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</si>
  <si>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</si>
  <si>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</si>
  <si>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</si>
  <si>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</si>
  <si>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</si>
  <si>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</si>
  <si>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</si>
  <si>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</si>
  <si>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</si>
  <si>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</si>
  <si>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</si>
  <si>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</si>
  <si>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</si>
  <si>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</si>
  <si>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</si>
  <si>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</si>
  <si>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</si>
  <si>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</si>
  <si>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</si>
  <si>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</si>
  <si>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</si>
  <si>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</si>
  <si>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</si>
  <si>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</si>
  <si>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</si>
  <si>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</si>
  <si>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</si>
  <si>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</si>
  <si>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</si>
  <si>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</si>
  <si>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</si>
  <si>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</si>
  <si>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</si>
  <si>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</si>
  <si>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</si>
  <si>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</si>
  <si>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</si>
  <si>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</si>
  <si>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</si>
  <si>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</si>
  <si>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</si>
  <si>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</si>
  <si>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</si>
  <si>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</si>
  <si>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</si>
  <si>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</si>
  <si>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</si>
  <si>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</si>
  <si>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</si>
  <si>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</si>
  <si>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</si>
  <si>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</si>
  <si>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</si>
  <si>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</si>
  <si>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</si>
  <si>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</si>
  <si>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</si>
  <si>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</si>
  <si>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</si>
  <si>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</si>
  <si>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</si>
  <si>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</si>
  <si>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</si>
  <si>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</si>
  <si>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</si>
  <si>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</si>
  <si>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</si>
  <si>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</si>
  <si>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</si>
  <si>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</si>
  <si>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</si>
  <si>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</si>
  <si>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</si>
  <si>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</si>
  <si>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</si>
  <si>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</si>
  <si>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</si>
  <si>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</si>
  <si>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</si>
  <si>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</si>
  <si>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</si>
  <si>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</si>
  <si>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</si>
  <si>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</si>
  <si>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</si>
  <si>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</si>
  <si>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</si>
  <si>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</si>
  <si>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</si>
  <si>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</si>
  <si>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</si>
  <si>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</si>
  <si>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</si>
  <si>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</si>
  <si>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</si>
  <si>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</si>
  <si>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</si>
  <si>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</si>
  <si>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</si>
  <si>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</si>
  <si>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</si>
  <si>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</si>
  <si>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</si>
  <si>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</si>
  <si>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</si>
  <si>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</si>
  <si>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</si>
  <si>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</si>
  <si>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</si>
  <si>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</si>
  <si>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</si>
  <si>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</si>
  <si>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</si>
  <si>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</si>
  <si>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</si>
  <si>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</si>
  <si>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</si>
  <si>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</si>
  <si>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</si>
  <si>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</si>
  <si>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</si>
  <si>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</si>
  <si>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</si>
  <si>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</si>
  <si>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</si>
  <si>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</si>
  <si>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</si>
  <si>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</si>
  <si>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</si>
  <si>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</si>
  <si>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</si>
  <si>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</si>
  <si>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</si>
  <si>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</si>
  <si>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</si>
  <si>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</si>
  <si>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</si>
  <si>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</si>
  <si>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</si>
  <si>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</si>
  <si>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</si>
  <si>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</si>
  <si>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</si>
  <si>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</si>
  <si>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</si>
  <si>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</si>
  <si>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</si>
  <si>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</si>
  <si>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</si>
  <si>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</si>
  <si>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</si>
  <si>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</si>
  <si>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</si>
  <si>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</si>
  <si>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</si>
  <si>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</si>
  <si>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</si>
  <si>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</si>
  <si>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</si>
  <si>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</si>
  <si>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</si>
  <si>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</si>
  <si>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</si>
  <si>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</si>
  <si>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</si>
  <si>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</si>
  <si>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</si>
  <si>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</si>
  <si>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</si>
  <si>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</si>
  <si>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</si>
  <si>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</si>
  <si>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</si>
  <si>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</si>
  <si>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</si>
  <si>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</si>
  <si>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</si>
  <si>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</si>
  <si>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</si>
  <si>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</si>
  <si>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</si>
  <si>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</si>
  <si>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</si>
  <si>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</si>
  <si>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</si>
  <si>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</si>
  <si>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</si>
  <si>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</si>
  <si>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</si>
  <si>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</si>
  <si>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</si>
  <si>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</si>
  <si>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</si>
  <si>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</si>
  <si>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</si>
  <si>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</si>
  <si>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</si>
  <si>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</si>
  <si>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</si>
  <si>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</si>
  <si>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</si>
  <si>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</si>
  <si>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</si>
  <si>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</si>
  <si>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</si>
  <si>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</si>
  <si>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</si>
  <si>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</si>
  <si>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</si>
  <si>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</si>
  <si>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</si>
  <si>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</si>
  <si>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</si>
  <si>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</si>
  <si>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</si>
  <si>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</si>
  <si>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</si>
  <si>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</si>
  <si>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</si>
  <si>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</si>
  <si>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</si>
  <si>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</si>
  <si>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</si>
  <si>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</si>
  <si>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</si>
  <si>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</si>
  <si>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</si>
  <si>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</si>
  <si>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</si>
  <si>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</si>
  <si>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</si>
  <si>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</si>
  <si>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</si>
  <si>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</si>
  <si>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</si>
  <si>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</si>
  <si>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</si>
  <si>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</si>
  <si>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</si>
  <si>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</si>
  <si>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</si>
  <si>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</si>
  <si>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</si>
  <si>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</si>
  <si>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</si>
  <si>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</si>
  <si>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</si>
  <si>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</si>
  <si>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</si>
  <si>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</si>
  <si>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</si>
  <si>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</si>
  <si>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</si>
  <si>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</si>
  <si>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</si>
  <si>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</si>
  <si>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</si>
  <si>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</si>
  <si>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</si>
  <si>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</si>
  <si>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</si>
  <si>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</si>
  <si>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</si>
  <si>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</si>
  <si>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</si>
  <si>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</si>
  <si>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</si>
  <si>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</si>
  <si>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</si>
  <si>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</si>
  <si>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</si>
  <si>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</si>
  <si>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</si>
  <si>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</si>
  <si>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</si>
  <si>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</si>
  <si>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</si>
  <si>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</si>
  <si>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</si>
  <si>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</si>
  <si>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</si>
  <si>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</si>
  <si>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</si>
  <si>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</si>
  <si>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</si>
  <si>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</si>
  <si>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</si>
  <si>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</si>
  <si>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</si>
  <si>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</si>
  <si>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</si>
  <si>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</si>
  <si>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</si>
  <si>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</si>
  <si>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</si>
  <si>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</si>
  <si>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</si>
  <si>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</si>
  <si>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</si>
  <si>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</si>
  <si>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</si>
  <si>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</si>
  <si>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</si>
  <si>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</si>
  <si>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</si>
  <si>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</si>
  <si>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</si>
  <si>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</si>
  <si>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</si>
  <si>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</si>
  <si>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</si>
  <si>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</si>
  <si>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</si>
  <si>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</si>
  <si>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</si>
  <si>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</si>
  <si>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</si>
  <si>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</si>
  <si>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</si>
  <si>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</si>
  <si>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</si>
  <si>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</si>
  <si>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</si>
  <si>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</si>
  <si>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</si>
  <si>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</si>
  <si>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</si>
  <si>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</si>
  <si>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</si>
  <si>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</si>
  <si>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</si>
  <si>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</si>
  <si>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</si>
  <si>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</si>
  <si>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</si>
  <si>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</si>
  <si>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</si>
  <si>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</si>
  <si>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</si>
  <si>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</si>
  <si>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</si>
  <si>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</si>
  <si>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</si>
  <si>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</si>
  <si>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</si>
  <si>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</si>
  <si>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</si>
  <si>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</si>
  <si>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</si>
  <si>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</si>
  <si>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</si>
  <si>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</si>
  <si>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</si>
  <si>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</si>
  <si>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</si>
  <si>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</si>
  <si>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</si>
  <si>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</si>
  <si>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</si>
  <si>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</si>
  <si>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</si>
  <si>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</si>
  <si>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</si>
  <si>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</si>
  <si>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</si>
  <si>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</si>
  <si>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</si>
  <si>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</si>
  <si>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</si>
  <si>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</si>
  <si>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</si>
  <si>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</si>
  <si>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</si>
  <si>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</si>
  <si>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</si>
  <si>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</si>
  <si>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</si>
  <si>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</si>
  <si>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</si>
  <si>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</si>
  <si>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</si>
  <si>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</si>
  <si>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</si>
  <si>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</si>
  <si>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</si>
  <si>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</si>
  <si>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</si>
  <si>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</si>
  <si>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</si>
  <si>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</si>
  <si>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</si>
  <si>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</si>
  <si>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</si>
  <si>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</si>
  <si>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</si>
  <si>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</si>
  <si>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</si>
  <si>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</si>
  <si>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</si>
  <si>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</si>
  <si>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</si>
  <si>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</si>
  <si>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</si>
  <si>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</si>
  <si>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</si>
  <si>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</si>
  <si>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</si>
  <si>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</si>
  <si>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</si>
  <si>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</si>
  <si>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</si>
  <si>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</si>
  <si>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</si>
  <si>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</si>
  <si>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</si>
  <si>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</si>
  <si>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</si>
  <si>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</si>
  <si>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</si>
  <si>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</si>
  <si>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</si>
  <si>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</si>
  <si>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</si>
  <si>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</si>
  <si>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</si>
  <si>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</si>
  <si>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</si>
  <si>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</si>
  <si>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</si>
  <si>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</si>
  <si>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</si>
  <si>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</si>
  <si>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</si>
  <si>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</si>
  <si>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</si>
  <si>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</si>
  <si>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</si>
  <si>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</si>
  <si>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</si>
  <si>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</si>
  <si>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</si>
  <si>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</si>
  <si>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</si>
  <si>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</si>
  <si>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</si>
  <si>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</si>
  <si>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</si>
  <si>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</si>
  <si>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</si>
  <si>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</si>
  <si>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</si>
  <si>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</si>
  <si>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</si>
  <si>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</si>
  <si>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</si>
  <si>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</si>
  <si>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</si>
  <si>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</si>
  <si>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</si>
  <si>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</si>
  <si>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</si>
  <si>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</si>
  <si>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</si>
  <si>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</si>
  <si>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</si>
  <si>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</si>
  <si>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</si>
  <si>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</si>
  <si>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</si>
  <si>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</si>
  <si>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</si>
  <si>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</si>
  <si>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</si>
  <si>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</si>
  <si>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</si>
  <si>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</si>
  <si>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</si>
  <si>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</si>
  <si>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</si>
  <si>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</si>
  <si>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</si>
  <si>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</si>
  <si>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</si>
  <si>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</si>
  <si>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</si>
  <si>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</si>
  <si>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</si>
  <si>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</si>
  <si>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</si>
  <si>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</si>
  <si>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</si>
  <si>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</si>
  <si>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</si>
  <si>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</si>
  <si>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</si>
  <si>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</si>
  <si>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</si>
  <si>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</si>
  <si>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</si>
  <si>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</si>
  <si>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</si>
  <si>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</si>
  <si>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</si>
  <si>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</si>
  <si>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</si>
  <si>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</si>
  <si>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</si>
  <si>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</si>
  <si>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</si>
  <si>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</si>
  <si>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</si>
  <si>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</si>
  <si>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</si>
  <si>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</si>
  <si>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</si>
  <si>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</si>
  <si>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</si>
  <si>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</si>
  <si>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</si>
  <si>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</si>
  <si>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</si>
  <si>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</si>
  <si>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</si>
  <si>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</si>
  <si>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</si>
  <si>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</si>
  <si>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</si>
  <si>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</si>
  <si>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</si>
  <si>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</si>
  <si>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</si>
  <si>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</si>
  <si>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</si>
  <si>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</si>
  <si>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</si>
  <si>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</si>
  <si>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</si>
  <si>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</si>
  <si>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</si>
  <si>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</si>
  <si>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</si>
  <si>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</si>
  <si>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</si>
  <si>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</si>
  <si>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</si>
  <si>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</si>
  <si>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</si>
  <si>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</si>
  <si>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</si>
  <si>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</si>
  <si>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</si>
  <si>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</si>
  <si>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</si>
  <si>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</si>
  <si>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</si>
  <si>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</si>
  <si>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</si>
  <si>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</si>
  <si>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</si>
  <si>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</si>
  <si>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</si>
  <si>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</si>
  <si>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</si>
  <si>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</si>
  <si>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</si>
  <si>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</si>
  <si>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</si>
  <si>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</si>
  <si>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</si>
  <si>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</si>
  <si>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</si>
  <si>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</si>
  <si>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</si>
  <si>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</si>
  <si>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</si>
  <si>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</si>
  <si>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</si>
  <si>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</si>
  <si>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</si>
  <si>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</si>
  <si>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</si>
  <si>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</si>
  <si>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</si>
  <si>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</si>
  <si>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</si>
  <si>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</si>
  <si>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</si>
  <si>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</si>
  <si>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</si>
  <si>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</si>
  <si>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</si>
  <si>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</si>
  <si>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</si>
  <si>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</si>
  <si>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</si>
  <si>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</si>
  <si>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</si>
  <si>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</si>
  <si>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</si>
  <si>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</si>
  <si>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</si>
  <si>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</si>
  <si>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</si>
  <si>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</si>
  <si>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</si>
  <si>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</si>
  <si>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</si>
  <si>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</si>
  <si>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</si>
  <si>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</si>
  <si>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</si>
  <si>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</si>
  <si>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</si>
  <si>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</si>
  <si>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</si>
  <si>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</si>
  <si>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</si>
  <si>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</si>
  <si>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</si>
  <si>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</si>
  <si>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</si>
  <si>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</si>
  <si>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</si>
  <si>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</si>
  <si>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</si>
  <si>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</si>
  <si>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</si>
  <si>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</si>
  <si>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</si>
  <si>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</si>
  <si>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</si>
  <si>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</si>
  <si>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</si>
  <si>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</si>
  <si>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</si>
  <si>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</si>
  <si>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</si>
  <si>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</si>
  <si>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</si>
  <si>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</si>
  <si>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</si>
  <si>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</si>
  <si>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</si>
  <si>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</si>
  <si>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</si>
  <si>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</si>
  <si>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</si>
  <si>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</si>
  <si>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</si>
  <si>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</si>
  <si>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</si>
  <si>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</si>
  <si>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</si>
  <si>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</si>
  <si>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</si>
  <si>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</si>
  <si>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</si>
  <si>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</si>
  <si>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</si>
  <si>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</si>
  <si>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</si>
  <si>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</si>
  <si>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</si>
  <si>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</si>
  <si>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</si>
  <si>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</si>
  <si>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</si>
  <si>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</si>
  <si>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</si>
  <si>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</si>
  <si>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</si>
  <si>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</si>
  <si>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</si>
  <si>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</si>
  <si>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</si>
  <si>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</si>
  <si>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</si>
  <si>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</si>
  <si>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</si>
  <si>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</si>
  <si>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</si>
  <si>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</si>
  <si>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</si>
  <si>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</si>
  <si>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</si>
  <si>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</si>
  <si>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</si>
  <si>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</si>
  <si>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</si>
  <si>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</si>
  <si>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</si>
  <si>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</si>
  <si>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</si>
  <si>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</si>
  <si>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</si>
  <si>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</si>
  <si>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</si>
  <si>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</si>
  <si>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</si>
  <si>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</si>
  <si>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</si>
  <si>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</si>
  <si>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</si>
  <si>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</si>
  <si>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</si>
  <si>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</si>
  <si>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</si>
  <si>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</si>
  <si>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</si>
  <si>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</si>
  <si>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</si>
  <si>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</si>
  <si>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</si>
  <si>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</si>
  <si>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</si>
  <si>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</si>
  <si>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</si>
  <si>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</si>
  <si>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</si>
  <si>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</si>
  <si>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</si>
  <si>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</si>
  <si>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</si>
  <si>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</si>
  <si>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</si>
  <si>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</si>
  <si>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</si>
  <si>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</si>
  <si>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</si>
  <si>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</si>
  <si>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</si>
  <si>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</si>
  <si>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</si>
  <si>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</si>
  <si>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</si>
  <si>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</si>
  <si>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</si>
  <si>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</si>
  <si>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</si>
  <si>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</si>
  <si>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</si>
  <si>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</si>
  <si>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</si>
  <si>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</si>
  <si>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</si>
  <si>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</si>
  <si>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</si>
  <si>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</si>
  <si>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</si>
  <si>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</si>
  <si>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</si>
  <si>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</si>
  <si>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</si>
  <si>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</si>
  <si>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</si>
  <si>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</si>
  <si>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</si>
  <si>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</si>
  <si>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</si>
  <si>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</si>
  <si>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</si>
  <si>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</si>
  <si>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</si>
  <si>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</si>
  <si>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</si>
  <si>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</si>
  <si>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</si>
  <si>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</si>
  <si>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</si>
  <si>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</si>
  <si>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</si>
  <si>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</si>
  <si>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</si>
  <si>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</si>
  <si>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</si>
  <si>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</si>
  <si>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</si>
  <si>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</si>
  <si>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</si>
  <si>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</si>
  <si>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</si>
  <si>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</si>
  <si>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</si>
  <si>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</si>
  <si>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</si>
  <si>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</si>
  <si>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</si>
  <si>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</si>
  <si>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</si>
  <si>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</si>
  <si>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</si>
  <si>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</si>
  <si>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</si>
  <si>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</si>
  <si>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</si>
  <si>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</si>
  <si>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</si>
  <si>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</si>
  <si>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</si>
  <si>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</si>
  <si>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</si>
  <si>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</si>
  <si>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</si>
  <si>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</si>
  <si>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</si>
  <si>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</si>
  <si>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</si>
  <si>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</si>
  <si>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</si>
  <si>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</si>
  <si>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</si>
  <si>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</si>
  <si>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</si>
  <si>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</si>
  <si>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</si>
  <si>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</si>
  <si>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</si>
  <si>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</si>
  <si>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</si>
  <si>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</si>
  <si>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</si>
  <si>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</si>
  <si>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</si>
  <si>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</si>
  <si>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</si>
  <si>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</si>
  <si>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</si>
  <si>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</si>
  <si>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</si>
  <si>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</si>
  <si>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</si>
  <si>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</si>
  <si>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</si>
  <si>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</si>
  <si>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</si>
  <si>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</si>
  <si>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</si>
  <si>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</si>
  <si>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</si>
  <si>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</si>
  <si>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</si>
  <si>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</si>
  <si>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</si>
  <si>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</si>
  <si>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</si>
  <si>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</si>
  <si>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</si>
  <si>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</si>
  <si>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</si>
  <si>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</si>
  <si>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</si>
  <si>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</si>
  <si>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</si>
  <si>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</si>
  <si>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</si>
  <si>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</si>
  <si>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</si>
  <si>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</si>
  <si>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</si>
  <si>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</si>
  <si>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</si>
  <si>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</si>
  <si>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</si>
  <si>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</si>
  <si>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</si>
  <si>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</si>
  <si>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</si>
  <si>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</si>
  <si>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</si>
  <si>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</si>
  <si>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</si>
  <si>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</si>
  <si>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</si>
  <si>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</si>
  <si>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</si>
  <si>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</si>
  <si>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</si>
  <si>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</si>
  <si>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</si>
  <si>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</si>
  <si>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</si>
  <si>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</si>
  <si>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</si>
  <si>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</si>
  <si>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</si>
  <si>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</si>
  <si>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</si>
  <si>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</si>
  <si>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</si>
  <si>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</si>
  <si>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</si>
  <si>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</si>
  <si>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</si>
  <si>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</si>
  <si>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</si>
  <si>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</si>
  <si>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</si>
  <si>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</si>
  <si>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</si>
  <si>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</si>
  <si>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</si>
  <si>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</si>
  <si>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</si>
  <si>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</si>
  <si>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</si>
  <si>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</si>
  <si>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</si>
  <si>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</si>
  <si>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</si>
  <si>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</si>
  <si>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</si>
  <si>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</si>
  <si>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</si>
  <si>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</si>
  <si>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</si>
  <si>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</si>
  <si>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</si>
  <si>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</si>
  <si>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</si>
  <si>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</si>
  <si>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</si>
  <si>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</si>
  <si>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</si>
  <si>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</si>
  <si>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</si>
  <si>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</si>
  <si>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</si>
  <si>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</si>
  <si>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</si>
  <si>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</si>
  <si>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</si>
  <si>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</si>
  <si>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</si>
  <si>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</si>
  <si>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</si>
  <si>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</si>
  <si>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</si>
  <si>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</si>
  <si>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</si>
  <si>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</si>
  <si>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</si>
  <si>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</si>
  <si>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</si>
  <si>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</si>
  <si>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</si>
  <si>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</si>
  <si>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</si>
  <si>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</si>
  <si>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</si>
  <si>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</si>
  <si>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</si>
  <si>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</si>
  <si>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</si>
  <si>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</si>
  <si>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</si>
  <si>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</si>
  <si>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</si>
  <si>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</si>
  <si>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</si>
  <si>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</si>
  <si>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</si>
  <si>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</si>
  <si>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</si>
  <si>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</si>
  <si>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</si>
  <si>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</si>
  <si>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</si>
  <si>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</si>
  <si>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</si>
  <si>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</si>
  <si>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</si>
  <si>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</si>
  <si>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</si>
  <si>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</si>
  <si>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</si>
  <si>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</si>
  <si>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</si>
  <si>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</si>
  <si>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</si>
  <si>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</si>
  <si>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</si>
  <si>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</si>
  <si>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</si>
  <si>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</si>
  <si>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</si>
  <si>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</si>
  <si>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</si>
  <si>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</si>
  <si>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</si>
  <si>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</si>
  <si>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</si>
  <si>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</si>
  <si>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</si>
  <si>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</si>
  <si>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</si>
  <si>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</si>
  <si>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</si>
  <si>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</si>
  <si>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</si>
  <si>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</si>
  <si>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</si>
  <si>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</si>
  <si>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</si>
  <si>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</si>
  <si>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</si>
  <si>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</si>
  <si>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</si>
  <si>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</si>
  <si>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</si>
  <si>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</si>
  <si>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</si>
  <si>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</si>
  <si>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</si>
  <si>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</si>
  <si>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</si>
  <si>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</si>
  <si>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</si>
  <si>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</si>
  <si>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</si>
  <si>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</si>
  <si>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</si>
  <si>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</si>
  <si>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</si>
  <si>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</si>
  <si>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</si>
  <si>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</si>
  <si>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</si>
  <si>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</si>
  <si>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</si>
  <si>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</si>
  <si>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</si>
  <si>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</si>
  <si>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</si>
  <si>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</si>
  <si>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</si>
  <si>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</si>
  <si>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</si>
  <si>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</si>
  <si>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</si>
  <si>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</si>
  <si>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</si>
  <si>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</si>
  <si>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</si>
  <si>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</si>
  <si>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</si>
  <si>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</si>
  <si>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</si>
  <si>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</si>
  <si>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</si>
  <si>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</si>
  <si>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</si>
  <si>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</si>
  <si>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</si>
  <si>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</si>
  <si>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</si>
  <si>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</si>
  <si>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</si>
  <si>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</si>
  <si>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</si>
  <si>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</si>
  <si>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</si>
  <si>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</si>
  <si>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</si>
  <si>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</si>
  <si>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</si>
  <si>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</si>
  <si>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</si>
  <si>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</si>
  <si>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</si>
  <si>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</si>
  <si>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</si>
  <si>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</si>
  <si>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</si>
  <si>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</si>
  <si>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</si>
  <si>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</si>
  <si>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</si>
  <si>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</si>
  <si>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</si>
  <si>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</si>
  <si>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</si>
  <si>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</si>
  <si>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</si>
  <si>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</si>
  <si>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</si>
  <si>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</si>
  <si>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</si>
  <si>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</si>
  <si>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</si>
  <si>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</si>
  <si>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</si>
  <si>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</si>
  <si>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</si>
  <si>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</si>
  <si>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</si>
  <si>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</si>
  <si>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</si>
  <si>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</si>
  <si>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</si>
  <si>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</si>
  <si>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</si>
  <si>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</si>
  <si>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</si>
  <si>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</si>
  <si>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</si>
  <si>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</si>
  <si>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</si>
  <si>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</si>
  <si>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</si>
  <si>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</si>
  <si>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</si>
  <si>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</si>
  <si>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</si>
  <si>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</si>
  <si>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</si>
  <si>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</si>
  <si>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</si>
  <si>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</si>
  <si>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</si>
  <si>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</si>
  <si>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</si>
  <si>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</si>
  <si>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</si>
  <si>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</si>
  <si>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</si>
  <si>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</si>
  <si>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</si>
  <si>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</si>
  <si>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</si>
  <si>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</si>
  <si>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</si>
  <si>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</si>
  <si>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</si>
  <si>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</si>
  <si>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</si>
  <si>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</si>
  <si>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</si>
  <si>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</si>
  <si>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</si>
  <si>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</si>
  <si>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</si>
  <si>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</si>
  <si>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</si>
  <si>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</si>
  <si>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</si>
  <si>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</si>
  <si>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</si>
  <si>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</si>
  <si>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</si>
  <si>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</si>
  <si>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</si>
  <si>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</si>
  <si>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</si>
  <si>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</si>
  <si>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</si>
  <si>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</si>
  <si>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</si>
  <si>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</si>
  <si>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</si>
  <si>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</si>
  <si>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</si>
  <si>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</si>
  <si>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</si>
  <si>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</si>
  <si>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</si>
  <si>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</si>
  <si>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</si>
  <si>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</si>
  <si>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</si>
  <si>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</si>
  <si>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</si>
  <si>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</si>
  <si>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</si>
  <si>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</si>
  <si>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</si>
  <si>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</si>
  <si>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</si>
  <si>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</si>
  <si>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</si>
  <si>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</si>
  <si>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</si>
  <si>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</si>
  <si>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</si>
  <si>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</si>
  <si>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</si>
  <si>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</si>
  <si>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</si>
  <si>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</si>
  <si>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</si>
  <si>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</si>
  <si>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</si>
  <si>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</si>
  <si>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</si>
  <si>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</si>
  <si>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</si>
  <si>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</si>
  <si>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</si>
  <si>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</si>
  <si>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</si>
  <si>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</si>
  <si>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</si>
  <si>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</si>
  <si>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</si>
  <si>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</si>
  <si>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</si>
  <si>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</si>
  <si>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</si>
  <si>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</si>
  <si>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</si>
  <si>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</si>
  <si>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</si>
  <si>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</si>
  <si>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</si>
  <si>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</si>
  <si>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</si>
  <si>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</si>
  <si>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</si>
  <si>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</si>
  <si>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</si>
  <si>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</si>
  <si>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</si>
  <si>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</si>
  <si>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</si>
  <si>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</si>
  <si>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</si>
  <si>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</si>
  <si>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</si>
  <si>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</si>
  <si>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</si>
  <si>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</si>
  <si>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</si>
  <si>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</si>
  <si>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</si>
  <si>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</si>
  <si>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</si>
  <si>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</si>
  <si>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</si>
  <si>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</si>
  <si>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</si>
  <si>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</si>
  <si>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</si>
  <si>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</si>
  <si>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</si>
  <si>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</si>
  <si>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</si>
  <si>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</si>
  <si>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</si>
  <si>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</si>
  <si>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</si>
  <si>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</si>
  <si>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</si>
  <si>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</si>
  <si>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</si>
  <si>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</si>
  <si>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</si>
  <si>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</si>
  <si>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</si>
  <si>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</si>
  <si>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</si>
  <si>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</si>
  <si>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</si>
  <si>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</si>
  <si>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</si>
  <si>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</si>
  <si>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</si>
  <si>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</si>
  <si>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</si>
  <si>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</si>
  <si>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</si>
  <si>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</si>
  <si>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</si>
  <si>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</si>
  <si>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</si>
  <si>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</si>
  <si>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</si>
  <si>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</si>
  <si>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</si>
  <si>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</si>
  <si>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</si>
  <si>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</si>
  <si>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</si>
  <si>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</si>
  <si>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</si>
  <si>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</si>
  <si>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</si>
  <si>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</si>
  <si>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</si>
  <si>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</si>
  <si>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</si>
  <si>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</si>
  <si>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</si>
  <si>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</si>
  <si>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</si>
  <si>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</si>
  <si>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</si>
  <si>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</si>
  <si>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</si>
  <si>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</si>
  <si>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</si>
  <si>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</si>
  <si>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</si>
  <si>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</si>
  <si>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</si>
  <si>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</si>
  <si>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</si>
  <si>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</si>
  <si>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</si>
  <si>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</si>
  <si>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</si>
  <si>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</si>
  <si>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</si>
  <si>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</si>
  <si>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</si>
  <si>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</si>
  <si>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</si>
  <si>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</si>
  <si>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</si>
  <si>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</si>
  <si>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</si>
  <si>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</si>
  <si>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</si>
  <si>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</si>
  <si>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</si>
  <si>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</si>
  <si>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</si>
  <si>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</si>
  <si>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</si>
  <si>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</si>
  <si>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</si>
  <si>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</si>
  <si>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</si>
  <si>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</si>
  <si>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</si>
  <si>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</si>
  <si>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</si>
  <si>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</si>
  <si>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</si>
  <si>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</si>
  <si>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</si>
  <si>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</si>
  <si>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</si>
  <si>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</si>
  <si>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</si>
  <si>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</si>
  <si>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</si>
  <si>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</si>
  <si>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</si>
  <si>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</si>
  <si>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</si>
  <si>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</si>
  <si>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</si>
  <si>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</si>
  <si>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</si>
  <si>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</si>
  <si>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</si>
  <si>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</si>
  <si>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</si>
  <si>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</si>
  <si>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</si>
  <si>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</si>
  <si>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</si>
  <si>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</si>
  <si>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</si>
  <si>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</si>
  <si>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</si>
  <si>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</si>
  <si>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</si>
  <si>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</si>
  <si>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</si>
  <si>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</si>
  <si>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</si>
  <si>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</si>
  <si>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</si>
  <si>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</si>
  <si>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</si>
  <si>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</si>
  <si>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</si>
  <si>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</si>
  <si>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</si>
  <si>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</si>
  <si>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</si>
  <si>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</si>
  <si>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</si>
  <si>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</si>
  <si>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</si>
  <si>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</si>
  <si>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</si>
  <si>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</si>
  <si>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</si>
  <si>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</si>
  <si>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</si>
  <si>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</si>
  <si>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</si>
  <si>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</si>
  <si>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</si>
  <si>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</si>
  <si>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</si>
  <si>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</si>
  <si>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</si>
  <si>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</si>
  <si>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</si>
  <si>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</si>
  <si>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</si>
  <si>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</si>
  <si>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</si>
  <si>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</si>
  <si>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</si>
  <si>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</si>
  <si>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</si>
  <si>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</si>
  <si>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</si>
  <si>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</si>
  <si>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</si>
  <si>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</si>
  <si>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</si>
  <si>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</si>
  <si>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</si>
  <si>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</si>
  <si>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</si>
  <si>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</si>
  <si>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</si>
  <si>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</si>
  <si>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</si>
  <si>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</si>
  <si>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</si>
  <si>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</si>
  <si>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</si>
  <si>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</si>
  <si>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</si>
  <si>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</si>
  <si>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</si>
  <si>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</si>
  <si>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</si>
  <si>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</si>
  <si>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</si>
  <si>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</si>
  <si>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</si>
  <si>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</si>
  <si>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</si>
  <si>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</si>
  <si>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</si>
  <si>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</si>
  <si>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</si>
  <si>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</si>
  <si>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</si>
  <si>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</si>
  <si>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</si>
  <si>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</si>
  <si>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</si>
  <si>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</si>
  <si>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</si>
  <si>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</si>
  <si>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</si>
  <si>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</si>
  <si>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</si>
  <si>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</si>
  <si>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</si>
  <si>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</si>
  <si>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</si>
  <si>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</si>
  <si>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</si>
  <si>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</si>
  <si>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</si>
  <si>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</si>
  <si>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</si>
  <si>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</si>
  <si>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</si>
  <si>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</si>
  <si>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</si>
  <si>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</si>
  <si>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</si>
  <si>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</si>
  <si>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</si>
  <si>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</si>
  <si>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</si>
  <si>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</si>
  <si>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</si>
  <si>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</si>
  <si>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</si>
  <si>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</si>
  <si>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</si>
  <si>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</si>
  <si>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</si>
  <si>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</si>
  <si>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</si>
  <si>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</si>
  <si>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</si>
  <si>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</si>
  <si>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</si>
  <si>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</si>
  <si>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</si>
  <si>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</si>
  <si>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</si>
  <si>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</si>
  <si>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</si>
  <si>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</si>
  <si>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</si>
  <si>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</si>
  <si>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</si>
  <si>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</si>
  <si>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</si>
  <si>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</si>
  <si>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</si>
  <si>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</si>
  <si>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</si>
  <si>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</si>
  <si>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</si>
  <si>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</si>
  <si>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</si>
  <si>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</si>
  <si>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</si>
  <si>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</si>
  <si>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</si>
  <si>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</si>
  <si>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</si>
  <si>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</si>
  <si>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</si>
  <si>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</si>
  <si>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</si>
  <si>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</si>
  <si>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</si>
  <si>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</si>
  <si>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</si>
  <si>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</si>
  <si>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</si>
  <si>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</si>
  <si>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</si>
  <si>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</si>
  <si>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</si>
  <si>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</si>
  <si>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</si>
  <si>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</si>
  <si>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</si>
  <si>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</si>
  <si>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</si>
  <si>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</si>
  <si>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</si>
  <si>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</si>
  <si>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</si>
  <si>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</si>
  <si>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</si>
  <si>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</si>
  <si>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</si>
  <si>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</si>
  <si>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</si>
  <si>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</si>
  <si>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</si>
  <si>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</si>
  <si>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</si>
  <si>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</si>
  <si>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</si>
  <si>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</si>
  <si>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</si>
  <si>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</si>
  <si>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</si>
  <si>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</si>
  <si>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</si>
  <si>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</si>
  <si>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</si>
  <si>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</si>
  <si>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</si>
  <si>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</si>
  <si>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</si>
  <si>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</si>
  <si>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</si>
  <si>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</si>
  <si>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</si>
  <si>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</si>
  <si>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</si>
  <si>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</si>
  <si>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</si>
  <si>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</si>
  <si>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</si>
  <si>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</si>
  <si>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</si>
  <si>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</si>
  <si>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</si>
  <si>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</si>
  <si>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</si>
  <si>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</si>
  <si>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</si>
  <si>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</si>
  <si>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</si>
  <si>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</si>
  <si>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</si>
  <si>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</si>
  <si>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</si>
  <si>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</si>
  <si>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</si>
  <si>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</si>
  <si>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</si>
  <si>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</si>
  <si>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</si>
  <si>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</si>
  <si>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</si>
  <si>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</si>
  <si>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</si>
  <si>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</si>
  <si>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</si>
  <si>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</si>
  <si>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</si>
  <si>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</si>
  <si>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</si>
  <si>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</si>
  <si>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</si>
  <si>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</si>
  <si>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</si>
  <si>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</si>
  <si>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</si>
  <si>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</si>
  <si>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</si>
  <si>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</si>
  <si>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</si>
  <si>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</si>
  <si>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</si>
  <si>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</si>
  <si>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</si>
  <si>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</si>
  <si>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</si>
  <si>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</si>
  <si>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</si>
  <si>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</si>
  <si>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</si>
  <si>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</si>
  <si>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</si>
  <si>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</si>
  <si>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</si>
  <si>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</si>
  <si>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</si>
  <si>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</si>
  <si>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</si>
  <si>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</si>
  <si>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</si>
  <si>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</si>
  <si>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</si>
  <si>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</si>
  <si>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</si>
  <si>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</si>
  <si>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</si>
  <si>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</si>
  <si>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</si>
  <si>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</si>
  <si>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</si>
  <si>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</si>
  <si>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</si>
  <si>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</si>
  <si>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</si>
  <si>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</si>
  <si>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</si>
  <si>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</si>
  <si>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</si>
  <si>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</si>
  <si>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</si>
  <si>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</si>
  <si>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</si>
  <si>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</si>
  <si>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</si>
  <si>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</si>
  <si>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</si>
  <si>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</si>
  <si>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</si>
  <si>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</si>
  <si>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</si>
  <si>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</si>
  <si>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</si>
  <si>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</si>
  <si>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</si>
  <si>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</si>
  <si>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</si>
  <si>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</si>
  <si>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</si>
  <si>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</si>
  <si>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</si>
  <si>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</si>
  <si>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</si>
  <si>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</si>
  <si>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</si>
  <si>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</si>
  <si>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</si>
  <si>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</si>
  <si>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</si>
  <si>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</si>
  <si>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</si>
  <si>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</si>
  <si>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</si>
  <si>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</si>
  <si>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</si>
  <si>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</si>
  <si>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</si>
  <si>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</si>
  <si>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</si>
  <si>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</si>
  <si>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</si>
  <si>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</si>
  <si>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</si>
  <si>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</si>
  <si>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</si>
  <si>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</si>
  <si>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</si>
  <si>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</si>
  <si>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</si>
  <si>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</si>
  <si>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</si>
  <si>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</si>
  <si>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</si>
  <si>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</si>
  <si>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</si>
  <si>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</si>
  <si>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</si>
  <si>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</si>
  <si>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</si>
  <si>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</si>
  <si>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</si>
  <si>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</si>
  <si>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</si>
  <si>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</si>
  <si>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</si>
  <si>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</si>
  <si>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</si>
  <si>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</si>
  <si>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</si>
  <si>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</si>
  <si>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</si>
  <si>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</si>
  <si>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</si>
  <si>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</si>
  <si>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</si>
  <si>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</si>
  <si>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</si>
  <si>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</si>
  <si>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</si>
  <si>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</si>
  <si>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</si>
  <si>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</si>
  <si>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</si>
  <si>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</si>
  <si>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</si>
  <si>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</si>
  <si>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</si>
  <si>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</si>
  <si>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</si>
  <si>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</si>
  <si>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</si>
  <si>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</si>
  <si>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</si>
  <si>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</si>
  <si>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</si>
  <si>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</si>
  <si>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</si>
  <si>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</si>
  <si>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</si>
  <si>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</si>
  <si>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</si>
  <si>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</si>
  <si>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</si>
  <si>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</si>
  <si>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</si>
  <si>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</si>
  <si>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</si>
  <si>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</si>
  <si>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</si>
  <si>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</si>
  <si>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</si>
  <si>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</si>
  <si>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</si>
  <si>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</si>
  <si>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</si>
  <si>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</si>
  <si>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</si>
  <si>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</si>
  <si>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</si>
  <si>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</si>
  <si>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</si>
  <si>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</si>
  <si>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</si>
  <si>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</si>
  <si>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</si>
  <si>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</si>
  <si>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</si>
  <si>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</si>
  <si>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</si>
  <si>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</si>
  <si>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</si>
  <si>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</si>
  <si>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</si>
  <si>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</si>
  <si>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</si>
  <si>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</si>
  <si>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</si>
  <si>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</si>
  <si>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</si>
  <si>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</si>
  <si>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</si>
  <si>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</si>
  <si>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</si>
  <si>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</si>
  <si>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</si>
  <si>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</si>
  <si>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</si>
  <si>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</si>
  <si>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</si>
  <si>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</si>
  <si>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</si>
  <si>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</si>
  <si>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</si>
  <si>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</si>
  <si>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</si>
  <si>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</si>
  <si>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</si>
  <si>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</si>
  <si>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</si>
  <si>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</si>
  <si>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</si>
  <si>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</si>
  <si>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</si>
  <si>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</si>
  <si>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</si>
  <si>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</si>
  <si>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</si>
  <si>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</si>
  <si>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</si>
  <si>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</si>
  <si>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</si>
  <si>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</si>
  <si>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</si>
  <si>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</si>
  <si>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</si>
  <si>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</si>
  <si>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</si>
  <si>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</si>
  <si>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</si>
  <si>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</si>
  <si>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</si>
  <si>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</si>
  <si>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</si>
  <si>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</si>
  <si>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</si>
  <si>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</si>
  <si>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</si>
  <si>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</si>
  <si>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</si>
  <si>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</si>
  <si>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</si>
  <si>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</si>
  <si>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</si>
  <si>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</si>
  <si>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</si>
  <si>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</si>
  <si>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</si>
  <si>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</si>
  <si>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</si>
  <si>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</si>
  <si>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</si>
  <si>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</si>
  <si>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</si>
  <si>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</si>
  <si>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</si>
  <si>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</si>
  <si>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</si>
  <si>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</si>
  <si>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</si>
  <si>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</si>
  <si>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</si>
  <si>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</si>
  <si>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</si>
  <si>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</si>
  <si>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</si>
  <si>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</si>
  <si>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</si>
  <si>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</si>
  <si>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</si>
  <si>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</si>
  <si>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</si>
  <si>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</si>
  <si>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</si>
  <si>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</si>
  <si>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</si>
  <si>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</si>
  <si>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</si>
  <si>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</si>
  <si>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</si>
  <si>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</si>
  <si>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</si>
  <si>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</si>
  <si>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</si>
  <si>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</si>
  <si>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</si>
  <si>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</si>
  <si>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</si>
  <si>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</si>
  <si>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</si>
  <si>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</si>
  <si>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</si>
  <si>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</si>
  <si>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</si>
  <si>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</si>
  <si>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</si>
  <si>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</si>
  <si>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</si>
  <si>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</si>
  <si>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</si>
  <si>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</si>
  <si>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</si>
  <si>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</si>
  <si>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</si>
  <si>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</si>
  <si>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</si>
  <si>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</si>
  <si>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</si>
  <si>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</si>
  <si>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</si>
  <si>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</si>
  <si>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</si>
  <si>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</si>
  <si>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</si>
  <si>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</si>
  <si>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</si>
  <si>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</si>
  <si>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</si>
  <si>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</si>
  <si>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</si>
  <si>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</si>
  <si>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</si>
  <si>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</si>
  <si>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</si>
  <si>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</si>
  <si>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</si>
  <si>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</si>
  <si>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</si>
  <si>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</si>
  <si>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</si>
  <si>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</si>
  <si>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</si>
  <si>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</si>
  <si>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</si>
  <si>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</si>
  <si>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</si>
  <si>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</si>
  <si>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</si>
  <si>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</si>
  <si>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</si>
  <si>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</si>
  <si>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</si>
  <si>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</si>
  <si>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</si>
  <si>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</si>
  <si>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</si>
  <si>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</si>
  <si>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</si>
  <si>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</si>
  <si>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</si>
  <si>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</si>
  <si>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</si>
  <si>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</si>
  <si>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</si>
  <si>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</si>
  <si>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</si>
  <si>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</si>
  <si>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</si>
  <si>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</si>
  <si>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</si>
  <si>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</si>
  <si>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</si>
  <si>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</si>
  <si>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</si>
  <si>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</si>
  <si>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</si>
  <si>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</si>
  <si>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</si>
  <si>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</si>
  <si>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</si>
  <si>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</si>
  <si>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</si>
  <si>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</si>
  <si>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</si>
  <si>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</si>
  <si>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</si>
  <si>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</si>
  <si>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</si>
  <si>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</si>
  <si>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</si>
  <si>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</si>
  <si>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</si>
  <si>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</si>
  <si>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</si>
  <si>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</si>
  <si>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</si>
  <si>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</si>
  <si>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</si>
  <si>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</si>
  <si>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</si>
  <si>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</si>
  <si>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</si>
  <si>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</si>
  <si>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</si>
  <si>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</si>
  <si>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</si>
  <si>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</si>
  <si>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</si>
  <si>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</si>
  <si>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</si>
  <si>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</si>
  <si>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</si>
  <si>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</si>
  <si>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</si>
  <si>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</si>
  <si>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</si>
  <si>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</si>
  <si>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</si>
  <si>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</si>
  <si>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</si>
  <si>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</si>
  <si>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</si>
  <si>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</si>
  <si>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</si>
  <si>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</si>
  <si>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</si>
  <si>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</si>
  <si>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</si>
  <si>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</si>
  <si>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</si>
  <si>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</si>
  <si>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</si>
  <si>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</si>
  <si>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</si>
  <si>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</si>
  <si>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</si>
  <si>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</si>
  <si>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</si>
  <si>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</si>
  <si>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</si>
  <si>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</si>
  <si>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</si>
  <si>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</si>
  <si>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</si>
  <si>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</si>
  <si>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</si>
  <si>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</si>
  <si>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</si>
  <si>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</si>
  <si>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</si>
  <si>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</si>
  <si>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</si>
  <si>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</si>
  <si>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</si>
  <si>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</si>
  <si>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</si>
  <si>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</si>
  <si>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</si>
  <si>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</si>
  <si>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</si>
  <si>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</si>
  <si>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</si>
  <si>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</si>
  <si>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</si>
  <si>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</si>
  <si>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</si>
  <si>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</si>
  <si>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</si>
  <si>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</si>
  <si>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</si>
  <si>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</si>
  <si>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</si>
  <si>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</si>
  <si>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</si>
  <si>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</si>
  <si>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</si>
  <si>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</si>
  <si>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</si>
  <si>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</si>
  <si>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</si>
  <si>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</si>
  <si>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</si>
  <si>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</si>
  <si>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</si>
  <si>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</si>
  <si>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</si>
  <si>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</si>
  <si>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</si>
  <si>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</si>
  <si>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</si>
  <si>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</si>
  <si>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</si>
  <si>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</si>
  <si>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</si>
  <si>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</si>
  <si>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</si>
  <si>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</si>
  <si>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</si>
  <si>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</si>
  <si>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</si>
  <si>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</si>
  <si>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</si>
  <si>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</si>
  <si>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</si>
  <si>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</si>
  <si>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</si>
  <si>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</si>
  <si>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</si>
  <si>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</si>
  <si>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</si>
  <si>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</si>
  <si>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</si>
  <si>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</si>
  <si>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</si>
  <si>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</si>
  <si>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</si>
  <si>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</si>
  <si>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</si>
  <si>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</si>
  <si>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</si>
  <si>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</si>
  <si>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</si>
  <si>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</si>
  <si>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</si>
  <si>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</si>
  <si>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</si>
  <si>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</si>
  <si>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</si>
  <si>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</si>
  <si>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</si>
  <si>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</si>
  <si>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</si>
  <si>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</si>
  <si>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</si>
  <si>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</si>
  <si>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</si>
  <si>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</si>
  <si>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</si>
  <si>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</si>
  <si>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</si>
  <si>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</si>
  <si>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</si>
  <si>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</si>
  <si>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</si>
  <si>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</si>
  <si>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</si>
  <si>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</si>
  <si>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</si>
  <si>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</si>
  <si>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</si>
  <si>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</si>
  <si>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</si>
  <si>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</si>
  <si>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</si>
  <si>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</si>
  <si>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</si>
  <si>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</si>
  <si>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</si>
  <si>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</si>
  <si>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</si>
  <si>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</si>
  <si>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</si>
  <si>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</si>
  <si>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</si>
  <si>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</si>
  <si>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</si>
  <si>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</si>
  <si>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</si>
  <si>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</si>
  <si>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</si>
  <si>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</si>
  <si>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</si>
  <si>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</si>
  <si>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</si>
  <si>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</si>
  <si>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</si>
  <si>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</si>
  <si>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</si>
  <si>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</si>
  <si>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</si>
  <si>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</si>
  <si>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</si>
  <si>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</si>
  <si>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</si>
  <si>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</si>
  <si>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</si>
  <si>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</si>
  <si>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</si>
  <si>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</si>
  <si>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</si>
  <si>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</si>
  <si>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</si>
  <si>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</si>
  <si>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</si>
  <si>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</si>
  <si>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</si>
  <si>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</si>
  <si>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</si>
  <si>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</si>
  <si>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</si>
  <si>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</si>
  <si>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</si>
  <si>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</si>
  <si>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</si>
  <si>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</si>
  <si>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</si>
  <si>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</si>
  <si>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</si>
  <si>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</si>
  <si>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</si>
  <si>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</si>
  <si>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</si>
  <si>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</si>
  <si>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</si>
  <si>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</si>
  <si>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</si>
  <si>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</si>
  <si>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</si>
  <si>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</si>
  <si>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</si>
  <si>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</si>
  <si>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</si>
  <si>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</si>
  <si>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</si>
  <si>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</si>
  <si>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</si>
  <si>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</si>
  <si>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</si>
  <si>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</si>
  <si>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</si>
  <si>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</si>
  <si>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</si>
  <si>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</si>
  <si>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</si>
  <si>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</si>
  <si>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</si>
  <si>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</si>
  <si>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</si>
  <si>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</si>
  <si>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</si>
  <si>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</si>
  <si>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</si>
  <si>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</si>
  <si>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</si>
  <si>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</si>
  <si>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</si>
  <si>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</si>
  <si>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</si>
  <si>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</si>
  <si>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</si>
  <si>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</si>
  <si>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</si>
  <si>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</si>
  <si>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</si>
  <si>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</si>
  <si>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</si>
  <si>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</si>
  <si>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</si>
  <si>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</si>
  <si>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</si>
  <si>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</si>
  <si>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</si>
  <si>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</si>
  <si>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</si>
  <si>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</si>
  <si>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</si>
  <si>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</si>
  <si>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</si>
  <si>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</si>
  <si>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</si>
  <si>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</si>
  <si>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</si>
  <si>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</si>
  <si>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</si>
  <si>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</si>
  <si>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</si>
  <si>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</si>
  <si>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</si>
  <si>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</si>
  <si>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</si>
  <si>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</si>
  <si>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</si>
  <si>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</si>
  <si>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</si>
  <si>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</si>
  <si>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</si>
  <si>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</si>
  <si>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</si>
  <si>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</si>
  <si>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</si>
  <si>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</si>
  <si>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</si>
  <si>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</si>
  <si>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</si>
  <si>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</si>
  <si>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</si>
  <si>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</si>
  <si>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</si>
  <si>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</si>
  <si>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</si>
  <si>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</si>
  <si>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</si>
  <si>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</si>
  <si>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</si>
  <si>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</si>
  <si>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</si>
  <si>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</si>
  <si>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</si>
  <si>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</si>
  <si>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</si>
  <si>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</si>
  <si>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</si>
  <si>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</si>
  <si>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</si>
  <si>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</si>
  <si>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</si>
  <si>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</si>
  <si>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</si>
  <si>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</si>
  <si>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</si>
  <si>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</si>
  <si>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</si>
  <si>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</si>
  <si>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</si>
  <si>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</si>
  <si>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</si>
  <si>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</si>
  <si>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</si>
  <si>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</si>
  <si>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</si>
  <si>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</si>
  <si>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</si>
  <si>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</si>
  <si>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</si>
  <si>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</si>
  <si>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</si>
  <si>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</si>
  <si>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</si>
  <si>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</si>
  <si>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</si>
  <si>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</si>
  <si>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</si>
  <si>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</si>
  <si>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</si>
  <si>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</si>
  <si>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</si>
  <si>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</si>
  <si>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</si>
  <si>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</si>
  <si>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</si>
  <si>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</si>
  <si>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</si>
  <si>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</si>
  <si>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</si>
  <si>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</si>
  <si>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</si>
  <si>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</si>
  <si>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</si>
  <si>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</si>
  <si>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</si>
  <si>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</si>
  <si>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</si>
  <si>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</si>
  <si>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</si>
  <si>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</si>
  <si>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</si>
  <si>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</si>
  <si>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</si>
  <si>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</si>
  <si>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</si>
  <si>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</si>
  <si>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</si>
  <si>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</si>
  <si>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</si>
  <si>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</si>
  <si>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</si>
  <si>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</si>
  <si>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</si>
  <si>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</si>
  <si>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</si>
  <si>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</si>
  <si>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</si>
  <si>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</si>
  <si>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</si>
  <si>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</si>
  <si>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</si>
  <si>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</si>
  <si>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</si>
  <si>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</si>
  <si>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</si>
  <si>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</si>
  <si>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</si>
  <si>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</si>
  <si>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</si>
  <si>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</si>
  <si>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</si>
  <si>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</si>
  <si>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</si>
  <si>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</si>
  <si>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</si>
  <si>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</si>
  <si>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</si>
  <si>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</si>
  <si>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</si>
  <si>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</si>
  <si>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</si>
  <si>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</si>
  <si>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</si>
  <si>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</si>
  <si>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</si>
  <si>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</si>
  <si>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</si>
  <si>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</si>
  <si>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</si>
  <si>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</si>
  <si>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</si>
  <si>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</si>
  <si>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</si>
  <si>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</si>
  <si>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</si>
  <si>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</si>
  <si>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</si>
  <si>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</si>
  <si>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</si>
  <si>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</si>
  <si>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</si>
  <si>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</si>
  <si>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</si>
  <si>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</si>
  <si>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</si>
  <si>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</si>
  <si>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</si>
  <si>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</si>
  <si>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</si>
  <si>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</si>
  <si>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</si>
  <si>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</si>
  <si>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</si>
  <si>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</si>
  <si>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</si>
  <si>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</si>
  <si>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</si>
  <si>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</si>
  <si>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</si>
  <si>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</si>
  <si>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</si>
  <si>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</si>
  <si>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</si>
  <si>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</si>
  <si>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</si>
  <si>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</si>
  <si>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</si>
  <si>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</si>
  <si>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</si>
  <si>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</si>
  <si>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</si>
  <si>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</si>
  <si>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</si>
  <si>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</si>
  <si>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</si>
  <si>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</si>
  <si>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</si>
  <si>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</si>
  <si>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</si>
  <si>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</si>
  <si>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</si>
  <si>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</si>
  <si>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</si>
  <si>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</si>
  <si>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</si>
  <si>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</si>
  <si>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</si>
  <si>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</si>
  <si>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</si>
  <si>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</si>
  <si>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</si>
  <si>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</si>
  <si>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</si>
  <si>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</si>
  <si>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</si>
  <si>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</si>
  <si>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</si>
  <si>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</si>
  <si>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</si>
  <si>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</si>
  <si>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</si>
  <si>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</si>
  <si>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</si>
  <si>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</si>
  <si>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</si>
  <si>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</si>
  <si>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</si>
  <si>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</si>
  <si>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</si>
  <si>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</si>
  <si>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</si>
  <si>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</si>
  <si>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</si>
  <si>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</si>
  <si>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</si>
  <si>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</si>
  <si>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</si>
  <si>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</si>
  <si>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</si>
  <si>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</si>
  <si>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</si>
  <si>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</si>
  <si>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</si>
  <si>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</si>
  <si>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</si>
  <si>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</si>
  <si>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</si>
  <si>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</si>
  <si>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</si>
  <si>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</si>
  <si>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</si>
  <si>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</si>
  <si>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</si>
  <si>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</si>
  <si>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</si>
  <si>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</si>
  <si>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</si>
  <si>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</si>
  <si>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</si>
  <si>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</si>
  <si>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</si>
  <si>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</si>
  <si>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</si>
  <si>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</si>
  <si>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</si>
  <si>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</si>
  <si>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</si>
  <si>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</si>
  <si>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</si>
  <si>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</si>
  <si>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</si>
  <si>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</si>
  <si>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</si>
  <si>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</si>
  <si>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</si>
  <si>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</si>
  <si>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</si>
  <si>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</si>
  <si>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</si>
  <si>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</si>
  <si>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</si>
  <si>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</si>
  <si>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</si>
  <si>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</si>
  <si>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</si>
  <si>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</si>
  <si>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</si>
  <si>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</si>
  <si>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</si>
  <si>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</si>
  <si>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</si>
  <si>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</si>
  <si>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</si>
  <si>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</si>
  <si>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</si>
  <si>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</si>
  <si>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</si>
  <si>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</si>
  <si>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</si>
  <si>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</si>
  <si>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</si>
  <si>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</si>
  <si>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</si>
  <si>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</si>
  <si>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</si>
  <si>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</si>
  <si>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</si>
  <si>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</si>
  <si>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</si>
  <si>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</si>
  <si>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</si>
  <si>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</si>
  <si>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</si>
  <si>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</si>
  <si>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</si>
  <si>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</si>
  <si>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</si>
  <si>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</si>
  <si>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</si>
  <si>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</si>
  <si>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</si>
  <si>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</si>
  <si>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</si>
  <si>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</si>
  <si>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</si>
  <si>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</si>
  <si>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</si>
  <si>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</si>
  <si>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</si>
  <si>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</si>
  <si>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</si>
  <si>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</si>
  <si>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</si>
  <si>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</si>
  <si>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</si>
  <si>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</si>
  <si>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</si>
  <si>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</si>
  <si>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</si>
  <si>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</si>
  <si>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</si>
  <si>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</si>
  <si>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</si>
  <si>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</si>
  <si>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</si>
  <si>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</si>
  <si>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</si>
  <si>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</si>
  <si>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</si>
  <si>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</si>
  <si>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</si>
  <si>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</si>
  <si>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</si>
  <si>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</si>
  <si>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</si>
  <si>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</si>
  <si>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</si>
  <si>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</si>
  <si>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</si>
  <si>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</si>
  <si>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</si>
  <si>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</si>
  <si>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</si>
  <si>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</si>
  <si>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</si>
  <si>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</si>
  <si>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</si>
  <si>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</si>
  <si>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</si>
  <si>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</si>
  <si>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</si>
  <si>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</si>
  <si>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</si>
  <si>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</si>
  <si>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</si>
  <si>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</si>
  <si>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</si>
  <si>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</si>
  <si>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</si>
  <si>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</si>
  <si>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</si>
  <si>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</si>
  <si>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</si>
  <si>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</si>
  <si>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</si>
  <si>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</si>
  <si>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</si>
  <si>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</si>
  <si>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</si>
  <si>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</si>
  <si>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</si>
  <si>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</si>
  <si>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</si>
  <si>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</si>
  <si>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</si>
  <si>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</si>
  <si>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</si>
  <si>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</si>
  <si>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</si>
  <si>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</si>
  <si>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</si>
  <si>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</si>
  <si>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</si>
  <si>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</si>
  <si>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</si>
  <si>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</si>
  <si>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</si>
  <si>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</si>
  <si>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</si>
  <si>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</si>
  <si>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</si>
  <si>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</si>
  <si>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</si>
  <si>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</si>
  <si>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</si>
  <si>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</si>
  <si>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</si>
  <si>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</si>
  <si>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</si>
  <si>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</si>
  <si>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</si>
  <si>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</si>
  <si>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</si>
  <si>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</si>
  <si>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</si>
  <si>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</si>
  <si>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</si>
  <si>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</si>
  <si>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</si>
  <si>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</si>
  <si>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</si>
  <si>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</si>
  <si>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</si>
  <si>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</si>
  <si>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</si>
  <si>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</si>
  <si>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</si>
  <si>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</si>
  <si>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</si>
  <si>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</si>
  <si>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</si>
  <si>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</si>
  <si>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</si>
  <si>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</si>
  <si>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</si>
  <si>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</si>
  <si>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</si>
  <si>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</si>
  <si>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</si>
  <si>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</si>
  <si>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</si>
  <si>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</si>
  <si>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</si>
  <si>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</si>
  <si>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</si>
  <si>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</si>
  <si>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</si>
  <si>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</si>
  <si>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</si>
  <si>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</si>
  <si>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</si>
  <si>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</si>
  <si>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</si>
  <si>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</si>
  <si>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</si>
  <si>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</si>
  <si>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</si>
  <si>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</si>
  <si>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</si>
  <si>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</si>
  <si>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</si>
  <si>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</si>
  <si>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</si>
  <si>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</si>
  <si>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</si>
  <si>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</si>
  <si>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</si>
  <si>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</si>
  <si>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</si>
  <si>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</si>
  <si>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</si>
  <si>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</si>
  <si>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</si>
  <si>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</si>
  <si>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</si>
  <si>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</si>
  <si>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</si>
  <si>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</si>
  <si>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</si>
  <si>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</si>
  <si>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</si>
  <si>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</si>
  <si>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</si>
  <si>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</si>
  <si>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</si>
  <si>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</si>
  <si>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</si>
  <si>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</si>
  <si>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</si>
  <si>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</si>
  <si>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</si>
  <si>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</si>
  <si>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</si>
  <si>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</si>
  <si>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</si>
  <si>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</si>
  <si>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</si>
  <si>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</si>
  <si>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</si>
  <si>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</si>
  <si>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</si>
  <si>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</si>
  <si>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</si>
  <si>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</si>
  <si>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</si>
  <si>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</si>
  <si>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</si>
  <si>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</si>
  <si>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</si>
  <si>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</si>
  <si>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</si>
  <si>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</si>
  <si>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</si>
  <si>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</si>
  <si>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</si>
  <si>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</si>
  <si>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</si>
  <si>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</si>
  <si>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</si>
  <si>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</si>
  <si>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</si>
  <si>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</si>
  <si>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</si>
  <si>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</si>
  <si>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</si>
  <si>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</si>
  <si>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</si>
  <si>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</si>
  <si>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</si>
  <si>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</si>
  <si>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</si>
  <si>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</si>
  <si>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</si>
  <si>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</si>
  <si>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</si>
  <si>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</si>
  <si>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</si>
  <si>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</si>
  <si>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</si>
  <si>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</si>
  <si>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</si>
  <si>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</si>
  <si>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</si>
  <si>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</si>
  <si>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</si>
  <si>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</si>
  <si>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</si>
  <si>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</si>
  <si>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</si>
  <si>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</si>
  <si>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</si>
  <si>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</si>
  <si>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</si>
  <si>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</si>
  <si>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</si>
  <si>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</si>
  <si>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</si>
  <si>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</si>
  <si>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</si>
  <si>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</si>
  <si>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</si>
  <si>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</si>
  <si>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</si>
  <si>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</si>
  <si>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</si>
  <si>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</si>
  <si>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</si>
  <si>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</si>
  <si>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</si>
  <si>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</si>
  <si>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</si>
  <si>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</si>
  <si>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</si>
  <si>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</si>
  <si>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</si>
  <si>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</si>
  <si>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</si>
  <si>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</si>
  <si>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</si>
  <si>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</si>
  <si>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</si>
  <si>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</si>
  <si>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</si>
  <si>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</si>
  <si>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</si>
  <si>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</si>
  <si>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</si>
  <si>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</si>
  <si>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 xml:space="preserve">First Name </t>
  </si>
  <si>
    <t>Last Name</t>
  </si>
  <si>
    <t>Weight Status</t>
  </si>
  <si>
    <t>Diabetes Status</t>
  </si>
  <si>
    <t>Date Of Birth</t>
  </si>
  <si>
    <t>Age</t>
  </si>
  <si>
    <t>Date of collection of the dataset</t>
  </si>
  <si>
    <t>AVERAGE</t>
  </si>
  <si>
    <t>Grand Total</t>
  </si>
  <si>
    <t>(most frequent)</t>
  </si>
  <si>
    <t>Smoker</t>
  </si>
  <si>
    <t>"UNKNOWN"</t>
  </si>
  <si>
    <t>Medical Examination Table</t>
  </si>
  <si>
    <t xml:space="preserve">Hosptalisation Details </t>
  </si>
  <si>
    <t>No: of Missing Values(?)</t>
  </si>
  <si>
    <t>Count of Customer ID</t>
  </si>
  <si>
    <t>Average of HBA1C</t>
  </si>
  <si>
    <t>Cancer History</t>
  </si>
  <si>
    <t>UNDERWEIGHT</t>
  </si>
  <si>
    <t>DIABETES</t>
  </si>
  <si>
    <t>NORMAL WEIGHT</t>
  </si>
  <si>
    <t>OBESITY</t>
  </si>
  <si>
    <t>OVERWEIGHT</t>
  </si>
  <si>
    <t>NORMAL</t>
  </si>
  <si>
    <t>PREDIABETES</t>
  </si>
  <si>
    <t>DIABETES STATUS</t>
  </si>
  <si>
    <t>WEIGHT STATUS</t>
  </si>
  <si>
    <t>HEART ISSUES</t>
  </si>
  <si>
    <t>ANY TRANSPLANTS</t>
  </si>
  <si>
    <t>CANCER HISTORY</t>
  </si>
  <si>
    <t>NO:OF MAJOR SURGERIES</t>
  </si>
  <si>
    <t>SMOKER</t>
  </si>
  <si>
    <t>DATE OF BIRTH</t>
  </si>
  <si>
    <t xml:space="preserve">HOSPITAL TIER </t>
  </si>
  <si>
    <t>CITY TIER</t>
  </si>
  <si>
    <t>STATE ID</t>
  </si>
  <si>
    <t>AGE</t>
  </si>
  <si>
    <t>CHARGES</t>
  </si>
  <si>
    <t>dob</t>
  </si>
  <si>
    <t>age</t>
  </si>
  <si>
    <t>NAME</t>
  </si>
  <si>
    <t>FIRST NAME</t>
  </si>
  <si>
    <t>Phil</t>
  </si>
  <si>
    <t>Kelsey</t>
  </si>
  <si>
    <t>Kristyn</t>
  </si>
  <si>
    <t>Stephen</t>
  </si>
  <si>
    <t>Andrea</t>
  </si>
  <si>
    <t>David</t>
  </si>
  <si>
    <t>Wade</t>
  </si>
  <si>
    <t>Franklin</t>
  </si>
  <si>
    <t>John</t>
  </si>
  <si>
    <t>Myles</t>
  </si>
  <si>
    <t>Nicole</t>
  </si>
  <si>
    <t>Adam</t>
  </si>
  <si>
    <t>Matthew D</t>
  </si>
  <si>
    <t>Russell B.</t>
  </si>
  <si>
    <t>Patrick R.</t>
  </si>
  <si>
    <t>Brooke N.</t>
  </si>
  <si>
    <t>Ms.  Paola Andrea</t>
  </si>
  <si>
    <t>Leilani M.</t>
  </si>
  <si>
    <t>Mr.  Philippe</t>
  </si>
  <si>
    <t>Jennifer A.</t>
  </si>
  <si>
    <t>Christina M.</t>
  </si>
  <si>
    <t>Said Sr.</t>
  </si>
  <si>
    <t>Madelyn C</t>
  </si>
  <si>
    <t>Eric A.</t>
  </si>
  <si>
    <t>Emiliano I.</t>
  </si>
  <si>
    <t>Mr.  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</si>
  <si>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</si>
  <si>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</si>
  <si>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</si>
  <si>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</si>
  <si>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</si>
  <si>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</si>
  <si>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</si>
  <si>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</si>
  <si>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</si>
  <si>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</si>
  <si>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</si>
  <si>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</si>
  <si>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</si>
  <si>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</si>
  <si>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</si>
  <si>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</si>
  <si>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</si>
  <si>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</si>
  <si>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Mr.  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</si>
  <si>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</si>
  <si>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</si>
  <si>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</si>
  <si>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</si>
  <si>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</si>
  <si>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</si>
  <si>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</si>
  <si>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</si>
  <si>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</si>
  <si>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</si>
  <si>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</si>
  <si>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</si>
  <si>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</si>
  <si>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</si>
  <si>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</si>
  <si>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</si>
  <si>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</si>
  <si>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</si>
  <si>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</si>
  <si>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</si>
  <si>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</si>
  <si>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Ms.  Danielle</t>
  </si>
  <si>
    <t>Joshua</t>
  </si>
  <si>
    <t>Jennifer</t>
  </si>
  <si>
    <t>Gwen M.</t>
  </si>
  <si>
    <t>Kate</t>
  </si>
  <si>
    <t>Kevin</t>
  </si>
  <si>
    <t>Stephen II</t>
  </si>
  <si>
    <t>Philip</t>
  </si>
  <si>
    <t>Brett A</t>
  </si>
  <si>
    <t>Rebecca</t>
  </si>
  <si>
    <t>Abigail K</t>
  </si>
  <si>
    <t>Hope</t>
  </si>
  <si>
    <t>Elyse M.</t>
  </si>
  <si>
    <t>Nicholas</t>
  </si>
  <si>
    <t>Ms.  Pamela J.</t>
  </si>
  <si>
    <t>Jessica</t>
  </si>
  <si>
    <t>Ron N</t>
  </si>
  <si>
    <t>Sari</t>
  </si>
  <si>
    <t>Robert M.</t>
  </si>
  <si>
    <t>Ricardo</t>
  </si>
  <si>
    <t>Gedion</t>
  </si>
  <si>
    <t>Mr.  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</si>
  <si>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</si>
  <si>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</si>
  <si>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</si>
  <si>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</si>
  <si>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</si>
  <si>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</si>
  <si>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</si>
  <si>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</si>
  <si>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</si>
  <si>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</si>
  <si>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</si>
  <si>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</si>
  <si>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</si>
  <si>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</si>
  <si>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</si>
  <si>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</si>
  <si>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</si>
  <si>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Mr.  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</si>
  <si>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</si>
  <si>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</si>
  <si>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</si>
  <si>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</si>
  <si>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</si>
  <si>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</si>
  <si>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</si>
  <si>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</si>
  <si>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</si>
  <si>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</si>
  <si>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</si>
  <si>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</si>
  <si>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</si>
  <si>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</si>
  <si>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</si>
  <si>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</si>
  <si>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</si>
  <si>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</si>
  <si>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</si>
  <si>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</si>
  <si>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</si>
  <si>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</si>
  <si>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</si>
  <si>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</si>
  <si>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</si>
  <si>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</si>
  <si>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</si>
  <si>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</si>
  <si>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</si>
  <si>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</si>
  <si>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</si>
  <si>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</si>
  <si>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</si>
  <si>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</si>
  <si>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</si>
  <si>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</si>
  <si>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</si>
  <si>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</si>
  <si>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</si>
  <si>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</si>
  <si>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</si>
  <si>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</si>
  <si>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</si>
  <si>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</si>
  <si>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Ms.  Bronwen L</t>
  </si>
  <si>
    <t>Manuela</t>
  </si>
  <si>
    <t>Jennifer L</t>
  </si>
  <si>
    <t>Abby W.</t>
  </si>
  <si>
    <t>Tyler</t>
  </si>
  <si>
    <t>Jeffrey</t>
  </si>
  <si>
    <t>Matthew F</t>
  </si>
  <si>
    <t>Ryan J.</t>
  </si>
  <si>
    <t>Amy</t>
  </si>
  <si>
    <t>Andrew P</t>
  </si>
  <si>
    <t>George M. V</t>
  </si>
  <si>
    <t>Sarah</t>
  </si>
  <si>
    <t>Lara</t>
  </si>
  <si>
    <t>Sebastien</t>
  </si>
  <si>
    <t>Padraig</t>
  </si>
  <si>
    <t>Heather</t>
  </si>
  <si>
    <t>Mr.  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</si>
  <si>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</si>
  <si>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</si>
  <si>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</si>
  <si>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</si>
  <si>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</si>
  <si>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</si>
  <si>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</si>
  <si>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</si>
  <si>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</si>
  <si>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</si>
  <si>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</si>
  <si>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</si>
  <si>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</si>
  <si>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</si>
  <si>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</si>
  <si>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</si>
  <si>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</si>
  <si>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</si>
  <si>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</si>
  <si>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</si>
  <si>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</si>
  <si>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</si>
  <si>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</si>
  <si>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</si>
  <si>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</si>
  <si>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</si>
  <si>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</si>
  <si>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</si>
  <si>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</si>
  <si>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</si>
  <si>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</si>
  <si>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</si>
  <si>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</si>
  <si>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</si>
  <si>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</si>
  <si>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</si>
  <si>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</si>
  <si>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</si>
  <si>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</si>
  <si>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</si>
  <si>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</si>
  <si>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</si>
  <si>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</si>
  <si>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</si>
  <si>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</si>
  <si>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</si>
  <si>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</si>
  <si>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</si>
  <si>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</si>
  <si>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</si>
  <si>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</si>
  <si>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</si>
  <si>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</si>
  <si>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</si>
  <si>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</si>
  <si>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</si>
  <si>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</si>
  <si>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</si>
  <si>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</si>
  <si>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</si>
  <si>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</si>
  <si>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</si>
  <si>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</si>
  <si>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</si>
  <si>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</si>
  <si>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</si>
  <si>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</si>
  <si>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</si>
  <si>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</si>
  <si>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</si>
  <si>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</si>
  <si>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</si>
  <si>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</si>
  <si>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</si>
  <si>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</si>
  <si>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</si>
  <si>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</si>
  <si>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</si>
  <si>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</si>
  <si>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</si>
  <si>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</si>
  <si>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</si>
  <si>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</si>
  <si>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</si>
  <si>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</si>
  <si>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</si>
  <si>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</si>
  <si>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</si>
  <si>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</si>
  <si>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</si>
  <si>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</si>
  <si>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</si>
  <si>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</si>
  <si>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</si>
  <si>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Ms.  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</si>
  <si>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</si>
  <si>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</si>
  <si>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</si>
  <si>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</si>
  <si>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</si>
  <si>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</si>
  <si>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</si>
  <si>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</si>
  <si>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</si>
  <si>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</si>
  <si>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</si>
  <si>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</si>
  <si>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</si>
  <si>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</si>
  <si>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</si>
  <si>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</si>
  <si>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</si>
  <si>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</si>
  <si>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</si>
  <si>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</si>
  <si>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</si>
  <si>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</si>
  <si>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</si>
  <si>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</si>
  <si>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</si>
  <si>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</si>
  <si>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</si>
  <si>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</si>
  <si>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</si>
  <si>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Torres, Ms.  Maricela</t>
  </si>
  <si>
    <t>Marie</t>
  </si>
  <si>
    <t>Jeffry</t>
  </si>
  <si>
    <t>Mike</t>
  </si>
  <si>
    <t>Rick</t>
  </si>
  <si>
    <t>Pierre-Michel</t>
  </si>
  <si>
    <t>Brian L.</t>
  </si>
  <si>
    <t>Morgan M.</t>
  </si>
  <si>
    <t>Caroline</t>
  </si>
  <si>
    <t>Drew T.</t>
  </si>
  <si>
    <t>Austin W</t>
  </si>
  <si>
    <t>Berenice</t>
  </si>
  <si>
    <t>Kenneth A</t>
  </si>
  <si>
    <t>Mr.  Miguel</t>
  </si>
  <si>
    <t>Hadley T.</t>
  </si>
  <si>
    <t>Tenielle M</t>
  </si>
  <si>
    <t>Nora P</t>
  </si>
  <si>
    <t>Zachary</t>
  </si>
  <si>
    <t>Alyssa K.</t>
  </si>
  <si>
    <t>Dante</t>
  </si>
  <si>
    <t>Sara E.</t>
  </si>
  <si>
    <t>Danielle</t>
  </si>
  <si>
    <t>Andrew D.</t>
  </si>
  <si>
    <t>Joel D</t>
  </si>
  <si>
    <t>Michelle</t>
  </si>
  <si>
    <t>Michael J.</t>
  </si>
  <si>
    <t>Summer B.</t>
  </si>
  <si>
    <t>Edward</t>
  </si>
  <si>
    <t>Kacee</t>
  </si>
  <si>
    <t>Dave</t>
  </si>
  <si>
    <t>Maryanna</t>
  </si>
  <si>
    <t>Jessica H.</t>
  </si>
  <si>
    <t>Deanna</t>
  </si>
  <si>
    <t>Peter</t>
  </si>
  <si>
    <t>Elizabeth M.</t>
  </si>
  <si>
    <t>Gregory</t>
  </si>
  <si>
    <t>Ms.  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</si>
  <si>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</si>
  <si>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</si>
  <si>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</si>
  <si>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</si>
  <si>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</si>
  <si>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</si>
  <si>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</si>
  <si>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</si>
  <si>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</si>
  <si>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</si>
  <si>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</si>
  <si>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</si>
  <si>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</si>
  <si>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</si>
  <si>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</si>
  <si>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</si>
  <si>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</si>
  <si>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</si>
  <si>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</si>
  <si>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</si>
  <si>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</si>
  <si>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</si>
  <si>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</si>
  <si>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</si>
  <si>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</si>
  <si>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</si>
  <si>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</si>
  <si>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</si>
  <si>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</si>
  <si>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</si>
  <si>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</si>
  <si>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</si>
  <si>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</si>
  <si>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</si>
  <si>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</si>
  <si>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</si>
  <si>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</si>
  <si>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</si>
  <si>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</si>
  <si>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</si>
  <si>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</si>
  <si>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</si>
  <si>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</si>
  <si>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</si>
  <si>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</si>
  <si>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</si>
  <si>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</si>
  <si>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</si>
  <si>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</si>
  <si>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</si>
  <si>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</si>
  <si>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</si>
  <si>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</si>
  <si>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</si>
  <si>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</si>
  <si>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</si>
  <si>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</si>
  <si>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</si>
  <si>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</si>
  <si>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</si>
  <si>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</si>
  <si>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</si>
  <si>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</si>
  <si>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</si>
  <si>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</si>
  <si>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</si>
  <si>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</si>
  <si>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</si>
  <si>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</si>
  <si>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</si>
  <si>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</si>
  <si>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Mr.  Chris</t>
  </si>
  <si>
    <t>Karen</t>
  </si>
  <si>
    <t>Mathieu</t>
  </si>
  <si>
    <t>Kam S.</t>
  </si>
  <si>
    <t>Valerie A</t>
  </si>
  <si>
    <t>Freya R</t>
  </si>
  <si>
    <t>Kara</t>
  </si>
  <si>
    <t>Bradley A.</t>
  </si>
  <si>
    <t>Brendan</t>
  </si>
  <si>
    <t>Amber R</t>
  </si>
  <si>
    <t>Sean K</t>
  </si>
  <si>
    <t>Kameko</t>
  </si>
  <si>
    <t>Jeremy A</t>
  </si>
  <si>
    <t>Sabine</t>
  </si>
  <si>
    <t>Joseph</t>
  </si>
  <si>
    <t>Karolyn A</t>
  </si>
  <si>
    <t>Anita L.</t>
  </si>
  <si>
    <t>Laura E.</t>
  </si>
  <si>
    <t>Ashley E</t>
  </si>
  <si>
    <t>Dan R.</t>
  </si>
  <si>
    <t>Katie</t>
  </si>
  <si>
    <t>Cathryn</t>
  </si>
  <si>
    <t>Shauna</t>
  </si>
  <si>
    <t>Terence</t>
  </si>
  <si>
    <t>Marisol</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</si>
  <si>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</si>
  <si>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</si>
  <si>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</si>
  <si>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</si>
  <si>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</si>
  <si>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</si>
  <si>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</si>
  <si>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</si>
  <si>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</si>
  <si>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</si>
  <si>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</si>
  <si>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</si>
  <si>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</si>
  <si>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</si>
  <si>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</si>
  <si>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</si>
  <si>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</si>
  <si>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</si>
  <si>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</si>
  <si>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</si>
  <si>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</si>
  <si>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</si>
  <si>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</si>
  <si>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</si>
  <si>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</si>
  <si>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</si>
  <si>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</si>
  <si>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</si>
  <si>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</si>
  <si>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</si>
  <si>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</si>
  <si>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</si>
  <si>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</si>
  <si>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</si>
  <si>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</si>
  <si>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</si>
  <si>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</si>
  <si>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</si>
  <si>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</si>
  <si>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</si>
  <si>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</si>
  <si>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</si>
  <si>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</si>
  <si>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</si>
  <si>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</si>
  <si>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</si>
  <si>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</si>
  <si>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</si>
  <si>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</si>
  <si>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</si>
  <si>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</si>
  <si>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</si>
  <si>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</si>
  <si>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</si>
  <si>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</si>
  <si>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</si>
  <si>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</si>
  <si>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</si>
  <si>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</si>
  <si>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</si>
  <si>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</si>
  <si>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</si>
  <si>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</si>
  <si>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</si>
  <si>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</si>
  <si>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</si>
  <si>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</si>
  <si>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</si>
  <si>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</si>
  <si>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</si>
  <si>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</si>
  <si>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</si>
  <si>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</si>
  <si>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</si>
  <si>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</si>
  <si>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</si>
  <si>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</si>
  <si>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</si>
  <si>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</si>
  <si>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</si>
  <si>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</si>
  <si>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</si>
  <si>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</si>
  <si>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</si>
  <si>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</si>
  <si>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</si>
  <si>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</si>
  <si>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</si>
  <si>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</si>
  <si>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</si>
  <si>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</si>
  <si>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</si>
  <si>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</si>
  <si>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</si>
  <si>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</si>
  <si>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</si>
  <si>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</si>
  <si>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</si>
  <si>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</si>
  <si>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</si>
  <si>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</si>
  <si>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</si>
  <si>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</si>
  <si>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</si>
  <si>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</si>
  <si>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</si>
  <si>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</si>
  <si>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</si>
  <si>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</si>
  <si>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</si>
  <si>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</si>
  <si>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</si>
  <si>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</si>
  <si>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</si>
  <si>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Ms.  Cheryl</t>
  </si>
  <si>
    <t>Allison M.</t>
  </si>
  <si>
    <t>Adriana</t>
  </si>
  <si>
    <t>Miranda J</t>
  </si>
  <si>
    <t>Mr.  Roberto</t>
  </si>
  <si>
    <t>Rebecca B.</t>
  </si>
  <si>
    <t>Tiffany</t>
  </si>
  <si>
    <t>Rich M</t>
  </si>
  <si>
    <t>Aaron C</t>
  </si>
  <si>
    <t>Maria M</t>
  </si>
  <si>
    <t>Daven W</t>
  </si>
  <si>
    <t>Mrs.  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</si>
  <si>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</si>
  <si>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</si>
  <si>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</si>
  <si>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</si>
  <si>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</si>
  <si>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</si>
  <si>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</si>
  <si>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</si>
  <si>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</si>
  <si>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</si>
  <si>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</si>
  <si>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</si>
  <si>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</si>
  <si>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</si>
  <si>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</si>
  <si>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</si>
  <si>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</si>
  <si>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</si>
  <si>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</si>
  <si>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Ms.  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</si>
  <si>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</si>
  <si>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</si>
  <si>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</si>
  <si>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</si>
  <si>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</si>
  <si>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</si>
  <si>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</si>
  <si>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</si>
  <si>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</si>
  <si>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</si>
  <si>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</si>
  <si>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</si>
  <si>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</si>
  <si>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</si>
  <si>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</si>
  <si>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</si>
  <si>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</si>
  <si>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</si>
  <si>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</si>
  <si>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</si>
  <si>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</si>
  <si>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</si>
  <si>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</si>
  <si>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</si>
  <si>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</si>
  <si>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</si>
  <si>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</si>
  <si>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</si>
  <si>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</si>
  <si>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</si>
  <si>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</si>
  <si>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</si>
  <si>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</si>
  <si>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</si>
  <si>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</si>
  <si>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Ms.  Ruth Angelica</t>
  </si>
  <si>
    <t>Una M</t>
  </si>
  <si>
    <t>Taralyn</t>
  </si>
  <si>
    <t>James A</t>
  </si>
  <si>
    <t>Ning</t>
  </si>
  <si>
    <t>Mr.  Joel</t>
  </si>
  <si>
    <t>Pamela J.</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</si>
  <si>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</si>
  <si>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</si>
  <si>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</si>
  <si>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</si>
  <si>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</si>
  <si>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</si>
  <si>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</si>
  <si>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</si>
  <si>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</si>
  <si>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</si>
  <si>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</si>
  <si>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</si>
  <si>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</si>
  <si>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</si>
  <si>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</si>
  <si>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</si>
  <si>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</si>
  <si>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</si>
  <si>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</si>
  <si>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</si>
  <si>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</si>
  <si>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</si>
  <si>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</si>
  <si>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</si>
  <si>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</si>
  <si>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</si>
  <si>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</si>
  <si>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</si>
  <si>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</si>
  <si>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</si>
  <si>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</si>
  <si>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</si>
  <si>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</si>
  <si>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</si>
  <si>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</si>
  <si>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</si>
  <si>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Ms.  Amy L.</t>
  </si>
  <si>
    <t>Katie J</t>
  </si>
  <si>
    <t>Mayumi</t>
  </si>
  <si>
    <t>Vanessa</t>
  </si>
  <si>
    <t>Natali N</t>
  </si>
  <si>
    <t>Beth</t>
  </si>
  <si>
    <t>Andee W.</t>
  </si>
  <si>
    <t>C Fred</t>
  </si>
  <si>
    <t>Patrick Sr.</t>
  </si>
  <si>
    <t>Kelly M.</t>
  </si>
  <si>
    <t>Keila L</t>
  </si>
  <si>
    <t>Zanae E</t>
  </si>
  <si>
    <t>Jason L.</t>
  </si>
  <si>
    <t>Benjamin J.</t>
  </si>
  <si>
    <t>Erika</t>
  </si>
  <si>
    <t>Chad</t>
  </si>
  <si>
    <t>Mark</t>
  </si>
  <si>
    <t>Matthew R</t>
  </si>
  <si>
    <t>Orla</t>
  </si>
  <si>
    <t>Shaista S</t>
  </si>
  <si>
    <t>Mrs.  Emily</t>
  </si>
  <si>
    <t>Julie A.</t>
  </si>
  <si>
    <t>Megumi</t>
  </si>
  <si>
    <t>Skylar</t>
  </si>
  <si>
    <t>Amanda L</t>
  </si>
  <si>
    <t>Ms.  Renee</t>
  </si>
  <si>
    <t>Nellie A.</t>
  </si>
  <si>
    <t>Tamara</t>
  </si>
  <si>
    <t>Aimee J.</t>
  </si>
  <si>
    <t>Suzanne</t>
  </si>
  <si>
    <t>Kristin A.</t>
  </si>
  <si>
    <t>Ms.  Bronwyn</t>
  </si>
  <si>
    <t>Taylor J</t>
  </si>
  <si>
    <t>Kimberly M.</t>
  </si>
  <si>
    <t>Joshua E.</t>
  </si>
  <si>
    <t>Andrew R</t>
  </si>
  <si>
    <t>Francisco J. Sr.</t>
  </si>
  <si>
    <t>Rhonda</t>
  </si>
  <si>
    <t>Miles J.</t>
  </si>
  <si>
    <t>Ms.  Justyna I.</t>
  </si>
  <si>
    <t>Lucille</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</si>
  <si>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</si>
  <si>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</si>
  <si>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</si>
  <si>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</si>
  <si>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</si>
  <si>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</si>
  <si>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</si>
  <si>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</si>
  <si>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</si>
  <si>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</si>
  <si>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</si>
  <si>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</si>
  <si>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</si>
  <si>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</si>
  <si>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</si>
  <si>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</si>
  <si>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</si>
  <si>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</si>
  <si>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</si>
  <si>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</si>
  <si>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</si>
  <si>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</si>
  <si>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</si>
  <si>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</si>
  <si>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</si>
  <si>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</si>
  <si>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</si>
  <si>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</si>
  <si>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</si>
  <si>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Silvana M.</t>
  </si>
  <si>
    <t>Natty</t>
  </si>
  <si>
    <t>Nicholas T</t>
  </si>
  <si>
    <t>Antony G</t>
  </si>
  <si>
    <t>Cassandra</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</si>
  <si>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</si>
  <si>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</si>
  <si>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</si>
  <si>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</si>
  <si>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</si>
  <si>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</si>
  <si>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</si>
  <si>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</si>
  <si>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</si>
  <si>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</si>
  <si>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</si>
  <si>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</si>
  <si>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</si>
  <si>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</si>
  <si>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</si>
  <si>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</si>
  <si>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</si>
  <si>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Bettina</t>
  </si>
  <si>
    <t>Holli</t>
  </si>
  <si>
    <t>Heather C</t>
  </si>
  <si>
    <t>Thomas J</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</si>
  <si>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</si>
  <si>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</si>
  <si>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</si>
  <si>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</si>
  <si>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</si>
  <si>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</si>
  <si>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</si>
  <si>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</si>
  <si>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</si>
  <si>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</si>
  <si>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</si>
  <si>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</si>
  <si>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</si>
  <si>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</si>
  <si>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</si>
  <si>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</si>
  <si>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</si>
  <si>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</si>
  <si>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</si>
  <si>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</si>
  <si>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</si>
  <si>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</si>
  <si>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</si>
  <si>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</si>
  <si>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</si>
  <si>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</si>
  <si>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</si>
  <si>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</si>
  <si>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</si>
  <si>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</si>
  <si>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</si>
  <si>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</si>
  <si>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Ms.  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</si>
  <si>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</si>
  <si>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</si>
  <si>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</si>
  <si>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</si>
  <si>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</si>
  <si>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</si>
  <si>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</si>
  <si>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</si>
  <si>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</si>
  <si>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</si>
  <si>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</si>
  <si>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</si>
  <si>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</si>
  <si>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</si>
  <si>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</si>
  <si>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</si>
  <si>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</si>
  <si>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</si>
  <si>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</si>
  <si>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</si>
  <si>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</si>
  <si>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</si>
  <si>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</si>
  <si>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</si>
  <si>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</si>
  <si>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</si>
  <si>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Ms.  Yazmin</t>
  </si>
  <si>
    <t>Florian</t>
  </si>
  <si>
    <t>Karen L</t>
  </si>
  <si>
    <t>Claire</t>
  </si>
  <si>
    <t>Lynn M.</t>
  </si>
  <si>
    <t>Candice</t>
  </si>
  <si>
    <t>Jennifer D</t>
  </si>
  <si>
    <t>Devon R.</t>
  </si>
  <si>
    <t>Ms.  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</si>
  <si>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</si>
  <si>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</si>
  <si>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</si>
  <si>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</si>
  <si>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</si>
  <si>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</si>
  <si>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</si>
  <si>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</si>
  <si>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</si>
  <si>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</si>
  <si>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</si>
  <si>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</si>
  <si>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</si>
  <si>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</si>
  <si>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</si>
  <si>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</si>
  <si>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</si>
  <si>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</si>
  <si>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</si>
  <si>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</si>
  <si>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</si>
  <si>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</si>
  <si>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</si>
  <si>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</si>
  <si>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</si>
  <si>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</si>
  <si>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</si>
  <si>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</si>
  <si>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</si>
  <si>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</si>
  <si>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</si>
  <si>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</si>
  <si>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</si>
  <si>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</si>
  <si>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</si>
  <si>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</si>
  <si>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</si>
  <si>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</si>
  <si>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</si>
  <si>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</si>
  <si>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</si>
  <si>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</si>
  <si>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</si>
  <si>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</si>
  <si>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</si>
  <si>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</si>
  <si>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</si>
  <si>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</si>
  <si>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</si>
  <si>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</si>
  <si>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</si>
  <si>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</si>
  <si>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</si>
  <si>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</si>
  <si>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</si>
  <si>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</si>
  <si>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</si>
  <si>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</si>
  <si>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</si>
  <si>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</si>
  <si>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</si>
  <si>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</si>
  <si>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</si>
  <si>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</si>
  <si>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</si>
  <si>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</si>
  <si>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</si>
  <si>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</si>
  <si>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</si>
  <si>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</si>
  <si>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</si>
  <si>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</si>
  <si>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</si>
  <si>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</si>
  <si>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</si>
  <si>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</si>
  <si>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Ms.  Nicole</t>
  </si>
  <si>
    <t>Audrey</t>
  </si>
  <si>
    <t>Mr.  Daniel S</t>
  </si>
  <si>
    <t>Marc C.</t>
  </si>
  <si>
    <t>Mark S</t>
  </si>
  <si>
    <t>Ms.  Gabriela</t>
  </si>
  <si>
    <t>Ms.  Dara</t>
  </si>
  <si>
    <t>Rachelle R</t>
  </si>
  <si>
    <t>Brenda J</t>
  </si>
  <si>
    <t>Sylvain</t>
  </si>
  <si>
    <t>Kaitlin M</t>
  </si>
  <si>
    <t>William R.</t>
  </si>
  <si>
    <t>Veronica</t>
  </si>
  <si>
    <t>Warren</t>
  </si>
  <si>
    <t>Mrs.  Daniela</t>
  </si>
  <si>
    <t>Deirdre A</t>
  </si>
  <si>
    <t>Mathias</t>
  </si>
  <si>
    <t>Alex F</t>
  </si>
  <si>
    <t>Alice</t>
  </si>
  <si>
    <t>Johannes Fiskerstand</t>
  </si>
  <si>
    <t>Jon M</t>
  </si>
  <si>
    <t>Fasil</t>
  </si>
  <si>
    <t>Megan C.</t>
  </si>
  <si>
    <t>Ms.  Lisa J.</t>
  </si>
  <si>
    <t>Doron P</t>
  </si>
  <si>
    <t>Katharina</t>
  </si>
  <si>
    <t>Carl</t>
  </si>
  <si>
    <t>Kelsey J.</t>
  </si>
  <si>
    <t>Stephen A.</t>
  </si>
  <si>
    <t>Katie C</t>
  </si>
  <si>
    <t>Melissa K</t>
  </si>
  <si>
    <t>Ms.  Kara H</t>
  </si>
  <si>
    <t>Juan Carlos</t>
  </si>
  <si>
    <t>John III</t>
  </si>
  <si>
    <t>Sarah M</t>
  </si>
  <si>
    <t>Kristin C</t>
  </si>
  <si>
    <t>Casey M.</t>
  </si>
  <si>
    <t>Braulio</t>
  </si>
  <si>
    <t>Anne-Marie</t>
  </si>
  <si>
    <t>Samuel K.</t>
  </si>
  <si>
    <t>Yuki</t>
  </si>
  <si>
    <t>Rafer</t>
  </si>
  <si>
    <t>Erynn J.</t>
  </si>
  <si>
    <t>Mahesh</t>
  </si>
  <si>
    <t>Stanley</t>
  </si>
  <si>
    <t>Rachel M</t>
  </si>
  <si>
    <t>Kamp, Mr.  Fritz</t>
  </si>
  <si>
    <t>Claire M</t>
  </si>
  <si>
    <t>Maria S.</t>
  </si>
  <si>
    <t>Katherine E</t>
  </si>
  <si>
    <t>Roxanne</t>
  </si>
  <si>
    <t>Israel</t>
  </si>
  <si>
    <t>Samalya</t>
  </si>
  <si>
    <t>Alicia</t>
  </si>
  <si>
    <t>Sarah K.</t>
  </si>
  <si>
    <t>Guomin</t>
  </si>
  <si>
    <t>Mr.  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</si>
  <si>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</si>
  <si>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</si>
  <si>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</si>
  <si>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</si>
  <si>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</si>
  <si>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</si>
  <si>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</si>
  <si>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</si>
  <si>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</si>
  <si>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</si>
  <si>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</si>
  <si>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</si>
  <si>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</si>
  <si>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</si>
  <si>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</si>
  <si>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</si>
  <si>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</si>
  <si>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</si>
  <si>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</si>
  <si>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</si>
  <si>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</si>
  <si>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</si>
  <si>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</si>
  <si>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</si>
  <si>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</si>
  <si>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</si>
  <si>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</si>
  <si>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</si>
  <si>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</si>
  <si>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</si>
  <si>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</si>
  <si>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</si>
  <si>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</si>
  <si>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</si>
  <si>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</si>
  <si>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</si>
  <si>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</si>
  <si>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</si>
  <si>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</si>
  <si>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</si>
  <si>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</si>
  <si>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</si>
  <si>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</si>
  <si>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</si>
  <si>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</si>
  <si>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</si>
  <si>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</si>
  <si>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</si>
  <si>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Mr.  Jan</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</si>
  <si>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</si>
  <si>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</si>
  <si>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</si>
  <si>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</si>
  <si>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</si>
  <si>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</si>
  <si>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</si>
  <si>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</si>
  <si>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</si>
  <si>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</si>
  <si>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</si>
  <si>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</si>
  <si>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</si>
  <si>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</si>
  <si>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</si>
  <si>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</si>
  <si>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</si>
  <si>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Terry</t>
  </si>
  <si>
    <t>Patrick J</t>
  </si>
  <si>
    <t>Keara</t>
  </si>
  <si>
    <t>Katena</t>
  </si>
  <si>
    <t>Bean K.</t>
  </si>
  <si>
    <t>Jan-Patrick</t>
  </si>
  <si>
    <t>Jesse J</t>
  </si>
  <si>
    <t>Lindsey M</t>
  </si>
  <si>
    <t>Marguerite K.</t>
  </si>
  <si>
    <t>Travis</t>
  </si>
  <si>
    <t>Ricky</t>
  </si>
  <si>
    <t>Colleen L.</t>
  </si>
  <si>
    <t>Charlie A</t>
  </si>
  <si>
    <t>Lauren C</t>
  </si>
  <si>
    <t>Erik R</t>
  </si>
  <si>
    <t>Thomas A</t>
  </si>
  <si>
    <t>Mr.  Jean-Marc</t>
  </si>
  <si>
    <t>Kerry L</t>
  </si>
  <si>
    <t>Ulrich</t>
  </si>
  <si>
    <t>Justin P</t>
  </si>
  <si>
    <t>Hannah E.</t>
  </si>
  <si>
    <t>Joseph P</t>
  </si>
  <si>
    <t>Gina M</t>
  </si>
  <si>
    <t>Shantel C.</t>
  </si>
  <si>
    <t>Jessica R</t>
  </si>
  <si>
    <t>Robyn</t>
  </si>
  <si>
    <t>Dana</t>
  </si>
  <si>
    <t>Jessica F.</t>
  </si>
  <si>
    <t>Kelly A</t>
  </si>
  <si>
    <t>Brooke E</t>
  </si>
  <si>
    <t>Katelyn E.</t>
  </si>
  <si>
    <t>Eoghan</t>
  </si>
  <si>
    <t>Pamela W</t>
  </si>
  <si>
    <t>Lindsey M.</t>
  </si>
  <si>
    <t>Kassie</t>
  </si>
  <si>
    <t>Mr.  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</si>
  <si>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</si>
  <si>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</si>
  <si>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</si>
  <si>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</si>
  <si>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</si>
  <si>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</si>
  <si>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</si>
  <si>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</si>
  <si>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</si>
  <si>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</si>
  <si>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</si>
  <si>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</si>
  <si>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</si>
  <si>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</si>
  <si>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</si>
  <si>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</si>
  <si>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</si>
  <si>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</si>
  <si>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</si>
  <si>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</si>
  <si>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</si>
  <si>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</si>
  <si>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</si>
  <si>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</si>
  <si>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</si>
  <si>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</si>
  <si>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</si>
  <si>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</si>
  <si>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</si>
  <si>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</si>
  <si>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</si>
  <si>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Mr.  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</si>
  <si>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</si>
  <si>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</si>
  <si>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</si>
  <si>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</si>
  <si>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</si>
  <si>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</si>
  <si>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</si>
  <si>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</si>
  <si>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</si>
  <si>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</si>
  <si>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</si>
  <si>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</si>
  <si>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</si>
  <si>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</si>
  <si>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</si>
  <si>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</si>
  <si>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</si>
  <si>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</si>
  <si>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</si>
  <si>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</si>
  <si>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Mr.  Mauricio J. Sr.</t>
  </si>
  <si>
    <t>Kieran</t>
  </si>
  <si>
    <t>Zeke M.</t>
  </si>
  <si>
    <t>Chip</t>
  </si>
  <si>
    <t>Mr.  Miguel Angel Sr.</t>
  </si>
  <si>
    <t>Meghan</t>
  </si>
  <si>
    <t>Millicent M</t>
  </si>
  <si>
    <t>Kimberly K</t>
  </si>
  <si>
    <t>Justin C</t>
  </si>
  <si>
    <t>Tristan P.</t>
  </si>
  <si>
    <t>Traci A</t>
  </si>
  <si>
    <t>Logan M</t>
  </si>
  <si>
    <t>Tiffany A</t>
  </si>
  <si>
    <t>Luke</t>
  </si>
  <si>
    <t>Leigh</t>
  </si>
  <si>
    <t>Yosuke</t>
  </si>
  <si>
    <t>Mr.  Jacob</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</si>
  <si>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</si>
  <si>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</si>
  <si>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</si>
  <si>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</si>
  <si>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</si>
  <si>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</si>
  <si>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</si>
  <si>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</si>
  <si>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</si>
  <si>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</si>
  <si>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</si>
  <si>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</si>
  <si>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</si>
  <si>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</si>
  <si>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</si>
  <si>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</si>
  <si>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</si>
  <si>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Mr.  Arturo</t>
  </si>
  <si>
    <t>Jake</t>
  </si>
  <si>
    <t>Alison L.</t>
  </si>
  <si>
    <t>Karen A.</t>
  </si>
  <si>
    <t>Thomas R. Jr.</t>
  </si>
  <si>
    <t>Ezra</t>
  </si>
  <si>
    <t>Ari L.</t>
  </si>
  <si>
    <t>Fanny</t>
  </si>
  <si>
    <t>Ms.  Heather</t>
  </si>
  <si>
    <t>Peter W. Sr.</t>
  </si>
  <si>
    <t>Catherine A</t>
  </si>
  <si>
    <t>Janel N.</t>
  </si>
  <si>
    <t>Yann Kai</t>
  </si>
  <si>
    <t>Zachary R.</t>
  </si>
  <si>
    <t>Mr.  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</si>
  <si>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</si>
  <si>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</si>
  <si>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</si>
  <si>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</si>
  <si>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</si>
  <si>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</si>
  <si>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</si>
  <si>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</si>
  <si>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</si>
  <si>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</si>
  <si>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</si>
  <si>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</si>
  <si>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</si>
  <si>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</si>
  <si>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</si>
  <si>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</si>
  <si>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</si>
  <si>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</si>
  <si>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</si>
  <si>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</si>
  <si>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</si>
  <si>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</si>
  <si>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</si>
  <si>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</si>
  <si>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</si>
  <si>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</si>
  <si>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</si>
  <si>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</si>
  <si>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</si>
  <si>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</si>
  <si>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</si>
  <si>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</si>
  <si>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</si>
  <si>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</si>
  <si>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</si>
  <si>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</si>
  <si>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</si>
  <si>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</si>
  <si>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</si>
  <si>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</si>
  <si>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</si>
  <si>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</si>
  <si>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</si>
  <si>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</si>
  <si>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</si>
  <si>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</si>
  <si>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</si>
  <si>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</si>
  <si>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</si>
  <si>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</si>
  <si>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</si>
  <si>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Ms.  Sabine</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</si>
  <si>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</si>
  <si>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</si>
  <si>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</si>
  <si>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</si>
  <si>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</si>
  <si>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</si>
  <si>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</si>
  <si>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</si>
  <si>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</si>
  <si>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</si>
  <si>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</si>
  <si>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</si>
  <si>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</si>
  <si>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</si>
  <si>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</si>
  <si>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</si>
  <si>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</si>
  <si>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</si>
  <si>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</si>
  <si>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Mr.  Travis G.</t>
  </si>
  <si>
    <t>Emma L.</t>
  </si>
  <si>
    <t>Linda</t>
  </si>
  <si>
    <t>Owen R</t>
  </si>
  <si>
    <t>Jacqueline</t>
  </si>
  <si>
    <t>Yefeng</t>
  </si>
  <si>
    <t>Ken</t>
  </si>
  <si>
    <t>Annie E</t>
  </si>
  <si>
    <t>Noel K.</t>
  </si>
  <si>
    <t>Federica</t>
  </si>
  <si>
    <t>Pamela L</t>
  </si>
  <si>
    <t>Andrew W.</t>
  </si>
  <si>
    <t>Azelie</t>
  </si>
  <si>
    <t>Monica M.</t>
  </si>
  <si>
    <t>Katarina K.</t>
  </si>
  <si>
    <t>Stacey L.</t>
  </si>
  <si>
    <t>James C.</t>
  </si>
  <si>
    <t>Kim</t>
  </si>
  <si>
    <t>Dariusz</t>
  </si>
  <si>
    <t>Kristen</t>
  </si>
  <si>
    <t>Mr.  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</si>
  <si>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</si>
  <si>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</si>
  <si>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</si>
  <si>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</si>
  <si>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</si>
  <si>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</si>
  <si>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</si>
  <si>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</si>
  <si>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</si>
  <si>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</si>
  <si>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</si>
  <si>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</si>
  <si>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</si>
  <si>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</si>
  <si>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</si>
  <si>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</si>
  <si>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Ms.  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</si>
  <si>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</si>
  <si>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</si>
  <si>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</si>
  <si>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</si>
  <si>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</si>
  <si>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</si>
  <si>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</si>
  <si>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</si>
  <si>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</si>
  <si>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</si>
  <si>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</si>
  <si>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</si>
  <si>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</si>
  <si>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</si>
  <si>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</si>
  <si>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</si>
  <si>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</si>
  <si>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</si>
  <si>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Mrs.  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</si>
  <si>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</si>
  <si>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</si>
  <si>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</si>
  <si>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</si>
  <si>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</si>
  <si>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</si>
  <si>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</si>
  <si>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</si>
  <si>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</si>
  <si>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</si>
  <si>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</si>
  <si>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</si>
  <si>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</si>
  <si>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</si>
  <si>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</si>
  <si>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</si>
  <si>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</si>
  <si>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</si>
  <si>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</si>
  <si>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</si>
  <si>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</si>
  <si>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</si>
  <si>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</si>
  <si>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</si>
  <si>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Mr.  Alfredo</t>
  </si>
  <si>
    <t>Troy</t>
  </si>
  <si>
    <t>Daniel C</t>
  </si>
  <si>
    <t>Jennefer</t>
  </si>
  <si>
    <t>Tracey L.</t>
  </si>
  <si>
    <t>Esther</t>
  </si>
  <si>
    <t>Jackie</t>
  </si>
  <si>
    <t>Timothy P.</t>
  </si>
  <si>
    <t>Hugo M</t>
  </si>
  <si>
    <t>Daniel J. Jr.</t>
  </si>
  <si>
    <t>Rob</t>
  </si>
  <si>
    <t>Austin D</t>
  </si>
  <si>
    <t>Ms.  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</si>
  <si>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</si>
  <si>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</si>
  <si>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</si>
  <si>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</si>
  <si>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</si>
  <si>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</si>
  <si>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</si>
  <si>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</si>
  <si>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</si>
  <si>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</si>
  <si>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</si>
  <si>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</si>
  <si>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</si>
  <si>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</si>
  <si>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</si>
  <si>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</si>
  <si>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</si>
  <si>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</si>
  <si>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</si>
  <si>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</si>
  <si>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</si>
  <si>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</si>
  <si>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</si>
  <si>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</si>
  <si>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</si>
  <si>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</si>
  <si>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</si>
  <si>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</si>
  <si>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</si>
  <si>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</si>
  <si>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</si>
  <si>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</si>
  <si>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</si>
  <si>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</si>
  <si>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</si>
  <si>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</si>
  <si>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</si>
  <si>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</si>
  <si>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</si>
  <si>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</si>
  <si>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</si>
  <si>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Mr.  Jose Norberto Sr.</t>
  </si>
  <si>
    <t>Bryant</t>
  </si>
  <si>
    <t>Eduardo</t>
  </si>
  <si>
    <t>Laura M.</t>
  </si>
  <si>
    <t>Melissa D.</t>
  </si>
  <si>
    <t>Dan C. Jr.</t>
  </si>
  <si>
    <t>Wesley C.</t>
  </si>
  <si>
    <t>Christin</t>
  </si>
  <si>
    <t>Margaret P.</t>
  </si>
  <si>
    <t>Tiffany K</t>
  </si>
  <si>
    <t>David M.</t>
  </si>
  <si>
    <t>Christine E</t>
  </si>
  <si>
    <t>Ms.  Donna</t>
  </si>
  <si>
    <t>Rod</t>
  </si>
  <si>
    <t>Joe</t>
  </si>
  <si>
    <t>Kayleigh</t>
  </si>
  <si>
    <t>Lorcan A.</t>
  </si>
  <si>
    <t>Billy</t>
  </si>
  <si>
    <t>Paul M.</t>
  </si>
  <si>
    <t>Brenda M.</t>
  </si>
  <si>
    <t>Jeff H</t>
  </si>
  <si>
    <t>Jan</t>
  </si>
  <si>
    <t>Bernard</t>
  </si>
  <si>
    <t>Bryn</t>
  </si>
  <si>
    <t>Jay</t>
  </si>
  <si>
    <t>Shelley</t>
  </si>
  <si>
    <t>Jekaterina</t>
  </si>
  <si>
    <t>Pauline</t>
  </si>
  <si>
    <t>Aleah K</t>
  </si>
  <si>
    <t>Mare</t>
  </si>
  <si>
    <t>Amanda R</t>
  </si>
  <si>
    <t>Murray W.</t>
  </si>
  <si>
    <t>Meghan P.</t>
  </si>
  <si>
    <t>Seth</t>
  </si>
  <si>
    <t>Michael P.</t>
  </si>
  <si>
    <t>Russell M</t>
  </si>
  <si>
    <t>Brock J</t>
  </si>
  <si>
    <t>Stephen F.</t>
  </si>
  <si>
    <t>Missy</t>
  </si>
  <si>
    <t>Lauren M</t>
  </si>
  <si>
    <t>Mr.  Apolo U.</t>
  </si>
  <si>
    <t>Alfons</t>
  </si>
  <si>
    <t>Amber</t>
  </si>
  <si>
    <t>Leah C.</t>
  </si>
  <si>
    <t>Lilia</t>
  </si>
  <si>
    <t>Mr.  Danny</t>
  </si>
  <si>
    <t>Satomi</t>
  </si>
  <si>
    <t>Peter T II</t>
  </si>
  <si>
    <t>Kindsey P.</t>
  </si>
  <si>
    <t>Thomas G.</t>
  </si>
  <si>
    <t>Kyle S</t>
  </si>
  <si>
    <t>Alexander J.</t>
  </si>
  <si>
    <t>Dustin L</t>
  </si>
  <si>
    <t>Chloe</t>
  </si>
  <si>
    <t>Cailtlin</t>
  </si>
  <si>
    <t>Chuy</t>
  </si>
  <si>
    <t>Laurie B</t>
  </si>
  <si>
    <t>Rachel B.</t>
  </si>
  <si>
    <t>Ms.  Liza</t>
  </si>
  <si>
    <t>Lindsay E.</t>
  </si>
  <si>
    <t>Kathleen M.</t>
  </si>
  <si>
    <t>Aya</t>
  </si>
  <si>
    <t>Carolyn R</t>
  </si>
  <si>
    <t>Bethany</t>
  </si>
  <si>
    <t>Holly A</t>
  </si>
  <si>
    <t>Ping</t>
  </si>
  <si>
    <t>Mrs.  Cynthia</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</si>
  <si>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</si>
  <si>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</si>
  <si>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</si>
  <si>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</si>
  <si>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</si>
  <si>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</si>
  <si>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</si>
  <si>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</si>
  <si>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</si>
  <si>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</si>
  <si>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</si>
  <si>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</si>
  <si>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</si>
  <si>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</si>
  <si>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</si>
  <si>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</si>
  <si>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</si>
  <si>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</si>
  <si>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</si>
  <si>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</si>
  <si>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</si>
  <si>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</si>
  <si>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</si>
  <si>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</si>
  <si>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</si>
  <si>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</si>
  <si>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</si>
  <si>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</si>
  <si>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</si>
  <si>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</si>
  <si>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</si>
  <si>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</si>
  <si>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</si>
  <si>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</si>
  <si>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</si>
  <si>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</si>
  <si>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</si>
  <si>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</si>
  <si>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</si>
  <si>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</si>
  <si>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</si>
  <si>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</si>
  <si>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</si>
  <si>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</si>
  <si>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</si>
  <si>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</si>
  <si>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</si>
  <si>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</si>
  <si>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</si>
  <si>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</si>
  <si>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</si>
  <si>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</si>
  <si>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</si>
  <si>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</si>
  <si>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</si>
  <si>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</si>
  <si>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</si>
  <si>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</si>
  <si>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</si>
  <si>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</si>
  <si>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</si>
  <si>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</si>
  <si>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</si>
  <si>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</si>
  <si>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</si>
  <si>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</si>
  <si>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</si>
  <si>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</si>
  <si>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</si>
  <si>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</si>
  <si>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</si>
  <si>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</si>
  <si>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</si>
  <si>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</si>
  <si>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</si>
  <si>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</si>
  <si>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</si>
  <si>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</si>
  <si>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Ms.  Hallie</t>
  </si>
  <si>
    <t>Paige P</t>
  </si>
  <si>
    <t>Ji</t>
  </si>
  <si>
    <t>Carissa A</t>
  </si>
  <si>
    <t>Mona</t>
  </si>
  <si>
    <t>Kristin R.</t>
  </si>
  <si>
    <t>Hilary K.</t>
  </si>
  <si>
    <t>Dominique</t>
  </si>
  <si>
    <t>Carlos I</t>
  </si>
  <si>
    <t>Sarah S</t>
  </si>
  <si>
    <t>Shauna R.</t>
  </si>
  <si>
    <t>Ms.  Lindsay J.</t>
  </si>
  <si>
    <t>Danya A.</t>
  </si>
  <si>
    <t>Lorraine</t>
  </si>
  <si>
    <t>Jesus Sr.</t>
  </si>
  <si>
    <t>Catherine C.</t>
  </si>
  <si>
    <t>Evan</t>
  </si>
  <si>
    <t>Nathan J</t>
  </si>
  <si>
    <t>Lavar</t>
  </si>
  <si>
    <t>Charlie T.</t>
  </si>
  <si>
    <t>Arthur</t>
  </si>
  <si>
    <t>Ms.  Jennifer</t>
  </si>
  <si>
    <t>Tammy</t>
  </si>
  <si>
    <t>Lena</t>
  </si>
  <si>
    <t>Valentina</t>
  </si>
  <si>
    <t>Russell N.</t>
  </si>
  <si>
    <t>Scott R.</t>
  </si>
  <si>
    <t>Jose Francisco Sr.</t>
  </si>
  <si>
    <t>Paul J</t>
  </si>
  <si>
    <t>Edward J.</t>
  </si>
  <si>
    <t>Patrick A.</t>
  </si>
  <si>
    <t>Geraint H</t>
  </si>
  <si>
    <t>Dj</t>
  </si>
  <si>
    <t>Zachary A</t>
  </si>
  <si>
    <t>Brian W.</t>
  </si>
  <si>
    <t>Ellen L.</t>
  </si>
  <si>
    <t>Ms.  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</si>
  <si>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</si>
  <si>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</si>
  <si>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</si>
  <si>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</si>
  <si>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</si>
  <si>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</si>
  <si>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</si>
  <si>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</si>
  <si>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</si>
  <si>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</si>
  <si>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</si>
  <si>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</si>
  <si>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</si>
  <si>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</si>
  <si>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</si>
  <si>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</si>
  <si>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</si>
  <si>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</si>
  <si>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</si>
  <si>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</si>
  <si>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</si>
  <si>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</si>
  <si>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</si>
  <si>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</si>
  <si>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</si>
  <si>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</si>
  <si>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</si>
  <si>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</si>
  <si>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</si>
  <si>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</si>
  <si>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</si>
  <si>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Ms.  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</si>
  <si>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</si>
  <si>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</si>
  <si>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</si>
  <si>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</si>
  <si>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</si>
  <si>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</si>
  <si>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</si>
  <si>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</si>
  <si>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</si>
  <si>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</si>
  <si>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</si>
  <si>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</si>
  <si>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</si>
  <si>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</si>
  <si>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</si>
  <si>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</si>
  <si>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</si>
  <si>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</si>
  <si>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</si>
  <si>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</si>
  <si>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</si>
  <si>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</si>
  <si>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Mr.  Jaime</t>
  </si>
  <si>
    <t>Mr.  Mohd Syahidan</t>
  </si>
  <si>
    <t>Mr.  Matthew</t>
  </si>
  <si>
    <t>Christi A.</t>
  </si>
  <si>
    <t>Sandra K.</t>
  </si>
  <si>
    <t>Jerome</t>
  </si>
  <si>
    <t>Julia R</t>
  </si>
  <si>
    <t>Sean Henry</t>
  </si>
  <si>
    <t>Abby L.</t>
  </si>
  <si>
    <t>Ali</t>
  </si>
  <si>
    <t>Pierre</t>
  </si>
  <si>
    <t>Alvaro Sr.</t>
  </si>
  <si>
    <t>Mark P.</t>
  </si>
  <si>
    <t>Mario Jr.</t>
  </si>
  <si>
    <t>Lusapho</t>
  </si>
  <si>
    <t>Alan F</t>
  </si>
  <si>
    <t>Jacob J</t>
  </si>
  <si>
    <t>Barros, Mr.  Jose Tomas</t>
  </si>
  <si>
    <t>Mary Evan</t>
  </si>
  <si>
    <t>Justin K.</t>
  </si>
  <si>
    <t>Roman</t>
  </si>
  <si>
    <t>Evelyn L</t>
  </si>
  <si>
    <t>Matthew S</t>
  </si>
  <si>
    <t>Flannery</t>
  </si>
  <si>
    <t>John T</t>
  </si>
  <si>
    <t>Candice M</t>
  </si>
  <si>
    <t>Theodore A.</t>
  </si>
  <si>
    <t>Ms.  Lindy</t>
  </si>
  <si>
    <t>Holly</t>
  </si>
  <si>
    <t>Meghan K</t>
  </si>
  <si>
    <t>Fred</t>
  </si>
  <si>
    <t>Sebastian</t>
  </si>
  <si>
    <t>Susan E</t>
  </si>
  <si>
    <t>Katy</t>
  </si>
  <si>
    <t>Mr.  Juan D. Sr.</t>
  </si>
  <si>
    <t>Evan P</t>
  </si>
  <si>
    <t>Aaron K</t>
  </si>
  <si>
    <t>using flash fill</t>
  </si>
  <si>
    <t>Sum of NO:OF MAJOR SURGERIES</t>
  </si>
  <si>
    <t>HEALTHCARE DATA ANALYSIS AND INSIGHTS</t>
  </si>
  <si>
    <t>Average of charges</t>
  </si>
  <si>
    <t>state ids</t>
  </si>
  <si>
    <t>hospital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</si>
</sst>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mmm\,\ yyyy"/>
    <numFmt numFmtId="165" formatCode="[$-14009]dd\-mm\-yy;@"/>
    <numFmt numFmtId="166" formatCode="[$-14009]dddd\,\ d\ mmmm\,\ yyyy;@"/>
    <numFmt numFmtId="167" formatCode="yyyy\-mm\-dd;@"/>
    <numFmt numFmtId="168" formatCode="&quot;$&quot;#,##0.00"/>
    <numFmt numFmtId="169" formatCode="dd\-mm\-yy;@"/>
    <numFmt numFmtId="170" formatCode="0.0"/>
  </numFmts>
  <fonts count="1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11"/>
      <name val="Calibri"/>
      <family val="2"/>
      <scheme val="minor"/>
    </font>
    <font>
      <sz val="11"/>
      <name val="Calibri"/>
      <family val="2"/>
      <scheme val="minor"/>
    </font>
    <font>
      <b/>
      <sz val="16"/>
      <name val="Calibri"/>
      <family val="2"/>
      <scheme val="minor"/>
    </font>
    <font>
      <b/>
      <sz val="18"/>
      <name val="Calibri"/>
      <family val="2"/>
      <scheme val="minor"/>
    </font>
    <font>
      <b/>
      <sz val="16"/>
      <color rgb="FF002060"/>
      <name val="Calibri"/>
      <family val="2"/>
      <scheme val="minor"/>
    </font>
    <font>
      <b/>
      <u/>
      <sz val="11"/>
      <color theme="1"/>
      <name val="Calibri"/>
      <family val="2"/>
      <scheme val="minor"/>
    </font>
    <font>
      <b/>
      <sz val="12"/>
      <name val="Calibri"/>
      <family val="2"/>
      <scheme val="minor"/>
    </font>
    <font>
      <b/>
      <sz val="11"/>
      <color theme="0"/>
      <name val="Calibri"/>
      <family val="2"/>
      <scheme val="minor"/>
    </font>
    <font>
      <b/>
      <u/>
      <sz val="18"/>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5" tint="0.79998168889431442"/>
        <bgColor indexed="64"/>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cellStyleXfs>
  <cellXfs count="10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0" borderId="0" xfId="0" applyFont="1"/>
    <xf numFmtId="0" fontId="0" fillId="0" borderId="2" xfId="0" applyBorder="1"/>
    <xf numFmtId="0" fontId="0" fillId="0" borderId="0" xfId="0" applyAlignment="1">
      <alignment horizontal="center"/>
    </xf>
    <xf numFmtId="0" fontId="3" fillId="2" borderId="2" xfId="0" applyFont="1" applyFill="1" applyBorder="1" applyAlignment="1">
      <alignment horizontal="center" vertical="center"/>
    </xf>
    <xf numFmtId="0" fontId="11" fillId="5" borderId="0" xfId="0" applyFont="1" applyFill="1"/>
    <xf numFmtId="0" fontId="0" fillId="0" borderId="2" xfId="0" applyBorder="1" applyAlignment="1"/>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horizontal="center"/>
    </xf>
    <xf numFmtId="0" fontId="10" fillId="5" borderId="2" xfId="0" applyFont="1" applyFill="1" applyBorder="1" applyAlignment="1">
      <alignment horizontal="center" vertical="center"/>
    </xf>
    <xf numFmtId="0" fontId="9" fillId="7" borderId="0" xfId="0" applyFont="1" applyFill="1" applyAlignment="1">
      <alignment horizontal="center" vertical="center"/>
    </xf>
    <xf numFmtId="0" fontId="13" fillId="7" borderId="0" xfId="0" applyFont="1" applyFill="1" applyAlignment="1">
      <alignment horizontal="center" vertical="center"/>
    </xf>
    <xf numFmtId="0" fontId="8" fillId="7" borderId="0" xfId="0" applyFont="1" applyFill="1" applyAlignment="1">
      <alignment horizontal="center" vertical="center"/>
    </xf>
    <xf numFmtId="0" fontId="0" fillId="8" borderId="2" xfId="0" applyFill="1" applyBorder="1" applyAlignment="1">
      <alignment horizontal="center"/>
    </xf>
    <xf numFmtId="0" fontId="0" fillId="8" borderId="0" xfId="0" applyFill="1" applyAlignment="1">
      <alignment horizontal="center"/>
    </xf>
    <xf numFmtId="0" fontId="5" fillId="5" borderId="2" xfId="0" applyFont="1" applyFill="1" applyBorder="1" applyAlignment="1">
      <alignment horizontal="center" vertical="center"/>
    </xf>
    <xf numFmtId="0" fontId="3" fillId="5" borderId="2" xfId="0" applyFont="1" applyFill="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xf>
    <xf numFmtId="0" fontId="0" fillId="0" borderId="0" xfId="0" applyFill="1" applyBorder="1" applyAlignment="1">
      <alignment horizontal="center" vertical="center"/>
    </xf>
    <xf numFmtId="0" fontId="0" fillId="0" borderId="0" xfId="0" applyFill="1" applyBorder="1"/>
    <xf numFmtId="0" fontId="0" fillId="0" borderId="0" xfId="0" applyFill="1" applyBorder="1" applyAlignment="1">
      <alignment horizontal="center"/>
    </xf>
    <xf numFmtId="0" fontId="2" fillId="5" borderId="2" xfId="0" applyFont="1" applyFill="1" applyBorder="1" applyAlignment="1">
      <alignment horizontal="center" vertical="center"/>
    </xf>
    <xf numFmtId="166" fontId="0" fillId="0" borderId="0" xfId="0" applyNumberFormat="1" applyFill="1" applyBorder="1"/>
    <xf numFmtId="166" fontId="0" fillId="0" borderId="0" xfId="0" applyNumberFormat="1"/>
    <xf numFmtId="166" fontId="2" fillId="5" borderId="2" xfId="0" applyNumberFormat="1" applyFont="1" applyFill="1" applyBorder="1" applyAlignment="1">
      <alignment horizontal="center" vertical="center"/>
    </xf>
    <xf numFmtId="165" fontId="0" fillId="0" borderId="2" xfId="0" applyNumberFormat="1" applyBorder="1" applyAlignment="1">
      <alignment horizontal="center" vertical="center"/>
    </xf>
    <xf numFmtId="167" fontId="0" fillId="0" borderId="2" xfId="0" applyNumberFormat="1" applyBorder="1" applyAlignment="1">
      <alignment horizontal="center" vertical="center"/>
    </xf>
    <xf numFmtId="166" fontId="0" fillId="0" borderId="2" xfId="0" applyNumberFormat="1" applyBorder="1" applyAlignment="1">
      <alignment horizontal="center" vertical="center"/>
    </xf>
    <xf numFmtId="0" fontId="7" fillId="7" borderId="0" xfId="0" applyFont="1" applyFill="1" applyAlignment="1">
      <alignment horizontal="center" vertical="center"/>
    </xf>
    <xf numFmtId="0" fontId="14" fillId="7" borderId="0" xfId="0" applyFont="1" applyFill="1" applyBorder="1" applyAlignment="1">
      <alignment horizontal="center" vertical="center"/>
    </xf>
    <xf numFmtId="0" fontId="0" fillId="0" borderId="0" xfId="0" applyFill="1" applyAlignment="1">
      <alignment horizontal="center"/>
    </xf>
    <xf numFmtId="49" fontId="2" fillId="5" borderId="0" xfId="0" applyNumberFormat="1" applyFont="1" applyFill="1" applyBorder="1" applyAlignment="1">
      <alignment horizontal="center" vertical="center"/>
    </xf>
    <xf numFmtId="1" fontId="0" fillId="0" borderId="0" xfId="0" applyNumberFormat="1" applyFill="1" applyBorder="1" applyAlignment="1">
      <alignment horizontal="center"/>
    </xf>
    <xf numFmtId="49" fontId="0" fillId="0" borderId="0" xfId="0" applyNumberFormat="1" applyFill="1" applyBorder="1" applyAlignment="1">
      <alignment horizontal="center"/>
    </xf>
    <xf numFmtId="169" fontId="5" fillId="6" borderId="2" xfId="0" applyNumberFormat="1" applyFont="1" applyFill="1" applyBorder="1" applyAlignment="1">
      <alignment horizontal="center"/>
    </xf>
    <xf numFmtId="0" fontId="15" fillId="6" borderId="2" xfId="0" applyFont="1" applyFill="1" applyBorder="1" applyAlignment="1">
      <alignment vertical="center"/>
    </xf>
    <xf numFmtId="1" fontId="11" fillId="8" borderId="2" xfId="0" applyNumberFormat="1" applyFont="1" applyFill="1" applyBorder="1" applyAlignment="1">
      <alignment horizontal="center"/>
    </xf>
    <xf numFmtId="168" fontId="0" fillId="8" borderId="2" xfId="0" applyNumberFormat="1" applyFill="1" applyBorder="1" applyAlignment="1">
      <alignment horizontal="center"/>
    </xf>
    <xf numFmtId="0" fontId="0" fillId="8" borderId="2" xfId="0" applyFill="1" applyBorder="1"/>
    <xf numFmtId="0" fontId="0" fillId="6" borderId="2" xfId="0" applyFill="1" applyBorder="1"/>
    <xf numFmtId="0" fontId="5" fillId="6" borderId="3" xfId="0" applyFont="1" applyFill="1" applyBorder="1"/>
    <xf numFmtId="0" fontId="0" fillId="0" borderId="3" xfId="0" applyBorder="1"/>
    <xf numFmtId="0" fontId="0" fillId="8" borderId="2" xfId="0" applyFill="1" applyBorder="1" applyAlignment="1">
      <alignment horizontal="center" vertical="center"/>
    </xf>
    <xf numFmtId="0" fontId="0" fillId="0" borderId="4" xfId="0" applyBorder="1"/>
    <xf numFmtId="0" fontId="0" fillId="6" borderId="4" xfId="0" applyFill="1" applyBorder="1"/>
    <xf numFmtId="0" fontId="16" fillId="5" borderId="2" xfId="0" applyFont="1" applyFill="1" applyBorder="1" applyAlignment="1">
      <alignment horizontal="center" vertical="center"/>
    </xf>
    <xf numFmtId="0" fontId="16" fillId="5" borderId="3" xfId="0" applyFont="1" applyFill="1" applyBorder="1" applyAlignment="1">
      <alignment horizontal="center" vertical="center"/>
    </xf>
    <xf numFmtId="0" fontId="8" fillId="7" borderId="2" xfId="0" applyFont="1" applyFill="1" applyBorder="1" applyAlignment="1">
      <alignment horizontal="center" vertical="center"/>
    </xf>
    <xf numFmtId="0" fontId="12" fillId="7" borderId="2" xfId="0" applyFont="1" applyFill="1" applyBorder="1" applyAlignment="1">
      <alignment horizontal="center" vertical="center"/>
    </xf>
    <xf numFmtId="0" fontId="0" fillId="6" borderId="2" xfId="0" applyFill="1" applyBorder="1" applyAlignment="1">
      <alignment horizontal="center" vertical="center"/>
    </xf>
    <xf numFmtId="0" fontId="3" fillId="2" borderId="6" xfId="0" applyFont="1" applyFill="1" applyBorder="1" applyAlignment="1">
      <alignment horizontal="center" vertical="center"/>
    </xf>
    <xf numFmtId="0" fontId="0" fillId="0" borderId="5" xfId="0" applyBorder="1"/>
    <xf numFmtId="0" fontId="0" fillId="0" borderId="3" xfId="0" applyBorder="1" applyAlignment="1">
      <alignment horizontal="center" vertical="center"/>
    </xf>
    <xf numFmtId="0" fontId="0" fillId="8" borderId="3" xfId="0" applyFill="1" applyBorder="1" applyAlignment="1">
      <alignment horizontal="center" vertical="center"/>
    </xf>
    <xf numFmtId="49" fontId="10" fillId="5"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0" fillId="0" borderId="0" xfId="0" applyNumberFormat="1" applyBorder="1" applyAlignment="1">
      <alignment horizontal="center"/>
    </xf>
    <xf numFmtId="49" fontId="0" fillId="0" borderId="0" xfId="0" applyNumberFormat="1" applyAlignment="1">
      <alignment horizontal="center"/>
    </xf>
    <xf numFmtId="49" fontId="0" fillId="8" borderId="2" xfId="0" applyNumberFormat="1" applyFill="1" applyBorder="1" applyAlignment="1">
      <alignment horizontal="center"/>
    </xf>
    <xf numFmtId="0" fontId="0" fillId="0" borderId="2" xfId="0" pivotButton="1" applyBorder="1"/>
    <xf numFmtId="0" fontId="0" fillId="0" borderId="2" xfId="0" applyBorder="1" applyAlignment="1">
      <alignment horizontal="left"/>
    </xf>
    <xf numFmtId="0" fontId="0" fillId="0" borderId="2" xfId="0" applyNumberFormat="1" applyBorder="1"/>
    <xf numFmtId="0" fontId="5" fillId="5" borderId="2" xfId="0" applyFont="1" applyFill="1" applyBorder="1" applyAlignment="1">
      <alignment horizontal="center"/>
    </xf>
    <xf numFmtId="0" fontId="9" fillId="8" borderId="2" xfId="0" applyFont="1" applyFill="1" applyBorder="1" applyAlignment="1">
      <alignment horizontal="center" vertical="center"/>
    </xf>
    <xf numFmtId="0" fontId="0" fillId="0" borderId="2" xfId="0" applyBorder="1" applyAlignment="1">
      <alignment horizontal="center" vertical="center"/>
    </xf>
    <xf numFmtId="0" fontId="3" fillId="5" borderId="2" xfId="0" applyFont="1" applyFill="1" applyBorder="1" applyAlignment="1">
      <alignment horizontal="center"/>
    </xf>
    <xf numFmtId="49" fontId="2" fillId="5" borderId="2" xfId="0" applyNumberFormat="1" applyFont="1" applyFill="1" applyBorder="1" applyAlignment="1">
      <alignment horizontal="center" vertical="center"/>
    </xf>
    <xf numFmtId="0" fontId="0" fillId="0" borderId="2" xfId="0"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1" fillId="0" borderId="2" xfId="1" applyBorder="1" applyAlignment="1">
      <alignment horizontal="center"/>
    </xf>
    <xf numFmtId="0" fontId="17" fillId="4" borderId="0" xfId="0" applyFont="1" applyFill="1" applyAlignment="1">
      <alignment horizontal="center" vertical="center"/>
    </xf>
    <xf numFmtId="0" fontId="1" fillId="0" borderId="1" xfId="1" applyBorder="1" applyAlignment="1">
      <alignment horizontal="center"/>
    </xf>
    <xf numFmtId="0" fontId="0" fillId="0" borderId="1" xfId="0" applyBorder="1" applyAlignment="1">
      <alignment horizontal="center"/>
    </xf>
    <xf numFmtId="164" fontId="16" fillId="5" borderId="9" xfId="0" applyNumberFormat="1" applyFont="1" applyFill="1" applyBorder="1" applyAlignment="1">
      <alignment horizontal="center" vertical="center"/>
    </xf>
    <xf numFmtId="0" fontId="16" fillId="5" borderId="10" xfId="0" applyFont="1" applyFill="1" applyBorder="1" applyAlignment="1">
      <alignment horizontal="center" vertical="center"/>
    </xf>
    <xf numFmtId="0" fontId="8" fillId="8" borderId="8" xfId="0" applyFont="1" applyFill="1" applyBorder="1" applyAlignment="1">
      <alignment horizontal="center" vertical="center"/>
    </xf>
    <xf numFmtId="0" fontId="0" fillId="0" borderId="0" xfId="0" applyAlignment="1">
      <alignment horizontal="left"/>
    </xf>
    <xf numFmtId="0" fontId="0" fillId="0" borderId="0" xfId="0" applyNumberFormat="1"/>
    <xf numFmtId="0" fontId="0" fillId="8" borderId="0" xfId="0" applyFill="1"/>
    <xf numFmtId="0" fontId="0" fillId="5" borderId="0" xfId="0" applyFill="1"/>
    <xf numFmtId="170" fontId="0" fillId="0" borderId="0" xfId="0" applyNumberFormat="1"/>
    <xf numFmtId="170" fontId="5" fillId="5" borderId="10" xfId="0" applyNumberFormat="1" applyFont="1" applyFill="1" applyBorder="1" applyAlignment="1">
      <alignment horizontal="center" vertical="center"/>
    </xf>
    <xf numFmtId="170" fontId="0" fillId="0" borderId="2" xfId="0" applyNumberFormat="1" applyBorder="1" applyAlignment="1">
      <alignment horizontal="center"/>
    </xf>
    <xf numFmtId="170" fontId="0" fillId="0" borderId="1" xfId="0" applyNumberFormat="1" applyBorder="1" applyAlignment="1">
      <alignment horizontal="center"/>
    </xf>
    <xf numFmtId="170" fontId="3" fillId="2" borderId="1" xfId="0" applyNumberFormat="1" applyFont="1" applyFill="1" applyBorder="1" applyAlignment="1">
      <alignment horizontal="center" vertical="center"/>
    </xf>
    <xf numFmtId="0" fontId="8" fillId="8" borderId="12" xfId="0" applyFont="1" applyFill="1" applyBorder="1" applyAlignment="1">
      <alignment horizontal="center" vertical="center"/>
    </xf>
    <xf numFmtId="0" fontId="6" fillId="6" borderId="2" xfId="0" applyFont="1" applyFill="1" applyBorder="1" applyAlignment="1">
      <alignment horizontal="center" vertical="center"/>
    </xf>
    <xf numFmtId="0" fontId="0" fillId="0" borderId="2" xfId="0" applyBorder="1" applyAlignment="1">
      <alignment horizontal="center" vertical="center"/>
    </xf>
    <xf numFmtId="0" fontId="5" fillId="0" borderId="3" xfId="0" applyFont="1" applyBorder="1" applyAlignment="1">
      <alignment horizontal="center"/>
    </xf>
    <xf numFmtId="0" fontId="5" fillId="0" borderId="4" xfId="0" applyFont="1" applyBorder="1" applyAlignment="1">
      <alignment horizontal="center"/>
    </xf>
    <xf numFmtId="0" fontId="5" fillId="6" borderId="7" xfId="0" applyFont="1" applyFill="1" applyBorder="1" applyAlignment="1">
      <alignment horizontal="center"/>
    </xf>
    <xf numFmtId="0" fontId="5" fillId="6" borderId="4" xfId="0" applyFont="1" applyFill="1" applyBorder="1" applyAlignment="1">
      <alignment horizont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8" fillId="8" borderId="0" xfId="0" applyFont="1" applyFill="1" applyAlignment="1">
      <alignment horizontal="center" vertical="center"/>
    </xf>
  </cellXfs>
  <cellStyles count="2">
    <cellStyle name="Normal" xfId="0" builtinId="0"/>
    <cellStyle name="Normal 2" xfId="1"/>
  </cellStyles>
  <dxfs count="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r>
              <a:rPr lang="en-US" u="sng"/>
              <a:t>Relationship Between Age and HBA1C</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8641903361743362E-2"/>
          <c:y val="0.15040551500405516"/>
          <c:w val="0.88571750230127877"/>
          <c:h val="0.65870484255161532"/>
        </c:manualLayout>
      </c:layout>
      <c:scatterChart>
        <c:scatterStyle val="lineMarker"/>
        <c:varyColors val="0"/>
        <c:ser>
          <c:idx val="0"/>
          <c:order val="0"/>
          <c:tx>
            <c:strRef>
              <c:f>'Data Exploration, Analysis &amp; Vi'!$B$61</c:f>
              <c:strCache>
                <c:ptCount val="1"/>
                <c:pt idx="0">
                  <c:v>BMI</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0"/>
            <c:dispEq val="0"/>
          </c:trendline>
          <c:xVal>
            <c:numRef>
              <c:f>'Data Exploration, Analysis &amp; Vi'!$A$62:$A$2396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'Data Exploration, Analysis &amp; Vi'!$B$62:$B$2396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EC5F-4471-AB93-3D0D37E2A798}"/>
            </c:ext>
          </c:extLst>
        </c:ser>
        <c:ser>
          <c:idx val="1"/>
          <c:order val="1"/>
          <c:tx>
            <c:strRef>
              <c:f>'Data Exploration, Analysis &amp; Vi'!$C$61</c:f>
              <c:strCache>
                <c:ptCount val="1"/>
                <c:pt idx="0">
                  <c:v>HBA1C</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rgbClr val="002060"/>
                </a:solidFill>
                <a:prstDash val="sysDot"/>
              </a:ln>
              <a:effectLst/>
            </c:spPr>
            <c:trendlineType val="linear"/>
            <c:dispRSqr val="0"/>
            <c:dispEq val="0"/>
          </c:trendline>
          <c:xVal>
            <c:numRef>
              <c:f>'Data Exploration, Analysis &amp; Vi'!$A$62:$A$2396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'Data Exploration, Analysis &amp; Vi'!$C$62:$C$2396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EC5F-4471-AB93-3D0D37E2A798}"/>
            </c:ext>
          </c:extLst>
        </c:ser>
        <c:dLbls>
          <c:showLegendKey val="0"/>
          <c:showVal val="0"/>
          <c:showCatName val="0"/>
          <c:showSerName val="0"/>
          <c:showPercent val="0"/>
          <c:showBubbleSize val="0"/>
        </c:dLbls>
        <c:axId val="849822671"/>
        <c:axId val="849822255"/>
      </c:scatterChart>
      <c:valAx>
        <c:axId val="849822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49822255"/>
        <c:crosses val="autoZero"/>
        <c:crossBetween val="midCat"/>
      </c:valAx>
      <c:valAx>
        <c:axId val="84982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BMI</a:t>
                </a:r>
              </a:p>
              <a:p>
                <a:pPr>
                  <a:defRPr/>
                </a:pPr>
                <a:r>
                  <a:rPr lang="en-US"/>
                  <a:t>HBA1C</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49822671"/>
        <c:crosses val="autoZero"/>
        <c:crossBetween val="midCat"/>
      </c:valAx>
      <c:spPr>
        <a:noFill/>
        <a:ln>
          <a:noFill/>
        </a:ln>
        <a:effectLst/>
      </c:spPr>
    </c:plotArea>
    <c:legend>
      <c:legendPos val="b"/>
      <c:layout>
        <c:manualLayout>
          <c:xMode val="edge"/>
          <c:yMode val="edge"/>
          <c:x val="0.27379246328439388"/>
          <c:y val="0.90198622324108224"/>
          <c:w val="0.45241507343121218"/>
          <c:h val="9.8013776758917787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r>
              <a:rPr lang="en-US" sz="1200" b="1" u="sng"/>
              <a:t>Relationship Between Age and Healthcare Charges</a:t>
            </a:r>
          </a:p>
        </c:rich>
      </c:tx>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443645153661553"/>
          <c:y val="0.12628532516172966"/>
          <c:w val="0.81855714767559518"/>
          <c:h val="0.71641720219089056"/>
        </c:manualLayout>
      </c:layout>
      <c:scatterChart>
        <c:scatterStyle val="lineMarker"/>
        <c:varyColors val="0"/>
        <c:ser>
          <c:idx val="0"/>
          <c:order val="0"/>
          <c:tx>
            <c:strRef>
              <c:f>'Data Exploration, Analysis &amp; Vi'!$R$61</c:f>
              <c:strCache>
                <c:ptCount val="1"/>
                <c:pt idx="0">
                  <c:v>charges</c:v>
                </c:pt>
              </c:strCache>
            </c:strRef>
          </c:tx>
          <c:spPr>
            <a:ln w="1905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trendline>
            <c:spPr>
              <a:ln w="19050" cap="rnd">
                <a:solidFill>
                  <a:schemeClr val="accent5"/>
                </a:solidFill>
                <a:prstDash val="sysDot"/>
              </a:ln>
              <a:effectLst/>
            </c:spPr>
            <c:trendlineType val="linear"/>
            <c:dispRSqr val="0"/>
            <c:dispEq val="0"/>
          </c:trendline>
          <c:trendline>
            <c:spPr>
              <a:ln w="19050" cap="rnd">
                <a:solidFill>
                  <a:schemeClr val="accent5"/>
                </a:solidFill>
                <a:prstDash val="sysDot"/>
              </a:ln>
              <a:effectLst/>
            </c:spPr>
            <c:trendlineType val="linear"/>
            <c:dispRSqr val="0"/>
            <c:dispEq val="0"/>
          </c:trendline>
          <c:trendline>
            <c:spPr>
              <a:ln w="19050" cap="rnd">
                <a:solidFill>
                  <a:srgbClr val="FF0000"/>
                </a:solidFill>
                <a:prstDash val="sysDot"/>
              </a:ln>
              <a:effectLst/>
            </c:spPr>
            <c:trendlineType val="linear"/>
            <c:dispRSqr val="0"/>
            <c:dispEq val="0"/>
          </c:trendline>
          <c:xVal>
            <c:numRef>
              <c:f>'Data Exploration, Analysis &amp; Vi'!$Q$62:$Q$2396</c:f>
              <c:numCache>
                <c:formatCode>0</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'Data Exploration, Analysis &amp; Vi'!$R$62:$R$2396</c:f>
              <c:numCache>
                <c:formatCode>"$"#,##0.00</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0"/>
          <c:extLst>
            <c:ext xmlns:c16="http://schemas.microsoft.com/office/drawing/2014/chart" uri="{C3380CC4-5D6E-409C-BE32-E72D297353CC}">
              <c16:uniqueId val="{00000000-A06E-4C6C-8DCB-590D8F133426}"/>
            </c:ext>
          </c:extLst>
        </c:ser>
        <c:dLbls>
          <c:showLegendKey val="0"/>
          <c:showVal val="0"/>
          <c:showCatName val="0"/>
          <c:showSerName val="0"/>
          <c:showPercent val="0"/>
          <c:showBubbleSize val="0"/>
        </c:dLbls>
        <c:axId val="1914925488"/>
        <c:axId val="1914922576"/>
      </c:scatterChart>
      <c:valAx>
        <c:axId val="1914925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4922576"/>
        <c:crosses val="autoZero"/>
        <c:crossBetween val="midCat"/>
      </c:valAx>
      <c:valAx>
        <c:axId val="1914922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Healthcare Charges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4925488"/>
        <c:crosses val="autoZero"/>
        <c:crossBetween val="midCat"/>
      </c:valAx>
      <c:spPr>
        <a:noFill/>
        <a:ln>
          <a:noFill/>
        </a:ln>
        <a:effectLst/>
      </c:spPr>
    </c:plotArea>
    <c:legend>
      <c:legendPos val="r"/>
      <c:legendEntry>
        <c:idx val="1"/>
        <c:delete val="1"/>
      </c:legendEntry>
      <c:legendEntry>
        <c:idx val="3"/>
        <c:delete val="1"/>
      </c:legendEntry>
      <c:layout>
        <c:manualLayout>
          <c:xMode val="edge"/>
          <c:yMode val="edge"/>
          <c:x val="0.62490743863811704"/>
          <c:y val="0.8698916082884941"/>
          <c:w val="0.35662875043130682"/>
          <c:h val="0.1272577138276510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Vi!PivotTable5</c:name>
    <c:fmtId val="5"/>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US" sz="1200" u="sng">
                <a:solidFill>
                  <a:sysClr val="windowText" lastClr="000000"/>
                </a:solidFill>
              </a:rPr>
              <a:t>Distribution of cancer history among smokers</a:t>
            </a:r>
          </a:p>
        </c:rich>
      </c:tx>
      <c:layout>
        <c:manualLayout>
          <c:xMode val="edge"/>
          <c:yMode val="edge"/>
          <c:x val="0.12713457114157026"/>
          <c:y val="0.26028451225301613"/>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Exploration, Analysis &amp; Vi'!$B$4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5DF-450B-970A-BFC5106A754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5DF-450B-970A-BFC5106A75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Vi'!$A$5:$A$7</c:f>
              <c:strCache>
                <c:ptCount val="2"/>
                <c:pt idx="0">
                  <c:v>No</c:v>
                </c:pt>
                <c:pt idx="1">
                  <c:v>Yes</c:v>
                </c:pt>
              </c:strCache>
            </c:strRef>
          </c:cat>
          <c:val>
            <c:numRef>
              <c:f>'Data Exploration, Analysis &amp; Vi'!$B$5:$B$7</c:f>
              <c:numCache>
                <c:formatCode>General</c:formatCode>
                <c:ptCount val="2"/>
                <c:pt idx="0">
                  <c:v>1540</c:v>
                </c:pt>
                <c:pt idx="1">
                  <c:v>307</c:v>
                </c:pt>
              </c:numCache>
            </c:numRef>
          </c:val>
          <c:extLst>
            <c:ext xmlns:c16="http://schemas.microsoft.com/office/drawing/2014/chart" uri="{C3380CC4-5D6E-409C-BE32-E72D297353CC}">
              <c16:uniqueId val="{00000000-FB58-4E52-8FFD-163D28745E3A}"/>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3065843621399176"/>
          <c:y val="0.67255658399190044"/>
          <c:w val="0.33333333333333331"/>
          <c:h val="0.2892023780391253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u="sng">
                <a:solidFill>
                  <a:sysClr val="windowText" lastClr="000000"/>
                </a:solidFill>
              </a:rPr>
              <a:t>Distribution of cancer history among Non smokers</a:t>
            </a:r>
          </a:p>
        </c:rich>
      </c:tx>
      <c:layout>
        <c:manualLayout>
          <c:xMode val="edge"/>
          <c:yMode val="edge"/>
          <c:x val="0.13280000248784068"/>
          <c:y val="0.2549445963606013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Exploration, Analysis &amp; Vi'!$B$11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99-4C1C-886B-BCAB550D007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99-4C1C-886B-BCAB550D007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Vi'!$A$12:$A$14</c:f>
              <c:strCache>
                <c:ptCount val="2"/>
                <c:pt idx="0">
                  <c:v>No</c:v>
                </c:pt>
                <c:pt idx="1">
                  <c:v>Yes</c:v>
                </c:pt>
              </c:strCache>
            </c:strRef>
          </c:cat>
          <c:val>
            <c:numRef>
              <c:f>'Data Exploration, Analysis &amp; Vi'!$B$12:$B$14</c:f>
              <c:numCache>
                <c:formatCode>General</c:formatCode>
                <c:ptCount val="2"/>
                <c:pt idx="0">
                  <c:v>404</c:v>
                </c:pt>
                <c:pt idx="1">
                  <c:v>84</c:v>
                </c:pt>
              </c:numCache>
            </c:numRef>
          </c:val>
          <c:extLst>
            <c:ext xmlns:c16="http://schemas.microsoft.com/office/drawing/2014/chart" uri="{C3380CC4-5D6E-409C-BE32-E72D297353CC}">
              <c16:uniqueId val="{00000000-1976-4BFD-B8DD-0C263B95BE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698049194232398"/>
          <c:y val="0.63302567948237243"/>
          <c:w val="0.2951653944020356"/>
          <c:h val="0.2947482526222683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Vi!PivotTable7</c:name>
    <c:fmtId val="3"/>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US" sz="1200" u="sng">
                <a:solidFill>
                  <a:sysClr val="windowText" lastClr="000000"/>
                </a:solidFill>
              </a:rPr>
              <a:t>Distribution of transplant history with sum of</a:t>
            </a:r>
            <a:r>
              <a:rPr lang="en-US" sz="1200" u="sng" baseline="0">
                <a:solidFill>
                  <a:sysClr val="windowText" lastClr="000000"/>
                </a:solidFill>
              </a:rPr>
              <a:t> major surgeries</a:t>
            </a:r>
            <a:endParaRPr lang="en-US" sz="1200" u="sng">
              <a:solidFill>
                <a:sysClr val="windowText" lastClr="000000"/>
              </a:solidFill>
            </a:endParaRPr>
          </a:p>
        </c:rich>
      </c:tx>
      <c:layout>
        <c:manualLayout>
          <c:xMode val="edge"/>
          <c:yMode val="edge"/>
          <c:x val="0.18852926814380758"/>
          <c:y val="0.16378915938260011"/>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'Data Exploration, Analysis &amp; Vi'!$B$17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465-406C-B4D8-7FF6F540F98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465-406C-B4D8-7FF6F540F98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Vi'!$A$18:$A$20</c:f>
              <c:strCache>
                <c:ptCount val="2"/>
                <c:pt idx="0">
                  <c:v>No</c:v>
                </c:pt>
                <c:pt idx="1">
                  <c:v>yes</c:v>
                </c:pt>
              </c:strCache>
            </c:strRef>
          </c:cat>
          <c:val>
            <c:numRef>
              <c:f>'Data Exploration, Analysis &amp; Vi'!$B$18:$B$20</c:f>
              <c:numCache>
                <c:formatCode>General</c:formatCode>
                <c:ptCount val="2"/>
                <c:pt idx="0">
                  <c:v>1417</c:v>
                </c:pt>
                <c:pt idx="1">
                  <c:v>162</c:v>
                </c:pt>
              </c:numCache>
            </c:numRef>
          </c:val>
          <c:extLst>
            <c:ext xmlns:c16="http://schemas.microsoft.com/office/drawing/2014/chart" uri="{C3380CC4-5D6E-409C-BE32-E72D297353CC}">
              <c16:uniqueId val="{00000000-6C86-411D-98E1-B78063F79C0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Vi!PivotTable8</c:name>
    <c:fmtId val="2"/>
  </c:pivotSource>
  <c:chart>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i="0" u="sng" baseline="0">
                <a:solidFill>
                  <a:sysClr val="windowText" lastClr="000000"/>
                </a:solidFill>
                <a:effectLst/>
              </a:rPr>
              <a:t>Distribution of transplant history with average of HBA1C</a:t>
            </a:r>
            <a:endParaRPr lang="en-US" sz="1200">
              <a:solidFill>
                <a:sysClr val="windowText" lastClr="000000"/>
              </a:solidFill>
              <a:effectLst/>
            </a:endParaRPr>
          </a:p>
        </c:rich>
      </c:tx>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'Data Exploration, Analysis &amp; Vi'!$B$22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28-498D-B06C-0DBBE7B956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28-498D-B06C-0DBBE7B956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Vi'!$A$23:$A$25</c:f>
              <c:strCache>
                <c:ptCount val="2"/>
                <c:pt idx="0">
                  <c:v>No</c:v>
                </c:pt>
                <c:pt idx="1">
                  <c:v>yes</c:v>
                </c:pt>
              </c:strCache>
            </c:strRef>
          </c:cat>
          <c:val>
            <c:numRef>
              <c:f>'Data Exploration, Analysis &amp; Vi'!$B$23:$B$25</c:f>
              <c:numCache>
                <c:formatCode>General</c:formatCode>
                <c:ptCount val="2"/>
                <c:pt idx="0">
                  <c:v>6.6704427202190848</c:v>
                </c:pt>
                <c:pt idx="1">
                  <c:v>5.1876388888888894</c:v>
                </c:pt>
              </c:numCache>
            </c:numRef>
          </c:val>
          <c:extLst>
            <c:ext xmlns:c16="http://schemas.microsoft.com/office/drawing/2014/chart" uri="{C3380CC4-5D6E-409C-BE32-E72D297353CC}">
              <c16:uniqueId val="{00000000-E968-4923-94CB-4FFE7EB9903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Vi!PivotTable2</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u="sng" strike="noStrike" baseline="0">
                <a:solidFill>
                  <a:sysClr val="windowText" lastClr="000000"/>
                </a:solidFill>
                <a:effectLst/>
              </a:rPr>
              <a:t>Variation of healthcare charges with weight statuses and diabetes statuses</a:t>
            </a:r>
            <a:endParaRPr lang="en-US" sz="1200" b="1" u="sng">
              <a:solidFill>
                <a:sysClr val="windowText" lastClr="000000"/>
              </a:solidFill>
            </a:endParaRPr>
          </a:p>
        </c:rich>
      </c:tx>
      <c:layout>
        <c:manualLayout>
          <c:xMode val="edge"/>
          <c:yMode val="edge"/>
          <c:x val="0.20004051996977429"/>
          <c:y val="4.4747846886111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s>
    <c:plotArea>
      <c:layout>
        <c:manualLayout>
          <c:layoutTarget val="inner"/>
          <c:xMode val="edge"/>
          <c:yMode val="edge"/>
          <c:x val="0.14522284158151996"/>
          <c:y val="0.14249781277340332"/>
          <c:w val="0.64360423305918468"/>
          <c:h val="0.65853091280256637"/>
        </c:manualLayout>
      </c:layout>
      <c:barChart>
        <c:barDir val="col"/>
        <c:grouping val="clustered"/>
        <c:varyColors val="0"/>
        <c:ser>
          <c:idx val="0"/>
          <c:order val="0"/>
          <c:tx>
            <c:strRef>
              <c:f>'Data Exploration, Analysis &amp; Vi'!$B$30:$B$31</c:f>
              <c:strCache>
                <c:ptCount val="1"/>
                <c:pt idx="0">
                  <c:v>DIABETES</c:v>
                </c:pt>
              </c:strCache>
            </c:strRef>
          </c:tx>
          <c:spPr>
            <a:solidFill>
              <a:schemeClr val="accent2"/>
            </a:solidFill>
            <a:ln>
              <a:noFill/>
            </a:ln>
            <a:effectLst/>
          </c:spPr>
          <c:invertIfNegative val="0"/>
          <c:cat>
            <c:strRef>
              <c:f>'Data Exploration, Analysis &amp; Vi'!$A$32:$A$36</c:f>
              <c:strCache>
                <c:ptCount val="4"/>
                <c:pt idx="0">
                  <c:v>NORMAL WEIGHT</c:v>
                </c:pt>
                <c:pt idx="1">
                  <c:v>OBESITY</c:v>
                </c:pt>
                <c:pt idx="2">
                  <c:v>OVERWEIGHT</c:v>
                </c:pt>
                <c:pt idx="3">
                  <c:v>UNDERWEIGHT</c:v>
                </c:pt>
              </c:strCache>
            </c:strRef>
          </c:cat>
          <c:val>
            <c:numRef>
              <c:f>'Data Exploration, Analysis &amp; Vi'!$B$32:$B$36</c:f>
              <c:numCache>
                <c:formatCode>General</c:formatCode>
                <c:ptCount val="4"/>
                <c:pt idx="0">
                  <c:v>11480.920579710146</c:v>
                </c:pt>
                <c:pt idx="1">
                  <c:v>7286.7580930232562</c:v>
                </c:pt>
                <c:pt idx="2">
                  <c:v>9686.5718831168815</c:v>
                </c:pt>
                <c:pt idx="3">
                  <c:v>17850.131363636363</c:v>
                </c:pt>
              </c:numCache>
            </c:numRef>
          </c:val>
          <c:extLst>
            <c:ext xmlns:c16="http://schemas.microsoft.com/office/drawing/2014/chart" uri="{C3380CC4-5D6E-409C-BE32-E72D297353CC}">
              <c16:uniqueId val="{00000000-827E-4F3D-9724-D8C56CEA2EEB}"/>
            </c:ext>
          </c:extLst>
        </c:ser>
        <c:ser>
          <c:idx val="1"/>
          <c:order val="1"/>
          <c:tx>
            <c:strRef>
              <c:f>'Data Exploration, Analysis &amp; Vi'!$C$30:$C$31</c:f>
              <c:strCache>
                <c:ptCount val="1"/>
                <c:pt idx="0">
                  <c:v>NORMAL</c:v>
                </c:pt>
              </c:strCache>
            </c:strRef>
          </c:tx>
          <c:spPr>
            <a:solidFill>
              <a:schemeClr val="accent4"/>
            </a:solidFill>
            <a:ln>
              <a:noFill/>
            </a:ln>
            <a:effectLst/>
          </c:spPr>
          <c:invertIfNegative val="0"/>
          <c:cat>
            <c:strRef>
              <c:f>'Data Exploration, Analysis &amp; Vi'!$A$32:$A$36</c:f>
              <c:strCache>
                <c:ptCount val="4"/>
                <c:pt idx="0">
                  <c:v>NORMAL WEIGHT</c:v>
                </c:pt>
                <c:pt idx="1">
                  <c:v>OBESITY</c:v>
                </c:pt>
                <c:pt idx="2">
                  <c:v>OVERWEIGHT</c:v>
                </c:pt>
                <c:pt idx="3">
                  <c:v>UNDERWEIGHT</c:v>
                </c:pt>
              </c:strCache>
            </c:strRef>
          </c:cat>
          <c:val>
            <c:numRef>
              <c:f>'Data Exploration, Analysis &amp; Vi'!$C$32:$C$36</c:f>
              <c:numCache>
                <c:formatCode>General</c:formatCode>
                <c:ptCount val="4"/>
                <c:pt idx="0">
                  <c:v>20642.879198113216</c:v>
                </c:pt>
                <c:pt idx="1">
                  <c:v>12339.851871657753</c:v>
                </c:pt>
                <c:pt idx="2">
                  <c:v>15290.720686695277</c:v>
                </c:pt>
                <c:pt idx="3">
                  <c:v>26863.077560975602</c:v>
                </c:pt>
              </c:numCache>
            </c:numRef>
          </c:val>
          <c:extLst>
            <c:ext xmlns:c16="http://schemas.microsoft.com/office/drawing/2014/chart" uri="{C3380CC4-5D6E-409C-BE32-E72D297353CC}">
              <c16:uniqueId val="{00000001-827E-4F3D-9724-D8C56CEA2EEB}"/>
            </c:ext>
          </c:extLst>
        </c:ser>
        <c:ser>
          <c:idx val="2"/>
          <c:order val="2"/>
          <c:tx>
            <c:strRef>
              <c:f>'Data Exploration, Analysis &amp; Vi'!$D$30:$D$31</c:f>
              <c:strCache>
                <c:ptCount val="1"/>
                <c:pt idx="0">
                  <c:v>PREDIABETES</c:v>
                </c:pt>
              </c:strCache>
            </c:strRef>
          </c:tx>
          <c:spPr>
            <a:solidFill>
              <a:schemeClr val="accent6"/>
            </a:solidFill>
            <a:ln>
              <a:noFill/>
            </a:ln>
            <a:effectLst/>
          </c:spPr>
          <c:invertIfNegative val="0"/>
          <c:cat>
            <c:strRef>
              <c:f>'Data Exploration, Analysis &amp; Vi'!$A$32:$A$36</c:f>
              <c:strCache>
                <c:ptCount val="4"/>
                <c:pt idx="0">
                  <c:v>NORMAL WEIGHT</c:v>
                </c:pt>
                <c:pt idx="1">
                  <c:v>OBESITY</c:v>
                </c:pt>
                <c:pt idx="2">
                  <c:v>OVERWEIGHT</c:v>
                </c:pt>
                <c:pt idx="3">
                  <c:v>UNDERWEIGHT</c:v>
                </c:pt>
              </c:strCache>
            </c:strRef>
          </c:cat>
          <c:val>
            <c:numRef>
              <c:f>'Data Exploration, Analysis &amp; Vi'!$D$32:$D$36</c:f>
              <c:numCache>
                <c:formatCode>General</c:formatCode>
                <c:ptCount val="4"/>
                <c:pt idx="0">
                  <c:v>18711.169753086418</c:v>
                </c:pt>
                <c:pt idx="1">
                  <c:v>11934.612304347826</c:v>
                </c:pt>
                <c:pt idx="2">
                  <c:v>15837.970198019804</c:v>
                </c:pt>
                <c:pt idx="3">
                  <c:v>26254.820714285717</c:v>
                </c:pt>
              </c:numCache>
            </c:numRef>
          </c:val>
          <c:extLst>
            <c:ext xmlns:c16="http://schemas.microsoft.com/office/drawing/2014/chart" uri="{C3380CC4-5D6E-409C-BE32-E72D297353CC}">
              <c16:uniqueId val="{00000002-827E-4F3D-9724-D8C56CEA2EEB}"/>
            </c:ext>
          </c:extLst>
        </c:ser>
        <c:dLbls>
          <c:showLegendKey val="0"/>
          <c:showVal val="0"/>
          <c:showCatName val="0"/>
          <c:showSerName val="0"/>
          <c:showPercent val="0"/>
          <c:showBubbleSize val="0"/>
        </c:dLbls>
        <c:gapWidth val="219"/>
        <c:overlap val="-27"/>
        <c:axId val="625068735"/>
        <c:axId val="625056255"/>
      </c:barChart>
      <c:catAx>
        <c:axId val="62506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5056255"/>
        <c:crosses val="autoZero"/>
        <c:auto val="1"/>
        <c:lblAlgn val="ctr"/>
        <c:lblOffset val="100"/>
        <c:noMultiLvlLbl val="0"/>
      </c:catAx>
      <c:valAx>
        <c:axId val="62505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50687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Vi!PivotTable3</c:name>
    <c:fmtId val="1"/>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r>
              <a:rPr lang="en-US" sz="1200" b="1" u="sng"/>
              <a:t>Average charges for each hospital tier with different states</a:t>
            </a:r>
          </a:p>
        </c:rich>
      </c:tx>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s>
    <c:plotArea>
      <c:layout>
        <c:manualLayout>
          <c:layoutTarget val="inner"/>
          <c:xMode val="edge"/>
          <c:yMode val="edge"/>
          <c:x val="0.16240624612542195"/>
          <c:y val="0.21884041076292113"/>
          <c:w val="0.68751857614604572"/>
          <c:h val="0.52788652091436084"/>
        </c:manualLayout>
      </c:layout>
      <c:barChart>
        <c:barDir val="col"/>
        <c:grouping val="clustered"/>
        <c:varyColors val="0"/>
        <c:ser>
          <c:idx val="0"/>
          <c:order val="0"/>
          <c:tx>
            <c:strRef>
              <c:f>'Data Exploration, Analysis &amp; Vi'!$B$39:$B$40</c:f>
              <c:strCache>
                <c:ptCount val="1"/>
                <c:pt idx="0">
                  <c:v>tier - 1</c:v>
                </c:pt>
              </c:strCache>
            </c:strRef>
          </c:tx>
          <c:spPr>
            <a:solidFill>
              <a:schemeClr val="accent6"/>
            </a:solidFill>
            <a:ln>
              <a:noFill/>
            </a:ln>
            <a:effectLst/>
          </c:spPr>
          <c:invertIfNegative val="0"/>
          <c:cat>
            <c:strRef>
              <c:f>'Data Exploration, Analysis &amp; Vi'!$A$41:$A$57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'Data Exploration, Analysis &amp; Vi'!$B$41:$B$57</c:f>
              <c:numCache>
                <c:formatCode>General</c:formatCode>
                <c:ptCount val="16"/>
                <c:pt idx="0">
                  <c:v>33181.289159663873</c:v>
                </c:pt>
                <c:pt idx="1">
                  <c:v>25800.402343749996</c:v>
                </c:pt>
                <c:pt idx="2">
                  <c:v>31371.853235294111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numCache>
            </c:numRef>
          </c:val>
          <c:extLst>
            <c:ext xmlns:c16="http://schemas.microsoft.com/office/drawing/2014/chart" uri="{C3380CC4-5D6E-409C-BE32-E72D297353CC}">
              <c16:uniqueId val="{00000000-DD1B-44F5-822B-F9CC3FA69EEE}"/>
            </c:ext>
          </c:extLst>
        </c:ser>
        <c:ser>
          <c:idx val="1"/>
          <c:order val="1"/>
          <c:tx>
            <c:strRef>
              <c:f>'Data Exploration, Analysis &amp; Vi'!$C$39:$C$40</c:f>
              <c:strCache>
                <c:ptCount val="1"/>
                <c:pt idx="0">
                  <c:v>tier - 2</c:v>
                </c:pt>
              </c:strCache>
            </c:strRef>
          </c:tx>
          <c:spPr>
            <a:solidFill>
              <a:schemeClr val="accent5"/>
            </a:solidFill>
            <a:ln>
              <a:noFill/>
            </a:ln>
            <a:effectLst/>
          </c:spPr>
          <c:invertIfNegative val="0"/>
          <c:cat>
            <c:strRef>
              <c:f>'Data Exploration, Analysis &amp; Vi'!$A$41:$A$57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'Data Exploration, Analysis &amp; Vi'!$C$41:$C$57</c:f>
              <c:numCache>
                <c:formatCode>General</c:formatCode>
                <c:ptCount val="16"/>
                <c:pt idx="0">
                  <c:v>18997.280691823897</c:v>
                </c:pt>
                <c:pt idx="1">
                  <c:v>10312.04670588236</c:v>
                </c:pt>
                <c:pt idx="2">
                  <c:v>8439.2843999999986</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DD1B-44F5-822B-F9CC3FA69EEE}"/>
            </c:ext>
          </c:extLst>
        </c:ser>
        <c:ser>
          <c:idx val="2"/>
          <c:order val="2"/>
          <c:tx>
            <c:strRef>
              <c:f>'Data Exploration, Analysis &amp; Vi'!$D$39:$D$40</c:f>
              <c:strCache>
                <c:ptCount val="1"/>
                <c:pt idx="0">
                  <c:v>tier - 3</c:v>
                </c:pt>
              </c:strCache>
            </c:strRef>
          </c:tx>
          <c:spPr>
            <a:solidFill>
              <a:schemeClr val="accent4"/>
            </a:solidFill>
            <a:ln>
              <a:noFill/>
            </a:ln>
            <a:effectLst/>
          </c:spPr>
          <c:invertIfNegative val="0"/>
          <c:cat>
            <c:strRef>
              <c:f>'Data Exploration, Analysis &amp; Vi'!$A$41:$A$57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'Data Exploration, Analysis &amp; Vi'!$D$41:$D$57</c:f>
              <c:numCache>
                <c:formatCode>General</c:formatCode>
                <c:ptCount val="16"/>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DD1B-44F5-822B-F9CC3FA69EEE}"/>
            </c:ext>
          </c:extLst>
        </c:ser>
        <c:dLbls>
          <c:showLegendKey val="0"/>
          <c:showVal val="0"/>
          <c:showCatName val="0"/>
          <c:showSerName val="0"/>
          <c:showPercent val="0"/>
          <c:showBubbleSize val="0"/>
        </c:dLbls>
        <c:gapWidth val="219"/>
        <c:overlap val="-27"/>
        <c:axId val="467371247"/>
        <c:axId val="467371663"/>
      </c:barChart>
      <c:catAx>
        <c:axId val="4673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7371663"/>
        <c:crosses val="autoZero"/>
        <c:auto val="1"/>
        <c:lblAlgn val="ctr"/>
        <c:lblOffset val="100"/>
        <c:noMultiLvlLbl val="0"/>
      </c:catAx>
      <c:valAx>
        <c:axId val="46737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73712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Vi!PivotTable5</c:name>
    <c:fmtId val="7"/>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US" sz="1200" u="sng">
                <a:solidFill>
                  <a:sysClr val="windowText" lastClr="000000"/>
                </a:solidFill>
              </a:rPr>
              <a:t>Distribution of cancer history among smokers</a:t>
            </a:r>
          </a:p>
        </c:rich>
      </c:tx>
      <c:layout>
        <c:manualLayout>
          <c:xMode val="edge"/>
          <c:yMode val="edge"/>
          <c:x val="0.12713457114157026"/>
          <c:y val="0.26028451225301613"/>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Exploration, Analysis &amp; Vi'!$B$4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108-47FD-B66A-F5FE11FB7BD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108-47FD-B66A-F5FE11FB7B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Vi'!$A$5:$A$7</c:f>
              <c:strCache>
                <c:ptCount val="2"/>
                <c:pt idx="0">
                  <c:v>No</c:v>
                </c:pt>
                <c:pt idx="1">
                  <c:v>Yes</c:v>
                </c:pt>
              </c:strCache>
            </c:strRef>
          </c:cat>
          <c:val>
            <c:numRef>
              <c:f>'Data Exploration, Analysis &amp; Vi'!$B$5:$B$7</c:f>
              <c:numCache>
                <c:formatCode>General</c:formatCode>
                <c:ptCount val="2"/>
                <c:pt idx="0">
                  <c:v>1540</c:v>
                </c:pt>
                <c:pt idx="1">
                  <c:v>307</c:v>
                </c:pt>
              </c:numCache>
            </c:numRef>
          </c:val>
          <c:extLst>
            <c:ext xmlns:c16="http://schemas.microsoft.com/office/drawing/2014/chart" uri="{C3380CC4-5D6E-409C-BE32-E72D297353CC}">
              <c16:uniqueId val="{00000004-A108-47FD-B66A-F5FE11FB7BDE}"/>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3065843621399176"/>
          <c:y val="0.67255658399190044"/>
          <c:w val="0.33333333333333331"/>
          <c:h val="0.2892023780391253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u="sng">
                <a:solidFill>
                  <a:sysClr val="windowText" lastClr="000000"/>
                </a:solidFill>
              </a:rPr>
              <a:t>Distribution of cancer history among Non smokers</a:t>
            </a:r>
          </a:p>
        </c:rich>
      </c:tx>
      <c:layout>
        <c:manualLayout>
          <c:xMode val="edge"/>
          <c:yMode val="edge"/>
          <c:x val="0.13280000248784068"/>
          <c:y val="0.2549445963606013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Exploration, Analysis &amp; Vi'!$B$11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A6-4895-899C-C2E4553F5B5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A6-4895-899C-C2E4553F5B5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Vi'!$A$12:$A$14</c:f>
              <c:strCache>
                <c:ptCount val="2"/>
                <c:pt idx="0">
                  <c:v>No</c:v>
                </c:pt>
                <c:pt idx="1">
                  <c:v>Yes</c:v>
                </c:pt>
              </c:strCache>
            </c:strRef>
          </c:cat>
          <c:val>
            <c:numRef>
              <c:f>'Data Exploration, Analysis &amp; Vi'!$B$12:$B$14</c:f>
              <c:numCache>
                <c:formatCode>General</c:formatCode>
                <c:ptCount val="2"/>
                <c:pt idx="0">
                  <c:v>404</c:v>
                </c:pt>
                <c:pt idx="1">
                  <c:v>84</c:v>
                </c:pt>
              </c:numCache>
            </c:numRef>
          </c:val>
          <c:extLst>
            <c:ext xmlns:c16="http://schemas.microsoft.com/office/drawing/2014/chart" uri="{C3380CC4-5D6E-409C-BE32-E72D297353CC}">
              <c16:uniqueId val="{00000004-20A6-4895-899C-C2E4553F5B5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698049194232398"/>
          <c:y val="0.63302567948237243"/>
          <c:w val="0.2951653944020356"/>
          <c:h val="0.2947482526222683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Vi!PivotTable7</c:name>
    <c:fmtId val="5"/>
  </c:pivotSource>
  <c:chart>
    <c:title>
      <c:tx>
        <c:rich>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r>
              <a:rPr lang="en-US" sz="1200" u="sng">
                <a:solidFill>
                  <a:sysClr val="windowText" lastClr="000000"/>
                </a:solidFill>
              </a:rPr>
              <a:t>Distribution of transplant history with sum of</a:t>
            </a:r>
            <a:r>
              <a:rPr lang="en-US" sz="1200" u="sng" baseline="0">
                <a:solidFill>
                  <a:sysClr val="windowText" lastClr="000000"/>
                </a:solidFill>
              </a:rPr>
              <a:t> major surgeries</a:t>
            </a:r>
            <a:endParaRPr lang="en-US" sz="1200" u="sng">
              <a:solidFill>
                <a:sysClr val="windowText" lastClr="000000"/>
              </a:solidFill>
            </a:endParaRPr>
          </a:p>
        </c:rich>
      </c:tx>
      <c:layout>
        <c:manualLayout>
          <c:xMode val="edge"/>
          <c:yMode val="edge"/>
          <c:x val="0.18852926814380758"/>
          <c:y val="0.16378915938260011"/>
        </c:manualLayout>
      </c:layout>
      <c:overlay val="0"/>
      <c:spPr>
        <a:noFill/>
        <a:ln>
          <a:noFill/>
        </a:ln>
        <a:effectLst/>
      </c:spPr>
      <c:txPr>
        <a:bodyPr rot="0" spcFirstLastPara="1" vertOverflow="ellipsis" vert="horz" wrap="square" anchor="ctr" anchorCtr="1"/>
        <a:lstStyle/>
        <a:p>
          <a:pPr>
            <a:defRPr sz="1200" b="1" i="0" u="sng"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'Data Exploration, Analysis &amp; Vi'!$B$17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CC-4881-937F-B18848D66C2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CC-4881-937F-B18848D66C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Vi'!$A$18:$A$20</c:f>
              <c:strCache>
                <c:ptCount val="2"/>
                <c:pt idx="0">
                  <c:v>No</c:v>
                </c:pt>
                <c:pt idx="1">
                  <c:v>yes</c:v>
                </c:pt>
              </c:strCache>
            </c:strRef>
          </c:cat>
          <c:val>
            <c:numRef>
              <c:f>'Data Exploration, Analysis &amp; Vi'!$B$18:$B$20</c:f>
              <c:numCache>
                <c:formatCode>General</c:formatCode>
                <c:ptCount val="2"/>
                <c:pt idx="0">
                  <c:v>1417</c:v>
                </c:pt>
                <c:pt idx="1">
                  <c:v>162</c:v>
                </c:pt>
              </c:numCache>
            </c:numRef>
          </c:val>
          <c:extLst>
            <c:ext xmlns:c16="http://schemas.microsoft.com/office/drawing/2014/chart" uri="{C3380CC4-5D6E-409C-BE32-E72D297353CC}">
              <c16:uniqueId val="{00000004-A5CC-4881-937F-B18848D66C2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Vi!PivotTable8</c:name>
    <c:fmtId val="4"/>
  </c:pivotSource>
  <c:chart>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i="0" u="sng" baseline="0">
                <a:solidFill>
                  <a:sysClr val="windowText" lastClr="000000"/>
                </a:solidFill>
                <a:effectLst/>
              </a:rPr>
              <a:t>Distribution of transplant history with average of HBA1C</a:t>
            </a:r>
            <a:endParaRPr lang="en-US" sz="1200">
              <a:solidFill>
                <a:sysClr val="windowText" lastClr="000000"/>
              </a:solidFill>
              <a:effectLst/>
            </a:endParaRPr>
          </a:p>
        </c:rich>
      </c:tx>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'Data Exploration, Analysis &amp; Vi'!$B$22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94B-4F4C-8A6B-98F253747B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4B-4F4C-8A6B-98F253747BF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'Data Exploration, Analysis &amp; Vi'!$A$23:$A$25</c:f>
              <c:strCache>
                <c:ptCount val="2"/>
                <c:pt idx="0">
                  <c:v>No</c:v>
                </c:pt>
                <c:pt idx="1">
                  <c:v>yes</c:v>
                </c:pt>
              </c:strCache>
            </c:strRef>
          </c:cat>
          <c:val>
            <c:numRef>
              <c:f>'Data Exploration, Analysis &amp; Vi'!$B$23:$B$25</c:f>
              <c:numCache>
                <c:formatCode>General</c:formatCode>
                <c:ptCount val="2"/>
                <c:pt idx="0">
                  <c:v>6.6704427202190848</c:v>
                </c:pt>
                <c:pt idx="1">
                  <c:v>5.1876388888888894</c:v>
                </c:pt>
              </c:numCache>
            </c:numRef>
          </c:val>
          <c:extLst>
            <c:ext xmlns:c16="http://schemas.microsoft.com/office/drawing/2014/chart" uri="{C3380CC4-5D6E-409C-BE32-E72D297353CC}">
              <c16:uniqueId val="{00000004-E94B-4F4C-8A6B-98F253747BF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Vi!PivotTable2</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i="0" u="sng" strike="noStrike" baseline="0">
                <a:solidFill>
                  <a:sysClr val="windowText" lastClr="000000"/>
                </a:solidFill>
                <a:effectLst/>
              </a:rPr>
              <a:t>Variation of healthcare charges with weight statuses and diabetes statuses</a:t>
            </a:r>
            <a:endParaRPr lang="en-US" sz="1200" b="1" u="sng">
              <a:solidFill>
                <a:sysClr val="windowText" lastClr="000000"/>
              </a:solidFill>
            </a:endParaRPr>
          </a:p>
        </c:rich>
      </c:tx>
      <c:layout>
        <c:manualLayout>
          <c:xMode val="edge"/>
          <c:yMode val="edge"/>
          <c:x val="0.20004051996977429"/>
          <c:y val="4.4747846886111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
        <c:idx val="15"/>
        <c:spPr>
          <a:solidFill>
            <a:schemeClr val="accent2"/>
          </a:solidFill>
          <a:ln>
            <a:noFill/>
          </a:ln>
          <a:effectLst/>
        </c:spPr>
        <c:marker>
          <c:symbol val="none"/>
        </c:marker>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s>
    <c:plotArea>
      <c:layout>
        <c:manualLayout>
          <c:layoutTarget val="inner"/>
          <c:xMode val="edge"/>
          <c:yMode val="edge"/>
          <c:x val="0.14522284158151996"/>
          <c:y val="0.14249781277340332"/>
          <c:w val="0.58678604450011929"/>
          <c:h val="0.65853091280256637"/>
        </c:manualLayout>
      </c:layout>
      <c:barChart>
        <c:barDir val="col"/>
        <c:grouping val="clustered"/>
        <c:varyColors val="0"/>
        <c:ser>
          <c:idx val="0"/>
          <c:order val="0"/>
          <c:tx>
            <c:strRef>
              <c:f>'Data Exploration, Analysis &amp; Vi'!$B$30:$B$31</c:f>
              <c:strCache>
                <c:ptCount val="1"/>
                <c:pt idx="0">
                  <c:v>DIABETES</c:v>
                </c:pt>
              </c:strCache>
            </c:strRef>
          </c:tx>
          <c:spPr>
            <a:solidFill>
              <a:schemeClr val="accent2"/>
            </a:solidFill>
            <a:ln>
              <a:noFill/>
            </a:ln>
            <a:effectLst/>
          </c:spPr>
          <c:invertIfNegative val="0"/>
          <c:cat>
            <c:strRef>
              <c:f>'Data Exploration, Analysis &amp; Vi'!$A$32:$A$36</c:f>
              <c:strCache>
                <c:ptCount val="4"/>
                <c:pt idx="0">
                  <c:v>NORMAL WEIGHT</c:v>
                </c:pt>
                <c:pt idx="1">
                  <c:v>OBESITY</c:v>
                </c:pt>
                <c:pt idx="2">
                  <c:v>OVERWEIGHT</c:v>
                </c:pt>
                <c:pt idx="3">
                  <c:v>UNDERWEIGHT</c:v>
                </c:pt>
              </c:strCache>
            </c:strRef>
          </c:cat>
          <c:val>
            <c:numRef>
              <c:f>'Data Exploration, Analysis &amp; Vi'!$B$32:$B$36</c:f>
              <c:numCache>
                <c:formatCode>General</c:formatCode>
                <c:ptCount val="4"/>
                <c:pt idx="0">
                  <c:v>11480.920579710146</c:v>
                </c:pt>
                <c:pt idx="1">
                  <c:v>7286.7580930232562</c:v>
                </c:pt>
                <c:pt idx="2">
                  <c:v>9686.5718831168815</c:v>
                </c:pt>
                <c:pt idx="3">
                  <c:v>17850.131363636363</c:v>
                </c:pt>
              </c:numCache>
            </c:numRef>
          </c:val>
          <c:extLst>
            <c:ext xmlns:c16="http://schemas.microsoft.com/office/drawing/2014/chart" uri="{C3380CC4-5D6E-409C-BE32-E72D297353CC}">
              <c16:uniqueId val="{00000000-06FB-45C6-B0B3-BA83FD198CE3}"/>
            </c:ext>
          </c:extLst>
        </c:ser>
        <c:ser>
          <c:idx val="1"/>
          <c:order val="1"/>
          <c:tx>
            <c:strRef>
              <c:f>'Data Exploration, Analysis &amp; Vi'!$C$30:$C$31</c:f>
              <c:strCache>
                <c:ptCount val="1"/>
                <c:pt idx="0">
                  <c:v>NORMAL</c:v>
                </c:pt>
              </c:strCache>
            </c:strRef>
          </c:tx>
          <c:spPr>
            <a:solidFill>
              <a:schemeClr val="accent4"/>
            </a:solidFill>
            <a:ln>
              <a:noFill/>
            </a:ln>
            <a:effectLst/>
          </c:spPr>
          <c:invertIfNegative val="0"/>
          <c:cat>
            <c:strRef>
              <c:f>'Data Exploration, Analysis &amp; Vi'!$A$32:$A$36</c:f>
              <c:strCache>
                <c:ptCount val="4"/>
                <c:pt idx="0">
                  <c:v>NORMAL WEIGHT</c:v>
                </c:pt>
                <c:pt idx="1">
                  <c:v>OBESITY</c:v>
                </c:pt>
                <c:pt idx="2">
                  <c:v>OVERWEIGHT</c:v>
                </c:pt>
                <c:pt idx="3">
                  <c:v>UNDERWEIGHT</c:v>
                </c:pt>
              </c:strCache>
            </c:strRef>
          </c:cat>
          <c:val>
            <c:numRef>
              <c:f>'Data Exploration, Analysis &amp; Vi'!$C$32:$C$36</c:f>
              <c:numCache>
                <c:formatCode>General</c:formatCode>
                <c:ptCount val="4"/>
                <c:pt idx="0">
                  <c:v>20642.879198113216</c:v>
                </c:pt>
                <c:pt idx="1">
                  <c:v>12339.851871657753</c:v>
                </c:pt>
                <c:pt idx="2">
                  <c:v>15290.720686695277</c:v>
                </c:pt>
                <c:pt idx="3">
                  <c:v>26863.077560975602</c:v>
                </c:pt>
              </c:numCache>
            </c:numRef>
          </c:val>
          <c:extLst>
            <c:ext xmlns:c16="http://schemas.microsoft.com/office/drawing/2014/chart" uri="{C3380CC4-5D6E-409C-BE32-E72D297353CC}">
              <c16:uniqueId val="{00000001-06FB-45C6-B0B3-BA83FD198CE3}"/>
            </c:ext>
          </c:extLst>
        </c:ser>
        <c:ser>
          <c:idx val="2"/>
          <c:order val="2"/>
          <c:tx>
            <c:strRef>
              <c:f>'Data Exploration, Analysis &amp; Vi'!$D$30:$D$31</c:f>
              <c:strCache>
                <c:ptCount val="1"/>
                <c:pt idx="0">
                  <c:v>PREDIABETES</c:v>
                </c:pt>
              </c:strCache>
            </c:strRef>
          </c:tx>
          <c:spPr>
            <a:solidFill>
              <a:schemeClr val="accent6"/>
            </a:solidFill>
            <a:ln>
              <a:noFill/>
            </a:ln>
            <a:effectLst/>
          </c:spPr>
          <c:invertIfNegative val="0"/>
          <c:cat>
            <c:strRef>
              <c:f>'Data Exploration, Analysis &amp; Vi'!$A$32:$A$36</c:f>
              <c:strCache>
                <c:ptCount val="4"/>
                <c:pt idx="0">
                  <c:v>NORMAL WEIGHT</c:v>
                </c:pt>
                <c:pt idx="1">
                  <c:v>OBESITY</c:v>
                </c:pt>
                <c:pt idx="2">
                  <c:v>OVERWEIGHT</c:v>
                </c:pt>
                <c:pt idx="3">
                  <c:v>UNDERWEIGHT</c:v>
                </c:pt>
              </c:strCache>
            </c:strRef>
          </c:cat>
          <c:val>
            <c:numRef>
              <c:f>'Data Exploration, Analysis &amp; Vi'!$D$32:$D$36</c:f>
              <c:numCache>
                <c:formatCode>General</c:formatCode>
                <c:ptCount val="4"/>
                <c:pt idx="0">
                  <c:v>18711.169753086418</c:v>
                </c:pt>
                <c:pt idx="1">
                  <c:v>11934.612304347826</c:v>
                </c:pt>
                <c:pt idx="2">
                  <c:v>15837.970198019804</c:v>
                </c:pt>
                <c:pt idx="3">
                  <c:v>26254.820714285717</c:v>
                </c:pt>
              </c:numCache>
            </c:numRef>
          </c:val>
          <c:extLst>
            <c:ext xmlns:c16="http://schemas.microsoft.com/office/drawing/2014/chart" uri="{C3380CC4-5D6E-409C-BE32-E72D297353CC}">
              <c16:uniqueId val="{00000002-06FB-45C6-B0B3-BA83FD198CE3}"/>
            </c:ext>
          </c:extLst>
        </c:ser>
        <c:dLbls>
          <c:showLegendKey val="0"/>
          <c:showVal val="0"/>
          <c:showCatName val="0"/>
          <c:showSerName val="0"/>
          <c:showPercent val="0"/>
          <c:showBubbleSize val="0"/>
        </c:dLbls>
        <c:gapWidth val="219"/>
        <c:overlap val="-27"/>
        <c:axId val="625068735"/>
        <c:axId val="625056255"/>
      </c:barChart>
      <c:catAx>
        <c:axId val="62506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5056255"/>
        <c:crosses val="autoZero"/>
        <c:auto val="1"/>
        <c:lblAlgn val="ctr"/>
        <c:lblOffset val="100"/>
        <c:noMultiLvlLbl val="0"/>
      </c:catAx>
      <c:valAx>
        <c:axId val="62505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50687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Module End Assignment-EXCEL.xlsx]Data Exploration, Analysis &amp; Vi!PivotTable3</c:name>
    <c:fmtId val="3"/>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r>
              <a:rPr lang="en-US" sz="1200" b="1" u="sng"/>
              <a:t>Average charges for each hospital tier with different states</a:t>
            </a:r>
          </a:p>
        </c:rich>
      </c:tx>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s>
    <c:plotArea>
      <c:layout>
        <c:manualLayout>
          <c:layoutTarget val="inner"/>
          <c:xMode val="edge"/>
          <c:yMode val="edge"/>
          <c:x val="0.12420188164158563"/>
          <c:y val="0.21884054523396052"/>
          <c:w val="0.68751857614604572"/>
          <c:h val="0.52788652091436084"/>
        </c:manualLayout>
      </c:layout>
      <c:barChart>
        <c:barDir val="col"/>
        <c:grouping val="clustered"/>
        <c:varyColors val="0"/>
        <c:ser>
          <c:idx val="0"/>
          <c:order val="0"/>
          <c:tx>
            <c:strRef>
              <c:f>'Data Exploration, Analysis &amp; Vi'!$B$39:$B$40</c:f>
              <c:strCache>
                <c:ptCount val="1"/>
                <c:pt idx="0">
                  <c:v>tier - 1</c:v>
                </c:pt>
              </c:strCache>
            </c:strRef>
          </c:tx>
          <c:spPr>
            <a:solidFill>
              <a:schemeClr val="accent6"/>
            </a:solidFill>
            <a:ln>
              <a:noFill/>
            </a:ln>
            <a:effectLst/>
          </c:spPr>
          <c:invertIfNegative val="0"/>
          <c:cat>
            <c:strRef>
              <c:f>'Data Exploration, Analysis &amp; Vi'!$A$41:$A$57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'Data Exploration, Analysis &amp; Vi'!$B$41:$B$57</c:f>
              <c:numCache>
                <c:formatCode>General</c:formatCode>
                <c:ptCount val="16"/>
                <c:pt idx="0">
                  <c:v>33181.289159663873</c:v>
                </c:pt>
                <c:pt idx="1">
                  <c:v>25800.402343749996</c:v>
                </c:pt>
                <c:pt idx="2">
                  <c:v>31371.853235294111</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numCache>
            </c:numRef>
          </c:val>
          <c:extLst>
            <c:ext xmlns:c16="http://schemas.microsoft.com/office/drawing/2014/chart" uri="{C3380CC4-5D6E-409C-BE32-E72D297353CC}">
              <c16:uniqueId val="{00000000-14D4-4EAC-8D25-53DD6CE6C65B}"/>
            </c:ext>
          </c:extLst>
        </c:ser>
        <c:ser>
          <c:idx val="1"/>
          <c:order val="1"/>
          <c:tx>
            <c:strRef>
              <c:f>'Data Exploration, Analysis &amp; Vi'!$C$39:$C$40</c:f>
              <c:strCache>
                <c:ptCount val="1"/>
                <c:pt idx="0">
                  <c:v>tier - 2</c:v>
                </c:pt>
              </c:strCache>
            </c:strRef>
          </c:tx>
          <c:spPr>
            <a:solidFill>
              <a:schemeClr val="accent5"/>
            </a:solidFill>
            <a:ln>
              <a:noFill/>
            </a:ln>
            <a:effectLst/>
          </c:spPr>
          <c:invertIfNegative val="0"/>
          <c:cat>
            <c:strRef>
              <c:f>'Data Exploration, Analysis &amp; Vi'!$A$41:$A$57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'Data Exploration, Analysis &amp; Vi'!$C$41:$C$57</c:f>
              <c:numCache>
                <c:formatCode>General</c:formatCode>
                <c:ptCount val="16"/>
                <c:pt idx="0">
                  <c:v>18997.280691823897</c:v>
                </c:pt>
                <c:pt idx="1">
                  <c:v>10312.04670588236</c:v>
                </c:pt>
                <c:pt idx="2">
                  <c:v>8439.2843999999986</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14D4-4EAC-8D25-53DD6CE6C65B}"/>
            </c:ext>
          </c:extLst>
        </c:ser>
        <c:ser>
          <c:idx val="2"/>
          <c:order val="2"/>
          <c:tx>
            <c:strRef>
              <c:f>'Data Exploration, Analysis &amp; Vi'!$D$39:$D$40</c:f>
              <c:strCache>
                <c:ptCount val="1"/>
                <c:pt idx="0">
                  <c:v>tier - 3</c:v>
                </c:pt>
              </c:strCache>
            </c:strRef>
          </c:tx>
          <c:spPr>
            <a:solidFill>
              <a:schemeClr val="accent4"/>
            </a:solidFill>
            <a:ln>
              <a:noFill/>
            </a:ln>
            <a:effectLst/>
          </c:spPr>
          <c:invertIfNegative val="0"/>
          <c:cat>
            <c:strRef>
              <c:f>'Data Exploration, Analysis &amp; Vi'!$A$41:$A$57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'Data Exploration, Analysis &amp; Vi'!$D$41:$D$57</c:f>
              <c:numCache>
                <c:formatCode>General</c:formatCode>
                <c:ptCount val="16"/>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14D4-4EAC-8D25-53DD6CE6C65B}"/>
            </c:ext>
          </c:extLst>
        </c:ser>
        <c:dLbls>
          <c:showLegendKey val="0"/>
          <c:showVal val="0"/>
          <c:showCatName val="0"/>
          <c:showSerName val="0"/>
          <c:showPercent val="0"/>
          <c:showBubbleSize val="0"/>
        </c:dLbls>
        <c:gapWidth val="219"/>
        <c:overlap val="-27"/>
        <c:axId val="467371247"/>
        <c:axId val="467371663"/>
      </c:barChart>
      <c:catAx>
        <c:axId val="46737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7371663"/>
        <c:crosses val="autoZero"/>
        <c:auto val="1"/>
        <c:lblAlgn val="ctr"/>
        <c:lblOffset val="100"/>
        <c:noMultiLvlLbl val="0"/>
      </c:catAx>
      <c:valAx>
        <c:axId val="46737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73712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r>
              <a:rPr lang="en-US" u="sng"/>
              <a:t>Relationship Between Age and HBA1C</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8641903361743362E-2"/>
          <c:y val="0.15040551500405516"/>
          <c:w val="0.88571750230127877"/>
          <c:h val="0.65870484255161532"/>
        </c:manualLayout>
      </c:layout>
      <c:scatterChart>
        <c:scatterStyle val="lineMarker"/>
        <c:varyColors val="0"/>
        <c:ser>
          <c:idx val="0"/>
          <c:order val="0"/>
          <c:tx>
            <c:strRef>
              <c:f>'Data Exploration, Analysis &amp; Vi'!$B$61</c:f>
              <c:strCache>
                <c:ptCount val="1"/>
                <c:pt idx="0">
                  <c:v>BMI</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0"/>
            <c:dispEq val="0"/>
          </c:trendline>
          <c:xVal>
            <c:numRef>
              <c:f>'Data Exploration, Analysis &amp; Vi'!$A$62:$A$2396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'Data Exploration, Analysis &amp; Vi'!$B$62:$B$2396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B17A-4C8E-BC13-5CB68642CC63}"/>
            </c:ext>
          </c:extLst>
        </c:ser>
        <c:ser>
          <c:idx val="1"/>
          <c:order val="1"/>
          <c:tx>
            <c:strRef>
              <c:f>'Data Exploration, Analysis &amp; Vi'!$C$61</c:f>
              <c:strCache>
                <c:ptCount val="1"/>
                <c:pt idx="0">
                  <c:v>HBA1C</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rgbClr val="002060"/>
                </a:solidFill>
                <a:prstDash val="sysDot"/>
              </a:ln>
              <a:effectLst/>
            </c:spPr>
            <c:trendlineType val="linear"/>
            <c:dispRSqr val="0"/>
            <c:dispEq val="0"/>
          </c:trendline>
          <c:xVal>
            <c:numRef>
              <c:f>'Data Exploration, Analysis &amp; Vi'!$A$62:$A$2396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'Data Exploration, Analysis &amp; Vi'!$C$62:$C$2396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B17A-4C8E-BC13-5CB68642CC63}"/>
            </c:ext>
          </c:extLst>
        </c:ser>
        <c:dLbls>
          <c:showLegendKey val="0"/>
          <c:showVal val="0"/>
          <c:showCatName val="0"/>
          <c:showSerName val="0"/>
          <c:showPercent val="0"/>
          <c:showBubbleSize val="0"/>
        </c:dLbls>
        <c:axId val="849822671"/>
        <c:axId val="849822255"/>
      </c:scatterChart>
      <c:valAx>
        <c:axId val="849822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49822255"/>
        <c:crosses val="autoZero"/>
        <c:crossBetween val="midCat"/>
      </c:valAx>
      <c:valAx>
        <c:axId val="84982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BMI</a:t>
                </a:r>
              </a:p>
              <a:p>
                <a:pPr>
                  <a:defRPr/>
                </a:pPr>
                <a:r>
                  <a:rPr lang="en-US"/>
                  <a:t>HBA1C</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49822671"/>
        <c:crosses val="autoZero"/>
        <c:crossBetween val="midCat"/>
      </c:valAx>
      <c:spPr>
        <a:noFill/>
        <a:ln>
          <a:noFill/>
        </a:ln>
        <a:effectLst/>
      </c:spPr>
    </c:plotArea>
    <c:legend>
      <c:legendPos val="b"/>
      <c:layout>
        <c:manualLayout>
          <c:xMode val="edge"/>
          <c:yMode val="edge"/>
          <c:x val="0.27379246328439388"/>
          <c:y val="0.90198622324108224"/>
          <c:w val="0.45241507343121218"/>
          <c:h val="9.8013776758917787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r>
              <a:rPr lang="en-US" sz="1200" b="1" u="sng"/>
              <a:t>Relationship Between Age and Healthcare Charges</a:t>
            </a:r>
          </a:p>
        </c:rich>
      </c:tx>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443645153661553"/>
          <c:y val="0.12628532516172966"/>
          <c:w val="0.81855714767559518"/>
          <c:h val="0.71641720219089056"/>
        </c:manualLayout>
      </c:layout>
      <c:scatterChart>
        <c:scatterStyle val="lineMarker"/>
        <c:varyColors val="0"/>
        <c:ser>
          <c:idx val="0"/>
          <c:order val="0"/>
          <c:tx>
            <c:strRef>
              <c:f>'Data Exploration, Analysis &amp; Vi'!$R$61</c:f>
              <c:strCache>
                <c:ptCount val="1"/>
                <c:pt idx="0">
                  <c:v>charges</c:v>
                </c:pt>
              </c:strCache>
            </c:strRef>
          </c:tx>
          <c:spPr>
            <a:ln w="1905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trendline>
            <c:spPr>
              <a:ln w="19050" cap="rnd">
                <a:solidFill>
                  <a:schemeClr val="accent5"/>
                </a:solidFill>
                <a:prstDash val="sysDot"/>
              </a:ln>
              <a:effectLst/>
            </c:spPr>
            <c:trendlineType val="linear"/>
            <c:dispRSqr val="0"/>
            <c:dispEq val="0"/>
          </c:trendline>
          <c:trendline>
            <c:spPr>
              <a:ln w="19050" cap="rnd">
                <a:solidFill>
                  <a:schemeClr val="accent5"/>
                </a:solidFill>
                <a:prstDash val="sysDot"/>
              </a:ln>
              <a:effectLst/>
            </c:spPr>
            <c:trendlineType val="linear"/>
            <c:dispRSqr val="0"/>
            <c:dispEq val="0"/>
          </c:trendline>
          <c:trendline>
            <c:spPr>
              <a:ln w="19050" cap="rnd">
                <a:solidFill>
                  <a:srgbClr val="FF0000"/>
                </a:solidFill>
                <a:prstDash val="sysDot"/>
              </a:ln>
              <a:effectLst/>
            </c:spPr>
            <c:trendlineType val="linear"/>
            <c:dispRSqr val="0"/>
            <c:dispEq val="0"/>
          </c:trendline>
          <c:xVal>
            <c:numRef>
              <c:f>'Data Exploration, Analysis &amp; Vi'!$Q$62:$Q$2396</c:f>
              <c:numCache>
                <c:formatCode>0</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'Data Exploration, Analysis &amp; Vi'!$R$62:$R$2396</c:f>
              <c:numCache>
                <c:formatCode>"$"#,##0.00</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0"/>
          <c:extLst>
            <c:ext xmlns:c16="http://schemas.microsoft.com/office/drawing/2014/chart" uri="{C3380CC4-5D6E-409C-BE32-E72D297353CC}">
              <c16:uniqueId val="{00000000-1C8A-47AE-B4BC-1D214D176404}"/>
            </c:ext>
          </c:extLst>
        </c:ser>
        <c:dLbls>
          <c:showLegendKey val="0"/>
          <c:showVal val="0"/>
          <c:showCatName val="0"/>
          <c:showSerName val="0"/>
          <c:showPercent val="0"/>
          <c:showBubbleSize val="0"/>
        </c:dLbls>
        <c:axId val="1914925488"/>
        <c:axId val="1914922576"/>
      </c:scatterChart>
      <c:valAx>
        <c:axId val="1914925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4922576"/>
        <c:crosses val="autoZero"/>
        <c:crossBetween val="midCat"/>
      </c:valAx>
      <c:valAx>
        <c:axId val="1914922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Healthcare Charges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4925488"/>
        <c:crosses val="autoZero"/>
        <c:crossBetween val="midCat"/>
      </c:valAx>
      <c:spPr>
        <a:noFill/>
        <a:ln>
          <a:noFill/>
        </a:ln>
        <a:effectLst/>
      </c:spPr>
    </c:plotArea>
    <c:legend>
      <c:legendPos val="r"/>
      <c:legendEntry>
        <c:idx val="1"/>
        <c:delete val="1"/>
      </c:legendEntry>
      <c:legendEntry>
        <c:idx val="3"/>
        <c:delete val="1"/>
      </c:legendEntry>
      <c:layout>
        <c:manualLayout>
          <c:xMode val="edge"/>
          <c:yMode val="edge"/>
          <c:x val="0.62490743863811704"/>
          <c:y val="0.8698916082884941"/>
          <c:w val="0.35662875043130682"/>
          <c:h val="0.1272577138276510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60</xdr:row>
      <xdr:rowOff>0</xdr:rowOff>
    </xdr:from>
    <xdr:to>
      <xdr:col>15</xdr:col>
      <xdr:colOff>7620</xdr:colOff>
      <xdr:row>79</xdr:row>
      <xdr:rowOff>137160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22</xdr:col>
      <xdr:colOff>381000</xdr:colOff>
      <xdr:row>60</xdr:row>
      <xdr:rowOff>15240</xdr:rowOff>
    </xdr:from>
    <xdr:ext cx="1828800" cy="2466975"/>
    <mc:AlternateContent xmlns:mc="http://schemas.openxmlformats.org/markup-compatibility/2006" xmlns:a14="http://schemas.microsoft.com/office/drawing/2010/main">
      <mc:Choice Requires="a14">
        <xdr:graphicFrame macro="">
          <xdr:nvGraphicFramePr>
            <xdr:cNvPr id="4"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1701760" y="11125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487680</xdr:colOff>
      <xdr:row>60</xdr:row>
      <xdr:rowOff>0</xdr:rowOff>
    </xdr:from>
    <xdr:ext cx="1828800" cy="2466975"/>
    <mc:AlternateContent xmlns:mc="http://schemas.openxmlformats.org/markup-compatibility/2006" xmlns:a14="http://schemas.microsoft.com/office/drawing/2010/main">
      <mc:Choice Requires="a14">
        <xdr:graphicFrame macro="">
          <xdr:nvGraphicFramePr>
            <xdr:cNvPr id="5"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9156680" y="11109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15240</xdr:colOff>
      <xdr:row>82</xdr:row>
      <xdr:rowOff>60960</xdr:rowOff>
    </xdr:from>
    <xdr:to>
      <xdr:col>15</xdr:col>
      <xdr:colOff>22860</xdr:colOff>
      <xdr:row>103</xdr:row>
      <xdr:rowOff>22860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137160</xdr:colOff>
      <xdr:row>0</xdr:row>
      <xdr:rowOff>262890</xdr:rowOff>
    </xdr:from>
    <xdr:to>
      <xdr:col>5</xdr:col>
      <xdr:colOff>960120</xdr:colOff>
      <xdr:row>12</xdr:row>
      <xdr:rowOff>68580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xdr:colOff>
      <xdr:row>1</xdr:row>
      <xdr:rowOff>15240</xdr:rowOff>
    </xdr:from>
    <xdr:to>
      <xdr:col>8</xdr:col>
      <xdr:colOff>975360</xdr:colOff>
      <xdr:row>12</xdr:row>
      <xdr:rowOff>83820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121920</xdr:colOff>
      <xdr:row>14</xdr:row>
      <xdr:rowOff>26670</xdr:rowOff>
    </xdr:from>
    <xdr:to>
      <xdr:col>6</xdr:col>
      <xdr:colOff>30480</xdr:colOff>
      <xdr:row>25</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266700</xdr:colOff>
      <xdr:row>14</xdr:row>
      <xdr:rowOff>15240</xdr:rowOff>
    </xdr:from>
    <xdr:to>
      <xdr:col>9</xdr:col>
      <xdr:colOff>251460</xdr:colOff>
      <xdr:row>25</xdr:row>
      <xdr:rowOff>30480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426720</xdr:colOff>
      <xdr:row>25</xdr:row>
      <xdr:rowOff>167640</xdr:rowOff>
    </xdr:from>
    <xdr:to>
      <xdr:col>10</xdr:col>
      <xdr:colOff>571500</xdr:colOff>
      <xdr:row>39</xdr:row>
      <xdr:rowOff>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377190</xdr:colOff>
      <xdr:row>39</xdr:row>
      <xdr:rowOff>163830</xdr:rowOff>
    </xdr:from>
    <xdr:to>
      <xdr:col>10</xdr:col>
      <xdr:colOff>769620</xdr:colOff>
      <xdr:row>55</xdr:row>
      <xdr:rowOff>68580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4</xdr:row>
      <xdr:rowOff>0</xdr:rowOff>
    </xdr:from>
    <xdr:to>
      <xdr:col>7</xdr:col>
      <xdr:colOff>22860</xdr:colOff>
      <xdr:row>15</xdr:row>
      <xdr:rowOff>72390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91440</xdr:colOff>
      <xdr:row>4</xdr:row>
      <xdr:rowOff>0</xdr:rowOff>
    </xdr:from>
    <xdr:to>
      <xdr:col>11</xdr:col>
      <xdr:colOff>243840</xdr:colOff>
      <xdr:row>15</xdr:row>
      <xdr:rowOff>68580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457200</xdr:colOff>
      <xdr:row>4</xdr:row>
      <xdr:rowOff>0</xdr:rowOff>
    </xdr:from>
    <xdr:to>
      <xdr:col>15</xdr:col>
      <xdr:colOff>457200</xdr:colOff>
      <xdr:row>15</xdr:row>
      <xdr:rowOff>64770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586740</xdr:colOff>
      <xdr:row>4</xdr:row>
      <xdr:rowOff>0</xdr:rowOff>
    </xdr:from>
    <xdr:to>
      <xdr:col>19</xdr:col>
      <xdr:colOff>525780</xdr:colOff>
      <xdr:row>15</xdr:row>
      <xdr:rowOff>15240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17</xdr:row>
      <xdr:rowOff>0</xdr:rowOff>
    </xdr:from>
    <xdr:to>
      <xdr:col>11</xdr:col>
      <xdr:colOff>30480</xdr:colOff>
      <xdr:row>30</xdr:row>
      <xdr:rowOff>114300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213360</xdr:colOff>
      <xdr:row>17</xdr:row>
      <xdr:rowOff>0</xdr:rowOff>
    </xdr:from>
    <xdr:to>
      <xdr:col>20</xdr:col>
      <xdr:colOff>15240</xdr:colOff>
      <xdr:row>30</xdr:row>
      <xdr:rowOff>144780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114300</xdr:colOff>
      <xdr:row>33</xdr:row>
      <xdr:rowOff>0</xdr:rowOff>
    </xdr:from>
    <xdr:to>
      <xdr:col>19</xdr:col>
      <xdr:colOff>502920</xdr:colOff>
      <xdr:row>52</xdr:row>
      <xdr:rowOff>152400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129540</xdr:colOff>
      <xdr:row>55</xdr:row>
      <xdr:rowOff>0</xdr:rowOff>
    </xdr:from>
    <xdr:to>
      <xdr:col>19</xdr:col>
      <xdr:colOff>518160</xdr:colOff>
      <xdr:row>75</xdr:row>
      <xdr:rowOff>144780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83820</xdr:colOff>
      <xdr:row>3</xdr:row>
      <xdr:rowOff>167640</xdr:rowOff>
    </xdr:from>
    <xdr:to>
      <xdr:col>2</xdr:col>
      <xdr:colOff>541020</xdr:colOff>
      <xdr:row>17</xdr:row>
      <xdr:rowOff>74295</xdr:rowOff>
    </xdr:to>
    <mc:AlternateContent xmlns:mc="http://schemas.openxmlformats.org/markup-compatibility/2006" xmlns:a14="http://schemas.microsoft.com/office/drawing/2010/main">
      <mc:Choice Requires="a14">
        <xdr:graphicFrame macro="">
          <xdr:nvGraphicFramePr>
            <xdr:cNvPr id="12" name="WEIGHT STATUS 1"/>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83820" y="716280"/>
              <a:ext cx="16764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3</xdr:row>
      <xdr:rowOff>175260</xdr:rowOff>
    </xdr:from>
    <xdr:to>
      <xdr:col>23</xdr:col>
      <xdr:colOff>99060</xdr:colOff>
      <xdr:row>17</xdr:row>
      <xdr:rowOff>81915</xdr:rowOff>
    </xdr:to>
    <mc:AlternateContent xmlns:mc="http://schemas.openxmlformats.org/markup-compatibility/2006" xmlns:a14="http://schemas.microsoft.com/office/drawing/2010/main">
      <mc:Choice Requires="a14">
        <xdr:graphicFrame macro="">
          <xdr:nvGraphicFramePr>
            <xdr:cNvPr id="13" name="DIABETES STATUS 1"/>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2291060" y="723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Assignment%203%20-%20MS%20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Assignment%203%20-%20MS%20EXCEL.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Assignment%203%20-%20Module%20End%20Assignment-EXCEL.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healthcare%20(1)%20(Recovered)%20(version%201).xlsb"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Author" refreshedDate="45967.944555439812" createdVersion="6" refreshedVersion="6" minRefreshableVersion="3" recordCount="2335">
  <cacheSource type="worksheet">
    <worksheetSource ref="A2:Q2337" sheet="HEALTHCARE" r:id="rId2"/>
  </cacheSource>
  <cacheFields count="17">
    <cacheField name="Customer ID" numFmtId="0">
      <sharedItems/>
    </cacheField>
    <cacheField name="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5">
        <s v="OBESITY"/>
        <s v="OVERWEIGHT"/>
        <s v="NORMAL WEIGHT"/>
        <b v="0"/>
        <s v="UNDERWEIGHT"/>
      </sharedItems>
    </cacheField>
    <cacheField name="DIABETES STATUS" numFmtId="0">
      <sharedItems count="3">
        <s v="DIABETES"/>
        <s v="PREDIABETES"/>
        <s v="NORMAL"/>
      </sharedItems>
    </cacheField>
    <cacheField name="DATE OF BIRTH" numFmtId="0">
      <sharedItems/>
    </cacheField>
    <cacheField name="CHARGES" numFmtId="0">
      <sharedItems containsMixedTypes="1" containsNumber="1" minValue="9630.2999999999993" maxValue="63770.43"/>
    </cacheField>
    <cacheField name="HOSPITAL TIER " numFmtId="0">
      <sharedItems/>
    </cacheField>
    <cacheField name="CITY TIER" numFmtId="0">
      <sharedItems/>
    </cacheField>
    <cacheField name="STATE ID" numFmtId="0">
      <sharedItems/>
    </cacheField>
    <cacheField name="AGE" numFmtId="0">
      <sharedItems containsMixedTypes="1" containsNumber="1" containsInteger="1" minValue="20" maxValue="6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5967.962980787037" createdVersion="6" refreshedVersion="6" minRefreshableVersion="3" recordCount="2335">
  <cacheSource type="worksheet">
    <worksheetSource ref="A1:AA2336" sheet="Data Transformation" r:id="rId2"/>
  </cacheSource>
  <cacheFields count="27">
    <cacheField name="name" numFmtId="0">
      <sharedItems/>
    </cacheField>
    <cacheField name="1" numFmtId="0">
      <sharedItems containsNonDate="0" containsString="0" containsBlank="1"/>
    </cacheField>
    <cacheField name="Title" numFmtId="0">
      <sharedItems/>
    </cacheField>
    <cacheField name="First Name " numFmtId="0">
      <sharedItems/>
    </cacheField>
    <cacheField name="Last Name" numFmtId="0">
      <sharedItems/>
    </cacheField>
    <cacheField name="2" numFmtId="0">
      <sharedItems containsNonDate="0" containsString="0" containsBlank="1"/>
    </cacheField>
    <cacheField name="NumberOfMajorSurgeries" numFmtId="0">
      <sharedItems containsSemiMixedTypes="0" containsString="0" containsNumber="1" containsInteger="1" minValue="0" maxValue="3"/>
    </cacheField>
    <cacheField name="3" numFmtId="0">
      <sharedItems containsNonDate="0" containsString="0" containsBlank="1"/>
    </cacheField>
    <cacheField name="smoker" numFmtId="0">
      <sharedItems/>
    </cacheField>
    <cacheField name="Heart Issues" numFmtId="0">
      <sharedItems/>
    </cacheField>
    <cacheField name="smoker2" numFmtId="49">
      <sharedItems/>
    </cacheField>
    <cacheField name="Heart Issues2" numFmtId="49">
      <sharedItems/>
    </cacheField>
    <cacheField name="4" numFmtId="0">
      <sharedItems containsNonDate="0" containsString="0" containsBlank="1"/>
    </cacheField>
    <cacheField name="BMI" numFmtId="0">
      <sharedItems containsSemiMixedTypes="0" containsString="0" containsNumber="1" minValue="15.01" maxValue="55.05"/>
    </cacheField>
    <cacheField name="Weight Status" numFmtId="0">
      <sharedItems count="5">
        <s v="OBESITY"/>
        <s v="OVERWEIGHT"/>
        <s v="NORMAL WEIGHT"/>
        <s v=""/>
        <s v="UNDERWEIGHT"/>
      </sharedItems>
    </cacheField>
    <cacheField name="5" numFmtId="0">
      <sharedItems containsNonDate="0" containsString="0" containsBlank="1"/>
    </cacheField>
    <cacheField name="HBA1C" numFmtId="0">
      <sharedItems containsSemiMixedTypes="0" containsString="0" containsNumber="1" minValue="4" maxValue="12"/>
    </cacheField>
    <cacheField name="Diabetes Status" numFmtId="0">
      <sharedItems count="3">
        <s v="DIABETES"/>
        <s v="PREDIABETES"/>
        <s v="NORMAL"/>
      </sharedItems>
    </cacheField>
    <cacheField name="6" numFmtId="0">
      <sharedItems containsNonDate="0" containsString="0" containsBlank="1"/>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Date Of Birth" numFmtId="0">
      <sharedItems/>
    </cacheField>
    <cacheField name="7" numFmtId="0">
      <sharedItems containsNonDate="0" containsString="0" containsBlank="1"/>
    </cacheField>
    <cacheField name="Age" numFmtId="1">
      <sharedItems containsSemiMixedTypes="0" containsString="0" containsNumber="1" containsInteger="1" minValue="18" maxValue="65"/>
    </cacheField>
    <cacheField name="8" numFmtId="0">
      <sharedItems containsNonDate="0" containsString="0" containsBlank="1"/>
    </cacheField>
    <cacheField name="charges" numFmtId="168">
      <sharedItems containsSemiMixedTypes="0" containsString="0" containsNumber="1" minValue="563.84" maxValue="48970.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5968.008781018521" createdVersion="6" refreshedVersion="6" minRefreshableVersion="3" recordCount="2343">
  <cacheSource type="worksheet">
    <worksheetSource ref="A1:K2344" sheet="Hospitalisation Details" r:id="rId2"/>
  </cacheSource>
  <cacheFields count="11">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quot;UNKNOWN&quot;"/>
        <s v="R1022"/>
      </sharedItems>
    </cacheField>
    <cacheField name="dob" numFmtId="0">
      <sharedItems/>
    </cacheField>
    <cacheField name="age" numFmtId="0">
      <sharedItems containsSemiMixedTypes="0" containsString="0" containsNumber="1" containsInteger="1" minValue="20" maxValue="6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uthor" refreshedDate="45967.118085532406" createdVersion="6" refreshedVersion="6" minRefreshableVersion="3" recordCount="2335">
  <cacheSource type="worksheet">
    <worksheetSource ref="A1:K2336" sheet="Medical Examinations" r:id="rId2"/>
  </cacheSource>
  <cacheFields count="11">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5">
        <s v="OBESITY"/>
        <s v="OVERWEIGHT"/>
        <s v="NORMAL WEIGHT"/>
        <s v=""/>
        <s v="UNDERWEIGHT"/>
      </sharedItems>
    </cacheField>
    <cacheField name="Diabetes Status" numFmtId="0">
      <sharedItems count="3">
        <s v="DIABETES"/>
        <s v="PREDIABETES"/>
        <s v="NORMAL"/>
      </sharedItems>
    </cacheField>
    <cacheField name="charges" numFmtId="168">
      <sharedItems containsSemiMixedTypes="0" containsString="0" containsNumber="1" minValue="563.84" maxValue="48970.2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335">
  <r>
    <s v="Id1"/>
    <s v="Kelly"/>
    <n v="47.41"/>
    <n v="7.47"/>
    <s v="No"/>
    <x v="0"/>
    <x v="0"/>
    <n v="0"/>
    <x v="0"/>
    <x v="0"/>
    <x v="0"/>
    <s v="12-Oct-1968"/>
    <n v="63770.43"/>
    <s v="tier - 1"/>
    <s v="tier - 3"/>
    <s v="R1013"/>
    <n v="57"/>
  </r>
  <r>
    <s v="Id2"/>
    <s v="Matthew D"/>
    <n v="30.36"/>
    <n v="5.77"/>
    <s v="No"/>
    <x v="0"/>
    <x v="0"/>
    <n v="0"/>
    <x v="0"/>
    <x v="0"/>
    <x v="1"/>
    <s v="8-Jun-1977"/>
    <n v="62592.87"/>
    <s v="tier - 2"/>
    <s v="tier - 3"/>
    <s v="R1013"/>
    <n v="48"/>
  </r>
  <r>
    <s v="Id3"/>
    <s v="Phil"/>
    <n v="34.484999999999999"/>
    <n v="11.87"/>
    <s v="yes"/>
    <x v="0"/>
    <x v="0"/>
    <n v="2"/>
    <x v="0"/>
    <x v="0"/>
    <x v="0"/>
    <s v="11-Sep-1970"/>
    <n v="60021.4"/>
    <s v="tier - 1"/>
    <s v="tier - 1"/>
    <s v="R1012"/>
    <n v="55"/>
  </r>
  <r>
    <s v="Id4"/>
    <s v="Kelsey"/>
    <n v="38.094999999999999"/>
    <n v="6.05"/>
    <s v="No"/>
    <x v="0"/>
    <x v="0"/>
    <n v="0"/>
    <x v="0"/>
    <x v="0"/>
    <x v="1"/>
    <s v="6-Jun-1991"/>
    <n v="58571.07"/>
    <s v="tier - 1"/>
    <s v="tier - 3"/>
    <s v="R1024"/>
    <n v="34"/>
  </r>
  <r>
    <s v="Id5"/>
    <s v="Kristyn"/>
    <n v="35.53"/>
    <n v="5.45"/>
    <s v="No"/>
    <x v="0"/>
    <x v="0"/>
    <n v="0"/>
    <x v="0"/>
    <x v="0"/>
    <x v="2"/>
    <s v="19-Jun-1989"/>
    <n v="55135.4"/>
    <s v="tier - 1"/>
    <s v="tier - 2"/>
    <s v="R1012"/>
    <n v="36"/>
  </r>
  <r>
    <s v="Id6"/>
    <s v="Russell B."/>
    <n v="32.799999999999997"/>
    <n v="6.59"/>
    <s v="No"/>
    <x v="0"/>
    <x v="0"/>
    <n v="0"/>
    <x v="0"/>
    <x v="0"/>
    <x v="0"/>
    <s v="4-Aug-1962"/>
    <n v="52590.83"/>
    <s v="tier - 1"/>
    <s v="tier - 3"/>
    <s v="R1011"/>
    <n v="63"/>
  </r>
  <r>
    <s v="Id7"/>
    <s v="Scott"/>
    <n v="36.4"/>
    <n v="6.07"/>
    <s v="No"/>
    <x v="0"/>
    <x v="0"/>
    <n v="0"/>
    <x v="0"/>
    <x v="0"/>
    <x v="1"/>
    <s v="27-Oct-1994"/>
    <n v="51194.559999999998"/>
    <s v="tier - 1"/>
    <s v="tier - 3"/>
    <s v="R1011"/>
    <n v="31"/>
  </r>
  <r>
    <s v="Id8"/>
    <s v="Stephen"/>
    <n v="36.96"/>
    <n v="7.93"/>
    <s v="No"/>
    <x v="0"/>
    <x v="0"/>
    <n v="3"/>
    <x v="0"/>
    <x v="0"/>
    <x v="0"/>
    <s v="27-Jun-1958"/>
    <n v="49577.66"/>
    <s v="tier - 2"/>
    <s v="tier - 2"/>
    <s v="R1013"/>
    <n v="67"/>
  </r>
  <r>
    <s v="Id9"/>
    <s v="Patrick R."/>
    <n v="41.14"/>
    <n v="9.58"/>
    <s v="yes"/>
    <x v="0"/>
    <x v="1"/>
    <n v="1"/>
    <x v="0"/>
    <x v="0"/>
    <x v="0"/>
    <s v="4-Sep-1963"/>
    <n v="48970.25"/>
    <s v="tier - 1"/>
    <s v="tier - 2"/>
    <s v="R1013"/>
    <n v="62"/>
  </r>
  <r>
    <s v="Id10"/>
    <s v="Brooke N."/>
    <n v="38.06"/>
    <n v="10.79"/>
    <s v="No"/>
    <x v="0"/>
    <x v="0"/>
    <n v="0"/>
    <x v="0"/>
    <x v="0"/>
    <x v="0"/>
    <s v="29-Dec-1978"/>
    <n v="48885.14"/>
    <s v="tier - 1"/>
    <s v="tier - 2"/>
    <s v="R1013"/>
    <n v="46"/>
  </r>
  <r>
    <s v="Id11"/>
    <s v="Ms.  Paola Andrea"/>
    <n v="37.700000000000003"/>
    <n v="5.96"/>
    <s v="yes"/>
    <x v="0"/>
    <x v="0"/>
    <n v="2"/>
    <x v="0"/>
    <x v="0"/>
    <x v="1"/>
    <s v="22-Jul-1959"/>
    <n v="48824.45"/>
    <s v="tier - 2"/>
    <s v="tier - 1"/>
    <s v="R1011"/>
    <n v="66"/>
  </r>
  <r>
    <s v="Id12"/>
    <s v="David"/>
    <n v="42.13"/>
    <n v="11.9"/>
    <s v="No"/>
    <x v="0"/>
    <x v="0"/>
    <n v="0"/>
    <x v="0"/>
    <x v="0"/>
    <x v="0"/>
    <s v="27-Oct-1965"/>
    <n v="48675.519999999997"/>
    <s v="tier - 1"/>
    <s v="tier - 2"/>
    <s v="R1013"/>
    <n v="60"/>
  </r>
  <r>
    <s v="Id13"/>
    <s v="Wade"/>
    <n v="40.92"/>
    <n v="8.41"/>
    <s v="No"/>
    <x v="0"/>
    <x v="0"/>
    <n v="0"/>
    <x v="0"/>
    <x v="0"/>
    <x v="0"/>
    <s v="11-Oct-1962"/>
    <n v="48673.56"/>
    <s v="tier - 1"/>
    <s v="tier - 2"/>
    <s v="R1013"/>
    <n v="63"/>
  </r>
  <r>
    <s v="Id14"/>
    <s v="Franklin"/>
    <n v="40.564999999999998"/>
    <n v="7.02"/>
    <s v="No"/>
    <x v="0"/>
    <x v="0"/>
    <n v="0"/>
    <x v="0"/>
    <x v="0"/>
    <x v="0"/>
    <s v="1-Dec-1968"/>
    <n v="48549.18"/>
    <s v="tier - 1"/>
    <s v="tier - 3"/>
    <s v="R1016"/>
    <n v="56"/>
  </r>
  <r>
    <s v="Id15"/>
    <s v="Leilani M."/>
    <n v="36.384999999999998"/>
    <n v="7.59"/>
    <s v="yes"/>
    <x v="0"/>
    <x v="0"/>
    <n v="2"/>
    <x v="0"/>
    <x v="0"/>
    <x v="0"/>
    <s v="21-Dec-1961"/>
    <n v="48517.56"/>
    <s v="tier - 1"/>
    <s v="tier - 3"/>
    <s v="R1024"/>
    <n v="63"/>
  </r>
  <r>
    <s v="Id16"/>
    <s v="Mr.  Philippe"/>
    <n v="39.9"/>
    <n v="11.32"/>
    <s v="No"/>
    <x v="0"/>
    <x v="0"/>
    <n v="0"/>
    <x v="0"/>
    <x v="0"/>
    <x v="0"/>
    <s v="27-Aug-1962"/>
    <n v="48173.36"/>
    <s v="tier - 1"/>
    <s v="tier - 3"/>
    <s v="R1011"/>
    <n v="63"/>
  </r>
  <r>
    <s v="Id17"/>
    <s v="Jennifer A."/>
    <n v="33.799999999999997"/>
    <n v="7.67"/>
    <s v="No"/>
    <x v="0"/>
    <x v="0"/>
    <n v="3"/>
    <x v="0"/>
    <x v="0"/>
    <x v="0"/>
    <s v="16-Nov-1958"/>
    <n v="47928.03"/>
    <s v="tier - 2"/>
    <s v="tier - 3"/>
    <s v="R1011"/>
    <n v="66"/>
  </r>
  <r>
    <s v="Id18"/>
    <s v="Christina M."/>
    <n v="36.765000000000001"/>
    <n v="7.29"/>
    <s v="yes"/>
    <x v="0"/>
    <x v="1"/>
    <n v="1"/>
    <x v="0"/>
    <x v="0"/>
    <x v="0"/>
    <s v="5-Aug-1963"/>
    <n v="47896.79"/>
    <s v="tier - 1"/>
    <s v="tier - 3"/>
    <s v="R1024"/>
    <n v="62"/>
  </r>
  <r>
    <s v="Id19"/>
    <s v="Said Sr."/>
    <n v="36.954999999999998"/>
    <n v="4.72"/>
    <s v="yes"/>
    <x v="0"/>
    <x v="0"/>
    <n v="1"/>
    <x v="0"/>
    <x v="0"/>
    <x v="2"/>
    <s v="7-Nov-1964"/>
    <n v="47496.49"/>
    <s v="tier - 1"/>
    <s v="tier - 3"/>
    <s v="R1012"/>
    <n v="60"/>
  </r>
  <r>
    <s v="Id20"/>
    <s v="John"/>
    <n v="42.9"/>
    <n v="11.41"/>
    <s v="No"/>
    <x v="0"/>
    <x v="0"/>
    <n v="0"/>
    <x v="0"/>
    <x v="0"/>
    <x v="0"/>
    <s v="27-Sep-1971"/>
    <n v="47462.89"/>
    <s v="tier - 1"/>
    <s v="tier - 2"/>
    <s v="R1013"/>
    <n v="54"/>
  </r>
  <r>
    <s v="Id21"/>
    <s v="Myles"/>
    <n v="36.299999999999997"/>
    <n v="11.5"/>
    <s v="yes"/>
    <x v="0"/>
    <x v="0"/>
    <n v="2"/>
    <x v="0"/>
    <x v="0"/>
    <x v="0"/>
    <s v="13-Jun-1961"/>
    <n v="47403.88"/>
    <s v="tier - 1"/>
    <s v="tier - 3"/>
    <s v="R1011"/>
    <n v="64"/>
  </r>
  <r>
    <s v="Id22"/>
    <s v="Madelyn C"/>
    <n v="32.200000000000003"/>
    <n v="6.22"/>
    <s v="yes"/>
    <x v="0"/>
    <x v="0"/>
    <n v="2"/>
    <x v="0"/>
    <x v="0"/>
    <x v="1"/>
    <s v="4-Oct-1959"/>
    <n v="47305.31"/>
    <s v="tier - 2"/>
    <s v="tier - 1"/>
    <s v="R1011"/>
    <n v="66"/>
  </r>
  <r>
    <s v="Id23"/>
    <s v="Nicole"/>
    <n v="31.3"/>
    <n v="11.38"/>
    <s v="No"/>
    <x v="0"/>
    <x v="0"/>
    <n v="3"/>
    <x v="0"/>
    <x v="0"/>
    <x v="0"/>
    <s v="3-Sep-1958"/>
    <n v="47291.06"/>
    <s v="tier - 2"/>
    <s v="tier - 1"/>
    <s v="R1011"/>
    <n v="67"/>
  </r>
  <r>
    <s v="Id24"/>
    <s v="Eric A."/>
    <n v="41.8"/>
    <n v="7.89"/>
    <s v="yes"/>
    <x v="0"/>
    <x v="0"/>
    <n v="2"/>
    <x v="0"/>
    <x v="0"/>
    <x v="0"/>
    <s v="28-Dec-1970"/>
    <n v="47269.85"/>
    <s v="tier - 1"/>
    <s v="tier - 2"/>
    <s v="R1013"/>
    <n v="54"/>
  </r>
  <r>
    <s v="Id25"/>
    <s v="Emiliano I."/>
    <n v="35.090000000000003"/>
    <n v="4.38"/>
    <s v="yes"/>
    <x v="0"/>
    <x v="0"/>
    <n v="2"/>
    <x v="0"/>
    <x v="0"/>
    <x v="2"/>
    <s v="14-Jul-1959"/>
    <n v="47055.53"/>
    <s v="tier - 2"/>
    <s v="tier - 1"/>
    <s v="R1013"/>
    <n v="66"/>
  </r>
  <r>
    <s v="Id26"/>
    <s v="Adam"/>
    <n v="33.880000000000003"/>
    <n v="7.01"/>
    <s v="No"/>
    <x v="0"/>
    <x v="0"/>
    <n v="3"/>
    <x v="0"/>
    <x v="0"/>
    <x v="0"/>
    <s v="15-Sep-1958"/>
    <n v="46889.26"/>
    <s v="tier - 2"/>
    <s v="tier - 3"/>
    <s v="R1013"/>
    <n v="67"/>
  </r>
  <r>
    <s v="Id27"/>
    <s v="Mr.  Zach"/>
    <n v="30.875"/>
    <n v="11.88"/>
    <s v="No"/>
    <x v="0"/>
    <x v="0"/>
    <n v="0"/>
    <x v="0"/>
    <x v="0"/>
    <x v="0"/>
    <s v="17-Nov-1960"/>
    <n v="46718.16"/>
    <s v="tier - 1"/>
    <s v="tier - 1"/>
    <s v="R1012"/>
    <n v="64"/>
  </r>
  <r>
    <s v="Id28"/>
    <s v="Stephanie W."/>
    <n v="36.86"/>
    <n v="5.19"/>
    <s v="yes"/>
    <x v="0"/>
    <x v="1"/>
    <n v="1"/>
    <x v="0"/>
    <x v="0"/>
    <x v="2"/>
    <s v="23-Jun-1969"/>
    <n v="46661.440000000002"/>
    <s v="tier - 1"/>
    <s v="tier - 3"/>
    <s v="R1012"/>
    <n v="56"/>
  </r>
  <r>
    <s v="Id29"/>
    <s v="Stephen"/>
    <n v="35.86"/>
    <n v="6.74"/>
    <s v="yes"/>
    <x v="0"/>
    <x v="0"/>
    <n v="2"/>
    <x v="0"/>
    <x v="0"/>
    <x v="0"/>
    <s v="8-Aug-1961"/>
    <n v="46599.11"/>
    <s v="tier - 1"/>
    <s v="tier - 1"/>
    <s v="R1013"/>
    <n v="64"/>
  </r>
  <r>
    <s v="Id30"/>
    <s v="Natalie"/>
    <n v="37.049999999999997"/>
    <n v="8.44"/>
    <s v="No"/>
    <x v="0"/>
    <x v="0"/>
    <n v="0"/>
    <x v="0"/>
    <x v="0"/>
    <x v="0"/>
    <s v="6-Dec-1971"/>
    <n v="46255.11"/>
    <s v="tier - 1"/>
    <s v="tier - 3"/>
    <s v="R1024"/>
    <n v="53"/>
  </r>
  <r>
    <s v="Id31"/>
    <s v="Nicole J."/>
    <n v="43.89"/>
    <n v="8.7100000000000009"/>
    <s v="No"/>
    <x v="0"/>
    <x v="0"/>
    <n v="0"/>
    <x v="0"/>
    <x v="0"/>
    <x v="0"/>
    <s v="17-Aug-1978"/>
    <n v="46200.99"/>
    <s v="tier - 1"/>
    <s v="tier - 1"/>
    <s v="R1013"/>
    <n v="47"/>
  </r>
  <r>
    <s v="Id32"/>
    <s v="Jefferson D"/>
    <n v="42.35"/>
    <n v="5.08"/>
    <s v="yes"/>
    <x v="0"/>
    <x v="0"/>
    <n v="0"/>
    <x v="0"/>
    <x v="0"/>
    <x v="2"/>
    <s v="2-Dec-1976"/>
    <n v="46151.12"/>
    <s v="tier - 1"/>
    <s v="tier - 3"/>
    <s v="R1013"/>
    <n v="48"/>
  </r>
  <r>
    <s v="Id33"/>
    <s v="Brendan D."/>
    <n v="31.35"/>
    <n v="6.86"/>
    <s v="No"/>
    <x v="0"/>
    <x v="0"/>
    <n v="0"/>
    <x v="0"/>
    <x v="0"/>
    <x v="0"/>
    <s v="4-Dec-1962"/>
    <n v="46130.53"/>
    <s v="tier - 1"/>
    <s v="tier - 1"/>
    <s v="R1012"/>
    <n v="62"/>
  </r>
  <r>
    <s v="Id34"/>
    <s v="Courtney"/>
    <n v="47.6"/>
    <n v="5.95"/>
    <s v="yes"/>
    <x v="0"/>
    <x v="0"/>
    <n v="0"/>
    <x v="0"/>
    <x v="0"/>
    <x v="1"/>
    <s v="30-Sep-1985"/>
    <n v="46113.51"/>
    <s v="tier - 2"/>
    <s v="tier - 3"/>
    <s v="R1011"/>
    <n v="40"/>
  </r>
  <r>
    <s v="Id35"/>
    <s v="Sydney L."/>
    <n v="46.2"/>
    <n v="6.09"/>
    <s v="No"/>
    <x v="0"/>
    <x v="1"/>
    <n v="1"/>
    <x v="0"/>
    <x v="0"/>
    <x v="1"/>
    <s v="12-Aug-1979"/>
    <n v="45863.21"/>
    <s v="tier - 2"/>
    <s v="tier - 1"/>
    <s v="R1013"/>
    <n v="46"/>
  </r>
  <r>
    <s v="Id36"/>
    <s v="Julien"/>
    <n v="32.015000000000001"/>
    <n v="11.75"/>
    <s v="No"/>
    <x v="0"/>
    <x v="0"/>
    <n v="0"/>
    <x v="0"/>
    <x v="0"/>
    <x v="0"/>
    <s v="21-Dec-1960"/>
    <n v="45710.21"/>
    <s v="tier - 2"/>
    <s v="tier - 2"/>
    <s v="R1016"/>
    <n v="64"/>
  </r>
  <r>
    <s v="Id37"/>
    <s v="Ryan M"/>
    <n v="40.564999999999998"/>
    <n v="7.37"/>
    <s v="No"/>
    <x v="0"/>
    <x v="0"/>
    <n v="0"/>
    <x v="0"/>
    <x v="0"/>
    <x v="0"/>
    <s v="9-Aug-1974"/>
    <n v="45702.02"/>
    <s v="tier - 2"/>
    <s v="tier - 2"/>
    <s v="R1012"/>
    <n v="51"/>
  </r>
  <r>
    <s v="Id38"/>
    <s v="Anna H."/>
    <n v="32.450000000000003"/>
    <n v="11.91"/>
    <s v="No"/>
    <x v="0"/>
    <x v="0"/>
    <n v="0"/>
    <x v="0"/>
    <x v="0"/>
    <x v="0"/>
    <s v="17-Dec-1962"/>
    <n v="45008.959999999999"/>
    <s v="tier - 2"/>
    <s v="tier - 2"/>
    <s v="R1013"/>
    <n v="62"/>
  </r>
  <r>
    <s v="Id39"/>
    <s v="Samantha"/>
    <n v="34.96"/>
    <n v="6.52"/>
    <s v="No"/>
    <x v="0"/>
    <x v="0"/>
    <n v="0"/>
    <x v="0"/>
    <x v="0"/>
    <x v="0"/>
    <s v="13-Aug-1971"/>
    <n v="44641.2"/>
    <s v="tier - 2"/>
    <s v="tier - 3"/>
    <s v="R1024"/>
    <n v="54"/>
  </r>
  <r>
    <s v="Id40"/>
    <s v="Robert"/>
    <n v="35.5"/>
    <n v="5.14"/>
    <s v="No"/>
    <x v="0"/>
    <x v="1"/>
    <n v="1"/>
    <x v="0"/>
    <x v="0"/>
    <x v="2"/>
    <s v="11-Oct-1993"/>
    <n v="44585.46"/>
    <s v="tier - 2"/>
    <s v="tier - 2"/>
    <s v="R1011"/>
    <n v="32"/>
  </r>
  <r>
    <s v="Id41"/>
    <s v="James R."/>
    <n v="52.58"/>
    <n v="4.1900000000000004"/>
    <s v="No"/>
    <x v="1"/>
    <x v="0"/>
    <n v="1"/>
    <x v="0"/>
    <x v="0"/>
    <x v="2"/>
    <s v="2-Aug-2000"/>
    <n v="44501.4"/>
    <s v="tier - 2"/>
    <s v="tier - 3"/>
    <s v="R1013"/>
    <n v="25"/>
  </r>
  <r>
    <s v="Id42"/>
    <s v="Roseann"/>
    <n v="35.200000000000003"/>
    <n v="11.68"/>
    <s v="yes"/>
    <x v="0"/>
    <x v="0"/>
    <n v="0"/>
    <x v="0"/>
    <x v="0"/>
    <x v="0"/>
    <s v="14-Sep-1967"/>
    <n v="44423.8"/>
    <s v="tier - 2"/>
    <s v="tier - 3"/>
    <s v="R1013"/>
    <n v="58"/>
  </r>
  <r>
    <s v="Id43"/>
    <s v="Nicole"/>
    <n v="38.06"/>
    <n v="6.98"/>
    <s v="No"/>
    <x v="0"/>
    <x v="0"/>
    <n v="0"/>
    <x v="0"/>
    <x v="0"/>
    <x v="0"/>
    <s v="29-Oct-1971"/>
    <n v="44400.41"/>
    <s v="tier - 2"/>
    <s v="tier - 2"/>
    <s v="R1013"/>
    <n v="54"/>
  </r>
  <r>
    <s v="Id44"/>
    <s v="Spencer"/>
    <n v="34.21"/>
    <n v="8.34"/>
    <s v="No"/>
    <x v="0"/>
    <x v="0"/>
    <n v="0"/>
    <x v="0"/>
    <x v="0"/>
    <x v="0"/>
    <s v="24-Nov-1968"/>
    <n v="44260.75"/>
    <s v="tier - 2"/>
    <s v="tier - 1"/>
    <s v="R1013"/>
    <n v="56"/>
  </r>
  <r>
    <s v="Id45"/>
    <s v="Eric W"/>
    <n v="38.94"/>
    <n v="8.49"/>
    <s v="yes"/>
    <x v="0"/>
    <x v="0"/>
    <n v="1"/>
    <x v="0"/>
    <x v="0"/>
    <x v="0"/>
    <s v="1-Jun-1975"/>
    <n v="44202.65"/>
    <s v="tier - 2"/>
    <s v="tier - 2"/>
    <s v="R1013"/>
    <n v="50"/>
  </r>
  <r>
    <s v="Id46"/>
    <s v="Brianna L"/>
    <n v="30.21"/>
    <n v="5.34"/>
    <s v="yes"/>
    <x v="0"/>
    <x v="0"/>
    <n v="1"/>
    <x v="0"/>
    <x v="0"/>
    <x v="2"/>
    <s v="16-Jul-1988"/>
    <n v="43943.88"/>
    <s v="tier - 2"/>
    <s v="tier - 1"/>
    <s v="R1012"/>
    <n v="37"/>
  </r>
  <r>
    <s v="Id47"/>
    <s v="Thomas J."/>
    <n v="33.630000000000003"/>
    <n v="4.43"/>
    <s v="yes"/>
    <x v="0"/>
    <x v="0"/>
    <n v="2"/>
    <x v="0"/>
    <x v="0"/>
    <x v="2"/>
    <s v="5-Oct-1966"/>
    <n v="43921.18"/>
    <s v="tier - 2"/>
    <s v="tier - 2"/>
    <s v="R1012"/>
    <n v="59"/>
  </r>
  <r>
    <s v="Id48"/>
    <s v="Melissa L"/>
    <n v="40.369999999999997"/>
    <n v="4.47"/>
    <s v="No"/>
    <x v="0"/>
    <x v="0"/>
    <n v="0"/>
    <x v="0"/>
    <x v="0"/>
    <x v="2"/>
    <s v="10-Nov-1980"/>
    <n v="43896.38"/>
    <s v="tier - 2"/>
    <s v="tier - 1"/>
    <s v="R1013"/>
    <n v="44"/>
  </r>
  <r>
    <s v="Id49"/>
    <s v="Mr.  Flavio"/>
    <n v="53.09"/>
    <n v="4.82"/>
    <s v="yes"/>
    <x v="0"/>
    <x v="0"/>
    <n v="2"/>
    <x v="0"/>
    <x v="0"/>
    <x v="2"/>
    <s v="2-Jul-1966"/>
    <n v="43817.45"/>
    <s v="tier - 2"/>
    <s v="tier - 3"/>
    <s v="R1012"/>
    <n v="59"/>
  </r>
  <r>
    <s v="Id50"/>
    <s v="Ryan"/>
    <n v="31.79"/>
    <n v="5.51"/>
    <s v="yes"/>
    <x v="0"/>
    <x v="0"/>
    <n v="2"/>
    <x v="0"/>
    <x v="0"/>
    <x v="2"/>
    <s v="25-Oct-1966"/>
    <n v="43813.87"/>
    <s v="tier - 2"/>
    <s v="tier - 2"/>
    <s v="R1013"/>
    <n v="59"/>
  </r>
  <r>
    <s v="Id51"/>
    <s v="Anthony J."/>
    <n v="41.895000000000003"/>
    <n v="10.87"/>
    <s v="yes"/>
    <x v="0"/>
    <x v="0"/>
    <n v="1"/>
    <x v="0"/>
    <x v="0"/>
    <x v="0"/>
    <s v="29-Dec-1986"/>
    <n v="43753.34"/>
    <s v="tier - 2"/>
    <s v="tier - 1"/>
    <s v="R1015"/>
    <n v="38"/>
  </r>
  <r>
    <s v="Id52"/>
    <s v="Alex"/>
    <n v="31.16"/>
    <n v="9.34"/>
    <s v="No"/>
    <x v="0"/>
    <x v="0"/>
    <n v="0"/>
    <x v="0"/>
    <x v="0"/>
    <x v="0"/>
    <s v="22-Aug-1965"/>
    <n v="43578.94"/>
    <s v="tier - 2"/>
    <s v="tier - 2"/>
    <s v="R1012"/>
    <n v="60"/>
  </r>
  <r>
    <s v="Id53"/>
    <s v="David"/>
    <n v="34.104999999999997"/>
    <n v="5.03"/>
    <s v="yes"/>
    <x v="0"/>
    <x v="1"/>
    <n v="1"/>
    <x v="0"/>
    <x v="0"/>
    <x v="2"/>
    <s v="3-Dec-1969"/>
    <n v="43254.42"/>
    <s v="tier - 2"/>
    <s v="tier - 2"/>
    <s v="R1016"/>
    <n v="55"/>
  </r>
  <r>
    <s v="Id54"/>
    <s v="Andrew B"/>
    <n v="51.93"/>
    <n v="11.05"/>
    <s v="No"/>
    <x v="0"/>
    <x v="0"/>
    <n v="0"/>
    <x v="0"/>
    <x v="0"/>
    <x v="0"/>
    <s v="29-Nov-1965"/>
    <n v="43073.760000000002"/>
    <s v="tier - 2"/>
    <s v="tier - 2"/>
    <s v="R1011"/>
    <n v="59"/>
  </r>
  <r>
    <s v="Id55"/>
    <s v="Dara E"/>
    <n v="38.950000000000003"/>
    <n v="11.95"/>
    <s v="No"/>
    <x v="0"/>
    <x v="0"/>
    <n v="0"/>
    <x v="0"/>
    <x v="0"/>
    <x v="0"/>
    <s v="4-Nov-1978"/>
    <n v="42983.46"/>
    <s v="tier - 1"/>
    <s v="tier - 2"/>
    <s v="R1012"/>
    <n v="47"/>
  </r>
  <r>
    <s v="Id56"/>
    <s v="Inna"/>
    <n v="36.630000000000003"/>
    <n v="7.72"/>
    <s v="yes"/>
    <x v="0"/>
    <x v="0"/>
    <n v="1"/>
    <x v="0"/>
    <x v="0"/>
    <x v="0"/>
    <s v="23-Oct-1975"/>
    <n v="42969.85"/>
    <s v="tier - 1"/>
    <s v="tier - 3"/>
    <s v="R1013"/>
    <n v="50"/>
  </r>
  <r>
    <s v="Id57"/>
    <s v="Ari"/>
    <n v="34.200000000000003"/>
    <n v="5.75"/>
    <s v="No"/>
    <x v="0"/>
    <x v="0"/>
    <n v="2"/>
    <x v="0"/>
    <x v="0"/>
    <x v="1"/>
    <s v="10-Sep-1972"/>
    <n v="42856.84"/>
    <s v="tier - 1"/>
    <s v="tier - 1"/>
    <s v="R1011"/>
    <n v="53"/>
  </r>
  <r>
    <s v="Id58"/>
    <s v="Lindsey"/>
    <n v="50.63"/>
    <n v="11.89"/>
    <s v="No"/>
    <x v="0"/>
    <x v="0"/>
    <n v="0"/>
    <x v="0"/>
    <x v="0"/>
    <x v="0"/>
    <s v="29-Oct-1965"/>
    <n v="42764.12"/>
    <s v="tier - 1"/>
    <s v="tier - 2"/>
    <s v="R1011"/>
    <n v="60"/>
  </r>
  <r>
    <s v="Id59"/>
    <s v="Kenny"/>
    <n v="36.479999999999997"/>
    <n v="6.2"/>
    <s v="No"/>
    <x v="0"/>
    <x v="0"/>
    <n v="0"/>
    <x v="0"/>
    <x v="0"/>
    <x v="1"/>
    <s v="21-Oct-1977"/>
    <n v="42760.5"/>
    <s v="tier - 1"/>
    <s v="tier - 2"/>
    <s v="R1012"/>
    <n v="48"/>
  </r>
  <r>
    <s v="Id60"/>
    <s v="Louise"/>
    <n v="54.82"/>
    <n v="10.61"/>
    <s v="No"/>
    <x v="0"/>
    <x v="0"/>
    <n v="0"/>
    <x v="0"/>
    <x v="0"/>
    <x v="0"/>
    <s v="3-Nov-1971"/>
    <n v="42644.2"/>
    <s v="tier - 1"/>
    <s v="tier - 3"/>
    <s v="R1011"/>
    <n v="54"/>
  </r>
  <r>
    <s v="Id61"/>
    <s v="Cameron"/>
    <n v="38.06"/>
    <n v="6.04"/>
    <s v="No"/>
    <x v="0"/>
    <x v="1"/>
    <n v="1"/>
    <x v="0"/>
    <x v="0"/>
    <x v="1"/>
    <s v="27-Dec-1979"/>
    <n v="42560.43"/>
    <s v="tier - 1"/>
    <s v="tier - 3"/>
    <s v="R1013"/>
    <n v="45"/>
  </r>
  <r>
    <s v="Id62"/>
    <s v="Katie T."/>
    <n v="51.48"/>
    <n v="9.33"/>
    <s v="yes"/>
    <x v="0"/>
    <x v="0"/>
    <n v="0"/>
    <x v="0"/>
    <x v="0"/>
    <x v="0"/>
    <s v="27-Jun-1967"/>
    <n v="42538.720000000001"/>
    <s v="tier - 1"/>
    <s v="tier - 3"/>
    <s v="R1011"/>
    <n v="58"/>
  </r>
  <r>
    <s v="Id63"/>
    <s v="Casey"/>
    <n v="52.06"/>
    <n v="11.47"/>
    <s v="No"/>
    <x v="0"/>
    <x v="0"/>
    <n v="0"/>
    <x v="0"/>
    <x v="0"/>
    <x v="0"/>
    <s v="3-Aug-1968"/>
    <n v="42478.6"/>
    <s v="tier - 1"/>
    <s v="tier - 2"/>
    <s v="R1011"/>
    <n v="57"/>
  </r>
  <r>
    <s v="Id64"/>
    <s v="David"/>
    <n v="30.684999999999999"/>
    <n v="7.02"/>
    <s v="yes"/>
    <x v="0"/>
    <x v="0"/>
    <n v="0"/>
    <x v="0"/>
    <x v="0"/>
    <x v="0"/>
    <s v="28-Jun-1967"/>
    <n v="42303.69"/>
    <s v="tier - 1"/>
    <s v="tier - 2"/>
    <s v="R1016"/>
    <n v="58"/>
  </r>
  <r>
    <s v="Id65"/>
    <s v="Bryson C."/>
    <n v="36.08"/>
    <n v="8.8000000000000007"/>
    <s v="yes"/>
    <x v="0"/>
    <x v="0"/>
    <n v="1"/>
    <x v="0"/>
    <x v="0"/>
    <x v="0"/>
    <s v="15-Aug-1975"/>
    <n v="42211.14"/>
    <s v="tier - 1"/>
    <s v="tier - 3"/>
    <s v="R1013"/>
    <n v="50"/>
  </r>
  <r>
    <s v="Id66"/>
    <s v="Megan"/>
    <n v="54.99"/>
    <n v="8.68"/>
    <s v="No"/>
    <x v="0"/>
    <x v="0"/>
    <n v="2"/>
    <x v="0"/>
    <x v="0"/>
    <x v="0"/>
    <s v="18-Sep-1973"/>
    <n v="42188.15"/>
    <s v="tier - 1"/>
    <s v="tier - 1"/>
    <s v="R1011"/>
    <n v="52"/>
  </r>
  <r>
    <s v="Id67"/>
    <s v="Daniel"/>
    <n v="35.97"/>
    <n v="6.12"/>
    <s v="No"/>
    <x v="0"/>
    <x v="1"/>
    <n v="1"/>
    <x v="0"/>
    <x v="0"/>
    <x v="1"/>
    <s v="3-Jul-1979"/>
    <n v="42124.52"/>
    <s v="tier - 1"/>
    <s v="tier - 1"/>
    <s v="R1013"/>
    <n v="46"/>
  </r>
  <r>
    <s v="Id68"/>
    <s v="Steven M."/>
    <n v="45.54"/>
    <n v="5.4"/>
    <s v="yes"/>
    <x v="0"/>
    <x v="1"/>
    <n v="1"/>
    <x v="0"/>
    <x v="0"/>
    <x v="2"/>
    <s v="9-Dec-1997"/>
    <n v="42112.24"/>
    <s v="tier - 1"/>
    <s v="tier - 3"/>
    <s v="R1013"/>
    <n v="27"/>
  </r>
  <r>
    <s v="Id69"/>
    <s v="Jenna L."/>
    <n v="35.53"/>
    <n v="4.3600000000000003"/>
    <s v="yes"/>
    <x v="0"/>
    <x v="0"/>
    <n v="0"/>
    <x v="0"/>
    <x v="0"/>
    <x v="2"/>
    <s v="28-Nov-1976"/>
    <n v="42111.66"/>
    <s v="tier - 1"/>
    <s v="tier - 1"/>
    <s v="R1024"/>
    <n v="48"/>
  </r>
  <r>
    <s v="Id70"/>
    <s v="Freeman"/>
    <n v="30.8"/>
    <n v="9.77"/>
    <s v="No"/>
    <x v="0"/>
    <x v="0"/>
    <n v="0"/>
    <x v="0"/>
    <x v="0"/>
    <x v="0"/>
    <s v="19-Dec-1968"/>
    <n v="41999.519999999997"/>
    <s v="tier - 1"/>
    <s v="tier - 3"/>
    <s v="R1013"/>
    <n v="56"/>
  </r>
  <r>
    <s v="Id71"/>
    <s v="Jeff"/>
    <n v="38.39"/>
    <n v="4.25"/>
    <s v="No"/>
    <x v="0"/>
    <x v="0"/>
    <n v="1"/>
    <x v="0"/>
    <x v="0"/>
    <x v="2"/>
    <s v="10-Nov-1984"/>
    <n v="41949.24"/>
    <s v="tier - 1"/>
    <s v="tier - 1"/>
    <s v="R1013"/>
    <n v="40"/>
  </r>
  <r>
    <s v="Id72"/>
    <s v="Elenilton V. Sr."/>
    <n v="32.299999999999997"/>
    <n v="4.76"/>
    <s v="No"/>
    <x v="0"/>
    <x v="0"/>
    <n v="2"/>
    <x v="0"/>
    <x v="0"/>
    <x v="2"/>
    <s v="8-Jun-1972"/>
    <n v="41919.1"/>
    <s v="tier - 1"/>
    <s v="tier - 1"/>
    <s v="R1016"/>
    <n v="53"/>
  </r>
  <r>
    <s v="Id73"/>
    <s v="Maurya"/>
    <n v="48.8"/>
    <n v="6.22"/>
    <s v="yes"/>
    <x v="0"/>
    <x v="0"/>
    <n v="2"/>
    <x v="0"/>
    <x v="0"/>
    <x v="1"/>
    <s v="21-Sep-1966"/>
    <n v="41886.54"/>
    <s v="tier - 1"/>
    <s v="tier - 3"/>
    <s v="R1011"/>
    <n v="59"/>
  </r>
  <r>
    <s v="Id74"/>
    <s v="Samantha C"/>
    <n v="45.5"/>
    <n v="7.96"/>
    <s v="No"/>
    <x v="0"/>
    <x v="0"/>
    <n v="0"/>
    <x v="0"/>
    <x v="0"/>
    <x v="0"/>
    <s v="22-Sep-1962"/>
    <n v="41794.629999999997"/>
    <s v="tier - 1"/>
    <s v="tier - 3"/>
    <s v="R1011"/>
    <n v="63"/>
  </r>
  <r>
    <s v="Id75"/>
    <s v="Bethany A"/>
    <n v="53.61"/>
    <n v="10.92"/>
    <s v="yes"/>
    <x v="0"/>
    <x v="0"/>
    <n v="1"/>
    <x v="0"/>
    <x v="0"/>
    <x v="0"/>
    <s v="29-Sep-1975"/>
    <n v="41681.86"/>
    <s v="tier - 1"/>
    <s v="tier - 1"/>
    <s v="R1011"/>
    <n v="50"/>
  </r>
  <r>
    <s v="Id76"/>
    <s v="Yves"/>
    <n v="36.19"/>
    <n v="11.51"/>
    <s v="yes"/>
    <x v="0"/>
    <x v="0"/>
    <n v="1"/>
    <x v="0"/>
    <x v="0"/>
    <x v="0"/>
    <s v="14-Nov-1975"/>
    <n v="41676.080000000002"/>
    <s v="tier - 1"/>
    <s v="tier - 2"/>
    <s v="R1013"/>
    <n v="49"/>
  </r>
  <r>
    <s v="Id77"/>
    <s v="Ms.  Danielle"/>
    <n v="34.6"/>
    <n v="5.99"/>
    <s v="yes"/>
    <x v="0"/>
    <x v="0"/>
    <n v="0"/>
    <x v="0"/>
    <x v="0"/>
    <x v="1"/>
    <s v="29-Oct-1976"/>
    <n v="41661.599999999999"/>
    <s v="tier - 1"/>
    <s v="tier - 3"/>
    <s v="R1011"/>
    <n v="49"/>
  </r>
  <r>
    <s v="Id78"/>
    <s v="Julia"/>
    <n v="54.12"/>
    <n v="11.57"/>
    <s v="No"/>
    <x v="0"/>
    <x v="0"/>
    <n v="0"/>
    <x v="0"/>
    <x v="0"/>
    <x v="0"/>
    <s v="24-Nov-1974"/>
    <n v="41636.199999999997"/>
    <s v="tier - 1"/>
    <s v="tier - 1"/>
    <s v="R1011"/>
    <n v="50"/>
  </r>
  <r>
    <s v="Id79"/>
    <s v="Joshua"/>
    <n v="48.82"/>
    <n v="6.67"/>
    <s v="yes"/>
    <x v="0"/>
    <x v="0"/>
    <n v="0"/>
    <x v="0"/>
    <x v="0"/>
    <x v="0"/>
    <s v="22-Dec-1967"/>
    <n v="41505.15"/>
    <s v="tier - 1"/>
    <s v="tier - 2"/>
    <s v="R1011"/>
    <n v="57"/>
  </r>
  <r>
    <s v="Id80"/>
    <s v="Jennifer"/>
    <n v="51.01"/>
    <n v="9.1999999999999993"/>
    <s v="No"/>
    <x v="0"/>
    <x v="0"/>
    <n v="0"/>
    <x v="0"/>
    <x v="0"/>
    <x v="0"/>
    <s v="16-Oct-1971"/>
    <n v="41351.879999999997"/>
    <s v="tier - 1"/>
    <s v="tier - 2"/>
    <s v="R1011"/>
    <n v="54"/>
  </r>
  <r>
    <s v="Id81"/>
    <s v="Gwen M."/>
    <n v="45.65"/>
    <n v="5.1100000000000003"/>
    <s v="yes"/>
    <x v="0"/>
    <x v="0"/>
    <n v="1"/>
    <x v="0"/>
    <x v="0"/>
    <x v="2"/>
    <s v="7-Oct-1964"/>
    <n v="41331.79"/>
    <s v="tier - 1"/>
    <s v="tier - 2"/>
    <s v="R1011"/>
    <n v="61"/>
  </r>
  <r>
    <s v="Id82"/>
    <s v="Patrick"/>
    <n v="52.9"/>
    <n v="5.34"/>
    <s v="No"/>
    <x v="0"/>
    <x v="0"/>
    <n v="0"/>
    <x v="0"/>
    <x v="0"/>
    <x v="2"/>
    <s v="27-Aug-1977"/>
    <n v="41271.5"/>
    <s v="tier - 1"/>
    <s v="tier - 2"/>
    <s v="R1011"/>
    <n v="48"/>
  </r>
  <r>
    <s v="Id83"/>
    <s v="Kate"/>
    <n v="45.41"/>
    <n v="4.03"/>
    <s v="yes"/>
    <x v="0"/>
    <x v="0"/>
    <n v="1"/>
    <x v="0"/>
    <x v="0"/>
    <x v="2"/>
    <s v="6-Jun-1964"/>
    <n v="41250.39"/>
    <s v="tier - 1"/>
    <s v="tier - 3"/>
    <s v="R1011"/>
    <n v="61"/>
  </r>
  <r>
    <s v="Id84"/>
    <s v="Kevin"/>
    <n v="49.41"/>
    <n v="4.2300000000000004"/>
    <s v="yes"/>
    <x v="0"/>
    <x v="1"/>
    <n v="1"/>
    <x v="0"/>
    <x v="0"/>
    <x v="2"/>
    <s v="8-Aug-1969"/>
    <n v="41191.57"/>
    <s v="tier - 1"/>
    <s v="tier - 2"/>
    <s v="R1011"/>
    <n v="56"/>
  </r>
  <r>
    <s v="Id85"/>
    <s v="Stephen II"/>
    <n v="31.824999999999999"/>
    <n v="4.0599999999999996"/>
    <s v="No"/>
    <x v="0"/>
    <x v="0"/>
    <n v="2"/>
    <x v="0"/>
    <x v="0"/>
    <x v="2"/>
    <s v="6-Sep-1972"/>
    <n v="41097.160000000003"/>
    <s v="tier - 1"/>
    <s v="tier - 3"/>
    <s v="R1016"/>
    <n v="53"/>
  </r>
  <r>
    <s v="Id86"/>
    <s v="Philip"/>
    <n v="51.28"/>
    <n v="4.68"/>
    <s v="No"/>
    <x v="0"/>
    <x v="0"/>
    <n v="2"/>
    <x v="0"/>
    <x v="0"/>
    <x v="2"/>
    <s v="12-Aug-1972"/>
    <n v="41055.29"/>
    <s v="tier - 1"/>
    <s v="tier - 2"/>
    <s v="R1011"/>
    <n v="53"/>
  </r>
  <r>
    <s v="Id87"/>
    <s v="Brett A"/>
    <n v="34.96"/>
    <n v="4.34"/>
    <s v="No"/>
    <x v="0"/>
    <x v="1"/>
    <n v="1"/>
    <x v="0"/>
    <x v="0"/>
    <x v="2"/>
    <s v="11-Oct-1979"/>
    <n v="41034.22"/>
    <s v="tier - 1"/>
    <s v="tier - 3"/>
    <s v="R1017"/>
    <n v="46"/>
  </r>
  <r>
    <s v="Id88"/>
    <s v="Rebecca"/>
    <n v="33.11"/>
    <n v="10.51"/>
    <s v="No"/>
    <x v="0"/>
    <x v="0"/>
    <n v="0"/>
    <x v="0"/>
    <x v="0"/>
    <x v="0"/>
    <s v="5-Jun-1974"/>
    <n v="40974.160000000003"/>
    <s v="tier - 1"/>
    <s v="tier - 2"/>
    <s v="R1013"/>
    <n v="51"/>
  </r>
  <r>
    <s v="Id89"/>
    <s v="Kelley"/>
    <n v="54.74"/>
    <n v="5.84"/>
    <s v="yes"/>
    <x v="0"/>
    <x v="1"/>
    <n v="1"/>
    <x v="0"/>
    <x v="0"/>
    <x v="1"/>
    <s v="8-Sep-1983"/>
    <n v="40961.29"/>
    <s v="tier - 1"/>
    <s v="tier - 2"/>
    <s v="R1011"/>
    <n v="42"/>
  </r>
  <r>
    <s v="Id90"/>
    <s v="Abigail K"/>
    <n v="32.56"/>
    <n v="5.41"/>
    <s v="No"/>
    <x v="0"/>
    <x v="1"/>
    <n v="1"/>
    <x v="0"/>
    <x v="0"/>
    <x v="2"/>
    <s v="16-Sep-1979"/>
    <n v="40941.29"/>
    <s v="tier - 1"/>
    <s v="tier - 2"/>
    <s v="R1013"/>
    <n v="46"/>
  </r>
  <r>
    <s v="Id91"/>
    <s v="Hope"/>
    <n v="39.049999999999997"/>
    <n v="6.06"/>
    <s v="No"/>
    <x v="0"/>
    <x v="0"/>
    <n v="1"/>
    <x v="0"/>
    <x v="0"/>
    <x v="1"/>
    <s v="4-Aug-1992"/>
    <n v="40932.43"/>
    <s v="tier - 1"/>
    <s v="tier - 2"/>
    <s v="R1013"/>
    <n v="33"/>
  </r>
  <r>
    <s v="Id92"/>
    <s v="Elyse M."/>
    <n v="42.75"/>
    <n v="4.22"/>
    <s v="No"/>
    <x v="0"/>
    <x v="0"/>
    <n v="0"/>
    <x v="0"/>
    <x v="0"/>
    <x v="2"/>
    <s v="2-Jul-1999"/>
    <n v="40904.199999999997"/>
    <s v="tier - 1"/>
    <s v="tier - 1"/>
    <s v="R1024"/>
    <n v="26"/>
  </r>
  <r>
    <s v="Id93"/>
    <s v="Nicholas"/>
    <n v="50.58"/>
    <n v="5.12"/>
    <s v="No"/>
    <x v="0"/>
    <x v="0"/>
    <n v="2"/>
    <x v="0"/>
    <x v="0"/>
    <x v="2"/>
    <s v="10-Jun-1972"/>
    <n v="40817.85"/>
    <s v="tier - 1"/>
    <s v="tier - 3"/>
    <s v="R1011"/>
    <n v="53"/>
  </r>
  <r>
    <s v="Id94"/>
    <s v="David"/>
    <n v="30.495000000000001"/>
    <n v="4.57"/>
    <s v="yes"/>
    <x v="0"/>
    <x v="0"/>
    <n v="0"/>
    <x v="0"/>
    <x v="0"/>
    <x v="2"/>
    <s v="26-Dec-1976"/>
    <n v="40720.550000000003"/>
    <s v="tier - 1"/>
    <s v="tier - 3"/>
    <s v="R1012"/>
    <n v="48"/>
  </r>
  <r>
    <s v="Id95"/>
    <s v="Natalie"/>
    <n v="48.31"/>
    <n v="9.58"/>
    <s v="yes"/>
    <x v="0"/>
    <x v="0"/>
    <n v="2"/>
    <x v="0"/>
    <x v="0"/>
    <x v="0"/>
    <s v="25-Sep-1970"/>
    <n v="40692.910000000003"/>
    <s v="tier - 1"/>
    <s v="tier - 1"/>
    <s v="R1011"/>
    <n v="55"/>
  </r>
  <r>
    <s v="Id96"/>
    <s v="Thomas"/>
    <n v="48.99"/>
    <n v="9.7799999999999994"/>
    <s v="yes"/>
    <x v="0"/>
    <x v="0"/>
    <n v="1"/>
    <x v="0"/>
    <x v="0"/>
    <x v="0"/>
    <s v="10-Jul-1975"/>
    <n v="40590.550000000003"/>
    <s v="tier - 1"/>
    <s v="tier - 3"/>
    <s v="R1012"/>
    <n v="50"/>
  </r>
  <r>
    <s v="Id97"/>
    <s v="Ms.  Pamela J."/>
    <n v="38.39"/>
    <n v="4.1100000000000003"/>
    <s v="yes"/>
    <x v="0"/>
    <x v="0"/>
    <n v="0"/>
    <x v="0"/>
    <x v="0"/>
    <x v="2"/>
    <s v="3-Nov-1985"/>
    <n v="40419.019999999997"/>
    <s v="tier - 1"/>
    <s v="tier - 2"/>
    <s v="R1013"/>
    <n v="40"/>
  </r>
  <r>
    <s v="Id98"/>
    <s v="Jessica"/>
    <n v="44.34"/>
    <n v="4.0199999999999996"/>
    <s v="yes"/>
    <x v="0"/>
    <x v="0"/>
    <n v="2"/>
    <x v="0"/>
    <x v="0"/>
    <x v="2"/>
    <s v="12-Aug-1966"/>
    <n v="40373.74"/>
    <s v="tier - 1"/>
    <s v="tier - 3"/>
    <s v="R1011"/>
    <n v="59"/>
  </r>
  <r>
    <s v="Id99"/>
    <s v="Ron N"/>
    <n v="41.51"/>
    <n v="6.92"/>
    <s v="No"/>
    <x v="0"/>
    <x v="0"/>
    <n v="0"/>
    <x v="0"/>
    <x v="0"/>
    <x v="0"/>
    <s v="4-Sep-1962"/>
    <n v="40309.93"/>
    <s v="tier - 1"/>
    <s v="tier - 3"/>
    <s v="R1011"/>
    <n v="63"/>
  </r>
  <r>
    <s v="Id100"/>
    <s v="Daniel"/>
    <n v="48.2"/>
    <n v="4.84"/>
    <s v="No"/>
    <x v="0"/>
    <x v="0"/>
    <n v="0"/>
    <x v="0"/>
    <x v="0"/>
    <x v="2"/>
    <s v="27-Jun-1977"/>
    <n v="40284.379999999997"/>
    <s v="tier - 1"/>
    <s v="tier - 3"/>
    <s v="R1012"/>
    <n v="48"/>
  </r>
  <r>
    <s v="Id101"/>
    <s v="Brian"/>
    <n v="35.75"/>
    <n v="8"/>
    <s v="yes"/>
    <x v="0"/>
    <x v="0"/>
    <n v="0"/>
    <x v="0"/>
    <x v="0"/>
    <x v="0"/>
    <s v="4-Oct-1981"/>
    <n v="40273.65"/>
    <s v="tier - 1"/>
    <s v="tier - 3"/>
    <s v="R1013"/>
    <n v="44"/>
  </r>
  <r>
    <s v="Id102"/>
    <s v="Sari"/>
    <n v="53.81"/>
    <n v="8.77"/>
    <s v="yes"/>
    <x v="0"/>
    <x v="0"/>
    <n v="0"/>
    <x v="0"/>
    <x v="0"/>
    <x v="0"/>
    <s v="28-Jul-1981"/>
    <n v="40208.559999999998"/>
    <s v="tier - 1"/>
    <s v="tier - 2"/>
    <s v="R1011"/>
    <n v="44"/>
  </r>
  <r>
    <s v="Id103"/>
    <s v="Robert M."/>
    <n v="49.48"/>
    <n v="4.96"/>
    <s v="No"/>
    <x v="0"/>
    <x v="1"/>
    <n v="1"/>
    <x v="0"/>
    <x v="0"/>
    <x v="2"/>
    <s v="18-Aug-1979"/>
    <n v="40204.83"/>
    <s v="tier - 1"/>
    <s v="tier - 3"/>
    <s v="R1012"/>
    <n v="46"/>
  </r>
  <r>
    <s v="Id104"/>
    <s v="Ricardo"/>
    <n v="34.1"/>
    <n v="4.43"/>
    <s v="yes"/>
    <x v="0"/>
    <x v="0"/>
    <n v="0"/>
    <x v="0"/>
    <x v="0"/>
    <x v="2"/>
    <s v="21-Oct-1985"/>
    <n v="40182.25"/>
    <s v="tier - 1"/>
    <s v="tier - 2"/>
    <s v="R1011"/>
    <n v="40"/>
  </r>
  <r>
    <s v="Id105"/>
    <s v="Gedion"/>
    <n v="35.299999999999997"/>
    <n v="5.82"/>
    <s v="yes"/>
    <x v="0"/>
    <x v="1"/>
    <n v="1"/>
    <x v="0"/>
    <x v="0"/>
    <x v="1"/>
    <s v="14-Oct-1983"/>
    <n v="40103.89"/>
    <s v="tier - 1"/>
    <s v="tier - 2"/>
    <s v="R1011"/>
    <n v="42"/>
  </r>
  <r>
    <s v="Id106"/>
    <s v="Mr.  Mark"/>
    <n v="43.83"/>
    <n v="6.03"/>
    <s v="yes"/>
    <x v="0"/>
    <x v="0"/>
    <n v="2"/>
    <x v="0"/>
    <x v="0"/>
    <x v="1"/>
    <s v="12-Aug-1966"/>
    <n v="40069.440000000002"/>
    <s v="tier - 1"/>
    <s v="tier - 3"/>
    <s v="R1011"/>
    <n v="59"/>
  </r>
  <r>
    <s v="Id107"/>
    <s v="Gamini P."/>
    <n v="50.07"/>
    <n v="9.27"/>
    <s v="No"/>
    <x v="0"/>
    <x v="0"/>
    <n v="0"/>
    <x v="0"/>
    <x v="0"/>
    <x v="0"/>
    <s v="20-Dec-1978"/>
    <n v="40054.730000000003"/>
    <s v="tier - 1"/>
    <s v="tier - 3"/>
    <s v="R1011"/>
    <n v="46"/>
  </r>
  <r>
    <s v="Id108"/>
    <s v="Emily J"/>
    <n v="32.774999999999999"/>
    <n v="5.53"/>
    <s v="No"/>
    <x v="0"/>
    <x v="0"/>
    <n v="0"/>
    <x v="0"/>
    <x v="0"/>
    <x v="2"/>
    <s v="25-Dec-1982"/>
    <n v="40003.33"/>
    <s v="tier - 1"/>
    <s v="tier - 1"/>
    <s v="R1012"/>
    <n v="42"/>
  </r>
  <r>
    <s v="Id109"/>
    <s v="Amanda"/>
    <n v="34.104999999999997"/>
    <n v="5.07"/>
    <s v="No"/>
    <x v="0"/>
    <x v="0"/>
    <n v="1"/>
    <x v="0"/>
    <x v="0"/>
    <x v="2"/>
    <s v="8-Aug-1987"/>
    <n v="39983.43"/>
    <s v="tier - 2"/>
    <s v="tier - 3"/>
    <s v="R1012"/>
    <n v="38"/>
  </r>
  <r>
    <s v="Id110"/>
    <s v="Nicholas"/>
    <n v="48.93"/>
    <n v="11.17"/>
    <s v="yes"/>
    <x v="0"/>
    <x v="0"/>
    <n v="1"/>
    <x v="0"/>
    <x v="0"/>
    <x v="0"/>
    <s v="2-Dec-1975"/>
    <n v="39963.120000000003"/>
    <s v="tier - 2"/>
    <s v="tier - 2"/>
    <s v="R1011"/>
    <n v="49"/>
  </r>
  <r>
    <s v="Id111"/>
    <s v="Knox"/>
    <n v="37.07"/>
    <n v="6.14"/>
    <s v="yes"/>
    <x v="0"/>
    <x v="0"/>
    <n v="0"/>
    <x v="0"/>
    <x v="0"/>
    <x v="1"/>
    <s v="22-Aug-1985"/>
    <n v="39871.699999999997"/>
    <s v="tier - 1"/>
    <s v="tier - 2"/>
    <s v="R1013"/>
    <n v="40"/>
  </r>
  <r>
    <s v="Id112"/>
    <s v="Yianna"/>
    <n v="51.51"/>
    <n v="6.26"/>
    <s v="yes"/>
    <x v="0"/>
    <x v="1"/>
    <n v="1"/>
    <x v="0"/>
    <x v="0"/>
    <x v="1"/>
    <s v="1-Jun-1983"/>
    <n v="39865.699999999997"/>
    <s v="tier - 2"/>
    <s v="tier - 2"/>
    <s v="R1011"/>
    <n v="42"/>
  </r>
  <r>
    <s v="Id113"/>
    <s v="Roberta"/>
    <n v="34.799999999999997"/>
    <n v="4.72"/>
    <s v="yes"/>
    <x v="0"/>
    <x v="0"/>
    <n v="0"/>
    <x v="0"/>
    <x v="0"/>
    <x v="2"/>
    <s v="17-Jul-1985"/>
    <n v="39836.519999999997"/>
    <s v="tier - 2"/>
    <s v="tier - 1"/>
    <s v="R1011"/>
    <n v="40"/>
  </r>
  <r>
    <s v="Id114"/>
    <s v="Benjamin P."/>
    <n v="36.67"/>
    <n v="5.18"/>
    <s v="No"/>
    <x v="0"/>
    <x v="0"/>
    <n v="1"/>
    <x v="0"/>
    <x v="0"/>
    <x v="2"/>
    <s v="24-Jul-1987"/>
    <n v="39774.28"/>
    <s v="tier - 1"/>
    <s v="tier - 1"/>
    <s v="R1014"/>
    <n v="38"/>
  </r>
  <r>
    <s v="Id115"/>
    <s v="Craig"/>
    <n v="30.9"/>
    <n v="9.4"/>
    <s v="No"/>
    <x v="0"/>
    <x v="0"/>
    <n v="2"/>
    <x v="0"/>
    <x v="0"/>
    <x v="0"/>
    <s v="17-Dec-1973"/>
    <n v="39727.61"/>
    <s v="tier - 1"/>
    <s v="tier - 2"/>
    <s v="R1011"/>
    <n v="51"/>
  </r>
  <r>
    <s v="Id116"/>
    <s v="Ann"/>
    <n v="30.495000000000001"/>
    <n v="6.29"/>
    <s v="No"/>
    <x v="0"/>
    <x v="0"/>
    <n v="0"/>
    <x v="0"/>
    <x v="0"/>
    <x v="1"/>
    <s v="12-Aug-1977"/>
    <n v="39725.519999999997"/>
    <s v="tier - 2"/>
    <s v="tier - 1"/>
    <s v="R1012"/>
    <n v="48"/>
  </r>
  <r>
    <s v="Id117"/>
    <s v="Jamie P"/>
    <n v="44.88"/>
    <n v="6.04"/>
    <s v="No"/>
    <x v="0"/>
    <x v="1"/>
    <n v="1"/>
    <x v="0"/>
    <x v="0"/>
    <x v="1"/>
    <s v="16-Jul-2003"/>
    <n v="39722.75"/>
    <s v="tier - 1"/>
    <s v="tier - 1"/>
    <s v="R1013"/>
    <n v="22"/>
  </r>
  <r>
    <s v="Id118"/>
    <s v="John"/>
    <n v="44.32"/>
    <n v="10.55"/>
    <s v="No"/>
    <x v="0"/>
    <x v="0"/>
    <n v="0"/>
    <x v="0"/>
    <x v="0"/>
    <x v="0"/>
    <s v="29-Sep-1968"/>
    <n v="39721.93"/>
    <s v="tier - 2"/>
    <s v="tier - 2"/>
    <s v="R1011"/>
    <n v="57"/>
  </r>
  <r>
    <s v="Id119"/>
    <s v="Charlie"/>
    <n v="46.39"/>
    <n v="5.09"/>
    <s v="No"/>
    <x v="0"/>
    <x v="0"/>
    <n v="0"/>
    <x v="0"/>
    <x v="0"/>
    <x v="2"/>
    <s v="17-Dec-1977"/>
    <n v="39670.44"/>
    <s v="tier - 2"/>
    <s v="tier - 1"/>
    <s v="R1012"/>
    <n v="47"/>
  </r>
  <r>
    <s v="Id120"/>
    <s v="Meb"/>
    <n v="42.13"/>
    <n v="5.2"/>
    <s v="yes"/>
    <x v="0"/>
    <x v="0"/>
    <n v="1"/>
    <x v="0"/>
    <x v="0"/>
    <x v="2"/>
    <s v="7-Aug-1995"/>
    <n v="39611.760000000002"/>
    <s v="tier - 1"/>
    <s v="tier - 3"/>
    <s v="R1013"/>
    <n v="30"/>
  </r>
  <r>
    <s v="Id121"/>
    <s v="Aaqib L."/>
    <n v="30.78"/>
    <n v="8.4499999999999993"/>
    <s v="yes"/>
    <x v="0"/>
    <x v="0"/>
    <n v="0"/>
    <x v="0"/>
    <x v="0"/>
    <x v="0"/>
    <s v="5-Jul-1981"/>
    <n v="39597.410000000003"/>
    <s v="tier - 1"/>
    <s v="tier - 2"/>
    <s v="R1017"/>
    <n v="44"/>
  </r>
  <r>
    <s v="Id122"/>
    <s v="Craig A."/>
    <n v="31.35"/>
    <n v="9.5399999999999991"/>
    <s v="No"/>
    <x v="0"/>
    <x v="0"/>
    <n v="0"/>
    <x v="0"/>
    <x v="0"/>
    <x v="0"/>
    <s v="12-Jul-1978"/>
    <n v="39556.49"/>
    <s v="tier - 1"/>
    <s v="tier - 2"/>
    <s v="R1015"/>
    <n v="47"/>
  </r>
  <r>
    <s v="Id123"/>
    <s v="Meredith"/>
    <n v="41.46"/>
    <n v="4.99"/>
    <s v="yes"/>
    <x v="0"/>
    <x v="0"/>
    <n v="2"/>
    <x v="0"/>
    <x v="0"/>
    <x v="2"/>
    <s v="24-Jun-1966"/>
    <n v="39396.86"/>
    <s v="tier - 2"/>
    <s v="tier - 2"/>
    <s v="R1011"/>
    <n v="59"/>
  </r>
  <r>
    <s v="Id124"/>
    <s v="Doug"/>
    <n v="48"/>
    <n v="10.54"/>
    <s v="No"/>
    <x v="0"/>
    <x v="0"/>
    <n v="0"/>
    <x v="0"/>
    <x v="0"/>
    <x v="0"/>
    <s v="5-Aug-1978"/>
    <n v="39352.6"/>
    <s v="tier - 2"/>
    <s v="tier - 3"/>
    <s v="R1011"/>
    <n v="47"/>
  </r>
  <r>
    <s v="Id125"/>
    <s v="Elizabeth J."/>
    <n v="49.13"/>
    <n v="4.54"/>
    <s v="No"/>
    <x v="0"/>
    <x v="0"/>
    <n v="0"/>
    <x v="0"/>
    <x v="0"/>
    <x v="2"/>
    <s v="16-Aug-1982"/>
    <n v="39315.279999999999"/>
    <s v="tier - 2"/>
    <s v="tier - 3"/>
    <s v="R1011"/>
    <n v="43"/>
  </r>
  <r>
    <s v="Id126"/>
    <s v="Matthew P"/>
    <n v="37.799999999999997"/>
    <n v="6.29"/>
    <s v="No"/>
    <x v="0"/>
    <x v="0"/>
    <n v="1"/>
    <x v="0"/>
    <x v="0"/>
    <x v="1"/>
    <s v="30-Nov-1992"/>
    <n v="39241.440000000002"/>
    <s v="tier - 1"/>
    <s v="tier - 3"/>
    <s v="R1011"/>
    <n v="32"/>
  </r>
  <r>
    <s v="Id127"/>
    <s v="Mr.  Guillermo Sr."/>
    <n v="38.299999999999997"/>
    <n v="9.51"/>
    <s v="No"/>
    <x v="0"/>
    <x v="0"/>
    <n v="0"/>
    <x v="0"/>
    <x v="0"/>
    <x v="0"/>
    <s v="7-Jul-1962"/>
    <n v="39221.120000000003"/>
    <s v="tier - 2"/>
    <s v="tier - 1"/>
    <s v="R1011"/>
    <n v="63"/>
  </r>
  <r>
    <s v="Id128"/>
    <s v="Ryan C"/>
    <n v="32.774999999999999"/>
    <n v="4.72"/>
    <s v="No"/>
    <x v="0"/>
    <x v="0"/>
    <n v="0"/>
    <x v="0"/>
    <x v="0"/>
    <x v="2"/>
    <s v="4-Aug-1982"/>
    <n v="39125.33"/>
    <s v="tier - 1"/>
    <s v="tier - 1"/>
    <s v="R1016"/>
    <n v="43"/>
  </r>
  <r>
    <s v="Id129"/>
    <s v="Dane"/>
    <n v="34.200000000000003"/>
    <n v="5.91"/>
    <s v="yes"/>
    <x v="0"/>
    <x v="0"/>
    <n v="0"/>
    <x v="0"/>
    <x v="0"/>
    <x v="1"/>
    <s v="20-Sep-1985"/>
    <n v="39047.29"/>
    <s v="tier - 1"/>
    <s v="tier - 3"/>
    <s v="R1017"/>
    <n v="40"/>
  </r>
  <r>
    <s v="Id130"/>
    <s v="Jonas"/>
    <n v="30.2"/>
    <n v="9.58"/>
    <s v="No"/>
    <x v="0"/>
    <x v="0"/>
    <n v="0"/>
    <x v="0"/>
    <x v="0"/>
    <x v="0"/>
    <s v="12-Oct-1978"/>
    <n v="38998.550000000003"/>
    <s v="tier - 1"/>
    <s v="tier - 1"/>
    <s v="R1011"/>
    <n v="47"/>
  </r>
  <r>
    <s v="Id131"/>
    <s v="George E"/>
    <n v="48.32"/>
    <n v="5.77"/>
    <s v="No"/>
    <x v="0"/>
    <x v="0"/>
    <n v="0"/>
    <x v="0"/>
    <x v="0"/>
    <x v="1"/>
    <s v="24-Sep-1980"/>
    <n v="38947.43"/>
    <s v="tier - 2"/>
    <s v="tier - 3"/>
    <s v="R1011"/>
    <n v="45"/>
  </r>
  <r>
    <s v="Id132"/>
    <s v="Sara S"/>
    <n v="44.86"/>
    <n v="4.38"/>
    <s v="yes"/>
    <x v="0"/>
    <x v="0"/>
    <n v="0"/>
    <x v="0"/>
    <x v="0"/>
    <x v="2"/>
    <s v="15-Dec-1976"/>
    <n v="38932.559999999998"/>
    <s v="tier - 2"/>
    <s v="tier - 3"/>
    <s v="R1011"/>
    <n v="48"/>
  </r>
  <r>
    <s v="Id133"/>
    <s v="Nick"/>
    <n v="52.15"/>
    <n v="5.65"/>
    <s v="No"/>
    <x v="0"/>
    <x v="0"/>
    <n v="1"/>
    <x v="0"/>
    <x v="0"/>
    <x v="2"/>
    <s v="16-Jun-1987"/>
    <n v="38924.04"/>
    <s v="tier - 2"/>
    <s v="tier - 2"/>
    <s v="R1011"/>
    <n v="38"/>
  </r>
  <r>
    <s v="Id134"/>
    <s v="Timothy"/>
    <n v="41.12"/>
    <n v="7.54"/>
    <s v="yes"/>
    <x v="0"/>
    <x v="0"/>
    <n v="0"/>
    <x v="0"/>
    <x v="0"/>
    <x v="0"/>
    <s v="30-Jul-1967"/>
    <n v="38893.360000000001"/>
    <s v="tier - 1"/>
    <s v="tier - 2"/>
    <s v="R1011"/>
    <n v="58"/>
  </r>
  <r>
    <s v="Id135"/>
    <s v="Becky L"/>
    <n v="38.39"/>
    <n v="5.1100000000000003"/>
    <s v="yes"/>
    <x v="0"/>
    <x v="0"/>
    <n v="1"/>
    <x v="0"/>
    <x v="0"/>
    <x v="2"/>
    <s v="6-Jun-1964"/>
    <n v="38869.25"/>
    <s v="tier - 2"/>
    <s v="tier - 2"/>
    <s v="R1011"/>
    <n v="61"/>
  </r>
  <r>
    <s v="Id136"/>
    <s v="Steph K."/>
    <n v="46.85"/>
    <n v="4.25"/>
    <s v="No"/>
    <x v="0"/>
    <x v="1"/>
    <n v="1"/>
    <x v="0"/>
    <x v="0"/>
    <x v="2"/>
    <s v="3-Dec-1979"/>
    <n v="38836.980000000003"/>
    <s v="tier - 2"/>
    <s v="tier - 1"/>
    <s v="R1011"/>
    <n v="45"/>
  </r>
  <r>
    <s v="Id137"/>
    <s v="Kristine B."/>
    <n v="42.24"/>
    <n v="5.55"/>
    <s v="No"/>
    <x v="1"/>
    <x v="0"/>
    <n v="1"/>
    <x v="0"/>
    <x v="0"/>
    <x v="2"/>
    <s v="5-Dec-2004"/>
    <n v="38792.69"/>
    <s v="tier - 2"/>
    <s v="tier - 2"/>
    <s v="R1013"/>
    <n v="20"/>
  </r>
  <r>
    <s v="Id138"/>
    <s v="Taylor B"/>
    <n v="34.39"/>
    <n v="5.78"/>
    <s v="No"/>
    <x v="0"/>
    <x v="0"/>
    <n v="0"/>
    <x v="0"/>
    <x v="0"/>
    <x v="1"/>
    <s v="8-Nov-1991"/>
    <n v="38746.36"/>
    <s v="tier - 1"/>
    <s v="tier - 2"/>
    <s v="R1012"/>
    <n v="33"/>
  </r>
  <r>
    <s v="Id139"/>
    <s v="William"/>
    <n v="42.89"/>
    <n v="5.28"/>
    <s v="yes"/>
    <x v="0"/>
    <x v="0"/>
    <n v="0"/>
    <x v="0"/>
    <x v="0"/>
    <x v="2"/>
    <s v="15-Jun-1976"/>
    <n v="38740.120000000003"/>
    <s v="tier - 2"/>
    <s v="tier - 2"/>
    <s v="R1012"/>
    <n v="49"/>
  </r>
  <r>
    <s v="Id140"/>
    <s v="Sage"/>
    <n v="36.299999999999997"/>
    <n v="5.39"/>
    <s v="No"/>
    <x v="0"/>
    <x v="0"/>
    <n v="0"/>
    <x v="0"/>
    <x v="0"/>
    <x v="2"/>
    <s v="2-Nov-1991"/>
    <n v="38711"/>
    <s v="tier - 2"/>
    <s v="tier - 2"/>
    <s v="R1011"/>
    <n v="34"/>
  </r>
  <r>
    <s v="Id141"/>
    <s v="Cole"/>
    <n v="35.200000000000003"/>
    <n v="8.01"/>
    <s v="yes"/>
    <x v="0"/>
    <x v="0"/>
    <n v="1"/>
    <x v="0"/>
    <x v="0"/>
    <x v="0"/>
    <s v="20-Jul-1986"/>
    <n v="38709.18"/>
    <s v="tier - 1"/>
    <s v="tier - 3"/>
    <s v="R1013"/>
    <n v="39"/>
  </r>
  <r>
    <s v="Id142"/>
    <s v="Jesse"/>
    <n v="53.62"/>
    <n v="5.21"/>
    <s v="No"/>
    <x v="0"/>
    <x v="0"/>
    <n v="0"/>
    <x v="0"/>
    <x v="0"/>
    <x v="2"/>
    <s v="13-Jul-1990"/>
    <n v="38652.089999999997"/>
    <s v="tier - 2"/>
    <s v="tier - 2"/>
    <s v="R1011"/>
    <n v="35"/>
  </r>
  <r>
    <s v="Id143"/>
    <s v="Tammi J."/>
    <n v="36.67"/>
    <n v="6.27"/>
    <s v="No"/>
    <x v="0"/>
    <x v="0"/>
    <n v="0"/>
    <x v="0"/>
    <x v="0"/>
    <x v="1"/>
    <s v="12-Nov-1999"/>
    <n v="38511.629999999997"/>
    <s v="tier - 2"/>
    <s v="tier - 2"/>
    <s v="R1024"/>
    <n v="25"/>
  </r>
  <r>
    <s v="Id144"/>
    <s v="Matthew S."/>
    <n v="33.4"/>
    <n v="10.73"/>
    <s v="yes"/>
    <x v="0"/>
    <x v="0"/>
    <n v="1"/>
    <x v="0"/>
    <x v="0"/>
    <x v="0"/>
    <s v="21-Jun-1986"/>
    <n v="38415.47"/>
    <s v="tier - 1"/>
    <s v="tier - 2"/>
    <s v="R1011"/>
    <n v="39"/>
  </r>
  <r>
    <s v="Id145"/>
    <s v="Eric"/>
    <n v="42.71"/>
    <n v="10.52"/>
    <s v="No"/>
    <x v="0"/>
    <x v="0"/>
    <n v="0"/>
    <x v="0"/>
    <x v="0"/>
    <x v="0"/>
    <s v="23-Dec-1971"/>
    <n v="38405.26"/>
    <s v="tier - 2"/>
    <s v="tier - 1"/>
    <s v="R1011"/>
    <n v="53"/>
  </r>
  <r>
    <s v="Id146"/>
    <s v="Valeria R"/>
    <n v="41.52"/>
    <n v="11.82"/>
    <s v="yes"/>
    <x v="0"/>
    <x v="0"/>
    <n v="2"/>
    <x v="0"/>
    <x v="0"/>
    <x v="0"/>
    <s v="22-Aug-1970"/>
    <n v="38389.79"/>
    <s v="tier - 2"/>
    <s v="tier - 3"/>
    <s v="R1011"/>
    <n v="55"/>
  </r>
  <r>
    <s v="Id147"/>
    <s v="Michael P"/>
    <n v="39.4"/>
    <n v="6.76"/>
    <s v="No"/>
    <x v="0"/>
    <x v="0"/>
    <n v="0"/>
    <x v="0"/>
    <x v="0"/>
    <x v="0"/>
    <s v="17-Sep-2002"/>
    <n v="38344.57"/>
    <s v="tier - 1"/>
    <s v="tier - 3"/>
    <s v="R1011"/>
    <n v="23"/>
  </r>
  <r>
    <s v="Id148"/>
    <s v="Rami"/>
    <n v="46.45"/>
    <n v="5.62"/>
    <s v="No"/>
    <x v="0"/>
    <x v="0"/>
    <n v="0"/>
    <x v="0"/>
    <x v="0"/>
    <x v="2"/>
    <s v="12-Jun-1980"/>
    <n v="38313.129999999997"/>
    <s v="tier - 1"/>
    <s v="tier - 3"/>
    <s v="R1011"/>
    <n v="45"/>
  </r>
  <r>
    <s v="Id149"/>
    <s v="Denis"/>
    <n v="35.75"/>
    <n v="4.1900000000000004"/>
    <s v="No"/>
    <x v="0"/>
    <x v="0"/>
    <n v="0"/>
    <x v="0"/>
    <x v="0"/>
    <x v="2"/>
    <s v="30-Oct-1989"/>
    <n v="38282.75"/>
    <s v="tier - 1"/>
    <s v="tier - 2"/>
    <s v="R1013"/>
    <n v="36"/>
  </r>
  <r>
    <s v="Id150"/>
    <s v="Brian E"/>
    <n v="26.07"/>
    <n v="5.32"/>
    <s v="No"/>
    <x v="0"/>
    <x v="0"/>
    <n v="0"/>
    <x v="0"/>
    <x v="1"/>
    <x v="2"/>
    <s v="16-Aug-1980"/>
    <n v="38245.589999999997"/>
    <s v="tier - 1"/>
    <s v="tier - 2"/>
    <s v="R1013"/>
    <n v="45"/>
  </r>
  <r>
    <s v="Id151"/>
    <s v="Bonnie"/>
    <n v="36.54"/>
    <n v="4.46"/>
    <s v="yes"/>
    <x v="0"/>
    <x v="0"/>
    <n v="1"/>
    <x v="0"/>
    <x v="0"/>
    <x v="2"/>
    <s v="16-Jun-1964"/>
    <n v="38241.74"/>
    <s v="tier - 2"/>
    <s v="tier - 3"/>
    <s v="R1011"/>
    <n v="61"/>
  </r>
  <r>
    <s v="Id152"/>
    <s v="Michael P"/>
    <n v="51.64"/>
    <n v="5.65"/>
    <s v="No"/>
    <x v="0"/>
    <x v="0"/>
    <n v="0"/>
    <x v="0"/>
    <x v="0"/>
    <x v="2"/>
    <s v="8-Sep-1989"/>
    <n v="38237.339999999997"/>
    <s v="tier - 2"/>
    <s v="tier - 3"/>
    <s v="R1011"/>
    <n v="36"/>
  </r>
  <r>
    <s v="Id153"/>
    <s v="Paul"/>
    <n v="42.83"/>
    <n v="6.04"/>
    <s v="No"/>
    <x v="0"/>
    <x v="0"/>
    <n v="2"/>
    <x v="0"/>
    <x v="0"/>
    <x v="1"/>
    <s v="19-Nov-1972"/>
    <n v="38189.1"/>
    <s v="tier - 2"/>
    <s v="tier - 2"/>
    <s v="R1011"/>
    <n v="52"/>
  </r>
  <r>
    <s v="Id154"/>
    <s v="Michael"/>
    <n v="40.15"/>
    <n v="5.76"/>
    <s v="No"/>
    <x v="0"/>
    <x v="0"/>
    <n v="1"/>
    <x v="0"/>
    <x v="0"/>
    <x v="1"/>
    <s v="29-Jul-1998"/>
    <n v="38126.25"/>
    <s v="tier - 1"/>
    <s v="tier - 3"/>
    <s v="R1013"/>
    <n v="27"/>
  </r>
  <r>
    <s v="Id155"/>
    <s v="Samuel"/>
    <n v="27.8"/>
    <n v="4.3600000000000003"/>
    <s v="No"/>
    <x v="0"/>
    <x v="1"/>
    <n v="1"/>
    <x v="0"/>
    <x v="1"/>
    <x v="2"/>
    <s v="9-Sep-1979"/>
    <n v="37829.72"/>
    <s v="tier - 1"/>
    <s v="tier - 2"/>
    <s v="R1011"/>
    <n v="46"/>
  </r>
  <r>
    <s v="Id156"/>
    <s v="Matthew"/>
    <n v="45.81"/>
    <n v="4.76"/>
    <s v="yes"/>
    <x v="0"/>
    <x v="1"/>
    <n v="1"/>
    <x v="0"/>
    <x v="0"/>
    <x v="2"/>
    <s v="26-Jul-1983"/>
    <n v="37800.980000000003"/>
    <s v="tier - 2"/>
    <s v="tier - 2"/>
    <s v="R1011"/>
    <n v="42"/>
  </r>
  <r>
    <s v="Id157"/>
    <s v="Daniel"/>
    <n v="34.43"/>
    <n v="10.82"/>
    <s v="yes"/>
    <x v="0"/>
    <x v="0"/>
    <n v="1"/>
    <x v="0"/>
    <x v="0"/>
    <x v="0"/>
    <s v="15-Aug-1986"/>
    <n v="37742.58"/>
    <s v="tier - 1"/>
    <s v="tier - 1"/>
    <s v="R1013"/>
    <n v="39"/>
  </r>
  <r>
    <s v="Id158"/>
    <s v="Syndy"/>
    <n v="41.33"/>
    <n v="4.01"/>
    <s v="yes"/>
    <x v="0"/>
    <x v="0"/>
    <n v="0"/>
    <x v="0"/>
    <x v="0"/>
    <x v="2"/>
    <s v="18-Sep-1976"/>
    <n v="37735.199999999997"/>
    <s v="tier - 2"/>
    <s v="tier - 2"/>
    <s v="R1011"/>
    <n v="49"/>
  </r>
  <r>
    <s v="Id159"/>
    <s v="Aleksandra"/>
    <n v="31.92"/>
    <n v="5.12"/>
    <s v="yes"/>
    <x v="0"/>
    <x v="0"/>
    <n v="1"/>
    <x v="0"/>
    <x v="0"/>
    <x v="2"/>
    <s v="10-Oct-1988"/>
    <n v="37701.879999999997"/>
    <s v="tier - 2"/>
    <s v="tier - 3"/>
    <s v="R1023"/>
    <n v="37"/>
  </r>
  <r>
    <s v="Id160"/>
    <s v="Steeve T Sr."/>
    <n v="39.799999999999997"/>
    <n v="10.54"/>
    <s v="yes"/>
    <x v="0"/>
    <x v="0"/>
    <n v="2"/>
    <x v="0"/>
    <x v="0"/>
    <x v="0"/>
    <s v="28-Oct-1970"/>
    <n v="37675.06"/>
    <s v="tier - 2"/>
    <s v="tier - 3"/>
    <s v="R1011"/>
    <n v="55"/>
  </r>
  <r>
    <s v="Id161"/>
    <s v="Richard"/>
    <n v="42.82"/>
    <n v="4.21"/>
    <s v="No"/>
    <x v="0"/>
    <x v="0"/>
    <n v="0"/>
    <x v="0"/>
    <x v="0"/>
    <x v="2"/>
    <s v="20-Jun-1982"/>
    <n v="37650.74"/>
    <s v="tier - 2"/>
    <s v="tier - 2"/>
    <s v="R1012"/>
    <n v="43"/>
  </r>
  <r>
    <s v="Id162"/>
    <s v="Aaron T"/>
    <n v="33.630000000000003"/>
    <n v="5.42"/>
    <s v="No"/>
    <x v="0"/>
    <x v="0"/>
    <n v="0"/>
    <x v="0"/>
    <x v="0"/>
    <x v="2"/>
    <s v="16-Nov-1990"/>
    <n v="37607.53"/>
    <s v="tier - 1"/>
    <s v="tier - 2"/>
    <s v="R1019"/>
    <n v="34"/>
  </r>
  <r>
    <s v="Id163"/>
    <s v="Akira"/>
    <n v="37.07"/>
    <n v="4.28"/>
    <s v="No"/>
    <x v="1"/>
    <x v="0"/>
    <n v="1"/>
    <x v="0"/>
    <x v="0"/>
    <x v="2"/>
    <s v="12-Oct-2000"/>
    <n v="37484.449999999997"/>
    <s v="tier - 1"/>
    <s v="tier - 1"/>
    <s v="R1013"/>
    <n v="25"/>
  </r>
  <r>
    <s v="Id164"/>
    <s v="Ben"/>
    <n v="35.625"/>
    <n v="8.9"/>
    <s v="No"/>
    <x v="0"/>
    <x v="0"/>
    <n v="0"/>
    <x v="0"/>
    <x v="0"/>
    <x v="0"/>
    <s v="27-Sep-2002"/>
    <n v="37465.339999999997"/>
    <s v="tier - 1"/>
    <s v="tier - 2"/>
    <s v="R1012"/>
    <n v="23"/>
  </r>
  <r>
    <s v="Id165"/>
    <s v="Jana"/>
    <n v="42.69"/>
    <n v="4.8899999999999997"/>
    <s v="No"/>
    <x v="0"/>
    <x v="1"/>
    <n v="1"/>
    <x v="0"/>
    <x v="0"/>
    <x v="2"/>
    <s v="3-Aug-1979"/>
    <n v="37425.94"/>
    <s v="tier - 2"/>
    <s v="tier - 1"/>
    <s v="R1011"/>
    <n v="46"/>
  </r>
  <r>
    <s v="Id166"/>
    <s v="Jay T."/>
    <n v="37.869999999999997"/>
    <n v="4.29"/>
    <s v="yes"/>
    <x v="0"/>
    <x v="1"/>
    <n v="1"/>
    <x v="0"/>
    <x v="0"/>
    <x v="2"/>
    <s v="30-Oct-1969"/>
    <n v="37277.269999999997"/>
    <s v="tier - 1"/>
    <s v="tier - 3"/>
    <s v="R1011"/>
    <n v="56"/>
  </r>
  <r>
    <s v="Id167"/>
    <s v="Marie-Helene"/>
    <n v="40.61"/>
    <n v="8"/>
    <s v="yes"/>
    <x v="0"/>
    <x v="0"/>
    <n v="1"/>
    <x v="0"/>
    <x v="0"/>
    <x v="0"/>
    <s v="9-Nov-1975"/>
    <n v="37272.339999999997"/>
    <s v="tier - 2"/>
    <s v="tier - 3"/>
    <s v="R1011"/>
    <n v="49"/>
  </r>
  <r>
    <s v="Id168"/>
    <s v="Bret R"/>
    <n v="30.78"/>
    <n v="4.67"/>
    <s v="yes"/>
    <x v="0"/>
    <x v="0"/>
    <n v="0"/>
    <x v="0"/>
    <x v="0"/>
    <x v="2"/>
    <s v="17-Nov-1985"/>
    <n v="37270.15"/>
    <s v="tier - 2"/>
    <s v="tier - 1"/>
    <s v="R1024"/>
    <n v="39"/>
  </r>
  <r>
    <s v="Id169"/>
    <s v="Gardner L"/>
    <n v="49.49"/>
    <n v="4.5"/>
    <s v="No"/>
    <x v="0"/>
    <x v="0"/>
    <n v="0"/>
    <x v="0"/>
    <x v="0"/>
    <x v="2"/>
    <s v="17-Oct-1990"/>
    <n v="37251.22"/>
    <s v="tier - 2"/>
    <s v="tier - 2"/>
    <s v="R1011"/>
    <n v="35"/>
  </r>
  <r>
    <s v="Id170"/>
    <s v="Bobby"/>
    <n v="37.619999999999997"/>
    <n v="6.32"/>
    <s v="yes"/>
    <x v="1"/>
    <x v="0"/>
    <n v="2"/>
    <x v="0"/>
    <x v="0"/>
    <x v="1"/>
    <s v="5-Sep-2000"/>
    <n v="37165.160000000003"/>
    <s v="tier - 1"/>
    <s v="tier - 3"/>
    <s v="&quot;UNKNOWN&quot;"/>
    <n v="25"/>
  </r>
  <r>
    <s v="Id171"/>
    <s v="Natalie"/>
    <n v="36.08"/>
    <n v="6.1"/>
    <s v="yes"/>
    <x v="0"/>
    <x v="0"/>
    <n v="1"/>
    <x v="0"/>
    <x v="0"/>
    <x v="1"/>
    <s v="30-Oct-1995"/>
    <n v="37133.9"/>
    <s v="tier - 2"/>
    <s v="tier - 2"/>
    <s v="R1013"/>
    <n v="30"/>
  </r>
  <r>
    <s v="Id172"/>
    <s v="Lina"/>
    <n v="33.5"/>
    <n v="5.4"/>
    <s v="No"/>
    <x v="0"/>
    <x v="0"/>
    <n v="0"/>
    <x v="0"/>
    <x v="0"/>
    <x v="2"/>
    <s v="10-Jun-1989"/>
    <n v="37079.370000000003"/>
    <s v="tier - 2"/>
    <s v="tier - 3"/>
    <s v="R1011"/>
    <n v="36"/>
  </r>
  <r>
    <s v="Id173"/>
    <s v="Zebulon"/>
    <n v="47.46"/>
    <n v="6.24"/>
    <s v="yes"/>
    <x v="0"/>
    <x v="0"/>
    <n v="1"/>
    <x v="0"/>
    <x v="0"/>
    <x v="1"/>
    <s v="17-Dec-1988"/>
    <n v="37076.370000000003"/>
    <s v="tier - 2"/>
    <s v="tier - 1"/>
    <s v="R1011"/>
    <n v="36"/>
  </r>
  <r>
    <s v="Id174"/>
    <s v="Amanda"/>
    <n v="49.24"/>
    <n v="4.45"/>
    <s v="No"/>
    <x v="0"/>
    <x v="0"/>
    <n v="0"/>
    <x v="0"/>
    <x v="0"/>
    <x v="2"/>
    <s v="1-Nov-1991"/>
    <n v="37040.879999999997"/>
    <s v="tier - 2"/>
    <s v="tier - 2"/>
    <s v="R1011"/>
    <n v="34"/>
  </r>
  <r>
    <s v="Id175"/>
    <s v="Greg"/>
    <n v="54.4"/>
    <n v="5.22"/>
    <s v="No"/>
    <x v="0"/>
    <x v="0"/>
    <n v="1"/>
    <x v="0"/>
    <x v="0"/>
    <x v="2"/>
    <s v="13-Sep-1992"/>
    <n v="36976.449999999997"/>
    <s v="tier - 2"/>
    <s v="tier - 3"/>
    <s v="R1011"/>
    <n v="33"/>
  </r>
  <r>
    <s v="Id176"/>
    <s v="John"/>
    <n v="35.53"/>
    <n v="4.6100000000000003"/>
    <s v="No"/>
    <x v="0"/>
    <x v="0"/>
    <n v="1"/>
    <x v="0"/>
    <x v="0"/>
    <x v="2"/>
    <s v="25-Aug-1992"/>
    <n v="36950.26"/>
    <s v="tier - 1"/>
    <s v="tier - 1"/>
    <s v="R1013"/>
    <n v="33"/>
  </r>
  <r>
    <s v="Id177"/>
    <s v="Kelsey A."/>
    <n v="39.729999999999997"/>
    <n v="6.24"/>
    <s v="No"/>
    <x v="0"/>
    <x v="0"/>
    <n v="0"/>
    <x v="0"/>
    <x v="0"/>
    <x v="1"/>
    <s v="13-Aug-1977"/>
    <n v="36935.64"/>
    <s v="tier - 2"/>
    <s v="tier - 1"/>
    <s v="R1011"/>
    <n v="48"/>
  </r>
  <r>
    <s v="Id178"/>
    <s v="Ms.  Bronwen L"/>
    <n v="35.68"/>
    <n v="10.039999999999999"/>
    <s v="No"/>
    <x v="0"/>
    <x v="0"/>
    <n v="0"/>
    <x v="0"/>
    <x v="0"/>
    <x v="0"/>
    <s v="22-Oct-1968"/>
    <n v="36922.61"/>
    <s v="tier - 2"/>
    <s v="tier - 1"/>
    <s v="R1011"/>
    <n v="57"/>
  </r>
  <r>
    <s v="Id179"/>
    <s v="Manuela"/>
    <n v="48.86"/>
    <n v="6.09"/>
    <s v="No"/>
    <x v="0"/>
    <x v="0"/>
    <n v="0"/>
    <x v="0"/>
    <x v="0"/>
    <x v="1"/>
    <s v="10-Jun-1991"/>
    <n v="36911.99"/>
    <s v="tier - 2"/>
    <s v="tier - 2"/>
    <s v="R1011"/>
    <n v="34"/>
  </r>
  <r>
    <s v="Id180"/>
    <s v="Jennifer L"/>
    <n v="34.799999999999997"/>
    <n v="11.4"/>
    <s v="yes"/>
    <x v="0"/>
    <x v="1"/>
    <n v="1"/>
    <x v="1"/>
    <x v="0"/>
    <x v="0"/>
    <s v="24-Jul-1963"/>
    <n v="36910.61"/>
    <s v="tier - 2"/>
    <s v="tier - 2"/>
    <s v="R1011"/>
    <n v="62"/>
  </r>
  <r>
    <s v="Id181"/>
    <s v="Abby W."/>
    <n v="32.49"/>
    <n v="4.29"/>
    <s v="No"/>
    <x v="0"/>
    <x v="1"/>
    <n v="1"/>
    <x v="0"/>
    <x v="0"/>
    <x v="2"/>
    <s v="21-Jun-2003"/>
    <n v="36898.730000000003"/>
    <s v="tier - 2"/>
    <s v="tier - 1"/>
    <s v="R1012"/>
    <n v="22"/>
  </r>
  <r>
    <s v="Id182"/>
    <s v="Tyler"/>
    <n v="39"/>
    <n v="5.7"/>
    <s v="No"/>
    <x v="0"/>
    <x v="0"/>
    <n v="2"/>
    <x v="0"/>
    <x v="0"/>
    <x v="1"/>
    <s v="5-Dec-1972"/>
    <n v="36889.99"/>
    <s v="tier - 1"/>
    <s v="tier - 3"/>
    <s v="R1011"/>
    <n v="52"/>
  </r>
  <r>
    <s v="Id183"/>
    <s v="Jeffrey"/>
    <n v="35.299999999999997"/>
    <n v="6.09"/>
    <s v="No"/>
    <x v="0"/>
    <x v="0"/>
    <n v="1"/>
    <x v="0"/>
    <x v="0"/>
    <x v="1"/>
    <s v="4-Jul-1992"/>
    <n v="36837.47"/>
    <s v="tier - 2"/>
    <s v="tier - 3"/>
    <s v="R1011"/>
    <n v="33"/>
  </r>
  <r>
    <s v="Id184"/>
    <s v="Matthew F"/>
    <n v="33.42"/>
    <n v="10.67"/>
    <s v="No"/>
    <x v="0"/>
    <x v="0"/>
    <n v="0"/>
    <x v="0"/>
    <x v="0"/>
    <x v="0"/>
    <s v="28-Dec-1965"/>
    <n v="36795.29"/>
    <s v="tier - 2"/>
    <s v="tier - 1"/>
    <s v="R1011"/>
    <n v="59"/>
  </r>
  <r>
    <s v="Id185"/>
    <s v="Ryan J."/>
    <n v="37.18"/>
    <n v="6.75"/>
    <s v="yes"/>
    <x v="0"/>
    <x v="0"/>
    <n v="2"/>
    <x v="0"/>
    <x v="0"/>
    <x v="0"/>
    <s v="14-Jul-1970"/>
    <n v="36786.370000000003"/>
    <s v="tier - 1"/>
    <s v="tier - 1"/>
    <s v="R1011"/>
    <n v="55"/>
  </r>
  <r>
    <s v="Id186"/>
    <s v="Amy"/>
    <n v="33.33"/>
    <n v="9.26"/>
    <s v="yes"/>
    <x v="0"/>
    <x v="0"/>
    <n v="2"/>
    <x v="1"/>
    <x v="0"/>
    <x v="0"/>
    <s v="29-Jul-1961"/>
    <n v="36580.28"/>
    <s v="tier - 2"/>
    <s v="tier - 2"/>
    <s v="R1013"/>
    <n v="64"/>
  </r>
  <r>
    <s v="Id187"/>
    <s v="Andrew P"/>
    <n v="53.21"/>
    <n v="4.2699999999999996"/>
    <s v="No"/>
    <x v="0"/>
    <x v="0"/>
    <n v="1"/>
    <x v="0"/>
    <x v="0"/>
    <x v="2"/>
    <s v="9-Oct-1992"/>
    <n v="36572.800000000003"/>
    <s v="tier - 1"/>
    <s v="tier - 2"/>
    <s v="R1011"/>
    <n v="33"/>
  </r>
  <r>
    <s v="Id188"/>
    <s v="George M. V"/>
    <n v="38.729999999999997"/>
    <n v="11.51"/>
    <s v="No"/>
    <x v="0"/>
    <x v="0"/>
    <n v="2"/>
    <x v="0"/>
    <x v="0"/>
    <x v="0"/>
    <s v="9-Aug-1973"/>
    <n v="36541.550000000003"/>
    <s v="tier - 2"/>
    <s v="tier - 3"/>
    <s v="R1011"/>
    <n v="52"/>
  </r>
  <r>
    <s v="Id189"/>
    <s v="Sarah"/>
    <n v="29.73"/>
    <n v="7.22"/>
    <s v="No"/>
    <x v="0"/>
    <x v="0"/>
    <n v="0"/>
    <x v="0"/>
    <x v="1"/>
    <x v="0"/>
    <s v="19-Nov-1962"/>
    <n v="36445.550000000003"/>
    <s v="tier - 2"/>
    <s v="tier - 2"/>
    <s v="R1011"/>
    <n v="62"/>
  </r>
  <r>
    <s v="Id190"/>
    <s v="Lara"/>
    <n v="34.700000000000003"/>
    <n v="4.37"/>
    <s v="No"/>
    <x v="0"/>
    <x v="1"/>
    <n v="1"/>
    <x v="0"/>
    <x v="0"/>
    <x v="2"/>
    <s v="9-Dec-2003"/>
    <n v="36397.58"/>
    <s v="tier - 2"/>
    <s v="tier - 3"/>
    <s v="R1011"/>
    <n v="21"/>
  </r>
  <r>
    <s v="Id191"/>
    <s v="Sebastien"/>
    <n v="38.28"/>
    <n v="11.56"/>
    <s v="yes"/>
    <x v="0"/>
    <x v="0"/>
    <n v="1"/>
    <x v="0"/>
    <x v="0"/>
    <x v="0"/>
    <s v="5-Jun-1975"/>
    <n v="36350.71"/>
    <s v="tier - 1"/>
    <s v="tier - 2"/>
    <s v="R1011"/>
    <n v="50"/>
  </r>
  <r>
    <s v="Id192"/>
    <s v="Padraig"/>
    <n v="33.57"/>
    <n v="8.82"/>
    <s v="yes"/>
    <x v="0"/>
    <x v="0"/>
    <n v="0"/>
    <x v="0"/>
    <x v="0"/>
    <x v="0"/>
    <s v="18-Oct-1967"/>
    <n v="36332.449999999997"/>
    <s v="tier - 1"/>
    <s v="tier - 3"/>
    <s v="R1011"/>
    <n v="58"/>
  </r>
  <r>
    <s v="Id193"/>
    <s v="Heather"/>
    <n v="52.06"/>
    <n v="4.6900000000000004"/>
    <s v="No"/>
    <x v="0"/>
    <x v="0"/>
    <n v="1"/>
    <x v="0"/>
    <x v="0"/>
    <x v="2"/>
    <s v="16-Jun-1992"/>
    <n v="36314.050000000003"/>
    <s v="tier - 2"/>
    <s v="tier - 2"/>
    <s v="R1011"/>
    <n v="33"/>
  </r>
  <r>
    <s v="Id194"/>
    <s v="Mr.  Jorge"/>
    <n v="38.17"/>
    <n v="4.53"/>
    <s v="No"/>
    <x v="1"/>
    <x v="0"/>
    <n v="1"/>
    <x v="0"/>
    <x v="0"/>
    <x v="2"/>
    <s v="25-Dec-2004"/>
    <n v="36307.800000000003"/>
    <s v="tier - 1"/>
    <s v="tier - 2"/>
    <s v="R1013"/>
    <n v="20"/>
  </r>
  <r>
    <s v="Id195"/>
    <s v="Jack R"/>
    <n v="36.954999999999998"/>
    <n v="5.84"/>
    <s v="No"/>
    <x v="0"/>
    <x v="1"/>
    <n v="1"/>
    <x v="0"/>
    <x v="0"/>
    <x v="1"/>
    <s v="5-Sep-2003"/>
    <n v="36219.410000000003"/>
    <s v="tier - 1"/>
    <s v="tier - 1"/>
    <s v="R1012"/>
    <n v="22"/>
  </r>
  <r>
    <s v="Id196"/>
    <s v="Felix"/>
    <n v="34.4"/>
    <n v="4.9000000000000004"/>
    <s v="No"/>
    <x v="0"/>
    <x v="1"/>
    <n v="1"/>
    <x v="0"/>
    <x v="0"/>
    <x v="2"/>
    <s v="28-Dec-1993"/>
    <n v="36197.699999999997"/>
    <s v="tier - 1"/>
    <s v="tier - 3"/>
    <s v="R1011"/>
    <n v="31"/>
  </r>
  <r>
    <s v="Id197"/>
    <s v="Christopher C"/>
    <n v="31.73"/>
    <n v="4.3"/>
    <s v="No"/>
    <x v="0"/>
    <x v="0"/>
    <n v="0"/>
    <x v="0"/>
    <x v="0"/>
    <x v="2"/>
    <s v="1-Oct-1999"/>
    <n v="36189.1"/>
    <s v="tier - 1"/>
    <s v="tier - 3"/>
    <s v="R1016"/>
    <n v="26"/>
  </r>
  <r>
    <s v="Id198"/>
    <s v="Jesse"/>
    <n v="36.64"/>
    <n v="11.34"/>
    <s v="No"/>
    <x v="0"/>
    <x v="0"/>
    <n v="0"/>
    <x v="0"/>
    <x v="0"/>
    <x v="0"/>
    <s v="6-Dec-1974"/>
    <n v="36182.870000000003"/>
    <s v="tier - 2"/>
    <s v="tier - 3"/>
    <s v="R1012"/>
    <n v="50"/>
  </r>
  <r>
    <s v="Id199"/>
    <s v="Jill"/>
    <n v="36.85"/>
    <n v="5.88"/>
    <s v="No"/>
    <x v="1"/>
    <x v="0"/>
    <n v="1"/>
    <x v="0"/>
    <x v="0"/>
    <x v="1"/>
    <s v="30-Aug-2004"/>
    <n v="36149.480000000003"/>
    <s v="tier - 2"/>
    <s v="tier - 2"/>
    <s v="R1013"/>
    <n v="21"/>
  </r>
  <r>
    <s v="Id200"/>
    <s v="William"/>
    <n v="33.33"/>
    <n v="5.01"/>
    <s v="yes"/>
    <x v="0"/>
    <x v="1"/>
    <n v="1"/>
    <x v="0"/>
    <x v="0"/>
    <x v="2"/>
    <s v="12-Jun-1997"/>
    <n v="36124.57"/>
    <s v="tier - 1"/>
    <s v="tier - 3"/>
    <s v="R1013"/>
    <n v="28"/>
  </r>
  <r>
    <s v="Id201"/>
    <s v="Alejandro"/>
    <n v="39.14"/>
    <n v="4.4000000000000004"/>
    <s v="No"/>
    <x v="0"/>
    <x v="1"/>
    <n v="1"/>
    <x v="0"/>
    <x v="0"/>
    <x v="2"/>
    <s v="4-Nov-1979"/>
    <n v="36090.49"/>
    <s v="tier - 2"/>
    <s v="tier - 2"/>
    <s v="R1011"/>
    <n v="46"/>
  </r>
  <r>
    <s v="Id202"/>
    <s v="Ian E."/>
    <n v="32.9"/>
    <n v="6.26"/>
    <s v="yes"/>
    <x v="0"/>
    <x v="0"/>
    <n v="0"/>
    <x v="0"/>
    <x v="0"/>
    <x v="1"/>
    <s v="20-Aug-1996"/>
    <n v="36085.22"/>
    <s v="tier - 1"/>
    <s v="tier - 1"/>
    <s v="R1011"/>
    <n v="29"/>
  </r>
  <r>
    <s v="Id203"/>
    <s v="Hector Sr."/>
    <n v="29.78"/>
    <n v="10.27"/>
    <s v="yes"/>
    <x v="0"/>
    <x v="1"/>
    <n v="1"/>
    <x v="0"/>
    <x v="1"/>
    <x v="0"/>
    <s v="22-Jul-1963"/>
    <n v="36074.339999999997"/>
    <s v="tier - 2"/>
    <s v="tier - 1"/>
    <s v="R1011"/>
    <n v="62"/>
  </r>
  <r>
    <s v="Id204"/>
    <s v="Rebecca"/>
    <n v="32.78"/>
    <n v="5.27"/>
    <s v="No"/>
    <x v="0"/>
    <x v="0"/>
    <n v="0"/>
    <x v="0"/>
    <x v="0"/>
    <x v="2"/>
    <s v="4-Sep-1999"/>
    <n v="36021.01"/>
    <s v="tier - 2"/>
    <s v="tier - 3"/>
    <s v="R1013"/>
    <n v="26"/>
  </r>
  <r>
    <s v="Id205"/>
    <s v="Matt"/>
    <n v="41.65"/>
    <n v="10.73"/>
    <s v="yes"/>
    <x v="0"/>
    <x v="0"/>
    <n v="0"/>
    <x v="0"/>
    <x v="0"/>
    <x v="0"/>
    <s v="22-Nov-1981"/>
    <n v="35952.65"/>
    <s v="tier - 1"/>
    <s v="tier - 3"/>
    <s v="R1011"/>
    <n v="43"/>
  </r>
  <r>
    <s v="Id206"/>
    <s v="Elizabeth H"/>
    <n v="50.79"/>
    <n v="4.45"/>
    <s v="No"/>
    <x v="0"/>
    <x v="0"/>
    <n v="1"/>
    <x v="0"/>
    <x v="0"/>
    <x v="2"/>
    <s v="18-Jun-1992"/>
    <n v="35883.269999999997"/>
    <s v="tier - 2"/>
    <s v="tier - 1"/>
    <s v="R1011"/>
    <n v="33"/>
  </r>
  <r>
    <s v="Id207"/>
    <s v="Grace"/>
    <n v="35.43"/>
    <n v="5.25"/>
    <s v="yes"/>
    <x v="0"/>
    <x v="0"/>
    <n v="0"/>
    <x v="0"/>
    <x v="0"/>
    <x v="2"/>
    <s v="4-Oct-1976"/>
    <n v="35733.96"/>
    <s v="tier - 2"/>
    <s v="tier - 2"/>
    <s v="R1011"/>
    <n v="49"/>
  </r>
  <r>
    <s v="Id208"/>
    <s v="Jaime"/>
    <n v="35.25"/>
    <n v="9.51"/>
    <s v="No"/>
    <x v="0"/>
    <x v="0"/>
    <n v="0"/>
    <x v="0"/>
    <x v="0"/>
    <x v="0"/>
    <s v="15-Jul-1974"/>
    <n v="35711.39"/>
    <s v="tier - 2"/>
    <s v="tier - 3"/>
    <s v="R1012"/>
    <n v="51"/>
  </r>
  <r>
    <s v="Id209"/>
    <s v="Calesse"/>
    <n v="36.85"/>
    <n v="11.12"/>
    <s v="No"/>
    <x v="0"/>
    <x v="0"/>
    <n v="0"/>
    <x v="0"/>
    <x v="0"/>
    <x v="0"/>
    <s v="19-Dec-1978"/>
    <n v="35701.9"/>
    <s v="tier - 2"/>
    <s v="tier - 1"/>
    <s v="R1011"/>
    <n v="46"/>
  </r>
  <r>
    <s v="Id210"/>
    <s v="Kate L"/>
    <n v="31.02"/>
    <n v="4.5599999999999996"/>
    <s v="No"/>
    <x v="1"/>
    <x v="0"/>
    <n v="1"/>
    <x v="0"/>
    <x v="0"/>
    <x v="2"/>
    <s v="17-Dec-2000"/>
    <n v="35595.589999999997"/>
    <s v="tier - 2"/>
    <s v="tier - 3"/>
    <s v="R1013"/>
    <n v="24"/>
  </r>
  <r>
    <s v="Id211"/>
    <s v="Sergey"/>
    <n v="35.6"/>
    <n v="4.0199999999999996"/>
    <s v="yes"/>
    <x v="1"/>
    <x v="0"/>
    <n v="2"/>
    <x v="0"/>
    <x v="0"/>
    <x v="2"/>
    <s v="19-Nov-2000"/>
    <n v="35585.58"/>
    <s v="tier - 2"/>
    <s v="tier - 3"/>
    <s v="R1011"/>
    <n v="24"/>
  </r>
  <r>
    <s v="Id212"/>
    <s v="Timothy V"/>
    <n v="34.39"/>
    <n v="8.7200000000000006"/>
    <s v="No"/>
    <x v="0"/>
    <x v="0"/>
    <n v="0"/>
    <x v="0"/>
    <x v="0"/>
    <x v="0"/>
    <s v="10-Aug-1971"/>
    <n v="35583.17"/>
    <s v="tier - 1"/>
    <s v="tier - 3"/>
    <s v="R1011"/>
    <n v="54"/>
  </r>
  <r>
    <s v="Id213"/>
    <s v="Andrew S"/>
    <n v="29.06"/>
    <n v="6.25"/>
    <s v="yes"/>
    <x v="0"/>
    <x v="0"/>
    <n v="1"/>
    <x v="0"/>
    <x v="1"/>
    <x v="1"/>
    <s v="29-Aug-1964"/>
    <n v="35573.26"/>
    <s v="tier - 2"/>
    <s v="tier - 1"/>
    <s v="R1011"/>
    <n v="61"/>
  </r>
  <r>
    <s v="Id214"/>
    <s v="Matthew D"/>
    <n v="35.799999999999997"/>
    <n v="7.32"/>
    <s v="No"/>
    <x v="0"/>
    <x v="0"/>
    <n v="2"/>
    <x v="0"/>
    <x v="0"/>
    <x v="0"/>
    <s v="27-Oct-1973"/>
    <n v="35547.72"/>
    <s v="tier - 1"/>
    <s v="tier - 1"/>
    <s v="R1011"/>
    <n v="52"/>
  </r>
  <r>
    <s v="Id215"/>
    <s v="Jessica"/>
    <n v="49.8"/>
    <n v="4.24"/>
    <s v="No"/>
    <x v="0"/>
    <x v="0"/>
    <n v="1"/>
    <x v="0"/>
    <x v="0"/>
    <x v="2"/>
    <s v="13-Sep-1992"/>
    <n v="35547.47"/>
    <s v="tier - 2"/>
    <s v="tier - 3"/>
    <s v="R1011"/>
    <n v="33"/>
  </r>
  <r>
    <s v="Id216"/>
    <s v="Lawrence"/>
    <n v="35.71"/>
    <n v="6.84"/>
    <s v="No"/>
    <x v="0"/>
    <x v="0"/>
    <n v="2"/>
    <x v="0"/>
    <x v="0"/>
    <x v="0"/>
    <s v="16-Dec-1973"/>
    <n v="35517.19"/>
    <s v="tier - 2"/>
    <s v="tier - 2"/>
    <s v="R1011"/>
    <n v="51"/>
  </r>
  <r>
    <s v="Id217"/>
    <s v="Alex"/>
    <n v="30.8"/>
    <n v="5.23"/>
    <s v="yes"/>
    <x v="0"/>
    <x v="0"/>
    <n v="1"/>
    <x v="0"/>
    <x v="0"/>
    <x v="2"/>
    <s v="20-Nov-1988"/>
    <n v="35491.64"/>
    <s v="tier - 1"/>
    <s v="tier - 2"/>
    <s v="R1011"/>
    <n v="36"/>
  </r>
  <r>
    <s v="Id218"/>
    <s v="Kevin"/>
    <n v="33.69"/>
    <n v="9.68"/>
    <s v="No"/>
    <x v="0"/>
    <x v="0"/>
    <n v="0"/>
    <x v="0"/>
    <x v="0"/>
    <x v="0"/>
    <s v="22-Sep-1971"/>
    <n v="35345.730000000003"/>
    <s v="tier - 2"/>
    <s v="tier - 3"/>
    <s v="R1011"/>
    <n v="54"/>
  </r>
  <r>
    <s v="Id219"/>
    <s v="Gavin M."/>
    <n v="42.27"/>
    <n v="6.05"/>
    <s v="yes"/>
    <x v="0"/>
    <x v="0"/>
    <n v="1"/>
    <x v="0"/>
    <x v="0"/>
    <x v="1"/>
    <s v="19-Sep-1988"/>
    <n v="35315.96"/>
    <s v="tier - 2"/>
    <s v="tier - 1"/>
    <s v="R1011"/>
    <n v="37"/>
  </r>
  <r>
    <s v="Id220"/>
    <s v="Rick E"/>
    <n v="53.25"/>
    <n v="6.11"/>
    <s v="yes"/>
    <x v="0"/>
    <x v="1"/>
    <n v="1"/>
    <x v="0"/>
    <x v="0"/>
    <x v="1"/>
    <s v="9-Jul-1997"/>
    <n v="35302.089999999997"/>
    <s v="tier - 1"/>
    <s v="tier - 2"/>
    <s v="R1011"/>
    <n v="28"/>
  </r>
  <r>
    <s v="Id221"/>
    <s v="Andrea H."/>
    <n v="26.8"/>
    <n v="10.93"/>
    <s v="yes"/>
    <x v="0"/>
    <x v="0"/>
    <n v="0"/>
    <x v="1"/>
    <x v="1"/>
    <x v="0"/>
    <s v="30-Dec-1967"/>
    <n v="35160.129999999997"/>
    <s v="tier - 2"/>
    <s v="tier - 2"/>
    <s v="R1011"/>
    <n v="57"/>
  </r>
  <r>
    <s v="Id222"/>
    <s v="Anthony S"/>
    <n v="28.5"/>
    <n v="5.12"/>
    <s v="No"/>
    <x v="0"/>
    <x v="0"/>
    <n v="1"/>
    <x v="0"/>
    <x v="1"/>
    <x v="2"/>
    <s v="22-Dec-1998"/>
    <n v="35147.53"/>
    <s v="tier - 1"/>
    <s v="tier - 1"/>
    <s v="R1016"/>
    <n v="26"/>
  </r>
  <r>
    <s v="Id223"/>
    <s v="Erik"/>
    <n v="22.895"/>
    <n v="5.72"/>
    <s v="No"/>
    <x v="0"/>
    <x v="0"/>
    <n v="0"/>
    <x v="0"/>
    <x v="2"/>
    <x v="1"/>
    <s v="29-Jun-1977"/>
    <n v="35069.370000000003"/>
    <s v="tier - 1"/>
    <s v="tier - 1"/>
    <s v="R1017"/>
    <n v="48"/>
  </r>
  <r>
    <s v="Id224"/>
    <s v="Kiley D"/>
    <n v="34.06"/>
    <n v="11.83"/>
    <s v="yes"/>
    <x v="0"/>
    <x v="0"/>
    <n v="1"/>
    <x v="0"/>
    <x v="0"/>
    <x v="0"/>
    <s v="29-Aug-1975"/>
    <n v="35050.620000000003"/>
    <s v="tier - 2"/>
    <s v="tier - 1"/>
    <s v="R1011"/>
    <n v="50"/>
  </r>
  <r>
    <s v="Id225"/>
    <s v="Jennifer"/>
    <n v="36.409999999999997"/>
    <n v="4.55"/>
    <s v="No"/>
    <x v="0"/>
    <x v="0"/>
    <n v="0"/>
    <x v="0"/>
    <x v="0"/>
    <x v="2"/>
    <s v="5-Jul-1982"/>
    <n v="35000.730000000003"/>
    <s v="tier - 2"/>
    <s v="tier - 3"/>
    <s v="R1011"/>
    <n v="43"/>
  </r>
  <r>
    <s v="Id226"/>
    <s v="Chris"/>
    <n v="52.3"/>
    <n v="4.87"/>
    <s v="yes"/>
    <x v="0"/>
    <x v="1"/>
    <n v="1"/>
    <x v="0"/>
    <x v="0"/>
    <x v="2"/>
    <s v="22-Aug-1997"/>
    <n v="34979.86"/>
    <s v="tier - 2"/>
    <s v="tier - 2"/>
    <s v="R1011"/>
    <n v="28"/>
  </r>
  <r>
    <s v="Id227"/>
    <s v="Marian M."/>
    <n v="52.66"/>
    <n v="4.45"/>
    <s v="No"/>
    <x v="0"/>
    <x v="0"/>
    <n v="1"/>
    <x v="0"/>
    <x v="0"/>
    <x v="2"/>
    <s v="22-Aug-1998"/>
    <n v="34976.42"/>
    <s v="tier - 2"/>
    <s v="tier - 1"/>
    <s v="R1011"/>
    <n v="27"/>
  </r>
  <r>
    <s v="Id228"/>
    <s v="Jeremy"/>
    <n v="29.57"/>
    <n v="9.42"/>
    <s v="yes"/>
    <x v="0"/>
    <x v="0"/>
    <n v="0"/>
    <x v="0"/>
    <x v="1"/>
    <x v="0"/>
    <s v="7-Oct-1967"/>
    <n v="34975.68"/>
    <s v="tier - 2"/>
    <s v="tier - 2"/>
    <s v="R1011"/>
    <n v="58"/>
  </r>
  <r>
    <s v="Id229"/>
    <s v="Allison H"/>
    <n v="36.99"/>
    <n v="5.37"/>
    <s v="yes"/>
    <x v="0"/>
    <x v="1"/>
    <n v="1"/>
    <x v="0"/>
    <x v="0"/>
    <x v="2"/>
    <s v="29-Jul-1983"/>
    <n v="34940.61"/>
    <s v="tier - 2"/>
    <s v="tier - 3"/>
    <s v="R1011"/>
    <n v="42"/>
  </r>
  <r>
    <s v="Id230"/>
    <s v="Elizabeth"/>
    <n v="31.4"/>
    <n v="4.5999999999999996"/>
    <s v="yes"/>
    <x v="0"/>
    <x v="0"/>
    <n v="1"/>
    <x v="0"/>
    <x v="0"/>
    <x v="2"/>
    <s v="17-Oct-1995"/>
    <n v="34838.870000000003"/>
    <s v="tier - 2"/>
    <s v="tier - 3"/>
    <s v="R1011"/>
    <n v="30"/>
  </r>
  <r>
    <s v="Id231"/>
    <s v="Andrew"/>
    <n v="34.9"/>
    <n v="6.22"/>
    <s v="No"/>
    <x v="0"/>
    <x v="1"/>
    <n v="1"/>
    <x v="0"/>
    <x v="0"/>
    <x v="1"/>
    <s v="17-Sep-2003"/>
    <n v="34828.65"/>
    <s v="tier - 1"/>
    <s v="tier - 3"/>
    <s v="R1011"/>
    <n v="22"/>
  </r>
  <r>
    <s v="Id232"/>
    <s v="Anders J"/>
    <n v="31.13"/>
    <n v="4.5199999999999996"/>
    <s v="yes"/>
    <x v="0"/>
    <x v="0"/>
    <n v="1"/>
    <x v="0"/>
    <x v="0"/>
    <x v="2"/>
    <s v="27-Dec-1995"/>
    <n v="34806.47"/>
    <s v="tier - 1"/>
    <s v="tier - 2"/>
    <s v="R1013"/>
    <n v="29"/>
  </r>
  <r>
    <s v="Id233"/>
    <s v="Sean"/>
    <n v="34.799999999999997"/>
    <n v="6.18"/>
    <s v="No"/>
    <x v="0"/>
    <x v="1"/>
    <n v="1"/>
    <x v="0"/>
    <x v="0"/>
    <x v="1"/>
    <s v="3-Jul-2003"/>
    <n v="34779.620000000003"/>
    <s v="tier - 1"/>
    <s v="tier - 2"/>
    <s v="R1011"/>
    <n v="22"/>
  </r>
  <r>
    <s v="Id234"/>
    <s v="Brian M."/>
    <n v="31.68"/>
    <n v="4.4000000000000004"/>
    <s v="No"/>
    <x v="0"/>
    <x v="0"/>
    <n v="0"/>
    <x v="0"/>
    <x v="0"/>
    <x v="2"/>
    <s v="7-Jul-1994"/>
    <n v="34672.15"/>
    <s v="tier - 1"/>
    <s v="tier - 3"/>
    <s v="R1013"/>
    <n v="31"/>
  </r>
  <r>
    <s v="Id235"/>
    <s v="Jeremy"/>
    <n v="33.534999999999997"/>
    <n v="6.23"/>
    <s v="No"/>
    <x v="1"/>
    <x v="0"/>
    <n v="1"/>
    <x v="0"/>
    <x v="0"/>
    <x v="1"/>
    <s v="9-Oct-2004"/>
    <n v="34617.839999999997"/>
    <s v="tier - 1"/>
    <s v="tier - 3"/>
    <s v="R1016"/>
    <n v="21"/>
  </r>
  <r>
    <s v="Id236"/>
    <s v="Susannah"/>
    <n v="31.92"/>
    <n v="5.33"/>
    <s v="yes"/>
    <x v="0"/>
    <x v="0"/>
    <n v="0"/>
    <x v="0"/>
    <x v="0"/>
    <x v="2"/>
    <s v="25-Nov-1976"/>
    <n v="34543.39"/>
    <s v="tier - 2"/>
    <s v="tier - 3"/>
    <s v="R1011"/>
    <n v="48"/>
  </r>
  <r>
    <s v="Id237"/>
    <s v="Randy"/>
    <n v="32.700000000000003"/>
    <n v="4.09"/>
    <s v="No"/>
    <x v="0"/>
    <x v="0"/>
    <n v="1"/>
    <x v="0"/>
    <x v="0"/>
    <x v="2"/>
    <s v="24-Jun-1998"/>
    <n v="34472.839999999997"/>
    <s v="tier - 1"/>
    <s v="tier - 3"/>
    <s v="R1011"/>
    <n v="27"/>
  </r>
  <r>
    <s v="Id238"/>
    <s v="Leslie"/>
    <n v="41.25"/>
    <n v="5.19"/>
    <s v="No"/>
    <x v="0"/>
    <x v="0"/>
    <n v="0"/>
    <x v="0"/>
    <x v="0"/>
    <x v="2"/>
    <s v="24-Sep-1990"/>
    <n v="34456.269999999997"/>
    <s v="tier - 1"/>
    <s v="tier - 2"/>
    <s v="R1011"/>
    <n v="35"/>
  </r>
  <r>
    <s v="Id239"/>
    <s v="Brittany L."/>
    <n v="33.11"/>
    <n v="4.12"/>
    <s v="No"/>
    <x v="0"/>
    <x v="1"/>
    <n v="1"/>
    <x v="0"/>
    <x v="0"/>
    <x v="2"/>
    <s v="5-Oct-2003"/>
    <n v="34439.86"/>
    <s v="tier - 2"/>
    <s v="tier - 1"/>
    <s v="R1013"/>
    <n v="22"/>
  </r>
  <r>
    <s v="Id240"/>
    <s v="Cassie J."/>
    <n v="36.159999999999997"/>
    <n v="5.0999999999999996"/>
    <s v="No"/>
    <x v="0"/>
    <x v="0"/>
    <n v="1"/>
    <x v="0"/>
    <x v="0"/>
    <x v="2"/>
    <s v="1-Oct-1984"/>
    <n v="34402.22"/>
    <s v="tier - 2"/>
    <s v="tier - 3"/>
    <s v="R1011"/>
    <n v="41"/>
  </r>
  <r>
    <s v="Id241"/>
    <s v="Peter W"/>
    <n v="33.72"/>
    <n v="6.21"/>
    <s v="yes"/>
    <x v="0"/>
    <x v="1"/>
    <n v="1"/>
    <x v="0"/>
    <x v="0"/>
    <x v="1"/>
    <s v="2-Oct-1983"/>
    <n v="34307.22"/>
    <s v="tier - 2"/>
    <s v="tier - 2"/>
    <s v="R1012"/>
    <n v="42"/>
  </r>
  <r>
    <s v="Id242"/>
    <s v="Douglas"/>
    <n v="37.74"/>
    <n v="9.5299999999999994"/>
    <s v="yes"/>
    <x v="0"/>
    <x v="0"/>
    <n v="1"/>
    <x v="0"/>
    <x v="0"/>
    <x v="0"/>
    <s v="11-Oct-1986"/>
    <n v="34293.120000000003"/>
    <s v="tier - 1"/>
    <s v="tier - 2"/>
    <s v="R1011"/>
    <n v="39"/>
  </r>
  <r>
    <s v="Id243"/>
    <s v="Dan"/>
    <n v="48.75"/>
    <n v="4.6399999999999997"/>
    <s v="yes"/>
    <x v="0"/>
    <x v="0"/>
    <n v="1"/>
    <x v="0"/>
    <x v="0"/>
    <x v="2"/>
    <s v="30-Oct-1995"/>
    <n v="34289.43"/>
    <s v="tier - 1"/>
    <s v="tier - 1"/>
    <s v="R1011"/>
    <n v="30"/>
  </r>
  <r>
    <s v="Id244"/>
    <s v="Dan M."/>
    <n v="31.065000000000001"/>
    <n v="5.05"/>
    <s v="No"/>
    <x v="0"/>
    <x v="0"/>
    <n v="1"/>
    <x v="0"/>
    <x v="0"/>
    <x v="2"/>
    <s v="11-Jun-1998"/>
    <n v="34254.050000000003"/>
    <s v="tier - 1"/>
    <s v="tier - 3"/>
    <s v="R1019"/>
    <n v="27"/>
  </r>
  <r>
    <s v="Id245"/>
    <s v="Eric L."/>
    <n v="23.55"/>
    <n v="10.38"/>
    <s v="No"/>
    <x v="0"/>
    <x v="0"/>
    <n v="0"/>
    <x v="0"/>
    <x v="2"/>
    <x v="0"/>
    <s v="5-Jul-1962"/>
    <n v="34218.019999999997"/>
    <s v="tier - 1"/>
    <s v="tier - 1"/>
    <s v="R1011"/>
    <n v="63"/>
  </r>
  <r>
    <s v="Id246"/>
    <s v="Les J"/>
    <n v="30.18"/>
    <n v="8.31"/>
    <s v="yes"/>
    <x v="0"/>
    <x v="0"/>
    <n v="1"/>
    <x v="0"/>
    <x v="0"/>
    <x v="0"/>
    <s v="21-Jul-1975"/>
    <n v="34210.33"/>
    <s v="tier - 2"/>
    <s v="tier - 1"/>
    <s v="R1012"/>
    <n v="50"/>
  </r>
  <r>
    <s v="Id247"/>
    <s v="Stephanie"/>
    <n v="29.94"/>
    <n v="7.59"/>
    <s v="No"/>
    <x v="0"/>
    <x v="0"/>
    <n v="0"/>
    <x v="0"/>
    <x v="3"/>
    <x v="0"/>
    <s v="25-Aug-1971"/>
    <n v="34205.07"/>
    <s v="tier - 2"/>
    <s v="tier - 2"/>
    <s v="R1011"/>
    <n v="54"/>
  </r>
  <r>
    <s v="Id248"/>
    <s v="Melissa Y"/>
    <n v="31.4"/>
    <n v="5.49"/>
    <s v="No"/>
    <x v="0"/>
    <x v="0"/>
    <n v="0"/>
    <x v="0"/>
    <x v="0"/>
    <x v="2"/>
    <s v="6-Nov-1999"/>
    <n v="34166.269999999997"/>
    <s v="tier - 2"/>
    <s v="tier - 3"/>
    <s v="R1011"/>
    <n v="26"/>
  </r>
  <r>
    <s v="Id249"/>
    <s v="Ashley"/>
    <n v="53.06"/>
    <n v="11.68"/>
    <s v="No"/>
    <x v="0"/>
    <x v="0"/>
    <n v="0"/>
    <x v="0"/>
    <x v="0"/>
    <x v="0"/>
    <s v="26-Dec-2002"/>
    <n v="34084.68"/>
    <s v="tier - 2"/>
    <s v="tier - 3"/>
    <s v="R1011"/>
    <n v="22"/>
  </r>
  <r>
    <s v="Id250"/>
    <s v="Stephanie M."/>
    <n v="30.25"/>
    <n v="4.1900000000000004"/>
    <s v="No"/>
    <x v="0"/>
    <x v="0"/>
    <n v="2"/>
    <x v="0"/>
    <x v="0"/>
    <x v="2"/>
    <s v="26-Jul-1972"/>
    <n v="34053.360000000001"/>
    <s v="tier - 2"/>
    <s v="tier - 2"/>
    <s v="R1011"/>
    <n v="53"/>
  </r>
  <r>
    <s v="Id251"/>
    <s v="Kylie"/>
    <n v="46.68"/>
    <n v="4.01"/>
    <s v="No"/>
    <x v="0"/>
    <x v="0"/>
    <n v="0"/>
    <x v="0"/>
    <x v="0"/>
    <x v="2"/>
    <s v="25-Sep-1994"/>
    <n v="33975.47"/>
    <s v="tier - 2"/>
    <s v="tier - 2"/>
    <s v="R1011"/>
    <n v="31"/>
  </r>
  <r>
    <s v="Id252"/>
    <s v="Kelly"/>
    <n v="30.4"/>
    <n v="5.91"/>
    <s v="No"/>
    <x v="1"/>
    <x v="0"/>
    <n v="2"/>
    <x v="0"/>
    <x v="0"/>
    <x v="1"/>
    <s v="27-Dec-2000"/>
    <n v="33907.550000000003"/>
    <s v="tier - 2"/>
    <s v="tier - 2"/>
    <s v="R1012"/>
    <n v="24"/>
  </r>
  <r>
    <s v="Id253"/>
    <s v="Carrie"/>
    <n v="30.2"/>
    <n v="4.47"/>
    <s v="yes"/>
    <x v="0"/>
    <x v="1"/>
    <n v="1"/>
    <x v="0"/>
    <x v="0"/>
    <x v="2"/>
    <s v="9-Aug-1997"/>
    <n v="33900.65"/>
    <s v="tier - 2"/>
    <s v="tier - 3"/>
    <s v="R1011"/>
    <n v="28"/>
  </r>
  <r>
    <s v="Id254"/>
    <s v="Alex"/>
    <n v="51.18"/>
    <n v="4.5599999999999996"/>
    <s v="yes"/>
    <x v="1"/>
    <x v="0"/>
    <n v="2"/>
    <x v="0"/>
    <x v="0"/>
    <x v="2"/>
    <s v="26-Oct-2000"/>
    <n v="33829.39"/>
    <s v="tier - 2"/>
    <s v="tier - 3"/>
    <s v="R1011"/>
    <n v="25"/>
  </r>
  <r>
    <s v="Id255"/>
    <s v="Zach S"/>
    <n v="22.18"/>
    <n v="9.9"/>
    <s v="No"/>
    <x v="0"/>
    <x v="0"/>
    <n v="0"/>
    <x v="0"/>
    <x v="2"/>
    <x v="0"/>
    <s v="11-Dec-1962"/>
    <n v="33753.32"/>
    <s v="tier - 1"/>
    <s v="tier - 3"/>
    <s v="R1011"/>
    <n v="62"/>
  </r>
  <r>
    <s v="Id256"/>
    <s v="Alan"/>
    <n v="31.92"/>
    <n v="5.1100000000000003"/>
    <s v="No"/>
    <x v="0"/>
    <x v="1"/>
    <n v="1"/>
    <x v="0"/>
    <x v="0"/>
    <x v="2"/>
    <s v="12-Sep-2003"/>
    <n v="33750.29"/>
    <s v="tier - 1"/>
    <s v="tier - 3"/>
    <s v="R1012"/>
    <n v="22"/>
  </r>
  <r>
    <s v="Id257"/>
    <s v="Nate"/>
    <n v="31.73"/>
    <n v="5.73"/>
    <s v="No"/>
    <x v="1"/>
    <x v="0"/>
    <n v="1"/>
    <x v="0"/>
    <x v="0"/>
    <x v="1"/>
    <s v="1-Nov-2004"/>
    <n v="33732.69"/>
    <s v="tier - 1"/>
    <s v="tier - 1"/>
    <s v="R1017"/>
    <n v="21"/>
  </r>
  <r>
    <s v="Id258"/>
    <s v="Jesse G."/>
    <n v="45.52"/>
    <n v="6.04"/>
    <s v="No"/>
    <x v="0"/>
    <x v="1"/>
    <n v="1"/>
    <x v="0"/>
    <x v="0"/>
    <x v="1"/>
    <s v="28-Nov-1993"/>
    <n v="33707.550000000003"/>
    <s v="tier - 2"/>
    <s v="tier - 2"/>
    <s v="R1011"/>
    <n v="31"/>
  </r>
  <r>
    <s v="Id259"/>
    <s v="Jason"/>
    <n v="52.81"/>
    <n v="5.19"/>
    <s v="No"/>
    <x v="0"/>
    <x v="1"/>
    <n v="1"/>
    <x v="0"/>
    <x v="0"/>
    <x v="2"/>
    <s v="9-Sep-2003"/>
    <n v="33611.71"/>
    <s v="tier - 1"/>
    <s v="tier - 2"/>
    <s v="R1011"/>
    <n v="22"/>
  </r>
  <r>
    <s v="Id260"/>
    <s v="Megan A."/>
    <n v="33.58"/>
    <n v="5.56"/>
    <s v="No"/>
    <x v="0"/>
    <x v="0"/>
    <n v="1"/>
    <x v="0"/>
    <x v="0"/>
    <x v="2"/>
    <s v="22-Jul-1984"/>
    <n v="33527.1"/>
    <s v="tier - 2"/>
    <s v="tier - 3"/>
    <s v="R1011"/>
    <n v="41"/>
  </r>
  <r>
    <s v="Id261"/>
    <s v="Luke M"/>
    <n v="30.684999999999999"/>
    <n v="8.23"/>
    <s v="No"/>
    <x v="0"/>
    <x v="0"/>
    <n v="0"/>
    <x v="0"/>
    <x v="0"/>
    <x v="0"/>
    <s v="25-Aug-2002"/>
    <n v="33475.82"/>
    <s v="tier - 1"/>
    <s v="tier - 1"/>
    <s v="R1018"/>
    <n v="23"/>
  </r>
  <r>
    <s v="Id262"/>
    <s v="Jacy D"/>
    <n v="37.524999999999999"/>
    <n v="9.0299999999999994"/>
    <s v="yes"/>
    <x v="0"/>
    <x v="0"/>
    <n v="2"/>
    <x v="1"/>
    <x v="0"/>
    <x v="0"/>
    <s v="18-Jun-1970"/>
    <n v="33471.97"/>
    <s v="tier - 2"/>
    <s v="tier - 2"/>
    <s v="R1012"/>
    <n v="55"/>
  </r>
  <r>
    <s v="Id263"/>
    <s v="Simon G."/>
    <n v="34.5"/>
    <n v="4.07"/>
    <s v="yes"/>
    <x v="0"/>
    <x v="0"/>
    <n v="0"/>
    <x v="0"/>
    <x v="0"/>
    <x v="2"/>
    <s v="7-Dec-1985"/>
    <n v="33450.99"/>
    <s v="tier - 2"/>
    <s v="tier - 2"/>
    <s v="R1011"/>
    <n v="39"/>
  </r>
  <r>
    <s v="Id264"/>
    <s v="Ainsley E."/>
    <n v="28.16"/>
    <n v="5.77"/>
    <s v="No"/>
    <x v="0"/>
    <x v="0"/>
    <n v="2"/>
    <x v="0"/>
    <x v="1"/>
    <x v="1"/>
    <s v="5-Sep-1972"/>
    <n v="33344.449999999997"/>
    <s v="tier - 2"/>
    <s v="tier - 3"/>
    <s v="R1011"/>
    <n v="53"/>
  </r>
  <r>
    <s v="Id265"/>
    <s v="Erica A."/>
    <n v="30.02"/>
    <n v="5.98"/>
    <s v="No"/>
    <x v="0"/>
    <x v="1"/>
    <n v="1"/>
    <x v="0"/>
    <x v="0"/>
    <x v="1"/>
    <s v="28-Nov-2003"/>
    <n v="33307.550000000003"/>
    <s v="tier - 2"/>
    <s v="tier - 3"/>
    <s v="R1012"/>
    <n v="21"/>
  </r>
  <r>
    <s v="Id266"/>
    <s v="Erik"/>
    <n v="37.82"/>
    <n v="6.01"/>
    <s v="No"/>
    <x v="0"/>
    <x v="0"/>
    <n v="0"/>
    <x v="0"/>
    <x v="0"/>
    <x v="1"/>
    <s v="12-Oct-1990"/>
    <n v="33292.83"/>
    <s v="tier - 2"/>
    <s v="tier - 1"/>
    <s v="R1011"/>
    <n v="35"/>
  </r>
  <r>
    <s v="Id267"/>
    <s v="Erin C."/>
    <n v="33.14"/>
    <n v="5.67"/>
    <s v="yes"/>
    <x v="0"/>
    <x v="0"/>
    <n v="0"/>
    <x v="0"/>
    <x v="0"/>
    <x v="2"/>
    <s v="15-Jul-1985"/>
    <n v="33121"/>
    <s v="tier - 2"/>
    <s v="tier - 1"/>
    <s v="R1011"/>
    <n v="40"/>
  </r>
  <r>
    <s v="Id268"/>
    <s v="Adrienne"/>
    <n v="25.14"/>
    <n v="6.02"/>
    <s v="yes"/>
    <x v="0"/>
    <x v="1"/>
    <n v="1"/>
    <x v="0"/>
    <x v="1"/>
    <x v="1"/>
    <s v="30-Oct-1969"/>
    <n v="33090.660000000003"/>
    <s v="tier - 2"/>
    <s v="tier - 2"/>
    <s v="R1011"/>
    <n v="56"/>
  </r>
  <r>
    <s v="Id269"/>
    <s v="Adam"/>
    <n v="20.18"/>
    <n v="11.19"/>
    <s v="No"/>
    <x v="0"/>
    <x v="0"/>
    <n v="0"/>
    <x v="0"/>
    <x v="2"/>
    <x v="0"/>
    <s v="1-Jul-1962"/>
    <n v="33074.94"/>
    <s v="tier - 1"/>
    <s v="tier - 2"/>
    <s v="R1011"/>
    <n v="63"/>
  </r>
  <r>
    <s v="Id270"/>
    <s v="Yutaka"/>
    <n v="44.36"/>
    <n v="5.1100000000000003"/>
    <s v="No"/>
    <x v="0"/>
    <x v="0"/>
    <n v="0"/>
    <x v="0"/>
    <x v="0"/>
    <x v="2"/>
    <s v="28-Jul-1994"/>
    <n v="33057.230000000003"/>
    <s v="tier - 1"/>
    <s v="tier - 2"/>
    <s v="R1011"/>
    <n v="31"/>
  </r>
  <r>
    <s v="Id271"/>
    <s v="Tyler M"/>
    <n v="23.82"/>
    <n v="10.85"/>
    <s v="yes"/>
    <x v="0"/>
    <x v="0"/>
    <n v="0"/>
    <x v="0"/>
    <x v="2"/>
    <x v="0"/>
    <s v="10-Jul-1967"/>
    <n v="33025.32"/>
    <s v="tier - 2"/>
    <s v="tier - 3"/>
    <s v="R1011"/>
    <n v="58"/>
  </r>
  <r>
    <s v="Id272"/>
    <s v="Stephen"/>
    <n v="45"/>
    <n v="5.24"/>
    <s v="yes"/>
    <x v="0"/>
    <x v="0"/>
    <n v="1"/>
    <x v="0"/>
    <x v="0"/>
    <x v="2"/>
    <s v="8-Jul-1995"/>
    <n v="33017.46"/>
    <s v="tier - 1"/>
    <s v="tier - 1"/>
    <s v="R1011"/>
    <n v="30"/>
  </r>
  <r>
    <s v="Id273"/>
    <s v="Andrew B."/>
    <n v="26.62"/>
    <n v="10.08"/>
    <s v="No"/>
    <x v="0"/>
    <x v="0"/>
    <n v="0"/>
    <x v="0"/>
    <x v="1"/>
    <x v="0"/>
    <s v="24-Aug-1971"/>
    <n v="32947.629999999997"/>
    <s v="tier - 2"/>
    <s v="tier - 1"/>
    <s v="R1011"/>
    <n v="54"/>
  </r>
  <r>
    <s v="Id274"/>
    <s v="James"/>
    <n v="32.67"/>
    <n v="10.97"/>
    <s v="yes"/>
    <x v="0"/>
    <x v="0"/>
    <n v="0"/>
    <x v="0"/>
    <x v="0"/>
    <x v="0"/>
    <s v="17-Nov-1981"/>
    <n v="32906.69"/>
    <s v="tier - 2"/>
    <s v="tier - 3"/>
    <s v="R1011"/>
    <n v="43"/>
  </r>
  <r>
    <s v="Id275"/>
    <s v="Shawn P."/>
    <n v="44.44"/>
    <n v="4.9000000000000004"/>
    <s v="yes"/>
    <x v="0"/>
    <x v="0"/>
    <n v="1"/>
    <x v="0"/>
    <x v="0"/>
    <x v="2"/>
    <s v="4-Dec-1995"/>
    <n v="32827.51"/>
    <s v="tier - 1"/>
    <s v="tier - 2"/>
    <s v="R1011"/>
    <n v="29"/>
  </r>
  <r>
    <s v="Id276"/>
    <s v="Matt"/>
    <n v="28.31"/>
    <n v="5.33"/>
    <s v="No"/>
    <x v="0"/>
    <x v="0"/>
    <n v="0"/>
    <x v="0"/>
    <x v="1"/>
    <x v="2"/>
    <s v="12-Dec-1980"/>
    <n v="32787.46"/>
    <s v="tier - 1"/>
    <s v="tier - 3"/>
    <s v="R1012"/>
    <n v="44"/>
  </r>
  <r>
    <s v="Id277"/>
    <s v="Nathaniel"/>
    <n v="25.05"/>
    <n v="4.6100000000000003"/>
    <s v="No"/>
    <x v="0"/>
    <x v="0"/>
    <n v="2"/>
    <x v="0"/>
    <x v="1"/>
    <x v="2"/>
    <s v="7-Nov-1972"/>
    <n v="32765.33"/>
    <s v="tier - 2"/>
    <s v="tier - 2"/>
    <s v="R1012"/>
    <n v="52"/>
  </r>
  <r>
    <s v="Id278"/>
    <s v="Kevin D."/>
    <n v="28.34"/>
    <n v="8.18"/>
    <s v="No"/>
    <x v="0"/>
    <x v="0"/>
    <n v="0"/>
    <x v="0"/>
    <x v="1"/>
    <x v="0"/>
    <s v="6-Dec-1974"/>
    <n v="32760.48"/>
    <s v="tier - 1"/>
    <s v="tier - 1"/>
    <s v="R1011"/>
    <n v="50"/>
  </r>
  <r>
    <s v="Id279"/>
    <s v="Joan"/>
    <n v="17.765000000000001"/>
    <n v="5.62"/>
    <s v="No"/>
    <x v="0"/>
    <x v="0"/>
    <n v="0"/>
    <x v="0"/>
    <x v="4"/>
    <x v="2"/>
    <s v="9-Jul-1990"/>
    <n v="32734.19"/>
    <s v="tier - 2"/>
    <s v="tier - 1"/>
    <s v="R1012"/>
    <n v="35"/>
  </r>
  <r>
    <s v="Id280"/>
    <s v="Christopher A"/>
    <n v="36.119999999999997"/>
    <n v="5.82"/>
    <s v="No"/>
    <x v="0"/>
    <x v="0"/>
    <n v="0"/>
    <x v="0"/>
    <x v="0"/>
    <x v="1"/>
    <s v="30-Sep-1990"/>
    <n v="32716.2"/>
    <s v="tier - 1"/>
    <s v="tier - 2"/>
    <s v="R1011"/>
    <n v="35"/>
  </r>
  <r>
    <s v="Id281"/>
    <s v="Kacy L."/>
    <n v="23.19"/>
    <n v="7.66"/>
    <s v="No"/>
    <x v="0"/>
    <x v="0"/>
    <n v="0"/>
    <x v="0"/>
    <x v="2"/>
    <x v="0"/>
    <s v="1-Nov-1968"/>
    <n v="32686.080000000002"/>
    <s v="tier - 2"/>
    <s v="tier - 3"/>
    <s v="R1011"/>
    <n v="57"/>
  </r>
  <r>
    <s v="Id282"/>
    <s v="Benjamin H."/>
    <n v="35.99"/>
    <n v="4.2300000000000004"/>
    <s v="No"/>
    <x v="0"/>
    <x v="0"/>
    <n v="0"/>
    <x v="0"/>
    <x v="0"/>
    <x v="2"/>
    <s v="13-Jul-1990"/>
    <n v="32672.11"/>
    <s v="tier - 1"/>
    <s v="tier - 1"/>
    <s v="R1011"/>
    <n v="35"/>
  </r>
  <r>
    <s v="Id283"/>
    <s v="Xaviour J."/>
    <n v="30.25"/>
    <n v="5.58"/>
    <s v="No"/>
    <x v="0"/>
    <x v="1"/>
    <n v="1"/>
    <x v="0"/>
    <x v="0"/>
    <x v="2"/>
    <s v="8-Oct-2003"/>
    <n v="32548.34"/>
    <s v="tier - 1"/>
    <s v="tier - 2"/>
    <s v="R1013"/>
    <n v="22"/>
  </r>
  <r>
    <s v="Id284"/>
    <s v="Michael T."/>
    <n v="26.24"/>
    <n v="6.26"/>
    <s v="yes"/>
    <x v="0"/>
    <x v="0"/>
    <n v="0"/>
    <x v="0"/>
    <x v="1"/>
    <x v="1"/>
    <s v="19-Sep-1976"/>
    <n v="32485.46"/>
    <s v="tier - 2"/>
    <s v="tier - 1"/>
    <s v="R1011"/>
    <n v="49"/>
  </r>
  <r>
    <s v="Id285"/>
    <s v="Bradley"/>
    <n v="31.36"/>
    <n v="10.6"/>
    <s v="yes"/>
    <x v="0"/>
    <x v="0"/>
    <n v="0"/>
    <x v="0"/>
    <x v="0"/>
    <x v="0"/>
    <s v="27-Sep-1981"/>
    <n v="32462.35"/>
    <s v="tier - 2"/>
    <s v="tier - 2"/>
    <s v="R1011"/>
    <n v="44"/>
  </r>
  <r>
    <s v="Id286"/>
    <s v="Andrea"/>
    <n v="25.69"/>
    <n v="4.78"/>
    <s v="yes"/>
    <x v="0"/>
    <x v="0"/>
    <n v="0"/>
    <x v="0"/>
    <x v="1"/>
    <x v="2"/>
    <s v="9-Aug-1976"/>
    <n v="32430.22"/>
    <s v="tier - 2"/>
    <s v="tier - 3"/>
    <s v="R1011"/>
    <n v="49"/>
  </r>
  <r>
    <s v="Id287"/>
    <s v="Nancy M"/>
    <n v="25.46"/>
    <n v="6.03"/>
    <s v="No"/>
    <x v="0"/>
    <x v="0"/>
    <n v="2"/>
    <x v="0"/>
    <x v="1"/>
    <x v="1"/>
    <s v="19-Oct-1972"/>
    <n v="32428.63"/>
    <s v="tier - 2"/>
    <s v="tier - 2"/>
    <s v="R1011"/>
    <n v="53"/>
  </r>
  <r>
    <s v="Id288"/>
    <s v="Matt"/>
    <n v="31.83"/>
    <n v="11.55"/>
    <s v="yes"/>
    <x v="0"/>
    <x v="0"/>
    <n v="1"/>
    <x v="0"/>
    <x v="0"/>
    <x v="0"/>
    <s v="2-Dec-1986"/>
    <n v="32288.49"/>
    <s v="tier - 2"/>
    <s v="tier - 2"/>
    <s v="R1011"/>
    <n v="38"/>
  </r>
  <r>
    <s v="Id289"/>
    <s v="Lee"/>
    <n v="24.43"/>
    <n v="7.59"/>
    <s v="yes"/>
    <x v="0"/>
    <x v="0"/>
    <n v="1"/>
    <x v="0"/>
    <x v="2"/>
    <x v="0"/>
    <s v="17-Dec-1975"/>
    <n v="32259.96"/>
    <s v="tier - 2"/>
    <s v="tier - 3"/>
    <s v="R1012"/>
    <n v="49"/>
  </r>
  <r>
    <s v="Id290"/>
    <s v="Chris"/>
    <n v="41.9"/>
    <n v="4.26"/>
    <s v="No"/>
    <x v="0"/>
    <x v="0"/>
    <n v="0"/>
    <x v="0"/>
    <x v="0"/>
    <x v="2"/>
    <s v="8-Sep-1994"/>
    <n v="32222.81"/>
    <s v="tier - 2"/>
    <s v="tier - 1"/>
    <s v="R1011"/>
    <n v="31"/>
  </r>
  <r>
    <s v="Id291"/>
    <s v="Erik T."/>
    <n v="22.88"/>
    <n v="5.9"/>
    <s v="yes"/>
    <x v="0"/>
    <x v="1"/>
    <n v="1"/>
    <x v="0"/>
    <x v="2"/>
    <x v="1"/>
    <s v="11-Sep-1969"/>
    <n v="32192.76"/>
    <s v="tier - 1"/>
    <s v="tier - 2"/>
    <s v="R1011"/>
    <n v="56"/>
  </r>
  <r>
    <s v="Id292"/>
    <s v="Rod W"/>
    <n v="29.734999999999999"/>
    <n v="7.79"/>
    <s v="No"/>
    <x v="0"/>
    <x v="0"/>
    <n v="0"/>
    <x v="1"/>
    <x v="1"/>
    <x v="0"/>
    <s v="10-Nov-1978"/>
    <n v="32108.66"/>
    <s v="tier - 1"/>
    <s v="tier - 3"/>
    <s v="R1017"/>
    <n v="46"/>
  </r>
  <r>
    <s v="Id293"/>
    <s v="Joey"/>
    <n v="40.74"/>
    <n v="5.28"/>
    <s v="No"/>
    <x v="0"/>
    <x v="1"/>
    <n v="1"/>
    <x v="0"/>
    <x v="0"/>
    <x v="2"/>
    <s v="13-Sep-1993"/>
    <n v="32086.21"/>
    <s v="tier - 1"/>
    <s v="tier - 3"/>
    <s v="R1011"/>
    <n v="32"/>
  </r>
  <r>
    <s v="Id294"/>
    <s v="Hillary L."/>
    <n v="24.14"/>
    <n v="5.87"/>
    <s v="No"/>
    <x v="0"/>
    <x v="0"/>
    <n v="2"/>
    <x v="0"/>
    <x v="2"/>
    <x v="1"/>
    <s v="21-Sep-1972"/>
    <n v="31980.89"/>
    <s v="tier - 2"/>
    <s v="tier - 1"/>
    <s v="R1011"/>
    <n v="53"/>
  </r>
  <r>
    <s v="Id295"/>
    <s v="Eric J"/>
    <n v="25.15"/>
    <n v="9.08"/>
    <s v="yes"/>
    <x v="0"/>
    <x v="0"/>
    <n v="1"/>
    <x v="0"/>
    <x v="1"/>
    <x v="0"/>
    <s v="25-Sep-1975"/>
    <n v="31897.1"/>
    <s v="tier - 2"/>
    <s v="tier - 3"/>
    <s v="R1011"/>
    <n v="50"/>
  </r>
  <r>
    <s v="Id296"/>
    <s v="Nicolas"/>
    <n v="28.71"/>
    <n v="5.2"/>
    <s v="No"/>
    <x v="0"/>
    <x v="0"/>
    <n v="1"/>
    <x v="0"/>
    <x v="1"/>
    <x v="2"/>
    <s v="10-Sep-1984"/>
    <n v="31743.919999999998"/>
    <s v="tier - 2"/>
    <s v="tier - 1"/>
    <s v="R1011"/>
    <n v="41"/>
  </r>
  <r>
    <s v="Id297"/>
    <s v="Marcel"/>
    <n v="23"/>
    <n v="5.48"/>
    <s v="No"/>
    <x v="0"/>
    <x v="0"/>
    <n v="0"/>
    <x v="0"/>
    <x v="2"/>
    <x v="2"/>
    <s v="14-Oct-1977"/>
    <n v="31736.7"/>
    <s v="tier - 2"/>
    <s v="tier - 2"/>
    <s v="R1012"/>
    <n v="48"/>
  </r>
  <r>
    <s v="Id298"/>
    <s v="Ashley N"/>
    <n v="36.86"/>
    <n v="11.95"/>
    <s v="No"/>
    <x v="0"/>
    <x v="0"/>
    <n v="0"/>
    <x v="1"/>
    <x v="0"/>
    <x v="0"/>
    <s v="13-Dec-1960"/>
    <n v="31620"/>
    <s v="tier - 2"/>
    <s v="tier - 1"/>
    <s v="R1024"/>
    <n v="64"/>
  </r>
  <r>
    <s v="Id299"/>
    <s v="Evan D"/>
    <n v="24.25"/>
    <n v="8.6999999999999993"/>
    <s v="yes"/>
    <x v="0"/>
    <x v="0"/>
    <n v="1"/>
    <x v="0"/>
    <x v="2"/>
    <x v="0"/>
    <s v="29-Oct-1975"/>
    <n v="31591.82"/>
    <s v="tier - 2"/>
    <s v="tier - 1"/>
    <s v="R1011"/>
    <n v="50"/>
  </r>
  <r>
    <s v="Id300"/>
    <s v="Krisana"/>
    <n v="23.85"/>
    <n v="7.84"/>
    <s v="No"/>
    <x v="0"/>
    <x v="0"/>
    <n v="0"/>
    <x v="0"/>
    <x v="2"/>
    <x v="0"/>
    <s v="8-Oct-1974"/>
    <n v="31368.81"/>
    <s v="tier - 2"/>
    <s v="tier - 3"/>
    <s v="R1011"/>
    <n v="51"/>
  </r>
  <r>
    <s v="Id301"/>
    <s v="Kyle"/>
    <n v="40.020000000000003"/>
    <n v="5.19"/>
    <s v="yes"/>
    <x v="0"/>
    <x v="0"/>
    <n v="1"/>
    <x v="0"/>
    <x v="0"/>
    <x v="2"/>
    <s v="27-Sep-1995"/>
    <n v="31328.27"/>
    <s v="tier - 2"/>
    <s v="tier - 2"/>
    <s v="R1011"/>
    <n v="30"/>
  </r>
  <r>
    <s v="Id302"/>
    <s v="Kate"/>
    <n v="19.170000000000002"/>
    <n v="8.41"/>
    <s v="No"/>
    <x v="0"/>
    <x v="0"/>
    <n v="0"/>
    <x v="0"/>
    <x v="2"/>
    <x v="0"/>
    <s v="9-Jul-1968"/>
    <n v="31322.53"/>
    <s v="tier - 2"/>
    <s v="tier - 1"/>
    <s v="R1011"/>
    <n v="57"/>
  </r>
  <r>
    <s v="Id303"/>
    <s v="Martin A."/>
    <n v="43.53"/>
    <n v="5.86"/>
    <s v="yes"/>
    <x v="1"/>
    <x v="0"/>
    <n v="2"/>
    <x v="0"/>
    <x v="0"/>
    <x v="1"/>
    <s v="22-Jul-2000"/>
    <n v="31234.560000000001"/>
    <s v="tier - 1"/>
    <s v="tier - 1"/>
    <s v="R1011"/>
    <n v="25"/>
  </r>
  <r>
    <s v="Id304"/>
    <s v="Stacey"/>
    <n v="46.06"/>
    <n v="4.18"/>
    <s v="No"/>
    <x v="1"/>
    <x v="0"/>
    <n v="1"/>
    <x v="0"/>
    <x v="0"/>
    <x v="2"/>
    <s v="9-Nov-2004"/>
    <n v="31196.61"/>
    <s v="tier - 2"/>
    <s v="tier - 1"/>
    <s v="R1011"/>
    <n v="20"/>
  </r>
  <r>
    <s v="Id305"/>
    <s v="Christine"/>
    <n v="29.92"/>
    <n v="11.99"/>
    <s v="yes"/>
    <x v="0"/>
    <x v="0"/>
    <n v="2"/>
    <x v="0"/>
    <x v="3"/>
    <x v="0"/>
    <s v="9-Sep-1961"/>
    <n v="30942.19"/>
    <s v="tier - 2"/>
    <s v="tier - 2"/>
    <s v="R1013"/>
    <n v="64"/>
  </r>
  <r>
    <s v="Id306"/>
    <s v="Sarah C."/>
    <n v="28.46"/>
    <n v="4.8499999999999996"/>
    <s v="yes"/>
    <x v="0"/>
    <x v="0"/>
    <n v="1"/>
    <x v="0"/>
    <x v="1"/>
    <x v="2"/>
    <s v="5-Sep-1988"/>
    <n v="30763.01"/>
    <s v="tier - 2"/>
    <s v="tier - 1"/>
    <s v="R1011"/>
    <n v="37"/>
  </r>
  <r>
    <s v="Id307"/>
    <s v="Megan"/>
    <n v="24.56"/>
    <n v="6.18"/>
    <s v="yes"/>
    <x v="0"/>
    <x v="1"/>
    <n v="1"/>
    <x v="0"/>
    <x v="2"/>
    <x v="1"/>
    <s v="21-Dec-1983"/>
    <n v="30724.44"/>
    <s v="tier - 2"/>
    <s v="tier - 3"/>
    <s v="R1011"/>
    <n v="41"/>
  </r>
  <r>
    <s v="Id308"/>
    <s v="Jason W"/>
    <n v="41.19"/>
    <n v="6.37"/>
    <s v="No"/>
    <x v="0"/>
    <x v="0"/>
    <n v="0"/>
    <x v="0"/>
    <x v="0"/>
    <x v="1"/>
    <s v="21-Sep-1999"/>
    <n v="30697.71"/>
    <s v="tier - 1"/>
    <s v="tier - 2"/>
    <s v="R1011"/>
    <n v="26"/>
  </r>
  <r>
    <s v="Id309"/>
    <s v="Michele"/>
    <n v="18.63"/>
    <n v="9.81"/>
    <s v="yes"/>
    <x v="0"/>
    <x v="0"/>
    <n v="2"/>
    <x v="0"/>
    <x v="2"/>
    <x v="0"/>
    <s v="11-Nov-1970"/>
    <n v="30625.65"/>
    <s v="tier - 2"/>
    <s v="tier - 3"/>
    <s v="R1011"/>
    <n v="54"/>
  </r>
  <r>
    <s v="Id310"/>
    <s v="Nikki"/>
    <n v="26.26"/>
    <n v="11.8"/>
    <s v="yes"/>
    <x v="0"/>
    <x v="0"/>
    <n v="1"/>
    <x v="0"/>
    <x v="1"/>
    <x v="0"/>
    <s v="10-Aug-1986"/>
    <n v="30530.5"/>
    <s v="tier - 2"/>
    <s v="tier - 1"/>
    <s v="R1011"/>
    <n v="39"/>
  </r>
  <r>
    <s v="Id311"/>
    <s v="Philip J."/>
    <n v="22.37"/>
    <n v="5.86"/>
    <s v="yes"/>
    <x v="0"/>
    <x v="1"/>
    <n v="1"/>
    <x v="0"/>
    <x v="2"/>
    <x v="1"/>
    <s v="3-Sep-1983"/>
    <n v="30457.37"/>
    <s v="tier - 2"/>
    <s v="tier - 1"/>
    <s v="R1012"/>
    <n v="42"/>
  </r>
  <r>
    <s v="Id312"/>
    <s v="Bryan L"/>
    <n v="39.619999999999997"/>
    <n v="4.28"/>
    <s v="No"/>
    <x v="0"/>
    <x v="0"/>
    <n v="1"/>
    <x v="0"/>
    <x v="0"/>
    <x v="2"/>
    <s v="28-Oct-1998"/>
    <n v="30422.03"/>
    <s v="tier - 2"/>
    <s v="tier - 3"/>
    <s v="R1011"/>
    <n v="27"/>
  </r>
  <r>
    <s v="Id313"/>
    <s v="Timothy F"/>
    <n v="18.329999999999998"/>
    <n v="4.16"/>
    <s v="yes"/>
    <x v="0"/>
    <x v="0"/>
    <n v="0"/>
    <x v="0"/>
    <x v="4"/>
    <x v="2"/>
    <s v="3-Sep-1976"/>
    <n v="30409.53"/>
    <s v="tier - 2"/>
    <s v="tier - 3"/>
    <s v="R1012"/>
    <n v="49"/>
  </r>
  <r>
    <s v="Id314"/>
    <s v="Ms.  Angielyn M"/>
    <n v="17.11"/>
    <n v="4.9800000000000004"/>
    <s v="yes"/>
    <x v="0"/>
    <x v="1"/>
    <n v="1"/>
    <x v="0"/>
    <x v="4"/>
    <x v="2"/>
    <s v="30-Jul-1969"/>
    <n v="30366.93"/>
    <s v="tier - 2"/>
    <s v="tier - 2"/>
    <s v="R1011"/>
    <n v="56"/>
  </r>
  <r>
    <s v="Id315"/>
    <s v="Jeanie M."/>
    <n v="43.5"/>
    <n v="6.38"/>
    <s v="No"/>
    <x v="1"/>
    <x v="0"/>
    <n v="1"/>
    <x v="0"/>
    <x v="0"/>
    <x v="1"/>
    <s v="1-Jun-2004"/>
    <n v="30328.27"/>
    <s v="tier - 2"/>
    <s v="tier - 2"/>
    <s v="R1011"/>
    <n v="21"/>
  </r>
  <r>
    <s v="Id316"/>
    <s v="Greg"/>
    <n v="25.364999999999998"/>
    <n v="5.19"/>
    <s v="No"/>
    <x v="0"/>
    <x v="0"/>
    <n v="2"/>
    <x v="1"/>
    <x v="1"/>
    <x v="2"/>
    <s v="24-Jul-1972"/>
    <n v="30284.639999999999"/>
    <s v="tier - 1"/>
    <s v="tier - 1"/>
    <s v="R1012"/>
    <n v="53"/>
  </r>
  <r>
    <s v="Id317"/>
    <s v="John"/>
    <n v="28.594999999999999"/>
    <n v="10.210000000000001"/>
    <s v="No"/>
    <x v="0"/>
    <x v="0"/>
    <n v="0"/>
    <x v="1"/>
    <x v="1"/>
    <x v="0"/>
    <s v="15-Sep-1962"/>
    <n v="30260"/>
    <s v="tier - 1"/>
    <s v="tier - 1"/>
    <s v="R1014"/>
    <n v="63"/>
  </r>
  <r>
    <s v="Id318"/>
    <s v="Aliaksandr"/>
    <n v="29.83"/>
    <n v="9.6999999999999993"/>
    <s v="yes"/>
    <x v="0"/>
    <x v="1"/>
    <n v="1"/>
    <x v="0"/>
    <x v="1"/>
    <x v="0"/>
    <s v="13-Sep-1963"/>
    <n v="30184.94"/>
    <s v="tier - 1"/>
    <s v="tier - 1"/>
    <s v="R1014"/>
    <n v="62"/>
  </r>
  <r>
    <s v="Id319"/>
    <s v="Jason M."/>
    <n v="24.7"/>
    <n v="10.25"/>
    <s v="No"/>
    <x v="0"/>
    <x v="0"/>
    <n v="3"/>
    <x v="1"/>
    <x v="2"/>
    <x v="0"/>
    <s v="11-Aug-1958"/>
    <n v="30166.62"/>
    <s v="tier - 1"/>
    <s v="tier - 3"/>
    <s v="R1012"/>
    <n v="67"/>
  </r>
  <r>
    <s v="Id320"/>
    <s v="Sheera K"/>
    <n v="17.940000000000001"/>
    <n v="9.77"/>
    <s v="No"/>
    <x v="0"/>
    <x v="0"/>
    <n v="0"/>
    <x v="0"/>
    <x v="4"/>
    <x v="0"/>
    <s v="25-Dec-1971"/>
    <n v="30134.75"/>
    <s v="tier - 2"/>
    <s v="tier - 3"/>
    <s v="R1011"/>
    <n v="53"/>
  </r>
  <r>
    <s v="Id321"/>
    <s v="Janice"/>
    <n v="21.08"/>
    <n v="4.83"/>
    <s v="No"/>
    <x v="0"/>
    <x v="1"/>
    <n v="1"/>
    <x v="0"/>
    <x v="2"/>
    <x v="2"/>
    <s v="2-Sep-1979"/>
    <n v="30095.97"/>
    <s v="tier - 2"/>
    <s v="tier - 3"/>
    <s v="R1011"/>
    <n v="46"/>
  </r>
  <r>
    <s v="Id322"/>
    <s v="Timothy G."/>
    <n v="37.715000000000003"/>
    <n v="10.86"/>
    <s v="yes"/>
    <x v="0"/>
    <x v="0"/>
    <n v="0"/>
    <x v="1"/>
    <x v="0"/>
    <x v="0"/>
    <s v="16-Jun-1967"/>
    <n v="30063.58"/>
    <s v="tier - 1"/>
    <s v="tier - 1"/>
    <s v="R1012"/>
    <n v="58"/>
  </r>
  <r>
    <s v="Id323"/>
    <s v="Alan R"/>
    <n v="22.39"/>
    <n v="9.5299999999999994"/>
    <s v="yes"/>
    <x v="0"/>
    <x v="0"/>
    <n v="0"/>
    <x v="0"/>
    <x v="2"/>
    <x v="0"/>
    <s v="4-Aug-1981"/>
    <n v="30026.87"/>
    <s v="tier - 2"/>
    <s v="tier - 3"/>
    <s v="R1012"/>
    <n v="44"/>
  </r>
  <r>
    <s v="Id324"/>
    <s v="Michael"/>
    <n v="28.78"/>
    <n v="5.68"/>
    <s v="No"/>
    <x v="0"/>
    <x v="0"/>
    <n v="0"/>
    <x v="0"/>
    <x v="1"/>
    <x v="2"/>
    <s v="5-Oct-1991"/>
    <n v="29969.67"/>
    <s v="tier - 1"/>
    <s v="tier - 1"/>
    <s v="R1011"/>
    <n v="34"/>
  </r>
  <r>
    <s v="Id325"/>
    <s v="Marie-France"/>
    <n v="18.329999999999998"/>
    <n v="5.57"/>
    <s v="yes"/>
    <x v="0"/>
    <x v="0"/>
    <n v="0"/>
    <x v="0"/>
    <x v="4"/>
    <x v="2"/>
    <s v="12-Jun-1976"/>
    <n v="29933.75"/>
    <s v="tier - 1"/>
    <s v="tier - 1"/>
    <s v="R1011"/>
    <n v="49"/>
  </r>
  <r>
    <s v="Id326"/>
    <s v="Erik F."/>
    <n v="26.39"/>
    <n v="4.58"/>
    <s v="yes"/>
    <x v="0"/>
    <x v="0"/>
    <n v="1"/>
    <x v="0"/>
    <x v="1"/>
    <x v="2"/>
    <s v="30-Dec-1988"/>
    <n v="29929.56"/>
    <s v="tier - 1"/>
    <s v="tier - 1"/>
    <s v="R1011"/>
    <n v="36"/>
  </r>
  <r>
    <s v="Id327"/>
    <s v="Andrew"/>
    <n v="19.260000000000002"/>
    <n v="8.9600000000000009"/>
    <s v="yes"/>
    <x v="0"/>
    <x v="0"/>
    <n v="1"/>
    <x v="0"/>
    <x v="2"/>
    <x v="0"/>
    <s v="19-Aug-1975"/>
    <n v="29899.25"/>
    <s v="tier - 1"/>
    <s v="tier - 3"/>
    <s v="R1011"/>
    <n v="50"/>
  </r>
  <r>
    <s v="Id328"/>
    <s v="Anthony"/>
    <n v="26.92"/>
    <n v="6.09"/>
    <s v="No"/>
    <x v="0"/>
    <x v="0"/>
    <n v="0"/>
    <x v="0"/>
    <x v="1"/>
    <x v="1"/>
    <s v="30-Dec-1989"/>
    <n v="29852.48"/>
    <s v="tier - 1"/>
    <s v="tier - 3"/>
    <s v="R1011"/>
    <n v="35"/>
  </r>
  <r>
    <s v="Id329"/>
    <s v="Chris"/>
    <n v="19.73"/>
    <n v="4.3600000000000003"/>
    <s v="No"/>
    <x v="0"/>
    <x v="0"/>
    <n v="0"/>
    <x v="0"/>
    <x v="2"/>
    <x v="2"/>
    <s v="29-Oct-1982"/>
    <n v="29818.76"/>
    <s v="tier - 1"/>
    <s v="tier - 1"/>
    <s v="R1012"/>
    <n v="43"/>
  </r>
  <r>
    <s v="Id330"/>
    <s v="Yu"/>
    <n v="23.56"/>
    <n v="11.74"/>
    <s v="yes"/>
    <x v="0"/>
    <x v="0"/>
    <n v="0"/>
    <x v="0"/>
    <x v="2"/>
    <x v="0"/>
    <s v="13-Aug-1981"/>
    <n v="29816.639999999999"/>
    <s v="tier - 1"/>
    <s v="tier - 2"/>
    <s v="R1011"/>
    <n v="44"/>
  </r>
  <r>
    <s v="Id331"/>
    <s v="Caleb N"/>
    <n v="37.67"/>
    <n v="5.89"/>
    <s v="No"/>
    <x v="0"/>
    <x v="0"/>
    <n v="1"/>
    <x v="0"/>
    <x v="0"/>
    <x v="1"/>
    <s v="20-Jun-1998"/>
    <n v="29760.6"/>
    <s v="tier - 1"/>
    <s v="tier - 2"/>
    <s v="R1011"/>
    <n v="27"/>
  </r>
  <r>
    <s v="Id332"/>
    <s v="Jason M."/>
    <n v="18.73"/>
    <n v="10.64"/>
    <s v="No"/>
    <x v="0"/>
    <x v="0"/>
    <n v="2"/>
    <x v="0"/>
    <x v="2"/>
    <x v="0"/>
    <s v="23-Aug-1973"/>
    <n v="29757.69"/>
    <s v="tier - 1"/>
    <s v="tier - 3"/>
    <s v="R1011"/>
    <n v="52"/>
  </r>
  <r>
    <s v="Id333"/>
    <s v="Angela R"/>
    <n v="33.090000000000003"/>
    <n v="6.06"/>
    <s v="No"/>
    <x v="0"/>
    <x v="1"/>
    <n v="1"/>
    <x v="0"/>
    <x v="0"/>
    <x v="1"/>
    <s v="27-Jul-1993"/>
    <n v="29622.69"/>
    <s v="tier - 1"/>
    <s v="tier - 1"/>
    <s v="R1011"/>
    <n v="32"/>
  </r>
  <r>
    <s v="Id334"/>
    <s v="Keith J"/>
    <n v="18.329999999999998"/>
    <n v="7.46"/>
    <s v="yes"/>
    <x v="0"/>
    <x v="0"/>
    <n v="1"/>
    <x v="0"/>
    <x v="4"/>
    <x v="0"/>
    <s v="3-Nov-1975"/>
    <n v="29583.8"/>
    <s v="tier - 1"/>
    <s v="tier - 1"/>
    <s v="R1011"/>
    <n v="50"/>
  </r>
  <r>
    <s v="Id335"/>
    <s v="Emma"/>
    <n v="27.74"/>
    <n v="4.68"/>
    <s v="yes"/>
    <x v="0"/>
    <x v="0"/>
    <n v="2"/>
    <x v="0"/>
    <x v="1"/>
    <x v="2"/>
    <s v="20-Oct-1959"/>
    <n v="29523.17"/>
    <s v="tier - 1"/>
    <s v="tier - 2"/>
    <s v="R1024"/>
    <n v="66"/>
  </r>
  <r>
    <s v="Id336"/>
    <s v="Nathan A"/>
    <n v="24.2"/>
    <n v="6.15"/>
    <s v="No"/>
    <x v="0"/>
    <x v="0"/>
    <n v="1"/>
    <x v="0"/>
    <x v="2"/>
    <x v="1"/>
    <s v="16-Jul-1987"/>
    <n v="29443.59"/>
    <s v="tier - 1"/>
    <s v="tier - 1"/>
    <s v="R1011"/>
    <n v="38"/>
  </r>
  <r>
    <s v="Id337"/>
    <s v="Kathryn"/>
    <n v="22.03"/>
    <n v="4.28"/>
    <s v="yes"/>
    <x v="0"/>
    <x v="0"/>
    <n v="0"/>
    <x v="0"/>
    <x v="2"/>
    <x v="2"/>
    <s v="7-Nov-1985"/>
    <n v="29352.560000000001"/>
    <s v="tier - 1"/>
    <s v="tier - 1"/>
    <s v="R1011"/>
    <n v="39"/>
  </r>
  <r>
    <s v="Id338"/>
    <s v="Elizabeth H."/>
    <n v="26.885000000000002"/>
    <n v="9.86"/>
    <s v="No"/>
    <x v="0"/>
    <x v="0"/>
    <n v="3"/>
    <x v="0"/>
    <x v="1"/>
    <x v="0"/>
    <s v="5-Jun-1958"/>
    <n v="29330.98"/>
    <s v="tier - 1"/>
    <s v="tier - 2"/>
    <s v="R1012"/>
    <n v="67"/>
  </r>
  <r>
    <s v="Id339"/>
    <s v="Ben"/>
    <n v="16.36"/>
    <n v="11.19"/>
    <s v="No"/>
    <x v="0"/>
    <x v="0"/>
    <n v="0"/>
    <x v="0"/>
    <x v="4"/>
    <x v="0"/>
    <s v="21-Jul-1978"/>
    <n v="29227.599999999999"/>
    <s v="tier - 1"/>
    <s v="tier - 3"/>
    <s v="R1012"/>
    <n v="47"/>
  </r>
  <r>
    <s v="Id340"/>
    <s v="Cheryl A"/>
    <n v="32.299999999999997"/>
    <n v="4.8899999999999997"/>
    <s v="yes"/>
    <x v="0"/>
    <x v="1"/>
    <n v="1"/>
    <x v="1"/>
    <x v="0"/>
    <x v="2"/>
    <s v="9-Jul-1969"/>
    <n v="29186.48"/>
    <s v="tier - 1"/>
    <s v="tier - 3"/>
    <s v="R1024"/>
    <n v="56"/>
  </r>
  <r>
    <s v="Id341"/>
    <s v="Kimberly A"/>
    <n v="16.05"/>
    <n v="4.3499999999999996"/>
    <s v="yes"/>
    <x v="0"/>
    <x v="0"/>
    <n v="0"/>
    <x v="0"/>
    <x v="4"/>
    <x v="2"/>
    <s v="8-Nov-1976"/>
    <n v="29160.39"/>
    <s v="tier - 1"/>
    <s v="tier - 2"/>
    <s v="R1011"/>
    <n v="48"/>
  </r>
  <r>
    <s v="Id342"/>
    <s v="Cynthia"/>
    <n v="29.07"/>
    <n v="8.66"/>
    <s v="yes"/>
    <x v="0"/>
    <x v="0"/>
    <n v="2"/>
    <x v="0"/>
    <x v="1"/>
    <x v="0"/>
    <s v="24-Dec-1961"/>
    <n v="29141.360000000001"/>
    <s v="tier - 1"/>
    <s v="tier - 3"/>
    <s v="R1012"/>
    <n v="63"/>
  </r>
  <r>
    <s v="Id343"/>
    <s v="Jessica"/>
    <n v="17.43"/>
    <n v="8.64"/>
    <s v="No"/>
    <x v="0"/>
    <x v="0"/>
    <n v="0"/>
    <x v="0"/>
    <x v="4"/>
    <x v="0"/>
    <s v="29-Nov-1978"/>
    <n v="29114.77"/>
    <s v="tier - 1"/>
    <s v="tier - 1"/>
    <s v="R1011"/>
    <n v="46"/>
  </r>
  <r>
    <s v="Id344"/>
    <s v="Bruce"/>
    <n v="19.329999999999998"/>
    <n v="4.2699999999999996"/>
    <s v="No"/>
    <x v="0"/>
    <x v="0"/>
    <n v="0"/>
    <x v="0"/>
    <x v="2"/>
    <x v="2"/>
    <s v="14-Jul-1980"/>
    <n v="29114.21"/>
    <s v="tier - 1"/>
    <s v="tier - 3"/>
    <s v="R1011"/>
    <n v="45"/>
  </r>
  <r>
    <s v="Id345"/>
    <s v="Allison"/>
    <n v="30.52"/>
    <n v="4.21"/>
    <s v="No"/>
    <x v="0"/>
    <x v="0"/>
    <n v="1"/>
    <x v="0"/>
    <x v="0"/>
    <x v="2"/>
    <s v="7-Jul-1992"/>
    <n v="29007.82"/>
    <s v="tier - 1"/>
    <s v="tier - 3"/>
    <s v="R1011"/>
    <n v="33"/>
  </r>
  <r>
    <s v="Id346"/>
    <s v="Alex"/>
    <n v="39.21"/>
    <n v="5.04"/>
    <s v="No"/>
    <x v="0"/>
    <x v="1"/>
    <n v="1"/>
    <x v="0"/>
    <x v="0"/>
    <x v="2"/>
    <s v="1-Sep-2003"/>
    <n v="28998.68"/>
    <s v="tier - 1"/>
    <s v="tier - 3"/>
    <s v="R1011"/>
    <n v="22"/>
  </r>
  <r>
    <s v="Id347"/>
    <s v="Gabriela"/>
    <n v="26.98"/>
    <n v="5.21"/>
    <s v="yes"/>
    <x v="0"/>
    <x v="0"/>
    <n v="2"/>
    <x v="0"/>
    <x v="1"/>
    <x v="2"/>
    <s v="5-Dec-1959"/>
    <n v="28950.47"/>
    <s v="tier - 1"/>
    <s v="tier - 1"/>
    <s v="R1012"/>
    <n v="65"/>
  </r>
  <r>
    <s v="Id348"/>
    <s v="Sharon"/>
    <n v="25.84"/>
    <n v="8.83"/>
    <s v="No"/>
    <x v="0"/>
    <x v="0"/>
    <n v="0"/>
    <x v="1"/>
    <x v="1"/>
    <x v="0"/>
    <s v="25-Jul-1962"/>
    <n v="28923.14"/>
    <s v="tier - 1"/>
    <s v="tier - 1"/>
    <s v="R1012"/>
    <n v="63"/>
  </r>
  <r>
    <s v="Id349"/>
    <s v="Jason A"/>
    <n v="28.31"/>
    <n v="8.4700000000000006"/>
    <s v="yes"/>
    <x v="0"/>
    <x v="0"/>
    <n v="2"/>
    <x v="0"/>
    <x v="1"/>
    <x v="0"/>
    <s v="3-Aug-1961"/>
    <n v="28868.66"/>
    <s v="tier - 1"/>
    <s v="tier - 2"/>
    <s v="R1012"/>
    <n v="64"/>
  </r>
  <r>
    <s v="Id350"/>
    <s v="Chelsey C."/>
    <n v="23.94"/>
    <n v="4.2"/>
    <s v="No"/>
    <x v="0"/>
    <x v="0"/>
    <n v="0"/>
    <x v="0"/>
    <x v="2"/>
    <x v="2"/>
    <s v="5-Dec-1990"/>
    <n v="28716.14"/>
    <s v="tier - 1"/>
    <s v="tier - 3"/>
    <s v="R1011"/>
    <n v="34"/>
  </r>
  <r>
    <s v="Id351"/>
    <s v="Devon A."/>
    <n v="20.03"/>
    <n v="6.14"/>
    <s v="yes"/>
    <x v="0"/>
    <x v="0"/>
    <n v="0"/>
    <x v="0"/>
    <x v="2"/>
    <x v="1"/>
    <s v="27-Sep-1985"/>
    <n v="28542.86"/>
    <s v="tier - 1"/>
    <s v="tier - 3"/>
    <s v="R1011"/>
    <n v="40"/>
  </r>
  <r>
    <s v="Id352"/>
    <s v="Joni L"/>
    <n v="41.42"/>
    <n v="6.07"/>
    <s v="No"/>
    <x v="0"/>
    <x v="0"/>
    <n v="0"/>
    <x v="1"/>
    <x v="0"/>
    <x v="1"/>
    <s v="11-Dec-1982"/>
    <n v="28476.73"/>
    <s v="tier - 1"/>
    <s v="tier - 2"/>
    <s v="R1012"/>
    <n v="42"/>
  </r>
  <r>
    <s v="Id353"/>
    <s v="Colin"/>
    <n v="36.67"/>
    <n v="10.210000000000001"/>
    <s v="No"/>
    <x v="0"/>
    <x v="0"/>
    <n v="0"/>
    <x v="1"/>
    <x v="0"/>
    <x v="0"/>
    <s v="16-Sep-1974"/>
    <n v="28468.92"/>
    <s v="tier - 1"/>
    <s v="tier - 1"/>
    <s v="R1012"/>
    <n v="51"/>
  </r>
  <r>
    <s v="Id354"/>
    <s v="Rachael"/>
    <n v="27.645"/>
    <n v="4.6900000000000004"/>
    <s v="No"/>
    <x v="0"/>
    <x v="0"/>
    <n v="0"/>
    <x v="1"/>
    <x v="1"/>
    <x v="2"/>
    <s v="2-Dec-1977"/>
    <n v="28340.19"/>
    <s v="tier - 1"/>
    <s v="tier - 2"/>
    <s v="R1012"/>
    <n v="47"/>
  </r>
  <r>
    <s v="Id355"/>
    <s v="Torres, Ms.  Maricela"/>
    <n v="22.72"/>
    <n v="5.71"/>
    <s v="No"/>
    <x v="0"/>
    <x v="0"/>
    <n v="0"/>
    <x v="0"/>
    <x v="2"/>
    <x v="1"/>
    <s v="24-Dec-1990"/>
    <n v="28302.33"/>
    <s v="tier - 1"/>
    <s v="tier - 2"/>
    <s v="R1011"/>
    <n v="34"/>
  </r>
  <r>
    <s v="Id356"/>
    <s v="Marie"/>
    <n v="36.520000000000003"/>
    <n v="9.07"/>
    <s v="yes"/>
    <x v="0"/>
    <x v="1"/>
    <n v="1"/>
    <x v="1"/>
    <x v="0"/>
    <x v="0"/>
    <s v="25-Nov-1963"/>
    <n v="28287.9"/>
    <s v="tier - 1"/>
    <s v="tier - 1"/>
    <s v="R1013"/>
    <n v="61"/>
  </r>
  <r>
    <s v="Id357"/>
    <s v="Frank"/>
    <n v="33.96"/>
    <n v="4.99"/>
    <s v="No"/>
    <x v="0"/>
    <x v="0"/>
    <n v="0"/>
    <x v="0"/>
    <x v="0"/>
    <x v="2"/>
    <s v="6-Sep-1999"/>
    <n v="28245.34"/>
    <s v="tier - 1"/>
    <s v="tier - 3"/>
    <s v="R1011"/>
    <n v="26"/>
  </r>
  <r>
    <s v="Id358"/>
    <s v="Jeffry"/>
    <n v="26.695"/>
    <n v="8.31"/>
    <s v="No"/>
    <x v="0"/>
    <x v="0"/>
    <n v="0"/>
    <x v="0"/>
    <x v="1"/>
    <x v="0"/>
    <s v="22-Nov-1960"/>
    <n v="28101.33"/>
    <s v="tier - 1"/>
    <s v="tier - 2"/>
    <s v="R1019"/>
    <n v="64"/>
  </r>
  <r>
    <s v="Id359"/>
    <s v="Mike"/>
    <n v="18.45"/>
    <n v="5.07"/>
    <s v="yes"/>
    <x v="0"/>
    <x v="0"/>
    <n v="0"/>
    <x v="0"/>
    <x v="4"/>
    <x v="2"/>
    <s v="29-Nov-1985"/>
    <n v="28006.94"/>
    <s v="tier - 1"/>
    <s v="tier - 2"/>
    <s v="R1011"/>
    <n v="39"/>
  </r>
  <r>
    <s v="Id360"/>
    <s v="Rick"/>
    <n v="33.18"/>
    <n v="4.79"/>
    <s v="No"/>
    <x v="0"/>
    <x v="0"/>
    <n v="0"/>
    <x v="0"/>
    <x v="0"/>
    <x v="2"/>
    <s v="21-Dec-1999"/>
    <n v="27980.77"/>
    <s v="tier - 1"/>
    <s v="tier - 1"/>
    <s v="R1011"/>
    <n v="25"/>
  </r>
  <r>
    <s v="Id361"/>
    <s v="Pierre-Michel"/>
    <n v="36.1"/>
    <n v="11.39"/>
    <s v="yes"/>
    <x v="0"/>
    <x v="0"/>
    <n v="2"/>
    <x v="1"/>
    <x v="0"/>
    <x v="0"/>
    <s v="28-Jul-1961"/>
    <n v="27941.29"/>
    <s v="tier - 1"/>
    <s v="tier - 3"/>
    <s v="R1011"/>
    <n v="64"/>
  </r>
  <r>
    <s v="Id362"/>
    <s v="Daniel"/>
    <n v="22.77"/>
    <n v="6"/>
    <s v="No"/>
    <x v="0"/>
    <x v="0"/>
    <n v="0"/>
    <x v="0"/>
    <x v="2"/>
    <x v="1"/>
    <s v="4-Jun-1991"/>
    <n v="27931.11"/>
    <s v="tier - 1"/>
    <s v="tier - 3"/>
    <s v="R1011"/>
    <n v="34"/>
  </r>
  <r>
    <s v="Id363"/>
    <s v="Brian L."/>
    <n v="21.24"/>
    <n v="5.13"/>
    <s v="No"/>
    <x v="0"/>
    <x v="0"/>
    <n v="0"/>
    <x v="0"/>
    <x v="2"/>
    <x v="2"/>
    <s v="21-Nov-1989"/>
    <n v="27925.86"/>
    <s v="tier - 1"/>
    <s v="tier - 2"/>
    <s v="R1011"/>
    <n v="35"/>
  </r>
  <r>
    <s v="Id364"/>
    <s v="Morgan M."/>
    <n v="17.600000000000001"/>
    <n v="5.26"/>
    <s v="yes"/>
    <x v="0"/>
    <x v="0"/>
    <n v="0"/>
    <x v="0"/>
    <x v="4"/>
    <x v="2"/>
    <s v="4-Dec-1985"/>
    <n v="27849.94"/>
    <s v="tier - 1"/>
    <s v="tier - 1"/>
    <s v="R1011"/>
    <n v="39"/>
  </r>
  <r>
    <s v="Id365"/>
    <s v="Caroline"/>
    <n v="26.29"/>
    <n v="6.84"/>
    <s v="No"/>
    <x v="0"/>
    <x v="0"/>
    <n v="0"/>
    <x v="0"/>
    <x v="1"/>
    <x v="0"/>
    <s v="6-Jul-1960"/>
    <n v="27808.73"/>
    <s v="tier - 1"/>
    <s v="tier - 1"/>
    <s v="R1013"/>
    <n v="65"/>
  </r>
  <r>
    <s v="Id366"/>
    <s v="Drew T."/>
    <n v="35.31"/>
    <n v="9.0399999999999991"/>
    <s v="No"/>
    <x v="0"/>
    <x v="0"/>
    <n v="0"/>
    <x v="1"/>
    <x v="0"/>
    <x v="0"/>
    <s v="6-Dec-2002"/>
    <n v="27724.29"/>
    <s v="tier - 1"/>
    <s v="tier - 3"/>
    <s v="R1013"/>
    <n v="22"/>
  </r>
  <r>
    <s v="Id367"/>
    <s v="Austin W"/>
    <n v="27.04"/>
    <n v="4.0999999999999996"/>
    <s v="No"/>
    <x v="0"/>
    <x v="0"/>
    <n v="1"/>
    <x v="0"/>
    <x v="1"/>
    <x v="2"/>
    <s v="3-Jul-1992"/>
    <n v="27696.11"/>
    <s v="tier - 1"/>
    <s v="tier - 2"/>
    <s v="R1011"/>
    <n v="33"/>
  </r>
  <r>
    <s v="Id368"/>
    <s v="Berenice"/>
    <n v="30.23"/>
    <n v="4.2300000000000004"/>
    <s v="yes"/>
    <x v="0"/>
    <x v="1"/>
    <n v="1"/>
    <x v="0"/>
    <x v="0"/>
    <x v="2"/>
    <s v="7-Oct-1997"/>
    <n v="27625.17"/>
    <s v="tier - 1"/>
    <s v="tier - 1"/>
    <s v="R1011"/>
    <n v="28"/>
  </r>
  <r>
    <s v="Id369"/>
    <s v="Kenneth A"/>
    <n v="30.6"/>
    <n v="6.48"/>
    <s v="yes"/>
    <x v="0"/>
    <x v="1"/>
    <n v="1"/>
    <x v="0"/>
    <x v="0"/>
    <x v="0"/>
    <s v="9-Sep-1997"/>
    <n v="27619.360000000001"/>
    <s v="tier - 2"/>
    <s v="tier - 3"/>
    <s v="R1011"/>
    <n v="28"/>
  </r>
  <r>
    <s v="Id370"/>
    <s v="Mr.  Miguel"/>
    <n v="26.8"/>
    <n v="5.53"/>
    <s v="No"/>
    <x v="0"/>
    <x v="0"/>
    <n v="1"/>
    <x v="0"/>
    <x v="1"/>
    <x v="2"/>
    <s v="11-Jun-1992"/>
    <n v="27614.71"/>
    <s v="tier - 2"/>
    <s v="tier - 3"/>
    <s v="R1011"/>
    <n v="33"/>
  </r>
  <r>
    <s v="Id371"/>
    <s v="Hadley T."/>
    <n v="16.86"/>
    <n v="4.07"/>
    <s v="yes"/>
    <x v="0"/>
    <x v="0"/>
    <n v="0"/>
    <x v="0"/>
    <x v="4"/>
    <x v="2"/>
    <s v="6-Nov-1985"/>
    <n v="27598.93"/>
    <s v="tier - 2"/>
    <s v="tier - 1"/>
    <s v="R1011"/>
    <n v="40"/>
  </r>
  <r>
    <s v="Id372"/>
    <s v="Taylor"/>
    <n v="16.3"/>
    <n v="5.51"/>
    <s v="No"/>
    <x v="0"/>
    <x v="0"/>
    <n v="1"/>
    <x v="0"/>
    <x v="4"/>
    <x v="2"/>
    <s v="22-Jul-1984"/>
    <n v="27534.53"/>
    <s v="tier - 2"/>
    <s v="tier - 2"/>
    <s v="R1011"/>
    <n v="41"/>
  </r>
  <r>
    <s v="Id373"/>
    <s v="Tenielle M"/>
    <n v="29.81"/>
    <n v="11.66"/>
    <s v="No"/>
    <x v="0"/>
    <x v="0"/>
    <n v="0"/>
    <x v="0"/>
    <x v="1"/>
    <x v="0"/>
    <s v="19-Oct-1965"/>
    <n v="27533.91"/>
    <s v="tier - 2"/>
    <s v="tier - 3"/>
    <s v="R1013"/>
    <n v="60"/>
  </r>
  <r>
    <s v="Id374"/>
    <s v="Andrea"/>
    <n v="16.329999999999998"/>
    <n v="7.26"/>
    <s v="yes"/>
    <x v="0"/>
    <x v="0"/>
    <n v="0"/>
    <x v="0"/>
    <x v="4"/>
    <x v="0"/>
    <s v="3-Oct-1981"/>
    <n v="27495.59"/>
    <s v="tier - 2"/>
    <s v="tier - 1"/>
    <s v="R1011"/>
    <n v="44"/>
  </r>
  <r>
    <s v="Id375"/>
    <s v="Nora P"/>
    <n v="16.37"/>
    <n v="4.79"/>
    <s v="yes"/>
    <x v="0"/>
    <x v="0"/>
    <n v="0"/>
    <x v="0"/>
    <x v="4"/>
    <x v="2"/>
    <s v="5-Dec-1985"/>
    <n v="27432.73"/>
    <s v="tier - 2"/>
    <s v="tier - 1"/>
    <s v="R1011"/>
    <n v="39"/>
  </r>
  <r>
    <s v="Id376"/>
    <s v="Zachary"/>
    <n v="22.42"/>
    <n v="4.68"/>
    <s v="yes"/>
    <x v="0"/>
    <x v="0"/>
    <n v="1"/>
    <x v="1"/>
    <x v="2"/>
    <x v="2"/>
    <s v="15-Sep-1988"/>
    <n v="27375.9"/>
    <s v="tier - 2"/>
    <s v="tier - 3"/>
    <s v="R1015"/>
    <n v="37"/>
  </r>
  <r>
    <s v="Id377"/>
    <s v="Michael"/>
    <n v="31.35"/>
    <n v="4.33"/>
    <s v="yes"/>
    <x v="0"/>
    <x v="1"/>
    <n v="1"/>
    <x v="1"/>
    <x v="0"/>
    <x v="2"/>
    <s v="16-Oct-1969"/>
    <n v="27346.04"/>
    <s v="tier - 2"/>
    <s v="tier - 2"/>
    <s v="R1013"/>
    <n v="56"/>
  </r>
  <r>
    <s v="Id378"/>
    <s v="Alyssa K."/>
    <n v="31.9"/>
    <n v="11.89"/>
    <s v="No"/>
    <x v="0"/>
    <x v="0"/>
    <n v="0"/>
    <x v="1"/>
    <x v="0"/>
    <x v="0"/>
    <s v="6-Jun-1968"/>
    <n v="27322.73"/>
    <s v="tier - 2"/>
    <s v="tier - 2"/>
    <s v="R1013"/>
    <n v="57"/>
  </r>
  <r>
    <s v="Id379"/>
    <s v="Heather"/>
    <n v="30.6"/>
    <n v="5.24"/>
    <s v="No"/>
    <x v="0"/>
    <x v="0"/>
    <n v="0"/>
    <x v="0"/>
    <x v="0"/>
    <x v="2"/>
    <s v="2-Dec-1999"/>
    <n v="27236.959999999999"/>
    <s v="tier - 2"/>
    <s v="tier - 1"/>
    <s v="R1011"/>
    <n v="25"/>
  </r>
  <r>
    <s v="Id380"/>
    <s v="Dante"/>
    <n v="28.975000000000001"/>
    <n v="7.63"/>
    <s v="No"/>
    <x v="0"/>
    <x v="0"/>
    <n v="0"/>
    <x v="0"/>
    <x v="1"/>
    <x v="0"/>
    <s v="21-Dec-1965"/>
    <n v="27218.44"/>
    <s v="tier - 2"/>
    <s v="tier - 1"/>
    <s v="R1017"/>
    <n v="59"/>
  </r>
  <r>
    <s v="Id381"/>
    <s v="Sara E."/>
    <n v="24.86"/>
    <n v="8.92"/>
    <s v="yes"/>
    <x v="0"/>
    <x v="0"/>
    <n v="2"/>
    <x v="1"/>
    <x v="2"/>
    <x v="0"/>
    <s v="2-Oct-1970"/>
    <n v="27117.99"/>
    <s v="tier - 2"/>
    <s v="tier - 2"/>
    <s v="R1013"/>
    <n v="55"/>
  </r>
  <r>
    <s v="Id382"/>
    <s v="Scott"/>
    <n v="19.54"/>
    <n v="5.37"/>
    <s v="No"/>
    <x v="0"/>
    <x v="0"/>
    <n v="0"/>
    <x v="0"/>
    <x v="2"/>
    <x v="2"/>
    <s v="13-Dec-1990"/>
    <n v="27092.38"/>
    <s v="tier - 2"/>
    <s v="tier - 3"/>
    <s v="R1011"/>
    <n v="34"/>
  </r>
  <r>
    <s v="Id383"/>
    <s v="Sean"/>
    <n v="26.74"/>
    <n v="4.3099999999999996"/>
    <s v="No"/>
    <x v="0"/>
    <x v="0"/>
    <n v="0"/>
    <x v="0"/>
    <x v="1"/>
    <x v="2"/>
    <s v="2-Jul-1994"/>
    <n v="27080.639999999999"/>
    <s v="tier - 2"/>
    <s v="tier - 2"/>
    <s v="R1011"/>
    <n v="31"/>
  </r>
  <r>
    <s v="Id384"/>
    <s v="Danielle"/>
    <n v="22.99"/>
    <n v="10.46"/>
    <s v="No"/>
    <x v="0"/>
    <x v="0"/>
    <n v="3"/>
    <x v="0"/>
    <x v="2"/>
    <x v="0"/>
    <s v="30-Jun-1958"/>
    <n v="27037.91"/>
    <s v="tier - 2"/>
    <s v="tier - 2"/>
    <s v="R1013"/>
    <n v="67"/>
  </r>
  <r>
    <s v="Id385"/>
    <s v="Andrew D."/>
    <n v="31.46"/>
    <n v="7.39"/>
    <s v="No"/>
    <x v="0"/>
    <x v="0"/>
    <n v="0"/>
    <x v="1"/>
    <x v="0"/>
    <x v="0"/>
    <s v="9-Jul-1960"/>
    <n v="27000.98"/>
    <s v="tier - 2"/>
    <s v="tier - 2"/>
    <s v="R1013"/>
    <n v="65"/>
  </r>
  <r>
    <s v="Id386"/>
    <s v="Joel D"/>
    <n v="30.86"/>
    <n v="6.18"/>
    <s v="No"/>
    <x v="1"/>
    <x v="0"/>
    <n v="2"/>
    <x v="0"/>
    <x v="0"/>
    <x v="1"/>
    <s v="9-Nov-2000"/>
    <n v="26936.98"/>
    <s v="tier - 2"/>
    <s v="tier - 3"/>
    <s v="R1011"/>
    <n v="24"/>
  </r>
  <r>
    <s v="Id387"/>
    <s v="Michelle"/>
    <n v="31.96"/>
    <n v="8.86"/>
    <s v="No"/>
    <x v="0"/>
    <x v="0"/>
    <n v="0"/>
    <x v="0"/>
    <x v="0"/>
    <x v="0"/>
    <s v="17-Jun-2002"/>
    <n v="26927.69"/>
    <s v="tier - 2"/>
    <s v="tier - 2"/>
    <s v="R1011"/>
    <n v="23"/>
  </r>
  <r>
    <s v="Id388"/>
    <s v="Michael J."/>
    <n v="23.76"/>
    <n v="10.96"/>
    <s v="No"/>
    <x v="0"/>
    <x v="0"/>
    <n v="3"/>
    <x v="0"/>
    <x v="2"/>
    <x v="0"/>
    <s v="25-Dec-1958"/>
    <n v="26926.51"/>
    <s v="tier - 2"/>
    <s v="tier - 1"/>
    <s v="R1013"/>
    <n v="66"/>
  </r>
  <r>
    <s v="Id389"/>
    <s v="Nikki"/>
    <n v="19.38"/>
    <n v="6.28"/>
    <s v="No"/>
    <x v="0"/>
    <x v="0"/>
    <n v="0"/>
    <x v="0"/>
    <x v="2"/>
    <x v="1"/>
    <s v="22-Aug-1991"/>
    <n v="26912.560000000001"/>
    <s v="tier - 2"/>
    <s v="tier - 2"/>
    <s v="R1011"/>
    <n v="34"/>
  </r>
  <r>
    <s v="Id390"/>
    <s v="Summer B."/>
    <n v="16.21"/>
    <n v="6.29"/>
    <s v="yes"/>
    <x v="0"/>
    <x v="0"/>
    <n v="1"/>
    <x v="0"/>
    <x v="4"/>
    <x v="1"/>
    <s v="22-Jul-1988"/>
    <n v="26607.89"/>
    <s v="tier - 2"/>
    <s v="tier - 1"/>
    <s v="R1011"/>
    <n v="37"/>
  </r>
  <r>
    <s v="Id391"/>
    <s v="Edward"/>
    <n v="32.54"/>
    <n v="4.0199999999999996"/>
    <s v="No"/>
    <x v="1"/>
    <x v="0"/>
    <n v="1"/>
    <x v="0"/>
    <x v="0"/>
    <x v="2"/>
    <s v="5-Sep-2004"/>
    <n v="26479.4"/>
    <s v="tier - 2"/>
    <s v="tier - 2"/>
    <s v="R1011"/>
    <n v="21"/>
  </r>
  <r>
    <s v="Id392"/>
    <s v="Ryan"/>
    <n v="36.765000000000001"/>
    <n v="11.95"/>
    <s v="yes"/>
    <x v="0"/>
    <x v="0"/>
    <n v="2"/>
    <x v="1"/>
    <x v="0"/>
    <x v="0"/>
    <s v="27-Aug-1970"/>
    <n v="26467.1"/>
    <s v="tier - 2"/>
    <s v="tier - 3"/>
    <s v="R1012"/>
    <n v="55"/>
  </r>
  <r>
    <s v="Id393"/>
    <s v="Kacee"/>
    <n v="35.909999999999997"/>
    <n v="8.7100000000000009"/>
    <s v="No"/>
    <x v="0"/>
    <x v="0"/>
    <n v="0"/>
    <x v="1"/>
    <x v="0"/>
    <x v="0"/>
    <s v="21-Sep-1974"/>
    <n v="26392.26"/>
    <s v="tier - 2"/>
    <s v="tier - 2"/>
    <s v="R1024"/>
    <n v="51"/>
  </r>
  <r>
    <s v="Id394"/>
    <s v="Dave"/>
    <n v="32.06"/>
    <n v="4.67"/>
    <s v="No"/>
    <x v="1"/>
    <x v="0"/>
    <n v="1"/>
    <x v="0"/>
    <x v="0"/>
    <x v="2"/>
    <s v="5-Dec-2004"/>
    <n v="26316.59"/>
    <s v="tier - 2"/>
    <s v="tier - 3"/>
    <s v="R1011"/>
    <n v="20"/>
  </r>
  <r>
    <s v="Id395"/>
    <s v="Maryanna"/>
    <n v="24.1"/>
    <n v="11.14"/>
    <s v="yes"/>
    <x v="0"/>
    <x v="0"/>
    <n v="1"/>
    <x v="1"/>
    <x v="2"/>
    <x v="0"/>
    <s v="4-Jun-1975"/>
    <n v="26236.58"/>
    <s v="tier - 2"/>
    <s v="tier - 1"/>
    <s v="R1011"/>
    <n v="50"/>
  </r>
  <r>
    <s v="Id396"/>
    <s v="Jessica H."/>
    <n v="27.1"/>
    <n v="9.0500000000000007"/>
    <s v="No"/>
    <x v="0"/>
    <x v="0"/>
    <n v="2"/>
    <x v="1"/>
    <x v="1"/>
    <x v="0"/>
    <s v="7-Jul-1973"/>
    <n v="26140.36"/>
    <s v="tier - 2"/>
    <s v="tier - 3"/>
    <s v="R1011"/>
    <n v="52"/>
  </r>
  <r>
    <s v="Id397"/>
    <s v="Deanna"/>
    <n v="24.42"/>
    <n v="11.31"/>
    <s v="No"/>
    <x v="0"/>
    <x v="0"/>
    <n v="0"/>
    <x v="0"/>
    <x v="2"/>
    <x v="0"/>
    <s v="11-Oct-2002"/>
    <n v="26125.67"/>
    <s v="tier - 2"/>
    <s v="tier - 1"/>
    <s v="R1013"/>
    <n v="23"/>
  </r>
  <r>
    <s v="Id398"/>
    <s v="Peter"/>
    <n v="26.695"/>
    <n v="4.68"/>
    <s v="yes"/>
    <x v="0"/>
    <x v="0"/>
    <n v="2"/>
    <x v="0"/>
    <x v="1"/>
    <x v="2"/>
    <s v="9-Jul-1966"/>
    <n v="26109.33"/>
    <s v="tier - 2"/>
    <s v="tier - 3"/>
    <s v="R1012"/>
    <n v="59"/>
  </r>
  <r>
    <s v="Id399"/>
    <s v="Rebecca"/>
    <n v="27.79"/>
    <n v="6.05"/>
    <s v="yes"/>
    <x v="1"/>
    <x v="0"/>
    <n v="1"/>
    <x v="0"/>
    <x v="1"/>
    <x v="1"/>
    <s v="26-Dec-2000"/>
    <n v="26026.97"/>
    <s v="tier - 2"/>
    <s v="tier - 3"/>
    <s v="R1011"/>
    <n v="24"/>
  </r>
  <r>
    <s v="Id400"/>
    <s v="Elizabeth M."/>
    <n v="32.68"/>
    <n v="4.68"/>
    <s v="yes"/>
    <x v="0"/>
    <x v="0"/>
    <n v="0"/>
    <x v="1"/>
    <x v="0"/>
    <x v="2"/>
    <s v="5-Jun-2001"/>
    <n v="26018.95"/>
    <s v="tier - 2"/>
    <s v="tier - 2"/>
    <s v="R1012"/>
    <n v="24"/>
  </r>
  <r>
    <s v="Id401"/>
    <s v="Gregory"/>
    <n v="26.4"/>
    <n v="9.5"/>
    <s v="yes"/>
    <x v="0"/>
    <x v="0"/>
    <n v="2"/>
    <x v="1"/>
    <x v="1"/>
    <x v="0"/>
    <s v="3-Dec-1970"/>
    <n v="25992.82"/>
    <s v="tier - 2"/>
    <s v="tier - 2"/>
    <s v="R1013"/>
    <n v="54"/>
  </r>
  <r>
    <s v="Id402"/>
    <s v="Ms.  Sarah E."/>
    <n v="23.655000000000001"/>
    <n v="10.84"/>
    <s v="yes"/>
    <x v="0"/>
    <x v="1"/>
    <n v="1"/>
    <x v="0"/>
    <x v="2"/>
    <x v="0"/>
    <s v="21-Aug-1963"/>
    <n v="25678.78"/>
    <s v="tier - 2"/>
    <s v="tier - 3"/>
    <s v="R1012"/>
    <n v="62"/>
  </r>
  <r>
    <s v="Id403"/>
    <s v="Anne Elise"/>
    <n v="27.36"/>
    <n v="5.88"/>
    <s v="No"/>
    <x v="0"/>
    <x v="0"/>
    <n v="2"/>
    <x v="1"/>
    <x v="1"/>
    <x v="1"/>
    <s v="17-Jul-1972"/>
    <n v="25656.58"/>
    <s v="tier - 2"/>
    <s v="tier - 3"/>
    <s v="R1024"/>
    <n v="53"/>
  </r>
  <r>
    <s v="Id404"/>
    <s v="Christopher R"/>
    <n v="27.82"/>
    <n v="5.24"/>
    <s v="yes"/>
    <x v="0"/>
    <x v="0"/>
    <n v="0"/>
    <x v="0"/>
    <x v="1"/>
    <x v="2"/>
    <s v="2-Aug-2001"/>
    <n v="25648.98"/>
    <s v="tier - 2"/>
    <s v="tier - 1"/>
    <s v="R1011"/>
    <n v="24"/>
  </r>
  <r>
    <s v="Id405"/>
    <s v="Elliot"/>
    <n v="25.46"/>
    <n v="11.75"/>
    <s v="No"/>
    <x v="0"/>
    <x v="0"/>
    <n v="0"/>
    <x v="1"/>
    <x v="1"/>
    <x v="0"/>
    <s v="11-Dec-1968"/>
    <n v="25517.11"/>
    <s v="tier - 2"/>
    <s v="tier - 3"/>
    <s v="R1017"/>
    <n v="56"/>
  </r>
  <r>
    <s v="Id406"/>
    <s v="Christopher D."/>
    <n v="25.1"/>
    <n v="6.97"/>
    <s v="No"/>
    <x v="0"/>
    <x v="0"/>
    <n v="0"/>
    <x v="0"/>
    <x v="1"/>
    <x v="0"/>
    <s v="22-Aug-1968"/>
    <n v="25382.3"/>
    <s v="tier - 2"/>
    <s v="tier - 2"/>
    <s v="R1011"/>
    <n v="57"/>
  </r>
  <r>
    <s v="Id407"/>
    <s v="Corey"/>
    <n v="32.11"/>
    <n v="4.76"/>
    <s v="No"/>
    <x v="0"/>
    <x v="0"/>
    <n v="2"/>
    <x v="1"/>
    <x v="0"/>
    <x v="2"/>
    <s v="26-Sep-1972"/>
    <n v="25333.33"/>
    <s v="tier - 2"/>
    <s v="tier - 2"/>
    <s v="R1017"/>
    <n v="53"/>
  </r>
  <r>
    <s v="Id408"/>
    <s v="Patrick D."/>
    <n v="29.8"/>
    <n v="8.24"/>
    <s v="yes"/>
    <x v="0"/>
    <x v="0"/>
    <n v="1"/>
    <x v="0"/>
    <x v="1"/>
    <x v="0"/>
    <s v="14-Dec-1975"/>
    <n v="25309.49"/>
    <s v="tier - 2"/>
    <s v="tier - 1"/>
    <s v="R1011"/>
    <n v="49"/>
  </r>
  <r>
    <s v="Id409"/>
    <s v="Anthony D."/>
    <n v="24.01"/>
    <n v="4.76"/>
    <s v="No"/>
    <x v="0"/>
    <x v="0"/>
    <n v="1"/>
    <x v="0"/>
    <x v="2"/>
    <x v="2"/>
    <s v="24-Nov-1998"/>
    <n v="25127.22"/>
    <s v="tier - 2"/>
    <s v="tier - 3"/>
    <s v="R1011"/>
    <n v="26"/>
  </r>
  <r>
    <s v="Id410"/>
    <s v="Melissa"/>
    <n v="23.21"/>
    <n v="6.03"/>
    <s v="No"/>
    <x v="0"/>
    <x v="0"/>
    <n v="1"/>
    <x v="1"/>
    <x v="2"/>
    <x v="1"/>
    <s v="14-Jun-1998"/>
    <n v="25081.77"/>
    <s v="tier - 2"/>
    <s v="tier - 2"/>
    <s v="R1013"/>
    <n v="27"/>
  </r>
  <r>
    <s v="Id411"/>
    <s v="Raven"/>
    <n v="21.2"/>
    <n v="4.07"/>
    <s v="yes"/>
    <x v="0"/>
    <x v="0"/>
    <n v="1"/>
    <x v="0"/>
    <x v="2"/>
    <x v="2"/>
    <s v="4-Dec-1995"/>
    <n v="25075.97"/>
    <s v="tier - 2"/>
    <s v="tier - 2"/>
    <s v="R1011"/>
    <n v="29"/>
  </r>
  <r>
    <s v="Id412"/>
    <s v="Christopher"/>
    <n v="28.215"/>
    <n v="8.26"/>
    <s v="yes"/>
    <x v="0"/>
    <x v="0"/>
    <n v="1"/>
    <x v="0"/>
    <x v="1"/>
    <x v="0"/>
    <s v="14-Nov-1975"/>
    <n v="24915.22"/>
    <s v="tier - 2"/>
    <s v="tier - 3"/>
    <s v="R1012"/>
    <n v="49"/>
  </r>
  <r>
    <s v="Id413"/>
    <s v="Kendra A"/>
    <n v="38.094999999999999"/>
    <n v="4.76"/>
    <s v="No"/>
    <x v="0"/>
    <x v="0"/>
    <n v="1"/>
    <x v="1"/>
    <x v="0"/>
    <x v="2"/>
    <s v="14-Jun-1987"/>
    <n v="24915.05"/>
    <s v="tier - 2"/>
    <s v="tier - 1"/>
    <s v="R1024"/>
    <n v="38"/>
  </r>
  <r>
    <s v="Id414"/>
    <s v="Jordan"/>
    <n v="22.61"/>
    <n v="6.13"/>
    <s v="yes"/>
    <x v="0"/>
    <x v="1"/>
    <n v="1"/>
    <x v="0"/>
    <x v="2"/>
    <x v="1"/>
    <s v="23-Jul-1969"/>
    <n v="24873.38"/>
    <s v="tier - 2"/>
    <s v="tier - 1"/>
    <s v="R1024"/>
    <n v="56"/>
  </r>
  <r>
    <s v="Id415"/>
    <s v="Nils"/>
    <n v="24.32"/>
    <n v="10.47"/>
    <s v="yes"/>
    <x v="0"/>
    <x v="0"/>
    <n v="2"/>
    <x v="0"/>
    <x v="2"/>
    <x v="0"/>
    <s v="26-Nov-1970"/>
    <n v="24869.84"/>
    <s v="tier - 2"/>
    <s v="tier - 2"/>
    <s v="R1016"/>
    <n v="54"/>
  </r>
  <r>
    <s v="Id416"/>
    <s v="Scott"/>
    <n v="20.96"/>
    <n v="4.04"/>
    <s v="yes"/>
    <x v="0"/>
    <x v="0"/>
    <n v="1"/>
    <x v="0"/>
    <x v="2"/>
    <x v="2"/>
    <s v="10-Jun-1995"/>
    <n v="24863.25"/>
    <s v="tier - 2"/>
    <s v="tier - 3"/>
    <s v="R1011"/>
    <n v="30"/>
  </r>
  <r>
    <s v="Id417"/>
    <s v="Angela"/>
    <n v="19.68"/>
    <n v="5.74"/>
    <s v="No"/>
    <x v="0"/>
    <x v="0"/>
    <n v="0"/>
    <x v="0"/>
    <x v="2"/>
    <x v="1"/>
    <s v="9-Sep-1994"/>
    <n v="24817.25"/>
    <s v="tier - 2"/>
    <s v="tier - 2"/>
    <s v="R1011"/>
    <n v="31"/>
  </r>
  <r>
    <s v="Id418"/>
    <s v="Allison"/>
    <n v="18.100000000000001"/>
    <n v="6.33"/>
    <s v="No"/>
    <x v="0"/>
    <x v="0"/>
    <n v="1"/>
    <x v="0"/>
    <x v="4"/>
    <x v="1"/>
    <s v="11-Oct-1992"/>
    <n v="24795.040000000001"/>
    <s v="tier - 2"/>
    <s v="tier - 3"/>
    <s v="R1011"/>
    <n v="33"/>
  </r>
  <r>
    <s v="Id419"/>
    <s v="Caitlin O."/>
    <n v="29.64"/>
    <n v="4.28"/>
    <s v="yes"/>
    <x v="0"/>
    <x v="0"/>
    <n v="0"/>
    <x v="1"/>
    <x v="1"/>
    <x v="2"/>
    <s v="28-Aug-1996"/>
    <n v="24671.66"/>
    <s v="tier - 2"/>
    <s v="tier - 1"/>
    <s v="R1024"/>
    <n v="29"/>
  </r>
  <r>
    <s v="Id420"/>
    <s v="Tracy M"/>
    <n v="25.3"/>
    <n v="9.4700000000000006"/>
    <s v="yes"/>
    <x v="0"/>
    <x v="0"/>
    <n v="2"/>
    <x v="0"/>
    <x v="1"/>
    <x v="0"/>
    <s v="12-Jun-1970"/>
    <n v="24667.42"/>
    <s v="tier - 2"/>
    <s v="tier - 3"/>
    <s v="R1013"/>
    <n v="55"/>
  </r>
  <r>
    <s v="Id421"/>
    <s v="Dustin M."/>
    <n v="27.6"/>
    <n v="4.8499999999999996"/>
    <s v="yes"/>
    <x v="0"/>
    <x v="0"/>
    <n v="0"/>
    <x v="1"/>
    <x v="1"/>
    <x v="2"/>
    <s v="12-Oct-1976"/>
    <n v="24603.05"/>
    <s v="tier - 2"/>
    <s v="tier - 2"/>
    <s v="R1011"/>
    <n v="49"/>
  </r>
  <r>
    <s v="Id422"/>
    <s v="Jenny"/>
    <n v="27.645"/>
    <n v="11.03"/>
    <s v="yes"/>
    <x v="0"/>
    <x v="0"/>
    <n v="1"/>
    <x v="0"/>
    <x v="1"/>
    <x v="0"/>
    <s v="13-Jun-1975"/>
    <n v="24535.7"/>
    <s v="tier - 2"/>
    <s v="tier - 2"/>
    <s v="R1012"/>
    <n v="50"/>
  </r>
  <r>
    <s v="Id423"/>
    <s v="Emily"/>
    <n v="27.6"/>
    <n v="5.22"/>
    <s v="No"/>
    <x v="0"/>
    <x v="0"/>
    <n v="2"/>
    <x v="0"/>
    <x v="1"/>
    <x v="2"/>
    <s v="14-Sep-1972"/>
    <n v="24520.26"/>
    <s v="tier - 2"/>
    <s v="tier - 3"/>
    <s v="R1011"/>
    <n v="53"/>
  </r>
  <r>
    <s v="Id424"/>
    <s v="Fabienne"/>
    <n v="25.08"/>
    <n v="9.52"/>
    <s v="yes"/>
    <x v="0"/>
    <x v="0"/>
    <n v="2"/>
    <x v="1"/>
    <x v="1"/>
    <x v="0"/>
    <s v="21-Oct-1961"/>
    <n v="24513.09"/>
    <s v="tier - 2"/>
    <s v="tier - 2"/>
    <s v="R1013"/>
    <n v="64"/>
  </r>
  <r>
    <s v="Id425"/>
    <s v="Jordan"/>
    <n v="30.02"/>
    <n v="11.09"/>
    <s v="No"/>
    <x v="0"/>
    <x v="0"/>
    <n v="0"/>
    <x v="1"/>
    <x v="0"/>
    <x v="0"/>
    <s v="6-Jul-1968"/>
    <n v="24476.48"/>
    <s v="tier - 2"/>
    <s v="tier - 2"/>
    <s v="R1012"/>
    <n v="57"/>
  </r>
  <r>
    <s v="Id426"/>
    <s v="Matt"/>
    <n v="27.36"/>
    <n v="9.4499999999999993"/>
    <s v="yes"/>
    <x v="0"/>
    <x v="0"/>
    <n v="2"/>
    <x v="0"/>
    <x v="1"/>
    <x v="0"/>
    <s v="30-Nov-1970"/>
    <n v="24393.62"/>
    <s v="tier - 2"/>
    <s v="tier - 3"/>
    <s v="R1012"/>
    <n v="54"/>
  </r>
  <r>
    <s v="Id427"/>
    <s v="Taryn L"/>
    <n v="22.2"/>
    <n v="5.51"/>
    <s v="No"/>
    <x v="0"/>
    <x v="0"/>
    <n v="0"/>
    <x v="0"/>
    <x v="2"/>
    <x v="2"/>
    <s v="7-Oct-1999"/>
    <n v="24387.74"/>
    <s v="tier - 2"/>
    <s v="tier - 1"/>
    <s v="R1011"/>
    <n v="26"/>
  </r>
  <r>
    <s v="Id428"/>
    <s v="Temima"/>
    <n v="25.71"/>
    <n v="4.18"/>
    <s v="No"/>
    <x v="1"/>
    <x v="0"/>
    <n v="1"/>
    <x v="0"/>
    <x v="1"/>
    <x v="2"/>
    <s v="3-Aug-2004"/>
    <n v="24294.02"/>
    <s v="tier - 2"/>
    <s v="tier - 1"/>
    <s v="R1011"/>
    <n v="21"/>
  </r>
  <r>
    <s v="Id429"/>
    <s v="Jennifer"/>
    <n v="41.91"/>
    <n v="5.98"/>
    <s v="yes"/>
    <x v="0"/>
    <x v="0"/>
    <n v="1"/>
    <x v="1"/>
    <x v="0"/>
    <x v="1"/>
    <s v="16-Dec-1964"/>
    <n v="24227.34"/>
    <s v="tier - 2"/>
    <s v="tier - 1"/>
    <s v="R1013"/>
    <n v="60"/>
  </r>
  <r>
    <s v="Id430"/>
    <s v="Serena M."/>
    <n v="25.85"/>
    <n v="10.16"/>
    <s v="No"/>
    <x v="0"/>
    <x v="0"/>
    <n v="0"/>
    <x v="0"/>
    <x v="1"/>
    <x v="0"/>
    <s v="10-Sep-1974"/>
    <n v="24180.93"/>
    <s v="tier - 2"/>
    <s v="tier - 1"/>
    <s v="R1013"/>
    <n v="51"/>
  </r>
  <r>
    <s v="Id431"/>
    <s v="Victoria M."/>
    <n v="23.844999999999999"/>
    <n v="11.71"/>
    <s v="No"/>
    <x v="0"/>
    <x v="0"/>
    <n v="2"/>
    <x v="0"/>
    <x v="2"/>
    <x v="0"/>
    <s v="13-Jun-1973"/>
    <n v="24106.91"/>
    <s v="tier - 2"/>
    <s v="tier - 2"/>
    <s v="R1024"/>
    <n v="52"/>
  </r>
  <r>
    <s v="Id432"/>
    <s v="Phoebe"/>
    <n v="30.59"/>
    <n v="5.23"/>
    <s v="No"/>
    <x v="0"/>
    <x v="1"/>
    <n v="1"/>
    <x v="1"/>
    <x v="0"/>
    <x v="2"/>
    <s v="30-Dec-2003"/>
    <n v="24059.68"/>
    <s v="tier - 2"/>
    <s v="tier - 2"/>
    <s v="R1012"/>
    <n v="21"/>
  </r>
  <r>
    <s v="Id433"/>
    <s v="Corey"/>
    <n v="24.795000000000002"/>
    <n v="6.85"/>
    <s v="No"/>
    <x v="0"/>
    <x v="0"/>
    <n v="0"/>
    <x v="0"/>
    <x v="2"/>
    <x v="0"/>
    <s v="10-Jul-1971"/>
    <n v="23967.38"/>
    <s v="tier - 2"/>
    <s v="tier - 2"/>
    <s v="R1012"/>
    <n v="54"/>
  </r>
  <r>
    <s v="Id434"/>
    <s v="Rebecca"/>
    <n v="24.13"/>
    <n v="7.05"/>
    <s v="yes"/>
    <x v="0"/>
    <x v="0"/>
    <n v="2"/>
    <x v="0"/>
    <x v="2"/>
    <x v="0"/>
    <s v="8-Aug-1970"/>
    <n v="23887.66"/>
    <s v="tier - 2"/>
    <s v="tier - 3"/>
    <s v="R1012"/>
    <n v="55"/>
  </r>
  <r>
    <s v="Id435"/>
    <s v="Nicholas D"/>
    <n v="25.84"/>
    <n v="11.64"/>
    <s v="No"/>
    <x v="0"/>
    <x v="0"/>
    <n v="2"/>
    <x v="0"/>
    <x v="1"/>
    <x v="0"/>
    <s v="27-Jun-1973"/>
    <n v="23807.24"/>
    <s v="tier - 2"/>
    <s v="tier - 3"/>
    <s v="R1012"/>
    <n v="52"/>
  </r>
  <r>
    <s v="Id436"/>
    <s v="Christian"/>
    <n v="28"/>
    <n v="10.52"/>
    <s v="No"/>
    <x v="0"/>
    <x v="0"/>
    <n v="0"/>
    <x v="0"/>
    <x v="1"/>
    <x v="0"/>
    <s v="2-Jun-1974"/>
    <n v="23568.27"/>
    <s v="tier - 2"/>
    <s v="tier - 2"/>
    <s v="R1011"/>
    <n v="51"/>
  </r>
  <r>
    <s v="Id437"/>
    <s v="Jonathon S."/>
    <n v="34.1"/>
    <n v="4.01"/>
    <s v="yes"/>
    <x v="0"/>
    <x v="1"/>
    <n v="1"/>
    <x v="1"/>
    <x v="0"/>
    <x v="2"/>
    <s v="26-Aug-1983"/>
    <n v="23563.02"/>
    <s v="tier - 2"/>
    <s v="tier - 2"/>
    <s v="R1013"/>
    <n v="42"/>
  </r>
  <r>
    <s v="Id438"/>
    <s v="Caroline"/>
    <n v="26.125"/>
    <n v="8.56"/>
    <s v="yes"/>
    <x v="0"/>
    <x v="0"/>
    <n v="1"/>
    <x v="0"/>
    <x v="1"/>
    <x v="0"/>
    <s v="13-Nov-1975"/>
    <n v="23401.31"/>
    <s v="tier - 2"/>
    <s v="tier - 3"/>
    <s v="R1024"/>
    <n v="49"/>
  </r>
  <r>
    <s v="Id439"/>
    <s v="Joshua D."/>
    <n v="25.6"/>
    <n v="10.5"/>
    <s v="No"/>
    <x v="0"/>
    <x v="0"/>
    <n v="2"/>
    <x v="0"/>
    <x v="1"/>
    <x v="0"/>
    <s v="22-Oct-1973"/>
    <n v="23306.55"/>
    <s v="tier - 2"/>
    <s v="tier - 2"/>
    <s v="R1011"/>
    <n v="52"/>
  </r>
  <r>
    <s v="Id440"/>
    <s v="Nichole"/>
    <n v="24.32"/>
    <n v="6.39"/>
    <s v="No"/>
    <x v="0"/>
    <x v="0"/>
    <n v="0"/>
    <x v="1"/>
    <x v="2"/>
    <x v="1"/>
    <s v="3-Oct-1994"/>
    <n v="23288.93"/>
    <s v="tier - 2"/>
    <s v="tier - 3"/>
    <s v="R1024"/>
    <n v="31"/>
  </r>
  <r>
    <s v="Id441"/>
    <s v="Denise M"/>
    <n v="22.88"/>
    <n v="5.71"/>
    <s v="yes"/>
    <x v="0"/>
    <x v="1"/>
    <n v="1"/>
    <x v="0"/>
    <x v="2"/>
    <x v="1"/>
    <s v="14-Nov-1969"/>
    <n v="23244.79"/>
    <s v="tier - 2"/>
    <s v="tier - 3"/>
    <s v="R1013"/>
    <n v="55"/>
  </r>
  <r>
    <s v="Id442"/>
    <s v="Peter R."/>
    <n v="24.984999999999999"/>
    <n v="4.43"/>
    <s v="yes"/>
    <x v="0"/>
    <x v="1"/>
    <n v="1"/>
    <x v="1"/>
    <x v="3"/>
    <x v="2"/>
    <s v="7-Aug-1997"/>
    <n v="23241.47"/>
    <s v="tier - 2"/>
    <s v="tier - 3"/>
    <s v="R1018"/>
    <n v="28"/>
  </r>
  <r>
    <s v="Id443"/>
    <s v="Johnson K"/>
    <n v="33.1"/>
    <n v="5.52"/>
    <s v="No"/>
    <x v="0"/>
    <x v="1"/>
    <n v="1"/>
    <x v="1"/>
    <x v="0"/>
    <x v="2"/>
    <s v="14-Dec-2003"/>
    <n v="23082.959999999999"/>
    <s v="tier - 2"/>
    <s v="tier - 2"/>
    <s v="R1011"/>
    <n v="21"/>
  </r>
  <r>
    <s v="Id444"/>
    <s v="Katherine"/>
    <n v="27.83"/>
    <n v="9.1999999999999993"/>
    <s v="yes"/>
    <x v="0"/>
    <x v="0"/>
    <n v="1"/>
    <x v="0"/>
    <x v="1"/>
    <x v="0"/>
    <s v="9-Sep-1975"/>
    <n v="23065.42"/>
    <s v="tier - 2"/>
    <s v="tier - 2"/>
    <s v="R1013"/>
    <n v="50"/>
  </r>
  <r>
    <s v="Id445"/>
    <s v="Lynda"/>
    <n v="30.875"/>
    <n v="10.97"/>
    <s v="yes"/>
    <x v="0"/>
    <x v="0"/>
    <n v="2"/>
    <x v="1"/>
    <x v="0"/>
    <x v="0"/>
    <s v="9-Nov-1970"/>
    <n v="23045.57"/>
    <s v="tier - 2"/>
    <s v="tier - 2"/>
    <s v="R1024"/>
    <n v="54"/>
  </r>
  <r>
    <s v="Id446"/>
    <s v="Anthony"/>
    <n v="27.265000000000001"/>
    <n v="4.25"/>
    <s v="No"/>
    <x v="0"/>
    <x v="1"/>
    <n v="1"/>
    <x v="1"/>
    <x v="1"/>
    <x v="2"/>
    <s v="25-Jul-2003"/>
    <n v="22493.66"/>
    <s v="tier - 2"/>
    <s v="tier - 1"/>
    <s v="R1012"/>
    <n v="22"/>
  </r>
  <r>
    <s v="Id447"/>
    <s v="Linnea C."/>
    <n v="26.7"/>
    <n v="5.23"/>
    <s v="No"/>
    <x v="0"/>
    <x v="1"/>
    <n v="1"/>
    <x v="0"/>
    <x v="1"/>
    <x v="2"/>
    <s v="14-Nov-1979"/>
    <n v="22478.6"/>
    <s v="tier - 3"/>
    <s v="tier - 2"/>
    <s v="R1011"/>
    <n v="45"/>
  </r>
  <r>
    <s v="Id448"/>
    <s v="Massimiliano A."/>
    <n v="29.925000000000001"/>
    <n v="5.96"/>
    <s v="yes"/>
    <x v="0"/>
    <x v="1"/>
    <n v="1"/>
    <x v="0"/>
    <x v="3"/>
    <x v="1"/>
    <s v="21-Dec-1983"/>
    <n v="22462.04"/>
    <s v="tier - 3"/>
    <s v="tier - 1"/>
    <s v="R1019"/>
    <n v="41"/>
  </r>
  <r>
    <s v="Id449"/>
    <s v="James M."/>
    <n v="19.95"/>
    <n v="4.29"/>
    <s v="yes"/>
    <x v="0"/>
    <x v="0"/>
    <n v="2"/>
    <x v="0"/>
    <x v="2"/>
    <x v="2"/>
    <s v="18-Aug-1966"/>
    <n v="22412.65"/>
    <s v="tier - 3"/>
    <s v="tier - 3"/>
    <s v="R1014"/>
    <n v="59"/>
  </r>
  <r>
    <s v="Id450"/>
    <s v="Lauren"/>
    <n v="24.225000000000001"/>
    <n v="4.09"/>
    <s v="No"/>
    <x v="0"/>
    <x v="0"/>
    <n v="0"/>
    <x v="1"/>
    <x v="2"/>
    <x v="2"/>
    <s v="26-Aug-1999"/>
    <n v="22395.74"/>
    <s v="tier - 3"/>
    <s v="tier - 2"/>
    <s v="R1024"/>
    <n v="26"/>
  </r>
  <r>
    <s v="Id451"/>
    <s v="Michele V."/>
    <n v="28.12"/>
    <n v="4.88"/>
    <s v="No"/>
    <x v="0"/>
    <x v="0"/>
    <n v="0"/>
    <x v="0"/>
    <x v="1"/>
    <x v="2"/>
    <s v="27-Dec-1982"/>
    <n v="22331.57"/>
    <s v="tier - 2"/>
    <s v="tier - 3"/>
    <s v="R1024"/>
    <n v="42"/>
  </r>
  <r>
    <s v="Id452"/>
    <s v="Xiao"/>
    <n v="23.21"/>
    <n v="6.76"/>
    <s v="No"/>
    <x v="0"/>
    <x v="0"/>
    <n v="0"/>
    <x v="0"/>
    <x v="2"/>
    <x v="0"/>
    <s v="16-Jun-1971"/>
    <n v="22218.11"/>
    <s v="tier - 2"/>
    <s v="tier - 3"/>
    <s v="R1013"/>
    <n v="54"/>
  </r>
  <r>
    <s v="Id453"/>
    <s v="Harper L"/>
    <n v="23.98"/>
    <n v="10.67"/>
    <s v="No"/>
    <x v="0"/>
    <x v="0"/>
    <n v="0"/>
    <x v="1"/>
    <x v="2"/>
    <x v="0"/>
    <s v="24-Aug-1965"/>
    <n v="22192.44"/>
    <s v="tier - 3"/>
    <s v="tier - 1"/>
    <s v="R1013"/>
    <n v="60"/>
  </r>
  <r>
    <s v="Id454"/>
    <s v="Nick"/>
    <n v="30"/>
    <n v="6.21"/>
    <s v="No"/>
    <x v="0"/>
    <x v="0"/>
    <n v="0"/>
    <x v="0"/>
    <x v="0"/>
    <x v="1"/>
    <s v="12-Sep-1980"/>
    <n v="22144.03"/>
    <s v="tier - 2"/>
    <s v="tier - 2"/>
    <s v="R1011"/>
    <n v="45"/>
  </r>
  <r>
    <s v="Id455"/>
    <s v="Scott"/>
    <n v="17.350000000000001"/>
    <n v="5.03"/>
    <s v="yes"/>
    <x v="0"/>
    <x v="0"/>
    <n v="0"/>
    <x v="0"/>
    <x v="4"/>
    <x v="2"/>
    <s v="28-Aug-2001"/>
    <n v="22097.62"/>
    <s v="tier - 3"/>
    <s v="tier - 1"/>
    <s v="R1011"/>
    <n v="24"/>
  </r>
  <r>
    <s v="Id456"/>
    <s v="Wilson"/>
    <n v="22.704999999999998"/>
    <n v="5.27"/>
    <s v="No"/>
    <x v="0"/>
    <x v="0"/>
    <n v="0"/>
    <x v="1"/>
    <x v="2"/>
    <x v="2"/>
    <s v="14-Oct-1989"/>
    <n v="21984.47"/>
    <s v="tier - 3"/>
    <s v="tier - 1"/>
    <s v="R1012"/>
    <n v="36"/>
  </r>
  <r>
    <s v="Id457"/>
    <s v="Lee"/>
    <n v="25.41"/>
    <n v="10.53"/>
    <s v="yes"/>
    <x v="0"/>
    <x v="0"/>
    <n v="1"/>
    <x v="0"/>
    <x v="1"/>
    <x v="0"/>
    <s v="19-Dec-1975"/>
    <n v="21978.68"/>
    <s v="tier - 3"/>
    <s v="tier - 3"/>
    <s v="R1013"/>
    <n v="49"/>
  </r>
  <r>
    <s v="Id458"/>
    <s v="Shizhong"/>
    <n v="18.23"/>
    <n v="5.78"/>
    <s v="No"/>
    <x v="0"/>
    <x v="1"/>
    <n v="1"/>
    <x v="0"/>
    <x v="4"/>
    <x v="1"/>
    <s v="28-Sep-2003"/>
    <n v="21882.400000000001"/>
    <s v="tier - 2"/>
    <s v="tier - 1"/>
    <s v="R1011"/>
    <n v="22"/>
  </r>
  <r>
    <s v="Id459"/>
    <s v="Marie-Claire"/>
    <n v="24.7"/>
    <n v="4.3600000000000003"/>
    <s v="No"/>
    <x v="0"/>
    <x v="1"/>
    <n v="1"/>
    <x v="0"/>
    <x v="2"/>
    <x v="2"/>
    <s v="17-Aug-1979"/>
    <n v="21880.82"/>
    <s v="tier - 3"/>
    <s v="tier - 1"/>
    <s v="R1012"/>
    <n v="46"/>
  </r>
  <r>
    <s v="Id460"/>
    <s v="Todd J."/>
    <n v="37.4"/>
    <n v="9.7200000000000006"/>
    <s v="yes"/>
    <x v="0"/>
    <x v="1"/>
    <n v="1"/>
    <x v="1"/>
    <x v="0"/>
    <x v="0"/>
    <s v="27-Aug-1963"/>
    <n v="21797"/>
    <s v="tier - 3"/>
    <s v="tier - 1"/>
    <s v="R1011"/>
    <n v="62"/>
  </r>
  <r>
    <s v="Id461"/>
    <s v="Carolyn"/>
    <n v="26.885000000000002"/>
    <n v="5.18"/>
    <s v="No"/>
    <x v="0"/>
    <x v="1"/>
    <n v="1"/>
    <x v="0"/>
    <x v="1"/>
    <x v="2"/>
    <s v="28-Sep-1979"/>
    <n v="21774.32"/>
    <s v="tier - 3"/>
    <s v="tier - 2"/>
    <s v="R1012"/>
    <n v="46"/>
  </r>
  <r>
    <s v="Id462"/>
    <s v="Lindsey"/>
    <n v="25.27"/>
    <n v="5.29"/>
    <s v="No"/>
    <x v="0"/>
    <x v="1"/>
    <n v="1"/>
    <x v="0"/>
    <x v="1"/>
    <x v="2"/>
    <s v="20-Sep-1979"/>
    <n v="21771.34"/>
    <s v="tier - 3"/>
    <s v="tier - 1"/>
    <s v="R1024"/>
    <n v="46"/>
  </r>
  <r>
    <s v="Id463"/>
    <s v="Marissa D"/>
    <n v="23.655000000000001"/>
    <n v="4.8600000000000003"/>
    <s v="yes"/>
    <x v="0"/>
    <x v="0"/>
    <n v="0"/>
    <x v="0"/>
    <x v="2"/>
    <x v="2"/>
    <s v="18-Jul-1976"/>
    <n v="21677.279999999999"/>
    <s v="tier - 3"/>
    <s v="tier - 1"/>
    <s v="R1012"/>
    <n v="49"/>
  </r>
  <r>
    <s v="Id464"/>
    <s v="Jean Luc"/>
    <n v="55.05"/>
    <n v="7.66"/>
    <s v="No"/>
    <x v="0"/>
    <x v="0"/>
    <n v="0"/>
    <x v="1"/>
    <x v="0"/>
    <x v="0"/>
    <s v="16-Nov-1962"/>
    <n v="21661.16"/>
    <s v="tier - 2"/>
    <s v="tier - 2"/>
    <s v="R1012"/>
    <n v="62"/>
  </r>
  <r>
    <s v="Id465"/>
    <s v="Danielle"/>
    <n v="24.89"/>
    <n v="6.1"/>
    <s v="yes"/>
    <x v="0"/>
    <x v="1"/>
    <n v="1"/>
    <x v="0"/>
    <x v="2"/>
    <x v="1"/>
    <s v="25-Dec-1983"/>
    <n v="21659.93"/>
    <s v="tier - 3"/>
    <s v="tier - 3"/>
    <s v="R1024"/>
    <n v="41"/>
  </r>
  <r>
    <s v="Id466"/>
    <s v="Jim"/>
    <n v="18.715"/>
    <n v="4.4400000000000004"/>
    <s v="No"/>
    <x v="0"/>
    <x v="0"/>
    <n v="0"/>
    <x v="1"/>
    <x v="2"/>
    <x v="2"/>
    <s v="12-Jun-1999"/>
    <n v="21595.38"/>
    <s v="tier - 2"/>
    <s v="tier - 3"/>
    <s v="R1012"/>
    <n v="26"/>
  </r>
  <r>
    <s v="Id467"/>
    <s v="Matthew T"/>
    <n v="28.12"/>
    <n v="6.15"/>
    <s v="No"/>
    <x v="0"/>
    <x v="0"/>
    <n v="0"/>
    <x v="0"/>
    <x v="1"/>
    <x v="1"/>
    <s v="21-Nov-1990"/>
    <n v="21472.48"/>
    <s v="tier - 2"/>
    <s v="tier - 2"/>
    <s v="R1012"/>
    <n v="34"/>
  </r>
  <r>
    <s v="Id468"/>
    <s v="Rachel L."/>
    <n v="26.6"/>
    <n v="4.53"/>
    <s v="No"/>
    <x v="0"/>
    <x v="0"/>
    <n v="0"/>
    <x v="0"/>
    <x v="1"/>
    <x v="2"/>
    <s v="4-Sep-1980"/>
    <n v="21348.71"/>
    <s v="tier - 2"/>
    <s v="tier - 1"/>
    <s v="R1012"/>
    <n v="45"/>
  </r>
  <r>
    <s v="Id469"/>
    <s v="Corina"/>
    <n v="30.114999999999998"/>
    <n v="5.48"/>
    <s v="No"/>
    <x v="1"/>
    <x v="0"/>
    <n v="1"/>
    <x v="1"/>
    <x v="0"/>
    <x v="2"/>
    <s v="4-Aug-2004"/>
    <n v="21344.85"/>
    <s v="tier - 3"/>
    <s v="tier - 1"/>
    <s v="R1024"/>
    <n v="21"/>
  </r>
  <r>
    <s v="Id470"/>
    <s v="Guannan"/>
    <n v="24.605"/>
    <n v="5.48"/>
    <s v="No"/>
    <x v="0"/>
    <x v="0"/>
    <n v="0"/>
    <x v="0"/>
    <x v="2"/>
    <x v="2"/>
    <s v="10-Dec-1980"/>
    <n v="21259.38"/>
    <s v="tier - 3"/>
    <s v="tier - 3"/>
    <s v="R1019"/>
    <n v="44"/>
  </r>
  <r>
    <s v="Id471"/>
    <s v="Don"/>
    <n v="29.6"/>
    <n v="8.1"/>
    <s v="No"/>
    <x v="0"/>
    <x v="0"/>
    <n v="0"/>
    <x v="1"/>
    <x v="1"/>
    <x v="0"/>
    <s v="3-Sep-1974"/>
    <n v="21232.18"/>
    <s v="tier - 3"/>
    <s v="tier - 2"/>
    <s v="R1011"/>
    <n v="51"/>
  </r>
  <r>
    <s v="Id472"/>
    <s v="Chris"/>
    <n v="24.42"/>
    <n v="7.16"/>
    <s v="No"/>
    <x v="0"/>
    <x v="0"/>
    <n v="0"/>
    <x v="0"/>
    <x v="2"/>
    <x v="0"/>
    <s v="14-Oct-1974"/>
    <n v="21223.68"/>
    <s v="tier - 3"/>
    <s v="tier - 2"/>
    <s v="R1013"/>
    <n v="51"/>
  </r>
  <r>
    <s v="Id473"/>
    <s v="Gavin V."/>
    <n v="20.9"/>
    <n v="4.55"/>
    <s v="yes"/>
    <x v="0"/>
    <x v="1"/>
    <n v="1"/>
    <x v="0"/>
    <x v="2"/>
    <x v="2"/>
    <s v="26-Aug-1969"/>
    <n v="21195.82"/>
    <s v="tier - 3"/>
    <s v="tier - 1"/>
    <s v="R1013"/>
    <n v="56"/>
  </r>
  <r>
    <s v="Id474"/>
    <s v="David"/>
    <n v="22.895"/>
    <n v="6.03"/>
    <s v="No"/>
    <x v="0"/>
    <x v="0"/>
    <n v="0"/>
    <x v="0"/>
    <x v="2"/>
    <x v="1"/>
    <s v="23-Nov-1977"/>
    <n v="21098.55"/>
    <s v="tier - 3"/>
    <s v="tier - 3"/>
    <s v="R1012"/>
    <n v="47"/>
  </r>
  <r>
    <s v="Id475"/>
    <s v="Jatin"/>
    <n v="28.3"/>
    <n v="5.47"/>
    <s v="yes"/>
    <x v="0"/>
    <x v="1"/>
    <n v="1"/>
    <x v="0"/>
    <x v="1"/>
    <x v="2"/>
    <s v="2-Jul-1983"/>
    <n v="21082.16"/>
    <s v="tier - 3"/>
    <s v="tier - 2"/>
    <s v="R1011"/>
    <n v="42"/>
  </r>
  <r>
    <s v="Id476"/>
    <s v="J P. II"/>
    <n v="54.3"/>
    <n v="4.1500000000000004"/>
    <s v="yes"/>
    <x v="0"/>
    <x v="0"/>
    <n v="1"/>
    <x v="1"/>
    <x v="0"/>
    <x v="2"/>
    <s v="19-Nov-1964"/>
    <n v="20893.060000000001"/>
    <s v="tier - 2"/>
    <s v="tier - 3"/>
    <s v="R1012"/>
    <n v="60"/>
  </r>
  <r>
    <s v="Id477"/>
    <s v="Angela M."/>
    <n v="33.344999999999999"/>
    <n v="11.32"/>
    <s v="yes"/>
    <x v="0"/>
    <x v="0"/>
    <n v="1"/>
    <x v="1"/>
    <x v="0"/>
    <x v="0"/>
    <s v="8-Dec-1975"/>
    <n v="20878.78"/>
    <s v="tier - 2"/>
    <s v="tier - 1"/>
    <s v="R1024"/>
    <n v="49"/>
  </r>
  <r>
    <s v="Id478"/>
    <s v="Blake K."/>
    <n v="33"/>
    <n v="9.51"/>
    <s v="yes"/>
    <x v="0"/>
    <x v="0"/>
    <n v="0"/>
    <x v="1"/>
    <x v="0"/>
    <x v="0"/>
    <s v="8-Sep-1967"/>
    <n v="20781.490000000002"/>
    <s v="tier - 2"/>
    <s v="tier - 3"/>
    <s v="R1013"/>
    <n v="58"/>
  </r>
  <r>
    <s v="Id479"/>
    <s v="Brian T."/>
    <n v="28.024999999999999"/>
    <n v="7.67"/>
    <s v="yes"/>
    <x v="0"/>
    <x v="0"/>
    <n v="1"/>
    <x v="0"/>
    <x v="1"/>
    <x v="0"/>
    <s v="4-Aug-1986"/>
    <n v="20773.63"/>
    <s v="tier - 2"/>
    <s v="tier - 3"/>
    <s v="R1017"/>
    <n v="39"/>
  </r>
  <r>
    <s v="Id480"/>
    <s v="Damon"/>
    <n v="28.69"/>
    <n v="6.23"/>
    <s v="No"/>
    <x v="0"/>
    <x v="0"/>
    <n v="1"/>
    <x v="0"/>
    <x v="1"/>
    <x v="1"/>
    <s v="14-Sep-1992"/>
    <n v="20745.990000000002"/>
    <s v="tier - 3"/>
    <s v="tier - 1"/>
    <s v="R1012"/>
    <n v="33"/>
  </r>
  <r>
    <s v="Id481"/>
    <s v="Jeffrey"/>
    <n v="40.28"/>
    <n v="8.9"/>
    <s v="No"/>
    <x v="0"/>
    <x v="0"/>
    <n v="0"/>
    <x v="1"/>
    <x v="0"/>
    <x v="0"/>
    <s v="1-Aug-1965"/>
    <n v="20709.02"/>
    <s v="tier - 3"/>
    <s v="tier - 2"/>
    <s v="R1019"/>
    <n v="60"/>
  </r>
  <r>
    <s v="Id482"/>
    <s v="Malcolm J."/>
    <n v="37.299999999999997"/>
    <n v="7.79"/>
    <s v="yes"/>
    <x v="0"/>
    <x v="0"/>
    <n v="0"/>
    <x v="1"/>
    <x v="0"/>
    <x v="0"/>
    <s v="17-Dec-1967"/>
    <n v="20630.28"/>
    <s v="tier - 2"/>
    <s v="tier - 3"/>
    <s v="R1011"/>
    <n v="57"/>
  </r>
  <r>
    <s v="Id483"/>
    <s v="Margaret B."/>
    <n v="54.47"/>
    <n v="4.49"/>
    <s v="yes"/>
    <x v="0"/>
    <x v="0"/>
    <n v="2"/>
    <x v="1"/>
    <x v="0"/>
    <x v="2"/>
    <s v="9-Jul-1966"/>
    <n v="20568.32"/>
    <s v="tier - 3"/>
    <s v="tier - 2"/>
    <s v="R1012"/>
    <n v="59"/>
  </r>
  <r>
    <s v="Id484"/>
    <s v="Helen"/>
    <n v="38.06"/>
    <n v="5.24"/>
    <s v="yes"/>
    <x v="0"/>
    <x v="1"/>
    <n v="1"/>
    <x v="1"/>
    <x v="0"/>
    <x v="2"/>
    <s v="13-Oct-1969"/>
    <n v="20463"/>
    <s v="tier - 2"/>
    <s v="tier - 2"/>
    <s v="R1013"/>
    <n v="56"/>
  </r>
  <r>
    <s v="Id485"/>
    <s v="Matthew"/>
    <n v="51.47"/>
    <n v="9.6"/>
    <s v="No"/>
    <x v="0"/>
    <x v="0"/>
    <n v="0"/>
    <x v="1"/>
    <x v="0"/>
    <x v="0"/>
    <s v="18-Oct-1962"/>
    <n v="20446.849999999999"/>
    <s v="tier - 2"/>
    <s v="tier - 1"/>
    <s v="R1012"/>
    <n v="63"/>
  </r>
  <r>
    <s v="Id486"/>
    <s v="Jeff"/>
    <n v="29.8"/>
    <n v="5.78"/>
    <s v="yes"/>
    <x v="0"/>
    <x v="0"/>
    <n v="0"/>
    <x v="1"/>
    <x v="1"/>
    <x v="1"/>
    <s v="12-Jul-1985"/>
    <n v="20420.599999999999"/>
    <s v="tier - 3"/>
    <s v="tier - 2"/>
    <s v="R1011"/>
    <n v="40"/>
  </r>
  <r>
    <s v="Id487"/>
    <s v="Tara R"/>
    <n v="49.77"/>
    <n v="7.02"/>
    <s v="No"/>
    <x v="0"/>
    <x v="0"/>
    <n v="0"/>
    <x v="1"/>
    <x v="0"/>
    <x v="0"/>
    <s v="2-Jul-1962"/>
    <n v="20354.5"/>
    <s v="tier - 3"/>
    <s v="tier - 2"/>
    <s v="R1026"/>
    <n v="63"/>
  </r>
  <r>
    <s v="Id488"/>
    <s v="Kristin"/>
    <n v="25.555"/>
    <n v="4.09"/>
    <s v="yes"/>
    <x v="0"/>
    <x v="0"/>
    <n v="0"/>
    <x v="0"/>
    <x v="1"/>
    <x v="2"/>
    <s v="17-Sep-1985"/>
    <n v="20296.86"/>
    <s v="tier - 3"/>
    <s v="tier - 1"/>
    <s v="R1024"/>
    <n v="40"/>
  </r>
  <r>
    <s v="Id489"/>
    <s v="Timothy"/>
    <n v="29.64"/>
    <n v="4.93"/>
    <s v="No"/>
    <x v="0"/>
    <x v="1"/>
    <n v="1"/>
    <x v="1"/>
    <x v="1"/>
    <x v="2"/>
    <s v="7-Sep-1993"/>
    <n v="20277.810000000001"/>
    <s v="tier - 3"/>
    <s v="tier - 3"/>
    <s v="R1016"/>
    <n v="32"/>
  </r>
  <r>
    <s v="Id490"/>
    <s v="Scott"/>
    <n v="53.93"/>
    <n v="5.34"/>
    <s v="yes"/>
    <x v="0"/>
    <x v="0"/>
    <n v="2"/>
    <x v="1"/>
    <x v="0"/>
    <x v="2"/>
    <s v="22-Aug-1966"/>
    <n v="20253.84"/>
    <s v="tier - 2"/>
    <s v="tier - 3"/>
    <s v="R1012"/>
    <n v="59"/>
  </r>
  <r>
    <s v="Id491"/>
    <s v="Carly E"/>
    <n v="28.024999999999999"/>
    <n v="5.65"/>
    <s v="No"/>
    <x v="0"/>
    <x v="0"/>
    <n v="1"/>
    <x v="0"/>
    <x v="1"/>
    <x v="2"/>
    <s v="17-Oct-1987"/>
    <n v="20234.849999999999"/>
    <s v="tier - 2"/>
    <s v="tier - 3"/>
    <s v="R1012"/>
    <n v="38"/>
  </r>
  <r>
    <s v="Id492"/>
    <s v="Lisa"/>
    <n v="27.5"/>
    <n v="4.49"/>
    <s v="No"/>
    <x v="0"/>
    <x v="0"/>
    <n v="0"/>
    <x v="1"/>
    <x v="1"/>
    <x v="2"/>
    <s v="8-Jun-1994"/>
    <n v="20177.669999999998"/>
    <s v="tier - 2"/>
    <s v="tier - 1"/>
    <s v="R1011"/>
    <n v="31"/>
  </r>
  <r>
    <s v="Id493"/>
    <s v="Stacey"/>
    <n v="21.8"/>
    <n v="10.55"/>
    <s v="No"/>
    <x v="0"/>
    <x v="0"/>
    <n v="0"/>
    <x v="0"/>
    <x v="2"/>
    <x v="0"/>
    <s v="9-Jul-2002"/>
    <n v="20167.34"/>
    <s v="tier - 3"/>
    <s v="tier - 3"/>
    <s v="R1011"/>
    <n v="23"/>
  </r>
  <r>
    <s v="Id494"/>
    <s v="Louis"/>
    <n v="26.41"/>
    <n v="4.92"/>
    <s v="yes"/>
    <x v="0"/>
    <x v="1"/>
    <n v="1"/>
    <x v="0"/>
    <x v="1"/>
    <x v="2"/>
    <s v="6-Oct-1983"/>
    <n v="20149.32"/>
    <s v="tier - 2"/>
    <s v="tier - 1"/>
    <s v="R1016"/>
    <n v="42"/>
  </r>
  <r>
    <s v="Id495"/>
    <s v="Brian R."/>
    <n v="27.835000000000001"/>
    <n v="5.9"/>
    <s v="yes"/>
    <x v="0"/>
    <x v="0"/>
    <n v="1"/>
    <x v="0"/>
    <x v="1"/>
    <x v="1"/>
    <s v="25-Jul-1988"/>
    <n v="20009.63"/>
    <s v="tier - 2"/>
    <s v="tier - 1"/>
    <s v="R1012"/>
    <n v="37"/>
  </r>
  <r>
    <s v="Id496"/>
    <s v="Jessica"/>
    <n v="51.74"/>
    <n v="4.9800000000000004"/>
    <s v="yes"/>
    <x v="0"/>
    <x v="0"/>
    <n v="2"/>
    <x v="1"/>
    <x v="0"/>
    <x v="2"/>
    <s v="10-Aug-1966"/>
    <n v="19995.29"/>
    <s v="tier - 1"/>
    <s v="tier - 3"/>
    <s v="R1026"/>
    <n v="59"/>
  </r>
  <r>
    <s v="Id497"/>
    <s v="Dawn M."/>
    <n v="23.37"/>
    <n v="5.8"/>
    <s v="No"/>
    <x v="0"/>
    <x v="0"/>
    <n v="0"/>
    <x v="0"/>
    <x v="2"/>
    <x v="1"/>
    <s v="9-Oct-1980"/>
    <n v="19964.75"/>
    <s v="tier - 1"/>
    <s v="tier - 2"/>
    <s v="R1024"/>
    <n v="45"/>
  </r>
  <r>
    <s v="Id498"/>
    <s v="Mr.  Chris"/>
    <n v="29.7"/>
    <n v="6.21"/>
    <s v="yes"/>
    <x v="0"/>
    <x v="1"/>
    <n v="1"/>
    <x v="0"/>
    <x v="1"/>
    <x v="1"/>
    <s v="18-Oct-1997"/>
    <n v="19933.46"/>
    <s v="tier - 1"/>
    <s v="tier - 3"/>
    <s v="R1011"/>
    <n v="28"/>
  </r>
  <r>
    <s v="Id499"/>
    <s v="Karen"/>
    <n v="20.045000000000002"/>
    <n v="6.17"/>
    <s v="No"/>
    <x v="0"/>
    <x v="1"/>
    <n v="1"/>
    <x v="0"/>
    <x v="2"/>
    <x v="1"/>
    <s v="30-Oct-1979"/>
    <n v="19798.05"/>
    <s v="tier - 1"/>
    <s v="tier - 1"/>
    <s v="R1024"/>
    <n v="46"/>
  </r>
  <r>
    <s v="Id500"/>
    <s v="Jessica"/>
    <n v="27.83"/>
    <n v="5.36"/>
    <s v="No"/>
    <x v="0"/>
    <x v="0"/>
    <n v="2"/>
    <x v="1"/>
    <x v="1"/>
    <x v="2"/>
    <s v="14-Jun-1972"/>
    <n v="19749.38"/>
    <s v="tier - 1"/>
    <s v="tier - 3"/>
    <s v="R1013"/>
    <n v="53"/>
  </r>
  <r>
    <s v="Id501"/>
    <s v="Mathieu"/>
    <n v="28.93"/>
    <n v="5.2"/>
    <s v="No"/>
    <x v="0"/>
    <x v="0"/>
    <n v="0"/>
    <x v="0"/>
    <x v="1"/>
    <x v="2"/>
    <s v="8-Aug-1990"/>
    <n v="19719.689999999999"/>
    <s v="tier - 1"/>
    <s v="tier - 2"/>
    <s v="R1013"/>
    <n v="35"/>
  </r>
  <r>
    <s v="Id502"/>
    <s v="Kam S."/>
    <n v="33.82"/>
    <n v="5.42"/>
    <s v="No"/>
    <x v="0"/>
    <x v="0"/>
    <n v="0"/>
    <x v="1"/>
    <x v="0"/>
    <x v="2"/>
    <s v="27-Aug-1994"/>
    <n v="19673.34"/>
    <s v="tier - 1"/>
    <s v="tier - 2"/>
    <s v="R1012"/>
    <n v="31"/>
  </r>
  <r>
    <s v="Id503"/>
    <s v="Valerie A"/>
    <n v="20.234999999999999"/>
    <n v="6.84"/>
    <s v="No"/>
    <x v="0"/>
    <x v="0"/>
    <n v="0"/>
    <x v="0"/>
    <x v="2"/>
    <x v="0"/>
    <s v="24-Sep-1978"/>
    <n v="19594.810000000001"/>
    <s v="tier - 1"/>
    <s v="tier - 1"/>
    <s v="R1024"/>
    <n v="47"/>
  </r>
  <r>
    <s v="Id504"/>
    <s v="Freya R"/>
    <n v="49.2"/>
    <n v="10.9"/>
    <s v="yes"/>
    <x v="0"/>
    <x v="1"/>
    <n v="1"/>
    <x v="1"/>
    <x v="0"/>
    <x v="0"/>
    <s v="14-Jul-1963"/>
    <n v="19551.34"/>
    <s v="tier - 1"/>
    <s v="tier - 3"/>
    <s v="R1012"/>
    <n v="62"/>
  </r>
  <r>
    <s v="Id505"/>
    <s v="Jennifer"/>
    <n v="26.4"/>
    <n v="4.87"/>
    <s v="yes"/>
    <x v="0"/>
    <x v="0"/>
    <n v="0"/>
    <x v="0"/>
    <x v="1"/>
    <x v="2"/>
    <s v="17-Sep-1985"/>
    <n v="19539.240000000002"/>
    <s v="tier - 1"/>
    <s v="tier - 1"/>
    <s v="R1013"/>
    <n v="40"/>
  </r>
  <r>
    <s v="Id506"/>
    <s v="Kara"/>
    <n v="28.38"/>
    <n v="6.07"/>
    <s v="No"/>
    <x v="0"/>
    <x v="0"/>
    <n v="1"/>
    <x v="0"/>
    <x v="1"/>
    <x v="1"/>
    <s v="19-Aug-1992"/>
    <n v="19521.97"/>
    <s v="tier - 1"/>
    <s v="tier - 2"/>
    <s v="R1013"/>
    <n v="33"/>
  </r>
  <r>
    <s v="Id507"/>
    <s v="Bradley A."/>
    <n v="24.64"/>
    <n v="4.33"/>
    <s v="No"/>
    <x v="0"/>
    <x v="0"/>
    <n v="0"/>
    <x v="0"/>
    <x v="2"/>
    <x v="2"/>
    <s v="8-Nov-1980"/>
    <n v="19515.54"/>
    <s v="tier - 1"/>
    <s v="tier - 1"/>
    <s v="R1013"/>
    <n v="44"/>
  </r>
  <r>
    <s v="Id508"/>
    <s v="Brendan"/>
    <n v="39.71"/>
    <n v="5.83"/>
    <s v="No"/>
    <x v="0"/>
    <x v="0"/>
    <n v="1"/>
    <x v="1"/>
    <x v="0"/>
    <x v="1"/>
    <s v="30-Nov-1987"/>
    <n v="19496.72"/>
    <s v="tier - 1"/>
    <s v="tier - 3"/>
    <s v="R1019"/>
    <n v="37"/>
  </r>
  <r>
    <s v="Id509"/>
    <s v="Amber R"/>
    <n v="22.22"/>
    <n v="5.5"/>
    <s v="No"/>
    <x v="0"/>
    <x v="0"/>
    <n v="0"/>
    <x v="0"/>
    <x v="2"/>
    <x v="2"/>
    <s v="15-Dec-1982"/>
    <n v="19444.27"/>
    <s v="tier - 1"/>
    <s v="tier - 1"/>
    <s v="R1013"/>
    <n v="42"/>
  </r>
  <r>
    <s v="Id510"/>
    <s v="Sean K"/>
    <n v="33.344999999999999"/>
    <n v="4.79"/>
    <s v="No"/>
    <x v="0"/>
    <x v="1"/>
    <n v="1"/>
    <x v="1"/>
    <x v="0"/>
    <x v="2"/>
    <s v="6-Sep-1993"/>
    <n v="19442.349999999999"/>
    <s v="tier - 1"/>
    <s v="tier - 3"/>
    <s v="R1012"/>
    <n v="32"/>
  </r>
  <r>
    <s v="Id511"/>
    <s v="Rick"/>
    <n v="24.42"/>
    <n v="5.81"/>
    <s v="No"/>
    <x v="0"/>
    <x v="0"/>
    <n v="1"/>
    <x v="0"/>
    <x v="2"/>
    <x v="1"/>
    <s v="30-Jun-1987"/>
    <n v="19362"/>
    <s v="tier - 1"/>
    <s v="tier - 3"/>
    <s v="R1013"/>
    <n v="38"/>
  </r>
  <r>
    <s v="Id512"/>
    <s v="Matthew"/>
    <n v="29.81"/>
    <n v="5.58"/>
    <s v="No"/>
    <x v="0"/>
    <x v="0"/>
    <n v="0"/>
    <x v="0"/>
    <x v="1"/>
    <x v="2"/>
    <s v="24-Aug-1991"/>
    <n v="19350.37"/>
    <s v="tier - 1"/>
    <s v="tier - 3"/>
    <s v="R1013"/>
    <n v="34"/>
  </r>
  <r>
    <s v="Id513"/>
    <s v="Brady"/>
    <n v="51.18"/>
    <n v="4.4000000000000004"/>
    <s v="yes"/>
    <x v="0"/>
    <x v="0"/>
    <n v="2"/>
    <x v="1"/>
    <x v="0"/>
    <x v="2"/>
    <s v="15-Nov-1966"/>
    <n v="19321.060000000001"/>
    <s v="tier - 1"/>
    <s v="tier - 1"/>
    <s v="R1012"/>
    <n v="58"/>
  </r>
  <r>
    <s v="Id514"/>
    <s v="Kameko"/>
    <n v="51.37"/>
    <n v="8.18"/>
    <s v="yes"/>
    <x v="0"/>
    <x v="0"/>
    <n v="0"/>
    <x v="1"/>
    <x v="0"/>
    <x v="0"/>
    <s v="29-Jul-1967"/>
    <n v="19259.96"/>
    <s v="tier - 1"/>
    <s v="tier - 1"/>
    <s v="R1012"/>
    <n v="58"/>
  </r>
  <r>
    <s v="Id515"/>
    <s v="Jeremy A"/>
    <n v="36.19"/>
    <n v="5.52"/>
    <s v="yes"/>
    <x v="0"/>
    <x v="0"/>
    <n v="0"/>
    <x v="1"/>
    <x v="0"/>
    <x v="2"/>
    <s v="28-Dec-1985"/>
    <n v="19214.71"/>
    <s v="tier - 1"/>
    <s v="tier - 3"/>
    <s v="R1013"/>
    <n v="39"/>
  </r>
  <r>
    <s v="Id516"/>
    <s v="Daniel"/>
    <n v="25.9"/>
    <n v="4.84"/>
    <s v="No"/>
    <x v="0"/>
    <x v="0"/>
    <n v="0"/>
    <x v="0"/>
    <x v="1"/>
    <x v="2"/>
    <s v="16-Sep-1991"/>
    <n v="19199.939999999999"/>
    <s v="tier - 1"/>
    <s v="tier - 3"/>
    <s v="R1011"/>
    <n v="34"/>
  </r>
  <r>
    <s v="Id517"/>
    <s v="Amanda"/>
    <n v="35.72"/>
    <n v="4.08"/>
    <s v="No"/>
    <x v="0"/>
    <x v="1"/>
    <n v="1"/>
    <x v="1"/>
    <x v="0"/>
    <x v="2"/>
    <s v="2-Jul-1979"/>
    <n v="19144.580000000002"/>
    <s v="tier - 1"/>
    <s v="tier - 1"/>
    <s v="R1024"/>
    <n v="46"/>
  </r>
  <r>
    <s v="Id518"/>
    <s v="Karen"/>
    <n v="27.94"/>
    <n v="4.4800000000000004"/>
    <s v="No"/>
    <x v="0"/>
    <x v="1"/>
    <n v="1"/>
    <x v="0"/>
    <x v="1"/>
    <x v="2"/>
    <s v="28-Sep-1993"/>
    <n v="19107.78"/>
    <s v="tier - 1"/>
    <s v="tier - 2"/>
    <s v="R1013"/>
    <n v="32"/>
  </r>
  <r>
    <s v="Id519"/>
    <s v="Gregory"/>
    <n v="27.1"/>
    <n v="5.73"/>
    <s v="No"/>
    <x v="0"/>
    <x v="0"/>
    <n v="0"/>
    <x v="0"/>
    <x v="1"/>
    <x v="1"/>
    <s v="5-Jun-1989"/>
    <n v="19040.88"/>
    <s v="tier - 1"/>
    <s v="tier - 3"/>
    <s v="R1011"/>
    <n v="36"/>
  </r>
  <r>
    <s v="Id520"/>
    <s v="Sabine"/>
    <n v="18.3"/>
    <n v="5.46"/>
    <s v="yes"/>
    <x v="0"/>
    <x v="1"/>
    <n v="1"/>
    <x v="0"/>
    <x v="4"/>
    <x v="2"/>
    <s v="19-Dec-1983"/>
    <n v="19023.259999999998"/>
    <s v="tier - 1"/>
    <s v="tier - 3"/>
    <s v="R1011"/>
    <n v="41"/>
  </r>
  <r>
    <s v="Id521"/>
    <s v="Joseph"/>
    <n v="25.3"/>
    <n v="5.0199999999999996"/>
    <s v="yes"/>
    <x v="0"/>
    <x v="0"/>
    <n v="1"/>
    <x v="0"/>
    <x v="1"/>
    <x v="2"/>
    <s v="24-Oct-1988"/>
    <n v="18972.5"/>
    <s v="tier - 1"/>
    <s v="tier - 3"/>
    <s v="R1013"/>
    <n v="37"/>
  </r>
  <r>
    <s v="Id522"/>
    <s v="Adam"/>
    <n v="38.83"/>
    <n v="6.36"/>
    <s v="No"/>
    <x v="0"/>
    <x v="0"/>
    <n v="1"/>
    <x v="1"/>
    <x v="0"/>
    <x v="1"/>
    <s v="30-Nov-1992"/>
    <n v="18963.169999999998"/>
    <s v="tier - 1"/>
    <s v="tier - 1"/>
    <s v="R1013"/>
    <n v="32"/>
  </r>
  <r>
    <s v="Id523"/>
    <s v="Karolyn A"/>
    <n v="27.6"/>
    <n v="5.36"/>
    <s v="No"/>
    <x v="0"/>
    <x v="0"/>
    <n v="1"/>
    <x v="1"/>
    <x v="1"/>
    <x v="2"/>
    <s v="6-Aug-1998"/>
    <n v="18955.22"/>
    <s v="tier - 1"/>
    <s v="tier - 3"/>
    <s v="R1011"/>
    <n v="27"/>
  </r>
  <r>
    <s v="Id524"/>
    <s v="Anita L."/>
    <n v="46.4"/>
    <n v="8.3699999999999992"/>
    <s v="yes"/>
    <x v="0"/>
    <x v="1"/>
    <n v="1"/>
    <x v="1"/>
    <x v="0"/>
    <x v="0"/>
    <s v="20-Oct-1963"/>
    <n v="18954.560000000001"/>
    <s v="tier - 1"/>
    <s v="tier - 1"/>
    <s v="R1026"/>
    <n v="62"/>
  </r>
  <r>
    <s v="Id525"/>
    <s v="Laura E."/>
    <n v="51.92"/>
    <n v="5.18"/>
    <s v="yes"/>
    <x v="0"/>
    <x v="1"/>
    <n v="1"/>
    <x v="1"/>
    <x v="0"/>
    <x v="2"/>
    <s v="3-Aug-1969"/>
    <n v="18932.810000000001"/>
    <s v="tier - 1"/>
    <s v="tier - 3"/>
    <s v="R1012"/>
    <n v="56"/>
  </r>
  <r>
    <s v="Id526"/>
    <s v="Sarah"/>
    <n v="32.395000000000003"/>
    <n v="5.68"/>
    <s v="yes"/>
    <x v="0"/>
    <x v="0"/>
    <n v="1"/>
    <x v="1"/>
    <x v="0"/>
    <x v="2"/>
    <s v="27-Sep-1995"/>
    <n v="18903.490000000002"/>
    <s v="tier - 1"/>
    <s v="tier - 2"/>
    <s v="R1024"/>
    <n v="30"/>
  </r>
  <r>
    <s v="Id527"/>
    <s v="Ashley E"/>
    <n v="46.19"/>
    <n v="7.31"/>
    <s v="yes"/>
    <x v="0"/>
    <x v="1"/>
    <n v="1"/>
    <x v="1"/>
    <x v="0"/>
    <x v="0"/>
    <s v="6-Dec-1963"/>
    <n v="18883.330000000002"/>
    <s v="tier - 1"/>
    <s v="tier - 1"/>
    <s v="R1026"/>
    <n v="61"/>
  </r>
  <r>
    <s v="Id528"/>
    <s v="Lindsey"/>
    <n v="27.93"/>
    <n v="4.67"/>
    <s v="No"/>
    <x v="0"/>
    <x v="1"/>
    <n v="1"/>
    <x v="1"/>
    <x v="1"/>
    <x v="2"/>
    <s v="24-Jul-2003"/>
    <n v="18838.7"/>
    <s v="tier - 1"/>
    <s v="tier - 3"/>
    <s v="R1012"/>
    <n v="22"/>
  </r>
  <r>
    <s v="Id529"/>
    <s v="Alan"/>
    <n v="45.62"/>
    <n v="6.87"/>
    <s v="No"/>
    <x v="0"/>
    <x v="0"/>
    <n v="0"/>
    <x v="1"/>
    <x v="0"/>
    <x v="0"/>
    <s v="18-Dec-1962"/>
    <n v="18815.53"/>
    <s v="tier - 1"/>
    <s v="tier - 1"/>
    <s v="R1023"/>
    <n v="62"/>
  </r>
  <r>
    <s v="Id530"/>
    <s v="Dan R."/>
    <n v="35.31"/>
    <n v="5.87"/>
    <s v="No"/>
    <x v="0"/>
    <x v="1"/>
    <n v="1"/>
    <x v="1"/>
    <x v="0"/>
    <x v="1"/>
    <s v="15-Oct-1979"/>
    <n v="18806.150000000001"/>
    <s v="tier - 1"/>
    <s v="tier - 2"/>
    <s v="R1013"/>
    <n v="46"/>
  </r>
  <r>
    <s v="Id531"/>
    <s v="Katie"/>
    <n v="30.4"/>
    <n v="4.07"/>
    <s v="yes"/>
    <x v="0"/>
    <x v="0"/>
    <n v="1"/>
    <x v="1"/>
    <x v="0"/>
    <x v="2"/>
    <s v="28-Nov-1995"/>
    <n v="18804.75"/>
    <s v="tier - 1"/>
    <s v="tier - 1"/>
    <s v="R1012"/>
    <n v="29"/>
  </r>
  <r>
    <s v="Id532"/>
    <s v="Eric"/>
    <n v="20.13"/>
    <n v="6.47"/>
    <s v="No"/>
    <x v="0"/>
    <x v="1"/>
    <n v="1"/>
    <x v="0"/>
    <x v="2"/>
    <x v="0"/>
    <s v="19-Nov-1979"/>
    <n v="18767.740000000002"/>
    <s v="tier - 1"/>
    <s v="tier - 1"/>
    <s v="R1013"/>
    <n v="45"/>
  </r>
  <r>
    <s v="Id533"/>
    <s v="Cathryn"/>
    <n v="23.655000000000001"/>
    <n v="5.14"/>
    <s v="No"/>
    <x v="0"/>
    <x v="0"/>
    <n v="1"/>
    <x v="0"/>
    <x v="2"/>
    <x v="2"/>
    <s v="27-Dec-1992"/>
    <n v="18765.88"/>
    <s v="tier - 1"/>
    <s v="tier - 2"/>
    <s v="R1012"/>
    <n v="32"/>
  </r>
  <r>
    <s v="Id534"/>
    <s v="Brendan"/>
    <n v="49.05"/>
    <n v="9.77"/>
    <s v="yes"/>
    <x v="0"/>
    <x v="0"/>
    <n v="0"/>
    <x v="1"/>
    <x v="0"/>
    <x v="0"/>
    <s v="30-Aug-1967"/>
    <n v="18694.689999999999"/>
    <s v="tier - 1"/>
    <s v="tier - 1"/>
    <s v="R1023"/>
    <n v="58"/>
  </r>
  <r>
    <s v="Id535"/>
    <s v="Shauna"/>
    <n v="51.94"/>
    <n v="8.8000000000000007"/>
    <s v="yes"/>
    <x v="0"/>
    <x v="0"/>
    <n v="2"/>
    <x v="1"/>
    <x v="0"/>
    <x v="0"/>
    <s v="17-Oct-1970"/>
    <n v="18682.740000000002"/>
    <s v="tier - 1"/>
    <s v="tier - 3"/>
    <s v="R1012"/>
    <n v="55"/>
  </r>
  <r>
    <s v="Id536"/>
    <s v="Terence"/>
    <n v="29.83"/>
    <n v="5.84"/>
    <s v="No"/>
    <x v="0"/>
    <x v="0"/>
    <n v="1"/>
    <x v="0"/>
    <x v="1"/>
    <x v="1"/>
    <s v="23-Sep-1998"/>
    <n v="18648.419999999998"/>
    <s v="tier - 1"/>
    <s v="tier - 1"/>
    <s v="R1019"/>
    <n v="27"/>
  </r>
  <r>
    <s v="Id537"/>
    <s v="Marisol"/>
    <n v="22.6"/>
    <n v="10.43"/>
    <s v="yes"/>
    <x v="0"/>
    <x v="0"/>
    <n v="1"/>
    <x v="0"/>
    <x v="2"/>
    <x v="0"/>
    <s v="12-Aug-1986"/>
    <n v="18608.259999999998"/>
    <s v="tier - 1"/>
    <s v="tier - 3"/>
    <s v="R1011"/>
    <n v="39"/>
  </r>
  <r>
    <s v="Id538"/>
    <s v="Lindsay"/>
    <n v="46.69"/>
    <n v="4.25"/>
    <s v="yes"/>
    <x v="0"/>
    <x v="0"/>
    <n v="1"/>
    <x v="1"/>
    <x v="0"/>
    <x v="2"/>
    <s v="26-Sep-1964"/>
    <n v="18443.11"/>
    <s v="tier - 1"/>
    <s v="tier - 2"/>
    <s v="R1012"/>
    <n v="61"/>
  </r>
  <r>
    <s v="Id539"/>
    <s v="Katie"/>
    <n v="28.49"/>
    <n v="4.8899999999999997"/>
    <s v="No"/>
    <x v="0"/>
    <x v="0"/>
    <n v="0"/>
    <x v="0"/>
    <x v="1"/>
    <x v="2"/>
    <s v="15-Dec-1999"/>
    <n v="18328.240000000002"/>
    <s v="tier - 1"/>
    <s v="tier - 2"/>
    <s v="R1013"/>
    <n v="25"/>
  </r>
  <r>
    <s v="Id540"/>
    <s v="Daniel"/>
    <n v="28.5"/>
    <n v="5.55"/>
    <s v="yes"/>
    <x v="0"/>
    <x v="0"/>
    <n v="1"/>
    <x v="0"/>
    <x v="1"/>
    <x v="2"/>
    <s v="4-Jul-1995"/>
    <n v="18310.740000000002"/>
    <s v="tier - 1"/>
    <s v="tier - 3"/>
    <s v="R1012"/>
    <n v="30"/>
  </r>
  <r>
    <s v="Id541"/>
    <s v="Brett W"/>
    <n v="24.4"/>
    <n v="4.5199999999999996"/>
    <s v="No"/>
    <x v="0"/>
    <x v="0"/>
    <n v="1"/>
    <x v="0"/>
    <x v="2"/>
    <x v="2"/>
    <s v="25-Dec-1992"/>
    <n v="18259.22"/>
    <s v="tier - 1"/>
    <s v="tier - 3"/>
    <s v="R1011"/>
    <n v="32"/>
  </r>
  <r>
    <s v="Id542"/>
    <s v="Dylan J"/>
    <n v="29.15"/>
    <n v="4.45"/>
    <s v="yes"/>
    <x v="0"/>
    <x v="0"/>
    <n v="1"/>
    <x v="0"/>
    <x v="1"/>
    <x v="2"/>
    <s v="3-Aug-1995"/>
    <n v="18246.5"/>
    <s v="tier - 1"/>
    <s v="tier - 1"/>
    <s v="R1013"/>
    <n v="30"/>
  </r>
  <r>
    <s v="Id543"/>
    <s v="Elizabeth"/>
    <n v="27.28"/>
    <n v="4.72"/>
    <s v="No"/>
    <x v="1"/>
    <x v="0"/>
    <n v="1"/>
    <x v="0"/>
    <x v="1"/>
    <x v="2"/>
    <s v="10-Sep-2004"/>
    <n v="18223.45"/>
    <s v="tier - 1"/>
    <s v="tier - 3"/>
    <s v="R1013"/>
    <n v="21"/>
  </r>
  <r>
    <s v="Id544"/>
    <s v="Brooke M."/>
    <n v="32.229999999999997"/>
    <n v="4.6500000000000004"/>
    <s v="yes"/>
    <x v="0"/>
    <x v="1"/>
    <n v="1"/>
    <x v="1"/>
    <x v="0"/>
    <x v="2"/>
    <s v="15-Jun-1997"/>
    <n v="18218.16"/>
    <s v="tier - 1"/>
    <s v="tier - 1"/>
    <s v="R1013"/>
    <n v="28"/>
  </r>
  <r>
    <s v="Id545"/>
    <s v="Teiko"/>
    <n v="44.2"/>
    <n v="11.34"/>
    <s v="yes"/>
    <x v="0"/>
    <x v="1"/>
    <n v="1"/>
    <x v="1"/>
    <x v="0"/>
    <x v="0"/>
    <s v="4-Jul-1963"/>
    <n v="18208.34"/>
    <s v="tier - 1"/>
    <s v="tier - 2"/>
    <s v="R1026"/>
    <n v="62"/>
  </r>
  <r>
    <s v="Id546"/>
    <s v="Zachary"/>
    <n v="29.734999999999999"/>
    <n v="4.53"/>
    <s v="No"/>
    <x v="0"/>
    <x v="1"/>
    <n v="1"/>
    <x v="1"/>
    <x v="1"/>
    <x v="2"/>
    <s v="12-Jul-1993"/>
    <n v="18157.88"/>
    <s v="tier - 1"/>
    <s v="tier - 1"/>
    <s v="R1012"/>
    <n v="32"/>
  </r>
  <r>
    <s v="Id547"/>
    <s v="Johannah"/>
    <n v="28.31"/>
    <n v="6.35"/>
    <s v="No"/>
    <x v="0"/>
    <x v="0"/>
    <n v="0"/>
    <x v="0"/>
    <x v="1"/>
    <x v="1"/>
    <s v="24-Oct-1999"/>
    <n v="18033.97"/>
    <s v="tier - 1"/>
    <s v="tier - 1"/>
    <s v="R1012"/>
    <n v="26"/>
  </r>
  <r>
    <s v="Id548"/>
    <s v="Ryan A"/>
    <n v="46.62"/>
    <n v="8.51"/>
    <s v="No"/>
    <x v="0"/>
    <x v="0"/>
    <n v="0"/>
    <x v="1"/>
    <x v="0"/>
    <x v="0"/>
    <s v="17-Oct-1965"/>
    <n v="18031.189999999999"/>
    <s v="tier - 1"/>
    <s v="tier - 2"/>
    <s v="R1012"/>
    <n v="60"/>
  </r>
  <r>
    <s v="Id549"/>
    <s v="Andres Sr."/>
    <n v="51.75"/>
    <n v="8.59"/>
    <s v="yes"/>
    <x v="0"/>
    <x v="0"/>
    <n v="1"/>
    <x v="1"/>
    <x v="0"/>
    <x v="0"/>
    <s v="27-Jun-1975"/>
    <n v="18031.16"/>
    <s v="tier - 1"/>
    <s v="tier - 3"/>
    <s v="R1023"/>
    <n v="50"/>
  </r>
  <r>
    <s v="Id550"/>
    <s v="Bryan"/>
    <n v="25.7"/>
    <n v="4.13"/>
    <s v="yes"/>
    <x v="0"/>
    <x v="0"/>
    <n v="0"/>
    <x v="0"/>
    <x v="1"/>
    <x v="2"/>
    <s v="28-Sep-2001"/>
    <n v="17942.11"/>
    <s v="tier - 1"/>
    <s v="tier - 2"/>
    <s v="R1011"/>
    <n v="24"/>
  </r>
  <r>
    <s v="Id551"/>
    <s v="Lizette"/>
    <n v="31.79"/>
    <n v="4.55"/>
    <s v="No"/>
    <x v="0"/>
    <x v="0"/>
    <n v="0"/>
    <x v="1"/>
    <x v="0"/>
    <x v="2"/>
    <s v="17-Oct-1977"/>
    <n v="17929.3"/>
    <s v="tier - 1"/>
    <s v="tier - 2"/>
    <s v="R1013"/>
    <n v="48"/>
  </r>
  <r>
    <s v="Id552"/>
    <s v="Don"/>
    <n v="24.795000000000002"/>
    <n v="4.5199999999999996"/>
    <s v="No"/>
    <x v="0"/>
    <x v="0"/>
    <n v="0"/>
    <x v="0"/>
    <x v="2"/>
    <x v="2"/>
    <s v="4-Dec-1989"/>
    <n v="17904.53"/>
    <s v="tier - 1"/>
    <s v="tier - 2"/>
    <s v="R1017"/>
    <n v="35"/>
  </r>
  <r>
    <s v="Id553"/>
    <s v="Jeb"/>
    <n v="53.98"/>
    <n v="5.07"/>
    <s v="No"/>
    <x v="0"/>
    <x v="1"/>
    <n v="1"/>
    <x v="1"/>
    <x v="0"/>
    <x v="2"/>
    <s v="12-Nov-1979"/>
    <n v="17882.669999999998"/>
    <s v="tier - 1"/>
    <s v="tier - 3"/>
    <s v="R1012"/>
    <n v="45"/>
  </r>
  <r>
    <s v="Id554"/>
    <s v="Amy R."/>
    <n v="41.325000000000003"/>
    <n v="4.04"/>
    <s v="yes"/>
    <x v="0"/>
    <x v="1"/>
    <n v="1"/>
    <x v="1"/>
    <x v="0"/>
    <x v="2"/>
    <s v="26-Aug-1997"/>
    <n v="17878.900000000001"/>
    <s v="tier - 1"/>
    <s v="tier - 2"/>
    <s v="R1024"/>
    <n v="28"/>
  </r>
  <r>
    <s v="Id555"/>
    <s v="Brian"/>
    <n v="51.65"/>
    <n v="5.3"/>
    <s v="yes"/>
    <x v="0"/>
    <x v="0"/>
    <n v="0"/>
    <x v="1"/>
    <x v="0"/>
    <x v="2"/>
    <s v="12-Dec-1976"/>
    <n v="17862.919999999998"/>
    <s v="tier - 1"/>
    <s v="tier - 2"/>
    <s v="R1012"/>
    <n v="48"/>
  </r>
  <r>
    <s v="Id556"/>
    <s v="Mike G"/>
    <n v="44.52"/>
    <n v="8.64"/>
    <s v="yes"/>
    <x v="0"/>
    <x v="1"/>
    <n v="1"/>
    <x v="1"/>
    <x v="0"/>
    <x v="0"/>
    <s v="8-Dec-1963"/>
    <n v="17832.599999999999"/>
    <s v="tier - 1"/>
    <s v="tier - 2"/>
    <s v="R1012"/>
    <n v="61"/>
  </r>
  <r>
    <s v="Id557"/>
    <s v="Simonezitrone Sr."/>
    <n v="53.29"/>
    <n v="4.03"/>
    <s v="No"/>
    <x v="0"/>
    <x v="1"/>
    <n v="1"/>
    <x v="1"/>
    <x v="0"/>
    <x v="2"/>
    <s v="10-Oct-1979"/>
    <n v="17779.939999999999"/>
    <s v="tier - 1"/>
    <s v="tier - 2"/>
    <s v="R1012"/>
    <n v="46"/>
  </r>
  <r>
    <s v="Id558"/>
    <s v="Nicholas"/>
    <n v="46.63"/>
    <n v="4.26"/>
    <s v="yes"/>
    <x v="0"/>
    <x v="0"/>
    <n v="2"/>
    <x v="1"/>
    <x v="0"/>
    <x v="2"/>
    <s v="21-Jun-1966"/>
    <n v="17777.73"/>
    <s v="tier - 1"/>
    <s v="tier - 3"/>
    <s v="R1012"/>
    <n v="59"/>
  </r>
  <r>
    <s v="Id559"/>
    <s v="Angela M"/>
    <n v="28.88"/>
    <n v="5.35"/>
    <s v="No"/>
    <x v="0"/>
    <x v="1"/>
    <n v="1"/>
    <x v="0"/>
    <x v="1"/>
    <x v="2"/>
    <s v="14-Jul-2003"/>
    <n v="17748.509999999998"/>
    <s v="tier - 1"/>
    <s v="tier - 1"/>
    <s v="R1012"/>
    <n v="22"/>
  </r>
  <r>
    <s v="Id560"/>
    <s v="Oz"/>
    <n v="23.98"/>
    <n v="4.9000000000000004"/>
    <s v="No"/>
    <x v="0"/>
    <x v="0"/>
    <n v="0"/>
    <x v="1"/>
    <x v="2"/>
    <x v="2"/>
    <s v="1-Jul-1994"/>
    <n v="17663.14"/>
    <s v="tier - 1"/>
    <s v="tier - 3"/>
    <s v="R1013"/>
    <n v="31"/>
  </r>
  <r>
    <s v="Id561"/>
    <s v="Erin M."/>
    <n v="23.65"/>
    <n v="4.5"/>
    <s v="No"/>
    <x v="0"/>
    <x v="0"/>
    <n v="0"/>
    <x v="1"/>
    <x v="2"/>
    <x v="2"/>
    <s v="25-Oct-1990"/>
    <n v="17626.240000000002"/>
    <s v="tier - 1"/>
    <s v="tier - 3"/>
    <s v="R1013"/>
    <n v="35"/>
  </r>
  <r>
    <s v="Id562"/>
    <s v="Bobby E."/>
    <n v="49.09"/>
    <n v="8.3800000000000008"/>
    <s v="yes"/>
    <x v="0"/>
    <x v="0"/>
    <n v="2"/>
    <x v="1"/>
    <x v="0"/>
    <x v="0"/>
    <s v="26-Jul-1970"/>
    <n v="17584.72"/>
    <s v="tier - 1"/>
    <s v="tier - 3"/>
    <s v="R1012"/>
    <n v="55"/>
  </r>
  <r>
    <s v="Id563"/>
    <s v="Daniel P."/>
    <n v="28.024999999999999"/>
    <n v="7.03"/>
    <s v="No"/>
    <x v="0"/>
    <x v="0"/>
    <n v="0"/>
    <x v="0"/>
    <x v="1"/>
    <x v="0"/>
    <s v="25-Aug-2002"/>
    <n v="17560.38"/>
    <s v="tier - 1"/>
    <s v="tier - 1"/>
    <s v="R1012"/>
    <n v="23"/>
  </r>
  <r>
    <s v="Id564"/>
    <s v="Marie E."/>
    <n v="43.32"/>
    <n v="8.75"/>
    <s v="yes"/>
    <x v="0"/>
    <x v="1"/>
    <n v="1"/>
    <x v="1"/>
    <x v="0"/>
    <x v="0"/>
    <s v="16-Nov-1963"/>
    <n v="17556.88"/>
    <s v="tier - 1"/>
    <s v="tier - 2"/>
    <s v="R1012"/>
    <n v="61"/>
  </r>
  <r>
    <s v="Id565"/>
    <s v="Katie"/>
    <n v="45.92"/>
    <n v="9.51"/>
    <s v="No"/>
    <x v="0"/>
    <x v="0"/>
    <n v="0"/>
    <x v="1"/>
    <x v="0"/>
    <x v="0"/>
    <s v="12-Jul-1968"/>
    <n v="17507.47"/>
    <s v="tier - 1"/>
    <s v="tier - 1"/>
    <s v="R1026"/>
    <n v="57"/>
  </r>
  <r>
    <s v="Id566"/>
    <s v="Eric D"/>
    <n v="44.03"/>
    <n v="9.36"/>
    <s v="No"/>
    <x v="0"/>
    <x v="0"/>
    <n v="0"/>
    <x v="1"/>
    <x v="0"/>
    <x v="0"/>
    <s v="16-Jun-1965"/>
    <n v="17505.650000000001"/>
    <s v="tier - 1"/>
    <s v="tier - 2"/>
    <s v="R1023"/>
    <n v="60"/>
  </r>
  <r>
    <s v="Id567"/>
    <s v="Tara"/>
    <n v="24.6"/>
    <n v="4.8099999999999996"/>
    <s v="No"/>
    <x v="0"/>
    <x v="0"/>
    <n v="0"/>
    <x v="0"/>
    <x v="2"/>
    <x v="2"/>
    <s v="29-Dec-1990"/>
    <n v="17496.310000000001"/>
    <s v="tier - 1"/>
    <s v="tier - 2"/>
    <s v="R1011"/>
    <n v="34"/>
  </r>
  <r>
    <s v="Id568"/>
    <s v="Haley L"/>
    <n v="49.15"/>
    <n v="8.08"/>
    <s v="No"/>
    <x v="0"/>
    <x v="0"/>
    <n v="0"/>
    <x v="1"/>
    <x v="0"/>
    <x v="0"/>
    <s v="8-Jun-1971"/>
    <n v="17479.53"/>
    <s v="tier - 1"/>
    <s v="tier - 1"/>
    <s v="R1012"/>
    <n v="54"/>
  </r>
  <r>
    <s v="Id569"/>
    <s v="Kayla B."/>
    <n v="28.31"/>
    <n v="6.29"/>
    <s v="No"/>
    <x v="0"/>
    <x v="1"/>
    <n v="1"/>
    <x v="0"/>
    <x v="1"/>
    <x v="1"/>
    <s v="2-Nov-2003"/>
    <n v="17468.98"/>
    <s v="tier - 2"/>
    <s v="tier - 1"/>
    <s v="R1012"/>
    <n v="22"/>
  </r>
  <r>
    <s v="Id570"/>
    <s v="Mark D."/>
    <n v="22.99"/>
    <n v="6.29"/>
    <s v="No"/>
    <x v="0"/>
    <x v="0"/>
    <n v="1"/>
    <x v="0"/>
    <x v="2"/>
    <x v="1"/>
    <s v="18-Oct-1992"/>
    <n v="17361.77"/>
    <s v="tier - 2"/>
    <s v="tier - 1"/>
    <s v="R1012"/>
    <n v="33"/>
  </r>
  <r>
    <s v="Id571"/>
    <s v="Patrick J."/>
    <n v="29.07"/>
    <n v="5.12"/>
    <s v="No"/>
    <x v="0"/>
    <x v="1"/>
    <n v="1"/>
    <x v="0"/>
    <x v="1"/>
    <x v="2"/>
    <s v="1-Nov-2003"/>
    <n v="17352.68"/>
    <s v="tier - 2"/>
    <s v="tier - 3"/>
    <s v="R1012"/>
    <n v="22"/>
  </r>
  <r>
    <s v="Id572"/>
    <s v="Alejandro"/>
    <n v="42.02"/>
    <n v="9.9499999999999993"/>
    <s v="yes"/>
    <x v="0"/>
    <x v="1"/>
    <n v="1"/>
    <x v="1"/>
    <x v="0"/>
    <x v="0"/>
    <s v="12-Jul-1963"/>
    <n v="17337.580000000002"/>
    <s v="tier - 2"/>
    <s v="tier - 3"/>
    <s v="R1023"/>
    <n v="62"/>
  </r>
  <r>
    <s v="Id573"/>
    <s v="Beth A"/>
    <n v="49.07"/>
    <n v="9.08"/>
    <s v="yes"/>
    <x v="0"/>
    <x v="0"/>
    <n v="1"/>
    <x v="1"/>
    <x v="0"/>
    <x v="0"/>
    <s v="25-Aug-1975"/>
    <n v="17253.43"/>
    <s v="tier - 2"/>
    <s v="tier - 3"/>
    <s v="R1026"/>
    <n v="50"/>
  </r>
  <r>
    <s v="Id574"/>
    <s v="Jason R"/>
    <n v="19.8"/>
    <n v="4.82"/>
    <s v="No"/>
    <x v="0"/>
    <x v="0"/>
    <n v="0"/>
    <x v="0"/>
    <x v="2"/>
    <x v="2"/>
    <s v="22-Oct-1982"/>
    <n v="17179.52"/>
    <s v="tier - 2"/>
    <s v="tier - 1"/>
    <s v="R1013"/>
    <n v="43"/>
  </r>
  <r>
    <s v="Id575"/>
    <s v="Yoshinori"/>
    <n v="27.36"/>
    <n v="4.6500000000000004"/>
    <s v="No"/>
    <x v="1"/>
    <x v="0"/>
    <n v="1"/>
    <x v="0"/>
    <x v="1"/>
    <x v="2"/>
    <s v="18-Aug-2004"/>
    <n v="17178.68"/>
    <s v="tier - 2"/>
    <s v="tier - 2"/>
    <s v="R1019"/>
    <n v="21"/>
  </r>
  <r>
    <s v="Id576"/>
    <s v="Adrienne G."/>
    <n v="42.95"/>
    <n v="5.16"/>
    <s v="yes"/>
    <x v="0"/>
    <x v="0"/>
    <n v="1"/>
    <x v="1"/>
    <x v="0"/>
    <x v="2"/>
    <s v="7-Jun-1964"/>
    <n v="17174.52"/>
    <s v="tier - 2"/>
    <s v="tier - 2"/>
    <s v="R1012"/>
    <n v="61"/>
  </r>
  <r>
    <s v="Id577"/>
    <s v="Meredith"/>
    <n v="42.66"/>
    <n v="10.44"/>
    <s v="No"/>
    <x v="0"/>
    <x v="0"/>
    <n v="0"/>
    <x v="1"/>
    <x v="0"/>
    <x v="0"/>
    <s v="16-Sep-1965"/>
    <n v="17172.27"/>
    <s v="tier - 2"/>
    <s v="tier - 2"/>
    <s v="R1026"/>
    <n v="60"/>
  </r>
  <r>
    <s v="Id578"/>
    <s v="Junyong"/>
    <n v="33.630000000000003"/>
    <n v="5.69"/>
    <s v="No"/>
    <x v="0"/>
    <x v="0"/>
    <n v="1"/>
    <x v="1"/>
    <x v="0"/>
    <x v="2"/>
    <s v="3-Jun-1998"/>
    <n v="17128.43"/>
    <s v="tier - 2"/>
    <s v="tier - 3"/>
    <s v="R1016"/>
    <n v="27"/>
  </r>
  <r>
    <s v="Id579"/>
    <s v="Kristen A."/>
    <n v="26.84"/>
    <n v="6.5"/>
    <s v="No"/>
    <x v="0"/>
    <x v="0"/>
    <n v="0"/>
    <x v="0"/>
    <x v="1"/>
    <x v="0"/>
    <s v="28-Jun-2002"/>
    <n v="17085.27"/>
    <s v="tier - 2"/>
    <s v="tier - 3"/>
    <s v="R1013"/>
    <n v="23"/>
  </r>
  <r>
    <s v="Id580"/>
    <s v="Maria I."/>
    <n v="28.3"/>
    <n v="5.73"/>
    <s v="No"/>
    <x v="0"/>
    <x v="1"/>
    <n v="1"/>
    <x v="0"/>
    <x v="1"/>
    <x v="1"/>
    <s v="26-Dec-2003"/>
    <n v="17081.080000000002"/>
    <s v="tier - 2"/>
    <s v="tier - 2"/>
    <s v="R1011"/>
    <n v="21"/>
  </r>
  <r>
    <s v="Id581"/>
    <s v="Jonathan"/>
    <n v="27.06"/>
    <n v="5.74"/>
    <s v="yes"/>
    <x v="0"/>
    <x v="0"/>
    <n v="0"/>
    <x v="0"/>
    <x v="1"/>
    <x v="1"/>
    <s v="10-Jun-1996"/>
    <n v="17043.34"/>
    <s v="tier - 2"/>
    <s v="tier - 3"/>
    <s v="R1013"/>
    <n v="29"/>
  </r>
  <r>
    <s v="Id582"/>
    <s v="Phil"/>
    <n v="47.13"/>
    <n v="8.6999999999999993"/>
    <s v="No"/>
    <x v="0"/>
    <x v="0"/>
    <n v="0"/>
    <x v="1"/>
    <x v="0"/>
    <x v="0"/>
    <s v="22-Aug-1971"/>
    <n v="17016.009999999998"/>
    <s v="tier - 2"/>
    <s v="tier - 2"/>
    <s v="R1023"/>
    <n v="54"/>
  </r>
  <r>
    <s v="Id583"/>
    <s v="Benjamina C"/>
    <n v="51.72"/>
    <n v="5.09"/>
    <s v="No"/>
    <x v="0"/>
    <x v="0"/>
    <n v="0"/>
    <x v="1"/>
    <x v="0"/>
    <x v="2"/>
    <s v="16-Jul-1980"/>
    <n v="16990.55"/>
    <s v="tier - 2"/>
    <s v="tier - 3"/>
    <s v="R1012"/>
    <n v="45"/>
  </r>
  <r>
    <s v="Id584"/>
    <s v="Christopher"/>
    <n v="48.59"/>
    <n v="5.57"/>
    <s v="No"/>
    <x v="0"/>
    <x v="0"/>
    <n v="0"/>
    <x v="1"/>
    <x v="0"/>
    <x v="2"/>
    <s v="25-Aug-1977"/>
    <n v="16921.09"/>
    <s v="tier - 2"/>
    <s v="tier - 3"/>
    <s v="R1023"/>
    <n v="48"/>
  </r>
  <r>
    <s v="Id585"/>
    <s v="Alison B"/>
    <n v="45.18"/>
    <n v="10.87"/>
    <s v="No"/>
    <x v="0"/>
    <x v="0"/>
    <n v="0"/>
    <x v="1"/>
    <x v="0"/>
    <x v="0"/>
    <s v="21-Oct-1968"/>
    <n v="16903.5"/>
    <s v="tier - 2"/>
    <s v="tier - 3"/>
    <s v="R1012"/>
    <n v="57"/>
  </r>
  <r>
    <s v="Id586"/>
    <s v="Caroline"/>
    <n v="27.9"/>
    <n v="6.02"/>
    <s v="No"/>
    <x v="0"/>
    <x v="1"/>
    <n v="1"/>
    <x v="0"/>
    <x v="1"/>
    <x v="1"/>
    <s v="10-Sep-2003"/>
    <n v="16884.919999999998"/>
    <s v="tier - 2"/>
    <s v="tier - 2"/>
    <s v="R1011"/>
    <n v="22"/>
  </r>
  <r>
    <s v="Id587"/>
    <s v="Alexis N"/>
    <n v="51.33"/>
    <n v="7"/>
    <s v="No"/>
    <x v="0"/>
    <x v="0"/>
    <n v="0"/>
    <x v="1"/>
    <x v="0"/>
    <x v="0"/>
    <s v="8-Aug-1974"/>
    <n v="16841.32"/>
    <s v="tier - 2"/>
    <s v="tier - 3"/>
    <s v="R1011"/>
    <n v="51"/>
  </r>
  <r>
    <s v="Id588"/>
    <s v="Shanda L"/>
    <n v="30.59"/>
    <n v="5.56"/>
    <s v="yes"/>
    <x v="0"/>
    <x v="0"/>
    <n v="1"/>
    <x v="1"/>
    <x v="0"/>
    <x v="2"/>
    <s v="19-Oct-1995"/>
    <n v="16796.41"/>
    <s v="tier - 2"/>
    <s v="tier - 3"/>
    <s v="R1024"/>
    <n v="30"/>
  </r>
  <r>
    <s v="Id589"/>
    <s v="Lacey"/>
    <n v="39.229999999999997"/>
    <n v="8.4499999999999993"/>
    <s v="No"/>
    <x v="0"/>
    <x v="0"/>
    <n v="0"/>
    <x v="1"/>
    <x v="0"/>
    <x v="0"/>
    <s v="29-Jul-1962"/>
    <n v="16779.400000000001"/>
    <s v="tier - 2"/>
    <s v="tier - 2"/>
    <s v="R1026"/>
    <n v="63"/>
  </r>
  <r>
    <s v="Id590"/>
    <s v="Laurette"/>
    <n v="19.094999999999999"/>
    <n v="6.19"/>
    <s v="No"/>
    <x v="0"/>
    <x v="0"/>
    <n v="0"/>
    <x v="0"/>
    <x v="2"/>
    <x v="1"/>
    <s v="23-Sep-1989"/>
    <n v="16776.3"/>
    <s v="tier - 2"/>
    <s v="tier - 2"/>
    <s v="R1024"/>
    <n v="36"/>
  </r>
  <r>
    <s v="Id591"/>
    <s v="Jason"/>
    <n v="49.72"/>
    <n v="7.71"/>
    <s v="No"/>
    <x v="0"/>
    <x v="0"/>
    <n v="0"/>
    <x v="1"/>
    <x v="0"/>
    <x v="0"/>
    <s v="28-Aug-1974"/>
    <n v="16770.990000000002"/>
    <s v="tier - 2"/>
    <s v="tier - 1"/>
    <s v="R1012"/>
    <n v="51"/>
  </r>
  <r>
    <s v="Id592"/>
    <s v="Mary"/>
    <n v="21.754999999999999"/>
    <n v="4.63"/>
    <s v="No"/>
    <x v="0"/>
    <x v="1"/>
    <n v="1"/>
    <x v="0"/>
    <x v="2"/>
    <x v="2"/>
    <s v="5-Nov-1993"/>
    <n v="16657.72"/>
    <s v="tier - 2"/>
    <s v="tier - 1"/>
    <s v="R1024"/>
    <n v="32"/>
  </r>
  <r>
    <s v="Id593"/>
    <s v="Kati A"/>
    <n v="48.39"/>
    <n v="4.6100000000000003"/>
    <s v="No"/>
    <x v="0"/>
    <x v="0"/>
    <n v="0"/>
    <x v="1"/>
    <x v="0"/>
    <x v="2"/>
    <s v="25-Sep-1977"/>
    <n v="16631.61"/>
    <s v="tier - 2"/>
    <s v="tier - 1"/>
    <s v="R1012"/>
    <n v="48"/>
  </r>
  <r>
    <s v="Id594"/>
    <s v="Kelly J"/>
    <n v="47.15"/>
    <n v="9.5299999999999994"/>
    <s v="yes"/>
    <x v="0"/>
    <x v="0"/>
    <n v="1"/>
    <x v="1"/>
    <x v="0"/>
    <x v="0"/>
    <s v="24-Jul-1975"/>
    <n v="16602.18"/>
    <s v="tier - 2"/>
    <s v="tier - 1"/>
    <s v="R1026"/>
    <n v="50"/>
  </r>
  <r>
    <s v="Id595"/>
    <s v="Greer D"/>
    <n v="47.59"/>
    <n v="11.43"/>
    <s v="yes"/>
    <x v="0"/>
    <x v="0"/>
    <n v="2"/>
    <x v="1"/>
    <x v="0"/>
    <x v="0"/>
    <s v="10-Jul-1970"/>
    <n v="16600.16"/>
    <s v="tier - 2"/>
    <s v="tier - 2"/>
    <s v="R1011"/>
    <n v="55"/>
  </r>
  <r>
    <s v="Id596"/>
    <s v="Brent"/>
    <n v="39.81"/>
    <n v="7.65"/>
    <s v="yes"/>
    <x v="0"/>
    <x v="1"/>
    <n v="1"/>
    <x v="1"/>
    <x v="0"/>
    <x v="0"/>
    <s v="25-Jun-1963"/>
    <n v="16587.96"/>
    <s v="tier - 2"/>
    <s v="tier - 2"/>
    <s v="R1023"/>
    <n v="62"/>
  </r>
  <r>
    <s v="Id597"/>
    <s v="Eugene M"/>
    <n v="31.02"/>
    <n v="5.87"/>
    <s v="yes"/>
    <x v="0"/>
    <x v="0"/>
    <n v="0"/>
    <x v="1"/>
    <x v="0"/>
    <x v="1"/>
    <s v="25-Jun-2001"/>
    <n v="16586.5"/>
    <s v="tier - 2"/>
    <s v="tier - 1"/>
    <s v="R1013"/>
    <n v="24"/>
  </r>
  <r>
    <s v="Id598"/>
    <s v="Erin D"/>
    <n v="24.75"/>
    <n v="4.3600000000000003"/>
    <s v="yes"/>
    <x v="0"/>
    <x v="0"/>
    <n v="1"/>
    <x v="0"/>
    <x v="2"/>
    <x v="2"/>
    <s v="23-Dec-1995"/>
    <n v="16577.78"/>
    <s v="tier - 2"/>
    <s v="tier - 1"/>
    <s v="R1013"/>
    <n v="29"/>
  </r>
  <r>
    <s v="Id599"/>
    <s v="Kamilla"/>
    <n v="30.114999999999998"/>
    <n v="10.119999999999999"/>
    <s v="No"/>
    <x v="0"/>
    <x v="0"/>
    <n v="3"/>
    <x v="1"/>
    <x v="0"/>
    <x v="0"/>
    <s v="10-Oct-1958"/>
    <n v="16455.71"/>
    <s v="tier - 2"/>
    <s v="tier - 2"/>
    <s v="R1012"/>
    <n v="67"/>
  </r>
  <r>
    <s v="Id600"/>
    <s v="Wayne I."/>
    <n v="26.03"/>
    <n v="4.01"/>
    <s v="No"/>
    <x v="0"/>
    <x v="1"/>
    <n v="1"/>
    <x v="0"/>
    <x v="1"/>
    <x v="2"/>
    <s v="20-Dec-2003"/>
    <n v="16450.89"/>
    <s v="tier - 2"/>
    <s v="tier - 1"/>
    <s v="R1012"/>
    <n v="21"/>
  </r>
  <r>
    <s v="Id601"/>
    <s v="Tracy L"/>
    <n v="20.045000000000002"/>
    <n v="4.7699999999999996"/>
    <s v="yes"/>
    <x v="0"/>
    <x v="0"/>
    <n v="1"/>
    <x v="0"/>
    <x v="2"/>
    <x v="2"/>
    <s v="28-Sep-1995"/>
    <n v="16420.490000000002"/>
    <s v="tier - 2"/>
    <s v="tier - 3"/>
    <s v="R1012"/>
    <n v="30"/>
  </r>
  <r>
    <s v="Id602"/>
    <s v="Heather"/>
    <n v="40.24"/>
    <n v="6.83"/>
    <s v="No"/>
    <x v="0"/>
    <x v="0"/>
    <n v="0"/>
    <x v="1"/>
    <x v="0"/>
    <x v="0"/>
    <s v="5-Dec-1965"/>
    <n v="16351.42"/>
    <s v="tier - 2"/>
    <s v="tier - 3"/>
    <s v="R1026"/>
    <n v="59"/>
  </r>
  <r>
    <s v="Id603"/>
    <s v="Megan C"/>
    <n v="43.15"/>
    <n v="6.14"/>
    <s v="yes"/>
    <x v="0"/>
    <x v="1"/>
    <n v="1"/>
    <x v="1"/>
    <x v="0"/>
    <x v="1"/>
    <s v="8-Aug-1969"/>
    <n v="16311.05"/>
    <s v="tier - 2"/>
    <s v="tier - 3"/>
    <s v="R1026"/>
    <n v="56"/>
  </r>
  <r>
    <s v="Id604"/>
    <s v="Jonathan"/>
    <n v="27.7"/>
    <n v="5.6"/>
    <s v="No"/>
    <x v="0"/>
    <x v="1"/>
    <n v="1"/>
    <x v="0"/>
    <x v="1"/>
    <x v="2"/>
    <s v="24-Aug-2003"/>
    <n v="16297.85"/>
    <s v="tier - 2"/>
    <s v="tier - 3"/>
    <s v="R1011"/>
    <n v="22"/>
  </r>
  <r>
    <s v="Id605"/>
    <s v="Greg D."/>
    <n v="45.68"/>
    <n v="4.8"/>
    <s v="No"/>
    <x v="0"/>
    <x v="0"/>
    <n v="2"/>
    <x v="1"/>
    <x v="0"/>
    <x v="2"/>
    <s v="30-Jul-1972"/>
    <n v="16267.32"/>
    <s v="tier - 2"/>
    <s v="tier - 2"/>
    <s v="R1023"/>
    <n v="53"/>
  </r>
  <r>
    <s v="Id606"/>
    <s v="Steven L."/>
    <n v="27.3"/>
    <n v="11.89"/>
    <s v="No"/>
    <x v="0"/>
    <x v="0"/>
    <n v="0"/>
    <x v="0"/>
    <x v="1"/>
    <x v="0"/>
    <s v="8-Sep-2002"/>
    <n v="16232.85"/>
    <s v="tier - 2"/>
    <s v="tier - 1"/>
    <s v="R1011"/>
    <n v="23"/>
  </r>
  <r>
    <s v="Id607"/>
    <s v="Gianfilippo"/>
    <n v="54.45"/>
    <n v="4.7300000000000004"/>
    <s v="yes"/>
    <x v="0"/>
    <x v="0"/>
    <n v="1"/>
    <x v="1"/>
    <x v="0"/>
    <x v="2"/>
    <s v="21-Aug-1988"/>
    <n v="16205.88"/>
    <s v="tier - 2"/>
    <s v="tier - 1"/>
    <s v="R1012"/>
    <n v="37"/>
  </r>
  <r>
    <s v="Id608"/>
    <s v="Hector"/>
    <n v="54.43"/>
    <n v="4.6100000000000003"/>
    <s v="yes"/>
    <x v="0"/>
    <x v="0"/>
    <n v="1"/>
    <x v="1"/>
    <x v="0"/>
    <x v="2"/>
    <s v="6-Aug-1988"/>
    <n v="16199.1"/>
    <s v="tier - 2"/>
    <s v="tier - 2"/>
    <s v="R1012"/>
    <n v="37"/>
  </r>
  <r>
    <s v="Id609"/>
    <s v="Mark W."/>
    <n v="48.01"/>
    <n v="7.3"/>
    <s v="No"/>
    <x v="0"/>
    <x v="0"/>
    <n v="0"/>
    <x v="1"/>
    <x v="0"/>
    <x v="0"/>
    <s v="11-Sep-1974"/>
    <n v="16190.97"/>
    <s v="tier - 2"/>
    <s v="tier - 3"/>
    <s v="R1012"/>
    <n v="51"/>
  </r>
  <r>
    <s v="Id610"/>
    <s v="Aubri"/>
    <n v="48.32"/>
    <n v="5.88"/>
    <s v="No"/>
    <x v="0"/>
    <x v="0"/>
    <n v="0"/>
    <x v="1"/>
    <x v="0"/>
    <x v="1"/>
    <s v="6-Jul-1982"/>
    <n v="16152.04"/>
    <s v="tier - 2"/>
    <s v="tier - 1"/>
    <s v="R1026"/>
    <n v="43"/>
  </r>
  <r>
    <s v="Id611"/>
    <s v="Justin"/>
    <n v="22.895"/>
    <n v="4.0599999999999996"/>
    <s v="No"/>
    <x v="0"/>
    <x v="1"/>
    <n v="1"/>
    <x v="0"/>
    <x v="2"/>
    <x v="2"/>
    <s v="12-Dec-1993"/>
    <n v="16138.76"/>
    <s v="tier - 2"/>
    <s v="tier - 3"/>
    <s v="R1017"/>
    <n v="31"/>
  </r>
  <r>
    <s v="Id612"/>
    <s v="Megan A."/>
    <n v="54.85"/>
    <n v="4.9000000000000004"/>
    <s v="No"/>
    <x v="0"/>
    <x v="0"/>
    <n v="1"/>
    <x v="1"/>
    <x v="0"/>
    <x v="2"/>
    <s v="6-Oct-1987"/>
    <n v="16122.65"/>
    <s v="tier - 2"/>
    <s v="tier - 1"/>
    <s v="R1011"/>
    <n v="38"/>
  </r>
  <r>
    <s v="Id613"/>
    <s v="Erika M."/>
    <n v="21.85"/>
    <n v="5.52"/>
    <s v="No"/>
    <x v="0"/>
    <x v="1"/>
    <n v="1"/>
    <x v="0"/>
    <x v="2"/>
    <x v="2"/>
    <s v="8-Aug-1993"/>
    <n v="16115.3"/>
    <s v="tier - 2"/>
    <s v="tier - 1"/>
    <s v="R1024"/>
    <n v="32"/>
  </r>
  <r>
    <s v="Id614"/>
    <s v="Daniel G."/>
    <n v="51.86"/>
    <n v="5.2"/>
    <s v="yes"/>
    <x v="0"/>
    <x v="0"/>
    <n v="0"/>
    <x v="1"/>
    <x v="0"/>
    <x v="2"/>
    <s v="27-Aug-1985"/>
    <n v="16097.94"/>
    <s v="tier - 2"/>
    <s v="tier - 3"/>
    <s v="R1012"/>
    <n v="40"/>
  </r>
  <r>
    <s v="Id615"/>
    <s v="Devin C."/>
    <n v="39.049999999999997"/>
    <n v="7.59"/>
    <s v="No"/>
    <x v="0"/>
    <x v="0"/>
    <n v="3"/>
    <x v="1"/>
    <x v="0"/>
    <x v="0"/>
    <s v="21-Jun-1958"/>
    <n v="16085.13"/>
    <s v="tier - 2"/>
    <s v="tier - 2"/>
    <s v="R1013"/>
    <n v="67"/>
  </r>
  <r>
    <s v="Id616"/>
    <s v="Louise A"/>
    <n v="31.824999999999999"/>
    <n v="8.2799999999999994"/>
    <s v="No"/>
    <x v="0"/>
    <x v="0"/>
    <n v="3"/>
    <x v="1"/>
    <x v="0"/>
    <x v="0"/>
    <s v="22-Oct-1958"/>
    <n v="16069.08"/>
    <s v="tier - 2"/>
    <s v="tier - 2"/>
    <s v="R1024"/>
    <n v="67"/>
  </r>
  <r>
    <s v="Id617"/>
    <s v="Sarah"/>
    <n v="46.43"/>
    <n v="6.72"/>
    <s v="No"/>
    <x v="0"/>
    <x v="0"/>
    <n v="0"/>
    <x v="1"/>
    <x v="0"/>
    <x v="0"/>
    <s v="16-Sep-1978"/>
    <n v="16062.89"/>
    <s v="tier - 2"/>
    <s v="tier - 2"/>
    <s v="R1026"/>
    <n v="47"/>
  </r>
  <r>
    <s v="Id618"/>
    <s v="Amy"/>
    <n v="53.63"/>
    <n v="5.47"/>
    <s v="yes"/>
    <x v="0"/>
    <x v="0"/>
    <n v="1"/>
    <x v="1"/>
    <x v="0"/>
    <x v="2"/>
    <s v="5-Dec-1988"/>
    <n v="16059.06"/>
    <s v="tier - 2"/>
    <s v="tier - 3"/>
    <s v="R1012"/>
    <n v="36"/>
  </r>
  <r>
    <s v="Id619"/>
    <s v="Brittany L."/>
    <n v="48.7"/>
    <n v="4.71"/>
    <s v="No"/>
    <x v="0"/>
    <x v="0"/>
    <n v="0"/>
    <x v="1"/>
    <x v="0"/>
    <x v="2"/>
    <s v="19-Sep-1980"/>
    <n v="15966.19"/>
    <s v="tier - 2"/>
    <s v="tier - 2"/>
    <s v="R1012"/>
    <n v="45"/>
  </r>
  <r>
    <s v="Id620"/>
    <s v="Jessica L"/>
    <n v="48.81"/>
    <n v="5.49"/>
    <s v="No"/>
    <x v="0"/>
    <x v="0"/>
    <n v="0"/>
    <x v="1"/>
    <x v="0"/>
    <x v="2"/>
    <s v="24-Jul-1982"/>
    <n v="15965.29"/>
    <s v="tier - 2"/>
    <s v="tier - 1"/>
    <s v="R1012"/>
    <n v="43"/>
  </r>
  <r>
    <s v="Id621"/>
    <s v="Kristina K"/>
    <n v="47.53"/>
    <n v="4.72"/>
    <s v="No"/>
    <x v="0"/>
    <x v="0"/>
    <n v="0"/>
    <x v="1"/>
    <x v="0"/>
    <x v="2"/>
    <s v="12-Oct-1980"/>
    <n v="15922.29"/>
    <s v="tier - 2"/>
    <s v="tier - 3"/>
    <s v="R1026"/>
    <n v="45"/>
  </r>
  <r>
    <s v="Id622"/>
    <s v="Brad"/>
    <n v="36.85"/>
    <n v="6.7"/>
    <s v="No"/>
    <x v="0"/>
    <x v="0"/>
    <n v="0"/>
    <x v="1"/>
    <x v="0"/>
    <x v="0"/>
    <s v="25-Dec-1962"/>
    <n v="15840.81"/>
    <s v="tier - 2"/>
    <s v="tier - 1"/>
    <s v="R1022"/>
    <n v="62"/>
  </r>
  <r>
    <s v="Id623"/>
    <s v="Margaret O"/>
    <n v="29.3"/>
    <n v="5.5"/>
    <s v="No"/>
    <x v="0"/>
    <x v="0"/>
    <n v="0"/>
    <x v="1"/>
    <x v="1"/>
    <x v="2"/>
    <s v="11-Nov-1982"/>
    <n v="15828.82"/>
    <s v="tier - 2"/>
    <s v="tier - 3"/>
    <s v="R1011"/>
    <n v="42"/>
  </r>
  <r>
    <s v="Id624"/>
    <s v="Craig R."/>
    <n v="19.3"/>
    <n v="4.46"/>
    <s v="No"/>
    <x v="0"/>
    <x v="0"/>
    <n v="1"/>
    <x v="0"/>
    <x v="2"/>
    <x v="2"/>
    <s v="26-Jun-1984"/>
    <n v="15820.7"/>
    <s v="tier - 2"/>
    <s v="tier - 3"/>
    <s v="R1011"/>
    <n v="41"/>
  </r>
  <r>
    <s v="Id625"/>
    <s v="Simo"/>
    <n v="24.13"/>
    <n v="5.29"/>
    <s v="yes"/>
    <x v="0"/>
    <x v="1"/>
    <n v="1"/>
    <x v="0"/>
    <x v="2"/>
    <x v="2"/>
    <s v="9-Oct-1997"/>
    <n v="15817.99"/>
    <s v="tier - 2"/>
    <s v="tier - 2"/>
    <s v="R1012"/>
    <n v="28"/>
  </r>
  <r>
    <s v="Id626"/>
    <s v="Christopher J"/>
    <n v="46.7"/>
    <n v="10.99"/>
    <s v="No"/>
    <x v="0"/>
    <x v="0"/>
    <n v="0"/>
    <x v="1"/>
    <x v="0"/>
    <x v="0"/>
    <s v="29-Aug-1974"/>
    <n v="15746.62"/>
    <s v="tier - 2"/>
    <s v="tier - 1"/>
    <s v="R1012"/>
    <n v="51"/>
  </r>
  <r>
    <s v="Id627"/>
    <s v="Mario Sr."/>
    <n v="45.27"/>
    <n v="5.2"/>
    <s v="yes"/>
    <x v="0"/>
    <x v="0"/>
    <n v="0"/>
    <x v="1"/>
    <x v="0"/>
    <x v="2"/>
    <s v="20-Sep-1976"/>
    <n v="15698.86"/>
    <s v="tier - 2"/>
    <s v="tier - 2"/>
    <s v="R1012"/>
    <n v="49"/>
  </r>
  <r>
    <s v="Id628"/>
    <s v="Meghann R."/>
    <n v="44.29"/>
    <n v="9.66"/>
    <s v="No"/>
    <x v="0"/>
    <x v="0"/>
    <n v="2"/>
    <x v="1"/>
    <x v="0"/>
    <x v="0"/>
    <s v="26-Jun-1973"/>
    <n v="15670.3"/>
    <s v="tier - 2"/>
    <s v="tier - 2"/>
    <s v="R1026"/>
    <n v="52"/>
  </r>
  <r>
    <s v="Id629"/>
    <s v="Scott M"/>
    <n v="54.59"/>
    <n v="4.22"/>
    <s v="yes"/>
    <x v="0"/>
    <x v="0"/>
    <n v="1"/>
    <x v="1"/>
    <x v="0"/>
    <x v="2"/>
    <s v="22-Dec-1988"/>
    <n v="15646.28"/>
    <s v="tier - 2"/>
    <s v="tier - 2"/>
    <s v="R1011"/>
    <n v="36"/>
  </r>
  <r>
    <s v="Id630"/>
    <s v="Caitlin E."/>
    <n v="32.965000000000003"/>
    <n v="11.78"/>
    <s v="No"/>
    <x v="0"/>
    <x v="0"/>
    <n v="0"/>
    <x v="1"/>
    <x v="0"/>
    <x v="0"/>
    <s v="6-Jun-1960"/>
    <n v="15612.19"/>
    <s v="tier - 2"/>
    <s v="tier - 2"/>
    <s v="R1012"/>
    <n v="65"/>
  </r>
  <r>
    <s v="Id631"/>
    <s v="Samantha A."/>
    <n v="38.049999999999997"/>
    <n v="9.6199999999999992"/>
    <s v="No"/>
    <x v="0"/>
    <x v="0"/>
    <n v="0"/>
    <x v="1"/>
    <x v="0"/>
    <x v="0"/>
    <s v="28-Oct-1965"/>
    <n v="15608.58"/>
    <s v="tier - 2"/>
    <s v="tier - 2"/>
    <s v="R1026"/>
    <n v="60"/>
  </r>
  <r>
    <s v="Id632"/>
    <s v="Erik"/>
    <n v="46.14"/>
    <n v="10.78"/>
    <s v="No"/>
    <x v="0"/>
    <x v="0"/>
    <n v="0"/>
    <x v="1"/>
    <x v="0"/>
    <x v="0"/>
    <s v="30-Jul-1974"/>
    <n v="15556.67"/>
    <s v="tier - 2"/>
    <s v="tier - 2"/>
    <s v="R1012"/>
    <n v="51"/>
  </r>
  <r>
    <s v="Id633"/>
    <s v="Christopher"/>
    <n v="41.325000000000003"/>
    <n v="5.1100000000000003"/>
    <s v="yes"/>
    <x v="0"/>
    <x v="0"/>
    <n v="2"/>
    <x v="1"/>
    <x v="0"/>
    <x v="2"/>
    <s v="2-Oct-1959"/>
    <n v="15555.19"/>
    <s v="tier - 2"/>
    <s v="tier - 3"/>
    <s v="R1012"/>
    <n v="66"/>
  </r>
  <r>
    <s v="Id634"/>
    <s v="Maya"/>
    <n v="44.64"/>
    <n v="7.18"/>
    <s v="No"/>
    <x v="0"/>
    <x v="0"/>
    <n v="0"/>
    <x v="1"/>
    <x v="0"/>
    <x v="0"/>
    <s v="28-Jun-1974"/>
    <n v="15532.16"/>
    <s v="tier - 2"/>
    <s v="tier - 2"/>
    <s v="R1026"/>
    <n v="51"/>
  </r>
  <r>
    <s v="Id635"/>
    <s v="Zachary T"/>
    <n v="25.175000000000001"/>
    <n v="4.96"/>
    <s v="No"/>
    <x v="1"/>
    <x v="0"/>
    <n v="1"/>
    <x v="1"/>
    <x v="1"/>
    <x v="2"/>
    <s v="17-Jul-2004"/>
    <n v="15518.18"/>
    <s v="tier - 2"/>
    <s v="tier - 3"/>
    <s v="R1015"/>
    <n v="21"/>
  </r>
  <r>
    <s v="Id636"/>
    <s v="Hilda"/>
    <n v="43.11"/>
    <n v="4.67"/>
    <s v="yes"/>
    <x v="0"/>
    <x v="0"/>
    <n v="0"/>
    <x v="1"/>
    <x v="0"/>
    <x v="2"/>
    <s v="20-Jul-1976"/>
    <n v="15450.48"/>
    <s v="tier - 2"/>
    <s v="tier - 1"/>
    <s v="R1026"/>
    <n v="49"/>
  </r>
  <r>
    <s v="Id637"/>
    <s v="Stephanie"/>
    <n v="53.32"/>
    <n v="5.0599999999999996"/>
    <s v="No"/>
    <x v="0"/>
    <x v="0"/>
    <n v="0"/>
    <x v="1"/>
    <x v="0"/>
    <x v="2"/>
    <s v="25-Oct-1990"/>
    <n v="15440.2"/>
    <s v="tier - 2"/>
    <s v="tier - 1"/>
    <s v="R1012"/>
    <n v="35"/>
  </r>
  <r>
    <s v="Id638"/>
    <s v="Doug"/>
    <n v="38.04"/>
    <n v="5.0199999999999996"/>
    <s v="yes"/>
    <x v="0"/>
    <x v="0"/>
    <n v="1"/>
    <x v="1"/>
    <x v="0"/>
    <x v="2"/>
    <s v="4-Sep-1964"/>
    <n v="15377.77"/>
    <s v="tier - 2"/>
    <s v="tier - 2"/>
    <s v="R1012"/>
    <n v="61"/>
  </r>
  <r>
    <s v="Id639"/>
    <s v="Bethany N."/>
    <n v="37.9"/>
    <n v="7.76"/>
    <s v="No"/>
    <x v="0"/>
    <x v="0"/>
    <n v="0"/>
    <x v="1"/>
    <x v="0"/>
    <x v="0"/>
    <s v="6-Sep-1962"/>
    <n v="15368.22"/>
    <s v="tier - 2"/>
    <s v="tier - 2"/>
    <s v="R1011"/>
    <n v="63"/>
  </r>
  <r>
    <s v="Id640"/>
    <s v="Sandra H"/>
    <n v="39.6"/>
    <n v="9.32"/>
    <s v="No"/>
    <x v="0"/>
    <x v="0"/>
    <n v="0"/>
    <x v="1"/>
    <x v="0"/>
    <x v="0"/>
    <s v="18-Jul-1968"/>
    <n v="15363.77"/>
    <s v="tier - 2"/>
    <s v="tier - 1"/>
    <s v="R1026"/>
    <n v="57"/>
  </r>
  <r>
    <s v="Id641"/>
    <s v="Takuo"/>
    <n v="50.92"/>
    <n v="5.31"/>
    <s v="yes"/>
    <x v="0"/>
    <x v="0"/>
    <n v="1"/>
    <x v="1"/>
    <x v="0"/>
    <x v="2"/>
    <s v="17-Dec-1988"/>
    <n v="15361.5"/>
    <s v="tier - 2"/>
    <s v="tier - 3"/>
    <s v="R1023"/>
    <n v="36"/>
  </r>
  <r>
    <s v="Id642"/>
    <s v="Kelly A."/>
    <n v="21.85"/>
    <n v="5.56"/>
    <s v="yes"/>
    <x v="0"/>
    <x v="0"/>
    <n v="0"/>
    <x v="0"/>
    <x v="2"/>
    <x v="2"/>
    <s v="14-Jul-2001"/>
    <n v="15359.1"/>
    <s v="tier - 2"/>
    <s v="tier - 3"/>
    <s v="R1024"/>
    <n v="24"/>
  </r>
  <r>
    <s v="Id643"/>
    <s v="Scott"/>
    <n v="36.08"/>
    <n v="7.11"/>
    <s v="yes"/>
    <x v="0"/>
    <x v="1"/>
    <n v="1"/>
    <x v="1"/>
    <x v="0"/>
    <x v="0"/>
    <s v="13-Dec-1963"/>
    <n v="15322.77"/>
    <s v="tier - 2"/>
    <s v="tier - 3"/>
    <s v="R1021"/>
    <n v="61"/>
  </r>
  <r>
    <s v="Id644"/>
    <s v="Benoit"/>
    <n v="40.44"/>
    <n v="5.13"/>
    <s v="yes"/>
    <x v="0"/>
    <x v="1"/>
    <n v="1"/>
    <x v="1"/>
    <x v="0"/>
    <x v="2"/>
    <s v="16-Sep-1969"/>
    <n v="15260.52"/>
    <s v="tier - 2"/>
    <s v="tier - 2"/>
    <s v="R1023"/>
    <n v="56"/>
  </r>
  <r>
    <s v="Id645"/>
    <s v="Elizabeth M."/>
    <n v="38.094999999999999"/>
    <n v="10.199999999999999"/>
    <s v="No"/>
    <x v="0"/>
    <x v="0"/>
    <n v="0"/>
    <x v="1"/>
    <x v="0"/>
    <x v="0"/>
    <s v="25-Jul-1960"/>
    <n v="15230.32"/>
    <s v="tier - 2"/>
    <s v="tier - 2"/>
    <s v="R1024"/>
    <n v="65"/>
  </r>
  <r>
    <s v="Id646"/>
    <s v="Jessica A."/>
    <n v="44.95"/>
    <n v="10.4"/>
    <s v="No"/>
    <x v="0"/>
    <x v="0"/>
    <n v="0"/>
    <x v="1"/>
    <x v="0"/>
    <x v="0"/>
    <s v="23-Nov-1978"/>
    <n v="15207.92"/>
    <s v="tier - 2"/>
    <s v="tier - 1"/>
    <s v="R1012"/>
    <n v="46"/>
  </r>
  <r>
    <s v="Id647"/>
    <s v="Monica K"/>
    <n v="35.54"/>
    <n v="10.67"/>
    <s v="No"/>
    <x v="0"/>
    <x v="0"/>
    <n v="0"/>
    <x v="1"/>
    <x v="0"/>
    <x v="0"/>
    <s v="17-Jun-1962"/>
    <n v="15174.81"/>
    <s v="tier - 2"/>
    <s v="tier - 1"/>
    <s v="R1012"/>
    <n v="63"/>
  </r>
  <r>
    <s v="Id648"/>
    <s v="Kevin L"/>
    <n v="39.799999999999997"/>
    <n v="4.6500000000000004"/>
    <s v="yes"/>
    <x v="0"/>
    <x v="0"/>
    <n v="2"/>
    <x v="1"/>
    <x v="0"/>
    <x v="2"/>
    <s v="3-Dec-1959"/>
    <n v="15170.07"/>
    <s v="tier - 2"/>
    <s v="tier - 3"/>
    <s v="R1011"/>
    <n v="65"/>
  </r>
  <r>
    <s v="Id649"/>
    <s v="Gregory"/>
    <n v="33.659999999999997"/>
    <n v="5.65"/>
    <s v="yes"/>
    <x v="0"/>
    <x v="0"/>
    <n v="2"/>
    <x v="1"/>
    <x v="0"/>
    <x v="2"/>
    <s v="4-Jun-1959"/>
    <n v="15161.53"/>
    <s v="tier - 2"/>
    <s v="tier - 1"/>
    <s v="R1013"/>
    <n v="66"/>
  </r>
  <r>
    <s v="Id650"/>
    <s v="Della"/>
    <n v="35.5"/>
    <n v="11.97"/>
    <s v="No"/>
    <x v="0"/>
    <x v="0"/>
    <n v="0"/>
    <x v="1"/>
    <x v="0"/>
    <x v="0"/>
    <s v="25-Oct-1962"/>
    <n v="15161.25"/>
    <s v="tier - 2"/>
    <s v="tier - 2"/>
    <s v="R1012"/>
    <n v="63"/>
  </r>
  <r>
    <s v="Id651"/>
    <s v="David"/>
    <n v="41.63"/>
    <n v="6.71"/>
    <s v="No"/>
    <x v="0"/>
    <x v="0"/>
    <n v="0"/>
    <x v="1"/>
    <x v="0"/>
    <x v="0"/>
    <s v="25-Nov-1971"/>
    <n v="15150.44"/>
    <s v="tier - 2"/>
    <s v="tier - 1"/>
    <s v="R1023"/>
    <n v="53"/>
  </r>
  <r>
    <s v="Id652"/>
    <s v="Victoria"/>
    <n v="46.49"/>
    <n v="11.92"/>
    <s v="No"/>
    <x v="0"/>
    <x v="0"/>
    <n v="0"/>
    <x v="1"/>
    <x v="0"/>
    <x v="0"/>
    <s v="5-Sep-1978"/>
    <n v="15123.19"/>
    <s v="tier - 2"/>
    <s v="tier - 1"/>
    <s v="R1011"/>
    <n v="47"/>
  </r>
  <r>
    <s v="Id653"/>
    <s v="Tasos"/>
    <n v="43.29"/>
    <n v="5.35"/>
    <s v="No"/>
    <x v="0"/>
    <x v="0"/>
    <n v="2"/>
    <x v="1"/>
    <x v="0"/>
    <x v="2"/>
    <s v="7-Nov-1972"/>
    <n v="15103.69"/>
    <s v="tier - 2"/>
    <s v="tier - 1"/>
    <s v="R1012"/>
    <n v="52"/>
  </r>
  <r>
    <s v="Id654"/>
    <s v="Thomas"/>
    <n v="43.08"/>
    <n v="8.9600000000000009"/>
    <s v="yes"/>
    <x v="0"/>
    <x v="0"/>
    <n v="1"/>
    <x v="1"/>
    <x v="0"/>
    <x v="0"/>
    <s v="26-Oct-1975"/>
    <n v="15090.35"/>
    <s v="tier - 2"/>
    <s v="tier - 1"/>
    <s v="R1023"/>
    <n v="50"/>
  </r>
  <r>
    <s v="Id655"/>
    <s v="Lukasz"/>
    <n v="39.07"/>
    <n v="11.93"/>
    <s v="No"/>
    <x v="0"/>
    <x v="0"/>
    <n v="0"/>
    <x v="1"/>
    <x v="0"/>
    <x v="0"/>
    <s v="12-Jun-1968"/>
    <n v="15052.68"/>
    <s v="tier - 2"/>
    <s v="tier - 2"/>
    <s v="R1022"/>
    <n v="57"/>
  </r>
  <r>
    <s v="Id656"/>
    <s v="Matthew A."/>
    <n v="41.3"/>
    <n v="9.59"/>
    <s v="No"/>
    <x v="0"/>
    <x v="0"/>
    <n v="0"/>
    <x v="1"/>
    <x v="0"/>
    <x v="0"/>
    <s v="15-Aug-1971"/>
    <n v="15038.51"/>
    <s v="tier - 2"/>
    <s v="tier - 3"/>
    <s v="R1023"/>
    <n v="54"/>
  </r>
  <r>
    <s v="Id657"/>
    <s v="Meta"/>
    <n v="42.95"/>
    <n v="11.88"/>
    <s v="yes"/>
    <x v="0"/>
    <x v="0"/>
    <n v="2"/>
    <x v="1"/>
    <x v="0"/>
    <x v="0"/>
    <s v="11-Sep-1970"/>
    <n v="15026.3"/>
    <s v="tier - 2"/>
    <s v="tier - 3"/>
    <s v="R1011"/>
    <n v="55"/>
  </r>
  <r>
    <s v="Id658"/>
    <s v="Rachel E"/>
    <n v="46.96"/>
    <n v="4.6399999999999997"/>
    <s v="No"/>
    <x v="0"/>
    <x v="1"/>
    <n v="1"/>
    <x v="1"/>
    <x v="0"/>
    <x v="2"/>
    <s v="25-Nov-1979"/>
    <n v="15025.76"/>
    <s v="tier - 2"/>
    <s v="tier - 1"/>
    <s v="R1011"/>
    <n v="45"/>
  </r>
  <r>
    <s v="Id659"/>
    <s v="Angelica"/>
    <n v="30.495000000000001"/>
    <n v="9.5299999999999994"/>
    <s v="No"/>
    <x v="0"/>
    <x v="0"/>
    <n v="0"/>
    <x v="1"/>
    <x v="0"/>
    <x v="0"/>
    <s v="8-Aug-1960"/>
    <n v="15019.76"/>
    <s v="tier - 2"/>
    <s v="tier - 2"/>
    <s v="R1012"/>
    <n v="65"/>
  </r>
  <r>
    <s v="Id660"/>
    <s v="Kathleen"/>
    <n v="17.954999999999998"/>
    <n v="5.29"/>
    <s v="yes"/>
    <x v="0"/>
    <x v="0"/>
    <n v="1"/>
    <x v="0"/>
    <x v="4"/>
    <x v="2"/>
    <s v="2-Aug-1995"/>
    <n v="15006.58"/>
    <s v="tier - 2"/>
    <s v="tier - 2"/>
    <s v="R1024"/>
    <n v="30"/>
  </r>
  <r>
    <s v="Id661"/>
    <s v="Gabriel D."/>
    <n v="25.6"/>
    <n v="10.95"/>
    <s v="No"/>
    <x v="0"/>
    <x v="0"/>
    <n v="3"/>
    <x v="1"/>
    <x v="1"/>
    <x v="0"/>
    <s v="29-Jul-1958"/>
    <n v="14988.43"/>
    <s v="tier - 2"/>
    <s v="tier - 3"/>
    <s v="R1011"/>
    <n v="67"/>
  </r>
  <r>
    <s v="Id662"/>
    <s v="Jeff T"/>
    <n v="34.21"/>
    <n v="9.17"/>
    <s v="No"/>
    <x v="0"/>
    <x v="0"/>
    <n v="0"/>
    <x v="1"/>
    <x v="0"/>
    <x v="0"/>
    <s v="29-Nov-1962"/>
    <n v="14945.34"/>
    <s v="tier - 2"/>
    <s v="tier - 1"/>
    <s v="R1021"/>
    <n v="62"/>
  </r>
  <r>
    <s v="Id663"/>
    <s v="Neil D"/>
    <n v="39.74"/>
    <n v="7.39"/>
    <s v="No"/>
    <x v="0"/>
    <x v="0"/>
    <n v="0"/>
    <x v="1"/>
    <x v="0"/>
    <x v="0"/>
    <s v="8-Nov-1968"/>
    <n v="14926.97"/>
    <s v="tier - 2"/>
    <s v="tier - 2"/>
    <s v="R1012"/>
    <n v="56"/>
  </r>
  <r>
    <s v="Id664"/>
    <s v="Katherine L."/>
    <n v="49.53"/>
    <n v="9.1300000000000008"/>
    <s v="yes"/>
    <x v="0"/>
    <x v="0"/>
    <n v="0"/>
    <x v="1"/>
    <x v="0"/>
    <x v="0"/>
    <s v="4-Jul-1981"/>
    <n v="14908.27"/>
    <s v="tier - 2"/>
    <s v="tier - 1"/>
    <s v="R1011"/>
    <n v="44"/>
  </r>
  <r>
    <s v="Id665"/>
    <s v="Ariel E"/>
    <n v="39.33"/>
    <n v="10.4"/>
    <s v="No"/>
    <x v="0"/>
    <x v="0"/>
    <n v="3"/>
    <x v="1"/>
    <x v="0"/>
    <x v="0"/>
    <s v="17-Oct-1958"/>
    <n v="14901.52"/>
    <s v="tier - 2"/>
    <s v="tier - 2"/>
    <s v="R1024"/>
    <n v="67"/>
  </r>
  <r>
    <s v="Id666"/>
    <s v="Christopher P"/>
    <n v="39.979999999999997"/>
    <n v="9.4600000000000009"/>
    <s v="yes"/>
    <x v="0"/>
    <x v="0"/>
    <n v="2"/>
    <x v="1"/>
    <x v="0"/>
    <x v="0"/>
    <s v="11-Nov-1970"/>
    <n v="14847.63"/>
    <s v="tier - 2"/>
    <s v="tier - 2"/>
    <s v="R1023"/>
    <n v="54"/>
  </r>
  <r>
    <s v="Id667"/>
    <s v="Erin M."/>
    <n v="46.51"/>
    <n v="8.69"/>
    <s v="yes"/>
    <x v="0"/>
    <x v="0"/>
    <n v="0"/>
    <x v="1"/>
    <x v="0"/>
    <x v="0"/>
    <s v="5-Jun-1981"/>
    <n v="14843.96"/>
    <s v="tier - 2"/>
    <s v="tier - 3"/>
    <s v="R1026"/>
    <n v="44"/>
  </r>
  <r>
    <s v="Id668"/>
    <s v="Molly K."/>
    <n v="43.58"/>
    <n v="4.2300000000000004"/>
    <s v="No"/>
    <x v="0"/>
    <x v="1"/>
    <n v="1"/>
    <x v="1"/>
    <x v="0"/>
    <x v="2"/>
    <s v="18-Oct-1979"/>
    <n v="14839.34"/>
    <s v="tier - 2"/>
    <s v="tier - 3"/>
    <s v="R1026"/>
    <n v="46"/>
  </r>
  <r>
    <s v="Id669"/>
    <s v="Ryan J."/>
    <n v="42.28"/>
    <n v="9.16"/>
    <s v="yes"/>
    <x v="0"/>
    <x v="0"/>
    <n v="1"/>
    <x v="1"/>
    <x v="0"/>
    <x v="0"/>
    <s v="10-Dec-1975"/>
    <n v="14819"/>
    <s v="tier - 2"/>
    <s v="tier - 3"/>
    <s v="R1023"/>
    <n v="49"/>
  </r>
  <r>
    <s v="Id670"/>
    <s v="Jennifer"/>
    <n v="35.520000000000003"/>
    <n v="8.26"/>
    <s v="No"/>
    <x v="0"/>
    <x v="0"/>
    <n v="0"/>
    <x v="1"/>
    <x v="0"/>
    <x v="0"/>
    <s v="27-Jul-1965"/>
    <n v="14750.42"/>
    <s v="tier - 2"/>
    <s v="tier - 2"/>
    <s v="R1026"/>
    <n v="60"/>
  </r>
  <r>
    <s v="Id671"/>
    <s v="Daniel M"/>
    <n v="33.6"/>
    <n v="11.25"/>
    <s v="No"/>
    <x v="0"/>
    <x v="0"/>
    <n v="0"/>
    <x v="1"/>
    <x v="0"/>
    <x v="0"/>
    <s v="29-Jul-1962"/>
    <n v="14738.43"/>
    <s v="tier - 2"/>
    <s v="tier - 3"/>
    <s v="R1021"/>
    <n v="63"/>
  </r>
  <r>
    <s v="Id672"/>
    <s v="Hiruni"/>
    <n v="22.42"/>
    <n v="6.74"/>
    <s v="No"/>
    <x v="0"/>
    <x v="0"/>
    <n v="0"/>
    <x v="0"/>
    <x v="2"/>
    <x v="0"/>
    <s v="24-Sep-2002"/>
    <n v="14711.74"/>
    <s v="tier - 2"/>
    <s v="tier - 2"/>
    <s v="R1012"/>
    <n v="23"/>
  </r>
  <r>
    <s v="Id673"/>
    <s v="Reina H."/>
    <n v="46.86"/>
    <n v="4.87"/>
    <s v="No"/>
    <x v="0"/>
    <x v="0"/>
    <n v="0"/>
    <x v="1"/>
    <x v="0"/>
    <x v="2"/>
    <s v="4-Sep-1982"/>
    <n v="14696.77"/>
    <s v="tier - 2"/>
    <s v="tier - 2"/>
    <s v="R1011"/>
    <n v="43"/>
  </r>
  <r>
    <s v="Id674"/>
    <s v="Kristi"/>
    <n v="32.965000000000003"/>
    <n v="6.68"/>
    <s v="No"/>
    <x v="0"/>
    <x v="0"/>
    <n v="3"/>
    <x v="1"/>
    <x v="0"/>
    <x v="0"/>
    <s v="23-Jul-1958"/>
    <n v="14692.67"/>
    <s v="tier - 2"/>
    <s v="tier - 1"/>
    <s v="R1012"/>
    <n v="67"/>
  </r>
  <r>
    <s v="Id675"/>
    <s v="Meredith L."/>
    <n v="39.340000000000003"/>
    <n v="5.0199999999999996"/>
    <s v="yes"/>
    <x v="0"/>
    <x v="1"/>
    <n v="1"/>
    <x v="1"/>
    <x v="0"/>
    <x v="2"/>
    <s v="20-Oct-1969"/>
    <n v="14665.75"/>
    <s v="tier - 2"/>
    <s v="tier - 1"/>
    <s v="R1012"/>
    <n v="56"/>
  </r>
  <r>
    <s v="Id676"/>
    <s v="Jocelyn"/>
    <n v="47"/>
    <n v="10.64"/>
    <s v="yes"/>
    <x v="0"/>
    <x v="0"/>
    <n v="0"/>
    <x v="1"/>
    <x v="0"/>
    <x v="0"/>
    <s v="13-Nov-1981"/>
    <n v="14657.2"/>
    <s v="tier - 2"/>
    <s v="tier - 1"/>
    <s v="R1012"/>
    <n v="43"/>
  </r>
  <r>
    <s v="Id677"/>
    <s v="Daphne"/>
    <n v="36.71"/>
    <n v="8.74"/>
    <s v="yes"/>
    <x v="0"/>
    <x v="0"/>
    <n v="0"/>
    <x v="1"/>
    <x v="0"/>
    <x v="0"/>
    <s v="1-Sep-1967"/>
    <n v="14640.35"/>
    <s v="tier - 2"/>
    <s v="tier - 3"/>
    <s v="R1026"/>
    <n v="58"/>
  </r>
  <r>
    <s v="Id678"/>
    <s v="Margaret E"/>
    <n v="53.48"/>
    <n v="5.64"/>
    <s v="No"/>
    <x v="0"/>
    <x v="0"/>
    <n v="0"/>
    <x v="1"/>
    <x v="0"/>
    <x v="2"/>
    <s v="21-Aug-1991"/>
    <n v="14630.52"/>
    <s v="tier - 2"/>
    <s v="tier - 3"/>
    <s v="R1011"/>
    <n v="34"/>
  </r>
  <r>
    <s v="Id679"/>
    <s v="Mario J."/>
    <n v="35.5"/>
    <n v="10.37"/>
    <s v="No"/>
    <x v="0"/>
    <x v="0"/>
    <n v="0"/>
    <x v="1"/>
    <x v="0"/>
    <x v="0"/>
    <s v="8-Nov-1965"/>
    <n v="14612.33"/>
    <s v="tier - 2"/>
    <s v="tier - 3"/>
    <s v="R1021"/>
    <n v="59"/>
  </r>
  <r>
    <s v="Id680"/>
    <s v="Peter"/>
    <n v="36.979999999999997"/>
    <n v="9.56"/>
    <s v="yes"/>
    <x v="0"/>
    <x v="0"/>
    <n v="0"/>
    <x v="1"/>
    <x v="0"/>
    <x v="0"/>
    <s v="18-Jul-1967"/>
    <n v="14600.62"/>
    <s v="tier - 2"/>
    <s v="tier - 3"/>
    <s v="R1022"/>
    <n v="58"/>
  </r>
  <r>
    <s v="Id681"/>
    <s v="Carolina"/>
    <n v="32.395000000000003"/>
    <n v="8.23"/>
    <s v="yes"/>
    <x v="0"/>
    <x v="1"/>
    <n v="1"/>
    <x v="1"/>
    <x v="0"/>
    <x v="0"/>
    <s v="14-Oct-1963"/>
    <n v="14590.63"/>
    <s v="tier - 2"/>
    <s v="tier - 1"/>
    <s v="R1024"/>
    <n v="62"/>
  </r>
  <r>
    <s v="Id682"/>
    <s v="Jenny K."/>
    <n v="32.729999999999997"/>
    <n v="7.03"/>
    <s v="No"/>
    <x v="0"/>
    <x v="0"/>
    <n v="0"/>
    <x v="1"/>
    <x v="0"/>
    <x v="0"/>
    <s v="3-Dec-1962"/>
    <n v="14574.64"/>
    <s v="tier - 2"/>
    <s v="tier - 1"/>
    <s v="R1025"/>
    <n v="62"/>
  </r>
  <r>
    <s v="Id683"/>
    <s v="Jessica"/>
    <n v="20.52"/>
    <n v="5.45"/>
    <s v="No"/>
    <x v="0"/>
    <x v="0"/>
    <n v="1"/>
    <x v="0"/>
    <x v="2"/>
    <x v="2"/>
    <s v="12-Sep-1998"/>
    <n v="14571.89"/>
    <s v="tier - 2"/>
    <s v="tier - 1"/>
    <s v="R1024"/>
    <n v="27"/>
  </r>
  <r>
    <s v="Id684"/>
    <s v="Kimberly D"/>
    <n v="51.72"/>
    <n v="5.76"/>
    <s v="No"/>
    <x v="0"/>
    <x v="0"/>
    <n v="0"/>
    <x v="1"/>
    <x v="0"/>
    <x v="1"/>
    <s v="14-Jul-1989"/>
    <n v="14547.26"/>
    <s v="tier - 2"/>
    <s v="tier - 3"/>
    <s v="R1011"/>
    <n v="36"/>
  </r>
  <r>
    <s v="Id685"/>
    <s v="Marc-Olivier"/>
    <n v="50.2"/>
    <n v="5.4"/>
    <s v="No"/>
    <x v="0"/>
    <x v="0"/>
    <n v="0"/>
    <x v="1"/>
    <x v="0"/>
    <x v="2"/>
    <s v="22-Jul-1989"/>
    <n v="14507.46"/>
    <s v="tier - 2"/>
    <s v="tier - 3"/>
    <s v="R1012"/>
    <n v="36"/>
  </r>
  <r>
    <s v="Id686"/>
    <s v="Russell J"/>
    <n v="25.52"/>
    <n v="6.35"/>
    <s v="No"/>
    <x v="0"/>
    <x v="1"/>
    <n v="1"/>
    <x v="1"/>
    <x v="1"/>
    <x v="1"/>
    <s v="20-Oct-1979"/>
    <n v="14478.33"/>
    <s v="tier - 2"/>
    <s v="tier - 2"/>
    <s v="R1013"/>
    <n v="46"/>
  </r>
  <r>
    <s v="Id687"/>
    <s v="Karine"/>
    <n v="35.200000000000003"/>
    <n v="6.26"/>
    <s v="yes"/>
    <x v="0"/>
    <x v="0"/>
    <n v="2"/>
    <x v="1"/>
    <x v="0"/>
    <x v="1"/>
    <s v="20-Nov-1959"/>
    <n v="14474.68"/>
    <s v="tier - 2"/>
    <s v="tier - 2"/>
    <s v="R1013"/>
    <n v="65"/>
  </r>
  <r>
    <s v="Id688"/>
    <s v="Ms.  Cheryl"/>
    <n v="41.26"/>
    <n v="5.97"/>
    <s v="yes"/>
    <x v="0"/>
    <x v="0"/>
    <n v="0"/>
    <x v="1"/>
    <x v="0"/>
    <x v="1"/>
    <s v="27-Nov-1976"/>
    <n v="14470.01"/>
    <s v="tier - 2"/>
    <s v="tier - 3"/>
    <s v="R1012"/>
    <n v="48"/>
  </r>
  <r>
    <s v="Id689"/>
    <s v="Allison M."/>
    <n v="17.195"/>
    <n v="5.29"/>
    <s v="yes"/>
    <x v="0"/>
    <x v="0"/>
    <n v="0"/>
    <x v="0"/>
    <x v="4"/>
    <x v="2"/>
    <s v="10-Nov-1996"/>
    <n v="14455.64"/>
    <s v="tier - 2"/>
    <s v="tier - 3"/>
    <s v="R1024"/>
    <n v="28"/>
  </r>
  <r>
    <s v="Id690"/>
    <s v="Adriana"/>
    <n v="23.085000000000001"/>
    <n v="4.2699999999999996"/>
    <s v="yes"/>
    <x v="0"/>
    <x v="0"/>
    <n v="2"/>
    <x v="1"/>
    <x v="2"/>
    <x v="2"/>
    <s v="3-Aug-1959"/>
    <n v="14451.84"/>
    <s v="tier - 2"/>
    <s v="tier - 3"/>
    <s v="R1023"/>
    <n v="66"/>
  </r>
  <r>
    <s v="Id691"/>
    <s v="Miranda J"/>
    <n v="21.66"/>
    <n v="5.2"/>
    <s v="yes"/>
    <x v="0"/>
    <x v="0"/>
    <n v="2"/>
    <x v="1"/>
    <x v="2"/>
    <x v="2"/>
    <s v="29-Jun-1959"/>
    <n v="14449.85"/>
    <s v="tier - 2"/>
    <s v="tier - 1"/>
    <s v="R1024"/>
    <n v="66"/>
  </r>
  <r>
    <s v="Id692"/>
    <s v="Mr.  Roberto"/>
    <n v="36.47"/>
    <n v="8.23"/>
    <s v="yes"/>
    <x v="0"/>
    <x v="0"/>
    <n v="0"/>
    <x v="1"/>
    <x v="0"/>
    <x v="0"/>
    <s v="4-Nov-1967"/>
    <n v="14427.63"/>
    <s v="tier - 2"/>
    <s v="tier - 2"/>
    <s v="R1021"/>
    <n v="58"/>
  </r>
  <r>
    <s v="Id693"/>
    <s v="Rebecca B."/>
    <n v="36.08"/>
    <n v="10.33"/>
    <s v="yes"/>
    <x v="0"/>
    <x v="0"/>
    <n v="0"/>
    <x v="1"/>
    <x v="0"/>
    <x v="0"/>
    <s v="15-Aug-1967"/>
    <n v="14426.66"/>
    <s v="tier - 2"/>
    <s v="tier - 2"/>
    <s v="R1026"/>
    <n v="58"/>
  </r>
  <r>
    <s v="Id694"/>
    <s v="Tiffany"/>
    <n v="23.18"/>
    <n v="6.13"/>
    <s v="No"/>
    <x v="0"/>
    <x v="0"/>
    <n v="0"/>
    <x v="1"/>
    <x v="2"/>
    <x v="1"/>
    <s v="10-Aug-1999"/>
    <n v="14426.07"/>
    <s v="tier - 2"/>
    <s v="tier - 1"/>
    <s v="R1012"/>
    <n v="26"/>
  </r>
  <r>
    <s v="Id695"/>
    <s v="Alexander"/>
    <n v="39.159999999999997"/>
    <n v="8.08"/>
    <s v="No"/>
    <x v="0"/>
    <x v="0"/>
    <n v="3"/>
    <x v="1"/>
    <x v="0"/>
    <x v="0"/>
    <s v="20-Sep-1958"/>
    <n v="14418.28"/>
    <s v="tier - 2"/>
    <s v="tier - 3"/>
    <s v="R1013"/>
    <n v="67"/>
  </r>
  <r>
    <s v="Id696"/>
    <s v="Rich M"/>
    <n v="38.19"/>
    <n v="10.49"/>
    <s v="No"/>
    <x v="0"/>
    <x v="0"/>
    <n v="3"/>
    <x v="1"/>
    <x v="0"/>
    <x v="0"/>
    <s v="29-Jul-1958"/>
    <n v="14410.93"/>
    <s v="tier - 2"/>
    <s v="tier - 2"/>
    <s v="R1016"/>
    <n v="67"/>
  </r>
  <r>
    <s v="Id697"/>
    <s v="Aaron C"/>
    <n v="26.41"/>
    <n v="8.11"/>
    <s v="No"/>
    <x v="0"/>
    <x v="0"/>
    <n v="3"/>
    <x v="1"/>
    <x v="1"/>
    <x v="0"/>
    <s v="14-Sep-1958"/>
    <n v="14394.56"/>
    <s v="tier - 2"/>
    <s v="tier - 1"/>
    <s v="R1018"/>
    <n v="67"/>
  </r>
  <r>
    <s v="Id698"/>
    <s v="Kate"/>
    <n v="28.785"/>
    <n v="6.6"/>
    <s v="No"/>
    <x v="0"/>
    <x v="0"/>
    <n v="0"/>
    <x v="1"/>
    <x v="1"/>
    <x v="0"/>
    <s v="22-Jun-1965"/>
    <n v="14394.4"/>
    <s v="tier - 2"/>
    <s v="tier - 3"/>
    <s v="R1024"/>
    <n v="60"/>
  </r>
  <r>
    <s v="Id699"/>
    <s v="Maria M"/>
    <n v="26.695"/>
    <n v="10.14"/>
    <s v="yes"/>
    <x v="0"/>
    <x v="1"/>
    <n v="1"/>
    <x v="1"/>
    <x v="1"/>
    <x v="0"/>
    <s v="16-Jul-1963"/>
    <n v="14382.71"/>
    <s v="tier - 2"/>
    <s v="tier - 2"/>
    <s v="R1012"/>
    <n v="62"/>
  </r>
  <r>
    <s v="Id700"/>
    <s v="Daven W"/>
    <n v="32.799999999999997"/>
    <n v="6.06"/>
    <s v="yes"/>
    <x v="0"/>
    <x v="0"/>
    <n v="1"/>
    <x v="1"/>
    <x v="0"/>
    <x v="1"/>
    <s v="16-Nov-1988"/>
    <n v="14358.36"/>
    <s v="tier - 2"/>
    <s v="tier - 2"/>
    <s v="R1011"/>
    <n v="36"/>
  </r>
  <r>
    <s v="Id701"/>
    <s v="Mrs.  Brianne"/>
    <n v="35.869999999999997"/>
    <n v="9.91"/>
    <s v="yes"/>
    <x v="0"/>
    <x v="0"/>
    <n v="0"/>
    <x v="1"/>
    <x v="0"/>
    <x v="0"/>
    <s v="10-Oct-1967"/>
    <n v="14355.43"/>
    <s v="tier - 2"/>
    <s v="tier - 1"/>
    <s v="R1026"/>
    <n v="58"/>
  </r>
  <r>
    <s v="Id702"/>
    <s v="Hiroki"/>
    <n v="21.66"/>
    <n v="4.1399999999999997"/>
    <s v="yes"/>
    <x v="0"/>
    <x v="0"/>
    <n v="2"/>
    <x v="1"/>
    <x v="2"/>
    <x v="2"/>
    <s v="24-Dec-1959"/>
    <n v="14349.85"/>
    <s v="tier - 2"/>
    <s v="tier - 2"/>
    <s v="R1012"/>
    <n v="65"/>
  </r>
  <r>
    <s v="Id703"/>
    <s v="Anders"/>
    <n v="37.72"/>
    <n v="4.38"/>
    <s v="yes"/>
    <x v="0"/>
    <x v="1"/>
    <n v="1"/>
    <x v="1"/>
    <x v="0"/>
    <x v="2"/>
    <s v="26-Sep-1969"/>
    <n v="14337.91"/>
    <s v="tier - 2"/>
    <s v="tier - 3"/>
    <s v="R1022"/>
    <n v="56"/>
  </r>
  <r>
    <s v="Id704"/>
    <s v="Danielle"/>
    <n v="39.700000000000003"/>
    <n v="9.83"/>
    <s v="No"/>
    <x v="0"/>
    <x v="0"/>
    <n v="3"/>
    <x v="1"/>
    <x v="0"/>
    <x v="0"/>
    <s v="10-Jul-1958"/>
    <n v="14319.03"/>
    <s v="tier - 2"/>
    <s v="tier - 2"/>
    <s v="R1011"/>
    <n v="67"/>
  </r>
  <r>
    <s v="Id705"/>
    <s v="Candace N"/>
    <n v="35.97"/>
    <n v="11.08"/>
    <s v="No"/>
    <x v="0"/>
    <x v="0"/>
    <n v="3"/>
    <x v="1"/>
    <x v="0"/>
    <x v="0"/>
    <s v="15-Oct-1958"/>
    <n v="14313.85"/>
    <s v="tier - 2"/>
    <s v="tier - 3"/>
    <s v="R1013"/>
    <n v="67"/>
  </r>
  <r>
    <s v="Id706"/>
    <s v="Bruno F."/>
    <n v="37.85"/>
    <n v="11.01"/>
    <s v="No"/>
    <x v="0"/>
    <x v="0"/>
    <n v="0"/>
    <x v="1"/>
    <x v="0"/>
    <x v="0"/>
    <s v="15-Dec-1968"/>
    <n v="14285.9"/>
    <s v="tier - 2"/>
    <s v="tier - 3"/>
    <s v="R1012"/>
    <n v="56"/>
  </r>
  <r>
    <s v="Id707"/>
    <s v="Emily"/>
    <n v="21.66"/>
    <n v="4.37"/>
    <s v="No"/>
    <x v="1"/>
    <x v="0"/>
    <n v="1"/>
    <x v="0"/>
    <x v="2"/>
    <x v="2"/>
    <s v="6-Sep-2004"/>
    <n v="14283.46"/>
    <s v="tier - 2"/>
    <s v="tier - 2"/>
    <s v="R1024"/>
    <n v="21"/>
  </r>
  <r>
    <s v="Id708"/>
    <s v="Katie"/>
    <n v="39.369999999999997"/>
    <n v="5.91"/>
    <s v="No"/>
    <x v="0"/>
    <x v="0"/>
    <n v="2"/>
    <x v="1"/>
    <x v="0"/>
    <x v="1"/>
    <s v="13-Jul-1972"/>
    <n v="14258.33"/>
    <s v="tier - 2"/>
    <s v="tier - 2"/>
    <s v="R1026"/>
    <n v="53"/>
  </r>
  <r>
    <s v="Id709"/>
    <s v="Sally"/>
    <n v="40.880000000000003"/>
    <n v="7.65"/>
    <s v="No"/>
    <x v="0"/>
    <x v="0"/>
    <n v="0"/>
    <x v="1"/>
    <x v="0"/>
    <x v="0"/>
    <s v="26-Dec-1974"/>
    <n v="14256.79"/>
    <s v="tier - 2"/>
    <s v="tier - 2"/>
    <s v="R1026"/>
    <n v="50"/>
  </r>
  <r>
    <s v="Id710"/>
    <s v="Meaghan J"/>
    <n v="26.22"/>
    <n v="5.37"/>
    <s v="yes"/>
    <x v="0"/>
    <x v="0"/>
    <n v="2"/>
    <x v="1"/>
    <x v="1"/>
    <x v="2"/>
    <s v="8-Nov-1959"/>
    <n v="14256.19"/>
    <s v="tier - 2"/>
    <s v="tier - 3"/>
    <s v="R1012"/>
    <n v="65"/>
  </r>
  <r>
    <s v="Id711"/>
    <s v="Rina"/>
    <n v="25.08"/>
    <n v="5.75"/>
    <s v="yes"/>
    <x v="0"/>
    <x v="0"/>
    <n v="2"/>
    <x v="1"/>
    <x v="1"/>
    <x v="1"/>
    <s v="10-Oct-1959"/>
    <n v="14254.61"/>
    <s v="tier - 2"/>
    <s v="tier - 1"/>
    <s v="R1012"/>
    <n v="66"/>
  </r>
  <r>
    <s v="Id712"/>
    <s v="Kristin P."/>
    <n v="39.1"/>
    <n v="6.79"/>
    <s v="yes"/>
    <x v="0"/>
    <x v="0"/>
    <n v="2"/>
    <x v="1"/>
    <x v="0"/>
    <x v="0"/>
    <s v="25-Sep-1961"/>
    <n v="14235.07"/>
    <s v="tier - 2"/>
    <s v="tier - 1"/>
    <s v="R1011"/>
    <n v="64"/>
  </r>
  <r>
    <s v="Id713"/>
    <s v="Albert"/>
    <n v="37.905000000000001"/>
    <n v="7.03"/>
    <s v="No"/>
    <x v="0"/>
    <x v="0"/>
    <n v="3"/>
    <x v="1"/>
    <x v="0"/>
    <x v="0"/>
    <s v="21-Sep-1958"/>
    <n v="14210.54"/>
    <s v="tier - 2"/>
    <s v="tier - 2"/>
    <s v="R1012"/>
    <n v="67"/>
  </r>
  <r>
    <s v="Id714"/>
    <s v="Ashley"/>
    <n v="43.35"/>
    <n v="5.41"/>
    <s v="yes"/>
    <x v="0"/>
    <x v="1"/>
    <n v="1"/>
    <x v="1"/>
    <x v="0"/>
    <x v="2"/>
    <s v="17-Nov-1983"/>
    <n v="14209.4"/>
    <s v="tier - 2"/>
    <s v="tier - 1"/>
    <s v="R1026"/>
    <n v="41"/>
  </r>
  <r>
    <s v="Id715"/>
    <s v="Shannon L"/>
    <n v="36.15"/>
    <n v="8.0500000000000007"/>
    <s v="No"/>
    <x v="0"/>
    <x v="0"/>
    <n v="0"/>
    <x v="1"/>
    <x v="0"/>
    <x v="0"/>
    <s v="25-Dec-1968"/>
    <n v="14193.55"/>
    <s v="tier - 2"/>
    <s v="tier - 1"/>
    <s v="R1026"/>
    <n v="56"/>
  </r>
  <r>
    <s v="Id716"/>
    <s v="Amy B"/>
    <n v="44.98"/>
    <n v="5.94"/>
    <s v="No"/>
    <x v="0"/>
    <x v="0"/>
    <n v="1"/>
    <x v="1"/>
    <x v="0"/>
    <x v="1"/>
    <s v="7-Jul-1984"/>
    <n v="14152.46"/>
    <s v="tier - 2"/>
    <s v="tier - 1"/>
    <s v="R1012"/>
    <n v="41"/>
  </r>
  <r>
    <s v="Id717"/>
    <s v="A Danielle"/>
    <n v="38.28"/>
    <n v="5.51"/>
    <s v="No"/>
    <x v="1"/>
    <x v="0"/>
    <n v="1"/>
    <x v="1"/>
    <x v="0"/>
    <x v="2"/>
    <s v="6-Jul-2004"/>
    <n v="14133.04"/>
    <s v="tier - 2"/>
    <s v="tier - 3"/>
    <s v="R1013"/>
    <n v="21"/>
  </r>
  <r>
    <s v="Id718"/>
    <s v="Conrad F"/>
    <n v="32.299999999999997"/>
    <n v="6.55"/>
    <s v="yes"/>
    <x v="0"/>
    <x v="0"/>
    <n v="2"/>
    <x v="1"/>
    <x v="0"/>
    <x v="0"/>
    <s v="14-Jun-1961"/>
    <n v="14119.62"/>
    <s v="tier - 2"/>
    <s v="tier - 1"/>
    <s v="R1012"/>
    <n v="64"/>
  </r>
  <r>
    <s v="Id719"/>
    <s v="Josh"/>
    <n v="39.51"/>
    <n v="5.79"/>
    <s v="yes"/>
    <x v="0"/>
    <x v="0"/>
    <n v="0"/>
    <x v="1"/>
    <x v="0"/>
    <x v="1"/>
    <s v="26-Sep-1976"/>
    <n v="14098.07"/>
    <s v="tier - 2"/>
    <s v="tier - 3"/>
    <s v="R1023"/>
    <n v="49"/>
  </r>
  <r>
    <s v="Id720"/>
    <s v="Maxime"/>
    <n v="50.46"/>
    <n v="4.5599999999999996"/>
    <s v="No"/>
    <x v="0"/>
    <x v="0"/>
    <n v="0"/>
    <x v="1"/>
    <x v="0"/>
    <x v="2"/>
    <s v="12-Sep-1991"/>
    <n v="14081.93"/>
    <s v="tier - 2"/>
    <s v="tier - 3"/>
    <s v="R1012"/>
    <n v="34"/>
  </r>
  <r>
    <s v="Id721"/>
    <s v="Natalie"/>
    <n v="31.73"/>
    <n v="7"/>
    <s v="No"/>
    <x v="0"/>
    <x v="0"/>
    <n v="0"/>
    <x v="1"/>
    <x v="0"/>
    <x v="0"/>
    <s v="8-Nov-1960"/>
    <n v="14043.48"/>
    <s v="tier - 2"/>
    <s v="tier - 3"/>
    <s v="R1024"/>
    <n v="64"/>
  </r>
  <r>
    <s v="Id722"/>
    <s v="Melissa"/>
    <n v="32.1"/>
    <n v="6.57"/>
    <s v="yes"/>
    <x v="0"/>
    <x v="1"/>
    <n v="1"/>
    <x v="1"/>
    <x v="0"/>
    <x v="0"/>
    <s v="8-Jul-1963"/>
    <n v="14007.22"/>
    <s v="tier - 2"/>
    <s v="tier - 3"/>
    <s v="R1011"/>
    <n v="62"/>
  </r>
  <r>
    <s v="Id723"/>
    <s v="Laura P."/>
    <n v="27.83"/>
    <n v="11.61"/>
    <s v="yes"/>
    <x v="0"/>
    <x v="1"/>
    <n v="1"/>
    <x v="1"/>
    <x v="1"/>
    <x v="0"/>
    <s v="6-Jul-1963"/>
    <n v="14001.29"/>
    <s v="tier - 2"/>
    <s v="tier - 2"/>
    <s v="R1013"/>
    <n v="62"/>
  </r>
  <r>
    <s v="Id724"/>
    <s v="Lisa"/>
    <n v="27.72"/>
    <n v="8.16"/>
    <s v="yes"/>
    <x v="0"/>
    <x v="1"/>
    <n v="1"/>
    <x v="1"/>
    <x v="1"/>
    <x v="0"/>
    <s v="23-Dec-1963"/>
    <n v="14001.13"/>
    <s v="tier - 2"/>
    <s v="tier - 1"/>
    <s v="R1013"/>
    <n v="61"/>
  </r>
  <r>
    <s v="Id725"/>
    <s v="William D. Jr."/>
    <n v="36.765000000000001"/>
    <n v="4.4800000000000004"/>
    <s v="yes"/>
    <x v="0"/>
    <x v="0"/>
    <n v="2"/>
    <x v="1"/>
    <x v="0"/>
    <x v="2"/>
    <s v="6-Sep-1959"/>
    <n v="13981.85"/>
    <s v="tier - 2"/>
    <s v="tier - 1"/>
    <s v="R1016"/>
    <n v="66"/>
  </r>
  <r>
    <s v="Id726"/>
    <s v="James"/>
    <n v="48.36"/>
    <n v="4.08"/>
    <s v="No"/>
    <x v="0"/>
    <x v="0"/>
    <n v="0"/>
    <x v="1"/>
    <x v="0"/>
    <x v="2"/>
    <s v="13-Jul-1990"/>
    <n v="13979.45"/>
    <s v="tier - 2"/>
    <s v="tier - 1"/>
    <s v="R1023"/>
    <n v="35"/>
  </r>
  <r>
    <s v="Id727"/>
    <s v="John"/>
    <n v="31.445"/>
    <n v="4.4000000000000004"/>
    <s v="yes"/>
    <x v="0"/>
    <x v="0"/>
    <n v="2"/>
    <x v="1"/>
    <x v="0"/>
    <x v="2"/>
    <s v="29-Aug-1959"/>
    <n v="13974.46"/>
    <s v="tier - 2"/>
    <s v="tier - 2"/>
    <s v="R1019"/>
    <n v="66"/>
  </r>
  <r>
    <s v="Id728"/>
    <s v="Adam S"/>
    <n v="27.55"/>
    <n v="9.02"/>
    <s v="No"/>
    <x v="0"/>
    <x v="0"/>
    <n v="0"/>
    <x v="1"/>
    <x v="1"/>
    <x v="0"/>
    <s v="18-Jun-1960"/>
    <n v="13937.67"/>
    <s v="tier - 2"/>
    <s v="tier - 1"/>
    <s v="R1012"/>
    <n v="65"/>
  </r>
  <r>
    <s v="Id729"/>
    <s v="Armando"/>
    <n v="33.11"/>
    <n v="8.06"/>
    <s v="No"/>
    <x v="0"/>
    <x v="0"/>
    <n v="0"/>
    <x v="1"/>
    <x v="0"/>
    <x v="0"/>
    <s v="27-Jul-1962"/>
    <n v="13919.82"/>
    <s v="tier - 2"/>
    <s v="tier - 2"/>
    <s v="R1013"/>
    <n v="63"/>
  </r>
  <r>
    <s v="Id730"/>
    <s v="Ms.  Dana"/>
    <n v="36.85"/>
    <n v="6.21"/>
    <s v="yes"/>
    <x v="0"/>
    <x v="0"/>
    <n v="2"/>
    <x v="1"/>
    <x v="0"/>
    <x v="1"/>
    <s v="7-Jul-1959"/>
    <n v="13887.97"/>
    <s v="tier - 2"/>
    <s v="tier - 2"/>
    <s v="R1013"/>
    <n v="66"/>
  </r>
  <r>
    <s v="Id731"/>
    <s v="Jennifer L"/>
    <n v="36.299999999999997"/>
    <n v="5.79"/>
    <s v="yes"/>
    <x v="0"/>
    <x v="0"/>
    <n v="2"/>
    <x v="1"/>
    <x v="0"/>
    <x v="1"/>
    <s v="29-Dec-1959"/>
    <n v="13887.2"/>
    <s v="tier - 2"/>
    <s v="tier - 3"/>
    <s v="R1013"/>
    <n v="65"/>
  </r>
  <r>
    <s v="Id732"/>
    <s v="Benjamin"/>
    <n v="45.34"/>
    <n v="5.69"/>
    <s v="yes"/>
    <x v="0"/>
    <x v="0"/>
    <n v="0"/>
    <x v="1"/>
    <x v="0"/>
    <x v="2"/>
    <s v="25-Sep-1985"/>
    <n v="13886.4"/>
    <s v="tier - 2"/>
    <s v="tier - 2"/>
    <s v="R1012"/>
    <n v="40"/>
  </r>
  <r>
    <s v="Id733"/>
    <s v="Tanya"/>
    <n v="31.8"/>
    <n v="5.36"/>
    <s v="yes"/>
    <x v="0"/>
    <x v="0"/>
    <n v="2"/>
    <x v="1"/>
    <x v="0"/>
    <x v="2"/>
    <s v="5-Oct-1959"/>
    <n v="13880.95"/>
    <s v="tier - 2"/>
    <s v="tier - 2"/>
    <s v="R1011"/>
    <n v="66"/>
  </r>
  <r>
    <s v="Id734"/>
    <s v="Tracy"/>
    <n v="41.02"/>
    <n v="11.37"/>
    <s v="No"/>
    <x v="0"/>
    <x v="0"/>
    <n v="0"/>
    <x v="1"/>
    <x v="0"/>
    <x v="0"/>
    <s v="19-Dec-1978"/>
    <n v="13874.89"/>
    <s v="tier - 2"/>
    <s v="tier - 1"/>
    <s v="R1012"/>
    <n v="46"/>
  </r>
  <r>
    <s v="Id735"/>
    <s v="Emily S"/>
    <n v="32.68"/>
    <n v="11.87"/>
    <s v="No"/>
    <x v="0"/>
    <x v="0"/>
    <n v="0"/>
    <x v="1"/>
    <x v="0"/>
    <x v="0"/>
    <s v="21-Jul-1960"/>
    <n v="13844.8"/>
    <s v="tier - 2"/>
    <s v="tier - 2"/>
    <s v="R1012"/>
    <n v="65"/>
  </r>
  <r>
    <s v="Id736"/>
    <s v="Kelly R"/>
    <n v="21.7"/>
    <n v="4.9000000000000004"/>
    <s v="No"/>
    <x v="0"/>
    <x v="1"/>
    <n v="1"/>
    <x v="0"/>
    <x v="2"/>
    <x v="2"/>
    <s v="7-Jun-2003"/>
    <n v="13844.51"/>
    <s v="tier - 2"/>
    <s v="tier - 1"/>
    <s v="R1011"/>
    <n v="22"/>
  </r>
  <r>
    <s v="Id737"/>
    <s v="Kyle"/>
    <n v="40.479999999999997"/>
    <n v="6.7"/>
    <s v="No"/>
    <x v="0"/>
    <x v="0"/>
    <n v="3"/>
    <x v="1"/>
    <x v="0"/>
    <x v="0"/>
    <s v="10-Dec-1958"/>
    <n v="13831.12"/>
    <s v="tier - 3"/>
    <s v="tier - 1"/>
    <s v="R1013"/>
    <n v="66"/>
  </r>
  <r>
    <s v="Id738"/>
    <s v="Bruce A Jr."/>
    <n v="34.5"/>
    <n v="10.3"/>
    <s v="No"/>
    <x v="0"/>
    <x v="0"/>
    <n v="3"/>
    <x v="1"/>
    <x v="0"/>
    <x v="0"/>
    <s v="25-Nov-1958"/>
    <n v="13822.8"/>
    <s v="tier - 3"/>
    <s v="tier - 3"/>
    <s v="R1011"/>
    <n v="66"/>
  </r>
  <r>
    <s v="Id739"/>
    <s v="Cary J"/>
    <n v="45.9"/>
    <n v="11.14"/>
    <s v="yes"/>
    <x v="0"/>
    <x v="0"/>
    <n v="1"/>
    <x v="1"/>
    <x v="0"/>
    <x v="0"/>
    <s v="8-Dec-1986"/>
    <n v="13819.49"/>
    <s v="tier - 3"/>
    <s v="tier - 2"/>
    <s v="R1012"/>
    <n v="38"/>
  </r>
  <r>
    <s v="Id740"/>
    <s v="Jill M"/>
    <n v="33.479999999999997"/>
    <n v="4.74"/>
    <s v="yes"/>
    <x v="0"/>
    <x v="0"/>
    <n v="2"/>
    <x v="1"/>
    <x v="0"/>
    <x v="2"/>
    <s v="10-Nov-1966"/>
    <n v="13801.61"/>
    <s v="tier - 3"/>
    <s v="tier - 3"/>
    <s v="R1026"/>
    <n v="58"/>
  </r>
  <r>
    <s v="Id741"/>
    <s v="Chris"/>
    <n v="28.31"/>
    <n v="5.96"/>
    <s v="yes"/>
    <x v="0"/>
    <x v="0"/>
    <n v="2"/>
    <x v="1"/>
    <x v="1"/>
    <x v="1"/>
    <s v="6-Aug-1959"/>
    <n v="13770.1"/>
    <s v="tier - 3"/>
    <s v="tier - 1"/>
    <s v="R1012"/>
    <n v="66"/>
  </r>
  <r>
    <s v="Id742"/>
    <s v="Michael E."/>
    <n v="21.565000000000001"/>
    <n v="4.95"/>
    <s v="No"/>
    <x v="1"/>
    <x v="0"/>
    <n v="1"/>
    <x v="0"/>
    <x v="2"/>
    <x v="2"/>
    <s v="16-Jul-2004"/>
    <n v="13747.87"/>
    <s v="tier - 3"/>
    <s v="tier - 2"/>
    <s v="R1018"/>
    <n v="21"/>
  </r>
  <r>
    <s v="Id743"/>
    <s v="Lauren"/>
    <n v="35.590000000000003"/>
    <n v="5.21"/>
    <s v="yes"/>
    <x v="0"/>
    <x v="1"/>
    <n v="1"/>
    <x v="1"/>
    <x v="0"/>
    <x v="2"/>
    <s v="23-Oct-1969"/>
    <n v="13746.74"/>
    <s v="tier - 3"/>
    <s v="tier - 2"/>
    <s v="R1026"/>
    <n v="56"/>
  </r>
  <r>
    <s v="Id744"/>
    <s v="Kathryn E"/>
    <n v="43.44"/>
    <n v="4.8600000000000003"/>
    <s v="yes"/>
    <x v="0"/>
    <x v="0"/>
    <n v="0"/>
    <x v="1"/>
    <x v="0"/>
    <x v="2"/>
    <s v="29-Aug-1985"/>
    <n v="13726.21"/>
    <s v="tier - 3"/>
    <s v="tier - 3"/>
    <s v="R1026"/>
    <n v="40"/>
  </r>
  <r>
    <s v="Id745"/>
    <s v="Polly"/>
    <n v="21.754999999999999"/>
    <n v="7.79"/>
    <s v="yes"/>
    <x v="0"/>
    <x v="0"/>
    <n v="0"/>
    <x v="1"/>
    <x v="2"/>
    <x v="0"/>
    <s v="2-Aug-1981"/>
    <n v="13725.47"/>
    <s v="tier - 3"/>
    <s v="tier - 2"/>
    <s v="R1024"/>
    <n v="44"/>
  </r>
  <r>
    <s v="Id746"/>
    <s v="Mark H."/>
    <n v="44.55"/>
    <n v="7.12"/>
    <s v="yes"/>
    <x v="0"/>
    <x v="0"/>
    <n v="1"/>
    <x v="1"/>
    <x v="0"/>
    <x v="0"/>
    <s v="24-Nov-1986"/>
    <n v="13714.55"/>
    <s v="tier - 3"/>
    <s v="tier - 2"/>
    <s v="R1023"/>
    <n v="38"/>
  </r>
  <r>
    <s v="Id747"/>
    <s v="Jessie M."/>
    <n v="43.32"/>
    <n v="4.67"/>
    <s v="yes"/>
    <x v="0"/>
    <x v="0"/>
    <n v="0"/>
    <x v="1"/>
    <x v="0"/>
    <x v="2"/>
    <s v="14-Sep-1985"/>
    <n v="13685.51"/>
    <s v="tier - 3"/>
    <s v="tier - 1"/>
    <s v="R1026"/>
    <n v="40"/>
  </r>
  <r>
    <s v="Id748"/>
    <s v="Chris"/>
    <n v="31.23"/>
    <n v="9.1199999999999992"/>
    <s v="yes"/>
    <x v="0"/>
    <x v="1"/>
    <n v="1"/>
    <x v="1"/>
    <x v="0"/>
    <x v="0"/>
    <s v="4-Aug-1963"/>
    <n v="13677.68"/>
    <s v="tier - 3"/>
    <s v="tier - 2"/>
    <s v="R1021"/>
    <n v="62"/>
  </r>
  <r>
    <s v="Id749"/>
    <s v="Daniel"/>
    <n v="42.81"/>
    <n v="4.1500000000000004"/>
    <s v="No"/>
    <x v="0"/>
    <x v="0"/>
    <n v="1"/>
    <x v="1"/>
    <x v="0"/>
    <x v="2"/>
    <s v="20-Jul-1984"/>
    <n v="13638.06"/>
    <s v="tier - 3"/>
    <s v="tier - 3"/>
    <s v="R1023"/>
    <n v="41"/>
  </r>
  <r>
    <s v="Id750"/>
    <s v="Megan"/>
    <n v="35.909999999999997"/>
    <n v="6.72"/>
    <s v="yes"/>
    <x v="0"/>
    <x v="0"/>
    <n v="2"/>
    <x v="1"/>
    <x v="0"/>
    <x v="0"/>
    <s v="24-Dec-1961"/>
    <n v="13635.64"/>
    <s v="tier - 3"/>
    <s v="tier - 3"/>
    <s v="R1024"/>
    <n v="63"/>
  </r>
  <r>
    <s v="Id751"/>
    <s v="Kevin"/>
    <n v="36.65"/>
    <n v="5.01"/>
    <s v="yes"/>
    <x v="0"/>
    <x v="1"/>
    <n v="1"/>
    <x v="1"/>
    <x v="0"/>
    <x v="2"/>
    <s v="26-Jul-1969"/>
    <n v="13622.01"/>
    <s v="tier - 3"/>
    <s v="tier - 3"/>
    <s v="R1012"/>
    <n v="56"/>
  </r>
  <r>
    <s v="Id752"/>
    <s v="Caroline S."/>
    <n v="22.04"/>
    <n v="10.9"/>
    <s v="yes"/>
    <x v="0"/>
    <x v="0"/>
    <n v="2"/>
    <x v="1"/>
    <x v="2"/>
    <x v="0"/>
    <s v="18-Nov-1961"/>
    <n v="13616.36"/>
    <s v="tier - 3"/>
    <s v="tier - 3"/>
    <s v="R1024"/>
    <n v="63"/>
  </r>
  <r>
    <s v="Id753"/>
    <s v="Nuta"/>
    <n v="31.824999999999999"/>
    <n v="5.52"/>
    <s v="yes"/>
    <x v="0"/>
    <x v="0"/>
    <n v="1"/>
    <x v="1"/>
    <x v="0"/>
    <x v="2"/>
    <s v="10-Sep-1964"/>
    <n v="13607.37"/>
    <s v="tier - 3"/>
    <s v="tier - 1"/>
    <s v="R1024"/>
    <n v="61"/>
  </r>
  <r>
    <s v="Id754"/>
    <s v="Margie"/>
    <n v="53.58"/>
    <n v="4.55"/>
    <s v="No"/>
    <x v="0"/>
    <x v="0"/>
    <n v="1"/>
    <x v="1"/>
    <x v="0"/>
    <x v="2"/>
    <s v="14-Aug-1992"/>
    <n v="13588.17"/>
    <s v="tier - 3"/>
    <s v="tier - 1"/>
    <s v="R1012"/>
    <n v="33"/>
  </r>
  <r>
    <s v="Id755"/>
    <s v="Heidi"/>
    <n v="34.299999999999997"/>
    <n v="11.76"/>
    <s v="No"/>
    <x v="0"/>
    <x v="0"/>
    <n v="0"/>
    <x v="1"/>
    <x v="0"/>
    <x v="0"/>
    <s v="15-Jul-1968"/>
    <n v="13566.04"/>
    <s v="tier - 3"/>
    <s v="tier - 3"/>
    <s v="R1026"/>
    <n v="57"/>
  </r>
  <r>
    <s v="Id756"/>
    <s v="Diego J"/>
    <n v="32.11"/>
    <n v="7.06"/>
    <s v="No"/>
    <x v="0"/>
    <x v="0"/>
    <n v="0"/>
    <x v="1"/>
    <x v="0"/>
    <x v="0"/>
    <s v="11-Jul-1960"/>
    <n v="13555"/>
    <s v="tier - 3"/>
    <s v="tier - 3"/>
    <s v="R1017"/>
    <n v="65"/>
  </r>
  <r>
    <s v="Id757"/>
    <s v="Enrique M Sr."/>
    <n v="31.78"/>
    <n v="11.35"/>
    <s v="yes"/>
    <x v="0"/>
    <x v="1"/>
    <n v="1"/>
    <x v="1"/>
    <x v="0"/>
    <x v="0"/>
    <s v="14-Oct-1963"/>
    <n v="13511.28"/>
    <s v="tier - 3"/>
    <s v="tier - 1"/>
    <s v="R1012"/>
    <n v="62"/>
  </r>
  <r>
    <s v="Id758"/>
    <s v="Greg"/>
    <n v="46.89"/>
    <n v="5.52"/>
    <s v="No"/>
    <x v="0"/>
    <x v="0"/>
    <n v="0"/>
    <x v="1"/>
    <x v="0"/>
    <x v="2"/>
    <s v="30-Aug-1990"/>
    <n v="13480.83"/>
    <s v="tier - 3"/>
    <s v="tier - 2"/>
    <s v="R1023"/>
    <n v="35"/>
  </r>
  <r>
    <s v="Id759"/>
    <s v="Filip"/>
    <n v="39.35"/>
    <n v="7.86"/>
    <s v="yes"/>
    <x v="0"/>
    <x v="0"/>
    <n v="1"/>
    <x v="1"/>
    <x v="0"/>
    <x v="0"/>
    <s v="7-Aug-1975"/>
    <n v="13472.19"/>
    <s v="tier - 3"/>
    <s v="tier - 2"/>
    <s v="R1012"/>
    <n v="50"/>
  </r>
  <r>
    <s v="Id760"/>
    <s v="Rosemary E."/>
    <n v="39.200000000000003"/>
    <n v="11.38"/>
    <s v="No"/>
    <x v="0"/>
    <x v="0"/>
    <n v="0"/>
    <x v="1"/>
    <x v="0"/>
    <x v="0"/>
    <s v="24-Jul-1960"/>
    <n v="13470.86"/>
    <s v="tier - 3"/>
    <s v="tier - 3"/>
    <s v="R1011"/>
    <n v="65"/>
  </r>
  <r>
    <s v="Id761"/>
    <s v="Lisa"/>
    <n v="39.159999999999997"/>
    <n v="10.48"/>
    <s v="No"/>
    <x v="0"/>
    <x v="0"/>
    <n v="0"/>
    <x v="1"/>
    <x v="0"/>
    <x v="0"/>
    <s v="28-Jul-1960"/>
    <n v="13470.8"/>
    <s v="tier - 3"/>
    <s v="tier - 2"/>
    <s v="R1013"/>
    <n v="65"/>
  </r>
  <r>
    <s v="Id762"/>
    <s v="Jason"/>
    <n v="44.1"/>
    <n v="5.04"/>
    <s v="yes"/>
    <x v="0"/>
    <x v="0"/>
    <n v="0"/>
    <x v="1"/>
    <x v="0"/>
    <x v="2"/>
    <s v="19-Aug-1985"/>
    <n v="13465.8"/>
    <s v="tier - 3"/>
    <s v="tier - 1"/>
    <s v="R1012"/>
    <n v="40"/>
  </r>
  <r>
    <s v="Id763"/>
    <s v="Courtney"/>
    <n v="33.200000000000003"/>
    <n v="9.06"/>
    <s v="No"/>
    <x v="0"/>
    <x v="0"/>
    <n v="0"/>
    <x v="1"/>
    <x v="0"/>
    <x v="0"/>
    <s v="16-Dec-1960"/>
    <n v="13462.52"/>
    <s v="tier - 3"/>
    <s v="tier - 2"/>
    <s v="R1011"/>
    <n v="64"/>
  </r>
  <r>
    <s v="Id764"/>
    <s v="Jennifer R."/>
    <n v="29.92"/>
    <n v="11.07"/>
    <s v="No"/>
    <x v="0"/>
    <x v="0"/>
    <n v="0"/>
    <x v="1"/>
    <x v="3"/>
    <x v="0"/>
    <s v="11-Jul-1960"/>
    <n v="13457.96"/>
    <s v="tier - 3"/>
    <s v="tier - 1"/>
    <s v="R1013"/>
    <n v="65"/>
  </r>
  <r>
    <s v="Id765"/>
    <s v="Lauren E"/>
    <n v="25"/>
    <n v="10.45"/>
    <s v="No"/>
    <x v="0"/>
    <x v="0"/>
    <n v="0"/>
    <x v="1"/>
    <x v="3"/>
    <x v="0"/>
    <s v="13-Aug-1960"/>
    <n v="13451.12"/>
    <s v="tier - 3"/>
    <s v="tier - 1"/>
    <s v="R1011"/>
    <n v="65"/>
  </r>
  <r>
    <s v="Id766"/>
    <s v="Ashley M."/>
    <n v="38.869999999999997"/>
    <n v="8.6300000000000008"/>
    <s v="yes"/>
    <x v="0"/>
    <x v="0"/>
    <n v="1"/>
    <x v="1"/>
    <x v="0"/>
    <x v="0"/>
    <s v="29-Jun-1975"/>
    <n v="13440.7"/>
    <s v="tier - 3"/>
    <s v="tier - 2"/>
    <s v="R1012"/>
    <n v="50"/>
  </r>
  <r>
    <s v="Id767"/>
    <s v="Alison R."/>
    <n v="32.299999999999997"/>
    <n v="5.28"/>
    <s v="yes"/>
    <x v="0"/>
    <x v="0"/>
    <n v="2"/>
    <x v="1"/>
    <x v="0"/>
    <x v="2"/>
    <s v="14-Nov-1966"/>
    <n v="13430.27"/>
    <s v="tier - 3"/>
    <s v="tier - 3"/>
    <s v="R1024"/>
    <n v="58"/>
  </r>
  <r>
    <s v="Id768"/>
    <s v="Madeleine"/>
    <n v="31.16"/>
    <n v="7.49"/>
    <s v="yes"/>
    <x v="0"/>
    <x v="0"/>
    <n v="2"/>
    <x v="1"/>
    <x v="0"/>
    <x v="0"/>
    <s v="3-Nov-1961"/>
    <n v="13429.04"/>
    <s v="tier - 3"/>
    <s v="tier - 3"/>
    <s v="R1012"/>
    <n v="64"/>
  </r>
  <r>
    <s v="Id769"/>
    <s v="Stacey"/>
    <n v="54.59"/>
    <n v="4.2699999999999996"/>
    <s v="No"/>
    <x v="0"/>
    <x v="0"/>
    <n v="0"/>
    <x v="1"/>
    <x v="0"/>
    <x v="2"/>
    <s v="17-Jun-1994"/>
    <n v="13417.05"/>
    <s v="tier - 3"/>
    <s v="tier - 3"/>
    <s v="R1012"/>
    <n v="31"/>
  </r>
  <r>
    <s v="Id770"/>
    <s v="Kimberly"/>
    <n v="21.09"/>
    <n v="9.2200000000000006"/>
    <s v="yes"/>
    <x v="0"/>
    <x v="0"/>
    <n v="2"/>
    <x v="1"/>
    <x v="2"/>
    <x v="0"/>
    <s v="22-Jul-1961"/>
    <n v="13415.04"/>
    <s v="tier - 3"/>
    <s v="tier - 2"/>
    <s v="R1012"/>
    <n v="64"/>
  </r>
  <r>
    <s v="Id771"/>
    <s v="Matthew D"/>
    <n v="52.41"/>
    <n v="5.99"/>
    <s v="No"/>
    <x v="0"/>
    <x v="0"/>
    <n v="1"/>
    <x v="1"/>
    <x v="0"/>
    <x v="1"/>
    <s v="19-Dec-1992"/>
    <n v="13412.97"/>
    <s v="tier - 3"/>
    <s v="tier - 3"/>
    <s v="R1023"/>
    <n v="32"/>
  </r>
  <r>
    <s v="Id772"/>
    <s v="Michael"/>
    <n v="41.47"/>
    <n v="5.86"/>
    <s v="yes"/>
    <x v="0"/>
    <x v="0"/>
    <n v="2"/>
    <x v="1"/>
    <x v="0"/>
    <x v="1"/>
    <s v="20-Dec-1959"/>
    <n v="13405.39"/>
    <s v="tier - 3"/>
    <s v="tier - 3"/>
    <s v="R1013"/>
    <n v="65"/>
  </r>
  <r>
    <s v="Id773"/>
    <s v="Ben"/>
    <n v="33.1"/>
    <n v="5.19"/>
    <s v="yes"/>
    <x v="0"/>
    <x v="0"/>
    <n v="2"/>
    <x v="1"/>
    <x v="0"/>
    <x v="2"/>
    <s v="25-Nov-1959"/>
    <n v="13393.76"/>
    <s v="tier - 3"/>
    <s v="tier - 1"/>
    <s v="R1011"/>
    <n v="65"/>
  </r>
  <r>
    <s v="Id774"/>
    <s v="Chris"/>
    <n v="30.8"/>
    <n v="4.37"/>
    <s v="yes"/>
    <x v="0"/>
    <x v="0"/>
    <n v="2"/>
    <x v="1"/>
    <x v="0"/>
    <x v="2"/>
    <s v="9-Dec-1959"/>
    <n v="13390.56"/>
    <s v="tier - 3"/>
    <s v="tier - 3"/>
    <s v="R1011"/>
    <n v="65"/>
  </r>
  <r>
    <s v="Id775"/>
    <s v="Jeremy J"/>
    <n v="42.06"/>
    <n v="5.32"/>
    <s v="No"/>
    <x v="0"/>
    <x v="0"/>
    <n v="1"/>
    <x v="1"/>
    <x v="0"/>
    <x v="2"/>
    <s v="6-Jun-1984"/>
    <n v="13383.67"/>
    <s v="tier - 3"/>
    <s v="tier - 2"/>
    <s v="R1023"/>
    <n v="41"/>
  </r>
  <r>
    <s v="Id776"/>
    <s v="Amy L."/>
    <n v="39.270000000000003"/>
    <n v="5.64"/>
    <s v="No"/>
    <x v="0"/>
    <x v="1"/>
    <n v="1"/>
    <x v="1"/>
    <x v="0"/>
    <x v="2"/>
    <s v="30-Sep-1979"/>
    <n v="13377.41"/>
    <s v="tier - 3"/>
    <s v="tier - 3"/>
    <s v="R1026"/>
    <n v="46"/>
  </r>
  <r>
    <s v="Id777"/>
    <s v="Karen L."/>
    <n v="30.71"/>
    <n v="5.59"/>
    <s v="yes"/>
    <x v="0"/>
    <x v="0"/>
    <n v="1"/>
    <x v="1"/>
    <x v="0"/>
    <x v="2"/>
    <s v="24-Sep-1964"/>
    <n v="13375.76"/>
    <s v="tier - 3"/>
    <s v="tier - 2"/>
    <s v="R1025"/>
    <n v="61"/>
  </r>
  <r>
    <s v="Id778"/>
    <s v="Tennille"/>
    <n v="47.19"/>
    <n v="5.29"/>
    <s v="No"/>
    <x v="0"/>
    <x v="0"/>
    <n v="0"/>
    <x v="1"/>
    <x v="0"/>
    <x v="2"/>
    <s v="2-Oct-1990"/>
    <n v="13360.94"/>
    <s v="tier - 3"/>
    <s v="tier - 1"/>
    <s v="R1012"/>
    <n v="35"/>
  </r>
  <r>
    <s v="Id779"/>
    <s v="Matt"/>
    <n v="30.02"/>
    <n v="6.65"/>
    <s v="No"/>
    <x v="0"/>
    <x v="0"/>
    <n v="0"/>
    <x v="1"/>
    <x v="0"/>
    <x v="0"/>
    <s v="11-Nov-1960"/>
    <n v="13352.1"/>
    <s v="tier - 3"/>
    <s v="tier - 1"/>
    <s v="R1012"/>
    <n v="64"/>
  </r>
  <r>
    <s v="Id780"/>
    <s v="Emily"/>
    <n v="37.909999999999997"/>
    <n v="5.68"/>
    <s v="yes"/>
    <x v="0"/>
    <x v="0"/>
    <n v="0"/>
    <x v="1"/>
    <x v="0"/>
    <x v="2"/>
    <s v="23-Aug-1976"/>
    <n v="13333.71"/>
    <s v="tier - 3"/>
    <s v="tier - 2"/>
    <s v="R1012"/>
    <n v="49"/>
  </r>
  <r>
    <s v="Id781"/>
    <s v="Justin E"/>
    <n v="54.61"/>
    <n v="4.49"/>
    <s v="No"/>
    <x v="0"/>
    <x v="0"/>
    <n v="0"/>
    <x v="1"/>
    <x v="0"/>
    <x v="2"/>
    <s v="1-Jul-1994"/>
    <n v="13292.52"/>
    <s v="tier - 3"/>
    <s v="tier - 3"/>
    <s v="R1012"/>
    <n v="31"/>
  </r>
  <r>
    <s v="Id782"/>
    <s v="Shalane"/>
    <n v="36.005000000000003"/>
    <n v="6.9"/>
    <s v="No"/>
    <x v="0"/>
    <x v="0"/>
    <n v="0"/>
    <x v="1"/>
    <x v="0"/>
    <x v="0"/>
    <s v="11-Oct-1962"/>
    <n v="13228.85"/>
    <s v="tier - 3"/>
    <s v="tier - 3"/>
    <s v="R1023"/>
    <n v="63"/>
  </r>
  <r>
    <s v="Id783"/>
    <s v="Jessica N."/>
    <n v="28.7"/>
    <n v="11.52"/>
    <s v="No"/>
    <x v="0"/>
    <x v="0"/>
    <n v="0"/>
    <x v="1"/>
    <x v="1"/>
    <x v="0"/>
    <s v="24-Nov-1962"/>
    <n v="13224.69"/>
    <s v="tier - 3"/>
    <s v="tier - 2"/>
    <s v="R1011"/>
    <n v="62"/>
  </r>
  <r>
    <s v="Id784"/>
    <s v="Melanie"/>
    <n v="34.295000000000002"/>
    <n v="11.24"/>
    <s v="No"/>
    <x v="0"/>
    <x v="0"/>
    <n v="0"/>
    <x v="1"/>
    <x v="0"/>
    <x v="0"/>
    <s v="13-Nov-1965"/>
    <n v="13224.06"/>
    <s v="tier - 3"/>
    <s v="tier - 3"/>
    <s v="R1024"/>
    <n v="59"/>
  </r>
  <r>
    <s v="Id785"/>
    <s v="Ms.  Ruth Angelica"/>
    <n v="27.55"/>
    <n v="10.98"/>
    <s v="No"/>
    <x v="0"/>
    <x v="0"/>
    <n v="0"/>
    <x v="1"/>
    <x v="1"/>
    <x v="0"/>
    <s v="7-Dec-1962"/>
    <n v="13217.09"/>
    <s v="tier - 3"/>
    <s v="tier - 1"/>
    <s v="R1024"/>
    <n v="62"/>
  </r>
  <r>
    <s v="Id786"/>
    <s v="Una M"/>
    <n v="40.700000000000003"/>
    <n v="5.42"/>
    <s v="No"/>
    <x v="0"/>
    <x v="0"/>
    <n v="0"/>
    <x v="1"/>
    <x v="0"/>
    <x v="2"/>
    <s v="15-Oct-1982"/>
    <n v="13214.43"/>
    <s v="tier - 3"/>
    <s v="tier - 2"/>
    <s v="R1012"/>
    <n v="43"/>
  </r>
  <r>
    <s v="Id787"/>
    <s v="Taralyn"/>
    <n v="18.335000000000001"/>
    <n v="10.97"/>
    <s v="No"/>
    <x v="0"/>
    <x v="0"/>
    <n v="0"/>
    <x v="1"/>
    <x v="4"/>
    <x v="0"/>
    <s v="5-Aug-1962"/>
    <n v="13204.29"/>
    <s v="tier - 3"/>
    <s v="tier - 1"/>
    <s v="R1024"/>
    <n v="63"/>
  </r>
  <r>
    <s v="Id788"/>
    <s v="James A"/>
    <n v="33.914999999999999"/>
    <n v="9.56"/>
    <s v="yes"/>
    <x v="0"/>
    <x v="0"/>
    <n v="2"/>
    <x v="1"/>
    <x v="0"/>
    <x v="0"/>
    <s v="6-Dec-1961"/>
    <n v="13143.86"/>
    <s v="tier - 3"/>
    <s v="tier - 2"/>
    <s v="R1016"/>
    <n v="63"/>
  </r>
  <r>
    <s v="Id789"/>
    <s v="Ning"/>
    <n v="33.534999999999997"/>
    <n v="9.4"/>
    <s v="yes"/>
    <x v="0"/>
    <x v="0"/>
    <n v="2"/>
    <x v="1"/>
    <x v="0"/>
    <x v="0"/>
    <s v="6-Dec-1961"/>
    <n v="13143.34"/>
    <s v="tier - 3"/>
    <s v="tier - 2"/>
    <s v="R1020"/>
    <n v="63"/>
  </r>
  <r>
    <s v="Id790"/>
    <s v="Mr.  Joel"/>
    <n v="23.655000000000001"/>
    <n v="8.48"/>
    <s v="yes"/>
    <x v="0"/>
    <x v="0"/>
    <n v="2"/>
    <x v="1"/>
    <x v="2"/>
    <x v="0"/>
    <s v="7-Sep-1961"/>
    <n v="13129.6"/>
    <s v="tier - 3"/>
    <s v="tier - 2"/>
    <s v="R1017"/>
    <n v="64"/>
  </r>
  <r>
    <s v="Id791"/>
    <s v="Pamela J."/>
    <n v="28"/>
    <n v="5.57"/>
    <s v="No"/>
    <x v="0"/>
    <x v="0"/>
    <n v="0"/>
    <x v="1"/>
    <x v="1"/>
    <x v="2"/>
    <s v="16-Aug-1999"/>
    <n v="13126.68"/>
    <s v="tier - 3"/>
    <s v="tier - 3"/>
    <s v="R1011"/>
    <n v="26"/>
  </r>
  <r>
    <s v="Id792"/>
    <s v="Brittney"/>
    <n v="30.23"/>
    <n v="6.94"/>
    <s v="yes"/>
    <x v="0"/>
    <x v="1"/>
    <n v="1"/>
    <x v="1"/>
    <x v="0"/>
    <x v="0"/>
    <s v="14-Sep-1963"/>
    <n v="13116.84"/>
    <s v="tier - 3"/>
    <s v="tier - 1"/>
    <s v="R1012"/>
    <n v="62"/>
  </r>
  <r>
    <s v="Id793"/>
    <s v="Sheila"/>
    <n v="51.14"/>
    <n v="4.05"/>
    <s v="No"/>
    <x v="0"/>
    <x v="0"/>
    <n v="1"/>
    <x v="1"/>
    <x v="0"/>
    <x v="2"/>
    <s v="12-Aug-1992"/>
    <n v="13113.51"/>
    <s v="tier - 3"/>
    <s v="tier - 2"/>
    <s v="R1026"/>
    <n v="33"/>
  </r>
  <r>
    <s v="Id794"/>
    <s v="Koji"/>
    <n v="24.32"/>
    <n v="10.220000000000001"/>
    <s v="No"/>
    <x v="0"/>
    <x v="0"/>
    <n v="0"/>
    <x v="1"/>
    <x v="2"/>
    <x v="0"/>
    <s v="2-Aug-1962"/>
    <n v="13112.6"/>
    <s v="tier - 3"/>
    <s v="tier - 3"/>
    <s v="R1012"/>
    <n v="63"/>
  </r>
  <r>
    <s v="Id795"/>
    <s v="Sarah"/>
    <n v="38.06"/>
    <n v="9.24"/>
    <s v="No"/>
    <x v="0"/>
    <x v="0"/>
    <n v="0"/>
    <x v="1"/>
    <x v="0"/>
    <x v="0"/>
    <s v="30-Oct-1971"/>
    <n v="13110.79"/>
    <s v="tier - 3"/>
    <s v="tier - 2"/>
    <s v="R1011"/>
    <n v="54"/>
  </r>
  <r>
    <s v="Id796"/>
    <s v="Colleen M"/>
    <n v="37.700000000000003"/>
    <n v="8.6"/>
    <s v="No"/>
    <x v="0"/>
    <x v="0"/>
    <n v="0"/>
    <x v="1"/>
    <x v="0"/>
    <x v="0"/>
    <s v="17-Jul-1978"/>
    <n v="13101.74"/>
    <s v="tier - 3"/>
    <s v="tier - 2"/>
    <s v="R1026"/>
    <n v="47"/>
  </r>
  <r>
    <s v="Id797"/>
    <s v="Deedra G."/>
    <n v="44"/>
    <n v="9.32"/>
    <s v="yes"/>
    <x v="0"/>
    <x v="0"/>
    <n v="2"/>
    <x v="1"/>
    <x v="0"/>
    <x v="0"/>
    <s v="6-Nov-1961"/>
    <n v="13063.88"/>
    <s v="tier - 3"/>
    <s v="tier - 2"/>
    <s v="R1011"/>
    <n v="64"/>
  </r>
  <r>
    <s v="Id798"/>
    <s v="Kulwinder"/>
    <n v="41.45"/>
    <n v="6.12"/>
    <s v="yes"/>
    <x v="0"/>
    <x v="0"/>
    <n v="0"/>
    <x v="1"/>
    <x v="0"/>
    <x v="1"/>
    <s v="26-Oct-1985"/>
    <n v="13051.22"/>
    <s v="tier - 3"/>
    <s v="tier - 1"/>
    <s v="R1026"/>
    <n v="40"/>
  </r>
  <r>
    <s v="Id799"/>
    <s v="Ann M."/>
    <n v="25.364999999999998"/>
    <n v="9.19"/>
    <s v="yes"/>
    <x v="0"/>
    <x v="0"/>
    <n v="0"/>
    <x v="1"/>
    <x v="1"/>
    <x v="0"/>
    <s v="6-Aug-1967"/>
    <n v="13047.33"/>
    <s v="tier - 3"/>
    <s v="tier - 3"/>
    <s v="R1024"/>
    <n v="58"/>
  </r>
  <r>
    <s v="Id800"/>
    <s v="Sarah E"/>
    <n v="34.56"/>
    <n v="5.84"/>
    <s v="yes"/>
    <x v="0"/>
    <x v="1"/>
    <n v="1"/>
    <x v="1"/>
    <x v="0"/>
    <x v="1"/>
    <s v="23-Sep-1969"/>
    <n v="13044.41"/>
    <s v="tier - 3"/>
    <s v="tier - 1"/>
    <s v="R1012"/>
    <n v="56"/>
  </r>
  <r>
    <s v="Id801"/>
    <s v="Apryl J."/>
    <n v="28.2"/>
    <n v="7.19"/>
    <s v="yes"/>
    <x v="0"/>
    <x v="0"/>
    <n v="2"/>
    <x v="1"/>
    <x v="1"/>
    <x v="0"/>
    <s v="9-Nov-1961"/>
    <n v="13041.92"/>
    <s v="tier - 3"/>
    <s v="tier - 1"/>
    <s v="R1011"/>
    <n v="63"/>
  </r>
  <r>
    <s v="Id802"/>
    <s v="Ilana"/>
    <n v="30.43"/>
    <n v="9.39"/>
    <s v="No"/>
    <x v="0"/>
    <x v="0"/>
    <n v="0"/>
    <x v="1"/>
    <x v="0"/>
    <x v="0"/>
    <s v="4-Nov-1965"/>
    <n v="13023.93"/>
    <s v="tier - 3"/>
    <s v="tier - 2"/>
    <s v="R1025"/>
    <n v="60"/>
  </r>
  <r>
    <s v="Id803"/>
    <s v="Katherine"/>
    <n v="32.395000000000003"/>
    <n v="4.2699999999999996"/>
    <s v="yes"/>
    <x v="0"/>
    <x v="0"/>
    <n v="1"/>
    <x v="1"/>
    <x v="0"/>
    <x v="2"/>
    <s v="23-Sep-1964"/>
    <n v="13019.16"/>
    <s v="tier - 3"/>
    <s v="tier - 1"/>
    <s v="R1024"/>
    <n v="61"/>
  </r>
  <r>
    <s v="Id804"/>
    <s v="Katherine"/>
    <n v="24.035"/>
    <n v="11.71"/>
    <s v="No"/>
    <x v="0"/>
    <x v="0"/>
    <n v="0"/>
    <x v="1"/>
    <x v="2"/>
    <x v="0"/>
    <s v="20-Jul-1962"/>
    <n v="13012.21"/>
    <s v="tier - 3"/>
    <s v="tier - 1"/>
    <s v="R1012"/>
    <n v="63"/>
  </r>
  <r>
    <s v="Id805"/>
    <s v="Karl"/>
    <n v="37.119999999999997"/>
    <n v="5.29"/>
    <s v="No"/>
    <x v="0"/>
    <x v="0"/>
    <n v="2"/>
    <x v="1"/>
    <x v="0"/>
    <x v="2"/>
    <s v="27-Sep-1972"/>
    <n v="13010.86"/>
    <s v="tier - 3"/>
    <s v="tier - 2"/>
    <s v="R1012"/>
    <n v="53"/>
  </r>
  <r>
    <s v="Id806"/>
    <s v="Stephen"/>
    <n v="34.840000000000003"/>
    <n v="6"/>
    <s v="yes"/>
    <x v="0"/>
    <x v="1"/>
    <n v="1"/>
    <x v="1"/>
    <x v="0"/>
    <x v="1"/>
    <s v="13-Dec-1969"/>
    <n v="13008.07"/>
    <s v="tier - 3"/>
    <s v="tier - 3"/>
    <s v="R1012"/>
    <n v="55"/>
  </r>
  <r>
    <s v="Id807"/>
    <s v="Will"/>
    <n v="29.53"/>
    <n v="10.64"/>
    <s v="No"/>
    <x v="0"/>
    <x v="0"/>
    <n v="0"/>
    <x v="1"/>
    <x v="1"/>
    <x v="0"/>
    <s v="24-Jun-1962"/>
    <n v="13004.95"/>
    <s v="tier - 3"/>
    <s v="tier - 1"/>
    <s v="R1012"/>
    <n v="63"/>
  </r>
  <r>
    <s v="Id808"/>
    <s v="Bradley D"/>
    <n v="42.51"/>
    <n v="8.2100000000000009"/>
    <s v="yes"/>
    <x v="0"/>
    <x v="0"/>
    <n v="0"/>
    <x v="1"/>
    <x v="0"/>
    <x v="0"/>
    <s v="30-Oct-1981"/>
    <n v="13002.91"/>
    <s v="tier - 3"/>
    <s v="tier - 1"/>
    <s v="R1012"/>
    <n v="44"/>
  </r>
  <r>
    <s v="Id809"/>
    <s v="Amy M"/>
    <n v="38.14"/>
    <n v="5.58"/>
    <s v="No"/>
    <x v="0"/>
    <x v="1"/>
    <n v="1"/>
    <x v="1"/>
    <x v="0"/>
    <x v="2"/>
    <s v="27-Nov-1979"/>
    <n v="12994.12"/>
    <s v="tier - 3"/>
    <s v="tier - 2"/>
    <s v="R1026"/>
    <n v="45"/>
  </r>
  <r>
    <s v="Id810"/>
    <s v="Matthew W."/>
    <n v="39.93"/>
    <n v="8.75"/>
    <s v="No"/>
    <x v="0"/>
    <x v="0"/>
    <n v="0"/>
    <x v="1"/>
    <x v="0"/>
    <x v="0"/>
    <s v="28-Nov-1960"/>
    <n v="12982.87"/>
    <s v="tier - 3"/>
    <s v="tier - 1"/>
    <s v="R1013"/>
    <n v="64"/>
  </r>
  <r>
    <s v="Id811"/>
    <s v="Doug"/>
    <n v="38.83"/>
    <n v="11.86"/>
    <s v="No"/>
    <x v="0"/>
    <x v="0"/>
    <n v="0"/>
    <x v="1"/>
    <x v="0"/>
    <x v="0"/>
    <s v="23-Sep-1960"/>
    <n v="12981.35"/>
    <s v="tier - 3"/>
    <s v="tier - 3"/>
    <s v="R1013"/>
    <n v="65"/>
  </r>
  <r>
    <s v="Id812"/>
    <s v="Tom"/>
    <n v="37.4"/>
    <n v="11.46"/>
    <s v="No"/>
    <x v="0"/>
    <x v="0"/>
    <n v="0"/>
    <x v="1"/>
    <x v="0"/>
    <x v="0"/>
    <s v="22-Jun-1960"/>
    <n v="12979.36"/>
    <s v="tier - 3"/>
    <s v="tier - 1"/>
    <s v="R1011"/>
    <n v="65"/>
  </r>
  <r>
    <s v="Id813"/>
    <s v="Jonathan"/>
    <n v="21.4"/>
    <n v="9.0299999999999994"/>
    <s v="No"/>
    <x v="0"/>
    <x v="0"/>
    <n v="0"/>
    <x v="1"/>
    <x v="2"/>
    <x v="0"/>
    <s v="4-Nov-1960"/>
    <n v="12957.12"/>
    <s v="tier - 3"/>
    <s v="tier - 1"/>
    <s v="R1011"/>
    <n v="65"/>
  </r>
  <r>
    <s v="Id814"/>
    <s v="Wayne A."/>
    <n v="38.380000000000003"/>
    <n v="8.26"/>
    <s v="yes"/>
    <x v="0"/>
    <x v="0"/>
    <n v="2"/>
    <x v="1"/>
    <x v="0"/>
    <x v="0"/>
    <s v="20-Aug-1961"/>
    <n v="12950.07"/>
    <s v="tier - 3"/>
    <s v="tier - 1"/>
    <s v="R1012"/>
    <n v="64"/>
  </r>
  <r>
    <s v="Id815"/>
    <s v="Nobuyori"/>
    <n v="33.659999999999997"/>
    <n v="5.42"/>
    <s v="yes"/>
    <x v="0"/>
    <x v="0"/>
    <n v="2"/>
    <x v="1"/>
    <x v="0"/>
    <x v="2"/>
    <s v="22-Dec-1966"/>
    <n v="12949.16"/>
    <s v="tier - 3"/>
    <s v="tier - 3"/>
    <s v="R1013"/>
    <n v="58"/>
  </r>
  <r>
    <s v="Id816"/>
    <s v="Rich"/>
    <n v="31.79"/>
    <n v="11.33"/>
    <s v="yes"/>
    <x v="0"/>
    <x v="1"/>
    <n v="1"/>
    <x v="1"/>
    <x v="0"/>
    <x v="0"/>
    <s v="14-Aug-1963"/>
    <n v="12928.79"/>
    <s v="tier - 3"/>
    <s v="tier - 2"/>
    <s v="R1013"/>
    <n v="62"/>
  </r>
  <r>
    <s v="Id817"/>
    <s v="Marcos S"/>
    <n v="29.7"/>
    <n v="7.69"/>
    <s v="yes"/>
    <x v="0"/>
    <x v="1"/>
    <n v="1"/>
    <x v="1"/>
    <x v="1"/>
    <x v="0"/>
    <s v="1-Sep-1963"/>
    <n v="12925.89"/>
    <s v="tier - 3"/>
    <s v="tier - 2"/>
    <s v="R1013"/>
    <n v="62"/>
  </r>
  <r>
    <s v="Id818"/>
    <s v="Dave"/>
    <n v="25.46"/>
    <n v="8.77"/>
    <s v="yes"/>
    <x v="0"/>
    <x v="1"/>
    <n v="1"/>
    <x v="1"/>
    <x v="1"/>
    <x v="0"/>
    <s v="16-Aug-1963"/>
    <n v="12913.99"/>
    <s v="tier - 3"/>
    <s v="tier - 2"/>
    <s v="R1016"/>
    <n v="62"/>
  </r>
  <r>
    <s v="Id819"/>
    <s v="Andy"/>
    <n v="39.14"/>
    <n v="4.91"/>
    <s v="No"/>
    <x v="1"/>
    <x v="0"/>
    <n v="1"/>
    <x v="1"/>
    <x v="0"/>
    <x v="2"/>
    <s v="9-Jul-2004"/>
    <n v="12890.06"/>
    <s v="tier - 3"/>
    <s v="tier - 1"/>
    <s v="R1019"/>
    <n v="21"/>
  </r>
  <r>
    <s v="Id820"/>
    <s v="Mary"/>
    <n v="41.2"/>
    <n v="4.95"/>
    <s v="No"/>
    <x v="0"/>
    <x v="0"/>
    <n v="1"/>
    <x v="1"/>
    <x v="0"/>
    <x v="2"/>
    <s v="6-Aug-1984"/>
    <n v="12870.31"/>
    <s v="tier - 3"/>
    <s v="tier - 3"/>
    <s v="R1012"/>
    <n v="41"/>
  </r>
  <r>
    <s v="Id821"/>
    <s v="Marcus B"/>
    <n v="28.81"/>
    <n v="10.8"/>
    <s v="yes"/>
    <x v="0"/>
    <x v="1"/>
    <n v="1"/>
    <x v="1"/>
    <x v="1"/>
    <x v="0"/>
    <s v="27-Sep-1963"/>
    <n v="12856.84"/>
    <s v="tier - 3"/>
    <s v="tier - 3"/>
    <s v="R1021"/>
    <n v="62"/>
  </r>
  <r>
    <s v="Id822"/>
    <s v="Thomas K."/>
    <n v="37.409999999999997"/>
    <n v="7.21"/>
    <s v="No"/>
    <x v="0"/>
    <x v="0"/>
    <n v="2"/>
    <x v="1"/>
    <x v="0"/>
    <x v="0"/>
    <s v="22-Sep-1973"/>
    <n v="12852.37"/>
    <s v="tier - 3"/>
    <s v="tier - 1"/>
    <s v="R1012"/>
    <n v="52"/>
  </r>
  <r>
    <s v="Id823"/>
    <s v="Robert"/>
    <n v="52.54"/>
    <n v="5.12"/>
    <s v="No"/>
    <x v="0"/>
    <x v="1"/>
    <n v="1"/>
    <x v="1"/>
    <x v="0"/>
    <x v="2"/>
    <s v="27-Sep-1993"/>
    <n v="12847.24"/>
    <s v="tier - 3"/>
    <s v="tier - 2"/>
    <s v="R1012"/>
    <n v="32"/>
  </r>
  <r>
    <s v="Id824"/>
    <s v="Geoff"/>
    <n v="17.29"/>
    <n v="4.62"/>
    <s v="No"/>
    <x v="1"/>
    <x v="0"/>
    <n v="1"/>
    <x v="0"/>
    <x v="4"/>
    <x v="2"/>
    <s v="9-Nov-2004"/>
    <n v="12829.46"/>
    <s v="tier - 3"/>
    <s v="tier - 3"/>
    <s v="R1016"/>
    <n v="20"/>
  </r>
  <r>
    <s v="Id825"/>
    <s v="Chris J."/>
    <n v="31.74"/>
    <n v="7.68"/>
    <s v="yes"/>
    <x v="0"/>
    <x v="0"/>
    <n v="0"/>
    <x v="1"/>
    <x v="0"/>
    <x v="0"/>
    <s v="25-Sep-1967"/>
    <n v="12823.25"/>
    <s v="tier - 3"/>
    <s v="tier - 3"/>
    <s v="R1021"/>
    <n v="58"/>
  </r>
  <r>
    <s v="Id826"/>
    <s v="Kate A."/>
    <n v="26.504999999999999"/>
    <n v="6.79"/>
    <s v="yes"/>
    <x v="0"/>
    <x v="1"/>
    <n v="1"/>
    <x v="1"/>
    <x v="1"/>
    <x v="0"/>
    <s v="20-Jul-1963"/>
    <n v="12815.44"/>
    <s v="tier - 3"/>
    <s v="tier - 3"/>
    <s v="R1024"/>
    <n v="62"/>
  </r>
  <r>
    <s v="Id827"/>
    <s v="Kelli"/>
    <n v="36.479999999999997"/>
    <n v="11.09"/>
    <s v="No"/>
    <x v="0"/>
    <x v="0"/>
    <n v="0"/>
    <x v="1"/>
    <x v="0"/>
    <x v="0"/>
    <s v="24-Jul-1978"/>
    <n v="12797.21"/>
    <s v="tier - 3"/>
    <s v="tier - 1"/>
    <s v="R1024"/>
    <n v="47"/>
  </r>
  <r>
    <s v="Id828"/>
    <s v="Maggie M"/>
    <n v="39.159999999999997"/>
    <n v="5.24"/>
    <s v="yes"/>
    <x v="0"/>
    <x v="1"/>
    <n v="1"/>
    <x v="1"/>
    <x v="0"/>
    <x v="2"/>
    <s v="29-Oct-1983"/>
    <n v="12788.18"/>
    <s v="tier - 3"/>
    <s v="tier - 1"/>
    <s v="R1026"/>
    <n v="42"/>
  </r>
  <r>
    <s v="Id829"/>
    <s v="Michelle L."/>
    <n v="28.22"/>
    <n v="7.51"/>
    <s v="yes"/>
    <x v="0"/>
    <x v="1"/>
    <n v="1"/>
    <x v="1"/>
    <x v="1"/>
    <x v="0"/>
    <s v="5-Dec-1963"/>
    <n v="12788.03"/>
    <s v="tier - 3"/>
    <s v="tier - 3"/>
    <s v="R1025"/>
    <n v="61"/>
  </r>
  <r>
    <s v="Id830"/>
    <s v="Ashley K"/>
    <n v="35"/>
    <n v="4.13"/>
    <s v="No"/>
    <x v="0"/>
    <x v="0"/>
    <n v="2"/>
    <x v="1"/>
    <x v="0"/>
    <x v="2"/>
    <s v="7-Oct-1972"/>
    <n v="12776.05"/>
    <s v="tier - 3"/>
    <s v="tier - 3"/>
    <s v="R1026"/>
    <n v="53"/>
  </r>
  <r>
    <s v="Id831"/>
    <s v="Michael"/>
    <n v="36.24"/>
    <n v="8.3800000000000008"/>
    <s v="yes"/>
    <x v="0"/>
    <x v="0"/>
    <n v="1"/>
    <x v="1"/>
    <x v="0"/>
    <x v="0"/>
    <s v="25-Sep-1975"/>
    <n v="12770.27"/>
    <s v="tier - 3"/>
    <s v="tier - 3"/>
    <s v="R1021"/>
    <n v="50"/>
  </r>
  <r>
    <s v="Id832"/>
    <s v="Ryan K."/>
    <n v="36.954999999999998"/>
    <n v="8.07"/>
    <s v="No"/>
    <x v="0"/>
    <x v="0"/>
    <n v="0"/>
    <x v="1"/>
    <x v="0"/>
    <x v="0"/>
    <s v="1-Oct-1962"/>
    <n v="12741.17"/>
    <s v="tier - 3"/>
    <s v="tier - 1"/>
    <s v="R1017"/>
    <n v="63"/>
  </r>
  <r>
    <s v="Id833"/>
    <s v="Matthew J"/>
    <n v="29.64"/>
    <n v="8.9499999999999993"/>
    <s v="No"/>
    <x v="0"/>
    <x v="0"/>
    <n v="0"/>
    <x v="1"/>
    <x v="1"/>
    <x v="0"/>
    <s v="2-Sep-1962"/>
    <n v="12731"/>
    <s v="tier - 3"/>
    <s v="tier - 3"/>
    <s v="R1016"/>
    <n v="63"/>
  </r>
  <r>
    <s v="Id834"/>
    <s v="Karine"/>
    <n v="42.74"/>
    <n v="6.31"/>
    <s v="yes"/>
    <x v="0"/>
    <x v="0"/>
    <n v="1"/>
    <x v="1"/>
    <x v="0"/>
    <x v="1"/>
    <s v="17-Jul-1988"/>
    <n v="12718.21"/>
    <s v="tier - 3"/>
    <s v="tier - 1"/>
    <s v="R1026"/>
    <n v="37"/>
  </r>
  <r>
    <s v="Id835"/>
    <s v="Antonia G"/>
    <n v="36.130000000000003"/>
    <n v="7.19"/>
    <s v="yes"/>
    <x v="0"/>
    <x v="0"/>
    <n v="2"/>
    <x v="1"/>
    <x v="0"/>
    <x v="0"/>
    <s v="8-Jul-1970"/>
    <n v="12713"/>
    <s v="tier - 3"/>
    <s v="tier - 1"/>
    <s v="R1011"/>
    <n v="55"/>
  </r>
  <r>
    <s v="Id836"/>
    <s v="Casondra L"/>
    <n v="31.55"/>
    <n v="6.11"/>
    <s v="yes"/>
    <x v="0"/>
    <x v="0"/>
    <n v="1"/>
    <x v="1"/>
    <x v="0"/>
    <x v="1"/>
    <s v="28-Nov-1964"/>
    <n v="12700.63"/>
    <s v="tier - 3"/>
    <s v="tier - 3"/>
    <s v="R1011"/>
    <n v="60"/>
  </r>
  <r>
    <s v="Id837"/>
    <s v="Wendy"/>
    <n v="52.75"/>
    <n v="6.02"/>
    <s v="No"/>
    <x v="0"/>
    <x v="0"/>
    <n v="1"/>
    <x v="1"/>
    <x v="0"/>
    <x v="1"/>
    <s v="7-Jul-1992"/>
    <n v="12699.56"/>
    <s v="tier - 3"/>
    <s v="tier - 2"/>
    <s v="R1011"/>
    <n v="33"/>
  </r>
  <r>
    <s v="Id838"/>
    <s v="Eric D"/>
    <n v="36.67"/>
    <n v="11.86"/>
    <s v="No"/>
    <x v="0"/>
    <x v="0"/>
    <n v="0"/>
    <x v="1"/>
    <x v="0"/>
    <x v="0"/>
    <s v="24-Sep-1974"/>
    <n v="12697.48"/>
    <s v="tier - 3"/>
    <s v="tier - 3"/>
    <s v="R1021"/>
    <n v="51"/>
  </r>
  <r>
    <s v="Id839"/>
    <s v="Elizabeth"/>
    <n v="38.06"/>
    <n v="8.25"/>
    <s v="No"/>
    <x v="0"/>
    <x v="0"/>
    <n v="0"/>
    <x v="1"/>
    <x v="0"/>
    <x v="0"/>
    <s v="27-Aug-1962"/>
    <n v="12648.7"/>
    <s v="tier - 3"/>
    <s v="tier - 2"/>
    <s v="R1013"/>
    <n v="63"/>
  </r>
  <r>
    <s v="Id840"/>
    <s v="Laura F"/>
    <n v="38"/>
    <n v="8.1300000000000008"/>
    <s v="No"/>
    <x v="0"/>
    <x v="0"/>
    <n v="0"/>
    <x v="1"/>
    <x v="0"/>
    <x v="0"/>
    <s v="14-Sep-1965"/>
    <n v="12646.21"/>
    <s v="tier - 3"/>
    <s v="tier - 2"/>
    <s v="R1011"/>
    <n v="60"/>
  </r>
  <r>
    <s v="Id841"/>
    <s v="Amelia F."/>
    <n v="35.1"/>
    <n v="10.1"/>
    <s v="No"/>
    <x v="0"/>
    <x v="0"/>
    <n v="0"/>
    <x v="1"/>
    <x v="0"/>
    <x v="0"/>
    <s v="11-Jul-1962"/>
    <n v="12644.59"/>
    <s v="tier - 3"/>
    <s v="tier - 2"/>
    <s v="R1011"/>
    <n v="63"/>
  </r>
  <r>
    <s v="Id842"/>
    <s v="Ms.  Amy L."/>
    <n v="33.82"/>
    <n v="5.89"/>
    <s v="yes"/>
    <x v="0"/>
    <x v="0"/>
    <n v="2"/>
    <x v="1"/>
    <x v="0"/>
    <x v="1"/>
    <s v="17-Dec-1966"/>
    <n v="12643.38"/>
    <s v="tier - 3"/>
    <s v="tier - 1"/>
    <s v="R1012"/>
    <n v="58"/>
  </r>
  <r>
    <s v="Id843"/>
    <s v="Katie J"/>
    <n v="37.43"/>
    <n v="4.97"/>
    <s v="No"/>
    <x v="0"/>
    <x v="0"/>
    <n v="2"/>
    <x v="1"/>
    <x v="0"/>
    <x v="2"/>
    <s v="5-Sep-1972"/>
    <n v="12640.24"/>
    <s v="tier - 3"/>
    <s v="tier - 1"/>
    <s v="R1011"/>
    <n v="53"/>
  </r>
  <r>
    <s v="Id844"/>
    <s v="Laura E."/>
    <n v="30.5"/>
    <n v="9.9"/>
    <s v="No"/>
    <x v="0"/>
    <x v="0"/>
    <n v="0"/>
    <x v="1"/>
    <x v="0"/>
    <x v="0"/>
    <s v="22-Jul-1962"/>
    <n v="12638.2"/>
    <s v="tier - 3"/>
    <s v="tier - 1"/>
    <s v="R1011"/>
    <n v="63"/>
  </r>
  <r>
    <s v="Id845"/>
    <s v="Mayumi"/>
    <n v="24.53"/>
    <n v="9.0500000000000007"/>
    <s v="No"/>
    <x v="0"/>
    <x v="0"/>
    <n v="0"/>
    <x v="1"/>
    <x v="2"/>
    <x v="0"/>
    <s v="22-Nov-1962"/>
    <n v="12629.9"/>
    <s v="tier - 3"/>
    <s v="tier - 3"/>
    <s v="R1013"/>
    <n v="62"/>
  </r>
  <r>
    <s v="Id846"/>
    <s v="Vanessa"/>
    <n v="25.74"/>
    <n v="10.93"/>
    <s v="No"/>
    <x v="0"/>
    <x v="0"/>
    <n v="0"/>
    <x v="1"/>
    <x v="1"/>
    <x v="0"/>
    <s v="4-Oct-1965"/>
    <n v="12629.17"/>
    <s v="tier - 3"/>
    <s v="tier - 1"/>
    <s v="R1013"/>
    <n v="60"/>
  </r>
  <r>
    <s v="Id847"/>
    <s v="Natali N"/>
    <n v="34.08"/>
    <n v="7.58"/>
    <s v="yes"/>
    <x v="0"/>
    <x v="0"/>
    <n v="2"/>
    <x v="1"/>
    <x v="0"/>
    <x v="0"/>
    <s v="28-Dec-1970"/>
    <n v="12624.74"/>
    <s v="tier - 3"/>
    <s v="tier - 1"/>
    <s v="R1012"/>
    <n v="54"/>
  </r>
  <r>
    <s v="Id848"/>
    <s v="Beth"/>
    <n v="31.35"/>
    <n v="11"/>
    <s v="yes"/>
    <x v="0"/>
    <x v="1"/>
    <n v="1"/>
    <x v="1"/>
    <x v="0"/>
    <x v="0"/>
    <s v="19-Aug-1963"/>
    <n v="12622.18"/>
    <s v="tier - 3"/>
    <s v="tier - 1"/>
    <s v="R1012"/>
    <n v="62"/>
  </r>
  <r>
    <s v="Id849"/>
    <s v="Alex"/>
    <n v="26.79"/>
    <n v="5.0599999999999996"/>
    <s v="No"/>
    <x v="0"/>
    <x v="0"/>
    <n v="1"/>
    <x v="1"/>
    <x v="1"/>
    <x v="2"/>
    <s v="18-Nov-1998"/>
    <n v="12609.89"/>
    <s v="tier - 3"/>
    <s v="tier - 3"/>
    <s v="R1012"/>
    <n v="26"/>
  </r>
  <r>
    <s v="Id850"/>
    <s v="Spencer"/>
    <n v="42.78"/>
    <n v="6.11"/>
    <s v="yes"/>
    <x v="0"/>
    <x v="0"/>
    <n v="1"/>
    <x v="1"/>
    <x v="0"/>
    <x v="1"/>
    <s v="11-Aug-1988"/>
    <n v="12600.46"/>
    <s v="tier - 3"/>
    <s v="tier - 1"/>
    <s v="R1023"/>
    <n v="37"/>
  </r>
  <r>
    <s v="Id851"/>
    <s v="Andee W."/>
    <n v="46.75"/>
    <n v="6.66"/>
    <s v="yes"/>
    <x v="0"/>
    <x v="0"/>
    <n v="2"/>
    <x v="1"/>
    <x v="0"/>
    <x v="0"/>
    <s v="18-Jun-1970"/>
    <n v="12592.53"/>
    <s v="tier - 3"/>
    <s v="tier - 2"/>
    <s v="R1013"/>
    <n v="55"/>
  </r>
  <r>
    <s v="Id852"/>
    <s v="Amy"/>
    <n v="32.15"/>
    <n v="4.0199999999999996"/>
    <s v="yes"/>
    <x v="0"/>
    <x v="1"/>
    <n v="1"/>
    <x v="1"/>
    <x v="0"/>
    <x v="2"/>
    <s v="26-Nov-1969"/>
    <n v="12579.92"/>
    <s v="tier - 3"/>
    <s v="tier - 1"/>
    <s v="R1025"/>
    <n v="55"/>
  </r>
  <r>
    <s v="Id853"/>
    <s v="Joshua"/>
    <n v="43.4"/>
    <n v="8.81"/>
    <s v="yes"/>
    <x v="0"/>
    <x v="0"/>
    <n v="2"/>
    <x v="1"/>
    <x v="0"/>
    <x v="0"/>
    <s v="28-Nov-1961"/>
    <n v="12574.05"/>
    <s v="tier - 3"/>
    <s v="tier - 1"/>
    <s v="R1011"/>
    <n v="63"/>
  </r>
  <r>
    <s v="Id854"/>
    <s v="C Fred"/>
    <n v="31.57"/>
    <n v="7.92"/>
    <s v="yes"/>
    <x v="0"/>
    <x v="0"/>
    <n v="2"/>
    <x v="1"/>
    <x v="0"/>
    <x v="0"/>
    <s v="28-Nov-1961"/>
    <n v="12557.61"/>
    <s v="tier - 3"/>
    <s v="tier - 3"/>
    <s v="R1013"/>
    <n v="63"/>
  </r>
  <r>
    <s v="Id855"/>
    <s v="Jeremy"/>
    <n v="24.32"/>
    <n v="7.48"/>
    <s v="No"/>
    <x v="0"/>
    <x v="0"/>
    <n v="0"/>
    <x v="1"/>
    <x v="2"/>
    <x v="0"/>
    <s v="16-Oct-1962"/>
    <n v="12523.6"/>
    <s v="tier - 3"/>
    <s v="tier - 3"/>
    <s v="R1012"/>
    <n v="63"/>
  </r>
  <r>
    <s v="Id856"/>
    <s v="Patrick Sr."/>
    <n v="31.07"/>
    <n v="4.62"/>
    <s v="yes"/>
    <x v="0"/>
    <x v="0"/>
    <n v="2"/>
    <x v="1"/>
    <x v="0"/>
    <x v="2"/>
    <s v="12-Jul-1966"/>
    <n v="12499.88"/>
    <s v="tier - 3"/>
    <s v="tier - 2"/>
    <s v="R1012"/>
    <n v="59"/>
  </r>
  <r>
    <s v="Id857"/>
    <s v="Kelly M."/>
    <n v="35.814999999999998"/>
    <n v="8.4700000000000006"/>
    <s v="No"/>
    <x v="0"/>
    <x v="0"/>
    <n v="0"/>
    <x v="1"/>
    <x v="0"/>
    <x v="0"/>
    <s v="3-Dec-1968"/>
    <n v="12495.29"/>
    <s v="tier - 3"/>
    <s v="tier - 3"/>
    <s v="R1012"/>
    <n v="56"/>
  </r>
  <r>
    <s v="Id858"/>
    <s v="Katherine"/>
    <n v="40.81"/>
    <n v="10.58"/>
    <s v="yes"/>
    <x v="0"/>
    <x v="0"/>
    <n v="0"/>
    <x v="1"/>
    <x v="0"/>
    <x v="0"/>
    <s v="1-Sep-1967"/>
    <n v="12485.8"/>
    <s v="tier - 3"/>
    <s v="tier - 3"/>
    <s v="R1013"/>
    <n v="58"/>
  </r>
  <r>
    <s v="Id859"/>
    <s v="Keila L"/>
    <n v="24.605"/>
    <n v="7.48"/>
    <s v="No"/>
    <x v="0"/>
    <x v="0"/>
    <n v="0"/>
    <x v="1"/>
    <x v="2"/>
    <x v="0"/>
    <s v="12-Nov-1968"/>
    <n v="12479.71"/>
    <s v="tier - 3"/>
    <s v="tier - 3"/>
    <s v="R1012"/>
    <n v="56"/>
  </r>
  <r>
    <s v="Id860"/>
    <s v="Zanae E"/>
    <n v="21.47"/>
    <n v="7.82"/>
    <s v="No"/>
    <x v="0"/>
    <x v="0"/>
    <n v="0"/>
    <x v="1"/>
    <x v="2"/>
    <x v="0"/>
    <s v="26-Nov-1968"/>
    <n v="12475.35"/>
    <s v="tier - 3"/>
    <s v="tier - 1"/>
    <s v="R1012"/>
    <n v="56"/>
  </r>
  <r>
    <s v="Id861"/>
    <s v="Alex"/>
    <n v="52.89"/>
    <n v="4.96"/>
    <s v="yes"/>
    <x v="0"/>
    <x v="0"/>
    <n v="1"/>
    <x v="1"/>
    <x v="0"/>
    <x v="2"/>
    <s v="9-Aug-1995"/>
    <n v="12452.25"/>
    <s v="tier - 3"/>
    <s v="tier - 3"/>
    <s v="R1012"/>
    <n v="30"/>
  </r>
  <r>
    <s v="Id862"/>
    <s v="Kathryn"/>
    <n v="32.965000000000003"/>
    <n v="6.15"/>
    <s v="yes"/>
    <x v="0"/>
    <x v="0"/>
    <n v="1"/>
    <x v="1"/>
    <x v="0"/>
    <x v="1"/>
    <s v="4-Aug-1964"/>
    <n v="12430.95"/>
    <s v="tier - 3"/>
    <s v="tier - 3"/>
    <s v="R1024"/>
    <n v="61"/>
  </r>
  <r>
    <s v="Id863"/>
    <s v="Jason L."/>
    <n v="36.799999999999997"/>
    <n v="4.62"/>
    <s v="No"/>
    <x v="0"/>
    <x v="1"/>
    <n v="1"/>
    <x v="1"/>
    <x v="0"/>
    <x v="2"/>
    <s v="14-Jul-1979"/>
    <n v="12408.29"/>
    <s v="tier - 3"/>
    <s v="tier - 1"/>
    <s v="R1022"/>
    <n v="46"/>
  </r>
  <r>
    <s v="Id864"/>
    <s v="Benjamin J."/>
    <n v="34.299999999999997"/>
    <n v="4.87"/>
    <s v="No"/>
    <x v="0"/>
    <x v="0"/>
    <n v="2"/>
    <x v="1"/>
    <x v="0"/>
    <x v="2"/>
    <s v="21-Aug-1972"/>
    <n v="12407.3"/>
    <s v="tier - 3"/>
    <s v="tier - 2"/>
    <s v="R1021"/>
    <n v="53"/>
  </r>
  <r>
    <s v="Id865"/>
    <s v="Steven M."/>
    <n v="35.244999999999997"/>
    <n v="4.63"/>
    <s v="No"/>
    <x v="0"/>
    <x v="0"/>
    <n v="0"/>
    <x v="1"/>
    <x v="0"/>
    <x v="2"/>
    <s v="29-Dec-1989"/>
    <n v="12404.88"/>
    <s v="tier - 3"/>
    <s v="tier - 3"/>
    <s v="R1016"/>
    <n v="35"/>
  </r>
  <r>
    <s v="Id866"/>
    <s v="Erika"/>
    <n v="26.23"/>
    <n v="11.93"/>
    <s v="No"/>
    <x v="0"/>
    <x v="0"/>
    <n v="0"/>
    <x v="1"/>
    <x v="1"/>
    <x v="0"/>
    <s v="26-Sep-1962"/>
    <n v="12369.89"/>
    <s v="tier - 3"/>
    <s v="tier - 2"/>
    <s v="R1024"/>
    <n v="63"/>
  </r>
  <r>
    <s v="Id867"/>
    <s v="Chad"/>
    <n v="36.1"/>
    <n v="5.65"/>
    <s v="yes"/>
    <x v="0"/>
    <x v="0"/>
    <n v="2"/>
    <x v="1"/>
    <x v="0"/>
    <x v="2"/>
    <s v="29-Dec-1966"/>
    <n v="12363.55"/>
    <s v="tier - 3"/>
    <s v="tier - 3"/>
    <s v="R1011"/>
    <n v="58"/>
  </r>
  <r>
    <s v="Id868"/>
    <s v="Mark"/>
    <n v="37.1"/>
    <n v="11.21"/>
    <s v="yes"/>
    <x v="0"/>
    <x v="1"/>
    <n v="1"/>
    <x v="1"/>
    <x v="0"/>
    <x v="0"/>
    <s v="22-Sep-1963"/>
    <n v="12347.17"/>
    <s v="tier - 3"/>
    <s v="tier - 3"/>
    <s v="R1011"/>
    <n v="62"/>
  </r>
  <r>
    <s v="Id869"/>
    <s v="David"/>
    <n v="27.5"/>
    <n v="10.62"/>
    <s v="yes"/>
    <x v="0"/>
    <x v="1"/>
    <n v="1"/>
    <x v="1"/>
    <x v="1"/>
    <x v="0"/>
    <s v="2-Aug-1963"/>
    <n v="12333.83"/>
    <s v="tier - 3"/>
    <s v="tier - 2"/>
    <s v="R1011"/>
    <n v="62"/>
  </r>
  <r>
    <s v="Id870"/>
    <s v="Matthew R"/>
    <n v="24.7"/>
    <n v="10.7"/>
    <s v="yes"/>
    <x v="0"/>
    <x v="1"/>
    <n v="1"/>
    <x v="1"/>
    <x v="2"/>
    <x v="0"/>
    <s v="29-Aug-1963"/>
    <n v="12323.94"/>
    <s v="tier - 3"/>
    <s v="tier - 3"/>
    <s v="R1017"/>
    <n v="62"/>
  </r>
  <r>
    <s v="Id871"/>
    <s v="Orla"/>
    <n v="26.78"/>
    <n v="10.02"/>
    <s v="yes"/>
    <x v="0"/>
    <x v="1"/>
    <n v="1"/>
    <x v="1"/>
    <x v="1"/>
    <x v="0"/>
    <s v="28-Oct-1963"/>
    <n v="12299.59"/>
    <s v="tier - 3"/>
    <s v="tier - 1"/>
    <s v="R1025"/>
    <n v="62"/>
  </r>
  <r>
    <s v="Id872"/>
    <s v="Shaista S"/>
    <n v="45.8"/>
    <n v="4.8499999999999996"/>
    <s v="No"/>
    <x v="0"/>
    <x v="0"/>
    <n v="0"/>
    <x v="1"/>
    <x v="0"/>
    <x v="2"/>
    <s v="29-Oct-1990"/>
    <n v="12282.38"/>
    <s v="tier - 3"/>
    <s v="tier - 1"/>
    <s v="R1011"/>
    <n v="35"/>
  </r>
  <r>
    <s v="Id873"/>
    <s v="Mrs.  Emily"/>
    <n v="29"/>
    <n v="4.3899999999999997"/>
    <s v="yes"/>
    <x v="0"/>
    <x v="0"/>
    <n v="2"/>
    <x v="1"/>
    <x v="1"/>
    <x v="2"/>
    <s v="16-Nov-1966"/>
    <n v="12282.03"/>
    <s v="tier - 3"/>
    <s v="tier - 1"/>
    <s v="R1025"/>
    <n v="58"/>
  </r>
  <r>
    <s v="Id874"/>
    <s v="Julie A."/>
    <n v="33.534999999999997"/>
    <n v="8.24"/>
    <s v="yes"/>
    <x v="0"/>
    <x v="0"/>
    <n v="0"/>
    <x v="1"/>
    <x v="0"/>
    <x v="0"/>
    <s v="28-Aug-1967"/>
    <n v="12269.69"/>
    <s v="tier - 3"/>
    <s v="tier - 2"/>
    <s v="R1012"/>
    <n v="58"/>
  </r>
  <r>
    <s v="Id875"/>
    <s v="Megumi"/>
    <n v="32.774999999999999"/>
    <n v="9.77"/>
    <s v="yes"/>
    <x v="0"/>
    <x v="0"/>
    <n v="0"/>
    <x v="1"/>
    <x v="0"/>
    <x v="0"/>
    <s v="30-Dec-1967"/>
    <n v="12268.63"/>
    <s v="tier - 3"/>
    <s v="tier - 1"/>
    <s v="R1012"/>
    <n v="57"/>
  </r>
  <r>
    <s v="Id876"/>
    <s v="Skylar"/>
    <n v="37.51"/>
    <n v="5.5"/>
    <s v="yes"/>
    <x v="0"/>
    <x v="0"/>
    <n v="2"/>
    <x v="1"/>
    <x v="0"/>
    <x v="2"/>
    <s v="6-Dec-1966"/>
    <n v="12265.51"/>
    <s v="tier - 3"/>
    <s v="tier - 3"/>
    <s v="R1013"/>
    <n v="58"/>
  </r>
  <r>
    <s v="Id877"/>
    <s v="Victoria"/>
    <n v="39.86"/>
    <n v="11.84"/>
    <s v="yes"/>
    <x v="0"/>
    <x v="0"/>
    <n v="1"/>
    <x v="1"/>
    <x v="0"/>
    <x v="0"/>
    <s v="13-Aug-1986"/>
    <n v="12255.04"/>
    <s v="tier - 3"/>
    <s v="tier - 2"/>
    <s v="R1026"/>
    <n v="39"/>
  </r>
  <r>
    <s v="Id878"/>
    <s v="Amanda L"/>
    <n v="42.13"/>
    <n v="4.66"/>
    <s v="No"/>
    <x v="0"/>
    <x v="0"/>
    <n v="0"/>
    <x v="1"/>
    <x v="0"/>
    <x v="2"/>
    <s v="23-Nov-1989"/>
    <n v="12254.44"/>
    <s v="tier - 3"/>
    <s v="tier - 3"/>
    <s v="R1026"/>
    <n v="35"/>
  </r>
  <r>
    <s v="Id879"/>
    <s v="Ms.  Renee"/>
    <n v="35.99"/>
    <n v="11.11"/>
    <s v="No"/>
    <x v="0"/>
    <x v="0"/>
    <n v="0"/>
    <x v="1"/>
    <x v="0"/>
    <x v="0"/>
    <s v="23-Jun-1974"/>
    <n v="12245.17"/>
    <s v="tier - 3"/>
    <s v="tier - 1"/>
    <s v="R1012"/>
    <n v="51"/>
  </r>
  <r>
    <s v="Id880"/>
    <s v="Nellie A."/>
    <n v="35.200000000000003"/>
    <n v="7.72"/>
    <s v="yes"/>
    <x v="0"/>
    <x v="1"/>
    <n v="1"/>
    <x v="1"/>
    <x v="0"/>
    <x v="0"/>
    <s v="17-Jul-1963"/>
    <n v="12244.53"/>
    <s v="tier - 3"/>
    <s v="tier - 1"/>
    <s v="R1013"/>
    <n v="62"/>
  </r>
  <r>
    <s v="Id881"/>
    <s v="Tamara"/>
    <n v="29.91"/>
    <n v="5.55"/>
    <s v="yes"/>
    <x v="0"/>
    <x v="0"/>
    <n v="2"/>
    <x v="1"/>
    <x v="3"/>
    <x v="2"/>
    <s v="29-Jul-1966"/>
    <n v="12237.73"/>
    <s v="tier - 3"/>
    <s v="tier - 3"/>
    <s v="R1012"/>
    <n v="59"/>
  </r>
  <r>
    <s v="Id882"/>
    <s v="Joan"/>
    <n v="36.479999999999997"/>
    <n v="5.05"/>
    <s v="yes"/>
    <x v="0"/>
    <x v="0"/>
    <n v="1"/>
    <x v="1"/>
    <x v="0"/>
    <x v="2"/>
    <s v="15-Oct-1964"/>
    <n v="12235.84"/>
    <s v="tier - 3"/>
    <s v="tier - 3"/>
    <s v="R1012"/>
    <n v="61"/>
  </r>
  <r>
    <s v="Id883"/>
    <s v="Aimee J."/>
    <n v="27.5"/>
    <n v="8.69"/>
    <s v="yes"/>
    <x v="0"/>
    <x v="1"/>
    <n v="1"/>
    <x v="1"/>
    <x v="1"/>
    <x v="0"/>
    <s v="19-Jul-1963"/>
    <n v="12233.83"/>
    <s v="tier - 3"/>
    <s v="tier - 1"/>
    <s v="R1011"/>
    <n v="62"/>
  </r>
  <r>
    <s v="Id884"/>
    <s v="Suzanne"/>
    <n v="33.44"/>
    <n v="5.9"/>
    <s v="yes"/>
    <x v="0"/>
    <x v="0"/>
    <n v="1"/>
    <x v="1"/>
    <x v="0"/>
    <x v="1"/>
    <s v="24-Jun-1964"/>
    <n v="12231.61"/>
    <s v="tier - 3"/>
    <s v="tier - 3"/>
    <s v="R1012"/>
    <n v="61"/>
  </r>
  <r>
    <s v="Id885"/>
    <s v="Kristin A."/>
    <n v="28.215"/>
    <n v="6.29"/>
    <s v="yes"/>
    <x v="0"/>
    <x v="0"/>
    <n v="1"/>
    <x v="1"/>
    <x v="1"/>
    <x v="1"/>
    <s v="2-Jul-1964"/>
    <n v="12224.35"/>
    <s v="tier - 3"/>
    <s v="tier - 1"/>
    <s v="R1012"/>
    <n v="61"/>
  </r>
  <r>
    <s v="Id886"/>
    <s v="Ms.  Bronwyn"/>
    <n v="27.17"/>
    <n v="5.84"/>
    <s v="yes"/>
    <x v="0"/>
    <x v="0"/>
    <n v="1"/>
    <x v="1"/>
    <x v="1"/>
    <x v="1"/>
    <s v="20-Jul-1964"/>
    <n v="12222.9"/>
    <s v="tier - 3"/>
    <s v="tier - 2"/>
    <s v="R1012"/>
    <n v="61"/>
  </r>
  <r>
    <s v="Id887"/>
    <s v="Taylor J"/>
    <n v="35.380000000000003"/>
    <n v="6.12"/>
    <s v="No"/>
    <x v="0"/>
    <x v="0"/>
    <n v="0"/>
    <x v="1"/>
    <x v="0"/>
    <x v="1"/>
    <s v="14-Aug-1977"/>
    <n v="12218.7"/>
    <s v="tier - 3"/>
    <s v="tier - 1"/>
    <s v="R1012"/>
    <n v="48"/>
  </r>
  <r>
    <s v="Id888"/>
    <s v="Kimberly M."/>
    <n v="43.48"/>
    <n v="6.24"/>
    <s v="No"/>
    <x v="0"/>
    <x v="0"/>
    <n v="0"/>
    <x v="1"/>
    <x v="0"/>
    <x v="1"/>
    <s v="29-Aug-1991"/>
    <n v="12198.64"/>
    <s v="tier - 3"/>
    <s v="tier - 3"/>
    <s v="R1026"/>
    <n v="34"/>
  </r>
  <r>
    <s v="Id889"/>
    <s v="Joshua E."/>
    <n v="41.73"/>
    <n v="6.25"/>
    <s v="No"/>
    <x v="0"/>
    <x v="0"/>
    <n v="1"/>
    <x v="1"/>
    <x v="0"/>
    <x v="1"/>
    <s v="5-Oct-1987"/>
    <n v="12148.2"/>
    <s v="tier - 3"/>
    <s v="tier - 3"/>
    <s v="R1012"/>
    <n v="38"/>
  </r>
  <r>
    <s v="Id890"/>
    <s v="Jeffrey"/>
    <n v="28.9"/>
    <n v="11.96"/>
    <s v="No"/>
    <x v="0"/>
    <x v="0"/>
    <n v="0"/>
    <x v="1"/>
    <x v="1"/>
    <x v="0"/>
    <s v="15-Sep-1962"/>
    <n v="12146.97"/>
    <s v="tier - 3"/>
    <s v="tier - 3"/>
    <s v="R1011"/>
    <n v="63"/>
  </r>
  <r>
    <s v="Id891"/>
    <s v="Andrew R"/>
    <n v="25.74"/>
    <n v="7.69"/>
    <s v="No"/>
    <x v="0"/>
    <x v="0"/>
    <n v="0"/>
    <x v="1"/>
    <x v="1"/>
    <x v="0"/>
    <s v="4-Nov-1962"/>
    <n v="12142.58"/>
    <s v="tier - 3"/>
    <s v="tier - 2"/>
    <s v="R1013"/>
    <n v="63"/>
  </r>
  <r>
    <s v="Id892"/>
    <s v="Francisco J. Sr."/>
    <n v="36.06"/>
    <n v="8.83"/>
    <s v="No"/>
    <x v="0"/>
    <x v="0"/>
    <n v="0"/>
    <x v="1"/>
    <x v="0"/>
    <x v="0"/>
    <s v="16-Sep-1974"/>
    <n v="12137.6"/>
    <s v="tier - 3"/>
    <s v="tier - 3"/>
    <s v="R1012"/>
    <n v="51"/>
  </r>
  <r>
    <s v="Id893"/>
    <s v="Rhonda"/>
    <n v="43.28"/>
    <n v="4.41"/>
    <s v="No"/>
    <x v="0"/>
    <x v="0"/>
    <n v="0"/>
    <x v="1"/>
    <x v="0"/>
    <x v="2"/>
    <s v="6-Nov-1991"/>
    <n v="12130.8"/>
    <s v="tier - 3"/>
    <s v="tier - 3"/>
    <s v="R1026"/>
    <n v="34"/>
  </r>
  <r>
    <s v="Id894"/>
    <s v="John"/>
    <n v="28.785"/>
    <n v="9.1"/>
    <s v="yes"/>
    <x v="0"/>
    <x v="1"/>
    <n v="1"/>
    <x v="1"/>
    <x v="1"/>
    <x v="0"/>
    <s v="4-Jun-1963"/>
    <n v="12129.61"/>
    <s v="tier - 3"/>
    <s v="tier - 1"/>
    <s v="R1012"/>
    <n v="62"/>
  </r>
  <r>
    <s v="Id895"/>
    <s v="Miles J."/>
    <n v="25.46"/>
    <n v="11.52"/>
    <s v="yes"/>
    <x v="0"/>
    <x v="1"/>
    <n v="1"/>
    <x v="1"/>
    <x v="1"/>
    <x v="0"/>
    <s v="20-Jul-1963"/>
    <n v="12124.99"/>
    <s v="tier - 3"/>
    <s v="tier - 1"/>
    <s v="R1012"/>
    <n v="62"/>
  </r>
  <r>
    <s v="Id896"/>
    <s v="Ms.  Justyna I."/>
    <n v="30.8"/>
    <n v="10.95"/>
    <s v="No"/>
    <x v="0"/>
    <x v="0"/>
    <n v="0"/>
    <x v="1"/>
    <x v="0"/>
    <x v="0"/>
    <s v="25-Oct-1968"/>
    <n v="12105.32"/>
    <s v="tier - 3"/>
    <s v="tier - 3"/>
    <s v="R1011"/>
    <n v="57"/>
  </r>
  <r>
    <s v="Id897"/>
    <s v="Lucille"/>
    <n v="28.88"/>
    <n v="11.5"/>
    <s v="No"/>
    <x v="0"/>
    <x v="0"/>
    <n v="0"/>
    <x v="1"/>
    <x v="1"/>
    <x v="0"/>
    <s v="9-Dec-1968"/>
    <n v="12096.65"/>
    <s v="tier - 3"/>
    <s v="tier - 1"/>
    <s v="R1024"/>
    <n v="56"/>
  </r>
  <r>
    <s v="Id898"/>
    <s v="April"/>
    <n v="23"/>
    <n v="9.8800000000000008"/>
    <s v="No"/>
    <x v="0"/>
    <x v="0"/>
    <n v="0"/>
    <x v="1"/>
    <x v="2"/>
    <x v="0"/>
    <s v="21-Jun-1968"/>
    <n v="12094.48"/>
    <s v="tier - 3"/>
    <s v="tier - 3"/>
    <s v="R1011"/>
    <n v="57"/>
  </r>
  <r>
    <s v="Id899"/>
    <s v="Robert"/>
    <n v="38.25"/>
    <n v="6.2"/>
    <s v="No"/>
    <x v="0"/>
    <x v="0"/>
    <n v="1"/>
    <x v="1"/>
    <x v="0"/>
    <x v="1"/>
    <s v="2-Sep-1984"/>
    <n v="12091.34"/>
    <s v="tier - 3"/>
    <s v="tier - 2"/>
    <s v="R1022"/>
    <n v="41"/>
  </r>
  <r>
    <s v="Id900"/>
    <s v="Alyssa"/>
    <n v="39.25"/>
    <n v="8.41"/>
    <s v="yes"/>
    <x v="0"/>
    <x v="0"/>
    <n v="1"/>
    <x v="1"/>
    <x v="0"/>
    <x v="0"/>
    <s v="7-Sep-1986"/>
    <n v="12048.13"/>
    <s v="tier - 3"/>
    <s v="tier - 2"/>
    <s v="R1026"/>
    <n v="39"/>
  </r>
  <r>
    <s v="Id901"/>
    <s v="Jessica E."/>
    <n v="26.6"/>
    <n v="5.07"/>
    <s v="yes"/>
    <x v="0"/>
    <x v="0"/>
    <n v="2"/>
    <x v="1"/>
    <x v="1"/>
    <x v="2"/>
    <s v="24-Nov-1966"/>
    <n v="12044.34"/>
    <s v="tier - 3"/>
    <s v="tier - 1"/>
    <s v="R1012"/>
    <n v="58"/>
  </r>
  <r>
    <s v="Id902"/>
    <s v="Patrick J."/>
    <n v="35.700000000000003"/>
    <n v="4.0599999999999996"/>
    <s v="No"/>
    <x v="0"/>
    <x v="1"/>
    <n v="1"/>
    <x v="1"/>
    <x v="0"/>
    <x v="2"/>
    <s v="16-Oct-1979"/>
    <n v="12035.18"/>
    <s v="tier - 3"/>
    <s v="tier - 3"/>
    <s v="R1021"/>
    <n v="46"/>
  </r>
  <r>
    <s v="Id903"/>
    <s v="Emilie"/>
    <n v="20.100000000000001"/>
    <n v="10.52"/>
    <s v="No"/>
    <x v="0"/>
    <x v="0"/>
    <n v="0"/>
    <x v="1"/>
    <x v="2"/>
    <x v="0"/>
    <s v="29-Oct-1965"/>
    <n v="12032.33"/>
    <s v="tier - 3"/>
    <s v="tier - 1"/>
    <s v="R1011"/>
    <n v="60"/>
  </r>
  <r>
    <s v="Id904"/>
    <s v="Caitlin B."/>
    <n v="22.23"/>
    <n v="9.65"/>
    <s v="No"/>
    <x v="0"/>
    <x v="0"/>
    <n v="0"/>
    <x v="1"/>
    <x v="2"/>
    <x v="0"/>
    <s v="9-Jun-1965"/>
    <n v="12029.29"/>
    <s v="tier - 3"/>
    <s v="tier - 2"/>
    <s v="R1024"/>
    <n v="60"/>
  </r>
  <r>
    <s v="Id905"/>
    <s v="Joseph W"/>
    <n v="36.47"/>
    <n v="6.21"/>
    <s v="No"/>
    <x v="0"/>
    <x v="0"/>
    <n v="0"/>
    <x v="1"/>
    <x v="0"/>
    <x v="1"/>
    <s v="17-Oct-1982"/>
    <n v="12001.29"/>
    <s v="tier - 3"/>
    <s v="tier - 3"/>
    <s v="R1021"/>
    <n v="43"/>
  </r>
  <r>
    <s v="Id906"/>
    <s v="Wendy"/>
    <n v="49.64"/>
    <n v="4.76"/>
    <s v="No"/>
    <x v="0"/>
    <x v="1"/>
    <n v="1"/>
    <x v="1"/>
    <x v="0"/>
    <x v="2"/>
    <s v="12-Dec-1993"/>
    <n v="11994.89"/>
    <s v="tier - 3"/>
    <s v="tier - 2"/>
    <s v="R1012"/>
    <n v="31"/>
  </r>
  <r>
    <s v="Id907"/>
    <s v="Leah L."/>
    <n v="36.799999999999997"/>
    <n v="5.73"/>
    <s v="yes"/>
    <x v="0"/>
    <x v="1"/>
    <n v="1"/>
    <x v="1"/>
    <x v="0"/>
    <x v="1"/>
    <s v="4-Jul-1983"/>
    <n v="11987.68"/>
    <s v="tier - 3"/>
    <s v="tier - 2"/>
    <s v="R1026"/>
    <n v="42"/>
  </r>
  <r>
    <s v="Id908"/>
    <s v="Wayne L."/>
    <n v="33.880000000000003"/>
    <n v="10.78"/>
    <s v="yes"/>
    <x v="0"/>
    <x v="0"/>
    <n v="0"/>
    <x v="1"/>
    <x v="0"/>
    <x v="0"/>
    <s v="22-Dec-1967"/>
    <n v="11987.17"/>
    <s v="tier - 3"/>
    <s v="tier - 3"/>
    <s v="R1013"/>
    <n v="57"/>
  </r>
  <r>
    <s v="Id909"/>
    <s v="Jason M."/>
    <n v="32.01"/>
    <n v="5.08"/>
    <s v="yes"/>
    <x v="0"/>
    <x v="0"/>
    <n v="1"/>
    <x v="1"/>
    <x v="0"/>
    <x v="2"/>
    <s v="29-Sep-1964"/>
    <n v="11946.63"/>
    <s v="tier - 3"/>
    <s v="tier - 2"/>
    <s v="R1013"/>
    <n v="61"/>
  </r>
  <r>
    <s v="Id910"/>
    <s v="Floris"/>
    <n v="33.630000000000003"/>
    <n v="11.39"/>
    <s v="No"/>
    <x v="0"/>
    <x v="0"/>
    <n v="0"/>
    <x v="1"/>
    <x v="0"/>
    <x v="0"/>
    <s v="1-Nov-1965"/>
    <n v="11945.13"/>
    <s v="tier - 3"/>
    <s v="tier - 2"/>
    <s v="R1012"/>
    <n v="60"/>
  </r>
  <r>
    <s v="Id911"/>
    <s v="Marc"/>
    <n v="34.865000000000002"/>
    <n v="5.35"/>
    <s v="yes"/>
    <x v="0"/>
    <x v="0"/>
    <n v="1"/>
    <x v="1"/>
    <x v="0"/>
    <x v="2"/>
    <s v="25-Dec-1964"/>
    <n v="11944.59"/>
    <s v="tier - 3"/>
    <s v="tier - 2"/>
    <s v="R1016"/>
    <n v="60"/>
  </r>
  <r>
    <s v="Id912"/>
    <s v="Christopher"/>
    <n v="43.11"/>
    <n v="5.6"/>
    <s v="No"/>
    <x v="0"/>
    <x v="0"/>
    <n v="0"/>
    <x v="1"/>
    <x v="0"/>
    <x v="2"/>
    <s v="19-Oct-1991"/>
    <n v="11941.83"/>
    <s v="tier - 3"/>
    <s v="tier - 1"/>
    <s v="R1023"/>
    <n v="34"/>
  </r>
  <r>
    <s v="Id913"/>
    <s v="Kevin"/>
    <n v="30.305"/>
    <n v="4.2699999999999996"/>
    <s v="yes"/>
    <x v="0"/>
    <x v="0"/>
    <n v="1"/>
    <x v="1"/>
    <x v="0"/>
    <x v="2"/>
    <s v="2-Aug-1964"/>
    <n v="11938.26"/>
    <s v="tier - 3"/>
    <s v="tier - 3"/>
    <s v="R1019"/>
    <n v="61"/>
  </r>
  <r>
    <s v="Id914"/>
    <s v="Aharon N"/>
    <n v="25.175000000000001"/>
    <n v="5.57"/>
    <s v="yes"/>
    <x v="0"/>
    <x v="0"/>
    <n v="1"/>
    <x v="1"/>
    <x v="1"/>
    <x v="2"/>
    <s v="20-Dec-1964"/>
    <n v="11931.13"/>
    <s v="tier - 3"/>
    <s v="tier - 1"/>
    <s v="R1019"/>
    <n v="60"/>
  </r>
  <r>
    <s v="Id915"/>
    <s v="Lawrence D."/>
    <n v="26.8"/>
    <n v="5.68"/>
    <s v="yes"/>
    <x v="0"/>
    <x v="0"/>
    <n v="1"/>
    <x v="1"/>
    <x v="1"/>
    <x v="2"/>
    <s v="19-Nov-1964"/>
    <n v="11918.2"/>
    <s v="tier - 3"/>
    <s v="tier - 1"/>
    <s v="R1021"/>
    <n v="60"/>
  </r>
  <r>
    <s v="Id916"/>
    <s v="Malcolm"/>
    <n v="21.78"/>
    <n v="5.3"/>
    <s v="No"/>
    <x v="1"/>
    <x v="0"/>
    <n v="1"/>
    <x v="1"/>
    <x v="2"/>
    <x v="2"/>
    <s v="2-Jun-2004"/>
    <n v="11884.05"/>
    <s v="tier - 3"/>
    <s v="tier - 3"/>
    <s v="R1013"/>
    <n v="21"/>
  </r>
  <r>
    <s v="Id917"/>
    <s v="Anna E."/>
    <n v="30.14"/>
    <n v="9.4499999999999993"/>
    <s v="yes"/>
    <x v="0"/>
    <x v="0"/>
    <n v="0"/>
    <x v="1"/>
    <x v="0"/>
    <x v="0"/>
    <s v="29-Oct-1967"/>
    <n v="11881.97"/>
    <s v="tier - 3"/>
    <s v="tier - 1"/>
    <s v="R1013"/>
    <n v="58"/>
  </r>
  <r>
    <s v="Id918"/>
    <s v="Jenny"/>
    <n v="29.7"/>
    <n v="6.79"/>
    <s v="yes"/>
    <x v="0"/>
    <x v="0"/>
    <n v="0"/>
    <x v="1"/>
    <x v="1"/>
    <x v="0"/>
    <s v="14-Jul-1967"/>
    <n v="11881.36"/>
    <s v="tier - 3"/>
    <s v="tier - 2"/>
    <s v="R1011"/>
    <n v="58"/>
  </r>
  <r>
    <s v="Id919"/>
    <s v="Melissa L"/>
    <n v="32.395000000000003"/>
    <n v="11.1"/>
    <s v="yes"/>
    <x v="0"/>
    <x v="0"/>
    <n v="0"/>
    <x v="1"/>
    <x v="0"/>
    <x v="0"/>
    <s v="24-Aug-1967"/>
    <n v="11879.1"/>
    <s v="tier - 3"/>
    <s v="tier - 3"/>
    <s v="R1024"/>
    <n v="58"/>
  </r>
  <r>
    <s v="Id920"/>
    <s v="Chia J."/>
    <n v="36.64"/>
    <n v="7.26"/>
    <s v="No"/>
    <x v="0"/>
    <x v="0"/>
    <n v="0"/>
    <x v="1"/>
    <x v="0"/>
    <x v="0"/>
    <s v="7-Jul-1974"/>
    <n v="11858.56"/>
    <s v="tier - 3"/>
    <s v="tier - 3"/>
    <s v="R1011"/>
    <n v="51"/>
  </r>
  <r>
    <s v="Id921"/>
    <s v="Laura A"/>
    <n v="39.049999999999997"/>
    <n v="5.27"/>
    <s v="yes"/>
    <x v="0"/>
    <x v="0"/>
    <n v="1"/>
    <x v="1"/>
    <x v="0"/>
    <x v="2"/>
    <s v="29-Sep-1964"/>
    <n v="11856.41"/>
    <s v="tier - 3"/>
    <s v="tier - 2"/>
    <s v="R1013"/>
    <n v="61"/>
  </r>
  <r>
    <s v="Id922"/>
    <s v="Aditi"/>
    <n v="33.1"/>
    <n v="5.46"/>
    <s v="yes"/>
    <x v="0"/>
    <x v="0"/>
    <n v="1"/>
    <x v="1"/>
    <x v="0"/>
    <x v="2"/>
    <s v="27-Jun-1964"/>
    <n v="11848.14"/>
    <s v="tier - 3"/>
    <s v="tier - 2"/>
    <s v="R1011"/>
    <n v="61"/>
  </r>
  <r>
    <s v="Id923"/>
    <s v="Leah A."/>
    <n v="31.824999999999999"/>
    <n v="8.1300000000000008"/>
    <s v="No"/>
    <x v="0"/>
    <x v="0"/>
    <n v="0"/>
    <x v="1"/>
    <x v="0"/>
    <x v="0"/>
    <s v="10-Nov-1965"/>
    <n v="11842.62"/>
    <s v="tier - 3"/>
    <s v="tier - 3"/>
    <s v="R1012"/>
    <n v="59"/>
  </r>
  <r>
    <s v="Id924"/>
    <s v="Marianne"/>
    <n v="29"/>
    <n v="4.25"/>
    <s v="yes"/>
    <x v="0"/>
    <x v="0"/>
    <n v="1"/>
    <x v="1"/>
    <x v="1"/>
    <x v="2"/>
    <s v="11-Jul-1964"/>
    <n v="11842.44"/>
    <s v="tier - 3"/>
    <s v="tier - 2"/>
    <s v="R1011"/>
    <n v="61"/>
  </r>
  <r>
    <s v="Id925"/>
    <s v="Carla"/>
    <n v="30.495000000000001"/>
    <n v="8.68"/>
    <s v="No"/>
    <x v="0"/>
    <x v="0"/>
    <n v="0"/>
    <x v="1"/>
    <x v="0"/>
    <x v="0"/>
    <s v="25-Sep-1965"/>
    <n v="11840.78"/>
    <s v="tier - 3"/>
    <s v="tier - 2"/>
    <s v="R1012"/>
    <n v="60"/>
  </r>
  <r>
    <s v="Id926"/>
    <s v="Oksana"/>
    <n v="25.2"/>
    <n v="6.25"/>
    <s v="yes"/>
    <x v="0"/>
    <x v="0"/>
    <n v="1"/>
    <x v="1"/>
    <x v="1"/>
    <x v="1"/>
    <s v="11-Sep-1964"/>
    <n v="11837.16"/>
    <s v="tier - 3"/>
    <s v="tier - 3"/>
    <s v="R1011"/>
    <n v="61"/>
  </r>
  <r>
    <s v="Id927"/>
    <s v="Rebecca B."/>
    <n v="22.77"/>
    <n v="4.47"/>
    <s v="yes"/>
    <x v="0"/>
    <x v="0"/>
    <n v="1"/>
    <x v="1"/>
    <x v="2"/>
    <x v="2"/>
    <s v="27-Jun-1964"/>
    <n v="11833.78"/>
    <s v="tier - 3"/>
    <s v="tier - 3"/>
    <s v="R1013"/>
    <n v="61"/>
  </r>
  <r>
    <s v="Id928"/>
    <s v="Maria A."/>
    <n v="23.18"/>
    <n v="8.31"/>
    <s v="No"/>
    <x v="0"/>
    <x v="0"/>
    <n v="0"/>
    <x v="1"/>
    <x v="2"/>
    <x v="0"/>
    <s v="3-Oct-1965"/>
    <n v="11830.61"/>
    <s v="tier - 3"/>
    <s v="tier - 1"/>
    <s v="R1012"/>
    <n v="60"/>
  </r>
  <r>
    <s v="Id929"/>
    <s v="Lisa M"/>
    <n v="35.409999999999997"/>
    <n v="5.68"/>
    <s v="No"/>
    <x v="0"/>
    <x v="0"/>
    <n v="0"/>
    <x v="1"/>
    <x v="0"/>
    <x v="2"/>
    <s v="20-Nov-1982"/>
    <n v="11773.06"/>
    <s v="tier - 3"/>
    <s v="tier - 3"/>
    <s v="R1026"/>
    <n v="42"/>
  </r>
  <r>
    <s v="Id930"/>
    <s v="Steve Jr."/>
    <n v="32.11"/>
    <n v="4.75"/>
    <s v="yes"/>
    <x v="0"/>
    <x v="0"/>
    <n v="2"/>
    <x v="1"/>
    <x v="0"/>
    <x v="2"/>
    <s v="25-Jul-1966"/>
    <n v="11763"/>
    <s v="tier - 3"/>
    <s v="tier - 3"/>
    <s v="R1016"/>
    <n v="59"/>
  </r>
  <r>
    <s v="Id931"/>
    <s v="Tiffany"/>
    <n v="34.479999999999997"/>
    <n v="6.31"/>
    <s v="No"/>
    <x v="0"/>
    <x v="1"/>
    <n v="1"/>
    <x v="1"/>
    <x v="0"/>
    <x v="1"/>
    <s v="6-Nov-1979"/>
    <n v="11752.68"/>
    <s v="tier - 3"/>
    <s v="tier - 1"/>
    <s v="R1026"/>
    <n v="46"/>
  </r>
  <r>
    <s v="Id932"/>
    <s v="Greg"/>
    <n v="34.39"/>
    <n v="6.28"/>
    <s v="yes"/>
    <x v="0"/>
    <x v="0"/>
    <n v="1"/>
    <x v="1"/>
    <x v="0"/>
    <x v="1"/>
    <s v="2-Dec-1964"/>
    <n v="11743.93"/>
    <s v="tier - 3"/>
    <s v="tier - 1"/>
    <s v="R1012"/>
    <n v="60"/>
  </r>
  <r>
    <s v="Id933"/>
    <s v="Dale"/>
    <n v="26.4"/>
    <n v="9.2899999999999991"/>
    <s v="yes"/>
    <x v="0"/>
    <x v="1"/>
    <n v="1"/>
    <x v="1"/>
    <x v="1"/>
    <x v="0"/>
    <s v="9-Jun-1963"/>
    <n v="11743.3"/>
    <s v="tier - 3"/>
    <s v="tier - 3"/>
    <s v="R1013"/>
    <n v="62"/>
  </r>
  <r>
    <s v="Id934"/>
    <s v="Brittany A."/>
    <n v="28.1"/>
    <n v="5.79"/>
    <s v="yes"/>
    <x v="0"/>
    <x v="1"/>
    <n v="1"/>
    <x v="1"/>
    <x v="1"/>
    <x v="1"/>
    <s v="12-Nov-1969"/>
    <n v="11741.73"/>
    <s v="tier - 3"/>
    <s v="tier - 1"/>
    <s v="R1011"/>
    <n v="55"/>
  </r>
  <r>
    <s v="Id935"/>
    <s v="Robert S"/>
    <n v="27"/>
    <n v="4.54"/>
    <s v="yes"/>
    <x v="0"/>
    <x v="0"/>
    <n v="1"/>
    <x v="1"/>
    <x v="1"/>
    <x v="2"/>
    <s v="5-Sep-1988"/>
    <n v="11737.85"/>
    <s v="tier - 3"/>
    <s v="tier - 1"/>
    <s v="R1011"/>
    <n v="37"/>
  </r>
  <r>
    <s v="Id936"/>
    <s v="Cameron"/>
    <n v="28.594999999999999"/>
    <n v="4.68"/>
    <s v="yes"/>
    <x v="0"/>
    <x v="0"/>
    <n v="1"/>
    <x v="1"/>
    <x v="1"/>
    <x v="2"/>
    <s v="9-Nov-1964"/>
    <n v="11735.88"/>
    <s v="tier - 3"/>
    <s v="tier - 1"/>
    <s v="R1012"/>
    <n v="60"/>
  </r>
  <r>
    <s v="Id937"/>
    <s v="Ulrike"/>
    <n v="36.799999999999997"/>
    <n v="5.88"/>
    <s v="No"/>
    <x v="0"/>
    <x v="0"/>
    <n v="1"/>
    <x v="1"/>
    <x v="0"/>
    <x v="1"/>
    <s v="26-Nov-1984"/>
    <n v="11730.82"/>
    <s v="tier - 3"/>
    <s v="tier - 3"/>
    <s v="R1026"/>
    <n v="40"/>
  </r>
  <r>
    <s v="Id938"/>
    <s v="Katlyn A."/>
    <n v="23.75"/>
    <n v="5.42"/>
    <s v="yes"/>
    <x v="0"/>
    <x v="1"/>
    <n v="1"/>
    <x v="1"/>
    <x v="2"/>
    <x v="2"/>
    <s v="12-Oct-1969"/>
    <n v="11729.68"/>
    <s v="tier - 3"/>
    <s v="tier - 1"/>
    <s v="R1024"/>
    <n v="56"/>
  </r>
  <r>
    <s v="Id939"/>
    <s v="Morgan B."/>
    <n v="35.619999999999997"/>
    <n v="4.16"/>
    <s v="No"/>
    <x v="0"/>
    <x v="0"/>
    <n v="0"/>
    <x v="1"/>
    <x v="0"/>
    <x v="2"/>
    <s v="21-Oct-1982"/>
    <n v="11712.97"/>
    <s v="tier - 3"/>
    <s v="tier - 2"/>
    <s v="R1021"/>
    <n v="43"/>
  </r>
  <r>
    <s v="Id940"/>
    <s v="Peter"/>
    <n v="30.69"/>
    <n v="7.05"/>
    <s v="yes"/>
    <x v="0"/>
    <x v="0"/>
    <n v="2"/>
    <x v="1"/>
    <x v="0"/>
    <x v="0"/>
    <s v="1-Dec-1970"/>
    <n v="11696.52"/>
    <s v="tier - 3"/>
    <s v="tier - 1"/>
    <s v="R1021"/>
    <n v="54"/>
  </r>
  <r>
    <s v="Id941"/>
    <s v="Chandler"/>
    <n v="35.799999999999997"/>
    <n v="5.63"/>
    <s v="yes"/>
    <x v="0"/>
    <x v="0"/>
    <n v="2"/>
    <x v="1"/>
    <x v="0"/>
    <x v="2"/>
    <s v="9-Nov-1966"/>
    <n v="11674.13"/>
    <s v="tier - 3"/>
    <s v="tier - 1"/>
    <s v="R1011"/>
    <n v="58"/>
  </r>
  <r>
    <s v="Id942"/>
    <s v="Silvana M."/>
    <n v="28.785"/>
    <n v="4.24"/>
    <s v="yes"/>
    <x v="0"/>
    <x v="0"/>
    <n v="2"/>
    <x v="1"/>
    <x v="1"/>
    <x v="2"/>
    <s v="23-Aug-1966"/>
    <n v="11658.38"/>
    <s v="tier - 3"/>
    <s v="tier - 3"/>
    <s v="R1024"/>
    <n v="59"/>
  </r>
  <r>
    <s v="Id943"/>
    <s v="Natty"/>
    <n v="28.594999999999999"/>
    <n v="4.96"/>
    <s v="yes"/>
    <x v="0"/>
    <x v="0"/>
    <n v="2"/>
    <x v="1"/>
    <x v="1"/>
    <x v="2"/>
    <s v="6-Jul-1966"/>
    <n v="11658.12"/>
    <s v="tier - 3"/>
    <s v="tier - 1"/>
    <s v="R1024"/>
    <n v="59"/>
  </r>
  <r>
    <s v="Id944"/>
    <s v="Nicholas T"/>
    <n v="48.75"/>
    <n v="4.34"/>
    <s v="No"/>
    <x v="0"/>
    <x v="0"/>
    <n v="0"/>
    <x v="1"/>
    <x v="0"/>
    <x v="2"/>
    <s v="20-Jul-1994"/>
    <n v="11657.81"/>
    <s v="tier - 3"/>
    <s v="tier - 2"/>
    <s v="R1023"/>
    <n v="31"/>
  </r>
  <r>
    <s v="Id945"/>
    <s v="Rebecca"/>
    <n v="28.31"/>
    <n v="5.43"/>
    <s v="yes"/>
    <x v="0"/>
    <x v="0"/>
    <n v="2"/>
    <x v="1"/>
    <x v="1"/>
    <x v="2"/>
    <s v="4-Oct-1966"/>
    <n v="11657.72"/>
    <s v="tier - 3"/>
    <s v="tier - 2"/>
    <s v="R1024"/>
    <n v="59"/>
  </r>
  <r>
    <s v="Id946"/>
    <s v="John"/>
    <n v="38.39"/>
    <n v="8.33"/>
    <s v="yes"/>
    <x v="0"/>
    <x v="0"/>
    <n v="1"/>
    <x v="1"/>
    <x v="0"/>
    <x v="0"/>
    <s v="17-Jul-1986"/>
    <n v="11625.11"/>
    <s v="tier - 3"/>
    <s v="tier - 3"/>
    <s v="R1022"/>
    <n v="39"/>
  </r>
  <r>
    <s v="Id947"/>
    <s v="Antony G"/>
    <n v="25.87"/>
    <n v="5.63"/>
    <s v="yes"/>
    <x v="0"/>
    <x v="0"/>
    <n v="1"/>
    <x v="1"/>
    <x v="1"/>
    <x v="2"/>
    <s v="20-Jun-1964"/>
    <n v="11602.75"/>
    <s v="tier - 3"/>
    <s v="tier - 1"/>
    <s v="R1020"/>
    <n v="61"/>
  </r>
  <r>
    <s v="Id948"/>
    <s v="Eric"/>
    <n v="43.7"/>
    <n v="7.23"/>
    <s v="No"/>
    <x v="0"/>
    <x v="0"/>
    <n v="0"/>
    <x v="1"/>
    <x v="0"/>
    <x v="0"/>
    <s v="6-Nov-1965"/>
    <n v="11576.13"/>
    <s v="tier - 3"/>
    <s v="tier - 3"/>
    <s v="R1011"/>
    <n v="60"/>
  </r>
  <r>
    <s v="Id949"/>
    <s v="Erik"/>
    <n v="40.945"/>
    <n v="10.57"/>
    <s v="No"/>
    <x v="0"/>
    <x v="0"/>
    <n v="0"/>
    <x v="1"/>
    <x v="0"/>
    <x v="0"/>
    <s v="25-Dec-1965"/>
    <n v="11566.3"/>
    <s v="tier - 3"/>
    <s v="tier - 3"/>
    <s v="R1016"/>
    <n v="59"/>
  </r>
  <r>
    <s v="Id950"/>
    <s v="Matthew T"/>
    <n v="27.94"/>
    <n v="7.92"/>
    <s v="No"/>
    <x v="0"/>
    <x v="0"/>
    <n v="0"/>
    <x v="1"/>
    <x v="1"/>
    <x v="0"/>
    <s v="27-Oct-1965"/>
    <n v="11554.22"/>
    <s v="tier - 3"/>
    <s v="tier - 1"/>
    <s v="R1013"/>
    <n v="60"/>
  </r>
  <r>
    <s v="Id951"/>
    <s v="Cassandra"/>
    <n v="31.9"/>
    <n v="10.119999999999999"/>
    <s v="No"/>
    <x v="0"/>
    <x v="0"/>
    <n v="2"/>
    <x v="1"/>
    <x v="0"/>
    <x v="0"/>
    <s v="23-Jul-1973"/>
    <n v="11552.9"/>
    <s v="tier - 3"/>
    <s v="tier - 2"/>
    <s v="R1011"/>
    <n v="52"/>
  </r>
  <r>
    <s v="Id952"/>
    <s v="Rosemary C"/>
    <n v="31.64"/>
    <n v="7.91"/>
    <s v="No"/>
    <x v="0"/>
    <x v="0"/>
    <n v="0"/>
    <x v="1"/>
    <x v="0"/>
    <x v="0"/>
    <s v="1-Dec-1971"/>
    <n v="11540.25"/>
    <s v="tier - 3"/>
    <s v="tier - 1"/>
    <s v="R1012"/>
    <n v="53"/>
  </r>
  <r>
    <s v="Id953"/>
    <s v="Carrie A."/>
    <n v="46.7"/>
    <n v="10.9"/>
    <s v="No"/>
    <x v="0"/>
    <x v="0"/>
    <n v="0"/>
    <x v="1"/>
    <x v="0"/>
    <x v="0"/>
    <s v="14-Nov-1968"/>
    <n v="11538.42"/>
    <s v="tier - 3"/>
    <s v="tier - 1"/>
    <s v="R1011"/>
    <n v="56"/>
  </r>
  <r>
    <s v="Id954"/>
    <s v="Gerardo Sr."/>
    <n v="18.335000000000001"/>
    <n v="11.83"/>
    <s v="No"/>
    <x v="0"/>
    <x v="0"/>
    <n v="0"/>
    <x v="1"/>
    <x v="4"/>
    <x v="0"/>
    <s v="3-Oct-1965"/>
    <n v="11534.87"/>
    <s v="tier - 3"/>
    <s v="tier - 1"/>
    <s v="R1017"/>
    <n v="60"/>
  </r>
  <r>
    <s v="Id955"/>
    <s v="Matthew R."/>
    <n v="31.24"/>
    <n v="7.42"/>
    <s v="yes"/>
    <x v="0"/>
    <x v="0"/>
    <n v="2"/>
    <x v="1"/>
    <x v="0"/>
    <x v="0"/>
    <s v="23-Jul-1970"/>
    <n v="11530.12"/>
    <s v="tier - 3"/>
    <s v="tier - 1"/>
    <s v="R1012"/>
    <n v="55"/>
  </r>
  <r>
    <s v="Id956"/>
    <s v="Meghan E"/>
    <n v="39.22"/>
    <n v="5.62"/>
    <s v="yes"/>
    <x v="0"/>
    <x v="0"/>
    <n v="1"/>
    <x v="1"/>
    <x v="0"/>
    <x v="2"/>
    <s v="12-Jun-1988"/>
    <n v="11524.25"/>
    <s v="tier - 3"/>
    <s v="tier - 1"/>
    <s v="R1026"/>
    <n v="37"/>
  </r>
  <r>
    <s v="Id957"/>
    <s v="Eric"/>
    <n v="24.414999999999999"/>
    <n v="7.16"/>
    <s v="No"/>
    <x v="0"/>
    <x v="0"/>
    <n v="0"/>
    <x v="1"/>
    <x v="2"/>
    <x v="0"/>
    <s v="19-Dec-1971"/>
    <n v="11520.1"/>
    <s v="tier - 3"/>
    <s v="tier - 1"/>
    <s v="R1012"/>
    <n v="53"/>
  </r>
  <r>
    <s v="Id958"/>
    <s v="Lisa B"/>
    <n v="32.299999999999997"/>
    <n v="9.89"/>
    <s v="No"/>
    <x v="0"/>
    <x v="0"/>
    <n v="0"/>
    <x v="1"/>
    <x v="0"/>
    <x v="0"/>
    <s v="24-Jun-1968"/>
    <n v="11512.41"/>
    <s v="tier - 3"/>
    <s v="tier - 1"/>
    <s v="R1024"/>
    <n v="57"/>
  </r>
  <r>
    <s v="Id959"/>
    <s v="Jane R."/>
    <n v="39.94"/>
    <n v="5.14"/>
    <s v="No"/>
    <x v="0"/>
    <x v="0"/>
    <n v="0"/>
    <x v="1"/>
    <x v="0"/>
    <x v="2"/>
    <s v="6-Oct-1989"/>
    <n v="11511.61"/>
    <s v="tier - 3"/>
    <s v="tier - 3"/>
    <s v="R1026"/>
    <n v="36"/>
  </r>
  <r>
    <s v="Id960"/>
    <s v="Allison M"/>
    <n v="30"/>
    <n v="5.61"/>
    <s v="yes"/>
    <x v="0"/>
    <x v="1"/>
    <n v="1"/>
    <x v="1"/>
    <x v="0"/>
    <x v="2"/>
    <s v="11-Aug-1969"/>
    <n v="11497.69"/>
    <s v="tier - 3"/>
    <s v="tier - 1"/>
    <s v="R1012"/>
    <n v="56"/>
  </r>
  <r>
    <s v="Id961"/>
    <s v="Sarah E."/>
    <n v="35.340000000000003"/>
    <n v="5.51"/>
    <s v="yes"/>
    <x v="0"/>
    <x v="1"/>
    <n v="1"/>
    <x v="1"/>
    <x v="0"/>
    <x v="2"/>
    <s v="7-Jun-1983"/>
    <n v="11492.46"/>
    <s v="tier - 3"/>
    <s v="tier - 3"/>
    <s v="R1026"/>
    <n v="42"/>
  </r>
  <r>
    <s v="Id962"/>
    <s v="Philip J"/>
    <n v="32.204999999999998"/>
    <n v="8.3800000000000008"/>
    <s v="yes"/>
    <x v="0"/>
    <x v="0"/>
    <n v="2"/>
    <x v="1"/>
    <x v="0"/>
    <x v="0"/>
    <s v="13-Oct-1970"/>
    <n v="11488.32"/>
    <s v="tier - 3"/>
    <s v="tier - 1"/>
    <s v="R1014"/>
    <n v="55"/>
  </r>
  <r>
    <s v="Id963"/>
    <s v="Jillian A."/>
    <n v="33.880000000000003"/>
    <n v="4.68"/>
    <s v="No"/>
    <x v="1"/>
    <x v="0"/>
    <n v="1"/>
    <x v="1"/>
    <x v="0"/>
    <x v="2"/>
    <s v="10-Sep-2004"/>
    <n v="11482.63"/>
    <s v="tier - 3"/>
    <s v="tier - 2"/>
    <s v="R1013"/>
    <n v="21"/>
  </r>
  <r>
    <s v="Id964"/>
    <s v="Laura D"/>
    <n v="26.63"/>
    <n v="4.3600000000000003"/>
    <s v="yes"/>
    <x v="0"/>
    <x v="0"/>
    <n v="2"/>
    <x v="1"/>
    <x v="1"/>
    <x v="2"/>
    <s v="7-Sep-1966"/>
    <n v="11478.14"/>
    <s v="tier - 3"/>
    <s v="tier - 2"/>
    <s v="R1025"/>
    <n v="59"/>
  </r>
  <r>
    <s v="Id965"/>
    <s v="Megan E."/>
    <n v="28.7"/>
    <n v="7.74"/>
    <s v="No"/>
    <x v="0"/>
    <x v="0"/>
    <n v="0"/>
    <x v="1"/>
    <x v="1"/>
    <x v="0"/>
    <s v="23-Jun-1965"/>
    <n v="11455.28"/>
    <s v="tier - 3"/>
    <s v="tier - 2"/>
    <s v="R1011"/>
    <n v="60"/>
  </r>
  <r>
    <s v="Id966"/>
    <s v="Shannon J."/>
    <n v="25.65"/>
    <n v="4.05"/>
    <s v="yes"/>
    <x v="0"/>
    <x v="0"/>
    <n v="2"/>
    <x v="1"/>
    <x v="1"/>
    <x v="2"/>
    <s v="14-Jun-1966"/>
    <n v="11454.02"/>
    <s v="tier - 3"/>
    <s v="tier - 1"/>
    <s v="R1012"/>
    <n v="59"/>
  </r>
  <r>
    <s v="Id967"/>
    <s v="Rachelle M"/>
    <n v="36.384999999999998"/>
    <n v="11.49"/>
    <s v="No"/>
    <x v="0"/>
    <x v="0"/>
    <n v="0"/>
    <x v="1"/>
    <x v="0"/>
    <x v="0"/>
    <s v="12-Sep-1971"/>
    <n v="11436.74"/>
    <s v="tier - 3"/>
    <s v="tier - 3"/>
    <s v="R1012"/>
    <n v="54"/>
  </r>
  <r>
    <s v="Id968"/>
    <s v="Casey"/>
    <n v="34.69"/>
    <n v="5.65"/>
    <s v="No"/>
    <x v="0"/>
    <x v="0"/>
    <n v="0"/>
    <x v="1"/>
    <x v="0"/>
    <x v="2"/>
    <s v="17-Jul-1980"/>
    <n v="11435.74"/>
    <s v="tier - 3"/>
    <s v="tier - 3"/>
    <s v="R1021"/>
    <n v="45"/>
  </r>
  <r>
    <s v="Id969"/>
    <s v="Jessica L"/>
    <n v="37.68"/>
    <n v="4.29"/>
    <s v="yes"/>
    <x v="0"/>
    <x v="0"/>
    <n v="0"/>
    <x v="1"/>
    <x v="0"/>
    <x v="2"/>
    <s v="9-Jun-1985"/>
    <n v="11419.49"/>
    <s v="tier - 3"/>
    <s v="tier - 1"/>
    <s v="R1012"/>
    <n v="40"/>
  </r>
  <r>
    <s v="Id970"/>
    <s v="Brandon F"/>
    <n v="35.49"/>
    <n v="4.74"/>
    <s v="yes"/>
    <x v="0"/>
    <x v="1"/>
    <n v="1"/>
    <x v="1"/>
    <x v="0"/>
    <x v="2"/>
    <s v="23-Oct-1983"/>
    <n v="11412.02"/>
    <s v="tier - 3"/>
    <s v="tier - 1"/>
    <s v="R1021"/>
    <n v="42"/>
  </r>
  <r>
    <s v="Id971"/>
    <s v="Melissa"/>
    <n v="44.7"/>
    <n v="7.6"/>
    <s v="yes"/>
    <x v="0"/>
    <x v="0"/>
    <n v="2"/>
    <x v="1"/>
    <x v="0"/>
    <x v="0"/>
    <s v="7-Oct-1970"/>
    <n v="11411.69"/>
    <s v="tier - 3"/>
    <s v="tier - 2"/>
    <s v="R1011"/>
    <n v="55"/>
  </r>
  <r>
    <s v="Id972"/>
    <s v="Danielle N"/>
    <n v="38.380000000000003"/>
    <n v="8.5"/>
    <s v="yes"/>
    <x v="0"/>
    <x v="0"/>
    <n v="2"/>
    <x v="1"/>
    <x v="0"/>
    <x v="0"/>
    <s v="2-Oct-1970"/>
    <n v="11396.9"/>
    <s v="tier - 3"/>
    <s v="tier - 3"/>
    <s v="R1024"/>
    <n v="55"/>
  </r>
  <r>
    <s v="Id973"/>
    <s v="Matthew"/>
    <n v="35.244999999999997"/>
    <n v="11.22"/>
    <s v="yes"/>
    <x v="0"/>
    <x v="0"/>
    <n v="0"/>
    <x v="1"/>
    <x v="0"/>
    <x v="0"/>
    <s v="19-Dec-1967"/>
    <n v="11394.07"/>
    <s v="tier - 3"/>
    <s v="tier - 1"/>
    <s v="R1018"/>
    <n v="57"/>
  </r>
  <r>
    <s v="Id974"/>
    <s v="Bettina"/>
    <n v="49.84"/>
    <n v="5.0999999999999996"/>
    <s v="yes"/>
    <x v="0"/>
    <x v="1"/>
    <n v="1"/>
    <x v="1"/>
    <x v="0"/>
    <x v="2"/>
    <s v="28-Jul-1997"/>
    <n v="11388.27"/>
    <s v="tier - 3"/>
    <s v="tier - 2"/>
    <s v="R1026"/>
    <n v="28"/>
  </r>
  <r>
    <s v="Id975"/>
    <s v="Alexander"/>
    <n v="49.06"/>
    <n v="5.43"/>
    <s v="yes"/>
    <x v="0"/>
    <x v="0"/>
    <n v="1"/>
    <x v="1"/>
    <x v="0"/>
    <x v="2"/>
    <s v="13-Jun-1964"/>
    <n v="11381.33"/>
    <s v="tier - 3"/>
    <s v="tier - 2"/>
    <s v="R1013"/>
    <n v="61"/>
  </r>
  <r>
    <s v="Id976"/>
    <s v="Holli"/>
    <n v="30.88"/>
    <n v="5.82"/>
    <s v="No"/>
    <x v="0"/>
    <x v="0"/>
    <n v="2"/>
    <x v="1"/>
    <x v="0"/>
    <x v="1"/>
    <s v="6-Dec-1972"/>
    <n v="11378.57"/>
    <s v="tier - 3"/>
    <s v="tier - 2"/>
    <s v="R1025"/>
    <n v="52"/>
  </r>
  <r>
    <s v="Id977"/>
    <s v="Heather C"/>
    <n v="33.35"/>
    <n v="6.05"/>
    <s v="No"/>
    <x v="0"/>
    <x v="1"/>
    <n v="1"/>
    <x v="1"/>
    <x v="0"/>
    <x v="1"/>
    <s v="7-Jun-1979"/>
    <n v="11369.39"/>
    <s v="tier - 3"/>
    <s v="tier - 1"/>
    <s v="R1026"/>
    <n v="46"/>
  </r>
  <r>
    <s v="Id978"/>
    <s v="Kyle"/>
    <n v="38"/>
    <n v="6.38"/>
    <s v="yes"/>
    <x v="0"/>
    <x v="0"/>
    <n v="1"/>
    <x v="1"/>
    <x v="0"/>
    <x v="1"/>
    <s v="13-Dec-1964"/>
    <n v="11365.95"/>
    <s v="tier - 3"/>
    <s v="tier - 2"/>
    <s v="R1011"/>
    <n v="60"/>
  </r>
  <r>
    <s v="Id979"/>
    <s v="Thomas J"/>
    <n v="36.08"/>
    <n v="5.73"/>
    <s v="yes"/>
    <x v="0"/>
    <x v="0"/>
    <n v="1"/>
    <x v="1"/>
    <x v="0"/>
    <x v="1"/>
    <s v="3-Jul-1964"/>
    <n v="11363.28"/>
    <s v="tier - 3"/>
    <s v="tier - 1"/>
    <s v="R1013"/>
    <n v="61"/>
  </r>
  <r>
    <s v="Id980"/>
    <s v="Chris"/>
    <n v="35.700000000000003"/>
    <n v="5.47"/>
    <s v="yes"/>
    <x v="0"/>
    <x v="0"/>
    <n v="1"/>
    <x v="1"/>
    <x v="0"/>
    <x v="2"/>
    <s v="4-Jul-1964"/>
    <n v="11362.76"/>
    <s v="tier - 3"/>
    <s v="tier - 1"/>
    <s v="R1011"/>
    <n v="61"/>
  </r>
  <r>
    <s v="Id981"/>
    <s v="Graham"/>
    <n v="34.01"/>
    <n v="11.3"/>
    <s v="No"/>
    <x v="0"/>
    <x v="0"/>
    <n v="0"/>
    <x v="1"/>
    <x v="0"/>
    <x v="0"/>
    <s v="26-Sep-1965"/>
    <n v="11356.66"/>
    <s v="tier - 3"/>
    <s v="tier - 3"/>
    <s v="R1012"/>
    <n v="60"/>
  </r>
  <r>
    <s v="Id982"/>
    <s v="Garrett"/>
    <n v="31.54"/>
    <n v="6.72"/>
    <s v="No"/>
    <x v="0"/>
    <x v="0"/>
    <n v="0"/>
    <x v="1"/>
    <x v="0"/>
    <x v="0"/>
    <s v="29-Nov-1965"/>
    <n v="11353.23"/>
    <s v="tier - 3"/>
    <s v="tier - 1"/>
    <s v="R1012"/>
    <n v="59"/>
  </r>
  <r>
    <s v="Id983"/>
    <s v="Andrew"/>
    <n v="23.3"/>
    <n v="5.36"/>
    <s v="yes"/>
    <x v="0"/>
    <x v="0"/>
    <n v="1"/>
    <x v="1"/>
    <x v="2"/>
    <x v="2"/>
    <s v="12-Jul-1964"/>
    <n v="11345.52"/>
    <s v="tier - 3"/>
    <s v="tier - 3"/>
    <s v="R1011"/>
    <n v="61"/>
  </r>
  <r>
    <s v="Id984"/>
    <s v="Annabelle M"/>
    <n v="27.75"/>
    <n v="9.8800000000000008"/>
    <s v="No"/>
    <x v="0"/>
    <x v="0"/>
    <n v="0"/>
    <x v="1"/>
    <x v="1"/>
    <x v="0"/>
    <s v="2-Nov-1968"/>
    <n v="11344.32"/>
    <s v="tier - 3"/>
    <s v="tier - 2"/>
    <s v="R1025"/>
    <n v="57"/>
  </r>
  <r>
    <s v="Id985"/>
    <s v="Daniel T."/>
    <n v="42.46"/>
    <n v="4.1100000000000003"/>
    <s v="No"/>
    <x v="0"/>
    <x v="0"/>
    <n v="0"/>
    <x v="1"/>
    <x v="0"/>
    <x v="2"/>
    <s v="19-Aug-1989"/>
    <n v="11326.71"/>
    <s v="tier - 3"/>
    <s v="tier - 3"/>
    <s v="R1013"/>
    <n v="36"/>
  </r>
  <r>
    <s v="Id986"/>
    <s v="Deanne"/>
    <n v="54.47"/>
    <n v="7.48"/>
    <s v="No"/>
    <x v="0"/>
    <x v="0"/>
    <n v="0"/>
    <x v="1"/>
    <x v="0"/>
    <x v="0"/>
    <s v="20-Sep-2002"/>
    <n v="11321.49"/>
    <s v="tier - 3"/>
    <s v="tier - 3"/>
    <s v="R1012"/>
    <n v="23"/>
  </r>
  <r>
    <s v="Id987"/>
    <s v="Carrie"/>
    <n v="24.93"/>
    <n v="9.18"/>
    <s v="yes"/>
    <x v="0"/>
    <x v="1"/>
    <n v="1"/>
    <x v="1"/>
    <x v="3"/>
    <x v="0"/>
    <s v="11-Jul-1963"/>
    <n v="11319.12"/>
    <s v="tier - 3"/>
    <s v="tier - 1"/>
    <s v="R1012"/>
    <n v="62"/>
  </r>
  <r>
    <s v="Id988"/>
    <s v="Suzanne"/>
    <n v="48.12"/>
    <n v="4.51"/>
    <s v="yes"/>
    <x v="0"/>
    <x v="0"/>
    <n v="1"/>
    <x v="1"/>
    <x v="0"/>
    <x v="2"/>
    <s v="10-Dec-1995"/>
    <n v="11318.57"/>
    <s v="tier - 3"/>
    <s v="tier - 2"/>
    <s v="R1026"/>
    <n v="29"/>
  </r>
  <r>
    <s v="Id989"/>
    <s v="Jasmine P."/>
    <n v="24.91"/>
    <n v="7.33"/>
    <s v="yes"/>
    <x v="0"/>
    <x v="1"/>
    <n v="1"/>
    <x v="1"/>
    <x v="3"/>
    <x v="0"/>
    <s v="22-Nov-1963"/>
    <n v="11312.33"/>
    <s v="tier - 3"/>
    <s v="tier - 3"/>
    <s v="R1012"/>
    <n v="61"/>
  </r>
  <r>
    <s v="Id990"/>
    <s v="Jennifer"/>
    <n v="27.645"/>
    <n v="10.56"/>
    <s v="No"/>
    <x v="0"/>
    <x v="0"/>
    <n v="0"/>
    <x v="1"/>
    <x v="1"/>
    <x v="0"/>
    <s v="6-Oct-1968"/>
    <n v="11305.93"/>
    <s v="tier - 3"/>
    <s v="tier - 1"/>
    <s v="R1012"/>
    <n v="57"/>
  </r>
  <r>
    <s v="Id991"/>
    <s v="Tracie"/>
    <n v="33.700000000000003"/>
    <n v="4.01"/>
    <s v="No"/>
    <x v="0"/>
    <x v="0"/>
    <n v="2"/>
    <x v="1"/>
    <x v="0"/>
    <x v="2"/>
    <s v="25-Sep-1972"/>
    <n v="11299.34"/>
    <s v="tier - 3"/>
    <s v="tier - 2"/>
    <s v="R1011"/>
    <n v="53"/>
  </r>
  <r>
    <s v="Id992"/>
    <s v="Tristan D."/>
    <n v="38.93"/>
    <n v="5.64"/>
    <s v="yes"/>
    <x v="0"/>
    <x v="0"/>
    <n v="1"/>
    <x v="1"/>
    <x v="0"/>
    <x v="2"/>
    <s v="14-Nov-1988"/>
    <n v="11294.57"/>
    <s v="tier - 3"/>
    <s v="tier - 1"/>
    <s v="R1022"/>
    <n v="36"/>
  </r>
  <r>
    <s v="Id993"/>
    <s v="Peiweng"/>
    <n v="32.774999999999999"/>
    <n v="8.02"/>
    <s v="yes"/>
    <x v="0"/>
    <x v="0"/>
    <n v="2"/>
    <x v="1"/>
    <x v="0"/>
    <x v="0"/>
    <s v="22-Jun-1970"/>
    <n v="11289.11"/>
    <s v="tier - 3"/>
    <s v="tier - 1"/>
    <s v="R1012"/>
    <n v="55"/>
  </r>
  <r>
    <s v="Id994"/>
    <s v="Theresa M."/>
    <n v="29.83"/>
    <n v="7.2"/>
    <s v="yes"/>
    <x v="0"/>
    <x v="0"/>
    <n v="0"/>
    <x v="1"/>
    <x v="1"/>
    <x v="0"/>
    <s v="14-Jun-1967"/>
    <n v="11286.54"/>
    <s v="tier - 3"/>
    <s v="tier - 3"/>
    <s v="R1024"/>
    <n v="58"/>
  </r>
  <r>
    <s v="Id995"/>
    <s v="Daniel J"/>
    <n v="28.31"/>
    <n v="4.55"/>
    <s v="No"/>
    <x v="1"/>
    <x v="0"/>
    <n v="1"/>
    <x v="1"/>
    <x v="1"/>
    <x v="2"/>
    <s v="4-Oct-2004"/>
    <n v="11272.33"/>
    <s v="tier - 3"/>
    <s v="tier - 2"/>
    <s v="R1019"/>
    <n v="21"/>
  </r>
  <r>
    <s v="Id996"/>
    <s v="Courtney M."/>
    <n v="29.79"/>
    <n v="9.0299999999999994"/>
    <s v="No"/>
    <x v="0"/>
    <x v="0"/>
    <n v="0"/>
    <x v="1"/>
    <x v="1"/>
    <x v="0"/>
    <s v="26-Dec-1971"/>
    <n v="11265.71"/>
    <s v="tier - 3"/>
    <s v="tier - 1"/>
    <s v="R1025"/>
    <n v="53"/>
  </r>
  <r>
    <s v="Id997"/>
    <s v="Jose A."/>
    <n v="36.6"/>
    <n v="5.2"/>
    <s v="yes"/>
    <x v="0"/>
    <x v="1"/>
    <n v="1"/>
    <x v="1"/>
    <x v="0"/>
    <x v="2"/>
    <s v="11-Oct-1969"/>
    <n v="11264.54"/>
    <s v="tier - 3"/>
    <s v="tier - 2"/>
    <s v="R1011"/>
    <n v="56"/>
  </r>
  <r>
    <s v="Id998"/>
    <s v="Lauren"/>
    <n v="35.93"/>
    <n v="8.3000000000000007"/>
    <s v="yes"/>
    <x v="0"/>
    <x v="0"/>
    <n v="0"/>
    <x v="1"/>
    <x v="0"/>
    <x v="0"/>
    <s v="2-Oct-1981"/>
    <n v="11255.29"/>
    <s v="tier - 3"/>
    <s v="tier - 1"/>
    <s v="R1026"/>
    <n v="44"/>
  </r>
  <r>
    <s v="Id999"/>
    <s v="Jonathon M."/>
    <n v="28.6"/>
    <n v="5.56"/>
    <s v="yes"/>
    <x v="0"/>
    <x v="1"/>
    <n v="1"/>
    <x v="1"/>
    <x v="1"/>
    <x v="2"/>
    <s v="20-Aug-1969"/>
    <n v="11253.42"/>
    <s v="tier - 3"/>
    <s v="tier - 1"/>
    <s v="R1011"/>
    <n v="56"/>
  </r>
  <r>
    <s v="Id1000"/>
    <s v="Stephanie A"/>
    <n v="39.17"/>
    <n v="4.1500000000000004"/>
    <s v="No"/>
    <x v="0"/>
    <x v="0"/>
    <n v="0"/>
    <x v="1"/>
    <x v="0"/>
    <x v="2"/>
    <s v="17-Dec-1989"/>
    <n v="11250.43"/>
    <s v="tier - 3"/>
    <s v="tier - 2"/>
    <s v="R1026"/>
    <n v="35"/>
  </r>
  <r>
    <s v="Id1001"/>
    <s v="Patrick"/>
    <n v="26.41"/>
    <n v="5.99"/>
    <s v="yes"/>
    <x v="0"/>
    <x v="1"/>
    <n v="1"/>
    <x v="1"/>
    <x v="1"/>
    <x v="1"/>
    <s v="30-Dec-1969"/>
    <n v="11244.38"/>
    <s v="tier - 3"/>
    <s v="tier - 1"/>
    <s v="R1016"/>
    <n v="55"/>
  </r>
  <r>
    <s v="Id1002"/>
    <s v="Krista"/>
    <n v="30.63"/>
    <n v="5.8"/>
    <s v="yes"/>
    <x v="0"/>
    <x v="0"/>
    <n v="0"/>
    <x v="1"/>
    <x v="0"/>
    <x v="1"/>
    <s v="28-Jun-1976"/>
    <n v="11217.35"/>
    <s v="tier - 3"/>
    <s v="tier - 2"/>
    <s v="R1025"/>
    <n v="49"/>
  </r>
  <r>
    <s v="Id1003"/>
    <s v="Jenessa"/>
    <n v="31.73"/>
    <n v="7.32"/>
    <s v="yes"/>
    <x v="0"/>
    <x v="0"/>
    <n v="2"/>
    <x v="1"/>
    <x v="0"/>
    <x v="0"/>
    <s v="14-Jun-1970"/>
    <n v="11187.66"/>
    <s v="tier - 3"/>
    <s v="tier - 2"/>
    <s v="R1012"/>
    <n v="55"/>
  </r>
  <r>
    <s v="Id1004"/>
    <s v="Ryan M."/>
    <n v="30.7"/>
    <n v="5.16"/>
    <s v="No"/>
    <x v="0"/>
    <x v="0"/>
    <n v="2"/>
    <x v="1"/>
    <x v="0"/>
    <x v="2"/>
    <s v="3-Sep-1972"/>
    <n v="11186.2"/>
    <s v="tier - 3"/>
    <s v="tier - 2"/>
    <s v="R1021"/>
    <n v="53"/>
  </r>
  <r>
    <s v="Id1005"/>
    <s v="Thomas"/>
    <n v="25.934999999999999"/>
    <n v="5.96"/>
    <s v="yes"/>
    <x v="0"/>
    <x v="0"/>
    <n v="2"/>
    <x v="1"/>
    <x v="1"/>
    <x v="1"/>
    <s v="6-Aug-1966"/>
    <n v="11165.42"/>
    <s v="tier - 3"/>
    <s v="tier - 1"/>
    <s v="R1016"/>
    <n v="59"/>
  </r>
  <r>
    <s v="Id1006"/>
    <s v="Amanda N."/>
    <n v="35.9"/>
    <n v="4.8499999999999996"/>
    <s v="yes"/>
    <x v="0"/>
    <x v="1"/>
    <n v="1"/>
    <x v="1"/>
    <x v="0"/>
    <x v="2"/>
    <s v="25-Jun-1969"/>
    <n v="11163.57"/>
    <s v="tier - 3"/>
    <s v="tier - 2"/>
    <s v="R1011"/>
    <n v="56"/>
  </r>
  <r>
    <s v="Id1007"/>
    <s v="Teresa P."/>
    <n v="26.7"/>
    <n v="5.09"/>
    <s v="yes"/>
    <x v="0"/>
    <x v="1"/>
    <n v="1"/>
    <x v="1"/>
    <x v="1"/>
    <x v="2"/>
    <s v="30-Nov-1969"/>
    <n v="11150.78"/>
    <s v="tier - 3"/>
    <s v="tier - 2"/>
    <s v="R1011"/>
    <n v="55"/>
  </r>
  <r>
    <s v="Id1008"/>
    <s v="Dorian"/>
    <n v="33.71"/>
    <n v="4.9400000000000004"/>
    <s v="No"/>
    <x v="0"/>
    <x v="0"/>
    <n v="0"/>
    <x v="1"/>
    <x v="0"/>
    <x v="2"/>
    <s v="20-Aug-1980"/>
    <n v="11103.33"/>
    <s v="tier - 3"/>
    <s v="tier - 1"/>
    <s v="R1021"/>
    <n v="45"/>
  </r>
  <r>
    <s v="Id1009"/>
    <s v="Amy"/>
    <n v="41.91"/>
    <n v="4.92"/>
    <s v="yes"/>
    <x v="0"/>
    <x v="0"/>
    <n v="2"/>
    <x v="1"/>
    <x v="0"/>
    <x v="2"/>
    <s v="5-Jul-1966"/>
    <n v="11093.62"/>
    <s v="tier - 3"/>
    <s v="tier - 1"/>
    <s v="R1013"/>
    <n v="59"/>
  </r>
  <r>
    <s v="Id1010"/>
    <s v="Aberu"/>
    <n v="39.82"/>
    <n v="6.05"/>
    <s v="yes"/>
    <x v="0"/>
    <x v="0"/>
    <n v="2"/>
    <x v="1"/>
    <x v="0"/>
    <x v="1"/>
    <s v="9-Sep-1966"/>
    <n v="11090.72"/>
    <s v="tier - 3"/>
    <s v="tier - 1"/>
    <s v="R1013"/>
    <n v="59"/>
  </r>
  <r>
    <s v="Id1011"/>
    <s v="Ashley"/>
    <n v="28.12"/>
    <n v="4.67"/>
    <s v="No"/>
    <x v="0"/>
    <x v="0"/>
    <n v="2"/>
    <x v="1"/>
    <x v="1"/>
    <x v="2"/>
    <s v="7-Oct-1972"/>
    <n v="11085.59"/>
    <s v="tier - 3"/>
    <s v="tier - 2"/>
    <s v="R1012"/>
    <n v="53"/>
  </r>
  <r>
    <s v="Id1012"/>
    <s v="Anna E"/>
    <n v="26.98"/>
    <n v="9.81"/>
    <s v="yes"/>
    <x v="0"/>
    <x v="0"/>
    <n v="0"/>
    <x v="1"/>
    <x v="1"/>
    <x v="0"/>
    <s v="4-Sep-1967"/>
    <n v="11082.58"/>
    <s v="tier - 3"/>
    <s v="tier - 2"/>
    <s v="R1012"/>
    <n v="58"/>
  </r>
  <r>
    <s v="Id1013"/>
    <s v="Tania K."/>
    <n v="27.2"/>
    <n v="6.06"/>
    <s v="yes"/>
    <x v="0"/>
    <x v="0"/>
    <n v="2"/>
    <x v="1"/>
    <x v="1"/>
    <x v="1"/>
    <s v="20-Nov-1966"/>
    <n v="11073.18"/>
    <s v="tier - 3"/>
    <s v="tier - 3"/>
    <s v="R1011"/>
    <n v="58"/>
  </r>
  <r>
    <s v="Id1014"/>
    <s v="Ashley E"/>
    <n v="25.3"/>
    <n v="5.19"/>
    <s v="yes"/>
    <x v="0"/>
    <x v="0"/>
    <n v="2"/>
    <x v="1"/>
    <x v="1"/>
    <x v="2"/>
    <s v="7-Nov-1966"/>
    <n v="11070.54"/>
    <s v="tier - 3"/>
    <s v="tier - 3"/>
    <s v="R1011"/>
    <n v="58"/>
  </r>
  <r>
    <s v="Id1015"/>
    <s v="Aleksandra"/>
    <n v="30.25"/>
    <n v="10.16"/>
    <s v="No"/>
    <x v="0"/>
    <x v="0"/>
    <n v="0"/>
    <x v="1"/>
    <x v="0"/>
    <x v="0"/>
    <s v="9-Nov-1971"/>
    <n v="11068.77"/>
    <s v="tier - 3"/>
    <s v="tier - 2"/>
    <s v="R1012"/>
    <n v="53"/>
  </r>
  <r>
    <s v="Id1016"/>
    <s v="Valery L"/>
    <n v="54"/>
    <n v="4.68"/>
    <s v="yes"/>
    <x v="1"/>
    <x v="0"/>
    <n v="2"/>
    <x v="1"/>
    <x v="0"/>
    <x v="2"/>
    <s v="18-Sep-2000"/>
    <n v="11068.7"/>
    <s v="tier - 3"/>
    <s v="tier - 1"/>
    <s v="R1011"/>
    <n v="25"/>
  </r>
  <r>
    <s v="Id1017"/>
    <s v="Joanna G."/>
    <n v="51.86"/>
    <n v="5.32"/>
    <s v="yes"/>
    <x v="0"/>
    <x v="0"/>
    <n v="0"/>
    <x v="1"/>
    <x v="0"/>
    <x v="2"/>
    <s v="17-Dec-2001"/>
    <n v="11046.02"/>
    <s v="tier - 3"/>
    <s v="tier - 1"/>
    <s v="R1026"/>
    <n v="23"/>
  </r>
  <r>
    <s v="Id1018"/>
    <s v="Stefanie F."/>
    <n v="31.39"/>
    <n v="6.99"/>
    <s v="No"/>
    <x v="0"/>
    <x v="0"/>
    <n v="0"/>
    <x v="1"/>
    <x v="0"/>
    <x v="0"/>
    <s v="30-Aug-1974"/>
    <n v="11037.85"/>
    <s v="tier - 3"/>
    <s v="tier - 2"/>
    <s v="R1025"/>
    <n v="51"/>
  </r>
  <r>
    <s v="Id1019"/>
    <s v="Stephen"/>
    <n v="39.97"/>
    <n v="5.55"/>
    <s v="No"/>
    <x v="0"/>
    <x v="0"/>
    <n v="0"/>
    <x v="1"/>
    <x v="0"/>
    <x v="2"/>
    <s v="25-Oct-1989"/>
    <n v="11037.51"/>
    <s v="tier - 3"/>
    <s v="tier - 1"/>
    <s v="R1012"/>
    <n v="36"/>
  </r>
  <r>
    <s v="Id1020"/>
    <s v="Liza J."/>
    <n v="41.23"/>
    <n v="6.94"/>
    <s v="No"/>
    <x v="0"/>
    <x v="0"/>
    <n v="0"/>
    <x v="1"/>
    <x v="0"/>
    <x v="0"/>
    <s v="10-Dec-1974"/>
    <n v="11033.66"/>
    <s v="tier - 3"/>
    <s v="tier - 3"/>
    <s v="R1012"/>
    <n v="50"/>
  </r>
  <r>
    <s v="Id1021"/>
    <s v="Ian M."/>
    <n v="49.45"/>
    <n v="4.2"/>
    <s v="yes"/>
    <x v="0"/>
    <x v="0"/>
    <n v="0"/>
    <x v="1"/>
    <x v="0"/>
    <x v="2"/>
    <s v="21-Jul-1996"/>
    <n v="11028.56"/>
    <s v="tier - 3"/>
    <s v="tier - 3"/>
    <s v="R1012"/>
    <n v="29"/>
  </r>
  <r>
    <s v="Id1022"/>
    <s v="Claudia L."/>
    <n v="41.04"/>
    <n v="5.59"/>
    <s v="No"/>
    <x v="0"/>
    <x v="0"/>
    <n v="0"/>
    <x v="1"/>
    <x v="0"/>
    <x v="2"/>
    <s v="26-Jun-1991"/>
    <n v="11018.05"/>
    <s v="tier - 3"/>
    <s v="tier - 2"/>
    <s v="R1012"/>
    <n v="34"/>
  </r>
  <r>
    <s v="Id1023"/>
    <s v="Jessica M"/>
    <n v="27.93"/>
    <n v="9.9600000000000009"/>
    <s v="No"/>
    <x v="0"/>
    <x v="0"/>
    <n v="0"/>
    <x v="1"/>
    <x v="1"/>
    <x v="0"/>
    <s v="15-Dec-1974"/>
    <n v="11015.17"/>
    <s v="tier - 3"/>
    <s v="tier - 1"/>
    <s v="R1012"/>
    <n v="50"/>
  </r>
  <r>
    <s v="Id1024"/>
    <s v="Billy Jr."/>
    <n v="21.01"/>
    <n v="7.37"/>
    <s v="No"/>
    <x v="0"/>
    <x v="0"/>
    <n v="0"/>
    <x v="1"/>
    <x v="2"/>
    <x v="0"/>
    <s v="24-Oct-1968"/>
    <n v="11013.71"/>
    <s v="tier - 3"/>
    <s v="tier - 1"/>
    <s v="R1013"/>
    <n v="57"/>
  </r>
  <r>
    <s v="Id1025"/>
    <s v="David"/>
    <n v="52.37"/>
    <n v="5.0599999999999996"/>
    <s v="yes"/>
    <x v="1"/>
    <x v="0"/>
    <n v="2"/>
    <x v="1"/>
    <x v="0"/>
    <x v="2"/>
    <s v="17-Sep-2000"/>
    <n v="10991.58"/>
    <s v="tier - 3"/>
    <s v="tier - 3"/>
    <s v="R1012"/>
    <n v="25"/>
  </r>
  <r>
    <s v="Id1026"/>
    <s v="Tim"/>
    <n v="40.369999999999997"/>
    <n v="8.2100000000000009"/>
    <s v="No"/>
    <x v="0"/>
    <x v="0"/>
    <n v="0"/>
    <x v="1"/>
    <x v="0"/>
    <x v="0"/>
    <s v="18-Dec-1965"/>
    <n v="10982.5"/>
    <s v="tier - 3"/>
    <s v="tier - 3"/>
    <s v="R1013"/>
    <n v="59"/>
  </r>
  <r>
    <s v="Id1027"/>
    <s v="Ms.  Emma M"/>
    <n v="41.47"/>
    <n v="10.34"/>
    <s v="No"/>
    <x v="0"/>
    <x v="0"/>
    <n v="2"/>
    <x v="1"/>
    <x v="0"/>
    <x v="0"/>
    <s v="21-Oct-1973"/>
    <n v="10977.21"/>
    <s v="tier - 3"/>
    <s v="tier - 1"/>
    <s v="R1013"/>
    <n v="52"/>
  </r>
  <r>
    <s v="Id1028"/>
    <s v="Tim"/>
    <n v="33.725000000000001"/>
    <n v="5.51"/>
    <s v="yes"/>
    <x v="0"/>
    <x v="0"/>
    <n v="2"/>
    <x v="1"/>
    <x v="0"/>
    <x v="2"/>
    <s v="9-Jul-1966"/>
    <n v="10976.25"/>
    <s v="tier - 3"/>
    <s v="tier - 2"/>
    <s v="R1012"/>
    <n v="59"/>
  </r>
  <r>
    <s v="Id1029"/>
    <s v="Patrick"/>
    <n v="28.1"/>
    <n v="11.2"/>
    <s v="No"/>
    <x v="0"/>
    <x v="0"/>
    <n v="0"/>
    <x v="1"/>
    <x v="1"/>
    <x v="0"/>
    <s v="19-Jun-1965"/>
    <n v="10965.45"/>
    <s v="tier - 3"/>
    <s v="tier - 2"/>
    <s v="R1011"/>
    <n v="60"/>
  </r>
  <r>
    <s v="Id1030"/>
    <s v="Bridget K."/>
    <n v="37.43"/>
    <n v="4.3499999999999996"/>
    <s v="yes"/>
    <x v="0"/>
    <x v="1"/>
    <n v="1"/>
    <x v="1"/>
    <x v="0"/>
    <x v="2"/>
    <s v="14-Aug-1969"/>
    <n v="10959.69"/>
    <s v="tier - 3"/>
    <s v="tier - 3"/>
    <s v="R1012"/>
    <n v="56"/>
  </r>
  <r>
    <s v="Id1031"/>
    <s v="Gabriel"/>
    <n v="23.7"/>
    <n v="10.45"/>
    <s v="No"/>
    <x v="0"/>
    <x v="0"/>
    <n v="0"/>
    <x v="1"/>
    <x v="2"/>
    <x v="0"/>
    <s v="4-Dec-1965"/>
    <n v="10959.33"/>
    <s v="tier - 3"/>
    <s v="tier - 3"/>
    <s v="R1011"/>
    <n v="59"/>
  </r>
  <r>
    <s v="Id1032"/>
    <s v="Natasha"/>
    <n v="24.795000000000002"/>
    <n v="4.07"/>
    <s v="yes"/>
    <x v="0"/>
    <x v="1"/>
    <n v="1"/>
    <x v="1"/>
    <x v="2"/>
    <x v="2"/>
    <s v="10-Nov-1969"/>
    <n v="10942.13"/>
    <s v="tier - 3"/>
    <s v="tier - 3"/>
    <s v="R1012"/>
    <n v="55"/>
  </r>
  <r>
    <s v="Id1033"/>
    <s v="Abby A."/>
    <n v="31.9"/>
    <n v="8.34"/>
    <s v="No"/>
    <x v="0"/>
    <x v="0"/>
    <n v="0"/>
    <x v="1"/>
    <x v="0"/>
    <x v="0"/>
    <s v="12-Nov-1968"/>
    <n v="10928.85"/>
    <s v="tier - 3"/>
    <s v="tier - 3"/>
    <s v="R1013"/>
    <n v="56"/>
  </r>
  <r>
    <s v="Id1034"/>
    <s v="Michelle"/>
    <n v="32.68"/>
    <n v="7.41"/>
    <s v="No"/>
    <x v="0"/>
    <x v="0"/>
    <n v="0"/>
    <x v="1"/>
    <x v="0"/>
    <x v="0"/>
    <s v="13-Nov-1968"/>
    <n v="10923.93"/>
    <s v="tier - 3"/>
    <s v="tier - 1"/>
    <s v="R1024"/>
    <n v="56"/>
  </r>
  <r>
    <s v="Id1035"/>
    <s v="Mckendree"/>
    <n v="47.13"/>
    <n v="4.3099999999999996"/>
    <s v="No"/>
    <x v="0"/>
    <x v="0"/>
    <n v="0"/>
    <x v="1"/>
    <x v="0"/>
    <x v="2"/>
    <s v="6-Sep-1994"/>
    <n v="10886.66"/>
    <s v="tier - 3"/>
    <s v="tier - 3"/>
    <s v="R1012"/>
    <n v="31"/>
  </r>
  <r>
    <s v="Id1036"/>
    <s v="Tara"/>
    <n v="36.67"/>
    <n v="10.83"/>
    <s v="No"/>
    <x v="0"/>
    <x v="0"/>
    <n v="0"/>
    <x v="1"/>
    <x v="0"/>
    <x v="0"/>
    <s v="20-Dec-1971"/>
    <n v="10848.13"/>
    <s v="tier - 3"/>
    <s v="tier - 3"/>
    <s v="R1012"/>
    <n v="53"/>
  </r>
  <r>
    <s v="Id1037"/>
    <s v="Daniel"/>
    <n v="33.630000000000003"/>
    <n v="11.31"/>
    <s v="No"/>
    <x v="0"/>
    <x v="0"/>
    <n v="0"/>
    <x v="1"/>
    <x v="0"/>
    <x v="0"/>
    <s v="28-Jul-1968"/>
    <n v="10825.25"/>
    <s v="tier - 3"/>
    <s v="tier - 3"/>
    <s v="R1012"/>
    <n v="57"/>
  </r>
  <r>
    <s v="Id1038"/>
    <s v="Joshua P"/>
    <n v="32.67"/>
    <n v="11.81"/>
    <s v="yes"/>
    <x v="0"/>
    <x v="0"/>
    <n v="0"/>
    <x v="1"/>
    <x v="0"/>
    <x v="0"/>
    <s v="2-Oct-1967"/>
    <n v="10807.49"/>
    <s v="tier - 3"/>
    <s v="tier - 2"/>
    <s v="R1013"/>
    <n v="58"/>
  </r>
  <r>
    <s v="Id1039"/>
    <s v="Erin C"/>
    <n v="33.299999999999997"/>
    <n v="8.26"/>
    <s v="yes"/>
    <x v="0"/>
    <x v="0"/>
    <n v="2"/>
    <x v="1"/>
    <x v="0"/>
    <x v="0"/>
    <s v="18-Dec-1970"/>
    <n v="10806.84"/>
    <s v="tier - 3"/>
    <s v="tier - 2"/>
    <s v="R1011"/>
    <n v="54"/>
  </r>
  <r>
    <s v="Id1040"/>
    <s v="Shure"/>
    <n v="30.78"/>
    <n v="10.74"/>
    <s v="yes"/>
    <x v="0"/>
    <x v="0"/>
    <n v="2"/>
    <x v="1"/>
    <x v="0"/>
    <x v="0"/>
    <s v="28-Oct-1970"/>
    <n v="10797.34"/>
    <s v="tier - 3"/>
    <s v="tier - 2"/>
    <s v="R1023"/>
    <n v="55"/>
  </r>
  <r>
    <s v="Id1041"/>
    <s v="Richard"/>
    <n v="28.975000000000001"/>
    <n v="7.69"/>
    <s v="yes"/>
    <x v="0"/>
    <x v="0"/>
    <n v="0"/>
    <x v="1"/>
    <x v="1"/>
    <x v="0"/>
    <s v="23-Oct-1967"/>
    <n v="10796.35"/>
    <s v="tier - 3"/>
    <s v="tier - 1"/>
    <s v="R1019"/>
    <n v="58"/>
  </r>
  <r>
    <s v="Id1042"/>
    <s v="Brenda"/>
    <n v="33.4"/>
    <n v="4.84"/>
    <s v="No"/>
    <x v="0"/>
    <x v="0"/>
    <n v="0"/>
    <x v="1"/>
    <x v="0"/>
    <x v="2"/>
    <s v="24-Dec-1999"/>
    <n v="10795.94"/>
    <s v="tier - 3"/>
    <s v="tier - 1"/>
    <s v="R1011"/>
    <n v="25"/>
  </r>
  <r>
    <s v="Id1043"/>
    <s v="Joseph M"/>
    <n v="21.5"/>
    <n v="9.77"/>
    <s v="yes"/>
    <x v="0"/>
    <x v="0"/>
    <n v="0"/>
    <x v="1"/>
    <x v="2"/>
    <x v="0"/>
    <s v="11-Nov-1967"/>
    <n v="10791.96"/>
    <s v="tier - 3"/>
    <s v="tier - 2"/>
    <s v="R1011"/>
    <n v="57"/>
  </r>
  <r>
    <s v="Id1044"/>
    <s v="Stephen J."/>
    <n v="38.14"/>
    <n v="5.84"/>
    <s v="No"/>
    <x v="0"/>
    <x v="0"/>
    <n v="0"/>
    <x v="1"/>
    <x v="0"/>
    <x v="1"/>
    <s v="25-Nov-1989"/>
    <n v="10769.75"/>
    <s v="tier - 3"/>
    <s v="tier - 2"/>
    <s v="R1022"/>
    <n v="35"/>
  </r>
  <r>
    <s v="Id1045"/>
    <s v="Kathya"/>
    <n v="35.42"/>
    <n v="8.6999999999999993"/>
    <s v="yes"/>
    <x v="0"/>
    <x v="0"/>
    <n v="1"/>
    <x v="1"/>
    <x v="0"/>
    <x v="0"/>
    <s v="29-Aug-1986"/>
    <n v="10749.02"/>
    <s v="tier - 3"/>
    <s v="tier - 1"/>
    <s v="R1026"/>
    <n v="39"/>
  </r>
  <r>
    <s v="Id1046"/>
    <s v="Wesley"/>
    <n v="35.625"/>
    <n v="10.79"/>
    <s v="No"/>
    <x v="0"/>
    <x v="0"/>
    <n v="0"/>
    <x v="1"/>
    <x v="0"/>
    <x v="0"/>
    <s v="9-Dec-1974"/>
    <n v="10736.87"/>
    <s v="tier - 3"/>
    <s v="tier - 1"/>
    <s v="R1016"/>
    <n v="50"/>
  </r>
  <r>
    <s v="Id1047"/>
    <s v="Tim"/>
    <n v="45.51"/>
    <n v="4.32"/>
    <s v="No"/>
    <x v="0"/>
    <x v="0"/>
    <n v="1"/>
    <x v="1"/>
    <x v="0"/>
    <x v="2"/>
    <s v="25-Jun-1992"/>
    <n v="10719.57"/>
    <s v="tier - 3"/>
    <s v="tier - 1"/>
    <s v="R1012"/>
    <n v="33"/>
  </r>
  <r>
    <s v="Id1048"/>
    <s v="Jamie L."/>
    <n v="37.1"/>
    <n v="7.19"/>
    <s v="yes"/>
    <x v="0"/>
    <x v="0"/>
    <n v="0"/>
    <x v="1"/>
    <x v="0"/>
    <x v="0"/>
    <s v="5-Oct-1967"/>
    <n v="10713.64"/>
    <s v="tier - 3"/>
    <s v="tier - 3"/>
    <s v="R1011"/>
    <n v="58"/>
  </r>
  <r>
    <s v="Id1049"/>
    <s v="Alexandra"/>
    <n v="30.5"/>
    <n v="11.94"/>
    <s v="yes"/>
    <x v="0"/>
    <x v="0"/>
    <n v="0"/>
    <x v="1"/>
    <x v="0"/>
    <x v="0"/>
    <s v="30-Jul-1967"/>
    <n v="10704.47"/>
    <s v="tier - 3"/>
    <s v="tier - 2"/>
    <s v="R1011"/>
    <n v="58"/>
  </r>
  <r>
    <s v="Id1050"/>
    <s v="Tiffany"/>
    <n v="28.16"/>
    <n v="5.56"/>
    <s v="No"/>
    <x v="0"/>
    <x v="0"/>
    <n v="2"/>
    <x v="1"/>
    <x v="1"/>
    <x v="2"/>
    <s v="24-Oct-1972"/>
    <n v="10702.64"/>
    <s v="tier - 3"/>
    <s v="tier - 3"/>
    <s v="R1013"/>
    <n v="53"/>
  </r>
  <r>
    <s v="Id1051"/>
    <s v="Rebecca J"/>
    <n v="29.1"/>
    <n v="5.64"/>
    <s v="yes"/>
    <x v="0"/>
    <x v="0"/>
    <n v="0"/>
    <x v="1"/>
    <x v="1"/>
    <x v="2"/>
    <s v="30-Sep-1976"/>
    <n v="10698.38"/>
    <s v="tier - 3"/>
    <s v="tier - 1"/>
    <s v="R1025"/>
    <n v="49"/>
  </r>
  <r>
    <s v="Id1052"/>
    <s v="Austin T."/>
    <n v="30.22"/>
    <n v="4.6500000000000004"/>
    <s v="No"/>
    <x v="0"/>
    <x v="0"/>
    <n v="0"/>
    <x v="1"/>
    <x v="0"/>
    <x v="2"/>
    <s v="2-Aug-1977"/>
    <n v="10690.11"/>
    <s v="tier - 3"/>
    <s v="tier - 2"/>
    <s v="R1021"/>
    <n v="48"/>
  </r>
  <r>
    <s v="Id1053"/>
    <s v="Jamie T"/>
    <n v="24.29"/>
    <n v="9.0500000000000007"/>
    <s v="No"/>
    <x v="0"/>
    <x v="0"/>
    <n v="0"/>
    <x v="1"/>
    <x v="2"/>
    <x v="0"/>
    <s v="7-Sep-1962"/>
    <n v="10676.83"/>
    <s v="tier - 3"/>
    <s v="tier - 3"/>
    <s v="R1013"/>
    <n v="63"/>
  </r>
  <r>
    <s v="Id1054"/>
    <s v="Matthew T."/>
    <n v="29.39"/>
    <n v="4.5199999999999996"/>
    <s v="yes"/>
    <x v="0"/>
    <x v="0"/>
    <n v="0"/>
    <x v="1"/>
    <x v="1"/>
    <x v="2"/>
    <s v="22-Nov-1976"/>
    <n v="10665.44"/>
    <s v="tier - 3"/>
    <s v="tier - 2"/>
    <s v="R1021"/>
    <n v="48"/>
  </r>
  <r>
    <s v="Id1055"/>
    <s v="Emily"/>
    <n v="25.66"/>
    <n v="4.62"/>
    <s v="yes"/>
    <x v="0"/>
    <x v="0"/>
    <n v="1"/>
    <x v="1"/>
    <x v="1"/>
    <x v="2"/>
    <s v="8-Aug-1964"/>
    <n v="10627.81"/>
    <s v="tier - 3"/>
    <s v="tier - 3"/>
    <s v="R1013"/>
    <n v="61"/>
  </r>
  <r>
    <s v="Id1056"/>
    <s v="Gillian"/>
    <n v="39.11"/>
    <n v="5.87"/>
    <s v="No"/>
    <x v="0"/>
    <x v="0"/>
    <n v="0"/>
    <x v="1"/>
    <x v="0"/>
    <x v="1"/>
    <s v="6-Jul-1990"/>
    <n v="10620.26"/>
    <s v="tier - 3"/>
    <s v="tier - 3"/>
    <s v="R1012"/>
    <n v="35"/>
  </r>
  <r>
    <s v="Id1057"/>
    <s v="Brenn E."/>
    <n v="43.78"/>
    <n v="5.71"/>
    <s v="No"/>
    <x v="0"/>
    <x v="0"/>
    <n v="1"/>
    <x v="1"/>
    <x v="0"/>
    <x v="1"/>
    <s v="23-Jul-1992"/>
    <n v="10617.04"/>
    <s v="tier - 3"/>
    <s v="tier - 3"/>
    <s v="R1026"/>
    <n v="33"/>
  </r>
  <r>
    <s v="Id1058"/>
    <s v="Lisa M"/>
    <n v="24.35"/>
    <n v="9.08"/>
    <s v="No"/>
    <x v="0"/>
    <x v="0"/>
    <n v="0"/>
    <x v="1"/>
    <x v="2"/>
    <x v="0"/>
    <s v="27-Jun-1965"/>
    <n v="10608.67"/>
    <s v="tier - 3"/>
    <s v="tier - 3"/>
    <s v="R1012"/>
    <n v="60"/>
  </r>
  <r>
    <s v="Id1059"/>
    <s v="Matt"/>
    <n v="40.299999999999997"/>
    <n v="5.3"/>
    <s v="yes"/>
    <x v="0"/>
    <x v="0"/>
    <n v="2"/>
    <x v="1"/>
    <x v="0"/>
    <x v="2"/>
    <s v="2-Jul-1966"/>
    <n v="10602.39"/>
    <s v="tier - 3"/>
    <s v="tier - 3"/>
    <s v="R1011"/>
    <n v="59"/>
  </r>
  <r>
    <s v="Id1060"/>
    <s v="Thomas A."/>
    <n v="32.774999999999999"/>
    <n v="11.76"/>
    <s v="yes"/>
    <x v="0"/>
    <x v="0"/>
    <n v="0"/>
    <x v="1"/>
    <x v="0"/>
    <x v="0"/>
    <s v="23-Jun-1967"/>
    <n v="10601.63"/>
    <s v="tier - 3"/>
    <s v="tier - 2"/>
    <s v="R1012"/>
    <n v="58"/>
  </r>
  <r>
    <s v="Id1061"/>
    <s v="Kevin J"/>
    <n v="39.6"/>
    <n v="5.1100000000000003"/>
    <s v="yes"/>
    <x v="0"/>
    <x v="0"/>
    <n v="2"/>
    <x v="1"/>
    <x v="0"/>
    <x v="2"/>
    <s v="20-Jul-1966"/>
    <n v="10601.41"/>
    <s v="tier - 3"/>
    <s v="tier - 2"/>
    <s v="R1011"/>
    <n v="59"/>
  </r>
  <r>
    <s v="Id1062"/>
    <s v="William H. III"/>
    <n v="30.97"/>
    <n v="5.54"/>
    <s v="No"/>
    <x v="0"/>
    <x v="0"/>
    <n v="2"/>
    <x v="1"/>
    <x v="0"/>
    <x v="2"/>
    <s v="14-Dec-1972"/>
    <n v="10600.55"/>
    <s v="tier - 3"/>
    <s v="tier - 1"/>
    <s v="R1012"/>
    <n v="52"/>
  </r>
  <r>
    <s v="Id1063"/>
    <s v="Gal"/>
    <n v="27.645"/>
    <n v="8.8699999999999992"/>
    <s v="yes"/>
    <x v="0"/>
    <x v="0"/>
    <n v="0"/>
    <x v="1"/>
    <x v="1"/>
    <x v="0"/>
    <s v="29-Nov-1967"/>
    <n v="10594.5"/>
    <s v="tier - 3"/>
    <s v="tier - 1"/>
    <s v="R1012"/>
    <n v="57"/>
  </r>
  <r>
    <s v="Id1064"/>
    <s v="Anton"/>
    <n v="34.43"/>
    <n v="5.96"/>
    <s v="yes"/>
    <x v="0"/>
    <x v="0"/>
    <n v="2"/>
    <x v="1"/>
    <x v="0"/>
    <x v="1"/>
    <s v="3-Nov-1966"/>
    <n v="10594.23"/>
    <s v="tier - 3"/>
    <s v="tier - 3"/>
    <s v="R1013"/>
    <n v="59"/>
  </r>
  <r>
    <s v="Id1065"/>
    <s v="Ms.  Yazmin"/>
    <n v="39.6"/>
    <n v="4.4400000000000004"/>
    <s v="yes"/>
    <x v="0"/>
    <x v="1"/>
    <n v="1"/>
    <x v="1"/>
    <x v="0"/>
    <x v="2"/>
    <s v="25-Dec-1969"/>
    <n v="10579.71"/>
    <s v="tier - 3"/>
    <s v="tier - 3"/>
    <s v="R1013"/>
    <n v="55"/>
  </r>
  <r>
    <s v="Id1066"/>
    <s v="Florian"/>
    <n v="22.1"/>
    <n v="4.6500000000000004"/>
    <s v="yes"/>
    <x v="0"/>
    <x v="0"/>
    <n v="2"/>
    <x v="1"/>
    <x v="2"/>
    <x v="2"/>
    <s v="11-Dec-1966"/>
    <n v="10577.09"/>
    <s v="tier - 3"/>
    <s v="tier - 3"/>
    <s v="R1011"/>
    <n v="58"/>
  </r>
  <r>
    <s v="Id1067"/>
    <s v="Karen L"/>
    <n v="33.25"/>
    <n v="5.64"/>
    <s v="yes"/>
    <x v="0"/>
    <x v="1"/>
    <n v="1"/>
    <x v="1"/>
    <x v="0"/>
    <x v="2"/>
    <s v="17-Jul-1969"/>
    <n v="10564.88"/>
    <s v="tier - 3"/>
    <s v="tier - 1"/>
    <s v="R1024"/>
    <n v="56"/>
  </r>
  <r>
    <s v="Id1068"/>
    <s v="Scott"/>
    <n v="33.33"/>
    <n v="10.19"/>
    <s v="No"/>
    <x v="0"/>
    <x v="0"/>
    <n v="0"/>
    <x v="1"/>
    <x v="0"/>
    <x v="0"/>
    <s v="29-Jun-1971"/>
    <n v="10560.49"/>
    <s v="tier - 3"/>
    <s v="tier - 2"/>
    <s v="R1013"/>
    <n v="54"/>
  </r>
  <r>
    <s v="Id1069"/>
    <s v="Claire"/>
    <n v="30.5"/>
    <n v="10.79"/>
    <s v="No"/>
    <x v="0"/>
    <x v="0"/>
    <n v="0"/>
    <x v="1"/>
    <x v="0"/>
    <x v="0"/>
    <s v="26-Sep-1971"/>
    <n v="10546.48"/>
    <s v="tier - 3"/>
    <s v="tier - 3"/>
    <s v="R1011"/>
    <n v="54"/>
  </r>
  <r>
    <s v="Id1070"/>
    <s v="Lynn M."/>
    <n v="30.3"/>
    <n v="4.24"/>
    <s v="No"/>
    <x v="0"/>
    <x v="0"/>
    <n v="0"/>
    <x v="1"/>
    <x v="0"/>
    <x v="2"/>
    <s v="25-Oct-1977"/>
    <n v="10495.6"/>
    <s v="tier - 3"/>
    <s v="tier - 1"/>
    <s v="R1012"/>
    <n v="48"/>
  </r>
  <r>
    <s v="Id1071"/>
    <s v="Sharon"/>
    <n v="26.22"/>
    <n v="5.83"/>
    <s v="No"/>
    <x v="0"/>
    <x v="0"/>
    <n v="2"/>
    <x v="1"/>
    <x v="1"/>
    <x v="1"/>
    <s v="19-Oct-1972"/>
    <n v="10493.95"/>
    <s v="tier - 3"/>
    <s v="tier - 1"/>
    <s v="R1012"/>
    <n v="53"/>
  </r>
  <r>
    <s v="Id1072"/>
    <s v="Candice"/>
    <n v="29.99"/>
    <n v="11.85"/>
    <s v="No"/>
    <x v="0"/>
    <x v="0"/>
    <n v="0"/>
    <x v="1"/>
    <x v="3"/>
    <x v="0"/>
    <s v="21-Aug-1978"/>
    <n v="10486.55"/>
    <s v="tier - 3"/>
    <s v="tier - 3"/>
    <s v="R1025"/>
    <n v="47"/>
  </r>
  <r>
    <s v="Id1073"/>
    <s v="Jennifer D"/>
    <n v="36.380000000000003"/>
    <n v="5.98"/>
    <s v="No"/>
    <x v="0"/>
    <x v="0"/>
    <n v="1"/>
    <x v="1"/>
    <x v="0"/>
    <x v="1"/>
    <s v="28-Jun-1987"/>
    <n v="10464.83"/>
    <s v="tier - 3"/>
    <s v="tier - 1"/>
    <s v="R1012"/>
    <n v="38"/>
  </r>
  <r>
    <s v="Id1074"/>
    <s v="Eric"/>
    <n v="31.16"/>
    <n v="4.26"/>
    <s v="yes"/>
    <x v="0"/>
    <x v="1"/>
    <n v="1"/>
    <x v="1"/>
    <x v="0"/>
    <x v="2"/>
    <s v="22-Sep-1969"/>
    <n v="10461.98"/>
    <s v="tier - 3"/>
    <s v="tier - 1"/>
    <s v="R1012"/>
    <n v="56"/>
  </r>
  <r>
    <s v="Id1075"/>
    <s v="Bryan"/>
    <n v="25.55"/>
    <n v="4.96"/>
    <s v="yes"/>
    <x v="0"/>
    <x v="0"/>
    <n v="1"/>
    <x v="1"/>
    <x v="1"/>
    <x v="2"/>
    <s v="27-Jul-1964"/>
    <n v="10459.19"/>
    <s v="tier - 3"/>
    <s v="tier - 1"/>
    <s v="R1013"/>
    <n v="61"/>
  </r>
  <r>
    <s v="Id1076"/>
    <s v="Devon R."/>
    <n v="28.77"/>
    <n v="4"/>
    <s v="yes"/>
    <x v="0"/>
    <x v="0"/>
    <n v="0"/>
    <x v="1"/>
    <x v="1"/>
    <x v="2"/>
    <s v="3-Aug-1976"/>
    <n v="10455.14"/>
    <s v="tier - 3"/>
    <s v="tier - 2"/>
    <s v="R1021"/>
    <n v="49"/>
  </r>
  <r>
    <s v="Id1077"/>
    <s v="Ms.  Elena"/>
    <n v="23.14"/>
    <n v="4.1500000000000004"/>
    <s v="yes"/>
    <x v="0"/>
    <x v="0"/>
    <n v="1"/>
    <x v="1"/>
    <x v="2"/>
    <x v="2"/>
    <s v="14-Oct-1964"/>
    <n v="10455.1"/>
    <s v="tier - 3"/>
    <s v="tier - 1"/>
    <s v="R1012"/>
    <n v="61"/>
  </r>
  <r>
    <s v="Id1078"/>
    <s v="Chris"/>
    <n v="39.6"/>
    <n v="11.36"/>
    <s v="No"/>
    <x v="0"/>
    <x v="0"/>
    <n v="0"/>
    <x v="1"/>
    <x v="0"/>
    <x v="0"/>
    <s v="8-Nov-1968"/>
    <n v="10450.549999999999"/>
    <s v="tier - 3"/>
    <s v="tier - 1"/>
    <s v="R1011"/>
    <n v="56"/>
  </r>
  <r>
    <s v="Id1079"/>
    <s v="Bert"/>
    <n v="29.2"/>
    <n v="7.53"/>
    <s v="No"/>
    <x v="0"/>
    <x v="0"/>
    <n v="0"/>
    <x v="1"/>
    <x v="1"/>
    <x v="0"/>
    <s v="29-Aug-1968"/>
    <n v="10436.1"/>
    <s v="tier - 3"/>
    <s v="tier - 3"/>
    <s v="R1011"/>
    <n v="57"/>
  </r>
  <r>
    <s v="Id1080"/>
    <s v="John P."/>
    <n v="32.774999999999999"/>
    <n v="7.95"/>
    <s v="No"/>
    <x v="0"/>
    <x v="0"/>
    <n v="0"/>
    <x v="1"/>
    <x v="0"/>
    <x v="0"/>
    <s v="23-Aug-1968"/>
    <n v="10435.07"/>
    <s v="tier - 3"/>
    <s v="tier - 1"/>
    <s v="R1016"/>
    <n v="57"/>
  </r>
  <r>
    <s v="Id1081"/>
    <s v="Daniel P"/>
    <n v="24.035"/>
    <n v="8.5"/>
    <s v="No"/>
    <x v="0"/>
    <x v="0"/>
    <n v="0"/>
    <x v="1"/>
    <x v="2"/>
    <x v="0"/>
    <s v="27-Dec-1968"/>
    <n v="10422.92"/>
    <s v="tier - 3"/>
    <s v="tier - 1"/>
    <s v="R1017"/>
    <n v="56"/>
  </r>
  <r>
    <s v="Id1082"/>
    <s v="Lisa K."/>
    <n v="30.55"/>
    <n v="5.89"/>
    <s v="No"/>
    <x v="0"/>
    <x v="1"/>
    <n v="1"/>
    <x v="1"/>
    <x v="0"/>
    <x v="1"/>
    <s v="25-Nov-1979"/>
    <n v="10419.65"/>
    <s v="tier - 3"/>
    <s v="tier - 2"/>
    <s v="R1025"/>
    <n v="45"/>
  </r>
  <r>
    <s v="Id1083"/>
    <s v="Kristine"/>
    <n v="28.81"/>
    <n v="8.76"/>
    <s v="No"/>
    <x v="0"/>
    <x v="0"/>
    <n v="2"/>
    <x v="1"/>
    <x v="1"/>
    <x v="0"/>
    <s v="11-Oct-1973"/>
    <n v="10419.59"/>
    <s v="tier - 3"/>
    <s v="tier - 2"/>
    <s v="R1025"/>
    <n v="52"/>
  </r>
  <r>
    <s v="Id1084"/>
    <s v="Paul A"/>
    <n v="31.66"/>
    <n v="4.1100000000000003"/>
    <s v="No"/>
    <x v="0"/>
    <x v="0"/>
    <n v="0"/>
    <x v="1"/>
    <x v="0"/>
    <x v="2"/>
    <s v="24-Oct-1980"/>
    <n v="10407.98"/>
    <s v="tier - 3"/>
    <s v="tier - 1"/>
    <s v="R1021"/>
    <n v="45"/>
  </r>
  <r>
    <s v="Id1085"/>
    <s v="Bryan"/>
    <n v="28.215"/>
    <n v="7.56"/>
    <s v="yes"/>
    <x v="0"/>
    <x v="0"/>
    <n v="1"/>
    <x v="1"/>
    <x v="1"/>
    <x v="0"/>
    <s v="5-Jun-1975"/>
    <n v="10407.09"/>
    <s v="tier - 3"/>
    <s v="tier - 1"/>
    <s v="R1015"/>
    <n v="50"/>
  </r>
  <r>
    <s v="Id1086"/>
    <s v="Chris"/>
    <n v="26.12"/>
    <n v="4.17"/>
    <s v="yes"/>
    <x v="0"/>
    <x v="1"/>
    <n v="1"/>
    <x v="1"/>
    <x v="1"/>
    <x v="2"/>
    <s v="7-Jul-1969"/>
    <n v="10403.27"/>
    <s v="tier - 3"/>
    <s v="tier - 2"/>
    <s v="R1020"/>
    <n v="56"/>
  </r>
  <r>
    <s v="Id1087"/>
    <s v="Milah B"/>
    <n v="36.630000000000003"/>
    <n v="11.42"/>
    <s v="No"/>
    <x v="0"/>
    <x v="0"/>
    <n v="2"/>
    <x v="1"/>
    <x v="0"/>
    <x v="0"/>
    <s v="19-Sep-1973"/>
    <n v="10381.48"/>
    <s v="tier - 3"/>
    <s v="tier - 3"/>
    <s v="R1013"/>
    <n v="52"/>
  </r>
  <r>
    <s v="Id1088"/>
    <s v="Annette M."/>
    <n v="33.344999999999999"/>
    <n v="7.33"/>
    <s v="No"/>
    <x v="0"/>
    <x v="0"/>
    <n v="2"/>
    <x v="1"/>
    <x v="0"/>
    <x v="0"/>
    <s v="29-Sep-1973"/>
    <n v="10370.91"/>
    <s v="tier - 3"/>
    <s v="tier - 3"/>
    <s v="R1024"/>
    <n v="52"/>
  </r>
  <r>
    <s v="Id1089"/>
    <s v="Yoko"/>
    <n v="27.11"/>
    <n v="6.7"/>
    <s v="No"/>
    <x v="0"/>
    <x v="0"/>
    <n v="0"/>
    <x v="1"/>
    <x v="1"/>
    <x v="0"/>
    <s v="6-Sep-1971"/>
    <n v="10356.67"/>
    <s v="tier - 3"/>
    <s v="tier - 1"/>
    <s v="R1025"/>
    <n v="54"/>
  </r>
  <r>
    <s v="Id1090"/>
    <s v="Laura"/>
    <n v="26.6"/>
    <n v="5.27"/>
    <s v="yes"/>
    <x v="0"/>
    <x v="1"/>
    <n v="1"/>
    <x v="1"/>
    <x v="1"/>
    <x v="2"/>
    <s v="17-Jun-1969"/>
    <n v="10355.64"/>
    <s v="tier - 3"/>
    <s v="tier - 1"/>
    <s v="R1012"/>
    <n v="56"/>
  </r>
  <r>
    <s v="Id1091"/>
    <s v="Tess A."/>
    <n v="30.41"/>
    <n v="7.72"/>
    <s v="No"/>
    <x v="0"/>
    <x v="0"/>
    <n v="0"/>
    <x v="1"/>
    <x v="0"/>
    <x v="0"/>
    <s v="29-Sep-1974"/>
    <n v="10352.48"/>
    <s v="tier - 3"/>
    <s v="tier - 1"/>
    <s v="R1012"/>
    <n v="51"/>
  </r>
  <r>
    <s v="Id1092"/>
    <s v="William G."/>
    <n v="28.98"/>
    <n v="8.68"/>
    <s v="No"/>
    <x v="0"/>
    <x v="0"/>
    <n v="2"/>
    <x v="1"/>
    <x v="1"/>
    <x v="0"/>
    <s v="8-Aug-1973"/>
    <n v="10345.93"/>
    <s v="tier - 3"/>
    <s v="tier - 2"/>
    <s v="R1021"/>
    <n v="52"/>
  </r>
  <r>
    <s v="Id1093"/>
    <s v="Paige"/>
    <n v="31.24"/>
    <n v="9.8000000000000007"/>
    <s v="No"/>
    <x v="0"/>
    <x v="0"/>
    <n v="0"/>
    <x v="1"/>
    <x v="0"/>
    <x v="0"/>
    <s v="19-Jul-1968"/>
    <n v="10338.93"/>
    <s v="tier - 3"/>
    <s v="tier - 1"/>
    <s v="R1013"/>
    <n v="57"/>
  </r>
  <r>
    <s v="Id1094"/>
    <s v="Matthew J"/>
    <n v="31.54"/>
    <n v="4.4400000000000004"/>
    <s v="No"/>
    <x v="0"/>
    <x v="0"/>
    <n v="0"/>
    <x v="1"/>
    <x v="0"/>
    <x v="2"/>
    <s v="21-Jul-1982"/>
    <n v="10329.06"/>
    <s v="tier - 3"/>
    <s v="tier - 1"/>
    <s v="R1021"/>
    <n v="43"/>
  </r>
  <r>
    <s v="Id1095"/>
    <s v="Matthew"/>
    <n v="38.6"/>
    <n v="7.19"/>
    <s v="yes"/>
    <x v="0"/>
    <x v="0"/>
    <n v="2"/>
    <x v="1"/>
    <x v="0"/>
    <x v="0"/>
    <s v="1-Dec-1970"/>
    <n v="10325.209999999999"/>
    <s v="tier - 3"/>
    <s v="tier - 3"/>
    <s v="R1011"/>
    <n v="54"/>
  </r>
  <r>
    <s v="Id1096"/>
    <s v="Maria"/>
    <n v="37.950000000000003"/>
    <n v="6.06"/>
    <s v="No"/>
    <x v="0"/>
    <x v="0"/>
    <n v="0"/>
    <x v="1"/>
    <x v="0"/>
    <x v="1"/>
    <s v="21-Aug-1991"/>
    <n v="10322.9"/>
    <s v="tier - 3"/>
    <s v="tier - 1"/>
    <s v="R1026"/>
    <n v="34"/>
  </r>
  <r>
    <s v="Id1097"/>
    <s v="Stephanie D"/>
    <n v="38.97"/>
    <n v="5.12"/>
    <s v="No"/>
    <x v="0"/>
    <x v="0"/>
    <n v="0"/>
    <x v="1"/>
    <x v="0"/>
    <x v="2"/>
    <s v="17-Nov-1991"/>
    <n v="10315.91"/>
    <s v="tier - 3"/>
    <s v="tier - 2"/>
    <s v="R1012"/>
    <n v="33"/>
  </r>
  <r>
    <s v="Id1098"/>
    <s v="Tiffany"/>
    <n v="21.2"/>
    <n v="10.72"/>
    <s v="No"/>
    <x v="0"/>
    <x v="0"/>
    <n v="0"/>
    <x v="1"/>
    <x v="2"/>
    <x v="0"/>
    <s v="12-Jul-1962"/>
    <n v="10310.780000000001"/>
    <s v="tier - 3"/>
    <s v="tier - 3"/>
    <s v="R1012"/>
    <n v="63"/>
  </r>
  <r>
    <s v="Id1099"/>
    <s v="Sara M."/>
    <n v="23.96"/>
    <n v="9.58"/>
    <s v="yes"/>
    <x v="0"/>
    <x v="1"/>
    <n v="1"/>
    <x v="1"/>
    <x v="2"/>
    <x v="0"/>
    <s v="24-Sep-1963"/>
    <n v="10308.040000000001"/>
    <s v="tier - 3"/>
    <s v="tier - 1"/>
    <s v="R1013"/>
    <n v="62"/>
  </r>
  <r>
    <s v="Id1100"/>
    <s v="Scott A."/>
    <n v="35.93"/>
    <n v="6.4"/>
    <s v="yes"/>
    <x v="0"/>
    <x v="0"/>
    <n v="1"/>
    <x v="1"/>
    <x v="0"/>
    <x v="1"/>
    <s v="14-Sep-1988"/>
    <n v="10276.99"/>
    <s v="tier - 3"/>
    <s v="tier - 1"/>
    <s v="R1021"/>
    <n v="37"/>
  </r>
  <r>
    <s v="Id1101"/>
    <s v="Lauren"/>
    <n v="26.11"/>
    <n v="6.8"/>
    <s v="yes"/>
    <x v="0"/>
    <x v="0"/>
    <n v="2"/>
    <x v="1"/>
    <x v="1"/>
    <x v="0"/>
    <s v="21-Jun-1970"/>
    <n v="10274.33"/>
    <s v="tier - 3"/>
    <s v="tier - 1"/>
    <s v="R1024"/>
    <n v="55"/>
  </r>
  <r>
    <s v="Id1102"/>
    <s v="Scott"/>
    <n v="32.299999999999997"/>
    <n v="9.48"/>
    <s v="No"/>
    <x v="0"/>
    <x v="0"/>
    <n v="2"/>
    <x v="1"/>
    <x v="0"/>
    <x v="0"/>
    <s v="27-Nov-1973"/>
    <n v="10269.459999999999"/>
    <s v="tier - 3"/>
    <s v="tier - 3"/>
    <s v="R1012"/>
    <n v="51"/>
  </r>
  <r>
    <s v="Id1103"/>
    <s v="Brian A."/>
    <n v="28.69"/>
    <n v="7.45"/>
    <s v="No"/>
    <x v="0"/>
    <x v="0"/>
    <n v="2"/>
    <x v="1"/>
    <x v="1"/>
    <x v="0"/>
    <s v="5-Sep-1973"/>
    <n v="10264.44"/>
    <s v="tier - 3"/>
    <s v="tier - 2"/>
    <s v="R1012"/>
    <n v="52"/>
  </r>
  <r>
    <s v="Id1104"/>
    <s v="Kaitlin R."/>
    <n v="31.28"/>
    <n v="6.94"/>
    <s v="yes"/>
    <x v="0"/>
    <x v="0"/>
    <n v="1"/>
    <x v="1"/>
    <x v="0"/>
    <x v="0"/>
    <s v="15-Aug-1975"/>
    <n v="10259.129999999999"/>
    <s v="tier - 3"/>
    <s v="tier - 2"/>
    <s v="R1011"/>
    <n v="50"/>
  </r>
  <r>
    <s v="Id1105"/>
    <s v="Mohammad"/>
    <n v="30.21"/>
    <n v="7.83"/>
    <s v="No"/>
    <x v="0"/>
    <x v="0"/>
    <n v="0"/>
    <x v="1"/>
    <x v="0"/>
    <x v="0"/>
    <s v="23-Sep-1968"/>
    <n v="10231.5"/>
    <s v="tier - 3"/>
    <s v="tier - 1"/>
    <s v="R1012"/>
    <n v="57"/>
  </r>
  <r>
    <s v="Id1106"/>
    <s v="Charlie"/>
    <n v="38.28"/>
    <n v="10.17"/>
    <s v="yes"/>
    <x v="0"/>
    <x v="0"/>
    <n v="0"/>
    <x v="1"/>
    <x v="0"/>
    <x v="0"/>
    <s v="28-Jun-1967"/>
    <n v="10226.280000000001"/>
    <s v="tier - 3"/>
    <s v="tier - 3"/>
    <s v="R1013"/>
    <n v="58"/>
  </r>
  <r>
    <s v="Id1107"/>
    <s v="Brent"/>
    <n v="29.9"/>
    <n v="8.9600000000000009"/>
    <s v="yes"/>
    <x v="0"/>
    <x v="0"/>
    <n v="0"/>
    <x v="1"/>
    <x v="1"/>
    <x v="0"/>
    <s v="26-Sep-1967"/>
    <n v="10214.64"/>
    <s v="tier - 3"/>
    <s v="tier - 2"/>
    <s v="R1011"/>
    <n v="58"/>
  </r>
  <r>
    <s v="Id1108"/>
    <s v="Kelli M"/>
    <n v="23.18"/>
    <n v="6.96"/>
    <s v="yes"/>
    <x v="0"/>
    <x v="0"/>
    <n v="2"/>
    <x v="1"/>
    <x v="2"/>
    <x v="0"/>
    <s v="24-Dec-1970"/>
    <n v="10197.77"/>
    <s v="tier - 3"/>
    <s v="tier - 1"/>
    <s v="R1024"/>
    <n v="54"/>
  </r>
  <r>
    <s v="Id1109"/>
    <s v="Sheridan H"/>
    <n v="33.020000000000003"/>
    <n v="5.07"/>
    <s v="yes"/>
    <x v="0"/>
    <x v="0"/>
    <n v="0"/>
    <x v="1"/>
    <x v="0"/>
    <x v="2"/>
    <s v="16-Oct-1985"/>
    <n v="10191.82"/>
    <s v="tier - 3"/>
    <s v="tier - 2"/>
    <s v="R1026"/>
    <n v="40"/>
  </r>
  <r>
    <s v="Id1110"/>
    <s v="Sarah M."/>
    <n v="27.29"/>
    <n v="5.85"/>
    <s v="No"/>
    <x v="0"/>
    <x v="0"/>
    <n v="2"/>
    <x v="1"/>
    <x v="1"/>
    <x v="1"/>
    <s v="10-Jul-1972"/>
    <n v="10160.870000000001"/>
    <s v="tier - 3"/>
    <s v="tier - 3"/>
    <s v="R1025"/>
    <n v="53"/>
  </r>
  <r>
    <s v="Id1111"/>
    <s v="Jennifer"/>
    <n v="23.18"/>
    <n v="10.56"/>
    <s v="No"/>
    <x v="0"/>
    <x v="0"/>
    <n v="2"/>
    <x v="1"/>
    <x v="2"/>
    <x v="0"/>
    <s v="13-Oct-1973"/>
    <n v="10156.780000000001"/>
    <s v="tier - 3"/>
    <s v="tier - 2"/>
    <s v="R1012"/>
    <n v="52"/>
  </r>
  <r>
    <s v="Id1112"/>
    <s v="Laura J"/>
    <n v="32.659999999999997"/>
    <n v="8.92"/>
    <s v="yes"/>
    <x v="0"/>
    <x v="0"/>
    <n v="0"/>
    <x v="1"/>
    <x v="0"/>
    <x v="0"/>
    <s v="12-Jun-1981"/>
    <n v="10146.129999999999"/>
    <s v="tier - 3"/>
    <s v="tier - 1"/>
    <s v="R1025"/>
    <n v="44"/>
  </r>
  <r>
    <s v="Id1113"/>
    <s v="Thomas"/>
    <n v="30.78"/>
    <n v="8.6300000000000008"/>
    <s v="No"/>
    <x v="0"/>
    <x v="0"/>
    <n v="0"/>
    <x v="1"/>
    <x v="0"/>
    <x v="0"/>
    <s v="30-Dec-1974"/>
    <n v="10141.14"/>
    <s v="tier - 3"/>
    <s v="tier - 1"/>
    <s v="R1016"/>
    <n v="50"/>
  </r>
  <r>
    <s v="Id1114"/>
    <s v="Gisele"/>
    <n v="47.2"/>
    <n v="6.29"/>
    <s v="yes"/>
    <x v="0"/>
    <x v="1"/>
    <n v="1"/>
    <x v="1"/>
    <x v="0"/>
    <x v="1"/>
    <s v="5-Sep-1997"/>
    <n v="10139.84"/>
    <s v="tier - 3"/>
    <s v="tier - 2"/>
    <s v="R1012"/>
    <n v="28"/>
  </r>
  <r>
    <s v="Id1115"/>
    <s v="Myra L"/>
    <n v="31.6"/>
    <n v="5.75"/>
    <s v="No"/>
    <x v="0"/>
    <x v="0"/>
    <n v="2"/>
    <x v="1"/>
    <x v="0"/>
    <x v="1"/>
    <s v="16-Nov-1972"/>
    <n v="10118.42"/>
    <s v="tier - 3"/>
    <s v="tier - 3"/>
    <s v="R1011"/>
    <n v="52"/>
  </r>
  <r>
    <s v="Id1116"/>
    <s v="Melissa M."/>
    <n v="33.914999999999999"/>
    <n v="6.66"/>
    <s v="yes"/>
    <x v="0"/>
    <x v="0"/>
    <n v="1"/>
    <x v="1"/>
    <x v="0"/>
    <x v="0"/>
    <s v="2-Jul-1975"/>
    <n v="10115.01"/>
    <s v="tier - 3"/>
    <s v="tier - 3"/>
    <s v="R1012"/>
    <n v="50"/>
  </r>
  <r>
    <s v="Id1117"/>
    <s v="Eleanor F."/>
    <n v="23.54"/>
    <n v="5.0999999999999996"/>
    <s v="No"/>
    <x v="0"/>
    <x v="0"/>
    <n v="2"/>
    <x v="1"/>
    <x v="2"/>
    <x v="2"/>
    <s v="8-Aug-1972"/>
    <n v="10107.219999999999"/>
    <s v="tier - 3"/>
    <s v="tier - 1"/>
    <s v="R1013"/>
    <n v="53"/>
  </r>
  <r>
    <s v="Id1118"/>
    <s v="Elizabeth"/>
    <n v="27.074999999999999"/>
    <n v="4.41"/>
    <s v="No"/>
    <x v="0"/>
    <x v="0"/>
    <n v="2"/>
    <x v="1"/>
    <x v="1"/>
    <x v="2"/>
    <s v="19-Oct-1972"/>
    <n v="10106.129999999999"/>
    <s v="tier - 3"/>
    <s v="tier - 1"/>
    <s v="R1024"/>
    <n v="53"/>
  </r>
  <r>
    <s v="Id1119"/>
    <s v="Kenneth"/>
    <n v="25.8"/>
    <n v="5.52"/>
    <s v="yes"/>
    <x v="0"/>
    <x v="0"/>
    <n v="0"/>
    <x v="1"/>
    <x v="1"/>
    <x v="2"/>
    <s v="19-Dec-1976"/>
    <n v="10096.969999999999"/>
    <s v="tier - 3"/>
    <s v="tier - 2"/>
    <s v="R1011"/>
    <n v="48"/>
  </r>
  <r>
    <s v="Id1120"/>
    <s v="Robert G."/>
    <n v="36.1"/>
    <n v="4.62"/>
    <s v="yes"/>
    <x v="0"/>
    <x v="1"/>
    <n v="1"/>
    <x v="1"/>
    <x v="0"/>
    <x v="2"/>
    <s v="3-Jul-1969"/>
    <n v="10085.85"/>
    <s v="tier - 3"/>
    <s v="tier - 3"/>
    <s v="R1011"/>
    <n v="56"/>
  </r>
  <r>
    <s v="Id1121"/>
    <s v="Thomas C."/>
    <n v="30.495000000000001"/>
    <n v="5.74"/>
    <s v="yes"/>
    <x v="0"/>
    <x v="1"/>
    <n v="1"/>
    <x v="1"/>
    <x v="0"/>
    <x v="1"/>
    <s v="27-Oct-1969"/>
    <n v="10072.06"/>
    <s v="tier - 3"/>
    <s v="tier - 1"/>
    <s v="R1017"/>
    <n v="56"/>
  </r>
  <r>
    <s v="Id1122"/>
    <s v="Matthew J."/>
    <n v="21.4"/>
    <n v="6.3"/>
    <s v="yes"/>
    <x v="0"/>
    <x v="1"/>
    <n v="1"/>
    <x v="1"/>
    <x v="2"/>
    <x v="1"/>
    <s v="22-Aug-1969"/>
    <n v="10065.41"/>
    <s v="tier - 3"/>
    <s v="tier - 2"/>
    <s v="R1011"/>
    <n v="56"/>
  </r>
  <r>
    <s v="Id1123"/>
    <s v="Mallory D."/>
    <n v="32.299999999999997"/>
    <n v="10.27"/>
    <s v="No"/>
    <x v="0"/>
    <x v="0"/>
    <n v="0"/>
    <x v="1"/>
    <x v="0"/>
    <x v="0"/>
    <s v="30-Aug-1974"/>
    <n v="10043.25"/>
    <s v="tier - 3"/>
    <s v="tier - 2"/>
    <s v="R1024"/>
    <n v="51"/>
  </r>
  <r>
    <s v="Id1124"/>
    <s v="Christopher D."/>
    <n v="29.78"/>
    <n v="5.85"/>
    <s v="No"/>
    <x v="0"/>
    <x v="1"/>
    <n v="1"/>
    <x v="1"/>
    <x v="1"/>
    <x v="1"/>
    <s v="28-Dec-1979"/>
    <n v="10027.15"/>
    <s v="tier - 3"/>
    <s v="tier - 1"/>
    <s v="R1021"/>
    <n v="45"/>
  </r>
  <r>
    <s v="Id1125"/>
    <s v="Jamie"/>
    <n v="34.76"/>
    <n v="5.92"/>
    <s v="yes"/>
    <x v="0"/>
    <x v="0"/>
    <n v="1"/>
    <x v="1"/>
    <x v="0"/>
    <x v="1"/>
    <s v="3-Jul-1988"/>
    <n v="10011.44"/>
    <s v="tier - 3"/>
    <s v="tier - 3"/>
    <s v="R1026"/>
    <n v="37"/>
  </r>
  <r>
    <s v="Id1126"/>
    <s v="Ariell"/>
    <n v="18.335000000000001"/>
    <n v="10.01"/>
    <s v="yes"/>
    <x v="0"/>
    <x v="0"/>
    <n v="2"/>
    <x v="1"/>
    <x v="4"/>
    <x v="0"/>
    <s v="11-Aug-1970"/>
    <n v="9991.0400000000009"/>
    <s v="tier - 2"/>
    <s v="tier - 3"/>
    <s v="R1012"/>
    <n v="55"/>
  </r>
  <r>
    <s v="Id1127"/>
    <s v="Christopher"/>
    <n v="32.299999999999997"/>
    <n v="9.59"/>
    <s v="No"/>
    <x v="0"/>
    <x v="0"/>
    <n v="0"/>
    <x v="1"/>
    <x v="0"/>
    <x v="0"/>
    <s v="6-Oct-1971"/>
    <n v="9964.06"/>
    <s v="tier - 2"/>
    <s v="tier - 2"/>
    <s v="R1019"/>
    <n v="54"/>
  </r>
  <r>
    <s v="Id1128"/>
    <s v="Ryan"/>
    <n v="27.74"/>
    <n v="10.37"/>
    <s v="No"/>
    <x v="0"/>
    <x v="0"/>
    <n v="0"/>
    <x v="1"/>
    <x v="1"/>
    <x v="0"/>
    <s v="26-Dec-1971"/>
    <n v="9957.7199999999993"/>
    <s v="tier - 2"/>
    <s v="tier - 3"/>
    <s v="R1018"/>
    <n v="53"/>
  </r>
  <r>
    <s v="Id1129"/>
    <s v="Thomas B."/>
    <n v="24"/>
    <n v="4.01"/>
    <s v="yes"/>
    <x v="0"/>
    <x v="0"/>
    <n v="1"/>
    <x v="1"/>
    <x v="2"/>
    <x v="2"/>
    <s v="11-Sep-1964"/>
    <n v="9933.44"/>
    <s v="tier - 3"/>
    <s v="tier - 3"/>
    <s v="R1013"/>
    <n v="61"/>
  </r>
  <r>
    <s v="Id1130"/>
    <s v="Katie"/>
    <n v="31.78"/>
    <n v="4.24"/>
    <s v="yes"/>
    <x v="0"/>
    <x v="1"/>
    <n v="1"/>
    <x v="1"/>
    <x v="0"/>
    <x v="2"/>
    <s v="3-Dec-1983"/>
    <n v="9931.9599999999991"/>
    <s v="tier - 2"/>
    <s v="tier - 2"/>
    <s v="R1012"/>
    <n v="41"/>
  </r>
  <r>
    <s v="Id1131"/>
    <s v="Rachelle L"/>
    <n v="32.25"/>
    <n v="5.36"/>
    <s v="yes"/>
    <x v="0"/>
    <x v="0"/>
    <n v="0"/>
    <x v="1"/>
    <x v="0"/>
    <x v="2"/>
    <s v="19-Aug-1985"/>
    <n v="9930.64"/>
    <s v="tier - 2"/>
    <s v="tier - 3"/>
    <s v="R1025"/>
    <n v="40"/>
  </r>
  <r>
    <s v="Id1132"/>
    <s v="Colleen"/>
    <n v="30.114999999999998"/>
    <n v="4.99"/>
    <s v="No"/>
    <x v="0"/>
    <x v="0"/>
    <n v="2"/>
    <x v="1"/>
    <x v="0"/>
    <x v="2"/>
    <s v="14-Sep-1972"/>
    <n v="9910.36"/>
    <s v="tier - 2"/>
    <s v="tier - 3"/>
    <s v="R1012"/>
    <n v="53"/>
  </r>
  <r>
    <s v="Id1133"/>
    <s v="Gregory A"/>
    <n v="22.41"/>
    <n v="8.68"/>
    <s v="No"/>
    <x v="0"/>
    <x v="0"/>
    <n v="0"/>
    <x v="1"/>
    <x v="2"/>
    <x v="0"/>
    <s v="17-Aug-1962"/>
    <n v="9907.83"/>
    <s v="tier - 3"/>
    <s v="tier - 2"/>
    <s v="R1013"/>
    <n v="63"/>
  </r>
  <r>
    <s v="Id1134"/>
    <s v="Lara"/>
    <n v="45.72"/>
    <n v="4.2300000000000004"/>
    <s v="yes"/>
    <x v="0"/>
    <x v="0"/>
    <n v="0"/>
    <x v="1"/>
    <x v="0"/>
    <x v="2"/>
    <s v="8-Jul-1996"/>
    <n v="9894.69"/>
    <s v="tier - 2"/>
    <s v="tier - 3"/>
    <s v="R1012"/>
    <n v="29"/>
  </r>
  <r>
    <s v="Id1135"/>
    <s v="Megan"/>
    <n v="25"/>
    <n v="5.32"/>
    <s v="yes"/>
    <x v="0"/>
    <x v="0"/>
    <n v="2"/>
    <x v="1"/>
    <x v="3"/>
    <x v="2"/>
    <s v="5-Nov-1966"/>
    <n v="9890.23"/>
    <s v="tier - 3"/>
    <s v="tier - 3"/>
    <s v="R1013"/>
    <n v="59"/>
  </r>
  <r>
    <s v="Id1136"/>
    <s v="Sara"/>
    <n v="39.5"/>
    <n v="6.66"/>
    <s v="No"/>
    <x v="0"/>
    <x v="0"/>
    <n v="0"/>
    <x v="1"/>
    <x v="0"/>
    <x v="0"/>
    <s v="8-Nov-1971"/>
    <n v="9880.07"/>
    <s v="tier - 2"/>
    <s v="tier - 3"/>
    <s v="R1011"/>
    <n v="53"/>
  </r>
  <r>
    <s v="Id1137"/>
    <s v="Lucie J."/>
    <n v="37.729999999999997"/>
    <n v="7.4"/>
    <s v="No"/>
    <x v="0"/>
    <x v="0"/>
    <n v="0"/>
    <x v="1"/>
    <x v="0"/>
    <x v="0"/>
    <s v="3-Oct-1971"/>
    <n v="9877.61"/>
    <s v="tier - 2"/>
    <s v="tier - 1"/>
    <s v="R1013"/>
    <n v="54"/>
  </r>
  <r>
    <s v="Id1138"/>
    <s v="Elizabeth S."/>
    <n v="40.659999999999997"/>
    <n v="10.08"/>
    <s v="No"/>
    <x v="0"/>
    <x v="0"/>
    <n v="0"/>
    <x v="1"/>
    <x v="0"/>
    <x v="0"/>
    <s v="3-Jul-1971"/>
    <n v="9875.68"/>
    <s v="tier - 2"/>
    <s v="tier - 3"/>
    <s v="R1024"/>
    <n v="54"/>
  </r>
  <r>
    <s v="Id1139"/>
    <s v="Carma S"/>
    <n v="34.200000000000003"/>
    <n v="8.58"/>
    <s v="No"/>
    <x v="0"/>
    <x v="0"/>
    <n v="0"/>
    <x v="1"/>
    <x v="0"/>
    <x v="0"/>
    <s v="22-Dec-1971"/>
    <n v="9872.7000000000007"/>
    <s v="tier - 2"/>
    <s v="tier - 2"/>
    <s v="R1011"/>
    <n v="53"/>
  </r>
  <r>
    <s v="Id1140"/>
    <s v="Ryan"/>
    <n v="46.51"/>
    <n v="5.84"/>
    <s v="No"/>
    <x v="0"/>
    <x v="0"/>
    <n v="1"/>
    <x v="1"/>
    <x v="0"/>
    <x v="1"/>
    <s v="6-Jul-1998"/>
    <n v="9870.59"/>
    <s v="tier - 2"/>
    <s v="tier - 2"/>
    <s v="R1023"/>
    <n v="27"/>
  </r>
  <r>
    <s v="Id1141"/>
    <s v="Daniel"/>
    <n v="28.88"/>
    <n v="4.8600000000000003"/>
    <s v="yes"/>
    <x v="0"/>
    <x v="1"/>
    <n v="1"/>
    <x v="1"/>
    <x v="1"/>
    <x v="2"/>
    <s v="13-Aug-1969"/>
    <n v="9869.81"/>
    <s v="tier - 3"/>
    <s v="tier - 3"/>
    <s v="R1012"/>
    <n v="56"/>
  </r>
  <r>
    <s v="Id1142"/>
    <s v="Sarah"/>
    <n v="33.914999999999999"/>
    <n v="11.52"/>
    <s v="No"/>
    <x v="0"/>
    <x v="0"/>
    <n v="0"/>
    <x v="1"/>
    <x v="0"/>
    <x v="0"/>
    <s v="9-Nov-1971"/>
    <n v="9866.2999999999993"/>
    <s v="tier - 2"/>
    <s v="tier - 3"/>
    <s v="R1024"/>
    <n v="53"/>
  </r>
  <r>
    <s v="Id1143"/>
    <s v="Matthew J"/>
    <n v="24.32"/>
    <n v="6.15"/>
    <s v="yes"/>
    <x v="0"/>
    <x v="1"/>
    <n v="1"/>
    <x v="1"/>
    <x v="2"/>
    <x v="1"/>
    <s v="20-Oct-1969"/>
    <n v="9863.4699999999993"/>
    <s v="tier - 3"/>
    <s v="tier - 3"/>
    <s v="R1012"/>
    <n v="56"/>
  </r>
  <r>
    <s v="Id1144"/>
    <s v="Francesca"/>
    <n v="25.8"/>
    <n v="9.94"/>
    <s v="No"/>
    <x v="0"/>
    <x v="0"/>
    <n v="0"/>
    <x v="1"/>
    <x v="1"/>
    <x v="0"/>
    <s v="17-Jul-1971"/>
    <n v="9861.0300000000007"/>
    <s v="tier - 2"/>
    <s v="tier - 2"/>
    <s v="R1011"/>
    <n v="54"/>
  </r>
  <r>
    <s v="Id1145"/>
    <s v="Nicole"/>
    <n v="21.56"/>
    <n v="10.56"/>
    <s v="No"/>
    <x v="0"/>
    <x v="0"/>
    <n v="0"/>
    <x v="1"/>
    <x v="2"/>
    <x v="0"/>
    <s v="23-Oct-1971"/>
    <n v="9855.1299999999992"/>
    <s v="tier - 2"/>
    <s v="tier - 3"/>
    <s v="R1013"/>
    <n v="54"/>
  </r>
  <r>
    <s v="Id1146"/>
    <s v="Toshiyuki"/>
    <n v="31.6"/>
    <n v="6.79"/>
    <s v="No"/>
    <x v="0"/>
    <x v="0"/>
    <n v="0"/>
    <x v="1"/>
    <x v="0"/>
    <x v="0"/>
    <s v="4-Nov-1968"/>
    <n v="9850.43"/>
    <s v="tier - 3"/>
    <s v="tier - 3"/>
    <s v="R1011"/>
    <n v="57"/>
  </r>
  <r>
    <s v="Id1147"/>
    <s v="Tom L."/>
    <n v="42.93"/>
    <n v="4.8"/>
    <s v="No"/>
    <x v="0"/>
    <x v="0"/>
    <n v="1"/>
    <x v="1"/>
    <x v="0"/>
    <x v="2"/>
    <s v="13-Aug-1992"/>
    <n v="9844.4500000000007"/>
    <s v="tier - 2"/>
    <s v="tier - 1"/>
    <s v="R1012"/>
    <n v="33"/>
  </r>
  <r>
    <s v="Id1148"/>
    <s v="Brian"/>
    <n v="26.72"/>
    <n v="5.75"/>
    <s v="No"/>
    <x v="0"/>
    <x v="0"/>
    <n v="2"/>
    <x v="1"/>
    <x v="1"/>
    <x v="1"/>
    <s v="26-Sep-1972"/>
    <n v="9836.2099999999991"/>
    <s v="tier - 2"/>
    <s v="tier - 3"/>
    <s v="R1021"/>
    <n v="53"/>
  </r>
  <r>
    <s v="Id1149"/>
    <s v="Matthew"/>
    <n v="26.67"/>
    <n v="5.81"/>
    <s v="No"/>
    <x v="0"/>
    <x v="0"/>
    <n v="2"/>
    <x v="1"/>
    <x v="1"/>
    <x v="1"/>
    <s v="28-Jun-1972"/>
    <n v="9819.25"/>
    <s v="tier - 2"/>
    <s v="tier - 2"/>
    <s v="R1021"/>
    <n v="53"/>
  </r>
  <r>
    <s v="Id1150"/>
    <s v="Julee"/>
    <n v="42.68"/>
    <n v="9.2799999999999994"/>
    <s v="No"/>
    <x v="0"/>
    <x v="0"/>
    <n v="2"/>
    <x v="1"/>
    <x v="0"/>
    <x v="0"/>
    <s v="17-Sep-1973"/>
    <n v="9800.89"/>
    <s v="tier - 2"/>
    <s v="tier - 1"/>
    <s v="R1013"/>
    <n v="52"/>
  </r>
  <r>
    <s v="Id1151"/>
    <s v="Christopher M."/>
    <n v="24.31"/>
    <n v="6.37"/>
    <s v="No"/>
    <x v="0"/>
    <x v="0"/>
    <n v="0"/>
    <x v="1"/>
    <x v="2"/>
    <x v="1"/>
    <s v="7-Jun-1977"/>
    <n v="9788.8700000000008"/>
    <s v="tier - 3"/>
    <s v="tier - 2"/>
    <s v="R1013"/>
    <n v="48"/>
  </r>
  <r>
    <s v="Id1152"/>
    <s v="Ciaran"/>
    <n v="44.75"/>
    <n v="5.09"/>
    <s v="yes"/>
    <x v="0"/>
    <x v="0"/>
    <n v="0"/>
    <x v="1"/>
    <x v="0"/>
    <x v="2"/>
    <s v="8-Aug-1996"/>
    <n v="9787.32"/>
    <s v="tier - 2"/>
    <s v="tier - 3"/>
    <s v="R1023"/>
    <n v="29"/>
  </r>
  <r>
    <s v="Id1153"/>
    <s v="Kara"/>
    <n v="30.78"/>
    <n v="7.94"/>
    <s v="No"/>
    <x v="0"/>
    <x v="0"/>
    <n v="2"/>
    <x v="1"/>
    <x v="0"/>
    <x v="0"/>
    <s v="7-Jul-1973"/>
    <n v="9778.35"/>
    <s v="tier - 2"/>
    <s v="tier - 2"/>
    <s v="R1024"/>
    <n v="52"/>
  </r>
  <r>
    <s v="Id1154"/>
    <s v="Makie"/>
    <n v="21.86"/>
    <n v="10.95"/>
    <s v="No"/>
    <x v="0"/>
    <x v="0"/>
    <n v="0"/>
    <x v="1"/>
    <x v="2"/>
    <x v="0"/>
    <s v="5-Sep-1965"/>
    <n v="9764.08"/>
    <s v="tier - 3"/>
    <s v="tier - 1"/>
    <s v="R1012"/>
    <n v="60"/>
  </r>
  <r>
    <s v="Id1155"/>
    <s v="Emily E"/>
    <n v="49.09"/>
    <n v="6.3"/>
    <s v="yes"/>
    <x v="0"/>
    <x v="0"/>
    <n v="0"/>
    <x v="1"/>
    <x v="0"/>
    <x v="1"/>
    <s v="14-Jul-2001"/>
    <n v="9753.49"/>
    <s v="tier - 2"/>
    <s v="tier - 2"/>
    <s v="R1012"/>
    <n v="24"/>
  </r>
  <r>
    <s v="Id1156"/>
    <s v="Cary"/>
    <n v="47.74"/>
    <n v="8.0500000000000007"/>
    <s v="yes"/>
    <x v="0"/>
    <x v="0"/>
    <n v="2"/>
    <x v="1"/>
    <x v="0"/>
    <x v="0"/>
    <s v="4-Jul-1970"/>
    <n v="9748.91"/>
    <s v="tier - 2"/>
    <s v="tier - 1"/>
    <s v="R1013"/>
    <n v="55"/>
  </r>
  <r>
    <s v="Id1157"/>
    <s v="Steven"/>
    <n v="30.2"/>
    <n v="9.8800000000000008"/>
    <s v="yes"/>
    <x v="0"/>
    <x v="0"/>
    <n v="2"/>
    <x v="1"/>
    <x v="0"/>
    <x v="0"/>
    <s v="18-Aug-1970"/>
    <n v="9724.5300000000007"/>
    <s v="tier - 3"/>
    <s v="tier - 1"/>
    <s v="R1011"/>
    <n v="55"/>
  </r>
  <r>
    <s v="Id1158"/>
    <s v="Jose Antonio Sr."/>
    <n v="33.25"/>
    <n v="7.42"/>
    <s v="yes"/>
    <x v="0"/>
    <x v="0"/>
    <n v="2"/>
    <x v="1"/>
    <x v="0"/>
    <x v="0"/>
    <s v="12-Sep-1970"/>
    <n v="9722.77"/>
    <s v="tier - 3"/>
    <s v="tier - 1"/>
    <s v="R1016"/>
    <n v="55"/>
  </r>
  <r>
    <s v="Id1159"/>
    <s v="Tatiana"/>
    <n v="26.6"/>
    <n v="8.4499999999999993"/>
    <s v="yes"/>
    <x v="0"/>
    <x v="0"/>
    <n v="1"/>
    <x v="1"/>
    <x v="1"/>
    <x v="0"/>
    <s v="27-Jun-1975"/>
    <n v="9715.84"/>
    <s v="tier - 2"/>
    <s v="tier - 1"/>
    <s v="R1024"/>
    <n v="50"/>
  </r>
  <r>
    <s v="Id1160"/>
    <s v="Dan T."/>
    <n v="26.35"/>
    <n v="6.21"/>
    <s v="No"/>
    <x v="0"/>
    <x v="0"/>
    <n v="2"/>
    <x v="1"/>
    <x v="1"/>
    <x v="1"/>
    <s v="10-Jul-1972"/>
    <n v="9710.7099999999991"/>
    <s v="tier - 2"/>
    <s v="tier - 1"/>
    <s v="R1021"/>
    <n v="53"/>
  </r>
  <r>
    <s v="Id1161"/>
    <s v="Liisa A."/>
    <n v="39.994999999999997"/>
    <n v="4.6500000000000004"/>
    <s v="No"/>
    <x v="0"/>
    <x v="0"/>
    <n v="0"/>
    <x v="1"/>
    <x v="0"/>
    <x v="2"/>
    <s v="19-Sep-1977"/>
    <n v="9704.67"/>
    <s v="tier - 2"/>
    <s v="tier - 3"/>
    <s v="R1024"/>
    <n v="48"/>
  </r>
  <r>
    <s v="Id1162"/>
    <s v="Kathryn E."/>
    <n v="22.92"/>
    <n v="5.87"/>
    <s v="yes"/>
    <x v="0"/>
    <x v="0"/>
    <n v="1"/>
    <x v="1"/>
    <x v="2"/>
    <x v="1"/>
    <s v="7-Nov-1964"/>
    <n v="9698.42"/>
    <s v="tier - 3"/>
    <s v="tier - 3"/>
    <s v="R1013"/>
    <n v="60"/>
  </r>
  <r>
    <s v="Id1163"/>
    <s v="Maxwell"/>
    <n v="24.78"/>
    <n v="4.24"/>
    <s v="yes"/>
    <x v="0"/>
    <x v="0"/>
    <n v="2"/>
    <x v="1"/>
    <x v="2"/>
    <x v="2"/>
    <s v="16-Sep-1966"/>
    <n v="9684.2900000000009"/>
    <s v="tier - 3"/>
    <s v="tier - 2"/>
    <s v="R1013"/>
    <n v="59"/>
  </r>
  <r>
    <s v="Id1164"/>
    <s v="Pascale"/>
    <n v="34.07"/>
    <n v="7.81"/>
    <s v="yes"/>
    <x v="0"/>
    <x v="0"/>
    <n v="0"/>
    <x v="1"/>
    <x v="0"/>
    <x v="0"/>
    <s v="8-Aug-1981"/>
    <n v="9664.34"/>
    <s v="tier - 2"/>
    <s v="tier - 3"/>
    <s v="R1011"/>
    <n v="44"/>
  </r>
  <r>
    <s v="Id1165"/>
    <s v="Becca"/>
    <n v="30.14"/>
    <n v="9.85"/>
    <s v="No"/>
    <x v="0"/>
    <x v="0"/>
    <n v="0"/>
    <x v="1"/>
    <x v="0"/>
    <x v="0"/>
    <s v="8-Jul-1974"/>
    <n v="9653.81"/>
    <s v="tier - 2"/>
    <s v="tier - 2"/>
    <s v="R1011"/>
    <n v="51"/>
  </r>
  <r>
    <s v="Id1166"/>
    <s v="Grace"/>
    <n v="18.05"/>
    <n v="6.94"/>
    <s v="No"/>
    <x v="0"/>
    <x v="0"/>
    <n v="0"/>
    <x v="1"/>
    <x v="4"/>
    <x v="0"/>
    <s v="19-Jul-1971"/>
    <n v="9644.25"/>
    <s v="tier - 2"/>
    <s v="tier - 1"/>
    <s v="R1012"/>
    <n v="54"/>
  </r>
  <r>
    <s v="Id1167"/>
    <s v="Samantha"/>
    <n v="37.4"/>
    <n v="11.3"/>
    <s v="yes"/>
    <x v="0"/>
    <x v="0"/>
    <n v="2"/>
    <x v="1"/>
    <x v="0"/>
    <x v="0"/>
    <s v="30-Sep-1970"/>
    <n v="9634.5400000000009"/>
    <s v="tier - 2"/>
    <s v="tier - 2"/>
    <s v="R1011"/>
    <n v="55"/>
  </r>
  <r>
    <s v="Id1168"/>
    <s v="Nicole R."/>
    <n v="25.75"/>
    <n v="9.23"/>
    <s v="No"/>
    <x v="0"/>
    <x v="0"/>
    <n v="0"/>
    <x v="1"/>
    <x v="1"/>
    <x v="0"/>
    <s v="22-Jun-1968"/>
    <n v="9630.91"/>
    <s v="tier - 3"/>
    <s v="tier - 2"/>
    <s v="R1013"/>
    <n v="57"/>
  </r>
  <r>
    <s v="Id1169"/>
    <s v="David W"/>
    <n v="32.299999999999997"/>
    <n v="4.37"/>
    <s v="No"/>
    <x v="0"/>
    <x v="0"/>
    <n v="2"/>
    <x v="1"/>
    <x v="0"/>
    <x v="2"/>
    <s v="23-Oct-1972"/>
    <n v="9630.4"/>
    <s v="tier - 2"/>
    <s v="tier - 2"/>
    <s v="R1011"/>
    <n v="53"/>
  </r>
  <r>
    <s v="Id1170"/>
    <s v="Grant"/>
    <n v="28.61"/>
    <n v="5.76"/>
    <s v="No"/>
    <x v="0"/>
    <x v="1"/>
    <n v="1"/>
    <x v="1"/>
    <x v="1"/>
    <x v="1"/>
    <s v="19-Dec-1979"/>
    <n v="9630.2999999999993"/>
    <s v="tier - 2"/>
    <s v="tier - 2"/>
    <s v="R1021"/>
    <n v="45"/>
  </r>
  <r>
    <s v="Id1171"/>
    <s v="Sophia"/>
    <n v="45.41"/>
    <n v="4.96"/>
    <s v="No"/>
    <x v="0"/>
    <x v="0"/>
    <n v="1"/>
    <x v="1"/>
    <x v="0"/>
    <x v="2"/>
    <e v="#N/A"/>
    <e v="#N/A"/>
    <e v="#N/A"/>
    <e v="#N/A"/>
    <e v="#N/A"/>
    <e v="#N/A"/>
  </r>
  <r>
    <s v="Id1172"/>
    <s v="Christina"/>
    <n v="31.2"/>
    <n v="11.04"/>
    <s v="yes"/>
    <x v="0"/>
    <x v="0"/>
    <n v="2"/>
    <x v="1"/>
    <x v="0"/>
    <x v="0"/>
    <e v="#N/A"/>
    <e v="#N/A"/>
    <e v="#N/A"/>
    <e v="#N/A"/>
    <e v="#N/A"/>
    <e v="#N/A"/>
  </r>
  <r>
    <s v="Id1173"/>
    <s v="Sam L."/>
    <n v="29.83"/>
    <n v="7.81"/>
    <s v="yes"/>
    <x v="0"/>
    <x v="0"/>
    <n v="1"/>
    <x v="1"/>
    <x v="1"/>
    <x v="0"/>
    <e v="#N/A"/>
    <e v="#N/A"/>
    <e v="#N/A"/>
    <e v="#N/A"/>
    <e v="#N/A"/>
    <e v="#N/A"/>
  </r>
  <r>
    <s v="Id1174"/>
    <s v="Haley R."/>
    <n v="29.06"/>
    <n v="4.55"/>
    <s v="No"/>
    <x v="0"/>
    <x v="0"/>
    <n v="0"/>
    <x v="1"/>
    <x v="1"/>
    <x v="2"/>
    <e v="#N/A"/>
    <e v="#N/A"/>
    <e v="#N/A"/>
    <e v="#N/A"/>
    <e v="#N/A"/>
    <e v="#N/A"/>
  </r>
  <r>
    <s v="Id1175"/>
    <s v="Ethan"/>
    <n v="27.454999999999998"/>
    <n v="6.13"/>
    <s v="No"/>
    <x v="0"/>
    <x v="0"/>
    <n v="2"/>
    <x v="1"/>
    <x v="1"/>
    <x v="1"/>
    <e v="#N/A"/>
    <e v="#N/A"/>
    <e v="#N/A"/>
    <e v="#N/A"/>
    <e v="#N/A"/>
    <e v="#N/A"/>
  </r>
  <r>
    <s v="Id1176"/>
    <s v="Andrew W"/>
    <n v="23.01"/>
    <n v="6.04"/>
    <s v="yes"/>
    <x v="0"/>
    <x v="0"/>
    <n v="1"/>
    <x v="1"/>
    <x v="2"/>
    <x v="1"/>
    <e v="#N/A"/>
    <e v="#N/A"/>
    <e v="#N/A"/>
    <e v="#N/A"/>
    <e v="#N/A"/>
    <e v="#N/A"/>
  </r>
  <r>
    <s v="Id1177"/>
    <s v="Mark G"/>
    <n v="31.39"/>
    <n v="8.85"/>
    <s v="yes"/>
    <x v="0"/>
    <x v="0"/>
    <n v="0"/>
    <x v="1"/>
    <x v="0"/>
    <x v="0"/>
    <e v="#N/A"/>
    <e v="#N/A"/>
    <e v="#N/A"/>
    <e v="#N/A"/>
    <e v="#N/A"/>
    <e v="#N/A"/>
  </r>
  <r>
    <s v="Id1178"/>
    <s v="Kasey E."/>
    <n v="34.770000000000003"/>
    <n v="10.54"/>
    <s v="No"/>
    <x v="0"/>
    <x v="0"/>
    <n v="2"/>
    <x v="1"/>
    <x v="0"/>
    <x v="0"/>
    <e v="#N/A"/>
    <e v="#N/A"/>
    <e v="#N/A"/>
    <e v="#N/A"/>
    <e v="#N/A"/>
    <e v="#N/A"/>
  </r>
  <r>
    <s v="Id1179"/>
    <s v="Jeff"/>
    <n v="24.48"/>
    <n v="4.37"/>
    <s v="yes"/>
    <x v="0"/>
    <x v="0"/>
    <n v="2"/>
    <x v="1"/>
    <x v="2"/>
    <x v="2"/>
    <e v="#N/A"/>
    <e v="#N/A"/>
    <e v="#N/A"/>
    <e v="#N/A"/>
    <e v="#N/A"/>
    <e v="#N/A"/>
  </r>
  <r>
    <s v="Id1180"/>
    <s v="Amy"/>
    <n v="22.61"/>
    <n v="9.6300000000000008"/>
    <s v="No"/>
    <x v="0"/>
    <x v="0"/>
    <n v="2"/>
    <x v="1"/>
    <x v="2"/>
    <x v="0"/>
    <e v="#N/A"/>
    <e v="#N/A"/>
    <e v="#N/A"/>
    <e v="#N/A"/>
    <e v="#N/A"/>
    <e v="#N/A"/>
  </r>
  <r>
    <s v="Id1181"/>
    <s v="Adam"/>
    <n v="34.299999999999997"/>
    <n v="10.37"/>
    <s v="No"/>
    <x v="0"/>
    <x v="0"/>
    <n v="0"/>
    <x v="1"/>
    <x v="0"/>
    <x v="0"/>
    <e v="#N/A"/>
    <e v="#N/A"/>
    <e v="#N/A"/>
    <e v="#N/A"/>
    <e v="#N/A"/>
    <e v="#N/A"/>
  </r>
  <r>
    <s v="Id1182"/>
    <s v="Kristin M"/>
    <n v="46.09"/>
    <n v="5.44"/>
    <s v="No"/>
    <x v="0"/>
    <x v="0"/>
    <n v="2"/>
    <x v="1"/>
    <x v="0"/>
    <x v="2"/>
    <e v="#N/A"/>
    <e v="#N/A"/>
    <e v="#N/A"/>
    <e v="#N/A"/>
    <e v="#N/A"/>
    <e v="#N/A"/>
  </r>
  <r>
    <s v="Id1183"/>
    <s v="Mary-Lynn B."/>
    <n v="44.744999999999997"/>
    <n v="5.19"/>
    <s v="No"/>
    <x v="0"/>
    <x v="0"/>
    <n v="2"/>
    <x v="1"/>
    <x v="0"/>
    <x v="2"/>
    <e v="#N/A"/>
    <e v="#N/A"/>
    <e v="#N/A"/>
    <e v="#N/A"/>
    <e v="#N/A"/>
    <e v="#N/A"/>
  </r>
  <r>
    <s v="Id1184"/>
    <s v="Jamie A"/>
    <n v="26.33"/>
    <n v="11.8"/>
    <s v="yes"/>
    <x v="0"/>
    <x v="0"/>
    <n v="1"/>
    <x v="1"/>
    <x v="1"/>
    <x v="0"/>
    <e v="#N/A"/>
    <e v="#N/A"/>
    <e v="#N/A"/>
    <e v="#N/A"/>
    <e v="#N/A"/>
    <e v="#N/A"/>
  </r>
  <r>
    <s v="Id1185"/>
    <s v="Jeffrey A."/>
    <n v="26.6"/>
    <n v="8.3800000000000008"/>
    <s v="No"/>
    <x v="0"/>
    <x v="0"/>
    <n v="2"/>
    <x v="1"/>
    <x v="1"/>
    <x v="0"/>
    <e v="#N/A"/>
    <e v="#N/A"/>
    <e v="#N/A"/>
    <e v="#N/A"/>
    <e v="#N/A"/>
    <e v="#N/A"/>
  </r>
  <r>
    <s v="Id1186"/>
    <s v="Ms.  Nicole"/>
    <n v="27.5"/>
    <n v="7.58"/>
    <s v="No"/>
    <x v="0"/>
    <x v="0"/>
    <n v="0"/>
    <x v="1"/>
    <x v="1"/>
    <x v="0"/>
    <e v="#N/A"/>
    <e v="#N/A"/>
    <e v="#N/A"/>
    <e v="#N/A"/>
    <e v="#N/A"/>
    <e v="#N/A"/>
  </r>
  <r>
    <s v="Id1187"/>
    <s v="Audrey"/>
    <n v="41.55"/>
    <n v="4.6100000000000003"/>
    <s v="No"/>
    <x v="0"/>
    <x v="0"/>
    <n v="1"/>
    <x v="1"/>
    <x v="0"/>
    <x v="2"/>
    <e v="#N/A"/>
    <e v="#N/A"/>
    <e v="#N/A"/>
    <e v="#N/A"/>
    <e v="#N/A"/>
    <e v="#N/A"/>
  </r>
  <r>
    <s v="Id1188"/>
    <s v="Jacob"/>
    <n v="41.47"/>
    <n v="4.7"/>
    <s v="yes"/>
    <x v="0"/>
    <x v="1"/>
    <n v="1"/>
    <x v="1"/>
    <x v="0"/>
    <x v="2"/>
    <e v="#N/A"/>
    <e v="#N/A"/>
    <e v="#N/A"/>
    <e v="#N/A"/>
    <e v="#N/A"/>
    <e v="#N/A"/>
  </r>
  <r>
    <s v="Id1189"/>
    <s v="Mr.  Daniel S"/>
    <n v="24.795000000000002"/>
    <n v="6.05"/>
    <s v="yes"/>
    <x v="0"/>
    <x v="0"/>
    <n v="0"/>
    <x v="1"/>
    <x v="2"/>
    <x v="1"/>
    <e v="#N/A"/>
    <e v="#N/A"/>
    <e v="#N/A"/>
    <e v="#N/A"/>
    <e v="#N/A"/>
    <e v="#N/A"/>
  </r>
  <r>
    <s v="Id1190"/>
    <s v="Marc C."/>
    <n v="29.48"/>
    <n v="5.63"/>
    <s v="yes"/>
    <x v="0"/>
    <x v="1"/>
    <n v="1"/>
    <x v="1"/>
    <x v="1"/>
    <x v="2"/>
    <e v="#N/A"/>
    <e v="#N/A"/>
    <e v="#N/A"/>
    <e v="#N/A"/>
    <e v="#N/A"/>
    <e v="#N/A"/>
  </r>
  <r>
    <s v="Id1191"/>
    <s v="Mark S"/>
    <n v="28.09"/>
    <n v="6.06"/>
    <s v="No"/>
    <x v="0"/>
    <x v="1"/>
    <n v="1"/>
    <x v="1"/>
    <x v="1"/>
    <x v="1"/>
    <e v="#N/A"/>
    <e v="#N/A"/>
    <e v="#N/A"/>
    <e v="#N/A"/>
    <e v="#N/A"/>
    <e v="#N/A"/>
  </r>
  <r>
    <s v="Id1192"/>
    <s v="Dan"/>
    <n v="32.729999999999997"/>
    <n v="5.19"/>
    <s v="No"/>
    <x v="0"/>
    <x v="0"/>
    <n v="1"/>
    <x v="1"/>
    <x v="0"/>
    <x v="2"/>
    <e v="#N/A"/>
    <e v="#N/A"/>
    <e v="#N/A"/>
    <e v="#N/A"/>
    <e v="#N/A"/>
    <e v="#N/A"/>
  </r>
  <r>
    <s v="Id1193"/>
    <s v="Ms.  Gabriela"/>
    <n v="27.36"/>
    <n v="8.9600000000000009"/>
    <s v="No"/>
    <x v="0"/>
    <x v="0"/>
    <n v="0"/>
    <x v="1"/>
    <x v="1"/>
    <x v="0"/>
    <e v="#N/A"/>
    <e v="#N/A"/>
    <e v="#N/A"/>
    <e v="#N/A"/>
    <e v="#N/A"/>
    <e v="#N/A"/>
  </r>
  <r>
    <s v="Id1194"/>
    <s v="Amanda"/>
    <n v="27.265000000000001"/>
    <n v="11.39"/>
    <s v="No"/>
    <x v="0"/>
    <x v="0"/>
    <n v="0"/>
    <x v="1"/>
    <x v="1"/>
    <x v="0"/>
    <e v="#N/A"/>
    <e v="#N/A"/>
    <e v="#N/A"/>
    <e v="#N/A"/>
    <e v="#N/A"/>
    <e v="#N/A"/>
  </r>
  <r>
    <s v="Id1195"/>
    <s v="Ms.  Dara"/>
    <n v="48.07"/>
    <n v="4.0599999999999996"/>
    <s v="yes"/>
    <x v="0"/>
    <x v="0"/>
    <n v="0"/>
    <x v="1"/>
    <x v="0"/>
    <x v="2"/>
    <e v="#N/A"/>
    <e v="#N/A"/>
    <e v="#N/A"/>
    <e v="#N/A"/>
    <e v="#N/A"/>
    <e v="#N/A"/>
  </r>
  <r>
    <s v="Id1196"/>
    <s v="Rachelle R"/>
    <n v="30.8"/>
    <n v="5.23"/>
    <s v="yes"/>
    <x v="0"/>
    <x v="0"/>
    <n v="0"/>
    <x v="1"/>
    <x v="0"/>
    <x v="2"/>
    <e v="#N/A"/>
    <e v="#N/A"/>
    <e v="#N/A"/>
    <e v="#N/A"/>
    <e v="#N/A"/>
    <e v="#N/A"/>
  </r>
  <r>
    <s v="Id1197"/>
    <s v="Brenda J"/>
    <n v="32.299999999999997"/>
    <n v="5.05"/>
    <s v="yes"/>
    <x v="0"/>
    <x v="0"/>
    <n v="0"/>
    <x v="1"/>
    <x v="0"/>
    <x v="2"/>
    <e v="#N/A"/>
    <e v="#N/A"/>
    <e v="#N/A"/>
    <e v="#N/A"/>
    <e v="#N/A"/>
    <e v="#N/A"/>
  </r>
  <r>
    <s v="Id1198"/>
    <s v="Tim"/>
    <n v="39.700000000000003"/>
    <n v="7.34"/>
    <s v="No"/>
    <x v="0"/>
    <x v="0"/>
    <n v="0"/>
    <x v="1"/>
    <x v="0"/>
    <x v="0"/>
    <e v="#N/A"/>
    <e v="#N/A"/>
    <e v="#N/A"/>
    <e v="#N/A"/>
    <e v="#N/A"/>
    <e v="#N/A"/>
  </r>
  <r>
    <s v="Id1199"/>
    <s v="Sylvain"/>
    <n v="35.97"/>
    <n v="8.1300000000000008"/>
    <s v="No"/>
    <x v="0"/>
    <x v="0"/>
    <n v="0"/>
    <x v="1"/>
    <x v="0"/>
    <x v="0"/>
    <e v="#N/A"/>
    <e v="#N/A"/>
    <e v="#N/A"/>
    <e v="#N/A"/>
    <e v="#N/A"/>
    <e v="#N/A"/>
  </r>
  <r>
    <s v="Id1200"/>
    <s v="Lisa M"/>
    <n v="25.86"/>
    <n v="6.68"/>
    <s v="yes"/>
    <x v="0"/>
    <x v="0"/>
    <n v="1"/>
    <x v="1"/>
    <x v="1"/>
    <x v="0"/>
    <e v="#N/A"/>
    <e v="#N/A"/>
    <e v="#N/A"/>
    <e v="#N/A"/>
    <e v="#N/A"/>
    <e v="#N/A"/>
  </r>
  <r>
    <s v="Id1201"/>
    <s v="Ryan"/>
    <n v="30.03"/>
    <n v="11.51"/>
    <s v="No"/>
    <x v="0"/>
    <x v="0"/>
    <n v="0"/>
    <x v="1"/>
    <x v="0"/>
    <x v="0"/>
    <e v="#N/A"/>
    <e v="#N/A"/>
    <e v="#N/A"/>
    <e v="#N/A"/>
    <e v="#N/A"/>
    <e v="#N/A"/>
  </r>
  <r>
    <s v="Id1202"/>
    <s v="Kaitlin M"/>
    <n v="25.76"/>
    <n v="6.02"/>
    <s v="yes"/>
    <x v="0"/>
    <x v="1"/>
    <n v="1"/>
    <x v="1"/>
    <x v="1"/>
    <x v="1"/>
    <e v="#N/A"/>
    <e v="#N/A"/>
    <e v="#N/A"/>
    <e v="#N/A"/>
    <e v="#N/A"/>
    <e v="#N/A"/>
  </r>
  <r>
    <s v="Id1203"/>
    <s v="William R."/>
    <n v="22.42"/>
    <n v="7.96"/>
    <s v="No"/>
    <x v="0"/>
    <x v="0"/>
    <n v="0"/>
    <x v="1"/>
    <x v="2"/>
    <x v="0"/>
    <e v="#N/A"/>
    <e v="#N/A"/>
    <e v="#N/A"/>
    <e v="#N/A"/>
    <e v="#N/A"/>
    <e v="#N/A"/>
  </r>
  <r>
    <s v="Id1204"/>
    <s v="Bruce"/>
    <n v="33.18"/>
    <n v="6.01"/>
    <s v="yes"/>
    <x v="0"/>
    <x v="0"/>
    <n v="1"/>
    <x v="1"/>
    <x v="0"/>
    <x v="1"/>
    <e v="#N/A"/>
    <e v="#N/A"/>
    <e v="#N/A"/>
    <e v="#N/A"/>
    <e v="#N/A"/>
    <e v="#N/A"/>
  </r>
  <r>
    <s v="Id1205"/>
    <s v="Veronica"/>
    <n v="43.04"/>
    <n v="5.9"/>
    <s v="yes"/>
    <x v="0"/>
    <x v="0"/>
    <n v="0"/>
    <x v="1"/>
    <x v="0"/>
    <x v="1"/>
    <e v="#N/A"/>
    <e v="#N/A"/>
    <e v="#N/A"/>
    <e v="#N/A"/>
    <e v="#N/A"/>
    <e v="#N/A"/>
  </r>
  <r>
    <s v="Id1206"/>
    <s v="Warren"/>
    <n v="34.15"/>
    <n v="4.49"/>
    <s v="yes"/>
    <x v="0"/>
    <x v="0"/>
    <n v="1"/>
    <x v="1"/>
    <x v="0"/>
    <x v="2"/>
    <e v="#N/A"/>
    <e v="#N/A"/>
    <e v="#N/A"/>
    <e v="#N/A"/>
    <e v="#N/A"/>
    <e v="#N/A"/>
  </r>
  <r>
    <s v="Id1207"/>
    <s v="Mrs.  Daniela"/>
    <n v="25.78"/>
    <n v="6.25"/>
    <s v="No"/>
    <x v="0"/>
    <x v="0"/>
    <n v="0"/>
    <x v="1"/>
    <x v="1"/>
    <x v="1"/>
    <e v="#N/A"/>
    <e v="#N/A"/>
    <e v="#N/A"/>
    <e v="#N/A"/>
    <e v="#N/A"/>
    <e v="#N/A"/>
  </r>
  <r>
    <s v="Id1208"/>
    <s v="Deirdre A"/>
    <n v="21.02"/>
    <n v="9.6199999999999992"/>
    <s v="yes"/>
    <x v="0"/>
    <x v="1"/>
    <n v="1"/>
    <x v="1"/>
    <x v="2"/>
    <x v="0"/>
    <e v="#N/A"/>
    <e v="#N/A"/>
    <e v="#N/A"/>
    <e v="#N/A"/>
    <e v="#N/A"/>
    <e v="#N/A"/>
  </r>
  <r>
    <s v="Id1209"/>
    <s v="Mathias"/>
    <n v="37.51"/>
    <n v="11.06"/>
    <s v="No"/>
    <x v="0"/>
    <x v="0"/>
    <n v="2"/>
    <x v="1"/>
    <x v="0"/>
    <x v="0"/>
    <e v="#N/A"/>
    <e v="#N/A"/>
    <e v="#N/A"/>
    <e v="#N/A"/>
    <e v="#N/A"/>
    <e v="#N/A"/>
  </r>
  <r>
    <s v="Id1210"/>
    <s v="Matthew"/>
    <n v="25.745000000000001"/>
    <n v="6.11"/>
    <s v="yes"/>
    <x v="0"/>
    <x v="0"/>
    <n v="0"/>
    <x v="1"/>
    <x v="1"/>
    <x v="1"/>
    <e v="#N/A"/>
    <e v="#N/A"/>
    <e v="#N/A"/>
    <e v="#N/A"/>
    <e v="#N/A"/>
    <e v="#N/A"/>
  </r>
  <r>
    <s v="Id1211"/>
    <s v="Kurt"/>
    <n v="31.35"/>
    <n v="11.49"/>
    <s v="No"/>
    <x v="0"/>
    <x v="0"/>
    <n v="2"/>
    <x v="1"/>
    <x v="0"/>
    <x v="0"/>
    <e v="#N/A"/>
    <e v="#N/A"/>
    <e v="#N/A"/>
    <e v="#N/A"/>
    <e v="#N/A"/>
    <e v="#N/A"/>
  </r>
  <r>
    <s v="Id1212"/>
    <s v="Samuel"/>
    <n v="29.83"/>
    <n v="8.68"/>
    <s v="No"/>
    <x v="0"/>
    <x v="0"/>
    <n v="2"/>
    <x v="1"/>
    <x v="1"/>
    <x v="0"/>
    <e v="#N/A"/>
    <e v="#N/A"/>
    <e v="#N/A"/>
    <e v="#N/A"/>
    <e v="#N/A"/>
    <e v="#N/A"/>
  </r>
  <r>
    <s v="Id1213"/>
    <s v="Emily"/>
    <n v="25.49"/>
    <n v="5.68"/>
    <s v="yes"/>
    <x v="0"/>
    <x v="1"/>
    <n v="1"/>
    <x v="1"/>
    <x v="1"/>
    <x v="2"/>
    <e v="#N/A"/>
    <e v="#N/A"/>
    <e v="#N/A"/>
    <e v="#N/A"/>
    <e v="#N/A"/>
    <e v="#N/A"/>
  </r>
  <r>
    <s v="Id1214"/>
    <s v="Tiffany"/>
    <n v="34.1"/>
    <n v="8.4499999999999993"/>
    <s v="No"/>
    <x v="0"/>
    <x v="0"/>
    <n v="0"/>
    <x v="1"/>
    <x v="0"/>
    <x v="0"/>
    <e v="#N/A"/>
    <e v="#N/A"/>
    <e v="#N/A"/>
    <e v="#N/A"/>
    <e v="#N/A"/>
    <e v="#N/A"/>
  </r>
  <r>
    <s v="Id1215"/>
    <s v="Alex F"/>
    <n v="25.84"/>
    <n v="8.51"/>
    <s v="No"/>
    <x v="0"/>
    <x v="0"/>
    <n v="2"/>
    <x v="1"/>
    <x v="1"/>
    <x v="0"/>
    <e v="#N/A"/>
    <e v="#N/A"/>
    <e v="#N/A"/>
    <e v="#N/A"/>
    <e v="#N/A"/>
    <e v="#N/A"/>
  </r>
  <r>
    <s v="Id1216"/>
    <s v="Alice"/>
    <n v="20.6"/>
    <n v="7.62"/>
    <s v="No"/>
    <x v="0"/>
    <x v="0"/>
    <n v="0"/>
    <x v="1"/>
    <x v="2"/>
    <x v="0"/>
    <e v="#N/A"/>
    <e v="#N/A"/>
    <e v="#N/A"/>
    <e v="#N/A"/>
    <e v="#N/A"/>
    <e v="#N/A"/>
  </r>
  <r>
    <s v="Id1217"/>
    <s v="Allison M."/>
    <n v="28.88"/>
    <n v="10.18"/>
    <s v="No"/>
    <x v="0"/>
    <x v="0"/>
    <n v="0"/>
    <x v="1"/>
    <x v="1"/>
    <x v="0"/>
    <e v="#N/A"/>
    <e v="#N/A"/>
    <e v="#N/A"/>
    <e v="#N/A"/>
    <e v="#N/A"/>
    <e v="#N/A"/>
  </r>
  <r>
    <s v="Id1218"/>
    <s v="Johannes Fiskerstand"/>
    <n v="28.24"/>
    <n v="5.36"/>
    <s v="No"/>
    <x v="0"/>
    <x v="0"/>
    <n v="0"/>
    <x v="1"/>
    <x v="1"/>
    <x v="2"/>
    <e v="#N/A"/>
    <e v="#N/A"/>
    <e v="#N/A"/>
    <e v="#N/A"/>
    <e v="#N/A"/>
    <e v="#N/A"/>
  </r>
  <r>
    <s v="Id1219"/>
    <s v="Stephen"/>
    <n v="25.46"/>
    <n v="11.78"/>
    <s v="yes"/>
    <x v="0"/>
    <x v="0"/>
    <n v="1"/>
    <x v="1"/>
    <x v="1"/>
    <x v="0"/>
    <e v="#N/A"/>
    <e v="#N/A"/>
    <e v="#N/A"/>
    <e v="#N/A"/>
    <e v="#N/A"/>
    <e v="#N/A"/>
  </r>
  <r>
    <s v="Id1220"/>
    <s v="Jon M"/>
    <n v="29.64"/>
    <n v="10.82"/>
    <s v="yes"/>
    <x v="0"/>
    <x v="0"/>
    <n v="0"/>
    <x v="1"/>
    <x v="1"/>
    <x v="0"/>
    <e v="#N/A"/>
    <e v="#N/A"/>
    <e v="#N/A"/>
    <e v="#N/A"/>
    <e v="#N/A"/>
    <e v="#N/A"/>
  </r>
  <r>
    <s v="Id1221"/>
    <s v="Fasil"/>
    <n v="31.27"/>
    <n v="7.73"/>
    <s v="yes"/>
    <x v="0"/>
    <x v="0"/>
    <n v="1"/>
    <x v="1"/>
    <x v="0"/>
    <x v="0"/>
    <e v="#N/A"/>
    <e v="#N/A"/>
    <e v="#N/A"/>
    <e v="#N/A"/>
    <e v="#N/A"/>
    <e v="#N/A"/>
  </r>
  <r>
    <s v="Id1222"/>
    <s v="Megan C."/>
    <n v="19.95"/>
    <n v="6.24"/>
    <s v="yes"/>
    <x v="0"/>
    <x v="0"/>
    <n v="0"/>
    <x v="1"/>
    <x v="2"/>
    <x v="1"/>
    <e v="#N/A"/>
    <e v="#N/A"/>
    <e v="#N/A"/>
    <e v="#N/A"/>
    <e v="#N/A"/>
    <e v="#N/A"/>
  </r>
  <r>
    <s v="Id1223"/>
    <s v="Ms.  Lisa J."/>
    <n v="21.3"/>
    <n v="10.42"/>
    <s v="No"/>
    <x v="0"/>
    <x v="0"/>
    <n v="2"/>
    <x v="1"/>
    <x v="2"/>
    <x v="0"/>
    <e v="#N/A"/>
    <e v="#N/A"/>
    <e v="#N/A"/>
    <e v="#N/A"/>
    <e v="#N/A"/>
    <e v="#N/A"/>
  </r>
  <r>
    <s v="Id1224"/>
    <s v="Doron P"/>
    <n v="31.635000000000002"/>
    <n v="11.11"/>
    <s v="No"/>
    <x v="0"/>
    <x v="0"/>
    <n v="0"/>
    <x v="1"/>
    <x v="0"/>
    <x v="0"/>
    <e v="#N/A"/>
    <e v="#N/A"/>
    <e v="#N/A"/>
    <e v="#N/A"/>
    <e v="#N/A"/>
    <e v="#N/A"/>
  </r>
  <r>
    <s v="Id1225"/>
    <s v="Katharina"/>
    <n v="23.9"/>
    <n v="7.67"/>
    <s v="yes"/>
    <x v="0"/>
    <x v="0"/>
    <n v="2"/>
    <x v="1"/>
    <x v="2"/>
    <x v="0"/>
    <e v="#N/A"/>
    <e v="#N/A"/>
    <e v="#N/A"/>
    <e v="#N/A"/>
    <e v="#N/A"/>
    <e v="#N/A"/>
  </r>
  <r>
    <s v="Id1226"/>
    <s v="Carl"/>
    <n v="34.15"/>
    <n v="6.15"/>
    <s v="No"/>
    <x v="0"/>
    <x v="0"/>
    <n v="0"/>
    <x v="1"/>
    <x v="0"/>
    <x v="1"/>
    <e v="#N/A"/>
    <e v="#N/A"/>
    <e v="#N/A"/>
    <e v="#N/A"/>
    <e v="#N/A"/>
    <e v="#N/A"/>
  </r>
  <r>
    <s v="Id1227"/>
    <s v="Kelsey J."/>
    <n v="28.71"/>
    <n v="5.71"/>
    <s v="No"/>
    <x v="0"/>
    <x v="0"/>
    <n v="0"/>
    <x v="1"/>
    <x v="1"/>
    <x v="1"/>
    <e v="#N/A"/>
    <e v="#N/A"/>
    <e v="#N/A"/>
    <e v="#N/A"/>
    <e v="#N/A"/>
    <e v="#N/A"/>
  </r>
  <r>
    <s v="Id1228"/>
    <s v="Stephen A."/>
    <n v="36.700000000000003"/>
    <n v="8.6999999999999993"/>
    <s v="yes"/>
    <x v="0"/>
    <x v="0"/>
    <n v="2"/>
    <x v="1"/>
    <x v="0"/>
    <x v="0"/>
    <e v="#N/A"/>
    <e v="#N/A"/>
    <e v="#N/A"/>
    <e v="#N/A"/>
    <e v="#N/A"/>
    <e v="#N/A"/>
  </r>
  <r>
    <s v="Id1229"/>
    <s v="Dan"/>
    <n v="34.1"/>
    <n v="9.0399999999999991"/>
    <s v="yes"/>
    <x v="0"/>
    <x v="0"/>
    <n v="2"/>
    <x v="1"/>
    <x v="0"/>
    <x v="0"/>
    <e v="#N/A"/>
    <e v="#N/A"/>
    <e v="#N/A"/>
    <e v="#N/A"/>
    <e v="#N/A"/>
    <e v="#N/A"/>
  </r>
  <r>
    <s v="Id1230"/>
    <s v="Katie C"/>
    <n v="25.7"/>
    <n v="5.61"/>
    <s v="No"/>
    <x v="0"/>
    <x v="0"/>
    <n v="0"/>
    <x v="1"/>
    <x v="1"/>
    <x v="2"/>
    <e v="#N/A"/>
    <e v="#N/A"/>
    <e v="#N/A"/>
    <e v="#N/A"/>
    <e v="#N/A"/>
    <e v="#N/A"/>
  </r>
  <r>
    <s v="Id1231"/>
    <s v="Melissa K"/>
    <n v="21.68"/>
    <n v="8.1199999999999992"/>
    <s v="No"/>
    <x v="0"/>
    <x v="0"/>
    <n v="0"/>
    <x v="1"/>
    <x v="2"/>
    <x v="0"/>
    <e v="#N/A"/>
    <e v="#N/A"/>
    <e v="#N/A"/>
    <e v="#N/A"/>
    <e v="#N/A"/>
    <e v="#N/A"/>
  </r>
  <r>
    <s v="Id1232"/>
    <s v="Ms.  Kara H"/>
    <n v="25.175000000000001"/>
    <n v="4.74"/>
    <s v="No"/>
    <x v="0"/>
    <x v="0"/>
    <n v="0"/>
    <x v="1"/>
    <x v="1"/>
    <x v="2"/>
    <e v="#N/A"/>
    <e v="#N/A"/>
    <e v="#N/A"/>
    <e v="#N/A"/>
    <e v="#N/A"/>
    <e v="#N/A"/>
  </r>
  <r>
    <s v="Id1233"/>
    <s v="Juan Carlos"/>
    <n v="44.77"/>
    <n v="4.0599999999999996"/>
    <s v="No"/>
    <x v="0"/>
    <x v="0"/>
    <n v="2"/>
    <x v="1"/>
    <x v="0"/>
    <x v="2"/>
    <e v="#N/A"/>
    <e v="#N/A"/>
    <e v="#N/A"/>
    <e v="#N/A"/>
    <e v="#N/A"/>
    <e v="#N/A"/>
  </r>
  <r>
    <s v="Id1234"/>
    <s v="John III"/>
    <n v="37.07"/>
    <n v="5.69"/>
    <s v="No"/>
    <x v="0"/>
    <x v="0"/>
    <n v="2"/>
    <x v="1"/>
    <x v="0"/>
    <x v="2"/>
    <e v="#N/A"/>
    <e v="#N/A"/>
    <e v="#N/A"/>
    <e v="#N/A"/>
    <e v="#N/A"/>
    <e v="#N/A"/>
  </r>
  <r>
    <s v="Id1235"/>
    <s v="Sarah M"/>
    <n v="39.799999999999997"/>
    <n v="5.66"/>
    <s v="No"/>
    <x v="0"/>
    <x v="1"/>
    <n v="1"/>
    <x v="1"/>
    <x v="0"/>
    <x v="2"/>
    <e v="#N/A"/>
    <e v="#N/A"/>
    <e v="#N/A"/>
    <e v="#N/A"/>
    <e v="#N/A"/>
    <e v="#N/A"/>
  </r>
  <r>
    <s v="Id1236"/>
    <s v="Kristin C"/>
    <n v="26.36"/>
    <n v="4.32"/>
    <s v="No"/>
    <x v="0"/>
    <x v="1"/>
    <n v="1"/>
    <x v="1"/>
    <x v="1"/>
    <x v="2"/>
    <e v="#N/A"/>
    <e v="#N/A"/>
    <e v="#N/A"/>
    <e v="#N/A"/>
    <e v="#N/A"/>
    <e v="#N/A"/>
  </r>
  <r>
    <s v="Id1237"/>
    <s v="Casey M."/>
    <n v="29.925000000000001"/>
    <n v="8.2899999999999991"/>
    <s v="No"/>
    <x v="0"/>
    <x v="0"/>
    <n v="2"/>
    <x v="1"/>
    <x v="3"/>
    <x v="0"/>
    <e v="#N/A"/>
    <e v="#N/A"/>
    <e v="#N/A"/>
    <e v="#N/A"/>
    <e v="#N/A"/>
    <e v="#N/A"/>
  </r>
  <r>
    <s v="Id1238"/>
    <s v="Samuel"/>
    <n v="37.29"/>
    <n v="10.46"/>
    <s v="No"/>
    <x v="0"/>
    <x v="0"/>
    <n v="0"/>
    <x v="1"/>
    <x v="0"/>
    <x v="0"/>
    <e v="#N/A"/>
    <e v="#N/A"/>
    <e v="#N/A"/>
    <e v="#N/A"/>
    <e v="#N/A"/>
    <e v="#N/A"/>
  </r>
  <r>
    <s v="Id1239"/>
    <s v="Braulio"/>
    <n v="30.2"/>
    <n v="11.96"/>
    <s v="No"/>
    <x v="0"/>
    <x v="0"/>
    <n v="0"/>
    <x v="1"/>
    <x v="0"/>
    <x v="0"/>
    <e v="#N/A"/>
    <e v="#N/A"/>
    <e v="#N/A"/>
    <e v="#N/A"/>
    <e v="#N/A"/>
    <e v="#N/A"/>
  </r>
  <r>
    <s v="Id1240"/>
    <s v="Anne-Marie"/>
    <n v="24.225000000000001"/>
    <n v="4.25"/>
    <s v="yes"/>
    <x v="0"/>
    <x v="1"/>
    <n v="1"/>
    <x v="1"/>
    <x v="2"/>
    <x v="2"/>
    <e v="#N/A"/>
    <e v="#N/A"/>
    <e v="#N/A"/>
    <e v="#N/A"/>
    <e v="#N/A"/>
    <e v="#N/A"/>
  </r>
  <r>
    <s v="Id1241"/>
    <s v="Samuel K."/>
    <n v="31.445"/>
    <n v="8.33"/>
    <s v="No"/>
    <x v="0"/>
    <x v="0"/>
    <n v="0"/>
    <x v="1"/>
    <x v="0"/>
    <x v="0"/>
    <e v="#N/A"/>
    <e v="#N/A"/>
    <e v="#N/A"/>
    <e v="#N/A"/>
    <e v="#N/A"/>
    <e v="#N/A"/>
  </r>
  <r>
    <s v="Id1242"/>
    <s v="Yuki"/>
    <n v="38.880000000000003"/>
    <n v="4.29"/>
    <s v="No"/>
    <x v="0"/>
    <x v="0"/>
    <n v="1"/>
    <x v="1"/>
    <x v="0"/>
    <x v="2"/>
    <e v="#N/A"/>
    <e v="#N/A"/>
    <e v="#N/A"/>
    <e v="#N/A"/>
    <e v="#N/A"/>
    <e v="#N/A"/>
  </r>
  <r>
    <s v="Id1243"/>
    <s v="Rafer"/>
    <n v="43.89"/>
    <n v="6.32"/>
    <s v="yes"/>
    <x v="0"/>
    <x v="0"/>
    <n v="0"/>
    <x v="1"/>
    <x v="0"/>
    <x v="1"/>
    <e v="#N/A"/>
    <e v="#N/A"/>
    <e v="#N/A"/>
    <e v="#N/A"/>
    <e v="#N/A"/>
    <e v="#N/A"/>
  </r>
  <r>
    <s v="Id1244"/>
    <s v="Claire"/>
    <n v="25.6"/>
    <n v="5.65"/>
    <s v="No"/>
    <x v="0"/>
    <x v="0"/>
    <n v="2"/>
    <x v="1"/>
    <x v="1"/>
    <x v="2"/>
    <e v="#N/A"/>
    <e v="#N/A"/>
    <e v="#N/A"/>
    <e v="#N/A"/>
    <e v="#N/A"/>
    <e v="#N/A"/>
  </r>
  <r>
    <s v="Id1245"/>
    <s v="Erynn J."/>
    <n v="29.545000000000002"/>
    <n v="8.41"/>
    <s v="yes"/>
    <x v="0"/>
    <x v="0"/>
    <n v="1"/>
    <x v="1"/>
    <x v="1"/>
    <x v="0"/>
    <e v="#N/A"/>
    <e v="#N/A"/>
    <e v="#N/A"/>
    <e v="#N/A"/>
    <e v="#N/A"/>
    <e v="#N/A"/>
  </r>
  <r>
    <s v="Id1246"/>
    <s v="Mahesh"/>
    <n v="23.25"/>
    <n v="11.96"/>
    <s v="yes"/>
    <x v="0"/>
    <x v="0"/>
    <n v="0"/>
    <x v="1"/>
    <x v="2"/>
    <x v="0"/>
    <e v="#N/A"/>
    <e v="#N/A"/>
    <e v="#N/A"/>
    <e v="#N/A"/>
    <e v="#N/A"/>
    <e v="#N/A"/>
  </r>
  <r>
    <s v="Id1247"/>
    <s v="Stanley"/>
    <n v="43.95"/>
    <n v="5.17"/>
    <s v="yes"/>
    <x v="0"/>
    <x v="1"/>
    <n v="1"/>
    <x v="1"/>
    <x v="0"/>
    <x v="2"/>
    <e v="#N/A"/>
    <e v="#N/A"/>
    <e v="#N/A"/>
    <e v="#N/A"/>
    <e v="#N/A"/>
    <e v="#N/A"/>
  </r>
  <r>
    <s v="Id1248"/>
    <s v="Gregory"/>
    <n v="21.85"/>
    <n v="8.76"/>
    <s v="No"/>
    <x v="0"/>
    <x v="0"/>
    <n v="0"/>
    <x v="1"/>
    <x v="2"/>
    <x v="0"/>
    <e v="#N/A"/>
    <e v="#N/A"/>
    <e v="#N/A"/>
    <e v="#N/A"/>
    <e v="#N/A"/>
    <e v="#N/A"/>
  </r>
  <r>
    <s v="Id1249"/>
    <s v="Eric"/>
    <n v="25.73"/>
    <n v="7.99"/>
    <s v="No"/>
    <x v="0"/>
    <x v="0"/>
    <n v="2"/>
    <x v="1"/>
    <x v="1"/>
    <x v="0"/>
    <e v="#N/A"/>
    <e v="#N/A"/>
    <e v="#N/A"/>
    <e v="#N/A"/>
    <e v="#N/A"/>
    <e v="#N/A"/>
  </r>
  <r>
    <s v="Id1250"/>
    <s v="Rachel M"/>
    <n v="32.229999999999997"/>
    <n v="8.59"/>
    <s v="No"/>
    <x v="0"/>
    <x v="0"/>
    <n v="0"/>
    <x v="1"/>
    <x v="0"/>
    <x v="0"/>
    <e v="#N/A"/>
    <e v="#N/A"/>
    <e v="#N/A"/>
    <e v="#N/A"/>
    <e v="#N/A"/>
    <e v="#N/A"/>
  </r>
  <r>
    <s v="Id1251"/>
    <s v="Kamp, Mr.  Fritz"/>
    <n v="32.204999999999998"/>
    <n v="6.14"/>
    <s v="No"/>
    <x v="0"/>
    <x v="0"/>
    <n v="2"/>
    <x v="1"/>
    <x v="0"/>
    <x v="1"/>
    <e v="#N/A"/>
    <e v="#N/A"/>
    <e v="#N/A"/>
    <e v="#N/A"/>
    <e v="#N/A"/>
    <e v="#N/A"/>
  </r>
  <r>
    <s v="Id1252"/>
    <s v="Brad"/>
    <n v="26.41"/>
    <n v="4.08"/>
    <s v="No"/>
    <x v="0"/>
    <x v="0"/>
    <n v="2"/>
    <x v="1"/>
    <x v="1"/>
    <x v="2"/>
    <e v="#N/A"/>
    <e v="#N/A"/>
    <e v="#N/A"/>
    <e v="#N/A"/>
    <e v="#N/A"/>
    <e v="#N/A"/>
  </r>
  <r>
    <s v="Id1253"/>
    <s v="Claire M"/>
    <n v="30.2"/>
    <n v="6.25"/>
    <s v="yes"/>
    <x v="0"/>
    <x v="0"/>
    <n v="0"/>
    <x v="1"/>
    <x v="0"/>
    <x v="1"/>
    <e v="#N/A"/>
    <e v="#N/A"/>
    <e v="#N/A"/>
    <e v="#N/A"/>
    <e v="#N/A"/>
    <e v="#N/A"/>
  </r>
  <r>
    <s v="Id1254"/>
    <s v="Jennifer"/>
    <n v="31.26"/>
    <n v="5.94"/>
    <s v="yes"/>
    <x v="0"/>
    <x v="0"/>
    <n v="1"/>
    <x v="1"/>
    <x v="0"/>
    <x v="1"/>
    <e v="#N/A"/>
    <e v="#N/A"/>
    <e v="#N/A"/>
    <e v="#N/A"/>
    <e v="#N/A"/>
    <e v="#N/A"/>
  </r>
  <r>
    <s v="Id1255"/>
    <s v="Maria S."/>
    <n v="33.725000000000001"/>
    <n v="6.45"/>
    <s v="yes"/>
    <x v="0"/>
    <x v="0"/>
    <n v="0"/>
    <x v="1"/>
    <x v="0"/>
    <x v="0"/>
    <e v="#N/A"/>
    <e v="#N/A"/>
    <e v="#N/A"/>
    <e v="#N/A"/>
    <e v="#N/A"/>
    <e v="#N/A"/>
  </r>
  <r>
    <s v="Id1256"/>
    <s v="Katherine E"/>
    <n v="28.9"/>
    <n v="5.74"/>
    <s v="yes"/>
    <x v="0"/>
    <x v="0"/>
    <n v="0"/>
    <x v="1"/>
    <x v="1"/>
    <x v="1"/>
    <e v="#N/A"/>
    <e v="#N/A"/>
    <e v="#N/A"/>
    <e v="#N/A"/>
    <e v="#N/A"/>
    <e v="#N/A"/>
  </r>
  <r>
    <s v="Id1257"/>
    <s v="Michael"/>
    <n v="45.69"/>
    <n v="4.43"/>
    <s v="yes"/>
    <x v="0"/>
    <x v="0"/>
    <n v="0"/>
    <x v="1"/>
    <x v="0"/>
    <x v="2"/>
    <e v="#N/A"/>
    <e v="#N/A"/>
    <e v="#N/A"/>
    <e v="#N/A"/>
    <e v="#N/A"/>
    <e v="#N/A"/>
  </r>
  <r>
    <s v="Id1258"/>
    <s v="Roxanne"/>
    <n v="21.03"/>
    <n v="6.5"/>
    <s v="No"/>
    <x v="0"/>
    <x v="0"/>
    <n v="0"/>
    <x v="1"/>
    <x v="2"/>
    <x v="0"/>
    <e v="#N/A"/>
    <e v="#N/A"/>
    <e v="#N/A"/>
    <e v="#N/A"/>
    <e v="#N/A"/>
    <e v="#N/A"/>
  </r>
  <r>
    <s v="Id1259"/>
    <s v="Israel"/>
    <n v="37"/>
    <n v="8.75"/>
    <s v="No"/>
    <x v="0"/>
    <x v="0"/>
    <n v="0"/>
    <x v="1"/>
    <x v="0"/>
    <x v="0"/>
    <e v="#N/A"/>
    <e v="#N/A"/>
    <e v="#N/A"/>
    <e v="#N/A"/>
    <e v="#N/A"/>
    <e v="#N/A"/>
  </r>
  <r>
    <s v="Id1260"/>
    <s v="Samalya"/>
    <n v="25.4"/>
    <n v="11.96"/>
    <s v="No"/>
    <x v="0"/>
    <x v="0"/>
    <n v="0"/>
    <x v="1"/>
    <x v="1"/>
    <x v="0"/>
    <e v="#N/A"/>
    <e v="#N/A"/>
    <e v="#N/A"/>
    <e v="#N/A"/>
    <e v="#N/A"/>
    <e v="#N/A"/>
  </r>
  <r>
    <s v="Id1261"/>
    <s v="Peter"/>
    <n v="32.299999999999997"/>
    <n v="10.54"/>
    <s v="No"/>
    <x v="0"/>
    <x v="0"/>
    <n v="0"/>
    <x v="1"/>
    <x v="0"/>
    <x v="0"/>
    <e v="#N/A"/>
    <e v="#N/A"/>
    <e v="#N/A"/>
    <e v="#N/A"/>
    <e v="#N/A"/>
    <e v="#N/A"/>
  </r>
  <r>
    <s v="Id1262"/>
    <s v="Alicia"/>
    <n v="23.94"/>
    <n v="4.54"/>
    <s v="yes"/>
    <x v="0"/>
    <x v="1"/>
    <n v="1"/>
    <x v="1"/>
    <x v="2"/>
    <x v="2"/>
    <e v="#N/A"/>
    <e v="#N/A"/>
    <e v="#N/A"/>
    <e v="#N/A"/>
    <e v="#N/A"/>
    <e v="#N/A"/>
  </r>
  <r>
    <s v="Id1263"/>
    <s v="Sarah K."/>
    <n v="46.4"/>
    <n v="5.71"/>
    <s v="No"/>
    <x v="0"/>
    <x v="0"/>
    <n v="0"/>
    <x v="1"/>
    <x v="0"/>
    <x v="1"/>
    <e v="#N/A"/>
    <e v="#N/A"/>
    <e v="#N/A"/>
    <e v="#N/A"/>
    <e v="#N/A"/>
    <e v="#N/A"/>
  </r>
  <r>
    <s v="Id1264"/>
    <s v="Guomin"/>
    <n v="40.375"/>
    <n v="6.25"/>
    <s v="yes"/>
    <x v="0"/>
    <x v="0"/>
    <n v="0"/>
    <x v="1"/>
    <x v="0"/>
    <x v="1"/>
    <e v="#N/A"/>
    <e v="#N/A"/>
    <e v="#N/A"/>
    <e v="#N/A"/>
    <e v="#N/A"/>
    <e v="#N/A"/>
  </r>
  <r>
    <s v="Id1265"/>
    <s v="Mr.  Javier"/>
    <n v="28.7"/>
    <n v="9.4700000000000006"/>
    <s v="No"/>
    <x v="0"/>
    <x v="0"/>
    <n v="2"/>
    <x v="1"/>
    <x v="1"/>
    <x v="0"/>
    <e v="#N/A"/>
    <e v="#N/A"/>
    <e v="#N/A"/>
    <e v="#N/A"/>
    <e v="#N/A"/>
    <e v="#N/A"/>
  </r>
  <r>
    <s v="Id1266"/>
    <s v="Matt"/>
    <n v="26.63"/>
    <n v="5.7"/>
    <s v="No"/>
    <x v="0"/>
    <x v="0"/>
    <n v="0"/>
    <x v="1"/>
    <x v="1"/>
    <x v="1"/>
    <e v="#N/A"/>
    <e v="#N/A"/>
    <e v="#N/A"/>
    <e v="#N/A"/>
    <e v="#N/A"/>
    <e v="#N/A"/>
  </r>
  <r>
    <s v="Id1267"/>
    <s v="Thomas S"/>
    <n v="22.515000000000001"/>
    <n v="11.18"/>
    <s v="No"/>
    <x v="0"/>
    <x v="0"/>
    <n v="2"/>
    <x v="1"/>
    <x v="2"/>
    <x v="0"/>
    <e v="#N/A"/>
    <e v="#N/A"/>
    <e v="#N/A"/>
    <e v="#N/A"/>
    <e v="#N/A"/>
    <e v="#N/A"/>
  </r>
  <r>
    <s v="Id1268"/>
    <s v="Martha Patricia"/>
    <n v="36.575000000000003"/>
    <n v="10.98"/>
    <s v="No"/>
    <x v="0"/>
    <x v="0"/>
    <n v="0"/>
    <x v="1"/>
    <x v="0"/>
    <x v="0"/>
    <e v="#N/A"/>
    <e v="#N/A"/>
    <e v="#N/A"/>
    <e v="#N/A"/>
    <e v="#N/A"/>
    <e v="#N/A"/>
  </r>
  <r>
    <s v="Id1269"/>
    <s v="Alicia"/>
    <n v="23.66"/>
    <n v="5.1100000000000003"/>
    <s v="yes"/>
    <x v="0"/>
    <x v="1"/>
    <n v="1"/>
    <x v="1"/>
    <x v="2"/>
    <x v="2"/>
    <e v="#N/A"/>
    <e v="#N/A"/>
    <e v="#N/A"/>
    <e v="#N/A"/>
    <e v="#N/A"/>
    <e v="#N/A"/>
  </r>
  <r>
    <s v="Id1270"/>
    <s v="Jennifer V."/>
    <n v="18.62"/>
    <n v="10.24"/>
    <s v="No"/>
    <x v="0"/>
    <x v="0"/>
    <n v="0"/>
    <x v="1"/>
    <x v="2"/>
    <x v="0"/>
    <e v="#N/A"/>
    <e v="#N/A"/>
    <e v="#N/A"/>
    <e v="#N/A"/>
    <e v="#N/A"/>
    <e v="#N/A"/>
  </r>
  <r>
    <s v="Id1271"/>
    <s v="Michael W."/>
    <n v="19.190000000000001"/>
    <n v="7.71"/>
    <s v="yes"/>
    <x v="0"/>
    <x v="0"/>
    <n v="1"/>
    <x v="1"/>
    <x v="2"/>
    <x v="0"/>
    <e v="#N/A"/>
    <e v="#N/A"/>
    <e v="#N/A"/>
    <e v="#N/A"/>
    <e v="#N/A"/>
    <e v="#N/A"/>
  </r>
  <r>
    <s v="Id1272"/>
    <s v="Eddie C"/>
    <n v="27.5"/>
    <n v="6.03"/>
    <s v="No"/>
    <x v="0"/>
    <x v="0"/>
    <n v="0"/>
    <x v="1"/>
    <x v="1"/>
    <x v="1"/>
    <e v="#N/A"/>
    <e v="#N/A"/>
    <e v="#N/A"/>
    <e v="#N/A"/>
    <e v="#N/A"/>
    <e v="#N/A"/>
  </r>
  <r>
    <s v="Id1273"/>
    <s v="Maxime M"/>
    <n v="27.36"/>
    <n v="5.96"/>
    <s v="No"/>
    <x v="0"/>
    <x v="1"/>
    <n v="1"/>
    <x v="1"/>
    <x v="1"/>
    <x v="1"/>
    <e v="#N/A"/>
    <e v="#N/A"/>
    <e v="#N/A"/>
    <e v="#N/A"/>
    <e v="#N/A"/>
    <e v="#N/A"/>
  </r>
  <r>
    <s v="Id1274"/>
    <s v="Mark D"/>
    <n v="20.350000000000001"/>
    <n v="4.16"/>
    <s v="No"/>
    <x v="0"/>
    <x v="0"/>
    <n v="0"/>
    <x v="1"/>
    <x v="2"/>
    <x v="2"/>
    <e v="#N/A"/>
    <e v="#N/A"/>
    <e v="#N/A"/>
    <e v="#N/A"/>
    <e v="#N/A"/>
    <e v="#N/A"/>
  </r>
  <r>
    <s v="Id1275"/>
    <s v="Adam"/>
    <n v="24.035"/>
    <n v="6.11"/>
    <s v="No"/>
    <x v="0"/>
    <x v="0"/>
    <n v="0"/>
    <x v="1"/>
    <x v="2"/>
    <x v="1"/>
    <e v="#N/A"/>
    <e v="#N/A"/>
    <e v="#N/A"/>
    <e v="#N/A"/>
    <e v="#N/A"/>
    <e v="#N/A"/>
  </r>
  <r>
    <s v="Id1276"/>
    <s v="Justin M"/>
    <n v="23.56"/>
    <n v="5.97"/>
    <s v="No"/>
    <x v="0"/>
    <x v="0"/>
    <n v="0"/>
    <x v="1"/>
    <x v="2"/>
    <x v="1"/>
    <e v="#N/A"/>
    <e v="#N/A"/>
    <e v="#N/A"/>
    <e v="#N/A"/>
    <e v="#N/A"/>
    <e v="#N/A"/>
  </r>
  <r>
    <s v="Id1277"/>
    <s v="Svetlana V."/>
    <n v="27.17"/>
    <n v="10.81"/>
    <s v="No"/>
    <x v="0"/>
    <x v="0"/>
    <n v="2"/>
    <x v="1"/>
    <x v="1"/>
    <x v="0"/>
    <e v="#N/A"/>
    <e v="#N/A"/>
    <e v="#N/A"/>
    <e v="#N/A"/>
    <e v="#N/A"/>
    <e v="#N/A"/>
  </r>
  <r>
    <s v="Id1278"/>
    <s v="Jana L"/>
    <n v="34.32"/>
    <n v="5.7"/>
    <s v="yes"/>
    <x v="0"/>
    <x v="1"/>
    <n v="1"/>
    <x v="1"/>
    <x v="0"/>
    <x v="1"/>
    <e v="#N/A"/>
    <e v="#N/A"/>
    <e v="#N/A"/>
    <e v="#N/A"/>
    <e v="#N/A"/>
    <e v="#N/A"/>
  </r>
  <r>
    <s v="Id1279"/>
    <s v="Laura"/>
    <n v="23.87"/>
    <n v="4.7699999999999996"/>
    <s v="yes"/>
    <x v="0"/>
    <x v="1"/>
    <n v="1"/>
    <x v="1"/>
    <x v="2"/>
    <x v="2"/>
    <e v="#N/A"/>
    <e v="#N/A"/>
    <e v="#N/A"/>
    <e v="#N/A"/>
    <e v="#N/A"/>
    <e v="#N/A"/>
  </r>
  <r>
    <s v="Id1280"/>
    <s v="Torrey C III"/>
    <n v="30.15"/>
    <n v="4.25"/>
    <s v="No"/>
    <x v="0"/>
    <x v="0"/>
    <n v="1"/>
    <x v="1"/>
    <x v="0"/>
    <x v="2"/>
    <e v="#N/A"/>
    <e v="#N/A"/>
    <e v="#N/A"/>
    <e v="#N/A"/>
    <e v="#N/A"/>
    <e v="#N/A"/>
  </r>
  <r>
    <s v="Id1281"/>
    <s v="Paul"/>
    <n v="26.36"/>
    <n v="5.52"/>
    <s v="No"/>
    <x v="0"/>
    <x v="0"/>
    <n v="0"/>
    <x v="1"/>
    <x v="1"/>
    <x v="2"/>
    <e v="#N/A"/>
    <e v="#N/A"/>
    <e v="#N/A"/>
    <e v="#N/A"/>
    <e v="#N/A"/>
    <e v="#N/A"/>
  </r>
  <r>
    <s v="Id1282"/>
    <s v="Jennifer D."/>
    <n v="45.32"/>
    <n v="6.53"/>
    <s v="yes"/>
    <x v="0"/>
    <x v="0"/>
    <n v="1"/>
    <x v="1"/>
    <x v="0"/>
    <x v="0"/>
    <e v="#N/A"/>
    <e v="#N/A"/>
    <e v="#N/A"/>
    <e v="#N/A"/>
    <e v="#N/A"/>
    <e v="#N/A"/>
  </r>
  <r>
    <s v="Id1283"/>
    <s v="Erik"/>
    <n v="31.93"/>
    <n v="4.82"/>
    <s v="yes"/>
    <x v="0"/>
    <x v="0"/>
    <n v="1"/>
    <x v="1"/>
    <x v="0"/>
    <x v="2"/>
    <e v="#N/A"/>
    <e v="#N/A"/>
    <e v="#N/A"/>
    <e v="#N/A"/>
    <e v="#N/A"/>
    <e v="#N/A"/>
  </r>
  <r>
    <s v="Id1284"/>
    <s v="Lana J"/>
    <n v="36"/>
    <n v="11.94"/>
    <s v="yes"/>
    <x v="0"/>
    <x v="0"/>
    <n v="1"/>
    <x v="1"/>
    <x v="0"/>
    <x v="0"/>
    <e v="#N/A"/>
    <e v="#N/A"/>
    <e v="#N/A"/>
    <e v="#N/A"/>
    <e v="#N/A"/>
    <e v="#N/A"/>
  </r>
  <r>
    <s v="Id1285"/>
    <s v="Rebecca E"/>
    <n v="32"/>
    <n v="7.85"/>
    <s v="yes"/>
    <x v="0"/>
    <x v="0"/>
    <n v="1"/>
    <x v="1"/>
    <x v="0"/>
    <x v="0"/>
    <e v="#N/A"/>
    <e v="#N/A"/>
    <e v="#N/A"/>
    <e v="#N/A"/>
    <e v="#N/A"/>
    <e v="#N/A"/>
  </r>
  <r>
    <s v="Id1286"/>
    <s v="Katie M."/>
    <n v="29.37"/>
    <n v="8.01"/>
    <s v="yes"/>
    <x v="0"/>
    <x v="0"/>
    <n v="1"/>
    <x v="1"/>
    <x v="1"/>
    <x v="0"/>
    <e v="#N/A"/>
    <e v="#N/A"/>
    <e v="#N/A"/>
    <e v="#N/A"/>
    <e v="#N/A"/>
    <e v="#N/A"/>
  </r>
  <r>
    <s v="Id1287"/>
    <s v="Elizabeth A."/>
    <n v="23.6"/>
    <n v="7.4"/>
    <s v="yes"/>
    <x v="0"/>
    <x v="0"/>
    <n v="1"/>
    <x v="1"/>
    <x v="2"/>
    <x v="0"/>
    <e v="#N/A"/>
    <e v="#N/A"/>
    <e v="#N/A"/>
    <e v="#N/A"/>
    <e v="#N/A"/>
    <e v="#N/A"/>
  </r>
  <r>
    <s v="Id1288"/>
    <s v="Sarah"/>
    <n v="33.155000000000001"/>
    <n v="8.3800000000000008"/>
    <s v="yes"/>
    <x v="0"/>
    <x v="0"/>
    <n v="0"/>
    <x v="1"/>
    <x v="0"/>
    <x v="0"/>
    <e v="#N/A"/>
    <e v="#N/A"/>
    <e v="#N/A"/>
    <e v="#N/A"/>
    <e v="#N/A"/>
    <e v="#N/A"/>
  </r>
  <r>
    <s v="Id1289"/>
    <s v="Annie J."/>
    <n v="24.32"/>
    <n v="11.56"/>
    <s v="yes"/>
    <x v="0"/>
    <x v="0"/>
    <n v="1"/>
    <x v="1"/>
    <x v="2"/>
    <x v="0"/>
    <e v="#N/A"/>
    <e v="#N/A"/>
    <e v="#N/A"/>
    <e v="#N/A"/>
    <e v="#N/A"/>
    <e v="#N/A"/>
  </r>
  <r>
    <s v="Id1290"/>
    <s v="Annie"/>
    <n v="36.299999999999997"/>
    <n v="4.6100000000000003"/>
    <s v="No"/>
    <x v="0"/>
    <x v="0"/>
    <n v="0"/>
    <x v="1"/>
    <x v="0"/>
    <x v="2"/>
    <e v="#N/A"/>
    <e v="#N/A"/>
    <e v="#N/A"/>
    <e v="#N/A"/>
    <e v="#N/A"/>
    <e v="#N/A"/>
  </r>
  <r>
    <s v="Id1291"/>
    <s v="Lindsey"/>
    <n v="34.4"/>
    <n v="4.95"/>
    <s v="No"/>
    <x v="0"/>
    <x v="1"/>
    <n v="1"/>
    <x v="1"/>
    <x v="0"/>
    <x v="2"/>
    <e v="#N/A"/>
    <e v="#N/A"/>
    <e v="#N/A"/>
    <e v="#N/A"/>
    <e v="#N/A"/>
    <e v="#N/A"/>
  </r>
  <r>
    <s v="Id1292"/>
    <s v="Laura"/>
    <n v="30.9"/>
    <n v="5.04"/>
    <s v="No"/>
    <x v="0"/>
    <x v="0"/>
    <n v="0"/>
    <x v="1"/>
    <x v="0"/>
    <x v="2"/>
    <e v="#N/A"/>
    <e v="#N/A"/>
    <e v="#N/A"/>
    <e v="#N/A"/>
    <e v="#N/A"/>
    <e v="#N/A"/>
  </r>
  <r>
    <s v="Id1293"/>
    <s v="Amy T"/>
    <n v="28.6"/>
    <n v="5.42"/>
    <s v="No"/>
    <x v="0"/>
    <x v="0"/>
    <n v="0"/>
    <x v="1"/>
    <x v="1"/>
    <x v="2"/>
    <e v="#N/A"/>
    <e v="#N/A"/>
    <e v="#N/A"/>
    <e v="#N/A"/>
    <e v="#N/A"/>
    <e v="#N/A"/>
  </r>
  <r>
    <s v="Id1294"/>
    <s v="Katarina D"/>
    <n v="27.83"/>
    <n v="5.39"/>
    <s v="No"/>
    <x v="0"/>
    <x v="0"/>
    <n v="0"/>
    <x v="1"/>
    <x v="1"/>
    <x v="2"/>
    <e v="#N/A"/>
    <e v="#N/A"/>
    <e v="#N/A"/>
    <e v="#N/A"/>
    <e v="#N/A"/>
    <e v="#N/A"/>
  </r>
  <r>
    <s v="Id1295"/>
    <s v="B.j."/>
    <n v="39.64"/>
    <n v="6"/>
    <s v="No"/>
    <x v="0"/>
    <x v="1"/>
    <n v="1"/>
    <x v="1"/>
    <x v="0"/>
    <x v="1"/>
    <e v="#N/A"/>
    <e v="#N/A"/>
    <e v="#N/A"/>
    <e v="#N/A"/>
    <e v="#N/A"/>
    <e v="#N/A"/>
  </r>
  <r>
    <s v="Id1296"/>
    <s v="Alison"/>
    <n v="38.479999999999997"/>
    <n v="6.02"/>
    <s v="No"/>
    <x v="0"/>
    <x v="0"/>
    <n v="1"/>
    <x v="1"/>
    <x v="0"/>
    <x v="1"/>
    <e v="#N/A"/>
    <e v="#N/A"/>
    <e v="#N/A"/>
    <e v="#N/A"/>
    <e v="#N/A"/>
    <e v="#N/A"/>
  </r>
  <r>
    <s v="Id1297"/>
    <s v="Neil K."/>
    <n v="36.200000000000003"/>
    <n v="4.62"/>
    <s v="No"/>
    <x v="0"/>
    <x v="0"/>
    <n v="2"/>
    <x v="1"/>
    <x v="0"/>
    <x v="2"/>
    <e v="#N/A"/>
    <e v="#N/A"/>
    <e v="#N/A"/>
    <e v="#N/A"/>
    <e v="#N/A"/>
    <e v="#N/A"/>
  </r>
  <r>
    <s v="Id1298"/>
    <s v="Anne Hunter"/>
    <n v="27.13"/>
    <n v="5.59"/>
    <s v="No"/>
    <x v="0"/>
    <x v="0"/>
    <n v="1"/>
    <x v="1"/>
    <x v="1"/>
    <x v="2"/>
    <e v="#N/A"/>
    <e v="#N/A"/>
    <e v="#N/A"/>
    <e v="#N/A"/>
    <e v="#N/A"/>
    <e v="#N/A"/>
  </r>
  <r>
    <s v="Id1299"/>
    <s v="Sandra"/>
    <n v="20.75"/>
    <n v="5.18"/>
    <s v="yes"/>
    <x v="0"/>
    <x v="0"/>
    <n v="2"/>
    <x v="1"/>
    <x v="2"/>
    <x v="2"/>
    <e v="#N/A"/>
    <e v="#N/A"/>
    <e v="#N/A"/>
    <e v="#N/A"/>
    <e v="#N/A"/>
    <e v="#N/A"/>
  </r>
  <r>
    <s v="Id1300"/>
    <s v="Robert"/>
    <n v="26.6"/>
    <n v="6.29"/>
    <s v="No"/>
    <x v="0"/>
    <x v="0"/>
    <n v="2"/>
    <x v="1"/>
    <x v="1"/>
    <x v="1"/>
    <e v="#N/A"/>
    <e v="#N/A"/>
    <e v="#N/A"/>
    <e v="#N/A"/>
    <e v="#N/A"/>
    <e v="#N/A"/>
  </r>
  <r>
    <s v="Id1301"/>
    <s v="Rodney"/>
    <n v="25.3"/>
    <n v="4.49"/>
    <s v="No"/>
    <x v="0"/>
    <x v="0"/>
    <n v="2"/>
    <x v="1"/>
    <x v="1"/>
    <x v="2"/>
    <e v="#N/A"/>
    <e v="#N/A"/>
    <e v="#N/A"/>
    <e v="#N/A"/>
    <e v="#N/A"/>
    <e v="#N/A"/>
  </r>
  <r>
    <s v="Id1302"/>
    <s v="Carl R"/>
    <n v="18.84"/>
    <n v="11.82"/>
    <s v="yes"/>
    <x v="0"/>
    <x v="1"/>
    <n v="1"/>
    <x v="1"/>
    <x v="2"/>
    <x v="0"/>
    <e v="#N/A"/>
    <e v="#N/A"/>
    <e v="#N/A"/>
    <e v="#N/A"/>
    <e v="#N/A"/>
    <e v="#N/A"/>
  </r>
  <r>
    <s v="Id1303"/>
    <s v="Maximilian"/>
    <n v="19.57"/>
    <n v="7.41"/>
    <s v="yes"/>
    <x v="0"/>
    <x v="0"/>
    <n v="1"/>
    <x v="1"/>
    <x v="2"/>
    <x v="0"/>
    <e v="#N/A"/>
    <e v="#N/A"/>
    <e v="#N/A"/>
    <e v="#N/A"/>
    <e v="#N/A"/>
    <e v="#N/A"/>
  </r>
  <r>
    <s v="Id1304"/>
    <s v="Erik"/>
    <n v="30.495000000000001"/>
    <n v="5.97"/>
    <s v="No"/>
    <x v="0"/>
    <x v="0"/>
    <n v="0"/>
    <x v="1"/>
    <x v="0"/>
    <x v="1"/>
    <e v="#N/A"/>
    <e v="#N/A"/>
    <e v="#N/A"/>
    <e v="#N/A"/>
    <e v="#N/A"/>
    <e v="#N/A"/>
  </r>
  <r>
    <s v="Id1305"/>
    <s v="Christopher"/>
    <n v="30.114999999999998"/>
    <n v="5.74"/>
    <s v="No"/>
    <x v="0"/>
    <x v="1"/>
    <n v="1"/>
    <x v="1"/>
    <x v="0"/>
    <x v="1"/>
    <e v="#N/A"/>
    <e v="#N/A"/>
    <e v="#N/A"/>
    <e v="#N/A"/>
    <e v="#N/A"/>
    <e v="#N/A"/>
  </r>
  <r>
    <s v="Id1306"/>
    <s v="Eirik"/>
    <n v="24.78"/>
    <n v="9.85"/>
    <s v="No"/>
    <x v="0"/>
    <x v="0"/>
    <n v="0"/>
    <x v="1"/>
    <x v="2"/>
    <x v="0"/>
    <e v="#N/A"/>
    <e v="#N/A"/>
    <e v="#N/A"/>
    <e v="#N/A"/>
    <e v="#N/A"/>
    <e v="#N/A"/>
  </r>
  <r>
    <s v="Id1307"/>
    <s v="Rik"/>
    <n v="24.77"/>
    <n v="7.59"/>
    <s v="No"/>
    <x v="0"/>
    <x v="0"/>
    <n v="0"/>
    <x v="1"/>
    <x v="2"/>
    <x v="0"/>
    <e v="#N/A"/>
    <e v="#N/A"/>
    <e v="#N/A"/>
    <e v="#N/A"/>
    <e v="#N/A"/>
    <e v="#N/A"/>
  </r>
  <r>
    <s v="Id1308"/>
    <s v="Matthew R"/>
    <n v="16.579999999999998"/>
    <n v="6.98"/>
    <s v="yes"/>
    <x v="0"/>
    <x v="1"/>
    <n v="1"/>
    <x v="1"/>
    <x v="4"/>
    <x v="0"/>
    <e v="#N/A"/>
    <e v="#N/A"/>
    <e v="#N/A"/>
    <e v="#N/A"/>
    <e v="#N/A"/>
    <e v="#N/A"/>
  </r>
  <r>
    <s v="Id1309"/>
    <s v="Daniel G"/>
    <n v="38.17"/>
    <n v="4.7300000000000004"/>
    <s v="yes"/>
    <x v="0"/>
    <x v="0"/>
    <n v="0"/>
    <x v="1"/>
    <x v="0"/>
    <x v="2"/>
    <e v="#N/A"/>
    <e v="#N/A"/>
    <e v="#N/A"/>
    <e v="#N/A"/>
    <e v="#N/A"/>
    <e v="#N/A"/>
  </r>
  <r>
    <s v="Id1310"/>
    <s v="Yannick"/>
    <n v="39.424999999999997"/>
    <n v="4.76"/>
    <s v="yes"/>
    <x v="0"/>
    <x v="0"/>
    <n v="0"/>
    <x v="1"/>
    <x v="0"/>
    <x v="2"/>
    <e v="#N/A"/>
    <e v="#N/A"/>
    <e v="#N/A"/>
    <e v="#N/A"/>
    <e v="#N/A"/>
    <e v="#N/A"/>
  </r>
  <r>
    <s v="Id1311"/>
    <s v="Sean R"/>
    <n v="33.44"/>
    <n v="6.24"/>
    <s v="yes"/>
    <x v="0"/>
    <x v="0"/>
    <n v="0"/>
    <x v="1"/>
    <x v="0"/>
    <x v="1"/>
    <e v="#N/A"/>
    <e v="#N/A"/>
    <e v="#N/A"/>
    <e v="#N/A"/>
    <e v="#N/A"/>
    <e v="#N/A"/>
  </r>
  <r>
    <s v="Id1312"/>
    <s v="Peter"/>
    <n v="33.344999999999999"/>
    <n v="5.44"/>
    <s v="yes"/>
    <x v="0"/>
    <x v="0"/>
    <n v="0"/>
    <x v="1"/>
    <x v="0"/>
    <x v="2"/>
    <e v="#N/A"/>
    <e v="#N/A"/>
    <e v="#N/A"/>
    <e v="#N/A"/>
    <e v="#N/A"/>
    <e v="#N/A"/>
  </r>
  <r>
    <s v="Id1313"/>
    <s v="Sara A."/>
    <n v="38.79"/>
    <n v="5.08"/>
    <s v="No"/>
    <x v="0"/>
    <x v="1"/>
    <n v="1"/>
    <x v="1"/>
    <x v="0"/>
    <x v="2"/>
    <e v="#N/A"/>
    <e v="#N/A"/>
    <e v="#N/A"/>
    <e v="#N/A"/>
    <e v="#N/A"/>
    <e v="#N/A"/>
  </r>
  <r>
    <s v="Id1314"/>
    <s v="Erin C."/>
    <n v="30.684999999999999"/>
    <n v="4.87"/>
    <s v="No"/>
    <x v="0"/>
    <x v="1"/>
    <n v="1"/>
    <x v="1"/>
    <x v="0"/>
    <x v="2"/>
    <e v="#N/A"/>
    <e v="#N/A"/>
    <e v="#N/A"/>
    <e v="#N/A"/>
    <e v="#N/A"/>
    <e v="#N/A"/>
  </r>
  <r>
    <s v="Id1315"/>
    <s v="Thibaud"/>
    <n v="22.135000000000002"/>
    <n v="8.17"/>
    <s v="No"/>
    <x v="0"/>
    <x v="0"/>
    <n v="0"/>
    <x v="1"/>
    <x v="2"/>
    <x v="0"/>
    <e v="#N/A"/>
    <e v="#N/A"/>
    <e v="#N/A"/>
    <e v="#N/A"/>
    <e v="#N/A"/>
    <e v="#N/A"/>
  </r>
  <r>
    <s v="Id1316"/>
    <s v="Lisa"/>
    <n v="33.33"/>
    <n v="7.61"/>
    <s v="No"/>
    <x v="0"/>
    <x v="0"/>
    <n v="0"/>
    <x v="1"/>
    <x v="0"/>
    <x v="0"/>
    <e v="#N/A"/>
    <e v="#N/A"/>
    <e v="#N/A"/>
    <e v="#N/A"/>
    <e v="#N/A"/>
    <e v="#N/A"/>
  </r>
  <r>
    <s v="Id1317"/>
    <s v="Gretchen K."/>
    <n v="31.13"/>
    <n v="10.1"/>
    <s v="No"/>
    <x v="0"/>
    <x v="0"/>
    <n v="0"/>
    <x v="1"/>
    <x v="0"/>
    <x v="0"/>
    <e v="#N/A"/>
    <e v="#N/A"/>
    <e v="#N/A"/>
    <e v="#N/A"/>
    <e v="#N/A"/>
    <e v="#N/A"/>
  </r>
  <r>
    <s v="Id1318"/>
    <s v="Martina"/>
    <n v="28.9"/>
    <n v="11.24"/>
    <s v="No"/>
    <x v="0"/>
    <x v="0"/>
    <n v="0"/>
    <x v="1"/>
    <x v="1"/>
    <x v="0"/>
    <e v="#N/A"/>
    <e v="#N/A"/>
    <e v="#N/A"/>
    <e v="#N/A"/>
    <e v="#N/A"/>
    <e v="#N/A"/>
  </r>
  <r>
    <s v="Id1319"/>
    <s v="Dustin J"/>
    <n v="43.31"/>
    <n v="6.1"/>
    <s v="yes"/>
    <x v="1"/>
    <x v="0"/>
    <n v="1"/>
    <x v="1"/>
    <x v="0"/>
    <x v="1"/>
    <e v="#N/A"/>
    <e v="#N/A"/>
    <e v="#N/A"/>
    <e v="#N/A"/>
    <e v="#N/A"/>
    <e v="#N/A"/>
  </r>
  <r>
    <s v="Id1320"/>
    <s v="Kelsey"/>
    <n v="22.8"/>
    <n v="6.98"/>
    <s v="No"/>
    <x v="0"/>
    <x v="0"/>
    <n v="0"/>
    <x v="1"/>
    <x v="2"/>
    <x v="0"/>
    <e v="#N/A"/>
    <e v="#N/A"/>
    <e v="#N/A"/>
    <e v="#N/A"/>
    <e v="#N/A"/>
    <e v="#N/A"/>
  </r>
  <r>
    <s v="Id1321"/>
    <s v="Daniel V."/>
    <n v="19.09"/>
    <n v="4"/>
    <s v="yes"/>
    <x v="0"/>
    <x v="0"/>
    <n v="1"/>
    <x v="1"/>
    <x v="2"/>
    <x v="2"/>
    <e v="#N/A"/>
    <e v="#N/A"/>
    <e v="#N/A"/>
    <e v="#N/A"/>
    <e v="#N/A"/>
    <e v="#N/A"/>
  </r>
  <r>
    <s v="Id1322"/>
    <s v="Saeger"/>
    <n v="23.37"/>
    <n v="4.2300000000000004"/>
    <s v="No"/>
    <x v="0"/>
    <x v="0"/>
    <n v="0"/>
    <x v="1"/>
    <x v="2"/>
    <x v="2"/>
    <e v="#N/A"/>
    <e v="#N/A"/>
    <e v="#N/A"/>
    <e v="#N/A"/>
    <e v="#N/A"/>
    <e v="#N/A"/>
  </r>
  <r>
    <s v="Id1323"/>
    <s v="Buzunesh"/>
    <n v="33.44"/>
    <n v="4.72"/>
    <s v="yes"/>
    <x v="0"/>
    <x v="0"/>
    <n v="0"/>
    <x v="1"/>
    <x v="0"/>
    <x v="2"/>
    <e v="#N/A"/>
    <e v="#N/A"/>
    <e v="#N/A"/>
    <e v="#N/A"/>
    <e v="#N/A"/>
    <e v="#N/A"/>
  </r>
  <r>
    <s v="Id1324"/>
    <s v="Mirte"/>
    <n v="28.05"/>
    <n v="5.63"/>
    <s v="yes"/>
    <x v="0"/>
    <x v="0"/>
    <n v="0"/>
    <x v="1"/>
    <x v="1"/>
    <x v="2"/>
    <e v="#N/A"/>
    <e v="#N/A"/>
    <e v="#N/A"/>
    <e v="#N/A"/>
    <e v="#N/A"/>
    <e v="#N/A"/>
  </r>
  <r>
    <s v="Id1325"/>
    <s v="Megan"/>
    <n v="27.72"/>
    <n v="5.83"/>
    <s v="yes"/>
    <x v="0"/>
    <x v="0"/>
    <n v="0"/>
    <x v="1"/>
    <x v="1"/>
    <x v="1"/>
    <e v="#N/A"/>
    <e v="#N/A"/>
    <e v="#N/A"/>
    <e v="#N/A"/>
    <e v="#N/A"/>
    <e v="#N/A"/>
  </r>
  <r>
    <s v="Id1326"/>
    <s v="Kerry A."/>
    <n v="29.81"/>
    <n v="9.23"/>
    <s v="No"/>
    <x v="0"/>
    <x v="0"/>
    <n v="0"/>
    <x v="1"/>
    <x v="1"/>
    <x v="0"/>
    <e v="#N/A"/>
    <e v="#N/A"/>
    <e v="#N/A"/>
    <e v="#N/A"/>
    <e v="#N/A"/>
    <e v="#N/A"/>
  </r>
  <r>
    <s v="Id1327"/>
    <s v="Kristin"/>
    <n v="23.98"/>
    <n v="9.89"/>
    <s v="No"/>
    <x v="0"/>
    <x v="0"/>
    <n v="0"/>
    <x v="1"/>
    <x v="2"/>
    <x v="0"/>
    <e v="#N/A"/>
    <e v="#N/A"/>
    <e v="#N/A"/>
    <e v="#N/A"/>
    <e v="#N/A"/>
    <e v="#N/A"/>
  </r>
  <r>
    <s v="Id1328"/>
    <s v="Christopher R."/>
    <n v="17.34"/>
    <n v="12"/>
    <s v="No"/>
    <x v="0"/>
    <x v="0"/>
    <n v="0"/>
    <x v="1"/>
    <x v="4"/>
    <x v="0"/>
    <e v="#N/A"/>
    <e v="#N/A"/>
    <e v="#N/A"/>
    <e v="#N/A"/>
    <e v="#N/A"/>
    <e v="#N/A"/>
  </r>
  <r>
    <s v="Id1329"/>
    <s v="Elizabeth A"/>
    <n v="40.39"/>
    <n v="4.24"/>
    <s v="yes"/>
    <x v="0"/>
    <x v="1"/>
    <n v="1"/>
    <x v="1"/>
    <x v="0"/>
    <x v="2"/>
    <e v="#N/A"/>
    <e v="#N/A"/>
    <e v="#N/A"/>
    <e v="#N/A"/>
    <e v="#N/A"/>
    <e v="#N/A"/>
  </r>
  <r>
    <s v="Id1330"/>
    <s v="Andrew"/>
    <n v="25.96"/>
    <n v="4.68"/>
    <s v="yes"/>
    <x v="0"/>
    <x v="1"/>
    <n v="1"/>
    <x v="1"/>
    <x v="1"/>
    <x v="2"/>
    <e v="#N/A"/>
    <e v="#N/A"/>
    <e v="#N/A"/>
    <e v="#N/A"/>
    <e v="#N/A"/>
    <e v="#N/A"/>
  </r>
  <r>
    <s v="Id1331"/>
    <s v="Dawn M."/>
    <n v="17.68"/>
    <n v="8.57"/>
    <s v="yes"/>
    <x v="0"/>
    <x v="1"/>
    <n v="1"/>
    <x v="1"/>
    <x v="4"/>
    <x v="0"/>
    <e v="#N/A"/>
    <e v="#N/A"/>
    <e v="#N/A"/>
    <e v="#N/A"/>
    <e v="#N/A"/>
    <e v="#N/A"/>
  </r>
  <r>
    <s v="Id1332"/>
    <s v="Jonathan P"/>
    <n v="30.875"/>
    <n v="4.0999999999999996"/>
    <s v="No"/>
    <x v="0"/>
    <x v="0"/>
    <n v="0"/>
    <x v="1"/>
    <x v="0"/>
    <x v="2"/>
    <e v="#N/A"/>
    <e v="#N/A"/>
    <e v="#N/A"/>
    <e v="#N/A"/>
    <e v="#N/A"/>
    <e v="#N/A"/>
  </r>
  <r>
    <s v="Id1333"/>
    <s v="Gina"/>
    <n v="30.81"/>
    <n v="4.49"/>
    <s v="No"/>
    <x v="0"/>
    <x v="0"/>
    <n v="0"/>
    <x v="1"/>
    <x v="0"/>
    <x v="2"/>
    <e v="#N/A"/>
    <e v="#N/A"/>
    <e v="#N/A"/>
    <e v="#N/A"/>
    <e v="#N/A"/>
    <e v="#N/A"/>
  </r>
  <r>
    <s v="Id1334"/>
    <s v="Dino"/>
    <n v="36.85"/>
    <n v="8.8000000000000007"/>
    <s v="No"/>
    <x v="0"/>
    <x v="0"/>
    <n v="2"/>
    <x v="1"/>
    <x v="0"/>
    <x v="0"/>
    <e v="#N/A"/>
    <e v="#N/A"/>
    <e v="#N/A"/>
    <e v="#N/A"/>
    <e v="#N/A"/>
    <e v="#N/A"/>
  </r>
  <r>
    <s v="Id1335"/>
    <s v="Mr.  Jan"/>
    <n v="35.86"/>
    <n v="7.93"/>
    <s v="No"/>
    <x v="0"/>
    <x v="0"/>
    <n v="2"/>
    <x v="1"/>
    <x v="0"/>
    <x v="0"/>
    <e v="#N/A"/>
    <e v="#N/A"/>
    <e v="#N/A"/>
    <e v="#N/A"/>
    <e v="#N/A"/>
    <e v="#N/A"/>
  </r>
  <r>
    <s v="Id1336"/>
    <s v="Jonathan E."/>
    <n v="30.3"/>
    <n v="9.4499999999999993"/>
    <s v="No"/>
    <x v="0"/>
    <x v="0"/>
    <n v="2"/>
    <x v="1"/>
    <x v="0"/>
    <x v="0"/>
    <e v="#N/A"/>
    <e v="#N/A"/>
    <e v="#N/A"/>
    <e v="#N/A"/>
    <e v="#N/A"/>
    <e v="#N/A"/>
  </r>
  <r>
    <s v="Id1337"/>
    <s v="Mark A"/>
    <n v="32.015000000000001"/>
    <n v="7.67"/>
    <s v="No"/>
    <x v="0"/>
    <x v="0"/>
    <n v="0"/>
    <x v="1"/>
    <x v="0"/>
    <x v="0"/>
    <e v="#N/A"/>
    <e v="#N/A"/>
    <e v="#N/A"/>
    <e v="#N/A"/>
    <e v="#N/A"/>
    <e v="#N/A"/>
  </r>
  <r>
    <s v="Id1338"/>
    <s v="Mary"/>
    <n v="25.06"/>
    <n v="10.53"/>
    <s v="No"/>
    <x v="0"/>
    <x v="0"/>
    <n v="2"/>
    <x v="1"/>
    <x v="1"/>
    <x v="0"/>
    <e v="#N/A"/>
    <e v="#N/A"/>
    <e v="#N/A"/>
    <e v="#N/A"/>
    <e v="#N/A"/>
    <e v="#N/A"/>
  </r>
  <r>
    <s v="Id1339"/>
    <s v="Samuel"/>
    <n v="18.829999999999998"/>
    <n v="10.08"/>
    <s v="yes"/>
    <x v="0"/>
    <x v="0"/>
    <n v="0"/>
    <x v="1"/>
    <x v="2"/>
    <x v="0"/>
    <e v="#N/A"/>
    <e v="#N/A"/>
    <e v="#N/A"/>
    <e v="#N/A"/>
    <e v="#N/A"/>
    <e v="#N/A"/>
  </r>
  <r>
    <s v="Id1340"/>
    <s v="Stan J"/>
    <n v="47.52"/>
    <n v="11.39"/>
    <s v="yes"/>
    <x v="0"/>
    <x v="0"/>
    <n v="1"/>
    <x v="1"/>
    <x v="0"/>
    <x v="0"/>
    <e v="#N/A"/>
    <e v="#N/A"/>
    <e v="#N/A"/>
    <e v="#N/A"/>
    <e v="#N/A"/>
    <e v="#N/A"/>
  </r>
  <r>
    <s v="Id1341"/>
    <s v="Jessica L."/>
    <n v="37.82"/>
    <n v="6.36"/>
    <s v="No"/>
    <x v="0"/>
    <x v="0"/>
    <n v="0"/>
    <x v="1"/>
    <x v="0"/>
    <x v="1"/>
    <e v="#N/A"/>
    <e v="#N/A"/>
    <e v="#N/A"/>
    <e v="#N/A"/>
    <e v="#N/A"/>
    <e v="#N/A"/>
  </r>
  <r>
    <s v="Id1342"/>
    <s v="Krysta"/>
    <n v="44.16"/>
    <n v="5.31"/>
    <s v="yes"/>
    <x v="0"/>
    <x v="0"/>
    <n v="0"/>
    <x v="1"/>
    <x v="0"/>
    <x v="2"/>
    <e v="#N/A"/>
    <e v="#N/A"/>
    <e v="#N/A"/>
    <e v="#N/A"/>
    <e v="#N/A"/>
    <e v="#N/A"/>
  </r>
  <r>
    <s v="Id1343"/>
    <s v="Natascia"/>
    <n v="37.049999999999997"/>
    <n v="4.74"/>
    <s v="No"/>
    <x v="0"/>
    <x v="1"/>
    <n v="1"/>
    <x v="1"/>
    <x v="0"/>
    <x v="2"/>
    <e v="#N/A"/>
    <e v="#N/A"/>
    <e v="#N/A"/>
    <e v="#N/A"/>
    <e v="#N/A"/>
    <e v="#N/A"/>
  </r>
  <r>
    <s v="Id1344"/>
    <s v="Jenny"/>
    <n v="18.66"/>
    <n v="11.35"/>
    <s v="No"/>
    <x v="0"/>
    <x v="0"/>
    <n v="0"/>
    <x v="1"/>
    <x v="2"/>
    <x v="0"/>
    <e v="#N/A"/>
    <e v="#N/A"/>
    <e v="#N/A"/>
    <e v="#N/A"/>
    <e v="#N/A"/>
    <e v="#N/A"/>
  </r>
  <r>
    <s v="Id1345"/>
    <s v="Brian"/>
    <n v="36.200000000000003"/>
    <n v="6.81"/>
    <s v="yes"/>
    <x v="0"/>
    <x v="0"/>
    <n v="1"/>
    <x v="1"/>
    <x v="0"/>
    <x v="0"/>
    <e v="#N/A"/>
    <e v="#N/A"/>
    <e v="#N/A"/>
    <e v="#N/A"/>
    <e v="#N/A"/>
    <e v="#N/A"/>
  </r>
  <r>
    <s v="Id1346"/>
    <s v="Monica"/>
    <n v="18.87"/>
    <n v="8.06"/>
    <s v="No"/>
    <x v="0"/>
    <x v="0"/>
    <n v="0"/>
    <x v="1"/>
    <x v="2"/>
    <x v="0"/>
    <e v="#N/A"/>
    <e v="#N/A"/>
    <e v="#N/A"/>
    <e v="#N/A"/>
    <e v="#N/A"/>
    <e v="#N/A"/>
  </r>
  <r>
    <s v="Id1347"/>
    <s v="Tyler"/>
    <n v="32.299999999999997"/>
    <n v="6.74"/>
    <s v="yes"/>
    <x v="0"/>
    <x v="0"/>
    <n v="1"/>
    <x v="1"/>
    <x v="0"/>
    <x v="0"/>
    <e v="#N/A"/>
    <e v="#N/A"/>
    <e v="#N/A"/>
    <e v="#N/A"/>
    <e v="#N/A"/>
    <e v="#N/A"/>
  </r>
  <r>
    <s v="Id1348"/>
    <s v="Kelly C"/>
    <n v="22.64"/>
    <n v="6.54"/>
    <s v="yes"/>
    <x v="0"/>
    <x v="0"/>
    <n v="2"/>
    <x v="1"/>
    <x v="2"/>
    <x v="0"/>
    <e v="#N/A"/>
    <e v="#N/A"/>
    <e v="#N/A"/>
    <e v="#N/A"/>
    <e v="#N/A"/>
    <e v="#N/A"/>
  </r>
  <r>
    <s v="Id1349"/>
    <s v="Emily"/>
    <n v="28.69"/>
    <n v="5.4"/>
    <s v="No"/>
    <x v="0"/>
    <x v="0"/>
    <n v="0"/>
    <x v="1"/>
    <x v="1"/>
    <x v="2"/>
    <e v="#N/A"/>
    <e v="#N/A"/>
    <e v="#N/A"/>
    <e v="#N/A"/>
    <e v="#N/A"/>
    <e v="#N/A"/>
  </r>
  <r>
    <s v="Id1350"/>
    <s v="James V"/>
    <n v="28.16"/>
    <n v="5.58"/>
    <s v="yes"/>
    <x v="0"/>
    <x v="0"/>
    <n v="0"/>
    <x v="1"/>
    <x v="1"/>
    <x v="2"/>
    <e v="#N/A"/>
    <e v="#N/A"/>
    <e v="#N/A"/>
    <e v="#N/A"/>
    <e v="#N/A"/>
    <e v="#N/A"/>
  </r>
  <r>
    <s v="Id1351"/>
    <s v="Angie"/>
    <n v="45.54"/>
    <n v="5.84"/>
    <s v="No"/>
    <x v="0"/>
    <x v="1"/>
    <n v="1"/>
    <x v="1"/>
    <x v="0"/>
    <x v="1"/>
    <e v="#N/A"/>
    <e v="#N/A"/>
    <e v="#N/A"/>
    <e v="#N/A"/>
    <e v="#N/A"/>
    <e v="#N/A"/>
  </r>
  <r>
    <s v="Id1352"/>
    <s v="Michael J."/>
    <n v="28.7"/>
    <n v="4.2"/>
    <s v="No"/>
    <x v="0"/>
    <x v="0"/>
    <n v="0"/>
    <x v="1"/>
    <x v="1"/>
    <x v="2"/>
    <e v="#N/A"/>
    <e v="#N/A"/>
    <e v="#N/A"/>
    <e v="#N/A"/>
    <e v="#N/A"/>
    <e v="#N/A"/>
  </r>
  <r>
    <s v="Id1353"/>
    <s v="Sabina"/>
    <n v="27.74"/>
    <n v="6.06"/>
    <s v="yes"/>
    <x v="0"/>
    <x v="0"/>
    <n v="0"/>
    <x v="1"/>
    <x v="1"/>
    <x v="1"/>
    <e v="#N/A"/>
    <e v="#N/A"/>
    <e v="#N/A"/>
    <e v="#N/A"/>
    <e v="#N/A"/>
    <e v="#N/A"/>
  </r>
  <r>
    <s v="Id1354"/>
    <s v="Amy C"/>
    <n v="36.954999999999998"/>
    <n v="7.57"/>
    <s v="No"/>
    <x v="0"/>
    <x v="0"/>
    <n v="0"/>
    <x v="1"/>
    <x v="0"/>
    <x v="0"/>
    <e v="#N/A"/>
    <e v="#N/A"/>
    <e v="#N/A"/>
    <e v="#N/A"/>
    <e v="#N/A"/>
    <e v="#N/A"/>
  </r>
  <r>
    <s v="Id1355"/>
    <s v="Victoria U"/>
    <n v="30.69"/>
    <n v="6.15"/>
    <s v="No"/>
    <x v="0"/>
    <x v="0"/>
    <n v="0"/>
    <x v="1"/>
    <x v="0"/>
    <x v="1"/>
    <e v="#N/A"/>
    <e v="#N/A"/>
    <e v="#N/A"/>
    <e v="#N/A"/>
    <e v="#N/A"/>
    <e v="#N/A"/>
  </r>
  <r>
    <s v="Id1356"/>
    <s v="Amelia B"/>
    <n v="24.984999999999999"/>
    <n v="4.5599999999999996"/>
    <s v="No"/>
    <x v="0"/>
    <x v="0"/>
    <n v="0"/>
    <x v="1"/>
    <x v="3"/>
    <x v="2"/>
    <e v="#N/A"/>
    <e v="#N/A"/>
    <e v="#N/A"/>
    <e v="#N/A"/>
    <e v="#N/A"/>
    <e v="#N/A"/>
  </r>
  <r>
    <s v="Id1357"/>
    <s v="Jackie J"/>
    <n v="39.42"/>
    <n v="4.72"/>
    <s v="yes"/>
    <x v="0"/>
    <x v="0"/>
    <n v="1"/>
    <x v="1"/>
    <x v="0"/>
    <x v="2"/>
    <e v="#N/A"/>
    <e v="#N/A"/>
    <e v="#N/A"/>
    <e v="#N/A"/>
    <e v="#N/A"/>
    <e v="#N/A"/>
  </r>
  <r>
    <s v="Id1358"/>
    <s v="Justin"/>
    <n v="16.8"/>
    <n v="7.98"/>
    <s v="No"/>
    <x v="0"/>
    <x v="0"/>
    <n v="0"/>
    <x v="1"/>
    <x v="4"/>
    <x v="0"/>
    <e v="#N/A"/>
    <e v="#N/A"/>
    <e v="#N/A"/>
    <e v="#N/A"/>
    <e v="#N/A"/>
    <e v="#N/A"/>
  </r>
  <r>
    <s v="Id1359"/>
    <s v="Kerry"/>
    <n v="23.274999999999999"/>
    <n v="6.26"/>
    <s v="yes"/>
    <x v="0"/>
    <x v="1"/>
    <n v="1"/>
    <x v="1"/>
    <x v="2"/>
    <x v="1"/>
    <e v="#N/A"/>
    <e v="#N/A"/>
    <e v="#N/A"/>
    <e v="#N/A"/>
    <e v="#N/A"/>
    <e v="#N/A"/>
  </r>
  <r>
    <s v="Id1360"/>
    <s v="Cindy G."/>
    <n v="22.8"/>
    <n v="4.29"/>
    <s v="yes"/>
    <x v="0"/>
    <x v="1"/>
    <n v="1"/>
    <x v="1"/>
    <x v="2"/>
    <x v="2"/>
    <e v="#N/A"/>
    <e v="#N/A"/>
    <e v="#N/A"/>
    <e v="#N/A"/>
    <e v="#N/A"/>
    <e v="#N/A"/>
  </r>
  <r>
    <s v="Id1361"/>
    <s v="Gennaro"/>
    <n v="24.3"/>
    <n v="5.43"/>
    <s v="No"/>
    <x v="0"/>
    <x v="0"/>
    <n v="2"/>
    <x v="1"/>
    <x v="2"/>
    <x v="2"/>
    <e v="#N/A"/>
    <e v="#N/A"/>
    <e v="#N/A"/>
    <e v="#N/A"/>
    <e v="#N/A"/>
    <e v="#N/A"/>
  </r>
  <r>
    <s v="Id1362"/>
    <s v="Terry"/>
    <n v="25.13"/>
    <n v="8"/>
    <s v="yes"/>
    <x v="0"/>
    <x v="0"/>
    <n v="1"/>
    <x v="1"/>
    <x v="1"/>
    <x v="0"/>
    <e v="#N/A"/>
    <e v="#N/A"/>
    <e v="#N/A"/>
    <e v="#N/A"/>
    <e v="#N/A"/>
    <e v="#N/A"/>
  </r>
  <r>
    <s v="Id1363"/>
    <s v="Patrick J"/>
    <n v="22.72"/>
    <n v="9.9600000000000009"/>
    <s v="yes"/>
    <x v="0"/>
    <x v="0"/>
    <n v="2"/>
    <x v="1"/>
    <x v="2"/>
    <x v="0"/>
    <e v="#N/A"/>
    <e v="#N/A"/>
    <e v="#N/A"/>
    <e v="#N/A"/>
    <e v="#N/A"/>
    <e v="#N/A"/>
  </r>
  <r>
    <s v="Id1364"/>
    <s v="Keara"/>
    <n v="32.6"/>
    <n v="6.8"/>
    <s v="yes"/>
    <x v="0"/>
    <x v="0"/>
    <n v="0"/>
    <x v="1"/>
    <x v="0"/>
    <x v="0"/>
    <e v="#N/A"/>
    <e v="#N/A"/>
    <e v="#N/A"/>
    <e v="#N/A"/>
    <e v="#N/A"/>
    <e v="#N/A"/>
  </r>
  <r>
    <s v="Id1365"/>
    <s v="Nicole"/>
    <n v="17.28"/>
    <n v="6.22"/>
    <s v="yes"/>
    <x v="0"/>
    <x v="0"/>
    <n v="2"/>
    <x v="1"/>
    <x v="4"/>
    <x v="1"/>
    <e v="#N/A"/>
    <e v="#N/A"/>
    <e v="#N/A"/>
    <e v="#N/A"/>
    <e v="#N/A"/>
    <e v="#N/A"/>
  </r>
  <r>
    <s v="Id1366"/>
    <s v="Katena"/>
    <n v="27.92"/>
    <n v="5.79"/>
    <s v="No"/>
    <x v="0"/>
    <x v="0"/>
    <n v="1"/>
    <x v="1"/>
    <x v="1"/>
    <x v="1"/>
    <e v="#N/A"/>
    <e v="#N/A"/>
    <e v="#N/A"/>
    <e v="#N/A"/>
    <e v="#N/A"/>
    <e v="#N/A"/>
  </r>
  <r>
    <s v="Id1367"/>
    <s v="Bean K."/>
    <n v="38.284999999999997"/>
    <n v="5.41"/>
    <s v="No"/>
    <x v="0"/>
    <x v="0"/>
    <n v="0"/>
    <x v="1"/>
    <x v="0"/>
    <x v="2"/>
    <e v="#N/A"/>
    <e v="#N/A"/>
    <e v="#N/A"/>
    <e v="#N/A"/>
    <e v="#N/A"/>
    <e v="#N/A"/>
  </r>
  <r>
    <s v="Id1368"/>
    <s v="Brian"/>
    <n v="16.48"/>
    <n v="11.05"/>
    <s v="No"/>
    <x v="0"/>
    <x v="0"/>
    <n v="0"/>
    <x v="1"/>
    <x v="4"/>
    <x v="0"/>
    <e v="#N/A"/>
    <e v="#N/A"/>
    <e v="#N/A"/>
    <e v="#N/A"/>
    <e v="#N/A"/>
    <e v="#N/A"/>
  </r>
  <r>
    <s v="Id1369"/>
    <s v="Jan-Patrick"/>
    <n v="38.57"/>
    <n v="6.27"/>
    <s v="No"/>
    <x v="0"/>
    <x v="0"/>
    <n v="0"/>
    <x v="1"/>
    <x v="0"/>
    <x v="1"/>
    <e v="#N/A"/>
    <e v="#N/A"/>
    <e v="#N/A"/>
    <e v="#N/A"/>
    <e v="#N/A"/>
    <e v="#N/A"/>
  </r>
  <r>
    <s v="Id1370"/>
    <s v="Jesse J"/>
    <n v="43.85"/>
    <n v="4.7699999999999996"/>
    <s v="yes"/>
    <x v="0"/>
    <x v="0"/>
    <n v="0"/>
    <x v="1"/>
    <x v="0"/>
    <x v="2"/>
    <e v="#N/A"/>
    <e v="#N/A"/>
    <e v="#N/A"/>
    <e v="#N/A"/>
    <e v="#N/A"/>
    <e v="#N/A"/>
  </r>
  <r>
    <s v="Id1371"/>
    <s v="Lindsey M"/>
    <n v="30.11"/>
    <n v="4.08"/>
    <s v="No"/>
    <x v="0"/>
    <x v="0"/>
    <n v="0"/>
    <x v="1"/>
    <x v="0"/>
    <x v="2"/>
    <e v="#N/A"/>
    <e v="#N/A"/>
    <e v="#N/A"/>
    <e v="#N/A"/>
    <e v="#N/A"/>
    <e v="#N/A"/>
  </r>
  <r>
    <s v="Id1372"/>
    <s v="Marguerite K."/>
    <n v="31.59"/>
    <n v="6.01"/>
    <s v="No"/>
    <x v="0"/>
    <x v="0"/>
    <n v="0"/>
    <x v="1"/>
    <x v="0"/>
    <x v="1"/>
    <e v="#N/A"/>
    <e v="#N/A"/>
    <e v="#N/A"/>
    <e v="#N/A"/>
    <e v="#N/A"/>
    <e v="#N/A"/>
  </r>
  <r>
    <s v="Id1373"/>
    <s v="Travis"/>
    <n v="40.15"/>
    <n v="11.84"/>
    <s v="No"/>
    <x v="0"/>
    <x v="0"/>
    <n v="0"/>
    <x v="1"/>
    <x v="0"/>
    <x v="0"/>
    <e v="#N/A"/>
    <e v="#N/A"/>
    <e v="#N/A"/>
    <e v="#N/A"/>
    <e v="#N/A"/>
    <e v="#N/A"/>
  </r>
  <r>
    <s v="Id1374"/>
    <s v="Ricky"/>
    <n v="40.700000000000003"/>
    <n v="6.27"/>
    <s v="yes"/>
    <x v="0"/>
    <x v="1"/>
    <n v="1"/>
    <x v="1"/>
    <x v="0"/>
    <x v="1"/>
    <e v="#N/A"/>
    <e v="#N/A"/>
    <e v="#N/A"/>
    <e v="#N/A"/>
    <e v="#N/A"/>
    <e v="#N/A"/>
  </r>
  <r>
    <s v="Id1375"/>
    <s v="Colleen L."/>
    <n v="40.76"/>
    <n v="5.28"/>
    <s v="No"/>
    <x v="0"/>
    <x v="0"/>
    <n v="0"/>
    <x v="1"/>
    <x v="0"/>
    <x v="2"/>
    <e v="#N/A"/>
    <e v="#N/A"/>
    <e v="#N/A"/>
    <e v="#N/A"/>
    <e v="#N/A"/>
    <e v="#N/A"/>
  </r>
  <r>
    <s v="Id1376"/>
    <s v="Charlie A"/>
    <n v="29.7"/>
    <n v="7.03"/>
    <s v="No"/>
    <x v="0"/>
    <x v="0"/>
    <n v="0"/>
    <x v="1"/>
    <x v="1"/>
    <x v="0"/>
    <e v="#N/A"/>
    <e v="#N/A"/>
    <e v="#N/A"/>
    <e v="#N/A"/>
    <e v="#N/A"/>
    <e v="#N/A"/>
  </r>
  <r>
    <s v="Id1377"/>
    <s v="Rick"/>
    <n v="40.58"/>
    <n v="5.32"/>
    <s v="yes"/>
    <x v="0"/>
    <x v="1"/>
    <n v="1"/>
    <x v="1"/>
    <x v="0"/>
    <x v="2"/>
    <e v="#N/A"/>
    <e v="#N/A"/>
    <e v="#N/A"/>
    <e v="#N/A"/>
    <e v="#N/A"/>
    <e v="#N/A"/>
  </r>
  <r>
    <s v="Id1378"/>
    <s v="Lauren C"/>
    <n v="33.06"/>
    <n v="9.59"/>
    <s v="yes"/>
    <x v="0"/>
    <x v="0"/>
    <n v="0"/>
    <x v="1"/>
    <x v="0"/>
    <x v="0"/>
    <e v="#N/A"/>
    <e v="#N/A"/>
    <e v="#N/A"/>
    <e v="#N/A"/>
    <e v="#N/A"/>
    <e v="#N/A"/>
  </r>
  <r>
    <s v="Id1379"/>
    <s v="Daniel"/>
    <n v="26.62"/>
    <n v="6.15"/>
    <s v="yes"/>
    <x v="0"/>
    <x v="0"/>
    <n v="0"/>
    <x v="1"/>
    <x v="1"/>
    <x v="1"/>
    <e v="#N/A"/>
    <e v="#N/A"/>
    <e v="#N/A"/>
    <e v="#N/A"/>
    <e v="#N/A"/>
    <e v="#N/A"/>
  </r>
  <r>
    <s v="Id1380"/>
    <s v="Jaime"/>
    <n v="37.1"/>
    <n v="11.08"/>
    <s v="No"/>
    <x v="0"/>
    <x v="0"/>
    <n v="0"/>
    <x v="1"/>
    <x v="0"/>
    <x v="0"/>
    <e v="#N/A"/>
    <e v="#N/A"/>
    <e v="#N/A"/>
    <e v="#N/A"/>
    <e v="#N/A"/>
    <e v="#N/A"/>
  </r>
  <r>
    <s v="Id1381"/>
    <s v="Erik R"/>
    <n v="18.28"/>
    <n v="7.95"/>
    <s v="No"/>
    <x v="0"/>
    <x v="0"/>
    <n v="0"/>
    <x v="1"/>
    <x v="4"/>
    <x v="0"/>
    <e v="#N/A"/>
    <e v="#N/A"/>
    <e v="#N/A"/>
    <e v="#N/A"/>
    <e v="#N/A"/>
    <e v="#N/A"/>
  </r>
  <r>
    <s v="Id1382"/>
    <s v="Katie"/>
    <n v="35.814999999999998"/>
    <n v="6.23"/>
    <s v="No"/>
    <x v="0"/>
    <x v="0"/>
    <n v="0"/>
    <x v="1"/>
    <x v="0"/>
    <x v="1"/>
    <e v="#N/A"/>
    <e v="#N/A"/>
    <e v="#N/A"/>
    <e v="#N/A"/>
    <e v="#N/A"/>
    <e v="#N/A"/>
  </r>
  <r>
    <s v="Id1383"/>
    <s v="Thomas A"/>
    <n v="30.69"/>
    <n v="6.5"/>
    <s v="No"/>
    <x v="0"/>
    <x v="0"/>
    <n v="0"/>
    <x v="1"/>
    <x v="0"/>
    <x v="0"/>
    <e v="#N/A"/>
    <e v="#N/A"/>
    <e v="#N/A"/>
    <e v="#N/A"/>
    <e v="#N/A"/>
    <e v="#N/A"/>
  </r>
  <r>
    <s v="Id1384"/>
    <s v="Mr.  Jean-Marc"/>
    <n v="26.125"/>
    <n v="5.22"/>
    <s v="No"/>
    <x v="0"/>
    <x v="0"/>
    <n v="0"/>
    <x v="1"/>
    <x v="1"/>
    <x v="2"/>
    <e v="#N/A"/>
    <e v="#N/A"/>
    <e v="#N/A"/>
    <e v="#N/A"/>
    <e v="#N/A"/>
    <e v="#N/A"/>
  </r>
  <r>
    <s v="Id1385"/>
    <s v="Kerry L"/>
    <n v="34.58"/>
    <n v="6.3"/>
    <s v="No"/>
    <x v="0"/>
    <x v="1"/>
    <n v="1"/>
    <x v="1"/>
    <x v="0"/>
    <x v="1"/>
    <e v="#N/A"/>
    <e v="#N/A"/>
    <e v="#N/A"/>
    <e v="#N/A"/>
    <e v="#N/A"/>
    <e v="#N/A"/>
  </r>
  <r>
    <s v="Id1386"/>
    <s v="Ulrich"/>
    <n v="27.4"/>
    <n v="8.84"/>
    <s v="No"/>
    <x v="0"/>
    <x v="0"/>
    <n v="0"/>
    <x v="1"/>
    <x v="1"/>
    <x v="0"/>
    <e v="#N/A"/>
    <e v="#N/A"/>
    <e v="#N/A"/>
    <e v="#N/A"/>
    <e v="#N/A"/>
    <e v="#N/A"/>
  </r>
  <r>
    <s v="Id1387"/>
    <s v="Justin P"/>
    <n v="27.53"/>
    <n v="4.1100000000000003"/>
    <s v="No"/>
    <x v="0"/>
    <x v="0"/>
    <n v="1"/>
    <x v="1"/>
    <x v="1"/>
    <x v="2"/>
    <e v="#N/A"/>
    <e v="#N/A"/>
    <e v="#N/A"/>
    <e v="#N/A"/>
    <e v="#N/A"/>
    <e v="#N/A"/>
  </r>
  <r>
    <s v="Id1388"/>
    <s v="Hannah E."/>
    <n v="33"/>
    <n v="4.57"/>
    <s v="No"/>
    <x v="0"/>
    <x v="0"/>
    <n v="0"/>
    <x v="1"/>
    <x v="0"/>
    <x v="2"/>
    <e v="#N/A"/>
    <e v="#N/A"/>
    <e v="#N/A"/>
    <e v="#N/A"/>
    <e v="#N/A"/>
    <e v="#N/A"/>
  </r>
  <r>
    <s v="Id1389"/>
    <s v="David"/>
    <n v="25.78"/>
    <n v="11.06"/>
    <s v="yes"/>
    <x v="0"/>
    <x v="0"/>
    <n v="0"/>
    <x v="1"/>
    <x v="1"/>
    <x v="0"/>
    <e v="#N/A"/>
    <e v="#N/A"/>
    <e v="#N/A"/>
    <e v="#N/A"/>
    <e v="#N/A"/>
    <e v="#N/A"/>
  </r>
  <r>
    <s v="Id1390"/>
    <s v="Jim"/>
    <n v="22.66"/>
    <n v="10.68"/>
    <s v="No"/>
    <x v="0"/>
    <x v="0"/>
    <n v="0"/>
    <x v="1"/>
    <x v="2"/>
    <x v="0"/>
    <e v="#N/A"/>
    <e v="#N/A"/>
    <e v="#N/A"/>
    <e v="#N/A"/>
    <e v="#N/A"/>
    <e v="#N/A"/>
  </r>
  <r>
    <s v="Id1391"/>
    <s v="Joseph P"/>
    <n v="38.81"/>
    <n v="6.14"/>
    <s v="yes"/>
    <x v="0"/>
    <x v="0"/>
    <n v="1"/>
    <x v="1"/>
    <x v="0"/>
    <x v="1"/>
    <e v="#N/A"/>
    <e v="#N/A"/>
    <e v="#N/A"/>
    <e v="#N/A"/>
    <e v="#N/A"/>
    <e v="#N/A"/>
  </r>
  <r>
    <s v="Id1392"/>
    <s v="Michael"/>
    <n v="38.51"/>
    <n v="5.45"/>
    <s v="yes"/>
    <x v="0"/>
    <x v="0"/>
    <n v="0"/>
    <x v="1"/>
    <x v="0"/>
    <x v="2"/>
    <e v="#N/A"/>
    <e v="#N/A"/>
    <e v="#N/A"/>
    <e v="#N/A"/>
    <e v="#N/A"/>
    <e v="#N/A"/>
  </r>
  <r>
    <s v="Id1393"/>
    <s v="Gina M"/>
    <n v="22.98"/>
    <n v="6.14"/>
    <s v="yes"/>
    <x v="0"/>
    <x v="0"/>
    <n v="0"/>
    <x v="1"/>
    <x v="2"/>
    <x v="1"/>
    <e v="#N/A"/>
    <e v="#N/A"/>
    <e v="#N/A"/>
    <e v="#N/A"/>
    <e v="#N/A"/>
    <e v="#N/A"/>
  </r>
  <r>
    <s v="Id1394"/>
    <s v="Shantel C."/>
    <n v="15.65"/>
    <n v="7.85"/>
    <s v="No"/>
    <x v="0"/>
    <x v="0"/>
    <n v="0"/>
    <x v="1"/>
    <x v="4"/>
    <x v="0"/>
    <e v="#N/A"/>
    <e v="#N/A"/>
    <e v="#N/A"/>
    <e v="#N/A"/>
    <e v="#N/A"/>
    <e v="#N/A"/>
  </r>
  <r>
    <s v="Id1395"/>
    <s v="Brian"/>
    <n v="39.97"/>
    <n v="4.09"/>
    <s v="No"/>
    <x v="0"/>
    <x v="0"/>
    <n v="1"/>
    <x v="1"/>
    <x v="0"/>
    <x v="2"/>
    <e v="#N/A"/>
    <e v="#N/A"/>
    <e v="#N/A"/>
    <e v="#N/A"/>
    <e v="#N/A"/>
    <e v="#N/A"/>
  </r>
  <r>
    <s v="Id1396"/>
    <s v="Brian"/>
    <n v="37.22"/>
    <n v="4.62"/>
    <s v="No"/>
    <x v="0"/>
    <x v="1"/>
    <n v="1"/>
    <x v="1"/>
    <x v="0"/>
    <x v="2"/>
    <e v="#N/A"/>
    <e v="#N/A"/>
    <e v="#N/A"/>
    <e v="#N/A"/>
    <e v="#N/A"/>
    <e v="#N/A"/>
  </r>
  <r>
    <s v="Id1397"/>
    <s v="Jessica R"/>
    <n v="41.325000000000003"/>
    <n v="5.77"/>
    <s v="No"/>
    <x v="0"/>
    <x v="0"/>
    <n v="0"/>
    <x v="1"/>
    <x v="0"/>
    <x v="1"/>
    <e v="#N/A"/>
    <e v="#N/A"/>
    <e v="#N/A"/>
    <e v="#N/A"/>
    <e v="#N/A"/>
    <e v="#N/A"/>
  </r>
  <r>
    <s v="Id1398"/>
    <s v="Robyn"/>
    <n v="40.31"/>
    <n v="5.84"/>
    <s v="No"/>
    <x v="0"/>
    <x v="0"/>
    <n v="0"/>
    <x v="1"/>
    <x v="0"/>
    <x v="1"/>
    <e v="#N/A"/>
    <e v="#N/A"/>
    <e v="#N/A"/>
    <e v="#N/A"/>
    <e v="#N/A"/>
    <e v="#N/A"/>
  </r>
  <r>
    <s v="Id1399"/>
    <s v="Ashley"/>
    <n v="29.48"/>
    <n v="4.91"/>
    <s v="No"/>
    <x v="0"/>
    <x v="0"/>
    <n v="0"/>
    <x v="1"/>
    <x v="1"/>
    <x v="2"/>
    <e v="#N/A"/>
    <e v="#N/A"/>
    <e v="#N/A"/>
    <e v="#N/A"/>
    <e v="#N/A"/>
    <e v="#N/A"/>
  </r>
  <r>
    <s v="Id1400"/>
    <s v="Dana"/>
    <n v="33.155000000000001"/>
    <n v="5.07"/>
    <s v="No"/>
    <x v="0"/>
    <x v="0"/>
    <n v="0"/>
    <x v="1"/>
    <x v="0"/>
    <x v="2"/>
    <e v="#N/A"/>
    <e v="#N/A"/>
    <e v="#N/A"/>
    <e v="#N/A"/>
    <e v="#N/A"/>
    <e v="#N/A"/>
  </r>
  <r>
    <s v="Id1401"/>
    <s v="Jessica F."/>
    <n v="42.85"/>
    <n v="5.81"/>
    <s v="yes"/>
    <x v="0"/>
    <x v="0"/>
    <n v="0"/>
    <x v="1"/>
    <x v="0"/>
    <x v="1"/>
    <e v="#N/A"/>
    <e v="#N/A"/>
    <e v="#N/A"/>
    <e v="#N/A"/>
    <e v="#N/A"/>
    <e v="#N/A"/>
  </r>
  <r>
    <s v="Id1402"/>
    <s v="Lindsey"/>
    <n v="32.340000000000003"/>
    <n v="11.2"/>
    <s v="No"/>
    <x v="0"/>
    <x v="0"/>
    <n v="0"/>
    <x v="1"/>
    <x v="0"/>
    <x v="0"/>
    <e v="#N/A"/>
    <e v="#N/A"/>
    <e v="#N/A"/>
    <e v="#N/A"/>
    <e v="#N/A"/>
    <e v="#N/A"/>
  </r>
  <r>
    <s v="Id1403"/>
    <s v="Kelly A"/>
    <n v="27.5"/>
    <n v="10.75"/>
    <s v="No"/>
    <x v="0"/>
    <x v="0"/>
    <n v="0"/>
    <x v="1"/>
    <x v="1"/>
    <x v="0"/>
    <e v="#N/A"/>
    <e v="#N/A"/>
    <e v="#N/A"/>
    <e v="#N/A"/>
    <e v="#N/A"/>
    <e v="#N/A"/>
  </r>
  <r>
    <s v="Id1404"/>
    <s v="Brooke E"/>
    <n v="25.8"/>
    <n v="7.8"/>
    <s v="No"/>
    <x v="0"/>
    <x v="0"/>
    <n v="0"/>
    <x v="1"/>
    <x v="1"/>
    <x v="0"/>
    <e v="#N/A"/>
    <e v="#N/A"/>
    <e v="#N/A"/>
    <e v="#N/A"/>
    <e v="#N/A"/>
    <e v="#N/A"/>
  </r>
  <r>
    <s v="Id1405"/>
    <s v="Katelyn E."/>
    <n v="25"/>
    <n v="7.04"/>
    <s v="No"/>
    <x v="0"/>
    <x v="0"/>
    <n v="0"/>
    <x v="1"/>
    <x v="3"/>
    <x v="0"/>
    <e v="#N/A"/>
    <e v="#N/A"/>
    <e v="#N/A"/>
    <e v="#N/A"/>
    <e v="#N/A"/>
    <e v="#N/A"/>
  </r>
  <r>
    <s v="Id1406"/>
    <s v="Adam"/>
    <n v="41.2"/>
    <n v="4.18"/>
    <s v="yes"/>
    <x v="0"/>
    <x v="0"/>
    <n v="0"/>
    <x v="1"/>
    <x v="0"/>
    <x v="2"/>
    <e v="#N/A"/>
    <e v="#N/A"/>
    <e v="#N/A"/>
    <e v="#N/A"/>
    <e v="#N/A"/>
    <e v="#N/A"/>
  </r>
  <r>
    <s v="Id1407"/>
    <s v="Dana"/>
    <n v="17.78"/>
    <n v="8.19"/>
    <s v="No"/>
    <x v="0"/>
    <x v="0"/>
    <n v="0"/>
    <x v="1"/>
    <x v="4"/>
    <x v="0"/>
    <e v="#N/A"/>
    <e v="#N/A"/>
    <e v="#N/A"/>
    <e v="#N/A"/>
    <e v="#N/A"/>
    <e v="#N/A"/>
  </r>
  <r>
    <s v="Id1408"/>
    <s v="Eric W"/>
    <n v="40.119999999999997"/>
    <n v="6.22"/>
    <s v="yes"/>
    <x v="0"/>
    <x v="1"/>
    <n v="1"/>
    <x v="1"/>
    <x v="0"/>
    <x v="1"/>
    <e v="#N/A"/>
    <e v="#N/A"/>
    <e v="#N/A"/>
    <e v="#N/A"/>
    <e v="#N/A"/>
    <e v="#N/A"/>
  </r>
  <r>
    <s v="Id1409"/>
    <s v="Matthew D"/>
    <n v="19.350000000000001"/>
    <n v="8.2200000000000006"/>
    <s v="yes"/>
    <x v="0"/>
    <x v="0"/>
    <n v="0"/>
    <x v="1"/>
    <x v="2"/>
    <x v="0"/>
    <e v="#N/A"/>
    <e v="#N/A"/>
    <e v="#N/A"/>
    <e v="#N/A"/>
    <e v="#N/A"/>
    <e v="#N/A"/>
  </r>
  <r>
    <s v="Id1410"/>
    <s v="Eoghan"/>
    <n v="36.69"/>
    <n v="6.15"/>
    <s v="No"/>
    <x v="0"/>
    <x v="0"/>
    <n v="0"/>
    <x v="1"/>
    <x v="0"/>
    <x v="1"/>
    <e v="#N/A"/>
    <e v="#N/A"/>
    <e v="#N/A"/>
    <e v="#N/A"/>
    <e v="#N/A"/>
    <e v="#N/A"/>
  </r>
  <r>
    <s v="Id1411"/>
    <s v="Pamela W"/>
    <n v="28.51"/>
    <n v="5.65"/>
    <s v="yes"/>
    <x v="0"/>
    <x v="0"/>
    <n v="1"/>
    <x v="1"/>
    <x v="1"/>
    <x v="2"/>
    <e v="#N/A"/>
    <e v="#N/A"/>
    <e v="#N/A"/>
    <e v="#N/A"/>
    <e v="#N/A"/>
    <e v="#N/A"/>
  </r>
  <r>
    <s v="Id1412"/>
    <s v="Lindsey M."/>
    <n v="30.21"/>
    <n v="5.5"/>
    <s v="No"/>
    <x v="0"/>
    <x v="0"/>
    <n v="1"/>
    <x v="1"/>
    <x v="0"/>
    <x v="2"/>
    <e v="#N/A"/>
    <e v="#N/A"/>
    <e v="#N/A"/>
    <e v="#N/A"/>
    <e v="#N/A"/>
    <e v="#N/A"/>
  </r>
  <r>
    <s v="Id1413"/>
    <s v="Kassie"/>
    <n v="24.33"/>
    <n v="8"/>
    <s v="No"/>
    <x v="0"/>
    <x v="0"/>
    <n v="0"/>
    <x v="1"/>
    <x v="2"/>
    <x v="0"/>
    <e v="#N/A"/>
    <e v="#N/A"/>
    <e v="#N/A"/>
    <e v="#N/A"/>
    <e v="#N/A"/>
    <e v="#N/A"/>
  </r>
  <r>
    <s v="Id1414"/>
    <s v="Matthew"/>
    <n v="19.855"/>
    <n v="5.71"/>
    <s v="yes"/>
    <x v="0"/>
    <x v="0"/>
    <n v="0"/>
    <x v="1"/>
    <x v="2"/>
    <x v="1"/>
    <e v="#N/A"/>
    <e v="#N/A"/>
    <e v="#N/A"/>
    <e v="#N/A"/>
    <e v="#N/A"/>
    <e v="#N/A"/>
  </r>
  <r>
    <s v="Id1415"/>
    <s v="Mr.  Ruben Dario"/>
    <n v="25.364999999999998"/>
    <n v="11.71"/>
    <s v="No"/>
    <x v="0"/>
    <x v="0"/>
    <n v="0"/>
    <x v="1"/>
    <x v="1"/>
    <x v="0"/>
    <e v="#N/A"/>
    <e v="#N/A"/>
    <e v="#N/A"/>
    <e v="#N/A"/>
    <e v="#N/A"/>
    <e v="#N/A"/>
  </r>
  <r>
    <s v="Id1416"/>
    <s v="Kevin"/>
    <n v="29.6"/>
    <n v="6.17"/>
    <s v="yes"/>
    <x v="0"/>
    <x v="1"/>
    <n v="1"/>
    <x v="1"/>
    <x v="1"/>
    <x v="1"/>
    <e v="#N/A"/>
    <e v="#N/A"/>
    <e v="#N/A"/>
    <e v="#N/A"/>
    <e v="#N/A"/>
    <e v="#N/A"/>
  </r>
  <r>
    <s v="Id1417"/>
    <s v="Lindsay M"/>
    <n v="39.43"/>
    <n v="6.1"/>
    <s v="yes"/>
    <x v="0"/>
    <x v="1"/>
    <n v="1"/>
    <x v="1"/>
    <x v="0"/>
    <x v="1"/>
    <e v="#N/A"/>
    <e v="#N/A"/>
    <e v="#N/A"/>
    <e v="#N/A"/>
    <e v="#N/A"/>
    <e v="#N/A"/>
  </r>
  <r>
    <s v="Id1418"/>
    <s v="Amanda"/>
    <n v="27.34"/>
    <n v="5.19"/>
    <s v="yes"/>
    <x v="0"/>
    <x v="0"/>
    <n v="1"/>
    <x v="1"/>
    <x v="1"/>
    <x v="2"/>
    <e v="#N/A"/>
    <e v="#N/A"/>
    <e v="#N/A"/>
    <e v="#N/A"/>
    <e v="#N/A"/>
    <e v="#N/A"/>
  </r>
  <r>
    <s v="Id1419"/>
    <s v="James"/>
    <n v="39.01"/>
    <n v="5.37"/>
    <s v="yes"/>
    <x v="0"/>
    <x v="0"/>
    <n v="0"/>
    <x v="1"/>
    <x v="0"/>
    <x v="2"/>
    <e v="#N/A"/>
    <e v="#N/A"/>
    <e v="#N/A"/>
    <e v="#N/A"/>
    <e v="#N/A"/>
    <e v="#N/A"/>
  </r>
  <r>
    <s v="Id1420"/>
    <s v="Samuel H."/>
    <n v="18.989999999999998"/>
    <n v="10.82"/>
    <s v="yes"/>
    <x v="0"/>
    <x v="0"/>
    <n v="0"/>
    <x v="1"/>
    <x v="2"/>
    <x v="0"/>
    <e v="#N/A"/>
    <e v="#N/A"/>
    <e v="#N/A"/>
    <e v="#N/A"/>
    <e v="#N/A"/>
    <e v="#N/A"/>
  </r>
  <r>
    <s v="Id1421"/>
    <s v="Jenni"/>
    <n v="42.3"/>
    <n v="6.06"/>
    <s v="yes"/>
    <x v="0"/>
    <x v="0"/>
    <n v="0"/>
    <x v="1"/>
    <x v="0"/>
    <x v="1"/>
    <e v="#N/A"/>
    <e v="#N/A"/>
    <e v="#N/A"/>
    <e v="#N/A"/>
    <e v="#N/A"/>
    <e v="#N/A"/>
  </r>
  <r>
    <s v="Id1422"/>
    <s v="Estuardo F"/>
    <n v="39.805"/>
    <n v="5.91"/>
    <s v="No"/>
    <x v="0"/>
    <x v="0"/>
    <n v="0"/>
    <x v="1"/>
    <x v="0"/>
    <x v="1"/>
    <e v="#N/A"/>
    <e v="#N/A"/>
    <e v="#N/A"/>
    <e v="#N/A"/>
    <e v="#N/A"/>
    <e v="#N/A"/>
  </r>
  <r>
    <s v="Id1423"/>
    <s v="Brett"/>
    <n v="33.700000000000003"/>
    <n v="5.87"/>
    <s v="No"/>
    <x v="0"/>
    <x v="0"/>
    <n v="0"/>
    <x v="1"/>
    <x v="0"/>
    <x v="1"/>
    <e v="#N/A"/>
    <e v="#N/A"/>
    <e v="#N/A"/>
    <e v="#N/A"/>
    <e v="#N/A"/>
    <e v="#N/A"/>
  </r>
  <r>
    <s v="Id1424"/>
    <s v="Sharon E."/>
    <n v="36.195"/>
    <n v="6.22"/>
    <s v="No"/>
    <x v="0"/>
    <x v="0"/>
    <n v="0"/>
    <x v="1"/>
    <x v="0"/>
    <x v="1"/>
    <e v="#N/A"/>
    <e v="#N/A"/>
    <e v="#N/A"/>
    <e v="#N/A"/>
    <e v="#N/A"/>
    <e v="#N/A"/>
  </r>
  <r>
    <s v="Id1425"/>
    <s v="Jacob W√¶ver"/>
    <n v="32.6"/>
    <n v="5.73"/>
    <s v="No"/>
    <x v="0"/>
    <x v="1"/>
    <n v="1"/>
    <x v="1"/>
    <x v="0"/>
    <x v="1"/>
    <e v="#N/A"/>
    <e v="#N/A"/>
    <e v="#N/A"/>
    <e v="#N/A"/>
    <e v="#N/A"/>
    <e v="#N/A"/>
  </r>
  <r>
    <s v="Id1426"/>
    <s v="Scott"/>
    <n v="30.2"/>
    <n v="5.7"/>
    <s v="No"/>
    <x v="0"/>
    <x v="0"/>
    <n v="0"/>
    <x v="1"/>
    <x v="0"/>
    <x v="1"/>
    <e v="#N/A"/>
    <e v="#N/A"/>
    <e v="#N/A"/>
    <e v="#N/A"/>
    <e v="#N/A"/>
    <e v="#N/A"/>
  </r>
  <r>
    <s v="Id1427"/>
    <s v="Brooke S."/>
    <n v="27.645"/>
    <n v="9.91"/>
    <s v="No"/>
    <x v="0"/>
    <x v="0"/>
    <n v="0"/>
    <x v="1"/>
    <x v="1"/>
    <x v="0"/>
    <e v="#N/A"/>
    <e v="#N/A"/>
    <e v="#N/A"/>
    <e v="#N/A"/>
    <e v="#N/A"/>
    <e v="#N/A"/>
  </r>
  <r>
    <s v="Id1428"/>
    <s v="Kaye A."/>
    <n v="26.41"/>
    <n v="11.4"/>
    <s v="No"/>
    <x v="0"/>
    <x v="0"/>
    <n v="0"/>
    <x v="1"/>
    <x v="1"/>
    <x v="0"/>
    <e v="#N/A"/>
    <e v="#N/A"/>
    <e v="#N/A"/>
    <e v="#N/A"/>
    <e v="#N/A"/>
    <e v="#N/A"/>
  </r>
  <r>
    <s v="Id1429"/>
    <s v="Carolyn"/>
    <n v="34.1"/>
    <n v="6.29"/>
    <s v="yes"/>
    <x v="0"/>
    <x v="1"/>
    <n v="1"/>
    <x v="1"/>
    <x v="0"/>
    <x v="1"/>
    <e v="#N/A"/>
    <e v="#N/A"/>
    <e v="#N/A"/>
    <e v="#N/A"/>
    <e v="#N/A"/>
    <e v="#N/A"/>
  </r>
  <r>
    <s v="Id1430"/>
    <s v="Daniel C."/>
    <n v="17.3"/>
    <n v="9.2799999999999994"/>
    <s v="No"/>
    <x v="0"/>
    <x v="0"/>
    <n v="0"/>
    <x v="1"/>
    <x v="4"/>
    <x v="0"/>
    <e v="#N/A"/>
    <e v="#N/A"/>
    <e v="#N/A"/>
    <e v="#N/A"/>
    <e v="#N/A"/>
    <e v="#N/A"/>
  </r>
  <r>
    <s v="Id1431"/>
    <s v="Laurie A"/>
    <n v="35.020000000000003"/>
    <n v="4.78"/>
    <s v="No"/>
    <x v="0"/>
    <x v="1"/>
    <n v="1"/>
    <x v="1"/>
    <x v="0"/>
    <x v="2"/>
    <e v="#N/A"/>
    <e v="#N/A"/>
    <e v="#N/A"/>
    <e v="#N/A"/>
    <e v="#N/A"/>
    <e v="#N/A"/>
  </r>
  <r>
    <s v="Id1432"/>
    <s v="Nicole"/>
    <n v="37.1"/>
    <n v="8.8699999999999992"/>
    <s v="yes"/>
    <x v="0"/>
    <x v="0"/>
    <n v="0"/>
    <x v="1"/>
    <x v="0"/>
    <x v="0"/>
    <e v="#N/A"/>
    <e v="#N/A"/>
    <e v="#N/A"/>
    <e v="#N/A"/>
    <e v="#N/A"/>
    <e v="#N/A"/>
  </r>
  <r>
    <s v="Id1433"/>
    <s v="Shelby"/>
    <n v="16.79"/>
    <n v="11.4"/>
    <s v="No"/>
    <x v="0"/>
    <x v="0"/>
    <n v="0"/>
    <x v="1"/>
    <x v="4"/>
    <x v="0"/>
    <e v="#N/A"/>
    <e v="#N/A"/>
    <e v="#N/A"/>
    <e v="#N/A"/>
    <e v="#N/A"/>
    <e v="#N/A"/>
  </r>
  <r>
    <s v="Id1434"/>
    <s v="Allison"/>
    <n v="31.635000000000002"/>
    <n v="9.1300000000000008"/>
    <s v="yes"/>
    <x v="0"/>
    <x v="0"/>
    <n v="0"/>
    <x v="1"/>
    <x v="0"/>
    <x v="0"/>
    <e v="#N/A"/>
    <e v="#N/A"/>
    <e v="#N/A"/>
    <e v="#N/A"/>
    <e v="#N/A"/>
    <e v="#N/A"/>
  </r>
  <r>
    <s v="Id1435"/>
    <s v="Leticia"/>
    <n v="24.19"/>
    <n v="6.22"/>
    <s v="yes"/>
    <x v="0"/>
    <x v="1"/>
    <n v="1"/>
    <x v="1"/>
    <x v="2"/>
    <x v="1"/>
    <e v="#N/A"/>
    <e v="#N/A"/>
    <e v="#N/A"/>
    <e v="#N/A"/>
    <e v="#N/A"/>
    <e v="#N/A"/>
  </r>
  <r>
    <s v="Id1436"/>
    <s v="John S."/>
    <n v="35.29"/>
    <n v="5.9"/>
    <s v="No"/>
    <x v="0"/>
    <x v="1"/>
    <n v="1"/>
    <x v="1"/>
    <x v="0"/>
    <x v="1"/>
    <e v="#N/A"/>
    <e v="#N/A"/>
    <e v="#N/A"/>
    <e v="#N/A"/>
    <e v="#N/A"/>
    <e v="#N/A"/>
  </r>
  <r>
    <s v="Id1437"/>
    <s v="April"/>
    <n v="35.299999999999997"/>
    <n v="4.45"/>
    <s v="No"/>
    <x v="0"/>
    <x v="0"/>
    <n v="0"/>
    <x v="1"/>
    <x v="0"/>
    <x v="2"/>
    <e v="#N/A"/>
    <e v="#N/A"/>
    <e v="#N/A"/>
    <e v="#N/A"/>
    <e v="#N/A"/>
    <e v="#N/A"/>
  </r>
  <r>
    <s v="Id1438"/>
    <s v="Ashley N."/>
    <n v="35.64"/>
    <n v="6.17"/>
    <s v="No"/>
    <x v="0"/>
    <x v="1"/>
    <n v="1"/>
    <x v="1"/>
    <x v="0"/>
    <x v="1"/>
    <e v="#N/A"/>
    <e v="#N/A"/>
    <e v="#N/A"/>
    <e v="#N/A"/>
    <e v="#N/A"/>
    <e v="#N/A"/>
  </r>
  <r>
    <s v="Id1439"/>
    <s v="Madeleine"/>
    <n v="33.1"/>
    <n v="4.93"/>
    <s v="No"/>
    <x v="0"/>
    <x v="0"/>
    <n v="0"/>
    <x v="1"/>
    <x v="0"/>
    <x v="2"/>
    <e v="#N/A"/>
    <e v="#N/A"/>
    <e v="#N/A"/>
    <e v="#N/A"/>
    <e v="#N/A"/>
    <e v="#N/A"/>
  </r>
  <r>
    <s v="Id1440"/>
    <s v="Nelly S"/>
    <n v="26.41"/>
    <n v="7.32"/>
    <s v="yes"/>
    <x v="0"/>
    <x v="0"/>
    <n v="1"/>
    <x v="1"/>
    <x v="1"/>
    <x v="0"/>
    <e v="#N/A"/>
    <e v="#N/A"/>
    <e v="#N/A"/>
    <e v="#N/A"/>
    <e v="#N/A"/>
    <e v="#N/A"/>
  </r>
  <r>
    <s v="Id1441"/>
    <s v="Meredith S"/>
    <n v="29.9"/>
    <n v="5.27"/>
    <s v="No"/>
    <x v="0"/>
    <x v="1"/>
    <n v="1"/>
    <x v="1"/>
    <x v="1"/>
    <x v="2"/>
    <e v="#N/A"/>
    <e v="#N/A"/>
    <e v="#N/A"/>
    <e v="#N/A"/>
    <e v="#N/A"/>
    <e v="#N/A"/>
  </r>
  <r>
    <s v="Id1442"/>
    <s v="Kevin"/>
    <n v="25.24"/>
    <n v="5.82"/>
    <s v="No"/>
    <x v="0"/>
    <x v="0"/>
    <n v="1"/>
    <x v="1"/>
    <x v="1"/>
    <x v="1"/>
    <e v="#N/A"/>
    <e v="#N/A"/>
    <e v="#N/A"/>
    <e v="#N/A"/>
    <e v="#N/A"/>
    <e v="#N/A"/>
  </r>
  <r>
    <s v="Id1443"/>
    <s v="Lisa"/>
    <n v="25.08"/>
    <n v="5.8"/>
    <s v="No"/>
    <x v="0"/>
    <x v="1"/>
    <n v="1"/>
    <x v="1"/>
    <x v="1"/>
    <x v="1"/>
    <e v="#N/A"/>
    <e v="#N/A"/>
    <e v="#N/A"/>
    <e v="#N/A"/>
    <e v="#N/A"/>
    <e v="#N/A"/>
  </r>
  <r>
    <s v="Id1444"/>
    <s v="Katherine A"/>
    <n v="29.164999999999999"/>
    <n v="4.87"/>
    <s v="No"/>
    <x v="1"/>
    <x v="0"/>
    <n v="1"/>
    <x v="1"/>
    <x v="1"/>
    <x v="2"/>
    <e v="#N/A"/>
    <e v="#N/A"/>
    <e v="#N/A"/>
    <e v="#N/A"/>
    <e v="#N/A"/>
    <e v="#N/A"/>
  </r>
  <r>
    <s v="Id1445"/>
    <s v="Steve"/>
    <n v="15.05"/>
    <n v="8.1199999999999992"/>
    <s v="No"/>
    <x v="0"/>
    <x v="0"/>
    <n v="0"/>
    <x v="1"/>
    <x v="4"/>
    <x v="0"/>
    <e v="#N/A"/>
    <e v="#N/A"/>
    <e v="#N/A"/>
    <e v="#N/A"/>
    <e v="#N/A"/>
    <e v="#N/A"/>
  </r>
  <r>
    <s v="Id1446"/>
    <s v="Kate L."/>
    <n v="19.95"/>
    <n v="4.3600000000000003"/>
    <s v="No"/>
    <x v="0"/>
    <x v="0"/>
    <n v="2"/>
    <x v="1"/>
    <x v="2"/>
    <x v="2"/>
    <e v="#N/A"/>
    <e v="#N/A"/>
    <e v="#N/A"/>
    <e v="#N/A"/>
    <e v="#N/A"/>
    <e v="#N/A"/>
  </r>
  <r>
    <s v="Id1447"/>
    <s v="Beth"/>
    <n v="16.66"/>
    <n v="9.16"/>
    <s v="No"/>
    <x v="0"/>
    <x v="0"/>
    <n v="0"/>
    <x v="1"/>
    <x v="4"/>
    <x v="0"/>
    <e v="#N/A"/>
    <e v="#N/A"/>
    <e v="#N/A"/>
    <e v="#N/A"/>
    <e v="#N/A"/>
    <e v="#N/A"/>
  </r>
  <r>
    <s v="Id1448"/>
    <s v="Katharine"/>
    <n v="16.62"/>
    <n v="9.14"/>
    <s v="No"/>
    <x v="0"/>
    <x v="0"/>
    <n v="0"/>
    <x v="1"/>
    <x v="4"/>
    <x v="0"/>
    <e v="#N/A"/>
    <e v="#N/A"/>
    <e v="#N/A"/>
    <e v="#N/A"/>
    <e v="#N/A"/>
    <e v="#N/A"/>
  </r>
  <r>
    <s v="Id1449"/>
    <s v="Heather L"/>
    <n v="15.36"/>
    <n v="5.49"/>
    <s v="yes"/>
    <x v="0"/>
    <x v="0"/>
    <n v="2"/>
    <x v="1"/>
    <x v="4"/>
    <x v="2"/>
    <e v="#N/A"/>
    <e v="#N/A"/>
    <e v="#N/A"/>
    <e v="#N/A"/>
    <e v="#N/A"/>
    <e v="#N/A"/>
  </r>
  <r>
    <s v="Id1450"/>
    <s v="Desiree"/>
    <n v="27.74"/>
    <n v="5.96"/>
    <s v="yes"/>
    <x v="0"/>
    <x v="0"/>
    <n v="0"/>
    <x v="1"/>
    <x v="1"/>
    <x v="1"/>
    <e v="#N/A"/>
    <e v="#N/A"/>
    <e v="#N/A"/>
    <e v="#N/A"/>
    <e v="#N/A"/>
    <e v="#N/A"/>
  </r>
  <r>
    <s v="Id1451"/>
    <s v="Peter B."/>
    <n v="22.44"/>
    <n v="4.62"/>
    <s v="yes"/>
    <x v="0"/>
    <x v="0"/>
    <n v="0"/>
    <x v="1"/>
    <x v="2"/>
    <x v="2"/>
    <e v="#N/A"/>
    <e v="#N/A"/>
    <e v="#N/A"/>
    <e v="#N/A"/>
    <e v="#N/A"/>
    <e v="#N/A"/>
  </r>
  <r>
    <s v="Id1452"/>
    <s v="Adam"/>
    <n v="37.049999999999997"/>
    <n v="9.9600000000000009"/>
    <s v="yes"/>
    <x v="0"/>
    <x v="0"/>
    <n v="0"/>
    <x v="1"/>
    <x v="0"/>
    <x v="0"/>
    <e v="#N/A"/>
    <e v="#N/A"/>
    <e v="#N/A"/>
    <e v="#N/A"/>
    <e v="#N/A"/>
    <e v="#N/A"/>
  </r>
  <r>
    <s v="Id1453"/>
    <s v="Jeremy J"/>
    <n v="22.95"/>
    <n v="10.53"/>
    <s v="No"/>
    <x v="0"/>
    <x v="0"/>
    <n v="2"/>
    <x v="1"/>
    <x v="2"/>
    <x v="0"/>
    <e v="#N/A"/>
    <e v="#N/A"/>
    <e v="#N/A"/>
    <e v="#N/A"/>
    <e v="#N/A"/>
    <e v="#N/A"/>
  </r>
  <r>
    <s v="Id1454"/>
    <s v="Adam C"/>
    <n v="34.200000000000003"/>
    <n v="6.69"/>
    <s v="yes"/>
    <x v="0"/>
    <x v="0"/>
    <n v="0"/>
    <x v="1"/>
    <x v="0"/>
    <x v="0"/>
    <e v="#N/A"/>
    <e v="#N/A"/>
    <e v="#N/A"/>
    <e v="#N/A"/>
    <e v="#N/A"/>
    <e v="#N/A"/>
  </r>
  <r>
    <s v="Id1455"/>
    <s v="Jon"/>
    <n v="30.59"/>
    <n v="9.5500000000000007"/>
    <s v="yes"/>
    <x v="0"/>
    <x v="0"/>
    <n v="0"/>
    <x v="1"/>
    <x v="0"/>
    <x v="0"/>
    <e v="#N/A"/>
    <e v="#N/A"/>
    <e v="#N/A"/>
    <e v="#N/A"/>
    <e v="#N/A"/>
    <e v="#N/A"/>
  </r>
  <r>
    <s v="Id1456"/>
    <s v="Steven J"/>
    <n v="25.51"/>
    <n v="6.05"/>
    <s v="No"/>
    <x v="0"/>
    <x v="0"/>
    <n v="0"/>
    <x v="1"/>
    <x v="1"/>
    <x v="1"/>
    <e v="#N/A"/>
    <e v="#N/A"/>
    <e v="#N/A"/>
    <e v="#N/A"/>
    <e v="#N/A"/>
    <e v="#N/A"/>
  </r>
  <r>
    <s v="Id1457"/>
    <s v="Jessica P."/>
    <n v="29.04"/>
    <n v="10.56"/>
    <s v="yes"/>
    <x v="0"/>
    <x v="0"/>
    <n v="1"/>
    <x v="1"/>
    <x v="1"/>
    <x v="0"/>
    <e v="#N/A"/>
    <e v="#N/A"/>
    <e v="#N/A"/>
    <e v="#N/A"/>
    <e v="#N/A"/>
    <e v="#N/A"/>
  </r>
  <r>
    <s v="Id1458"/>
    <s v="Ashley"/>
    <n v="22.135000000000002"/>
    <n v="10.81"/>
    <s v="yes"/>
    <x v="0"/>
    <x v="0"/>
    <n v="1"/>
    <x v="1"/>
    <x v="2"/>
    <x v="0"/>
    <e v="#N/A"/>
    <e v="#N/A"/>
    <e v="#N/A"/>
    <e v="#N/A"/>
    <e v="#N/A"/>
    <e v="#N/A"/>
  </r>
  <r>
    <s v="Id1459"/>
    <s v="Arturo H."/>
    <n v="21.375"/>
    <n v="4.32"/>
    <s v="No"/>
    <x v="0"/>
    <x v="0"/>
    <n v="0"/>
    <x v="1"/>
    <x v="2"/>
    <x v="2"/>
    <e v="#N/A"/>
    <e v="#N/A"/>
    <e v="#N/A"/>
    <e v="#N/A"/>
    <e v="#N/A"/>
    <e v="#N/A"/>
  </r>
  <r>
    <s v="Id1460"/>
    <s v="Ketil"/>
    <n v="29.19"/>
    <n v="4.37"/>
    <s v="No"/>
    <x v="0"/>
    <x v="0"/>
    <n v="0"/>
    <x v="1"/>
    <x v="1"/>
    <x v="2"/>
    <e v="#N/A"/>
    <e v="#N/A"/>
    <e v="#N/A"/>
    <e v="#N/A"/>
    <e v="#N/A"/>
    <e v="#N/A"/>
  </r>
  <r>
    <s v="Id1461"/>
    <s v="Katie"/>
    <n v="31.92"/>
    <n v="4.8099999999999996"/>
    <s v="yes"/>
    <x v="0"/>
    <x v="1"/>
    <n v="1"/>
    <x v="1"/>
    <x v="0"/>
    <x v="2"/>
    <e v="#N/A"/>
    <e v="#N/A"/>
    <e v="#N/A"/>
    <e v="#N/A"/>
    <e v="#N/A"/>
    <e v="#N/A"/>
  </r>
  <r>
    <s v="Id1462"/>
    <s v="Christi"/>
    <n v="26.315000000000001"/>
    <n v="4.5599999999999996"/>
    <s v="yes"/>
    <x v="0"/>
    <x v="1"/>
    <n v="1"/>
    <x v="1"/>
    <x v="1"/>
    <x v="2"/>
    <e v="#N/A"/>
    <e v="#N/A"/>
    <e v="#N/A"/>
    <e v="#N/A"/>
    <e v="#N/A"/>
    <e v="#N/A"/>
  </r>
  <r>
    <s v="Id1463"/>
    <s v="Alan"/>
    <n v="35.299999999999997"/>
    <n v="4.3899999999999997"/>
    <s v="No"/>
    <x v="0"/>
    <x v="0"/>
    <n v="0"/>
    <x v="1"/>
    <x v="0"/>
    <x v="2"/>
    <e v="#N/A"/>
    <e v="#N/A"/>
    <e v="#N/A"/>
    <e v="#N/A"/>
    <e v="#N/A"/>
    <e v="#N/A"/>
  </r>
  <r>
    <s v="Id1464"/>
    <s v="Mr.  Edivaldo B. Sr."/>
    <n v="18.91"/>
    <n v="11.44"/>
    <s v="No"/>
    <x v="0"/>
    <x v="0"/>
    <n v="0"/>
    <x v="1"/>
    <x v="2"/>
    <x v="0"/>
    <e v="#N/A"/>
    <e v="#N/A"/>
    <e v="#N/A"/>
    <e v="#N/A"/>
    <e v="#N/A"/>
    <e v="#N/A"/>
  </r>
  <r>
    <s v="Id1465"/>
    <s v="Eve"/>
    <n v="22.41"/>
    <n v="11.37"/>
    <s v="yes"/>
    <x v="0"/>
    <x v="0"/>
    <n v="1"/>
    <x v="1"/>
    <x v="2"/>
    <x v="0"/>
    <e v="#N/A"/>
    <e v="#N/A"/>
    <e v="#N/A"/>
    <e v="#N/A"/>
    <e v="#N/A"/>
    <e v="#N/A"/>
  </r>
  <r>
    <s v="Id1466"/>
    <s v="Devin"/>
    <n v="22.704999999999998"/>
    <n v="6.14"/>
    <s v="No"/>
    <x v="0"/>
    <x v="0"/>
    <n v="0"/>
    <x v="1"/>
    <x v="2"/>
    <x v="1"/>
    <e v="#N/A"/>
    <e v="#N/A"/>
    <e v="#N/A"/>
    <e v="#N/A"/>
    <e v="#N/A"/>
    <e v="#N/A"/>
  </r>
  <r>
    <s v="Id1467"/>
    <s v="Shaun R"/>
    <n v="37.18"/>
    <n v="4.8899999999999997"/>
    <s v="No"/>
    <x v="0"/>
    <x v="0"/>
    <n v="0"/>
    <x v="1"/>
    <x v="0"/>
    <x v="2"/>
    <e v="#N/A"/>
    <e v="#N/A"/>
    <e v="#N/A"/>
    <e v="#N/A"/>
    <e v="#N/A"/>
    <e v="#N/A"/>
  </r>
  <r>
    <s v="Id1468"/>
    <s v="Adrian"/>
    <n v="35.97"/>
    <n v="4.5999999999999996"/>
    <s v="No"/>
    <x v="0"/>
    <x v="0"/>
    <n v="0"/>
    <x v="1"/>
    <x v="0"/>
    <x v="2"/>
    <e v="#N/A"/>
    <e v="#N/A"/>
    <e v="#N/A"/>
    <e v="#N/A"/>
    <e v="#N/A"/>
    <e v="#N/A"/>
  </r>
  <r>
    <s v="Id1469"/>
    <s v="Andrew"/>
    <n v="35.799999999999997"/>
    <n v="4.42"/>
    <s v="No"/>
    <x v="0"/>
    <x v="0"/>
    <n v="0"/>
    <x v="1"/>
    <x v="0"/>
    <x v="2"/>
    <e v="#N/A"/>
    <e v="#N/A"/>
    <e v="#N/A"/>
    <e v="#N/A"/>
    <e v="#N/A"/>
    <e v="#N/A"/>
  </r>
  <r>
    <s v="Id1470"/>
    <s v="Mallory"/>
    <n v="28.31"/>
    <n v="7.48"/>
    <s v="yes"/>
    <x v="0"/>
    <x v="0"/>
    <n v="0"/>
    <x v="1"/>
    <x v="1"/>
    <x v="0"/>
    <e v="#N/A"/>
    <e v="#N/A"/>
    <e v="#N/A"/>
    <e v="#N/A"/>
    <e v="#N/A"/>
    <e v="#N/A"/>
  </r>
  <r>
    <s v="Id1471"/>
    <s v="Shawn E"/>
    <n v="38.06"/>
    <n v="10.74"/>
    <s v="No"/>
    <x v="0"/>
    <x v="0"/>
    <n v="0"/>
    <x v="1"/>
    <x v="0"/>
    <x v="0"/>
    <e v="#N/A"/>
    <e v="#N/A"/>
    <e v="#N/A"/>
    <e v="#N/A"/>
    <e v="#N/A"/>
    <e v="#N/A"/>
  </r>
  <r>
    <s v="Id1472"/>
    <s v="Sarah E"/>
    <n v="28"/>
    <n v="5.19"/>
    <s v="No"/>
    <x v="0"/>
    <x v="0"/>
    <n v="1"/>
    <x v="1"/>
    <x v="1"/>
    <x v="2"/>
    <e v="#N/A"/>
    <e v="#N/A"/>
    <e v="#N/A"/>
    <e v="#N/A"/>
    <e v="#N/A"/>
    <e v="#N/A"/>
  </r>
  <r>
    <s v="Id1473"/>
    <s v="Josh"/>
    <n v="34.32"/>
    <n v="9.17"/>
    <s v="No"/>
    <x v="0"/>
    <x v="0"/>
    <n v="0"/>
    <x v="1"/>
    <x v="0"/>
    <x v="0"/>
    <e v="#N/A"/>
    <e v="#N/A"/>
    <e v="#N/A"/>
    <e v="#N/A"/>
    <e v="#N/A"/>
    <e v="#N/A"/>
  </r>
  <r>
    <s v="Id1474"/>
    <s v="Johann A"/>
    <n v="22.3"/>
    <n v="4.95"/>
    <s v="yes"/>
    <x v="0"/>
    <x v="0"/>
    <n v="0"/>
    <x v="1"/>
    <x v="2"/>
    <x v="2"/>
    <e v="#N/A"/>
    <e v="#N/A"/>
    <e v="#N/A"/>
    <e v="#N/A"/>
    <e v="#N/A"/>
    <e v="#N/A"/>
  </r>
  <r>
    <s v="Id1475"/>
    <s v="Robin M."/>
    <n v="27.835000000000001"/>
    <n v="6.03"/>
    <s v="No"/>
    <x v="0"/>
    <x v="0"/>
    <n v="1"/>
    <x v="1"/>
    <x v="1"/>
    <x v="1"/>
    <e v="#N/A"/>
    <e v="#N/A"/>
    <e v="#N/A"/>
    <e v="#N/A"/>
    <e v="#N/A"/>
    <e v="#N/A"/>
  </r>
  <r>
    <s v="Id1476"/>
    <s v="Kyle K"/>
    <n v="39.229999999999997"/>
    <n v="5.36"/>
    <s v="No"/>
    <x v="0"/>
    <x v="0"/>
    <n v="0"/>
    <x v="1"/>
    <x v="0"/>
    <x v="2"/>
    <e v="#N/A"/>
    <e v="#N/A"/>
    <e v="#N/A"/>
    <e v="#N/A"/>
    <e v="#N/A"/>
    <e v="#N/A"/>
  </r>
  <r>
    <s v="Id1477"/>
    <s v="Alison"/>
    <n v="19.95"/>
    <n v="6.11"/>
    <s v="No"/>
    <x v="0"/>
    <x v="0"/>
    <n v="1"/>
    <x v="1"/>
    <x v="2"/>
    <x v="1"/>
    <e v="#N/A"/>
    <e v="#N/A"/>
    <e v="#N/A"/>
    <e v="#N/A"/>
    <e v="#N/A"/>
    <e v="#N/A"/>
  </r>
  <r>
    <s v="Id1478"/>
    <s v="Michael A."/>
    <n v="34.64"/>
    <n v="4.88"/>
    <s v="No"/>
    <x v="0"/>
    <x v="1"/>
    <n v="1"/>
    <x v="1"/>
    <x v="0"/>
    <x v="2"/>
    <e v="#N/A"/>
    <e v="#N/A"/>
    <e v="#N/A"/>
    <e v="#N/A"/>
    <e v="#N/A"/>
    <e v="#N/A"/>
  </r>
  <r>
    <s v="Id1479"/>
    <s v="Byron A"/>
    <n v="18.75"/>
    <n v="6.72"/>
    <s v="No"/>
    <x v="0"/>
    <x v="0"/>
    <n v="0"/>
    <x v="1"/>
    <x v="2"/>
    <x v="0"/>
    <e v="#N/A"/>
    <e v="#N/A"/>
    <e v="#N/A"/>
    <e v="#N/A"/>
    <e v="#N/A"/>
    <e v="#N/A"/>
  </r>
  <r>
    <s v="Id1480"/>
    <s v="Carine A"/>
    <n v="26.48"/>
    <n v="4.2"/>
    <s v="No"/>
    <x v="0"/>
    <x v="0"/>
    <n v="1"/>
    <x v="1"/>
    <x v="1"/>
    <x v="2"/>
    <e v="#N/A"/>
    <e v="#N/A"/>
    <e v="#N/A"/>
    <e v="#N/A"/>
    <e v="#N/A"/>
    <e v="#N/A"/>
  </r>
  <r>
    <s v="Id1481"/>
    <s v="Nathaniel"/>
    <n v="34.83"/>
    <n v="5.79"/>
    <s v="No"/>
    <x v="0"/>
    <x v="0"/>
    <n v="1"/>
    <x v="1"/>
    <x v="0"/>
    <x v="1"/>
    <e v="#N/A"/>
    <e v="#N/A"/>
    <e v="#N/A"/>
    <e v="#N/A"/>
    <e v="#N/A"/>
    <e v="#N/A"/>
  </r>
  <r>
    <s v="Id1482"/>
    <s v="Lindsay A."/>
    <n v="25.46"/>
    <n v="4.29"/>
    <s v="No"/>
    <x v="0"/>
    <x v="0"/>
    <n v="0"/>
    <x v="1"/>
    <x v="1"/>
    <x v="2"/>
    <e v="#N/A"/>
    <e v="#N/A"/>
    <e v="#N/A"/>
    <e v="#N/A"/>
    <e v="#N/A"/>
    <e v="#N/A"/>
  </r>
  <r>
    <s v="Id1483"/>
    <s v="Justin R"/>
    <n v="23.31"/>
    <n v="8.27"/>
    <s v="No"/>
    <x v="0"/>
    <x v="0"/>
    <n v="0"/>
    <x v="1"/>
    <x v="2"/>
    <x v="0"/>
    <e v="#N/A"/>
    <e v="#N/A"/>
    <e v="#N/A"/>
    <e v="#N/A"/>
    <e v="#N/A"/>
    <e v="#N/A"/>
  </r>
  <r>
    <s v="Id1484"/>
    <s v="Casey"/>
    <n v="29"/>
    <n v="4.5599999999999996"/>
    <s v="No"/>
    <x v="0"/>
    <x v="0"/>
    <n v="0"/>
    <x v="1"/>
    <x v="1"/>
    <x v="2"/>
    <e v="#N/A"/>
    <e v="#N/A"/>
    <e v="#N/A"/>
    <e v="#N/A"/>
    <e v="#N/A"/>
    <e v="#N/A"/>
  </r>
  <r>
    <s v="Id1485"/>
    <s v="Amanda L"/>
    <n v="32.869999999999997"/>
    <n v="5.33"/>
    <s v="No"/>
    <x v="0"/>
    <x v="0"/>
    <n v="0"/>
    <x v="1"/>
    <x v="0"/>
    <x v="2"/>
    <e v="#N/A"/>
    <e v="#N/A"/>
    <e v="#N/A"/>
    <e v="#N/A"/>
    <e v="#N/A"/>
    <e v="#N/A"/>
  </r>
  <r>
    <s v="Id1486"/>
    <s v="Ayako N."/>
    <n v="26.18"/>
    <n v="5.63"/>
    <s v="No"/>
    <x v="0"/>
    <x v="0"/>
    <n v="0"/>
    <x v="1"/>
    <x v="1"/>
    <x v="2"/>
    <e v="#N/A"/>
    <e v="#N/A"/>
    <e v="#N/A"/>
    <e v="#N/A"/>
    <e v="#N/A"/>
    <e v="#N/A"/>
  </r>
  <r>
    <s v="Id1487"/>
    <s v="Emilee"/>
    <n v="25.3"/>
    <n v="5.12"/>
    <s v="No"/>
    <x v="0"/>
    <x v="0"/>
    <n v="0"/>
    <x v="1"/>
    <x v="1"/>
    <x v="2"/>
    <e v="#N/A"/>
    <e v="#N/A"/>
    <e v="#N/A"/>
    <e v="#N/A"/>
    <e v="#N/A"/>
    <e v="#N/A"/>
  </r>
  <r>
    <s v="Id1488"/>
    <s v="Stephen M"/>
    <n v="36.94"/>
    <n v="5.15"/>
    <s v="yes"/>
    <x v="0"/>
    <x v="0"/>
    <n v="1"/>
    <x v="1"/>
    <x v="0"/>
    <x v="2"/>
    <e v="#N/A"/>
    <e v="#N/A"/>
    <e v="#N/A"/>
    <e v="#N/A"/>
    <e v="#N/A"/>
    <e v="#N/A"/>
  </r>
  <r>
    <s v="Id1489"/>
    <s v="Annemarie A"/>
    <n v="22.86"/>
    <n v="7.5"/>
    <s v="No"/>
    <x v="0"/>
    <x v="0"/>
    <n v="0"/>
    <x v="1"/>
    <x v="2"/>
    <x v="0"/>
    <e v="#N/A"/>
    <e v="#N/A"/>
    <e v="#N/A"/>
    <e v="#N/A"/>
    <e v="#N/A"/>
    <e v="#N/A"/>
  </r>
  <r>
    <s v="Id1490"/>
    <s v="Ashley R"/>
    <n v="18.760000000000002"/>
    <n v="4.88"/>
    <s v="yes"/>
    <x v="0"/>
    <x v="1"/>
    <n v="1"/>
    <x v="1"/>
    <x v="2"/>
    <x v="2"/>
    <e v="#N/A"/>
    <e v="#N/A"/>
    <e v="#N/A"/>
    <e v="#N/A"/>
    <e v="#N/A"/>
    <e v="#N/A"/>
  </r>
  <r>
    <s v="Id1491"/>
    <s v="Leslie A"/>
    <n v="24.36"/>
    <n v="5.57"/>
    <s v="No"/>
    <x v="0"/>
    <x v="0"/>
    <n v="0"/>
    <x v="1"/>
    <x v="2"/>
    <x v="2"/>
    <e v="#N/A"/>
    <e v="#N/A"/>
    <e v="#N/A"/>
    <e v="#N/A"/>
    <e v="#N/A"/>
    <e v="#N/A"/>
  </r>
  <r>
    <s v="Id1492"/>
    <s v="Mr.  Mauricio J. Sr."/>
    <n v="32.299999999999997"/>
    <n v="5.31"/>
    <s v="No"/>
    <x v="0"/>
    <x v="0"/>
    <n v="0"/>
    <x v="1"/>
    <x v="0"/>
    <x v="2"/>
    <e v="#N/A"/>
    <e v="#N/A"/>
    <e v="#N/A"/>
    <e v="#N/A"/>
    <e v="#N/A"/>
    <e v="#N/A"/>
  </r>
  <r>
    <s v="Id1493"/>
    <s v="Kieran"/>
    <n v="22.704999999999998"/>
    <n v="4.57"/>
    <s v="yes"/>
    <x v="0"/>
    <x v="0"/>
    <n v="0"/>
    <x v="1"/>
    <x v="2"/>
    <x v="2"/>
    <e v="#N/A"/>
    <e v="#N/A"/>
    <e v="#N/A"/>
    <e v="#N/A"/>
    <e v="#N/A"/>
    <e v="#N/A"/>
  </r>
  <r>
    <s v="Id1494"/>
    <s v="Elizabeth A"/>
    <n v="21.79"/>
    <n v="8.6999999999999993"/>
    <s v="yes"/>
    <x v="0"/>
    <x v="0"/>
    <n v="1"/>
    <x v="1"/>
    <x v="2"/>
    <x v="0"/>
    <e v="#N/A"/>
    <e v="#N/A"/>
    <e v="#N/A"/>
    <e v="#N/A"/>
    <e v="#N/A"/>
    <e v="#N/A"/>
  </r>
  <r>
    <s v="Id1495"/>
    <s v="Zeke M."/>
    <n v="24.52"/>
    <n v="4.76"/>
    <s v="No"/>
    <x v="0"/>
    <x v="0"/>
    <n v="0"/>
    <x v="1"/>
    <x v="2"/>
    <x v="2"/>
    <e v="#N/A"/>
    <e v="#N/A"/>
    <e v="#N/A"/>
    <e v="#N/A"/>
    <e v="#N/A"/>
    <e v="#N/A"/>
  </r>
  <r>
    <s v="Id1496"/>
    <s v="Chip"/>
    <n v="39.520000000000003"/>
    <n v="11.81"/>
    <s v="No"/>
    <x v="0"/>
    <x v="0"/>
    <n v="0"/>
    <x v="1"/>
    <x v="0"/>
    <x v="0"/>
    <e v="#N/A"/>
    <e v="#N/A"/>
    <e v="#N/A"/>
    <e v="#N/A"/>
    <e v="#N/A"/>
    <e v="#N/A"/>
  </r>
  <r>
    <s v="Id1497"/>
    <s v="Mr.  Miguel Angel Sr."/>
    <n v="24.49"/>
    <n v="4.67"/>
    <s v="No"/>
    <x v="0"/>
    <x v="0"/>
    <n v="0"/>
    <x v="1"/>
    <x v="2"/>
    <x v="2"/>
    <e v="#N/A"/>
    <e v="#N/A"/>
    <e v="#N/A"/>
    <e v="#N/A"/>
    <e v="#N/A"/>
    <e v="#N/A"/>
  </r>
  <r>
    <s v="Id1498"/>
    <s v="Brian"/>
    <n v="26.315000000000001"/>
    <n v="6.02"/>
    <s v="No"/>
    <x v="0"/>
    <x v="0"/>
    <n v="0"/>
    <x v="1"/>
    <x v="1"/>
    <x v="1"/>
    <e v="#N/A"/>
    <e v="#N/A"/>
    <e v="#N/A"/>
    <e v="#N/A"/>
    <e v="#N/A"/>
    <e v="#N/A"/>
  </r>
  <r>
    <s v="Id1499"/>
    <s v="Meghan"/>
    <n v="22.58"/>
    <n v="7.46"/>
    <s v="No"/>
    <x v="0"/>
    <x v="0"/>
    <n v="0"/>
    <x v="1"/>
    <x v="2"/>
    <x v="0"/>
    <e v="#N/A"/>
    <e v="#N/A"/>
    <e v="#N/A"/>
    <e v="#N/A"/>
    <e v="#N/A"/>
    <e v="#N/A"/>
  </r>
  <r>
    <s v="Id1500"/>
    <s v="Meredith L."/>
    <n v="19.475000000000001"/>
    <n v="4.74"/>
    <s v="No"/>
    <x v="0"/>
    <x v="0"/>
    <n v="1"/>
    <x v="1"/>
    <x v="2"/>
    <x v="2"/>
    <e v="#N/A"/>
    <e v="#N/A"/>
    <e v="#N/A"/>
    <e v="#N/A"/>
    <e v="#N/A"/>
    <e v="#N/A"/>
  </r>
  <r>
    <s v="Id1501"/>
    <s v="Millicent M"/>
    <n v="26.33"/>
    <n v="4.79"/>
    <s v="No"/>
    <x v="0"/>
    <x v="0"/>
    <n v="0"/>
    <x v="1"/>
    <x v="1"/>
    <x v="2"/>
    <e v="#N/A"/>
    <e v="#N/A"/>
    <e v="#N/A"/>
    <e v="#N/A"/>
    <e v="#N/A"/>
    <e v="#N/A"/>
  </r>
  <r>
    <s v="Id1502"/>
    <s v="Kathleen"/>
    <n v="17.29"/>
    <n v="5.35"/>
    <s v="yes"/>
    <x v="0"/>
    <x v="0"/>
    <n v="0"/>
    <x v="1"/>
    <x v="4"/>
    <x v="2"/>
    <e v="#N/A"/>
    <e v="#N/A"/>
    <e v="#N/A"/>
    <e v="#N/A"/>
    <e v="#N/A"/>
    <e v="#N/A"/>
  </r>
  <r>
    <s v="Id1503"/>
    <s v="Kimberly K"/>
    <n v="42.88"/>
    <n v="4.87"/>
    <s v="No"/>
    <x v="1"/>
    <x v="0"/>
    <n v="1"/>
    <x v="1"/>
    <x v="0"/>
    <x v="2"/>
    <e v="#N/A"/>
    <e v="#N/A"/>
    <e v="#N/A"/>
    <e v="#N/A"/>
    <e v="#N/A"/>
    <e v="#N/A"/>
  </r>
  <r>
    <s v="Id1504"/>
    <s v="Justin C"/>
    <n v="32.200000000000003"/>
    <n v="10.09"/>
    <s v="yes"/>
    <x v="0"/>
    <x v="0"/>
    <n v="0"/>
    <x v="1"/>
    <x v="0"/>
    <x v="0"/>
    <e v="#N/A"/>
    <e v="#N/A"/>
    <e v="#N/A"/>
    <e v="#N/A"/>
    <e v="#N/A"/>
    <e v="#N/A"/>
  </r>
  <r>
    <s v="Id1505"/>
    <s v="Tristan P."/>
    <n v="18.75"/>
    <n v="5.47"/>
    <s v="yes"/>
    <x v="0"/>
    <x v="1"/>
    <n v="1"/>
    <x v="1"/>
    <x v="2"/>
    <x v="2"/>
    <e v="#N/A"/>
    <e v="#N/A"/>
    <e v="#N/A"/>
    <e v="#N/A"/>
    <e v="#N/A"/>
    <e v="#N/A"/>
  </r>
  <r>
    <s v="Id1506"/>
    <s v="Traci A"/>
    <n v="22.36"/>
    <n v="8.6"/>
    <s v="No"/>
    <x v="0"/>
    <x v="0"/>
    <n v="0"/>
    <x v="1"/>
    <x v="2"/>
    <x v="0"/>
    <e v="#N/A"/>
    <e v="#N/A"/>
    <e v="#N/A"/>
    <e v="#N/A"/>
    <e v="#N/A"/>
    <e v="#N/A"/>
  </r>
  <r>
    <s v="Id1507"/>
    <s v="Justin P"/>
    <n v="23.94"/>
    <n v="10.74"/>
    <s v="yes"/>
    <x v="0"/>
    <x v="0"/>
    <n v="0"/>
    <x v="1"/>
    <x v="2"/>
    <x v="0"/>
    <e v="#N/A"/>
    <e v="#N/A"/>
    <e v="#N/A"/>
    <e v="#N/A"/>
    <e v="#N/A"/>
    <e v="#N/A"/>
  </r>
  <r>
    <s v="Id1508"/>
    <s v="Logan M"/>
    <n v="30.1"/>
    <n v="4.3899999999999997"/>
    <s v="No"/>
    <x v="0"/>
    <x v="1"/>
    <n v="1"/>
    <x v="1"/>
    <x v="0"/>
    <x v="2"/>
    <e v="#N/A"/>
    <e v="#N/A"/>
    <e v="#N/A"/>
    <e v="#N/A"/>
    <e v="#N/A"/>
    <e v="#N/A"/>
  </r>
  <r>
    <s v="Id1509"/>
    <s v="Sebastien"/>
    <n v="21.93"/>
    <n v="6.3"/>
    <s v="No"/>
    <x v="0"/>
    <x v="0"/>
    <n v="0"/>
    <x v="1"/>
    <x v="2"/>
    <x v="1"/>
    <e v="#N/A"/>
    <e v="#N/A"/>
    <e v="#N/A"/>
    <e v="#N/A"/>
    <e v="#N/A"/>
    <e v="#N/A"/>
  </r>
  <r>
    <s v="Id1510"/>
    <s v="Tiffany A"/>
    <n v="39.75"/>
    <n v="5.41"/>
    <s v="No"/>
    <x v="1"/>
    <x v="0"/>
    <n v="1"/>
    <x v="1"/>
    <x v="0"/>
    <x v="2"/>
    <e v="#N/A"/>
    <e v="#N/A"/>
    <e v="#N/A"/>
    <e v="#N/A"/>
    <e v="#N/A"/>
    <e v="#N/A"/>
  </r>
  <r>
    <s v="Id1511"/>
    <s v="Matthew"/>
    <n v="26.03"/>
    <n v="4.47"/>
    <s v="No"/>
    <x v="0"/>
    <x v="1"/>
    <n v="1"/>
    <x v="1"/>
    <x v="1"/>
    <x v="2"/>
    <e v="#N/A"/>
    <e v="#N/A"/>
    <e v="#N/A"/>
    <e v="#N/A"/>
    <e v="#N/A"/>
    <e v="#N/A"/>
  </r>
  <r>
    <s v="Id1512"/>
    <s v="Luke"/>
    <n v="34.51"/>
    <n v="6.26"/>
    <s v="No"/>
    <x v="0"/>
    <x v="0"/>
    <n v="0"/>
    <x v="1"/>
    <x v="0"/>
    <x v="1"/>
    <e v="#N/A"/>
    <e v="#N/A"/>
    <e v="#N/A"/>
    <e v="#N/A"/>
    <e v="#N/A"/>
    <e v="#N/A"/>
  </r>
  <r>
    <s v="Id1513"/>
    <s v="Leigh"/>
    <n v="19.32"/>
    <n v="11.58"/>
    <s v="yes"/>
    <x v="0"/>
    <x v="0"/>
    <n v="1"/>
    <x v="1"/>
    <x v="2"/>
    <x v="0"/>
    <e v="#N/A"/>
    <e v="#N/A"/>
    <e v="#N/A"/>
    <e v="#N/A"/>
    <e v="#N/A"/>
    <e v="#N/A"/>
  </r>
  <r>
    <s v="Id1514"/>
    <s v="Yosuke"/>
    <n v="28.5"/>
    <n v="4.3600000000000003"/>
    <s v="No"/>
    <x v="0"/>
    <x v="0"/>
    <n v="0"/>
    <x v="1"/>
    <x v="1"/>
    <x v="2"/>
    <e v="#N/A"/>
    <e v="#N/A"/>
    <e v="#N/A"/>
    <e v="#N/A"/>
    <e v="#N/A"/>
    <e v="#N/A"/>
  </r>
  <r>
    <s v="Id1515"/>
    <s v="Matthew"/>
    <n v="30.875"/>
    <n v="4.1399999999999997"/>
    <s v="yes"/>
    <x v="0"/>
    <x v="0"/>
    <n v="0"/>
    <x v="1"/>
    <x v="0"/>
    <x v="2"/>
    <e v="#N/A"/>
    <e v="#N/A"/>
    <e v="#N/A"/>
    <e v="#N/A"/>
    <e v="#N/A"/>
    <e v="#N/A"/>
  </r>
  <r>
    <s v="Id1516"/>
    <s v="Mr.  Jacob"/>
    <n v="24.02"/>
    <n v="4.38"/>
    <s v="No"/>
    <x v="0"/>
    <x v="0"/>
    <n v="0"/>
    <x v="1"/>
    <x v="2"/>
    <x v="2"/>
    <e v="#N/A"/>
    <e v="#N/A"/>
    <e v="#N/A"/>
    <e v="#N/A"/>
    <e v="#N/A"/>
    <e v="#N/A"/>
  </r>
  <r>
    <s v="Id1517"/>
    <s v="Jodi"/>
    <n v="36.08"/>
    <n v="11.61"/>
    <s v="yes"/>
    <x v="0"/>
    <x v="0"/>
    <n v="0"/>
    <x v="1"/>
    <x v="0"/>
    <x v="0"/>
    <e v="#N/A"/>
    <e v="#N/A"/>
    <e v="#N/A"/>
    <e v="#N/A"/>
    <e v="#N/A"/>
    <e v="#N/A"/>
  </r>
  <r>
    <s v="Id1518"/>
    <s v="Lauren"/>
    <n v="32.200000000000003"/>
    <n v="10.59"/>
    <s v="yes"/>
    <x v="0"/>
    <x v="0"/>
    <n v="0"/>
    <x v="1"/>
    <x v="0"/>
    <x v="0"/>
    <e v="#N/A"/>
    <e v="#N/A"/>
    <e v="#N/A"/>
    <e v="#N/A"/>
    <e v="#N/A"/>
    <e v="#N/A"/>
  </r>
  <r>
    <s v="Id1519"/>
    <s v="Misti C"/>
    <n v="28.05"/>
    <n v="11.85"/>
    <s v="yes"/>
    <x v="0"/>
    <x v="0"/>
    <n v="0"/>
    <x v="1"/>
    <x v="1"/>
    <x v="0"/>
    <e v="#N/A"/>
    <e v="#N/A"/>
    <e v="#N/A"/>
    <e v="#N/A"/>
    <e v="#N/A"/>
    <e v="#N/A"/>
  </r>
  <r>
    <s v="Id1520"/>
    <s v="Angela J"/>
    <n v="19"/>
    <n v="5.46"/>
    <s v="yes"/>
    <x v="0"/>
    <x v="0"/>
    <n v="1"/>
    <x v="1"/>
    <x v="2"/>
    <x v="2"/>
    <e v="#N/A"/>
    <e v="#N/A"/>
    <e v="#N/A"/>
    <e v="#N/A"/>
    <e v="#N/A"/>
    <e v="#N/A"/>
  </r>
  <r>
    <s v="Id1521"/>
    <s v="Jonathan D."/>
    <n v="16.13"/>
    <n v="4.54"/>
    <s v="yes"/>
    <x v="0"/>
    <x v="0"/>
    <n v="2"/>
    <x v="1"/>
    <x v="4"/>
    <x v="2"/>
    <e v="#N/A"/>
    <e v="#N/A"/>
    <e v="#N/A"/>
    <e v="#N/A"/>
    <e v="#N/A"/>
    <e v="#N/A"/>
  </r>
  <r>
    <s v="Id1522"/>
    <s v="Victoria"/>
    <n v="18.77"/>
    <n v="11.98"/>
    <s v="yes"/>
    <x v="0"/>
    <x v="0"/>
    <n v="2"/>
    <x v="1"/>
    <x v="2"/>
    <x v="0"/>
    <e v="#N/A"/>
    <e v="#N/A"/>
    <e v="#N/A"/>
    <e v="#N/A"/>
    <e v="#N/A"/>
    <e v="#N/A"/>
  </r>
  <r>
    <s v="Id1523"/>
    <s v="Adrian R."/>
    <n v="28.88"/>
    <n v="6.59"/>
    <s v="yes"/>
    <x v="0"/>
    <x v="0"/>
    <n v="1"/>
    <x v="1"/>
    <x v="1"/>
    <x v="0"/>
    <e v="#N/A"/>
    <e v="#N/A"/>
    <e v="#N/A"/>
    <e v="#N/A"/>
    <e v="#N/A"/>
    <e v="#N/A"/>
  </r>
  <r>
    <s v="Id1524"/>
    <s v="Andrew"/>
    <n v="27.55"/>
    <n v="10.83"/>
    <s v="yes"/>
    <x v="0"/>
    <x v="0"/>
    <n v="1"/>
    <x v="1"/>
    <x v="1"/>
    <x v="0"/>
    <e v="#N/A"/>
    <e v="#N/A"/>
    <e v="#N/A"/>
    <e v="#N/A"/>
    <e v="#N/A"/>
    <e v="#N/A"/>
  </r>
  <r>
    <s v="Id1525"/>
    <s v="Jason A."/>
    <n v="15.6"/>
    <n v="8.6"/>
    <s v="No"/>
    <x v="0"/>
    <x v="0"/>
    <n v="0"/>
    <x v="1"/>
    <x v="4"/>
    <x v="0"/>
    <e v="#N/A"/>
    <e v="#N/A"/>
    <e v="#N/A"/>
    <e v="#N/A"/>
    <e v="#N/A"/>
    <e v="#N/A"/>
  </r>
  <r>
    <s v="Id1526"/>
    <s v="Rachel"/>
    <n v="21.99"/>
    <n v="11.17"/>
    <s v="No"/>
    <x v="0"/>
    <x v="0"/>
    <n v="0"/>
    <x v="1"/>
    <x v="2"/>
    <x v="0"/>
    <e v="#N/A"/>
    <e v="#N/A"/>
    <e v="#N/A"/>
    <e v="#N/A"/>
    <e v="#N/A"/>
    <e v="#N/A"/>
  </r>
  <r>
    <s v="Id1527"/>
    <s v="Susan"/>
    <n v="34.85"/>
    <n v="5.75"/>
    <s v="No"/>
    <x v="0"/>
    <x v="0"/>
    <n v="0"/>
    <x v="1"/>
    <x v="0"/>
    <x v="1"/>
    <e v="#N/A"/>
    <e v="#N/A"/>
    <e v="#N/A"/>
    <e v="#N/A"/>
    <e v="#N/A"/>
    <e v="#N/A"/>
  </r>
  <r>
    <s v="Id1528"/>
    <s v="Cameron M."/>
    <n v="24.51"/>
    <n v="4.83"/>
    <s v="yes"/>
    <x v="0"/>
    <x v="1"/>
    <n v="1"/>
    <x v="1"/>
    <x v="2"/>
    <x v="2"/>
    <e v="#N/A"/>
    <e v="#N/A"/>
    <e v="#N/A"/>
    <e v="#N/A"/>
    <e v="#N/A"/>
    <e v="#N/A"/>
  </r>
  <r>
    <s v="Id1529"/>
    <s v="Claudia A."/>
    <n v="19.399999999999999"/>
    <n v="11.93"/>
    <s v="No"/>
    <x v="0"/>
    <x v="0"/>
    <n v="0"/>
    <x v="1"/>
    <x v="2"/>
    <x v="0"/>
    <e v="#N/A"/>
    <e v="#N/A"/>
    <e v="#N/A"/>
    <e v="#N/A"/>
    <e v="#N/A"/>
    <e v="#N/A"/>
  </r>
  <r>
    <s v="Id1530"/>
    <s v="Kate"/>
    <n v="15.1"/>
    <n v="8.41"/>
    <s v="No"/>
    <x v="0"/>
    <x v="0"/>
    <n v="0"/>
    <x v="1"/>
    <x v="4"/>
    <x v="0"/>
    <e v="#N/A"/>
    <e v="#N/A"/>
    <e v="#N/A"/>
    <e v="#N/A"/>
    <e v="#N/A"/>
    <e v="#N/A"/>
  </r>
  <r>
    <s v="Id1531"/>
    <s v="Nicole M."/>
    <n v="23.37"/>
    <n v="5.59"/>
    <s v="yes"/>
    <x v="0"/>
    <x v="0"/>
    <n v="0"/>
    <x v="1"/>
    <x v="2"/>
    <x v="2"/>
    <e v="#N/A"/>
    <e v="#N/A"/>
    <e v="#N/A"/>
    <e v="#N/A"/>
    <e v="#N/A"/>
    <e v="#N/A"/>
  </r>
  <r>
    <s v="Id1532"/>
    <s v="Jack"/>
    <n v="42.4"/>
    <n v="4.0599999999999996"/>
    <s v="No"/>
    <x v="0"/>
    <x v="0"/>
    <n v="0"/>
    <x v="1"/>
    <x v="0"/>
    <x v="2"/>
    <e v="#N/A"/>
    <e v="#N/A"/>
    <e v="#N/A"/>
    <e v="#N/A"/>
    <e v="#N/A"/>
    <e v="#N/A"/>
  </r>
  <r>
    <s v="Id1533"/>
    <s v="Gregory"/>
    <n v="28.405000000000001"/>
    <n v="7.02"/>
    <s v="yes"/>
    <x v="0"/>
    <x v="0"/>
    <n v="0"/>
    <x v="1"/>
    <x v="1"/>
    <x v="0"/>
    <e v="#N/A"/>
    <e v="#N/A"/>
    <e v="#N/A"/>
    <e v="#N/A"/>
    <e v="#N/A"/>
    <e v="#N/A"/>
  </r>
  <r>
    <s v="Id1534"/>
    <s v="Rebecca"/>
    <n v="23.4"/>
    <n v="4.47"/>
    <s v="No"/>
    <x v="0"/>
    <x v="0"/>
    <n v="0"/>
    <x v="1"/>
    <x v="2"/>
    <x v="2"/>
    <e v="#N/A"/>
    <e v="#N/A"/>
    <e v="#N/A"/>
    <e v="#N/A"/>
    <e v="#N/A"/>
    <e v="#N/A"/>
  </r>
  <r>
    <s v="Id1535"/>
    <s v="Adam"/>
    <n v="33.44"/>
    <n v="4.54"/>
    <s v="No"/>
    <x v="0"/>
    <x v="0"/>
    <n v="0"/>
    <x v="1"/>
    <x v="0"/>
    <x v="2"/>
    <e v="#N/A"/>
    <e v="#N/A"/>
    <e v="#N/A"/>
    <e v="#N/A"/>
    <e v="#N/A"/>
    <e v="#N/A"/>
  </r>
  <r>
    <s v="Id1536"/>
    <s v="Ryan"/>
    <n v="21.12"/>
    <n v="4.99"/>
    <s v="No"/>
    <x v="0"/>
    <x v="0"/>
    <n v="1"/>
    <x v="1"/>
    <x v="2"/>
    <x v="2"/>
    <e v="#N/A"/>
    <e v="#N/A"/>
    <e v="#N/A"/>
    <e v="#N/A"/>
    <e v="#N/A"/>
    <e v="#N/A"/>
  </r>
  <r>
    <s v="Id1537"/>
    <s v="Jackie K."/>
    <n v="18.48"/>
    <n v="10.84"/>
    <s v="yes"/>
    <x v="0"/>
    <x v="0"/>
    <n v="2"/>
    <x v="1"/>
    <x v="4"/>
    <x v="0"/>
    <e v="#N/A"/>
    <e v="#N/A"/>
    <e v="#N/A"/>
    <e v="#N/A"/>
    <e v="#N/A"/>
    <e v="#N/A"/>
  </r>
  <r>
    <s v="Id1538"/>
    <s v="Chris"/>
    <n v="16.815000000000001"/>
    <n v="5.63"/>
    <s v="No"/>
    <x v="0"/>
    <x v="0"/>
    <n v="1"/>
    <x v="1"/>
    <x v="4"/>
    <x v="2"/>
    <e v="#N/A"/>
    <e v="#N/A"/>
    <e v="#N/A"/>
    <e v="#N/A"/>
    <e v="#N/A"/>
    <e v="#N/A"/>
  </r>
  <r>
    <s v="Id1539"/>
    <s v="Tyler C"/>
    <n v="26.72"/>
    <n v="4.1399999999999997"/>
    <s v="No"/>
    <x v="0"/>
    <x v="0"/>
    <n v="0"/>
    <x v="1"/>
    <x v="1"/>
    <x v="2"/>
    <e v="#N/A"/>
    <e v="#N/A"/>
    <e v="#N/A"/>
    <e v="#N/A"/>
    <e v="#N/A"/>
    <e v="#N/A"/>
  </r>
  <r>
    <s v="Id1540"/>
    <s v="Yoshie"/>
    <n v="41.42"/>
    <n v="5.17"/>
    <s v="No"/>
    <x v="0"/>
    <x v="1"/>
    <n v="1"/>
    <x v="1"/>
    <x v="0"/>
    <x v="2"/>
    <e v="#N/A"/>
    <e v="#N/A"/>
    <e v="#N/A"/>
    <e v="#N/A"/>
    <e v="#N/A"/>
    <e v="#N/A"/>
  </r>
  <r>
    <s v="Id1541"/>
    <s v="Lauren A"/>
    <n v="20.69"/>
    <n v="6.93"/>
    <s v="No"/>
    <x v="0"/>
    <x v="0"/>
    <n v="2"/>
    <x v="1"/>
    <x v="2"/>
    <x v="0"/>
    <e v="#N/A"/>
    <e v="#N/A"/>
    <e v="#N/A"/>
    <e v="#N/A"/>
    <e v="#N/A"/>
    <e v="#N/A"/>
  </r>
  <r>
    <s v="Id1542"/>
    <s v="Mason D."/>
    <n v="41.23"/>
    <n v="4.24"/>
    <s v="No"/>
    <x v="0"/>
    <x v="0"/>
    <n v="0"/>
    <x v="1"/>
    <x v="0"/>
    <x v="2"/>
    <e v="#N/A"/>
    <e v="#N/A"/>
    <e v="#N/A"/>
    <e v="#N/A"/>
    <e v="#N/A"/>
    <e v="#N/A"/>
  </r>
  <r>
    <s v="Id1543"/>
    <s v="Ryan"/>
    <n v="29.9"/>
    <n v="5.91"/>
    <s v="No"/>
    <x v="0"/>
    <x v="0"/>
    <n v="0"/>
    <x v="1"/>
    <x v="1"/>
    <x v="1"/>
    <e v="#N/A"/>
    <e v="#N/A"/>
    <e v="#N/A"/>
    <e v="#N/A"/>
    <e v="#N/A"/>
    <e v="#N/A"/>
  </r>
  <r>
    <s v="Id1544"/>
    <s v="Mr.  Arturo"/>
    <n v="34.104999999999997"/>
    <n v="5.93"/>
    <s v="No"/>
    <x v="0"/>
    <x v="0"/>
    <n v="0"/>
    <x v="1"/>
    <x v="0"/>
    <x v="1"/>
    <e v="#N/A"/>
    <e v="#N/A"/>
    <e v="#N/A"/>
    <e v="#N/A"/>
    <e v="#N/A"/>
    <e v="#N/A"/>
  </r>
  <r>
    <s v="Id1545"/>
    <s v="Jake"/>
    <n v="24.97"/>
    <n v="5.66"/>
    <s v="No"/>
    <x v="0"/>
    <x v="0"/>
    <n v="0"/>
    <x v="1"/>
    <x v="3"/>
    <x v="2"/>
    <e v="#N/A"/>
    <e v="#N/A"/>
    <e v="#N/A"/>
    <e v="#N/A"/>
    <e v="#N/A"/>
    <e v="#N/A"/>
  </r>
  <r>
    <s v="Id1546"/>
    <s v="Sarah E"/>
    <n v="34.799999999999997"/>
    <n v="4.1900000000000004"/>
    <s v="No"/>
    <x v="0"/>
    <x v="0"/>
    <n v="1"/>
    <x v="1"/>
    <x v="0"/>
    <x v="2"/>
    <e v="#N/A"/>
    <e v="#N/A"/>
    <e v="#N/A"/>
    <e v="#N/A"/>
    <e v="#N/A"/>
    <e v="#N/A"/>
  </r>
  <r>
    <s v="Id1547"/>
    <s v="Alison L."/>
    <n v="32.965000000000003"/>
    <n v="9.2100000000000009"/>
    <s v="yes"/>
    <x v="0"/>
    <x v="0"/>
    <n v="0"/>
    <x v="1"/>
    <x v="0"/>
    <x v="0"/>
    <e v="#N/A"/>
    <e v="#N/A"/>
    <e v="#N/A"/>
    <e v="#N/A"/>
    <e v="#N/A"/>
    <e v="#N/A"/>
  </r>
  <r>
    <s v="Id1548"/>
    <s v="Karen A."/>
    <n v="27.265000000000001"/>
    <n v="5.51"/>
    <s v="No"/>
    <x v="0"/>
    <x v="0"/>
    <n v="1"/>
    <x v="1"/>
    <x v="1"/>
    <x v="2"/>
    <e v="#N/A"/>
    <e v="#N/A"/>
    <e v="#N/A"/>
    <e v="#N/A"/>
    <e v="#N/A"/>
    <e v="#N/A"/>
  </r>
  <r>
    <s v="Id1549"/>
    <s v="Thomas R. Jr."/>
    <n v="17.059999999999999"/>
    <n v="8.5"/>
    <s v="No"/>
    <x v="0"/>
    <x v="0"/>
    <n v="0"/>
    <x v="1"/>
    <x v="4"/>
    <x v="0"/>
    <e v="#N/A"/>
    <e v="#N/A"/>
    <e v="#N/A"/>
    <e v="#N/A"/>
    <e v="#N/A"/>
    <e v="#N/A"/>
  </r>
  <r>
    <s v="Id1550"/>
    <s v="Stephanie W."/>
    <n v="36.29"/>
    <n v="6.23"/>
    <s v="No"/>
    <x v="0"/>
    <x v="0"/>
    <n v="0"/>
    <x v="1"/>
    <x v="0"/>
    <x v="1"/>
    <e v="#N/A"/>
    <e v="#N/A"/>
    <e v="#N/A"/>
    <e v="#N/A"/>
    <e v="#N/A"/>
    <e v="#N/A"/>
  </r>
  <r>
    <s v="Id1551"/>
    <s v="Ezra"/>
    <n v="28.594999999999999"/>
    <n v="8.5299999999999994"/>
    <s v="yes"/>
    <x v="0"/>
    <x v="0"/>
    <n v="1"/>
    <x v="1"/>
    <x v="1"/>
    <x v="0"/>
    <e v="#N/A"/>
    <e v="#N/A"/>
    <e v="#N/A"/>
    <e v="#N/A"/>
    <e v="#N/A"/>
    <e v="#N/A"/>
  </r>
  <r>
    <s v="Id1552"/>
    <s v="Jim"/>
    <n v="17.8"/>
    <n v="5.75"/>
    <s v="yes"/>
    <x v="0"/>
    <x v="1"/>
    <n v="1"/>
    <x v="1"/>
    <x v="4"/>
    <x v="1"/>
    <e v="#N/A"/>
    <e v="#N/A"/>
    <e v="#N/A"/>
    <e v="#N/A"/>
    <e v="#N/A"/>
    <e v="#N/A"/>
  </r>
  <r>
    <s v="Id1553"/>
    <s v="Ari L."/>
    <n v="21.4"/>
    <n v="5.6"/>
    <s v="No"/>
    <x v="0"/>
    <x v="0"/>
    <n v="0"/>
    <x v="1"/>
    <x v="2"/>
    <x v="2"/>
    <e v="#N/A"/>
    <e v="#N/A"/>
    <e v="#N/A"/>
    <e v="#N/A"/>
    <e v="#N/A"/>
    <e v="#N/A"/>
  </r>
  <r>
    <s v="Id1554"/>
    <s v="Fanny"/>
    <n v="23.01"/>
    <n v="4.68"/>
    <s v="No"/>
    <x v="0"/>
    <x v="0"/>
    <n v="0"/>
    <x v="1"/>
    <x v="2"/>
    <x v="2"/>
    <e v="#N/A"/>
    <e v="#N/A"/>
    <e v="#N/A"/>
    <e v="#N/A"/>
    <e v="#N/A"/>
    <e v="#N/A"/>
  </r>
  <r>
    <s v="Id1555"/>
    <s v="Ms.  Heather"/>
    <n v="19.86"/>
    <n v="5.62"/>
    <s v="yes"/>
    <x v="0"/>
    <x v="0"/>
    <n v="0"/>
    <x v="1"/>
    <x v="2"/>
    <x v="2"/>
    <e v="#N/A"/>
    <e v="#N/A"/>
    <e v="#N/A"/>
    <e v="#N/A"/>
    <e v="#N/A"/>
    <e v="#N/A"/>
  </r>
  <r>
    <s v="Id1556"/>
    <s v="Peter W. Sr."/>
    <n v="33.58"/>
    <n v="5.08"/>
    <s v="No"/>
    <x v="0"/>
    <x v="0"/>
    <n v="0"/>
    <x v="1"/>
    <x v="0"/>
    <x v="2"/>
    <e v="#N/A"/>
    <e v="#N/A"/>
    <e v="#N/A"/>
    <e v="#N/A"/>
    <e v="#N/A"/>
    <e v="#N/A"/>
  </r>
  <r>
    <s v="Id1557"/>
    <s v="Catherine A"/>
    <n v="29.81"/>
    <n v="5.28"/>
    <s v="No"/>
    <x v="0"/>
    <x v="0"/>
    <n v="0"/>
    <x v="1"/>
    <x v="1"/>
    <x v="2"/>
    <e v="#N/A"/>
    <e v="#N/A"/>
    <e v="#N/A"/>
    <e v="#N/A"/>
    <e v="#N/A"/>
    <e v="#N/A"/>
  </r>
  <r>
    <s v="Id1558"/>
    <s v="Kelly A"/>
    <n v="27.4"/>
    <n v="4.6100000000000003"/>
    <s v="No"/>
    <x v="0"/>
    <x v="0"/>
    <n v="0"/>
    <x v="1"/>
    <x v="1"/>
    <x v="2"/>
    <e v="#N/A"/>
    <e v="#N/A"/>
    <e v="#N/A"/>
    <e v="#N/A"/>
    <e v="#N/A"/>
    <e v="#N/A"/>
  </r>
  <r>
    <s v="Id1559"/>
    <s v="Janel N."/>
    <n v="17.98"/>
    <n v="6.57"/>
    <s v="yes"/>
    <x v="0"/>
    <x v="0"/>
    <n v="2"/>
    <x v="1"/>
    <x v="4"/>
    <x v="0"/>
    <e v="#N/A"/>
    <e v="#N/A"/>
    <e v="#N/A"/>
    <e v="#N/A"/>
    <e v="#N/A"/>
    <e v="#N/A"/>
  </r>
  <r>
    <s v="Id1560"/>
    <s v="Yann Kai"/>
    <n v="37.9"/>
    <n v="5.83"/>
    <s v="No"/>
    <x v="0"/>
    <x v="0"/>
    <n v="0"/>
    <x v="1"/>
    <x v="0"/>
    <x v="1"/>
    <e v="#N/A"/>
    <e v="#N/A"/>
    <e v="#N/A"/>
    <e v="#N/A"/>
    <e v="#N/A"/>
    <e v="#N/A"/>
  </r>
  <r>
    <s v="Id1561"/>
    <s v="Zachary R."/>
    <n v="25.27"/>
    <n v="6.98"/>
    <s v="yes"/>
    <x v="0"/>
    <x v="0"/>
    <n v="0"/>
    <x v="1"/>
    <x v="1"/>
    <x v="0"/>
    <e v="#N/A"/>
    <e v="#N/A"/>
    <e v="#N/A"/>
    <e v="#N/A"/>
    <e v="#N/A"/>
    <e v="#N/A"/>
  </r>
  <r>
    <s v="Id1562"/>
    <s v="Mr.  Alejandro Sr."/>
    <n v="29.26"/>
    <n v="4.03"/>
    <s v="No"/>
    <x v="0"/>
    <x v="0"/>
    <n v="1"/>
    <x v="1"/>
    <x v="1"/>
    <x v="2"/>
    <e v="#N/A"/>
    <e v="#N/A"/>
    <e v="#N/A"/>
    <e v="#N/A"/>
    <e v="#N/A"/>
    <e v="#N/A"/>
  </r>
  <r>
    <s v="Id1563"/>
    <s v="Nicholas R."/>
    <n v="27.835000000000001"/>
    <n v="4.5599999999999996"/>
    <s v="No"/>
    <x v="0"/>
    <x v="0"/>
    <n v="1"/>
    <x v="1"/>
    <x v="1"/>
    <x v="2"/>
    <e v="#N/A"/>
    <e v="#N/A"/>
    <e v="#N/A"/>
    <e v="#N/A"/>
    <e v="#N/A"/>
    <e v="#N/A"/>
  </r>
  <r>
    <s v="Id1564"/>
    <s v="Paul"/>
    <n v="46.53"/>
    <n v="5.38"/>
    <s v="yes"/>
    <x v="0"/>
    <x v="0"/>
    <n v="0"/>
    <x v="1"/>
    <x v="0"/>
    <x v="2"/>
    <e v="#N/A"/>
    <e v="#N/A"/>
    <e v="#N/A"/>
    <e v="#N/A"/>
    <e v="#N/A"/>
    <e v="#N/A"/>
  </r>
  <r>
    <s v="Id1565"/>
    <s v="Michael D"/>
    <n v="20.58"/>
    <n v="11.04"/>
    <s v="yes"/>
    <x v="0"/>
    <x v="0"/>
    <n v="1"/>
    <x v="1"/>
    <x v="2"/>
    <x v="0"/>
    <e v="#N/A"/>
    <e v="#N/A"/>
    <e v="#N/A"/>
    <e v="#N/A"/>
    <e v="#N/A"/>
    <e v="#N/A"/>
  </r>
  <r>
    <s v="Id1566"/>
    <s v="Marina"/>
    <n v="19.53"/>
    <n v="6.09"/>
    <s v="yes"/>
    <x v="0"/>
    <x v="0"/>
    <n v="0"/>
    <x v="1"/>
    <x v="2"/>
    <x v="1"/>
    <e v="#N/A"/>
    <e v="#N/A"/>
    <e v="#N/A"/>
    <e v="#N/A"/>
    <e v="#N/A"/>
    <e v="#N/A"/>
  </r>
  <r>
    <s v="Id1567"/>
    <s v="Caroline"/>
    <n v="27.7"/>
    <n v="4.71"/>
    <s v="No"/>
    <x v="0"/>
    <x v="0"/>
    <n v="1"/>
    <x v="1"/>
    <x v="1"/>
    <x v="2"/>
    <e v="#N/A"/>
    <e v="#N/A"/>
    <e v="#N/A"/>
    <e v="#N/A"/>
    <e v="#N/A"/>
    <e v="#N/A"/>
  </r>
  <r>
    <s v="Id1568"/>
    <s v="Ross P"/>
    <n v="18.920000000000002"/>
    <n v="8.18"/>
    <s v="No"/>
    <x v="0"/>
    <x v="0"/>
    <n v="0"/>
    <x v="1"/>
    <x v="2"/>
    <x v="0"/>
    <e v="#N/A"/>
    <e v="#N/A"/>
    <e v="#N/A"/>
    <e v="#N/A"/>
    <e v="#N/A"/>
    <e v="#N/A"/>
  </r>
  <r>
    <s v="Id1569"/>
    <s v="Aoife"/>
    <n v="17.760000000000002"/>
    <n v="11.18"/>
    <s v="yes"/>
    <x v="0"/>
    <x v="0"/>
    <n v="2"/>
    <x v="1"/>
    <x v="4"/>
    <x v="0"/>
    <e v="#N/A"/>
    <e v="#N/A"/>
    <e v="#N/A"/>
    <e v="#N/A"/>
    <e v="#N/A"/>
    <e v="#N/A"/>
  </r>
  <r>
    <s v="Id1570"/>
    <s v="Wesley"/>
    <n v="29.83"/>
    <n v="5.03"/>
    <s v="yes"/>
    <x v="0"/>
    <x v="0"/>
    <n v="0"/>
    <x v="1"/>
    <x v="1"/>
    <x v="2"/>
    <e v="#N/A"/>
    <e v="#N/A"/>
    <e v="#N/A"/>
    <e v="#N/A"/>
    <e v="#N/A"/>
    <e v="#N/A"/>
  </r>
  <r>
    <s v="Id1571"/>
    <s v="Rebecca J"/>
    <n v="23.465"/>
    <n v="5.56"/>
    <s v="No"/>
    <x v="0"/>
    <x v="0"/>
    <n v="1"/>
    <x v="1"/>
    <x v="2"/>
    <x v="2"/>
    <e v="#N/A"/>
    <e v="#N/A"/>
    <e v="#N/A"/>
    <e v="#N/A"/>
    <e v="#N/A"/>
    <e v="#N/A"/>
  </r>
  <r>
    <s v="Id1572"/>
    <s v="Barry P."/>
    <n v="29.355"/>
    <n v="4.33"/>
    <s v="No"/>
    <x v="0"/>
    <x v="0"/>
    <n v="0"/>
    <x v="1"/>
    <x v="1"/>
    <x v="2"/>
    <e v="#N/A"/>
    <e v="#N/A"/>
    <e v="#N/A"/>
    <e v="#N/A"/>
    <e v="#N/A"/>
    <e v="#N/A"/>
  </r>
  <r>
    <s v="Id1573"/>
    <s v="Maciej"/>
    <n v="35.49"/>
    <n v="5.21"/>
    <s v="yes"/>
    <x v="0"/>
    <x v="1"/>
    <n v="1"/>
    <x v="1"/>
    <x v="0"/>
    <x v="2"/>
    <e v="#N/A"/>
    <e v="#N/A"/>
    <e v="#N/A"/>
    <e v="#N/A"/>
    <e v="#N/A"/>
    <e v="#N/A"/>
  </r>
  <r>
    <s v="Id1574"/>
    <s v="Jerry D."/>
    <n v="26.315000000000001"/>
    <n v="5.89"/>
    <s v="No"/>
    <x v="0"/>
    <x v="0"/>
    <n v="0"/>
    <x v="1"/>
    <x v="1"/>
    <x v="1"/>
    <e v="#N/A"/>
    <e v="#N/A"/>
    <e v="#N/A"/>
    <e v="#N/A"/>
    <e v="#N/A"/>
    <e v="#N/A"/>
  </r>
  <r>
    <s v="Id1575"/>
    <s v="Eric A."/>
    <n v="19.79"/>
    <n v="4.8099999999999996"/>
    <s v="yes"/>
    <x v="0"/>
    <x v="0"/>
    <n v="0"/>
    <x v="1"/>
    <x v="2"/>
    <x v="2"/>
    <e v="#N/A"/>
    <e v="#N/A"/>
    <e v="#N/A"/>
    <e v="#N/A"/>
    <e v="#N/A"/>
    <e v="#N/A"/>
  </r>
  <r>
    <s v="Id1576"/>
    <s v="Cathi"/>
    <n v="40.564999999999998"/>
    <n v="5.66"/>
    <s v="No"/>
    <x v="0"/>
    <x v="0"/>
    <n v="1"/>
    <x v="1"/>
    <x v="0"/>
    <x v="2"/>
    <e v="#N/A"/>
    <e v="#N/A"/>
    <e v="#N/A"/>
    <e v="#N/A"/>
    <e v="#N/A"/>
    <e v="#N/A"/>
  </r>
  <r>
    <s v="Id1577"/>
    <s v="Alex M"/>
    <n v="18.03"/>
    <n v="10.66"/>
    <s v="yes"/>
    <x v="0"/>
    <x v="0"/>
    <n v="2"/>
    <x v="1"/>
    <x v="4"/>
    <x v="0"/>
    <e v="#N/A"/>
    <e v="#N/A"/>
    <e v="#N/A"/>
    <e v="#N/A"/>
    <e v="#N/A"/>
    <e v="#N/A"/>
  </r>
  <r>
    <s v="Id1578"/>
    <s v="Liang"/>
    <n v="34.65"/>
    <n v="5.98"/>
    <s v="yes"/>
    <x v="0"/>
    <x v="0"/>
    <n v="0"/>
    <x v="1"/>
    <x v="0"/>
    <x v="1"/>
    <e v="#N/A"/>
    <e v="#N/A"/>
    <e v="#N/A"/>
    <e v="#N/A"/>
    <e v="#N/A"/>
    <e v="#N/A"/>
  </r>
  <r>
    <s v="Id1579"/>
    <s v="Lexy"/>
    <n v="42.94"/>
    <n v="4.34"/>
    <s v="No"/>
    <x v="0"/>
    <x v="0"/>
    <n v="0"/>
    <x v="1"/>
    <x v="0"/>
    <x v="2"/>
    <e v="#N/A"/>
    <e v="#N/A"/>
    <e v="#N/A"/>
    <e v="#N/A"/>
    <e v="#N/A"/>
    <e v="#N/A"/>
  </r>
  <r>
    <s v="Id1580"/>
    <s v="Michael"/>
    <n v="31.254999999999999"/>
    <n v="5.17"/>
    <s v="No"/>
    <x v="0"/>
    <x v="0"/>
    <n v="0"/>
    <x v="1"/>
    <x v="0"/>
    <x v="2"/>
    <e v="#N/A"/>
    <e v="#N/A"/>
    <e v="#N/A"/>
    <e v="#N/A"/>
    <e v="#N/A"/>
    <e v="#N/A"/>
  </r>
  <r>
    <s v="Id1581"/>
    <s v="Samuel L"/>
    <n v="45.43"/>
    <n v="4.2300000000000004"/>
    <s v="yes"/>
    <x v="0"/>
    <x v="1"/>
    <n v="1"/>
    <x v="1"/>
    <x v="0"/>
    <x v="2"/>
    <e v="#N/A"/>
    <e v="#N/A"/>
    <e v="#N/A"/>
    <e v="#N/A"/>
    <e v="#N/A"/>
    <e v="#N/A"/>
  </r>
  <r>
    <s v="Id1582"/>
    <s v="Spencer A."/>
    <n v="32.340000000000003"/>
    <n v="4.88"/>
    <s v="yes"/>
    <x v="0"/>
    <x v="1"/>
    <n v="1"/>
    <x v="1"/>
    <x v="0"/>
    <x v="2"/>
    <e v="#N/A"/>
    <e v="#N/A"/>
    <e v="#N/A"/>
    <e v="#N/A"/>
    <e v="#N/A"/>
    <e v="#N/A"/>
  </r>
  <r>
    <s v="Id1583"/>
    <s v="Rochelle"/>
    <n v="25.46"/>
    <n v="9.7100000000000009"/>
    <s v="yes"/>
    <x v="0"/>
    <x v="0"/>
    <n v="1"/>
    <x v="1"/>
    <x v="1"/>
    <x v="0"/>
    <e v="#N/A"/>
    <e v="#N/A"/>
    <e v="#N/A"/>
    <e v="#N/A"/>
    <e v="#N/A"/>
    <e v="#N/A"/>
  </r>
  <r>
    <s v="Id1584"/>
    <s v="Paula"/>
    <n v="37.145000000000003"/>
    <n v="5.32"/>
    <s v="No"/>
    <x v="0"/>
    <x v="0"/>
    <n v="0"/>
    <x v="1"/>
    <x v="0"/>
    <x v="2"/>
    <e v="#N/A"/>
    <e v="#N/A"/>
    <e v="#N/A"/>
    <e v="#N/A"/>
    <e v="#N/A"/>
    <e v="#N/A"/>
  </r>
  <r>
    <s v="Id1585"/>
    <s v="Madeline E."/>
    <n v="30.8"/>
    <n v="5.83"/>
    <s v="yes"/>
    <x v="0"/>
    <x v="0"/>
    <n v="0"/>
    <x v="1"/>
    <x v="0"/>
    <x v="1"/>
    <e v="#N/A"/>
    <e v="#N/A"/>
    <e v="#N/A"/>
    <e v="#N/A"/>
    <e v="#N/A"/>
    <e v="#N/A"/>
  </r>
  <r>
    <s v="Id1586"/>
    <s v="Maria Isabel"/>
    <n v="29.5"/>
    <n v="5.54"/>
    <s v="yes"/>
    <x v="0"/>
    <x v="0"/>
    <n v="0"/>
    <x v="1"/>
    <x v="1"/>
    <x v="2"/>
    <e v="#N/A"/>
    <e v="#N/A"/>
    <e v="#N/A"/>
    <e v="#N/A"/>
    <e v="#N/A"/>
    <e v="#N/A"/>
  </r>
  <r>
    <s v="Id1587"/>
    <s v="Arthur M."/>
    <n v="43.39"/>
    <n v="5.85"/>
    <s v="No"/>
    <x v="1"/>
    <x v="0"/>
    <n v="1"/>
    <x v="1"/>
    <x v="0"/>
    <x v="1"/>
    <e v="#N/A"/>
    <e v="#N/A"/>
    <e v="#N/A"/>
    <e v="#N/A"/>
    <e v="#N/A"/>
    <e v="#N/A"/>
  </r>
  <r>
    <s v="Id1588"/>
    <s v="Joseph R."/>
    <n v="15.08"/>
    <n v="4.8499999999999996"/>
    <s v="yes"/>
    <x v="0"/>
    <x v="1"/>
    <n v="1"/>
    <x v="1"/>
    <x v="4"/>
    <x v="2"/>
    <e v="#N/A"/>
    <e v="#N/A"/>
    <e v="#N/A"/>
    <e v="#N/A"/>
    <e v="#N/A"/>
    <e v="#N/A"/>
  </r>
  <r>
    <s v="Id1589"/>
    <s v="Sachiko"/>
    <n v="20.48"/>
    <n v="11.09"/>
    <s v="No"/>
    <x v="0"/>
    <x v="0"/>
    <n v="0"/>
    <x v="1"/>
    <x v="2"/>
    <x v="0"/>
    <e v="#N/A"/>
    <e v="#N/A"/>
    <e v="#N/A"/>
    <e v="#N/A"/>
    <e v="#N/A"/>
    <e v="#N/A"/>
  </r>
  <r>
    <s v="Id1590"/>
    <s v="Christopher"/>
    <n v="34.450000000000003"/>
    <n v="5.58"/>
    <s v="yes"/>
    <x v="0"/>
    <x v="0"/>
    <n v="0"/>
    <x v="1"/>
    <x v="0"/>
    <x v="2"/>
    <e v="#N/A"/>
    <e v="#N/A"/>
    <e v="#N/A"/>
    <e v="#N/A"/>
    <e v="#N/A"/>
    <e v="#N/A"/>
  </r>
  <r>
    <s v="Id1591"/>
    <s v="Joseph"/>
    <n v="34.21"/>
    <n v="9.7200000000000006"/>
    <s v="yes"/>
    <x v="0"/>
    <x v="0"/>
    <n v="0"/>
    <x v="1"/>
    <x v="0"/>
    <x v="0"/>
    <e v="#N/A"/>
    <e v="#N/A"/>
    <e v="#N/A"/>
    <e v="#N/A"/>
    <e v="#N/A"/>
    <e v="#N/A"/>
  </r>
  <r>
    <s v="Id1592"/>
    <s v="Lawrence"/>
    <n v="28.8"/>
    <n v="11.41"/>
    <s v="yes"/>
    <x v="0"/>
    <x v="0"/>
    <n v="0"/>
    <x v="1"/>
    <x v="1"/>
    <x v="0"/>
    <e v="#N/A"/>
    <e v="#N/A"/>
    <e v="#N/A"/>
    <e v="#N/A"/>
    <e v="#N/A"/>
    <e v="#N/A"/>
  </r>
  <r>
    <s v="Id1593"/>
    <s v="Katie"/>
    <n v="31.74"/>
    <n v="4.46"/>
    <s v="No"/>
    <x v="0"/>
    <x v="1"/>
    <n v="1"/>
    <x v="1"/>
    <x v="0"/>
    <x v="2"/>
    <e v="#N/A"/>
    <e v="#N/A"/>
    <e v="#N/A"/>
    <e v="#N/A"/>
    <e v="#N/A"/>
    <e v="#N/A"/>
  </r>
  <r>
    <s v="Id1594"/>
    <s v="Ruben"/>
    <n v="21.78"/>
    <n v="9.31"/>
    <s v="yes"/>
    <x v="0"/>
    <x v="0"/>
    <n v="0"/>
    <x v="1"/>
    <x v="2"/>
    <x v="0"/>
    <e v="#N/A"/>
    <e v="#N/A"/>
    <e v="#N/A"/>
    <e v="#N/A"/>
    <e v="#N/A"/>
    <e v="#N/A"/>
  </r>
  <r>
    <s v="Id1595"/>
    <s v="Sarah"/>
    <n v="23.75"/>
    <n v="5.03"/>
    <s v="No"/>
    <x v="0"/>
    <x v="0"/>
    <n v="1"/>
    <x v="1"/>
    <x v="2"/>
    <x v="2"/>
    <e v="#N/A"/>
    <e v="#N/A"/>
    <e v="#N/A"/>
    <e v="#N/A"/>
    <e v="#N/A"/>
    <e v="#N/A"/>
  </r>
  <r>
    <s v="Id1596"/>
    <s v="Angela R."/>
    <n v="33.21"/>
    <n v="5.07"/>
    <s v="yes"/>
    <x v="0"/>
    <x v="0"/>
    <n v="1"/>
    <x v="1"/>
    <x v="0"/>
    <x v="2"/>
    <e v="#N/A"/>
    <e v="#N/A"/>
    <e v="#N/A"/>
    <e v="#N/A"/>
    <e v="#N/A"/>
    <e v="#N/A"/>
  </r>
  <r>
    <s v="Id1597"/>
    <s v="Chatham"/>
    <n v="17.7"/>
    <n v="10.42"/>
    <s v="yes"/>
    <x v="0"/>
    <x v="0"/>
    <n v="2"/>
    <x v="1"/>
    <x v="4"/>
    <x v="0"/>
    <e v="#N/A"/>
    <e v="#N/A"/>
    <e v="#N/A"/>
    <e v="#N/A"/>
    <e v="#N/A"/>
    <e v="#N/A"/>
  </r>
  <r>
    <s v="Id1598"/>
    <s v="Derek"/>
    <n v="17.2"/>
    <n v="6.45"/>
    <s v="No"/>
    <x v="0"/>
    <x v="0"/>
    <n v="2"/>
    <x v="1"/>
    <x v="4"/>
    <x v="0"/>
    <e v="#N/A"/>
    <e v="#N/A"/>
    <e v="#N/A"/>
    <e v="#N/A"/>
    <e v="#N/A"/>
    <e v="#N/A"/>
  </r>
  <r>
    <s v="Id1599"/>
    <s v="Kalvin J."/>
    <n v="19.21"/>
    <n v="5.52"/>
    <s v="No"/>
    <x v="0"/>
    <x v="0"/>
    <n v="2"/>
    <x v="1"/>
    <x v="2"/>
    <x v="2"/>
    <e v="#N/A"/>
    <e v="#N/A"/>
    <e v="#N/A"/>
    <e v="#N/A"/>
    <e v="#N/A"/>
    <e v="#N/A"/>
  </r>
  <r>
    <s v="Id1600"/>
    <s v="Dave"/>
    <n v="23.2"/>
    <n v="4.41"/>
    <s v="No"/>
    <x v="0"/>
    <x v="1"/>
    <n v="1"/>
    <x v="1"/>
    <x v="2"/>
    <x v="2"/>
    <e v="#N/A"/>
    <e v="#N/A"/>
    <e v="#N/A"/>
    <e v="#N/A"/>
    <e v="#N/A"/>
    <e v="#N/A"/>
  </r>
  <r>
    <s v="Id1601"/>
    <s v="Barbara G."/>
    <n v="32.5"/>
    <n v="4.6900000000000004"/>
    <s v="yes"/>
    <x v="0"/>
    <x v="1"/>
    <n v="1"/>
    <x v="1"/>
    <x v="0"/>
    <x v="2"/>
    <e v="#N/A"/>
    <e v="#N/A"/>
    <e v="#N/A"/>
    <e v="#N/A"/>
    <e v="#N/A"/>
    <e v="#N/A"/>
  </r>
  <r>
    <s v="Id1602"/>
    <s v="Skylar"/>
    <n v="20.9"/>
    <n v="6.94"/>
    <s v="No"/>
    <x v="0"/>
    <x v="0"/>
    <n v="0"/>
    <x v="1"/>
    <x v="2"/>
    <x v="0"/>
    <e v="#N/A"/>
    <e v="#N/A"/>
    <e v="#N/A"/>
    <e v="#N/A"/>
    <e v="#N/A"/>
    <e v="#N/A"/>
  </r>
  <r>
    <s v="Id1603"/>
    <s v="Nick"/>
    <n v="19.11"/>
    <n v="4.3499999999999996"/>
    <s v="No"/>
    <x v="0"/>
    <x v="0"/>
    <n v="2"/>
    <x v="1"/>
    <x v="2"/>
    <x v="2"/>
    <e v="#N/A"/>
    <e v="#N/A"/>
    <e v="#N/A"/>
    <e v="#N/A"/>
    <e v="#N/A"/>
    <e v="#N/A"/>
  </r>
  <r>
    <s v="Id1604"/>
    <s v="Sunny S"/>
    <n v="31.17"/>
    <n v="5.28"/>
    <s v="No"/>
    <x v="0"/>
    <x v="0"/>
    <n v="1"/>
    <x v="1"/>
    <x v="0"/>
    <x v="2"/>
    <e v="#N/A"/>
    <e v="#N/A"/>
    <e v="#N/A"/>
    <e v="#N/A"/>
    <e v="#N/A"/>
    <e v="#N/A"/>
  </r>
  <r>
    <s v="Id1605"/>
    <s v="Anne-Marie"/>
    <n v="36.08"/>
    <n v="4.29"/>
    <s v="No"/>
    <x v="0"/>
    <x v="0"/>
    <n v="0"/>
    <x v="1"/>
    <x v="0"/>
    <x v="2"/>
    <e v="#N/A"/>
    <e v="#N/A"/>
    <e v="#N/A"/>
    <e v="#N/A"/>
    <e v="#N/A"/>
    <e v="#N/A"/>
  </r>
  <r>
    <s v="Id1606"/>
    <s v="Nicholas"/>
    <n v="28.024999999999999"/>
    <n v="5.69"/>
    <s v="yes"/>
    <x v="0"/>
    <x v="0"/>
    <n v="0"/>
    <x v="1"/>
    <x v="1"/>
    <x v="2"/>
    <e v="#N/A"/>
    <e v="#N/A"/>
    <e v="#N/A"/>
    <e v="#N/A"/>
    <e v="#N/A"/>
    <e v="#N/A"/>
  </r>
  <r>
    <s v="Id1607"/>
    <s v="Scott M."/>
    <n v="24.32"/>
    <n v="5.56"/>
    <s v="yes"/>
    <x v="0"/>
    <x v="0"/>
    <n v="0"/>
    <x v="1"/>
    <x v="2"/>
    <x v="2"/>
    <e v="#N/A"/>
    <e v="#N/A"/>
    <e v="#N/A"/>
    <e v="#N/A"/>
    <e v="#N/A"/>
    <e v="#N/A"/>
  </r>
  <r>
    <s v="Id1608"/>
    <s v="Marisa A"/>
    <n v="38"/>
    <n v="5.41"/>
    <s v="yes"/>
    <x v="0"/>
    <x v="0"/>
    <n v="1"/>
    <x v="1"/>
    <x v="0"/>
    <x v="2"/>
    <e v="#N/A"/>
    <e v="#N/A"/>
    <e v="#N/A"/>
    <e v="#N/A"/>
    <e v="#N/A"/>
    <e v="#N/A"/>
  </r>
  <r>
    <s v="Id1609"/>
    <s v="Katie"/>
    <n v="31.6"/>
    <n v="10.85"/>
    <s v="yes"/>
    <x v="0"/>
    <x v="0"/>
    <n v="0"/>
    <x v="1"/>
    <x v="0"/>
    <x v="0"/>
    <e v="#N/A"/>
    <e v="#N/A"/>
    <e v="#N/A"/>
    <e v="#N/A"/>
    <e v="#N/A"/>
    <e v="#N/A"/>
  </r>
  <r>
    <s v="Id1610"/>
    <s v="Amy L"/>
    <n v="31.02"/>
    <n v="11.63"/>
    <s v="yes"/>
    <x v="0"/>
    <x v="0"/>
    <n v="0"/>
    <x v="1"/>
    <x v="0"/>
    <x v="0"/>
    <e v="#N/A"/>
    <e v="#N/A"/>
    <e v="#N/A"/>
    <e v="#N/A"/>
    <e v="#N/A"/>
    <e v="#N/A"/>
  </r>
  <r>
    <s v="Id1611"/>
    <s v="Jenna M"/>
    <n v="29.26"/>
    <n v="5.68"/>
    <s v="yes"/>
    <x v="0"/>
    <x v="0"/>
    <n v="1"/>
    <x v="1"/>
    <x v="1"/>
    <x v="2"/>
    <e v="#N/A"/>
    <e v="#N/A"/>
    <e v="#N/A"/>
    <e v="#N/A"/>
    <e v="#N/A"/>
    <e v="#N/A"/>
  </r>
  <r>
    <s v="Id1612"/>
    <s v="Elizabeth M."/>
    <n v="15.09"/>
    <n v="7.59"/>
    <s v="yes"/>
    <x v="0"/>
    <x v="0"/>
    <n v="2"/>
    <x v="1"/>
    <x v="4"/>
    <x v="0"/>
    <e v="#N/A"/>
    <e v="#N/A"/>
    <e v="#N/A"/>
    <e v="#N/A"/>
    <e v="#N/A"/>
    <e v="#N/A"/>
  </r>
  <r>
    <s v="Id1613"/>
    <s v="Lyazid"/>
    <n v="22.63"/>
    <n v="5.09"/>
    <s v="yes"/>
    <x v="0"/>
    <x v="0"/>
    <n v="0"/>
    <x v="1"/>
    <x v="2"/>
    <x v="2"/>
    <e v="#N/A"/>
    <e v="#N/A"/>
    <e v="#N/A"/>
    <e v="#N/A"/>
    <e v="#N/A"/>
    <e v="#N/A"/>
  </r>
  <r>
    <s v="Id1614"/>
    <s v="Lindsey A."/>
    <n v="23.46"/>
    <n v="4.21"/>
    <s v="No"/>
    <x v="0"/>
    <x v="0"/>
    <n v="1"/>
    <x v="1"/>
    <x v="2"/>
    <x v="2"/>
    <e v="#N/A"/>
    <e v="#N/A"/>
    <e v="#N/A"/>
    <e v="#N/A"/>
    <e v="#N/A"/>
    <e v="#N/A"/>
  </r>
  <r>
    <s v="Id1615"/>
    <s v="Chris"/>
    <n v="22.56"/>
    <n v="4.34"/>
    <s v="yes"/>
    <x v="0"/>
    <x v="0"/>
    <n v="0"/>
    <x v="1"/>
    <x v="2"/>
    <x v="2"/>
    <e v="#N/A"/>
    <e v="#N/A"/>
    <e v="#N/A"/>
    <e v="#N/A"/>
    <e v="#N/A"/>
    <e v="#N/A"/>
  </r>
  <r>
    <s v="Id1616"/>
    <s v="Jennifer A"/>
    <n v="19.28"/>
    <n v="11.85"/>
    <s v="No"/>
    <x v="0"/>
    <x v="0"/>
    <n v="2"/>
    <x v="1"/>
    <x v="2"/>
    <x v="0"/>
    <e v="#N/A"/>
    <e v="#N/A"/>
    <e v="#N/A"/>
    <e v="#N/A"/>
    <e v="#N/A"/>
    <e v="#N/A"/>
  </r>
  <r>
    <s v="Id1617"/>
    <s v="Leif S."/>
    <n v="15.37"/>
    <n v="9.61"/>
    <s v="yes"/>
    <x v="0"/>
    <x v="0"/>
    <n v="2"/>
    <x v="1"/>
    <x v="4"/>
    <x v="0"/>
    <e v="#N/A"/>
    <e v="#N/A"/>
    <e v="#N/A"/>
    <e v="#N/A"/>
    <e v="#N/A"/>
    <e v="#N/A"/>
  </r>
  <r>
    <s v="Id1618"/>
    <s v="Stephanie A"/>
    <n v="18.71"/>
    <n v="5.29"/>
    <s v="yes"/>
    <x v="0"/>
    <x v="0"/>
    <n v="0"/>
    <x v="1"/>
    <x v="2"/>
    <x v="2"/>
    <e v="#N/A"/>
    <e v="#N/A"/>
    <e v="#N/A"/>
    <e v="#N/A"/>
    <e v="#N/A"/>
    <e v="#N/A"/>
  </r>
  <r>
    <s v="Id1619"/>
    <s v="Bo"/>
    <n v="20.61"/>
    <n v="6.89"/>
    <s v="No"/>
    <x v="0"/>
    <x v="0"/>
    <n v="0"/>
    <x v="1"/>
    <x v="2"/>
    <x v="0"/>
    <e v="#N/A"/>
    <e v="#N/A"/>
    <e v="#N/A"/>
    <e v="#N/A"/>
    <e v="#N/A"/>
    <e v="#N/A"/>
  </r>
  <r>
    <s v="Id1620"/>
    <s v="Leah"/>
    <n v="15.99"/>
    <n v="4.57"/>
    <s v="yes"/>
    <x v="0"/>
    <x v="1"/>
    <n v="1"/>
    <x v="1"/>
    <x v="4"/>
    <x v="2"/>
    <e v="#N/A"/>
    <e v="#N/A"/>
    <e v="#N/A"/>
    <e v="#N/A"/>
    <e v="#N/A"/>
    <e v="#N/A"/>
  </r>
  <r>
    <s v="Id1621"/>
    <s v="Kara Lynne"/>
    <n v="33.155000000000001"/>
    <n v="4.32"/>
    <s v="No"/>
    <x v="0"/>
    <x v="0"/>
    <n v="0"/>
    <x v="1"/>
    <x v="0"/>
    <x v="2"/>
    <e v="#N/A"/>
    <e v="#N/A"/>
    <e v="#N/A"/>
    <e v="#N/A"/>
    <e v="#N/A"/>
    <e v="#N/A"/>
  </r>
  <r>
    <s v="Id1622"/>
    <s v="Jeffrey"/>
    <n v="26.22"/>
    <n v="5.57"/>
    <s v="yes"/>
    <x v="0"/>
    <x v="1"/>
    <n v="1"/>
    <x v="1"/>
    <x v="1"/>
    <x v="2"/>
    <e v="#N/A"/>
    <e v="#N/A"/>
    <e v="#N/A"/>
    <e v="#N/A"/>
    <e v="#N/A"/>
    <e v="#N/A"/>
  </r>
  <r>
    <s v="Id1623"/>
    <s v="Justin"/>
    <n v="21.85"/>
    <n v="5.26"/>
    <s v="yes"/>
    <x v="0"/>
    <x v="1"/>
    <n v="1"/>
    <x v="1"/>
    <x v="2"/>
    <x v="2"/>
    <e v="#N/A"/>
    <e v="#N/A"/>
    <e v="#N/A"/>
    <e v="#N/A"/>
    <e v="#N/A"/>
    <e v="#N/A"/>
  </r>
  <r>
    <s v="Id1624"/>
    <s v="Emily"/>
    <n v="30.495000000000001"/>
    <n v="6.25"/>
    <s v="No"/>
    <x v="0"/>
    <x v="0"/>
    <n v="0"/>
    <x v="1"/>
    <x v="0"/>
    <x v="1"/>
    <e v="#N/A"/>
    <e v="#N/A"/>
    <e v="#N/A"/>
    <e v="#N/A"/>
    <e v="#N/A"/>
    <e v="#N/A"/>
  </r>
  <r>
    <s v="Id1625"/>
    <s v="Rebecca"/>
    <n v="34.104999999999997"/>
    <n v="5.67"/>
    <s v="yes"/>
    <x v="0"/>
    <x v="0"/>
    <n v="0"/>
    <x v="1"/>
    <x v="0"/>
    <x v="2"/>
    <e v="#N/A"/>
    <e v="#N/A"/>
    <e v="#N/A"/>
    <e v="#N/A"/>
    <e v="#N/A"/>
    <e v="#N/A"/>
  </r>
  <r>
    <s v="Id1626"/>
    <s v="Allie"/>
    <n v="32.770000000000003"/>
    <n v="4.42"/>
    <s v="yes"/>
    <x v="0"/>
    <x v="0"/>
    <n v="1"/>
    <x v="1"/>
    <x v="0"/>
    <x v="2"/>
    <e v="#N/A"/>
    <e v="#N/A"/>
    <e v="#N/A"/>
    <e v="#N/A"/>
    <e v="#N/A"/>
    <e v="#N/A"/>
  </r>
  <r>
    <s v="Id1627"/>
    <s v="Trasi"/>
    <n v="16.850000000000001"/>
    <n v="11.75"/>
    <s v="yes"/>
    <x v="0"/>
    <x v="0"/>
    <n v="2"/>
    <x v="1"/>
    <x v="4"/>
    <x v="0"/>
    <e v="#N/A"/>
    <e v="#N/A"/>
    <e v="#N/A"/>
    <e v="#N/A"/>
    <e v="#N/A"/>
    <e v="#N/A"/>
  </r>
  <r>
    <s v="Id1628"/>
    <s v="Kevin"/>
    <n v="34.700000000000003"/>
    <n v="6.06"/>
    <s v="No"/>
    <x v="0"/>
    <x v="0"/>
    <n v="1"/>
    <x v="1"/>
    <x v="0"/>
    <x v="1"/>
    <e v="#N/A"/>
    <e v="#N/A"/>
    <e v="#N/A"/>
    <e v="#N/A"/>
    <e v="#N/A"/>
    <e v="#N/A"/>
  </r>
  <r>
    <s v="Id1629"/>
    <s v="Fernando"/>
    <n v="37.049999999999997"/>
    <n v="5.48"/>
    <s v="No"/>
    <x v="0"/>
    <x v="0"/>
    <n v="1"/>
    <x v="1"/>
    <x v="0"/>
    <x v="2"/>
    <e v="#N/A"/>
    <e v="#N/A"/>
    <e v="#N/A"/>
    <e v="#N/A"/>
    <e v="#N/A"/>
    <e v="#N/A"/>
  </r>
  <r>
    <s v="Id1630"/>
    <s v="Ieva"/>
    <n v="18.78"/>
    <n v="4.45"/>
    <s v="No"/>
    <x v="0"/>
    <x v="1"/>
    <n v="1"/>
    <x v="1"/>
    <x v="2"/>
    <x v="2"/>
    <e v="#N/A"/>
    <e v="#N/A"/>
    <e v="#N/A"/>
    <e v="#N/A"/>
    <e v="#N/A"/>
    <e v="#N/A"/>
  </r>
  <r>
    <s v="Id1631"/>
    <s v="Chris"/>
    <n v="28.024999999999999"/>
    <n v="5"/>
    <s v="No"/>
    <x v="0"/>
    <x v="0"/>
    <n v="1"/>
    <x v="1"/>
    <x v="1"/>
    <x v="2"/>
    <e v="#N/A"/>
    <e v="#N/A"/>
    <e v="#N/A"/>
    <e v="#N/A"/>
    <e v="#N/A"/>
    <e v="#N/A"/>
  </r>
  <r>
    <s v="Id1632"/>
    <s v="Drew L."/>
    <n v="35.090000000000003"/>
    <n v="5.84"/>
    <s v="No"/>
    <x v="0"/>
    <x v="0"/>
    <n v="0"/>
    <x v="1"/>
    <x v="0"/>
    <x v="1"/>
    <e v="#N/A"/>
    <e v="#N/A"/>
    <e v="#N/A"/>
    <e v="#N/A"/>
    <e v="#N/A"/>
    <e v="#N/A"/>
  </r>
  <r>
    <s v="Id1633"/>
    <s v="Christina"/>
    <n v="34.42"/>
    <n v="5.21"/>
    <s v="yes"/>
    <x v="0"/>
    <x v="0"/>
    <n v="0"/>
    <x v="1"/>
    <x v="0"/>
    <x v="2"/>
    <e v="#N/A"/>
    <e v="#N/A"/>
    <e v="#N/A"/>
    <e v="#N/A"/>
    <e v="#N/A"/>
    <e v="#N/A"/>
  </r>
  <r>
    <s v="Id1634"/>
    <s v="Alexander G"/>
    <n v="29.4"/>
    <n v="4.26"/>
    <s v="No"/>
    <x v="0"/>
    <x v="0"/>
    <n v="0"/>
    <x v="1"/>
    <x v="1"/>
    <x v="2"/>
    <e v="#N/A"/>
    <e v="#N/A"/>
    <e v="#N/A"/>
    <e v="#N/A"/>
    <e v="#N/A"/>
    <e v="#N/A"/>
  </r>
  <r>
    <s v="Id1635"/>
    <s v="Meaghan"/>
    <n v="21.31"/>
    <n v="4.17"/>
    <s v="No"/>
    <x v="0"/>
    <x v="0"/>
    <n v="0"/>
    <x v="1"/>
    <x v="2"/>
    <x v="2"/>
    <e v="#N/A"/>
    <e v="#N/A"/>
    <e v="#N/A"/>
    <e v="#N/A"/>
    <e v="#N/A"/>
    <e v="#N/A"/>
  </r>
  <r>
    <s v="Id1636"/>
    <s v="Kristin"/>
    <n v="19.559999999999999"/>
    <n v="11.96"/>
    <s v="No"/>
    <x v="0"/>
    <x v="0"/>
    <n v="0"/>
    <x v="1"/>
    <x v="2"/>
    <x v="0"/>
    <e v="#N/A"/>
    <e v="#N/A"/>
    <e v="#N/A"/>
    <e v="#N/A"/>
    <e v="#N/A"/>
    <e v="#N/A"/>
  </r>
  <r>
    <s v="Id1637"/>
    <s v="Andrea K."/>
    <n v="37.335000000000001"/>
    <n v="6.26"/>
    <s v="yes"/>
    <x v="0"/>
    <x v="0"/>
    <n v="1"/>
    <x v="1"/>
    <x v="0"/>
    <x v="1"/>
    <e v="#N/A"/>
    <e v="#N/A"/>
    <e v="#N/A"/>
    <e v="#N/A"/>
    <e v="#N/A"/>
    <e v="#N/A"/>
  </r>
  <r>
    <s v="Id1638"/>
    <s v="Kris"/>
    <n v="19.53"/>
    <n v="11.68"/>
    <s v="No"/>
    <x v="0"/>
    <x v="0"/>
    <n v="0"/>
    <x v="1"/>
    <x v="2"/>
    <x v="0"/>
    <e v="#N/A"/>
    <e v="#N/A"/>
    <e v="#N/A"/>
    <e v="#N/A"/>
    <e v="#N/A"/>
    <e v="#N/A"/>
  </r>
  <r>
    <s v="Id1639"/>
    <s v="Alden W"/>
    <n v="34.1"/>
    <n v="5.16"/>
    <s v="No"/>
    <x v="0"/>
    <x v="0"/>
    <n v="0"/>
    <x v="1"/>
    <x v="0"/>
    <x v="2"/>
    <e v="#N/A"/>
    <e v="#N/A"/>
    <e v="#N/A"/>
    <e v="#N/A"/>
    <e v="#N/A"/>
    <e v="#N/A"/>
  </r>
  <r>
    <s v="Id1640"/>
    <s v="Suzanne M"/>
    <n v="16.5"/>
    <n v="6.9"/>
    <s v="yes"/>
    <x v="0"/>
    <x v="0"/>
    <n v="2"/>
    <x v="1"/>
    <x v="4"/>
    <x v="0"/>
    <e v="#N/A"/>
    <e v="#N/A"/>
    <e v="#N/A"/>
    <e v="#N/A"/>
    <e v="#N/A"/>
    <e v="#N/A"/>
  </r>
  <r>
    <s v="Id1641"/>
    <s v="Heidi Z."/>
    <n v="30.69"/>
    <n v="4.83"/>
    <s v="No"/>
    <x v="0"/>
    <x v="0"/>
    <n v="1"/>
    <x v="1"/>
    <x v="0"/>
    <x v="2"/>
    <e v="#N/A"/>
    <e v="#N/A"/>
    <e v="#N/A"/>
    <e v="#N/A"/>
    <e v="#N/A"/>
    <e v="#N/A"/>
  </r>
  <r>
    <s v="Id1642"/>
    <s v="Carolyn"/>
    <n v="28.93"/>
    <n v="4.87"/>
    <s v="No"/>
    <x v="0"/>
    <x v="0"/>
    <n v="1"/>
    <x v="1"/>
    <x v="1"/>
    <x v="2"/>
    <e v="#N/A"/>
    <e v="#N/A"/>
    <e v="#N/A"/>
    <e v="#N/A"/>
    <e v="#N/A"/>
    <e v="#N/A"/>
  </r>
  <r>
    <s v="Id1643"/>
    <s v="Ms.  Sabine"/>
    <n v="38.9"/>
    <n v="4.28"/>
    <s v="No"/>
    <x v="0"/>
    <x v="0"/>
    <n v="0"/>
    <x v="1"/>
    <x v="0"/>
    <x v="2"/>
    <e v="#N/A"/>
    <e v="#N/A"/>
    <e v="#N/A"/>
    <e v="#N/A"/>
    <e v="#N/A"/>
    <e v="#N/A"/>
  </r>
  <r>
    <s v="Id1644"/>
    <s v="Bobby"/>
    <n v="26.9"/>
    <n v="4.07"/>
    <s v="No"/>
    <x v="0"/>
    <x v="0"/>
    <n v="0"/>
    <x v="1"/>
    <x v="1"/>
    <x v="2"/>
    <e v="#N/A"/>
    <e v="#N/A"/>
    <e v="#N/A"/>
    <e v="#N/A"/>
    <e v="#N/A"/>
    <e v="#N/A"/>
  </r>
  <r>
    <s v="Id1645"/>
    <s v="Fan"/>
    <n v="24.86"/>
    <n v="6.23"/>
    <s v="No"/>
    <x v="0"/>
    <x v="0"/>
    <n v="0"/>
    <x v="1"/>
    <x v="2"/>
    <x v="1"/>
    <e v="#N/A"/>
    <e v="#N/A"/>
    <e v="#N/A"/>
    <e v="#N/A"/>
    <e v="#N/A"/>
    <e v="#N/A"/>
  </r>
  <r>
    <s v="Id1646"/>
    <s v="Rachel M"/>
    <n v="39.14"/>
    <n v="6.24"/>
    <s v="No"/>
    <x v="1"/>
    <x v="0"/>
    <n v="1"/>
    <x v="1"/>
    <x v="0"/>
    <x v="1"/>
    <e v="#N/A"/>
    <e v="#N/A"/>
    <e v="#N/A"/>
    <e v="#N/A"/>
    <e v="#N/A"/>
    <e v="#N/A"/>
  </r>
  <r>
    <s v="Id1647"/>
    <s v="Greg"/>
    <n v="39.799999999999997"/>
    <n v="6.17"/>
    <s v="No"/>
    <x v="0"/>
    <x v="1"/>
    <n v="1"/>
    <x v="1"/>
    <x v="0"/>
    <x v="1"/>
    <e v="#N/A"/>
    <e v="#N/A"/>
    <e v="#N/A"/>
    <e v="#N/A"/>
    <e v="#N/A"/>
    <e v="#N/A"/>
  </r>
  <r>
    <s v="Id1648"/>
    <s v="Dan"/>
    <n v="34.32"/>
    <n v="5.16"/>
    <s v="No"/>
    <x v="0"/>
    <x v="0"/>
    <n v="1"/>
    <x v="1"/>
    <x v="0"/>
    <x v="2"/>
    <e v="#N/A"/>
    <e v="#N/A"/>
    <e v="#N/A"/>
    <e v="#N/A"/>
    <e v="#N/A"/>
    <e v="#N/A"/>
  </r>
  <r>
    <s v="Id1649"/>
    <s v="Jennifer A"/>
    <n v="32.51"/>
    <n v="4.3"/>
    <s v="No"/>
    <x v="0"/>
    <x v="0"/>
    <n v="0"/>
    <x v="1"/>
    <x v="0"/>
    <x v="2"/>
    <e v="#N/A"/>
    <e v="#N/A"/>
    <e v="#N/A"/>
    <e v="#N/A"/>
    <e v="#N/A"/>
    <e v="#N/A"/>
  </r>
  <r>
    <s v="Id1650"/>
    <s v="Jessica"/>
    <n v="30.71"/>
    <n v="6.14"/>
    <s v="No"/>
    <x v="0"/>
    <x v="1"/>
    <n v="1"/>
    <x v="1"/>
    <x v="0"/>
    <x v="1"/>
    <e v="#N/A"/>
    <e v="#N/A"/>
    <e v="#N/A"/>
    <e v="#N/A"/>
    <e v="#N/A"/>
    <e v="#N/A"/>
  </r>
  <r>
    <s v="Id1651"/>
    <s v="Chaiwat"/>
    <n v="28.9"/>
    <n v="5.36"/>
    <s v="No"/>
    <x v="0"/>
    <x v="0"/>
    <n v="1"/>
    <x v="1"/>
    <x v="1"/>
    <x v="2"/>
    <e v="#N/A"/>
    <e v="#N/A"/>
    <e v="#N/A"/>
    <e v="#N/A"/>
    <e v="#N/A"/>
    <e v="#N/A"/>
  </r>
  <r>
    <s v="Id1652"/>
    <s v="Kerri"/>
    <n v="36.19"/>
    <n v="4.3"/>
    <s v="No"/>
    <x v="0"/>
    <x v="0"/>
    <n v="0"/>
    <x v="1"/>
    <x v="0"/>
    <x v="2"/>
    <e v="#N/A"/>
    <e v="#N/A"/>
    <e v="#N/A"/>
    <e v="#N/A"/>
    <e v="#N/A"/>
    <e v="#N/A"/>
  </r>
  <r>
    <s v="Id1653"/>
    <s v="Lisa"/>
    <n v="29.6"/>
    <n v="4.09"/>
    <s v="No"/>
    <x v="0"/>
    <x v="0"/>
    <n v="0"/>
    <x v="1"/>
    <x v="1"/>
    <x v="2"/>
    <e v="#N/A"/>
    <e v="#N/A"/>
    <e v="#N/A"/>
    <e v="#N/A"/>
    <e v="#N/A"/>
    <e v="#N/A"/>
  </r>
  <r>
    <s v="Id1654"/>
    <s v="Nicholas G"/>
    <n v="30.95"/>
    <n v="6.27"/>
    <s v="No"/>
    <x v="0"/>
    <x v="1"/>
    <n v="1"/>
    <x v="1"/>
    <x v="0"/>
    <x v="1"/>
    <e v="#N/A"/>
    <e v="#N/A"/>
    <e v="#N/A"/>
    <e v="#N/A"/>
    <e v="#N/A"/>
    <e v="#N/A"/>
  </r>
  <r>
    <s v="Id1655"/>
    <s v="Vasilis S"/>
    <n v="19.95"/>
    <n v="5.39"/>
    <s v="No"/>
    <x v="0"/>
    <x v="0"/>
    <n v="1"/>
    <x v="1"/>
    <x v="2"/>
    <x v="2"/>
    <e v="#N/A"/>
    <e v="#N/A"/>
    <e v="#N/A"/>
    <e v="#N/A"/>
    <e v="#N/A"/>
    <e v="#N/A"/>
  </r>
  <r>
    <s v="Id1656"/>
    <s v="Michael P"/>
    <n v="23.65"/>
    <n v="5.75"/>
    <s v="yes"/>
    <x v="0"/>
    <x v="0"/>
    <n v="0"/>
    <x v="1"/>
    <x v="2"/>
    <x v="1"/>
    <e v="#N/A"/>
    <e v="#N/A"/>
    <e v="#N/A"/>
    <e v="#N/A"/>
    <e v="#N/A"/>
    <e v="#N/A"/>
  </r>
  <r>
    <s v="Id1657"/>
    <s v="Colleen C."/>
    <n v="43.34"/>
    <n v="4.91"/>
    <s v="No"/>
    <x v="0"/>
    <x v="0"/>
    <n v="1"/>
    <x v="1"/>
    <x v="0"/>
    <x v="2"/>
    <e v="#N/A"/>
    <e v="#N/A"/>
    <e v="#N/A"/>
    <e v="#N/A"/>
    <e v="#N/A"/>
    <e v="#N/A"/>
  </r>
  <r>
    <s v="Id1658"/>
    <s v="Annika"/>
    <n v="31.98"/>
    <n v="4.46"/>
    <s v="yes"/>
    <x v="0"/>
    <x v="0"/>
    <n v="1"/>
    <x v="1"/>
    <x v="0"/>
    <x v="2"/>
    <e v="#N/A"/>
    <e v="#N/A"/>
    <e v="#N/A"/>
    <e v="#N/A"/>
    <e v="#N/A"/>
    <e v="#N/A"/>
  </r>
  <r>
    <s v="Id1659"/>
    <s v="Kelly"/>
    <n v="35.86"/>
    <n v="6.22"/>
    <s v="No"/>
    <x v="0"/>
    <x v="0"/>
    <n v="1"/>
    <x v="1"/>
    <x v="0"/>
    <x v="1"/>
    <e v="#N/A"/>
    <e v="#N/A"/>
    <e v="#N/A"/>
    <e v="#N/A"/>
    <e v="#N/A"/>
    <e v="#N/A"/>
  </r>
  <r>
    <s v="Id1660"/>
    <s v="Nicholas C."/>
    <n v="15.2"/>
    <n v="8.82"/>
    <s v="No"/>
    <x v="0"/>
    <x v="0"/>
    <n v="0"/>
    <x v="1"/>
    <x v="4"/>
    <x v="0"/>
    <e v="#N/A"/>
    <e v="#N/A"/>
    <e v="#N/A"/>
    <e v="#N/A"/>
    <e v="#N/A"/>
    <e v="#N/A"/>
  </r>
  <r>
    <s v="Id1661"/>
    <s v="Kelly K"/>
    <n v="37.200000000000003"/>
    <n v="10.14"/>
    <s v="No"/>
    <x v="0"/>
    <x v="0"/>
    <n v="0"/>
    <x v="1"/>
    <x v="0"/>
    <x v="0"/>
    <e v="#N/A"/>
    <e v="#N/A"/>
    <e v="#N/A"/>
    <e v="#N/A"/>
    <e v="#N/A"/>
    <e v="#N/A"/>
  </r>
  <r>
    <s v="Id1662"/>
    <s v="Andrew"/>
    <n v="17.91"/>
    <n v="4.66"/>
    <s v="No"/>
    <x v="0"/>
    <x v="0"/>
    <n v="2"/>
    <x v="1"/>
    <x v="4"/>
    <x v="2"/>
    <e v="#N/A"/>
    <e v="#N/A"/>
    <e v="#N/A"/>
    <e v="#N/A"/>
    <e v="#N/A"/>
    <e v="#N/A"/>
  </r>
  <r>
    <s v="Id1663"/>
    <s v="Hannah"/>
    <n v="20.76"/>
    <n v="6.26"/>
    <s v="No"/>
    <x v="0"/>
    <x v="0"/>
    <n v="0"/>
    <x v="1"/>
    <x v="2"/>
    <x v="1"/>
    <e v="#N/A"/>
    <e v="#N/A"/>
    <e v="#N/A"/>
    <e v="#N/A"/>
    <e v="#N/A"/>
    <e v="#N/A"/>
  </r>
  <r>
    <s v="Id1664"/>
    <s v="Patricio Sr."/>
    <n v="38.99"/>
    <n v="5.21"/>
    <s v="No"/>
    <x v="1"/>
    <x v="0"/>
    <n v="1"/>
    <x v="1"/>
    <x v="0"/>
    <x v="2"/>
    <e v="#N/A"/>
    <e v="#N/A"/>
    <e v="#N/A"/>
    <e v="#N/A"/>
    <e v="#N/A"/>
    <e v="#N/A"/>
  </r>
  <r>
    <s v="Id1665"/>
    <s v="Robert B"/>
    <n v="42.655000000000001"/>
    <n v="5.94"/>
    <s v="yes"/>
    <x v="0"/>
    <x v="1"/>
    <n v="1"/>
    <x v="1"/>
    <x v="0"/>
    <x v="1"/>
    <e v="#N/A"/>
    <e v="#N/A"/>
    <e v="#N/A"/>
    <e v="#N/A"/>
    <e v="#N/A"/>
    <e v="#N/A"/>
  </r>
  <r>
    <s v="Id1666"/>
    <s v="Benjamin M"/>
    <n v="30.57"/>
    <n v="5.34"/>
    <s v="No"/>
    <x v="0"/>
    <x v="1"/>
    <n v="1"/>
    <x v="1"/>
    <x v="0"/>
    <x v="2"/>
    <e v="#N/A"/>
    <e v="#N/A"/>
    <e v="#N/A"/>
    <e v="#N/A"/>
    <e v="#N/A"/>
    <e v="#N/A"/>
  </r>
  <r>
    <s v="Id1667"/>
    <s v="Robert"/>
    <n v="17.7"/>
    <n v="6.38"/>
    <s v="No"/>
    <x v="0"/>
    <x v="0"/>
    <n v="2"/>
    <x v="1"/>
    <x v="4"/>
    <x v="1"/>
    <e v="#N/A"/>
    <e v="#N/A"/>
    <e v="#N/A"/>
    <e v="#N/A"/>
    <e v="#N/A"/>
    <e v="#N/A"/>
  </r>
  <r>
    <s v="Id1668"/>
    <s v="Eric R."/>
    <n v="34.770000000000003"/>
    <n v="4.47"/>
    <s v="No"/>
    <x v="0"/>
    <x v="0"/>
    <n v="1"/>
    <x v="1"/>
    <x v="0"/>
    <x v="2"/>
    <e v="#N/A"/>
    <e v="#N/A"/>
    <e v="#N/A"/>
    <e v="#N/A"/>
    <e v="#N/A"/>
    <e v="#N/A"/>
  </r>
  <r>
    <s v="Id1669"/>
    <s v="Matthew"/>
    <n v="16.88"/>
    <n v="9.9600000000000009"/>
    <s v="No"/>
    <x v="0"/>
    <x v="0"/>
    <n v="0"/>
    <x v="1"/>
    <x v="4"/>
    <x v="0"/>
    <e v="#N/A"/>
    <e v="#N/A"/>
    <e v="#N/A"/>
    <e v="#N/A"/>
    <e v="#N/A"/>
    <e v="#N/A"/>
  </r>
  <r>
    <s v="Id1670"/>
    <s v="Bob R"/>
    <n v="40.26"/>
    <n v="9.92"/>
    <s v="yes"/>
    <x v="0"/>
    <x v="0"/>
    <n v="0"/>
    <x v="1"/>
    <x v="0"/>
    <x v="0"/>
    <e v="#N/A"/>
    <e v="#N/A"/>
    <e v="#N/A"/>
    <e v="#N/A"/>
    <e v="#N/A"/>
    <e v="#N/A"/>
  </r>
  <r>
    <s v="Id1671"/>
    <s v="Stephanie J."/>
    <n v="25.6"/>
    <n v="6.03"/>
    <s v="No"/>
    <x v="0"/>
    <x v="1"/>
    <n v="1"/>
    <x v="1"/>
    <x v="1"/>
    <x v="1"/>
    <e v="#N/A"/>
    <e v="#N/A"/>
    <e v="#N/A"/>
    <e v="#N/A"/>
    <e v="#N/A"/>
    <e v="#N/A"/>
  </r>
  <r>
    <s v="Id1672"/>
    <s v="Jake"/>
    <n v="33.549999999999997"/>
    <n v="10.9"/>
    <s v="yes"/>
    <x v="0"/>
    <x v="0"/>
    <n v="0"/>
    <x v="1"/>
    <x v="0"/>
    <x v="0"/>
    <e v="#N/A"/>
    <e v="#N/A"/>
    <e v="#N/A"/>
    <e v="#N/A"/>
    <e v="#N/A"/>
    <e v="#N/A"/>
  </r>
  <r>
    <s v="Id1673"/>
    <s v="Alison L."/>
    <n v="16.690000000000001"/>
    <n v="10.66"/>
    <s v="No"/>
    <x v="0"/>
    <x v="0"/>
    <n v="0"/>
    <x v="1"/>
    <x v="4"/>
    <x v="0"/>
    <e v="#N/A"/>
    <e v="#N/A"/>
    <e v="#N/A"/>
    <e v="#N/A"/>
    <e v="#N/A"/>
    <e v="#N/A"/>
  </r>
  <r>
    <s v="Id1674"/>
    <s v="Lindsay M"/>
    <n v="19.95"/>
    <n v="4.05"/>
    <s v="No"/>
    <x v="0"/>
    <x v="0"/>
    <n v="1"/>
    <x v="1"/>
    <x v="2"/>
    <x v="2"/>
    <e v="#N/A"/>
    <e v="#N/A"/>
    <e v="#N/A"/>
    <e v="#N/A"/>
    <e v="#N/A"/>
    <e v="#N/A"/>
  </r>
  <r>
    <s v="Id1675"/>
    <s v="Guillaume"/>
    <n v="17.55"/>
    <n v="4.2300000000000004"/>
    <s v="No"/>
    <x v="0"/>
    <x v="0"/>
    <n v="2"/>
    <x v="1"/>
    <x v="4"/>
    <x v="2"/>
    <e v="#N/A"/>
    <e v="#N/A"/>
    <e v="#N/A"/>
    <e v="#N/A"/>
    <e v="#N/A"/>
    <e v="#N/A"/>
  </r>
  <r>
    <s v="Id1676"/>
    <s v="Kaylee"/>
    <n v="22.01"/>
    <n v="5.01"/>
    <s v="No"/>
    <x v="0"/>
    <x v="0"/>
    <n v="1"/>
    <x v="1"/>
    <x v="2"/>
    <x v="2"/>
    <e v="#N/A"/>
    <e v="#N/A"/>
    <e v="#N/A"/>
    <e v="#N/A"/>
    <e v="#N/A"/>
    <e v="#N/A"/>
  </r>
  <r>
    <s v="Id1677"/>
    <s v="Theresa"/>
    <n v="41.8"/>
    <n v="5.82"/>
    <s v="yes"/>
    <x v="0"/>
    <x v="1"/>
    <n v="1"/>
    <x v="1"/>
    <x v="0"/>
    <x v="1"/>
    <e v="#N/A"/>
    <e v="#N/A"/>
    <e v="#N/A"/>
    <e v="#N/A"/>
    <e v="#N/A"/>
    <e v="#N/A"/>
  </r>
  <r>
    <s v="Id1678"/>
    <s v="Mr.  Travis G."/>
    <n v="19.170000000000002"/>
    <n v="7.94"/>
    <s v="No"/>
    <x v="0"/>
    <x v="0"/>
    <n v="0"/>
    <x v="1"/>
    <x v="2"/>
    <x v="0"/>
    <e v="#N/A"/>
    <e v="#N/A"/>
    <e v="#N/A"/>
    <e v="#N/A"/>
    <e v="#N/A"/>
    <e v="#N/A"/>
  </r>
  <r>
    <s v="Id1679"/>
    <s v="Emma L."/>
    <n v="32.799999999999997"/>
    <n v="6.16"/>
    <s v="yes"/>
    <x v="0"/>
    <x v="1"/>
    <n v="1"/>
    <x v="1"/>
    <x v="0"/>
    <x v="1"/>
    <e v="#N/A"/>
    <e v="#N/A"/>
    <e v="#N/A"/>
    <e v="#N/A"/>
    <e v="#N/A"/>
    <e v="#N/A"/>
  </r>
  <r>
    <s v="Id1680"/>
    <s v="Linda"/>
    <n v="35.814999999999998"/>
    <n v="4.1500000000000004"/>
    <s v="No"/>
    <x v="0"/>
    <x v="0"/>
    <n v="1"/>
    <x v="1"/>
    <x v="0"/>
    <x v="2"/>
    <e v="#N/A"/>
    <e v="#N/A"/>
    <e v="#N/A"/>
    <e v="#N/A"/>
    <e v="#N/A"/>
    <e v="#N/A"/>
  </r>
  <r>
    <s v="Id1681"/>
    <s v="Owen R"/>
    <n v="24.3"/>
    <n v="6.23"/>
    <s v="No"/>
    <x v="0"/>
    <x v="0"/>
    <n v="0"/>
    <x v="1"/>
    <x v="2"/>
    <x v="1"/>
    <e v="#N/A"/>
    <e v="#N/A"/>
    <e v="#N/A"/>
    <e v="#N/A"/>
    <e v="#N/A"/>
    <e v="#N/A"/>
  </r>
  <r>
    <s v="Id1682"/>
    <s v="Jacob"/>
    <n v="19.059999999999999"/>
    <n v="7.41"/>
    <s v="No"/>
    <x v="0"/>
    <x v="0"/>
    <n v="0"/>
    <x v="1"/>
    <x v="2"/>
    <x v="0"/>
    <e v="#N/A"/>
    <e v="#N/A"/>
    <e v="#N/A"/>
    <e v="#N/A"/>
    <e v="#N/A"/>
    <e v="#N/A"/>
  </r>
  <r>
    <s v="Id1683"/>
    <s v="Jacqueline"/>
    <n v="33.25"/>
    <n v="5.62"/>
    <s v="yes"/>
    <x v="0"/>
    <x v="0"/>
    <n v="1"/>
    <x v="1"/>
    <x v="0"/>
    <x v="2"/>
    <e v="#N/A"/>
    <e v="#N/A"/>
    <e v="#N/A"/>
    <e v="#N/A"/>
    <e v="#N/A"/>
    <e v="#N/A"/>
  </r>
  <r>
    <s v="Id1684"/>
    <s v="Yefeng"/>
    <n v="21.37"/>
    <n v="4.54"/>
    <s v="yes"/>
    <x v="0"/>
    <x v="1"/>
    <n v="1"/>
    <x v="1"/>
    <x v="2"/>
    <x v="2"/>
    <e v="#N/A"/>
    <e v="#N/A"/>
    <e v="#N/A"/>
    <e v="#N/A"/>
    <e v="#N/A"/>
    <e v="#N/A"/>
  </r>
  <r>
    <s v="Id1685"/>
    <s v="Thomas J"/>
    <n v="34.43"/>
    <n v="8.6199999999999992"/>
    <s v="yes"/>
    <x v="0"/>
    <x v="0"/>
    <n v="1"/>
    <x v="1"/>
    <x v="0"/>
    <x v="0"/>
    <e v="#N/A"/>
    <e v="#N/A"/>
    <e v="#N/A"/>
    <e v="#N/A"/>
    <e v="#N/A"/>
    <e v="#N/A"/>
  </r>
  <r>
    <s v="Id1686"/>
    <s v="Ken"/>
    <n v="20.86"/>
    <n v="4.3600000000000003"/>
    <s v="yes"/>
    <x v="0"/>
    <x v="0"/>
    <n v="0"/>
    <x v="1"/>
    <x v="2"/>
    <x v="2"/>
    <e v="#N/A"/>
    <e v="#N/A"/>
    <e v="#N/A"/>
    <e v="#N/A"/>
    <e v="#N/A"/>
    <e v="#N/A"/>
  </r>
  <r>
    <s v="Id1687"/>
    <s v="Annie E"/>
    <n v="18.34"/>
    <n v="10.01"/>
    <s v="No"/>
    <x v="0"/>
    <x v="0"/>
    <n v="0"/>
    <x v="1"/>
    <x v="4"/>
    <x v="0"/>
    <e v="#N/A"/>
    <e v="#N/A"/>
    <e v="#N/A"/>
    <e v="#N/A"/>
    <e v="#N/A"/>
    <e v="#N/A"/>
  </r>
  <r>
    <s v="Id1688"/>
    <s v="Noel K."/>
    <n v="34.15"/>
    <n v="5.42"/>
    <s v="No"/>
    <x v="0"/>
    <x v="0"/>
    <n v="0"/>
    <x v="1"/>
    <x v="0"/>
    <x v="2"/>
    <e v="#N/A"/>
    <e v="#N/A"/>
    <e v="#N/A"/>
    <e v="#N/A"/>
    <e v="#N/A"/>
    <e v="#N/A"/>
  </r>
  <r>
    <s v="Id1689"/>
    <s v="Mark S"/>
    <n v="18.350000000000001"/>
    <n v="5.12"/>
    <s v="No"/>
    <x v="0"/>
    <x v="0"/>
    <n v="0"/>
    <x v="1"/>
    <x v="4"/>
    <x v="2"/>
    <e v="#N/A"/>
    <e v="#N/A"/>
    <e v="#N/A"/>
    <e v="#N/A"/>
    <e v="#N/A"/>
    <e v="#N/A"/>
  </r>
  <r>
    <s v="Id1690"/>
    <s v="Federica"/>
    <n v="22.13"/>
    <n v="9.1999999999999993"/>
    <s v="yes"/>
    <x v="0"/>
    <x v="0"/>
    <n v="0"/>
    <x v="1"/>
    <x v="2"/>
    <x v="0"/>
    <e v="#N/A"/>
    <e v="#N/A"/>
    <e v="#N/A"/>
    <e v="#N/A"/>
    <e v="#N/A"/>
    <e v="#N/A"/>
  </r>
  <r>
    <s v="Id1691"/>
    <s v="Pamela L"/>
    <n v="22.51"/>
    <n v="6.08"/>
    <s v="yes"/>
    <x v="0"/>
    <x v="0"/>
    <n v="1"/>
    <x v="1"/>
    <x v="2"/>
    <x v="1"/>
    <e v="#N/A"/>
    <e v="#N/A"/>
    <e v="#N/A"/>
    <e v="#N/A"/>
    <e v="#N/A"/>
    <e v="#N/A"/>
  </r>
  <r>
    <s v="Id1692"/>
    <s v="Andrew W."/>
    <n v="31"/>
    <n v="4.7699999999999996"/>
    <s v="No"/>
    <x v="0"/>
    <x v="0"/>
    <n v="1"/>
    <x v="1"/>
    <x v="0"/>
    <x v="2"/>
    <e v="#N/A"/>
    <e v="#N/A"/>
    <e v="#N/A"/>
    <e v="#N/A"/>
    <e v="#N/A"/>
    <e v="#N/A"/>
  </r>
  <r>
    <s v="Id1693"/>
    <s v="Randall"/>
    <n v="28.27"/>
    <n v="4.62"/>
    <s v="No"/>
    <x v="0"/>
    <x v="0"/>
    <n v="1"/>
    <x v="1"/>
    <x v="1"/>
    <x v="2"/>
    <e v="#N/A"/>
    <e v="#N/A"/>
    <e v="#N/A"/>
    <e v="#N/A"/>
    <e v="#N/A"/>
    <e v="#N/A"/>
  </r>
  <r>
    <s v="Id1694"/>
    <s v="Tracy L"/>
    <n v="29.92"/>
    <n v="9.07"/>
    <s v="yes"/>
    <x v="0"/>
    <x v="0"/>
    <n v="1"/>
    <x v="1"/>
    <x v="3"/>
    <x v="0"/>
    <e v="#N/A"/>
    <e v="#N/A"/>
    <e v="#N/A"/>
    <e v="#N/A"/>
    <e v="#N/A"/>
    <e v="#N/A"/>
  </r>
  <r>
    <s v="Id1695"/>
    <s v="Azelie"/>
    <n v="25.9"/>
    <n v="9.1199999999999992"/>
    <s v="yes"/>
    <x v="0"/>
    <x v="0"/>
    <n v="1"/>
    <x v="1"/>
    <x v="1"/>
    <x v="0"/>
    <e v="#N/A"/>
    <e v="#N/A"/>
    <e v="#N/A"/>
    <e v="#N/A"/>
    <e v="#N/A"/>
    <e v="#N/A"/>
  </r>
  <r>
    <s v="Id1696"/>
    <s v="Monica M."/>
    <n v="27.74"/>
    <n v="7.32"/>
    <s v="yes"/>
    <x v="0"/>
    <x v="0"/>
    <n v="1"/>
    <x v="1"/>
    <x v="1"/>
    <x v="0"/>
    <e v="#N/A"/>
    <e v="#N/A"/>
    <e v="#N/A"/>
    <e v="#N/A"/>
    <e v="#N/A"/>
    <e v="#N/A"/>
  </r>
  <r>
    <s v="Id1697"/>
    <s v="Katarina K."/>
    <n v="17.260000000000002"/>
    <n v="11.73"/>
    <s v="No"/>
    <x v="0"/>
    <x v="0"/>
    <n v="2"/>
    <x v="1"/>
    <x v="4"/>
    <x v="0"/>
    <e v="#N/A"/>
    <e v="#N/A"/>
    <e v="#N/A"/>
    <e v="#N/A"/>
    <e v="#N/A"/>
    <e v="#N/A"/>
  </r>
  <r>
    <s v="Id1698"/>
    <s v="Jamie L."/>
    <n v="19.855"/>
    <n v="6.64"/>
    <s v="yes"/>
    <x v="0"/>
    <x v="0"/>
    <n v="1"/>
    <x v="1"/>
    <x v="2"/>
    <x v="0"/>
    <e v="#N/A"/>
    <e v="#N/A"/>
    <e v="#N/A"/>
    <e v="#N/A"/>
    <e v="#N/A"/>
    <e v="#N/A"/>
  </r>
  <r>
    <s v="Id1699"/>
    <s v="Brian"/>
    <n v="41.69"/>
    <n v="5.78"/>
    <s v="No"/>
    <x v="0"/>
    <x v="0"/>
    <n v="0"/>
    <x v="1"/>
    <x v="0"/>
    <x v="1"/>
    <e v="#N/A"/>
    <e v="#N/A"/>
    <e v="#N/A"/>
    <e v="#N/A"/>
    <e v="#N/A"/>
    <e v="#N/A"/>
  </r>
  <r>
    <s v="Id1700"/>
    <s v="Stacey L."/>
    <n v="16.12"/>
    <n v="10.45"/>
    <s v="No"/>
    <x v="0"/>
    <x v="0"/>
    <n v="0"/>
    <x v="1"/>
    <x v="4"/>
    <x v="0"/>
    <e v="#N/A"/>
    <e v="#N/A"/>
    <e v="#N/A"/>
    <e v="#N/A"/>
    <e v="#N/A"/>
    <e v="#N/A"/>
  </r>
  <r>
    <s v="Id1701"/>
    <s v="Stephen"/>
    <n v="37.43"/>
    <n v="4.5199999999999996"/>
    <s v="No"/>
    <x v="0"/>
    <x v="0"/>
    <n v="1"/>
    <x v="1"/>
    <x v="0"/>
    <x v="2"/>
    <e v="#N/A"/>
    <e v="#N/A"/>
    <e v="#N/A"/>
    <e v="#N/A"/>
    <e v="#N/A"/>
    <e v="#N/A"/>
  </r>
  <r>
    <s v="Id1702"/>
    <s v="Joshua"/>
    <n v="31.065000000000001"/>
    <n v="5.71"/>
    <s v="No"/>
    <x v="0"/>
    <x v="0"/>
    <n v="0"/>
    <x v="1"/>
    <x v="0"/>
    <x v="1"/>
    <e v="#N/A"/>
    <e v="#N/A"/>
    <e v="#N/A"/>
    <e v="#N/A"/>
    <e v="#N/A"/>
    <e v="#N/A"/>
  </r>
  <r>
    <s v="Id1703"/>
    <s v="Josh"/>
    <n v="25.08"/>
    <n v="4.7699999999999996"/>
    <s v="No"/>
    <x v="0"/>
    <x v="0"/>
    <n v="0"/>
    <x v="1"/>
    <x v="1"/>
    <x v="2"/>
    <e v="#N/A"/>
    <e v="#N/A"/>
    <e v="#N/A"/>
    <e v="#N/A"/>
    <e v="#N/A"/>
    <e v="#N/A"/>
  </r>
  <r>
    <s v="Id1704"/>
    <s v="Heather"/>
    <n v="15.2"/>
    <n v="7.81"/>
    <s v="yes"/>
    <x v="0"/>
    <x v="0"/>
    <n v="1"/>
    <x v="1"/>
    <x v="4"/>
    <x v="0"/>
    <e v="#N/A"/>
    <e v="#N/A"/>
    <e v="#N/A"/>
    <e v="#N/A"/>
    <e v="#N/A"/>
    <e v="#N/A"/>
  </r>
  <r>
    <s v="Id1705"/>
    <s v="James C."/>
    <n v="22.34"/>
    <n v="5.19"/>
    <s v="yes"/>
    <x v="0"/>
    <x v="0"/>
    <n v="0"/>
    <x v="1"/>
    <x v="2"/>
    <x v="2"/>
    <e v="#N/A"/>
    <e v="#N/A"/>
    <e v="#N/A"/>
    <e v="#N/A"/>
    <e v="#N/A"/>
    <e v="#N/A"/>
  </r>
  <r>
    <s v="Id1706"/>
    <s v="Kim"/>
    <n v="40.15"/>
    <n v="5.93"/>
    <s v="No"/>
    <x v="0"/>
    <x v="0"/>
    <n v="1"/>
    <x v="1"/>
    <x v="0"/>
    <x v="1"/>
    <e v="#N/A"/>
    <e v="#N/A"/>
    <e v="#N/A"/>
    <e v="#N/A"/>
    <e v="#N/A"/>
    <e v="#N/A"/>
  </r>
  <r>
    <s v="Id1707"/>
    <s v="Marie E."/>
    <n v="37.729999999999997"/>
    <n v="6.29"/>
    <s v="No"/>
    <x v="0"/>
    <x v="0"/>
    <n v="1"/>
    <x v="1"/>
    <x v="0"/>
    <x v="1"/>
    <e v="#N/A"/>
    <e v="#N/A"/>
    <e v="#N/A"/>
    <e v="#N/A"/>
    <e v="#N/A"/>
    <e v="#N/A"/>
  </r>
  <r>
    <s v="Id1708"/>
    <s v="Dariusz"/>
    <n v="25.35"/>
    <n v="4.9000000000000004"/>
    <s v="No"/>
    <x v="0"/>
    <x v="0"/>
    <n v="0"/>
    <x v="1"/>
    <x v="1"/>
    <x v="2"/>
    <e v="#N/A"/>
    <e v="#N/A"/>
    <e v="#N/A"/>
    <e v="#N/A"/>
    <e v="#N/A"/>
    <e v="#N/A"/>
  </r>
  <r>
    <s v="Id1709"/>
    <s v="Jessica E."/>
    <n v="26.41"/>
    <n v="5.07"/>
    <s v="yes"/>
    <x v="0"/>
    <x v="0"/>
    <n v="1"/>
    <x v="1"/>
    <x v="1"/>
    <x v="2"/>
    <e v="#N/A"/>
    <e v="#N/A"/>
    <e v="#N/A"/>
    <e v="#N/A"/>
    <e v="#N/A"/>
    <e v="#N/A"/>
  </r>
  <r>
    <s v="Id1710"/>
    <s v="Kristen"/>
    <n v="27.6"/>
    <n v="5.33"/>
    <s v="No"/>
    <x v="0"/>
    <x v="0"/>
    <n v="1"/>
    <x v="1"/>
    <x v="1"/>
    <x v="2"/>
    <e v="#N/A"/>
    <e v="#N/A"/>
    <e v="#N/A"/>
    <e v="#N/A"/>
    <e v="#N/A"/>
    <e v="#N/A"/>
  </r>
  <r>
    <s v="Id1711"/>
    <s v="Mr.  Jose Guadalupe P. Sr."/>
    <n v="33.82"/>
    <n v="8.93"/>
    <s v="yes"/>
    <x v="0"/>
    <x v="0"/>
    <n v="1"/>
    <x v="1"/>
    <x v="0"/>
    <x v="0"/>
    <e v="#N/A"/>
    <e v="#N/A"/>
    <e v="#N/A"/>
    <e v="#N/A"/>
    <e v="#N/A"/>
    <e v="#N/A"/>
  </r>
  <r>
    <s v="Id1712"/>
    <s v="Cynthia"/>
    <n v="32.9"/>
    <n v="4.3499999999999996"/>
    <s v="No"/>
    <x v="0"/>
    <x v="0"/>
    <n v="0"/>
    <x v="1"/>
    <x v="0"/>
    <x v="2"/>
    <e v="#N/A"/>
    <e v="#N/A"/>
    <e v="#N/A"/>
    <e v="#N/A"/>
    <e v="#N/A"/>
    <e v="#N/A"/>
  </r>
  <r>
    <s v="Id1713"/>
    <s v="Tyler"/>
    <n v="30.875"/>
    <n v="9.5399999999999991"/>
    <s v="yes"/>
    <x v="0"/>
    <x v="0"/>
    <n v="1"/>
    <x v="1"/>
    <x v="0"/>
    <x v="0"/>
    <e v="#N/A"/>
    <e v="#N/A"/>
    <e v="#N/A"/>
    <e v="#N/A"/>
    <e v="#N/A"/>
    <e v="#N/A"/>
  </r>
  <r>
    <s v="Id1714"/>
    <s v="Holly J"/>
    <n v="32.64"/>
    <n v="5.91"/>
    <s v="No"/>
    <x v="0"/>
    <x v="0"/>
    <n v="0"/>
    <x v="1"/>
    <x v="0"/>
    <x v="1"/>
    <e v="#N/A"/>
    <e v="#N/A"/>
    <e v="#N/A"/>
    <e v="#N/A"/>
    <e v="#N/A"/>
    <e v="#N/A"/>
  </r>
  <r>
    <s v="Id1715"/>
    <s v="Kristen"/>
    <n v="22.135000000000002"/>
    <n v="5.0999999999999996"/>
    <s v="No"/>
    <x v="0"/>
    <x v="0"/>
    <n v="0"/>
    <x v="1"/>
    <x v="2"/>
    <x v="2"/>
    <e v="#N/A"/>
    <e v="#N/A"/>
    <e v="#N/A"/>
    <e v="#N/A"/>
    <e v="#N/A"/>
    <e v="#N/A"/>
  </r>
  <r>
    <s v="Id1716"/>
    <s v="Thomas"/>
    <n v="16.53"/>
    <n v="5.08"/>
    <s v="No"/>
    <x v="0"/>
    <x v="0"/>
    <n v="2"/>
    <x v="1"/>
    <x v="4"/>
    <x v="2"/>
    <e v="#N/A"/>
    <e v="#N/A"/>
    <e v="#N/A"/>
    <e v="#N/A"/>
    <e v="#N/A"/>
    <e v="#N/A"/>
  </r>
  <r>
    <s v="Id1717"/>
    <s v="Tricity M"/>
    <n v="32.774999999999999"/>
    <n v="4.75"/>
    <s v="No"/>
    <x v="0"/>
    <x v="0"/>
    <n v="0"/>
    <x v="1"/>
    <x v="0"/>
    <x v="2"/>
    <e v="#N/A"/>
    <e v="#N/A"/>
    <e v="#N/A"/>
    <e v="#N/A"/>
    <e v="#N/A"/>
    <e v="#N/A"/>
  </r>
  <r>
    <s v="Id1718"/>
    <s v="Sarah A"/>
    <n v="30.9"/>
    <n v="6.05"/>
    <s v="No"/>
    <x v="0"/>
    <x v="0"/>
    <n v="1"/>
    <x v="1"/>
    <x v="0"/>
    <x v="1"/>
    <e v="#N/A"/>
    <e v="#N/A"/>
    <e v="#N/A"/>
    <e v="#N/A"/>
    <e v="#N/A"/>
    <e v="#N/A"/>
  </r>
  <r>
    <s v="Id1719"/>
    <s v="Lisa M."/>
    <n v="15.58"/>
    <n v="11.56"/>
    <s v="No"/>
    <x v="0"/>
    <x v="0"/>
    <n v="0"/>
    <x v="1"/>
    <x v="4"/>
    <x v="0"/>
    <e v="#N/A"/>
    <e v="#N/A"/>
    <e v="#N/A"/>
    <e v="#N/A"/>
    <e v="#N/A"/>
    <e v="#N/A"/>
  </r>
  <r>
    <s v="Id1720"/>
    <s v="Tracy A."/>
    <n v="26.315000000000001"/>
    <n v="5.76"/>
    <s v="No"/>
    <x v="0"/>
    <x v="0"/>
    <n v="0"/>
    <x v="1"/>
    <x v="1"/>
    <x v="1"/>
    <e v="#N/A"/>
    <e v="#N/A"/>
    <e v="#N/A"/>
    <e v="#N/A"/>
    <e v="#N/A"/>
    <e v="#N/A"/>
  </r>
  <r>
    <s v="Id1721"/>
    <s v="Patrick"/>
    <n v="35.61"/>
    <n v="5.65"/>
    <s v="No"/>
    <x v="1"/>
    <x v="0"/>
    <n v="1"/>
    <x v="1"/>
    <x v="0"/>
    <x v="2"/>
    <e v="#N/A"/>
    <e v="#N/A"/>
    <e v="#N/A"/>
    <e v="#N/A"/>
    <e v="#N/A"/>
    <e v="#N/A"/>
  </r>
  <r>
    <s v="Id1722"/>
    <s v="Trent"/>
    <n v="37.56"/>
    <n v="5.88"/>
    <s v="No"/>
    <x v="1"/>
    <x v="0"/>
    <n v="1"/>
    <x v="1"/>
    <x v="0"/>
    <x v="1"/>
    <e v="#N/A"/>
    <e v="#N/A"/>
    <e v="#N/A"/>
    <e v="#N/A"/>
    <e v="#N/A"/>
    <e v="#N/A"/>
  </r>
  <r>
    <s v="Id1723"/>
    <s v="Julie"/>
    <n v="15.49"/>
    <n v="9.6"/>
    <s v="No"/>
    <x v="0"/>
    <x v="0"/>
    <n v="0"/>
    <x v="1"/>
    <x v="4"/>
    <x v="0"/>
    <e v="#N/A"/>
    <e v="#N/A"/>
    <e v="#N/A"/>
    <e v="#N/A"/>
    <e v="#N/A"/>
    <e v="#N/A"/>
  </r>
  <r>
    <s v="Id1724"/>
    <s v="Sawomir"/>
    <n v="23.48"/>
    <n v="6.24"/>
    <s v="No"/>
    <x v="0"/>
    <x v="0"/>
    <n v="1"/>
    <x v="1"/>
    <x v="2"/>
    <x v="1"/>
    <e v="#N/A"/>
    <e v="#N/A"/>
    <e v="#N/A"/>
    <e v="#N/A"/>
    <e v="#N/A"/>
    <e v="#N/A"/>
  </r>
  <r>
    <s v="Id1725"/>
    <s v="Micah"/>
    <n v="30.02"/>
    <n v="7.63"/>
    <s v="yes"/>
    <x v="0"/>
    <x v="0"/>
    <n v="1"/>
    <x v="1"/>
    <x v="0"/>
    <x v="0"/>
    <e v="#N/A"/>
    <e v="#N/A"/>
    <e v="#N/A"/>
    <e v="#N/A"/>
    <e v="#N/A"/>
    <e v="#N/A"/>
  </r>
  <r>
    <s v="Id1726"/>
    <s v="Kelly H."/>
    <n v="26.885000000000002"/>
    <n v="8.66"/>
    <s v="yes"/>
    <x v="0"/>
    <x v="0"/>
    <n v="1"/>
    <x v="1"/>
    <x v="1"/>
    <x v="0"/>
    <e v="#N/A"/>
    <e v="#N/A"/>
    <e v="#N/A"/>
    <e v="#N/A"/>
    <e v="#N/A"/>
    <e v="#N/A"/>
  </r>
  <r>
    <s v="Id1727"/>
    <s v="Lindsay M."/>
    <n v="25.84"/>
    <n v="8.5500000000000007"/>
    <s v="yes"/>
    <x v="0"/>
    <x v="0"/>
    <n v="1"/>
    <x v="1"/>
    <x v="1"/>
    <x v="0"/>
    <e v="#N/A"/>
    <e v="#N/A"/>
    <e v="#N/A"/>
    <e v="#N/A"/>
    <e v="#N/A"/>
    <e v="#N/A"/>
  </r>
  <r>
    <s v="Id1728"/>
    <s v="Austen G"/>
    <n v="27.454999999999998"/>
    <n v="4.54"/>
    <s v="No"/>
    <x v="0"/>
    <x v="0"/>
    <n v="0"/>
    <x v="1"/>
    <x v="1"/>
    <x v="2"/>
    <e v="#N/A"/>
    <e v="#N/A"/>
    <e v="#N/A"/>
    <e v="#N/A"/>
    <e v="#N/A"/>
    <e v="#N/A"/>
  </r>
  <r>
    <s v="Id1729"/>
    <s v="Tory J."/>
    <n v="24.605"/>
    <n v="5.7"/>
    <s v="No"/>
    <x v="0"/>
    <x v="0"/>
    <n v="0"/>
    <x v="1"/>
    <x v="2"/>
    <x v="1"/>
    <e v="#N/A"/>
    <e v="#N/A"/>
    <e v="#N/A"/>
    <e v="#N/A"/>
    <e v="#N/A"/>
    <e v="#N/A"/>
  </r>
  <r>
    <s v="Id1730"/>
    <s v="Robert J."/>
    <n v="30.8"/>
    <n v="5.07"/>
    <s v="No"/>
    <x v="0"/>
    <x v="0"/>
    <n v="0"/>
    <x v="1"/>
    <x v="0"/>
    <x v="2"/>
    <e v="#N/A"/>
    <e v="#N/A"/>
    <e v="#N/A"/>
    <e v="#N/A"/>
    <e v="#N/A"/>
    <e v="#N/A"/>
  </r>
  <r>
    <s v="Id1731"/>
    <s v="Steph"/>
    <n v="34.799999999999997"/>
    <n v="4.38"/>
    <s v="No"/>
    <x v="0"/>
    <x v="0"/>
    <n v="1"/>
    <x v="1"/>
    <x v="0"/>
    <x v="2"/>
    <e v="#N/A"/>
    <e v="#N/A"/>
    <e v="#N/A"/>
    <e v="#N/A"/>
    <e v="#N/A"/>
    <e v="#N/A"/>
  </r>
  <r>
    <s v="Id1732"/>
    <s v="Kate"/>
    <n v="34.21"/>
    <n v="4.54"/>
    <s v="No"/>
    <x v="0"/>
    <x v="0"/>
    <n v="1"/>
    <x v="1"/>
    <x v="0"/>
    <x v="2"/>
    <e v="#N/A"/>
    <e v="#N/A"/>
    <e v="#N/A"/>
    <e v="#N/A"/>
    <e v="#N/A"/>
    <e v="#N/A"/>
  </r>
  <r>
    <s v="Id1733"/>
    <s v="Kristina"/>
    <n v="31"/>
    <n v="5.38"/>
    <s v="No"/>
    <x v="0"/>
    <x v="0"/>
    <n v="1"/>
    <x v="1"/>
    <x v="0"/>
    <x v="2"/>
    <e v="#N/A"/>
    <e v="#N/A"/>
    <e v="#N/A"/>
    <e v="#N/A"/>
    <e v="#N/A"/>
    <e v="#N/A"/>
  </r>
  <r>
    <s v="Id1734"/>
    <s v="Ms.  Flo"/>
    <n v="26.125"/>
    <n v="5.55"/>
    <s v="No"/>
    <x v="0"/>
    <x v="0"/>
    <n v="1"/>
    <x v="1"/>
    <x v="1"/>
    <x v="2"/>
    <e v="#N/A"/>
    <e v="#N/A"/>
    <e v="#N/A"/>
    <e v="#N/A"/>
    <e v="#N/A"/>
    <e v="#N/A"/>
  </r>
  <r>
    <s v="Id1735"/>
    <s v="Sarah P."/>
    <n v="30.13"/>
    <n v="4.03"/>
    <s v="yes"/>
    <x v="0"/>
    <x v="0"/>
    <n v="1"/>
    <x v="1"/>
    <x v="0"/>
    <x v="2"/>
    <e v="#N/A"/>
    <e v="#N/A"/>
    <e v="#N/A"/>
    <e v="#N/A"/>
    <e v="#N/A"/>
    <e v="#N/A"/>
  </r>
  <r>
    <s v="Id1736"/>
    <s v="Anabel"/>
    <n v="34.19"/>
    <n v="4.1900000000000004"/>
    <s v="No"/>
    <x v="0"/>
    <x v="0"/>
    <n v="0"/>
    <x v="1"/>
    <x v="0"/>
    <x v="2"/>
    <e v="#N/A"/>
    <e v="#N/A"/>
    <e v="#N/A"/>
    <e v="#N/A"/>
    <e v="#N/A"/>
    <e v="#N/A"/>
  </r>
  <r>
    <s v="Id1737"/>
    <s v="Ian"/>
    <n v="22.515000000000001"/>
    <n v="4.37"/>
    <s v="No"/>
    <x v="0"/>
    <x v="1"/>
    <n v="1"/>
    <x v="1"/>
    <x v="2"/>
    <x v="2"/>
    <e v="#N/A"/>
    <e v="#N/A"/>
    <e v="#N/A"/>
    <e v="#N/A"/>
    <e v="#N/A"/>
    <e v="#N/A"/>
  </r>
  <r>
    <s v="Id1738"/>
    <s v="Alex"/>
    <n v="18.239999999999998"/>
    <n v="5.31"/>
    <s v="yes"/>
    <x v="0"/>
    <x v="1"/>
    <n v="1"/>
    <x v="1"/>
    <x v="4"/>
    <x v="2"/>
    <e v="#N/A"/>
    <e v="#N/A"/>
    <e v="#N/A"/>
    <e v="#N/A"/>
    <e v="#N/A"/>
    <e v="#N/A"/>
  </r>
  <r>
    <s v="Id1739"/>
    <s v="Richard J"/>
    <n v="37.28"/>
    <n v="4.66"/>
    <s v="No"/>
    <x v="1"/>
    <x v="0"/>
    <n v="1"/>
    <x v="1"/>
    <x v="0"/>
    <x v="2"/>
    <e v="#N/A"/>
    <e v="#N/A"/>
    <e v="#N/A"/>
    <e v="#N/A"/>
    <e v="#N/A"/>
    <e v="#N/A"/>
  </r>
  <r>
    <s v="Id1740"/>
    <s v="Jacqueline N."/>
    <n v="18.2"/>
    <n v="6.19"/>
    <s v="No"/>
    <x v="0"/>
    <x v="1"/>
    <n v="1"/>
    <x v="1"/>
    <x v="4"/>
    <x v="1"/>
    <e v="#N/A"/>
    <e v="#N/A"/>
    <e v="#N/A"/>
    <e v="#N/A"/>
    <e v="#N/A"/>
    <e v="#N/A"/>
  </r>
  <r>
    <s v="Id1741"/>
    <s v="Cindy"/>
    <n v="20.53"/>
    <n v="4.8600000000000003"/>
    <s v="No"/>
    <x v="0"/>
    <x v="0"/>
    <n v="1"/>
    <x v="1"/>
    <x v="2"/>
    <x v="2"/>
    <e v="#N/A"/>
    <e v="#N/A"/>
    <e v="#N/A"/>
    <e v="#N/A"/>
    <e v="#N/A"/>
    <e v="#N/A"/>
  </r>
  <r>
    <s v="Id1742"/>
    <s v="Marcia"/>
    <n v="23.79"/>
    <n v="4.74"/>
    <s v="No"/>
    <x v="0"/>
    <x v="0"/>
    <n v="0"/>
    <x v="1"/>
    <x v="2"/>
    <x v="2"/>
    <e v="#N/A"/>
    <e v="#N/A"/>
    <e v="#N/A"/>
    <e v="#N/A"/>
    <e v="#N/A"/>
    <e v="#N/A"/>
  </r>
  <r>
    <s v="Id1743"/>
    <s v="Samantha R."/>
    <n v="29.8"/>
    <n v="6.03"/>
    <s v="No"/>
    <x v="0"/>
    <x v="0"/>
    <n v="0"/>
    <x v="1"/>
    <x v="1"/>
    <x v="1"/>
    <e v="#N/A"/>
    <e v="#N/A"/>
    <e v="#N/A"/>
    <e v="#N/A"/>
    <e v="#N/A"/>
    <e v="#N/A"/>
  </r>
  <r>
    <s v="Id1744"/>
    <s v="Katie"/>
    <n v="31.54"/>
    <n v="4.71"/>
    <s v="No"/>
    <x v="0"/>
    <x v="0"/>
    <n v="0"/>
    <x v="1"/>
    <x v="0"/>
    <x v="2"/>
    <e v="#N/A"/>
    <e v="#N/A"/>
    <e v="#N/A"/>
    <e v="#N/A"/>
    <e v="#N/A"/>
    <e v="#N/A"/>
  </r>
  <r>
    <s v="Id1745"/>
    <s v="John P"/>
    <n v="20.82"/>
    <n v="5.55"/>
    <s v="No"/>
    <x v="0"/>
    <x v="0"/>
    <n v="1"/>
    <x v="1"/>
    <x v="2"/>
    <x v="2"/>
    <e v="#N/A"/>
    <e v="#N/A"/>
    <e v="#N/A"/>
    <e v="#N/A"/>
    <e v="#N/A"/>
    <e v="#N/A"/>
  </r>
  <r>
    <s v="Id1746"/>
    <s v="Rachel"/>
    <n v="38.83"/>
    <n v="4.78"/>
    <s v="No"/>
    <x v="0"/>
    <x v="1"/>
    <n v="1"/>
    <x v="1"/>
    <x v="0"/>
    <x v="2"/>
    <e v="#N/A"/>
    <e v="#N/A"/>
    <e v="#N/A"/>
    <e v="#N/A"/>
    <e v="#N/A"/>
    <e v="#N/A"/>
  </r>
  <r>
    <s v="Id1747"/>
    <s v="Isabelle"/>
    <n v="23.44"/>
    <n v="4.6500000000000004"/>
    <s v="yes"/>
    <x v="0"/>
    <x v="0"/>
    <n v="1"/>
    <x v="1"/>
    <x v="2"/>
    <x v="2"/>
    <e v="#N/A"/>
    <e v="#N/A"/>
    <e v="#N/A"/>
    <e v="#N/A"/>
    <e v="#N/A"/>
    <e v="#N/A"/>
  </r>
  <r>
    <s v="Id1748"/>
    <s v="Neil"/>
    <n v="24.13"/>
    <n v="5.2"/>
    <s v="No"/>
    <x v="0"/>
    <x v="0"/>
    <n v="1"/>
    <x v="1"/>
    <x v="2"/>
    <x v="2"/>
    <e v="#N/A"/>
    <e v="#N/A"/>
    <e v="#N/A"/>
    <e v="#N/A"/>
    <e v="#N/A"/>
    <e v="#N/A"/>
  </r>
  <r>
    <s v="Id1749"/>
    <s v="Tom"/>
    <n v="42.13"/>
    <n v="4.54"/>
    <s v="yes"/>
    <x v="0"/>
    <x v="0"/>
    <n v="1"/>
    <x v="1"/>
    <x v="0"/>
    <x v="2"/>
    <e v="#N/A"/>
    <e v="#N/A"/>
    <e v="#N/A"/>
    <e v="#N/A"/>
    <e v="#N/A"/>
    <e v="#N/A"/>
  </r>
  <r>
    <s v="Id1750"/>
    <s v="Nathan"/>
    <n v="17.86"/>
    <n v="4.1100000000000003"/>
    <s v="No"/>
    <x v="0"/>
    <x v="0"/>
    <n v="1"/>
    <x v="1"/>
    <x v="4"/>
    <x v="2"/>
    <e v="#N/A"/>
    <e v="#N/A"/>
    <e v="#N/A"/>
    <e v="#N/A"/>
    <e v="#N/A"/>
    <e v="#N/A"/>
  </r>
  <r>
    <s v="Id1751"/>
    <s v="Kelli N"/>
    <n v="32.78"/>
    <n v="4.63"/>
    <s v="No"/>
    <x v="0"/>
    <x v="0"/>
    <n v="0"/>
    <x v="1"/>
    <x v="0"/>
    <x v="2"/>
    <e v="#N/A"/>
    <e v="#N/A"/>
    <e v="#N/A"/>
    <e v="#N/A"/>
    <e v="#N/A"/>
    <e v="#N/A"/>
  </r>
  <r>
    <s v="Id1752"/>
    <s v="Scott M."/>
    <n v="23.9"/>
    <n v="6.06"/>
    <s v="yes"/>
    <x v="0"/>
    <x v="1"/>
    <n v="1"/>
    <x v="1"/>
    <x v="2"/>
    <x v="1"/>
    <e v="#N/A"/>
    <e v="#N/A"/>
    <e v="#N/A"/>
    <e v="#N/A"/>
    <e v="#N/A"/>
    <e v="#N/A"/>
  </r>
  <r>
    <s v="Id1753"/>
    <s v="Grant A"/>
    <n v="15.47"/>
    <n v="8.43"/>
    <s v="No"/>
    <x v="0"/>
    <x v="0"/>
    <n v="0"/>
    <x v="1"/>
    <x v="4"/>
    <x v="0"/>
    <e v="#N/A"/>
    <e v="#N/A"/>
    <e v="#N/A"/>
    <e v="#N/A"/>
    <e v="#N/A"/>
    <e v="#N/A"/>
  </r>
  <r>
    <s v="Id1754"/>
    <s v="Jonathan C"/>
    <n v="28.54"/>
    <n v="5.51"/>
    <s v="No"/>
    <x v="0"/>
    <x v="1"/>
    <n v="1"/>
    <x v="1"/>
    <x v="1"/>
    <x v="2"/>
    <e v="#N/A"/>
    <e v="#N/A"/>
    <e v="#N/A"/>
    <e v="#N/A"/>
    <e v="#N/A"/>
    <e v="#N/A"/>
  </r>
  <r>
    <s v="Id1755"/>
    <s v="Rachael M."/>
    <n v="18.54"/>
    <n v="4.95"/>
    <s v="No"/>
    <x v="0"/>
    <x v="0"/>
    <n v="0"/>
    <x v="1"/>
    <x v="2"/>
    <x v="2"/>
    <e v="#N/A"/>
    <e v="#N/A"/>
    <e v="#N/A"/>
    <e v="#N/A"/>
    <e v="#N/A"/>
    <e v="#N/A"/>
  </r>
  <r>
    <s v="Id1756"/>
    <s v="Pilar"/>
    <n v="32.18"/>
    <n v="6.44"/>
    <s v="yes"/>
    <x v="0"/>
    <x v="1"/>
    <n v="1"/>
    <x v="1"/>
    <x v="0"/>
    <x v="0"/>
    <e v="#N/A"/>
    <e v="#N/A"/>
    <e v="#N/A"/>
    <e v="#N/A"/>
    <e v="#N/A"/>
    <e v="#N/A"/>
  </r>
  <r>
    <s v="Id1757"/>
    <s v="Kyle M"/>
    <n v="37.380000000000003"/>
    <n v="6.05"/>
    <s v="yes"/>
    <x v="0"/>
    <x v="0"/>
    <n v="0"/>
    <x v="1"/>
    <x v="0"/>
    <x v="1"/>
    <e v="#N/A"/>
    <e v="#N/A"/>
    <e v="#N/A"/>
    <e v="#N/A"/>
    <e v="#N/A"/>
    <e v="#N/A"/>
  </r>
  <r>
    <s v="Id1758"/>
    <s v="Mrs.  Christie"/>
    <n v="31.12"/>
    <n v="4.76"/>
    <s v="yes"/>
    <x v="0"/>
    <x v="1"/>
    <n v="1"/>
    <x v="1"/>
    <x v="0"/>
    <x v="2"/>
    <e v="#N/A"/>
    <e v="#N/A"/>
    <e v="#N/A"/>
    <e v="#N/A"/>
    <e v="#N/A"/>
    <e v="#N/A"/>
  </r>
  <r>
    <s v="Id1759"/>
    <s v="David A."/>
    <n v="22.01"/>
    <n v="6.72"/>
    <s v="yes"/>
    <x v="0"/>
    <x v="0"/>
    <n v="1"/>
    <x v="1"/>
    <x v="2"/>
    <x v="0"/>
    <e v="#N/A"/>
    <e v="#N/A"/>
    <e v="#N/A"/>
    <e v="#N/A"/>
    <e v="#N/A"/>
    <e v="#N/A"/>
  </r>
  <r>
    <s v="Id1760"/>
    <s v="Masahiro"/>
    <n v="27.645"/>
    <n v="5.7"/>
    <s v="No"/>
    <x v="0"/>
    <x v="0"/>
    <n v="0"/>
    <x v="1"/>
    <x v="1"/>
    <x v="1"/>
    <e v="#N/A"/>
    <e v="#N/A"/>
    <e v="#N/A"/>
    <e v="#N/A"/>
    <e v="#N/A"/>
    <e v="#N/A"/>
  </r>
  <r>
    <s v="Id1761"/>
    <s v="Logan B."/>
    <n v="29.64"/>
    <n v="5.31"/>
    <s v="yes"/>
    <x v="0"/>
    <x v="0"/>
    <n v="0"/>
    <x v="1"/>
    <x v="1"/>
    <x v="2"/>
    <e v="#N/A"/>
    <e v="#N/A"/>
    <e v="#N/A"/>
    <e v="#N/A"/>
    <e v="#N/A"/>
    <e v="#N/A"/>
  </r>
  <r>
    <s v="Id1762"/>
    <s v="Stephanie L."/>
    <n v="33.700000000000003"/>
    <n v="4.32"/>
    <s v="yes"/>
    <x v="0"/>
    <x v="0"/>
    <n v="1"/>
    <x v="1"/>
    <x v="0"/>
    <x v="2"/>
    <e v="#N/A"/>
    <e v="#N/A"/>
    <e v="#N/A"/>
    <e v="#N/A"/>
    <e v="#N/A"/>
    <e v="#N/A"/>
  </r>
  <r>
    <s v="Id1763"/>
    <s v="Angela H"/>
    <n v="27.5"/>
    <n v="4.2300000000000004"/>
    <s v="yes"/>
    <x v="0"/>
    <x v="0"/>
    <n v="1"/>
    <x v="1"/>
    <x v="1"/>
    <x v="2"/>
    <e v="#N/A"/>
    <e v="#N/A"/>
    <e v="#N/A"/>
    <e v="#N/A"/>
    <e v="#N/A"/>
    <e v="#N/A"/>
  </r>
  <r>
    <s v="Id1764"/>
    <s v="Britt K"/>
    <n v="16.12"/>
    <n v="6.09"/>
    <s v="No"/>
    <x v="0"/>
    <x v="0"/>
    <n v="0"/>
    <x v="1"/>
    <x v="4"/>
    <x v="1"/>
    <e v="#N/A"/>
    <e v="#N/A"/>
    <e v="#N/A"/>
    <e v="#N/A"/>
    <e v="#N/A"/>
    <e v="#N/A"/>
  </r>
  <r>
    <s v="Id1765"/>
    <s v="Joyce R."/>
    <n v="26.73"/>
    <n v="4.74"/>
    <s v="yes"/>
    <x v="0"/>
    <x v="0"/>
    <n v="1"/>
    <x v="1"/>
    <x v="1"/>
    <x v="2"/>
    <e v="#N/A"/>
    <e v="#N/A"/>
    <e v="#N/A"/>
    <e v="#N/A"/>
    <e v="#N/A"/>
    <e v="#N/A"/>
  </r>
  <r>
    <s v="Id1766"/>
    <s v="Ben"/>
    <n v="37.25"/>
    <n v="6.23"/>
    <s v="yes"/>
    <x v="0"/>
    <x v="0"/>
    <n v="0"/>
    <x v="1"/>
    <x v="0"/>
    <x v="1"/>
    <e v="#N/A"/>
    <e v="#N/A"/>
    <e v="#N/A"/>
    <e v="#N/A"/>
    <e v="#N/A"/>
    <e v="#N/A"/>
  </r>
  <r>
    <s v="Id1767"/>
    <s v="Sarah M."/>
    <n v="23.56"/>
    <n v="5.45"/>
    <s v="yes"/>
    <x v="0"/>
    <x v="0"/>
    <n v="1"/>
    <x v="1"/>
    <x v="2"/>
    <x v="2"/>
    <e v="#N/A"/>
    <e v="#N/A"/>
    <e v="#N/A"/>
    <e v="#N/A"/>
    <e v="#N/A"/>
    <e v="#N/A"/>
  </r>
  <r>
    <s v="Id1768"/>
    <s v="Sarah"/>
    <n v="15.84"/>
    <n v="10.34"/>
    <s v="No"/>
    <x v="0"/>
    <x v="0"/>
    <n v="2"/>
    <x v="1"/>
    <x v="4"/>
    <x v="0"/>
    <e v="#N/A"/>
    <e v="#N/A"/>
    <e v="#N/A"/>
    <e v="#N/A"/>
    <e v="#N/A"/>
    <e v="#N/A"/>
  </r>
  <r>
    <s v="Id1769"/>
    <s v="Katie"/>
    <n v="36.630000000000003"/>
    <n v="5.15"/>
    <s v="No"/>
    <x v="0"/>
    <x v="0"/>
    <n v="0"/>
    <x v="1"/>
    <x v="0"/>
    <x v="2"/>
    <e v="#N/A"/>
    <e v="#N/A"/>
    <e v="#N/A"/>
    <e v="#N/A"/>
    <e v="#N/A"/>
    <e v="#N/A"/>
  </r>
  <r>
    <s v="Id1770"/>
    <s v="Michaela L"/>
    <n v="16.47"/>
    <n v="11.72"/>
    <s v="No"/>
    <x v="0"/>
    <x v="0"/>
    <n v="0"/>
    <x v="1"/>
    <x v="4"/>
    <x v="0"/>
    <e v="#N/A"/>
    <e v="#N/A"/>
    <e v="#N/A"/>
    <e v="#N/A"/>
    <e v="#N/A"/>
    <e v="#N/A"/>
  </r>
  <r>
    <s v="Id1771"/>
    <s v="Shalaleh"/>
    <n v="25.8"/>
    <n v="5.29"/>
    <s v="No"/>
    <x v="0"/>
    <x v="0"/>
    <n v="0"/>
    <x v="1"/>
    <x v="1"/>
    <x v="2"/>
    <e v="#N/A"/>
    <e v="#N/A"/>
    <e v="#N/A"/>
    <e v="#N/A"/>
    <e v="#N/A"/>
    <e v="#N/A"/>
  </r>
  <r>
    <s v="Id1772"/>
    <s v="Karen"/>
    <n v="23.6"/>
    <n v="4.33"/>
    <s v="No"/>
    <x v="0"/>
    <x v="0"/>
    <n v="0"/>
    <x v="1"/>
    <x v="2"/>
    <x v="2"/>
    <e v="#N/A"/>
    <e v="#N/A"/>
    <e v="#N/A"/>
    <e v="#N/A"/>
    <e v="#N/A"/>
    <e v="#N/A"/>
  </r>
  <r>
    <s v="Id1773"/>
    <s v="Zuzana"/>
    <n v="32.11"/>
    <n v="6.24"/>
    <s v="No"/>
    <x v="0"/>
    <x v="1"/>
    <n v="1"/>
    <x v="1"/>
    <x v="0"/>
    <x v="1"/>
    <e v="#N/A"/>
    <e v="#N/A"/>
    <e v="#N/A"/>
    <e v="#N/A"/>
    <e v="#N/A"/>
    <e v="#N/A"/>
  </r>
  <r>
    <s v="Id1774"/>
    <s v="Daniel J."/>
    <n v="30.114999999999998"/>
    <n v="11.61"/>
    <s v="No"/>
    <x v="0"/>
    <x v="0"/>
    <n v="0"/>
    <x v="1"/>
    <x v="0"/>
    <x v="0"/>
    <e v="#N/A"/>
    <e v="#N/A"/>
    <e v="#N/A"/>
    <e v="#N/A"/>
    <e v="#N/A"/>
    <e v="#N/A"/>
  </r>
  <r>
    <s v="Id1775"/>
    <s v="Alexandra"/>
    <n v="20.28"/>
    <n v="11.07"/>
    <s v="yes"/>
    <x v="0"/>
    <x v="0"/>
    <n v="0"/>
    <x v="1"/>
    <x v="2"/>
    <x v="0"/>
    <e v="#N/A"/>
    <e v="#N/A"/>
    <e v="#N/A"/>
    <e v="#N/A"/>
    <e v="#N/A"/>
    <e v="#N/A"/>
  </r>
  <r>
    <s v="Id1776"/>
    <s v="Jessica"/>
    <n v="20.234999999999999"/>
    <n v="5.19"/>
    <s v="No"/>
    <x v="0"/>
    <x v="1"/>
    <n v="1"/>
    <x v="1"/>
    <x v="2"/>
    <x v="2"/>
    <e v="#N/A"/>
    <e v="#N/A"/>
    <e v="#N/A"/>
    <e v="#N/A"/>
    <e v="#N/A"/>
    <e v="#N/A"/>
  </r>
  <r>
    <s v="Id1777"/>
    <s v="Matthew M"/>
    <n v="25.27"/>
    <n v="5.7"/>
    <s v="yes"/>
    <x v="0"/>
    <x v="0"/>
    <n v="1"/>
    <x v="1"/>
    <x v="1"/>
    <x v="1"/>
    <e v="#N/A"/>
    <e v="#N/A"/>
    <e v="#N/A"/>
    <e v="#N/A"/>
    <e v="#N/A"/>
    <e v="#N/A"/>
  </r>
  <r>
    <s v="Id1778"/>
    <s v="Nadine A."/>
    <n v="24.24"/>
    <n v="6.15"/>
    <s v="No"/>
    <x v="0"/>
    <x v="0"/>
    <n v="0"/>
    <x v="1"/>
    <x v="2"/>
    <x v="1"/>
    <e v="#N/A"/>
    <e v="#N/A"/>
    <e v="#N/A"/>
    <e v="#N/A"/>
    <e v="#N/A"/>
    <e v="#N/A"/>
  </r>
  <r>
    <s v="Id1779"/>
    <s v="Peter J. Jr."/>
    <n v="35.75"/>
    <n v="5.07"/>
    <s v="No"/>
    <x v="0"/>
    <x v="0"/>
    <n v="0"/>
    <x v="1"/>
    <x v="0"/>
    <x v="2"/>
    <e v="#N/A"/>
    <e v="#N/A"/>
    <e v="#N/A"/>
    <e v="#N/A"/>
    <e v="#N/A"/>
    <e v="#N/A"/>
  </r>
  <r>
    <s v="Id1780"/>
    <s v="Colleen M"/>
    <n v="29.92"/>
    <n v="10.97"/>
    <s v="yes"/>
    <x v="0"/>
    <x v="0"/>
    <n v="1"/>
    <x v="1"/>
    <x v="3"/>
    <x v="0"/>
    <e v="#N/A"/>
    <e v="#N/A"/>
    <e v="#N/A"/>
    <e v="#N/A"/>
    <e v="#N/A"/>
    <e v="#N/A"/>
  </r>
  <r>
    <s v="Id1781"/>
    <s v="Julie A."/>
    <n v="26.2"/>
    <n v="10.93"/>
    <s v="yes"/>
    <x v="0"/>
    <x v="0"/>
    <n v="1"/>
    <x v="1"/>
    <x v="1"/>
    <x v="0"/>
    <e v="#N/A"/>
    <e v="#N/A"/>
    <e v="#N/A"/>
    <e v="#N/A"/>
    <e v="#N/A"/>
    <e v="#N/A"/>
  </r>
  <r>
    <s v="Id1782"/>
    <s v="Douglas W"/>
    <n v="26.695"/>
    <n v="4.21"/>
    <s v="yes"/>
    <x v="0"/>
    <x v="1"/>
    <n v="1"/>
    <x v="1"/>
    <x v="1"/>
    <x v="2"/>
    <e v="#N/A"/>
    <e v="#N/A"/>
    <e v="#N/A"/>
    <e v="#N/A"/>
    <e v="#N/A"/>
    <e v="#N/A"/>
  </r>
  <r>
    <s v="Id1783"/>
    <s v="Catherine"/>
    <n v="23.16"/>
    <n v="5.5"/>
    <s v="No"/>
    <x v="0"/>
    <x v="0"/>
    <n v="0"/>
    <x v="1"/>
    <x v="2"/>
    <x v="2"/>
    <e v="#N/A"/>
    <e v="#N/A"/>
    <e v="#N/A"/>
    <e v="#N/A"/>
    <e v="#N/A"/>
    <e v="#N/A"/>
  </r>
  <r>
    <s v="Id1784"/>
    <s v="James A"/>
    <n v="32.585000000000001"/>
    <n v="4.93"/>
    <s v="yes"/>
    <x v="0"/>
    <x v="0"/>
    <n v="1"/>
    <x v="1"/>
    <x v="0"/>
    <x v="2"/>
    <e v="#N/A"/>
    <e v="#N/A"/>
    <e v="#N/A"/>
    <e v="#N/A"/>
    <e v="#N/A"/>
    <e v="#N/A"/>
  </r>
  <r>
    <s v="Id1785"/>
    <s v="Youngseong"/>
    <n v="33.97"/>
    <n v="5.6"/>
    <s v="yes"/>
    <x v="0"/>
    <x v="0"/>
    <n v="0"/>
    <x v="1"/>
    <x v="0"/>
    <x v="2"/>
    <e v="#N/A"/>
    <e v="#N/A"/>
    <e v="#N/A"/>
    <e v="#N/A"/>
    <e v="#N/A"/>
    <e v="#N/A"/>
  </r>
  <r>
    <s v="Id1786"/>
    <s v="John"/>
    <n v="16.57"/>
    <n v="9.99"/>
    <s v="No"/>
    <x v="0"/>
    <x v="0"/>
    <n v="0"/>
    <x v="1"/>
    <x v="4"/>
    <x v="0"/>
    <e v="#N/A"/>
    <e v="#N/A"/>
    <e v="#N/A"/>
    <e v="#N/A"/>
    <e v="#N/A"/>
    <e v="#N/A"/>
  </r>
  <r>
    <s v="Id1787"/>
    <s v="Brandon S."/>
    <n v="17.55"/>
    <n v="5.93"/>
    <s v="No"/>
    <x v="0"/>
    <x v="1"/>
    <n v="1"/>
    <x v="1"/>
    <x v="4"/>
    <x v="1"/>
    <e v="#N/A"/>
    <e v="#N/A"/>
    <e v="#N/A"/>
    <e v="#N/A"/>
    <e v="#N/A"/>
    <e v="#N/A"/>
  </r>
  <r>
    <s v="Id1788"/>
    <s v="Sean P"/>
    <n v="29.41"/>
    <n v="6.29"/>
    <s v="yes"/>
    <x v="0"/>
    <x v="0"/>
    <n v="1"/>
    <x v="1"/>
    <x v="1"/>
    <x v="1"/>
    <e v="#N/A"/>
    <e v="#N/A"/>
    <e v="#N/A"/>
    <e v="#N/A"/>
    <e v="#N/A"/>
    <e v="#N/A"/>
  </r>
  <r>
    <s v="Id1789"/>
    <s v="Scott"/>
    <n v="17.91"/>
    <n v="5.65"/>
    <s v="No"/>
    <x v="0"/>
    <x v="0"/>
    <n v="1"/>
    <x v="1"/>
    <x v="4"/>
    <x v="2"/>
    <e v="#N/A"/>
    <e v="#N/A"/>
    <e v="#N/A"/>
    <e v="#N/A"/>
    <e v="#N/A"/>
    <e v="#N/A"/>
  </r>
  <r>
    <s v="Id1790"/>
    <s v="Janez"/>
    <n v="31.57"/>
    <n v="6.15"/>
    <s v="No"/>
    <x v="0"/>
    <x v="0"/>
    <n v="1"/>
    <x v="1"/>
    <x v="0"/>
    <x v="1"/>
    <e v="#N/A"/>
    <e v="#N/A"/>
    <e v="#N/A"/>
    <e v="#N/A"/>
    <e v="#N/A"/>
    <e v="#N/A"/>
  </r>
  <r>
    <s v="Id1791"/>
    <s v="John I. Jr."/>
    <n v="33.18"/>
    <n v="5.22"/>
    <s v="No"/>
    <x v="1"/>
    <x v="0"/>
    <n v="1"/>
    <x v="1"/>
    <x v="0"/>
    <x v="2"/>
    <e v="#N/A"/>
    <e v="#N/A"/>
    <e v="#N/A"/>
    <e v="#N/A"/>
    <e v="#N/A"/>
    <e v="#N/A"/>
  </r>
  <r>
    <s v="Id1792"/>
    <s v="Heather"/>
    <n v="37"/>
    <n v="11.66"/>
    <s v="No"/>
    <x v="0"/>
    <x v="0"/>
    <n v="0"/>
    <x v="1"/>
    <x v="0"/>
    <x v="0"/>
    <e v="#N/A"/>
    <e v="#N/A"/>
    <e v="#N/A"/>
    <e v="#N/A"/>
    <e v="#N/A"/>
    <e v="#N/A"/>
  </r>
  <r>
    <s v="Id1793"/>
    <s v="Michael"/>
    <n v="18.905000000000001"/>
    <n v="4.91"/>
    <s v="yes"/>
    <x v="0"/>
    <x v="0"/>
    <n v="1"/>
    <x v="1"/>
    <x v="2"/>
    <x v="2"/>
    <e v="#N/A"/>
    <e v="#N/A"/>
    <e v="#N/A"/>
    <e v="#N/A"/>
    <e v="#N/A"/>
    <e v="#N/A"/>
  </r>
  <r>
    <s v="Id1794"/>
    <s v="Kathleen"/>
    <n v="20.03"/>
    <n v="9.25"/>
    <s v="yes"/>
    <x v="0"/>
    <x v="0"/>
    <n v="0"/>
    <x v="1"/>
    <x v="2"/>
    <x v="0"/>
    <e v="#N/A"/>
    <e v="#N/A"/>
    <e v="#N/A"/>
    <e v="#N/A"/>
    <e v="#N/A"/>
    <e v="#N/A"/>
  </r>
  <r>
    <s v="Id1795"/>
    <s v="Ryan M"/>
    <n v="16.7"/>
    <n v="11.48"/>
    <s v="No"/>
    <x v="0"/>
    <x v="0"/>
    <n v="0"/>
    <x v="1"/>
    <x v="4"/>
    <x v="0"/>
    <e v="#N/A"/>
    <e v="#N/A"/>
    <e v="#N/A"/>
    <e v="#N/A"/>
    <e v="#N/A"/>
    <e v="#N/A"/>
  </r>
  <r>
    <s v="Id1796"/>
    <s v="Sara"/>
    <n v="39.82"/>
    <n v="6.06"/>
    <s v="No"/>
    <x v="0"/>
    <x v="0"/>
    <n v="0"/>
    <x v="1"/>
    <x v="0"/>
    <x v="1"/>
    <e v="#N/A"/>
    <e v="#N/A"/>
    <e v="#N/A"/>
    <e v="#N/A"/>
    <e v="#N/A"/>
    <e v="#N/A"/>
  </r>
  <r>
    <s v="Id1797"/>
    <s v="Deniz"/>
    <n v="22.04"/>
    <n v="5.86"/>
    <s v="No"/>
    <x v="0"/>
    <x v="0"/>
    <n v="1"/>
    <x v="1"/>
    <x v="2"/>
    <x v="1"/>
    <e v="#N/A"/>
    <e v="#N/A"/>
    <e v="#N/A"/>
    <e v="#N/A"/>
    <e v="#N/A"/>
    <e v="#N/A"/>
  </r>
  <r>
    <s v="Id1798"/>
    <s v="Shannon L."/>
    <n v="28.27"/>
    <n v="5.33"/>
    <s v="No"/>
    <x v="0"/>
    <x v="0"/>
    <n v="0"/>
    <x v="1"/>
    <x v="1"/>
    <x v="2"/>
    <e v="#N/A"/>
    <e v="#N/A"/>
    <e v="#N/A"/>
    <e v="#N/A"/>
    <e v="#N/A"/>
    <e v="#N/A"/>
  </r>
  <r>
    <s v="Id1799"/>
    <s v="Kaitlin M."/>
    <n v="18.5"/>
    <n v="5.33"/>
    <s v="No"/>
    <x v="0"/>
    <x v="0"/>
    <n v="0"/>
    <x v="1"/>
    <x v="2"/>
    <x v="2"/>
    <e v="#N/A"/>
    <e v="#N/A"/>
    <e v="#N/A"/>
    <e v="#N/A"/>
    <e v="#N/A"/>
    <e v="#N/A"/>
  </r>
  <r>
    <s v="Id1800"/>
    <s v="Mr.  Alfredo"/>
    <n v="38.6"/>
    <n v="6.02"/>
    <s v="No"/>
    <x v="0"/>
    <x v="0"/>
    <n v="1"/>
    <x v="1"/>
    <x v="0"/>
    <x v="1"/>
    <e v="#N/A"/>
    <e v="#N/A"/>
    <e v="#N/A"/>
    <e v="#N/A"/>
    <e v="#N/A"/>
    <e v="#N/A"/>
  </r>
  <r>
    <s v="Id1801"/>
    <s v="Kristen"/>
    <n v="43.12"/>
    <n v="6.25"/>
    <s v="No"/>
    <x v="0"/>
    <x v="0"/>
    <n v="1"/>
    <x v="1"/>
    <x v="0"/>
    <x v="1"/>
    <e v="#N/A"/>
    <e v="#N/A"/>
    <e v="#N/A"/>
    <e v="#N/A"/>
    <e v="#N/A"/>
    <e v="#N/A"/>
  </r>
  <r>
    <s v="Id1802"/>
    <s v="Daniel"/>
    <n v="30.5"/>
    <n v="4.8099999999999996"/>
    <s v="No"/>
    <x v="0"/>
    <x v="0"/>
    <n v="1"/>
    <x v="1"/>
    <x v="0"/>
    <x v="2"/>
    <e v="#N/A"/>
    <e v="#N/A"/>
    <e v="#N/A"/>
    <e v="#N/A"/>
    <e v="#N/A"/>
    <e v="#N/A"/>
  </r>
  <r>
    <s v="Id1803"/>
    <s v="Jonathan"/>
    <n v="27.61"/>
    <n v="4.5999999999999996"/>
    <s v="No"/>
    <x v="0"/>
    <x v="0"/>
    <n v="1"/>
    <x v="1"/>
    <x v="1"/>
    <x v="2"/>
    <e v="#N/A"/>
    <e v="#N/A"/>
    <e v="#N/A"/>
    <e v="#N/A"/>
    <e v="#N/A"/>
    <e v="#N/A"/>
  </r>
  <r>
    <s v="Id1804"/>
    <s v="Troy"/>
    <n v="27.1"/>
    <n v="5.08"/>
    <s v="No"/>
    <x v="0"/>
    <x v="0"/>
    <n v="1"/>
    <x v="1"/>
    <x v="1"/>
    <x v="2"/>
    <e v="#N/A"/>
    <e v="#N/A"/>
    <e v="#N/A"/>
    <e v="#N/A"/>
    <e v="#N/A"/>
    <e v="#N/A"/>
  </r>
  <r>
    <s v="Id1805"/>
    <s v="Daniel C"/>
    <n v="35.93"/>
    <n v="5.43"/>
    <s v="No"/>
    <x v="1"/>
    <x v="0"/>
    <n v="1"/>
    <x v="1"/>
    <x v="0"/>
    <x v="2"/>
    <e v="#N/A"/>
    <e v="#N/A"/>
    <e v="#N/A"/>
    <e v="#N/A"/>
    <e v="#N/A"/>
    <e v="#N/A"/>
  </r>
  <r>
    <s v="Id1806"/>
    <s v="Lauren"/>
    <n v="32.68"/>
    <n v="5.44"/>
    <s v="No"/>
    <x v="0"/>
    <x v="0"/>
    <n v="0"/>
    <x v="1"/>
    <x v="0"/>
    <x v="2"/>
    <e v="#N/A"/>
    <e v="#N/A"/>
    <e v="#N/A"/>
    <e v="#N/A"/>
    <e v="#N/A"/>
    <e v="#N/A"/>
  </r>
  <r>
    <s v="Id1807"/>
    <s v="Jennefer"/>
    <n v="20.74"/>
    <n v="11.69"/>
    <s v="yes"/>
    <x v="0"/>
    <x v="0"/>
    <n v="1"/>
    <x v="1"/>
    <x v="2"/>
    <x v="0"/>
    <e v="#N/A"/>
    <e v="#N/A"/>
    <e v="#N/A"/>
    <e v="#N/A"/>
    <e v="#N/A"/>
    <e v="#N/A"/>
  </r>
  <r>
    <s v="Id1808"/>
    <s v="Tracey L."/>
    <n v="15.57"/>
    <n v="6.07"/>
    <s v="No"/>
    <x v="0"/>
    <x v="0"/>
    <n v="0"/>
    <x v="1"/>
    <x v="4"/>
    <x v="1"/>
    <e v="#N/A"/>
    <e v="#N/A"/>
    <e v="#N/A"/>
    <e v="#N/A"/>
    <e v="#N/A"/>
    <e v="#N/A"/>
  </r>
  <r>
    <s v="Id1809"/>
    <s v="Ashley"/>
    <n v="23.844999999999999"/>
    <n v="4.3600000000000003"/>
    <s v="No"/>
    <x v="0"/>
    <x v="0"/>
    <n v="0"/>
    <x v="1"/>
    <x v="2"/>
    <x v="2"/>
    <e v="#N/A"/>
    <e v="#N/A"/>
    <e v="#N/A"/>
    <e v="#N/A"/>
    <e v="#N/A"/>
    <e v="#N/A"/>
  </r>
  <r>
    <s v="Id1810"/>
    <s v="Cindy"/>
    <n v="22.895"/>
    <n v="5.24"/>
    <s v="No"/>
    <x v="0"/>
    <x v="0"/>
    <n v="1"/>
    <x v="1"/>
    <x v="2"/>
    <x v="2"/>
    <e v="#N/A"/>
    <e v="#N/A"/>
    <e v="#N/A"/>
    <e v="#N/A"/>
    <e v="#N/A"/>
    <e v="#N/A"/>
  </r>
  <r>
    <s v="Id1811"/>
    <s v="Esther"/>
    <n v="21.945"/>
    <n v="5.37"/>
    <s v="No"/>
    <x v="0"/>
    <x v="0"/>
    <n v="1"/>
    <x v="1"/>
    <x v="2"/>
    <x v="2"/>
    <e v="#N/A"/>
    <e v="#N/A"/>
    <e v="#N/A"/>
    <e v="#N/A"/>
    <e v="#N/A"/>
    <e v="#N/A"/>
  </r>
  <r>
    <s v="Id1812"/>
    <s v="Jackie"/>
    <n v="19.47"/>
    <n v="6.6"/>
    <s v="yes"/>
    <x v="0"/>
    <x v="0"/>
    <n v="0"/>
    <x v="1"/>
    <x v="2"/>
    <x v="0"/>
    <e v="#N/A"/>
    <e v="#N/A"/>
    <e v="#N/A"/>
    <e v="#N/A"/>
    <e v="#N/A"/>
    <e v="#N/A"/>
  </r>
  <r>
    <s v="Id1813"/>
    <s v="Timothy P."/>
    <n v="15.61"/>
    <n v="5.77"/>
    <s v="No"/>
    <x v="0"/>
    <x v="0"/>
    <n v="0"/>
    <x v="1"/>
    <x v="4"/>
    <x v="1"/>
    <e v="#N/A"/>
    <e v="#N/A"/>
    <e v="#N/A"/>
    <e v="#N/A"/>
    <e v="#N/A"/>
    <e v="#N/A"/>
  </r>
  <r>
    <s v="Id1814"/>
    <s v="Lauren"/>
    <n v="28.6"/>
    <n v="6.08"/>
    <s v="No"/>
    <x v="0"/>
    <x v="1"/>
    <n v="1"/>
    <x v="1"/>
    <x v="1"/>
    <x v="1"/>
    <e v="#N/A"/>
    <e v="#N/A"/>
    <e v="#N/A"/>
    <e v="#N/A"/>
    <e v="#N/A"/>
    <e v="#N/A"/>
  </r>
  <r>
    <s v="Id1815"/>
    <s v="Benjamin"/>
    <n v="46.53"/>
    <n v="4.16"/>
    <s v="No"/>
    <x v="0"/>
    <x v="0"/>
    <n v="0"/>
    <x v="1"/>
    <x v="0"/>
    <x v="2"/>
    <e v="#N/A"/>
    <e v="#N/A"/>
    <e v="#N/A"/>
    <e v="#N/A"/>
    <e v="#N/A"/>
    <e v="#N/A"/>
  </r>
  <r>
    <s v="Id1816"/>
    <s v="Hugo M"/>
    <n v="34.99"/>
    <n v="5.0999999999999996"/>
    <s v="No"/>
    <x v="0"/>
    <x v="1"/>
    <n v="1"/>
    <x v="1"/>
    <x v="0"/>
    <x v="2"/>
    <e v="#N/A"/>
    <e v="#N/A"/>
    <e v="#N/A"/>
    <e v="#N/A"/>
    <e v="#N/A"/>
    <e v="#N/A"/>
  </r>
  <r>
    <s v="Id1817"/>
    <s v="Daniel J. Jr."/>
    <n v="17.05"/>
    <n v="5.3"/>
    <s v="No"/>
    <x v="0"/>
    <x v="1"/>
    <n v="1"/>
    <x v="1"/>
    <x v="4"/>
    <x v="2"/>
    <e v="#N/A"/>
    <e v="#N/A"/>
    <e v="#N/A"/>
    <e v="#N/A"/>
    <e v="#N/A"/>
    <e v="#N/A"/>
  </r>
  <r>
    <s v="Id1818"/>
    <s v="Justin R"/>
    <n v="37.18"/>
    <n v="4.9000000000000004"/>
    <s v="No"/>
    <x v="0"/>
    <x v="0"/>
    <n v="0"/>
    <x v="1"/>
    <x v="0"/>
    <x v="2"/>
    <e v="#N/A"/>
    <e v="#N/A"/>
    <e v="#N/A"/>
    <e v="#N/A"/>
    <e v="#N/A"/>
    <e v="#N/A"/>
  </r>
  <r>
    <s v="Id1819"/>
    <s v="Colin"/>
    <n v="35.200000000000003"/>
    <n v="5.55"/>
    <s v="No"/>
    <x v="0"/>
    <x v="0"/>
    <n v="0"/>
    <x v="1"/>
    <x v="0"/>
    <x v="2"/>
    <e v="#N/A"/>
    <e v="#N/A"/>
    <e v="#N/A"/>
    <e v="#N/A"/>
    <e v="#N/A"/>
    <e v="#N/A"/>
  </r>
  <r>
    <s v="Id1820"/>
    <s v="Rob"/>
    <n v="37.335000000000001"/>
    <n v="4.95"/>
    <s v="No"/>
    <x v="0"/>
    <x v="0"/>
    <n v="0"/>
    <x v="1"/>
    <x v="0"/>
    <x v="2"/>
    <e v="#N/A"/>
    <e v="#N/A"/>
    <e v="#N/A"/>
    <e v="#N/A"/>
    <e v="#N/A"/>
    <e v="#N/A"/>
  </r>
  <r>
    <s v="Id1821"/>
    <s v="Patrick"/>
    <n v="27.265000000000001"/>
    <n v="6.46"/>
    <s v="yes"/>
    <x v="0"/>
    <x v="0"/>
    <n v="0"/>
    <x v="1"/>
    <x v="1"/>
    <x v="0"/>
    <e v="#N/A"/>
    <e v="#N/A"/>
    <e v="#N/A"/>
    <e v="#N/A"/>
    <e v="#N/A"/>
    <e v="#N/A"/>
  </r>
  <r>
    <s v="Id1822"/>
    <s v="Austin D"/>
    <n v="30.8"/>
    <n v="4.9000000000000004"/>
    <s v="yes"/>
    <x v="0"/>
    <x v="0"/>
    <n v="0"/>
    <x v="1"/>
    <x v="0"/>
    <x v="2"/>
    <e v="#N/A"/>
    <e v="#N/A"/>
    <e v="#N/A"/>
    <e v="#N/A"/>
    <e v="#N/A"/>
    <e v="#N/A"/>
  </r>
  <r>
    <s v="Id1823"/>
    <s v="Ms.  Brittany"/>
    <n v="30.21"/>
    <n v="5.21"/>
    <s v="No"/>
    <x v="0"/>
    <x v="0"/>
    <n v="1"/>
    <x v="1"/>
    <x v="0"/>
    <x v="2"/>
    <e v="#N/A"/>
    <e v="#N/A"/>
    <e v="#N/A"/>
    <e v="#N/A"/>
    <e v="#N/A"/>
    <e v="#N/A"/>
  </r>
  <r>
    <s v="Id1824"/>
    <s v="Matthew T"/>
    <n v="35.340000000000003"/>
    <n v="4.13"/>
    <s v="No"/>
    <x v="1"/>
    <x v="0"/>
    <n v="1"/>
    <x v="1"/>
    <x v="0"/>
    <x v="2"/>
    <e v="#N/A"/>
    <e v="#N/A"/>
    <e v="#N/A"/>
    <e v="#N/A"/>
    <e v="#N/A"/>
    <e v="#N/A"/>
  </r>
  <r>
    <s v="Id1825"/>
    <s v="Becky G."/>
    <n v="26.695"/>
    <n v="5.28"/>
    <s v="No"/>
    <x v="0"/>
    <x v="0"/>
    <n v="0"/>
    <x v="1"/>
    <x v="1"/>
    <x v="2"/>
    <e v="#N/A"/>
    <e v="#N/A"/>
    <e v="#N/A"/>
    <e v="#N/A"/>
    <e v="#N/A"/>
    <e v="#N/A"/>
  </r>
  <r>
    <s v="Id1826"/>
    <s v="Virginie"/>
    <n v="29.355"/>
    <n v="4.68"/>
    <s v="yes"/>
    <x v="0"/>
    <x v="0"/>
    <n v="0"/>
    <x v="1"/>
    <x v="1"/>
    <x v="2"/>
    <e v="#N/A"/>
    <e v="#N/A"/>
    <e v="#N/A"/>
    <e v="#N/A"/>
    <e v="#N/A"/>
    <e v="#N/A"/>
  </r>
  <r>
    <s v="Id1827"/>
    <s v="Allison A"/>
    <n v="29.59"/>
    <n v="4.0599999999999996"/>
    <s v="No"/>
    <x v="0"/>
    <x v="0"/>
    <n v="0"/>
    <x v="1"/>
    <x v="1"/>
    <x v="2"/>
    <e v="#N/A"/>
    <e v="#N/A"/>
    <e v="#N/A"/>
    <e v="#N/A"/>
    <e v="#N/A"/>
    <e v="#N/A"/>
  </r>
  <r>
    <s v="Id1828"/>
    <s v="Julie"/>
    <n v="31.35"/>
    <n v="4.2"/>
    <s v="No"/>
    <x v="1"/>
    <x v="0"/>
    <n v="1"/>
    <x v="1"/>
    <x v="0"/>
    <x v="2"/>
    <e v="#N/A"/>
    <e v="#N/A"/>
    <e v="#N/A"/>
    <e v="#N/A"/>
    <e v="#N/A"/>
    <e v="#N/A"/>
  </r>
  <r>
    <s v="Id1829"/>
    <s v="Katherine"/>
    <n v="20.52"/>
    <n v="4.83"/>
    <s v="No"/>
    <x v="0"/>
    <x v="0"/>
    <n v="0"/>
    <x v="1"/>
    <x v="2"/>
    <x v="2"/>
    <e v="#N/A"/>
    <e v="#N/A"/>
    <e v="#N/A"/>
    <e v="#N/A"/>
    <e v="#N/A"/>
    <e v="#N/A"/>
  </r>
  <r>
    <s v="Id1830"/>
    <s v="Caleb"/>
    <n v="42.9"/>
    <n v="4.87"/>
    <s v="yes"/>
    <x v="0"/>
    <x v="0"/>
    <n v="1"/>
    <x v="1"/>
    <x v="0"/>
    <x v="2"/>
    <e v="#N/A"/>
    <e v="#N/A"/>
    <e v="#N/A"/>
    <e v="#N/A"/>
    <e v="#N/A"/>
    <e v="#N/A"/>
  </r>
  <r>
    <s v="Id1831"/>
    <s v="Jaime"/>
    <n v="24.6"/>
    <n v="5.86"/>
    <s v="No"/>
    <x v="0"/>
    <x v="1"/>
    <n v="1"/>
    <x v="1"/>
    <x v="2"/>
    <x v="1"/>
    <e v="#N/A"/>
    <e v="#N/A"/>
    <e v="#N/A"/>
    <e v="#N/A"/>
    <e v="#N/A"/>
    <e v="#N/A"/>
  </r>
  <r>
    <s v="Id1832"/>
    <s v="Hannah"/>
    <n v="28.405000000000001"/>
    <n v="4.12"/>
    <s v="No"/>
    <x v="0"/>
    <x v="0"/>
    <n v="1"/>
    <x v="1"/>
    <x v="1"/>
    <x v="2"/>
    <e v="#N/A"/>
    <e v="#N/A"/>
    <e v="#N/A"/>
    <e v="#N/A"/>
    <e v="#N/A"/>
    <e v="#N/A"/>
  </r>
  <r>
    <s v="Id1833"/>
    <s v="Zachariah"/>
    <n v="34.674999999999997"/>
    <n v="5.71"/>
    <s v="yes"/>
    <x v="0"/>
    <x v="0"/>
    <n v="1"/>
    <x v="1"/>
    <x v="0"/>
    <x v="1"/>
    <e v="#N/A"/>
    <e v="#N/A"/>
    <e v="#N/A"/>
    <e v="#N/A"/>
    <e v="#N/A"/>
    <e v="#N/A"/>
  </r>
  <r>
    <s v="Id1834"/>
    <s v="Patricia A"/>
    <n v="18.850000000000001"/>
    <n v="6.03"/>
    <s v="No"/>
    <x v="0"/>
    <x v="0"/>
    <n v="1"/>
    <x v="1"/>
    <x v="2"/>
    <x v="1"/>
    <e v="#N/A"/>
    <e v="#N/A"/>
    <e v="#N/A"/>
    <e v="#N/A"/>
    <e v="#N/A"/>
    <e v="#N/A"/>
  </r>
  <r>
    <s v="Id1835"/>
    <s v="Elizabeth A."/>
    <n v="34.130000000000003"/>
    <n v="5.65"/>
    <s v="No"/>
    <x v="0"/>
    <x v="1"/>
    <n v="1"/>
    <x v="1"/>
    <x v="0"/>
    <x v="2"/>
    <e v="#N/A"/>
    <e v="#N/A"/>
    <e v="#N/A"/>
    <e v="#N/A"/>
    <e v="#N/A"/>
    <e v="#N/A"/>
  </r>
  <r>
    <s v="Id1836"/>
    <s v="Benjamin"/>
    <n v="17.34"/>
    <n v="5.05"/>
    <s v="No"/>
    <x v="0"/>
    <x v="0"/>
    <n v="0"/>
    <x v="1"/>
    <x v="4"/>
    <x v="2"/>
    <e v="#N/A"/>
    <e v="#N/A"/>
    <e v="#N/A"/>
    <e v="#N/A"/>
    <e v="#N/A"/>
    <e v="#N/A"/>
  </r>
  <r>
    <s v="Id1837"/>
    <s v="Breno"/>
    <n v="17.440000000000001"/>
    <n v="6.26"/>
    <s v="No"/>
    <x v="0"/>
    <x v="0"/>
    <n v="0"/>
    <x v="1"/>
    <x v="4"/>
    <x v="1"/>
    <e v="#N/A"/>
    <e v="#N/A"/>
    <e v="#N/A"/>
    <e v="#N/A"/>
    <e v="#N/A"/>
    <e v="#N/A"/>
  </r>
  <r>
    <s v="Id1838"/>
    <s v="Takaya"/>
    <n v="33.659999999999997"/>
    <n v="4.08"/>
    <s v="yes"/>
    <x v="0"/>
    <x v="1"/>
    <n v="1"/>
    <x v="1"/>
    <x v="0"/>
    <x v="2"/>
    <e v="#N/A"/>
    <e v="#N/A"/>
    <e v="#N/A"/>
    <e v="#N/A"/>
    <e v="#N/A"/>
    <e v="#N/A"/>
  </r>
  <r>
    <s v="Id1839"/>
    <s v="Thomas IV"/>
    <n v="21.375"/>
    <n v="6.19"/>
    <s v="yes"/>
    <x v="0"/>
    <x v="0"/>
    <n v="1"/>
    <x v="1"/>
    <x v="2"/>
    <x v="1"/>
    <e v="#N/A"/>
    <e v="#N/A"/>
    <e v="#N/A"/>
    <e v="#N/A"/>
    <e v="#N/A"/>
    <e v="#N/A"/>
  </r>
  <r>
    <s v="Id1840"/>
    <s v="Bradley E"/>
    <n v="27.14"/>
    <n v="6.01"/>
    <s v="No"/>
    <x v="0"/>
    <x v="0"/>
    <n v="1"/>
    <x v="1"/>
    <x v="1"/>
    <x v="1"/>
    <e v="#N/A"/>
    <e v="#N/A"/>
    <e v="#N/A"/>
    <e v="#N/A"/>
    <e v="#N/A"/>
    <e v="#N/A"/>
  </r>
  <r>
    <s v="Id1841"/>
    <s v="Megan"/>
    <n v="35.78"/>
    <n v="6.07"/>
    <s v="No"/>
    <x v="1"/>
    <x v="0"/>
    <n v="1"/>
    <x v="1"/>
    <x v="0"/>
    <x v="1"/>
    <e v="#N/A"/>
    <e v="#N/A"/>
    <e v="#N/A"/>
    <e v="#N/A"/>
    <e v="#N/A"/>
    <e v="#N/A"/>
  </r>
  <r>
    <s v="Id1842"/>
    <s v="Ruby J"/>
    <n v="34.96"/>
    <n v="5.63"/>
    <s v="No"/>
    <x v="0"/>
    <x v="0"/>
    <n v="0"/>
    <x v="1"/>
    <x v="0"/>
    <x v="2"/>
    <e v="#N/A"/>
    <e v="#N/A"/>
    <e v="#N/A"/>
    <e v="#N/A"/>
    <e v="#N/A"/>
    <e v="#N/A"/>
  </r>
  <r>
    <s v="Id1843"/>
    <s v="Bart"/>
    <n v="38.39"/>
    <n v="6.05"/>
    <s v="No"/>
    <x v="0"/>
    <x v="0"/>
    <n v="0"/>
    <x v="1"/>
    <x v="0"/>
    <x v="1"/>
    <e v="#N/A"/>
    <e v="#N/A"/>
    <e v="#N/A"/>
    <e v="#N/A"/>
    <e v="#N/A"/>
    <e v="#N/A"/>
  </r>
  <r>
    <s v="Id1844"/>
    <s v="Robert A."/>
    <n v="33.82"/>
    <n v="4.6500000000000004"/>
    <s v="No"/>
    <x v="0"/>
    <x v="0"/>
    <n v="0"/>
    <x v="1"/>
    <x v="0"/>
    <x v="2"/>
    <e v="#N/A"/>
    <e v="#N/A"/>
    <e v="#N/A"/>
    <e v="#N/A"/>
    <e v="#N/A"/>
    <e v="#N/A"/>
  </r>
  <r>
    <s v="Id1845"/>
    <s v="Adam"/>
    <n v="27.835000000000001"/>
    <n v="5.37"/>
    <s v="No"/>
    <x v="0"/>
    <x v="0"/>
    <n v="0"/>
    <x v="1"/>
    <x v="1"/>
    <x v="2"/>
    <e v="#N/A"/>
    <e v="#N/A"/>
    <e v="#N/A"/>
    <e v="#N/A"/>
    <e v="#N/A"/>
    <e v="#N/A"/>
  </r>
  <r>
    <s v="Id1846"/>
    <s v="Yemane Adhane"/>
    <n v="33"/>
    <n v="5.39"/>
    <s v="No"/>
    <x v="0"/>
    <x v="0"/>
    <n v="0"/>
    <x v="1"/>
    <x v="0"/>
    <x v="2"/>
    <e v="#N/A"/>
    <e v="#N/A"/>
    <e v="#N/A"/>
    <e v="#N/A"/>
    <e v="#N/A"/>
    <e v="#N/A"/>
  </r>
  <r>
    <s v="Id1847"/>
    <s v="Jesse A."/>
    <n v="26.885000000000002"/>
    <n v="5.86"/>
    <s v="No"/>
    <x v="0"/>
    <x v="0"/>
    <n v="0"/>
    <x v="1"/>
    <x v="1"/>
    <x v="1"/>
    <e v="#N/A"/>
    <e v="#N/A"/>
    <e v="#N/A"/>
    <e v="#N/A"/>
    <e v="#N/A"/>
    <e v="#N/A"/>
  </r>
  <r>
    <s v="Id1848"/>
    <s v="Bird"/>
    <n v="29.26"/>
    <n v="4.4400000000000004"/>
    <s v="No"/>
    <x v="0"/>
    <x v="0"/>
    <n v="0"/>
    <x v="1"/>
    <x v="1"/>
    <x v="2"/>
    <e v="#N/A"/>
    <e v="#N/A"/>
    <e v="#N/A"/>
    <e v="#N/A"/>
    <e v="#N/A"/>
    <e v="#N/A"/>
  </r>
  <r>
    <s v="Id1849"/>
    <s v="Patrick M."/>
    <n v="26.98"/>
    <n v="4.41"/>
    <s v="No"/>
    <x v="0"/>
    <x v="0"/>
    <n v="0"/>
    <x v="1"/>
    <x v="1"/>
    <x v="2"/>
    <e v="#N/A"/>
    <e v="#N/A"/>
    <e v="#N/A"/>
    <e v="#N/A"/>
    <e v="#N/A"/>
    <e v="#N/A"/>
  </r>
  <r>
    <s v="Id1850"/>
    <s v="Kyle"/>
    <n v="32.11"/>
    <n v="5.19"/>
    <s v="No"/>
    <x v="0"/>
    <x v="1"/>
    <n v="1"/>
    <x v="1"/>
    <x v="0"/>
    <x v="2"/>
    <e v="#N/A"/>
    <e v="#N/A"/>
    <e v="#N/A"/>
    <e v="#N/A"/>
    <e v="#N/A"/>
    <e v="#N/A"/>
  </r>
  <r>
    <s v="Id1851"/>
    <s v="Ryan"/>
    <n v="31.73"/>
    <n v="5.16"/>
    <s v="No"/>
    <x v="0"/>
    <x v="1"/>
    <n v="1"/>
    <x v="1"/>
    <x v="0"/>
    <x v="2"/>
    <e v="#N/A"/>
    <e v="#N/A"/>
    <e v="#N/A"/>
    <e v="#N/A"/>
    <e v="#N/A"/>
    <e v="#N/A"/>
  </r>
  <r>
    <s v="Id1852"/>
    <s v="Yuri"/>
    <n v="22.515000000000001"/>
    <n v="4.24"/>
    <s v="No"/>
    <x v="0"/>
    <x v="0"/>
    <n v="0"/>
    <x v="1"/>
    <x v="2"/>
    <x v="2"/>
    <e v="#N/A"/>
    <e v="#N/A"/>
    <e v="#N/A"/>
    <e v="#N/A"/>
    <e v="#N/A"/>
    <e v="#N/A"/>
  </r>
  <r>
    <s v="Id1853"/>
    <s v="Ryan"/>
    <n v="25.9"/>
    <n v="5.45"/>
    <s v="No"/>
    <x v="0"/>
    <x v="0"/>
    <n v="1"/>
    <x v="1"/>
    <x v="1"/>
    <x v="2"/>
    <e v="#N/A"/>
    <e v="#N/A"/>
    <e v="#N/A"/>
    <e v="#N/A"/>
    <e v="#N/A"/>
    <e v="#N/A"/>
  </r>
  <r>
    <s v="Id1854"/>
    <s v="Debbie"/>
    <n v="27.72"/>
    <n v="5.03"/>
    <s v="yes"/>
    <x v="0"/>
    <x v="0"/>
    <n v="1"/>
    <x v="1"/>
    <x v="1"/>
    <x v="2"/>
    <e v="#N/A"/>
    <e v="#N/A"/>
    <e v="#N/A"/>
    <e v="#N/A"/>
    <e v="#N/A"/>
    <e v="#N/A"/>
  </r>
  <r>
    <s v="Id1855"/>
    <s v="Mark D"/>
    <n v="31.5"/>
    <n v="9.6199999999999992"/>
    <s v="yes"/>
    <x v="0"/>
    <x v="0"/>
    <n v="1"/>
    <x v="1"/>
    <x v="0"/>
    <x v="0"/>
    <e v="#N/A"/>
    <e v="#N/A"/>
    <e v="#N/A"/>
    <e v="#N/A"/>
    <e v="#N/A"/>
    <e v="#N/A"/>
  </r>
  <r>
    <s v="Id1856"/>
    <s v="Christopher"/>
    <n v="29.7"/>
    <n v="6.77"/>
    <s v="yes"/>
    <x v="0"/>
    <x v="0"/>
    <n v="1"/>
    <x v="1"/>
    <x v="1"/>
    <x v="0"/>
    <e v="#N/A"/>
    <e v="#N/A"/>
    <e v="#N/A"/>
    <e v="#N/A"/>
    <e v="#N/A"/>
    <e v="#N/A"/>
  </r>
  <r>
    <s v="Id1857"/>
    <s v="Daniell L"/>
    <n v="21.26"/>
    <n v="5.36"/>
    <s v="yes"/>
    <x v="0"/>
    <x v="0"/>
    <n v="1"/>
    <x v="1"/>
    <x v="2"/>
    <x v="2"/>
    <e v="#N/A"/>
    <e v="#N/A"/>
    <e v="#N/A"/>
    <e v="#N/A"/>
    <e v="#N/A"/>
    <e v="#N/A"/>
  </r>
  <r>
    <s v="Id1858"/>
    <s v="Janne"/>
    <n v="17.09"/>
    <n v="5.69"/>
    <s v="No"/>
    <x v="0"/>
    <x v="0"/>
    <n v="0"/>
    <x v="1"/>
    <x v="4"/>
    <x v="2"/>
    <e v="#N/A"/>
    <e v="#N/A"/>
    <e v="#N/A"/>
    <e v="#N/A"/>
    <e v="#N/A"/>
    <e v="#N/A"/>
  </r>
  <r>
    <s v="Id1859"/>
    <s v="Martina"/>
    <n v="24.3"/>
    <n v="4.9000000000000004"/>
    <s v="yes"/>
    <x v="0"/>
    <x v="1"/>
    <n v="1"/>
    <x v="1"/>
    <x v="2"/>
    <x v="2"/>
    <e v="#N/A"/>
    <e v="#N/A"/>
    <e v="#N/A"/>
    <e v="#N/A"/>
    <e v="#N/A"/>
    <e v="#N/A"/>
  </r>
  <r>
    <s v="Id1860"/>
    <s v="Elizabeth L"/>
    <n v="29.734999999999999"/>
    <n v="5.78"/>
    <s v="No"/>
    <x v="0"/>
    <x v="0"/>
    <n v="0"/>
    <x v="1"/>
    <x v="1"/>
    <x v="1"/>
    <e v="#N/A"/>
    <e v="#N/A"/>
    <e v="#N/A"/>
    <e v="#N/A"/>
    <e v="#N/A"/>
    <e v="#N/A"/>
  </r>
  <r>
    <s v="Id1861"/>
    <s v="Stephanie C."/>
    <n v="29.26"/>
    <n v="4.7"/>
    <s v="No"/>
    <x v="0"/>
    <x v="0"/>
    <n v="0"/>
    <x v="1"/>
    <x v="1"/>
    <x v="2"/>
    <e v="#N/A"/>
    <e v="#N/A"/>
    <e v="#N/A"/>
    <e v="#N/A"/>
    <e v="#N/A"/>
    <e v="#N/A"/>
  </r>
  <r>
    <s v="Id1862"/>
    <s v="Katie"/>
    <n v="33"/>
    <n v="6.28"/>
    <s v="No"/>
    <x v="0"/>
    <x v="0"/>
    <n v="0"/>
    <x v="1"/>
    <x v="0"/>
    <x v="1"/>
    <e v="#N/A"/>
    <e v="#N/A"/>
    <e v="#N/A"/>
    <e v="#N/A"/>
    <e v="#N/A"/>
    <e v="#N/A"/>
  </r>
  <r>
    <s v="Id1863"/>
    <s v="Callie"/>
    <n v="31.065000000000001"/>
    <n v="4.2300000000000004"/>
    <s v="No"/>
    <x v="0"/>
    <x v="0"/>
    <n v="0"/>
    <x v="1"/>
    <x v="0"/>
    <x v="2"/>
    <e v="#N/A"/>
    <e v="#N/A"/>
    <e v="#N/A"/>
    <e v="#N/A"/>
    <e v="#N/A"/>
    <e v="#N/A"/>
  </r>
  <r>
    <s v="Id1864"/>
    <s v="Inna"/>
    <n v="26.51"/>
    <n v="6.17"/>
    <s v="No"/>
    <x v="0"/>
    <x v="0"/>
    <n v="0"/>
    <x v="1"/>
    <x v="1"/>
    <x v="1"/>
    <e v="#N/A"/>
    <e v="#N/A"/>
    <e v="#N/A"/>
    <e v="#N/A"/>
    <e v="#N/A"/>
    <e v="#N/A"/>
  </r>
  <r>
    <s v="Id1865"/>
    <s v="Mary K."/>
    <n v="28.88"/>
    <n v="4.96"/>
    <s v="No"/>
    <x v="0"/>
    <x v="0"/>
    <n v="0"/>
    <x v="1"/>
    <x v="1"/>
    <x v="2"/>
    <e v="#N/A"/>
    <e v="#N/A"/>
    <e v="#N/A"/>
    <e v="#N/A"/>
    <e v="#N/A"/>
    <e v="#N/A"/>
  </r>
  <r>
    <s v="Id1866"/>
    <s v="Samuel M."/>
    <n v="35.814999999999998"/>
    <n v="5.1100000000000003"/>
    <s v="yes"/>
    <x v="0"/>
    <x v="0"/>
    <n v="1"/>
    <x v="1"/>
    <x v="0"/>
    <x v="2"/>
    <e v="#N/A"/>
    <e v="#N/A"/>
    <e v="#N/A"/>
    <e v="#N/A"/>
    <e v="#N/A"/>
    <e v="#N/A"/>
  </r>
  <r>
    <s v="Id1867"/>
    <s v="Kimberly"/>
    <n v="21.28"/>
    <n v="4.05"/>
    <s v="No"/>
    <x v="1"/>
    <x v="0"/>
    <n v="1"/>
    <x v="1"/>
    <x v="2"/>
    <x v="2"/>
    <e v="#N/A"/>
    <e v="#N/A"/>
    <e v="#N/A"/>
    <e v="#N/A"/>
    <e v="#N/A"/>
    <e v="#N/A"/>
  </r>
  <r>
    <s v="Id1868"/>
    <s v="Tom J."/>
    <n v="33.81"/>
    <n v="6.49"/>
    <s v="No"/>
    <x v="0"/>
    <x v="1"/>
    <n v="1"/>
    <x v="1"/>
    <x v="0"/>
    <x v="0"/>
    <e v="#N/A"/>
    <e v="#N/A"/>
    <e v="#N/A"/>
    <e v="#N/A"/>
    <e v="#N/A"/>
    <e v="#N/A"/>
  </r>
  <r>
    <s v="Id1869"/>
    <s v="Zachary"/>
    <n v="44.22"/>
    <n v="4.1900000000000004"/>
    <s v="No"/>
    <x v="0"/>
    <x v="0"/>
    <n v="1"/>
    <x v="1"/>
    <x v="0"/>
    <x v="2"/>
    <e v="#N/A"/>
    <e v="#N/A"/>
    <e v="#N/A"/>
    <e v="#N/A"/>
    <e v="#N/A"/>
    <e v="#N/A"/>
  </r>
  <r>
    <s v="Id1870"/>
    <s v="Dane"/>
    <n v="15.46"/>
    <n v="4.99"/>
    <s v="yes"/>
    <x v="0"/>
    <x v="1"/>
    <n v="1"/>
    <x v="1"/>
    <x v="4"/>
    <x v="2"/>
    <e v="#N/A"/>
    <e v="#N/A"/>
    <e v="#N/A"/>
    <e v="#N/A"/>
    <e v="#N/A"/>
    <e v="#N/A"/>
  </r>
  <r>
    <s v="Id1871"/>
    <s v="Dougie J"/>
    <n v="30.3"/>
    <n v="4.7699999999999996"/>
    <s v="yes"/>
    <x v="0"/>
    <x v="0"/>
    <n v="1"/>
    <x v="1"/>
    <x v="0"/>
    <x v="2"/>
    <e v="#N/A"/>
    <e v="#N/A"/>
    <e v="#N/A"/>
    <e v="#N/A"/>
    <e v="#N/A"/>
    <e v="#N/A"/>
  </r>
  <r>
    <s v="Id1872"/>
    <s v="Jeremiah H"/>
    <n v="16.670000000000002"/>
    <n v="5.46"/>
    <s v="No"/>
    <x v="0"/>
    <x v="0"/>
    <n v="0"/>
    <x v="1"/>
    <x v="4"/>
    <x v="2"/>
    <e v="#N/A"/>
    <e v="#N/A"/>
    <e v="#N/A"/>
    <e v="#N/A"/>
    <e v="#N/A"/>
    <e v="#N/A"/>
  </r>
  <r>
    <s v="Id1873"/>
    <s v="Ashley J."/>
    <n v="28.594999999999999"/>
    <n v="5.43"/>
    <s v="No"/>
    <x v="0"/>
    <x v="0"/>
    <n v="0"/>
    <x v="1"/>
    <x v="1"/>
    <x v="2"/>
    <e v="#N/A"/>
    <e v="#N/A"/>
    <e v="#N/A"/>
    <e v="#N/A"/>
    <e v="#N/A"/>
    <e v="#N/A"/>
  </r>
  <r>
    <s v="Id1874"/>
    <s v="Turner J."/>
    <n v="25.934999999999999"/>
    <n v="4.29"/>
    <s v="No"/>
    <x v="0"/>
    <x v="0"/>
    <n v="0"/>
    <x v="1"/>
    <x v="1"/>
    <x v="2"/>
    <e v="#N/A"/>
    <e v="#N/A"/>
    <e v="#N/A"/>
    <e v="#N/A"/>
    <e v="#N/A"/>
    <e v="#N/A"/>
  </r>
  <r>
    <s v="Id1875"/>
    <s v="Roger"/>
    <n v="27.645"/>
    <n v="5.25"/>
    <s v="No"/>
    <x v="0"/>
    <x v="0"/>
    <n v="1"/>
    <x v="1"/>
    <x v="1"/>
    <x v="2"/>
    <e v="#N/A"/>
    <e v="#N/A"/>
    <e v="#N/A"/>
    <e v="#N/A"/>
    <e v="#N/A"/>
    <e v="#N/A"/>
  </r>
  <r>
    <s v="Id1876"/>
    <s v="Pamela"/>
    <n v="30.1"/>
    <n v="4.04"/>
    <s v="No"/>
    <x v="0"/>
    <x v="0"/>
    <n v="1"/>
    <x v="1"/>
    <x v="0"/>
    <x v="2"/>
    <e v="#N/A"/>
    <e v="#N/A"/>
    <e v="#N/A"/>
    <e v="#N/A"/>
    <e v="#N/A"/>
    <e v="#N/A"/>
  </r>
  <r>
    <s v="Id1877"/>
    <s v="Allison M."/>
    <n v="26.79"/>
    <n v="5"/>
    <s v="yes"/>
    <x v="0"/>
    <x v="1"/>
    <n v="1"/>
    <x v="1"/>
    <x v="1"/>
    <x v="2"/>
    <e v="#N/A"/>
    <e v="#N/A"/>
    <e v="#N/A"/>
    <e v="#N/A"/>
    <e v="#N/A"/>
    <e v="#N/A"/>
  </r>
  <r>
    <s v="Id1878"/>
    <s v="Katherine H."/>
    <n v="27.1"/>
    <n v="4.01"/>
    <s v="yes"/>
    <x v="0"/>
    <x v="0"/>
    <n v="1"/>
    <x v="1"/>
    <x v="1"/>
    <x v="2"/>
    <e v="#N/A"/>
    <e v="#N/A"/>
    <e v="#N/A"/>
    <e v="#N/A"/>
    <e v="#N/A"/>
    <e v="#N/A"/>
  </r>
  <r>
    <s v="Id1879"/>
    <s v="Robin"/>
    <n v="24.31"/>
    <n v="5.4"/>
    <s v="No"/>
    <x v="0"/>
    <x v="0"/>
    <n v="0"/>
    <x v="1"/>
    <x v="2"/>
    <x v="2"/>
    <e v="#N/A"/>
    <e v="#N/A"/>
    <e v="#N/A"/>
    <e v="#N/A"/>
    <e v="#N/A"/>
    <e v="#N/A"/>
  </r>
  <r>
    <s v="Id1880"/>
    <s v="Terri"/>
    <n v="15.53"/>
    <n v="5.81"/>
    <s v="No"/>
    <x v="0"/>
    <x v="0"/>
    <n v="1"/>
    <x v="1"/>
    <x v="4"/>
    <x v="1"/>
    <e v="#N/A"/>
    <e v="#N/A"/>
    <e v="#N/A"/>
    <e v="#N/A"/>
    <e v="#N/A"/>
    <e v="#N/A"/>
  </r>
  <r>
    <s v="Id1881"/>
    <s v="Eddie"/>
    <n v="30.7"/>
    <n v="5.82"/>
    <s v="No"/>
    <x v="0"/>
    <x v="0"/>
    <n v="1"/>
    <x v="1"/>
    <x v="0"/>
    <x v="1"/>
    <e v="#N/A"/>
    <e v="#N/A"/>
    <e v="#N/A"/>
    <e v="#N/A"/>
    <e v="#N/A"/>
    <e v="#N/A"/>
  </r>
  <r>
    <s v="Id1882"/>
    <s v="Pamela"/>
    <n v="33.33"/>
    <n v="4.82"/>
    <s v="No"/>
    <x v="0"/>
    <x v="0"/>
    <n v="1"/>
    <x v="1"/>
    <x v="0"/>
    <x v="2"/>
    <e v="#N/A"/>
    <e v="#N/A"/>
    <e v="#N/A"/>
    <e v="#N/A"/>
    <e v="#N/A"/>
    <e v="#N/A"/>
  </r>
  <r>
    <s v="Id1883"/>
    <s v="Joyce"/>
    <n v="32.4"/>
    <n v="5.08"/>
    <s v="No"/>
    <x v="0"/>
    <x v="0"/>
    <n v="1"/>
    <x v="1"/>
    <x v="0"/>
    <x v="2"/>
    <e v="#N/A"/>
    <e v="#N/A"/>
    <e v="#N/A"/>
    <e v="#N/A"/>
    <e v="#N/A"/>
    <e v="#N/A"/>
  </r>
  <r>
    <s v="Id1884"/>
    <s v="Alison W."/>
    <n v="27.93"/>
    <n v="5.59"/>
    <s v="No"/>
    <x v="0"/>
    <x v="0"/>
    <n v="1"/>
    <x v="1"/>
    <x v="1"/>
    <x v="2"/>
    <e v="#N/A"/>
    <e v="#N/A"/>
    <e v="#N/A"/>
    <e v="#N/A"/>
    <e v="#N/A"/>
    <e v="#N/A"/>
  </r>
  <r>
    <s v="Id1885"/>
    <s v="Tammara C"/>
    <n v="21.754999999999999"/>
    <n v="5.12"/>
    <s v="No"/>
    <x v="0"/>
    <x v="0"/>
    <n v="0"/>
    <x v="1"/>
    <x v="2"/>
    <x v="2"/>
    <e v="#N/A"/>
    <e v="#N/A"/>
    <e v="#N/A"/>
    <e v="#N/A"/>
    <e v="#N/A"/>
    <e v="#N/A"/>
  </r>
  <r>
    <s v="Id1886"/>
    <s v="Dorota"/>
    <n v="25.934999999999999"/>
    <n v="4.95"/>
    <s v="No"/>
    <x v="0"/>
    <x v="0"/>
    <n v="0"/>
    <x v="1"/>
    <x v="1"/>
    <x v="2"/>
    <e v="#N/A"/>
    <e v="#N/A"/>
    <e v="#N/A"/>
    <e v="#N/A"/>
    <e v="#N/A"/>
    <e v="#N/A"/>
  </r>
  <r>
    <s v="Id1887"/>
    <s v="Mr.  Jose Norberto Sr."/>
    <n v="31.5"/>
    <n v="6.16"/>
    <s v="No"/>
    <x v="0"/>
    <x v="0"/>
    <n v="0"/>
    <x v="1"/>
    <x v="0"/>
    <x v="1"/>
    <e v="#N/A"/>
    <e v="#N/A"/>
    <e v="#N/A"/>
    <e v="#N/A"/>
    <e v="#N/A"/>
    <e v="#N/A"/>
  </r>
  <r>
    <s v="Id1888"/>
    <s v="Peter"/>
    <n v="30.03"/>
    <n v="6.41"/>
    <s v="No"/>
    <x v="0"/>
    <x v="0"/>
    <n v="0"/>
    <x v="1"/>
    <x v="0"/>
    <x v="0"/>
    <e v="#N/A"/>
    <e v="#N/A"/>
    <e v="#N/A"/>
    <e v="#N/A"/>
    <e v="#N/A"/>
    <e v="#N/A"/>
  </r>
  <r>
    <s v="Id1889"/>
    <s v="Bryant"/>
    <n v="33.479999999999997"/>
    <n v="8.94"/>
    <s v="No"/>
    <x v="0"/>
    <x v="0"/>
    <n v="0"/>
    <x v="1"/>
    <x v="0"/>
    <x v="0"/>
    <e v="#N/A"/>
    <e v="#N/A"/>
    <e v="#N/A"/>
    <e v="#N/A"/>
    <e v="#N/A"/>
    <e v="#N/A"/>
  </r>
  <r>
    <s v="Id1890"/>
    <s v="Christina"/>
    <n v="16.510000000000002"/>
    <n v="4.42"/>
    <s v="yes"/>
    <x v="0"/>
    <x v="1"/>
    <n v="1"/>
    <x v="1"/>
    <x v="4"/>
    <x v="2"/>
    <e v="#N/A"/>
    <e v="#N/A"/>
    <e v="#N/A"/>
    <e v="#N/A"/>
    <e v="#N/A"/>
    <e v="#N/A"/>
  </r>
  <r>
    <s v="Id1891"/>
    <s v="John"/>
    <n v="33.155000000000001"/>
    <n v="5.3"/>
    <s v="yes"/>
    <x v="0"/>
    <x v="0"/>
    <n v="1"/>
    <x v="1"/>
    <x v="0"/>
    <x v="2"/>
    <e v="#N/A"/>
    <e v="#N/A"/>
    <e v="#N/A"/>
    <e v="#N/A"/>
    <e v="#N/A"/>
    <e v="#N/A"/>
  </r>
  <r>
    <s v="Id1892"/>
    <s v="Eduardo"/>
    <n v="37.29"/>
    <n v="4.6399999999999997"/>
    <s v="No"/>
    <x v="0"/>
    <x v="1"/>
    <n v="1"/>
    <x v="1"/>
    <x v="0"/>
    <x v="2"/>
    <e v="#N/A"/>
    <e v="#N/A"/>
    <e v="#N/A"/>
    <e v="#N/A"/>
    <e v="#N/A"/>
    <e v="#N/A"/>
  </r>
  <r>
    <s v="Id1893"/>
    <s v="Laura M."/>
    <n v="20.23"/>
    <n v="6.16"/>
    <s v="yes"/>
    <x v="0"/>
    <x v="0"/>
    <n v="1"/>
    <x v="1"/>
    <x v="2"/>
    <x v="1"/>
    <e v="#N/A"/>
    <e v="#N/A"/>
    <e v="#N/A"/>
    <e v="#N/A"/>
    <e v="#N/A"/>
    <e v="#N/A"/>
  </r>
  <r>
    <s v="Id1894"/>
    <s v="Charlie"/>
    <n v="28.975000000000001"/>
    <n v="4.12"/>
    <s v="No"/>
    <x v="0"/>
    <x v="1"/>
    <n v="1"/>
    <x v="1"/>
    <x v="1"/>
    <x v="2"/>
    <e v="#N/A"/>
    <e v="#N/A"/>
    <e v="#N/A"/>
    <e v="#N/A"/>
    <e v="#N/A"/>
    <e v="#N/A"/>
  </r>
  <r>
    <s v="Id1895"/>
    <s v="Melissa D."/>
    <n v="16.420000000000002"/>
    <n v="5.77"/>
    <s v="yes"/>
    <x v="0"/>
    <x v="1"/>
    <n v="1"/>
    <x v="1"/>
    <x v="4"/>
    <x v="1"/>
    <e v="#N/A"/>
    <e v="#N/A"/>
    <e v="#N/A"/>
    <e v="#N/A"/>
    <e v="#N/A"/>
    <e v="#N/A"/>
  </r>
  <r>
    <s v="Id1896"/>
    <s v="Dan C. Jr."/>
    <n v="17.559999999999999"/>
    <n v="6.2"/>
    <s v="No"/>
    <x v="0"/>
    <x v="0"/>
    <n v="1"/>
    <x v="1"/>
    <x v="4"/>
    <x v="1"/>
    <e v="#N/A"/>
    <e v="#N/A"/>
    <e v="#N/A"/>
    <e v="#N/A"/>
    <e v="#N/A"/>
    <e v="#N/A"/>
  </r>
  <r>
    <s v="Id1897"/>
    <s v="Matthew"/>
    <n v="24.13"/>
    <n v="4.3899999999999997"/>
    <s v="No"/>
    <x v="0"/>
    <x v="0"/>
    <n v="1"/>
    <x v="1"/>
    <x v="2"/>
    <x v="2"/>
    <e v="#N/A"/>
    <e v="#N/A"/>
    <e v="#N/A"/>
    <e v="#N/A"/>
    <e v="#N/A"/>
    <e v="#N/A"/>
  </r>
  <r>
    <s v="Id1898"/>
    <s v="Wesley C."/>
    <n v="19.95"/>
    <n v="5.13"/>
    <s v="No"/>
    <x v="1"/>
    <x v="0"/>
    <n v="2"/>
    <x v="1"/>
    <x v="2"/>
    <x v="2"/>
    <e v="#N/A"/>
    <e v="#N/A"/>
    <e v="#N/A"/>
    <e v="#N/A"/>
    <e v="#N/A"/>
    <e v="#N/A"/>
  </r>
  <r>
    <s v="Id1899"/>
    <s v="Christopher"/>
    <n v="21.24"/>
    <n v="4.49"/>
    <s v="No"/>
    <x v="0"/>
    <x v="0"/>
    <n v="0"/>
    <x v="1"/>
    <x v="2"/>
    <x v="2"/>
    <e v="#N/A"/>
    <e v="#N/A"/>
    <e v="#N/A"/>
    <e v="#N/A"/>
    <e v="#N/A"/>
    <e v="#N/A"/>
  </r>
  <r>
    <s v="Id1900"/>
    <s v="Jessica"/>
    <n v="44.22"/>
    <n v="6.35"/>
    <s v="No"/>
    <x v="0"/>
    <x v="0"/>
    <n v="0"/>
    <x v="1"/>
    <x v="0"/>
    <x v="1"/>
    <e v="#N/A"/>
    <e v="#N/A"/>
    <e v="#N/A"/>
    <e v="#N/A"/>
    <e v="#N/A"/>
    <e v="#N/A"/>
  </r>
  <r>
    <s v="Id1901"/>
    <s v="Christin"/>
    <n v="41.1"/>
    <n v="5.79"/>
    <s v="No"/>
    <x v="0"/>
    <x v="0"/>
    <n v="0"/>
    <x v="1"/>
    <x v="0"/>
    <x v="1"/>
    <e v="#N/A"/>
    <e v="#N/A"/>
    <e v="#N/A"/>
    <e v="#N/A"/>
    <e v="#N/A"/>
    <e v="#N/A"/>
  </r>
  <r>
    <s v="Id1902"/>
    <s v="Sara"/>
    <n v="34.200000000000003"/>
    <n v="4.78"/>
    <s v="yes"/>
    <x v="0"/>
    <x v="0"/>
    <n v="0"/>
    <x v="1"/>
    <x v="0"/>
    <x v="2"/>
    <e v="#N/A"/>
    <e v="#N/A"/>
    <e v="#N/A"/>
    <e v="#N/A"/>
    <e v="#N/A"/>
    <e v="#N/A"/>
  </r>
  <r>
    <s v="Id1903"/>
    <s v="Elizabeth"/>
    <n v="29.92"/>
    <n v="6.02"/>
    <s v="yes"/>
    <x v="0"/>
    <x v="0"/>
    <n v="0"/>
    <x v="1"/>
    <x v="3"/>
    <x v="1"/>
    <e v="#N/A"/>
    <e v="#N/A"/>
    <e v="#N/A"/>
    <e v="#N/A"/>
    <e v="#N/A"/>
    <e v="#N/A"/>
  </r>
  <r>
    <s v="Id1904"/>
    <s v="Margaret P."/>
    <n v="28.93"/>
    <n v="4.4400000000000004"/>
    <s v="No"/>
    <x v="0"/>
    <x v="0"/>
    <n v="0"/>
    <x v="1"/>
    <x v="1"/>
    <x v="2"/>
    <e v="#N/A"/>
    <e v="#N/A"/>
    <e v="#N/A"/>
    <e v="#N/A"/>
    <e v="#N/A"/>
    <e v="#N/A"/>
  </r>
  <r>
    <s v="Id1905"/>
    <s v="Tiffany K"/>
    <n v="31.254999999999999"/>
    <n v="5.84"/>
    <s v="yes"/>
    <x v="0"/>
    <x v="0"/>
    <n v="1"/>
    <x v="1"/>
    <x v="0"/>
    <x v="1"/>
    <e v="#N/A"/>
    <e v="#N/A"/>
    <e v="#N/A"/>
    <e v="#N/A"/>
    <e v="#N/A"/>
    <e v="#N/A"/>
  </r>
  <r>
    <s v="Id1906"/>
    <s v="David M."/>
    <n v="29.83"/>
    <n v="5.39"/>
    <s v="No"/>
    <x v="0"/>
    <x v="0"/>
    <n v="0"/>
    <x v="1"/>
    <x v="1"/>
    <x v="2"/>
    <e v="#N/A"/>
    <e v="#N/A"/>
    <e v="#N/A"/>
    <e v="#N/A"/>
    <e v="#N/A"/>
    <e v="#N/A"/>
  </r>
  <r>
    <s v="Id1907"/>
    <s v="Christine E"/>
    <n v="29.59"/>
    <n v="6.16"/>
    <s v="No"/>
    <x v="0"/>
    <x v="1"/>
    <n v="1"/>
    <x v="1"/>
    <x v="1"/>
    <x v="1"/>
    <e v="#N/A"/>
    <e v="#N/A"/>
    <e v="#N/A"/>
    <e v="#N/A"/>
    <e v="#N/A"/>
    <e v="#N/A"/>
  </r>
  <r>
    <s v="Id1908"/>
    <s v="Ms.  Donna"/>
    <n v="31.16"/>
    <n v="4.49"/>
    <s v="No"/>
    <x v="0"/>
    <x v="1"/>
    <n v="1"/>
    <x v="1"/>
    <x v="0"/>
    <x v="2"/>
    <e v="#N/A"/>
    <e v="#N/A"/>
    <e v="#N/A"/>
    <e v="#N/A"/>
    <e v="#N/A"/>
    <e v="#N/A"/>
  </r>
  <r>
    <s v="Id1909"/>
    <s v="Rod"/>
    <n v="34.21"/>
    <n v="4.4800000000000004"/>
    <s v="yes"/>
    <x v="0"/>
    <x v="0"/>
    <n v="1"/>
    <x v="1"/>
    <x v="0"/>
    <x v="2"/>
    <e v="#N/A"/>
    <e v="#N/A"/>
    <e v="#N/A"/>
    <e v="#N/A"/>
    <e v="#N/A"/>
    <e v="#N/A"/>
  </r>
  <r>
    <s v="Id1910"/>
    <s v="Joe"/>
    <n v="34.86"/>
    <n v="10.97"/>
    <s v="No"/>
    <x v="0"/>
    <x v="0"/>
    <n v="0"/>
    <x v="1"/>
    <x v="0"/>
    <x v="0"/>
    <e v="#N/A"/>
    <e v="#N/A"/>
    <e v="#N/A"/>
    <e v="#N/A"/>
    <e v="#N/A"/>
    <e v="#N/A"/>
  </r>
  <r>
    <s v="Id1911"/>
    <s v="Kayleigh"/>
    <n v="34.58"/>
    <n v="5.14"/>
    <s v="No"/>
    <x v="1"/>
    <x v="0"/>
    <n v="2"/>
    <x v="1"/>
    <x v="0"/>
    <x v="2"/>
    <e v="#N/A"/>
    <e v="#N/A"/>
    <e v="#N/A"/>
    <e v="#N/A"/>
    <e v="#N/A"/>
    <e v="#N/A"/>
  </r>
  <r>
    <s v="Id1912"/>
    <s v="Lorcan A."/>
    <n v="17.940000000000001"/>
    <n v="5.17"/>
    <s v="yes"/>
    <x v="0"/>
    <x v="0"/>
    <n v="0"/>
    <x v="1"/>
    <x v="4"/>
    <x v="2"/>
    <e v="#N/A"/>
    <e v="#N/A"/>
    <e v="#N/A"/>
    <e v="#N/A"/>
    <e v="#N/A"/>
    <e v="#N/A"/>
  </r>
  <r>
    <s v="Id1913"/>
    <s v="Billy"/>
    <n v="26.8"/>
    <n v="6.18"/>
    <s v="yes"/>
    <x v="0"/>
    <x v="1"/>
    <n v="1"/>
    <x v="1"/>
    <x v="1"/>
    <x v="1"/>
    <e v="#N/A"/>
    <e v="#N/A"/>
    <e v="#N/A"/>
    <e v="#N/A"/>
    <e v="#N/A"/>
    <e v="#N/A"/>
  </r>
  <r>
    <s v="Id1914"/>
    <s v="Paul M."/>
    <n v="17.690000000000001"/>
    <n v="9.07"/>
    <s v="yes"/>
    <x v="0"/>
    <x v="0"/>
    <n v="0"/>
    <x v="1"/>
    <x v="4"/>
    <x v="0"/>
    <e v="#N/A"/>
    <e v="#N/A"/>
    <e v="#N/A"/>
    <e v="#N/A"/>
    <e v="#N/A"/>
    <e v="#N/A"/>
  </r>
  <r>
    <s v="Id1915"/>
    <s v="Brenda M."/>
    <n v="25.77"/>
    <n v="4.43"/>
    <s v="No"/>
    <x v="0"/>
    <x v="1"/>
    <n v="1"/>
    <x v="1"/>
    <x v="1"/>
    <x v="2"/>
    <e v="#N/A"/>
    <e v="#N/A"/>
    <e v="#N/A"/>
    <e v="#N/A"/>
    <e v="#N/A"/>
    <e v="#N/A"/>
  </r>
  <r>
    <s v="Id1916"/>
    <s v="Jeff H"/>
    <n v="34.46"/>
    <n v="4.17"/>
    <s v="No"/>
    <x v="1"/>
    <x v="0"/>
    <n v="1"/>
    <x v="1"/>
    <x v="0"/>
    <x v="2"/>
    <e v="#N/A"/>
    <e v="#N/A"/>
    <e v="#N/A"/>
    <e v="#N/A"/>
    <e v="#N/A"/>
    <e v="#N/A"/>
  </r>
  <r>
    <s v="Id1917"/>
    <s v="Michael"/>
    <n v="30.875"/>
    <n v="4.95"/>
    <s v="yes"/>
    <x v="0"/>
    <x v="0"/>
    <n v="0"/>
    <x v="1"/>
    <x v="0"/>
    <x v="2"/>
    <e v="#N/A"/>
    <e v="#N/A"/>
    <e v="#N/A"/>
    <e v="#N/A"/>
    <e v="#N/A"/>
    <e v="#N/A"/>
  </r>
  <r>
    <s v="Id1918"/>
    <s v="Jan"/>
    <n v="39.49"/>
    <n v="5.13"/>
    <s v="No"/>
    <x v="0"/>
    <x v="0"/>
    <n v="0"/>
    <x v="1"/>
    <x v="0"/>
    <x v="2"/>
    <e v="#N/A"/>
    <e v="#N/A"/>
    <e v="#N/A"/>
    <e v="#N/A"/>
    <e v="#N/A"/>
    <e v="#N/A"/>
  </r>
  <r>
    <s v="Id1919"/>
    <s v="Bernard"/>
    <n v="28.88"/>
    <n v="4.0999999999999996"/>
    <s v="No"/>
    <x v="0"/>
    <x v="0"/>
    <n v="0"/>
    <x v="1"/>
    <x v="1"/>
    <x v="2"/>
    <e v="#N/A"/>
    <e v="#N/A"/>
    <e v="#N/A"/>
    <e v="#N/A"/>
    <e v="#N/A"/>
    <e v="#N/A"/>
  </r>
  <r>
    <s v="Id1920"/>
    <s v="Craig"/>
    <n v="20.234999999999999"/>
    <n v="5.01"/>
    <s v="yes"/>
    <x v="0"/>
    <x v="0"/>
    <n v="0"/>
    <x v="1"/>
    <x v="2"/>
    <x v="2"/>
    <e v="#N/A"/>
    <e v="#N/A"/>
    <e v="#N/A"/>
    <e v="#N/A"/>
    <e v="#N/A"/>
    <e v="#N/A"/>
  </r>
  <r>
    <s v="Id1921"/>
    <s v="Bryn"/>
    <n v="30.67"/>
    <n v="5.09"/>
    <s v="yes"/>
    <x v="0"/>
    <x v="0"/>
    <n v="0"/>
    <x v="1"/>
    <x v="0"/>
    <x v="2"/>
    <e v="#N/A"/>
    <e v="#N/A"/>
    <e v="#N/A"/>
    <e v="#N/A"/>
    <e v="#N/A"/>
    <e v="#N/A"/>
  </r>
  <r>
    <s v="Id1922"/>
    <s v="Michael"/>
    <n v="30.875"/>
    <n v="6.49"/>
    <s v="No"/>
    <x v="0"/>
    <x v="0"/>
    <n v="0"/>
    <x v="1"/>
    <x v="0"/>
    <x v="0"/>
    <e v="#N/A"/>
    <e v="#N/A"/>
    <e v="#N/A"/>
    <e v="#N/A"/>
    <e v="#N/A"/>
    <e v="#N/A"/>
  </r>
  <r>
    <s v="Id1923"/>
    <s v="Benjamin"/>
    <n v="23.8"/>
    <n v="4.08"/>
    <s v="No"/>
    <x v="0"/>
    <x v="0"/>
    <n v="0"/>
    <x v="1"/>
    <x v="2"/>
    <x v="2"/>
    <e v="#N/A"/>
    <e v="#N/A"/>
    <e v="#N/A"/>
    <e v="#N/A"/>
    <e v="#N/A"/>
    <e v="#N/A"/>
  </r>
  <r>
    <s v="Id1924"/>
    <s v="Jay"/>
    <n v="15.37"/>
    <n v="8.6300000000000008"/>
    <s v="yes"/>
    <x v="0"/>
    <x v="0"/>
    <n v="0"/>
    <x v="1"/>
    <x v="4"/>
    <x v="0"/>
    <e v="#N/A"/>
    <e v="#N/A"/>
    <e v="#N/A"/>
    <e v="#N/A"/>
    <e v="#N/A"/>
    <e v="#N/A"/>
  </r>
  <r>
    <s v="Id1925"/>
    <s v="William"/>
    <n v="30.4"/>
    <n v="5.28"/>
    <s v="No"/>
    <x v="0"/>
    <x v="0"/>
    <n v="0"/>
    <x v="1"/>
    <x v="0"/>
    <x v="2"/>
    <e v="#N/A"/>
    <e v="#N/A"/>
    <e v="#N/A"/>
    <e v="#N/A"/>
    <e v="#N/A"/>
    <e v="#N/A"/>
  </r>
  <r>
    <s v="Id1926"/>
    <s v="Shelley"/>
    <n v="19.48"/>
    <n v="5.63"/>
    <s v="yes"/>
    <x v="0"/>
    <x v="0"/>
    <n v="1"/>
    <x v="1"/>
    <x v="2"/>
    <x v="2"/>
    <e v="#N/A"/>
    <e v="#N/A"/>
    <e v="#N/A"/>
    <e v="#N/A"/>
    <e v="#N/A"/>
    <e v="#N/A"/>
  </r>
  <r>
    <s v="Id1927"/>
    <s v="Jekaterina"/>
    <n v="16.96"/>
    <n v="11.47"/>
    <s v="yes"/>
    <x v="0"/>
    <x v="0"/>
    <n v="0"/>
    <x v="1"/>
    <x v="4"/>
    <x v="0"/>
    <e v="#N/A"/>
    <e v="#N/A"/>
    <e v="#N/A"/>
    <e v="#N/A"/>
    <e v="#N/A"/>
    <e v="#N/A"/>
  </r>
  <r>
    <s v="Id1928"/>
    <s v="Daniel"/>
    <n v="19.05"/>
    <n v="4.92"/>
    <s v="No"/>
    <x v="0"/>
    <x v="0"/>
    <n v="1"/>
    <x v="1"/>
    <x v="2"/>
    <x v="2"/>
    <e v="#N/A"/>
    <e v="#N/A"/>
    <e v="#N/A"/>
    <e v="#N/A"/>
    <e v="#N/A"/>
    <e v="#N/A"/>
  </r>
  <r>
    <s v="Id1929"/>
    <s v="Pauline"/>
    <n v="37.619999999999997"/>
    <n v="4.18"/>
    <s v="No"/>
    <x v="0"/>
    <x v="0"/>
    <n v="0"/>
    <x v="1"/>
    <x v="0"/>
    <x v="2"/>
    <e v="#N/A"/>
    <e v="#N/A"/>
    <e v="#N/A"/>
    <e v="#N/A"/>
    <e v="#N/A"/>
    <e v="#N/A"/>
  </r>
  <r>
    <s v="Id1930"/>
    <s v="Colleen"/>
    <n v="29.1"/>
    <n v="4.67"/>
    <s v="No"/>
    <x v="0"/>
    <x v="0"/>
    <n v="0"/>
    <x v="1"/>
    <x v="1"/>
    <x v="2"/>
    <e v="#N/A"/>
    <e v="#N/A"/>
    <e v="#N/A"/>
    <e v="#N/A"/>
    <e v="#N/A"/>
    <e v="#N/A"/>
  </r>
  <r>
    <s v="Id1931"/>
    <s v="Aleah K"/>
    <n v="26.62"/>
    <n v="6.24"/>
    <s v="No"/>
    <x v="0"/>
    <x v="0"/>
    <n v="0"/>
    <x v="1"/>
    <x v="1"/>
    <x v="1"/>
    <e v="#N/A"/>
    <e v="#N/A"/>
    <e v="#N/A"/>
    <e v="#N/A"/>
    <e v="#N/A"/>
    <e v="#N/A"/>
  </r>
  <r>
    <s v="Id1932"/>
    <s v="Mare"/>
    <n v="25.74"/>
    <n v="5.99"/>
    <s v="No"/>
    <x v="0"/>
    <x v="0"/>
    <n v="0"/>
    <x v="1"/>
    <x v="1"/>
    <x v="1"/>
    <e v="#N/A"/>
    <e v="#N/A"/>
    <e v="#N/A"/>
    <e v="#N/A"/>
    <e v="#N/A"/>
    <e v="#N/A"/>
  </r>
  <r>
    <s v="Id1933"/>
    <s v="Kevin"/>
    <n v="18.22"/>
    <n v="10.27"/>
    <s v="yes"/>
    <x v="0"/>
    <x v="0"/>
    <n v="1"/>
    <x v="1"/>
    <x v="4"/>
    <x v="0"/>
    <e v="#N/A"/>
    <e v="#N/A"/>
    <e v="#N/A"/>
    <e v="#N/A"/>
    <e v="#N/A"/>
    <e v="#N/A"/>
  </r>
  <r>
    <s v="Id1934"/>
    <s v="Jessica"/>
    <n v="26.03"/>
    <n v="5.97"/>
    <s v="No"/>
    <x v="0"/>
    <x v="1"/>
    <n v="1"/>
    <x v="1"/>
    <x v="1"/>
    <x v="1"/>
    <e v="#N/A"/>
    <e v="#N/A"/>
    <e v="#N/A"/>
    <e v="#N/A"/>
    <e v="#N/A"/>
    <e v="#N/A"/>
  </r>
  <r>
    <s v="Id1935"/>
    <s v="Amanda R"/>
    <n v="17.29"/>
    <n v="4.9800000000000004"/>
    <s v="No"/>
    <x v="0"/>
    <x v="0"/>
    <n v="0"/>
    <x v="1"/>
    <x v="4"/>
    <x v="2"/>
    <e v="#N/A"/>
    <e v="#N/A"/>
    <e v="#N/A"/>
    <e v="#N/A"/>
    <e v="#N/A"/>
    <e v="#N/A"/>
  </r>
  <r>
    <s v="Id1936"/>
    <s v="Murray W."/>
    <n v="18.170000000000002"/>
    <n v="6.91"/>
    <s v="yes"/>
    <x v="0"/>
    <x v="0"/>
    <n v="1"/>
    <x v="1"/>
    <x v="4"/>
    <x v="0"/>
    <e v="#N/A"/>
    <e v="#N/A"/>
    <e v="#N/A"/>
    <e v="#N/A"/>
    <e v="#N/A"/>
    <e v="#N/A"/>
  </r>
  <r>
    <s v="Id1937"/>
    <s v="Meghan P."/>
    <n v="32.54"/>
    <n v="6.38"/>
    <s v="No"/>
    <x v="1"/>
    <x v="0"/>
    <n v="1"/>
    <x v="1"/>
    <x v="0"/>
    <x v="1"/>
    <e v="#N/A"/>
    <e v="#N/A"/>
    <e v="#N/A"/>
    <e v="#N/A"/>
    <e v="#N/A"/>
    <e v="#N/A"/>
  </r>
  <r>
    <s v="Id1938"/>
    <s v="David"/>
    <n v="30.25"/>
    <n v="4.7699999999999996"/>
    <s v="No"/>
    <x v="0"/>
    <x v="0"/>
    <n v="0"/>
    <x v="1"/>
    <x v="0"/>
    <x v="2"/>
    <e v="#N/A"/>
    <e v="#N/A"/>
    <e v="#N/A"/>
    <e v="#N/A"/>
    <e v="#N/A"/>
    <e v="#N/A"/>
  </r>
  <r>
    <s v="Id1939"/>
    <s v="Seth"/>
    <n v="19.59"/>
    <n v="6.04"/>
    <s v="yes"/>
    <x v="0"/>
    <x v="0"/>
    <n v="1"/>
    <x v="1"/>
    <x v="2"/>
    <x v="1"/>
    <e v="#N/A"/>
    <e v="#N/A"/>
    <e v="#N/A"/>
    <e v="#N/A"/>
    <e v="#N/A"/>
    <e v="#N/A"/>
  </r>
  <r>
    <s v="Id1940"/>
    <s v="Michael P."/>
    <n v="45.9"/>
    <n v="4.3"/>
    <s v="yes"/>
    <x v="0"/>
    <x v="0"/>
    <n v="1"/>
    <x v="1"/>
    <x v="0"/>
    <x v="2"/>
    <e v="#N/A"/>
    <e v="#N/A"/>
    <e v="#N/A"/>
    <e v="#N/A"/>
    <e v="#N/A"/>
    <e v="#N/A"/>
  </r>
  <r>
    <s v="Id1941"/>
    <s v="Russell M"/>
    <n v="17.059999999999999"/>
    <n v="8.75"/>
    <s v="yes"/>
    <x v="0"/>
    <x v="0"/>
    <n v="0"/>
    <x v="1"/>
    <x v="4"/>
    <x v="0"/>
    <e v="#N/A"/>
    <e v="#N/A"/>
    <e v="#N/A"/>
    <e v="#N/A"/>
    <e v="#N/A"/>
    <e v="#N/A"/>
  </r>
  <r>
    <s v="Id1942"/>
    <s v="Martin"/>
    <n v="32.07"/>
    <n v="5.25"/>
    <s v="No"/>
    <x v="0"/>
    <x v="1"/>
    <n v="1"/>
    <x v="1"/>
    <x v="0"/>
    <x v="2"/>
    <e v="#N/A"/>
    <e v="#N/A"/>
    <e v="#N/A"/>
    <e v="#N/A"/>
    <e v="#N/A"/>
    <e v="#N/A"/>
  </r>
  <r>
    <s v="Id1943"/>
    <s v="Michael"/>
    <n v="16.5"/>
    <n v="5.03"/>
    <s v="No"/>
    <x v="0"/>
    <x v="0"/>
    <n v="1"/>
    <x v="1"/>
    <x v="4"/>
    <x v="2"/>
    <e v="#N/A"/>
    <e v="#N/A"/>
    <e v="#N/A"/>
    <e v="#N/A"/>
    <e v="#N/A"/>
    <e v="#N/A"/>
  </r>
  <r>
    <s v="Id1944"/>
    <s v="Miles"/>
    <n v="31.4"/>
    <n v="5.88"/>
    <s v="No"/>
    <x v="0"/>
    <x v="0"/>
    <n v="1"/>
    <x v="1"/>
    <x v="0"/>
    <x v="1"/>
    <e v="#N/A"/>
    <e v="#N/A"/>
    <e v="#N/A"/>
    <e v="#N/A"/>
    <e v="#N/A"/>
    <e v="#N/A"/>
  </r>
  <r>
    <s v="Id1945"/>
    <s v="Amanda"/>
    <n v="20.36"/>
    <n v="4.49"/>
    <s v="No"/>
    <x v="0"/>
    <x v="0"/>
    <n v="0"/>
    <x v="1"/>
    <x v="2"/>
    <x v="2"/>
    <e v="#N/A"/>
    <e v="#N/A"/>
    <e v="#N/A"/>
    <e v="#N/A"/>
    <e v="#N/A"/>
    <e v="#N/A"/>
  </r>
  <r>
    <s v="Id1946"/>
    <s v="Roger"/>
    <n v="25.46"/>
    <n v="4.1399999999999997"/>
    <s v="No"/>
    <x v="0"/>
    <x v="0"/>
    <n v="1"/>
    <x v="1"/>
    <x v="1"/>
    <x v="2"/>
    <e v="#N/A"/>
    <e v="#N/A"/>
    <e v="#N/A"/>
    <e v="#N/A"/>
    <e v="#N/A"/>
    <e v="#N/A"/>
  </r>
  <r>
    <s v="Id1947"/>
    <s v="Brock J"/>
    <n v="17.09"/>
    <n v="5.8"/>
    <s v="yes"/>
    <x v="0"/>
    <x v="0"/>
    <n v="0"/>
    <x v="1"/>
    <x v="4"/>
    <x v="1"/>
    <e v="#N/A"/>
    <e v="#N/A"/>
    <e v="#N/A"/>
    <e v="#N/A"/>
    <e v="#N/A"/>
    <e v="#N/A"/>
  </r>
  <r>
    <s v="Id1948"/>
    <s v="Stephen F."/>
    <n v="20.83"/>
    <n v="5.12"/>
    <s v="No"/>
    <x v="0"/>
    <x v="0"/>
    <n v="0"/>
    <x v="1"/>
    <x v="2"/>
    <x v="2"/>
    <e v="#N/A"/>
    <e v="#N/A"/>
    <e v="#N/A"/>
    <e v="#N/A"/>
    <e v="#N/A"/>
    <e v="#N/A"/>
  </r>
  <r>
    <s v="Id1949"/>
    <s v="Missy"/>
    <n v="18.920000000000002"/>
    <n v="5.98"/>
    <s v="yes"/>
    <x v="0"/>
    <x v="0"/>
    <n v="1"/>
    <x v="1"/>
    <x v="2"/>
    <x v="1"/>
    <e v="#N/A"/>
    <e v="#N/A"/>
    <e v="#N/A"/>
    <e v="#N/A"/>
    <e v="#N/A"/>
    <e v="#N/A"/>
  </r>
  <r>
    <s v="Id1950"/>
    <s v="William"/>
    <n v="37.1"/>
    <n v="5.46"/>
    <s v="No"/>
    <x v="0"/>
    <x v="0"/>
    <n v="0"/>
    <x v="1"/>
    <x v="0"/>
    <x v="2"/>
    <e v="#N/A"/>
    <e v="#N/A"/>
    <e v="#N/A"/>
    <e v="#N/A"/>
    <e v="#N/A"/>
    <e v="#N/A"/>
  </r>
  <r>
    <s v="Id1951"/>
    <s v="Lauren M"/>
    <n v="22.515000000000001"/>
    <n v="4.91"/>
    <s v="yes"/>
    <x v="0"/>
    <x v="1"/>
    <n v="1"/>
    <x v="1"/>
    <x v="2"/>
    <x v="2"/>
    <e v="#N/A"/>
    <e v="#N/A"/>
    <e v="#N/A"/>
    <e v="#N/A"/>
    <e v="#N/A"/>
    <e v="#N/A"/>
  </r>
  <r>
    <s v="Id1952"/>
    <s v="Mr.  Apolo U."/>
    <n v="32.700000000000003"/>
    <n v="4.66"/>
    <s v="No"/>
    <x v="0"/>
    <x v="0"/>
    <n v="0"/>
    <x v="1"/>
    <x v="0"/>
    <x v="2"/>
    <e v="#N/A"/>
    <e v="#N/A"/>
    <e v="#N/A"/>
    <e v="#N/A"/>
    <e v="#N/A"/>
    <e v="#N/A"/>
  </r>
  <r>
    <s v="Id1953"/>
    <s v="Alfons"/>
    <n v="17.75"/>
    <n v="6.8"/>
    <s v="yes"/>
    <x v="0"/>
    <x v="0"/>
    <n v="1"/>
    <x v="1"/>
    <x v="4"/>
    <x v="0"/>
    <e v="#N/A"/>
    <e v="#N/A"/>
    <e v="#N/A"/>
    <e v="#N/A"/>
    <e v="#N/A"/>
    <e v="#N/A"/>
  </r>
  <r>
    <s v="Id1954"/>
    <s v="Amber"/>
    <n v="33.630000000000003"/>
    <n v="4.47"/>
    <s v="yes"/>
    <x v="0"/>
    <x v="0"/>
    <n v="0"/>
    <x v="1"/>
    <x v="0"/>
    <x v="2"/>
    <e v="#N/A"/>
    <e v="#N/A"/>
    <e v="#N/A"/>
    <e v="#N/A"/>
    <e v="#N/A"/>
    <e v="#N/A"/>
  </r>
  <r>
    <s v="Id1955"/>
    <s v="Leah C."/>
    <n v="34.799999999999997"/>
    <n v="4.08"/>
    <s v="yes"/>
    <x v="0"/>
    <x v="0"/>
    <n v="1"/>
    <x v="1"/>
    <x v="0"/>
    <x v="2"/>
    <e v="#N/A"/>
    <e v="#N/A"/>
    <e v="#N/A"/>
    <e v="#N/A"/>
    <e v="#N/A"/>
    <e v="#N/A"/>
  </r>
  <r>
    <s v="Id1956"/>
    <s v="Lilia"/>
    <n v="16.809999999999999"/>
    <n v="5.51"/>
    <s v="yes"/>
    <x v="0"/>
    <x v="0"/>
    <n v="1"/>
    <x v="1"/>
    <x v="4"/>
    <x v="2"/>
    <e v="#N/A"/>
    <e v="#N/A"/>
    <e v="#N/A"/>
    <e v="#N/A"/>
    <e v="#N/A"/>
    <e v="#N/A"/>
  </r>
  <r>
    <s v="Id1957"/>
    <s v="Mr.  Danny"/>
    <n v="16.690000000000001"/>
    <n v="8.4"/>
    <s v="yes"/>
    <x v="0"/>
    <x v="0"/>
    <n v="0"/>
    <x v="1"/>
    <x v="4"/>
    <x v="0"/>
    <e v="#N/A"/>
    <e v="#N/A"/>
    <e v="#N/A"/>
    <e v="#N/A"/>
    <e v="#N/A"/>
    <e v="#N/A"/>
  </r>
  <r>
    <s v="Id1958"/>
    <s v="Lauren"/>
    <n v="23.21"/>
    <n v="5.14"/>
    <s v="yes"/>
    <x v="0"/>
    <x v="0"/>
    <n v="1"/>
    <x v="1"/>
    <x v="2"/>
    <x v="2"/>
    <e v="#N/A"/>
    <e v="#N/A"/>
    <e v="#N/A"/>
    <e v="#N/A"/>
    <e v="#N/A"/>
    <e v="#N/A"/>
  </r>
  <r>
    <s v="Id1959"/>
    <s v="Courtney"/>
    <n v="25.175000000000001"/>
    <n v="5.21"/>
    <s v="yes"/>
    <x v="0"/>
    <x v="0"/>
    <n v="1"/>
    <x v="1"/>
    <x v="1"/>
    <x v="2"/>
    <e v="#N/A"/>
    <e v="#N/A"/>
    <e v="#N/A"/>
    <e v="#N/A"/>
    <e v="#N/A"/>
    <e v="#N/A"/>
  </r>
  <r>
    <s v="Id1960"/>
    <s v="Elizabeth"/>
    <n v="34.770000000000003"/>
    <n v="6.23"/>
    <s v="No"/>
    <x v="0"/>
    <x v="0"/>
    <n v="0"/>
    <x v="1"/>
    <x v="0"/>
    <x v="1"/>
    <e v="#N/A"/>
    <e v="#N/A"/>
    <e v="#N/A"/>
    <e v="#N/A"/>
    <e v="#N/A"/>
    <e v="#N/A"/>
  </r>
  <r>
    <s v="Id1961"/>
    <s v="Satomi"/>
    <n v="27.7"/>
    <n v="5.6"/>
    <s v="No"/>
    <x v="0"/>
    <x v="0"/>
    <n v="1"/>
    <x v="1"/>
    <x v="1"/>
    <x v="2"/>
    <e v="#N/A"/>
    <e v="#N/A"/>
    <e v="#N/A"/>
    <e v="#N/A"/>
    <e v="#N/A"/>
    <e v="#N/A"/>
  </r>
  <r>
    <s v="Id1962"/>
    <s v="Matthew D"/>
    <n v="19.12"/>
    <n v="4.72"/>
    <s v="yes"/>
    <x v="0"/>
    <x v="0"/>
    <n v="1"/>
    <x v="1"/>
    <x v="2"/>
    <x v="2"/>
    <e v="#N/A"/>
    <e v="#N/A"/>
    <e v="#N/A"/>
    <e v="#N/A"/>
    <e v="#N/A"/>
    <e v="#N/A"/>
  </r>
  <r>
    <s v="Id1963"/>
    <s v="Peter T II"/>
    <n v="32.67"/>
    <n v="4.67"/>
    <s v="No"/>
    <x v="0"/>
    <x v="1"/>
    <n v="1"/>
    <x v="1"/>
    <x v="0"/>
    <x v="2"/>
    <e v="#N/A"/>
    <e v="#N/A"/>
    <e v="#N/A"/>
    <e v="#N/A"/>
    <e v="#N/A"/>
    <e v="#N/A"/>
  </r>
  <r>
    <s v="Id1964"/>
    <s v="Manuel"/>
    <n v="28.5"/>
    <n v="6.11"/>
    <s v="No"/>
    <x v="0"/>
    <x v="0"/>
    <n v="1"/>
    <x v="1"/>
    <x v="1"/>
    <x v="1"/>
    <e v="#N/A"/>
    <e v="#N/A"/>
    <e v="#N/A"/>
    <e v="#N/A"/>
    <e v="#N/A"/>
    <e v="#N/A"/>
  </r>
  <r>
    <s v="Id1965"/>
    <s v="Kindsey P."/>
    <n v="39.270000000000003"/>
    <n v="6.25"/>
    <s v="No"/>
    <x v="0"/>
    <x v="0"/>
    <n v="0"/>
    <x v="1"/>
    <x v="0"/>
    <x v="1"/>
    <e v="#N/A"/>
    <e v="#N/A"/>
    <e v="#N/A"/>
    <e v="#N/A"/>
    <e v="#N/A"/>
    <e v="#N/A"/>
  </r>
  <r>
    <s v="Id1966"/>
    <s v="Thomas G."/>
    <n v="32.49"/>
    <n v="4"/>
    <s v="yes"/>
    <x v="0"/>
    <x v="0"/>
    <n v="0"/>
    <x v="1"/>
    <x v="0"/>
    <x v="2"/>
    <e v="#N/A"/>
    <e v="#N/A"/>
    <e v="#N/A"/>
    <e v="#N/A"/>
    <e v="#N/A"/>
    <e v="#N/A"/>
  </r>
  <r>
    <s v="Id1967"/>
    <s v="Kyle S"/>
    <n v="23.7"/>
    <n v="5.55"/>
    <s v="yes"/>
    <x v="0"/>
    <x v="0"/>
    <n v="0"/>
    <x v="1"/>
    <x v="2"/>
    <x v="2"/>
    <e v="#N/A"/>
    <e v="#N/A"/>
    <e v="#N/A"/>
    <e v="#N/A"/>
    <e v="#N/A"/>
    <e v="#N/A"/>
  </r>
  <r>
    <s v="Id1968"/>
    <s v="Alexander J."/>
    <n v="30.4"/>
    <n v="5.95"/>
    <s v="No"/>
    <x v="1"/>
    <x v="0"/>
    <n v="1"/>
    <x v="1"/>
    <x v="0"/>
    <x v="1"/>
    <e v="#N/A"/>
    <e v="#N/A"/>
    <e v="#N/A"/>
    <e v="#N/A"/>
    <e v="#N/A"/>
    <e v="#N/A"/>
  </r>
  <r>
    <s v="Id1969"/>
    <s v="Dustin L"/>
    <n v="38.94"/>
    <n v="4.3600000000000003"/>
    <s v="No"/>
    <x v="0"/>
    <x v="1"/>
    <n v="1"/>
    <x v="1"/>
    <x v="0"/>
    <x v="2"/>
    <e v="#N/A"/>
    <e v="#N/A"/>
    <e v="#N/A"/>
    <e v="#N/A"/>
    <e v="#N/A"/>
    <e v="#N/A"/>
  </r>
  <r>
    <s v="Id1970"/>
    <s v="Chloe"/>
    <n v="31.02"/>
    <n v="4.84"/>
    <s v="No"/>
    <x v="0"/>
    <x v="1"/>
    <n v="1"/>
    <x v="1"/>
    <x v="0"/>
    <x v="2"/>
    <e v="#N/A"/>
    <e v="#N/A"/>
    <e v="#N/A"/>
    <e v="#N/A"/>
    <e v="#N/A"/>
    <e v="#N/A"/>
  </r>
  <r>
    <s v="Id1971"/>
    <s v="Cailtlin"/>
    <n v="17.5"/>
    <n v="4.5599999999999996"/>
    <s v="No"/>
    <x v="0"/>
    <x v="0"/>
    <n v="1"/>
    <x v="1"/>
    <x v="4"/>
    <x v="2"/>
    <e v="#N/A"/>
    <e v="#N/A"/>
    <e v="#N/A"/>
    <e v="#N/A"/>
    <e v="#N/A"/>
    <e v="#N/A"/>
  </r>
  <r>
    <s v="Id1972"/>
    <s v="Joshua"/>
    <n v="34.799999999999997"/>
    <n v="4.42"/>
    <s v="yes"/>
    <x v="1"/>
    <x v="0"/>
    <n v="2"/>
    <x v="1"/>
    <x v="0"/>
    <x v="2"/>
    <e v="#N/A"/>
    <e v="#N/A"/>
    <e v="#N/A"/>
    <e v="#N/A"/>
    <e v="#N/A"/>
    <e v="#N/A"/>
  </r>
  <r>
    <s v="Id1973"/>
    <s v="Chuy"/>
    <n v="17.3"/>
    <n v="7.66"/>
    <s v="yes"/>
    <x v="0"/>
    <x v="0"/>
    <n v="1"/>
    <x v="1"/>
    <x v="4"/>
    <x v="0"/>
    <e v="#N/A"/>
    <e v="#N/A"/>
    <e v="#N/A"/>
    <e v="#N/A"/>
    <e v="#N/A"/>
    <e v="#N/A"/>
  </r>
  <r>
    <s v="Id1974"/>
    <s v="Laurie B"/>
    <n v="32.25"/>
    <n v="5.2"/>
    <s v="yes"/>
    <x v="0"/>
    <x v="0"/>
    <n v="0"/>
    <x v="1"/>
    <x v="0"/>
    <x v="2"/>
    <e v="#N/A"/>
    <e v="#N/A"/>
    <e v="#N/A"/>
    <e v="#N/A"/>
    <e v="#N/A"/>
    <e v="#N/A"/>
  </r>
  <r>
    <s v="Id1975"/>
    <s v="Rachel B."/>
    <n v="42.4"/>
    <n v="5.53"/>
    <s v="yes"/>
    <x v="0"/>
    <x v="0"/>
    <n v="0"/>
    <x v="1"/>
    <x v="0"/>
    <x v="2"/>
    <e v="#N/A"/>
    <e v="#N/A"/>
    <e v="#N/A"/>
    <e v="#N/A"/>
    <e v="#N/A"/>
    <e v="#N/A"/>
  </r>
  <r>
    <s v="Id1976"/>
    <s v="Ms.  Liza"/>
    <n v="38.664999999999999"/>
    <n v="4.8600000000000003"/>
    <s v="No"/>
    <x v="1"/>
    <x v="0"/>
    <n v="1"/>
    <x v="1"/>
    <x v="0"/>
    <x v="2"/>
    <e v="#N/A"/>
    <e v="#N/A"/>
    <e v="#N/A"/>
    <e v="#N/A"/>
    <e v="#N/A"/>
    <e v="#N/A"/>
  </r>
  <r>
    <s v="Id1977"/>
    <s v="Lindsey"/>
    <n v="29.92"/>
    <n v="5.49"/>
    <s v="yes"/>
    <x v="0"/>
    <x v="0"/>
    <n v="0"/>
    <x v="1"/>
    <x v="3"/>
    <x v="2"/>
    <e v="#N/A"/>
    <e v="#N/A"/>
    <e v="#N/A"/>
    <e v="#N/A"/>
    <e v="#N/A"/>
    <e v="#N/A"/>
  </r>
  <r>
    <s v="Id1978"/>
    <s v="Lindsay E."/>
    <n v="29.48"/>
    <n v="4.09"/>
    <s v="yes"/>
    <x v="0"/>
    <x v="0"/>
    <n v="0"/>
    <x v="1"/>
    <x v="1"/>
    <x v="2"/>
    <e v="#N/A"/>
    <e v="#N/A"/>
    <e v="#N/A"/>
    <e v="#N/A"/>
    <e v="#N/A"/>
    <e v="#N/A"/>
  </r>
  <r>
    <s v="Id1979"/>
    <s v="Kathleen M."/>
    <n v="28.785"/>
    <n v="4.3099999999999996"/>
    <s v="yes"/>
    <x v="0"/>
    <x v="0"/>
    <n v="0"/>
    <x v="1"/>
    <x v="1"/>
    <x v="2"/>
    <e v="#N/A"/>
    <e v="#N/A"/>
    <e v="#N/A"/>
    <e v="#N/A"/>
    <e v="#N/A"/>
    <e v="#N/A"/>
  </r>
  <r>
    <s v="Id1980"/>
    <s v="Aya"/>
    <n v="19.8"/>
    <n v="4"/>
    <s v="yes"/>
    <x v="0"/>
    <x v="0"/>
    <n v="0"/>
    <x v="1"/>
    <x v="2"/>
    <x v="2"/>
    <e v="#N/A"/>
    <e v="#N/A"/>
    <e v="#N/A"/>
    <e v="#N/A"/>
    <e v="#N/A"/>
    <e v="#N/A"/>
  </r>
  <r>
    <s v="Id1981"/>
    <s v="Carolyn R"/>
    <n v="35.53"/>
    <n v="4.68"/>
    <s v="No"/>
    <x v="0"/>
    <x v="1"/>
    <n v="1"/>
    <x v="1"/>
    <x v="0"/>
    <x v="2"/>
    <e v="#N/A"/>
    <e v="#N/A"/>
    <e v="#N/A"/>
    <e v="#N/A"/>
    <e v="#N/A"/>
    <e v="#N/A"/>
  </r>
  <r>
    <s v="Id1982"/>
    <s v="Bethany"/>
    <n v="21.47"/>
    <n v="4.0199999999999996"/>
    <s v="yes"/>
    <x v="0"/>
    <x v="0"/>
    <n v="1"/>
    <x v="1"/>
    <x v="2"/>
    <x v="2"/>
    <e v="#N/A"/>
    <e v="#N/A"/>
    <e v="#N/A"/>
    <e v="#N/A"/>
    <e v="#N/A"/>
    <e v="#N/A"/>
  </r>
  <r>
    <s v="Id1983"/>
    <s v="Holly A"/>
    <n v="25.9"/>
    <n v="5.12"/>
    <s v="No"/>
    <x v="0"/>
    <x v="1"/>
    <n v="1"/>
    <x v="1"/>
    <x v="1"/>
    <x v="2"/>
    <e v="#N/A"/>
    <e v="#N/A"/>
    <e v="#N/A"/>
    <e v="#N/A"/>
    <e v="#N/A"/>
    <e v="#N/A"/>
  </r>
  <r>
    <s v="Id1984"/>
    <s v="Ping"/>
    <n v="20.81"/>
    <n v="5.52"/>
    <s v="No"/>
    <x v="0"/>
    <x v="0"/>
    <n v="0"/>
    <x v="1"/>
    <x v="2"/>
    <x v="2"/>
    <e v="#N/A"/>
    <e v="#N/A"/>
    <e v="#N/A"/>
    <e v="#N/A"/>
    <e v="#N/A"/>
    <e v="#N/A"/>
  </r>
  <r>
    <s v="Id1985"/>
    <s v="Tim"/>
    <n v="25.84"/>
    <n v="5.81"/>
    <s v="yes"/>
    <x v="0"/>
    <x v="1"/>
    <n v="1"/>
    <x v="1"/>
    <x v="1"/>
    <x v="1"/>
    <e v="#N/A"/>
    <e v="#N/A"/>
    <e v="#N/A"/>
    <e v="#N/A"/>
    <e v="#N/A"/>
    <e v="#N/A"/>
  </r>
  <r>
    <s v="Id1986"/>
    <s v="John"/>
    <n v="30.95"/>
    <n v="5.16"/>
    <s v="No"/>
    <x v="0"/>
    <x v="1"/>
    <n v="1"/>
    <x v="1"/>
    <x v="0"/>
    <x v="2"/>
    <e v="#N/A"/>
    <e v="#N/A"/>
    <e v="#N/A"/>
    <e v="#N/A"/>
    <e v="#N/A"/>
    <e v="#N/A"/>
  </r>
  <r>
    <s v="Id1987"/>
    <s v="Mrs.  Cynthia"/>
    <n v="30.54"/>
    <n v="5"/>
    <s v="No"/>
    <x v="0"/>
    <x v="1"/>
    <n v="1"/>
    <x v="1"/>
    <x v="0"/>
    <x v="2"/>
    <e v="#N/A"/>
    <e v="#N/A"/>
    <e v="#N/A"/>
    <e v="#N/A"/>
    <e v="#N/A"/>
    <e v="#N/A"/>
  </r>
  <r>
    <s v="Id1988"/>
    <s v="Emmett"/>
    <n v="33.914999999999999"/>
    <n v="5.84"/>
    <s v="yes"/>
    <x v="0"/>
    <x v="0"/>
    <n v="0"/>
    <x v="1"/>
    <x v="0"/>
    <x v="1"/>
    <e v="#N/A"/>
    <e v="#N/A"/>
    <e v="#N/A"/>
    <e v="#N/A"/>
    <e v="#N/A"/>
    <e v="#N/A"/>
  </r>
  <r>
    <s v="Id1989"/>
    <s v="Kate"/>
    <n v="33.31"/>
    <n v="4.1900000000000004"/>
    <s v="No"/>
    <x v="0"/>
    <x v="1"/>
    <n v="1"/>
    <x v="1"/>
    <x v="0"/>
    <x v="2"/>
    <e v="#N/A"/>
    <e v="#N/A"/>
    <e v="#N/A"/>
    <e v="#N/A"/>
    <e v="#N/A"/>
    <e v="#N/A"/>
  </r>
  <r>
    <s v="Id1990"/>
    <s v="Christopher L."/>
    <n v="25.745000000000001"/>
    <n v="4.62"/>
    <s v="yes"/>
    <x v="0"/>
    <x v="0"/>
    <n v="0"/>
    <x v="1"/>
    <x v="1"/>
    <x v="2"/>
    <e v="#N/A"/>
    <e v="#N/A"/>
    <e v="#N/A"/>
    <e v="#N/A"/>
    <e v="#N/A"/>
    <e v="#N/A"/>
  </r>
  <r>
    <s v="Id1991"/>
    <s v="Christopher P."/>
    <n v="37.1"/>
    <n v="6.24"/>
    <s v="No"/>
    <x v="0"/>
    <x v="0"/>
    <n v="0"/>
    <x v="1"/>
    <x v="0"/>
    <x v="1"/>
    <e v="#N/A"/>
    <e v="#N/A"/>
    <e v="#N/A"/>
    <e v="#N/A"/>
    <e v="#N/A"/>
    <e v="#N/A"/>
  </r>
  <r>
    <s v="Id1992"/>
    <s v="Christopher W"/>
    <n v="35.435000000000002"/>
    <n v="5.81"/>
    <s v="No"/>
    <x v="0"/>
    <x v="0"/>
    <n v="0"/>
    <x v="1"/>
    <x v="0"/>
    <x v="1"/>
    <e v="#N/A"/>
    <e v="#N/A"/>
    <e v="#N/A"/>
    <e v="#N/A"/>
    <e v="#N/A"/>
    <e v="#N/A"/>
  </r>
  <r>
    <s v="Id1993"/>
    <s v="Norman H."/>
    <n v="20.399999999999999"/>
    <n v="4.83"/>
    <s v="No"/>
    <x v="0"/>
    <x v="0"/>
    <n v="0"/>
    <x v="1"/>
    <x v="2"/>
    <x v="2"/>
    <e v="#N/A"/>
    <e v="#N/A"/>
    <e v="#N/A"/>
    <e v="#N/A"/>
    <e v="#N/A"/>
    <e v="#N/A"/>
  </r>
  <r>
    <s v="Id1994"/>
    <s v="Susan"/>
    <n v="42.13"/>
    <n v="5.72"/>
    <s v="yes"/>
    <x v="0"/>
    <x v="1"/>
    <n v="1"/>
    <x v="1"/>
    <x v="0"/>
    <x v="1"/>
    <e v="#N/A"/>
    <e v="#N/A"/>
    <e v="#N/A"/>
    <e v="#N/A"/>
    <e v="#N/A"/>
    <e v="#N/A"/>
  </r>
  <r>
    <s v="Id1995"/>
    <s v="Tatyana K"/>
    <n v="33.99"/>
    <n v="4.83"/>
    <s v="yes"/>
    <x v="0"/>
    <x v="1"/>
    <n v="1"/>
    <x v="1"/>
    <x v="0"/>
    <x v="2"/>
    <e v="#N/A"/>
    <e v="#N/A"/>
    <e v="#N/A"/>
    <e v="#N/A"/>
    <e v="#N/A"/>
    <e v="#N/A"/>
  </r>
  <r>
    <s v="Id1996"/>
    <s v="Chrissy"/>
    <n v="28.594999999999999"/>
    <n v="4.1399999999999997"/>
    <s v="yes"/>
    <x v="0"/>
    <x v="1"/>
    <n v="1"/>
    <x v="1"/>
    <x v="1"/>
    <x v="2"/>
    <e v="#N/A"/>
    <e v="#N/A"/>
    <e v="#N/A"/>
    <e v="#N/A"/>
    <e v="#N/A"/>
    <e v="#N/A"/>
  </r>
  <r>
    <s v="Id1997"/>
    <s v="Carrie"/>
    <n v="20.8"/>
    <n v="4.07"/>
    <s v="yes"/>
    <x v="0"/>
    <x v="1"/>
    <n v="1"/>
    <x v="1"/>
    <x v="2"/>
    <x v="2"/>
    <e v="#N/A"/>
    <e v="#N/A"/>
    <e v="#N/A"/>
    <e v="#N/A"/>
    <e v="#N/A"/>
    <e v="#N/A"/>
  </r>
  <r>
    <s v="Id1998"/>
    <s v="Halle"/>
    <n v="23.465"/>
    <n v="6.26"/>
    <s v="yes"/>
    <x v="0"/>
    <x v="1"/>
    <n v="1"/>
    <x v="1"/>
    <x v="2"/>
    <x v="1"/>
    <e v="#N/A"/>
    <e v="#N/A"/>
    <e v="#N/A"/>
    <e v="#N/A"/>
    <e v="#N/A"/>
    <e v="#N/A"/>
  </r>
  <r>
    <s v="Id1999"/>
    <s v="Carolyn"/>
    <n v="40.185000000000002"/>
    <n v="5.88"/>
    <s v="yes"/>
    <x v="0"/>
    <x v="0"/>
    <n v="0"/>
    <x v="1"/>
    <x v="0"/>
    <x v="1"/>
    <e v="#N/A"/>
    <e v="#N/A"/>
    <e v="#N/A"/>
    <e v="#N/A"/>
    <e v="#N/A"/>
    <e v="#N/A"/>
  </r>
  <r>
    <s v="Id2000"/>
    <s v="Tara D."/>
    <n v="21.89"/>
    <n v="5.72"/>
    <s v="yes"/>
    <x v="0"/>
    <x v="0"/>
    <n v="0"/>
    <x v="1"/>
    <x v="2"/>
    <x v="1"/>
    <e v="#N/A"/>
    <e v="#N/A"/>
    <e v="#N/A"/>
    <e v="#N/A"/>
    <e v="#N/A"/>
    <e v="#N/A"/>
  </r>
  <r>
    <s v="Id2001"/>
    <s v="Rasim M"/>
    <n v="29.34"/>
    <n v="6.09"/>
    <s v="yes"/>
    <x v="1"/>
    <x v="0"/>
    <n v="2"/>
    <x v="1"/>
    <x v="1"/>
    <x v="1"/>
    <e v="#N/A"/>
    <e v="#N/A"/>
    <e v="#N/A"/>
    <e v="#N/A"/>
    <e v="#N/A"/>
    <e v="#N/A"/>
  </r>
  <r>
    <s v="Id2002"/>
    <s v="Dina"/>
    <n v="22.61"/>
    <n v="4.25"/>
    <s v="yes"/>
    <x v="0"/>
    <x v="0"/>
    <n v="0"/>
    <x v="1"/>
    <x v="2"/>
    <x v="2"/>
    <e v="#N/A"/>
    <e v="#N/A"/>
    <e v="#N/A"/>
    <e v="#N/A"/>
    <e v="#N/A"/>
    <e v="#N/A"/>
  </r>
  <r>
    <s v="Id2003"/>
    <s v="Lisa"/>
    <n v="22.23"/>
    <n v="6.09"/>
    <s v="yes"/>
    <x v="0"/>
    <x v="0"/>
    <n v="0"/>
    <x v="1"/>
    <x v="2"/>
    <x v="1"/>
    <e v="#N/A"/>
    <e v="#N/A"/>
    <e v="#N/A"/>
    <e v="#N/A"/>
    <e v="#N/A"/>
    <e v="#N/A"/>
  </r>
  <r>
    <s v="Id2004"/>
    <s v="Caitrin"/>
    <n v="33.4"/>
    <n v="5.51"/>
    <s v="No"/>
    <x v="0"/>
    <x v="0"/>
    <n v="0"/>
    <x v="1"/>
    <x v="0"/>
    <x v="2"/>
    <e v="#N/A"/>
    <e v="#N/A"/>
    <e v="#N/A"/>
    <e v="#N/A"/>
    <e v="#N/A"/>
    <e v="#N/A"/>
  </r>
  <r>
    <s v="Id2005"/>
    <s v="Adriana S"/>
    <n v="33.11"/>
    <n v="5.63"/>
    <s v="No"/>
    <x v="0"/>
    <x v="0"/>
    <n v="0"/>
    <x v="1"/>
    <x v="0"/>
    <x v="2"/>
    <e v="#N/A"/>
    <e v="#N/A"/>
    <e v="#N/A"/>
    <e v="#N/A"/>
    <e v="#N/A"/>
    <e v="#N/A"/>
  </r>
  <r>
    <s v="Id2006"/>
    <s v="Megan"/>
    <n v="16.815000000000001"/>
    <n v="5.29"/>
    <s v="yes"/>
    <x v="0"/>
    <x v="0"/>
    <n v="0"/>
    <x v="1"/>
    <x v="4"/>
    <x v="2"/>
    <e v="#N/A"/>
    <e v="#N/A"/>
    <e v="#N/A"/>
    <e v="#N/A"/>
    <e v="#N/A"/>
    <e v="#N/A"/>
  </r>
  <r>
    <s v="Id2007"/>
    <s v="Kristen M"/>
    <n v="25.61"/>
    <n v="4"/>
    <s v="No"/>
    <x v="0"/>
    <x v="1"/>
    <n v="1"/>
    <x v="1"/>
    <x v="1"/>
    <x v="2"/>
    <e v="#N/A"/>
    <e v="#N/A"/>
    <e v="#N/A"/>
    <e v="#N/A"/>
    <e v="#N/A"/>
    <e v="#N/A"/>
  </r>
  <r>
    <s v="Id2008"/>
    <s v="Alix"/>
    <n v="25.8"/>
    <n v="5.49"/>
    <s v="No"/>
    <x v="0"/>
    <x v="0"/>
    <n v="0"/>
    <x v="1"/>
    <x v="1"/>
    <x v="2"/>
    <e v="#N/A"/>
    <e v="#N/A"/>
    <e v="#N/A"/>
    <e v="#N/A"/>
    <e v="#N/A"/>
    <e v="#N/A"/>
  </r>
  <r>
    <s v="Id2009"/>
    <s v="Kakushin"/>
    <n v="27.39"/>
    <n v="5.34"/>
    <s v="No"/>
    <x v="0"/>
    <x v="0"/>
    <n v="0"/>
    <x v="1"/>
    <x v="1"/>
    <x v="2"/>
    <e v="#N/A"/>
    <e v="#N/A"/>
    <e v="#N/A"/>
    <e v="#N/A"/>
    <e v="#N/A"/>
    <e v="#N/A"/>
  </r>
  <r>
    <s v="Id2010"/>
    <s v="Michael J"/>
    <n v="17.03"/>
    <n v="4.12"/>
    <s v="No"/>
    <x v="0"/>
    <x v="0"/>
    <n v="1"/>
    <x v="1"/>
    <x v="4"/>
    <x v="2"/>
    <e v="#N/A"/>
    <e v="#N/A"/>
    <e v="#N/A"/>
    <e v="#N/A"/>
    <e v="#N/A"/>
    <e v="#N/A"/>
  </r>
  <r>
    <s v="Id2011"/>
    <s v="Bradley"/>
    <n v="23.75"/>
    <n v="5.49"/>
    <s v="yes"/>
    <x v="0"/>
    <x v="0"/>
    <n v="0"/>
    <x v="1"/>
    <x v="2"/>
    <x v="2"/>
    <e v="#N/A"/>
    <e v="#N/A"/>
    <e v="#N/A"/>
    <e v="#N/A"/>
    <e v="#N/A"/>
    <e v="#N/A"/>
  </r>
  <r>
    <s v="Id2012"/>
    <s v="Matt"/>
    <n v="26.03"/>
    <n v="5.1100000000000003"/>
    <s v="yes"/>
    <x v="0"/>
    <x v="0"/>
    <n v="1"/>
    <x v="1"/>
    <x v="1"/>
    <x v="2"/>
    <e v="#N/A"/>
    <e v="#N/A"/>
    <e v="#N/A"/>
    <e v="#N/A"/>
    <e v="#N/A"/>
    <e v="#N/A"/>
  </r>
  <r>
    <s v="Id2013"/>
    <s v="Amanda C."/>
    <n v="16.079999999999998"/>
    <n v="5.94"/>
    <s v="No"/>
    <x v="0"/>
    <x v="0"/>
    <n v="0"/>
    <x v="1"/>
    <x v="4"/>
    <x v="1"/>
    <e v="#N/A"/>
    <e v="#N/A"/>
    <e v="#N/A"/>
    <e v="#N/A"/>
    <e v="#N/A"/>
    <e v="#N/A"/>
  </r>
  <r>
    <s v="Id2014"/>
    <s v="Valur"/>
    <n v="30.875"/>
    <n v="5.54"/>
    <s v="No"/>
    <x v="0"/>
    <x v="0"/>
    <n v="0"/>
    <x v="1"/>
    <x v="0"/>
    <x v="2"/>
    <e v="#N/A"/>
    <e v="#N/A"/>
    <e v="#N/A"/>
    <e v="#N/A"/>
    <e v="#N/A"/>
    <e v="#N/A"/>
  </r>
  <r>
    <s v="Id2015"/>
    <s v="Erica J"/>
    <n v="31.79"/>
    <n v="7.09"/>
    <s v="No"/>
    <x v="0"/>
    <x v="0"/>
    <n v="0"/>
    <x v="1"/>
    <x v="0"/>
    <x v="0"/>
    <e v="#N/A"/>
    <e v="#N/A"/>
    <e v="#N/A"/>
    <e v="#N/A"/>
    <e v="#N/A"/>
    <e v="#N/A"/>
  </r>
  <r>
    <s v="Id2016"/>
    <s v="Stephen F."/>
    <n v="28.48"/>
    <n v="6.22"/>
    <s v="yes"/>
    <x v="0"/>
    <x v="1"/>
    <n v="1"/>
    <x v="1"/>
    <x v="1"/>
    <x v="1"/>
    <e v="#N/A"/>
    <e v="#N/A"/>
    <e v="#N/A"/>
    <e v="#N/A"/>
    <e v="#N/A"/>
    <e v="#N/A"/>
  </r>
  <r>
    <s v="Id2017"/>
    <s v="Lissa"/>
    <n v="26.6"/>
    <n v="4.33"/>
    <s v="No"/>
    <x v="0"/>
    <x v="0"/>
    <n v="1"/>
    <x v="1"/>
    <x v="1"/>
    <x v="2"/>
    <e v="#N/A"/>
    <e v="#N/A"/>
    <e v="#N/A"/>
    <e v="#N/A"/>
    <e v="#N/A"/>
    <e v="#N/A"/>
  </r>
  <r>
    <s v="Id2018"/>
    <s v="Megan"/>
    <n v="25.27"/>
    <n v="5.83"/>
    <s v="No"/>
    <x v="0"/>
    <x v="0"/>
    <n v="1"/>
    <x v="1"/>
    <x v="1"/>
    <x v="1"/>
    <e v="#N/A"/>
    <e v="#N/A"/>
    <e v="#N/A"/>
    <e v="#N/A"/>
    <e v="#N/A"/>
    <e v="#N/A"/>
  </r>
  <r>
    <s v="Id2019"/>
    <s v="Alyson"/>
    <n v="34.484999999999999"/>
    <n v="4.7"/>
    <s v="yes"/>
    <x v="0"/>
    <x v="1"/>
    <n v="1"/>
    <x v="1"/>
    <x v="0"/>
    <x v="2"/>
    <e v="#N/A"/>
    <e v="#N/A"/>
    <e v="#N/A"/>
    <e v="#N/A"/>
    <e v="#N/A"/>
    <e v="#N/A"/>
  </r>
  <r>
    <s v="Id2020"/>
    <s v="Chance B"/>
    <n v="15.57"/>
    <n v="4.07"/>
    <s v="yes"/>
    <x v="0"/>
    <x v="0"/>
    <n v="1"/>
    <x v="1"/>
    <x v="4"/>
    <x v="2"/>
    <e v="#N/A"/>
    <e v="#N/A"/>
    <e v="#N/A"/>
    <e v="#N/A"/>
    <e v="#N/A"/>
    <e v="#N/A"/>
  </r>
  <r>
    <s v="Id2021"/>
    <s v="Sean P"/>
    <n v="30.36"/>
    <n v="9.39"/>
    <s v="No"/>
    <x v="0"/>
    <x v="0"/>
    <n v="0"/>
    <x v="1"/>
    <x v="0"/>
    <x v="0"/>
    <e v="#N/A"/>
    <e v="#N/A"/>
    <e v="#N/A"/>
    <e v="#N/A"/>
    <e v="#N/A"/>
    <e v="#N/A"/>
  </r>
  <r>
    <s v="Id2022"/>
    <s v="Therese"/>
    <n v="19.37"/>
    <n v="4.18"/>
    <s v="No"/>
    <x v="0"/>
    <x v="0"/>
    <n v="0"/>
    <x v="1"/>
    <x v="2"/>
    <x v="2"/>
    <e v="#N/A"/>
    <e v="#N/A"/>
    <e v="#N/A"/>
    <e v="#N/A"/>
    <e v="#N/A"/>
    <e v="#N/A"/>
  </r>
  <r>
    <s v="Id2023"/>
    <s v="Beau"/>
    <n v="16.71"/>
    <n v="4.18"/>
    <s v="No"/>
    <x v="0"/>
    <x v="0"/>
    <n v="1"/>
    <x v="1"/>
    <x v="4"/>
    <x v="2"/>
    <e v="#N/A"/>
    <e v="#N/A"/>
    <e v="#N/A"/>
    <e v="#N/A"/>
    <e v="#N/A"/>
    <e v="#N/A"/>
  </r>
  <r>
    <s v="Id2024"/>
    <s v="Kelsey M"/>
    <n v="24.1"/>
    <n v="4.4000000000000004"/>
    <s v="yes"/>
    <x v="0"/>
    <x v="0"/>
    <n v="1"/>
    <x v="1"/>
    <x v="2"/>
    <x v="2"/>
    <e v="#N/A"/>
    <e v="#N/A"/>
    <e v="#N/A"/>
    <e v="#N/A"/>
    <e v="#N/A"/>
    <e v="#N/A"/>
  </r>
  <r>
    <s v="Id2025"/>
    <s v="Gretchen"/>
    <n v="29.77"/>
    <n v="9.9"/>
    <s v="No"/>
    <x v="0"/>
    <x v="0"/>
    <n v="0"/>
    <x v="1"/>
    <x v="1"/>
    <x v="0"/>
    <e v="#N/A"/>
    <e v="#N/A"/>
    <e v="#N/A"/>
    <e v="#N/A"/>
    <e v="#N/A"/>
    <e v="#N/A"/>
  </r>
  <r>
    <s v="Id2026"/>
    <s v="Nicholas E."/>
    <n v="46.53"/>
    <n v="4.84"/>
    <s v="yes"/>
    <x v="0"/>
    <x v="0"/>
    <n v="0"/>
    <x v="1"/>
    <x v="0"/>
    <x v="2"/>
    <e v="#N/A"/>
    <e v="#N/A"/>
    <e v="#N/A"/>
    <e v="#N/A"/>
    <e v="#N/A"/>
    <e v="#N/A"/>
  </r>
  <r>
    <s v="Id2027"/>
    <s v="Deborah"/>
    <n v="23.4"/>
    <n v="5.53"/>
    <s v="No"/>
    <x v="0"/>
    <x v="1"/>
    <n v="1"/>
    <x v="1"/>
    <x v="2"/>
    <x v="2"/>
    <e v="#N/A"/>
    <e v="#N/A"/>
    <e v="#N/A"/>
    <e v="#N/A"/>
    <e v="#N/A"/>
    <e v="#N/A"/>
  </r>
  <r>
    <s v="Id2028"/>
    <s v="Chuck W. Jr."/>
    <n v="30"/>
    <n v="4.33"/>
    <s v="yes"/>
    <x v="0"/>
    <x v="0"/>
    <n v="0"/>
    <x v="1"/>
    <x v="0"/>
    <x v="2"/>
    <e v="#N/A"/>
    <e v="#N/A"/>
    <e v="#N/A"/>
    <e v="#N/A"/>
    <e v="#N/A"/>
    <e v="#N/A"/>
  </r>
  <r>
    <s v="Id2029"/>
    <s v="Daniel"/>
    <n v="29.15"/>
    <n v="4.91"/>
    <s v="yes"/>
    <x v="0"/>
    <x v="0"/>
    <n v="0"/>
    <x v="1"/>
    <x v="1"/>
    <x v="2"/>
    <e v="#N/A"/>
    <e v="#N/A"/>
    <e v="#N/A"/>
    <e v="#N/A"/>
    <e v="#N/A"/>
    <e v="#N/A"/>
  </r>
  <r>
    <s v="Id2030"/>
    <s v="Amany"/>
    <n v="34.865000000000002"/>
    <n v="4.8"/>
    <s v="No"/>
    <x v="0"/>
    <x v="0"/>
    <n v="0"/>
    <x v="1"/>
    <x v="0"/>
    <x v="2"/>
    <e v="#N/A"/>
    <e v="#N/A"/>
    <e v="#N/A"/>
    <e v="#N/A"/>
    <e v="#N/A"/>
    <e v="#N/A"/>
  </r>
  <r>
    <s v="Id2031"/>
    <s v="Kipling"/>
    <n v="28.12"/>
    <n v="5.55"/>
    <s v="yes"/>
    <x v="1"/>
    <x v="0"/>
    <n v="2"/>
    <x v="1"/>
    <x v="1"/>
    <x v="2"/>
    <e v="#N/A"/>
    <e v="#N/A"/>
    <e v="#N/A"/>
    <e v="#N/A"/>
    <e v="#N/A"/>
    <e v="#N/A"/>
  </r>
  <r>
    <s v="Id2032"/>
    <s v="Duncan"/>
    <n v="29.45"/>
    <n v="5.24"/>
    <s v="yes"/>
    <x v="0"/>
    <x v="0"/>
    <n v="0"/>
    <x v="1"/>
    <x v="1"/>
    <x v="2"/>
    <e v="#N/A"/>
    <e v="#N/A"/>
    <e v="#N/A"/>
    <e v="#N/A"/>
    <e v="#N/A"/>
    <e v="#N/A"/>
  </r>
  <r>
    <s v="Id2033"/>
    <s v="Louis C."/>
    <n v="27.94"/>
    <n v="6.08"/>
    <s v="No"/>
    <x v="0"/>
    <x v="1"/>
    <n v="1"/>
    <x v="1"/>
    <x v="1"/>
    <x v="1"/>
    <e v="#N/A"/>
    <e v="#N/A"/>
    <e v="#N/A"/>
    <e v="#N/A"/>
    <e v="#N/A"/>
    <e v="#N/A"/>
  </r>
  <r>
    <s v="Id2034"/>
    <s v="Daniel J"/>
    <n v="27.2"/>
    <n v="5.83"/>
    <s v="No"/>
    <x v="0"/>
    <x v="1"/>
    <n v="1"/>
    <x v="1"/>
    <x v="1"/>
    <x v="1"/>
    <e v="#N/A"/>
    <e v="#N/A"/>
    <e v="#N/A"/>
    <e v="#N/A"/>
    <e v="#N/A"/>
    <e v="#N/A"/>
  </r>
  <r>
    <s v="Id2035"/>
    <s v="Ildiko M."/>
    <n v="33.344999999999999"/>
    <n v="4.29"/>
    <s v="No"/>
    <x v="0"/>
    <x v="0"/>
    <n v="1"/>
    <x v="1"/>
    <x v="0"/>
    <x v="2"/>
    <e v="#N/A"/>
    <e v="#N/A"/>
    <e v="#N/A"/>
    <e v="#N/A"/>
    <e v="#N/A"/>
    <e v="#N/A"/>
  </r>
  <r>
    <s v="Id2036"/>
    <s v="Melinda E."/>
    <n v="29.925000000000001"/>
    <n v="5.3"/>
    <s v="No"/>
    <x v="0"/>
    <x v="0"/>
    <n v="1"/>
    <x v="1"/>
    <x v="3"/>
    <x v="2"/>
    <e v="#N/A"/>
    <e v="#N/A"/>
    <e v="#N/A"/>
    <e v="#N/A"/>
    <e v="#N/A"/>
    <e v="#N/A"/>
  </r>
  <r>
    <s v="Id2037"/>
    <s v="Ashley M"/>
    <n v="24.225000000000001"/>
    <n v="4.42"/>
    <s v="No"/>
    <x v="0"/>
    <x v="0"/>
    <n v="1"/>
    <x v="1"/>
    <x v="2"/>
    <x v="2"/>
    <e v="#N/A"/>
    <e v="#N/A"/>
    <e v="#N/A"/>
    <e v="#N/A"/>
    <e v="#N/A"/>
    <e v="#N/A"/>
  </r>
  <r>
    <s v="Id2038"/>
    <s v="Stephanie"/>
    <n v="29.68"/>
    <n v="5.68"/>
    <s v="No"/>
    <x v="1"/>
    <x v="0"/>
    <n v="1"/>
    <x v="1"/>
    <x v="1"/>
    <x v="2"/>
    <e v="#N/A"/>
    <e v="#N/A"/>
    <e v="#N/A"/>
    <e v="#N/A"/>
    <e v="#N/A"/>
    <e v="#N/A"/>
  </r>
  <r>
    <s v="Id2039"/>
    <s v="Sean P."/>
    <n v="20.614999999999998"/>
    <n v="6.05"/>
    <s v="No"/>
    <x v="0"/>
    <x v="1"/>
    <n v="1"/>
    <x v="1"/>
    <x v="2"/>
    <x v="1"/>
    <e v="#N/A"/>
    <e v="#N/A"/>
    <e v="#N/A"/>
    <e v="#N/A"/>
    <e v="#N/A"/>
    <e v="#N/A"/>
  </r>
  <r>
    <s v="Id2040"/>
    <s v="Emily G"/>
    <n v="32.119999999999997"/>
    <n v="5.33"/>
    <s v="No"/>
    <x v="1"/>
    <x v="0"/>
    <n v="1"/>
    <x v="1"/>
    <x v="0"/>
    <x v="2"/>
    <e v="#N/A"/>
    <e v="#N/A"/>
    <e v="#N/A"/>
    <e v="#N/A"/>
    <e v="#N/A"/>
    <e v="#N/A"/>
  </r>
  <r>
    <s v="Id2041"/>
    <s v="Malcolm"/>
    <n v="27.36"/>
    <n v="6.22"/>
    <s v="No"/>
    <x v="0"/>
    <x v="0"/>
    <n v="0"/>
    <x v="1"/>
    <x v="1"/>
    <x v="1"/>
    <e v="#N/A"/>
    <e v="#N/A"/>
    <e v="#N/A"/>
    <e v="#N/A"/>
    <e v="#N/A"/>
    <e v="#N/A"/>
  </r>
  <r>
    <s v="Id2042"/>
    <s v="Danilo"/>
    <n v="17.385000000000002"/>
    <n v="5.84"/>
    <s v="No"/>
    <x v="0"/>
    <x v="0"/>
    <n v="0"/>
    <x v="1"/>
    <x v="4"/>
    <x v="1"/>
    <e v="#N/A"/>
    <e v="#N/A"/>
    <e v="#N/A"/>
    <e v="#N/A"/>
    <e v="#N/A"/>
    <e v="#N/A"/>
  </r>
  <r>
    <s v="Id2043"/>
    <s v="Mikko"/>
    <n v="30.13"/>
    <n v="5.71"/>
    <s v="No"/>
    <x v="1"/>
    <x v="0"/>
    <n v="1"/>
    <x v="1"/>
    <x v="0"/>
    <x v="1"/>
    <e v="#N/A"/>
    <e v="#N/A"/>
    <e v="#N/A"/>
    <e v="#N/A"/>
    <e v="#N/A"/>
    <e v="#N/A"/>
  </r>
  <r>
    <s v="Id2044"/>
    <s v="Paula C."/>
    <n v="25.44"/>
    <n v="6.04"/>
    <s v="yes"/>
    <x v="0"/>
    <x v="1"/>
    <n v="1"/>
    <x v="1"/>
    <x v="1"/>
    <x v="1"/>
    <e v="#N/A"/>
    <e v="#N/A"/>
    <e v="#N/A"/>
    <e v="#N/A"/>
    <e v="#N/A"/>
    <e v="#N/A"/>
  </r>
  <r>
    <s v="Id2045"/>
    <s v="Kirsten N."/>
    <n v="39.805"/>
    <n v="4.38"/>
    <s v="No"/>
    <x v="1"/>
    <x v="0"/>
    <n v="1"/>
    <x v="1"/>
    <x v="0"/>
    <x v="2"/>
    <e v="#N/A"/>
    <e v="#N/A"/>
    <e v="#N/A"/>
    <e v="#N/A"/>
    <e v="#N/A"/>
    <e v="#N/A"/>
  </r>
  <r>
    <s v="Id2046"/>
    <s v="Christy"/>
    <n v="30.4"/>
    <n v="5.56"/>
    <s v="yes"/>
    <x v="1"/>
    <x v="0"/>
    <n v="1"/>
    <x v="1"/>
    <x v="0"/>
    <x v="2"/>
    <e v="#N/A"/>
    <e v="#N/A"/>
    <e v="#N/A"/>
    <e v="#N/A"/>
    <e v="#N/A"/>
    <e v="#N/A"/>
  </r>
  <r>
    <s v="Id2047"/>
    <s v="Jennifer"/>
    <n v="23.18"/>
    <n v="4.24"/>
    <s v="No"/>
    <x v="1"/>
    <x v="0"/>
    <n v="1"/>
    <x v="1"/>
    <x v="2"/>
    <x v="2"/>
    <e v="#N/A"/>
    <e v="#N/A"/>
    <e v="#N/A"/>
    <e v="#N/A"/>
    <e v="#N/A"/>
    <e v="#N/A"/>
  </r>
  <r>
    <s v="Id2048"/>
    <s v="Jingjing"/>
    <n v="39.615000000000002"/>
    <n v="6.32"/>
    <s v="No"/>
    <x v="0"/>
    <x v="1"/>
    <n v="1"/>
    <x v="1"/>
    <x v="0"/>
    <x v="1"/>
    <e v="#N/A"/>
    <e v="#N/A"/>
    <e v="#N/A"/>
    <e v="#N/A"/>
    <e v="#N/A"/>
    <e v="#N/A"/>
  </r>
  <r>
    <s v="Id2049"/>
    <s v="Morgan"/>
    <n v="30.59"/>
    <n v="6.3"/>
    <s v="yes"/>
    <x v="0"/>
    <x v="1"/>
    <n v="1"/>
    <x v="1"/>
    <x v="0"/>
    <x v="1"/>
    <e v="#N/A"/>
    <e v="#N/A"/>
    <e v="#N/A"/>
    <e v="#N/A"/>
    <e v="#N/A"/>
    <e v="#N/A"/>
  </r>
  <r>
    <s v="Id2050"/>
    <s v="Patrick J."/>
    <n v="16.72"/>
    <n v="4.38"/>
    <s v="yes"/>
    <x v="0"/>
    <x v="0"/>
    <n v="1"/>
    <x v="1"/>
    <x v="4"/>
    <x v="2"/>
    <e v="#N/A"/>
    <e v="#N/A"/>
    <e v="#N/A"/>
    <e v="#N/A"/>
    <e v="#N/A"/>
    <e v="#N/A"/>
  </r>
  <r>
    <s v="Id2051"/>
    <s v="Frankline"/>
    <n v="26.22"/>
    <n v="4.6500000000000004"/>
    <s v="yes"/>
    <x v="0"/>
    <x v="1"/>
    <n v="1"/>
    <x v="1"/>
    <x v="1"/>
    <x v="2"/>
    <e v="#N/A"/>
    <e v="#N/A"/>
    <e v="#N/A"/>
    <e v="#N/A"/>
    <e v="#N/A"/>
    <e v="#N/A"/>
  </r>
  <r>
    <s v="Id2052"/>
    <s v="Laura T."/>
    <n v="31.824999999999999"/>
    <n v="4.7"/>
    <s v="No"/>
    <x v="0"/>
    <x v="1"/>
    <n v="1"/>
    <x v="1"/>
    <x v="0"/>
    <x v="2"/>
    <e v="#N/A"/>
    <e v="#N/A"/>
    <e v="#N/A"/>
    <e v="#N/A"/>
    <e v="#N/A"/>
    <e v="#N/A"/>
  </r>
  <r>
    <s v="Id2053"/>
    <s v="Natalia"/>
    <n v="25.745000000000001"/>
    <n v="4.34"/>
    <s v="No"/>
    <x v="0"/>
    <x v="1"/>
    <n v="1"/>
    <x v="1"/>
    <x v="1"/>
    <x v="2"/>
    <e v="#N/A"/>
    <e v="#N/A"/>
    <e v="#N/A"/>
    <e v="#N/A"/>
    <e v="#N/A"/>
    <e v="#N/A"/>
  </r>
  <r>
    <s v="Id2054"/>
    <s v="Jennifer L."/>
    <n v="24.605"/>
    <n v="5.62"/>
    <s v="No"/>
    <x v="0"/>
    <x v="1"/>
    <n v="1"/>
    <x v="1"/>
    <x v="2"/>
    <x v="2"/>
    <e v="#N/A"/>
    <e v="#N/A"/>
    <e v="#N/A"/>
    <e v="#N/A"/>
    <e v="#N/A"/>
    <e v="#N/A"/>
  </r>
  <r>
    <s v="Id2055"/>
    <s v="Brooke"/>
    <n v="24.51"/>
    <n v="4.24"/>
    <s v="No"/>
    <x v="0"/>
    <x v="1"/>
    <n v="1"/>
    <x v="1"/>
    <x v="2"/>
    <x v="2"/>
    <e v="#N/A"/>
    <e v="#N/A"/>
    <e v="#N/A"/>
    <e v="#N/A"/>
    <e v="#N/A"/>
    <e v="#N/A"/>
  </r>
  <r>
    <s v="Id2056"/>
    <s v="Jeremy M"/>
    <n v="31.065000000000001"/>
    <n v="4.57"/>
    <s v="yes"/>
    <x v="0"/>
    <x v="0"/>
    <n v="0"/>
    <x v="1"/>
    <x v="0"/>
    <x v="2"/>
    <e v="#N/A"/>
    <e v="#N/A"/>
    <e v="#N/A"/>
    <e v="#N/A"/>
    <e v="#N/A"/>
    <e v="#N/A"/>
  </r>
  <r>
    <s v="Id2057"/>
    <s v="Megan L."/>
    <n v="28.12"/>
    <n v="5.05"/>
    <s v="No"/>
    <x v="0"/>
    <x v="0"/>
    <n v="0"/>
    <x v="1"/>
    <x v="1"/>
    <x v="2"/>
    <e v="#N/A"/>
    <e v="#N/A"/>
    <e v="#N/A"/>
    <e v="#N/A"/>
    <e v="#N/A"/>
    <e v="#N/A"/>
  </r>
  <r>
    <s v="Id2058"/>
    <s v="Bryan"/>
    <n v="38.06"/>
    <n v="6.16"/>
    <s v="No"/>
    <x v="0"/>
    <x v="0"/>
    <n v="0"/>
    <x v="1"/>
    <x v="0"/>
    <x v="1"/>
    <e v="#N/A"/>
    <e v="#N/A"/>
    <e v="#N/A"/>
    <e v="#N/A"/>
    <e v="#N/A"/>
    <e v="#N/A"/>
  </r>
  <r>
    <s v="Id2059"/>
    <s v="Marny"/>
    <n v="24.96"/>
    <n v="4.57"/>
    <s v="No"/>
    <x v="0"/>
    <x v="0"/>
    <n v="0"/>
    <x v="1"/>
    <x v="3"/>
    <x v="2"/>
    <e v="#N/A"/>
    <e v="#N/A"/>
    <e v="#N/A"/>
    <e v="#N/A"/>
    <e v="#N/A"/>
    <e v="#N/A"/>
  </r>
  <r>
    <s v="Id2060"/>
    <s v="Marc"/>
    <n v="17.670000000000002"/>
    <n v="5.53"/>
    <s v="yes"/>
    <x v="0"/>
    <x v="0"/>
    <n v="0"/>
    <x v="1"/>
    <x v="4"/>
    <x v="2"/>
    <e v="#N/A"/>
    <e v="#N/A"/>
    <e v="#N/A"/>
    <e v="#N/A"/>
    <e v="#N/A"/>
    <e v="#N/A"/>
  </r>
  <r>
    <s v="Id2061"/>
    <s v="Benjamin L"/>
    <n v="31.35"/>
    <n v="5.84"/>
    <s v="No"/>
    <x v="1"/>
    <x v="0"/>
    <n v="1"/>
    <x v="1"/>
    <x v="0"/>
    <x v="1"/>
    <e v="#N/A"/>
    <e v="#N/A"/>
    <e v="#N/A"/>
    <e v="#N/A"/>
    <e v="#N/A"/>
    <e v="#N/A"/>
  </r>
  <r>
    <s v="Id2062"/>
    <s v="Rob G"/>
    <n v="28.31"/>
    <n v="6.41"/>
    <s v="No"/>
    <x v="1"/>
    <x v="0"/>
    <n v="1"/>
    <x v="1"/>
    <x v="1"/>
    <x v="0"/>
    <e v="#N/A"/>
    <e v="#N/A"/>
    <e v="#N/A"/>
    <e v="#N/A"/>
    <e v="#N/A"/>
    <e v="#N/A"/>
  </r>
  <r>
    <s v="Id2063"/>
    <s v="Stefanie A"/>
    <n v="30.3"/>
    <n v="4.7300000000000004"/>
    <s v="yes"/>
    <x v="0"/>
    <x v="1"/>
    <n v="1"/>
    <x v="1"/>
    <x v="0"/>
    <x v="2"/>
    <e v="#N/A"/>
    <e v="#N/A"/>
    <e v="#N/A"/>
    <e v="#N/A"/>
    <e v="#N/A"/>
    <e v="#N/A"/>
  </r>
  <r>
    <s v="Id2064"/>
    <s v="Stephanie"/>
    <n v="26.4"/>
    <n v="6.22"/>
    <s v="yes"/>
    <x v="0"/>
    <x v="0"/>
    <n v="0"/>
    <x v="1"/>
    <x v="1"/>
    <x v="1"/>
    <e v="#N/A"/>
    <e v="#N/A"/>
    <e v="#N/A"/>
    <e v="#N/A"/>
    <e v="#N/A"/>
    <e v="#N/A"/>
  </r>
  <r>
    <s v="Id2065"/>
    <s v="Caroline F."/>
    <n v="22.135000000000002"/>
    <n v="4.46"/>
    <s v="yes"/>
    <x v="0"/>
    <x v="0"/>
    <n v="0"/>
    <x v="1"/>
    <x v="2"/>
    <x v="2"/>
    <e v="#N/A"/>
    <e v="#N/A"/>
    <e v="#N/A"/>
    <e v="#N/A"/>
    <e v="#N/A"/>
    <e v="#N/A"/>
  </r>
  <r>
    <s v="Id2066"/>
    <s v="Julia J."/>
    <n v="17.399999999999999"/>
    <n v="4.5"/>
    <s v="yes"/>
    <x v="0"/>
    <x v="0"/>
    <n v="0"/>
    <x v="1"/>
    <x v="4"/>
    <x v="2"/>
    <e v="#N/A"/>
    <e v="#N/A"/>
    <e v="#N/A"/>
    <e v="#N/A"/>
    <e v="#N/A"/>
    <e v="#N/A"/>
  </r>
  <r>
    <s v="Id2067"/>
    <s v="Jack"/>
    <n v="28.06"/>
    <n v="8.93"/>
    <s v="No"/>
    <x v="0"/>
    <x v="0"/>
    <n v="0"/>
    <x v="1"/>
    <x v="1"/>
    <x v="0"/>
    <e v="#N/A"/>
    <e v="#N/A"/>
    <e v="#N/A"/>
    <e v="#N/A"/>
    <e v="#N/A"/>
    <e v="#N/A"/>
  </r>
  <r>
    <s v="Id2068"/>
    <s v="Bernat"/>
    <n v="31.13"/>
    <n v="11.02"/>
    <s v="No"/>
    <x v="0"/>
    <x v="0"/>
    <n v="0"/>
    <x v="1"/>
    <x v="0"/>
    <x v="0"/>
    <e v="#N/A"/>
    <e v="#N/A"/>
    <e v="#N/A"/>
    <e v="#N/A"/>
    <e v="#N/A"/>
    <e v="#N/A"/>
  </r>
  <r>
    <s v="Id2069"/>
    <s v="Hicham"/>
    <n v="18.46"/>
    <n v="5.25"/>
    <s v="No"/>
    <x v="0"/>
    <x v="0"/>
    <n v="0"/>
    <x v="1"/>
    <x v="4"/>
    <x v="2"/>
    <e v="#N/A"/>
    <e v="#N/A"/>
    <e v="#N/A"/>
    <e v="#N/A"/>
    <e v="#N/A"/>
    <e v="#N/A"/>
  </r>
  <r>
    <s v="Id2070"/>
    <s v="Sarah"/>
    <n v="17.3"/>
    <n v="4.75"/>
    <s v="No"/>
    <x v="0"/>
    <x v="0"/>
    <n v="0"/>
    <x v="1"/>
    <x v="4"/>
    <x v="2"/>
    <e v="#N/A"/>
    <e v="#N/A"/>
    <e v="#N/A"/>
    <e v="#N/A"/>
    <e v="#N/A"/>
    <e v="#N/A"/>
  </r>
  <r>
    <s v="Id2071"/>
    <s v="Anthony S"/>
    <n v="35.625"/>
    <n v="4.68"/>
    <s v="yes"/>
    <x v="0"/>
    <x v="1"/>
    <n v="1"/>
    <x v="1"/>
    <x v="0"/>
    <x v="2"/>
    <e v="#N/A"/>
    <e v="#N/A"/>
    <e v="#N/A"/>
    <e v="#N/A"/>
    <e v="#N/A"/>
    <e v="#N/A"/>
  </r>
  <r>
    <s v="Id2072"/>
    <s v="Elisabetta"/>
    <n v="20.234999999999999"/>
    <n v="6.17"/>
    <s v="yes"/>
    <x v="1"/>
    <x v="0"/>
    <n v="2"/>
    <x v="1"/>
    <x v="2"/>
    <x v="1"/>
    <e v="#N/A"/>
    <e v="#N/A"/>
    <e v="#N/A"/>
    <e v="#N/A"/>
    <e v="#N/A"/>
    <e v="#N/A"/>
  </r>
  <r>
    <s v="Id2073"/>
    <s v="Trevor N."/>
    <n v="27.55"/>
    <n v="4.5599999999999996"/>
    <s v="yes"/>
    <x v="0"/>
    <x v="1"/>
    <n v="1"/>
    <x v="1"/>
    <x v="1"/>
    <x v="2"/>
    <e v="#N/A"/>
    <e v="#N/A"/>
    <e v="#N/A"/>
    <e v="#N/A"/>
    <e v="#N/A"/>
    <e v="#N/A"/>
  </r>
  <r>
    <s v="Id2074"/>
    <s v="Nancy"/>
    <n v="17.97"/>
    <n v="6.3"/>
    <s v="No"/>
    <x v="0"/>
    <x v="0"/>
    <n v="0"/>
    <x v="1"/>
    <x v="4"/>
    <x v="1"/>
    <e v="#N/A"/>
    <e v="#N/A"/>
    <e v="#N/A"/>
    <e v="#N/A"/>
    <e v="#N/A"/>
    <e v="#N/A"/>
  </r>
  <r>
    <s v="Id2075"/>
    <s v="Allison R."/>
    <n v="29.98"/>
    <n v="6.03"/>
    <s v="No"/>
    <x v="1"/>
    <x v="0"/>
    <n v="1"/>
    <x v="1"/>
    <x v="3"/>
    <x v="1"/>
    <e v="#N/A"/>
    <e v="#N/A"/>
    <e v="#N/A"/>
    <e v="#N/A"/>
    <e v="#N/A"/>
    <e v="#N/A"/>
  </r>
  <r>
    <s v="Id2076"/>
    <s v="Robert J."/>
    <n v="33.659999999999997"/>
    <n v="4.2"/>
    <s v="yes"/>
    <x v="0"/>
    <x v="0"/>
    <n v="1"/>
    <x v="1"/>
    <x v="0"/>
    <x v="2"/>
    <e v="#N/A"/>
    <e v="#N/A"/>
    <e v="#N/A"/>
    <e v="#N/A"/>
    <e v="#N/A"/>
    <e v="#N/A"/>
  </r>
  <r>
    <s v="Id2077"/>
    <s v="Nicholas"/>
    <n v="32.67"/>
    <n v="5.61"/>
    <s v="yes"/>
    <x v="0"/>
    <x v="0"/>
    <n v="1"/>
    <x v="1"/>
    <x v="0"/>
    <x v="2"/>
    <e v="#N/A"/>
    <e v="#N/A"/>
    <e v="#N/A"/>
    <e v="#N/A"/>
    <e v="#N/A"/>
    <e v="#N/A"/>
  </r>
  <r>
    <s v="Id2078"/>
    <s v="Kevin L"/>
    <n v="30.5"/>
    <n v="5.88"/>
    <s v="yes"/>
    <x v="0"/>
    <x v="0"/>
    <n v="1"/>
    <x v="1"/>
    <x v="0"/>
    <x v="1"/>
    <e v="#N/A"/>
    <e v="#N/A"/>
    <e v="#N/A"/>
    <e v="#N/A"/>
    <e v="#N/A"/>
    <e v="#N/A"/>
  </r>
  <r>
    <s v="Id2079"/>
    <s v="Bryan"/>
    <n v="23.1"/>
    <n v="5.92"/>
    <s v="yes"/>
    <x v="0"/>
    <x v="0"/>
    <n v="1"/>
    <x v="1"/>
    <x v="2"/>
    <x v="1"/>
    <e v="#N/A"/>
    <e v="#N/A"/>
    <e v="#N/A"/>
    <e v="#N/A"/>
    <e v="#N/A"/>
    <e v="#N/A"/>
  </r>
  <r>
    <s v="Id2080"/>
    <s v="Janae N."/>
    <n v="39.49"/>
    <n v="4.8099999999999996"/>
    <s v="No"/>
    <x v="0"/>
    <x v="0"/>
    <n v="1"/>
    <x v="1"/>
    <x v="0"/>
    <x v="2"/>
    <e v="#N/A"/>
    <e v="#N/A"/>
    <e v="#N/A"/>
    <e v="#N/A"/>
    <e v="#N/A"/>
    <e v="#N/A"/>
  </r>
  <r>
    <s v="Id2081"/>
    <s v="Audrey"/>
    <n v="33.99"/>
    <n v="4.55"/>
    <s v="No"/>
    <x v="0"/>
    <x v="0"/>
    <n v="1"/>
    <x v="1"/>
    <x v="0"/>
    <x v="2"/>
    <e v="#N/A"/>
    <e v="#N/A"/>
    <e v="#N/A"/>
    <e v="#N/A"/>
    <e v="#N/A"/>
    <e v="#N/A"/>
  </r>
  <r>
    <s v="Id2082"/>
    <s v="Laura"/>
    <n v="27.72"/>
    <n v="6.43"/>
    <s v="No"/>
    <x v="0"/>
    <x v="0"/>
    <n v="1"/>
    <x v="1"/>
    <x v="1"/>
    <x v="0"/>
    <e v="#N/A"/>
    <e v="#N/A"/>
    <e v="#N/A"/>
    <e v="#N/A"/>
    <e v="#N/A"/>
    <e v="#N/A"/>
  </r>
  <r>
    <s v="Id2083"/>
    <s v="Nicole F"/>
    <n v="30.59"/>
    <n v="11.62"/>
    <s v="No"/>
    <x v="0"/>
    <x v="0"/>
    <n v="0"/>
    <x v="1"/>
    <x v="0"/>
    <x v="0"/>
    <e v="#N/A"/>
    <e v="#N/A"/>
    <e v="#N/A"/>
    <e v="#N/A"/>
    <e v="#N/A"/>
    <e v="#N/A"/>
  </r>
  <r>
    <s v="Id2084"/>
    <s v="Krista L"/>
    <n v="22.6"/>
    <n v="6.04"/>
    <s v="No"/>
    <x v="0"/>
    <x v="0"/>
    <n v="1"/>
    <x v="1"/>
    <x v="2"/>
    <x v="1"/>
    <e v="#N/A"/>
    <e v="#N/A"/>
    <e v="#N/A"/>
    <e v="#N/A"/>
    <e v="#N/A"/>
    <e v="#N/A"/>
  </r>
  <r>
    <s v="Id2085"/>
    <s v="Denise"/>
    <n v="28.785"/>
    <n v="8.82"/>
    <s v="No"/>
    <x v="0"/>
    <x v="0"/>
    <n v="0"/>
    <x v="1"/>
    <x v="1"/>
    <x v="0"/>
    <e v="#N/A"/>
    <e v="#N/A"/>
    <e v="#N/A"/>
    <e v="#N/A"/>
    <e v="#N/A"/>
    <e v="#N/A"/>
  </r>
  <r>
    <s v="Id2086"/>
    <s v="Ariel"/>
    <n v="50.38"/>
    <n v="5.8"/>
    <s v="No"/>
    <x v="0"/>
    <x v="0"/>
    <n v="0"/>
    <x v="1"/>
    <x v="0"/>
    <x v="1"/>
    <e v="#N/A"/>
    <e v="#N/A"/>
    <e v="#N/A"/>
    <e v="#N/A"/>
    <e v="#N/A"/>
    <e v="#N/A"/>
  </r>
  <r>
    <s v="Id2087"/>
    <s v="Jeremy"/>
    <n v="35.200000000000003"/>
    <n v="4.28"/>
    <s v="No"/>
    <x v="0"/>
    <x v="0"/>
    <n v="0"/>
    <x v="1"/>
    <x v="0"/>
    <x v="2"/>
    <e v="#N/A"/>
    <e v="#N/A"/>
    <e v="#N/A"/>
    <e v="#N/A"/>
    <e v="#N/A"/>
    <e v="#N/A"/>
  </r>
  <r>
    <s v="Id2088"/>
    <s v="Rosalie"/>
    <n v="35.72"/>
    <n v="5.5"/>
    <s v="yes"/>
    <x v="0"/>
    <x v="0"/>
    <n v="0"/>
    <x v="1"/>
    <x v="0"/>
    <x v="2"/>
    <e v="#N/A"/>
    <e v="#N/A"/>
    <e v="#N/A"/>
    <e v="#N/A"/>
    <e v="#N/A"/>
    <e v="#N/A"/>
  </r>
  <r>
    <s v="Id2089"/>
    <s v="Jay"/>
    <n v="24.51"/>
    <n v="4.6900000000000004"/>
    <s v="No"/>
    <x v="0"/>
    <x v="0"/>
    <n v="0"/>
    <x v="1"/>
    <x v="2"/>
    <x v="2"/>
    <e v="#N/A"/>
    <e v="#N/A"/>
    <e v="#N/A"/>
    <e v="#N/A"/>
    <e v="#N/A"/>
    <e v="#N/A"/>
  </r>
  <r>
    <s v="Id2090"/>
    <s v="Vitaliy"/>
    <n v="23.844999999999999"/>
    <n v="4.43"/>
    <s v="No"/>
    <x v="0"/>
    <x v="0"/>
    <n v="0"/>
    <x v="1"/>
    <x v="2"/>
    <x v="2"/>
    <e v="#N/A"/>
    <e v="#N/A"/>
    <e v="#N/A"/>
    <e v="#N/A"/>
    <e v="#N/A"/>
    <e v="#N/A"/>
  </r>
  <r>
    <s v="Id2091"/>
    <s v="Benjamin W."/>
    <n v="15.68"/>
    <n v="6.16"/>
    <s v="yes"/>
    <x v="0"/>
    <x v="0"/>
    <n v="1"/>
    <x v="1"/>
    <x v="4"/>
    <x v="1"/>
    <e v="#N/A"/>
    <e v="#N/A"/>
    <e v="#N/A"/>
    <e v="#N/A"/>
    <e v="#N/A"/>
    <e v="#N/A"/>
  </r>
  <r>
    <s v="Id2092"/>
    <s v="Jesse"/>
    <n v="32.395000000000003"/>
    <n v="6.66"/>
    <s v="No"/>
    <x v="0"/>
    <x v="0"/>
    <n v="0"/>
    <x v="1"/>
    <x v="0"/>
    <x v="0"/>
    <e v="#N/A"/>
    <e v="#N/A"/>
    <e v="#N/A"/>
    <e v="#N/A"/>
    <e v="#N/A"/>
    <e v="#N/A"/>
  </r>
  <r>
    <s v="Id2093"/>
    <s v="Mark"/>
    <n v="23.655000000000001"/>
    <n v="5.92"/>
    <s v="No"/>
    <x v="0"/>
    <x v="0"/>
    <n v="1"/>
    <x v="1"/>
    <x v="2"/>
    <x v="1"/>
    <e v="#N/A"/>
    <e v="#N/A"/>
    <e v="#N/A"/>
    <e v="#N/A"/>
    <e v="#N/A"/>
    <e v="#N/A"/>
  </r>
  <r>
    <s v="Id2094"/>
    <s v="Lauren"/>
    <n v="28.4"/>
    <n v="5.97"/>
    <s v="No"/>
    <x v="0"/>
    <x v="1"/>
    <n v="1"/>
    <x v="1"/>
    <x v="1"/>
    <x v="1"/>
    <e v="#N/A"/>
    <e v="#N/A"/>
    <e v="#N/A"/>
    <e v="#N/A"/>
    <e v="#N/A"/>
    <e v="#N/A"/>
  </r>
  <r>
    <s v="Id2095"/>
    <s v="Massimiliano"/>
    <n v="35.42"/>
    <n v="4.6399999999999997"/>
    <s v="yes"/>
    <x v="0"/>
    <x v="0"/>
    <n v="0"/>
    <x v="1"/>
    <x v="0"/>
    <x v="2"/>
    <e v="#N/A"/>
    <e v="#N/A"/>
    <e v="#N/A"/>
    <e v="#N/A"/>
    <e v="#N/A"/>
    <e v="#N/A"/>
  </r>
  <r>
    <s v="Id2096"/>
    <s v="Josh"/>
    <n v="26.18"/>
    <n v="6.12"/>
    <s v="No"/>
    <x v="1"/>
    <x v="0"/>
    <n v="1"/>
    <x v="1"/>
    <x v="1"/>
    <x v="1"/>
    <e v="#N/A"/>
    <e v="#N/A"/>
    <e v="#N/A"/>
    <e v="#N/A"/>
    <e v="#N/A"/>
    <e v="#N/A"/>
  </r>
  <r>
    <s v="Id2097"/>
    <s v="Kiyokatsu"/>
    <n v="20.8"/>
    <n v="4.87"/>
    <s v="yes"/>
    <x v="0"/>
    <x v="0"/>
    <n v="0"/>
    <x v="1"/>
    <x v="2"/>
    <x v="2"/>
    <e v="#N/A"/>
    <e v="#N/A"/>
    <e v="#N/A"/>
    <e v="#N/A"/>
    <e v="#N/A"/>
    <e v="#N/A"/>
  </r>
  <r>
    <s v="Id2098"/>
    <s v="Amanda L"/>
    <n v="15.82"/>
    <n v="4.5999999999999996"/>
    <s v="No"/>
    <x v="0"/>
    <x v="0"/>
    <n v="0"/>
    <x v="1"/>
    <x v="4"/>
    <x v="2"/>
    <e v="#N/A"/>
    <e v="#N/A"/>
    <e v="#N/A"/>
    <e v="#N/A"/>
    <e v="#N/A"/>
    <e v="#N/A"/>
  </r>
  <r>
    <s v="Id2099"/>
    <s v="Matthew"/>
    <n v="17.670000000000002"/>
    <n v="4.78"/>
    <s v="No"/>
    <x v="0"/>
    <x v="0"/>
    <n v="0"/>
    <x v="1"/>
    <x v="4"/>
    <x v="2"/>
    <e v="#N/A"/>
    <e v="#N/A"/>
    <e v="#N/A"/>
    <e v="#N/A"/>
    <e v="#N/A"/>
    <e v="#N/A"/>
  </r>
  <r>
    <s v="Id2100"/>
    <s v="Julia M"/>
    <n v="31.92"/>
    <n v="11.05"/>
    <s v="No"/>
    <x v="0"/>
    <x v="0"/>
    <n v="0"/>
    <x v="1"/>
    <x v="0"/>
    <x v="0"/>
    <e v="#N/A"/>
    <e v="#N/A"/>
    <e v="#N/A"/>
    <e v="#N/A"/>
    <e v="#N/A"/>
    <e v="#N/A"/>
  </r>
  <r>
    <s v="Id2101"/>
    <s v="Rhea"/>
    <n v="28.975000000000001"/>
    <n v="7.62"/>
    <s v="No"/>
    <x v="0"/>
    <x v="0"/>
    <n v="0"/>
    <x v="1"/>
    <x v="1"/>
    <x v="0"/>
    <e v="#N/A"/>
    <e v="#N/A"/>
    <e v="#N/A"/>
    <e v="#N/A"/>
    <e v="#N/A"/>
    <e v="#N/A"/>
  </r>
  <r>
    <s v="Id2102"/>
    <s v="Justin"/>
    <n v="31.73"/>
    <n v="4.78"/>
    <s v="yes"/>
    <x v="1"/>
    <x v="0"/>
    <n v="2"/>
    <x v="1"/>
    <x v="0"/>
    <x v="2"/>
    <e v="#N/A"/>
    <e v="#N/A"/>
    <e v="#N/A"/>
    <e v="#N/A"/>
    <e v="#N/A"/>
    <e v="#N/A"/>
  </r>
  <r>
    <s v="Id2103"/>
    <s v="Shamus M."/>
    <n v="28.88"/>
    <n v="6.09"/>
    <s v="yes"/>
    <x v="1"/>
    <x v="0"/>
    <n v="2"/>
    <x v="1"/>
    <x v="1"/>
    <x v="1"/>
    <e v="#N/A"/>
    <e v="#N/A"/>
    <e v="#N/A"/>
    <e v="#N/A"/>
    <e v="#N/A"/>
    <e v="#N/A"/>
  </r>
  <r>
    <s v="Id2104"/>
    <s v="Mike"/>
    <n v="25.555"/>
    <n v="5.1100000000000003"/>
    <s v="No"/>
    <x v="0"/>
    <x v="1"/>
    <n v="1"/>
    <x v="1"/>
    <x v="1"/>
    <x v="2"/>
    <e v="#N/A"/>
    <e v="#N/A"/>
    <e v="#N/A"/>
    <e v="#N/A"/>
    <e v="#N/A"/>
    <e v="#N/A"/>
  </r>
  <r>
    <s v="Id2105"/>
    <s v="Mary Beth"/>
    <n v="37.29"/>
    <n v="4.46"/>
    <s v="No"/>
    <x v="1"/>
    <x v="0"/>
    <n v="1"/>
    <x v="1"/>
    <x v="0"/>
    <x v="2"/>
    <e v="#N/A"/>
    <e v="#N/A"/>
    <e v="#N/A"/>
    <e v="#N/A"/>
    <e v="#N/A"/>
    <e v="#N/A"/>
  </r>
  <r>
    <s v="Id2106"/>
    <s v="Erin"/>
    <n v="40.28"/>
    <n v="6.11"/>
    <s v="No"/>
    <x v="1"/>
    <x v="0"/>
    <n v="1"/>
    <x v="1"/>
    <x v="0"/>
    <x v="1"/>
    <e v="#N/A"/>
    <e v="#N/A"/>
    <e v="#N/A"/>
    <e v="#N/A"/>
    <e v="#N/A"/>
    <e v="#N/A"/>
  </r>
  <r>
    <s v="Id2107"/>
    <s v="Ms.  Hallie"/>
    <n v="40.185000000000002"/>
    <n v="4.66"/>
    <s v="No"/>
    <x v="1"/>
    <x v="0"/>
    <n v="1"/>
    <x v="1"/>
    <x v="0"/>
    <x v="2"/>
    <e v="#N/A"/>
    <e v="#N/A"/>
    <e v="#N/A"/>
    <e v="#N/A"/>
    <e v="#N/A"/>
    <e v="#N/A"/>
  </r>
  <r>
    <s v="Id2108"/>
    <s v="Paige P"/>
    <n v="23.57"/>
    <n v="6.14"/>
    <s v="No"/>
    <x v="0"/>
    <x v="0"/>
    <n v="0"/>
    <x v="1"/>
    <x v="2"/>
    <x v="1"/>
    <e v="#N/A"/>
    <e v="#N/A"/>
    <e v="#N/A"/>
    <e v="#N/A"/>
    <e v="#N/A"/>
    <e v="#N/A"/>
  </r>
  <r>
    <s v="Id2109"/>
    <s v="Ji"/>
    <n v="35.625"/>
    <n v="6.21"/>
    <s v="No"/>
    <x v="1"/>
    <x v="0"/>
    <n v="1"/>
    <x v="1"/>
    <x v="0"/>
    <x v="1"/>
    <e v="#N/A"/>
    <e v="#N/A"/>
    <e v="#N/A"/>
    <e v="#N/A"/>
    <e v="#N/A"/>
    <e v="#N/A"/>
  </r>
  <r>
    <s v="Id2110"/>
    <s v="Carissa A"/>
    <n v="33.155000000000001"/>
    <n v="4.5999999999999996"/>
    <s v="No"/>
    <x v="1"/>
    <x v="0"/>
    <n v="1"/>
    <x v="1"/>
    <x v="0"/>
    <x v="2"/>
    <e v="#N/A"/>
    <e v="#N/A"/>
    <e v="#N/A"/>
    <e v="#N/A"/>
    <e v="#N/A"/>
    <e v="#N/A"/>
  </r>
  <r>
    <s v="Id2111"/>
    <s v="Mona"/>
    <n v="31.92"/>
    <n v="5.04"/>
    <s v="No"/>
    <x v="1"/>
    <x v="0"/>
    <n v="1"/>
    <x v="1"/>
    <x v="0"/>
    <x v="2"/>
    <e v="#N/A"/>
    <e v="#N/A"/>
    <e v="#N/A"/>
    <e v="#N/A"/>
    <e v="#N/A"/>
    <e v="#N/A"/>
  </r>
  <r>
    <s v="Id2112"/>
    <s v="Kristin R."/>
    <n v="30.305"/>
    <n v="5.08"/>
    <s v="No"/>
    <x v="1"/>
    <x v="0"/>
    <n v="1"/>
    <x v="1"/>
    <x v="0"/>
    <x v="2"/>
    <e v="#N/A"/>
    <e v="#N/A"/>
    <e v="#N/A"/>
    <e v="#N/A"/>
    <e v="#N/A"/>
    <e v="#N/A"/>
  </r>
  <r>
    <s v="Id2113"/>
    <s v="Beth"/>
    <n v="30.114999999999998"/>
    <n v="4.38"/>
    <s v="No"/>
    <x v="1"/>
    <x v="0"/>
    <n v="1"/>
    <x v="1"/>
    <x v="0"/>
    <x v="2"/>
    <e v="#N/A"/>
    <e v="#N/A"/>
    <e v="#N/A"/>
    <e v="#N/A"/>
    <e v="#N/A"/>
    <e v="#N/A"/>
  </r>
  <r>
    <s v="Id2114"/>
    <s v="Allison"/>
    <n v="24.09"/>
    <n v="4.79"/>
    <s v="No"/>
    <x v="1"/>
    <x v="0"/>
    <n v="1"/>
    <x v="1"/>
    <x v="2"/>
    <x v="2"/>
    <e v="#N/A"/>
    <e v="#N/A"/>
    <e v="#N/A"/>
    <e v="#N/A"/>
    <e v="#N/A"/>
    <e v="#N/A"/>
  </r>
  <r>
    <s v="Id2115"/>
    <s v="Ashley E"/>
    <n v="28.215"/>
    <n v="4.21"/>
    <s v="No"/>
    <x v="1"/>
    <x v="0"/>
    <n v="1"/>
    <x v="1"/>
    <x v="1"/>
    <x v="2"/>
    <e v="#N/A"/>
    <e v="#N/A"/>
    <e v="#N/A"/>
    <e v="#N/A"/>
    <e v="#N/A"/>
    <e v="#N/A"/>
  </r>
  <r>
    <s v="Id2116"/>
    <s v="Hilary K."/>
    <n v="26.315000000000001"/>
    <n v="5.47"/>
    <s v="No"/>
    <x v="1"/>
    <x v="0"/>
    <n v="1"/>
    <x v="1"/>
    <x v="1"/>
    <x v="2"/>
    <e v="#N/A"/>
    <e v="#N/A"/>
    <e v="#N/A"/>
    <e v="#N/A"/>
    <e v="#N/A"/>
    <e v="#N/A"/>
  </r>
  <r>
    <s v="Id2117"/>
    <s v="Dominique"/>
    <n v="25.08"/>
    <n v="5.09"/>
    <s v="No"/>
    <x v="1"/>
    <x v="0"/>
    <n v="1"/>
    <x v="1"/>
    <x v="1"/>
    <x v="2"/>
    <e v="#N/A"/>
    <e v="#N/A"/>
    <e v="#N/A"/>
    <e v="#N/A"/>
    <e v="#N/A"/>
    <e v="#N/A"/>
  </r>
  <r>
    <s v="Id2118"/>
    <s v="Carlos I"/>
    <n v="15.41"/>
    <n v="5.08"/>
    <s v="No"/>
    <x v="0"/>
    <x v="0"/>
    <n v="0"/>
    <x v="1"/>
    <x v="4"/>
    <x v="2"/>
    <e v="#N/A"/>
    <e v="#N/A"/>
    <e v="#N/A"/>
    <e v="#N/A"/>
    <e v="#N/A"/>
    <e v="#N/A"/>
  </r>
  <r>
    <s v="Id2119"/>
    <s v="Matthew"/>
    <n v="23.83"/>
    <n v="5.68"/>
    <s v="No"/>
    <x v="0"/>
    <x v="0"/>
    <n v="0"/>
    <x v="1"/>
    <x v="2"/>
    <x v="2"/>
    <e v="#N/A"/>
    <e v="#N/A"/>
    <e v="#N/A"/>
    <e v="#N/A"/>
    <e v="#N/A"/>
    <e v="#N/A"/>
  </r>
  <r>
    <s v="Id2120"/>
    <s v="Kara"/>
    <n v="36"/>
    <n v="4.66"/>
    <s v="No"/>
    <x v="1"/>
    <x v="0"/>
    <n v="1"/>
    <x v="1"/>
    <x v="0"/>
    <x v="2"/>
    <e v="#N/A"/>
    <e v="#N/A"/>
    <e v="#N/A"/>
    <e v="#N/A"/>
    <e v="#N/A"/>
    <e v="#N/A"/>
  </r>
  <r>
    <s v="Id2121"/>
    <s v="Sarah S"/>
    <n v="28.82"/>
    <n v="5.59"/>
    <s v="No"/>
    <x v="1"/>
    <x v="0"/>
    <n v="1"/>
    <x v="1"/>
    <x v="1"/>
    <x v="2"/>
    <e v="#N/A"/>
    <e v="#N/A"/>
    <e v="#N/A"/>
    <e v="#N/A"/>
    <e v="#N/A"/>
    <e v="#N/A"/>
  </r>
  <r>
    <s v="Id2122"/>
    <s v="Shauna R."/>
    <n v="28.05"/>
    <n v="6.2"/>
    <s v="No"/>
    <x v="1"/>
    <x v="0"/>
    <n v="1"/>
    <x v="1"/>
    <x v="1"/>
    <x v="1"/>
    <e v="#N/A"/>
    <e v="#N/A"/>
    <e v="#N/A"/>
    <e v="#N/A"/>
    <e v="#N/A"/>
    <e v="#N/A"/>
  </r>
  <r>
    <s v="Id2123"/>
    <s v="Ms.  Lindsay J."/>
    <n v="27.1"/>
    <n v="4.45"/>
    <s v="No"/>
    <x v="1"/>
    <x v="0"/>
    <n v="1"/>
    <x v="1"/>
    <x v="1"/>
    <x v="2"/>
    <e v="#N/A"/>
    <e v="#N/A"/>
    <e v="#N/A"/>
    <e v="#N/A"/>
    <e v="#N/A"/>
    <e v="#N/A"/>
  </r>
  <r>
    <s v="Id2124"/>
    <s v="Danya A."/>
    <n v="24.3"/>
    <n v="6.1"/>
    <s v="yes"/>
    <x v="1"/>
    <x v="0"/>
    <n v="1"/>
    <x v="1"/>
    <x v="2"/>
    <x v="1"/>
    <e v="#N/A"/>
    <e v="#N/A"/>
    <e v="#N/A"/>
    <e v="#N/A"/>
    <e v="#N/A"/>
    <e v="#N/A"/>
  </r>
  <r>
    <s v="Id2125"/>
    <s v="Lorraine"/>
    <n v="30.72"/>
    <n v="6.06"/>
    <s v="No"/>
    <x v="1"/>
    <x v="0"/>
    <n v="1"/>
    <x v="1"/>
    <x v="0"/>
    <x v="1"/>
    <e v="#N/A"/>
    <e v="#N/A"/>
    <e v="#N/A"/>
    <e v="#N/A"/>
    <e v="#N/A"/>
    <e v="#N/A"/>
  </r>
  <r>
    <s v="Id2126"/>
    <s v="Jennifer L."/>
    <n v="37.43"/>
    <n v="4.5599999999999996"/>
    <s v="No"/>
    <x v="0"/>
    <x v="1"/>
    <n v="1"/>
    <x v="1"/>
    <x v="0"/>
    <x v="2"/>
    <e v="#N/A"/>
    <e v="#N/A"/>
    <e v="#N/A"/>
    <e v="#N/A"/>
    <e v="#N/A"/>
    <e v="#N/A"/>
  </r>
  <r>
    <s v="Id2127"/>
    <s v="Jesus Sr."/>
    <n v="25.74"/>
    <n v="6.41"/>
    <s v="yes"/>
    <x v="0"/>
    <x v="1"/>
    <n v="1"/>
    <x v="1"/>
    <x v="1"/>
    <x v="0"/>
    <e v="#N/A"/>
    <e v="#N/A"/>
    <e v="#N/A"/>
    <e v="#N/A"/>
    <e v="#N/A"/>
    <e v="#N/A"/>
  </r>
  <r>
    <s v="Id2128"/>
    <s v="Kristen"/>
    <n v="36.575000000000003"/>
    <n v="5.57"/>
    <s v="No"/>
    <x v="0"/>
    <x v="1"/>
    <n v="1"/>
    <x v="1"/>
    <x v="0"/>
    <x v="2"/>
    <e v="#N/A"/>
    <e v="#N/A"/>
    <e v="#N/A"/>
    <e v="#N/A"/>
    <e v="#N/A"/>
    <e v="#N/A"/>
  </r>
  <r>
    <s v="Id2129"/>
    <s v="Catherine C."/>
    <n v="35.15"/>
    <n v="5.47"/>
    <s v="No"/>
    <x v="0"/>
    <x v="1"/>
    <n v="1"/>
    <x v="1"/>
    <x v="0"/>
    <x v="2"/>
    <e v="#N/A"/>
    <e v="#N/A"/>
    <e v="#N/A"/>
    <e v="#N/A"/>
    <e v="#N/A"/>
    <e v="#N/A"/>
  </r>
  <r>
    <s v="Id2130"/>
    <s v="Paula"/>
    <n v="32.11"/>
    <n v="4.43"/>
    <s v="No"/>
    <x v="0"/>
    <x v="1"/>
    <n v="1"/>
    <x v="1"/>
    <x v="0"/>
    <x v="2"/>
    <e v="#N/A"/>
    <e v="#N/A"/>
    <e v="#N/A"/>
    <e v="#N/A"/>
    <e v="#N/A"/>
    <e v="#N/A"/>
  </r>
  <r>
    <s v="Id2131"/>
    <s v="Evan"/>
    <n v="30.495000000000001"/>
    <n v="4.95"/>
    <s v="No"/>
    <x v="0"/>
    <x v="1"/>
    <n v="1"/>
    <x v="1"/>
    <x v="0"/>
    <x v="2"/>
    <e v="#N/A"/>
    <e v="#N/A"/>
    <e v="#N/A"/>
    <e v="#N/A"/>
    <e v="#N/A"/>
    <e v="#N/A"/>
  </r>
  <r>
    <s v="Id2132"/>
    <s v="Nathan J"/>
    <n v="29.24"/>
    <n v="4.04"/>
    <s v="No"/>
    <x v="1"/>
    <x v="0"/>
    <n v="1"/>
    <x v="1"/>
    <x v="1"/>
    <x v="2"/>
    <e v="#N/A"/>
    <e v="#N/A"/>
    <e v="#N/A"/>
    <e v="#N/A"/>
    <e v="#N/A"/>
    <e v="#N/A"/>
  </r>
  <r>
    <s v="Id2133"/>
    <s v="Ashley M"/>
    <n v="22.515000000000001"/>
    <n v="5.93"/>
    <s v="No"/>
    <x v="0"/>
    <x v="1"/>
    <n v="1"/>
    <x v="1"/>
    <x v="2"/>
    <x v="1"/>
    <e v="#N/A"/>
    <e v="#N/A"/>
    <e v="#N/A"/>
    <e v="#N/A"/>
    <e v="#N/A"/>
    <e v="#N/A"/>
  </r>
  <r>
    <s v="Id2134"/>
    <s v="Jason"/>
    <n v="15.65"/>
    <n v="4.2300000000000004"/>
    <s v="No"/>
    <x v="0"/>
    <x v="0"/>
    <n v="0"/>
    <x v="1"/>
    <x v="4"/>
    <x v="2"/>
    <e v="#N/A"/>
    <e v="#N/A"/>
    <e v="#N/A"/>
    <e v="#N/A"/>
    <e v="#N/A"/>
    <e v="#N/A"/>
  </r>
  <r>
    <s v="Id2135"/>
    <s v="Marshall"/>
    <n v="27.36"/>
    <n v="5.59"/>
    <s v="yes"/>
    <x v="0"/>
    <x v="0"/>
    <n v="0"/>
    <x v="1"/>
    <x v="1"/>
    <x v="2"/>
    <e v="#N/A"/>
    <e v="#N/A"/>
    <e v="#N/A"/>
    <e v="#N/A"/>
    <e v="#N/A"/>
    <e v="#N/A"/>
  </r>
  <r>
    <s v="Id2136"/>
    <s v="Lavar"/>
    <n v="22.3"/>
    <n v="4.8899999999999997"/>
    <s v="yes"/>
    <x v="0"/>
    <x v="0"/>
    <n v="0"/>
    <x v="1"/>
    <x v="2"/>
    <x v="2"/>
    <e v="#N/A"/>
    <e v="#N/A"/>
    <e v="#N/A"/>
    <e v="#N/A"/>
    <e v="#N/A"/>
    <e v="#N/A"/>
  </r>
  <r>
    <s v="Id2137"/>
    <s v="Charlie T."/>
    <n v="26.03"/>
    <n v="5.81"/>
    <s v="yes"/>
    <x v="0"/>
    <x v="0"/>
    <n v="0"/>
    <x v="1"/>
    <x v="1"/>
    <x v="1"/>
    <e v="#N/A"/>
    <e v="#N/A"/>
    <e v="#N/A"/>
    <e v="#N/A"/>
    <e v="#N/A"/>
    <e v="#N/A"/>
  </r>
  <r>
    <s v="Id2138"/>
    <s v="Lauren"/>
    <n v="27.74"/>
    <n v="4.29"/>
    <s v="No"/>
    <x v="1"/>
    <x v="0"/>
    <n v="1"/>
    <x v="1"/>
    <x v="1"/>
    <x v="2"/>
    <e v="#N/A"/>
    <e v="#N/A"/>
    <e v="#N/A"/>
    <e v="#N/A"/>
    <e v="#N/A"/>
    <e v="#N/A"/>
  </r>
  <r>
    <s v="Id2139"/>
    <s v="Arthur"/>
    <n v="32.11"/>
    <n v="4.03"/>
    <s v="yes"/>
    <x v="1"/>
    <x v="0"/>
    <n v="2"/>
    <x v="1"/>
    <x v="0"/>
    <x v="2"/>
    <e v="#N/A"/>
    <e v="#N/A"/>
    <e v="#N/A"/>
    <e v="#N/A"/>
    <e v="#N/A"/>
    <e v="#N/A"/>
  </r>
  <r>
    <s v="Id2140"/>
    <s v="Thomas"/>
    <n v="25.175000000000001"/>
    <n v="6.29"/>
    <s v="yes"/>
    <x v="1"/>
    <x v="0"/>
    <n v="2"/>
    <x v="1"/>
    <x v="1"/>
    <x v="1"/>
    <e v="#N/A"/>
    <e v="#N/A"/>
    <e v="#N/A"/>
    <e v="#N/A"/>
    <e v="#N/A"/>
    <e v="#N/A"/>
  </r>
  <r>
    <s v="Id2141"/>
    <s v="Ms.  Jennifer"/>
    <n v="39.49"/>
    <n v="4.4800000000000004"/>
    <s v="yes"/>
    <x v="0"/>
    <x v="0"/>
    <n v="0"/>
    <x v="1"/>
    <x v="0"/>
    <x v="2"/>
    <e v="#N/A"/>
    <e v="#N/A"/>
    <e v="#N/A"/>
    <e v="#N/A"/>
    <e v="#N/A"/>
    <e v="#N/A"/>
  </r>
  <r>
    <s v="Id2142"/>
    <s v="Tammy"/>
    <n v="34.869999999999997"/>
    <n v="5.51"/>
    <s v="yes"/>
    <x v="0"/>
    <x v="0"/>
    <n v="0"/>
    <x v="1"/>
    <x v="0"/>
    <x v="2"/>
    <e v="#N/A"/>
    <e v="#N/A"/>
    <e v="#N/A"/>
    <e v="#N/A"/>
    <e v="#N/A"/>
    <e v="#N/A"/>
  </r>
  <r>
    <s v="Id2143"/>
    <s v="Lena"/>
    <n v="34.6"/>
    <n v="4.5"/>
    <s v="yes"/>
    <x v="0"/>
    <x v="0"/>
    <n v="0"/>
    <x v="1"/>
    <x v="0"/>
    <x v="2"/>
    <e v="#N/A"/>
    <e v="#N/A"/>
    <e v="#N/A"/>
    <e v="#N/A"/>
    <e v="#N/A"/>
    <e v="#N/A"/>
  </r>
  <r>
    <s v="Id2144"/>
    <s v="Valentina"/>
    <n v="25.8"/>
    <n v="6.29"/>
    <s v="yes"/>
    <x v="0"/>
    <x v="0"/>
    <n v="0"/>
    <x v="1"/>
    <x v="1"/>
    <x v="1"/>
    <e v="#N/A"/>
    <e v="#N/A"/>
    <e v="#N/A"/>
    <e v="#N/A"/>
    <e v="#N/A"/>
    <e v="#N/A"/>
  </r>
  <r>
    <s v="Id2145"/>
    <s v="Russell N."/>
    <n v="35.86"/>
    <n v="4.33"/>
    <s v="No"/>
    <x v="0"/>
    <x v="0"/>
    <n v="1"/>
    <x v="1"/>
    <x v="0"/>
    <x v="2"/>
    <e v="#N/A"/>
    <e v="#N/A"/>
    <e v="#N/A"/>
    <e v="#N/A"/>
    <e v="#N/A"/>
    <e v="#N/A"/>
  </r>
  <r>
    <s v="Id2146"/>
    <s v="Scott R."/>
    <n v="40.47"/>
    <n v="11.15"/>
    <s v="No"/>
    <x v="0"/>
    <x v="0"/>
    <n v="0"/>
    <x v="1"/>
    <x v="0"/>
    <x v="0"/>
    <e v="#N/A"/>
    <e v="#N/A"/>
    <e v="#N/A"/>
    <e v="#N/A"/>
    <e v="#N/A"/>
    <e v="#N/A"/>
  </r>
  <r>
    <s v="Id2147"/>
    <s v="Jose Francisco Sr."/>
    <n v="32.01"/>
    <n v="6.45"/>
    <s v="No"/>
    <x v="0"/>
    <x v="0"/>
    <n v="1"/>
    <x v="1"/>
    <x v="0"/>
    <x v="0"/>
    <e v="#N/A"/>
    <e v="#N/A"/>
    <e v="#N/A"/>
    <e v="#N/A"/>
    <e v="#N/A"/>
    <e v="#N/A"/>
  </r>
  <r>
    <s v="Id2148"/>
    <s v="Paul J"/>
    <n v="33"/>
    <n v="9.27"/>
    <s v="No"/>
    <x v="0"/>
    <x v="0"/>
    <n v="0"/>
    <x v="1"/>
    <x v="0"/>
    <x v="0"/>
    <e v="#N/A"/>
    <e v="#N/A"/>
    <e v="#N/A"/>
    <e v="#N/A"/>
    <e v="#N/A"/>
    <e v="#N/A"/>
  </r>
  <r>
    <s v="Id2149"/>
    <s v="Adam"/>
    <n v="29.3"/>
    <n v="6.15"/>
    <s v="No"/>
    <x v="0"/>
    <x v="0"/>
    <n v="1"/>
    <x v="1"/>
    <x v="1"/>
    <x v="1"/>
    <e v="#N/A"/>
    <e v="#N/A"/>
    <e v="#N/A"/>
    <e v="#N/A"/>
    <e v="#N/A"/>
    <e v="#N/A"/>
  </r>
  <r>
    <s v="Id2150"/>
    <s v="Edward J."/>
    <n v="25.8"/>
    <n v="4.13"/>
    <s v="No"/>
    <x v="0"/>
    <x v="0"/>
    <n v="1"/>
    <x v="1"/>
    <x v="1"/>
    <x v="2"/>
    <e v="#N/A"/>
    <e v="#N/A"/>
    <e v="#N/A"/>
    <e v="#N/A"/>
    <e v="#N/A"/>
    <e v="#N/A"/>
  </r>
  <r>
    <s v="Id2151"/>
    <s v="Patrick A."/>
    <n v="23.4"/>
    <n v="4.24"/>
    <s v="No"/>
    <x v="0"/>
    <x v="0"/>
    <n v="1"/>
    <x v="1"/>
    <x v="2"/>
    <x v="2"/>
    <e v="#N/A"/>
    <e v="#N/A"/>
    <e v="#N/A"/>
    <e v="#N/A"/>
    <e v="#N/A"/>
    <e v="#N/A"/>
  </r>
  <r>
    <s v="Id2152"/>
    <s v="Geraint H"/>
    <n v="27.93"/>
    <n v="9.8800000000000008"/>
    <s v="No"/>
    <x v="0"/>
    <x v="0"/>
    <n v="0"/>
    <x v="1"/>
    <x v="1"/>
    <x v="0"/>
    <e v="#N/A"/>
    <e v="#N/A"/>
    <e v="#N/A"/>
    <e v="#N/A"/>
    <e v="#N/A"/>
    <e v="#N/A"/>
  </r>
  <r>
    <s v="Id2153"/>
    <s v="Dj"/>
    <n v="22"/>
    <n v="9.5"/>
    <s v="No"/>
    <x v="0"/>
    <x v="0"/>
    <n v="0"/>
    <x v="1"/>
    <x v="2"/>
    <x v="0"/>
    <e v="#N/A"/>
    <e v="#N/A"/>
    <e v="#N/A"/>
    <e v="#N/A"/>
    <e v="#N/A"/>
    <e v="#N/A"/>
  </r>
  <r>
    <s v="Id2154"/>
    <s v="Zachary A"/>
    <n v="36.86"/>
    <n v="4.97"/>
    <s v="yes"/>
    <x v="0"/>
    <x v="0"/>
    <n v="0"/>
    <x v="1"/>
    <x v="0"/>
    <x v="2"/>
    <e v="#N/A"/>
    <e v="#N/A"/>
    <e v="#N/A"/>
    <e v="#N/A"/>
    <e v="#N/A"/>
    <e v="#N/A"/>
  </r>
  <r>
    <s v="Id2155"/>
    <s v="Brian W."/>
    <n v="31.254999999999999"/>
    <n v="5.49"/>
    <s v="yes"/>
    <x v="0"/>
    <x v="0"/>
    <n v="0"/>
    <x v="1"/>
    <x v="0"/>
    <x v="2"/>
    <e v="#N/A"/>
    <e v="#N/A"/>
    <e v="#N/A"/>
    <e v="#N/A"/>
    <e v="#N/A"/>
    <e v="#N/A"/>
  </r>
  <r>
    <s v="Id2156"/>
    <s v="Joe"/>
    <n v="23.06"/>
    <n v="4.47"/>
    <s v="No"/>
    <x v="0"/>
    <x v="0"/>
    <n v="0"/>
    <x v="1"/>
    <x v="2"/>
    <x v="2"/>
    <e v="#N/A"/>
    <e v="#N/A"/>
    <e v="#N/A"/>
    <e v="#N/A"/>
    <e v="#N/A"/>
    <e v="#N/A"/>
  </r>
  <r>
    <s v="Id2157"/>
    <s v="Stephen"/>
    <n v="28.975000000000001"/>
    <n v="4.34"/>
    <s v="yes"/>
    <x v="0"/>
    <x v="0"/>
    <n v="0"/>
    <x v="1"/>
    <x v="1"/>
    <x v="2"/>
    <e v="#N/A"/>
    <e v="#N/A"/>
    <e v="#N/A"/>
    <e v="#N/A"/>
    <e v="#N/A"/>
    <e v="#N/A"/>
  </r>
  <r>
    <s v="Id2158"/>
    <s v="Ellen L."/>
    <n v="33.299999999999997"/>
    <n v="9.49"/>
    <s v="No"/>
    <x v="0"/>
    <x v="0"/>
    <n v="0"/>
    <x v="1"/>
    <x v="0"/>
    <x v="0"/>
    <e v="#N/A"/>
    <e v="#N/A"/>
    <e v="#N/A"/>
    <e v="#N/A"/>
    <e v="#N/A"/>
    <e v="#N/A"/>
  </r>
  <r>
    <s v="Id2159"/>
    <s v="Cindy"/>
    <n v="33"/>
    <n v="10.16"/>
    <s v="No"/>
    <x v="0"/>
    <x v="0"/>
    <n v="0"/>
    <x v="1"/>
    <x v="0"/>
    <x v="0"/>
    <e v="#N/A"/>
    <e v="#N/A"/>
    <e v="#N/A"/>
    <e v="#N/A"/>
    <e v="#N/A"/>
    <e v="#N/A"/>
  </r>
  <r>
    <s v="Id2160"/>
    <s v="Ms.  Abigail R."/>
    <n v="31.46"/>
    <n v="11.19"/>
    <s v="No"/>
    <x v="0"/>
    <x v="0"/>
    <n v="0"/>
    <x v="1"/>
    <x v="0"/>
    <x v="0"/>
    <e v="#N/A"/>
    <e v="#N/A"/>
    <e v="#N/A"/>
    <e v="#N/A"/>
    <e v="#N/A"/>
    <e v="#N/A"/>
  </r>
  <r>
    <s v="Id2161"/>
    <s v="Amy L."/>
    <n v="29.6"/>
    <n v="11.03"/>
    <s v="No"/>
    <x v="0"/>
    <x v="0"/>
    <n v="0"/>
    <x v="1"/>
    <x v="1"/>
    <x v="0"/>
    <e v="#N/A"/>
    <e v="#N/A"/>
    <e v="#N/A"/>
    <e v="#N/A"/>
    <e v="#N/A"/>
    <e v="#N/A"/>
  </r>
  <r>
    <s v="Id2162"/>
    <s v="Amy"/>
    <n v="22.05"/>
    <n v="4.43"/>
    <s v="yes"/>
    <x v="0"/>
    <x v="0"/>
    <n v="0"/>
    <x v="1"/>
    <x v="2"/>
    <x v="2"/>
    <e v="#N/A"/>
    <e v="#N/A"/>
    <e v="#N/A"/>
    <e v="#N/A"/>
    <e v="#N/A"/>
    <e v="#N/A"/>
  </r>
  <r>
    <s v="Id2163"/>
    <s v="Grace H"/>
    <n v="27.06"/>
    <n v="6.14"/>
    <s v="No"/>
    <x v="1"/>
    <x v="0"/>
    <n v="1"/>
    <x v="1"/>
    <x v="1"/>
    <x v="1"/>
    <e v="#N/A"/>
    <e v="#N/A"/>
    <e v="#N/A"/>
    <e v="#N/A"/>
    <e v="#N/A"/>
    <e v="#N/A"/>
  </r>
  <r>
    <s v="Id2164"/>
    <s v="Caitie J."/>
    <n v="20.49"/>
    <n v="4.87"/>
    <s v="No"/>
    <x v="0"/>
    <x v="0"/>
    <n v="0"/>
    <x v="1"/>
    <x v="2"/>
    <x v="2"/>
    <e v="#N/A"/>
    <e v="#N/A"/>
    <e v="#N/A"/>
    <e v="#N/A"/>
    <e v="#N/A"/>
    <e v="#N/A"/>
  </r>
  <r>
    <s v="Id2165"/>
    <s v="Benjamin"/>
    <n v="28.4"/>
    <n v="4.3"/>
    <s v="No"/>
    <x v="0"/>
    <x v="1"/>
    <n v="1"/>
    <x v="1"/>
    <x v="1"/>
    <x v="2"/>
    <e v="#N/A"/>
    <e v="#N/A"/>
    <e v="#N/A"/>
    <e v="#N/A"/>
    <e v="#N/A"/>
    <e v="#N/A"/>
  </r>
  <r>
    <s v="Id2166"/>
    <s v="Ian T"/>
    <n v="41.91"/>
    <n v="6.19"/>
    <s v="No"/>
    <x v="0"/>
    <x v="0"/>
    <n v="0"/>
    <x v="1"/>
    <x v="0"/>
    <x v="1"/>
    <e v="#N/A"/>
    <e v="#N/A"/>
    <e v="#N/A"/>
    <e v="#N/A"/>
    <e v="#N/A"/>
    <e v="#N/A"/>
  </r>
  <r>
    <s v="Id2167"/>
    <s v="Tadese"/>
    <n v="24.6"/>
    <n v="6.19"/>
    <s v="No"/>
    <x v="0"/>
    <x v="1"/>
    <n v="1"/>
    <x v="1"/>
    <x v="2"/>
    <x v="1"/>
    <e v="#N/A"/>
    <e v="#N/A"/>
    <e v="#N/A"/>
    <e v="#N/A"/>
    <e v="#N/A"/>
    <e v="#N/A"/>
  </r>
  <r>
    <s v="Id2168"/>
    <s v="Jonathan"/>
    <n v="20.9"/>
    <n v="5.12"/>
    <s v="No"/>
    <x v="0"/>
    <x v="1"/>
    <n v="1"/>
    <x v="1"/>
    <x v="2"/>
    <x v="2"/>
    <e v="#N/A"/>
    <e v="#N/A"/>
    <e v="#N/A"/>
    <e v="#N/A"/>
    <e v="#N/A"/>
    <e v="#N/A"/>
  </r>
  <r>
    <s v="Id2169"/>
    <s v="Dathan"/>
    <n v="34.4"/>
    <n v="4.04"/>
    <s v="No"/>
    <x v="0"/>
    <x v="0"/>
    <n v="0"/>
    <x v="1"/>
    <x v="0"/>
    <x v="2"/>
    <e v="#N/A"/>
    <e v="#N/A"/>
    <e v="#N/A"/>
    <e v="#N/A"/>
    <e v="#N/A"/>
    <e v="#N/A"/>
  </r>
  <r>
    <s v="Id2170"/>
    <s v="Eric"/>
    <n v="32.56"/>
    <n v="5.36"/>
    <s v="No"/>
    <x v="0"/>
    <x v="0"/>
    <n v="0"/>
    <x v="1"/>
    <x v="0"/>
    <x v="2"/>
    <e v="#N/A"/>
    <e v="#N/A"/>
    <e v="#N/A"/>
    <e v="#N/A"/>
    <e v="#N/A"/>
    <e v="#N/A"/>
  </r>
  <r>
    <s v="Id2171"/>
    <s v="Allison M"/>
    <n v="27.98"/>
    <n v="4.38"/>
    <s v="No"/>
    <x v="1"/>
    <x v="0"/>
    <n v="1"/>
    <x v="1"/>
    <x v="1"/>
    <x v="2"/>
    <e v="#N/A"/>
    <e v="#N/A"/>
    <e v="#N/A"/>
    <e v="#N/A"/>
    <e v="#N/A"/>
    <e v="#N/A"/>
  </r>
  <r>
    <s v="Id2172"/>
    <s v="Paul"/>
    <n v="26.51"/>
    <n v="4.58"/>
    <s v="No"/>
    <x v="0"/>
    <x v="0"/>
    <n v="0"/>
    <x v="1"/>
    <x v="1"/>
    <x v="2"/>
    <e v="#N/A"/>
    <e v="#N/A"/>
    <e v="#N/A"/>
    <e v="#N/A"/>
    <e v="#N/A"/>
    <e v="#N/A"/>
  </r>
  <r>
    <s v="Id2173"/>
    <s v="Aaron R"/>
    <n v="29.734999999999999"/>
    <n v="11.92"/>
    <s v="No"/>
    <x v="0"/>
    <x v="0"/>
    <n v="0"/>
    <x v="1"/>
    <x v="1"/>
    <x v="0"/>
    <e v="#N/A"/>
    <e v="#N/A"/>
    <e v="#N/A"/>
    <e v="#N/A"/>
    <e v="#N/A"/>
    <e v="#N/A"/>
  </r>
  <r>
    <s v="Id2174"/>
    <s v="Caitlin H."/>
    <n v="40.5"/>
    <n v="5.4"/>
    <s v="No"/>
    <x v="0"/>
    <x v="1"/>
    <n v="1"/>
    <x v="1"/>
    <x v="0"/>
    <x v="2"/>
    <e v="#N/A"/>
    <e v="#N/A"/>
    <e v="#N/A"/>
    <e v="#N/A"/>
    <e v="#N/A"/>
    <e v="#N/A"/>
  </r>
  <r>
    <s v="Id2175"/>
    <s v="Harald E."/>
    <n v="25.64"/>
    <n v="4.76"/>
    <s v="No"/>
    <x v="0"/>
    <x v="0"/>
    <n v="1"/>
    <x v="1"/>
    <x v="1"/>
    <x v="2"/>
    <e v="#N/A"/>
    <e v="#N/A"/>
    <e v="#N/A"/>
    <e v="#N/A"/>
    <e v="#N/A"/>
    <e v="#N/A"/>
  </r>
  <r>
    <s v="Id2176"/>
    <s v="Siobhan A."/>
    <n v="32.9"/>
    <n v="4.78"/>
    <s v="No"/>
    <x v="0"/>
    <x v="1"/>
    <n v="1"/>
    <x v="1"/>
    <x v="0"/>
    <x v="2"/>
    <e v="#N/A"/>
    <e v="#N/A"/>
    <e v="#N/A"/>
    <e v="#N/A"/>
    <e v="#N/A"/>
    <e v="#N/A"/>
  </r>
  <r>
    <s v="Id2177"/>
    <s v="Andrea J."/>
    <n v="29.8"/>
    <n v="4.26"/>
    <s v="No"/>
    <x v="0"/>
    <x v="1"/>
    <n v="1"/>
    <x v="1"/>
    <x v="1"/>
    <x v="2"/>
    <e v="#N/A"/>
    <e v="#N/A"/>
    <e v="#N/A"/>
    <e v="#N/A"/>
    <e v="#N/A"/>
    <e v="#N/A"/>
  </r>
  <r>
    <s v="Id2178"/>
    <s v="Marie"/>
    <n v="28.9"/>
    <n v="5.85"/>
    <s v="No"/>
    <x v="0"/>
    <x v="1"/>
    <n v="1"/>
    <x v="1"/>
    <x v="1"/>
    <x v="1"/>
    <e v="#N/A"/>
    <e v="#N/A"/>
    <e v="#N/A"/>
    <e v="#N/A"/>
    <e v="#N/A"/>
    <e v="#N/A"/>
  </r>
  <r>
    <s v="Id2179"/>
    <s v="Rachel A."/>
    <n v="24.7"/>
    <n v="5.32"/>
    <s v="No"/>
    <x v="0"/>
    <x v="1"/>
    <n v="1"/>
    <x v="1"/>
    <x v="2"/>
    <x v="2"/>
    <e v="#N/A"/>
    <e v="#N/A"/>
    <e v="#N/A"/>
    <e v="#N/A"/>
    <e v="#N/A"/>
    <e v="#N/A"/>
  </r>
  <r>
    <s v="Id2180"/>
    <s v="Emma"/>
    <n v="20.6"/>
    <n v="5.14"/>
    <s v="No"/>
    <x v="0"/>
    <x v="1"/>
    <n v="1"/>
    <x v="1"/>
    <x v="2"/>
    <x v="2"/>
    <e v="#N/A"/>
    <e v="#N/A"/>
    <e v="#N/A"/>
    <e v="#N/A"/>
    <e v="#N/A"/>
    <e v="#N/A"/>
  </r>
  <r>
    <s v="Id2181"/>
    <s v="Kiersten"/>
    <n v="18.600000000000001"/>
    <n v="5"/>
    <s v="No"/>
    <x v="0"/>
    <x v="1"/>
    <n v="1"/>
    <x v="1"/>
    <x v="2"/>
    <x v="2"/>
    <e v="#N/A"/>
    <e v="#N/A"/>
    <e v="#N/A"/>
    <e v="#N/A"/>
    <e v="#N/A"/>
    <e v="#N/A"/>
  </r>
  <r>
    <s v="Id2182"/>
    <s v="Rachael"/>
    <n v="17.8"/>
    <n v="4.55"/>
    <s v="No"/>
    <x v="0"/>
    <x v="1"/>
    <n v="1"/>
    <x v="1"/>
    <x v="4"/>
    <x v="2"/>
    <e v="#N/A"/>
    <e v="#N/A"/>
    <e v="#N/A"/>
    <e v="#N/A"/>
    <e v="#N/A"/>
    <e v="#N/A"/>
  </r>
  <r>
    <s v="Id2183"/>
    <s v="Timothy P."/>
    <n v="35.200000000000003"/>
    <n v="5.97"/>
    <s v="No"/>
    <x v="1"/>
    <x v="0"/>
    <n v="1"/>
    <x v="1"/>
    <x v="0"/>
    <x v="1"/>
    <e v="#N/A"/>
    <e v="#N/A"/>
    <e v="#N/A"/>
    <e v="#N/A"/>
    <e v="#N/A"/>
    <e v="#N/A"/>
  </r>
  <r>
    <s v="Id2184"/>
    <s v="Lelisa"/>
    <n v="33.770000000000003"/>
    <n v="4.0199999999999996"/>
    <s v="No"/>
    <x v="1"/>
    <x v="0"/>
    <n v="1"/>
    <x v="1"/>
    <x v="0"/>
    <x v="2"/>
    <e v="#N/A"/>
    <e v="#N/A"/>
    <e v="#N/A"/>
    <e v="#N/A"/>
    <e v="#N/A"/>
    <e v="#N/A"/>
  </r>
  <r>
    <s v="Id2185"/>
    <s v="Nate"/>
    <n v="30.03"/>
    <n v="4.04"/>
    <s v="No"/>
    <x v="1"/>
    <x v="0"/>
    <n v="1"/>
    <x v="1"/>
    <x v="0"/>
    <x v="2"/>
    <e v="#N/A"/>
    <e v="#N/A"/>
    <e v="#N/A"/>
    <e v="#N/A"/>
    <e v="#N/A"/>
    <e v="#N/A"/>
  </r>
  <r>
    <s v="Id2186"/>
    <s v="Chris C."/>
    <n v="29.37"/>
    <n v="5.54"/>
    <s v="No"/>
    <x v="1"/>
    <x v="0"/>
    <n v="1"/>
    <x v="1"/>
    <x v="1"/>
    <x v="2"/>
    <e v="#N/A"/>
    <e v="#N/A"/>
    <e v="#N/A"/>
    <e v="#N/A"/>
    <e v="#N/A"/>
    <e v="#N/A"/>
  </r>
  <r>
    <s v="Id2187"/>
    <s v="Scott"/>
    <n v="28.5"/>
    <n v="4.03"/>
    <s v="No"/>
    <x v="1"/>
    <x v="0"/>
    <n v="1"/>
    <x v="1"/>
    <x v="1"/>
    <x v="2"/>
    <e v="#N/A"/>
    <e v="#N/A"/>
    <e v="#N/A"/>
    <e v="#N/A"/>
    <e v="#N/A"/>
    <e v="#N/A"/>
  </r>
  <r>
    <s v="Id2188"/>
    <s v="Kevin"/>
    <n v="23.32"/>
    <n v="5.62"/>
    <s v="No"/>
    <x v="1"/>
    <x v="0"/>
    <n v="1"/>
    <x v="1"/>
    <x v="2"/>
    <x v="2"/>
    <e v="#N/A"/>
    <e v="#N/A"/>
    <e v="#N/A"/>
    <e v="#N/A"/>
    <e v="#N/A"/>
    <e v="#N/A"/>
  </r>
  <r>
    <s v="Id2189"/>
    <s v="Erik C."/>
    <n v="26.125"/>
    <n v="5.27"/>
    <s v="No"/>
    <x v="1"/>
    <x v="0"/>
    <n v="1"/>
    <x v="1"/>
    <x v="1"/>
    <x v="2"/>
    <e v="#N/A"/>
    <e v="#N/A"/>
    <e v="#N/A"/>
    <e v="#N/A"/>
    <e v="#N/A"/>
    <e v="#N/A"/>
  </r>
  <r>
    <s v="Id2190"/>
    <s v="Shawn C"/>
    <n v="25.46"/>
    <n v="5.18"/>
    <s v="No"/>
    <x v="1"/>
    <x v="0"/>
    <n v="1"/>
    <x v="1"/>
    <x v="1"/>
    <x v="2"/>
    <e v="#N/A"/>
    <e v="#N/A"/>
    <e v="#N/A"/>
    <e v="#N/A"/>
    <e v="#N/A"/>
    <e v="#N/A"/>
  </r>
  <r>
    <s v="Id2191"/>
    <s v="Vajin L."/>
    <n v="23.75"/>
    <n v="5.27"/>
    <s v="No"/>
    <x v="1"/>
    <x v="0"/>
    <n v="1"/>
    <x v="1"/>
    <x v="2"/>
    <x v="2"/>
    <e v="#N/A"/>
    <e v="#N/A"/>
    <e v="#N/A"/>
    <e v="#N/A"/>
    <e v="#N/A"/>
    <e v="#N/A"/>
  </r>
  <r>
    <s v="Id2192"/>
    <s v="John K. Jr."/>
    <n v="23.085000000000001"/>
    <n v="5.62"/>
    <s v="No"/>
    <x v="1"/>
    <x v="0"/>
    <n v="1"/>
    <x v="1"/>
    <x v="2"/>
    <x v="2"/>
    <e v="#N/A"/>
    <e v="#N/A"/>
    <e v="#N/A"/>
    <e v="#N/A"/>
    <e v="#N/A"/>
    <e v="#N/A"/>
  </r>
  <r>
    <s v="Id2193"/>
    <s v="Kevin J."/>
    <n v="22.99"/>
    <n v="5.0599999999999996"/>
    <s v="No"/>
    <x v="1"/>
    <x v="0"/>
    <n v="1"/>
    <x v="1"/>
    <x v="2"/>
    <x v="2"/>
    <e v="#N/A"/>
    <e v="#N/A"/>
    <e v="#N/A"/>
    <e v="#N/A"/>
    <e v="#N/A"/>
    <e v="#N/A"/>
  </r>
  <r>
    <s v="Id2194"/>
    <s v="Kirby W."/>
    <n v="21.47"/>
    <n v="4.6900000000000004"/>
    <s v="No"/>
    <x v="1"/>
    <x v="0"/>
    <n v="1"/>
    <x v="1"/>
    <x v="2"/>
    <x v="2"/>
    <e v="#N/A"/>
    <e v="#N/A"/>
    <e v="#N/A"/>
    <e v="#N/A"/>
    <e v="#N/A"/>
    <e v="#N/A"/>
  </r>
  <r>
    <s v="Id2195"/>
    <s v="J A"/>
    <n v="15.96"/>
    <n v="5.44"/>
    <s v="No"/>
    <x v="1"/>
    <x v="0"/>
    <n v="1"/>
    <x v="1"/>
    <x v="4"/>
    <x v="2"/>
    <e v="#N/A"/>
    <e v="#N/A"/>
    <e v="#N/A"/>
    <e v="#N/A"/>
    <e v="#N/A"/>
    <e v="#N/A"/>
  </r>
  <r>
    <s v="Id2196"/>
    <s v="Dustin G."/>
    <n v="39.5"/>
    <n v="5.05"/>
    <s v="No"/>
    <x v="1"/>
    <x v="0"/>
    <n v="1"/>
    <x v="1"/>
    <x v="0"/>
    <x v="2"/>
    <e v="#N/A"/>
    <e v="#N/A"/>
    <e v="#N/A"/>
    <e v="#N/A"/>
    <e v="#N/A"/>
    <e v="#N/A"/>
  </r>
  <r>
    <s v="Id2197"/>
    <s v="Anthony G"/>
    <n v="33.770000000000003"/>
    <n v="6"/>
    <s v="No"/>
    <x v="1"/>
    <x v="0"/>
    <n v="1"/>
    <x v="1"/>
    <x v="0"/>
    <x v="1"/>
    <e v="#N/A"/>
    <e v="#N/A"/>
    <e v="#N/A"/>
    <e v="#N/A"/>
    <e v="#N/A"/>
    <e v="#N/A"/>
  </r>
  <r>
    <s v="Id2198"/>
    <s v="Ryan"/>
    <n v="26.84"/>
    <n v="5.99"/>
    <s v="yes"/>
    <x v="1"/>
    <x v="0"/>
    <n v="1"/>
    <x v="1"/>
    <x v="1"/>
    <x v="1"/>
    <e v="#N/A"/>
    <e v="#N/A"/>
    <e v="#N/A"/>
    <e v="#N/A"/>
    <e v="#N/A"/>
    <e v="#N/A"/>
  </r>
  <r>
    <s v="Id2199"/>
    <s v="Eric N"/>
    <n v="35.53"/>
    <n v="4.3600000000000003"/>
    <s v="No"/>
    <x v="0"/>
    <x v="1"/>
    <n v="1"/>
    <x v="1"/>
    <x v="0"/>
    <x v="2"/>
    <e v="#N/A"/>
    <e v="#N/A"/>
    <e v="#N/A"/>
    <e v="#N/A"/>
    <e v="#N/A"/>
    <e v="#N/A"/>
  </r>
  <r>
    <s v="Id2200"/>
    <s v="Connor"/>
    <n v="30.59"/>
    <n v="4.41"/>
    <s v="No"/>
    <x v="0"/>
    <x v="1"/>
    <n v="1"/>
    <x v="1"/>
    <x v="0"/>
    <x v="2"/>
    <e v="#N/A"/>
    <e v="#N/A"/>
    <e v="#N/A"/>
    <e v="#N/A"/>
    <e v="#N/A"/>
    <e v="#N/A"/>
  </r>
  <r>
    <s v="Id2201"/>
    <s v="Patrick H."/>
    <n v="30.59"/>
    <n v="4.17"/>
    <s v="No"/>
    <x v="0"/>
    <x v="1"/>
    <n v="1"/>
    <x v="1"/>
    <x v="0"/>
    <x v="2"/>
    <e v="#N/A"/>
    <e v="#N/A"/>
    <e v="#N/A"/>
    <e v="#N/A"/>
    <e v="#N/A"/>
    <e v="#N/A"/>
  </r>
  <r>
    <s v="Id2202"/>
    <s v="Tyler"/>
    <n v="27.835000000000001"/>
    <n v="4.4400000000000004"/>
    <s v="No"/>
    <x v="0"/>
    <x v="1"/>
    <n v="1"/>
    <x v="1"/>
    <x v="1"/>
    <x v="2"/>
    <e v="#N/A"/>
    <e v="#N/A"/>
    <e v="#N/A"/>
    <e v="#N/A"/>
    <e v="#N/A"/>
    <e v="#N/A"/>
  </r>
  <r>
    <s v="Id2203"/>
    <s v="Deborah L."/>
    <n v="40.26"/>
    <n v="5.52"/>
    <s v="No"/>
    <x v="1"/>
    <x v="0"/>
    <n v="1"/>
    <x v="1"/>
    <x v="0"/>
    <x v="2"/>
    <e v="#N/A"/>
    <e v="#N/A"/>
    <e v="#N/A"/>
    <e v="#N/A"/>
    <e v="#N/A"/>
    <e v="#N/A"/>
  </r>
  <r>
    <s v="Id2204"/>
    <s v="Andrea K"/>
    <n v="39.82"/>
    <n v="6.01"/>
    <s v="No"/>
    <x v="1"/>
    <x v="0"/>
    <n v="1"/>
    <x v="1"/>
    <x v="0"/>
    <x v="1"/>
    <e v="#N/A"/>
    <e v="#N/A"/>
    <e v="#N/A"/>
    <e v="#N/A"/>
    <e v="#N/A"/>
    <e v="#N/A"/>
  </r>
  <r>
    <s v="Id2205"/>
    <s v="Elleree"/>
    <n v="39.159999999999997"/>
    <n v="5.81"/>
    <s v="No"/>
    <x v="1"/>
    <x v="0"/>
    <n v="1"/>
    <x v="1"/>
    <x v="0"/>
    <x v="1"/>
    <e v="#N/A"/>
    <e v="#N/A"/>
    <e v="#N/A"/>
    <e v="#N/A"/>
    <e v="#N/A"/>
    <e v="#N/A"/>
  </r>
  <r>
    <s v="Id2206"/>
    <s v="Brandon J"/>
    <n v="25.555"/>
    <n v="4.37"/>
    <s v="No"/>
    <x v="0"/>
    <x v="1"/>
    <n v="1"/>
    <x v="1"/>
    <x v="1"/>
    <x v="2"/>
    <e v="#N/A"/>
    <e v="#N/A"/>
    <e v="#N/A"/>
    <e v="#N/A"/>
    <e v="#N/A"/>
    <e v="#N/A"/>
  </r>
  <r>
    <s v="Id2207"/>
    <s v="Steve"/>
    <n v="25.175000000000001"/>
    <n v="5.74"/>
    <s v="No"/>
    <x v="0"/>
    <x v="1"/>
    <n v="1"/>
    <x v="1"/>
    <x v="1"/>
    <x v="1"/>
    <e v="#N/A"/>
    <e v="#N/A"/>
    <e v="#N/A"/>
    <e v="#N/A"/>
    <e v="#N/A"/>
    <e v="#N/A"/>
  </r>
  <r>
    <s v="Id2208"/>
    <s v="Nina Wavik Sr."/>
    <n v="38.28"/>
    <n v="5.39"/>
    <s v="No"/>
    <x v="1"/>
    <x v="0"/>
    <n v="1"/>
    <x v="1"/>
    <x v="0"/>
    <x v="2"/>
    <e v="#N/A"/>
    <e v="#N/A"/>
    <e v="#N/A"/>
    <e v="#N/A"/>
    <e v="#N/A"/>
    <e v="#N/A"/>
  </r>
  <r>
    <s v="Id2209"/>
    <s v="Dani"/>
    <n v="38.17"/>
    <n v="4.07"/>
    <s v="No"/>
    <x v="1"/>
    <x v="0"/>
    <n v="1"/>
    <x v="1"/>
    <x v="0"/>
    <x v="2"/>
    <e v="#N/A"/>
    <e v="#N/A"/>
    <e v="#N/A"/>
    <e v="#N/A"/>
    <e v="#N/A"/>
    <e v="#N/A"/>
  </r>
  <r>
    <s v="Id2210"/>
    <s v="Jennifer A."/>
    <n v="36.85"/>
    <n v="5.49"/>
    <s v="No"/>
    <x v="1"/>
    <x v="0"/>
    <n v="1"/>
    <x v="1"/>
    <x v="0"/>
    <x v="2"/>
    <e v="#N/A"/>
    <e v="#N/A"/>
    <e v="#N/A"/>
    <e v="#N/A"/>
    <e v="#N/A"/>
    <e v="#N/A"/>
  </r>
  <r>
    <s v="Id2211"/>
    <s v="Martin"/>
    <n v="22.61"/>
    <n v="5.68"/>
    <s v="No"/>
    <x v="0"/>
    <x v="1"/>
    <n v="1"/>
    <x v="1"/>
    <x v="2"/>
    <x v="2"/>
    <e v="#N/A"/>
    <e v="#N/A"/>
    <e v="#N/A"/>
    <e v="#N/A"/>
    <e v="#N/A"/>
    <e v="#N/A"/>
  </r>
  <r>
    <s v="Id2212"/>
    <s v="Steve"/>
    <n v="21.754999999999999"/>
    <n v="6.09"/>
    <s v="No"/>
    <x v="0"/>
    <x v="1"/>
    <n v="1"/>
    <x v="1"/>
    <x v="2"/>
    <x v="1"/>
    <e v="#N/A"/>
    <e v="#N/A"/>
    <e v="#N/A"/>
    <e v="#N/A"/>
    <e v="#N/A"/>
    <e v="#N/A"/>
  </r>
  <r>
    <s v="Id2213"/>
    <s v="Christopher"/>
    <n v="20.425000000000001"/>
    <n v="5.53"/>
    <s v="No"/>
    <x v="0"/>
    <x v="1"/>
    <n v="1"/>
    <x v="1"/>
    <x v="2"/>
    <x v="2"/>
    <e v="#N/A"/>
    <e v="#N/A"/>
    <e v="#N/A"/>
    <e v="#N/A"/>
    <e v="#N/A"/>
    <e v="#N/A"/>
  </r>
  <r>
    <s v="Id2214"/>
    <s v="Ms.  Kathryn M."/>
    <n v="31.35"/>
    <n v="4.28"/>
    <s v="No"/>
    <x v="1"/>
    <x v="0"/>
    <n v="1"/>
    <x v="1"/>
    <x v="0"/>
    <x v="2"/>
    <e v="#N/A"/>
    <e v="#N/A"/>
    <e v="#N/A"/>
    <e v="#N/A"/>
    <e v="#N/A"/>
    <e v="#N/A"/>
  </r>
  <r>
    <s v="Id2215"/>
    <s v="Emily"/>
    <n v="31.13"/>
    <n v="6.01"/>
    <s v="No"/>
    <x v="1"/>
    <x v="0"/>
    <n v="1"/>
    <x v="1"/>
    <x v="0"/>
    <x v="1"/>
    <e v="#N/A"/>
    <e v="#N/A"/>
    <e v="#N/A"/>
    <e v="#N/A"/>
    <e v="#N/A"/>
    <e v="#N/A"/>
  </r>
  <r>
    <s v="Id2216"/>
    <s v="Trent A"/>
    <n v="17.48"/>
    <n v="4.59"/>
    <s v="No"/>
    <x v="0"/>
    <x v="1"/>
    <n v="1"/>
    <x v="1"/>
    <x v="4"/>
    <x v="2"/>
    <e v="#N/A"/>
    <e v="#N/A"/>
    <e v="#N/A"/>
    <e v="#N/A"/>
    <e v="#N/A"/>
    <e v="#N/A"/>
  </r>
  <r>
    <s v="Id2217"/>
    <s v="Jennifer E"/>
    <n v="22.57"/>
    <n v="5.8"/>
    <s v="yes"/>
    <x v="0"/>
    <x v="0"/>
    <n v="1"/>
    <x v="1"/>
    <x v="2"/>
    <x v="1"/>
    <e v="#N/A"/>
    <e v="#N/A"/>
    <e v="#N/A"/>
    <e v="#N/A"/>
    <e v="#N/A"/>
    <e v="#N/A"/>
  </r>
  <r>
    <s v="Id2218"/>
    <s v="Polly"/>
    <n v="26.73"/>
    <n v="5.08"/>
    <s v="No"/>
    <x v="1"/>
    <x v="0"/>
    <n v="1"/>
    <x v="1"/>
    <x v="1"/>
    <x v="2"/>
    <e v="#N/A"/>
    <e v="#N/A"/>
    <e v="#N/A"/>
    <e v="#N/A"/>
    <e v="#N/A"/>
    <e v="#N/A"/>
  </r>
  <r>
    <s v="Id2219"/>
    <s v="Elizabeth"/>
    <n v="20.79"/>
    <n v="5.84"/>
    <s v="No"/>
    <x v="1"/>
    <x v="0"/>
    <n v="1"/>
    <x v="1"/>
    <x v="2"/>
    <x v="1"/>
    <e v="#N/A"/>
    <e v="#N/A"/>
    <e v="#N/A"/>
    <e v="#N/A"/>
    <e v="#N/A"/>
    <e v="#N/A"/>
  </r>
  <r>
    <s v="Id2220"/>
    <s v="Tiffany A."/>
    <n v="20.149999999999999"/>
    <n v="4.1500000000000004"/>
    <s v="No"/>
    <x v="0"/>
    <x v="0"/>
    <n v="1"/>
    <x v="1"/>
    <x v="2"/>
    <x v="2"/>
    <e v="#N/A"/>
    <e v="#N/A"/>
    <e v="#N/A"/>
    <e v="#N/A"/>
    <e v="#N/A"/>
    <e v="#N/A"/>
  </r>
  <r>
    <s v="Id2221"/>
    <s v="Cole"/>
    <n v="36.85"/>
    <n v="4.3600000000000003"/>
    <s v="yes"/>
    <x v="0"/>
    <x v="0"/>
    <n v="0"/>
    <x v="1"/>
    <x v="0"/>
    <x v="2"/>
    <e v="#N/A"/>
    <e v="#N/A"/>
    <e v="#N/A"/>
    <e v="#N/A"/>
    <e v="#N/A"/>
    <e v="#N/A"/>
  </r>
  <r>
    <s v="Id2222"/>
    <s v="Matthew T."/>
    <n v="35.53"/>
    <n v="4.55"/>
    <s v="yes"/>
    <x v="0"/>
    <x v="0"/>
    <n v="0"/>
    <x v="1"/>
    <x v="0"/>
    <x v="2"/>
    <e v="#N/A"/>
    <e v="#N/A"/>
    <e v="#N/A"/>
    <e v="#N/A"/>
    <e v="#N/A"/>
    <e v="#N/A"/>
  </r>
  <r>
    <s v="Id2223"/>
    <s v="Zachary"/>
    <n v="31.1"/>
    <n v="4.37"/>
    <s v="yes"/>
    <x v="0"/>
    <x v="0"/>
    <n v="0"/>
    <x v="1"/>
    <x v="0"/>
    <x v="2"/>
    <e v="#N/A"/>
    <e v="#N/A"/>
    <e v="#N/A"/>
    <e v="#N/A"/>
    <e v="#N/A"/>
    <e v="#N/A"/>
  </r>
  <r>
    <s v="Id2224"/>
    <s v="Matthew T."/>
    <n v="23.21"/>
    <n v="5.24"/>
    <s v="yes"/>
    <x v="0"/>
    <x v="0"/>
    <n v="0"/>
    <x v="1"/>
    <x v="2"/>
    <x v="2"/>
    <e v="#N/A"/>
    <e v="#N/A"/>
    <e v="#N/A"/>
    <e v="#N/A"/>
    <e v="#N/A"/>
    <e v="#N/A"/>
  </r>
  <r>
    <s v="Id2225"/>
    <s v="Pat"/>
    <n v="18.36"/>
    <n v="5.96"/>
    <s v="No"/>
    <x v="0"/>
    <x v="0"/>
    <n v="1"/>
    <x v="1"/>
    <x v="4"/>
    <x v="1"/>
    <e v="#N/A"/>
    <e v="#N/A"/>
    <e v="#N/A"/>
    <e v="#N/A"/>
    <e v="#N/A"/>
    <e v="#N/A"/>
  </r>
  <r>
    <s v="Id2226"/>
    <s v="Ashley"/>
    <n v="15.92"/>
    <n v="4.76"/>
    <s v="yes"/>
    <x v="0"/>
    <x v="0"/>
    <n v="1"/>
    <x v="1"/>
    <x v="4"/>
    <x v="2"/>
    <e v="#N/A"/>
    <e v="#N/A"/>
    <e v="#N/A"/>
    <e v="#N/A"/>
    <e v="#N/A"/>
    <e v="#N/A"/>
  </r>
  <r>
    <s v="Id2227"/>
    <s v="Elizabeth A."/>
    <n v="15.17"/>
    <n v="4.3"/>
    <s v="yes"/>
    <x v="0"/>
    <x v="1"/>
    <n v="1"/>
    <x v="1"/>
    <x v="4"/>
    <x v="2"/>
    <e v="#N/A"/>
    <e v="#N/A"/>
    <e v="#N/A"/>
    <e v="#N/A"/>
    <e v="#N/A"/>
    <e v="#N/A"/>
  </r>
  <r>
    <s v="Id2228"/>
    <s v="Rebecca M."/>
    <n v="16.63"/>
    <n v="4.5"/>
    <s v="No"/>
    <x v="0"/>
    <x v="0"/>
    <n v="1"/>
    <x v="1"/>
    <x v="4"/>
    <x v="2"/>
    <e v="#N/A"/>
    <e v="#N/A"/>
    <e v="#N/A"/>
    <e v="#N/A"/>
    <e v="#N/A"/>
    <e v="#N/A"/>
  </r>
  <r>
    <s v="Id2229"/>
    <s v="Ruth"/>
    <n v="19.39"/>
    <n v="5.59"/>
    <s v="No"/>
    <x v="0"/>
    <x v="1"/>
    <n v="1"/>
    <x v="1"/>
    <x v="2"/>
    <x v="2"/>
    <e v="#N/A"/>
    <e v="#N/A"/>
    <e v="#N/A"/>
    <e v="#N/A"/>
    <e v="#N/A"/>
    <e v="#N/A"/>
  </r>
  <r>
    <s v="Id2230"/>
    <s v="Gregory S"/>
    <n v="17.34"/>
    <n v="6.29"/>
    <s v="yes"/>
    <x v="0"/>
    <x v="1"/>
    <n v="1"/>
    <x v="1"/>
    <x v="4"/>
    <x v="1"/>
    <e v="#N/A"/>
    <e v="#N/A"/>
    <e v="#N/A"/>
    <e v="#N/A"/>
    <e v="#N/A"/>
    <e v="#N/A"/>
  </r>
  <r>
    <s v="Id2231"/>
    <s v="Alexandra S"/>
    <n v="17.940000000000001"/>
    <n v="4.1900000000000004"/>
    <s v="No"/>
    <x v="1"/>
    <x v="0"/>
    <n v="1"/>
    <x v="1"/>
    <x v="4"/>
    <x v="2"/>
    <e v="#N/A"/>
    <e v="#N/A"/>
    <e v="#N/A"/>
    <e v="#N/A"/>
    <e v="#N/A"/>
    <e v="#N/A"/>
  </r>
  <r>
    <s v="Id2232"/>
    <s v="Hillary"/>
    <n v="16.670000000000002"/>
    <n v="4.7"/>
    <s v="yes"/>
    <x v="0"/>
    <x v="1"/>
    <n v="1"/>
    <x v="1"/>
    <x v="4"/>
    <x v="2"/>
    <e v="#N/A"/>
    <e v="#N/A"/>
    <e v="#N/A"/>
    <e v="#N/A"/>
    <e v="#N/A"/>
    <e v="#N/A"/>
  </r>
  <r>
    <s v="Id2233"/>
    <s v="Amy K."/>
    <n v="20.58"/>
    <n v="5.64"/>
    <s v="yes"/>
    <x v="0"/>
    <x v="0"/>
    <n v="0"/>
    <x v="1"/>
    <x v="2"/>
    <x v="2"/>
    <e v="#N/A"/>
    <e v="#N/A"/>
    <e v="#N/A"/>
    <e v="#N/A"/>
    <e v="#N/A"/>
    <e v="#N/A"/>
  </r>
  <r>
    <s v="Id2234"/>
    <s v="Scott"/>
    <n v="16.5"/>
    <n v="4.1100000000000003"/>
    <s v="yes"/>
    <x v="0"/>
    <x v="0"/>
    <n v="0"/>
    <x v="1"/>
    <x v="4"/>
    <x v="2"/>
    <e v="#N/A"/>
    <e v="#N/A"/>
    <e v="#N/A"/>
    <e v="#N/A"/>
    <e v="#N/A"/>
    <e v="#N/A"/>
  </r>
  <r>
    <s v="Id2235"/>
    <s v="John"/>
    <n v="15.41"/>
    <n v="5.43"/>
    <s v="yes"/>
    <x v="0"/>
    <x v="1"/>
    <n v="1"/>
    <x v="1"/>
    <x v="4"/>
    <x v="2"/>
    <e v="#N/A"/>
    <e v="#N/A"/>
    <e v="#N/A"/>
    <e v="#N/A"/>
    <e v="#N/A"/>
    <e v="#N/A"/>
  </r>
  <r>
    <s v="Id2236"/>
    <s v="Maaikel"/>
    <n v="24.59"/>
    <n v="4.38"/>
    <s v="No"/>
    <x v="0"/>
    <x v="0"/>
    <n v="1"/>
    <x v="1"/>
    <x v="2"/>
    <x v="2"/>
    <e v="#N/A"/>
    <e v="#N/A"/>
    <e v="#N/A"/>
    <e v="#N/A"/>
    <e v="#N/A"/>
    <e v="#N/A"/>
  </r>
  <r>
    <s v="Id2237"/>
    <s v="Daniel C"/>
    <n v="33.33"/>
    <n v="9.7899999999999991"/>
    <s v="No"/>
    <x v="0"/>
    <x v="0"/>
    <n v="0"/>
    <x v="1"/>
    <x v="0"/>
    <x v="0"/>
    <e v="#N/A"/>
    <e v="#N/A"/>
    <e v="#N/A"/>
    <e v="#N/A"/>
    <e v="#N/A"/>
    <e v="#N/A"/>
  </r>
  <r>
    <s v="Id2238"/>
    <s v="Christopher S."/>
    <n v="18.5"/>
    <n v="11.84"/>
    <s v="No"/>
    <x v="0"/>
    <x v="0"/>
    <n v="0"/>
    <x v="1"/>
    <x v="2"/>
    <x v="0"/>
    <e v="#N/A"/>
    <e v="#N/A"/>
    <e v="#N/A"/>
    <e v="#N/A"/>
    <e v="#N/A"/>
    <e v="#N/A"/>
  </r>
  <r>
    <s v="Id2239"/>
    <s v="William R"/>
    <n v="18.579999999999998"/>
    <n v="6.22"/>
    <s v="No"/>
    <x v="0"/>
    <x v="0"/>
    <n v="0"/>
    <x v="1"/>
    <x v="2"/>
    <x v="1"/>
    <e v="#N/A"/>
    <e v="#N/A"/>
    <e v="#N/A"/>
    <e v="#N/A"/>
    <e v="#N/A"/>
    <e v="#N/A"/>
  </r>
  <r>
    <s v="Id2240"/>
    <s v="Lyndsy"/>
    <n v="16.64"/>
    <n v="10.01"/>
    <s v="No"/>
    <x v="0"/>
    <x v="0"/>
    <n v="0"/>
    <x v="1"/>
    <x v="4"/>
    <x v="0"/>
    <e v="#N/A"/>
    <e v="#N/A"/>
    <e v="#N/A"/>
    <e v="#N/A"/>
    <e v="#N/A"/>
    <e v="#N/A"/>
  </r>
  <r>
    <s v="Id2241"/>
    <s v="Jessica"/>
    <n v="19.329999999999998"/>
    <n v="4.32"/>
    <s v="No"/>
    <x v="0"/>
    <x v="0"/>
    <n v="1"/>
    <x v="1"/>
    <x v="2"/>
    <x v="2"/>
    <e v="#N/A"/>
    <e v="#N/A"/>
    <e v="#N/A"/>
    <e v="#N/A"/>
    <e v="#N/A"/>
    <e v="#N/A"/>
  </r>
  <r>
    <s v="Id2242"/>
    <s v="Anna"/>
    <n v="21.26"/>
    <n v="5.65"/>
    <s v="yes"/>
    <x v="0"/>
    <x v="1"/>
    <n v="1"/>
    <x v="1"/>
    <x v="2"/>
    <x v="2"/>
    <e v="#N/A"/>
    <e v="#N/A"/>
    <e v="#N/A"/>
    <e v="#N/A"/>
    <e v="#N/A"/>
    <e v="#N/A"/>
  </r>
  <r>
    <s v="Id2243"/>
    <s v="Jordan"/>
    <n v="15.6"/>
    <n v="4.12"/>
    <s v="yes"/>
    <x v="0"/>
    <x v="0"/>
    <n v="1"/>
    <x v="1"/>
    <x v="4"/>
    <x v="2"/>
    <e v="#N/A"/>
    <e v="#N/A"/>
    <e v="#N/A"/>
    <e v="#N/A"/>
    <e v="#N/A"/>
    <e v="#N/A"/>
  </r>
  <r>
    <s v="Id2244"/>
    <s v="Brian"/>
    <n v="24.39"/>
    <n v="6.24"/>
    <s v="No"/>
    <x v="0"/>
    <x v="0"/>
    <n v="1"/>
    <x v="1"/>
    <x v="2"/>
    <x v="1"/>
    <e v="#N/A"/>
    <e v="#N/A"/>
    <e v="#N/A"/>
    <e v="#N/A"/>
    <e v="#N/A"/>
    <e v="#N/A"/>
  </r>
  <r>
    <s v="Id2245"/>
    <s v="Katherine A"/>
    <n v="24.75"/>
    <n v="4.83"/>
    <s v="No"/>
    <x v="0"/>
    <x v="0"/>
    <n v="0"/>
    <x v="1"/>
    <x v="2"/>
    <x v="2"/>
    <e v="#N/A"/>
    <e v="#N/A"/>
    <e v="#N/A"/>
    <e v="#N/A"/>
    <e v="#N/A"/>
    <e v="#N/A"/>
  </r>
  <r>
    <s v="Id2246"/>
    <s v="Melanie"/>
    <n v="20.88"/>
    <n v="7.4"/>
    <s v="No"/>
    <x v="0"/>
    <x v="0"/>
    <n v="0"/>
    <x v="1"/>
    <x v="2"/>
    <x v="0"/>
    <e v="#N/A"/>
    <e v="#N/A"/>
    <e v="#N/A"/>
    <e v="#N/A"/>
    <e v="#N/A"/>
    <e v="#N/A"/>
  </r>
  <r>
    <s v="Id2247"/>
    <s v="Jessica"/>
    <n v="20.43"/>
    <n v="4.54"/>
    <s v="No"/>
    <x v="0"/>
    <x v="0"/>
    <n v="0"/>
    <x v="1"/>
    <x v="2"/>
    <x v="2"/>
    <e v="#N/A"/>
    <e v="#N/A"/>
    <e v="#N/A"/>
    <e v="#N/A"/>
    <e v="#N/A"/>
    <e v="#N/A"/>
  </r>
  <r>
    <s v="Id2248"/>
    <s v="Eric S"/>
    <n v="15.18"/>
    <n v="11.11"/>
    <s v="No"/>
    <x v="0"/>
    <x v="0"/>
    <n v="0"/>
    <x v="1"/>
    <x v="4"/>
    <x v="0"/>
    <e v="#N/A"/>
    <e v="#N/A"/>
    <e v="#N/A"/>
    <e v="#N/A"/>
    <e v="#N/A"/>
    <e v="#N/A"/>
  </r>
  <r>
    <s v="Id2249"/>
    <s v="Joseph"/>
    <n v="15.12"/>
    <n v="4.03"/>
    <s v="yes"/>
    <x v="0"/>
    <x v="0"/>
    <n v="0"/>
    <x v="1"/>
    <x v="4"/>
    <x v="2"/>
    <e v="#N/A"/>
    <e v="#N/A"/>
    <e v="#N/A"/>
    <e v="#N/A"/>
    <e v="#N/A"/>
    <e v="#N/A"/>
  </r>
  <r>
    <s v="Id2250"/>
    <s v="Mary"/>
    <n v="23.88"/>
    <n v="4.51"/>
    <s v="No"/>
    <x v="0"/>
    <x v="0"/>
    <n v="1"/>
    <x v="1"/>
    <x v="2"/>
    <x v="2"/>
    <e v="#N/A"/>
    <e v="#N/A"/>
    <e v="#N/A"/>
    <e v="#N/A"/>
    <e v="#N/A"/>
    <e v="#N/A"/>
  </r>
  <r>
    <s v="Id2251"/>
    <s v="Natalie"/>
    <n v="16.13"/>
    <n v="5.56"/>
    <s v="No"/>
    <x v="1"/>
    <x v="0"/>
    <n v="1"/>
    <x v="1"/>
    <x v="4"/>
    <x v="2"/>
    <e v="#N/A"/>
    <e v="#N/A"/>
    <e v="#N/A"/>
    <e v="#N/A"/>
    <e v="#N/A"/>
    <e v="#N/A"/>
  </r>
  <r>
    <s v="Id2252"/>
    <s v="Christopher"/>
    <n v="24.09"/>
    <n v="4.0999999999999996"/>
    <s v="No"/>
    <x v="1"/>
    <x v="0"/>
    <n v="1"/>
    <x v="1"/>
    <x v="2"/>
    <x v="2"/>
    <e v="#N/A"/>
    <e v="#N/A"/>
    <e v="#N/A"/>
    <e v="#N/A"/>
    <e v="#N/A"/>
    <e v="#N/A"/>
  </r>
  <r>
    <s v="Id2253"/>
    <s v="Sonja"/>
    <n v="19.43"/>
    <n v="5.85"/>
    <s v="No"/>
    <x v="1"/>
    <x v="0"/>
    <n v="1"/>
    <x v="1"/>
    <x v="2"/>
    <x v="1"/>
    <e v="#N/A"/>
    <e v="#N/A"/>
    <e v="#N/A"/>
    <e v="#N/A"/>
    <e v="#N/A"/>
    <e v="#N/A"/>
  </r>
  <r>
    <s v="Id2254"/>
    <s v="Alexandra"/>
    <n v="15.22"/>
    <n v="4.92"/>
    <s v="yes"/>
    <x v="0"/>
    <x v="1"/>
    <n v="1"/>
    <x v="1"/>
    <x v="4"/>
    <x v="2"/>
    <e v="#N/A"/>
    <e v="#N/A"/>
    <e v="#N/A"/>
    <e v="#N/A"/>
    <e v="#N/A"/>
    <e v="#N/A"/>
  </r>
  <r>
    <s v="Id2255"/>
    <s v="Martha L."/>
    <n v="20.72"/>
    <n v="9.4600000000000009"/>
    <s v="No"/>
    <x v="0"/>
    <x v="0"/>
    <n v="0"/>
    <x v="1"/>
    <x v="2"/>
    <x v="0"/>
    <e v="#N/A"/>
    <e v="#N/A"/>
    <e v="#N/A"/>
    <e v="#N/A"/>
    <e v="#N/A"/>
    <e v="#N/A"/>
  </r>
  <r>
    <s v="Id2256"/>
    <s v="Ryan C."/>
    <n v="35.4"/>
    <n v="5.94"/>
    <s v="No"/>
    <x v="0"/>
    <x v="1"/>
    <n v="1"/>
    <x v="1"/>
    <x v="0"/>
    <x v="1"/>
    <e v="#N/A"/>
    <e v="#N/A"/>
    <e v="#N/A"/>
    <e v="#N/A"/>
    <e v="#N/A"/>
    <e v="#N/A"/>
  </r>
  <r>
    <s v="Id2257"/>
    <s v="Cliff"/>
    <n v="34.4"/>
    <n v="5.7"/>
    <s v="No"/>
    <x v="0"/>
    <x v="1"/>
    <n v="1"/>
    <x v="1"/>
    <x v="0"/>
    <x v="1"/>
    <e v="#N/A"/>
    <e v="#N/A"/>
    <e v="#N/A"/>
    <e v="#N/A"/>
    <e v="#N/A"/>
    <e v="#N/A"/>
  </r>
  <r>
    <s v="Id2258"/>
    <s v="Blue"/>
    <n v="34.1"/>
    <n v="4.13"/>
    <s v="No"/>
    <x v="0"/>
    <x v="1"/>
    <n v="1"/>
    <x v="1"/>
    <x v="0"/>
    <x v="2"/>
    <e v="#N/A"/>
    <e v="#N/A"/>
    <e v="#N/A"/>
    <e v="#N/A"/>
    <e v="#N/A"/>
    <e v="#N/A"/>
  </r>
  <r>
    <s v="Id2259"/>
    <s v="Jeffrey M"/>
    <n v="30.4"/>
    <n v="4.7699999999999996"/>
    <s v="No"/>
    <x v="0"/>
    <x v="1"/>
    <n v="1"/>
    <x v="1"/>
    <x v="0"/>
    <x v="2"/>
    <e v="#N/A"/>
    <e v="#N/A"/>
    <e v="#N/A"/>
    <e v="#N/A"/>
    <e v="#N/A"/>
    <e v="#N/A"/>
  </r>
  <r>
    <s v="Id2260"/>
    <s v="Andrew"/>
    <n v="28.7"/>
    <n v="4.99"/>
    <s v="No"/>
    <x v="0"/>
    <x v="1"/>
    <n v="1"/>
    <x v="1"/>
    <x v="1"/>
    <x v="2"/>
    <e v="#N/A"/>
    <e v="#N/A"/>
    <e v="#N/A"/>
    <e v="#N/A"/>
    <e v="#N/A"/>
    <e v="#N/A"/>
  </r>
  <r>
    <s v="Id2261"/>
    <s v="Julia"/>
    <n v="17.440000000000001"/>
    <n v="4.42"/>
    <s v="yes"/>
    <x v="0"/>
    <x v="1"/>
    <n v="1"/>
    <x v="1"/>
    <x v="4"/>
    <x v="2"/>
    <e v="#N/A"/>
    <e v="#N/A"/>
    <e v="#N/A"/>
    <e v="#N/A"/>
    <e v="#N/A"/>
    <e v="#N/A"/>
  </r>
  <r>
    <s v="Id2262"/>
    <s v="Daniel"/>
    <n v="27.6"/>
    <n v="4.01"/>
    <s v="No"/>
    <x v="0"/>
    <x v="1"/>
    <n v="1"/>
    <x v="1"/>
    <x v="1"/>
    <x v="2"/>
    <e v="#N/A"/>
    <e v="#N/A"/>
    <e v="#N/A"/>
    <e v="#N/A"/>
    <e v="#N/A"/>
    <e v="#N/A"/>
  </r>
  <r>
    <s v="Id2263"/>
    <s v="Mr.  Jaime"/>
    <n v="20.7"/>
    <n v="4.49"/>
    <s v="No"/>
    <x v="0"/>
    <x v="1"/>
    <n v="1"/>
    <x v="1"/>
    <x v="2"/>
    <x v="2"/>
    <e v="#N/A"/>
    <e v="#N/A"/>
    <e v="#N/A"/>
    <e v="#N/A"/>
    <e v="#N/A"/>
    <e v="#N/A"/>
  </r>
  <r>
    <s v="Id2264"/>
    <s v="Mr.  Mohd Syahidan"/>
    <n v="20.3"/>
    <n v="6.37"/>
    <s v="No"/>
    <x v="0"/>
    <x v="1"/>
    <n v="1"/>
    <x v="1"/>
    <x v="2"/>
    <x v="1"/>
    <e v="#N/A"/>
    <e v="#N/A"/>
    <e v="#N/A"/>
    <e v="#N/A"/>
    <e v="#N/A"/>
    <e v="#N/A"/>
  </r>
  <r>
    <s v="Id2265"/>
    <s v="Mr.  Matthew"/>
    <n v="19.8"/>
    <n v="5.12"/>
    <s v="No"/>
    <x v="0"/>
    <x v="1"/>
    <n v="1"/>
    <x v="1"/>
    <x v="2"/>
    <x v="2"/>
    <e v="#N/A"/>
    <e v="#N/A"/>
    <e v="#N/A"/>
    <e v="#N/A"/>
    <e v="#N/A"/>
    <e v="#N/A"/>
  </r>
  <r>
    <s v="Id2266"/>
    <s v="Elizabeth S."/>
    <n v="21.87"/>
    <n v="8.59"/>
    <s v="No"/>
    <x v="0"/>
    <x v="0"/>
    <n v="0"/>
    <x v="1"/>
    <x v="2"/>
    <x v="0"/>
    <e v="#N/A"/>
    <e v="#N/A"/>
    <e v="#N/A"/>
    <e v="#N/A"/>
    <e v="#N/A"/>
    <e v="#N/A"/>
  </r>
  <r>
    <s v="Id2267"/>
    <s v="Katie"/>
    <n v="16.600000000000001"/>
    <n v="5.87"/>
    <s v="No"/>
    <x v="0"/>
    <x v="0"/>
    <n v="1"/>
    <x v="1"/>
    <x v="4"/>
    <x v="1"/>
    <e v="#N/A"/>
    <e v="#N/A"/>
    <e v="#N/A"/>
    <e v="#N/A"/>
    <e v="#N/A"/>
    <e v="#N/A"/>
  </r>
  <r>
    <s v="Id2268"/>
    <s v="Christi A."/>
    <n v="21.98"/>
    <n v="7.03"/>
    <s v="No"/>
    <x v="0"/>
    <x v="0"/>
    <n v="0"/>
    <x v="1"/>
    <x v="2"/>
    <x v="0"/>
    <e v="#N/A"/>
    <e v="#N/A"/>
    <e v="#N/A"/>
    <e v="#N/A"/>
    <e v="#N/A"/>
    <e v="#N/A"/>
  </r>
  <r>
    <s v="Id2269"/>
    <s v="Sandra K."/>
    <n v="19.7"/>
    <n v="5.51"/>
    <s v="No"/>
    <x v="0"/>
    <x v="0"/>
    <n v="1"/>
    <x v="1"/>
    <x v="2"/>
    <x v="2"/>
    <e v="#N/A"/>
    <e v="#N/A"/>
    <e v="#N/A"/>
    <e v="#N/A"/>
    <e v="#N/A"/>
    <e v="#N/A"/>
  </r>
  <r>
    <s v="Id2270"/>
    <s v="Katharine"/>
    <n v="19.21"/>
    <n v="4.76"/>
    <s v="No"/>
    <x v="1"/>
    <x v="0"/>
    <n v="1"/>
    <x v="1"/>
    <x v="2"/>
    <x v="2"/>
    <e v="#N/A"/>
    <e v="#N/A"/>
    <e v="#N/A"/>
    <e v="#N/A"/>
    <e v="#N/A"/>
    <e v="#N/A"/>
  </r>
  <r>
    <s v="Id2271"/>
    <s v="Jerome"/>
    <n v="19.3"/>
    <n v="4.7"/>
    <s v="No"/>
    <x v="1"/>
    <x v="0"/>
    <n v="1"/>
    <x v="1"/>
    <x v="2"/>
    <x v="2"/>
    <e v="#N/A"/>
    <e v="#N/A"/>
    <e v="#N/A"/>
    <e v="#N/A"/>
    <e v="#N/A"/>
    <e v="#N/A"/>
  </r>
  <r>
    <s v="Id2272"/>
    <s v="Julia R"/>
    <n v="16.22"/>
    <n v="6.21"/>
    <s v="yes"/>
    <x v="0"/>
    <x v="0"/>
    <n v="0"/>
    <x v="1"/>
    <x v="4"/>
    <x v="1"/>
    <e v="#N/A"/>
    <e v="#N/A"/>
    <e v="#N/A"/>
    <e v="#N/A"/>
    <e v="#N/A"/>
    <e v="#N/A"/>
  </r>
  <r>
    <s v="Id2273"/>
    <s v="Sean Henry"/>
    <n v="17.12"/>
    <n v="4.5199999999999996"/>
    <s v="No"/>
    <x v="1"/>
    <x v="0"/>
    <n v="1"/>
    <x v="1"/>
    <x v="4"/>
    <x v="2"/>
    <e v="#N/A"/>
    <e v="#N/A"/>
    <e v="#N/A"/>
    <e v="#N/A"/>
    <e v="#N/A"/>
    <e v="#N/A"/>
  </r>
  <r>
    <s v="Id2274"/>
    <s v="Rachel A."/>
    <n v="19.07"/>
    <n v="5.45"/>
    <s v="No"/>
    <x v="0"/>
    <x v="0"/>
    <n v="1"/>
    <x v="1"/>
    <x v="2"/>
    <x v="2"/>
    <e v="#N/A"/>
    <e v="#N/A"/>
    <e v="#N/A"/>
    <e v="#N/A"/>
    <e v="#N/A"/>
    <e v="#N/A"/>
  </r>
  <r>
    <s v="Id2275"/>
    <s v="Jim"/>
    <n v="15.56"/>
    <n v="4.42"/>
    <s v="No"/>
    <x v="0"/>
    <x v="0"/>
    <n v="0"/>
    <x v="1"/>
    <x v="4"/>
    <x v="2"/>
    <e v="#N/A"/>
    <e v="#N/A"/>
    <e v="#N/A"/>
    <e v="#N/A"/>
    <e v="#N/A"/>
    <e v="#N/A"/>
  </r>
  <r>
    <s v="Id2276"/>
    <s v="Tim"/>
    <n v="22.76"/>
    <n v="9.44"/>
    <s v="No"/>
    <x v="0"/>
    <x v="0"/>
    <n v="0"/>
    <x v="1"/>
    <x v="2"/>
    <x v="0"/>
    <e v="#N/A"/>
    <e v="#N/A"/>
    <e v="#N/A"/>
    <e v="#N/A"/>
    <e v="#N/A"/>
    <e v="#N/A"/>
  </r>
  <r>
    <s v="Id2277"/>
    <s v="Abby L."/>
    <n v="22.79"/>
    <n v="6.15"/>
    <s v="yes"/>
    <x v="0"/>
    <x v="1"/>
    <n v="1"/>
    <x v="1"/>
    <x v="2"/>
    <x v="1"/>
    <e v="#N/A"/>
    <e v="#N/A"/>
    <e v="#N/A"/>
    <e v="#N/A"/>
    <e v="#N/A"/>
    <e v="#N/A"/>
  </r>
  <r>
    <s v="Id2278"/>
    <s v="Mark"/>
    <n v="17.41"/>
    <n v="5.13"/>
    <s v="yes"/>
    <x v="0"/>
    <x v="0"/>
    <n v="0"/>
    <x v="1"/>
    <x v="4"/>
    <x v="2"/>
    <e v="#N/A"/>
    <e v="#N/A"/>
    <e v="#N/A"/>
    <e v="#N/A"/>
    <e v="#N/A"/>
    <e v="#N/A"/>
  </r>
  <r>
    <s v="Id2279"/>
    <s v="Ali"/>
    <n v="19.32"/>
    <n v="4.96"/>
    <s v="yes"/>
    <x v="0"/>
    <x v="0"/>
    <n v="0"/>
    <x v="1"/>
    <x v="2"/>
    <x v="2"/>
    <e v="#N/A"/>
    <e v="#N/A"/>
    <e v="#N/A"/>
    <e v="#N/A"/>
    <e v="#N/A"/>
    <e v="#N/A"/>
  </r>
  <r>
    <s v="Id2280"/>
    <s v="Joshua"/>
    <n v="18.25"/>
    <n v="10.95"/>
    <s v="No"/>
    <x v="0"/>
    <x v="0"/>
    <n v="0"/>
    <x v="1"/>
    <x v="4"/>
    <x v="0"/>
    <e v="#N/A"/>
    <e v="#N/A"/>
    <e v="#N/A"/>
    <e v="#N/A"/>
    <e v="#N/A"/>
    <e v="#N/A"/>
  </r>
  <r>
    <s v="Id2281"/>
    <s v="Pierre"/>
    <n v="53.13"/>
    <n v="4.4400000000000004"/>
    <s v="No"/>
    <x v="1"/>
    <x v="0"/>
    <n v="1"/>
    <x v="1"/>
    <x v="0"/>
    <x v="2"/>
    <e v="#N/A"/>
    <e v="#N/A"/>
    <e v="#N/A"/>
    <e v="#N/A"/>
    <e v="#N/A"/>
    <e v="#N/A"/>
  </r>
  <r>
    <s v="Id2282"/>
    <s v="Kate"/>
    <n v="20.46"/>
    <n v="4.0199999999999996"/>
    <s v="No"/>
    <x v="0"/>
    <x v="0"/>
    <n v="0"/>
    <x v="1"/>
    <x v="2"/>
    <x v="2"/>
    <e v="#N/A"/>
    <e v="#N/A"/>
    <e v="#N/A"/>
    <e v="#N/A"/>
    <e v="#N/A"/>
    <e v="#N/A"/>
  </r>
  <r>
    <s v="Id2283"/>
    <s v="David"/>
    <n v="43.01"/>
    <n v="5.44"/>
    <s v="No"/>
    <x v="1"/>
    <x v="0"/>
    <n v="1"/>
    <x v="1"/>
    <x v="0"/>
    <x v="2"/>
    <e v="#N/A"/>
    <e v="#N/A"/>
    <e v="#N/A"/>
    <e v="#N/A"/>
    <e v="#N/A"/>
    <e v="#N/A"/>
  </r>
  <r>
    <s v="Id2284"/>
    <s v="Carla"/>
    <n v="15.01"/>
    <n v="4.1500000000000004"/>
    <s v="No"/>
    <x v="0"/>
    <x v="1"/>
    <n v="1"/>
    <x v="1"/>
    <x v="4"/>
    <x v="2"/>
    <e v="#N/A"/>
    <e v="#N/A"/>
    <e v="#N/A"/>
    <e v="#N/A"/>
    <e v="#N/A"/>
    <e v="#N/A"/>
  </r>
  <r>
    <s v="Id2285"/>
    <s v="Alvaro Sr."/>
    <n v="41.14"/>
    <n v="6.02"/>
    <s v="No"/>
    <x v="1"/>
    <x v="0"/>
    <n v="1"/>
    <x v="1"/>
    <x v="0"/>
    <x v="1"/>
    <e v="#N/A"/>
    <e v="#N/A"/>
    <e v="#N/A"/>
    <e v="#N/A"/>
    <e v="#N/A"/>
    <e v="#N/A"/>
  </r>
  <r>
    <s v="Id2286"/>
    <s v="Hope"/>
    <n v="16.55"/>
    <n v="7.73"/>
    <s v="No"/>
    <x v="0"/>
    <x v="0"/>
    <n v="0"/>
    <x v="1"/>
    <x v="4"/>
    <x v="0"/>
    <e v="#N/A"/>
    <e v="#N/A"/>
    <e v="#N/A"/>
    <e v="#N/A"/>
    <e v="#N/A"/>
    <e v="#N/A"/>
  </r>
  <r>
    <s v="Id2287"/>
    <s v="Mark P."/>
    <n v="37.29"/>
    <n v="5.03"/>
    <s v="No"/>
    <x v="1"/>
    <x v="0"/>
    <n v="1"/>
    <x v="1"/>
    <x v="0"/>
    <x v="2"/>
    <e v="#N/A"/>
    <e v="#N/A"/>
    <e v="#N/A"/>
    <e v="#N/A"/>
    <e v="#N/A"/>
    <e v="#N/A"/>
  </r>
  <r>
    <s v="Id2288"/>
    <s v="Desiree"/>
    <n v="16.739999999999998"/>
    <n v="4.08"/>
    <s v="yes"/>
    <x v="0"/>
    <x v="0"/>
    <n v="0"/>
    <x v="1"/>
    <x v="4"/>
    <x v="2"/>
    <e v="#N/A"/>
    <e v="#N/A"/>
    <e v="#N/A"/>
    <e v="#N/A"/>
    <e v="#N/A"/>
    <e v="#N/A"/>
  </r>
  <r>
    <s v="Id2289"/>
    <s v="Mario Jr."/>
    <n v="34.43"/>
    <n v="4.2699999999999996"/>
    <s v="No"/>
    <x v="1"/>
    <x v="0"/>
    <n v="1"/>
    <x v="1"/>
    <x v="0"/>
    <x v="2"/>
    <e v="#N/A"/>
    <e v="#N/A"/>
    <e v="#N/A"/>
    <e v="#N/A"/>
    <e v="#N/A"/>
    <e v="#N/A"/>
  </r>
  <r>
    <s v="Id2290"/>
    <s v="Lusapho"/>
    <n v="34.1"/>
    <n v="4.07"/>
    <s v="No"/>
    <x v="1"/>
    <x v="0"/>
    <n v="1"/>
    <x v="1"/>
    <x v="0"/>
    <x v="2"/>
    <e v="#N/A"/>
    <e v="#N/A"/>
    <e v="#N/A"/>
    <e v="#N/A"/>
    <e v="#N/A"/>
    <e v="#N/A"/>
  </r>
  <r>
    <s v="Id2291"/>
    <s v="Erin C."/>
    <n v="19.3"/>
    <n v="10.36"/>
    <s v="No"/>
    <x v="0"/>
    <x v="0"/>
    <n v="0"/>
    <x v="1"/>
    <x v="2"/>
    <x v="0"/>
    <e v="#N/A"/>
    <e v="#N/A"/>
    <e v="#N/A"/>
    <e v="#N/A"/>
    <e v="#N/A"/>
    <e v="#N/A"/>
  </r>
  <r>
    <s v="Id2292"/>
    <s v="Alan F"/>
    <n v="33.659999999999997"/>
    <n v="5.71"/>
    <s v="No"/>
    <x v="1"/>
    <x v="0"/>
    <n v="1"/>
    <x v="1"/>
    <x v="0"/>
    <x v="1"/>
    <e v="#N/A"/>
    <e v="#N/A"/>
    <e v="#N/A"/>
    <e v="#N/A"/>
    <e v="#N/A"/>
    <e v="#N/A"/>
  </r>
  <r>
    <s v="Id2293"/>
    <s v="Ryan"/>
    <n v="33.33"/>
    <n v="6.08"/>
    <s v="No"/>
    <x v="1"/>
    <x v="0"/>
    <n v="1"/>
    <x v="1"/>
    <x v="0"/>
    <x v="1"/>
    <e v="#N/A"/>
    <e v="#N/A"/>
    <e v="#N/A"/>
    <e v="#N/A"/>
    <e v="#N/A"/>
    <e v="#N/A"/>
  </r>
  <r>
    <s v="Id2294"/>
    <s v="Hope"/>
    <n v="21.84"/>
    <n v="5.71"/>
    <s v="No"/>
    <x v="1"/>
    <x v="0"/>
    <n v="1"/>
    <x v="1"/>
    <x v="2"/>
    <x v="1"/>
    <e v="#N/A"/>
    <e v="#N/A"/>
    <e v="#N/A"/>
    <e v="#N/A"/>
    <e v="#N/A"/>
    <e v="#N/A"/>
  </r>
  <r>
    <s v="Id2295"/>
    <s v="Josh"/>
    <n v="16.87"/>
    <n v="9.1300000000000008"/>
    <s v="No"/>
    <x v="0"/>
    <x v="0"/>
    <n v="0"/>
    <x v="1"/>
    <x v="4"/>
    <x v="0"/>
    <e v="#N/A"/>
    <e v="#N/A"/>
    <e v="#N/A"/>
    <e v="#N/A"/>
    <e v="#N/A"/>
    <e v="#N/A"/>
  </r>
  <r>
    <s v="Id2296"/>
    <s v="Jacob J"/>
    <n v="30.14"/>
    <n v="5.49"/>
    <s v="No"/>
    <x v="1"/>
    <x v="0"/>
    <n v="1"/>
    <x v="1"/>
    <x v="0"/>
    <x v="2"/>
    <e v="#N/A"/>
    <e v="#N/A"/>
    <e v="#N/A"/>
    <e v="#N/A"/>
    <e v="#N/A"/>
    <e v="#N/A"/>
  </r>
  <r>
    <s v="Id2297"/>
    <s v="Barros, Mr.  Jose Tomas"/>
    <n v="23.21"/>
    <n v="4.37"/>
    <s v="No"/>
    <x v="1"/>
    <x v="0"/>
    <n v="1"/>
    <x v="1"/>
    <x v="2"/>
    <x v="2"/>
    <e v="#N/A"/>
    <e v="#N/A"/>
    <e v="#N/A"/>
    <e v="#N/A"/>
    <e v="#N/A"/>
    <e v="#N/A"/>
  </r>
  <r>
    <s v="Id2298"/>
    <s v="Mary Evan"/>
    <n v="17.170000000000002"/>
    <n v="8.4600000000000009"/>
    <s v="No"/>
    <x v="0"/>
    <x v="0"/>
    <n v="0"/>
    <x v="1"/>
    <x v="4"/>
    <x v="0"/>
    <e v="#N/A"/>
    <e v="#N/A"/>
    <e v="#N/A"/>
    <e v="#N/A"/>
    <e v="#N/A"/>
    <e v="#N/A"/>
  </r>
  <r>
    <s v="Id2299"/>
    <s v="Justin K."/>
    <n v="15.61"/>
    <n v="5.28"/>
    <s v="No"/>
    <x v="0"/>
    <x v="0"/>
    <n v="1"/>
    <x v="1"/>
    <x v="4"/>
    <x v="2"/>
    <e v="#N/A"/>
    <e v="#N/A"/>
    <e v="#N/A"/>
    <e v="#N/A"/>
    <e v="#N/A"/>
    <e v="#N/A"/>
  </r>
  <r>
    <s v="Id2300"/>
    <s v="Patrick"/>
    <n v="17.98"/>
    <n v="5.33"/>
    <s v="yes"/>
    <x v="0"/>
    <x v="1"/>
    <n v="1"/>
    <x v="1"/>
    <x v="4"/>
    <x v="2"/>
    <e v="#N/A"/>
    <e v="#N/A"/>
    <e v="#N/A"/>
    <e v="#N/A"/>
    <e v="#N/A"/>
    <e v="#N/A"/>
  </r>
  <r>
    <s v="Id2301"/>
    <s v="Roman"/>
    <n v="21.64"/>
    <n v="5.5"/>
    <s v="No"/>
    <x v="1"/>
    <x v="0"/>
    <n v="1"/>
    <x v="1"/>
    <x v="2"/>
    <x v="2"/>
    <e v="#N/A"/>
    <e v="#N/A"/>
    <e v="#N/A"/>
    <e v="#N/A"/>
    <e v="#N/A"/>
    <e v="#N/A"/>
  </r>
  <r>
    <s v="Id2302"/>
    <s v="David"/>
    <n v="16.399999999999999"/>
    <n v="5.4"/>
    <s v="No"/>
    <x v="0"/>
    <x v="1"/>
    <n v="1"/>
    <x v="1"/>
    <x v="4"/>
    <x v="2"/>
    <e v="#N/A"/>
    <e v="#N/A"/>
    <e v="#N/A"/>
    <e v="#N/A"/>
    <e v="#N/A"/>
    <e v="#N/A"/>
  </r>
  <r>
    <s v="Id2303"/>
    <s v="Evelyn L"/>
    <n v="15.77"/>
    <n v="6.05"/>
    <s v="yes"/>
    <x v="0"/>
    <x v="0"/>
    <n v="1"/>
    <x v="1"/>
    <x v="4"/>
    <x v="1"/>
    <e v="#N/A"/>
    <e v="#N/A"/>
    <e v="#N/A"/>
    <e v="#N/A"/>
    <e v="#N/A"/>
    <e v="#N/A"/>
  </r>
  <r>
    <s v="Id2304"/>
    <s v="Jim"/>
    <n v="18.27"/>
    <n v="11.46"/>
    <s v="No"/>
    <x v="0"/>
    <x v="0"/>
    <n v="0"/>
    <x v="1"/>
    <x v="4"/>
    <x v="0"/>
    <e v="#N/A"/>
    <e v="#N/A"/>
    <e v="#N/A"/>
    <e v="#N/A"/>
    <e v="#N/A"/>
    <e v="#N/A"/>
  </r>
  <r>
    <s v="Id2305"/>
    <s v="Matthew S"/>
    <n v="16.489999999999998"/>
    <n v="8.48"/>
    <s v="No"/>
    <x v="0"/>
    <x v="0"/>
    <n v="0"/>
    <x v="1"/>
    <x v="4"/>
    <x v="0"/>
    <e v="#N/A"/>
    <e v="#N/A"/>
    <e v="#N/A"/>
    <e v="#N/A"/>
    <e v="#N/A"/>
    <e v="#N/A"/>
  </r>
  <r>
    <s v="Id2306"/>
    <s v="Kenneth"/>
    <n v="16.14"/>
    <n v="4.8600000000000003"/>
    <s v="No"/>
    <x v="0"/>
    <x v="0"/>
    <n v="0"/>
    <x v="1"/>
    <x v="4"/>
    <x v="2"/>
    <e v="#N/A"/>
    <e v="#N/A"/>
    <e v="#N/A"/>
    <e v="#N/A"/>
    <e v="#N/A"/>
    <e v="#N/A"/>
  </r>
  <r>
    <s v="Id2307"/>
    <s v="Andrea"/>
    <n v="20.85"/>
    <n v="4.45"/>
    <s v="yes"/>
    <x v="0"/>
    <x v="0"/>
    <n v="1"/>
    <x v="1"/>
    <x v="2"/>
    <x v="2"/>
    <e v="#N/A"/>
    <e v="#N/A"/>
    <e v="#N/A"/>
    <e v="#N/A"/>
    <e v="#N/A"/>
    <e v="#N/A"/>
  </r>
  <r>
    <s v="Id2308"/>
    <s v="Kristina"/>
    <n v="15.88"/>
    <n v="4.3600000000000003"/>
    <s v="No"/>
    <x v="0"/>
    <x v="0"/>
    <n v="0"/>
    <x v="1"/>
    <x v="4"/>
    <x v="2"/>
    <e v="#N/A"/>
    <e v="#N/A"/>
    <e v="#N/A"/>
    <e v="#N/A"/>
    <e v="#N/A"/>
    <e v="#N/A"/>
  </r>
  <r>
    <s v="Id2309"/>
    <s v="Kristen"/>
    <n v="20.66"/>
    <n v="5.8"/>
    <s v="No"/>
    <x v="1"/>
    <x v="0"/>
    <n v="1"/>
    <x v="1"/>
    <x v="2"/>
    <x v="1"/>
    <e v="#N/A"/>
    <e v="#N/A"/>
    <e v="#N/A"/>
    <e v="#N/A"/>
    <e v="#N/A"/>
    <e v="#N/A"/>
  </r>
  <r>
    <s v="Id2310"/>
    <s v="Matthew"/>
    <n v="20.399999999999999"/>
    <n v="5.27"/>
    <s v="No"/>
    <x v="0"/>
    <x v="0"/>
    <n v="0"/>
    <x v="1"/>
    <x v="2"/>
    <x v="2"/>
    <e v="#N/A"/>
    <e v="#N/A"/>
    <e v="#N/A"/>
    <e v="#N/A"/>
    <e v="#N/A"/>
    <e v="#N/A"/>
  </r>
  <r>
    <s v="Id2311"/>
    <s v="Kathleen"/>
    <n v="25.19"/>
    <n v="5.64"/>
    <s v="yes"/>
    <x v="0"/>
    <x v="0"/>
    <n v="0"/>
    <x v="1"/>
    <x v="1"/>
    <x v="2"/>
    <e v="#N/A"/>
    <e v="#N/A"/>
    <e v="#N/A"/>
    <e v="#N/A"/>
    <e v="#N/A"/>
    <e v="#N/A"/>
  </r>
  <r>
    <s v="Id2312"/>
    <s v="Lindsey"/>
    <n v="20.54"/>
    <n v="4.2"/>
    <s v="yes"/>
    <x v="0"/>
    <x v="0"/>
    <n v="1"/>
    <x v="1"/>
    <x v="2"/>
    <x v="2"/>
    <e v="#N/A"/>
    <e v="#N/A"/>
    <e v="#N/A"/>
    <e v="#N/A"/>
    <e v="#N/A"/>
    <e v="#N/A"/>
  </r>
  <r>
    <s v="Id2313"/>
    <s v="Robert"/>
    <n v="20.13"/>
    <n v="5.42"/>
    <s v="No"/>
    <x v="0"/>
    <x v="0"/>
    <n v="0"/>
    <x v="1"/>
    <x v="2"/>
    <x v="2"/>
    <e v="#N/A"/>
    <e v="#N/A"/>
    <e v="#N/A"/>
    <e v="#N/A"/>
    <e v="#N/A"/>
    <e v="#N/A"/>
  </r>
  <r>
    <s v="Id2314"/>
    <s v="Sarah E."/>
    <n v="18.93"/>
    <n v="6.11"/>
    <s v="No"/>
    <x v="0"/>
    <x v="1"/>
    <n v="1"/>
    <x v="1"/>
    <x v="2"/>
    <x v="1"/>
    <e v="#N/A"/>
    <e v="#N/A"/>
    <e v="#N/A"/>
    <e v="#N/A"/>
    <e v="#N/A"/>
    <e v="#N/A"/>
  </r>
  <r>
    <s v="Id2315"/>
    <s v="Flannery"/>
    <n v="24.14"/>
    <n v="5.29"/>
    <s v="No"/>
    <x v="1"/>
    <x v="0"/>
    <n v="1"/>
    <x v="1"/>
    <x v="2"/>
    <x v="2"/>
    <e v="#N/A"/>
    <e v="#N/A"/>
    <e v="#N/A"/>
    <e v="#N/A"/>
    <e v="#N/A"/>
    <e v="#N/A"/>
  </r>
  <r>
    <s v="Id2316"/>
    <s v="John T"/>
    <n v="25.03"/>
    <n v="5.91"/>
    <s v="No"/>
    <x v="1"/>
    <x v="0"/>
    <n v="1"/>
    <x v="1"/>
    <x v="1"/>
    <x v="1"/>
    <e v="#N/A"/>
    <e v="#N/A"/>
    <e v="#N/A"/>
    <e v="#N/A"/>
    <e v="#N/A"/>
    <e v="#N/A"/>
  </r>
  <r>
    <s v="Id2317"/>
    <s v="Koji"/>
    <n v="20.47"/>
    <n v="5.81"/>
    <s v="yes"/>
    <x v="0"/>
    <x v="0"/>
    <n v="1"/>
    <x v="1"/>
    <x v="2"/>
    <x v="1"/>
    <e v="#N/A"/>
    <e v="#N/A"/>
    <e v="#N/A"/>
    <e v="#N/A"/>
    <e v="#N/A"/>
    <e v="#N/A"/>
  </r>
  <r>
    <s v="Id2318"/>
    <s v="Candice M"/>
    <n v="18.82"/>
    <n v="5.51"/>
    <s v="yes"/>
    <x v="0"/>
    <x v="0"/>
    <n v="0"/>
    <x v="1"/>
    <x v="2"/>
    <x v="2"/>
    <e v="#N/A"/>
    <e v="#N/A"/>
    <e v="#N/A"/>
    <e v="#N/A"/>
    <e v="#N/A"/>
    <e v="#N/A"/>
  </r>
  <r>
    <s v="Id2319"/>
    <s v="Theodore A."/>
    <n v="17.079999999999998"/>
    <n v="5.73"/>
    <s v="No"/>
    <x v="0"/>
    <x v="1"/>
    <n v="1"/>
    <x v="1"/>
    <x v="4"/>
    <x v="1"/>
    <e v="#N/A"/>
    <e v="#N/A"/>
    <e v="#N/A"/>
    <e v="#N/A"/>
    <e v="#N/A"/>
    <e v="#N/A"/>
  </r>
  <r>
    <s v="Id2320"/>
    <s v="Ms.  Lindy"/>
    <n v="19.21"/>
    <n v="5.53"/>
    <s v="yes"/>
    <x v="0"/>
    <x v="0"/>
    <n v="0"/>
    <x v="1"/>
    <x v="2"/>
    <x v="2"/>
    <e v="#N/A"/>
    <e v="#N/A"/>
    <e v="#N/A"/>
    <e v="#N/A"/>
    <e v="#N/A"/>
    <e v="#N/A"/>
  </r>
  <r>
    <s v="Id2321"/>
    <s v="Thomas"/>
    <n v="17.86"/>
    <n v="5.43"/>
    <s v="No"/>
    <x v="0"/>
    <x v="1"/>
    <n v="1"/>
    <x v="1"/>
    <x v="4"/>
    <x v="2"/>
    <e v="#N/A"/>
    <e v="#N/A"/>
    <e v="#N/A"/>
    <e v="#N/A"/>
    <e v="#N/A"/>
    <e v="#N/A"/>
  </r>
  <r>
    <s v="Id2322"/>
    <s v="Holly"/>
    <n v="21.38"/>
    <n v="8.01"/>
    <s v="No"/>
    <x v="0"/>
    <x v="0"/>
    <n v="0"/>
    <x v="1"/>
    <x v="2"/>
    <x v="0"/>
    <e v="#N/A"/>
    <e v="#N/A"/>
    <e v="#N/A"/>
    <e v="#N/A"/>
    <e v="#N/A"/>
    <e v="#N/A"/>
  </r>
  <r>
    <s v="Id2323"/>
    <s v="Matthew"/>
    <n v="23.35"/>
    <n v="5.94"/>
    <s v="No"/>
    <x v="0"/>
    <x v="0"/>
    <n v="0"/>
    <x v="1"/>
    <x v="2"/>
    <x v="1"/>
    <e v="#N/A"/>
    <e v="#N/A"/>
    <e v="#N/A"/>
    <e v="#N/A"/>
    <e v="#N/A"/>
    <e v="#N/A"/>
  </r>
  <r>
    <s v="Id2324"/>
    <s v="Meghan K"/>
    <n v="22.24"/>
    <n v="5.04"/>
    <s v="No"/>
    <x v="0"/>
    <x v="0"/>
    <n v="0"/>
    <x v="1"/>
    <x v="2"/>
    <x v="2"/>
    <e v="#N/A"/>
    <e v="#N/A"/>
    <e v="#N/A"/>
    <e v="#N/A"/>
    <e v="#N/A"/>
    <e v="#N/A"/>
  </r>
  <r>
    <s v="Id2325"/>
    <s v="Fred"/>
    <n v="24.76"/>
    <n v="4.54"/>
    <s v="yes"/>
    <x v="0"/>
    <x v="0"/>
    <n v="0"/>
    <x v="1"/>
    <x v="2"/>
    <x v="2"/>
    <e v="#N/A"/>
    <e v="#N/A"/>
    <e v="#N/A"/>
    <e v="#N/A"/>
    <e v="#N/A"/>
    <e v="#N/A"/>
  </r>
  <r>
    <s v="Id2326"/>
    <s v="Sebastian"/>
    <n v="20.100000000000001"/>
    <n v="5.6"/>
    <s v="yes"/>
    <x v="0"/>
    <x v="1"/>
    <n v="1"/>
    <x v="1"/>
    <x v="2"/>
    <x v="2"/>
    <e v="#N/A"/>
    <e v="#N/A"/>
    <e v="#N/A"/>
    <e v="#N/A"/>
    <e v="#N/A"/>
    <e v="#N/A"/>
  </r>
  <r>
    <s v="Id2327"/>
    <s v="Laura"/>
    <n v="21.77"/>
    <n v="10.67"/>
    <s v="No"/>
    <x v="0"/>
    <x v="0"/>
    <n v="0"/>
    <x v="1"/>
    <x v="2"/>
    <x v="0"/>
    <e v="#N/A"/>
    <e v="#N/A"/>
    <e v="#N/A"/>
    <e v="#N/A"/>
    <e v="#N/A"/>
    <e v="#N/A"/>
  </r>
  <r>
    <s v="Id2328"/>
    <s v="Nicole"/>
    <n v="17.82"/>
    <n v="5.26"/>
    <s v="yes"/>
    <x v="0"/>
    <x v="0"/>
    <n v="1"/>
    <x v="1"/>
    <x v="4"/>
    <x v="2"/>
    <e v="#N/A"/>
    <e v="#N/A"/>
    <e v="#N/A"/>
    <e v="#N/A"/>
    <e v="#N/A"/>
    <e v="#N/A"/>
  </r>
  <r>
    <s v="Id2329"/>
    <s v="Susan E"/>
    <n v="17.07"/>
    <n v="5.22"/>
    <s v="No"/>
    <x v="0"/>
    <x v="1"/>
    <n v="1"/>
    <x v="1"/>
    <x v="4"/>
    <x v="2"/>
    <e v="#N/A"/>
    <e v="#N/A"/>
    <e v="#N/A"/>
    <e v="#N/A"/>
    <e v="#N/A"/>
    <e v="#N/A"/>
  </r>
  <r>
    <s v="Id2330"/>
    <s v="Katy"/>
    <n v="22.24"/>
    <n v="4.29"/>
    <s v="yes"/>
    <x v="0"/>
    <x v="0"/>
    <n v="0"/>
    <x v="1"/>
    <x v="2"/>
    <x v="2"/>
    <e v="#N/A"/>
    <e v="#N/A"/>
    <e v="#N/A"/>
    <e v="#N/A"/>
    <e v="#N/A"/>
    <e v="#N/A"/>
  </r>
  <r>
    <s v="Id2331"/>
    <s v="Jordan"/>
    <n v="22.34"/>
    <n v="5.57"/>
    <s v="No"/>
    <x v="0"/>
    <x v="0"/>
    <n v="1"/>
    <x v="1"/>
    <x v="2"/>
    <x v="2"/>
    <e v="#N/A"/>
    <e v="#N/A"/>
    <e v="#N/A"/>
    <e v="#N/A"/>
    <e v="#N/A"/>
    <e v="#N/A"/>
  </r>
  <r>
    <s v="Id2332"/>
    <s v="Mr.  Juan D. Sr."/>
    <n v="17.7"/>
    <n v="6.28"/>
    <s v="No"/>
    <x v="0"/>
    <x v="0"/>
    <n v="1"/>
    <x v="1"/>
    <x v="4"/>
    <x v="1"/>
    <e v="#N/A"/>
    <e v="#N/A"/>
    <e v="#N/A"/>
    <e v="#N/A"/>
    <e v="#N/A"/>
    <e v="#N/A"/>
  </r>
  <r>
    <s v="Id2333"/>
    <s v="Julie"/>
    <n v="16.47"/>
    <n v="6.35"/>
    <s v="No"/>
    <x v="0"/>
    <x v="1"/>
    <n v="1"/>
    <x v="1"/>
    <x v="4"/>
    <x v="1"/>
    <e v="#N/A"/>
    <e v="#N/A"/>
    <e v="#N/A"/>
    <e v="#N/A"/>
    <e v="#N/A"/>
    <e v="#N/A"/>
  </r>
  <r>
    <s v="Id2334"/>
    <s v="Evan P"/>
    <n v="17.600000000000001"/>
    <n v="4.3899999999999997"/>
    <s v="No"/>
    <x v="0"/>
    <x v="0"/>
    <n v="1"/>
    <x v="1"/>
    <x v="4"/>
    <x v="2"/>
    <e v="#N/A"/>
    <e v="#N/A"/>
    <e v="#N/A"/>
    <e v="#N/A"/>
    <e v="#N/A"/>
    <e v="#N/A"/>
  </r>
  <r>
    <s v="Id2335"/>
    <s v="Aaron K"/>
    <n v="17.579999999999998"/>
    <n v="4.51"/>
    <s v="No"/>
    <x v="0"/>
    <x v="0"/>
    <n v="1"/>
    <x v="1"/>
    <x v="4"/>
    <x v="2"/>
    <e v="#N/A"/>
    <e v="#N/A"/>
    <e v="#N/A"/>
    <e v="#N/A"/>
    <e v="#N/A"/>
    <e v="#N/A"/>
  </r>
</pivotCacheRecords>
</file>

<file path=xl/pivotCache/pivotCacheRecords2.xml><?xml version="1.0" encoding="utf-8"?>
<pivotCacheRecords xmlns="http://schemas.openxmlformats.org/spreadsheetml/2006/main" xmlns:r="http://schemas.openxmlformats.org/officeDocument/2006/relationships" count="2335">
  <r>
    <s v="Hawks, Ms.  Kelly"/>
    <m/>
    <s v=" Ms"/>
    <s v="  Kelly"/>
    <s v="Hawks"/>
    <m/>
    <n v="0"/>
    <m/>
    <s v="yes"/>
    <s v="No"/>
    <s v="Yes"/>
    <s v="No"/>
    <m/>
    <n v="47.41"/>
    <x v="0"/>
    <m/>
    <n v="7.47"/>
    <x v="0"/>
    <m/>
    <n v="1992"/>
    <s v="Jul"/>
    <n v="9"/>
    <s v="9-Jul-1992"/>
    <m/>
    <n v="30"/>
    <m/>
    <n v="563.84"/>
  </r>
  <r>
    <s v="Lehner, Mr.  Matthew D"/>
    <m/>
    <s v=" Mr"/>
    <s v="  Matthew D"/>
    <s v="Lehner"/>
    <m/>
    <n v="0"/>
    <m/>
    <s v="yes"/>
    <s v="No"/>
    <s v="Yes"/>
    <s v="No"/>
    <m/>
    <n v="30.36"/>
    <x v="0"/>
    <m/>
    <n v="5.77"/>
    <x v="1"/>
    <m/>
    <n v="1992"/>
    <s v="Nov"/>
    <n v="30"/>
    <s v="30-Nov-1992"/>
    <m/>
    <n v="30"/>
    <m/>
    <n v="570.62"/>
  </r>
  <r>
    <s v="Lu, Mr.  Phil"/>
    <m/>
    <s v=" Mr"/>
    <s v="  Phil"/>
    <s v="Lu"/>
    <m/>
    <n v="2"/>
    <m/>
    <s v="yes"/>
    <s v="yes"/>
    <s v="Yes"/>
    <s v="Yes"/>
    <m/>
    <n v="34.484999999999999"/>
    <x v="0"/>
    <m/>
    <n v="11.87"/>
    <x v="0"/>
    <m/>
    <n v="1993"/>
    <s v="Jun"/>
    <n v="30"/>
    <s v="30-Jun-1993"/>
    <m/>
    <n v="29"/>
    <m/>
    <n v="600"/>
  </r>
  <r>
    <s v="Osborne, Ms.  Kelsey"/>
    <m/>
    <s v=" Ms"/>
    <s v="  Kelsey"/>
    <s v="Osborne"/>
    <m/>
    <n v="0"/>
    <m/>
    <s v="yes"/>
    <s v="No"/>
    <s v="Yes"/>
    <s v="No"/>
    <m/>
    <n v="38.094999999999999"/>
    <x v="0"/>
    <m/>
    <n v="6.05"/>
    <x v="1"/>
    <m/>
    <n v="1992"/>
    <s v="Sep"/>
    <n v="13"/>
    <s v="13-Sep-1992"/>
    <m/>
    <n v="30"/>
    <m/>
    <n v="604.54"/>
  </r>
  <r>
    <s v="Kadala, Ms.  Kristyn"/>
    <m/>
    <s v=" Ms"/>
    <s v="  Kristyn"/>
    <s v="Kadala"/>
    <m/>
    <n v="0"/>
    <m/>
    <s v="yes"/>
    <s v="No"/>
    <s v="Yes"/>
    <s v="No"/>
    <m/>
    <n v="35.53"/>
    <x v="0"/>
    <m/>
    <n v="5.45"/>
    <x v="2"/>
    <m/>
    <n v="1998"/>
    <s v="Jul"/>
    <n v="27"/>
    <s v="27-Jul-1998"/>
    <m/>
    <n v="24"/>
    <m/>
    <n v="637.26"/>
  </r>
  <r>
    <s v="Baker, Mr.  Russell B."/>
    <m/>
    <s v=" Mr"/>
    <s v="  Russell B"/>
    <s v="Baker"/>
    <m/>
    <n v="0"/>
    <m/>
    <s v="yes"/>
    <s v="No"/>
    <s v="Yes"/>
    <s v="No"/>
    <m/>
    <n v="32.799999999999997"/>
    <x v="0"/>
    <m/>
    <n v="6.59"/>
    <x v="0"/>
    <m/>
    <n v="2001"/>
    <s v="Nov"/>
    <n v="20"/>
    <s v="20-Nov-2001"/>
    <m/>
    <n v="21"/>
    <m/>
    <n v="646.14"/>
  </r>
  <r>
    <s v="Macpherson, Mr.  Scott"/>
    <m/>
    <s v=" Mr"/>
    <s v="  Scott"/>
    <s v="Macpherson"/>
    <m/>
    <n v="0"/>
    <m/>
    <s v="yes"/>
    <s v="No"/>
    <s v="Yes"/>
    <s v="No"/>
    <m/>
    <n v="36.4"/>
    <x v="0"/>
    <m/>
    <n v="6.07"/>
    <x v="1"/>
    <m/>
    <n v="1993"/>
    <s v="Jun"/>
    <n v="1"/>
    <s v="1-Jun-1993"/>
    <m/>
    <n v="30"/>
    <m/>
    <n v="650"/>
  </r>
  <r>
    <s v="Hallman, Mr.  Stephen"/>
    <m/>
    <s v=" Mr"/>
    <s v="  Stephen"/>
    <s v="Hallman"/>
    <m/>
    <n v="3"/>
    <m/>
    <s v="yes"/>
    <s v="No"/>
    <s v="Yes"/>
    <s v="No"/>
    <m/>
    <n v="36.96"/>
    <x v="0"/>
    <m/>
    <n v="7.93"/>
    <x v="0"/>
    <m/>
    <n v="1995"/>
    <s v="Jul"/>
    <n v="4"/>
    <s v="4-Jul-1995"/>
    <m/>
    <n v="27"/>
    <m/>
    <n v="650"/>
  </r>
  <r>
    <s v="Moran, Mr.  Patrick R."/>
    <m/>
    <s v=" Mr"/>
    <s v="  Patrick R"/>
    <s v="Moran"/>
    <m/>
    <n v="1"/>
    <m/>
    <s v="yes"/>
    <s v="yes"/>
    <s v="Yes"/>
    <s v="Yes"/>
    <m/>
    <n v="41.14"/>
    <x v="0"/>
    <m/>
    <n v="9.58"/>
    <x v="0"/>
    <m/>
    <n v="2002"/>
    <s v="Nov"/>
    <n v="29"/>
    <s v="29-Nov-2002"/>
    <m/>
    <n v="20"/>
    <m/>
    <n v="668"/>
  </r>
  <r>
    <s v="Benner, Ms.  Brooke N."/>
    <m/>
    <s v=" Ms"/>
    <s v="  Brooke N"/>
    <s v="Benner"/>
    <m/>
    <n v="0"/>
    <m/>
    <s v="yes"/>
    <s v="No"/>
    <s v="Yes"/>
    <s v="No"/>
    <m/>
    <n v="38.06"/>
    <x v="0"/>
    <m/>
    <n v="10.79"/>
    <x v="0"/>
    <m/>
    <n v="1997"/>
    <s v="Nov"/>
    <n v="9"/>
    <s v="9-Nov-1997"/>
    <m/>
    <n v="25"/>
    <m/>
    <n v="670"/>
  </r>
  <r>
    <s v="Fierro Vargas, Ms.  Paola Andrea"/>
    <m/>
    <s v=" Ms"/>
    <s v="  Paola Andrea"/>
    <s v="Fierro Vargas"/>
    <m/>
    <n v="2"/>
    <m/>
    <s v="yes"/>
    <s v="yes"/>
    <s v="Yes"/>
    <s v="Yes"/>
    <m/>
    <n v="37.700000000000003"/>
    <x v="0"/>
    <m/>
    <n v="5.96"/>
    <x v="1"/>
    <m/>
    <n v="2001"/>
    <s v="Sep"/>
    <n v="12"/>
    <s v="12-Sep-2001"/>
    <m/>
    <n v="21"/>
    <m/>
    <n v="687.54"/>
  </r>
  <r>
    <s v="Franz, Mr.  David"/>
    <m/>
    <s v=" Mr"/>
    <s v="  David"/>
    <s v="Franz"/>
    <m/>
    <n v="0"/>
    <m/>
    <s v="yes"/>
    <s v="No"/>
    <s v="Yes"/>
    <s v="No"/>
    <m/>
    <n v="42.13"/>
    <x v="0"/>
    <m/>
    <n v="11.9"/>
    <x v="0"/>
    <m/>
    <n v="1999"/>
    <s v="Dec"/>
    <n v="26"/>
    <s v="26-Dec-1999"/>
    <m/>
    <n v="23"/>
    <m/>
    <n v="700"/>
  </r>
  <r>
    <s v="Foster, Mr.  Wade"/>
    <m/>
    <s v=" Mr"/>
    <s v="  Wade"/>
    <s v="Foster"/>
    <m/>
    <n v="0"/>
    <m/>
    <s v="yes"/>
    <s v="No"/>
    <s v="Yes"/>
    <s v="No"/>
    <m/>
    <n v="40.92"/>
    <x v="0"/>
    <m/>
    <n v="8.41"/>
    <x v="0"/>
    <m/>
    <n v="1999"/>
    <s v="Dec"/>
    <n v="14"/>
    <s v="14-Dec-1999"/>
    <m/>
    <n v="23"/>
    <m/>
    <n v="722.99"/>
  </r>
  <r>
    <s v="Tenorio, Mr.  Franklin"/>
    <m/>
    <s v=" Mr"/>
    <s v="  Franklin"/>
    <s v="Tenorio"/>
    <m/>
    <n v="0"/>
    <m/>
    <s v="yes"/>
    <s v="No"/>
    <s v="Yes"/>
    <s v="No"/>
    <m/>
    <n v="40.564999999999998"/>
    <x v="0"/>
    <m/>
    <n v="7.02"/>
    <x v="0"/>
    <m/>
    <n v="2002"/>
    <s v="Sep"/>
    <n v="19"/>
    <s v="19-Sep-2002"/>
    <m/>
    <n v="20"/>
    <m/>
    <n v="750"/>
  </r>
  <r>
    <s v="Rios, Ms.  Leilani M."/>
    <m/>
    <s v=" Ms"/>
    <s v="  Leilani M"/>
    <s v="Rios"/>
    <m/>
    <n v="2"/>
    <m/>
    <s v="yes"/>
    <s v="yes"/>
    <s v="Yes"/>
    <s v="Yes"/>
    <m/>
    <n v="36.384999999999998"/>
    <x v="0"/>
    <m/>
    <n v="7.59"/>
    <x v="0"/>
    <m/>
    <n v="1993"/>
    <s v="Aug"/>
    <n v="9"/>
    <s v="9-Aug-1993"/>
    <m/>
    <n v="29"/>
    <m/>
    <n v="760"/>
  </r>
  <r>
    <s v="Viau-Dupuis, Mr.  Philippe"/>
    <m/>
    <s v=" Mr"/>
    <s v="  Philippe"/>
    <s v="Viau-Dupuis"/>
    <m/>
    <n v="0"/>
    <m/>
    <s v="yes"/>
    <s v="No"/>
    <s v="Yes"/>
    <s v="No"/>
    <m/>
    <n v="39.9"/>
    <x v="0"/>
    <m/>
    <n v="11.32"/>
    <x v="0"/>
    <m/>
    <n v="1996"/>
    <s v="Oct"/>
    <n v="22"/>
    <s v="22-Oct-1996"/>
    <m/>
    <n v="26"/>
    <m/>
    <n v="760"/>
  </r>
  <r>
    <s v="Cronin, Ms.  Jennifer A."/>
    <m/>
    <s v=" Ms"/>
    <s v="  Jennifer A"/>
    <s v="Cronin"/>
    <m/>
    <n v="3"/>
    <m/>
    <s v="yes"/>
    <s v="No"/>
    <s v="Yes"/>
    <s v="No"/>
    <m/>
    <n v="33.799999999999997"/>
    <x v="0"/>
    <m/>
    <n v="7.67"/>
    <x v="0"/>
    <m/>
    <n v="1993"/>
    <s v="Jun"/>
    <n v="28"/>
    <s v="28-Jun-1993"/>
    <m/>
    <n v="29"/>
    <m/>
    <n v="770"/>
  </r>
  <r>
    <s v="Noordstar, Ms.  Christina M."/>
    <m/>
    <s v=" Ms"/>
    <s v="  Christina M"/>
    <s v="Noordstar"/>
    <m/>
    <n v="1"/>
    <m/>
    <s v="yes"/>
    <s v="yes"/>
    <s v="Yes"/>
    <s v="Yes"/>
    <m/>
    <n v="36.765000000000001"/>
    <x v="0"/>
    <m/>
    <n v="7.29"/>
    <x v="0"/>
    <m/>
    <n v="1996"/>
    <s v="Sep"/>
    <n v="18"/>
    <s v="18-Sep-1996"/>
    <m/>
    <n v="26"/>
    <m/>
    <n v="770.38"/>
  </r>
  <r>
    <s v="Boudalia, Mr.  Said Sr."/>
    <m/>
    <s v=" Mr"/>
    <s v="  Said Sr"/>
    <s v="Boudalia"/>
    <m/>
    <n v="1"/>
    <m/>
    <s v="yes"/>
    <s v="yes"/>
    <s v="Yes"/>
    <s v="Yes"/>
    <m/>
    <n v="36.954999999999998"/>
    <x v="0"/>
    <m/>
    <n v="4.72"/>
    <x v="2"/>
    <m/>
    <n v="1995"/>
    <s v="Dec"/>
    <n v="7"/>
    <s v="7-Dec-1995"/>
    <m/>
    <n v="27"/>
    <m/>
    <n v="773.54"/>
  </r>
  <r>
    <s v="Flor, Mr.  John"/>
    <m/>
    <s v=" Mr"/>
    <s v="  John"/>
    <s v="Flor"/>
    <m/>
    <n v="0"/>
    <m/>
    <s v="yes"/>
    <s v="No"/>
    <s v="Yes"/>
    <s v="No"/>
    <m/>
    <n v="42.9"/>
    <x v="0"/>
    <m/>
    <n v="11.41"/>
    <x v="0"/>
    <m/>
    <n v="2004"/>
    <s v="Oct"/>
    <n v="7"/>
    <s v="7-Oct-2004"/>
    <m/>
    <n v="18"/>
    <m/>
    <n v="830.52"/>
  </r>
  <r>
    <s v="Fennon, Mr.  Myles"/>
    <m/>
    <s v=" Mr"/>
    <s v="  Myles"/>
    <s v="Fennon"/>
    <m/>
    <n v="2"/>
    <m/>
    <s v="yes"/>
    <s v="yes"/>
    <s v="Yes"/>
    <s v="Yes"/>
    <m/>
    <n v="36.299999999999997"/>
    <x v="0"/>
    <m/>
    <n v="11.5"/>
    <x v="0"/>
    <m/>
    <n v="2000"/>
    <s v="Nov"/>
    <n v="18"/>
    <s v="18-Nov-2000"/>
    <m/>
    <n v="22"/>
    <m/>
    <n v="865.41"/>
  </r>
  <r>
    <s v="Hribar, Ms.  Madelyn C"/>
    <m/>
    <s v=" Ms"/>
    <s v="  Madelyn C"/>
    <s v="Hribar"/>
    <m/>
    <n v="2"/>
    <m/>
    <s v="yes"/>
    <s v="yes"/>
    <s v="Yes"/>
    <s v="Yes"/>
    <m/>
    <n v="32.200000000000003"/>
    <x v="0"/>
    <m/>
    <n v="6.22"/>
    <x v="1"/>
    <m/>
    <n v="1993"/>
    <s v="Nov"/>
    <n v="27"/>
    <s v="27-Nov-1993"/>
    <m/>
    <n v="29"/>
    <m/>
    <n v="896.21"/>
  </r>
  <r>
    <s v="Tassello, Ms.  Nicole"/>
    <m/>
    <s v=" Ms"/>
    <s v="  Nicole"/>
    <s v="Tassello"/>
    <m/>
    <n v="3"/>
    <m/>
    <s v="yes"/>
    <s v="No"/>
    <s v="Yes"/>
    <s v="No"/>
    <m/>
    <n v="31.3"/>
    <x v="0"/>
    <m/>
    <n v="11.38"/>
    <x v="0"/>
    <m/>
    <n v="1994"/>
    <s v="Oct"/>
    <n v="30"/>
    <s v="30-Oct-1994"/>
    <m/>
    <n v="28"/>
    <m/>
    <n v="915.07"/>
  </r>
  <r>
    <s v="Mauricette, Mr.  Eric A."/>
    <m/>
    <s v=" Mr"/>
    <s v="  Eric A"/>
    <s v="Mauricette"/>
    <m/>
    <n v="2"/>
    <m/>
    <s v="yes"/>
    <s v="yes"/>
    <s v="Yes"/>
    <s v="Yes"/>
    <m/>
    <n v="41.8"/>
    <x v="0"/>
    <m/>
    <n v="7.89"/>
    <x v="0"/>
    <m/>
    <n v="1995"/>
    <s v="Oct"/>
    <n v="28"/>
    <s v="28-Oct-1995"/>
    <m/>
    <n v="27"/>
    <m/>
    <n v="928.59"/>
  </r>
  <r>
    <s v="Garcia, Mr.  Emiliano I."/>
    <m/>
    <s v=" Mr"/>
    <s v="  Emiliano I"/>
    <s v="Garcia"/>
    <m/>
    <n v="2"/>
    <m/>
    <s v="yes"/>
    <s v="yes"/>
    <s v="Yes"/>
    <s v="Yes"/>
    <m/>
    <n v="35.090000000000003"/>
    <x v="0"/>
    <m/>
    <n v="4.38"/>
    <x v="2"/>
    <m/>
    <n v="2001"/>
    <s v="Aug"/>
    <n v="19"/>
    <s v="19-Aug-2001"/>
    <m/>
    <n v="21"/>
    <m/>
    <n v="964.71"/>
  </r>
  <r>
    <s v="Airoldi, Mr.  Adam"/>
    <m/>
    <s v=" Mr"/>
    <s v="  Adam"/>
    <s v="Airoldi"/>
    <m/>
    <n v="3"/>
    <m/>
    <s v="yes"/>
    <s v="No"/>
    <s v="Yes"/>
    <s v="No"/>
    <m/>
    <n v="33.880000000000003"/>
    <x v="0"/>
    <m/>
    <n v="7.01"/>
    <x v="0"/>
    <m/>
    <n v="1994"/>
    <s v="Nov"/>
    <n v="22"/>
    <s v="22-Nov-1994"/>
    <m/>
    <n v="28"/>
    <m/>
    <n v="1006.65"/>
  </r>
  <r>
    <s v="Cater-Cyker, Mr.  Zach"/>
    <m/>
    <s v=" Mr"/>
    <s v="  Zach"/>
    <s v="Cater-Cyker"/>
    <m/>
    <n v="0"/>
    <m/>
    <s v="yes"/>
    <s v="No"/>
    <s v="Yes"/>
    <s v="No"/>
    <m/>
    <n v="30.875"/>
    <x v="0"/>
    <m/>
    <n v="11.88"/>
    <x v="0"/>
    <m/>
    <n v="2000"/>
    <s v="Oct"/>
    <n v="9"/>
    <s v="9-Oct-2000"/>
    <m/>
    <n v="22"/>
    <m/>
    <n v="1012"/>
  </r>
  <r>
    <s v="Hamm, Ms.  Stephanie W."/>
    <m/>
    <s v=" Ms"/>
    <s v="  Stephanie W"/>
    <s v="Hamm"/>
    <m/>
    <n v="1"/>
    <m/>
    <s v="yes"/>
    <s v="yes"/>
    <s v="Yes"/>
    <s v="Yes"/>
    <m/>
    <n v="36.86"/>
    <x v="0"/>
    <m/>
    <n v="5.19"/>
    <x v="2"/>
    <m/>
    <n v="1999"/>
    <s v="Aug"/>
    <n v="5"/>
    <s v="5-Aug-1999"/>
    <m/>
    <n v="23"/>
    <m/>
    <n v="1019"/>
  </r>
  <r>
    <s v="Cox, Mr.  Stephen"/>
    <m/>
    <s v=" Mr"/>
    <s v="  Stephen"/>
    <s v="Cox"/>
    <m/>
    <n v="2"/>
    <m/>
    <s v="yes"/>
    <s v="yes"/>
    <s v="Yes"/>
    <s v="Yes"/>
    <m/>
    <n v="35.86"/>
    <x v="0"/>
    <m/>
    <n v="6.74"/>
    <x v="0"/>
    <m/>
    <n v="1995"/>
    <s v="Oct"/>
    <n v="5"/>
    <s v="5-Oct-1995"/>
    <m/>
    <n v="27"/>
    <m/>
    <n v="1033.74"/>
  </r>
  <r>
    <s v="Sachrajda, Ms.  Natalie"/>
    <m/>
    <s v=" Ms"/>
    <s v="  Natalie"/>
    <s v="Sachrajda"/>
    <m/>
    <n v="0"/>
    <m/>
    <s v="yes"/>
    <s v="No"/>
    <s v="Yes"/>
    <s v="No"/>
    <m/>
    <n v="37.049999999999997"/>
    <x v="0"/>
    <m/>
    <n v="8.44"/>
    <x v="0"/>
    <m/>
    <n v="1994"/>
    <s v="Nov"/>
    <n v="17"/>
    <s v="17-Nov-1994"/>
    <m/>
    <n v="28"/>
    <m/>
    <n v="1044"/>
  </r>
  <r>
    <s v="Gareri, Ms.  Nicole J."/>
    <m/>
    <s v=" Ms"/>
    <s v="  Nicole J"/>
    <s v="Gareri"/>
    <m/>
    <n v="0"/>
    <m/>
    <s v="yes"/>
    <s v="No"/>
    <s v="Yes"/>
    <s v="No"/>
    <m/>
    <n v="43.89"/>
    <x v="0"/>
    <m/>
    <n v="8.7100000000000009"/>
    <x v="0"/>
    <m/>
    <n v="2002"/>
    <s v="Jul"/>
    <n v="20"/>
    <s v="20-Jul-2002"/>
    <m/>
    <n v="20"/>
    <m/>
    <n v="1047"/>
  </r>
  <r>
    <s v="Welch, Mr.  Jefferson D"/>
    <m/>
    <s v=" Mr"/>
    <s v="  Jefferson D"/>
    <s v="Welch"/>
    <m/>
    <n v="0"/>
    <m/>
    <s v="yes"/>
    <s v="yes"/>
    <s v="Yes"/>
    <s v="Yes"/>
    <m/>
    <n v="42.35"/>
    <x v="0"/>
    <m/>
    <n v="5.08"/>
    <x v="2"/>
    <m/>
    <n v="2002"/>
    <s v="Jul"/>
    <n v="1"/>
    <s v="1-Jul-2002"/>
    <m/>
    <n v="20"/>
    <m/>
    <n v="1049"/>
  </r>
  <r>
    <s v="Prindiville, Mr.  Brendan D."/>
    <m/>
    <s v=" Mr"/>
    <s v="  Brendan D"/>
    <s v="Prindiville"/>
    <m/>
    <n v="0"/>
    <m/>
    <s v="yes"/>
    <s v="No"/>
    <s v="Yes"/>
    <s v="No"/>
    <m/>
    <n v="31.35"/>
    <x v="0"/>
    <m/>
    <n v="6.86"/>
    <x v="0"/>
    <m/>
    <n v="1995"/>
    <s v="Jun"/>
    <n v="1"/>
    <s v="1-Jun-1995"/>
    <m/>
    <n v="28"/>
    <m/>
    <n v="1056"/>
  </r>
  <r>
    <s v="Kincaid, Ms.  Courtney"/>
    <m/>
    <s v=" Ms"/>
    <s v="  Courtney"/>
    <s v="Kincaid"/>
    <m/>
    <n v="0"/>
    <m/>
    <s v="yes"/>
    <s v="yes"/>
    <s v="Yes"/>
    <s v="Yes"/>
    <m/>
    <n v="47.6"/>
    <x v="0"/>
    <m/>
    <n v="5.95"/>
    <x v="1"/>
    <m/>
    <n v="1993"/>
    <s v="Sep"/>
    <n v="28"/>
    <s v="28-Sep-1993"/>
    <m/>
    <n v="29"/>
    <m/>
    <n v="1068"/>
  </r>
  <r>
    <s v="Bruestle, Ms.  Sydney L."/>
    <m/>
    <s v=" Ms"/>
    <s v="  Sydney L"/>
    <s v="Bruestle"/>
    <m/>
    <n v="1"/>
    <m/>
    <s v="yes"/>
    <s v="No"/>
    <s v="Yes"/>
    <s v="No"/>
    <m/>
    <n v="46.2"/>
    <x v="0"/>
    <m/>
    <n v="6.09"/>
    <x v="1"/>
    <m/>
    <n v="2004"/>
    <s v="Aug"/>
    <n v="24"/>
    <s v="24-Aug-2004"/>
    <m/>
    <n v="18"/>
    <m/>
    <n v="1070"/>
  </r>
  <r>
    <s v="Lachance, Mr.  Julien"/>
    <m/>
    <s v=" Mr"/>
    <s v="  Julien"/>
    <s v="Lachance"/>
    <m/>
    <n v="0"/>
    <m/>
    <s v="yes"/>
    <s v="No"/>
    <s v="Yes"/>
    <s v="No"/>
    <m/>
    <n v="32.015000000000001"/>
    <x v="0"/>
    <m/>
    <n v="11.75"/>
    <x v="0"/>
    <m/>
    <n v="1997"/>
    <s v="Aug"/>
    <n v="13"/>
    <s v="13-Aug-1997"/>
    <m/>
    <n v="25"/>
    <m/>
    <n v="1071"/>
  </r>
  <r>
    <s v="Eason, Mr.  Ryan M"/>
    <m/>
    <s v=" Mr"/>
    <s v="  Ryan M"/>
    <s v="Eason"/>
    <m/>
    <n v="0"/>
    <m/>
    <s v="yes"/>
    <s v="No"/>
    <s v="Yes"/>
    <s v="No"/>
    <m/>
    <n v="40.564999999999998"/>
    <x v="0"/>
    <m/>
    <n v="7.37"/>
    <x v="0"/>
    <m/>
    <n v="1998"/>
    <s v="Dec"/>
    <n v="26"/>
    <s v="26-Dec-1998"/>
    <m/>
    <n v="24"/>
    <m/>
    <n v="1082"/>
  </r>
  <r>
    <s v="Grummon, Ms.  Anna H."/>
    <m/>
    <s v=" Ms"/>
    <s v="  Anna H"/>
    <s v="Grummon"/>
    <m/>
    <n v="0"/>
    <m/>
    <s v="yes"/>
    <s v="No"/>
    <s v="Yes"/>
    <s v="No"/>
    <m/>
    <n v="32.450000000000003"/>
    <x v="0"/>
    <m/>
    <n v="11.91"/>
    <x v="0"/>
    <m/>
    <n v="2002"/>
    <s v="Aug"/>
    <n v="13"/>
    <s v="13-Aug-2002"/>
    <m/>
    <n v="20"/>
    <m/>
    <n v="1086"/>
  </r>
  <r>
    <s v="Vanwechel, Ms.  Samantha"/>
    <m/>
    <s v=" Ms"/>
    <s v="  Samantha"/>
    <s v="Vanwechel"/>
    <m/>
    <n v="0"/>
    <m/>
    <s v="yes"/>
    <s v="No"/>
    <s v="Yes"/>
    <s v="No"/>
    <m/>
    <n v="34.96"/>
    <x v="0"/>
    <m/>
    <n v="6.52"/>
    <x v="0"/>
    <m/>
    <n v="2004"/>
    <s v="Nov"/>
    <n v="12"/>
    <s v="12-Nov-2004"/>
    <m/>
    <n v="18"/>
    <m/>
    <n v="1121.8699999999999"/>
  </r>
  <r>
    <s v="Fisher, Mr.  Robert"/>
    <m/>
    <s v=" Mr"/>
    <s v="  Robert"/>
    <s v="Fisher"/>
    <m/>
    <n v="1"/>
    <m/>
    <s v="yes"/>
    <s v="No"/>
    <s v="Yes"/>
    <s v="No"/>
    <m/>
    <n v="35.5"/>
    <x v="0"/>
    <m/>
    <n v="5.14"/>
    <x v="2"/>
    <m/>
    <n v="2004"/>
    <s v="Jun"/>
    <n v="14"/>
    <s v="14-Jun-2004"/>
    <m/>
    <n v="18"/>
    <m/>
    <n v="1131.51"/>
  </r>
  <r>
    <s v="Jenkins, Mr.  James R."/>
    <m/>
    <s v=" Mr"/>
    <s v="  James R"/>
    <s v="Jenkins"/>
    <m/>
    <n v="1"/>
    <m/>
    <s v="yes"/>
    <s v="No"/>
    <s v="Yes"/>
    <s v="No"/>
    <m/>
    <n v="52.58"/>
    <x v="0"/>
    <m/>
    <n v="4.1900000000000004"/>
    <x v="2"/>
    <m/>
    <n v="2002"/>
    <s v="Jul"/>
    <n v="19"/>
    <s v="19-Jul-2002"/>
    <m/>
    <n v="20"/>
    <m/>
    <n v="1132"/>
  </r>
  <r>
    <s v="Peters, Ms.  Roseann"/>
    <m/>
    <s v=" Ms"/>
    <s v="  Roseann"/>
    <s v="Peters"/>
    <m/>
    <n v="0"/>
    <m/>
    <s v="yes"/>
    <s v="yes"/>
    <s v="Yes"/>
    <s v="Yes"/>
    <m/>
    <n v="35.200000000000003"/>
    <x v="0"/>
    <m/>
    <n v="11.68"/>
    <x v="0"/>
    <m/>
    <n v="2004"/>
    <s v="Oct"/>
    <n v="6"/>
    <s v="6-Oct-2004"/>
    <m/>
    <n v="18"/>
    <m/>
    <n v="1135"/>
  </r>
  <r>
    <s v="Aha, Ms.  Nicole"/>
    <m/>
    <s v=" Ms"/>
    <s v="  Nicole"/>
    <s v="Aha"/>
    <m/>
    <n v="0"/>
    <m/>
    <s v="yes"/>
    <s v="No"/>
    <s v="Yes"/>
    <s v="No"/>
    <m/>
    <n v="38.06"/>
    <x v="0"/>
    <m/>
    <n v="6.98"/>
    <x v="0"/>
    <m/>
    <n v="2004"/>
    <s v="Jun"/>
    <n v="11"/>
    <s v="11-Jun-2004"/>
    <m/>
    <n v="18"/>
    <m/>
    <n v="1135.94"/>
  </r>
  <r>
    <s v="McElwain, Mr.  Spencer"/>
    <m/>
    <s v=" Mr"/>
    <s v="  Spencer"/>
    <s v="McElwain"/>
    <m/>
    <n v="0"/>
    <m/>
    <s v="yes"/>
    <s v="No"/>
    <s v="Yes"/>
    <s v="No"/>
    <m/>
    <n v="34.21"/>
    <x v="0"/>
    <m/>
    <n v="8.34"/>
    <x v="0"/>
    <m/>
    <n v="2004"/>
    <s v="Nov"/>
    <n v="28"/>
    <s v="28-Nov-2004"/>
    <m/>
    <n v="18"/>
    <m/>
    <n v="1136.4000000000001"/>
  </r>
  <r>
    <s v="Januszewski, Mr.  Eric W"/>
    <m/>
    <s v=" Mr"/>
    <s v="  Eric W"/>
    <s v="Januszewski"/>
    <m/>
    <n v="1"/>
    <m/>
    <s v="yes"/>
    <s v="yes"/>
    <s v="Yes"/>
    <s v="Yes"/>
    <m/>
    <n v="38.94"/>
    <x v="0"/>
    <m/>
    <n v="8.49"/>
    <x v="0"/>
    <m/>
    <n v="2002"/>
    <s v="Aug"/>
    <n v="11"/>
    <s v="11-Aug-2002"/>
    <m/>
    <n v="20"/>
    <m/>
    <n v="1137"/>
  </r>
  <r>
    <s v="Rohne, Ms.  Brianna L"/>
    <m/>
    <s v=" Ms"/>
    <s v="  Brianna L"/>
    <s v="Rohne"/>
    <m/>
    <n v="1"/>
    <m/>
    <s v="yes"/>
    <s v="yes"/>
    <s v="Yes"/>
    <s v="Yes"/>
    <m/>
    <n v="30.21"/>
    <x v="0"/>
    <m/>
    <n v="5.34"/>
    <x v="2"/>
    <m/>
    <n v="2004"/>
    <s v="Nov"/>
    <n v="6"/>
    <s v="6-Nov-2004"/>
    <m/>
    <n v="18"/>
    <m/>
    <n v="1137.01"/>
  </r>
  <r>
    <s v="O'Grady, Mr.  Thomas J."/>
    <m/>
    <s v=" Mr"/>
    <s v="  Thomas J"/>
    <s v="O'Grady"/>
    <m/>
    <n v="2"/>
    <m/>
    <s v="yes"/>
    <s v="yes"/>
    <s v="Yes"/>
    <s v="Yes"/>
    <m/>
    <n v="33.630000000000003"/>
    <x v="0"/>
    <m/>
    <n v="4.43"/>
    <x v="2"/>
    <m/>
    <n v="2004"/>
    <s v="Oct"/>
    <n v="15"/>
    <s v="15-Oct-2004"/>
    <m/>
    <n v="18"/>
    <m/>
    <n v="1137.01"/>
  </r>
  <r>
    <s v="Peters, Ms.  Melissa L"/>
    <m/>
    <s v=" Ms"/>
    <s v="  Melissa L"/>
    <s v="Peters"/>
    <m/>
    <n v="0"/>
    <m/>
    <s v="yes"/>
    <s v="No"/>
    <s v="Yes"/>
    <s v="No"/>
    <m/>
    <n v="40.369999999999997"/>
    <x v="0"/>
    <m/>
    <n v="4.47"/>
    <x v="2"/>
    <m/>
    <n v="2004"/>
    <s v="Nov"/>
    <n v="27"/>
    <s v="27-Nov-2004"/>
    <m/>
    <n v="18"/>
    <m/>
    <n v="1137.47"/>
  </r>
  <r>
    <s v="De Simone, Mr.  Flavio"/>
    <m/>
    <s v=" Mr"/>
    <s v="  Flavio"/>
    <s v="De Simone"/>
    <m/>
    <n v="2"/>
    <m/>
    <s v="yes"/>
    <s v="yes"/>
    <s v="Yes"/>
    <s v="Yes"/>
    <m/>
    <n v="53.09"/>
    <x v="0"/>
    <m/>
    <n v="4.82"/>
    <x v="2"/>
    <m/>
    <n v="2001"/>
    <s v="Oct"/>
    <n v="25"/>
    <s v="25-Oct-2001"/>
    <m/>
    <n v="21"/>
    <m/>
    <n v="1141"/>
  </r>
  <r>
    <s v="Beckett, Mr.  Ryan"/>
    <m/>
    <s v=" Mr"/>
    <s v="  Ryan"/>
    <s v="Beckett"/>
    <m/>
    <n v="2"/>
    <m/>
    <s v="yes"/>
    <s v="yes"/>
    <s v="Yes"/>
    <s v="Yes"/>
    <m/>
    <n v="31.79"/>
    <x v="0"/>
    <m/>
    <n v="5.51"/>
    <x v="2"/>
    <m/>
    <n v="2004"/>
    <s v="Sep"/>
    <n v="12"/>
    <s v="12-Sep-2004"/>
    <m/>
    <n v="18"/>
    <m/>
    <n v="1141.45"/>
  </r>
  <r>
    <s v="Sobrilsky, Mr.  Anthony J."/>
    <m/>
    <s v=" Mr"/>
    <s v="  Anthony J"/>
    <s v="Sobrilsky"/>
    <m/>
    <n v="1"/>
    <m/>
    <s v="yes"/>
    <s v="yes"/>
    <s v="Yes"/>
    <s v="Yes"/>
    <m/>
    <n v="41.895000000000003"/>
    <x v="0"/>
    <m/>
    <n v="10.87"/>
    <x v="0"/>
    <m/>
    <n v="2002"/>
    <s v="Oct"/>
    <n v="1"/>
    <s v="1-Oct-2002"/>
    <m/>
    <n v="20"/>
    <m/>
    <n v="1142"/>
  </r>
  <r>
    <s v="Wang, Ms.  Alex"/>
    <m/>
    <s v=" Ms"/>
    <s v="  Alex"/>
    <s v="Wang"/>
    <m/>
    <n v="0"/>
    <m/>
    <s v="yes"/>
    <s v="No"/>
    <s v="Yes"/>
    <s v="No"/>
    <m/>
    <n v="31.16"/>
    <x v="0"/>
    <m/>
    <n v="9.34"/>
    <x v="0"/>
    <m/>
    <n v="2004"/>
    <s v="Jun"/>
    <n v="10"/>
    <s v="10-Jun-2004"/>
    <m/>
    <n v="18"/>
    <m/>
    <n v="1146.8"/>
  </r>
  <r>
    <s v="Campa, Mr.  David"/>
    <m/>
    <s v=" Mr"/>
    <s v="  David"/>
    <s v="Campa"/>
    <m/>
    <n v="1"/>
    <m/>
    <s v="yes"/>
    <s v="yes"/>
    <s v="Yes"/>
    <s v="Yes"/>
    <m/>
    <n v="34.104999999999997"/>
    <x v="0"/>
    <m/>
    <n v="5.03"/>
    <x v="2"/>
    <m/>
    <n v="2003"/>
    <s v="Jun"/>
    <n v="12"/>
    <s v="12-Jun-2003"/>
    <m/>
    <n v="19"/>
    <m/>
    <n v="1149"/>
  </r>
  <r>
    <s v="Clifford, Mr.  Andrew B"/>
    <m/>
    <s v=" Mr"/>
    <s v="  Andrew B"/>
    <s v="Clifford"/>
    <m/>
    <n v="0"/>
    <m/>
    <s v="yes"/>
    <s v="No"/>
    <s v="Yes"/>
    <s v="No"/>
    <m/>
    <n v="51.93"/>
    <x v="0"/>
    <m/>
    <n v="11.05"/>
    <x v="0"/>
    <m/>
    <n v="2004"/>
    <s v="Jul"/>
    <n v="18"/>
    <s v="18-Jul-2004"/>
    <m/>
    <n v="18"/>
    <m/>
    <n v="1149.4000000000001"/>
  </r>
  <r>
    <s v="Dalmata, Ms.  Dara E"/>
    <m/>
    <s v=" Ms"/>
    <s v="  Dara E"/>
    <s v="Dalmata"/>
    <m/>
    <n v="0"/>
    <m/>
    <s v="yes"/>
    <s v="No"/>
    <s v="Yes"/>
    <s v="No"/>
    <m/>
    <n v="38.950000000000003"/>
    <x v="0"/>
    <m/>
    <n v="11.95"/>
    <x v="0"/>
    <m/>
    <n v="1994"/>
    <s v="Jul"/>
    <n v="26"/>
    <s v="26-Jul-1994"/>
    <m/>
    <n v="28"/>
    <m/>
    <n v="1158.32"/>
  </r>
  <r>
    <s v="Vishik, Ms.  Inna"/>
    <m/>
    <s v=" Ms"/>
    <s v="  Inna"/>
    <s v="Vishik"/>
    <m/>
    <n v="1"/>
    <m/>
    <s v="yes"/>
    <s v="yes"/>
    <s v="Yes"/>
    <s v="Yes"/>
    <m/>
    <n v="36.630000000000003"/>
    <x v="0"/>
    <m/>
    <n v="7.72"/>
    <x v="0"/>
    <m/>
    <n v="2004"/>
    <s v="Nov"/>
    <n v="11"/>
    <s v="11-Nov-2004"/>
    <m/>
    <n v="18"/>
    <m/>
    <n v="1163.46"/>
  </r>
  <r>
    <s v="Schorr, Mr.  Ari"/>
    <m/>
    <s v=" Mr"/>
    <s v="  Ari"/>
    <s v="Schorr"/>
    <m/>
    <n v="2"/>
    <m/>
    <s v="yes"/>
    <s v="No"/>
    <s v="Yes"/>
    <s v="No"/>
    <m/>
    <n v="34.200000000000003"/>
    <x v="0"/>
    <m/>
    <n v="5.75"/>
    <x v="1"/>
    <m/>
    <n v="2002"/>
    <s v="Jun"/>
    <n v="11"/>
    <s v="11-Jun-2002"/>
    <m/>
    <n v="20"/>
    <m/>
    <n v="1165"/>
  </r>
  <r>
    <s v="Lusardi, Ms.  Lindsey"/>
    <m/>
    <s v=" Ms"/>
    <s v="  Lindsey"/>
    <s v="Lusardi"/>
    <m/>
    <n v="0"/>
    <m/>
    <s v="yes"/>
    <s v="No"/>
    <s v="Yes"/>
    <s v="No"/>
    <m/>
    <n v="50.63"/>
    <x v="0"/>
    <m/>
    <n v="11.89"/>
    <x v="0"/>
    <m/>
    <n v="2001"/>
    <s v="Nov"/>
    <n v="12"/>
    <s v="12-Nov-2001"/>
    <m/>
    <n v="21"/>
    <m/>
    <n v="1167"/>
  </r>
  <r>
    <s v="Rayner, Mr.  Kenny"/>
    <m/>
    <s v=" Mr"/>
    <s v="  Kenny"/>
    <s v="Rayner"/>
    <m/>
    <n v="0"/>
    <m/>
    <s v="yes"/>
    <s v="No"/>
    <s v="Yes"/>
    <s v="No"/>
    <m/>
    <n v="36.479999999999997"/>
    <x v="0"/>
    <m/>
    <n v="6.2"/>
    <x v="1"/>
    <m/>
    <n v="1996"/>
    <s v="Aug"/>
    <n v="11"/>
    <s v="11-Aug-1996"/>
    <m/>
    <n v="26"/>
    <m/>
    <n v="1178"/>
  </r>
  <r>
    <s v="Voghel, Ms.  Louise"/>
    <m/>
    <s v=" Ms"/>
    <s v="  Louise"/>
    <s v="Voghel"/>
    <m/>
    <n v="0"/>
    <m/>
    <s v="yes"/>
    <s v="No"/>
    <s v="Yes"/>
    <s v="No"/>
    <m/>
    <n v="54.82"/>
    <x v="0"/>
    <m/>
    <n v="10.61"/>
    <x v="0"/>
    <m/>
    <n v="1997"/>
    <s v="Jun"/>
    <n v="28"/>
    <s v="28-Jun-1997"/>
    <m/>
    <n v="25"/>
    <m/>
    <n v="1178.07"/>
  </r>
  <r>
    <s v="Rieth, Mr.  Cameron"/>
    <m/>
    <s v=" Mr"/>
    <s v="  Cameron"/>
    <s v="Rieth"/>
    <m/>
    <n v="1"/>
    <m/>
    <s v="yes"/>
    <s v="No"/>
    <s v="Yes"/>
    <s v="No"/>
    <m/>
    <n v="38.06"/>
    <x v="0"/>
    <m/>
    <n v="6.04"/>
    <x v="1"/>
    <m/>
    <n v="2002"/>
    <s v="Aug"/>
    <n v="26"/>
    <s v="26-Aug-2002"/>
    <m/>
    <n v="20"/>
    <m/>
    <n v="1191"/>
  </r>
  <r>
    <s v="Gollotto, Ms.  Katie T."/>
    <m/>
    <s v=" Ms"/>
    <s v="  Katie T"/>
    <s v="Gollotto"/>
    <m/>
    <n v="0"/>
    <m/>
    <s v="yes"/>
    <s v="yes"/>
    <s v="Yes"/>
    <s v="Yes"/>
    <m/>
    <n v="51.48"/>
    <x v="0"/>
    <m/>
    <n v="9.33"/>
    <x v="0"/>
    <m/>
    <n v="1999"/>
    <s v="Jun"/>
    <n v="28"/>
    <s v="28-Jun-1999"/>
    <m/>
    <n v="23"/>
    <m/>
    <n v="1200"/>
  </r>
  <r>
    <s v="Dunn, Ms.  Casey"/>
    <m/>
    <s v=" Ms"/>
    <s v="  Casey"/>
    <s v="Dunn"/>
    <m/>
    <n v="0"/>
    <m/>
    <s v="yes"/>
    <s v="No"/>
    <s v="Yes"/>
    <s v="No"/>
    <m/>
    <n v="52.06"/>
    <x v="0"/>
    <m/>
    <n v="11.47"/>
    <x v="0"/>
    <m/>
    <n v="1992"/>
    <s v="Oct"/>
    <n v="6"/>
    <s v="6-Oct-1992"/>
    <m/>
    <n v="30"/>
    <m/>
    <n v="1200.55"/>
  </r>
  <r>
    <s v="Blitzer, Mr.  David"/>
    <m/>
    <s v=" Mr"/>
    <s v="  David"/>
    <s v="Blitzer"/>
    <m/>
    <n v="0"/>
    <m/>
    <s v="yes"/>
    <s v="yes"/>
    <s v="Yes"/>
    <s v="Yes"/>
    <m/>
    <n v="30.684999999999999"/>
    <x v="0"/>
    <m/>
    <n v="7.02"/>
    <x v="0"/>
    <m/>
    <n v="2004"/>
    <s v="Jun"/>
    <n v="2"/>
    <s v="2-Jun-2004"/>
    <m/>
    <n v="19"/>
    <m/>
    <n v="1210"/>
  </r>
  <r>
    <s v="Smith, Mr.  Bryson C."/>
    <m/>
    <s v=" Mr"/>
    <s v="  Bryson C"/>
    <s v="Smith"/>
    <m/>
    <n v="1"/>
    <m/>
    <s v="yes"/>
    <s v="yes"/>
    <s v="Yes"/>
    <s v="Yes"/>
    <m/>
    <n v="36.08"/>
    <x v="0"/>
    <m/>
    <n v="8.8000000000000007"/>
    <x v="0"/>
    <m/>
    <n v="1996"/>
    <s v="Nov"/>
    <n v="4"/>
    <s v="4-Nov-1996"/>
    <m/>
    <n v="26"/>
    <m/>
    <n v="1220"/>
  </r>
  <r>
    <s v="Hyland, Ms.  Megan"/>
    <m/>
    <s v=" Ms"/>
    <s v="  Megan"/>
    <s v="Hyland"/>
    <m/>
    <n v="2"/>
    <m/>
    <s v="yes"/>
    <s v="No"/>
    <s v="Yes"/>
    <s v="No"/>
    <m/>
    <n v="54.99"/>
    <x v="0"/>
    <m/>
    <n v="8.68"/>
    <x v="0"/>
    <m/>
    <n v="2004"/>
    <s v="Jul"/>
    <n v="9"/>
    <s v="9-Jul-2004"/>
    <m/>
    <n v="18"/>
    <m/>
    <n v="1224"/>
  </r>
  <r>
    <s v="Ducharme, Mr.  Daniel"/>
    <m/>
    <s v=" Mr"/>
    <s v="  Daniel"/>
    <s v="Ducharme"/>
    <m/>
    <n v="1"/>
    <m/>
    <s v="yes"/>
    <s v="No"/>
    <s v="Yes"/>
    <s v="No"/>
    <m/>
    <n v="35.97"/>
    <x v="0"/>
    <m/>
    <n v="6.12"/>
    <x v="1"/>
    <m/>
    <n v="2004"/>
    <s v="Oct"/>
    <n v="16"/>
    <s v="16-Oct-2004"/>
    <m/>
    <n v="18"/>
    <m/>
    <n v="1228"/>
  </r>
  <r>
    <s v="Johnson, Mr.  Steven M."/>
    <m/>
    <s v=" Mr"/>
    <s v="  Steven M"/>
    <s v="Johnson"/>
    <m/>
    <n v="1"/>
    <m/>
    <s v="yes"/>
    <s v="yes"/>
    <s v="Yes"/>
    <s v="Yes"/>
    <m/>
    <n v="45.54"/>
    <x v="0"/>
    <m/>
    <n v="5.4"/>
    <x v="2"/>
    <m/>
    <n v="1998"/>
    <s v="Jul"/>
    <n v="13"/>
    <s v="13-Jul-1998"/>
    <m/>
    <n v="24"/>
    <m/>
    <n v="1234"/>
  </r>
  <r>
    <s v="Mutz, Ms.  Jenna L."/>
    <m/>
    <s v=" Ms"/>
    <s v="  Jenna L"/>
    <s v="Mutz"/>
    <m/>
    <n v="0"/>
    <m/>
    <s v="yes"/>
    <s v="yes"/>
    <s v="Yes"/>
    <s v="Yes"/>
    <m/>
    <n v="35.53"/>
    <x v="0"/>
    <m/>
    <n v="4.3600000000000003"/>
    <x v="2"/>
    <m/>
    <n v="2002"/>
    <s v="Dec"/>
    <n v="12"/>
    <s v="12-Dec-2002"/>
    <m/>
    <n v="20"/>
    <m/>
    <n v="1237"/>
  </r>
  <r>
    <s v="Lee, Mr.  Freeman"/>
    <m/>
    <s v=" Mr"/>
    <s v="  Freeman"/>
    <s v="Lee"/>
    <m/>
    <n v="0"/>
    <m/>
    <s v="yes"/>
    <s v="No"/>
    <s v="Yes"/>
    <s v="No"/>
    <m/>
    <n v="30.8"/>
    <x v="0"/>
    <m/>
    <n v="9.77"/>
    <x v="0"/>
    <m/>
    <n v="1998"/>
    <s v="Oct"/>
    <n v="11"/>
    <s v="11-Oct-1998"/>
    <m/>
    <n v="24"/>
    <m/>
    <n v="1240"/>
  </r>
  <r>
    <s v="Turner, Mr.  Jeff"/>
    <m/>
    <s v=" Mr"/>
    <s v="  Jeff"/>
    <s v="Turner"/>
    <m/>
    <n v="1"/>
    <m/>
    <s v="yes"/>
    <s v="No"/>
    <s v="Yes"/>
    <s v="No"/>
    <m/>
    <n v="38.39"/>
    <x v="0"/>
    <m/>
    <n v="4.25"/>
    <x v="2"/>
    <m/>
    <n v="2002"/>
    <s v="Jul"/>
    <n v="1"/>
    <s v="1-Jul-2002"/>
    <m/>
    <n v="20"/>
    <m/>
    <n v="1241"/>
  </r>
  <r>
    <s v="Rangel, Mr.  Elenilton V. Sr."/>
    <m/>
    <s v=" Mr"/>
    <s v="  Elenilton V"/>
    <s v="Rangel"/>
    <m/>
    <n v="2"/>
    <m/>
    <s v="yes"/>
    <s v="No"/>
    <s v="Yes"/>
    <s v="No"/>
    <m/>
    <n v="32.299999999999997"/>
    <x v="0"/>
    <m/>
    <n v="4.76"/>
    <x v="2"/>
    <m/>
    <n v="2003"/>
    <s v="Aug"/>
    <n v="2"/>
    <s v="2-Aug-2003"/>
    <m/>
    <n v="19"/>
    <m/>
    <n v="1241.57"/>
  </r>
  <r>
    <s v="Lacey, Ms.  Maurya"/>
    <m/>
    <s v=" Ms"/>
    <s v="  Maurya"/>
    <s v="Lacey"/>
    <m/>
    <n v="2"/>
    <m/>
    <s v="yes"/>
    <s v="yes"/>
    <s v="Yes"/>
    <s v="Yes"/>
    <m/>
    <n v="48.8"/>
    <x v="0"/>
    <m/>
    <n v="6.22"/>
    <x v="1"/>
    <m/>
    <n v="2003"/>
    <s v="Sep"/>
    <n v="15"/>
    <s v="15-Sep-2003"/>
    <m/>
    <n v="19"/>
    <m/>
    <n v="1242.26"/>
  </r>
  <r>
    <s v="Stiger, Ms.  Samantha C"/>
    <m/>
    <s v=" Ms"/>
    <s v="  Samantha C"/>
    <s v="Stiger"/>
    <m/>
    <n v="0"/>
    <m/>
    <s v="yes"/>
    <s v="No"/>
    <s v="Yes"/>
    <s v="No"/>
    <m/>
    <n v="45.5"/>
    <x v="0"/>
    <m/>
    <n v="7.96"/>
    <x v="0"/>
    <m/>
    <n v="2003"/>
    <s v="Sep"/>
    <n v="8"/>
    <s v="8-Sep-2003"/>
    <m/>
    <n v="19"/>
    <m/>
    <n v="1242.82"/>
  </r>
  <r>
    <s v="Caldwell, Ms.  Bethany A"/>
    <m/>
    <s v=" Ms"/>
    <s v="  Bethany A"/>
    <s v="Caldwell"/>
    <m/>
    <n v="1"/>
    <m/>
    <s v="yes"/>
    <s v="yes"/>
    <s v="Yes"/>
    <s v="Yes"/>
    <m/>
    <n v="53.61"/>
    <x v="0"/>
    <m/>
    <n v="10.92"/>
    <x v="0"/>
    <m/>
    <n v="2003"/>
    <s v="Sep"/>
    <n v="15"/>
    <s v="15-Sep-2003"/>
    <m/>
    <n v="19"/>
    <m/>
    <n v="1252.4100000000001"/>
  </r>
  <r>
    <s v="Marmillod, Mr.  Yves"/>
    <m/>
    <s v=" Mr"/>
    <s v="  Yves"/>
    <s v="Marmillod"/>
    <m/>
    <n v="1"/>
    <m/>
    <s v="yes"/>
    <s v="yes"/>
    <s v="Yes"/>
    <s v="Yes"/>
    <m/>
    <n v="36.19"/>
    <x v="0"/>
    <m/>
    <n v="11.51"/>
    <x v="0"/>
    <m/>
    <n v="1997"/>
    <s v="Nov"/>
    <n v="4"/>
    <s v="4-Nov-1997"/>
    <m/>
    <n v="25"/>
    <m/>
    <n v="1253"/>
  </r>
  <r>
    <s v="Cloutier-Simons, Ms.  Danielle"/>
    <m/>
    <s v=" Ms"/>
    <s v="  Danielle"/>
    <s v="Cloutier-Simons"/>
    <m/>
    <n v="0"/>
    <m/>
    <s v="yes"/>
    <s v="yes"/>
    <s v="Yes"/>
    <s v="Yes"/>
    <m/>
    <n v="34.6"/>
    <x v="0"/>
    <m/>
    <n v="5.99"/>
    <x v="1"/>
    <m/>
    <n v="2003"/>
    <s v="Dec"/>
    <n v="10"/>
    <s v="10-Dec-2003"/>
    <m/>
    <n v="19"/>
    <m/>
    <n v="1253.94"/>
  </r>
  <r>
    <s v="Vegas, Ms.  Julia"/>
    <m/>
    <s v=" Ms"/>
    <s v="  Julia"/>
    <s v="Vegas"/>
    <m/>
    <n v="0"/>
    <m/>
    <s v="yes"/>
    <s v="No"/>
    <s v="Yes"/>
    <s v="No"/>
    <m/>
    <n v="54.12"/>
    <x v="0"/>
    <m/>
    <n v="11.57"/>
    <x v="0"/>
    <m/>
    <n v="2003"/>
    <s v="Oct"/>
    <n v="13"/>
    <s v="13-Oct-2003"/>
    <m/>
    <n v="19"/>
    <m/>
    <n v="1256.3"/>
  </r>
  <r>
    <s v="Cochran, Mr.  Joshua"/>
    <m/>
    <s v=" Mr"/>
    <s v="  Joshua"/>
    <s v="Cochran"/>
    <m/>
    <n v="0"/>
    <m/>
    <s v="yes"/>
    <s v="yes"/>
    <s v="Yes"/>
    <s v="Yes"/>
    <m/>
    <n v="48.82"/>
    <x v="0"/>
    <m/>
    <n v="6.67"/>
    <x v="0"/>
    <m/>
    <n v="2003"/>
    <s v="Oct"/>
    <n v="30"/>
    <s v="30-Oct-2003"/>
    <m/>
    <n v="19"/>
    <m/>
    <n v="1261.44"/>
  </r>
  <r>
    <s v="Holtzapple, Ms.  Jennifer"/>
    <m/>
    <s v=" Ms"/>
    <s v="  Jennifer"/>
    <s v="Holtzapple"/>
    <m/>
    <n v="0"/>
    <m/>
    <s v="yes"/>
    <s v="No"/>
    <s v="Yes"/>
    <s v="No"/>
    <m/>
    <n v="51.01"/>
    <x v="0"/>
    <m/>
    <n v="9.1999999999999993"/>
    <x v="0"/>
    <m/>
    <n v="2003"/>
    <s v="Aug"/>
    <n v="15"/>
    <s v="15-Aug-2003"/>
    <m/>
    <n v="19"/>
    <m/>
    <n v="1261.8599999999999"/>
  </r>
  <r>
    <s v="Meyer, Ms.  Gwen M."/>
    <m/>
    <s v=" Ms"/>
    <s v="  Gwen M"/>
    <s v="Meyer"/>
    <m/>
    <n v="1"/>
    <m/>
    <s v="yes"/>
    <s v="yes"/>
    <s v="Yes"/>
    <s v="Yes"/>
    <m/>
    <n v="45.65"/>
    <x v="0"/>
    <m/>
    <n v="5.1100000000000003"/>
    <x v="2"/>
    <m/>
    <n v="2003"/>
    <s v="Nov"/>
    <n v="21"/>
    <s v="21-Nov-2003"/>
    <m/>
    <n v="19"/>
    <m/>
    <n v="1263.25"/>
  </r>
  <r>
    <s v="Brickley, Mr.  Patrick"/>
    <m/>
    <s v=" Mr"/>
    <s v="  Patrick"/>
    <s v="Brickley"/>
    <m/>
    <n v="0"/>
    <m/>
    <s v="yes"/>
    <s v="No"/>
    <s v="Yes"/>
    <s v="No"/>
    <m/>
    <n v="52.9"/>
    <x v="0"/>
    <m/>
    <n v="5.34"/>
    <x v="2"/>
    <m/>
    <n v="2002"/>
    <s v="Dec"/>
    <n v="4"/>
    <s v="4-Dec-2002"/>
    <m/>
    <n v="20"/>
    <m/>
    <n v="1267"/>
  </r>
  <r>
    <s v="Magee, Ms.  Kate"/>
    <m/>
    <s v=" Ms"/>
    <s v="  Kate"/>
    <s v="Magee"/>
    <m/>
    <n v="1"/>
    <m/>
    <s v="yes"/>
    <s v="yes"/>
    <s v="Yes"/>
    <s v="Yes"/>
    <m/>
    <n v="45.41"/>
    <x v="0"/>
    <m/>
    <n v="4.03"/>
    <x v="2"/>
    <m/>
    <n v="1997"/>
    <s v="Oct"/>
    <n v="26"/>
    <s v="26-Oct-1997"/>
    <m/>
    <n v="25"/>
    <m/>
    <n v="1276"/>
  </r>
  <r>
    <s v="Thoma, Mr.  Kevin"/>
    <m/>
    <s v=" Mr"/>
    <s v="  Kevin"/>
    <s v="Thoma"/>
    <m/>
    <n v="1"/>
    <m/>
    <s v="yes"/>
    <s v="yes"/>
    <s v="Yes"/>
    <s v="Yes"/>
    <m/>
    <n v="49.41"/>
    <x v="0"/>
    <m/>
    <n v="4.2300000000000004"/>
    <x v="2"/>
    <m/>
    <n v="2004"/>
    <s v="Sep"/>
    <n v="30"/>
    <s v="30-Sep-2004"/>
    <m/>
    <n v="18"/>
    <m/>
    <n v="1283"/>
  </r>
  <r>
    <s v="Heagy, Mr.  Stephen II"/>
    <m/>
    <s v=" Mr"/>
    <s v="  Stephen II"/>
    <s v="Heagy"/>
    <m/>
    <n v="2"/>
    <m/>
    <s v="yes"/>
    <s v="No"/>
    <s v="Yes"/>
    <s v="No"/>
    <m/>
    <n v="31.824999999999999"/>
    <x v="0"/>
    <m/>
    <n v="4.0599999999999996"/>
    <x v="2"/>
    <m/>
    <n v="2004"/>
    <s v="Jul"/>
    <n v="28"/>
    <s v="28-Jul-2004"/>
    <m/>
    <n v="18"/>
    <m/>
    <n v="1285"/>
  </r>
  <r>
    <s v="Regnier, Mr.  Philip"/>
    <m/>
    <s v=" Mr"/>
    <s v="  Philip"/>
    <s v="Regnier"/>
    <m/>
    <n v="2"/>
    <m/>
    <s v="yes"/>
    <s v="No"/>
    <s v="Yes"/>
    <s v="No"/>
    <m/>
    <n v="51.28"/>
    <x v="0"/>
    <m/>
    <n v="4.68"/>
    <x v="2"/>
    <m/>
    <n v="2000"/>
    <s v="Jun"/>
    <n v="26"/>
    <s v="26-Jun-2000"/>
    <m/>
    <n v="22"/>
    <m/>
    <n v="1286"/>
  </r>
  <r>
    <s v="Parendo, Mr.  Brett A"/>
    <m/>
    <s v=" Mr"/>
    <s v="  Brett A"/>
    <s v="Parendo"/>
    <m/>
    <n v="1"/>
    <m/>
    <s v="yes"/>
    <s v="No"/>
    <s v="Yes"/>
    <s v="No"/>
    <m/>
    <n v="34.96"/>
    <x v="0"/>
    <m/>
    <n v="4.34"/>
    <x v="2"/>
    <m/>
    <n v="1998"/>
    <s v="Jun"/>
    <n v="4"/>
    <s v="4-Jun-1998"/>
    <m/>
    <n v="25"/>
    <m/>
    <n v="1290.93"/>
  </r>
  <r>
    <s v="Schell, Ms.  Rebecca"/>
    <m/>
    <s v=" Ms"/>
    <s v="  Rebecca"/>
    <s v="Schell"/>
    <m/>
    <n v="0"/>
    <m/>
    <s v="yes"/>
    <s v="No"/>
    <s v="Yes"/>
    <s v="No"/>
    <m/>
    <n v="33.11"/>
    <x v="0"/>
    <m/>
    <n v="10.51"/>
    <x v="0"/>
    <m/>
    <n v="2001"/>
    <s v="Nov"/>
    <n v="29"/>
    <s v="29-Nov-2001"/>
    <m/>
    <n v="21"/>
    <m/>
    <n v="1293"/>
  </r>
  <r>
    <s v="Driscoll, Ms.  Kelley"/>
    <m/>
    <s v=" Ms"/>
    <s v="  Kelley"/>
    <s v="Driscoll"/>
    <m/>
    <n v="1"/>
    <m/>
    <s v="yes"/>
    <s v="yes"/>
    <s v="Yes"/>
    <s v="Yes"/>
    <m/>
    <n v="54.74"/>
    <x v="0"/>
    <m/>
    <n v="5.84"/>
    <x v="1"/>
    <m/>
    <n v="2002"/>
    <s v="Dec"/>
    <n v="10"/>
    <s v="10-Dec-2002"/>
    <m/>
    <n v="20"/>
    <m/>
    <n v="1304"/>
  </r>
  <r>
    <s v="Mitchell, Ms.  Abigail K"/>
    <m/>
    <s v=" Ms"/>
    <s v="  Abigail K"/>
    <s v="Mitchell"/>
    <m/>
    <n v="1"/>
    <m/>
    <s v="yes"/>
    <s v="No"/>
    <s v="Yes"/>
    <s v="No"/>
    <m/>
    <n v="32.56"/>
    <x v="0"/>
    <m/>
    <n v="5.41"/>
    <x v="2"/>
    <m/>
    <n v="1999"/>
    <s v="Dec"/>
    <n v="2"/>
    <s v="2-Dec-1999"/>
    <m/>
    <n v="23"/>
    <m/>
    <n v="1304"/>
  </r>
  <r>
    <s v="Cutler, Ms.  Hope"/>
    <m/>
    <s v=" Ms"/>
    <s v="  Hope"/>
    <s v="Cutler"/>
    <m/>
    <n v="1"/>
    <m/>
    <s v="yes"/>
    <s v="No"/>
    <s v="Yes"/>
    <s v="No"/>
    <m/>
    <n v="39.049999999999997"/>
    <x v="0"/>
    <m/>
    <n v="6.06"/>
    <x v="1"/>
    <m/>
    <n v="2002"/>
    <s v="Oct"/>
    <n v="13"/>
    <s v="13-Oct-2002"/>
    <m/>
    <n v="20"/>
    <m/>
    <n v="1315"/>
  </r>
  <r>
    <s v="Derian, Ms.  Elyse M."/>
    <m/>
    <s v=" Ms"/>
    <s v="  Elyse M"/>
    <s v="Derian"/>
    <m/>
    <n v="0"/>
    <m/>
    <s v="yes"/>
    <s v="No"/>
    <s v="Yes"/>
    <s v="No"/>
    <m/>
    <n v="42.75"/>
    <x v="0"/>
    <m/>
    <n v="4.22"/>
    <x v="2"/>
    <m/>
    <n v="1999"/>
    <s v="Oct"/>
    <n v="14"/>
    <s v="14-Oct-1999"/>
    <m/>
    <n v="23"/>
    <m/>
    <n v="1329.17"/>
  </r>
  <r>
    <s v="Farina, Mr.  Nicholas"/>
    <m/>
    <s v=" Mr"/>
    <s v="  Nicholas"/>
    <s v="Farina"/>
    <m/>
    <n v="2"/>
    <m/>
    <s v="yes"/>
    <s v="No"/>
    <s v="Yes"/>
    <s v="No"/>
    <m/>
    <n v="50.58"/>
    <x v="0"/>
    <m/>
    <n v="5.12"/>
    <x v="2"/>
    <m/>
    <n v="1998"/>
    <s v="Jul"/>
    <n v="12"/>
    <s v="12-Jul-1998"/>
    <m/>
    <n v="24"/>
    <m/>
    <n v="1332.61"/>
  </r>
  <r>
    <s v="Saunders, Mr.  David"/>
    <m/>
    <s v=" Mr"/>
    <s v="  David"/>
    <s v="Saunders"/>
    <m/>
    <n v="0"/>
    <m/>
    <s v="yes"/>
    <s v="yes"/>
    <s v="Yes"/>
    <s v="Yes"/>
    <m/>
    <n v="30.495000000000001"/>
    <x v="0"/>
    <m/>
    <n v="4.57"/>
    <x v="2"/>
    <m/>
    <n v="1995"/>
    <s v="Jul"/>
    <n v="30"/>
    <s v="30-Jul-1995"/>
    <m/>
    <n v="27"/>
    <m/>
    <n v="1338"/>
  </r>
  <r>
    <s v="Kratz, Ms.  Natalie"/>
    <m/>
    <s v=" Ms"/>
    <s v="  Natalie"/>
    <s v="Kratz"/>
    <m/>
    <n v="2"/>
    <m/>
    <s v="yes"/>
    <s v="yes"/>
    <s v="Yes"/>
    <s v="Yes"/>
    <m/>
    <n v="48.31"/>
    <x v="0"/>
    <m/>
    <n v="9.58"/>
    <x v="0"/>
    <m/>
    <n v="1997"/>
    <s v="Nov"/>
    <n v="7"/>
    <s v="7-Nov-1997"/>
    <m/>
    <n v="25"/>
    <m/>
    <n v="1341.16"/>
  </r>
  <r>
    <s v="Boland, Mr.  Thomas"/>
    <m/>
    <s v=" Mr"/>
    <s v="  Thomas"/>
    <s v="Boland"/>
    <m/>
    <n v="1"/>
    <m/>
    <s v="yes"/>
    <s v="yes"/>
    <s v="Yes"/>
    <s v="Yes"/>
    <m/>
    <n v="48.99"/>
    <x v="0"/>
    <m/>
    <n v="9.7799999999999994"/>
    <x v="0"/>
    <m/>
    <n v="1998"/>
    <s v="Dec"/>
    <n v="3"/>
    <s v="3-Dec-1998"/>
    <m/>
    <n v="24"/>
    <m/>
    <n v="1359"/>
  </r>
  <r>
    <s v="Van Hout, Ms.  Pamela J."/>
    <m/>
    <s v=" Ms"/>
    <s v="  Pamela J"/>
    <s v="Van Hout"/>
    <m/>
    <n v="0"/>
    <m/>
    <s v="yes"/>
    <s v="yes"/>
    <s v="Yes"/>
    <s v="Yes"/>
    <m/>
    <n v="38.39"/>
    <x v="0"/>
    <m/>
    <n v="4.1100000000000003"/>
    <x v="2"/>
    <m/>
    <n v="2002"/>
    <s v="Aug"/>
    <n v="15"/>
    <s v="15-Aug-2002"/>
    <m/>
    <n v="20"/>
    <m/>
    <n v="1382"/>
  </r>
  <r>
    <s v="Ramsey, Ms.  Jessica"/>
    <m/>
    <s v=" Ms"/>
    <s v="  Jessica"/>
    <s v="Ramsey"/>
    <m/>
    <n v="2"/>
    <m/>
    <s v="yes"/>
    <s v="yes"/>
    <s v="Yes"/>
    <s v="Yes"/>
    <m/>
    <n v="44.34"/>
    <x v="0"/>
    <m/>
    <n v="4.0199999999999996"/>
    <x v="2"/>
    <m/>
    <n v="1999"/>
    <s v="Jul"/>
    <n v="6"/>
    <s v="6-Jul-1999"/>
    <m/>
    <n v="23"/>
    <m/>
    <n v="1389"/>
  </r>
  <r>
    <s v="Gage, Mr.  Ron N"/>
    <m/>
    <s v=" Mr"/>
    <s v="  Ron N"/>
    <s v="Gage"/>
    <m/>
    <n v="0"/>
    <m/>
    <s v="yes"/>
    <s v="No"/>
    <s v="Yes"/>
    <s v="No"/>
    <m/>
    <n v="41.51"/>
    <x v="0"/>
    <m/>
    <n v="6.92"/>
    <x v="0"/>
    <m/>
    <n v="2002"/>
    <s v="Nov"/>
    <n v="14"/>
    <s v="14-Nov-2002"/>
    <m/>
    <n v="20"/>
    <m/>
    <n v="1390"/>
  </r>
  <r>
    <s v="Gollins, Mr.  Daniel"/>
    <m/>
    <s v=" Mr"/>
    <s v="  Daniel"/>
    <s v="Gollins"/>
    <m/>
    <n v="0"/>
    <m/>
    <s v="yes"/>
    <s v="No"/>
    <s v="Yes"/>
    <s v="No"/>
    <m/>
    <n v="48.2"/>
    <x v="0"/>
    <m/>
    <n v="4.84"/>
    <x v="2"/>
    <m/>
    <n v="2002"/>
    <s v="Dec"/>
    <n v="22"/>
    <s v="22-Dec-2002"/>
    <m/>
    <n v="20"/>
    <m/>
    <n v="1391.53"/>
  </r>
  <r>
    <s v="Benestad, Mr.  Brian"/>
    <m/>
    <s v=" Mr"/>
    <s v="  Brian"/>
    <s v="Benestad"/>
    <m/>
    <n v="0"/>
    <m/>
    <s v="yes"/>
    <s v="yes"/>
    <s v="Yes"/>
    <s v="Yes"/>
    <m/>
    <n v="35.75"/>
    <x v="0"/>
    <m/>
    <n v="8"/>
    <x v="0"/>
    <m/>
    <n v="1998"/>
    <s v="Sep"/>
    <n v="5"/>
    <s v="5-Sep-1998"/>
    <m/>
    <n v="24"/>
    <m/>
    <n v="1400.44"/>
  </r>
  <r>
    <s v="Aviv, Ms.  Sari"/>
    <m/>
    <s v=" Ms"/>
    <s v="  Sari"/>
    <s v="Aviv"/>
    <m/>
    <n v="0"/>
    <m/>
    <s v="yes"/>
    <s v="yes"/>
    <s v="Yes"/>
    <s v="Yes"/>
    <m/>
    <n v="53.81"/>
    <x v="0"/>
    <m/>
    <n v="8.77"/>
    <x v="0"/>
    <m/>
    <n v="1997"/>
    <s v="Oct"/>
    <n v="27"/>
    <s v="27-Oct-1997"/>
    <m/>
    <n v="25"/>
    <m/>
    <n v="1402"/>
  </r>
  <r>
    <s v="Burns, Mr.  Robert M."/>
    <m/>
    <s v=" Mr"/>
    <s v="  Robert M"/>
    <s v="Burns"/>
    <m/>
    <n v="1"/>
    <m/>
    <s v="yes"/>
    <s v="No"/>
    <s v="Yes"/>
    <s v="No"/>
    <m/>
    <n v="49.48"/>
    <x v="0"/>
    <m/>
    <n v="4.96"/>
    <x v="2"/>
    <m/>
    <n v="1996"/>
    <s v="Jun"/>
    <n v="23"/>
    <s v="23-Jun-1996"/>
    <m/>
    <n v="26"/>
    <m/>
    <n v="1417"/>
  </r>
  <r>
    <s v="Maldonado, Mr.  Ricardo"/>
    <m/>
    <s v=" Mr"/>
    <s v="  Ricardo"/>
    <s v="Maldonado"/>
    <m/>
    <n v="0"/>
    <m/>
    <s v="yes"/>
    <s v="yes"/>
    <s v="Yes"/>
    <s v="Yes"/>
    <m/>
    <n v="34.1"/>
    <x v="0"/>
    <m/>
    <n v="4.43"/>
    <x v="2"/>
    <m/>
    <n v="2001"/>
    <s v="Aug"/>
    <n v="23"/>
    <s v="23-Aug-2001"/>
    <m/>
    <n v="21"/>
    <m/>
    <n v="1421"/>
  </r>
  <r>
    <s v="Yitref, Mr.  Gedion"/>
    <m/>
    <s v=" Mr"/>
    <s v="  Gedion"/>
    <s v="Yitref"/>
    <m/>
    <n v="1"/>
    <m/>
    <s v="yes"/>
    <s v="yes"/>
    <s v="Yes"/>
    <s v="Yes"/>
    <m/>
    <n v="35.299999999999997"/>
    <x v="0"/>
    <m/>
    <n v="5.82"/>
    <x v="1"/>
    <m/>
    <n v="1997"/>
    <s v="Dec"/>
    <n v="5"/>
    <s v="5-Dec-1997"/>
    <m/>
    <n v="25"/>
    <m/>
    <n v="1422"/>
  </r>
  <r>
    <s v="Loudon-Brown, Mr.  Mark"/>
    <m/>
    <s v=" Mr"/>
    <s v="  Mark"/>
    <s v="Loudon-Brown"/>
    <m/>
    <n v="2"/>
    <m/>
    <s v="yes"/>
    <s v="yes"/>
    <s v="Yes"/>
    <s v="Yes"/>
    <m/>
    <n v="43.83"/>
    <x v="0"/>
    <m/>
    <n v="6.03"/>
    <x v="1"/>
    <m/>
    <n v="2000"/>
    <s v="Sep"/>
    <n v="1"/>
    <s v="1-Sep-2000"/>
    <m/>
    <n v="22"/>
    <m/>
    <n v="1438"/>
  </r>
  <r>
    <s v="Sugathadasa, Mr.  Gamini P."/>
    <m/>
    <s v=" Mr"/>
    <s v="  Gamini P"/>
    <s v="Sugathadasa"/>
    <m/>
    <n v="0"/>
    <m/>
    <s v="yes"/>
    <s v="No"/>
    <s v="Yes"/>
    <s v="No"/>
    <m/>
    <n v="50.07"/>
    <x v="0"/>
    <m/>
    <n v="9.27"/>
    <x v="0"/>
    <m/>
    <n v="1997"/>
    <s v="Jun"/>
    <n v="19"/>
    <s v="19-Jun-1997"/>
    <m/>
    <n v="25"/>
    <m/>
    <n v="1445"/>
  </r>
  <r>
    <s v="Ganley, Ms.  Emily J"/>
    <m/>
    <s v=" Ms"/>
    <s v="  Emily J"/>
    <s v="Ganley"/>
    <m/>
    <n v="0"/>
    <m/>
    <s v="yes"/>
    <s v="No"/>
    <s v="Yes"/>
    <s v="No"/>
    <m/>
    <n v="32.774999999999999"/>
    <x v="0"/>
    <m/>
    <n v="5.53"/>
    <x v="2"/>
    <m/>
    <n v="2003"/>
    <s v="Jun"/>
    <n v="20"/>
    <s v="20-Jun-2003"/>
    <m/>
    <n v="19"/>
    <m/>
    <n v="1467"/>
  </r>
  <r>
    <s v="Potter, Ms.  Amanda"/>
    <m/>
    <s v=" Ms"/>
    <s v="  Amanda"/>
    <s v="Potter"/>
    <m/>
    <n v="1"/>
    <m/>
    <s v="yes"/>
    <s v="No"/>
    <s v="Yes"/>
    <s v="No"/>
    <m/>
    <n v="34.104999999999997"/>
    <x v="0"/>
    <m/>
    <n v="5.07"/>
    <x v="2"/>
    <m/>
    <n v="1998"/>
    <s v="Dec"/>
    <n v="7"/>
    <s v="7-Dec-1998"/>
    <m/>
    <n v="24"/>
    <m/>
    <n v="1477"/>
  </r>
  <r>
    <s v="Rasmussen, Mr.  Nicholas"/>
    <m/>
    <s v=" Mr"/>
    <s v="  Nicholas"/>
    <s v="Rasmussen"/>
    <m/>
    <n v="1"/>
    <m/>
    <s v="yes"/>
    <s v="yes"/>
    <s v="Yes"/>
    <s v="Yes"/>
    <m/>
    <n v="48.93"/>
    <x v="0"/>
    <m/>
    <n v="11.17"/>
    <x v="0"/>
    <m/>
    <n v="1997"/>
    <s v="Jun"/>
    <n v="9"/>
    <s v="9-Jun-1997"/>
    <m/>
    <n v="25"/>
    <m/>
    <n v="1481"/>
  </r>
  <r>
    <s v="Robinson, Mr.  Knox"/>
    <m/>
    <s v=" Mr"/>
    <s v="  Knox"/>
    <s v="Robinson"/>
    <m/>
    <n v="0"/>
    <m/>
    <s v="yes"/>
    <s v="yes"/>
    <s v="Yes"/>
    <s v="Yes"/>
    <m/>
    <n v="37.07"/>
    <x v="0"/>
    <m/>
    <n v="6.14"/>
    <x v="1"/>
    <m/>
    <n v="1995"/>
    <s v="Oct"/>
    <n v="7"/>
    <s v="7-Oct-1995"/>
    <m/>
    <n v="27"/>
    <m/>
    <n v="1493"/>
  </r>
  <r>
    <s v="Antonopoulos, Ms.  Yianna"/>
    <m/>
    <s v=" Ms"/>
    <s v="  Yianna"/>
    <s v="Antonopoulos"/>
    <m/>
    <n v="1"/>
    <m/>
    <s v="yes"/>
    <s v="yes"/>
    <s v="Yes"/>
    <s v="Yes"/>
    <m/>
    <n v="51.51"/>
    <x v="0"/>
    <m/>
    <n v="6.26"/>
    <x v="1"/>
    <m/>
    <n v="1998"/>
    <s v="Jun"/>
    <n v="19"/>
    <s v="19-Jun-1998"/>
    <m/>
    <n v="24"/>
    <m/>
    <n v="1497"/>
  </r>
  <r>
    <s v="Groner, Ms.  Roberta"/>
    <m/>
    <s v=" Ms"/>
    <s v="  Roberta"/>
    <s v="Groner"/>
    <m/>
    <n v="0"/>
    <m/>
    <s v="yes"/>
    <s v="yes"/>
    <s v="Yes"/>
    <s v="Yes"/>
    <m/>
    <n v="34.799999999999997"/>
    <x v="0"/>
    <m/>
    <n v="4.72"/>
    <x v="2"/>
    <m/>
    <n v="2001"/>
    <s v="Aug"/>
    <n v="25"/>
    <s v="25-Aug-2001"/>
    <m/>
    <n v="21"/>
    <m/>
    <n v="1515.34"/>
  </r>
  <r>
    <s v="Zywicki, Mr.  Benjamin P."/>
    <m/>
    <s v=" Mr"/>
    <s v="  Benjamin P"/>
    <s v="Zywicki"/>
    <m/>
    <n v="1"/>
    <m/>
    <s v="yes"/>
    <s v="No"/>
    <s v="Yes"/>
    <s v="No"/>
    <m/>
    <n v="36.67"/>
    <x v="0"/>
    <m/>
    <n v="5.18"/>
    <x v="2"/>
    <m/>
    <n v="2001"/>
    <s v="Jul"/>
    <n v="7"/>
    <s v="7-Jul-2001"/>
    <m/>
    <n v="21"/>
    <m/>
    <n v="1526.31"/>
  </r>
  <r>
    <s v="Cardinal, Mr.  Craig"/>
    <m/>
    <s v=" Mr"/>
    <s v="  Craig"/>
    <s v="Cardinal"/>
    <m/>
    <n v="2"/>
    <m/>
    <s v="yes"/>
    <s v="No"/>
    <s v="Yes"/>
    <s v="No"/>
    <m/>
    <n v="30.9"/>
    <x v="0"/>
    <m/>
    <n v="9.4"/>
    <x v="0"/>
    <m/>
    <n v="2001"/>
    <s v="Jun"/>
    <n v="2"/>
    <s v="2-Jun-2001"/>
    <m/>
    <n v="22"/>
    <m/>
    <n v="1532.47"/>
  </r>
  <r>
    <s v="Alleman, Ms.  Ann"/>
    <m/>
    <s v=" Ms"/>
    <s v="  Ann"/>
    <s v="Alleman"/>
    <m/>
    <n v="0"/>
    <m/>
    <s v="yes"/>
    <s v="No"/>
    <s v="Yes"/>
    <s v="No"/>
    <m/>
    <n v="30.495000000000001"/>
    <x v="0"/>
    <m/>
    <n v="6.29"/>
    <x v="1"/>
    <m/>
    <n v="2001"/>
    <s v="Dec"/>
    <n v="5"/>
    <s v="5-Dec-2001"/>
    <m/>
    <n v="21"/>
    <m/>
    <n v="1534.3"/>
  </r>
  <r>
    <s v="Stroffolino, Mr.  Jamie P"/>
    <m/>
    <s v=" Mr"/>
    <s v="  Jamie P"/>
    <s v="Stroffolino"/>
    <m/>
    <n v="1"/>
    <m/>
    <s v="yes"/>
    <s v="No"/>
    <s v="Yes"/>
    <s v="No"/>
    <m/>
    <n v="44.88"/>
    <x v="0"/>
    <m/>
    <n v="6.04"/>
    <x v="1"/>
    <m/>
    <n v="1992"/>
    <s v="Sep"/>
    <n v="22"/>
    <s v="22-Sep-1992"/>
    <m/>
    <n v="30"/>
    <m/>
    <n v="1566.88"/>
  </r>
  <r>
    <s v="Clubb, Mr.  John"/>
    <m/>
    <s v=" Mr"/>
    <s v="  John"/>
    <s v="Clubb"/>
    <m/>
    <n v="0"/>
    <m/>
    <s v="yes"/>
    <s v="No"/>
    <s v="Yes"/>
    <s v="No"/>
    <m/>
    <n v="44.32"/>
    <x v="0"/>
    <m/>
    <n v="10.55"/>
    <x v="0"/>
    <m/>
    <n v="2004"/>
    <s v="Nov"/>
    <n v="19"/>
    <s v="19-Nov-2004"/>
    <m/>
    <n v="18"/>
    <m/>
    <n v="1607.51"/>
  </r>
  <r>
    <s v="McGoogan, Mr.  Charlie"/>
    <m/>
    <s v=" Mr"/>
    <s v="  Charlie"/>
    <s v="McGoogan"/>
    <m/>
    <n v="0"/>
    <m/>
    <s v="yes"/>
    <s v="No"/>
    <s v="Yes"/>
    <s v="No"/>
    <m/>
    <n v="46.39"/>
    <x v="0"/>
    <m/>
    <n v="5.09"/>
    <x v="2"/>
    <m/>
    <n v="2004"/>
    <s v="Jul"/>
    <n v="22"/>
    <s v="22-Jul-2004"/>
    <m/>
    <n v="18"/>
    <m/>
    <n v="1615.77"/>
  </r>
  <r>
    <s v="Keflezighi, Mr.  Meb"/>
    <m/>
    <s v=" Mr"/>
    <s v="  Meb"/>
    <s v="Keflezighi"/>
    <m/>
    <n v="1"/>
    <m/>
    <s v="yes"/>
    <s v="yes"/>
    <s v="Yes"/>
    <s v="Yes"/>
    <m/>
    <n v="42.13"/>
    <x v="0"/>
    <m/>
    <n v="5.2"/>
    <x v="2"/>
    <m/>
    <n v="1995"/>
    <s v="Aug"/>
    <n v="5"/>
    <s v="5-Aug-1995"/>
    <m/>
    <n v="27"/>
    <m/>
    <n v="1617.16"/>
  </r>
  <r>
    <s v="Syed, Mr.  Aaqib L."/>
    <m/>
    <s v=" Mr"/>
    <s v="  Aaqib L"/>
    <s v="Syed"/>
    <m/>
    <n v="0"/>
    <m/>
    <s v="yes"/>
    <s v="yes"/>
    <s v="Yes"/>
    <s v="Yes"/>
    <m/>
    <n v="30.78"/>
    <x v="0"/>
    <m/>
    <n v="8.4499999999999993"/>
    <x v="0"/>
    <m/>
    <n v="2003"/>
    <s v="Sep"/>
    <n v="14"/>
    <s v="14-Sep-2003"/>
    <m/>
    <n v="19"/>
    <m/>
    <n v="1621.34"/>
  </r>
  <r>
    <s v="Segal, Mr.  Craig A."/>
    <m/>
    <s v=" Mr"/>
    <s v="  Craig A"/>
    <s v="Segal"/>
    <m/>
    <n v="0"/>
    <m/>
    <s v="yes"/>
    <s v="No"/>
    <s v="Yes"/>
    <s v="No"/>
    <m/>
    <n v="31.35"/>
    <x v="0"/>
    <m/>
    <n v="9.5399999999999991"/>
    <x v="0"/>
    <m/>
    <n v="2004"/>
    <s v="Aug"/>
    <n v="21"/>
    <s v="21-Aug-2004"/>
    <m/>
    <n v="18"/>
    <m/>
    <n v="1621.88"/>
  </r>
  <r>
    <s v="Defranco, Ms.  Meredith"/>
    <m/>
    <s v=" Ms"/>
    <s v="  Meredith"/>
    <s v="Defranco"/>
    <m/>
    <n v="2"/>
    <m/>
    <s v="yes"/>
    <s v="yes"/>
    <s v="Yes"/>
    <s v="Yes"/>
    <m/>
    <n v="41.46"/>
    <x v="0"/>
    <m/>
    <n v="4.99"/>
    <x v="2"/>
    <m/>
    <n v="2004"/>
    <s v="Jul"/>
    <n v="25"/>
    <s v="25-Jul-2004"/>
    <m/>
    <n v="18"/>
    <m/>
    <n v="1622.19"/>
  </r>
  <r>
    <s v="Kells, Mr.  Doug"/>
    <m/>
    <s v=" Mr"/>
    <s v="  Doug"/>
    <s v="Kells"/>
    <m/>
    <n v="0"/>
    <m/>
    <s v="yes"/>
    <s v="No"/>
    <s v="Yes"/>
    <s v="No"/>
    <m/>
    <n v="48"/>
    <x v="0"/>
    <m/>
    <n v="10.54"/>
    <x v="0"/>
    <m/>
    <n v="2003"/>
    <s v="Sep"/>
    <n v="9"/>
    <s v="9-Sep-2003"/>
    <m/>
    <n v="19"/>
    <m/>
    <n v="1625.43"/>
  </r>
  <r>
    <s v="Lawton, Ms.  Elizabeth J."/>
    <m/>
    <s v=" Ms"/>
    <s v="  Elizabeth J"/>
    <s v="Lawton"/>
    <m/>
    <n v="0"/>
    <m/>
    <s v="yes"/>
    <s v="No"/>
    <s v="Yes"/>
    <s v="No"/>
    <m/>
    <n v="49.13"/>
    <x v="0"/>
    <m/>
    <n v="4.54"/>
    <x v="2"/>
    <m/>
    <n v="2003"/>
    <s v="Dec"/>
    <n v="4"/>
    <s v="4-Dec-2003"/>
    <m/>
    <n v="19"/>
    <m/>
    <n v="1627.28"/>
  </r>
  <r>
    <s v="Bejar, Mr.  Matthew P"/>
    <m/>
    <s v=" Mr"/>
    <s v="  Matthew P"/>
    <s v="Bejar"/>
    <m/>
    <n v="1"/>
    <m/>
    <s v="yes"/>
    <s v="No"/>
    <s v="Yes"/>
    <s v="No"/>
    <m/>
    <n v="37.799999999999997"/>
    <x v="0"/>
    <m/>
    <n v="6.29"/>
    <x v="1"/>
    <m/>
    <n v="2003"/>
    <s v="Jul"/>
    <n v="17"/>
    <s v="17-Jul-2003"/>
    <m/>
    <n v="19"/>
    <m/>
    <n v="1628.47"/>
  </r>
  <r>
    <s v="Navarro Castro, Mr.  Guillermo Sr."/>
    <m/>
    <s v=" Mr"/>
    <s v="  Guillermo Sr"/>
    <s v="Navarro Castro"/>
    <m/>
    <n v="0"/>
    <m/>
    <s v="yes"/>
    <s v="No"/>
    <s v="Yes"/>
    <s v="No"/>
    <m/>
    <n v="38.299999999999997"/>
    <x v="0"/>
    <m/>
    <n v="9.51"/>
    <x v="0"/>
    <m/>
    <n v="2004"/>
    <s v="Oct"/>
    <n v="4"/>
    <s v="4-Oct-2004"/>
    <m/>
    <n v="18"/>
    <m/>
    <n v="1629.83"/>
  </r>
  <r>
    <s v="Tice, Mr.  Ryan C"/>
    <m/>
    <s v=" Mr"/>
    <s v="  Ryan C"/>
    <s v="Tice"/>
    <m/>
    <n v="0"/>
    <m/>
    <s v="yes"/>
    <s v="No"/>
    <s v="Yes"/>
    <s v="No"/>
    <m/>
    <n v="32.774999999999999"/>
    <x v="0"/>
    <m/>
    <n v="4.72"/>
    <x v="2"/>
    <m/>
    <n v="2004"/>
    <s v="Dec"/>
    <n v="5"/>
    <s v="5-Dec-2004"/>
    <m/>
    <n v="18"/>
    <m/>
    <n v="1631.67"/>
  </r>
  <r>
    <s v="Wolf, Mr.  Dane"/>
    <m/>
    <s v=" Mr"/>
    <s v="  Dane"/>
    <s v="Wolf"/>
    <m/>
    <n v="0"/>
    <m/>
    <s v="yes"/>
    <s v="yes"/>
    <s v="Yes"/>
    <s v="Yes"/>
    <m/>
    <n v="34.200000000000003"/>
    <x v="0"/>
    <m/>
    <n v="5.91"/>
    <x v="1"/>
    <m/>
    <n v="2004"/>
    <s v="Jul"/>
    <n v="9"/>
    <s v="9-Jul-2004"/>
    <m/>
    <n v="18"/>
    <m/>
    <n v="1631.82"/>
  </r>
  <r>
    <s v="Oppedal, Mr.  Jonas"/>
    <m/>
    <s v=" Mr"/>
    <s v="  Jonas"/>
    <s v="Oppedal"/>
    <m/>
    <n v="0"/>
    <m/>
    <s v="yes"/>
    <s v="No"/>
    <s v="Yes"/>
    <s v="No"/>
    <m/>
    <n v="30.2"/>
    <x v="0"/>
    <m/>
    <n v="9.58"/>
    <x v="0"/>
    <m/>
    <n v="2003"/>
    <s v="Oct"/>
    <n v="3"/>
    <s v="3-Oct-2003"/>
    <m/>
    <n v="19"/>
    <m/>
    <n v="1632.04"/>
  </r>
  <r>
    <s v="Wright, Mr.  George E"/>
    <m/>
    <s v=" Mr"/>
    <s v="  George E"/>
    <s v="Wright"/>
    <m/>
    <n v="0"/>
    <m/>
    <s v="yes"/>
    <s v="No"/>
    <s v="Yes"/>
    <s v="No"/>
    <m/>
    <n v="48.32"/>
    <x v="0"/>
    <m/>
    <n v="5.77"/>
    <x v="1"/>
    <m/>
    <n v="2003"/>
    <s v="Sep"/>
    <n v="16"/>
    <s v="16-Sep-2003"/>
    <m/>
    <n v="19"/>
    <m/>
    <n v="1632.56"/>
  </r>
  <r>
    <s v="Ellis, Ms.  Sara S"/>
    <m/>
    <s v=" Ms"/>
    <s v="  Sara S"/>
    <s v="Ellis"/>
    <m/>
    <n v="0"/>
    <m/>
    <s v="yes"/>
    <s v="yes"/>
    <s v="Yes"/>
    <s v="Yes"/>
    <m/>
    <n v="44.86"/>
    <x v="0"/>
    <m/>
    <n v="4.38"/>
    <x v="2"/>
    <m/>
    <n v="2004"/>
    <s v="Dec"/>
    <n v="13"/>
    <s v="13-Dec-2004"/>
    <m/>
    <n v="18"/>
    <m/>
    <n v="1633.04"/>
  </r>
  <r>
    <s v="Taormina, Mr.  Nick"/>
    <m/>
    <s v=" Mr"/>
    <s v="  Nick"/>
    <s v="Taormina"/>
    <m/>
    <n v="1"/>
    <m/>
    <s v="yes"/>
    <s v="No"/>
    <s v="Yes"/>
    <s v="No"/>
    <m/>
    <n v="52.15"/>
    <x v="0"/>
    <m/>
    <n v="5.65"/>
    <x v="2"/>
    <m/>
    <n v="2004"/>
    <s v="Aug"/>
    <n v="8"/>
    <s v="8-Aug-2004"/>
    <m/>
    <n v="18"/>
    <m/>
    <n v="1633.96"/>
  </r>
  <r>
    <s v="Lynch, Mr.  Timothy"/>
    <m/>
    <s v=" Mr"/>
    <s v="  Timothy"/>
    <s v="Lynch"/>
    <m/>
    <n v="0"/>
    <m/>
    <s v="yes"/>
    <s v="yes"/>
    <s v="Yes"/>
    <s v="Yes"/>
    <m/>
    <n v="41.12"/>
    <x v="0"/>
    <m/>
    <n v="7.54"/>
    <x v="0"/>
    <m/>
    <n v="2004"/>
    <s v="Jun"/>
    <n v="13"/>
    <s v="13-Jun-2004"/>
    <m/>
    <n v="18"/>
    <m/>
    <n v="1634.57"/>
  </r>
  <r>
    <s v="Tavella, Ms.  Becky L"/>
    <m/>
    <s v=" Ms"/>
    <s v="  Becky L"/>
    <s v="Tavella"/>
    <m/>
    <n v="1"/>
    <m/>
    <s v="yes"/>
    <s v="yes"/>
    <s v="Yes"/>
    <s v="Yes"/>
    <m/>
    <n v="38.39"/>
    <x v="0"/>
    <m/>
    <n v="5.1100000000000003"/>
    <x v="2"/>
    <m/>
    <n v="2003"/>
    <s v="Dec"/>
    <n v="30"/>
    <s v="30-Dec-2003"/>
    <m/>
    <n v="19"/>
    <m/>
    <n v="1635.73"/>
  </r>
  <r>
    <s v="Neufeld, Ms.  Steph K."/>
    <m/>
    <s v=" Ms"/>
    <s v="  Steph K"/>
    <s v="Neufeld"/>
    <m/>
    <n v="1"/>
    <m/>
    <s v="yes"/>
    <s v="No"/>
    <s v="Yes"/>
    <s v="No"/>
    <m/>
    <n v="46.85"/>
    <x v="0"/>
    <m/>
    <n v="4.25"/>
    <x v="2"/>
    <m/>
    <n v="2003"/>
    <s v="Sep"/>
    <n v="16"/>
    <s v="16-Sep-2003"/>
    <m/>
    <n v="19"/>
    <m/>
    <n v="1639.56"/>
  </r>
  <r>
    <s v="Walhovd, Ms.  Kristine B."/>
    <m/>
    <s v=" Ms"/>
    <s v="  Kristine B"/>
    <s v="Walhovd"/>
    <m/>
    <n v="1"/>
    <m/>
    <s v="yes"/>
    <s v="No"/>
    <s v="Yes"/>
    <s v="No"/>
    <m/>
    <n v="42.24"/>
    <x v="0"/>
    <m/>
    <n v="5.55"/>
    <x v="2"/>
    <m/>
    <n v="2003"/>
    <s v="Aug"/>
    <n v="21"/>
    <s v="21-Aug-2003"/>
    <m/>
    <n v="19"/>
    <m/>
    <n v="1639.56"/>
  </r>
  <r>
    <s v="Washburn, Mr.  Taylor B"/>
    <m/>
    <s v=" Mr"/>
    <s v="  Taylor B"/>
    <s v="Washburn"/>
    <m/>
    <n v="0"/>
    <m/>
    <s v="yes"/>
    <s v="No"/>
    <s v="Yes"/>
    <s v="No"/>
    <m/>
    <n v="34.39"/>
    <x v="0"/>
    <m/>
    <n v="5.78"/>
    <x v="1"/>
    <m/>
    <n v="2003"/>
    <s v="Dec"/>
    <n v="30"/>
    <s v="30-Dec-2003"/>
    <m/>
    <n v="19"/>
    <m/>
    <n v="1646.43"/>
  </r>
  <r>
    <s v="Mroz, Mr.  William"/>
    <m/>
    <s v=" Mr"/>
    <s v="  William"/>
    <s v="Mroz"/>
    <m/>
    <n v="0"/>
    <m/>
    <s v="yes"/>
    <s v="yes"/>
    <s v="Yes"/>
    <s v="Yes"/>
    <m/>
    <n v="42.89"/>
    <x v="0"/>
    <m/>
    <n v="5.28"/>
    <x v="2"/>
    <m/>
    <n v="2000"/>
    <s v="Oct"/>
    <n v="23"/>
    <s v="23-Oct-2000"/>
    <m/>
    <n v="22"/>
    <m/>
    <n v="1665"/>
  </r>
  <r>
    <s v="Canaday, Mr.  Sage"/>
    <m/>
    <s v=" Mr"/>
    <s v="  Sage"/>
    <s v="Canaday"/>
    <m/>
    <n v="0"/>
    <m/>
    <s v="yes"/>
    <s v="No"/>
    <s v="Yes"/>
    <s v="No"/>
    <m/>
    <n v="36.299999999999997"/>
    <x v="0"/>
    <m/>
    <n v="5.39"/>
    <x v="2"/>
    <m/>
    <n v="2000"/>
    <s v="Jun"/>
    <n v="10"/>
    <s v="10-Jun-2000"/>
    <m/>
    <n v="22"/>
    <m/>
    <n v="1674.63"/>
  </r>
  <r>
    <s v="Atkins, Mr.  Cole"/>
    <m/>
    <s v=" Mr"/>
    <s v="  Cole"/>
    <s v="Atkins"/>
    <m/>
    <n v="1"/>
    <m/>
    <s v="yes"/>
    <s v="yes"/>
    <s v="Yes"/>
    <s v="Yes"/>
    <m/>
    <n v="35.200000000000003"/>
    <x v="0"/>
    <m/>
    <n v="8.01"/>
    <x v="0"/>
    <m/>
    <n v="2000"/>
    <s v="Oct"/>
    <n v="21"/>
    <s v="21-Oct-2000"/>
    <m/>
    <n v="22"/>
    <m/>
    <n v="1682.6"/>
  </r>
  <r>
    <s v="Kropelnicki, Mr.  Jesse"/>
    <m/>
    <s v=" Mr"/>
    <s v="  Jesse"/>
    <s v="Kropelnicki"/>
    <m/>
    <n v="0"/>
    <m/>
    <s v="yes"/>
    <s v="No"/>
    <s v="Yes"/>
    <s v="No"/>
    <m/>
    <n v="53.62"/>
    <x v="0"/>
    <m/>
    <n v="5.21"/>
    <x v="2"/>
    <m/>
    <n v="2004"/>
    <s v="Nov"/>
    <n v="17"/>
    <s v="17-Nov-2004"/>
    <m/>
    <n v="18"/>
    <m/>
    <n v="1694.8"/>
  </r>
  <r>
    <s v="Braund, Ms.  Tammi J."/>
    <m/>
    <s v=" Ms"/>
    <s v="  Tammi J"/>
    <s v="Braund"/>
    <m/>
    <n v="0"/>
    <m/>
    <s v="yes"/>
    <s v="No"/>
    <s v="Yes"/>
    <s v="No"/>
    <m/>
    <n v="36.67"/>
    <x v="0"/>
    <m/>
    <n v="6.27"/>
    <x v="1"/>
    <m/>
    <n v="2004"/>
    <s v="Dec"/>
    <n v="10"/>
    <s v="10-Dec-2004"/>
    <m/>
    <n v="18"/>
    <m/>
    <n v="1702.46"/>
  </r>
  <r>
    <s v="Anderson, Mr.  Matthew S."/>
    <m/>
    <s v=" Mr"/>
    <s v="  Matthew S"/>
    <s v="Anderson"/>
    <m/>
    <n v="1"/>
    <m/>
    <s v="yes"/>
    <s v="yes"/>
    <s v="Yes"/>
    <s v="Yes"/>
    <m/>
    <n v="33.4"/>
    <x v="0"/>
    <m/>
    <n v="10.73"/>
    <x v="0"/>
    <m/>
    <n v="2004"/>
    <s v="Nov"/>
    <n v="7"/>
    <s v="7-Nov-2004"/>
    <m/>
    <n v="18"/>
    <m/>
    <n v="1704.57"/>
  </r>
  <r>
    <s v="Bilbrey, Mr.  Eric"/>
    <m/>
    <s v=" Mr"/>
    <s v="  Eric"/>
    <s v="Bilbrey"/>
    <m/>
    <n v="0"/>
    <m/>
    <s v="yes"/>
    <s v="No"/>
    <s v="Yes"/>
    <s v="No"/>
    <m/>
    <n v="42.71"/>
    <x v="0"/>
    <m/>
    <n v="10.52"/>
    <x v="0"/>
    <m/>
    <n v="2004"/>
    <s v="Dec"/>
    <n v="14"/>
    <s v="14-Dec-2004"/>
    <m/>
    <n v="18"/>
    <m/>
    <n v="1704.7"/>
  </r>
  <r>
    <s v="Curtis, Ms.  Valeria R"/>
    <m/>
    <s v=" Ms"/>
    <s v="  Valeria R"/>
    <s v="Curtis"/>
    <m/>
    <n v="2"/>
    <m/>
    <s v="yes"/>
    <s v="yes"/>
    <s v="Yes"/>
    <s v="Yes"/>
    <m/>
    <n v="41.52"/>
    <x v="0"/>
    <m/>
    <n v="11.82"/>
    <x v="0"/>
    <m/>
    <n v="2004"/>
    <s v="Dec"/>
    <n v="6"/>
    <s v="6-Dec-2004"/>
    <m/>
    <n v="18"/>
    <m/>
    <n v="1705.62"/>
  </r>
  <r>
    <s v="Meyer, Mr.  Michael P"/>
    <m/>
    <s v=" Mr"/>
    <s v="  Michael P"/>
    <s v="Meyer"/>
    <m/>
    <n v="0"/>
    <m/>
    <s v="yes"/>
    <s v="No"/>
    <s v="Yes"/>
    <s v="No"/>
    <m/>
    <n v="39.4"/>
    <x v="0"/>
    <m/>
    <n v="6.76"/>
    <x v="0"/>
    <m/>
    <n v="2004"/>
    <s v="Oct"/>
    <n v="17"/>
    <s v="17-Oct-2004"/>
    <m/>
    <n v="18"/>
    <m/>
    <n v="1708"/>
  </r>
  <r>
    <s v="Bardeesy, Mr.  Rami"/>
    <m/>
    <s v=" Mr"/>
    <s v="  Rami"/>
    <s v="Bardeesy"/>
    <m/>
    <n v="0"/>
    <m/>
    <s v="yes"/>
    <s v="No"/>
    <s v="Yes"/>
    <s v="No"/>
    <m/>
    <n v="46.45"/>
    <x v="0"/>
    <m/>
    <n v="5.62"/>
    <x v="2"/>
    <m/>
    <n v="2004"/>
    <s v="Dec"/>
    <n v="12"/>
    <s v="12-Dec-2004"/>
    <m/>
    <n v="18"/>
    <m/>
    <n v="1708.93"/>
  </r>
  <r>
    <s v="Shanahan, Mr.  Denis"/>
    <m/>
    <s v=" Mr"/>
    <s v="  Denis"/>
    <s v="Shanahan"/>
    <m/>
    <n v="0"/>
    <m/>
    <s v="yes"/>
    <s v="No"/>
    <s v="Yes"/>
    <s v="No"/>
    <m/>
    <n v="35.75"/>
    <x v="0"/>
    <m/>
    <n v="4.1900000000000004"/>
    <x v="2"/>
    <m/>
    <n v="2004"/>
    <s v="Sep"/>
    <n v="19"/>
    <s v="19-Sep-2004"/>
    <m/>
    <n v="18"/>
    <m/>
    <n v="1711.03"/>
  </r>
  <r>
    <s v="Sutter, Mr.  Brian E"/>
    <m/>
    <s v=" Mr"/>
    <s v="  Brian E"/>
    <s v="Sutter"/>
    <m/>
    <n v="0"/>
    <m/>
    <s v="yes"/>
    <s v="No"/>
    <s v="Yes"/>
    <s v="No"/>
    <m/>
    <n v="26.07"/>
    <x v="1"/>
    <m/>
    <n v="5.32"/>
    <x v="2"/>
    <m/>
    <n v="2004"/>
    <s v="Sep"/>
    <n v="21"/>
    <s v="21-Sep-2004"/>
    <m/>
    <n v="18"/>
    <m/>
    <n v="1712.23"/>
  </r>
  <r>
    <s v="Yesian, Ms.  Bonnie"/>
    <m/>
    <s v=" Ms"/>
    <s v="  Bonnie"/>
    <s v="Yesian"/>
    <m/>
    <n v="1"/>
    <m/>
    <s v="yes"/>
    <s v="yes"/>
    <s v="Yes"/>
    <s v="Yes"/>
    <m/>
    <n v="36.54"/>
    <x v="0"/>
    <m/>
    <n v="4.46"/>
    <x v="2"/>
    <m/>
    <n v="2004"/>
    <s v="Jun"/>
    <n v="10"/>
    <s v="10-Jun-2004"/>
    <m/>
    <n v="18"/>
    <m/>
    <n v="1719.44"/>
  </r>
  <r>
    <s v="Meers, Mr.  Michael P"/>
    <m/>
    <s v=" Mr"/>
    <s v="  Michael P"/>
    <s v="Meers"/>
    <m/>
    <n v="0"/>
    <m/>
    <s v="yes"/>
    <s v="No"/>
    <s v="Yes"/>
    <s v="No"/>
    <m/>
    <n v="51.64"/>
    <x v="0"/>
    <m/>
    <n v="5.65"/>
    <x v="2"/>
    <m/>
    <n v="2004"/>
    <s v="Sep"/>
    <n v="11"/>
    <s v="11-Sep-2004"/>
    <m/>
    <n v="18"/>
    <m/>
    <n v="1720.35"/>
  </r>
  <r>
    <s v="Conlon, Mr.  Paul"/>
    <m/>
    <s v=" Mr"/>
    <s v="  Paul"/>
    <s v="Conlon"/>
    <m/>
    <n v="2"/>
    <m/>
    <s v="yes"/>
    <s v="No"/>
    <s v="Yes"/>
    <s v="No"/>
    <m/>
    <n v="42.83"/>
    <x v="0"/>
    <m/>
    <n v="6.04"/>
    <x v="1"/>
    <m/>
    <n v="2004"/>
    <s v="Oct"/>
    <n v="21"/>
    <s v="21-Oct-2004"/>
    <m/>
    <n v="18"/>
    <m/>
    <n v="1725.55"/>
  </r>
  <r>
    <s v="Arnstein, Mr.  Michael"/>
    <m/>
    <s v=" Mr"/>
    <s v="  Michael"/>
    <s v="Arnstein"/>
    <m/>
    <n v="1"/>
    <m/>
    <s v="yes"/>
    <s v="No"/>
    <s v="Yes"/>
    <s v="No"/>
    <m/>
    <n v="40.15"/>
    <x v="0"/>
    <m/>
    <n v="5.76"/>
    <x v="1"/>
    <m/>
    <n v="2004"/>
    <s v="Sep"/>
    <n v="9"/>
    <s v="9-Sep-2004"/>
    <m/>
    <n v="18"/>
    <m/>
    <n v="1727.54"/>
  </r>
  <r>
    <s v="Jurek, Mr.  Samuel"/>
    <m/>
    <s v=" Mr"/>
    <s v="  Samuel"/>
    <s v="Jurek"/>
    <m/>
    <n v="1"/>
    <m/>
    <s v="yes"/>
    <s v="No"/>
    <s v="Yes"/>
    <s v="No"/>
    <m/>
    <n v="27.8"/>
    <x v="1"/>
    <m/>
    <n v="4.3600000000000003"/>
    <x v="2"/>
    <m/>
    <n v="2003"/>
    <s v="Nov"/>
    <n v="21"/>
    <s v="21-Nov-2003"/>
    <m/>
    <n v="19"/>
    <m/>
    <n v="1727.79"/>
  </r>
  <r>
    <s v="Thill, Mr.  Matthew"/>
    <m/>
    <s v=" Mr"/>
    <s v="  Matthew"/>
    <s v="Thill"/>
    <m/>
    <n v="1"/>
    <m/>
    <s v="yes"/>
    <s v="yes"/>
    <s v="Yes"/>
    <s v="Yes"/>
    <m/>
    <n v="45.81"/>
    <x v="0"/>
    <m/>
    <n v="4.76"/>
    <x v="2"/>
    <m/>
    <n v="2003"/>
    <s v="Sep"/>
    <n v="1"/>
    <s v="1-Sep-2003"/>
    <m/>
    <n v="19"/>
    <m/>
    <n v="1728.9"/>
  </r>
  <r>
    <s v="Glaz, Mr.  Daniel"/>
    <m/>
    <s v=" Mr"/>
    <s v="  Daniel"/>
    <s v="Glaz"/>
    <m/>
    <n v="1"/>
    <m/>
    <s v="yes"/>
    <s v="yes"/>
    <s v="Yes"/>
    <s v="Yes"/>
    <m/>
    <n v="34.43"/>
    <x v="0"/>
    <m/>
    <n v="10.82"/>
    <x v="0"/>
    <m/>
    <n v="2003"/>
    <s v="Nov"/>
    <n v="9"/>
    <s v="9-Nov-2003"/>
    <m/>
    <n v="19"/>
    <m/>
    <n v="1731.68"/>
  </r>
  <r>
    <s v="Sampson, Ms.  Syndy"/>
    <m/>
    <s v=" Ms"/>
    <s v="  Syndy"/>
    <s v="Sampson"/>
    <m/>
    <n v="0"/>
    <m/>
    <s v="yes"/>
    <s v="yes"/>
    <s v="Yes"/>
    <s v="Yes"/>
    <m/>
    <n v="41.33"/>
    <x v="0"/>
    <m/>
    <n v="4.01"/>
    <x v="2"/>
    <m/>
    <n v="2003"/>
    <s v="Nov"/>
    <n v="14"/>
    <s v="14-Nov-2003"/>
    <m/>
    <n v="19"/>
    <m/>
    <n v="1737.38"/>
  </r>
  <r>
    <s v="Duliba, Ms.  Aleksandra"/>
    <m/>
    <s v=" Ms"/>
    <s v="  Aleksandra"/>
    <s v="Duliba"/>
    <m/>
    <n v="1"/>
    <m/>
    <s v="yes"/>
    <s v="yes"/>
    <s v="Yes"/>
    <s v="Yes"/>
    <m/>
    <n v="31.92"/>
    <x v="0"/>
    <m/>
    <n v="5.12"/>
    <x v="2"/>
    <m/>
    <n v="2003"/>
    <s v="Jul"/>
    <n v="25"/>
    <s v="25-Jul-2003"/>
    <m/>
    <n v="19"/>
    <m/>
    <n v="1743.21"/>
  </r>
  <r>
    <s v="Tanguay, Mr.  Steeve T Sr."/>
    <m/>
    <s v=" Mr"/>
    <s v="  Steeve T Sr"/>
    <s v="Tanguay"/>
    <m/>
    <n v="2"/>
    <m/>
    <s v="yes"/>
    <s v="yes"/>
    <s v="Yes"/>
    <s v="Yes"/>
    <m/>
    <n v="39.799999999999997"/>
    <x v="0"/>
    <m/>
    <n v="10.54"/>
    <x v="0"/>
    <m/>
    <n v="2003"/>
    <s v="Jul"/>
    <n v="28"/>
    <s v="28-Jul-2003"/>
    <m/>
    <n v="19"/>
    <m/>
    <n v="1744.47"/>
  </r>
  <r>
    <s v="McClelland, Mr.  Richard"/>
    <m/>
    <s v=" Mr"/>
    <s v="  Richard"/>
    <s v="McClelland"/>
    <m/>
    <n v="0"/>
    <m/>
    <s v="yes"/>
    <s v="No"/>
    <s v="Yes"/>
    <s v="No"/>
    <m/>
    <n v="42.82"/>
    <x v="0"/>
    <m/>
    <n v="4.21"/>
    <x v="2"/>
    <m/>
    <n v="2003"/>
    <s v="Sep"/>
    <n v="26"/>
    <s v="26-Sep-2003"/>
    <m/>
    <n v="19"/>
    <m/>
    <n v="1748.77"/>
  </r>
  <r>
    <s v="Gorman, Mr.  Aaron T"/>
    <m/>
    <s v=" Mr"/>
    <s v="  Aaron T"/>
    <s v="Gorman"/>
    <m/>
    <n v="0"/>
    <m/>
    <s v="yes"/>
    <s v="No"/>
    <s v="Yes"/>
    <s v="No"/>
    <m/>
    <n v="33.630000000000003"/>
    <x v="0"/>
    <m/>
    <n v="5.42"/>
    <x v="2"/>
    <m/>
    <n v="1998"/>
    <s v="Oct"/>
    <n v="7"/>
    <s v="7-Oct-1998"/>
    <m/>
    <n v="24"/>
    <m/>
    <n v="1756.6"/>
  </r>
  <r>
    <s v="Nishimura, Mr.  Akira"/>
    <m/>
    <s v=" Mr"/>
    <s v="  Akira"/>
    <s v="Nishimura"/>
    <m/>
    <n v="1"/>
    <m/>
    <s v="yes"/>
    <s v="No"/>
    <s v="Yes"/>
    <s v="No"/>
    <m/>
    <n v="37.07"/>
    <x v="0"/>
    <m/>
    <n v="4.28"/>
    <x v="2"/>
    <m/>
    <n v="2003"/>
    <s v="Nov"/>
    <n v="19"/>
    <s v="19-Nov-2003"/>
    <m/>
    <n v="19"/>
    <m/>
    <n v="1759.34"/>
  </r>
  <r>
    <s v="Brimble, Mr.  Ben"/>
    <m/>
    <s v=" Mr"/>
    <s v="  Ben"/>
    <s v="Brimble"/>
    <m/>
    <n v="0"/>
    <m/>
    <s v="yes"/>
    <s v="No"/>
    <s v="Yes"/>
    <s v="No"/>
    <m/>
    <n v="35.625"/>
    <x v="0"/>
    <m/>
    <n v="8.9"/>
    <x v="0"/>
    <m/>
    <n v="2002"/>
    <s v="Dec"/>
    <n v="13"/>
    <s v="13-Dec-2002"/>
    <m/>
    <n v="20"/>
    <m/>
    <n v="1769.53"/>
  </r>
  <r>
    <s v="Trenk, Ms.  Jana"/>
    <m/>
    <s v=" Ms"/>
    <s v="  Jana"/>
    <s v="Trenk"/>
    <m/>
    <n v="1"/>
    <m/>
    <s v="yes"/>
    <s v="No"/>
    <s v="Yes"/>
    <s v="No"/>
    <m/>
    <n v="42.69"/>
    <x v="0"/>
    <m/>
    <n v="4.8899999999999997"/>
    <x v="2"/>
    <m/>
    <n v="1999"/>
    <s v="Sep"/>
    <n v="25"/>
    <s v="25-Sep-1999"/>
    <m/>
    <n v="23"/>
    <m/>
    <n v="1815.88"/>
  </r>
  <r>
    <s v="Wittmann, Mr.  Jay T."/>
    <m/>
    <s v=" Mr"/>
    <s v="  Jay T"/>
    <s v="Wittmann"/>
    <m/>
    <n v="1"/>
    <m/>
    <s v="yes"/>
    <s v="yes"/>
    <s v="Yes"/>
    <s v="Yes"/>
    <m/>
    <n v="37.869999999999997"/>
    <x v="0"/>
    <m/>
    <n v="4.29"/>
    <x v="2"/>
    <m/>
    <n v="2004"/>
    <s v="Aug"/>
    <n v="19"/>
    <s v="19-Aug-2004"/>
    <m/>
    <n v="18"/>
    <m/>
    <n v="1822.54"/>
  </r>
  <r>
    <s v="Tremblay, Ms.  Marie-Helene"/>
    <m/>
    <s v=" Ms"/>
    <s v="  Marie-Helene"/>
    <s v="Tremblay"/>
    <m/>
    <n v="1"/>
    <m/>
    <s v="yes"/>
    <s v="yes"/>
    <s v="Yes"/>
    <s v="Yes"/>
    <m/>
    <n v="40.61"/>
    <x v="0"/>
    <m/>
    <n v="8"/>
    <x v="0"/>
    <m/>
    <n v="1999"/>
    <s v="Nov"/>
    <n v="17"/>
    <s v="17-Nov-1999"/>
    <m/>
    <n v="23"/>
    <m/>
    <n v="1824.29"/>
  </r>
  <r>
    <s v="Scofield, Ms.  Bret R"/>
    <m/>
    <s v=" Ms"/>
    <s v="  Bret R"/>
    <s v="Scofield"/>
    <m/>
    <n v="0"/>
    <m/>
    <s v="yes"/>
    <s v="yes"/>
    <s v="Yes"/>
    <s v="Yes"/>
    <m/>
    <n v="30.78"/>
    <x v="0"/>
    <m/>
    <n v="4.67"/>
    <x v="2"/>
    <m/>
    <n v="1999"/>
    <s v="Oct"/>
    <n v="1"/>
    <s v="1-Oct-1999"/>
    <m/>
    <n v="23"/>
    <m/>
    <n v="1826.84"/>
  </r>
  <r>
    <s v="Yost, Mr.  Gardner L"/>
    <m/>
    <s v=" Mr"/>
    <s v="  Gardner L"/>
    <s v="Yost"/>
    <m/>
    <n v="0"/>
    <m/>
    <s v="yes"/>
    <s v="No"/>
    <s v="Yes"/>
    <s v="No"/>
    <m/>
    <n v="49.49"/>
    <x v="0"/>
    <m/>
    <n v="4.5"/>
    <x v="2"/>
    <m/>
    <n v="2003"/>
    <s v="Aug"/>
    <n v="11"/>
    <s v="11-Aug-2003"/>
    <m/>
    <n v="19"/>
    <m/>
    <n v="1832.09"/>
  </r>
  <r>
    <s v="Torphy, Mr.  Bobby"/>
    <m/>
    <s v=" Mr"/>
    <s v="  Bobby"/>
    <s v="Torphy"/>
    <m/>
    <n v="2"/>
    <m/>
    <s v="yes"/>
    <s v="yes"/>
    <s v="Yes"/>
    <s v="Yes"/>
    <m/>
    <n v="37.619999999999997"/>
    <x v="0"/>
    <m/>
    <n v="6.32"/>
    <x v="1"/>
    <m/>
    <n v="2003"/>
    <s v="Aug"/>
    <n v="4"/>
    <s v="4-Aug-2003"/>
    <m/>
    <n v="19"/>
    <m/>
    <n v="1837.24"/>
  </r>
  <r>
    <s v="Busby, Ms.  Natalie"/>
    <m/>
    <s v=" Ms"/>
    <s v="  Natalie"/>
    <s v="Busby"/>
    <m/>
    <n v="1"/>
    <m/>
    <s v="yes"/>
    <s v="yes"/>
    <s v="Yes"/>
    <s v="Yes"/>
    <m/>
    <n v="36.08"/>
    <x v="0"/>
    <m/>
    <n v="6.1"/>
    <x v="1"/>
    <m/>
    <n v="1999"/>
    <s v="Dec"/>
    <n v="12"/>
    <s v="12-Dec-1999"/>
    <m/>
    <n v="23"/>
    <m/>
    <n v="1837.28"/>
  </r>
  <r>
    <s v="Nguyen, Ms.  Lina"/>
    <m/>
    <s v=" Ms"/>
    <s v="  Lina"/>
    <s v="Nguyen"/>
    <m/>
    <n v="0"/>
    <m/>
    <s v="yes"/>
    <s v="No"/>
    <s v="Yes"/>
    <s v="No"/>
    <m/>
    <n v="33.5"/>
    <x v="0"/>
    <m/>
    <n v="5.4"/>
    <x v="2"/>
    <m/>
    <n v="2003"/>
    <s v="Jul"/>
    <n v="20"/>
    <s v="20-Jul-2003"/>
    <m/>
    <n v="19"/>
    <m/>
    <n v="1842.52"/>
  </r>
  <r>
    <s v="Hanley, Mr.  Zebulon"/>
    <m/>
    <s v=" Mr"/>
    <s v="  Zebulon"/>
    <s v="Hanley"/>
    <m/>
    <n v="1"/>
    <m/>
    <s v="yes"/>
    <s v="yes"/>
    <s v="Yes"/>
    <s v="Yes"/>
    <m/>
    <n v="47.46"/>
    <x v="0"/>
    <m/>
    <n v="6.24"/>
    <x v="1"/>
    <m/>
    <n v="1994"/>
    <s v="Dec"/>
    <n v="6"/>
    <s v="6-Dec-1994"/>
    <m/>
    <n v="28"/>
    <m/>
    <n v="1850.55"/>
  </r>
  <r>
    <s v="Scheer, Ms.  Amanda"/>
    <m/>
    <s v=" Ms"/>
    <s v="  Amanda"/>
    <s v="Scheer"/>
    <m/>
    <n v="0"/>
    <m/>
    <s v="yes"/>
    <s v="No"/>
    <s v="Yes"/>
    <s v="No"/>
    <m/>
    <n v="49.24"/>
    <x v="0"/>
    <m/>
    <n v="4.45"/>
    <x v="2"/>
    <m/>
    <n v="2004"/>
    <s v="Dec"/>
    <n v="27"/>
    <s v="27-Dec-2004"/>
    <m/>
    <n v="18"/>
    <m/>
    <n v="1863.45"/>
  </r>
  <r>
    <s v="Rankin, Mr.  Greg"/>
    <m/>
    <s v=" Mr"/>
    <s v="  Greg"/>
    <s v="Rankin"/>
    <m/>
    <n v="1"/>
    <m/>
    <s v="yes"/>
    <s v="No"/>
    <s v="Yes"/>
    <s v="No"/>
    <m/>
    <n v="54.4"/>
    <x v="0"/>
    <m/>
    <n v="5.22"/>
    <x v="2"/>
    <m/>
    <n v="1996"/>
    <s v="Jul"/>
    <n v="2"/>
    <s v="2-Jul-1996"/>
    <m/>
    <n v="26"/>
    <m/>
    <n v="1865.98"/>
  </r>
  <r>
    <s v="Ricardi, Mr.  John"/>
    <m/>
    <s v=" Mr"/>
    <s v="  John"/>
    <s v="Ricardi"/>
    <m/>
    <n v="1"/>
    <m/>
    <s v="yes"/>
    <s v="No"/>
    <s v="Yes"/>
    <s v="No"/>
    <m/>
    <n v="35.53"/>
    <x v="0"/>
    <m/>
    <n v="4.6100000000000003"/>
    <x v="2"/>
    <m/>
    <n v="2002"/>
    <s v="Sep"/>
    <n v="22"/>
    <s v="22-Sep-2002"/>
    <m/>
    <n v="20"/>
    <m/>
    <n v="1875.34"/>
  </r>
  <r>
    <s v="Karkos, Ms.  Kelsey A."/>
    <m/>
    <s v=" Ms"/>
    <s v="  Kelsey A"/>
    <s v="Karkos"/>
    <m/>
    <n v="0"/>
    <m/>
    <s v="yes"/>
    <s v="No"/>
    <s v="Yes"/>
    <s v="No"/>
    <m/>
    <n v="39.729999999999997"/>
    <x v="0"/>
    <m/>
    <n v="6.24"/>
    <x v="1"/>
    <m/>
    <n v="2002"/>
    <s v="Oct"/>
    <n v="29"/>
    <s v="29-Oct-2002"/>
    <m/>
    <n v="20"/>
    <m/>
    <n v="1877.93"/>
  </r>
  <r>
    <s v="Price-Dierksen, Ms.  Bronwen L"/>
    <m/>
    <s v=" Ms"/>
    <s v="  Bronwen L"/>
    <s v="Price-Dierksen"/>
    <m/>
    <n v="0"/>
    <m/>
    <s v="yes"/>
    <s v="No"/>
    <s v="Yes"/>
    <s v="No"/>
    <m/>
    <n v="35.68"/>
    <x v="0"/>
    <m/>
    <n v="10.039999999999999"/>
    <x v="0"/>
    <m/>
    <n v="2002"/>
    <s v="Aug"/>
    <n v="29"/>
    <s v="29-Aug-2002"/>
    <m/>
    <n v="20"/>
    <m/>
    <n v="1880.07"/>
  </r>
  <r>
    <s v="Knispel, Ms.  Manuela"/>
    <m/>
    <s v=" Ms"/>
    <s v="  Manuela"/>
    <s v="Knispel"/>
    <m/>
    <n v="0"/>
    <m/>
    <s v="yes"/>
    <s v="No"/>
    <s v="Yes"/>
    <s v="No"/>
    <m/>
    <n v="48.86"/>
    <x v="0"/>
    <m/>
    <n v="6.09"/>
    <x v="1"/>
    <m/>
    <n v="2002"/>
    <s v="Aug"/>
    <n v="21"/>
    <s v="21-Aug-2002"/>
    <m/>
    <n v="20"/>
    <m/>
    <n v="1880.49"/>
  </r>
  <r>
    <s v="King, Ms.  Jennifer L"/>
    <m/>
    <s v=" Ms"/>
    <s v="  Jennifer L"/>
    <s v="King"/>
    <m/>
    <n v="1"/>
    <m/>
    <s v="No"/>
    <s v="yes"/>
    <s v="No"/>
    <s v="Yes"/>
    <m/>
    <n v="34.799999999999997"/>
    <x v="0"/>
    <m/>
    <n v="11.4"/>
    <x v="0"/>
    <m/>
    <n v="2001"/>
    <s v="Aug"/>
    <n v="10"/>
    <s v="10-Aug-2001"/>
    <m/>
    <n v="21"/>
    <m/>
    <n v="1906.36"/>
  </r>
  <r>
    <s v="Samuelson, Ms.  Abby W."/>
    <m/>
    <s v=" Ms"/>
    <s v="  Abby W"/>
    <s v="Samuelson"/>
    <m/>
    <n v="1"/>
    <m/>
    <s v="yes"/>
    <s v="No"/>
    <s v="Yes"/>
    <s v="No"/>
    <m/>
    <n v="32.49"/>
    <x v="0"/>
    <m/>
    <n v="4.29"/>
    <x v="2"/>
    <m/>
    <n v="1994"/>
    <s v="Oct"/>
    <n v="6"/>
    <s v="6-Oct-1994"/>
    <m/>
    <n v="28"/>
    <m/>
    <n v="1908.9"/>
  </r>
  <r>
    <s v="Fredsall, Mr.  Tyler"/>
    <m/>
    <s v=" Mr"/>
    <s v="  Tyler"/>
    <s v="Fredsall"/>
    <m/>
    <n v="2"/>
    <m/>
    <s v="yes"/>
    <s v="No"/>
    <s v="Yes"/>
    <s v="No"/>
    <m/>
    <n v="39"/>
    <x v="0"/>
    <m/>
    <n v="5.7"/>
    <x v="1"/>
    <m/>
    <n v="2001"/>
    <s v="Aug"/>
    <n v="3"/>
    <s v="3-Aug-2001"/>
    <m/>
    <n v="21"/>
    <m/>
    <n v="1909.53"/>
  </r>
  <r>
    <s v="Eggleston, Mr.  Jeffrey"/>
    <m/>
    <s v=" Mr"/>
    <s v="  Jeffrey"/>
    <s v="Eggleston"/>
    <m/>
    <n v="1"/>
    <m/>
    <s v="yes"/>
    <s v="No"/>
    <s v="Yes"/>
    <s v="No"/>
    <m/>
    <n v="35.299999999999997"/>
    <x v="0"/>
    <m/>
    <n v="6.09"/>
    <x v="1"/>
    <m/>
    <n v="2001"/>
    <s v="Dec"/>
    <n v="9"/>
    <s v="9-Dec-2001"/>
    <m/>
    <n v="21"/>
    <m/>
    <n v="1917.32"/>
  </r>
  <r>
    <s v="Palombaro, Mr.  Matthew F"/>
    <m/>
    <s v=" Mr"/>
    <s v="  Matthew F"/>
    <s v="Palombaro"/>
    <m/>
    <n v="0"/>
    <m/>
    <s v="yes"/>
    <s v="No"/>
    <s v="Yes"/>
    <s v="No"/>
    <m/>
    <n v="33.42"/>
    <x v="0"/>
    <m/>
    <n v="10.67"/>
    <x v="0"/>
    <m/>
    <n v="2002"/>
    <s v="Sep"/>
    <n v="7"/>
    <s v="7-Sep-2002"/>
    <m/>
    <n v="20"/>
    <m/>
    <n v="1964.78"/>
  </r>
  <r>
    <s v="Silva, Mr.  Ryan J."/>
    <m/>
    <s v=" Mr"/>
    <s v="  Ryan J"/>
    <s v="Silva"/>
    <m/>
    <n v="2"/>
    <m/>
    <s v="yes"/>
    <s v="yes"/>
    <s v="Yes"/>
    <s v="Yes"/>
    <m/>
    <n v="37.18"/>
    <x v="0"/>
    <m/>
    <n v="6.75"/>
    <x v="0"/>
    <m/>
    <n v="2002"/>
    <s v="Jul"/>
    <n v="29"/>
    <s v="29-Jul-2002"/>
    <m/>
    <n v="20"/>
    <m/>
    <n v="1967.02"/>
  </r>
  <r>
    <s v="Bugala, Ms.  Amy"/>
    <m/>
    <s v=" Ms"/>
    <s v="  Amy"/>
    <s v="Bugala"/>
    <m/>
    <n v="2"/>
    <m/>
    <s v="No"/>
    <s v="yes"/>
    <s v="No"/>
    <s v="Yes"/>
    <m/>
    <n v="33.33"/>
    <x v="0"/>
    <m/>
    <n v="9.26"/>
    <x v="0"/>
    <m/>
    <n v="1998"/>
    <s v="Sep"/>
    <n v="28"/>
    <s v="28-Sep-1998"/>
    <m/>
    <n v="24"/>
    <m/>
    <n v="1969.61"/>
  </r>
  <r>
    <s v="Dublin, Mr.  Andrew P"/>
    <m/>
    <s v=" Mr"/>
    <s v="  Andrew P"/>
    <s v="Dublin"/>
    <m/>
    <n v="1"/>
    <m/>
    <s v="yes"/>
    <s v="No"/>
    <s v="Yes"/>
    <s v="No"/>
    <m/>
    <n v="53.21"/>
    <x v="0"/>
    <m/>
    <n v="4.2699999999999996"/>
    <x v="2"/>
    <m/>
    <n v="1998"/>
    <s v="Oct"/>
    <n v="5"/>
    <s v="5-Oct-1998"/>
    <m/>
    <n v="24"/>
    <m/>
    <n v="1972.95"/>
  </r>
  <r>
    <s v="Cleland, Mr.  George M. V"/>
    <m/>
    <s v=" Mr"/>
    <s v="  George M"/>
    <s v="Cleland"/>
    <m/>
    <n v="2"/>
    <m/>
    <s v="yes"/>
    <s v="No"/>
    <s v="Yes"/>
    <s v="No"/>
    <m/>
    <n v="38.729999999999997"/>
    <x v="0"/>
    <m/>
    <n v="11.51"/>
    <x v="0"/>
    <m/>
    <n v="1998"/>
    <s v="Sep"/>
    <n v="29"/>
    <s v="29-Sep-1998"/>
    <m/>
    <n v="24"/>
    <m/>
    <n v="1977.82"/>
  </r>
  <r>
    <s v="Evans, Ms.  Sarah"/>
    <m/>
    <s v=" Ms"/>
    <s v="  Sarah"/>
    <s v="Evans"/>
    <m/>
    <n v="0"/>
    <m/>
    <s v="yes"/>
    <s v="No"/>
    <s v="Yes"/>
    <s v="No"/>
    <m/>
    <n v="29.73"/>
    <x v="1"/>
    <m/>
    <n v="7.22"/>
    <x v="0"/>
    <m/>
    <n v="2002"/>
    <s v="Jul"/>
    <n v="16"/>
    <s v="16-Jul-2002"/>
    <m/>
    <n v="20"/>
    <m/>
    <n v="1980.07"/>
  </r>
  <r>
    <s v="Boyd, Ms.  Lara"/>
    <m/>
    <s v=" Ms"/>
    <s v="  Lara"/>
    <s v="Boyd"/>
    <m/>
    <n v="1"/>
    <m/>
    <s v="yes"/>
    <s v="No"/>
    <s v="Yes"/>
    <s v="No"/>
    <m/>
    <n v="34.700000000000003"/>
    <x v="0"/>
    <m/>
    <n v="4.37"/>
    <x v="2"/>
    <m/>
    <n v="1998"/>
    <s v="Dec"/>
    <n v="29"/>
    <s v="29-Dec-1998"/>
    <m/>
    <n v="24"/>
    <m/>
    <n v="1981.58"/>
  </r>
  <r>
    <s v="Roulier, Mr.  Sebastien"/>
    <m/>
    <s v=" Mr"/>
    <s v="  Sebastien"/>
    <s v="Roulier"/>
    <m/>
    <n v="1"/>
    <m/>
    <s v="yes"/>
    <s v="yes"/>
    <s v="Yes"/>
    <s v="Yes"/>
    <m/>
    <n v="38.28"/>
    <x v="0"/>
    <m/>
    <n v="11.56"/>
    <x v="0"/>
    <m/>
    <n v="2002"/>
    <s v="Sep"/>
    <n v="29"/>
    <s v="29-Sep-2002"/>
    <m/>
    <n v="20"/>
    <m/>
    <n v="1984.45"/>
  </r>
  <r>
    <s v="Mullins, Mr.  Padraig"/>
    <m/>
    <s v=" Mr"/>
    <s v="  Padraig"/>
    <s v="Mullins"/>
    <m/>
    <n v="0"/>
    <m/>
    <s v="yes"/>
    <s v="yes"/>
    <s v="Yes"/>
    <s v="Yes"/>
    <m/>
    <n v="33.57"/>
    <x v="0"/>
    <m/>
    <n v="8.82"/>
    <x v="0"/>
    <m/>
    <n v="1998"/>
    <s v="Sep"/>
    <n v="14"/>
    <s v="14-Sep-1998"/>
    <m/>
    <n v="24"/>
    <m/>
    <n v="1986.93"/>
  </r>
  <r>
    <s v="Hofmann, Ms.  Heather"/>
    <m/>
    <s v=" Ms"/>
    <s v="  Heather"/>
    <s v="Hofmann"/>
    <m/>
    <n v="1"/>
    <m/>
    <s v="yes"/>
    <s v="No"/>
    <s v="Yes"/>
    <s v="No"/>
    <m/>
    <n v="52.06"/>
    <x v="0"/>
    <m/>
    <n v="4.6900000000000004"/>
    <x v="2"/>
    <m/>
    <n v="2001"/>
    <s v="Aug"/>
    <n v="14"/>
    <s v="14-Aug-2001"/>
    <m/>
    <n v="21"/>
    <m/>
    <n v="2007.95"/>
  </r>
  <r>
    <s v="Garcia Garcia, Mr.  Jorge"/>
    <m/>
    <s v=" Mr"/>
    <s v="  Jorge"/>
    <s v="Garcia Garcia"/>
    <m/>
    <n v="1"/>
    <m/>
    <s v="yes"/>
    <s v="No"/>
    <s v="Yes"/>
    <s v="No"/>
    <m/>
    <n v="38.17"/>
    <x v="0"/>
    <m/>
    <n v="4.53"/>
    <x v="2"/>
    <m/>
    <n v="2001"/>
    <s v="Jul"/>
    <n v="1"/>
    <s v="1-Jul-2001"/>
    <m/>
    <n v="21"/>
    <m/>
    <n v="2020.18"/>
  </r>
  <r>
    <s v="Klecker, Mr.  Jack R"/>
    <m/>
    <s v=" Mr"/>
    <s v="  Jack R"/>
    <s v="Klecker"/>
    <m/>
    <n v="1"/>
    <m/>
    <s v="yes"/>
    <s v="No"/>
    <s v="Yes"/>
    <s v="No"/>
    <m/>
    <n v="36.954999999999998"/>
    <x v="0"/>
    <m/>
    <n v="5.84"/>
    <x v="1"/>
    <m/>
    <n v="2001"/>
    <s v="Sep"/>
    <n v="6"/>
    <s v="6-Sep-2001"/>
    <m/>
    <n v="21"/>
    <m/>
    <n v="2020.55"/>
  </r>
  <r>
    <s v="Cancre, Mr.  Felix"/>
    <m/>
    <s v=" Mr"/>
    <s v="  Felix"/>
    <s v="Cancre"/>
    <m/>
    <n v="1"/>
    <m/>
    <s v="yes"/>
    <s v="No"/>
    <s v="Yes"/>
    <s v="No"/>
    <m/>
    <n v="34.4"/>
    <x v="0"/>
    <m/>
    <n v="4.9000000000000004"/>
    <x v="2"/>
    <m/>
    <n v="2001"/>
    <s v="Aug"/>
    <n v="4"/>
    <s v="4-Aug-2001"/>
    <m/>
    <n v="21"/>
    <m/>
    <n v="2026.97"/>
  </r>
  <r>
    <s v="Denucci, Mr.  Christopher C"/>
    <m/>
    <s v=" Mr"/>
    <s v="  Christopher C"/>
    <s v="Denucci"/>
    <m/>
    <n v="0"/>
    <m/>
    <s v="yes"/>
    <s v="No"/>
    <s v="Yes"/>
    <s v="No"/>
    <m/>
    <n v="31.73"/>
    <x v="0"/>
    <m/>
    <n v="4.3"/>
    <x v="2"/>
    <m/>
    <n v="2000"/>
    <s v="Sep"/>
    <n v="2"/>
    <s v="2-Sep-2000"/>
    <m/>
    <n v="22"/>
    <m/>
    <n v="2045.69"/>
  </r>
  <r>
    <s v="Saldana, Mr.  Jesse"/>
    <m/>
    <s v=" Mr"/>
    <s v="  Jesse"/>
    <s v="Saldana"/>
    <m/>
    <n v="0"/>
    <m/>
    <s v="yes"/>
    <s v="No"/>
    <s v="Yes"/>
    <s v="No"/>
    <m/>
    <n v="36.64"/>
    <x v="0"/>
    <m/>
    <n v="11.34"/>
    <x v="0"/>
    <m/>
    <n v="2000"/>
    <s v="Jul"/>
    <n v="26"/>
    <s v="26-Jul-2000"/>
    <m/>
    <n v="22"/>
    <m/>
    <n v="2055.3200000000002"/>
  </r>
  <r>
    <s v="Weinberg, Ms.  Jill"/>
    <m/>
    <s v=" Ms"/>
    <s v="  Jill"/>
    <s v="Weinberg"/>
    <m/>
    <n v="1"/>
    <m/>
    <s v="yes"/>
    <s v="No"/>
    <s v="Yes"/>
    <s v="No"/>
    <m/>
    <n v="36.85"/>
    <x v="0"/>
    <m/>
    <n v="5.88"/>
    <x v="1"/>
    <m/>
    <n v="2004"/>
    <s v="Jun"/>
    <n v="12"/>
    <s v="12-Jun-2004"/>
    <m/>
    <n v="18"/>
    <m/>
    <n v="2094.1"/>
  </r>
  <r>
    <s v="Walsh, Mr.  William"/>
    <m/>
    <s v=" Mr"/>
    <s v="  William"/>
    <s v="Walsh"/>
    <m/>
    <n v="1"/>
    <m/>
    <s v="yes"/>
    <s v="yes"/>
    <s v="Yes"/>
    <s v="Yes"/>
    <m/>
    <n v="33.33"/>
    <x v="0"/>
    <m/>
    <n v="5.01"/>
    <x v="2"/>
    <m/>
    <n v="2001"/>
    <s v="Aug"/>
    <n v="14"/>
    <s v="14-Aug-2001"/>
    <m/>
    <n v="21"/>
    <m/>
    <n v="2102.2600000000002"/>
  </r>
  <r>
    <s v="Pasten, Mr.  Alejandro"/>
    <m/>
    <s v=" Mr"/>
    <s v="  Alejandro"/>
    <s v="Pasten"/>
    <m/>
    <n v="1"/>
    <m/>
    <s v="yes"/>
    <s v="No"/>
    <s v="Yes"/>
    <s v="No"/>
    <m/>
    <n v="39.14"/>
    <x v="0"/>
    <m/>
    <n v="4.4000000000000004"/>
    <x v="2"/>
    <m/>
    <n v="2001"/>
    <s v="Jun"/>
    <n v="22"/>
    <s v="22-Jun-2001"/>
    <m/>
    <n v="21"/>
    <m/>
    <n v="2103.08"/>
  </r>
  <r>
    <s v="LaBelle, Mr.  Ian E."/>
    <m/>
    <s v=" Mr"/>
    <s v="  Ian E"/>
    <s v="LaBelle"/>
    <m/>
    <n v="0"/>
    <m/>
    <s v="yes"/>
    <s v="yes"/>
    <s v="Yes"/>
    <s v="Yes"/>
    <m/>
    <n v="32.9"/>
    <x v="0"/>
    <m/>
    <n v="6.26"/>
    <x v="1"/>
    <m/>
    <n v="2001"/>
    <s v="Nov"/>
    <n v="28"/>
    <s v="28-Nov-2001"/>
    <m/>
    <n v="21"/>
    <m/>
    <n v="2104.11"/>
  </r>
  <r>
    <s v="Guzman, Mr.  Hector Sr."/>
    <m/>
    <s v=" Mr"/>
    <s v="  Hector Sr"/>
    <s v="Guzman"/>
    <m/>
    <n v="1"/>
    <m/>
    <s v="yes"/>
    <s v="yes"/>
    <s v="Yes"/>
    <s v="Yes"/>
    <m/>
    <n v="29.78"/>
    <x v="1"/>
    <m/>
    <n v="10.27"/>
    <x v="0"/>
    <m/>
    <n v="1989"/>
    <s v="Jul"/>
    <n v="21"/>
    <s v="21-Jul-1989"/>
    <m/>
    <n v="33"/>
    <m/>
    <n v="2106.2600000000002"/>
  </r>
  <r>
    <s v="Turnbull, Ms.  Rebecca"/>
    <m/>
    <s v=" Ms"/>
    <s v="  Rebecca"/>
    <s v="Turnbull"/>
    <m/>
    <n v="0"/>
    <m/>
    <s v="yes"/>
    <s v="No"/>
    <s v="Yes"/>
    <s v="No"/>
    <m/>
    <n v="32.78"/>
    <x v="0"/>
    <m/>
    <n v="5.27"/>
    <x v="2"/>
    <m/>
    <n v="2003"/>
    <s v="Sep"/>
    <n v="30"/>
    <s v="30-Sep-2003"/>
    <m/>
    <n v="19"/>
    <m/>
    <n v="2117.34"/>
  </r>
  <r>
    <s v="Aguero, Mr.  Matt"/>
    <m/>
    <s v=" Mr"/>
    <s v="  Matt"/>
    <s v="Aguero"/>
    <m/>
    <n v="0"/>
    <m/>
    <s v="yes"/>
    <s v="yes"/>
    <s v="Yes"/>
    <s v="Yes"/>
    <m/>
    <n v="41.65"/>
    <x v="0"/>
    <m/>
    <n v="10.73"/>
    <x v="0"/>
    <m/>
    <n v="2004"/>
    <s v="Nov"/>
    <n v="4"/>
    <s v="4-Nov-2004"/>
    <m/>
    <n v="18"/>
    <m/>
    <n v="2118.61"/>
  </r>
  <r>
    <s v="Woodward, Ms.  Elizabeth H"/>
    <m/>
    <s v=" Ms"/>
    <s v="  Elizabeth H"/>
    <s v="Woodward"/>
    <m/>
    <n v="1"/>
    <m/>
    <s v="yes"/>
    <s v="No"/>
    <s v="Yes"/>
    <s v="No"/>
    <m/>
    <n v="50.79"/>
    <x v="0"/>
    <m/>
    <n v="4.45"/>
    <x v="2"/>
    <m/>
    <n v="2003"/>
    <s v="Aug"/>
    <n v="30"/>
    <s v="30-Aug-2003"/>
    <m/>
    <n v="19"/>
    <m/>
    <n v="2128.4299999999998"/>
  </r>
  <r>
    <s v="McElroy, Ms.  Grace"/>
    <m/>
    <s v=" Ms"/>
    <s v="  Grace"/>
    <s v="McElroy"/>
    <m/>
    <n v="0"/>
    <m/>
    <s v="yes"/>
    <s v="yes"/>
    <s v="Yes"/>
    <s v="Yes"/>
    <m/>
    <n v="35.43"/>
    <x v="0"/>
    <m/>
    <n v="5.25"/>
    <x v="2"/>
    <m/>
    <n v="2003"/>
    <s v="Dec"/>
    <n v="22"/>
    <s v="22-Dec-2003"/>
    <m/>
    <n v="19"/>
    <m/>
    <n v="2130.6799999999998"/>
  </r>
  <r>
    <s v="Lopez, Mr.  Jaime"/>
    <m/>
    <s v=" Mr"/>
    <s v="  Jaime"/>
    <s v="Lopez"/>
    <m/>
    <n v="0"/>
    <m/>
    <s v="yes"/>
    <s v="No"/>
    <s v="Yes"/>
    <s v="No"/>
    <m/>
    <n v="35.25"/>
    <x v="0"/>
    <m/>
    <n v="9.51"/>
    <x v="0"/>
    <m/>
    <n v="2003"/>
    <s v="Sep"/>
    <n v="1"/>
    <s v="1-Sep-2003"/>
    <m/>
    <n v="19"/>
    <m/>
    <n v="2134.9"/>
  </r>
  <r>
    <s v="Cardosi, Ms.  Calesse"/>
    <m/>
    <s v=" Ms"/>
    <s v="  Calesse"/>
    <s v="Cardosi"/>
    <m/>
    <n v="0"/>
    <m/>
    <s v="yes"/>
    <s v="No"/>
    <s v="Yes"/>
    <s v="No"/>
    <m/>
    <n v="36.85"/>
    <x v="0"/>
    <m/>
    <n v="11.12"/>
    <x v="0"/>
    <m/>
    <n v="2003"/>
    <s v="Sep"/>
    <n v="26"/>
    <s v="26-Sep-2003"/>
    <m/>
    <n v="19"/>
    <m/>
    <n v="2136.88"/>
  </r>
  <r>
    <s v="Looney, Ms.  Kate L"/>
    <m/>
    <s v=" Ms"/>
    <s v="  Kate L"/>
    <s v="Looney"/>
    <m/>
    <n v="1"/>
    <m/>
    <s v="yes"/>
    <s v="No"/>
    <s v="Yes"/>
    <s v="No"/>
    <m/>
    <n v="31.02"/>
    <x v="0"/>
    <m/>
    <n v="4.5599999999999996"/>
    <x v="2"/>
    <m/>
    <n v="1997"/>
    <s v="Sep"/>
    <n v="3"/>
    <s v="3-Sep-1997"/>
    <m/>
    <n v="25"/>
    <m/>
    <n v="2137.65"/>
  </r>
  <r>
    <s v="Zyryanov, Mr.  Sergey"/>
    <m/>
    <s v=" Mr"/>
    <s v="  Sergey"/>
    <s v="Zyryanov"/>
    <m/>
    <n v="2"/>
    <m/>
    <s v="yes"/>
    <s v="yes"/>
    <s v="Yes"/>
    <s v="Yes"/>
    <m/>
    <n v="35.6"/>
    <x v="0"/>
    <m/>
    <n v="4.0199999999999996"/>
    <x v="2"/>
    <m/>
    <n v="2003"/>
    <s v="Aug"/>
    <n v="19"/>
    <s v="19-Aug-2003"/>
    <m/>
    <n v="19"/>
    <m/>
    <n v="2138.0700000000002"/>
  </r>
  <r>
    <s v="Gavin, Mr.  Timothy V"/>
    <m/>
    <s v=" Mr"/>
    <s v="  Timothy V"/>
    <s v="Gavin"/>
    <m/>
    <n v="0"/>
    <m/>
    <s v="yes"/>
    <s v="No"/>
    <s v="Yes"/>
    <s v="No"/>
    <m/>
    <n v="34.39"/>
    <x v="0"/>
    <m/>
    <n v="8.7200000000000006"/>
    <x v="0"/>
    <m/>
    <n v="2004"/>
    <s v="Oct"/>
    <n v="4"/>
    <s v="4-Oct-2004"/>
    <m/>
    <n v="18"/>
    <m/>
    <n v="2144.85"/>
  </r>
  <r>
    <s v="Littlefield, Mr.  Andrew S"/>
    <m/>
    <s v=" Mr"/>
    <s v="  Andrew S"/>
    <s v="Littlefield"/>
    <m/>
    <n v="1"/>
    <m/>
    <s v="yes"/>
    <s v="yes"/>
    <s v="Yes"/>
    <s v="Yes"/>
    <m/>
    <n v="29.06"/>
    <x v="1"/>
    <m/>
    <n v="6.25"/>
    <x v="1"/>
    <m/>
    <n v="2000"/>
    <s v="Dec"/>
    <n v="27"/>
    <s v="27-Dec-2000"/>
    <m/>
    <n v="22"/>
    <m/>
    <n v="2150.4699999999998"/>
  </r>
  <r>
    <s v="Shearer, Mr.  Matthew D"/>
    <m/>
    <s v=" Mr"/>
    <s v="  Matthew D"/>
    <s v="Shearer"/>
    <m/>
    <n v="2"/>
    <m/>
    <s v="yes"/>
    <s v="No"/>
    <s v="Yes"/>
    <s v="No"/>
    <m/>
    <n v="35.799999999999997"/>
    <x v="0"/>
    <m/>
    <n v="7.32"/>
    <x v="0"/>
    <m/>
    <n v="2000"/>
    <s v="Oct"/>
    <n v="22"/>
    <s v="22-Oct-2000"/>
    <m/>
    <n v="22"/>
    <m/>
    <n v="2154.36"/>
  </r>
  <r>
    <s v="Armstrong, Ms.  Jessica"/>
    <m/>
    <s v=" Ms"/>
    <s v="  Jessica"/>
    <s v="Armstrong"/>
    <m/>
    <n v="1"/>
    <m/>
    <s v="yes"/>
    <s v="No"/>
    <s v="Yes"/>
    <s v="No"/>
    <m/>
    <n v="49.8"/>
    <x v="0"/>
    <m/>
    <n v="4.24"/>
    <x v="2"/>
    <m/>
    <n v="2000"/>
    <s v="Nov"/>
    <n v="29"/>
    <s v="29-Nov-2000"/>
    <m/>
    <n v="22"/>
    <m/>
    <n v="2155.6799999999998"/>
  </r>
  <r>
    <s v="Warriner, Mr.  Lawrence"/>
    <m/>
    <s v=" Mr"/>
    <s v="  Lawrence"/>
    <s v="Warriner"/>
    <m/>
    <n v="2"/>
    <m/>
    <s v="yes"/>
    <s v="No"/>
    <s v="Yes"/>
    <s v="No"/>
    <m/>
    <n v="35.71"/>
    <x v="0"/>
    <m/>
    <n v="6.84"/>
    <x v="0"/>
    <m/>
    <n v="2000"/>
    <s v="Dec"/>
    <n v="10"/>
    <s v="10-Dec-2000"/>
    <m/>
    <n v="22"/>
    <m/>
    <n v="2156.75"/>
  </r>
  <r>
    <s v="White, Mr.  Alex"/>
    <m/>
    <s v=" Mr"/>
    <s v="  Alex"/>
    <s v="White"/>
    <m/>
    <n v="1"/>
    <m/>
    <s v="yes"/>
    <s v="yes"/>
    <s v="Yes"/>
    <s v="Yes"/>
    <m/>
    <n v="30.8"/>
    <x v="0"/>
    <m/>
    <n v="5.23"/>
    <x v="2"/>
    <m/>
    <n v="2000"/>
    <s v="Aug"/>
    <n v="23"/>
    <s v="23-Aug-2000"/>
    <m/>
    <n v="22"/>
    <m/>
    <n v="2166.73"/>
  </r>
  <r>
    <s v="Cordaro, Mr.  Kevin"/>
    <m/>
    <s v=" Mr"/>
    <s v="  Kevin"/>
    <s v="Cordaro"/>
    <m/>
    <n v="0"/>
    <m/>
    <s v="yes"/>
    <s v="No"/>
    <s v="Yes"/>
    <s v="No"/>
    <m/>
    <n v="33.69"/>
    <x v="0"/>
    <m/>
    <n v="9.68"/>
    <x v="0"/>
    <m/>
    <n v="1994"/>
    <s v="Sep"/>
    <n v="27"/>
    <s v="27-Sep-1994"/>
    <m/>
    <n v="28"/>
    <m/>
    <n v="2170.08"/>
  </r>
  <r>
    <s v="Hamilton, Mr.  Gavin M."/>
    <m/>
    <s v=" Mr"/>
    <s v="  Gavin M"/>
    <s v="Hamilton"/>
    <m/>
    <n v="1"/>
    <m/>
    <s v="yes"/>
    <s v="yes"/>
    <s v="Yes"/>
    <s v="Yes"/>
    <m/>
    <n v="42.27"/>
    <x v="0"/>
    <m/>
    <n v="6.05"/>
    <x v="1"/>
    <m/>
    <n v="1991"/>
    <s v="Dec"/>
    <n v="16"/>
    <s v="16-Dec-1991"/>
    <m/>
    <n v="31"/>
    <m/>
    <n v="2193.1999999999998"/>
  </r>
  <r>
    <s v="Meyer, Mr.  Rick E"/>
    <m/>
    <s v=" Mr"/>
    <s v="  Rick E"/>
    <s v="Meyer"/>
    <m/>
    <n v="1"/>
    <m/>
    <s v="yes"/>
    <s v="yes"/>
    <s v="Yes"/>
    <s v="Yes"/>
    <m/>
    <n v="53.25"/>
    <x v="0"/>
    <m/>
    <n v="6.11"/>
    <x v="1"/>
    <m/>
    <n v="2004"/>
    <s v="Dec"/>
    <n v="7"/>
    <s v="7-Dec-2004"/>
    <m/>
    <n v="18"/>
    <m/>
    <n v="2196.4699999999998"/>
  </r>
  <r>
    <s v="Duke, Ms.  Andrea H."/>
    <m/>
    <s v=" Ms"/>
    <s v="  Andrea H"/>
    <s v="Duke"/>
    <m/>
    <n v="0"/>
    <m/>
    <s v="No"/>
    <s v="yes"/>
    <s v="No"/>
    <s v="Yes"/>
    <m/>
    <n v="26.8"/>
    <x v="1"/>
    <m/>
    <n v="10.93"/>
    <x v="0"/>
    <m/>
    <n v="2004"/>
    <s v="Sep"/>
    <n v="3"/>
    <s v="3-Sep-2004"/>
    <m/>
    <n v="18"/>
    <m/>
    <n v="2198.19"/>
  </r>
  <r>
    <s v="Malatesta, Mr.  Anthony S"/>
    <m/>
    <s v=" Mr"/>
    <s v="  Anthony S"/>
    <s v="Malatesta"/>
    <m/>
    <n v="1"/>
    <m/>
    <s v="yes"/>
    <s v="No"/>
    <s v="Yes"/>
    <s v="No"/>
    <m/>
    <n v="28.5"/>
    <x v="1"/>
    <m/>
    <n v="5.12"/>
    <x v="2"/>
    <m/>
    <n v="2004"/>
    <s v="Sep"/>
    <n v="12"/>
    <s v="12-Sep-2004"/>
    <m/>
    <n v="18"/>
    <m/>
    <n v="2200.83"/>
  </r>
  <r>
    <s v="Hinrichsen, Mr.  Erik"/>
    <m/>
    <s v=" Mr"/>
    <s v="  Erik"/>
    <s v="Hinrichsen"/>
    <m/>
    <n v="0"/>
    <m/>
    <s v="yes"/>
    <s v="No"/>
    <s v="Yes"/>
    <s v="No"/>
    <m/>
    <n v="22.895"/>
    <x v="2"/>
    <m/>
    <n v="5.72"/>
    <x v="1"/>
    <m/>
    <n v="2004"/>
    <s v="Jul"/>
    <n v="27"/>
    <s v="27-Jul-2004"/>
    <m/>
    <n v="18"/>
    <m/>
    <n v="2201.1"/>
  </r>
  <r>
    <s v="Lucan, Ms.  Kiley D"/>
    <m/>
    <s v=" Ms"/>
    <s v="  Kiley D"/>
    <s v="Lucan"/>
    <m/>
    <n v="1"/>
    <m/>
    <s v="yes"/>
    <s v="yes"/>
    <s v="Yes"/>
    <s v="Yes"/>
    <m/>
    <n v="34.06"/>
    <x v="0"/>
    <m/>
    <n v="11.83"/>
    <x v="0"/>
    <m/>
    <n v="2004"/>
    <s v="Aug"/>
    <n v="6"/>
    <s v="6-Aug-2004"/>
    <m/>
    <n v="18"/>
    <m/>
    <n v="2203.4699999999998"/>
  </r>
  <r>
    <s v="Koch, Ms.  Jennifer"/>
    <m/>
    <s v=" Ms"/>
    <s v="  Jennifer"/>
    <s v="Koch"/>
    <m/>
    <n v="0"/>
    <m/>
    <s v="yes"/>
    <s v="No"/>
    <s v="Yes"/>
    <s v="No"/>
    <m/>
    <n v="36.409999999999997"/>
    <x v="0"/>
    <m/>
    <n v="4.55"/>
    <x v="2"/>
    <m/>
    <n v="2004"/>
    <s v="Oct"/>
    <n v="28"/>
    <s v="28-Oct-2004"/>
    <m/>
    <n v="18"/>
    <m/>
    <n v="2203.7399999999998"/>
  </r>
  <r>
    <s v="Smith, Mr.  Chris"/>
    <m/>
    <s v=" Mr"/>
    <s v="  Chris"/>
    <s v="Smith"/>
    <m/>
    <n v="1"/>
    <m/>
    <s v="yes"/>
    <s v="yes"/>
    <s v="Yes"/>
    <s v="Yes"/>
    <m/>
    <n v="52.3"/>
    <x v="0"/>
    <m/>
    <n v="4.87"/>
    <x v="2"/>
    <m/>
    <n v="2004"/>
    <s v="Nov"/>
    <n v="13"/>
    <s v="13-Nov-2004"/>
    <m/>
    <n v="18"/>
    <m/>
    <n v="2205.98"/>
  </r>
  <r>
    <s v="O'Connor, Ms.  Marian M."/>
    <m/>
    <s v=" Ms"/>
    <s v="  Marian M"/>
    <s v="O'Connor"/>
    <m/>
    <n v="1"/>
    <m/>
    <s v="yes"/>
    <s v="No"/>
    <s v="Yes"/>
    <s v="No"/>
    <m/>
    <n v="52.66"/>
    <x v="0"/>
    <m/>
    <n v="4.45"/>
    <x v="2"/>
    <m/>
    <n v="2004"/>
    <s v="Aug"/>
    <n v="6"/>
    <s v="6-Aug-2004"/>
    <m/>
    <n v="18"/>
    <m/>
    <n v="2207.6999999999998"/>
  </r>
  <r>
    <s v="Kampwerth, Mr.  Jeremy"/>
    <m/>
    <s v=" Mr"/>
    <s v="  Jeremy"/>
    <s v="Kampwerth"/>
    <m/>
    <n v="0"/>
    <m/>
    <s v="yes"/>
    <s v="yes"/>
    <s v="Yes"/>
    <s v="Yes"/>
    <m/>
    <n v="29.57"/>
    <x v="1"/>
    <m/>
    <n v="9.42"/>
    <x v="0"/>
    <m/>
    <n v="2004"/>
    <s v="Jul"/>
    <n v="27"/>
    <s v="27-Jul-2004"/>
    <m/>
    <n v="18"/>
    <m/>
    <n v="2211.13"/>
  </r>
  <r>
    <s v="Federoff, Ms.  Allison H"/>
    <m/>
    <s v=" Ms"/>
    <s v="  Allison H"/>
    <s v="Federoff"/>
    <m/>
    <n v="1"/>
    <m/>
    <s v="yes"/>
    <s v="yes"/>
    <s v="Yes"/>
    <s v="Yes"/>
    <m/>
    <n v="36.99"/>
    <x v="0"/>
    <m/>
    <n v="5.37"/>
    <x v="2"/>
    <m/>
    <n v="1994"/>
    <s v="Nov"/>
    <n v="17"/>
    <s v="17-Nov-1994"/>
    <m/>
    <n v="28"/>
    <m/>
    <n v="2213.21"/>
  </r>
  <r>
    <s v="Goya, Ms.  Elizabeth"/>
    <m/>
    <s v=" Ms"/>
    <s v="  Elizabeth"/>
    <s v="Goya"/>
    <m/>
    <n v="1"/>
    <m/>
    <s v="yes"/>
    <s v="yes"/>
    <s v="Yes"/>
    <s v="Yes"/>
    <m/>
    <n v="31.4"/>
    <x v="0"/>
    <m/>
    <n v="4.5999999999999996"/>
    <x v="2"/>
    <m/>
    <n v="2004"/>
    <s v="Jun"/>
    <n v="13"/>
    <s v="13-Jun-2004"/>
    <m/>
    <n v="18"/>
    <m/>
    <n v="2217.4699999999998"/>
  </r>
  <r>
    <s v="Hodges, Mr.  Andrew"/>
    <m/>
    <s v=" Mr"/>
    <s v="  Andrew"/>
    <s v="Hodges"/>
    <m/>
    <n v="1"/>
    <m/>
    <s v="yes"/>
    <s v="No"/>
    <s v="Yes"/>
    <s v="No"/>
    <m/>
    <n v="34.9"/>
    <x v="0"/>
    <m/>
    <n v="6.22"/>
    <x v="1"/>
    <m/>
    <n v="2004"/>
    <s v="Sep"/>
    <n v="25"/>
    <s v="25-Sep-2004"/>
    <m/>
    <n v="18"/>
    <m/>
    <n v="2217.6"/>
  </r>
  <r>
    <s v="Erickson, Mr.  Anders J"/>
    <m/>
    <s v=" Mr"/>
    <s v="  Anders J"/>
    <s v="Erickson"/>
    <m/>
    <n v="1"/>
    <m/>
    <s v="yes"/>
    <s v="yes"/>
    <s v="Yes"/>
    <s v="Yes"/>
    <m/>
    <n v="31.13"/>
    <x v="0"/>
    <m/>
    <n v="4.5199999999999996"/>
    <x v="2"/>
    <m/>
    <n v="2004"/>
    <s v="Dec"/>
    <n v="12"/>
    <s v="12-Dec-2004"/>
    <m/>
    <n v="18"/>
    <m/>
    <n v="2219.4499999999998"/>
  </r>
  <r>
    <s v="Welleck, Mr.  Sean"/>
    <m/>
    <s v=" Mr"/>
    <s v="  Sean"/>
    <s v="Welleck"/>
    <m/>
    <n v="1"/>
    <m/>
    <s v="yes"/>
    <s v="No"/>
    <s v="Yes"/>
    <s v="No"/>
    <m/>
    <n v="34.799999999999997"/>
    <x v="0"/>
    <m/>
    <n v="6.18"/>
    <x v="1"/>
    <m/>
    <n v="2003"/>
    <s v="Dec"/>
    <n v="10"/>
    <s v="10-Dec-2003"/>
    <m/>
    <n v="19"/>
    <m/>
    <n v="2221.56"/>
  </r>
  <r>
    <s v="Polen, Mr.  Brian M."/>
    <m/>
    <s v=" Mr"/>
    <s v="  Brian M"/>
    <s v="Polen"/>
    <m/>
    <n v="0"/>
    <m/>
    <s v="yes"/>
    <s v="No"/>
    <s v="Yes"/>
    <s v="No"/>
    <m/>
    <n v="31.68"/>
    <x v="0"/>
    <m/>
    <n v="4.4000000000000004"/>
    <x v="2"/>
    <m/>
    <n v="2000"/>
    <s v="Jun"/>
    <n v="30"/>
    <s v="30-Jun-2000"/>
    <m/>
    <n v="22"/>
    <m/>
    <n v="2250.84"/>
  </r>
  <r>
    <s v="Lynch, Mr.  Jeremy"/>
    <m/>
    <s v=" Mr"/>
    <s v="  Jeremy"/>
    <s v="Lynch"/>
    <m/>
    <n v="1"/>
    <m/>
    <s v="yes"/>
    <s v="No"/>
    <s v="Yes"/>
    <s v="No"/>
    <m/>
    <n v="33.534999999999997"/>
    <x v="0"/>
    <m/>
    <n v="6.23"/>
    <x v="1"/>
    <m/>
    <n v="2000"/>
    <s v="Dec"/>
    <n v="11"/>
    <s v="11-Dec-2000"/>
    <m/>
    <n v="22"/>
    <m/>
    <n v="2254.8000000000002"/>
  </r>
  <r>
    <s v="Hufstader, Ms.  Susannah"/>
    <m/>
    <s v=" Ms"/>
    <s v="  Susannah"/>
    <s v="Hufstader"/>
    <m/>
    <n v="0"/>
    <m/>
    <s v="yes"/>
    <s v="yes"/>
    <s v="Yes"/>
    <s v="Yes"/>
    <m/>
    <n v="31.92"/>
    <x v="0"/>
    <m/>
    <n v="5.33"/>
    <x v="2"/>
    <m/>
    <n v="2002"/>
    <s v="Jul"/>
    <n v="15"/>
    <s v="15-Jul-2002"/>
    <m/>
    <n v="20"/>
    <m/>
    <n v="2257.48"/>
  </r>
  <r>
    <s v="Doak, Mr.  Randy"/>
    <m/>
    <s v=" Mr"/>
    <s v="  Randy"/>
    <s v="Doak"/>
    <m/>
    <n v="1"/>
    <m/>
    <s v="yes"/>
    <s v="No"/>
    <s v="Yes"/>
    <s v="No"/>
    <m/>
    <n v="32.700000000000003"/>
    <x v="0"/>
    <m/>
    <n v="4.09"/>
    <x v="2"/>
    <m/>
    <n v="2002"/>
    <s v="Nov"/>
    <n v="12"/>
    <s v="12-Nov-2002"/>
    <m/>
    <n v="20"/>
    <m/>
    <n v="2261.5700000000002"/>
  </r>
  <r>
    <s v="Noya, Mr.  Leslie"/>
    <m/>
    <s v=" Mr"/>
    <s v="  Leslie"/>
    <s v="Noya"/>
    <m/>
    <n v="0"/>
    <m/>
    <s v="yes"/>
    <s v="No"/>
    <s v="Yes"/>
    <s v="No"/>
    <m/>
    <n v="41.25"/>
    <x v="0"/>
    <m/>
    <n v="5.19"/>
    <x v="2"/>
    <m/>
    <n v="1991"/>
    <s v="Jun"/>
    <n v="16"/>
    <s v="16-Jun-1991"/>
    <m/>
    <n v="31"/>
    <m/>
    <n v="2277.7199999999998"/>
  </r>
  <r>
    <s v="Heninger, Ms.  Brittany L."/>
    <m/>
    <s v=" Ms"/>
    <s v="  Brittany L"/>
    <s v="Heninger"/>
    <m/>
    <n v="1"/>
    <m/>
    <s v="yes"/>
    <s v="No"/>
    <s v="Yes"/>
    <s v="No"/>
    <m/>
    <n v="33.11"/>
    <x v="0"/>
    <m/>
    <n v="4.12"/>
    <x v="2"/>
    <m/>
    <n v="1989"/>
    <s v="Oct"/>
    <n v="5"/>
    <s v="5-Oct-1989"/>
    <m/>
    <n v="33"/>
    <m/>
    <n v="2295.2399999999998"/>
  </r>
  <r>
    <s v="Richardson, Ms.  Cassie J."/>
    <m/>
    <s v=" Ms"/>
    <s v="  Cassie J"/>
    <s v="Richardson"/>
    <m/>
    <n v="1"/>
    <m/>
    <s v="yes"/>
    <s v="No"/>
    <s v="Yes"/>
    <s v="No"/>
    <m/>
    <n v="36.159999999999997"/>
    <x v="0"/>
    <m/>
    <n v="5.0999999999999996"/>
    <x v="2"/>
    <m/>
    <n v="1996"/>
    <s v="Nov"/>
    <n v="28"/>
    <s v="28-Nov-1996"/>
    <m/>
    <n v="26"/>
    <m/>
    <n v="2302.3000000000002"/>
  </r>
  <r>
    <s v="Deucher, Mr.  Peter W"/>
    <m/>
    <s v=" Mr"/>
    <s v="  Peter W"/>
    <s v="Deucher"/>
    <m/>
    <n v="1"/>
    <m/>
    <s v="yes"/>
    <s v="yes"/>
    <s v="Yes"/>
    <s v="Yes"/>
    <m/>
    <n v="33.72"/>
    <x v="0"/>
    <m/>
    <n v="6.21"/>
    <x v="1"/>
    <m/>
    <n v="2004"/>
    <s v="Sep"/>
    <n v="6"/>
    <s v="6-Sep-2004"/>
    <m/>
    <n v="18"/>
    <m/>
    <n v="2304"/>
  </r>
  <r>
    <s v="Wilson, Mr.  Douglas"/>
    <m/>
    <s v=" Mr"/>
    <s v="  Douglas"/>
    <s v="Wilson"/>
    <m/>
    <n v="1"/>
    <m/>
    <s v="yes"/>
    <s v="yes"/>
    <s v="Yes"/>
    <s v="Yes"/>
    <m/>
    <n v="37.74"/>
    <x v="0"/>
    <m/>
    <n v="9.5299999999999994"/>
    <x v="0"/>
    <m/>
    <n v="1996"/>
    <s v="Dec"/>
    <n v="17"/>
    <s v="17-Dec-1996"/>
    <m/>
    <n v="26"/>
    <m/>
    <n v="2322.62"/>
  </r>
  <r>
    <s v="Hall, Mr.  Dan"/>
    <m/>
    <s v=" Mr"/>
    <s v="  Dan"/>
    <s v="Hall"/>
    <m/>
    <n v="1"/>
    <m/>
    <s v="yes"/>
    <s v="yes"/>
    <s v="Yes"/>
    <s v="Yes"/>
    <m/>
    <n v="48.75"/>
    <x v="0"/>
    <m/>
    <n v="4.6399999999999997"/>
    <x v="2"/>
    <m/>
    <n v="2003"/>
    <s v="Nov"/>
    <n v="18"/>
    <s v="18-Nov-2003"/>
    <m/>
    <n v="19"/>
    <m/>
    <n v="2331.52"/>
  </r>
  <r>
    <s v="Reed, Mr.  Dan M."/>
    <m/>
    <s v=" Mr"/>
    <s v="  Dan M"/>
    <s v="Reed"/>
    <m/>
    <n v="1"/>
    <m/>
    <s v="yes"/>
    <s v="No"/>
    <s v="Yes"/>
    <s v="No"/>
    <m/>
    <n v="31.065000000000001"/>
    <x v="0"/>
    <m/>
    <n v="5.05"/>
    <x v="2"/>
    <m/>
    <n v="1998"/>
    <s v="Oct"/>
    <n v="21"/>
    <s v="21-Oct-1998"/>
    <m/>
    <n v="24"/>
    <m/>
    <n v="2352.9699999999998"/>
  </r>
  <r>
    <s v="Frome, Mr.  Eric L."/>
    <m/>
    <s v=" Mr"/>
    <s v="  Eric L"/>
    <s v="Frome"/>
    <m/>
    <n v="0"/>
    <m/>
    <s v="yes"/>
    <s v="No"/>
    <s v="Yes"/>
    <s v="No"/>
    <m/>
    <n v="23.55"/>
    <x v="2"/>
    <m/>
    <n v="10.38"/>
    <x v="0"/>
    <m/>
    <n v="2002"/>
    <s v="Nov"/>
    <n v="5"/>
    <s v="5-Nov-2002"/>
    <m/>
    <n v="20"/>
    <m/>
    <n v="2362.23"/>
  </r>
  <r>
    <s v="Creasy, Mr.  Les J"/>
    <m/>
    <s v=" Mr"/>
    <s v="  Les J"/>
    <s v="Creasy"/>
    <m/>
    <n v="1"/>
    <m/>
    <s v="yes"/>
    <s v="yes"/>
    <s v="Yes"/>
    <s v="Yes"/>
    <m/>
    <n v="30.18"/>
    <x v="0"/>
    <m/>
    <n v="8.31"/>
    <x v="0"/>
    <m/>
    <n v="1988"/>
    <s v="Dec"/>
    <n v="12"/>
    <s v="12-Dec-1988"/>
    <m/>
    <n v="34"/>
    <m/>
    <n v="2373.3000000000002"/>
  </r>
  <r>
    <s v="Latimer, Ms.  Stephanie"/>
    <m/>
    <s v=" Ms"/>
    <s v="  Stephanie"/>
    <s v="Latimer"/>
    <m/>
    <n v="0"/>
    <m/>
    <s v="yes"/>
    <s v="No"/>
    <s v="Yes"/>
    <s v="No"/>
    <m/>
    <n v="29.94"/>
    <x v="3"/>
    <m/>
    <n v="7.59"/>
    <x v="0"/>
    <m/>
    <n v="1999"/>
    <s v="Dec"/>
    <n v="17"/>
    <s v="17-Dec-1999"/>
    <m/>
    <n v="23"/>
    <m/>
    <n v="2395.17"/>
  </r>
  <r>
    <s v="Wei, Ms.  Melissa Y"/>
    <m/>
    <s v=" Ms"/>
    <s v="  Melissa Y"/>
    <s v="Wei"/>
    <m/>
    <n v="0"/>
    <m/>
    <s v="yes"/>
    <s v="No"/>
    <s v="Yes"/>
    <s v="No"/>
    <m/>
    <n v="31.4"/>
    <x v="0"/>
    <m/>
    <n v="5.49"/>
    <x v="2"/>
    <m/>
    <n v="1999"/>
    <s v="Aug"/>
    <n v="10"/>
    <s v="10-Aug-1999"/>
    <m/>
    <n v="23"/>
    <m/>
    <n v="2396.1"/>
  </r>
  <r>
    <s v="Hayes, Ms.  Ashley"/>
    <m/>
    <s v=" Ms"/>
    <s v="  Ashley"/>
    <s v="Hayes"/>
    <m/>
    <n v="0"/>
    <m/>
    <s v="yes"/>
    <s v="No"/>
    <s v="Yes"/>
    <s v="No"/>
    <m/>
    <n v="53.06"/>
    <x v="0"/>
    <m/>
    <n v="11.68"/>
    <x v="0"/>
    <m/>
    <n v="2001"/>
    <s v="Jun"/>
    <n v="3"/>
    <s v="3-Jun-2001"/>
    <m/>
    <n v="22"/>
    <m/>
    <n v="2404.73"/>
  </r>
  <r>
    <s v="Velardo, Ms.  Stephanie M."/>
    <m/>
    <s v=" Ms"/>
    <s v="  Stephanie M"/>
    <s v="Velardo"/>
    <m/>
    <n v="2"/>
    <m/>
    <s v="yes"/>
    <s v="No"/>
    <s v="Yes"/>
    <s v="No"/>
    <m/>
    <n v="30.25"/>
    <x v="0"/>
    <m/>
    <n v="4.1900000000000004"/>
    <x v="2"/>
    <m/>
    <n v="1999"/>
    <s v="Nov"/>
    <n v="12"/>
    <s v="12-Nov-1999"/>
    <m/>
    <n v="23"/>
    <m/>
    <n v="2416.96"/>
  </r>
  <r>
    <s v="Kastes, Ms.  Kylie"/>
    <m/>
    <s v=" Ms"/>
    <s v="  Kylie"/>
    <s v="Kastes"/>
    <m/>
    <n v="0"/>
    <m/>
    <s v="yes"/>
    <s v="No"/>
    <s v="Yes"/>
    <s v="No"/>
    <m/>
    <n v="46.68"/>
    <x v="0"/>
    <m/>
    <n v="4.01"/>
    <x v="2"/>
    <m/>
    <n v="1999"/>
    <s v="Nov"/>
    <n v="21"/>
    <s v="21-Nov-1999"/>
    <m/>
    <n v="23"/>
    <m/>
    <n v="2438.06"/>
  </r>
  <r>
    <s v="Escorcia, Ms.  Kelly"/>
    <m/>
    <s v=" Ms"/>
    <s v="  Kelly"/>
    <s v="Escorcia"/>
    <m/>
    <n v="2"/>
    <m/>
    <s v="yes"/>
    <s v="No"/>
    <s v="Yes"/>
    <s v="No"/>
    <m/>
    <n v="30.4"/>
    <x v="0"/>
    <m/>
    <n v="5.91"/>
    <x v="1"/>
    <m/>
    <n v="2002"/>
    <s v="Jul"/>
    <n v="29"/>
    <s v="29-Jul-2002"/>
    <m/>
    <n v="20"/>
    <m/>
    <n v="2457.21"/>
  </r>
  <r>
    <s v="Larscheid, Ms.  Carrie"/>
    <m/>
    <s v=" Ms"/>
    <s v="  Carrie"/>
    <s v="Larscheid"/>
    <m/>
    <n v="1"/>
    <m/>
    <s v="yes"/>
    <s v="yes"/>
    <s v="Yes"/>
    <s v="Yes"/>
    <m/>
    <n v="30.2"/>
    <x v="0"/>
    <m/>
    <n v="4.47"/>
    <x v="2"/>
    <m/>
    <n v="1998"/>
    <s v="Nov"/>
    <n v="19"/>
    <s v="19-Nov-1998"/>
    <m/>
    <n v="24"/>
    <m/>
    <n v="2457.5"/>
  </r>
  <r>
    <s v="O'Bannon, Mr.  Alex"/>
    <m/>
    <s v=" Mr"/>
    <s v="  Alex"/>
    <s v="O'Bannon"/>
    <m/>
    <n v="2"/>
    <m/>
    <s v="yes"/>
    <s v="yes"/>
    <s v="Yes"/>
    <s v="Yes"/>
    <m/>
    <n v="51.18"/>
    <x v="0"/>
    <m/>
    <n v="4.5599999999999996"/>
    <x v="2"/>
    <m/>
    <n v="2002"/>
    <s v="Jul"/>
    <n v="11"/>
    <s v="11-Jul-2002"/>
    <m/>
    <n v="20"/>
    <m/>
    <n v="2459.7199999999998"/>
  </r>
  <r>
    <s v="Ridgway, Mr.  Zach S"/>
    <m/>
    <s v=" Mr"/>
    <s v="  Zach S"/>
    <s v="Ridgway"/>
    <m/>
    <n v="0"/>
    <m/>
    <s v="yes"/>
    <s v="No"/>
    <s v="Yes"/>
    <s v="No"/>
    <m/>
    <n v="22.18"/>
    <x v="2"/>
    <m/>
    <n v="9.9"/>
    <x v="0"/>
    <m/>
    <n v="1998"/>
    <s v="Aug"/>
    <n v="17"/>
    <s v="17-Aug-1998"/>
    <m/>
    <n v="24"/>
    <m/>
    <n v="2464.62"/>
  </r>
  <r>
    <s v="Black, Mr.  Alan"/>
    <m/>
    <s v=" Mr"/>
    <s v="  Alan"/>
    <s v="Black"/>
    <m/>
    <n v="1"/>
    <m/>
    <s v="yes"/>
    <s v="No"/>
    <s v="Yes"/>
    <s v="No"/>
    <m/>
    <n v="31.92"/>
    <x v="0"/>
    <m/>
    <n v="5.1100000000000003"/>
    <x v="2"/>
    <m/>
    <n v="1998"/>
    <s v="Jul"/>
    <n v="2"/>
    <s v="2-Jul-1998"/>
    <m/>
    <n v="24"/>
    <m/>
    <n v="2473.33"/>
  </r>
  <r>
    <s v="Canton, Mr.  Nate"/>
    <m/>
    <s v=" Mr"/>
    <s v="  Nate"/>
    <s v="Canton"/>
    <m/>
    <n v="1"/>
    <m/>
    <s v="yes"/>
    <s v="No"/>
    <s v="Yes"/>
    <s v="No"/>
    <m/>
    <n v="31.73"/>
    <x v="0"/>
    <m/>
    <n v="5.73"/>
    <x v="1"/>
    <m/>
    <n v="1998"/>
    <s v="Jun"/>
    <n v="20"/>
    <s v="20-Jun-1998"/>
    <m/>
    <n v="24"/>
    <m/>
    <n v="2480.98"/>
  </r>
  <r>
    <s v="Fine, Mr.  Jesse G."/>
    <m/>
    <s v=" Mr"/>
    <s v="  Jesse G"/>
    <s v="Fine"/>
    <m/>
    <n v="1"/>
    <m/>
    <s v="yes"/>
    <s v="No"/>
    <s v="Yes"/>
    <s v="No"/>
    <m/>
    <n v="45.52"/>
    <x v="0"/>
    <m/>
    <n v="6.04"/>
    <x v="1"/>
    <m/>
    <n v="1995"/>
    <s v="Nov"/>
    <n v="6"/>
    <s v="6-Nov-1995"/>
    <m/>
    <n v="27"/>
    <m/>
    <n v="2483.7399999999998"/>
  </r>
  <r>
    <s v="Bui, Mr.  Jason"/>
    <m/>
    <s v=" Mr"/>
    <s v="  Jason"/>
    <s v="Bui"/>
    <m/>
    <n v="1"/>
    <m/>
    <s v="yes"/>
    <s v="No"/>
    <s v="Yes"/>
    <s v="No"/>
    <m/>
    <n v="52.81"/>
    <x v="0"/>
    <m/>
    <n v="5.19"/>
    <x v="2"/>
    <m/>
    <n v="1995"/>
    <s v="Oct"/>
    <n v="14"/>
    <s v="14-Oct-1995"/>
    <m/>
    <n v="27"/>
    <m/>
    <n v="2494.02"/>
  </r>
  <r>
    <s v="Riepma, Ms.  Megan A."/>
    <m/>
    <s v=" Ms"/>
    <s v="  Megan A"/>
    <s v="Riepma"/>
    <m/>
    <n v="1"/>
    <m/>
    <s v="yes"/>
    <s v="No"/>
    <s v="Yes"/>
    <s v="No"/>
    <m/>
    <n v="33.58"/>
    <x v="0"/>
    <m/>
    <n v="5.56"/>
    <x v="2"/>
    <m/>
    <n v="1995"/>
    <s v="Jul"/>
    <n v="9"/>
    <s v="9-Jul-1995"/>
    <m/>
    <n v="27"/>
    <m/>
    <n v="2497.04"/>
  </r>
  <r>
    <s v="Inman, Mr.  Luke M"/>
    <m/>
    <s v=" Mr"/>
    <s v="  Luke M"/>
    <s v="Inman"/>
    <m/>
    <n v="0"/>
    <m/>
    <s v="yes"/>
    <s v="No"/>
    <s v="Yes"/>
    <s v="No"/>
    <m/>
    <n v="30.684999999999999"/>
    <x v="0"/>
    <m/>
    <n v="8.23"/>
    <x v="0"/>
    <m/>
    <n v="1995"/>
    <s v="Oct"/>
    <n v="15"/>
    <s v="15-Oct-1995"/>
    <m/>
    <n v="27"/>
    <m/>
    <n v="2498.41"/>
  </r>
  <r>
    <s v="Kruzel, Ms.  Jacy D"/>
    <m/>
    <s v=" Ms"/>
    <s v="  Jacy D"/>
    <s v="Kruzel"/>
    <m/>
    <n v="2"/>
    <m/>
    <s v="No"/>
    <s v="yes"/>
    <s v="No"/>
    <s v="Yes"/>
    <m/>
    <n v="37.524999999999999"/>
    <x v="0"/>
    <m/>
    <n v="9.0299999999999994"/>
    <x v="0"/>
    <m/>
    <n v="2004"/>
    <s v="Sep"/>
    <n v="6"/>
    <s v="6-Sep-2004"/>
    <m/>
    <n v="18"/>
    <m/>
    <n v="2500.9299999999998"/>
  </r>
  <r>
    <s v="Lindsay, Mr.  Simon G."/>
    <m/>
    <s v=" Mr"/>
    <s v="  Simon G"/>
    <s v="Lindsay"/>
    <m/>
    <n v="0"/>
    <m/>
    <s v="yes"/>
    <s v="yes"/>
    <s v="Yes"/>
    <s v="Yes"/>
    <m/>
    <n v="34.5"/>
    <x v="0"/>
    <m/>
    <n v="4.07"/>
    <x v="2"/>
    <m/>
    <n v="1991"/>
    <s v="Aug"/>
    <n v="5"/>
    <s v="5-Aug-1991"/>
    <m/>
    <n v="31"/>
    <m/>
    <n v="2510.79"/>
  </r>
  <r>
    <s v="Land, Ms.  Ainsley E."/>
    <m/>
    <s v=" Ms"/>
    <s v="  Ainsley E"/>
    <s v="Land"/>
    <m/>
    <n v="2"/>
    <m/>
    <s v="yes"/>
    <s v="No"/>
    <s v="Yes"/>
    <s v="No"/>
    <m/>
    <n v="28.16"/>
    <x v="1"/>
    <m/>
    <n v="5.77"/>
    <x v="1"/>
    <m/>
    <n v="1997"/>
    <s v="Nov"/>
    <n v="2"/>
    <s v="2-Nov-1997"/>
    <m/>
    <n v="25"/>
    <m/>
    <n v="2523.17"/>
  </r>
  <r>
    <s v="Brecher, Ms.  Erica A."/>
    <m/>
    <s v=" Ms"/>
    <s v="  Erica A"/>
    <s v="Brecher"/>
    <m/>
    <n v="1"/>
    <m/>
    <s v="yes"/>
    <s v="No"/>
    <s v="Yes"/>
    <s v="No"/>
    <m/>
    <n v="30.02"/>
    <x v="0"/>
    <m/>
    <n v="5.98"/>
    <x v="1"/>
    <m/>
    <n v="2000"/>
    <s v="Aug"/>
    <n v="25"/>
    <s v="25-Aug-2000"/>
    <m/>
    <n v="22"/>
    <m/>
    <n v="2527.8200000000002"/>
  </r>
  <r>
    <s v="Debolt, Mr.  Erik"/>
    <m/>
    <s v=" Mr"/>
    <s v="  Erik"/>
    <s v="Debolt"/>
    <m/>
    <n v="0"/>
    <m/>
    <s v="yes"/>
    <s v="No"/>
    <s v="Yes"/>
    <s v="No"/>
    <m/>
    <n v="37.82"/>
    <x v="0"/>
    <m/>
    <n v="6.01"/>
    <x v="1"/>
    <m/>
    <n v="1997"/>
    <s v="Jul"/>
    <n v="28"/>
    <s v="28-Jul-1997"/>
    <m/>
    <n v="25"/>
    <m/>
    <n v="2534.39"/>
  </r>
  <r>
    <s v="Oswalt, Ms.  Erin C."/>
    <m/>
    <s v=" Ms"/>
    <s v="  Erin C"/>
    <s v="Oswalt"/>
    <m/>
    <n v="0"/>
    <m/>
    <s v="yes"/>
    <s v="yes"/>
    <s v="Yes"/>
    <s v="Yes"/>
    <m/>
    <n v="33.14"/>
    <x v="0"/>
    <m/>
    <n v="5.67"/>
    <x v="2"/>
    <m/>
    <n v="1990"/>
    <s v="Oct"/>
    <n v="1"/>
    <s v="1-Oct-1990"/>
    <m/>
    <n v="32"/>
    <m/>
    <n v="2540.39"/>
  </r>
  <r>
    <s v="Boyd, Ms.  Adrienne"/>
    <m/>
    <s v=" Ms"/>
    <s v="  Adrienne"/>
    <s v="Boyd"/>
    <m/>
    <n v="1"/>
    <m/>
    <s v="yes"/>
    <s v="yes"/>
    <s v="Yes"/>
    <s v="Yes"/>
    <m/>
    <n v="25.14"/>
    <x v="1"/>
    <m/>
    <n v="6.02"/>
    <x v="1"/>
    <m/>
    <n v="1991"/>
    <s v="Nov"/>
    <n v="17"/>
    <s v="17-Nov-1991"/>
    <m/>
    <n v="31"/>
    <m/>
    <n v="2545.6799999999998"/>
  </r>
  <r>
    <s v="Bulewich, Mr.  Adam"/>
    <m/>
    <s v=" Mr"/>
    <s v="  Adam"/>
    <s v="Bulewich"/>
    <m/>
    <n v="0"/>
    <m/>
    <s v="yes"/>
    <s v="No"/>
    <s v="Yes"/>
    <s v="No"/>
    <m/>
    <n v="20.18"/>
    <x v="2"/>
    <m/>
    <n v="11.19"/>
    <x v="0"/>
    <m/>
    <n v="2002"/>
    <s v="Oct"/>
    <n v="11"/>
    <s v="11-Oct-2002"/>
    <m/>
    <n v="20"/>
    <m/>
    <n v="2566.4699999999998"/>
  </r>
  <r>
    <s v="Fukuda, Mr.  Yutaka"/>
    <m/>
    <s v=" Mr"/>
    <s v="  Yutaka"/>
    <s v="Fukuda"/>
    <m/>
    <n v="0"/>
    <m/>
    <s v="yes"/>
    <s v="No"/>
    <s v="Yes"/>
    <s v="No"/>
    <m/>
    <n v="44.36"/>
    <x v="0"/>
    <m/>
    <n v="5.1100000000000003"/>
    <x v="2"/>
    <m/>
    <n v="2002"/>
    <s v="Jul"/>
    <n v="20"/>
    <s v="20-Jul-2002"/>
    <m/>
    <n v="20"/>
    <m/>
    <n v="2585.04"/>
  </r>
  <r>
    <s v="Phillips, Mr.  Tyler M"/>
    <m/>
    <s v=" Mr"/>
    <s v="  Tyler M"/>
    <s v="Phillips"/>
    <m/>
    <n v="0"/>
    <m/>
    <s v="yes"/>
    <s v="yes"/>
    <s v="Yes"/>
    <s v="Yes"/>
    <m/>
    <n v="23.82"/>
    <x v="2"/>
    <m/>
    <n v="10.85"/>
    <x v="0"/>
    <m/>
    <n v="2001"/>
    <s v="Oct"/>
    <n v="15"/>
    <s v="15-Oct-2001"/>
    <m/>
    <n v="21"/>
    <m/>
    <n v="2585.27"/>
  </r>
  <r>
    <s v="Maddison, Mr.  Stephen"/>
    <m/>
    <s v=" Mr"/>
    <s v="  Stephen"/>
    <s v="Maddison"/>
    <m/>
    <n v="1"/>
    <m/>
    <s v="yes"/>
    <s v="yes"/>
    <s v="Yes"/>
    <s v="Yes"/>
    <m/>
    <n v="45"/>
    <x v="0"/>
    <m/>
    <n v="5.24"/>
    <x v="2"/>
    <m/>
    <n v="2001"/>
    <s v="Jul"/>
    <n v="28"/>
    <s v="28-Jul-2001"/>
    <m/>
    <n v="21"/>
    <m/>
    <n v="2585.85"/>
  </r>
  <r>
    <s v="Lockwood, Mr.  Andrew B."/>
    <m/>
    <s v=" Mr"/>
    <s v="  Andrew B"/>
    <s v="Lockwood"/>
    <m/>
    <n v="0"/>
    <m/>
    <s v="yes"/>
    <s v="No"/>
    <s v="Yes"/>
    <s v="No"/>
    <m/>
    <n v="26.62"/>
    <x v="1"/>
    <m/>
    <n v="10.08"/>
    <x v="0"/>
    <m/>
    <n v="2001"/>
    <s v="Aug"/>
    <n v="26"/>
    <s v="26-Aug-2001"/>
    <m/>
    <n v="21"/>
    <m/>
    <n v="2597.7800000000002"/>
  </r>
  <r>
    <s v="Defilippi, Mr.  James"/>
    <m/>
    <s v=" Mr"/>
    <s v="  James"/>
    <s v="Defilippi"/>
    <m/>
    <n v="0"/>
    <m/>
    <s v="yes"/>
    <s v="yes"/>
    <s v="Yes"/>
    <s v="Yes"/>
    <m/>
    <n v="32.67"/>
    <x v="0"/>
    <m/>
    <n v="10.97"/>
    <x v="0"/>
    <m/>
    <n v="1997"/>
    <s v="Aug"/>
    <n v="26"/>
    <s v="26-Aug-1997"/>
    <m/>
    <n v="25"/>
    <m/>
    <n v="2632.99"/>
  </r>
  <r>
    <s v="Jackson, Mr.  Shawn P."/>
    <m/>
    <s v=" Mr"/>
    <s v="  Shawn P"/>
    <s v="Jackson"/>
    <m/>
    <n v="1"/>
    <m/>
    <s v="yes"/>
    <s v="yes"/>
    <s v="Yes"/>
    <s v="Yes"/>
    <m/>
    <n v="44.44"/>
    <x v="0"/>
    <m/>
    <n v="4.9000000000000004"/>
    <x v="2"/>
    <m/>
    <n v="2000"/>
    <s v="Jun"/>
    <n v="24"/>
    <s v="24-Jun-2000"/>
    <m/>
    <n v="22"/>
    <m/>
    <n v="2639.04"/>
  </r>
  <r>
    <s v="Ozahowski, Mr.  Matt"/>
    <m/>
    <s v=" Mr"/>
    <s v="  Matt"/>
    <s v="Ozahowski"/>
    <m/>
    <n v="0"/>
    <m/>
    <s v="yes"/>
    <s v="No"/>
    <s v="Yes"/>
    <s v="No"/>
    <m/>
    <n v="28.31"/>
    <x v="1"/>
    <m/>
    <n v="5.33"/>
    <x v="2"/>
    <m/>
    <n v="2000"/>
    <s v="Dec"/>
    <n v="9"/>
    <s v="9-Dec-2000"/>
    <m/>
    <n v="22"/>
    <m/>
    <n v="2643.27"/>
  </r>
  <r>
    <s v="Guthals, Mr.  Nathaniel"/>
    <m/>
    <s v=" Mr"/>
    <s v="  Nathaniel"/>
    <s v="Guthals"/>
    <m/>
    <n v="2"/>
    <m/>
    <s v="yes"/>
    <s v="No"/>
    <s v="Yes"/>
    <s v="No"/>
    <m/>
    <n v="25.05"/>
    <x v="1"/>
    <m/>
    <n v="4.6100000000000003"/>
    <x v="2"/>
    <m/>
    <n v="1996"/>
    <s v="Aug"/>
    <n v="5"/>
    <s v="5-Aug-1996"/>
    <m/>
    <n v="26"/>
    <m/>
    <n v="2680.95"/>
  </r>
  <r>
    <s v="Yates, Mr.  Kevin D."/>
    <m/>
    <s v=" Mr"/>
    <s v="  Kevin D"/>
    <s v="Yates"/>
    <m/>
    <n v="0"/>
    <m/>
    <s v="yes"/>
    <s v="No"/>
    <s v="Yes"/>
    <s v="No"/>
    <m/>
    <n v="28.34"/>
    <x v="1"/>
    <m/>
    <n v="8.18"/>
    <x v="0"/>
    <m/>
    <n v="1994"/>
    <s v="Sep"/>
    <n v="17"/>
    <s v="17-Sep-1994"/>
    <m/>
    <n v="28"/>
    <m/>
    <n v="2684.69"/>
  </r>
  <r>
    <s v="Samuelson, Ms.  Joan"/>
    <m/>
    <s v=" Ms"/>
    <s v="  Joan"/>
    <s v="Samuelson"/>
    <m/>
    <n v="0"/>
    <m/>
    <s v="yes"/>
    <s v="No"/>
    <s v="Yes"/>
    <s v="No"/>
    <m/>
    <n v="17.765000000000001"/>
    <x v="4"/>
    <m/>
    <n v="5.62"/>
    <x v="2"/>
    <m/>
    <n v="1994"/>
    <s v="Oct"/>
    <n v="2"/>
    <s v="2-Oct-1994"/>
    <m/>
    <n v="28"/>
    <m/>
    <n v="2689.5"/>
  </r>
  <r>
    <s v="Lemos, Mr.  Christopher A"/>
    <m/>
    <s v=" Mr"/>
    <s v="  Christopher A"/>
    <s v="Lemos"/>
    <m/>
    <n v="0"/>
    <m/>
    <s v="yes"/>
    <s v="No"/>
    <s v="Yes"/>
    <s v="No"/>
    <m/>
    <n v="36.119999999999997"/>
    <x v="0"/>
    <m/>
    <n v="5.82"/>
    <x v="1"/>
    <m/>
    <n v="1999"/>
    <s v="Jun"/>
    <n v="11"/>
    <s v="11-Jun-1999"/>
    <m/>
    <n v="23"/>
    <m/>
    <n v="2690.11"/>
  </r>
  <r>
    <s v="Seynders, Ms.  Kacy L."/>
    <m/>
    <s v=" Ms"/>
    <s v="  Kacy L"/>
    <s v="Seynders"/>
    <m/>
    <n v="0"/>
    <m/>
    <s v="yes"/>
    <s v="No"/>
    <s v="Yes"/>
    <s v="No"/>
    <m/>
    <n v="23.19"/>
    <x v="2"/>
    <m/>
    <n v="7.66"/>
    <x v="0"/>
    <m/>
    <n v="1996"/>
    <s v="Jun"/>
    <n v="13"/>
    <s v="13-Jun-1996"/>
    <m/>
    <n v="26"/>
    <m/>
    <n v="2699.57"/>
  </r>
  <r>
    <s v="Saunders, Mr.  Benjamin H."/>
    <m/>
    <s v=" Mr"/>
    <s v="  Benjamin H"/>
    <s v="Saunders"/>
    <m/>
    <n v="0"/>
    <m/>
    <s v="yes"/>
    <s v="No"/>
    <s v="Yes"/>
    <s v="No"/>
    <m/>
    <n v="35.99"/>
    <x v="0"/>
    <m/>
    <n v="4.2300000000000004"/>
    <x v="2"/>
    <m/>
    <n v="2003"/>
    <s v="Jul"/>
    <n v="17"/>
    <s v="17-Jul-2003"/>
    <m/>
    <n v="19"/>
    <m/>
    <n v="2709.11"/>
  </r>
  <r>
    <s v="Walker, Mr.  Xaviour J."/>
    <m/>
    <s v=" Mr"/>
    <s v="  Xaviour J"/>
    <s v="Walker"/>
    <m/>
    <n v="1"/>
    <m/>
    <s v="yes"/>
    <s v="No"/>
    <s v="Yes"/>
    <s v="No"/>
    <m/>
    <n v="30.25"/>
    <x v="0"/>
    <m/>
    <n v="5.58"/>
    <x v="2"/>
    <m/>
    <n v="2003"/>
    <s v="Nov"/>
    <n v="21"/>
    <s v="21-Nov-2003"/>
    <m/>
    <n v="19"/>
    <m/>
    <n v="2709.24"/>
  </r>
  <r>
    <s v="Lam, Mr.  Michael T."/>
    <m/>
    <s v=" Mr"/>
    <s v="  Michael T"/>
    <s v="Lam"/>
    <m/>
    <n v="0"/>
    <m/>
    <s v="yes"/>
    <s v="yes"/>
    <s v="Yes"/>
    <s v="Yes"/>
    <m/>
    <n v="26.24"/>
    <x v="1"/>
    <m/>
    <n v="6.26"/>
    <x v="1"/>
    <m/>
    <n v="2003"/>
    <s v="Dec"/>
    <n v="1"/>
    <s v="1-Dec-2003"/>
    <m/>
    <n v="19"/>
    <m/>
    <n v="2710.83"/>
  </r>
  <r>
    <s v="Sweigart, Mr.  Bradley"/>
    <m/>
    <s v=" Mr"/>
    <s v="  Bradley"/>
    <s v="Sweigart"/>
    <m/>
    <n v="0"/>
    <m/>
    <s v="yes"/>
    <s v="yes"/>
    <s v="Yes"/>
    <s v="Yes"/>
    <m/>
    <n v="31.36"/>
    <x v="0"/>
    <m/>
    <n v="10.6"/>
    <x v="0"/>
    <m/>
    <n v="2003"/>
    <s v="Aug"/>
    <n v="6"/>
    <s v="6-Aug-2003"/>
    <m/>
    <n v="19"/>
    <m/>
    <n v="2719.28"/>
  </r>
  <r>
    <s v="Sieczkowski, Ms.  Andrea"/>
    <m/>
    <s v=" Ms"/>
    <s v="  Andrea"/>
    <s v="Sieczkowski"/>
    <m/>
    <n v="0"/>
    <m/>
    <s v="yes"/>
    <s v="yes"/>
    <s v="Yes"/>
    <s v="Yes"/>
    <m/>
    <n v="25.69"/>
    <x v="1"/>
    <m/>
    <n v="4.78"/>
    <x v="2"/>
    <m/>
    <n v="1997"/>
    <s v="Oct"/>
    <n v="30"/>
    <s v="30-Oct-1997"/>
    <m/>
    <n v="25"/>
    <m/>
    <n v="2721.32"/>
  </r>
  <r>
    <s v="Jurgens, Ms.  Nancy M"/>
    <m/>
    <s v=" Ms"/>
    <s v="  Nancy M"/>
    <s v="Jurgens"/>
    <m/>
    <n v="2"/>
    <m/>
    <s v="yes"/>
    <s v="No"/>
    <s v="Yes"/>
    <s v="No"/>
    <m/>
    <n v="25.46"/>
    <x v="1"/>
    <m/>
    <n v="6.03"/>
    <x v="1"/>
    <m/>
    <n v="1988"/>
    <s v="Aug"/>
    <n v="20"/>
    <s v="20-Aug-1988"/>
    <m/>
    <n v="34"/>
    <m/>
    <n v="2726.06"/>
  </r>
  <r>
    <s v="Hackman, Mr.  Matt"/>
    <m/>
    <s v=" Mr"/>
    <s v="  Matt"/>
    <s v="Hackman"/>
    <m/>
    <n v="1"/>
    <m/>
    <s v="yes"/>
    <s v="yes"/>
    <s v="Yes"/>
    <s v="Yes"/>
    <m/>
    <n v="31.83"/>
    <x v="0"/>
    <m/>
    <n v="11.55"/>
    <x v="0"/>
    <m/>
    <n v="1997"/>
    <s v="Oct"/>
    <n v="6"/>
    <s v="6-Oct-1997"/>
    <m/>
    <n v="25"/>
    <m/>
    <n v="2727.4"/>
  </r>
  <r>
    <s v="Klarich, Mr.  Lee"/>
    <m/>
    <s v=" Mr"/>
    <s v="  Lee"/>
    <s v="Klarich"/>
    <m/>
    <n v="1"/>
    <m/>
    <s v="yes"/>
    <s v="yes"/>
    <s v="Yes"/>
    <s v="Yes"/>
    <m/>
    <n v="24.43"/>
    <x v="2"/>
    <m/>
    <n v="7.59"/>
    <x v="0"/>
    <m/>
    <n v="2003"/>
    <s v="Dec"/>
    <n v="3"/>
    <s v="3-Dec-2003"/>
    <m/>
    <n v="19"/>
    <m/>
    <n v="2730.11"/>
  </r>
  <r>
    <s v="Schulten, Mr.  Chris"/>
    <m/>
    <s v=" Mr"/>
    <s v="  Chris"/>
    <s v="Schulten"/>
    <m/>
    <n v="0"/>
    <m/>
    <s v="yes"/>
    <s v="No"/>
    <s v="Yes"/>
    <s v="No"/>
    <m/>
    <n v="41.9"/>
    <x v="0"/>
    <m/>
    <n v="4.26"/>
    <x v="2"/>
    <m/>
    <n v="2000"/>
    <s v="Dec"/>
    <n v="17"/>
    <s v="17-Dec-2000"/>
    <m/>
    <n v="22"/>
    <m/>
    <n v="2731.91"/>
  </r>
  <r>
    <s v="Fagerstrom, Mr.  Erik T."/>
    <m/>
    <s v=" Mr"/>
    <s v="  Erik T"/>
    <s v="Fagerstrom"/>
    <m/>
    <n v="1"/>
    <m/>
    <s v="yes"/>
    <s v="yes"/>
    <s v="Yes"/>
    <s v="Yes"/>
    <m/>
    <n v="22.88"/>
    <x v="2"/>
    <m/>
    <n v="5.9"/>
    <x v="1"/>
    <m/>
    <n v="2000"/>
    <s v="Oct"/>
    <n v="3"/>
    <s v="3-Oct-2000"/>
    <m/>
    <n v="22"/>
    <m/>
    <n v="2741.95"/>
  </r>
  <r>
    <s v="Bien, Mr.  Rod W"/>
    <m/>
    <s v=" Mr"/>
    <s v="  Rod W"/>
    <s v="Bien"/>
    <m/>
    <n v="0"/>
    <m/>
    <s v="No"/>
    <s v="No"/>
    <s v="No"/>
    <s v="No"/>
    <m/>
    <n v="29.734999999999999"/>
    <x v="1"/>
    <m/>
    <n v="7.79"/>
    <x v="0"/>
    <m/>
    <n v="2000"/>
    <s v="Oct"/>
    <n v="11"/>
    <s v="11-Oct-2000"/>
    <m/>
    <n v="22"/>
    <m/>
    <n v="2755.02"/>
  </r>
  <r>
    <s v="Hess, Mr.  Joey"/>
    <m/>
    <s v=" Mr"/>
    <s v="  Joey"/>
    <s v="Hess"/>
    <m/>
    <n v="1"/>
    <m/>
    <s v="yes"/>
    <s v="No"/>
    <s v="Yes"/>
    <s v="No"/>
    <m/>
    <n v="40.74"/>
    <x v="0"/>
    <m/>
    <n v="5.28"/>
    <x v="2"/>
    <m/>
    <n v="1997"/>
    <s v="Aug"/>
    <n v="10"/>
    <s v="10-Aug-1997"/>
    <m/>
    <n v="25"/>
    <m/>
    <n v="2758.99"/>
  </r>
  <r>
    <s v="Shaw, Ms.  Hillary L."/>
    <m/>
    <s v=" Ms"/>
    <s v="  Hillary L"/>
    <s v="Shaw"/>
    <m/>
    <n v="2"/>
    <m/>
    <s v="yes"/>
    <s v="No"/>
    <s v="Yes"/>
    <s v="No"/>
    <m/>
    <n v="24.14"/>
    <x v="2"/>
    <m/>
    <n v="5.87"/>
    <x v="1"/>
    <m/>
    <n v="2004"/>
    <s v="Nov"/>
    <n v="14"/>
    <s v="14-Nov-2004"/>
    <m/>
    <n v="18"/>
    <m/>
    <n v="2773.46"/>
  </r>
  <r>
    <s v="Williams, Mr.  Eric J"/>
    <m/>
    <s v=" Mr"/>
    <s v="  Eric J"/>
    <s v="Williams"/>
    <m/>
    <n v="1"/>
    <m/>
    <s v="yes"/>
    <s v="yes"/>
    <s v="Yes"/>
    <s v="Yes"/>
    <m/>
    <n v="25.15"/>
    <x v="1"/>
    <m/>
    <n v="9.08"/>
    <x v="0"/>
    <m/>
    <n v="1999"/>
    <s v="Jun"/>
    <n v="9"/>
    <s v="9-Jun-1999"/>
    <m/>
    <n v="23"/>
    <m/>
    <n v="2775.19"/>
  </r>
  <r>
    <s v="Menzies, Mr.  Nicolas"/>
    <m/>
    <s v=" Mr"/>
    <s v="  Nicolas"/>
    <s v="Menzies"/>
    <m/>
    <n v="1"/>
    <m/>
    <s v="yes"/>
    <s v="No"/>
    <s v="Yes"/>
    <s v="No"/>
    <m/>
    <n v="28.71"/>
    <x v="1"/>
    <m/>
    <n v="5.2"/>
    <x v="2"/>
    <m/>
    <n v="1999"/>
    <s v="Aug"/>
    <n v="29"/>
    <s v="29-Aug-1999"/>
    <m/>
    <n v="23"/>
    <m/>
    <n v="2775.19"/>
  </r>
  <r>
    <s v="Buehler, Mr.  Marcel"/>
    <m/>
    <s v=" Mr"/>
    <s v="  Marcel"/>
    <s v="Buehler"/>
    <m/>
    <n v="0"/>
    <m/>
    <s v="yes"/>
    <s v="No"/>
    <s v="Yes"/>
    <s v="No"/>
    <m/>
    <n v="23"/>
    <x v="2"/>
    <m/>
    <n v="5.48"/>
    <x v="2"/>
    <m/>
    <n v="1999"/>
    <s v="Dec"/>
    <n v="24"/>
    <s v="24-Dec-1999"/>
    <m/>
    <n v="23"/>
    <m/>
    <n v="2789.06"/>
  </r>
  <r>
    <s v="Degen, Ms.  Ashley N"/>
    <m/>
    <s v=" Ms"/>
    <s v="  Ashley N"/>
    <s v="Degen"/>
    <m/>
    <n v="0"/>
    <m/>
    <s v="No"/>
    <s v="No"/>
    <s v="No"/>
    <s v="No"/>
    <m/>
    <n v="36.86"/>
    <x v="0"/>
    <m/>
    <n v="11.95"/>
    <x v="0"/>
    <m/>
    <n v="2004"/>
    <s v="Aug"/>
    <n v="4"/>
    <s v="4-Aug-2004"/>
    <m/>
    <n v="18"/>
    <m/>
    <n v="2801.26"/>
  </r>
  <r>
    <s v="Arsenault, Mr.  Evan D"/>
    <m/>
    <s v=" Mr"/>
    <s v="  Evan D"/>
    <s v="Arsenault"/>
    <m/>
    <n v="1"/>
    <m/>
    <s v="yes"/>
    <s v="yes"/>
    <s v="Yes"/>
    <s v="Yes"/>
    <m/>
    <n v="24.25"/>
    <x v="2"/>
    <m/>
    <n v="8.6999999999999993"/>
    <x v="0"/>
    <m/>
    <n v="2003"/>
    <s v="Sep"/>
    <n v="23"/>
    <s v="23-Sep-2003"/>
    <m/>
    <n v="19"/>
    <m/>
    <n v="2803.7"/>
  </r>
  <r>
    <s v="Hoff, Ms.  Krisana"/>
    <m/>
    <s v=" Ms"/>
    <s v="  Krisana"/>
    <s v="Hoff"/>
    <m/>
    <n v="0"/>
    <m/>
    <s v="yes"/>
    <s v="No"/>
    <s v="Yes"/>
    <s v="No"/>
    <m/>
    <n v="23.85"/>
    <x v="2"/>
    <m/>
    <n v="7.84"/>
    <x v="0"/>
    <m/>
    <n v="2000"/>
    <s v="Oct"/>
    <n v="1"/>
    <s v="1-Oct-2000"/>
    <m/>
    <n v="22"/>
    <m/>
    <n v="2819.51"/>
  </r>
  <r>
    <s v="Hall, Mr.  Kyle"/>
    <m/>
    <s v=" Mr"/>
    <s v="  Kyle"/>
    <s v="Hall"/>
    <m/>
    <n v="1"/>
    <m/>
    <s v="yes"/>
    <s v="yes"/>
    <s v="Yes"/>
    <s v="Yes"/>
    <m/>
    <n v="40.020000000000003"/>
    <x v="0"/>
    <m/>
    <n v="5.19"/>
    <x v="2"/>
    <m/>
    <n v="1998"/>
    <s v="Nov"/>
    <n v="15"/>
    <s v="15-Nov-1998"/>
    <m/>
    <n v="24"/>
    <m/>
    <n v="2842.76"/>
  </r>
  <r>
    <s v="Ashley, Ms.  Kate"/>
    <m/>
    <s v=" Ms"/>
    <s v="  Kate"/>
    <s v="Ashley"/>
    <m/>
    <n v="0"/>
    <m/>
    <s v="yes"/>
    <s v="No"/>
    <s v="Yes"/>
    <s v="No"/>
    <m/>
    <n v="19.170000000000002"/>
    <x v="2"/>
    <m/>
    <n v="8.41"/>
    <x v="0"/>
    <m/>
    <n v="1998"/>
    <s v="Jun"/>
    <n v="17"/>
    <s v="17-Jun-1998"/>
    <m/>
    <n v="24"/>
    <m/>
    <n v="2850.68"/>
  </r>
  <r>
    <s v="Rindahl, Mr.  Martin A."/>
    <m/>
    <s v=" Mr"/>
    <s v="  Martin A"/>
    <s v="Rindahl"/>
    <m/>
    <n v="2"/>
    <m/>
    <s v="yes"/>
    <s v="yes"/>
    <s v="Yes"/>
    <s v="Yes"/>
    <m/>
    <n v="43.53"/>
    <x v="0"/>
    <m/>
    <n v="5.86"/>
    <x v="1"/>
    <m/>
    <n v="1998"/>
    <s v="Sep"/>
    <n v="4"/>
    <s v="4-Sep-1998"/>
    <m/>
    <n v="24"/>
    <m/>
    <n v="2855.44"/>
  </r>
  <r>
    <s v="Clark, Ms.  Stacey"/>
    <m/>
    <s v=" Ms"/>
    <s v="  Stacey"/>
    <s v="Clark"/>
    <m/>
    <n v="1"/>
    <m/>
    <s v="yes"/>
    <s v="No"/>
    <s v="Yes"/>
    <s v="No"/>
    <m/>
    <n v="46.06"/>
    <x v="0"/>
    <m/>
    <n v="4.18"/>
    <x v="2"/>
    <m/>
    <n v="1993"/>
    <s v="Nov"/>
    <n v="1"/>
    <s v="1-Nov-1993"/>
    <m/>
    <n v="29"/>
    <m/>
    <n v="2866.09"/>
  </r>
  <r>
    <s v="Irish, Ms.  Christine"/>
    <m/>
    <s v=" Ms"/>
    <s v="  Christine"/>
    <s v="Irish"/>
    <m/>
    <n v="2"/>
    <m/>
    <s v="yes"/>
    <s v="yes"/>
    <s v="Yes"/>
    <s v="Yes"/>
    <m/>
    <n v="29.92"/>
    <x v="3"/>
    <m/>
    <n v="11.99"/>
    <x v="0"/>
    <m/>
    <n v="1993"/>
    <s v="Aug"/>
    <n v="12"/>
    <s v="12-Aug-1993"/>
    <m/>
    <n v="29"/>
    <m/>
    <n v="2867.12"/>
  </r>
  <r>
    <s v="Richardson, Ms.  Sarah C."/>
    <m/>
    <s v=" Ms"/>
    <s v="  Sarah C"/>
    <s v="Richardson"/>
    <m/>
    <n v="1"/>
    <m/>
    <s v="yes"/>
    <s v="yes"/>
    <s v="Yes"/>
    <s v="Yes"/>
    <m/>
    <n v="28.46"/>
    <x v="1"/>
    <m/>
    <n v="4.8499999999999996"/>
    <x v="2"/>
    <m/>
    <n v="1996"/>
    <s v="Jun"/>
    <n v="21"/>
    <s v="21-Jun-1996"/>
    <m/>
    <n v="26"/>
    <m/>
    <n v="2897.32"/>
  </r>
  <r>
    <s v="Dewitt, Ms.  Megan"/>
    <m/>
    <s v=" Ms"/>
    <s v="  Megan"/>
    <s v="Dewitt"/>
    <m/>
    <n v="1"/>
    <m/>
    <s v="yes"/>
    <s v="yes"/>
    <s v="Yes"/>
    <s v="Yes"/>
    <m/>
    <n v="24.56"/>
    <x v="2"/>
    <m/>
    <n v="6.18"/>
    <x v="1"/>
    <m/>
    <n v="2000"/>
    <s v="Jul"/>
    <n v="14"/>
    <s v="14-Jul-2000"/>
    <m/>
    <n v="22"/>
    <m/>
    <n v="2897.46"/>
  </r>
  <r>
    <s v="Hickman, Mr.  Jason W"/>
    <m/>
    <s v=" Mr"/>
    <s v="  Jason W"/>
    <s v="Hickman"/>
    <m/>
    <n v="0"/>
    <m/>
    <s v="yes"/>
    <s v="No"/>
    <s v="Yes"/>
    <s v="No"/>
    <m/>
    <n v="41.19"/>
    <x v="0"/>
    <m/>
    <n v="6.37"/>
    <x v="1"/>
    <m/>
    <n v="1999"/>
    <s v="Nov"/>
    <n v="1"/>
    <s v="1-Nov-1999"/>
    <m/>
    <n v="23"/>
    <m/>
    <n v="2899.49"/>
  </r>
  <r>
    <s v="Gonzalez, Ms.  Michele"/>
    <m/>
    <s v=" Ms"/>
    <s v="  Michele"/>
    <s v="Gonzalez"/>
    <m/>
    <n v="2"/>
    <m/>
    <s v="yes"/>
    <s v="yes"/>
    <s v="Yes"/>
    <s v="Yes"/>
    <m/>
    <n v="18.63"/>
    <x v="2"/>
    <m/>
    <n v="9.81"/>
    <x v="0"/>
    <m/>
    <n v="1996"/>
    <s v="Oct"/>
    <n v="24"/>
    <s v="24-Oct-1996"/>
    <m/>
    <n v="26"/>
    <m/>
    <n v="2902.91"/>
  </r>
  <r>
    <s v="Difani, Ms.  Nikki"/>
    <m/>
    <s v=" Ms"/>
    <s v="  Nikki"/>
    <s v="Difani"/>
    <m/>
    <n v="1"/>
    <m/>
    <s v="yes"/>
    <s v="yes"/>
    <s v="Yes"/>
    <s v="Yes"/>
    <m/>
    <n v="26.26"/>
    <x v="1"/>
    <m/>
    <n v="11.8"/>
    <x v="0"/>
    <m/>
    <n v="1996"/>
    <s v="Jun"/>
    <n v="13"/>
    <s v="13-Jun-1996"/>
    <m/>
    <n v="26"/>
    <m/>
    <n v="2904.09"/>
  </r>
  <r>
    <s v="Turner, Mr.  Philip J."/>
    <m/>
    <s v=" Mr"/>
    <s v="  Philip J"/>
    <s v="Turner"/>
    <m/>
    <n v="1"/>
    <m/>
    <s v="yes"/>
    <s v="yes"/>
    <s v="Yes"/>
    <s v="Yes"/>
    <m/>
    <n v="22.37"/>
    <x v="2"/>
    <m/>
    <n v="5.86"/>
    <x v="1"/>
    <m/>
    <n v="2003"/>
    <s v="Jun"/>
    <n v="5"/>
    <s v="5-Jun-2003"/>
    <m/>
    <n v="20"/>
    <m/>
    <n v="2913.57"/>
  </r>
  <r>
    <s v="Widmann, Mr.  Bryan L"/>
    <m/>
    <s v=" Mr"/>
    <s v="  Bryan L"/>
    <s v="Widmann"/>
    <m/>
    <n v="1"/>
    <m/>
    <s v="yes"/>
    <s v="No"/>
    <s v="Yes"/>
    <s v="No"/>
    <m/>
    <n v="39.619999999999997"/>
    <x v="0"/>
    <m/>
    <n v="4.28"/>
    <x v="2"/>
    <m/>
    <n v="1996"/>
    <s v="Jun"/>
    <n v="30"/>
    <s v="30-Jun-1996"/>
    <m/>
    <n v="26"/>
    <m/>
    <n v="2927.06"/>
  </r>
  <r>
    <s v="Tunney, Mr.  Timothy F"/>
    <m/>
    <s v=" Mr"/>
    <s v="  Timothy F"/>
    <s v="Tunney"/>
    <m/>
    <n v="0"/>
    <m/>
    <s v="yes"/>
    <s v="yes"/>
    <s v="Yes"/>
    <s v="Yes"/>
    <m/>
    <n v="18.329999999999998"/>
    <x v="4"/>
    <m/>
    <n v="4.16"/>
    <x v="2"/>
    <m/>
    <n v="2002"/>
    <s v="Sep"/>
    <n v="30"/>
    <s v="30-Sep-2002"/>
    <m/>
    <n v="20"/>
    <m/>
    <n v="2943.41"/>
  </r>
  <r>
    <s v="San Juan, Ms.  Angielyn M"/>
    <m/>
    <s v=" Ms"/>
    <s v="  Angielyn M"/>
    <s v="San Juan"/>
    <m/>
    <n v="1"/>
    <m/>
    <s v="yes"/>
    <s v="yes"/>
    <s v="Yes"/>
    <s v="Yes"/>
    <m/>
    <n v="17.11"/>
    <x v="4"/>
    <m/>
    <n v="4.9800000000000004"/>
    <x v="2"/>
    <m/>
    <n v="1995"/>
    <s v="Sep"/>
    <n v="24"/>
    <s v="24-Sep-1995"/>
    <m/>
    <n v="27"/>
    <m/>
    <n v="2974.13"/>
  </r>
  <r>
    <s v="Croll, Ms.  Jeanie M."/>
    <m/>
    <s v=" Ms"/>
    <s v="  Jeanie M"/>
    <s v="Croll"/>
    <m/>
    <n v="1"/>
    <m/>
    <s v="yes"/>
    <s v="No"/>
    <s v="Yes"/>
    <s v="No"/>
    <m/>
    <n v="43.5"/>
    <x v="0"/>
    <m/>
    <n v="6.38"/>
    <x v="1"/>
    <m/>
    <n v="1987"/>
    <s v="Jun"/>
    <n v="18"/>
    <s v="18-Jun-1987"/>
    <m/>
    <n v="35"/>
    <m/>
    <n v="2979.52"/>
  </r>
  <r>
    <s v="Rolfes, Mr.  Greg"/>
    <m/>
    <s v=" Mr"/>
    <s v="  Greg"/>
    <s v="Rolfes"/>
    <m/>
    <n v="2"/>
    <m/>
    <s v="No"/>
    <s v="No"/>
    <s v="No"/>
    <s v="No"/>
    <m/>
    <n v="25.364999999999998"/>
    <x v="1"/>
    <m/>
    <n v="5.19"/>
    <x v="2"/>
    <m/>
    <n v="1991"/>
    <s v="Nov"/>
    <n v="20"/>
    <s v="20-Nov-1991"/>
    <m/>
    <n v="31"/>
    <m/>
    <n v="2985.67"/>
  </r>
  <r>
    <s v="Hinkle, Mr.  John"/>
    <m/>
    <s v=" Mr"/>
    <s v="  John"/>
    <s v="Hinkle"/>
    <m/>
    <n v="0"/>
    <m/>
    <s v="No"/>
    <s v="No"/>
    <s v="No"/>
    <s v="No"/>
    <m/>
    <n v="28.594999999999999"/>
    <x v="1"/>
    <m/>
    <n v="10.210000000000001"/>
    <x v="0"/>
    <m/>
    <n v="2002"/>
    <s v="Dec"/>
    <n v="15"/>
    <s v="15-Dec-2002"/>
    <m/>
    <n v="20"/>
    <m/>
    <n v="3012.22"/>
  </r>
  <r>
    <s v="Leuchanka, Mr.  Aliaksandr"/>
    <m/>
    <s v=" Mr"/>
    <s v="  Aliaksandr"/>
    <s v="Leuchanka"/>
    <m/>
    <n v="1"/>
    <m/>
    <s v="yes"/>
    <s v="yes"/>
    <s v="Yes"/>
    <s v="Yes"/>
    <m/>
    <n v="29.83"/>
    <x v="1"/>
    <m/>
    <n v="9.6999999999999993"/>
    <x v="0"/>
    <m/>
    <n v="1988"/>
    <s v="Sep"/>
    <n v="28"/>
    <s v="28-Sep-1988"/>
    <m/>
    <n v="34"/>
    <m/>
    <n v="3018.04"/>
  </r>
  <r>
    <s v="Ayr, Mr.  Jason M."/>
    <m/>
    <s v=" Mr"/>
    <s v="  Jason M"/>
    <s v="Ayr"/>
    <m/>
    <n v="3"/>
    <m/>
    <s v="No"/>
    <s v="No"/>
    <s v="No"/>
    <s v="No"/>
    <m/>
    <n v="24.7"/>
    <x v="2"/>
    <m/>
    <n v="10.25"/>
    <x v="0"/>
    <m/>
    <n v="1997"/>
    <s v="Dec"/>
    <n v="19"/>
    <s v="19-Dec-1997"/>
    <m/>
    <n v="25"/>
    <m/>
    <n v="3021.81"/>
  </r>
  <r>
    <s v="Siegel, Ms.  Sheera K"/>
    <m/>
    <s v=" Ms"/>
    <s v="  Sheera K"/>
    <s v="Siegel"/>
    <m/>
    <n v="0"/>
    <m/>
    <s v="yes"/>
    <s v="No"/>
    <s v="Yes"/>
    <s v="No"/>
    <m/>
    <n v="17.940000000000001"/>
    <x v="4"/>
    <m/>
    <n v="9.77"/>
    <x v="0"/>
    <m/>
    <n v="1998"/>
    <s v="Sep"/>
    <n v="15"/>
    <s v="15-Sep-1998"/>
    <m/>
    <n v="24"/>
    <m/>
    <n v="3044.21"/>
  </r>
  <r>
    <s v="Penrose, Ms.  Janice"/>
    <m/>
    <s v=" Ms"/>
    <s v="  Janice"/>
    <s v="Penrose"/>
    <m/>
    <n v="1"/>
    <m/>
    <s v="yes"/>
    <s v="No"/>
    <s v="Yes"/>
    <s v="No"/>
    <m/>
    <n v="21.08"/>
    <x v="2"/>
    <m/>
    <n v="4.83"/>
    <x v="2"/>
    <m/>
    <n v="1998"/>
    <s v="Aug"/>
    <n v="9"/>
    <s v="9-Aug-1998"/>
    <m/>
    <n v="24"/>
    <m/>
    <n v="3046.06"/>
  </r>
  <r>
    <s v="Schuler, Mr.  Timothy G."/>
    <m/>
    <s v=" Mr"/>
    <s v="  Timothy G"/>
    <s v="Schuler"/>
    <m/>
    <n v="0"/>
    <m/>
    <s v="No"/>
    <s v="yes"/>
    <s v="No"/>
    <s v="Yes"/>
    <m/>
    <n v="37.715000000000003"/>
    <x v="0"/>
    <m/>
    <n v="10.86"/>
    <x v="0"/>
    <m/>
    <n v="1997"/>
    <s v="Dec"/>
    <n v="22"/>
    <s v="22-Dec-1997"/>
    <m/>
    <n v="25"/>
    <m/>
    <n v="3051.73"/>
  </r>
  <r>
    <s v="Walker, Mr.  Alan R"/>
    <m/>
    <s v=" Mr"/>
    <s v="  Alan R"/>
    <s v="Walker"/>
    <m/>
    <n v="0"/>
    <m/>
    <s v="yes"/>
    <s v="yes"/>
    <s v="Yes"/>
    <s v="Yes"/>
    <m/>
    <n v="22.39"/>
    <x v="2"/>
    <m/>
    <n v="9.5299999999999994"/>
    <x v="0"/>
    <m/>
    <n v="2002"/>
    <s v="Jun"/>
    <n v="21"/>
    <s v="21-Jun-2002"/>
    <m/>
    <n v="20"/>
    <m/>
    <n v="3056.39"/>
  </r>
  <r>
    <s v="Stange, Mr.  Michael"/>
    <m/>
    <s v=" Mr"/>
    <s v="  Michael"/>
    <s v="Stange"/>
    <m/>
    <n v="0"/>
    <m/>
    <s v="yes"/>
    <s v="No"/>
    <s v="Yes"/>
    <s v="No"/>
    <m/>
    <n v="28.78"/>
    <x v="1"/>
    <m/>
    <n v="5.68"/>
    <x v="2"/>
    <m/>
    <n v="1994"/>
    <s v="Sep"/>
    <n v="26"/>
    <s v="26-Sep-1994"/>
    <m/>
    <n v="28"/>
    <m/>
    <n v="3062.51"/>
  </r>
  <r>
    <s v="Roy, Ms.  Marie-France"/>
    <m/>
    <s v=" Ms"/>
    <s v="  Marie-France"/>
    <s v="Roy"/>
    <m/>
    <n v="0"/>
    <m/>
    <s v="yes"/>
    <s v="yes"/>
    <s v="Yes"/>
    <s v="Yes"/>
    <m/>
    <n v="18.329999999999998"/>
    <x v="4"/>
    <m/>
    <n v="5.57"/>
    <x v="2"/>
    <m/>
    <n v="1989"/>
    <s v="Oct"/>
    <n v="1"/>
    <s v="1-Oct-1989"/>
    <m/>
    <n v="33"/>
    <m/>
    <n v="3065.49"/>
  </r>
  <r>
    <s v="Potere, Mr.  Erik F."/>
    <m/>
    <s v=" Mr"/>
    <s v="  Erik F"/>
    <s v="Potere"/>
    <m/>
    <n v="1"/>
    <m/>
    <s v="yes"/>
    <s v="yes"/>
    <s v="Yes"/>
    <s v="Yes"/>
    <m/>
    <n v="26.39"/>
    <x v="1"/>
    <m/>
    <n v="4.58"/>
    <x v="2"/>
    <m/>
    <n v="1995"/>
    <s v="Sep"/>
    <n v="10"/>
    <s v="10-Sep-1995"/>
    <m/>
    <n v="27"/>
    <m/>
    <n v="3070.81"/>
  </r>
  <r>
    <s v="Podgurski, Mr.  Andrew"/>
    <m/>
    <s v=" Mr"/>
    <s v="  Andrew"/>
    <s v="Podgurski"/>
    <m/>
    <n v="1"/>
    <m/>
    <s v="yes"/>
    <s v="yes"/>
    <s v="Yes"/>
    <s v="Yes"/>
    <m/>
    <n v="19.260000000000002"/>
    <x v="2"/>
    <m/>
    <n v="8.9600000000000009"/>
    <x v="0"/>
    <m/>
    <n v="2001"/>
    <s v="Oct"/>
    <n v="13"/>
    <s v="13-Oct-2001"/>
    <m/>
    <n v="21"/>
    <m/>
    <n v="3077.1"/>
  </r>
  <r>
    <s v="Diamond, Mr.  Anthony"/>
    <m/>
    <s v=" Mr"/>
    <s v="  Anthony"/>
    <s v="Diamond"/>
    <m/>
    <n v="0"/>
    <m/>
    <s v="yes"/>
    <s v="No"/>
    <s v="Yes"/>
    <s v="No"/>
    <m/>
    <n v="26.92"/>
    <x v="1"/>
    <m/>
    <n v="6.09"/>
    <x v="1"/>
    <m/>
    <n v="1987"/>
    <s v="Aug"/>
    <n v="1"/>
    <s v="1-Aug-1987"/>
    <m/>
    <n v="35"/>
    <m/>
    <n v="3088.06"/>
  </r>
  <r>
    <s v="Sallade, Mr.  Chris"/>
    <m/>
    <s v=" Mr"/>
    <s v="  Chris"/>
    <s v="Sallade"/>
    <m/>
    <n v="0"/>
    <m/>
    <s v="yes"/>
    <s v="No"/>
    <s v="Yes"/>
    <s v="No"/>
    <m/>
    <n v="19.73"/>
    <x v="2"/>
    <m/>
    <n v="4.3600000000000003"/>
    <x v="2"/>
    <m/>
    <n v="1999"/>
    <s v="Jun"/>
    <n v="25"/>
    <s v="25-Jun-1999"/>
    <m/>
    <n v="23"/>
    <m/>
    <n v="3128.35"/>
  </r>
  <r>
    <s v="Zhang, Mr.  Yu"/>
    <m/>
    <s v=" Mr"/>
    <s v="  Yu"/>
    <s v="Zhang"/>
    <m/>
    <n v="0"/>
    <m/>
    <s v="yes"/>
    <s v="yes"/>
    <s v="Yes"/>
    <s v="Yes"/>
    <m/>
    <n v="23.56"/>
    <x v="2"/>
    <m/>
    <n v="11.74"/>
    <x v="0"/>
    <m/>
    <n v="1994"/>
    <s v="Jul"/>
    <n v="10"/>
    <s v="10-Jul-1994"/>
    <m/>
    <n v="28"/>
    <m/>
    <n v="3161.45"/>
  </r>
  <r>
    <s v="Chatfield, Mr.  Caleb N"/>
    <m/>
    <s v=" Mr"/>
    <s v="  Caleb N"/>
    <s v="Chatfield"/>
    <m/>
    <n v="1"/>
    <m/>
    <s v="yes"/>
    <s v="No"/>
    <s v="Yes"/>
    <s v="No"/>
    <m/>
    <n v="37.67"/>
    <x v="0"/>
    <m/>
    <n v="5.89"/>
    <x v="1"/>
    <m/>
    <n v="1993"/>
    <s v="Sep"/>
    <n v="25"/>
    <s v="25-Sep-1993"/>
    <m/>
    <n v="29"/>
    <m/>
    <n v="3162.02"/>
  </r>
  <r>
    <s v="Bruns, Mr.  Jason M."/>
    <m/>
    <s v=" Mr"/>
    <s v="  Jason M"/>
    <s v="Bruns"/>
    <m/>
    <n v="2"/>
    <m/>
    <s v="yes"/>
    <s v="No"/>
    <s v="Yes"/>
    <s v="No"/>
    <m/>
    <n v="18.73"/>
    <x v="2"/>
    <m/>
    <n v="10.64"/>
    <x v="0"/>
    <m/>
    <n v="2001"/>
    <s v="Aug"/>
    <n v="29"/>
    <s v="29-Aug-2001"/>
    <m/>
    <n v="21"/>
    <m/>
    <n v="3167.46"/>
  </r>
  <r>
    <s v="Yochum, Ms.  Angela R"/>
    <m/>
    <s v=" Ms"/>
    <s v="  Angela R"/>
    <s v="Yochum"/>
    <m/>
    <n v="1"/>
    <m/>
    <s v="yes"/>
    <s v="No"/>
    <s v="Yes"/>
    <s v="No"/>
    <m/>
    <n v="33.090000000000003"/>
    <x v="0"/>
    <m/>
    <n v="6.06"/>
    <x v="1"/>
    <m/>
    <n v="1994"/>
    <s v="Oct"/>
    <n v="25"/>
    <s v="25-Oct-1994"/>
    <m/>
    <n v="28"/>
    <m/>
    <n v="3171.61"/>
  </r>
  <r>
    <s v="Freeburn, Mr.  Keith J"/>
    <m/>
    <s v=" Mr"/>
    <s v="  Keith J"/>
    <s v="Freeburn"/>
    <m/>
    <n v="1"/>
    <m/>
    <s v="yes"/>
    <s v="yes"/>
    <s v="Yes"/>
    <s v="Yes"/>
    <m/>
    <n v="18.329999999999998"/>
    <x v="4"/>
    <m/>
    <n v="7.46"/>
    <x v="0"/>
    <m/>
    <n v="1994"/>
    <s v="Jul"/>
    <n v="6"/>
    <s v="6-Jul-1994"/>
    <m/>
    <n v="28"/>
    <m/>
    <n v="3172.02"/>
  </r>
  <r>
    <s v="Spencer, Ms.  Emma"/>
    <m/>
    <s v=" Ms"/>
    <s v="  Emma"/>
    <s v="Spencer"/>
    <m/>
    <n v="2"/>
    <m/>
    <s v="yes"/>
    <s v="yes"/>
    <s v="Yes"/>
    <s v="Yes"/>
    <m/>
    <n v="27.74"/>
    <x v="1"/>
    <m/>
    <n v="4.68"/>
    <x v="2"/>
    <m/>
    <n v="1996"/>
    <s v="Aug"/>
    <n v="14"/>
    <s v="14-Aug-1996"/>
    <m/>
    <n v="26"/>
    <m/>
    <n v="3176.29"/>
  </r>
  <r>
    <s v="Jarosik, Mr.  Nathan A"/>
    <m/>
    <s v=" Mr"/>
    <s v="  Nathan A"/>
    <s v="Jarosik"/>
    <m/>
    <n v="1"/>
    <m/>
    <s v="yes"/>
    <s v="No"/>
    <s v="Yes"/>
    <s v="No"/>
    <m/>
    <n v="24.2"/>
    <x v="2"/>
    <m/>
    <n v="6.15"/>
    <x v="1"/>
    <m/>
    <n v="1996"/>
    <s v="Jul"/>
    <n v="3"/>
    <s v="3-Jul-1996"/>
    <m/>
    <n v="26"/>
    <m/>
    <n v="3176.82"/>
  </r>
  <r>
    <s v="Heinzen, Ms.  Kathryn"/>
    <m/>
    <s v=" Ms"/>
    <s v="  Kathryn"/>
    <s v="Heinzen"/>
    <m/>
    <n v="0"/>
    <m/>
    <s v="yes"/>
    <s v="yes"/>
    <s v="Yes"/>
    <s v="Yes"/>
    <m/>
    <n v="22.03"/>
    <x v="2"/>
    <m/>
    <n v="4.28"/>
    <x v="2"/>
    <m/>
    <n v="2000"/>
    <s v="Sep"/>
    <n v="23"/>
    <s v="23-Sep-2000"/>
    <m/>
    <n v="22"/>
    <m/>
    <n v="3179.96"/>
  </r>
  <r>
    <s v="Kelley, Ms.  Elizabeth H."/>
    <m/>
    <s v=" Ms"/>
    <s v="  Elizabeth H"/>
    <s v="Kelley"/>
    <m/>
    <n v="3"/>
    <m/>
    <s v="yes"/>
    <s v="No"/>
    <s v="Yes"/>
    <s v="No"/>
    <m/>
    <n v="26.885000000000002"/>
    <x v="1"/>
    <m/>
    <n v="9.86"/>
    <x v="0"/>
    <m/>
    <n v="2001"/>
    <s v="Sep"/>
    <n v="2"/>
    <s v="2-Sep-2001"/>
    <m/>
    <n v="21"/>
    <m/>
    <n v="3180.51"/>
  </r>
  <r>
    <s v="Thacker, Mr.  Ben"/>
    <m/>
    <s v=" Mr"/>
    <s v="  Ben"/>
    <s v="Thacker"/>
    <m/>
    <n v="0"/>
    <m/>
    <s v="yes"/>
    <s v="No"/>
    <s v="Yes"/>
    <s v="No"/>
    <m/>
    <n v="16.36"/>
    <x v="4"/>
    <m/>
    <n v="11.19"/>
    <x v="0"/>
    <m/>
    <n v="1996"/>
    <s v="Oct"/>
    <n v="11"/>
    <s v="11-Oct-1996"/>
    <m/>
    <n v="26"/>
    <m/>
    <n v="3201.25"/>
  </r>
  <r>
    <s v="Jeseritz, Ms.  Cheryl A"/>
    <m/>
    <s v=" Ms"/>
    <s v="  Cheryl A"/>
    <s v="Jeseritz"/>
    <m/>
    <n v="1"/>
    <m/>
    <s v="No"/>
    <s v="yes"/>
    <s v="No"/>
    <s v="Yes"/>
    <m/>
    <n v="32.299999999999997"/>
    <x v="0"/>
    <m/>
    <n v="4.8899999999999997"/>
    <x v="2"/>
    <m/>
    <n v="1997"/>
    <s v="Jul"/>
    <n v="5"/>
    <s v="5-Jul-1997"/>
    <m/>
    <n v="25"/>
    <m/>
    <n v="3206.49"/>
  </r>
  <r>
    <s v="Hohman, Ms.  Kimberly A"/>
    <m/>
    <s v=" Ms"/>
    <s v="  Kimberly A"/>
    <s v="Hohman"/>
    <m/>
    <n v="0"/>
    <m/>
    <s v="yes"/>
    <s v="yes"/>
    <s v="Yes"/>
    <s v="Yes"/>
    <m/>
    <n v="16.05"/>
    <x v="4"/>
    <m/>
    <n v="4.3499999999999996"/>
    <x v="2"/>
    <m/>
    <n v="1997"/>
    <s v="Dec"/>
    <n v="22"/>
    <s v="22-Dec-1997"/>
    <m/>
    <n v="25"/>
    <m/>
    <n v="3208.79"/>
  </r>
  <r>
    <s v="Hill, Ms.  Cynthia"/>
    <m/>
    <s v=" Ms"/>
    <s v="  Cynthia"/>
    <s v="Hill"/>
    <m/>
    <n v="2"/>
    <m/>
    <s v="yes"/>
    <s v="yes"/>
    <s v="Yes"/>
    <s v="Yes"/>
    <m/>
    <n v="29.07"/>
    <x v="1"/>
    <m/>
    <n v="8.66"/>
    <x v="0"/>
    <m/>
    <n v="1997"/>
    <s v="Jul"/>
    <n v="6"/>
    <s v="6-Jul-1997"/>
    <m/>
    <n v="25"/>
    <m/>
    <n v="3213.62"/>
  </r>
  <r>
    <s v="Kuepfer, Ms.  Jessica"/>
    <m/>
    <s v=" Ms"/>
    <s v="  Jessica"/>
    <s v="Kuepfer"/>
    <m/>
    <n v="0"/>
    <m/>
    <s v="yes"/>
    <s v="No"/>
    <s v="Yes"/>
    <s v="No"/>
    <m/>
    <n v="17.43"/>
    <x v="4"/>
    <m/>
    <n v="8.64"/>
    <x v="0"/>
    <m/>
    <n v="1997"/>
    <s v="Aug"/>
    <n v="2"/>
    <s v="2-Aug-1997"/>
    <m/>
    <n v="25"/>
    <m/>
    <n v="3227.12"/>
  </r>
  <r>
    <s v="Kaczmarek, Mr.  Bruce"/>
    <m/>
    <s v=" Mr"/>
    <s v="  Bruce"/>
    <s v="Kaczmarek"/>
    <m/>
    <n v="0"/>
    <m/>
    <s v="yes"/>
    <s v="No"/>
    <s v="Yes"/>
    <s v="No"/>
    <m/>
    <n v="19.329999999999998"/>
    <x v="2"/>
    <m/>
    <n v="4.2699999999999996"/>
    <x v="2"/>
    <m/>
    <n v="1997"/>
    <s v="Sep"/>
    <n v="2"/>
    <s v="2-Sep-1997"/>
    <m/>
    <n v="25"/>
    <m/>
    <n v="3238.44"/>
  </r>
  <r>
    <s v="Pitt, Ms.  Allison"/>
    <m/>
    <s v=" Ms"/>
    <s v="  Allison"/>
    <s v="Pitt"/>
    <m/>
    <n v="1"/>
    <m/>
    <s v="yes"/>
    <s v="No"/>
    <s v="Yes"/>
    <s v="No"/>
    <m/>
    <n v="30.52"/>
    <x v="0"/>
    <m/>
    <n v="4.21"/>
    <x v="2"/>
    <m/>
    <n v="1991"/>
    <s v="Nov"/>
    <n v="13"/>
    <s v="13-Nov-1991"/>
    <m/>
    <n v="31"/>
    <m/>
    <n v="3260.2"/>
  </r>
  <r>
    <s v="Lorton, Mr.  Alex"/>
    <m/>
    <s v=" Mr"/>
    <s v="  Alex"/>
    <s v="Lorton"/>
    <m/>
    <n v="1"/>
    <m/>
    <s v="yes"/>
    <s v="No"/>
    <s v="Yes"/>
    <s v="No"/>
    <m/>
    <n v="39.21"/>
    <x v="0"/>
    <m/>
    <n v="5.04"/>
    <x v="2"/>
    <m/>
    <n v="1994"/>
    <s v="Dec"/>
    <n v="2"/>
    <s v="2-Dec-1994"/>
    <m/>
    <n v="28"/>
    <m/>
    <n v="3268.85"/>
  </r>
  <r>
    <s v="Castaneda, Ms.  Gabriela"/>
    <m/>
    <s v=" Ms"/>
    <s v="  Gabriela"/>
    <s v="Castaneda"/>
    <m/>
    <n v="2"/>
    <m/>
    <s v="yes"/>
    <s v="yes"/>
    <s v="Yes"/>
    <s v="Yes"/>
    <m/>
    <n v="26.98"/>
    <x v="1"/>
    <m/>
    <n v="5.21"/>
    <x v="2"/>
    <m/>
    <n v="1994"/>
    <s v="Jul"/>
    <n v="1"/>
    <s v="1-Jul-1994"/>
    <m/>
    <n v="28"/>
    <m/>
    <n v="3277.16"/>
  </r>
  <r>
    <s v="Cherop, Ms.  Sharon"/>
    <m/>
    <s v=" Ms"/>
    <s v="  Sharon"/>
    <s v="Cherop"/>
    <m/>
    <n v="0"/>
    <m/>
    <s v="No"/>
    <s v="No"/>
    <s v="No"/>
    <s v="No"/>
    <m/>
    <n v="25.84"/>
    <x v="1"/>
    <m/>
    <n v="8.83"/>
    <x v="0"/>
    <m/>
    <n v="2001"/>
    <s v="Oct"/>
    <n v="6"/>
    <s v="6-Oct-2001"/>
    <m/>
    <n v="21"/>
    <m/>
    <n v="3279.87"/>
  </r>
  <r>
    <s v="Howell, Mr.  Jason A"/>
    <m/>
    <s v=" Mr"/>
    <s v="  Jason A"/>
    <s v="Howell"/>
    <m/>
    <n v="2"/>
    <m/>
    <s v="yes"/>
    <s v="yes"/>
    <s v="Yes"/>
    <s v="Yes"/>
    <m/>
    <n v="28.31"/>
    <x v="1"/>
    <m/>
    <n v="8.4700000000000006"/>
    <x v="0"/>
    <m/>
    <n v="2003"/>
    <s v="Jul"/>
    <n v="3"/>
    <s v="3-Jul-2003"/>
    <m/>
    <n v="19"/>
    <m/>
    <n v="3280.22"/>
  </r>
  <r>
    <s v="Palmer, Ms.  Chelsey C."/>
    <m/>
    <s v=" Ms"/>
    <s v="  Chelsey C"/>
    <s v="Palmer"/>
    <m/>
    <n v="0"/>
    <m/>
    <s v="yes"/>
    <s v="No"/>
    <s v="Yes"/>
    <s v="No"/>
    <m/>
    <n v="23.94"/>
    <x v="2"/>
    <m/>
    <n v="4.2"/>
    <x v="2"/>
    <m/>
    <n v="1996"/>
    <s v="Nov"/>
    <n v="17"/>
    <s v="17-Nov-1996"/>
    <m/>
    <n v="26"/>
    <m/>
    <n v="3292.53"/>
  </r>
  <r>
    <s v="Olson, Mr.  Devon A."/>
    <m/>
    <s v=" Mr"/>
    <s v="  Devon A"/>
    <s v="Olson"/>
    <m/>
    <n v="0"/>
    <m/>
    <s v="yes"/>
    <s v="yes"/>
    <s v="Yes"/>
    <s v="Yes"/>
    <m/>
    <n v="20.03"/>
    <x v="2"/>
    <m/>
    <n v="6.14"/>
    <x v="1"/>
    <m/>
    <n v="2003"/>
    <s v="Dec"/>
    <n v="5"/>
    <s v="5-Dec-2003"/>
    <m/>
    <n v="19"/>
    <m/>
    <n v="3300.7"/>
  </r>
  <r>
    <s v="Waldron, Ms.  Joni L"/>
    <m/>
    <s v=" Ms"/>
    <s v="  Joni L"/>
    <s v="Waldron"/>
    <m/>
    <n v="0"/>
    <m/>
    <s v="No"/>
    <s v="No"/>
    <s v="No"/>
    <s v="No"/>
    <m/>
    <n v="41.42"/>
    <x v="0"/>
    <m/>
    <n v="6.07"/>
    <x v="1"/>
    <m/>
    <n v="2003"/>
    <s v="Nov"/>
    <n v="18"/>
    <s v="18-Nov-2003"/>
    <m/>
    <n v="19"/>
    <m/>
    <n v="3308.46"/>
  </r>
  <r>
    <s v="Meyer, Mr.  Colin"/>
    <m/>
    <s v=" Mr"/>
    <s v="  Colin"/>
    <s v="Meyer"/>
    <m/>
    <n v="0"/>
    <m/>
    <s v="No"/>
    <s v="No"/>
    <s v="No"/>
    <s v="No"/>
    <m/>
    <n v="36.67"/>
    <x v="0"/>
    <m/>
    <n v="10.210000000000001"/>
    <x v="0"/>
    <m/>
    <n v="1997"/>
    <s v="Jun"/>
    <n v="20"/>
    <s v="20-Jun-1997"/>
    <m/>
    <n v="25"/>
    <m/>
    <n v="3309.79"/>
  </r>
  <r>
    <s v="Stack, Ms.  Rachael"/>
    <m/>
    <s v=" Ms"/>
    <s v="  Rachael"/>
    <s v="Stack"/>
    <m/>
    <n v="0"/>
    <m/>
    <s v="No"/>
    <s v="No"/>
    <s v="No"/>
    <s v="No"/>
    <m/>
    <n v="27.645"/>
    <x v="1"/>
    <m/>
    <n v="4.6900000000000004"/>
    <x v="2"/>
    <m/>
    <n v="1991"/>
    <s v="Sep"/>
    <n v="1"/>
    <s v="1-Sep-1991"/>
    <m/>
    <n v="31"/>
    <m/>
    <n v="3342.79"/>
  </r>
  <r>
    <s v="Sanchez Y Torres, Ms.  Maricela"/>
    <m/>
    <s v=" Ms"/>
    <s v="  Maricela"/>
    <s v="Sanchez Y Torres"/>
    <m/>
    <n v="0"/>
    <m/>
    <s v="yes"/>
    <s v="No"/>
    <s v="Yes"/>
    <s v="No"/>
    <m/>
    <n v="22.72"/>
    <x v="2"/>
    <m/>
    <n v="5.71"/>
    <x v="1"/>
    <m/>
    <n v="1993"/>
    <s v="Oct"/>
    <n v="28"/>
    <s v="28-Oct-1993"/>
    <m/>
    <n v="29"/>
    <m/>
    <n v="3353.28"/>
  </r>
  <r>
    <s v="Daniels, Ms.  Marie"/>
    <m/>
    <s v=" Ms"/>
    <s v="  Marie"/>
    <s v="Daniels"/>
    <m/>
    <n v="1"/>
    <m/>
    <s v="No"/>
    <s v="yes"/>
    <s v="No"/>
    <s v="Yes"/>
    <m/>
    <n v="36.520000000000003"/>
    <x v="0"/>
    <m/>
    <n v="9.07"/>
    <x v="0"/>
    <m/>
    <n v="1995"/>
    <s v="Jun"/>
    <n v="23"/>
    <s v="23-Jun-1995"/>
    <m/>
    <n v="27"/>
    <m/>
    <n v="3353.47"/>
  </r>
  <r>
    <s v="Pepp, Mr.  Frank"/>
    <m/>
    <s v=" Mr"/>
    <s v="  Frank"/>
    <s v="Pepp"/>
    <m/>
    <n v="0"/>
    <m/>
    <s v="yes"/>
    <s v="No"/>
    <s v="Yes"/>
    <s v="No"/>
    <m/>
    <n v="33.96"/>
    <x v="0"/>
    <m/>
    <n v="4.99"/>
    <x v="2"/>
    <m/>
    <n v="1993"/>
    <s v="Oct"/>
    <n v="7"/>
    <s v="7-Oct-1993"/>
    <m/>
    <n v="29"/>
    <m/>
    <n v="3366.67"/>
  </r>
  <r>
    <s v="Buechler, Mr.  Jeffry"/>
    <m/>
    <s v=" Mr"/>
    <s v="  Jeffry"/>
    <s v="Buechler"/>
    <m/>
    <n v="0"/>
    <m/>
    <s v="yes"/>
    <s v="No"/>
    <s v="Yes"/>
    <s v="No"/>
    <m/>
    <n v="26.695"/>
    <x v="1"/>
    <m/>
    <n v="8.31"/>
    <x v="0"/>
    <m/>
    <n v="1996"/>
    <s v="Dec"/>
    <n v="14"/>
    <s v="14-Dec-1996"/>
    <m/>
    <n v="26"/>
    <m/>
    <n v="3378.91"/>
  </r>
  <r>
    <s v="Buenting, Mr.  Mike"/>
    <m/>
    <s v=" Mr"/>
    <s v="  Mike"/>
    <s v="Buenting"/>
    <m/>
    <n v="0"/>
    <m/>
    <s v="yes"/>
    <s v="yes"/>
    <s v="Yes"/>
    <s v="Yes"/>
    <m/>
    <n v="18.45"/>
    <x v="4"/>
    <m/>
    <n v="5.07"/>
    <x v="2"/>
    <m/>
    <n v="1996"/>
    <s v="Nov"/>
    <n v="13"/>
    <s v="13-Nov-1996"/>
    <m/>
    <n v="26"/>
    <m/>
    <n v="3385.4"/>
  </r>
  <r>
    <s v="Evans, Mr.  Rick"/>
    <m/>
    <s v=" Mr"/>
    <s v="  Rick"/>
    <s v="Evans"/>
    <m/>
    <n v="0"/>
    <m/>
    <s v="yes"/>
    <s v="No"/>
    <s v="Yes"/>
    <s v="No"/>
    <m/>
    <n v="33.18"/>
    <x v="0"/>
    <m/>
    <n v="4.79"/>
    <x v="2"/>
    <m/>
    <n v="1996"/>
    <s v="Aug"/>
    <n v="10"/>
    <s v="10-Aug-1996"/>
    <m/>
    <n v="26"/>
    <m/>
    <n v="3392.37"/>
  </r>
  <r>
    <s v="Arcand, Mr.  Pierre-Michel"/>
    <m/>
    <s v=" Mr"/>
    <s v="  Pierre-Michel"/>
    <s v="Arcand"/>
    <m/>
    <n v="2"/>
    <m/>
    <s v="No"/>
    <s v="yes"/>
    <s v="No"/>
    <s v="Yes"/>
    <m/>
    <n v="36.1"/>
    <x v="0"/>
    <m/>
    <n v="11.39"/>
    <x v="0"/>
    <m/>
    <n v="1996"/>
    <s v="Oct"/>
    <n v="27"/>
    <s v="27-Oct-1996"/>
    <m/>
    <n v="26"/>
    <m/>
    <n v="3392.98"/>
  </r>
  <r>
    <s v="Kesack, Mr.  Daniel"/>
    <m/>
    <s v=" Mr"/>
    <s v="  Daniel"/>
    <s v="Kesack"/>
    <m/>
    <n v="0"/>
    <m/>
    <s v="yes"/>
    <s v="No"/>
    <s v="Yes"/>
    <s v="No"/>
    <m/>
    <n v="22.77"/>
    <x v="2"/>
    <m/>
    <n v="6"/>
    <x v="1"/>
    <m/>
    <n v="2004"/>
    <s v="Jul"/>
    <n v="16"/>
    <s v="16-Jul-2004"/>
    <m/>
    <n v="18"/>
    <m/>
    <n v="3393.36"/>
  </r>
  <r>
    <s v="Post, Mr.  Brian L."/>
    <m/>
    <s v=" Mr"/>
    <s v="  Brian L"/>
    <s v="Post"/>
    <m/>
    <n v="0"/>
    <m/>
    <s v="yes"/>
    <s v="No"/>
    <s v="Yes"/>
    <s v="No"/>
    <m/>
    <n v="21.24"/>
    <x v="2"/>
    <m/>
    <n v="5.13"/>
    <x v="2"/>
    <m/>
    <n v="1996"/>
    <s v="Dec"/>
    <n v="19"/>
    <s v="19-Dec-1996"/>
    <m/>
    <n v="26"/>
    <m/>
    <n v="3410.32"/>
  </r>
  <r>
    <s v="Dunne, Ms.  Morgan M."/>
    <m/>
    <s v=" Ms"/>
    <s v="  Morgan M"/>
    <s v="Dunne"/>
    <m/>
    <n v="0"/>
    <m/>
    <s v="yes"/>
    <s v="yes"/>
    <s v="Yes"/>
    <s v="Yes"/>
    <m/>
    <n v="17.600000000000001"/>
    <x v="4"/>
    <m/>
    <n v="5.26"/>
    <x v="2"/>
    <m/>
    <n v="2001"/>
    <s v="Dec"/>
    <n v="26"/>
    <s v="26-Dec-2001"/>
    <m/>
    <n v="21"/>
    <m/>
    <n v="3434.38"/>
  </r>
  <r>
    <s v="Kilel, Ms.  Caroline"/>
    <m/>
    <s v=" Ms"/>
    <s v="  Caroline"/>
    <s v="Kilel"/>
    <m/>
    <n v="0"/>
    <m/>
    <s v="yes"/>
    <s v="No"/>
    <s v="Yes"/>
    <s v="No"/>
    <m/>
    <n v="26.29"/>
    <x v="1"/>
    <m/>
    <n v="6.84"/>
    <x v="0"/>
    <m/>
    <n v="1986"/>
    <s v="Aug"/>
    <n v="27"/>
    <s v="27-Aug-1986"/>
    <m/>
    <n v="36"/>
    <m/>
    <n v="3436.5"/>
  </r>
  <r>
    <s v="Nicholson, Mr.  Drew T."/>
    <m/>
    <s v=" Mr"/>
    <s v="  Drew T"/>
    <s v="Nicholson"/>
    <m/>
    <n v="0"/>
    <m/>
    <s v="No"/>
    <s v="No"/>
    <s v="No"/>
    <s v="No"/>
    <m/>
    <n v="35.31"/>
    <x v="0"/>
    <m/>
    <n v="9.0399999999999991"/>
    <x v="0"/>
    <m/>
    <n v="2000"/>
    <s v="Jun"/>
    <n v="20"/>
    <s v="20-Jun-2000"/>
    <m/>
    <n v="22"/>
    <m/>
    <n v="3443.06"/>
  </r>
  <r>
    <s v="Susmann, Mr.  Austin W"/>
    <m/>
    <s v=" Mr"/>
    <s v="  Austin W"/>
    <s v="Susmann"/>
    <m/>
    <n v="1"/>
    <m/>
    <s v="yes"/>
    <s v="No"/>
    <s v="Yes"/>
    <s v="No"/>
    <m/>
    <n v="27.04"/>
    <x v="1"/>
    <m/>
    <n v="4.0999999999999996"/>
    <x v="2"/>
    <m/>
    <n v="1987"/>
    <s v="Sep"/>
    <n v="14"/>
    <s v="14-Sep-1987"/>
    <m/>
    <n v="35"/>
    <m/>
    <n v="3453.77"/>
  </r>
  <r>
    <s v="Harsh, Ms.  Berenice"/>
    <m/>
    <s v=" Ms"/>
    <s v="  Berenice"/>
    <s v="Harsh"/>
    <m/>
    <n v="1"/>
    <m/>
    <s v="yes"/>
    <s v="yes"/>
    <s v="Yes"/>
    <s v="Yes"/>
    <m/>
    <n v="30.23"/>
    <x v="0"/>
    <m/>
    <n v="4.2300000000000004"/>
    <x v="2"/>
    <m/>
    <n v="2003"/>
    <s v="Jul"/>
    <n v="29"/>
    <s v="29-Jul-2003"/>
    <m/>
    <n v="19"/>
    <m/>
    <n v="3463.51"/>
  </r>
  <r>
    <s v="Pocasangre, Mr.  Kenneth A"/>
    <m/>
    <s v=" Mr"/>
    <s v="  Kenneth A"/>
    <s v="Pocasangre"/>
    <m/>
    <n v="1"/>
    <m/>
    <s v="yes"/>
    <s v="yes"/>
    <s v="Yes"/>
    <s v="Yes"/>
    <m/>
    <n v="30.6"/>
    <x v="0"/>
    <m/>
    <n v="6.48"/>
    <x v="0"/>
    <m/>
    <n v="1993"/>
    <s v="Oct"/>
    <n v="12"/>
    <s v="12-Oct-1993"/>
    <m/>
    <n v="29"/>
    <m/>
    <n v="3471.41"/>
  </r>
  <r>
    <s v="Martinez Lopez, Mr.  Miguel"/>
    <m/>
    <s v=" Mr"/>
    <s v="  Miguel"/>
    <s v="Martinez Lopez"/>
    <m/>
    <n v="1"/>
    <m/>
    <s v="yes"/>
    <s v="No"/>
    <s v="Yes"/>
    <s v="No"/>
    <m/>
    <n v="26.8"/>
    <x v="1"/>
    <m/>
    <n v="5.53"/>
    <x v="2"/>
    <m/>
    <n v="2004"/>
    <s v="Jun"/>
    <n v="26"/>
    <s v="26-Jun-2004"/>
    <m/>
    <n v="18"/>
    <m/>
    <n v="3481.87"/>
  </r>
  <r>
    <s v="Riegel, Ms.  Hadley T."/>
    <m/>
    <s v=" Ms"/>
    <s v="  Hadley T"/>
    <s v="Riegel"/>
    <m/>
    <n v="0"/>
    <m/>
    <s v="yes"/>
    <s v="yes"/>
    <s v="Yes"/>
    <s v="Yes"/>
    <m/>
    <n v="16.86"/>
    <x v="4"/>
    <m/>
    <n v="4.07"/>
    <x v="2"/>
    <m/>
    <n v="1996"/>
    <s v="Sep"/>
    <n v="19"/>
    <s v="19-Sep-1996"/>
    <m/>
    <n v="26"/>
    <m/>
    <n v="3484.33"/>
  </r>
  <r>
    <s v="Monson, Mr.  Taylor"/>
    <m/>
    <s v=" Mr"/>
    <s v="  Taylor"/>
    <s v="Monson"/>
    <m/>
    <n v="1"/>
    <m/>
    <s v="yes"/>
    <s v="No"/>
    <s v="Yes"/>
    <s v="No"/>
    <m/>
    <n v="16.3"/>
    <x v="4"/>
    <m/>
    <n v="5.51"/>
    <x v="2"/>
    <m/>
    <n v="1996"/>
    <s v="Sep"/>
    <n v="18"/>
    <s v="18-Sep-1996"/>
    <m/>
    <n v="26"/>
    <m/>
    <n v="3490.55"/>
  </r>
  <r>
    <s v="Klubben, Ms.  Tenielle M"/>
    <m/>
    <s v=" Ms"/>
    <s v="  Tenielle M"/>
    <s v="Klubben"/>
    <m/>
    <n v="0"/>
    <m/>
    <s v="yes"/>
    <s v="No"/>
    <s v="Yes"/>
    <s v="No"/>
    <m/>
    <n v="29.81"/>
    <x v="1"/>
    <m/>
    <n v="11.66"/>
    <x v="0"/>
    <m/>
    <n v="1999"/>
    <s v="Sep"/>
    <n v="22"/>
    <s v="22-Sep-1999"/>
    <m/>
    <n v="23"/>
    <m/>
    <n v="3500.61"/>
  </r>
  <r>
    <s v="Mascaro, Ms.  Andrea"/>
    <m/>
    <s v=" Ms"/>
    <s v="  Andrea"/>
    <s v="Mascaro"/>
    <m/>
    <n v="0"/>
    <m/>
    <s v="yes"/>
    <s v="yes"/>
    <s v="Yes"/>
    <s v="Yes"/>
    <m/>
    <n v="16.329999999999998"/>
    <x v="4"/>
    <m/>
    <n v="7.26"/>
    <x v="0"/>
    <m/>
    <n v="1998"/>
    <s v="Sep"/>
    <n v="16"/>
    <s v="16-Sep-1998"/>
    <m/>
    <n v="24"/>
    <m/>
    <n v="3537.7"/>
  </r>
  <r>
    <s v="Norvell, Ms.  Nora P"/>
    <m/>
    <s v=" Ms"/>
    <s v="  Nora P"/>
    <s v="Norvell"/>
    <m/>
    <n v="0"/>
    <m/>
    <s v="yes"/>
    <s v="yes"/>
    <s v="Yes"/>
    <s v="Yes"/>
    <m/>
    <n v="16.37"/>
    <x v="4"/>
    <m/>
    <n v="4.79"/>
    <x v="2"/>
    <m/>
    <n v="2003"/>
    <s v="Aug"/>
    <n v="24"/>
    <s v="24-Aug-2003"/>
    <m/>
    <n v="19"/>
    <m/>
    <n v="3538.9"/>
  </r>
  <r>
    <s v="Ornelas, Mr.  Zachary"/>
    <m/>
    <s v=" Mr"/>
    <s v="  Zachary"/>
    <s v="Ornelas"/>
    <m/>
    <n v="1"/>
    <m/>
    <s v="No"/>
    <s v="yes"/>
    <s v="No"/>
    <s v="Yes"/>
    <m/>
    <n v="22.42"/>
    <x v="2"/>
    <m/>
    <n v="4.68"/>
    <x v="2"/>
    <m/>
    <n v="1988"/>
    <s v="Oct"/>
    <n v="15"/>
    <s v="15-Oct-1988"/>
    <m/>
    <n v="34"/>
    <m/>
    <n v="3540.12"/>
  </r>
  <r>
    <s v="Fitzpatrick, Mr.  Michael"/>
    <m/>
    <s v=" Mr"/>
    <s v="  Michael"/>
    <s v="Fitzpatrick"/>
    <m/>
    <n v="1"/>
    <m/>
    <s v="No"/>
    <s v="yes"/>
    <s v="No"/>
    <s v="Yes"/>
    <m/>
    <n v="31.35"/>
    <x v="0"/>
    <m/>
    <n v="4.33"/>
    <x v="2"/>
    <m/>
    <n v="1992"/>
    <s v="Dec"/>
    <n v="22"/>
    <s v="22-Dec-1992"/>
    <m/>
    <n v="30"/>
    <m/>
    <n v="3554.2"/>
  </r>
  <r>
    <s v="Bloomquist, Ms.  Alyssa K."/>
    <m/>
    <s v=" Ms"/>
    <s v="  Alyssa K"/>
    <s v="Bloomquist"/>
    <m/>
    <n v="0"/>
    <m/>
    <s v="No"/>
    <s v="No"/>
    <s v="No"/>
    <s v="No"/>
    <m/>
    <n v="31.9"/>
    <x v="0"/>
    <m/>
    <n v="11.89"/>
    <x v="0"/>
    <m/>
    <n v="1994"/>
    <s v="Sep"/>
    <n v="24"/>
    <s v="24-Sep-1994"/>
    <m/>
    <n v="28"/>
    <m/>
    <n v="3556.92"/>
  </r>
  <r>
    <s v="Wick, Ms.  Heather"/>
    <m/>
    <s v=" Ms"/>
    <s v="  Heather"/>
    <s v="Wick"/>
    <m/>
    <n v="0"/>
    <m/>
    <s v="yes"/>
    <s v="No"/>
    <s v="Yes"/>
    <s v="No"/>
    <m/>
    <n v="30.6"/>
    <x v="0"/>
    <m/>
    <n v="5.24"/>
    <x v="2"/>
    <m/>
    <n v="1995"/>
    <s v="Oct"/>
    <n v="9"/>
    <s v="9-Oct-1995"/>
    <m/>
    <n v="27"/>
    <m/>
    <n v="3558.62"/>
  </r>
  <r>
    <s v="Zappala, Mr.  Dante"/>
    <m/>
    <s v=" Mr"/>
    <s v="  Dante"/>
    <s v="Zappala"/>
    <m/>
    <n v="0"/>
    <m/>
    <s v="yes"/>
    <s v="No"/>
    <s v="Yes"/>
    <s v="No"/>
    <m/>
    <n v="28.975000000000001"/>
    <x v="1"/>
    <m/>
    <n v="7.63"/>
    <x v="0"/>
    <m/>
    <n v="1995"/>
    <s v="Jun"/>
    <n v="16"/>
    <s v="16-Jun-1995"/>
    <m/>
    <n v="27"/>
    <m/>
    <n v="3561.89"/>
  </r>
  <r>
    <s v="Earle, Ms.  Sara E."/>
    <m/>
    <s v=" Ms"/>
    <s v="  Sara E"/>
    <s v="Earle"/>
    <m/>
    <n v="2"/>
    <m/>
    <s v="No"/>
    <s v="yes"/>
    <s v="No"/>
    <s v="Yes"/>
    <m/>
    <n v="24.86"/>
    <x v="2"/>
    <m/>
    <n v="8.92"/>
    <x v="0"/>
    <m/>
    <n v="1981"/>
    <s v="Oct"/>
    <n v="10"/>
    <s v="10-Oct-1981"/>
    <m/>
    <n v="41"/>
    <m/>
    <n v="3562.87"/>
  </r>
  <r>
    <s v="Majewski, Mr.  Scott"/>
    <m/>
    <s v=" Mr"/>
    <s v="  Scott"/>
    <s v="Majewski"/>
    <m/>
    <n v="0"/>
    <m/>
    <s v="yes"/>
    <s v="No"/>
    <s v="Yes"/>
    <s v="No"/>
    <m/>
    <n v="19.54"/>
    <x v="2"/>
    <m/>
    <n v="5.37"/>
    <x v="2"/>
    <m/>
    <n v="1988"/>
    <s v="Aug"/>
    <n v="18"/>
    <s v="18-Aug-1988"/>
    <m/>
    <n v="34"/>
    <m/>
    <n v="3569.96"/>
  </r>
  <r>
    <s v="Apfelbaum, Mr.  Sean"/>
    <m/>
    <s v=" Mr"/>
    <s v="  Sean"/>
    <s v="Apfelbaum"/>
    <m/>
    <n v="0"/>
    <m/>
    <s v="yes"/>
    <s v="No"/>
    <s v="Yes"/>
    <s v="No"/>
    <m/>
    <n v="26.74"/>
    <x v="1"/>
    <m/>
    <n v="4.3099999999999996"/>
    <x v="2"/>
    <m/>
    <n v="1995"/>
    <s v="Aug"/>
    <n v="23"/>
    <s v="23-Aug-1995"/>
    <m/>
    <n v="27"/>
    <m/>
    <n v="3578"/>
  </r>
  <r>
    <s v="Graham, Ms.  Danielle"/>
    <m/>
    <s v=" Ms"/>
    <s v="  Danielle"/>
    <s v="Graham"/>
    <m/>
    <n v="3"/>
    <m/>
    <s v="yes"/>
    <s v="No"/>
    <s v="Yes"/>
    <s v="No"/>
    <m/>
    <n v="22.99"/>
    <x v="2"/>
    <m/>
    <n v="10.46"/>
    <x v="0"/>
    <m/>
    <n v="2001"/>
    <s v="Nov"/>
    <n v="11"/>
    <s v="11-Nov-2001"/>
    <m/>
    <n v="21"/>
    <m/>
    <n v="3579.83"/>
  </r>
  <r>
    <s v="Whitacre, Mr.  Andrew D."/>
    <m/>
    <s v=" Mr"/>
    <s v="  Andrew D"/>
    <s v="Whitacre"/>
    <m/>
    <n v="0"/>
    <m/>
    <s v="No"/>
    <s v="No"/>
    <s v="No"/>
    <s v="No"/>
    <m/>
    <n v="31.46"/>
    <x v="0"/>
    <m/>
    <n v="7.39"/>
    <x v="0"/>
    <m/>
    <n v="1986"/>
    <s v="Dec"/>
    <n v="27"/>
    <s v="27-Dec-1986"/>
    <m/>
    <n v="36"/>
    <m/>
    <n v="3589.14"/>
  </r>
  <r>
    <s v="Wegener, Mr.  Joel D"/>
    <m/>
    <s v=" Mr"/>
    <s v="  Joel D"/>
    <s v="Wegener"/>
    <m/>
    <n v="2"/>
    <m/>
    <s v="yes"/>
    <s v="No"/>
    <s v="Yes"/>
    <s v="No"/>
    <m/>
    <n v="30.86"/>
    <x v="0"/>
    <m/>
    <n v="6.18"/>
    <x v="1"/>
    <m/>
    <n v="1999"/>
    <s v="Jun"/>
    <n v="6"/>
    <s v="6-Jun-1999"/>
    <m/>
    <n v="24"/>
    <m/>
    <n v="3591.48"/>
  </r>
  <r>
    <s v="Collie, Ms.  Michelle"/>
    <m/>
    <s v=" Ms"/>
    <s v="  Michelle"/>
    <s v="Collie"/>
    <m/>
    <n v="0"/>
    <m/>
    <s v="yes"/>
    <s v="No"/>
    <s v="Yes"/>
    <s v="No"/>
    <m/>
    <n v="31.96"/>
    <x v="0"/>
    <m/>
    <n v="8.86"/>
    <x v="0"/>
    <m/>
    <n v="1997"/>
    <s v="Nov"/>
    <n v="4"/>
    <s v="4-Nov-1997"/>
    <m/>
    <n v="25"/>
    <m/>
    <n v="3594.17"/>
  </r>
  <r>
    <s v="Murphy, Mr.  Michael J."/>
    <m/>
    <s v=" Mr"/>
    <s v="  Michael J"/>
    <s v="Murphy"/>
    <m/>
    <n v="3"/>
    <m/>
    <s v="yes"/>
    <s v="No"/>
    <s v="Yes"/>
    <s v="No"/>
    <m/>
    <n v="23.76"/>
    <x v="2"/>
    <m/>
    <n v="10.96"/>
    <x v="0"/>
    <m/>
    <n v="1999"/>
    <s v="Aug"/>
    <n v="12"/>
    <s v="12-Aug-1999"/>
    <m/>
    <n v="23"/>
    <m/>
    <n v="3597.6"/>
  </r>
  <r>
    <s v="Butters, Ms.  Nikki"/>
    <m/>
    <s v=" Ms"/>
    <s v="  Nikki"/>
    <s v="Butters"/>
    <m/>
    <n v="0"/>
    <m/>
    <s v="yes"/>
    <s v="No"/>
    <s v="Yes"/>
    <s v="No"/>
    <m/>
    <n v="19.38"/>
    <x v="2"/>
    <m/>
    <n v="6.28"/>
    <x v="1"/>
    <m/>
    <n v="1988"/>
    <s v="Nov"/>
    <n v="4"/>
    <s v="4-Nov-1988"/>
    <m/>
    <n v="34"/>
    <m/>
    <n v="3603.6"/>
  </r>
  <r>
    <s v="Cook, Ms.  Summer B."/>
    <m/>
    <s v=" Ms"/>
    <s v="  Summer B"/>
    <s v="Cook"/>
    <m/>
    <n v="1"/>
    <m/>
    <s v="yes"/>
    <s v="yes"/>
    <s v="Yes"/>
    <s v="Yes"/>
    <m/>
    <n v="16.21"/>
    <x v="4"/>
    <m/>
    <n v="6.29"/>
    <x v="1"/>
    <m/>
    <n v="1990"/>
    <s v="Oct"/>
    <n v="11"/>
    <s v="11-Oct-1990"/>
    <m/>
    <n v="32"/>
    <m/>
    <n v="3606.43"/>
  </r>
  <r>
    <s v="Breen, Mr.  Edward"/>
    <m/>
    <s v=" Mr"/>
    <s v="  Edward"/>
    <s v="Breen"/>
    <m/>
    <n v="1"/>
    <m/>
    <s v="yes"/>
    <s v="No"/>
    <s v="Yes"/>
    <s v="No"/>
    <m/>
    <n v="32.54"/>
    <x v="0"/>
    <m/>
    <n v="4.0199999999999996"/>
    <x v="2"/>
    <m/>
    <n v="1985"/>
    <s v="Jun"/>
    <n v="14"/>
    <s v="14-Jun-1985"/>
    <m/>
    <n v="37"/>
    <m/>
    <n v="3622.13"/>
  </r>
  <r>
    <s v="Fitzsimons, Mr.  Ryan"/>
    <m/>
    <s v=" Mr"/>
    <s v="  Ryan"/>
    <s v="Fitzsimons"/>
    <m/>
    <n v="2"/>
    <m/>
    <s v="No"/>
    <s v="yes"/>
    <s v="No"/>
    <s v="Yes"/>
    <m/>
    <n v="36.765000000000001"/>
    <x v="0"/>
    <m/>
    <n v="11.95"/>
    <x v="0"/>
    <m/>
    <n v="1992"/>
    <s v="Nov"/>
    <n v="17"/>
    <s v="17-Nov-1992"/>
    <m/>
    <n v="30"/>
    <m/>
    <n v="3645.09"/>
  </r>
  <r>
    <s v="Houle, Ms.  Kacee"/>
    <m/>
    <s v=" Ms"/>
    <s v="  Kacee"/>
    <s v="Houle"/>
    <m/>
    <n v="0"/>
    <m/>
    <s v="No"/>
    <s v="No"/>
    <s v="No"/>
    <s v="No"/>
    <m/>
    <n v="35.909999999999997"/>
    <x v="0"/>
    <m/>
    <n v="8.7100000000000009"/>
    <x v="0"/>
    <m/>
    <n v="1990"/>
    <s v="Nov"/>
    <n v="8"/>
    <s v="8-Nov-1990"/>
    <m/>
    <n v="32"/>
    <m/>
    <n v="3653.29"/>
  </r>
  <r>
    <s v="Woodward, Mr.  Dave"/>
    <m/>
    <s v=" Mr"/>
    <s v="  Dave"/>
    <s v="Woodward"/>
    <m/>
    <n v="1"/>
    <m/>
    <s v="yes"/>
    <s v="No"/>
    <s v="Yes"/>
    <s v="No"/>
    <m/>
    <n v="32.06"/>
    <x v="0"/>
    <m/>
    <n v="4.67"/>
    <x v="2"/>
    <m/>
    <n v="1992"/>
    <s v="Sep"/>
    <n v="14"/>
    <s v="14-Sep-1992"/>
    <m/>
    <n v="30"/>
    <m/>
    <n v="3659.35"/>
  </r>
  <r>
    <s v="Ray, Ms.  Maryanna"/>
    <m/>
    <s v=" Ms"/>
    <s v="  Maryanna"/>
    <s v="Ray"/>
    <m/>
    <n v="1"/>
    <m/>
    <s v="No"/>
    <s v="yes"/>
    <s v="No"/>
    <s v="Yes"/>
    <m/>
    <n v="24.1"/>
    <x v="2"/>
    <m/>
    <n v="11.14"/>
    <x v="0"/>
    <m/>
    <n v="1984"/>
    <s v="Jul"/>
    <n v="6"/>
    <s v="6-Jul-1984"/>
    <m/>
    <n v="38"/>
    <m/>
    <n v="3678.86"/>
  </r>
  <r>
    <s v="Jennings, Ms.  Jessica H."/>
    <m/>
    <s v=" Ms"/>
    <s v="  Jessica H"/>
    <s v="Jennings"/>
    <m/>
    <n v="2"/>
    <m/>
    <s v="No"/>
    <s v="No"/>
    <s v="No"/>
    <s v="No"/>
    <m/>
    <n v="27.1"/>
    <x v="1"/>
    <m/>
    <n v="9.0500000000000007"/>
    <x v="0"/>
    <m/>
    <n v="2003"/>
    <s v="Jul"/>
    <n v="10"/>
    <s v="10-Jul-2003"/>
    <m/>
    <n v="19"/>
    <m/>
    <n v="3688.35"/>
  </r>
  <r>
    <s v="Fuller, Ms.  Deanna"/>
    <m/>
    <s v=" Ms"/>
    <s v="  Deanna"/>
    <s v="Fuller"/>
    <m/>
    <n v="0"/>
    <m/>
    <s v="yes"/>
    <s v="No"/>
    <s v="Yes"/>
    <s v="No"/>
    <m/>
    <n v="24.42"/>
    <x v="2"/>
    <m/>
    <n v="11.31"/>
    <x v="0"/>
    <m/>
    <n v="1981"/>
    <s v="Dec"/>
    <n v="14"/>
    <s v="14-Dec-1981"/>
    <m/>
    <n v="41"/>
    <m/>
    <n v="3688.38"/>
  </r>
  <r>
    <s v="Lovisek, Mr.  Peter"/>
    <m/>
    <s v=" Mr"/>
    <s v="  Peter"/>
    <s v="Lovisek"/>
    <m/>
    <n v="2"/>
    <m/>
    <s v="yes"/>
    <s v="yes"/>
    <s v="Yes"/>
    <s v="Yes"/>
    <m/>
    <n v="26.695"/>
    <x v="1"/>
    <m/>
    <n v="4.68"/>
    <x v="2"/>
    <m/>
    <n v="1995"/>
    <s v="Oct"/>
    <n v="21"/>
    <s v="21-Oct-1995"/>
    <m/>
    <n v="27"/>
    <m/>
    <n v="3693.43"/>
  </r>
  <r>
    <s v="Painter, Ms.  Rebecca"/>
    <m/>
    <s v=" Ms"/>
    <s v="  Rebecca"/>
    <s v="Painter"/>
    <m/>
    <n v="1"/>
    <m/>
    <s v="yes"/>
    <s v="yes"/>
    <s v="Yes"/>
    <s v="Yes"/>
    <m/>
    <n v="27.79"/>
    <x v="1"/>
    <m/>
    <n v="6.05"/>
    <x v="1"/>
    <m/>
    <n v="1988"/>
    <s v="Aug"/>
    <n v="18"/>
    <s v="18-Aug-1988"/>
    <m/>
    <n v="34"/>
    <m/>
    <n v="3699.54"/>
  </r>
  <r>
    <s v="Edwards, Ms.  Elizabeth M."/>
    <m/>
    <s v=" Ms"/>
    <s v="  Elizabeth M"/>
    <s v="Edwards"/>
    <m/>
    <n v="0"/>
    <m/>
    <s v="No"/>
    <s v="yes"/>
    <s v="No"/>
    <s v="Yes"/>
    <m/>
    <n v="32.68"/>
    <x v="0"/>
    <m/>
    <n v="4.68"/>
    <x v="2"/>
    <m/>
    <n v="1989"/>
    <s v="Dec"/>
    <n v="2"/>
    <s v="2-Dec-1989"/>
    <m/>
    <n v="33"/>
    <m/>
    <n v="3704.35"/>
  </r>
  <r>
    <s v="Liebl, Mr.  Gregory"/>
    <m/>
    <s v=" Mr"/>
    <s v="  Gregory"/>
    <s v="Liebl"/>
    <m/>
    <n v="2"/>
    <m/>
    <s v="No"/>
    <s v="yes"/>
    <s v="No"/>
    <s v="Yes"/>
    <m/>
    <n v="26.4"/>
    <x v="1"/>
    <m/>
    <n v="9.5"/>
    <x v="0"/>
    <m/>
    <n v="2004"/>
    <s v="Nov"/>
    <n v="5"/>
    <s v="5-Nov-2004"/>
    <m/>
    <n v="18"/>
    <m/>
    <n v="3722.23"/>
  </r>
  <r>
    <s v="Kasabian-Larson, Ms.  Sarah E."/>
    <m/>
    <s v=" Ms"/>
    <s v="  Sarah E"/>
    <s v="Kasabian-Larson"/>
    <m/>
    <n v="1"/>
    <m/>
    <s v="yes"/>
    <s v="yes"/>
    <s v="Yes"/>
    <s v="Yes"/>
    <m/>
    <n v="23.655000000000001"/>
    <x v="2"/>
    <m/>
    <n v="10.84"/>
    <x v="0"/>
    <m/>
    <n v="1986"/>
    <s v="Dec"/>
    <n v="1"/>
    <s v="1-Dec-1986"/>
    <m/>
    <n v="36"/>
    <m/>
    <n v="3731.6"/>
  </r>
  <r>
    <s v="Creamer, Ms.  Anne Elise"/>
    <m/>
    <s v=" Ms"/>
    <s v="  Anne Elise"/>
    <s v="Creamer"/>
    <m/>
    <n v="2"/>
    <m/>
    <s v="No"/>
    <s v="No"/>
    <s v="No"/>
    <s v="No"/>
    <m/>
    <n v="27.36"/>
    <x v="1"/>
    <m/>
    <n v="5.88"/>
    <x v="1"/>
    <m/>
    <n v="1994"/>
    <s v="Aug"/>
    <n v="22"/>
    <s v="22-Aug-1994"/>
    <m/>
    <n v="28"/>
    <m/>
    <n v="3732.63"/>
  </r>
  <r>
    <s v="Kimbel, Mr.  Christopher R"/>
    <m/>
    <s v=" Mr"/>
    <s v="  Christopher R"/>
    <s v="Kimbel"/>
    <m/>
    <n v="0"/>
    <m/>
    <s v="yes"/>
    <s v="yes"/>
    <s v="Yes"/>
    <s v="Yes"/>
    <m/>
    <n v="27.82"/>
    <x v="1"/>
    <m/>
    <n v="5.24"/>
    <x v="2"/>
    <m/>
    <n v="1993"/>
    <s v="Jun"/>
    <n v="22"/>
    <s v="22-Jun-1993"/>
    <m/>
    <n v="29"/>
    <m/>
    <n v="3736.46"/>
  </r>
  <r>
    <s v="Livensparger, Mr.  Elliot"/>
    <m/>
    <s v=" Mr"/>
    <s v="  Elliot"/>
    <s v="Livensparger"/>
    <m/>
    <n v="0"/>
    <m/>
    <s v="No"/>
    <s v="No"/>
    <s v="No"/>
    <s v="No"/>
    <m/>
    <n v="25.46"/>
    <x v="1"/>
    <m/>
    <n v="11.75"/>
    <x v="0"/>
    <m/>
    <n v="1986"/>
    <s v="Sep"/>
    <n v="9"/>
    <s v="9-Sep-1986"/>
    <m/>
    <n v="36"/>
    <m/>
    <n v="3748.56"/>
  </r>
  <r>
    <s v="Grange, Mr.  Christopher D."/>
    <m/>
    <s v=" Mr"/>
    <s v="  Christopher D"/>
    <s v="Grange"/>
    <m/>
    <n v="0"/>
    <m/>
    <s v="yes"/>
    <s v="No"/>
    <s v="Yes"/>
    <s v="No"/>
    <m/>
    <n v="25.1"/>
    <x v="1"/>
    <m/>
    <n v="6.97"/>
    <x v="0"/>
    <m/>
    <n v="1991"/>
    <s v="Oct"/>
    <n v="28"/>
    <s v="28-Oct-1991"/>
    <m/>
    <n v="31"/>
    <m/>
    <n v="3756.62"/>
  </r>
  <r>
    <s v="Nunlist, Mr.  Corey"/>
    <m/>
    <s v=" Mr"/>
    <s v="  Corey"/>
    <s v="Nunlist"/>
    <m/>
    <n v="2"/>
    <m/>
    <s v="No"/>
    <s v="No"/>
    <s v="No"/>
    <s v="No"/>
    <m/>
    <n v="32.11"/>
    <x v="0"/>
    <m/>
    <n v="4.76"/>
    <x v="2"/>
    <m/>
    <n v="1991"/>
    <s v="Aug"/>
    <n v="25"/>
    <s v="25-Aug-1991"/>
    <m/>
    <n v="31"/>
    <m/>
    <n v="3757.84"/>
  </r>
  <r>
    <s v="Cutter, Mr.  Patrick D."/>
    <m/>
    <s v=" Mr"/>
    <s v="  Patrick D"/>
    <s v="Cutter"/>
    <m/>
    <n v="1"/>
    <m/>
    <s v="yes"/>
    <s v="yes"/>
    <s v="Yes"/>
    <s v="Yes"/>
    <m/>
    <n v="29.8"/>
    <x v="1"/>
    <m/>
    <n v="8.24"/>
    <x v="0"/>
    <m/>
    <n v="1991"/>
    <s v="Oct"/>
    <n v="24"/>
    <s v="24-Oct-1991"/>
    <m/>
    <n v="31"/>
    <m/>
    <n v="3761.29"/>
  </r>
  <r>
    <s v="Martin, Mr.  Anthony D."/>
    <m/>
    <s v=" Mr"/>
    <s v="  Anthony D"/>
    <s v="Martin"/>
    <m/>
    <n v="1"/>
    <m/>
    <s v="yes"/>
    <s v="No"/>
    <s v="Yes"/>
    <s v="No"/>
    <m/>
    <n v="24.01"/>
    <x v="2"/>
    <m/>
    <n v="4.76"/>
    <x v="2"/>
    <m/>
    <n v="1994"/>
    <s v="Nov"/>
    <n v="21"/>
    <s v="21-Nov-1994"/>
    <m/>
    <n v="28"/>
    <m/>
    <n v="3766.88"/>
  </r>
  <r>
    <s v="Cooney, Ms.  Melissa"/>
    <m/>
    <s v=" Ms"/>
    <s v="  Melissa"/>
    <s v="Cooney"/>
    <m/>
    <n v="1"/>
    <m/>
    <s v="No"/>
    <s v="No"/>
    <s v="No"/>
    <s v="No"/>
    <m/>
    <n v="23.21"/>
    <x v="2"/>
    <m/>
    <n v="6.03"/>
    <x v="1"/>
    <m/>
    <n v="1987"/>
    <s v="Oct"/>
    <n v="24"/>
    <s v="24-Oct-1987"/>
    <m/>
    <n v="35"/>
    <m/>
    <n v="3773.23"/>
  </r>
  <r>
    <s v="Bier, Ms.  Raven"/>
    <m/>
    <s v=" Ms"/>
    <s v="  Raven"/>
    <s v="Bier"/>
    <m/>
    <n v="1"/>
    <m/>
    <s v="yes"/>
    <s v="yes"/>
    <s v="Yes"/>
    <s v="Yes"/>
    <m/>
    <n v="21.2"/>
    <x v="2"/>
    <m/>
    <n v="4.07"/>
    <x v="2"/>
    <m/>
    <n v="1981"/>
    <s v="Dec"/>
    <n v="13"/>
    <s v="13-Dec-1981"/>
    <m/>
    <n v="41"/>
    <m/>
    <n v="3785.77"/>
  </r>
  <r>
    <s v="Muskopf, Mr.  Christopher"/>
    <m/>
    <s v=" Mr"/>
    <s v="  Christopher"/>
    <s v="Muskopf"/>
    <m/>
    <n v="1"/>
    <m/>
    <s v="yes"/>
    <s v="yes"/>
    <s v="Yes"/>
    <s v="Yes"/>
    <m/>
    <n v="28.215"/>
    <x v="1"/>
    <m/>
    <n v="8.26"/>
    <x v="0"/>
    <m/>
    <n v="1988"/>
    <s v="Aug"/>
    <n v="28"/>
    <s v="28-Aug-1988"/>
    <m/>
    <n v="34"/>
    <m/>
    <n v="3793.55"/>
  </r>
  <r>
    <s v="Sirak, Ms.  Kendra A"/>
    <m/>
    <s v=" Ms"/>
    <s v="  Kendra A"/>
    <s v="Sirak"/>
    <m/>
    <n v="1"/>
    <m/>
    <s v="No"/>
    <s v="No"/>
    <s v="No"/>
    <s v="No"/>
    <m/>
    <n v="38.094999999999999"/>
    <x v="0"/>
    <m/>
    <n v="4.76"/>
    <x v="2"/>
    <m/>
    <n v="1999"/>
    <s v="Jun"/>
    <n v="24"/>
    <s v="24-Jun-1999"/>
    <m/>
    <n v="23"/>
    <m/>
    <n v="3796.36"/>
  </r>
  <r>
    <s v="Nelsen, Ms.  Jordan"/>
    <m/>
    <s v=" Ms"/>
    <s v="  Jordan"/>
    <s v="Nelsen"/>
    <m/>
    <n v="1"/>
    <m/>
    <s v="yes"/>
    <s v="yes"/>
    <s v="Yes"/>
    <s v="Yes"/>
    <m/>
    <n v="22.61"/>
    <x v="2"/>
    <m/>
    <n v="6.13"/>
    <x v="1"/>
    <m/>
    <n v="1981"/>
    <s v="Sep"/>
    <n v="29"/>
    <s v="29-Sep-1981"/>
    <m/>
    <n v="41"/>
    <m/>
    <n v="3797.2"/>
  </r>
  <r>
    <s v="Schallner, Mr.  Nils"/>
    <m/>
    <s v=" Mr"/>
    <s v="  Nils"/>
    <s v="Schallner"/>
    <m/>
    <n v="2"/>
    <m/>
    <s v="yes"/>
    <s v="yes"/>
    <s v="Yes"/>
    <s v="Yes"/>
    <m/>
    <n v="24.32"/>
    <x v="2"/>
    <m/>
    <n v="10.47"/>
    <x v="0"/>
    <m/>
    <n v="1994"/>
    <s v="Aug"/>
    <n v="12"/>
    <s v="12-Aug-1994"/>
    <m/>
    <n v="28"/>
    <m/>
    <n v="3847.67"/>
  </r>
  <r>
    <s v="Dunlap, Mr.  Scott"/>
    <m/>
    <s v=" Mr"/>
    <s v="  Scott"/>
    <s v="Dunlap"/>
    <m/>
    <n v="1"/>
    <m/>
    <s v="yes"/>
    <s v="yes"/>
    <s v="Yes"/>
    <s v="Yes"/>
    <m/>
    <n v="20.96"/>
    <x v="2"/>
    <m/>
    <n v="4.04"/>
    <x v="2"/>
    <m/>
    <n v="1991"/>
    <s v="Aug"/>
    <n v="19"/>
    <s v="19-Aug-1991"/>
    <m/>
    <n v="31"/>
    <m/>
    <n v="3857.76"/>
  </r>
  <r>
    <s v="Messing, Ms.  Angela"/>
    <m/>
    <s v=" Ms"/>
    <s v="  Angela"/>
    <s v="Messing"/>
    <m/>
    <n v="0"/>
    <m/>
    <s v="yes"/>
    <s v="No"/>
    <s v="Yes"/>
    <s v="No"/>
    <m/>
    <n v="19.68"/>
    <x v="2"/>
    <m/>
    <n v="5.74"/>
    <x v="1"/>
    <m/>
    <n v="2001"/>
    <s v="Jun"/>
    <n v="6"/>
    <s v="6-Jun-2001"/>
    <m/>
    <n v="22"/>
    <m/>
    <n v="3858.51"/>
  </r>
  <r>
    <s v="Bondell, Ms.  Allison"/>
    <m/>
    <s v=" Ms"/>
    <s v="  Allison"/>
    <s v="Bondell"/>
    <m/>
    <n v="1"/>
    <m/>
    <s v="yes"/>
    <s v="No"/>
    <s v="Yes"/>
    <s v="No"/>
    <m/>
    <n v="18.100000000000001"/>
    <x v="4"/>
    <m/>
    <n v="6.33"/>
    <x v="1"/>
    <m/>
    <n v="2001"/>
    <s v="Oct"/>
    <n v="18"/>
    <s v="18-Oct-2001"/>
    <m/>
    <n v="21"/>
    <m/>
    <n v="3861.21"/>
  </r>
  <r>
    <s v="Gaughan, Ms.  Caitlin O."/>
    <m/>
    <s v=" Ms"/>
    <s v="  Caitlin O"/>
    <s v="Gaughan"/>
    <m/>
    <n v="0"/>
    <m/>
    <s v="No"/>
    <s v="yes"/>
    <s v="No"/>
    <s v="Yes"/>
    <m/>
    <n v="29.64"/>
    <x v="1"/>
    <m/>
    <n v="4.28"/>
    <x v="2"/>
    <m/>
    <n v="1990"/>
    <s v="Jun"/>
    <n v="24"/>
    <s v="24-Jun-1990"/>
    <m/>
    <n v="32"/>
    <m/>
    <n v="3866.86"/>
  </r>
  <r>
    <s v="Gruman, Ms.  Tracy M"/>
    <m/>
    <s v=" Ms"/>
    <s v="  Tracy M"/>
    <s v="Gruman"/>
    <m/>
    <n v="2"/>
    <m/>
    <s v="yes"/>
    <s v="yes"/>
    <s v="Yes"/>
    <s v="Yes"/>
    <m/>
    <n v="25.3"/>
    <x v="1"/>
    <m/>
    <n v="9.4700000000000006"/>
    <x v="0"/>
    <m/>
    <n v="1991"/>
    <s v="Jul"/>
    <n v="25"/>
    <s v="25-Jul-1991"/>
    <m/>
    <n v="31"/>
    <m/>
    <n v="3875.73"/>
  </r>
  <r>
    <s v="Whitlow, Mr.  Dustin M."/>
    <m/>
    <s v=" Mr"/>
    <s v="  Dustin M"/>
    <s v="Whitlow"/>
    <m/>
    <n v="0"/>
    <m/>
    <s v="No"/>
    <s v="yes"/>
    <s v="No"/>
    <s v="Yes"/>
    <m/>
    <n v="27.6"/>
    <x v="1"/>
    <m/>
    <n v="4.8499999999999996"/>
    <x v="2"/>
    <m/>
    <n v="1996"/>
    <s v="Oct"/>
    <n v="23"/>
    <s v="23-Oct-1996"/>
    <m/>
    <n v="26"/>
    <m/>
    <n v="3877.3"/>
  </r>
  <r>
    <s v="Robinson, Ms.  Jenny"/>
    <m/>
    <s v=" Ms"/>
    <s v="  Jenny"/>
    <s v="Robinson"/>
    <m/>
    <n v="1"/>
    <m/>
    <s v="yes"/>
    <s v="yes"/>
    <s v="Yes"/>
    <s v="Yes"/>
    <m/>
    <n v="27.645"/>
    <x v="1"/>
    <m/>
    <n v="11.03"/>
    <x v="0"/>
    <m/>
    <n v="2004"/>
    <s v="Jul"/>
    <n v="13"/>
    <s v="13-Jul-2004"/>
    <m/>
    <n v="18"/>
    <m/>
    <n v="3889.2"/>
  </r>
  <r>
    <s v="Sabo, Ms.  Emily"/>
    <m/>
    <s v=" Ms"/>
    <s v="  Emily"/>
    <s v="Sabo"/>
    <m/>
    <n v="2"/>
    <m/>
    <s v="yes"/>
    <s v="No"/>
    <s v="Yes"/>
    <s v="No"/>
    <m/>
    <n v="27.6"/>
    <x v="1"/>
    <m/>
    <n v="5.22"/>
    <x v="2"/>
    <m/>
    <n v="1993"/>
    <s v="Sep"/>
    <n v="14"/>
    <s v="14-Sep-1993"/>
    <m/>
    <n v="29"/>
    <m/>
    <n v="3898.35"/>
  </r>
  <r>
    <s v="Nazarian, Ms.  Fabienne"/>
    <m/>
    <s v=" Ms"/>
    <s v="  Fabienne"/>
    <s v="Nazarian"/>
    <m/>
    <n v="2"/>
    <m/>
    <s v="No"/>
    <s v="yes"/>
    <s v="No"/>
    <s v="Yes"/>
    <m/>
    <n v="25.08"/>
    <x v="1"/>
    <m/>
    <n v="9.52"/>
    <x v="0"/>
    <m/>
    <n v="1981"/>
    <s v="Aug"/>
    <n v="27"/>
    <s v="27-Aug-1981"/>
    <m/>
    <n v="41"/>
    <m/>
    <n v="3902.07"/>
  </r>
  <r>
    <s v="Lerma, Mr.  Jordan"/>
    <m/>
    <s v=" Mr"/>
    <s v="  Jordan"/>
    <s v="Lerma"/>
    <m/>
    <n v="0"/>
    <m/>
    <s v="No"/>
    <s v="No"/>
    <s v="No"/>
    <s v="No"/>
    <m/>
    <n v="30.02"/>
    <x v="0"/>
    <m/>
    <n v="11.09"/>
    <x v="0"/>
    <m/>
    <n v="1997"/>
    <s v="Nov"/>
    <n v="24"/>
    <s v="24-Nov-1997"/>
    <m/>
    <n v="25"/>
    <m/>
    <n v="3906.13"/>
  </r>
  <r>
    <s v="Dahl, Mr.  Matt"/>
    <m/>
    <s v=" Mr"/>
    <s v="  Matt"/>
    <s v="Dahl"/>
    <m/>
    <n v="2"/>
    <m/>
    <s v="yes"/>
    <s v="yes"/>
    <s v="Yes"/>
    <s v="Yes"/>
    <m/>
    <n v="27.36"/>
    <x v="1"/>
    <m/>
    <n v="9.4499999999999993"/>
    <x v="0"/>
    <m/>
    <n v="1985"/>
    <s v="Jul"/>
    <n v="5"/>
    <s v="5-Jul-1985"/>
    <m/>
    <n v="37"/>
    <m/>
    <n v="3910.44"/>
  </r>
  <r>
    <s v="Surtees, Ms.  Taryn L"/>
    <m/>
    <s v=" Ms"/>
    <s v="  Taryn L"/>
    <s v="Surtees"/>
    <m/>
    <n v="0"/>
    <m/>
    <s v="yes"/>
    <s v="No"/>
    <s v="Yes"/>
    <s v="No"/>
    <m/>
    <n v="22.2"/>
    <x v="2"/>
    <m/>
    <n v="5.51"/>
    <x v="2"/>
    <m/>
    <n v="2000"/>
    <s v="Jul"/>
    <n v="10"/>
    <s v="10-Jul-2000"/>
    <m/>
    <n v="22"/>
    <m/>
    <n v="3925.76"/>
  </r>
  <r>
    <s v="Spetner, Ms.  Temima"/>
    <m/>
    <s v=" Ms"/>
    <s v="  Temima"/>
    <s v="Spetner"/>
    <m/>
    <n v="1"/>
    <m/>
    <s v="yes"/>
    <s v="No"/>
    <s v="Yes"/>
    <s v="No"/>
    <m/>
    <n v="25.71"/>
    <x v="1"/>
    <m/>
    <n v="4.18"/>
    <x v="2"/>
    <m/>
    <n v="2002"/>
    <s v="Jun"/>
    <n v="15"/>
    <s v="15-Jun-2002"/>
    <m/>
    <n v="20"/>
    <m/>
    <n v="3931.51"/>
  </r>
  <r>
    <s v="Brandon, Ms.  Jennifer"/>
    <m/>
    <s v=" Ms"/>
    <s v="  Jennifer"/>
    <s v="Brandon"/>
    <m/>
    <n v="1"/>
    <m/>
    <s v="No"/>
    <s v="yes"/>
    <s v="No"/>
    <s v="Yes"/>
    <m/>
    <n v="41.91"/>
    <x v="0"/>
    <m/>
    <n v="5.98"/>
    <x v="1"/>
    <m/>
    <n v="1988"/>
    <s v="Oct"/>
    <n v="24"/>
    <s v="24-Oct-1988"/>
    <m/>
    <n v="34"/>
    <m/>
    <n v="3935.18"/>
  </r>
  <r>
    <s v="Eley, Ms.  Serena M."/>
    <m/>
    <s v=" Ms"/>
    <s v="  Serena M"/>
    <s v="Eley"/>
    <m/>
    <n v="0"/>
    <m/>
    <s v="yes"/>
    <s v="No"/>
    <s v="Yes"/>
    <s v="No"/>
    <m/>
    <n v="25.85"/>
    <x v="1"/>
    <m/>
    <n v="10.16"/>
    <x v="0"/>
    <m/>
    <n v="1993"/>
    <s v="Sep"/>
    <n v="29"/>
    <s v="29-Sep-1993"/>
    <m/>
    <n v="29"/>
    <m/>
    <n v="3943.6"/>
  </r>
  <r>
    <s v="Sedicum, Ms.  Victoria M."/>
    <m/>
    <s v=" Ms"/>
    <s v="  Victoria M"/>
    <s v="Sedicum"/>
    <m/>
    <n v="2"/>
    <m/>
    <s v="yes"/>
    <s v="No"/>
    <s v="Yes"/>
    <s v="No"/>
    <m/>
    <n v="23.844999999999999"/>
    <x v="2"/>
    <m/>
    <n v="11.71"/>
    <x v="0"/>
    <m/>
    <n v="1993"/>
    <s v="Nov"/>
    <n v="11"/>
    <s v="11-Nov-1993"/>
    <m/>
    <n v="29"/>
    <m/>
    <n v="3947.41"/>
  </r>
  <r>
    <s v="Markle, Ms.  Phoebe"/>
    <m/>
    <s v=" Ms"/>
    <s v="  Phoebe"/>
    <s v="Markle"/>
    <m/>
    <n v="1"/>
    <m/>
    <s v="No"/>
    <s v="No"/>
    <s v="No"/>
    <s v="No"/>
    <m/>
    <n v="30.59"/>
    <x v="0"/>
    <m/>
    <n v="5.23"/>
    <x v="2"/>
    <m/>
    <n v="1999"/>
    <s v="Jul"/>
    <n v="10"/>
    <s v="10-Jul-1999"/>
    <m/>
    <n v="23"/>
    <m/>
    <n v="3955.98"/>
  </r>
  <r>
    <s v="Kunz, Mr.  Corey"/>
    <m/>
    <s v=" Mr"/>
    <s v="  Corey"/>
    <s v="Kunz"/>
    <m/>
    <n v="0"/>
    <m/>
    <s v="yes"/>
    <s v="No"/>
    <s v="Yes"/>
    <s v="No"/>
    <m/>
    <n v="24.795000000000002"/>
    <x v="2"/>
    <m/>
    <n v="6.85"/>
    <x v="0"/>
    <m/>
    <n v="1995"/>
    <s v="Jul"/>
    <n v="11"/>
    <s v="11-Jul-1995"/>
    <m/>
    <n v="27"/>
    <m/>
    <n v="3956.07"/>
  </r>
  <r>
    <s v="Wimert, Ms.  Rebecca"/>
    <m/>
    <s v=" Ms"/>
    <s v="  Rebecca"/>
    <s v="Wimert"/>
    <m/>
    <n v="2"/>
    <m/>
    <s v="yes"/>
    <s v="yes"/>
    <s v="Yes"/>
    <s v="Yes"/>
    <m/>
    <n v="24.13"/>
    <x v="2"/>
    <m/>
    <n v="7.05"/>
    <x v="0"/>
    <m/>
    <n v="1990"/>
    <s v="Jul"/>
    <n v="29"/>
    <s v="29-Jul-1990"/>
    <m/>
    <n v="32"/>
    <m/>
    <n v="3972.92"/>
  </r>
  <r>
    <s v="Peterson, Mr.  Nicholas D"/>
    <m/>
    <s v=" Mr"/>
    <s v="  Nicholas D"/>
    <s v="Peterson"/>
    <m/>
    <n v="2"/>
    <m/>
    <s v="yes"/>
    <s v="No"/>
    <s v="Yes"/>
    <s v="No"/>
    <m/>
    <n v="25.84"/>
    <x v="1"/>
    <m/>
    <n v="11.64"/>
    <x v="0"/>
    <m/>
    <n v="1996"/>
    <s v="Aug"/>
    <n v="17"/>
    <s v="17-Aug-1996"/>
    <m/>
    <n v="26"/>
    <m/>
    <n v="3981.98"/>
  </r>
  <r>
    <s v="Mercier, Mr.  Christian"/>
    <m/>
    <s v=" Mr"/>
    <s v="  Christian"/>
    <s v="Mercier"/>
    <m/>
    <n v="0"/>
    <m/>
    <s v="yes"/>
    <s v="No"/>
    <s v="Yes"/>
    <s v="No"/>
    <m/>
    <n v="28"/>
    <x v="1"/>
    <m/>
    <n v="10.52"/>
    <x v="0"/>
    <m/>
    <n v="1996"/>
    <s v="Sep"/>
    <n v="8"/>
    <s v="8-Sep-1996"/>
    <m/>
    <n v="26"/>
    <m/>
    <n v="3987.93"/>
  </r>
  <r>
    <s v="Laurie, Mr.  Jonathon S."/>
    <m/>
    <s v=" Mr"/>
    <s v="  Jonathon S"/>
    <s v="Laurie"/>
    <m/>
    <n v="1"/>
    <m/>
    <s v="No"/>
    <s v="yes"/>
    <s v="No"/>
    <s v="Yes"/>
    <m/>
    <n v="34.1"/>
    <x v="0"/>
    <m/>
    <n v="4.01"/>
    <x v="2"/>
    <m/>
    <n v="1990"/>
    <s v="Nov"/>
    <n v="22"/>
    <s v="22-Nov-1990"/>
    <m/>
    <n v="32"/>
    <m/>
    <n v="3989.84"/>
  </r>
  <r>
    <s v="Sekaquaptewa, Ms.  Caroline"/>
    <m/>
    <s v=" Ms"/>
    <s v="  Caroline"/>
    <s v="Sekaquaptewa"/>
    <m/>
    <n v="1"/>
    <m/>
    <s v="yes"/>
    <s v="yes"/>
    <s v="Yes"/>
    <s v="Yes"/>
    <m/>
    <n v="26.125"/>
    <x v="1"/>
    <m/>
    <n v="8.56"/>
    <x v="0"/>
    <m/>
    <n v="1990"/>
    <s v="Nov"/>
    <n v="1"/>
    <s v="1-Nov-1990"/>
    <m/>
    <n v="32"/>
    <m/>
    <n v="3994.18"/>
  </r>
  <r>
    <s v="Frash, Mr.  Joshua D."/>
    <m/>
    <s v=" Mr"/>
    <s v="  Joshua D"/>
    <s v="Frash"/>
    <m/>
    <n v="2"/>
    <m/>
    <s v="yes"/>
    <s v="No"/>
    <s v="Yes"/>
    <s v="No"/>
    <m/>
    <n v="25.6"/>
    <x v="1"/>
    <m/>
    <n v="10.5"/>
    <x v="0"/>
    <m/>
    <n v="1989"/>
    <s v="Jul"/>
    <n v="10"/>
    <s v="10-Jul-1989"/>
    <m/>
    <n v="33"/>
    <m/>
    <n v="4002.36"/>
  </r>
  <r>
    <s v="Bukowski, Ms.  Nichole"/>
    <m/>
    <s v=" Ms"/>
    <s v="  Nichole"/>
    <s v="Bukowski"/>
    <m/>
    <n v="0"/>
    <m/>
    <s v="No"/>
    <s v="No"/>
    <s v="No"/>
    <s v="No"/>
    <m/>
    <n v="24.32"/>
    <x v="2"/>
    <m/>
    <n v="6.39"/>
    <x v="1"/>
    <m/>
    <n v="2000"/>
    <s v="Sep"/>
    <n v="13"/>
    <s v="13-Sep-2000"/>
    <m/>
    <n v="22"/>
    <m/>
    <n v="4005.42"/>
  </r>
  <r>
    <s v="Sandahl, Ms.  Denise M"/>
    <m/>
    <s v=" Ms"/>
    <s v="  Denise M"/>
    <s v="Sandahl"/>
    <m/>
    <n v="1"/>
    <m/>
    <s v="yes"/>
    <s v="yes"/>
    <s v="Yes"/>
    <s v="Yes"/>
    <m/>
    <n v="22.88"/>
    <x v="2"/>
    <m/>
    <n v="5.71"/>
    <x v="1"/>
    <m/>
    <n v="1992"/>
    <s v="Oct"/>
    <n v="11"/>
    <s v="11-Oct-1992"/>
    <m/>
    <n v="30"/>
    <m/>
    <n v="4032.24"/>
  </r>
  <r>
    <s v="Speight, Mr.  Peter R."/>
    <m/>
    <s v=" Mr"/>
    <s v="  Peter R"/>
    <s v="Speight"/>
    <m/>
    <n v="1"/>
    <m/>
    <s v="No"/>
    <s v="yes"/>
    <s v="No"/>
    <s v="Yes"/>
    <m/>
    <n v="24.984999999999999"/>
    <x v="3"/>
    <m/>
    <n v="4.43"/>
    <x v="2"/>
    <m/>
    <n v="1984"/>
    <s v="Jul"/>
    <n v="7"/>
    <s v="7-Jul-1984"/>
    <m/>
    <n v="38"/>
    <m/>
    <n v="4038.41"/>
  </r>
  <r>
    <s v="Lee, Mr.  Johnson K"/>
    <m/>
    <s v=" Mr"/>
    <s v="  Johnson K"/>
    <s v="Lee"/>
    <m/>
    <n v="1"/>
    <m/>
    <s v="No"/>
    <s v="No"/>
    <s v="No"/>
    <s v="No"/>
    <m/>
    <n v="33.1"/>
    <x v="0"/>
    <m/>
    <n v="5.52"/>
    <x v="2"/>
    <m/>
    <n v="1983"/>
    <s v="Nov"/>
    <n v="10"/>
    <s v="10-Nov-1983"/>
    <m/>
    <n v="39"/>
    <m/>
    <n v="4039.9"/>
  </r>
  <r>
    <s v="Nielsen, Ms.  Katherine"/>
    <m/>
    <s v=" Ms"/>
    <s v="  Katherine"/>
    <s v="Nielsen"/>
    <m/>
    <n v="1"/>
    <m/>
    <s v="yes"/>
    <s v="yes"/>
    <s v="Yes"/>
    <s v="Yes"/>
    <m/>
    <n v="27.83"/>
    <x v="1"/>
    <m/>
    <n v="9.1999999999999993"/>
    <x v="0"/>
    <m/>
    <n v="1993"/>
    <s v="Dec"/>
    <n v="26"/>
    <s v="26-Dec-1993"/>
    <m/>
    <n v="29"/>
    <m/>
    <n v="4040.56"/>
  </r>
  <r>
    <s v="Zirdok, Ms.  Lynda"/>
    <m/>
    <s v=" Ms"/>
    <s v="  Lynda"/>
    <s v="Zirdok"/>
    <m/>
    <n v="2"/>
    <m/>
    <s v="No"/>
    <s v="yes"/>
    <s v="No"/>
    <s v="Yes"/>
    <m/>
    <n v="30.875"/>
    <x v="0"/>
    <m/>
    <n v="10.97"/>
    <x v="0"/>
    <m/>
    <n v="1988"/>
    <s v="Nov"/>
    <n v="30"/>
    <s v="30-Nov-1988"/>
    <m/>
    <n v="34"/>
    <m/>
    <n v="4047.94"/>
  </r>
  <r>
    <s v="Crudale, Mr.  Anthony"/>
    <m/>
    <s v=" Mr"/>
    <s v="  Anthony"/>
    <s v="Crudale"/>
    <m/>
    <n v="1"/>
    <m/>
    <s v="No"/>
    <s v="No"/>
    <s v="No"/>
    <s v="No"/>
    <m/>
    <n v="27.265000000000001"/>
    <x v="1"/>
    <m/>
    <n v="4.25"/>
    <x v="2"/>
    <m/>
    <n v="1993"/>
    <s v="Aug"/>
    <n v="13"/>
    <s v="13-Aug-1993"/>
    <m/>
    <n v="29"/>
    <m/>
    <n v="4058.12"/>
  </r>
  <r>
    <s v="Koopmans, Ms.  Linnea C."/>
    <m/>
    <s v=" Ms"/>
    <s v="  Linnea C"/>
    <s v="Koopmans"/>
    <m/>
    <n v="1"/>
    <m/>
    <s v="yes"/>
    <s v="No"/>
    <s v="Yes"/>
    <s v="No"/>
    <m/>
    <n v="26.7"/>
    <x v="1"/>
    <m/>
    <n v="5.23"/>
    <x v="2"/>
    <m/>
    <n v="1995"/>
    <s v="Sep"/>
    <n v="14"/>
    <s v="14-Sep-1995"/>
    <m/>
    <n v="27"/>
    <m/>
    <n v="4058.71"/>
  </r>
  <r>
    <s v="Milani, Mr.  Massimiliano A."/>
    <m/>
    <s v=" Mr"/>
    <s v="  Massimiliano A"/>
    <s v="Milani"/>
    <m/>
    <n v="1"/>
    <m/>
    <s v="yes"/>
    <s v="yes"/>
    <s v="Yes"/>
    <s v="Yes"/>
    <m/>
    <n v="29.925000000000001"/>
    <x v="3"/>
    <m/>
    <n v="5.96"/>
    <x v="1"/>
    <m/>
    <n v="1983"/>
    <s v="Sep"/>
    <n v="16"/>
    <s v="16-Sep-1983"/>
    <m/>
    <n v="39"/>
    <m/>
    <n v="4070.42"/>
  </r>
  <r>
    <s v="Kelly, Mr.  James M."/>
    <m/>
    <s v=" Mr"/>
    <s v="  James M"/>
    <s v="Kelly"/>
    <m/>
    <n v="2"/>
    <m/>
    <s v="yes"/>
    <s v="yes"/>
    <s v="Yes"/>
    <s v="Yes"/>
    <m/>
    <n v="19.95"/>
    <x v="2"/>
    <m/>
    <n v="4.29"/>
    <x v="2"/>
    <m/>
    <n v="2002"/>
    <s v="Oct"/>
    <n v="18"/>
    <s v="18-Oct-2002"/>
    <m/>
    <n v="20"/>
    <m/>
    <n v="4070.51"/>
  </r>
  <r>
    <s v="Finelli, Ms.  Lauren"/>
    <m/>
    <s v=" Ms"/>
    <s v="  Lauren"/>
    <s v="Finelli"/>
    <m/>
    <n v="0"/>
    <m/>
    <s v="No"/>
    <s v="No"/>
    <s v="No"/>
    <s v="No"/>
    <m/>
    <n v="24.225000000000001"/>
    <x v="2"/>
    <m/>
    <n v="4.09"/>
    <x v="2"/>
    <m/>
    <n v="1990"/>
    <s v="Dec"/>
    <n v="1"/>
    <s v="1-Dec-1990"/>
    <m/>
    <n v="32"/>
    <m/>
    <n v="4074.45"/>
  </r>
  <r>
    <s v="Palmer, Ms.  Michele V."/>
    <m/>
    <s v=" Ms"/>
    <s v="  Michele V"/>
    <s v="Palmer"/>
    <m/>
    <n v="0"/>
    <m/>
    <s v="yes"/>
    <s v="No"/>
    <s v="Yes"/>
    <s v="No"/>
    <m/>
    <n v="28.12"/>
    <x v="1"/>
    <m/>
    <n v="4.88"/>
    <x v="2"/>
    <m/>
    <n v="1990"/>
    <s v="Dec"/>
    <n v="14"/>
    <s v="14-Dec-1990"/>
    <m/>
    <n v="32"/>
    <m/>
    <n v="4076.5"/>
  </r>
  <r>
    <s v="Wang, Mr.  Xiao"/>
    <m/>
    <s v=" Mr"/>
    <s v="  Xiao"/>
    <s v="Wang"/>
    <m/>
    <n v="0"/>
    <m/>
    <s v="yes"/>
    <s v="No"/>
    <s v="Yes"/>
    <s v="No"/>
    <m/>
    <n v="23.21"/>
    <x v="2"/>
    <m/>
    <n v="6.76"/>
    <x v="0"/>
    <m/>
    <n v="1994"/>
    <s v="Aug"/>
    <n v="21"/>
    <s v="21-Aug-1994"/>
    <m/>
    <n v="28"/>
    <m/>
    <n v="4133.6400000000003"/>
  </r>
  <r>
    <s v="Beasley, Ms.  Harper L"/>
    <m/>
    <s v=" Ms"/>
    <s v="  Harper L"/>
    <s v="Beasley"/>
    <m/>
    <n v="0"/>
    <m/>
    <s v="No"/>
    <s v="No"/>
    <s v="No"/>
    <s v="No"/>
    <m/>
    <n v="23.98"/>
    <x v="2"/>
    <m/>
    <n v="10.67"/>
    <x v="0"/>
    <m/>
    <n v="1991"/>
    <s v="Aug"/>
    <n v="6"/>
    <s v="6-Aug-1991"/>
    <m/>
    <n v="31"/>
    <m/>
    <n v="4134.08"/>
  </r>
  <r>
    <s v="Bedbury, Mr.  Nick"/>
    <m/>
    <s v=" Mr"/>
    <s v="  Nick"/>
    <s v="Bedbury"/>
    <m/>
    <n v="0"/>
    <m/>
    <s v="yes"/>
    <s v="No"/>
    <s v="Yes"/>
    <s v="No"/>
    <m/>
    <n v="30"/>
    <x v="0"/>
    <m/>
    <n v="6.21"/>
    <x v="1"/>
    <m/>
    <n v="1992"/>
    <s v="Jun"/>
    <n v="18"/>
    <s v="18-Jun-1992"/>
    <m/>
    <n v="30"/>
    <m/>
    <n v="4137.5200000000004"/>
  </r>
  <r>
    <s v="Stemberger, Mr.  Scott"/>
    <m/>
    <s v=" Mr"/>
    <s v="  Scott"/>
    <s v="Stemberger"/>
    <m/>
    <n v="0"/>
    <m/>
    <s v="yes"/>
    <s v="yes"/>
    <s v="Yes"/>
    <s v="Yes"/>
    <m/>
    <n v="17.350000000000001"/>
    <x v="4"/>
    <m/>
    <n v="5.03"/>
    <x v="2"/>
    <m/>
    <n v="1992"/>
    <s v="Jun"/>
    <n v="28"/>
    <s v="28-Jun-1992"/>
    <m/>
    <n v="30"/>
    <m/>
    <n v="4149.74"/>
  </r>
  <r>
    <s v="Chebet, Mr.  Wilson"/>
    <m/>
    <s v=" Mr"/>
    <s v="  Wilson"/>
    <s v="Chebet"/>
    <m/>
    <n v="0"/>
    <m/>
    <s v="No"/>
    <s v="No"/>
    <s v="No"/>
    <s v="No"/>
    <m/>
    <n v="22.704999999999998"/>
    <x v="2"/>
    <m/>
    <n v="5.27"/>
    <x v="2"/>
    <m/>
    <n v="1992"/>
    <s v="Aug"/>
    <n v="4"/>
    <s v="4-Aug-1992"/>
    <m/>
    <n v="30"/>
    <m/>
    <n v="4151.03"/>
  </r>
  <r>
    <s v="Muir, Mr.  Lee"/>
    <m/>
    <s v=" Mr"/>
    <s v="  Lee"/>
    <s v="Muir"/>
    <m/>
    <n v="1"/>
    <m/>
    <s v="yes"/>
    <s v="yes"/>
    <s v="Yes"/>
    <s v="Yes"/>
    <m/>
    <n v="25.41"/>
    <x v="1"/>
    <m/>
    <n v="10.53"/>
    <x v="0"/>
    <m/>
    <n v="1998"/>
    <s v="Nov"/>
    <n v="26"/>
    <s v="26-Nov-1998"/>
    <m/>
    <n v="24"/>
    <m/>
    <n v="4154.97"/>
  </r>
  <r>
    <s v="Yang, Mr.  Shizhong"/>
    <m/>
    <s v=" Mr"/>
    <s v="  Shizhong"/>
    <s v="Yang"/>
    <m/>
    <n v="1"/>
    <m/>
    <s v="yes"/>
    <s v="No"/>
    <s v="Yes"/>
    <s v="No"/>
    <m/>
    <n v="18.23"/>
    <x v="4"/>
    <m/>
    <n v="5.78"/>
    <x v="1"/>
    <m/>
    <n v="1984"/>
    <s v="Sep"/>
    <n v="16"/>
    <s v="16-Sep-1984"/>
    <m/>
    <n v="38"/>
    <m/>
    <n v="4163.21"/>
  </r>
  <r>
    <s v="Gravel, Ms.  Marie-Claire"/>
    <m/>
    <s v=" Ms"/>
    <s v="  Marie-Claire"/>
    <s v="Gravel"/>
    <m/>
    <n v="1"/>
    <m/>
    <s v="yes"/>
    <s v="No"/>
    <s v="Yes"/>
    <s v="No"/>
    <m/>
    <n v="24.7"/>
    <x v="2"/>
    <m/>
    <n v="4.3600000000000003"/>
    <x v="2"/>
    <m/>
    <n v="1989"/>
    <s v="Jun"/>
    <n v="25"/>
    <s v="25-Jun-1989"/>
    <m/>
    <n v="33"/>
    <m/>
    <n v="4185.1000000000004"/>
  </r>
  <r>
    <s v="Smith, Mr.  Todd J."/>
    <m/>
    <s v=" Mr"/>
    <s v="  Todd J"/>
    <s v="Smith"/>
    <m/>
    <n v="1"/>
    <m/>
    <s v="No"/>
    <s v="yes"/>
    <s v="No"/>
    <s v="Yes"/>
    <m/>
    <n v="37.4"/>
    <x v="0"/>
    <m/>
    <n v="9.7200000000000006"/>
    <x v="0"/>
    <m/>
    <n v="1995"/>
    <s v="Oct"/>
    <n v="3"/>
    <s v="3-Oct-1995"/>
    <m/>
    <n v="27"/>
    <m/>
    <n v="4188.7299999999996"/>
  </r>
  <r>
    <s v="Williams, Ms.  Carolyn"/>
    <m/>
    <s v=" Ms"/>
    <s v="  Carolyn"/>
    <s v="Williams"/>
    <m/>
    <n v="1"/>
    <m/>
    <s v="yes"/>
    <s v="No"/>
    <s v="Yes"/>
    <s v="No"/>
    <m/>
    <n v="26.885000000000002"/>
    <x v="1"/>
    <m/>
    <n v="5.18"/>
    <x v="2"/>
    <m/>
    <n v="1997"/>
    <s v="Sep"/>
    <n v="6"/>
    <s v="6-Sep-1997"/>
    <m/>
    <n v="25"/>
    <m/>
    <n v="4189.1099999999997"/>
  </r>
  <r>
    <s v="Meyer, Ms.  Lindsey"/>
    <m/>
    <s v=" Ms"/>
    <s v="  Lindsey"/>
    <s v="Meyer"/>
    <m/>
    <n v="1"/>
    <m/>
    <s v="yes"/>
    <s v="No"/>
    <s v="Yes"/>
    <s v="No"/>
    <m/>
    <n v="25.27"/>
    <x v="1"/>
    <m/>
    <n v="5.29"/>
    <x v="2"/>
    <m/>
    <n v="1998"/>
    <s v="Dec"/>
    <n v="14"/>
    <s v="14-Dec-1998"/>
    <m/>
    <n v="24"/>
    <m/>
    <n v="4234.93"/>
  </r>
  <r>
    <s v="Jamieson, Ms.  Marissa D"/>
    <m/>
    <s v=" Ms"/>
    <s v="  Marissa D"/>
    <s v="Jamieson"/>
    <m/>
    <n v="0"/>
    <m/>
    <s v="yes"/>
    <s v="yes"/>
    <s v="Yes"/>
    <s v="Yes"/>
    <m/>
    <n v="23.655000000000001"/>
    <x v="2"/>
    <m/>
    <n v="4.8600000000000003"/>
    <x v="2"/>
    <m/>
    <n v="1992"/>
    <s v="Jun"/>
    <n v="27"/>
    <s v="27-Jun-1992"/>
    <m/>
    <n v="30"/>
    <m/>
    <n v="4237.13"/>
  </r>
  <r>
    <s v="Dufeal, Mr.  Jean Luc"/>
    <m/>
    <s v=" Mr"/>
    <s v="  Jean Luc"/>
    <s v="Dufeal"/>
    <m/>
    <n v="0"/>
    <m/>
    <s v="No"/>
    <s v="No"/>
    <s v="No"/>
    <s v="No"/>
    <m/>
    <n v="55.05"/>
    <x v="0"/>
    <m/>
    <n v="7.66"/>
    <x v="0"/>
    <m/>
    <n v="1991"/>
    <s v="Nov"/>
    <n v="3"/>
    <s v="3-Nov-1991"/>
    <m/>
    <n v="31"/>
    <m/>
    <n v="4239.8900000000003"/>
  </r>
  <r>
    <s v="Sansonetti, Ms.  Danielle"/>
    <m/>
    <s v=" Ms"/>
    <s v="  Danielle"/>
    <s v="Sansonetti"/>
    <m/>
    <n v="1"/>
    <m/>
    <s v="yes"/>
    <s v="yes"/>
    <s v="Yes"/>
    <s v="Yes"/>
    <m/>
    <n v="24.89"/>
    <x v="2"/>
    <m/>
    <n v="6.1"/>
    <x v="1"/>
    <m/>
    <n v="1991"/>
    <s v="Dec"/>
    <n v="1"/>
    <s v="1-Dec-1991"/>
    <m/>
    <n v="31"/>
    <m/>
    <n v="4243.59"/>
  </r>
  <r>
    <s v="Koneazny, Mr.  Jim"/>
    <m/>
    <s v=" Mr"/>
    <s v="  Jim"/>
    <s v="Koneazny"/>
    <m/>
    <n v="0"/>
    <m/>
    <s v="No"/>
    <s v="No"/>
    <s v="No"/>
    <s v="No"/>
    <m/>
    <n v="18.715"/>
    <x v="2"/>
    <m/>
    <n v="4.4400000000000004"/>
    <x v="2"/>
    <m/>
    <n v="1982"/>
    <s v="Jun"/>
    <n v="16"/>
    <s v="16-Jun-1982"/>
    <m/>
    <n v="40"/>
    <m/>
    <n v="4250.24"/>
  </r>
  <r>
    <s v="Johnson, Mr.  Matthew T"/>
    <m/>
    <s v=" Mr"/>
    <s v="  Matthew T"/>
    <s v="Johnson"/>
    <m/>
    <n v="0"/>
    <m/>
    <s v="yes"/>
    <s v="No"/>
    <s v="Yes"/>
    <s v="No"/>
    <m/>
    <n v="28.12"/>
    <x v="1"/>
    <m/>
    <n v="6.15"/>
    <x v="1"/>
    <m/>
    <n v="1995"/>
    <s v="Oct"/>
    <n v="14"/>
    <s v="14-Oct-1995"/>
    <m/>
    <n v="27"/>
    <m/>
    <n v="4260.74"/>
  </r>
  <r>
    <s v="Glasson, Ms.  Rachel L."/>
    <m/>
    <s v=" Ms"/>
    <s v="  Rachel L"/>
    <s v="Glasson"/>
    <m/>
    <n v="0"/>
    <m/>
    <s v="yes"/>
    <s v="No"/>
    <s v="Yes"/>
    <s v="No"/>
    <m/>
    <n v="26.6"/>
    <x v="1"/>
    <m/>
    <n v="4.53"/>
    <x v="2"/>
    <m/>
    <n v="1983"/>
    <s v="Nov"/>
    <n v="20"/>
    <s v="20-Nov-1983"/>
    <m/>
    <n v="39"/>
    <m/>
    <n v="4265.01"/>
  </r>
  <r>
    <s v="Canitz, Ms.  Corina"/>
    <m/>
    <s v=" Ms"/>
    <s v="  Corina"/>
    <s v="Canitz"/>
    <m/>
    <n v="1"/>
    <m/>
    <s v="No"/>
    <s v="No"/>
    <s v="No"/>
    <s v="No"/>
    <m/>
    <n v="30.114999999999998"/>
    <x v="0"/>
    <m/>
    <n v="5.48"/>
    <x v="2"/>
    <m/>
    <n v="1992"/>
    <s v="Jun"/>
    <n v="18"/>
    <s v="18-Jun-1992"/>
    <m/>
    <n v="30"/>
    <m/>
    <n v="4266.17"/>
  </r>
  <r>
    <s v="Li, Mr.  Guannan"/>
    <m/>
    <s v=" Mr"/>
    <s v="  Guannan"/>
    <s v="Li"/>
    <m/>
    <n v="0"/>
    <m/>
    <s v="yes"/>
    <s v="No"/>
    <s v="Yes"/>
    <s v="No"/>
    <m/>
    <n v="24.605"/>
    <x v="2"/>
    <m/>
    <n v="5.48"/>
    <x v="2"/>
    <m/>
    <n v="2003"/>
    <s v="Jun"/>
    <n v="8"/>
    <s v="8-Jun-2003"/>
    <m/>
    <n v="20"/>
    <m/>
    <n v="4278.55"/>
  </r>
  <r>
    <s v="Parsons, Mr.  Don"/>
    <m/>
    <s v=" Mr"/>
    <s v="  Don"/>
    <s v="Parsons"/>
    <m/>
    <n v="0"/>
    <m/>
    <s v="No"/>
    <s v="No"/>
    <s v="No"/>
    <s v="No"/>
    <m/>
    <n v="29.6"/>
    <x v="1"/>
    <m/>
    <n v="8.1"/>
    <x v="0"/>
    <m/>
    <n v="2000"/>
    <s v="Nov"/>
    <n v="25"/>
    <s v="25-Nov-2000"/>
    <m/>
    <n v="22"/>
    <m/>
    <n v="4296.2700000000004"/>
  </r>
  <r>
    <s v="Raulli, Mr.  Chris"/>
    <m/>
    <s v=" Mr"/>
    <s v="  Chris"/>
    <s v="Raulli"/>
    <m/>
    <n v="0"/>
    <m/>
    <s v="yes"/>
    <s v="No"/>
    <s v="Yes"/>
    <s v="No"/>
    <m/>
    <n v="24.42"/>
    <x v="2"/>
    <m/>
    <n v="7.16"/>
    <x v="0"/>
    <m/>
    <n v="1988"/>
    <s v="Dec"/>
    <n v="19"/>
    <s v="19-Dec-1988"/>
    <m/>
    <n v="34"/>
    <m/>
    <n v="4320.41"/>
  </r>
  <r>
    <s v="Frome, Mr.  Gavin V."/>
    <m/>
    <s v=" Mr"/>
    <s v="  Gavin V"/>
    <s v="Frome"/>
    <m/>
    <n v="1"/>
    <m/>
    <s v="yes"/>
    <s v="yes"/>
    <s v="Yes"/>
    <s v="Yes"/>
    <m/>
    <n v="20.9"/>
    <x v="2"/>
    <m/>
    <n v="4.55"/>
    <x v="2"/>
    <m/>
    <n v="1994"/>
    <s v="Nov"/>
    <n v="2"/>
    <s v="2-Nov-1994"/>
    <m/>
    <n v="28"/>
    <m/>
    <n v="4337.74"/>
  </r>
  <r>
    <s v="Sevcik, Mr.  David"/>
    <m/>
    <s v=" Mr"/>
    <s v="  David"/>
    <s v="Sevcik"/>
    <m/>
    <n v="0"/>
    <m/>
    <s v="yes"/>
    <s v="No"/>
    <s v="Yes"/>
    <s v="No"/>
    <m/>
    <n v="22.895"/>
    <x v="2"/>
    <m/>
    <n v="6.03"/>
    <x v="1"/>
    <m/>
    <n v="1994"/>
    <s v="Oct"/>
    <n v="26"/>
    <s v="26-Oct-1994"/>
    <m/>
    <n v="28"/>
    <m/>
    <n v="4340.4399999999996"/>
  </r>
  <r>
    <s v="Narang, Mr.  Jatin"/>
    <m/>
    <s v=" Mr"/>
    <s v="  Jatin"/>
    <s v="Narang"/>
    <m/>
    <n v="1"/>
    <m/>
    <s v="yes"/>
    <s v="yes"/>
    <s v="Yes"/>
    <s v="Yes"/>
    <m/>
    <n v="28.3"/>
    <x v="1"/>
    <m/>
    <n v="5.47"/>
    <x v="2"/>
    <m/>
    <n v="1991"/>
    <s v="Jun"/>
    <n v="1"/>
    <s v="1-Jun-1991"/>
    <m/>
    <n v="32"/>
    <m/>
    <n v="4347.0200000000004"/>
  </r>
  <r>
    <s v="Royston, Mr.  J P. II"/>
    <m/>
    <s v=" Mr"/>
    <s v="  J P"/>
    <s v="Royston"/>
    <m/>
    <n v="1"/>
    <m/>
    <s v="No"/>
    <s v="yes"/>
    <s v="No"/>
    <s v="Yes"/>
    <m/>
    <n v="54.3"/>
    <x v="0"/>
    <m/>
    <n v="4.1500000000000004"/>
    <x v="2"/>
    <m/>
    <n v="1994"/>
    <s v="Nov"/>
    <n v="1"/>
    <s v="1-Nov-1994"/>
    <m/>
    <n v="28"/>
    <m/>
    <n v="4349.46"/>
  </r>
  <r>
    <s v="Tieri, Ms.  Angela M."/>
    <m/>
    <s v=" Ms"/>
    <s v="  Angela M"/>
    <s v="Tieri"/>
    <m/>
    <n v="1"/>
    <m/>
    <s v="No"/>
    <s v="yes"/>
    <s v="No"/>
    <s v="Yes"/>
    <m/>
    <n v="33.344999999999999"/>
    <x v="0"/>
    <m/>
    <n v="11.32"/>
    <x v="0"/>
    <m/>
    <n v="1991"/>
    <s v="Sep"/>
    <n v="13"/>
    <s v="13-Sep-1991"/>
    <m/>
    <n v="31"/>
    <m/>
    <n v="4350.51"/>
  </r>
  <r>
    <s v="Whitney, Mr.  Blake K."/>
    <m/>
    <s v=" Mr"/>
    <s v="  Blake K"/>
    <s v="Whitney"/>
    <m/>
    <n v="0"/>
    <m/>
    <s v="No"/>
    <s v="yes"/>
    <s v="No"/>
    <s v="Yes"/>
    <m/>
    <n v="33"/>
    <x v="0"/>
    <m/>
    <n v="9.51"/>
    <x v="0"/>
    <m/>
    <n v="1990"/>
    <s v="Aug"/>
    <n v="28"/>
    <s v="28-Aug-1990"/>
    <m/>
    <n v="32"/>
    <m/>
    <n v="4357.04"/>
  </r>
  <r>
    <s v="Wandzilak, Mr.  Brian T."/>
    <m/>
    <s v=" Mr"/>
    <s v="  Brian T"/>
    <s v="Wandzilak"/>
    <m/>
    <n v="1"/>
    <m/>
    <s v="yes"/>
    <s v="yes"/>
    <s v="Yes"/>
    <s v="Yes"/>
    <m/>
    <n v="28.024999999999999"/>
    <x v="1"/>
    <m/>
    <n v="7.67"/>
    <x v="0"/>
    <m/>
    <n v="1997"/>
    <s v="Nov"/>
    <n v="29"/>
    <s v="29-Nov-1997"/>
    <m/>
    <n v="25"/>
    <m/>
    <n v="4391.6499999999996"/>
  </r>
  <r>
    <s v="Valenzona, Mr.  Damon"/>
    <m/>
    <s v=" Mr"/>
    <s v="  Damon"/>
    <s v="Valenzona"/>
    <m/>
    <n v="1"/>
    <m/>
    <s v="yes"/>
    <s v="No"/>
    <s v="Yes"/>
    <s v="No"/>
    <m/>
    <n v="28.69"/>
    <x v="1"/>
    <m/>
    <n v="6.23"/>
    <x v="1"/>
    <m/>
    <n v="1982"/>
    <s v="Jun"/>
    <n v="29"/>
    <s v="29-Jun-1982"/>
    <m/>
    <n v="40"/>
    <m/>
    <n v="4392.7"/>
  </r>
  <r>
    <s v="Young, Mr.  Jeffrey"/>
    <m/>
    <s v=" Mr"/>
    <s v="  Jeffrey"/>
    <s v="Young"/>
    <m/>
    <n v="0"/>
    <m/>
    <s v="No"/>
    <s v="No"/>
    <s v="No"/>
    <s v="No"/>
    <m/>
    <n v="40.28"/>
    <x v="0"/>
    <m/>
    <n v="8.9"/>
    <x v="0"/>
    <m/>
    <n v="1988"/>
    <s v="Jul"/>
    <n v="18"/>
    <s v="18-Jul-1988"/>
    <m/>
    <n v="34"/>
    <m/>
    <n v="4397.3100000000004"/>
  </r>
  <r>
    <s v="Richards, Mr.  Malcolm J."/>
    <m/>
    <s v=" Mr"/>
    <s v="  Malcolm J"/>
    <s v="Richards"/>
    <m/>
    <n v="0"/>
    <m/>
    <s v="No"/>
    <s v="yes"/>
    <s v="No"/>
    <s v="Yes"/>
    <m/>
    <n v="37.299999999999997"/>
    <x v="0"/>
    <m/>
    <n v="7.79"/>
    <x v="0"/>
    <m/>
    <n v="1986"/>
    <s v="Aug"/>
    <n v="11"/>
    <s v="11-Aug-1986"/>
    <m/>
    <n v="36"/>
    <m/>
    <n v="4399.7299999999996"/>
  </r>
  <r>
    <s v="Alexson, Ms.  Margaret B."/>
    <m/>
    <s v=" Ms"/>
    <s v="  Margaret B"/>
    <s v="Alexson"/>
    <m/>
    <n v="2"/>
    <m/>
    <s v="No"/>
    <s v="yes"/>
    <s v="No"/>
    <s v="Yes"/>
    <m/>
    <n v="54.47"/>
    <x v="0"/>
    <m/>
    <n v="4.49"/>
    <x v="2"/>
    <m/>
    <n v="1986"/>
    <s v="Jul"/>
    <n v="13"/>
    <s v="13-Jul-1986"/>
    <m/>
    <n v="36"/>
    <m/>
    <n v="4402.2299999999996"/>
  </r>
  <r>
    <s v="Wright, Ms.  Helen"/>
    <m/>
    <s v=" Ms"/>
    <s v="  Helen"/>
    <s v="Wright"/>
    <m/>
    <n v="1"/>
    <m/>
    <s v="No"/>
    <s v="yes"/>
    <s v="No"/>
    <s v="Yes"/>
    <m/>
    <n v="38.06"/>
    <x v="0"/>
    <m/>
    <n v="5.24"/>
    <x v="2"/>
    <m/>
    <n v="1988"/>
    <s v="Sep"/>
    <n v="16"/>
    <s v="16-Sep-1988"/>
    <m/>
    <n v="34"/>
    <m/>
    <n v="4415.16"/>
  </r>
  <r>
    <s v="McKenna, Mr.  Matthew"/>
    <m/>
    <s v=" Mr"/>
    <s v="  Matthew"/>
    <s v="McKenna"/>
    <m/>
    <n v="0"/>
    <m/>
    <s v="No"/>
    <s v="No"/>
    <s v="No"/>
    <s v="No"/>
    <m/>
    <n v="51.47"/>
    <x v="0"/>
    <m/>
    <n v="9.6"/>
    <x v="0"/>
    <m/>
    <n v="1992"/>
    <s v="Aug"/>
    <n v="15"/>
    <s v="15-Aug-1992"/>
    <m/>
    <n v="30"/>
    <m/>
    <n v="4420.95"/>
  </r>
  <r>
    <s v="Sallade, Mr.  Jeff"/>
    <m/>
    <s v=" Mr"/>
    <s v="  Jeff"/>
    <s v="Sallade"/>
    <m/>
    <n v="0"/>
    <m/>
    <s v="No"/>
    <s v="yes"/>
    <s v="No"/>
    <s v="Yes"/>
    <m/>
    <n v="29.8"/>
    <x v="1"/>
    <m/>
    <n v="5.78"/>
    <x v="1"/>
    <m/>
    <n v="1994"/>
    <s v="Dec"/>
    <n v="29"/>
    <s v="29-Dec-1994"/>
    <m/>
    <n v="28"/>
    <m/>
    <n v="4428.8900000000003"/>
  </r>
  <r>
    <s v="Argall, Mrs.  Tara R"/>
    <m/>
    <s v=" Mrs"/>
    <s v="  Tara R"/>
    <s v="Argall"/>
    <m/>
    <n v="0"/>
    <m/>
    <s v="No"/>
    <s v="No"/>
    <s v="No"/>
    <s v="No"/>
    <m/>
    <n v="49.77"/>
    <x v="0"/>
    <m/>
    <n v="7.02"/>
    <x v="0"/>
    <m/>
    <n v="1993"/>
    <s v="Sep"/>
    <n v="4"/>
    <s v="4-Sep-1993"/>
    <m/>
    <n v="29"/>
    <m/>
    <n v="4433.3900000000003"/>
  </r>
  <r>
    <s v="Patchell, Ms.  Kristin"/>
    <m/>
    <s v=" Ms"/>
    <s v="  Kristin"/>
    <s v="Patchell"/>
    <m/>
    <n v="0"/>
    <m/>
    <s v="yes"/>
    <s v="yes"/>
    <s v="Yes"/>
    <s v="Yes"/>
    <m/>
    <n v="25.555"/>
    <x v="1"/>
    <m/>
    <n v="4.09"/>
    <x v="2"/>
    <m/>
    <n v="1993"/>
    <s v="Dec"/>
    <n v="23"/>
    <s v="23-Dec-1993"/>
    <m/>
    <n v="29"/>
    <m/>
    <n v="4433.92"/>
  </r>
  <r>
    <s v="Catoggio, Mr.  Timothy"/>
    <m/>
    <s v=" Mr"/>
    <s v="  Timothy"/>
    <s v="Catoggio"/>
    <m/>
    <n v="1"/>
    <m/>
    <s v="No"/>
    <s v="No"/>
    <s v="No"/>
    <s v="No"/>
    <m/>
    <n v="29.64"/>
    <x v="1"/>
    <m/>
    <n v="4.93"/>
    <x v="2"/>
    <m/>
    <n v="1994"/>
    <s v="Oct"/>
    <n v="8"/>
    <s v="8-Oct-1994"/>
    <m/>
    <n v="28"/>
    <m/>
    <n v="4435.09"/>
  </r>
  <r>
    <s v="Adams, Mr.  Scott"/>
    <m/>
    <s v=" Mr"/>
    <s v="  Scott"/>
    <s v="Adams"/>
    <m/>
    <n v="2"/>
    <m/>
    <s v="No"/>
    <s v="yes"/>
    <s v="No"/>
    <s v="Yes"/>
    <m/>
    <n v="53.93"/>
    <x v="0"/>
    <m/>
    <n v="5.34"/>
    <x v="2"/>
    <m/>
    <n v="1994"/>
    <s v="Oct"/>
    <n v="24"/>
    <s v="24-Oct-1994"/>
    <m/>
    <n v="28"/>
    <m/>
    <n v="4438.26"/>
  </r>
  <r>
    <s v="Windt, Ms.  Carly E"/>
    <m/>
    <s v=" Ms"/>
    <s v="  Carly E"/>
    <s v="Windt"/>
    <m/>
    <n v="1"/>
    <m/>
    <s v="yes"/>
    <s v="No"/>
    <s v="Yes"/>
    <s v="No"/>
    <m/>
    <n v="28.024999999999999"/>
    <x v="1"/>
    <m/>
    <n v="5.65"/>
    <x v="2"/>
    <m/>
    <n v="1991"/>
    <s v="Sep"/>
    <n v="3"/>
    <s v="3-Sep-1991"/>
    <m/>
    <n v="31"/>
    <m/>
    <n v="4441.21"/>
  </r>
  <r>
    <s v="Ryan, Ms.  Lisa"/>
    <m/>
    <s v=" Ms"/>
    <s v="  Lisa"/>
    <s v="Ryan"/>
    <m/>
    <n v="0"/>
    <m/>
    <s v="No"/>
    <s v="No"/>
    <s v="No"/>
    <s v="No"/>
    <m/>
    <n v="27.5"/>
    <x v="1"/>
    <m/>
    <n v="4.49"/>
    <x v="2"/>
    <m/>
    <n v="1994"/>
    <s v="Jun"/>
    <n v="28"/>
    <s v="28-Jun-1994"/>
    <m/>
    <n v="28"/>
    <m/>
    <n v="4449.46"/>
  </r>
  <r>
    <s v="Marion, Ms.  Stacey"/>
    <m/>
    <s v=" Ms"/>
    <s v="  Stacey"/>
    <s v="Marion"/>
    <m/>
    <n v="0"/>
    <m/>
    <s v="yes"/>
    <s v="No"/>
    <s v="Yes"/>
    <s v="No"/>
    <m/>
    <n v="21.8"/>
    <x v="2"/>
    <m/>
    <n v="10.55"/>
    <x v="0"/>
    <m/>
    <n v="1990"/>
    <s v="Aug"/>
    <n v="8"/>
    <s v="8-Aug-1990"/>
    <m/>
    <n v="32"/>
    <m/>
    <n v="4454.3999999999996"/>
  </r>
  <r>
    <s v="Raffetto, Mr.  Louis"/>
    <m/>
    <s v=" Mr"/>
    <s v="  Louis"/>
    <s v="Raffetto"/>
    <m/>
    <n v="1"/>
    <m/>
    <s v="yes"/>
    <s v="yes"/>
    <s v="Yes"/>
    <s v="Yes"/>
    <m/>
    <n v="26.41"/>
    <x v="1"/>
    <m/>
    <n v="4.92"/>
    <x v="2"/>
    <m/>
    <n v="1990"/>
    <s v="Jul"/>
    <n v="15"/>
    <s v="15-Jul-1990"/>
    <m/>
    <n v="32"/>
    <m/>
    <n v="4462.72"/>
  </r>
  <r>
    <s v="Young, Mr.  Brian R."/>
    <m/>
    <s v=" Mr"/>
    <s v="  Brian R"/>
    <s v="Young"/>
    <m/>
    <n v="1"/>
    <m/>
    <s v="yes"/>
    <s v="yes"/>
    <s v="Yes"/>
    <s v="Yes"/>
    <m/>
    <n v="27.835000000000001"/>
    <x v="1"/>
    <m/>
    <n v="5.9"/>
    <x v="1"/>
    <m/>
    <n v="1991"/>
    <s v="Jul"/>
    <n v="4"/>
    <s v="4-Jul-1991"/>
    <m/>
    <n v="31"/>
    <m/>
    <n v="4463.21"/>
  </r>
  <r>
    <s v="Oehlke, Mrs.  Jessica"/>
    <m/>
    <s v=" Mrs"/>
    <s v="  Jessica"/>
    <s v="Oehlke"/>
    <m/>
    <n v="2"/>
    <m/>
    <s v="No"/>
    <s v="yes"/>
    <s v="No"/>
    <s v="Yes"/>
    <m/>
    <n v="51.74"/>
    <x v="0"/>
    <m/>
    <n v="4.9800000000000004"/>
    <x v="2"/>
    <m/>
    <n v="1999"/>
    <s v="Nov"/>
    <n v="20"/>
    <s v="20-Nov-1999"/>
    <m/>
    <n v="23"/>
    <m/>
    <n v="4466.62"/>
  </r>
  <r>
    <s v="Sudol, Ms.  Dawn M."/>
    <m/>
    <s v=" Ms"/>
    <s v="  Dawn M"/>
    <s v="Sudol"/>
    <m/>
    <n v="0"/>
    <m/>
    <s v="yes"/>
    <s v="No"/>
    <s v="Yes"/>
    <s v="No"/>
    <m/>
    <n v="23.37"/>
    <x v="2"/>
    <m/>
    <n v="5.8"/>
    <x v="1"/>
    <m/>
    <n v="2004"/>
    <s v="Jul"/>
    <n v="18"/>
    <s v="18-Jul-2004"/>
    <m/>
    <n v="18"/>
    <m/>
    <n v="4468.25"/>
  </r>
  <r>
    <s v="Van Es, Mr.  Chris"/>
    <m/>
    <s v=" Mr"/>
    <s v="  Chris"/>
    <s v="Van Es"/>
    <m/>
    <n v="1"/>
    <m/>
    <s v="yes"/>
    <s v="yes"/>
    <s v="Yes"/>
    <s v="Yes"/>
    <m/>
    <n v="29.7"/>
    <x v="1"/>
    <m/>
    <n v="6.21"/>
    <x v="1"/>
    <m/>
    <n v="1992"/>
    <s v="Jul"/>
    <n v="12"/>
    <s v="12-Jul-1992"/>
    <m/>
    <n v="30"/>
    <m/>
    <n v="4488.58"/>
  </r>
  <r>
    <s v="Dolge, Ms.  Karen"/>
    <m/>
    <s v=" Ms"/>
    <s v="  Karen"/>
    <s v="Dolge"/>
    <m/>
    <n v="1"/>
    <m/>
    <s v="yes"/>
    <s v="No"/>
    <s v="Yes"/>
    <s v="No"/>
    <m/>
    <n v="20.045000000000002"/>
    <x v="2"/>
    <m/>
    <n v="6.17"/>
    <x v="1"/>
    <m/>
    <n v="1988"/>
    <s v="Jun"/>
    <n v="26"/>
    <s v="26-Jun-1988"/>
    <m/>
    <n v="34"/>
    <m/>
    <n v="4500.34"/>
  </r>
  <r>
    <s v="Marlier, Ms.  Jessica"/>
    <m/>
    <s v=" Ms"/>
    <s v="  Jessica"/>
    <s v="Marlier"/>
    <m/>
    <n v="2"/>
    <m/>
    <s v="No"/>
    <s v="No"/>
    <s v="No"/>
    <s v="No"/>
    <m/>
    <n v="27.83"/>
    <x v="1"/>
    <m/>
    <n v="5.36"/>
    <x v="2"/>
    <m/>
    <n v="1997"/>
    <s v="Oct"/>
    <n v="13"/>
    <s v="13-Oct-1997"/>
    <m/>
    <n v="25"/>
    <m/>
    <n v="4504.66"/>
  </r>
  <r>
    <s v="Girard, Mr.  Mathieu"/>
    <m/>
    <s v=" Mr"/>
    <s v="  Mathieu"/>
    <s v="Girard"/>
    <m/>
    <n v="0"/>
    <m/>
    <s v="yes"/>
    <s v="No"/>
    <s v="Yes"/>
    <s v="No"/>
    <m/>
    <n v="28.93"/>
    <x v="1"/>
    <m/>
    <n v="5.2"/>
    <x v="2"/>
    <m/>
    <n v="1982"/>
    <s v="Sep"/>
    <n v="27"/>
    <s v="27-Sep-1982"/>
    <m/>
    <n v="40"/>
    <m/>
    <n v="4511.41"/>
  </r>
  <r>
    <s v="Lee, Mr.  Kam S."/>
    <m/>
    <s v=" Mr"/>
    <s v="  Kam S"/>
    <s v="Lee"/>
    <m/>
    <n v="0"/>
    <m/>
    <s v="No"/>
    <s v="No"/>
    <s v="No"/>
    <s v="No"/>
    <m/>
    <n v="33.82"/>
    <x v="0"/>
    <m/>
    <n v="5.42"/>
    <x v="2"/>
    <m/>
    <n v="1980"/>
    <s v="Jun"/>
    <n v="16"/>
    <s v="16-Jun-1980"/>
    <m/>
    <n v="42"/>
    <m/>
    <n v="4515.71"/>
  </r>
  <r>
    <s v="Hubbard, Ms.  Valerie A"/>
    <m/>
    <s v=" Ms"/>
    <s v="  Valerie A"/>
    <s v="Hubbard"/>
    <m/>
    <n v="0"/>
    <m/>
    <s v="yes"/>
    <s v="No"/>
    <s v="Yes"/>
    <s v="No"/>
    <m/>
    <n v="20.234999999999999"/>
    <x v="2"/>
    <m/>
    <n v="6.84"/>
    <x v="0"/>
    <m/>
    <n v="2003"/>
    <s v="Oct"/>
    <n v="2"/>
    <s v="2-Oct-2003"/>
    <m/>
    <n v="19"/>
    <m/>
    <n v="4518.3999999999996"/>
  </r>
  <r>
    <s v="Koester, Ms.  Freya R"/>
    <m/>
    <s v=" Ms"/>
    <s v="  Freya R"/>
    <s v="Koester"/>
    <m/>
    <n v="1"/>
    <m/>
    <s v="No"/>
    <s v="yes"/>
    <s v="No"/>
    <s v="Yes"/>
    <m/>
    <n v="49.2"/>
    <x v="0"/>
    <m/>
    <n v="10.9"/>
    <x v="0"/>
    <m/>
    <n v="1987"/>
    <s v="Dec"/>
    <n v="5"/>
    <s v="5-Dec-1987"/>
    <m/>
    <n v="35"/>
    <m/>
    <n v="4518.7700000000004"/>
  </r>
  <r>
    <s v="Matthews, Ms.  Jennifer"/>
    <m/>
    <s v=" Ms"/>
    <s v="  Jennifer"/>
    <s v="Matthews"/>
    <m/>
    <n v="0"/>
    <m/>
    <s v="yes"/>
    <s v="yes"/>
    <s v="Yes"/>
    <s v="Yes"/>
    <m/>
    <n v="26.4"/>
    <x v="1"/>
    <m/>
    <n v="4.87"/>
    <x v="2"/>
    <m/>
    <n v="1988"/>
    <s v="Dec"/>
    <n v="21"/>
    <s v="21-Dec-1988"/>
    <m/>
    <n v="34"/>
    <m/>
    <n v="4518.83"/>
  </r>
  <r>
    <s v="Rubinich, Ms.  Kara"/>
    <m/>
    <s v=" Ms"/>
    <s v="  Kara"/>
    <s v="Rubinich"/>
    <m/>
    <n v="1"/>
    <m/>
    <s v="yes"/>
    <s v="No"/>
    <s v="Yes"/>
    <s v="No"/>
    <m/>
    <n v="28.38"/>
    <x v="1"/>
    <m/>
    <n v="6.07"/>
    <x v="1"/>
    <m/>
    <n v="1992"/>
    <s v="Aug"/>
    <n v="13"/>
    <s v="13-Aug-1992"/>
    <m/>
    <n v="30"/>
    <m/>
    <n v="4527.18"/>
  </r>
  <r>
    <s v="Alban, Mr.  Bradley A."/>
    <m/>
    <s v=" Mr"/>
    <s v="  Bradley A"/>
    <s v="Alban"/>
    <m/>
    <n v="0"/>
    <m/>
    <s v="yes"/>
    <s v="No"/>
    <s v="Yes"/>
    <s v="No"/>
    <m/>
    <n v="24.64"/>
    <x v="2"/>
    <m/>
    <n v="4.33"/>
    <x v="2"/>
    <m/>
    <n v="1993"/>
    <s v="Jun"/>
    <n v="29"/>
    <s v="29-Jun-1993"/>
    <m/>
    <n v="29"/>
    <m/>
    <n v="4529.4799999999996"/>
  </r>
  <r>
    <s v="Corcoran, Mr.  Brendan"/>
    <m/>
    <s v=" Mr"/>
    <s v="  Brendan"/>
    <s v="Corcoran"/>
    <m/>
    <n v="1"/>
    <m/>
    <s v="No"/>
    <s v="No"/>
    <s v="No"/>
    <s v="No"/>
    <m/>
    <n v="39.71"/>
    <x v="0"/>
    <m/>
    <n v="5.83"/>
    <x v="1"/>
    <m/>
    <n v="1988"/>
    <s v="Jun"/>
    <n v="13"/>
    <s v="13-Jun-1988"/>
    <m/>
    <n v="34"/>
    <m/>
    <n v="4536.26"/>
  </r>
  <r>
    <s v="Sargent, Ms.  Amber R"/>
    <m/>
    <s v=" Ms"/>
    <s v="  Amber R"/>
    <s v="Sargent"/>
    <m/>
    <n v="0"/>
    <m/>
    <s v="yes"/>
    <s v="No"/>
    <s v="Yes"/>
    <s v="No"/>
    <m/>
    <n v="22.22"/>
    <x v="2"/>
    <m/>
    <n v="5.5"/>
    <x v="2"/>
    <m/>
    <n v="1990"/>
    <s v="Nov"/>
    <n v="17"/>
    <s v="17-Nov-1990"/>
    <m/>
    <n v="32"/>
    <m/>
    <n v="4544.2299999999996"/>
  </r>
  <r>
    <s v="Watson, Mr.  Sean K"/>
    <m/>
    <s v=" Mr"/>
    <s v="  Sean K"/>
    <s v="Watson"/>
    <m/>
    <n v="1"/>
    <m/>
    <s v="No"/>
    <s v="No"/>
    <s v="No"/>
    <s v="No"/>
    <m/>
    <n v="33.344999999999999"/>
    <x v="0"/>
    <m/>
    <n v="4.79"/>
    <x v="2"/>
    <m/>
    <n v="2004"/>
    <s v="Dec"/>
    <n v="22"/>
    <s v="22-Dec-2004"/>
    <m/>
    <n v="18"/>
    <m/>
    <n v="4561.1899999999996"/>
  </r>
  <r>
    <s v="Esponda, Mr.  Rick"/>
    <m/>
    <s v=" Mr"/>
    <s v="  Rick"/>
    <s v="Esponda"/>
    <m/>
    <n v="1"/>
    <m/>
    <s v="yes"/>
    <s v="No"/>
    <s v="Yes"/>
    <s v="No"/>
    <m/>
    <n v="24.42"/>
    <x v="2"/>
    <m/>
    <n v="5.81"/>
    <x v="1"/>
    <m/>
    <n v="1990"/>
    <s v="Sep"/>
    <n v="20"/>
    <s v="20-Sep-1990"/>
    <m/>
    <n v="32"/>
    <m/>
    <n v="4562.84"/>
  </r>
  <r>
    <s v="Krall, Mr.  Matthew"/>
    <m/>
    <s v=" Mr"/>
    <s v="  Matthew"/>
    <s v="Krall"/>
    <m/>
    <n v="0"/>
    <m/>
    <s v="yes"/>
    <s v="No"/>
    <s v="Yes"/>
    <s v="No"/>
    <m/>
    <n v="29.81"/>
    <x v="1"/>
    <m/>
    <n v="5.58"/>
    <x v="2"/>
    <m/>
    <n v="1996"/>
    <s v="Dec"/>
    <n v="25"/>
    <s v="25-Dec-1996"/>
    <m/>
    <n v="26"/>
    <m/>
    <n v="4564.1899999999996"/>
  </r>
  <r>
    <s v="Poskin, Mr.  Brady"/>
    <m/>
    <s v=" Mr"/>
    <s v="  Brady"/>
    <s v="Poskin"/>
    <m/>
    <n v="2"/>
    <m/>
    <s v="No"/>
    <s v="yes"/>
    <s v="No"/>
    <s v="Yes"/>
    <m/>
    <n v="51.18"/>
    <x v="0"/>
    <m/>
    <n v="4.4000000000000004"/>
    <x v="2"/>
    <m/>
    <n v="1989"/>
    <s v="Sep"/>
    <n v="18"/>
    <s v="18-Sep-1989"/>
    <m/>
    <n v="33"/>
    <m/>
    <n v="4571.41"/>
  </r>
  <r>
    <s v="Halfmann, Ms.  Kameko"/>
    <m/>
    <s v=" Ms"/>
    <s v="  Kameko"/>
    <s v="Halfmann"/>
    <m/>
    <n v="0"/>
    <m/>
    <s v="No"/>
    <s v="yes"/>
    <s v="No"/>
    <s v="Yes"/>
    <m/>
    <n v="51.37"/>
    <x v="0"/>
    <m/>
    <n v="8.18"/>
    <x v="0"/>
    <m/>
    <n v="2000"/>
    <s v="Jul"/>
    <n v="2"/>
    <s v="2-Jul-2000"/>
    <m/>
    <n v="22"/>
    <m/>
    <n v="4608.03"/>
  </r>
  <r>
    <s v="Klapper, Mr.  Jeremy A"/>
    <m/>
    <s v=" Mr"/>
    <s v="  Jeremy A"/>
    <s v="Klapper"/>
    <m/>
    <n v="0"/>
    <m/>
    <s v="No"/>
    <s v="yes"/>
    <s v="No"/>
    <s v="Yes"/>
    <m/>
    <n v="36.19"/>
    <x v="0"/>
    <m/>
    <n v="5.52"/>
    <x v="2"/>
    <m/>
    <n v="1998"/>
    <s v="Jun"/>
    <n v="29"/>
    <s v="29-Jun-1998"/>
    <m/>
    <n v="24"/>
    <m/>
    <n v="4618.08"/>
  </r>
  <r>
    <s v="George, Mr.  Daniel"/>
    <m/>
    <s v=" Mr"/>
    <s v="  Daniel"/>
    <s v="George"/>
    <m/>
    <n v="0"/>
    <m/>
    <s v="yes"/>
    <s v="No"/>
    <s v="Yes"/>
    <s v="No"/>
    <m/>
    <n v="25.9"/>
    <x v="1"/>
    <m/>
    <n v="4.84"/>
    <x v="2"/>
    <m/>
    <n v="1985"/>
    <s v="Jun"/>
    <n v="22"/>
    <s v="22-Jun-1985"/>
    <m/>
    <n v="37"/>
    <m/>
    <n v="4646.76"/>
  </r>
  <r>
    <s v="Hicks, Ms.  Amanda"/>
    <m/>
    <s v=" Ms"/>
    <s v="  Amanda"/>
    <s v="Hicks"/>
    <m/>
    <n v="1"/>
    <m/>
    <s v="No"/>
    <s v="No"/>
    <s v="No"/>
    <s v="No"/>
    <m/>
    <n v="35.72"/>
    <x v="0"/>
    <m/>
    <n v="4.08"/>
    <x v="2"/>
    <m/>
    <n v="1996"/>
    <s v="Oct"/>
    <n v="25"/>
    <s v="25-Oct-1996"/>
    <m/>
    <n v="26"/>
    <m/>
    <n v="4661.29"/>
  </r>
  <r>
    <s v="Lockyer, Ms.  Karen"/>
    <m/>
    <s v=" Ms"/>
    <s v="  Karen"/>
    <s v="Lockyer"/>
    <m/>
    <n v="1"/>
    <m/>
    <s v="yes"/>
    <s v="No"/>
    <s v="Yes"/>
    <s v="No"/>
    <m/>
    <n v="27.94"/>
    <x v="1"/>
    <m/>
    <n v="4.4800000000000004"/>
    <x v="2"/>
    <m/>
    <n v="1990"/>
    <s v="Aug"/>
    <n v="5"/>
    <s v="5-Aug-1990"/>
    <m/>
    <n v="32"/>
    <m/>
    <n v="4667.6099999999997"/>
  </r>
  <r>
    <s v="Byrnes, Mr.  Gregory"/>
    <m/>
    <s v=" Mr"/>
    <s v="  Gregory"/>
    <s v="Byrnes"/>
    <m/>
    <n v="0"/>
    <m/>
    <s v="yes"/>
    <s v="No"/>
    <s v="Yes"/>
    <s v="No"/>
    <m/>
    <n v="27.1"/>
    <x v="1"/>
    <m/>
    <n v="5.73"/>
    <x v="1"/>
    <m/>
    <n v="1990"/>
    <s v="Sep"/>
    <n v="26"/>
    <s v="26-Sep-1990"/>
    <m/>
    <n v="32"/>
    <m/>
    <n v="4670.6400000000003"/>
  </r>
  <r>
    <s v="Norris, Ms.  Sabine"/>
    <m/>
    <s v=" Ms"/>
    <s v="  Sabine"/>
    <s v="Norris"/>
    <m/>
    <n v="1"/>
    <m/>
    <s v="yes"/>
    <s v="yes"/>
    <s v="Yes"/>
    <s v="Yes"/>
    <m/>
    <n v="18.3"/>
    <x v="4"/>
    <m/>
    <n v="5.46"/>
    <x v="2"/>
    <m/>
    <n v="1990"/>
    <s v="Jul"/>
    <n v="13"/>
    <s v="13-Jul-1990"/>
    <m/>
    <n v="32"/>
    <m/>
    <n v="4673.3900000000003"/>
  </r>
  <r>
    <s v="Darda, Mr.  Joseph"/>
    <m/>
    <s v=" Mr"/>
    <s v="  Joseph"/>
    <s v="Darda"/>
    <m/>
    <n v="1"/>
    <m/>
    <s v="yes"/>
    <s v="yes"/>
    <s v="Yes"/>
    <s v="Yes"/>
    <m/>
    <n v="25.3"/>
    <x v="1"/>
    <m/>
    <n v="5.0199999999999996"/>
    <x v="2"/>
    <m/>
    <n v="1979"/>
    <s v="Oct"/>
    <n v="18"/>
    <s v="18-Oct-1979"/>
    <m/>
    <n v="43"/>
    <m/>
    <n v="4674.2"/>
  </r>
  <r>
    <s v="Otstot, Mr.  Adam"/>
    <m/>
    <s v=" Mr"/>
    <s v="  Adam"/>
    <s v="Otstot"/>
    <m/>
    <n v="1"/>
    <m/>
    <s v="No"/>
    <s v="No"/>
    <s v="No"/>
    <s v="No"/>
    <m/>
    <n v="38.83"/>
    <x v="0"/>
    <m/>
    <n v="6.36"/>
    <x v="1"/>
    <m/>
    <n v="2003"/>
    <s v="Oct"/>
    <n v="4"/>
    <s v="4-Oct-2003"/>
    <m/>
    <n v="19"/>
    <m/>
    <n v="4678.8"/>
  </r>
  <r>
    <s v="Bowley, Ms.  Karolyn A"/>
    <m/>
    <s v=" Ms"/>
    <s v="  Karolyn A"/>
    <s v="Bowley"/>
    <m/>
    <n v="1"/>
    <m/>
    <s v="No"/>
    <s v="No"/>
    <s v="No"/>
    <s v="No"/>
    <m/>
    <n v="27.6"/>
    <x v="1"/>
    <m/>
    <n v="5.36"/>
    <x v="2"/>
    <m/>
    <n v="1990"/>
    <s v="Sep"/>
    <n v="4"/>
    <s v="4-Sep-1990"/>
    <m/>
    <n v="32"/>
    <m/>
    <n v="4686.3900000000003"/>
  </r>
  <r>
    <s v="Rogers, Mrs.  Anita L."/>
    <m/>
    <s v=" Mrs"/>
    <s v="  Anita L"/>
    <s v="Rogers"/>
    <m/>
    <n v="1"/>
    <m/>
    <s v="No"/>
    <s v="yes"/>
    <s v="No"/>
    <s v="Yes"/>
    <m/>
    <n v="46.4"/>
    <x v="0"/>
    <m/>
    <n v="8.3699999999999992"/>
    <x v="0"/>
    <m/>
    <n v="2003"/>
    <s v="Jun"/>
    <n v="22"/>
    <s v="22-Jun-2003"/>
    <m/>
    <n v="19"/>
    <m/>
    <n v="4687.8"/>
  </r>
  <r>
    <s v="Mclaughlin, Ms.  Laura E."/>
    <m/>
    <s v=" Ms"/>
    <s v="  Laura E"/>
    <s v="Mclaughlin"/>
    <m/>
    <n v="1"/>
    <m/>
    <s v="No"/>
    <s v="yes"/>
    <s v="No"/>
    <s v="Yes"/>
    <m/>
    <n v="51.92"/>
    <x v="0"/>
    <m/>
    <n v="5.18"/>
    <x v="2"/>
    <m/>
    <n v="1977"/>
    <s v="Dec"/>
    <n v="4"/>
    <s v="4-Dec-1977"/>
    <m/>
    <n v="45"/>
    <m/>
    <n v="4699.47"/>
  </r>
  <r>
    <s v="Ziegler, Ms.  Sarah"/>
    <m/>
    <s v=" Ms"/>
    <s v="  Sarah"/>
    <s v="Ziegler"/>
    <m/>
    <n v="1"/>
    <m/>
    <s v="No"/>
    <s v="yes"/>
    <s v="No"/>
    <s v="Yes"/>
    <m/>
    <n v="32.395000000000003"/>
    <x v="0"/>
    <m/>
    <n v="5.68"/>
    <x v="2"/>
    <m/>
    <n v="1981"/>
    <s v="Aug"/>
    <n v="12"/>
    <s v="12-Aug-1981"/>
    <m/>
    <n v="41"/>
    <m/>
    <n v="4712.12"/>
  </r>
  <r>
    <s v="Hughey, Mrs.  Ashley E"/>
    <m/>
    <s v=" Mrs"/>
    <s v="  Ashley E"/>
    <s v="Hughey"/>
    <m/>
    <n v="1"/>
    <m/>
    <s v="No"/>
    <s v="yes"/>
    <s v="No"/>
    <s v="Yes"/>
    <m/>
    <n v="46.19"/>
    <x v="0"/>
    <m/>
    <n v="7.31"/>
    <x v="0"/>
    <m/>
    <n v="1992"/>
    <s v="Oct"/>
    <n v="9"/>
    <s v="9-Oct-1992"/>
    <m/>
    <n v="30"/>
    <m/>
    <n v="4718.2"/>
  </r>
  <r>
    <s v="Knast, Ms.  Lindsey"/>
    <m/>
    <s v=" Ms"/>
    <s v="  Lindsey"/>
    <s v="Knast"/>
    <m/>
    <n v="1"/>
    <m/>
    <s v="No"/>
    <s v="No"/>
    <s v="No"/>
    <s v="No"/>
    <m/>
    <n v="27.93"/>
    <x v="1"/>
    <m/>
    <n v="4.67"/>
    <x v="2"/>
    <m/>
    <n v="1992"/>
    <s v="Sep"/>
    <n v="28"/>
    <s v="28-Sep-1992"/>
    <m/>
    <n v="30"/>
    <m/>
    <n v="4719.5200000000004"/>
  </r>
  <r>
    <s v="Stob, Mr.  Alan"/>
    <m/>
    <s v=" Mr"/>
    <s v="  Alan"/>
    <s v="Stob"/>
    <m/>
    <n v="0"/>
    <m/>
    <s v="No"/>
    <s v="No"/>
    <s v="No"/>
    <s v="No"/>
    <m/>
    <n v="45.62"/>
    <x v="0"/>
    <m/>
    <n v="6.87"/>
    <x v="0"/>
    <m/>
    <n v="1994"/>
    <s v="Aug"/>
    <n v="12"/>
    <s v="12-Aug-1994"/>
    <m/>
    <n v="28"/>
    <m/>
    <n v="4719.74"/>
  </r>
  <r>
    <s v="Jensen, Mr.  Dan R."/>
    <m/>
    <s v=" Mr"/>
    <s v="  Dan R"/>
    <s v="Jensen"/>
    <m/>
    <n v="1"/>
    <m/>
    <s v="No"/>
    <s v="No"/>
    <s v="No"/>
    <s v="No"/>
    <m/>
    <n v="35.31"/>
    <x v="0"/>
    <m/>
    <n v="5.87"/>
    <x v="1"/>
    <m/>
    <n v="1980"/>
    <s v="Jul"/>
    <n v="2"/>
    <s v="2-Jul-1980"/>
    <m/>
    <n v="42"/>
    <m/>
    <n v="4728.71"/>
  </r>
  <r>
    <s v="Mutter, Ms.  Katie"/>
    <m/>
    <s v=" Ms"/>
    <s v="  Katie"/>
    <s v="Mutter"/>
    <m/>
    <n v="1"/>
    <m/>
    <s v="No"/>
    <s v="yes"/>
    <s v="No"/>
    <s v="Yes"/>
    <m/>
    <n v="30.4"/>
    <x v="0"/>
    <m/>
    <n v="4.07"/>
    <x v="2"/>
    <m/>
    <n v="1986"/>
    <s v="Sep"/>
    <n v="5"/>
    <s v="5-Sep-1986"/>
    <m/>
    <n v="36"/>
    <m/>
    <n v="4734.6400000000003"/>
  </r>
  <r>
    <s v="Ahern, Mr.  Eric"/>
    <m/>
    <s v=" Mr"/>
    <s v="  Eric"/>
    <s v="Ahern"/>
    <m/>
    <n v="1"/>
    <m/>
    <s v="yes"/>
    <s v="No"/>
    <s v="Yes"/>
    <s v="No"/>
    <m/>
    <n v="20.13"/>
    <x v="2"/>
    <m/>
    <n v="6.47"/>
    <x v="0"/>
    <m/>
    <n v="1991"/>
    <s v="Oct"/>
    <n v="12"/>
    <s v="12-Oct-1991"/>
    <m/>
    <n v="31"/>
    <m/>
    <n v="4738.2700000000004"/>
  </r>
  <r>
    <s v="Chviruk, Ms.  Cathryn"/>
    <m/>
    <s v=" Ms"/>
    <s v="  Cathryn"/>
    <s v="Chviruk"/>
    <m/>
    <n v="1"/>
    <m/>
    <s v="yes"/>
    <s v="No"/>
    <s v="Yes"/>
    <s v="No"/>
    <m/>
    <n v="23.655000000000001"/>
    <x v="2"/>
    <m/>
    <n v="5.14"/>
    <x v="2"/>
    <m/>
    <n v="2004"/>
    <s v="Nov"/>
    <n v="24"/>
    <s v="24-Nov-2004"/>
    <m/>
    <n v="18"/>
    <m/>
    <n v="4740.78"/>
  </r>
  <r>
    <s v="Meehan, Mr.  Brendan"/>
    <m/>
    <s v=" Mr"/>
    <s v="  Brendan"/>
    <s v="Meehan"/>
    <m/>
    <n v="0"/>
    <m/>
    <s v="No"/>
    <s v="yes"/>
    <s v="No"/>
    <s v="Yes"/>
    <m/>
    <n v="49.05"/>
    <x v="0"/>
    <m/>
    <n v="9.77"/>
    <x v="0"/>
    <m/>
    <n v="1987"/>
    <s v="Jun"/>
    <n v="5"/>
    <s v="5-Jun-1987"/>
    <m/>
    <n v="36"/>
    <m/>
    <n v="4746.34"/>
  </r>
  <r>
    <s v="Gammon, Ms.  Shauna"/>
    <m/>
    <s v=" Ms"/>
    <s v="  Shauna"/>
    <s v="Gammon"/>
    <m/>
    <n v="2"/>
    <m/>
    <s v="No"/>
    <s v="yes"/>
    <s v="No"/>
    <s v="Yes"/>
    <m/>
    <n v="51.94"/>
    <x v="0"/>
    <m/>
    <n v="8.8000000000000007"/>
    <x v="0"/>
    <m/>
    <n v="1987"/>
    <s v="Sep"/>
    <n v="2"/>
    <s v="2-Sep-1987"/>
    <m/>
    <n v="35"/>
    <m/>
    <n v="4747.05"/>
  </r>
  <r>
    <s v="Lee, Mr.  Terence"/>
    <m/>
    <s v=" Mr"/>
    <s v="  Terence"/>
    <s v="Lee"/>
    <m/>
    <n v="1"/>
    <m/>
    <s v="yes"/>
    <s v="No"/>
    <s v="Yes"/>
    <s v="No"/>
    <m/>
    <n v="29.83"/>
    <x v="1"/>
    <m/>
    <n v="5.84"/>
    <x v="1"/>
    <m/>
    <n v="1987"/>
    <s v="Nov"/>
    <n v="22"/>
    <s v="22-Nov-1987"/>
    <m/>
    <n v="35"/>
    <m/>
    <n v="4751.07"/>
  </r>
  <r>
    <s v="Franco, Ms.  Marisol"/>
    <m/>
    <s v=" Ms"/>
    <s v="  Marisol"/>
    <s v="Franco"/>
    <m/>
    <n v="1"/>
    <m/>
    <s v="yes"/>
    <s v="yes"/>
    <s v="Yes"/>
    <s v="Yes"/>
    <m/>
    <n v="22.6"/>
    <x v="2"/>
    <m/>
    <n v="10.43"/>
    <x v="0"/>
    <m/>
    <n v="1992"/>
    <s v="Aug"/>
    <n v="16"/>
    <s v="16-Aug-1992"/>
    <m/>
    <n v="30"/>
    <m/>
    <n v="4753.6400000000003"/>
  </r>
  <r>
    <s v="Patterson, Ms.  Lindsay"/>
    <m/>
    <s v=" Ms"/>
    <s v="  Lindsay"/>
    <s v="Patterson"/>
    <m/>
    <n v="1"/>
    <m/>
    <s v="No"/>
    <s v="yes"/>
    <s v="No"/>
    <s v="Yes"/>
    <m/>
    <n v="46.69"/>
    <x v="0"/>
    <m/>
    <n v="4.25"/>
    <x v="2"/>
    <m/>
    <n v="1987"/>
    <s v="Sep"/>
    <n v="27"/>
    <s v="27-Sep-1987"/>
    <m/>
    <n v="35"/>
    <m/>
    <n v="4762.33"/>
  </r>
  <r>
    <s v="Valdes, Ms.  Katie"/>
    <m/>
    <s v=" Ms"/>
    <s v="  Katie"/>
    <s v="Valdes"/>
    <m/>
    <n v="0"/>
    <m/>
    <s v="yes"/>
    <s v="No"/>
    <s v="Yes"/>
    <s v="No"/>
    <m/>
    <n v="28.49"/>
    <x v="1"/>
    <m/>
    <n v="4.8899999999999997"/>
    <x v="2"/>
    <m/>
    <n v="1989"/>
    <s v="Aug"/>
    <n v="1"/>
    <s v="1-Aug-1989"/>
    <m/>
    <n v="33"/>
    <m/>
    <n v="4766.0200000000004"/>
  </r>
  <r>
    <s v="Craig, Mr.  Daniel"/>
    <m/>
    <s v=" Mr"/>
    <s v="  Daniel"/>
    <s v="Craig"/>
    <m/>
    <n v="1"/>
    <m/>
    <s v="yes"/>
    <s v="yes"/>
    <s v="Yes"/>
    <s v="Yes"/>
    <m/>
    <n v="28.5"/>
    <x v="1"/>
    <m/>
    <n v="5.55"/>
    <x v="2"/>
    <m/>
    <n v="1989"/>
    <s v="Dec"/>
    <n v="9"/>
    <s v="9-Dec-1989"/>
    <m/>
    <n v="33"/>
    <m/>
    <n v="4779.6000000000004"/>
  </r>
  <r>
    <s v="Whipple, Mr.  Brett W"/>
    <m/>
    <s v=" Mr"/>
    <s v="  Brett W"/>
    <s v="Whipple"/>
    <m/>
    <n v="1"/>
    <m/>
    <s v="yes"/>
    <s v="No"/>
    <s v="Yes"/>
    <s v="No"/>
    <m/>
    <n v="24.4"/>
    <x v="2"/>
    <m/>
    <n v="4.5199999999999996"/>
    <x v="2"/>
    <m/>
    <n v="1987"/>
    <s v="Jun"/>
    <n v="22"/>
    <s v="22-Jun-1987"/>
    <m/>
    <n v="35"/>
    <m/>
    <n v="4787.42"/>
  </r>
  <r>
    <s v="Marton, Mr.  Dylan J"/>
    <m/>
    <s v=" Mr"/>
    <s v="  Dylan J"/>
    <s v="Marton"/>
    <m/>
    <n v="1"/>
    <m/>
    <s v="yes"/>
    <s v="yes"/>
    <s v="Yes"/>
    <s v="Yes"/>
    <m/>
    <n v="29.15"/>
    <x v="1"/>
    <m/>
    <n v="4.45"/>
    <x v="2"/>
    <m/>
    <n v="1989"/>
    <s v="Dec"/>
    <n v="16"/>
    <s v="16-Dec-1989"/>
    <m/>
    <n v="33"/>
    <m/>
    <n v="4795.66"/>
  </r>
  <r>
    <s v="Hildebrandt, Ms.  Elizabeth"/>
    <m/>
    <s v=" Ms"/>
    <s v="  Elizabeth"/>
    <s v="Hildebrandt"/>
    <m/>
    <n v="1"/>
    <m/>
    <s v="yes"/>
    <s v="No"/>
    <s v="Yes"/>
    <s v="No"/>
    <m/>
    <n v="27.28"/>
    <x v="1"/>
    <m/>
    <n v="4.72"/>
    <x v="2"/>
    <m/>
    <n v="1978"/>
    <s v="Oct"/>
    <n v="3"/>
    <s v="3-Oct-1978"/>
    <m/>
    <n v="44"/>
    <m/>
    <n v="4812.34"/>
  </r>
  <r>
    <s v="Biggs, Ms.  Brooke M."/>
    <m/>
    <s v=" Ms"/>
    <s v="  Brooke M"/>
    <s v="Biggs"/>
    <m/>
    <n v="1"/>
    <m/>
    <s v="No"/>
    <s v="yes"/>
    <s v="No"/>
    <s v="Yes"/>
    <m/>
    <n v="32.229999999999997"/>
    <x v="0"/>
    <m/>
    <n v="4.6500000000000004"/>
    <x v="2"/>
    <m/>
    <n v="1981"/>
    <s v="Jul"/>
    <n v="3"/>
    <s v="3-Jul-1981"/>
    <m/>
    <n v="41"/>
    <m/>
    <n v="4827.1000000000004"/>
  </r>
  <r>
    <s v="Shigezumi, Mrs.  Teiko"/>
    <m/>
    <s v=" Mrs"/>
    <s v="  Teiko"/>
    <s v="Shigezumi"/>
    <m/>
    <n v="1"/>
    <m/>
    <s v="No"/>
    <s v="yes"/>
    <s v="No"/>
    <s v="Yes"/>
    <m/>
    <n v="44.2"/>
    <x v="0"/>
    <m/>
    <n v="11.34"/>
    <x v="0"/>
    <m/>
    <n v="1995"/>
    <s v="Dec"/>
    <n v="1"/>
    <s v="1-Dec-1995"/>
    <m/>
    <n v="27"/>
    <m/>
    <n v="4827.8999999999996"/>
  </r>
  <r>
    <s v="Meineke, Mr.  Zachary"/>
    <m/>
    <s v=" Mr"/>
    <s v="  Zachary"/>
    <s v="Meineke"/>
    <m/>
    <n v="1"/>
    <m/>
    <s v="No"/>
    <s v="No"/>
    <s v="No"/>
    <s v="No"/>
    <m/>
    <n v="29.734999999999999"/>
    <x v="1"/>
    <m/>
    <n v="4.53"/>
    <x v="2"/>
    <m/>
    <n v="2002"/>
    <s v="Jun"/>
    <n v="27"/>
    <s v="27-Jun-2002"/>
    <m/>
    <n v="20"/>
    <m/>
    <n v="4830.63"/>
  </r>
  <r>
    <s v="Ludington, Ms.  Johannah"/>
    <m/>
    <s v=" Ms"/>
    <s v="  Johannah"/>
    <s v="Ludington"/>
    <m/>
    <n v="0"/>
    <m/>
    <s v="yes"/>
    <s v="No"/>
    <s v="Yes"/>
    <s v="No"/>
    <m/>
    <n v="28.31"/>
    <x v="1"/>
    <m/>
    <n v="6.35"/>
    <x v="1"/>
    <m/>
    <n v="2000"/>
    <s v="Dec"/>
    <n v="11"/>
    <s v="11-Dec-2000"/>
    <m/>
    <n v="22"/>
    <m/>
    <n v="4835.43"/>
  </r>
  <r>
    <s v="Perrich, Mr.  Ryan A"/>
    <m/>
    <s v=" Mr"/>
    <s v="  Ryan A"/>
    <s v="Perrich"/>
    <m/>
    <n v="0"/>
    <m/>
    <s v="No"/>
    <s v="No"/>
    <s v="No"/>
    <s v="No"/>
    <m/>
    <n v="46.62"/>
    <x v="0"/>
    <m/>
    <n v="8.51"/>
    <x v="0"/>
    <m/>
    <n v="1992"/>
    <s v="Sep"/>
    <n v="10"/>
    <s v="10-Sep-1992"/>
    <m/>
    <n v="30"/>
    <m/>
    <n v="4837.58"/>
  </r>
  <r>
    <s v="Cervantes, Mr.  Andres Sr."/>
    <m/>
    <s v=" Mr"/>
    <s v="  Andres Sr"/>
    <s v="Cervantes"/>
    <m/>
    <n v="1"/>
    <m/>
    <s v="No"/>
    <s v="yes"/>
    <s v="No"/>
    <s v="Yes"/>
    <m/>
    <n v="51.75"/>
    <x v="0"/>
    <m/>
    <n v="8.59"/>
    <x v="0"/>
    <m/>
    <n v="1984"/>
    <s v="Oct"/>
    <n v="15"/>
    <s v="15-Oct-1984"/>
    <m/>
    <n v="38"/>
    <m/>
    <n v="4839.18"/>
  </r>
  <r>
    <s v="Andrews, Mr.  Bryan"/>
    <m/>
    <s v=" Mr"/>
    <s v="  Bryan"/>
    <s v="Andrews"/>
    <m/>
    <n v="0"/>
    <m/>
    <s v="yes"/>
    <s v="yes"/>
    <s v="Yes"/>
    <s v="Yes"/>
    <m/>
    <n v="25.7"/>
    <x v="1"/>
    <m/>
    <n v="4.13"/>
    <x v="2"/>
    <m/>
    <n v="1995"/>
    <s v="Sep"/>
    <n v="29"/>
    <s v="29-Sep-1995"/>
    <m/>
    <n v="27"/>
    <m/>
    <n v="4840.95"/>
  </r>
  <r>
    <s v="Ruvalcaba, Ms.  Lizette"/>
    <m/>
    <s v=" Ms"/>
    <s v="  Lizette"/>
    <s v="Ruvalcaba"/>
    <m/>
    <n v="0"/>
    <m/>
    <s v="No"/>
    <s v="No"/>
    <s v="No"/>
    <s v="No"/>
    <m/>
    <n v="31.79"/>
    <x v="0"/>
    <m/>
    <n v="4.55"/>
    <x v="2"/>
    <m/>
    <n v="1979"/>
    <s v="Dec"/>
    <n v="13"/>
    <s v="13-Dec-1979"/>
    <m/>
    <n v="43"/>
    <m/>
    <n v="4843.79"/>
  </r>
  <r>
    <s v="King, Mr.  Don"/>
    <m/>
    <s v=" Mr"/>
    <s v="  Don"/>
    <s v="King"/>
    <m/>
    <n v="0"/>
    <m/>
    <s v="yes"/>
    <s v="No"/>
    <s v="Yes"/>
    <s v="No"/>
    <m/>
    <n v="24.795000000000002"/>
    <x v="2"/>
    <m/>
    <n v="4.5199999999999996"/>
    <x v="2"/>
    <m/>
    <n v="1974"/>
    <s v="Sep"/>
    <n v="11"/>
    <s v="11-Sep-1974"/>
    <m/>
    <n v="48"/>
    <m/>
    <n v="4844.67"/>
  </r>
  <r>
    <s v="Stone, Mr.  Jeb"/>
    <m/>
    <s v=" Mr"/>
    <s v="  Jeb"/>
    <s v="Stone"/>
    <m/>
    <n v="1"/>
    <m/>
    <s v="No"/>
    <s v="No"/>
    <s v="No"/>
    <s v="No"/>
    <m/>
    <n v="53.98"/>
    <x v="0"/>
    <m/>
    <n v="5.07"/>
    <x v="2"/>
    <m/>
    <n v="2001"/>
    <s v="Jun"/>
    <n v="7"/>
    <s v="7-Jun-2001"/>
    <m/>
    <n v="22"/>
    <m/>
    <n v="4846.53"/>
  </r>
  <r>
    <s v="Campbell, Ms.  Amy R."/>
    <m/>
    <s v=" Ms"/>
    <s v="  Amy R"/>
    <s v="Campbell"/>
    <m/>
    <n v="1"/>
    <m/>
    <s v="No"/>
    <s v="yes"/>
    <s v="No"/>
    <s v="Yes"/>
    <m/>
    <n v="41.325000000000003"/>
    <x v="0"/>
    <m/>
    <n v="4.04"/>
    <x v="2"/>
    <m/>
    <n v="1995"/>
    <s v="Dec"/>
    <n v="27"/>
    <s v="27-Dec-1995"/>
    <m/>
    <n v="27"/>
    <m/>
    <n v="4846.92"/>
  </r>
  <r>
    <s v="Asher, Mr.  Brian"/>
    <m/>
    <s v=" Mr"/>
    <s v="  Brian"/>
    <s v="Asher"/>
    <m/>
    <n v="0"/>
    <m/>
    <s v="No"/>
    <s v="yes"/>
    <s v="No"/>
    <s v="Yes"/>
    <m/>
    <n v="51.65"/>
    <x v="0"/>
    <m/>
    <n v="5.3"/>
    <x v="2"/>
    <m/>
    <n v="1989"/>
    <s v="Sep"/>
    <n v="1"/>
    <s v="1-Sep-1989"/>
    <m/>
    <n v="33"/>
    <m/>
    <n v="4859.8900000000003"/>
  </r>
  <r>
    <s v="Mazzotta, Mr.  Mike G"/>
    <m/>
    <s v=" Mr"/>
    <s v="  Mike G"/>
    <s v="Mazzotta"/>
    <m/>
    <n v="1"/>
    <m/>
    <s v="No"/>
    <s v="yes"/>
    <s v="No"/>
    <s v="Yes"/>
    <m/>
    <n v="44.52"/>
    <x v="0"/>
    <m/>
    <n v="8.64"/>
    <x v="0"/>
    <m/>
    <n v="1997"/>
    <s v="Sep"/>
    <n v="29"/>
    <s v="29-Sep-1997"/>
    <m/>
    <n v="25"/>
    <m/>
    <n v="4877.9799999999996"/>
  </r>
  <r>
    <s v="Huttl, Ms.  Simonezitrone Sr."/>
    <m/>
    <s v=" Ms"/>
    <s v="  Simonezitrone Sr"/>
    <s v="Huttl"/>
    <m/>
    <n v="1"/>
    <m/>
    <s v="No"/>
    <s v="No"/>
    <s v="No"/>
    <s v="No"/>
    <m/>
    <n v="53.29"/>
    <x v="0"/>
    <m/>
    <n v="4.03"/>
    <x v="2"/>
    <m/>
    <n v="1986"/>
    <s v="Dec"/>
    <n v="23"/>
    <s v="23-Dec-1986"/>
    <m/>
    <n v="36"/>
    <m/>
    <n v="4883.87"/>
  </r>
  <r>
    <s v="Ferron, Mr.  Nicholas"/>
    <m/>
    <s v=" Mr"/>
    <s v="  Nicholas"/>
    <s v="Ferron"/>
    <m/>
    <n v="2"/>
    <m/>
    <s v="No"/>
    <s v="yes"/>
    <s v="No"/>
    <s v="Yes"/>
    <m/>
    <n v="46.63"/>
    <x v="0"/>
    <m/>
    <n v="4.26"/>
    <x v="2"/>
    <m/>
    <n v="1986"/>
    <s v="Oct"/>
    <n v="27"/>
    <s v="27-Oct-1986"/>
    <m/>
    <n v="36"/>
    <m/>
    <n v="4889.04"/>
  </r>
  <r>
    <s v="Colarusso, Ms.  Angela M"/>
    <m/>
    <s v=" Ms"/>
    <s v="  Angela M"/>
    <s v="Colarusso"/>
    <m/>
    <n v="1"/>
    <m/>
    <s v="yes"/>
    <s v="No"/>
    <s v="Yes"/>
    <s v="No"/>
    <m/>
    <n v="28.88"/>
    <x v="1"/>
    <m/>
    <n v="5.35"/>
    <x v="2"/>
    <m/>
    <n v="1989"/>
    <s v="Jul"/>
    <n v="10"/>
    <s v="10-Jul-1989"/>
    <m/>
    <n v="33"/>
    <m/>
    <n v="4890"/>
  </r>
  <r>
    <s v="Pearlman, Mr.  Oz"/>
    <m/>
    <s v=" Mr"/>
    <s v="  Oz"/>
    <s v="Pearlman"/>
    <m/>
    <n v="0"/>
    <m/>
    <s v="No"/>
    <s v="No"/>
    <s v="No"/>
    <s v="No"/>
    <m/>
    <n v="23.98"/>
    <x v="2"/>
    <m/>
    <n v="4.9000000000000004"/>
    <x v="2"/>
    <m/>
    <n v="1990"/>
    <s v="Nov"/>
    <n v="28"/>
    <s v="28-Nov-1990"/>
    <m/>
    <n v="32"/>
    <m/>
    <n v="4894.3900000000003"/>
  </r>
  <r>
    <s v="O'Mara, Ms.  Erin M."/>
    <m/>
    <s v=" Ms"/>
    <s v="  Erin M"/>
    <s v="O'Mara"/>
    <m/>
    <n v="0"/>
    <m/>
    <s v="No"/>
    <s v="No"/>
    <s v="No"/>
    <s v="No"/>
    <m/>
    <n v="23.65"/>
    <x v="2"/>
    <m/>
    <n v="4.5"/>
    <x v="2"/>
    <m/>
    <n v="1988"/>
    <s v="Sep"/>
    <n v="23"/>
    <s v="23-Sep-1988"/>
    <m/>
    <n v="34"/>
    <m/>
    <n v="4894.75"/>
  </r>
  <r>
    <s v="Niska, Mr.  Bobby E."/>
    <m/>
    <s v=" Mr"/>
    <s v="  Bobby E"/>
    <s v="Niska"/>
    <m/>
    <n v="2"/>
    <m/>
    <s v="No"/>
    <s v="yes"/>
    <s v="No"/>
    <s v="Yes"/>
    <m/>
    <n v="49.09"/>
    <x v="0"/>
    <m/>
    <n v="8.3800000000000008"/>
    <x v="0"/>
    <m/>
    <n v="1993"/>
    <s v="Jul"/>
    <n v="10"/>
    <s v="10-Jul-1993"/>
    <m/>
    <n v="29"/>
    <m/>
    <n v="4906.41"/>
  </r>
  <r>
    <s v="Schlich, Mr.  Daniel P."/>
    <m/>
    <s v=" Mr"/>
    <s v="  Daniel P"/>
    <s v="Schlich"/>
    <m/>
    <n v="0"/>
    <m/>
    <s v="yes"/>
    <s v="No"/>
    <s v="Yes"/>
    <s v="No"/>
    <m/>
    <n v="28.024999999999999"/>
    <x v="1"/>
    <m/>
    <n v="7.03"/>
    <x v="0"/>
    <m/>
    <n v="1981"/>
    <s v="Oct"/>
    <n v="18"/>
    <s v="18-Oct-1981"/>
    <m/>
    <n v="41"/>
    <m/>
    <n v="4911.8900000000003"/>
  </r>
  <r>
    <s v="Zidek, Ms.  Marie E."/>
    <m/>
    <s v=" Ms"/>
    <s v="  Marie E"/>
    <s v="Zidek"/>
    <m/>
    <n v="1"/>
    <m/>
    <s v="No"/>
    <s v="yes"/>
    <s v="No"/>
    <s v="Yes"/>
    <m/>
    <n v="43.32"/>
    <x v="0"/>
    <m/>
    <n v="8.75"/>
    <x v="0"/>
    <m/>
    <n v="2002"/>
    <s v="Aug"/>
    <n v="21"/>
    <s v="21-Aug-2002"/>
    <m/>
    <n v="20"/>
    <m/>
    <n v="4915.0600000000004"/>
  </r>
  <r>
    <s v="Ellgass, Mrs.  Katie"/>
    <m/>
    <s v=" Mrs"/>
    <s v="  Katie"/>
    <s v="Ellgass"/>
    <m/>
    <n v="0"/>
    <m/>
    <s v="No"/>
    <s v="No"/>
    <s v="No"/>
    <s v="No"/>
    <m/>
    <n v="45.92"/>
    <x v="0"/>
    <m/>
    <n v="9.51"/>
    <x v="0"/>
    <m/>
    <n v="1993"/>
    <s v="Aug"/>
    <n v="10"/>
    <s v="10-Aug-1993"/>
    <m/>
    <n v="29"/>
    <m/>
    <n v="4922.92"/>
  </r>
  <r>
    <s v="Lowe, Mr.  Eric D"/>
    <m/>
    <s v=" Mr"/>
    <s v="  Eric D"/>
    <s v="Lowe"/>
    <m/>
    <n v="0"/>
    <m/>
    <s v="No"/>
    <s v="No"/>
    <s v="No"/>
    <s v="No"/>
    <m/>
    <n v="44.03"/>
    <x v="0"/>
    <m/>
    <n v="9.36"/>
    <x v="0"/>
    <m/>
    <n v="1991"/>
    <s v="Aug"/>
    <n v="23"/>
    <s v="23-Aug-1991"/>
    <m/>
    <n v="31"/>
    <m/>
    <n v="4931.6499999999996"/>
  </r>
  <r>
    <s v="Malone, Ms.  Tara"/>
    <m/>
    <s v=" Ms"/>
    <s v="  Tara"/>
    <s v="Malone"/>
    <m/>
    <n v="0"/>
    <m/>
    <s v="yes"/>
    <s v="No"/>
    <s v="Yes"/>
    <s v="No"/>
    <m/>
    <n v="24.6"/>
    <x v="2"/>
    <m/>
    <n v="4.8099999999999996"/>
    <x v="2"/>
    <m/>
    <n v="1991"/>
    <s v="Nov"/>
    <n v="27"/>
    <s v="27-Nov-1991"/>
    <m/>
    <n v="31"/>
    <m/>
    <n v="4934.71"/>
  </r>
  <r>
    <s v="Dumke, Ms.  Haley L"/>
    <m/>
    <s v=" Ms"/>
    <s v="  Haley L"/>
    <s v="Dumke"/>
    <m/>
    <n v="0"/>
    <m/>
    <s v="No"/>
    <s v="No"/>
    <s v="No"/>
    <s v="No"/>
    <m/>
    <n v="49.15"/>
    <x v="0"/>
    <m/>
    <n v="8.08"/>
    <x v="0"/>
    <m/>
    <n v="1974"/>
    <s v="Jun"/>
    <n v="26"/>
    <s v="26-Jun-1974"/>
    <m/>
    <n v="48"/>
    <m/>
    <n v="4942.0600000000004"/>
  </r>
  <r>
    <s v="Strong, Ms.  Kayla B."/>
    <m/>
    <s v=" Ms"/>
    <s v="  Kayla B"/>
    <s v="Strong"/>
    <m/>
    <n v="1"/>
    <m/>
    <s v="yes"/>
    <s v="No"/>
    <s v="Yes"/>
    <s v="No"/>
    <m/>
    <n v="28.31"/>
    <x v="1"/>
    <m/>
    <n v="6.29"/>
    <x v="1"/>
    <m/>
    <n v="1991"/>
    <s v="Aug"/>
    <n v="30"/>
    <s v="30-Aug-1991"/>
    <m/>
    <n v="31"/>
    <m/>
    <n v="4949.76"/>
  </r>
  <r>
    <s v="Ferguson, Mr.  Mark D."/>
    <m/>
    <s v=" Mr"/>
    <s v="  Mark D"/>
    <s v="Ferguson"/>
    <m/>
    <n v="1"/>
    <m/>
    <s v="yes"/>
    <s v="No"/>
    <s v="Yes"/>
    <s v="No"/>
    <m/>
    <n v="22.99"/>
    <x v="2"/>
    <m/>
    <n v="6.29"/>
    <x v="1"/>
    <m/>
    <n v="1973"/>
    <s v="Nov"/>
    <n v="7"/>
    <s v="7-Nov-1973"/>
    <m/>
    <n v="49"/>
    <m/>
    <n v="4985.22"/>
  </r>
  <r>
    <s v="Klein, Mr.  Patrick J."/>
    <m/>
    <s v=" Mr"/>
    <s v="  Patrick J"/>
    <s v="Klein"/>
    <m/>
    <n v="1"/>
    <m/>
    <s v="yes"/>
    <s v="No"/>
    <s v="Yes"/>
    <s v="No"/>
    <m/>
    <n v="29.07"/>
    <x v="1"/>
    <m/>
    <n v="5.12"/>
    <x v="2"/>
    <m/>
    <n v="1988"/>
    <s v="Jun"/>
    <n v="24"/>
    <s v="24-Jun-1988"/>
    <m/>
    <n v="34"/>
    <m/>
    <n v="4992.38"/>
  </r>
  <r>
    <s v="Eusebio, Mr.  Alejandro"/>
    <m/>
    <s v=" Mr"/>
    <s v="  Alejandro"/>
    <s v="Eusebio"/>
    <m/>
    <n v="1"/>
    <m/>
    <s v="No"/>
    <s v="yes"/>
    <s v="No"/>
    <s v="Yes"/>
    <m/>
    <n v="42.02"/>
    <x v="0"/>
    <m/>
    <n v="9.9499999999999993"/>
    <x v="0"/>
    <m/>
    <n v="2001"/>
    <s v="Oct"/>
    <n v="5"/>
    <s v="5-Oct-2001"/>
    <m/>
    <n v="21"/>
    <m/>
    <n v="4999.04"/>
  </r>
  <r>
    <s v="Szolosi, Mrs.  Beth A"/>
    <m/>
    <s v=" Mrs"/>
    <s v="  Beth A"/>
    <s v="Szolosi"/>
    <m/>
    <n v="1"/>
    <m/>
    <s v="No"/>
    <s v="yes"/>
    <s v="No"/>
    <s v="Yes"/>
    <m/>
    <n v="49.07"/>
    <x v="0"/>
    <m/>
    <n v="9.08"/>
    <x v="0"/>
    <m/>
    <n v="1988"/>
    <s v="Sep"/>
    <n v="4"/>
    <s v="4-Sep-1988"/>
    <m/>
    <n v="34"/>
    <m/>
    <n v="5002.78"/>
  </r>
  <r>
    <s v="Butler, Mr.  Jason R"/>
    <m/>
    <s v=" Mr"/>
    <s v="  Jason R"/>
    <s v="Butler"/>
    <m/>
    <n v="0"/>
    <m/>
    <s v="yes"/>
    <s v="No"/>
    <s v="Yes"/>
    <s v="No"/>
    <m/>
    <n v="19.8"/>
    <x v="2"/>
    <m/>
    <n v="4.82"/>
    <x v="2"/>
    <m/>
    <n v="1977"/>
    <s v="Jun"/>
    <n v="9"/>
    <s v="9-Jun-1977"/>
    <m/>
    <n v="45"/>
    <m/>
    <n v="5003.7700000000004"/>
  </r>
  <r>
    <s v="Fukuchi, Mr.  Yoshinori"/>
    <m/>
    <s v=" Mr"/>
    <s v="  Yoshinori"/>
    <s v="Fukuchi"/>
    <m/>
    <n v="1"/>
    <m/>
    <s v="yes"/>
    <s v="No"/>
    <s v="Yes"/>
    <s v="No"/>
    <m/>
    <n v="27.36"/>
    <x v="1"/>
    <m/>
    <n v="4.6500000000000004"/>
    <x v="2"/>
    <m/>
    <n v="1988"/>
    <s v="Jul"/>
    <n v="8"/>
    <s v="8-Jul-1988"/>
    <m/>
    <n v="34"/>
    <m/>
    <n v="5003.8500000000004"/>
  </r>
  <r>
    <s v="Drucker, Ms.  Adrienne G."/>
    <m/>
    <s v=" Ms"/>
    <s v="  Adrienne G"/>
    <s v="Drucker"/>
    <m/>
    <n v="1"/>
    <m/>
    <s v="No"/>
    <s v="yes"/>
    <s v="No"/>
    <s v="Yes"/>
    <m/>
    <n v="42.95"/>
    <x v="0"/>
    <m/>
    <n v="5.16"/>
    <x v="2"/>
    <m/>
    <n v="1988"/>
    <s v="Nov"/>
    <n v="9"/>
    <s v="9-Nov-1988"/>
    <m/>
    <n v="34"/>
    <m/>
    <n v="5012.47"/>
  </r>
  <r>
    <s v="Aziz, Mrs.  Meredith"/>
    <m/>
    <s v=" Mrs"/>
    <s v="  Meredith"/>
    <s v="Aziz"/>
    <m/>
    <n v="0"/>
    <m/>
    <s v="No"/>
    <s v="No"/>
    <s v="No"/>
    <s v="No"/>
    <m/>
    <n v="42.66"/>
    <x v="0"/>
    <m/>
    <n v="10.44"/>
    <x v="0"/>
    <m/>
    <n v="1985"/>
    <s v="Dec"/>
    <n v="28"/>
    <s v="28-Dec-1985"/>
    <m/>
    <n v="37"/>
    <m/>
    <n v="5028.1499999999996"/>
  </r>
  <r>
    <s v="Pak, Mr.  Junyong"/>
    <m/>
    <s v=" Mr"/>
    <s v="  Junyong"/>
    <s v="Pak"/>
    <m/>
    <n v="1"/>
    <m/>
    <s v="No"/>
    <s v="No"/>
    <s v="No"/>
    <s v="No"/>
    <m/>
    <n v="33.630000000000003"/>
    <x v="0"/>
    <m/>
    <n v="5.69"/>
    <x v="2"/>
    <m/>
    <n v="1991"/>
    <s v="Sep"/>
    <n v="10"/>
    <s v="10-Sep-1991"/>
    <m/>
    <n v="31"/>
    <m/>
    <n v="5031.2700000000004"/>
  </r>
  <r>
    <s v="Kieta, Ms.  Kristen A."/>
    <m/>
    <s v=" Ms"/>
    <s v="  Kristen A"/>
    <s v="Kieta"/>
    <m/>
    <n v="0"/>
    <m/>
    <s v="yes"/>
    <s v="No"/>
    <s v="Yes"/>
    <s v="No"/>
    <m/>
    <n v="26.84"/>
    <x v="1"/>
    <m/>
    <n v="6.5"/>
    <x v="0"/>
    <m/>
    <n v="1986"/>
    <s v="Jun"/>
    <n v="29"/>
    <s v="29-Jun-1986"/>
    <m/>
    <n v="36"/>
    <m/>
    <n v="5034.1000000000004"/>
  </r>
  <r>
    <s v="Velez, Ms.  Maria I."/>
    <m/>
    <s v=" Ms"/>
    <s v="  Maria I"/>
    <s v="Velez"/>
    <m/>
    <n v="1"/>
    <m/>
    <s v="yes"/>
    <s v="No"/>
    <s v="Yes"/>
    <s v="No"/>
    <m/>
    <n v="28.3"/>
    <x v="1"/>
    <m/>
    <n v="5.73"/>
    <x v="1"/>
    <m/>
    <n v="1997"/>
    <s v="Dec"/>
    <n v="4"/>
    <s v="4-Dec-1997"/>
    <m/>
    <n v="25"/>
    <m/>
    <n v="5038.57"/>
  </r>
  <r>
    <s v="Bussiere, Mr.  Jonathan"/>
    <m/>
    <s v=" Mr"/>
    <s v="  Jonathan"/>
    <s v="Bussiere"/>
    <m/>
    <n v="0"/>
    <m/>
    <s v="yes"/>
    <s v="yes"/>
    <s v="Yes"/>
    <s v="Yes"/>
    <m/>
    <n v="27.06"/>
    <x v="1"/>
    <m/>
    <n v="5.74"/>
    <x v="1"/>
    <m/>
    <n v="2001"/>
    <s v="Oct"/>
    <n v="16"/>
    <s v="16-Oct-2001"/>
    <m/>
    <n v="21"/>
    <m/>
    <n v="5043.13"/>
  </r>
  <r>
    <s v="McCartney, Mr.  Phil"/>
    <m/>
    <s v=" Mr"/>
    <s v="  Phil"/>
    <s v="McCartney"/>
    <m/>
    <n v="0"/>
    <m/>
    <s v="No"/>
    <s v="No"/>
    <s v="No"/>
    <s v="No"/>
    <m/>
    <n v="47.13"/>
    <x v="0"/>
    <m/>
    <n v="8.6999999999999993"/>
    <x v="0"/>
    <m/>
    <n v="1997"/>
    <s v="Jul"/>
    <n v="29"/>
    <s v="29-Jul-1997"/>
    <m/>
    <n v="25"/>
    <m/>
    <n v="5045.1499999999996"/>
  </r>
  <r>
    <s v="Bambauer, Ms.  Benjamina C"/>
    <m/>
    <s v=" Ms"/>
    <s v="  Benjamina C"/>
    <s v="Bambauer"/>
    <m/>
    <n v="0"/>
    <m/>
    <s v="No"/>
    <s v="No"/>
    <s v="No"/>
    <s v="No"/>
    <m/>
    <n v="51.72"/>
    <x v="0"/>
    <m/>
    <n v="5.09"/>
    <x v="2"/>
    <m/>
    <n v="1980"/>
    <s v="Sep"/>
    <n v="7"/>
    <s v="7-Sep-1980"/>
    <m/>
    <n v="42"/>
    <m/>
    <n v="5054.05"/>
  </r>
  <r>
    <s v="Mertz, Mr.  Christopher"/>
    <m/>
    <s v=" Mr"/>
    <s v="  Christopher"/>
    <s v="Mertz"/>
    <m/>
    <n v="0"/>
    <m/>
    <s v="No"/>
    <s v="No"/>
    <s v="No"/>
    <s v="No"/>
    <m/>
    <n v="48.59"/>
    <x v="0"/>
    <m/>
    <n v="5.57"/>
    <x v="2"/>
    <m/>
    <n v="1993"/>
    <s v="Jun"/>
    <n v="11"/>
    <s v="11-Jun-1993"/>
    <m/>
    <n v="29"/>
    <m/>
    <n v="5059.5600000000004"/>
  </r>
  <r>
    <s v="Mason, Ms.  Alison B"/>
    <m/>
    <s v=" Ms"/>
    <s v="  Alison B"/>
    <s v="Mason"/>
    <m/>
    <n v="0"/>
    <m/>
    <s v="No"/>
    <s v="No"/>
    <s v="No"/>
    <s v="No"/>
    <m/>
    <n v="45.18"/>
    <x v="0"/>
    <m/>
    <n v="10.87"/>
    <x v="0"/>
    <m/>
    <n v="1978"/>
    <s v="Nov"/>
    <n v="22"/>
    <s v="22-Nov-1978"/>
    <m/>
    <n v="44"/>
    <m/>
    <n v="5077.1899999999996"/>
  </r>
  <r>
    <s v="Rotich, Ms.  Caroline"/>
    <m/>
    <s v=" Ms"/>
    <s v="  Caroline"/>
    <s v="Rotich"/>
    <m/>
    <n v="1"/>
    <m/>
    <s v="yes"/>
    <s v="No"/>
    <s v="Yes"/>
    <s v="No"/>
    <m/>
    <n v="27.9"/>
    <x v="1"/>
    <m/>
    <n v="6.02"/>
    <x v="1"/>
    <m/>
    <n v="1997"/>
    <s v="Jul"/>
    <n v="14"/>
    <s v="14-Jul-1997"/>
    <m/>
    <n v="25"/>
    <m/>
    <n v="5080.1000000000004"/>
  </r>
  <r>
    <s v="Fetzer, Ms.  Alexis N"/>
    <m/>
    <s v=" Ms"/>
    <s v="  Alexis N"/>
    <s v="Fetzer"/>
    <m/>
    <n v="0"/>
    <m/>
    <s v="No"/>
    <s v="No"/>
    <s v="No"/>
    <s v="No"/>
    <m/>
    <n v="51.33"/>
    <x v="0"/>
    <m/>
    <n v="7"/>
    <x v="0"/>
    <m/>
    <n v="1999"/>
    <s v="Jun"/>
    <n v="19"/>
    <s v="19-Jun-1999"/>
    <m/>
    <n v="23"/>
    <m/>
    <n v="5087.92"/>
  </r>
  <r>
    <s v="Mattis, Ms.  Shanda L"/>
    <m/>
    <s v=" Ms"/>
    <s v="  Shanda L"/>
    <s v="Mattis"/>
    <m/>
    <n v="1"/>
    <m/>
    <s v="No"/>
    <s v="yes"/>
    <s v="No"/>
    <s v="Yes"/>
    <m/>
    <n v="30.59"/>
    <x v="0"/>
    <m/>
    <n v="5.56"/>
    <x v="2"/>
    <m/>
    <n v="1987"/>
    <s v="Nov"/>
    <n v="18"/>
    <s v="18-Nov-1987"/>
    <m/>
    <n v="35"/>
    <m/>
    <n v="5116.5"/>
  </r>
  <r>
    <s v="Cochran, Mrs.  Lacey"/>
    <m/>
    <s v=" Mrs"/>
    <s v="  Lacey"/>
    <s v="Cochran"/>
    <m/>
    <n v="0"/>
    <m/>
    <s v="No"/>
    <s v="No"/>
    <s v="No"/>
    <s v="No"/>
    <m/>
    <n v="39.229999999999997"/>
    <x v="0"/>
    <m/>
    <n v="8.4499999999999993"/>
    <x v="0"/>
    <m/>
    <n v="1988"/>
    <s v="Nov"/>
    <n v="1"/>
    <s v="1-Nov-1988"/>
    <m/>
    <n v="34"/>
    <m/>
    <n v="5124.1899999999996"/>
  </r>
  <r>
    <s v="Balinsky, Ms.  Laurette"/>
    <m/>
    <s v=" Ms"/>
    <s v="  Laurette"/>
    <s v="Balinsky"/>
    <m/>
    <n v="0"/>
    <m/>
    <s v="yes"/>
    <s v="No"/>
    <s v="Yes"/>
    <s v="No"/>
    <m/>
    <n v="19.094999999999999"/>
    <x v="2"/>
    <m/>
    <n v="6.19"/>
    <x v="1"/>
    <m/>
    <n v="1987"/>
    <s v="Sep"/>
    <n v="13"/>
    <s v="13-Sep-1987"/>
    <m/>
    <n v="35"/>
    <m/>
    <n v="5125.22"/>
  </r>
  <r>
    <s v="Reilly, Mr.  Jason"/>
    <m/>
    <s v=" Mr"/>
    <s v="  Jason"/>
    <s v="Reilly"/>
    <m/>
    <n v="0"/>
    <m/>
    <s v="No"/>
    <s v="No"/>
    <s v="No"/>
    <s v="No"/>
    <m/>
    <n v="49.72"/>
    <x v="0"/>
    <m/>
    <n v="7.71"/>
    <x v="0"/>
    <m/>
    <n v="1988"/>
    <s v="Sep"/>
    <n v="15"/>
    <s v="15-Sep-1988"/>
    <m/>
    <n v="34"/>
    <m/>
    <n v="5136.75"/>
  </r>
  <r>
    <s v="Johnson, Ms.  Mary"/>
    <m/>
    <s v=" Ms"/>
    <s v="  Mary"/>
    <s v="Johnson"/>
    <m/>
    <n v="1"/>
    <m/>
    <s v="yes"/>
    <s v="No"/>
    <s v="Yes"/>
    <s v="No"/>
    <m/>
    <n v="21.754999999999999"/>
    <x v="2"/>
    <m/>
    <n v="4.63"/>
    <x v="2"/>
    <m/>
    <n v="1993"/>
    <s v="Dec"/>
    <n v="10"/>
    <s v="10-Dec-1993"/>
    <m/>
    <n v="29"/>
    <m/>
    <n v="5138.26"/>
  </r>
  <r>
    <s v="Petry, Ms.  Kati A"/>
    <m/>
    <s v=" Ms"/>
    <s v="  Kati A"/>
    <s v="Petry"/>
    <m/>
    <n v="0"/>
    <m/>
    <s v="No"/>
    <s v="No"/>
    <s v="No"/>
    <s v="No"/>
    <m/>
    <n v="48.39"/>
    <x v="0"/>
    <m/>
    <n v="4.6100000000000003"/>
    <x v="2"/>
    <m/>
    <n v="1984"/>
    <s v="Aug"/>
    <n v="22"/>
    <s v="22-Aug-1984"/>
    <m/>
    <n v="38"/>
    <m/>
    <n v="5144.18"/>
  </r>
  <r>
    <s v="Laleman, Mrs.  Kelly J"/>
    <m/>
    <s v=" Mrs"/>
    <s v="  Kelly J"/>
    <s v="Laleman"/>
    <m/>
    <n v="1"/>
    <m/>
    <s v="No"/>
    <s v="yes"/>
    <s v="No"/>
    <s v="Yes"/>
    <m/>
    <n v="47.15"/>
    <x v="0"/>
    <m/>
    <n v="9.5299999999999994"/>
    <x v="0"/>
    <m/>
    <n v="1990"/>
    <s v="Aug"/>
    <n v="22"/>
    <s v="22-Aug-1990"/>
    <m/>
    <n v="32"/>
    <m/>
    <n v="5148.55"/>
  </r>
  <r>
    <s v="Colby, Ms.  Greer D"/>
    <m/>
    <s v=" Ms"/>
    <s v="  Greer D"/>
    <s v="Colby"/>
    <m/>
    <n v="2"/>
    <m/>
    <s v="No"/>
    <s v="yes"/>
    <s v="No"/>
    <s v="Yes"/>
    <m/>
    <n v="47.59"/>
    <x v="0"/>
    <m/>
    <n v="11.43"/>
    <x v="0"/>
    <m/>
    <n v="1990"/>
    <s v="Oct"/>
    <n v="9"/>
    <s v="9-Oct-1990"/>
    <m/>
    <n v="32"/>
    <m/>
    <n v="5152.13"/>
  </r>
  <r>
    <s v="Wathke, Mr.  Brent"/>
    <m/>
    <s v=" Mr"/>
    <s v="  Brent"/>
    <s v="Wathke"/>
    <m/>
    <n v="1"/>
    <m/>
    <s v="No"/>
    <s v="yes"/>
    <s v="No"/>
    <s v="Yes"/>
    <m/>
    <n v="39.81"/>
    <x v="0"/>
    <m/>
    <n v="7.65"/>
    <x v="0"/>
    <m/>
    <n v="1991"/>
    <s v="Aug"/>
    <n v="29"/>
    <s v="29-Aug-1991"/>
    <m/>
    <n v="31"/>
    <m/>
    <n v="5166.96"/>
  </r>
  <r>
    <s v="Daly, Mr.  Eugene M"/>
    <m/>
    <s v=" Mr"/>
    <s v="  Eugene M"/>
    <s v="Daly"/>
    <m/>
    <n v="0"/>
    <m/>
    <s v="No"/>
    <s v="yes"/>
    <s v="No"/>
    <s v="Yes"/>
    <m/>
    <n v="31.02"/>
    <x v="0"/>
    <m/>
    <n v="5.87"/>
    <x v="1"/>
    <m/>
    <n v="1984"/>
    <s v="Oct"/>
    <n v="16"/>
    <s v="16-Oct-1984"/>
    <m/>
    <n v="38"/>
    <m/>
    <n v="5177.12"/>
  </r>
  <r>
    <s v="Dillon, Ms.  Erin D"/>
    <m/>
    <s v=" Ms"/>
    <s v="  Erin D"/>
    <s v="Dillon"/>
    <m/>
    <n v="1"/>
    <m/>
    <s v="yes"/>
    <s v="yes"/>
    <s v="Yes"/>
    <s v="Yes"/>
    <m/>
    <n v="24.75"/>
    <x v="2"/>
    <m/>
    <n v="4.3600000000000003"/>
    <x v="2"/>
    <m/>
    <n v="1979"/>
    <s v="Sep"/>
    <n v="12"/>
    <s v="12-Sep-1979"/>
    <m/>
    <n v="43"/>
    <m/>
    <n v="5195.58"/>
  </r>
  <r>
    <s v="Pontes, Ms.  Kamilla"/>
    <m/>
    <s v=" Ms"/>
    <s v="  Kamilla"/>
    <s v="Pontes"/>
    <m/>
    <n v="3"/>
    <m/>
    <s v="No"/>
    <s v="No"/>
    <s v="No"/>
    <s v="No"/>
    <m/>
    <n v="30.114999999999998"/>
    <x v="0"/>
    <m/>
    <n v="10.119999999999999"/>
    <x v="0"/>
    <m/>
    <n v="2004"/>
    <s v="Jun"/>
    <n v="6"/>
    <s v="6-Jun-2004"/>
    <m/>
    <n v="19"/>
    <m/>
    <n v="5198.6899999999996"/>
  </r>
  <r>
    <s v="Spies, Mr.  Wayne I."/>
    <m/>
    <s v=" Mr"/>
    <s v="  Wayne I"/>
    <s v="Spies"/>
    <m/>
    <n v="1"/>
    <m/>
    <s v="yes"/>
    <s v="No"/>
    <s v="Yes"/>
    <s v="No"/>
    <m/>
    <n v="26.03"/>
    <x v="1"/>
    <m/>
    <n v="4.01"/>
    <x v="2"/>
    <m/>
    <n v="1983"/>
    <s v="Oct"/>
    <n v="24"/>
    <s v="24-Oct-1983"/>
    <m/>
    <n v="39"/>
    <m/>
    <n v="5207.97"/>
  </r>
  <r>
    <s v="Greig, Ms.  Tracy L"/>
    <m/>
    <s v=" Ms"/>
    <s v="  Tracy L"/>
    <s v="Greig"/>
    <m/>
    <n v="1"/>
    <m/>
    <s v="yes"/>
    <s v="yes"/>
    <s v="Yes"/>
    <s v="Yes"/>
    <m/>
    <n v="20.045000000000002"/>
    <x v="2"/>
    <m/>
    <n v="4.7699999999999996"/>
    <x v="2"/>
    <m/>
    <n v="1993"/>
    <s v="Jun"/>
    <n v="17"/>
    <s v="17-Jun-1993"/>
    <m/>
    <n v="29"/>
    <m/>
    <n v="5209.58"/>
  </r>
  <r>
    <s v="Scott, Mrs.  Heather"/>
    <m/>
    <s v=" Mrs"/>
    <s v="  Heather"/>
    <s v="Scott"/>
    <m/>
    <n v="0"/>
    <m/>
    <s v="No"/>
    <s v="No"/>
    <s v="No"/>
    <s v="No"/>
    <m/>
    <n v="40.24"/>
    <x v="0"/>
    <m/>
    <n v="6.83"/>
    <x v="0"/>
    <m/>
    <n v="1999"/>
    <s v="Dec"/>
    <n v="1"/>
    <s v="1-Dec-1999"/>
    <m/>
    <n v="23"/>
    <m/>
    <n v="5213.22"/>
  </r>
  <r>
    <s v="Erlandson, Mrs.  Megan C"/>
    <m/>
    <s v=" Mrs"/>
    <s v="  Megan C"/>
    <s v="Erlandson"/>
    <m/>
    <n v="1"/>
    <m/>
    <s v="No"/>
    <s v="yes"/>
    <s v="No"/>
    <s v="Yes"/>
    <m/>
    <n v="43.15"/>
    <x v="0"/>
    <m/>
    <n v="6.14"/>
    <x v="1"/>
    <m/>
    <n v="1995"/>
    <s v="Jun"/>
    <n v="6"/>
    <s v="6-Jun-1995"/>
    <m/>
    <n v="28"/>
    <m/>
    <n v="5216.4799999999996"/>
  </r>
  <r>
    <s v="Autrey, Mr.  Jonathan"/>
    <m/>
    <s v=" Mr"/>
    <s v="  Jonathan"/>
    <s v="Autrey"/>
    <m/>
    <n v="1"/>
    <m/>
    <s v="yes"/>
    <s v="No"/>
    <s v="Yes"/>
    <s v="No"/>
    <m/>
    <n v="27.7"/>
    <x v="1"/>
    <m/>
    <n v="5.6"/>
    <x v="2"/>
    <m/>
    <n v="1987"/>
    <s v="Jun"/>
    <n v="29"/>
    <s v="29-Jun-1987"/>
    <m/>
    <n v="35"/>
    <m/>
    <n v="5227.99"/>
  </r>
  <r>
    <s v="Alleman, Mr.  Greg D."/>
    <m/>
    <s v=" Mr"/>
    <s v="  Greg D"/>
    <s v="Alleman"/>
    <m/>
    <n v="2"/>
    <m/>
    <s v="No"/>
    <s v="No"/>
    <s v="No"/>
    <s v="No"/>
    <m/>
    <n v="45.68"/>
    <x v="0"/>
    <m/>
    <n v="4.8"/>
    <x v="2"/>
    <m/>
    <n v="1987"/>
    <s v="Dec"/>
    <n v="26"/>
    <s v="26-Dec-1987"/>
    <m/>
    <n v="35"/>
    <m/>
    <n v="5240.7700000000004"/>
  </r>
  <r>
    <s v="Michalski, Mr.  Steven L."/>
    <m/>
    <s v=" Mr"/>
    <s v="  Steven L"/>
    <s v="Michalski"/>
    <m/>
    <n v="0"/>
    <m/>
    <s v="yes"/>
    <s v="No"/>
    <s v="Yes"/>
    <s v="No"/>
    <m/>
    <n v="27.3"/>
    <x v="1"/>
    <m/>
    <n v="11.89"/>
    <x v="0"/>
    <m/>
    <n v="1987"/>
    <s v="Jul"/>
    <n v="5"/>
    <s v="5-Jul-1987"/>
    <m/>
    <n v="35"/>
    <m/>
    <n v="5245.23"/>
  </r>
  <r>
    <s v="Grillo, Mr.  Gianfilippo"/>
    <m/>
    <s v=" Mr"/>
    <s v="  Gianfilippo"/>
    <s v="Grillo"/>
    <m/>
    <n v="1"/>
    <m/>
    <s v="No"/>
    <s v="yes"/>
    <s v="No"/>
    <s v="Yes"/>
    <m/>
    <n v="54.45"/>
    <x v="0"/>
    <m/>
    <n v="4.7300000000000004"/>
    <x v="2"/>
    <m/>
    <n v="1987"/>
    <s v="Sep"/>
    <n v="9"/>
    <s v="9-Sep-1987"/>
    <m/>
    <n v="35"/>
    <m/>
    <n v="5246.05"/>
  </r>
  <r>
    <s v="Coronado, Mr.  Hector"/>
    <m/>
    <s v=" Mr"/>
    <s v="  Hector"/>
    <s v="Coronado"/>
    <m/>
    <n v="1"/>
    <m/>
    <s v="No"/>
    <s v="yes"/>
    <s v="No"/>
    <s v="Yes"/>
    <m/>
    <n v="54.43"/>
    <x v="0"/>
    <m/>
    <n v="4.6100000000000003"/>
    <x v="2"/>
    <m/>
    <n v="1990"/>
    <s v="Jul"/>
    <n v="6"/>
    <s v="6-Jul-1990"/>
    <m/>
    <n v="32"/>
    <m/>
    <n v="5253.52"/>
  </r>
  <r>
    <s v="Dewine, Mr.  Mark W."/>
    <m/>
    <s v=" Mr"/>
    <s v="  Mark W"/>
    <s v="Dewine"/>
    <m/>
    <n v="0"/>
    <m/>
    <s v="No"/>
    <s v="No"/>
    <s v="No"/>
    <s v="No"/>
    <m/>
    <n v="48.01"/>
    <x v="0"/>
    <m/>
    <n v="7.3"/>
    <x v="0"/>
    <m/>
    <n v="1989"/>
    <s v="Nov"/>
    <n v="25"/>
    <s v="25-Nov-1989"/>
    <m/>
    <n v="33"/>
    <m/>
    <n v="5257.51"/>
  </r>
  <r>
    <s v="Carman, Mrs.  Aubri"/>
    <m/>
    <s v=" Mrs"/>
    <s v="  Aubri"/>
    <s v="Carman"/>
    <m/>
    <n v="0"/>
    <m/>
    <s v="No"/>
    <s v="No"/>
    <s v="No"/>
    <s v="No"/>
    <m/>
    <n v="48.32"/>
    <x v="0"/>
    <m/>
    <n v="5.88"/>
    <x v="1"/>
    <m/>
    <n v="1989"/>
    <s v="Jul"/>
    <n v="19"/>
    <s v="19-Jul-1989"/>
    <m/>
    <n v="33"/>
    <m/>
    <n v="5261.47"/>
  </r>
  <r>
    <s v="Neems, Mr.  Justin"/>
    <m/>
    <s v=" Mr"/>
    <s v="  Justin"/>
    <s v="Neems"/>
    <m/>
    <n v="1"/>
    <m/>
    <s v="yes"/>
    <s v="No"/>
    <s v="Yes"/>
    <s v="No"/>
    <m/>
    <n v="22.895"/>
    <x v="2"/>
    <m/>
    <n v="4.0599999999999996"/>
    <x v="2"/>
    <m/>
    <n v="1986"/>
    <s v="Oct"/>
    <n v="25"/>
    <s v="25-Oct-1986"/>
    <m/>
    <n v="36"/>
    <m/>
    <n v="5266.37"/>
  </r>
  <r>
    <s v="Pesyna, Ms.  Megan A."/>
    <m/>
    <s v=" Ms"/>
    <s v="  Megan A"/>
    <s v="Pesyna"/>
    <m/>
    <n v="1"/>
    <m/>
    <s v="No"/>
    <s v="No"/>
    <s v="No"/>
    <s v="No"/>
    <m/>
    <n v="54.85"/>
    <x v="0"/>
    <m/>
    <n v="4.9000000000000004"/>
    <x v="2"/>
    <m/>
    <n v="1986"/>
    <s v="Sep"/>
    <n v="20"/>
    <s v="20-Sep-1986"/>
    <m/>
    <n v="36"/>
    <m/>
    <n v="5267.82"/>
  </r>
  <r>
    <s v="Meling, Ms.  Erika M."/>
    <m/>
    <s v=" Ms"/>
    <s v="  Erika M"/>
    <s v="Meling"/>
    <m/>
    <n v="1"/>
    <m/>
    <s v="yes"/>
    <s v="No"/>
    <s v="Yes"/>
    <s v="No"/>
    <m/>
    <n v="21.85"/>
    <x v="2"/>
    <m/>
    <n v="5.52"/>
    <x v="2"/>
    <m/>
    <n v="1986"/>
    <s v="Oct"/>
    <n v="20"/>
    <s v="20-Oct-1986"/>
    <m/>
    <n v="36"/>
    <m/>
    <n v="5272.18"/>
  </r>
  <r>
    <s v="Widlowski, Mr.  Daniel G."/>
    <m/>
    <s v=" Mr"/>
    <s v="  Daniel G"/>
    <s v="Widlowski"/>
    <m/>
    <n v="0"/>
    <m/>
    <s v="No"/>
    <s v="yes"/>
    <s v="No"/>
    <s v="Yes"/>
    <m/>
    <n v="51.86"/>
    <x v="0"/>
    <m/>
    <n v="5.2"/>
    <x v="2"/>
    <m/>
    <n v="1987"/>
    <s v="Sep"/>
    <n v="1"/>
    <s v="1-Sep-1987"/>
    <m/>
    <n v="35"/>
    <m/>
    <n v="5275.86"/>
  </r>
  <r>
    <s v="Nadar, Ms.  Devin C."/>
    <m/>
    <s v=" Ms"/>
    <s v="  Devin C"/>
    <s v="Nadar"/>
    <m/>
    <n v="3"/>
    <m/>
    <s v="No"/>
    <s v="No"/>
    <s v="No"/>
    <s v="No"/>
    <m/>
    <n v="39.049999999999997"/>
    <x v="0"/>
    <m/>
    <n v="7.59"/>
    <x v="0"/>
    <m/>
    <n v="1974"/>
    <s v="Nov"/>
    <n v="12"/>
    <s v="12-Nov-1974"/>
    <m/>
    <n v="48"/>
    <m/>
    <n v="5291.71"/>
  </r>
  <r>
    <s v="Turner, Ms.  Louise A"/>
    <m/>
    <s v=" Ms"/>
    <s v="  Louise A"/>
    <s v="Turner"/>
    <m/>
    <n v="3"/>
    <m/>
    <s v="No"/>
    <s v="No"/>
    <s v="No"/>
    <s v="No"/>
    <m/>
    <n v="31.824999999999999"/>
    <x v="0"/>
    <m/>
    <n v="8.2799999999999994"/>
    <x v="0"/>
    <m/>
    <n v="2004"/>
    <s v="Aug"/>
    <n v="22"/>
    <s v="22-Aug-2004"/>
    <m/>
    <n v="18"/>
    <m/>
    <n v="5293.67"/>
  </r>
  <r>
    <s v="Walker, Mrs.  Sarah"/>
    <m/>
    <s v=" Mrs"/>
    <s v="  Sarah"/>
    <s v="Walker"/>
    <m/>
    <n v="0"/>
    <m/>
    <s v="No"/>
    <s v="No"/>
    <s v="No"/>
    <s v="No"/>
    <m/>
    <n v="46.43"/>
    <x v="0"/>
    <m/>
    <n v="6.72"/>
    <x v="0"/>
    <m/>
    <n v="2000"/>
    <s v="Sep"/>
    <n v="9"/>
    <s v="9-Sep-2000"/>
    <m/>
    <n v="22"/>
    <m/>
    <n v="5306.7"/>
  </r>
  <r>
    <s v="Leedham, Ms.  Amy"/>
    <m/>
    <s v=" Ms"/>
    <s v="  Amy"/>
    <s v="Leedham"/>
    <m/>
    <n v="1"/>
    <m/>
    <s v="No"/>
    <s v="yes"/>
    <s v="No"/>
    <s v="Yes"/>
    <m/>
    <n v="53.63"/>
    <x v="0"/>
    <m/>
    <n v="5.47"/>
    <x v="2"/>
    <m/>
    <n v="1994"/>
    <s v="Nov"/>
    <n v="13"/>
    <s v="13-Nov-1994"/>
    <m/>
    <n v="28"/>
    <m/>
    <n v="5312.17"/>
  </r>
  <r>
    <s v="Haglund, Ms.  Brittany L."/>
    <m/>
    <s v=" Ms"/>
    <s v="  Brittany L"/>
    <s v="Haglund"/>
    <m/>
    <n v="0"/>
    <m/>
    <s v="No"/>
    <s v="No"/>
    <s v="No"/>
    <s v="No"/>
    <m/>
    <n v="48.7"/>
    <x v="0"/>
    <m/>
    <n v="4.71"/>
    <x v="2"/>
    <m/>
    <n v="1974"/>
    <s v="Sep"/>
    <n v="2"/>
    <s v="2-Sep-1974"/>
    <m/>
    <n v="48"/>
    <m/>
    <n v="5322.24"/>
  </r>
  <r>
    <s v="Mills, Ms.  Jessica L"/>
    <m/>
    <s v=" Ms"/>
    <s v="  Jessica L"/>
    <s v="Mills"/>
    <m/>
    <n v="0"/>
    <m/>
    <s v="No"/>
    <s v="No"/>
    <s v="No"/>
    <s v="No"/>
    <m/>
    <n v="48.81"/>
    <x v="0"/>
    <m/>
    <n v="5.49"/>
    <x v="2"/>
    <m/>
    <n v="1992"/>
    <s v="Jun"/>
    <n v="18"/>
    <s v="18-Jun-1992"/>
    <m/>
    <n v="30"/>
    <m/>
    <n v="5325.65"/>
  </r>
  <r>
    <s v="Drnjevich, Mrs.  Kristina K"/>
    <m/>
    <s v=" Mrs"/>
    <s v="  Kristina K"/>
    <s v="Drnjevich"/>
    <m/>
    <n v="0"/>
    <m/>
    <s v="No"/>
    <s v="No"/>
    <s v="No"/>
    <s v="No"/>
    <m/>
    <n v="47.53"/>
    <x v="0"/>
    <m/>
    <n v="4.72"/>
    <x v="2"/>
    <m/>
    <n v="1991"/>
    <s v="Aug"/>
    <n v="28"/>
    <s v="28-Aug-1991"/>
    <m/>
    <n v="31"/>
    <m/>
    <n v="5327.4"/>
  </r>
  <r>
    <s v="Clay, Mr.  Brad"/>
    <m/>
    <s v=" Mr"/>
    <s v="  Brad"/>
    <s v="Clay"/>
    <m/>
    <n v="0"/>
    <m/>
    <s v="No"/>
    <s v="No"/>
    <s v="No"/>
    <s v="No"/>
    <m/>
    <n v="36.85"/>
    <x v="0"/>
    <m/>
    <n v="6.7"/>
    <x v="0"/>
    <m/>
    <n v="1972"/>
    <s v="Dec"/>
    <n v="15"/>
    <s v="15-Dec-1972"/>
    <m/>
    <n v="50"/>
    <m/>
    <n v="5344.81"/>
  </r>
  <r>
    <s v="Marbury, Ms.  Margaret O"/>
    <m/>
    <s v=" Ms"/>
    <s v="  Margaret O"/>
    <s v="Marbury"/>
    <m/>
    <n v="0"/>
    <m/>
    <s v="No"/>
    <s v="No"/>
    <s v="No"/>
    <s v="No"/>
    <m/>
    <n v="29.3"/>
    <x v="1"/>
    <m/>
    <n v="5.5"/>
    <x v="2"/>
    <m/>
    <n v="1989"/>
    <s v="Nov"/>
    <n v="7"/>
    <s v="7-Nov-1989"/>
    <m/>
    <n v="33"/>
    <m/>
    <n v="5354.07"/>
  </r>
  <r>
    <s v="Coon, Mr.  Craig R."/>
    <m/>
    <s v=" Mr"/>
    <s v="  Craig R"/>
    <s v="Coon"/>
    <m/>
    <n v="1"/>
    <m/>
    <s v="yes"/>
    <s v="No"/>
    <s v="Yes"/>
    <s v="No"/>
    <m/>
    <n v="19.3"/>
    <x v="2"/>
    <m/>
    <n v="4.46"/>
    <x v="2"/>
    <m/>
    <n v="1994"/>
    <s v="Dec"/>
    <n v="7"/>
    <s v="7-Dec-1994"/>
    <m/>
    <n v="28"/>
    <m/>
    <n v="5364.66"/>
  </r>
  <r>
    <s v="Vanttinen, Mr.  Simo"/>
    <m/>
    <s v=" Mr"/>
    <s v="  Simo"/>
    <s v="Vanttinen"/>
    <m/>
    <n v="1"/>
    <m/>
    <s v="yes"/>
    <s v="yes"/>
    <s v="Yes"/>
    <s v="Yes"/>
    <m/>
    <n v="24.13"/>
    <x v="2"/>
    <m/>
    <n v="5.29"/>
    <x v="2"/>
    <m/>
    <n v="1986"/>
    <s v="Jun"/>
    <n v="1"/>
    <s v="1-Jun-1986"/>
    <m/>
    <n v="37"/>
    <m/>
    <n v="5373.36"/>
  </r>
  <r>
    <s v="Garges, Mr.  Christopher J"/>
    <m/>
    <s v=" Mr"/>
    <s v="  Christopher J"/>
    <s v="Garges"/>
    <m/>
    <n v="0"/>
    <m/>
    <s v="No"/>
    <s v="No"/>
    <s v="No"/>
    <s v="No"/>
    <m/>
    <n v="46.7"/>
    <x v="0"/>
    <m/>
    <n v="10.99"/>
    <x v="0"/>
    <m/>
    <n v="1989"/>
    <s v="Nov"/>
    <n v="18"/>
    <s v="18-Nov-1989"/>
    <m/>
    <n v="33"/>
    <m/>
    <n v="5375.04"/>
  </r>
  <r>
    <s v="Rivel, Mr.  Mario Sr."/>
    <m/>
    <s v=" Mr"/>
    <s v="  Mario Sr"/>
    <s v="Rivel"/>
    <m/>
    <n v="0"/>
    <m/>
    <s v="No"/>
    <s v="yes"/>
    <s v="No"/>
    <s v="Yes"/>
    <m/>
    <n v="45.27"/>
    <x v="0"/>
    <m/>
    <n v="5.2"/>
    <x v="2"/>
    <m/>
    <n v="1986"/>
    <s v="Jul"/>
    <n v="22"/>
    <s v="22-Jul-1986"/>
    <m/>
    <n v="36"/>
    <m/>
    <n v="5377.46"/>
  </r>
  <r>
    <s v="Lawson, Mrs.  Meghann R."/>
    <m/>
    <s v=" Mrs"/>
    <s v="  Meghann R"/>
    <s v="Lawson"/>
    <m/>
    <n v="2"/>
    <m/>
    <s v="No"/>
    <s v="No"/>
    <s v="No"/>
    <s v="No"/>
    <m/>
    <n v="44.29"/>
    <x v="0"/>
    <m/>
    <n v="9.66"/>
    <x v="0"/>
    <m/>
    <n v="1984"/>
    <s v="Jun"/>
    <n v="1"/>
    <s v="1-Jun-1984"/>
    <m/>
    <n v="39"/>
    <m/>
    <n v="5383.54"/>
  </r>
  <r>
    <s v="Cale, Mr.  Scott M"/>
    <m/>
    <s v=" Mr"/>
    <s v="  Scott M"/>
    <s v="Cale"/>
    <m/>
    <n v="1"/>
    <m/>
    <s v="No"/>
    <s v="yes"/>
    <s v="No"/>
    <s v="Yes"/>
    <m/>
    <n v="54.59"/>
    <x v="0"/>
    <m/>
    <n v="4.22"/>
    <x v="2"/>
    <m/>
    <n v="1988"/>
    <s v="Aug"/>
    <n v="8"/>
    <s v="8-Aug-1988"/>
    <m/>
    <n v="34"/>
    <m/>
    <n v="5385.34"/>
  </r>
  <r>
    <s v="Phillips, Ms.  Caitlin E."/>
    <m/>
    <s v=" Ms"/>
    <s v="  Caitlin E"/>
    <s v="Phillips"/>
    <m/>
    <n v="0"/>
    <m/>
    <s v="No"/>
    <s v="No"/>
    <s v="No"/>
    <s v="No"/>
    <m/>
    <n v="32.965000000000003"/>
    <x v="0"/>
    <m/>
    <n v="11.78"/>
    <x v="0"/>
    <m/>
    <n v="1989"/>
    <s v="Nov"/>
    <n v="6"/>
    <s v="6-Nov-1989"/>
    <m/>
    <n v="33"/>
    <m/>
    <n v="5396.44"/>
  </r>
  <r>
    <s v="Stewart, Mrs.  Samantha A."/>
    <m/>
    <s v=" Mrs"/>
    <s v="  Samantha A"/>
    <s v="Stewart"/>
    <m/>
    <n v="0"/>
    <m/>
    <s v="No"/>
    <s v="No"/>
    <s v="No"/>
    <s v="No"/>
    <m/>
    <n v="38.049999999999997"/>
    <x v="0"/>
    <m/>
    <n v="9.6199999999999992"/>
    <x v="0"/>
    <m/>
    <n v="1984"/>
    <s v="Sep"/>
    <n v="3"/>
    <s v="3-Sep-1984"/>
    <m/>
    <n v="38"/>
    <m/>
    <n v="5397.62"/>
  </r>
  <r>
    <s v="Drotz, Mr.  Erik"/>
    <m/>
    <s v=" Mr"/>
    <s v="  Erik"/>
    <s v="Drotz"/>
    <m/>
    <n v="0"/>
    <m/>
    <s v="No"/>
    <s v="No"/>
    <s v="No"/>
    <s v="No"/>
    <m/>
    <n v="46.14"/>
    <x v="0"/>
    <m/>
    <n v="10.78"/>
    <x v="0"/>
    <m/>
    <n v="1984"/>
    <s v="Aug"/>
    <n v="1"/>
    <s v="1-Aug-1984"/>
    <m/>
    <n v="38"/>
    <m/>
    <n v="5400.98"/>
  </r>
  <r>
    <s v="Mutai, Mr.  Christopher"/>
    <m/>
    <s v=" Mr"/>
    <s v="  Christopher"/>
    <s v="Mutai"/>
    <m/>
    <n v="2"/>
    <m/>
    <s v="No"/>
    <s v="yes"/>
    <s v="No"/>
    <s v="Yes"/>
    <m/>
    <n v="41.325000000000003"/>
    <x v="0"/>
    <m/>
    <n v="5.1100000000000003"/>
    <x v="2"/>
    <m/>
    <n v="1985"/>
    <s v="Dec"/>
    <n v="23"/>
    <s v="23-Dec-1985"/>
    <m/>
    <n v="37"/>
    <m/>
    <n v="5402.89"/>
  </r>
  <r>
    <s v="Lovlien, Mrs.  Maya"/>
    <m/>
    <s v=" Mrs"/>
    <s v="  Maya"/>
    <s v="Lovlien"/>
    <m/>
    <n v="0"/>
    <m/>
    <s v="No"/>
    <s v="No"/>
    <s v="No"/>
    <s v="No"/>
    <m/>
    <n v="44.64"/>
    <x v="0"/>
    <m/>
    <n v="7.18"/>
    <x v="0"/>
    <m/>
    <n v="1975"/>
    <s v="Sep"/>
    <n v="27"/>
    <s v="27-Sep-1975"/>
    <m/>
    <n v="47"/>
    <m/>
    <n v="5411.99"/>
  </r>
  <r>
    <s v="Bruns, Mr.  Zachary T"/>
    <m/>
    <s v=" Mr"/>
    <s v="  Zachary T"/>
    <s v="Bruns"/>
    <m/>
    <n v="1"/>
    <m/>
    <s v="No"/>
    <s v="No"/>
    <s v="No"/>
    <s v="No"/>
    <m/>
    <n v="25.175000000000001"/>
    <x v="1"/>
    <m/>
    <n v="4.96"/>
    <x v="2"/>
    <m/>
    <n v="1982"/>
    <s v="Sep"/>
    <n v="27"/>
    <s v="27-Sep-1982"/>
    <m/>
    <n v="40"/>
    <m/>
    <n v="5415.66"/>
  </r>
  <r>
    <s v="Stoney, Mrs.  Hilda"/>
    <m/>
    <s v=" Mrs"/>
    <s v="  Hilda"/>
    <s v="Stoney"/>
    <m/>
    <n v="0"/>
    <m/>
    <s v="No"/>
    <s v="yes"/>
    <s v="No"/>
    <s v="Yes"/>
    <m/>
    <n v="43.11"/>
    <x v="0"/>
    <m/>
    <n v="4.67"/>
    <x v="2"/>
    <m/>
    <n v="1991"/>
    <s v="Jul"/>
    <n v="6"/>
    <s v="6-Jul-1991"/>
    <m/>
    <n v="31"/>
    <m/>
    <n v="5425.02"/>
  </r>
  <r>
    <s v="Markert, Ms.  Stephanie"/>
    <m/>
    <s v=" Ms"/>
    <s v="  Stephanie"/>
    <s v="Markert"/>
    <m/>
    <n v="0"/>
    <m/>
    <s v="No"/>
    <s v="No"/>
    <s v="No"/>
    <s v="No"/>
    <m/>
    <n v="53.32"/>
    <x v="0"/>
    <m/>
    <n v="5.0599999999999996"/>
    <x v="2"/>
    <m/>
    <n v="1992"/>
    <s v="Sep"/>
    <n v="17"/>
    <s v="17-Sep-1992"/>
    <m/>
    <n v="30"/>
    <m/>
    <n v="5428.73"/>
  </r>
  <r>
    <s v="McLucas, Mr.  Doug"/>
    <m/>
    <s v=" Mr"/>
    <s v="  Doug"/>
    <s v="McLucas"/>
    <m/>
    <n v="1"/>
    <m/>
    <s v="No"/>
    <s v="yes"/>
    <s v="No"/>
    <s v="Yes"/>
    <m/>
    <n v="38.04"/>
    <x v="0"/>
    <m/>
    <n v="5.0199999999999996"/>
    <x v="2"/>
    <m/>
    <n v="1978"/>
    <s v="Jun"/>
    <n v="8"/>
    <s v="8-Jun-1978"/>
    <m/>
    <n v="45"/>
    <m/>
    <n v="5428.98"/>
  </r>
  <r>
    <s v="Erwin, Ms.  Bethany N."/>
    <m/>
    <s v=" Ms"/>
    <s v="  Bethany N"/>
    <s v="Erwin"/>
    <m/>
    <n v="0"/>
    <m/>
    <s v="No"/>
    <s v="No"/>
    <s v="No"/>
    <s v="No"/>
    <m/>
    <n v="37.9"/>
    <x v="0"/>
    <m/>
    <n v="7.76"/>
    <x v="0"/>
    <m/>
    <n v="1982"/>
    <s v="Aug"/>
    <n v="25"/>
    <s v="25-Aug-1982"/>
    <m/>
    <n v="40"/>
    <m/>
    <n v="5438.75"/>
  </r>
  <r>
    <s v="Osborne, Mrs.  Sandra H"/>
    <m/>
    <s v=" Mrs"/>
    <s v="  Sandra H"/>
    <s v="Osborne"/>
    <m/>
    <n v="0"/>
    <m/>
    <s v="No"/>
    <s v="No"/>
    <s v="No"/>
    <s v="No"/>
    <m/>
    <n v="39.6"/>
    <x v="0"/>
    <m/>
    <n v="9.32"/>
    <x v="0"/>
    <m/>
    <n v="1986"/>
    <s v="Dec"/>
    <n v="25"/>
    <s v="25-Dec-1986"/>
    <m/>
    <n v="36"/>
    <m/>
    <n v="5458.05"/>
  </r>
  <r>
    <s v="Otsuka, Mr.  Takuo"/>
    <m/>
    <s v=" Mr"/>
    <s v="  Takuo"/>
    <s v="Otsuka"/>
    <m/>
    <n v="1"/>
    <m/>
    <s v="No"/>
    <s v="yes"/>
    <s v="No"/>
    <s v="Yes"/>
    <m/>
    <n v="50.92"/>
    <x v="0"/>
    <m/>
    <n v="5.31"/>
    <x v="2"/>
    <m/>
    <n v="1973"/>
    <s v="Oct"/>
    <n v="24"/>
    <s v="24-Oct-1973"/>
    <m/>
    <n v="49"/>
    <m/>
    <n v="5466.88"/>
  </r>
  <r>
    <s v="Smith, Ms.  Kelly A."/>
    <m/>
    <s v=" Ms"/>
    <s v="  Kelly A"/>
    <s v="Smith"/>
    <m/>
    <n v="0"/>
    <m/>
    <s v="yes"/>
    <s v="yes"/>
    <s v="Yes"/>
    <s v="Yes"/>
    <m/>
    <n v="21.85"/>
    <x v="2"/>
    <m/>
    <n v="5.56"/>
    <x v="2"/>
    <m/>
    <n v="1986"/>
    <s v="Dec"/>
    <n v="2"/>
    <s v="2-Dec-1986"/>
    <m/>
    <n v="36"/>
    <m/>
    <n v="5469.01"/>
  </r>
  <r>
    <s v="Myers, Mr.  Scott"/>
    <m/>
    <s v=" Mr"/>
    <s v="  Scott"/>
    <s v="Myers"/>
    <m/>
    <n v="1"/>
    <m/>
    <s v="No"/>
    <s v="yes"/>
    <s v="No"/>
    <s v="Yes"/>
    <m/>
    <n v="36.08"/>
    <x v="0"/>
    <m/>
    <n v="7.11"/>
    <x v="0"/>
    <m/>
    <n v="1986"/>
    <s v="Jul"/>
    <n v="12"/>
    <s v="12-Jul-1986"/>
    <m/>
    <n v="36"/>
    <m/>
    <n v="5472.45"/>
  </r>
  <r>
    <s v="Cote, Mr.  Benoit"/>
    <m/>
    <s v=" Mr"/>
    <s v="  Benoit"/>
    <s v="Cote"/>
    <m/>
    <n v="1"/>
    <m/>
    <s v="No"/>
    <s v="yes"/>
    <s v="No"/>
    <s v="Yes"/>
    <m/>
    <n v="40.44"/>
    <x v="0"/>
    <m/>
    <n v="5.13"/>
    <x v="2"/>
    <m/>
    <n v="1986"/>
    <s v="Sep"/>
    <n v="30"/>
    <s v="30-Sep-1986"/>
    <m/>
    <n v="36"/>
    <m/>
    <n v="5478.04"/>
  </r>
  <r>
    <s v="Ehrhardt, Ms.  Elizabeth M."/>
    <m/>
    <s v=" Ms"/>
    <s v="  Elizabeth M"/>
    <s v="Ehrhardt"/>
    <m/>
    <n v="0"/>
    <m/>
    <s v="No"/>
    <s v="No"/>
    <s v="No"/>
    <s v="No"/>
    <m/>
    <n v="38.094999999999999"/>
    <x v="0"/>
    <m/>
    <n v="10.199999999999999"/>
    <x v="0"/>
    <m/>
    <n v="1984"/>
    <s v="Aug"/>
    <n v="26"/>
    <s v="26-Aug-1984"/>
    <m/>
    <n v="38"/>
    <m/>
    <n v="5484.47"/>
  </r>
  <r>
    <s v="Petersen, Ms.  Jessica A."/>
    <m/>
    <s v=" Ms"/>
    <s v="  Jessica A"/>
    <s v="Petersen"/>
    <m/>
    <n v="0"/>
    <m/>
    <s v="No"/>
    <s v="No"/>
    <s v="No"/>
    <s v="No"/>
    <m/>
    <n v="44.95"/>
    <x v="0"/>
    <m/>
    <n v="10.4"/>
    <x v="0"/>
    <m/>
    <n v="1984"/>
    <s v="Aug"/>
    <n v="17"/>
    <s v="17-Aug-1984"/>
    <m/>
    <n v="38"/>
    <m/>
    <n v="5488.26"/>
  </r>
  <r>
    <s v="Ertel, Ms.  Monica K"/>
    <m/>
    <s v=" Ms"/>
    <s v="  Monica K"/>
    <s v="Ertel"/>
    <m/>
    <n v="0"/>
    <m/>
    <s v="No"/>
    <s v="No"/>
    <s v="No"/>
    <s v="No"/>
    <m/>
    <n v="35.54"/>
    <x v="0"/>
    <m/>
    <n v="10.67"/>
    <x v="0"/>
    <m/>
    <n v="1988"/>
    <s v="Jul"/>
    <n v="29"/>
    <s v="29-Jul-1988"/>
    <m/>
    <n v="34"/>
    <m/>
    <n v="5503.36"/>
  </r>
  <r>
    <s v="Lanza, Mr.  Kevin L"/>
    <m/>
    <s v=" Mr"/>
    <s v="  Kevin L"/>
    <s v="Lanza"/>
    <m/>
    <n v="2"/>
    <m/>
    <s v="No"/>
    <s v="yes"/>
    <s v="No"/>
    <s v="Yes"/>
    <m/>
    <n v="39.799999999999997"/>
    <x v="0"/>
    <m/>
    <n v="4.6500000000000004"/>
    <x v="2"/>
    <m/>
    <n v="1981"/>
    <s v="Nov"/>
    <n v="7"/>
    <s v="7-Nov-1981"/>
    <m/>
    <n v="41"/>
    <m/>
    <n v="5539.4"/>
  </r>
  <r>
    <s v="Picklesimer, Mr.  Gregory"/>
    <m/>
    <s v=" Mr"/>
    <s v="  Gregory"/>
    <s v="Picklesimer"/>
    <m/>
    <n v="2"/>
    <m/>
    <s v="No"/>
    <s v="yes"/>
    <s v="No"/>
    <s v="Yes"/>
    <m/>
    <n v="33.659999999999997"/>
    <x v="0"/>
    <m/>
    <n v="5.65"/>
    <x v="2"/>
    <m/>
    <n v="1980"/>
    <s v="Dec"/>
    <n v="7"/>
    <s v="7-Dec-1980"/>
    <m/>
    <n v="42"/>
    <m/>
    <n v="5540.35"/>
  </r>
  <r>
    <s v="Giles, Ms.  Della"/>
    <m/>
    <s v=" Ms"/>
    <s v="  Della"/>
    <s v="Giles"/>
    <m/>
    <n v="0"/>
    <m/>
    <s v="No"/>
    <s v="No"/>
    <s v="No"/>
    <s v="No"/>
    <m/>
    <n v="35.5"/>
    <x v="0"/>
    <m/>
    <n v="11.97"/>
    <x v="0"/>
    <m/>
    <n v="1999"/>
    <s v="Sep"/>
    <n v="22"/>
    <s v="22-Sep-1999"/>
    <m/>
    <n v="23"/>
    <m/>
    <n v="5552.61"/>
  </r>
  <r>
    <s v="Harmon, Mr.  David"/>
    <m/>
    <s v=" Mr"/>
    <s v="  David"/>
    <s v="Harmon"/>
    <m/>
    <n v="0"/>
    <m/>
    <s v="No"/>
    <s v="No"/>
    <s v="No"/>
    <s v="No"/>
    <m/>
    <n v="41.63"/>
    <x v="0"/>
    <m/>
    <n v="6.71"/>
    <x v="0"/>
    <m/>
    <n v="1974"/>
    <s v="Sep"/>
    <n v="18"/>
    <s v="18-Sep-1974"/>
    <m/>
    <n v="48"/>
    <m/>
    <n v="5576.35"/>
  </r>
  <r>
    <s v="Pennings, Ms.  Victoria"/>
    <m/>
    <s v=" Ms"/>
    <s v="  Victoria"/>
    <s v="Pennings"/>
    <m/>
    <n v="0"/>
    <m/>
    <s v="No"/>
    <s v="No"/>
    <s v="No"/>
    <s v="No"/>
    <m/>
    <n v="46.49"/>
    <x v="0"/>
    <m/>
    <n v="11.92"/>
    <x v="0"/>
    <m/>
    <n v="1985"/>
    <s v="Sep"/>
    <n v="5"/>
    <s v="5-Sep-1985"/>
    <m/>
    <n v="37"/>
    <m/>
    <n v="5582.95"/>
  </r>
  <r>
    <s v="Tseronis, Mr.  Tasos"/>
    <m/>
    <s v=" Mr"/>
    <s v="  Tasos"/>
    <s v="Tseronis"/>
    <m/>
    <n v="2"/>
    <m/>
    <s v="No"/>
    <s v="No"/>
    <s v="No"/>
    <s v="No"/>
    <m/>
    <n v="43.29"/>
    <x v="0"/>
    <m/>
    <n v="5.35"/>
    <x v="2"/>
    <m/>
    <n v="1986"/>
    <s v="Nov"/>
    <n v="21"/>
    <s v="21-Nov-1986"/>
    <m/>
    <n v="36"/>
    <m/>
    <n v="5584.31"/>
  </r>
  <r>
    <s v="Aliff, Mr.  Thomas"/>
    <m/>
    <s v=" Mr"/>
    <s v="  Thomas"/>
    <s v="Aliff"/>
    <m/>
    <n v="1"/>
    <m/>
    <s v="No"/>
    <s v="yes"/>
    <s v="No"/>
    <s v="Yes"/>
    <m/>
    <n v="43.08"/>
    <x v="0"/>
    <m/>
    <n v="8.9600000000000009"/>
    <x v="0"/>
    <m/>
    <n v="1983"/>
    <s v="Oct"/>
    <n v="3"/>
    <s v="3-Oct-1983"/>
    <m/>
    <n v="39"/>
    <m/>
    <n v="5587.59"/>
  </r>
  <r>
    <s v="Willenberg, Mr.  Lukasz"/>
    <m/>
    <s v=" Mr"/>
    <s v="  Lukasz"/>
    <s v="Willenberg"/>
    <m/>
    <n v="0"/>
    <m/>
    <s v="No"/>
    <s v="No"/>
    <s v="No"/>
    <s v="No"/>
    <m/>
    <n v="39.07"/>
    <x v="0"/>
    <m/>
    <n v="11.93"/>
    <x v="0"/>
    <m/>
    <n v="1988"/>
    <s v="Nov"/>
    <n v="18"/>
    <s v="18-Nov-1988"/>
    <m/>
    <n v="34"/>
    <m/>
    <n v="5594.85"/>
  </r>
  <r>
    <s v="Millett, Mr.  Matthew A."/>
    <m/>
    <s v=" Mr"/>
    <s v="  Matthew A"/>
    <s v="Millett"/>
    <m/>
    <n v="0"/>
    <m/>
    <s v="No"/>
    <s v="No"/>
    <s v="No"/>
    <s v="No"/>
    <m/>
    <n v="41.3"/>
    <x v="0"/>
    <m/>
    <n v="9.59"/>
    <x v="0"/>
    <m/>
    <n v="1978"/>
    <s v="Sep"/>
    <n v="11"/>
    <s v="11-Sep-1978"/>
    <m/>
    <n v="44"/>
    <m/>
    <n v="5612.83"/>
  </r>
  <r>
    <s v="Haley, Ms.  Meta"/>
    <m/>
    <s v=" Ms"/>
    <s v="  Meta"/>
    <s v="Haley"/>
    <m/>
    <n v="2"/>
    <m/>
    <s v="No"/>
    <s v="yes"/>
    <s v="No"/>
    <s v="Yes"/>
    <m/>
    <n v="42.95"/>
    <x v="0"/>
    <m/>
    <n v="11.88"/>
    <x v="0"/>
    <m/>
    <n v="1994"/>
    <s v="Nov"/>
    <n v="15"/>
    <s v="15-Nov-1994"/>
    <m/>
    <n v="28"/>
    <m/>
    <n v="5615.37"/>
  </r>
  <r>
    <s v="Ackerman, Ms.  Rachel E"/>
    <m/>
    <s v=" Ms"/>
    <s v="  Rachel E"/>
    <s v="Ackerman"/>
    <m/>
    <n v="1"/>
    <m/>
    <s v="No"/>
    <s v="No"/>
    <s v="No"/>
    <s v="No"/>
    <m/>
    <n v="46.96"/>
    <x v="0"/>
    <m/>
    <n v="4.6399999999999997"/>
    <x v="2"/>
    <m/>
    <n v="1987"/>
    <s v="Dec"/>
    <n v="9"/>
    <s v="9-Dec-1987"/>
    <m/>
    <n v="35"/>
    <m/>
    <n v="5630.46"/>
  </r>
  <r>
    <s v="Valdez, Ms.  Angelica"/>
    <m/>
    <s v=" Ms"/>
    <s v="  Angelica"/>
    <s v="Valdez"/>
    <m/>
    <n v="0"/>
    <m/>
    <s v="No"/>
    <s v="No"/>
    <s v="No"/>
    <s v="No"/>
    <m/>
    <n v="30.495000000000001"/>
    <x v="0"/>
    <m/>
    <n v="9.5299999999999994"/>
    <x v="0"/>
    <m/>
    <n v="1983"/>
    <s v="Jun"/>
    <n v="8"/>
    <s v="8-Jun-1983"/>
    <m/>
    <n v="40"/>
    <m/>
    <n v="5649.72"/>
  </r>
  <r>
    <s v="Michaud, Ms.  Kathleen"/>
    <m/>
    <s v=" Ms"/>
    <s v="  Kathleen"/>
    <s v="Michaud"/>
    <m/>
    <n v="1"/>
    <m/>
    <s v="yes"/>
    <s v="yes"/>
    <s v="Yes"/>
    <s v="Yes"/>
    <m/>
    <n v="17.954999999999998"/>
    <x v="4"/>
    <m/>
    <n v="5.29"/>
    <x v="2"/>
    <m/>
    <n v="1978"/>
    <s v="Sep"/>
    <n v="27"/>
    <s v="27-Sep-1978"/>
    <m/>
    <n v="44"/>
    <m/>
    <n v="5650.14"/>
  </r>
  <r>
    <s v="Gunnink, Mr.  Gabriel D."/>
    <m/>
    <s v=" Mr"/>
    <s v="  Gabriel D"/>
    <s v="Gunnink"/>
    <m/>
    <n v="3"/>
    <m/>
    <s v="No"/>
    <s v="No"/>
    <s v="No"/>
    <s v="No"/>
    <m/>
    <n v="25.6"/>
    <x v="1"/>
    <m/>
    <n v="10.95"/>
    <x v="0"/>
    <m/>
    <n v="1983"/>
    <s v="Sep"/>
    <n v="3"/>
    <s v="3-Sep-1983"/>
    <m/>
    <n v="39"/>
    <m/>
    <n v="5662.23"/>
  </r>
  <r>
    <s v="Knight, Mr.  Jeff T"/>
    <m/>
    <s v=" Mr"/>
    <s v="  Jeff T"/>
    <s v="Knight"/>
    <m/>
    <n v="0"/>
    <m/>
    <s v="No"/>
    <s v="No"/>
    <s v="No"/>
    <s v="No"/>
    <m/>
    <n v="34.21"/>
    <x v="0"/>
    <m/>
    <n v="9.17"/>
    <x v="0"/>
    <m/>
    <n v="1984"/>
    <s v="Aug"/>
    <n v="12"/>
    <s v="12-Aug-1984"/>
    <m/>
    <n v="38"/>
    <m/>
    <n v="5679.13"/>
  </r>
  <r>
    <s v="Grosscup, Mr.  Neil D"/>
    <m/>
    <s v=" Mr"/>
    <s v="  Neil D"/>
    <s v="Grosscup"/>
    <m/>
    <n v="0"/>
    <m/>
    <s v="No"/>
    <s v="No"/>
    <s v="No"/>
    <s v="No"/>
    <m/>
    <n v="39.74"/>
    <x v="0"/>
    <m/>
    <n v="7.39"/>
    <x v="0"/>
    <m/>
    <n v="1972"/>
    <s v="Oct"/>
    <n v="28"/>
    <s v="28-Oct-1972"/>
    <m/>
    <n v="50"/>
    <m/>
    <n v="5690.79"/>
  </r>
  <r>
    <s v="Koniuch, Ms.  Katherine L."/>
    <m/>
    <s v=" Ms"/>
    <s v="  Katherine L"/>
    <s v="Koniuch"/>
    <m/>
    <n v="0"/>
    <m/>
    <s v="No"/>
    <s v="yes"/>
    <s v="No"/>
    <s v="Yes"/>
    <m/>
    <n v="49.53"/>
    <x v="0"/>
    <m/>
    <n v="9.1300000000000008"/>
    <x v="0"/>
    <m/>
    <n v="1992"/>
    <s v="Nov"/>
    <n v="3"/>
    <s v="3-Nov-1992"/>
    <m/>
    <n v="30"/>
    <m/>
    <n v="5693.43"/>
  </r>
  <r>
    <s v="Heitzman, Ms.  Ariel E"/>
    <m/>
    <s v=" Ms"/>
    <s v="  Ariel E"/>
    <s v="Heitzman"/>
    <m/>
    <n v="3"/>
    <m/>
    <s v="No"/>
    <s v="No"/>
    <s v="No"/>
    <s v="No"/>
    <m/>
    <n v="39.33"/>
    <x v="0"/>
    <m/>
    <n v="10.4"/>
    <x v="0"/>
    <m/>
    <n v="1974"/>
    <s v="Jul"/>
    <n v="6"/>
    <s v="6-Jul-1974"/>
    <m/>
    <n v="48"/>
    <m/>
    <n v="5698.74"/>
  </r>
  <r>
    <s v="Tatton, Mr.  Christopher P"/>
    <m/>
    <s v=" Mr"/>
    <s v="  Christopher P"/>
    <s v="Tatton"/>
    <m/>
    <n v="2"/>
    <m/>
    <s v="No"/>
    <s v="yes"/>
    <s v="No"/>
    <s v="Yes"/>
    <m/>
    <n v="39.979999999999997"/>
    <x v="0"/>
    <m/>
    <n v="9.4600000000000009"/>
    <x v="0"/>
    <m/>
    <n v="1981"/>
    <s v="Jun"/>
    <n v="15"/>
    <s v="15-Jun-1981"/>
    <m/>
    <n v="41"/>
    <m/>
    <n v="5699.84"/>
  </r>
  <r>
    <s v="Flanagan, Mrs.  Erin M."/>
    <m/>
    <s v=" Mrs"/>
    <s v="  Erin M"/>
    <s v="Flanagan"/>
    <m/>
    <n v="0"/>
    <m/>
    <s v="No"/>
    <s v="yes"/>
    <s v="No"/>
    <s v="Yes"/>
    <m/>
    <n v="46.51"/>
    <x v="0"/>
    <m/>
    <n v="8.69"/>
    <x v="0"/>
    <m/>
    <n v="1993"/>
    <s v="Nov"/>
    <n v="3"/>
    <s v="3-Nov-1993"/>
    <m/>
    <n v="29"/>
    <m/>
    <n v="5708.87"/>
  </r>
  <r>
    <s v="Funk, Mrs.  Molly K."/>
    <m/>
    <s v=" Mrs"/>
    <s v="  Molly K"/>
    <s v="Funk"/>
    <m/>
    <n v="1"/>
    <m/>
    <s v="No"/>
    <s v="No"/>
    <s v="No"/>
    <s v="No"/>
    <m/>
    <n v="43.58"/>
    <x v="0"/>
    <m/>
    <n v="4.2300000000000004"/>
    <x v="2"/>
    <m/>
    <n v="1981"/>
    <s v="Aug"/>
    <n v="30"/>
    <s v="30-Aug-1981"/>
    <m/>
    <n v="41"/>
    <m/>
    <n v="5709.16"/>
  </r>
  <r>
    <s v="Davenport, Mr.  Ryan J."/>
    <m/>
    <s v=" Mr"/>
    <s v="  Ryan J"/>
    <s v="Davenport"/>
    <m/>
    <n v="1"/>
    <m/>
    <s v="No"/>
    <s v="yes"/>
    <s v="No"/>
    <s v="Yes"/>
    <m/>
    <n v="42.28"/>
    <x v="0"/>
    <m/>
    <n v="9.16"/>
    <x v="0"/>
    <m/>
    <n v="1971"/>
    <s v="Dec"/>
    <n v="18"/>
    <s v="18-Dec-1971"/>
    <m/>
    <n v="51"/>
    <m/>
    <n v="5720.38"/>
  </r>
  <r>
    <s v="Nicholson, Mrs.  Jennifer"/>
    <m/>
    <s v=" Mrs"/>
    <s v="  Jennifer"/>
    <s v="Nicholson"/>
    <m/>
    <n v="0"/>
    <m/>
    <s v="No"/>
    <s v="No"/>
    <s v="No"/>
    <s v="No"/>
    <m/>
    <n v="35.520000000000003"/>
    <x v="0"/>
    <m/>
    <n v="8.26"/>
    <x v="0"/>
    <m/>
    <n v="1987"/>
    <s v="Oct"/>
    <n v="19"/>
    <s v="19-Oct-1987"/>
    <m/>
    <n v="35"/>
    <m/>
    <n v="5729.01"/>
  </r>
  <r>
    <s v="Lindbloom, Mr.  Daniel M"/>
    <m/>
    <s v=" Mr"/>
    <s v="  Daniel M"/>
    <s v="Lindbloom"/>
    <m/>
    <n v="0"/>
    <m/>
    <s v="No"/>
    <s v="No"/>
    <s v="No"/>
    <s v="No"/>
    <m/>
    <n v="33.6"/>
    <x v="0"/>
    <m/>
    <n v="11.25"/>
    <x v="0"/>
    <m/>
    <n v="1972"/>
    <s v="Aug"/>
    <n v="21"/>
    <s v="21-Aug-1972"/>
    <m/>
    <n v="50"/>
    <m/>
    <n v="5741.67"/>
  </r>
  <r>
    <s v="Wijayaratne, Ms.  Hiruni"/>
    <m/>
    <s v=" Ms"/>
    <s v="  Hiruni"/>
    <s v="Wijayaratne"/>
    <m/>
    <n v="0"/>
    <m/>
    <s v="yes"/>
    <s v="No"/>
    <s v="Yes"/>
    <s v="No"/>
    <m/>
    <n v="22.42"/>
    <x v="2"/>
    <m/>
    <n v="6.74"/>
    <x v="0"/>
    <m/>
    <n v="1993"/>
    <s v="Jun"/>
    <n v="10"/>
    <s v="10-Jun-1993"/>
    <m/>
    <n v="29"/>
    <m/>
    <n v="5748.13"/>
  </r>
  <r>
    <s v="Ainsworth, Ms.  Reina H."/>
    <m/>
    <s v=" Ms"/>
    <s v="  Reina H"/>
    <s v="Ainsworth"/>
    <m/>
    <n v="0"/>
    <m/>
    <s v="No"/>
    <s v="No"/>
    <s v="No"/>
    <s v="No"/>
    <m/>
    <n v="46.86"/>
    <x v="0"/>
    <m/>
    <n v="4.87"/>
    <x v="2"/>
    <m/>
    <n v="1983"/>
    <s v="Aug"/>
    <n v="30"/>
    <s v="30-Aug-1983"/>
    <m/>
    <n v="39"/>
    <m/>
    <n v="5757.41"/>
  </r>
  <r>
    <s v="Gayagoy, Ms.  Kristi"/>
    <m/>
    <s v=" Ms"/>
    <s v="  Kristi"/>
    <s v="Gayagoy"/>
    <m/>
    <n v="3"/>
    <m/>
    <s v="No"/>
    <s v="No"/>
    <s v="No"/>
    <s v="No"/>
    <m/>
    <n v="32.965000000000003"/>
    <x v="0"/>
    <m/>
    <n v="6.68"/>
    <x v="0"/>
    <m/>
    <n v="2004"/>
    <s v="Nov"/>
    <n v="1"/>
    <s v="1-Nov-2004"/>
    <m/>
    <n v="18"/>
    <m/>
    <n v="5778.71"/>
  </r>
  <r>
    <s v="Fitzmaurice, Ms.  Meredith L."/>
    <m/>
    <s v=" Ms"/>
    <s v="  Meredith L"/>
    <s v="Fitzmaurice"/>
    <m/>
    <n v="1"/>
    <m/>
    <s v="No"/>
    <s v="yes"/>
    <s v="No"/>
    <s v="Yes"/>
    <m/>
    <n v="39.340000000000003"/>
    <x v="0"/>
    <m/>
    <n v="5.0199999999999996"/>
    <x v="2"/>
    <m/>
    <n v="1980"/>
    <s v="Sep"/>
    <n v="18"/>
    <s v="18-Sep-1980"/>
    <m/>
    <n v="42"/>
    <m/>
    <n v="5807.06"/>
  </r>
  <r>
    <s v="Rodriguez, Ms.  Jocelyn"/>
    <m/>
    <s v=" Ms"/>
    <s v="  Jocelyn"/>
    <s v="Rodriguez"/>
    <m/>
    <n v="0"/>
    <m/>
    <s v="No"/>
    <s v="yes"/>
    <s v="No"/>
    <s v="Yes"/>
    <m/>
    <n v="47"/>
    <x v="0"/>
    <m/>
    <n v="10.64"/>
    <x v="0"/>
    <m/>
    <n v="1972"/>
    <s v="Nov"/>
    <n v="2"/>
    <s v="2-Nov-1972"/>
    <m/>
    <n v="50"/>
    <m/>
    <n v="5812.9"/>
  </r>
  <r>
    <s v="Tsoucas, Mrs.  Daphne"/>
    <m/>
    <s v=" Mrs"/>
    <s v="  Daphne"/>
    <s v="Tsoucas"/>
    <m/>
    <n v="0"/>
    <m/>
    <s v="No"/>
    <s v="yes"/>
    <s v="No"/>
    <s v="Yes"/>
    <m/>
    <n v="36.71"/>
    <x v="0"/>
    <m/>
    <n v="8.74"/>
    <x v="0"/>
    <m/>
    <n v="2002"/>
    <s v="Jul"/>
    <n v="22"/>
    <s v="22-Jul-2002"/>
    <m/>
    <n v="20"/>
    <m/>
    <n v="5816.58"/>
  </r>
  <r>
    <s v="Muhly, Ms.  Margaret E"/>
    <m/>
    <s v=" Ms"/>
    <s v="  Margaret E"/>
    <s v="Muhly"/>
    <m/>
    <n v="0"/>
    <m/>
    <s v="No"/>
    <s v="No"/>
    <s v="No"/>
    <s v="No"/>
    <m/>
    <n v="53.48"/>
    <x v="0"/>
    <m/>
    <n v="5.64"/>
    <x v="2"/>
    <m/>
    <n v="1971"/>
    <s v="Sep"/>
    <n v="27"/>
    <s v="27-Sep-1971"/>
    <m/>
    <n v="51"/>
    <m/>
    <n v="5832.6"/>
  </r>
  <r>
    <s v="Lund, Mr.  Mario J."/>
    <m/>
    <s v=" Mr"/>
    <s v="  Mario J"/>
    <s v="Lund"/>
    <m/>
    <n v="0"/>
    <m/>
    <s v="No"/>
    <s v="No"/>
    <s v="No"/>
    <s v="No"/>
    <m/>
    <n v="35.5"/>
    <x v="0"/>
    <m/>
    <n v="10.37"/>
    <x v="0"/>
    <m/>
    <n v="1987"/>
    <s v="Jul"/>
    <n v="27"/>
    <s v="27-Jul-1987"/>
    <m/>
    <n v="35"/>
    <m/>
    <n v="5836.52"/>
  </r>
  <r>
    <s v="Battaglino, Mr.  Peter"/>
    <m/>
    <s v=" Mr"/>
    <s v="  Peter"/>
    <s v="Battaglino"/>
    <m/>
    <n v="0"/>
    <m/>
    <s v="No"/>
    <s v="yes"/>
    <s v="No"/>
    <s v="Yes"/>
    <m/>
    <n v="36.979999999999997"/>
    <x v="0"/>
    <m/>
    <n v="9.56"/>
    <x v="0"/>
    <m/>
    <n v="1995"/>
    <s v="Aug"/>
    <n v="20"/>
    <s v="20-Aug-1995"/>
    <m/>
    <n v="27"/>
    <m/>
    <n v="5843.99"/>
  </r>
  <r>
    <s v="Pena, Ms.  Carolina"/>
    <m/>
    <s v=" Ms"/>
    <s v="  Carolina"/>
    <s v="Pena"/>
    <m/>
    <n v="1"/>
    <m/>
    <s v="No"/>
    <s v="yes"/>
    <s v="No"/>
    <s v="Yes"/>
    <m/>
    <n v="32.395000000000003"/>
    <x v="0"/>
    <m/>
    <n v="8.23"/>
    <x v="0"/>
    <m/>
    <n v="1987"/>
    <s v="Sep"/>
    <n v="30"/>
    <s v="30-Sep-1987"/>
    <m/>
    <n v="35"/>
    <m/>
    <n v="5846.92"/>
  </r>
  <r>
    <s v="Thomason, Mrs.  Jenny K."/>
    <m/>
    <s v=" Mrs"/>
    <s v="  Jenny K"/>
    <s v="Thomason"/>
    <m/>
    <n v="0"/>
    <m/>
    <s v="No"/>
    <s v="No"/>
    <s v="No"/>
    <s v="No"/>
    <m/>
    <n v="32.729999999999997"/>
    <x v="0"/>
    <m/>
    <n v="7.03"/>
    <x v="0"/>
    <m/>
    <n v="1985"/>
    <s v="Jun"/>
    <n v="18"/>
    <s v="18-Jun-1985"/>
    <m/>
    <n v="37"/>
    <m/>
    <n v="5847.24"/>
  </r>
  <r>
    <s v="Hancox, Ms.  Jessica"/>
    <m/>
    <s v=" Ms"/>
    <s v="  Jessica"/>
    <s v="Hancox"/>
    <m/>
    <n v="1"/>
    <m/>
    <s v="yes"/>
    <s v="No"/>
    <s v="Yes"/>
    <s v="No"/>
    <m/>
    <n v="20.52"/>
    <x v="2"/>
    <m/>
    <n v="5.45"/>
    <x v="2"/>
    <m/>
    <n v="1984"/>
    <s v="Nov"/>
    <n v="22"/>
    <s v="22-Nov-1984"/>
    <m/>
    <n v="38"/>
    <m/>
    <n v="5855.9"/>
  </r>
  <r>
    <s v="Canarecci, Ms.  Kimberly D"/>
    <m/>
    <s v=" Ms"/>
    <s v="  Kimberly D"/>
    <s v="Canarecci"/>
    <m/>
    <n v="0"/>
    <m/>
    <s v="No"/>
    <s v="No"/>
    <s v="No"/>
    <s v="No"/>
    <m/>
    <n v="51.72"/>
    <x v="0"/>
    <m/>
    <n v="5.76"/>
    <x v="1"/>
    <m/>
    <n v="1993"/>
    <s v="Oct"/>
    <n v="19"/>
    <s v="19-Oct-1993"/>
    <m/>
    <n v="29"/>
    <m/>
    <n v="5877.02"/>
  </r>
  <r>
    <s v="Toupin, Mr.  Marc-Olivier"/>
    <m/>
    <s v=" Mr"/>
    <s v="  Marc-Olivier"/>
    <s v="Toupin"/>
    <m/>
    <n v="0"/>
    <m/>
    <s v="No"/>
    <s v="No"/>
    <s v="No"/>
    <s v="No"/>
    <m/>
    <n v="50.2"/>
    <x v="0"/>
    <m/>
    <n v="5.4"/>
    <x v="2"/>
    <m/>
    <n v="1982"/>
    <s v="Jul"/>
    <n v="8"/>
    <s v="8-Jul-1982"/>
    <m/>
    <n v="40"/>
    <m/>
    <n v="5910.94"/>
  </r>
  <r>
    <s v="Mulley, Mr.  Russell J"/>
    <m/>
    <s v=" Mr"/>
    <s v="  Russell J"/>
    <s v="Mulley"/>
    <m/>
    <n v="1"/>
    <m/>
    <s v="No"/>
    <s v="No"/>
    <s v="No"/>
    <s v="No"/>
    <m/>
    <n v="25.52"/>
    <x v="1"/>
    <m/>
    <n v="6.35"/>
    <x v="1"/>
    <m/>
    <n v="1982"/>
    <s v="Dec"/>
    <n v="21"/>
    <s v="21-Dec-1982"/>
    <m/>
    <n v="40"/>
    <m/>
    <n v="5920.1"/>
  </r>
  <r>
    <s v="Parry, Ms.  Karine"/>
    <m/>
    <s v=" Ms"/>
    <s v="  Karine"/>
    <s v="Parry"/>
    <m/>
    <n v="2"/>
    <m/>
    <s v="No"/>
    <s v="yes"/>
    <s v="No"/>
    <s v="Yes"/>
    <m/>
    <n v="35.200000000000003"/>
    <x v="0"/>
    <m/>
    <n v="6.26"/>
    <x v="1"/>
    <m/>
    <n v="1987"/>
    <s v="Jul"/>
    <n v="29"/>
    <s v="29-Jul-1987"/>
    <m/>
    <n v="35"/>
    <m/>
    <n v="5926.85"/>
  </r>
  <r>
    <s v="Mason Cox, Ms.  Cheryl"/>
    <m/>
    <s v=" Ms"/>
    <s v="  Cheryl"/>
    <s v="Mason Cox"/>
    <m/>
    <n v="0"/>
    <m/>
    <s v="No"/>
    <s v="yes"/>
    <s v="No"/>
    <s v="Yes"/>
    <m/>
    <n v="41.26"/>
    <x v="0"/>
    <m/>
    <n v="5.97"/>
    <x v="1"/>
    <m/>
    <n v="1993"/>
    <s v="Aug"/>
    <n v="13"/>
    <s v="13-Aug-1993"/>
    <m/>
    <n v="29"/>
    <m/>
    <n v="5926.93"/>
  </r>
  <r>
    <s v="Thompson, Ms.  Allison M."/>
    <m/>
    <s v=" Ms"/>
    <s v="  Allison M"/>
    <s v="Thompson"/>
    <m/>
    <n v="0"/>
    <m/>
    <s v="yes"/>
    <s v="yes"/>
    <s v="Yes"/>
    <s v="Yes"/>
    <m/>
    <n v="17.195"/>
    <x v="4"/>
    <m/>
    <n v="5.29"/>
    <x v="2"/>
    <m/>
    <n v="1994"/>
    <s v="Jul"/>
    <n v="30"/>
    <s v="30-Jul-1994"/>
    <m/>
    <n v="28"/>
    <m/>
    <n v="5927.65"/>
  </r>
  <r>
    <s v="Nelson, Ms.  Adriana"/>
    <m/>
    <s v=" Ms"/>
    <s v="  Adriana"/>
    <s v="Nelson"/>
    <m/>
    <n v="2"/>
    <m/>
    <s v="No"/>
    <s v="yes"/>
    <s v="No"/>
    <s v="Yes"/>
    <m/>
    <n v="23.085000000000001"/>
    <x v="2"/>
    <m/>
    <n v="4.2699999999999996"/>
    <x v="2"/>
    <m/>
    <n v="1987"/>
    <s v="Jul"/>
    <n v="14"/>
    <s v="14-Jul-1987"/>
    <m/>
    <n v="35"/>
    <m/>
    <n v="5934.38"/>
  </r>
  <r>
    <s v="Forte, Ms.  Miranda J"/>
    <m/>
    <s v=" Ms"/>
    <s v="  Miranda J"/>
    <s v="Forte"/>
    <m/>
    <n v="2"/>
    <m/>
    <s v="No"/>
    <s v="yes"/>
    <s v="No"/>
    <s v="Yes"/>
    <m/>
    <n v="21.66"/>
    <x v="2"/>
    <m/>
    <n v="5.2"/>
    <x v="2"/>
    <m/>
    <n v="2003"/>
    <s v="Aug"/>
    <n v="13"/>
    <s v="13-Aug-2003"/>
    <m/>
    <n v="19"/>
    <m/>
    <n v="5957.35"/>
  </r>
  <r>
    <s v="Corona Iturriaga, Mr.  Roberto"/>
    <m/>
    <s v=" Mr"/>
    <s v="  Roberto"/>
    <s v="Corona Iturriaga"/>
    <m/>
    <n v="0"/>
    <m/>
    <s v="No"/>
    <s v="yes"/>
    <s v="No"/>
    <s v="Yes"/>
    <m/>
    <n v="36.47"/>
    <x v="0"/>
    <m/>
    <n v="8.23"/>
    <x v="0"/>
    <m/>
    <n v="2004"/>
    <s v="Jul"/>
    <n v="15"/>
    <s v="15-Jul-2004"/>
    <m/>
    <n v="18"/>
    <m/>
    <n v="5960.91"/>
  </r>
  <r>
    <s v="McCollum, Mrs.  Rebecca B."/>
    <m/>
    <s v=" Mrs"/>
    <s v="  Rebecca B"/>
    <s v="McCollum"/>
    <m/>
    <n v="0"/>
    <m/>
    <s v="No"/>
    <s v="yes"/>
    <s v="No"/>
    <s v="Yes"/>
    <m/>
    <n v="36.08"/>
    <x v="0"/>
    <m/>
    <n v="10.33"/>
    <x v="0"/>
    <m/>
    <n v="1980"/>
    <s v="Aug"/>
    <n v="5"/>
    <s v="5-Aug-1980"/>
    <m/>
    <n v="42"/>
    <m/>
    <n v="5966.89"/>
  </r>
  <r>
    <s v="Hevner, Ms.  Tiffany"/>
    <m/>
    <s v=" Ms"/>
    <s v="  Tiffany"/>
    <s v="Hevner"/>
    <m/>
    <n v="0"/>
    <m/>
    <s v="No"/>
    <s v="No"/>
    <s v="No"/>
    <s v="No"/>
    <m/>
    <n v="23.18"/>
    <x v="2"/>
    <m/>
    <n v="6.13"/>
    <x v="1"/>
    <m/>
    <n v="1980"/>
    <s v="Jul"/>
    <n v="21"/>
    <s v="21-Jul-1980"/>
    <m/>
    <n v="42"/>
    <m/>
    <n v="5969.72"/>
  </r>
  <r>
    <s v="Looi, Mr.  Alexander"/>
    <m/>
    <s v=" Mr"/>
    <s v="  Alexander"/>
    <s v="Looi"/>
    <m/>
    <n v="3"/>
    <m/>
    <s v="No"/>
    <s v="No"/>
    <s v="No"/>
    <s v="No"/>
    <m/>
    <n v="39.159999999999997"/>
    <x v="0"/>
    <m/>
    <n v="8.08"/>
    <x v="0"/>
    <m/>
    <n v="1989"/>
    <s v="Jul"/>
    <n v="22"/>
    <s v="22-Jul-1989"/>
    <m/>
    <n v="33"/>
    <m/>
    <n v="5972.38"/>
  </r>
  <r>
    <s v="Power, Mr.  Rich M"/>
    <m/>
    <s v=" Mr"/>
    <s v="  Rich M"/>
    <s v="Power"/>
    <m/>
    <n v="3"/>
    <m/>
    <s v="No"/>
    <s v="No"/>
    <s v="No"/>
    <s v="No"/>
    <m/>
    <n v="38.19"/>
    <x v="0"/>
    <m/>
    <n v="10.49"/>
    <x v="0"/>
    <m/>
    <n v="1984"/>
    <s v="Sep"/>
    <n v="19"/>
    <s v="19-Sep-1984"/>
    <m/>
    <n v="38"/>
    <m/>
    <n v="5974.38"/>
  </r>
  <r>
    <s v="Routon, Mr.  Aaron C"/>
    <m/>
    <s v=" Mr"/>
    <s v="  Aaron C"/>
    <s v="Routon"/>
    <m/>
    <n v="3"/>
    <m/>
    <s v="No"/>
    <s v="No"/>
    <s v="No"/>
    <s v="No"/>
    <m/>
    <n v="26.41"/>
    <x v="1"/>
    <m/>
    <n v="8.11"/>
    <x v="0"/>
    <m/>
    <n v="1984"/>
    <s v="Nov"/>
    <n v="11"/>
    <s v="11-Nov-1984"/>
    <m/>
    <n v="38"/>
    <m/>
    <n v="5976.83"/>
  </r>
  <r>
    <s v="Dochelli, Ms.  Kate"/>
    <m/>
    <s v=" Ms"/>
    <s v="  Kate"/>
    <s v="Dochelli"/>
    <m/>
    <n v="0"/>
    <m/>
    <s v="No"/>
    <s v="No"/>
    <s v="No"/>
    <s v="No"/>
    <m/>
    <n v="28.785"/>
    <x v="1"/>
    <m/>
    <n v="6.6"/>
    <x v="0"/>
    <m/>
    <n v="1970"/>
    <s v="Jun"/>
    <n v="25"/>
    <s v="25-Jun-1970"/>
    <m/>
    <n v="52"/>
    <m/>
    <n v="5979.66"/>
  </r>
  <r>
    <s v="Gillespie, Ms.  Maria M"/>
    <m/>
    <s v=" Ms"/>
    <s v="  Maria M"/>
    <s v="Gillespie"/>
    <m/>
    <n v="1"/>
    <m/>
    <s v="No"/>
    <s v="yes"/>
    <s v="No"/>
    <s v="Yes"/>
    <m/>
    <n v="26.695"/>
    <x v="1"/>
    <m/>
    <n v="10.14"/>
    <x v="0"/>
    <m/>
    <n v="1980"/>
    <s v="Oct"/>
    <n v="10"/>
    <s v="10-Oct-1980"/>
    <m/>
    <n v="42"/>
    <m/>
    <n v="5979.73"/>
  </r>
  <r>
    <s v="Oskvig, Mr.  Daven W"/>
    <m/>
    <s v=" Mr"/>
    <s v="  Daven W"/>
    <s v="Oskvig"/>
    <m/>
    <n v="1"/>
    <m/>
    <s v="No"/>
    <s v="yes"/>
    <s v="No"/>
    <s v="Yes"/>
    <m/>
    <n v="32.799999999999997"/>
    <x v="0"/>
    <m/>
    <n v="6.06"/>
    <x v="1"/>
    <m/>
    <n v="1974"/>
    <s v="Oct"/>
    <n v="11"/>
    <s v="11-Oct-1974"/>
    <m/>
    <n v="48"/>
    <m/>
    <n v="5979.99"/>
  </r>
  <r>
    <s v="Holland-Stergar, Mrs.  Brianne"/>
    <m/>
    <s v=" Mrs"/>
    <s v="  Brianne"/>
    <s v="Holland-Stergar"/>
    <m/>
    <n v="0"/>
    <m/>
    <s v="No"/>
    <s v="yes"/>
    <s v="No"/>
    <s v="Yes"/>
    <m/>
    <n v="35.869999999999997"/>
    <x v="0"/>
    <m/>
    <n v="9.91"/>
    <x v="0"/>
    <m/>
    <n v="1988"/>
    <s v="Jun"/>
    <n v="10"/>
    <s v="10-Jun-1988"/>
    <m/>
    <n v="34"/>
    <m/>
    <n v="5989.52"/>
  </r>
  <r>
    <s v="Arai, Mr.  Hiroki"/>
    <m/>
    <s v=" Mr"/>
    <s v="  Hiroki"/>
    <s v="Arai"/>
    <m/>
    <n v="2"/>
    <m/>
    <s v="No"/>
    <s v="yes"/>
    <s v="No"/>
    <s v="Yes"/>
    <m/>
    <n v="21.66"/>
    <x v="2"/>
    <m/>
    <n v="4.1399999999999997"/>
    <x v="2"/>
    <m/>
    <n v="1974"/>
    <s v="Aug"/>
    <n v="17"/>
    <s v="17-Aug-1974"/>
    <m/>
    <n v="48"/>
    <m/>
    <n v="5990.17"/>
  </r>
  <r>
    <s v="Olausson, Mr.  Anders"/>
    <m/>
    <s v=" Mr"/>
    <s v="  Anders"/>
    <s v="Olausson"/>
    <m/>
    <n v="1"/>
    <m/>
    <s v="No"/>
    <s v="yes"/>
    <s v="No"/>
    <s v="Yes"/>
    <m/>
    <n v="37.72"/>
    <x v="0"/>
    <m/>
    <n v="4.38"/>
    <x v="2"/>
    <m/>
    <n v="1980"/>
    <s v="Aug"/>
    <n v="8"/>
    <s v="8-Aug-1980"/>
    <m/>
    <n v="42"/>
    <m/>
    <n v="5993.62"/>
  </r>
  <r>
    <s v="Wagner, Ms.  Danielle"/>
    <m/>
    <s v=" Ms"/>
    <s v="  Danielle"/>
    <s v="Wagner"/>
    <m/>
    <n v="3"/>
    <m/>
    <s v="No"/>
    <s v="No"/>
    <s v="No"/>
    <s v="No"/>
    <m/>
    <n v="39.700000000000003"/>
    <x v="0"/>
    <m/>
    <n v="9.83"/>
    <x v="0"/>
    <m/>
    <n v="1989"/>
    <s v="Aug"/>
    <n v="16"/>
    <s v="16-Aug-1989"/>
    <m/>
    <n v="33"/>
    <m/>
    <n v="6059.17"/>
  </r>
  <r>
    <s v="Delong, Ms.  Candace N"/>
    <m/>
    <s v=" Ms"/>
    <s v="  Candace N"/>
    <s v="Delong"/>
    <m/>
    <n v="3"/>
    <m/>
    <s v="No"/>
    <s v="No"/>
    <s v="No"/>
    <s v="No"/>
    <m/>
    <n v="35.97"/>
    <x v="0"/>
    <m/>
    <n v="11.08"/>
    <x v="0"/>
    <m/>
    <n v="1996"/>
    <s v="Jul"/>
    <n v="28"/>
    <s v="28-Jul-1996"/>
    <m/>
    <n v="26"/>
    <m/>
    <n v="6061.8"/>
  </r>
  <r>
    <s v="Mehech, Mr.  Bruno F."/>
    <m/>
    <s v=" Mr"/>
    <s v="  Bruno F"/>
    <s v="Mehech"/>
    <m/>
    <n v="0"/>
    <m/>
    <s v="No"/>
    <s v="No"/>
    <s v="No"/>
    <s v="No"/>
    <m/>
    <n v="37.85"/>
    <x v="0"/>
    <m/>
    <n v="11.01"/>
    <x v="0"/>
    <m/>
    <n v="1994"/>
    <s v="Nov"/>
    <n v="8"/>
    <s v="8-Nov-1994"/>
    <m/>
    <n v="28"/>
    <m/>
    <n v="6064.37"/>
  </r>
  <r>
    <s v="Machiela, Ms.  Emily"/>
    <m/>
    <s v=" Ms"/>
    <s v="  Emily"/>
    <s v="Machiela"/>
    <m/>
    <n v="1"/>
    <m/>
    <s v="yes"/>
    <s v="No"/>
    <s v="Yes"/>
    <s v="No"/>
    <m/>
    <n v="21.66"/>
    <x v="2"/>
    <m/>
    <n v="4.37"/>
    <x v="2"/>
    <m/>
    <n v="1984"/>
    <s v="Sep"/>
    <n v="21"/>
    <s v="21-Sep-1984"/>
    <m/>
    <n v="38"/>
    <m/>
    <n v="6067.13"/>
  </r>
  <r>
    <s v="Young, Mrs.  Katie"/>
    <m/>
    <s v=" Mrs"/>
    <s v="  Katie"/>
    <s v="Young"/>
    <m/>
    <n v="2"/>
    <m/>
    <s v="No"/>
    <s v="No"/>
    <s v="No"/>
    <s v="No"/>
    <m/>
    <n v="39.369999999999997"/>
    <x v="0"/>
    <m/>
    <n v="5.91"/>
    <x v="1"/>
    <m/>
    <n v="1979"/>
    <s v="Aug"/>
    <n v="8"/>
    <s v="8-Aug-1979"/>
    <m/>
    <n v="43"/>
    <m/>
    <n v="6074.37"/>
  </r>
  <r>
    <s v="Dupere, Mrs.  Sally"/>
    <m/>
    <s v=" Mrs"/>
    <s v="  Sally"/>
    <s v="Dupere"/>
    <m/>
    <n v="0"/>
    <m/>
    <s v="No"/>
    <s v="No"/>
    <s v="No"/>
    <s v="No"/>
    <m/>
    <n v="40.880000000000003"/>
    <x v="0"/>
    <m/>
    <n v="7.65"/>
    <x v="0"/>
    <m/>
    <n v="1984"/>
    <s v="Oct"/>
    <n v="14"/>
    <s v="14-Oct-1984"/>
    <m/>
    <n v="38"/>
    <m/>
    <n v="6079.67"/>
  </r>
  <r>
    <s v="Iandolo, Ms.  Meaghan J"/>
    <m/>
    <s v=" Ms"/>
    <s v="  Meaghan J"/>
    <s v="Iandolo"/>
    <m/>
    <n v="2"/>
    <m/>
    <s v="No"/>
    <s v="yes"/>
    <s v="No"/>
    <s v="Yes"/>
    <m/>
    <n v="26.22"/>
    <x v="1"/>
    <m/>
    <n v="5.37"/>
    <x v="2"/>
    <m/>
    <n v="1984"/>
    <s v="Jul"/>
    <n v="25"/>
    <s v="25-Jul-1984"/>
    <m/>
    <n v="38"/>
    <m/>
    <n v="6082.41"/>
  </r>
  <r>
    <s v="Ito, Ms.  Rina"/>
    <m/>
    <s v=" Ms"/>
    <s v="  Rina"/>
    <s v="Ito"/>
    <m/>
    <n v="2"/>
    <m/>
    <s v="No"/>
    <s v="yes"/>
    <s v="No"/>
    <s v="Yes"/>
    <m/>
    <n v="25.08"/>
    <x v="1"/>
    <m/>
    <n v="5.75"/>
    <x v="1"/>
    <m/>
    <n v="1970"/>
    <s v="Jun"/>
    <n v="9"/>
    <s v="9-Jun-1970"/>
    <m/>
    <n v="52"/>
    <m/>
    <n v="6098.38"/>
  </r>
  <r>
    <s v="Barry, Ms.  Kristin P."/>
    <m/>
    <s v=" Ms"/>
    <s v="  Kristin P"/>
    <s v="Barry"/>
    <m/>
    <n v="2"/>
    <m/>
    <s v="No"/>
    <s v="yes"/>
    <s v="No"/>
    <s v="Yes"/>
    <m/>
    <n v="39.1"/>
    <x v="0"/>
    <m/>
    <n v="6.79"/>
    <x v="0"/>
    <m/>
    <n v="1995"/>
    <s v="Sep"/>
    <n v="9"/>
    <s v="9-Sep-1995"/>
    <m/>
    <n v="27"/>
    <m/>
    <n v="6111.95"/>
  </r>
  <r>
    <s v="Boyce, Mr.  Albert"/>
    <m/>
    <s v=" Mr"/>
    <s v="  Albert"/>
    <s v="Boyce"/>
    <m/>
    <n v="3"/>
    <m/>
    <s v="No"/>
    <s v="No"/>
    <s v="No"/>
    <s v="No"/>
    <m/>
    <n v="37.905000000000001"/>
    <x v="0"/>
    <m/>
    <n v="7.03"/>
    <x v="0"/>
    <m/>
    <n v="1985"/>
    <s v="Jul"/>
    <n v="21"/>
    <s v="21-Jul-1985"/>
    <m/>
    <n v="37"/>
    <m/>
    <n v="6112.35"/>
  </r>
  <r>
    <s v="Lin, Mrs.  Ashley"/>
    <m/>
    <s v=" Mrs"/>
    <s v="  Ashley"/>
    <s v="Lin"/>
    <m/>
    <n v="1"/>
    <m/>
    <s v="No"/>
    <s v="yes"/>
    <s v="No"/>
    <s v="Yes"/>
    <m/>
    <n v="43.35"/>
    <x v="0"/>
    <m/>
    <n v="5.41"/>
    <x v="2"/>
    <m/>
    <n v="1991"/>
    <s v="Jul"/>
    <n v="25"/>
    <s v="25-Jul-1991"/>
    <m/>
    <n v="31"/>
    <m/>
    <n v="6113.23"/>
  </r>
  <r>
    <s v="Smith, Mrs.  Shannon L"/>
    <m/>
    <s v=" Mrs"/>
    <s v="  Shannon L"/>
    <s v="Smith"/>
    <m/>
    <n v="0"/>
    <m/>
    <s v="No"/>
    <s v="No"/>
    <s v="No"/>
    <s v="No"/>
    <m/>
    <n v="36.15"/>
    <x v="0"/>
    <m/>
    <n v="8.0500000000000007"/>
    <x v="0"/>
    <m/>
    <n v="1983"/>
    <s v="Aug"/>
    <n v="11"/>
    <s v="11-Aug-1983"/>
    <m/>
    <n v="39"/>
    <m/>
    <n v="6117.49"/>
  </r>
  <r>
    <s v="Nalven, Ms.  Amy B"/>
    <m/>
    <s v=" Ms"/>
    <s v="  Amy B"/>
    <s v="Nalven"/>
    <m/>
    <n v="1"/>
    <m/>
    <s v="No"/>
    <s v="No"/>
    <s v="No"/>
    <s v="No"/>
    <m/>
    <n v="44.98"/>
    <x v="0"/>
    <m/>
    <n v="5.94"/>
    <x v="1"/>
    <m/>
    <n v="1983"/>
    <s v="Nov"/>
    <n v="16"/>
    <s v="16-Nov-1983"/>
    <m/>
    <n v="39"/>
    <m/>
    <n v="6123.57"/>
  </r>
  <r>
    <s v="Bourgeois, Ms.  A Danielle"/>
    <m/>
    <s v=" Ms"/>
    <s v="  A Danielle"/>
    <s v="Bourgeois"/>
    <m/>
    <n v="1"/>
    <m/>
    <s v="No"/>
    <s v="No"/>
    <s v="No"/>
    <s v="No"/>
    <m/>
    <n v="38.28"/>
    <x v="0"/>
    <m/>
    <n v="5.51"/>
    <x v="2"/>
    <m/>
    <n v="1990"/>
    <s v="Aug"/>
    <n v="18"/>
    <s v="18-Aug-1990"/>
    <m/>
    <n v="32"/>
    <m/>
    <n v="6128.8"/>
  </r>
  <r>
    <s v="Orloff, Mr.  Conrad F"/>
    <m/>
    <s v=" Mr"/>
    <s v="  Conrad F"/>
    <s v="Orloff"/>
    <m/>
    <n v="2"/>
    <m/>
    <s v="No"/>
    <s v="yes"/>
    <s v="No"/>
    <s v="Yes"/>
    <m/>
    <n v="32.299999999999997"/>
    <x v="0"/>
    <m/>
    <n v="6.55"/>
    <x v="0"/>
    <m/>
    <n v="1969"/>
    <s v="Nov"/>
    <n v="9"/>
    <s v="9-Nov-1969"/>
    <m/>
    <n v="53"/>
    <m/>
    <n v="6138.5"/>
  </r>
  <r>
    <s v="Ramirez, Mr.  Josh"/>
    <m/>
    <s v=" Mr"/>
    <s v="  Josh"/>
    <s v="Ramirez"/>
    <m/>
    <n v="0"/>
    <m/>
    <s v="No"/>
    <s v="yes"/>
    <s v="No"/>
    <s v="Yes"/>
    <m/>
    <n v="39.51"/>
    <x v="0"/>
    <m/>
    <n v="5.79"/>
    <x v="1"/>
    <m/>
    <n v="1978"/>
    <s v="Sep"/>
    <n v="5"/>
    <s v="5-Sep-1978"/>
    <m/>
    <n v="44"/>
    <m/>
    <n v="6138.58"/>
  </r>
  <r>
    <s v="Fouquet, Mr.  Maxime"/>
    <m/>
    <s v=" Mr"/>
    <s v="  Maxime"/>
    <s v="Fouquet"/>
    <m/>
    <n v="0"/>
    <m/>
    <s v="No"/>
    <s v="No"/>
    <s v="No"/>
    <s v="No"/>
    <m/>
    <n v="50.46"/>
    <x v="0"/>
    <m/>
    <n v="4.5599999999999996"/>
    <x v="2"/>
    <m/>
    <n v="1976"/>
    <s v="Dec"/>
    <n v="12"/>
    <s v="12-Dec-1976"/>
    <m/>
    <n v="46"/>
    <m/>
    <n v="6139.14"/>
  </r>
  <r>
    <s v="McPhillips, Ms.  Natalie"/>
    <m/>
    <s v=" Ms"/>
    <s v="  Natalie"/>
    <s v="McPhillips"/>
    <m/>
    <n v="0"/>
    <m/>
    <s v="No"/>
    <s v="No"/>
    <s v="No"/>
    <s v="No"/>
    <m/>
    <n v="31.73"/>
    <x v="0"/>
    <m/>
    <n v="7"/>
    <x v="0"/>
    <m/>
    <n v="1970"/>
    <s v="Oct"/>
    <n v="14"/>
    <s v="14-Oct-1970"/>
    <m/>
    <n v="52"/>
    <m/>
    <n v="6147.12"/>
  </r>
  <r>
    <s v="Burgin, Ms.  Melissa"/>
    <m/>
    <s v=" Ms"/>
    <s v="  Melissa"/>
    <s v="Burgin"/>
    <m/>
    <n v="1"/>
    <m/>
    <s v="No"/>
    <s v="yes"/>
    <s v="No"/>
    <s v="Yes"/>
    <m/>
    <n v="32.1"/>
    <x v="0"/>
    <m/>
    <n v="6.57"/>
    <x v="0"/>
    <m/>
    <n v="1973"/>
    <s v="Nov"/>
    <n v="6"/>
    <s v="6-Nov-1973"/>
    <m/>
    <n v="49"/>
    <m/>
    <n v="6152.05"/>
  </r>
  <r>
    <s v="Roberts, Ms.  Laura P."/>
    <m/>
    <s v=" Ms"/>
    <s v="  Laura P"/>
    <s v="Roberts"/>
    <m/>
    <n v="1"/>
    <m/>
    <s v="No"/>
    <s v="yes"/>
    <s v="No"/>
    <s v="Yes"/>
    <m/>
    <n v="27.83"/>
    <x v="1"/>
    <m/>
    <n v="11.61"/>
    <x v="0"/>
    <m/>
    <n v="1985"/>
    <s v="Oct"/>
    <n v="15"/>
    <s v="15-Oct-1985"/>
    <m/>
    <n v="37"/>
    <m/>
    <n v="6159.57"/>
  </r>
  <r>
    <s v="Nemec, Mrs.  Lisa"/>
    <m/>
    <s v=" Mrs"/>
    <s v="  Lisa"/>
    <s v="Nemec"/>
    <m/>
    <n v="1"/>
    <m/>
    <s v="No"/>
    <s v="yes"/>
    <s v="No"/>
    <s v="Yes"/>
    <m/>
    <n v="27.72"/>
    <x v="1"/>
    <m/>
    <n v="8.16"/>
    <x v="0"/>
    <m/>
    <n v="1984"/>
    <s v="Oct"/>
    <n v="6"/>
    <s v="6-Oct-1984"/>
    <m/>
    <n v="38"/>
    <m/>
    <n v="6170.96"/>
  </r>
  <r>
    <s v="Appman, Mr.  William D. Jr."/>
    <m/>
    <s v=" Mr"/>
    <s v="  William D"/>
    <s v="Appman"/>
    <m/>
    <n v="2"/>
    <m/>
    <s v="No"/>
    <s v="yes"/>
    <s v="No"/>
    <s v="Yes"/>
    <m/>
    <n v="36.765000000000001"/>
    <x v="0"/>
    <m/>
    <n v="4.4800000000000004"/>
    <x v="2"/>
    <m/>
    <n v="1985"/>
    <s v="Aug"/>
    <n v="9"/>
    <s v="9-Aug-1985"/>
    <m/>
    <n v="37"/>
    <m/>
    <n v="6183.32"/>
  </r>
  <r>
    <s v="Driscoll, Mr.  James"/>
    <m/>
    <s v=" Mr"/>
    <s v="  James"/>
    <s v="Driscoll"/>
    <m/>
    <n v="0"/>
    <m/>
    <s v="No"/>
    <s v="No"/>
    <s v="No"/>
    <s v="No"/>
    <m/>
    <n v="48.36"/>
    <x v="0"/>
    <m/>
    <n v="4.08"/>
    <x v="2"/>
    <m/>
    <n v="1970"/>
    <s v="Oct"/>
    <n v="5"/>
    <s v="5-Oct-1970"/>
    <m/>
    <n v="52"/>
    <m/>
    <n v="6183.46"/>
  </r>
  <r>
    <s v="Glotzbach, Mr.  John"/>
    <m/>
    <s v=" Mr"/>
    <s v="  John"/>
    <s v="Glotzbach"/>
    <m/>
    <n v="2"/>
    <m/>
    <s v="No"/>
    <s v="yes"/>
    <s v="No"/>
    <s v="Yes"/>
    <m/>
    <n v="31.445"/>
    <x v="0"/>
    <m/>
    <n v="4.4000000000000004"/>
    <x v="2"/>
    <m/>
    <n v="1988"/>
    <s v="Nov"/>
    <n v="1"/>
    <s v="1-Nov-1988"/>
    <m/>
    <n v="34"/>
    <m/>
    <n v="6184.3"/>
  </r>
  <r>
    <s v="Tenforde, Mr.  Adam S"/>
    <m/>
    <s v=" Mr"/>
    <s v="  Adam S"/>
    <s v="Tenforde"/>
    <m/>
    <n v="0"/>
    <m/>
    <s v="No"/>
    <s v="No"/>
    <s v="No"/>
    <s v="No"/>
    <m/>
    <n v="27.55"/>
    <x v="1"/>
    <m/>
    <n v="9.02"/>
    <x v="0"/>
    <m/>
    <n v="1981"/>
    <s v="Nov"/>
    <n v="22"/>
    <s v="22-Nov-1981"/>
    <m/>
    <n v="41"/>
    <m/>
    <n v="6185.32"/>
  </r>
  <r>
    <s v="Ramirez, Mr.  Armando"/>
    <m/>
    <s v=" Mr"/>
    <s v="  Armando"/>
    <s v="Ramirez"/>
    <m/>
    <n v="0"/>
    <m/>
    <s v="No"/>
    <s v="No"/>
    <s v="No"/>
    <s v="No"/>
    <m/>
    <n v="33.11"/>
    <x v="0"/>
    <m/>
    <n v="8.06"/>
    <x v="0"/>
    <m/>
    <n v="1981"/>
    <s v="Oct"/>
    <n v="1"/>
    <s v="1-Oct-1981"/>
    <m/>
    <n v="41"/>
    <m/>
    <n v="6186.13"/>
  </r>
  <r>
    <s v="Stanley Torres, Ms.  Dana"/>
    <m/>
    <s v=" Ms"/>
    <s v="  Dana"/>
    <s v="Stanley Torres"/>
    <m/>
    <n v="2"/>
    <m/>
    <s v="No"/>
    <s v="yes"/>
    <s v="No"/>
    <s v="Yes"/>
    <m/>
    <n v="36.85"/>
    <x v="0"/>
    <m/>
    <n v="6.21"/>
    <x v="1"/>
    <m/>
    <n v="1988"/>
    <s v="Oct"/>
    <n v="23"/>
    <s v="23-Oct-1988"/>
    <m/>
    <n v="34"/>
    <m/>
    <n v="6196.45"/>
  </r>
  <r>
    <s v="Vandongen, Ms.  Jennifer L"/>
    <m/>
    <s v=" Ms"/>
    <s v="  Jennifer L"/>
    <s v="Vandongen"/>
    <m/>
    <n v="2"/>
    <m/>
    <s v="No"/>
    <s v="yes"/>
    <s v="No"/>
    <s v="Yes"/>
    <m/>
    <n v="36.299999999999997"/>
    <x v="0"/>
    <m/>
    <n v="5.79"/>
    <x v="1"/>
    <m/>
    <n v="1985"/>
    <s v="Jul"/>
    <n v="22"/>
    <s v="22-Jul-1985"/>
    <m/>
    <n v="37"/>
    <m/>
    <n v="6198.75"/>
  </r>
  <r>
    <s v="Liebald, Mr.  Benjamin"/>
    <m/>
    <s v=" Mr"/>
    <s v="  Benjamin"/>
    <s v="Liebald"/>
    <m/>
    <n v="0"/>
    <m/>
    <s v="No"/>
    <s v="yes"/>
    <s v="No"/>
    <s v="Yes"/>
    <m/>
    <n v="45.34"/>
    <x v="0"/>
    <m/>
    <n v="5.69"/>
    <x v="2"/>
    <m/>
    <n v="1985"/>
    <s v="Dec"/>
    <n v="20"/>
    <s v="20-Dec-1985"/>
    <m/>
    <n v="37"/>
    <m/>
    <n v="6203.9"/>
  </r>
  <r>
    <s v="Holte, Ms.  Tanya"/>
    <m/>
    <s v=" Ms"/>
    <s v="  Tanya"/>
    <s v="Holte"/>
    <m/>
    <n v="2"/>
    <m/>
    <s v="No"/>
    <s v="yes"/>
    <s v="No"/>
    <s v="Yes"/>
    <m/>
    <n v="31.8"/>
    <x v="0"/>
    <m/>
    <n v="5.36"/>
    <x v="2"/>
    <m/>
    <n v="1985"/>
    <s v="Sep"/>
    <n v="22"/>
    <s v="22-Sep-1985"/>
    <m/>
    <n v="37"/>
    <m/>
    <n v="6203.9"/>
  </r>
  <r>
    <s v="Johnson, Ms.  Tracy"/>
    <m/>
    <s v=" Ms"/>
    <s v="  Tracy"/>
    <s v="Johnson"/>
    <m/>
    <n v="0"/>
    <m/>
    <s v="No"/>
    <s v="No"/>
    <s v="No"/>
    <s v="No"/>
    <m/>
    <n v="41.02"/>
    <x v="0"/>
    <m/>
    <n v="11.37"/>
    <x v="0"/>
    <m/>
    <n v="1999"/>
    <s v="Sep"/>
    <n v="10"/>
    <s v="10-Sep-1999"/>
    <m/>
    <n v="23"/>
    <m/>
    <n v="6207.26"/>
  </r>
  <r>
    <s v="Bartlett, Ms.  Emily S"/>
    <m/>
    <s v=" Ms"/>
    <s v="  Emily S"/>
    <s v="Bartlett"/>
    <m/>
    <n v="0"/>
    <m/>
    <s v="No"/>
    <s v="No"/>
    <s v="No"/>
    <s v="No"/>
    <m/>
    <n v="32.68"/>
    <x v="0"/>
    <m/>
    <n v="11.87"/>
    <x v="0"/>
    <m/>
    <n v="1992"/>
    <s v="Aug"/>
    <n v="12"/>
    <s v="12-Aug-1992"/>
    <m/>
    <n v="30"/>
    <m/>
    <n v="6208.5"/>
  </r>
  <r>
    <s v="Bergman, Ms.  Kelly R"/>
    <m/>
    <s v=" Ms"/>
    <s v="  Kelly R"/>
    <s v="Bergman"/>
    <m/>
    <n v="1"/>
    <m/>
    <s v="yes"/>
    <s v="No"/>
    <s v="Yes"/>
    <s v="No"/>
    <m/>
    <n v="21.7"/>
    <x v="2"/>
    <m/>
    <n v="4.9000000000000004"/>
    <x v="2"/>
    <m/>
    <n v="1972"/>
    <s v="Jun"/>
    <n v="29"/>
    <s v="29-Jun-1972"/>
    <m/>
    <n v="50"/>
    <m/>
    <n v="6219.93"/>
  </r>
  <r>
    <s v="Aitken, Mr.  Kyle"/>
    <m/>
    <s v=" Mr"/>
    <s v="  Kyle"/>
    <s v="Aitken"/>
    <m/>
    <n v="3"/>
    <m/>
    <s v="No"/>
    <s v="No"/>
    <s v="No"/>
    <s v="No"/>
    <m/>
    <n v="40.479999999999997"/>
    <x v="0"/>
    <m/>
    <n v="6.7"/>
    <x v="0"/>
    <m/>
    <n v="1978"/>
    <s v="Sep"/>
    <n v="19"/>
    <s v="19-Sep-1978"/>
    <m/>
    <n v="44"/>
    <m/>
    <n v="6236.95"/>
  </r>
  <r>
    <s v="Berger, Mr.  Bruce A Jr."/>
    <m/>
    <s v=" Mr"/>
    <s v="  Bruce A Jr"/>
    <s v="Berger"/>
    <m/>
    <n v="3"/>
    <m/>
    <s v="No"/>
    <s v="No"/>
    <s v="No"/>
    <s v="No"/>
    <m/>
    <n v="34.5"/>
    <x v="0"/>
    <m/>
    <n v="10.3"/>
    <x v="0"/>
    <m/>
    <n v="1983"/>
    <s v="Aug"/>
    <n v="11"/>
    <s v="11-Aug-1983"/>
    <m/>
    <n v="39"/>
    <m/>
    <n v="6238.3"/>
  </r>
  <r>
    <s v="Richey, Mr.  Cary J"/>
    <m/>
    <s v=" Mr"/>
    <s v="  Cary J"/>
    <s v="Richey"/>
    <m/>
    <n v="1"/>
    <m/>
    <s v="No"/>
    <s v="yes"/>
    <s v="No"/>
    <s v="Yes"/>
    <m/>
    <n v="45.9"/>
    <x v="0"/>
    <m/>
    <n v="11.14"/>
    <x v="0"/>
    <m/>
    <n v="1979"/>
    <s v="Oct"/>
    <n v="10"/>
    <s v="10-Oct-1979"/>
    <m/>
    <n v="43"/>
    <m/>
    <n v="6250.44"/>
  </r>
  <r>
    <s v="Trotter, Mrs.  Jill M"/>
    <m/>
    <s v=" Mrs"/>
    <s v="  Jill M"/>
    <s v="Trotter"/>
    <m/>
    <n v="2"/>
    <m/>
    <s v="No"/>
    <s v="yes"/>
    <s v="No"/>
    <s v="Yes"/>
    <m/>
    <n v="33.479999999999997"/>
    <x v="0"/>
    <m/>
    <n v="4.74"/>
    <x v="2"/>
    <m/>
    <n v="1972"/>
    <s v="Nov"/>
    <n v="11"/>
    <s v="11-Nov-1972"/>
    <m/>
    <n v="50"/>
    <m/>
    <n v="6253.85"/>
  </r>
  <r>
    <s v="Chavez, Mr.  Chris"/>
    <m/>
    <s v=" Mr"/>
    <s v="  Chris"/>
    <s v="Chavez"/>
    <m/>
    <n v="2"/>
    <m/>
    <s v="No"/>
    <s v="yes"/>
    <s v="No"/>
    <s v="Yes"/>
    <m/>
    <n v="28.31"/>
    <x v="1"/>
    <m/>
    <n v="5.96"/>
    <x v="1"/>
    <m/>
    <n v="1972"/>
    <s v="Sep"/>
    <n v="8"/>
    <s v="8-Sep-1972"/>
    <m/>
    <n v="50"/>
    <m/>
    <n v="6254.13"/>
  </r>
  <r>
    <s v="Orifice, Mr.  Michael E."/>
    <m/>
    <s v=" Mr"/>
    <s v="  Michael E"/>
    <s v="Orifice"/>
    <m/>
    <n v="1"/>
    <m/>
    <s v="yes"/>
    <s v="No"/>
    <s v="Yes"/>
    <s v="No"/>
    <m/>
    <n v="21.565000000000001"/>
    <x v="2"/>
    <m/>
    <n v="4.95"/>
    <x v="2"/>
    <m/>
    <n v="1970"/>
    <s v="Oct"/>
    <n v="11"/>
    <s v="11-Oct-1970"/>
    <m/>
    <n v="52"/>
    <m/>
    <n v="6255.38"/>
  </r>
  <r>
    <s v="Farkash, Mrs.  Lauren"/>
    <m/>
    <s v=" Mrs"/>
    <s v="  Lauren"/>
    <s v="Farkash"/>
    <m/>
    <n v="1"/>
    <m/>
    <s v="No"/>
    <s v="yes"/>
    <s v="No"/>
    <s v="Yes"/>
    <m/>
    <n v="35.590000000000003"/>
    <x v="0"/>
    <m/>
    <n v="5.21"/>
    <x v="2"/>
    <m/>
    <n v="1995"/>
    <s v="Oct"/>
    <n v="17"/>
    <s v="17-Oct-1995"/>
    <m/>
    <n v="27"/>
    <m/>
    <n v="6261.2"/>
  </r>
  <r>
    <s v="Hribar, Mrs.  Kathryn E"/>
    <m/>
    <s v=" Mrs"/>
    <s v="  Kathryn E"/>
    <s v="Hribar"/>
    <m/>
    <n v="0"/>
    <m/>
    <s v="No"/>
    <s v="yes"/>
    <s v="No"/>
    <s v="Yes"/>
    <m/>
    <n v="43.44"/>
    <x v="0"/>
    <m/>
    <n v="4.8600000000000003"/>
    <x v="2"/>
    <m/>
    <n v="1984"/>
    <s v="Sep"/>
    <n v="25"/>
    <s v="25-Sep-1984"/>
    <m/>
    <n v="38"/>
    <m/>
    <n v="6269.33"/>
  </r>
  <r>
    <s v="Crawford, Ms.  Polly"/>
    <m/>
    <s v=" Ms"/>
    <s v="  Polly"/>
    <s v="Crawford"/>
    <m/>
    <n v="0"/>
    <m/>
    <s v="No"/>
    <s v="yes"/>
    <s v="No"/>
    <s v="Yes"/>
    <m/>
    <n v="21.754999999999999"/>
    <x v="2"/>
    <m/>
    <n v="7.79"/>
    <x v="0"/>
    <m/>
    <n v="1981"/>
    <s v="Jun"/>
    <n v="30"/>
    <s v="30-Jun-1981"/>
    <m/>
    <n v="41"/>
    <m/>
    <n v="6272.48"/>
  </r>
  <r>
    <s v="Sittlington, Mr.  Mark H."/>
    <m/>
    <s v=" Mr"/>
    <s v="  Mark H"/>
    <s v="Sittlington"/>
    <m/>
    <n v="1"/>
    <m/>
    <s v="No"/>
    <s v="yes"/>
    <s v="No"/>
    <s v="Yes"/>
    <m/>
    <n v="44.55"/>
    <x v="0"/>
    <m/>
    <n v="7.12"/>
    <x v="0"/>
    <m/>
    <n v="1993"/>
    <s v="Oct"/>
    <n v="16"/>
    <s v="16-Oct-1993"/>
    <m/>
    <n v="29"/>
    <m/>
    <n v="6276.3"/>
  </r>
  <r>
    <s v="Silbert, Mrs.  Jessie M."/>
    <m/>
    <s v=" Mrs"/>
    <s v="  Jessie M"/>
    <s v="Silbert"/>
    <m/>
    <n v="0"/>
    <m/>
    <s v="No"/>
    <s v="yes"/>
    <s v="No"/>
    <s v="Yes"/>
    <m/>
    <n v="43.32"/>
    <x v="0"/>
    <m/>
    <n v="4.67"/>
    <x v="2"/>
    <m/>
    <n v="1981"/>
    <s v="Nov"/>
    <n v="24"/>
    <s v="24-Nov-1981"/>
    <m/>
    <n v="41"/>
    <m/>
    <n v="6282.24"/>
  </r>
  <r>
    <s v="Carrique, Mr.  Chris"/>
    <m/>
    <s v=" Mr"/>
    <s v="  Chris"/>
    <s v="Carrique"/>
    <m/>
    <n v="1"/>
    <m/>
    <s v="No"/>
    <s v="yes"/>
    <s v="No"/>
    <s v="Yes"/>
    <m/>
    <n v="31.23"/>
    <x v="0"/>
    <m/>
    <n v="9.1199999999999992"/>
    <x v="0"/>
    <m/>
    <n v="1981"/>
    <s v="Aug"/>
    <n v="26"/>
    <s v="26-Aug-1981"/>
    <m/>
    <n v="41"/>
    <m/>
    <n v="6289.75"/>
  </r>
  <r>
    <s v="Kosla, Mr.  Daniel"/>
    <m/>
    <s v=" Mr"/>
    <s v="  Daniel"/>
    <s v="Kosla"/>
    <m/>
    <n v="1"/>
    <m/>
    <s v="No"/>
    <s v="No"/>
    <s v="No"/>
    <s v="No"/>
    <m/>
    <n v="42.81"/>
    <x v="0"/>
    <m/>
    <n v="4.1500000000000004"/>
    <x v="2"/>
    <m/>
    <n v="1996"/>
    <s v="Jul"/>
    <n v="4"/>
    <s v="4-Jul-1996"/>
    <m/>
    <n v="26"/>
    <m/>
    <n v="6293.63"/>
  </r>
  <r>
    <s v="Parker, Ms.  Megan"/>
    <m/>
    <s v=" Ms"/>
    <s v="  Megan"/>
    <s v="Parker"/>
    <m/>
    <n v="2"/>
    <m/>
    <s v="No"/>
    <s v="yes"/>
    <s v="No"/>
    <s v="Yes"/>
    <m/>
    <n v="35.909999999999997"/>
    <x v="0"/>
    <m/>
    <n v="6.72"/>
    <x v="0"/>
    <m/>
    <n v="1974"/>
    <s v="Sep"/>
    <n v="17"/>
    <s v="17-Sep-1974"/>
    <m/>
    <n v="48"/>
    <m/>
    <n v="6302.23"/>
  </r>
  <r>
    <s v="Horton, Mr.  Kevin"/>
    <m/>
    <s v=" Mr"/>
    <s v="  Kevin"/>
    <s v="Horton"/>
    <m/>
    <n v="1"/>
    <m/>
    <s v="No"/>
    <s v="yes"/>
    <s v="No"/>
    <s v="Yes"/>
    <m/>
    <n v="36.65"/>
    <x v="0"/>
    <m/>
    <n v="5.01"/>
    <x v="2"/>
    <m/>
    <n v="1969"/>
    <s v="Sep"/>
    <n v="4"/>
    <s v="4-Sep-1969"/>
    <m/>
    <n v="53"/>
    <m/>
    <n v="6305.61"/>
  </r>
  <r>
    <s v="Boller, Ms.  Caroline S."/>
    <m/>
    <s v=" Ms"/>
    <s v="  Caroline S"/>
    <s v="Boller"/>
    <m/>
    <n v="2"/>
    <m/>
    <s v="No"/>
    <s v="yes"/>
    <s v="No"/>
    <s v="Yes"/>
    <m/>
    <n v="22.04"/>
    <x v="2"/>
    <m/>
    <n v="10.9"/>
    <x v="0"/>
    <m/>
    <n v="2004"/>
    <s v="Jul"/>
    <n v="27"/>
    <s v="27-Jul-2004"/>
    <m/>
    <n v="18"/>
    <m/>
    <n v="6311.11"/>
  </r>
  <r>
    <s v="Olaru, Ms.  Nuta"/>
    <m/>
    <s v=" Ms"/>
    <s v="  Nuta"/>
    <s v="Olaru"/>
    <m/>
    <n v="1"/>
    <m/>
    <s v="No"/>
    <s v="yes"/>
    <s v="No"/>
    <s v="Yes"/>
    <m/>
    <n v="31.824999999999999"/>
    <x v="0"/>
    <m/>
    <n v="5.52"/>
    <x v="2"/>
    <m/>
    <n v="1985"/>
    <s v="Nov"/>
    <n v="19"/>
    <s v="19-Nov-1985"/>
    <m/>
    <n v="37"/>
    <m/>
    <n v="6311.95"/>
  </r>
  <r>
    <s v="Prescott, Ms.  Margie"/>
    <m/>
    <s v=" Ms"/>
    <s v="  Margie"/>
    <s v="Prescott"/>
    <m/>
    <n v="1"/>
    <m/>
    <s v="No"/>
    <s v="No"/>
    <s v="No"/>
    <s v="No"/>
    <m/>
    <n v="53.58"/>
    <x v="0"/>
    <m/>
    <n v="4.55"/>
    <x v="2"/>
    <m/>
    <n v="1985"/>
    <s v="Dec"/>
    <n v="15"/>
    <s v="15-Dec-1985"/>
    <m/>
    <n v="37"/>
    <m/>
    <n v="6313.76"/>
  </r>
  <r>
    <s v="Hines, Mrs.  Heidi"/>
    <m/>
    <s v=" Mrs"/>
    <s v="  Heidi"/>
    <s v="Hines"/>
    <m/>
    <n v="0"/>
    <m/>
    <s v="No"/>
    <s v="No"/>
    <s v="No"/>
    <s v="No"/>
    <m/>
    <n v="34.299999999999997"/>
    <x v="0"/>
    <m/>
    <n v="11.76"/>
    <x v="0"/>
    <m/>
    <n v="1990"/>
    <s v="Aug"/>
    <n v="13"/>
    <s v="13-Aug-1990"/>
    <m/>
    <n v="32"/>
    <m/>
    <n v="6334.34"/>
  </r>
  <r>
    <s v="Blanton, Mr.  Diego J"/>
    <m/>
    <s v=" Mr"/>
    <s v="  Diego J"/>
    <s v="Blanton"/>
    <m/>
    <n v="0"/>
    <m/>
    <s v="No"/>
    <s v="No"/>
    <s v="No"/>
    <s v="No"/>
    <m/>
    <n v="32.11"/>
    <x v="0"/>
    <m/>
    <n v="7.06"/>
    <x v="0"/>
    <m/>
    <n v="1986"/>
    <s v="Sep"/>
    <n v="25"/>
    <s v="25-Sep-1986"/>
    <m/>
    <n v="36"/>
    <m/>
    <n v="6335.64"/>
  </r>
  <r>
    <s v="Bustamante, Mr.  Enrique M Sr."/>
    <m/>
    <s v=" Mr"/>
    <s v="  Enrique M Sr"/>
    <s v="Bustamante"/>
    <m/>
    <n v="1"/>
    <m/>
    <s v="No"/>
    <s v="yes"/>
    <s v="No"/>
    <s v="Yes"/>
    <m/>
    <n v="31.78"/>
    <x v="0"/>
    <m/>
    <n v="11.35"/>
    <x v="0"/>
    <m/>
    <n v="1983"/>
    <s v="Oct"/>
    <n v="21"/>
    <s v="21-Oct-1983"/>
    <m/>
    <n v="39"/>
    <m/>
    <n v="6338.08"/>
  </r>
  <r>
    <s v="McCann, Mr.  Greg"/>
    <m/>
    <s v=" Mr"/>
    <s v="  Greg"/>
    <s v="McCann"/>
    <m/>
    <n v="0"/>
    <m/>
    <s v="No"/>
    <s v="No"/>
    <s v="No"/>
    <s v="No"/>
    <m/>
    <n v="46.89"/>
    <x v="0"/>
    <m/>
    <n v="5.52"/>
    <x v="2"/>
    <m/>
    <n v="1983"/>
    <s v="Aug"/>
    <n v="19"/>
    <s v="19-Aug-1983"/>
    <m/>
    <n v="39"/>
    <m/>
    <n v="6356.27"/>
  </r>
  <r>
    <s v="Schmole, Mr.  Filip"/>
    <m/>
    <s v=" Mr"/>
    <s v="  Filip"/>
    <s v="Schmole"/>
    <m/>
    <n v="1"/>
    <m/>
    <s v="No"/>
    <s v="yes"/>
    <s v="No"/>
    <s v="Yes"/>
    <m/>
    <n v="39.35"/>
    <x v="0"/>
    <m/>
    <n v="7.86"/>
    <x v="0"/>
    <m/>
    <n v="1980"/>
    <s v="Oct"/>
    <n v="30"/>
    <s v="30-Oct-1980"/>
    <m/>
    <n v="42"/>
    <m/>
    <n v="6358.78"/>
  </r>
  <r>
    <s v="Barber, Ms.  Rosemary E."/>
    <m/>
    <s v=" Ms"/>
    <s v="  Rosemary E"/>
    <s v="Barber"/>
    <m/>
    <n v="0"/>
    <m/>
    <s v="No"/>
    <s v="No"/>
    <s v="No"/>
    <s v="No"/>
    <m/>
    <n v="39.200000000000003"/>
    <x v="0"/>
    <m/>
    <n v="11.38"/>
    <x v="0"/>
    <m/>
    <n v="1989"/>
    <s v="Jun"/>
    <n v="24"/>
    <s v="24-Jun-1989"/>
    <m/>
    <n v="33"/>
    <m/>
    <n v="6360.99"/>
  </r>
  <r>
    <s v="Reichmann, Ms.  Lisa"/>
    <m/>
    <s v=" Ms"/>
    <s v="  Lisa"/>
    <s v="Reichmann"/>
    <m/>
    <n v="0"/>
    <m/>
    <s v="No"/>
    <s v="No"/>
    <s v="No"/>
    <s v="No"/>
    <m/>
    <n v="39.159999999999997"/>
    <x v="0"/>
    <m/>
    <n v="10.48"/>
    <x v="0"/>
    <m/>
    <n v="1996"/>
    <s v="Jul"/>
    <n v="7"/>
    <s v="7-Jul-1996"/>
    <m/>
    <n v="26"/>
    <m/>
    <n v="6361.47"/>
  </r>
  <r>
    <s v="Cavatorta, Mr.  Jason"/>
    <m/>
    <s v=" Mr"/>
    <s v="  Jason"/>
    <s v="Cavatorta"/>
    <m/>
    <n v="0"/>
    <m/>
    <s v="No"/>
    <s v="yes"/>
    <s v="No"/>
    <s v="Yes"/>
    <m/>
    <n v="44.1"/>
    <x v="0"/>
    <m/>
    <n v="5.04"/>
    <x v="2"/>
    <m/>
    <n v="1970"/>
    <s v="Nov"/>
    <n v="9"/>
    <s v="9-Nov-1970"/>
    <m/>
    <n v="52"/>
    <m/>
    <n v="6367.31"/>
  </r>
  <r>
    <s v="Yaeger, Ms.  Courtney"/>
    <m/>
    <s v=" Ms"/>
    <s v="  Courtney"/>
    <s v="Yaeger"/>
    <m/>
    <n v="0"/>
    <m/>
    <s v="No"/>
    <s v="No"/>
    <s v="No"/>
    <s v="No"/>
    <m/>
    <n v="33.200000000000003"/>
    <x v="0"/>
    <m/>
    <n v="9.06"/>
    <x v="0"/>
    <m/>
    <n v="1984"/>
    <s v="Aug"/>
    <n v="13"/>
    <s v="13-Aug-1984"/>
    <m/>
    <n v="38"/>
    <m/>
    <n v="6373.56"/>
  </r>
  <r>
    <s v="Hughes, Ms.  Jennifer R."/>
    <m/>
    <s v=" Ms"/>
    <s v="  Jennifer R"/>
    <s v="Hughes"/>
    <m/>
    <n v="0"/>
    <m/>
    <s v="No"/>
    <s v="No"/>
    <s v="No"/>
    <s v="No"/>
    <m/>
    <n v="29.92"/>
    <x v="3"/>
    <m/>
    <n v="11.07"/>
    <x v="0"/>
    <m/>
    <n v="1976"/>
    <s v="Nov"/>
    <n v="18"/>
    <s v="18-Nov-1976"/>
    <m/>
    <n v="46"/>
    <m/>
    <n v="6374.16"/>
  </r>
  <r>
    <s v="Donahue, Ms.  Lauren E"/>
    <m/>
    <s v=" Ms"/>
    <s v="  Lauren E"/>
    <s v="Donahue"/>
    <m/>
    <n v="0"/>
    <m/>
    <s v="No"/>
    <s v="No"/>
    <s v="No"/>
    <s v="No"/>
    <m/>
    <n v="25"/>
    <x v="1"/>
    <m/>
    <n v="10.45"/>
    <x v="0"/>
    <m/>
    <n v="1982"/>
    <s v="Aug"/>
    <n v="6"/>
    <s v="6-Aug-1982"/>
    <m/>
    <n v="40"/>
    <m/>
    <n v="6389.38"/>
  </r>
  <r>
    <s v="Greenwell, Ms.  Ashley M."/>
    <m/>
    <s v=" Ms"/>
    <s v="  Ashley M"/>
    <s v="Greenwell"/>
    <m/>
    <n v="1"/>
    <m/>
    <s v="No"/>
    <s v="yes"/>
    <s v="No"/>
    <s v="Yes"/>
    <m/>
    <n v="38.869999999999997"/>
    <x v="0"/>
    <m/>
    <n v="8.6300000000000008"/>
    <x v="0"/>
    <m/>
    <n v="1997"/>
    <s v="Aug"/>
    <n v="16"/>
    <s v="16-Aug-1997"/>
    <m/>
    <n v="25"/>
    <m/>
    <n v="6389.53"/>
  </r>
  <r>
    <s v="Steele, Ms.  Alison R."/>
    <m/>
    <s v=" Ms"/>
    <s v="  Alison R"/>
    <s v="Steele"/>
    <m/>
    <n v="2"/>
    <m/>
    <s v="No"/>
    <s v="yes"/>
    <s v="No"/>
    <s v="Yes"/>
    <m/>
    <n v="32.299999999999997"/>
    <x v="0"/>
    <m/>
    <n v="5.28"/>
    <x v="2"/>
    <m/>
    <n v="1982"/>
    <s v="Oct"/>
    <n v="28"/>
    <s v="28-Oct-1982"/>
    <m/>
    <n v="40"/>
    <m/>
    <n v="6393.6"/>
  </r>
  <r>
    <s v="Gunter, Ms.  Madeleine"/>
    <m/>
    <s v=" Ms"/>
    <s v="  Madeleine"/>
    <s v="Gunter"/>
    <m/>
    <n v="2"/>
    <m/>
    <s v="No"/>
    <s v="yes"/>
    <s v="No"/>
    <s v="Yes"/>
    <m/>
    <n v="31.16"/>
    <x v="0"/>
    <m/>
    <n v="7.49"/>
    <x v="0"/>
    <m/>
    <n v="1987"/>
    <s v="Sep"/>
    <n v="9"/>
    <s v="9-Sep-1987"/>
    <m/>
    <n v="35"/>
    <m/>
    <n v="6402.29"/>
  </r>
  <r>
    <s v="McDonough, Ms.  Stacey"/>
    <m/>
    <s v=" Ms"/>
    <s v="  Stacey"/>
    <s v="McDonough"/>
    <m/>
    <n v="0"/>
    <m/>
    <s v="No"/>
    <s v="No"/>
    <s v="No"/>
    <s v="No"/>
    <m/>
    <n v="54.59"/>
    <x v="0"/>
    <m/>
    <n v="4.2699999999999996"/>
    <x v="2"/>
    <m/>
    <n v="1985"/>
    <s v="Dec"/>
    <n v="10"/>
    <s v="10-Dec-1985"/>
    <m/>
    <n v="37"/>
    <m/>
    <n v="6406.41"/>
  </r>
  <r>
    <s v="Sweetland, Ms.  Kimberly"/>
    <m/>
    <s v=" Ms"/>
    <s v="  Kimberly"/>
    <s v="Sweetland"/>
    <m/>
    <n v="2"/>
    <m/>
    <s v="No"/>
    <s v="yes"/>
    <s v="No"/>
    <s v="Yes"/>
    <m/>
    <n v="21.09"/>
    <x v="2"/>
    <m/>
    <n v="9.2200000000000006"/>
    <x v="0"/>
    <m/>
    <n v="1970"/>
    <s v="Aug"/>
    <n v="20"/>
    <s v="20-Aug-1970"/>
    <m/>
    <n v="52"/>
    <m/>
    <n v="6407.05"/>
  </r>
  <r>
    <s v="Hammersmith, Mr.  Matthew D"/>
    <m/>
    <s v=" Mr"/>
    <s v="  Matthew D"/>
    <s v="Hammersmith"/>
    <m/>
    <n v="1"/>
    <m/>
    <s v="No"/>
    <s v="No"/>
    <s v="No"/>
    <s v="No"/>
    <m/>
    <n v="52.41"/>
    <x v="0"/>
    <m/>
    <n v="5.99"/>
    <x v="1"/>
    <m/>
    <n v="1971"/>
    <s v="Aug"/>
    <n v="22"/>
    <s v="22-Aug-1971"/>
    <m/>
    <n v="51"/>
    <m/>
    <n v="6412.34"/>
  </r>
  <r>
    <s v="French, Mr.  Michael"/>
    <m/>
    <s v=" Mr"/>
    <s v="  Michael"/>
    <s v="French"/>
    <m/>
    <n v="2"/>
    <m/>
    <s v="No"/>
    <s v="yes"/>
    <s v="No"/>
    <s v="Yes"/>
    <m/>
    <n v="41.47"/>
    <x v="0"/>
    <m/>
    <n v="5.86"/>
    <x v="1"/>
    <m/>
    <n v="1987"/>
    <s v="Sep"/>
    <n v="4"/>
    <s v="4-Sep-1987"/>
    <m/>
    <n v="35"/>
    <m/>
    <n v="6414.18"/>
  </r>
  <r>
    <s v="Garbe, Mr.  Ben"/>
    <m/>
    <s v=" Mr"/>
    <s v="  Ben"/>
    <s v="Garbe"/>
    <m/>
    <n v="2"/>
    <m/>
    <s v="No"/>
    <s v="yes"/>
    <s v="No"/>
    <s v="Yes"/>
    <m/>
    <n v="33.1"/>
    <x v="0"/>
    <m/>
    <n v="5.19"/>
    <x v="2"/>
    <m/>
    <n v="1976"/>
    <s v="Dec"/>
    <n v="30"/>
    <s v="30-Dec-1976"/>
    <m/>
    <n v="46"/>
    <m/>
    <n v="6417.28"/>
  </r>
  <r>
    <s v="Duncan, Mr.  Chris"/>
    <m/>
    <s v=" Mr"/>
    <s v="  Chris"/>
    <s v="Duncan"/>
    <m/>
    <n v="2"/>
    <m/>
    <s v="No"/>
    <s v="yes"/>
    <s v="No"/>
    <s v="Yes"/>
    <m/>
    <n v="30.8"/>
    <x v="0"/>
    <m/>
    <n v="4.37"/>
    <x v="2"/>
    <m/>
    <n v="1975"/>
    <s v="Aug"/>
    <n v="5"/>
    <s v="5-Aug-1975"/>
    <m/>
    <n v="47"/>
    <m/>
    <n v="6423.48"/>
  </r>
  <r>
    <s v="Wallace, Mr.  Jeremy J"/>
    <m/>
    <s v=" Mr"/>
    <s v="  Jeremy J"/>
    <s v="Wallace"/>
    <m/>
    <n v="1"/>
    <m/>
    <s v="No"/>
    <s v="No"/>
    <s v="No"/>
    <s v="No"/>
    <m/>
    <n v="42.06"/>
    <x v="0"/>
    <m/>
    <n v="5.32"/>
    <x v="2"/>
    <m/>
    <n v="1985"/>
    <s v="Jul"/>
    <n v="22"/>
    <s v="22-Jul-1985"/>
    <m/>
    <n v="37"/>
    <m/>
    <n v="6435.62"/>
  </r>
  <r>
    <s v="Tillman, Mrs.  Amy L."/>
    <m/>
    <s v=" Mrs"/>
    <s v="  Amy L"/>
    <s v="Tillman"/>
    <m/>
    <n v="1"/>
    <m/>
    <s v="No"/>
    <s v="No"/>
    <s v="No"/>
    <s v="No"/>
    <m/>
    <n v="39.270000000000003"/>
    <x v="0"/>
    <m/>
    <n v="5.64"/>
    <x v="2"/>
    <m/>
    <n v="1984"/>
    <s v="Aug"/>
    <n v="26"/>
    <s v="26-Aug-1984"/>
    <m/>
    <n v="38"/>
    <m/>
    <n v="6455.86"/>
  </r>
  <r>
    <s v="Lee, Mrs.  Karen L."/>
    <m/>
    <s v=" Mrs"/>
    <s v="  Karen L"/>
    <s v="Lee"/>
    <m/>
    <n v="1"/>
    <m/>
    <s v="No"/>
    <s v="yes"/>
    <s v="No"/>
    <s v="Yes"/>
    <m/>
    <n v="30.71"/>
    <x v="0"/>
    <m/>
    <n v="5.59"/>
    <x v="2"/>
    <m/>
    <n v="1984"/>
    <s v="Nov"/>
    <n v="1"/>
    <s v="1-Nov-1984"/>
    <m/>
    <n v="38"/>
    <m/>
    <n v="6457.84"/>
  </r>
  <r>
    <s v="Taylor, Ms.  Tennille"/>
    <m/>
    <s v=" Ms"/>
    <s v="  Tennille"/>
    <s v="Taylor"/>
    <m/>
    <n v="0"/>
    <m/>
    <s v="No"/>
    <s v="No"/>
    <s v="No"/>
    <s v="No"/>
    <m/>
    <n v="47.19"/>
    <x v="0"/>
    <m/>
    <n v="5.29"/>
    <x v="2"/>
    <m/>
    <n v="1981"/>
    <s v="Jul"/>
    <n v="27"/>
    <s v="27-Jul-1981"/>
    <m/>
    <n v="41"/>
    <m/>
    <n v="6473.15"/>
  </r>
  <r>
    <s v="McSween, Mr.  Matt"/>
    <m/>
    <s v=" Mr"/>
    <s v="  Matt"/>
    <s v="McSween"/>
    <m/>
    <n v="0"/>
    <m/>
    <s v="No"/>
    <s v="No"/>
    <s v="No"/>
    <s v="No"/>
    <m/>
    <n v="30.02"/>
    <x v="0"/>
    <m/>
    <n v="6.65"/>
    <x v="0"/>
    <m/>
    <n v="1980"/>
    <s v="Jun"/>
    <n v="8"/>
    <s v="8-Jun-1980"/>
    <m/>
    <n v="43"/>
    <m/>
    <n v="6474.01"/>
  </r>
  <r>
    <s v="Schubert, Ms.  Emily"/>
    <m/>
    <s v=" Ms"/>
    <s v="  Emily"/>
    <s v="Schubert"/>
    <m/>
    <n v="0"/>
    <m/>
    <s v="No"/>
    <s v="yes"/>
    <s v="No"/>
    <s v="Yes"/>
    <m/>
    <n v="37.909999999999997"/>
    <x v="0"/>
    <m/>
    <n v="5.68"/>
    <x v="2"/>
    <m/>
    <n v="1970"/>
    <s v="Dec"/>
    <n v="1"/>
    <s v="1-Dec-1970"/>
    <m/>
    <n v="52"/>
    <m/>
    <n v="6481.67"/>
  </r>
  <r>
    <s v="Lalanne, Mr.  Justin E"/>
    <m/>
    <s v=" Mr"/>
    <s v="  Justin E"/>
    <s v="Lalanne"/>
    <m/>
    <n v="0"/>
    <m/>
    <s v="No"/>
    <s v="No"/>
    <s v="No"/>
    <s v="No"/>
    <m/>
    <n v="54.61"/>
    <x v="0"/>
    <m/>
    <n v="4.49"/>
    <x v="2"/>
    <m/>
    <n v="1982"/>
    <s v="Oct"/>
    <n v="9"/>
    <s v="9-Oct-1982"/>
    <m/>
    <n v="40"/>
    <m/>
    <n v="6496.89"/>
  </r>
  <r>
    <s v="Flanagan, Ms.  Shalane"/>
    <m/>
    <s v=" Ms"/>
    <s v="  Shalane"/>
    <s v="Flanagan"/>
    <m/>
    <n v="0"/>
    <m/>
    <s v="No"/>
    <s v="No"/>
    <s v="No"/>
    <s v="No"/>
    <m/>
    <n v="36.005000000000003"/>
    <x v="0"/>
    <m/>
    <n v="6.9"/>
    <x v="0"/>
    <m/>
    <n v="1982"/>
    <s v="Aug"/>
    <n v="28"/>
    <s v="28-Aug-1982"/>
    <m/>
    <n v="40"/>
    <m/>
    <n v="6500.24"/>
  </r>
  <r>
    <s v="Arellano, Ms.  Jessica N."/>
    <m/>
    <s v=" Ms"/>
    <s v="  Jessica N"/>
    <s v="Arellano"/>
    <m/>
    <n v="0"/>
    <m/>
    <s v="No"/>
    <s v="No"/>
    <s v="No"/>
    <s v="No"/>
    <m/>
    <n v="28.7"/>
    <x v="1"/>
    <m/>
    <n v="11.52"/>
    <x v="0"/>
    <m/>
    <n v="1994"/>
    <s v="Jul"/>
    <n v="7"/>
    <s v="7-Jul-1994"/>
    <m/>
    <n v="28"/>
    <m/>
    <n v="6512.24"/>
  </r>
  <r>
    <s v="Charette, Ms.  Melanie"/>
    <m/>
    <s v=" Ms"/>
    <s v="  Melanie"/>
    <s v="Charette"/>
    <m/>
    <n v="0"/>
    <m/>
    <s v="No"/>
    <s v="No"/>
    <s v="No"/>
    <s v="No"/>
    <m/>
    <n v="34.295000000000002"/>
    <x v="0"/>
    <m/>
    <n v="11.24"/>
    <x v="0"/>
    <m/>
    <n v="1976"/>
    <s v="Oct"/>
    <n v="23"/>
    <s v="23-Oct-1976"/>
    <m/>
    <n v="46"/>
    <m/>
    <n v="6529.21"/>
  </r>
  <r>
    <s v="Pena Reyes, Ms.  Ruth Angelica"/>
    <m/>
    <s v=" Ms"/>
    <s v="  Ruth Angelica"/>
    <s v="Pena Reyes"/>
    <m/>
    <n v="0"/>
    <m/>
    <s v="No"/>
    <s v="No"/>
    <s v="No"/>
    <s v="No"/>
    <m/>
    <n v="27.55"/>
    <x v="1"/>
    <m/>
    <n v="10.98"/>
    <x v="0"/>
    <m/>
    <n v="1982"/>
    <s v="Aug"/>
    <n v="12"/>
    <s v="12-Aug-1982"/>
    <m/>
    <n v="40"/>
    <m/>
    <n v="6532.04"/>
  </r>
  <r>
    <s v="Broderick, Ms.  Una M"/>
    <m/>
    <s v=" Ms"/>
    <s v="  Una M"/>
    <s v="Broderick"/>
    <m/>
    <n v="0"/>
    <m/>
    <s v="No"/>
    <s v="No"/>
    <s v="No"/>
    <s v="No"/>
    <m/>
    <n v="40.700000000000003"/>
    <x v="0"/>
    <m/>
    <n v="5.42"/>
    <x v="2"/>
    <m/>
    <n v="1982"/>
    <s v="Oct"/>
    <n v="2"/>
    <s v="2-Oct-1982"/>
    <m/>
    <n v="40"/>
    <m/>
    <n v="6536.68"/>
  </r>
  <r>
    <s v="Summers, Ms.  Taralyn"/>
    <m/>
    <s v=" Ms"/>
    <s v="  Taralyn"/>
    <s v="Summers"/>
    <m/>
    <n v="0"/>
    <m/>
    <s v="No"/>
    <s v="No"/>
    <s v="No"/>
    <s v="No"/>
    <m/>
    <n v="18.335000000000001"/>
    <x v="4"/>
    <m/>
    <n v="10.97"/>
    <x v="0"/>
    <m/>
    <n v="1969"/>
    <s v="Dec"/>
    <n v="3"/>
    <s v="3-Dec-1969"/>
    <m/>
    <n v="53"/>
    <m/>
    <n v="6546.16"/>
  </r>
  <r>
    <s v="Fisher, Mr.  James A"/>
    <m/>
    <s v=" Mr"/>
    <s v="  James A"/>
    <s v="Fisher"/>
    <m/>
    <n v="2"/>
    <m/>
    <s v="No"/>
    <s v="yes"/>
    <s v="No"/>
    <s v="Yes"/>
    <m/>
    <n v="33.914999999999999"/>
    <x v="0"/>
    <m/>
    <n v="9.56"/>
    <x v="0"/>
    <m/>
    <n v="1986"/>
    <s v="Dec"/>
    <n v="18"/>
    <s v="18-Dec-1986"/>
    <m/>
    <n v="36"/>
    <m/>
    <n v="6548.2"/>
  </r>
  <r>
    <s v="Zhou, Mr.  Ning"/>
    <m/>
    <s v=" Mr"/>
    <s v="  Ning"/>
    <s v="Zhou"/>
    <m/>
    <n v="2"/>
    <m/>
    <s v="No"/>
    <s v="yes"/>
    <s v="No"/>
    <s v="Yes"/>
    <m/>
    <n v="33.534999999999997"/>
    <x v="0"/>
    <m/>
    <n v="9.4"/>
    <x v="0"/>
    <m/>
    <n v="1989"/>
    <s v="Aug"/>
    <n v="6"/>
    <s v="6-Aug-1989"/>
    <m/>
    <n v="33"/>
    <m/>
    <n v="6551.75"/>
  </r>
  <r>
    <s v="Clarke-Ames, Mr.  Joel"/>
    <m/>
    <s v=" Mr"/>
    <s v="  Joel"/>
    <s v="Clarke-Ames"/>
    <m/>
    <n v="2"/>
    <m/>
    <s v="No"/>
    <s v="yes"/>
    <s v="No"/>
    <s v="Yes"/>
    <m/>
    <n v="23.655000000000001"/>
    <x v="2"/>
    <m/>
    <n v="8.48"/>
    <x v="0"/>
    <m/>
    <n v="1968"/>
    <s v="Dec"/>
    <n v="11"/>
    <s v="11-Dec-1968"/>
    <m/>
    <n v="54"/>
    <m/>
    <n v="6552.01"/>
  </r>
  <r>
    <s v="Staton, Ms.  Pamela J."/>
    <m/>
    <s v=" Ms"/>
    <s v="  Pamela J"/>
    <s v="Staton"/>
    <m/>
    <n v="0"/>
    <m/>
    <s v="No"/>
    <s v="No"/>
    <s v="No"/>
    <s v="No"/>
    <m/>
    <n v="28"/>
    <x v="1"/>
    <m/>
    <n v="5.57"/>
    <x v="2"/>
    <m/>
    <n v="1984"/>
    <s v="Sep"/>
    <n v="20"/>
    <s v="20-Sep-1984"/>
    <m/>
    <n v="38"/>
    <m/>
    <n v="6555.07"/>
  </r>
  <r>
    <s v="Forster, Ms.  Brittney"/>
    <m/>
    <s v=" Ms"/>
    <s v="  Brittney"/>
    <s v="Forster"/>
    <m/>
    <n v="1"/>
    <m/>
    <s v="No"/>
    <s v="yes"/>
    <s v="No"/>
    <s v="Yes"/>
    <m/>
    <n v="30.23"/>
    <x v="0"/>
    <m/>
    <n v="6.94"/>
    <x v="0"/>
    <m/>
    <n v="1981"/>
    <s v="Jul"/>
    <n v="20"/>
    <s v="20-Jul-1981"/>
    <m/>
    <n v="41"/>
    <m/>
    <n v="6571.02"/>
  </r>
  <r>
    <s v="Monaghan, Mrs.  Sheila"/>
    <m/>
    <s v=" Mrs"/>
    <s v="  Sheila"/>
    <s v="Monaghan"/>
    <m/>
    <n v="1"/>
    <m/>
    <s v="No"/>
    <s v="No"/>
    <s v="No"/>
    <s v="No"/>
    <m/>
    <n v="51.14"/>
    <x v="0"/>
    <m/>
    <n v="4.05"/>
    <x v="2"/>
    <m/>
    <n v="1984"/>
    <s v="Oct"/>
    <n v="5"/>
    <s v="5-Oct-1984"/>
    <m/>
    <n v="38"/>
    <m/>
    <n v="6571.54"/>
  </r>
  <r>
    <s v="Kawamoto, Mr.  Koji"/>
    <m/>
    <s v=" Mr"/>
    <s v="  Koji"/>
    <s v="Kawamoto"/>
    <m/>
    <n v="0"/>
    <m/>
    <s v="No"/>
    <s v="No"/>
    <s v="No"/>
    <s v="No"/>
    <m/>
    <n v="24.32"/>
    <x v="2"/>
    <m/>
    <n v="10.220000000000001"/>
    <x v="0"/>
    <m/>
    <n v="1982"/>
    <s v="Nov"/>
    <n v="22"/>
    <s v="22-Nov-1982"/>
    <m/>
    <n v="40"/>
    <m/>
    <n v="6593.51"/>
  </r>
  <r>
    <s v="Dicharry, Ms.  Sarah"/>
    <m/>
    <s v=" Ms"/>
    <s v="  Sarah"/>
    <s v="Dicharry"/>
    <m/>
    <n v="0"/>
    <m/>
    <s v="No"/>
    <s v="No"/>
    <s v="No"/>
    <s v="No"/>
    <m/>
    <n v="38.06"/>
    <x v="0"/>
    <m/>
    <n v="9.24"/>
    <x v="0"/>
    <m/>
    <n v="1982"/>
    <s v="Dec"/>
    <n v="29"/>
    <s v="29-Dec-1982"/>
    <m/>
    <n v="40"/>
    <m/>
    <n v="6600.21"/>
  </r>
  <r>
    <s v="Berry, Mrs.  Colleen M"/>
    <m/>
    <s v=" Mrs"/>
    <s v="  Colleen M"/>
    <s v="Berry"/>
    <m/>
    <n v="0"/>
    <m/>
    <s v="No"/>
    <s v="No"/>
    <s v="No"/>
    <s v="No"/>
    <m/>
    <n v="37.700000000000003"/>
    <x v="0"/>
    <m/>
    <n v="8.6"/>
    <x v="0"/>
    <m/>
    <n v="1982"/>
    <s v="Nov"/>
    <n v="7"/>
    <s v="7-Nov-1982"/>
    <m/>
    <n v="40"/>
    <m/>
    <n v="6600.36"/>
  </r>
  <r>
    <s v="Porfirio, Ms.  Deedra G."/>
    <m/>
    <s v=" Ms"/>
    <s v="  Deedra G"/>
    <s v="Porfirio"/>
    <m/>
    <n v="2"/>
    <m/>
    <s v="No"/>
    <s v="yes"/>
    <s v="No"/>
    <s v="Yes"/>
    <m/>
    <n v="44"/>
    <x v="0"/>
    <m/>
    <n v="9.32"/>
    <x v="0"/>
    <m/>
    <n v="1982"/>
    <s v="Aug"/>
    <n v="28"/>
    <s v="28-Aug-1982"/>
    <m/>
    <n v="40"/>
    <m/>
    <n v="6610.11"/>
  </r>
  <r>
    <s v="Thind, Mrs.  Kulwinder"/>
    <m/>
    <s v=" Mrs"/>
    <s v="  Kulwinder"/>
    <s v="Thind"/>
    <m/>
    <n v="0"/>
    <m/>
    <s v="No"/>
    <s v="yes"/>
    <s v="No"/>
    <s v="Yes"/>
    <m/>
    <n v="41.45"/>
    <x v="0"/>
    <m/>
    <n v="6.12"/>
    <x v="1"/>
    <m/>
    <n v="1973"/>
    <s v="Aug"/>
    <n v="29"/>
    <s v="29-Aug-1973"/>
    <m/>
    <n v="49"/>
    <m/>
    <n v="6630.31"/>
  </r>
  <r>
    <s v="Ryan, Ms.  Ann M."/>
    <m/>
    <s v=" Ms"/>
    <s v="  Ann M"/>
    <s v="Ryan"/>
    <m/>
    <n v="0"/>
    <m/>
    <s v="No"/>
    <s v="yes"/>
    <s v="No"/>
    <s v="Yes"/>
    <m/>
    <n v="25.364999999999998"/>
    <x v="1"/>
    <m/>
    <n v="9.19"/>
    <x v="0"/>
    <m/>
    <n v="2003"/>
    <s v="Sep"/>
    <n v="4"/>
    <s v="4-Sep-2003"/>
    <m/>
    <n v="19"/>
    <m/>
    <n v="6638.16"/>
  </r>
  <r>
    <s v="Horn, Ms.  Sarah E"/>
    <m/>
    <s v=" Ms"/>
    <s v="  Sarah E"/>
    <s v="Horn"/>
    <m/>
    <n v="1"/>
    <m/>
    <s v="No"/>
    <s v="yes"/>
    <s v="No"/>
    <s v="Yes"/>
    <m/>
    <n v="34.56"/>
    <x v="0"/>
    <m/>
    <n v="5.84"/>
    <x v="1"/>
    <m/>
    <n v="1990"/>
    <s v="Jun"/>
    <n v="6"/>
    <s v="6-Jun-1990"/>
    <m/>
    <n v="33"/>
    <m/>
    <n v="6639.3"/>
  </r>
  <r>
    <s v="Sabadosa, Ms.  Apryl J."/>
    <m/>
    <s v=" Ms"/>
    <s v="  Apryl J"/>
    <s v="Sabadosa"/>
    <m/>
    <n v="2"/>
    <m/>
    <s v="No"/>
    <s v="yes"/>
    <s v="No"/>
    <s v="Yes"/>
    <m/>
    <n v="28.2"/>
    <x v="1"/>
    <m/>
    <n v="7.19"/>
    <x v="0"/>
    <m/>
    <n v="1984"/>
    <s v="Dec"/>
    <n v="8"/>
    <s v="8-Dec-1984"/>
    <m/>
    <n v="38"/>
    <m/>
    <n v="6640.54"/>
  </r>
  <r>
    <s v="Casady, Mrs.  Ilana"/>
    <m/>
    <s v=" Mrs"/>
    <s v="  Ilana"/>
    <s v="Casady"/>
    <m/>
    <n v="0"/>
    <m/>
    <s v="No"/>
    <s v="No"/>
    <s v="No"/>
    <s v="No"/>
    <m/>
    <n v="30.43"/>
    <x v="0"/>
    <m/>
    <n v="9.39"/>
    <x v="0"/>
    <m/>
    <n v="1970"/>
    <s v="Nov"/>
    <n v="8"/>
    <s v="8-Nov-1970"/>
    <m/>
    <n v="52"/>
    <m/>
    <n v="6651.26"/>
  </r>
  <r>
    <s v="Phillips, Ms.  Katherine"/>
    <m/>
    <s v=" Ms"/>
    <s v="  Katherine"/>
    <s v="Phillips"/>
    <m/>
    <n v="1"/>
    <m/>
    <s v="No"/>
    <s v="yes"/>
    <s v="No"/>
    <s v="Yes"/>
    <m/>
    <n v="32.395000000000003"/>
    <x v="0"/>
    <m/>
    <n v="4.2699999999999996"/>
    <x v="2"/>
    <m/>
    <n v="1984"/>
    <s v="Jul"/>
    <n v="1"/>
    <s v="1-Jul-1984"/>
    <m/>
    <n v="38"/>
    <m/>
    <n v="6652.53"/>
  </r>
  <r>
    <s v="Ahokas, Ms.  Katherine"/>
    <m/>
    <s v=" Ms"/>
    <s v="  Katherine"/>
    <s v="Ahokas"/>
    <m/>
    <n v="0"/>
    <m/>
    <s v="No"/>
    <s v="No"/>
    <s v="No"/>
    <s v="No"/>
    <m/>
    <n v="24.035"/>
    <x v="2"/>
    <m/>
    <n v="11.71"/>
    <x v="0"/>
    <m/>
    <n v="1989"/>
    <s v="Nov"/>
    <n v="19"/>
    <s v="19-Nov-1989"/>
    <m/>
    <n v="33"/>
    <m/>
    <n v="6653.79"/>
  </r>
  <r>
    <s v="Hebert, Mr.  Karl"/>
    <m/>
    <s v=" Mr"/>
    <s v="  Karl"/>
    <s v="Hebert"/>
    <m/>
    <n v="2"/>
    <m/>
    <s v="No"/>
    <s v="No"/>
    <s v="No"/>
    <s v="No"/>
    <m/>
    <n v="37.119999999999997"/>
    <x v="0"/>
    <m/>
    <n v="5.29"/>
    <x v="2"/>
    <m/>
    <n v="1982"/>
    <s v="Sep"/>
    <n v="27"/>
    <s v="27-Sep-1982"/>
    <m/>
    <n v="40"/>
    <m/>
    <n v="6664.32"/>
  </r>
  <r>
    <s v="Fair, Mr.  Stephen"/>
    <m/>
    <s v=" Mr"/>
    <s v="  Stephen"/>
    <s v="Fair"/>
    <m/>
    <n v="1"/>
    <m/>
    <s v="No"/>
    <s v="yes"/>
    <s v="No"/>
    <s v="Yes"/>
    <m/>
    <n v="34.840000000000003"/>
    <x v="0"/>
    <m/>
    <n v="6"/>
    <x v="1"/>
    <m/>
    <n v="1981"/>
    <s v="Sep"/>
    <n v="17"/>
    <s v="17-Sep-1981"/>
    <m/>
    <n v="41"/>
    <m/>
    <n v="6664.69"/>
  </r>
  <r>
    <s v="Swenson, Mr.  Will"/>
    <m/>
    <s v=" Mr"/>
    <s v="  Will"/>
    <s v="Swenson"/>
    <m/>
    <n v="0"/>
    <m/>
    <s v="No"/>
    <s v="No"/>
    <s v="No"/>
    <s v="No"/>
    <m/>
    <n v="29.53"/>
    <x v="1"/>
    <m/>
    <n v="10.64"/>
    <x v="0"/>
    <m/>
    <n v="1989"/>
    <s v="Oct"/>
    <n v="20"/>
    <s v="20-Oct-1989"/>
    <m/>
    <n v="33"/>
    <m/>
    <n v="6666.24"/>
  </r>
  <r>
    <s v="Revenis, Mr.  Bradley D"/>
    <m/>
    <s v=" Mr"/>
    <s v="  Bradley D"/>
    <s v="Revenis"/>
    <m/>
    <n v="0"/>
    <m/>
    <s v="No"/>
    <s v="yes"/>
    <s v="No"/>
    <s v="Yes"/>
    <m/>
    <n v="42.51"/>
    <x v="0"/>
    <m/>
    <n v="8.2100000000000009"/>
    <x v="0"/>
    <m/>
    <n v="1985"/>
    <s v="Jul"/>
    <n v="9"/>
    <s v="9-Jul-1985"/>
    <m/>
    <n v="37"/>
    <m/>
    <n v="6686.43"/>
  </r>
  <r>
    <s v="Engnes, Mrs.  Amy M"/>
    <m/>
    <s v=" Mrs"/>
    <s v="  Amy M"/>
    <s v="Engnes"/>
    <m/>
    <n v="1"/>
    <m/>
    <s v="No"/>
    <s v="No"/>
    <s v="No"/>
    <s v="No"/>
    <m/>
    <n v="38.14"/>
    <x v="0"/>
    <m/>
    <n v="5.58"/>
    <x v="2"/>
    <m/>
    <n v="1968"/>
    <s v="Jul"/>
    <n v="13"/>
    <s v="13-Jul-1968"/>
    <m/>
    <n v="54"/>
    <m/>
    <n v="6700.56"/>
  </r>
  <r>
    <s v="Wiltse, Mr.  Matthew W."/>
    <m/>
    <s v=" Mr"/>
    <s v="  Matthew W"/>
    <s v="Wiltse"/>
    <m/>
    <n v="0"/>
    <m/>
    <s v="No"/>
    <s v="No"/>
    <s v="No"/>
    <s v="No"/>
    <m/>
    <n v="39.93"/>
    <x v="0"/>
    <m/>
    <n v="8.75"/>
    <x v="0"/>
    <m/>
    <n v="1971"/>
    <s v="Dec"/>
    <n v="12"/>
    <s v="12-Dec-1971"/>
    <m/>
    <n v="51"/>
    <m/>
    <n v="6706.47"/>
  </r>
  <r>
    <s v="Fernandez, Mr.  Doug"/>
    <m/>
    <s v=" Mr"/>
    <s v="  Doug"/>
    <s v="Fernandez"/>
    <m/>
    <n v="0"/>
    <m/>
    <s v="No"/>
    <s v="No"/>
    <s v="No"/>
    <s v="No"/>
    <m/>
    <n v="38.83"/>
    <x v="0"/>
    <m/>
    <n v="11.86"/>
    <x v="0"/>
    <m/>
    <n v="1983"/>
    <s v="Jun"/>
    <n v="12"/>
    <s v="12-Jun-1983"/>
    <m/>
    <n v="39"/>
    <m/>
    <n v="6710.19"/>
  </r>
  <r>
    <s v="Edwards, Mr.  Tom"/>
    <m/>
    <s v=" Mr"/>
    <s v="  Tom"/>
    <s v="Edwards"/>
    <m/>
    <n v="0"/>
    <m/>
    <s v="No"/>
    <s v="No"/>
    <s v="No"/>
    <s v="No"/>
    <m/>
    <n v="37.4"/>
    <x v="0"/>
    <m/>
    <n v="11.46"/>
    <x v="0"/>
    <m/>
    <n v="1994"/>
    <s v="Jun"/>
    <n v="13"/>
    <s v="13-Jun-1994"/>
    <m/>
    <n v="28"/>
    <m/>
    <n v="6721.37"/>
  </r>
  <r>
    <s v="Pinney, Mr.  Jonathan"/>
    <m/>
    <s v=" Mr"/>
    <s v="  Jonathan"/>
    <s v="Pinney"/>
    <m/>
    <n v="0"/>
    <m/>
    <s v="No"/>
    <s v="No"/>
    <s v="No"/>
    <s v="No"/>
    <m/>
    <n v="21.4"/>
    <x v="2"/>
    <m/>
    <n v="9.0299999999999994"/>
    <x v="0"/>
    <m/>
    <n v="1978"/>
    <s v="Oct"/>
    <n v="21"/>
    <s v="21-Oct-1978"/>
    <m/>
    <n v="44"/>
    <m/>
    <n v="6737.98"/>
  </r>
  <r>
    <s v="Levy, Mr.  Wayne A."/>
    <m/>
    <s v=" Mr"/>
    <s v="  Wayne A"/>
    <s v="Levy"/>
    <m/>
    <n v="2"/>
    <m/>
    <s v="No"/>
    <s v="yes"/>
    <s v="No"/>
    <s v="Yes"/>
    <m/>
    <n v="38.380000000000003"/>
    <x v="0"/>
    <m/>
    <n v="8.26"/>
    <x v="0"/>
    <m/>
    <n v="1968"/>
    <s v="Jul"/>
    <n v="18"/>
    <s v="18-Jul-1968"/>
    <m/>
    <n v="54"/>
    <m/>
    <n v="6738.84"/>
  </r>
  <r>
    <s v="Takeda, Mr.  Nobuyori"/>
    <m/>
    <s v=" Mr"/>
    <s v="  Nobuyori"/>
    <s v="Takeda"/>
    <m/>
    <n v="2"/>
    <m/>
    <s v="No"/>
    <s v="yes"/>
    <s v="No"/>
    <s v="Yes"/>
    <m/>
    <n v="33.659999999999997"/>
    <x v="0"/>
    <m/>
    <n v="5.42"/>
    <x v="2"/>
    <m/>
    <n v="1986"/>
    <s v="Aug"/>
    <n v="7"/>
    <s v="7-Aug-1986"/>
    <m/>
    <n v="36"/>
    <m/>
    <n v="6746.74"/>
  </r>
  <r>
    <s v="Burke, Mr.  Rich"/>
    <m/>
    <s v=" Mr"/>
    <s v="  Rich"/>
    <s v="Burke"/>
    <m/>
    <n v="1"/>
    <m/>
    <s v="No"/>
    <s v="yes"/>
    <s v="No"/>
    <s v="Yes"/>
    <m/>
    <n v="31.79"/>
    <x v="0"/>
    <m/>
    <n v="11.33"/>
    <x v="0"/>
    <m/>
    <n v="1986"/>
    <s v="Jun"/>
    <n v="5"/>
    <s v="5-Jun-1986"/>
    <m/>
    <n v="37"/>
    <m/>
    <n v="6748.59"/>
  </r>
  <r>
    <s v="Duarte, Mr.  Marcos S"/>
    <m/>
    <s v=" Mr"/>
    <s v="  Marcos S"/>
    <s v="Duarte"/>
    <m/>
    <n v="1"/>
    <m/>
    <s v="No"/>
    <s v="yes"/>
    <s v="No"/>
    <s v="Yes"/>
    <m/>
    <n v="29.7"/>
    <x v="1"/>
    <m/>
    <n v="7.69"/>
    <x v="0"/>
    <m/>
    <n v="1970"/>
    <s v="Jun"/>
    <n v="17"/>
    <s v="17-Jun-1970"/>
    <m/>
    <n v="52"/>
    <m/>
    <n v="6749.63"/>
  </r>
  <r>
    <s v="Clark, Mr.  Dave"/>
    <m/>
    <s v=" Mr"/>
    <s v="  Dave"/>
    <s v="Clark"/>
    <m/>
    <n v="1"/>
    <m/>
    <s v="No"/>
    <s v="yes"/>
    <s v="No"/>
    <s v="Yes"/>
    <m/>
    <n v="25.46"/>
    <x v="1"/>
    <m/>
    <n v="8.77"/>
    <x v="0"/>
    <m/>
    <n v="1966"/>
    <s v="Dec"/>
    <n v="9"/>
    <s v="9-Dec-1966"/>
    <m/>
    <n v="56"/>
    <m/>
    <n v="6750.27"/>
  </r>
  <r>
    <s v="Nice, Mr.  Andy"/>
    <m/>
    <s v=" Mr"/>
    <s v="  Andy"/>
    <s v="Nice"/>
    <m/>
    <n v="1"/>
    <m/>
    <s v="No"/>
    <s v="No"/>
    <s v="No"/>
    <s v="No"/>
    <m/>
    <n v="39.14"/>
    <x v="0"/>
    <m/>
    <n v="4.91"/>
    <x v="2"/>
    <m/>
    <n v="1988"/>
    <s v="Oct"/>
    <n v="10"/>
    <s v="10-Oct-1988"/>
    <m/>
    <n v="34"/>
    <m/>
    <n v="6753.04"/>
  </r>
  <r>
    <s v="Windler, Ms.  Mary"/>
    <m/>
    <s v=" Ms"/>
    <s v="  Mary"/>
    <s v="Windler"/>
    <m/>
    <n v="1"/>
    <m/>
    <s v="No"/>
    <s v="No"/>
    <s v="No"/>
    <s v="No"/>
    <m/>
    <n v="41.2"/>
    <x v="0"/>
    <m/>
    <n v="4.95"/>
    <x v="2"/>
    <m/>
    <n v="1981"/>
    <s v="Sep"/>
    <n v="21"/>
    <s v="21-Sep-1981"/>
    <m/>
    <n v="41"/>
    <m/>
    <n v="6770.19"/>
  </r>
  <r>
    <s v="Jones, Mr.  Marcus B"/>
    <m/>
    <s v=" Mr"/>
    <s v="  Marcus B"/>
    <s v="Jones"/>
    <m/>
    <n v="1"/>
    <m/>
    <s v="No"/>
    <s v="yes"/>
    <s v="No"/>
    <s v="Yes"/>
    <m/>
    <n v="28.81"/>
    <x v="1"/>
    <m/>
    <n v="10.8"/>
    <x v="0"/>
    <m/>
    <n v="1981"/>
    <s v="Sep"/>
    <n v="3"/>
    <s v="3-Sep-1981"/>
    <m/>
    <n v="41"/>
    <m/>
    <n v="6775.96"/>
  </r>
  <r>
    <s v="Stevenson, Mr.  Thomas K."/>
    <m/>
    <s v=" Mr"/>
    <s v="  Thomas K"/>
    <s v="Stevenson"/>
    <m/>
    <n v="2"/>
    <m/>
    <s v="No"/>
    <s v="No"/>
    <s v="No"/>
    <s v="No"/>
    <m/>
    <n v="37.409999999999997"/>
    <x v="0"/>
    <m/>
    <n v="7.21"/>
    <x v="0"/>
    <m/>
    <n v="1981"/>
    <s v="Oct"/>
    <n v="8"/>
    <s v="8-Oct-1981"/>
    <m/>
    <n v="41"/>
    <m/>
    <n v="6781.35"/>
  </r>
  <r>
    <s v="Humphrey, Mr.  Robert"/>
    <m/>
    <s v=" Mr"/>
    <s v="  Robert"/>
    <s v="Humphrey"/>
    <m/>
    <n v="1"/>
    <m/>
    <s v="No"/>
    <s v="No"/>
    <s v="No"/>
    <s v="No"/>
    <m/>
    <n v="52.54"/>
    <x v="0"/>
    <m/>
    <n v="5.12"/>
    <x v="2"/>
    <m/>
    <n v="1980"/>
    <s v="Nov"/>
    <n v="23"/>
    <s v="23-Nov-1980"/>
    <m/>
    <n v="42"/>
    <m/>
    <n v="6781.52"/>
  </r>
  <r>
    <s v="Nelson, Mr.  Geoff"/>
    <m/>
    <s v=" Mr"/>
    <s v="  Geoff"/>
    <s v="Nelson"/>
    <m/>
    <n v="1"/>
    <m/>
    <s v="yes"/>
    <s v="No"/>
    <s v="Yes"/>
    <s v="No"/>
    <m/>
    <n v="17.29"/>
    <x v="4"/>
    <m/>
    <n v="4.62"/>
    <x v="2"/>
    <m/>
    <n v="1985"/>
    <s v="Dec"/>
    <n v="24"/>
    <s v="24-Dec-1985"/>
    <m/>
    <n v="37"/>
    <m/>
    <n v="6796.86"/>
  </r>
  <r>
    <s v="Payne, Mr.  Chris J."/>
    <m/>
    <s v=" Mr"/>
    <s v="  Chris J"/>
    <s v="Payne"/>
    <m/>
    <n v="0"/>
    <m/>
    <s v="No"/>
    <s v="yes"/>
    <s v="No"/>
    <s v="Yes"/>
    <m/>
    <n v="31.74"/>
    <x v="0"/>
    <m/>
    <n v="7.68"/>
    <x v="0"/>
    <m/>
    <n v="1991"/>
    <s v="Jun"/>
    <n v="29"/>
    <s v="29-Jun-1991"/>
    <m/>
    <n v="31"/>
    <m/>
    <n v="6799.46"/>
  </r>
  <r>
    <s v="Hails, Ms.  Kate A."/>
    <m/>
    <s v=" Ms"/>
    <s v="  Kate A"/>
    <s v="Hails"/>
    <m/>
    <n v="1"/>
    <m/>
    <s v="No"/>
    <s v="yes"/>
    <s v="No"/>
    <s v="Yes"/>
    <m/>
    <n v="26.504999999999999"/>
    <x v="1"/>
    <m/>
    <n v="6.79"/>
    <x v="0"/>
    <m/>
    <n v="1975"/>
    <s v="Aug"/>
    <n v="17"/>
    <s v="17-Aug-1975"/>
    <m/>
    <n v="47"/>
    <m/>
    <n v="6809.46"/>
  </r>
  <r>
    <s v="Proctor, Ms.  Kelli"/>
    <m/>
    <s v=" Ms"/>
    <s v="  Kelli"/>
    <s v="Proctor"/>
    <m/>
    <n v="0"/>
    <m/>
    <s v="No"/>
    <s v="No"/>
    <s v="No"/>
    <s v="No"/>
    <m/>
    <n v="36.479999999999997"/>
    <x v="0"/>
    <m/>
    <n v="11.09"/>
    <x v="0"/>
    <m/>
    <n v="1994"/>
    <s v="Jul"/>
    <n v="8"/>
    <s v="8-Jul-1994"/>
    <m/>
    <n v="28"/>
    <m/>
    <n v="6827.69"/>
  </r>
  <r>
    <s v="Ryan, Mrs.  Maggie M"/>
    <m/>
    <s v=" Mrs"/>
    <s v="  Maggie M"/>
    <s v="Ryan"/>
    <m/>
    <n v="1"/>
    <m/>
    <s v="No"/>
    <s v="yes"/>
    <s v="No"/>
    <s v="Yes"/>
    <m/>
    <n v="39.159999999999997"/>
    <x v="0"/>
    <m/>
    <n v="5.24"/>
    <x v="2"/>
    <m/>
    <n v="1979"/>
    <s v="Jul"/>
    <n v="15"/>
    <s v="15-Jul-1979"/>
    <m/>
    <n v="43"/>
    <m/>
    <n v="6837.37"/>
  </r>
  <r>
    <s v="Watson, Mrs.  Michelle L."/>
    <m/>
    <s v=" Mrs"/>
    <s v="  Michelle L"/>
    <s v="Watson"/>
    <m/>
    <n v="1"/>
    <m/>
    <s v="No"/>
    <s v="yes"/>
    <s v="No"/>
    <s v="Yes"/>
    <m/>
    <n v="28.22"/>
    <x v="1"/>
    <m/>
    <n v="7.51"/>
    <x v="0"/>
    <m/>
    <n v="2000"/>
    <s v="Nov"/>
    <n v="30"/>
    <s v="30-Nov-2000"/>
    <m/>
    <n v="22"/>
    <m/>
    <n v="6842.28"/>
  </r>
  <r>
    <s v="Gresh, Mrs.  Ashley K"/>
    <m/>
    <s v=" Mrs"/>
    <s v="  Ashley K"/>
    <s v="Gresh"/>
    <m/>
    <n v="2"/>
    <m/>
    <s v="No"/>
    <s v="No"/>
    <s v="No"/>
    <s v="No"/>
    <m/>
    <n v="35"/>
    <x v="0"/>
    <m/>
    <n v="4.13"/>
    <x v="2"/>
    <m/>
    <n v="1977"/>
    <s v="Jun"/>
    <n v="15"/>
    <s v="15-Jun-1977"/>
    <m/>
    <n v="45"/>
    <m/>
    <n v="6843.17"/>
  </r>
  <r>
    <s v="Anis, Mr.  Michael"/>
    <m/>
    <s v=" Mr"/>
    <s v="  Michael"/>
    <s v="Anis"/>
    <m/>
    <n v="1"/>
    <m/>
    <s v="No"/>
    <s v="yes"/>
    <s v="No"/>
    <s v="Yes"/>
    <m/>
    <n v="36.24"/>
    <x v="0"/>
    <m/>
    <n v="8.3800000000000008"/>
    <x v="0"/>
    <m/>
    <n v="1979"/>
    <s v="Nov"/>
    <n v="4"/>
    <s v="4-Nov-1979"/>
    <m/>
    <n v="43"/>
    <m/>
    <n v="6849.03"/>
  </r>
  <r>
    <s v="Swartz, Mr.  Ryan K."/>
    <m/>
    <s v=" Mr"/>
    <s v="  Ryan K"/>
    <s v="Swartz"/>
    <m/>
    <n v="0"/>
    <m/>
    <s v="No"/>
    <s v="No"/>
    <s v="No"/>
    <s v="No"/>
    <m/>
    <n v="36.954999999999998"/>
    <x v="0"/>
    <m/>
    <n v="8.07"/>
    <x v="0"/>
    <m/>
    <n v="1981"/>
    <s v="Jun"/>
    <n v="19"/>
    <s v="19-Jun-1981"/>
    <m/>
    <n v="41"/>
    <m/>
    <n v="6858.48"/>
  </r>
  <r>
    <s v="Schluneker, Mr.  Matthew J"/>
    <m/>
    <s v=" Mr"/>
    <s v="  Matthew J"/>
    <s v="Schluneker"/>
    <m/>
    <n v="0"/>
    <m/>
    <s v="No"/>
    <s v="No"/>
    <s v="No"/>
    <s v="No"/>
    <m/>
    <n v="29.64"/>
    <x v="1"/>
    <m/>
    <n v="8.9499999999999993"/>
    <x v="0"/>
    <m/>
    <n v="1978"/>
    <s v="Aug"/>
    <n v="5"/>
    <s v="5-Aug-1978"/>
    <m/>
    <n v="44"/>
    <m/>
    <n v="6863.49"/>
  </r>
  <r>
    <s v="Bellemare, Mrs.  Karine"/>
    <m/>
    <s v=" Mrs"/>
    <s v="  Karine"/>
    <s v="Bellemare"/>
    <m/>
    <n v="1"/>
    <m/>
    <s v="No"/>
    <s v="yes"/>
    <s v="No"/>
    <s v="Yes"/>
    <m/>
    <n v="42.74"/>
    <x v="0"/>
    <m/>
    <n v="6.31"/>
    <x v="1"/>
    <m/>
    <n v="1969"/>
    <s v="Oct"/>
    <n v="23"/>
    <s v="23-Oct-1969"/>
    <m/>
    <n v="53"/>
    <m/>
    <n v="6868.39"/>
  </r>
  <r>
    <s v="Vitalo, Ms.  Antonia G"/>
    <m/>
    <s v=" Ms"/>
    <s v="  Antonia G"/>
    <s v="Vitalo"/>
    <m/>
    <n v="2"/>
    <m/>
    <s v="No"/>
    <s v="yes"/>
    <s v="No"/>
    <s v="Yes"/>
    <m/>
    <n v="36.130000000000003"/>
    <x v="0"/>
    <m/>
    <n v="7.19"/>
    <x v="0"/>
    <m/>
    <n v="1981"/>
    <s v="Jun"/>
    <n v="23"/>
    <s v="23-Jun-1981"/>
    <m/>
    <n v="41"/>
    <m/>
    <n v="6875.96"/>
  </r>
  <r>
    <s v="Hamilton, Ms.  Casondra L"/>
    <m/>
    <s v=" Ms"/>
    <s v="  Casondra L"/>
    <s v="Hamilton"/>
    <m/>
    <n v="1"/>
    <m/>
    <s v="No"/>
    <s v="yes"/>
    <s v="No"/>
    <s v="Yes"/>
    <m/>
    <n v="31.55"/>
    <x v="0"/>
    <m/>
    <n v="6.11"/>
    <x v="1"/>
    <m/>
    <n v="2004"/>
    <s v="Dec"/>
    <n v="24"/>
    <s v="24-Dec-2004"/>
    <m/>
    <n v="18"/>
    <m/>
    <n v="6876.53"/>
  </r>
  <r>
    <s v="Marshall, Ms.  Wendy"/>
    <m/>
    <s v=" Ms"/>
    <s v="  Wendy"/>
    <s v="Marshall"/>
    <m/>
    <n v="1"/>
    <m/>
    <s v="No"/>
    <s v="No"/>
    <s v="No"/>
    <s v="No"/>
    <m/>
    <n v="52.75"/>
    <x v="0"/>
    <m/>
    <n v="6.02"/>
    <x v="1"/>
    <m/>
    <n v="1985"/>
    <s v="Sep"/>
    <n v="10"/>
    <s v="10-Sep-1985"/>
    <m/>
    <n v="37"/>
    <m/>
    <n v="6877.98"/>
  </r>
  <r>
    <s v="Cale, Mr.  Eric D"/>
    <m/>
    <s v=" Mr"/>
    <s v="  Eric D"/>
    <s v="Cale"/>
    <m/>
    <n v="0"/>
    <m/>
    <s v="No"/>
    <s v="No"/>
    <s v="No"/>
    <s v="No"/>
    <m/>
    <n v="36.67"/>
    <x v="0"/>
    <m/>
    <n v="11.86"/>
    <x v="0"/>
    <m/>
    <n v="1989"/>
    <s v="Dec"/>
    <n v="21"/>
    <s v="21-Dec-1989"/>
    <m/>
    <n v="33"/>
    <m/>
    <n v="6895.19"/>
  </r>
  <r>
    <s v="Pittaway, Ms.  Elizabeth"/>
    <m/>
    <s v=" Ms"/>
    <s v="  Elizabeth"/>
    <s v="Pittaway"/>
    <m/>
    <n v="0"/>
    <m/>
    <s v="No"/>
    <s v="No"/>
    <s v="No"/>
    <s v="No"/>
    <m/>
    <n v="38.06"/>
    <x v="0"/>
    <m/>
    <n v="8.25"/>
    <x v="0"/>
    <m/>
    <n v="1984"/>
    <s v="Sep"/>
    <n v="5"/>
    <s v="5-Sep-1984"/>
    <m/>
    <n v="38"/>
    <m/>
    <n v="6933.24"/>
  </r>
  <r>
    <s v="Bill, Ms.  Laura F"/>
    <m/>
    <s v=" Ms"/>
    <s v="  Laura F"/>
    <s v="Bill"/>
    <m/>
    <n v="0"/>
    <m/>
    <s v="No"/>
    <s v="No"/>
    <s v="No"/>
    <s v="No"/>
    <m/>
    <n v="38"/>
    <x v="0"/>
    <m/>
    <n v="8.1300000000000008"/>
    <x v="0"/>
    <m/>
    <n v="1978"/>
    <s v="Nov"/>
    <n v="29"/>
    <s v="29-Nov-1978"/>
    <m/>
    <n v="44"/>
    <m/>
    <n v="6938.11"/>
  </r>
  <r>
    <s v="Antrim, Ms.  Amelia F."/>
    <m/>
    <s v=" Ms"/>
    <s v="  Amelia F"/>
    <s v="Antrim"/>
    <m/>
    <n v="0"/>
    <m/>
    <s v="No"/>
    <s v="No"/>
    <s v="No"/>
    <s v="No"/>
    <m/>
    <n v="35.1"/>
    <x v="0"/>
    <m/>
    <n v="10.1"/>
    <x v="0"/>
    <m/>
    <n v="1980"/>
    <s v="Aug"/>
    <n v="30"/>
    <s v="30-Aug-1980"/>
    <m/>
    <n v="42"/>
    <m/>
    <n v="6940.91"/>
  </r>
  <r>
    <s v="Doolittle-Crider, Ms.  Amy L."/>
    <m/>
    <s v=" Ms"/>
    <s v="  Amy L"/>
    <s v="Doolittle-Crider"/>
    <m/>
    <n v="2"/>
    <m/>
    <s v="No"/>
    <s v="yes"/>
    <s v="No"/>
    <s v="Yes"/>
    <m/>
    <n v="33.82"/>
    <x v="0"/>
    <m/>
    <n v="5.89"/>
    <x v="1"/>
    <m/>
    <n v="1980"/>
    <s v="Oct"/>
    <n v="5"/>
    <s v="5-Oct-1980"/>
    <m/>
    <n v="42"/>
    <m/>
    <n v="6940.94"/>
  </r>
  <r>
    <s v="Ruhlman, Ms.  Katie J"/>
    <m/>
    <s v=" Ms"/>
    <s v="  Katie J"/>
    <s v="Ruhlman"/>
    <m/>
    <n v="2"/>
    <m/>
    <s v="No"/>
    <s v="No"/>
    <s v="No"/>
    <s v="No"/>
    <m/>
    <n v="37.43"/>
    <x v="0"/>
    <m/>
    <n v="4.97"/>
    <x v="2"/>
    <m/>
    <n v="1978"/>
    <s v="Dec"/>
    <n v="15"/>
    <s v="15-Dec-1978"/>
    <m/>
    <n v="44"/>
    <m/>
    <n v="6948.7"/>
  </r>
  <r>
    <s v="Anderson, Ms.  Laura E."/>
    <m/>
    <s v=" Ms"/>
    <s v="  Laura E"/>
    <s v="Anderson"/>
    <m/>
    <n v="0"/>
    <m/>
    <s v="No"/>
    <s v="No"/>
    <s v="No"/>
    <s v="No"/>
    <m/>
    <n v="30.5"/>
    <x v="0"/>
    <m/>
    <n v="9.9"/>
    <x v="0"/>
    <m/>
    <n v="1980"/>
    <s v="Aug"/>
    <n v="18"/>
    <s v="18-Aug-1980"/>
    <m/>
    <n v="42"/>
    <m/>
    <n v="6951.12"/>
  </r>
  <r>
    <s v="Uchiyama, Mrs.  Mayumi"/>
    <m/>
    <s v=" Mrs"/>
    <s v="  Mayumi"/>
    <s v="Uchiyama"/>
    <m/>
    <n v="0"/>
    <m/>
    <s v="No"/>
    <s v="No"/>
    <s v="No"/>
    <s v="No"/>
    <m/>
    <n v="24.53"/>
    <x v="2"/>
    <m/>
    <n v="9.0500000000000007"/>
    <x v="0"/>
    <m/>
    <n v="1975"/>
    <s v="Jun"/>
    <n v="3"/>
    <s v="3-Jun-1975"/>
    <m/>
    <n v="48"/>
    <m/>
    <n v="6965.21"/>
  </r>
  <r>
    <s v="Desota, Ms.  Vanessa"/>
    <m/>
    <s v=" Ms"/>
    <s v="  Vanessa"/>
    <s v="Desota"/>
    <m/>
    <n v="0"/>
    <m/>
    <s v="No"/>
    <s v="No"/>
    <s v="No"/>
    <s v="No"/>
    <m/>
    <n v="25.74"/>
    <x v="1"/>
    <m/>
    <n v="10.93"/>
    <x v="0"/>
    <m/>
    <n v="1985"/>
    <s v="Dec"/>
    <n v="10"/>
    <s v="10-Dec-1985"/>
    <m/>
    <n v="37"/>
    <m/>
    <n v="6985.51"/>
  </r>
  <r>
    <s v="Edmonds, Ms.  Natali N"/>
    <m/>
    <s v=" Ms"/>
    <s v="  Natali N"/>
    <s v="Edmonds"/>
    <m/>
    <n v="2"/>
    <m/>
    <s v="No"/>
    <s v="yes"/>
    <s v="No"/>
    <s v="Yes"/>
    <m/>
    <n v="34.08"/>
    <x v="0"/>
    <m/>
    <n v="7.58"/>
    <x v="0"/>
    <m/>
    <n v="1982"/>
    <s v="Oct"/>
    <n v="18"/>
    <s v="18-Oct-1982"/>
    <m/>
    <n v="40"/>
    <m/>
    <n v="6986.7"/>
  </r>
  <r>
    <s v="Otto, Ms.  Beth"/>
    <m/>
    <s v=" Ms"/>
    <s v="  Beth"/>
    <s v="Otto"/>
    <m/>
    <n v="1"/>
    <m/>
    <s v="No"/>
    <s v="yes"/>
    <s v="No"/>
    <s v="Yes"/>
    <m/>
    <n v="31.35"/>
    <x v="0"/>
    <m/>
    <n v="11"/>
    <x v="0"/>
    <m/>
    <n v="1982"/>
    <s v="Sep"/>
    <n v="1"/>
    <s v="1-Sep-1982"/>
    <m/>
    <n v="40"/>
    <m/>
    <n v="6989.95"/>
  </r>
  <r>
    <s v="Kurt, Mr.  Alex"/>
    <m/>
    <s v=" Mr"/>
    <s v="  Alex"/>
    <s v="Kurt"/>
    <m/>
    <n v="1"/>
    <m/>
    <s v="No"/>
    <s v="No"/>
    <s v="No"/>
    <s v="No"/>
    <m/>
    <n v="26.79"/>
    <x v="1"/>
    <m/>
    <n v="5.0599999999999996"/>
    <x v="2"/>
    <m/>
    <n v="1969"/>
    <s v="Jul"/>
    <n v="6"/>
    <s v="6-Jul-1969"/>
    <m/>
    <n v="53"/>
    <m/>
    <n v="7003.1"/>
  </r>
  <r>
    <s v="Duhaime, Mr.  Spencer"/>
    <m/>
    <s v=" Mr"/>
    <s v="  Spencer"/>
    <s v="Duhaime"/>
    <m/>
    <n v="1"/>
    <m/>
    <s v="No"/>
    <s v="yes"/>
    <s v="No"/>
    <s v="Yes"/>
    <m/>
    <n v="42.78"/>
    <x v="0"/>
    <m/>
    <n v="6.11"/>
    <x v="1"/>
    <m/>
    <n v="1978"/>
    <s v="Jun"/>
    <n v="2"/>
    <s v="2-Jun-1978"/>
    <m/>
    <n v="45"/>
    <m/>
    <n v="7033.08"/>
  </r>
  <r>
    <s v="Swann, Ms.  Andee W."/>
    <m/>
    <s v=" Ms"/>
    <s v="  Andee W"/>
    <s v="Swann"/>
    <m/>
    <n v="2"/>
    <m/>
    <s v="No"/>
    <s v="yes"/>
    <s v="No"/>
    <s v="Yes"/>
    <m/>
    <n v="46.75"/>
    <x v="0"/>
    <m/>
    <n v="6.66"/>
    <x v="0"/>
    <m/>
    <n v="1995"/>
    <s v="Oct"/>
    <n v="29"/>
    <s v="29-Oct-1995"/>
    <m/>
    <n v="27"/>
    <m/>
    <n v="7042.11"/>
  </r>
  <r>
    <s v="Burton, Mrs.  Amy"/>
    <m/>
    <s v=" Mrs"/>
    <s v="  Amy"/>
    <s v="Burton"/>
    <m/>
    <n v="1"/>
    <m/>
    <s v="No"/>
    <s v="yes"/>
    <s v="No"/>
    <s v="Yes"/>
    <m/>
    <n v="32.15"/>
    <x v="0"/>
    <m/>
    <n v="4.0199999999999996"/>
    <x v="2"/>
    <m/>
    <n v="1980"/>
    <s v="Jul"/>
    <n v="26"/>
    <s v="26-Jul-1980"/>
    <m/>
    <n v="42"/>
    <m/>
    <n v="7045.5"/>
  </r>
  <r>
    <s v="Ricardi, Mr.  Joshua"/>
    <m/>
    <s v=" Mr"/>
    <s v="  Joshua"/>
    <s v="Ricardi"/>
    <m/>
    <n v="2"/>
    <m/>
    <s v="No"/>
    <s v="yes"/>
    <s v="No"/>
    <s v="Yes"/>
    <m/>
    <n v="43.4"/>
    <x v="0"/>
    <m/>
    <n v="8.81"/>
    <x v="0"/>
    <m/>
    <n v="1980"/>
    <s v="Oct"/>
    <n v="22"/>
    <s v="22-Oct-1980"/>
    <m/>
    <n v="42"/>
    <m/>
    <n v="7046.72"/>
  </r>
  <r>
    <s v="Joslyn, Mr.  C Fred"/>
    <m/>
    <s v=" Mr"/>
    <s v="  C Fred"/>
    <s v="Joslyn"/>
    <m/>
    <n v="2"/>
    <m/>
    <s v="No"/>
    <s v="yes"/>
    <s v="No"/>
    <s v="Yes"/>
    <m/>
    <n v="31.57"/>
    <x v="0"/>
    <m/>
    <n v="7.92"/>
    <x v="0"/>
    <m/>
    <n v="1980"/>
    <s v="Jul"/>
    <n v="21"/>
    <s v="21-Jul-1980"/>
    <m/>
    <n v="42"/>
    <m/>
    <n v="7050.02"/>
  </r>
  <r>
    <s v="Bennie, Mr.  Jeremy"/>
    <m/>
    <s v=" Mr"/>
    <s v="  Jeremy"/>
    <s v="Bennie"/>
    <m/>
    <n v="0"/>
    <m/>
    <s v="No"/>
    <s v="No"/>
    <s v="No"/>
    <s v="No"/>
    <m/>
    <n v="24.32"/>
    <x v="2"/>
    <m/>
    <n v="7.48"/>
    <x v="0"/>
    <m/>
    <n v="1980"/>
    <s v="Jun"/>
    <n v="28"/>
    <s v="28-Jun-1980"/>
    <m/>
    <n v="42"/>
    <m/>
    <n v="7050.64"/>
  </r>
  <r>
    <s v="Kanyane, Mr.  Patrick Sr."/>
    <m/>
    <s v=" Mr"/>
    <s v="  Patrick Sr"/>
    <s v="Kanyane"/>
    <m/>
    <n v="2"/>
    <m/>
    <s v="No"/>
    <s v="yes"/>
    <s v="No"/>
    <s v="Yes"/>
    <m/>
    <n v="31.07"/>
    <x v="0"/>
    <m/>
    <n v="4.62"/>
    <x v="2"/>
    <m/>
    <n v="1978"/>
    <s v="Jun"/>
    <n v="24"/>
    <s v="24-Jun-1978"/>
    <m/>
    <n v="44"/>
    <m/>
    <n v="7054.41"/>
  </r>
  <r>
    <s v="McFadden, Ms.  Kelly M."/>
    <m/>
    <s v=" Ms"/>
    <s v="  Kelly M"/>
    <s v="McFadden"/>
    <m/>
    <n v="0"/>
    <m/>
    <s v="No"/>
    <s v="No"/>
    <s v="No"/>
    <s v="No"/>
    <m/>
    <n v="35.814999999999998"/>
    <x v="0"/>
    <m/>
    <n v="8.4700000000000006"/>
    <x v="0"/>
    <m/>
    <n v="1982"/>
    <s v="Oct"/>
    <n v="6"/>
    <s v="6-Oct-1982"/>
    <m/>
    <n v="40"/>
    <m/>
    <n v="7077.19"/>
  </r>
  <r>
    <s v="Connolly, Ms.  Katherine"/>
    <m/>
    <s v=" Ms"/>
    <s v="  Katherine"/>
    <s v="Connolly"/>
    <m/>
    <n v="0"/>
    <m/>
    <s v="No"/>
    <s v="yes"/>
    <s v="No"/>
    <s v="Yes"/>
    <m/>
    <n v="40.81"/>
    <x v="0"/>
    <m/>
    <n v="10.58"/>
    <x v="0"/>
    <m/>
    <n v="1992"/>
    <s v="Jun"/>
    <n v="18"/>
    <s v="18-Jun-1992"/>
    <m/>
    <n v="30"/>
    <m/>
    <n v="7096.98"/>
  </r>
  <r>
    <s v="Merino, Ms.  Keila L"/>
    <m/>
    <s v=" Ms"/>
    <s v="  Keila L"/>
    <s v="Merino"/>
    <m/>
    <n v="0"/>
    <m/>
    <s v="No"/>
    <s v="No"/>
    <s v="No"/>
    <s v="No"/>
    <m/>
    <n v="24.605"/>
    <x v="2"/>
    <m/>
    <n v="7.48"/>
    <x v="0"/>
    <m/>
    <n v="1987"/>
    <s v="Aug"/>
    <n v="11"/>
    <s v="11-Aug-1987"/>
    <m/>
    <n v="35"/>
    <m/>
    <n v="7106.81"/>
  </r>
  <r>
    <s v="Baird, Ms.  Zanae E"/>
    <m/>
    <s v=" Ms"/>
    <s v="  Zanae E"/>
    <s v="Baird"/>
    <m/>
    <n v="0"/>
    <m/>
    <s v="No"/>
    <s v="No"/>
    <s v="No"/>
    <s v="No"/>
    <m/>
    <n v="21.47"/>
    <x v="2"/>
    <m/>
    <n v="7.82"/>
    <x v="0"/>
    <m/>
    <n v="1968"/>
    <s v="Jun"/>
    <n v="29"/>
    <s v="29-Jun-1968"/>
    <m/>
    <n v="54"/>
    <m/>
    <n v="7125.25"/>
  </r>
  <r>
    <s v="Locatelli, Mr.  Alex"/>
    <m/>
    <s v=" Mr"/>
    <s v="  Alex"/>
    <s v="Locatelli"/>
    <m/>
    <n v="1"/>
    <m/>
    <s v="No"/>
    <s v="yes"/>
    <s v="No"/>
    <s v="Yes"/>
    <m/>
    <n v="52.89"/>
    <x v="0"/>
    <m/>
    <n v="4.96"/>
    <x v="2"/>
    <m/>
    <n v="1993"/>
    <s v="Aug"/>
    <n v="1"/>
    <s v="1-Aug-1993"/>
    <m/>
    <n v="29"/>
    <m/>
    <n v="7128.64"/>
  </r>
  <r>
    <s v="Brake, Ms.  Kathryn"/>
    <m/>
    <s v=" Ms"/>
    <s v="  Kathryn"/>
    <s v="Brake"/>
    <m/>
    <n v="1"/>
    <m/>
    <s v="No"/>
    <s v="yes"/>
    <s v="No"/>
    <s v="Yes"/>
    <m/>
    <n v="32.965000000000003"/>
    <x v="0"/>
    <m/>
    <n v="6.15"/>
    <x v="1"/>
    <m/>
    <n v="1984"/>
    <s v="Jul"/>
    <n v="7"/>
    <s v="7-Jul-1984"/>
    <m/>
    <n v="38"/>
    <m/>
    <n v="7133.9"/>
  </r>
  <r>
    <s v="Jacobs, Mr.  Jason L."/>
    <m/>
    <s v=" Mr"/>
    <s v="  Jason L"/>
    <s v="Jacobs"/>
    <m/>
    <n v="1"/>
    <m/>
    <s v="No"/>
    <s v="No"/>
    <s v="No"/>
    <s v="No"/>
    <m/>
    <n v="36.799999999999997"/>
    <x v="0"/>
    <m/>
    <n v="4.62"/>
    <x v="2"/>
    <m/>
    <n v="1999"/>
    <s v="Aug"/>
    <n v="8"/>
    <s v="8-Aug-1999"/>
    <m/>
    <n v="23"/>
    <m/>
    <n v="7144.4"/>
  </r>
  <r>
    <s v="Vaught, Mr.  Benjamin J."/>
    <m/>
    <s v=" Mr"/>
    <s v="  Benjamin J"/>
    <s v="Vaught"/>
    <m/>
    <n v="2"/>
    <m/>
    <s v="No"/>
    <s v="No"/>
    <s v="No"/>
    <s v="No"/>
    <m/>
    <n v="34.299999999999997"/>
    <x v="0"/>
    <m/>
    <n v="4.87"/>
    <x v="2"/>
    <m/>
    <n v="1984"/>
    <s v="Nov"/>
    <n v="21"/>
    <s v="21-Nov-1984"/>
    <m/>
    <n v="38"/>
    <m/>
    <n v="7144.86"/>
  </r>
  <r>
    <s v="Monteleone, Mr.  Steven M."/>
    <m/>
    <s v=" Mr"/>
    <s v="  Steven M"/>
    <s v="Monteleone"/>
    <m/>
    <n v="0"/>
    <m/>
    <s v="No"/>
    <s v="No"/>
    <s v="No"/>
    <s v="No"/>
    <m/>
    <n v="35.244999999999997"/>
    <x v="0"/>
    <m/>
    <n v="4.63"/>
    <x v="2"/>
    <m/>
    <n v="1976"/>
    <s v="Jun"/>
    <n v="24"/>
    <s v="24-Jun-1976"/>
    <m/>
    <n v="46"/>
    <m/>
    <n v="7147.11"/>
  </r>
  <r>
    <s v="Verdugo, Mrs.  Erika"/>
    <m/>
    <s v=" Mrs"/>
    <s v="  Erika"/>
    <s v="Verdugo"/>
    <m/>
    <n v="0"/>
    <m/>
    <s v="No"/>
    <s v="No"/>
    <s v="No"/>
    <s v="No"/>
    <m/>
    <n v="26.23"/>
    <x v="1"/>
    <m/>
    <n v="11.93"/>
    <x v="0"/>
    <m/>
    <n v="1978"/>
    <s v="Jul"/>
    <n v="30"/>
    <s v="30-Jul-1978"/>
    <m/>
    <n v="44"/>
    <m/>
    <n v="7147.47"/>
  </r>
  <r>
    <s v="Sellers, Mr.  Chad"/>
    <m/>
    <s v=" Mr"/>
    <s v="  Chad"/>
    <s v="Sellers"/>
    <m/>
    <n v="2"/>
    <m/>
    <s v="No"/>
    <s v="yes"/>
    <s v="No"/>
    <s v="Yes"/>
    <m/>
    <n v="36.1"/>
    <x v="0"/>
    <m/>
    <n v="5.65"/>
    <x v="2"/>
    <m/>
    <n v="1984"/>
    <s v="Jun"/>
    <n v="29"/>
    <s v="29-Jun-1984"/>
    <m/>
    <n v="38"/>
    <m/>
    <n v="7151.09"/>
  </r>
  <r>
    <s v="Bowman, Mr.  Mark"/>
    <m/>
    <s v=" Mr"/>
    <s v="  Mark"/>
    <s v="Bowman"/>
    <m/>
    <n v="1"/>
    <m/>
    <s v="No"/>
    <s v="yes"/>
    <s v="No"/>
    <s v="Yes"/>
    <m/>
    <n v="37.1"/>
    <x v="0"/>
    <m/>
    <n v="11.21"/>
    <x v="0"/>
    <m/>
    <n v="1978"/>
    <s v="Sep"/>
    <n v="6"/>
    <s v="6-Sep-1978"/>
    <m/>
    <n v="44"/>
    <m/>
    <n v="7152.67"/>
  </r>
  <r>
    <s v="Marley, Mr.  David"/>
    <m/>
    <s v=" Mr"/>
    <s v="  David"/>
    <s v="Marley"/>
    <m/>
    <n v="1"/>
    <m/>
    <s v="No"/>
    <s v="yes"/>
    <s v="No"/>
    <s v="Yes"/>
    <m/>
    <n v="27.5"/>
    <x v="1"/>
    <m/>
    <n v="10.62"/>
    <x v="0"/>
    <m/>
    <n v="1981"/>
    <s v="Jul"/>
    <n v="17"/>
    <s v="17-Jul-1981"/>
    <m/>
    <n v="41"/>
    <m/>
    <n v="7153.55"/>
  </r>
  <r>
    <s v="Grey, Mr.  Matthew R"/>
    <m/>
    <s v=" Mr"/>
    <s v="  Matthew R"/>
    <s v="Grey"/>
    <m/>
    <n v="1"/>
    <m/>
    <s v="No"/>
    <s v="yes"/>
    <s v="No"/>
    <s v="Yes"/>
    <m/>
    <n v="24.7"/>
    <x v="2"/>
    <m/>
    <n v="10.7"/>
    <x v="0"/>
    <m/>
    <n v="1980"/>
    <s v="Jun"/>
    <n v="22"/>
    <s v="22-Jun-1980"/>
    <m/>
    <n v="42"/>
    <m/>
    <n v="7160.09"/>
  </r>
  <r>
    <s v="O'Rourke, Mrs.  Orla"/>
    <m/>
    <s v=" Mrs"/>
    <s v="  Orla"/>
    <s v="O'Rourke"/>
    <m/>
    <n v="1"/>
    <m/>
    <s v="No"/>
    <s v="yes"/>
    <s v="No"/>
    <s v="Yes"/>
    <m/>
    <n v="26.78"/>
    <x v="1"/>
    <m/>
    <n v="10.02"/>
    <x v="0"/>
    <m/>
    <n v="1980"/>
    <s v="Oct"/>
    <n v="7"/>
    <s v="7-Oct-1980"/>
    <m/>
    <n v="42"/>
    <m/>
    <n v="7160.33"/>
  </r>
  <r>
    <s v="Fatehali, Ms.  Shaista S"/>
    <m/>
    <s v=" Ms"/>
    <s v="  Shaista S"/>
    <s v="Fatehali"/>
    <m/>
    <n v="0"/>
    <m/>
    <s v="No"/>
    <s v="No"/>
    <s v="No"/>
    <s v="No"/>
    <m/>
    <n v="45.8"/>
    <x v="0"/>
    <m/>
    <n v="4.8499999999999996"/>
    <x v="2"/>
    <m/>
    <n v="1980"/>
    <s v="Sep"/>
    <n v="30"/>
    <s v="30-Sep-1980"/>
    <m/>
    <n v="42"/>
    <m/>
    <n v="7162.01"/>
  </r>
  <r>
    <s v="Piza-Taylor, Mrs.  Emily"/>
    <m/>
    <s v=" Mrs"/>
    <s v="  Emily"/>
    <s v="Piza-Taylor"/>
    <m/>
    <n v="2"/>
    <m/>
    <s v="No"/>
    <s v="yes"/>
    <s v="No"/>
    <s v="Yes"/>
    <m/>
    <n v="29"/>
    <x v="1"/>
    <m/>
    <n v="4.3899999999999997"/>
    <x v="2"/>
    <m/>
    <n v="1982"/>
    <s v="Aug"/>
    <n v="16"/>
    <s v="16-Aug-1982"/>
    <m/>
    <n v="40"/>
    <m/>
    <n v="7173.36"/>
  </r>
  <r>
    <s v="Cavanaugh, Ms.  Julie A."/>
    <m/>
    <s v=" Ms"/>
    <s v="  Julie A"/>
    <s v="Cavanaugh"/>
    <m/>
    <n v="0"/>
    <m/>
    <s v="No"/>
    <s v="yes"/>
    <s v="No"/>
    <s v="Yes"/>
    <m/>
    <n v="33.534999999999997"/>
    <x v="0"/>
    <m/>
    <n v="8.24"/>
    <x v="0"/>
    <m/>
    <n v="1975"/>
    <s v="Jul"/>
    <n v="19"/>
    <s v="19-Jul-1975"/>
    <m/>
    <n v="47"/>
    <m/>
    <n v="7175.51"/>
  </r>
  <r>
    <s v="Amako, Ms.  Megumi"/>
    <m/>
    <s v=" Ms"/>
    <s v="  Megumi"/>
    <s v="Amako"/>
    <m/>
    <n v="0"/>
    <m/>
    <s v="No"/>
    <s v="yes"/>
    <s v="No"/>
    <s v="Yes"/>
    <m/>
    <n v="32.774999999999999"/>
    <x v="0"/>
    <m/>
    <n v="9.77"/>
    <x v="0"/>
    <m/>
    <n v="1968"/>
    <s v="Aug"/>
    <n v="26"/>
    <s v="26-Aug-1968"/>
    <m/>
    <n v="54"/>
    <m/>
    <n v="7179.52"/>
  </r>
  <r>
    <s v="Musa, Ms.  Skylar"/>
    <m/>
    <s v=" Ms"/>
    <s v="  Skylar"/>
    <s v="Musa"/>
    <m/>
    <n v="2"/>
    <m/>
    <s v="No"/>
    <s v="yes"/>
    <s v="No"/>
    <s v="Yes"/>
    <m/>
    <n v="37.51"/>
    <x v="0"/>
    <m/>
    <n v="5.5"/>
    <x v="2"/>
    <m/>
    <n v="1982"/>
    <s v="Sep"/>
    <n v="14"/>
    <s v="14-Sep-1982"/>
    <m/>
    <n v="40"/>
    <m/>
    <n v="7196.87"/>
  </r>
  <r>
    <s v="Phillippi, Mrs.  Victoria"/>
    <m/>
    <s v=" Mrs"/>
    <s v="  Victoria"/>
    <s v="Phillippi"/>
    <m/>
    <n v="1"/>
    <m/>
    <s v="No"/>
    <s v="yes"/>
    <s v="No"/>
    <s v="Yes"/>
    <m/>
    <n v="39.86"/>
    <x v="0"/>
    <m/>
    <n v="11.84"/>
    <x v="0"/>
    <m/>
    <n v="1983"/>
    <s v="Aug"/>
    <n v="11"/>
    <s v="11-Aug-1983"/>
    <m/>
    <n v="39"/>
    <m/>
    <n v="7201.7"/>
  </r>
  <r>
    <s v="Hoskins, Mrs.  Amanda L"/>
    <m/>
    <s v=" Mrs"/>
    <s v="  Amanda L"/>
    <s v="Hoskins"/>
    <m/>
    <n v="0"/>
    <m/>
    <s v="No"/>
    <s v="No"/>
    <s v="No"/>
    <s v="No"/>
    <m/>
    <n v="42.13"/>
    <x v="0"/>
    <m/>
    <n v="4.66"/>
    <x v="2"/>
    <m/>
    <n v="1983"/>
    <s v="Nov"/>
    <n v="21"/>
    <s v="21-Nov-1983"/>
    <m/>
    <n v="39"/>
    <m/>
    <n v="7209.49"/>
  </r>
  <r>
    <s v="Imbalzano Zegar, Ms.  Renee"/>
    <m/>
    <s v=" Ms"/>
    <s v="  Renee"/>
    <s v="Imbalzano Zegar"/>
    <m/>
    <n v="0"/>
    <m/>
    <s v="No"/>
    <s v="No"/>
    <s v="No"/>
    <s v="No"/>
    <m/>
    <n v="35.99"/>
    <x v="0"/>
    <m/>
    <n v="11.11"/>
    <x v="0"/>
    <m/>
    <n v="1991"/>
    <s v="Jun"/>
    <n v="28"/>
    <s v="28-Jun-1991"/>
    <m/>
    <n v="31"/>
    <m/>
    <n v="7220.25"/>
  </r>
  <r>
    <s v="Triedman, Ms.  Nellie A."/>
    <m/>
    <s v=" Ms"/>
    <s v="  Nellie A"/>
    <s v="Triedman"/>
    <m/>
    <n v="1"/>
    <m/>
    <s v="No"/>
    <s v="yes"/>
    <s v="No"/>
    <s v="Yes"/>
    <m/>
    <n v="35.200000000000003"/>
    <x v="0"/>
    <m/>
    <n v="7.72"/>
    <x v="0"/>
    <m/>
    <n v="1977"/>
    <s v="Sep"/>
    <n v="15"/>
    <s v="15-Sep-1977"/>
    <m/>
    <n v="45"/>
    <m/>
    <n v="7222.79"/>
  </r>
  <r>
    <s v="Lovuolo, Ms.  Tamara"/>
    <m/>
    <s v=" Ms"/>
    <s v="  Tamara"/>
    <s v="Lovuolo"/>
    <m/>
    <n v="2"/>
    <m/>
    <s v="No"/>
    <s v="yes"/>
    <s v="No"/>
    <s v="Yes"/>
    <m/>
    <n v="29.91"/>
    <x v="3"/>
    <m/>
    <n v="5.55"/>
    <x v="2"/>
    <m/>
    <n v="1986"/>
    <s v="Jul"/>
    <n v="13"/>
    <s v="13-Jul-1986"/>
    <m/>
    <n v="36"/>
    <m/>
    <n v="7228.22"/>
  </r>
  <r>
    <s v="Chung, Ms.  Joan"/>
    <m/>
    <s v=" Ms"/>
    <s v="  Joan"/>
    <s v="Chung"/>
    <m/>
    <n v="1"/>
    <m/>
    <s v="No"/>
    <s v="yes"/>
    <s v="No"/>
    <s v="Yes"/>
    <m/>
    <n v="36.479999999999997"/>
    <x v="0"/>
    <m/>
    <n v="5.05"/>
    <x v="2"/>
    <m/>
    <n v="1986"/>
    <s v="Sep"/>
    <n v="2"/>
    <s v="2-Sep-1986"/>
    <m/>
    <n v="36"/>
    <m/>
    <n v="7243.81"/>
  </r>
  <r>
    <s v="Newsom, Ms.  Aimee J."/>
    <m/>
    <s v=" Ms"/>
    <s v="  Aimee J"/>
    <s v="Newsom"/>
    <m/>
    <n v="1"/>
    <m/>
    <s v="No"/>
    <s v="yes"/>
    <s v="No"/>
    <s v="Yes"/>
    <m/>
    <n v="27.5"/>
    <x v="1"/>
    <m/>
    <n v="8.69"/>
    <x v="0"/>
    <m/>
    <n v="1982"/>
    <s v="Jul"/>
    <n v="24"/>
    <s v="24-Jul-1982"/>
    <m/>
    <n v="40"/>
    <m/>
    <n v="7248.71"/>
  </r>
  <r>
    <s v="Harrington, Ms.  Suzanne"/>
    <m/>
    <s v=" Ms"/>
    <s v="  Suzanne"/>
    <s v="Harrington"/>
    <m/>
    <n v="1"/>
    <m/>
    <s v="No"/>
    <s v="yes"/>
    <s v="No"/>
    <s v="Yes"/>
    <m/>
    <n v="33.44"/>
    <x v="0"/>
    <m/>
    <n v="5.9"/>
    <x v="1"/>
    <m/>
    <n v="1981"/>
    <s v="Aug"/>
    <n v="14"/>
    <s v="14-Aug-1981"/>
    <m/>
    <n v="41"/>
    <m/>
    <n v="7256.72"/>
  </r>
  <r>
    <s v="Hoffman, Ms.  Kristin A."/>
    <m/>
    <s v=" Ms"/>
    <s v="  Kristin A"/>
    <s v="Hoffman"/>
    <m/>
    <n v="1"/>
    <m/>
    <s v="No"/>
    <s v="yes"/>
    <s v="No"/>
    <s v="Yes"/>
    <m/>
    <n v="28.215"/>
    <x v="1"/>
    <m/>
    <n v="6.29"/>
    <x v="1"/>
    <m/>
    <n v="1981"/>
    <s v="Jun"/>
    <n v="13"/>
    <s v="13-Jun-1981"/>
    <m/>
    <n v="41"/>
    <m/>
    <n v="7261.74"/>
  </r>
  <r>
    <s v="Van Vugt, Ms.  Bronwyn"/>
    <m/>
    <s v=" Ms"/>
    <s v="  Bronwyn"/>
    <s v="Van Vugt"/>
    <m/>
    <n v="1"/>
    <m/>
    <s v="No"/>
    <s v="yes"/>
    <s v="No"/>
    <s v="Yes"/>
    <m/>
    <n v="27.17"/>
    <x v="1"/>
    <m/>
    <n v="5.84"/>
    <x v="1"/>
    <m/>
    <n v="1973"/>
    <s v="Oct"/>
    <n v="25"/>
    <s v="25-Oct-1973"/>
    <m/>
    <n v="49"/>
    <m/>
    <n v="7265.58"/>
  </r>
  <r>
    <s v="Feehley, Ms.  Taylor J"/>
    <m/>
    <s v=" Ms"/>
    <s v="  Taylor J"/>
    <s v="Feehley"/>
    <m/>
    <n v="0"/>
    <m/>
    <s v="No"/>
    <s v="No"/>
    <s v="No"/>
    <s v="No"/>
    <m/>
    <n v="35.380000000000003"/>
    <x v="0"/>
    <m/>
    <n v="6.12"/>
    <x v="1"/>
    <m/>
    <n v="1981"/>
    <s v="Aug"/>
    <n v="4"/>
    <s v="4-Aug-1981"/>
    <m/>
    <n v="41"/>
    <m/>
    <n v="7265.7"/>
  </r>
  <r>
    <s v="Ashworth, Mrs.  Kimberly M."/>
    <m/>
    <s v=" Mrs"/>
    <s v="  Kimberly M"/>
    <s v="Ashworth"/>
    <m/>
    <n v="0"/>
    <m/>
    <s v="No"/>
    <s v="No"/>
    <s v="No"/>
    <s v="No"/>
    <m/>
    <n v="43.48"/>
    <x v="0"/>
    <m/>
    <n v="6.24"/>
    <x v="1"/>
    <m/>
    <n v="1976"/>
    <s v="Dec"/>
    <n v="18"/>
    <s v="18-Dec-1976"/>
    <m/>
    <n v="46"/>
    <m/>
    <n v="7273.02"/>
  </r>
  <r>
    <s v="Hansen, Mr.  Joshua E."/>
    <m/>
    <s v=" Mr"/>
    <s v="  Joshua E"/>
    <s v="Hansen"/>
    <m/>
    <n v="1"/>
    <m/>
    <s v="No"/>
    <s v="No"/>
    <s v="No"/>
    <s v="No"/>
    <m/>
    <n v="41.73"/>
    <x v="0"/>
    <m/>
    <n v="6.25"/>
    <x v="1"/>
    <m/>
    <n v="1985"/>
    <s v="Nov"/>
    <n v="2"/>
    <s v="2-Nov-1985"/>
    <m/>
    <n v="37"/>
    <m/>
    <n v="7281.51"/>
  </r>
  <r>
    <s v="Czyz, Mr.  Jeffrey"/>
    <m/>
    <s v=" Mr"/>
    <s v="  Jeffrey"/>
    <s v="Czyz"/>
    <m/>
    <n v="0"/>
    <m/>
    <s v="No"/>
    <s v="No"/>
    <s v="No"/>
    <s v="No"/>
    <m/>
    <n v="28.9"/>
    <x v="1"/>
    <m/>
    <n v="11.96"/>
    <x v="0"/>
    <m/>
    <n v="1966"/>
    <s v="Dec"/>
    <n v="26"/>
    <s v="26-Dec-1966"/>
    <m/>
    <n v="56"/>
    <m/>
    <n v="7302.46"/>
  </r>
  <r>
    <s v="Bauder, Mr.  Andrew R"/>
    <m/>
    <s v=" Mr"/>
    <s v="  Andrew R"/>
    <s v="Bauder"/>
    <m/>
    <n v="0"/>
    <m/>
    <s v="No"/>
    <s v="No"/>
    <s v="No"/>
    <s v="No"/>
    <m/>
    <n v="25.74"/>
    <x v="1"/>
    <m/>
    <n v="7.69"/>
    <x v="0"/>
    <m/>
    <n v="1965"/>
    <s v="Jun"/>
    <n v="6"/>
    <s v="6-Jun-1965"/>
    <m/>
    <n v="58"/>
    <m/>
    <n v="7304.65"/>
  </r>
  <r>
    <s v="Mendoza, Mr.  Francisco J. Sr."/>
    <m/>
    <s v=" Mr"/>
    <s v="  Francisco J"/>
    <s v="Mendoza"/>
    <m/>
    <n v="0"/>
    <m/>
    <s v="No"/>
    <s v="No"/>
    <s v="No"/>
    <s v="No"/>
    <m/>
    <n v="36.06"/>
    <x v="0"/>
    <m/>
    <n v="8.83"/>
    <x v="0"/>
    <m/>
    <n v="1965"/>
    <s v="Jun"/>
    <n v="25"/>
    <s v="25-Jun-1965"/>
    <m/>
    <n v="57"/>
    <m/>
    <n v="7318.21"/>
  </r>
  <r>
    <s v="Glass, Mrs.  Rhonda"/>
    <m/>
    <s v=" Mrs"/>
    <s v="  Rhonda"/>
    <s v="Glass"/>
    <m/>
    <n v="0"/>
    <m/>
    <s v="No"/>
    <s v="No"/>
    <s v="No"/>
    <s v="No"/>
    <m/>
    <n v="43.28"/>
    <x v="0"/>
    <m/>
    <n v="4.41"/>
    <x v="2"/>
    <m/>
    <n v="1972"/>
    <s v="Aug"/>
    <n v="11"/>
    <s v="11-Aug-1972"/>
    <m/>
    <n v="50"/>
    <m/>
    <n v="7318.22"/>
  </r>
  <r>
    <s v="Butcher, Mr.  John"/>
    <m/>
    <s v=" Mr"/>
    <s v="  John"/>
    <s v="Butcher"/>
    <m/>
    <n v="1"/>
    <m/>
    <s v="No"/>
    <s v="yes"/>
    <s v="No"/>
    <s v="Yes"/>
    <m/>
    <n v="28.785"/>
    <x v="1"/>
    <m/>
    <n v="9.1"/>
    <x v="0"/>
    <m/>
    <n v="1965"/>
    <s v="Jul"/>
    <n v="11"/>
    <s v="11-Jul-1965"/>
    <m/>
    <n v="57"/>
    <m/>
    <n v="7322.86"/>
  </r>
  <r>
    <s v="Traiser, Mr.  Miles J."/>
    <m/>
    <s v=" Mr"/>
    <s v="  Miles J"/>
    <s v="Traiser"/>
    <m/>
    <n v="1"/>
    <m/>
    <s v="No"/>
    <s v="yes"/>
    <s v="No"/>
    <s v="Yes"/>
    <m/>
    <n v="25.46"/>
    <x v="1"/>
    <m/>
    <n v="11.52"/>
    <x v="0"/>
    <m/>
    <n v="2004"/>
    <s v="Nov"/>
    <n v="15"/>
    <s v="15-Nov-2004"/>
    <m/>
    <n v="18"/>
    <m/>
    <n v="7323.73"/>
  </r>
  <r>
    <s v="Mudy-Mader, Ms.  Justyna I."/>
    <m/>
    <s v=" Ms"/>
    <s v="  Justyna I"/>
    <s v="Mudy-Mader"/>
    <m/>
    <n v="0"/>
    <m/>
    <s v="No"/>
    <s v="No"/>
    <s v="No"/>
    <s v="No"/>
    <m/>
    <n v="30.8"/>
    <x v="0"/>
    <m/>
    <n v="10.95"/>
    <x v="0"/>
    <m/>
    <n v="1979"/>
    <s v="Jun"/>
    <n v="19"/>
    <s v="19-Jun-1979"/>
    <m/>
    <n v="43"/>
    <m/>
    <n v="7325.05"/>
  </r>
  <r>
    <s v="Rogers, Ms.  Lucille"/>
    <m/>
    <s v=" Ms"/>
    <s v="  Lucille"/>
    <s v="Rogers"/>
    <m/>
    <n v="0"/>
    <m/>
    <s v="No"/>
    <s v="No"/>
    <s v="No"/>
    <s v="No"/>
    <m/>
    <n v="28.88"/>
    <x v="1"/>
    <m/>
    <n v="11.5"/>
    <x v="0"/>
    <m/>
    <n v="1984"/>
    <s v="Jul"/>
    <n v="25"/>
    <s v="25-Jul-1984"/>
    <m/>
    <n v="38"/>
    <m/>
    <n v="7325.47"/>
  </r>
  <r>
    <s v="Woo, Ms.  April"/>
    <m/>
    <s v=" Ms"/>
    <s v="  April"/>
    <s v="Woo"/>
    <m/>
    <n v="0"/>
    <m/>
    <s v="No"/>
    <s v="No"/>
    <s v="No"/>
    <s v="No"/>
    <m/>
    <n v="23"/>
    <x v="2"/>
    <m/>
    <n v="9.8800000000000008"/>
    <x v="0"/>
    <m/>
    <n v="1979"/>
    <s v="Sep"/>
    <n v="19"/>
    <s v="19-Sep-1979"/>
    <m/>
    <n v="43"/>
    <m/>
    <n v="7337.75"/>
  </r>
  <r>
    <s v="Walsh, Mr.  Robert"/>
    <m/>
    <s v=" Mr"/>
    <s v="  Robert"/>
    <s v="Walsh"/>
    <m/>
    <n v="1"/>
    <m/>
    <s v="No"/>
    <s v="No"/>
    <s v="No"/>
    <s v="No"/>
    <m/>
    <n v="38.25"/>
    <x v="0"/>
    <m/>
    <n v="6.2"/>
    <x v="1"/>
    <m/>
    <n v="1986"/>
    <s v="Jun"/>
    <n v="15"/>
    <s v="15-Jun-1986"/>
    <m/>
    <n v="36"/>
    <m/>
    <n v="7339.93"/>
  </r>
  <r>
    <s v="White, Mrs.  Alyssa"/>
    <m/>
    <s v=" Mrs"/>
    <s v="  Alyssa"/>
    <s v="White"/>
    <m/>
    <n v="1"/>
    <m/>
    <s v="No"/>
    <s v="yes"/>
    <s v="No"/>
    <s v="Yes"/>
    <m/>
    <n v="39.25"/>
    <x v="0"/>
    <m/>
    <n v="8.41"/>
    <x v="0"/>
    <m/>
    <n v="1977"/>
    <s v="Dec"/>
    <n v="18"/>
    <s v="18-Dec-1977"/>
    <m/>
    <n v="45"/>
    <m/>
    <n v="7345.08"/>
  </r>
  <r>
    <s v="Sheppard, Ms.  Jessica E."/>
    <m/>
    <s v=" Ms"/>
    <s v="  Jessica E"/>
    <s v="Sheppard"/>
    <m/>
    <n v="2"/>
    <m/>
    <s v="No"/>
    <s v="yes"/>
    <s v="No"/>
    <s v="Yes"/>
    <m/>
    <n v="26.6"/>
    <x v="1"/>
    <m/>
    <n v="5.07"/>
    <x v="2"/>
    <m/>
    <n v="1979"/>
    <s v="Jun"/>
    <n v="26"/>
    <s v="26-Jun-1979"/>
    <m/>
    <n v="43"/>
    <m/>
    <n v="7345.73"/>
  </r>
  <r>
    <s v="Doran, Mr.  Patrick J."/>
    <m/>
    <s v=" Mr"/>
    <s v="  Patrick J"/>
    <s v="Doran"/>
    <m/>
    <n v="1"/>
    <m/>
    <s v="No"/>
    <s v="No"/>
    <s v="No"/>
    <s v="No"/>
    <m/>
    <n v="35.700000000000003"/>
    <x v="0"/>
    <m/>
    <n v="4.0599999999999996"/>
    <x v="2"/>
    <m/>
    <n v="1977"/>
    <s v="Dec"/>
    <n v="1"/>
    <s v="1-Dec-1977"/>
    <m/>
    <n v="45"/>
    <m/>
    <n v="7348.14"/>
  </r>
  <r>
    <s v="Labrosse, Ms.  Emilie"/>
    <m/>
    <s v=" Ms"/>
    <s v="  Emilie"/>
    <s v="Labrosse"/>
    <m/>
    <n v="0"/>
    <m/>
    <s v="No"/>
    <s v="No"/>
    <s v="No"/>
    <s v="No"/>
    <m/>
    <n v="20.100000000000001"/>
    <x v="2"/>
    <m/>
    <n v="10.52"/>
    <x v="0"/>
    <m/>
    <n v="1993"/>
    <s v="Oct"/>
    <n v="5"/>
    <s v="5-Oct-1993"/>
    <m/>
    <n v="29"/>
    <m/>
    <n v="7349.12"/>
  </r>
  <r>
    <s v="Thomas, Ms.  Caitlin B."/>
    <m/>
    <s v=" Ms"/>
    <s v="  Caitlin B"/>
    <s v="Thomas"/>
    <m/>
    <n v="0"/>
    <m/>
    <s v="No"/>
    <s v="No"/>
    <s v="No"/>
    <s v="No"/>
    <m/>
    <n v="22.23"/>
    <x v="2"/>
    <m/>
    <n v="9.65"/>
    <x v="0"/>
    <m/>
    <n v="1983"/>
    <s v="Jun"/>
    <n v="21"/>
    <s v="21-Jun-1983"/>
    <m/>
    <n v="39"/>
    <m/>
    <n v="7357.49"/>
  </r>
  <r>
    <s v="Lesniak, Mr.  Joseph W"/>
    <m/>
    <s v=" Mr"/>
    <s v="  Joseph W"/>
    <s v="Lesniak"/>
    <m/>
    <n v="0"/>
    <m/>
    <s v="No"/>
    <s v="No"/>
    <s v="No"/>
    <s v="No"/>
    <m/>
    <n v="36.47"/>
    <x v="0"/>
    <m/>
    <n v="6.21"/>
    <x v="1"/>
    <m/>
    <n v="1981"/>
    <s v="Jul"/>
    <n v="16"/>
    <s v="16-Jul-1981"/>
    <m/>
    <n v="41"/>
    <m/>
    <n v="7358.18"/>
  </r>
  <r>
    <s v="Prowse, Ms.  Wendy"/>
    <m/>
    <s v=" Ms"/>
    <s v="  Wendy"/>
    <s v="Prowse"/>
    <m/>
    <n v="1"/>
    <m/>
    <s v="No"/>
    <s v="No"/>
    <s v="No"/>
    <s v="No"/>
    <m/>
    <n v="49.64"/>
    <x v="0"/>
    <m/>
    <n v="4.76"/>
    <x v="2"/>
    <m/>
    <n v="1965"/>
    <s v="Dec"/>
    <n v="9"/>
    <s v="9-Dec-1965"/>
    <m/>
    <n v="57"/>
    <m/>
    <n v="7362.31"/>
  </r>
  <r>
    <s v="Seigel, Mrs.  Leah L."/>
    <m/>
    <s v=" Mrs"/>
    <s v="  Leah L"/>
    <s v="Seigel"/>
    <m/>
    <n v="1"/>
    <m/>
    <s v="No"/>
    <s v="yes"/>
    <s v="No"/>
    <s v="Yes"/>
    <m/>
    <n v="36.799999999999997"/>
    <x v="0"/>
    <m/>
    <n v="5.73"/>
    <x v="1"/>
    <m/>
    <n v="1981"/>
    <s v="Nov"/>
    <n v="24"/>
    <s v="24-Nov-1981"/>
    <m/>
    <n v="41"/>
    <m/>
    <n v="7371.77"/>
  </r>
  <r>
    <s v="Blas, Mr.  Wayne L."/>
    <m/>
    <s v=" Mr"/>
    <s v="  Wayne L"/>
    <s v="Blas"/>
    <m/>
    <n v="0"/>
    <m/>
    <s v="No"/>
    <s v="yes"/>
    <s v="No"/>
    <s v="Yes"/>
    <m/>
    <n v="33.880000000000003"/>
    <x v="0"/>
    <m/>
    <n v="10.78"/>
    <x v="0"/>
    <m/>
    <n v="1993"/>
    <s v="Jul"/>
    <n v="22"/>
    <s v="22-Jul-1993"/>
    <m/>
    <n v="29"/>
    <m/>
    <n v="7388.85"/>
  </r>
  <r>
    <s v="Simpson, Mr.  Jason M."/>
    <m/>
    <s v=" Mr"/>
    <s v="  Jason M"/>
    <s v="Simpson"/>
    <m/>
    <n v="1"/>
    <m/>
    <s v="No"/>
    <s v="yes"/>
    <s v="No"/>
    <s v="Yes"/>
    <m/>
    <n v="32.01"/>
    <x v="0"/>
    <m/>
    <n v="5.08"/>
    <x v="2"/>
    <m/>
    <n v="1965"/>
    <s v="Dec"/>
    <n v="5"/>
    <s v="5-Dec-1965"/>
    <m/>
    <n v="57"/>
    <m/>
    <n v="7403.98"/>
  </r>
  <r>
    <s v="Gierman, Mr.  Floris"/>
    <m/>
    <s v=" Mr"/>
    <s v="  Floris"/>
    <s v="Gierman"/>
    <m/>
    <n v="0"/>
    <m/>
    <s v="No"/>
    <s v="No"/>
    <s v="No"/>
    <s v="No"/>
    <m/>
    <n v="33.630000000000003"/>
    <x v="0"/>
    <m/>
    <n v="11.39"/>
    <x v="0"/>
    <m/>
    <n v="1983"/>
    <s v="Sep"/>
    <n v="19"/>
    <s v="19-Sep-1983"/>
    <m/>
    <n v="39"/>
    <m/>
    <n v="7418.52"/>
  </r>
  <r>
    <s v="Jeuland, Mr.  Marc"/>
    <m/>
    <s v=" Mr"/>
    <s v="  Marc"/>
    <s v="Jeuland"/>
    <m/>
    <n v="1"/>
    <m/>
    <s v="No"/>
    <s v="yes"/>
    <s v="No"/>
    <s v="Yes"/>
    <m/>
    <n v="34.865000000000002"/>
    <x v="0"/>
    <m/>
    <n v="5.35"/>
    <x v="2"/>
    <m/>
    <n v="1978"/>
    <s v="Nov"/>
    <n v="12"/>
    <s v="12-Nov-1978"/>
    <m/>
    <n v="44"/>
    <m/>
    <n v="7419.48"/>
  </r>
  <r>
    <s v="Chorney, Mr.  Christopher"/>
    <m/>
    <s v=" Mr"/>
    <s v="  Christopher"/>
    <s v="Chorney"/>
    <m/>
    <n v="0"/>
    <m/>
    <s v="No"/>
    <s v="No"/>
    <s v="No"/>
    <s v="No"/>
    <m/>
    <n v="43.11"/>
    <x v="0"/>
    <m/>
    <n v="5.6"/>
    <x v="2"/>
    <m/>
    <n v="1978"/>
    <s v="Dec"/>
    <n v="2"/>
    <s v="2-Dec-1978"/>
    <m/>
    <n v="44"/>
    <m/>
    <n v="7421.19"/>
  </r>
  <r>
    <s v="Rook, Mr.  Kevin"/>
    <m/>
    <s v=" Mr"/>
    <s v="  Kevin"/>
    <s v="Rook"/>
    <m/>
    <n v="1"/>
    <m/>
    <s v="No"/>
    <s v="yes"/>
    <s v="No"/>
    <s v="Yes"/>
    <m/>
    <n v="30.305"/>
    <x v="0"/>
    <m/>
    <n v="4.2699999999999996"/>
    <x v="2"/>
    <m/>
    <n v="1977"/>
    <s v="Aug"/>
    <n v="25"/>
    <s v="25-Aug-1977"/>
    <m/>
    <n v="45"/>
    <m/>
    <n v="7441.05"/>
  </r>
  <r>
    <s v="Wright, Mr.  Aharon N"/>
    <m/>
    <s v=" Mr"/>
    <s v="  Aharon N"/>
    <s v="Wright"/>
    <m/>
    <n v="1"/>
    <m/>
    <s v="No"/>
    <s v="yes"/>
    <s v="No"/>
    <s v="Yes"/>
    <m/>
    <n v="25.175000000000001"/>
    <x v="1"/>
    <m/>
    <n v="5.57"/>
    <x v="2"/>
    <m/>
    <n v="1979"/>
    <s v="Sep"/>
    <n v="1"/>
    <s v="1-Sep-1979"/>
    <m/>
    <n v="43"/>
    <m/>
    <n v="7441.5"/>
  </r>
  <r>
    <s v="Chin, Mr.  Lawrence D."/>
    <m/>
    <s v=" Mr"/>
    <s v="  Lawrence D"/>
    <s v="Chin"/>
    <m/>
    <n v="1"/>
    <m/>
    <s v="No"/>
    <s v="yes"/>
    <s v="No"/>
    <s v="Yes"/>
    <m/>
    <n v="26.8"/>
    <x v="1"/>
    <m/>
    <n v="5.68"/>
    <x v="2"/>
    <m/>
    <n v="1980"/>
    <s v="Jul"/>
    <n v="7"/>
    <s v="7-Jul-1980"/>
    <m/>
    <n v="42"/>
    <m/>
    <n v="7443.64"/>
  </r>
  <r>
    <s v="White, Mr.  Malcolm"/>
    <m/>
    <s v=" Mr"/>
    <s v="  Malcolm"/>
    <s v="White"/>
    <m/>
    <n v="1"/>
    <m/>
    <s v="No"/>
    <s v="No"/>
    <s v="No"/>
    <s v="No"/>
    <m/>
    <n v="21.78"/>
    <x v="2"/>
    <m/>
    <n v="5.3"/>
    <x v="2"/>
    <m/>
    <n v="1977"/>
    <s v="Sep"/>
    <n v="25"/>
    <s v="25-Sep-1977"/>
    <m/>
    <n v="45"/>
    <m/>
    <n v="7445.92"/>
  </r>
  <r>
    <s v="Savage, Ms.  Anna E."/>
    <m/>
    <s v=" Ms"/>
    <s v="  Anna E"/>
    <s v="Savage"/>
    <m/>
    <n v="0"/>
    <m/>
    <s v="No"/>
    <s v="yes"/>
    <s v="No"/>
    <s v="Yes"/>
    <m/>
    <n v="30.14"/>
    <x v="0"/>
    <m/>
    <n v="9.4499999999999993"/>
    <x v="0"/>
    <m/>
    <n v="1977"/>
    <s v="Sep"/>
    <n v="30"/>
    <s v="30-Sep-1977"/>
    <m/>
    <n v="45"/>
    <m/>
    <n v="7448.4"/>
  </r>
  <r>
    <s v="Hitchings, Ms.  Jenny"/>
    <m/>
    <s v=" Ms"/>
    <s v="  Jenny"/>
    <s v="Hitchings"/>
    <m/>
    <n v="0"/>
    <m/>
    <s v="No"/>
    <s v="yes"/>
    <s v="No"/>
    <s v="Yes"/>
    <m/>
    <n v="29.7"/>
    <x v="1"/>
    <m/>
    <n v="6.79"/>
    <x v="0"/>
    <m/>
    <n v="2001"/>
    <s v="Jun"/>
    <n v="1"/>
    <s v="1-Jun-2001"/>
    <m/>
    <n v="22"/>
    <m/>
    <n v="7450.36"/>
  </r>
  <r>
    <s v="Truitt, Ms.  Melissa L"/>
    <m/>
    <s v=" Ms"/>
    <s v="  Melissa L"/>
    <s v="Truitt"/>
    <m/>
    <n v="0"/>
    <m/>
    <s v="No"/>
    <s v="yes"/>
    <s v="No"/>
    <s v="Yes"/>
    <m/>
    <n v="32.395000000000003"/>
    <x v="0"/>
    <m/>
    <n v="11.1"/>
    <x v="0"/>
    <m/>
    <n v="1967"/>
    <s v="Aug"/>
    <n v="4"/>
    <s v="4-Aug-1967"/>
    <m/>
    <n v="55"/>
    <m/>
    <n v="7463.51"/>
  </r>
  <r>
    <s v="Chang, Ms.  Chia J."/>
    <m/>
    <s v=" Ms"/>
    <s v="  Chia J"/>
    <s v="Chang"/>
    <m/>
    <n v="0"/>
    <m/>
    <s v="No"/>
    <s v="No"/>
    <s v="No"/>
    <s v="No"/>
    <m/>
    <n v="36.64"/>
    <x v="0"/>
    <m/>
    <n v="7.26"/>
    <x v="0"/>
    <m/>
    <n v="1996"/>
    <s v="Jun"/>
    <n v="14"/>
    <s v="14-Jun-1996"/>
    <m/>
    <n v="26"/>
    <m/>
    <n v="7487.38"/>
  </r>
  <r>
    <s v="Frey, Ms.  Laura A"/>
    <m/>
    <s v=" Ms"/>
    <s v="  Laura A"/>
    <s v="Frey"/>
    <m/>
    <n v="1"/>
    <m/>
    <s v="No"/>
    <s v="yes"/>
    <s v="No"/>
    <s v="Yes"/>
    <m/>
    <n v="39.049999999999997"/>
    <x v="0"/>
    <m/>
    <n v="5.27"/>
    <x v="2"/>
    <m/>
    <n v="1988"/>
    <s v="Dec"/>
    <n v="15"/>
    <s v="15-Dec-1988"/>
    <m/>
    <n v="34"/>
    <m/>
    <n v="7494.63"/>
  </r>
  <r>
    <s v="Krishna, Ms.  Aditi"/>
    <m/>
    <s v=" Ms"/>
    <s v="  Aditi"/>
    <s v="Krishna"/>
    <m/>
    <n v="1"/>
    <m/>
    <s v="No"/>
    <s v="yes"/>
    <s v="No"/>
    <s v="Yes"/>
    <m/>
    <n v="33.1"/>
    <x v="0"/>
    <m/>
    <n v="5.46"/>
    <x v="2"/>
    <m/>
    <n v="1997"/>
    <s v="Oct"/>
    <n v="28"/>
    <s v="28-Oct-1997"/>
    <m/>
    <n v="25"/>
    <m/>
    <n v="7504.3"/>
  </r>
  <r>
    <s v="Maher, Ms.  Leah A."/>
    <m/>
    <s v=" Ms"/>
    <s v="  Leah A"/>
    <s v="Maher"/>
    <m/>
    <n v="0"/>
    <m/>
    <s v="No"/>
    <s v="No"/>
    <s v="No"/>
    <s v="No"/>
    <m/>
    <n v="31.824999999999999"/>
    <x v="0"/>
    <m/>
    <n v="8.1300000000000008"/>
    <x v="0"/>
    <m/>
    <n v="1983"/>
    <s v="Jul"/>
    <n v="10"/>
    <s v="10-Jul-1983"/>
    <m/>
    <n v="39"/>
    <m/>
    <n v="7512.27"/>
  </r>
  <r>
    <s v="Boivin, Ms.  Marianne"/>
    <m/>
    <s v=" Ms"/>
    <s v="  Marianne"/>
    <s v="Boivin"/>
    <m/>
    <n v="1"/>
    <m/>
    <s v="No"/>
    <s v="yes"/>
    <s v="No"/>
    <s v="Yes"/>
    <m/>
    <n v="29"/>
    <x v="1"/>
    <m/>
    <n v="4.25"/>
    <x v="2"/>
    <m/>
    <n v="1978"/>
    <s v="Oct"/>
    <n v="18"/>
    <s v="18-Oct-1978"/>
    <m/>
    <n v="44"/>
    <m/>
    <n v="7518.03"/>
  </r>
  <r>
    <s v="McAlister, Ms.  Carla"/>
    <m/>
    <s v=" Ms"/>
    <s v="  Carla"/>
    <s v="McAlister"/>
    <m/>
    <n v="0"/>
    <m/>
    <s v="No"/>
    <s v="No"/>
    <s v="No"/>
    <s v="No"/>
    <m/>
    <n v="30.495000000000001"/>
    <x v="0"/>
    <m/>
    <n v="8.68"/>
    <x v="0"/>
    <m/>
    <n v="1976"/>
    <s v="Oct"/>
    <n v="10"/>
    <s v="10-Oct-1976"/>
    <m/>
    <n v="46"/>
    <m/>
    <n v="7526.71"/>
  </r>
  <r>
    <s v="Akhmedova, Ms.  Oksana"/>
    <m/>
    <s v=" Ms"/>
    <s v="  Oksana"/>
    <s v="Akhmedova"/>
    <m/>
    <n v="1"/>
    <m/>
    <s v="No"/>
    <s v="yes"/>
    <s v="No"/>
    <s v="Yes"/>
    <m/>
    <n v="25.2"/>
    <x v="1"/>
    <m/>
    <n v="6.25"/>
    <x v="1"/>
    <m/>
    <n v="1978"/>
    <s v="Dec"/>
    <n v="14"/>
    <s v="14-Dec-1978"/>
    <m/>
    <n v="44"/>
    <m/>
    <n v="7531.7"/>
  </r>
  <r>
    <s v="Tucker, Ms.  Rebecca B."/>
    <m/>
    <s v=" Ms"/>
    <s v="  Rebecca B"/>
    <s v="Tucker"/>
    <m/>
    <n v="1"/>
    <m/>
    <s v="No"/>
    <s v="yes"/>
    <s v="No"/>
    <s v="Yes"/>
    <m/>
    <n v="22.77"/>
    <x v="2"/>
    <m/>
    <n v="4.47"/>
    <x v="2"/>
    <m/>
    <n v="1984"/>
    <s v="Aug"/>
    <n v="22"/>
    <s v="22-Aug-1984"/>
    <m/>
    <n v="38"/>
    <m/>
    <n v="7537.16"/>
  </r>
  <r>
    <s v="Gramelspacher, Ms.  Maria A."/>
    <m/>
    <s v=" Ms"/>
    <s v="  Maria A"/>
    <s v="Gramelspacher"/>
    <m/>
    <n v="0"/>
    <m/>
    <s v="No"/>
    <s v="No"/>
    <s v="No"/>
    <s v="No"/>
    <m/>
    <n v="23.18"/>
    <x v="2"/>
    <m/>
    <n v="8.31"/>
    <x v="0"/>
    <m/>
    <n v="1988"/>
    <s v="Dec"/>
    <n v="15"/>
    <s v="15-Dec-1988"/>
    <m/>
    <n v="34"/>
    <m/>
    <n v="7538.52"/>
  </r>
  <r>
    <s v="Goldsmith, Mrs.  Lisa M"/>
    <m/>
    <s v=" Mrs"/>
    <s v="  Lisa M"/>
    <s v="Goldsmith"/>
    <m/>
    <n v="0"/>
    <m/>
    <s v="No"/>
    <s v="No"/>
    <s v="No"/>
    <s v="No"/>
    <m/>
    <n v="35.409999999999997"/>
    <x v="0"/>
    <m/>
    <n v="5.68"/>
    <x v="2"/>
    <m/>
    <n v="1994"/>
    <s v="Aug"/>
    <n v="14"/>
    <s v="14-Aug-1994"/>
    <m/>
    <n v="28"/>
    <m/>
    <n v="7567.13"/>
  </r>
  <r>
    <s v="Tranter, Mr.  Steve Jr."/>
    <m/>
    <s v=" Mr"/>
    <s v="  Steve Jr"/>
    <s v="Tranter"/>
    <m/>
    <n v="2"/>
    <m/>
    <s v="No"/>
    <s v="yes"/>
    <s v="No"/>
    <s v="Yes"/>
    <m/>
    <n v="32.11"/>
    <x v="0"/>
    <m/>
    <n v="4.75"/>
    <x v="2"/>
    <m/>
    <n v="1967"/>
    <s v="Jul"/>
    <n v="17"/>
    <s v="17-Jul-1967"/>
    <m/>
    <n v="55"/>
    <m/>
    <n v="7585.62"/>
  </r>
  <r>
    <s v="Tu, Mrs.  Tiffany"/>
    <m/>
    <s v=" Mrs"/>
    <s v="  Tiffany"/>
    <s v="Tu"/>
    <m/>
    <n v="1"/>
    <m/>
    <s v="No"/>
    <s v="No"/>
    <s v="No"/>
    <s v="No"/>
    <m/>
    <n v="34.479999999999997"/>
    <x v="0"/>
    <m/>
    <n v="6.31"/>
    <x v="1"/>
    <m/>
    <n v="1997"/>
    <s v="Sep"/>
    <n v="30"/>
    <s v="30-Sep-1997"/>
    <m/>
    <n v="25"/>
    <m/>
    <n v="7607.03"/>
  </r>
  <r>
    <s v="Kaczka, Mr.  Greg"/>
    <m/>
    <s v=" Mr"/>
    <s v="  Greg"/>
    <s v="Kaczka"/>
    <m/>
    <n v="1"/>
    <m/>
    <s v="No"/>
    <s v="yes"/>
    <s v="No"/>
    <s v="Yes"/>
    <m/>
    <n v="34.39"/>
    <x v="0"/>
    <m/>
    <n v="6.28"/>
    <x v="1"/>
    <m/>
    <n v="1968"/>
    <s v="Jul"/>
    <n v="3"/>
    <s v="3-Jul-1968"/>
    <m/>
    <n v="54"/>
    <m/>
    <n v="7609.6"/>
  </r>
  <r>
    <s v="Hunter, Mr.  Dale"/>
    <m/>
    <s v=" Mr"/>
    <s v="  Dale"/>
    <s v="Hunter"/>
    <m/>
    <n v="1"/>
    <m/>
    <s v="No"/>
    <s v="yes"/>
    <s v="No"/>
    <s v="Yes"/>
    <m/>
    <n v="26.4"/>
    <x v="1"/>
    <m/>
    <n v="9.2899999999999991"/>
    <x v="0"/>
    <m/>
    <n v="1996"/>
    <s v="Sep"/>
    <n v="17"/>
    <s v="17-Sep-1996"/>
    <m/>
    <n v="26"/>
    <m/>
    <n v="7623.13"/>
  </r>
  <r>
    <s v="Moran, Ms.  Brittany A."/>
    <m/>
    <s v=" Ms"/>
    <s v="  Brittany A"/>
    <s v="Moran"/>
    <m/>
    <n v="1"/>
    <m/>
    <s v="No"/>
    <s v="yes"/>
    <s v="No"/>
    <s v="Yes"/>
    <m/>
    <n v="28.1"/>
    <x v="1"/>
    <m/>
    <n v="5.79"/>
    <x v="1"/>
    <m/>
    <n v="1978"/>
    <s v="Nov"/>
    <n v="28"/>
    <s v="28-Nov-1978"/>
    <m/>
    <n v="44"/>
    <m/>
    <n v="7623.52"/>
  </r>
  <r>
    <s v="Ashby, Mr.  Robert S"/>
    <m/>
    <s v=" Mr"/>
    <s v="  Robert S"/>
    <s v="Ashby"/>
    <m/>
    <n v="1"/>
    <m/>
    <s v="No"/>
    <s v="yes"/>
    <s v="No"/>
    <s v="Yes"/>
    <m/>
    <n v="27"/>
    <x v="1"/>
    <m/>
    <n v="4.54"/>
    <x v="2"/>
    <m/>
    <n v="1978"/>
    <s v="Nov"/>
    <n v="6"/>
    <s v="6-Nov-1978"/>
    <m/>
    <n v="44"/>
    <m/>
    <n v="7624.63"/>
  </r>
  <r>
    <s v="Ausen, Mr.  Cameron"/>
    <m/>
    <s v=" Mr"/>
    <s v="  Cameron"/>
    <s v="Ausen"/>
    <m/>
    <n v="1"/>
    <m/>
    <s v="No"/>
    <s v="yes"/>
    <s v="No"/>
    <s v="Yes"/>
    <m/>
    <n v="28.594999999999999"/>
    <x v="1"/>
    <m/>
    <n v="4.68"/>
    <x v="2"/>
    <m/>
    <n v="1978"/>
    <s v="Nov"/>
    <n v="29"/>
    <s v="29-Nov-1978"/>
    <m/>
    <n v="44"/>
    <m/>
    <n v="7626.99"/>
  </r>
  <r>
    <s v="Savage, Mrs.  Ulrike"/>
    <m/>
    <s v=" Mrs"/>
    <s v="  Ulrike"/>
    <s v="Savage"/>
    <m/>
    <n v="1"/>
    <m/>
    <s v="No"/>
    <s v="No"/>
    <s v="No"/>
    <s v="No"/>
    <m/>
    <n v="36.799999999999997"/>
    <x v="0"/>
    <m/>
    <n v="5.88"/>
    <x v="1"/>
    <m/>
    <n v="1978"/>
    <s v="Aug"/>
    <n v="24"/>
    <s v="24-Aug-1978"/>
    <m/>
    <n v="44"/>
    <m/>
    <n v="7633.72"/>
  </r>
  <r>
    <s v="O'Leary, Ms.  Katlyn A."/>
    <m/>
    <s v=" Ms"/>
    <s v="  Katlyn A"/>
    <s v="O'Leary"/>
    <m/>
    <n v="1"/>
    <m/>
    <s v="No"/>
    <s v="yes"/>
    <s v="No"/>
    <s v="Yes"/>
    <m/>
    <n v="23.75"/>
    <x v="2"/>
    <m/>
    <n v="5.42"/>
    <x v="2"/>
    <m/>
    <n v="2001"/>
    <s v="Dec"/>
    <n v="13"/>
    <s v="13-Dec-2001"/>
    <m/>
    <n v="21"/>
    <m/>
    <n v="7636.92"/>
  </r>
  <r>
    <s v="Scoville, Mr.  Morgan B."/>
    <m/>
    <s v=" Mr"/>
    <s v="  Morgan B"/>
    <s v="Scoville"/>
    <m/>
    <n v="0"/>
    <m/>
    <s v="No"/>
    <s v="No"/>
    <s v="No"/>
    <s v="No"/>
    <m/>
    <n v="35.619999999999997"/>
    <x v="0"/>
    <m/>
    <n v="4.16"/>
    <x v="2"/>
    <m/>
    <n v="1980"/>
    <s v="Jun"/>
    <n v="20"/>
    <s v="20-Jun-1980"/>
    <m/>
    <n v="42"/>
    <m/>
    <n v="7639.42"/>
  </r>
  <r>
    <s v="Kaus, Mr.  Peter"/>
    <m/>
    <s v=" Mr"/>
    <s v="  Peter"/>
    <s v="Kaus"/>
    <m/>
    <n v="2"/>
    <m/>
    <s v="No"/>
    <s v="yes"/>
    <s v="No"/>
    <s v="Yes"/>
    <m/>
    <n v="30.69"/>
    <x v="0"/>
    <m/>
    <n v="7.05"/>
    <x v="0"/>
    <m/>
    <n v="1980"/>
    <s v="Jul"/>
    <n v="24"/>
    <s v="24-Jul-1980"/>
    <m/>
    <n v="42"/>
    <m/>
    <n v="7640.31"/>
  </r>
  <r>
    <s v="Rainey, Ms.  Chandler"/>
    <m/>
    <s v=" Ms"/>
    <s v="  Chandler"/>
    <s v="Rainey"/>
    <m/>
    <n v="2"/>
    <m/>
    <s v="No"/>
    <s v="yes"/>
    <s v="No"/>
    <s v="Yes"/>
    <m/>
    <n v="35.799999999999997"/>
    <x v="0"/>
    <m/>
    <n v="5.63"/>
    <x v="2"/>
    <m/>
    <n v="1999"/>
    <s v="Jun"/>
    <n v="15"/>
    <s v="15-Jun-1999"/>
    <m/>
    <n v="23"/>
    <m/>
    <n v="7642.05"/>
  </r>
  <r>
    <s v="Rasch, Ms.  Silvana M."/>
    <m/>
    <s v=" Ms"/>
    <s v="  Silvana M"/>
    <s v="Rasch"/>
    <m/>
    <n v="2"/>
    <m/>
    <s v="No"/>
    <s v="yes"/>
    <s v="No"/>
    <s v="Yes"/>
    <m/>
    <n v="28.785"/>
    <x v="1"/>
    <m/>
    <n v="4.24"/>
    <x v="2"/>
    <m/>
    <n v="1980"/>
    <s v="Oct"/>
    <n v="16"/>
    <s v="16-Oct-1980"/>
    <m/>
    <n v="42"/>
    <m/>
    <n v="7650.77"/>
  </r>
  <r>
    <s v="Plunkett, Ms.  Natty"/>
    <m/>
    <s v=" Ms"/>
    <s v="  Natty"/>
    <s v="Plunkett"/>
    <m/>
    <n v="2"/>
    <m/>
    <s v="No"/>
    <s v="yes"/>
    <s v="No"/>
    <s v="Yes"/>
    <m/>
    <n v="28.594999999999999"/>
    <x v="1"/>
    <m/>
    <n v="4.96"/>
    <x v="2"/>
    <m/>
    <n v="1993"/>
    <s v="Aug"/>
    <n v="10"/>
    <s v="10-Aug-1993"/>
    <m/>
    <n v="29"/>
    <m/>
    <n v="7650.8"/>
  </r>
  <r>
    <s v="Murphy, Mr.  Nicholas T"/>
    <m/>
    <s v=" Mr"/>
    <s v="  Nicholas T"/>
    <s v="Murphy"/>
    <m/>
    <n v="0"/>
    <m/>
    <s v="No"/>
    <s v="No"/>
    <s v="No"/>
    <s v="No"/>
    <m/>
    <n v="48.75"/>
    <x v="0"/>
    <m/>
    <n v="4.34"/>
    <x v="2"/>
    <m/>
    <n v="1998"/>
    <s v="Sep"/>
    <n v="30"/>
    <s v="30-Sep-1998"/>
    <m/>
    <n v="24"/>
    <m/>
    <n v="7652.26"/>
  </r>
  <r>
    <s v="Gusmer, Ms.  Rebecca"/>
    <m/>
    <s v=" Ms"/>
    <s v="  Rebecca"/>
    <s v="Gusmer"/>
    <m/>
    <n v="2"/>
    <m/>
    <s v="No"/>
    <s v="yes"/>
    <s v="No"/>
    <s v="Yes"/>
    <m/>
    <n v="28.31"/>
    <x v="1"/>
    <m/>
    <n v="5.43"/>
    <x v="2"/>
    <m/>
    <n v="1965"/>
    <s v="Dec"/>
    <n v="27"/>
    <s v="27-Dec-1965"/>
    <m/>
    <n v="57"/>
    <m/>
    <n v="7657.69"/>
  </r>
  <r>
    <s v="Loftus, Mr.  John"/>
    <m/>
    <s v=" Mr"/>
    <s v="  John"/>
    <s v="Loftus"/>
    <m/>
    <n v="1"/>
    <m/>
    <s v="No"/>
    <s v="yes"/>
    <s v="No"/>
    <s v="Yes"/>
    <m/>
    <n v="38.39"/>
    <x v="0"/>
    <m/>
    <n v="8.33"/>
    <x v="0"/>
    <m/>
    <n v="1976"/>
    <s v="Oct"/>
    <n v="9"/>
    <s v="9-Oct-1976"/>
    <m/>
    <n v="46"/>
    <m/>
    <n v="7662.47"/>
  </r>
  <r>
    <s v="Scott, Mr.  Antony G"/>
    <m/>
    <s v=" Mr"/>
    <s v="  Antony G"/>
    <s v="Scott"/>
    <m/>
    <n v="1"/>
    <m/>
    <s v="No"/>
    <s v="yes"/>
    <s v="No"/>
    <s v="Yes"/>
    <m/>
    <n v="25.87"/>
    <x v="1"/>
    <m/>
    <n v="5.63"/>
    <x v="2"/>
    <m/>
    <n v="1996"/>
    <s v="Nov"/>
    <n v="24"/>
    <s v="24-Nov-1996"/>
    <m/>
    <n v="26"/>
    <m/>
    <n v="7670.75"/>
  </r>
  <r>
    <s v="Alvarez, Mr.  Eric"/>
    <m/>
    <s v=" Mr"/>
    <s v="  Eric"/>
    <s v="Alvarez"/>
    <m/>
    <n v="0"/>
    <m/>
    <s v="No"/>
    <s v="No"/>
    <s v="No"/>
    <s v="No"/>
    <m/>
    <n v="43.7"/>
    <x v="0"/>
    <m/>
    <n v="7.23"/>
    <x v="0"/>
    <m/>
    <n v="1995"/>
    <s v="Sep"/>
    <n v="13"/>
    <s v="13-Sep-1995"/>
    <m/>
    <n v="27"/>
    <m/>
    <n v="7676.4"/>
  </r>
  <r>
    <s v="Petersson, Mr.  Erik"/>
    <m/>
    <s v=" Mr"/>
    <s v="  Erik"/>
    <s v="Petersson"/>
    <m/>
    <n v="0"/>
    <m/>
    <s v="No"/>
    <s v="No"/>
    <s v="No"/>
    <s v="No"/>
    <m/>
    <n v="40.945"/>
    <x v="0"/>
    <m/>
    <n v="10.57"/>
    <x v="0"/>
    <m/>
    <n v="1971"/>
    <s v="Oct"/>
    <n v="11"/>
    <s v="11-Oct-1971"/>
    <m/>
    <n v="51"/>
    <m/>
    <n v="7680.92"/>
  </r>
  <r>
    <s v="Liaw, Mr.  Matthew T"/>
    <m/>
    <s v=" Mr"/>
    <s v="  Matthew T"/>
    <s v="Liaw"/>
    <m/>
    <n v="0"/>
    <m/>
    <s v="No"/>
    <s v="No"/>
    <s v="No"/>
    <s v="No"/>
    <m/>
    <n v="27.94"/>
    <x v="1"/>
    <m/>
    <n v="7.92"/>
    <x v="0"/>
    <m/>
    <n v="1981"/>
    <s v="Dec"/>
    <n v="19"/>
    <s v="19-Dec-1981"/>
    <m/>
    <n v="41"/>
    <m/>
    <n v="7681.17"/>
  </r>
  <r>
    <s v="Tripaldi, Ms.  Cassandra"/>
    <m/>
    <s v=" Ms"/>
    <s v="  Cassandra"/>
    <s v="Tripaldi"/>
    <m/>
    <n v="2"/>
    <m/>
    <s v="No"/>
    <s v="No"/>
    <s v="No"/>
    <s v="No"/>
    <m/>
    <n v="31.9"/>
    <x v="0"/>
    <m/>
    <n v="10.119999999999999"/>
    <x v="0"/>
    <m/>
    <n v="1982"/>
    <s v="Dec"/>
    <n v="18"/>
    <s v="18-Dec-1982"/>
    <m/>
    <n v="40"/>
    <m/>
    <n v="7682.67"/>
  </r>
  <r>
    <s v="Kelley, Ms.  Rosemary C"/>
    <m/>
    <s v=" Ms"/>
    <s v="  Rosemary C"/>
    <s v="Kelley"/>
    <m/>
    <n v="0"/>
    <m/>
    <s v="No"/>
    <s v="No"/>
    <s v="No"/>
    <s v="No"/>
    <m/>
    <n v="31.64"/>
    <x v="0"/>
    <m/>
    <n v="7.91"/>
    <x v="0"/>
    <m/>
    <n v="1987"/>
    <s v="Jul"/>
    <n v="12"/>
    <s v="12-Jul-1987"/>
    <m/>
    <n v="35"/>
    <m/>
    <n v="7684.62"/>
  </r>
  <r>
    <s v="Endara, Ms.  Carrie A."/>
    <m/>
    <s v=" Ms"/>
    <s v="  Carrie A"/>
    <s v="Endara"/>
    <m/>
    <n v="0"/>
    <m/>
    <s v="No"/>
    <s v="No"/>
    <s v="No"/>
    <s v="No"/>
    <m/>
    <n v="46.7"/>
    <x v="0"/>
    <m/>
    <n v="10.9"/>
    <x v="0"/>
    <m/>
    <n v="1978"/>
    <s v="Dec"/>
    <n v="29"/>
    <s v="29-Dec-1978"/>
    <m/>
    <n v="44"/>
    <m/>
    <n v="7726.85"/>
  </r>
  <r>
    <s v="Valle, Mr.  Gerardo Sr."/>
    <m/>
    <s v=" Mr"/>
    <s v="  Gerardo Sr"/>
    <s v="Valle"/>
    <m/>
    <n v="0"/>
    <m/>
    <s v="No"/>
    <s v="No"/>
    <s v="No"/>
    <s v="No"/>
    <m/>
    <n v="18.335000000000001"/>
    <x v="4"/>
    <m/>
    <n v="11.83"/>
    <x v="0"/>
    <m/>
    <n v="1979"/>
    <s v="Jun"/>
    <n v="2"/>
    <s v="2-Jun-1979"/>
    <m/>
    <n v="44"/>
    <m/>
    <n v="7727.25"/>
  </r>
  <r>
    <s v="Germain, Mr.  Matthew R."/>
    <m/>
    <s v=" Mr"/>
    <s v="  Matthew R"/>
    <s v="Germain"/>
    <m/>
    <n v="2"/>
    <m/>
    <s v="No"/>
    <s v="yes"/>
    <s v="No"/>
    <s v="Yes"/>
    <m/>
    <n v="31.24"/>
    <x v="0"/>
    <m/>
    <n v="7.42"/>
    <x v="0"/>
    <m/>
    <n v="1980"/>
    <s v="Sep"/>
    <n v="10"/>
    <s v="10-Sep-1980"/>
    <m/>
    <n v="42"/>
    <m/>
    <n v="7729.65"/>
  </r>
  <r>
    <s v="Finecey, Mrs.  Meghan E"/>
    <m/>
    <s v=" Mrs"/>
    <s v="  Meghan E"/>
    <s v="Finecey"/>
    <m/>
    <n v="1"/>
    <m/>
    <s v="No"/>
    <s v="yes"/>
    <s v="No"/>
    <s v="Yes"/>
    <m/>
    <n v="39.22"/>
    <x v="0"/>
    <m/>
    <n v="5.62"/>
    <x v="2"/>
    <m/>
    <n v="1978"/>
    <s v="Dec"/>
    <n v="4"/>
    <s v="4-Dec-1978"/>
    <m/>
    <n v="44"/>
    <m/>
    <n v="7731.43"/>
  </r>
  <r>
    <s v="Mendoza, Mr.  Eric"/>
    <m/>
    <s v=" Mr"/>
    <s v="  Eric"/>
    <s v="Mendoza"/>
    <m/>
    <n v="0"/>
    <m/>
    <s v="No"/>
    <s v="No"/>
    <s v="No"/>
    <s v="No"/>
    <m/>
    <n v="24.414999999999999"/>
    <x v="2"/>
    <m/>
    <n v="7.16"/>
    <x v="0"/>
    <m/>
    <n v="1977"/>
    <s v="Aug"/>
    <n v="29"/>
    <s v="29-Aug-1977"/>
    <m/>
    <n v="45"/>
    <m/>
    <n v="7731.86"/>
  </r>
  <r>
    <s v="Roe, Ms.  Lisa B"/>
    <m/>
    <s v=" Ms"/>
    <s v="  Lisa B"/>
    <s v="Roe"/>
    <m/>
    <n v="0"/>
    <m/>
    <s v="No"/>
    <s v="No"/>
    <s v="No"/>
    <s v="No"/>
    <m/>
    <n v="32.299999999999997"/>
    <x v="0"/>
    <m/>
    <n v="9.89"/>
    <x v="0"/>
    <m/>
    <n v="1965"/>
    <s v="Jul"/>
    <n v="18"/>
    <s v="18-Jul-1965"/>
    <m/>
    <n v="57"/>
    <m/>
    <n v="7736.39"/>
  </r>
  <r>
    <s v="Webb, Mrs.  Jane R."/>
    <m/>
    <s v=" Mrs"/>
    <s v="  Jane R"/>
    <s v="Webb"/>
    <m/>
    <n v="0"/>
    <m/>
    <s v="No"/>
    <s v="No"/>
    <s v="No"/>
    <s v="No"/>
    <m/>
    <n v="39.94"/>
    <x v="0"/>
    <m/>
    <n v="5.14"/>
    <x v="2"/>
    <m/>
    <n v="1978"/>
    <s v="Sep"/>
    <n v="4"/>
    <s v="4-Sep-1978"/>
    <m/>
    <n v="44"/>
    <m/>
    <n v="7740.34"/>
  </r>
  <r>
    <s v="Stocker, Ms.  Allison M"/>
    <m/>
    <s v=" Ms"/>
    <s v="  Allison M"/>
    <s v="Stocker"/>
    <m/>
    <n v="1"/>
    <m/>
    <s v="No"/>
    <s v="yes"/>
    <s v="No"/>
    <s v="Yes"/>
    <m/>
    <n v="30"/>
    <x v="0"/>
    <m/>
    <n v="5.61"/>
    <x v="2"/>
    <m/>
    <n v="1976"/>
    <s v="Dec"/>
    <n v="12"/>
    <s v="12-Dec-1976"/>
    <m/>
    <n v="46"/>
    <m/>
    <n v="7742.11"/>
  </r>
  <r>
    <s v="Jacobson, Mrs.  Sarah E."/>
    <m/>
    <s v=" Mrs"/>
    <s v="  Sarah E"/>
    <s v="Jacobson"/>
    <m/>
    <n v="1"/>
    <m/>
    <s v="No"/>
    <s v="yes"/>
    <s v="No"/>
    <s v="Yes"/>
    <m/>
    <n v="35.340000000000003"/>
    <x v="0"/>
    <m/>
    <n v="5.51"/>
    <x v="2"/>
    <m/>
    <n v="1981"/>
    <s v="Jun"/>
    <n v="30"/>
    <s v="30-Jun-1981"/>
    <m/>
    <n v="41"/>
    <m/>
    <n v="7749.16"/>
  </r>
  <r>
    <s v="Shaw, Mr.  Philip J"/>
    <m/>
    <s v=" Mr"/>
    <s v="  Philip J"/>
    <s v="Shaw"/>
    <m/>
    <n v="2"/>
    <m/>
    <s v="No"/>
    <s v="yes"/>
    <s v="No"/>
    <s v="Yes"/>
    <m/>
    <n v="32.204999999999998"/>
    <x v="0"/>
    <m/>
    <n v="8.3800000000000008"/>
    <x v="0"/>
    <m/>
    <n v="1997"/>
    <s v="Dec"/>
    <n v="21"/>
    <s v="21-Dec-1997"/>
    <m/>
    <n v="25"/>
    <m/>
    <n v="7763.06"/>
  </r>
  <r>
    <s v="Goodwin, Ms.  Jillian A."/>
    <m/>
    <s v=" Ms"/>
    <s v="  Jillian A"/>
    <s v="Goodwin"/>
    <m/>
    <n v="1"/>
    <m/>
    <s v="No"/>
    <s v="No"/>
    <s v="No"/>
    <s v="No"/>
    <m/>
    <n v="33.880000000000003"/>
    <x v="0"/>
    <m/>
    <n v="4.68"/>
    <x v="2"/>
    <m/>
    <n v="1974"/>
    <s v="Dec"/>
    <n v="6"/>
    <s v="6-Dec-1974"/>
    <m/>
    <n v="48"/>
    <m/>
    <n v="7789.64"/>
  </r>
  <r>
    <s v="Brock, Mrs.  Laura D"/>
    <m/>
    <s v=" Mrs"/>
    <s v="  Laura D"/>
    <s v="Brock"/>
    <m/>
    <n v="2"/>
    <m/>
    <s v="No"/>
    <s v="yes"/>
    <s v="No"/>
    <s v="Yes"/>
    <m/>
    <n v="26.63"/>
    <x v="1"/>
    <m/>
    <n v="4.3600000000000003"/>
    <x v="2"/>
    <m/>
    <n v="1999"/>
    <s v="Dec"/>
    <n v="25"/>
    <s v="25-Dec-1999"/>
    <m/>
    <n v="23"/>
    <m/>
    <n v="7794.68"/>
  </r>
  <r>
    <s v="Papp, Ms.  Megan E."/>
    <m/>
    <s v=" Ms"/>
    <s v="  Megan E"/>
    <s v="Papp"/>
    <m/>
    <n v="0"/>
    <m/>
    <s v="No"/>
    <s v="No"/>
    <s v="No"/>
    <s v="No"/>
    <m/>
    <n v="28.7"/>
    <x v="1"/>
    <m/>
    <n v="7.74"/>
    <x v="0"/>
    <m/>
    <n v="1997"/>
    <s v="Dec"/>
    <n v="2"/>
    <s v="2-Dec-1997"/>
    <m/>
    <n v="25"/>
    <m/>
    <n v="7803.77"/>
  </r>
  <r>
    <s v="Siragusa, Ms.  Shannon J."/>
    <m/>
    <s v=" Ms"/>
    <s v="  Shannon J"/>
    <s v="Siragusa"/>
    <m/>
    <n v="2"/>
    <m/>
    <s v="No"/>
    <s v="yes"/>
    <s v="No"/>
    <s v="Yes"/>
    <m/>
    <n v="25.65"/>
    <x v="1"/>
    <m/>
    <n v="4.05"/>
    <x v="2"/>
    <m/>
    <n v="1974"/>
    <s v="Nov"/>
    <n v="9"/>
    <s v="9-Nov-1974"/>
    <m/>
    <n v="48"/>
    <m/>
    <n v="7804.16"/>
  </r>
  <r>
    <s v="Pizarro, Ms.  Rachelle M"/>
    <m/>
    <s v=" Ms"/>
    <s v="  Rachelle M"/>
    <s v="Pizarro"/>
    <m/>
    <n v="0"/>
    <m/>
    <s v="No"/>
    <s v="No"/>
    <s v="No"/>
    <s v="No"/>
    <m/>
    <n v="36.384999999999998"/>
    <x v="0"/>
    <m/>
    <n v="11.49"/>
    <x v="0"/>
    <m/>
    <n v="1991"/>
    <s v="Dec"/>
    <n v="21"/>
    <s v="21-Dec-1991"/>
    <m/>
    <n v="31"/>
    <m/>
    <n v="7812.67"/>
  </r>
  <r>
    <s v="Strange, Mr.  Casey"/>
    <m/>
    <s v=" Mr"/>
    <s v="  Casey"/>
    <s v="Strange"/>
    <m/>
    <n v="0"/>
    <m/>
    <s v="No"/>
    <s v="No"/>
    <s v="No"/>
    <s v="No"/>
    <m/>
    <n v="34.69"/>
    <x v="0"/>
    <m/>
    <n v="5.65"/>
    <x v="2"/>
    <m/>
    <n v="1989"/>
    <s v="Oct"/>
    <n v="12"/>
    <s v="12-Oct-1989"/>
    <m/>
    <n v="33"/>
    <m/>
    <n v="7824.37"/>
  </r>
  <r>
    <s v="Eidinger, Ms.  Jessica L"/>
    <m/>
    <s v=" Ms"/>
    <s v="  Jessica L"/>
    <s v="Eidinger"/>
    <m/>
    <n v="0"/>
    <m/>
    <s v="No"/>
    <s v="yes"/>
    <s v="No"/>
    <s v="Yes"/>
    <m/>
    <n v="37.68"/>
    <x v="0"/>
    <m/>
    <n v="4.29"/>
    <x v="2"/>
    <m/>
    <n v="2001"/>
    <s v="Oct"/>
    <n v="5"/>
    <s v="5-Oct-2001"/>
    <m/>
    <n v="21"/>
    <m/>
    <n v="7844.8"/>
  </r>
  <r>
    <s v="Ginsburg, Mr.  Brandon F"/>
    <m/>
    <s v=" Mr"/>
    <s v="  Brandon F"/>
    <s v="Ginsburg"/>
    <m/>
    <n v="1"/>
    <m/>
    <s v="No"/>
    <s v="yes"/>
    <s v="No"/>
    <s v="Yes"/>
    <m/>
    <n v="35.49"/>
    <x v="0"/>
    <m/>
    <n v="4.74"/>
    <x v="2"/>
    <m/>
    <n v="1994"/>
    <s v="Nov"/>
    <n v="17"/>
    <s v="17-Nov-1994"/>
    <m/>
    <n v="28"/>
    <m/>
    <n v="7851.85"/>
  </r>
  <r>
    <s v="Truex, Ms.  Melissa"/>
    <m/>
    <s v=" Ms"/>
    <s v="  Melissa"/>
    <s v="Truex"/>
    <m/>
    <n v="2"/>
    <m/>
    <s v="No"/>
    <s v="yes"/>
    <s v="No"/>
    <s v="Yes"/>
    <m/>
    <n v="44.7"/>
    <x v="0"/>
    <m/>
    <n v="7.6"/>
    <x v="0"/>
    <m/>
    <n v="1962"/>
    <s v="Oct"/>
    <n v="10"/>
    <s v="10-Oct-1962"/>
    <m/>
    <n v="60"/>
    <m/>
    <n v="7896.41"/>
  </r>
  <r>
    <s v="Higgins, Ms.  Danielle N"/>
    <m/>
    <s v=" Ms"/>
    <s v="  Danielle N"/>
    <s v="Higgins"/>
    <m/>
    <n v="2"/>
    <m/>
    <s v="No"/>
    <s v="yes"/>
    <s v="No"/>
    <s v="Yes"/>
    <m/>
    <n v="38.380000000000003"/>
    <x v="0"/>
    <m/>
    <n v="8.5"/>
    <x v="0"/>
    <m/>
    <n v="1977"/>
    <s v="Jul"/>
    <n v="20"/>
    <s v="20-Jul-1977"/>
    <m/>
    <n v="45"/>
    <m/>
    <n v="7935.29"/>
  </r>
  <r>
    <s v="McCurdy, Mr.  Matthew"/>
    <m/>
    <s v=" Mr"/>
    <s v="  Matthew"/>
    <s v="McCurdy"/>
    <m/>
    <n v="0"/>
    <m/>
    <s v="No"/>
    <s v="yes"/>
    <s v="No"/>
    <s v="Yes"/>
    <m/>
    <n v="35.244999999999997"/>
    <x v="0"/>
    <m/>
    <n v="11.22"/>
    <x v="0"/>
    <m/>
    <n v="1987"/>
    <s v="Oct"/>
    <n v="29"/>
    <s v="29-Oct-1987"/>
    <m/>
    <n v="35"/>
    <m/>
    <n v="7948.22"/>
  </r>
  <r>
    <s v="Hughes, Mrs.  Bettina"/>
    <m/>
    <s v=" Mrs"/>
    <s v="  Bettina"/>
    <s v="Hughes"/>
    <m/>
    <n v="1"/>
    <m/>
    <s v="No"/>
    <s v="yes"/>
    <s v="No"/>
    <s v="Yes"/>
    <m/>
    <n v="49.84"/>
    <x v="0"/>
    <m/>
    <n v="5.0999999999999996"/>
    <x v="2"/>
    <m/>
    <n v="1966"/>
    <s v="Jul"/>
    <n v="9"/>
    <s v="9-Jul-1966"/>
    <m/>
    <n v="56"/>
    <m/>
    <n v="7953.72"/>
  </r>
  <r>
    <s v="Varner, Mr.  Alexander"/>
    <m/>
    <s v=" Mr"/>
    <s v="  Alexander"/>
    <s v="Varner"/>
    <m/>
    <n v="1"/>
    <m/>
    <s v="No"/>
    <s v="yes"/>
    <s v="No"/>
    <s v="Yes"/>
    <m/>
    <n v="49.06"/>
    <x v="0"/>
    <m/>
    <n v="5.43"/>
    <x v="2"/>
    <m/>
    <n v="1981"/>
    <s v="Dec"/>
    <n v="28"/>
    <s v="28-Dec-1981"/>
    <m/>
    <n v="41"/>
    <m/>
    <n v="7954.52"/>
  </r>
  <r>
    <s v="Dahmen, Mrs.  Holli"/>
    <m/>
    <s v=" Mrs"/>
    <s v="  Holli"/>
    <s v="Dahmen"/>
    <m/>
    <n v="2"/>
    <m/>
    <s v="No"/>
    <s v="No"/>
    <s v="No"/>
    <s v="No"/>
    <m/>
    <n v="30.88"/>
    <x v="0"/>
    <m/>
    <n v="5.82"/>
    <x v="1"/>
    <m/>
    <n v="1970"/>
    <s v="Jun"/>
    <n v="19"/>
    <s v="19-Jun-1970"/>
    <m/>
    <n v="52"/>
    <m/>
    <n v="7958.13"/>
  </r>
  <r>
    <s v="Young, Mrs.  Heather C"/>
    <m/>
    <s v=" Mrs"/>
    <s v="  Heather C"/>
    <s v="Young"/>
    <m/>
    <n v="1"/>
    <m/>
    <s v="No"/>
    <s v="No"/>
    <s v="No"/>
    <s v="No"/>
    <m/>
    <n v="33.35"/>
    <x v="0"/>
    <m/>
    <n v="6.05"/>
    <x v="1"/>
    <m/>
    <n v="1975"/>
    <s v="Aug"/>
    <n v="10"/>
    <s v="10-Aug-1975"/>
    <m/>
    <n v="47"/>
    <m/>
    <n v="7966.81"/>
  </r>
  <r>
    <s v="Fraser, Mr.  Kyle"/>
    <m/>
    <s v=" Mr"/>
    <s v="  Kyle"/>
    <s v="Fraser"/>
    <m/>
    <n v="1"/>
    <m/>
    <s v="No"/>
    <s v="yes"/>
    <s v="No"/>
    <s v="Yes"/>
    <m/>
    <n v="38"/>
    <x v="0"/>
    <m/>
    <n v="6.38"/>
    <x v="1"/>
    <m/>
    <n v="1972"/>
    <s v="Nov"/>
    <n v="23"/>
    <s v="23-Nov-1972"/>
    <m/>
    <n v="50"/>
    <m/>
    <n v="7980.34"/>
  </r>
  <r>
    <s v="Deeg, Mr.  Thomas J"/>
    <m/>
    <s v=" Mr"/>
    <s v="  Thomas J"/>
    <s v="Deeg"/>
    <m/>
    <n v="1"/>
    <m/>
    <s v="No"/>
    <s v="yes"/>
    <s v="No"/>
    <s v="Yes"/>
    <m/>
    <n v="36.08"/>
    <x v="0"/>
    <m/>
    <n v="5.73"/>
    <x v="1"/>
    <m/>
    <n v="1983"/>
    <s v="Aug"/>
    <n v="28"/>
    <s v="28-Aug-1983"/>
    <m/>
    <n v="39"/>
    <m/>
    <n v="7985.82"/>
  </r>
  <r>
    <s v="Robertson, Mr.  Chris"/>
    <m/>
    <s v=" Mr"/>
    <s v="  Chris"/>
    <s v="Robertson"/>
    <m/>
    <n v="1"/>
    <m/>
    <s v="No"/>
    <s v="yes"/>
    <s v="No"/>
    <s v="Yes"/>
    <m/>
    <n v="35.700000000000003"/>
    <x v="0"/>
    <m/>
    <n v="5.47"/>
    <x v="2"/>
    <m/>
    <n v="1983"/>
    <s v="Aug"/>
    <n v="20"/>
    <s v="20-Aug-1983"/>
    <m/>
    <n v="39"/>
    <m/>
    <n v="7986.48"/>
  </r>
  <r>
    <s v="Peck, Mr.  Graham"/>
    <m/>
    <s v=" Mr"/>
    <s v="  Graham"/>
    <s v="Peck"/>
    <m/>
    <n v="0"/>
    <m/>
    <s v="No"/>
    <s v="No"/>
    <s v="No"/>
    <s v="No"/>
    <m/>
    <n v="34.01"/>
    <x v="0"/>
    <m/>
    <n v="11.3"/>
    <x v="0"/>
    <m/>
    <n v="1962"/>
    <s v="Aug"/>
    <n v="22"/>
    <s v="22-Aug-1962"/>
    <m/>
    <n v="60"/>
    <m/>
    <n v="8004.96"/>
  </r>
  <r>
    <s v="Burger, Mr.  Garrett"/>
    <m/>
    <s v=" Mr"/>
    <s v="  Garrett"/>
    <s v="Burger"/>
    <m/>
    <n v="0"/>
    <m/>
    <s v="No"/>
    <s v="No"/>
    <s v="No"/>
    <s v="No"/>
    <m/>
    <n v="31.54"/>
    <x v="0"/>
    <m/>
    <n v="6.72"/>
    <x v="0"/>
    <m/>
    <n v="1995"/>
    <s v="Sep"/>
    <n v="18"/>
    <s v="18-Sep-1995"/>
    <m/>
    <n v="27"/>
    <m/>
    <n v="8014.62"/>
  </r>
  <r>
    <s v="Blain, Mr.  Andrew"/>
    <m/>
    <s v=" Mr"/>
    <s v="  Andrew"/>
    <s v="Blain"/>
    <m/>
    <n v="1"/>
    <m/>
    <s v="No"/>
    <s v="yes"/>
    <s v="No"/>
    <s v="Yes"/>
    <m/>
    <n v="23.3"/>
    <x v="2"/>
    <m/>
    <n v="5.36"/>
    <x v="2"/>
    <m/>
    <n v="1980"/>
    <s v="Nov"/>
    <n v="8"/>
    <s v="8-Nov-1980"/>
    <m/>
    <n v="42"/>
    <m/>
    <n v="8017.06"/>
  </r>
  <r>
    <s v="Winters, Mrs.  Annabelle M"/>
    <m/>
    <s v=" Mrs"/>
    <s v="  Annabelle M"/>
    <s v="Winters"/>
    <m/>
    <n v="0"/>
    <m/>
    <s v="No"/>
    <s v="No"/>
    <s v="No"/>
    <s v="No"/>
    <m/>
    <n v="27.75"/>
    <x v="1"/>
    <m/>
    <n v="9.8800000000000008"/>
    <x v="0"/>
    <m/>
    <n v="1989"/>
    <s v="Nov"/>
    <n v="3"/>
    <s v="3-Nov-1989"/>
    <m/>
    <n v="33"/>
    <m/>
    <n v="8021.11"/>
  </r>
  <r>
    <s v="McCue, Mr.  Daniel T."/>
    <m/>
    <s v=" Mr"/>
    <s v="  Daniel T"/>
    <s v="McCue"/>
    <m/>
    <n v="0"/>
    <m/>
    <s v="No"/>
    <s v="No"/>
    <s v="No"/>
    <s v="No"/>
    <m/>
    <n v="42.46"/>
    <x v="0"/>
    <m/>
    <n v="4.1100000000000003"/>
    <x v="2"/>
    <m/>
    <n v="1978"/>
    <s v="Jul"/>
    <n v="17"/>
    <s v="17-Jul-1978"/>
    <m/>
    <n v="44"/>
    <m/>
    <n v="8023.14"/>
  </r>
  <r>
    <s v="Webster, Ms.  Deanne"/>
    <m/>
    <s v=" Ms"/>
    <s v="  Deanne"/>
    <s v="Webster"/>
    <m/>
    <n v="0"/>
    <m/>
    <s v="No"/>
    <s v="No"/>
    <s v="No"/>
    <s v="No"/>
    <m/>
    <n v="54.47"/>
    <x v="0"/>
    <m/>
    <n v="7.48"/>
    <x v="0"/>
    <m/>
    <n v="1976"/>
    <s v="Dec"/>
    <n v="20"/>
    <s v="20-Dec-1976"/>
    <m/>
    <n v="46"/>
    <m/>
    <n v="8026.67"/>
  </r>
  <r>
    <s v="Anderson, Ms.  Carrie"/>
    <m/>
    <s v=" Ms"/>
    <s v="  Carrie"/>
    <s v="Anderson"/>
    <m/>
    <n v="1"/>
    <m/>
    <s v="No"/>
    <s v="yes"/>
    <s v="No"/>
    <s v="Yes"/>
    <m/>
    <n v="24.93"/>
    <x v="3"/>
    <m/>
    <n v="9.18"/>
    <x v="0"/>
    <m/>
    <n v="1977"/>
    <s v="Nov"/>
    <n v="6"/>
    <s v="6-Nov-1977"/>
    <m/>
    <n v="45"/>
    <m/>
    <n v="8027.97"/>
  </r>
  <r>
    <s v="Chiappone, Mrs.  Suzanne"/>
    <m/>
    <s v=" Mrs"/>
    <s v="  Suzanne"/>
    <s v="Chiappone"/>
    <m/>
    <n v="1"/>
    <m/>
    <s v="No"/>
    <s v="yes"/>
    <s v="No"/>
    <s v="Yes"/>
    <m/>
    <n v="48.12"/>
    <x v="0"/>
    <m/>
    <n v="4.51"/>
    <x v="2"/>
    <m/>
    <n v="2003"/>
    <s v="Dec"/>
    <n v="12"/>
    <s v="12-Dec-2003"/>
    <m/>
    <n v="19"/>
    <m/>
    <n v="8035.64"/>
  </r>
  <r>
    <s v="Opie, Ms.  Jasmine P."/>
    <m/>
    <s v=" Ms"/>
    <s v="  Jasmine P"/>
    <s v="Opie"/>
    <m/>
    <n v="1"/>
    <m/>
    <s v="No"/>
    <s v="yes"/>
    <s v="No"/>
    <s v="Yes"/>
    <m/>
    <n v="24.91"/>
    <x v="3"/>
    <m/>
    <n v="7.33"/>
    <x v="0"/>
    <m/>
    <n v="1985"/>
    <s v="Nov"/>
    <n v="28"/>
    <s v="28-Nov-1985"/>
    <m/>
    <n v="37"/>
    <m/>
    <n v="8059.06"/>
  </r>
  <r>
    <s v="Donnelly, Ms.  Jennifer"/>
    <m/>
    <s v=" Ms"/>
    <s v="  Jennifer"/>
    <s v="Donnelly"/>
    <m/>
    <n v="0"/>
    <m/>
    <s v="No"/>
    <s v="No"/>
    <s v="No"/>
    <s v="No"/>
    <m/>
    <n v="27.645"/>
    <x v="1"/>
    <m/>
    <n v="10.56"/>
    <x v="0"/>
    <m/>
    <n v="1982"/>
    <s v="Dec"/>
    <n v="27"/>
    <s v="27-Dec-1982"/>
    <m/>
    <n v="40"/>
    <m/>
    <n v="8059.68"/>
  </r>
  <r>
    <s v="Rall, Ms.  Tracie"/>
    <m/>
    <s v=" Ms"/>
    <s v="  Tracie"/>
    <s v="Rall"/>
    <m/>
    <n v="2"/>
    <m/>
    <s v="No"/>
    <s v="No"/>
    <s v="No"/>
    <s v="No"/>
    <m/>
    <n v="33.700000000000003"/>
    <x v="0"/>
    <m/>
    <n v="4.01"/>
    <x v="2"/>
    <m/>
    <n v="1970"/>
    <s v="Dec"/>
    <n v="12"/>
    <s v="12-Dec-1970"/>
    <m/>
    <n v="52"/>
    <m/>
    <n v="8062.31"/>
  </r>
  <r>
    <s v="Mitchell, Mr.  Tristan D."/>
    <m/>
    <s v=" Mr"/>
    <s v="  Tristan D"/>
    <s v="Mitchell"/>
    <m/>
    <n v="1"/>
    <m/>
    <s v="No"/>
    <s v="yes"/>
    <s v="No"/>
    <s v="Yes"/>
    <m/>
    <n v="38.93"/>
    <x v="0"/>
    <m/>
    <n v="5.64"/>
    <x v="2"/>
    <m/>
    <n v="1975"/>
    <s v="Jun"/>
    <n v="28"/>
    <s v="28-Jun-1975"/>
    <m/>
    <n v="47"/>
    <m/>
    <n v="8062.76"/>
  </r>
  <r>
    <s v="Chen, Mr.  Peiweng"/>
    <m/>
    <s v=" Mr"/>
    <s v="  Peiweng"/>
    <s v="Chen"/>
    <m/>
    <n v="2"/>
    <m/>
    <s v="No"/>
    <s v="yes"/>
    <s v="No"/>
    <s v="Yes"/>
    <m/>
    <n v="32.774999999999999"/>
    <x v="0"/>
    <m/>
    <n v="8.02"/>
    <x v="0"/>
    <m/>
    <n v="1965"/>
    <s v="Aug"/>
    <n v="11"/>
    <s v="11-Aug-1965"/>
    <m/>
    <n v="57"/>
    <m/>
    <n v="8067.83"/>
  </r>
  <r>
    <s v="Tufaro, Ms.  Theresa M."/>
    <m/>
    <s v=" Ms"/>
    <s v="  Theresa M"/>
    <s v="Tufaro"/>
    <m/>
    <n v="0"/>
    <m/>
    <s v="No"/>
    <s v="yes"/>
    <s v="No"/>
    <s v="Yes"/>
    <m/>
    <n v="29.83"/>
    <x v="1"/>
    <m/>
    <n v="7.2"/>
    <x v="0"/>
    <m/>
    <n v="1975"/>
    <s v="Dec"/>
    <n v="15"/>
    <s v="15-Dec-1975"/>
    <m/>
    <n v="47"/>
    <m/>
    <n v="8068.19"/>
  </r>
  <r>
    <s v="Peters, Mr.  Daniel J"/>
    <m/>
    <s v=" Mr"/>
    <s v="  Daniel J"/>
    <s v="Peters"/>
    <m/>
    <n v="1"/>
    <m/>
    <s v="No"/>
    <s v="No"/>
    <s v="No"/>
    <s v="No"/>
    <m/>
    <n v="28.31"/>
    <x v="1"/>
    <m/>
    <n v="4.55"/>
    <x v="2"/>
    <m/>
    <n v="1965"/>
    <s v="Oct"/>
    <n v="21"/>
    <s v="21-Oct-1965"/>
    <m/>
    <n v="57"/>
    <m/>
    <n v="8071.57"/>
  </r>
  <r>
    <s v="Susedik, Mrs.  Courtney M."/>
    <m/>
    <s v=" Mrs"/>
    <s v="  Courtney M"/>
    <s v="Susedik"/>
    <m/>
    <n v="0"/>
    <m/>
    <s v="No"/>
    <s v="No"/>
    <s v="No"/>
    <s v="No"/>
    <m/>
    <n v="29.79"/>
    <x v="1"/>
    <m/>
    <n v="9.0299999999999994"/>
    <x v="0"/>
    <m/>
    <n v="1993"/>
    <s v="Nov"/>
    <n v="7"/>
    <s v="7-Nov-1993"/>
    <m/>
    <n v="29"/>
    <m/>
    <n v="8077.41"/>
  </r>
  <r>
    <s v="Garcia, Mr.  Jose A."/>
    <m/>
    <s v=" Mr"/>
    <s v="  Jose A"/>
    <s v="Garcia"/>
    <m/>
    <n v="1"/>
    <m/>
    <s v="No"/>
    <s v="yes"/>
    <s v="No"/>
    <s v="Yes"/>
    <m/>
    <n v="36.6"/>
    <x v="0"/>
    <m/>
    <n v="5.2"/>
    <x v="2"/>
    <m/>
    <n v="2001"/>
    <s v="Aug"/>
    <n v="28"/>
    <s v="28-Aug-2001"/>
    <m/>
    <n v="21"/>
    <m/>
    <n v="8081.26"/>
  </r>
  <r>
    <s v="Deady, Mrs.  Lauren"/>
    <m/>
    <s v=" Mrs"/>
    <s v="  Lauren"/>
    <s v="Deady"/>
    <m/>
    <n v="0"/>
    <m/>
    <s v="No"/>
    <s v="yes"/>
    <s v="No"/>
    <s v="Yes"/>
    <m/>
    <n v="35.93"/>
    <x v="0"/>
    <m/>
    <n v="8.3000000000000007"/>
    <x v="0"/>
    <m/>
    <n v="1994"/>
    <s v="Oct"/>
    <n v="12"/>
    <s v="12-Oct-1994"/>
    <m/>
    <n v="28"/>
    <m/>
    <n v="8081.74"/>
  </r>
  <r>
    <s v="Campbell, Mr.  Jonathon M."/>
    <m/>
    <s v=" Mr"/>
    <s v="  Jonathon M"/>
    <s v="Campbell"/>
    <m/>
    <n v="1"/>
    <m/>
    <s v="No"/>
    <s v="yes"/>
    <s v="No"/>
    <s v="Yes"/>
    <m/>
    <n v="28.6"/>
    <x v="1"/>
    <m/>
    <n v="5.56"/>
    <x v="2"/>
    <m/>
    <n v="1975"/>
    <s v="Dec"/>
    <n v="21"/>
    <s v="21-Dec-1975"/>
    <m/>
    <n v="47"/>
    <m/>
    <n v="8083.92"/>
  </r>
  <r>
    <s v="Schaefer, Mrs.  Stephanie A"/>
    <m/>
    <s v=" Mrs"/>
    <s v="  Stephanie A"/>
    <s v="Schaefer"/>
    <m/>
    <n v="0"/>
    <m/>
    <s v="No"/>
    <s v="No"/>
    <s v="No"/>
    <s v="No"/>
    <m/>
    <n v="39.17"/>
    <x v="0"/>
    <m/>
    <n v="4.1500000000000004"/>
    <x v="2"/>
    <m/>
    <n v="1967"/>
    <s v="Jun"/>
    <n v="10"/>
    <s v="10-Jun-1967"/>
    <m/>
    <n v="55"/>
    <m/>
    <n v="8091.3"/>
  </r>
  <r>
    <s v="D'Alessandro, Mr.  Patrick"/>
    <m/>
    <s v=" Mr"/>
    <s v="  Patrick"/>
    <s v="D'Alessandro"/>
    <m/>
    <n v="1"/>
    <m/>
    <s v="No"/>
    <s v="yes"/>
    <s v="No"/>
    <s v="Yes"/>
    <m/>
    <n v="26.41"/>
    <x v="1"/>
    <m/>
    <n v="5.99"/>
    <x v="1"/>
    <m/>
    <n v="1973"/>
    <s v="Oct"/>
    <n v="11"/>
    <s v="11-Oct-1973"/>
    <m/>
    <n v="49"/>
    <m/>
    <n v="8112.59"/>
  </r>
  <r>
    <s v="Wyss, Mrs.  Krista"/>
    <m/>
    <s v=" Mrs"/>
    <s v="  Krista"/>
    <s v="Wyss"/>
    <m/>
    <n v="0"/>
    <m/>
    <s v="No"/>
    <s v="yes"/>
    <s v="No"/>
    <s v="Yes"/>
    <m/>
    <n v="30.63"/>
    <x v="0"/>
    <m/>
    <n v="5.8"/>
    <x v="1"/>
    <m/>
    <n v="1978"/>
    <s v="Sep"/>
    <n v="1"/>
    <s v="1-Sep-1978"/>
    <m/>
    <n v="44"/>
    <m/>
    <n v="8116.27"/>
  </r>
  <r>
    <s v="Rose, Ms.  Jenessa"/>
    <m/>
    <s v=" Ms"/>
    <s v="  Jenessa"/>
    <s v="Rose"/>
    <m/>
    <n v="2"/>
    <m/>
    <s v="No"/>
    <s v="yes"/>
    <s v="No"/>
    <s v="Yes"/>
    <m/>
    <n v="31.73"/>
    <x v="0"/>
    <m/>
    <n v="7.32"/>
    <x v="0"/>
    <m/>
    <n v="1973"/>
    <s v="Dec"/>
    <n v="16"/>
    <s v="16-Dec-1973"/>
    <m/>
    <n v="49"/>
    <m/>
    <n v="8116.68"/>
  </r>
  <r>
    <s v="Hopper, Mr.  Ryan M."/>
    <m/>
    <s v=" Mr"/>
    <s v="  Ryan M"/>
    <s v="Hopper"/>
    <m/>
    <n v="2"/>
    <m/>
    <s v="No"/>
    <s v="No"/>
    <s v="No"/>
    <s v="No"/>
    <m/>
    <n v="30.7"/>
    <x v="0"/>
    <m/>
    <n v="5.16"/>
    <x v="2"/>
    <m/>
    <n v="1973"/>
    <s v="Aug"/>
    <n v="30"/>
    <s v="30-Aug-1973"/>
    <m/>
    <n v="49"/>
    <m/>
    <n v="8124.41"/>
  </r>
  <r>
    <s v="Finneran, Mr.  Thomas"/>
    <m/>
    <s v=" Mr"/>
    <s v="  Thomas"/>
    <s v="Finneran"/>
    <m/>
    <n v="2"/>
    <m/>
    <s v="No"/>
    <s v="yes"/>
    <s v="No"/>
    <s v="Yes"/>
    <m/>
    <n v="25.934999999999999"/>
    <x v="1"/>
    <m/>
    <n v="5.96"/>
    <x v="1"/>
    <m/>
    <n v="1973"/>
    <s v="Sep"/>
    <n v="3"/>
    <s v="3-Sep-1973"/>
    <m/>
    <n v="49"/>
    <m/>
    <n v="8125.78"/>
  </r>
  <r>
    <s v="Basham, Ms.  Amanda N."/>
    <m/>
    <s v=" Ms"/>
    <s v="  Amanda N"/>
    <s v="Basham"/>
    <m/>
    <n v="1"/>
    <m/>
    <s v="No"/>
    <s v="yes"/>
    <s v="No"/>
    <s v="Yes"/>
    <m/>
    <n v="35.9"/>
    <x v="0"/>
    <m/>
    <n v="4.8499999999999996"/>
    <x v="2"/>
    <m/>
    <n v="1990"/>
    <s v="Jun"/>
    <n v="21"/>
    <s v="21-Jun-1990"/>
    <m/>
    <n v="32"/>
    <m/>
    <n v="8157.92"/>
  </r>
  <r>
    <s v="Inman, Ms.  Teresa P."/>
    <m/>
    <s v=" Ms"/>
    <s v="  Teresa P"/>
    <s v="Inman"/>
    <m/>
    <n v="1"/>
    <m/>
    <s v="No"/>
    <s v="yes"/>
    <s v="No"/>
    <s v="Yes"/>
    <m/>
    <n v="26.7"/>
    <x v="1"/>
    <m/>
    <n v="5.09"/>
    <x v="2"/>
    <m/>
    <n v="1982"/>
    <s v="Jun"/>
    <n v="28"/>
    <s v="28-Jun-1982"/>
    <m/>
    <n v="40"/>
    <m/>
    <n v="8162.72"/>
  </r>
  <r>
    <s v="Oscal, Mr.  Dorian"/>
    <m/>
    <s v=" Mr"/>
    <s v="  Dorian"/>
    <s v="Oscal"/>
    <m/>
    <n v="0"/>
    <m/>
    <s v="No"/>
    <s v="No"/>
    <s v="No"/>
    <s v="No"/>
    <m/>
    <n v="33.71"/>
    <x v="0"/>
    <m/>
    <n v="4.9400000000000004"/>
    <x v="2"/>
    <m/>
    <n v="1963"/>
    <s v="Nov"/>
    <n v="5"/>
    <s v="5-Nov-1963"/>
    <m/>
    <n v="59"/>
    <m/>
    <n v="8177.9"/>
  </r>
  <r>
    <s v="Craft, Ms.  Amy"/>
    <m/>
    <s v=" Ms"/>
    <s v="  Amy"/>
    <s v="Craft"/>
    <m/>
    <n v="2"/>
    <m/>
    <s v="No"/>
    <s v="yes"/>
    <s v="No"/>
    <s v="Yes"/>
    <m/>
    <n v="41.91"/>
    <x v="0"/>
    <m/>
    <n v="4.92"/>
    <x v="2"/>
    <m/>
    <n v="1983"/>
    <s v="Jun"/>
    <n v="8"/>
    <s v="8-Jun-1983"/>
    <m/>
    <n v="40"/>
    <m/>
    <n v="8179.51"/>
  </r>
  <r>
    <s v="Kebede, Ms.  Aberu"/>
    <m/>
    <s v=" Ms"/>
    <s v="  Aberu"/>
    <s v="Kebede"/>
    <m/>
    <n v="2"/>
    <m/>
    <s v="No"/>
    <s v="yes"/>
    <s v="No"/>
    <s v="Yes"/>
    <m/>
    <n v="39.82"/>
    <x v="0"/>
    <m/>
    <n v="6.05"/>
    <x v="1"/>
    <m/>
    <n v="1997"/>
    <s v="Oct"/>
    <n v="21"/>
    <s v="21-Oct-1997"/>
    <m/>
    <n v="25"/>
    <m/>
    <n v="8182.89"/>
  </r>
  <r>
    <s v="Strobel, Ms.  Ashley"/>
    <m/>
    <s v=" Ms"/>
    <s v="  Ashley"/>
    <s v="Strobel"/>
    <m/>
    <n v="2"/>
    <m/>
    <s v="No"/>
    <s v="No"/>
    <s v="No"/>
    <s v="No"/>
    <m/>
    <n v="28.12"/>
    <x v="1"/>
    <m/>
    <n v="4.67"/>
    <x v="2"/>
    <m/>
    <n v="1962"/>
    <s v="Nov"/>
    <n v="23"/>
    <s v="23-Nov-1962"/>
    <m/>
    <n v="60"/>
    <m/>
    <n v="8188.12"/>
  </r>
  <r>
    <s v="Dalton, Ms.  Anna E"/>
    <m/>
    <s v=" Ms"/>
    <s v="  Anna E"/>
    <s v="Dalton"/>
    <m/>
    <n v="0"/>
    <m/>
    <s v="No"/>
    <s v="yes"/>
    <s v="No"/>
    <s v="Yes"/>
    <m/>
    <n v="26.98"/>
    <x v="1"/>
    <m/>
    <n v="9.81"/>
    <x v="0"/>
    <m/>
    <n v="1978"/>
    <s v="Oct"/>
    <n v="24"/>
    <s v="24-Oct-1978"/>
    <m/>
    <n v="44"/>
    <m/>
    <n v="8211.1"/>
  </r>
  <r>
    <s v="Morimoto, Ms.  Tania K."/>
    <m/>
    <s v=" Ms"/>
    <s v="  Tania K"/>
    <s v="Morimoto"/>
    <m/>
    <n v="2"/>
    <m/>
    <s v="No"/>
    <s v="yes"/>
    <s v="No"/>
    <s v="Yes"/>
    <m/>
    <n v="27.2"/>
    <x v="1"/>
    <m/>
    <n v="6.06"/>
    <x v="1"/>
    <m/>
    <n v="1978"/>
    <s v="Jun"/>
    <n v="30"/>
    <s v="30-Jun-1978"/>
    <m/>
    <n v="44"/>
    <m/>
    <n v="8219.2000000000007"/>
  </r>
  <r>
    <s v="Manlove, Ms.  Ashley E"/>
    <m/>
    <s v=" Ms"/>
    <s v="  Ashley E"/>
    <s v="Manlove"/>
    <m/>
    <n v="2"/>
    <m/>
    <s v="No"/>
    <s v="yes"/>
    <s v="No"/>
    <s v="Yes"/>
    <m/>
    <n v="25.3"/>
    <x v="1"/>
    <m/>
    <n v="5.19"/>
    <x v="2"/>
    <m/>
    <n v="1976"/>
    <s v="Sep"/>
    <n v="3"/>
    <s v="3-Sep-1976"/>
    <m/>
    <n v="46"/>
    <m/>
    <n v="8232.64"/>
  </r>
  <r>
    <s v="Madzik, Ms.  Aleksandra"/>
    <m/>
    <s v=" Ms"/>
    <s v="  Aleksandra"/>
    <s v="Madzik"/>
    <m/>
    <n v="0"/>
    <m/>
    <s v="No"/>
    <s v="No"/>
    <s v="No"/>
    <s v="No"/>
    <m/>
    <n v="30.25"/>
    <x v="0"/>
    <m/>
    <n v="10.16"/>
    <x v="0"/>
    <m/>
    <n v="1976"/>
    <s v="Jun"/>
    <n v="30"/>
    <s v="30-Jun-1976"/>
    <m/>
    <n v="46"/>
    <m/>
    <n v="8233.1"/>
  </r>
  <r>
    <s v="Hobson, Ms.  Valery L"/>
    <m/>
    <s v=" Ms"/>
    <s v="  Valery L"/>
    <s v="Hobson"/>
    <m/>
    <n v="2"/>
    <m/>
    <s v="No"/>
    <s v="yes"/>
    <s v="No"/>
    <s v="Yes"/>
    <m/>
    <n v="54"/>
    <x v="0"/>
    <m/>
    <n v="4.68"/>
    <x v="2"/>
    <m/>
    <n v="1976"/>
    <s v="Sep"/>
    <n v="2"/>
    <s v="2-Sep-1976"/>
    <m/>
    <n v="46"/>
    <m/>
    <n v="8240.59"/>
  </r>
  <r>
    <s v="Reyes, Mrs.  Joanna G."/>
    <m/>
    <s v=" Mrs"/>
    <s v="  Joanna G"/>
    <s v="Reyes"/>
    <m/>
    <n v="0"/>
    <m/>
    <s v="No"/>
    <s v="yes"/>
    <s v="No"/>
    <s v="Yes"/>
    <m/>
    <n v="51.86"/>
    <x v="0"/>
    <m/>
    <n v="5.32"/>
    <x v="2"/>
    <m/>
    <n v="1982"/>
    <s v="Sep"/>
    <n v="27"/>
    <s v="27-Sep-1982"/>
    <m/>
    <n v="40"/>
    <m/>
    <n v="8252.2800000000007"/>
  </r>
  <r>
    <s v="Tierney, Mrs.  Stefanie F."/>
    <m/>
    <s v=" Mrs"/>
    <s v="  Stefanie F"/>
    <s v="Tierney"/>
    <m/>
    <n v="0"/>
    <m/>
    <s v="No"/>
    <s v="No"/>
    <s v="No"/>
    <s v="No"/>
    <m/>
    <n v="31.39"/>
    <x v="0"/>
    <m/>
    <n v="6.99"/>
    <x v="0"/>
    <m/>
    <n v="1964"/>
    <s v="Sep"/>
    <n v="5"/>
    <s v="5-Sep-1964"/>
    <m/>
    <n v="58"/>
    <m/>
    <n v="8268"/>
  </r>
  <r>
    <s v="Gabris, Mr.  Stephen"/>
    <m/>
    <s v=" Mr"/>
    <s v="  Stephen"/>
    <s v="Gabris"/>
    <m/>
    <n v="0"/>
    <m/>
    <s v="No"/>
    <s v="No"/>
    <s v="No"/>
    <s v="No"/>
    <m/>
    <n v="39.97"/>
    <x v="0"/>
    <m/>
    <n v="5.55"/>
    <x v="2"/>
    <m/>
    <n v="1974"/>
    <s v="Aug"/>
    <n v="5"/>
    <s v="5-Aug-1974"/>
    <m/>
    <n v="48"/>
    <m/>
    <n v="8269.0400000000009"/>
  </r>
  <r>
    <s v="Howard, Ms.  Liza J."/>
    <m/>
    <s v=" Ms"/>
    <s v="  Liza J"/>
    <s v="Howard"/>
    <m/>
    <n v="0"/>
    <m/>
    <s v="No"/>
    <s v="No"/>
    <s v="No"/>
    <s v="No"/>
    <m/>
    <n v="41.23"/>
    <x v="0"/>
    <m/>
    <n v="6.94"/>
    <x v="0"/>
    <m/>
    <n v="2000"/>
    <s v="Nov"/>
    <n v="28"/>
    <s v="28-Nov-2000"/>
    <m/>
    <n v="22"/>
    <m/>
    <n v="8271.4599999999991"/>
  </r>
  <r>
    <s v="Kallay, Mr.  Ian M."/>
    <m/>
    <s v=" Mr"/>
    <s v="  Ian M"/>
    <s v="Kallay"/>
    <m/>
    <n v="0"/>
    <m/>
    <s v="No"/>
    <s v="yes"/>
    <s v="No"/>
    <s v="Yes"/>
    <m/>
    <n v="49.45"/>
    <x v="0"/>
    <m/>
    <n v="4.2"/>
    <x v="2"/>
    <m/>
    <n v="1974"/>
    <s v="Sep"/>
    <n v="26"/>
    <s v="26-Sep-1974"/>
    <m/>
    <n v="48"/>
    <m/>
    <n v="8277.52"/>
  </r>
  <r>
    <s v="Leguizamo, Ms.  Claudia L."/>
    <m/>
    <s v=" Ms"/>
    <s v="  Claudia L"/>
    <s v="Leguizamo"/>
    <m/>
    <n v="0"/>
    <m/>
    <s v="No"/>
    <s v="No"/>
    <s v="No"/>
    <s v="No"/>
    <m/>
    <n v="41.04"/>
    <x v="0"/>
    <m/>
    <n v="5.59"/>
    <x v="2"/>
    <m/>
    <n v="1974"/>
    <s v="Dec"/>
    <n v="22"/>
    <s v="22-Dec-1974"/>
    <m/>
    <n v="48"/>
    <m/>
    <n v="8280.6200000000008"/>
  </r>
  <r>
    <s v="Escartin, Ms.  Jessica M"/>
    <m/>
    <s v=" Ms"/>
    <s v="  Jessica M"/>
    <s v="Escartin"/>
    <m/>
    <n v="0"/>
    <m/>
    <s v="No"/>
    <s v="No"/>
    <s v="No"/>
    <s v="No"/>
    <m/>
    <n v="27.93"/>
    <x v="1"/>
    <m/>
    <n v="9.9600000000000009"/>
    <x v="0"/>
    <m/>
    <n v="1974"/>
    <s v="Jun"/>
    <n v="6"/>
    <s v="6-Jun-1974"/>
    <m/>
    <n v="49"/>
    <m/>
    <n v="8283.68"/>
  </r>
  <r>
    <s v="Chorey, Mr.  Billy Jr."/>
    <m/>
    <s v=" Mr"/>
    <s v="  Billy Jr"/>
    <s v="Chorey"/>
    <m/>
    <n v="0"/>
    <m/>
    <s v="No"/>
    <s v="No"/>
    <s v="No"/>
    <s v="No"/>
    <m/>
    <n v="21.01"/>
    <x v="2"/>
    <m/>
    <n v="7.37"/>
    <x v="0"/>
    <m/>
    <n v="1978"/>
    <s v="Jun"/>
    <n v="26"/>
    <s v="26-Jun-1978"/>
    <m/>
    <n v="44"/>
    <m/>
    <n v="8302.5400000000009"/>
  </r>
  <r>
    <s v="McVay, Mr.  David"/>
    <m/>
    <s v=" Mr"/>
    <s v="  David"/>
    <s v="McVay"/>
    <m/>
    <n v="2"/>
    <m/>
    <s v="No"/>
    <s v="yes"/>
    <s v="No"/>
    <s v="Yes"/>
    <m/>
    <n v="52.37"/>
    <x v="0"/>
    <m/>
    <n v="5.0599999999999996"/>
    <x v="2"/>
    <m/>
    <n v="1979"/>
    <s v="Aug"/>
    <n v="7"/>
    <s v="7-Aug-1979"/>
    <m/>
    <n v="43"/>
    <m/>
    <n v="8310.84"/>
  </r>
  <r>
    <s v="Vinson, Mr.  Tim"/>
    <m/>
    <s v=" Mr"/>
    <s v="  Tim"/>
    <s v="Vinson"/>
    <m/>
    <n v="0"/>
    <m/>
    <s v="No"/>
    <s v="No"/>
    <s v="No"/>
    <s v="No"/>
    <m/>
    <n v="40.369999999999997"/>
    <x v="0"/>
    <m/>
    <n v="8.2100000000000009"/>
    <x v="0"/>
    <m/>
    <n v="1993"/>
    <s v="Jun"/>
    <n v="22"/>
    <s v="22-Jun-1993"/>
    <m/>
    <n v="29"/>
    <m/>
    <n v="8314.65"/>
  </r>
  <r>
    <s v="Astrike-Davis, Ms.  Emma M"/>
    <m/>
    <s v=" Ms"/>
    <s v="  Emma M"/>
    <s v="Astrike-Davis"/>
    <m/>
    <n v="2"/>
    <m/>
    <s v="No"/>
    <s v="No"/>
    <s v="No"/>
    <s v="No"/>
    <m/>
    <n v="41.47"/>
    <x v="0"/>
    <m/>
    <n v="10.34"/>
    <x v="0"/>
    <m/>
    <n v="1976"/>
    <s v="Jul"/>
    <n v="12"/>
    <s v="12-Jul-1976"/>
    <m/>
    <n v="46"/>
    <m/>
    <n v="8334.4599999999991"/>
  </r>
  <r>
    <s v="Harder, Mr.  Tim"/>
    <m/>
    <s v=" Mr"/>
    <s v="  Tim"/>
    <s v="Harder"/>
    <m/>
    <n v="2"/>
    <m/>
    <s v="No"/>
    <s v="yes"/>
    <s v="No"/>
    <s v="Yes"/>
    <m/>
    <n v="33.725000000000001"/>
    <x v="0"/>
    <m/>
    <n v="5.51"/>
    <x v="2"/>
    <m/>
    <n v="1976"/>
    <s v="Jul"/>
    <n v="20"/>
    <s v="20-Jul-1976"/>
    <m/>
    <n v="46"/>
    <m/>
    <n v="8334.59"/>
  </r>
  <r>
    <s v="Bell, Mr.  Patrick"/>
    <m/>
    <s v=" Mr"/>
    <s v="  Patrick"/>
    <s v="Bell"/>
    <m/>
    <n v="0"/>
    <m/>
    <s v="No"/>
    <s v="No"/>
    <s v="No"/>
    <s v="No"/>
    <m/>
    <n v="28.1"/>
    <x v="1"/>
    <m/>
    <n v="11.2"/>
    <x v="0"/>
    <m/>
    <n v="1976"/>
    <s v="Jul"/>
    <n v="7"/>
    <s v="7-Jul-1976"/>
    <m/>
    <n v="46"/>
    <m/>
    <n v="8342.91"/>
  </r>
  <r>
    <s v="Dawes, Ms.  Bridget K."/>
    <m/>
    <s v=" Ms"/>
    <s v="  Bridget K"/>
    <s v="Dawes"/>
    <m/>
    <n v="1"/>
    <m/>
    <s v="No"/>
    <s v="yes"/>
    <s v="No"/>
    <s v="Yes"/>
    <m/>
    <n v="37.43"/>
    <x v="0"/>
    <m/>
    <n v="4.3499999999999996"/>
    <x v="2"/>
    <m/>
    <n v="1976"/>
    <s v="Jun"/>
    <n v="12"/>
    <s v="12-Jun-1976"/>
    <m/>
    <n v="46"/>
    <m/>
    <n v="8347.16"/>
  </r>
  <r>
    <s v="Larios, Mr.  Gabriel"/>
    <m/>
    <s v=" Mr"/>
    <s v="  Gabriel"/>
    <s v="Larios"/>
    <m/>
    <n v="0"/>
    <m/>
    <s v="No"/>
    <s v="No"/>
    <s v="No"/>
    <s v="No"/>
    <m/>
    <n v="23.7"/>
    <x v="2"/>
    <m/>
    <n v="10.45"/>
    <x v="0"/>
    <m/>
    <n v="1963"/>
    <s v="Sep"/>
    <n v="21"/>
    <s v="21-Sep-1963"/>
    <m/>
    <n v="59"/>
    <m/>
    <n v="8355.5400000000009"/>
  </r>
  <r>
    <s v="Yaremczuk, Ms.  Natasha"/>
    <m/>
    <s v=" Ms"/>
    <s v="  Natasha"/>
    <s v="Yaremczuk"/>
    <m/>
    <n v="1"/>
    <m/>
    <s v="No"/>
    <s v="yes"/>
    <s v="No"/>
    <s v="Yes"/>
    <m/>
    <n v="24.795000000000002"/>
    <x v="2"/>
    <m/>
    <n v="4.07"/>
    <x v="2"/>
    <m/>
    <n v="1971"/>
    <s v="Sep"/>
    <n v="4"/>
    <s v="4-Sep-1971"/>
    <m/>
    <n v="51"/>
    <m/>
    <n v="8396.6200000000008"/>
  </r>
  <r>
    <s v="Knight, Ms.  Abby A."/>
    <m/>
    <s v=" Ms"/>
    <s v="  Abby A"/>
    <s v="Knight"/>
    <m/>
    <n v="0"/>
    <m/>
    <s v="No"/>
    <s v="No"/>
    <s v="No"/>
    <s v="No"/>
    <m/>
    <n v="31.9"/>
    <x v="0"/>
    <m/>
    <n v="8.34"/>
    <x v="0"/>
    <m/>
    <n v="1971"/>
    <s v="Sep"/>
    <n v="18"/>
    <s v="18-Sep-1971"/>
    <m/>
    <n v="51"/>
    <m/>
    <n v="8400.01"/>
  </r>
  <r>
    <s v="Eversman, Ms.  Michelle"/>
    <m/>
    <s v=" Ms"/>
    <s v="  Michelle"/>
    <s v="Eversman"/>
    <m/>
    <n v="0"/>
    <m/>
    <s v="No"/>
    <s v="No"/>
    <s v="No"/>
    <s v="No"/>
    <m/>
    <n v="32.68"/>
    <x v="0"/>
    <m/>
    <n v="7.41"/>
    <x v="0"/>
    <m/>
    <n v="1979"/>
    <s v="Jun"/>
    <n v="11"/>
    <s v="11-Jun-1979"/>
    <m/>
    <n v="43"/>
    <m/>
    <n v="8410.0499999999993"/>
  </r>
  <r>
    <s v="Hickory, Ms.  Mckendree"/>
    <m/>
    <s v=" Ms"/>
    <s v="  Mckendree"/>
    <s v="Hickory"/>
    <m/>
    <n v="0"/>
    <m/>
    <s v="No"/>
    <s v="No"/>
    <s v="No"/>
    <s v="No"/>
    <m/>
    <n v="47.13"/>
    <x v="0"/>
    <m/>
    <n v="4.3099999999999996"/>
    <x v="2"/>
    <m/>
    <n v="1977"/>
    <s v="Sep"/>
    <n v="4"/>
    <s v="4-Sep-1977"/>
    <m/>
    <n v="45"/>
    <m/>
    <n v="8413.4599999999991"/>
  </r>
  <r>
    <s v="Mooney, Ms.  Tara"/>
    <m/>
    <s v=" Ms"/>
    <s v="  Tara"/>
    <s v="Mooney"/>
    <m/>
    <n v="0"/>
    <m/>
    <s v="No"/>
    <s v="No"/>
    <s v="No"/>
    <s v="No"/>
    <m/>
    <n v="36.67"/>
    <x v="0"/>
    <m/>
    <n v="10.83"/>
    <x v="0"/>
    <m/>
    <n v="1975"/>
    <s v="Sep"/>
    <n v="28"/>
    <s v="28-Sep-1975"/>
    <m/>
    <n v="47"/>
    <m/>
    <n v="8428.07"/>
  </r>
  <r>
    <s v="Craighead, Mr.  Daniel"/>
    <m/>
    <s v=" Mr"/>
    <s v="  Daniel"/>
    <s v="Craighead"/>
    <m/>
    <n v="0"/>
    <m/>
    <s v="No"/>
    <s v="No"/>
    <s v="No"/>
    <s v="No"/>
    <m/>
    <n v="33.630000000000003"/>
    <x v="0"/>
    <m/>
    <n v="11.31"/>
    <x v="0"/>
    <m/>
    <n v="1963"/>
    <s v="Sep"/>
    <n v="24"/>
    <s v="24-Sep-1963"/>
    <m/>
    <n v="59"/>
    <m/>
    <n v="8440.0499999999993"/>
  </r>
  <r>
    <s v="Gardner, Mr.  Joshua P"/>
    <m/>
    <s v=" Mr"/>
    <s v="  Joshua P"/>
    <s v="Gardner"/>
    <m/>
    <n v="0"/>
    <m/>
    <s v="No"/>
    <s v="yes"/>
    <s v="No"/>
    <s v="Yes"/>
    <m/>
    <n v="32.67"/>
    <x v="0"/>
    <m/>
    <n v="11.81"/>
    <x v="0"/>
    <m/>
    <n v="1972"/>
    <s v="Sep"/>
    <n v="9"/>
    <s v="9-Sep-1972"/>
    <m/>
    <n v="50"/>
    <m/>
    <n v="8442.67"/>
  </r>
  <r>
    <s v="Lohrenz, Ms.  Erin C"/>
    <m/>
    <s v=" Ms"/>
    <s v="  Erin C"/>
    <s v="Lohrenz"/>
    <m/>
    <n v="2"/>
    <m/>
    <s v="No"/>
    <s v="yes"/>
    <s v="No"/>
    <s v="Yes"/>
    <m/>
    <n v="33.299999999999997"/>
    <x v="0"/>
    <m/>
    <n v="8.26"/>
    <x v="0"/>
    <m/>
    <n v="1972"/>
    <s v="Sep"/>
    <n v="4"/>
    <s v="4-Sep-1972"/>
    <m/>
    <n v="50"/>
    <m/>
    <n v="8444.4699999999993"/>
  </r>
  <r>
    <s v="Demise, Ms.  Shure"/>
    <m/>
    <s v=" Ms"/>
    <s v="  Shure"/>
    <s v="Demise"/>
    <m/>
    <n v="2"/>
    <m/>
    <s v="No"/>
    <s v="yes"/>
    <s v="No"/>
    <s v="Yes"/>
    <m/>
    <n v="30.78"/>
    <x v="0"/>
    <m/>
    <n v="10.74"/>
    <x v="0"/>
    <m/>
    <n v="1966"/>
    <s v="Jun"/>
    <n v="12"/>
    <s v="12-Jun-1966"/>
    <m/>
    <n v="56"/>
    <m/>
    <n v="8448.66"/>
  </r>
  <r>
    <s v="Nelson, Mr.  Richard"/>
    <m/>
    <s v=" Mr"/>
    <s v="  Richard"/>
    <s v="Nelson"/>
    <m/>
    <n v="0"/>
    <m/>
    <s v="No"/>
    <s v="yes"/>
    <s v="No"/>
    <s v="Yes"/>
    <m/>
    <n v="28.975000000000001"/>
    <x v="1"/>
    <m/>
    <n v="7.69"/>
    <x v="0"/>
    <m/>
    <n v="1984"/>
    <s v="Jun"/>
    <n v="19"/>
    <s v="19-Jun-1984"/>
    <m/>
    <n v="38"/>
    <m/>
    <n v="8450.82"/>
  </r>
  <r>
    <s v="Guitard, Ms.  Brenda"/>
    <m/>
    <s v=" Ms"/>
    <s v="  Brenda"/>
    <s v="Guitard"/>
    <m/>
    <n v="0"/>
    <m/>
    <s v="No"/>
    <s v="No"/>
    <s v="No"/>
    <s v="No"/>
    <m/>
    <n v="33.4"/>
    <x v="0"/>
    <m/>
    <n v="4.84"/>
    <x v="2"/>
    <m/>
    <n v="1972"/>
    <s v="Dec"/>
    <n v="26"/>
    <s v="26-Dec-1972"/>
    <m/>
    <n v="50"/>
    <m/>
    <n v="8457.82"/>
  </r>
  <r>
    <s v="Navas, Mr.  Joseph M"/>
    <m/>
    <s v=" Mr"/>
    <s v="  Joseph M"/>
    <s v="Navas"/>
    <m/>
    <n v="0"/>
    <m/>
    <s v="No"/>
    <s v="yes"/>
    <s v="No"/>
    <s v="Yes"/>
    <m/>
    <n v="21.5"/>
    <x v="2"/>
    <m/>
    <n v="9.77"/>
    <x v="0"/>
    <m/>
    <n v="1992"/>
    <s v="Sep"/>
    <n v="9"/>
    <s v="9-Sep-1992"/>
    <m/>
    <n v="30"/>
    <m/>
    <n v="8466.35"/>
  </r>
  <r>
    <s v="Ptucha, Mr.  Stephen J."/>
    <m/>
    <s v=" Mr"/>
    <s v="  Stephen J"/>
    <s v="Ptucha"/>
    <m/>
    <n v="0"/>
    <m/>
    <s v="No"/>
    <s v="No"/>
    <s v="No"/>
    <s v="No"/>
    <m/>
    <n v="38.14"/>
    <x v="0"/>
    <m/>
    <n v="5.84"/>
    <x v="1"/>
    <m/>
    <n v="1993"/>
    <s v="Nov"/>
    <n v="10"/>
    <s v="10-Nov-1993"/>
    <m/>
    <n v="29"/>
    <m/>
    <n v="8471.65"/>
  </r>
  <r>
    <s v="Kirouac, Mrs.  Kathya"/>
    <m/>
    <s v=" Mrs"/>
    <s v="  Kathya"/>
    <s v="Kirouac"/>
    <m/>
    <n v="1"/>
    <m/>
    <s v="No"/>
    <s v="yes"/>
    <s v="No"/>
    <s v="Yes"/>
    <m/>
    <n v="35.42"/>
    <x v="0"/>
    <m/>
    <n v="8.6999999999999993"/>
    <x v="0"/>
    <m/>
    <n v="1977"/>
    <s v="Dec"/>
    <n v="26"/>
    <s v="26-Dec-1977"/>
    <m/>
    <n v="45"/>
    <m/>
    <n v="8515.76"/>
  </r>
  <r>
    <s v="Toews, Mr.  Wesley"/>
    <m/>
    <s v=" Mr"/>
    <s v="  Wesley"/>
    <s v="Toews"/>
    <m/>
    <n v="0"/>
    <m/>
    <s v="No"/>
    <s v="No"/>
    <s v="No"/>
    <s v="No"/>
    <m/>
    <n v="35.625"/>
    <x v="0"/>
    <m/>
    <n v="10.79"/>
    <x v="0"/>
    <m/>
    <n v="1977"/>
    <s v="Jun"/>
    <n v="21"/>
    <s v="21-Jun-1977"/>
    <m/>
    <n v="45"/>
    <m/>
    <n v="8516.83"/>
  </r>
  <r>
    <s v="Perry, Mr.  Tim"/>
    <m/>
    <s v=" Mr"/>
    <s v="  Tim"/>
    <s v="Perry"/>
    <m/>
    <n v="1"/>
    <m/>
    <s v="No"/>
    <s v="No"/>
    <s v="No"/>
    <s v="No"/>
    <m/>
    <n v="45.51"/>
    <x v="0"/>
    <m/>
    <n v="4.32"/>
    <x v="2"/>
    <m/>
    <n v="1977"/>
    <s v="Dec"/>
    <n v="29"/>
    <s v="29-Dec-1977"/>
    <m/>
    <n v="45"/>
    <m/>
    <n v="8520.0300000000007"/>
  </r>
  <r>
    <s v="Kretz, Ms.  Jamie L."/>
    <m/>
    <s v=" Ms"/>
    <s v="  Jamie L"/>
    <s v="Kretz"/>
    <m/>
    <n v="0"/>
    <m/>
    <s v="No"/>
    <s v="yes"/>
    <s v="No"/>
    <s v="Yes"/>
    <m/>
    <n v="37.1"/>
    <x v="0"/>
    <m/>
    <n v="7.19"/>
    <x v="0"/>
    <m/>
    <n v="1979"/>
    <s v="Aug"/>
    <n v="13"/>
    <s v="13-Aug-1979"/>
    <m/>
    <n v="43"/>
    <m/>
    <n v="8522"/>
  </r>
  <r>
    <s v="Hempel, Ms.  Alexandra"/>
    <m/>
    <s v=" Ms"/>
    <s v="  Alexandra"/>
    <s v="Hempel"/>
    <m/>
    <n v="0"/>
    <m/>
    <s v="No"/>
    <s v="yes"/>
    <s v="No"/>
    <s v="Yes"/>
    <m/>
    <n v="30.5"/>
    <x v="0"/>
    <m/>
    <n v="11.94"/>
    <x v="0"/>
    <m/>
    <n v="1977"/>
    <s v="Jul"/>
    <n v="26"/>
    <s v="26-Jul-1977"/>
    <m/>
    <n v="45"/>
    <m/>
    <n v="8527.5300000000007"/>
  </r>
  <r>
    <s v="McBroom, Ms.  Tiffany"/>
    <m/>
    <s v=" Ms"/>
    <s v="  Tiffany"/>
    <s v="McBroom"/>
    <m/>
    <n v="2"/>
    <m/>
    <s v="No"/>
    <s v="No"/>
    <s v="No"/>
    <s v="No"/>
    <m/>
    <n v="28.16"/>
    <x v="1"/>
    <m/>
    <n v="5.56"/>
    <x v="2"/>
    <m/>
    <n v="1983"/>
    <s v="Jul"/>
    <n v="24"/>
    <s v="24-Jul-1983"/>
    <m/>
    <n v="39"/>
    <m/>
    <n v="8534.67"/>
  </r>
  <r>
    <s v="Yoo, Mrs.  Rebecca J"/>
    <m/>
    <s v=" Mrs"/>
    <s v="  Rebecca J"/>
    <s v="Yoo"/>
    <m/>
    <n v="0"/>
    <m/>
    <s v="No"/>
    <s v="yes"/>
    <s v="No"/>
    <s v="Yes"/>
    <m/>
    <n v="29.1"/>
    <x v="1"/>
    <m/>
    <n v="5.64"/>
    <x v="2"/>
    <m/>
    <n v="1981"/>
    <s v="Dec"/>
    <n v="27"/>
    <s v="27-Dec-1981"/>
    <m/>
    <n v="41"/>
    <m/>
    <n v="8538.2900000000009"/>
  </r>
  <r>
    <s v="Rand, Mr.  Austin T."/>
    <m/>
    <s v=" Mr"/>
    <s v="  Austin T"/>
    <s v="Rand"/>
    <m/>
    <n v="0"/>
    <m/>
    <s v="No"/>
    <s v="No"/>
    <s v="No"/>
    <s v="No"/>
    <m/>
    <n v="30.22"/>
    <x v="0"/>
    <m/>
    <n v="4.6500000000000004"/>
    <x v="2"/>
    <m/>
    <n v="1975"/>
    <s v="Nov"/>
    <n v="6"/>
    <s v="6-Nov-1975"/>
    <m/>
    <n v="47"/>
    <m/>
    <n v="8539.67"/>
  </r>
  <r>
    <s v="Wolfe, Ms.  Jamie T"/>
    <m/>
    <s v=" Ms"/>
    <s v="  Jamie T"/>
    <s v="Wolfe"/>
    <m/>
    <n v="0"/>
    <m/>
    <s v="No"/>
    <s v="No"/>
    <s v="No"/>
    <s v="No"/>
    <m/>
    <n v="24.29"/>
    <x v="2"/>
    <m/>
    <n v="9.0500000000000007"/>
    <x v="0"/>
    <m/>
    <n v="1983"/>
    <s v="Dec"/>
    <n v="12"/>
    <s v="12-Dec-1983"/>
    <m/>
    <n v="39"/>
    <m/>
    <n v="8547.69"/>
  </r>
  <r>
    <s v="Vance, Mr.  Matthew T."/>
    <m/>
    <s v=" Mr"/>
    <s v="  Matthew T"/>
    <s v="Vance"/>
    <m/>
    <n v="0"/>
    <m/>
    <s v="No"/>
    <s v="yes"/>
    <s v="No"/>
    <s v="Yes"/>
    <m/>
    <n v="29.39"/>
    <x v="1"/>
    <m/>
    <n v="4.5199999999999996"/>
    <x v="2"/>
    <m/>
    <n v="1975"/>
    <s v="Aug"/>
    <n v="6"/>
    <s v="6-Aug-1975"/>
    <m/>
    <n v="47"/>
    <m/>
    <n v="8551.35"/>
  </r>
  <r>
    <s v="Burnett, Mrs.  Emily"/>
    <m/>
    <s v=" Mrs"/>
    <s v="  Emily"/>
    <s v="Burnett"/>
    <m/>
    <n v="1"/>
    <m/>
    <s v="No"/>
    <s v="yes"/>
    <s v="No"/>
    <s v="Yes"/>
    <m/>
    <n v="25.66"/>
    <x v="1"/>
    <m/>
    <n v="4.62"/>
    <x v="2"/>
    <m/>
    <n v="1975"/>
    <s v="Aug"/>
    <n v="21"/>
    <s v="21-Aug-1975"/>
    <m/>
    <n v="47"/>
    <m/>
    <n v="8556.91"/>
  </r>
  <r>
    <s v="Clason, Ms.  Gillian"/>
    <m/>
    <s v=" Ms"/>
    <s v="  Gillian"/>
    <s v="Clason"/>
    <m/>
    <n v="0"/>
    <m/>
    <s v="No"/>
    <s v="No"/>
    <s v="No"/>
    <s v="No"/>
    <m/>
    <n v="39.11"/>
    <x v="0"/>
    <m/>
    <n v="5.87"/>
    <x v="1"/>
    <m/>
    <n v="1988"/>
    <s v="Sep"/>
    <n v="21"/>
    <s v="21-Sep-1988"/>
    <m/>
    <n v="34"/>
    <m/>
    <n v="8567.25"/>
  </r>
  <r>
    <s v="Donnelly, Mrs.  Brenn E."/>
    <m/>
    <s v=" Mrs"/>
    <s v="  Brenn E"/>
    <s v="Donnelly"/>
    <m/>
    <n v="1"/>
    <m/>
    <s v="No"/>
    <s v="No"/>
    <s v="No"/>
    <s v="No"/>
    <m/>
    <n v="43.78"/>
    <x v="0"/>
    <m/>
    <n v="5.71"/>
    <x v="1"/>
    <m/>
    <n v="1975"/>
    <s v="Sep"/>
    <n v="26"/>
    <s v="26-Sep-1975"/>
    <m/>
    <n v="47"/>
    <m/>
    <n v="8569.86"/>
  </r>
  <r>
    <s v="Pietz, Ms.  Lisa M"/>
    <m/>
    <s v=" Ms"/>
    <s v="  Lisa M"/>
    <s v="Pietz"/>
    <m/>
    <n v="0"/>
    <m/>
    <s v="No"/>
    <s v="No"/>
    <s v="No"/>
    <s v="No"/>
    <m/>
    <n v="24.35"/>
    <x v="2"/>
    <m/>
    <n v="9.08"/>
    <x v="0"/>
    <m/>
    <n v="1982"/>
    <s v="Dec"/>
    <n v="6"/>
    <s v="6-Dec-1982"/>
    <m/>
    <n v="40"/>
    <m/>
    <n v="8572.0400000000009"/>
  </r>
  <r>
    <s v="Tegenkamp, Mr.  Matt"/>
    <m/>
    <s v=" Mr"/>
    <s v="  Matt"/>
    <s v="Tegenkamp"/>
    <m/>
    <n v="2"/>
    <m/>
    <s v="No"/>
    <s v="yes"/>
    <s v="No"/>
    <s v="Yes"/>
    <m/>
    <n v="40.299999999999997"/>
    <x v="0"/>
    <m/>
    <n v="5.3"/>
    <x v="2"/>
    <m/>
    <n v="1987"/>
    <s v="Nov"/>
    <n v="11"/>
    <s v="11-Nov-1987"/>
    <m/>
    <n v="35"/>
    <m/>
    <n v="8573.2999999999993"/>
  </r>
  <r>
    <s v="Dover, Mr.  Thomas A."/>
    <m/>
    <s v=" Mr"/>
    <s v="  Thomas A"/>
    <s v="Dover"/>
    <m/>
    <n v="0"/>
    <m/>
    <s v="No"/>
    <s v="yes"/>
    <s v="No"/>
    <s v="Yes"/>
    <m/>
    <n v="32.774999999999999"/>
    <x v="0"/>
    <m/>
    <n v="11.76"/>
    <x v="0"/>
    <m/>
    <n v="1983"/>
    <s v="Dec"/>
    <n v="30"/>
    <s v="30-Dec-1983"/>
    <m/>
    <n v="39"/>
    <m/>
    <n v="8582.2999999999993"/>
  </r>
  <r>
    <s v="Dockemeyer, Mr.  Kevin J"/>
    <m/>
    <s v=" Mr"/>
    <s v="  Kevin J"/>
    <s v="Dockemeyer"/>
    <m/>
    <n v="2"/>
    <m/>
    <s v="No"/>
    <s v="yes"/>
    <s v="No"/>
    <s v="Yes"/>
    <m/>
    <n v="39.6"/>
    <x v="0"/>
    <m/>
    <n v="5.1100000000000003"/>
    <x v="2"/>
    <m/>
    <n v="1983"/>
    <s v="Jul"/>
    <n v="25"/>
    <s v="25-Jul-1983"/>
    <m/>
    <n v="39"/>
    <m/>
    <n v="8596.83"/>
  </r>
  <r>
    <s v="Steele, Mr.  William H. III"/>
    <m/>
    <s v=" Mr"/>
    <s v="  William H"/>
    <s v="Steele"/>
    <m/>
    <n v="2"/>
    <m/>
    <s v="No"/>
    <s v="No"/>
    <s v="No"/>
    <s v="No"/>
    <m/>
    <n v="30.97"/>
    <x v="0"/>
    <m/>
    <n v="5.54"/>
    <x v="2"/>
    <m/>
    <n v="1973"/>
    <s v="Jul"/>
    <n v="11"/>
    <s v="11-Jul-1973"/>
    <m/>
    <n v="49"/>
    <m/>
    <n v="8601.33"/>
  </r>
  <r>
    <s v="Harel, Mr.  Gal"/>
    <m/>
    <s v=" Mr"/>
    <s v="  Gal"/>
    <s v="Harel"/>
    <m/>
    <n v="0"/>
    <m/>
    <s v="No"/>
    <s v="yes"/>
    <s v="No"/>
    <s v="Yes"/>
    <m/>
    <n v="27.645"/>
    <x v="1"/>
    <m/>
    <n v="8.8699999999999992"/>
    <x v="0"/>
    <m/>
    <n v="1977"/>
    <s v="Sep"/>
    <n v="24"/>
    <s v="24-Sep-1977"/>
    <m/>
    <n v="45"/>
    <m/>
    <n v="8603.82"/>
  </r>
  <r>
    <s v="Aguila, Mr.  Anton"/>
    <m/>
    <s v=" Mr"/>
    <s v="  Anton"/>
    <s v="Aguila"/>
    <m/>
    <n v="2"/>
    <m/>
    <s v="No"/>
    <s v="yes"/>
    <s v="No"/>
    <s v="Yes"/>
    <m/>
    <n v="34.43"/>
    <x v="0"/>
    <m/>
    <n v="5.96"/>
    <x v="1"/>
    <m/>
    <n v="1977"/>
    <s v="Nov"/>
    <n v="12"/>
    <s v="12-Nov-1977"/>
    <m/>
    <n v="45"/>
    <m/>
    <n v="8604.48"/>
  </r>
  <r>
    <s v="Vallejo Sarmiento, Ms.  Yazmin"/>
    <m/>
    <s v=" Ms"/>
    <s v="  Yazmin"/>
    <s v="Vallejo Sarmiento"/>
    <m/>
    <n v="1"/>
    <m/>
    <s v="No"/>
    <s v="yes"/>
    <s v="No"/>
    <s v="Yes"/>
    <m/>
    <n v="39.6"/>
    <x v="0"/>
    <m/>
    <n v="4.4400000000000004"/>
    <x v="2"/>
    <m/>
    <n v="1977"/>
    <s v="Oct"/>
    <n v="15"/>
    <s v="15-Oct-1977"/>
    <m/>
    <n v="45"/>
    <m/>
    <n v="8605.36"/>
  </r>
  <r>
    <s v="Beisheim, Mr.  Florian"/>
    <m/>
    <s v=" Mr"/>
    <s v="  Florian"/>
    <s v="Beisheim"/>
    <m/>
    <n v="2"/>
    <m/>
    <s v="No"/>
    <s v="yes"/>
    <s v="No"/>
    <s v="Yes"/>
    <m/>
    <n v="22.1"/>
    <x v="2"/>
    <m/>
    <n v="4.6500000000000004"/>
    <x v="2"/>
    <m/>
    <n v="1979"/>
    <s v="Jul"/>
    <n v="17"/>
    <s v="17-Jul-1979"/>
    <m/>
    <n v="43"/>
    <m/>
    <n v="8606.2199999999993"/>
  </r>
  <r>
    <s v="Lenhoff, Ms.  Karen L"/>
    <m/>
    <s v=" Ms"/>
    <s v="  Karen L"/>
    <s v="Lenhoff"/>
    <m/>
    <n v="1"/>
    <m/>
    <s v="No"/>
    <s v="yes"/>
    <s v="No"/>
    <s v="Yes"/>
    <m/>
    <n v="33.25"/>
    <x v="0"/>
    <m/>
    <n v="5.64"/>
    <x v="2"/>
    <m/>
    <n v="1977"/>
    <s v="Sep"/>
    <n v="2"/>
    <s v="2-Sep-1977"/>
    <m/>
    <n v="45"/>
    <m/>
    <n v="8615.2999999999993"/>
  </r>
  <r>
    <s v="Wehrwein, Mr.  Scott"/>
    <m/>
    <s v=" Mr"/>
    <s v="  Scott"/>
    <s v="Wehrwein"/>
    <m/>
    <n v="0"/>
    <m/>
    <s v="No"/>
    <s v="No"/>
    <s v="No"/>
    <s v="No"/>
    <m/>
    <n v="33.33"/>
    <x v="0"/>
    <m/>
    <n v="10.19"/>
    <x v="0"/>
    <m/>
    <n v="1975"/>
    <s v="Aug"/>
    <n v="3"/>
    <s v="3-Aug-1975"/>
    <m/>
    <n v="47"/>
    <m/>
    <n v="8627.5400000000009"/>
  </r>
  <r>
    <s v="Wallace, Ms.  Claire"/>
    <m/>
    <s v=" Ms"/>
    <s v="  Claire"/>
    <s v="Wallace"/>
    <m/>
    <n v="0"/>
    <m/>
    <s v="No"/>
    <s v="No"/>
    <s v="No"/>
    <s v="No"/>
    <m/>
    <n v="30.5"/>
    <x v="0"/>
    <m/>
    <n v="10.79"/>
    <x v="0"/>
    <m/>
    <n v="1965"/>
    <s v="Oct"/>
    <n v="21"/>
    <s v="21-Oct-1965"/>
    <m/>
    <n v="57"/>
    <m/>
    <n v="8665.09"/>
  </r>
  <r>
    <s v="Markowitz, Ms.  Lynn M."/>
    <m/>
    <s v=" Ms"/>
    <s v="  Lynn M"/>
    <s v="Markowitz"/>
    <m/>
    <n v="0"/>
    <m/>
    <s v="No"/>
    <s v="No"/>
    <s v="No"/>
    <s v="No"/>
    <m/>
    <n v="30.3"/>
    <x v="0"/>
    <m/>
    <n v="4.24"/>
    <x v="2"/>
    <m/>
    <n v="1969"/>
    <s v="Aug"/>
    <n v="10"/>
    <s v="10-Aug-1969"/>
    <m/>
    <n v="53"/>
    <m/>
    <n v="8665.14"/>
  </r>
  <r>
    <s v="Vos, Ms.  Sharon"/>
    <m/>
    <s v=" Ms"/>
    <s v="  Sharon"/>
    <s v="Vos"/>
    <m/>
    <n v="2"/>
    <m/>
    <s v="No"/>
    <s v="No"/>
    <s v="No"/>
    <s v="No"/>
    <m/>
    <n v="26.22"/>
    <x v="1"/>
    <m/>
    <n v="5.83"/>
    <x v="1"/>
    <m/>
    <n v="1974"/>
    <s v="Aug"/>
    <n v="16"/>
    <s v="16-Aug-1974"/>
    <m/>
    <n v="48"/>
    <m/>
    <n v="8671.19"/>
  </r>
  <r>
    <s v="McLeod, Mrs.  Candice"/>
    <m/>
    <s v=" Mrs"/>
    <s v="  Candice"/>
    <s v="McLeod"/>
    <m/>
    <n v="0"/>
    <m/>
    <s v="No"/>
    <s v="No"/>
    <s v="No"/>
    <s v="No"/>
    <m/>
    <n v="29.99"/>
    <x v="3"/>
    <m/>
    <n v="11.85"/>
    <x v="0"/>
    <m/>
    <n v="1973"/>
    <s v="Oct"/>
    <n v="11"/>
    <s v="11-Oct-1973"/>
    <m/>
    <n v="49"/>
    <m/>
    <n v="8688.86"/>
  </r>
  <r>
    <s v="Balcom, Ms.  Jennifer D"/>
    <m/>
    <s v=" Ms"/>
    <s v="  Jennifer D"/>
    <s v="Balcom"/>
    <m/>
    <n v="1"/>
    <m/>
    <s v="No"/>
    <s v="No"/>
    <s v="No"/>
    <s v="No"/>
    <m/>
    <n v="36.380000000000003"/>
    <x v="0"/>
    <m/>
    <n v="5.98"/>
    <x v="1"/>
    <m/>
    <n v="1980"/>
    <s v="Oct"/>
    <n v="28"/>
    <s v="28-Oct-1980"/>
    <m/>
    <n v="42"/>
    <m/>
    <n v="8701.84"/>
  </r>
  <r>
    <s v="Dirth, Mr.  Eric"/>
    <m/>
    <s v=" Mr"/>
    <s v="  Eric"/>
    <s v="Dirth"/>
    <m/>
    <n v="1"/>
    <m/>
    <s v="No"/>
    <s v="yes"/>
    <s v="No"/>
    <s v="Yes"/>
    <m/>
    <n v="31.16"/>
    <x v="0"/>
    <m/>
    <n v="4.26"/>
    <x v="2"/>
    <m/>
    <n v="1973"/>
    <s v="Jun"/>
    <n v="25"/>
    <s v="25-Jun-1973"/>
    <m/>
    <n v="49"/>
    <m/>
    <n v="8703.4599999999991"/>
  </r>
  <r>
    <s v="Inglish, Mr.  Bryan"/>
    <m/>
    <s v=" Mr"/>
    <s v="  Bryan"/>
    <s v="Inglish"/>
    <m/>
    <n v="1"/>
    <m/>
    <s v="No"/>
    <s v="yes"/>
    <s v="No"/>
    <s v="Yes"/>
    <m/>
    <n v="25.55"/>
    <x v="1"/>
    <m/>
    <n v="4.96"/>
    <x v="2"/>
    <m/>
    <n v="1976"/>
    <s v="Jun"/>
    <n v="17"/>
    <s v="17-Jun-1976"/>
    <m/>
    <n v="46"/>
    <m/>
    <n v="8733.23"/>
  </r>
  <r>
    <s v="Matthews, Mr.  Devon R."/>
    <m/>
    <s v=" Mr"/>
    <s v="  Devon R"/>
    <s v="Matthews"/>
    <m/>
    <n v="0"/>
    <m/>
    <s v="No"/>
    <s v="yes"/>
    <s v="No"/>
    <s v="Yes"/>
    <m/>
    <n v="28.77"/>
    <x v="1"/>
    <m/>
    <n v="4"/>
    <x v="2"/>
    <m/>
    <n v="1999"/>
    <s v="Aug"/>
    <n v="23"/>
    <s v="23-Aug-1999"/>
    <m/>
    <n v="23"/>
    <m/>
    <n v="8747.68"/>
  </r>
  <r>
    <s v="Massa-Musiak, Ms.  Elena"/>
    <m/>
    <s v=" Ms"/>
    <s v="  Elena"/>
    <s v="Massa-Musiak"/>
    <m/>
    <n v="1"/>
    <m/>
    <s v="No"/>
    <s v="yes"/>
    <s v="No"/>
    <s v="Yes"/>
    <m/>
    <n v="23.14"/>
    <x v="2"/>
    <m/>
    <n v="4.1500000000000004"/>
    <x v="2"/>
    <m/>
    <n v="1969"/>
    <s v="Sep"/>
    <n v="9"/>
    <s v="9-Sep-1969"/>
    <m/>
    <n v="53"/>
    <m/>
    <n v="8760.1200000000008"/>
  </r>
  <r>
    <s v="Bailey, Mr.  Chris"/>
    <m/>
    <s v=" Mr"/>
    <s v="  Chris"/>
    <s v="Bailey"/>
    <m/>
    <n v="0"/>
    <m/>
    <s v="No"/>
    <s v="No"/>
    <s v="No"/>
    <s v="No"/>
    <m/>
    <n v="39.6"/>
    <x v="0"/>
    <m/>
    <n v="11.36"/>
    <x v="0"/>
    <m/>
    <n v="1974"/>
    <s v="Sep"/>
    <n v="6"/>
    <s v="6-Sep-1974"/>
    <m/>
    <n v="48"/>
    <m/>
    <n v="8765.25"/>
  </r>
  <r>
    <s v="Jacoby, Mr.  Bert"/>
    <m/>
    <s v=" Mr"/>
    <s v="  Bert"/>
    <s v="Jacoby"/>
    <m/>
    <n v="0"/>
    <m/>
    <s v="No"/>
    <s v="No"/>
    <s v="No"/>
    <s v="No"/>
    <m/>
    <n v="29.2"/>
    <x v="1"/>
    <m/>
    <n v="7.53"/>
    <x v="0"/>
    <m/>
    <n v="1971"/>
    <s v="Aug"/>
    <n v="23"/>
    <s v="23-Aug-1971"/>
    <m/>
    <n v="51"/>
    <m/>
    <n v="8782.4699999999993"/>
  </r>
  <r>
    <s v="Crimmings, Mr.  John P."/>
    <m/>
    <s v=" Mr"/>
    <s v="  John P"/>
    <s v="Crimmings"/>
    <m/>
    <n v="0"/>
    <m/>
    <s v="No"/>
    <s v="No"/>
    <s v="No"/>
    <s v="No"/>
    <m/>
    <n v="32.774999999999999"/>
    <x v="0"/>
    <m/>
    <n v="7.95"/>
    <x v="0"/>
    <m/>
    <n v="1971"/>
    <s v="Jun"/>
    <n v="18"/>
    <s v="18-Jun-1971"/>
    <m/>
    <n v="51"/>
    <m/>
    <n v="8798.59"/>
  </r>
  <r>
    <s v="Crane, Mr.  Daniel P"/>
    <m/>
    <s v=" Mr"/>
    <s v="  Daniel P"/>
    <s v="Crane"/>
    <m/>
    <n v="0"/>
    <m/>
    <s v="No"/>
    <s v="No"/>
    <s v="No"/>
    <s v="No"/>
    <m/>
    <n v="24.035"/>
    <x v="2"/>
    <m/>
    <n v="8.5"/>
    <x v="0"/>
    <m/>
    <n v="1965"/>
    <s v="Aug"/>
    <n v="29"/>
    <s v="29-Aug-1965"/>
    <m/>
    <n v="57"/>
    <m/>
    <n v="8800.49"/>
  </r>
  <r>
    <s v="Swartzfager, Mrs.  Lisa K."/>
    <m/>
    <s v=" Mrs"/>
    <s v="  Lisa K"/>
    <s v="Swartzfager"/>
    <m/>
    <n v="1"/>
    <m/>
    <s v="No"/>
    <s v="No"/>
    <s v="No"/>
    <s v="No"/>
    <m/>
    <n v="30.55"/>
    <x v="0"/>
    <m/>
    <n v="5.89"/>
    <x v="1"/>
    <m/>
    <n v="2001"/>
    <s v="Nov"/>
    <n v="7"/>
    <s v="7-Nov-2001"/>
    <m/>
    <n v="21"/>
    <m/>
    <n v="8821.8799999999992"/>
  </r>
  <r>
    <s v="Clevenger, Mrs.  Kristine"/>
    <m/>
    <s v=" Mrs"/>
    <s v="  Kristine"/>
    <s v="Clevenger"/>
    <m/>
    <n v="2"/>
    <m/>
    <s v="No"/>
    <s v="No"/>
    <s v="No"/>
    <s v="No"/>
    <m/>
    <n v="28.81"/>
    <x v="1"/>
    <m/>
    <n v="8.76"/>
    <x v="0"/>
    <m/>
    <n v="1976"/>
    <s v="Jun"/>
    <n v="14"/>
    <s v="14-Jun-1976"/>
    <m/>
    <n v="46"/>
    <m/>
    <n v="8823.2800000000007"/>
  </r>
  <r>
    <s v="Reichardt, Mr.  Paul A"/>
    <m/>
    <s v=" Mr"/>
    <s v="  Paul A"/>
    <s v="Reichardt"/>
    <m/>
    <n v="0"/>
    <m/>
    <s v="No"/>
    <s v="No"/>
    <s v="No"/>
    <s v="No"/>
    <m/>
    <n v="31.66"/>
    <x v="0"/>
    <m/>
    <n v="4.1100000000000003"/>
    <x v="2"/>
    <m/>
    <n v="1976"/>
    <s v="Oct"/>
    <n v="19"/>
    <s v="19-Oct-1976"/>
    <m/>
    <n v="46"/>
    <m/>
    <n v="8823.99"/>
  </r>
  <r>
    <s v="Morton, Mr.  Bryan"/>
    <m/>
    <s v=" Mr"/>
    <s v="  Bryan"/>
    <s v="Morton"/>
    <m/>
    <n v="1"/>
    <m/>
    <s v="No"/>
    <s v="yes"/>
    <s v="No"/>
    <s v="Yes"/>
    <m/>
    <n v="28.215"/>
    <x v="1"/>
    <m/>
    <n v="7.56"/>
    <x v="0"/>
    <m/>
    <n v="1988"/>
    <s v="Aug"/>
    <n v="22"/>
    <s v="22-Aug-1988"/>
    <m/>
    <n v="34"/>
    <m/>
    <n v="8824.27"/>
  </r>
  <r>
    <s v="Sunstrum, Mr.  Chris"/>
    <m/>
    <s v=" Mr"/>
    <s v="  Chris"/>
    <s v="Sunstrum"/>
    <m/>
    <n v="1"/>
    <m/>
    <s v="No"/>
    <s v="yes"/>
    <s v="No"/>
    <s v="Yes"/>
    <m/>
    <n v="26.12"/>
    <x v="1"/>
    <m/>
    <n v="4.17"/>
    <x v="2"/>
    <m/>
    <n v="1976"/>
    <s v="Jul"/>
    <n v="14"/>
    <s v="14-Jul-1976"/>
    <m/>
    <n v="46"/>
    <m/>
    <n v="8825.09"/>
  </r>
  <r>
    <s v="Frownfelter, Ms.  Milah B"/>
    <m/>
    <s v=" Ms"/>
    <s v="  Milah B"/>
    <s v="Frownfelter"/>
    <m/>
    <n v="2"/>
    <m/>
    <s v="No"/>
    <s v="No"/>
    <s v="No"/>
    <s v="No"/>
    <m/>
    <n v="36.630000000000003"/>
    <x v="0"/>
    <m/>
    <n v="11.42"/>
    <x v="0"/>
    <m/>
    <n v="1972"/>
    <s v="Nov"/>
    <n v="14"/>
    <s v="14-Nov-1972"/>
    <m/>
    <n v="50"/>
    <m/>
    <n v="8827.2099999999991"/>
  </r>
  <r>
    <s v="Richter, Ms.  Annette M."/>
    <m/>
    <s v=" Ms"/>
    <s v="  Annette M"/>
    <s v="Richter"/>
    <m/>
    <n v="2"/>
    <m/>
    <s v="No"/>
    <s v="No"/>
    <s v="No"/>
    <s v="No"/>
    <m/>
    <n v="33.344999999999999"/>
    <x v="0"/>
    <m/>
    <n v="7.33"/>
    <x v="0"/>
    <m/>
    <n v="1972"/>
    <s v="Nov"/>
    <n v="22"/>
    <s v="22-Nov-1972"/>
    <m/>
    <n v="50"/>
    <m/>
    <n v="8835.26"/>
  </r>
  <r>
    <s v="England, Mrs.  Yoko"/>
    <m/>
    <s v=" Mrs"/>
    <s v="  Yoko"/>
    <s v="England"/>
    <m/>
    <n v="0"/>
    <m/>
    <s v="No"/>
    <s v="No"/>
    <s v="No"/>
    <s v="No"/>
    <m/>
    <n v="27.11"/>
    <x v="1"/>
    <m/>
    <n v="6.7"/>
    <x v="0"/>
    <m/>
    <n v="1974"/>
    <s v="Jun"/>
    <n v="18"/>
    <s v="18-Jun-1974"/>
    <m/>
    <n v="48"/>
    <m/>
    <n v="8871.15"/>
  </r>
  <r>
    <s v="McLean, Ms.  Laura"/>
    <m/>
    <s v=" Ms"/>
    <s v="  Laura"/>
    <s v="McLean"/>
    <m/>
    <n v="1"/>
    <m/>
    <s v="No"/>
    <s v="yes"/>
    <s v="No"/>
    <s v="Yes"/>
    <m/>
    <n v="26.6"/>
    <x v="1"/>
    <m/>
    <n v="5.27"/>
    <x v="2"/>
    <m/>
    <n v="1973"/>
    <s v="Sep"/>
    <n v="9"/>
    <s v="9-Sep-1973"/>
    <m/>
    <n v="49"/>
    <m/>
    <n v="8890.59"/>
  </r>
  <r>
    <s v="Gardner, Ms.  Tess A."/>
    <m/>
    <s v=" Ms"/>
    <s v="  Tess A"/>
    <s v="Gardner"/>
    <m/>
    <n v="0"/>
    <m/>
    <s v="No"/>
    <s v="No"/>
    <s v="No"/>
    <s v="No"/>
    <m/>
    <n v="30.41"/>
    <x v="0"/>
    <m/>
    <n v="7.72"/>
    <x v="0"/>
    <m/>
    <n v="1978"/>
    <s v="Dec"/>
    <n v="16"/>
    <s v="16-Dec-1978"/>
    <m/>
    <n v="44"/>
    <m/>
    <n v="8891.14"/>
  </r>
  <r>
    <s v="Lane, Mr.  William G."/>
    <m/>
    <s v=" Mr"/>
    <s v="  William G"/>
    <s v="Lane"/>
    <m/>
    <n v="2"/>
    <m/>
    <s v="No"/>
    <s v="No"/>
    <s v="No"/>
    <s v="No"/>
    <m/>
    <n v="28.98"/>
    <x v="1"/>
    <m/>
    <n v="8.68"/>
    <x v="0"/>
    <m/>
    <n v="1997"/>
    <s v="Nov"/>
    <n v="28"/>
    <s v="28-Nov-1997"/>
    <m/>
    <n v="25"/>
    <m/>
    <n v="8906.14"/>
  </r>
  <r>
    <s v="Vonachen, Ms.  Paige"/>
    <m/>
    <s v=" Ms"/>
    <s v="  Paige"/>
    <s v="Vonachen"/>
    <m/>
    <n v="0"/>
    <m/>
    <s v="No"/>
    <s v="No"/>
    <s v="No"/>
    <s v="No"/>
    <m/>
    <n v="31.24"/>
    <x v="0"/>
    <m/>
    <n v="9.8000000000000007"/>
    <x v="0"/>
    <m/>
    <n v="1967"/>
    <s v="Sep"/>
    <n v="6"/>
    <s v="6-Sep-1967"/>
    <m/>
    <n v="55"/>
    <m/>
    <n v="8908.4699999999993"/>
  </r>
  <r>
    <s v="Smith, Mr.  Matthew J"/>
    <m/>
    <s v=" Mr"/>
    <s v="  Matthew J"/>
    <s v="Smith"/>
    <m/>
    <n v="0"/>
    <m/>
    <s v="No"/>
    <s v="No"/>
    <s v="No"/>
    <s v="No"/>
    <m/>
    <n v="31.54"/>
    <x v="0"/>
    <m/>
    <n v="4.4400000000000004"/>
    <x v="2"/>
    <m/>
    <n v="1975"/>
    <s v="Jul"/>
    <n v="7"/>
    <s v="7-Jul-1975"/>
    <m/>
    <n v="47"/>
    <m/>
    <n v="8930.93"/>
  </r>
  <r>
    <s v="Kidwell, Mr.  Matthew"/>
    <m/>
    <s v=" Mr"/>
    <s v="  Matthew"/>
    <s v="Kidwell"/>
    <m/>
    <n v="2"/>
    <m/>
    <s v="No"/>
    <s v="yes"/>
    <s v="No"/>
    <s v="Yes"/>
    <m/>
    <n v="38.6"/>
    <x v="0"/>
    <m/>
    <n v="7.19"/>
    <x v="0"/>
    <m/>
    <n v="1972"/>
    <s v="Jun"/>
    <n v="6"/>
    <s v="6-Jun-1972"/>
    <m/>
    <n v="51"/>
    <m/>
    <n v="8932.08"/>
  </r>
  <r>
    <s v="Betancourth, Mrs.  Maria"/>
    <m/>
    <s v=" Mrs"/>
    <s v="  Maria"/>
    <s v="Betancourth"/>
    <m/>
    <n v="0"/>
    <m/>
    <s v="No"/>
    <s v="No"/>
    <s v="No"/>
    <s v="No"/>
    <m/>
    <n v="37.950000000000003"/>
    <x v="0"/>
    <m/>
    <n v="6.06"/>
    <x v="1"/>
    <m/>
    <n v="1976"/>
    <s v="Dec"/>
    <n v="25"/>
    <s v="25-Dec-1976"/>
    <m/>
    <n v="46"/>
    <m/>
    <n v="8944.1200000000008"/>
  </r>
  <r>
    <s v="Henstrom, Ms.  Stephanie D"/>
    <m/>
    <s v=" Ms"/>
    <s v="  Stephanie D"/>
    <s v="Henstrom"/>
    <m/>
    <n v="0"/>
    <m/>
    <s v="No"/>
    <s v="No"/>
    <s v="No"/>
    <s v="No"/>
    <m/>
    <n v="38.97"/>
    <x v="0"/>
    <m/>
    <n v="5.12"/>
    <x v="2"/>
    <m/>
    <n v="1992"/>
    <s v="Sep"/>
    <n v="27"/>
    <s v="27-Sep-1992"/>
    <m/>
    <n v="30"/>
    <m/>
    <n v="8954.99"/>
  </r>
  <r>
    <s v="Pereira, Ms.  Tiffany"/>
    <m/>
    <s v=" Ms"/>
    <s v="  Tiffany"/>
    <s v="Pereira"/>
    <m/>
    <n v="0"/>
    <m/>
    <s v="No"/>
    <s v="No"/>
    <s v="No"/>
    <s v="No"/>
    <m/>
    <n v="21.2"/>
    <x v="2"/>
    <m/>
    <n v="10.72"/>
    <x v="0"/>
    <m/>
    <n v="1974"/>
    <s v="Aug"/>
    <n v="17"/>
    <s v="17-Aug-1974"/>
    <m/>
    <n v="48"/>
    <m/>
    <n v="8964.06"/>
  </r>
  <r>
    <s v="Black, Ms.  Sara M."/>
    <m/>
    <s v=" Ms"/>
    <s v="  Sara M"/>
    <s v="Black"/>
    <m/>
    <n v="1"/>
    <m/>
    <s v="No"/>
    <s v="yes"/>
    <s v="No"/>
    <s v="Yes"/>
    <m/>
    <n v="23.96"/>
    <x v="2"/>
    <m/>
    <n v="9.58"/>
    <x v="0"/>
    <m/>
    <n v="1983"/>
    <s v="Jul"/>
    <n v="15"/>
    <s v="15-Jul-1983"/>
    <m/>
    <n v="39"/>
    <m/>
    <n v="8965.7999999999993"/>
  </r>
  <r>
    <s v="Brown, Mr.  Scott A."/>
    <m/>
    <s v=" Mr"/>
    <s v="  Scott A"/>
    <s v="Brown"/>
    <m/>
    <n v="1"/>
    <m/>
    <s v="No"/>
    <s v="yes"/>
    <s v="No"/>
    <s v="Yes"/>
    <m/>
    <n v="35.93"/>
    <x v="0"/>
    <m/>
    <n v="6.4"/>
    <x v="1"/>
    <m/>
    <n v="1974"/>
    <s v="Sep"/>
    <n v="8"/>
    <s v="8-Sep-1974"/>
    <m/>
    <n v="48"/>
    <m/>
    <n v="8968.33"/>
  </r>
  <r>
    <s v="Reasoner, Mrs.  Lauren"/>
    <m/>
    <s v=" Mrs"/>
    <s v="  Lauren"/>
    <s v="Reasoner"/>
    <m/>
    <n v="2"/>
    <m/>
    <s v="No"/>
    <s v="yes"/>
    <s v="No"/>
    <s v="Yes"/>
    <m/>
    <n v="26.11"/>
    <x v="1"/>
    <m/>
    <n v="6.8"/>
    <x v="0"/>
    <m/>
    <n v="1974"/>
    <s v="Jul"/>
    <n v="21"/>
    <s v="21-Jul-1974"/>
    <m/>
    <n v="48"/>
    <m/>
    <n v="8978.19"/>
  </r>
  <r>
    <s v="Wandzilak, Mr.  Scott"/>
    <m/>
    <s v=" Mr"/>
    <s v="  Scott"/>
    <s v="Wandzilak"/>
    <m/>
    <n v="2"/>
    <m/>
    <s v="No"/>
    <s v="No"/>
    <s v="No"/>
    <s v="No"/>
    <m/>
    <n v="32.299999999999997"/>
    <x v="0"/>
    <m/>
    <n v="9.48"/>
    <x v="0"/>
    <m/>
    <n v="1973"/>
    <s v="Oct"/>
    <n v="11"/>
    <s v="11-Oct-1973"/>
    <m/>
    <n v="49"/>
    <m/>
    <n v="8988.16"/>
  </r>
  <r>
    <s v="Carver, Mr.  Brian A."/>
    <m/>
    <s v=" Mr"/>
    <s v="  Brian A"/>
    <s v="Carver"/>
    <m/>
    <n v="2"/>
    <m/>
    <s v="No"/>
    <s v="No"/>
    <s v="No"/>
    <s v="No"/>
    <m/>
    <n v="28.69"/>
    <x v="1"/>
    <m/>
    <n v="7.45"/>
    <x v="0"/>
    <m/>
    <n v="1979"/>
    <s v="Dec"/>
    <n v="16"/>
    <s v="16-Dec-1979"/>
    <m/>
    <n v="43"/>
    <m/>
    <n v="8998.43"/>
  </r>
  <r>
    <s v="Borror, Ms.  Kaitlin R."/>
    <m/>
    <s v=" Ms"/>
    <s v="  Kaitlin R"/>
    <s v="Borror"/>
    <m/>
    <n v="1"/>
    <m/>
    <s v="No"/>
    <s v="yes"/>
    <s v="No"/>
    <s v="Yes"/>
    <m/>
    <n v="31.28"/>
    <x v="0"/>
    <m/>
    <n v="6.94"/>
    <x v="0"/>
    <m/>
    <n v="1993"/>
    <s v="Dec"/>
    <n v="1"/>
    <s v="1-Dec-1993"/>
    <m/>
    <n v="29"/>
    <m/>
    <n v="9010.2000000000007"/>
  </r>
  <r>
    <s v="Saad, Mr.  Mohammad"/>
    <m/>
    <s v=" Mr"/>
    <s v="  Mohammad"/>
    <s v="Saad"/>
    <m/>
    <n v="0"/>
    <m/>
    <s v="No"/>
    <s v="No"/>
    <s v="No"/>
    <s v="No"/>
    <m/>
    <n v="30.21"/>
    <x v="0"/>
    <m/>
    <n v="7.83"/>
    <x v="0"/>
    <m/>
    <n v="1972"/>
    <s v="Dec"/>
    <n v="7"/>
    <s v="7-Dec-1972"/>
    <m/>
    <n v="50"/>
    <m/>
    <n v="9048.0300000000007"/>
  </r>
  <r>
    <s v="Paul, Mr.  Charlie"/>
    <m/>
    <s v=" Mr"/>
    <s v="  Charlie"/>
    <s v="Paul"/>
    <m/>
    <n v="0"/>
    <m/>
    <s v="No"/>
    <s v="yes"/>
    <s v="No"/>
    <s v="Yes"/>
    <m/>
    <n v="38.28"/>
    <x v="0"/>
    <m/>
    <n v="10.17"/>
    <x v="0"/>
    <m/>
    <n v="1972"/>
    <s v="Dec"/>
    <n v="2"/>
    <s v="2-Dec-1972"/>
    <m/>
    <n v="50"/>
    <m/>
    <n v="9058.73"/>
  </r>
  <r>
    <s v="Trail, Mr.  Brent"/>
    <m/>
    <s v=" Mr"/>
    <s v="  Brent"/>
    <s v="Trail"/>
    <m/>
    <n v="0"/>
    <m/>
    <s v="No"/>
    <s v="yes"/>
    <s v="No"/>
    <s v="Yes"/>
    <m/>
    <n v="29.9"/>
    <x v="1"/>
    <m/>
    <n v="8.9600000000000009"/>
    <x v="0"/>
    <m/>
    <n v="1977"/>
    <s v="Nov"/>
    <n v="4"/>
    <s v="4-Nov-1977"/>
    <m/>
    <n v="45"/>
    <m/>
    <n v="9095.07"/>
  </r>
  <r>
    <s v="Benton, Ms.  Kelli M"/>
    <m/>
    <s v=" Ms"/>
    <s v="  Kelli M"/>
    <s v="Benton"/>
    <m/>
    <n v="2"/>
    <m/>
    <s v="No"/>
    <s v="yes"/>
    <s v="No"/>
    <s v="Yes"/>
    <m/>
    <n v="23.18"/>
    <x v="2"/>
    <m/>
    <n v="6.96"/>
    <x v="0"/>
    <m/>
    <n v="1965"/>
    <s v="Nov"/>
    <n v="9"/>
    <s v="9-Nov-1965"/>
    <m/>
    <n v="57"/>
    <m/>
    <n v="9095.94"/>
  </r>
  <r>
    <s v="Bauman, Mrs.  Sheridan H"/>
    <m/>
    <s v=" Mrs"/>
    <s v="  Sheridan H"/>
    <s v="Bauman"/>
    <m/>
    <n v="0"/>
    <m/>
    <s v="No"/>
    <s v="yes"/>
    <s v="No"/>
    <s v="Yes"/>
    <m/>
    <n v="33.020000000000003"/>
    <x v="0"/>
    <m/>
    <n v="5.07"/>
    <x v="2"/>
    <m/>
    <n v="1977"/>
    <s v="Dec"/>
    <n v="2"/>
    <s v="2-Dec-1977"/>
    <m/>
    <n v="45"/>
    <m/>
    <n v="9101.7999999999993"/>
  </r>
  <r>
    <s v="Bakula, Mrs.  Sarah M."/>
    <m/>
    <s v=" Mrs"/>
    <s v="  Sarah M"/>
    <s v="Bakula"/>
    <m/>
    <n v="2"/>
    <m/>
    <s v="No"/>
    <s v="No"/>
    <s v="No"/>
    <s v="No"/>
    <m/>
    <n v="27.29"/>
    <x v="1"/>
    <m/>
    <n v="5.85"/>
    <x v="1"/>
    <m/>
    <n v="1970"/>
    <s v="Aug"/>
    <n v="12"/>
    <s v="12-Aug-1970"/>
    <m/>
    <n v="52"/>
    <m/>
    <n v="9140.9500000000007"/>
  </r>
  <r>
    <s v="Edwards, Ms.  Jennifer"/>
    <m/>
    <s v=" Ms"/>
    <s v="  Jennifer"/>
    <s v="Edwards"/>
    <m/>
    <n v="2"/>
    <m/>
    <s v="No"/>
    <s v="No"/>
    <s v="No"/>
    <s v="No"/>
    <m/>
    <n v="23.18"/>
    <x v="2"/>
    <m/>
    <n v="10.56"/>
    <x v="0"/>
    <m/>
    <n v="1970"/>
    <s v="Oct"/>
    <n v="18"/>
    <s v="18-Oct-1970"/>
    <m/>
    <n v="52"/>
    <m/>
    <n v="9144.57"/>
  </r>
  <r>
    <s v="Davis, Mrs.  Laura J"/>
    <m/>
    <s v=" Mrs"/>
    <s v="  Laura J"/>
    <s v="Davis"/>
    <m/>
    <n v="0"/>
    <m/>
    <s v="No"/>
    <s v="yes"/>
    <s v="No"/>
    <s v="Yes"/>
    <m/>
    <n v="32.659999999999997"/>
    <x v="0"/>
    <m/>
    <n v="8.92"/>
    <x v="0"/>
    <m/>
    <n v="1982"/>
    <s v="Dec"/>
    <n v="8"/>
    <s v="8-Dec-1982"/>
    <m/>
    <n v="40"/>
    <m/>
    <n v="9147.5"/>
  </r>
  <r>
    <s v="Weiler, Mr.  Thomas"/>
    <m/>
    <s v=" Mr"/>
    <s v="  Thomas"/>
    <s v="Weiler"/>
    <m/>
    <n v="0"/>
    <m/>
    <s v="No"/>
    <s v="No"/>
    <s v="No"/>
    <s v="No"/>
    <m/>
    <n v="30.78"/>
    <x v="0"/>
    <m/>
    <n v="8.6300000000000008"/>
    <x v="0"/>
    <m/>
    <n v="1990"/>
    <s v="Aug"/>
    <n v="23"/>
    <s v="23-Aug-1990"/>
    <m/>
    <n v="32"/>
    <m/>
    <n v="9159.51"/>
  </r>
  <r>
    <s v="Schaaf, Ms.  Gisele"/>
    <m/>
    <s v=" Ms"/>
    <s v="  Gisele"/>
    <s v="Schaaf"/>
    <m/>
    <n v="1"/>
    <m/>
    <s v="No"/>
    <s v="yes"/>
    <s v="No"/>
    <s v="Yes"/>
    <m/>
    <n v="47.2"/>
    <x v="0"/>
    <m/>
    <n v="6.29"/>
    <x v="1"/>
    <m/>
    <n v="1970"/>
    <s v="Oct"/>
    <n v="24"/>
    <s v="24-Oct-1970"/>
    <m/>
    <n v="52"/>
    <m/>
    <n v="9171.75"/>
  </r>
  <r>
    <s v="Sack, Ms.  Myra L"/>
    <m/>
    <s v=" Ms"/>
    <s v="  Myra L"/>
    <s v="Sack"/>
    <m/>
    <n v="2"/>
    <m/>
    <s v="No"/>
    <s v="No"/>
    <s v="No"/>
    <s v="No"/>
    <m/>
    <n v="31.6"/>
    <x v="0"/>
    <m/>
    <n v="5.75"/>
    <x v="1"/>
    <m/>
    <n v="1971"/>
    <s v="Dec"/>
    <n v="29"/>
    <s v="29-Dec-1971"/>
    <m/>
    <n v="51"/>
    <m/>
    <n v="9174.14"/>
  </r>
  <r>
    <s v="Chenard, Ms.  Melissa M."/>
    <m/>
    <s v=" Ms"/>
    <s v="  Melissa M"/>
    <s v="Chenard"/>
    <m/>
    <n v="1"/>
    <m/>
    <s v="No"/>
    <s v="yes"/>
    <s v="No"/>
    <s v="Yes"/>
    <m/>
    <n v="33.914999999999999"/>
    <x v="0"/>
    <m/>
    <n v="6.66"/>
    <x v="0"/>
    <m/>
    <n v="1973"/>
    <s v="Dec"/>
    <n v="25"/>
    <s v="25-Dec-1973"/>
    <m/>
    <n v="49"/>
    <m/>
    <n v="9182.17"/>
  </r>
  <r>
    <s v="Williamson, Ms.  Eleanor F."/>
    <m/>
    <s v=" Ms"/>
    <s v="  Eleanor F"/>
    <s v="Williamson"/>
    <m/>
    <n v="2"/>
    <m/>
    <s v="No"/>
    <s v="No"/>
    <s v="No"/>
    <s v="No"/>
    <m/>
    <n v="23.54"/>
    <x v="2"/>
    <m/>
    <n v="5.0999999999999996"/>
    <x v="2"/>
    <m/>
    <n v="1976"/>
    <s v="Sep"/>
    <n v="10"/>
    <s v="10-Sep-1976"/>
    <m/>
    <n v="46"/>
    <m/>
    <n v="9193.84"/>
  </r>
  <r>
    <s v="Dollas, Ms.  Elizabeth"/>
    <m/>
    <s v=" Ms"/>
    <s v="  Elizabeth"/>
    <s v="Dollas"/>
    <m/>
    <n v="2"/>
    <m/>
    <s v="No"/>
    <s v="No"/>
    <s v="No"/>
    <s v="No"/>
    <m/>
    <n v="27.074999999999999"/>
    <x v="1"/>
    <m/>
    <n v="4.41"/>
    <x v="2"/>
    <m/>
    <n v="1986"/>
    <s v="Dec"/>
    <n v="25"/>
    <s v="25-Dec-1986"/>
    <m/>
    <n v="36"/>
    <m/>
    <n v="9210.06"/>
  </r>
  <r>
    <s v="Sprague, Mr.  Kenneth"/>
    <m/>
    <s v=" Mr"/>
    <s v="  Kenneth"/>
    <s v="Sprague"/>
    <m/>
    <n v="0"/>
    <m/>
    <s v="No"/>
    <s v="yes"/>
    <s v="No"/>
    <s v="Yes"/>
    <m/>
    <n v="25.8"/>
    <x v="1"/>
    <m/>
    <n v="5.52"/>
    <x v="2"/>
    <m/>
    <n v="1981"/>
    <s v="Dec"/>
    <n v="5"/>
    <s v="5-Dec-1981"/>
    <m/>
    <n v="41"/>
    <m/>
    <n v="9222.4"/>
  </r>
  <r>
    <s v="Michell, Mr.  Robert G."/>
    <m/>
    <s v=" Mr"/>
    <s v="  Robert G"/>
    <s v="Michell"/>
    <m/>
    <n v="1"/>
    <m/>
    <s v="No"/>
    <s v="yes"/>
    <s v="No"/>
    <s v="Yes"/>
    <m/>
    <n v="36.1"/>
    <x v="0"/>
    <m/>
    <n v="4.62"/>
    <x v="2"/>
    <m/>
    <n v="1975"/>
    <s v="Dec"/>
    <n v="6"/>
    <s v="6-Dec-1975"/>
    <m/>
    <n v="47"/>
    <m/>
    <n v="9225.26"/>
  </r>
  <r>
    <s v="Datwyler, Mr.  Thomas C."/>
    <m/>
    <s v=" Mr"/>
    <s v="  Thomas C"/>
    <s v="Datwyler"/>
    <m/>
    <n v="1"/>
    <m/>
    <s v="No"/>
    <s v="yes"/>
    <s v="No"/>
    <s v="Yes"/>
    <m/>
    <n v="30.495000000000001"/>
    <x v="0"/>
    <m/>
    <n v="5.74"/>
    <x v="1"/>
    <m/>
    <n v="1980"/>
    <s v="Oct"/>
    <n v="5"/>
    <s v="5-Oct-1980"/>
    <m/>
    <n v="42"/>
    <m/>
    <n v="9247.94"/>
  </r>
  <r>
    <s v="Mead, Mr.  Matthew J."/>
    <m/>
    <s v=" Mr"/>
    <s v="  Matthew J"/>
    <s v="Mead"/>
    <m/>
    <n v="1"/>
    <m/>
    <s v="No"/>
    <s v="yes"/>
    <s v="No"/>
    <s v="Yes"/>
    <m/>
    <n v="21.4"/>
    <x v="2"/>
    <m/>
    <n v="6.3"/>
    <x v="1"/>
    <m/>
    <n v="1974"/>
    <s v="Aug"/>
    <n v="21"/>
    <s v="21-Aug-1974"/>
    <m/>
    <n v="48"/>
    <m/>
    <n v="9249.5"/>
  </r>
  <r>
    <s v="Kennedy, Ms.  Mallory D."/>
    <m/>
    <s v=" Ms"/>
    <s v="  Mallory D"/>
    <s v="Kennedy"/>
    <m/>
    <n v="0"/>
    <m/>
    <s v="No"/>
    <s v="No"/>
    <s v="No"/>
    <s v="No"/>
    <m/>
    <n v="32.299999999999997"/>
    <x v="0"/>
    <m/>
    <n v="10.27"/>
    <x v="0"/>
    <m/>
    <n v="1971"/>
    <s v="Aug"/>
    <n v="6"/>
    <s v="6-Aug-1971"/>
    <m/>
    <n v="51"/>
    <m/>
    <n v="9264.7999999999993"/>
  </r>
  <r>
    <s v="Czech, Mr.  Christopher D."/>
    <m/>
    <s v=" Mr"/>
    <s v="  Christopher D"/>
    <s v="Czech"/>
    <m/>
    <n v="1"/>
    <m/>
    <s v="No"/>
    <s v="No"/>
    <s v="No"/>
    <s v="No"/>
    <m/>
    <n v="29.78"/>
    <x v="1"/>
    <m/>
    <n v="5.85"/>
    <x v="1"/>
    <m/>
    <n v="1973"/>
    <s v="Oct"/>
    <n v="27"/>
    <s v="27-Oct-1973"/>
    <m/>
    <n v="49"/>
    <m/>
    <n v="9282.48"/>
  </r>
  <r>
    <s v="O'Brien, Mrs.  Jamie"/>
    <m/>
    <s v=" Mrs"/>
    <s v="  Jamie"/>
    <s v="O'Brien"/>
    <m/>
    <n v="1"/>
    <m/>
    <s v="No"/>
    <s v="yes"/>
    <s v="No"/>
    <s v="Yes"/>
    <m/>
    <n v="34.76"/>
    <x v="0"/>
    <m/>
    <n v="5.92"/>
    <x v="1"/>
    <m/>
    <n v="1971"/>
    <s v="Jul"/>
    <n v="2"/>
    <s v="2-Jul-1971"/>
    <m/>
    <n v="51"/>
    <m/>
    <n v="9283.56"/>
  </r>
  <r>
    <s v="Bachman, Ms.  Ariell"/>
    <m/>
    <s v=" Ms"/>
    <s v="  Ariell"/>
    <s v="Bachman"/>
    <m/>
    <n v="2"/>
    <m/>
    <s v="No"/>
    <s v="yes"/>
    <s v="No"/>
    <s v="Yes"/>
    <m/>
    <n v="18.335000000000001"/>
    <x v="4"/>
    <m/>
    <n v="10.01"/>
    <x v="0"/>
    <m/>
    <n v="1969"/>
    <s v="Nov"/>
    <n v="26"/>
    <s v="26-Nov-1969"/>
    <m/>
    <n v="53"/>
    <m/>
    <n v="9285.8700000000008"/>
  </r>
  <r>
    <s v="Bednar, Mr.  Christopher"/>
    <m/>
    <s v=" Mr"/>
    <s v="  Christopher"/>
    <s v="Bednar"/>
    <m/>
    <n v="0"/>
    <m/>
    <s v="No"/>
    <s v="No"/>
    <s v="No"/>
    <s v="No"/>
    <m/>
    <n v="32.299999999999997"/>
    <x v="0"/>
    <m/>
    <n v="9.59"/>
    <x v="0"/>
    <m/>
    <n v="1973"/>
    <s v="Oct"/>
    <n v="16"/>
    <s v="16-Oct-1973"/>
    <m/>
    <n v="49"/>
    <m/>
    <n v="9288.0300000000007"/>
  </r>
  <r>
    <s v="Daye, Mr.  Ryan"/>
    <m/>
    <s v=" Mr"/>
    <s v="  Ryan"/>
    <s v="Daye"/>
    <m/>
    <n v="0"/>
    <m/>
    <s v="No"/>
    <s v="No"/>
    <s v="No"/>
    <s v="No"/>
    <m/>
    <n v="27.74"/>
    <x v="1"/>
    <m/>
    <n v="10.37"/>
    <x v="0"/>
    <m/>
    <n v="1973"/>
    <s v="Sep"/>
    <n v="18"/>
    <s v="18-Sep-1973"/>
    <m/>
    <n v="49"/>
    <m/>
    <n v="9290.14"/>
  </r>
  <r>
    <s v="Clarke, Mr.  Thomas B."/>
    <m/>
    <s v=" Mr"/>
    <s v="  Thomas B"/>
    <s v="Clarke"/>
    <m/>
    <n v="1"/>
    <m/>
    <s v="No"/>
    <s v="yes"/>
    <s v="No"/>
    <s v="Yes"/>
    <m/>
    <n v="24"/>
    <x v="2"/>
    <m/>
    <n v="4.01"/>
    <x v="2"/>
    <m/>
    <n v="1976"/>
    <s v="Nov"/>
    <n v="3"/>
    <s v="3-Nov-1976"/>
    <m/>
    <n v="46"/>
    <m/>
    <n v="9301.89"/>
  </r>
  <r>
    <s v="Koren, Ms.  Katie"/>
    <m/>
    <s v=" Ms"/>
    <s v="  Katie"/>
    <s v="Koren"/>
    <m/>
    <n v="1"/>
    <m/>
    <s v="No"/>
    <s v="yes"/>
    <s v="No"/>
    <s v="Yes"/>
    <m/>
    <n v="31.78"/>
    <x v="0"/>
    <m/>
    <n v="4.24"/>
    <x v="2"/>
    <m/>
    <n v="1973"/>
    <s v="Oct"/>
    <n v="16"/>
    <s v="16-Oct-1973"/>
    <m/>
    <n v="49"/>
    <m/>
    <n v="9304.7000000000007"/>
  </r>
  <r>
    <s v="Kuramoto, Mrs.  Rachelle L"/>
    <m/>
    <s v=" Mrs"/>
    <s v="  Rachelle L"/>
    <s v="Kuramoto"/>
    <m/>
    <n v="0"/>
    <m/>
    <s v="No"/>
    <s v="yes"/>
    <s v="No"/>
    <s v="Yes"/>
    <m/>
    <n v="32.25"/>
    <x v="0"/>
    <m/>
    <n v="5.36"/>
    <x v="2"/>
    <m/>
    <n v="1963"/>
    <s v="Jun"/>
    <n v="8"/>
    <s v="8-Jun-1963"/>
    <m/>
    <n v="60"/>
    <m/>
    <n v="9310.81"/>
  </r>
  <r>
    <s v="Lynn, Ms.  Colleen"/>
    <m/>
    <s v=" Ms"/>
    <s v="  Colleen"/>
    <s v="Lynn"/>
    <m/>
    <n v="2"/>
    <m/>
    <s v="No"/>
    <s v="No"/>
    <s v="No"/>
    <s v="No"/>
    <m/>
    <n v="30.114999999999998"/>
    <x v="0"/>
    <m/>
    <n v="4.99"/>
    <x v="2"/>
    <m/>
    <n v="1977"/>
    <s v="Oct"/>
    <n v="12"/>
    <s v="12-Oct-1977"/>
    <m/>
    <n v="45"/>
    <m/>
    <n v="9315.41"/>
  </r>
  <r>
    <s v="Dierksen, Mr.  Gregory A"/>
    <m/>
    <s v=" Mr"/>
    <s v="  Gregory A"/>
    <s v="Dierksen"/>
    <m/>
    <n v="0"/>
    <m/>
    <s v="No"/>
    <s v="No"/>
    <s v="No"/>
    <s v="No"/>
    <m/>
    <n v="22.41"/>
    <x v="2"/>
    <m/>
    <n v="8.68"/>
    <x v="0"/>
    <m/>
    <n v="1988"/>
    <s v="Jul"/>
    <n v="9"/>
    <s v="9-Jul-1988"/>
    <m/>
    <n v="34"/>
    <m/>
    <n v="9320.26"/>
  </r>
  <r>
    <s v="Zoeller, Ms.  Lara"/>
    <m/>
    <s v=" Ms"/>
    <s v="  Lara"/>
    <s v="Zoeller"/>
    <m/>
    <n v="0"/>
    <m/>
    <s v="No"/>
    <s v="yes"/>
    <s v="No"/>
    <s v="Yes"/>
    <m/>
    <n v="45.72"/>
    <x v="0"/>
    <m/>
    <n v="4.2300000000000004"/>
    <x v="2"/>
    <m/>
    <n v="1996"/>
    <s v="Oct"/>
    <n v="12"/>
    <s v="12-Oct-1996"/>
    <m/>
    <n v="26"/>
    <m/>
    <n v="9338.61"/>
  </r>
  <r>
    <s v="Flesch, Ms.  Megan"/>
    <m/>
    <s v=" Ms"/>
    <s v="  Megan"/>
    <s v="Flesch"/>
    <m/>
    <n v="2"/>
    <m/>
    <s v="No"/>
    <s v="yes"/>
    <s v="No"/>
    <s v="Yes"/>
    <m/>
    <n v="25"/>
    <x v="1"/>
    <m/>
    <n v="5.32"/>
    <x v="2"/>
    <m/>
    <n v="1988"/>
    <s v="Jul"/>
    <n v="1"/>
    <s v="1-Jul-1988"/>
    <m/>
    <n v="34"/>
    <m/>
    <n v="9344.2000000000007"/>
  </r>
  <r>
    <s v="Maltby, Ms.  Sara"/>
    <m/>
    <s v=" Ms"/>
    <s v="  Sara"/>
    <s v="Maltby"/>
    <m/>
    <n v="0"/>
    <m/>
    <s v="No"/>
    <s v="No"/>
    <s v="No"/>
    <s v="No"/>
    <m/>
    <n v="39.5"/>
    <x v="0"/>
    <m/>
    <n v="6.66"/>
    <x v="0"/>
    <m/>
    <n v="1971"/>
    <s v="Oct"/>
    <n v="8"/>
    <s v="8-Oct-1971"/>
    <m/>
    <n v="51"/>
    <m/>
    <n v="9361.33"/>
  </r>
  <r>
    <s v="Custance, Ms.  Lucie J."/>
    <m/>
    <s v=" Ms"/>
    <s v="  Lucie J"/>
    <s v="Custance"/>
    <m/>
    <n v="0"/>
    <m/>
    <s v="No"/>
    <s v="No"/>
    <s v="No"/>
    <s v="No"/>
    <m/>
    <n v="37.729999999999997"/>
    <x v="0"/>
    <m/>
    <n v="7.4"/>
    <x v="0"/>
    <m/>
    <n v="1969"/>
    <s v="Nov"/>
    <n v="24"/>
    <s v="24-Nov-1969"/>
    <m/>
    <n v="53"/>
    <m/>
    <n v="9377.4500000000007"/>
  </r>
  <r>
    <s v="Choi, Ms.  Elizabeth S."/>
    <m/>
    <s v=" Ms"/>
    <s v="  Elizabeth S"/>
    <s v="Choi"/>
    <m/>
    <n v="0"/>
    <m/>
    <s v="No"/>
    <s v="No"/>
    <s v="No"/>
    <s v="No"/>
    <m/>
    <n v="40.659999999999997"/>
    <x v="0"/>
    <m/>
    <n v="10.08"/>
    <x v="0"/>
    <m/>
    <n v="1971"/>
    <s v="Nov"/>
    <n v="26"/>
    <s v="26-Nov-1971"/>
    <m/>
    <n v="51"/>
    <m/>
    <n v="9377.9"/>
  </r>
  <r>
    <s v="Barnett, Ms.  Carma S"/>
    <m/>
    <s v=" Ms"/>
    <s v="  Carma S"/>
    <s v="Barnett"/>
    <m/>
    <n v="0"/>
    <m/>
    <s v="No"/>
    <s v="No"/>
    <s v="No"/>
    <s v="No"/>
    <m/>
    <n v="34.200000000000003"/>
    <x v="0"/>
    <m/>
    <n v="8.58"/>
    <x v="0"/>
    <m/>
    <n v="1975"/>
    <s v="Dec"/>
    <n v="2"/>
    <s v="2-Dec-1975"/>
    <m/>
    <n v="47"/>
    <m/>
    <n v="9380.75"/>
  </r>
  <r>
    <s v="Proulx, Mr.  Ryan"/>
    <m/>
    <s v=" Mr"/>
    <s v="  Ryan"/>
    <s v="Proulx"/>
    <m/>
    <n v="1"/>
    <m/>
    <s v="No"/>
    <s v="No"/>
    <s v="No"/>
    <s v="No"/>
    <m/>
    <n v="46.51"/>
    <x v="0"/>
    <m/>
    <n v="5.84"/>
    <x v="1"/>
    <m/>
    <n v="1971"/>
    <s v="Dec"/>
    <n v="29"/>
    <s v="29-Dec-1971"/>
    <m/>
    <n v="51"/>
    <m/>
    <n v="9386.16"/>
  </r>
  <r>
    <s v="Hamilton, Mr.  Daniel"/>
    <m/>
    <s v=" Mr"/>
    <s v="  Daniel"/>
    <s v="Hamilton"/>
    <m/>
    <n v="1"/>
    <m/>
    <s v="No"/>
    <s v="yes"/>
    <s v="No"/>
    <s v="Yes"/>
    <m/>
    <n v="28.88"/>
    <x v="1"/>
    <m/>
    <n v="4.8600000000000003"/>
    <x v="2"/>
    <m/>
    <n v="1971"/>
    <s v="Oct"/>
    <n v="20"/>
    <s v="20-Oct-1971"/>
    <m/>
    <n v="51"/>
    <m/>
    <n v="9391.35"/>
  </r>
  <r>
    <s v="Lundine, Ms.  Sarah"/>
    <m/>
    <s v=" Ms"/>
    <s v="  Sarah"/>
    <s v="Lundine"/>
    <m/>
    <n v="0"/>
    <m/>
    <s v="No"/>
    <s v="No"/>
    <s v="No"/>
    <s v="No"/>
    <m/>
    <n v="33.914999999999999"/>
    <x v="0"/>
    <m/>
    <n v="11.52"/>
    <x v="0"/>
    <m/>
    <n v="1976"/>
    <s v="Oct"/>
    <n v="17"/>
    <s v="17-Oct-1976"/>
    <m/>
    <n v="46"/>
    <m/>
    <n v="9411.01"/>
  </r>
  <r>
    <s v="Paullin, Mr.  Matthew J"/>
    <m/>
    <s v=" Mr"/>
    <s v="  Matthew J"/>
    <s v="Paullin"/>
    <m/>
    <n v="1"/>
    <m/>
    <s v="No"/>
    <s v="yes"/>
    <s v="No"/>
    <s v="Yes"/>
    <m/>
    <n v="24.32"/>
    <x v="2"/>
    <m/>
    <n v="6.15"/>
    <x v="1"/>
    <m/>
    <n v="1976"/>
    <s v="Oct"/>
    <n v="30"/>
    <s v="30-Oct-1976"/>
    <m/>
    <n v="46"/>
    <m/>
    <n v="9414.92"/>
  </r>
  <r>
    <s v="Delucia, Ms.  Francesca"/>
    <m/>
    <s v=" Ms"/>
    <s v="  Francesca"/>
    <s v="Delucia"/>
    <m/>
    <n v="0"/>
    <m/>
    <s v="No"/>
    <s v="No"/>
    <s v="No"/>
    <s v="No"/>
    <m/>
    <n v="25.8"/>
    <x v="1"/>
    <m/>
    <n v="9.94"/>
    <x v="0"/>
    <m/>
    <n v="1976"/>
    <s v="Nov"/>
    <n v="3"/>
    <s v="3-Nov-1976"/>
    <m/>
    <n v="46"/>
    <m/>
    <n v="9432.93"/>
  </r>
  <r>
    <s v="Valentine, Ms.  Nicole"/>
    <m/>
    <s v=" Ms"/>
    <s v="  Nicole"/>
    <s v="Valentine"/>
    <m/>
    <n v="0"/>
    <m/>
    <s v="No"/>
    <s v="No"/>
    <s v="No"/>
    <s v="No"/>
    <m/>
    <n v="21.56"/>
    <x v="2"/>
    <m/>
    <n v="10.56"/>
    <x v="0"/>
    <m/>
    <n v="1974"/>
    <s v="Nov"/>
    <n v="27"/>
    <s v="27-Nov-1974"/>
    <m/>
    <n v="48"/>
    <m/>
    <n v="9447.25"/>
  </r>
  <r>
    <s v="Mohara, Mr.  Toshiyuki"/>
    <m/>
    <s v=" Mr"/>
    <s v="  Toshiyuki"/>
    <s v="Mohara"/>
    <m/>
    <n v="0"/>
    <m/>
    <s v="No"/>
    <s v="No"/>
    <s v="No"/>
    <s v="No"/>
    <m/>
    <n v="31.6"/>
    <x v="0"/>
    <m/>
    <n v="6.79"/>
    <x v="0"/>
    <m/>
    <n v="1974"/>
    <s v="Jun"/>
    <n v="8"/>
    <s v="8-Jun-1974"/>
    <m/>
    <n v="49"/>
    <m/>
    <n v="9447.3799999999992"/>
  </r>
  <r>
    <s v="Fairbrother, Mr.  Tom L."/>
    <m/>
    <s v=" Mr"/>
    <s v="  Tom L"/>
    <s v="Fairbrother"/>
    <m/>
    <n v="1"/>
    <m/>
    <s v="No"/>
    <s v="No"/>
    <s v="No"/>
    <s v="No"/>
    <m/>
    <n v="42.93"/>
    <x v="0"/>
    <m/>
    <n v="4.8"/>
    <x v="2"/>
    <m/>
    <n v="1987"/>
    <s v="Nov"/>
    <n v="14"/>
    <s v="14-Nov-1987"/>
    <m/>
    <n v="35"/>
    <m/>
    <n v="9448.42"/>
  </r>
  <r>
    <s v="Fagan, Mr.  Brian"/>
    <m/>
    <s v=" Mr"/>
    <s v="  Brian"/>
    <s v="Fagan"/>
    <m/>
    <n v="2"/>
    <m/>
    <s v="No"/>
    <s v="No"/>
    <s v="No"/>
    <s v="No"/>
    <m/>
    <n v="26.72"/>
    <x v="1"/>
    <m/>
    <n v="5.75"/>
    <x v="1"/>
    <m/>
    <n v="1979"/>
    <s v="Jul"/>
    <n v="17"/>
    <s v="17-Jul-1979"/>
    <m/>
    <n v="43"/>
    <m/>
    <n v="9453.92"/>
  </r>
  <r>
    <s v="Toth, Mr.  Matthew"/>
    <m/>
    <s v=" Mr"/>
    <s v="  Matthew"/>
    <s v="Toth"/>
    <m/>
    <n v="2"/>
    <m/>
    <s v="No"/>
    <s v="No"/>
    <s v="No"/>
    <s v="No"/>
    <m/>
    <n v="26.67"/>
    <x v="1"/>
    <m/>
    <n v="5.81"/>
    <x v="1"/>
    <m/>
    <n v="1969"/>
    <s v="Jun"/>
    <n v="4"/>
    <s v="4-Jun-1969"/>
    <m/>
    <n v="54"/>
    <m/>
    <n v="9487.64"/>
  </r>
  <r>
    <s v="Guinn, Ms.  Julee"/>
    <m/>
    <s v=" Ms"/>
    <s v="  Julee"/>
    <s v="Guinn"/>
    <m/>
    <n v="2"/>
    <m/>
    <s v="No"/>
    <s v="No"/>
    <s v="No"/>
    <s v="No"/>
    <m/>
    <n v="42.68"/>
    <x v="0"/>
    <m/>
    <n v="9.2799999999999994"/>
    <x v="0"/>
    <m/>
    <n v="1976"/>
    <s v="Nov"/>
    <n v="28"/>
    <s v="28-Nov-1976"/>
    <m/>
    <n v="46"/>
    <m/>
    <n v="9500.57"/>
  </r>
  <r>
    <s v="Rogers, Mr.  Christopher M."/>
    <m/>
    <s v=" Mr"/>
    <s v="  Christopher M"/>
    <s v="Rogers"/>
    <m/>
    <n v="0"/>
    <m/>
    <s v="No"/>
    <s v="No"/>
    <s v="No"/>
    <s v="No"/>
    <m/>
    <n v="24.31"/>
    <x v="2"/>
    <m/>
    <n v="6.37"/>
    <x v="1"/>
    <m/>
    <n v="1969"/>
    <s v="Aug"/>
    <n v="24"/>
    <s v="24-Aug-1969"/>
    <m/>
    <n v="53"/>
    <m/>
    <n v="9504.31"/>
  </r>
  <r>
    <s v="Diviney, Mr.  Ciaran"/>
    <m/>
    <s v=" Mr"/>
    <s v="  Ciaran"/>
    <s v="Diviney"/>
    <m/>
    <n v="0"/>
    <m/>
    <s v="No"/>
    <s v="yes"/>
    <s v="No"/>
    <s v="Yes"/>
    <m/>
    <n v="44.75"/>
    <x v="0"/>
    <m/>
    <n v="5.09"/>
    <x v="2"/>
    <m/>
    <n v="1992"/>
    <s v="Aug"/>
    <n v="22"/>
    <s v="22-Aug-1992"/>
    <m/>
    <n v="30"/>
    <m/>
    <n v="9507.68"/>
  </r>
  <r>
    <s v="Marlatt, Ms.  Kara"/>
    <m/>
    <s v=" Ms"/>
    <s v="  Kara"/>
    <s v="Marlatt"/>
    <m/>
    <n v="2"/>
    <m/>
    <s v="No"/>
    <s v="No"/>
    <s v="No"/>
    <s v="No"/>
    <m/>
    <n v="30.78"/>
    <x v="0"/>
    <m/>
    <n v="7.94"/>
    <x v="0"/>
    <m/>
    <n v="1971"/>
    <s v="Nov"/>
    <n v="29"/>
    <s v="29-Nov-1971"/>
    <m/>
    <n v="51"/>
    <m/>
    <n v="9528.9"/>
  </r>
  <r>
    <s v="Ohler, Ms.  Makie"/>
    <m/>
    <s v=" Ms"/>
    <s v="  Makie"/>
    <s v="Ohler"/>
    <m/>
    <n v="0"/>
    <m/>
    <s v="No"/>
    <s v="No"/>
    <s v="No"/>
    <s v="No"/>
    <m/>
    <n v="21.86"/>
    <x v="2"/>
    <m/>
    <n v="10.95"/>
    <x v="0"/>
    <m/>
    <n v="1973"/>
    <s v="Dec"/>
    <n v="21"/>
    <s v="21-Dec-1973"/>
    <m/>
    <n v="49"/>
    <m/>
    <n v="9538.65"/>
  </r>
  <r>
    <s v="Mossler, Ms.  Emily E"/>
    <m/>
    <s v=" Ms"/>
    <s v="  Emily E"/>
    <s v="Mossler"/>
    <m/>
    <n v="0"/>
    <m/>
    <s v="No"/>
    <s v="yes"/>
    <s v="No"/>
    <s v="Yes"/>
    <m/>
    <n v="49.09"/>
    <x v="0"/>
    <m/>
    <n v="6.3"/>
    <x v="1"/>
    <m/>
    <n v="1975"/>
    <s v="Jul"/>
    <n v="28"/>
    <s v="28-Jul-1975"/>
    <m/>
    <n v="47"/>
    <m/>
    <n v="9540.17"/>
  </r>
  <r>
    <s v="Segall, Mr.  Cary"/>
    <m/>
    <s v=" Mr"/>
    <s v="  Cary"/>
    <s v="Segall"/>
    <m/>
    <n v="2"/>
    <m/>
    <s v="No"/>
    <s v="yes"/>
    <s v="No"/>
    <s v="Yes"/>
    <m/>
    <n v="47.74"/>
    <x v="0"/>
    <m/>
    <n v="8.0500000000000007"/>
    <x v="0"/>
    <m/>
    <n v="1972"/>
    <s v="Sep"/>
    <n v="22"/>
    <s v="22-Sep-1972"/>
    <m/>
    <n v="50"/>
    <m/>
    <n v="9541.7000000000007"/>
  </r>
  <r>
    <s v="Sprieser, Mr.  Steven"/>
    <m/>
    <s v=" Mr"/>
    <s v="  Steven"/>
    <s v="Sprieser"/>
    <m/>
    <n v="2"/>
    <m/>
    <s v="No"/>
    <s v="yes"/>
    <s v="No"/>
    <s v="Yes"/>
    <m/>
    <n v="30.2"/>
    <x v="0"/>
    <m/>
    <n v="9.8800000000000008"/>
    <x v="0"/>
    <m/>
    <n v="1972"/>
    <s v="Sep"/>
    <n v="22"/>
    <s v="22-Sep-1972"/>
    <m/>
    <n v="50"/>
    <m/>
    <n v="9549.57"/>
  </r>
  <r>
    <s v="Blanco, Mr.  Jose Antonio Sr."/>
    <m/>
    <s v=" Mr"/>
    <s v="  Jose Antonio Sr"/>
    <s v="Blanco"/>
    <m/>
    <n v="2"/>
    <m/>
    <s v="No"/>
    <s v="yes"/>
    <s v="No"/>
    <s v="Yes"/>
    <m/>
    <n v="33.25"/>
    <x v="0"/>
    <m/>
    <n v="7.42"/>
    <x v="0"/>
    <m/>
    <n v="1974"/>
    <s v="Aug"/>
    <n v="14"/>
    <s v="14-Aug-1974"/>
    <m/>
    <n v="48"/>
    <m/>
    <n v="9563.0300000000007"/>
  </r>
  <r>
    <s v="Sheptock, Ms.  Tatiana"/>
    <m/>
    <s v=" Ms"/>
    <s v="  Tatiana"/>
    <s v="Sheptock"/>
    <m/>
    <n v="1"/>
    <m/>
    <s v="No"/>
    <s v="yes"/>
    <s v="No"/>
    <s v="Yes"/>
    <m/>
    <n v="26.6"/>
    <x v="1"/>
    <m/>
    <n v="8.4499999999999993"/>
    <x v="0"/>
    <m/>
    <n v="1973"/>
    <s v="Dec"/>
    <n v="1"/>
    <s v="1-Dec-1973"/>
    <m/>
    <n v="49"/>
    <m/>
    <n v="9566.99"/>
  </r>
  <r>
    <s v="Chruniak, Mr.  Dan T."/>
    <m/>
    <s v=" Mr"/>
    <s v="  Dan T"/>
    <s v="Chruniak"/>
    <m/>
    <n v="2"/>
    <m/>
    <s v="No"/>
    <s v="No"/>
    <s v="No"/>
    <s v="No"/>
    <m/>
    <n v="26.35"/>
    <x v="1"/>
    <m/>
    <n v="6.21"/>
    <x v="1"/>
    <m/>
    <n v="1966"/>
    <s v="Dec"/>
    <n v="4"/>
    <s v="4-Dec-1966"/>
    <m/>
    <n v="56"/>
    <m/>
    <n v="9582.5400000000009"/>
  </r>
  <r>
    <s v="Miller, Ms.  Liisa A."/>
    <m/>
    <s v=" Ms"/>
    <s v="  Liisa A"/>
    <s v="Miller"/>
    <m/>
    <n v="0"/>
    <m/>
    <s v="No"/>
    <s v="No"/>
    <s v="No"/>
    <s v="No"/>
    <m/>
    <n v="39.994999999999997"/>
    <x v="0"/>
    <m/>
    <n v="4.6500000000000004"/>
    <x v="2"/>
    <m/>
    <n v="1973"/>
    <s v="Nov"/>
    <n v="28"/>
    <s v="28-Nov-1973"/>
    <m/>
    <n v="49"/>
    <m/>
    <n v="9583.89"/>
  </r>
  <r>
    <s v="Theis, Ms.  Kathryn E."/>
    <m/>
    <s v=" Ms"/>
    <s v="  Kathryn E"/>
    <s v="Theis"/>
    <m/>
    <n v="1"/>
    <m/>
    <s v="No"/>
    <s v="yes"/>
    <s v="No"/>
    <s v="Yes"/>
    <m/>
    <n v="22.92"/>
    <x v="2"/>
    <m/>
    <n v="5.87"/>
    <x v="1"/>
    <m/>
    <n v="1981"/>
    <s v="Oct"/>
    <n v="18"/>
    <s v="18-Oct-1981"/>
    <m/>
    <n v="41"/>
    <m/>
    <n v="9584.0400000000009"/>
  </r>
  <r>
    <s v="Sadler, Mr.  Maxwell"/>
    <m/>
    <s v=" Mr"/>
    <s v="  Maxwell"/>
    <s v="Sadler"/>
    <m/>
    <n v="2"/>
    <m/>
    <s v="No"/>
    <s v="yes"/>
    <s v="No"/>
    <s v="Yes"/>
    <m/>
    <n v="24.78"/>
    <x v="2"/>
    <m/>
    <n v="4.24"/>
    <x v="2"/>
    <m/>
    <n v="1964"/>
    <s v="Dec"/>
    <n v="15"/>
    <s v="15-Dec-1964"/>
    <m/>
    <n v="58"/>
    <m/>
    <n v="9597.6299999999992"/>
  </r>
  <r>
    <s v="Auger, Ms.  Pascale"/>
    <m/>
    <s v=" Ms"/>
    <s v="  Pascale"/>
    <s v="Auger"/>
    <m/>
    <n v="0"/>
    <m/>
    <s v="No"/>
    <s v="yes"/>
    <s v="No"/>
    <s v="Yes"/>
    <m/>
    <n v="34.07"/>
    <x v="0"/>
    <m/>
    <n v="7.81"/>
    <x v="0"/>
    <m/>
    <n v="1972"/>
    <s v="Dec"/>
    <n v="27"/>
    <s v="27-Dec-1972"/>
    <m/>
    <n v="50"/>
    <m/>
    <n v="9617.66"/>
  </r>
  <r>
    <s v="Steadman, Ms.  Becca"/>
    <m/>
    <s v=" Ms"/>
    <s v="  Becca"/>
    <s v="Steadman"/>
    <m/>
    <n v="0"/>
    <m/>
    <s v="No"/>
    <s v="No"/>
    <s v="No"/>
    <s v="No"/>
    <m/>
    <n v="30.14"/>
    <x v="0"/>
    <m/>
    <n v="9.85"/>
    <x v="0"/>
    <m/>
    <n v="1982"/>
    <s v="Aug"/>
    <n v="29"/>
    <s v="29-Aug-1982"/>
    <m/>
    <n v="40"/>
    <m/>
    <n v="9619.18"/>
  </r>
  <r>
    <s v="McCarron, Ms.  Grace"/>
    <m/>
    <s v=" Ms"/>
    <s v="  Grace"/>
    <s v="McCarron"/>
    <m/>
    <n v="0"/>
    <m/>
    <s v="No"/>
    <s v="No"/>
    <s v="No"/>
    <s v="No"/>
    <m/>
    <n v="18.05"/>
    <x v="4"/>
    <m/>
    <n v="6.94"/>
    <x v="0"/>
    <m/>
    <n v="1975"/>
    <s v="Oct"/>
    <n v="29"/>
    <s v="29-Oct-1975"/>
    <m/>
    <n v="47"/>
    <m/>
    <n v="9620.33"/>
  </r>
  <r>
    <s v="Roecker, Ms.  Samantha"/>
    <m/>
    <s v=" Ms"/>
    <s v="  Samantha"/>
    <s v="Roecker"/>
    <m/>
    <n v="2"/>
    <m/>
    <s v="No"/>
    <s v="yes"/>
    <s v="No"/>
    <s v="Yes"/>
    <m/>
    <n v="37.4"/>
    <x v="0"/>
    <m/>
    <n v="11.3"/>
    <x v="0"/>
    <m/>
    <n v="1970"/>
    <s v="Dec"/>
    <n v="16"/>
    <s v="16-Dec-1970"/>
    <m/>
    <n v="52"/>
    <m/>
    <n v="9625.92"/>
  </r>
  <r>
    <s v="Giumarra, Mrs.  Nicole R."/>
    <m/>
    <s v=" Mrs"/>
    <s v="  Nicole R"/>
    <s v="Giumarra"/>
    <m/>
    <n v="0"/>
    <m/>
    <s v="No"/>
    <s v="No"/>
    <s v="No"/>
    <s v="No"/>
    <m/>
    <n v="25.75"/>
    <x v="1"/>
    <m/>
    <n v="9.23"/>
    <x v="0"/>
    <m/>
    <n v="1998"/>
    <s v="Jun"/>
    <n v="23"/>
    <s v="23-Jun-1998"/>
    <m/>
    <n v="24"/>
    <m/>
    <n v="9628.7900000000009"/>
  </r>
  <r>
    <s v="Peters, Mr.  David W"/>
    <m/>
    <s v=" Mr"/>
    <s v="  David W"/>
    <s v="Peters"/>
    <m/>
    <n v="2"/>
    <m/>
    <s v="No"/>
    <s v="No"/>
    <s v="No"/>
    <s v="No"/>
    <m/>
    <n v="32.299999999999997"/>
    <x v="0"/>
    <m/>
    <n v="4.37"/>
    <x v="2"/>
    <m/>
    <n v="1979"/>
    <s v="Dec"/>
    <n v="19"/>
    <s v="19-Dec-1979"/>
    <m/>
    <n v="43"/>
    <m/>
    <n v="9630.2999999999993"/>
  </r>
  <r>
    <s v="Bower, Mr.  Grant"/>
    <m/>
    <s v=" Mr"/>
    <s v="  Grant"/>
    <s v="Bower"/>
    <m/>
    <n v="1"/>
    <m/>
    <s v="No"/>
    <s v="No"/>
    <s v="No"/>
    <s v="No"/>
    <m/>
    <n v="28.61"/>
    <x v="1"/>
    <m/>
    <n v="5.76"/>
    <x v="1"/>
    <m/>
    <n v="1972"/>
    <s v="Oct"/>
    <n v="23"/>
    <s v="23-Oct-1972"/>
    <m/>
    <n v="50"/>
    <m/>
    <n v="9630.4"/>
  </r>
  <r>
    <s v="Chen, Mrs.  Sophia"/>
    <m/>
    <s v=" Mrs"/>
    <s v="  Sophia"/>
    <s v="Chen"/>
    <m/>
    <n v="1"/>
    <m/>
    <s v="No"/>
    <s v="No"/>
    <s v="No"/>
    <s v="No"/>
    <m/>
    <n v="45.41"/>
    <x v="0"/>
    <m/>
    <n v="4.96"/>
    <x v="2"/>
    <m/>
    <n v="1968"/>
    <s v="Jun"/>
    <n v="22"/>
    <s v="22-Jun-1968"/>
    <m/>
    <n v="54"/>
    <m/>
    <n v="9630.91"/>
  </r>
  <r>
    <s v="Capriccioso, Ms.  Christina"/>
    <m/>
    <s v=" Ms"/>
    <s v="  Christina"/>
    <s v="Capriccioso"/>
    <m/>
    <n v="2"/>
    <m/>
    <s v="No"/>
    <s v="yes"/>
    <s v="No"/>
    <s v="Yes"/>
    <m/>
    <n v="31.2"/>
    <x v="0"/>
    <m/>
    <n v="11.04"/>
    <x v="0"/>
    <m/>
    <n v="1970"/>
    <s v="Sep"/>
    <n v="30"/>
    <s v="30-Sep-1970"/>
    <m/>
    <n v="52"/>
    <m/>
    <n v="9634.5400000000009"/>
  </r>
  <r>
    <s v="Starbuck, Mr.  Sam L."/>
    <m/>
    <s v=" Mr"/>
    <s v="  Sam L"/>
    <s v="Starbuck"/>
    <m/>
    <n v="1"/>
    <m/>
    <s v="No"/>
    <s v="yes"/>
    <s v="No"/>
    <s v="Yes"/>
    <m/>
    <n v="29.83"/>
    <x v="1"/>
    <m/>
    <n v="7.81"/>
    <x v="0"/>
    <m/>
    <n v="1971"/>
    <s v="Jul"/>
    <n v="19"/>
    <s v="19-Jul-1971"/>
    <m/>
    <n v="51"/>
    <m/>
    <n v="9644.25"/>
  </r>
  <r>
    <s v="McMahon, Mrs.  Haley R."/>
    <m/>
    <s v=" Mrs"/>
    <s v="  Haley R"/>
    <s v="McMahon"/>
    <m/>
    <n v="0"/>
    <m/>
    <s v="No"/>
    <s v="No"/>
    <s v="No"/>
    <s v="No"/>
    <m/>
    <n v="29.06"/>
    <x v="1"/>
    <m/>
    <n v="4.55"/>
    <x v="2"/>
    <m/>
    <n v="1974"/>
    <s v="Jul"/>
    <n v="8"/>
    <s v="8-Jul-1974"/>
    <m/>
    <n v="48"/>
    <m/>
    <n v="9653.81"/>
  </r>
  <r>
    <s v="Rissell, Mr.  Ethan"/>
    <m/>
    <s v=" Mr"/>
    <s v="  Ethan"/>
    <s v="Rissell"/>
    <m/>
    <n v="2"/>
    <m/>
    <s v="No"/>
    <s v="No"/>
    <s v="No"/>
    <s v="No"/>
    <m/>
    <n v="27.454999999999998"/>
    <x v="1"/>
    <m/>
    <n v="6.13"/>
    <x v="1"/>
    <m/>
    <n v="1981"/>
    <s v="Aug"/>
    <n v="8"/>
    <s v="8-Aug-1981"/>
    <m/>
    <n v="41"/>
    <m/>
    <n v="9664.34"/>
  </r>
  <r>
    <s v="Kromroy, Mr.  Andrew W"/>
    <m/>
    <s v=" Mr"/>
    <s v="  Andrew W"/>
    <s v="Kromroy"/>
    <m/>
    <n v="1"/>
    <m/>
    <s v="No"/>
    <s v="yes"/>
    <s v="No"/>
    <s v="Yes"/>
    <m/>
    <n v="23.01"/>
    <x v="2"/>
    <m/>
    <n v="6.04"/>
    <x v="1"/>
    <m/>
    <n v="1966"/>
    <s v="Sep"/>
    <n v="16"/>
    <s v="16-Sep-1966"/>
    <m/>
    <n v="56"/>
    <m/>
    <n v="9684.2900000000009"/>
  </r>
  <r>
    <s v="Manfredi, Mr.  Mark G"/>
    <m/>
    <s v=" Mr"/>
    <s v="  Mark G"/>
    <s v="Manfredi"/>
    <m/>
    <n v="0"/>
    <m/>
    <s v="No"/>
    <s v="yes"/>
    <s v="No"/>
    <s v="Yes"/>
    <m/>
    <n v="31.39"/>
    <x v="0"/>
    <m/>
    <n v="8.85"/>
    <x v="0"/>
    <m/>
    <n v="1964"/>
    <s v="Nov"/>
    <n v="7"/>
    <s v="7-Nov-1964"/>
    <m/>
    <n v="58"/>
    <m/>
    <n v="9698.42"/>
  </r>
  <r>
    <s v="Manwaring, Ms.  Kasey E."/>
    <m/>
    <s v=" Ms"/>
    <s v="  Kasey E"/>
    <s v="Manwaring"/>
    <m/>
    <n v="2"/>
    <m/>
    <s v="No"/>
    <s v="No"/>
    <s v="No"/>
    <s v="No"/>
    <m/>
    <n v="34.770000000000003"/>
    <x v="0"/>
    <m/>
    <n v="10.54"/>
    <x v="0"/>
    <m/>
    <n v="1977"/>
    <s v="Sep"/>
    <n v="19"/>
    <s v="19-Sep-1977"/>
    <m/>
    <n v="45"/>
    <m/>
    <n v="9704.67"/>
  </r>
  <r>
    <s v="Tomaszewski, Mr.  Jeff"/>
    <m/>
    <s v=" Mr"/>
    <s v="  Jeff"/>
    <s v="Tomaszewski"/>
    <m/>
    <n v="2"/>
    <m/>
    <s v="No"/>
    <s v="yes"/>
    <s v="No"/>
    <s v="Yes"/>
    <m/>
    <n v="24.48"/>
    <x v="2"/>
    <m/>
    <n v="4.37"/>
    <x v="2"/>
    <m/>
    <n v="1972"/>
    <s v="Jul"/>
    <n v="10"/>
    <s v="10-Jul-1972"/>
    <m/>
    <n v="50"/>
    <m/>
    <n v="9710.7099999999991"/>
  </r>
  <r>
    <s v="Gannon, Ms.  Amy"/>
    <m/>
    <s v=" Ms"/>
    <s v="  Amy"/>
    <s v="Gannon"/>
    <m/>
    <n v="2"/>
    <m/>
    <s v="No"/>
    <s v="No"/>
    <s v="No"/>
    <s v="No"/>
    <m/>
    <n v="22.61"/>
    <x v="2"/>
    <m/>
    <n v="9.6300000000000008"/>
    <x v="0"/>
    <m/>
    <n v="1975"/>
    <s v="Jun"/>
    <n v="27"/>
    <s v="27-Jun-1975"/>
    <m/>
    <n v="47"/>
    <m/>
    <n v="9715.84"/>
  </r>
  <r>
    <s v="Frye, Mr.  Adam"/>
    <m/>
    <s v=" Mr"/>
    <s v="  Adam"/>
    <s v="Frye"/>
    <m/>
    <n v="0"/>
    <m/>
    <s v="No"/>
    <s v="No"/>
    <s v="No"/>
    <s v="No"/>
    <m/>
    <n v="34.299999999999997"/>
    <x v="0"/>
    <m/>
    <n v="10.37"/>
    <x v="0"/>
    <m/>
    <n v="1970"/>
    <s v="Sep"/>
    <n v="12"/>
    <s v="12-Sep-1970"/>
    <m/>
    <n v="52"/>
    <m/>
    <n v="9722.77"/>
  </r>
  <r>
    <s v="Jenkins, Ms.  Kristin M"/>
    <m/>
    <s v=" Ms"/>
    <s v="  Kristin M"/>
    <s v="Jenkins"/>
    <m/>
    <n v="2"/>
    <m/>
    <s v="No"/>
    <s v="No"/>
    <s v="No"/>
    <s v="No"/>
    <m/>
    <n v="46.09"/>
    <x v="0"/>
    <m/>
    <n v="5.44"/>
    <x v="2"/>
    <m/>
    <n v="1970"/>
    <s v="Aug"/>
    <n v="18"/>
    <s v="18-Aug-1970"/>
    <m/>
    <n v="52"/>
    <m/>
    <n v="9724.5300000000007"/>
  </r>
  <r>
    <s v="Currier, Ms.  Mary-Lynn B."/>
    <m/>
    <s v=" Ms"/>
    <s v="  Mary-Lynn B"/>
    <s v="Currier"/>
    <m/>
    <n v="2"/>
    <m/>
    <s v="No"/>
    <s v="No"/>
    <s v="No"/>
    <s v="No"/>
    <m/>
    <n v="44.744999999999997"/>
    <x v="0"/>
    <m/>
    <n v="5.19"/>
    <x v="2"/>
    <m/>
    <n v="1970"/>
    <s v="Jul"/>
    <n v="4"/>
    <s v="4-Jul-1970"/>
    <m/>
    <n v="52"/>
    <m/>
    <n v="9748.91"/>
  </r>
  <r>
    <s v="Whittendale, Mrs.  Jamie A"/>
    <m/>
    <s v=" Mrs"/>
    <s v="  Jamie A"/>
    <s v="Whittendale"/>
    <m/>
    <n v="1"/>
    <m/>
    <s v="No"/>
    <s v="yes"/>
    <s v="No"/>
    <s v="Yes"/>
    <m/>
    <n v="26.33"/>
    <x v="1"/>
    <m/>
    <n v="11.8"/>
    <x v="0"/>
    <m/>
    <n v="2001"/>
    <s v="Jul"/>
    <n v="14"/>
    <s v="14-Jul-2001"/>
    <m/>
    <n v="21"/>
    <m/>
    <n v="9753.49"/>
  </r>
  <r>
    <s v="Rixe, Mr.  Jeffrey A."/>
    <m/>
    <s v=" Mr"/>
    <s v="  Jeffrey A"/>
    <s v="Rixe"/>
    <m/>
    <n v="2"/>
    <m/>
    <s v="No"/>
    <s v="No"/>
    <s v="No"/>
    <s v="No"/>
    <m/>
    <n v="26.6"/>
    <x v="1"/>
    <m/>
    <n v="8.3800000000000008"/>
    <x v="0"/>
    <m/>
    <n v="1965"/>
    <s v="Sep"/>
    <n v="5"/>
    <s v="5-Sep-1965"/>
    <m/>
    <n v="57"/>
    <m/>
    <n v="9764.08"/>
  </r>
  <r>
    <s v="Ballon-Landa, Ms.  Nicole"/>
    <m/>
    <s v=" Ms"/>
    <s v="  Nicole"/>
    <s v="Ballon-Landa"/>
    <m/>
    <n v="0"/>
    <m/>
    <s v="No"/>
    <s v="No"/>
    <s v="No"/>
    <s v="No"/>
    <m/>
    <n v="27.5"/>
    <x v="1"/>
    <m/>
    <n v="7.58"/>
    <x v="0"/>
    <m/>
    <n v="1973"/>
    <s v="Jul"/>
    <n v="7"/>
    <s v="7-Jul-1973"/>
    <m/>
    <n v="49"/>
    <m/>
    <n v="9778.35"/>
  </r>
  <r>
    <s v="Zaferos, Ms.  Audrey"/>
    <m/>
    <s v=" Ms"/>
    <s v="  Audrey"/>
    <s v="Zaferos"/>
    <m/>
    <n v="1"/>
    <m/>
    <s v="No"/>
    <s v="No"/>
    <s v="No"/>
    <s v="No"/>
    <m/>
    <n v="41.55"/>
    <x v="0"/>
    <m/>
    <n v="4.6100000000000003"/>
    <x v="2"/>
    <m/>
    <n v="1996"/>
    <s v="Aug"/>
    <n v="8"/>
    <s v="8-Aug-1996"/>
    <m/>
    <n v="26"/>
    <m/>
    <n v="9787.32"/>
  </r>
  <r>
    <s v="Jackson, Mr.  Jacob"/>
    <m/>
    <s v=" Mr"/>
    <s v="  Jacob"/>
    <s v="Jackson"/>
    <m/>
    <n v="1"/>
    <m/>
    <s v="No"/>
    <s v="yes"/>
    <s v="No"/>
    <s v="Yes"/>
    <m/>
    <n v="41.47"/>
    <x v="0"/>
    <m/>
    <n v="4.7"/>
    <x v="2"/>
    <m/>
    <n v="1977"/>
    <s v="Jun"/>
    <n v="7"/>
    <s v="7-Jun-1977"/>
    <m/>
    <n v="46"/>
    <m/>
    <n v="9788.8700000000008"/>
  </r>
  <r>
    <s v="Evans Marke, Mr.  Daniel S"/>
    <m/>
    <s v=" Mr"/>
    <s v="  Daniel S"/>
    <s v="Evans Marke"/>
    <m/>
    <n v="0"/>
    <m/>
    <s v="No"/>
    <s v="yes"/>
    <s v="No"/>
    <s v="Yes"/>
    <m/>
    <n v="24.795000000000002"/>
    <x v="2"/>
    <m/>
    <n v="6.05"/>
    <x v="1"/>
    <m/>
    <n v="1973"/>
    <s v="Sep"/>
    <n v="17"/>
    <s v="17-Sep-1973"/>
    <m/>
    <n v="49"/>
    <m/>
    <n v="9800.89"/>
  </r>
  <r>
    <s v="Samland, Mr.  Marc C."/>
    <m/>
    <s v=" Mr"/>
    <s v="  Marc C"/>
    <s v="Samland"/>
    <m/>
    <n v="1"/>
    <m/>
    <s v="No"/>
    <s v="yes"/>
    <s v="No"/>
    <s v="Yes"/>
    <m/>
    <n v="29.48"/>
    <x v="1"/>
    <m/>
    <n v="5.63"/>
    <x v="2"/>
    <m/>
    <n v="1972"/>
    <s v="Jun"/>
    <n v="28"/>
    <s v="28-Jun-1972"/>
    <m/>
    <n v="50"/>
    <m/>
    <n v="9819.25"/>
  </r>
  <r>
    <s v="Shapiro, Mr.  Mark S"/>
    <m/>
    <s v=" Mr"/>
    <s v="  Mark S"/>
    <s v="Shapiro"/>
    <m/>
    <n v="1"/>
    <m/>
    <s v="No"/>
    <s v="No"/>
    <s v="No"/>
    <s v="No"/>
    <m/>
    <n v="28.09"/>
    <x v="1"/>
    <m/>
    <n v="6.06"/>
    <x v="1"/>
    <m/>
    <n v="1972"/>
    <s v="Sep"/>
    <n v="26"/>
    <s v="26-Sep-1972"/>
    <m/>
    <n v="50"/>
    <m/>
    <n v="9836.2099999999991"/>
  </r>
  <r>
    <s v="Snitzer, Mr.  Dan"/>
    <m/>
    <s v=" Mr"/>
    <s v="  Dan"/>
    <s v="Snitzer"/>
    <m/>
    <n v="1"/>
    <m/>
    <s v="No"/>
    <s v="No"/>
    <s v="No"/>
    <s v="No"/>
    <m/>
    <n v="32.729999999999997"/>
    <x v="0"/>
    <m/>
    <n v="5.19"/>
    <x v="2"/>
    <m/>
    <n v="1992"/>
    <s v="Aug"/>
    <n v="13"/>
    <s v="13-Aug-1992"/>
    <m/>
    <n v="30"/>
    <m/>
    <n v="9844.4500000000007"/>
  </r>
  <r>
    <s v="Herra Arroyo, Ms.  Gabriela"/>
    <m/>
    <s v=" Ms"/>
    <s v="  Gabriela"/>
    <s v="Herra Arroyo"/>
    <m/>
    <n v="0"/>
    <m/>
    <s v="No"/>
    <s v="No"/>
    <s v="No"/>
    <s v="No"/>
    <m/>
    <n v="27.36"/>
    <x v="1"/>
    <m/>
    <n v="8.9600000000000009"/>
    <x v="0"/>
    <m/>
    <n v="1968"/>
    <s v="Nov"/>
    <n v="4"/>
    <s v="4-Nov-1968"/>
    <m/>
    <n v="54"/>
    <m/>
    <n v="9850.43"/>
  </r>
  <r>
    <s v="Watters, Ms.  Amanda"/>
    <m/>
    <s v=" Ms"/>
    <s v="  Amanda"/>
    <s v="Watters"/>
    <m/>
    <n v="0"/>
    <m/>
    <s v="No"/>
    <s v="No"/>
    <s v="No"/>
    <s v="No"/>
    <m/>
    <n v="27.265000000000001"/>
    <x v="1"/>
    <m/>
    <n v="11.39"/>
    <x v="0"/>
    <m/>
    <n v="1971"/>
    <s v="Oct"/>
    <n v="23"/>
    <s v="23-Oct-1971"/>
    <m/>
    <n v="51"/>
    <m/>
    <n v="9855.1299999999992"/>
  </r>
  <r>
    <s v="Steele-Belkin, Ms.  Dara"/>
    <m/>
    <s v=" Ms"/>
    <s v="  Dara"/>
    <s v="Steele-Belkin"/>
    <m/>
    <n v="0"/>
    <m/>
    <s v="No"/>
    <s v="yes"/>
    <s v="No"/>
    <s v="Yes"/>
    <m/>
    <n v="48.07"/>
    <x v="0"/>
    <m/>
    <n v="4.0599999999999996"/>
    <x v="2"/>
    <m/>
    <n v="1971"/>
    <s v="Jul"/>
    <n v="17"/>
    <s v="17-Jul-1971"/>
    <m/>
    <n v="51"/>
    <m/>
    <n v="9861.0300000000007"/>
  </r>
  <r>
    <s v="Christensen, Ms.  Rachelle R"/>
    <m/>
    <s v=" Ms"/>
    <s v="  Rachelle R"/>
    <s v="Christensen"/>
    <m/>
    <n v="0"/>
    <m/>
    <s v="No"/>
    <s v="yes"/>
    <s v="No"/>
    <s v="Yes"/>
    <m/>
    <n v="30.8"/>
    <x v="0"/>
    <m/>
    <n v="5.23"/>
    <x v="2"/>
    <m/>
    <n v="1969"/>
    <s v="Oct"/>
    <n v="20"/>
    <s v="20-Oct-1969"/>
    <m/>
    <n v="53"/>
    <m/>
    <n v="9863.4699999999993"/>
  </r>
  <r>
    <s v="Hodge, Ms.  Brenda J"/>
    <m/>
    <s v=" Ms"/>
    <s v="  Brenda J"/>
    <s v="Hodge"/>
    <m/>
    <n v="0"/>
    <m/>
    <s v="No"/>
    <s v="yes"/>
    <s v="No"/>
    <s v="Yes"/>
    <m/>
    <n v="32.299999999999997"/>
    <x v="0"/>
    <m/>
    <n v="5.05"/>
    <x v="2"/>
    <m/>
    <n v="1971"/>
    <s v="Nov"/>
    <n v="9"/>
    <s v="9-Nov-1971"/>
    <m/>
    <n v="51"/>
    <m/>
    <n v="9866.2999999999993"/>
  </r>
  <r>
    <s v="Rusterholz, Mr.  Tim"/>
    <m/>
    <s v=" Mr"/>
    <s v="  Tim"/>
    <s v="Rusterholz"/>
    <m/>
    <n v="0"/>
    <m/>
    <s v="No"/>
    <s v="No"/>
    <s v="No"/>
    <s v="No"/>
    <m/>
    <n v="39.700000000000003"/>
    <x v="0"/>
    <m/>
    <n v="7.34"/>
    <x v="0"/>
    <m/>
    <n v="1969"/>
    <s v="Aug"/>
    <n v="13"/>
    <s v="13-Aug-1969"/>
    <m/>
    <n v="53"/>
    <m/>
    <n v="9869.81"/>
  </r>
  <r>
    <s v="Lafrance, Mr.  Sylvain"/>
    <m/>
    <s v=" Mr"/>
    <s v="  Sylvain"/>
    <s v="Lafrance"/>
    <m/>
    <n v="0"/>
    <m/>
    <s v="No"/>
    <s v="No"/>
    <s v="No"/>
    <s v="No"/>
    <m/>
    <n v="35.97"/>
    <x v="0"/>
    <m/>
    <n v="8.1300000000000008"/>
    <x v="0"/>
    <m/>
    <n v="1998"/>
    <s v="Jul"/>
    <n v="6"/>
    <s v="6-Jul-1998"/>
    <m/>
    <n v="24"/>
    <m/>
    <n v="9870.59"/>
  </r>
  <r>
    <s v="Hallis, Mrs.  Lisa M"/>
    <m/>
    <s v=" Mrs"/>
    <s v="  Lisa M"/>
    <s v="Hallis"/>
    <m/>
    <n v="1"/>
    <m/>
    <s v="No"/>
    <s v="yes"/>
    <s v="No"/>
    <s v="Yes"/>
    <m/>
    <n v="25.86"/>
    <x v="1"/>
    <m/>
    <n v="6.68"/>
    <x v="0"/>
    <m/>
    <n v="1971"/>
    <s v="Dec"/>
    <n v="22"/>
    <s v="22-Dec-1971"/>
    <m/>
    <n v="51"/>
    <m/>
    <n v="9872.7000000000007"/>
  </r>
  <r>
    <s v="Marshall, Mr.  Ryan"/>
    <m/>
    <s v=" Mr"/>
    <s v="  Ryan"/>
    <s v="Marshall"/>
    <m/>
    <n v="0"/>
    <m/>
    <s v="No"/>
    <s v="No"/>
    <s v="No"/>
    <s v="No"/>
    <m/>
    <n v="30.03"/>
    <x v="0"/>
    <m/>
    <n v="11.51"/>
    <x v="0"/>
    <m/>
    <n v="1971"/>
    <s v="Jul"/>
    <n v="3"/>
    <s v="3-Jul-1971"/>
    <m/>
    <n v="51"/>
    <m/>
    <n v="9875.68"/>
  </r>
  <r>
    <s v="Salowitz, Mrs.  Kaitlin M"/>
    <m/>
    <s v=" Mrs"/>
    <s v="  Kaitlin M"/>
    <s v="Salowitz"/>
    <m/>
    <n v="1"/>
    <m/>
    <s v="No"/>
    <s v="yes"/>
    <s v="No"/>
    <s v="Yes"/>
    <m/>
    <n v="25.76"/>
    <x v="1"/>
    <m/>
    <n v="6.02"/>
    <x v="1"/>
    <m/>
    <n v="1971"/>
    <s v="Oct"/>
    <n v="3"/>
    <s v="3-Oct-1971"/>
    <m/>
    <n v="51"/>
    <m/>
    <n v="9877.61"/>
  </r>
  <r>
    <s v="Blake, Mr.  William R."/>
    <m/>
    <s v=" Mr"/>
    <s v="  William R"/>
    <s v="Blake"/>
    <m/>
    <n v="0"/>
    <m/>
    <s v="No"/>
    <s v="No"/>
    <s v="No"/>
    <s v="No"/>
    <m/>
    <n v="22.42"/>
    <x v="2"/>
    <m/>
    <n v="7.96"/>
    <x v="0"/>
    <m/>
    <n v="1971"/>
    <s v="Nov"/>
    <n v="8"/>
    <s v="8-Nov-1971"/>
    <m/>
    <n v="51"/>
    <m/>
    <n v="9880.07"/>
  </r>
  <r>
    <s v="Langerak, Mr.  Bruce"/>
    <m/>
    <s v=" Mr"/>
    <s v="  Bruce"/>
    <s v="Langerak"/>
    <m/>
    <n v="1"/>
    <m/>
    <s v="No"/>
    <s v="yes"/>
    <s v="No"/>
    <s v="Yes"/>
    <m/>
    <n v="33.18"/>
    <x v="0"/>
    <m/>
    <n v="6.01"/>
    <x v="1"/>
    <m/>
    <n v="1966"/>
    <s v="Nov"/>
    <n v="5"/>
    <s v="5-Nov-1966"/>
    <m/>
    <n v="56"/>
    <m/>
    <n v="9890.23"/>
  </r>
  <r>
    <s v="Bonilla, Mrs.  Veronica"/>
    <m/>
    <s v=" Mrs"/>
    <s v="  Veronica"/>
    <s v="Bonilla"/>
    <m/>
    <n v="0"/>
    <m/>
    <s v="No"/>
    <s v="yes"/>
    <s v="No"/>
    <s v="Yes"/>
    <m/>
    <n v="43.04"/>
    <x v="0"/>
    <m/>
    <n v="5.9"/>
    <x v="1"/>
    <m/>
    <n v="1996"/>
    <s v="Jul"/>
    <n v="8"/>
    <s v="8-Jul-1996"/>
    <m/>
    <n v="26"/>
    <m/>
    <n v="9894.69"/>
  </r>
  <r>
    <s v="Ciabattoni, Mr.  Warren"/>
    <m/>
    <s v=" Mr"/>
    <s v="  Warren"/>
    <s v="Ciabattoni"/>
    <m/>
    <n v="1"/>
    <m/>
    <s v="No"/>
    <s v="yes"/>
    <s v="No"/>
    <s v="Yes"/>
    <m/>
    <n v="34.15"/>
    <x v="0"/>
    <m/>
    <n v="4.49"/>
    <x v="2"/>
    <m/>
    <n v="1962"/>
    <s v="Aug"/>
    <n v="17"/>
    <s v="17-Aug-1962"/>
    <m/>
    <n v="60"/>
    <m/>
    <n v="9907.83"/>
  </r>
  <r>
    <s v="Escanero Palmer, Mrs.  Daniela"/>
    <m/>
    <s v=" Mrs"/>
    <s v="  Daniela"/>
    <s v="Escanero Palmer"/>
    <m/>
    <n v="0"/>
    <m/>
    <s v="No"/>
    <s v="No"/>
    <s v="No"/>
    <s v="No"/>
    <m/>
    <n v="25.78"/>
    <x v="1"/>
    <m/>
    <n v="6.25"/>
    <x v="1"/>
    <m/>
    <n v="1972"/>
    <s v="Sep"/>
    <n v="14"/>
    <s v="14-Sep-1972"/>
    <m/>
    <n v="50"/>
    <m/>
    <n v="9910.36"/>
  </r>
  <r>
    <s v="Lowe, Ms.  Deirdre A"/>
    <m/>
    <s v=" Ms"/>
    <s v="  Deirdre A"/>
    <s v="Lowe"/>
    <m/>
    <n v="1"/>
    <m/>
    <s v="No"/>
    <s v="yes"/>
    <s v="No"/>
    <s v="Yes"/>
    <m/>
    <n v="21.02"/>
    <x v="2"/>
    <m/>
    <n v="9.6199999999999992"/>
    <x v="0"/>
    <m/>
    <n v="1985"/>
    <s v="Aug"/>
    <n v="19"/>
    <s v="19-Aug-1985"/>
    <m/>
    <n v="37"/>
    <m/>
    <n v="9930.64"/>
  </r>
  <r>
    <s v="Osmark, Mr.  Mathias"/>
    <m/>
    <s v=" Mr"/>
    <s v="  Mathias"/>
    <s v="Osmark"/>
    <m/>
    <n v="2"/>
    <m/>
    <s v="No"/>
    <s v="No"/>
    <s v="No"/>
    <s v="No"/>
    <m/>
    <n v="37.51"/>
    <x v="0"/>
    <m/>
    <n v="11.06"/>
    <x v="0"/>
    <m/>
    <n v="1983"/>
    <s v="Dec"/>
    <n v="3"/>
    <s v="3-Dec-1983"/>
    <m/>
    <n v="39"/>
    <m/>
    <n v="9931.9599999999991"/>
  </r>
  <r>
    <s v="Lawson, Mr.  Matthew"/>
    <m/>
    <s v=" Mr"/>
    <s v="  Matthew"/>
    <s v="Lawson"/>
    <m/>
    <n v="0"/>
    <m/>
    <s v="No"/>
    <s v="yes"/>
    <s v="No"/>
    <s v="Yes"/>
    <m/>
    <n v="25.745000000000001"/>
    <x v="1"/>
    <m/>
    <n v="6.11"/>
    <x v="1"/>
    <m/>
    <n v="1964"/>
    <s v="Sep"/>
    <n v="11"/>
    <s v="11-Sep-1964"/>
    <m/>
    <n v="58"/>
    <m/>
    <n v="9933.44"/>
  </r>
  <r>
    <s v="Warwick, Mr.  Kurt"/>
    <m/>
    <s v=" Mr"/>
    <s v="  Kurt"/>
    <s v="Warwick"/>
    <m/>
    <n v="2"/>
    <m/>
    <s v="No"/>
    <s v="No"/>
    <s v="No"/>
    <s v="No"/>
    <m/>
    <n v="31.35"/>
    <x v="0"/>
    <m/>
    <n v="11.49"/>
    <x v="0"/>
    <m/>
    <n v="1971"/>
    <s v="Dec"/>
    <n v="26"/>
    <s v="26-Dec-1971"/>
    <m/>
    <n v="51"/>
    <m/>
    <n v="9957.7199999999993"/>
  </r>
  <r>
    <s v="Magnuson, Mr.  Samuel"/>
    <m/>
    <s v=" Mr"/>
    <s v="  Samuel"/>
    <s v="Magnuson"/>
    <m/>
    <n v="2"/>
    <m/>
    <s v="No"/>
    <s v="No"/>
    <s v="No"/>
    <s v="No"/>
    <m/>
    <n v="29.83"/>
    <x v="1"/>
    <m/>
    <n v="8.68"/>
    <x v="0"/>
    <m/>
    <n v="1971"/>
    <s v="Oct"/>
    <n v="6"/>
    <s v="6-Oct-1971"/>
    <m/>
    <n v="51"/>
    <m/>
    <n v="9964.06"/>
  </r>
  <r>
    <s v="Marsh, Mrs.  Emily"/>
    <m/>
    <s v=" Mrs"/>
    <s v="  Emily"/>
    <s v="Marsh"/>
    <m/>
    <n v="1"/>
    <m/>
    <s v="No"/>
    <s v="yes"/>
    <s v="No"/>
    <s v="Yes"/>
    <m/>
    <n v="25.49"/>
    <x v="1"/>
    <m/>
    <n v="5.68"/>
    <x v="2"/>
    <m/>
    <n v="1970"/>
    <s v="Aug"/>
    <n v="11"/>
    <s v="11-Aug-1970"/>
    <m/>
    <n v="52"/>
    <m/>
    <n v="9991.0400000000009"/>
  </r>
  <r>
    <s v="Kari, Ms.  Tiffany"/>
    <m/>
    <s v=" Ms"/>
    <s v="  Tiffany"/>
    <s v="Kari"/>
    <m/>
    <n v="0"/>
    <m/>
    <s v="No"/>
    <s v="No"/>
    <s v="No"/>
    <s v="No"/>
    <m/>
    <n v="34.1"/>
    <x v="0"/>
    <m/>
    <n v="8.4499999999999993"/>
    <x v="0"/>
    <m/>
    <n v="1988"/>
    <s v="Jul"/>
    <n v="3"/>
    <s v="3-Jul-1988"/>
    <m/>
    <n v="34"/>
    <m/>
    <n v="10011.44"/>
  </r>
  <r>
    <s v="Standiford, Mr.  Alex F"/>
    <m/>
    <s v=" Mr"/>
    <s v="  Alex F"/>
    <s v="Standiford"/>
    <m/>
    <n v="2"/>
    <m/>
    <s v="No"/>
    <s v="No"/>
    <s v="No"/>
    <s v="No"/>
    <m/>
    <n v="25.84"/>
    <x v="1"/>
    <m/>
    <n v="8.51"/>
    <x v="0"/>
    <m/>
    <n v="1979"/>
    <s v="Dec"/>
    <n v="28"/>
    <s v="28-Dec-1979"/>
    <m/>
    <n v="43"/>
    <m/>
    <n v="10027.15"/>
  </r>
  <r>
    <s v="Sherwin, Ms.  Alice"/>
    <m/>
    <s v=" Ms"/>
    <s v="  Alice"/>
    <s v="Sherwin"/>
    <m/>
    <n v="0"/>
    <m/>
    <s v="No"/>
    <s v="No"/>
    <s v="No"/>
    <s v="No"/>
    <m/>
    <n v="20.6"/>
    <x v="2"/>
    <m/>
    <n v="7.62"/>
    <x v="0"/>
    <m/>
    <n v="1974"/>
    <s v="Aug"/>
    <n v="30"/>
    <s v="30-Aug-1974"/>
    <m/>
    <n v="48"/>
    <m/>
    <n v="10043.25"/>
  </r>
  <r>
    <s v="Parker, Ms.  Allison M."/>
    <m/>
    <s v=" Ms"/>
    <s v="  Allison M"/>
    <s v="Parker"/>
    <m/>
    <n v="0"/>
    <m/>
    <s v="No"/>
    <s v="No"/>
    <s v="No"/>
    <s v="No"/>
    <m/>
    <n v="28.88"/>
    <x v="1"/>
    <m/>
    <n v="10.18"/>
    <x v="0"/>
    <m/>
    <n v="1969"/>
    <s v="Aug"/>
    <n v="22"/>
    <s v="22-Aug-1969"/>
    <m/>
    <n v="53"/>
    <m/>
    <n v="10065.41"/>
  </r>
  <r>
    <s v="Blekeli, Mr.  Johannes Fiskerstand"/>
    <m/>
    <s v=" Mr"/>
    <s v="  Johannes Fiskerstand"/>
    <s v="Blekeli"/>
    <m/>
    <n v="0"/>
    <m/>
    <s v="No"/>
    <s v="No"/>
    <s v="No"/>
    <s v="No"/>
    <m/>
    <n v="28.24"/>
    <x v="1"/>
    <m/>
    <n v="5.36"/>
    <x v="2"/>
    <m/>
    <n v="1969"/>
    <s v="Oct"/>
    <n v="27"/>
    <s v="27-Oct-1969"/>
    <m/>
    <n v="53"/>
    <m/>
    <n v="10072.06"/>
  </r>
  <r>
    <s v="Vangampleare, Mr.  Stephen"/>
    <m/>
    <s v=" Mr"/>
    <s v="  Stephen"/>
    <s v="Vangampleare"/>
    <m/>
    <n v="1"/>
    <m/>
    <s v="No"/>
    <s v="yes"/>
    <s v="No"/>
    <s v="Yes"/>
    <m/>
    <n v="25.46"/>
    <x v="1"/>
    <m/>
    <n v="11.78"/>
    <x v="0"/>
    <m/>
    <n v="1969"/>
    <s v="Jul"/>
    <n v="3"/>
    <s v="3-Jul-1969"/>
    <m/>
    <n v="53"/>
    <m/>
    <n v="10085.85"/>
  </r>
  <r>
    <s v="Hiatt, Mr.  Jon M"/>
    <m/>
    <s v=" Mr"/>
    <s v="  Jon M"/>
    <s v="Hiatt"/>
    <m/>
    <n v="0"/>
    <m/>
    <s v="No"/>
    <s v="yes"/>
    <s v="No"/>
    <s v="Yes"/>
    <m/>
    <n v="29.64"/>
    <x v="1"/>
    <m/>
    <n v="10.82"/>
    <x v="0"/>
    <m/>
    <n v="1976"/>
    <s v="Dec"/>
    <n v="19"/>
    <s v="19-Dec-1976"/>
    <m/>
    <n v="46"/>
    <m/>
    <n v="10096.969999999999"/>
  </r>
  <r>
    <s v="Tadesse, Mr.  Fasil"/>
    <m/>
    <s v=" Mr"/>
    <s v="  Fasil"/>
    <s v="Tadesse"/>
    <m/>
    <n v="1"/>
    <m/>
    <s v="No"/>
    <s v="yes"/>
    <s v="No"/>
    <s v="Yes"/>
    <m/>
    <n v="31.27"/>
    <x v="0"/>
    <m/>
    <n v="7.73"/>
    <x v="0"/>
    <m/>
    <n v="1972"/>
    <s v="Oct"/>
    <n v="19"/>
    <s v="19-Oct-1972"/>
    <m/>
    <n v="50"/>
    <m/>
    <n v="10106.129999999999"/>
  </r>
  <r>
    <s v="Jaswell, Ms.  Megan C."/>
    <m/>
    <s v=" Ms"/>
    <s v="  Megan C"/>
    <s v="Jaswell"/>
    <m/>
    <n v="0"/>
    <m/>
    <s v="No"/>
    <s v="yes"/>
    <s v="No"/>
    <s v="Yes"/>
    <m/>
    <n v="19.95"/>
    <x v="2"/>
    <m/>
    <n v="6.24"/>
    <x v="1"/>
    <m/>
    <n v="1972"/>
    <s v="Aug"/>
    <n v="8"/>
    <s v="8-Aug-1972"/>
    <m/>
    <n v="50"/>
    <m/>
    <n v="10107.219999999999"/>
  </r>
  <r>
    <s v="Phillips-Cook, Ms.  Lisa J."/>
    <m/>
    <s v=" Ms"/>
    <s v="  Lisa J"/>
    <s v="Phillips-Cook"/>
    <m/>
    <n v="2"/>
    <m/>
    <s v="No"/>
    <s v="No"/>
    <s v="No"/>
    <s v="No"/>
    <m/>
    <n v="21.3"/>
    <x v="2"/>
    <m/>
    <n v="10.42"/>
    <x v="0"/>
    <m/>
    <n v="1975"/>
    <s v="Jul"/>
    <n v="2"/>
    <s v="2-Jul-1975"/>
    <m/>
    <n v="47"/>
    <m/>
    <n v="10115.01"/>
  </r>
  <r>
    <s v="Clark, Mr.  Doron P"/>
    <m/>
    <s v=" Mr"/>
    <s v="  Doron P"/>
    <s v="Clark"/>
    <m/>
    <n v="0"/>
    <m/>
    <s v="No"/>
    <s v="No"/>
    <s v="No"/>
    <s v="No"/>
    <m/>
    <n v="31.635000000000002"/>
    <x v="0"/>
    <m/>
    <n v="11.11"/>
    <x v="0"/>
    <m/>
    <n v="1972"/>
    <s v="Nov"/>
    <n v="16"/>
    <s v="16-Nov-1972"/>
    <m/>
    <n v="50"/>
    <m/>
    <n v="10118.42"/>
  </r>
  <r>
    <s v="Wang, Ms.  Katharina"/>
    <m/>
    <s v=" Ms"/>
    <s v="  Katharina"/>
    <s v="Wang"/>
    <m/>
    <n v="2"/>
    <m/>
    <s v="No"/>
    <s v="yes"/>
    <s v="No"/>
    <s v="Yes"/>
    <m/>
    <n v="23.9"/>
    <x v="2"/>
    <m/>
    <n v="7.67"/>
    <x v="0"/>
    <m/>
    <n v="1997"/>
    <s v="Sep"/>
    <n v="5"/>
    <s v="5-Sep-1997"/>
    <m/>
    <n v="25"/>
    <m/>
    <n v="10139.84"/>
  </r>
  <r>
    <s v="Desruisseaux, Mr.  Carl"/>
    <m/>
    <s v=" Mr"/>
    <s v="  Carl"/>
    <s v="Desruisseaux"/>
    <m/>
    <n v="0"/>
    <m/>
    <s v="No"/>
    <s v="No"/>
    <s v="No"/>
    <s v="No"/>
    <m/>
    <n v="34.15"/>
    <x v="0"/>
    <m/>
    <n v="6.15"/>
    <x v="1"/>
    <m/>
    <n v="1974"/>
    <s v="Dec"/>
    <n v="30"/>
    <s v="30-Dec-1974"/>
    <m/>
    <n v="48"/>
    <m/>
    <n v="10141.14"/>
  </r>
  <r>
    <s v="Ripp, Ms.  Kelsey J."/>
    <m/>
    <s v=" Ms"/>
    <s v="  Kelsey J"/>
    <s v="Ripp"/>
    <m/>
    <n v="0"/>
    <m/>
    <s v="No"/>
    <s v="No"/>
    <s v="No"/>
    <s v="No"/>
    <m/>
    <n v="28.71"/>
    <x v="1"/>
    <m/>
    <n v="5.71"/>
    <x v="1"/>
    <m/>
    <n v="1981"/>
    <s v="Jun"/>
    <n v="12"/>
    <s v="12-Jun-1981"/>
    <m/>
    <n v="41"/>
    <m/>
    <n v="10146.129999999999"/>
  </r>
  <r>
    <s v="Harris, Mr.  Stephen A."/>
    <m/>
    <s v=" Mr"/>
    <s v="  Stephen A"/>
    <s v="Harris"/>
    <m/>
    <n v="2"/>
    <m/>
    <s v="No"/>
    <s v="yes"/>
    <s v="No"/>
    <s v="Yes"/>
    <m/>
    <n v="36.700000000000003"/>
    <x v="0"/>
    <m/>
    <n v="8.6999999999999993"/>
    <x v="0"/>
    <m/>
    <n v="1973"/>
    <s v="Oct"/>
    <n v="13"/>
    <s v="13-Oct-1973"/>
    <m/>
    <n v="49"/>
    <m/>
    <n v="10156.780000000001"/>
  </r>
  <r>
    <s v="Shafer, Mr.  Dan"/>
    <m/>
    <s v=" Mr"/>
    <s v="  Dan"/>
    <s v="Shafer"/>
    <m/>
    <n v="2"/>
    <m/>
    <s v="No"/>
    <s v="yes"/>
    <s v="No"/>
    <s v="Yes"/>
    <m/>
    <n v="34.1"/>
    <x v="0"/>
    <m/>
    <n v="9.0399999999999991"/>
    <x v="0"/>
    <m/>
    <n v="1972"/>
    <s v="Jul"/>
    <n v="10"/>
    <s v="10-Jul-1972"/>
    <m/>
    <n v="50"/>
    <m/>
    <n v="10160.870000000001"/>
  </r>
  <r>
    <s v="Hemesath, Ms.  Katie C"/>
    <m/>
    <s v=" Ms"/>
    <s v="  Katie C"/>
    <s v="Hemesath"/>
    <m/>
    <n v="0"/>
    <m/>
    <s v="No"/>
    <s v="No"/>
    <s v="No"/>
    <s v="No"/>
    <m/>
    <n v="25.7"/>
    <x v="1"/>
    <m/>
    <n v="5.61"/>
    <x v="2"/>
    <m/>
    <n v="1985"/>
    <s v="Oct"/>
    <n v="16"/>
    <s v="16-Oct-1985"/>
    <m/>
    <n v="37"/>
    <m/>
    <n v="10191.82"/>
  </r>
  <r>
    <s v="Vinci, Ms.  Melissa K"/>
    <m/>
    <s v=" Ms"/>
    <s v="  Melissa K"/>
    <s v="Vinci"/>
    <m/>
    <n v="0"/>
    <m/>
    <s v="No"/>
    <s v="No"/>
    <s v="No"/>
    <s v="No"/>
    <m/>
    <n v="21.68"/>
    <x v="2"/>
    <m/>
    <n v="8.1199999999999992"/>
    <x v="0"/>
    <m/>
    <n v="1970"/>
    <s v="Dec"/>
    <n v="24"/>
    <s v="24-Dec-1970"/>
    <m/>
    <n v="52"/>
    <m/>
    <n v="10197.77"/>
  </r>
  <r>
    <s v="Diamond-Husmann, Ms.  Kara H"/>
    <m/>
    <s v=" Ms"/>
    <s v="  Kara H"/>
    <s v="Diamond-Husmann"/>
    <m/>
    <n v="0"/>
    <m/>
    <s v="No"/>
    <s v="No"/>
    <s v="No"/>
    <s v="No"/>
    <m/>
    <n v="25.175000000000001"/>
    <x v="1"/>
    <m/>
    <n v="4.74"/>
    <x v="2"/>
    <m/>
    <n v="1967"/>
    <s v="Sep"/>
    <n v="26"/>
    <s v="26-Sep-1967"/>
    <m/>
    <n v="55"/>
    <m/>
    <n v="10214.64"/>
  </r>
  <r>
    <s v="Soto, Mr.  Juan Carlos"/>
    <m/>
    <s v=" Mr"/>
    <s v="  Juan Carlos"/>
    <s v="Soto"/>
    <m/>
    <n v="2"/>
    <m/>
    <s v="No"/>
    <s v="No"/>
    <s v="No"/>
    <s v="No"/>
    <m/>
    <n v="44.77"/>
    <x v="0"/>
    <m/>
    <n v="4.0599999999999996"/>
    <x v="2"/>
    <m/>
    <n v="1967"/>
    <s v="Jun"/>
    <n v="28"/>
    <s v="28-Jun-1967"/>
    <m/>
    <n v="55"/>
    <m/>
    <n v="10226.280000000001"/>
  </r>
  <r>
    <s v="Howard, Mr.  John III"/>
    <m/>
    <s v=" Mr"/>
    <s v="  John III"/>
    <s v="Howard"/>
    <m/>
    <n v="2"/>
    <m/>
    <s v="No"/>
    <s v="No"/>
    <s v="No"/>
    <s v="No"/>
    <m/>
    <n v="37.07"/>
    <x v="0"/>
    <m/>
    <n v="5.69"/>
    <x v="2"/>
    <m/>
    <n v="1968"/>
    <s v="Sep"/>
    <n v="23"/>
    <s v="23-Sep-1968"/>
    <m/>
    <n v="54"/>
    <m/>
    <n v="10231.5"/>
  </r>
  <r>
    <s v="Patrick, Mrs.  Sarah M"/>
    <m/>
    <s v=" Mrs"/>
    <s v="  Sarah M"/>
    <s v="Patrick"/>
    <m/>
    <n v="1"/>
    <m/>
    <s v="No"/>
    <s v="No"/>
    <s v="No"/>
    <s v="No"/>
    <m/>
    <n v="39.799999999999997"/>
    <x v="0"/>
    <m/>
    <n v="5.66"/>
    <x v="2"/>
    <m/>
    <n v="1975"/>
    <s v="Aug"/>
    <n v="15"/>
    <s v="15-Aug-1975"/>
    <m/>
    <n v="47"/>
    <m/>
    <n v="10259.129999999999"/>
  </r>
  <r>
    <s v="Dacko, Mrs.  Kristin C"/>
    <m/>
    <s v=" Mrs"/>
    <s v="  Kristin C"/>
    <s v="Dacko"/>
    <m/>
    <n v="1"/>
    <m/>
    <s v="No"/>
    <s v="No"/>
    <s v="No"/>
    <s v="No"/>
    <m/>
    <n v="26.36"/>
    <x v="1"/>
    <m/>
    <n v="4.32"/>
    <x v="2"/>
    <m/>
    <n v="1973"/>
    <s v="Sep"/>
    <n v="5"/>
    <s v="5-Sep-1973"/>
    <m/>
    <n v="49"/>
    <m/>
    <n v="10264.44"/>
  </r>
  <r>
    <s v="Glassey, Ms.  Casey M."/>
    <m/>
    <s v=" Ms"/>
    <s v="  Casey M"/>
    <s v="Glassey"/>
    <m/>
    <n v="2"/>
    <m/>
    <s v="No"/>
    <s v="No"/>
    <s v="No"/>
    <s v="No"/>
    <m/>
    <n v="29.925000000000001"/>
    <x v="3"/>
    <m/>
    <n v="8.2899999999999991"/>
    <x v="0"/>
    <m/>
    <n v="1973"/>
    <s v="Nov"/>
    <n v="27"/>
    <s v="27-Nov-1973"/>
    <m/>
    <n v="49"/>
    <m/>
    <n v="10269.459999999999"/>
  </r>
  <r>
    <s v="Frechette, Mr.  Samuel"/>
    <m/>
    <s v=" Mr"/>
    <s v="  Samuel"/>
    <s v="Frechette"/>
    <m/>
    <n v="0"/>
    <m/>
    <s v="No"/>
    <s v="No"/>
    <s v="No"/>
    <s v="No"/>
    <m/>
    <n v="37.29"/>
    <x v="0"/>
    <m/>
    <n v="10.46"/>
    <x v="0"/>
    <m/>
    <n v="1970"/>
    <s v="Jun"/>
    <n v="21"/>
    <s v="21-Jun-1970"/>
    <m/>
    <n v="52"/>
    <m/>
    <n v="10274.33"/>
  </r>
  <r>
    <s v="Benitez, Mr.  Braulio"/>
    <m/>
    <s v=" Mr"/>
    <s v="  Braulio"/>
    <s v="Benitez"/>
    <m/>
    <n v="0"/>
    <m/>
    <s v="No"/>
    <s v="No"/>
    <s v="No"/>
    <s v="No"/>
    <m/>
    <n v="30.2"/>
    <x v="0"/>
    <m/>
    <n v="11.96"/>
    <x v="0"/>
    <m/>
    <n v="1988"/>
    <s v="Sep"/>
    <n v="14"/>
    <s v="14-Sep-1988"/>
    <m/>
    <n v="34"/>
    <m/>
    <n v="10276.99"/>
  </r>
  <r>
    <s v="Gauthier, Ms.  Anne-Marie"/>
    <m/>
    <s v=" Ms"/>
    <s v="  Anne-Marie"/>
    <s v="Gauthier"/>
    <m/>
    <n v="1"/>
    <m/>
    <s v="No"/>
    <s v="yes"/>
    <s v="No"/>
    <s v="Yes"/>
    <m/>
    <n v="24.225000000000001"/>
    <x v="2"/>
    <m/>
    <n v="4.25"/>
    <x v="2"/>
    <m/>
    <n v="1963"/>
    <s v="Sep"/>
    <n v="24"/>
    <s v="24-Sep-1963"/>
    <m/>
    <n v="59"/>
    <m/>
    <n v="10308.040000000001"/>
  </r>
  <r>
    <s v="Fazioli, Mr.  Samuel K."/>
    <m/>
    <s v=" Mr"/>
    <s v="  Samuel K"/>
    <s v="Fazioli"/>
    <m/>
    <n v="0"/>
    <m/>
    <s v="No"/>
    <s v="No"/>
    <s v="No"/>
    <s v="No"/>
    <m/>
    <n v="31.445"/>
    <x v="0"/>
    <m/>
    <n v="8.33"/>
    <x v="0"/>
    <m/>
    <n v="1962"/>
    <s v="Jul"/>
    <n v="12"/>
    <s v="12-Jul-1962"/>
    <m/>
    <n v="60"/>
    <m/>
    <n v="10310.780000000001"/>
  </r>
  <r>
    <s v="Chorney, Mrs.  Yuki"/>
    <m/>
    <s v=" Mrs"/>
    <s v="  Yuki"/>
    <s v="Chorney"/>
    <m/>
    <n v="1"/>
    <m/>
    <s v="No"/>
    <s v="No"/>
    <s v="No"/>
    <s v="No"/>
    <m/>
    <n v="38.880000000000003"/>
    <x v="0"/>
    <m/>
    <n v="4.29"/>
    <x v="2"/>
    <m/>
    <n v="1991"/>
    <s v="Nov"/>
    <n v="17"/>
    <s v="17-Nov-1991"/>
    <m/>
    <n v="31"/>
    <m/>
    <n v="10315.91"/>
  </r>
  <r>
    <s v="Dannenhauer, Mr.  Rafer"/>
    <m/>
    <s v=" Mr"/>
    <s v="  Rafer"/>
    <s v="Dannenhauer"/>
    <m/>
    <n v="0"/>
    <m/>
    <s v="No"/>
    <s v="yes"/>
    <s v="No"/>
    <s v="Yes"/>
    <m/>
    <n v="43.89"/>
    <x v="0"/>
    <m/>
    <n v="6.32"/>
    <x v="1"/>
    <m/>
    <n v="1991"/>
    <s v="Aug"/>
    <n v="21"/>
    <s v="21-Aug-1991"/>
    <m/>
    <n v="31"/>
    <m/>
    <n v="10322.9"/>
  </r>
  <r>
    <s v="McComb, Ms.  Claire"/>
    <m/>
    <s v=" Ms"/>
    <s v="  Claire"/>
    <s v="McComb"/>
    <m/>
    <n v="2"/>
    <m/>
    <s v="No"/>
    <s v="No"/>
    <s v="No"/>
    <s v="No"/>
    <m/>
    <n v="25.6"/>
    <x v="1"/>
    <m/>
    <n v="5.65"/>
    <x v="2"/>
    <m/>
    <n v="1970"/>
    <s v="Dec"/>
    <n v="1"/>
    <s v="1-Dec-1970"/>
    <m/>
    <n v="52"/>
    <m/>
    <n v="10325.209999999999"/>
  </r>
  <r>
    <s v="Blake, Ms.  Erynn J."/>
    <m/>
    <s v=" Ms"/>
    <s v="  Erynn J"/>
    <s v="Blake"/>
    <m/>
    <n v="1"/>
    <m/>
    <s v="No"/>
    <s v="yes"/>
    <s v="No"/>
    <s v="Yes"/>
    <m/>
    <n v="29.545000000000002"/>
    <x v="1"/>
    <m/>
    <n v="8.41"/>
    <x v="0"/>
    <m/>
    <n v="1982"/>
    <s v="Jul"/>
    <n v="21"/>
    <s v="21-Jul-1982"/>
    <m/>
    <n v="40"/>
    <m/>
    <n v="10329.06"/>
  </r>
  <r>
    <s v="Sambasivam, Mr.  Mahesh"/>
    <m/>
    <s v=" Mr"/>
    <s v="  Mahesh"/>
    <s v="Sambasivam"/>
    <m/>
    <n v="0"/>
    <m/>
    <s v="No"/>
    <s v="yes"/>
    <s v="No"/>
    <s v="Yes"/>
    <m/>
    <n v="23.25"/>
    <x v="2"/>
    <m/>
    <n v="11.96"/>
    <x v="0"/>
    <m/>
    <n v="1968"/>
    <s v="Jul"/>
    <n v="19"/>
    <s v="19-Jul-1968"/>
    <m/>
    <n v="54"/>
    <m/>
    <n v="10338.93"/>
  </r>
  <r>
    <s v="Maina, Mr.  Stanley"/>
    <m/>
    <s v=" Mr"/>
    <s v="  Stanley"/>
    <s v="Maina"/>
    <m/>
    <n v="1"/>
    <m/>
    <s v="No"/>
    <s v="yes"/>
    <s v="No"/>
    <s v="Yes"/>
    <m/>
    <n v="43.95"/>
    <x v="0"/>
    <m/>
    <n v="5.17"/>
    <x v="2"/>
    <m/>
    <n v="1973"/>
    <s v="Aug"/>
    <n v="8"/>
    <s v="8-Aug-1973"/>
    <m/>
    <n v="49"/>
    <m/>
    <n v="10345.93"/>
  </r>
  <r>
    <s v="Keshian, Mr.  Gregory"/>
    <m/>
    <s v=" Mr"/>
    <s v="  Gregory"/>
    <s v="Keshian"/>
    <m/>
    <n v="0"/>
    <m/>
    <s v="No"/>
    <s v="No"/>
    <s v="No"/>
    <s v="No"/>
    <m/>
    <n v="21.85"/>
    <x v="2"/>
    <m/>
    <n v="8.76"/>
    <x v="0"/>
    <m/>
    <n v="1974"/>
    <s v="Sep"/>
    <n v="29"/>
    <s v="29-Sep-1974"/>
    <m/>
    <n v="48"/>
    <m/>
    <n v="10352.48"/>
  </r>
  <r>
    <s v="Maas, Mr.  Eric"/>
    <m/>
    <s v=" Mr"/>
    <s v="  Eric"/>
    <s v="Maas"/>
    <m/>
    <n v="2"/>
    <m/>
    <s v="No"/>
    <s v="No"/>
    <s v="No"/>
    <s v="No"/>
    <m/>
    <n v="25.73"/>
    <x v="1"/>
    <m/>
    <n v="7.99"/>
    <x v="0"/>
    <m/>
    <n v="1969"/>
    <s v="Jun"/>
    <n v="17"/>
    <s v="17-Jun-1969"/>
    <m/>
    <n v="53"/>
    <m/>
    <n v="10355.64"/>
  </r>
  <r>
    <s v="Sinasac, Ms.  Rachel M"/>
    <m/>
    <s v=" Ms"/>
    <s v="  Rachel M"/>
    <s v="Sinasac"/>
    <m/>
    <n v="0"/>
    <m/>
    <s v="No"/>
    <s v="No"/>
    <s v="No"/>
    <s v="No"/>
    <m/>
    <n v="32.229999999999997"/>
    <x v="0"/>
    <m/>
    <n v="8.59"/>
    <x v="0"/>
    <m/>
    <n v="1971"/>
    <s v="Sep"/>
    <n v="6"/>
    <s v="6-Sep-1971"/>
    <m/>
    <n v="51"/>
    <m/>
    <n v="10356.67"/>
  </r>
  <r>
    <s v="Van De Kamp, Mr.  Fritz"/>
    <m/>
    <s v=" Mr"/>
    <s v="  Fritz"/>
    <s v="Van De Kamp"/>
    <m/>
    <n v="2"/>
    <m/>
    <s v="No"/>
    <s v="No"/>
    <s v="No"/>
    <s v="No"/>
    <m/>
    <n v="32.204999999999998"/>
    <x v="0"/>
    <m/>
    <n v="6.14"/>
    <x v="1"/>
    <m/>
    <n v="1973"/>
    <s v="Sep"/>
    <n v="29"/>
    <s v="29-Sep-1973"/>
    <m/>
    <n v="49"/>
    <m/>
    <n v="10370.91"/>
  </r>
  <r>
    <s v="Ruffo, Mr.  Brad"/>
    <m/>
    <s v=" Mr"/>
    <s v="  Brad"/>
    <s v="Ruffo"/>
    <m/>
    <n v="2"/>
    <m/>
    <s v="No"/>
    <s v="No"/>
    <s v="No"/>
    <s v="No"/>
    <m/>
    <n v="26.41"/>
    <x v="1"/>
    <m/>
    <n v="4.08"/>
    <x v="2"/>
    <m/>
    <n v="1973"/>
    <s v="Sep"/>
    <n v="19"/>
    <s v="19-Sep-1973"/>
    <m/>
    <n v="49"/>
    <m/>
    <n v="10381.48"/>
  </r>
  <r>
    <s v="Long, Ms.  Claire M"/>
    <m/>
    <s v=" Ms"/>
    <s v="  Claire M"/>
    <s v="Long"/>
    <m/>
    <n v="0"/>
    <m/>
    <s v="No"/>
    <s v="yes"/>
    <s v="No"/>
    <s v="Yes"/>
    <m/>
    <n v="30.2"/>
    <x v="0"/>
    <m/>
    <n v="6.25"/>
    <x v="1"/>
    <m/>
    <n v="1969"/>
    <s v="Jul"/>
    <n v="7"/>
    <s v="7-Jul-1969"/>
    <m/>
    <n v="53"/>
    <m/>
    <n v="10403.27"/>
  </r>
  <r>
    <s v="Rohde, Mrs.  Jennifer"/>
    <m/>
    <s v=" Mrs"/>
    <s v="  Jennifer"/>
    <s v="Rohde"/>
    <m/>
    <n v="1"/>
    <m/>
    <s v="No"/>
    <s v="yes"/>
    <s v="No"/>
    <s v="Yes"/>
    <m/>
    <n v="31.26"/>
    <x v="0"/>
    <m/>
    <n v="5.94"/>
    <x v="1"/>
    <m/>
    <n v="1975"/>
    <s v="Jun"/>
    <n v="5"/>
    <s v="5-Jun-1975"/>
    <m/>
    <n v="48"/>
    <m/>
    <n v="10407.09"/>
  </r>
  <r>
    <s v="Bonzi, Ms.  Maria S."/>
    <m/>
    <s v=" Ms"/>
    <s v="  Maria S"/>
    <s v="Bonzi"/>
    <m/>
    <n v="0"/>
    <m/>
    <s v="No"/>
    <s v="yes"/>
    <s v="No"/>
    <s v="Yes"/>
    <m/>
    <n v="33.725000000000001"/>
    <x v="0"/>
    <m/>
    <n v="6.45"/>
    <x v="0"/>
    <m/>
    <n v="1980"/>
    <s v="Oct"/>
    <n v="24"/>
    <s v="24-Oct-1980"/>
    <m/>
    <n v="42"/>
    <m/>
    <n v="10407.98"/>
  </r>
  <r>
    <s v="Moore, Ms.  Katherine E"/>
    <m/>
    <s v=" Ms"/>
    <s v="  Katherine E"/>
    <s v="Moore"/>
    <m/>
    <n v="0"/>
    <m/>
    <s v="No"/>
    <s v="yes"/>
    <s v="No"/>
    <s v="Yes"/>
    <m/>
    <n v="28.9"/>
    <x v="1"/>
    <m/>
    <n v="5.74"/>
    <x v="1"/>
    <m/>
    <n v="1973"/>
    <s v="Oct"/>
    <n v="11"/>
    <s v="11-Oct-1973"/>
    <m/>
    <n v="49"/>
    <m/>
    <n v="10419.59"/>
  </r>
  <r>
    <s v="McGrane, Mr.  Michael"/>
    <m/>
    <s v=" Mr"/>
    <s v="  Michael"/>
    <s v="McGrane"/>
    <m/>
    <n v="0"/>
    <m/>
    <s v="No"/>
    <s v="yes"/>
    <s v="No"/>
    <s v="Yes"/>
    <m/>
    <n v="45.69"/>
    <x v="0"/>
    <m/>
    <n v="4.43"/>
    <x v="2"/>
    <m/>
    <n v="1979"/>
    <s v="Nov"/>
    <n v="25"/>
    <s v="25-Nov-1979"/>
    <m/>
    <n v="43"/>
    <m/>
    <n v="10419.65"/>
  </r>
  <r>
    <s v="Stepnowski, Ms.  Roxanne"/>
    <m/>
    <s v=" Ms"/>
    <s v="  Roxanne"/>
    <s v="Stepnowski"/>
    <m/>
    <n v="0"/>
    <m/>
    <s v="No"/>
    <s v="No"/>
    <s v="No"/>
    <s v="No"/>
    <m/>
    <n v="21.03"/>
    <x v="2"/>
    <m/>
    <n v="6.5"/>
    <x v="0"/>
    <m/>
    <n v="1968"/>
    <s v="Dec"/>
    <n v="27"/>
    <s v="27-Dec-1968"/>
    <m/>
    <n v="54"/>
    <m/>
    <n v="10422.92"/>
  </r>
  <r>
    <s v="Merkle, Mr.  Israel"/>
    <m/>
    <s v=" Mr"/>
    <s v="  Israel"/>
    <s v="Merkle"/>
    <m/>
    <n v="0"/>
    <m/>
    <s v="No"/>
    <s v="No"/>
    <s v="No"/>
    <s v="No"/>
    <m/>
    <n v="37"/>
    <x v="0"/>
    <m/>
    <n v="8.75"/>
    <x v="0"/>
    <m/>
    <n v="1968"/>
    <s v="Aug"/>
    <n v="23"/>
    <s v="23-Aug-1968"/>
    <m/>
    <n v="54"/>
    <m/>
    <n v="10435.07"/>
  </r>
  <r>
    <s v="Schaefer, Mr.  Samalya"/>
    <m/>
    <s v=" Mr"/>
    <s v="  Samalya"/>
    <s v="Schaefer"/>
    <m/>
    <n v="0"/>
    <m/>
    <s v="No"/>
    <s v="No"/>
    <s v="No"/>
    <s v="No"/>
    <m/>
    <n v="25.4"/>
    <x v="1"/>
    <m/>
    <n v="11.96"/>
    <x v="0"/>
    <m/>
    <n v="1968"/>
    <s v="Aug"/>
    <n v="29"/>
    <s v="29-Aug-1968"/>
    <m/>
    <n v="54"/>
    <m/>
    <n v="10436.1"/>
  </r>
  <r>
    <s v="Vigneron, Mr.  Peter"/>
    <m/>
    <s v=" Mr"/>
    <s v="  Peter"/>
    <s v="Vigneron"/>
    <m/>
    <n v="0"/>
    <m/>
    <s v="No"/>
    <s v="No"/>
    <s v="No"/>
    <s v="No"/>
    <m/>
    <n v="32.299999999999997"/>
    <x v="0"/>
    <m/>
    <n v="10.54"/>
    <x v="0"/>
    <m/>
    <n v="1968"/>
    <s v="Nov"/>
    <n v="8"/>
    <s v="8-Nov-1968"/>
    <m/>
    <n v="54"/>
    <m/>
    <n v="10450.549999999999"/>
  </r>
  <r>
    <s v="Mucci, Ms.  Alicia"/>
    <m/>
    <s v=" Ms"/>
    <s v="  Alicia"/>
    <s v="Mucci"/>
    <m/>
    <n v="1"/>
    <m/>
    <s v="No"/>
    <s v="yes"/>
    <s v="No"/>
    <s v="Yes"/>
    <m/>
    <n v="23.94"/>
    <x v="2"/>
    <m/>
    <n v="4.54"/>
    <x v="2"/>
    <m/>
    <n v="1964"/>
    <s v="Oct"/>
    <n v="14"/>
    <s v="14-Oct-1964"/>
    <m/>
    <n v="58"/>
    <m/>
    <n v="10455.1"/>
  </r>
  <r>
    <s v="MacDonald, Ms.  Sarah K."/>
    <m/>
    <s v=" Ms"/>
    <s v="  Sarah K"/>
    <s v="MacDonald"/>
    <m/>
    <n v="0"/>
    <m/>
    <s v="No"/>
    <s v="No"/>
    <s v="No"/>
    <s v="No"/>
    <m/>
    <n v="46.4"/>
    <x v="0"/>
    <m/>
    <n v="5.71"/>
    <x v="1"/>
    <m/>
    <n v="1976"/>
    <s v="Aug"/>
    <n v="3"/>
    <s v="3-Aug-1976"/>
    <m/>
    <n v="46"/>
    <m/>
    <n v="10455.14"/>
  </r>
  <r>
    <s v="Deng, Mr.  Guomin"/>
    <m/>
    <s v=" Mr"/>
    <s v="  Guomin"/>
    <s v="Deng"/>
    <m/>
    <n v="0"/>
    <m/>
    <s v="No"/>
    <s v="yes"/>
    <s v="No"/>
    <s v="Yes"/>
    <m/>
    <n v="40.375"/>
    <x v="0"/>
    <m/>
    <n v="6.25"/>
    <x v="1"/>
    <m/>
    <n v="1964"/>
    <s v="Jul"/>
    <n v="27"/>
    <s v="27-Jul-1964"/>
    <m/>
    <n v="58"/>
    <m/>
    <n v="10459.19"/>
  </r>
  <r>
    <s v="De Mata, Mr.  Javier"/>
    <m/>
    <s v=" Mr"/>
    <s v="  Javier"/>
    <s v="De Mata"/>
    <m/>
    <n v="2"/>
    <m/>
    <s v="No"/>
    <s v="No"/>
    <s v="No"/>
    <s v="No"/>
    <m/>
    <n v="28.7"/>
    <x v="1"/>
    <m/>
    <n v="9.4700000000000006"/>
    <x v="0"/>
    <m/>
    <n v="1969"/>
    <s v="Sep"/>
    <n v="22"/>
    <s v="22-Sep-1969"/>
    <m/>
    <n v="53"/>
    <m/>
    <n v="10461.98"/>
  </r>
  <r>
    <s v="Strickland, Mr.  Matt"/>
    <m/>
    <s v=" Mr"/>
    <s v="  Matt"/>
    <s v="Strickland"/>
    <m/>
    <n v="0"/>
    <m/>
    <s v="No"/>
    <s v="No"/>
    <s v="No"/>
    <s v="No"/>
    <m/>
    <n v="26.63"/>
    <x v="1"/>
    <m/>
    <n v="5.7"/>
    <x v="1"/>
    <m/>
    <n v="1987"/>
    <s v="Jun"/>
    <n v="28"/>
    <s v="28-Jun-1987"/>
    <m/>
    <n v="35"/>
    <m/>
    <n v="10464.83"/>
  </r>
  <r>
    <s v="Cheney, Mr.  Thomas S"/>
    <m/>
    <s v=" Mr"/>
    <s v="  Thomas S"/>
    <s v="Cheney"/>
    <m/>
    <n v="2"/>
    <m/>
    <s v="No"/>
    <s v="No"/>
    <s v="No"/>
    <s v="No"/>
    <m/>
    <n v="22.515000000000001"/>
    <x v="2"/>
    <m/>
    <n v="11.18"/>
    <x v="0"/>
    <m/>
    <n v="1978"/>
    <s v="Aug"/>
    <n v="21"/>
    <s v="21-Aug-1978"/>
    <m/>
    <n v="44"/>
    <m/>
    <n v="10486.55"/>
  </r>
  <r>
    <s v="Godoy, Ms.  Martha Patricia"/>
    <m/>
    <s v=" Ms"/>
    <s v="  Martha Patricia"/>
    <s v="Godoy"/>
    <m/>
    <n v="0"/>
    <m/>
    <s v="No"/>
    <s v="No"/>
    <s v="No"/>
    <s v="No"/>
    <m/>
    <n v="36.575000000000003"/>
    <x v="0"/>
    <m/>
    <n v="10.98"/>
    <x v="0"/>
    <m/>
    <n v="1972"/>
    <s v="Oct"/>
    <n v="19"/>
    <s v="19-Oct-1972"/>
    <m/>
    <n v="50"/>
    <m/>
    <n v="10493.95"/>
  </r>
  <r>
    <s v="Rider, Ms.  Alicia"/>
    <m/>
    <s v=" Ms"/>
    <s v="  Alicia"/>
    <s v="Rider"/>
    <m/>
    <n v="1"/>
    <m/>
    <s v="No"/>
    <s v="yes"/>
    <s v="No"/>
    <s v="Yes"/>
    <m/>
    <n v="23.66"/>
    <x v="2"/>
    <m/>
    <n v="5.1100000000000003"/>
    <x v="2"/>
    <m/>
    <n v="1977"/>
    <s v="Oct"/>
    <n v="25"/>
    <s v="25-Oct-1977"/>
    <m/>
    <n v="45"/>
    <m/>
    <n v="10495.6"/>
  </r>
  <r>
    <s v="Evans, Ms.  Jennifer V."/>
    <m/>
    <s v=" Ms"/>
    <s v="  Jennifer V"/>
    <s v="Evans"/>
    <m/>
    <n v="0"/>
    <m/>
    <s v="No"/>
    <s v="No"/>
    <s v="No"/>
    <s v="No"/>
    <m/>
    <n v="18.62"/>
    <x v="2"/>
    <m/>
    <n v="10.24"/>
    <x v="0"/>
    <m/>
    <n v="1971"/>
    <s v="Sep"/>
    <n v="26"/>
    <s v="26-Sep-1971"/>
    <m/>
    <n v="51"/>
    <m/>
    <n v="10546.48"/>
  </r>
  <r>
    <s v="Anderson, Mr.  Michael W."/>
    <m/>
    <s v=" Mr"/>
    <s v="  Michael W"/>
    <s v="Anderson"/>
    <m/>
    <n v="1"/>
    <m/>
    <s v="No"/>
    <s v="yes"/>
    <s v="No"/>
    <s v="Yes"/>
    <m/>
    <n v="19.190000000000001"/>
    <x v="2"/>
    <m/>
    <n v="7.71"/>
    <x v="0"/>
    <m/>
    <n v="1971"/>
    <s v="Jun"/>
    <n v="29"/>
    <s v="29-Jun-1971"/>
    <m/>
    <n v="51"/>
    <m/>
    <n v="10560.49"/>
  </r>
  <r>
    <s v="Walters, Mr.  Eddie C"/>
    <m/>
    <s v=" Mr"/>
    <s v="  Eddie C"/>
    <s v="Walters"/>
    <m/>
    <n v="0"/>
    <m/>
    <s v="No"/>
    <s v="No"/>
    <s v="No"/>
    <s v="No"/>
    <m/>
    <n v="27.5"/>
    <x v="1"/>
    <m/>
    <n v="6.03"/>
    <x v="1"/>
    <m/>
    <n v="1969"/>
    <s v="Jul"/>
    <n v="17"/>
    <s v="17-Jul-1969"/>
    <m/>
    <n v="53"/>
    <m/>
    <n v="10564.88"/>
  </r>
  <r>
    <s v="Leboeuf, Mr.  Maxime M"/>
    <m/>
    <s v=" Mr"/>
    <s v="  Maxime M"/>
    <s v="Leboeuf"/>
    <m/>
    <n v="1"/>
    <m/>
    <s v="No"/>
    <s v="No"/>
    <s v="No"/>
    <s v="No"/>
    <m/>
    <n v="27.36"/>
    <x v="1"/>
    <m/>
    <n v="5.96"/>
    <x v="1"/>
    <m/>
    <n v="1966"/>
    <s v="Dec"/>
    <n v="11"/>
    <s v="11-Dec-1966"/>
    <m/>
    <n v="56"/>
    <m/>
    <n v="10577.09"/>
  </r>
  <r>
    <s v="Scheibel, Mr.  Mark D"/>
    <m/>
    <s v=" Mr"/>
    <s v="  Mark D"/>
    <s v="Scheibel"/>
    <m/>
    <n v="0"/>
    <m/>
    <s v="No"/>
    <s v="No"/>
    <s v="No"/>
    <s v="No"/>
    <m/>
    <n v="20.350000000000001"/>
    <x v="2"/>
    <m/>
    <n v="4.16"/>
    <x v="2"/>
    <m/>
    <n v="1969"/>
    <s v="Dec"/>
    <n v="25"/>
    <s v="25-Dec-1969"/>
    <m/>
    <n v="53"/>
    <m/>
    <n v="10579.71"/>
  </r>
  <r>
    <s v="Ritter, Mr.  Adam"/>
    <m/>
    <s v=" Mr"/>
    <s v="  Adam"/>
    <s v="Ritter"/>
    <m/>
    <n v="0"/>
    <m/>
    <s v="No"/>
    <s v="No"/>
    <s v="No"/>
    <s v="No"/>
    <m/>
    <n v="24.035"/>
    <x v="2"/>
    <m/>
    <n v="6.11"/>
    <x v="1"/>
    <m/>
    <n v="1966"/>
    <s v="Nov"/>
    <n v="3"/>
    <s v="3-Nov-1966"/>
    <m/>
    <n v="56"/>
    <m/>
    <n v="10594.23"/>
  </r>
  <r>
    <s v="Deeg, Mr.  Justin M"/>
    <m/>
    <s v=" Mr"/>
    <s v="  Justin M"/>
    <s v="Deeg"/>
    <m/>
    <n v="0"/>
    <m/>
    <s v="No"/>
    <s v="No"/>
    <s v="No"/>
    <s v="No"/>
    <m/>
    <n v="23.56"/>
    <x v="2"/>
    <m/>
    <n v="5.97"/>
    <x v="1"/>
    <m/>
    <n v="1967"/>
    <s v="Nov"/>
    <n v="29"/>
    <s v="29-Nov-1967"/>
    <m/>
    <n v="55"/>
    <m/>
    <n v="10594.5"/>
  </r>
  <r>
    <s v="Pretot, Ms.  Svetlana V."/>
    <m/>
    <s v=" Ms"/>
    <s v="  Svetlana V"/>
    <s v="Pretot"/>
    <m/>
    <n v="2"/>
    <m/>
    <s v="No"/>
    <s v="No"/>
    <s v="No"/>
    <s v="No"/>
    <m/>
    <n v="27.17"/>
    <x v="1"/>
    <m/>
    <n v="10.81"/>
    <x v="0"/>
    <m/>
    <n v="1972"/>
    <s v="Dec"/>
    <n v="14"/>
    <s v="14-Dec-1972"/>
    <m/>
    <n v="50"/>
    <m/>
    <n v="10600.55"/>
  </r>
  <r>
    <s v="Willsey, Ms.  Jana L"/>
    <m/>
    <s v=" Ms"/>
    <s v="  Jana L"/>
    <s v="Willsey"/>
    <m/>
    <n v="1"/>
    <m/>
    <s v="No"/>
    <s v="yes"/>
    <s v="No"/>
    <s v="Yes"/>
    <m/>
    <n v="34.32"/>
    <x v="0"/>
    <m/>
    <n v="5.7"/>
    <x v="1"/>
    <m/>
    <n v="1966"/>
    <s v="Jul"/>
    <n v="20"/>
    <s v="20-Jul-1966"/>
    <m/>
    <n v="56"/>
    <m/>
    <n v="10601.41"/>
  </r>
  <r>
    <s v="Roach, Ms.  Laura"/>
    <m/>
    <s v=" Ms"/>
    <s v="  Laura"/>
    <s v="Roach"/>
    <m/>
    <n v="1"/>
    <m/>
    <s v="No"/>
    <s v="yes"/>
    <s v="No"/>
    <s v="Yes"/>
    <m/>
    <n v="23.87"/>
    <x v="2"/>
    <m/>
    <n v="4.7699999999999996"/>
    <x v="2"/>
    <m/>
    <n v="1967"/>
    <s v="Jun"/>
    <n v="23"/>
    <s v="23-Jun-1967"/>
    <m/>
    <n v="55"/>
    <m/>
    <n v="10601.63"/>
  </r>
  <r>
    <s v="Jacobsen, Mr.  Torrey C III"/>
    <m/>
    <s v=" Mr"/>
    <s v="  Torrey C III"/>
    <s v="Jacobsen"/>
    <m/>
    <n v="1"/>
    <m/>
    <s v="No"/>
    <s v="No"/>
    <s v="No"/>
    <s v="No"/>
    <m/>
    <n v="30.15"/>
    <x v="0"/>
    <m/>
    <n v="4.25"/>
    <x v="2"/>
    <m/>
    <n v="1966"/>
    <s v="Jul"/>
    <n v="2"/>
    <s v="2-Jul-1966"/>
    <m/>
    <n v="56"/>
    <m/>
    <n v="10602.39"/>
  </r>
  <r>
    <s v="O'Hora, Mr.  Paul"/>
    <m/>
    <s v=" Mr"/>
    <s v="  Paul"/>
    <s v="O'Hora"/>
    <m/>
    <n v="0"/>
    <m/>
    <s v="No"/>
    <s v="No"/>
    <s v="No"/>
    <s v="No"/>
    <m/>
    <n v="26.36"/>
    <x v="1"/>
    <m/>
    <n v="5.52"/>
    <x v="2"/>
    <m/>
    <n v="1965"/>
    <s v="Jun"/>
    <n v="27"/>
    <s v="27-Jun-1965"/>
    <m/>
    <n v="57"/>
    <m/>
    <n v="10608.67"/>
  </r>
  <r>
    <s v="Amato, Ms.  Jennifer D."/>
    <m/>
    <s v=" Ms"/>
    <s v="  Jennifer D"/>
    <s v="Amato"/>
    <m/>
    <n v="1"/>
    <m/>
    <s v="No"/>
    <s v="yes"/>
    <s v="No"/>
    <s v="Yes"/>
    <m/>
    <n v="45.32"/>
    <x v="0"/>
    <m/>
    <n v="6.53"/>
    <x v="0"/>
    <m/>
    <n v="1992"/>
    <s v="Jul"/>
    <n v="23"/>
    <s v="23-Jul-1992"/>
    <m/>
    <n v="30"/>
    <m/>
    <n v="10617.04"/>
  </r>
  <r>
    <s v="Reed, Mr.  Erik"/>
    <m/>
    <s v=" Mr"/>
    <s v="  Erik"/>
    <s v="Reed"/>
    <m/>
    <n v="1"/>
    <m/>
    <s v="No"/>
    <s v="yes"/>
    <s v="No"/>
    <s v="Yes"/>
    <m/>
    <n v="31.93"/>
    <x v="0"/>
    <m/>
    <n v="4.82"/>
    <x v="2"/>
    <m/>
    <n v="1990"/>
    <s v="Jul"/>
    <n v="6"/>
    <s v="6-Jul-1990"/>
    <m/>
    <n v="32"/>
    <m/>
    <n v="10620.26"/>
  </r>
  <r>
    <s v="Wegner, Ms.  Lana J"/>
    <m/>
    <s v=" Ms"/>
    <s v="  Lana J"/>
    <s v="Wegner"/>
    <m/>
    <n v="1"/>
    <m/>
    <s v="No"/>
    <s v="yes"/>
    <s v="No"/>
    <s v="Yes"/>
    <m/>
    <n v="36"/>
    <x v="0"/>
    <m/>
    <n v="11.94"/>
    <x v="0"/>
    <m/>
    <n v="1964"/>
    <s v="Aug"/>
    <n v="8"/>
    <s v="8-Aug-1964"/>
    <m/>
    <n v="58"/>
    <m/>
    <n v="10627.81"/>
  </r>
  <r>
    <s v="Bokun, Ms.  Rebecca E"/>
    <m/>
    <s v=" Ms"/>
    <s v="  Rebecca E"/>
    <s v="Bokun"/>
    <m/>
    <n v="1"/>
    <m/>
    <s v="No"/>
    <s v="yes"/>
    <s v="No"/>
    <s v="Yes"/>
    <m/>
    <n v="32"/>
    <x v="0"/>
    <m/>
    <n v="7.85"/>
    <x v="0"/>
    <m/>
    <n v="1976"/>
    <s v="Nov"/>
    <n v="22"/>
    <s v="22-Nov-1976"/>
    <m/>
    <n v="46"/>
    <m/>
    <n v="10665.44"/>
  </r>
  <r>
    <s v="Ainsley, Ms.  Katie M."/>
    <m/>
    <s v=" Ms"/>
    <s v="  Katie M"/>
    <s v="Ainsley"/>
    <m/>
    <n v="1"/>
    <m/>
    <s v="No"/>
    <s v="yes"/>
    <s v="No"/>
    <s v="Yes"/>
    <m/>
    <n v="29.37"/>
    <x v="1"/>
    <m/>
    <n v="8.01"/>
    <x v="0"/>
    <m/>
    <n v="1962"/>
    <s v="Sep"/>
    <n v="7"/>
    <s v="7-Sep-1962"/>
    <m/>
    <n v="60"/>
    <m/>
    <n v="10676.83"/>
  </r>
  <r>
    <s v="Foster, Ms.  Elizabeth A."/>
    <m/>
    <s v=" Ms"/>
    <s v="  Elizabeth A"/>
    <s v="Foster"/>
    <m/>
    <n v="1"/>
    <m/>
    <s v="No"/>
    <s v="yes"/>
    <s v="No"/>
    <s v="Yes"/>
    <m/>
    <n v="23.6"/>
    <x v="2"/>
    <m/>
    <n v="7.4"/>
    <x v="0"/>
    <m/>
    <n v="1977"/>
    <s v="Aug"/>
    <n v="2"/>
    <s v="2-Aug-1977"/>
    <m/>
    <n v="45"/>
    <m/>
    <n v="10690.11"/>
  </r>
  <r>
    <s v="Overpeck, Ms.  Sarah"/>
    <m/>
    <s v=" Ms"/>
    <s v="  Sarah"/>
    <s v="Overpeck"/>
    <m/>
    <n v="0"/>
    <m/>
    <s v="No"/>
    <s v="yes"/>
    <s v="No"/>
    <s v="Yes"/>
    <m/>
    <n v="33.155000000000001"/>
    <x v="0"/>
    <m/>
    <n v="8.3800000000000008"/>
    <x v="0"/>
    <m/>
    <n v="1976"/>
    <s v="Sep"/>
    <n v="30"/>
    <s v="30-Sep-1976"/>
    <m/>
    <n v="46"/>
    <m/>
    <n v="10698.38"/>
  </r>
  <r>
    <s v="Levine, Ms.  Annie J."/>
    <m/>
    <s v=" Ms"/>
    <s v="  Annie J"/>
    <s v="Levine"/>
    <m/>
    <n v="1"/>
    <m/>
    <s v="No"/>
    <s v="yes"/>
    <s v="No"/>
    <s v="Yes"/>
    <m/>
    <n v="24.32"/>
    <x v="2"/>
    <m/>
    <n v="11.56"/>
    <x v="0"/>
    <m/>
    <n v="1972"/>
    <s v="Oct"/>
    <n v="24"/>
    <s v="24-Oct-1972"/>
    <m/>
    <n v="50"/>
    <m/>
    <n v="10702.64"/>
  </r>
  <r>
    <s v="Jean, Ms.  Annie"/>
    <m/>
    <s v=" Ms"/>
    <s v="  Annie"/>
    <s v="Jean"/>
    <m/>
    <n v="0"/>
    <m/>
    <s v="No"/>
    <s v="No"/>
    <s v="No"/>
    <s v="No"/>
    <m/>
    <n v="36.299999999999997"/>
    <x v="0"/>
    <m/>
    <n v="4.6100000000000003"/>
    <x v="2"/>
    <m/>
    <n v="1967"/>
    <s v="Jul"/>
    <n v="30"/>
    <s v="30-Jul-1967"/>
    <m/>
    <n v="55"/>
    <m/>
    <n v="10704.47"/>
  </r>
  <r>
    <s v="Wild, Ms.  Lindsey"/>
    <m/>
    <s v=" Ms"/>
    <s v="  Lindsey"/>
    <s v="Wild"/>
    <m/>
    <n v="1"/>
    <m/>
    <s v="No"/>
    <s v="No"/>
    <s v="No"/>
    <s v="No"/>
    <m/>
    <n v="34.4"/>
    <x v="0"/>
    <m/>
    <n v="4.95"/>
    <x v="2"/>
    <m/>
    <n v="1967"/>
    <s v="Oct"/>
    <n v="5"/>
    <s v="5-Oct-1967"/>
    <m/>
    <n v="55"/>
    <m/>
    <n v="10713.64"/>
  </r>
  <r>
    <s v="Tabor, Ms.  Laura"/>
    <m/>
    <s v=" Ms"/>
    <s v="  Laura"/>
    <s v="Tabor"/>
    <m/>
    <n v="0"/>
    <m/>
    <s v="No"/>
    <s v="No"/>
    <s v="No"/>
    <s v="No"/>
    <m/>
    <n v="30.9"/>
    <x v="0"/>
    <m/>
    <n v="5.04"/>
    <x v="2"/>
    <m/>
    <n v="1992"/>
    <s v="Jun"/>
    <n v="25"/>
    <s v="25-Jun-1992"/>
    <m/>
    <n v="30"/>
    <m/>
    <n v="10719.57"/>
  </r>
  <r>
    <s v="Steffen, Ms.  Amy T"/>
    <m/>
    <s v=" Ms"/>
    <s v="  Amy T"/>
    <s v="Steffen"/>
    <m/>
    <n v="0"/>
    <m/>
    <s v="No"/>
    <s v="No"/>
    <s v="No"/>
    <s v="No"/>
    <m/>
    <n v="28.6"/>
    <x v="1"/>
    <m/>
    <n v="5.42"/>
    <x v="2"/>
    <m/>
    <n v="1974"/>
    <s v="Dec"/>
    <n v="9"/>
    <s v="9-Dec-1974"/>
    <m/>
    <n v="48"/>
    <m/>
    <n v="10736.87"/>
  </r>
  <r>
    <s v="Tadich, Ms.  Katarina D"/>
    <m/>
    <s v=" Ms"/>
    <s v="  Katarina D"/>
    <s v="Tadich"/>
    <m/>
    <n v="0"/>
    <m/>
    <s v="No"/>
    <s v="No"/>
    <s v="No"/>
    <s v="No"/>
    <m/>
    <n v="27.83"/>
    <x v="1"/>
    <m/>
    <n v="5.39"/>
    <x v="2"/>
    <m/>
    <n v="1986"/>
    <s v="Aug"/>
    <n v="29"/>
    <s v="29-Aug-1986"/>
    <m/>
    <n v="36"/>
    <m/>
    <n v="10749.02"/>
  </r>
  <r>
    <s v="Christenson, Mr.  B.j."/>
    <m/>
    <s v=" Mr"/>
    <s v="  B"/>
    <s v="Christenson"/>
    <m/>
    <n v="1"/>
    <m/>
    <s v="No"/>
    <s v="No"/>
    <s v="No"/>
    <s v="No"/>
    <m/>
    <n v="39.64"/>
    <x v="0"/>
    <m/>
    <n v="6"/>
    <x v="1"/>
    <m/>
    <n v="1989"/>
    <s v="Nov"/>
    <n v="25"/>
    <s v="25-Nov-1989"/>
    <m/>
    <n v="33"/>
    <m/>
    <n v="10769.75"/>
  </r>
  <r>
    <s v="Shell, Ms.  Alison"/>
    <m/>
    <s v=" Ms"/>
    <s v="  Alison"/>
    <s v="Shell"/>
    <m/>
    <n v="1"/>
    <m/>
    <s v="No"/>
    <s v="No"/>
    <s v="No"/>
    <s v="No"/>
    <m/>
    <n v="38.479999999999997"/>
    <x v="0"/>
    <m/>
    <n v="6.02"/>
    <x v="1"/>
    <m/>
    <n v="1967"/>
    <s v="Nov"/>
    <n v="11"/>
    <s v="11-Nov-1967"/>
    <m/>
    <n v="55"/>
    <m/>
    <n v="10791.96"/>
  </r>
  <r>
    <s v="Rao, Mr.  Neil K."/>
    <m/>
    <s v=" Mr"/>
    <s v="  Neil K"/>
    <s v="Rao"/>
    <m/>
    <n v="2"/>
    <m/>
    <s v="No"/>
    <s v="No"/>
    <s v="No"/>
    <s v="No"/>
    <m/>
    <n v="36.200000000000003"/>
    <x v="0"/>
    <m/>
    <n v="4.62"/>
    <x v="2"/>
    <m/>
    <n v="1999"/>
    <s v="Dec"/>
    <n v="24"/>
    <s v="24-Dec-1999"/>
    <m/>
    <n v="23"/>
    <m/>
    <n v="10795.94"/>
  </r>
  <r>
    <s v="Myers, Mrs.  Anne Hunter"/>
    <m/>
    <s v=" Mrs"/>
    <s v="  Anne Hunter"/>
    <s v="Myers"/>
    <m/>
    <n v="1"/>
    <m/>
    <s v="No"/>
    <s v="No"/>
    <s v="No"/>
    <s v="No"/>
    <m/>
    <n v="27.13"/>
    <x v="1"/>
    <m/>
    <n v="5.59"/>
    <x v="2"/>
    <m/>
    <n v="1967"/>
    <s v="Oct"/>
    <n v="23"/>
    <s v="23-Oct-1967"/>
    <m/>
    <n v="55"/>
    <m/>
    <n v="10796.35"/>
  </r>
  <r>
    <s v="McLean, Ms.  Sandra"/>
    <m/>
    <s v=" Ms"/>
    <s v="  Sandra"/>
    <s v="McLean"/>
    <m/>
    <n v="2"/>
    <m/>
    <s v="No"/>
    <s v="yes"/>
    <s v="No"/>
    <s v="Yes"/>
    <m/>
    <n v="20.75"/>
    <x v="2"/>
    <m/>
    <n v="5.18"/>
    <x v="2"/>
    <m/>
    <n v="1970"/>
    <s v="Oct"/>
    <n v="28"/>
    <s v="28-Oct-1970"/>
    <m/>
    <n v="52"/>
    <m/>
    <n v="10797.34"/>
  </r>
  <r>
    <s v="Gomez, Mr.  Robert"/>
    <m/>
    <s v=" Mr"/>
    <s v="  Robert"/>
    <s v="Gomez"/>
    <m/>
    <n v="2"/>
    <m/>
    <s v="No"/>
    <s v="No"/>
    <s v="No"/>
    <s v="No"/>
    <m/>
    <n v="26.6"/>
    <x v="1"/>
    <m/>
    <n v="6.29"/>
    <x v="1"/>
    <m/>
    <n v="1970"/>
    <s v="Dec"/>
    <n v="18"/>
    <s v="18-Dec-1970"/>
    <m/>
    <n v="52"/>
    <m/>
    <n v="10806.84"/>
  </r>
  <r>
    <s v="Hemingway, Mr.  Rodney"/>
    <m/>
    <s v=" Mr"/>
    <s v="  Rodney"/>
    <s v="Hemingway"/>
    <m/>
    <n v="2"/>
    <m/>
    <s v="No"/>
    <s v="No"/>
    <s v="No"/>
    <s v="No"/>
    <m/>
    <n v="25.3"/>
    <x v="1"/>
    <m/>
    <n v="4.49"/>
    <x v="2"/>
    <m/>
    <n v="1967"/>
    <s v="Oct"/>
    <n v="2"/>
    <s v="2-Oct-1967"/>
    <m/>
    <n v="55"/>
    <m/>
    <n v="10807.49"/>
  </r>
  <r>
    <s v="Pett, Mr.  Carl R"/>
    <m/>
    <s v=" Mr"/>
    <s v="  Carl R"/>
    <s v="Pett"/>
    <m/>
    <n v="1"/>
    <m/>
    <s v="No"/>
    <s v="yes"/>
    <s v="No"/>
    <s v="Yes"/>
    <m/>
    <n v="18.84"/>
    <x v="2"/>
    <m/>
    <n v="11.82"/>
    <x v="0"/>
    <m/>
    <n v="1968"/>
    <s v="Jul"/>
    <n v="28"/>
    <s v="28-Jul-1968"/>
    <m/>
    <n v="54"/>
    <m/>
    <n v="10825.25"/>
  </r>
  <r>
    <s v="Meingast, Mr.  Maximilian"/>
    <m/>
    <s v=" Mr"/>
    <s v="  Maximilian"/>
    <s v="Meingast"/>
    <m/>
    <n v="1"/>
    <m/>
    <s v="No"/>
    <s v="yes"/>
    <s v="No"/>
    <s v="Yes"/>
    <m/>
    <n v="19.57"/>
    <x v="2"/>
    <m/>
    <n v="7.41"/>
    <x v="0"/>
    <m/>
    <n v="1971"/>
    <s v="Dec"/>
    <n v="20"/>
    <s v="20-Dec-1971"/>
    <m/>
    <n v="51"/>
    <m/>
    <n v="10848.13"/>
  </r>
  <r>
    <s v="McCarthy, Mr.  Erik"/>
    <m/>
    <s v=" Mr"/>
    <s v="  Erik"/>
    <s v="McCarthy"/>
    <m/>
    <n v="0"/>
    <m/>
    <s v="No"/>
    <s v="No"/>
    <s v="No"/>
    <s v="No"/>
    <m/>
    <n v="30.495000000000001"/>
    <x v="0"/>
    <m/>
    <n v="5.97"/>
    <x v="1"/>
    <m/>
    <n v="1994"/>
    <s v="Sep"/>
    <n v="6"/>
    <s v="6-Sep-1994"/>
    <m/>
    <n v="28"/>
    <m/>
    <n v="10886.66"/>
  </r>
  <r>
    <s v="Boyle, Mr.  Christopher"/>
    <m/>
    <s v=" Mr"/>
    <s v="  Christopher"/>
    <s v="Boyle"/>
    <m/>
    <n v="1"/>
    <m/>
    <s v="No"/>
    <s v="No"/>
    <s v="No"/>
    <s v="No"/>
    <m/>
    <n v="30.114999999999998"/>
    <x v="0"/>
    <m/>
    <n v="5.74"/>
    <x v="1"/>
    <m/>
    <n v="1968"/>
    <s v="Nov"/>
    <n v="13"/>
    <s v="13-Nov-1968"/>
    <m/>
    <n v="54"/>
    <m/>
    <n v="10923.93"/>
  </r>
  <r>
    <s v="Gundersen, Mr.  Eirik"/>
    <m/>
    <s v=" Mr"/>
    <s v="  Eirik"/>
    <s v="Gundersen"/>
    <m/>
    <n v="0"/>
    <m/>
    <s v="No"/>
    <s v="No"/>
    <s v="No"/>
    <s v="No"/>
    <m/>
    <n v="24.78"/>
    <x v="2"/>
    <m/>
    <n v="9.85"/>
    <x v="0"/>
    <m/>
    <n v="1968"/>
    <s v="Nov"/>
    <n v="12"/>
    <s v="12-Nov-1968"/>
    <m/>
    <n v="54"/>
    <m/>
    <n v="10928.85"/>
  </r>
  <r>
    <s v="Wolswinkel, Mr.  Rik"/>
    <m/>
    <s v=" Mr"/>
    <s v="  Rik"/>
    <s v="Wolswinkel"/>
    <m/>
    <n v="0"/>
    <m/>
    <s v="No"/>
    <s v="No"/>
    <s v="No"/>
    <s v="No"/>
    <m/>
    <n v="24.77"/>
    <x v="2"/>
    <m/>
    <n v="7.59"/>
    <x v="0"/>
    <m/>
    <n v="1969"/>
    <s v="Nov"/>
    <n v="10"/>
    <s v="10-Nov-1969"/>
    <m/>
    <n v="53"/>
    <m/>
    <n v="10942.13"/>
  </r>
  <r>
    <s v="Bomberger, Mr.  Matthew R"/>
    <m/>
    <s v=" Mr"/>
    <s v="  Matthew R"/>
    <s v="Bomberger"/>
    <m/>
    <n v="1"/>
    <m/>
    <s v="No"/>
    <s v="yes"/>
    <s v="No"/>
    <s v="Yes"/>
    <m/>
    <n v="16.579999999999998"/>
    <x v="4"/>
    <m/>
    <n v="6.98"/>
    <x v="0"/>
    <m/>
    <n v="1965"/>
    <s v="Dec"/>
    <n v="4"/>
    <s v="4-Dec-1965"/>
    <m/>
    <n v="57"/>
    <m/>
    <n v="10959.33"/>
  </r>
  <r>
    <s v="Roy, Mr.  Daniel G"/>
    <m/>
    <s v=" Mr"/>
    <s v="  Daniel G"/>
    <s v="Roy"/>
    <m/>
    <n v="0"/>
    <m/>
    <s v="No"/>
    <s v="yes"/>
    <s v="No"/>
    <s v="Yes"/>
    <m/>
    <n v="38.17"/>
    <x v="0"/>
    <m/>
    <n v="4.7300000000000004"/>
    <x v="2"/>
    <m/>
    <n v="1969"/>
    <s v="Aug"/>
    <n v="14"/>
    <s v="14-Aug-1969"/>
    <m/>
    <n v="53"/>
    <m/>
    <n v="10959.69"/>
  </r>
  <r>
    <s v="Lapierre, Mr.  Yannick"/>
    <m/>
    <s v=" Mr"/>
    <s v="  Yannick"/>
    <s v="Lapierre"/>
    <m/>
    <n v="0"/>
    <m/>
    <s v="No"/>
    <s v="yes"/>
    <s v="No"/>
    <s v="Yes"/>
    <m/>
    <n v="39.424999999999997"/>
    <x v="0"/>
    <m/>
    <n v="4.76"/>
    <x v="2"/>
    <m/>
    <n v="1965"/>
    <s v="Jun"/>
    <n v="19"/>
    <s v="19-Jun-1965"/>
    <m/>
    <n v="57"/>
    <m/>
    <n v="10965.45"/>
  </r>
  <r>
    <s v="Beaty, Mr.  Sean R"/>
    <m/>
    <s v=" Mr"/>
    <s v="  Sean R"/>
    <s v="Beaty"/>
    <m/>
    <n v="0"/>
    <m/>
    <s v="No"/>
    <s v="yes"/>
    <s v="No"/>
    <s v="Yes"/>
    <m/>
    <n v="33.44"/>
    <x v="0"/>
    <m/>
    <n v="6.24"/>
    <x v="1"/>
    <m/>
    <n v="1966"/>
    <s v="Jul"/>
    <n v="9"/>
    <s v="9-Jul-1966"/>
    <m/>
    <n v="56"/>
    <m/>
    <n v="10976.25"/>
  </r>
  <r>
    <s v="Hammer, Mr.  Peter"/>
    <m/>
    <s v=" Mr"/>
    <s v="  Peter"/>
    <s v="Hammer"/>
    <m/>
    <n v="0"/>
    <m/>
    <s v="No"/>
    <s v="yes"/>
    <s v="No"/>
    <s v="Yes"/>
    <m/>
    <n v="33.344999999999999"/>
    <x v="0"/>
    <m/>
    <n v="5.44"/>
    <x v="2"/>
    <m/>
    <n v="1973"/>
    <s v="Oct"/>
    <n v="21"/>
    <s v="21-Oct-1973"/>
    <m/>
    <n v="49"/>
    <m/>
    <n v="10977.21"/>
  </r>
  <r>
    <s v="Randolph, Ms.  Sara A."/>
    <m/>
    <s v=" Ms"/>
    <s v="  Sara A"/>
    <s v="Randolph"/>
    <m/>
    <n v="1"/>
    <m/>
    <s v="No"/>
    <s v="No"/>
    <s v="No"/>
    <s v="No"/>
    <m/>
    <n v="38.79"/>
    <x v="0"/>
    <m/>
    <n v="5.08"/>
    <x v="2"/>
    <m/>
    <n v="1965"/>
    <s v="Dec"/>
    <n v="18"/>
    <s v="18-Dec-1965"/>
    <m/>
    <n v="57"/>
    <m/>
    <n v="10982.5"/>
  </r>
  <r>
    <s v="Masterson, Ms.  Erin C."/>
    <m/>
    <s v=" Ms"/>
    <s v="  Erin C"/>
    <s v="Masterson"/>
    <m/>
    <n v="1"/>
    <m/>
    <s v="No"/>
    <s v="No"/>
    <s v="No"/>
    <s v="No"/>
    <m/>
    <n v="30.684999999999999"/>
    <x v="0"/>
    <m/>
    <n v="4.87"/>
    <x v="2"/>
    <m/>
    <n v="2000"/>
    <s v="Sep"/>
    <n v="17"/>
    <s v="17-Sep-2000"/>
    <m/>
    <n v="22"/>
    <m/>
    <n v="10991.58"/>
  </r>
  <r>
    <s v="Friess, Mr.  Thibaud"/>
    <m/>
    <s v=" Mr"/>
    <s v="  Thibaud"/>
    <s v="Friess"/>
    <m/>
    <n v="0"/>
    <m/>
    <s v="No"/>
    <s v="No"/>
    <s v="No"/>
    <s v="No"/>
    <m/>
    <n v="22.135000000000002"/>
    <x v="2"/>
    <m/>
    <n v="8.17"/>
    <x v="0"/>
    <m/>
    <n v="1968"/>
    <s v="Oct"/>
    <n v="24"/>
    <s v="24-Oct-1968"/>
    <m/>
    <n v="54"/>
    <m/>
    <n v="11013.71"/>
  </r>
  <r>
    <s v="Mantoni, Ms.  Lisa"/>
    <m/>
    <s v=" Ms"/>
    <s v="  Lisa"/>
    <s v="Mantoni"/>
    <m/>
    <n v="0"/>
    <m/>
    <s v="No"/>
    <s v="No"/>
    <s v="No"/>
    <s v="No"/>
    <m/>
    <n v="33.33"/>
    <x v="0"/>
    <m/>
    <n v="7.61"/>
    <x v="0"/>
    <m/>
    <n v="1974"/>
    <s v="Dec"/>
    <n v="15"/>
    <s v="15-Dec-1974"/>
    <m/>
    <n v="48"/>
    <m/>
    <n v="11015.17"/>
  </r>
  <r>
    <s v="Bodeen, Ms.  Gretchen K."/>
    <m/>
    <s v=" Ms"/>
    <s v="  Gretchen K"/>
    <s v="Bodeen"/>
    <m/>
    <n v="0"/>
    <m/>
    <s v="No"/>
    <s v="No"/>
    <s v="No"/>
    <s v="No"/>
    <m/>
    <n v="31.13"/>
    <x v="0"/>
    <m/>
    <n v="10.1"/>
    <x v="0"/>
    <m/>
    <n v="1991"/>
    <s v="Jun"/>
    <n v="26"/>
    <s v="26-Jun-1991"/>
    <m/>
    <n v="31"/>
    <m/>
    <n v="11018.05"/>
  </r>
  <r>
    <s v="McPherson, Ms.  Martina"/>
    <m/>
    <s v=" Ms"/>
    <s v="  Martina"/>
    <s v="McPherson"/>
    <m/>
    <n v="0"/>
    <m/>
    <s v="No"/>
    <s v="No"/>
    <s v="No"/>
    <s v="No"/>
    <m/>
    <n v="28.9"/>
    <x v="1"/>
    <m/>
    <n v="11.24"/>
    <x v="0"/>
    <m/>
    <n v="1996"/>
    <s v="Jul"/>
    <n v="21"/>
    <s v="21-Jul-1996"/>
    <m/>
    <n v="26"/>
    <m/>
    <n v="11028.56"/>
  </r>
  <r>
    <s v="Palko, Mr.  Dustin J"/>
    <m/>
    <s v=" Mr"/>
    <s v="  Dustin J"/>
    <s v="Palko"/>
    <m/>
    <n v="1"/>
    <m/>
    <s v="No"/>
    <s v="yes"/>
    <s v="No"/>
    <s v="Yes"/>
    <m/>
    <n v="43.31"/>
    <x v="0"/>
    <m/>
    <n v="6.1"/>
    <x v="1"/>
    <m/>
    <n v="1974"/>
    <s v="Dec"/>
    <n v="10"/>
    <s v="10-Dec-1974"/>
    <m/>
    <n v="48"/>
    <m/>
    <n v="11033.66"/>
  </r>
  <r>
    <s v="Breathitt, Ms.  Kelsey"/>
    <m/>
    <s v=" Ms"/>
    <s v="  Kelsey"/>
    <s v="Breathitt"/>
    <m/>
    <n v="0"/>
    <m/>
    <s v="No"/>
    <s v="No"/>
    <s v="No"/>
    <s v="No"/>
    <m/>
    <n v="22.8"/>
    <x v="2"/>
    <m/>
    <n v="6.98"/>
    <x v="0"/>
    <m/>
    <n v="1989"/>
    <s v="Oct"/>
    <n v="25"/>
    <s v="25-Oct-1989"/>
    <m/>
    <n v="33"/>
    <m/>
    <n v="11037.51"/>
  </r>
  <r>
    <s v="Evora, Mr.  Daniel V."/>
    <m/>
    <s v=" Mr"/>
    <s v="  Daniel V"/>
    <s v="Evora"/>
    <m/>
    <n v="1"/>
    <m/>
    <s v="No"/>
    <s v="yes"/>
    <s v="No"/>
    <s v="Yes"/>
    <m/>
    <n v="19.09"/>
    <x v="2"/>
    <m/>
    <n v="4"/>
    <x v="2"/>
    <m/>
    <n v="1974"/>
    <s v="Aug"/>
    <n v="30"/>
    <s v="30-Aug-1974"/>
    <m/>
    <n v="48"/>
    <m/>
    <n v="11037.85"/>
  </r>
  <r>
    <s v="Fischer, Ms.  Saeger"/>
    <m/>
    <s v=" Ms"/>
    <s v="  Saeger"/>
    <s v="Fischer"/>
    <m/>
    <n v="0"/>
    <m/>
    <s v="No"/>
    <s v="No"/>
    <s v="No"/>
    <s v="No"/>
    <m/>
    <n v="23.37"/>
    <x v="2"/>
    <m/>
    <n v="4.2300000000000004"/>
    <x v="2"/>
    <m/>
    <n v="2001"/>
    <s v="Dec"/>
    <n v="17"/>
    <s v="17-Dec-2001"/>
    <m/>
    <n v="21"/>
    <m/>
    <n v="11046.02"/>
  </r>
  <r>
    <s v="Deba, Ms.  Buzunesh"/>
    <m/>
    <s v=" Ms"/>
    <s v="  Buzunesh"/>
    <s v="Deba"/>
    <m/>
    <n v="0"/>
    <m/>
    <s v="No"/>
    <s v="yes"/>
    <s v="No"/>
    <s v="Yes"/>
    <m/>
    <n v="33.44"/>
    <x v="0"/>
    <m/>
    <n v="4.72"/>
    <x v="2"/>
    <m/>
    <n v="2000"/>
    <s v="Sep"/>
    <n v="18"/>
    <s v="18-Sep-2000"/>
    <m/>
    <n v="22"/>
    <m/>
    <n v="11068.7"/>
  </r>
  <r>
    <s v="Leloup, Ms.  Mirte"/>
    <m/>
    <s v=" Ms"/>
    <s v="  Mirte"/>
    <s v="Leloup"/>
    <m/>
    <n v="0"/>
    <m/>
    <s v="No"/>
    <s v="yes"/>
    <s v="No"/>
    <s v="Yes"/>
    <m/>
    <n v="28.05"/>
    <x v="1"/>
    <m/>
    <n v="5.63"/>
    <x v="2"/>
    <m/>
    <n v="1971"/>
    <s v="Nov"/>
    <n v="9"/>
    <s v="9-Nov-1971"/>
    <m/>
    <n v="51"/>
    <m/>
    <n v="11068.77"/>
  </r>
  <r>
    <s v="Labare, Ms.  Megan"/>
    <m/>
    <s v=" Ms"/>
    <s v="  Megan"/>
    <s v="Labare"/>
    <m/>
    <n v="0"/>
    <m/>
    <s v="No"/>
    <s v="yes"/>
    <s v="No"/>
    <s v="Yes"/>
    <m/>
    <n v="27.72"/>
    <x v="1"/>
    <m/>
    <n v="5.83"/>
    <x v="1"/>
    <m/>
    <n v="1966"/>
    <s v="Nov"/>
    <n v="7"/>
    <s v="7-Nov-1966"/>
    <m/>
    <n v="56"/>
    <m/>
    <n v="11070.54"/>
  </r>
  <r>
    <s v="Arouca, Ms.  Kerry A."/>
    <m/>
    <s v=" Ms"/>
    <s v="  Kerry A"/>
    <s v="Arouca"/>
    <m/>
    <n v="0"/>
    <m/>
    <s v="No"/>
    <s v="No"/>
    <s v="No"/>
    <s v="No"/>
    <m/>
    <n v="29.81"/>
    <x v="1"/>
    <m/>
    <n v="9.23"/>
    <x v="0"/>
    <m/>
    <n v="1966"/>
    <s v="Nov"/>
    <n v="20"/>
    <s v="20-Nov-1966"/>
    <m/>
    <n v="56"/>
    <m/>
    <n v="11073.18"/>
  </r>
  <r>
    <s v="Reese, Ms.  Kristin"/>
    <m/>
    <s v=" Ms"/>
    <s v="  Kristin"/>
    <s v="Reese"/>
    <m/>
    <n v="0"/>
    <m/>
    <s v="No"/>
    <s v="No"/>
    <s v="No"/>
    <s v="No"/>
    <m/>
    <n v="23.98"/>
    <x v="2"/>
    <m/>
    <n v="9.89"/>
    <x v="0"/>
    <m/>
    <n v="1967"/>
    <s v="Sep"/>
    <n v="4"/>
    <s v="4-Sep-1967"/>
    <m/>
    <n v="55"/>
    <m/>
    <n v="11082.58"/>
  </r>
  <r>
    <s v="McCloskey, Mr.  Christopher R."/>
    <m/>
    <s v=" Mr"/>
    <s v="  Christopher R"/>
    <s v="McCloskey"/>
    <m/>
    <n v="0"/>
    <m/>
    <s v="No"/>
    <s v="No"/>
    <s v="No"/>
    <s v="No"/>
    <m/>
    <n v="17.34"/>
    <x v="4"/>
    <m/>
    <n v="12"/>
    <x v="0"/>
    <m/>
    <n v="1972"/>
    <s v="Oct"/>
    <n v="7"/>
    <s v="7-Oct-1972"/>
    <m/>
    <n v="50"/>
    <m/>
    <n v="11085.59"/>
  </r>
  <r>
    <s v="Tedsen, Mrs.  Elizabeth A"/>
    <m/>
    <s v=" Mrs"/>
    <s v="  Elizabeth A"/>
    <s v="Tedsen"/>
    <m/>
    <n v="1"/>
    <m/>
    <s v="No"/>
    <s v="yes"/>
    <s v="No"/>
    <s v="Yes"/>
    <m/>
    <n v="40.39"/>
    <x v="0"/>
    <m/>
    <n v="4.24"/>
    <x v="2"/>
    <m/>
    <n v="1966"/>
    <s v="Sep"/>
    <n v="9"/>
    <s v="9-Sep-1966"/>
    <m/>
    <n v="56"/>
    <m/>
    <n v="11090.72"/>
  </r>
  <r>
    <s v="Koehlinger, Mr.  Andrew"/>
    <m/>
    <s v=" Mr"/>
    <s v="  Andrew"/>
    <s v="Koehlinger"/>
    <m/>
    <n v="1"/>
    <m/>
    <s v="No"/>
    <s v="yes"/>
    <s v="No"/>
    <s v="Yes"/>
    <m/>
    <n v="25.96"/>
    <x v="1"/>
    <m/>
    <n v="4.68"/>
    <x v="2"/>
    <m/>
    <n v="1966"/>
    <s v="Jul"/>
    <n v="5"/>
    <s v="5-Jul-1966"/>
    <m/>
    <n v="56"/>
    <m/>
    <n v="11093.62"/>
  </r>
  <r>
    <s v="Pielechaty, Ms.  Dawn M."/>
    <m/>
    <s v=" Ms"/>
    <s v="  Dawn M"/>
    <s v="Pielechaty"/>
    <m/>
    <n v="1"/>
    <m/>
    <s v="No"/>
    <s v="yes"/>
    <s v="No"/>
    <s v="Yes"/>
    <m/>
    <n v="17.68"/>
    <x v="4"/>
    <m/>
    <n v="8.57"/>
    <x v="0"/>
    <m/>
    <n v="1980"/>
    <s v="Aug"/>
    <n v="20"/>
    <s v="20-Aug-1980"/>
    <m/>
    <n v="42"/>
    <m/>
    <n v="11103.33"/>
  </r>
  <r>
    <s v="Korhonen, Mr.  Jonathan P"/>
    <m/>
    <s v=" Mr"/>
    <s v="  Jonathan P"/>
    <s v="Korhonen"/>
    <m/>
    <n v="0"/>
    <m/>
    <s v="No"/>
    <s v="No"/>
    <s v="No"/>
    <s v="No"/>
    <m/>
    <n v="30.875"/>
    <x v="0"/>
    <m/>
    <n v="4.0999999999999996"/>
    <x v="2"/>
    <m/>
    <n v="1969"/>
    <s v="Nov"/>
    <n v="30"/>
    <s v="30-Nov-1969"/>
    <m/>
    <n v="53"/>
    <m/>
    <n v="11150.78"/>
  </r>
  <r>
    <s v="Kehr, Mrs.  Gina"/>
    <m/>
    <s v=" Mrs"/>
    <s v="  Gina"/>
    <s v="Kehr"/>
    <m/>
    <n v="0"/>
    <m/>
    <s v="No"/>
    <s v="No"/>
    <s v="No"/>
    <s v="No"/>
    <m/>
    <n v="30.81"/>
    <x v="0"/>
    <m/>
    <n v="4.49"/>
    <x v="2"/>
    <m/>
    <n v="1969"/>
    <s v="Jun"/>
    <n v="25"/>
    <s v="25-Jun-1969"/>
    <m/>
    <n v="53"/>
    <m/>
    <n v="11163.57"/>
  </r>
  <r>
    <s v="Montagna, Mr.  Dino"/>
    <m/>
    <s v=" Mr"/>
    <s v="  Dino"/>
    <s v="Montagna"/>
    <m/>
    <n v="2"/>
    <m/>
    <s v="No"/>
    <s v="No"/>
    <s v="No"/>
    <s v="No"/>
    <m/>
    <n v="36.85"/>
    <x v="0"/>
    <m/>
    <n v="8.8000000000000007"/>
    <x v="0"/>
    <m/>
    <n v="1966"/>
    <s v="Aug"/>
    <n v="6"/>
    <s v="6-Aug-1966"/>
    <m/>
    <n v="56"/>
    <m/>
    <n v="11165.42"/>
  </r>
  <r>
    <s v="M√ºller, Mr.  Jan"/>
    <m/>
    <s v=" Mr"/>
    <s v="  Jan"/>
    <s v="M√ºller"/>
    <m/>
    <n v="2"/>
    <m/>
    <s v="No"/>
    <s v="No"/>
    <s v="No"/>
    <s v="No"/>
    <m/>
    <n v="35.86"/>
    <x v="0"/>
    <m/>
    <n v="7.93"/>
    <x v="0"/>
    <m/>
    <n v="1972"/>
    <s v="Sep"/>
    <n v="3"/>
    <s v="3-Sep-1972"/>
    <m/>
    <n v="50"/>
    <m/>
    <n v="11186.2"/>
  </r>
  <r>
    <s v="Baker, Mr.  Jonathan E."/>
    <m/>
    <s v=" Mr"/>
    <s v="  Jonathan E"/>
    <s v="Baker"/>
    <m/>
    <n v="2"/>
    <m/>
    <s v="No"/>
    <s v="No"/>
    <s v="No"/>
    <s v="No"/>
    <m/>
    <n v="30.3"/>
    <x v="0"/>
    <m/>
    <n v="9.4499999999999993"/>
    <x v="0"/>
    <m/>
    <n v="1970"/>
    <s v="Jun"/>
    <n v="14"/>
    <s v="14-Jun-1970"/>
    <m/>
    <n v="52"/>
    <m/>
    <n v="11187.66"/>
  </r>
  <r>
    <s v="Sidebottom, Mr.  Mark A"/>
    <m/>
    <s v=" Mr"/>
    <s v="  Mark A"/>
    <s v="Sidebottom"/>
    <m/>
    <n v="0"/>
    <m/>
    <s v="No"/>
    <s v="No"/>
    <s v="No"/>
    <s v="No"/>
    <m/>
    <n v="32.015000000000001"/>
    <x v="0"/>
    <m/>
    <n v="7.67"/>
    <x v="0"/>
    <m/>
    <n v="1976"/>
    <s v="Jun"/>
    <n v="28"/>
    <s v="28-Jun-1976"/>
    <m/>
    <n v="46"/>
    <m/>
    <n v="11217.35"/>
  </r>
  <r>
    <s v="Johnson, Mrs.  Mary"/>
    <m/>
    <s v=" Mrs"/>
    <s v="  Mary"/>
    <s v="Johnson"/>
    <m/>
    <n v="2"/>
    <m/>
    <s v="No"/>
    <s v="No"/>
    <s v="No"/>
    <s v="No"/>
    <m/>
    <n v="25.06"/>
    <x v="1"/>
    <m/>
    <n v="10.53"/>
    <x v="0"/>
    <m/>
    <n v="1969"/>
    <s v="Dec"/>
    <n v="30"/>
    <s v="30-Dec-1969"/>
    <m/>
    <n v="53"/>
    <m/>
    <n v="11244.38"/>
  </r>
  <r>
    <s v="Morris, Mr.  Samuel"/>
    <m/>
    <s v=" Mr"/>
    <s v="  Samuel"/>
    <s v="Morris"/>
    <m/>
    <n v="0"/>
    <m/>
    <s v="No"/>
    <s v="yes"/>
    <s v="No"/>
    <s v="Yes"/>
    <m/>
    <n v="18.829999999999998"/>
    <x v="2"/>
    <m/>
    <n v="10.08"/>
    <x v="0"/>
    <m/>
    <n v="1989"/>
    <s v="Dec"/>
    <n v="17"/>
    <s v="17-Dec-1989"/>
    <m/>
    <n v="33"/>
    <m/>
    <n v="11250.43"/>
  </r>
  <r>
    <s v="Chaisson, Mr.  Stan J"/>
    <m/>
    <s v=" Mr"/>
    <s v="  Stan J"/>
    <s v="Chaisson"/>
    <m/>
    <n v="1"/>
    <m/>
    <s v="No"/>
    <s v="yes"/>
    <s v="No"/>
    <s v="Yes"/>
    <m/>
    <n v="47.52"/>
    <x v="0"/>
    <m/>
    <n v="11.39"/>
    <x v="0"/>
    <m/>
    <n v="1969"/>
    <s v="Aug"/>
    <n v="20"/>
    <s v="20-Aug-1969"/>
    <m/>
    <n v="53"/>
    <m/>
    <n v="11253.42"/>
  </r>
  <r>
    <s v="Pigott, Mrs.  Jessica L."/>
    <m/>
    <s v=" Mrs"/>
    <s v="  Jessica L"/>
    <s v="Pigott"/>
    <m/>
    <n v="0"/>
    <m/>
    <s v="No"/>
    <s v="No"/>
    <s v="No"/>
    <s v="No"/>
    <m/>
    <n v="37.82"/>
    <x v="0"/>
    <m/>
    <n v="6.36"/>
    <x v="1"/>
    <m/>
    <n v="1981"/>
    <s v="Oct"/>
    <n v="2"/>
    <s v="2-Oct-1981"/>
    <m/>
    <n v="41"/>
    <m/>
    <n v="11255.29"/>
  </r>
  <r>
    <s v="Cochrane, Ms.  Krysta"/>
    <m/>
    <s v=" Ms"/>
    <s v="  Krysta"/>
    <s v="Cochrane"/>
    <m/>
    <n v="0"/>
    <m/>
    <s v="No"/>
    <s v="yes"/>
    <s v="No"/>
    <s v="Yes"/>
    <m/>
    <n v="44.16"/>
    <x v="0"/>
    <m/>
    <n v="5.31"/>
    <x v="2"/>
    <m/>
    <n v="1969"/>
    <s v="Oct"/>
    <n v="11"/>
    <s v="11-Oct-1969"/>
    <m/>
    <n v="53"/>
    <m/>
    <n v="11264.54"/>
  </r>
  <r>
    <s v="Armitage, Mrs.  Natascia"/>
    <m/>
    <s v=" Mrs"/>
    <s v="  Natascia"/>
    <s v="Armitage"/>
    <m/>
    <n v="1"/>
    <m/>
    <s v="No"/>
    <s v="No"/>
    <s v="No"/>
    <s v="No"/>
    <m/>
    <n v="37.049999999999997"/>
    <x v="0"/>
    <m/>
    <n v="4.74"/>
    <x v="2"/>
    <m/>
    <n v="1971"/>
    <s v="Dec"/>
    <n v="26"/>
    <s v="26-Dec-1971"/>
    <m/>
    <n v="51"/>
    <m/>
    <n v="11265.71"/>
  </r>
  <r>
    <s v="Shen, Ms.  Jenny"/>
    <m/>
    <s v=" Ms"/>
    <s v="  Jenny"/>
    <s v="Shen"/>
    <m/>
    <n v="0"/>
    <m/>
    <s v="No"/>
    <s v="No"/>
    <s v="No"/>
    <s v="No"/>
    <m/>
    <n v="18.66"/>
    <x v="2"/>
    <m/>
    <n v="11.35"/>
    <x v="0"/>
    <m/>
    <n v="2004"/>
    <s v="Oct"/>
    <n v="4"/>
    <s v="4-Oct-2004"/>
    <m/>
    <n v="18"/>
    <m/>
    <n v="11272.33"/>
  </r>
  <r>
    <s v="O'Kelly, Mr.  Brian"/>
    <m/>
    <s v=" Mr"/>
    <s v="  Brian"/>
    <s v="O'Kelly"/>
    <m/>
    <n v="1"/>
    <m/>
    <s v="No"/>
    <s v="yes"/>
    <s v="No"/>
    <s v="Yes"/>
    <m/>
    <n v="36.200000000000003"/>
    <x v="0"/>
    <m/>
    <n v="6.81"/>
    <x v="0"/>
    <m/>
    <n v="1967"/>
    <s v="Jun"/>
    <n v="14"/>
    <s v="14-Jun-1967"/>
    <m/>
    <n v="55"/>
    <m/>
    <n v="11286.54"/>
  </r>
  <r>
    <s v="Huff, Ms.  Monica"/>
    <m/>
    <s v=" Ms"/>
    <s v="  Monica"/>
    <s v="Huff"/>
    <m/>
    <n v="0"/>
    <m/>
    <s v="No"/>
    <s v="No"/>
    <s v="No"/>
    <s v="No"/>
    <m/>
    <n v="18.87"/>
    <x v="2"/>
    <m/>
    <n v="8.06"/>
    <x v="0"/>
    <m/>
    <n v="1970"/>
    <s v="Jun"/>
    <n v="22"/>
    <s v="22-Jun-1970"/>
    <m/>
    <n v="52"/>
    <m/>
    <n v="11289.11"/>
  </r>
  <r>
    <s v="Dye, Mr.  Tyler"/>
    <m/>
    <s v=" Mr"/>
    <s v="  Tyler"/>
    <s v="Dye"/>
    <m/>
    <n v="1"/>
    <m/>
    <s v="No"/>
    <s v="yes"/>
    <s v="No"/>
    <s v="Yes"/>
    <m/>
    <n v="32.299999999999997"/>
    <x v="0"/>
    <m/>
    <n v="6.74"/>
    <x v="0"/>
    <m/>
    <n v="1988"/>
    <s v="Nov"/>
    <n v="14"/>
    <s v="14-Nov-1988"/>
    <m/>
    <n v="34"/>
    <m/>
    <n v="11294.57"/>
  </r>
  <r>
    <s v="Willard, Ms.  Kelly C"/>
    <m/>
    <s v=" Ms"/>
    <s v="  Kelly C"/>
    <s v="Willard"/>
    <m/>
    <n v="2"/>
    <m/>
    <s v="No"/>
    <s v="yes"/>
    <s v="No"/>
    <s v="Yes"/>
    <m/>
    <n v="22.64"/>
    <x v="2"/>
    <m/>
    <n v="6.54"/>
    <x v="0"/>
    <m/>
    <n v="1972"/>
    <s v="Sep"/>
    <n v="25"/>
    <s v="25-Sep-1972"/>
    <m/>
    <n v="50"/>
    <m/>
    <n v="11299.34"/>
  </r>
  <r>
    <s v="D'Addario, Mrs.  Emily"/>
    <m/>
    <s v=" Mrs"/>
    <s v="  Emily"/>
    <s v="D'Addario"/>
    <m/>
    <n v="0"/>
    <m/>
    <s v="No"/>
    <s v="No"/>
    <s v="No"/>
    <s v="No"/>
    <m/>
    <n v="28.69"/>
    <x v="1"/>
    <m/>
    <n v="5.4"/>
    <x v="2"/>
    <m/>
    <n v="1968"/>
    <s v="Oct"/>
    <n v="6"/>
    <s v="6-Oct-1968"/>
    <m/>
    <n v="54"/>
    <m/>
    <n v="11305.93"/>
  </r>
  <r>
    <s v="Buchanan, Mr.  James V"/>
    <m/>
    <s v=" Mr"/>
    <s v="  James V"/>
    <s v="Buchanan"/>
    <m/>
    <n v="0"/>
    <m/>
    <s v="No"/>
    <s v="yes"/>
    <s v="No"/>
    <s v="Yes"/>
    <m/>
    <n v="28.16"/>
    <x v="1"/>
    <m/>
    <n v="5.58"/>
    <x v="2"/>
    <m/>
    <n v="1963"/>
    <s v="Nov"/>
    <n v="22"/>
    <s v="22-Nov-1963"/>
    <m/>
    <n v="59"/>
    <m/>
    <n v="11312.33"/>
  </r>
  <r>
    <s v="Clark, Ms.  Angie"/>
    <m/>
    <s v=" Ms"/>
    <s v="  Angie"/>
    <s v="Clark"/>
    <m/>
    <n v="1"/>
    <m/>
    <s v="No"/>
    <s v="No"/>
    <s v="No"/>
    <s v="No"/>
    <m/>
    <n v="45.54"/>
    <x v="0"/>
    <m/>
    <n v="5.84"/>
    <x v="1"/>
    <m/>
    <n v="1995"/>
    <s v="Dec"/>
    <n v="10"/>
    <s v="10-Dec-1995"/>
    <m/>
    <n v="27"/>
    <m/>
    <n v="11318.57"/>
  </r>
  <r>
    <s v="Waterson, Mr.  Michael J."/>
    <m/>
    <s v=" Mr"/>
    <s v="  Michael J"/>
    <s v="Waterson"/>
    <m/>
    <n v="0"/>
    <m/>
    <s v="No"/>
    <s v="No"/>
    <s v="No"/>
    <s v="No"/>
    <m/>
    <n v="28.7"/>
    <x v="1"/>
    <m/>
    <n v="4.2"/>
    <x v="2"/>
    <m/>
    <n v="1963"/>
    <s v="Jul"/>
    <n v="11"/>
    <s v="11-Jul-1963"/>
    <m/>
    <n v="59"/>
    <m/>
    <n v="11319.12"/>
  </r>
  <r>
    <s v="Piras, Ms.  Sabina"/>
    <m/>
    <s v=" Ms"/>
    <s v="  Sabina"/>
    <s v="Piras"/>
    <m/>
    <n v="0"/>
    <m/>
    <s v="No"/>
    <s v="yes"/>
    <s v="No"/>
    <s v="Yes"/>
    <m/>
    <n v="27.74"/>
    <x v="1"/>
    <m/>
    <n v="6.06"/>
    <x v="1"/>
    <m/>
    <n v="2002"/>
    <s v="Sep"/>
    <n v="20"/>
    <s v="20-Sep-2002"/>
    <m/>
    <n v="20"/>
    <m/>
    <n v="11321.49"/>
  </r>
  <r>
    <s v="Olson, Ms.  Amy C"/>
    <m/>
    <s v=" Ms"/>
    <s v="  Amy C"/>
    <s v="Olson"/>
    <m/>
    <n v="0"/>
    <m/>
    <s v="No"/>
    <s v="No"/>
    <s v="No"/>
    <s v="No"/>
    <m/>
    <n v="36.954999999999998"/>
    <x v="0"/>
    <m/>
    <n v="7.57"/>
    <x v="0"/>
    <m/>
    <n v="1989"/>
    <s v="Aug"/>
    <n v="19"/>
    <s v="19-Aug-1989"/>
    <m/>
    <n v="33"/>
    <m/>
    <n v="11326.71"/>
  </r>
  <r>
    <s v="Manfredi, Ms.  Victoria U"/>
    <m/>
    <s v=" Ms"/>
    <s v="  Victoria U"/>
    <s v="Manfredi"/>
    <m/>
    <n v="0"/>
    <m/>
    <s v="No"/>
    <s v="No"/>
    <s v="No"/>
    <s v="No"/>
    <m/>
    <n v="30.69"/>
    <x v="0"/>
    <m/>
    <n v="6.15"/>
    <x v="1"/>
    <m/>
    <n v="1968"/>
    <s v="Nov"/>
    <n v="2"/>
    <s v="2-Nov-1968"/>
    <m/>
    <n v="54"/>
    <m/>
    <n v="11344.32"/>
  </r>
  <r>
    <s v="Landberg, Ms.  Amelia B"/>
    <m/>
    <s v=" Ms"/>
    <s v="  Amelia B"/>
    <s v="Landberg"/>
    <m/>
    <n v="0"/>
    <m/>
    <s v="No"/>
    <s v="No"/>
    <s v="No"/>
    <s v="No"/>
    <m/>
    <n v="24.984999999999999"/>
    <x v="3"/>
    <m/>
    <n v="4.5599999999999996"/>
    <x v="2"/>
    <m/>
    <n v="1964"/>
    <s v="Jul"/>
    <n v="12"/>
    <s v="12-Jul-1964"/>
    <m/>
    <n v="58"/>
    <m/>
    <n v="11345.52"/>
  </r>
  <r>
    <s v="Flynn, Ms.  Jackie J"/>
    <m/>
    <s v=" Ms"/>
    <s v="  Jackie J"/>
    <s v="Flynn"/>
    <m/>
    <n v="1"/>
    <m/>
    <s v="No"/>
    <s v="yes"/>
    <s v="No"/>
    <s v="Yes"/>
    <m/>
    <n v="39.42"/>
    <x v="0"/>
    <m/>
    <n v="4.72"/>
    <x v="2"/>
    <m/>
    <n v="1965"/>
    <s v="Nov"/>
    <n v="29"/>
    <s v="29-Nov-1965"/>
    <m/>
    <n v="57"/>
    <m/>
    <n v="11353.23"/>
  </r>
  <r>
    <s v="Bishop, Mr.  Justin"/>
    <m/>
    <s v=" Mr"/>
    <s v="  Justin"/>
    <s v="Bishop"/>
    <m/>
    <n v="0"/>
    <m/>
    <s v="No"/>
    <s v="No"/>
    <s v="No"/>
    <s v="No"/>
    <m/>
    <n v="16.8"/>
    <x v="4"/>
    <m/>
    <n v="7.98"/>
    <x v="0"/>
    <m/>
    <n v="1965"/>
    <s v="Sep"/>
    <n v="26"/>
    <s v="26-Sep-1965"/>
    <m/>
    <n v="57"/>
    <m/>
    <n v="11356.66"/>
  </r>
  <r>
    <s v="Devitt, Ms.  Kerry"/>
    <m/>
    <s v=" Ms"/>
    <s v="  Kerry"/>
    <s v="Devitt"/>
    <m/>
    <n v="1"/>
    <m/>
    <s v="No"/>
    <s v="yes"/>
    <s v="No"/>
    <s v="Yes"/>
    <m/>
    <n v="23.274999999999999"/>
    <x v="2"/>
    <m/>
    <n v="6.26"/>
    <x v="1"/>
    <m/>
    <n v="1964"/>
    <s v="Jul"/>
    <n v="4"/>
    <s v="4-Jul-1964"/>
    <m/>
    <n v="58"/>
    <m/>
    <n v="11362.76"/>
  </r>
  <r>
    <s v="Lynch, Ms.  Cindy G."/>
    <m/>
    <s v=" Ms"/>
    <s v="  Cindy G"/>
    <s v="Lynch"/>
    <m/>
    <n v="1"/>
    <m/>
    <s v="No"/>
    <s v="yes"/>
    <s v="No"/>
    <s v="Yes"/>
    <m/>
    <n v="22.8"/>
    <x v="2"/>
    <m/>
    <n v="4.29"/>
    <x v="2"/>
    <m/>
    <n v="1964"/>
    <s v="Jul"/>
    <n v="3"/>
    <s v="3-Jul-1964"/>
    <m/>
    <n v="58"/>
    <m/>
    <n v="11363.28"/>
  </r>
  <r>
    <s v="Tramontano, Mr.  Gennaro"/>
    <m/>
    <s v=" Mr"/>
    <s v="  Gennaro"/>
    <s v="Tramontano"/>
    <m/>
    <n v="2"/>
    <m/>
    <s v="No"/>
    <s v="No"/>
    <s v="No"/>
    <s v="No"/>
    <m/>
    <n v="24.3"/>
    <x v="2"/>
    <m/>
    <n v="5.43"/>
    <x v="2"/>
    <m/>
    <n v="1964"/>
    <s v="Dec"/>
    <n v="13"/>
    <s v="13-Dec-1964"/>
    <m/>
    <n v="58"/>
    <m/>
    <n v="11365.95"/>
  </r>
  <r>
    <s v="Davidson, Mr.  Terry"/>
    <m/>
    <s v=" Mr"/>
    <s v="  Terry"/>
    <s v="Davidson"/>
    <m/>
    <n v="1"/>
    <m/>
    <s v="No"/>
    <s v="yes"/>
    <s v="No"/>
    <s v="Yes"/>
    <m/>
    <n v="25.13"/>
    <x v="1"/>
    <m/>
    <n v="8"/>
    <x v="0"/>
    <m/>
    <n v="1979"/>
    <s v="Jun"/>
    <n v="7"/>
    <s v="7-Jun-1979"/>
    <m/>
    <n v="44"/>
    <m/>
    <n v="11369.39"/>
  </r>
  <r>
    <s v="Burke, Mr.  Patrick J"/>
    <m/>
    <s v=" Mr"/>
    <s v="  Patrick J"/>
    <s v="Burke"/>
    <m/>
    <n v="2"/>
    <m/>
    <s v="No"/>
    <s v="yes"/>
    <s v="No"/>
    <s v="Yes"/>
    <m/>
    <n v="22.72"/>
    <x v="2"/>
    <m/>
    <n v="9.9600000000000009"/>
    <x v="0"/>
    <m/>
    <n v="1972"/>
    <s v="Dec"/>
    <n v="6"/>
    <s v="6-Dec-1972"/>
    <m/>
    <n v="50"/>
    <m/>
    <n v="11378.57"/>
  </r>
  <r>
    <s v="McGraw, Ms.  Keara"/>
    <m/>
    <s v=" Ms"/>
    <s v="  Keara"/>
    <s v="McGraw"/>
    <m/>
    <n v="0"/>
    <m/>
    <s v="No"/>
    <s v="yes"/>
    <s v="No"/>
    <s v="Yes"/>
    <m/>
    <n v="32.6"/>
    <x v="0"/>
    <m/>
    <n v="6.8"/>
    <x v="0"/>
    <m/>
    <n v="1964"/>
    <s v="Jun"/>
    <n v="13"/>
    <s v="13-Jun-1964"/>
    <m/>
    <n v="58"/>
    <m/>
    <n v="11381.33"/>
  </r>
  <r>
    <s v="Fellure, Ms.  Nicole"/>
    <m/>
    <s v=" Ms"/>
    <s v="  Nicole"/>
    <s v="Fellure"/>
    <m/>
    <n v="2"/>
    <m/>
    <s v="No"/>
    <s v="yes"/>
    <s v="No"/>
    <s v="Yes"/>
    <m/>
    <n v="17.28"/>
    <x v="4"/>
    <m/>
    <n v="6.22"/>
    <x v="1"/>
    <m/>
    <n v="1997"/>
    <s v="Jul"/>
    <n v="28"/>
    <s v="28-Jul-1997"/>
    <m/>
    <n v="25"/>
    <m/>
    <n v="11388.27"/>
  </r>
  <r>
    <s v="Sanford, Mrs.  Katena"/>
    <m/>
    <s v=" Mrs"/>
    <s v="  Katena"/>
    <s v="Sanford"/>
    <m/>
    <n v="1"/>
    <m/>
    <s v="No"/>
    <s v="No"/>
    <s v="No"/>
    <s v="No"/>
    <m/>
    <n v="27.92"/>
    <x v="1"/>
    <m/>
    <n v="5.79"/>
    <x v="1"/>
    <m/>
    <n v="1967"/>
    <s v="Dec"/>
    <n v="19"/>
    <s v="19-Dec-1967"/>
    <m/>
    <n v="55"/>
    <m/>
    <n v="11394.07"/>
  </r>
  <r>
    <s v="Wrenn, Ms.  Bean K."/>
    <m/>
    <s v=" Ms"/>
    <s v="  Bean K"/>
    <s v="Wrenn"/>
    <m/>
    <n v="0"/>
    <m/>
    <s v="No"/>
    <s v="No"/>
    <s v="No"/>
    <s v="No"/>
    <m/>
    <n v="38.284999999999997"/>
    <x v="0"/>
    <m/>
    <n v="5.41"/>
    <x v="2"/>
    <m/>
    <n v="1970"/>
    <s v="Oct"/>
    <n v="2"/>
    <s v="2-Oct-1970"/>
    <m/>
    <n v="52"/>
    <m/>
    <n v="11396.9"/>
  </r>
  <r>
    <s v="Lindsey, Mr.  Brian"/>
    <m/>
    <s v=" Mr"/>
    <s v="  Brian"/>
    <s v="Lindsey"/>
    <m/>
    <n v="0"/>
    <m/>
    <s v="No"/>
    <s v="No"/>
    <s v="No"/>
    <s v="No"/>
    <m/>
    <n v="16.48"/>
    <x v="4"/>
    <m/>
    <n v="11.05"/>
    <x v="0"/>
    <m/>
    <n v="1970"/>
    <s v="Oct"/>
    <n v="7"/>
    <s v="7-Oct-1970"/>
    <m/>
    <n v="52"/>
    <m/>
    <n v="11411.69"/>
  </r>
  <r>
    <s v="Krueger, Mr.  Jan-Patrick"/>
    <m/>
    <s v=" Mr"/>
    <s v="  Jan-Patrick"/>
    <s v="Krueger"/>
    <m/>
    <n v="0"/>
    <m/>
    <s v="No"/>
    <s v="No"/>
    <s v="No"/>
    <s v="No"/>
    <m/>
    <n v="38.57"/>
    <x v="0"/>
    <m/>
    <n v="6.27"/>
    <x v="1"/>
    <m/>
    <n v="1983"/>
    <s v="Oct"/>
    <n v="23"/>
    <s v="23-Oct-1983"/>
    <m/>
    <n v="39"/>
    <m/>
    <n v="11412.02"/>
  </r>
  <r>
    <s v="Babler, Mr.  Jesse J"/>
    <m/>
    <s v=" Mr"/>
    <s v="  Jesse J"/>
    <s v="Babler"/>
    <m/>
    <n v="0"/>
    <m/>
    <s v="No"/>
    <s v="yes"/>
    <s v="No"/>
    <s v="Yes"/>
    <m/>
    <n v="43.85"/>
    <x v="0"/>
    <m/>
    <n v="4.7699999999999996"/>
    <x v="2"/>
    <m/>
    <n v="1985"/>
    <s v="Jun"/>
    <n v="9"/>
    <s v="9-Jun-1985"/>
    <m/>
    <n v="37"/>
    <m/>
    <n v="11419.49"/>
  </r>
  <r>
    <s v="Brezenski, Ms.  Lindsey M"/>
    <m/>
    <s v=" Ms"/>
    <s v="  Lindsey M"/>
    <s v="Brezenski"/>
    <m/>
    <n v="0"/>
    <m/>
    <s v="No"/>
    <s v="No"/>
    <s v="No"/>
    <s v="No"/>
    <m/>
    <n v="30.11"/>
    <x v="0"/>
    <m/>
    <n v="4.08"/>
    <x v="2"/>
    <m/>
    <n v="1980"/>
    <s v="Jul"/>
    <n v="17"/>
    <s v="17-Jul-1980"/>
    <m/>
    <n v="42"/>
    <m/>
    <n v="11435.74"/>
  </r>
  <r>
    <s v="Marschner, Ms.  Marguerite K."/>
    <m/>
    <s v=" Ms"/>
    <s v="  Marguerite K"/>
    <s v="Marschner"/>
    <m/>
    <n v="0"/>
    <m/>
    <s v="No"/>
    <s v="No"/>
    <s v="No"/>
    <s v="No"/>
    <m/>
    <n v="31.59"/>
    <x v="0"/>
    <m/>
    <n v="6.01"/>
    <x v="1"/>
    <m/>
    <n v="1971"/>
    <s v="Sep"/>
    <n v="12"/>
    <s v="12-Sep-1971"/>
    <m/>
    <n v="51"/>
    <m/>
    <n v="11436.74"/>
  </r>
  <r>
    <s v="King, Mr.  Travis"/>
    <m/>
    <s v=" Mr"/>
    <s v="  Travis"/>
    <s v="King"/>
    <m/>
    <n v="0"/>
    <m/>
    <s v="No"/>
    <s v="No"/>
    <s v="No"/>
    <s v="No"/>
    <m/>
    <n v="40.15"/>
    <x v="0"/>
    <m/>
    <n v="11.84"/>
    <x v="0"/>
    <m/>
    <n v="1966"/>
    <s v="Jun"/>
    <n v="14"/>
    <s v="14-Jun-1966"/>
    <m/>
    <n v="56"/>
    <m/>
    <n v="11454.02"/>
  </r>
  <r>
    <s v="Montez, Mr.  Ricky"/>
    <m/>
    <s v=" Mr"/>
    <s v="  Ricky"/>
    <s v="Montez"/>
    <m/>
    <n v="1"/>
    <m/>
    <s v="No"/>
    <s v="yes"/>
    <s v="No"/>
    <s v="Yes"/>
    <m/>
    <n v="40.700000000000003"/>
    <x v="0"/>
    <m/>
    <n v="6.27"/>
    <x v="1"/>
    <m/>
    <n v="1965"/>
    <s v="Jun"/>
    <n v="23"/>
    <s v="23-Jun-1965"/>
    <m/>
    <n v="57"/>
    <m/>
    <n v="11455.28"/>
  </r>
  <r>
    <s v="Campbell, Mrs.  Colleen L."/>
    <m/>
    <s v=" Mrs"/>
    <s v="  Colleen L"/>
    <s v="Campbell"/>
    <m/>
    <n v="0"/>
    <m/>
    <s v="No"/>
    <s v="No"/>
    <s v="No"/>
    <s v="No"/>
    <m/>
    <n v="40.76"/>
    <x v="0"/>
    <m/>
    <n v="5.28"/>
    <x v="2"/>
    <m/>
    <n v="1966"/>
    <s v="Sep"/>
    <n v="7"/>
    <s v="7-Sep-1966"/>
    <m/>
    <n v="56"/>
    <m/>
    <n v="11478.14"/>
  </r>
  <r>
    <s v="Hurt, Mr.  Charlie A"/>
    <m/>
    <s v=" Mr"/>
    <s v="  Charlie A"/>
    <s v="Hurt"/>
    <m/>
    <n v="0"/>
    <m/>
    <s v="No"/>
    <s v="No"/>
    <s v="No"/>
    <s v="No"/>
    <m/>
    <n v="29.7"/>
    <x v="1"/>
    <m/>
    <n v="7.03"/>
    <x v="0"/>
    <m/>
    <n v="2004"/>
    <s v="Sep"/>
    <n v="10"/>
    <s v="10-Sep-2004"/>
    <m/>
    <n v="18"/>
    <m/>
    <n v="11482.63"/>
  </r>
  <r>
    <s v="Garey, Mr.  Rick"/>
    <m/>
    <s v=" Mr"/>
    <s v="  Rick"/>
    <s v="Garey"/>
    <m/>
    <n v="1"/>
    <m/>
    <s v="No"/>
    <s v="yes"/>
    <s v="No"/>
    <s v="Yes"/>
    <m/>
    <n v="40.58"/>
    <x v="0"/>
    <m/>
    <n v="5.32"/>
    <x v="2"/>
    <m/>
    <n v="1970"/>
    <s v="Oct"/>
    <n v="13"/>
    <s v="13-Oct-1970"/>
    <m/>
    <n v="52"/>
    <m/>
    <n v="11488.32"/>
  </r>
  <r>
    <s v="Reddy, Ms.  Lauren C"/>
    <m/>
    <s v=" Ms"/>
    <s v="  Lauren C"/>
    <s v="Reddy"/>
    <m/>
    <n v="0"/>
    <m/>
    <s v="No"/>
    <s v="yes"/>
    <s v="No"/>
    <s v="Yes"/>
    <m/>
    <n v="33.06"/>
    <x v="0"/>
    <m/>
    <n v="9.59"/>
    <x v="0"/>
    <m/>
    <n v="1983"/>
    <s v="Jun"/>
    <n v="7"/>
    <s v="7-Jun-1983"/>
    <m/>
    <n v="40"/>
    <m/>
    <n v="11492.46"/>
  </r>
  <r>
    <s v="Mueller, Mr.  Daniel"/>
    <m/>
    <s v=" Mr"/>
    <s v="  Daniel"/>
    <s v="Mueller"/>
    <m/>
    <n v="0"/>
    <m/>
    <s v="No"/>
    <s v="yes"/>
    <s v="No"/>
    <s v="Yes"/>
    <m/>
    <n v="26.62"/>
    <x v="1"/>
    <m/>
    <n v="6.15"/>
    <x v="1"/>
    <m/>
    <n v="1969"/>
    <s v="Aug"/>
    <n v="11"/>
    <s v="11-Aug-1969"/>
    <m/>
    <n v="53"/>
    <m/>
    <n v="11497.69"/>
  </r>
  <r>
    <s v="Julia, Mr.  Jaime"/>
    <m/>
    <s v=" Mr"/>
    <s v="  Jaime"/>
    <s v="Julia"/>
    <m/>
    <n v="0"/>
    <m/>
    <s v="No"/>
    <s v="No"/>
    <s v="No"/>
    <s v="No"/>
    <m/>
    <n v="37.1"/>
    <x v="0"/>
    <m/>
    <n v="11.08"/>
    <x v="0"/>
    <m/>
    <n v="1989"/>
    <s v="Oct"/>
    <n v="6"/>
    <s v="6-Oct-1989"/>
    <m/>
    <n v="33"/>
    <m/>
    <n v="11511.61"/>
  </r>
  <r>
    <s v="Uribe, Mr.  Erik R"/>
    <m/>
    <s v=" Mr"/>
    <s v="  Erik R"/>
    <s v="Uribe"/>
    <m/>
    <n v="0"/>
    <m/>
    <s v="No"/>
    <s v="No"/>
    <s v="No"/>
    <s v="No"/>
    <m/>
    <n v="18.28"/>
    <x v="4"/>
    <m/>
    <n v="7.95"/>
    <x v="0"/>
    <m/>
    <n v="1968"/>
    <s v="Jun"/>
    <n v="24"/>
    <s v="24-Jun-1968"/>
    <m/>
    <n v="54"/>
    <m/>
    <n v="11512.41"/>
  </r>
  <r>
    <s v="Hand, Ms.  Katie"/>
    <m/>
    <s v=" Ms"/>
    <s v="  Katie"/>
    <s v="Hand"/>
    <m/>
    <n v="0"/>
    <m/>
    <s v="No"/>
    <s v="No"/>
    <s v="No"/>
    <s v="No"/>
    <m/>
    <n v="35.814999999999998"/>
    <x v="0"/>
    <m/>
    <n v="6.23"/>
    <x v="1"/>
    <m/>
    <n v="1971"/>
    <s v="Dec"/>
    <n v="19"/>
    <s v="19-Dec-1971"/>
    <m/>
    <n v="51"/>
    <m/>
    <n v="11520.1"/>
  </r>
  <r>
    <s v="Petersen, Mr.  Thomas A"/>
    <m/>
    <s v=" Mr"/>
    <s v="  Thomas A"/>
    <s v="Petersen"/>
    <m/>
    <n v="0"/>
    <m/>
    <s v="No"/>
    <s v="No"/>
    <s v="No"/>
    <s v="No"/>
    <m/>
    <n v="30.69"/>
    <x v="0"/>
    <m/>
    <n v="6.5"/>
    <x v="0"/>
    <m/>
    <n v="1988"/>
    <s v="Jun"/>
    <n v="12"/>
    <s v="12-Jun-1988"/>
    <m/>
    <n v="34"/>
    <m/>
    <n v="11524.25"/>
  </r>
  <r>
    <s v="Mac-Thiong, Mr.  Jean-Marc"/>
    <m/>
    <s v=" Mr"/>
    <s v="  Jean-Marc"/>
    <s v="Mac-Thiong"/>
    <m/>
    <n v="0"/>
    <m/>
    <s v="No"/>
    <s v="No"/>
    <s v="No"/>
    <s v="No"/>
    <m/>
    <n v="26.125"/>
    <x v="1"/>
    <m/>
    <n v="5.22"/>
    <x v="2"/>
    <m/>
    <n v="1970"/>
    <s v="Jul"/>
    <n v="23"/>
    <s v="23-Jul-1970"/>
    <m/>
    <n v="52"/>
    <m/>
    <n v="11530.12"/>
  </r>
  <r>
    <s v="Walker, Ms.  Kerry L"/>
    <m/>
    <s v=" Ms"/>
    <s v="  Kerry L"/>
    <s v="Walker"/>
    <m/>
    <n v="1"/>
    <m/>
    <s v="No"/>
    <s v="No"/>
    <s v="No"/>
    <s v="No"/>
    <m/>
    <n v="34.58"/>
    <x v="0"/>
    <m/>
    <n v="6.3"/>
    <x v="1"/>
    <m/>
    <n v="1965"/>
    <s v="Oct"/>
    <n v="3"/>
    <s v="3-Oct-1965"/>
    <m/>
    <n v="57"/>
    <m/>
    <n v="11534.87"/>
  </r>
  <r>
    <s v="Steidl, Mr.  Ulrich"/>
    <m/>
    <s v=" Mr"/>
    <s v="  Ulrich"/>
    <s v="Steidl"/>
    <m/>
    <n v="0"/>
    <m/>
    <s v="No"/>
    <s v="No"/>
    <s v="No"/>
    <s v="No"/>
    <m/>
    <n v="27.4"/>
    <x v="1"/>
    <m/>
    <n v="8.84"/>
    <x v="0"/>
    <m/>
    <n v="1968"/>
    <s v="Nov"/>
    <n v="14"/>
    <s v="14-Nov-1968"/>
    <m/>
    <n v="54"/>
    <m/>
    <n v="11538.42"/>
  </r>
  <r>
    <s v="Rose, Mr.  Justin P"/>
    <m/>
    <s v=" Mr"/>
    <s v="  Justin P"/>
    <s v="Rose"/>
    <m/>
    <n v="1"/>
    <m/>
    <s v="No"/>
    <s v="No"/>
    <s v="No"/>
    <s v="No"/>
    <m/>
    <n v="27.53"/>
    <x v="1"/>
    <m/>
    <n v="4.1100000000000003"/>
    <x v="2"/>
    <m/>
    <n v="1971"/>
    <s v="Dec"/>
    <n v="1"/>
    <s v="1-Dec-1971"/>
    <m/>
    <n v="51"/>
    <m/>
    <n v="11540.25"/>
  </r>
  <r>
    <s v="Alderfer, Ms.  Hannah E."/>
    <m/>
    <s v=" Ms"/>
    <s v="  Hannah E"/>
    <s v="Alderfer"/>
    <m/>
    <n v="0"/>
    <m/>
    <s v="No"/>
    <s v="No"/>
    <s v="No"/>
    <s v="No"/>
    <m/>
    <n v="33"/>
    <x v="0"/>
    <m/>
    <n v="4.57"/>
    <x v="2"/>
    <m/>
    <n v="1973"/>
    <s v="Jul"/>
    <n v="23"/>
    <s v="23-Jul-1973"/>
    <m/>
    <n v="49"/>
    <m/>
    <n v="11552.9"/>
  </r>
  <r>
    <s v="Ryland, Mr.  David"/>
    <m/>
    <s v=" Mr"/>
    <s v="  David"/>
    <s v="Ryland"/>
    <m/>
    <n v="0"/>
    <m/>
    <s v="No"/>
    <s v="yes"/>
    <s v="No"/>
    <s v="Yes"/>
    <m/>
    <n v="25.78"/>
    <x v="1"/>
    <m/>
    <n v="11.06"/>
    <x v="0"/>
    <m/>
    <n v="1965"/>
    <s v="Oct"/>
    <n v="27"/>
    <s v="27-Oct-1965"/>
    <m/>
    <n v="57"/>
    <m/>
    <n v="11554.22"/>
  </r>
  <r>
    <s v="Bethea, Mr.  Jim"/>
    <m/>
    <s v=" Mr"/>
    <s v="  Jim"/>
    <s v="Bethea"/>
    <m/>
    <n v="0"/>
    <m/>
    <s v="No"/>
    <s v="No"/>
    <s v="No"/>
    <s v="No"/>
    <m/>
    <n v="22.66"/>
    <x v="2"/>
    <m/>
    <n v="10.68"/>
    <x v="0"/>
    <m/>
    <n v="1965"/>
    <s v="Dec"/>
    <n v="25"/>
    <s v="25-Dec-1965"/>
    <m/>
    <n v="57"/>
    <m/>
    <n v="11566.3"/>
  </r>
  <r>
    <s v="Kelly, Mr.  Joseph P"/>
    <m/>
    <s v=" Mr"/>
    <s v="  Joseph P"/>
    <s v="Kelly"/>
    <m/>
    <n v="1"/>
    <m/>
    <s v="No"/>
    <s v="yes"/>
    <s v="No"/>
    <s v="Yes"/>
    <m/>
    <n v="38.81"/>
    <x v="0"/>
    <m/>
    <n v="6.14"/>
    <x v="1"/>
    <m/>
    <n v="1965"/>
    <s v="Nov"/>
    <n v="6"/>
    <s v="6-Nov-1965"/>
    <m/>
    <n v="57"/>
    <m/>
    <n v="11576.13"/>
  </r>
  <r>
    <s v="Blois, Mr.  Michael"/>
    <m/>
    <s v=" Mr"/>
    <s v="  Michael"/>
    <s v="Blois"/>
    <m/>
    <n v="0"/>
    <m/>
    <s v="No"/>
    <s v="yes"/>
    <s v="No"/>
    <s v="Yes"/>
    <m/>
    <n v="38.51"/>
    <x v="0"/>
    <m/>
    <n v="5.45"/>
    <x v="2"/>
    <m/>
    <n v="1964"/>
    <s v="Jun"/>
    <n v="20"/>
    <s v="20-Jun-1964"/>
    <m/>
    <n v="58"/>
    <m/>
    <n v="11602.75"/>
  </r>
  <r>
    <s v="Dayton, Ms.  Gina M"/>
    <m/>
    <s v=" Ms"/>
    <s v="  Gina M"/>
    <s v="Dayton"/>
    <m/>
    <n v="0"/>
    <m/>
    <s v="No"/>
    <s v="yes"/>
    <s v="No"/>
    <s v="Yes"/>
    <m/>
    <n v="22.98"/>
    <x v="2"/>
    <m/>
    <n v="6.14"/>
    <x v="1"/>
    <m/>
    <n v="1986"/>
    <s v="Jul"/>
    <n v="17"/>
    <s v="17-Jul-1986"/>
    <m/>
    <n v="36"/>
    <m/>
    <n v="11625.11"/>
  </r>
  <r>
    <s v="Cloud, Ms.  Shantel C."/>
    <m/>
    <s v=" Ms"/>
    <s v="  Shantel C"/>
    <s v="Cloud"/>
    <m/>
    <n v="0"/>
    <m/>
    <s v="No"/>
    <s v="No"/>
    <s v="No"/>
    <s v="No"/>
    <m/>
    <n v="15.65"/>
    <x v="4"/>
    <m/>
    <n v="7.85"/>
    <x v="0"/>
    <m/>
    <n v="1966"/>
    <s v="Oct"/>
    <n v="4"/>
    <s v="4-Oct-1966"/>
    <m/>
    <n v="56"/>
    <m/>
    <n v="11657.72"/>
  </r>
  <r>
    <s v="Betournay, Mr.  Brian"/>
    <m/>
    <s v=" Mr"/>
    <s v="  Brian"/>
    <s v="Betournay"/>
    <m/>
    <n v="1"/>
    <m/>
    <s v="No"/>
    <s v="No"/>
    <s v="No"/>
    <s v="No"/>
    <m/>
    <n v="39.97"/>
    <x v="0"/>
    <m/>
    <n v="4.09"/>
    <x v="2"/>
    <m/>
    <n v="1994"/>
    <s v="Jul"/>
    <n v="20"/>
    <s v="20-Jul-1994"/>
    <m/>
    <n v="28"/>
    <m/>
    <n v="11657.81"/>
  </r>
  <r>
    <s v="Temple, Mr.  Brian"/>
    <m/>
    <s v=" Mr"/>
    <s v="  Brian"/>
    <s v="Temple"/>
    <m/>
    <n v="1"/>
    <m/>
    <s v="No"/>
    <s v="No"/>
    <s v="No"/>
    <s v="No"/>
    <m/>
    <n v="37.22"/>
    <x v="0"/>
    <m/>
    <n v="4.62"/>
    <x v="2"/>
    <m/>
    <n v="1966"/>
    <s v="Jul"/>
    <n v="6"/>
    <s v="6-Jul-1966"/>
    <m/>
    <n v="56"/>
    <m/>
    <n v="11658.12"/>
  </r>
  <r>
    <s v="Rollie, Ms.  Jessica R"/>
    <m/>
    <s v=" Ms"/>
    <s v="  Jessica R"/>
    <s v="Rollie"/>
    <m/>
    <n v="0"/>
    <m/>
    <s v="No"/>
    <s v="No"/>
    <s v="No"/>
    <s v="No"/>
    <m/>
    <n v="41.325000000000003"/>
    <x v="0"/>
    <m/>
    <n v="5.77"/>
    <x v="1"/>
    <m/>
    <n v="1966"/>
    <s v="Aug"/>
    <n v="23"/>
    <s v="23-Aug-1966"/>
    <m/>
    <n v="56"/>
    <m/>
    <n v="11658.38"/>
  </r>
  <r>
    <s v="Roybal, Mrs.  Robyn"/>
    <m/>
    <s v=" Mrs"/>
    <s v="  Robyn"/>
    <s v="Roybal"/>
    <m/>
    <n v="0"/>
    <m/>
    <s v="No"/>
    <s v="No"/>
    <s v="No"/>
    <s v="No"/>
    <m/>
    <n v="40.31"/>
    <x v="0"/>
    <m/>
    <n v="5.84"/>
    <x v="1"/>
    <m/>
    <n v="1966"/>
    <s v="Nov"/>
    <n v="9"/>
    <s v="9-Nov-1966"/>
    <m/>
    <n v="56"/>
    <m/>
    <n v="11674.13"/>
  </r>
  <r>
    <s v="Turgeon, Ms.  Ashley"/>
    <m/>
    <s v=" Ms"/>
    <s v="  Ashley"/>
    <s v="Turgeon"/>
    <m/>
    <n v="0"/>
    <m/>
    <s v="No"/>
    <s v="No"/>
    <s v="No"/>
    <s v="No"/>
    <m/>
    <n v="29.48"/>
    <x v="1"/>
    <m/>
    <n v="4.91"/>
    <x v="2"/>
    <m/>
    <n v="1970"/>
    <s v="Dec"/>
    <n v="1"/>
    <s v="1-Dec-1970"/>
    <m/>
    <n v="52"/>
    <m/>
    <n v="11696.52"/>
  </r>
  <r>
    <s v="Deingenis, Ms.  Dana"/>
    <m/>
    <s v=" Ms"/>
    <s v="  Dana"/>
    <s v="Deingenis"/>
    <m/>
    <n v="0"/>
    <m/>
    <s v="No"/>
    <s v="No"/>
    <s v="No"/>
    <s v="No"/>
    <m/>
    <n v="33.155000000000001"/>
    <x v="0"/>
    <m/>
    <n v="5.07"/>
    <x v="2"/>
    <m/>
    <n v="1982"/>
    <s v="Oct"/>
    <n v="21"/>
    <s v="21-Oct-1982"/>
    <m/>
    <n v="40"/>
    <m/>
    <n v="11712.97"/>
  </r>
  <r>
    <s v="Hodge, Ms.  Jessica F."/>
    <m/>
    <s v=" Ms"/>
    <s v="  Jessica F"/>
    <s v="Hodge"/>
    <m/>
    <n v="0"/>
    <m/>
    <s v="No"/>
    <s v="yes"/>
    <s v="No"/>
    <s v="Yes"/>
    <m/>
    <n v="42.85"/>
    <x v="0"/>
    <m/>
    <n v="5.81"/>
    <x v="1"/>
    <m/>
    <n v="1969"/>
    <s v="Oct"/>
    <n v="12"/>
    <s v="12-Oct-1969"/>
    <m/>
    <n v="53"/>
    <m/>
    <n v="11729.68"/>
  </r>
  <r>
    <s v="Gibbs, Ms.  Lindsey"/>
    <m/>
    <s v=" Ms"/>
    <s v="  Lindsey"/>
    <s v="Gibbs"/>
    <m/>
    <n v="0"/>
    <m/>
    <s v="No"/>
    <s v="No"/>
    <s v="No"/>
    <s v="No"/>
    <m/>
    <n v="32.340000000000003"/>
    <x v="0"/>
    <m/>
    <n v="11.2"/>
    <x v="0"/>
    <m/>
    <n v="1984"/>
    <s v="Nov"/>
    <n v="26"/>
    <s v="26-Nov-1984"/>
    <m/>
    <n v="38"/>
    <m/>
    <n v="11730.82"/>
  </r>
  <r>
    <s v="Trom, Ms.  Kelly A"/>
    <m/>
    <s v=" Ms"/>
    <s v="  Kelly A"/>
    <s v="Trom"/>
    <m/>
    <n v="0"/>
    <m/>
    <s v="No"/>
    <s v="No"/>
    <s v="No"/>
    <s v="No"/>
    <m/>
    <n v="27.5"/>
    <x v="1"/>
    <m/>
    <n v="10.75"/>
    <x v="0"/>
    <m/>
    <n v="1964"/>
    <s v="Nov"/>
    <n v="9"/>
    <s v="9-Nov-1964"/>
    <m/>
    <n v="58"/>
    <m/>
    <n v="11735.88"/>
  </r>
  <r>
    <s v="Sizer, Ms.  Brooke E"/>
    <m/>
    <s v=" Ms"/>
    <s v="  Brooke E"/>
    <s v="Sizer"/>
    <m/>
    <n v="0"/>
    <m/>
    <s v="No"/>
    <s v="No"/>
    <s v="No"/>
    <s v="No"/>
    <m/>
    <n v="25.8"/>
    <x v="1"/>
    <m/>
    <n v="7.8"/>
    <x v="0"/>
    <m/>
    <n v="1988"/>
    <s v="Sep"/>
    <n v="5"/>
    <s v="5-Sep-1988"/>
    <m/>
    <n v="34"/>
    <m/>
    <n v="11737.85"/>
  </r>
  <r>
    <s v="Ellison, Ms.  Katelyn E."/>
    <m/>
    <s v=" Ms"/>
    <s v="  Katelyn E"/>
    <s v="Ellison"/>
    <m/>
    <n v="0"/>
    <m/>
    <s v="No"/>
    <s v="No"/>
    <s v="No"/>
    <s v="No"/>
    <m/>
    <n v="25"/>
    <x v="1"/>
    <m/>
    <n v="7.04"/>
    <x v="0"/>
    <m/>
    <n v="1969"/>
    <s v="Nov"/>
    <n v="12"/>
    <s v="12-Nov-1969"/>
    <m/>
    <n v="53"/>
    <m/>
    <n v="11741.73"/>
  </r>
  <r>
    <s v="Sulkowski, Mr.  Adam"/>
    <m/>
    <s v=" Mr"/>
    <s v="  Adam"/>
    <s v="Sulkowski"/>
    <m/>
    <n v="0"/>
    <m/>
    <s v="No"/>
    <s v="yes"/>
    <s v="No"/>
    <s v="Yes"/>
    <m/>
    <n v="41.2"/>
    <x v="0"/>
    <m/>
    <n v="4.18"/>
    <x v="2"/>
    <m/>
    <n v="1963"/>
    <s v="Jun"/>
    <n v="9"/>
    <s v="9-Jun-1963"/>
    <m/>
    <n v="59"/>
    <m/>
    <n v="11743.3"/>
  </r>
  <r>
    <s v="Maringo, Ms.  Dana"/>
    <m/>
    <s v=" Ms"/>
    <s v="  Dana"/>
    <s v="Maringo"/>
    <m/>
    <n v="0"/>
    <m/>
    <s v="No"/>
    <s v="No"/>
    <s v="No"/>
    <s v="No"/>
    <m/>
    <n v="17.78"/>
    <x v="4"/>
    <m/>
    <n v="8.19"/>
    <x v="0"/>
    <m/>
    <n v="1964"/>
    <s v="Dec"/>
    <n v="2"/>
    <s v="2-Dec-1964"/>
    <m/>
    <n v="58"/>
    <m/>
    <n v="11743.93"/>
  </r>
  <r>
    <s v="Lattin, Mr.  Eric W"/>
    <m/>
    <s v=" Mr"/>
    <s v="  Eric W"/>
    <s v="Lattin"/>
    <m/>
    <n v="1"/>
    <m/>
    <s v="No"/>
    <s v="yes"/>
    <s v="No"/>
    <s v="Yes"/>
    <m/>
    <n v="40.119999999999997"/>
    <x v="0"/>
    <m/>
    <n v="6.22"/>
    <x v="1"/>
    <m/>
    <n v="1979"/>
    <s v="Nov"/>
    <n v="6"/>
    <s v="6-Nov-1979"/>
    <m/>
    <n v="43"/>
    <m/>
    <n v="11752.68"/>
  </r>
  <r>
    <s v="Deblander, Mr.  Matthew D"/>
    <m/>
    <s v=" Mr"/>
    <s v="  Matthew D"/>
    <s v="Deblander"/>
    <m/>
    <n v="0"/>
    <m/>
    <s v="No"/>
    <s v="yes"/>
    <s v="No"/>
    <s v="Yes"/>
    <m/>
    <n v="19.350000000000001"/>
    <x v="2"/>
    <m/>
    <n v="8.2200000000000006"/>
    <x v="0"/>
    <m/>
    <n v="1966"/>
    <s v="Jul"/>
    <n v="25"/>
    <s v="25-Jul-1966"/>
    <m/>
    <n v="56"/>
    <m/>
    <n v="11763"/>
  </r>
  <r>
    <s v="O'Neill, Mr.  Eoghan"/>
    <m/>
    <s v=" Mr"/>
    <s v="  Eoghan"/>
    <s v="O'Neill"/>
    <m/>
    <n v="0"/>
    <m/>
    <s v="No"/>
    <s v="No"/>
    <s v="No"/>
    <s v="No"/>
    <m/>
    <n v="36.69"/>
    <x v="0"/>
    <m/>
    <n v="6.15"/>
    <x v="1"/>
    <m/>
    <n v="1982"/>
    <s v="Nov"/>
    <n v="20"/>
    <s v="20-Nov-1982"/>
    <m/>
    <n v="40"/>
    <m/>
    <n v="11773.06"/>
  </r>
  <r>
    <s v="Davis, Ms.  Pamela W"/>
    <m/>
    <s v=" Ms"/>
    <s v="  Pamela W"/>
    <s v="Davis"/>
    <m/>
    <n v="1"/>
    <m/>
    <s v="No"/>
    <s v="yes"/>
    <s v="No"/>
    <s v="Yes"/>
    <m/>
    <n v="28.51"/>
    <x v="1"/>
    <m/>
    <n v="5.65"/>
    <x v="2"/>
    <m/>
    <n v="1965"/>
    <s v="Oct"/>
    <n v="3"/>
    <s v="3-Oct-1965"/>
    <m/>
    <n v="57"/>
    <m/>
    <n v="11830.61"/>
  </r>
  <r>
    <s v="Stanek, Ms.  Lindsey M."/>
    <m/>
    <s v=" Ms"/>
    <s v="  Lindsey M"/>
    <s v="Stanek"/>
    <m/>
    <n v="1"/>
    <m/>
    <s v="No"/>
    <s v="No"/>
    <s v="No"/>
    <s v="No"/>
    <m/>
    <n v="30.21"/>
    <x v="0"/>
    <m/>
    <n v="5.5"/>
    <x v="2"/>
    <m/>
    <n v="1964"/>
    <s v="Jun"/>
    <n v="27"/>
    <s v="27-Jun-1964"/>
    <m/>
    <n v="58"/>
    <m/>
    <n v="11833.78"/>
  </r>
  <r>
    <s v="Harris, Ms.  Kassie"/>
    <m/>
    <s v=" Ms"/>
    <s v="  Kassie"/>
    <s v="Harris"/>
    <m/>
    <n v="0"/>
    <m/>
    <s v="No"/>
    <s v="No"/>
    <s v="No"/>
    <s v="No"/>
    <m/>
    <n v="24.33"/>
    <x v="2"/>
    <m/>
    <n v="8"/>
    <x v="0"/>
    <m/>
    <n v="1964"/>
    <s v="Sep"/>
    <n v="11"/>
    <s v="11-Sep-1964"/>
    <m/>
    <n v="58"/>
    <m/>
    <n v="11837.16"/>
  </r>
  <r>
    <s v="Manning, Mr.  Matthew"/>
    <m/>
    <s v=" Mr"/>
    <s v="  Matthew"/>
    <s v="Manning"/>
    <m/>
    <n v="0"/>
    <m/>
    <s v="No"/>
    <s v="yes"/>
    <s v="No"/>
    <s v="Yes"/>
    <m/>
    <n v="19.855"/>
    <x v="2"/>
    <m/>
    <n v="5.71"/>
    <x v="1"/>
    <m/>
    <n v="1965"/>
    <s v="Sep"/>
    <n v="25"/>
    <s v="25-Sep-1965"/>
    <m/>
    <n v="57"/>
    <m/>
    <n v="11840.78"/>
  </r>
  <r>
    <s v="Barrera Munoz, Mr.  Ruben Dario"/>
    <m/>
    <s v=" Mr"/>
    <s v="  Ruben Dario"/>
    <s v="Barrera Munoz"/>
    <m/>
    <n v="0"/>
    <m/>
    <s v="No"/>
    <s v="No"/>
    <s v="No"/>
    <s v="No"/>
    <m/>
    <n v="25.364999999999998"/>
    <x v="1"/>
    <m/>
    <n v="11.71"/>
    <x v="0"/>
    <m/>
    <n v="1964"/>
    <s v="Jul"/>
    <n v="11"/>
    <s v="11-Jul-1964"/>
    <m/>
    <n v="58"/>
    <m/>
    <n v="11842.44"/>
  </r>
  <r>
    <s v="Schauwaers, Mr.  Kevin"/>
    <m/>
    <s v=" Mr"/>
    <s v="  Kevin"/>
    <s v="Schauwaers"/>
    <m/>
    <n v="1"/>
    <m/>
    <s v="No"/>
    <s v="yes"/>
    <s v="No"/>
    <s v="Yes"/>
    <m/>
    <n v="29.6"/>
    <x v="1"/>
    <m/>
    <n v="6.17"/>
    <x v="1"/>
    <m/>
    <n v="1965"/>
    <s v="Nov"/>
    <n v="10"/>
    <s v="10-Nov-1965"/>
    <m/>
    <n v="57"/>
    <m/>
    <n v="11842.62"/>
  </r>
  <r>
    <s v="Hartman, Ms.  Lindsay M"/>
    <m/>
    <s v=" Ms"/>
    <s v="  Lindsay M"/>
    <s v="Hartman"/>
    <m/>
    <n v="1"/>
    <m/>
    <s v="No"/>
    <s v="yes"/>
    <s v="No"/>
    <s v="Yes"/>
    <m/>
    <n v="39.43"/>
    <x v="0"/>
    <m/>
    <n v="6.1"/>
    <x v="1"/>
    <m/>
    <n v="1964"/>
    <s v="Jun"/>
    <n v="27"/>
    <s v="27-Jun-1964"/>
    <m/>
    <n v="58"/>
    <m/>
    <n v="11848.14"/>
  </r>
  <r>
    <s v="Fire, Mrs.  Amanda"/>
    <m/>
    <s v=" Mrs"/>
    <s v="  Amanda"/>
    <s v="Fire"/>
    <m/>
    <n v="1"/>
    <m/>
    <s v="No"/>
    <s v="yes"/>
    <s v="No"/>
    <s v="Yes"/>
    <m/>
    <n v="27.34"/>
    <x v="1"/>
    <m/>
    <n v="5.19"/>
    <x v="2"/>
    <m/>
    <n v="1964"/>
    <s v="Sep"/>
    <n v="29"/>
    <s v="29-Sep-1964"/>
    <m/>
    <n v="58"/>
    <m/>
    <n v="11856.41"/>
  </r>
  <r>
    <s v="Waliaula, Mr.  James"/>
    <m/>
    <s v=" Mr"/>
    <s v="  James"/>
    <s v="Waliaula"/>
    <m/>
    <n v="0"/>
    <m/>
    <s v="No"/>
    <s v="yes"/>
    <s v="No"/>
    <s v="Yes"/>
    <m/>
    <n v="39.01"/>
    <x v="0"/>
    <m/>
    <n v="5.37"/>
    <x v="2"/>
    <m/>
    <n v="1974"/>
    <s v="Jul"/>
    <n v="7"/>
    <s v="7-Jul-1974"/>
    <m/>
    <n v="48"/>
    <m/>
    <n v="11858.56"/>
  </r>
  <r>
    <s v="Blackshear, Mr.  Samuel H."/>
    <m/>
    <s v=" Mr"/>
    <s v="  Samuel H"/>
    <s v="Blackshear"/>
    <m/>
    <n v="0"/>
    <m/>
    <s v="No"/>
    <s v="yes"/>
    <s v="No"/>
    <s v="Yes"/>
    <m/>
    <n v="18.989999999999998"/>
    <x v="2"/>
    <m/>
    <n v="10.82"/>
    <x v="0"/>
    <m/>
    <n v="1967"/>
    <s v="Aug"/>
    <n v="24"/>
    <s v="24-Aug-1967"/>
    <m/>
    <n v="55"/>
    <m/>
    <n v="11879.1"/>
  </r>
  <r>
    <s v="Nettik, Ms.  Jenni"/>
    <m/>
    <s v=" Ms"/>
    <s v="  Jenni"/>
    <s v="Nettik"/>
    <m/>
    <n v="0"/>
    <m/>
    <s v="No"/>
    <s v="yes"/>
    <s v="No"/>
    <s v="Yes"/>
    <m/>
    <n v="42.3"/>
    <x v="0"/>
    <m/>
    <n v="6.06"/>
    <x v="1"/>
    <m/>
    <n v="1967"/>
    <s v="Jul"/>
    <n v="14"/>
    <s v="14-Jul-1967"/>
    <m/>
    <n v="55"/>
    <m/>
    <n v="11881.36"/>
  </r>
  <r>
    <s v="Novales, Mr.  Estuardo F"/>
    <m/>
    <s v=" Mr"/>
    <s v="  Estuardo F"/>
    <s v="Novales"/>
    <m/>
    <n v="0"/>
    <m/>
    <s v="No"/>
    <s v="No"/>
    <s v="No"/>
    <s v="No"/>
    <m/>
    <n v="39.805"/>
    <x v="0"/>
    <m/>
    <n v="5.91"/>
    <x v="1"/>
    <m/>
    <n v="1967"/>
    <s v="Oct"/>
    <n v="29"/>
    <s v="29-Oct-1967"/>
    <m/>
    <n v="55"/>
    <m/>
    <n v="11881.97"/>
  </r>
  <r>
    <s v="Rosauer, Mr.  Brett"/>
    <m/>
    <s v=" Mr"/>
    <s v="  Brett"/>
    <s v="Rosauer"/>
    <m/>
    <n v="0"/>
    <m/>
    <s v="No"/>
    <s v="No"/>
    <s v="No"/>
    <s v="No"/>
    <m/>
    <n v="33.700000000000003"/>
    <x v="0"/>
    <m/>
    <n v="5.87"/>
    <x v="1"/>
    <m/>
    <n v="2004"/>
    <s v="Jun"/>
    <n v="2"/>
    <s v="2-Jun-2004"/>
    <m/>
    <n v="19"/>
    <m/>
    <n v="11884.05"/>
  </r>
  <r>
    <s v="Ryder, Ms.  Sharon E."/>
    <m/>
    <s v=" Ms"/>
    <s v="  Sharon E"/>
    <s v="Ryder"/>
    <m/>
    <n v="0"/>
    <m/>
    <s v="No"/>
    <s v="No"/>
    <s v="No"/>
    <s v="No"/>
    <m/>
    <n v="36.195"/>
    <x v="0"/>
    <m/>
    <n v="6.22"/>
    <x v="1"/>
    <m/>
    <n v="1964"/>
    <s v="Nov"/>
    <n v="19"/>
    <s v="19-Nov-1964"/>
    <m/>
    <n v="58"/>
    <m/>
    <n v="11918.2"/>
  </r>
  <r>
    <s v="Larsen, Mr.  Jacob W√¶ver"/>
    <m/>
    <s v=" Mr"/>
    <s v="  Jacob W√¶ver"/>
    <s v="Larsen"/>
    <m/>
    <n v="1"/>
    <m/>
    <s v="No"/>
    <s v="No"/>
    <s v="No"/>
    <s v="No"/>
    <m/>
    <n v="32.6"/>
    <x v="0"/>
    <m/>
    <n v="5.73"/>
    <x v="1"/>
    <m/>
    <n v="1964"/>
    <s v="Dec"/>
    <n v="20"/>
    <s v="20-Dec-1964"/>
    <m/>
    <n v="58"/>
    <m/>
    <n v="11931.13"/>
  </r>
  <r>
    <s v="Keate, Mr.  Scott"/>
    <m/>
    <s v=" Mr"/>
    <s v="  Scott"/>
    <s v="Keate"/>
    <m/>
    <n v="0"/>
    <m/>
    <s v="No"/>
    <s v="No"/>
    <s v="No"/>
    <s v="No"/>
    <m/>
    <n v="30.2"/>
    <x v="0"/>
    <m/>
    <n v="5.7"/>
    <x v="1"/>
    <m/>
    <n v="1964"/>
    <s v="Aug"/>
    <n v="2"/>
    <s v="2-Aug-1964"/>
    <m/>
    <n v="58"/>
    <m/>
    <n v="11938.26"/>
  </r>
  <r>
    <s v="Williams, Ms.  Brooke S."/>
    <m/>
    <s v=" Ms"/>
    <s v="  Brooke S"/>
    <s v="Williams"/>
    <m/>
    <n v="0"/>
    <m/>
    <s v="No"/>
    <s v="No"/>
    <s v="No"/>
    <s v="No"/>
    <m/>
    <n v="27.645"/>
    <x v="1"/>
    <m/>
    <n v="9.91"/>
    <x v="0"/>
    <m/>
    <n v="1991"/>
    <s v="Oct"/>
    <n v="19"/>
    <s v="19-Oct-1991"/>
    <m/>
    <n v="31"/>
    <m/>
    <n v="11941.83"/>
  </r>
  <r>
    <s v="Starosciak, Ms.  Kaye A."/>
    <m/>
    <s v=" Ms"/>
    <s v="  Kaye A"/>
    <s v="Starosciak"/>
    <m/>
    <n v="0"/>
    <m/>
    <s v="No"/>
    <s v="No"/>
    <s v="No"/>
    <s v="No"/>
    <m/>
    <n v="26.41"/>
    <x v="1"/>
    <m/>
    <n v="11.4"/>
    <x v="0"/>
    <m/>
    <n v="1964"/>
    <s v="Dec"/>
    <n v="25"/>
    <s v="25-Dec-1964"/>
    <m/>
    <n v="58"/>
    <m/>
    <n v="11944.59"/>
  </r>
  <r>
    <s v="Smith, Ms.  Carolyn"/>
    <m/>
    <s v=" Ms"/>
    <s v="  Carolyn"/>
    <s v="Smith"/>
    <m/>
    <n v="1"/>
    <m/>
    <s v="No"/>
    <s v="yes"/>
    <s v="No"/>
    <s v="Yes"/>
    <m/>
    <n v="34.1"/>
    <x v="0"/>
    <m/>
    <n v="6.29"/>
    <x v="1"/>
    <m/>
    <n v="1965"/>
    <s v="Nov"/>
    <n v="1"/>
    <s v="1-Nov-1965"/>
    <m/>
    <n v="57"/>
    <m/>
    <n v="11945.13"/>
  </r>
  <r>
    <s v="Henderson, Mr.  Daniel C."/>
    <m/>
    <s v=" Mr"/>
    <s v="  Daniel C"/>
    <s v="Henderson"/>
    <m/>
    <n v="0"/>
    <m/>
    <s v="No"/>
    <s v="No"/>
    <s v="No"/>
    <s v="No"/>
    <m/>
    <n v="17.3"/>
    <x v="4"/>
    <m/>
    <n v="9.2799999999999994"/>
    <x v="0"/>
    <m/>
    <n v="1964"/>
    <s v="Sep"/>
    <n v="29"/>
    <s v="29-Sep-1964"/>
    <m/>
    <n v="58"/>
    <m/>
    <n v="11946.63"/>
  </r>
  <r>
    <s v="Winkelman, Mrs.  Laurie A"/>
    <m/>
    <s v=" Mrs"/>
    <s v="  Laurie A"/>
    <s v="Winkelman"/>
    <m/>
    <n v="1"/>
    <m/>
    <s v="No"/>
    <s v="No"/>
    <s v="No"/>
    <s v="No"/>
    <m/>
    <n v="35.020000000000003"/>
    <x v="0"/>
    <m/>
    <n v="4.78"/>
    <x v="2"/>
    <m/>
    <n v="1967"/>
    <s v="Dec"/>
    <n v="22"/>
    <s v="22-Dec-1967"/>
    <m/>
    <n v="55"/>
    <m/>
    <n v="11987.17"/>
  </r>
  <r>
    <s v="Monette, Ms.  Nicole"/>
    <m/>
    <s v=" Ms"/>
    <s v="  Nicole"/>
    <s v="Monette"/>
    <m/>
    <n v="0"/>
    <m/>
    <s v="No"/>
    <s v="yes"/>
    <s v="No"/>
    <s v="Yes"/>
    <m/>
    <n v="37.1"/>
    <x v="0"/>
    <m/>
    <n v="8.8699999999999992"/>
    <x v="0"/>
    <m/>
    <n v="1983"/>
    <s v="Jul"/>
    <n v="4"/>
    <s v="4-Jul-1983"/>
    <m/>
    <n v="39"/>
    <m/>
    <n v="11987.68"/>
  </r>
  <r>
    <s v="Kramer, Ms.  Shelby"/>
    <m/>
    <s v=" Ms"/>
    <s v="  Shelby"/>
    <s v="Kramer"/>
    <m/>
    <n v="0"/>
    <m/>
    <s v="No"/>
    <s v="No"/>
    <s v="No"/>
    <s v="No"/>
    <m/>
    <n v="16.79"/>
    <x v="4"/>
    <m/>
    <n v="11.4"/>
    <x v="0"/>
    <m/>
    <n v="1993"/>
    <s v="Dec"/>
    <n v="12"/>
    <s v="12-Dec-1993"/>
    <m/>
    <n v="29"/>
    <m/>
    <n v="11994.89"/>
  </r>
  <r>
    <s v="Goldstein, Ms.  Allison"/>
    <m/>
    <s v=" Ms"/>
    <s v="  Allison"/>
    <s v="Goldstein"/>
    <m/>
    <n v="0"/>
    <m/>
    <s v="No"/>
    <s v="yes"/>
    <s v="No"/>
    <s v="Yes"/>
    <m/>
    <n v="31.635000000000002"/>
    <x v="0"/>
    <m/>
    <n v="9.1300000000000008"/>
    <x v="0"/>
    <m/>
    <n v="1982"/>
    <s v="Oct"/>
    <n v="17"/>
    <s v="17-Oct-1982"/>
    <m/>
    <n v="40"/>
    <m/>
    <n v="12001.29"/>
  </r>
  <r>
    <s v="Gonzalez, Ms.  Leticia"/>
    <m/>
    <s v=" Ms"/>
    <s v="  Leticia"/>
    <s v="Gonzalez"/>
    <m/>
    <n v="1"/>
    <m/>
    <s v="No"/>
    <s v="yes"/>
    <s v="No"/>
    <s v="Yes"/>
    <m/>
    <n v="24.19"/>
    <x v="2"/>
    <m/>
    <n v="6.22"/>
    <x v="1"/>
    <m/>
    <n v="1965"/>
    <s v="Jun"/>
    <n v="9"/>
    <s v="9-Jun-1965"/>
    <m/>
    <n v="57"/>
    <m/>
    <n v="12029.29"/>
  </r>
  <r>
    <s v="Barrett, Mr.  John S."/>
    <m/>
    <s v=" Mr"/>
    <s v="  John S"/>
    <s v="Barrett"/>
    <m/>
    <n v="1"/>
    <m/>
    <s v="No"/>
    <s v="No"/>
    <s v="No"/>
    <s v="No"/>
    <m/>
    <n v="35.29"/>
    <x v="0"/>
    <m/>
    <n v="5.9"/>
    <x v="1"/>
    <m/>
    <n v="1965"/>
    <s v="Oct"/>
    <n v="29"/>
    <s v="29-Oct-1965"/>
    <m/>
    <n v="57"/>
    <m/>
    <n v="12032.33"/>
  </r>
  <r>
    <s v="Irwin, Ms.  April"/>
    <m/>
    <s v=" Ms"/>
    <s v="  April"/>
    <s v="Irwin"/>
    <m/>
    <n v="0"/>
    <m/>
    <s v="No"/>
    <s v="No"/>
    <s v="No"/>
    <s v="No"/>
    <m/>
    <n v="35.299999999999997"/>
    <x v="0"/>
    <m/>
    <n v="4.45"/>
    <x v="2"/>
    <m/>
    <n v="1979"/>
    <s v="Oct"/>
    <n v="16"/>
    <s v="16-Oct-1979"/>
    <m/>
    <n v="43"/>
    <m/>
    <n v="12035.18"/>
  </r>
  <r>
    <s v="Glenn, Ms.  Ashley N."/>
    <m/>
    <s v=" Ms"/>
    <s v="  Ashley N"/>
    <s v="Glenn"/>
    <m/>
    <n v="1"/>
    <m/>
    <s v="No"/>
    <s v="No"/>
    <s v="No"/>
    <s v="No"/>
    <m/>
    <n v="35.64"/>
    <x v="0"/>
    <m/>
    <n v="6.17"/>
    <x v="1"/>
    <m/>
    <n v="1966"/>
    <s v="Nov"/>
    <n v="24"/>
    <s v="24-Nov-1966"/>
    <m/>
    <n v="56"/>
    <m/>
    <n v="12044.34"/>
  </r>
  <r>
    <s v="O'Meara, Ms.  Madeleine"/>
    <m/>
    <s v=" Ms"/>
    <s v="  Madeleine"/>
    <s v="O'Meara"/>
    <m/>
    <n v="0"/>
    <m/>
    <s v="No"/>
    <s v="No"/>
    <s v="No"/>
    <s v="No"/>
    <m/>
    <n v="33.1"/>
    <x v="0"/>
    <m/>
    <n v="4.93"/>
    <x v="2"/>
    <m/>
    <n v="1986"/>
    <s v="Sep"/>
    <n v="7"/>
    <s v="7-Sep-1986"/>
    <m/>
    <n v="36"/>
    <m/>
    <n v="12048.13"/>
  </r>
  <r>
    <s v="Budrow, Ms.  Nelly S"/>
    <m/>
    <s v=" Ms"/>
    <s v="  Nelly S"/>
    <s v="Budrow"/>
    <m/>
    <n v="1"/>
    <m/>
    <s v="No"/>
    <s v="yes"/>
    <s v="No"/>
    <s v="Yes"/>
    <m/>
    <n v="26.41"/>
    <x v="1"/>
    <m/>
    <n v="7.32"/>
    <x v="0"/>
    <m/>
    <n v="1984"/>
    <s v="Sep"/>
    <n v="2"/>
    <s v="2-Sep-1984"/>
    <m/>
    <n v="38"/>
    <m/>
    <n v="12091.34"/>
  </r>
  <r>
    <s v="Anderson, Ms.  Meredith S"/>
    <m/>
    <s v=" Ms"/>
    <s v="  Meredith S"/>
    <s v="Anderson"/>
    <m/>
    <n v="1"/>
    <m/>
    <s v="No"/>
    <s v="No"/>
    <s v="No"/>
    <s v="No"/>
    <m/>
    <n v="29.9"/>
    <x v="1"/>
    <m/>
    <n v="5.27"/>
    <x v="2"/>
    <m/>
    <n v="1968"/>
    <s v="Jun"/>
    <n v="21"/>
    <s v="21-Jun-1968"/>
    <m/>
    <n v="54"/>
    <m/>
    <n v="12094.48"/>
  </r>
  <r>
    <s v="Douglas, Mr.  Kevin"/>
    <m/>
    <s v=" Mr"/>
    <s v="  Kevin"/>
    <s v="Douglas"/>
    <m/>
    <n v="1"/>
    <m/>
    <s v="No"/>
    <s v="No"/>
    <s v="No"/>
    <s v="No"/>
    <m/>
    <n v="25.24"/>
    <x v="1"/>
    <m/>
    <n v="5.82"/>
    <x v="1"/>
    <m/>
    <n v="1968"/>
    <s v="Dec"/>
    <n v="9"/>
    <s v="9-Dec-1968"/>
    <m/>
    <n v="54"/>
    <m/>
    <n v="12096.65"/>
  </r>
  <r>
    <s v="Tecklenburg, Ms.  Lisa"/>
    <m/>
    <s v=" Ms"/>
    <s v="  Lisa"/>
    <s v="Tecklenburg"/>
    <m/>
    <n v="1"/>
    <m/>
    <s v="No"/>
    <s v="No"/>
    <s v="No"/>
    <s v="No"/>
    <m/>
    <n v="25.08"/>
    <x v="1"/>
    <m/>
    <n v="5.8"/>
    <x v="1"/>
    <m/>
    <n v="1968"/>
    <s v="Oct"/>
    <n v="25"/>
    <s v="25-Oct-1968"/>
    <m/>
    <n v="54"/>
    <m/>
    <n v="12105.32"/>
  </r>
  <r>
    <s v="Baker, Ms.  Katherine A"/>
    <m/>
    <s v=" Ms"/>
    <s v="  Katherine A"/>
    <s v="Baker"/>
    <m/>
    <n v="1"/>
    <m/>
    <s v="No"/>
    <s v="No"/>
    <s v="No"/>
    <s v="No"/>
    <m/>
    <n v="29.164999999999999"/>
    <x v="1"/>
    <m/>
    <n v="4.87"/>
    <x v="2"/>
    <m/>
    <n v="1963"/>
    <s v="Jul"/>
    <n v="20"/>
    <s v="20-Jul-1963"/>
    <m/>
    <n v="59"/>
    <m/>
    <n v="12124.99"/>
  </r>
  <r>
    <s v="Schenck, Mr.  Steve"/>
    <m/>
    <s v=" Mr"/>
    <s v="  Steve"/>
    <s v="Schenck"/>
    <m/>
    <n v="0"/>
    <m/>
    <s v="No"/>
    <s v="No"/>
    <s v="No"/>
    <s v="No"/>
    <m/>
    <n v="15.05"/>
    <x v="4"/>
    <m/>
    <n v="8.1199999999999992"/>
    <x v="0"/>
    <m/>
    <n v="1963"/>
    <s v="Jun"/>
    <n v="4"/>
    <s v="4-Jun-1963"/>
    <m/>
    <n v="60"/>
    <m/>
    <n v="12129.61"/>
  </r>
  <r>
    <s v="Johnson, Ms.  Kate L."/>
    <m/>
    <s v=" Ms"/>
    <s v="  Kate L"/>
    <s v="Johnson"/>
    <m/>
    <n v="2"/>
    <m/>
    <s v="No"/>
    <s v="No"/>
    <s v="No"/>
    <s v="No"/>
    <m/>
    <n v="19.95"/>
    <x v="2"/>
    <m/>
    <n v="4.3600000000000003"/>
    <x v="2"/>
    <m/>
    <n v="1991"/>
    <s v="Nov"/>
    <n v="6"/>
    <s v="6-Nov-1991"/>
    <m/>
    <n v="31"/>
    <m/>
    <n v="12130.8"/>
  </r>
  <r>
    <s v="Blendell, Ms.  Beth"/>
    <m/>
    <s v=" Ms"/>
    <s v="  Beth"/>
    <s v="Blendell"/>
    <m/>
    <n v="0"/>
    <m/>
    <s v="No"/>
    <s v="No"/>
    <s v="No"/>
    <s v="No"/>
    <m/>
    <n v="16.66"/>
    <x v="4"/>
    <m/>
    <n v="9.16"/>
    <x v="0"/>
    <m/>
    <n v="1974"/>
    <s v="Sep"/>
    <n v="16"/>
    <s v="16-Sep-1974"/>
    <m/>
    <n v="48"/>
    <m/>
    <n v="12137.6"/>
  </r>
  <r>
    <s v="Parodi, Ms.  Katharine"/>
    <m/>
    <s v=" Ms"/>
    <s v="  Katharine"/>
    <s v="Parodi"/>
    <m/>
    <n v="0"/>
    <m/>
    <s v="No"/>
    <s v="No"/>
    <s v="No"/>
    <s v="No"/>
    <m/>
    <n v="16.62"/>
    <x v="4"/>
    <m/>
    <n v="9.14"/>
    <x v="0"/>
    <m/>
    <n v="1962"/>
    <s v="Nov"/>
    <n v="4"/>
    <s v="4-Nov-1962"/>
    <m/>
    <n v="60"/>
    <m/>
    <n v="12142.58"/>
  </r>
  <r>
    <s v="Morgan, Ms.  Heather L"/>
    <m/>
    <s v=" Ms"/>
    <s v="  Heather L"/>
    <s v="Morgan"/>
    <m/>
    <n v="2"/>
    <m/>
    <s v="No"/>
    <s v="yes"/>
    <s v="No"/>
    <s v="Yes"/>
    <m/>
    <n v="15.36"/>
    <x v="4"/>
    <m/>
    <n v="5.49"/>
    <x v="2"/>
    <m/>
    <n v="1962"/>
    <s v="Sep"/>
    <n v="15"/>
    <s v="15-Sep-1962"/>
    <m/>
    <n v="60"/>
    <m/>
    <n v="12146.97"/>
  </r>
  <r>
    <s v="Linden, Ms.  Desiree"/>
    <m/>
    <s v=" Ms"/>
    <s v="  Desiree"/>
    <s v="Linden"/>
    <m/>
    <n v="0"/>
    <m/>
    <s v="No"/>
    <s v="yes"/>
    <s v="No"/>
    <s v="Yes"/>
    <m/>
    <n v="27.74"/>
    <x v="1"/>
    <m/>
    <n v="5.96"/>
    <x v="1"/>
    <m/>
    <n v="1987"/>
    <s v="Oct"/>
    <n v="5"/>
    <s v="5-Oct-1987"/>
    <m/>
    <n v="35"/>
    <m/>
    <n v="12148.2"/>
  </r>
  <r>
    <s v="Horning, Mr.  Peter B."/>
    <m/>
    <s v=" Mr"/>
    <s v="  Peter B"/>
    <s v="Horning"/>
    <m/>
    <n v="0"/>
    <m/>
    <s v="No"/>
    <s v="yes"/>
    <s v="No"/>
    <s v="Yes"/>
    <m/>
    <n v="22.44"/>
    <x v="2"/>
    <m/>
    <n v="4.62"/>
    <x v="2"/>
    <m/>
    <n v="1991"/>
    <s v="Aug"/>
    <n v="29"/>
    <s v="29-Aug-1991"/>
    <m/>
    <n v="31"/>
    <m/>
    <n v="12198.64"/>
  </r>
  <r>
    <s v="Goode, Mr.  Adam"/>
    <m/>
    <s v=" Mr"/>
    <s v="  Adam"/>
    <s v="Goode"/>
    <m/>
    <n v="0"/>
    <m/>
    <s v="No"/>
    <s v="yes"/>
    <s v="No"/>
    <s v="Yes"/>
    <m/>
    <n v="37.049999999999997"/>
    <x v="0"/>
    <m/>
    <n v="9.9600000000000009"/>
    <x v="0"/>
    <m/>
    <n v="1977"/>
    <s v="Aug"/>
    <n v="14"/>
    <s v="14-Aug-1977"/>
    <m/>
    <n v="45"/>
    <m/>
    <n v="12218.7"/>
  </r>
  <r>
    <s v="Doden, Mr.  Jeremy J"/>
    <m/>
    <s v=" Mr"/>
    <s v="  Jeremy J"/>
    <s v="Doden"/>
    <m/>
    <n v="2"/>
    <m/>
    <s v="No"/>
    <s v="No"/>
    <s v="No"/>
    <s v="No"/>
    <m/>
    <n v="22.95"/>
    <x v="2"/>
    <m/>
    <n v="10.53"/>
    <x v="0"/>
    <m/>
    <n v="1964"/>
    <s v="Jul"/>
    <n v="20"/>
    <s v="20-Jul-1964"/>
    <m/>
    <n v="58"/>
    <m/>
    <n v="12222.9"/>
  </r>
  <r>
    <s v="Groff, Mr.  Adam C"/>
    <m/>
    <s v=" Mr"/>
    <s v="  Adam C"/>
    <s v="Groff"/>
    <m/>
    <n v="0"/>
    <m/>
    <s v="No"/>
    <s v="yes"/>
    <s v="No"/>
    <s v="Yes"/>
    <m/>
    <n v="34.200000000000003"/>
    <x v="0"/>
    <m/>
    <n v="6.69"/>
    <x v="0"/>
    <m/>
    <n v="1964"/>
    <s v="Jul"/>
    <n v="2"/>
    <s v="2-Jul-1964"/>
    <m/>
    <n v="58"/>
    <m/>
    <n v="12224.35"/>
  </r>
  <r>
    <s v="Kuehler, Mr.  Jon"/>
    <m/>
    <s v=" Mr"/>
    <s v="  Jon"/>
    <s v="Kuehler"/>
    <m/>
    <n v="0"/>
    <m/>
    <s v="No"/>
    <s v="yes"/>
    <s v="No"/>
    <s v="Yes"/>
    <m/>
    <n v="30.59"/>
    <x v="0"/>
    <m/>
    <n v="9.5500000000000007"/>
    <x v="0"/>
    <m/>
    <n v="1964"/>
    <s v="Jun"/>
    <n v="24"/>
    <s v="24-Jun-1964"/>
    <m/>
    <n v="58"/>
    <m/>
    <n v="12231.61"/>
  </r>
  <r>
    <s v="Daniels, Mr.  Steven J"/>
    <m/>
    <s v=" Mr"/>
    <s v="  Steven J"/>
    <s v="Daniels"/>
    <m/>
    <n v="0"/>
    <m/>
    <s v="No"/>
    <s v="No"/>
    <s v="No"/>
    <s v="No"/>
    <m/>
    <n v="25.51"/>
    <x v="1"/>
    <m/>
    <n v="6.05"/>
    <x v="1"/>
    <m/>
    <n v="1963"/>
    <s v="Jul"/>
    <n v="19"/>
    <s v="19-Jul-1963"/>
    <m/>
    <n v="59"/>
    <m/>
    <n v="12233.83"/>
  </r>
  <r>
    <s v="Gibby, Ms.  Jessica P."/>
    <m/>
    <s v=" Ms"/>
    <s v="  Jessica P"/>
    <s v="Gibby"/>
    <m/>
    <n v="1"/>
    <m/>
    <s v="No"/>
    <s v="yes"/>
    <s v="No"/>
    <s v="Yes"/>
    <m/>
    <n v="29.04"/>
    <x v="1"/>
    <m/>
    <n v="10.56"/>
    <x v="0"/>
    <m/>
    <n v="1964"/>
    <s v="Oct"/>
    <n v="15"/>
    <s v="15-Oct-1964"/>
    <m/>
    <n v="58"/>
    <m/>
    <n v="12235.84"/>
  </r>
  <r>
    <s v="Busa, Ms.  Ashley"/>
    <m/>
    <s v=" Ms"/>
    <s v="  Ashley"/>
    <s v="Busa"/>
    <m/>
    <n v="1"/>
    <m/>
    <s v="No"/>
    <s v="yes"/>
    <s v="No"/>
    <s v="Yes"/>
    <m/>
    <n v="22.135000000000002"/>
    <x v="2"/>
    <m/>
    <n v="10.81"/>
    <x v="0"/>
    <m/>
    <n v="1966"/>
    <s v="Jul"/>
    <n v="29"/>
    <s v="29-Jul-1966"/>
    <m/>
    <n v="56"/>
    <m/>
    <n v="12237.73"/>
  </r>
  <r>
    <s v="Moyo, Mr.  Arturo H."/>
    <m/>
    <s v=" Mr"/>
    <s v="  Arturo H"/>
    <s v="Moyo"/>
    <m/>
    <n v="0"/>
    <m/>
    <s v="No"/>
    <s v="No"/>
    <s v="No"/>
    <s v="No"/>
    <m/>
    <n v="21.375"/>
    <x v="2"/>
    <m/>
    <n v="4.32"/>
    <x v="2"/>
    <m/>
    <n v="1963"/>
    <s v="Jul"/>
    <n v="17"/>
    <s v="17-Jul-1963"/>
    <m/>
    <n v="59"/>
    <m/>
    <n v="12244.53"/>
  </r>
  <r>
    <s v="Horn, Mr.  Ketil"/>
    <m/>
    <s v=" Mr"/>
    <s v="  Ketil"/>
    <s v="Horn"/>
    <m/>
    <n v="0"/>
    <m/>
    <s v="No"/>
    <s v="No"/>
    <s v="No"/>
    <s v="No"/>
    <m/>
    <n v="29.19"/>
    <x v="1"/>
    <m/>
    <n v="4.37"/>
    <x v="2"/>
    <m/>
    <n v="1974"/>
    <s v="Jun"/>
    <n v="23"/>
    <s v="23-Jun-1974"/>
    <m/>
    <n v="48"/>
    <m/>
    <n v="12245.17"/>
  </r>
  <r>
    <s v="Bien, Ms.  Katie"/>
    <m/>
    <s v=" Ms"/>
    <s v="  Katie"/>
    <s v="Bien"/>
    <m/>
    <n v="1"/>
    <m/>
    <s v="No"/>
    <s v="yes"/>
    <s v="No"/>
    <s v="Yes"/>
    <m/>
    <n v="31.92"/>
    <x v="0"/>
    <m/>
    <n v="4.8099999999999996"/>
    <x v="2"/>
    <m/>
    <n v="1989"/>
    <s v="Nov"/>
    <n v="23"/>
    <s v="23-Nov-1989"/>
    <m/>
    <n v="33"/>
    <m/>
    <n v="12254.44"/>
  </r>
  <r>
    <s v="O'Connor, Ms.  Christi"/>
    <m/>
    <s v=" Ms"/>
    <s v="  Christi"/>
    <s v="O'Connor"/>
    <m/>
    <n v="1"/>
    <m/>
    <s v="No"/>
    <s v="yes"/>
    <s v="No"/>
    <s v="Yes"/>
    <m/>
    <n v="26.315000000000001"/>
    <x v="1"/>
    <m/>
    <n v="4.5599999999999996"/>
    <x v="2"/>
    <m/>
    <n v="1986"/>
    <s v="Aug"/>
    <n v="13"/>
    <s v="13-Aug-1986"/>
    <m/>
    <n v="36"/>
    <m/>
    <n v="12255.04"/>
  </r>
  <r>
    <s v="Ash, Mr.  Alan"/>
    <m/>
    <s v=" Mr"/>
    <s v="  Alan"/>
    <s v="Ash"/>
    <m/>
    <n v="0"/>
    <m/>
    <s v="No"/>
    <s v="No"/>
    <s v="No"/>
    <s v="No"/>
    <m/>
    <n v="35.299999999999997"/>
    <x v="0"/>
    <m/>
    <n v="4.3899999999999997"/>
    <x v="2"/>
    <m/>
    <n v="1966"/>
    <s v="Dec"/>
    <n v="6"/>
    <s v="6-Dec-1966"/>
    <m/>
    <n v="56"/>
    <m/>
    <n v="12265.51"/>
  </r>
  <r>
    <s v="Do Prado, Mr.  Edivaldo B. Sr."/>
    <m/>
    <s v=" Mr"/>
    <s v="  Edivaldo B"/>
    <s v="Do Prado"/>
    <m/>
    <n v="0"/>
    <m/>
    <s v="No"/>
    <s v="No"/>
    <s v="No"/>
    <s v="No"/>
    <m/>
    <n v="18.91"/>
    <x v="2"/>
    <m/>
    <n v="11.44"/>
    <x v="0"/>
    <m/>
    <n v="1967"/>
    <s v="Dec"/>
    <n v="30"/>
    <s v="30-Dec-1967"/>
    <m/>
    <n v="55"/>
    <m/>
    <n v="12268.63"/>
  </r>
  <r>
    <s v="Phillips, Ms.  Eve"/>
    <m/>
    <s v=" Ms"/>
    <s v="  Eve"/>
    <s v="Phillips"/>
    <m/>
    <n v="1"/>
    <m/>
    <s v="No"/>
    <s v="yes"/>
    <s v="No"/>
    <s v="Yes"/>
    <m/>
    <n v="22.41"/>
    <x v="2"/>
    <m/>
    <n v="11.37"/>
    <x v="0"/>
    <m/>
    <n v="1967"/>
    <s v="Aug"/>
    <n v="28"/>
    <s v="28-Aug-1967"/>
    <m/>
    <n v="55"/>
    <m/>
    <n v="12269.69"/>
  </r>
  <r>
    <s v="Kelly, Mr.  Devin"/>
    <m/>
    <s v=" Mr"/>
    <s v="  Devin"/>
    <s v="Kelly"/>
    <m/>
    <n v="0"/>
    <m/>
    <s v="No"/>
    <s v="No"/>
    <s v="No"/>
    <s v="No"/>
    <m/>
    <n v="22.704999999999998"/>
    <x v="2"/>
    <m/>
    <n v="6.14"/>
    <x v="1"/>
    <m/>
    <n v="1966"/>
    <s v="Nov"/>
    <n v="16"/>
    <s v="16-Nov-1966"/>
    <m/>
    <n v="56"/>
    <m/>
    <n v="12282.03"/>
  </r>
  <r>
    <s v="Dever, Mr.  Shaun R"/>
    <m/>
    <s v=" Mr"/>
    <s v="  Shaun R"/>
    <s v="Dever"/>
    <m/>
    <n v="0"/>
    <m/>
    <s v="No"/>
    <s v="No"/>
    <s v="No"/>
    <s v="No"/>
    <m/>
    <n v="37.18"/>
    <x v="0"/>
    <m/>
    <n v="4.8899999999999997"/>
    <x v="2"/>
    <m/>
    <n v="1990"/>
    <s v="Oct"/>
    <n v="29"/>
    <s v="29-Oct-1990"/>
    <m/>
    <n v="32"/>
    <m/>
    <n v="12282.38"/>
  </r>
  <r>
    <s v="Horvath, Mr.  Adrian"/>
    <m/>
    <s v=" Mr"/>
    <s v="  Adrian"/>
    <s v="Horvath"/>
    <m/>
    <n v="0"/>
    <m/>
    <s v="No"/>
    <s v="No"/>
    <s v="No"/>
    <s v="No"/>
    <m/>
    <n v="35.97"/>
    <x v="0"/>
    <m/>
    <n v="4.5999999999999996"/>
    <x v="2"/>
    <m/>
    <n v="1963"/>
    <s v="Oct"/>
    <n v="28"/>
    <s v="28-Oct-1963"/>
    <m/>
    <n v="59"/>
    <m/>
    <n v="12299.59"/>
  </r>
  <r>
    <s v="Danner, Mr.  Andrew"/>
    <m/>
    <s v=" Mr"/>
    <s v="  Andrew"/>
    <s v="Danner"/>
    <m/>
    <n v="0"/>
    <m/>
    <s v="No"/>
    <s v="No"/>
    <s v="No"/>
    <s v="No"/>
    <m/>
    <n v="35.799999999999997"/>
    <x v="0"/>
    <m/>
    <n v="4.42"/>
    <x v="2"/>
    <m/>
    <n v="1963"/>
    <s v="Aug"/>
    <n v="29"/>
    <s v="29-Aug-1963"/>
    <m/>
    <n v="59"/>
    <m/>
    <n v="12323.94"/>
  </r>
  <r>
    <s v="Weiss, Ms.  Mallory"/>
    <m/>
    <s v=" Ms"/>
    <s v="  Mallory"/>
    <s v="Weiss"/>
    <m/>
    <n v="0"/>
    <m/>
    <s v="No"/>
    <s v="yes"/>
    <s v="No"/>
    <s v="Yes"/>
    <m/>
    <n v="28.31"/>
    <x v="1"/>
    <m/>
    <n v="7.48"/>
    <x v="0"/>
    <m/>
    <n v="1963"/>
    <s v="Aug"/>
    <n v="2"/>
    <s v="2-Aug-1963"/>
    <m/>
    <n v="59"/>
    <m/>
    <n v="12333.83"/>
  </r>
  <r>
    <s v="D'Andrea, Mr.  Shawn E"/>
    <m/>
    <s v=" Mr"/>
    <s v="  Shawn E"/>
    <s v="D'Andrea"/>
    <m/>
    <n v="0"/>
    <m/>
    <s v="No"/>
    <s v="No"/>
    <s v="No"/>
    <s v="No"/>
    <m/>
    <n v="38.06"/>
    <x v="0"/>
    <m/>
    <n v="10.74"/>
    <x v="0"/>
    <m/>
    <n v="1963"/>
    <s v="Sep"/>
    <n v="22"/>
    <s v="22-Sep-1963"/>
    <m/>
    <n v="59"/>
    <m/>
    <n v="12347.17"/>
  </r>
  <r>
    <s v="Olesky, Ms.  Sarah E"/>
    <m/>
    <s v=" Ms"/>
    <s v="  Sarah E"/>
    <s v="Olesky"/>
    <m/>
    <n v="1"/>
    <m/>
    <s v="No"/>
    <s v="No"/>
    <s v="No"/>
    <s v="No"/>
    <m/>
    <n v="28"/>
    <x v="1"/>
    <m/>
    <n v="5.19"/>
    <x v="2"/>
    <m/>
    <n v="1966"/>
    <s v="Dec"/>
    <n v="29"/>
    <s v="29-Dec-1966"/>
    <m/>
    <n v="56"/>
    <m/>
    <n v="12363.55"/>
  </r>
  <r>
    <s v="Whitcraft, Mr.  Josh"/>
    <m/>
    <s v=" Mr"/>
    <s v="  Josh"/>
    <s v="Whitcraft"/>
    <m/>
    <n v="0"/>
    <m/>
    <s v="No"/>
    <s v="No"/>
    <s v="No"/>
    <s v="No"/>
    <m/>
    <n v="34.32"/>
    <x v="0"/>
    <m/>
    <n v="9.17"/>
    <x v="0"/>
    <m/>
    <n v="1962"/>
    <s v="Sep"/>
    <n v="26"/>
    <s v="26-Sep-1962"/>
    <m/>
    <n v="60"/>
    <m/>
    <n v="12369.89"/>
  </r>
  <r>
    <s v="Salazar, Mr.  Johann A"/>
    <m/>
    <s v=" Mr"/>
    <s v="  Johann A"/>
    <s v="Salazar"/>
    <m/>
    <n v="0"/>
    <m/>
    <s v="No"/>
    <s v="yes"/>
    <s v="No"/>
    <s v="Yes"/>
    <m/>
    <n v="22.3"/>
    <x v="2"/>
    <m/>
    <n v="4.95"/>
    <x v="2"/>
    <m/>
    <n v="1989"/>
    <s v="Dec"/>
    <n v="29"/>
    <s v="29-Dec-1989"/>
    <m/>
    <n v="33"/>
    <m/>
    <n v="12404.88"/>
  </r>
  <r>
    <s v="Todd, Ms.  Robin M."/>
    <m/>
    <s v=" Ms"/>
    <s v="  Robin M"/>
    <s v="Todd"/>
    <m/>
    <n v="1"/>
    <m/>
    <s v="No"/>
    <s v="No"/>
    <s v="No"/>
    <s v="No"/>
    <m/>
    <n v="27.835000000000001"/>
    <x v="1"/>
    <m/>
    <n v="6.03"/>
    <x v="1"/>
    <m/>
    <n v="1972"/>
    <s v="Aug"/>
    <n v="21"/>
    <s v="21-Aug-1972"/>
    <m/>
    <n v="50"/>
    <m/>
    <n v="12407.3"/>
  </r>
  <r>
    <s v="Pond, Mr.  Kyle K"/>
    <m/>
    <s v=" Mr"/>
    <s v="  Kyle K"/>
    <s v="Pond"/>
    <m/>
    <n v="0"/>
    <m/>
    <s v="No"/>
    <s v="No"/>
    <s v="No"/>
    <s v="No"/>
    <m/>
    <n v="39.229999999999997"/>
    <x v="0"/>
    <m/>
    <n v="5.36"/>
    <x v="2"/>
    <m/>
    <n v="1979"/>
    <s v="Jul"/>
    <n v="14"/>
    <s v="14-Jul-1979"/>
    <m/>
    <n v="43"/>
    <m/>
    <n v="12408.29"/>
  </r>
  <r>
    <s v="Egan, Ms.  Alison"/>
    <m/>
    <s v=" Ms"/>
    <s v="  Alison"/>
    <s v="Egan"/>
    <m/>
    <n v="1"/>
    <m/>
    <s v="No"/>
    <s v="No"/>
    <s v="No"/>
    <s v="No"/>
    <m/>
    <n v="19.95"/>
    <x v="2"/>
    <m/>
    <n v="6.11"/>
    <x v="1"/>
    <m/>
    <n v="1964"/>
    <s v="Aug"/>
    <n v="4"/>
    <s v="4-Aug-1964"/>
    <m/>
    <n v="58"/>
    <m/>
    <n v="12430.95"/>
  </r>
  <r>
    <s v="Bersani, Mr.  Michael A."/>
    <m/>
    <s v=" Mr"/>
    <s v="  Michael A"/>
    <s v="Bersani"/>
    <m/>
    <n v="1"/>
    <m/>
    <s v="No"/>
    <s v="No"/>
    <s v="No"/>
    <s v="No"/>
    <m/>
    <n v="34.64"/>
    <x v="0"/>
    <m/>
    <n v="4.88"/>
    <x v="2"/>
    <m/>
    <n v="1995"/>
    <s v="Aug"/>
    <n v="9"/>
    <s v="9-Aug-1995"/>
    <m/>
    <n v="27"/>
    <m/>
    <n v="12452.25"/>
  </r>
  <r>
    <s v="Creech, Mr.  Byron A"/>
    <m/>
    <s v=" Mr"/>
    <s v="  Byron A"/>
    <s v="Creech"/>
    <m/>
    <n v="0"/>
    <m/>
    <s v="No"/>
    <s v="No"/>
    <s v="No"/>
    <s v="No"/>
    <m/>
    <n v="18.75"/>
    <x v="2"/>
    <m/>
    <n v="6.72"/>
    <x v="0"/>
    <m/>
    <n v="1968"/>
    <s v="Nov"/>
    <n v="26"/>
    <s v="26-Nov-1968"/>
    <m/>
    <n v="54"/>
    <m/>
    <n v="12475.35"/>
  </r>
  <r>
    <s v="Sudres, Ms.  Carine A"/>
    <m/>
    <s v=" Ms"/>
    <s v="  Carine A"/>
    <s v="Sudres"/>
    <m/>
    <n v="1"/>
    <m/>
    <s v="No"/>
    <s v="No"/>
    <s v="No"/>
    <s v="No"/>
    <m/>
    <n v="26.48"/>
    <x v="1"/>
    <m/>
    <n v="4.2"/>
    <x v="2"/>
    <m/>
    <n v="1968"/>
    <s v="Nov"/>
    <n v="12"/>
    <s v="12-Nov-1968"/>
    <m/>
    <n v="54"/>
    <m/>
    <n v="12479.71"/>
  </r>
  <r>
    <s v="Couture, Mr.  Nathaniel"/>
    <m/>
    <s v=" Mr"/>
    <s v="  Nathaniel"/>
    <s v="Couture"/>
    <m/>
    <n v="1"/>
    <m/>
    <s v="No"/>
    <s v="No"/>
    <s v="No"/>
    <s v="No"/>
    <m/>
    <n v="34.83"/>
    <x v="0"/>
    <m/>
    <n v="5.79"/>
    <x v="1"/>
    <m/>
    <n v="1967"/>
    <s v="Sep"/>
    <n v="1"/>
    <s v="1-Sep-1967"/>
    <m/>
    <n v="55"/>
    <m/>
    <n v="12485.8"/>
  </r>
  <r>
    <s v="Willard, Ms.  Lindsay A."/>
    <m/>
    <s v=" Ms"/>
    <s v="  Lindsay A"/>
    <s v="Willard"/>
    <m/>
    <n v="0"/>
    <m/>
    <s v="No"/>
    <s v="No"/>
    <s v="No"/>
    <s v="No"/>
    <m/>
    <n v="25.46"/>
    <x v="1"/>
    <m/>
    <n v="4.29"/>
    <x v="2"/>
    <m/>
    <n v="1968"/>
    <s v="Dec"/>
    <n v="3"/>
    <s v="3-Dec-1968"/>
    <m/>
    <n v="54"/>
    <m/>
    <n v="12495.29"/>
  </r>
  <r>
    <s v="Patronick, Mr.  Justin R"/>
    <m/>
    <s v=" Mr"/>
    <s v="  Justin R"/>
    <s v="Patronick"/>
    <m/>
    <n v="0"/>
    <m/>
    <s v="No"/>
    <s v="No"/>
    <s v="No"/>
    <s v="No"/>
    <m/>
    <n v="23.31"/>
    <x v="2"/>
    <m/>
    <n v="8.27"/>
    <x v="0"/>
    <m/>
    <n v="1966"/>
    <s v="Jul"/>
    <n v="12"/>
    <s v="12-Jul-1966"/>
    <m/>
    <n v="56"/>
    <m/>
    <n v="12499.88"/>
  </r>
  <r>
    <s v="Depasquale, Ms.  Casey"/>
    <m/>
    <s v=" Ms"/>
    <s v="  Casey"/>
    <s v="Depasquale"/>
    <m/>
    <n v="0"/>
    <m/>
    <s v="No"/>
    <s v="No"/>
    <s v="No"/>
    <s v="No"/>
    <m/>
    <n v="29"/>
    <x v="1"/>
    <m/>
    <n v="4.5599999999999996"/>
    <x v="2"/>
    <m/>
    <n v="1962"/>
    <s v="Oct"/>
    <n v="16"/>
    <s v="16-Oct-1962"/>
    <m/>
    <n v="60"/>
    <m/>
    <n v="12523.6"/>
  </r>
  <r>
    <s v="Lavergne, Ms.  Amanda L"/>
    <m/>
    <s v=" Ms"/>
    <s v="  Amanda L"/>
    <s v="Lavergne"/>
    <m/>
    <n v="0"/>
    <m/>
    <s v="No"/>
    <s v="No"/>
    <s v="No"/>
    <s v="No"/>
    <m/>
    <n v="32.869999999999997"/>
    <x v="0"/>
    <m/>
    <n v="5.33"/>
    <x v="2"/>
    <m/>
    <n v="1961"/>
    <s v="Nov"/>
    <n v="28"/>
    <s v="28-Nov-1961"/>
    <m/>
    <n v="61"/>
    <m/>
    <n v="12557.61"/>
  </r>
  <r>
    <s v="Kawakami, Ms.  Ayako N."/>
    <m/>
    <s v=" Ms"/>
    <s v="  Ayako N"/>
    <s v="Kawakami"/>
    <m/>
    <n v="0"/>
    <m/>
    <s v="No"/>
    <s v="No"/>
    <s v="No"/>
    <s v="No"/>
    <m/>
    <n v="26.18"/>
    <x v="1"/>
    <m/>
    <n v="5.63"/>
    <x v="2"/>
    <m/>
    <n v="1961"/>
    <s v="Nov"/>
    <n v="28"/>
    <s v="28-Nov-1961"/>
    <m/>
    <n v="61"/>
    <m/>
    <n v="12574.05"/>
  </r>
  <r>
    <s v="Gonsalves, Ms.  Emilee"/>
    <m/>
    <s v=" Ms"/>
    <s v="  Emilee"/>
    <s v="Gonsalves"/>
    <m/>
    <n v="0"/>
    <m/>
    <s v="No"/>
    <s v="No"/>
    <s v="No"/>
    <s v="No"/>
    <m/>
    <n v="25.3"/>
    <x v="1"/>
    <m/>
    <n v="5.12"/>
    <x v="2"/>
    <m/>
    <n v="1969"/>
    <s v="Nov"/>
    <n v="26"/>
    <s v="26-Nov-1969"/>
    <m/>
    <n v="53"/>
    <m/>
    <n v="12579.92"/>
  </r>
  <r>
    <s v="Peck, Mr.  Stephen M"/>
    <m/>
    <s v=" Mr"/>
    <s v="  Stephen M"/>
    <s v="Peck"/>
    <m/>
    <n v="1"/>
    <m/>
    <s v="No"/>
    <s v="yes"/>
    <s v="No"/>
    <s v="Yes"/>
    <m/>
    <n v="36.94"/>
    <x v="0"/>
    <m/>
    <n v="5.15"/>
    <x v="2"/>
    <m/>
    <n v="1970"/>
    <s v="Jun"/>
    <n v="18"/>
    <s v="18-Jun-1970"/>
    <m/>
    <n v="52"/>
    <m/>
    <n v="12592.53"/>
  </r>
  <r>
    <s v="Aure, Ms.  Annemarie A"/>
    <m/>
    <s v=" Ms"/>
    <s v="  Annemarie A"/>
    <s v="Aure"/>
    <m/>
    <n v="0"/>
    <m/>
    <s v="No"/>
    <s v="No"/>
    <s v="No"/>
    <s v="No"/>
    <m/>
    <n v="22.86"/>
    <x v="2"/>
    <m/>
    <n v="7.5"/>
    <x v="0"/>
    <m/>
    <n v="1988"/>
    <s v="Aug"/>
    <n v="11"/>
    <s v="11-Aug-1988"/>
    <m/>
    <n v="34"/>
    <m/>
    <n v="12600.46"/>
  </r>
  <r>
    <s v="Mattingly, Ms.  Ashley R"/>
    <m/>
    <s v=" Ms"/>
    <s v="  Ashley R"/>
    <s v="Mattingly"/>
    <m/>
    <n v="1"/>
    <m/>
    <s v="No"/>
    <s v="yes"/>
    <s v="No"/>
    <s v="Yes"/>
    <m/>
    <n v="18.760000000000002"/>
    <x v="2"/>
    <m/>
    <n v="4.88"/>
    <x v="2"/>
    <m/>
    <n v="1998"/>
    <s v="Nov"/>
    <n v="18"/>
    <s v="18-Nov-1998"/>
    <m/>
    <n v="24"/>
    <m/>
    <n v="12609.89"/>
  </r>
  <r>
    <s v="Stelpflug, Ms.  Leslie A"/>
    <m/>
    <s v=" Ms"/>
    <s v="  Leslie A"/>
    <s v="Stelpflug"/>
    <m/>
    <n v="0"/>
    <m/>
    <s v="No"/>
    <s v="No"/>
    <s v="No"/>
    <s v="No"/>
    <m/>
    <n v="24.36"/>
    <x v="2"/>
    <m/>
    <n v="5.57"/>
    <x v="2"/>
    <m/>
    <n v="1963"/>
    <s v="Aug"/>
    <n v="19"/>
    <s v="19-Aug-1963"/>
    <m/>
    <n v="59"/>
    <m/>
    <n v="12622.18"/>
  </r>
  <r>
    <s v="Sanchez Antognini, Mr.  Mauricio J. Sr."/>
    <m/>
    <s v=" Mr"/>
    <s v="  Mauricio J"/>
    <s v="Sanchez Antognini"/>
    <m/>
    <n v="0"/>
    <m/>
    <s v="No"/>
    <s v="No"/>
    <s v="No"/>
    <s v="No"/>
    <m/>
    <n v="32.299999999999997"/>
    <x v="0"/>
    <m/>
    <n v="5.31"/>
    <x v="2"/>
    <m/>
    <n v="1970"/>
    <s v="Dec"/>
    <n v="28"/>
    <s v="28-Dec-1970"/>
    <m/>
    <n v="52"/>
    <m/>
    <n v="12624.74"/>
  </r>
  <r>
    <s v="Condon, Mr.  Kieran"/>
    <m/>
    <s v=" Mr"/>
    <s v="  Kieran"/>
    <s v="Condon"/>
    <m/>
    <n v="0"/>
    <m/>
    <s v="No"/>
    <s v="yes"/>
    <s v="No"/>
    <s v="Yes"/>
    <m/>
    <n v="22.704999999999998"/>
    <x v="2"/>
    <m/>
    <n v="4.57"/>
    <x v="2"/>
    <m/>
    <n v="1965"/>
    <s v="Oct"/>
    <n v="4"/>
    <s v="4-Oct-1965"/>
    <m/>
    <n v="57"/>
    <m/>
    <n v="12629.17"/>
  </r>
  <r>
    <s v="Magato, Ms.  Elizabeth A"/>
    <m/>
    <s v=" Ms"/>
    <s v="  Elizabeth A"/>
    <s v="Magato"/>
    <m/>
    <n v="1"/>
    <m/>
    <s v="No"/>
    <s v="yes"/>
    <s v="No"/>
    <s v="Yes"/>
    <m/>
    <n v="21.79"/>
    <x v="2"/>
    <m/>
    <n v="8.6999999999999993"/>
    <x v="0"/>
    <m/>
    <n v="1962"/>
    <s v="Nov"/>
    <n v="22"/>
    <s v="22-Nov-1962"/>
    <m/>
    <n v="60"/>
    <m/>
    <n v="12629.9"/>
  </r>
  <r>
    <s v="Dombrowski, Mr.  Zeke M."/>
    <m/>
    <s v=" Mr"/>
    <s v="  Zeke M"/>
    <s v="Dombrowski"/>
    <m/>
    <n v="0"/>
    <m/>
    <s v="No"/>
    <s v="No"/>
    <s v="No"/>
    <s v="No"/>
    <m/>
    <n v="24.52"/>
    <x v="2"/>
    <m/>
    <n v="4.76"/>
    <x v="2"/>
    <m/>
    <n v="1962"/>
    <s v="Jul"/>
    <n v="22"/>
    <s v="22-Jul-1962"/>
    <m/>
    <n v="60"/>
    <m/>
    <n v="12638.2"/>
  </r>
  <r>
    <s v="Ohara, Mr.  Chip"/>
    <m/>
    <s v=" Mr"/>
    <s v="  Chip"/>
    <s v="Ohara"/>
    <m/>
    <n v="0"/>
    <m/>
    <s v="No"/>
    <s v="No"/>
    <s v="No"/>
    <s v="No"/>
    <m/>
    <n v="39.520000000000003"/>
    <x v="0"/>
    <m/>
    <n v="11.81"/>
    <x v="0"/>
    <m/>
    <n v="1972"/>
    <s v="Sep"/>
    <n v="5"/>
    <s v="5-Sep-1972"/>
    <m/>
    <n v="50"/>
    <m/>
    <n v="12640.24"/>
  </r>
  <r>
    <s v="Cifuentes Fetiva, Mr.  Miguel Angel Sr."/>
    <m/>
    <s v=" Mr"/>
    <s v="  Miguel Angel Sr"/>
    <s v="Cifuentes Fetiva"/>
    <m/>
    <n v="0"/>
    <m/>
    <s v="No"/>
    <s v="No"/>
    <s v="No"/>
    <s v="No"/>
    <m/>
    <n v="24.49"/>
    <x v="2"/>
    <m/>
    <n v="4.67"/>
    <x v="2"/>
    <m/>
    <n v="1966"/>
    <s v="Dec"/>
    <n v="17"/>
    <s v="17-Dec-1966"/>
    <m/>
    <n v="56"/>
    <m/>
    <n v="12643.38"/>
  </r>
  <r>
    <s v="Keno, Mr.  Brian"/>
    <m/>
    <s v=" Mr"/>
    <s v="  Brian"/>
    <s v="Keno"/>
    <m/>
    <n v="0"/>
    <m/>
    <s v="No"/>
    <s v="No"/>
    <s v="No"/>
    <s v="No"/>
    <m/>
    <n v="26.315000000000001"/>
    <x v="1"/>
    <m/>
    <n v="6.02"/>
    <x v="1"/>
    <m/>
    <n v="1962"/>
    <s v="Jul"/>
    <n v="11"/>
    <s v="11-Jul-1962"/>
    <m/>
    <n v="60"/>
    <m/>
    <n v="12644.59"/>
  </r>
  <r>
    <s v="Bruce, Ms.  Meghan"/>
    <m/>
    <s v=" Ms"/>
    <s v="  Meghan"/>
    <s v="Bruce"/>
    <m/>
    <n v="0"/>
    <m/>
    <s v="No"/>
    <s v="No"/>
    <s v="No"/>
    <s v="No"/>
    <m/>
    <n v="22.58"/>
    <x v="2"/>
    <m/>
    <n v="7.46"/>
    <x v="0"/>
    <m/>
    <n v="1965"/>
    <s v="Sep"/>
    <n v="14"/>
    <s v="14-Sep-1965"/>
    <m/>
    <n v="57"/>
    <m/>
    <n v="12646.21"/>
  </r>
  <r>
    <s v="Lorch, Ms.  Meredith L."/>
    <m/>
    <s v=" Ms"/>
    <s v="  Meredith L"/>
    <s v="Lorch"/>
    <m/>
    <n v="1"/>
    <m/>
    <s v="No"/>
    <s v="No"/>
    <s v="No"/>
    <s v="No"/>
    <m/>
    <n v="19.475000000000001"/>
    <x v="2"/>
    <m/>
    <n v="4.74"/>
    <x v="2"/>
    <m/>
    <n v="1962"/>
    <s v="Aug"/>
    <n v="27"/>
    <s v="27-Aug-1962"/>
    <m/>
    <n v="60"/>
    <m/>
    <n v="12648.7"/>
  </r>
  <r>
    <s v="Sullivan, Mrs.  Millicent M"/>
    <m/>
    <s v=" Mrs"/>
    <s v="  Millicent M"/>
    <s v="Sullivan"/>
    <m/>
    <n v="0"/>
    <m/>
    <s v="No"/>
    <s v="No"/>
    <s v="No"/>
    <s v="No"/>
    <m/>
    <n v="26.33"/>
    <x v="1"/>
    <m/>
    <n v="4.79"/>
    <x v="2"/>
    <m/>
    <n v="1974"/>
    <s v="Sep"/>
    <n v="24"/>
    <s v="24-Sep-1974"/>
    <m/>
    <n v="48"/>
    <m/>
    <n v="12697.48"/>
  </r>
  <r>
    <s v="Cave, Ms.  Kathleen"/>
    <m/>
    <s v=" Ms"/>
    <s v="  Kathleen"/>
    <s v="Cave"/>
    <m/>
    <n v="0"/>
    <m/>
    <s v="No"/>
    <s v="yes"/>
    <s v="No"/>
    <s v="Yes"/>
    <m/>
    <n v="17.29"/>
    <x v="4"/>
    <m/>
    <n v="5.35"/>
    <x v="2"/>
    <m/>
    <n v="1992"/>
    <s v="Jul"/>
    <n v="7"/>
    <s v="7-Jul-1992"/>
    <m/>
    <n v="30"/>
    <m/>
    <n v="12699.56"/>
  </r>
  <r>
    <s v="Gudenkauf, Ms.  Kimberly K"/>
    <m/>
    <s v=" Ms"/>
    <s v="  Kimberly K"/>
    <s v="Gudenkauf"/>
    <m/>
    <n v="1"/>
    <m/>
    <s v="No"/>
    <s v="No"/>
    <s v="No"/>
    <s v="No"/>
    <m/>
    <n v="42.88"/>
    <x v="0"/>
    <m/>
    <n v="4.87"/>
    <x v="2"/>
    <m/>
    <n v="1964"/>
    <s v="Nov"/>
    <n v="28"/>
    <s v="28-Nov-1964"/>
    <m/>
    <n v="58"/>
    <m/>
    <n v="12700.63"/>
  </r>
  <r>
    <s v="Thomas, Mr.  Justin C"/>
    <m/>
    <s v=" Mr"/>
    <s v="  Justin C"/>
    <s v="Thomas"/>
    <m/>
    <n v="0"/>
    <m/>
    <s v="No"/>
    <s v="yes"/>
    <s v="No"/>
    <s v="Yes"/>
    <m/>
    <n v="32.200000000000003"/>
    <x v="0"/>
    <m/>
    <n v="10.09"/>
    <x v="0"/>
    <m/>
    <n v="1970"/>
    <s v="Jul"/>
    <n v="8"/>
    <s v="8-Jul-1970"/>
    <m/>
    <n v="52"/>
    <m/>
    <n v="12713"/>
  </r>
  <r>
    <s v="Holley, Mr.  Tristan P."/>
    <m/>
    <s v=" Mr"/>
    <s v="  Tristan P"/>
    <s v="Holley"/>
    <m/>
    <n v="1"/>
    <m/>
    <s v="No"/>
    <s v="yes"/>
    <s v="No"/>
    <s v="Yes"/>
    <m/>
    <n v="18.75"/>
    <x v="2"/>
    <m/>
    <n v="5.47"/>
    <x v="2"/>
    <m/>
    <n v="1988"/>
    <s v="Jul"/>
    <n v="17"/>
    <s v="17-Jul-1988"/>
    <m/>
    <n v="34"/>
    <m/>
    <n v="12718.21"/>
  </r>
  <r>
    <s v="Kemble, Ms.  Traci A"/>
    <m/>
    <s v=" Ms"/>
    <s v="  Traci A"/>
    <s v="Kemble"/>
    <m/>
    <n v="0"/>
    <m/>
    <s v="No"/>
    <s v="No"/>
    <s v="No"/>
    <s v="No"/>
    <m/>
    <n v="22.36"/>
    <x v="2"/>
    <m/>
    <n v="8.6"/>
    <x v="0"/>
    <m/>
    <n v="1962"/>
    <s v="Sep"/>
    <n v="2"/>
    <s v="2-Sep-1962"/>
    <m/>
    <n v="60"/>
    <m/>
    <n v="12731"/>
  </r>
  <r>
    <s v="Bentley, Mr.  Justin P"/>
    <m/>
    <s v=" Mr"/>
    <s v="  Justin P"/>
    <s v="Bentley"/>
    <m/>
    <n v="0"/>
    <m/>
    <s v="No"/>
    <s v="yes"/>
    <s v="No"/>
    <s v="Yes"/>
    <m/>
    <n v="23.94"/>
    <x v="2"/>
    <m/>
    <n v="10.74"/>
    <x v="0"/>
    <m/>
    <n v="1962"/>
    <s v="Oct"/>
    <n v="1"/>
    <s v="1-Oct-1962"/>
    <m/>
    <n v="60"/>
    <m/>
    <n v="12741.17"/>
  </r>
  <r>
    <s v="Jones, Mr.  Logan M"/>
    <m/>
    <s v=" Mr"/>
    <s v="  Logan M"/>
    <s v="Jones"/>
    <m/>
    <n v="1"/>
    <m/>
    <s v="No"/>
    <s v="No"/>
    <s v="No"/>
    <s v="No"/>
    <m/>
    <n v="30.1"/>
    <x v="0"/>
    <m/>
    <n v="4.3899999999999997"/>
    <x v="2"/>
    <m/>
    <n v="1975"/>
    <s v="Sep"/>
    <n v="25"/>
    <s v="25-Sep-1975"/>
    <m/>
    <n v="47"/>
    <m/>
    <n v="12770.27"/>
  </r>
  <r>
    <s v="Tremblay, Mr.  Sebastien"/>
    <m/>
    <s v=" Mr"/>
    <s v="  Sebastien"/>
    <s v="Tremblay"/>
    <m/>
    <n v="0"/>
    <m/>
    <s v="No"/>
    <s v="No"/>
    <s v="No"/>
    <s v="No"/>
    <m/>
    <n v="21.93"/>
    <x v="2"/>
    <m/>
    <n v="6.3"/>
    <x v="1"/>
    <m/>
    <n v="1972"/>
    <s v="Oct"/>
    <n v="7"/>
    <s v="7-Oct-1972"/>
    <m/>
    <n v="50"/>
    <m/>
    <n v="12776.05"/>
  </r>
  <r>
    <s v="Bellucci, Ms.  Tiffany A"/>
    <m/>
    <s v=" Ms"/>
    <s v="  Tiffany A"/>
    <s v="Bellucci"/>
    <m/>
    <n v="1"/>
    <m/>
    <s v="No"/>
    <s v="No"/>
    <s v="No"/>
    <s v="No"/>
    <m/>
    <n v="39.75"/>
    <x v="0"/>
    <m/>
    <n v="5.41"/>
    <x v="2"/>
    <m/>
    <n v="1963"/>
    <s v="Dec"/>
    <n v="5"/>
    <s v="5-Dec-1963"/>
    <m/>
    <n v="59"/>
    <m/>
    <n v="12788.03"/>
  </r>
  <r>
    <s v="Collins, Mr.  Matthew"/>
    <m/>
    <s v=" Mr"/>
    <s v="  Matthew"/>
    <s v="Collins"/>
    <m/>
    <n v="1"/>
    <m/>
    <s v="No"/>
    <s v="No"/>
    <s v="No"/>
    <s v="No"/>
    <m/>
    <n v="26.03"/>
    <x v="1"/>
    <m/>
    <n v="4.47"/>
    <x v="2"/>
    <m/>
    <n v="1983"/>
    <s v="Oct"/>
    <n v="29"/>
    <s v="29-Oct-1983"/>
    <m/>
    <n v="39"/>
    <m/>
    <n v="12788.18"/>
  </r>
  <r>
    <s v="Gillman, Mr.  Luke"/>
    <m/>
    <s v=" Mr"/>
    <s v="  Luke"/>
    <s v="Gillman"/>
    <m/>
    <n v="0"/>
    <m/>
    <s v="No"/>
    <s v="No"/>
    <s v="No"/>
    <s v="No"/>
    <m/>
    <n v="34.51"/>
    <x v="0"/>
    <m/>
    <n v="6.26"/>
    <x v="1"/>
    <m/>
    <n v="1978"/>
    <s v="Jul"/>
    <n v="24"/>
    <s v="24-Jul-1978"/>
    <m/>
    <n v="44"/>
    <m/>
    <n v="12797.21"/>
  </r>
  <r>
    <s v="West, Ms.  Leigh"/>
    <m/>
    <s v=" Ms"/>
    <s v="  Leigh"/>
    <s v="West"/>
    <m/>
    <n v="1"/>
    <m/>
    <s v="No"/>
    <s v="yes"/>
    <s v="No"/>
    <s v="Yes"/>
    <m/>
    <n v="19.32"/>
    <x v="2"/>
    <m/>
    <n v="11.58"/>
    <x v="0"/>
    <m/>
    <n v="1963"/>
    <s v="Jul"/>
    <n v="20"/>
    <s v="20-Jul-1963"/>
    <m/>
    <n v="59"/>
    <m/>
    <n v="12815.44"/>
  </r>
  <r>
    <s v="Chida, Mr.  Yosuke"/>
    <m/>
    <s v=" Mr"/>
    <s v="  Yosuke"/>
    <s v="Chida"/>
    <m/>
    <n v="0"/>
    <m/>
    <s v="No"/>
    <s v="No"/>
    <s v="No"/>
    <s v="No"/>
    <m/>
    <n v="28.5"/>
    <x v="1"/>
    <m/>
    <n v="4.3600000000000003"/>
    <x v="2"/>
    <m/>
    <n v="1967"/>
    <s v="Sep"/>
    <n v="25"/>
    <s v="25-Sep-1967"/>
    <m/>
    <n v="55"/>
    <m/>
    <n v="12823.25"/>
  </r>
  <r>
    <s v="Reisenauer, Mr.  Matthew"/>
    <m/>
    <s v=" Mr"/>
    <s v="  Matthew"/>
    <s v="Reisenauer"/>
    <m/>
    <n v="0"/>
    <m/>
    <s v="No"/>
    <s v="yes"/>
    <s v="No"/>
    <s v="Yes"/>
    <m/>
    <n v="30.875"/>
    <x v="0"/>
    <m/>
    <n v="4.1399999999999997"/>
    <x v="2"/>
    <m/>
    <n v="2004"/>
    <s v="Nov"/>
    <n v="9"/>
    <s v="9-Nov-2004"/>
    <m/>
    <n v="18"/>
    <m/>
    <n v="12829.46"/>
  </r>
  <r>
    <s v="Rosenberg-Wohl, Mr.  Jacob"/>
    <m/>
    <s v=" Mr"/>
    <s v="  Jacob"/>
    <s v="Rosenberg-Wohl"/>
    <m/>
    <n v="0"/>
    <m/>
    <s v="No"/>
    <s v="No"/>
    <s v="No"/>
    <s v="No"/>
    <m/>
    <n v="24.02"/>
    <x v="2"/>
    <m/>
    <n v="4.38"/>
    <x v="2"/>
    <m/>
    <n v="1993"/>
    <s v="Sep"/>
    <n v="27"/>
    <s v="27-Sep-1993"/>
    <m/>
    <n v="29"/>
    <m/>
    <n v="12847.24"/>
  </r>
  <r>
    <s v="Theriault, Ms.  Jodi"/>
    <m/>
    <s v=" Ms"/>
    <s v="  Jodi"/>
    <s v="Theriault"/>
    <m/>
    <n v="0"/>
    <m/>
    <s v="No"/>
    <s v="yes"/>
    <s v="No"/>
    <s v="Yes"/>
    <m/>
    <n v="36.08"/>
    <x v="0"/>
    <m/>
    <n v="11.61"/>
    <x v="0"/>
    <m/>
    <n v="1973"/>
    <s v="Sep"/>
    <n v="22"/>
    <s v="22-Sep-1973"/>
    <m/>
    <n v="49"/>
    <m/>
    <n v="12852.37"/>
  </r>
  <r>
    <s v="Manuel, Ms.  Lauren"/>
    <m/>
    <s v=" Ms"/>
    <s v="  Lauren"/>
    <s v="Manuel"/>
    <m/>
    <n v="0"/>
    <m/>
    <s v="No"/>
    <s v="yes"/>
    <s v="No"/>
    <s v="Yes"/>
    <m/>
    <n v="32.200000000000003"/>
    <x v="0"/>
    <m/>
    <n v="10.59"/>
    <x v="0"/>
    <m/>
    <n v="1963"/>
    <s v="Sep"/>
    <n v="27"/>
    <s v="27-Sep-1963"/>
    <m/>
    <n v="59"/>
    <m/>
    <n v="12856.84"/>
  </r>
  <r>
    <s v="Demko, Ms.  Misti C"/>
    <m/>
    <s v=" Ms"/>
    <s v="  Misti C"/>
    <s v="Demko"/>
    <m/>
    <n v="0"/>
    <m/>
    <s v="No"/>
    <s v="yes"/>
    <s v="No"/>
    <s v="Yes"/>
    <m/>
    <n v="28.05"/>
    <x v="1"/>
    <m/>
    <n v="11.85"/>
    <x v="0"/>
    <m/>
    <n v="1984"/>
    <s v="Aug"/>
    <n v="6"/>
    <s v="6-Aug-1984"/>
    <m/>
    <n v="38"/>
    <m/>
    <n v="12870.31"/>
  </r>
  <r>
    <s v="Battaglia, Ms.  Angela J"/>
    <m/>
    <s v=" Ms"/>
    <s v="  Angela J"/>
    <s v="Battaglia"/>
    <m/>
    <n v="1"/>
    <m/>
    <s v="No"/>
    <s v="yes"/>
    <s v="No"/>
    <s v="Yes"/>
    <m/>
    <n v="19"/>
    <x v="2"/>
    <m/>
    <n v="5.46"/>
    <x v="2"/>
    <m/>
    <n v="2004"/>
    <s v="Jul"/>
    <n v="9"/>
    <s v="9-Jul-2004"/>
    <m/>
    <n v="18"/>
    <m/>
    <n v="12890.06"/>
  </r>
  <r>
    <s v="Follo, Mr.  Jonathan D."/>
    <m/>
    <s v=" Mr"/>
    <s v="  Jonathan D"/>
    <s v="Follo"/>
    <m/>
    <n v="2"/>
    <m/>
    <s v="No"/>
    <s v="yes"/>
    <s v="No"/>
    <s v="Yes"/>
    <m/>
    <n v="16.13"/>
    <x v="4"/>
    <m/>
    <n v="4.54"/>
    <x v="2"/>
    <m/>
    <n v="1963"/>
    <s v="Aug"/>
    <n v="16"/>
    <s v="16-Aug-1963"/>
    <m/>
    <n v="59"/>
    <m/>
    <n v="12913.99"/>
  </r>
  <r>
    <s v="Barana, Ms.  Victoria"/>
    <m/>
    <s v=" Ms"/>
    <s v="  Victoria"/>
    <s v="Barana"/>
    <m/>
    <n v="2"/>
    <m/>
    <s v="No"/>
    <s v="yes"/>
    <s v="No"/>
    <s v="Yes"/>
    <m/>
    <n v="18.77"/>
    <x v="2"/>
    <m/>
    <n v="11.98"/>
    <x v="0"/>
    <m/>
    <n v="1963"/>
    <s v="Sep"/>
    <n v="1"/>
    <s v="1-Sep-1963"/>
    <m/>
    <n v="59"/>
    <m/>
    <n v="12925.89"/>
  </r>
  <r>
    <s v="Lysaght, Mr.  Adrian R."/>
    <m/>
    <s v=" Mr"/>
    <s v="  Adrian R"/>
    <s v="Lysaght"/>
    <m/>
    <n v="1"/>
    <m/>
    <s v="No"/>
    <s v="yes"/>
    <s v="No"/>
    <s v="Yes"/>
    <m/>
    <n v="28.88"/>
    <x v="1"/>
    <m/>
    <n v="6.59"/>
    <x v="0"/>
    <m/>
    <n v="1963"/>
    <s v="Aug"/>
    <n v="14"/>
    <s v="14-Aug-1963"/>
    <m/>
    <n v="59"/>
    <m/>
    <n v="12928.79"/>
  </r>
  <r>
    <s v="Chalmers, Mr.  Andrew"/>
    <m/>
    <s v=" Mr"/>
    <s v="  Andrew"/>
    <s v="Chalmers"/>
    <m/>
    <n v="1"/>
    <m/>
    <s v="No"/>
    <s v="yes"/>
    <s v="No"/>
    <s v="Yes"/>
    <m/>
    <n v="27.55"/>
    <x v="1"/>
    <m/>
    <n v="10.83"/>
    <x v="0"/>
    <m/>
    <n v="1966"/>
    <s v="Dec"/>
    <n v="22"/>
    <s v="22-Dec-1966"/>
    <m/>
    <n v="56"/>
    <m/>
    <n v="12949.16"/>
  </r>
  <r>
    <s v="Phillippi, Mr.  Jason A."/>
    <m/>
    <s v=" Mr"/>
    <s v="  Jason A"/>
    <s v="Phillippi"/>
    <m/>
    <n v="0"/>
    <m/>
    <s v="No"/>
    <s v="No"/>
    <s v="No"/>
    <s v="No"/>
    <m/>
    <n v="15.6"/>
    <x v="4"/>
    <m/>
    <n v="8.6"/>
    <x v="0"/>
    <m/>
    <n v="1961"/>
    <s v="Aug"/>
    <n v="20"/>
    <s v="20-Aug-1961"/>
    <m/>
    <n v="61"/>
    <m/>
    <n v="12950.07"/>
  </r>
  <r>
    <s v="MacPherson, Ms.  Rachel"/>
    <m/>
    <s v=" Ms"/>
    <s v="  Rachel"/>
    <s v="MacPherson"/>
    <m/>
    <n v="0"/>
    <m/>
    <s v="No"/>
    <s v="No"/>
    <s v="No"/>
    <s v="No"/>
    <m/>
    <n v="21.99"/>
    <x v="2"/>
    <m/>
    <n v="11.17"/>
    <x v="0"/>
    <m/>
    <n v="1960"/>
    <s v="Nov"/>
    <n v="4"/>
    <s v="4-Nov-1960"/>
    <m/>
    <n v="62"/>
    <m/>
    <n v="12957.12"/>
  </r>
  <r>
    <s v="Delfidio, Ms.  Susan"/>
    <m/>
    <s v=" Ms"/>
    <s v="  Susan"/>
    <s v="Delfidio"/>
    <m/>
    <n v="0"/>
    <m/>
    <s v="No"/>
    <s v="No"/>
    <s v="No"/>
    <s v="No"/>
    <m/>
    <n v="34.85"/>
    <x v="0"/>
    <m/>
    <n v="5.75"/>
    <x v="1"/>
    <m/>
    <n v="1960"/>
    <s v="Jun"/>
    <n v="22"/>
    <s v="22-Jun-1960"/>
    <m/>
    <n v="62"/>
    <m/>
    <n v="12979.36"/>
  </r>
  <r>
    <s v="Cummings, Mr.  Cameron M."/>
    <m/>
    <s v=" Mr"/>
    <s v="  Cameron M"/>
    <s v="Cummings"/>
    <m/>
    <n v="1"/>
    <m/>
    <s v="No"/>
    <s v="yes"/>
    <s v="No"/>
    <s v="Yes"/>
    <m/>
    <n v="24.51"/>
    <x v="2"/>
    <m/>
    <n v="4.83"/>
    <x v="2"/>
    <m/>
    <n v="1960"/>
    <s v="Sep"/>
    <n v="23"/>
    <s v="23-Sep-1960"/>
    <m/>
    <n v="62"/>
    <m/>
    <n v="12981.35"/>
  </r>
  <r>
    <s v="Schroegel, Ms.  Claudia A."/>
    <m/>
    <s v=" Ms"/>
    <s v="  Claudia A"/>
    <s v="Schroegel"/>
    <m/>
    <n v="0"/>
    <m/>
    <s v="No"/>
    <s v="No"/>
    <s v="No"/>
    <s v="No"/>
    <m/>
    <n v="19.399999999999999"/>
    <x v="2"/>
    <m/>
    <n v="11.93"/>
    <x v="0"/>
    <m/>
    <n v="1960"/>
    <s v="Nov"/>
    <n v="28"/>
    <s v="28-Nov-1960"/>
    <m/>
    <n v="62"/>
    <m/>
    <n v="12982.87"/>
  </r>
  <r>
    <s v="Williams, Ms.  Kate"/>
    <m/>
    <s v=" Ms"/>
    <s v="  Kate"/>
    <s v="Williams"/>
    <m/>
    <n v="0"/>
    <m/>
    <s v="No"/>
    <s v="No"/>
    <s v="No"/>
    <s v="No"/>
    <m/>
    <n v="15.1"/>
    <x v="4"/>
    <m/>
    <n v="8.41"/>
    <x v="0"/>
    <m/>
    <n v="1979"/>
    <s v="Nov"/>
    <n v="27"/>
    <s v="27-Nov-1979"/>
    <m/>
    <n v="43"/>
    <m/>
    <n v="12994.12"/>
  </r>
  <r>
    <s v="Casey, Ms.  Nicole M."/>
    <m/>
    <s v=" Ms"/>
    <s v="  Nicole M"/>
    <s v="Casey"/>
    <m/>
    <n v="0"/>
    <m/>
    <s v="No"/>
    <s v="yes"/>
    <s v="No"/>
    <s v="Yes"/>
    <m/>
    <n v="23.37"/>
    <x v="2"/>
    <m/>
    <n v="5.59"/>
    <x v="2"/>
    <m/>
    <n v="1981"/>
    <s v="Oct"/>
    <n v="30"/>
    <s v="30-Oct-1981"/>
    <m/>
    <n v="41"/>
    <m/>
    <n v="13002.91"/>
  </r>
  <r>
    <s v="Randall, Mr.  Jack"/>
    <m/>
    <s v=" Mr"/>
    <s v="  Jack"/>
    <s v="Randall"/>
    <m/>
    <n v="0"/>
    <m/>
    <s v="No"/>
    <s v="No"/>
    <s v="No"/>
    <s v="No"/>
    <m/>
    <n v="42.4"/>
    <x v="0"/>
    <m/>
    <n v="4.0599999999999996"/>
    <x v="2"/>
    <m/>
    <n v="1962"/>
    <s v="Jun"/>
    <n v="24"/>
    <s v="24-Jun-1962"/>
    <m/>
    <n v="60"/>
    <m/>
    <n v="13004.95"/>
  </r>
  <r>
    <s v="Doyon, Mr.  Gregory"/>
    <m/>
    <s v=" Mr"/>
    <s v="  Gregory"/>
    <s v="Doyon"/>
    <m/>
    <n v="0"/>
    <m/>
    <s v="No"/>
    <s v="yes"/>
    <s v="No"/>
    <s v="Yes"/>
    <m/>
    <n v="28.405000000000001"/>
    <x v="1"/>
    <m/>
    <n v="7.02"/>
    <x v="0"/>
    <m/>
    <n v="1969"/>
    <s v="Dec"/>
    <n v="13"/>
    <s v="13-Dec-1969"/>
    <m/>
    <n v="53"/>
    <m/>
    <n v="13008.07"/>
  </r>
  <r>
    <s v="Sankey, Ms.  Rebecca"/>
    <m/>
    <s v=" Ms"/>
    <s v="  Rebecca"/>
    <s v="Sankey"/>
    <m/>
    <n v="0"/>
    <m/>
    <s v="No"/>
    <s v="No"/>
    <s v="No"/>
    <s v="No"/>
    <m/>
    <n v="23.4"/>
    <x v="2"/>
    <m/>
    <n v="4.47"/>
    <x v="2"/>
    <m/>
    <n v="1972"/>
    <s v="Sep"/>
    <n v="27"/>
    <s v="27-Sep-1972"/>
    <m/>
    <n v="50"/>
    <m/>
    <n v="13010.86"/>
  </r>
  <r>
    <s v="Stilgenbauer, Mr.  Adam"/>
    <m/>
    <s v=" Mr"/>
    <s v="  Adam"/>
    <s v="Stilgenbauer"/>
    <m/>
    <n v="0"/>
    <m/>
    <s v="No"/>
    <s v="No"/>
    <s v="No"/>
    <s v="No"/>
    <m/>
    <n v="33.44"/>
    <x v="0"/>
    <m/>
    <n v="4.54"/>
    <x v="2"/>
    <m/>
    <n v="1962"/>
    <s v="Jul"/>
    <n v="20"/>
    <s v="20-Jul-1962"/>
    <m/>
    <n v="60"/>
    <m/>
    <n v="13012.21"/>
  </r>
  <r>
    <s v="Jaskiewicz, Mr.  Ryan"/>
    <m/>
    <s v=" Mr"/>
    <s v="  Ryan"/>
    <s v="Jaskiewicz"/>
    <m/>
    <n v="1"/>
    <m/>
    <s v="No"/>
    <s v="No"/>
    <s v="No"/>
    <s v="No"/>
    <m/>
    <n v="21.12"/>
    <x v="2"/>
    <m/>
    <n v="4.99"/>
    <x v="2"/>
    <m/>
    <n v="1964"/>
    <s v="Sep"/>
    <n v="23"/>
    <s v="23-Sep-1964"/>
    <m/>
    <n v="58"/>
    <m/>
    <n v="13019.16"/>
  </r>
  <r>
    <s v="Deppen, Ms.  Jackie K."/>
    <m/>
    <s v=" Ms"/>
    <s v="  Jackie K"/>
    <s v="Deppen"/>
    <m/>
    <n v="2"/>
    <m/>
    <s v="No"/>
    <s v="yes"/>
    <s v="No"/>
    <s v="Yes"/>
    <m/>
    <n v="18.48"/>
    <x v="4"/>
    <m/>
    <n v="10.84"/>
    <x v="0"/>
    <m/>
    <n v="1965"/>
    <s v="Nov"/>
    <n v="4"/>
    <s v="4-Nov-1965"/>
    <m/>
    <n v="57"/>
    <m/>
    <n v="13023.93"/>
  </r>
  <r>
    <s v="Hine, Mr.  Chris"/>
    <m/>
    <s v=" Mr"/>
    <s v="  Chris"/>
    <s v="Hine"/>
    <m/>
    <n v="1"/>
    <m/>
    <s v="No"/>
    <s v="No"/>
    <s v="No"/>
    <s v="No"/>
    <m/>
    <n v="16.815000000000001"/>
    <x v="4"/>
    <m/>
    <n v="5.63"/>
    <x v="2"/>
    <m/>
    <n v="1961"/>
    <s v="Nov"/>
    <n v="9"/>
    <s v="9-Nov-1961"/>
    <m/>
    <n v="61"/>
    <m/>
    <n v="13041.92"/>
  </r>
  <r>
    <s v="Mathews, Mr.  Tyler C"/>
    <m/>
    <s v=" Mr"/>
    <s v="  Tyler C"/>
    <s v="Mathews"/>
    <m/>
    <n v="0"/>
    <m/>
    <s v="No"/>
    <s v="No"/>
    <s v="No"/>
    <s v="No"/>
    <m/>
    <n v="26.72"/>
    <x v="1"/>
    <m/>
    <n v="4.1399999999999997"/>
    <x v="2"/>
    <m/>
    <n v="1969"/>
    <s v="Sep"/>
    <n v="23"/>
    <s v="23-Sep-1969"/>
    <m/>
    <n v="53"/>
    <m/>
    <n v="13044.41"/>
  </r>
  <r>
    <s v="Yabu, Ms.  Yoshie"/>
    <m/>
    <s v=" Ms"/>
    <s v="  Yoshie"/>
    <s v="Yabu"/>
    <m/>
    <n v="1"/>
    <m/>
    <s v="No"/>
    <s v="No"/>
    <s v="No"/>
    <s v="No"/>
    <m/>
    <n v="41.42"/>
    <x v="0"/>
    <m/>
    <n v="5.17"/>
    <x v="2"/>
    <m/>
    <n v="1967"/>
    <s v="Aug"/>
    <n v="6"/>
    <s v="6-Aug-1967"/>
    <m/>
    <n v="55"/>
    <m/>
    <n v="13047.33"/>
  </r>
  <r>
    <s v="Strang, Ms.  Lauren A"/>
    <m/>
    <s v=" Ms"/>
    <s v="  Lauren A"/>
    <s v="Strang"/>
    <m/>
    <n v="2"/>
    <m/>
    <s v="No"/>
    <s v="No"/>
    <s v="No"/>
    <s v="No"/>
    <m/>
    <n v="20.69"/>
    <x v="2"/>
    <m/>
    <n v="6.93"/>
    <x v="0"/>
    <m/>
    <n v="1985"/>
    <s v="Oct"/>
    <n v="26"/>
    <s v="26-Oct-1985"/>
    <m/>
    <n v="37"/>
    <m/>
    <n v="13051.22"/>
  </r>
  <r>
    <s v="Frank, Mr.  Mason D."/>
    <m/>
    <s v=" Mr"/>
    <s v="  Mason D"/>
    <s v="Frank"/>
    <m/>
    <n v="0"/>
    <m/>
    <s v="No"/>
    <s v="No"/>
    <s v="No"/>
    <s v="No"/>
    <m/>
    <n v="41.23"/>
    <x v="0"/>
    <m/>
    <n v="4.24"/>
    <x v="2"/>
    <m/>
    <n v="1961"/>
    <s v="Nov"/>
    <n v="6"/>
    <s v="6-Nov-1961"/>
    <m/>
    <n v="61"/>
    <m/>
    <n v="13063.88"/>
  </r>
  <r>
    <s v="Shanley, Mr.  Ryan"/>
    <m/>
    <s v=" Mr"/>
    <s v="  Ryan"/>
    <s v="Shanley"/>
    <m/>
    <n v="0"/>
    <m/>
    <s v="No"/>
    <s v="No"/>
    <s v="No"/>
    <s v="No"/>
    <m/>
    <n v="29.9"/>
    <x v="1"/>
    <m/>
    <n v="5.91"/>
    <x v="1"/>
    <m/>
    <n v="1978"/>
    <s v="Jul"/>
    <n v="17"/>
    <s v="17-Jul-1978"/>
    <m/>
    <n v="44"/>
    <m/>
    <n v="13101.74"/>
  </r>
  <r>
    <s v="Mancebo Garcia, Mr.  Arturo"/>
    <m/>
    <s v=" Mr"/>
    <s v="  Arturo"/>
    <s v="Mancebo Garcia"/>
    <m/>
    <n v="0"/>
    <m/>
    <s v="No"/>
    <s v="No"/>
    <s v="No"/>
    <s v="No"/>
    <m/>
    <n v="34.104999999999997"/>
    <x v="0"/>
    <m/>
    <n v="5.93"/>
    <x v="1"/>
    <m/>
    <n v="1971"/>
    <s v="Oct"/>
    <n v="30"/>
    <s v="30-Oct-1971"/>
    <m/>
    <n v="51"/>
    <m/>
    <n v="13110.79"/>
  </r>
  <r>
    <s v="Keehan, Mr.  Jake"/>
    <m/>
    <s v=" Mr"/>
    <s v="  Jake"/>
    <s v="Keehan"/>
    <m/>
    <n v="0"/>
    <m/>
    <s v="No"/>
    <s v="No"/>
    <s v="No"/>
    <s v="No"/>
    <m/>
    <n v="24.97"/>
    <x v="3"/>
    <m/>
    <n v="5.66"/>
    <x v="2"/>
    <m/>
    <n v="1962"/>
    <s v="Aug"/>
    <n v="2"/>
    <s v="2-Aug-1962"/>
    <m/>
    <n v="60"/>
    <m/>
    <n v="13112.6"/>
  </r>
  <r>
    <s v="Mahaney, Ms.  Sarah E"/>
    <m/>
    <s v=" Ms"/>
    <s v="  Sarah E"/>
    <s v="Mahaney"/>
    <m/>
    <n v="1"/>
    <m/>
    <s v="No"/>
    <s v="No"/>
    <s v="No"/>
    <s v="No"/>
    <m/>
    <n v="34.799999999999997"/>
    <x v="0"/>
    <m/>
    <n v="4.1900000000000004"/>
    <x v="2"/>
    <m/>
    <n v="1992"/>
    <s v="Aug"/>
    <n v="12"/>
    <s v="12-Aug-1992"/>
    <m/>
    <n v="30"/>
    <m/>
    <n v="13113.51"/>
  </r>
  <r>
    <s v="Nolan, Ms.  Alison L."/>
    <m/>
    <s v=" Ms"/>
    <s v="  Alison L"/>
    <s v="Nolan"/>
    <m/>
    <n v="0"/>
    <m/>
    <s v="No"/>
    <s v="yes"/>
    <s v="No"/>
    <s v="Yes"/>
    <m/>
    <n v="32.965000000000003"/>
    <x v="0"/>
    <m/>
    <n v="9.2100000000000009"/>
    <x v="0"/>
    <m/>
    <n v="1963"/>
    <s v="Sep"/>
    <n v="14"/>
    <s v="14-Sep-1963"/>
    <m/>
    <n v="59"/>
    <m/>
    <n v="13116.84"/>
  </r>
  <r>
    <s v="Sobrino, Ms.  Karen A."/>
    <m/>
    <s v=" Ms"/>
    <s v="  Karen A"/>
    <s v="Sobrino"/>
    <m/>
    <n v="1"/>
    <m/>
    <s v="No"/>
    <s v="No"/>
    <s v="No"/>
    <s v="No"/>
    <m/>
    <n v="27.265000000000001"/>
    <x v="1"/>
    <m/>
    <n v="5.51"/>
    <x v="2"/>
    <m/>
    <n v="1999"/>
    <s v="Aug"/>
    <n v="16"/>
    <s v="16-Aug-1999"/>
    <m/>
    <n v="23"/>
    <m/>
    <n v="13126.68"/>
  </r>
  <r>
    <s v="Gennaro, Mr.  Thomas R. Jr."/>
    <m/>
    <s v=" Mr"/>
    <s v="  Thomas R"/>
    <s v="Gennaro"/>
    <m/>
    <n v="0"/>
    <m/>
    <s v="No"/>
    <s v="No"/>
    <s v="No"/>
    <s v="No"/>
    <m/>
    <n v="17.059999999999999"/>
    <x v="4"/>
    <m/>
    <n v="8.5"/>
    <x v="0"/>
    <m/>
    <n v="1961"/>
    <s v="Sep"/>
    <n v="7"/>
    <s v="7-Sep-1961"/>
    <m/>
    <n v="61"/>
    <m/>
    <n v="13129.6"/>
  </r>
  <r>
    <s v="Mayer, Ms.  Stephanie W."/>
    <m/>
    <s v=" Ms"/>
    <s v="  Stephanie W"/>
    <s v="Mayer"/>
    <m/>
    <n v="0"/>
    <m/>
    <s v="No"/>
    <s v="No"/>
    <s v="No"/>
    <s v="No"/>
    <m/>
    <n v="36.29"/>
    <x v="0"/>
    <m/>
    <n v="6.23"/>
    <x v="1"/>
    <m/>
    <n v="1961"/>
    <s v="Dec"/>
    <n v="6"/>
    <s v="6-Dec-1961"/>
    <m/>
    <n v="61"/>
    <m/>
    <n v="13143.34"/>
  </r>
  <r>
    <s v="Becker, Mr.  Ezra"/>
    <m/>
    <s v=" Mr"/>
    <s v="  Ezra"/>
    <s v="Becker"/>
    <m/>
    <n v="1"/>
    <m/>
    <s v="No"/>
    <s v="yes"/>
    <s v="No"/>
    <s v="Yes"/>
    <m/>
    <n v="28.594999999999999"/>
    <x v="1"/>
    <m/>
    <n v="8.5299999999999994"/>
    <x v="0"/>
    <m/>
    <n v="1961"/>
    <s v="Dec"/>
    <n v="6"/>
    <s v="6-Dec-1961"/>
    <m/>
    <n v="61"/>
    <m/>
    <n v="13143.86"/>
  </r>
  <r>
    <s v="Moore, Mr.  Jim"/>
    <m/>
    <s v=" Mr"/>
    <s v="  Jim"/>
    <s v="Moore"/>
    <m/>
    <n v="1"/>
    <m/>
    <s v="No"/>
    <s v="yes"/>
    <s v="No"/>
    <s v="Yes"/>
    <m/>
    <n v="17.8"/>
    <x v="4"/>
    <m/>
    <n v="5.75"/>
    <x v="1"/>
    <m/>
    <n v="1962"/>
    <s v="Aug"/>
    <n v="5"/>
    <s v="5-Aug-1962"/>
    <m/>
    <n v="60"/>
    <m/>
    <n v="13204.29"/>
  </r>
  <r>
    <s v="Platt, Mr.  Ari L."/>
    <m/>
    <s v=" Mr"/>
    <s v="  Ari L"/>
    <s v="Platt"/>
    <m/>
    <n v="0"/>
    <m/>
    <s v="No"/>
    <s v="No"/>
    <s v="No"/>
    <s v="No"/>
    <m/>
    <n v="21.4"/>
    <x v="2"/>
    <m/>
    <n v="5.6"/>
    <x v="2"/>
    <m/>
    <n v="1982"/>
    <s v="Oct"/>
    <n v="15"/>
    <s v="15-Oct-1982"/>
    <m/>
    <n v="40"/>
    <m/>
    <n v="13214.43"/>
  </r>
  <r>
    <s v="Brodeur, Ms.  Fanny"/>
    <m/>
    <s v=" Ms"/>
    <s v="  Fanny"/>
    <s v="Brodeur"/>
    <m/>
    <n v="0"/>
    <m/>
    <s v="No"/>
    <s v="No"/>
    <s v="No"/>
    <s v="No"/>
    <m/>
    <n v="23.01"/>
    <x v="2"/>
    <m/>
    <n v="4.68"/>
    <x v="2"/>
    <m/>
    <n v="1962"/>
    <s v="Dec"/>
    <n v="7"/>
    <s v="7-Dec-1962"/>
    <m/>
    <n v="60"/>
    <m/>
    <n v="13217.09"/>
  </r>
  <r>
    <s v="Knight Pech, Ms.  Heather"/>
    <m/>
    <s v=" Ms"/>
    <s v="  Heather"/>
    <s v="Knight Pech"/>
    <m/>
    <n v="0"/>
    <m/>
    <s v="No"/>
    <s v="yes"/>
    <s v="No"/>
    <s v="Yes"/>
    <m/>
    <n v="19.86"/>
    <x v="2"/>
    <m/>
    <n v="5.62"/>
    <x v="2"/>
    <m/>
    <n v="1965"/>
    <s v="Nov"/>
    <n v="13"/>
    <s v="13-Nov-1965"/>
    <m/>
    <n v="57"/>
    <m/>
    <n v="13224.06"/>
  </r>
  <r>
    <s v="Richter, Mr.  Peter W. Sr."/>
    <m/>
    <s v=" Mr"/>
    <s v="  Peter W"/>
    <s v="Richter"/>
    <m/>
    <n v="0"/>
    <m/>
    <s v="No"/>
    <s v="No"/>
    <s v="No"/>
    <s v="No"/>
    <m/>
    <n v="33.58"/>
    <x v="0"/>
    <m/>
    <n v="5.08"/>
    <x v="2"/>
    <m/>
    <n v="1962"/>
    <s v="Nov"/>
    <n v="24"/>
    <s v="24-Nov-1962"/>
    <m/>
    <n v="60"/>
    <m/>
    <n v="13224.69"/>
  </r>
  <r>
    <s v="Jubinski, Ms.  Catherine A"/>
    <m/>
    <s v=" Ms"/>
    <s v="  Catherine A"/>
    <s v="Jubinski"/>
    <m/>
    <n v="0"/>
    <m/>
    <s v="No"/>
    <s v="No"/>
    <s v="No"/>
    <s v="No"/>
    <m/>
    <n v="29.81"/>
    <x v="1"/>
    <m/>
    <n v="5.28"/>
    <x v="2"/>
    <m/>
    <n v="1962"/>
    <s v="Oct"/>
    <n v="11"/>
    <s v="11-Oct-1962"/>
    <m/>
    <n v="60"/>
    <m/>
    <n v="13228.85"/>
  </r>
  <r>
    <s v="Wall, Ms.  Kelly A"/>
    <m/>
    <s v=" Ms"/>
    <s v="  Kelly A"/>
    <s v="Wall"/>
    <m/>
    <n v="0"/>
    <m/>
    <s v="No"/>
    <s v="No"/>
    <s v="No"/>
    <s v="No"/>
    <m/>
    <n v="27.4"/>
    <x v="1"/>
    <m/>
    <n v="4.6100000000000003"/>
    <x v="2"/>
    <m/>
    <n v="1994"/>
    <s v="Jul"/>
    <n v="1"/>
    <s v="1-Jul-1994"/>
    <m/>
    <n v="28"/>
    <m/>
    <n v="13292.52"/>
  </r>
  <r>
    <s v="McKay, Ms.  Janel N."/>
    <m/>
    <s v=" Ms"/>
    <s v="  Janel N"/>
    <s v="McKay"/>
    <m/>
    <n v="2"/>
    <m/>
    <s v="No"/>
    <s v="yes"/>
    <s v="No"/>
    <s v="Yes"/>
    <m/>
    <n v="17.98"/>
    <x v="4"/>
    <m/>
    <n v="6.57"/>
    <x v="0"/>
    <m/>
    <n v="1976"/>
    <s v="Aug"/>
    <n v="23"/>
    <s v="23-Aug-1976"/>
    <m/>
    <n v="46"/>
    <m/>
    <n v="13333.71"/>
  </r>
  <r>
    <s v="Oh, Ms.  Yann Kai"/>
    <m/>
    <s v=" Ms"/>
    <s v="  Yann Kai"/>
    <s v="Oh"/>
    <m/>
    <n v="0"/>
    <m/>
    <s v="No"/>
    <s v="No"/>
    <s v="No"/>
    <s v="No"/>
    <m/>
    <n v="37.9"/>
    <x v="0"/>
    <m/>
    <n v="5.83"/>
    <x v="1"/>
    <m/>
    <n v="1960"/>
    <s v="Nov"/>
    <n v="11"/>
    <s v="11-Nov-1960"/>
    <m/>
    <n v="62"/>
    <m/>
    <n v="13352.1"/>
  </r>
  <r>
    <s v="Kessell, Mr.  Zachary R."/>
    <m/>
    <s v=" Mr"/>
    <s v="  Zachary R"/>
    <s v="Kessell"/>
    <m/>
    <n v="0"/>
    <m/>
    <s v="No"/>
    <s v="yes"/>
    <s v="No"/>
    <s v="Yes"/>
    <m/>
    <n v="25.27"/>
    <x v="1"/>
    <m/>
    <n v="6.98"/>
    <x v="0"/>
    <m/>
    <n v="1990"/>
    <s v="Oct"/>
    <n v="2"/>
    <s v="2-Oct-1990"/>
    <m/>
    <n v="32"/>
    <m/>
    <n v="13360.94"/>
  </r>
  <r>
    <s v="Hidalgo Zambrano, Mr.  Alejandro Sr."/>
    <m/>
    <s v=" Mr"/>
    <s v="  Alejandro Sr"/>
    <s v="Hidalgo Zambrano"/>
    <m/>
    <n v="1"/>
    <m/>
    <s v="No"/>
    <s v="No"/>
    <s v="No"/>
    <s v="No"/>
    <m/>
    <n v="29.26"/>
    <x v="1"/>
    <m/>
    <n v="4.03"/>
    <x v="2"/>
    <m/>
    <n v="1964"/>
    <s v="Sep"/>
    <n v="24"/>
    <s v="24-Sep-1964"/>
    <m/>
    <n v="58"/>
    <m/>
    <n v="13375.76"/>
  </r>
  <r>
    <s v="Caprario, Mr.  Nicholas R."/>
    <m/>
    <s v=" Mr"/>
    <s v="  Nicholas R"/>
    <s v="Caprario"/>
    <m/>
    <n v="1"/>
    <m/>
    <s v="No"/>
    <s v="No"/>
    <s v="No"/>
    <s v="No"/>
    <m/>
    <n v="27.835000000000001"/>
    <x v="1"/>
    <m/>
    <n v="4.5599999999999996"/>
    <x v="2"/>
    <m/>
    <n v="1979"/>
    <s v="Sep"/>
    <n v="30"/>
    <s v="30-Sep-1979"/>
    <m/>
    <n v="43"/>
    <m/>
    <n v="13377.41"/>
  </r>
  <r>
    <s v="Ryan, Mr.  Paul"/>
    <m/>
    <s v=" Mr"/>
    <s v="  Paul"/>
    <s v="Ryan"/>
    <m/>
    <n v="0"/>
    <m/>
    <s v="No"/>
    <s v="yes"/>
    <s v="No"/>
    <s v="Yes"/>
    <m/>
    <n v="46.53"/>
    <x v="0"/>
    <m/>
    <n v="5.38"/>
    <x v="2"/>
    <m/>
    <n v="1984"/>
    <s v="Jun"/>
    <n v="6"/>
    <s v="6-Jun-1984"/>
    <m/>
    <n v="39"/>
    <m/>
    <n v="13383.67"/>
  </r>
  <r>
    <s v="Hoffman, Mr.  Michael D"/>
    <m/>
    <s v=" Mr"/>
    <s v="  Michael D"/>
    <s v="Hoffman"/>
    <m/>
    <n v="1"/>
    <m/>
    <s v="No"/>
    <s v="yes"/>
    <s v="No"/>
    <s v="Yes"/>
    <m/>
    <n v="20.58"/>
    <x v="2"/>
    <m/>
    <n v="11.04"/>
    <x v="0"/>
    <m/>
    <n v="1959"/>
    <s v="Dec"/>
    <n v="9"/>
    <s v="9-Dec-1959"/>
    <m/>
    <n v="63"/>
    <m/>
    <n v="13390.56"/>
  </r>
  <r>
    <s v="Wong, Ms.  Marina"/>
    <m/>
    <s v=" Ms"/>
    <s v="  Marina"/>
    <s v="Wong"/>
    <m/>
    <n v="0"/>
    <m/>
    <s v="No"/>
    <s v="yes"/>
    <s v="No"/>
    <s v="Yes"/>
    <m/>
    <n v="19.53"/>
    <x v="2"/>
    <m/>
    <n v="6.09"/>
    <x v="1"/>
    <m/>
    <n v="1959"/>
    <s v="Nov"/>
    <n v="25"/>
    <s v="25-Nov-1959"/>
    <m/>
    <n v="63"/>
    <m/>
    <n v="13393.76"/>
  </r>
  <r>
    <s v="Lea, Ms.  Caroline"/>
    <m/>
    <s v=" Ms"/>
    <s v="  Caroline"/>
    <s v="Lea"/>
    <m/>
    <n v="1"/>
    <m/>
    <s v="No"/>
    <s v="No"/>
    <s v="No"/>
    <s v="No"/>
    <m/>
    <n v="27.7"/>
    <x v="1"/>
    <m/>
    <n v="4.71"/>
    <x v="2"/>
    <m/>
    <n v="1959"/>
    <s v="Dec"/>
    <n v="20"/>
    <s v="20-Dec-1959"/>
    <m/>
    <n v="63"/>
    <m/>
    <n v="13405.39"/>
  </r>
  <r>
    <s v="Patterson, Mr.  Ross P"/>
    <m/>
    <s v=" Mr"/>
    <s v="  Ross P"/>
    <s v="Patterson"/>
    <m/>
    <n v="0"/>
    <m/>
    <s v="No"/>
    <s v="No"/>
    <s v="No"/>
    <s v="No"/>
    <m/>
    <n v="18.920000000000002"/>
    <x v="2"/>
    <m/>
    <n v="8.18"/>
    <x v="0"/>
    <m/>
    <n v="1992"/>
    <s v="Dec"/>
    <n v="19"/>
    <s v="19-Dec-1992"/>
    <m/>
    <n v="30"/>
    <m/>
    <n v="13412.97"/>
  </r>
  <r>
    <s v="Quigley, Ms.  Aoife"/>
    <m/>
    <s v=" Ms"/>
    <s v="  Aoife"/>
    <s v="Quigley"/>
    <m/>
    <n v="2"/>
    <m/>
    <s v="No"/>
    <s v="yes"/>
    <s v="No"/>
    <s v="Yes"/>
    <m/>
    <n v="17.760000000000002"/>
    <x v="4"/>
    <m/>
    <n v="11.18"/>
    <x v="0"/>
    <m/>
    <n v="1961"/>
    <s v="Jul"/>
    <n v="22"/>
    <s v="22-Jul-1961"/>
    <m/>
    <n v="61"/>
    <m/>
    <n v="13415.04"/>
  </r>
  <r>
    <s v="Korir, Mr.  Wesley"/>
    <m/>
    <s v=" Mr"/>
    <s v="  Wesley"/>
    <s v="Korir"/>
    <m/>
    <n v="0"/>
    <m/>
    <s v="No"/>
    <s v="yes"/>
    <s v="No"/>
    <s v="Yes"/>
    <m/>
    <n v="29.83"/>
    <x v="1"/>
    <m/>
    <n v="5.03"/>
    <x v="2"/>
    <m/>
    <n v="1994"/>
    <s v="Jun"/>
    <n v="17"/>
    <s v="17-Jun-1994"/>
    <m/>
    <n v="28"/>
    <m/>
    <n v="13417.05"/>
  </r>
  <r>
    <s v="Downs, Ms.  Rebecca J"/>
    <m/>
    <s v=" Ms"/>
    <s v="  Rebecca J"/>
    <s v="Downs"/>
    <m/>
    <n v="1"/>
    <m/>
    <s v="No"/>
    <s v="No"/>
    <s v="No"/>
    <s v="No"/>
    <m/>
    <n v="23.465"/>
    <x v="2"/>
    <m/>
    <n v="5.56"/>
    <x v="2"/>
    <m/>
    <n v="1961"/>
    <s v="Nov"/>
    <n v="3"/>
    <s v="3-Nov-1961"/>
    <m/>
    <n v="61"/>
    <m/>
    <n v="13429.04"/>
  </r>
  <r>
    <s v="Young, Mr.  Barry P."/>
    <m/>
    <s v=" Mr"/>
    <s v="  Barry P"/>
    <s v="Young"/>
    <m/>
    <n v="0"/>
    <m/>
    <s v="No"/>
    <s v="No"/>
    <s v="No"/>
    <s v="No"/>
    <m/>
    <n v="29.355"/>
    <x v="1"/>
    <m/>
    <n v="4.33"/>
    <x v="2"/>
    <m/>
    <n v="1966"/>
    <s v="Nov"/>
    <n v="14"/>
    <s v="14-Nov-1966"/>
    <m/>
    <n v="56"/>
    <m/>
    <n v="13430.27"/>
  </r>
  <r>
    <s v="Zywek, Mr.  Maciej"/>
    <m/>
    <s v=" Mr"/>
    <s v="  Maciej"/>
    <s v="Zywek"/>
    <m/>
    <n v="1"/>
    <m/>
    <s v="No"/>
    <s v="yes"/>
    <s v="No"/>
    <s v="Yes"/>
    <m/>
    <n v="35.49"/>
    <x v="0"/>
    <m/>
    <n v="5.21"/>
    <x v="2"/>
    <m/>
    <n v="1975"/>
    <s v="Jun"/>
    <n v="29"/>
    <s v="29-Jun-1975"/>
    <m/>
    <n v="47"/>
    <m/>
    <n v="13440.7"/>
  </r>
  <r>
    <s v="Faulkner, Mr.  Jerry D."/>
    <m/>
    <s v=" Mr"/>
    <s v="  Jerry D"/>
    <s v="Faulkner"/>
    <m/>
    <n v="0"/>
    <m/>
    <s v="No"/>
    <s v="No"/>
    <s v="No"/>
    <s v="No"/>
    <m/>
    <n v="26.315000000000001"/>
    <x v="1"/>
    <m/>
    <n v="5.89"/>
    <x v="1"/>
    <m/>
    <n v="1960"/>
    <s v="Aug"/>
    <n v="13"/>
    <s v="13-Aug-1960"/>
    <m/>
    <n v="62"/>
    <m/>
    <n v="13451.12"/>
  </r>
  <r>
    <s v="Erspamer, Mr.  Eric A."/>
    <m/>
    <s v=" Mr"/>
    <s v="  Eric A"/>
    <s v="Erspamer"/>
    <m/>
    <n v="0"/>
    <m/>
    <s v="No"/>
    <s v="yes"/>
    <s v="No"/>
    <s v="Yes"/>
    <m/>
    <n v="19.79"/>
    <x v="2"/>
    <m/>
    <n v="4.8099999999999996"/>
    <x v="2"/>
    <m/>
    <n v="1960"/>
    <s v="Jul"/>
    <n v="11"/>
    <s v="11-Jul-1960"/>
    <m/>
    <n v="62"/>
    <m/>
    <n v="13457.96"/>
  </r>
  <r>
    <s v="Campbell, Ms.  Cathi"/>
    <m/>
    <s v=" Ms"/>
    <s v="  Cathi"/>
    <s v="Campbell"/>
    <m/>
    <n v="1"/>
    <m/>
    <s v="No"/>
    <s v="No"/>
    <s v="No"/>
    <s v="No"/>
    <m/>
    <n v="40.564999999999998"/>
    <x v="0"/>
    <m/>
    <n v="5.66"/>
    <x v="2"/>
    <m/>
    <n v="1960"/>
    <s v="Dec"/>
    <n v="16"/>
    <s v="16-Dec-1960"/>
    <m/>
    <n v="62"/>
    <m/>
    <n v="13462.52"/>
  </r>
  <r>
    <s v="Addison, Mr.  Alex M"/>
    <m/>
    <s v=" Mr"/>
    <s v="  Alex M"/>
    <s v="Addison"/>
    <m/>
    <n v="2"/>
    <m/>
    <s v="No"/>
    <s v="yes"/>
    <s v="No"/>
    <s v="Yes"/>
    <m/>
    <n v="18.03"/>
    <x v="4"/>
    <m/>
    <n v="10.66"/>
    <x v="0"/>
    <m/>
    <n v="1985"/>
    <s v="Aug"/>
    <n v="19"/>
    <s v="19-Aug-1985"/>
    <m/>
    <n v="37"/>
    <m/>
    <n v="13465.8"/>
  </r>
  <r>
    <s v="Wu, Mr.  Liang"/>
    <m/>
    <s v=" Mr"/>
    <s v="  Liang"/>
    <s v="Wu"/>
    <m/>
    <n v="0"/>
    <m/>
    <s v="No"/>
    <s v="yes"/>
    <s v="No"/>
    <s v="Yes"/>
    <m/>
    <n v="34.65"/>
    <x v="0"/>
    <m/>
    <n v="5.98"/>
    <x v="1"/>
    <m/>
    <n v="1960"/>
    <s v="Jul"/>
    <n v="28"/>
    <s v="28-Jul-1960"/>
    <m/>
    <n v="62"/>
    <m/>
    <n v="13470.8"/>
  </r>
  <r>
    <s v="Millett, Ms.  Lexy"/>
    <m/>
    <s v=" Ms"/>
    <s v="  Lexy"/>
    <s v="Millett"/>
    <m/>
    <n v="0"/>
    <m/>
    <s v="No"/>
    <s v="No"/>
    <s v="No"/>
    <s v="No"/>
    <m/>
    <n v="42.94"/>
    <x v="0"/>
    <m/>
    <n v="4.34"/>
    <x v="2"/>
    <m/>
    <n v="1960"/>
    <s v="Jul"/>
    <n v="24"/>
    <s v="24-Jul-1960"/>
    <m/>
    <n v="62"/>
    <m/>
    <n v="13470.86"/>
  </r>
  <r>
    <s v="Bosl, Mr.  Michael"/>
    <m/>
    <s v=" Mr"/>
    <s v="  Michael"/>
    <s v="Bosl"/>
    <m/>
    <n v="0"/>
    <m/>
    <s v="No"/>
    <s v="No"/>
    <s v="No"/>
    <s v="No"/>
    <m/>
    <n v="31.254999999999999"/>
    <x v="0"/>
    <m/>
    <n v="5.17"/>
    <x v="2"/>
    <m/>
    <n v="1975"/>
    <s v="Aug"/>
    <n v="7"/>
    <s v="7-Aug-1975"/>
    <m/>
    <n v="47"/>
    <m/>
    <n v="13472.19"/>
  </r>
  <r>
    <s v="Goldberg, Mr.  Samuel L"/>
    <m/>
    <s v=" Mr"/>
    <s v="  Samuel L"/>
    <s v="Goldberg"/>
    <m/>
    <n v="1"/>
    <m/>
    <s v="No"/>
    <s v="yes"/>
    <s v="No"/>
    <s v="Yes"/>
    <m/>
    <n v="45.43"/>
    <x v="0"/>
    <m/>
    <n v="4.2300000000000004"/>
    <x v="2"/>
    <m/>
    <n v="1990"/>
    <s v="Aug"/>
    <n v="30"/>
    <s v="30-Aug-1990"/>
    <m/>
    <n v="32"/>
    <m/>
    <n v="13480.83"/>
  </r>
  <r>
    <s v="Kelley, Mr.  Spencer A."/>
    <m/>
    <s v=" Mr"/>
    <s v="  Spencer A"/>
    <s v="Kelley"/>
    <m/>
    <n v="1"/>
    <m/>
    <s v="No"/>
    <s v="yes"/>
    <s v="No"/>
    <s v="Yes"/>
    <m/>
    <n v="32.340000000000003"/>
    <x v="0"/>
    <m/>
    <n v="4.88"/>
    <x v="2"/>
    <m/>
    <n v="1963"/>
    <s v="Oct"/>
    <n v="14"/>
    <s v="14-Oct-1963"/>
    <m/>
    <n v="59"/>
    <m/>
    <n v="13511.28"/>
  </r>
  <r>
    <s v="Johnston, Mrs.  Rochelle"/>
    <m/>
    <s v=" Mrs"/>
    <s v="  Rochelle"/>
    <s v="Johnston"/>
    <m/>
    <n v="1"/>
    <m/>
    <s v="No"/>
    <s v="yes"/>
    <s v="No"/>
    <s v="Yes"/>
    <m/>
    <n v="25.46"/>
    <x v="1"/>
    <m/>
    <n v="9.7100000000000009"/>
    <x v="0"/>
    <m/>
    <n v="1960"/>
    <s v="Jul"/>
    <n v="11"/>
    <s v="11-Jul-1960"/>
    <m/>
    <n v="62"/>
    <m/>
    <n v="13555"/>
  </r>
  <r>
    <s v="Keating, Ms.  Paula"/>
    <m/>
    <s v=" Ms"/>
    <s v="  Paula"/>
    <s v="Keating"/>
    <m/>
    <n v="0"/>
    <m/>
    <s v="No"/>
    <s v="No"/>
    <s v="No"/>
    <s v="No"/>
    <m/>
    <n v="37.145000000000003"/>
    <x v="0"/>
    <m/>
    <n v="5.32"/>
    <x v="2"/>
    <m/>
    <n v="1968"/>
    <s v="Jul"/>
    <n v="15"/>
    <s v="15-Jul-1968"/>
    <m/>
    <n v="54"/>
    <m/>
    <n v="13566.04"/>
  </r>
  <r>
    <s v="Duhon, Mrs.  Madeline E."/>
    <m/>
    <s v=" Mrs"/>
    <s v="  Madeline E"/>
    <s v="Duhon"/>
    <m/>
    <n v="0"/>
    <m/>
    <s v="No"/>
    <s v="yes"/>
    <s v="No"/>
    <s v="Yes"/>
    <m/>
    <n v="30.8"/>
    <x v="0"/>
    <m/>
    <n v="5.83"/>
    <x v="1"/>
    <m/>
    <n v="1992"/>
    <s v="Aug"/>
    <n v="14"/>
    <s v="14-Aug-1992"/>
    <m/>
    <n v="30"/>
    <m/>
    <n v="13588.17"/>
  </r>
  <r>
    <s v="Briseno, Ms.  Maria Isabel"/>
    <m/>
    <s v=" Ms"/>
    <s v="  Maria Isabel"/>
    <s v="Briseno"/>
    <m/>
    <n v="0"/>
    <m/>
    <s v="No"/>
    <s v="yes"/>
    <s v="No"/>
    <s v="Yes"/>
    <m/>
    <n v="29.5"/>
    <x v="1"/>
    <m/>
    <n v="5.54"/>
    <x v="2"/>
    <m/>
    <n v="1964"/>
    <s v="Sep"/>
    <n v="10"/>
    <s v="10-Sep-1964"/>
    <m/>
    <n v="58"/>
    <m/>
    <n v="13607.37"/>
  </r>
  <r>
    <s v="Besse, Mr.  Arthur M."/>
    <m/>
    <s v=" Mr"/>
    <s v="  Arthur M"/>
    <s v="Besse"/>
    <m/>
    <n v="1"/>
    <m/>
    <s v="No"/>
    <s v="No"/>
    <s v="No"/>
    <s v="No"/>
    <m/>
    <n v="43.39"/>
    <x v="0"/>
    <m/>
    <n v="5.85"/>
    <x v="1"/>
    <m/>
    <n v="1961"/>
    <s v="Nov"/>
    <n v="18"/>
    <s v="18-Nov-1961"/>
    <m/>
    <n v="61"/>
    <m/>
    <n v="13616.36"/>
  </r>
  <r>
    <s v="Shillings, Mr.  Joseph R."/>
    <m/>
    <s v=" Mr"/>
    <s v="  Joseph R"/>
    <s v="Shillings"/>
    <m/>
    <n v="1"/>
    <m/>
    <s v="No"/>
    <s v="yes"/>
    <s v="No"/>
    <s v="Yes"/>
    <m/>
    <n v="15.08"/>
    <x v="4"/>
    <m/>
    <n v="4.8499999999999996"/>
    <x v="2"/>
    <m/>
    <n v="1969"/>
    <s v="Jul"/>
    <n v="26"/>
    <s v="26-Jul-1969"/>
    <m/>
    <n v="53"/>
    <m/>
    <n v="13622.01"/>
  </r>
  <r>
    <s v="Tate, Ms.  Sachiko"/>
    <m/>
    <s v=" Ms"/>
    <s v="  Sachiko"/>
    <s v="Tate"/>
    <m/>
    <n v="0"/>
    <m/>
    <s v="No"/>
    <s v="No"/>
    <s v="No"/>
    <s v="No"/>
    <m/>
    <n v="20.48"/>
    <x v="2"/>
    <m/>
    <n v="11.09"/>
    <x v="0"/>
    <m/>
    <n v="1961"/>
    <s v="Dec"/>
    <n v="24"/>
    <s v="24-Dec-1961"/>
    <m/>
    <n v="61"/>
    <m/>
    <n v="13635.64"/>
  </r>
  <r>
    <s v="Arsenault, Mr.  Christopher"/>
    <m/>
    <s v=" Mr"/>
    <s v="  Christopher"/>
    <s v="Arsenault"/>
    <m/>
    <n v="0"/>
    <m/>
    <s v="No"/>
    <s v="yes"/>
    <s v="No"/>
    <s v="Yes"/>
    <m/>
    <n v="34.450000000000003"/>
    <x v="0"/>
    <m/>
    <n v="5.58"/>
    <x v="2"/>
    <m/>
    <n v="1984"/>
    <s v="Jul"/>
    <n v="20"/>
    <s v="20-Jul-1984"/>
    <m/>
    <n v="38"/>
    <m/>
    <n v="13638.06"/>
  </r>
  <r>
    <s v="Hengoed, Mr.  Joseph"/>
    <m/>
    <s v=" Mr"/>
    <s v="  Joseph"/>
    <s v="Hengoed"/>
    <m/>
    <n v="0"/>
    <m/>
    <s v="No"/>
    <s v="yes"/>
    <s v="No"/>
    <s v="Yes"/>
    <m/>
    <n v="34.21"/>
    <x v="0"/>
    <m/>
    <n v="9.7200000000000006"/>
    <x v="0"/>
    <m/>
    <n v="1963"/>
    <s v="Aug"/>
    <n v="4"/>
    <s v="4-Aug-1963"/>
    <m/>
    <n v="59"/>
    <m/>
    <n v="13677.68"/>
  </r>
  <r>
    <s v="Aller, Mr.  Lawrence"/>
    <m/>
    <s v=" Mr"/>
    <s v="  Lawrence"/>
    <s v="Aller"/>
    <m/>
    <n v="0"/>
    <m/>
    <s v="No"/>
    <s v="yes"/>
    <s v="No"/>
    <s v="Yes"/>
    <m/>
    <n v="28.8"/>
    <x v="1"/>
    <m/>
    <n v="11.41"/>
    <x v="0"/>
    <m/>
    <n v="1985"/>
    <s v="Sep"/>
    <n v="14"/>
    <s v="14-Sep-1985"/>
    <m/>
    <n v="37"/>
    <m/>
    <n v="13685.51"/>
  </r>
  <r>
    <s v="Pisano, Mrs.  Katie"/>
    <m/>
    <s v=" Mrs"/>
    <s v="  Katie"/>
    <s v="Pisano"/>
    <m/>
    <n v="1"/>
    <m/>
    <s v="No"/>
    <s v="No"/>
    <s v="No"/>
    <s v="No"/>
    <m/>
    <n v="31.74"/>
    <x v="0"/>
    <m/>
    <n v="4.46"/>
    <x v="2"/>
    <m/>
    <n v="1986"/>
    <s v="Nov"/>
    <n v="24"/>
    <s v="24-Nov-1986"/>
    <m/>
    <n v="36"/>
    <m/>
    <n v="13714.55"/>
  </r>
  <r>
    <s v="Sanca, Mr.  Ruben"/>
    <m/>
    <s v=" Mr"/>
    <s v="  Ruben"/>
    <s v="Sanca"/>
    <m/>
    <n v="0"/>
    <m/>
    <s v="No"/>
    <s v="yes"/>
    <s v="No"/>
    <s v="Yes"/>
    <m/>
    <n v="21.78"/>
    <x v="2"/>
    <m/>
    <n v="9.31"/>
    <x v="0"/>
    <m/>
    <n v="1981"/>
    <s v="Aug"/>
    <n v="2"/>
    <s v="2-Aug-1981"/>
    <m/>
    <n v="41"/>
    <m/>
    <n v="13725.47"/>
  </r>
  <r>
    <s v="Bond, Ms.  Sarah"/>
    <m/>
    <s v=" Ms"/>
    <s v="  Sarah"/>
    <s v="Bond"/>
    <m/>
    <n v="1"/>
    <m/>
    <s v="No"/>
    <s v="No"/>
    <s v="No"/>
    <s v="No"/>
    <m/>
    <n v="23.75"/>
    <x v="2"/>
    <m/>
    <n v="5.03"/>
    <x v="2"/>
    <m/>
    <n v="1985"/>
    <s v="Aug"/>
    <n v="29"/>
    <s v="29-Aug-1985"/>
    <m/>
    <n v="37"/>
    <m/>
    <n v="13726.21"/>
  </r>
  <r>
    <s v="Carron, Mrs.  Angela R."/>
    <m/>
    <s v=" Mrs"/>
    <s v="  Angela R"/>
    <s v="Carron"/>
    <m/>
    <n v="1"/>
    <m/>
    <s v="No"/>
    <s v="yes"/>
    <s v="No"/>
    <s v="Yes"/>
    <m/>
    <n v="33.21"/>
    <x v="0"/>
    <m/>
    <n v="5.07"/>
    <x v="2"/>
    <m/>
    <n v="1969"/>
    <s v="Oct"/>
    <n v="23"/>
    <s v="23-Oct-1969"/>
    <m/>
    <n v="53"/>
    <m/>
    <n v="13746.74"/>
  </r>
  <r>
    <s v="Ellwanger, Mr.  Chatham"/>
    <m/>
    <s v=" Mr"/>
    <s v="  Chatham"/>
    <s v="Ellwanger"/>
    <m/>
    <n v="2"/>
    <m/>
    <s v="No"/>
    <s v="yes"/>
    <s v="No"/>
    <s v="Yes"/>
    <m/>
    <n v="17.7"/>
    <x v="4"/>
    <m/>
    <n v="10.42"/>
    <x v="0"/>
    <m/>
    <n v="2004"/>
    <s v="Jul"/>
    <n v="16"/>
    <s v="16-Jul-2004"/>
    <m/>
    <n v="18"/>
    <m/>
    <n v="13747.87"/>
  </r>
  <r>
    <s v="Hanson, Mr.  Derek"/>
    <m/>
    <s v=" Mr"/>
    <s v="  Derek"/>
    <s v="Hanson"/>
    <m/>
    <n v="2"/>
    <m/>
    <s v="No"/>
    <s v="No"/>
    <s v="No"/>
    <s v="No"/>
    <m/>
    <n v="17.2"/>
    <x v="4"/>
    <m/>
    <n v="6.45"/>
    <x v="0"/>
    <m/>
    <n v="1959"/>
    <s v="Aug"/>
    <n v="6"/>
    <s v="6-Aug-1959"/>
    <m/>
    <n v="63"/>
    <m/>
    <n v="13770.1"/>
  </r>
  <r>
    <s v="Tucker, Mr.  Kalvin J."/>
    <m/>
    <s v=" Mr"/>
    <s v="  Kalvin J"/>
    <s v="Tucker"/>
    <m/>
    <n v="2"/>
    <m/>
    <s v="No"/>
    <s v="No"/>
    <s v="No"/>
    <s v="No"/>
    <m/>
    <n v="19.21"/>
    <x v="2"/>
    <m/>
    <n v="5.52"/>
    <x v="2"/>
    <m/>
    <n v="1966"/>
    <s v="Nov"/>
    <n v="10"/>
    <s v="10-Nov-1966"/>
    <m/>
    <n v="56"/>
    <m/>
    <n v="13801.61"/>
  </r>
  <r>
    <s v="Counts, Mr.  Dave"/>
    <m/>
    <s v=" Mr"/>
    <s v="  Dave"/>
    <s v="Counts"/>
    <m/>
    <n v="1"/>
    <m/>
    <s v="No"/>
    <s v="No"/>
    <s v="No"/>
    <s v="No"/>
    <m/>
    <n v="23.2"/>
    <x v="2"/>
    <m/>
    <n v="4.41"/>
    <x v="2"/>
    <m/>
    <n v="1986"/>
    <s v="Dec"/>
    <n v="8"/>
    <s v="8-Dec-1986"/>
    <m/>
    <n v="36"/>
    <m/>
    <n v="13819.49"/>
  </r>
  <r>
    <s v="Carson, Ms.  Barbara G."/>
    <m/>
    <s v=" Ms"/>
    <s v="  Barbara G"/>
    <s v="Carson"/>
    <m/>
    <n v="1"/>
    <m/>
    <s v="No"/>
    <s v="yes"/>
    <s v="No"/>
    <s v="Yes"/>
    <m/>
    <n v="32.5"/>
    <x v="0"/>
    <m/>
    <n v="4.6900000000000004"/>
    <x v="2"/>
    <m/>
    <n v="1958"/>
    <s v="Nov"/>
    <n v="25"/>
    <s v="25-Nov-1958"/>
    <m/>
    <n v="64"/>
    <m/>
    <n v="13822.8"/>
  </r>
  <r>
    <s v="Haines, Mr.  Skylar"/>
    <m/>
    <s v=" Mr"/>
    <s v="  Skylar"/>
    <s v="Haines"/>
    <m/>
    <n v="0"/>
    <m/>
    <s v="No"/>
    <s v="No"/>
    <s v="No"/>
    <s v="No"/>
    <m/>
    <n v="20.9"/>
    <x v="2"/>
    <m/>
    <n v="6.94"/>
    <x v="0"/>
    <m/>
    <n v="1958"/>
    <s v="Dec"/>
    <n v="10"/>
    <s v="10-Dec-1958"/>
    <m/>
    <n v="64"/>
    <m/>
    <n v="13831.12"/>
  </r>
  <r>
    <s v="Schnabel, Mr.  Nick"/>
    <m/>
    <s v=" Mr"/>
    <s v="  Nick"/>
    <s v="Schnabel"/>
    <m/>
    <n v="2"/>
    <m/>
    <s v="No"/>
    <s v="No"/>
    <s v="No"/>
    <s v="No"/>
    <m/>
    <n v="19.11"/>
    <x v="2"/>
    <m/>
    <n v="4.3499999999999996"/>
    <x v="2"/>
    <m/>
    <n v="2003"/>
    <s v="Jun"/>
    <n v="7"/>
    <s v="7-Jun-2003"/>
    <m/>
    <n v="20"/>
    <m/>
    <n v="13844.51"/>
  </r>
  <r>
    <s v="Thind, Mr.  Sunny S"/>
    <m/>
    <s v=" Mr"/>
    <s v="  Sunny S"/>
    <s v="Thind"/>
    <m/>
    <n v="1"/>
    <m/>
    <s v="No"/>
    <s v="No"/>
    <s v="No"/>
    <s v="No"/>
    <m/>
    <n v="31.17"/>
    <x v="0"/>
    <m/>
    <n v="5.28"/>
    <x v="2"/>
    <m/>
    <n v="1960"/>
    <s v="Jul"/>
    <n v="21"/>
    <s v="21-Jul-1960"/>
    <m/>
    <n v="62"/>
    <m/>
    <n v="13844.8"/>
  </r>
  <r>
    <s v="Simon, Mrs.  Anne-Marie"/>
    <m/>
    <s v=" Mrs"/>
    <s v="  Anne-Marie"/>
    <s v="Simon"/>
    <m/>
    <n v="0"/>
    <m/>
    <s v="No"/>
    <s v="No"/>
    <s v="No"/>
    <s v="No"/>
    <m/>
    <n v="36.08"/>
    <x v="0"/>
    <m/>
    <n v="4.29"/>
    <x v="2"/>
    <m/>
    <n v="1978"/>
    <s v="Dec"/>
    <n v="19"/>
    <s v="19-Dec-1978"/>
    <m/>
    <n v="44"/>
    <m/>
    <n v="13874.89"/>
  </r>
  <r>
    <s v="Arciniaga, Mr.  Nicholas"/>
    <m/>
    <s v=" Mr"/>
    <s v="  Nicholas"/>
    <s v="Arciniaga"/>
    <m/>
    <n v="0"/>
    <m/>
    <s v="No"/>
    <s v="yes"/>
    <s v="No"/>
    <s v="Yes"/>
    <m/>
    <n v="28.024999999999999"/>
    <x v="1"/>
    <m/>
    <n v="5.69"/>
    <x v="2"/>
    <m/>
    <n v="1959"/>
    <s v="Oct"/>
    <n v="5"/>
    <s v="5-Oct-1959"/>
    <m/>
    <n v="63"/>
    <m/>
    <n v="13880.95"/>
  </r>
  <r>
    <s v="Ryan, Mr.  Scott M."/>
    <m/>
    <s v=" Mr"/>
    <s v="  Scott M"/>
    <s v="Ryan"/>
    <m/>
    <n v="0"/>
    <m/>
    <s v="No"/>
    <s v="yes"/>
    <s v="No"/>
    <s v="Yes"/>
    <m/>
    <n v="24.32"/>
    <x v="2"/>
    <m/>
    <n v="5.56"/>
    <x v="2"/>
    <m/>
    <n v="1985"/>
    <s v="Sep"/>
    <n v="25"/>
    <s v="25-Sep-1985"/>
    <m/>
    <n v="37"/>
    <m/>
    <n v="13886.4"/>
  </r>
  <r>
    <s v="Lizak, Ms.  Marisa A"/>
    <m/>
    <s v=" Ms"/>
    <s v="  Marisa A"/>
    <s v="Lizak"/>
    <m/>
    <n v="1"/>
    <m/>
    <s v="No"/>
    <s v="yes"/>
    <s v="No"/>
    <s v="Yes"/>
    <m/>
    <n v="38"/>
    <x v="0"/>
    <m/>
    <n v="5.41"/>
    <x v="2"/>
    <m/>
    <n v="1959"/>
    <s v="Dec"/>
    <n v="29"/>
    <s v="29-Dec-1959"/>
    <m/>
    <n v="63"/>
    <m/>
    <n v="13887.2"/>
  </r>
  <r>
    <s v="Howery, Ms.  Katie"/>
    <m/>
    <s v=" Ms"/>
    <s v="  Katie"/>
    <s v="Howery"/>
    <m/>
    <n v="0"/>
    <m/>
    <s v="No"/>
    <s v="yes"/>
    <s v="No"/>
    <s v="Yes"/>
    <m/>
    <n v="31.6"/>
    <x v="0"/>
    <m/>
    <n v="10.85"/>
    <x v="0"/>
    <m/>
    <n v="1959"/>
    <s v="Jul"/>
    <n v="7"/>
    <s v="7-Jul-1959"/>
    <m/>
    <n v="63"/>
    <m/>
    <n v="13887.97"/>
  </r>
  <r>
    <s v="Crain, Ms.  Amy L"/>
    <m/>
    <s v=" Ms"/>
    <s v="  Amy L"/>
    <s v="Crain"/>
    <m/>
    <n v="0"/>
    <m/>
    <s v="No"/>
    <s v="yes"/>
    <s v="No"/>
    <s v="Yes"/>
    <m/>
    <n v="31.02"/>
    <x v="0"/>
    <m/>
    <n v="11.63"/>
    <x v="0"/>
    <m/>
    <n v="1962"/>
    <s v="Jul"/>
    <n v="27"/>
    <s v="27-Jul-1962"/>
    <m/>
    <n v="60"/>
    <m/>
    <n v="13919.82"/>
  </r>
  <r>
    <s v="Hotze, Ms.  Jenna M"/>
    <m/>
    <s v=" Ms"/>
    <s v="  Jenna M"/>
    <s v="Hotze"/>
    <m/>
    <n v="1"/>
    <m/>
    <s v="No"/>
    <s v="yes"/>
    <s v="No"/>
    <s v="Yes"/>
    <m/>
    <n v="29.26"/>
    <x v="1"/>
    <m/>
    <n v="5.68"/>
    <x v="2"/>
    <m/>
    <n v="1960"/>
    <s v="Jun"/>
    <n v="18"/>
    <s v="18-Jun-1960"/>
    <m/>
    <n v="62"/>
    <m/>
    <n v="13937.67"/>
  </r>
  <r>
    <s v="Chauhan, Ms.  Elizabeth M."/>
    <m/>
    <s v=" Ms"/>
    <s v="  Elizabeth M"/>
    <s v="Chauhan"/>
    <m/>
    <n v="2"/>
    <m/>
    <s v="No"/>
    <s v="yes"/>
    <s v="No"/>
    <s v="Yes"/>
    <m/>
    <n v="15.09"/>
    <x v="4"/>
    <m/>
    <n v="7.59"/>
    <x v="0"/>
    <m/>
    <n v="1959"/>
    <s v="Aug"/>
    <n v="29"/>
    <s v="29-Aug-1959"/>
    <m/>
    <n v="63"/>
    <m/>
    <n v="13974.46"/>
  </r>
  <r>
    <s v="Raab, Mr.  Lyazid"/>
    <m/>
    <s v=" Mr"/>
    <s v="  Lyazid"/>
    <s v="Raab"/>
    <m/>
    <n v="0"/>
    <m/>
    <s v="No"/>
    <s v="yes"/>
    <s v="No"/>
    <s v="Yes"/>
    <m/>
    <n v="22.63"/>
    <x v="2"/>
    <m/>
    <n v="5.09"/>
    <x v="2"/>
    <m/>
    <n v="1990"/>
    <s v="Jul"/>
    <n v="13"/>
    <s v="13-Jul-1990"/>
    <m/>
    <n v="32"/>
    <m/>
    <n v="13979.45"/>
  </r>
  <r>
    <s v="McKown, Ms.  Lindsey A."/>
    <m/>
    <s v=" Ms"/>
    <s v="  Lindsey A"/>
    <s v="McKown"/>
    <m/>
    <n v="1"/>
    <m/>
    <s v="No"/>
    <s v="No"/>
    <s v="No"/>
    <s v="No"/>
    <m/>
    <n v="23.46"/>
    <x v="2"/>
    <m/>
    <n v="4.21"/>
    <x v="2"/>
    <m/>
    <n v="1959"/>
    <s v="Sep"/>
    <n v="6"/>
    <s v="6-Sep-1959"/>
    <m/>
    <n v="63"/>
    <m/>
    <n v="13981.85"/>
  </r>
  <r>
    <s v="Schiemann, Mr.  Chris"/>
    <m/>
    <s v=" Mr"/>
    <s v="  Chris"/>
    <s v="Schiemann"/>
    <m/>
    <n v="0"/>
    <m/>
    <s v="No"/>
    <s v="yes"/>
    <s v="No"/>
    <s v="Yes"/>
    <m/>
    <n v="22.56"/>
    <x v="2"/>
    <m/>
    <n v="4.34"/>
    <x v="2"/>
    <m/>
    <n v="1963"/>
    <s v="Dec"/>
    <n v="23"/>
    <s v="23-Dec-1963"/>
    <m/>
    <n v="59"/>
    <m/>
    <n v="14001.13"/>
  </r>
  <r>
    <s v="Cress, Ms.  Jennifer A"/>
    <m/>
    <s v=" Ms"/>
    <s v="  Jennifer A"/>
    <s v="Cress"/>
    <m/>
    <n v="2"/>
    <m/>
    <s v="No"/>
    <s v="No"/>
    <s v="No"/>
    <s v="No"/>
    <m/>
    <n v="19.28"/>
    <x v="2"/>
    <m/>
    <n v="11.85"/>
    <x v="0"/>
    <m/>
    <n v="1963"/>
    <s v="Jul"/>
    <n v="6"/>
    <s v="6-Jul-1963"/>
    <m/>
    <n v="59"/>
    <m/>
    <n v="14001.29"/>
  </r>
  <r>
    <s v="Mawson, Mr.  Leif S."/>
    <m/>
    <s v=" Mr"/>
    <s v="  Leif S"/>
    <s v="Mawson"/>
    <m/>
    <n v="2"/>
    <m/>
    <s v="No"/>
    <s v="yes"/>
    <s v="No"/>
    <s v="Yes"/>
    <m/>
    <n v="15.37"/>
    <x v="4"/>
    <m/>
    <n v="9.61"/>
    <x v="0"/>
    <m/>
    <n v="1963"/>
    <s v="Jul"/>
    <n v="8"/>
    <s v="8-Jul-1963"/>
    <m/>
    <n v="59"/>
    <m/>
    <n v="14007.22"/>
  </r>
  <r>
    <s v="Wigginton, Ms.  Stephanie A"/>
    <m/>
    <s v=" Ms"/>
    <s v="  Stephanie A"/>
    <s v="Wigginton"/>
    <m/>
    <n v="0"/>
    <m/>
    <s v="No"/>
    <s v="yes"/>
    <s v="No"/>
    <s v="Yes"/>
    <m/>
    <n v="18.71"/>
    <x v="2"/>
    <m/>
    <n v="5.29"/>
    <x v="2"/>
    <m/>
    <n v="1960"/>
    <s v="Nov"/>
    <n v="8"/>
    <s v="8-Nov-1960"/>
    <m/>
    <n v="62"/>
    <m/>
    <n v="14043.48"/>
  </r>
  <r>
    <s v="Wang, Mr.  Bo"/>
    <m/>
    <s v=" Mr"/>
    <s v="  Bo"/>
    <s v="Wang"/>
    <m/>
    <n v="0"/>
    <m/>
    <s v="No"/>
    <s v="No"/>
    <s v="No"/>
    <s v="No"/>
    <m/>
    <n v="20.61"/>
    <x v="2"/>
    <m/>
    <n v="6.89"/>
    <x v="0"/>
    <m/>
    <n v="1991"/>
    <s v="Sep"/>
    <n v="12"/>
    <s v="12-Sep-1991"/>
    <m/>
    <n v="31"/>
    <m/>
    <n v="14081.93"/>
  </r>
  <r>
    <s v="Schroeder, Ms.  Leah"/>
    <m/>
    <s v=" Ms"/>
    <s v="  Leah"/>
    <s v="Schroeder"/>
    <m/>
    <n v="1"/>
    <m/>
    <s v="No"/>
    <s v="yes"/>
    <s v="No"/>
    <s v="Yes"/>
    <m/>
    <n v="15.99"/>
    <x v="4"/>
    <m/>
    <n v="4.57"/>
    <x v="2"/>
    <m/>
    <n v="1976"/>
    <s v="Sep"/>
    <n v="26"/>
    <s v="26-Sep-1976"/>
    <m/>
    <n v="46"/>
    <m/>
    <n v="14098.07"/>
  </r>
  <r>
    <s v="Leonard, Ms.  Kara Lynne"/>
    <m/>
    <s v=" Ms"/>
    <s v="  Kara Lynne"/>
    <s v="Leonard"/>
    <m/>
    <n v="0"/>
    <m/>
    <s v="No"/>
    <s v="No"/>
    <s v="No"/>
    <s v="No"/>
    <m/>
    <n v="33.155000000000001"/>
    <x v="0"/>
    <m/>
    <n v="4.32"/>
    <x v="2"/>
    <m/>
    <n v="1961"/>
    <s v="Jun"/>
    <n v="14"/>
    <s v="14-Jun-1961"/>
    <m/>
    <n v="61"/>
    <m/>
    <n v="14119.62"/>
  </r>
  <r>
    <s v="Tissue, Mr.  Jeffrey"/>
    <m/>
    <s v=" Mr"/>
    <s v="  Jeffrey"/>
    <s v="Tissue"/>
    <m/>
    <n v="1"/>
    <m/>
    <s v="No"/>
    <s v="yes"/>
    <s v="No"/>
    <s v="Yes"/>
    <m/>
    <n v="26.22"/>
    <x v="1"/>
    <m/>
    <n v="5.57"/>
    <x v="2"/>
    <m/>
    <n v="2004"/>
    <s v="Jul"/>
    <n v="6"/>
    <s v="6-Jul-2004"/>
    <m/>
    <n v="18"/>
    <m/>
    <n v="14133.04"/>
  </r>
  <r>
    <s v="Wood, Mr.  Justin"/>
    <m/>
    <s v=" Mr"/>
    <s v="  Justin"/>
    <s v="Wood"/>
    <m/>
    <n v="1"/>
    <m/>
    <s v="No"/>
    <s v="yes"/>
    <s v="No"/>
    <s v="Yes"/>
    <m/>
    <n v="21.85"/>
    <x v="2"/>
    <m/>
    <n v="5.26"/>
    <x v="2"/>
    <m/>
    <n v="1984"/>
    <s v="Jul"/>
    <n v="7"/>
    <s v="7-Jul-1984"/>
    <m/>
    <n v="38"/>
    <m/>
    <n v="14152.46"/>
  </r>
  <r>
    <s v="Denny, Ms.  Emily"/>
    <m/>
    <s v=" Ms"/>
    <s v="  Emily"/>
    <s v="Denny"/>
    <m/>
    <n v="0"/>
    <m/>
    <s v="No"/>
    <s v="No"/>
    <s v="No"/>
    <s v="No"/>
    <m/>
    <n v="30.495000000000001"/>
    <x v="0"/>
    <m/>
    <n v="6.25"/>
    <x v="1"/>
    <m/>
    <n v="1968"/>
    <s v="Dec"/>
    <n v="25"/>
    <s v="25-Dec-1968"/>
    <m/>
    <n v="54"/>
    <m/>
    <n v="14193.55"/>
  </r>
  <r>
    <s v="Testa, Ms.  Rebecca"/>
    <m/>
    <s v=" Ms"/>
    <s v="  Rebecca"/>
    <s v="Testa"/>
    <m/>
    <n v="0"/>
    <m/>
    <s v="No"/>
    <s v="yes"/>
    <s v="No"/>
    <s v="Yes"/>
    <m/>
    <n v="34.104999999999997"/>
    <x v="0"/>
    <m/>
    <n v="5.67"/>
    <x v="2"/>
    <m/>
    <n v="1983"/>
    <s v="Nov"/>
    <n v="17"/>
    <s v="17-Nov-1983"/>
    <m/>
    <n v="39"/>
    <m/>
    <n v="14209.4"/>
  </r>
  <r>
    <s v="Mooney, Mrs.  Allie"/>
    <m/>
    <s v=" Mrs"/>
    <s v="  Allie"/>
    <s v="Mooney"/>
    <m/>
    <n v="1"/>
    <m/>
    <s v="No"/>
    <s v="yes"/>
    <s v="No"/>
    <s v="Yes"/>
    <m/>
    <n v="32.770000000000003"/>
    <x v="0"/>
    <m/>
    <n v="4.42"/>
    <x v="2"/>
    <m/>
    <n v="1958"/>
    <s v="Sep"/>
    <n v="21"/>
    <s v="21-Sep-1958"/>
    <m/>
    <n v="64"/>
    <m/>
    <n v="14210.54"/>
  </r>
  <r>
    <s v="Buchholtz, Ms.  Trasi"/>
    <m/>
    <s v=" Ms"/>
    <s v="  Trasi"/>
    <s v="Buchholtz"/>
    <m/>
    <n v="2"/>
    <m/>
    <s v="No"/>
    <s v="yes"/>
    <s v="No"/>
    <s v="Yes"/>
    <m/>
    <n v="16.850000000000001"/>
    <x v="4"/>
    <m/>
    <n v="11.75"/>
    <x v="0"/>
    <m/>
    <n v="1961"/>
    <s v="Sep"/>
    <n v="25"/>
    <s v="25-Sep-1961"/>
    <m/>
    <n v="61"/>
    <m/>
    <n v="14235.07"/>
  </r>
  <r>
    <s v="Hoyt, Mr.  Kevin"/>
    <m/>
    <s v=" Mr"/>
    <s v="  Kevin"/>
    <s v="Hoyt"/>
    <m/>
    <n v="1"/>
    <m/>
    <s v="No"/>
    <s v="No"/>
    <s v="No"/>
    <s v="No"/>
    <m/>
    <n v="34.700000000000003"/>
    <x v="0"/>
    <m/>
    <n v="6.06"/>
    <x v="1"/>
    <m/>
    <n v="1959"/>
    <s v="Oct"/>
    <n v="10"/>
    <s v="10-Oct-1959"/>
    <m/>
    <n v="63"/>
    <m/>
    <n v="14254.61"/>
  </r>
  <r>
    <s v="Cabada, Mr.  Fernando"/>
    <m/>
    <s v=" Mr"/>
    <s v="  Fernando"/>
    <s v="Cabada"/>
    <m/>
    <n v="1"/>
    <m/>
    <s v="No"/>
    <s v="No"/>
    <s v="No"/>
    <s v="No"/>
    <m/>
    <n v="37.049999999999997"/>
    <x v="0"/>
    <m/>
    <n v="5.48"/>
    <x v="2"/>
    <m/>
    <n v="1959"/>
    <s v="Nov"/>
    <n v="8"/>
    <s v="8-Nov-1959"/>
    <m/>
    <n v="63"/>
    <m/>
    <n v="14256.19"/>
  </r>
  <r>
    <s v="Lobaciute, Ms.  Ieva"/>
    <m/>
    <s v=" Ms"/>
    <s v="  Ieva"/>
    <s v="Lobaciute"/>
    <m/>
    <n v="1"/>
    <m/>
    <s v="No"/>
    <s v="No"/>
    <s v="No"/>
    <s v="No"/>
    <m/>
    <n v="18.78"/>
    <x v="2"/>
    <m/>
    <n v="4.45"/>
    <x v="2"/>
    <m/>
    <n v="1974"/>
    <s v="Dec"/>
    <n v="26"/>
    <s v="26-Dec-1974"/>
    <m/>
    <n v="48"/>
    <m/>
    <n v="14256.79"/>
  </r>
  <r>
    <s v="Dawes, Mr.  Chris"/>
    <m/>
    <s v=" Mr"/>
    <s v="  Chris"/>
    <s v="Dawes"/>
    <m/>
    <n v="1"/>
    <m/>
    <s v="No"/>
    <s v="No"/>
    <s v="No"/>
    <s v="No"/>
    <m/>
    <n v="28.024999999999999"/>
    <x v="1"/>
    <m/>
    <n v="5"/>
    <x v="2"/>
    <m/>
    <n v="1972"/>
    <s v="Jul"/>
    <n v="13"/>
    <s v="13-Jul-1972"/>
    <m/>
    <n v="50"/>
    <m/>
    <n v="14258.33"/>
  </r>
  <r>
    <s v="Deppen, Mr.  Drew L."/>
    <m/>
    <s v=" Mr"/>
    <s v="  Drew L"/>
    <s v="Deppen"/>
    <m/>
    <n v="0"/>
    <m/>
    <s v="No"/>
    <s v="No"/>
    <s v="No"/>
    <s v="No"/>
    <m/>
    <n v="35.090000000000003"/>
    <x v="0"/>
    <m/>
    <n v="5.84"/>
    <x v="1"/>
    <m/>
    <n v="2004"/>
    <s v="Sep"/>
    <n v="6"/>
    <s v="6-Sep-2004"/>
    <m/>
    <n v="18"/>
    <m/>
    <n v="14283.46"/>
  </r>
  <r>
    <s v="Oberndorfer, Ms.  Christina"/>
    <m/>
    <s v=" Ms"/>
    <s v="  Christina"/>
    <s v="Oberndorfer"/>
    <m/>
    <n v="0"/>
    <m/>
    <s v="No"/>
    <s v="yes"/>
    <s v="No"/>
    <s v="Yes"/>
    <m/>
    <n v="34.42"/>
    <x v="0"/>
    <m/>
    <n v="5.21"/>
    <x v="2"/>
    <m/>
    <n v="1968"/>
    <s v="Dec"/>
    <n v="15"/>
    <s v="15-Dec-1968"/>
    <m/>
    <n v="54"/>
    <m/>
    <n v="14285.9"/>
  </r>
  <r>
    <s v="Hetherington, Mr.  Alexander G"/>
    <m/>
    <s v=" Mr"/>
    <s v="  Alexander G"/>
    <s v="Hetherington"/>
    <m/>
    <n v="0"/>
    <m/>
    <s v="No"/>
    <s v="No"/>
    <s v="No"/>
    <s v="No"/>
    <m/>
    <n v="29.4"/>
    <x v="1"/>
    <m/>
    <n v="4.26"/>
    <x v="2"/>
    <m/>
    <n v="1958"/>
    <s v="Oct"/>
    <n v="15"/>
    <s v="15-Oct-1958"/>
    <m/>
    <n v="64"/>
    <m/>
    <n v="14313.85"/>
  </r>
  <r>
    <s v="Murray, Ms.  Meaghan"/>
    <m/>
    <s v=" Ms"/>
    <s v="  Meaghan"/>
    <s v="Murray"/>
    <m/>
    <n v="0"/>
    <m/>
    <s v="No"/>
    <s v="No"/>
    <s v="No"/>
    <s v="No"/>
    <m/>
    <n v="21.31"/>
    <x v="2"/>
    <m/>
    <n v="4.17"/>
    <x v="2"/>
    <m/>
    <n v="1958"/>
    <s v="Jul"/>
    <n v="10"/>
    <s v="10-Jul-1958"/>
    <m/>
    <n v="64"/>
    <m/>
    <n v="14319.03"/>
  </r>
  <r>
    <s v="Higden, Ms.  Kristin"/>
    <m/>
    <s v=" Ms"/>
    <s v="  Kristin"/>
    <s v="Higden"/>
    <m/>
    <n v="0"/>
    <m/>
    <s v="No"/>
    <s v="No"/>
    <s v="No"/>
    <s v="No"/>
    <m/>
    <n v="19.559999999999999"/>
    <x v="2"/>
    <m/>
    <n v="11.96"/>
    <x v="0"/>
    <m/>
    <n v="1969"/>
    <s v="Sep"/>
    <n v="26"/>
    <s v="26-Sep-1969"/>
    <m/>
    <n v="53"/>
    <m/>
    <n v="14337.91"/>
  </r>
  <r>
    <s v="Rediger, Ms.  Andrea K."/>
    <m/>
    <s v=" Ms"/>
    <s v="  Andrea K"/>
    <s v="Rediger"/>
    <m/>
    <n v="1"/>
    <m/>
    <s v="No"/>
    <s v="yes"/>
    <s v="No"/>
    <s v="Yes"/>
    <m/>
    <n v="37.335000000000001"/>
    <x v="0"/>
    <m/>
    <n v="6.26"/>
    <x v="1"/>
    <m/>
    <n v="1959"/>
    <s v="Dec"/>
    <n v="24"/>
    <s v="24-Dec-1959"/>
    <m/>
    <n v="63"/>
    <m/>
    <n v="14349.85"/>
  </r>
  <r>
    <s v="Huff, Ms.  Kris"/>
    <m/>
    <s v=" Ms"/>
    <s v="  Kris"/>
    <s v="Huff"/>
    <m/>
    <n v="0"/>
    <m/>
    <s v="No"/>
    <s v="No"/>
    <s v="No"/>
    <s v="No"/>
    <m/>
    <n v="19.53"/>
    <x v="2"/>
    <m/>
    <n v="11.68"/>
    <x v="0"/>
    <m/>
    <n v="1967"/>
    <s v="Oct"/>
    <n v="10"/>
    <s v="10-Oct-1967"/>
    <m/>
    <n v="55"/>
    <m/>
    <n v="14355.43"/>
  </r>
  <r>
    <s v="Hall, Mr.  Alden W"/>
    <m/>
    <s v=" Mr"/>
    <s v="  Alden W"/>
    <s v="Hall"/>
    <m/>
    <n v="0"/>
    <m/>
    <s v="No"/>
    <s v="No"/>
    <s v="No"/>
    <s v="No"/>
    <m/>
    <n v="34.1"/>
    <x v="0"/>
    <m/>
    <n v="5.16"/>
    <x v="2"/>
    <m/>
    <n v="1988"/>
    <s v="Nov"/>
    <n v="16"/>
    <s v="16-Nov-1988"/>
    <m/>
    <n v="34"/>
    <m/>
    <n v="14358.36"/>
  </r>
  <r>
    <s v="Grise, Ms.  Suzanne M"/>
    <m/>
    <s v=" Ms"/>
    <s v="  Suzanne M"/>
    <s v="Grise"/>
    <m/>
    <n v="2"/>
    <m/>
    <s v="No"/>
    <s v="yes"/>
    <s v="No"/>
    <s v="Yes"/>
    <m/>
    <n v="16.5"/>
    <x v="4"/>
    <m/>
    <n v="6.9"/>
    <x v="0"/>
    <m/>
    <n v="1963"/>
    <s v="Jul"/>
    <n v="16"/>
    <s v="16-Jul-1963"/>
    <m/>
    <n v="59"/>
    <m/>
    <n v="14382.71"/>
  </r>
  <r>
    <s v="Skildum, Ms.  Heidi Z."/>
    <m/>
    <s v=" Ms"/>
    <s v="  Heidi Z"/>
    <s v="Skildum"/>
    <m/>
    <n v="1"/>
    <m/>
    <s v="No"/>
    <s v="No"/>
    <s v="No"/>
    <s v="No"/>
    <m/>
    <n v="30.69"/>
    <x v="0"/>
    <m/>
    <n v="4.83"/>
    <x v="2"/>
    <m/>
    <n v="1965"/>
    <s v="Jun"/>
    <n v="22"/>
    <s v="22-Jun-1965"/>
    <m/>
    <n v="57"/>
    <m/>
    <n v="14394.4"/>
  </r>
  <r>
    <s v="Yang, Ms.  Carolyn"/>
    <m/>
    <s v=" Ms"/>
    <s v="  Carolyn"/>
    <s v="Yang"/>
    <m/>
    <n v="1"/>
    <m/>
    <s v="No"/>
    <s v="No"/>
    <s v="No"/>
    <s v="No"/>
    <m/>
    <n v="28.93"/>
    <x v="1"/>
    <m/>
    <n v="4.87"/>
    <x v="2"/>
    <m/>
    <n v="1958"/>
    <s v="Sep"/>
    <n v="14"/>
    <s v="14-Sep-1958"/>
    <m/>
    <n v="64"/>
    <m/>
    <n v="14394.56"/>
  </r>
  <r>
    <s v="Fischer-Daly, Ms.  Sabine"/>
    <m/>
    <s v=" Ms"/>
    <s v="  Sabine"/>
    <s v="Fischer-Daly"/>
    <m/>
    <n v="0"/>
    <m/>
    <s v="No"/>
    <s v="No"/>
    <s v="No"/>
    <s v="No"/>
    <m/>
    <n v="38.9"/>
    <x v="0"/>
    <m/>
    <n v="4.28"/>
    <x v="2"/>
    <m/>
    <n v="1958"/>
    <s v="Jul"/>
    <n v="29"/>
    <s v="29-Jul-1958"/>
    <m/>
    <n v="64"/>
    <m/>
    <n v="14410.93"/>
  </r>
  <r>
    <s v="Asher, Mr.  Bobby"/>
    <m/>
    <s v=" Mr"/>
    <s v="  Bobby"/>
    <s v="Asher"/>
    <m/>
    <n v="0"/>
    <m/>
    <s v="No"/>
    <s v="No"/>
    <s v="No"/>
    <s v="No"/>
    <m/>
    <n v="26.9"/>
    <x v="1"/>
    <m/>
    <n v="4.07"/>
    <x v="2"/>
    <m/>
    <n v="1958"/>
    <s v="Sep"/>
    <n v="20"/>
    <s v="20-Sep-1958"/>
    <m/>
    <n v="64"/>
    <m/>
    <n v="14418.28"/>
  </r>
  <r>
    <s v="Zhou, Mr.  Fan"/>
    <m/>
    <s v=" Mr"/>
    <s v="  Fan"/>
    <s v="Zhou"/>
    <m/>
    <n v="0"/>
    <m/>
    <s v="No"/>
    <s v="No"/>
    <s v="No"/>
    <s v="No"/>
    <m/>
    <n v="24.86"/>
    <x v="2"/>
    <m/>
    <n v="6.23"/>
    <x v="1"/>
    <m/>
    <n v="1999"/>
    <s v="Aug"/>
    <n v="10"/>
    <s v="10-Aug-1999"/>
    <m/>
    <n v="23"/>
    <m/>
    <n v="14426.07"/>
  </r>
  <r>
    <s v="Rudder, Mrs.  Rachel M"/>
    <m/>
    <s v=" Mrs"/>
    <s v="  Rachel M"/>
    <s v="Rudder"/>
    <m/>
    <n v="1"/>
    <m/>
    <s v="No"/>
    <s v="No"/>
    <s v="No"/>
    <s v="No"/>
    <m/>
    <n v="39.14"/>
    <x v="0"/>
    <m/>
    <n v="6.24"/>
    <x v="1"/>
    <m/>
    <n v="1967"/>
    <s v="Aug"/>
    <n v="15"/>
    <s v="15-Aug-1967"/>
    <m/>
    <n v="55"/>
    <m/>
    <n v="14426.66"/>
  </r>
  <r>
    <s v="Cartmell, Mr.  Greg"/>
    <m/>
    <s v=" Mr"/>
    <s v="  Greg"/>
    <s v="Cartmell"/>
    <m/>
    <n v="1"/>
    <m/>
    <s v="No"/>
    <s v="No"/>
    <s v="No"/>
    <s v="No"/>
    <m/>
    <n v="39.799999999999997"/>
    <x v="0"/>
    <m/>
    <n v="6.17"/>
    <x v="1"/>
    <m/>
    <n v="1967"/>
    <s v="Nov"/>
    <n v="4"/>
    <s v="4-Nov-1967"/>
    <m/>
    <n v="55"/>
    <m/>
    <n v="14427.63"/>
  </r>
  <r>
    <s v="Troland, Mr.  Dan"/>
    <m/>
    <s v=" Mr"/>
    <s v="  Dan"/>
    <s v="Troland"/>
    <m/>
    <n v="1"/>
    <m/>
    <s v="No"/>
    <s v="No"/>
    <s v="No"/>
    <s v="No"/>
    <m/>
    <n v="34.32"/>
    <x v="0"/>
    <m/>
    <n v="5.16"/>
    <x v="2"/>
    <m/>
    <n v="1959"/>
    <s v="Jun"/>
    <n v="29"/>
    <s v="29-Jun-1959"/>
    <m/>
    <n v="63"/>
    <m/>
    <n v="14449.85"/>
  </r>
  <r>
    <s v="Hall, Ms.  Jennifer A"/>
    <m/>
    <s v=" Ms"/>
    <s v="  Jennifer A"/>
    <s v="Hall"/>
    <m/>
    <n v="0"/>
    <m/>
    <s v="No"/>
    <s v="No"/>
    <s v="No"/>
    <s v="No"/>
    <m/>
    <n v="32.51"/>
    <x v="0"/>
    <m/>
    <n v="4.3"/>
    <x v="2"/>
    <m/>
    <n v="1959"/>
    <s v="Aug"/>
    <n v="3"/>
    <s v="3-Aug-1959"/>
    <m/>
    <n v="63"/>
    <m/>
    <n v="14451.84"/>
  </r>
  <r>
    <s v="Berg, Mrs.  Jessica"/>
    <m/>
    <s v=" Mrs"/>
    <s v="  Jessica"/>
    <s v="Berg"/>
    <m/>
    <n v="1"/>
    <m/>
    <s v="No"/>
    <s v="No"/>
    <s v="No"/>
    <s v="No"/>
    <m/>
    <n v="30.71"/>
    <x v="0"/>
    <m/>
    <n v="6.14"/>
    <x v="1"/>
    <m/>
    <n v="1996"/>
    <s v="Nov"/>
    <n v="10"/>
    <s v="10-Nov-1996"/>
    <m/>
    <n v="26"/>
    <m/>
    <n v="14455.64"/>
  </r>
  <r>
    <s v="Engtrakul, Mr.  Chaiwat"/>
    <m/>
    <s v=" Mr"/>
    <s v="  Chaiwat"/>
    <s v="Engtrakul"/>
    <m/>
    <n v="1"/>
    <m/>
    <s v="No"/>
    <s v="No"/>
    <s v="No"/>
    <s v="No"/>
    <m/>
    <n v="28.9"/>
    <x v="1"/>
    <m/>
    <n v="5.36"/>
    <x v="2"/>
    <m/>
    <n v="1976"/>
    <s v="Nov"/>
    <n v="27"/>
    <s v="27-Nov-1976"/>
    <m/>
    <n v="46"/>
    <m/>
    <n v="14470.01"/>
  </r>
  <r>
    <s v="Leonhardt, Ms.  Kerri"/>
    <m/>
    <s v=" Ms"/>
    <s v="  Kerri"/>
    <s v="Leonhardt"/>
    <m/>
    <n v="0"/>
    <m/>
    <s v="No"/>
    <s v="No"/>
    <s v="No"/>
    <s v="No"/>
    <m/>
    <n v="36.19"/>
    <x v="0"/>
    <m/>
    <n v="4.3"/>
    <x v="2"/>
    <m/>
    <n v="1959"/>
    <s v="Nov"/>
    <n v="20"/>
    <s v="20-Nov-1959"/>
    <m/>
    <n v="63"/>
    <m/>
    <n v="14474.68"/>
  </r>
  <r>
    <s v="Goetz, Ms.  Lisa"/>
    <m/>
    <s v=" Ms"/>
    <s v="  Lisa"/>
    <s v="Goetz"/>
    <m/>
    <n v="0"/>
    <m/>
    <s v="No"/>
    <s v="No"/>
    <s v="No"/>
    <s v="No"/>
    <m/>
    <n v="29.6"/>
    <x v="1"/>
    <m/>
    <n v="4.09"/>
    <x v="2"/>
    <m/>
    <n v="1979"/>
    <s v="Oct"/>
    <n v="20"/>
    <s v="20-Oct-1979"/>
    <m/>
    <n v="43"/>
    <m/>
    <n v="14478.33"/>
  </r>
  <r>
    <s v="Cacharelis, Mr.  Nicholas G"/>
    <m/>
    <s v=" Mr"/>
    <s v="  Nicholas G"/>
    <s v="Cacharelis"/>
    <m/>
    <n v="1"/>
    <m/>
    <s v="No"/>
    <s v="No"/>
    <s v="No"/>
    <s v="No"/>
    <m/>
    <n v="30.95"/>
    <x v="0"/>
    <m/>
    <n v="6.27"/>
    <x v="1"/>
    <m/>
    <n v="1989"/>
    <s v="Jul"/>
    <n v="22"/>
    <s v="22-Jul-1989"/>
    <m/>
    <n v="33"/>
    <m/>
    <n v="14507.46"/>
  </r>
  <r>
    <s v="Kariolis, Mr.  Vasilis S"/>
    <m/>
    <s v=" Mr"/>
    <s v="  Vasilis S"/>
    <s v="Kariolis"/>
    <m/>
    <n v="1"/>
    <m/>
    <s v="No"/>
    <s v="No"/>
    <s v="No"/>
    <s v="No"/>
    <m/>
    <n v="19.95"/>
    <x v="2"/>
    <m/>
    <n v="5.39"/>
    <x v="2"/>
    <m/>
    <n v="1989"/>
    <s v="Jul"/>
    <n v="14"/>
    <s v="14-Jul-1989"/>
    <m/>
    <n v="33"/>
    <m/>
    <n v="14547.26"/>
  </r>
  <r>
    <s v="Zelwin, Mr.  Michael P"/>
    <m/>
    <s v=" Mr"/>
    <s v="  Michael P"/>
    <s v="Zelwin"/>
    <m/>
    <n v="0"/>
    <m/>
    <s v="No"/>
    <s v="yes"/>
    <s v="No"/>
    <s v="Yes"/>
    <m/>
    <n v="23.65"/>
    <x v="2"/>
    <m/>
    <n v="5.75"/>
    <x v="1"/>
    <m/>
    <n v="1998"/>
    <s v="Sep"/>
    <n v="12"/>
    <s v="12-Sep-1998"/>
    <m/>
    <n v="24"/>
    <m/>
    <n v="14571.89"/>
  </r>
  <r>
    <s v="Barry, Ms.  Colleen C."/>
    <m/>
    <s v=" Ms"/>
    <s v="  Colleen C"/>
    <s v="Barry"/>
    <m/>
    <n v="1"/>
    <m/>
    <s v="No"/>
    <s v="No"/>
    <s v="No"/>
    <s v="No"/>
    <m/>
    <n v="43.34"/>
    <x v="0"/>
    <m/>
    <n v="4.91"/>
    <x v="2"/>
    <m/>
    <n v="1962"/>
    <s v="Dec"/>
    <n v="3"/>
    <s v="3-Dec-1962"/>
    <m/>
    <n v="60"/>
    <m/>
    <n v="14574.64"/>
  </r>
  <r>
    <s v="Bannon, Mrs.  Annika"/>
    <m/>
    <s v=" Mrs"/>
    <s v="  Annika"/>
    <s v="Bannon"/>
    <m/>
    <n v="1"/>
    <m/>
    <s v="No"/>
    <s v="yes"/>
    <s v="No"/>
    <s v="Yes"/>
    <m/>
    <n v="31.98"/>
    <x v="0"/>
    <m/>
    <n v="4.46"/>
    <x v="2"/>
    <m/>
    <n v="1963"/>
    <s v="Oct"/>
    <n v="14"/>
    <s v="14-Oct-1963"/>
    <m/>
    <n v="59"/>
    <m/>
    <n v="14590.63"/>
  </r>
  <r>
    <s v="Chang, Ms.  Kelly"/>
    <m/>
    <s v=" Ms"/>
    <s v="  Kelly"/>
    <s v="Chang"/>
    <m/>
    <n v="1"/>
    <m/>
    <s v="No"/>
    <s v="No"/>
    <s v="No"/>
    <s v="No"/>
    <m/>
    <n v="35.86"/>
    <x v="0"/>
    <m/>
    <n v="6.22"/>
    <x v="1"/>
    <m/>
    <n v="1967"/>
    <s v="Jul"/>
    <n v="18"/>
    <s v="18-Jul-1967"/>
    <m/>
    <n v="55"/>
    <m/>
    <n v="14600.62"/>
  </r>
  <r>
    <s v="Vetter, Mr.  Nicholas C."/>
    <m/>
    <s v=" Mr"/>
    <s v="  Nicholas C"/>
    <s v="Vetter"/>
    <m/>
    <n v="0"/>
    <m/>
    <s v="No"/>
    <s v="No"/>
    <s v="No"/>
    <s v="No"/>
    <m/>
    <n v="15.2"/>
    <x v="4"/>
    <m/>
    <n v="8.82"/>
    <x v="0"/>
    <m/>
    <n v="1965"/>
    <s v="Nov"/>
    <n v="8"/>
    <s v="8-Nov-1965"/>
    <m/>
    <n v="57"/>
    <m/>
    <n v="14612.33"/>
  </r>
  <r>
    <s v="Jablonski, Mrs.  Kelly K"/>
    <m/>
    <s v=" Mrs"/>
    <s v="  Kelly K"/>
    <s v="Jablonski"/>
    <m/>
    <n v="0"/>
    <m/>
    <s v="No"/>
    <s v="No"/>
    <s v="No"/>
    <s v="No"/>
    <m/>
    <n v="37.200000000000003"/>
    <x v="0"/>
    <m/>
    <n v="10.14"/>
    <x v="0"/>
    <m/>
    <n v="1991"/>
    <s v="Aug"/>
    <n v="21"/>
    <s v="21-Aug-1991"/>
    <m/>
    <n v="31"/>
    <m/>
    <n v="14630.52"/>
  </r>
  <r>
    <s v="Jakubowitch, Mr.  Andrew"/>
    <m/>
    <s v=" Mr"/>
    <s v="  Andrew"/>
    <s v="Jakubowitch"/>
    <m/>
    <n v="2"/>
    <m/>
    <s v="No"/>
    <s v="No"/>
    <s v="No"/>
    <s v="No"/>
    <m/>
    <n v="17.91"/>
    <x v="4"/>
    <m/>
    <n v="4.66"/>
    <x v="2"/>
    <m/>
    <n v="1967"/>
    <s v="Sep"/>
    <n v="1"/>
    <s v="1-Sep-1967"/>
    <m/>
    <n v="55"/>
    <m/>
    <n v="14640.35"/>
  </r>
  <r>
    <s v="Altshuler, Ms.  Hannah"/>
    <m/>
    <s v=" Ms"/>
    <s v="  Hannah"/>
    <s v="Altshuler"/>
    <m/>
    <n v="0"/>
    <m/>
    <s v="No"/>
    <s v="No"/>
    <s v="No"/>
    <s v="No"/>
    <m/>
    <n v="20.76"/>
    <x v="2"/>
    <m/>
    <n v="6.26"/>
    <x v="1"/>
    <m/>
    <n v="1981"/>
    <s v="Nov"/>
    <n v="13"/>
    <s v="13-Nov-1981"/>
    <m/>
    <n v="41"/>
    <m/>
    <n v="14657.2"/>
  </r>
  <r>
    <s v="Ugarte, Mr.  Patricio Sr."/>
    <m/>
    <s v=" Mr"/>
    <s v="  Patricio Sr"/>
    <s v="Ugarte"/>
    <m/>
    <n v="1"/>
    <m/>
    <s v="No"/>
    <s v="No"/>
    <s v="No"/>
    <s v="No"/>
    <m/>
    <n v="38.99"/>
    <x v="0"/>
    <m/>
    <n v="5.21"/>
    <x v="2"/>
    <m/>
    <n v="1969"/>
    <s v="Oct"/>
    <n v="20"/>
    <s v="20-Oct-1969"/>
    <m/>
    <n v="53"/>
    <m/>
    <n v="14665.75"/>
  </r>
  <r>
    <s v="Tusso, Mr.  Robert B"/>
    <m/>
    <s v=" Mr"/>
    <s v="  Robert B"/>
    <s v="Tusso"/>
    <m/>
    <n v="1"/>
    <m/>
    <s v="No"/>
    <s v="yes"/>
    <s v="No"/>
    <s v="Yes"/>
    <m/>
    <n v="42.655000000000001"/>
    <x v="0"/>
    <m/>
    <n v="5.94"/>
    <x v="1"/>
    <m/>
    <n v="1958"/>
    <s v="Jul"/>
    <n v="23"/>
    <s v="23-Jul-1958"/>
    <m/>
    <n v="64"/>
    <m/>
    <n v="14692.67"/>
  </r>
  <r>
    <s v="Johnson, Mr.  Benjamin M"/>
    <m/>
    <s v=" Mr"/>
    <s v="  Benjamin M"/>
    <s v="Johnson"/>
    <m/>
    <n v="1"/>
    <m/>
    <s v="No"/>
    <s v="No"/>
    <s v="No"/>
    <s v="No"/>
    <m/>
    <n v="30.57"/>
    <x v="0"/>
    <m/>
    <n v="5.34"/>
    <x v="2"/>
    <m/>
    <n v="1982"/>
    <s v="Sep"/>
    <n v="4"/>
    <s v="4-Sep-1982"/>
    <m/>
    <n v="40"/>
    <m/>
    <n v="14696.77"/>
  </r>
  <r>
    <s v="Landry, Mr.  Robert"/>
    <m/>
    <s v=" Mr"/>
    <s v="  Robert"/>
    <s v="Landry"/>
    <m/>
    <n v="2"/>
    <m/>
    <s v="No"/>
    <s v="No"/>
    <s v="No"/>
    <s v="No"/>
    <m/>
    <n v="17.7"/>
    <x v="4"/>
    <m/>
    <n v="6.38"/>
    <x v="1"/>
    <m/>
    <n v="2002"/>
    <s v="Sep"/>
    <n v="24"/>
    <s v="24-Sep-2002"/>
    <m/>
    <n v="20"/>
    <m/>
    <n v="14711.74"/>
  </r>
  <r>
    <s v="McDonald, Mr.  Eric R."/>
    <m/>
    <s v=" Mr"/>
    <s v="  Eric R"/>
    <s v="McDonald"/>
    <m/>
    <n v="1"/>
    <m/>
    <s v="No"/>
    <s v="No"/>
    <s v="No"/>
    <s v="No"/>
    <m/>
    <n v="34.770000000000003"/>
    <x v="0"/>
    <m/>
    <n v="4.47"/>
    <x v="2"/>
    <m/>
    <n v="1962"/>
    <s v="Jul"/>
    <n v="29"/>
    <s v="29-Jul-1962"/>
    <m/>
    <n v="60"/>
    <m/>
    <n v="14738.43"/>
  </r>
  <r>
    <s v="Dunlap, Mr.  Matthew"/>
    <m/>
    <s v=" Mr"/>
    <s v="  Matthew"/>
    <s v="Dunlap"/>
    <m/>
    <n v="0"/>
    <m/>
    <s v="No"/>
    <s v="No"/>
    <s v="No"/>
    <s v="No"/>
    <m/>
    <n v="16.88"/>
    <x v="4"/>
    <m/>
    <n v="9.9600000000000009"/>
    <x v="0"/>
    <m/>
    <n v="1965"/>
    <s v="Jul"/>
    <n v="27"/>
    <s v="27-Jul-1965"/>
    <m/>
    <n v="57"/>
    <m/>
    <n v="14750.42"/>
  </r>
  <r>
    <s v="Larue, Mr.  Bob R"/>
    <m/>
    <s v=" Mr"/>
    <s v="  Bob R"/>
    <s v="Larue"/>
    <m/>
    <n v="0"/>
    <m/>
    <s v="No"/>
    <s v="yes"/>
    <s v="No"/>
    <s v="Yes"/>
    <m/>
    <n v="40.26"/>
    <x v="0"/>
    <m/>
    <n v="9.92"/>
    <x v="0"/>
    <m/>
    <n v="1975"/>
    <s v="Dec"/>
    <n v="10"/>
    <s v="10-Dec-1975"/>
    <m/>
    <n v="47"/>
    <m/>
    <n v="14819"/>
  </r>
  <r>
    <s v="Hodge, Ms.  Stephanie J."/>
    <m/>
    <s v=" Ms"/>
    <s v="  Stephanie J"/>
    <s v="Hodge"/>
    <m/>
    <n v="1"/>
    <m/>
    <s v="No"/>
    <s v="No"/>
    <s v="No"/>
    <s v="No"/>
    <m/>
    <n v="25.6"/>
    <x v="1"/>
    <m/>
    <n v="6.03"/>
    <x v="1"/>
    <m/>
    <n v="1979"/>
    <s v="Oct"/>
    <n v="18"/>
    <s v="18-Oct-1979"/>
    <m/>
    <n v="43"/>
    <m/>
    <n v="14839.34"/>
  </r>
  <r>
    <s v="Marcus, Mr.  Jake"/>
    <m/>
    <s v=" Mr"/>
    <s v="  Jake"/>
    <s v="Marcus"/>
    <m/>
    <n v="0"/>
    <m/>
    <s v="No"/>
    <s v="yes"/>
    <s v="No"/>
    <s v="Yes"/>
    <m/>
    <n v="33.549999999999997"/>
    <x v="0"/>
    <m/>
    <n v="10.9"/>
    <x v="0"/>
    <m/>
    <n v="1981"/>
    <s v="Jun"/>
    <n v="5"/>
    <s v="5-Jun-1981"/>
    <m/>
    <n v="42"/>
    <m/>
    <n v="14843.96"/>
  </r>
  <r>
    <s v="Daubert, Ms.  Alison L."/>
    <m/>
    <s v=" Ms"/>
    <s v="  Alison L"/>
    <s v="Daubert"/>
    <m/>
    <n v="0"/>
    <m/>
    <s v="No"/>
    <s v="No"/>
    <s v="No"/>
    <s v="No"/>
    <m/>
    <n v="16.690000000000001"/>
    <x v="4"/>
    <m/>
    <n v="10.66"/>
    <x v="0"/>
    <m/>
    <n v="1970"/>
    <s v="Nov"/>
    <n v="11"/>
    <s v="11-Nov-1970"/>
    <m/>
    <n v="52"/>
    <m/>
    <n v="14847.63"/>
  </r>
  <r>
    <s v="Close, Ms.  Lindsay M"/>
    <m/>
    <s v=" Ms"/>
    <s v="  Lindsay M"/>
    <s v="Close"/>
    <m/>
    <n v="1"/>
    <m/>
    <s v="No"/>
    <s v="No"/>
    <s v="No"/>
    <s v="No"/>
    <m/>
    <n v="19.95"/>
    <x v="2"/>
    <m/>
    <n v="4.05"/>
    <x v="2"/>
    <m/>
    <n v="1958"/>
    <s v="Oct"/>
    <n v="17"/>
    <s v="17-Oct-1958"/>
    <m/>
    <n v="64"/>
    <m/>
    <n v="14901.52"/>
  </r>
  <r>
    <s v="Roels, Mr.  Guillaume"/>
    <m/>
    <s v=" Mr"/>
    <s v="  Guillaume"/>
    <s v="Roels"/>
    <m/>
    <n v="2"/>
    <m/>
    <s v="No"/>
    <s v="No"/>
    <s v="No"/>
    <s v="No"/>
    <m/>
    <n v="17.55"/>
    <x v="4"/>
    <m/>
    <n v="4.2300000000000004"/>
    <x v="2"/>
    <m/>
    <n v="1981"/>
    <s v="Jul"/>
    <n v="4"/>
    <s v="4-Jul-1981"/>
    <m/>
    <n v="41"/>
    <m/>
    <n v="14908.27"/>
  </r>
  <r>
    <s v="Venosky, Ms.  Kaylee"/>
    <m/>
    <s v=" Ms"/>
    <s v="  Kaylee"/>
    <s v="Venosky"/>
    <m/>
    <n v="1"/>
    <m/>
    <s v="No"/>
    <s v="No"/>
    <s v="No"/>
    <s v="No"/>
    <m/>
    <n v="22.01"/>
    <x v="2"/>
    <m/>
    <n v="5.01"/>
    <x v="2"/>
    <m/>
    <n v="1968"/>
    <s v="Nov"/>
    <n v="8"/>
    <s v="8-Nov-1968"/>
    <m/>
    <n v="54"/>
    <m/>
    <n v="14926.97"/>
  </r>
  <r>
    <s v="Gosnell, Ms.  Theresa"/>
    <m/>
    <s v=" Ms"/>
    <s v="  Theresa"/>
    <s v="Gosnell"/>
    <m/>
    <n v="1"/>
    <m/>
    <s v="No"/>
    <s v="yes"/>
    <s v="No"/>
    <s v="Yes"/>
    <m/>
    <n v="41.8"/>
    <x v="0"/>
    <m/>
    <n v="5.82"/>
    <x v="1"/>
    <m/>
    <n v="1962"/>
    <s v="Nov"/>
    <n v="29"/>
    <s v="29-Nov-1962"/>
    <m/>
    <n v="60"/>
    <m/>
    <n v="14945.34"/>
  </r>
  <r>
    <s v="Chewning-Kulick, Mr.  Travis G."/>
    <m/>
    <s v=" Mr"/>
    <s v="  Travis G"/>
    <s v="Chewning-Kulick"/>
    <m/>
    <n v="0"/>
    <m/>
    <s v="No"/>
    <s v="No"/>
    <s v="No"/>
    <s v="No"/>
    <m/>
    <n v="19.170000000000002"/>
    <x v="2"/>
    <m/>
    <n v="7.94"/>
    <x v="0"/>
    <m/>
    <n v="1958"/>
    <s v="Jul"/>
    <n v="29"/>
    <s v="29-Jul-1958"/>
    <m/>
    <n v="64"/>
    <m/>
    <n v="14988.43"/>
  </r>
  <r>
    <s v="McCarron, Ms.  Emma L."/>
    <m/>
    <s v=" Ms"/>
    <s v="  Emma L"/>
    <s v="McCarron"/>
    <m/>
    <n v="1"/>
    <m/>
    <s v="No"/>
    <s v="yes"/>
    <s v="No"/>
    <s v="Yes"/>
    <m/>
    <n v="32.799999999999997"/>
    <x v="0"/>
    <m/>
    <n v="6.16"/>
    <x v="1"/>
    <m/>
    <n v="1995"/>
    <s v="Aug"/>
    <n v="2"/>
    <s v="2-Aug-1995"/>
    <m/>
    <n v="27"/>
    <m/>
    <n v="15006.58"/>
  </r>
  <r>
    <s v="Manion, Ms.  Linda"/>
    <m/>
    <s v=" Ms"/>
    <s v="  Linda"/>
    <s v="Manion"/>
    <m/>
    <n v="1"/>
    <m/>
    <s v="No"/>
    <s v="No"/>
    <s v="No"/>
    <s v="No"/>
    <m/>
    <n v="35.814999999999998"/>
    <x v="0"/>
    <m/>
    <n v="4.1500000000000004"/>
    <x v="2"/>
    <m/>
    <n v="1960"/>
    <s v="Aug"/>
    <n v="8"/>
    <s v="8-Aug-1960"/>
    <m/>
    <n v="62"/>
    <m/>
    <n v="15019.76"/>
  </r>
  <r>
    <s v="Strong, Mr.  Owen R"/>
    <m/>
    <s v=" Mr"/>
    <s v="  Owen R"/>
    <s v="Strong"/>
    <m/>
    <n v="0"/>
    <m/>
    <s v="No"/>
    <s v="No"/>
    <s v="No"/>
    <s v="No"/>
    <m/>
    <n v="24.3"/>
    <x v="2"/>
    <m/>
    <n v="6.23"/>
    <x v="1"/>
    <m/>
    <n v="1979"/>
    <s v="Nov"/>
    <n v="25"/>
    <s v="25-Nov-1979"/>
    <m/>
    <n v="43"/>
    <m/>
    <n v="15025.76"/>
  </r>
  <r>
    <s v="Leblanc, Mr.  Jacob"/>
    <m/>
    <s v=" Mr"/>
    <s v="  Jacob"/>
    <s v="Leblanc"/>
    <m/>
    <n v="0"/>
    <m/>
    <s v="No"/>
    <s v="No"/>
    <s v="No"/>
    <s v="No"/>
    <m/>
    <n v="19.059999999999999"/>
    <x v="2"/>
    <m/>
    <n v="7.41"/>
    <x v="0"/>
    <m/>
    <n v="1970"/>
    <s v="Sep"/>
    <n v="11"/>
    <s v="11-Sep-1970"/>
    <m/>
    <n v="52"/>
    <m/>
    <n v="15026.3"/>
  </r>
  <r>
    <s v="Palmer, Ms.  Jacqueline"/>
    <m/>
    <s v=" Ms"/>
    <s v="  Jacqueline"/>
    <s v="Palmer"/>
    <m/>
    <n v="1"/>
    <m/>
    <s v="No"/>
    <s v="yes"/>
    <s v="No"/>
    <s v="Yes"/>
    <m/>
    <n v="33.25"/>
    <x v="0"/>
    <m/>
    <n v="5.62"/>
    <x v="2"/>
    <m/>
    <n v="1971"/>
    <s v="Aug"/>
    <n v="15"/>
    <s v="15-Aug-1971"/>
    <m/>
    <n v="51"/>
    <m/>
    <n v="15038.51"/>
  </r>
  <r>
    <s v="Shen, Mr.  Yefeng"/>
    <m/>
    <s v=" Mr"/>
    <s v="  Yefeng"/>
    <s v="Shen"/>
    <m/>
    <n v="1"/>
    <m/>
    <s v="No"/>
    <s v="yes"/>
    <s v="No"/>
    <s v="Yes"/>
    <m/>
    <n v="21.37"/>
    <x v="2"/>
    <m/>
    <n v="4.54"/>
    <x v="2"/>
    <m/>
    <n v="1968"/>
    <s v="Jun"/>
    <n v="12"/>
    <s v="12-Jun-1968"/>
    <m/>
    <n v="54"/>
    <m/>
    <n v="15052.68"/>
  </r>
  <r>
    <s v="Goldsby, Mr.  Thomas J"/>
    <m/>
    <s v=" Mr"/>
    <s v="  Thomas J"/>
    <s v="Goldsby"/>
    <m/>
    <n v="1"/>
    <m/>
    <s v="No"/>
    <s v="yes"/>
    <s v="No"/>
    <s v="Yes"/>
    <m/>
    <n v="34.43"/>
    <x v="0"/>
    <m/>
    <n v="8.6199999999999992"/>
    <x v="0"/>
    <m/>
    <n v="1975"/>
    <s v="Oct"/>
    <n v="26"/>
    <s v="26-Oct-1975"/>
    <m/>
    <n v="47"/>
    <m/>
    <n v="15090.35"/>
  </r>
  <r>
    <s v="Whitney, Mr.  Ken"/>
    <m/>
    <s v=" Mr"/>
    <s v="  Ken"/>
    <s v="Whitney"/>
    <m/>
    <n v="0"/>
    <m/>
    <s v="No"/>
    <s v="yes"/>
    <s v="No"/>
    <s v="Yes"/>
    <m/>
    <n v="20.86"/>
    <x v="2"/>
    <m/>
    <n v="4.3600000000000003"/>
    <x v="2"/>
    <m/>
    <n v="1972"/>
    <s v="Nov"/>
    <n v="7"/>
    <s v="7-Nov-1972"/>
    <m/>
    <n v="50"/>
    <m/>
    <n v="15103.69"/>
  </r>
  <r>
    <s v="Mahoney, Ms.  Annie E"/>
    <m/>
    <s v=" Ms"/>
    <s v="  Annie E"/>
    <s v="Mahoney"/>
    <m/>
    <n v="0"/>
    <m/>
    <s v="No"/>
    <s v="No"/>
    <s v="No"/>
    <s v="No"/>
    <m/>
    <n v="18.34"/>
    <x v="4"/>
    <m/>
    <n v="10.01"/>
    <x v="0"/>
    <m/>
    <n v="1978"/>
    <s v="Sep"/>
    <n v="5"/>
    <s v="5-Sep-1978"/>
    <m/>
    <n v="44"/>
    <m/>
    <n v="15123.19"/>
  </r>
  <r>
    <s v="McCracken, Mrs.  Noel K."/>
    <m/>
    <s v=" Mrs"/>
    <s v="  Noel K"/>
    <s v="McCracken"/>
    <m/>
    <n v="0"/>
    <m/>
    <s v="No"/>
    <s v="No"/>
    <s v="No"/>
    <s v="No"/>
    <m/>
    <n v="34.15"/>
    <x v="0"/>
    <m/>
    <n v="5.42"/>
    <x v="2"/>
    <m/>
    <n v="1971"/>
    <s v="Nov"/>
    <n v="25"/>
    <s v="25-Nov-1971"/>
    <m/>
    <n v="51"/>
    <m/>
    <n v="15150.44"/>
  </r>
  <r>
    <s v="Spewak, Mr.  Mark S"/>
    <m/>
    <s v=" Mr"/>
    <s v="  Mark S"/>
    <s v="Spewak"/>
    <m/>
    <n v="0"/>
    <m/>
    <s v="No"/>
    <s v="No"/>
    <s v="No"/>
    <s v="No"/>
    <m/>
    <n v="18.350000000000001"/>
    <x v="4"/>
    <m/>
    <n v="5.12"/>
    <x v="2"/>
    <m/>
    <n v="1962"/>
    <s v="Oct"/>
    <n v="25"/>
    <s v="25-Oct-1962"/>
    <m/>
    <n v="60"/>
    <m/>
    <n v="15161.25"/>
  </r>
  <r>
    <s v="Cottini, Ms.  Federica"/>
    <m/>
    <s v=" Ms"/>
    <s v="  Federica"/>
    <s v="Cottini"/>
    <m/>
    <n v="0"/>
    <m/>
    <s v="No"/>
    <s v="yes"/>
    <s v="No"/>
    <s v="Yes"/>
    <m/>
    <n v="22.13"/>
    <x v="2"/>
    <m/>
    <n v="9.1999999999999993"/>
    <x v="0"/>
    <m/>
    <n v="1959"/>
    <s v="Jun"/>
    <n v="4"/>
    <s v="4-Jun-1959"/>
    <m/>
    <n v="64"/>
    <m/>
    <n v="15161.53"/>
  </r>
  <r>
    <s v="Findlay, Ms.  Pamela L"/>
    <m/>
    <s v=" Ms"/>
    <s v="  Pamela L"/>
    <s v="Findlay"/>
    <m/>
    <n v="1"/>
    <m/>
    <s v="No"/>
    <s v="yes"/>
    <s v="No"/>
    <s v="Yes"/>
    <m/>
    <n v="22.51"/>
    <x v="2"/>
    <m/>
    <n v="6.08"/>
    <x v="1"/>
    <m/>
    <n v="1959"/>
    <s v="Dec"/>
    <n v="3"/>
    <s v="3-Dec-1959"/>
    <m/>
    <n v="63"/>
    <m/>
    <n v="15170.07"/>
  </r>
  <r>
    <s v="Strasburg, Mr.  Andrew W."/>
    <m/>
    <s v=" Mr"/>
    <s v="  Andrew W"/>
    <s v="Strasburg"/>
    <m/>
    <n v="1"/>
    <m/>
    <s v="No"/>
    <s v="No"/>
    <s v="No"/>
    <s v="No"/>
    <m/>
    <n v="31"/>
    <x v="0"/>
    <m/>
    <n v="4.7699999999999996"/>
    <x v="2"/>
    <m/>
    <n v="1962"/>
    <s v="Jun"/>
    <n v="17"/>
    <s v="17-Jun-1962"/>
    <m/>
    <n v="60"/>
    <m/>
    <n v="15174.81"/>
  </r>
  <r>
    <s v="Adams, Mr.  Randall"/>
    <m/>
    <s v=" Mr"/>
    <s v="  Randall"/>
    <s v="Adams"/>
    <m/>
    <n v="1"/>
    <m/>
    <s v="No"/>
    <s v="No"/>
    <s v="No"/>
    <s v="No"/>
    <m/>
    <n v="28.27"/>
    <x v="1"/>
    <m/>
    <n v="4.62"/>
    <x v="2"/>
    <m/>
    <n v="1978"/>
    <s v="Nov"/>
    <n v="23"/>
    <s v="23-Nov-1978"/>
    <m/>
    <n v="44"/>
    <m/>
    <n v="15207.92"/>
  </r>
  <r>
    <s v="Deeter, Ms.  Tracy L"/>
    <m/>
    <s v=" Ms"/>
    <s v="  Tracy L"/>
    <s v="Deeter"/>
    <m/>
    <n v="1"/>
    <m/>
    <s v="No"/>
    <s v="yes"/>
    <s v="No"/>
    <s v="Yes"/>
    <m/>
    <n v="29.92"/>
    <x v="3"/>
    <m/>
    <n v="9.07"/>
    <x v="0"/>
    <m/>
    <n v="1960"/>
    <s v="Jul"/>
    <n v="25"/>
    <s v="25-Jul-1960"/>
    <m/>
    <n v="62"/>
    <m/>
    <n v="15230.32"/>
  </r>
  <r>
    <s v="Arpin, Ms.  Azelie"/>
    <m/>
    <s v=" Ms"/>
    <s v="  Azelie"/>
    <s v="Arpin"/>
    <m/>
    <n v="1"/>
    <m/>
    <s v="No"/>
    <s v="yes"/>
    <s v="No"/>
    <s v="Yes"/>
    <m/>
    <n v="25.9"/>
    <x v="1"/>
    <m/>
    <n v="9.1199999999999992"/>
    <x v="0"/>
    <m/>
    <n v="1969"/>
    <s v="Sep"/>
    <n v="16"/>
    <s v="16-Sep-1969"/>
    <m/>
    <n v="53"/>
    <m/>
    <n v="15260.52"/>
  </r>
  <r>
    <s v="Schoeneck, Ms.  Monica M."/>
    <m/>
    <s v=" Ms"/>
    <s v="  Monica M"/>
    <s v="Schoeneck"/>
    <m/>
    <n v="1"/>
    <m/>
    <s v="No"/>
    <s v="yes"/>
    <s v="No"/>
    <s v="Yes"/>
    <m/>
    <n v="27.74"/>
    <x v="1"/>
    <m/>
    <n v="7.32"/>
    <x v="0"/>
    <m/>
    <n v="1963"/>
    <s v="Dec"/>
    <n v="13"/>
    <s v="13-Dec-1963"/>
    <m/>
    <n v="59"/>
    <m/>
    <n v="15322.77"/>
  </r>
  <r>
    <s v="Mueller, Ms.  Katarina K."/>
    <m/>
    <s v=" Ms"/>
    <s v="  Katarina K"/>
    <s v="Mueller"/>
    <m/>
    <n v="2"/>
    <m/>
    <s v="No"/>
    <s v="No"/>
    <s v="No"/>
    <s v="No"/>
    <m/>
    <n v="17.260000000000002"/>
    <x v="4"/>
    <m/>
    <n v="11.73"/>
    <x v="0"/>
    <m/>
    <n v="2001"/>
    <s v="Jul"/>
    <n v="14"/>
    <s v="14-Jul-2001"/>
    <m/>
    <n v="21"/>
    <m/>
    <n v="15359.1"/>
  </r>
  <r>
    <s v="Willits, Ms.  Jamie L."/>
    <m/>
    <s v=" Ms"/>
    <s v="  Jamie L"/>
    <s v="Willits"/>
    <m/>
    <n v="1"/>
    <m/>
    <s v="No"/>
    <s v="yes"/>
    <s v="No"/>
    <s v="Yes"/>
    <m/>
    <n v="19.855"/>
    <x v="2"/>
    <m/>
    <n v="6.64"/>
    <x v="0"/>
    <m/>
    <n v="1988"/>
    <s v="Dec"/>
    <n v="17"/>
    <s v="17-Dec-1988"/>
    <m/>
    <n v="34"/>
    <m/>
    <n v="15361.5"/>
  </r>
  <r>
    <s v="Syring, Mr.  Brian"/>
    <m/>
    <s v=" Mr"/>
    <s v="  Brian"/>
    <s v="Syring"/>
    <m/>
    <n v="0"/>
    <m/>
    <s v="No"/>
    <s v="No"/>
    <s v="No"/>
    <s v="No"/>
    <m/>
    <n v="41.69"/>
    <x v="0"/>
    <m/>
    <n v="5.78"/>
    <x v="1"/>
    <m/>
    <n v="1968"/>
    <s v="Jul"/>
    <n v="18"/>
    <s v="18-Jul-1968"/>
    <m/>
    <n v="54"/>
    <m/>
    <n v="15363.77"/>
  </r>
  <r>
    <s v="Strike, Ms.  Stacey L."/>
    <m/>
    <s v=" Ms"/>
    <s v="  Stacey L"/>
    <s v="Strike"/>
    <m/>
    <n v="0"/>
    <m/>
    <s v="No"/>
    <s v="No"/>
    <s v="No"/>
    <s v="No"/>
    <m/>
    <n v="16.12"/>
    <x v="4"/>
    <m/>
    <n v="10.45"/>
    <x v="0"/>
    <m/>
    <n v="1962"/>
    <s v="Sep"/>
    <n v="6"/>
    <s v="6-Sep-1962"/>
    <m/>
    <n v="60"/>
    <m/>
    <n v="15368.22"/>
  </r>
  <r>
    <s v="Hennigar, Mr.  Stephen"/>
    <m/>
    <s v=" Mr"/>
    <s v="  Stephen"/>
    <s v="Hennigar"/>
    <m/>
    <n v="1"/>
    <m/>
    <s v="No"/>
    <s v="No"/>
    <s v="No"/>
    <s v="No"/>
    <m/>
    <n v="37.43"/>
    <x v="0"/>
    <m/>
    <n v="4.5199999999999996"/>
    <x v="2"/>
    <m/>
    <n v="1964"/>
    <s v="Sep"/>
    <n v="4"/>
    <s v="4-Sep-1964"/>
    <m/>
    <n v="58"/>
    <m/>
    <n v="15377.77"/>
  </r>
  <r>
    <s v="May, Mr.  Joshua"/>
    <m/>
    <s v=" Mr"/>
    <s v="  Joshua"/>
    <s v="May"/>
    <m/>
    <n v="0"/>
    <m/>
    <s v="No"/>
    <s v="No"/>
    <s v="No"/>
    <s v="No"/>
    <m/>
    <n v="31.065000000000001"/>
    <x v="0"/>
    <m/>
    <n v="5.71"/>
    <x v="1"/>
    <m/>
    <n v="1990"/>
    <s v="Oct"/>
    <n v="25"/>
    <s v="25-Oct-1990"/>
    <m/>
    <n v="32"/>
    <m/>
    <n v="15440.2"/>
  </r>
  <r>
    <s v="Metcalf, Mr.  Josh"/>
    <m/>
    <s v=" Mr"/>
    <s v="  Josh"/>
    <s v="Metcalf"/>
    <m/>
    <n v="0"/>
    <m/>
    <s v="No"/>
    <s v="No"/>
    <s v="No"/>
    <s v="No"/>
    <m/>
    <n v="25.08"/>
    <x v="1"/>
    <m/>
    <n v="4.7699999999999996"/>
    <x v="2"/>
    <m/>
    <n v="1976"/>
    <s v="Jul"/>
    <n v="20"/>
    <s v="20-Jul-1976"/>
    <m/>
    <n v="46"/>
    <m/>
    <n v="15450.48"/>
  </r>
  <r>
    <s v="Tiska, Ms.  Heather"/>
    <m/>
    <s v=" Ms"/>
    <s v="  Heather"/>
    <s v="Tiska"/>
    <m/>
    <n v="1"/>
    <m/>
    <s v="No"/>
    <s v="yes"/>
    <s v="No"/>
    <s v="Yes"/>
    <m/>
    <n v="15.2"/>
    <x v="4"/>
    <m/>
    <n v="7.81"/>
    <x v="0"/>
    <m/>
    <n v="2004"/>
    <s v="Jul"/>
    <n v="17"/>
    <s v="17-Jul-2004"/>
    <m/>
    <n v="18"/>
    <m/>
    <n v="15518.18"/>
  </r>
  <r>
    <s v="McDonough, Mr.  James C."/>
    <m/>
    <s v=" Mr"/>
    <s v="  James C"/>
    <s v="McDonough"/>
    <m/>
    <n v="0"/>
    <m/>
    <s v="No"/>
    <s v="yes"/>
    <s v="No"/>
    <s v="Yes"/>
    <m/>
    <n v="22.34"/>
    <x v="2"/>
    <m/>
    <n v="5.19"/>
    <x v="2"/>
    <m/>
    <n v="1974"/>
    <s v="Jun"/>
    <n v="28"/>
    <s v="28-Jun-1974"/>
    <m/>
    <n v="48"/>
    <m/>
    <n v="15532.16"/>
  </r>
  <r>
    <s v="Fairley, Ms.  Kim"/>
    <m/>
    <s v=" Ms"/>
    <s v="  Kim"/>
    <s v="Fairley"/>
    <m/>
    <n v="1"/>
    <m/>
    <s v="No"/>
    <s v="No"/>
    <s v="No"/>
    <s v="No"/>
    <m/>
    <n v="40.15"/>
    <x v="0"/>
    <m/>
    <n v="5.93"/>
    <x v="1"/>
    <m/>
    <n v="1959"/>
    <s v="Oct"/>
    <n v="2"/>
    <s v="2-Oct-1959"/>
    <m/>
    <n v="63"/>
    <m/>
    <n v="15555.19"/>
  </r>
  <r>
    <s v="Barnett, Ms.  Marie E."/>
    <m/>
    <s v=" Ms"/>
    <s v="  Marie E"/>
    <s v="Barnett"/>
    <m/>
    <n v="1"/>
    <m/>
    <s v="No"/>
    <s v="No"/>
    <s v="No"/>
    <s v="No"/>
    <m/>
    <n v="37.729999999999997"/>
    <x v="0"/>
    <m/>
    <n v="6.29"/>
    <x v="1"/>
    <m/>
    <n v="1974"/>
    <s v="Jul"/>
    <n v="30"/>
    <s v="30-Jul-1974"/>
    <m/>
    <n v="48"/>
    <m/>
    <n v="15556.67"/>
  </r>
  <r>
    <s v="Piasta, Mr.  Dariusz"/>
    <m/>
    <s v=" Mr"/>
    <s v="  Dariusz"/>
    <s v="Piasta"/>
    <m/>
    <n v="0"/>
    <m/>
    <s v="No"/>
    <s v="No"/>
    <s v="No"/>
    <s v="No"/>
    <m/>
    <n v="25.35"/>
    <x v="1"/>
    <m/>
    <n v="4.9000000000000004"/>
    <x v="2"/>
    <m/>
    <n v="1965"/>
    <s v="Oct"/>
    <n v="28"/>
    <s v="28-Oct-1965"/>
    <m/>
    <n v="57"/>
    <m/>
    <n v="15608.58"/>
  </r>
  <r>
    <s v="Mueller, Ms.  Jessica E."/>
    <m/>
    <s v=" Ms"/>
    <s v="  Jessica E"/>
    <s v="Mueller"/>
    <m/>
    <n v="1"/>
    <m/>
    <s v="No"/>
    <s v="yes"/>
    <s v="No"/>
    <s v="Yes"/>
    <m/>
    <n v="26.41"/>
    <x v="1"/>
    <m/>
    <n v="5.07"/>
    <x v="2"/>
    <m/>
    <n v="1960"/>
    <s v="Jun"/>
    <n v="6"/>
    <s v="6-Jun-1960"/>
    <m/>
    <n v="63"/>
    <m/>
    <n v="15612.19"/>
  </r>
  <r>
    <s v="Olsen, Ms.  Kristen"/>
    <m/>
    <s v=" Ms"/>
    <s v="  Kristen"/>
    <s v="Olsen"/>
    <m/>
    <n v="1"/>
    <m/>
    <s v="No"/>
    <s v="No"/>
    <s v="No"/>
    <s v="No"/>
    <m/>
    <n v="27.6"/>
    <x v="1"/>
    <m/>
    <n v="5.33"/>
    <x v="2"/>
    <m/>
    <n v="1988"/>
    <s v="Dec"/>
    <n v="22"/>
    <s v="22-Dec-1988"/>
    <m/>
    <n v="34"/>
    <m/>
    <n v="15646.28"/>
  </r>
  <r>
    <s v="De Jesus, Mr.  Jose Guadalupe P. Sr."/>
    <m/>
    <s v=" Mr"/>
    <s v="  Jose Guadalupe P"/>
    <s v="De Jesus"/>
    <m/>
    <n v="1"/>
    <m/>
    <s v="No"/>
    <s v="yes"/>
    <s v="No"/>
    <s v="Yes"/>
    <m/>
    <n v="33.82"/>
    <x v="0"/>
    <m/>
    <n v="8.93"/>
    <x v="0"/>
    <m/>
    <n v="1973"/>
    <s v="Jun"/>
    <n v="26"/>
    <s v="26-Jun-1973"/>
    <m/>
    <n v="49"/>
    <m/>
    <n v="15670.3"/>
  </r>
  <r>
    <s v="Bartus, Ms.  Cynthia"/>
    <m/>
    <s v=" Ms"/>
    <s v="  Cynthia"/>
    <s v="Bartus"/>
    <m/>
    <n v="0"/>
    <m/>
    <s v="No"/>
    <s v="No"/>
    <s v="No"/>
    <s v="No"/>
    <m/>
    <n v="32.9"/>
    <x v="0"/>
    <m/>
    <n v="4.3499999999999996"/>
    <x v="2"/>
    <m/>
    <n v="1976"/>
    <s v="Sep"/>
    <n v="20"/>
    <s v="20-Sep-1976"/>
    <m/>
    <n v="46"/>
    <m/>
    <n v="15698.86"/>
  </r>
  <r>
    <s v="Stevens, Mr.  Tyler"/>
    <m/>
    <s v=" Mr"/>
    <s v="  Tyler"/>
    <s v="Stevens"/>
    <m/>
    <n v="1"/>
    <m/>
    <s v="No"/>
    <s v="yes"/>
    <s v="No"/>
    <s v="Yes"/>
    <m/>
    <n v="30.875"/>
    <x v="0"/>
    <m/>
    <n v="9.5399999999999991"/>
    <x v="0"/>
    <m/>
    <n v="1974"/>
    <s v="Aug"/>
    <n v="29"/>
    <s v="29-Aug-1974"/>
    <m/>
    <n v="48"/>
    <m/>
    <n v="15746.62"/>
  </r>
  <r>
    <s v="Rich, Ms.  Holly J"/>
    <m/>
    <s v=" Ms"/>
    <s v="  Holly J"/>
    <s v="Rich"/>
    <m/>
    <n v="0"/>
    <m/>
    <s v="No"/>
    <s v="No"/>
    <s v="No"/>
    <s v="No"/>
    <m/>
    <n v="32.64"/>
    <x v="0"/>
    <m/>
    <n v="5.91"/>
    <x v="1"/>
    <m/>
    <n v="1997"/>
    <s v="Oct"/>
    <n v="9"/>
    <s v="9-Oct-1997"/>
    <m/>
    <n v="25"/>
    <m/>
    <n v="15817.99"/>
  </r>
  <r>
    <s v="Fayter, Ms.  Kristen"/>
    <m/>
    <s v=" Ms"/>
    <s v="  Kristen"/>
    <s v="Fayter"/>
    <m/>
    <n v="0"/>
    <m/>
    <s v="No"/>
    <s v="No"/>
    <s v="No"/>
    <s v="No"/>
    <m/>
    <n v="22.135000000000002"/>
    <x v="2"/>
    <m/>
    <n v="5.0999999999999996"/>
    <x v="2"/>
    <m/>
    <n v="1984"/>
    <s v="Jun"/>
    <n v="26"/>
    <s v="26-Jun-1984"/>
    <m/>
    <n v="38"/>
    <m/>
    <n v="15820.7"/>
  </r>
  <r>
    <s v="Parise, Mr.  Thomas"/>
    <m/>
    <s v=" Mr"/>
    <s v="  Thomas"/>
    <s v="Parise"/>
    <m/>
    <n v="2"/>
    <m/>
    <s v="No"/>
    <s v="No"/>
    <s v="No"/>
    <s v="No"/>
    <m/>
    <n v="16.53"/>
    <x v="4"/>
    <m/>
    <n v="5.08"/>
    <x v="2"/>
    <m/>
    <n v="1982"/>
    <s v="Nov"/>
    <n v="11"/>
    <s v="11-Nov-1982"/>
    <m/>
    <n v="40"/>
    <m/>
    <n v="15828.82"/>
  </r>
  <r>
    <s v="Andrew, Ms.  Tricity M"/>
    <m/>
    <s v=" Ms"/>
    <s v="  Tricity M"/>
    <s v="Andrew"/>
    <m/>
    <n v="0"/>
    <m/>
    <s v="No"/>
    <s v="No"/>
    <s v="No"/>
    <s v="No"/>
    <m/>
    <n v="32.774999999999999"/>
    <x v="0"/>
    <m/>
    <n v="4.75"/>
    <x v="2"/>
    <m/>
    <n v="1962"/>
    <s v="Dec"/>
    <n v="25"/>
    <s v="25-Dec-1962"/>
    <m/>
    <n v="60"/>
    <m/>
    <n v="15840.81"/>
  </r>
  <r>
    <s v="Gryniewicz, Ms.  Sarah A"/>
    <m/>
    <s v=" Ms"/>
    <s v="  Sarah A"/>
    <s v="Gryniewicz"/>
    <m/>
    <n v="1"/>
    <m/>
    <s v="No"/>
    <s v="No"/>
    <s v="No"/>
    <s v="No"/>
    <m/>
    <n v="30.9"/>
    <x v="0"/>
    <m/>
    <n v="6.05"/>
    <x v="1"/>
    <m/>
    <n v="1980"/>
    <s v="Oct"/>
    <n v="12"/>
    <s v="12-Oct-1980"/>
    <m/>
    <n v="42"/>
    <m/>
    <n v="15922.29"/>
  </r>
  <r>
    <s v="Panora, Ms.  Lisa M."/>
    <m/>
    <s v=" Ms"/>
    <s v="  Lisa M"/>
    <s v="Panora"/>
    <m/>
    <n v="0"/>
    <m/>
    <s v="No"/>
    <s v="No"/>
    <s v="No"/>
    <s v="No"/>
    <m/>
    <n v="15.58"/>
    <x v="4"/>
    <m/>
    <n v="11.56"/>
    <x v="0"/>
    <m/>
    <n v="1982"/>
    <s v="Jul"/>
    <n v="24"/>
    <s v="24-Jul-1982"/>
    <m/>
    <n v="40"/>
    <m/>
    <n v="15965.29"/>
  </r>
  <r>
    <s v="Woodward, Ms.  Tracy A."/>
    <m/>
    <s v=" Ms"/>
    <s v="  Tracy A"/>
    <s v="Woodward"/>
    <m/>
    <n v="0"/>
    <m/>
    <s v="No"/>
    <s v="No"/>
    <s v="No"/>
    <s v="No"/>
    <m/>
    <n v="26.315000000000001"/>
    <x v="1"/>
    <m/>
    <n v="5.76"/>
    <x v="1"/>
    <m/>
    <n v="1980"/>
    <s v="Sep"/>
    <n v="19"/>
    <s v="19-Sep-1980"/>
    <m/>
    <n v="42"/>
    <m/>
    <n v="15966.19"/>
  </r>
  <r>
    <s v="Lambe, Mr.  Patrick"/>
    <m/>
    <s v=" Mr"/>
    <s v="  Patrick"/>
    <s v="Lambe"/>
    <m/>
    <n v="1"/>
    <m/>
    <s v="No"/>
    <s v="No"/>
    <s v="No"/>
    <s v="No"/>
    <m/>
    <n v="35.61"/>
    <x v="0"/>
    <m/>
    <n v="5.65"/>
    <x v="2"/>
    <m/>
    <n v="1988"/>
    <s v="Dec"/>
    <n v="5"/>
    <s v="5-Dec-1988"/>
    <m/>
    <n v="34"/>
    <m/>
    <n v="16059.06"/>
  </r>
  <r>
    <s v="Casto, Mr.  Trent"/>
    <m/>
    <s v=" Mr"/>
    <s v="  Trent"/>
    <s v="Casto"/>
    <m/>
    <n v="1"/>
    <m/>
    <s v="No"/>
    <s v="No"/>
    <s v="No"/>
    <s v="No"/>
    <m/>
    <n v="37.56"/>
    <x v="0"/>
    <m/>
    <n v="5.88"/>
    <x v="1"/>
    <m/>
    <n v="1978"/>
    <s v="Sep"/>
    <n v="16"/>
    <s v="16-Sep-1978"/>
    <m/>
    <n v="44"/>
    <m/>
    <n v="16062.89"/>
  </r>
  <r>
    <s v="Martelli, Ms.  Julie"/>
    <m/>
    <s v=" Ms"/>
    <s v="  Julie"/>
    <s v="Martelli"/>
    <m/>
    <n v="0"/>
    <m/>
    <s v="No"/>
    <s v="No"/>
    <s v="No"/>
    <s v="No"/>
    <m/>
    <n v="15.49"/>
    <x v="4"/>
    <m/>
    <n v="9.6"/>
    <x v="0"/>
    <m/>
    <n v="1958"/>
    <s v="Oct"/>
    <n v="22"/>
    <s v="22-Oct-1958"/>
    <m/>
    <n v="64"/>
    <m/>
    <n v="16069.08"/>
  </r>
  <r>
    <s v="Naskret, Mr.  Sawomir"/>
    <m/>
    <s v=" Mr"/>
    <s v="  Sawomir"/>
    <s v="Naskret"/>
    <m/>
    <n v="1"/>
    <m/>
    <s v="No"/>
    <s v="No"/>
    <s v="No"/>
    <s v="No"/>
    <m/>
    <n v="23.48"/>
    <x v="2"/>
    <m/>
    <n v="6.24"/>
    <x v="1"/>
    <m/>
    <n v="1958"/>
    <s v="Jun"/>
    <n v="21"/>
    <s v="21-Jun-1958"/>
    <m/>
    <n v="64"/>
    <m/>
    <n v="16085.13"/>
  </r>
  <r>
    <s v="Morgan, Ms.  Micah"/>
    <m/>
    <s v=" Ms"/>
    <s v="  Micah"/>
    <s v="Morgan"/>
    <m/>
    <n v="1"/>
    <m/>
    <s v="No"/>
    <s v="yes"/>
    <s v="No"/>
    <s v="Yes"/>
    <m/>
    <n v="30.02"/>
    <x v="0"/>
    <m/>
    <n v="7.63"/>
    <x v="0"/>
    <m/>
    <n v="1985"/>
    <s v="Aug"/>
    <n v="27"/>
    <s v="27-Aug-1985"/>
    <m/>
    <n v="37"/>
    <m/>
    <n v="16097.94"/>
  </r>
  <r>
    <s v="Maloney, Ms.  Kelly H."/>
    <m/>
    <s v=" Ms"/>
    <s v="  Kelly H"/>
    <s v="Maloney"/>
    <m/>
    <n v="1"/>
    <m/>
    <s v="No"/>
    <s v="yes"/>
    <s v="No"/>
    <s v="Yes"/>
    <m/>
    <n v="26.885000000000002"/>
    <x v="1"/>
    <m/>
    <n v="8.66"/>
    <x v="0"/>
    <m/>
    <n v="1993"/>
    <s v="Aug"/>
    <n v="8"/>
    <s v="8-Aug-1993"/>
    <m/>
    <n v="29"/>
    <m/>
    <n v="16115.3"/>
  </r>
  <r>
    <s v="Amherst, Ms.  Lindsay M."/>
    <m/>
    <s v=" Ms"/>
    <s v="  Lindsay M"/>
    <s v="Amherst"/>
    <m/>
    <n v="1"/>
    <m/>
    <s v="No"/>
    <s v="yes"/>
    <s v="No"/>
    <s v="Yes"/>
    <m/>
    <n v="25.84"/>
    <x v="1"/>
    <m/>
    <n v="8.5500000000000007"/>
    <x v="0"/>
    <m/>
    <n v="1987"/>
    <s v="Oct"/>
    <n v="6"/>
    <s v="6-Oct-1987"/>
    <m/>
    <n v="35"/>
    <m/>
    <n v="16122.65"/>
  </r>
  <r>
    <s v="Davenport, Mr.  Austen G"/>
    <m/>
    <s v=" Mr"/>
    <s v="  Austen G"/>
    <s v="Davenport"/>
    <m/>
    <n v="0"/>
    <m/>
    <s v="No"/>
    <s v="No"/>
    <s v="No"/>
    <s v="No"/>
    <m/>
    <n v="27.454999999999998"/>
    <x v="1"/>
    <m/>
    <n v="4.54"/>
    <x v="2"/>
    <m/>
    <n v="1993"/>
    <s v="Dec"/>
    <n v="12"/>
    <s v="12-Dec-1993"/>
    <m/>
    <n v="29"/>
    <m/>
    <n v="16138.76"/>
  </r>
  <r>
    <s v="Johansen, Mr.  Tory J."/>
    <m/>
    <s v=" Mr"/>
    <s v="  Tory J"/>
    <s v="Johansen"/>
    <m/>
    <n v="0"/>
    <m/>
    <s v="No"/>
    <s v="No"/>
    <s v="No"/>
    <s v="No"/>
    <m/>
    <n v="24.605"/>
    <x v="2"/>
    <m/>
    <n v="5.7"/>
    <x v="1"/>
    <m/>
    <n v="1982"/>
    <s v="Jul"/>
    <n v="6"/>
    <s v="6-Jul-1982"/>
    <m/>
    <n v="40"/>
    <m/>
    <n v="16152.04"/>
  </r>
  <r>
    <s v="Bond, Mr.  Robert J."/>
    <m/>
    <s v=" Mr"/>
    <s v="  Robert J"/>
    <s v="Bond"/>
    <m/>
    <n v="0"/>
    <m/>
    <s v="No"/>
    <s v="No"/>
    <s v="No"/>
    <s v="No"/>
    <m/>
    <n v="30.8"/>
    <x v="0"/>
    <m/>
    <n v="5.07"/>
    <x v="2"/>
    <m/>
    <n v="1974"/>
    <s v="Sep"/>
    <n v="11"/>
    <s v="11-Sep-1974"/>
    <m/>
    <n v="48"/>
    <m/>
    <n v="16190.97"/>
  </r>
  <r>
    <s v="Reilly, Ms.  Steph"/>
    <m/>
    <s v=" Ms"/>
    <s v="  Steph"/>
    <s v="Reilly"/>
    <m/>
    <n v="1"/>
    <m/>
    <s v="No"/>
    <s v="No"/>
    <s v="No"/>
    <s v="No"/>
    <m/>
    <n v="34.799999999999997"/>
    <x v="0"/>
    <m/>
    <n v="4.38"/>
    <x v="2"/>
    <m/>
    <n v="1988"/>
    <s v="Aug"/>
    <n v="6"/>
    <s v="6-Aug-1988"/>
    <m/>
    <n v="34"/>
    <m/>
    <n v="16199.1"/>
  </r>
  <r>
    <s v="Chandler, Ms.  Kate"/>
    <m/>
    <s v=" Ms"/>
    <s v="  Kate"/>
    <s v="Chandler"/>
    <m/>
    <n v="1"/>
    <m/>
    <s v="No"/>
    <s v="No"/>
    <s v="No"/>
    <s v="No"/>
    <m/>
    <n v="34.21"/>
    <x v="0"/>
    <m/>
    <n v="4.54"/>
    <x v="2"/>
    <m/>
    <n v="1988"/>
    <s v="Aug"/>
    <n v="21"/>
    <s v="21-Aug-1988"/>
    <m/>
    <n v="34"/>
    <m/>
    <n v="16205.88"/>
  </r>
  <r>
    <s v="Kaufmann, Ms.  Kristina"/>
    <m/>
    <s v=" Ms"/>
    <s v="  Kristina"/>
    <s v="Kaufmann"/>
    <m/>
    <n v="1"/>
    <m/>
    <s v="No"/>
    <s v="No"/>
    <s v="No"/>
    <s v="No"/>
    <m/>
    <n v="31"/>
    <x v="0"/>
    <m/>
    <n v="5.38"/>
    <x v="2"/>
    <m/>
    <n v="2002"/>
    <s v="Sep"/>
    <n v="8"/>
    <s v="8-Sep-2002"/>
    <m/>
    <n v="20"/>
    <m/>
    <n v="16232.85"/>
  </r>
  <r>
    <s v="Barnes-Zurkinden, Ms.  Flo"/>
    <m/>
    <s v=" Ms"/>
    <s v="  Flo"/>
    <s v="Barnes-Zurkinden"/>
    <m/>
    <n v="1"/>
    <m/>
    <s v="No"/>
    <s v="No"/>
    <s v="No"/>
    <s v="No"/>
    <m/>
    <n v="26.125"/>
    <x v="1"/>
    <m/>
    <n v="5.55"/>
    <x v="2"/>
    <m/>
    <n v="1972"/>
    <s v="Jul"/>
    <n v="30"/>
    <s v="30-Jul-1972"/>
    <m/>
    <n v="50"/>
    <m/>
    <n v="16267.32"/>
  </r>
  <r>
    <s v="Wolter, Mrs.  Sarah P."/>
    <m/>
    <s v=" Mrs"/>
    <s v="  Sarah P"/>
    <s v="Wolter"/>
    <m/>
    <n v="1"/>
    <m/>
    <s v="No"/>
    <s v="yes"/>
    <s v="No"/>
    <s v="Yes"/>
    <m/>
    <n v="30.13"/>
    <x v="0"/>
    <m/>
    <n v="4.03"/>
    <x v="2"/>
    <m/>
    <n v="2003"/>
    <s v="Aug"/>
    <n v="24"/>
    <s v="24-Aug-2003"/>
    <m/>
    <n v="19"/>
    <m/>
    <n v="16297.85"/>
  </r>
  <r>
    <s v="Pearson, Ms.  Anabel"/>
    <m/>
    <s v=" Ms"/>
    <s v="  Anabel"/>
    <s v="Pearson"/>
    <m/>
    <n v="0"/>
    <m/>
    <s v="No"/>
    <s v="No"/>
    <s v="No"/>
    <s v="No"/>
    <m/>
    <n v="34.19"/>
    <x v="0"/>
    <m/>
    <n v="4.1900000000000004"/>
    <x v="2"/>
    <m/>
    <n v="1969"/>
    <s v="Aug"/>
    <n v="8"/>
    <s v="8-Aug-1969"/>
    <m/>
    <n v="53"/>
    <m/>
    <n v="16311.05"/>
  </r>
  <r>
    <s v="Thomas, Mr.  Ian"/>
    <m/>
    <s v=" Mr"/>
    <s v="  Ian"/>
    <s v="Thomas"/>
    <m/>
    <n v="1"/>
    <m/>
    <s v="No"/>
    <s v="No"/>
    <s v="No"/>
    <s v="No"/>
    <m/>
    <n v="22.515000000000001"/>
    <x v="2"/>
    <m/>
    <n v="4.37"/>
    <x v="2"/>
    <m/>
    <n v="1965"/>
    <s v="Dec"/>
    <n v="5"/>
    <s v="5-Dec-1965"/>
    <m/>
    <n v="57"/>
    <m/>
    <n v="16351.42"/>
  </r>
  <r>
    <s v="Leon, Mr.  Alex"/>
    <m/>
    <s v=" Mr"/>
    <s v="  Alex"/>
    <s v="Leon"/>
    <m/>
    <n v="1"/>
    <m/>
    <s v="No"/>
    <s v="yes"/>
    <s v="No"/>
    <s v="Yes"/>
    <m/>
    <n v="18.239999999999998"/>
    <x v="4"/>
    <m/>
    <n v="5.31"/>
    <x v="2"/>
    <m/>
    <n v="1995"/>
    <s v="Sep"/>
    <n v="28"/>
    <s v="28-Sep-1995"/>
    <m/>
    <n v="27"/>
    <m/>
    <n v="16420.490000000002"/>
  </r>
  <r>
    <s v="Marriott, Mr.  Richard J"/>
    <m/>
    <s v=" Mr"/>
    <s v="  Richard J"/>
    <s v="Marriott"/>
    <m/>
    <n v="1"/>
    <m/>
    <s v="No"/>
    <s v="No"/>
    <s v="No"/>
    <s v="No"/>
    <m/>
    <n v="37.28"/>
    <x v="0"/>
    <m/>
    <n v="4.66"/>
    <x v="2"/>
    <m/>
    <n v="2003"/>
    <s v="Dec"/>
    <n v="20"/>
    <s v="20-Dec-2003"/>
    <m/>
    <n v="19"/>
    <m/>
    <n v="16450.89"/>
  </r>
  <r>
    <s v="Wilkins, Ms.  Jacqueline N."/>
    <m/>
    <s v=" Ms"/>
    <s v="  Jacqueline N"/>
    <s v="Wilkins"/>
    <m/>
    <n v="1"/>
    <m/>
    <s v="No"/>
    <s v="No"/>
    <s v="No"/>
    <s v="No"/>
    <m/>
    <n v="18.2"/>
    <x v="4"/>
    <m/>
    <n v="6.19"/>
    <x v="1"/>
    <m/>
    <n v="1958"/>
    <s v="Oct"/>
    <n v="10"/>
    <s v="10-Oct-1958"/>
    <m/>
    <n v="64"/>
    <m/>
    <n v="16455.71"/>
  </r>
  <r>
    <s v="Saiter, Ms.  Cindy"/>
    <m/>
    <s v=" Ms"/>
    <s v="  Cindy"/>
    <s v="Saiter"/>
    <m/>
    <n v="1"/>
    <m/>
    <s v="No"/>
    <s v="No"/>
    <s v="No"/>
    <s v="No"/>
    <m/>
    <n v="20.53"/>
    <x v="2"/>
    <m/>
    <n v="4.8600000000000003"/>
    <x v="2"/>
    <m/>
    <n v="1995"/>
    <s v="Dec"/>
    <n v="23"/>
    <s v="23-Dec-1995"/>
    <m/>
    <n v="27"/>
    <m/>
    <n v="16577.78"/>
  </r>
  <r>
    <s v="Winrow, Ms.  Marcia"/>
    <m/>
    <s v=" Ms"/>
    <s v="  Marcia"/>
    <s v="Winrow"/>
    <m/>
    <n v="0"/>
    <m/>
    <s v="No"/>
    <s v="No"/>
    <s v="No"/>
    <s v="No"/>
    <m/>
    <n v="23.79"/>
    <x v="2"/>
    <m/>
    <n v="4.74"/>
    <x v="2"/>
    <m/>
    <n v="2001"/>
    <s v="Jun"/>
    <n v="25"/>
    <s v="25-Jun-2001"/>
    <m/>
    <n v="21"/>
    <m/>
    <n v="16586.5"/>
  </r>
  <r>
    <s v="Gries, Ms.  Samantha R."/>
    <m/>
    <s v=" Ms"/>
    <s v="  Samantha R"/>
    <s v="Gries"/>
    <m/>
    <n v="0"/>
    <m/>
    <s v="No"/>
    <s v="No"/>
    <s v="No"/>
    <s v="No"/>
    <m/>
    <n v="29.8"/>
    <x v="1"/>
    <m/>
    <n v="6.03"/>
    <x v="1"/>
    <m/>
    <n v="1963"/>
    <s v="Jun"/>
    <n v="25"/>
    <s v="25-Jun-1963"/>
    <m/>
    <n v="59"/>
    <m/>
    <n v="16587.96"/>
  </r>
  <r>
    <s v="Strohschein, Ms.  Katie"/>
    <m/>
    <s v=" Ms"/>
    <s v="  Katie"/>
    <s v="Strohschein"/>
    <m/>
    <n v="0"/>
    <m/>
    <s v="No"/>
    <s v="No"/>
    <s v="No"/>
    <s v="No"/>
    <m/>
    <n v="31.54"/>
    <x v="0"/>
    <m/>
    <n v="4.71"/>
    <x v="2"/>
    <m/>
    <n v="1970"/>
    <s v="Jul"/>
    <n v="10"/>
    <s v="10-Jul-1970"/>
    <m/>
    <n v="52"/>
    <m/>
    <n v="16600.16"/>
  </r>
  <r>
    <s v="Berger, Mr.  John P"/>
    <m/>
    <s v=" Mr"/>
    <s v="  John P"/>
    <s v="Berger"/>
    <m/>
    <n v="1"/>
    <m/>
    <s v="No"/>
    <s v="No"/>
    <s v="No"/>
    <s v="No"/>
    <m/>
    <n v="20.82"/>
    <x v="2"/>
    <m/>
    <n v="5.55"/>
    <x v="2"/>
    <m/>
    <n v="1975"/>
    <s v="Jul"/>
    <n v="24"/>
    <s v="24-Jul-1975"/>
    <m/>
    <n v="47"/>
    <m/>
    <n v="16602.18"/>
  </r>
  <r>
    <s v="Coogan, Ms.  Rachel"/>
    <m/>
    <s v=" Ms"/>
    <s v="  Rachel"/>
    <s v="Coogan"/>
    <m/>
    <n v="1"/>
    <m/>
    <s v="No"/>
    <s v="No"/>
    <s v="No"/>
    <s v="No"/>
    <m/>
    <n v="38.83"/>
    <x v="0"/>
    <m/>
    <n v="4.78"/>
    <x v="2"/>
    <m/>
    <n v="1977"/>
    <s v="Sep"/>
    <n v="25"/>
    <s v="25-Sep-1977"/>
    <m/>
    <n v="45"/>
    <m/>
    <n v="16631.61"/>
  </r>
  <r>
    <s v="Gagnon, Ms.  Isabelle"/>
    <m/>
    <s v=" Ms"/>
    <s v="  Isabelle"/>
    <s v="Gagnon"/>
    <m/>
    <n v="1"/>
    <m/>
    <s v="No"/>
    <s v="yes"/>
    <s v="No"/>
    <s v="Yes"/>
    <m/>
    <n v="23.44"/>
    <x v="2"/>
    <m/>
    <n v="4.6500000000000004"/>
    <x v="2"/>
    <m/>
    <n v="1993"/>
    <s v="Nov"/>
    <n v="5"/>
    <s v="5-Nov-1993"/>
    <m/>
    <n v="29"/>
    <m/>
    <n v="16657.72"/>
  </r>
  <r>
    <s v="Pearson, Mr.  Neil"/>
    <m/>
    <s v=" Mr"/>
    <s v="  Neil"/>
    <s v="Pearson"/>
    <m/>
    <n v="1"/>
    <m/>
    <s v="No"/>
    <s v="No"/>
    <s v="No"/>
    <s v="No"/>
    <m/>
    <n v="24.13"/>
    <x v="2"/>
    <m/>
    <n v="5.2"/>
    <x v="2"/>
    <m/>
    <n v="1974"/>
    <s v="Aug"/>
    <n v="28"/>
    <s v="28-Aug-1974"/>
    <m/>
    <n v="48"/>
    <m/>
    <n v="16770.990000000002"/>
  </r>
  <r>
    <s v="Brian, Mr.  Tom"/>
    <m/>
    <s v=" Mr"/>
    <s v="  Tom"/>
    <s v="Brian"/>
    <m/>
    <n v="1"/>
    <m/>
    <s v="No"/>
    <s v="yes"/>
    <s v="No"/>
    <s v="Yes"/>
    <m/>
    <n v="42.13"/>
    <x v="0"/>
    <m/>
    <n v="4.54"/>
    <x v="2"/>
    <m/>
    <n v="1989"/>
    <s v="Sep"/>
    <n v="23"/>
    <s v="23-Sep-1989"/>
    <m/>
    <n v="33"/>
    <m/>
    <n v="16776.3"/>
  </r>
  <r>
    <s v="Brown, Mr.  Nathan"/>
    <m/>
    <s v=" Mr"/>
    <s v="  Nathan"/>
    <s v="Brown"/>
    <m/>
    <n v="1"/>
    <m/>
    <s v="No"/>
    <s v="No"/>
    <s v="No"/>
    <s v="No"/>
    <m/>
    <n v="17.86"/>
    <x v="4"/>
    <m/>
    <n v="4.1100000000000003"/>
    <x v="2"/>
    <m/>
    <n v="1962"/>
    <s v="Jul"/>
    <n v="29"/>
    <s v="29-Jul-1962"/>
    <m/>
    <n v="60"/>
    <m/>
    <n v="16779.400000000001"/>
  </r>
  <r>
    <s v="Fox, Mrs.  Kelli N"/>
    <m/>
    <s v=" Mrs"/>
    <s v="  Kelli N"/>
    <s v="Fox"/>
    <m/>
    <n v="0"/>
    <m/>
    <s v="No"/>
    <s v="No"/>
    <s v="No"/>
    <s v="No"/>
    <m/>
    <n v="32.78"/>
    <x v="0"/>
    <m/>
    <n v="4.63"/>
    <x v="2"/>
    <m/>
    <n v="1995"/>
    <s v="Oct"/>
    <n v="19"/>
    <s v="19-Oct-1995"/>
    <m/>
    <n v="27"/>
    <m/>
    <n v="16796.41"/>
  </r>
  <r>
    <s v="Traver, Mr.  Scott M."/>
    <m/>
    <s v=" Mr"/>
    <s v="  Scott M"/>
    <s v="Traver"/>
    <m/>
    <n v="1"/>
    <m/>
    <s v="No"/>
    <s v="yes"/>
    <s v="No"/>
    <s v="Yes"/>
    <m/>
    <n v="23.9"/>
    <x v="2"/>
    <m/>
    <n v="6.06"/>
    <x v="1"/>
    <m/>
    <n v="1974"/>
    <s v="Aug"/>
    <n v="8"/>
    <s v="8-Aug-1974"/>
    <m/>
    <n v="48"/>
    <m/>
    <n v="16841.32"/>
  </r>
  <r>
    <s v="Quick, Mr.  Grant A"/>
    <m/>
    <s v=" Mr"/>
    <s v="  Grant A"/>
    <s v="Quick"/>
    <m/>
    <n v="0"/>
    <m/>
    <s v="No"/>
    <s v="No"/>
    <s v="No"/>
    <s v="No"/>
    <m/>
    <n v="15.47"/>
    <x v="4"/>
    <m/>
    <n v="8.43"/>
    <x v="0"/>
    <m/>
    <n v="2003"/>
    <s v="Sep"/>
    <n v="10"/>
    <s v="10-Sep-2003"/>
    <m/>
    <n v="19"/>
    <m/>
    <n v="16884.919999999998"/>
  </r>
  <r>
    <s v="Scott, Mr.  Jonathan C"/>
    <m/>
    <s v=" Mr"/>
    <s v="  Jonathan C"/>
    <s v="Scott"/>
    <m/>
    <n v="1"/>
    <m/>
    <s v="No"/>
    <s v="No"/>
    <s v="No"/>
    <s v="No"/>
    <m/>
    <n v="28.54"/>
    <x v="1"/>
    <m/>
    <n v="5.51"/>
    <x v="2"/>
    <m/>
    <n v="1968"/>
    <s v="Oct"/>
    <n v="21"/>
    <s v="21-Oct-1968"/>
    <m/>
    <n v="54"/>
    <m/>
    <n v="16903.5"/>
  </r>
  <r>
    <s v="Theriot, Ms.  Rachael M."/>
    <m/>
    <s v=" Ms"/>
    <s v="  Rachael M"/>
    <s v="Theriot"/>
    <m/>
    <n v="0"/>
    <m/>
    <s v="No"/>
    <s v="No"/>
    <s v="No"/>
    <s v="No"/>
    <m/>
    <n v="18.54"/>
    <x v="2"/>
    <m/>
    <n v="4.95"/>
    <x v="2"/>
    <m/>
    <n v="1977"/>
    <s v="Aug"/>
    <n v="25"/>
    <s v="25-Aug-1977"/>
    <m/>
    <n v="45"/>
    <m/>
    <n v="16921.09"/>
  </r>
  <r>
    <s v="Michalis, Ms.  Pilar"/>
    <m/>
    <s v=" Ms"/>
    <s v="  Pilar"/>
    <s v="Michalis"/>
    <m/>
    <n v="1"/>
    <m/>
    <s v="No"/>
    <s v="yes"/>
    <s v="No"/>
    <s v="Yes"/>
    <m/>
    <n v="32.18"/>
    <x v="0"/>
    <m/>
    <n v="6.44"/>
    <x v="0"/>
    <m/>
    <n v="1980"/>
    <s v="Jul"/>
    <n v="16"/>
    <s v="16-Jul-1980"/>
    <m/>
    <n v="42"/>
    <m/>
    <n v="16990.55"/>
  </r>
  <r>
    <s v="Hall, Mr.  Kyle M"/>
    <m/>
    <s v=" Mr"/>
    <s v="  Kyle M"/>
    <s v="Hall"/>
    <m/>
    <n v="0"/>
    <m/>
    <s v="No"/>
    <s v="yes"/>
    <s v="No"/>
    <s v="Yes"/>
    <m/>
    <n v="37.380000000000003"/>
    <x v="0"/>
    <m/>
    <n v="6.05"/>
    <x v="1"/>
    <m/>
    <n v="1971"/>
    <s v="Aug"/>
    <n v="22"/>
    <s v="22-Aug-1971"/>
    <m/>
    <n v="51"/>
    <m/>
    <n v="17016.009999999998"/>
  </r>
  <r>
    <s v="Tjong Clemons, Mrs.  Christie"/>
    <m/>
    <s v=" Mrs"/>
    <s v="  Christie"/>
    <s v="Tjong Clemons"/>
    <m/>
    <n v="1"/>
    <m/>
    <s v="No"/>
    <s v="yes"/>
    <s v="No"/>
    <s v="Yes"/>
    <m/>
    <n v="31.12"/>
    <x v="0"/>
    <m/>
    <n v="4.76"/>
    <x v="2"/>
    <m/>
    <n v="1996"/>
    <s v="Jun"/>
    <n v="10"/>
    <s v="10-Jun-1996"/>
    <m/>
    <n v="26"/>
    <m/>
    <n v="17043.34"/>
  </r>
  <r>
    <s v="Palma, Mr.  David A."/>
    <m/>
    <s v=" Mr"/>
    <s v="  David A"/>
    <s v="Palma"/>
    <m/>
    <n v="1"/>
    <m/>
    <s v="No"/>
    <s v="yes"/>
    <s v="No"/>
    <s v="Yes"/>
    <m/>
    <n v="22.01"/>
    <x v="2"/>
    <m/>
    <n v="6.72"/>
    <x v="0"/>
    <m/>
    <n v="2003"/>
    <s v="Dec"/>
    <n v="26"/>
    <s v="26-Dec-2003"/>
    <m/>
    <n v="19"/>
    <m/>
    <n v="17081.080000000002"/>
  </r>
  <r>
    <s v="Takaoka, Mr.  Masahiro"/>
    <m/>
    <s v=" Mr"/>
    <s v="  Masahiro"/>
    <s v="Takaoka"/>
    <m/>
    <n v="0"/>
    <m/>
    <s v="No"/>
    <s v="No"/>
    <s v="No"/>
    <s v="No"/>
    <m/>
    <n v="27.645"/>
    <x v="1"/>
    <m/>
    <n v="5.7"/>
    <x v="1"/>
    <m/>
    <n v="2002"/>
    <s v="Jun"/>
    <n v="28"/>
    <s v="28-Jun-2002"/>
    <m/>
    <n v="20"/>
    <m/>
    <n v="17085.27"/>
  </r>
  <r>
    <s v="Sherman, Mr.  Logan B."/>
    <m/>
    <s v=" Mr"/>
    <s v="  Logan B"/>
    <s v="Sherman"/>
    <m/>
    <n v="0"/>
    <m/>
    <s v="No"/>
    <s v="yes"/>
    <s v="No"/>
    <s v="Yes"/>
    <m/>
    <n v="29.64"/>
    <x v="1"/>
    <m/>
    <n v="5.31"/>
    <x v="2"/>
    <m/>
    <n v="1998"/>
    <s v="Jun"/>
    <n v="3"/>
    <s v="3-Jun-1998"/>
    <m/>
    <n v="25"/>
    <m/>
    <n v="17128.43"/>
  </r>
  <r>
    <s v="Andre, Ms.  Stephanie L."/>
    <m/>
    <s v=" Ms"/>
    <s v="  Stephanie L"/>
    <s v="Andre"/>
    <m/>
    <n v="1"/>
    <m/>
    <s v="No"/>
    <s v="yes"/>
    <s v="No"/>
    <s v="Yes"/>
    <m/>
    <n v="33.700000000000003"/>
    <x v="0"/>
    <m/>
    <n v="4.32"/>
    <x v="2"/>
    <m/>
    <n v="1965"/>
    <s v="Sep"/>
    <n v="16"/>
    <s v="16-Sep-1965"/>
    <m/>
    <n v="57"/>
    <m/>
    <n v="17172.27"/>
  </r>
  <r>
    <s v="Switt, Ms.  Angela H"/>
    <m/>
    <s v=" Ms"/>
    <s v="  Angela H"/>
    <s v="Switt"/>
    <m/>
    <n v="1"/>
    <m/>
    <s v="No"/>
    <s v="yes"/>
    <s v="No"/>
    <s v="Yes"/>
    <m/>
    <n v="27.5"/>
    <x v="1"/>
    <m/>
    <n v="4.2300000000000004"/>
    <x v="2"/>
    <m/>
    <n v="1964"/>
    <s v="Jun"/>
    <n v="7"/>
    <s v="7-Jun-1964"/>
    <m/>
    <n v="59"/>
    <m/>
    <n v="17174.52"/>
  </r>
  <r>
    <s v="Erickson, Ms.  Britt K"/>
    <m/>
    <s v=" Ms"/>
    <s v="  Britt K"/>
    <s v="Erickson"/>
    <m/>
    <n v="0"/>
    <m/>
    <s v="No"/>
    <s v="No"/>
    <s v="No"/>
    <s v="No"/>
    <m/>
    <n v="16.12"/>
    <x v="4"/>
    <m/>
    <n v="6.09"/>
    <x v="1"/>
    <m/>
    <n v="2004"/>
    <s v="Aug"/>
    <n v="18"/>
    <s v="18-Aug-2004"/>
    <m/>
    <n v="18"/>
    <m/>
    <n v="17178.68"/>
  </r>
  <r>
    <s v="Miller, Ms.  Joyce R."/>
    <m/>
    <s v=" Ms"/>
    <s v="  Joyce R"/>
    <s v="Miller"/>
    <m/>
    <n v="1"/>
    <m/>
    <s v="No"/>
    <s v="yes"/>
    <s v="No"/>
    <s v="Yes"/>
    <m/>
    <n v="26.73"/>
    <x v="1"/>
    <m/>
    <n v="4.74"/>
    <x v="2"/>
    <m/>
    <n v="1982"/>
    <s v="Oct"/>
    <n v="22"/>
    <s v="22-Oct-1982"/>
    <m/>
    <n v="40"/>
    <m/>
    <n v="17179.52"/>
  </r>
  <r>
    <s v="Whitbeck, Mr.  Ben"/>
    <m/>
    <s v=" Mr"/>
    <s v="  Ben"/>
    <s v="Whitbeck"/>
    <m/>
    <n v="0"/>
    <m/>
    <s v="No"/>
    <s v="yes"/>
    <s v="No"/>
    <s v="Yes"/>
    <m/>
    <n v="37.25"/>
    <x v="0"/>
    <m/>
    <n v="6.23"/>
    <x v="1"/>
    <m/>
    <n v="1975"/>
    <s v="Aug"/>
    <n v="25"/>
    <s v="25-Aug-1975"/>
    <m/>
    <n v="47"/>
    <m/>
    <n v="17253.43"/>
  </r>
  <r>
    <s v="Auer, Ms.  Sarah M."/>
    <m/>
    <s v=" Ms"/>
    <s v="  Sarah M"/>
    <s v="Auer"/>
    <m/>
    <n v="1"/>
    <m/>
    <s v="No"/>
    <s v="yes"/>
    <s v="No"/>
    <s v="Yes"/>
    <m/>
    <n v="23.56"/>
    <x v="2"/>
    <m/>
    <n v="5.45"/>
    <x v="2"/>
    <m/>
    <n v="1963"/>
    <s v="Jul"/>
    <n v="12"/>
    <s v="12-Jul-1963"/>
    <m/>
    <n v="59"/>
    <m/>
    <n v="17337.580000000002"/>
  </r>
  <r>
    <s v="Attar, Ms.  Sarah"/>
    <m/>
    <s v=" Ms"/>
    <s v="  Sarah"/>
    <s v="Attar"/>
    <m/>
    <n v="2"/>
    <m/>
    <s v="No"/>
    <s v="No"/>
    <s v="No"/>
    <s v="No"/>
    <m/>
    <n v="15.84"/>
    <x v="4"/>
    <m/>
    <n v="10.34"/>
    <x v="0"/>
    <m/>
    <n v="2003"/>
    <s v="Nov"/>
    <n v="1"/>
    <s v="1-Nov-2003"/>
    <m/>
    <n v="19"/>
    <m/>
    <n v="17352.68"/>
  </r>
  <r>
    <s v="Misuraca, Ms.  Katie"/>
    <m/>
    <s v=" Ms"/>
    <s v="  Katie"/>
    <s v="Misuraca"/>
    <m/>
    <n v="0"/>
    <m/>
    <s v="No"/>
    <s v="No"/>
    <s v="No"/>
    <s v="No"/>
    <m/>
    <n v="36.630000000000003"/>
    <x v="0"/>
    <m/>
    <n v="5.15"/>
    <x v="2"/>
    <m/>
    <n v="1992"/>
    <s v="Oct"/>
    <n v="18"/>
    <s v="18-Oct-1992"/>
    <m/>
    <n v="30"/>
    <m/>
    <n v="17361.77"/>
  </r>
  <r>
    <s v="Spannaus, Ms.  Michaela L"/>
    <m/>
    <s v=" Ms"/>
    <s v="  Michaela L"/>
    <s v="Spannaus"/>
    <m/>
    <n v="0"/>
    <m/>
    <s v="No"/>
    <s v="No"/>
    <s v="No"/>
    <s v="No"/>
    <m/>
    <n v="16.47"/>
    <x v="4"/>
    <m/>
    <n v="11.72"/>
    <x v="0"/>
    <m/>
    <n v="2003"/>
    <s v="Nov"/>
    <n v="2"/>
    <s v="2-Nov-2003"/>
    <m/>
    <n v="19"/>
    <m/>
    <n v="17468.98"/>
  </r>
  <r>
    <s v="Tarbiat, Ms.  Shalaleh"/>
    <m/>
    <s v=" Ms"/>
    <s v="  Shalaleh"/>
    <s v="Tarbiat"/>
    <m/>
    <n v="0"/>
    <m/>
    <s v="No"/>
    <s v="No"/>
    <s v="No"/>
    <s v="No"/>
    <m/>
    <n v="25.8"/>
    <x v="1"/>
    <m/>
    <n v="5.29"/>
    <x v="2"/>
    <m/>
    <n v="1971"/>
    <s v="Jun"/>
    <n v="8"/>
    <s v="8-Jun-1971"/>
    <m/>
    <n v="52"/>
    <m/>
    <n v="17479.53"/>
  </r>
  <r>
    <s v="Pulkkinen, Ms.  Karen"/>
    <m/>
    <s v=" Ms"/>
    <s v="  Karen"/>
    <s v="Pulkkinen"/>
    <m/>
    <n v="0"/>
    <m/>
    <s v="No"/>
    <s v="No"/>
    <s v="No"/>
    <s v="No"/>
    <m/>
    <n v="23.6"/>
    <x v="2"/>
    <m/>
    <n v="4.33"/>
    <x v="2"/>
    <m/>
    <n v="1990"/>
    <s v="Dec"/>
    <n v="29"/>
    <s v="29-Dec-1990"/>
    <m/>
    <n v="32"/>
    <m/>
    <n v="17496.310000000001"/>
  </r>
  <r>
    <s v="Trnovcova, Ms.  Zuzana"/>
    <m/>
    <s v=" Ms"/>
    <s v="  Zuzana"/>
    <s v="Trnovcova"/>
    <m/>
    <n v="1"/>
    <m/>
    <s v="No"/>
    <s v="No"/>
    <s v="No"/>
    <s v="No"/>
    <m/>
    <n v="32.11"/>
    <x v="0"/>
    <m/>
    <n v="6.24"/>
    <x v="1"/>
    <m/>
    <n v="1965"/>
    <s v="Jun"/>
    <n v="16"/>
    <s v="16-Jun-1965"/>
    <m/>
    <n v="57"/>
    <m/>
    <n v="17505.650000000001"/>
  </r>
  <r>
    <s v="Anthony, Mr.  Daniel J."/>
    <m/>
    <s v=" Mr"/>
    <s v="  Daniel J"/>
    <s v="Anthony"/>
    <m/>
    <n v="0"/>
    <m/>
    <s v="No"/>
    <s v="No"/>
    <s v="No"/>
    <s v="No"/>
    <m/>
    <n v="30.114999999999998"/>
    <x v="0"/>
    <m/>
    <n v="11.61"/>
    <x v="0"/>
    <m/>
    <n v="1968"/>
    <s v="Jul"/>
    <n v="12"/>
    <s v="12-Jul-1968"/>
    <m/>
    <n v="54"/>
    <m/>
    <n v="17507.47"/>
  </r>
  <r>
    <s v="Hetrick, Ms.  Alexandra"/>
    <m/>
    <s v=" Ms"/>
    <s v="  Alexandra"/>
    <s v="Hetrick"/>
    <m/>
    <n v="0"/>
    <m/>
    <s v="No"/>
    <s v="yes"/>
    <s v="No"/>
    <s v="Yes"/>
    <m/>
    <n v="20.28"/>
    <x v="2"/>
    <m/>
    <n v="11.07"/>
    <x v="0"/>
    <m/>
    <n v="1963"/>
    <s v="Nov"/>
    <n v="16"/>
    <s v="16-Nov-1963"/>
    <m/>
    <n v="59"/>
    <m/>
    <n v="17556.88"/>
  </r>
  <r>
    <s v="Stern, Ms.  Jessica"/>
    <m/>
    <s v=" Ms"/>
    <s v="  Jessica"/>
    <s v="Stern"/>
    <m/>
    <n v="1"/>
    <m/>
    <s v="No"/>
    <s v="No"/>
    <s v="No"/>
    <s v="No"/>
    <m/>
    <n v="20.234999999999999"/>
    <x v="2"/>
    <m/>
    <n v="5.19"/>
    <x v="2"/>
    <m/>
    <n v="2002"/>
    <s v="Aug"/>
    <n v="25"/>
    <s v="25-Aug-2002"/>
    <m/>
    <n v="20"/>
    <m/>
    <n v="17560.38"/>
  </r>
  <r>
    <s v="Newman, Mr.  Matthew M"/>
    <m/>
    <s v=" Mr"/>
    <s v="  Matthew M"/>
    <s v="Newman"/>
    <m/>
    <n v="1"/>
    <m/>
    <s v="No"/>
    <s v="yes"/>
    <s v="No"/>
    <s v="Yes"/>
    <m/>
    <n v="25.27"/>
    <x v="1"/>
    <m/>
    <n v="5.7"/>
    <x v="1"/>
    <m/>
    <n v="1970"/>
    <s v="Jul"/>
    <n v="26"/>
    <s v="26-Jul-1970"/>
    <m/>
    <n v="52"/>
    <m/>
    <n v="17584.72"/>
  </r>
  <r>
    <s v="Reasoner, Ms.  Nadine A."/>
    <m/>
    <s v=" Ms"/>
    <s v="  Nadine A"/>
    <s v="Reasoner"/>
    <m/>
    <n v="0"/>
    <m/>
    <s v="No"/>
    <s v="No"/>
    <s v="No"/>
    <s v="No"/>
    <m/>
    <n v="24.24"/>
    <x v="2"/>
    <m/>
    <n v="6.15"/>
    <x v="1"/>
    <m/>
    <n v="1990"/>
    <s v="Oct"/>
    <n v="25"/>
    <s v="25-Oct-1990"/>
    <m/>
    <n v="32"/>
    <m/>
    <n v="17626.240000000002"/>
  </r>
  <r>
    <s v="Mone, Mr.  Peter J. Jr."/>
    <m/>
    <s v=" Mr"/>
    <s v="  Peter J"/>
    <s v="Mone"/>
    <m/>
    <n v="0"/>
    <m/>
    <s v="No"/>
    <s v="No"/>
    <s v="No"/>
    <s v="No"/>
    <m/>
    <n v="35.75"/>
    <x v="0"/>
    <m/>
    <n v="5.07"/>
    <x v="2"/>
    <m/>
    <n v="1994"/>
    <s v="Jul"/>
    <n v="1"/>
    <s v="1-Jul-1994"/>
    <m/>
    <n v="28"/>
    <m/>
    <n v="17663.14"/>
  </r>
  <r>
    <s v="Powers, Ms.  Colleen M"/>
    <m/>
    <s v=" Ms"/>
    <s v="  Colleen M"/>
    <s v="Powers"/>
    <m/>
    <n v="1"/>
    <m/>
    <s v="No"/>
    <s v="yes"/>
    <s v="No"/>
    <s v="Yes"/>
    <m/>
    <n v="29.92"/>
    <x v="3"/>
    <m/>
    <n v="10.97"/>
    <x v="0"/>
    <m/>
    <n v="2003"/>
    <s v="Jul"/>
    <n v="14"/>
    <s v="14-Jul-2003"/>
    <m/>
    <n v="19"/>
    <m/>
    <n v="17748.509999999998"/>
  </r>
  <r>
    <s v="Ulery, Ms.  Julie A."/>
    <m/>
    <s v=" Ms"/>
    <s v="  Julie A"/>
    <s v="Ulery"/>
    <m/>
    <n v="1"/>
    <m/>
    <s v="No"/>
    <s v="yes"/>
    <s v="No"/>
    <s v="Yes"/>
    <m/>
    <n v="26.2"/>
    <x v="1"/>
    <m/>
    <n v="10.93"/>
    <x v="0"/>
    <m/>
    <n v="1966"/>
    <s v="Jun"/>
    <n v="21"/>
    <s v="21-Jun-1966"/>
    <m/>
    <n v="56"/>
    <m/>
    <n v="17777.73"/>
  </r>
  <r>
    <s v="Haines, Mr.  Douglas W"/>
    <m/>
    <s v=" Mr"/>
    <s v="  Douglas W"/>
    <s v="Haines"/>
    <m/>
    <n v="1"/>
    <m/>
    <s v="No"/>
    <s v="yes"/>
    <s v="No"/>
    <s v="Yes"/>
    <m/>
    <n v="26.695"/>
    <x v="1"/>
    <m/>
    <n v="4.21"/>
    <x v="2"/>
    <m/>
    <n v="1979"/>
    <s v="Oct"/>
    <n v="10"/>
    <s v="10-Oct-1979"/>
    <m/>
    <n v="43"/>
    <m/>
    <n v="17779.939999999999"/>
  </r>
  <r>
    <s v="Airoldi, Ms.  Catherine"/>
    <m/>
    <s v=" Ms"/>
    <s v="  Catherine"/>
    <s v="Airoldi"/>
    <m/>
    <n v="0"/>
    <m/>
    <s v="No"/>
    <s v="No"/>
    <s v="No"/>
    <s v="No"/>
    <m/>
    <n v="23.16"/>
    <x v="2"/>
    <m/>
    <n v="5.5"/>
    <x v="2"/>
    <m/>
    <n v="1963"/>
    <s v="Dec"/>
    <n v="8"/>
    <s v="8-Dec-1963"/>
    <m/>
    <n v="59"/>
    <m/>
    <n v="17832.599999999999"/>
  </r>
  <r>
    <s v="Mattis, Mr.  James A"/>
    <m/>
    <s v=" Mr"/>
    <s v="  James A"/>
    <s v="Mattis"/>
    <m/>
    <n v="1"/>
    <m/>
    <s v="No"/>
    <s v="yes"/>
    <s v="No"/>
    <s v="Yes"/>
    <m/>
    <n v="32.585000000000001"/>
    <x v="0"/>
    <m/>
    <n v="4.93"/>
    <x v="2"/>
    <m/>
    <n v="1976"/>
    <s v="Dec"/>
    <n v="12"/>
    <s v="12-Dec-1976"/>
    <m/>
    <n v="46"/>
    <m/>
    <n v="17862.919999999998"/>
  </r>
  <r>
    <s v="Cho, Mr.  Youngseong"/>
    <m/>
    <s v=" Mr"/>
    <s v="  Youngseong"/>
    <s v="Cho"/>
    <m/>
    <n v="0"/>
    <m/>
    <s v="No"/>
    <s v="yes"/>
    <s v="No"/>
    <s v="Yes"/>
    <m/>
    <n v="33.97"/>
    <x v="0"/>
    <m/>
    <n v="5.6"/>
    <x v="2"/>
    <m/>
    <n v="1997"/>
    <s v="Aug"/>
    <n v="26"/>
    <s v="26-Aug-1997"/>
    <m/>
    <n v="25"/>
    <m/>
    <n v="17878.900000000001"/>
  </r>
  <r>
    <s v="Reumann, Mr.  John"/>
    <m/>
    <s v=" Mr"/>
    <s v="  John"/>
    <s v="Reumann"/>
    <m/>
    <n v="0"/>
    <m/>
    <s v="No"/>
    <s v="No"/>
    <s v="No"/>
    <s v="No"/>
    <m/>
    <n v="16.57"/>
    <x v="4"/>
    <m/>
    <n v="9.99"/>
    <x v="0"/>
    <m/>
    <n v="1979"/>
    <s v="Nov"/>
    <n v="12"/>
    <s v="12-Nov-1979"/>
    <m/>
    <n v="43"/>
    <m/>
    <n v="17882.669999999998"/>
  </r>
  <r>
    <s v="Cooper, Mr.  Brandon S."/>
    <m/>
    <s v=" Mr"/>
    <s v="  Brandon S"/>
    <s v="Cooper"/>
    <m/>
    <n v="1"/>
    <m/>
    <s v="No"/>
    <s v="No"/>
    <s v="No"/>
    <s v="No"/>
    <m/>
    <n v="17.55"/>
    <x v="4"/>
    <m/>
    <n v="5.93"/>
    <x v="1"/>
    <m/>
    <n v="1989"/>
    <s v="Dec"/>
    <n v="4"/>
    <s v="4-Dec-1989"/>
    <m/>
    <n v="33"/>
    <m/>
    <n v="17904.53"/>
  </r>
  <r>
    <s v="Kennedy, Mr.  Sean P"/>
    <m/>
    <s v=" Mr"/>
    <s v="  Sean P"/>
    <s v="Kennedy"/>
    <m/>
    <n v="1"/>
    <m/>
    <s v="No"/>
    <s v="yes"/>
    <s v="No"/>
    <s v="Yes"/>
    <m/>
    <n v="29.41"/>
    <x v="1"/>
    <m/>
    <n v="6.29"/>
    <x v="1"/>
    <m/>
    <n v="1977"/>
    <s v="Oct"/>
    <n v="17"/>
    <s v="17-Oct-1977"/>
    <m/>
    <n v="45"/>
    <m/>
    <n v="17929.3"/>
  </r>
  <r>
    <s v="Cichon, Mr.  Scott"/>
    <m/>
    <s v=" Mr"/>
    <s v="  Scott"/>
    <s v="Cichon"/>
    <m/>
    <n v="1"/>
    <m/>
    <s v="No"/>
    <s v="No"/>
    <s v="No"/>
    <s v="No"/>
    <m/>
    <n v="17.91"/>
    <x v="4"/>
    <m/>
    <n v="5.65"/>
    <x v="2"/>
    <m/>
    <n v="2001"/>
    <s v="Sep"/>
    <n v="28"/>
    <s v="28-Sep-2001"/>
    <m/>
    <n v="21"/>
    <m/>
    <n v="17942.11"/>
  </r>
  <r>
    <s v="Maroevic, Mr.  Janez"/>
    <m/>
    <s v=" Mr"/>
    <s v="  Janez"/>
    <s v="Maroevic"/>
    <m/>
    <n v="1"/>
    <m/>
    <s v="No"/>
    <s v="No"/>
    <s v="No"/>
    <s v="No"/>
    <m/>
    <n v="31.57"/>
    <x v="0"/>
    <m/>
    <n v="6.15"/>
    <x v="1"/>
    <m/>
    <n v="1975"/>
    <s v="Jun"/>
    <n v="27"/>
    <s v="27-Jun-1975"/>
    <m/>
    <n v="47"/>
    <m/>
    <n v="18031.16"/>
  </r>
  <r>
    <s v="Martin, Mr.  John I. Jr."/>
    <m/>
    <s v=" Mr"/>
    <s v="  John I"/>
    <s v="Martin"/>
    <m/>
    <n v="1"/>
    <m/>
    <s v="No"/>
    <s v="No"/>
    <s v="No"/>
    <s v="No"/>
    <m/>
    <n v="33.18"/>
    <x v="0"/>
    <m/>
    <n v="5.22"/>
    <x v="2"/>
    <m/>
    <n v="1965"/>
    <s v="Oct"/>
    <n v="17"/>
    <s v="17-Oct-1965"/>
    <m/>
    <n v="57"/>
    <m/>
    <n v="18031.189999999999"/>
  </r>
  <r>
    <s v="Schulz, Ms.  Heather"/>
    <m/>
    <s v=" Ms"/>
    <s v="  Heather"/>
    <s v="Schulz"/>
    <m/>
    <n v="0"/>
    <m/>
    <s v="No"/>
    <s v="No"/>
    <s v="No"/>
    <s v="No"/>
    <m/>
    <n v="37"/>
    <x v="0"/>
    <m/>
    <n v="11.66"/>
    <x v="0"/>
    <m/>
    <n v="1999"/>
    <s v="Oct"/>
    <n v="24"/>
    <s v="24-Oct-1999"/>
    <m/>
    <n v="23"/>
    <m/>
    <n v="18033.97"/>
  </r>
  <r>
    <s v="Capriolo, Mr.  Michael"/>
    <m/>
    <s v=" Mr"/>
    <s v="  Michael"/>
    <s v="Capriolo"/>
    <m/>
    <n v="1"/>
    <m/>
    <s v="No"/>
    <s v="yes"/>
    <s v="No"/>
    <s v="Yes"/>
    <m/>
    <n v="18.905000000000001"/>
    <x v="2"/>
    <m/>
    <n v="4.91"/>
    <x v="2"/>
    <m/>
    <n v="1993"/>
    <s v="Jul"/>
    <n v="12"/>
    <s v="12-Jul-1993"/>
    <m/>
    <n v="29"/>
    <m/>
    <n v="18157.88"/>
  </r>
  <r>
    <s v="Borleis, Ms.  Kathleen"/>
    <m/>
    <s v=" Ms"/>
    <s v="  Kathleen"/>
    <s v="Borleis"/>
    <m/>
    <n v="0"/>
    <m/>
    <s v="No"/>
    <s v="yes"/>
    <s v="No"/>
    <s v="Yes"/>
    <m/>
    <n v="20.03"/>
    <x v="2"/>
    <m/>
    <n v="9.25"/>
    <x v="0"/>
    <m/>
    <n v="1963"/>
    <s v="Jul"/>
    <n v="4"/>
    <s v="4-Jul-1963"/>
    <m/>
    <n v="59"/>
    <m/>
    <n v="18208.34"/>
  </r>
  <r>
    <s v="Kramer, Mr.  Ryan M"/>
    <m/>
    <s v=" Mr"/>
    <s v="  Ryan M"/>
    <s v="Kramer"/>
    <m/>
    <n v="0"/>
    <m/>
    <s v="No"/>
    <s v="No"/>
    <s v="No"/>
    <s v="No"/>
    <m/>
    <n v="16.7"/>
    <x v="4"/>
    <m/>
    <n v="11.48"/>
    <x v="0"/>
    <m/>
    <n v="1997"/>
    <s v="Jun"/>
    <n v="15"/>
    <s v="15-Jun-1997"/>
    <m/>
    <n v="25"/>
    <m/>
    <n v="18218.16"/>
  </r>
  <r>
    <s v="Conrad, Ms.  Sara"/>
    <m/>
    <s v=" Ms"/>
    <s v="  Sara"/>
    <s v="Conrad"/>
    <m/>
    <n v="0"/>
    <m/>
    <s v="No"/>
    <s v="No"/>
    <s v="No"/>
    <s v="No"/>
    <m/>
    <n v="39.82"/>
    <x v="0"/>
    <m/>
    <n v="6.06"/>
    <x v="1"/>
    <m/>
    <n v="2004"/>
    <s v="Sep"/>
    <n v="10"/>
    <s v="10-Sep-2004"/>
    <m/>
    <n v="18"/>
    <m/>
    <n v="18223.45"/>
  </r>
  <r>
    <s v="Karakoyunlu, Mr.  Deniz"/>
    <m/>
    <s v=" Mr"/>
    <s v="  Deniz"/>
    <s v="Karakoyunlu"/>
    <m/>
    <n v="1"/>
    <m/>
    <s v="No"/>
    <s v="No"/>
    <s v="No"/>
    <s v="No"/>
    <m/>
    <n v="22.04"/>
    <x v="2"/>
    <m/>
    <n v="5.86"/>
    <x v="1"/>
    <m/>
    <n v="1995"/>
    <s v="Aug"/>
    <n v="3"/>
    <s v="3-Aug-1995"/>
    <m/>
    <n v="27"/>
    <m/>
    <n v="18246.5"/>
  </r>
  <r>
    <s v="Desrosiers, Ms.  Shannon L."/>
    <m/>
    <s v=" Ms"/>
    <s v="  Shannon L"/>
    <s v="Desrosiers"/>
    <m/>
    <n v="0"/>
    <m/>
    <s v="No"/>
    <s v="No"/>
    <s v="No"/>
    <s v="No"/>
    <m/>
    <n v="28.27"/>
    <x v="1"/>
    <m/>
    <n v="5.33"/>
    <x v="2"/>
    <m/>
    <n v="1992"/>
    <s v="Dec"/>
    <n v="25"/>
    <s v="25-Dec-1992"/>
    <m/>
    <n v="30"/>
    <m/>
    <n v="18259.22"/>
  </r>
  <r>
    <s v="O'Mara, Ms.  Kaitlin M."/>
    <m/>
    <s v=" Ms"/>
    <s v="  Kaitlin M"/>
    <s v="O'Mara"/>
    <m/>
    <n v="0"/>
    <m/>
    <s v="No"/>
    <s v="No"/>
    <s v="No"/>
    <s v="No"/>
    <m/>
    <n v="18.5"/>
    <x v="2"/>
    <m/>
    <n v="5.33"/>
    <x v="2"/>
    <m/>
    <n v="1995"/>
    <s v="Jul"/>
    <n v="4"/>
    <s v="4-Jul-1995"/>
    <m/>
    <n v="27"/>
    <m/>
    <n v="18310.740000000002"/>
  </r>
  <r>
    <s v="Shabot Marcos, Mr.  Alfredo"/>
    <m/>
    <s v=" Mr"/>
    <s v="  Alfredo"/>
    <s v="Shabot Marcos"/>
    <m/>
    <n v="1"/>
    <m/>
    <s v="No"/>
    <s v="No"/>
    <s v="No"/>
    <s v="No"/>
    <m/>
    <n v="38.6"/>
    <x v="0"/>
    <m/>
    <n v="6.02"/>
    <x v="1"/>
    <m/>
    <n v="1999"/>
    <s v="Dec"/>
    <n v="15"/>
    <s v="15-Dec-1999"/>
    <m/>
    <n v="23"/>
    <m/>
    <n v="18328.240000000002"/>
  </r>
  <r>
    <s v="Comment, Ms.  Kristen"/>
    <m/>
    <s v=" Ms"/>
    <s v="  Kristen"/>
    <s v="Comment"/>
    <m/>
    <n v="1"/>
    <m/>
    <s v="No"/>
    <s v="No"/>
    <s v="No"/>
    <s v="No"/>
    <m/>
    <n v="43.12"/>
    <x v="0"/>
    <m/>
    <n v="6.25"/>
    <x v="1"/>
    <m/>
    <n v="1964"/>
    <s v="Sep"/>
    <n v="26"/>
    <s v="26-Sep-1964"/>
    <m/>
    <n v="58"/>
    <m/>
    <n v="18443.11"/>
  </r>
  <r>
    <s v="Moss, Mr.  Daniel"/>
    <m/>
    <s v=" Mr"/>
    <s v="  Daniel"/>
    <s v="Moss"/>
    <m/>
    <n v="1"/>
    <m/>
    <s v="No"/>
    <s v="No"/>
    <s v="No"/>
    <s v="No"/>
    <m/>
    <n v="30.5"/>
    <x v="0"/>
    <m/>
    <n v="4.8099999999999996"/>
    <x v="2"/>
    <m/>
    <n v="1986"/>
    <s v="Aug"/>
    <n v="12"/>
    <s v="12-Aug-1986"/>
    <m/>
    <n v="36"/>
    <m/>
    <n v="18608.259999999998"/>
  </r>
  <r>
    <s v="Guzman, Mr.  Jonathan"/>
    <m/>
    <s v=" Mr"/>
    <s v="  Jonathan"/>
    <s v="Guzman"/>
    <m/>
    <n v="1"/>
    <m/>
    <s v="No"/>
    <s v="No"/>
    <s v="No"/>
    <s v="No"/>
    <m/>
    <n v="27.61"/>
    <x v="1"/>
    <m/>
    <n v="4.5999999999999996"/>
    <x v="2"/>
    <m/>
    <n v="1998"/>
    <s v="Sep"/>
    <n v="23"/>
    <s v="23-Sep-1998"/>
    <m/>
    <n v="24"/>
    <m/>
    <n v="18648.419999999998"/>
  </r>
  <r>
    <s v="Cox, Mr.  Troy"/>
    <m/>
    <s v=" Mr"/>
    <s v="  Troy"/>
    <s v="Cox"/>
    <m/>
    <n v="1"/>
    <m/>
    <s v="No"/>
    <s v="No"/>
    <s v="No"/>
    <s v="No"/>
    <m/>
    <n v="27.1"/>
    <x v="1"/>
    <m/>
    <n v="5.08"/>
    <x v="2"/>
    <m/>
    <n v="1970"/>
    <s v="Oct"/>
    <n v="17"/>
    <s v="17-Oct-1970"/>
    <m/>
    <n v="52"/>
    <m/>
    <n v="18682.740000000002"/>
  </r>
  <r>
    <s v="Clash, Mr.  Daniel C"/>
    <m/>
    <s v=" Mr"/>
    <s v="  Daniel C"/>
    <s v="Clash"/>
    <m/>
    <n v="1"/>
    <m/>
    <s v="No"/>
    <s v="No"/>
    <s v="No"/>
    <s v="No"/>
    <m/>
    <n v="35.93"/>
    <x v="0"/>
    <m/>
    <n v="5.43"/>
    <x v="2"/>
    <m/>
    <n v="1967"/>
    <s v="Aug"/>
    <n v="30"/>
    <s v="30-Aug-1967"/>
    <m/>
    <n v="55"/>
    <m/>
    <n v="18694.689999999999"/>
  </r>
  <r>
    <s v="Blankenship, Ms.  Lauren"/>
    <m/>
    <s v=" Ms"/>
    <s v="  Lauren"/>
    <s v="Blankenship"/>
    <m/>
    <n v="0"/>
    <m/>
    <s v="No"/>
    <s v="No"/>
    <s v="No"/>
    <s v="No"/>
    <m/>
    <n v="32.68"/>
    <x v="0"/>
    <m/>
    <n v="5.44"/>
    <x v="2"/>
    <m/>
    <n v="1992"/>
    <s v="Dec"/>
    <n v="27"/>
    <s v="27-Dec-1992"/>
    <m/>
    <n v="30"/>
    <m/>
    <n v="18765.88"/>
  </r>
  <r>
    <s v="Lloyd, Ms.  Jennefer"/>
    <m/>
    <s v=" Ms"/>
    <s v="  Jennefer"/>
    <s v="Lloyd"/>
    <m/>
    <n v="1"/>
    <m/>
    <s v="No"/>
    <s v="yes"/>
    <s v="No"/>
    <s v="Yes"/>
    <m/>
    <n v="20.74"/>
    <x v="2"/>
    <m/>
    <n v="11.69"/>
    <x v="0"/>
    <m/>
    <n v="1979"/>
    <s v="Nov"/>
    <n v="19"/>
    <s v="19-Nov-1979"/>
    <m/>
    <n v="43"/>
    <m/>
    <n v="18767.740000000002"/>
  </r>
  <r>
    <s v="Kong, Ms.  Tracey L."/>
    <m/>
    <s v=" Ms"/>
    <s v="  Tracey L"/>
    <s v="Kong"/>
    <m/>
    <n v="0"/>
    <m/>
    <s v="No"/>
    <s v="No"/>
    <s v="No"/>
    <s v="No"/>
    <m/>
    <n v="15.57"/>
    <x v="4"/>
    <m/>
    <n v="6.07"/>
    <x v="1"/>
    <m/>
    <n v="1995"/>
    <s v="Nov"/>
    <n v="28"/>
    <s v="28-Nov-1995"/>
    <m/>
    <n v="27"/>
    <m/>
    <n v="18804.75"/>
  </r>
  <r>
    <s v="Benson, Ms.  Ashley"/>
    <m/>
    <s v=" Ms"/>
    <s v="  Ashley"/>
    <s v="Benson"/>
    <m/>
    <n v="0"/>
    <m/>
    <s v="No"/>
    <s v="No"/>
    <s v="No"/>
    <s v="No"/>
    <m/>
    <n v="23.844999999999999"/>
    <x v="2"/>
    <m/>
    <n v="4.3600000000000003"/>
    <x v="2"/>
    <m/>
    <n v="1979"/>
    <s v="Oct"/>
    <n v="15"/>
    <s v="15-Oct-1979"/>
    <m/>
    <n v="43"/>
    <m/>
    <n v="18806.150000000001"/>
  </r>
  <r>
    <s v="Huntington, Ms.  Cindy"/>
    <m/>
    <s v=" Ms"/>
    <s v="  Cindy"/>
    <s v="Huntington"/>
    <m/>
    <n v="1"/>
    <m/>
    <s v="No"/>
    <s v="No"/>
    <s v="No"/>
    <s v="No"/>
    <m/>
    <n v="22.895"/>
    <x v="2"/>
    <m/>
    <n v="5.24"/>
    <x v="2"/>
    <m/>
    <n v="1962"/>
    <s v="Dec"/>
    <n v="18"/>
    <s v="18-Dec-1962"/>
    <m/>
    <n v="60"/>
    <m/>
    <n v="18815.53"/>
  </r>
  <r>
    <s v="Kendall, Ms.  Esther"/>
    <m/>
    <s v=" Ms"/>
    <s v="  Esther"/>
    <s v="Kendall"/>
    <m/>
    <n v="1"/>
    <m/>
    <s v="No"/>
    <s v="No"/>
    <s v="No"/>
    <s v="No"/>
    <m/>
    <n v="21.945"/>
    <x v="2"/>
    <m/>
    <n v="5.37"/>
    <x v="2"/>
    <m/>
    <n v="2003"/>
    <s v="Jul"/>
    <n v="24"/>
    <s v="24-Jul-2003"/>
    <m/>
    <n v="19"/>
    <m/>
    <n v="18838.7"/>
  </r>
  <r>
    <s v="Gast, Ms.  Jackie"/>
    <m/>
    <s v=" Ms"/>
    <s v="  Jackie"/>
    <s v="Gast"/>
    <m/>
    <n v="0"/>
    <m/>
    <s v="No"/>
    <s v="yes"/>
    <s v="No"/>
    <s v="Yes"/>
    <m/>
    <n v="19.47"/>
    <x v="2"/>
    <m/>
    <n v="6.6"/>
    <x v="0"/>
    <m/>
    <n v="1963"/>
    <s v="Dec"/>
    <n v="6"/>
    <s v="6-Dec-1963"/>
    <m/>
    <n v="59"/>
    <m/>
    <n v="18883.330000000002"/>
  </r>
  <r>
    <s v="Scanlin, Mr.  Timothy P."/>
    <m/>
    <s v=" Mr"/>
    <s v="  Timothy P"/>
    <s v="Scanlin"/>
    <m/>
    <n v="0"/>
    <m/>
    <s v="No"/>
    <s v="No"/>
    <s v="No"/>
    <s v="No"/>
    <m/>
    <n v="15.61"/>
    <x v="4"/>
    <m/>
    <n v="5.77"/>
    <x v="1"/>
    <m/>
    <n v="1995"/>
    <s v="Sep"/>
    <n v="27"/>
    <s v="27-Sep-1995"/>
    <m/>
    <n v="27"/>
    <m/>
    <n v="18903.490000000002"/>
  </r>
  <r>
    <s v="Philbrook, Ms.  Lauren"/>
    <m/>
    <s v=" Ms"/>
    <s v="  Lauren"/>
    <s v="Philbrook"/>
    <m/>
    <n v="1"/>
    <m/>
    <s v="No"/>
    <s v="No"/>
    <s v="No"/>
    <s v="No"/>
    <m/>
    <n v="28.6"/>
    <x v="1"/>
    <m/>
    <n v="6.08"/>
    <x v="1"/>
    <m/>
    <n v="1969"/>
    <s v="Aug"/>
    <n v="3"/>
    <s v="3-Aug-1969"/>
    <m/>
    <n v="53"/>
    <m/>
    <n v="18932.810000000001"/>
  </r>
  <r>
    <s v="Cowan, Mr.  Benjamin"/>
    <m/>
    <s v=" Mr"/>
    <s v="  Benjamin"/>
    <s v="Cowan"/>
    <m/>
    <n v="0"/>
    <m/>
    <s v="No"/>
    <s v="No"/>
    <s v="No"/>
    <s v="No"/>
    <m/>
    <n v="46.53"/>
    <x v="0"/>
    <m/>
    <n v="4.16"/>
    <x v="2"/>
    <m/>
    <n v="1963"/>
    <s v="Oct"/>
    <n v="20"/>
    <s v="20-Oct-1963"/>
    <m/>
    <n v="59"/>
    <m/>
    <n v="18954.560000000001"/>
  </r>
  <r>
    <s v="Sousa, Mr.  Hugo M"/>
    <m/>
    <s v=" Mr"/>
    <s v="  Hugo M"/>
    <s v="Sousa"/>
    <m/>
    <n v="1"/>
    <m/>
    <s v="No"/>
    <s v="No"/>
    <s v="No"/>
    <s v="No"/>
    <m/>
    <n v="34.99"/>
    <x v="0"/>
    <m/>
    <n v="5.0999999999999996"/>
    <x v="2"/>
    <m/>
    <n v="1998"/>
    <s v="Aug"/>
    <n v="6"/>
    <s v="6-Aug-1998"/>
    <m/>
    <n v="24"/>
    <m/>
    <n v="18955.22"/>
  </r>
  <r>
    <s v="Stanton, Mr.  Daniel J. Jr."/>
    <m/>
    <s v=" Mr"/>
    <s v="  Daniel J"/>
    <s v="Stanton"/>
    <m/>
    <n v="1"/>
    <m/>
    <s v="No"/>
    <s v="No"/>
    <s v="No"/>
    <s v="No"/>
    <m/>
    <n v="17.05"/>
    <x v="4"/>
    <m/>
    <n v="5.3"/>
    <x v="2"/>
    <m/>
    <n v="1992"/>
    <s v="Nov"/>
    <n v="30"/>
    <s v="30-Nov-1992"/>
    <m/>
    <n v="30"/>
    <m/>
    <n v="18963.169999999998"/>
  </r>
  <r>
    <s v="Mollak, Mr.  Justin R"/>
    <m/>
    <s v=" Mr"/>
    <s v="  Justin R"/>
    <s v="Mollak"/>
    <m/>
    <n v="0"/>
    <m/>
    <s v="No"/>
    <s v="No"/>
    <s v="No"/>
    <s v="No"/>
    <m/>
    <n v="37.18"/>
    <x v="0"/>
    <m/>
    <n v="4.9000000000000004"/>
    <x v="2"/>
    <m/>
    <n v="1988"/>
    <s v="Oct"/>
    <n v="24"/>
    <s v="24-Oct-1988"/>
    <m/>
    <n v="34"/>
    <m/>
    <n v="18972.5"/>
  </r>
  <r>
    <s v="Bell, Mr.  Colin"/>
    <m/>
    <s v=" Mr"/>
    <s v="  Colin"/>
    <s v="Bell"/>
    <m/>
    <n v="0"/>
    <m/>
    <s v="No"/>
    <s v="No"/>
    <s v="No"/>
    <s v="No"/>
    <m/>
    <n v="35.200000000000003"/>
    <x v="0"/>
    <m/>
    <n v="5.55"/>
    <x v="2"/>
    <m/>
    <n v="1983"/>
    <s v="Dec"/>
    <n v="19"/>
    <s v="19-Dec-1983"/>
    <m/>
    <n v="39"/>
    <m/>
    <n v="19023.259999999998"/>
  </r>
  <r>
    <s v="Weston, Mr.  Rob"/>
    <m/>
    <s v=" Mr"/>
    <s v="  Rob"/>
    <s v="Weston"/>
    <m/>
    <n v="0"/>
    <m/>
    <s v="No"/>
    <s v="No"/>
    <s v="No"/>
    <s v="No"/>
    <m/>
    <n v="37.335000000000001"/>
    <x v="0"/>
    <m/>
    <n v="4.95"/>
    <x v="2"/>
    <m/>
    <n v="1989"/>
    <s v="Jun"/>
    <n v="5"/>
    <s v="5-Jun-1989"/>
    <m/>
    <n v="34"/>
    <m/>
    <n v="19040.88"/>
  </r>
  <r>
    <s v="Rabuzzi, Mr.  Patrick"/>
    <m/>
    <s v=" Mr"/>
    <s v="  Patrick"/>
    <s v="Rabuzzi"/>
    <m/>
    <n v="0"/>
    <m/>
    <s v="No"/>
    <s v="yes"/>
    <s v="No"/>
    <s v="Yes"/>
    <m/>
    <n v="27.265000000000001"/>
    <x v="1"/>
    <m/>
    <n v="6.46"/>
    <x v="0"/>
    <m/>
    <n v="1993"/>
    <s v="Sep"/>
    <n v="28"/>
    <s v="28-Sep-1993"/>
    <m/>
    <n v="29"/>
    <m/>
    <n v="19107.78"/>
  </r>
  <r>
    <s v="Hendrix, Mr.  Austin D"/>
    <m/>
    <s v=" Mr"/>
    <s v="  Austin D"/>
    <s v="Hendrix"/>
    <m/>
    <n v="0"/>
    <m/>
    <s v="No"/>
    <s v="yes"/>
    <s v="No"/>
    <s v="Yes"/>
    <m/>
    <n v="30.8"/>
    <x v="0"/>
    <m/>
    <n v="4.9000000000000004"/>
    <x v="2"/>
    <m/>
    <n v="1979"/>
    <s v="Jul"/>
    <n v="2"/>
    <s v="2-Jul-1979"/>
    <m/>
    <n v="43"/>
    <m/>
    <n v="19144.580000000002"/>
  </r>
  <r>
    <s v="Van Nielen, Ms.  Brittany"/>
    <m/>
    <s v=" Ms"/>
    <s v="  Brittany"/>
    <s v="Van Nielen"/>
    <m/>
    <n v="1"/>
    <m/>
    <s v="No"/>
    <s v="No"/>
    <s v="No"/>
    <s v="No"/>
    <m/>
    <n v="30.21"/>
    <x v="0"/>
    <m/>
    <n v="5.21"/>
    <x v="2"/>
    <m/>
    <n v="1991"/>
    <s v="Sep"/>
    <n v="16"/>
    <s v="16-Sep-1991"/>
    <m/>
    <n v="31"/>
    <m/>
    <n v="19199.939999999999"/>
  </r>
  <r>
    <s v="Blanton, Mr.  Matthew T"/>
    <m/>
    <s v=" Mr"/>
    <s v="  Matthew T"/>
    <s v="Blanton"/>
    <m/>
    <n v="1"/>
    <m/>
    <s v="No"/>
    <s v="No"/>
    <s v="No"/>
    <s v="No"/>
    <m/>
    <n v="35.340000000000003"/>
    <x v="0"/>
    <m/>
    <n v="4.13"/>
    <x v="2"/>
    <m/>
    <n v="1985"/>
    <s v="Dec"/>
    <n v="28"/>
    <s v="28-Dec-1985"/>
    <m/>
    <n v="37"/>
    <m/>
    <n v="19214.71"/>
  </r>
  <r>
    <s v="Schout, Ms.  Becky G."/>
    <m/>
    <s v=" Ms"/>
    <s v="  Becky G"/>
    <s v="Schout"/>
    <m/>
    <n v="0"/>
    <m/>
    <s v="No"/>
    <s v="No"/>
    <s v="No"/>
    <s v="No"/>
    <m/>
    <n v="26.695"/>
    <x v="1"/>
    <m/>
    <n v="5.28"/>
    <x v="2"/>
    <m/>
    <n v="1967"/>
    <s v="Jul"/>
    <n v="29"/>
    <s v="29-Jul-1967"/>
    <m/>
    <n v="55"/>
    <m/>
    <n v="19259.96"/>
  </r>
  <r>
    <s v="Schmaltz, Ms.  Virginie"/>
    <m/>
    <s v=" Ms"/>
    <s v="  Virginie"/>
    <s v="Schmaltz"/>
    <m/>
    <n v="0"/>
    <m/>
    <s v="No"/>
    <s v="yes"/>
    <s v="No"/>
    <s v="Yes"/>
    <m/>
    <n v="29.355"/>
    <x v="1"/>
    <m/>
    <n v="4.68"/>
    <x v="2"/>
    <m/>
    <n v="1966"/>
    <s v="Nov"/>
    <n v="15"/>
    <s v="15-Nov-1966"/>
    <m/>
    <n v="56"/>
    <m/>
    <n v="19321.060000000001"/>
  </r>
  <r>
    <s v="Eagen, Ms.  Allison A"/>
    <m/>
    <s v=" Ms"/>
    <s v="  Allison A"/>
    <s v="Eagen"/>
    <m/>
    <n v="0"/>
    <m/>
    <s v="No"/>
    <s v="No"/>
    <s v="No"/>
    <s v="No"/>
    <m/>
    <n v="29.59"/>
    <x v="1"/>
    <m/>
    <n v="4.0599999999999996"/>
    <x v="2"/>
    <m/>
    <n v="1991"/>
    <s v="Aug"/>
    <n v="24"/>
    <s v="24-Aug-1991"/>
    <m/>
    <n v="31"/>
    <m/>
    <n v="19350.37"/>
  </r>
  <r>
    <s v="Rotramel, Ms.  Julie"/>
    <m/>
    <s v=" Ms"/>
    <s v="  Julie"/>
    <s v="Rotramel"/>
    <m/>
    <n v="1"/>
    <m/>
    <s v="No"/>
    <s v="No"/>
    <s v="No"/>
    <s v="No"/>
    <m/>
    <n v="31.35"/>
    <x v="0"/>
    <m/>
    <n v="4.2"/>
    <x v="2"/>
    <m/>
    <n v="1987"/>
    <s v="Jun"/>
    <n v="30"/>
    <s v="30-Jun-1987"/>
    <m/>
    <n v="35"/>
    <m/>
    <n v="19362"/>
  </r>
  <r>
    <s v="Prevost, Ms.  Katherine"/>
    <m/>
    <s v=" Ms"/>
    <s v="  Katherine"/>
    <s v="Prevost"/>
    <m/>
    <n v="0"/>
    <m/>
    <s v="No"/>
    <s v="No"/>
    <s v="No"/>
    <s v="No"/>
    <m/>
    <n v="20.52"/>
    <x v="2"/>
    <m/>
    <n v="4.83"/>
    <x v="2"/>
    <m/>
    <n v="1993"/>
    <s v="Sep"/>
    <n v="6"/>
    <s v="6-Sep-1993"/>
    <m/>
    <n v="29"/>
    <m/>
    <n v="19442.349999999999"/>
  </r>
  <r>
    <s v="Boyd, Mr.  Caleb"/>
    <m/>
    <s v=" Mr"/>
    <s v="  Caleb"/>
    <s v="Boyd"/>
    <m/>
    <n v="1"/>
    <m/>
    <s v="No"/>
    <s v="yes"/>
    <s v="No"/>
    <s v="Yes"/>
    <m/>
    <n v="42.9"/>
    <x v="0"/>
    <m/>
    <n v="4.87"/>
    <x v="2"/>
    <m/>
    <n v="1982"/>
    <s v="Dec"/>
    <n v="15"/>
    <s v="15-Dec-1982"/>
    <m/>
    <n v="40"/>
    <m/>
    <n v="19444.27"/>
  </r>
  <r>
    <s v="Dawes, Ms.  Jaime"/>
    <m/>
    <s v=" Ms"/>
    <s v="  Jaime"/>
    <s v="Dawes"/>
    <m/>
    <n v="1"/>
    <m/>
    <s v="No"/>
    <s v="No"/>
    <s v="No"/>
    <s v="No"/>
    <m/>
    <n v="24.6"/>
    <x v="2"/>
    <m/>
    <n v="5.86"/>
    <x v="1"/>
    <m/>
    <n v="1987"/>
    <s v="Nov"/>
    <n v="30"/>
    <s v="30-Nov-1987"/>
    <m/>
    <n v="35"/>
    <m/>
    <n v="19496.72"/>
  </r>
  <r>
    <s v="Jennings, Ms.  Hannah"/>
    <m/>
    <s v=" Ms"/>
    <s v="  Hannah"/>
    <s v="Jennings"/>
    <m/>
    <n v="1"/>
    <m/>
    <s v="No"/>
    <s v="No"/>
    <s v="No"/>
    <s v="No"/>
    <m/>
    <n v="28.405000000000001"/>
    <x v="1"/>
    <m/>
    <n v="4.12"/>
    <x v="2"/>
    <m/>
    <n v="1980"/>
    <s v="Nov"/>
    <n v="8"/>
    <s v="8-Nov-1980"/>
    <m/>
    <n v="42"/>
    <m/>
    <n v="19515.54"/>
  </r>
  <r>
    <s v="Nyambaso, Mr.  Zachariah"/>
    <m/>
    <s v=" Mr"/>
    <s v="  Zachariah"/>
    <s v="Nyambaso"/>
    <m/>
    <n v="1"/>
    <m/>
    <s v="No"/>
    <s v="yes"/>
    <s v="No"/>
    <s v="Yes"/>
    <m/>
    <n v="34.674999999999997"/>
    <x v="0"/>
    <m/>
    <n v="5.71"/>
    <x v="1"/>
    <m/>
    <n v="1992"/>
    <s v="Aug"/>
    <n v="19"/>
    <s v="19-Aug-1992"/>
    <m/>
    <n v="30"/>
    <m/>
    <n v="19521.97"/>
  </r>
  <r>
    <s v="Shaffer, Ms.  Patricia A"/>
    <m/>
    <s v=" Ms"/>
    <s v="  Patricia A"/>
    <s v="Shaffer"/>
    <m/>
    <n v="1"/>
    <m/>
    <s v="No"/>
    <s v="No"/>
    <s v="No"/>
    <s v="No"/>
    <m/>
    <n v="18.850000000000001"/>
    <x v="2"/>
    <m/>
    <n v="6.03"/>
    <x v="1"/>
    <m/>
    <n v="1985"/>
    <s v="Sep"/>
    <n v="17"/>
    <s v="17-Sep-1985"/>
    <m/>
    <n v="37"/>
    <m/>
    <n v="19539.240000000002"/>
  </r>
  <r>
    <s v="Corkum, Mrs.  Elizabeth A."/>
    <m/>
    <s v=" Mrs"/>
    <s v="  Elizabeth A"/>
    <s v="Corkum"/>
    <m/>
    <n v="1"/>
    <m/>
    <s v="No"/>
    <s v="No"/>
    <s v="No"/>
    <s v="No"/>
    <m/>
    <n v="34.130000000000003"/>
    <x v="0"/>
    <m/>
    <n v="5.65"/>
    <x v="2"/>
    <m/>
    <n v="1963"/>
    <s v="Jul"/>
    <n v="14"/>
    <s v="14-Jul-1963"/>
    <m/>
    <n v="59"/>
    <m/>
    <n v="19551.34"/>
  </r>
  <r>
    <s v="Pedersen, Mr.  Benjamin"/>
    <m/>
    <s v=" Mr"/>
    <s v="  Benjamin"/>
    <s v="Pedersen"/>
    <m/>
    <n v="0"/>
    <m/>
    <s v="No"/>
    <s v="No"/>
    <s v="No"/>
    <s v="No"/>
    <m/>
    <n v="17.34"/>
    <x v="4"/>
    <m/>
    <n v="5.05"/>
    <x v="2"/>
    <m/>
    <n v="1978"/>
    <s v="Sep"/>
    <n v="24"/>
    <s v="24-Sep-1978"/>
    <m/>
    <n v="44"/>
    <m/>
    <n v="19594.810000000001"/>
  </r>
  <r>
    <s v="Melo, Mr.  Breno"/>
    <m/>
    <s v=" Mr"/>
    <s v="  Breno"/>
    <s v="Melo"/>
    <m/>
    <n v="0"/>
    <m/>
    <s v="No"/>
    <s v="No"/>
    <s v="No"/>
    <s v="No"/>
    <m/>
    <n v="17.440000000000001"/>
    <x v="4"/>
    <m/>
    <n v="6.26"/>
    <x v="1"/>
    <m/>
    <n v="1994"/>
    <s v="Aug"/>
    <n v="27"/>
    <s v="27-Aug-1994"/>
    <m/>
    <n v="28"/>
    <m/>
    <n v="19673.34"/>
  </r>
  <r>
    <s v="Sakamoto, Mr.  Takaya"/>
    <m/>
    <s v=" Mr"/>
    <s v="  Takaya"/>
    <s v="Sakamoto"/>
    <m/>
    <n v="1"/>
    <m/>
    <s v="No"/>
    <s v="yes"/>
    <s v="No"/>
    <s v="Yes"/>
    <m/>
    <n v="33.659999999999997"/>
    <x v="0"/>
    <m/>
    <n v="4.08"/>
    <x v="2"/>
    <m/>
    <n v="1990"/>
    <s v="Aug"/>
    <n v="8"/>
    <s v="8-Aug-1990"/>
    <m/>
    <n v="32"/>
    <m/>
    <n v="19719.689999999999"/>
  </r>
  <r>
    <s v="McMahon, Mr.  Thomas IV"/>
    <m/>
    <s v=" Mr"/>
    <s v="  Thomas IV"/>
    <s v="McMahon"/>
    <m/>
    <n v="1"/>
    <m/>
    <s v="No"/>
    <s v="yes"/>
    <s v="No"/>
    <s v="Yes"/>
    <m/>
    <n v="21.375"/>
    <x v="2"/>
    <m/>
    <n v="6.19"/>
    <x v="1"/>
    <m/>
    <n v="1972"/>
    <s v="Jun"/>
    <n v="14"/>
    <s v="14-Jun-1972"/>
    <m/>
    <n v="50"/>
    <m/>
    <n v="19749.38"/>
  </r>
  <r>
    <s v="Harris, Mr.  Bradley E"/>
    <m/>
    <s v=" Mr"/>
    <s v="  Bradley E"/>
    <s v="Harris"/>
    <m/>
    <n v="1"/>
    <m/>
    <s v="No"/>
    <s v="No"/>
    <s v="No"/>
    <s v="No"/>
    <m/>
    <n v="27.14"/>
    <x v="1"/>
    <m/>
    <n v="6.01"/>
    <x v="1"/>
    <m/>
    <n v="1979"/>
    <s v="Oct"/>
    <n v="30"/>
    <s v="30-Oct-1979"/>
    <m/>
    <n v="43"/>
    <m/>
    <n v="19798.05"/>
  </r>
  <r>
    <s v="Lombardo, Ms.  Megan"/>
    <m/>
    <s v=" Ms"/>
    <s v="  Megan"/>
    <s v="Lombardo"/>
    <m/>
    <n v="1"/>
    <m/>
    <s v="No"/>
    <s v="No"/>
    <s v="No"/>
    <s v="No"/>
    <m/>
    <n v="35.78"/>
    <x v="0"/>
    <m/>
    <n v="6.07"/>
    <x v="1"/>
    <m/>
    <n v="1997"/>
    <s v="Oct"/>
    <n v="18"/>
    <s v="18-Oct-1997"/>
    <m/>
    <n v="25"/>
    <m/>
    <n v="19933.46"/>
  </r>
  <r>
    <s v="Bode, Ms.  Ruby J"/>
    <m/>
    <s v=" Ms"/>
    <s v="  Ruby J"/>
    <s v="Bode"/>
    <m/>
    <n v="0"/>
    <m/>
    <s v="No"/>
    <s v="No"/>
    <s v="No"/>
    <s v="No"/>
    <m/>
    <n v="34.96"/>
    <x v="0"/>
    <m/>
    <n v="5.63"/>
    <x v="2"/>
    <m/>
    <n v="1980"/>
    <s v="Oct"/>
    <n v="9"/>
    <s v="9-Oct-1980"/>
    <m/>
    <n v="42"/>
    <m/>
    <n v="19964.75"/>
  </r>
  <r>
    <s v="Johnson, Mr.  Bart"/>
    <m/>
    <s v=" Mr"/>
    <s v="  Bart"/>
    <s v="Johnson"/>
    <m/>
    <n v="0"/>
    <m/>
    <s v="No"/>
    <s v="No"/>
    <s v="No"/>
    <s v="No"/>
    <m/>
    <n v="38.39"/>
    <x v="0"/>
    <m/>
    <n v="6.05"/>
    <x v="1"/>
    <m/>
    <n v="1966"/>
    <s v="Aug"/>
    <n v="10"/>
    <s v="10-Aug-1966"/>
    <m/>
    <n v="56"/>
    <m/>
    <n v="19995.29"/>
  </r>
  <r>
    <s v="Norcross, Mr.  Robert A."/>
    <m/>
    <s v=" Mr"/>
    <s v="  Robert A"/>
    <s v="Norcross"/>
    <m/>
    <n v="0"/>
    <m/>
    <s v="No"/>
    <s v="No"/>
    <s v="No"/>
    <s v="No"/>
    <m/>
    <n v="33.82"/>
    <x v="0"/>
    <m/>
    <n v="4.6500000000000004"/>
    <x v="2"/>
    <m/>
    <n v="1988"/>
    <s v="Jul"/>
    <n v="25"/>
    <s v="25-Jul-1988"/>
    <m/>
    <n v="34"/>
    <m/>
    <n v="20009.63"/>
  </r>
  <r>
    <s v="Lazrus, Mr.  Adam"/>
    <m/>
    <s v=" Mr"/>
    <s v="  Adam"/>
    <s v="Lazrus"/>
    <m/>
    <n v="0"/>
    <m/>
    <s v="No"/>
    <s v="No"/>
    <s v="No"/>
    <s v="No"/>
    <m/>
    <n v="27.835000000000001"/>
    <x v="1"/>
    <m/>
    <n v="5.37"/>
    <x v="2"/>
    <m/>
    <n v="1983"/>
    <s v="Oct"/>
    <n v="6"/>
    <s v="6-Oct-1983"/>
    <m/>
    <n v="39"/>
    <m/>
    <n v="20149.32"/>
  </r>
  <r>
    <s v="Tsegay, Mr.  Yemane Adhane"/>
    <m/>
    <s v=" Mr"/>
    <s v="  Yemane Adhane"/>
    <s v="Tsegay"/>
    <m/>
    <n v="0"/>
    <m/>
    <s v="No"/>
    <s v="No"/>
    <s v="No"/>
    <s v="No"/>
    <m/>
    <n v="33"/>
    <x v="0"/>
    <m/>
    <n v="5.39"/>
    <x v="2"/>
    <m/>
    <n v="2002"/>
    <s v="Jul"/>
    <n v="9"/>
    <s v="9-Jul-2002"/>
    <m/>
    <n v="20"/>
    <m/>
    <n v="20167.34"/>
  </r>
  <r>
    <s v="Schneider, Mr.  Jesse A."/>
    <m/>
    <s v=" Mr"/>
    <s v="  Jesse A"/>
    <s v="Schneider"/>
    <m/>
    <n v="0"/>
    <m/>
    <s v="No"/>
    <s v="No"/>
    <s v="No"/>
    <s v="No"/>
    <m/>
    <n v="26.885000000000002"/>
    <x v="1"/>
    <m/>
    <n v="5.86"/>
    <x v="1"/>
    <m/>
    <n v="1994"/>
    <s v="Jun"/>
    <n v="8"/>
    <s v="8-Jun-1994"/>
    <m/>
    <n v="29"/>
    <m/>
    <n v="20177.669999999998"/>
  </r>
  <r>
    <s v="Loreto, Mr.  Bird"/>
    <m/>
    <s v=" Mr"/>
    <s v="  Bird"/>
    <s v="Loreto"/>
    <m/>
    <n v="0"/>
    <m/>
    <s v="No"/>
    <s v="No"/>
    <s v="No"/>
    <s v="No"/>
    <m/>
    <n v="29.26"/>
    <x v="1"/>
    <m/>
    <n v="4.4400000000000004"/>
    <x v="2"/>
    <m/>
    <n v="1987"/>
    <s v="Oct"/>
    <n v="17"/>
    <s v="17-Oct-1987"/>
    <m/>
    <n v="35"/>
    <m/>
    <n v="20234.849999999999"/>
  </r>
  <r>
    <s v="Callahan, Mr.  Patrick M."/>
    <m/>
    <s v=" Mr"/>
    <s v="  Patrick M"/>
    <s v="Callahan"/>
    <m/>
    <n v="0"/>
    <m/>
    <s v="No"/>
    <s v="No"/>
    <s v="No"/>
    <s v="No"/>
    <m/>
    <n v="26.98"/>
    <x v="1"/>
    <m/>
    <n v="4.41"/>
    <x v="2"/>
    <m/>
    <n v="1966"/>
    <s v="Aug"/>
    <n v="22"/>
    <s v="22-Aug-1966"/>
    <m/>
    <n v="56"/>
    <m/>
    <n v="20253.84"/>
  </r>
  <r>
    <s v="Timko, Mr.  Kyle"/>
    <m/>
    <s v=" Mr"/>
    <s v="  Kyle"/>
    <s v="Timko"/>
    <m/>
    <n v="1"/>
    <m/>
    <s v="No"/>
    <s v="No"/>
    <s v="No"/>
    <s v="No"/>
    <m/>
    <n v="32.11"/>
    <x v="0"/>
    <m/>
    <n v="5.19"/>
    <x v="2"/>
    <m/>
    <n v="1993"/>
    <s v="Sep"/>
    <n v="7"/>
    <s v="7-Sep-1993"/>
    <m/>
    <n v="29"/>
    <m/>
    <n v="20277.810000000001"/>
  </r>
  <r>
    <s v="Achatz, Mr.  Ryan"/>
    <m/>
    <s v=" Mr"/>
    <s v="  Ryan"/>
    <s v="Achatz"/>
    <m/>
    <n v="1"/>
    <m/>
    <s v="No"/>
    <s v="No"/>
    <s v="No"/>
    <s v="No"/>
    <m/>
    <n v="31.73"/>
    <x v="0"/>
    <m/>
    <n v="5.16"/>
    <x v="2"/>
    <m/>
    <n v="1985"/>
    <s v="Sep"/>
    <n v="17"/>
    <s v="17-Sep-1985"/>
    <m/>
    <n v="37"/>
    <m/>
    <n v="20296.86"/>
  </r>
  <r>
    <s v="Horwitz, Mr.  Yuri"/>
    <m/>
    <s v=" Mr"/>
    <s v="  Yuri"/>
    <s v="Horwitz"/>
    <m/>
    <n v="0"/>
    <m/>
    <s v="No"/>
    <s v="No"/>
    <s v="No"/>
    <s v="No"/>
    <m/>
    <n v="22.515000000000001"/>
    <x v="2"/>
    <m/>
    <n v="4.24"/>
    <x v="2"/>
    <m/>
    <n v="1962"/>
    <s v="Jul"/>
    <n v="2"/>
    <s v="2-Jul-1962"/>
    <m/>
    <n v="60"/>
    <m/>
    <n v="20354.5"/>
  </r>
  <r>
    <s v="Gordyan, Mr.  Ryan"/>
    <m/>
    <s v=" Mr"/>
    <s v="  Ryan"/>
    <s v="Gordyan"/>
    <m/>
    <n v="1"/>
    <m/>
    <s v="No"/>
    <s v="No"/>
    <s v="No"/>
    <s v="No"/>
    <m/>
    <n v="25.9"/>
    <x v="1"/>
    <m/>
    <n v="5.45"/>
    <x v="2"/>
    <m/>
    <n v="1985"/>
    <s v="Jul"/>
    <n v="12"/>
    <s v="12-Jul-1985"/>
    <m/>
    <n v="37"/>
    <m/>
    <n v="20420.599999999999"/>
  </r>
  <r>
    <s v="Hetherington, Ms.  Debbie"/>
    <m/>
    <s v=" Ms"/>
    <s v="  Debbie"/>
    <s v="Hetherington"/>
    <m/>
    <n v="1"/>
    <m/>
    <s v="No"/>
    <s v="yes"/>
    <s v="No"/>
    <s v="Yes"/>
    <m/>
    <n v="27.72"/>
    <x v="1"/>
    <m/>
    <n v="5.03"/>
    <x v="2"/>
    <m/>
    <n v="1962"/>
    <s v="Oct"/>
    <n v="18"/>
    <s v="18-Oct-1962"/>
    <m/>
    <n v="60"/>
    <m/>
    <n v="20446.849999999999"/>
  </r>
  <r>
    <s v="Thompson, Mr.  Mark D"/>
    <m/>
    <s v=" Mr"/>
    <s v="  Mark D"/>
    <s v="Thompson"/>
    <m/>
    <n v="1"/>
    <m/>
    <s v="No"/>
    <s v="yes"/>
    <s v="No"/>
    <s v="Yes"/>
    <m/>
    <n v="31.5"/>
    <x v="0"/>
    <m/>
    <n v="9.6199999999999992"/>
    <x v="0"/>
    <m/>
    <n v="1969"/>
    <s v="Oct"/>
    <n v="13"/>
    <s v="13-Oct-1969"/>
    <m/>
    <n v="53"/>
    <m/>
    <n v="20463"/>
  </r>
  <r>
    <s v="Battoo, Mr.  Christopher"/>
    <m/>
    <s v=" Mr"/>
    <s v="  Christopher"/>
    <s v="Battoo"/>
    <m/>
    <n v="1"/>
    <m/>
    <s v="No"/>
    <s v="yes"/>
    <s v="No"/>
    <s v="Yes"/>
    <m/>
    <n v="29.7"/>
    <x v="1"/>
    <m/>
    <n v="6.77"/>
    <x v="0"/>
    <m/>
    <n v="1966"/>
    <s v="Jul"/>
    <n v="9"/>
    <s v="9-Jul-1966"/>
    <m/>
    <n v="56"/>
    <m/>
    <n v="20568.32"/>
  </r>
  <r>
    <s v="Barker, Ms.  Daniell L"/>
    <m/>
    <s v=" Ms"/>
    <s v="  Daniell L"/>
    <s v="Barker"/>
    <m/>
    <n v="1"/>
    <m/>
    <s v="No"/>
    <s v="yes"/>
    <s v="No"/>
    <s v="Yes"/>
    <m/>
    <n v="21.26"/>
    <x v="2"/>
    <m/>
    <n v="5.36"/>
    <x v="2"/>
    <m/>
    <n v="1967"/>
    <s v="Dec"/>
    <n v="17"/>
    <s v="17-Dec-1967"/>
    <m/>
    <n v="55"/>
    <m/>
    <n v="20630.28"/>
  </r>
  <r>
    <s v="Saarnilehto, Mr.  Janne"/>
    <m/>
    <s v=" Mr"/>
    <s v="  Janne"/>
    <s v="Saarnilehto"/>
    <m/>
    <n v="0"/>
    <m/>
    <s v="No"/>
    <s v="No"/>
    <s v="No"/>
    <s v="No"/>
    <m/>
    <n v="17.09"/>
    <x v="4"/>
    <m/>
    <n v="5.69"/>
    <x v="2"/>
    <m/>
    <n v="1965"/>
    <s v="Aug"/>
    <n v="1"/>
    <s v="1-Aug-1965"/>
    <m/>
    <n v="57"/>
    <m/>
    <n v="20709.02"/>
  </r>
  <r>
    <s v="Morton, Ms.  Martina"/>
    <m/>
    <s v=" Ms"/>
    <s v="  Martina"/>
    <s v="Morton"/>
    <m/>
    <n v="1"/>
    <m/>
    <s v="No"/>
    <s v="yes"/>
    <s v="No"/>
    <s v="Yes"/>
    <m/>
    <n v="24.3"/>
    <x v="2"/>
    <m/>
    <n v="4.9000000000000004"/>
    <x v="2"/>
    <m/>
    <n v="1992"/>
    <s v="Sep"/>
    <n v="14"/>
    <s v="14-Sep-1992"/>
    <m/>
    <n v="30"/>
    <m/>
    <n v="20745.990000000002"/>
  </r>
  <r>
    <s v="Thomas, Ms.  Elizabeth L"/>
    <m/>
    <s v=" Ms"/>
    <s v="  Elizabeth L"/>
    <s v="Thomas"/>
    <m/>
    <n v="0"/>
    <m/>
    <s v="No"/>
    <s v="No"/>
    <s v="No"/>
    <s v="No"/>
    <m/>
    <n v="29.734999999999999"/>
    <x v="1"/>
    <m/>
    <n v="5.78"/>
    <x v="1"/>
    <m/>
    <n v="1986"/>
    <s v="Aug"/>
    <n v="4"/>
    <s v="4-Aug-1986"/>
    <m/>
    <n v="36"/>
    <m/>
    <n v="20773.63"/>
  </r>
  <r>
    <s v="Hillman, Ms.  Stephanie C."/>
    <m/>
    <s v=" Ms"/>
    <s v="  Stephanie C"/>
    <s v="Hillman"/>
    <m/>
    <n v="0"/>
    <m/>
    <s v="No"/>
    <s v="No"/>
    <s v="No"/>
    <s v="No"/>
    <m/>
    <n v="29.26"/>
    <x v="1"/>
    <m/>
    <n v="4.7"/>
    <x v="2"/>
    <m/>
    <n v="1967"/>
    <s v="Sep"/>
    <n v="8"/>
    <s v="8-Sep-1967"/>
    <m/>
    <n v="55"/>
    <m/>
    <n v="20781.490000000002"/>
  </r>
  <r>
    <s v="Edwards, Ms.  Katie"/>
    <m/>
    <s v=" Ms"/>
    <s v="  Katie"/>
    <s v="Edwards"/>
    <m/>
    <n v="0"/>
    <m/>
    <s v="No"/>
    <s v="No"/>
    <s v="No"/>
    <s v="No"/>
    <m/>
    <n v="33"/>
    <x v="0"/>
    <m/>
    <n v="6.28"/>
    <x v="1"/>
    <m/>
    <n v="1975"/>
    <s v="Dec"/>
    <n v="8"/>
    <s v="8-Dec-1975"/>
    <m/>
    <n v="47"/>
    <m/>
    <n v="20878.78"/>
  </r>
  <r>
    <s v="Bartel, Ms.  Callie"/>
    <m/>
    <s v=" Ms"/>
    <s v="  Callie"/>
    <s v="Bartel"/>
    <m/>
    <n v="0"/>
    <m/>
    <s v="No"/>
    <s v="No"/>
    <s v="No"/>
    <s v="No"/>
    <m/>
    <n v="31.065000000000001"/>
    <x v="0"/>
    <m/>
    <n v="4.2300000000000004"/>
    <x v="2"/>
    <m/>
    <n v="1964"/>
    <s v="Nov"/>
    <n v="19"/>
    <s v="19-Nov-1964"/>
    <m/>
    <n v="58"/>
    <m/>
    <n v="20893.060000000001"/>
  </r>
  <r>
    <s v="Potekhina, Ms.  Inna"/>
    <m/>
    <s v=" Ms"/>
    <s v="  Inna"/>
    <s v="Potekhina"/>
    <m/>
    <n v="0"/>
    <m/>
    <s v="No"/>
    <s v="No"/>
    <s v="No"/>
    <s v="No"/>
    <m/>
    <n v="26.51"/>
    <x v="1"/>
    <m/>
    <n v="6.17"/>
    <x v="1"/>
    <m/>
    <n v="1987"/>
    <s v="Nov"/>
    <n v="27"/>
    <s v="27-Nov-1987"/>
    <m/>
    <n v="35"/>
    <m/>
    <n v="20984.09"/>
  </r>
  <r>
    <s v="Kelly, Ms.  Mary K."/>
    <m/>
    <s v=" Ms"/>
    <s v="  Mary K"/>
    <s v="Kelly"/>
    <m/>
    <n v="0"/>
    <m/>
    <s v="No"/>
    <s v="No"/>
    <s v="No"/>
    <s v="No"/>
    <m/>
    <n v="28.88"/>
    <x v="1"/>
    <m/>
    <n v="4.96"/>
    <x v="2"/>
    <m/>
    <n v="1983"/>
    <s v="Jul"/>
    <n v="2"/>
    <s v="2-Jul-1983"/>
    <m/>
    <n v="39"/>
    <m/>
    <n v="21082.16"/>
  </r>
  <r>
    <s v="Lapp, Mr.  Samuel M."/>
    <m/>
    <s v=" Mr"/>
    <s v="  Samuel M"/>
    <s v="Lapp"/>
    <m/>
    <n v="1"/>
    <m/>
    <s v="No"/>
    <s v="yes"/>
    <s v="No"/>
    <s v="Yes"/>
    <m/>
    <n v="35.814999999999998"/>
    <x v="0"/>
    <m/>
    <n v="5.1100000000000003"/>
    <x v="2"/>
    <m/>
    <n v="1977"/>
    <s v="Nov"/>
    <n v="23"/>
    <s v="23-Nov-1977"/>
    <m/>
    <n v="45"/>
    <m/>
    <n v="21098.55"/>
  </r>
  <r>
    <s v="Burke, Ms.  Kimberly"/>
    <m/>
    <s v=" Ms"/>
    <s v="  Kimberly"/>
    <s v="Burke"/>
    <m/>
    <n v="1"/>
    <m/>
    <s v="No"/>
    <s v="No"/>
    <s v="No"/>
    <s v="No"/>
    <m/>
    <n v="21.28"/>
    <x v="2"/>
    <m/>
    <n v="4.05"/>
    <x v="2"/>
    <m/>
    <n v="1969"/>
    <s v="Aug"/>
    <n v="26"/>
    <s v="26-Aug-1969"/>
    <m/>
    <n v="53"/>
    <m/>
    <n v="21195.82"/>
  </r>
  <r>
    <s v="Barry, Mr.  Tom J."/>
    <m/>
    <s v=" Mr"/>
    <s v="  Tom J"/>
    <s v="Barry"/>
    <m/>
    <n v="1"/>
    <m/>
    <s v="No"/>
    <s v="No"/>
    <s v="No"/>
    <s v="No"/>
    <m/>
    <n v="33.81"/>
    <x v="0"/>
    <m/>
    <n v="6.49"/>
    <x v="0"/>
    <m/>
    <n v="1974"/>
    <s v="Oct"/>
    <n v="14"/>
    <s v="14-Oct-1974"/>
    <m/>
    <n v="48"/>
    <m/>
    <n v="21223.68"/>
  </r>
  <r>
    <s v="McCormick, Mr.  Zachary"/>
    <m/>
    <s v=" Mr"/>
    <s v="  Zachary"/>
    <s v="McCormick"/>
    <m/>
    <n v="1"/>
    <m/>
    <s v="No"/>
    <s v="No"/>
    <s v="No"/>
    <s v="No"/>
    <m/>
    <n v="44.22"/>
    <x v="0"/>
    <m/>
    <n v="4.1900000000000004"/>
    <x v="2"/>
    <m/>
    <n v="1974"/>
    <s v="Sep"/>
    <n v="3"/>
    <s v="3-Sep-1974"/>
    <m/>
    <n v="48"/>
    <m/>
    <n v="21232.18"/>
  </r>
  <r>
    <s v="McElroy, Mr.  Dane"/>
    <m/>
    <s v=" Mr"/>
    <s v="  Dane"/>
    <s v="McElroy"/>
    <m/>
    <n v="1"/>
    <m/>
    <s v="No"/>
    <s v="yes"/>
    <s v="No"/>
    <s v="Yes"/>
    <m/>
    <n v="15.46"/>
    <x v="4"/>
    <m/>
    <n v="4.99"/>
    <x v="2"/>
    <m/>
    <n v="1980"/>
    <s v="Dec"/>
    <n v="10"/>
    <s v="10-Dec-1980"/>
    <m/>
    <n v="42"/>
    <m/>
    <n v="21259.38"/>
  </r>
  <r>
    <s v="Coffed, Mr.  Dougie J"/>
    <m/>
    <s v=" Mr"/>
    <s v="  Dougie J"/>
    <s v="Coffed"/>
    <m/>
    <n v="1"/>
    <m/>
    <s v="No"/>
    <s v="yes"/>
    <s v="No"/>
    <s v="Yes"/>
    <m/>
    <n v="30.3"/>
    <x v="0"/>
    <m/>
    <n v="4.7699999999999996"/>
    <x v="2"/>
    <m/>
    <n v="2004"/>
    <s v="Aug"/>
    <n v="4"/>
    <s v="4-Aug-2004"/>
    <m/>
    <n v="18"/>
    <m/>
    <n v="21344.85"/>
  </r>
  <r>
    <s v="Estes, Mr.  Jeremiah H"/>
    <m/>
    <s v=" Mr"/>
    <s v="  Jeremiah H"/>
    <s v="Estes"/>
    <m/>
    <n v="0"/>
    <m/>
    <s v="No"/>
    <s v="No"/>
    <s v="No"/>
    <s v="No"/>
    <m/>
    <n v="16.670000000000002"/>
    <x v="4"/>
    <m/>
    <n v="5.46"/>
    <x v="2"/>
    <m/>
    <n v="1980"/>
    <s v="Sep"/>
    <n v="4"/>
    <s v="4-Sep-1980"/>
    <m/>
    <n v="42"/>
    <m/>
    <n v="21348.71"/>
  </r>
  <r>
    <s v="Miles, Mr.  Ashley J."/>
    <m/>
    <s v=" Mr"/>
    <s v="  Ashley J"/>
    <s v="Miles"/>
    <m/>
    <n v="0"/>
    <m/>
    <s v="No"/>
    <s v="No"/>
    <s v="No"/>
    <s v="No"/>
    <m/>
    <n v="28.594999999999999"/>
    <x v="1"/>
    <m/>
    <n v="5.43"/>
    <x v="2"/>
    <m/>
    <n v="1990"/>
    <s v="Nov"/>
    <n v="21"/>
    <s v="21-Nov-1990"/>
    <m/>
    <n v="32"/>
    <m/>
    <n v="21472.48"/>
  </r>
  <r>
    <s v="Zamore, Mr.  Turner J."/>
    <m/>
    <s v=" Mr"/>
    <s v="  Turner J"/>
    <s v="Zamore"/>
    <m/>
    <n v="0"/>
    <m/>
    <s v="No"/>
    <s v="No"/>
    <s v="No"/>
    <s v="No"/>
    <m/>
    <n v="25.934999999999999"/>
    <x v="1"/>
    <m/>
    <n v="4.29"/>
    <x v="2"/>
    <m/>
    <n v="1999"/>
    <s v="Jun"/>
    <n v="12"/>
    <s v="12-Jun-1999"/>
    <m/>
    <n v="23"/>
    <m/>
    <n v="21595.38"/>
  </r>
  <r>
    <s v="Donaghy, Mr.  Roger"/>
    <m/>
    <s v=" Mr"/>
    <s v="  Roger"/>
    <s v="Donaghy"/>
    <m/>
    <n v="1"/>
    <m/>
    <s v="No"/>
    <s v="No"/>
    <s v="No"/>
    <s v="No"/>
    <m/>
    <n v="27.645"/>
    <x v="1"/>
    <m/>
    <n v="5.25"/>
    <x v="2"/>
    <m/>
    <n v="1983"/>
    <s v="Dec"/>
    <n v="25"/>
    <s v="25-Dec-1983"/>
    <m/>
    <n v="39"/>
    <m/>
    <n v="21659.93"/>
  </r>
  <r>
    <s v="Kennedy, Ms.  Pamela"/>
    <m/>
    <s v=" Ms"/>
    <s v="  Pamela"/>
    <s v="Kennedy"/>
    <m/>
    <n v="1"/>
    <m/>
    <s v="No"/>
    <s v="No"/>
    <s v="No"/>
    <s v="No"/>
    <m/>
    <n v="30.1"/>
    <x v="0"/>
    <m/>
    <n v="4.04"/>
    <x v="2"/>
    <m/>
    <n v="1962"/>
    <s v="Nov"/>
    <n v="16"/>
    <s v="16-Nov-1962"/>
    <m/>
    <n v="60"/>
    <m/>
    <n v="21661.16"/>
  </r>
  <r>
    <s v="Fiorini, Ms.  Allison M."/>
    <m/>
    <s v=" Ms"/>
    <s v="  Allison M"/>
    <s v="Fiorini"/>
    <m/>
    <n v="1"/>
    <m/>
    <s v="No"/>
    <s v="yes"/>
    <s v="No"/>
    <s v="Yes"/>
    <m/>
    <n v="26.79"/>
    <x v="1"/>
    <m/>
    <n v="5"/>
    <x v="2"/>
    <m/>
    <n v="1976"/>
    <s v="Jul"/>
    <n v="18"/>
    <s v="18-Jul-1976"/>
    <m/>
    <n v="46"/>
    <m/>
    <n v="21677.279999999999"/>
  </r>
  <r>
    <s v="Alexander, Mrs.  Katherine H."/>
    <m/>
    <s v=" Mrs"/>
    <s v="  Katherine H"/>
    <s v="Alexander"/>
    <m/>
    <n v="1"/>
    <m/>
    <s v="No"/>
    <s v="yes"/>
    <s v="No"/>
    <s v="Yes"/>
    <m/>
    <n v="27.1"/>
    <x v="1"/>
    <m/>
    <n v="4.01"/>
    <x v="2"/>
    <m/>
    <n v="1979"/>
    <s v="Sep"/>
    <n v="20"/>
    <s v="20-Sep-1979"/>
    <m/>
    <n v="43"/>
    <m/>
    <n v="21771.34"/>
  </r>
  <r>
    <s v="Watkins, Ms.  Robin"/>
    <m/>
    <s v=" Ms"/>
    <s v="  Robin"/>
    <s v="Watkins"/>
    <m/>
    <n v="0"/>
    <m/>
    <s v="No"/>
    <s v="No"/>
    <s v="No"/>
    <s v="No"/>
    <m/>
    <n v="24.31"/>
    <x v="2"/>
    <m/>
    <n v="5.4"/>
    <x v="2"/>
    <m/>
    <n v="1979"/>
    <s v="Sep"/>
    <n v="28"/>
    <s v="28-Sep-1979"/>
    <m/>
    <n v="43"/>
    <m/>
    <n v="21774.32"/>
  </r>
  <r>
    <s v="Cassel, Ms.  Terri"/>
    <m/>
    <s v=" Ms"/>
    <s v="  Terri"/>
    <s v="Cassel"/>
    <m/>
    <n v="1"/>
    <m/>
    <s v="No"/>
    <s v="No"/>
    <s v="No"/>
    <s v="No"/>
    <m/>
    <n v="15.53"/>
    <x v="4"/>
    <m/>
    <n v="5.81"/>
    <x v="1"/>
    <m/>
    <n v="1963"/>
    <s v="Aug"/>
    <n v="27"/>
    <s v="27-Aug-1963"/>
    <m/>
    <n v="59"/>
    <m/>
    <n v="21797"/>
  </r>
  <r>
    <s v="Ferguson, Mr.  Eddie"/>
    <m/>
    <s v=" Mr"/>
    <s v="  Eddie"/>
    <s v="Ferguson"/>
    <m/>
    <n v="1"/>
    <m/>
    <s v="No"/>
    <s v="No"/>
    <s v="No"/>
    <s v="No"/>
    <m/>
    <n v="30.7"/>
    <x v="0"/>
    <m/>
    <n v="5.82"/>
    <x v="1"/>
    <m/>
    <n v="1979"/>
    <s v="Aug"/>
    <n v="17"/>
    <s v="17-Aug-1979"/>
    <m/>
    <n v="43"/>
    <m/>
    <n v="21880.82"/>
  </r>
  <r>
    <s v="O'Sullivan, Ms.  Pamela"/>
    <m/>
    <s v=" Ms"/>
    <s v="  Pamela"/>
    <s v="O'Sullivan"/>
    <m/>
    <n v="1"/>
    <m/>
    <s v="No"/>
    <s v="No"/>
    <s v="No"/>
    <s v="No"/>
    <m/>
    <n v="33.33"/>
    <x v="0"/>
    <m/>
    <n v="4.82"/>
    <x v="2"/>
    <m/>
    <n v="2003"/>
    <s v="Sep"/>
    <n v="28"/>
    <s v="28-Sep-2003"/>
    <m/>
    <n v="19"/>
    <m/>
    <n v="21882.400000000001"/>
  </r>
  <r>
    <s v="Chepkirui, Ms.  Joyce"/>
    <m/>
    <s v=" Ms"/>
    <s v="  Joyce"/>
    <s v="Chepkirui"/>
    <m/>
    <n v="1"/>
    <m/>
    <s v="No"/>
    <s v="No"/>
    <s v="No"/>
    <s v="No"/>
    <m/>
    <n v="32.4"/>
    <x v="0"/>
    <m/>
    <n v="5.08"/>
    <x v="2"/>
    <m/>
    <n v="1975"/>
    <s v="Dec"/>
    <n v="19"/>
    <s v="19-Dec-1975"/>
    <m/>
    <n v="47"/>
    <m/>
    <n v="21978.68"/>
  </r>
  <r>
    <s v="Gurney, Ms.  Alison W."/>
    <m/>
    <s v=" Ms"/>
    <s v="  Alison W"/>
    <s v="Gurney"/>
    <m/>
    <n v="1"/>
    <m/>
    <s v="No"/>
    <s v="No"/>
    <s v="No"/>
    <s v="No"/>
    <m/>
    <n v="27.93"/>
    <x v="1"/>
    <m/>
    <n v="5.59"/>
    <x v="2"/>
    <m/>
    <n v="1989"/>
    <s v="Oct"/>
    <n v="14"/>
    <s v="14-Oct-1989"/>
    <m/>
    <n v="33"/>
    <m/>
    <n v="21984.47"/>
  </r>
  <r>
    <s v="Francis, Ms.  Tammara C"/>
    <m/>
    <s v=" Ms"/>
    <s v="  Tammara C"/>
    <s v="Francis"/>
    <m/>
    <n v="0"/>
    <m/>
    <s v="No"/>
    <s v="No"/>
    <s v="No"/>
    <s v="No"/>
    <m/>
    <n v="21.754999999999999"/>
    <x v="2"/>
    <m/>
    <n v="5.12"/>
    <x v="2"/>
    <m/>
    <n v="2001"/>
    <s v="Aug"/>
    <n v="28"/>
    <s v="28-Aug-2001"/>
    <m/>
    <n v="21"/>
    <m/>
    <n v="22097.62"/>
  </r>
  <r>
    <s v="Gruca, Ms.  Dorota"/>
    <m/>
    <s v=" Ms"/>
    <s v="  Dorota"/>
    <s v="Gruca"/>
    <m/>
    <n v="0"/>
    <m/>
    <s v="No"/>
    <s v="No"/>
    <s v="No"/>
    <s v="No"/>
    <m/>
    <n v="25.934999999999999"/>
    <x v="1"/>
    <m/>
    <n v="4.95"/>
    <x v="2"/>
    <m/>
    <n v="1980"/>
    <s v="Sep"/>
    <n v="12"/>
    <s v="12-Sep-1980"/>
    <m/>
    <n v="42"/>
    <m/>
    <n v="22144.03"/>
  </r>
  <r>
    <s v="Rojas Alvarez, Mr.  Jose Norberto Sr."/>
    <m/>
    <s v=" Mr"/>
    <s v="  Jose Norberto Sr"/>
    <s v="Rojas Alvarez"/>
    <m/>
    <n v="0"/>
    <m/>
    <s v="No"/>
    <s v="No"/>
    <s v="No"/>
    <s v="No"/>
    <m/>
    <n v="31.5"/>
    <x v="0"/>
    <m/>
    <n v="6.16"/>
    <x v="1"/>
    <m/>
    <n v="1965"/>
    <s v="Aug"/>
    <n v="24"/>
    <s v="24-Aug-1965"/>
    <m/>
    <n v="57"/>
    <m/>
    <n v="22192.44"/>
  </r>
  <r>
    <s v="Denton, Mr.  Peter"/>
    <m/>
    <s v=" Mr"/>
    <s v="  Peter"/>
    <s v="Denton"/>
    <m/>
    <n v="0"/>
    <m/>
    <s v="No"/>
    <s v="No"/>
    <s v="No"/>
    <s v="No"/>
    <m/>
    <n v="30.03"/>
    <x v="0"/>
    <m/>
    <n v="6.41"/>
    <x v="0"/>
    <m/>
    <n v="1971"/>
    <s v="Jun"/>
    <n v="16"/>
    <s v="16-Jun-1971"/>
    <m/>
    <n v="51"/>
    <m/>
    <n v="22218.11"/>
  </r>
  <r>
    <s v="Mason, Mr.  Bryant"/>
    <m/>
    <s v=" Mr"/>
    <s v="  Bryant"/>
    <s v="Mason"/>
    <m/>
    <n v="0"/>
    <m/>
    <s v="No"/>
    <s v="No"/>
    <s v="No"/>
    <s v="No"/>
    <m/>
    <n v="33.479999999999997"/>
    <x v="0"/>
    <m/>
    <n v="8.94"/>
    <x v="0"/>
    <m/>
    <n v="1982"/>
    <s v="Dec"/>
    <n v="27"/>
    <s v="27-Dec-1982"/>
    <m/>
    <n v="40"/>
    <m/>
    <n v="22331.57"/>
  </r>
  <r>
    <s v="Trout, Ms.  Christina"/>
    <m/>
    <s v=" Ms"/>
    <s v="  Christina"/>
    <s v="Trout"/>
    <m/>
    <n v="1"/>
    <m/>
    <s v="No"/>
    <s v="yes"/>
    <s v="No"/>
    <s v="Yes"/>
    <m/>
    <n v="16.510000000000002"/>
    <x v="4"/>
    <m/>
    <n v="4.42"/>
    <x v="2"/>
    <m/>
    <n v="1999"/>
    <s v="Aug"/>
    <n v="26"/>
    <s v="26-Aug-1999"/>
    <m/>
    <n v="23"/>
    <m/>
    <n v="22395.74"/>
  </r>
  <r>
    <s v="Gilbert, Mr.  John"/>
    <m/>
    <s v=" Mr"/>
    <s v="  John"/>
    <s v="Gilbert"/>
    <m/>
    <n v="1"/>
    <m/>
    <s v="No"/>
    <s v="yes"/>
    <s v="No"/>
    <s v="Yes"/>
    <m/>
    <n v="33.155000000000001"/>
    <x v="0"/>
    <m/>
    <n v="5.3"/>
    <x v="2"/>
    <m/>
    <n v="1966"/>
    <s v="Aug"/>
    <n v="18"/>
    <s v="18-Aug-1966"/>
    <m/>
    <n v="56"/>
    <m/>
    <n v="22412.65"/>
  </r>
  <r>
    <s v="Chong, Mr.  Eduardo"/>
    <m/>
    <s v=" Mr"/>
    <s v="  Eduardo"/>
    <s v="Chong"/>
    <m/>
    <n v="1"/>
    <m/>
    <s v="No"/>
    <s v="No"/>
    <s v="No"/>
    <s v="No"/>
    <m/>
    <n v="37.29"/>
    <x v="0"/>
    <m/>
    <n v="4.6399999999999997"/>
    <x v="2"/>
    <m/>
    <n v="1983"/>
    <s v="Dec"/>
    <n v="21"/>
    <s v="21-Dec-1983"/>
    <m/>
    <n v="39"/>
    <m/>
    <n v="22462.04"/>
  </r>
  <r>
    <s v="Henry, Ms.  Laura M."/>
    <m/>
    <s v=" Ms"/>
    <s v="  Laura M"/>
    <s v="Henry"/>
    <m/>
    <n v="1"/>
    <m/>
    <s v="No"/>
    <s v="yes"/>
    <s v="No"/>
    <s v="Yes"/>
    <m/>
    <n v="20.23"/>
    <x v="2"/>
    <m/>
    <n v="6.16"/>
    <x v="1"/>
    <m/>
    <n v="1979"/>
    <s v="Nov"/>
    <n v="14"/>
    <s v="14-Nov-1979"/>
    <m/>
    <n v="43"/>
    <m/>
    <n v="22478.6"/>
  </r>
  <r>
    <s v="Brenneman, Mr.  Charlie"/>
    <m/>
    <s v=" Mr"/>
    <s v="  Charlie"/>
    <s v="Brenneman"/>
    <m/>
    <n v="1"/>
    <m/>
    <s v="No"/>
    <s v="No"/>
    <s v="No"/>
    <s v="No"/>
    <m/>
    <n v="28.975000000000001"/>
    <x v="1"/>
    <m/>
    <n v="4.12"/>
    <x v="2"/>
    <m/>
    <n v="2003"/>
    <s v="Jul"/>
    <n v="25"/>
    <s v="25-Jul-2003"/>
    <m/>
    <n v="19"/>
    <m/>
    <n v="22493.66"/>
  </r>
  <r>
    <s v="Kemp, Ms.  Melissa D."/>
    <m/>
    <s v=" Ms"/>
    <s v="  Melissa D"/>
    <s v="Kemp"/>
    <m/>
    <n v="1"/>
    <m/>
    <s v="No"/>
    <s v="yes"/>
    <s v="No"/>
    <s v="Yes"/>
    <m/>
    <n v="16.420000000000002"/>
    <x v="4"/>
    <m/>
    <n v="5.77"/>
    <x v="1"/>
    <m/>
    <n v="1970"/>
    <s v="Nov"/>
    <n v="9"/>
    <s v="9-Nov-1970"/>
    <m/>
    <n v="52"/>
    <m/>
    <n v="23045.57"/>
  </r>
  <r>
    <s v="Wilson, Mr.  Dan C. Jr."/>
    <m/>
    <s v=" Mr"/>
    <s v="  Dan C"/>
    <s v="Wilson"/>
    <m/>
    <n v="1"/>
    <m/>
    <s v="No"/>
    <s v="No"/>
    <s v="No"/>
    <s v="No"/>
    <m/>
    <n v="17.559999999999999"/>
    <x v="4"/>
    <m/>
    <n v="6.2"/>
    <x v="1"/>
    <m/>
    <n v="1975"/>
    <s v="Sep"/>
    <n v="9"/>
    <s v="9-Sep-1975"/>
    <m/>
    <n v="47"/>
    <m/>
    <n v="23065.42"/>
  </r>
  <r>
    <s v="Hillyard, Mr.  Matthew"/>
    <m/>
    <s v=" Mr"/>
    <s v="  Matthew"/>
    <s v="Hillyard"/>
    <m/>
    <n v="1"/>
    <m/>
    <s v="No"/>
    <s v="No"/>
    <s v="No"/>
    <s v="No"/>
    <m/>
    <n v="24.13"/>
    <x v="2"/>
    <m/>
    <n v="4.3899999999999997"/>
    <x v="2"/>
    <m/>
    <n v="2003"/>
    <s v="Dec"/>
    <n v="14"/>
    <s v="14-Dec-2003"/>
    <m/>
    <n v="19"/>
    <m/>
    <n v="23082.959999999999"/>
  </r>
  <r>
    <s v="Turner, Mr.  Wesley C."/>
    <m/>
    <s v=" Mr"/>
    <s v="  Wesley C"/>
    <s v="Turner"/>
    <m/>
    <n v="2"/>
    <m/>
    <s v="No"/>
    <s v="No"/>
    <s v="No"/>
    <s v="No"/>
    <m/>
    <n v="19.95"/>
    <x v="2"/>
    <m/>
    <n v="5.13"/>
    <x v="2"/>
    <m/>
    <n v="1997"/>
    <s v="Aug"/>
    <n v="7"/>
    <s v="7-Aug-1997"/>
    <m/>
    <n v="25"/>
    <m/>
    <n v="23241.47"/>
  </r>
  <r>
    <s v="Benestad, Mr.  Christopher"/>
    <m/>
    <s v=" Mr"/>
    <s v="  Christopher"/>
    <s v="Benestad"/>
    <m/>
    <n v="0"/>
    <m/>
    <s v="No"/>
    <s v="No"/>
    <s v="No"/>
    <s v="No"/>
    <m/>
    <n v="21.24"/>
    <x v="2"/>
    <m/>
    <n v="4.49"/>
    <x v="2"/>
    <m/>
    <n v="1969"/>
    <s v="Nov"/>
    <n v="14"/>
    <s v="14-Nov-1969"/>
    <m/>
    <n v="53"/>
    <m/>
    <n v="23244.79"/>
  </r>
  <r>
    <s v="Gonzales, Ms.  Jessica"/>
    <m/>
    <s v=" Ms"/>
    <s v="  Jessica"/>
    <s v="Gonzales"/>
    <m/>
    <n v="0"/>
    <m/>
    <s v="No"/>
    <s v="No"/>
    <s v="No"/>
    <s v="No"/>
    <m/>
    <n v="44.22"/>
    <x v="0"/>
    <m/>
    <n v="6.35"/>
    <x v="1"/>
    <m/>
    <n v="1994"/>
    <s v="Oct"/>
    <n v="3"/>
    <s v="3-Oct-1994"/>
    <m/>
    <n v="28"/>
    <m/>
    <n v="23288.93"/>
  </r>
  <r>
    <s v="Newman, Ms.  Christin"/>
    <m/>
    <s v=" Ms"/>
    <s v="  Christin"/>
    <s v="Newman"/>
    <m/>
    <n v="0"/>
    <m/>
    <s v="No"/>
    <s v="No"/>
    <s v="No"/>
    <s v="No"/>
    <m/>
    <n v="41.1"/>
    <x v="0"/>
    <m/>
    <n v="5.79"/>
    <x v="1"/>
    <m/>
    <n v="1973"/>
    <s v="Oct"/>
    <n v="22"/>
    <s v="22-Oct-1973"/>
    <m/>
    <n v="49"/>
    <m/>
    <n v="23306.55"/>
  </r>
  <r>
    <s v="Sayre, Ms.  Sara"/>
    <m/>
    <s v=" Ms"/>
    <s v="  Sara"/>
    <s v="Sayre"/>
    <m/>
    <n v="0"/>
    <m/>
    <s v="No"/>
    <s v="yes"/>
    <s v="No"/>
    <s v="Yes"/>
    <m/>
    <n v="34.200000000000003"/>
    <x v="0"/>
    <m/>
    <n v="4.78"/>
    <x v="2"/>
    <m/>
    <n v="1975"/>
    <s v="Nov"/>
    <n v="13"/>
    <s v="13-Nov-1975"/>
    <m/>
    <n v="47"/>
    <m/>
    <n v="23401.31"/>
  </r>
  <r>
    <s v="Panke, Ms.  Elizabeth"/>
    <m/>
    <s v=" Ms"/>
    <s v="  Elizabeth"/>
    <s v="Panke"/>
    <m/>
    <n v="0"/>
    <m/>
    <s v="No"/>
    <s v="yes"/>
    <s v="No"/>
    <s v="Yes"/>
    <m/>
    <n v="29.92"/>
    <x v="3"/>
    <m/>
    <n v="6.02"/>
    <x v="1"/>
    <m/>
    <n v="1983"/>
    <s v="Aug"/>
    <n v="26"/>
    <s v="26-Aug-1983"/>
    <m/>
    <n v="39"/>
    <m/>
    <n v="23563.02"/>
  </r>
  <r>
    <s v="Brennan, Ms.  Margaret P."/>
    <m/>
    <s v=" Ms"/>
    <s v="  Margaret P"/>
    <s v="Brennan"/>
    <m/>
    <n v="0"/>
    <m/>
    <s v="No"/>
    <s v="No"/>
    <s v="No"/>
    <s v="No"/>
    <m/>
    <n v="28.93"/>
    <x v="1"/>
    <m/>
    <n v="4.4400000000000004"/>
    <x v="2"/>
    <m/>
    <n v="1974"/>
    <s v="Jun"/>
    <n v="2"/>
    <s v="2-Jun-1974"/>
    <m/>
    <n v="49"/>
    <m/>
    <n v="23568.27"/>
  </r>
  <r>
    <s v="Ngo, Ms.  Tiffany K"/>
    <m/>
    <s v=" Ms"/>
    <s v="  Tiffany K"/>
    <s v="Ngo"/>
    <m/>
    <n v="1"/>
    <m/>
    <s v="No"/>
    <s v="yes"/>
    <s v="No"/>
    <s v="Yes"/>
    <m/>
    <n v="31.254999999999999"/>
    <x v="0"/>
    <m/>
    <n v="5.84"/>
    <x v="1"/>
    <m/>
    <n v="1973"/>
    <s v="Jun"/>
    <n v="27"/>
    <s v="27-Jun-1973"/>
    <m/>
    <n v="49"/>
    <m/>
    <n v="23807.24"/>
  </r>
  <r>
    <s v="Guerdan, Mr.  David M."/>
    <m/>
    <s v=" Mr"/>
    <s v="  David M"/>
    <s v="Guerdan"/>
    <m/>
    <n v="0"/>
    <m/>
    <s v="No"/>
    <s v="No"/>
    <s v="No"/>
    <s v="No"/>
    <m/>
    <n v="29.83"/>
    <x v="1"/>
    <m/>
    <n v="5.39"/>
    <x v="2"/>
    <m/>
    <n v="1970"/>
    <s v="Aug"/>
    <n v="8"/>
    <s v="8-Aug-1970"/>
    <m/>
    <n v="52"/>
    <m/>
    <n v="23887.66"/>
  </r>
  <r>
    <s v="Shaw, Ms.  Christine E"/>
    <m/>
    <s v=" Ms"/>
    <s v="  Christine E"/>
    <s v="Shaw"/>
    <m/>
    <n v="1"/>
    <m/>
    <s v="No"/>
    <s v="No"/>
    <s v="No"/>
    <s v="No"/>
    <m/>
    <n v="29.59"/>
    <x v="1"/>
    <m/>
    <n v="6.16"/>
    <x v="1"/>
    <m/>
    <n v="1971"/>
    <s v="Jul"/>
    <n v="10"/>
    <s v="10-Jul-1971"/>
    <m/>
    <n v="51"/>
    <m/>
    <n v="23967.38"/>
  </r>
  <r>
    <s v="Mills-Honarvar, Ms.  Donna"/>
    <m/>
    <s v=" Ms"/>
    <s v="  Donna"/>
    <s v="Mills-Honarvar"/>
    <m/>
    <n v="1"/>
    <m/>
    <s v="No"/>
    <s v="No"/>
    <s v="No"/>
    <s v="No"/>
    <m/>
    <n v="31.16"/>
    <x v="0"/>
    <m/>
    <n v="4.49"/>
    <x v="2"/>
    <m/>
    <n v="2003"/>
    <s v="Dec"/>
    <n v="30"/>
    <s v="30-Dec-2003"/>
    <m/>
    <n v="19"/>
    <m/>
    <n v="24059.68"/>
  </r>
  <r>
    <s v="Farvard, Mr.  Rod"/>
    <m/>
    <s v=" Mr"/>
    <s v="  Rod"/>
    <s v="Farvard"/>
    <m/>
    <n v="1"/>
    <m/>
    <s v="No"/>
    <s v="yes"/>
    <s v="No"/>
    <s v="Yes"/>
    <m/>
    <n v="34.21"/>
    <x v="0"/>
    <m/>
    <n v="4.4800000000000004"/>
    <x v="2"/>
    <m/>
    <n v="1973"/>
    <s v="Jun"/>
    <n v="13"/>
    <s v="13-Jun-1973"/>
    <m/>
    <n v="49"/>
    <m/>
    <n v="24106.91"/>
  </r>
  <r>
    <s v="Kelly, Mr.  Joe"/>
    <m/>
    <s v=" Mr"/>
    <s v="  Joe"/>
    <s v="Kelly"/>
    <m/>
    <n v="0"/>
    <m/>
    <s v="No"/>
    <s v="No"/>
    <s v="No"/>
    <s v="No"/>
    <m/>
    <n v="34.86"/>
    <x v="0"/>
    <m/>
    <n v="10.97"/>
    <x v="0"/>
    <m/>
    <n v="1974"/>
    <s v="Sep"/>
    <n v="10"/>
    <s v="10-Sep-1974"/>
    <m/>
    <n v="48"/>
    <m/>
    <n v="24180.93"/>
  </r>
  <r>
    <s v="Skinner, Ms.  Kayleigh"/>
    <m/>
    <s v=" Ms"/>
    <s v="  Kayleigh"/>
    <s v="Skinner"/>
    <m/>
    <n v="2"/>
    <m/>
    <s v="No"/>
    <s v="No"/>
    <s v="No"/>
    <s v="No"/>
    <m/>
    <n v="34.58"/>
    <x v="0"/>
    <m/>
    <n v="5.14"/>
    <x v="2"/>
    <m/>
    <n v="1964"/>
    <s v="Dec"/>
    <n v="16"/>
    <s v="16-Dec-1964"/>
    <m/>
    <n v="58"/>
    <m/>
    <n v="24227.34"/>
  </r>
  <r>
    <s v="Murphy, Mr.  Lorcan A."/>
    <m/>
    <s v=" Mr"/>
    <s v="  Lorcan A"/>
    <s v="Murphy"/>
    <m/>
    <n v="0"/>
    <m/>
    <s v="No"/>
    <s v="yes"/>
    <s v="No"/>
    <s v="Yes"/>
    <m/>
    <n v="17.940000000000001"/>
    <x v="4"/>
    <m/>
    <n v="5.17"/>
    <x v="2"/>
    <m/>
    <n v="2004"/>
    <s v="Aug"/>
    <n v="3"/>
    <s v="3-Aug-2004"/>
    <m/>
    <n v="18"/>
    <m/>
    <n v="24294.02"/>
  </r>
  <r>
    <s v="Shue, Mr.  Billy"/>
    <m/>
    <s v=" Mr"/>
    <s v="  Billy"/>
    <s v="Shue"/>
    <m/>
    <n v="1"/>
    <m/>
    <s v="No"/>
    <s v="yes"/>
    <s v="No"/>
    <s v="Yes"/>
    <m/>
    <n v="26.8"/>
    <x v="1"/>
    <m/>
    <n v="6.18"/>
    <x v="1"/>
    <m/>
    <n v="1999"/>
    <s v="Oct"/>
    <n v="7"/>
    <s v="7-Oct-1999"/>
    <m/>
    <n v="23"/>
    <m/>
    <n v="24387.74"/>
  </r>
  <r>
    <s v="Reilly, Mr.  Paul M."/>
    <m/>
    <s v=" Mr"/>
    <s v="  Paul M"/>
    <s v="Reilly"/>
    <m/>
    <n v="0"/>
    <m/>
    <s v="No"/>
    <s v="yes"/>
    <s v="No"/>
    <s v="Yes"/>
    <m/>
    <n v="17.690000000000001"/>
    <x v="4"/>
    <m/>
    <n v="9.07"/>
    <x v="0"/>
    <m/>
    <n v="1970"/>
    <s v="Nov"/>
    <n v="30"/>
    <s v="30-Nov-1970"/>
    <m/>
    <n v="52"/>
    <m/>
    <n v="24393.62"/>
  </r>
  <r>
    <s v="Blinn, Ms.  Brenda M."/>
    <m/>
    <s v=" Ms"/>
    <s v="  Brenda M"/>
    <s v="Blinn"/>
    <m/>
    <n v="1"/>
    <m/>
    <s v="No"/>
    <s v="No"/>
    <s v="No"/>
    <s v="No"/>
    <m/>
    <n v="25.77"/>
    <x v="1"/>
    <m/>
    <n v="4.43"/>
    <x v="2"/>
    <m/>
    <n v="1968"/>
    <s v="Jul"/>
    <n v="6"/>
    <s v="6-Jul-1968"/>
    <m/>
    <n v="54"/>
    <m/>
    <n v="24476.48"/>
  </r>
  <r>
    <s v="Duyn, Mr.  Jeff H"/>
    <m/>
    <s v=" Mr"/>
    <s v="  Jeff H"/>
    <s v="Duyn"/>
    <m/>
    <n v="1"/>
    <m/>
    <s v="No"/>
    <s v="No"/>
    <s v="No"/>
    <s v="No"/>
    <m/>
    <n v="34.46"/>
    <x v="0"/>
    <m/>
    <n v="4.17"/>
    <x v="2"/>
    <m/>
    <n v="1961"/>
    <s v="Oct"/>
    <n v="21"/>
    <s v="21-Oct-1961"/>
    <m/>
    <n v="61"/>
    <m/>
    <n v="24513.09"/>
  </r>
  <r>
    <s v="Wardian, Mr.  Michael"/>
    <m/>
    <s v=" Mr"/>
    <s v="  Michael"/>
    <s v="Wardian"/>
    <m/>
    <n v="0"/>
    <m/>
    <s v="No"/>
    <s v="yes"/>
    <s v="No"/>
    <s v="Yes"/>
    <m/>
    <n v="30.875"/>
    <x v="0"/>
    <m/>
    <n v="4.95"/>
    <x v="2"/>
    <m/>
    <n v="1972"/>
    <s v="Sep"/>
    <n v="14"/>
    <s v="14-Sep-1972"/>
    <m/>
    <n v="50"/>
    <m/>
    <n v="24520.26"/>
  </r>
  <r>
    <s v="Heuninck, Mr.  Jan"/>
    <m/>
    <s v=" Mr"/>
    <s v="  Jan"/>
    <s v="Heuninck"/>
    <m/>
    <n v="0"/>
    <m/>
    <s v="No"/>
    <s v="No"/>
    <s v="No"/>
    <s v="No"/>
    <m/>
    <n v="39.49"/>
    <x v="0"/>
    <m/>
    <n v="5.13"/>
    <x v="2"/>
    <m/>
    <n v="1975"/>
    <s v="Jun"/>
    <n v="13"/>
    <s v="13-Jun-1975"/>
    <m/>
    <n v="47"/>
    <m/>
    <n v="24535.7"/>
  </r>
  <r>
    <s v="Kipyego, Mr.  Bernard"/>
    <m/>
    <s v=" Mr"/>
    <s v="  Bernard"/>
    <s v="Kipyego"/>
    <m/>
    <n v="0"/>
    <m/>
    <s v="No"/>
    <s v="No"/>
    <s v="No"/>
    <s v="No"/>
    <m/>
    <n v="28.88"/>
    <x v="1"/>
    <m/>
    <n v="4.0999999999999996"/>
    <x v="2"/>
    <m/>
    <n v="1976"/>
    <s v="Oct"/>
    <n v="12"/>
    <s v="12-Oct-1976"/>
    <m/>
    <n v="46"/>
    <m/>
    <n v="24603.05"/>
  </r>
  <r>
    <s v="Kuehl, Mr.  Craig"/>
    <m/>
    <s v=" Mr"/>
    <s v="  Craig"/>
    <s v="Kuehl"/>
    <m/>
    <n v="0"/>
    <m/>
    <s v="No"/>
    <s v="yes"/>
    <s v="No"/>
    <s v="Yes"/>
    <m/>
    <n v="20.234999999999999"/>
    <x v="2"/>
    <m/>
    <n v="5.01"/>
    <x v="2"/>
    <m/>
    <n v="1970"/>
    <s v="Jun"/>
    <n v="12"/>
    <s v="12-Jun-1970"/>
    <m/>
    <n v="52"/>
    <m/>
    <n v="24667.42"/>
  </r>
  <r>
    <s v="Burkholder, Mrs.  Bryn"/>
    <m/>
    <s v=" Mrs"/>
    <s v="  Bryn"/>
    <s v="Burkholder"/>
    <m/>
    <n v="0"/>
    <m/>
    <s v="No"/>
    <s v="yes"/>
    <s v="No"/>
    <s v="Yes"/>
    <m/>
    <n v="30.67"/>
    <x v="0"/>
    <m/>
    <n v="5.09"/>
    <x v="2"/>
    <m/>
    <n v="1996"/>
    <s v="Aug"/>
    <n v="28"/>
    <s v="28-Aug-1996"/>
    <m/>
    <n v="26"/>
    <m/>
    <n v="24671.66"/>
  </r>
  <r>
    <s v="Stadolnik, Mr.  Michael"/>
    <m/>
    <s v=" Mr"/>
    <s v="  Michael"/>
    <s v="Stadolnik"/>
    <m/>
    <n v="0"/>
    <m/>
    <s v="No"/>
    <s v="No"/>
    <s v="No"/>
    <s v="No"/>
    <m/>
    <n v="30.875"/>
    <x v="0"/>
    <m/>
    <n v="6.49"/>
    <x v="0"/>
    <m/>
    <n v="1992"/>
    <s v="Oct"/>
    <n v="11"/>
    <s v="11-Oct-1992"/>
    <m/>
    <n v="30"/>
    <m/>
    <n v="24795.040000000001"/>
  </r>
  <r>
    <s v="Shields, Mr.  Benjamin"/>
    <m/>
    <s v=" Mr"/>
    <s v="  Benjamin"/>
    <s v="Shields"/>
    <m/>
    <n v="0"/>
    <m/>
    <s v="No"/>
    <s v="No"/>
    <s v="No"/>
    <s v="No"/>
    <m/>
    <n v="23.8"/>
    <x v="2"/>
    <m/>
    <n v="4.08"/>
    <x v="2"/>
    <m/>
    <n v="1994"/>
    <s v="Sep"/>
    <n v="9"/>
    <s v="9-Sep-1994"/>
    <m/>
    <n v="28"/>
    <m/>
    <n v="24817.25"/>
  </r>
  <r>
    <s v="Margolis, Mr.  Jay"/>
    <m/>
    <s v=" Mr"/>
    <s v="  Jay"/>
    <s v="Margolis"/>
    <m/>
    <n v="0"/>
    <m/>
    <s v="No"/>
    <s v="yes"/>
    <s v="No"/>
    <s v="Yes"/>
    <m/>
    <n v="15.37"/>
    <x v="4"/>
    <m/>
    <n v="8.6300000000000008"/>
    <x v="0"/>
    <m/>
    <n v="1995"/>
    <s v="Jun"/>
    <n v="10"/>
    <s v="10-Jun-1995"/>
    <m/>
    <n v="27"/>
    <m/>
    <n v="24863.25"/>
  </r>
  <r>
    <s v="Uffenbeck, Mr.  William"/>
    <m/>
    <s v=" Mr"/>
    <s v="  William"/>
    <s v="Uffenbeck"/>
    <m/>
    <n v="0"/>
    <m/>
    <s v="No"/>
    <s v="No"/>
    <s v="No"/>
    <s v="No"/>
    <m/>
    <n v="30.4"/>
    <x v="0"/>
    <m/>
    <n v="5.28"/>
    <x v="2"/>
    <m/>
    <n v="1970"/>
    <s v="Nov"/>
    <n v="26"/>
    <s v="26-Nov-1970"/>
    <m/>
    <n v="52"/>
    <m/>
    <n v="24869.84"/>
  </r>
  <r>
    <s v="Brake, Ms.  Shelley"/>
    <m/>
    <s v=" Ms"/>
    <s v="  Shelley"/>
    <s v="Brake"/>
    <m/>
    <n v="1"/>
    <m/>
    <s v="No"/>
    <s v="yes"/>
    <s v="No"/>
    <s v="Yes"/>
    <m/>
    <n v="19.48"/>
    <x v="2"/>
    <m/>
    <n v="5.63"/>
    <x v="2"/>
    <m/>
    <n v="1969"/>
    <s v="Jul"/>
    <n v="23"/>
    <s v="23-Jul-1969"/>
    <m/>
    <n v="53"/>
    <m/>
    <n v="24873.38"/>
  </r>
  <r>
    <s v="Stepanova, Ms.  Jekaterina"/>
    <m/>
    <s v=" Ms"/>
    <s v="  Jekaterina"/>
    <s v="Stepanova"/>
    <m/>
    <n v="0"/>
    <m/>
    <s v="No"/>
    <s v="yes"/>
    <s v="No"/>
    <s v="Yes"/>
    <m/>
    <n v="16.96"/>
    <x v="4"/>
    <m/>
    <n v="11.47"/>
    <x v="0"/>
    <m/>
    <n v="1987"/>
    <s v="Jun"/>
    <n v="14"/>
    <s v="14-Jun-1987"/>
    <m/>
    <n v="35"/>
    <m/>
    <n v="24915.05"/>
  </r>
  <r>
    <s v="Verdi, Mr.  Daniel"/>
    <m/>
    <s v=" Mr"/>
    <s v="  Daniel"/>
    <s v="Verdi"/>
    <m/>
    <n v="1"/>
    <m/>
    <s v="No"/>
    <s v="No"/>
    <s v="No"/>
    <s v="No"/>
    <m/>
    <n v="19.05"/>
    <x v="2"/>
    <m/>
    <n v="4.92"/>
    <x v="2"/>
    <m/>
    <n v="1975"/>
    <s v="Nov"/>
    <n v="14"/>
    <s v="14-Nov-1975"/>
    <m/>
    <n v="47"/>
    <m/>
    <n v="24915.22"/>
  </r>
  <r>
    <s v="McLean, Ms.  Pauline"/>
    <m/>
    <s v=" Ms"/>
    <s v="  Pauline"/>
    <s v="McLean"/>
    <m/>
    <n v="0"/>
    <m/>
    <s v="No"/>
    <s v="No"/>
    <s v="No"/>
    <s v="No"/>
    <m/>
    <n v="37.619999999999997"/>
    <x v="0"/>
    <m/>
    <n v="4.18"/>
    <x v="2"/>
    <m/>
    <n v="1995"/>
    <s v="Dec"/>
    <n v="4"/>
    <s v="4-Dec-1995"/>
    <m/>
    <n v="27"/>
    <m/>
    <n v="25075.97"/>
  </r>
  <r>
    <s v="Ryan, Ms.  Colleen"/>
    <m/>
    <s v=" Ms"/>
    <s v="  Colleen"/>
    <s v="Ryan"/>
    <m/>
    <n v="0"/>
    <m/>
    <s v="No"/>
    <s v="No"/>
    <s v="No"/>
    <s v="No"/>
    <m/>
    <n v="29.1"/>
    <x v="1"/>
    <m/>
    <n v="4.67"/>
    <x v="2"/>
    <m/>
    <n v="1998"/>
    <s v="Jun"/>
    <n v="14"/>
    <s v="14-Jun-1998"/>
    <m/>
    <n v="24"/>
    <m/>
    <n v="25081.77"/>
  </r>
  <r>
    <s v="Mickelson, Ms.  Aleah K"/>
    <m/>
    <s v=" Ms"/>
    <s v="  Aleah K"/>
    <s v="Mickelson"/>
    <m/>
    <n v="0"/>
    <m/>
    <s v="No"/>
    <s v="No"/>
    <s v="No"/>
    <s v="No"/>
    <m/>
    <n v="26.62"/>
    <x v="1"/>
    <m/>
    <n v="6.24"/>
    <x v="1"/>
    <m/>
    <n v="1998"/>
    <s v="Nov"/>
    <n v="24"/>
    <s v="24-Nov-1998"/>
    <m/>
    <n v="24"/>
    <m/>
    <n v="25127.22"/>
  </r>
  <r>
    <s v="Dibaba, Ms.  Mare"/>
    <m/>
    <s v=" Ms"/>
    <s v="  Mare"/>
    <s v="Dibaba"/>
    <m/>
    <n v="0"/>
    <m/>
    <s v="No"/>
    <s v="No"/>
    <s v="No"/>
    <s v="No"/>
    <m/>
    <n v="25.74"/>
    <x v="1"/>
    <m/>
    <n v="5.99"/>
    <x v="1"/>
    <m/>
    <n v="1975"/>
    <s v="Dec"/>
    <n v="14"/>
    <s v="14-Dec-1975"/>
    <m/>
    <n v="47"/>
    <m/>
    <n v="25309.49"/>
  </r>
  <r>
    <s v="Shilling, Mr.  Kevin"/>
    <m/>
    <s v=" Mr"/>
    <s v="  Kevin"/>
    <s v="Shilling"/>
    <m/>
    <n v="1"/>
    <m/>
    <s v="No"/>
    <s v="yes"/>
    <s v="No"/>
    <s v="Yes"/>
    <m/>
    <n v="18.22"/>
    <x v="4"/>
    <m/>
    <n v="10.27"/>
    <x v="0"/>
    <m/>
    <n v="1972"/>
    <s v="Sep"/>
    <n v="26"/>
    <s v="26-Sep-1972"/>
    <m/>
    <n v="50"/>
    <m/>
    <n v="25333.33"/>
  </r>
  <r>
    <s v="Bashaw, Ms.  Jessica"/>
    <m/>
    <s v=" Ms"/>
    <s v="  Jessica"/>
    <s v="Bashaw"/>
    <m/>
    <n v="1"/>
    <m/>
    <s v="No"/>
    <s v="No"/>
    <s v="No"/>
    <s v="No"/>
    <m/>
    <n v="26.03"/>
    <x v="1"/>
    <m/>
    <n v="5.97"/>
    <x v="1"/>
    <m/>
    <n v="1968"/>
    <s v="Aug"/>
    <n v="22"/>
    <s v="22-Aug-1968"/>
    <m/>
    <n v="54"/>
    <m/>
    <n v="25382.3"/>
  </r>
  <r>
    <s v="Jacob, Ms.  Amanda R"/>
    <m/>
    <s v=" Ms"/>
    <s v="  Amanda R"/>
    <s v="Jacob"/>
    <m/>
    <n v="0"/>
    <m/>
    <s v="No"/>
    <s v="No"/>
    <s v="No"/>
    <s v="No"/>
    <m/>
    <n v="17.29"/>
    <x v="4"/>
    <m/>
    <n v="4.9800000000000004"/>
    <x v="2"/>
    <m/>
    <n v="1968"/>
    <s v="Dec"/>
    <n v="11"/>
    <s v="11-Dec-1968"/>
    <m/>
    <n v="54"/>
    <m/>
    <n v="25517.11"/>
  </r>
  <r>
    <s v="McCutcheon, Mr.  Murray W."/>
    <m/>
    <s v=" Mr"/>
    <s v="  Murray W"/>
    <s v="McCutcheon"/>
    <m/>
    <n v="1"/>
    <m/>
    <s v="No"/>
    <s v="yes"/>
    <s v="No"/>
    <s v="Yes"/>
    <m/>
    <n v="18.170000000000002"/>
    <x v="4"/>
    <m/>
    <n v="6.91"/>
    <x v="0"/>
    <m/>
    <n v="2001"/>
    <s v="Aug"/>
    <n v="2"/>
    <s v="2-Aug-2001"/>
    <m/>
    <n v="21"/>
    <m/>
    <n v="25648.98"/>
  </r>
  <r>
    <s v="Connor, Mrs.  Meghan P."/>
    <m/>
    <s v=" Mrs"/>
    <s v="  Meghan P"/>
    <s v="Connor"/>
    <m/>
    <n v="1"/>
    <m/>
    <s v="No"/>
    <s v="No"/>
    <s v="No"/>
    <s v="No"/>
    <m/>
    <n v="32.54"/>
    <x v="0"/>
    <m/>
    <n v="6.38"/>
    <x v="1"/>
    <m/>
    <n v="1972"/>
    <s v="Jul"/>
    <n v="17"/>
    <s v="17-Jul-1972"/>
    <m/>
    <n v="50"/>
    <m/>
    <n v="25656.58"/>
  </r>
  <r>
    <s v="May, Mr.  David"/>
    <m/>
    <s v=" Mr"/>
    <s v="  David"/>
    <s v="May"/>
    <m/>
    <n v="0"/>
    <m/>
    <s v="No"/>
    <s v="No"/>
    <s v="No"/>
    <s v="No"/>
    <m/>
    <n v="30.25"/>
    <x v="0"/>
    <m/>
    <n v="4.7699999999999996"/>
    <x v="2"/>
    <m/>
    <n v="1963"/>
    <s v="Aug"/>
    <n v="21"/>
    <s v="21-Aug-1963"/>
    <m/>
    <n v="59"/>
    <m/>
    <n v="25678.78"/>
  </r>
  <r>
    <s v="Geoghegan, Mr.  Seth"/>
    <m/>
    <s v=" Mr"/>
    <s v="  Seth"/>
    <s v="Geoghegan"/>
    <m/>
    <n v="1"/>
    <m/>
    <s v="No"/>
    <s v="yes"/>
    <s v="No"/>
    <s v="Yes"/>
    <m/>
    <n v="19.59"/>
    <x v="2"/>
    <m/>
    <n v="6.04"/>
    <x v="1"/>
    <m/>
    <n v="1970"/>
    <s v="Dec"/>
    <n v="3"/>
    <s v="3-Dec-1970"/>
    <m/>
    <n v="52"/>
    <m/>
    <n v="25992.82"/>
  </r>
  <r>
    <s v="McGinn, Mr.  Michael P."/>
    <m/>
    <s v=" Mr"/>
    <s v="  Michael P"/>
    <s v="McGinn"/>
    <m/>
    <n v="1"/>
    <m/>
    <s v="No"/>
    <s v="yes"/>
    <s v="No"/>
    <s v="Yes"/>
    <m/>
    <n v="45.9"/>
    <x v="0"/>
    <m/>
    <n v="4.3"/>
    <x v="2"/>
    <m/>
    <n v="2001"/>
    <s v="Jun"/>
    <n v="5"/>
    <s v="5-Jun-2001"/>
    <m/>
    <n v="22"/>
    <m/>
    <n v="26018.95"/>
  </r>
  <r>
    <s v="Jones, Mr.  Russell M"/>
    <m/>
    <s v=" Mr"/>
    <s v="  Russell M"/>
    <s v="Jones"/>
    <m/>
    <n v="0"/>
    <m/>
    <s v="No"/>
    <s v="yes"/>
    <s v="No"/>
    <s v="Yes"/>
    <m/>
    <n v="17.059999999999999"/>
    <x v="4"/>
    <m/>
    <n v="8.75"/>
    <x v="0"/>
    <m/>
    <n v="2000"/>
    <s v="Dec"/>
    <n v="26"/>
    <s v="26-Dec-2000"/>
    <m/>
    <n v="22"/>
    <m/>
    <n v="26026.97"/>
  </r>
  <r>
    <s v="Quinteros, Mr.  Martin"/>
    <m/>
    <s v=" Mr"/>
    <s v="  Martin"/>
    <s v="Quinteros"/>
    <m/>
    <n v="1"/>
    <m/>
    <s v="No"/>
    <s v="No"/>
    <s v="No"/>
    <s v="No"/>
    <m/>
    <n v="32.07"/>
    <x v="0"/>
    <m/>
    <n v="5.25"/>
    <x v="2"/>
    <m/>
    <n v="1966"/>
    <s v="Jul"/>
    <n v="9"/>
    <s v="9-Jul-1966"/>
    <m/>
    <n v="56"/>
    <m/>
    <n v="26109.33"/>
  </r>
  <r>
    <s v="Loenser, Mr.  Michael"/>
    <m/>
    <s v=" Mr"/>
    <s v="  Michael"/>
    <s v="Loenser"/>
    <m/>
    <n v="1"/>
    <m/>
    <s v="No"/>
    <s v="No"/>
    <s v="No"/>
    <s v="No"/>
    <m/>
    <n v="16.5"/>
    <x v="4"/>
    <m/>
    <n v="5.03"/>
    <x v="2"/>
    <m/>
    <n v="2002"/>
    <s v="Oct"/>
    <n v="11"/>
    <s v="11-Oct-2002"/>
    <m/>
    <n v="20"/>
    <m/>
    <n v="26125.67"/>
  </r>
  <r>
    <s v="Aitken, Mr.  Miles"/>
    <m/>
    <s v=" Mr"/>
    <s v="  Miles"/>
    <s v="Aitken"/>
    <m/>
    <n v="1"/>
    <m/>
    <s v="No"/>
    <s v="No"/>
    <s v="No"/>
    <s v="No"/>
    <m/>
    <n v="31.4"/>
    <x v="0"/>
    <m/>
    <n v="5.88"/>
    <x v="1"/>
    <m/>
    <n v="1973"/>
    <s v="Jul"/>
    <n v="7"/>
    <s v="7-Jul-1973"/>
    <m/>
    <n v="49"/>
    <m/>
    <n v="26140.36"/>
  </r>
  <r>
    <s v="Furrer, Ms.  Amanda"/>
    <m/>
    <s v=" Ms"/>
    <s v="  Amanda"/>
    <s v="Furrer"/>
    <m/>
    <n v="0"/>
    <m/>
    <s v="No"/>
    <s v="No"/>
    <s v="No"/>
    <s v="No"/>
    <m/>
    <n v="20.36"/>
    <x v="2"/>
    <m/>
    <n v="4.49"/>
    <x v="2"/>
    <m/>
    <n v="1975"/>
    <s v="Jun"/>
    <n v="4"/>
    <s v="4-Jun-1975"/>
    <m/>
    <n v="48"/>
    <m/>
    <n v="26236.58"/>
  </r>
  <r>
    <s v="Konigs, Mr.  Roger"/>
    <m/>
    <s v=" Mr"/>
    <s v="  Roger"/>
    <s v="Konigs"/>
    <m/>
    <n v="1"/>
    <m/>
    <s v="No"/>
    <s v="No"/>
    <s v="No"/>
    <s v="No"/>
    <m/>
    <n v="25.46"/>
    <x v="1"/>
    <m/>
    <n v="4.1399999999999997"/>
    <x v="2"/>
    <m/>
    <n v="2004"/>
    <s v="Dec"/>
    <n v="5"/>
    <s v="5-Dec-2004"/>
    <m/>
    <n v="18"/>
    <m/>
    <n v="26316.59"/>
  </r>
  <r>
    <s v="Tesdahl, Mr.  Brock J"/>
    <m/>
    <s v=" Mr"/>
    <s v="  Brock J"/>
    <s v="Tesdahl"/>
    <m/>
    <n v="0"/>
    <m/>
    <s v="No"/>
    <s v="yes"/>
    <s v="No"/>
    <s v="Yes"/>
    <m/>
    <n v="17.09"/>
    <x v="4"/>
    <m/>
    <n v="5.8"/>
    <x v="1"/>
    <m/>
    <n v="1974"/>
    <s v="Sep"/>
    <n v="21"/>
    <s v="21-Sep-1974"/>
    <m/>
    <n v="48"/>
    <m/>
    <n v="26392.26"/>
  </r>
  <r>
    <s v="Engel, Mr.  Stephen F."/>
    <m/>
    <s v=" Mr"/>
    <s v="  Stephen F"/>
    <s v="Engel"/>
    <m/>
    <n v="0"/>
    <m/>
    <s v="No"/>
    <s v="No"/>
    <s v="No"/>
    <s v="No"/>
    <m/>
    <n v="20.83"/>
    <x v="2"/>
    <m/>
    <n v="5.12"/>
    <x v="2"/>
    <m/>
    <n v="1970"/>
    <s v="Aug"/>
    <n v="27"/>
    <s v="27-Aug-1970"/>
    <m/>
    <n v="52"/>
    <m/>
    <n v="26467.1"/>
  </r>
  <r>
    <s v="Kuck, Ms.  Missy"/>
    <m/>
    <s v=" Ms"/>
    <s v="  Missy"/>
    <s v="Kuck"/>
    <m/>
    <n v="1"/>
    <m/>
    <s v="No"/>
    <s v="yes"/>
    <s v="No"/>
    <s v="Yes"/>
    <m/>
    <n v="18.920000000000002"/>
    <x v="2"/>
    <m/>
    <n v="5.98"/>
    <x v="1"/>
    <m/>
    <n v="2004"/>
    <s v="Sep"/>
    <n v="5"/>
    <s v="5-Sep-2004"/>
    <m/>
    <n v="18"/>
    <m/>
    <n v="26479.4"/>
  </r>
  <r>
    <s v="Dillon, Mr.  William"/>
    <m/>
    <s v=" Mr"/>
    <s v="  William"/>
    <s v="Dillon"/>
    <m/>
    <n v="0"/>
    <m/>
    <s v="No"/>
    <s v="No"/>
    <s v="No"/>
    <s v="No"/>
    <m/>
    <n v="37.1"/>
    <x v="0"/>
    <m/>
    <n v="5.46"/>
    <x v="2"/>
    <m/>
    <n v="1988"/>
    <s v="Jul"/>
    <n v="22"/>
    <s v="22-Jul-1988"/>
    <m/>
    <n v="34"/>
    <m/>
    <n v="26607.89"/>
  </r>
  <r>
    <s v="Neuschel, Ms.  Lauren M"/>
    <m/>
    <s v=" Ms"/>
    <s v="  Lauren M"/>
    <s v="Neuschel"/>
    <m/>
    <n v="1"/>
    <m/>
    <s v="No"/>
    <s v="yes"/>
    <s v="No"/>
    <s v="Yes"/>
    <m/>
    <n v="22.515000000000001"/>
    <x v="2"/>
    <m/>
    <n v="4.91"/>
    <x v="2"/>
    <m/>
    <n v="1991"/>
    <s v="Aug"/>
    <n v="22"/>
    <s v="22-Aug-1991"/>
    <m/>
    <n v="31"/>
    <m/>
    <n v="26912.560000000001"/>
  </r>
  <r>
    <s v="Rosales Ramirez, Mr.  Apolo U."/>
    <m/>
    <s v=" Mr"/>
    <s v="  Apolo U"/>
    <s v="Rosales Ramirez"/>
    <m/>
    <n v="0"/>
    <m/>
    <s v="No"/>
    <s v="No"/>
    <s v="No"/>
    <s v="No"/>
    <m/>
    <n v="32.700000000000003"/>
    <x v="0"/>
    <m/>
    <n v="4.66"/>
    <x v="2"/>
    <m/>
    <n v="1958"/>
    <s v="Dec"/>
    <n v="25"/>
    <s v="25-Dec-1958"/>
    <m/>
    <n v="64"/>
    <m/>
    <n v="26926.51"/>
  </r>
  <r>
    <s v="Marquez, Mr.  Alfons"/>
    <m/>
    <s v=" Mr"/>
    <s v="  Alfons"/>
    <s v="Marquez"/>
    <m/>
    <n v="1"/>
    <m/>
    <s v="No"/>
    <s v="yes"/>
    <s v="No"/>
    <s v="Yes"/>
    <m/>
    <n v="17.75"/>
    <x v="4"/>
    <m/>
    <n v="6.8"/>
    <x v="0"/>
    <m/>
    <n v="2002"/>
    <s v="Jun"/>
    <n v="17"/>
    <s v="17-Jun-2002"/>
    <m/>
    <n v="20"/>
    <m/>
    <n v="26927.69"/>
  </r>
  <r>
    <s v="Green, Ms.  Amber"/>
    <m/>
    <s v=" Ms"/>
    <s v="  Amber"/>
    <s v="Green"/>
    <m/>
    <n v="0"/>
    <m/>
    <s v="No"/>
    <s v="yes"/>
    <s v="No"/>
    <s v="Yes"/>
    <m/>
    <n v="33.630000000000003"/>
    <x v="0"/>
    <m/>
    <n v="4.47"/>
    <x v="2"/>
    <m/>
    <n v="2000"/>
    <s v="Nov"/>
    <n v="9"/>
    <s v="9-Nov-2000"/>
    <m/>
    <n v="22"/>
    <m/>
    <n v="26936.98"/>
  </r>
  <r>
    <s v="Schubel, Ms.  Leah C."/>
    <m/>
    <s v=" Ms"/>
    <s v="  Leah C"/>
    <s v="Schubel"/>
    <m/>
    <n v="1"/>
    <m/>
    <s v="No"/>
    <s v="yes"/>
    <s v="No"/>
    <s v="Yes"/>
    <m/>
    <n v="34.799999999999997"/>
    <x v="0"/>
    <m/>
    <n v="4.08"/>
    <x v="2"/>
    <m/>
    <n v="1960"/>
    <s v="Jul"/>
    <n v="9"/>
    <s v="9-Jul-1960"/>
    <m/>
    <n v="62"/>
    <m/>
    <n v="27000.98"/>
  </r>
  <r>
    <s v="Jimenez, Ms.  Lilia"/>
    <m/>
    <s v=" Ms"/>
    <s v="  Lilia"/>
    <s v="Jimenez"/>
    <m/>
    <n v="1"/>
    <m/>
    <s v="No"/>
    <s v="yes"/>
    <s v="No"/>
    <s v="Yes"/>
    <m/>
    <n v="16.809999999999999"/>
    <x v="4"/>
    <m/>
    <n v="5.51"/>
    <x v="2"/>
    <m/>
    <n v="1958"/>
    <s v="Jun"/>
    <n v="30"/>
    <s v="30-Jun-1958"/>
    <m/>
    <n v="64"/>
    <m/>
    <n v="27037.91"/>
  </r>
  <r>
    <s v="Zimny-Schmitt, Mr.  Danny"/>
    <m/>
    <s v=" Mr"/>
    <s v="  Danny"/>
    <s v="Zimny-Schmitt"/>
    <m/>
    <n v="0"/>
    <m/>
    <s v="No"/>
    <s v="yes"/>
    <s v="No"/>
    <s v="Yes"/>
    <m/>
    <n v="16.690000000000001"/>
    <x v="4"/>
    <m/>
    <n v="8.4"/>
    <x v="0"/>
    <m/>
    <n v="1994"/>
    <s v="Jul"/>
    <n v="2"/>
    <s v="2-Jul-1994"/>
    <m/>
    <n v="28"/>
    <m/>
    <n v="27080.639999999999"/>
  </r>
  <r>
    <s v="Hill, Ms.  Lauren"/>
    <m/>
    <s v=" Ms"/>
    <s v="  Lauren"/>
    <s v="Hill"/>
    <m/>
    <n v="1"/>
    <m/>
    <s v="No"/>
    <s v="yes"/>
    <s v="No"/>
    <s v="Yes"/>
    <m/>
    <n v="23.21"/>
    <x v="2"/>
    <m/>
    <n v="5.14"/>
    <x v="2"/>
    <m/>
    <n v="1990"/>
    <s v="Dec"/>
    <n v="13"/>
    <s v="13-Dec-1990"/>
    <m/>
    <n v="32"/>
    <m/>
    <n v="27092.38"/>
  </r>
  <r>
    <s v="Brohart, Ms.  Courtney"/>
    <m/>
    <s v=" Ms"/>
    <s v="  Courtney"/>
    <s v="Brohart"/>
    <m/>
    <n v="1"/>
    <m/>
    <s v="No"/>
    <s v="yes"/>
    <s v="No"/>
    <s v="Yes"/>
    <m/>
    <n v="25.175000000000001"/>
    <x v="1"/>
    <m/>
    <n v="5.21"/>
    <x v="2"/>
    <m/>
    <n v="1970"/>
    <s v="Oct"/>
    <n v="2"/>
    <s v="2-Oct-1970"/>
    <m/>
    <n v="52"/>
    <m/>
    <n v="27117.99"/>
  </r>
  <r>
    <s v="Ryan, Ms.  Elizabeth"/>
    <m/>
    <s v=" Ms"/>
    <s v="  Elizabeth"/>
    <s v="Ryan"/>
    <m/>
    <n v="0"/>
    <m/>
    <s v="No"/>
    <s v="No"/>
    <s v="No"/>
    <s v="No"/>
    <m/>
    <n v="34.770000000000003"/>
    <x v="0"/>
    <m/>
    <n v="6.23"/>
    <x v="1"/>
    <m/>
    <n v="1965"/>
    <s v="Dec"/>
    <n v="21"/>
    <s v="21-Dec-1965"/>
    <m/>
    <n v="57"/>
    <m/>
    <n v="27218.44"/>
  </r>
  <r>
    <s v="Oka, Ms.  Satomi"/>
    <m/>
    <s v=" Ms"/>
    <s v="  Satomi"/>
    <s v="Oka"/>
    <m/>
    <n v="1"/>
    <m/>
    <s v="No"/>
    <s v="No"/>
    <s v="No"/>
    <s v="No"/>
    <m/>
    <n v="27.7"/>
    <x v="1"/>
    <m/>
    <n v="5.6"/>
    <x v="2"/>
    <m/>
    <n v="1999"/>
    <s v="Dec"/>
    <n v="2"/>
    <s v="2-Dec-1999"/>
    <m/>
    <n v="23"/>
    <m/>
    <n v="27236.959999999999"/>
  </r>
  <r>
    <s v="Newman, Mr.  Matthew D"/>
    <m/>
    <s v=" Mr"/>
    <s v="  Matthew D"/>
    <s v="Newman"/>
    <m/>
    <n v="1"/>
    <m/>
    <s v="No"/>
    <s v="yes"/>
    <s v="No"/>
    <s v="Yes"/>
    <m/>
    <n v="19.12"/>
    <x v="2"/>
    <m/>
    <n v="4.72"/>
    <x v="2"/>
    <m/>
    <n v="1968"/>
    <s v="Jun"/>
    <n v="6"/>
    <s v="6-Jun-1968"/>
    <m/>
    <n v="55"/>
    <m/>
    <n v="27322.73"/>
  </r>
  <r>
    <s v="Metzger, Mr.  Peter T II"/>
    <m/>
    <s v=" Mr"/>
    <s v="  Peter T II"/>
    <s v="Metzger"/>
    <m/>
    <n v="1"/>
    <m/>
    <s v="No"/>
    <s v="No"/>
    <s v="No"/>
    <s v="No"/>
    <m/>
    <n v="32.67"/>
    <x v="0"/>
    <m/>
    <n v="4.67"/>
    <x v="2"/>
    <m/>
    <n v="1969"/>
    <s v="Oct"/>
    <n v="16"/>
    <s v="16-Oct-1969"/>
    <m/>
    <n v="53"/>
    <m/>
    <n v="27346.04"/>
  </r>
  <r>
    <s v="Gonzalez, Mr.  Manuel"/>
    <m/>
    <s v=" Mr"/>
    <s v="  Manuel"/>
    <s v="Gonzalez"/>
    <m/>
    <n v="1"/>
    <m/>
    <s v="No"/>
    <s v="No"/>
    <s v="No"/>
    <s v="No"/>
    <m/>
    <n v="28.5"/>
    <x v="1"/>
    <m/>
    <n v="6.11"/>
    <x v="1"/>
    <m/>
    <n v="1988"/>
    <s v="Sep"/>
    <n v="15"/>
    <s v="15-Sep-1988"/>
    <m/>
    <n v="34"/>
    <m/>
    <n v="27375.9"/>
  </r>
  <r>
    <s v="Vaughn, Ms.  Kindsey P."/>
    <m/>
    <s v=" Ms"/>
    <s v="  Kindsey P"/>
    <s v="Vaughn"/>
    <m/>
    <n v="0"/>
    <m/>
    <s v="No"/>
    <s v="No"/>
    <s v="No"/>
    <s v="No"/>
    <m/>
    <n v="39.270000000000003"/>
    <x v="0"/>
    <m/>
    <n v="6.25"/>
    <x v="1"/>
    <m/>
    <n v="1985"/>
    <s v="Dec"/>
    <n v="5"/>
    <s v="5-Dec-1985"/>
    <m/>
    <n v="37"/>
    <m/>
    <n v="27432.73"/>
  </r>
  <r>
    <s v="Clifford, Mr.  Thomas G."/>
    <m/>
    <s v=" Mr"/>
    <s v="  Thomas G"/>
    <s v="Clifford"/>
    <m/>
    <n v="0"/>
    <m/>
    <s v="No"/>
    <s v="yes"/>
    <s v="No"/>
    <s v="Yes"/>
    <m/>
    <n v="32.49"/>
    <x v="0"/>
    <m/>
    <n v="4"/>
    <x v="2"/>
    <m/>
    <n v="1981"/>
    <s v="Oct"/>
    <n v="3"/>
    <s v="3-Oct-1981"/>
    <m/>
    <n v="41"/>
    <m/>
    <n v="27495.59"/>
  </r>
  <r>
    <s v="Petty, Mr.  Kyle S"/>
    <m/>
    <s v=" Mr"/>
    <s v="  Kyle S"/>
    <s v="Petty"/>
    <m/>
    <n v="0"/>
    <m/>
    <s v="No"/>
    <s v="yes"/>
    <s v="No"/>
    <s v="Yes"/>
    <m/>
    <n v="23.7"/>
    <x v="2"/>
    <m/>
    <n v="5.55"/>
    <x v="2"/>
    <m/>
    <n v="1965"/>
    <s v="Oct"/>
    <n v="19"/>
    <s v="19-Oct-1965"/>
    <m/>
    <n v="57"/>
    <m/>
    <n v="27533.91"/>
  </r>
  <r>
    <s v="Sanford, Mr.  Alexander J."/>
    <m/>
    <s v=" Mr"/>
    <s v="  Alexander J"/>
    <s v="Sanford"/>
    <m/>
    <n v="1"/>
    <m/>
    <s v="No"/>
    <s v="No"/>
    <s v="No"/>
    <s v="No"/>
    <m/>
    <n v="30.4"/>
    <x v="0"/>
    <m/>
    <n v="5.95"/>
    <x v="1"/>
    <m/>
    <n v="1984"/>
    <s v="Jul"/>
    <n v="22"/>
    <s v="22-Jul-1984"/>
    <m/>
    <n v="38"/>
    <m/>
    <n v="27534.53"/>
  </r>
  <r>
    <s v="Sprague, Mr.  Dustin L"/>
    <m/>
    <s v=" Mr"/>
    <s v="  Dustin L"/>
    <s v="Sprague"/>
    <m/>
    <n v="1"/>
    <m/>
    <s v="No"/>
    <s v="No"/>
    <s v="No"/>
    <s v="No"/>
    <m/>
    <n v="38.94"/>
    <x v="0"/>
    <m/>
    <n v="4.3600000000000003"/>
    <x v="2"/>
    <m/>
    <n v="1985"/>
    <s v="Nov"/>
    <n v="6"/>
    <s v="6-Nov-1985"/>
    <m/>
    <n v="37"/>
    <m/>
    <n v="27598.93"/>
  </r>
  <r>
    <s v="Lasseron, Mrs.  Chloe"/>
    <m/>
    <s v=" Mrs"/>
    <s v="  Chloe"/>
    <s v="Lasseron"/>
    <m/>
    <n v="1"/>
    <m/>
    <s v="No"/>
    <s v="No"/>
    <s v="No"/>
    <s v="No"/>
    <m/>
    <n v="31.02"/>
    <x v="0"/>
    <m/>
    <n v="4.84"/>
    <x v="2"/>
    <m/>
    <n v="1992"/>
    <s v="Jun"/>
    <n v="11"/>
    <s v="11-Jun-1992"/>
    <m/>
    <n v="30"/>
    <m/>
    <n v="27614.71"/>
  </r>
  <r>
    <s v="Bushong, Ms.  Cailtlin"/>
    <m/>
    <s v=" Ms"/>
    <s v="  Cailtlin"/>
    <s v="Bushong"/>
    <m/>
    <n v="1"/>
    <m/>
    <s v="No"/>
    <s v="No"/>
    <s v="No"/>
    <s v="No"/>
    <m/>
    <n v="17.5"/>
    <x v="4"/>
    <m/>
    <n v="4.5599999999999996"/>
    <x v="2"/>
    <m/>
    <n v="1997"/>
    <s v="Sep"/>
    <n v="9"/>
    <s v="9-Sep-1997"/>
    <m/>
    <n v="25"/>
    <m/>
    <n v="27619.360000000001"/>
  </r>
  <r>
    <s v="Dennison, Mr.  Joshua"/>
    <m/>
    <s v=" Mr"/>
    <s v="  Joshua"/>
    <s v="Dennison"/>
    <m/>
    <n v="2"/>
    <m/>
    <s v="No"/>
    <s v="yes"/>
    <s v="No"/>
    <s v="Yes"/>
    <m/>
    <n v="34.799999999999997"/>
    <x v="0"/>
    <m/>
    <n v="4.42"/>
    <x v="2"/>
    <m/>
    <n v="1997"/>
    <s v="Oct"/>
    <n v="7"/>
    <s v="7-Oct-1997"/>
    <m/>
    <n v="25"/>
    <m/>
    <n v="27625.17"/>
  </r>
  <r>
    <s v="Lira, Mr.  Chuy"/>
    <m/>
    <s v=" Mr"/>
    <s v="  Chuy"/>
    <s v="Lira"/>
    <m/>
    <n v="1"/>
    <m/>
    <s v="No"/>
    <s v="yes"/>
    <s v="No"/>
    <s v="Yes"/>
    <m/>
    <n v="17.3"/>
    <x v="4"/>
    <m/>
    <n v="7.66"/>
    <x v="0"/>
    <m/>
    <n v="1992"/>
    <s v="Jul"/>
    <n v="3"/>
    <s v="3-Jul-1992"/>
    <m/>
    <n v="30"/>
    <m/>
    <n v="27696.11"/>
  </r>
  <r>
    <s v="Nahigian, Ms.  Laurie B"/>
    <m/>
    <s v=" Ms"/>
    <s v="  Laurie B"/>
    <s v="Nahigian"/>
    <m/>
    <n v="0"/>
    <m/>
    <s v="No"/>
    <s v="yes"/>
    <s v="No"/>
    <s v="Yes"/>
    <m/>
    <n v="32.25"/>
    <x v="0"/>
    <m/>
    <n v="5.2"/>
    <x v="2"/>
    <m/>
    <n v="2002"/>
    <s v="Dec"/>
    <n v="6"/>
    <s v="6-Dec-2002"/>
    <m/>
    <n v="20"/>
    <m/>
    <n v="27724.29"/>
  </r>
  <r>
    <s v="Cackett, Ms.  Rachel B."/>
    <m/>
    <s v=" Ms"/>
    <s v="  Rachel B"/>
    <s v="Cackett"/>
    <m/>
    <n v="0"/>
    <m/>
    <s v="No"/>
    <s v="yes"/>
    <s v="No"/>
    <s v="Yes"/>
    <m/>
    <n v="42.4"/>
    <x v="0"/>
    <m/>
    <n v="5.53"/>
    <x v="2"/>
    <m/>
    <n v="1960"/>
    <s v="Jul"/>
    <n v="6"/>
    <s v="6-Jul-1960"/>
    <m/>
    <n v="62"/>
    <m/>
    <n v="27808.73"/>
  </r>
  <r>
    <s v="Hunter-Galvan, Ms.  Liza"/>
    <m/>
    <s v=" Ms"/>
    <s v="  Liza"/>
    <s v="Hunter-Galvan"/>
    <m/>
    <n v="1"/>
    <m/>
    <s v="No"/>
    <s v="No"/>
    <s v="No"/>
    <s v="No"/>
    <m/>
    <n v="38.664999999999999"/>
    <x v="0"/>
    <m/>
    <n v="4.8600000000000003"/>
    <x v="2"/>
    <m/>
    <n v="1985"/>
    <s v="Dec"/>
    <n v="4"/>
    <s v="4-Dec-1985"/>
    <m/>
    <n v="37"/>
    <m/>
    <n v="27849.94"/>
  </r>
  <r>
    <s v="Pierret, Ms.  Lindsey"/>
    <m/>
    <s v=" Ms"/>
    <s v="  Lindsey"/>
    <s v="Pierret"/>
    <m/>
    <n v="0"/>
    <m/>
    <s v="No"/>
    <s v="yes"/>
    <s v="No"/>
    <s v="Yes"/>
    <m/>
    <n v="29.92"/>
    <x v="3"/>
    <m/>
    <n v="5.49"/>
    <x v="2"/>
    <m/>
    <n v="1989"/>
    <s v="Nov"/>
    <n v="21"/>
    <s v="21-Nov-1989"/>
    <m/>
    <n v="33"/>
    <m/>
    <n v="27925.86"/>
  </r>
  <r>
    <s v="White, Ms.  Lindsay E."/>
    <m/>
    <s v=" Ms"/>
    <s v="  Lindsay E"/>
    <s v="White"/>
    <m/>
    <n v="0"/>
    <m/>
    <s v="No"/>
    <s v="yes"/>
    <s v="No"/>
    <s v="Yes"/>
    <m/>
    <n v="29.48"/>
    <x v="1"/>
    <m/>
    <n v="4.09"/>
    <x v="2"/>
    <m/>
    <n v="1991"/>
    <s v="Jun"/>
    <n v="4"/>
    <s v="4-Jun-1991"/>
    <m/>
    <n v="32"/>
    <m/>
    <n v="27931.11"/>
  </r>
  <r>
    <s v="O'Neil, Ms.  Kathleen M."/>
    <m/>
    <s v=" Ms"/>
    <s v="  Kathleen M"/>
    <s v="O'Neil"/>
    <m/>
    <n v="0"/>
    <m/>
    <s v="No"/>
    <s v="yes"/>
    <s v="No"/>
    <s v="Yes"/>
    <m/>
    <n v="28.785"/>
    <x v="1"/>
    <m/>
    <n v="4.3099999999999996"/>
    <x v="2"/>
    <m/>
    <n v="1961"/>
    <s v="Jul"/>
    <n v="28"/>
    <s v="28-Jul-1961"/>
    <m/>
    <n v="61"/>
    <m/>
    <n v="27941.29"/>
  </r>
  <r>
    <s v="Leitz, Ms.  Aya"/>
    <m/>
    <s v=" Ms"/>
    <s v="  Aya"/>
    <s v="Leitz"/>
    <m/>
    <n v="0"/>
    <m/>
    <s v="No"/>
    <s v="yes"/>
    <s v="No"/>
    <s v="Yes"/>
    <m/>
    <n v="19.8"/>
    <x v="2"/>
    <m/>
    <n v="4"/>
    <x v="2"/>
    <m/>
    <n v="1999"/>
    <s v="Dec"/>
    <n v="21"/>
    <s v="21-Dec-1999"/>
    <m/>
    <n v="23"/>
    <m/>
    <n v="27980.77"/>
  </r>
  <r>
    <s v="Durfee, Ms.  Carolyn R"/>
    <m/>
    <s v=" Ms"/>
    <s v="  Carolyn R"/>
    <s v="Durfee"/>
    <m/>
    <n v="1"/>
    <m/>
    <s v="No"/>
    <s v="No"/>
    <s v="No"/>
    <s v="No"/>
    <m/>
    <n v="35.53"/>
    <x v="0"/>
    <m/>
    <n v="4.68"/>
    <x v="2"/>
    <m/>
    <n v="1985"/>
    <s v="Nov"/>
    <n v="29"/>
    <s v="29-Nov-1985"/>
    <m/>
    <n v="37"/>
    <m/>
    <n v="28006.94"/>
  </r>
  <r>
    <s v="Maylone, Ms.  Bethany"/>
    <m/>
    <s v=" Ms"/>
    <s v="  Bethany"/>
    <s v="Maylone"/>
    <m/>
    <n v="1"/>
    <m/>
    <s v="No"/>
    <s v="yes"/>
    <s v="No"/>
    <s v="Yes"/>
    <m/>
    <n v="21.47"/>
    <x v="2"/>
    <m/>
    <n v="4.0199999999999996"/>
    <x v="2"/>
    <m/>
    <n v="1960"/>
    <s v="Nov"/>
    <n v="22"/>
    <s v="22-Nov-1960"/>
    <m/>
    <n v="62"/>
    <m/>
    <n v="28101.33"/>
  </r>
  <r>
    <s v="Reiland, Ms.  Holly A"/>
    <m/>
    <s v=" Ms"/>
    <s v="  Holly A"/>
    <s v="Reiland"/>
    <m/>
    <n v="1"/>
    <m/>
    <s v="No"/>
    <s v="No"/>
    <s v="No"/>
    <s v="No"/>
    <m/>
    <n v="25.9"/>
    <x v="1"/>
    <m/>
    <n v="5.12"/>
    <x v="2"/>
    <m/>
    <n v="1999"/>
    <s v="Sep"/>
    <n v="6"/>
    <s v="6-Sep-1999"/>
    <m/>
    <n v="23"/>
    <m/>
    <n v="28245.34"/>
  </r>
  <r>
    <s v="Hu, Mr.  Ping"/>
    <m/>
    <s v=" Mr"/>
    <s v="  Ping"/>
    <s v="Hu"/>
    <m/>
    <n v="0"/>
    <m/>
    <s v="No"/>
    <s v="No"/>
    <s v="No"/>
    <s v="No"/>
    <m/>
    <n v="20.81"/>
    <x v="2"/>
    <m/>
    <n v="5.52"/>
    <x v="2"/>
    <m/>
    <n v="1963"/>
    <s v="Nov"/>
    <n v="25"/>
    <s v="25-Nov-1963"/>
    <m/>
    <n v="59"/>
    <m/>
    <n v="28287.9"/>
  </r>
  <r>
    <s v="Lessek, Mr.  Tim"/>
    <m/>
    <s v=" Mr"/>
    <s v="  Tim"/>
    <s v="Lessek"/>
    <m/>
    <n v="1"/>
    <m/>
    <s v="No"/>
    <s v="yes"/>
    <s v="No"/>
    <s v="Yes"/>
    <m/>
    <n v="25.84"/>
    <x v="1"/>
    <m/>
    <n v="5.81"/>
    <x v="1"/>
    <m/>
    <n v="1990"/>
    <s v="Dec"/>
    <n v="24"/>
    <s v="24-Dec-1990"/>
    <m/>
    <n v="32"/>
    <m/>
    <n v="28302.33"/>
  </r>
  <r>
    <s v="Colavincenzo, Mr.  John"/>
    <m/>
    <s v=" Mr"/>
    <s v="  John"/>
    <s v="Colavincenzo"/>
    <m/>
    <n v="1"/>
    <m/>
    <s v="No"/>
    <s v="No"/>
    <s v="No"/>
    <s v="No"/>
    <m/>
    <n v="30.95"/>
    <x v="0"/>
    <m/>
    <n v="5.16"/>
    <x v="2"/>
    <m/>
    <n v="1977"/>
    <s v="Dec"/>
    <n v="2"/>
    <s v="2-Dec-1977"/>
    <m/>
    <n v="45"/>
    <m/>
    <n v="28340.19"/>
  </r>
  <r>
    <s v="Mendez-Karr, Mrs.  Cynthia"/>
    <m/>
    <s v=" Mrs"/>
    <s v="  Cynthia"/>
    <s v="Mendez-Karr"/>
    <m/>
    <n v="1"/>
    <m/>
    <s v="No"/>
    <s v="No"/>
    <s v="No"/>
    <s v="No"/>
    <m/>
    <n v="30.54"/>
    <x v="0"/>
    <m/>
    <n v="5"/>
    <x v="2"/>
    <m/>
    <n v="1974"/>
    <s v="Sep"/>
    <n v="16"/>
    <s v="16-Sep-1974"/>
    <m/>
    <n v="48"/>
    <m/>
    <n v="28468.92"/>
  </r>
  <r>
    <s v="Saulnier, Mr.  Emmett"/>
    <m/>
    <s v=" Mr"/>
    <s v="  Emmett"/>
    <s v="Saulnier"/>
    <m/>
    <n v="0"/>
    <m/>
    <s v="No"/>
    <s v="yes"/>
    <s v="No"/>
    <s v="Yes"/>
    <m/>
    <n v="33.914999999999999"/>
    <x v="0"/>
    <m/>
    <n v="5.84"/>
    <x v="1"/>
    <m/>
    <n v="1982"/>
    <s v="Dec"/>
    <n v="11"/>
    <s v="11-Dec-1982"/>
    <m/>
    <n v="40"/>
    <m/>
    <n v="28476.73"/>
  </r>
  <r>
    <s v="Schoonover, Ms.  Kate"/>
    <m/>
    <s v=" Ms"/>
    <s v="  Kate"/>
    <s v="Schoonover"/>
    <m/>
    <n v="1"/>
    <m/>
    <s v="No"/>
    <s v="No"/>
    <s v="No"/>
    <s v="No"/>
    <m/>
    <n v="33.31"/>
    <x v="0"/>
    <m/>
    <n v="4.1900000000000004"/>
    <x v="2"/>
    <m/>
    <n v="1985"/>
    <s v="Sep"/>
    <n v="27"/>
    <s v="27-Sep-1985"/>
    <m/>
    <n v="37"/>
    <m/>
    <n v="28542.86"/>
  </r>
  <r>
    <s v="Hass, Mr.  Christopher L."/>
    <m/>
    <s v=" Mr"/>
    <s v="  Christopher L"/>
    <s v="Hass"/>
    <m/>
    <n v="0"/>
    <m/>
    <s v="No"/>
    <s v="yes"/>
    <s v="No"/>
    <s v="Yes"/>
    <m/>
    <n v="25.745000000000001"/>
    <x v="1"/>
    <m/>
    <n v="4.62"/>
    <x v="2"/>
    <m/>
    <n v="1990"/>
    <s v="Dec"/>
    <n v="5"/>
    <s v="5-Dec-1990"/>
    <m/>
    <n v="32"/>
    <m/>
    <n v="28716.14"/>
  </r>
  <r>
    <s v="Cadotte, Mr.  Christopher P."/>
    <m/>
    <s v=" Mr"/>
    <s v="  Christopher P"/>
    <s v="Cadotte"/>
    <m/>
    <n v="0"/>
    <m/>
    <s v="No"/>
    <s v="No"/>
    <s v="No"/>
    <s v="No"/>
    <m/>
    <n v="37.1"/>
    <x v="0"/>
    <m/>
    <n v="6.24"/>
    <x v="1"/>
    <m/>
    <n v="1961"/>
    <s v="Aug"/>
    <n v="3"/>
    <s v="3-Aug-1961"/>
    <m/>
    <n v="61"/>
    <m/>
    <n v="28868.66"/>
  </r>
  <r>
    <s v="Cacciapaglia, Mr.  Christopher W"/>
    <m/>
    <s v=" Mr"/>
    <s v="  Christopher W"/>
    <s v="Cacciapaglia"/>
    <m/>
    <n v="0"/>
    <m/>
    <s v="No"/>
    <s v="No"/>
    <s v="No"/>
    <s v="No"/>
    <m/>
    <n v="35.435000000000002"/>
    <x v="0"/>
    <m/>
    <n v="5.81"/>
    <x v="1"/>
    <m/>
    <n v="1962"/>
    <s v="Jul"/>
    <n v="25"/>
    <s v="25-Jul-1962"/>
    <m/>
    <n v="60"/>
    <m/>
    <n v="28923.14"/>
  </r>
  <r>
    <s v="Mininger, Mr.  Norman H."/>
    <m/>
    <s v=" Mr"/>
    <s v="  Norman H"/>
    <s v="Mininger"/>
    <m/>
    <n v="0"/>
    <m/>
    <s v="No"/>
    <s v="No"/>
    <s v="No"/>
    <s v="No"/>
    <m/>
    <n v="20.399999999999999"/>
    <x v="2"/>
    <m/>
    <n v="4.83"/>
    <x v="2"/>
    <m/>
    <n v="1959"/>
    <s v="Dec"/>
    <n v="5"/>
    <s v="5-Dec-1959"/>
    <m/>
    <n v="63"/>
    <m/>
    <n v="28950.47"/>
  </r>
  <r>
    <s v="Mayo, Ms.  Susan"/>
    <m/>
    <s v=" Ms"/>
    <s v="  Susan"/>
    <s v="Mayo"/>
    <m/>
    <n v="1"/>
    <m/>
    <s v="No"/>
    <s v="yes"/>
    <s v="No"/>
    <s v="Yes"/>
    <m/>
    <n v="42.13"/>
    <x v="0"/>
    <m/>
    <n v="5.72"/>
    <x v="1"/>
    <m/>
    <n v="2003"/>
    <s v="Sep"/>
    <n v="1"/>
    <s v="1-Sep-2003"/>
    <m/>
    <n v="19"/>
    <m/>
    <n v="28998.68"/>
  </r>
  <r>
    <s v="Zicko, Ms.  Tatyana K"/>
    <m/>
    <s v=" Ms"/>
    <s v="  Tatyana K"/>
    <s v="Zicko"/>
    <m/>
    <n v="1"/>
    <m/>
    <s v="No"/>
    <s v="yes"/>
    <s v="No"/>
    <s v="Yes"/>
    <m/>
    <n v="33.99"/>
    <x v="0"/>
    <m/>
    <n v="4.83"/>
    <x v="2"/>
    <m/>
    <n v="1992"/>
    <s v="Jul"/>
    <n v="7"/>
    <s v="7-Jul-1992"/>
    <m/>
    <n v="30"/>
    <m/>
    <n v="29007.82"/>
  </r>
  <r>
    <s v="Graham, Ms.  Chrissy"/>
    <m/>
    <s v=" Ms"/>
    <s v="  Chrissy"/>
    <s v="Graham"/>
    <m/>
    <n v="1"/>
    <m/>
    <s v="No"/>
    <s v="yes"/>
    <s v="No"/>
    <s v="Yes"/>
    <m/>
    <n v="28.594999999999999"/>
    <x v="1"/>
    <m/>
    <n v="4.1399999999999997"/>
    <x v="2"/>
    <m/>
    <n v="1980"/>
    <s v="Jul"/>
    <n v="14"/>
    <s v="14-Jul-1980"/>
    <m/>
    <n v="42"/>
    <m/>
    <n v="29114.21"/>
  </r>
  <r>
    <s v="Boland, Ms.  Carrie"/>
    <m/>
    <s v=" Ms"/>
    <s v="  Carrie"/>
    <s v="Boland"/>
    <m/>
    <n v="1"/>
    <m/>
    <s v="No"/>
    <s v="yes"/>
    <s v="No"/>
    <s v="Yes"/>
    <m/>
    <n v="20.8"/>
    <x v="2"/>
    <m/>
    <n v="4.07"/>
    <x v="2"/>
    <m/>
    <n v="1978"/>
    <s v="Nov"/>
    <n v="29"/>
    <s v="29-Nov-1978"/>
    <m/>
    <n v="44"/>
    <m/>
    <n v="29114.77"/>
  </r>
  <r>
    <s v="Cupp, Ms.  Halle"/>
    <m/>
    <s v=" Ms"/>
    <s v="  Halle"/>
    <s v="Cupp"/>
    <m/>
    <n v="1"/>
    <m/>
    <s v="No"/>
    <s v="yes"/>
    <s v="No"/>
    <s v="Yes"/>
    <m/>
    <n v="23.465"/>
    <x v="2"/>
    <m/>
    <n v="6.26"/>
    <x v="1"/>
    <m/>
    <n v="1961"/>
    <s v="Dec"/>
    <n v="24"/>
    <s v="24-Dec-1961"/>
    <m/>
    <n v="61"/>
    <m/>
    <n v="29141.360000000001"/>
  </r>
  <r>
    <s v="Shaw, Ms.  Carolyn"/>
    <m/>
    <s v=" Ms"/>
    <s v="  Carolyn"/>
    <s v="Shaw"/>
    <m/>
    <n v="0"/>
    <m/>
    <s v="No"/>
    <s v="yes"/>
    <s v="No"/>
    <s v="Yes"/>
    <m/>
    <n v="40.185000000000002"/>
    <x v="0"/>
    <m/>
    <n v="5.88"/>
    <x v="1"/>
    <m/>
    <n v="1976"/>
    <s v="Nov"/>
    <n v="8"/>
    <s v="8-Nov-1976"/>
    <m/>
    <n v="46"/>
    <m/>
    <n v="29160.39"/>
  </r>
  <r>
    <s v="Klassen, Ms.  Tara D."/>
    <m/>
    <s v=" Ms"/>
    <s v="  Tara D"/>
    <s v="Klassen"/>
    <m/>
    <n v="0"/>
    <m/>
    <s v="No"/>
    <s v="yes"/>
    <s v="No"/>
    <s v="Yes"/>
    <m/>
    <n v="21.89"/>
    <x v="2"/>
    <m/>
    <n v="5.72"/>
    <x v="1"/>
    <m/>
    <n v="1969"/>
    <s v="Jul"/>
    <n v="9"/>
    <s v="9-Jul-1969"/>
    <m/>
    <n v="53"/>
    <m/>
    <n v="29186.48"/>
  </r>
  <r>
    <s v="Musal, Mr.  Rasim M"/>
    <m/>
    <s v=" Mr"/>
    <s v="  Rasim M"/>
    <s v="Musal"/>
    <m/>
    <n v="2"/>
    <m/>
    <s v="No"/>
    <s v="yes"/>
    <s v="No"/>
    <s v="Yes"/>
    <m/>
    <n v="29.34"/>
    <x v="1"/>
    <m/>
    <n v="6.09"/>
    <x v="1"/>
    <m/>
    <n v="1978"/>
    <s v="Jul"/>
    <n v="21"/>
    <s v="21-Jul-1978"/>
    <m/>
    <n v="44"/>
    <m/>
    <n v="29227.599999999999"/>
  </r>
  <r>
    <s v="Kitayama, Ms.  Dina"/>
    <m/>
    <s v=" Ms"/>
    <s v="  Dina"/>
    <s v="Kitayama"/>
    <m/>
    <n v="0"/>
    <m/>
    <s v="No"/>
    <s v="yes"/>
    <s v="No"/>
    <s v="Yes"/>
    <m/>
    <n v="22.61"/>
    <x v="2"/>
    <m/>
    <n v="4.25"/>
    <x v="2"/>
    <m/>
    <n v="1958"/>
    <s v="Jun"/>
    <n v="5"/>
    <s v="5-Jun-1958"/>
    <m/>
    <n v="65"/>
    <m/>
    <n v="29330.98"/>
  </r>
  <r>
    <s v="Altman, Ms.  Lisa"/>
    <m/>
    <s v=" Ms"/>
    <s v="  Lisa"/>
    <s v="Altman"/>
    <m/>
    <n v="0"/>
    <m/>
    <s v="No"/>
    <s v="yes"/>
    <s v="No"/>
    <s v="Yes"/>
    <m/>
    <n v="22.23"/>
    <x v="2"/>
    <m/>
    <n v="6.09"/>
    <x v="1"/>
    <m/>
    <n v="1985"/>
    <s v="Nov"/>
    <n v="7"/>
    <s v="7-Nov-1985"/>
    <m/>
    <n v="37"/>
    <m/>
    <n v="29352.560000000001"/>
  </r>
  <r>
    <s v="Demchko, Ms.  Caitrin"/>
    <m/>
    <s v=" Ms"/>
    <s v="  Caitrin"/>
    <s v="Demchko"/>
    <m/>
    <n v="0"/>
    <m/>
    <s v="No"/>
    <s v="No"/>
    <s v="No"/>
    <s v="No"/>
    <m/>
    <n v="33.4"/>
    <x v="0"/>
    <m/>
    <n v="5.51"/>
    <x v="2"/>
    <m/>
    <n v="1987"/>
    <s v="Jul"/>
    <n v="16"/>
    <s v="16-Jul-1987"/>
    <m/>
    <n v="35"/>
    <m/>
    <n v="29443.59"/>
  </r>
  <r>
    <s v="Wild, Ms.  Adriana S"/>
    <m/>
    <s v=" Ms"/>
    <s v="  Adriana S"/>
    <s v="Wild"/>
    <m/>
    <n v="0"/>
    <m/>
    <s v="No"/>
    <s v="No"/>
    <s v="No"/>
    <s v="No"/>
    <m/>
    <n v="33.11"/>
    <x v="0"/>
    <m/>
    <n v="5.63"/>
    <x v="2"/>
    <m/>
    <n v="1959"/>
    <s v="Oct"/>
    <n v="20"/>
    <s v="20-Oct-1959"/>
    <m/>
    <n v="63"/>
    <m/>
    <n v="29523.17"/>
  </r>
  <r>
    <s v="Betts, Ms.  Megan"/>
    <m/>
    <s v=" Ms"/>
    <s v="  Megan"/>
    <s v="Betts"/>
    <m/>
    <n v="0"/>
    <m/>
    <s v="No"/>
    <s v="yes"/>
    <s v="No"/>
    <s v="Yes"/>
    <m/>
    <n v="16.815000000000001"/>
    <x v="4"/>
    <m/>
    <n v="5.29"/>
    <x v="2"/>
    <m/>
    <n v="1975"/>
    <s v="Nov"/>
    <n v="3"/>
    <s v="3-Nov-1975"/>
    <m/>
    <n v="47"/>
    <m/>
    <n v="29583.8"/>
  </r>
  <r>
    <s v="Martin, Mrs.  Kristen M"/>
    <m/>
    <s v=" Mrs"/>
    <s v="  Kristen M"/>
    <s v="Martin"/>
    <m/>
    <n v="1"/>
    <m/>
    <s v="No"/>
    <s v="No"/>
    <s v="No"/>
    <s v="No"/>
    <m/>
    <n v="25.61"/>
    <x v="1"/>
    <m/>
    <n v="4"/>
    <x v="2"/>
    <m/>
    <n v="1993"/>
    <s v="Jul"/>
    <n v="27"/>
    <s v="27-Jul-1993"/>
    <m/>
    <n v="29"/>
    <m/>
    <n v="29622.69"/>
  </r>
  <r>
    <s v="Vandeventer, Ms.  Alix"/>
    <m/>
    <s v=" Ms"/>
    <s v="  Alix"/>
    <s v="Vandeventer"/>
    <m/>
    <n v="0"/>
    <m/>
    <s v="No"/>
    <s v="No"/>
    <s v="No"/>
    <s v="No"/>
    <m/>
    <n v="25.8"/>
    <x v="1"/>
    <m/>
    <n v="5.49"/>
    <x v="2"/>
    <m/>
    <n v="1973"/>
    <s v="Aug"/>
    <n v="23"/>
    <s v="23-Aug-1973"/>
    <m/>
    <n v="49"/>
    <m/>
    <n v="29757.69"/>
  </r>
  <r>
    <s v="Hirano, Mr.  Kakushin"/>
    <m/>
    <s v=" Mr"/>
    <s v="  Kakushin"/>
    <s v="Hirano"/>
    <m/>
    <n v="0"/>
    <m/>
    <s v="No"/>
    <s v="No"/>
    <s v="No"/>
    <s v="No"/>
    <m/>
    <n v="27.39"/>
    <x v="1"/>
    <m/>
    <n v="5.34"/>
    <x v="2"/>
    <m/>
    <n v="1998"/>
    <s v="Jun"/>
    <n v="20"/>
    <s v="20-Jun-1998"/>
    <m/>
    <n v="24"/>
    <m/>
    <n v="29760.6"/>
  </r>
  <r>
    <s v="Davi, Mr.  Michael J"/>
    <m/>
    <s v=" Mr"/>
    <s v="  Michael J"/>
    <s v="Davi"/>
    <m/>
    <n v="1"/>
    <m/>
    <s v="No"/>
    <s v="No"/>
    <s v="No"/>
    <s v="No"/>
    <m/>
    <n v="17.03"/>
    <x v="4"/>
    <m/>
    <n v="4.12"/>
    <x v="2"/>
    <m/>
    <n v="1981"/>
    <s v="Aug"/>
    <n v="13"/>
    <s v="13-Aug-1981"/>
    <m/>
    <n v="41"/>
    <m/>
    <n v="29816.639999999999"/>
  </r>
  <r>
    <s v="Sloan, Mr.  Bradley"/>
    <m/>
    <s v=" Mr"/>
    <s v="  Bradley"/>
    <s v="Sloan"/>
    <m/>
    <n v="0"/>
    <m/>
    <s v="No"/>
    <s v="yes"/>
    <s v="No"/>
    <s v="Yes"/>
    <m/>
    <n v="23.75"/>
    <x v="2"/>
    <m/>
    <n v="5.49"/>
    <x v="2"/>
    <m/>
    <n v="1982"/>
    <s v="Oct"/>
    <n v="29"/>
    <s v="29-Oct-1982"/>
    <m/>
    <n v="40"/>
    <m/>
    <n v="29818.76"/>
  </r>
  <r>
    <s v="Homich, Mr.  Matt"/>
    <m/>
    <s v=" Mr"/>
    <s v="  Matt"/>
    <s v="Homich"/>
    <m/>
    <n v="1"/>
    <m/>
    <s v="No"/>
    <s v="yes"/>
    <s v="No"/>
    <s v="Yes"/>
    <m/>
    <n v="26.03"/>
    <x v="1"/>
    <m/>
    <n v="5.1100000000000003"/>
    <x v="2"/>
    <m/>
    <n v="1989"/>
    <s v="Dec"/>
    <n v="30"/>
    <s v="30-Dec-1989"/>
    <m/>
    <n v="33"/>
    <m/>
    <n v="29852.48"/>
  </r>
  <r>
    <s v="Bell, Ms.  Amanda C."/>
    <m/>
    <s v=" Ms"/>
    <s v="  Amanda C"/>
    <s v="Bell"/>
    <m/>
    <n v="0"/>
    <m/>
    <s v="No"/>
    <s v="No"/>
    <s v="No"/>
    <s v="No"/>
    <m/>
    <n v="16.079999999999998"/>
    <x v="4"/>
    <m/>
    <n v="5.94"/>
    <x v="1"/>
    <m/>
    <n v="1975"/>
    <s v="Aug"/>
    <n v="19"/>
    <s v="19-Aug-1975"/>
    <m/>
    <n v="47"/>
    <m/>
    <n v="29899.25"/>
  </r>
  <r>
    <s v="Kristjansson, Mr.  Valur"/>
    <m/>
    <s v=" Mr"/>
    <s v="  Valur"/>
    <s v="Kristjansson"/>
    <m/>
    <n v="0"/>
    <m/>
    <s v="No"/>
    <s v="No"/>
    <s v="No"/>
    <s v="No"/>
    <m/>
    <n v="30.875"/>
    <x v="0"/>
    <m/>
    <n v="5.54"/>
    <x v="2"/>
    <m/>
    <n v="1988"/>
    <s v="Dec"/>
    <n v="30"/>
    <s v="30-Dec-1988"/>
    <m/>
    <n v="34"/>
    <m/>
    <n v="29929.56"/>
  </r>
  <r>
    <s v="Pitman, Ms.  Erica J"/>
    <m/>
    <s v=" Ms"/>
    <s v="  Erica J"/>
    <s v="Pitman"/>
    <m/>
    <n v="0"/>
    <m/>
    <s v="No"/>
    <s v="No"/>
    <s v="No"/>
    <s v="No"/>
    <m/>
    <n v="31.79"/>
    <x v="0"/>
    <m/>
    <n v="7.09"/>
    <x v="0"/>
    <m/>
    <n v="1976"/>
    <s v="Jun"/>
    <n v="12"/>
    <s v="12-Jun-1976"/>
    <m/>
    <n v="46"/>
    <m/>
    <n v="29933.75"/>
  </r>
  <r>
    <s v="Curley, Mr.  Stephen F."/>
    <m/>
    <s v=" Mr"/>
    <s v="  Stephen F"/>
    <s v="Curley"/>
    <m/>
    <n v="1"/>
    <m/>
    <s v="No"/>
    <s v="yes"/>
    <s v="No"/>
    <s v="Yes"/>
    <m/>
    <n v="28.48"/>
    <x v="1"/>
    <m/>
    <n v="6.22"/>
    <x v="1"/>
    <m/>
    <n v="1991"/>
    <s v="Oct"/>
    <n v="5"/>
    <s v="5-Oct-1991"/>
    <m/>
    <n v="31"/>
    <m/>
    <n v="29969.67"/>
  </r>
  <r>
    <s v="Zimmer, Ms.  Lissa"/>
    <m/>
    <s v=" Ms"/>
    <s v="  Lissa"/>
    <s v="Zimmer"/>
    <m/>
    <n v="1"/>
    <m/>
    <s v="No"/>
    <s v="No"/>
    <s v="No"/>
    <s v="No"/>
    <m/>
    <n v="26.6"/>
    <x v="1"/>
    <m/>
    <n v="4.33"/>
    <x v="2"/>
    <m/>
    <n v="1981"/>
    <s v="Aug"/>
    <n v="4"/>
    <s v="4-Aug-1981"/>
    <m/>
    <n v="41"/>
    <m/>
    <n v="30026.87"/>
  </r>
  <r>
    <s v="Granski, Ms.  Megan"/>
    <m/>
    <s v=" Ms"/>
    <s v="  Megan"/>
    <s v="Granski"/>
    <m/>
    <n v="1"/>
    <m/>
    <s v="No"/>
    <s v="No"/>
    <s v="No"/>
    <s v="No"/>
    <m/>
    <n v="25.27"/>
    <x v="1"/>
    <m/>
    <n v="5.83"/>
    <x v="1"/>
    <m/>
    <n v="1967"/>
    <s v="Jun"/>
    <n v="16"/>
    <s v="16-Jun-1967"/>
    <m/>
    <n v="55"/>
    <m/>
    <n v="30063.58"/>
  </r>
  <r>
    <s v="Dunn, Ms.  Alyson"/>
    <m/>
    <s v=" Ms"/>
    <s v="  Alyson"/>
    <s v="Dunn"/>
    <m/>
    <n v="1"/>
    <m/>
    <s v="No"/>
    <s v="yes"/>
    <s v="No"/>
    <s v="Yes"/>
    <m/>
    <n v="34.484999999999999"/>
    <x v="0"/>
    <m/>
    <n v="4.7"/>
    <x v="2"/>
    <m/>
    <n v="1979"/>
    <s v="Sep"/>
    <n v="2"/>
    <s v="2-Sep-1979"/>
    <m/>
    <n v="43"/>
    <m/>
    <n v="30095.97"/>
  </r>
  <r>
    <s v="Regina, Mr.  Chance B"/>
    <m/>
    <s v=" Mr"/>
    <s v="  Chance B"/>
    <s v="Regina"/>
    <m/>
    <n v="1"/>
    <m/>
    <s v="No"/>
    <s v="yes"/>
    <s v="No"/>
    <s v="Yes"/>
    <m/>
    <n v="15.57"/>
    <x v="4"/>
    <m/>
    <n v="4.07"/>
    <x v="2"/>
    <m/>
    <n v="1971"/>
    <s v="Dec"/>
    <n v="25"/>
    <s v="25-Dec-1971"/>
    <m/>
    <n v="51"/>
    <m/>
    <n v="30134.75"/>
  </r>
  <r>
    <s v="O'Connor, Mr.  Sean P"/>
    <m/>
    <s v=" Mr"/>
    <s v="  Sean P"/>
    <s v="O'Connor"/>
    <m/>
    <n v="0"/>
    <m/>
    <s v="No"/>
    <s v="No"/>
    <s v="No"/>
    <s v="No"/>
    <m/>
    <n v="30.36"/>
    <x v="0"/>
    <m/>
    <n v="9.39"/>
    <x v="0"/>
    <m/>
    <n v="1958"/>
    <s v="Aug"/>
    <n v="11"/>
    <s v="11-Aug-1958"/>
    <m/>
    <n v="64"/>
    <m/>
    <n v="30166.62"/>
  </r>
  <r>
    <s v="Howe, Ms.  Therese"/>
    <m/>
    <s v=" Ms"/>
    <s v="  Therese"/>
    <s v="Howe"/>
    <m/>
    <n v="0"/>
    <m/>
    <s v="No"/>
    <s v="No"/>
    <s v="No"/>
    <s v="No"/>
    <m/>
    <n v="19.37"/>
    <x v="2"/>
    <m/>
    <n v="4.18"/>
    <x v="2"/>
    <m/>
    <n v="1963"/>
    <s v="Sep"/>
    <n v="13"/>
    <s v="13-Sep-1963"/>
    <m/>
    <n v="59"/>
    <m/>
    <n v="30184.94"/>
  </r>
  <r>
    <s v="Atwater, Mr.  Beau"/>
    <m/>
    <s v=" Mr"/>
    <s v="  Beau"/>
    <s v="Atwater"/>
    <m/>
    <n v="1"/>
    <m/>
    <s v="No"/>
    <s v="No"/>
    <s v="No"/>
    <s v="No"/>
    <m/>
    <n v="16.71"/>
    <x v="4"/>
    <m/>
    <n v="4.18"/>
    <x v="2"/>
    <m/>
    <n v="1962"/>
    <s v="Sep"/>
    <n v="15"/>
    <s v="15-Sep-1962"/>
    <m/>
    <n v="60"/>
    <m/>
    <n v="30260"/>
  </r>
  <r>
    <s v="Gurganus, Ms.  Kelsey M"/>
    <m/>
    <s v=" Ms"/>
    <s v="  Kelsey M"/>
    <s v="Gurganus"/>
    <m/>
    <n v="1"/>
    <m/>
    <s v="No"/>
    <s v="yes"/>
    <s v="No"/>
    <s v="Yes"/>
    <m/>
    <n v="24.1"/>
    <x v="2"/>
    <m/>
    <n v="4.4000000000000004"/>
    <x v="2"/>
    <m/>
    <n v="1972"/>
    <s v="Jul"/>
    <n v="24"/>
    <s v="24-Jul-1972"/>
    <m/>
    <n v="50"/>
    <m/>
    <n v="30284.639999999999"/>
  </r>
  <r>
    <s v="Holden, Ms.  Gretchen"/>
    <m/>
    <s v=" Ms"/>
    <s v="  Gretchen"/>
    <s v="Holden"/>
    <m/>
    <n v="0"/>
    <m/>
    <s v="No"/>
    <s v="No"/>
    <s v="No"/>
    <s v="No"/>
    <m/>
    <n v="29.77"/>
    <x v="1"/>
    <m/>
    <n v="9.9"/>
    <x v="0"/>
    <m/>
    <n v="2004"/>
    <s v="Jun"/>
    <n v="1"/>
    <s v="1-Jun-2004"/>
    <m/>
    <n v="19"/>
    <m/>
    <n v="30328.27"/>
  </r>
  <r>
    <s v="Parton, Mr.  Nicholas E."/>
    <m/>
    <s v=" Mr"/>
    <s v="  Nicholas E"/>
    <s v="Parton"/>
    <m/>
    <n v="0"/>
    <m/>
    <s v="No"/>
    <s v="yes"/>
    <s v="No"/>
    <s v="Yes"/>
    <m/>
    <n v="46.53"/>
    <x v="0"/>
    <m/>
    <n v="4.84"/>
    <x v="2"/>
    <m/>
    <n v="1969"/>
    <s v="Jul"/>
    <n v="30"/>
    <s v="30-Jul-1969"/>
    <m/>
    <n v="53"/>
    <m/>
    <n v="30366.93"/>
  </r>
  <r>
    <s v="Downs, Ms.  Deborah"/>
    <m/>
    <s v=" Ms"/>
    <s v="  Deborah"/>
    <s v="Downs"/>
    <m/>
    <n v="1"/>
    <m/>
    <s v="No"/>
    <s v="No"/>
    <s v="No"/>
    <s v="No"/>
    <m/>
    <n v="23.4"/>
    <x v="2"/>
    <m/>
    <n v="5.53"/>
    <x v="2"/>
    <m/>
    <n v="1976"/>
    <s v="Sep"/>
    <n v="3"/>
    <s v="3-Sep-1976"/>
    <m/>
    <n v="46"/>
    <m/>
    <n v="30409.53"/>
  </r>
  <r>
    <s v="Dent, Mr.  Chuck W. Jr."/>
    <m/>
    <s v=" Mr"/>
    <s v="  Chuck W"/>
    <s v="Dent"/>
    <m/>
    <n v="0"/>
    <m/>
    <s v="No"/>
    <s v="yes"/>
    <s v="No"/>
    <s v="Yes"/>
    <m/>
    <n v="30"/>
    <x v="0"/>
    <m/>
    <n v="4.33"/>
    <x v="2"/>
    <m/>
    <n v="1998"/>
    <s v="Oct"/>
    <n v="28"/>
    <s v="28-Oct-1998"/>
    <m/>
    <n v="24"/>
    <m/>
    <n v="30422.03"/>
  </r>
  <r>
    <s v="Ranti, Mr.  Daniel"/>
    <m/>
    <s v=" Mr"/>
    <s v="  Daniel"/>
    <s v="Ranti"/>
    <m/>
    <n v="0"/>
    <m/>
    <s v="No"/>
    <s v="yes"/>
    <s v="No"/>
    <s v="Yes"/>
    <m/>
    <n v="29.15"/>
    <x v="1"/>
    <m/>
    <n v="4.91"/>
    <x v="2"/>
    <m/>
    <n v="1983"/>
    <s v="Sep"/>
    <n v="3"/>
    <s v="3-Sep-1983"/>
    <m/>
    <n v="39"/>
    <m/>
    <n v="30457.37"/>
  </r>
  <r>
    <s v="Ishaq, Ms.  Amany"/>
    <m/>
    <s v=" Ms"/>
    <s v="  Amany"/>
    <s v="Ishaq"/>
    <m/>
    <n v="0"/>
    <m/>
    <s v="No"/>
    <s v="No"/>
    <s v="No"/>
    <s v="No"/>
    <m/>
    <n v="34.865000000000002"/>
    <x v="0"/>
    <m/>
    <n v="4.8"/>
    <x v="2"/>
    <m/>
    <n v="1986"/>
    <s v="Aug"/>
    <n v="10"/>
    <s v="10-Aug-1986"/>
    <m/>
    <n v="36"/>
    <m/>
    <n v="30530.5"/>
  </r>
  <r>
    <s v="Wiles, Ms.  Kipling"/>
    <m/>
    <s v=" Ms"/>
    <s v="  Kipling"/>
    <s v="Wiles"/>
    <m/>
    <n v="2"/>
    <m/>
    <s v="No"/>
    <s v="yes"/>
    <s v="No"/>
    <s v="Yes"/>
    <m/>
    <n v="28.12"/>
    <x v="1"/>
    <m/>
    <n v="5.55"/>
    <x v="2"/>
    <m/>
    <n v="1970"/>
    <s v="Nov"/>
    <n v="11"/>
    <s v="11-Nov-1970"/>
    <m/>
    <n v="52"/>
    <m/>
    <n v="30625.65"/>
  </r>
  <r>
    <s v="Roberts, Mr.  Duncan"/>
    <m/>
    <s v=" Mr"/>
    <s v="  Duncan"/>
    <s v="Roberts"/>
    <m/>
    <n v="0"/>
    <m/>
    <s v="No"/>
    <s v="yes"/>
    <s v="No"/>
    <s v="Yes"/>
    <m/>
    <n v="29.45"/>
    <x v="1"/>
    <m/>
    <n v="5.24"/>
    <x v="2"/>
    <m/>
    <n v="1999"/>
    <s v="Sep"/>
    <n v="21"/>
    <s v="21-Sep-1999"/>
    <m/>
    <n v="23"/>
    <m/>
    <n v="30697.71"/>
  </r>
  <r>
    <s v="Serafini, Mr.  Louis C."/>
    <m/>
    <s v=" Mr"/>
    <s v="  Louis C"/>
    <s v="Serafini"/>
    <m/>
    <n v="1"/>
    <m/>
    <s v="No"/>
    <s v="No"/>
    <s v="No"/>
    <s v="No"/>
    <m/>
    <n v="27.94"/>
    <x v="1"/>
    <m/>
    <n v="6.08"/>
    <x v="1"/>
    <m/>
    <n v="1983"/>
    <s v="Dec"/>
    <n v="21"/>
    <s v="21-Dec-1983"/>
    <m/>
    <n v="39"/>
    <m/>
    <n v="30724.44"/>
  </r>
  <r>
    <s v="Button, Mr.  Daniel J"/>
    <m/>
    <s v=" Mr"/>
    <s v="  Daniel J"/>
    <s v="Button"/>
    <m/>
    <n v="1"/>
    <m/>
    <s v="No"/>
    <s v="No"/>
    <s v="No"/>
    <s v="No"/>
    <m/>
    <n v="27.2"/>
    <x v="1"/>
    <m/>
    <n v="5.83"/>
    <x v="1"/>
    <m/>
    <n v="1988"/>
    <s v="Sep"/>
    <n v="5"/>
    <s v="5-Sep-1988"/>
    <m/>
    <n v="34"/>
    <m/>
    <n v="30763.01"/>
  </r>
  <r>
    <s v="Gaal, Ms.  Ildiko M."/>
    <m/>
    <s v=" Ms"/>
    <s v="  Ildiko M"/>
    <s v="Gaal"/>
    <m/>
    <n v="1"/>
    <m/>
    <s v="No"/>
    <s v="No"/>
    <s v="No"/>
    <s v="No"/>
    <m/>
    <n v="33.344999999999999"/>
    <x v="0"/>
    <m/>
    <n v="4.29"/>
    <x v="2"/>
    <m/>
    <n v="1961"/>
    <s v="Sep"/>
    <n v="9"/>
    <s v="9-Sep-1961"/>
    <m/>
    <n v="61"/>
    <m/>
    <n v="30942.19"/>
  </r>
  <r>
    <s v="Liptak, Ms.  Melinda E."/>
    <m/>
    <s v=" Ms"/>
    <s v="  Melinda E"/>
    <s v="Liptak"/>
    <m/>
    <n v="1"/>
    <m/>
    <s v="No"/>
    <s v="No"/>
    <s v="No"/>
    <s v="No"/>
    <m/>
    <n v="29.925000000000001"/>
    <x v="3"/>
    <m/>
    <n v="5.3"/>
    <x v="2"/>
    <m/>
    <n v="2004"/>
    <s v="Nov"/>
    <n v="9"/>
    <s v="9-Nov-2004"/>
    <m/>
    <n v="18"/>
    <m/>
    <n v="31196.61"/>
  </r>
  <r>
    <s v="Kellam, Ms.  Ashley M"/>
    <m/>
    <s v=" Ms"/>
    <s v="  Ashley M"/>
    <s v="Kellam"/>
    <m/>
    <n v="1"/>
    <m/>
    <s v="No"/>
    <s v="No"/>
    <s v="No"/>
    <s v="No"/>
    <m/>
    <n v="24.225000000000001"/>
    <x v="2"/>
    <m/>
    <n v="4.42"/>
    <x v="2"/>
    <m/>
    <n v="2000"/>
    <s v="Jul"/>
    <n v="22"/>
    <s v="22-Jul-2000"/>
    <m/>
    <n v="22"/>
    <m/>
    <n v="31234.560000000001"/>
  </r>
  <r>
    <s v="Gordon, Ms.  Stephanie"/>
    <m/>
    <s v=" Ms"/>
    <s v="  Stephanie"/>
    <s v="Gordon"/>
    <m/>
    <n v="1"/>
    <m/>
    <s v="No"/>
    <s v="No"/>
    <s v="No"/>
    <s v="No"/>
    <m/>
    <n v="29.68"/>
    <x v="1"/>
    <m/>
    <n v="5.68"/>
    <x v="2"/>
    <m/>
    <n v="1968"/>
    <s v="Jul"/>
    <n v="9"/>
    <s v="9-Jul-1968"/>
    <m/>
    <n v="54"/>
    <m/>
    <n v="31322.53"/>
  </r>
  <r>
    <s v="Hyland, Mr.  Sean P."/>
    <m/>
    <s v=" Mr"/>
    <s v="  Sean P"/>
    <s v="Hyland"/>
    <m/>
    <n v="1"/>
    <m/>
    <s v="No"/>
    <s v="No"/>
    <s v="No"/>
    <s v="No"/>
    <m/>
    <n v="20.614999999999998"/>
    <x v="2"/>
    <m/>
    <n v="6.05"/>
    <x v="1"/>
    <m/>
    <n v="1995"/>
    <s v="Sep"/>
    <n v="27"/>
    <s v="27-Sep-1995"/>
    <m/>
    <n v="27"/>
    <m/>
    <n v="31328.27"/>
  </r>
  <r>
    <s v="Wagoner, Ms.  Emily G"/>
    <m/>
    <s v=" Ms"/>
    <s v="  Emily G"/>
    <s v="Wagoner"/>
    <m/>
    <n v="1"/>
    <m/>
    <s v="No"/>
    <s v="No"/>
    <s v="No"/>
    <s v="No"/>
    <m/>
    <n v="32.119999999999997"/>
    <x v="0"/>
    <m/>
    <n v="5.33"/>
    <x v="2"/>
    <m/>
    <n v="1974"/>
    <s v="Oct"/>
    <n v="8"/>
    <s v="8-Oct-1974"/>
    <m/>
    <n v="48"/>
    <m/>
    <n v="31368.81"/>
  </r>
  <r>
    <s v="Thomas, Mr.  Malcolm"/>
    <m/>
    <s v=" Mr"/>
    <s v="  Malcolm"/>
    <s v="Thomas"/>
    <m/>
    <n v="0"/>
    <m/>
    <s v="No"/>
    <s v="No"/>
    <s v="No"/>
    <s v="No"/>
    <m/>
    <n v="27.36"/>
    <x v="1"/>
    <m/>
    <n v="6.22"/>
    <x v="1"/>
    <m/>
    <n v="1975"/>
    <s v="Oct"/>
    <n v="29"/>
    <s v="29-Oct-1975"/>
    <m/>
    <n v="47"/>
    <m/>
    <n v="31591.82"/>
  </r>
  <r>
    <s v="Goffi, Mr.  Danilo"/>
    <m/>
    <s v=" Mr"/>
    <s v="  Danilo"/>
    <s v="Goffi"/>
    <m/>
    <n v="0"/>
    <m/>
    <s v="No"/>
    <s v="No"/>
    <s v="No"/>
    <s v="No"/>
    <m/>
    <n v="17.385000000000002"/>
    <x v="4"/>
    <m/>
    <n v="5.84"/>
    <x v="1"/>
    <m/>
    <n v="1960"/>
    <s v="Dec"/>
    <n v="13"/>
    <s v="13-Dec-1960"/>
    <m/>
    <n v="62"/>
    <m/>
    <n v="31620"/>
  </r>
  <r>
    <s v="Salovaara, Mr.  Mikko"/>
    <m/>
    <s v=" Mr"/>
    <s v="  Mikko"/>
    <s v="Salovaara"/>
    <m/>
    <n v="1"/>
    <m/>
    <s v="No"/>
    <s v="No"/>
    <s v="No"/>
    <s v="No"/>
    <m/>
    <n v="30.13"/>
    <x v="0"/>
    <m/>
    <n v="5.71"/>
    <x v="1"/>
    <m/>
    <n v="1977"/>
    <s v="Oct"/>
    <n v="14"/>
    <s v="14-Oct-1977"/>
    <m/>
    <n v="45"/>
    <m/>
    <n v="31736.7"/>
  </r>
  <r>
    <s v="Reid, Ms.  Paula C."/>
    <m/>
    <s v=" Ms"/>
    <s v="  Paula C"/>
    <s v="Reid"/>
    <m/>
    <n v="1"/>
    <m/>
    <s v="No"/>
    <s v="yes"/>
    <s v="No"/>
    <s v="Yes"/>
    <m/>
    <n v="25.44"/>
    <x v="1"/>
    <m/>
    <n v="6.04"/>
    <x v="1"/>
    <m/>
    <n v="1984"/>
    <s v="Sep"/>
    <n v="10"/>
    <s v="10-Sep-1984"/>
    <m/>
    <n v="38"/>
    <m/>
    <n v="31743.919999999998"/>
  </r>
  <r>
    <s v="Allan, Ms.  Kirsten N."/>
    <m/>
    <s v=" Ms"/>
    <s v="  Kirsten N"/>
    <s v="Allan"/>
    <m/>
    <n v="1"/>
    <m/>
    <s v="No"/>
    <s v="No"/>
    <s v="No"/>
    <s v="No"/>
    <m/>
    <n v="39.805"/>
    <x v="0"/>
    <m/>
    <n v="4.38"/>
    <x v="2"/>
    <m/>
    <n v="1975"/>
    <s v="Sep"/>
    <n v="25"/>
    <s v="25-Sep-1975"/>
    <m/>
    <n v="47"/>
    <m/>
    <n v="31897.1"/>
  </r>
  <r>
    <s v="McLaughlin, Ms.  Christy"/>
    <m/>
    <s v=" Ms"/>
    <s v="  Christy"/>
    <s v="McLaughlin"/>
    <m/>
    <n v="1"/>
    <m/>
    <s v="No"/>
    <s v="yes"/>
    <s v="No"/>
    <s v="Yes"/>
    <m/>
    <n v="30.4"/>
    <x v="0"/>
    <m/>
    <n v="5.56"/>
    <x v="2"/>
    <m/>
    <n v="1972"/>
    <s v="Sep"/>
    <n v="21"/>
    <s v="21-Sep-1972"/>
    <m/>
    <n v="50"/>
    <m/>
    <n v="31980.89"/>
  </r>
  <r>
    <s v="Lee, Ms.  Jennifer"/>
    <m/>
    <s v=" Ms"/>
    <s v="  Jennifer"/>
    <s v="Lee"/>
    <m/>
    <n v="1"/>
    <m/>
    <s v="No"/>
    <s v="No"/>
    <s v="No"/>
    <s v="No"/>
    <m/>
    <n v="23.18"/>
    <x v="2"/>
    <m/>
    <n v="4.24"/>
    <x v="2"/>
    <m/>
    <n v="1993"/>
    <s v="Sep"/>
    <n v="13"/>
    <s v="13-Sep-1993"/>
    <m/>
    <n v="29"/>
    <m/>
    <n v="32086.21"/>
  </r>
  <r>
    <s v="Tang, Ms.  Jingjing"/>
    <m/>
    <s v=" Ms"/>
    <s v="  Jingjing"/>
    <s v="Tang"/>
    <m/>
    <n v="1"/>
    <m/>
    <s v="No"/>
    <s v="No"/>
    <s v="No"/>
    <s v="No"/>
    <m/>
    <n v="39.615000000000002"/>
    <x v="0"/>
    <m/>
    <n v="6.32"/>
    <x v="1"/>
    <m/>
    <n v="1978"/>
    <s v="Nov"/>
    <n v="10"/>
    <s v="10-Nov-1978"/>
    <m/>
    <n v="44"/>
    <m/>
    <n v="32108.66"/>
  </r>
  <r>
    <s v="Kennedy, Mr.  Morgan"/>
    <m/>
    <s v=" Mr"/>
    <s v="  Morgan"/>
    <s v="Kennedy"/>
    <m/>
    <n v="1"/>
    <m/>
    <s v="No"/>
    <s v="yes"/>
    <s v="No"/>
    <s v="Yes"/>
    <m/>
    <n v="30.59"/>
    <x v="0"/>
    <m/>
    <n v="6.3"/>
    <x v="1"/>
    <m/>
    <n v="1969"/>
    <s v="Sep"/>
    <n v="11"/>
    <s v="11-Sep-1969"/>
    <m/>
    <n v="53"/>
    <m/>
    <n v="32192.76"/>
  </r>
  <r>
    <s v="Condon, Mr.  Patrick J."/>
    <m/>
    <s v=" Mr"/>
    <s v="  Patrick J"/>
    <s v="Condon"/>
    <m/>
    <n v="1"/>
    <m/>
    <s v="No"/>
    <s v="yes"/>
    <s v="No"/>
    <s v="Yes"/>
    <m/>
    <n v="16.72"/>
    <x v="4"/>
    <m/>
    <n v="4.38"/>
    <x v="2"/>
    <m/>
    <n v="1994"/>
    <s v="Sep"/>
    <n v="8"/>
    <s v="8-Sep-1994"/>
    <m/>
    <n v="28"/>
    <m/>
    <n v="32222.81"/>
  </r>
  <r>
    <s v="Chepkwony, Mr.  Frankline"/>
    <m/>
    <s v=" Mr"/>
    <s v="  Frankline"/>
    <s v="Chepkwony"/>
    <m/>
    <n v="1"/>
    <m/>
    <s v="No"/>
    <s v="yes"/>
    <s v="No"/>
    <s v="Yes"/>
    <m/>
    <n v="26.22"/>
    <x v="1"/>
    <m/>
    <n v="4.6500000000000004"/>
    <x v="2"/>
    <m/>
    <n v="1975"/>
    <s v="Dec"/>
    <n v="17"/>
    <s v="17-Dec-1975"/>
    <m/>
    <n v="47"/>
    <m/>
    <n v="32259.96"/>
  </r>
  <r>
    <s v="Rodriguez, Ms.  Laura T."/>
    <m/>
    <s v=" Ms"/>
    <s v="  Laura T"/>
    <s v="Rodriguez"/>
    <m/>
    <n v="1"/>
    <m/>
    <s v="No"/>
    <s v="No"/>
    <s v="No"/>
    <s v="No"/>
    <m/>
    <n v="31.824999999999999"/>
    <x v="0"/>
    <m/>
    <n v="4.7"/>
    <x v="2"/>
    <m/>
    <n v="1986"/>
    <s v="Dec"/>
    <n v="2"/>
    <s v="2-Dec-1986"/>
    <m/>
    <n v="36"/>
    <m/>
    <n v="32288.49"/>
  </r>
  <r>
    <s v="Szynkarczuk, Ms.  Natalia"/>
    <m/>
    <s v=" Ms"/>
    <s v="  Natalia"/>
    <s v="Szynkarczuk"/>
    <m/>
    <n v="1"/>
    <m/>
    <s v="No"/>
    <s v="No"/>
    <s v="No"/>
    <s v="No"/>
    <m/>
    <n v="25.745000000000001"/>
    <x v="1"/>
    <m/>
    <n v="4.34"/>
    <x v="2"/>
    <m/>
    <n v="1972"/>
    <s v="Oct"/>
    <n v="19"/>
    <s v="19-Oct-1972"/>
    <m/>
    <n v="50"/>
    <m/>
    <n v="32428.63"/>
  </r>
  <r>
    <s v="Brill, Ms.  Jennifer L."/>
    <m/>
    <s v=" Ms"/>
    <s v="  Jennifer L"/>
    <s v="Brill"/>
    <m/>
    <n v="1"/>
    <m/>
    <s v="No"/>
    <s v="No"/>
    <s v="No"/>
    <s v="No"/>
    <m/>
    <n v="24.605"/>
    <x v="2"/>
    <m/>
    <n v="5.62"/>
    <x v="2"/>
    <m/>
    <n v="1976"/>
    <s v="Aug"/>
    <n v="9"/>
    <s v="9-Aug-1976"/>
    <m/>
    <n v="46"/>
    <m/>
    <n v="32430.22"/>
  </r>
  <r>
    <s v="Adams, Ms.  Brooke"/>
    <m/>
    <s v=" Ms"/>
    <s v="  Brooke"/>
    <s v="Adams"/>
    <m/>
    <n v="1"/>
    <m/>
    <s v="No"/>
    <s v="No"/>
    <s v="No"/>
    <s v="No"/>
    <m/>
    <n v="24.51"/>
    <x v="2"/>
    <m/>
    <n v="4.24"/>
    <x v="2"/>
    <m/>
    <n v="1981"/>
    <s v="Sep"/>
    <n v="27"/>
    <s v="27-Sep-1981"/>
    <m/>
    <n v="41"/>
    <m/>
    <n v="32462.35"/>
  </r>
  <r>
    <s v="Nunn, Mr.  Jeremy M"/>
    <m/>
    <s v=" Mr"/>
    <s v="  Jeremy M"/>
    <s v="Nunn"/>
    <m/>
    <n v="0"/>
    <m/>
    <s v="No"/>
    <s v="yes"/>
    <s v="No"/>
    <s v="Yes"/>
    <m/>
    <n v="31.065000000000001"/>
    <x v="0"/>
    <m/>
    <n v="4.57"/>
    <x v="2"/>
    <m/>
    <n v="1976"/>
    <s v="Sep"/>
    <n v="19"/>
    <s v="19-Sep-1976"/>
    <m/>
    <n v="46"/>
    <m/>
    <n v="32485.46"/>
  </r>
  <r>
    <s v="Blair, Ms.  Megan L."/>
    <m/>
    <s v=" Ms"/>
    <s v="  Megan L"/>
    <s v="Blair"/>
    <m/>
    <n v="0"/>
    <m/>
    <s v="No"/>
    <s v="No"/>
    <s v="No"/>
    <s v="No"/>
    <m/>
    <n v="28.12"/>
    <x v="1"/>
    <m/>
    <n v="5.05"/>
    <x v="2"/>
    <m/>
    <n v="2003"/>
    <s v="Oct"/>
    <n v="8"/>
    <s v="8-Oct-2003"/>
    <m/>
    <n v="19"/>
    <m/>
    <n v="32548.34"/>
  </r>
  <r>
    <s v="Sharkey, Mr.  Bryan"/>
    <m/>
    <s v=" Mr"/>
    <s v="  Bryan"/>
    <s v="Sharkey"/>
    <m/>
    <n v="0"/>
    <m/>
    <s v="No"/>
    <s v="No"/>
    <s v="No"/>
    <s v="No"/>
    <m/>
    <n v="38.06"/>
    <x v="0"/>
    <m/>
    <n v="6.16"/>
    <x v="1"/>
    <m/>
    <n v="1990"/>
    <s v="Jul"/>
    <n v="13"/>
    <s v="13-Jul-1990"/>
    <m/>
    <n v="32"/>
    <m/>
    <n v="32672.11"/>
  </r>
  <r>
    <s v="Scalard, Ms.  Marny"/>
    <m/>
    <s v=" Ms"/>
    <s v="  Marny"/>
    <s v="Scalard"/>
    <m/>
    <n v="0"/>
    <m/>
    <s v="No"/>
    <s v="No"/>
    <s v="No"/>
    <s v="No"/>
    <m/>
    <n v="24.96"/>
    <x v="3"/>
    <m/>
    <n v="4.57"/>
    <x v="2"/>
    <m/>
    <n v="1968"/>
    <s v="Nov"/>
    <n v="1"/>
    <s v="1-Nov-1968"/>
    <m/>
    <n v="54"/>
    <m/>
    <n v="32686.080000000002"/>
  </r>
  <r>
    <s v="Burget, Mr.  Marc"/>
    <m/>
    <s v=" Mr"/>
    <s v="  Marc"/>
    <s v="Burget"/>
    <m/>
    <n v="0"/>
    <m/>
    <s v="No"/>
    <s v="yes"/>
    <s v="No"/>
    <s v="Yes"/>
    <m/>
    <n v="17.670000000000002"/>
    <x v="4"/>
    <m/>
    <n v="5.53"/>
    <x v="2"/>
    <m/>
    <n v="1990"/>
    <s v="Sep"/>
    <n v="30"/>
    <s v="30-Sep-1990"/>
    <m/>
    <n v="32"/>
    <m/>
    <n v="32716.2"/>
  </r>
  <r>
    <s v="English, Mr.  Benjamin L"/>
    <m/>
    <s v=" Mr"/>
    <s v="  Benjamin L"/>
    <s v="English"/>
    <m/>
    <n v="1"/>
    <m/>
    <s v="No"/>
    <s v="No"/>
    <s v="No"/>
    <s v="No"/>
    <m/>
    <n v="31.35"/>
    <x v="0"/>
    <m/>
    <n v="5.84"/>
    <x v="1"/>
    <m/>
    <n v="1990"/>
    <s v="Jul"/>
    <n v="9"/>
    <s v="9-Jul-1990"/>
    <m/>
    <n v="32"/>
    <m/>
    <n v="32734.19"/>
  </r>
  <r>
    <s v="Hampton, Mr.  Rob G"/>
    <m/>
    <s v=" Mr"/>
    <s v="  Rob G"/>
    <s v="Hampton"/>
    <m/>
    <n v="1"/>
    <m/>
    <s v="No"/>
    <s v="No"/>
    <s v="No"/>
    <s v="No"/>
    <m/>
    <n v="28.31"/>
    <x v="1"/>
    <m/>
    <n v="6.41"/>
    <x v="0"/>
    <m/>
    <n v="1974"/>
    <s v="Dec"/>
    <n v="6"/>
    <s v="6-Dec-1974"/>
    <m/>
    <n v="48"/>
    <m/>
    <n v="32760.48"/>
  </r>
  <r>
    <s v="Flynn, Ms.  Stefanie A"/>
    <m/>
    <s v=" Ms"/>
    <s v="  Stefanie A"/>
    <s v="Flynn"/>
    <m/>
    <n v="1"/>
    <m/>
    <s v="No"/>
    <s v="yes"/>
    <s v="No"/>
    <s v="Yes"/>
    <m/>
    <n v="30.3"/>
    <x v="0"/>
    <m/>
    <n v="4.7300000000000004"/>
    <x v="2"/>
    <m/>
    <n v="1972"/>
    <s v="Nov"/>
    <n v="7"/>
    <s v="7-Nov-1972"/>
    <m/>
    <n v="50"/>
    <m/>
    <n v="32765.33"/>
  </r>
  <r>
    <s v="Knast, Ms.  Stephanie"/>
    <m/>
    <s v=" Ms"/>
    <s v="  Stephanie"/>
    <s v="Knast"/>
    <m/>
    <n v="0"/>
    <m/>
    <s v="No"/>
    <s v="yes"/>
    <s v="No"/>
    <s v="Yes"/>
    <m/>
    <n v="26.4"/>
    <x v="1"/>
    <m/>
    <n v="6.22"/>
    <x v="1"/>
    <m/>
    <n v="1980"/>
    <s v="Dec"/>
    <n v="12"/>
    <s v="12-Dec-1980"/>
    <m/>
    <n v="42"/>
    <m/>
    <n v="32787.46"/>
  </r>
  <r>
    <s v="Lucas, Ms.  Caroline F."/>
    <m/>
    <s v=" Ms"/>
    <s v="  Caroline F"/>
    <s v="Lucas"/>
    <m/>
    <n v="0"/>
    <m/>
    <s v="No"/>
    <s v="yes"/>
    <s v="No"/>
    <s v="Yes"/>
    <m/>
    <n v="22.135000000000002"/>
    <x v="2"/>
    <m/>
    <n v="4.46"/>
    <x v="2"/>
    <m/>
    <n v="1995"/>
    <s v="Dec"/>
    <n v="4"/>
    <s v="4-Dec-1995"/>
    <m/>
    <n v="27"/>
    <m/>
    <n v="32827.51"/>
  </r>
  <r>
    <s v="Thomas, Ms.  Julia J."/>
    <m/>
    <s v=" Ms"/>
    <s v="  Julia J"/>
    <s v="Thomas"/>
    <m/>
    <n v="0"/>
    <m/>
    <s v="No"/>
    <s v="yes"/>
    <s v="No"/>
    <s v="Yes"/>
    <m/>
    <n v="17.399999999999999"/>
    <x v="4"/>
    <m/>
    <n v="4.5"/>
    <x v="2"/>
    <m/>
    <n v="1981"/>
    <s v="Nov"/>
    <n v="17"/>
    <s v="17-Nov-1981"/>
    <m/>
    <n v="41"/>
    <m/>
    <n v="32906.69"/>
  </r>
  <r>
    <s v="Cherewatti, Mr.  Jack"/>
    <m/>
    <s v=" Mr"/>
    <s v="  Jack"/>
    <s v="Cherewatti"/>
    <m/>
    <n v="0"/>
    <m/>
    <s v="No"/>
    <s v="No"/>
    <s v="No"/>
    <s v="No"/>
    <m/>
    <n v="28.06"/>
    <x v="1"/>
    <m/>
    <n v="8.93"/>
    <x v="0"/>
    <m/>
    <n v="1971"/>
    <s v="Aug"/>
    <n v="24"/>
    <s v="24-Aug-1971"/>
    <m/>
    <n v="51"/>
    <m/>
    <n v="32947.629999999997"/>
  </r>
  <r>
    <s v="Olle, Mr.  Bernat"/>
    <m/>
    <s v=" Mr"/>
    <s v="  Bernat"/>
    <s v="Olle"/>
    <m/>
    <n v="0"/>
    <m/>
    <s v="No"/>
    <s v="No"/>
    <s v="No"/>
    <s v="No"/>
    <m/>
    <n v="31.13"/>
    <x v="0"/>
    <m/>
    <n v="11.02"/>
    <x v="0"/>
    <m/>
    <n v="1995"/>
    <s v="Jul"/>
    <n v="8"/>
    <s v="8-Jul-1995"/>
    <m/>
    <n v="27"/>
    <m/>
    <n v="33017.46"/>
  </r>
  <r>
    <s v="Hamsi, Mr.  Hicham"/>
    <m/>
    <s v=" Mr"/>
    <s v="  Hicham"/>
    <s v="Hamsi"/>
    <m/>
    <n v="0"/>
    <m/>
    <s v="No"/>
    <s v="No"/>
    <s v="No"/>
    <s v="No"/>
    <m/>
    <n v="18.46"/>
    <x v="4"/>
    <m/>
    <n v="5.25"/>
    <x v="2"/>
    <m/>
    <n v="1967"/>
    <s v="Jul"/>
    <n v="10"/>
    <s v="10-Jul-1967"/>
    <m/>
    <n v="55"/>
    <m/>
    <n v="33025.32"/>
  </r>
  <r>
    <s v="Finnegan, Ms.  Sarah"/>
    <m/>
    <s v=" Ms"/>
    <s v="  Sarah"/>
    <s v="Finnegan"/>
    <m/>
    <n v="0"/>
    <m/>
    <s v="No"/>
    <s v="No"/>
    <s v="No"/>
    <s v="No"/>
    <m/>
    <n v="17.3"/>
    <x v="4"/>
    <m/>
    <n v="4.75"/>
    <x v="2"/>
    <m/>
    <n v="1994"/>
    <s v="Jul"/>
    <n v="28"/>
    <s v="28-Jul-1994"/>
    <m/>
    <n v="28"/>
    <m/>
    <n v="33057.230000000003"/>
  </r>
  <r>
    <s v="Walsh, Mr.  Anthony S"/>
    <m/>
    <s v=" Mr"/>
    <s v="  Anthony S"/>
    <s v="Walsh"/>
    <m/>
    <n v="1"/>
    <m/>
    <s v="No"/>
    <s v="yes"/>
    <s v="No"/>
    <s v="Yes"/>
    <m/>
    <n v="35.625"/>
    <x v="0"/>
    <m/>
    <n v="4.68"/>
    <x v="2"/>
    <m/>
    <n v="1962"/>
    <s v="Jul"/>
    <n v="1"/>
    <s v="1-Jul-1962"/>
    <m/>
    <n v="60"/>
    <m/>
    <n v="33074.94"/>
  </r>
  <r>
    <s v="Villa, Ms.  Elisabetta"/>
    <m/>
    <s v=" Ms"/>
    <s v="  Elisabetta"/>
    <s v="Villa"/>
    <m/>
    <n v="2"/>
    <m/>
    <s v="No"/>
    <s v="yes"/>
    <s v="No"/>
    <s v="Yes"/>
    <m/>
    <n v="20.234999999999999"/>
    <x v="2"/>
    <m/>
    <n v="6.17"/>
    <x v="1"/>
    <m/>
    <n v="1969"/>
    <s v="Oct"/>
    <n v="30"/>
    <s v="30-Oct-1969"/>
    <m/>
    <n v="53"/>
    <m/>
    <n v="33090.660000000003"/>
  </r>
  <r>
    <s v="Cable, Mr.  Trevor N."/>
    <m/>
    <s v=" Mr"/>
    <s v="  Trevor N"/>
    <s v="Cable"/>
    <m/>
    <n v="1"/>
    <m/>
    <s v="No"/>
    <s v="yes"/>
    <s v="No"/>
    <s v="Yes"/>
    <m/>
    <n v="27.55"/>
    <x v="1"/>
    <m/>
    <n v="4.5599999999999996"/>
    <x v="2"/>
    <m/>
    <n v="1985"/>
    <s v="Jul"/>
    <n v="15"/>
    <s v="15-Jul-1985"/>
    <m/>
    <n v="37"/>
    <m/>
    <n v="33121"/>
  </r>
  <r>
    <s v="Eiring, Ms.  Nancy"/>
    <m/>
    <s v=" Ms"/>
    <s v="  Nancy"/>
    <s v="Eiring"/>
    <m/>
    <n v="0"/>
    <m/>
    <s v="No"/>
    <s v="No"/>
    <s v="No"/>
    <s v="No"/>
    <m/>
    <n v="17.97"/>
    <x v="4"/>
    <m/>
    <n v="6.3"/>
    <x v="1"/>
    <m/>
    <n v="1990"/>
    <s v="Oct"/>
    <n v="12"/>
    <s v="12-Oct-1990"/>
    <m/>
    <n v="32"/>
    <m/>
    <n v="33292.83"/>
  </r>
  <r>
    <s v="Connor, Ms.  Allison R."/>
    <m/>
    <s v=" Ms"/>
    <s v="  Allison R"/>
    <s v="Connor"/>
    <m/>
    <n v="1"/>
    <m/>
    <s v="No"/>
    <s v="No"/>
    <s v="No"/>
    <s v="No"/>
    <m/>
    <n v="29.98"/>
    <x v="3"/>
    <m/>
    <n v="6.03"/>
    <x v="1"/>
    <m/>
    <n v="2003"/>
    <s v="Nov"/>
    <n v="28"/>
    <s v="28-Nov-2003"/>
    <m/>
    <n v="19"/>
    <m/>
    <n v="33307.550000000003"/>
  </r>
  <r>
    <s v="Friedman, Mr.  Robert J."/>
    <m/>
    <s v=" Mr"/>
    <s v="  Robert J"/>
    <s v="Friedman"/>
    <m/>
    <n v="1"/>
    <m/>
    <s v="No"/>
    <s v="yes"/>
    <s v="No"/>
    <s v="Yes"/>
    <m/>
    <n v="33.659999999999997"/>
    <x v="0"/>
    <m/>
    <n v="4.2"/>
    <x v="2"/>
    <m/>
    <n v="1972"/>
    <s v="Sep"/>
    <n v="5"/>
    <s v="5-Sep-1972"/>
    <m/>
    <n v="50"/>
    <m/>
    <n v="33344.449999999997"/>
  </r>
  <r>
    <s v="Croker, Mr.  Nicholas"/>
    <m/>
    <s v=" Mr"/>
    <s v="  Nicholas"/>
    <s v="Croker"/>
    <m/>
    <n v="1"/>
    <m/>
    <s v="No"/>
    <s v="yes"/>
    <s v="No"/>
    <s v="Yes"/>
    <m/>
    <n v="32.67"/>
    <x v="0"/>
    <m/>
    <n v="5.61"/>
    <x v="2"/>
    <m/>
    <n v="1985"/>
    <s v="Dec"/>
    <n v="7"/>
    <s v="7-Dec-1985"/>
    <m/>
    <n v="37"/>
    <m/>
    <n v="33450.99"/>
  </r>
  <r>
    <s v="Beganics, Mr.  Kevin L"/>
    <m/>
    <s v=" Mr"/>
    <s v="  Kevin L"/>
    <s v="Beganics"/>
    <m/>
    <n v="1"/>
    <m/>
    <s v="No"/>
    <s v="yes"/>
    <s v="No"/>
    <s v="Yes"/>
    <m/>
    <n v="30.5"/>
    <x v="0"/>
    <m/>
    <n v="5.88"/>
    <x v="1"/>
    <m/>
    <n v="1970"/>
    <s v="Jun"/>
    <n v="18"/>
    <s v="18-Jun-1970"/>
    <m/>
    <n v="52"/>
    <m/>
    <n v="33471.97"/>
  </r>
  <r>
    <s v="Huberty, Mr.  Bryan"/>
    <m/>
    <s v=" Mr"/>
    <s v="  Bryan"/>
    <s v="Huberty"/>
    <m/>
    <n v="1"/>
    <m/>
    <s v="No"/>
    <s v="yes"/>
    <s v="No"/>
    <s v="Yes"/>
    <m/>
    <n v="23.1"/>
    <x v="2"/>
    <m/>
    <n v="5.92"/>
    <x v="1"/>
    <m/>
    <n v="2002"/>
    <s v="Aug"/>
    <n v="25"/>
    <s v="25-Aug-2002"/>
    <m/>
    <n v="20"/>
    <m/>
    <n v="33475.82"/>
  </r>
  <r>
    <s v="Jacobs, Ms.  Janae N."/>
    <m/>
    <s v=" Ms"/>
    <s v="  Janae N"/>
    <s v="Jacobs"/>
    <m/>
    <n v="1"/>
    <m/>
    <s v="No"/>
    <s v="No"/>
    <s v="No"/>
    <s v="No"/>
    <m/>
    <n v="39.49"/>
    <x v="0"/>
    <m/>
    <n v="4.8099999999999996"/>
    <x v="2"/>
    <m/>
    <n v="1984"/>
    <s v="Jul"/>
    <n v="22"/>
    <s v="22-Jul-1984"/>
    <m/>
    <n v="38"/>
    <m/>
    <n v="33527.1"/>
  </r>
  <r>
    <s v="Hazlehurst, Ms.  Audrey"/>
    <m/>
    <s v=" Ms"/>
    <s v="  Audrey"/>
    <s v="Hazlehurst"/>
    <m/>
    <n v="1"/>
    <m/>
    <s v="No"/>
    <s v="No"/>
    <s v="No"/>
    <s v="No"/>
    <m/>
    <n v="33.99"/>
    <x v="0"/>
    <m/>
    <n v="4.55"/>
    <x v="2"/>
    <m/>
    <n v="2003"/>
    <s v="Sep"/>
    <n v="9"/>
    <s v="9-Sep-2003"/>
    <m/>
    <n v="19"/>
    <m/>
    <n v="33611.71"/>
  </r>
  <r>
    <s v="Marin, Ms.  Laura"/>
    <m/>
    <s v=" Ms"/>
    <s v="  Laura"/>
    <s v="Marin"/>
    <m/>
    <n v="1"/>
    <m/>
    <s v="No"/>
    <s v="No"/>
    <s v="No"/>
    <s v="No"/>
    <m/>
    <n v="27.72"/>
    <x v="1"/>
    <m/>
    <n v="6.43"/>
    <x v="0"/>
    <m/>
    <n v="1993"/>
    <s v="Nov"/>
    <n v="28"/>
    <s v="28-Nov-1993"/>
    <m/>
    <n v="29"/>
    <m/>
    <n v="33707.550000000003"/>
  </r>
  <r>
    <s v="Dear, Ms.  Nicole F"/>
    <m/>
    <s v=" Ms"/>
    <s v="  Nicole F"/>
    <s v="Dear"/>
    <m/>
    <n v="0"/>
    <m/>
    <s v="No"/>
    <s v="No"/>
    <s v="No"/>
    <s v="No"/>
    <m/>
    <n v="30.59"/>
    <x v="0"/>
    <m/>
    <n v="11.62"/>
    <x v="0"/>
    <m/>
    <n v="2004"/>
    <s v="Nov"/>
    <n v="1"/>
    <s v="1-Nov-2004"/>
    <m/>
    <n v="18"/>
    <m/>
    <n v="33732.69"/>
  </r>
  <r>
    <s v="Lederer, Ms.  Krista L"/>
    <m/>
    <s v=" Ms"/>
    <s v="  Krista L"/>
    <s v="Lederer"/>
    <m/>
    <n v="1"/>
    <m/>
    <s v="No"/>
    <s v="No"/>
    <s v="No"/>
    <s v="No"/>
    <m/>
    <n v="22.6"/>
    <x v="2"/>
    <m/>
    <n v="6.04"/>
    <x v="1"/>
    <m/>
    <n v="2003"/>
    <s v="Sep"/>
    <n v="12"/>
    <s v="12-Sep-2003"/>
    <m/>
    <n v="19"/>
    <m/>
    <n v="33750.29"/>
  </r>
  <r>
    <s v="Robson, Ms.  Denise"/>
    <m/>
    <s v=" Ms"/>
    <s v="  Denise"/>
    <s v="Robson"/>
    <m/>
    <n v="0"/>
    <m/>
    <s v="No"/>
    <s v="No"/>
    <s v="No"/>
    <s v="No"/>
    <m/>
    <n v="28.785"/>
    <x v="1"/>
    <m/>
    <n v="8.82"/>
    <x v="0"/>
    <m/>
    <n v="1962"/>
    <s v="Dec"/>
    <n v="11"/>
    <s v="11-Dec-1962"/>
    <m/>
    <n v="60"/>
    <m/>
    <n v="33753.32"/>
  </r>
  <r>
    <s v="Galvan, Mr.  Ariel"/>
    <m/>
    <s v=" Mr"/>
    <s v="  Ariel"/>
    <s v="Galvan"/>
    <m/>
    <n v="0"/>
    <m/>
    <s v="No"/>
    <s v="No"/>
    <s v="No"/>
    <s v="No"/>
    <m/>
    <n v="50.38"/>
    <x v="0"/>
    <m/>
    <n v="5.8"/>
    <x v="1"/>
    <m/>
    <n v="2000"/>
    <s v="Oct"/>
    <n v="26"/>
    <s v="26-Oct-2000"/>
    <m/>
    <n v="22"/>
    <m/>
    <n v="33829.39"/>
  </r>
  <r>
    <s v="Walsh, Mr.  Jeremy"/>
    <m/>
    <s v=" Mr"/>
    <s v="  Jeremy"/>
    <s v="Walsh"/>
    <m/>
    <n v="0"/>
    <m/>
    <s v="No"/>
    <s v="No"/>
    <s v="No"/>
    <s v="No"/>
    <m/>
    <n v="35.200000000000003"/>
    <x v="0"/>
    <m/>
    <n v="4.28"/>
    <x v="2"/>
    <m/>
    <n v="1997"/>
    <s v="Aug"/>
    <n v="9"/>
    <s v="9-Aug-1997"/>
    <m/>
    <n v="25"/>
    <m/>
    <n v="33900.65"/>
  </r>
  <r>
    <s v="Teeuwen, Ms.  Rosalie"/>
    <m/>
    <s v=" Ms"/>
    <s v="  Rosalie"/>
    <s v="Teeuwen"/>
    <m/>
    <n v="0"/>
    <m/>
    <s v="No"/>
    <s v="yes"/>
    <s v="No"/>
    <s v="Yes"/>
    <m/>
    <n v="35.72"/>
    <x v="0"/>
    <m/>
    <n v="5.5"/>
    <x v="2"/>
    <m/>
    <n v="2000"/>
    <s v="Dec"/>
    <n v="27"/>
    <s v="27-Dec-2000"/>
    <m/>
    <n v="22"/>
    <m/>
    <n v="33907.550000000003"/>
  </r>
  <r>
    <s v="List, Mr.  Jay"/>
    <m/>
    <s v=" Mr"/>
    <s v="  Jay"/>
    <s v="List"/>
    <m/>
    <n v="0"/>
    <m/>
    <s v="No"/>
    <s v="No"/>
    <s v="No"/>
    <s v="No"/>
    <m/>
    <n v="24.51"/>
    <x v="2"/>
    <m/>
    <n v="4.6900000000000004"/>
    <x v="2"/>
    <m/>
    <n v="1994"/>
    <s v="Sep"/>
    <n v="25"/>
    <s v="25-Sep-1994"/>
    <m/>
    <n v="28"/>
    <m/>
    <n v="33975.47"/>
  </r>
  <r>
    <s v="Shafar, Mr.  Vitaliy"/>
    <m/>
    <s v=" Mr"/>
    <s v="  Vitaliy"/>
    <s v="Shafar"/>
    <m/>
    <n v="0"/>
    <m/>
    <s v="No"/>
    <s v="No"/>
    <s v="No"/>
    <s v="No"/>
    <m/>
    <n v="23.844999999999999"/>
    <x v="2"/>
    <m/>
    <n v="4.43"/>
    <x v="2"/>
    <m/>
    <n v="1972"/>
    <s v="Jul"/>
    <n v="26"/>
    <s v="26-Jul-1972"/>
    <m/>
    <n v="50"/>
    <m/>
    <n v="34053.360000000001"/>
  </r>
  <r>
    <s v="Copenhaver, Mr.  Benjamin W."/>
    <m/>
    <s v=" Mr"/>
    <s v="  Benjamin W"/>
    <s v="Copenhaver"/>
    <m/>
    <n v="1"/>
    <m/>
    <s v="No"/>
    <s v="yes"/>
    <s v="No"/>
    <s v="Yes"/>
    <m/>
    <n v="15.68"/>
    <x v="4"/>
    <m/>
    <n v="6.16"/>
    <x v="1"/>
    <m/>
    <n v="2002"/>
    <s v="Dec"/>
    <n v="26"/>
    <s v="26-Dec-2002"/>
    <m/>
    <n v="20"/>
    <m/>
    <n v="34084.68"/>
  </r>
  <r>
    <s v="Stump, Mr.  Jesse"/>
    <m/>
    <s v=" Mr"/>
    <s v="  Jesse"/>
    <s v="Stump"/>
    <m/>
    <n v="0"/>
    <m/>
    <s v="No"/>
    <s v="No"/>
    <s v="No"/>
    <s v="No"/>
    <m/>
    <n v="32.395000000000003"/>
    <x v="0"/>
    <m/>
    <n v="6.66"/>
    <x v="0"/>
    <m/>
    <n v="1999"/>
    <s v="Nov"/>
    <n v="6"/>
    <s v="6-Nov-1999"/>
    <m/>
    <n v="23"/>
    <m/>
    <n v="34166.269999999997"/>
  </r>
  <r>
    <s v="Wehrman, Mr.  Mark"/>
    <m/>
    <s v=" Mr"/>
    <s v="  Mark"/>
    <s v="Wehrman"/>
    <m/>
    <n v="1"/>
    <m/>
    <s v="No"/>
    <s v="No"/>
    <s v="No"/>
    <s v="No"/>
    <m/>
    <n v="23.655000000000001"/>
    <x v="2"/>
    <m/>
    <n v="5.92"/>
    <x v="1"/>
    <m/>
    <n v="1971"/>
    <s v="Aug"/>
    <n v="25"/>
    <s v="25-Aug-1971"/>
    <m/>
    <n v="51"/>
    <m/>
    <n v="34205.07"/>
  </r>
  <r>
    <s v="Sischo, Ms.  Lauren"/>
    <m/>
    <s v=" Ms"/>
    <s v="  Lauren"/>
    <s v="Sischo"/>
    <m/>
    <n v="1"/>
    <m/>
    <s v="No"/>
    <s v="No"/>
    <s v="No"/>
    <s v="No"/>
    <m/>
    <n v="28.4"/>
    <x v="1"/>
    <m/>
    <n v="5.97"/>
    <x v="1"/>
    <m/>
    <n v="1975"/>
    <s v="Jul"/>
    <n v="21"/>
    <s v="21-Jul-1975"/>
    <m/>
    <n v="47"/>
    <m/>
    <n v="34210.33"/>
  </r>
  <r>
    <s v="Fonti, Mr.  Massimiliano"/>
    <m/>
    <s v=" Mr"/>
    <s v="  Massimiliano"/>
    <s v="Fonti"/>
    <m/>
    <n v="0"/>
    <m/>
    <s v="No"/>
    <s v="yes"/>
    <s v="No"/>
    <s v="Yes"/>
    <m/>
    <n v="35.42"/>
    <x v="0"/>
    <m/>
    <n v="4.6399999999999997"/>
    <x v="2"/>
    <m/>
    <n v="1962"/>
    <s v="Jul"/>
    <n v="5"/>
    <s v="5-Jul-1962"/>
    <m/>
    <n v="60"/>
    <m/>
    <n v="34218.019999999997"/>
  </r>
  <r>
    <s v="Merlis, Mr.  Josh"/>
    <m/>
    <s v=" Mr"/>
    <s v="  Josh"/>
    <s v="Merlis"/>
    <m/>
    <n v="1"/>
    <m/>
    <s v="No"/>
    <s v="No"/>
    <s v="No"/>
    <s v="No"/>
    <m/>
    <n v="26.18"/>
    <x v="1"/>
    <m/>
    <n v="6.12"/>
    <x v="1"/>
    <m/>
    <n v="1998"/>
    <s v="Jun"/>
    <n v="11"/>
    <s v="11-Jun-1998"/>
    <m/>
    <n v="24"/>
    <m/>
    <n v="34254.050000000003"/>
  </r>
  <r>
    <s v="Hasegawa, Mr.  Kiyokatsu"/>
    <m/>
    <s v=" Mr"/>
    <s v="  Kiyokatsu"/>
    <s v="Hasegawa"/>
    <m/>
    <n v="0"/>
    <m/>
    <s v="No"/>
    <s v="yes"/>
    <s v="No"/>
    <s v="Yes"/>
    <m/>
    <n v="20.8"/>
    <x v="2"/>
    <m/>
    <n v="4.87"/>
    <x v="2"/>
    <m/>
    <n v="1995"/>
    <s v="Oct"/>
    <n v="30"/>
    <s v="30-Oct-1995"/>
    <m/>
    <n v="27"/>
    <m/>
    <n v="34289.43"/>
  </r>
  <r>
    <s v="Haselden, Ms.  Amanda L"/>
    <m/>
    <s v=" Ms"/>
    <s v="  Amanda L"/>
    <s v="Haselden"/>
    <m/>
    <n v="0"/>
    <m/>
    <s v="No"/>
    <s v="No"/>
    <s v="No"/>
    <s v="No"/>
    <m/>
    <n v="15.82"/>
    <x v="4"/>
    <m/>
    <n v="4.5999999999999996"/>
    <x v="2"/>
    <m/>
    <n v="1986"/>
    <s v="Oct"/>
    <n v="11"/>
    <s v="11-Oct-1986"/>
    <m/>
    <n v="36"/>
    <m/>
    <n v="34293.120000000003"/>
  </r>
  <r>
    <s v="Simonson, Mr.  Matthew"/>
    <m/>
    <s v=" Mr"/>
    <s v="  Matthew"/>
    <s v="Simonson"/>
    <m/>
    <n v="0"/>
    <m/>
    <s v="No"/>
    <s v="No"/>
    <s v="No"/>
    <s v="No"/>
    <m/>
    <n v="17.670000000000002"/>
    <x v="4"/>
    <m/>
    <n v="4.78"/>
    <x v="2"/>
    <m/>
    <n v="2004"/>
    <s v="Nov"/>
    <n v="1"/>
    <s v="1-Nov-2004"/>
    <m/>
    <n v="18"/>
    <m/>
    <n v="34303.17"/>
  </r>
  <r>
    <s v="Montag, Ms.  Julia M"/>
    <m/>
    <s v=" Ms"/>
    <s v="  Julia M"/>
    <s v="Montag"/>
    <m/>
    <n v="0"/>
    <m/>
    <s v="No"/>
    <s v="No"/>
    <s v="No"/>
    <s v="No"/>
    <m/>
    <n v="31.92"/>
    <x v="0"/>
    <m/>
    <n v="11.05"/>
    <x v="0"/>
    <m/>
    <n v="1983"/>
    <s v="Oct"/>
    <n v="2"/>
    <s v="2-Oct-1983"/>
    <m/>
    <n v="39"/>
    <m/>
    <n v="34307.22"/>
  </r>
  <r>
    <s v="Deroian, Ms.  Rhea"/>
    <m/>
    <s v=" Ms"/>
    <s v="  Rhea"/>
    <s v="Deroian"/>
    <m/>
    <n v="0"/>
    <m/>
    <s v="No"/>
    <s v="No"/>
    <s v="No"/>
    <s v="No"/>
    <m/>
    <n v="28.975000000000001"/>
    <x v="1"/>
    <m/>
    <n v="7.62"/>
    <x v="0"/>
    <m/>
    <n v="1984"/>
    <s v="Oct"/>
    <n v="1"/>
    <s v="1-Oct-1984"/>
    <m/>
    <n v="38"/>
    <m/>
    <n v="34402.22"/>
  </r>
  <r>
    <s v="Goetz, Mr.  Justin"/>
    <m/>
    <s v=" Mr"/>
    <s v="  Justin"/>
    <s v="Goetz"/>
    <m/>
    <n v="2"/>
    <m/>
    <s v="No"/>
    <s v="yes"/>
    <s v="No"/>
    <s v="Yes"/>
    <m/>
    <n v="31.73"/>
    <x v="0"/>
    <m/>
    <n v="4.78"/>
    <x v="2"/>
    <m/>
    <n v="2003"/>
    <s v="Oct"/>
    <n v="5"/>
    <s v="5-Oct-2003"/>
    <m/>
    <n v="19"/>
    <m/>
    <n v="34439.86"/>
  </r>
  <r>
    <s v="Brady, Mr.  Shamus M."/>
    <m/>
    <s v=" Mr"/>
    <s v="  Shamus M"/>
    <s v="Brady"/>
    <m/>
    <n v="2"/>
    <m/>
    <s v="No"/>
    <s v="yes"/>
    <s v="No"/>
    <s v="Yes"/>
    <m/>
    <n v="28.88"/>
    <x v="1"/>
    <m/>
    <n v="6.09"/>
    <x v="1"/>
    <m/>
    <n v="1990"/>
    <s v="Sep"/>
    <n v="24"/>
    <s v="24-Sep-1990"/>
    <m/>
    <n v="32"/>
    <m/>
    <n v="34456.269999999997"/>
  </r>
  <r>
    <s v="Moran, Mr.  Mike"/>
    <m/>
    <s v=" Mr"/>
    <s v="  Mike"/>
    <s v="Moran"/>
    <m/>
    <n v="1"/>
    <m/>
    <s v="No"/>
    <s v="No"/>
    <s v="No"/>
    <s v="No"/>
    <m/>
    <n v="25.555"/>
    <x v="1"/>
    <m/>
    <n v="5.1100000000000003"/>
    <x v="2"/>
    <m/>
    <n v="1998"/>
    <s v="Jun"/>
    <n v="24"/>
    <s v="24-Jun-1998"/>
    <m/>
    <n v="24"/>
    <m/>
    <n v="34472.839999999997"/>
  </r>
  <r>
    <s v="Strickler, Ms.  Mary Beth"/>
    <m/>
    <s v=" Ms"/>
    <s v="  Mary Beth"/>
    <s v="Strickler"/>
    <m/>
    <n v="1"/>
    <m/>
    <s v="No"/>
    <s v="No"/>
    <s v="No"/>
    <s v="No"/>
    <m/>
    <n v="37.29"/>
    <x v="0"/>
    <m/>
    <n v="4.46"/>
    <x v="2"/>
    <m/>
    <n v="1976"/>
    <s v="Nov"/>
    <n v="25"/>
    <s v="25-Nov-1976"/>
    <m/>
    <n v="46"/>
    <m/>
    <n v="34543.39"/>
  </r>
  <r>
    <s v="Simone, Ms.  Erin"/>
    <m/>
    <s v=" Ms"/>
    <s v="  Erin"/>
    <s v="Simone"/>
    <m/>
    <n v="1"/>
    <m/>
    <s v="No"/>
    <s v="No"/>
    <s v="No"/>
    <s v="No"/>
    <m/>
    <n v="40.28"/>
    <x v="0"/>
    <m/>
    <n v="6.11"/>
    <x v="1"/>
    <m/>
    <n v="2004"/>
    <s v="Oct"/>
    <n v="9"/>
    <s v="9-Oct-2004"/>
    <m/>
    <n v="18"/>
    <m/>
    <n v="34617.839999999997"/>
  </r>
  <r>
    <s v="Von Rock, Ms.  Hallie"/>
    <m/>
    <s v=" Ms"/>
    <s v="  Hallie"/>
    <s v="Von Rock"/>
    <m/>
    <n v="1"/>
    <m/>
    <s v="No"/>
    <s v="No"/>
    <s v="No"/>
    <s v="No"/>
    <m/>
    <n v="40.185000000000002"/>
    <x v="0"/>
    <m/>
    <n v="4.66"/>
    <x v="2"/>
    <m/>
    <n v="1994"/>
    <s v="Jul"/>
    <n v="7"/>
    <s v="7-Jul-1994"/>
    <m/>
    <n v="28"/>
    <m/>
    <n v="34672.15"/>
  </r>
  <r>
    <s v="Woodard, Ms.  Paige P"/>
    <m/>
    <s v=" Ms"/>
    <s v="  Paige P"/>
    <s v="Woodard"/>
    <m/>
    <n v="0"/>
    <m/>
    <s v="No"/>
    <s v="No"/>
    <s v="No"/>
    <s v="No"/>
    <m/>
    <n v="23.57"/>
    <x v="2"/>
    <m/>
    <n v="6.14"/>
    <x v="1"/>
    <m/>
    <n v="2003"/>
    <s v="Jul"/>
    <n v="3"/>
    <s v="3-Jul-2003"/>
    <m/>
    <n v="19"/>
    <m/>
    <n v="34779.620000000003"/>
  </r>
  <r>
    <s v="Li, Ms.  Ji"/>
    <m/>
    <s v=" Ms"/>
    <s v="  Ji"/>
    <s v="Li"/>
    <m/>
    <n v="1"/>
    <m/>
    <s v="No"/>
    <s v="No"/>
    <s v="No"/>
    <s v="No"/>
    <m/>
    <n v="35.625"/>
    <x v="0"/>
    <m/>
    <n v="6.21"/>
    <x v="1"/>
    <m/>
    <n v="1995"/>
    <s v="Dec"/>
    <n v="27"/>
    <s v="27-Dec-1995"/>
    <m/>
    <n v="27"/>
    <m/>
    <n v="34806.47"/>
  </r>
  <r>
    <s v="Sinda, Ms.  Carissa A"/>
    <m/>
    <s v=" Ms"/>
    <s v="  Carissa A"/>
    <s v="Sinda"/>
    <m/>
    <n v="1"/>
    <m/>
    <s v="No"/>
    <s v="No"/>
    <s v="No"/>
    <s v="No"/>
    <m/>
    <n v="33.155000000000001"/>
    <x v="0"/>
    <m/>
    <n v="4.5999999999999996"/>
    <x v="2"/>
    <m/>
    <n v="2003"/>
    <s v="Sep"/>
    <n v="17"/>
    <s v="17-Sep-2003"/>
    <m/>
    <n v="19"/>
    <m/>
    <n v="34828.65"/>
  </r>
  <r>
    <s v="Rydland, Ms.  Mona"/>
    <m/>
    <s v=" Ms"/>
    <s v="  Mona"/>
    <s v="Rydland"/>
    <m/>
    <n v="1"/>
    <m/>
    <s v="No"/>
    <s v="No"/>
    <s v="No"/>
    <s v="No"/>
    <m/>
    <n v="31.92"/>
    <x v="0"/>
    <m/>
    <n v="5.04"/>
    <x v="2"/>
    <m/>
    <n v="1995"/>
    <s v="Oct"/>
    <n v="17"/>
    <s v="17-Oct-1995"/>
    <m/>
    <n v="27"/>
    <m/>
    <n v="34838.870000000003"/>
  </r>
  <r>
    <s v="Vespa, Ms.  Kristin R."/>
    <m/>
    <s v=" Ms"/>
    <s v="  Kristin R"/>
    <s v="Vespa"/>
    <m/>
    <n v="1"/>
    <m/>
    <s v="No"/>
    <s v="No"/>
    <s v="No"/>
    <s v="No"/>
    <m/>
    <n v="30.305"/>
    <x v="0"/>
    <m/>
    <n v="5.08"/>
    <x v="2"/>
    <m/>
    <n v="1983"/>
    <s v="Jul"/>
    <n v="29"/>
    <s v="29-Jul-1983"/>
    <m/>
    <n v="39"/>
    <m/>
    <n v="34940.61"/>
  </r>
  <r>
    <s v="Meadows, Ms.  Beth"/>
    <m/>
    <s v=" Ms"/>
    <s v="  Beth"/>
    <s v="Meadows"/>
    <m/>
    <n v="1"/>
    <m/>
    <s v="No"/>
    <s v="No"/>
    <s v="No"/>
    <s v="No"/>
    <m/>
    <n v="30.114999999999998"/>
    <x v="0"/>
    <m/>
    <n v="4.38"/>
    <x v="2"/>
    <m/>
    <n v="1967"/>
    <s v="Oct"/>
    <n v="7"/>
    <s v="7-Oct-1967"/>
    <m/>
    <n v="55"/>
    <m/>
    <n v="34975.68"/>
  </r>
  <r>
    <s v="Toppen, Ms.  Allison"/>
    <m/>
    <s v=" Ms"/>
    <s v="  Allison"/>
    <s v="Toppen"/>
    <m/>
    <n v="1"/>
    <m/>
    <s v="No"/>
    <s v="No"/>
    <s v="No"/>
    <s v="No"/>
    <m/>
    <n v="24.09"/>
    <x v="2"/>
    <m/>
    <n v="4.79"/>
    <x v="2"/>
    <m/>
    <n v="1998"/>
    <s v="Aug"/>
    <n v="22"/>
    <s v="22-Aug-1998"/>
    <m/>
    <n v="24"/>
    <m/>
    <n v="34976.42"/>
  </r>
  <r>
    <s v="Ermer, Ms.  Ashley E"/>
    <m/>
    <s v=" Ms"/>
    <s v="  Ashley E"/>
    <s v="Ermer"/>
    <m/>
    <n v="1"/>
    <m/>
    <s v="No"/>
    <s v="No"/>
    <s v="No"/>
    <s v="No"/>
    <m/>
    <n v="28.215"/>
    <x v="1"/>
    <m/>
    <n v="4.21"/>
    <x v="2"/>
    <m/>
    <n v="1997"/>
    <s v="Aug"/>
    <n v="22"/>
    <s v="22-Aug-1997"/>
    <m/>
    <n v="25"/>
    <m/>
    <n v="34979.86"/>
  </r>
  <r>
    <s v="Dionne, Ms.  Hilary K."/>
    <m/>
    <s v=" Ms"/>
    <s v="  Hilary K"/>
    <s v="Dionne"/>
    <m/>
    <n v="1"/>
    <m/>
    <s v="No"/>
    <s v="No"/>
    <s v="No"/>
    <s v="No"/>
    <m/>
    <n v="26.315000000000001"/>
    <x v="1"/>
    <m/>
    <n v="5.47"/>
    <x v="2"/>
    <m/>
    <n v="1982"/>
    <s v="Jul"/>
    <n v="5"/>
    <s v="5-Jul-1982"/>
    <m/>
    <n v="40"/>
    <m/>
    <n v="35000.730000000003"/>
  </r>
  <r>
    <s v="Stasulli, Ms.  Dominique"/>
    <m/>
    <s v=" Ms"/>
    <s v="  Dominique"/>
    <s v="Stasulli"/>
    <m/>
    <n v="1"/>
    <m/>
    <s v="No"/>
    <s v="No"/>
    <s v="No"/>
    <s v="No"/>
    <m/>
    <n v="25.08"/>
    <x v="1"/>
    <m/>
    <n v="5.09"/>
    <x v="2"/>
    <m/>
    <n v="1975"/>
    <s v="Aug"/>
    <n v="29"/>
    <s v="29-Aug-1975"/>
    <m/>
    <n v="47"/>
    <m/>
    <n v="35050.620000000003"/>
  </r>
  <r>
    <s v="Duran, Mr.  Carlos I"/>
    <m/>
    <s v=" Mr"/>
    <s v="  Carlos I"/>
    <s v="Duran"/>
    <m/>
    <n v="0"/>
    <m/>
    <s v="No"/>
    <s v="No"/>
    <s v="No"/>
    <s v="No"/>
    <m/>
    <n v="15.41"/>
    <x v="4"/>
    <m/>
    <n v="5.08"/>
    <x v="2"/>
    <m/>
    <n v="1977"/>
    <s v="Jun"/>
    <n v="29"/>
    <s v="29-Jun-1977"/>
    <m/>
    <n v="45"/>
    <m/>
    <n v="35069.370000000003"/>
  </r>
  <r>
    <s v="Klundt, Mr.  Matthew"/>
    <m/>
    <s v=" Mr"/>
    <s v="  Matthew"/>
    <s v="Klundt"/>
    <m/>
    <n v="0"/>
    <m/>
    <s v="No"/>
    <s v="No"/>
    <s v="No"/>
    <s v="No"/>
    <m/>
    <n v="23.83"/>
    <x v="2"/>
    <m/>
    <n v="5.68"/>
    <x v="2"/>
    <m/>
    <n v="1998"/>
    <s v="Dec"/>
    <n v="22"/>
    <s v="22-Dec-1998"/>
    <m/>
    <n v="24"/>
    <m/>
    <n v="35147.53"/>
  </r>
  <r>
    <s v="Waters, Ms.  Kara"/>
    <m/>
    <s v=" Ms"/>
    <s v="  Kara"/>
    <s v="Waters"/>
    <m/>
    <n v="1"/>
    <m/>
    <s v="No"/>
    <s v="No"/>
    <s v="No"/>
    <s v="No"/>
    <m/>
    <n v="36"/>
    <x v="0"/>
    <m/>
    <n v="4.66"/>
    <x v="2"/>
    <m/>
    <n v="1967"/>
    <s v="Dec"/>
    <n v="30"/>
    <s v="30-Dec-1967"/>
    <m/>
    <n v="55"/>
    <m/>
    <n v="35160.129999999997"/>
  </r>
  <r>
    <s v="Rusk, Ms.  Sarah S"/>
    <m/>
    <s v=" Ms"/>
    <s v="  Sarah S"/>
    <s v="Rusk"/>
    <m/>
    <n v="1"/>
    <m/>
    <s v="No"/>
    <s v="No"/>
    <s v="No"/>
    <s v="No"/>
    <m/>
    <n v="28.82"/>
    <x v="1"/>
    <m/>
    <n v="5.59"/>
    <x v="2"/>
    <m/>
    <n v="1997"/>
    <s v="Jul"/>
    <n v="9"/>
    <s v="9-Jul-1997"/>
    <m/>
    <n v="25"/>
    <m/>
    <n v="35302.089999999997"/>
  </r>
  <r>
    <s v="Gersbach, Ms.  Shauna R."/>
    <m/>
    <s v=" Ms"/>
    <s v="  Shauna R"/>
    <s v="Gersbach"/>
    <m/>
    <n v="1"/>
    <m/>
    <s v="No"/>
    <s v="No"/>
    <s v="No"/>
    <s v="No"/>
    <m/>
    <n v="28.05"/>
    <x v="1"/>
    <m/>
    <n v="6.2"/>
    <x v="1"/>
    <m/>
    <n v="1988"/>
    <s v="Sep"/>
    <n v="19"/>
    <s v="19-Sep-1988"/>
    <m/>
    <n v="34"/>
    <m/>
    <n v="35315.96"/>
  </r>
  <r>
    <s v="Taylor-Watson, Ms.  Lindsay J."/>
    <m/>
    <s v=" Ms"/>
    <s v="  Lindsay J"/>
    <s v="Taylor-Watson"/>
    <m/>
    <n v="1"/>
    <m/>
    <s v="No"/>
    <s v="No"/>
    <s v="No"/>
    <s v="No"/>
    <m/>
    <n v="27.1"/>
    <x v="1"/>
    <m/>
    <n v="4.45"/>
    <x v="2"/>
    <m/>
    <n v="1971"/>
    <s v="Sep"/>
    <n v="22"/>
    <s v="22-Sep-1971"/>
    <m/>
    <n v="51"/>
    <m/>
    <n v="35345.730000000003"/>
  </r>
  <r>
    <s v="Crawford, Ms.  Danya A."/>
    <m/>
    <s v=" Ms"/>
    <s v="  Danya A"/>
    <s v="Crawford"/>
    <m/>
    <n v="1"/>
    <m/>
    <s v="No"/>
    <s v="yes"/>
    <s v="No"/>
    <s v="Yes"/>
    <m/>
    <n v="24.3"/>
    <x v="2"/>
    <m/>
    <n v="6.1"/>
    <x v="1"/>
    <m/>
    <n v="1988"/>
    <s v="Nov"/>
    <n v="20"/>
    <s v="20-Nov-1988"/>
    <m/>
    <n v="34"/>
    <m/>
    <n v="35491.64"/>
  </r>
  <r>
    <s v="Levitsky, Ms.  Lorraine"/>
    <m/>
    <s v=" Ms"/>
    <s v="  Lorraine"/>
    <s v="Levitsky"/>
    <m/>
    <n v="1"/>
    <m/>
    <s v="No"/>
    <s v="No"/>
    <s v="No"/>
    <s v="No"/>
    <m/>
    <n v="30.72"/>
    <x v="0"/>
    <m/>
    <n v="6.06"/>
    <x v="1"/>
    <m/>
    <n v="1973"/>
    <s v="Dec"/>
    <n v="16"/>
    <s v="16-Dec-1973"/>
    <m/>
    <n v="49"/>
    <m/>
    <n v="35517.19"/>
  </r>
  <r>
    <s v="Carroll, Ms.  Jennifer L."/>
    <m/>
    <s v=" Ms"/>
    <s v="  Jennifer L"/>
    <s v="Carroll"/>
    <m/>
    <n v="1"/>
    <m/>
    <s v="No"/>
    <s v="No"/>
    <s v="No"/>
    <s v="No"/>
    <m/>
    <n v="37.43"/>
    <x v="0"/>
    <m/>
    <n v="4.5599999999999996"/>
    <x v="2"/>
    <m/>
    <n v="1992"/>
    <s v="Sep"/>
    <n v="13"/>
    <s v="13-Sep-1992"/>
    <m/>
    <n v="30"/>
    <m/>
    <n v="35547.47"/>
  </r>
  <r>
    <s v="Campos, Mr.  Jesus Sr."/>
    <m/>
    <s v=" Mr"/>
    <s v="  Jesus Sr"/>
    <s v="Campos"/>
    <m/>
    <n v="1"/>
    <m/>
    <s v="No"/>
    <s v="yes"/>
    <s v="No"/>
    <s v="Yes"/>
    <m/>
    <n v="25.74"/>
    <x v="1"/>
    <m/>
    <n v="6.41"/>
    <x v="0"/>
    <m/>
    <n v="1973"/>
    <s v="Oct"/>
    <n v="27"/>
    <s v="27-Oct-1973"/>
    <m/>
    <n v="49"/>
    <m/>
    <n v="35547.72"/>
  </r>
  <r>
    <s v="Flajslik, Ms.  Kristen"/>
    <m/>
    <s v=" Ms"/>
    <s v="  Kristen"/>
    <s v="Flajslik"/>
    <m/>
    <n v="1"/>
    <m/>
    <s v="No"/>
    <s v="No"/>
    <s v="No"/>
    <s v="No"/>
    <m/>
    <n v="36.575000000000003"/>
    <x v="0"/>
    <m/>
    <n v="5.57"/>
    <x v="2"/>
    <m/>
    <n v="1964"/>
    <s v="Aug"/>
    <n v="29"/>
    <s v="29-Aug-1964"/>
    <m/>
    <n v="58"/>
    <m/>
    <n v="35573.26"/>
  </r>
  <r>
    <s v="Chua, Ms.  Catherine C."/>
    <m/>
    <s v=" Ms"/>
    <s v="  Catherine C"/>
    <s v="Chua"/>
    <m/>
    <n v="1"/>
    <m/>
    <s v="No"/>
    <s v="No"/>
    <s v="No"/>
    <s v="No"/>
    <m/>
    <n v="35.15"/>
    <x v="0"/>
    <m/>
    <n v="5.47"/>
    <x v="2"/>
    <m/>
    <n v="1971"/>
    <s v="Aug"/>
    <n v="10"/>
    <s v="10-Aug-1971"/>
    <m/>
    <n v="51"/>
    <m/>
    <n v="35583.17"/>
  </r>
  <r>
    <s v="Wiltse, Ms.  Paula"/>
    <m/>
    <s v=" Ms"/>
    <s v="  Paula"/>
    <s v="Wiltse"/>
    <m/>
    <n v="1"/>
    <m/>
    <s v="No"/>
    <s v="No"/>
    <s v="No"/>
    <s v="No"/>
    <m/>
    <n v="32.11"/>
    <x v="0"/>
    <m/>
    <n v="4.43"/>
    <x v="2"/>
    <m/>
    <n v="2000"/>
    <s v="Oct"/>
    <n v="13"/>
    <s v="13-Oct-2000"/>
    <m/>
    <n v="22"/>
    <m/>
    <n v="35585.58"/>
  </r>
  <r>
    <s v="Fisher, Ms.  Evan"/>
    <m/>
    <s v=" Ms"/>
    <s v="  Evan"/>
    <s v="Fisher"/>
    <m/>
    <n v="1"/>
    <m/>
    <s v="No"/>
    <s v="No"/>
    <s v="No"/>
    <s v="No"/>
    <m/>
    <n v="30.495000000000001"/>
    <x v="0"/>
    <m/>
    <n v="4.95"/>
    <x v="2"/>
    <m/>
    <n v="2000"/>
    <s v="Nov"/>
    <n v="19"/>
    <s v="19-Nov-2000"/>
    <m/>
    <n v="22"/>
    <m/>
    <n v="35585.58"/>
  </r>
  <r>
    <s v="Wilzbacher, Mr.  Nathan J"/>
    <m/>
    <s v=" Mr"/>
    <s v="  Nathan J"/>
    <s v="Wilzbacher"/>
    <m/>
    <n v="1"/>
    <m/>
    <s v="No"/>
    <s v="No"/>
    <s v="No"/>
    <s v="No"/>
    <m/>
    <n v="29.24"/>
    <x v="1"/>
    <m/>
    <n v="4.04"/>
    <x v="2"/>
    <m/>
    <n v="2000"/>
    <s v="Dec"/>
    <n v="17"/>
    <s v="17-Dec-2000"/>
    <m/>
    <n v="22"/>
    <m/>
    <n v="35595.589999999997"/>
  </r>
  <r>
    <s v="Thayer, Ms.  Ashley M"/>
    <m/>
    <s v=" Ms"/>
    <s v="  Ashley M"/>
    <s v="Thayer"/>
    <m/>
    <n v="1"/>
    <m/>
    <s v="No"/>
    <s v="No"/>
    <s v="No"/>
    <s v="No"/>
    <m/>
    <n v="22.515000000000001"/>
    <x v="2"/>
    <m/>
    <n v="5.93"/>
    <x v="1"/>
    <m/>
    <n v="1978"/>
    <s v="Dec"/>
    <n v="19"/>
    <s v="19-Dec-1978"/>
    <m/>
    <n v="44"/>
    <m/>
    <n v="35701.9"/>
  </r>
  <r>
    <s v="Brosseau, Mr.  Jason"/>
    <m/>
    <s v=" Mr"/>
    <s v="  Jason"/>
    <s v="Brosseau"/>
    <m/>
    <n v="0"/>
    <m/>
    <s v="No"/>
    <s v="No"/>
    <s v="No"/>
    <s v="No"/>
    <m/>
    <n v="15.65"/>
    <x v="4"/>
    <m/>
    <n v="4.2300000000000004"/>
    <x v="2"/>
    <m/>
    <n v="1974"/>
    <s v="Jul"/>
    <n v="15"/>
    <s v="15-Jul-1974"/>
    <m/>
    <n v="48"/>
    <m/>
    <n v="35711.39"/>
  </r>
  <r>
    <s v="Phares, Mr.  Marshall"/>
    <m/>
    <s v=" Mr"/>
    <s v="  Marshall"/>
    <s v="Phares"/>
    <m/>
    <n v="0"/>
    <m/>
    <s v="No"/>
    <s v="yes"/>
    <s v="No"/>
    <s v="Yes"/>
    <m/>
    <n v="27.36"/>
    <x v="1"/>
    <m/>
    <n v="5.59"/>
    <x v="2"/>
    <m/>
    <n v="1976"/>
    <s v="Oct"/>
    <n v="4"/>
    <s v="4-Oct-1976"/>
    <m/>
    <n v="46"/>
    <m/>
    <n v="35733.96"/>
  </r>
  <r>
    <s v="Curley, Mr.  Lavar"/>
    <m/>
    <s v=" Mr"/>
    <s v="  Lavar"/>
    <s v="Curley"/>
    <m/>
    <n v="0"/>
    <m/>
    <s v="No"/>
    <s v="yes"/>
    <s v="No"/>
    <s v="Yes"/>
    <m/>
    <n v="22.3"/>
    <x v="2"/>
    <m/>
    <n v="4.8899999999999997"/>
    <x v="2"/>
    <m/>
    <n v="1992"/>
    <s v="Jun"/>
    <n v="18"/>
    <s v="18-Jun-1992"/>
    <m/>
    <n v="30"/>
    <m/>
    <n v="35883.269999999997"/>
  </r>
  <r>
    <s v="Johnston, Mr.  Charlie T."/>
    <m/>
    <s v=" Mr"/>
    <s v="  Charlie T"/>
    <s v="Johnston"/>
    <m/>
    <n v="0"/>
    <m/>
    <s v="No"/>
    <s v="yes"/>
    <s v="No"/>
    <s v="Yes"/>
    <m/>
    <n v="26.03"/>
    <x v="1"/>
    <m/>
    <n v="5.81"/>
    <x v="1"/>
    <m/>
    <n v="1981"/>
    <s v="Nov"/>
    <n v="22"/>
    <s v="22-Nov-1981"/>
    <m/>
    <n v="41"/>
    <m/>
    <n v="35952.65"/>
  </r>
  <r>
    <s v="Padula, Mrs.  Lauren"/>
    <m/>
    <s v=" Mrs"/>
    <s v="  Lauren"/>
    <s v="Padula"/>
    <m/>
    <n v="1"/>
    <m/>
    <s v="No"/>
    <s v="No"/>
    <s v="No"/>
    <s v="No"/>
    <m/>
    <n v="27.74"/>
    <x v="1"/>
    <m/>
    <n v="4.29"/>
    <x v="2"/>
    <m/>
    <n v="1999"/>
    <s v="Sep"/>
    <n v="4"/>
    <s v="4-Sep-1999"/>
    <m/>
    <n v="23"/>
    <m/>
    <n v="36021.01"/>
  </r>
  <r>
    <s v="Gamirov, Mr.  Arthur"/>
    <m/>
    <s v=" Mr"/>
    <s v="  Arthur"/>
    <s v="Gamirov"/>
    <m/>
    <n v="2"/>
    <m/>
    <s v="No"/>
    <s v="yes"/>
    <s v="No"/>
    <s v="Yes"/>
    <m/>
    <n v="32.11"/>
    <x v="0"/>
    <m/>
    <n v="4.03"/>
    <x v="2"/>
    <m/>
    <n v="1963"/>
    <s v="Jul"/>
    <n v="22"/>
    <s v="22-Jul-1963"/>
    <m/>
    <n v="59"/>
    <m/>
    <n v="36074.339999999997"/>
  </r>
  <r>
    <s v="Briot, Mr.  Thomas"/>
    <m/>
    <s v=" Mr"/>
    <s v="  Thomas"/>
    <s v="Briot"/>
    <m/>
    <n v="2"/>
    <m/>
    <s v="No"/>
    <s v="yes"/>
    <s v="No"/>
    <s v="Yes"/>
    <m/>
    <n v="25.175000000000001"/>
    <x v="1"/>
    <m/>
    <n v="6.29"/>
    <x v="1"/>
    <m/>
    <n v="1996"/>
    <s v="Aug"/>
    <n v="20"/>
    <s v="20-Aug-1996"/>
    <m/>
    <n v="26"/>
    <m/>
    <n v="36085.22"/>
  </r>
  <r>
    <s v="De Hueck, Ms.  Jennifer"/>
    <m/>
    <s v=" Ms"/>
    <s v="  Jennifer"/>
    <s v="De Hueck"/>
    <m/>
    <n v="0"/>
    <m/>
    <s v="No"/>
    <s v="yes"/>
    <s v="No"/>
    <s v="Yes"/>
    <m/>
    <n v="39.49"/>
    <x v="0"/>
    <m/>
    <n v="4.4800000000000004"/>
    <x v="2"/>
    <m/>
    <n v="1979"/>
    <s v="Nov"/>
    <n v="4"/>
    <s v="4-Nov-1979"/>
    <m/>
    <n v="43"/>
    <m/>
    <n v="36090.49"/>
  </r>
  <r>
    <s v="Putt, Ms.  Tammy"/>
    <m/>
    <s v=" Ms"/>
    <s v="  Tammy"/>
    <s v="Putt"/>
    <m/>
    <n v="0"/>
    <m/>
    <s v="No"/>
    <s v="yes"/>
    <s v="No"/>
    <s v="Yes"/>
    <m/>
    <n v="34.869999999999997"/>
    <x v="0"/>
    <m/>
    <n v="5.51"/>
    <x v="2"/>
    <m/>
    <n v="1997"/>
    <s v="Jun"/>
    <n v="12"/>
    <s v="12-Jun-1997"/>
    <m/>
    <n v="25"/>
    <m/>
    <n v="36124.57"/>
  </r>
  <r>
    <s v="Deiman, Ms.  Lena"/>
    <m/>
    <s v=" Ms"/>
    <s v="  Lena"/>
    <s v="Deiman"/>
    <m/>
    <n v="0"/>
    <m/>
    <s v="No"/>
    <s v="yes"/>
    <s v="No"/>
    <s v="Yes"/>
    <m/>
    <n v="34.6"/>
    <x v="0"/>
    <m/>
    <n v="4.5"/>
    <x v="2"/>
    <m/>
    <n v="2004"/>
    <s v="Aug"/>
    <n v="30"/>
    <s v="30-Aug-2004"/>
    <m/>
    <n v="18"/>
    <m/>
    <n v="36149.480000000003"/>
  </r>
  <r>
    <s v="Bonanni, Ms.  Valentina"/>
    <m/>
    <s v=" Ms"/>
    <s v="  Valentina"/>
    <s v="Bonanni"/>
    <m/>
    <n v="0"/>
    <m/>
    <s v="No"/>
    <s v="yes"/>
    <s v="No"/>
    <s v="Yes"/>
    <m/>
    <n v="25.8"/>
    <x v="1"/>
    <m/>
    <n v="6.29"/>
    <x v="1"/>
    <m/>
    <n v="1974"/>
    <s v="Dec"/>
    <n v="6"/>
    <s v="6-Dec-1974"/>
    <m/>
    <n v="48"/>
    <m/>
    <n v="36182.870000000003"/>
  </r>
  <r>
    <s v="Stein, Mr.  Russell N."/>
    <m/>
    <s v=" Mr"/>
    <s v="  Russell N"/>
    <s v="Stein"/>
    <m/>
    <n v="1"/>
    <m/>
    <s v="No"/>
    <s v="No"/>
    <s v="No"/>
    <s v="No"/>
    <m/>
    <n v="35.86"/>
    <x v="0"/>
    <m/>
    <n v="4.33"/>
    <x v="2"/>
    <m/>
    <n v="1999"/>
    <s v="Oct"/>
    <n v="1"/>
    <s v="1-Oct-1999"/>
    <m/>
    <n v="23"/>
    <m/>
    <n v="36189.1"/>
  </r>
  <r>
    <s v="Laumann, Mr.  Scott R."/>
    <m/>
    <s v=" Mr"/>
    <s v="  Scott R"/>
    <s v="Laumann"/>
    <m/>
    <n v="0"/>
    <m/>
    <s v="No"/>
    <s v="No"/>
    <s v="No"/>
    <s v="No"/>
    <m/>
    <n v="40.47"/>
    <x v="0"/>
    <m/>
    <n v="11.15"/>
    <x v="0"/>
    <m/>
    <n v="1993"/>
    <s v="Dec"/>
    <n v="28"/>
    <s v="28-Dec-1993"/>
    <m/>
    <n v="29"/>
    <m/>
    <n v="36197.699999999997"/>
  </r>
  <r>
    <s v="Galaviz, Mr.  Jose Francisco Sr."/>
    <m/>
    <s v=" Mr"/>
    <s v="  Jose Francisco Sr"/>
    <s v="Galaviz"/>
    <m/>
    <n v="1"/>
    <m/>
    <s v="No"/>
    <s v="No"/>
    <s v="No"/>
    <s v="No"/>
    <m/>
    <n v="32.01"/>
    <x v="0"/>
    <m/>
    <n v="6.45"/>
    <x v="0"/>
    <m/>
    <n v="2003"/>
    <s v="Sep"/>
    <n v="5"/>
    <s v="5-Sep-2003"/>
    <m/>
    <n v="19"/>
    <m/>
    <n v="36219.410000000003"/>
  </r>
  <r>
    <s v="Piper, Mr.  Paul J"/>
    <m/>
    <s v=" Mr"/>
    <s v="  Paul J"/>
    <s v="Piper"/>
    <m/>
    <n v="0"/>
    <m/>
    <s v="No"/>
    <s v="No"/>
    <s v="No"/>
    <s v="No"/>
    <m/>
    <n v="33"/>
    <x v="0"/>
    <m/>
    <n v="9.27"/>
    <x v="0"/>
    <m/>
    <n v="2004"/>
    <s v="Dec"/>
    <n v="25"/>
    <s v="25-Dec-2004"/>
    <m/>
    <n v="18"/>
    <m/>
    <n v="36307.800000000003"/>
  </r>
  <r>
    <s v="Cantini, Mr.  Adam"/>
    <m/>
    <s v=" Mr"/>
    <s v="  Adam"/>
    <s v="Cantini"/>
    <m/>
    <n v="1"/>
    <m/>
    <s v="No"/>
    <s v="No"/>
    <s v="No"/>
    <s v="No"/>
    <m/>
    <n v="29.3"/>
    <x v="1"/>
    <m/>
    <n v="6.15"/>
    <x v="1"/>
    <m/>
    <n v="1992"/>
    <s v="Jun"/>
    <n v="16"/>
    <s v="16-Jun-1992"/>
    <m/>
    <n v="30"/>
    <m/>
    <n v="36314.050000000003"/>
  </r>
  <r>
    <s v="Hartman, Mr.  Edward J."/>
    <m/>
    <s v=" Mr"/>
    <s v="  Edward J"/>
    <s v="Hartman"/>
    <m/>
    <n v="1"/>
    <m/>
    <s v="No"/>
    <s v="No"/>
    <s v="No"/>
    <s v="No"/>
    <m/>
    <n v="25.8"/>
    <x v="1"/>
    <m/>
    <n v="4.13"/>
    <x v="2"/>
    <m/>
    <n v="1967"/>
    <s v="Oct"/>
    <n v="18"/>
    <s v="18-Oct-1967"/>
    <m/>
    <n v="55"/>
    <m/>
    <n v="36332.449999999997"/>
  </r>
  <r>
    <s v="Werhane, Mr.  Patrick A."/>
    <m/>
    <s v=" Mr"/>
    <s v="  Patrick A"/>
    <s v="Werhane"/>
    <m/>
    <n v="1"/>
    <m/>
    <s v="No"/>
    <s v="No"/>
    <s v="No"/>
    <s v="No"/>
    <m/>
    <n v="23.4"/>
    <x v="2"/>
    <m/>
    <n v="4.24"/>
    <x v="2"/>
    <m/>
    <n v="1975"/>
    <s v="Jun"/>
    <n v="5"/>
    <s v="5-Jun-1975"/>
    <m/>
    <n v="48"/>
    <m/>
    <n v="36350.71"/>
  </r>
  <r>
    <s v="Davies, Mr.  Geraint H"/>
    <m/>
    <s v=" Mr"/>
    <s v="  Geraint H"/>
    <s v="Davies"/>
    <m/>
    <n v="0"/>
    <m/>
    <s v="No"/>
    <s v="No"/>
    <s v="No"/>
    <s v="No"/>
    <m/>
    <n v="27.93"/>
    <x v="1"/>
    <m/>
    <n v="9.8800000000000008"/>
    <x v="0"/>
    <m/>
    <n v="2003"/>
    <s v="Dec"/>
    <n v="9"/>
    <s v="9-Dec-2003"/>
    <m/>
    <n v="19"/>
    <m/>
    <n v="36397.58"/>
  </r>
  <r>
    <s v="Hummel, Mr.  Dj"/>
    <m/>
    <s v=" Mr"/>
    <s v="  Dj"/>
    <s v="Hummel"/>
    <m/>
    <n v="0"/>
    <m/>
    <s v="No"/>
    <s v="No"/>
    <s v="No"/>
    <s v="No"/>
    <m/>
    <n v="22"/>
    <x v="2"/>
    <m/>
    <n v="9.5"/>
    <x v="0"/>
    <m/>
    <n v="1962"/>
    <s v="Nov"/>
    <n v="19"/>
    <s v="19-Nov-1962"/>
    <m/>
    <n v="60"/>
    <m/>
    <n v="36445.550000000003"/>
  </r>
  <r>
    <s v="Lutz, Mr.  Zachary A"/>
    <m/>
    <s v=" Mr"/>
    <s v="  Zachary A"/>
    <s v="Lutz"/>
    <m/>
    <n v="0"/>
    <m/>
    <s v="No"/>
    <s v="yes"/>
    <s v="No"/>
    <s v="Yes"/>
    <m/>
    <n v="36.86"/>
    <x v="0"/>
    <m/>
    <n v="4.97"/>
    <x v="2"/>
    <m/>
    <n v="1973"/>
    <s v="Aug"/>
    <n v="9"/>
    <s v="9-Aug-1973"/>
    <m/>
    <n v="49"/>
    <m/>
    <n v="36541.550000000003"/>
  </r>
  <r>
    <s v="Waters, Mr.  Brian W."/>
    <m/>
    <s v=" Mr"/>
    <s v="  Brian W"/>
    <s v="Waters"/>
    <m/>
    <n v="0"/>
    <m/>
    <s v="No"/>
    <s v="yes"/>
    <s v="No"/>
    <s v="Yes"/>
    <m/>
    <n v="31.254999999999999"/>
    <x v="0"/>
    <m/>
    <n v="5.49"/>
    <x v="2"/>
    <m/>
    <n v="1992"/>
    <s v="Oct"/>
    <n v="9"/>
    <s v="9-Oct-1992"/>
    <m/>
    <n v="30"/>
    <m/>
    <n v="36572.800000000003"/>
  </r>
  <r>
    <s v="Viglienzoni, Mr.  Joe"/>
    <m/>
    <s v=" Mr"/>
    <s v="  Joe"/>
    <s v="Viglienzoni"/>
    <m/>
    <n v="0"/>
    <m/>
    <s v="No"/>
    <s v="No"/>
    <s v="No"/>
    <s v="No"/>
    <m/>
    <n v="23.06"/>
    <x v="2"/>
    <m/>
    <n v="4.47"/>
    <x v="2"/>
    <m/>
    <n v="1961"/>
    <s v="Jul"/>
    <n v="29"/>
    <s v="29-Jul-1961"/>
    <m/>
    <n v="61"/>
    <m/>
    <n v="36580.28"/>
  </r>
  <r>
    <s v="Rathbun, Mr.  Stephen"/>
    <m/>
    <s v=" Mr"/>
    <s v="  Stephen"/>
    <s v="Rathbun"/>
    <m/>
    <n v="0"/>
    <m/>
    <s v="No"/>
    <s v="yes"/>
    <s v="No"/>
    <s v="Yes"/>
    <m/>
    <n v="28.975000000000001"/>
    <x v="1"/>
    <m/>
    <n v="4.34"/>
    <x v="2"/>
    <m/>
    <n v="1970"/>
    <s v="Jul"/>
    <n v="14"/>
    <s v="14-Jul-1970"/>
    <m/>
    <n v="52"/>
    <m/>
    <n v="36786.370000000003"/>
  </r>
  <r>
    <s v="crane, Ms.  Ellen L."/>
    <m/>
    <s v=" Ms"/>
    <s v="  Ellen L"/>
    <s v="crane"/>
    <m/>
    <n v="0"/>
    <m/>
    <s v="No"/>
    <s v="No"/>
    <s v="No"/>
    <s v="No"/>
    <m/>
    <n v="33.299999999999997"/>
    <x v="0"/>
    <m/>
    <n v="9.49"/>
    <x v="0"/>
    <m/>
    <n v="1965"/>
    <s v="Dec"/>
    <n v="28"/>
    <s v="28-Dec-1965"/>
    <m/>
    <n v="57"/>
    <m/>
    <n v="36795.29"/>
  </r>
  <r>
    <s v="Conant, Ms.  Cindy"/>
    <m/>
    <s v=" Ms"/>
    <s v="  Cindy"/>
    <s v="Conant"/>
    <m/>
    <n v="0"/>
    <m/>
    <s v="No"/>
    <s v="No"/>
    <s v="No"/>
    <s v="No"/>
    <m/>
    <n v="33"/>
    <x v="0"/>
    <m/>
    <n v="10.16"/>
    <x v="0"/>
    <m/>
    <n v="1992"/>
    <s v="Oct"/>
    <n v="6"/>
    <s v="6-Oct-1992"/>
    <m/>
    <n v="30"/>
    <m/>
    <n v="36837.47"/>
  </r>
  <r>
    <s v="Huyser-Wierenga, Ms.  Abigail R."/>
    <m/>
    <s v=" Ms"/>
    <s v="  Abigail R"/>
    <s v="Huyser-Wierenga"/>
    <m/>
    <n v="0"/>
    <m/>
    <s v="No"/>
    <s v="No"/>
    <s v="No"/>
    <s v="No"/>
    <m/>
    <n v="31.46"/>
    <x v="0"/>
    <m/>
    <n v="11.19"/>
    <x v="0"/>
    <m/>
    <n v="1992"/>
    <s v="Jul"/>
    <n v="4"/>
    <s v="4-Jul-1992"/>
    <m/>
    <n v="30"/>
    <m/>
    <n v="36837.47"/>
  </r>
  <r>
    <s v="Natalini, Ms.  Amy L."/>
    <m/>
    <s v=" Ms"/>
    <s v="  Amy L"/>
    <s v="Natalini"/>
    <m/>
    <n v="0"/>
    <m/>
    <s v="No"/>
    <s v="No"/>
    <s v="No"/>
    <s v="No"/>
    <m/>
    <n v="29.6"/>
    <x v="1"/>
    <m/>
    <n v="11.03"/>
    <x v="0"/>
    <m/>
    <n v="1972"/>
    <s v="Dec"/>
    <n v="5"/>
    <s v="5-Dec-1972"/>
    <m/>
    <n v="50"/>
    <m/>
    <n v="36889.99"/>
  </r>
  <r>
    <s v="Robbins, Ms.  Amy"/>
    <m/>
    <s v=" Ms"/>
    <s v="  Amy"/>
    <s v="Robbins"/>
    <m/>
    <n v="0"/>
    <m/>
    <s v="No"/>
    <s v="yes"/>
    <s v="No"/>
    <s v="Yes"/>
    <m/>
    <n v="22.05"/>
    <x v="2"/>
    <m/>
    <n v="4.43"/>
    <x v="2"/>
    <m/>
    <n v="2003"/>
    <s v="Jun"/>
    <n v="21"/>
    <s v="21-Jun-2003"/>
    <m/>
    <n v="19"/>
    <m/>
    <n v="36898.730000000003"/>
  </r>
  <r>
    <s v="Stanislav, Mrs.  Grace H"/>
    <m/>
    <s v=" Mrs"/>
    <s v="  Grace H"/>
    <s v="Stanislav"/>
    <m/>
    <n v="1"/>
    <m/>
    <s v="No"/>
    <s v="No"/>
    <s v="No"/>
    <s v="No"/>
    <m/>
    <n v="27.06"/>
    <x v="1"/>
    <m/>
    <n v="6.14"/>
    <x v="1"/>
    <m/>
    <n v="1963"/>
    <s v="Jul"/>
    <n v="24"/>
    <s v="24-Jul-1963"/>
    <m/>
    <n v="59"/>
    <m/>
    <n v="36910.61"/>
  </r>
  <r>
    <s v="Meyer, Ms.  Caitie J."/>
    <m/>
    <s v=" Ms"/>
    <s v="  Caitie J"/>
    <s v="Meyer"/>
    <m/>
    <n v="0"/>
    <m/>
    <s v="No"/>
    <s v="No"/>
    <s v="No"/>
    <s v="No"/>
    <m/>
    <n v="20.49"/>
    <x v="2"/>
    <m/>
    <n v="4.87"/>
    <x v="2"/>
    <m/>
    <n v="1991"/>
    <s v="Jun"/>
    <n v="10"/>
    <s v="10-Jun-1991"/>
    <m/>
    <n v="31"/>
    <m/>
    <n v="36911.99"/>
  </r>
  <r>
    <s v="Mears, Mr.  Benjamin"/>
    <m/>
    <s v=" Mr"/>
    <s v="  Benjamin"/>
    <s v="Mears"/>
    <m/>
    <n v="1"/>
    <m/>
    <s v="No"/>
    <s v="No"/>
    <s v="No"/>
    <s v="No"/>
    <m/>
    <n v="28.4"/>
    <x v="1"/>
    <m/>
    <n v="4.3"/>
    <x v="2"/>
    <m/>
    <n v="1968"/>
    <s v="Oct"/>
    <n v="22"/>
    <s v="22-Oct-1968"/>
    <m/>
    <n v="54"/>
    <m/>
    <n v="36922.61"/>
  </r>
  <r>
    <s v="Neill, Mr.  Ian T"/>
    <m/>
    <s v=" Mr"/>
    <s v="  Ian T"/>
    <s v="Neill"/>
    <m/>
    <n v="0"/>
    <m/>
    <s v="No"/>
    <s v="No"/>
    <s v="No"/>
    <s v="No"/>
    <m/>
    <n v="41.91"/>
    <x v="0"/>
    <m/>
    <n v="6.19"/>
    <x v="1"/>
    <m/>
    <n v="1977"/>
    <s v="Aug"/>
    <n v="13"/>
    <s v="13-Aug-1977"/>
    <m/>
    <n v="45"/>
    <m/>
    <n v="36935.64"/>
  </r>
  <r>
    <s v="Tola, Mr.  Tadese"/>
    <m/>
    <s v=" Mr"/>
    <s v="  Tadese"/>
    <s v="Tola"/>
    <m/>
    <n v="1"/>
    <m/>
    <s v="No"/>
    <s v="No"/>
    <s v="No"/>
    <s v="No"/>
    <m/>
    <n v="24.6"/>
    <x v="2"/>
    <m/>
    <n v="6.19"/>
    <x v="1"/>
    <m/>
    <n v="1992"/>
    <s v="Aug"/>
    <n v="25"/>
    <s v="25-Aug-1992"/>
    <m/>
    <n v="30"/>
    <m/>
    <n v="36950.26"/>
  </r>
  <r>
    <s v="Briskman, Mr.  Jonathan"/>
    <m/>
    <s v=" Mr"/>
    <s v="  Jonathan"/>
    <s v="Briskman"/>
    <m/>
    <n v="1"/>
    <m/>
    <s v="No"/>
    <s v="No"/>
    <s v="No"/>
    <s v="No"/>
    <m/>
    <n v="20.9"/>
    <x v="2"/>
    <m/>
    <n v="5.12"/>
    <x v="2"/>
    <m/>
    <n v="1992"/>
    <s v="Sep"/>
    <n v="13"/>
    <s v="13-Sep-1992"/>
    <m/>
    <n v="30"/>
    <m/>
    <n v="36976.449999999997"/>
  </r>
  <r>
    <s v="Ritzenhein, Mr.  Dathan"/>
    <m/>
    <s v=" Mr"/>
    <s v="  Dathan"/>
    <s v="Ritzenhein"/>
    <m/>
    <n v="0"/>
    <m/>
    <s v="No"/>
    <s v="No"/>
    <s v="No"/>
    <s v="No"/>
    <m/>
    <n v="34.4"/>
    <x v="0"/>
    <m/>
    <n v="4.04"/>
    <x v="2"/>
    <m/>
    <n v="1991"/>
    <s v="Nov"/>
    <n v="1"/>
    <s v="1-Nov-1991"/>
    <m/>
    <n v="31"/>
    <m/>
    <n v="37040.879999999997"/>
  </r>
  <r>
    <s v="Malkowski, Mr.  Eric"/>
    <m/>
    <s v=" Mr"/>
    <s v="  Eric"/>
    <s v="Malkowski"/>
    <m/>
    <n v="0"/>
    <m/>
    <s v="No"/>
    <s v="No"/>
    <s v="No"/>
    <s v="No"/>
    <m/>
    <n v="32.56"/>
    <x v="0"/>
    <m/>
    <n v="5.36"/>
    <x v="2"/>
    <m/>
    <n v="1988"/>
    <s v="Dec"/>
    <n v="17"/>
    <s v="17-Dec-1988"/>
    <m/>
    <n v="34"/>
    <m/>
    <n v="37076.370000000003"/>
  </r>
  <r>
    <s v="Andreyko, Ms.  Allison M"/>
    <m/>
    <s v=" Ms"/>
    <s v="  Allison M"/>
    <s v="Andreyko"/>
    <m/>
    <n v="1"/>
    <m/>
    <s v="No"/>
    <s v="No"/>
    <s v="No"/>
    <s v="No"/>
    <m/>
    <n v="27.98"/>
    <x v="1"/>
    <m/>
    <n v="4.38"/>
    <x v="2"/>
    <m/>
    <n v="1989"/>
    <s v="Jun"/>
    <n v="10"/>
    <s v="10-Jun-1989"/>
    <m/>
    <n v="33"/>
    <m/>
    <n v="37079.370000000003"/>
  </r>
  <r>
    <s v="Landry, Mr.  Paul"/>
    <m/>
    <s v=" Mr"/>
    <s v="  Paul"/>
    <s v="Landry"/>
    <m/>
    <n v="0"/>
    <m/>
    <s v="No"/>
    <s v="No"/>
    <s v="No"/>
    <s v="No"/>
    <m/>
    <n v="26.51"/>
    <x v="1"/>
    <m/>
    <n v="4.58"/>
    <x v="2"/>
    <m/>
    <n v="1995"/>
    <s v="Oct"/>
    <n v="30"/>
    <s v="30-Oct-1995"/>
    <m/>
    <n v="27"/>
    <m/>
    <n v="37133.9"/>
  </r>
  <r>
    <s v="Lozier, Mr.  Aaron R"/>
    <m/>
    <s v=" Mr"/>
    <s v="  Aaron R"/>
    <s v="Lozier"/>
    <m/>
    <n v="0"/>
    <m/>
    <s v="No"/>
    <s v="No"/>
    <s v="No"/>
    <s v="No"/>
    <m/>
    <n v="29.734999999999999"/>
    <x v="1"/>
    <m/>
    <n v="11.92"/>
    <x v="0"/>
    <m/>
    <n v="2000"/>
    <s v="Sep"/>
    <n v="5"/>
    <s v="5-Sep-2000"/>
    <m/>
    <n v="22"/>
    <m/>
    <n v="37165.160000000003"/>
  </r>
  <r>
    <s v="O'Brien, Ms.  Caitlin H."/>
    <m/>
    <s v=" Ms"/>
    <s v="  Caitlin H"/>
    <s v="O'Brien"/>
    <m/>
    <n v="1"/>
    <m/>
    <s v="No"/>
    <s v="No"/>
    <s v="No"/>
    <s v="No"/>
    <m/>
    <n v="40.5"/>
    <x v="0"/>
    <m/>
    <n v="5.4"/>
    <x v="2"/>
    <m/>
    <n v="1990"/>
    <s v="Oct"/>
    <n v="17"/>
    <s v="17-Oct-1990"/>
    <m/>
    <n v="32"/>
    <m/>
    <n v="37251.22"/>
  </r>
  <r>
    <s v="Rodas, Mr.  Harald E."/>
    <m/>
    <s v=" Mr"/>
    <s v="  Harald E"/>
    <s v="Rodas"/>
    <m/>
    <n v="1"/>
    <m/>
    <s v="No"/>
    <s v="No"/>
    <s v="No"/>
    <s v="No"/>
    <m/>
    <n v="25.64"/>
    <x v="1"/>
    <m/>
    <n v="4.76"/>
    <x v="2"/>
    <m/>
    <n v="1985"/>
    <s v="Nov"/>
    <n v="17"/>
    <s v="17-Nov-1985"/>
    <m/>
    <n v="37"/>
    <m/>
    <n v="37270.15"/>
  </r>
  <r>
    <s v="O'Connor, Ms.  Siobhan A."/>
    <m/>
    <s v=" Ms"/>
    <s v="  Siobhan A"/>
    <s v="O'Connor"/>
    <m/>
    <n v="1"/>
    <m/>
    <s v="No"/>
    <s v="No"/>
    <s v="No"/>
    <s v="No"/>
    <m/>
    <n v="32.9"/>
    <x v="0"/>
    <m/>
    <n v="4.78"/>
    <x v="2"/>
    <m/>
    <n v="1975"/>
    <s v="Nov"/>
    <n v="9"/>
    <s v="9-Nov-1975"/>
    <m/>
    <n v="47"/>
    <m/>
    <n v="37272.339999999997"/>
  </r>
  <r>
    <s v="White, Ms.  Andrea J."/>
    <m/>
    <s v=" Ms"/>
    <s v="  Andrea J"/>
    <s v="White"/>
    <m/>
    <n v="1"/>
    <m/>
    <s v="No"/>
    <s v="No"/>
    <s v="No"/>
    <s v="No"/>
    <m/>
    <n v="29.8"/>
    <x v="1"/>
    <m/>
    <n v="4.26"/>
    <x v="2"/>
    <m/>
    <n v="1969"/>
    <s v="Oct"/>
    <n v="30"/>
    <s v="30-Oct-1969"/>
    <m/>
    <n v="53"/>
    <m/>
    <n v="37277.269999999997"/>
  </r>
  <r>
    <s v="Davenport, Ms.  Marie"/>
    <m/>
    <s v=" Ms"/>
    <s v="  Marie"/>
    <s v="Davenport"/>
    <m/>
    <n v="1"/>
    <m/>
    <s v="No"/>
    <s v="No"/>
    <s v="No"/>
    <s v="No"/>
    <m/>
    <n v="28.9"/>
    <x v="1"/>
    <m/>
    <n v="5.85"/>
    <x v="1"/>
    <m/>
    <n v="1979"/>
    <s v="Aug"/>
    <n v="3"/>
    <s v="3-Aug-1979"/>
    <m/>
    <n v="43"/>
    <m/>
    <n v="37425.94"/>
  </r>
  <r>
    <s v="Karmen, Ms.  Rachel A."/>
    <m/>
    <s v=" Ms"/>
    <s v="  Rachel A"/>
    <s v="Karmen"/>
    <m/>
    <n v="1"/>
    <m/>
    <s v="No"/>
    <s v="No"/>
    <s v="No"/>
    <s v="No"/>
    <m/>
    <n v="24.7"/>
    <x v="2"/>
    <m/>
    <n v="5.32"/>
    <x v="2"/>
    <m/>
    <n v="2002"/>
    <s v="Sep"/>
    <n v="27"/>
    <s v="27-Sep-2002"/>
    <m/>
    <n v="20"/>
    <m/>
    <n v="37465.339999999997"/>
  </r>
  <r>
    <s v="Miller, Ms.  Emma"/>
    <m/>
    <s v=" Ms"/>
    <s v="  Emma"/>
    <s v="Miller"/>
    <m/>
    <n v="1"/>
    <m/>
    <s v="No"/>
    <s v="No"/>
    <s v="No"/>
    <s v="No"/>
    <m/>
    <n v="20.6"/>
    <x v="2"/>
    <m/>
    <n v="5.14"/>
    <x v="2"/>
    <m/>
    <n v="2000"/>
    <s v="Oct"/>
    <n v="12"/>
    <s v="12-Oct-2000"/>
    <m/>
    <n v="22"/>
    <m/>
    <n v="37484.449999999997"/>
  </r>
  <r>
    <s v="Lippmann, Ms.  Kiersten"/>
    <m/>
    <s v=" Ms"/>
    <s v="  Kiersten"/>
    <s v="Lippmann"/>
    <m/>
    <n v="1"/>
    <m/>
    <s v="No"/>
    <s v="No"/>
    <s v="No"/>
    <s v="No"/>
    <m/>
    <n v="18.600000000000001"/>
    <x v="2"/>
    <m/>
    <n v="5"/>
    <x v="2"/>
    <m/>
    <n v="1990"/>
    <s v="Nov"/>
    <n v="16"/>
    <s v="16-Nov-1990"/>
    <m/>
    <n v="32"/>
    <m/>
    <n v="37607.53"/>
  </r>
  <r>
    <s v="Klehm, Ms.  Rachael"/>
    <m/>
    <s v=" Ms"/>
    <s v="  Rachael"/>
    <s v="Klehm"/>
    <m/>
    <n v="1"/>
    <m/>
    <s v="No"/>
    <s v="No"/>
    <s v="No"/>
    <s v="No"/>
    <m/>
    <n v="17.8"/>
    <x v="4"/>
    <m/>
    <n v="4.55"/>
    <x v="2"/>
    <m/>
    <n v="1982"/>
    <s v="Jun"/>
    <n v="20"/>
    <s v="20-Jun-1982"/>
    <m/>
    <n v="40"/>
    <m/>
    <n v="37650.74"/>
  </r>
  <r>
    <s v="Murphy, Mr.  Timothy P."/>
    <m/>
    <s v=" Mr"/>
    <s v="  Timothy P"/>
    <s v="Murphy"/>
    <m/>
    <n v="1"/>
    <m/>
    <s v="No"/>
    <s v="No"/>
    <s v="No"/>
    <s v="No"/>
    <m/>
    <n v="35.200000000000003"/>
    <x v="0"/>
    <m/>
    <n v="5.97"/>
    <x v="1"/>
    <m/>
    <n v="1970"/>
    <s v="Oct"/>
    <n v="28"/>
    <s v="28-Oct-1970"/>
    <m/>
    <n v="52"/>
    <m/>
    <n v="37675.06"/>
  </r>
  <r>
    <s v="Desisa, Mr.  Lelisa"/>
    <m/>
    <s v=" Mr"/>
    <s v="  Lelisa"/>
    <s v="Desisa"/>
    <m/>
    <n v="1"/>
    <m/>
    <s v="No"/>
    <s v="No"/>
    <s v="No"/>
    <s v="No"/>
    <m/>
    <n v="33.770000000000003"/>
    <x v="0"/>
    <m/>
    <n v="4.0199999999999996"/>
    <x v="2"/>
    <m/>
    <n v="1988"/>
    <s v="Oct"/>
    <n v="10"/>
    <s v="10-Oct-1988"/>
    <m/>
    <n v="34"/>
    <m/>
    <n v="37701.879999999997"/>
  </r>
  <r>
    <s v="Brooks, Mr.  Nate"/>
    <m/>
    <s v=" Mr"/>
    <s v="  Nate"/>
    <s v="Brooks"/>
    <m/>
    <n v="1"/>
    <m/>
    <s v="No"/>
    <s v="No"/>
    <s v="No"/>
    <s v="No"/>
    <m/>
    <n v="30.03"/>
    <x v="0"/>
    <m/>
    <n v="4.04"/>
    <x v="2"/>
    <m/>
    <n v="1976"/>
    <s v="Sep"/>
    <n v="18"/>
    <s v="18-Sep-1976"/>
    <m/>
    <n v="46"/>
    <m/>
    <n v="37735.199999999997"/>
  </r>
  <r>
    <s v="Stone, Mr.  Chris C."/>
    <m/>
    <s v=" Mr"/>
    <s v="  Chris C"/>
    <s v="Stone"/>
    <m/>
    <n v="1"/>
    <m/>
    <s v="No"/>
    <s v="No"/>
    <s v="No"/>
    <s v="No"/>
    <m/>
    <n v="29.37"/>
    <x v="1"/>
    <m/>
    <n v="5.54"/>
    <x v="2"/>
    <m/>
    <n v="1986"/>
    <s v="Aug"/>
    <n v="15"/>
    <s v="15-Aug-1986"/>
    <m/>
    <n v="36"/>
    <m/>
    <n v="37742.58"/>
  </r>
  <r>
    <s v="Weispfennig, Mr.  Scott"/>
    <m/>
    <s v=" Mr"/>
    <s v="  Scott"/>
    <s v="Weispfennig"/>
    <m/>
    <n v="1"/>
    <m/>
    <s v="No"/>
    <s v="No"/>
    <s v="No"/>
    <s v="No"/>
    <m/>
    <n v="28.5"/>
    <x v="1"/>
    <m/>
    <n v="4.03"/>
    <x v="2"/>
    <m/>
    <n v="1983"/>
    <s v="Jul"/>
    <n v="26"/>
    <s v="26-Jul-1983"/>
    <m/>
    <n v="39"/>
    <m/>
    <n v="37800.980000000003"/>
  </r>
  <r>
    <s v="Sorrell, Mr.  Kevin"/>
    <m/>
    <s v=" Mr"/>
    <s v="  Kevin"/>
    <s v="Sorrell"/>
    <m/>
    <n v="1"/>
    <m/>
    <s v="No"/>
    <s v="No"/>
    <s v="No"/>
    <s v="No"/>
    <m/>
    <n v="23.32"/>
    <x v="2"/>
    <m/>
    <n v="5.62"/>
    <x v="2"/>
    <m/>
    <n v="1979"/>
    <s v="Sep"/>
    <n v="9"/>
    <s v="9-Sep-1979"/>
    <m/>
    <n v="43"/>
    <m/>
    <n v="37829.72"/>
  </r>
  <r>
    <s v="Morris, Mr.  Erik C."/>
    <m/>
    <s v=" Mr"/>
    <s v="  Erik C"/>
    <s v="Morris"/>
    <m/>
    <n v="1"/>
    <m/>
    <s v="No"/>
    <s v="No"/>
    <s v="No"/>
    <s v="No"/>
    <m/>
    <n v="26.125"/>
    <x v="1"/>
    <m/>
    <n v="5.27"/>
    <x v="2"/>
    <m/>
    <n v="1998"/>
    <s v="Jul"/>
    <n v="29"/>
    <s v="29-Jul-1998"/>
    <m/>
    <n v="24"/>
    <m/>
    <n v="38126.25"/>
  </r>
  <r>
    <s v="Marek, Mr.  Shawn C"/>
    <m/>
    <s v=" Mr"/>
    <s v="  Shawn C"/>
    <s v="Marek"/>
    <m/>
    <n v="1"/>
    <m/>
    <s v="No"/>
    <s v="No"/>
    <s v="No"/>
    <s v="No"/>
    <m/>
    <n v="25.46"/>
    <x v="1"/>
    <m/>
    <n v="5.18"/>
    <x v="2"/>
    <m/>
    <n v="1972"/>
    <s v="Nov"/>
    <n v="19"/>
    <s v="19-Nov-1972"/>
    <m/>
    <n v="50"/>
    <m/>
    <n v="38189.1"/>
  </r>
  <r>
    <s v="Armstrong, Mr.  Vajin L."/>
    <m/>
    <s v=" Mr"/>
    <s v="  Vajin L"/>
    <s v="Armstrong"/>
    <m/>
    <n v="1"/>
    <m/>
    <s v="No"/>
    <s v="No"/>
    <s v="No"/>
    <s v="No"/>
    <m/>
    <n v="23.75"/>
    <x v="2"/>
    <m/>
    <n v="5.27"/>
    <x v="2"/>
    <m/>
    <n v="1989"/>
    <s v="Sep"/>
    <n v="8"/>
    <s v="8-Sep-1989"/>
    <m/>
    <n v="33"/>
    <m/>
    <n v="38237.339999999997"/>
  </r>
  <r>
    <s v="Werner, Mr.  John K. Jr."/>
    <m/>
    <s v=" Mr"/>
    <s v="  John K"/>
    <s v="Werner"/>
    <m/>
    <n v="1"/>
    <m/>
    <s v="No"/>
    <s v="No"/>
    <s v="No"/>
    <s v="No"/>
    <m/>
    <n v="23.085000000000001"/>
    <x v="2"/>
    <m/>
    <n v="5.62"/>
    <x v="2"/>
    <m/>
    <n v="1964"/>
    <s v="Jun"/>
    <n v="16"/>
    <s v="16-Jun-1964"/>
    <m/>
    <n v="58"/>
    <m/>
    <n v="38241.74"/>
  </r>
  <r>
    <s v="Gries, Mr.  Kevin J."/>
    <m/>
    <s v=" Mr"/>
    <s v="  Kevin J"/>
    <s v="Gries"/>
    <m/>
    <n v="1"/>
    <m/>
    <s v="No"/>
    <s v="No"/>
    <s v="No"/>
    <s v="No"/>
    <m/>
    <n v="22.99"/>
    <x v="2"/>
    <m/>
    <n v="5.0599999999999996"/>
    <x v="2"/>
    <m/>
    <n v="1980"/>
    <s v="Aug"/>
    <n v="16"/>
    <s v="16-Aug-1980"/>
    <m/>
    <n v="42"/>
    <m/>
    <n v="38245.589999999997"/>
  </r>
  <r>
    <s v="Mills, Mr.  Kirby W."/>
    <m/>
    <s v=" Mr"/>
    <s v="  Kirby W"/>
    <s v="Mills"/>
    <m/>
    <n v="1"/>
    <m/>
    <s v="No"/>
    <s v="No"/>
    <s v="No"/>
    <s v="No"/>
    <m/>
    <n v="21.47"/>
    <x v="2"/>
    <m/>
    <n v="4.6900000000000004"/>
    <x v="2"/>
    <m/>
    <n v="1989"/>
    <s v="Oct"/>
    <n v="30"/>
    <s v="30-Oct-1989"/>
    <m/>
    <n v="33"/>
    <m/>
    <n v="38282.75"/>
  </r>
  <r>
    <s v="Penny, Mr.  J A"/>
    <m/>
    <s v=" Mr"/>
    <s v="  J A"/>
    <s v="Penny"/>
    <m/>
    <n v="1"/>
    <m/>
    <s v="No"/>
    <s v="No"/>
    <s v="No"/>
    <s v="No"/>
    <m/>
    <n v="15.96"/>
    <x v="4"/>
    <m/>
    <n v="5.44"/>
    <x v="2"/>
    <m/>
    <n v="1980"/>
    <s v="Jun"/>
    <n v="12"/>
    <s v="12-Jun-1980"/>
    <m/>
    <n v="42"/>
    <m/>
    <n v="38313.129999999997"/>
  </r>
  <r>
    <s v="Hicks, Mr.  Dustin G."/>
    <m/>
    <s v=" Mr"/>
    <s v="  Dustin G"/>
    <s v="Hicks"/>
    <m/>
    <n v="1"/>
    <m/>
    <s v="No"/>
    <s v="No"/>
    <s v="No"/>
    <s v="No"/>
    <m/>
    <n v="39.5"/>
    <x v="0"/>
    <m/>
    <n v="5.05"/>
    <x v="2"/>
    <m/>
    <n v="2002"/>
    <s v="Sep"/>
    <n v="17"/>
    <s v="17-Sep-2002"/>
    <m/>
    <n v="20"/>
    <m/>
    <n v="38344.57"/>
  </r>
  <r>
    <s v="Masayesva, Mr.  Anthony G"/>
    <m/>
    <s v=" Mr"/>
    <s v="  Anthony G"/>
    <s v="Masayesva"/>
    <m/>
    <n v="1"/>
    <m/>
    <s v="No"/>
    <s v="No"/>
    <s v="No"/>
    <s v="No"/>
    <m/>
    <n v="33.770000000000003"/>
    <x v="0"/>
    <m/>
    <n v="6"/>
    <x v="1"/>
    <m/>
    <n v="1970"/>
    <s v="Aug"/>
    <n v="22"/>
    <s v="22-Aug-1970"/>
    <m/>
    <n v="52"/>
    <m/>
    <n v="38389.79"/>
  </r>
  <r>
    <s v="Paavola, Mr.  Ryan"/>
    <m/>
    <s v=" Mr"/>
    <s v="  Ryan"/>
    <s v="Paavola"/>
    <m/>
    <n v="1"/>
    <m/>
    <s v="No"/>
    <s v="yes"/>
    <s v="No"/>
    <s v="Yes"/>
    <m/>
    <n v="26.84"/>
    <x v="1"/>
    <m/>
    <n v="5.99"/>
    <x v="1"/>
    <m/>
    <n v="1971"/>
    <s v="Dec"/>
    <n v="23"/>
    <s v="23-Dec-1971"/>
    <m/>
    <n v="51"/>
    <m/>
    <n v="38405.26"/>
  </r>
  <r>
    <s v="Gehlsen, Mr.  Eric N"/>
    <m/>
    <s v=" Mr"/>
    <s v="  Eric N"/>
    <s v="Gehlsen"/>
    <m/>
    <n v="1"/>
    <m/>
    <s v="No"/>
    <s v="No"/>
    <s v="No"/>
    <s v="No"/>
    <m/>
    <n v="35.53"/>
    <x v="0"/>
    <m/>
    <n v="4.3600000000000003"/>
    <x v="2"/>
    <m/>
    <n v="1986"/>
    <s v="Jun"/>
    <n v="21"/>
    <s v="21-Jun-1986"/>
    <m/>
    <n v="36"/>
    <m/>
    <n v="38415.47"/>
  </r>
  <r>
    <s v="Roche, Mr.  Connor"/>
    <m/>
    <s v=" Mr"/>
    <s v="  Connor"/>
    <s v="Roche"/>
    <m/>
    <n v="1"/>
    <m/>
    <s v="No"/>
    <s v="No"/>
    <s v="No"/>
    <s v="No"/>
    <m/>
    <n v="30.59"/>
    <x v="0"/>
    <m/>
    <n v="4.41"/>
    <x v="2"/>
    <m/>
    <n v="1999"/>
    <s v="Nov"/>
    <n v="12"/>
    <s v="12-Nov-1999"/>
    <m/>
    <n v="23"/>
    <m/>
    <n v="38511.629999999997"/>
  </r>
  <r>
    <s v="Hearn, Mr.  Patrick H."/>
    <m/>
    <s v=" Mr"/>
    <s v="  Patrick H"/>
    <s v="Hearn"/>
    <m/>
    <n v="1"/>
    <m/>
    <s v="No"/>
    <s v="No"/>
    <s v="No"/>
    <s v="No"/>
    <m/>
    <n v="30.59"/>
    <x v="0"/>
    <m/>
    <n v="4.17"/>
    <x v="2"/>
    <m/>
    <n v="1990"/>
    <s v="Jul"/>
    <n v="13"/>
    <s v="13-Jul-1990"/>
    <m/>
    <n v="32"/>
    <m/>
    <n v="38652.089999999997"/>
  </r>
  <r>
    <s v="Dimson, Mr.  Tyler"/>
    <m/>
    <s v=" Mr"/>
    <s v="  Tyler"/>
    <s v="Dimson"/>
    <m/>
    <n v="1"/>
    <m/>
    <s v="No"/>
    <s v="No"/>
    <s v="No"/>
    <s v="No"/>
    <m/>
    <n v="27.835000000000001"/>
    <x v="1"/>
    <m/>
    <n v="4.4400000000000004"/>
    <x v="2"/>
    <m/>
    <n v="1986"/>
    <s v="Jul"/>
    <n v="20"/>
    <s v="20-Jul-1986"/>
    <m/>
    <n v="36"/>
    <m/>
    <n v="38709.18"/>
  </r>
  <r>
    <s v="Slason, Ms.  Deborah L."/>
    <m/>
    <s v=" Ms"/>
    <s v="  Deborah L"/>
    <s v="Slason"/>
    <m/>
    <n v="1"/>
    <m/>
    <s v="No"/>
    <s v="No"/>
    <s v="No"/>
    <s v="No"/>
    <m/>
    <n v="40.26"/>
    <x v="0"/>
    <m/>
    <n v="5.52"/>
    <x v="2"/>
    <m/>
    <n v="1991"/>
    <s v="Nov"/>
    <n v="22"/>
    <s v="22-Nov-1991"/>
    <m/>
    <n v="31"/>
    <m/>
    <n v="38711"/>
  </r>
  <r>
    <s v="Gibson, Ms.  Andrea K"/>
    <m/>
    <s v=" Ms"/>
    <s v="  Andrea K"/>
    <s v="Gibson"/>
    <m/>
    <n v="1"/>
    <m/>
    <s v="No"/>
    <s v="No"/>
    <s v="No"/>
    <s v="No"/>
    <m/>
    <n v="39.82"/>
    <x v="0"/>
    <m/>
    <n v="6.01"/>
    <x v="1"/>
    <m/>
    <n v="1991"/>
    <s v="Nov"/>
    <n v="2"/>
    <s v="2-Nov-1991"/>
    <m/>
    <n v="31"/>
    <m/>
    <n v="38711"/>
  </r>
  <r>
    <s v="Erdos, Ms.  Elleree"/>
    <m/>
    <s v=" Ms"/>
    <s v="  Elleree"/>
    <s v="Erdos"/>
    <m/>
    <n v="1"/>
    <m/>
    <s v="No"/>
    <s v="No"/>
    <s v="No"/>
    <s v="No"/>
    <m/>
    <n v="39.159999999999997"/>
    <x v="0"/>
    <m/>
    <n v="5.81"/>
    <x v="1"/>
    <m/>
    <n v="1976"/>
    <s v="Jun"/>
    <n v="15"/>
    <s v="15-Jun-1976"/>
    <m/>
    <n v="46"/>
    <m/>
    <n v="38740.120000000003"/>
  </r>
  <r>
    <s v="Cushman, Mr.  Brandon J"/>
    <m/>
    <s v=" Mr"/>
    <s v="  Brandon J"/>
    <s v="Cushman"/>
    <m/>
    <n v="1"/>
    <m/>
    <s v="No"/>
    <s v="No"/>
    <s v="No"/>
    <s v="No"/>
    <m/>
    <n v="25.555"/>
    <x v="1"/>
    <m/>
    <n v="4.37"/>
    <x v="2"/>
    <m/>
    <n v="1991"/>
    <s v="Nov"/>
    <n v="8"/>
    <s v="8-Nov-1991"/>
    <m/>
    <n v="31"/>
    <m/>
    <n v="38746.36"/>
  </r>
  <r>
    <s v="Hammel, Mr.  Steve"/>
    <m/>
    <s v=" Mr"/>
    <s v="  Steve"/>
    <s v="Hammel"/>
    <m/>
    <n v="1"/>
    <m/>
    <s v="No"/>
    <s v="No"/>
    <s v="No"/>
    <s v="No"/>
    <m/>
    <n v="25.175000000000001"/>
    <x v="1"/>
    <m/>
    <n v="5.74"/>
    <x v="1"/>
    <m/>
    <n v="2004"/>
    <s v="Dec"/>
    <n v="5"/>
    <s v="5-Dec-2004"/>
    <m/>
    <n v="18"/>
    <m/>
    <n v="38792.69"/>
  </r>
  <r>
    <s v="Ytterstad, Ms.  Nina Wavik Sr."/>
    <m/>
    <s v=" Ms"/>
    <s v="  Nina Wavik Sr"/>
    <s v="Ytterstad"/>
    <m/>
    <n v="1"/>
    <m/>
    <s v="No"/>
    <s v="No"/>
    <s v="No"/>
    <s v="No"/>
    <m/>
    <n v="38.28"/>
    <x v="0"/>
    <m/>
    <n v="5.39"/>
    <x v="2"/>
    <m/>
    <n v="1979"/>
    <s v="Dec"/>
    <n v="3"/>
    <s v="3-Dec-1979"/>
    <m/>
    <n v="43"/>
    <m/>
    <n v="38836.980000000003"/>
  </r>
  <r>
    <s v="Prince, Ms.  Dani"/>
    <m/>
    <s v=" Ms"/>
    <s v="  Dani"/>
    <s v="Prince"/>
    <m/>
    <n v="1"/>
    <m/>
    <s v="No"/>
    <s v="No"/>
    <s v="No"/>
    <s v="No"/>
    <m/>
    <n v="38.17"/>
    <x v="0"/>
    <m/>
    <n v="4.07"/>
    <x v="2"/>
    <m/>
    <n v="1964"/>
    <s v="Jun"/>
    <n v="6"/>
    <s v="6-Jun-1964"/>
    <m/>
    <n v="59"/>
    <m/>
    <n v="38869.25"/>
  </r>
  <r>
    <s v="Freeman, Ms.  Jennifer A."/>
    <m/>
    <s v=" Ms"/>
    <s v="  Jennifer A"/>
    <s v="Freeman"/>
    <m/>
    <n v="1"/>
    <m/>
    <s v="No"/>
    <s v="No"/>
    <s v="No"/>
    <s v="No"/>
    <m/>
    <n v="36.85"/>
    <x v="0"/>
    <m/>
    <n v="5.49"/>
    <x v="2"/>
    <m/>
    <n v="1967"/>
    <s v="Jul"/>
    <n v="30"/>
    <s v="30-Jul-1967"/>
    <m/>
    <n v="55"/>
    <m/>
    <n v="38893.360000000001"/>
  </r>
  <r>
    <s v="Petrulak, Mr.  Martin"/>
    <m/>
    <s v=" Mr"/>
    <s v="  Martin"/>
    <s v="Petrulak"/>
    <m/>
    <n v="1"/>
    <m/>
    <s v="No"/>
    <s v="No"/>
    <s v="No"/>
    <s v="No"/>
    <m/>
    <n v="22.61"/>
    <x v="2"/>
    <m/>
    <n v="5.68"/>
    <x v="2"/>
    <m/>
    <n v="1987"/>
    <s v="Jun"/>
    <n v="16"/>
    <s v="16-Jun-1987"/>
    <m/>
    <n v="35"/>
    <m/>
    <n v="38924.04"/>
  </r>
  <r>
    <s v="Lloyd, Mr.  Steve"/>
    <m/>
    <s v=" Mr"/>
    <s v="  Steve"/>
    <s v="Lloyd"/>
    <m/>
    <n v="1"/>
    <m/>
    <s v="No"/>
    <s v="No"/>
    <s v="No"/>
    <s v="No"/>
    <m/>
    <n v="21.754999999999999"/>
    <x v="2"/>
    <m/>
    <n v="6.09"/>
    <x v="1"/>
    <m/>
    <n v="1976"/>
    <s v="Dec"/>
    <n v="15"/>
    <s v="15-Dec-1976"/>
    <m/>
    <n v="46"/>
    <m/>
    <n v="38932.559999999998"/>
  </r>
  <r>
    <s v="Zablocki, Mr.  Christopher"/>
    <m/>
    <s v=" Mr"/>
    <s v="  Christopher"/>
    <s v="Zablocki"/>
    <m/>
    <n v="1"/>
    <m/>
    <s v="No"/>
    <s v="No"/>
    <s v="No"/>
    <s v="No"/>
    <m/>
    <n v="20.425000000000001"/>
    <x v="2"/>
    <m/>
    <n v="5.53"/>
    <x v="2"/>
    <m/>
    <n v="1980"/>
    <s v="Sep"/>
    <n v="24"/>
    <s v="24-Sep-1980"/>
    <m/>
    <n v="42"/>
    <m/>
    <n v="38947.43"/>
  </r>
  <r>
    <s v="Van Meter, Ms.  Kathryn M."/>
    <m/>
    <s v=" Ms"/>
    <s v="  Kathryn M"/>
    <s v="Van Meter"/>
    <m/>
    <n v="1"/>
    <m/>
    <s v="No"/>
    <s v="No"/>
    <s v="No"/>
    <s v="No"/>
    <m/>
    <n v="31.35"/>
    <x v="0"/>
    <m/>
    <n v="4.28"/>
    <x v="2"/>
    <m/>
    <n v="1978"/>
    <s v="Oct"/>
    <n v="12"/>
    <s v="12-Oct-1978"/>
    <m/>
    <n v="44"/>
    <m/>
    <n v="38998.550000000003"/>
  </r>
  <r>
    <s v="Babay, Ms.  Emily"/>
    <m/>
    <s v=" Ms"/>
    <s v="  Emily"/>
    <s v="Babay"/>
    <m/>
    <n v="1"/>
    <m/>
    <s v="No"/>
    <s v="No"/>
    <s v="No"/>
    <s v="No"/>
    <m/>
    <n v="31.13"/>
    <x v="0"/>
    <m/>
    <n v="6.01"/>
    <x v="1"/>
    <m/>
    <n v="1985"/>
    <s v="Sep"/>
    <n v="20"/>
    <s v="20-Sep-1985"/>
    <m/>
    <n v="37"/>
    <m/>
    <n v="39047.29"/>
  </r>
  <r>
    <s v="Taylor, Mr.  Trent A"/>
    <m/>
    <s v=" Mr"/>
    <s v="  Trent A"/>
    <s v="Taylor"/>
    <m/>
    <n v="1"/>
    <m/>
    <s v="No"/>
    <s v="No"/>
    <s v="No"/>
    <s v="No"/>
    <m/>
    <n v="17.48"/>
    <x v="4"/>
    <m/>
    <n v="4.59"/>
    <x v="2"/>
    <m/>
    <n v="1982"/>
    <s v="Aug"/>
    <n v="4"/>
    <s v="4-Aug-1982"/>
    <m/>
    <n v="40"/>
    <m/>
    <n v="39125.33"/>
  </r>
  <r>
    <s v="Smith, Ms.  Jennifer E"/>
    <m/>
    <s v=" Ms"/>
    <s v="  Jennifer E"/>
    <s v="Smith"/>
    <m/>
    <n v="1"/>
    <m/>
    <s v="No"/>
    <s v="yes"/>
    <s v="No"/>
    <s v="Yes"/>
    <m/>
    <n v="22.57"/>
    <x v="2"/>
    <m/>
    <n v="5.8"/>
    <x v="1"/>
    <m/>
    <n v="1962"/>
    <s v="Jul"/>
    <n v="7"/>
    <s v="7-Jul-1962"/>
    <m/>
    <n v="60"/>
    <m/>
    <n v="39221.120000000003"/>
  </r>
  <r>
    <s v="Moody, Ms.  Polly"/>
    <m/>
    <s v=" Ms"/>
    <s v="  Polly"/>
    <s v="Moody"/>
    <m/>
    <n v="1"/>
    <m/>
    <s v="No"/>
    <s v="No"/>
    <s v="No"/>
    <s v="No"/>
    <m/>
    <n v="26.73"/>
    <x v="1"/>
    <m/>
    <n v="5.08"/>
    <x v="2"/>
    <m/>
    <n v="1992"/>
    <s v="Nov"/>
    <n v="30"/>
    <s v="30-Nov-1992"/>
    <m/>
    <n v="30"/>
    <m/>
    <n v="39241.440000000002"/>
  </r>
  <r>
    <s v="Swierzbinski, Ms.  Elizabeth"/>
    <m/>
    <s v=" Ms"/>
    <s v="  Elizabeth"/>
    <s v="Swierzbinski"/>
    <m/>
    <n v="1"/>
    <m/>
    <s v="No"/>
    <s v="No"/>
    <s v="No"/>
    <s v="No"/>
    <m/>
    <n v="20.79"/>
    <x v="2"/>
    <m/>
    <n v="5.84"/>
    <x v="1"/>
    <m/>
    <n v="1982"/>
    <s v="Aug"/>
    <n v="16"/>
    <s v="16-Aug-1982"/>
    <m/>
    <n v="40"/>
    <m/>
    <n v="39315.279999999999"/>
  </r>
  <r>
    <s v="Schwartz, Ms.  Tiffany A."/>
    <m/>
    <s v=" Ms"/>
    <s v="  Tiffany A"/>
    <s v="Schwartz"/>
    <m/>
    <n v="1"/>
    <m/>
    <s v="No"/>
    <s v="No"/>
    <s v="No"/>
    <s v="No"/>
    <m/>
    <n v="20.149999999999999"/>
    <x v="2"/>
    <m/>
    <n v="4.1500000000000004"/>
    <x v="2"/>
    <m/>
    <n v="1978"/>
    <s v="Aug"/>
    <n v="5"/>
    <s v="5-Aug-1978"/>
    <m/>
    <n v="44"/>
    <m/>
    <n v="39352.6"/>
  </r>
  <r>
    <s v="Sanseverino, Mr.  Cole"/>
    <m/>
    <s v=" Mr"/>
    <s v="  Cole"/>
    <s v="Sanseverino"/>
    <m/>
    <n v="0"/>
    <m/>
    <s v="No"/>
    <s v="yes"/>
    <s v="No"/>
    <s v="Yes"/>
    <m/>
    <n v="36.85"/>
    <x v="0"/>
    <m/>
    <n v="4.3600000000000003"/>
    <x v="2"/>
    <m/>
    <n v="1966"/>
    <s v="Jun"/>
    <n v="24"/>
    <s v="24-Jun-1966"/>
    <m/>
    <n v="56"/>
    <m/>
    <n v="39396.86"/>
  </r>
  <r>
    <s v="Lawder, Mr.  Matthew T."/>
    <m/>
    <s v=" Mr"/>
    <s v="  Matthew T"/>
    <s v="Lawder"/>
    <m/>
    <n v="0"/>
    <m/>
    <s v="No"/>
    <s v="yes"/>
    <s v="No"/>
    <s v="Yes"/>
    <m/>
    <n v="35.53"/>
    <x v="0"/>
    <m/>
    <n v="4.55"/>
    <x v="2"/>
    <m/>
    <n v="1978"/>
    <s v="Jul"/>
    <n v="12"/>
    <s v="12-Jul-1978"/>
    <m/>
    <n v="44"/>
    <m/>
    <n v="39556.49"/>
  </r>
  <r>
    <s v="Young, Mr.  Zachary"/>
    <m/>
    <s v=" Mr"/>
    <s v="  Zachary"/>
    <s v="Young"/>
    <m/>
    <n v="0"/>
    <m/>
    <s v="No"/>
    <s v="yes"/>
    <s v="No"/>
    <s v="Yes"/>
    <m/>
    <n v="31.1"/>
    <x v="0"/>
    <m/>
    <n v="4.37"/>
    <x v="2"/>
    <m/>
    <n v="1981"/>
    <s v="Jul"/>
    <n v="5"/>
    <s v="5-Jul-1981"/>
    <m/>
    <n v="41"/>
    <m/>
    <n v="39597.410000000003"/>
  </r>
  <r>
    <s v="Hoerner, Mr.  Matthew T."/>
    <m/>
    <s v=" Mr"/>
    <s v="  Matthew T"/>
    <s v="Hoerner"/>
    <m/>
    <n v="0"/>
    <m/>
    <s v="No"/>
    <s v="yes"/>
    <s v="No"/>
    <s v="Yes"/>
    <m/>
    <n v="23.21"/>
    <x v="2"/>
    <m/>
    <n v="5.24"/>
    <x v="2"/>
    <m/>
    <n v="1995"/>
    <s v="Aug"/>
    <n v="7"/>
    <s v="7-Aug-1995"/>
    <m/>
    <n v="27"/>
    <m/>
    <n v="39611.760000000002"/>
  </r>
  <r>
    <s v="Benson, Mr.  Pat"/>
    <m/>
    <s v=" Mr"/>
    <s v="  Pat"/>
    <s v="Benson"/>
    <m/>
    <n v="1"/>
    <m/>
    <s v="No"/>
    <s v="No"/>
    <s v="No"/>
    <s v="No"/>
    <m/>
    <n v="18.36"/>
    <x v="4"/>
    <m/>
    <n v="5.96"/>
    <x v="1"/>
    <m/>
    <n v="1977"/>
    <s v="Dec"/>
    <n v="17"/>
    <s v="17-Dec-1977"/>
    <m/>
    <n v="45"/>
    <m/>
    <n v="39670.44"/>
  </r>
  <r>
    <s v="Horton, Ms.  Ashley"/>
    <m/>
    <s v=" Ms"/>
    <s v="  Ashley"/>
    <s v="Horton"/>
    <m/>
    <n v="1"/>
    <m/>
    <s v="No"/>
    <s v="yes"/>
    <s v="No"/>
    <s v="Yes"/>
    <m/>
    <n v="15.92"/>
    <x v="4"/>
    <m/>
    <n v="4.76"/>
    <x v="2"/>
    <m/>
    <n v="1968"/>
    <s v="Sep"/>
    <n v="29"/>
    <s v="29-Sep-1968"/>
    <m/>
    <n v="54"/>
    <m/>
    <n v="39721.93"/>
  </r>
  <r>
    <s v="McGraw, Ms.  Elizabeth A."/>
    <m/>
    <s v=" Ms"/>
    <s v="  Elizabeth A"/>
    <s v="McGraw"/>
    <m/>
    <n v="1"/>
    <m/>
    <s v="No"/>
    <s v="yes"/>
    <s v="No"/>
    <s v="Yes"/>
    <m/>
    <n v="15.17"/>
    <x v="4"/>
    <m/>
    <n v="4.3"/>
    <x v="2"/>
    <m/>
    <n v="2003"/>
    <s v="Jul"/>
    <n v="16"/>
    <s v="16-Jul-2003"/>
    <m/>
    <n v="19"/>
    <m/>
    <n v="39722.75"/>
  </r>
  <r>
    <s v="Beaulne, Ms.  Rebecca M."/>
    <m/>
    <s v=" Ms"/>
    <s v="  Rebecca M"/>
    <s v="Beaulne"/>
    <m/>
    <n v="1"/>
    <m/>
    <s v="No"/>
    <s v="No"/>
    <s v="No"/>
    <s v="No"/>
    <m/>
    <n v="16.63"/>
    <x v="4"/>
    <m/>
    <n v="4.5"/>
    <x v="2"/>
    <m/>
    <n v="1977"/>
    <s v="Aug"/>
    <n v="12"/>
    <s v="12-Aug-1977"/>
    <m/>
    <n v="45"/>
    <m/>
    <n v="39725.519999999997"/>
  </r>
  <r>
    <s v="Lunz, Ms.  Ruth"/>
    <m/>
    <s v=" Ms"/>
    <s v="  Ruth"/>
    <s v="Lunz"/>
    <m/>
    <n v="1"/>
    <m/>
    <s v="No"/>
    <s v="No"/>
    <s v="No"/>
    <s v="No"/>
    <m/>
    <n v="19.39"/>
    <x v="2"/>
    <m/>
    <n v="5.59"/>
    <x v="2"/>
    <m/>
    <n v="1973"/>
    <s v="Dec"/>
    <n v="17"/>
    <s v="17-Dec-1973"/>
    <m/>
    <n v="49"/>
    <m/>
    <n v="39727.61"/>
  </r>
  <r>
    <s v="Kyle, Mr.  Gregory S"/>
    <m/>
    <s v=" Mr"/>
    <s v="  Gregory S"/>
    <s v="Kyle"/>
    <m/>
    <n v="1"/>
    <m/>
    <s v="No"/>
    <s v="yes"/>
    <s v="No"/>
    <s v="Yes"/>
    <m/>
    <n v="17.34"/>
    <x v="4"/>
    <m/>
    <n v="6.29"/>
    <x v="1"/>
    <m/>
    <n v="1987"/>
    <s v="Jul"/>
    <n v="24"/>
    <s v="24-Jul-1987"/>
    <m/>
    <n v="35"/>
    <m/>
    <n v="39774.28"/>
  </r>
  <r>
    <s v="Brackenwagen, Ms.  Alexandra S"/>
    <m/>
    <s v=" Ms"/>
    <s v="  Alexandra S"/>
    <s v="Brackenwagen"/>
    <m/>
    <n v="1"/>
    <m/>
    <s v="No"/>
    <s v="No"/>
    <s v="No"/>
    <s v="No"/>
    <m/>
    <n v="17.940000000000001"/>
    <x v="4"/>
    <m/>
    <n v="4.1900000000000004"/>
    <x v="2"/>
    <m/>
    <n v="1985"/>
    <s v="Jul"/>
    <n v="17"/>
    <s v="17-Jul-1985"/>
    <m/>
    <n v="37"/>
    <m/>
    <n v="39836.519999999997"/>
  </r>
  <r>
    <s v="Schmitt, Ms.  Hillary"/>
    <m/>
    <s v=" Ms"/>
    <s v="  Hillary"/>
    <s v="Schmitt"/>
    <m/>
    <n v="1"/>
    <m/>
    <s v="No"/>
    <s v="yes"/>
    <s v="No"/>
    <s v="Yes"/>
    <m/>
    <n v="16.670000000000002"/>
    <x v="4"/>
    <m/>
    <n v="4.7"/>
    <x v="2"/>
    <m/>
    <n v="1983"/>
    <s v="Jun"/>
    <n v="1"/>
    <s v="1-Jun-1983"/>
    <m/>
    <n v="40"/>
    <m/>
    <n v="39865.699999999997"/>
  </r>
  <r>
    <s v="Borden, Ms.  Amy K."/>
    <m/>
    <s v=" Ms"/>
    <s v="  Amy K"/>
    <s v="Borden"/>
    <m/>
    <n v="0"/>
    <m/>
    <s v="No"/>
    <s v="yes"/>
    <s v="No"/>
    <s v="Yes"/>
    <m/>
    <n v="20.58"/>
    <x v="2"/>
    <m/>
    <n v="5.64"/>
    <x v="2"/>
    <m/>
    <n v="1985"/>
    <s v="Aug"/>
    <n v="22"/>
    <s v="22-Aug-1985"/>
    <m/>
    <n v="37"/>
    <m/>
    <n v="39871.699999999997"/>
  </r>
  <r>
    <s v="McLean, Mr.  Scott"/>
    <m/>
    <s v=" Mr"/>
    <s v="  Scott"/>
    <s v="McLean"/>
    <m/>
    <n v="0"/>
    <m/>
    <s v="No"/>
    <s v="yes"/>
    <s v="No"/>
    <s v="Yes"/>
    <m/>
    <n v="16.5"/>
    <x v="4"/>
    <m/>
    <n v="4.1100000000000003"/>
    <x v="2"/>
    <m/>
    <n v="1975"/>
    <s v="Dec"/>
    <n v="2"/>
    <s v="2-Dec-1975"/>
    <m/>
    <n v="47"/>
    <m/>
    <n v="39963.120000000003"/>
  </r>
  <r>
    <s v="Regan, Mr.  John"/>
    <m/>
    <s v=" Mr"/>
    <s v="  John"/>
    <s v="Regan"/>
    <m/>
    <n v="1"/>
    <m/>
    <s v="No"/>
    <s v="yes"/>
    <s v="No"/>
    <s v="Yes"/>
    <m/>
    <n v="15.41"/>
    <x v="4"/>
    <m/>
    <n v="5.43"/>
    <x v="2"/>
    <m/>
    <n v="1987"/>
    <s v="Aug"/>
    <n v="8"/>
    <s v="8-Aug-1987"/>
    <m/>
    <n v="35"/>
    <m/>
    <n v="39983.43"/>
  </r>
  <r>
    <s v="Koenis, Mr.  Maaikel"/>
    <m/>
    <s v=" Mr"/>
    <s v="  Maaikel"/>
    <s v="Koenis"/>
    <m/>
    <n v="1"/>
    <m/>
    <s v="No"/>
    <s v="No"/>
    <s v="No"/>
    <s v="No"/>
    <m/>
    <n v="24.59"/>
    <x v="2"/>
    <m/>
    <n v="4.38"/>
    <x v="2"/>
    <m/>
    <n v="1982"/>
    <s v="Dec"/>
    <n v="25"/>
    <s v="25-Dec-1982"/>
    <m/>
    <n v="40"/>
    <m/>
    <n v="40003.33"/>
  </r>
  <r>
    <s v="Kittaka, Mr.  Daniel C"/>
    <m/>
    <s v=" Mr"/>
    <s v="  Daniel C"/>
    <s v="Kittaka"/>
    <m/>
    <n v="0"/>
    <m/>
    <s v="No"/>
    <s v="No"/>
    <s v="No"/>
    <s v="No"/>
    <m/>
    <n v="33.33"/>
    <x v="0"/>
    <m/>
    <n v="9.7899999999999991"/>
    <x v="0"/>
    <m/>
    <n v="1978"/>
    <s v="Dec"/>
    <n v="20"/>
    <s v="20-Dec-1978"/>
    <m/>
    <n v="44"/>
    <m/>
    <n v="40054.730000000003"/>
  </r>
  <r>
    <s v="Concannon, Mr.  Christopher S."/>
    <m/>
    <s v=" Mr"/>
    <s v="  Christopher S"/>
    <s v="Concannon"/>
    <m/>
    <n v="0"/>
    <m/>
    <s v="No"/>
    <s v="No"/>
    <s v="No"/>
    <s v="No"/>
    <m/>
    <n v="18.5"/>
    <x v="2"/>
    <m/>
    <n v="11.84"/>
    <x v="0"/>
    <m/>
    <n v="1966"/>
    <s v="Aug"/>
    <n v="12"/>
    <s v="12-Aug-1966"/>
    <m/>
    <n v="56"/>
    <m/>
    <n v="40069.440000000002"/>
  </r>
  <r>
    <s v="Johnson, Mr.  William R"/>
    <m/>
    <s v=" Mr"/>
    <s v="  William R"/>
    <s v="Johnson"/>
    <m/>
    <n v="0"/>
    <m/>
    <s v="No"/>
    <s v="No"/>
    <s v="No"/>
    <s v="No"/>
    <m/>
    <n v="18.579999999999998"/>
    <x v="2"/>
    <m/>
    <n v="6.22"/>
    <x v="1"/>
    <m/>
    <n v="1983"/>
    <s v="Oct"/>
    <n v="14"/>
    <s v="14-Oct-1983"/>
    <m/>
    <n v="39"/>
    <m/>
    <n v="40103.89"/>
  </r>
  <r>
    <s v="Schultz, Ms.  Lyndsy"/>
    <m/>
    <s v=" Ms"/>
    <s v="  Lyndsy"/>
    <s v="Schultz"/>
    <m/>
    <n v="0"/>
    <m/>
    <s v="No"/>
    <s v="No"/>
    <s v="No"/>
    <s v="No"/>
    <m/>
    <n v="16.64"/>
    <x v="4"/>
    <m/>
    <n v="10.01"/>
    <x v="0"/>
    <m/>
    <n v="1985"/>
    <s v="Oct"/>
    <n v="21"/>
    <s v="21-Oct-1985"/>
    <m/>
    <n v="37"/>
    <m/>
    <n v="40182.25"/>
  </r>
  <r>
    <s v="Brannigan, Ms.  Jessica"/>
    <m/>
    <s v=" Ms"/>
    <s v="  Jessica"/>
    <s v="Brannigan"/>
    <m/>
    <n v="1"/>
    <m/>
    <s v="No"/>
    <s v="No"/>
    <s v="No"/>
    <s v="No"/>
    <m/>
    <n v="19.329999999999998"/>
    <x v="2"/>
    <m/>
    <n v="4.32"/>
    <x v="2"/>
    <m/>
    <n v="1979"/>
    <s v="Aug"/>
    <n v="18"/>
    <s v="18-Aug-1979"/>
    <m/>
    <n v="43"/>
    <m/>
    <n v="40204.83"/>
  </r>
  <r>
    <s v="Cavallo, Ms.  Anna"/>
    <m/>
    <s v=" Ms"/>
    <s v="  Anna"/>
    <s v="Cavallo"/>
    <m/>
    <n v="1"/>
    <m/>
    <s v="No"/>
    <s v="yes"/>
    <s v="No"/>
    <s v="Yes"/>
    <m/>
    <n v="21.26"/>
    <x v="2"/>
    <m/>
    <n v="5.65"/>
    <x v="2"/>
    <m/>
    <n v="1981"/>
    <s v="Jul"/>
    <n v="28"/>
    <s v="28-Jul-1981"/>
    <m/>
    <n v="41"/>
    <m/>
    <n v="40208.559999999998"/>
  </r>
  <r>
    <s v="Chang, Mr.  Jordan"/>
    <m/>
    <s v=" Mr"/>
    <s v="  Jordan"/>
    <s v="Chang"/>
    <m/>
    <n v="1"/>
    <m/>
    <s v="No"/>
    <s v="yes"/>
    <s v="No"/>
    <s v="Yes"/>
    <m/>
    <n v="15.6"/>
    <x v="4"/>
    <m/>
    <n v="4.12"/>
    <x v="2"/>
    <m/>
    <n v="1981"/>
    <s v="Oct"/>
    <n v="4"/>
    <s v="4-Oct-1981"/>
    <m/>
    <n v="41"/>
    <m/>
    <n v="40273.65"/>
  </r>
  <r>
    <s v="Axelrod, Mr.  Brian"/>
    <m/>
    <s v=" Mr"/>
    <s v="  Brian"/>
    <s v="Axelrod"/>
    <m/>
    <n v="1"/>
    <m/>
    <s v="No"/>
    <s v="No"/>
    <s v="No"/>
    <s v="No"/>
    <m/>
    <n v="24.39"/>
    <x v="2"/>
    <m/>
    <n v="6.24"/>
    <x v="1"/>
    <m/>
    <n v="1977"/>
    <s v="Jun"/>
    <n v="27"/>
    <s v="27-Jun-1977"/>
    <m/>
    <n v="45"/>
    <m/>
    <n v="40284.379999999997"/>
  </r>
  <r>
    <s v="Davenport, Ms.  Katherine A"/>
    <m/>
    <s v=" Ms"/>
    <s v="  Katherine A"/>
    <s v="Davenport"/>
    <m/>
    <n v="0"/>
    <m/>
    <s v="No"/>
    <s v="No"/>
    <s v="No"/>
    <s v="No"/>
    <m/>
    <n v="24.75"/>
    <x v="2"/>
    <m/>
    <n v="4.83"/>
    <x v="2"/>
    <m/>
    <n v="1962"/>
    <s v="Sep"/>
    <n v="4"/>
    <s v="4-Sep-1962"/>
    <m/>
    <n v="60"/>
    <m/>
    <n v="40309.93"/>
  </r>
  <r>
    <s v="Roberge, Ms.  Melanie"/>
    <m/>
    <s v=" Ms"/>
    <s v="  Melanie"/>
    <s v="Roberge"/>
    <m/>
    <n v="0"/>
    <m/>
    <s v="No"/>
    <s v="No"/>
    <s v="No"/>
    <s v="No"/>
    <m/>
    <n v="20.88"/>
    <x v="2"/>
    <m/>
    <n v="7.4"/>
    <x v="0"/>
    <m/>
    <n v="1966"/>
    <s v="Aug"/>
    <n v="12"/>
    <s v="12-Aug-1966"/>
    <m/>
    <n v="56"/>
    <m/>
    <n v="40373.74"/>
  </r>
  <r>
    <s v="Schmidt, Ms.  Jessica"/>
    <m/>
    <s v=" Ms"/>
    <s v="  Jessica"/>
    <s v="Schmidt"/>
    <m/>
    <n v="0"/>
    <m/>
    <s v="No"/>
    <s v="No"/>
    <s v="No"/>
    <s v="No"/>
    <m/>
    <n v="20.43"/>
    <x v="2"/>
    <m/>
    <n v="4.54"/>
    <x v="2"/>
    <m/>
    <n v="1985"/>
    <s v="Nov"/>
    <n v="3"/>
    <s v="3-Nov-1985"/>
    <m/>
    <n v="37"/>
    <m/>
    <n v="40419.019999999997"/>
  </r>
  <r>
    <s v="Kosters, Mr.  Eric S"/>
    <m/>
    <s v=" Mr"/>
    <s v="  Eric S"/>
    <s v="Kosters"/>
    <m/>
    <n v="0"/>
    <m/>
    <s v="No"/>
    <s v="No"/>
    <s v="No"/>
    <s v="No"/>
    <m/>
    <n v="15.18"/>
    <x v="4"/>
    <m/>
    <n v="11.11"/>
    <x v="0"/>
    <m/>
    <n v="1975"/>
    <s v="Jul"/>
    <n v="10"/>
    <s v="10-Jul-1975"/>
    <m/>
    <n v="47"/>
    <m/>
    <n v="40590.550000000003"/>
  </r>
  <r>
    <s v="Dykes, Mr.  Joseph"/>
    <m/>
    <s v=" Mr"/>
    <s v="  Joseph"/>
    <s v="Dykes"/>
    <m/>
    <n v="0"/>
    <m/>
    <s v="No"/>
    <s v="yes"/>
    <s v="No"/>
    <s v="Yes"/>
    <m/>
    <n v="15.12"/>
    <x v="4"/>
    <m/>
    <n v="4.03"/>
    <x v="2"/>
    <m/>
    <n v="1970"/>
    <s v="Sep"/>
    <n v="25"/>
    <s v="25-Sep-1970"/>
    <m/>
    <n v="52"/>
    <m/>
    <n v="40692.910000000003"/>
  </r>
  <r>
    <s v="Velan, Ms.  Mary"/>
    <m/>
    <s v=" Ms"/>
    <s v="  Mary"/>
    <s v="Velan"/>
    <m/>
    <n v="1"/>
    <m/>
    <s v="No"/>
    <s v="No"/>
    <s v="No"/>
    <s v="No"/>
    <m/>
    <n v="23.88"/>
    <x v="2"/>
    <m/>
    <n v="4.51"/>
    <x v="2"/>
    <m/>
    <n v="1976"/>
    <s v="Dec"/>
    <n v="26"/>
    <s v="26-Dec-1976"/>
    <m/>
    <n v="46"/>
    <m/>
    <n v="40720.550000000003"/>
  </r>
  <r>
    <s v="Goolik, Ms.  Natalie"/>
    <m/>
    <s v=" Ms"/>
    <s v="  Natalie"/>
    <s v="Goolik"/>
    <m/>
    <n v="1"/>
    <m/>
    <s v="No"/>
    <s v="No"/>
    <s v="No"/>
    <s v="No"/>
    <m/>
    <n v="16.13"/>
    <x v="4"/>
    <m/>
    <n v="5.56"/>
    <x v="2"/>
    <m/>
    <n v="1972"/>
    <s v="Jun"/>
    <n v="10"/>
    <s v="10-Jun-1972"/>
    <m/>
    <n v="50"/>
    <m/>
    <n v="40817.85"/>
  </r>
  <r>
    <s v="Bain, Mr.  Christopher"/>
    <m/>
    <s v=" Mr"/>
    <s v="  Christopher"/>
    <s v="Bain"/>
    <m/>
    <n v="1"/>
    <m/>
    <s v="No"/>
    <s v="No"/>
    <s v="No"/>
    <s v="No"/>
    <m/>
    <n v="24.09"/>
    <x v="2"/>
    <m/>
    <n v="4.0999999999999996"/>
    <x v="2"/>
    <m/>
    <n v="1999"/>
    <s v="Jul"/>
    <n v="2"/>
    <s v="2-Jul-1999"/>
    <m/>
    <n v="23"/>
    <m/>
    <n v="40904.199999999997"/>
  </r>
  <r>
    <s v="Wieck, Ms.  Sonja"/>
    <m/>
    <s v=" Ms"/>
    <s v="  Sonja"/>
    <s v="Wieck"/>
    <m/>
    <n v="1"/>
    <m/>
    <s v="No"/>
    <s v="No"/>
    <s v="No"/>
    <s v="No"/>
    <m/>
    <n v="19.43"/>
    <x v="2"/>
    <m/>
    <n v="5.85"/>
    <x v="1"/>
    <m/>
    <n v="1992"/>
    <s v="Aug"/>
    <n v="4"/>
    <s v="4-Aug-1992"/>
    <m/>
    <n v="30"/>
    <m/>
    <n v="40932.43"/>
  </r>
  <r>
    <s v="Friel, Ms.  Alexandra"/>
    <m/>
    <s v=" Ms"/>
    <s v="  Alexandra"/>
    <s v="Friel"/>
    <m/>
    <n v="1"/>
    <m/>
    <s v="No"/>
    <s v="yes"/>
    <s v="No"/>
    <s v="Yes"/>
    <m/>
    <n v="15.22"/>
    <x v="4"/>
    <m/>
    <n v="4.92"/>
    <x v="2"/>
    <m/>
    <n v="1979"/>
    <s v="Sep"/>
    <n v="16"/>
    <s v="16-Sep-1979"/>
    <m/>
    <n v="43"/>
    <m/>
    <n v="40941.29"/>
  </r>
  <r>
    <s v="Santandreu, Ms.  Martha L."/>
    <m/>
    <s v=" Ms"/>
    <s v="  Martha L"/>
    <s v="Santandreu"/>
    <m/>
    <n v="0"/>
    <m/>
    <s v="No"/>
    <s v="No"/>
    <s v="No"/>
    <s v="No"/>
    <m/>
    <n v="20.72"/>
    <x v="2"/>
    <m/>
    <n v="9.4600000000000009"/>
    <x v="0"/>
    <m/>
    <n v="1983"/>
    <s v="Sep"/>
    <n v="8"/>
    <s v="8-Sep-1983"/>
    <m/>
    <n v="39"/>
    <m/>
    <n v="40961.29"/>
  </r>
  <r>
    <s v="Johnson, Mr.  Ryan C."/>
    <m/>
    <s v=" Mr"/>
    <s v="  Ryan C"/>
    <s v="Johnson"/>
    <m/>
    <n v="1"/>
    <m/>
    <s v="No"/>
    <s v="No"/>
    <s v="No"/>
    <s v="No"/>
    <m/>
    <n v="35.4"/>
    <x v="0"/>
    <m/>
    <n v="5.94"/>
    <x v="1"/>
    <m/>
    <n v="1974"/>
    <s v="Jun"/>
    <n v="5"/>
    <s v="5-Jun-1974"/>
    <m/>
    <n v="49"/>
    <m/>
    <n v="40974.160000000003"/>
  </r>
  <r>
    <s v="Gerber, Mr.  Cliff"/>
    <m/>
    <s v=" Mr"/>
    <s v="  Cliff"/>
    <s v="Gerber"/>
    <m/>
    <n v="1"/>
    <m/>
    <s v="No"/>
    <s v="No"/>
    <s v="No"/>
    <s v="No"/>
    <m/>
    <n v="34.4"/>
    <x v="0"/>
    <m/>
    <n v="5.7"/>
    <x v="1"/>
    <m/>
    <n v="1979"/>
    <s v="Oct"/>
    <n v="11"/>
    <s v="11-Oct-1979"/>
    <m/>
    <n v="43"/>
    <m/>
    <n v="41034.22"/>
  </r>
  <r>
    <s v="Benadum, Mr.  Blue"/>
    <m/>
    <s v=" Mr"/>
    <s v="  Blue"/>
    <s v="Benadum"/>
    <m/>
    <n v="1"/>
    <m/>
    <s v="No"/>
    <s v="No"/>
    <s v="No"/>
    <s v="No"/>
    <m/>
    <n v="34.1"/>
    <x v="0"/>
    <m/>
    <n v="4.13"/>
    <x v="2"/>
    <m/>
    <n v="1972"/>
    <s v="Aug"/>
    <n v="12"/>
    <s v="12-Aug-1972"/>
    <m/>
    <n v="50"/>
    <m/>
    <n v="41055.29"/>
  </r>
  <r>
    <s v="Ragazzini, Mr.  Jeffrey M"/>
    <m/>
    <s v=" Mr"/>
    <s v="  Jeffrey M"/>
    <s v="Ragazzini"/>
    <m/>
    <n v="1"/>
    <m/>
    <s v="No"/>
    <s v="No"/>
    <s v="No"/>
    <s v="No"/>
    <m/>
    <n v="30.4"/>
    <x v="0"/>
    <m/>
    <n v="4.7699999999999996"/>
    <x v="2"/>
    <m/>
    <n v="1972"/>
    <s v="Sep"/>
    <n v="6"/>
    <s v="6-Sep-1972"/>
    <m/>
    <n v="50"/>
    <m/>
    <n v="41097.160000000003"/>
  </r>
  <r>
    <s v="Kessinger, Mr.  Andrew"/>
    <m/>
    <s v=" Mr"/>
    <s v="  Andrew"/>
    <s v="Kessinger"/>
    <m/>
    <n v="1"/>
    <m/>
    <s v="No"/>
    <s v="No"/>
    <s v="No"/>
    <s v="No"/>
    <m/>
    <n v="28.7"/>
    <x v="1"/>
    <m/>
    <n v="4.99"/>
    <x v="2"/>
    <m/>
    <n v="1969"/>
    <s v="Aug"/>
    <n v="8"/>
    <s v="8-Aug-1969"/>
    <m/>
    <n v="53"/>
    <m/>
    <n v="41191.57"/>
  </r>
  <r>
    <s v="Bezgin, Ms.  Julia"/>
    <m/>
    <s v=" Ms"/>
    <s v="  Julia"/>
    <s v="Bezgin"/>
    <m/>
    <n v="1"/>
    <m/>
    <s v="No"/>
    <s v="yes"/>
    <s v="No"/>
    <s v="Yes"/>
    <m/>
    <n v="17.440000000000001"/>
    <x v="4"/>
    <m/>
    <n v="4.42"/>
    <x v="2"/>
    <m/>
    <n v="1964"/>
    <s v="Jun"/>
    <n v="6"/>
    <s v="6-Jun-1964"/>
    <m/>
    <n v="59"/>
    <m/>
    <n v="41250.39"/>
  </r>
  <r>
    <s v="Woldesilassie, Mr.  Daniel"/>
    <m/>
    <s v=" Mr"/>
    <s v="  Daniel"/>
    <s v="Woldesilassie"/>
    <m/>
    <n v="1"/>
    <m/>
    <s v="No"/>
    <s v="No"/>
    <s v="No"/>
    <s v="No"/>
    <m/>
    <n v="27.6"/>
    <x v="1"/>
    <m/>
    <n v="4.01"/>
    <x v="2"/>
    <m/>
    <n v="1977"/>
    <s v="Aug"/>
    <n v="27"/>
    <s v="27-Aug-1977"/>
    <m/>
    <n v="45"/>
    <m/>
    <n v="41271.5"/>
  </r>
  <r>
    <s v="Ruiz Herrero, Mr.  Jaime"/>
    <m/>
    <s v=" Mr"/>
    <s v="  Jaime"/>
    <s v="Ruiz Herrero"/>
    <m/>
    <n v="1"/>
    <m/>
    <s v="No"/>
    <s v="No"/>
    <s v="No"/>
    <s v="No"/>
    <m/>
    <n v="20.7"/>
    <x v="2"/>
    <m/>
    <n v="4.49"/>
    <x v="2"/>
    <m/>
    <n v="1964"/>
    <s v="Oct"/>
    <n v="7"/>
    <s v="7-Oct-1964"/>
    <m/>
    <n v="58"/>
    <m/>
    <n v="41331.79"/>
  </r>
  <r>
    <s v="Bin Alias, Mr.  Mohd Syahidan"/>
    <m/>
    <s v=" Mr"/>
    <s v="  Mohd Syahidan"/>
    <s v="Bin Alias"/>
    <m/>
    <n v="1"/>
    <m/>
    <s v="No"/>
    <s v="No"/>
    <s v="No"/>
    <s v="No"/>
    <m/>
    <n v="20.3"/>
    <x v="2"/>
    <m/>
    <n v="6.37"/>
    <x v="1"/>
    <m/>
    <n v="1971"/>
    <s v="Oct"/>
    <n v="16"/>
    <s v="16-Oct-1971"/>
    <m/>
    <n v="51"/>
    <m/>
    <n v="41351.879999999997"/>
  </r>
  <r>
    <s v="Fischer-Daly, Mr.  Matthew"/>
    <m/>
    <s v=" Mr"/>
    <s v="  Matthew"/>
    <s v="Fischer-Daly"/>
    <m/>
    <n v="1"/>
    <m/>
    <s v="No"/>
    <s v="No"/>
    <s v="No"/>
    <s v="No"/>
    <m/>
    <n v="19.8"/>
    <x v="2"/>
    <m/>
    <n v="5.12"/>
    <x v="2"/>
    <m/>
    <n v="1967"/>
    <s v="Dec"/>
    <n v="22"/>
    <s v="22-Dec-1967"/>
    <m/>
    <n v="55"/>
    <m/>
    <n v="41505.15"/>
  </r>
  <r>
    <s v="Pulliam, Ms.  Elizabeth S."/>
    <m/>
    <s v=" Ms"/>
    <s v="  Elizabeth S"/>
    <s v="Pulliam"/>
    <m/>
    <n v="0"/>
    <m/>
    <s v="No"/>
    <s v="No"/>
    <s v="No"/>
    <s v="No"/>
    <m/>
    <n v="21.87"/>
    <x v="2"/>
    <m/>
    <n v="8.59"/>
    <x v="0"/>
    <m/>
    <n v="1974"/>
    <s v="Nov"/>
    <n v="24"/>
    <s v="24-Nov-1974"/>
    <m/>
    <n v="48"/>
    <m/>
    <n v="41636.199999999997"/>
  </r>
  <r>
    <s v="Guisinger, Ms.  Katie"/>
    <m/>
    <s v=" Ms"/>
    <s v="  Katie"/>
    <s v="Guisinger"/>
    <m/>
    <n v="1"/>
    <m/>
    <s v="No"/>
    <s v="No"/>
    <s v="No"/>
    <s v="No"/>
    <m/>
    <n v="16.600000000000001"/>
    <x v="4"/>
    <m/>
    <n v="5.87"/>
    <x v="1"/>
    <m/>
    <n v="1976"/>
    <s v="Oct"/>
    <n v="29"/>
    <s v="29-Oct-1976"/>
    <m/>
    <n v="46"/>
    <m/>
    <n v="41661.599999999999"/>
  </r>
  <r>
    <s v="Arnerich, Ms.  Christi A."/>
    <m/>
    <s v=" Ms"/>
    <s v="  Christi A"/>
    <s v="Arnerich"/>
    <m/>
    <n v="0"/>
    <m/>
    <s v="No"/>
    <s v="No"/>
    <s v="No"/>
    <s v="No"/>
    <m/>
    <n v="21.98"/>
    <x v="2"/>
    <m/>
    <n v="7.03"/>
    <x v="0"/>
    <m/>
    <n v="1975"/>
    <s v="Nov"/>
    <n v="14"/>
    <s v="14-Nov-1975"/>
    <m/>
    <n v="47"/>
    <m/>
    <n v="41676.080000000002"/>
  </r>
  <r>
    <s v="Lynch, Ms.  Sandra K."/>
    <m/>
    <s v=" Ms"/>
    <s v="  Sandra K"/>
    <s v="Lynch"/>
    <m/>
    <n v="1"/>
    <m/>
    <s v="No"/>
    <s v="No"/>
    <s v="No"/>
    <s v="No"/>
    <m/>
    <n v="19.7"/>
    <x v="2"/>
    <m/>
    <n v="5.51"/>
    <x v="2"/>
    <m/>
    <n v="1975"/>
    <s v="Sep"/>
    <n v="29"/>
    <s v="29-Sep-1975"/>
    <m/>
    <n v="47"/>
    <m/>
    <n v="41681.86"/>
  </r>
  <r>
    <s v="Reilly, Ms.  Katharine"/>
    <m/>
    <s v=" Ms"/>
    <s v="  Katharine"/>
    <s v="Reilly"/>
    <m/>
    <n v="1"/>
    <m/>
    <s v="No"/>
    <s v="No"/>
    <s v="No"/>
    <s v="No"/>
    <m/>
    <n v="19.21"/>
    <x v="2"/>
    <m/>
    <n v="4.76"/>
    <x v="2"/>
    <m/>
    <n v="1962"/>
    <s v="Sep"/>
    <n v="22"/>
    <s v="22-Sep-1962"/>
    <m/>
    <n v="60"/>
    <m/>
    <n v="41794.629999999997"/>
  </r>
  <r>
    <s v="Nolette, Mr.  Jerome"/>
    <m/>
    <s v=" Mr"/>
    <s v="  Jerome"/>
    <s v="Nolette"/>
    <m/>
    <n v="1"/>
    <m/>
    <s v="No"/>
    <s v="No"/>
    <s v="No"/>
    <s v="No"/>
    <m/>
    <n v="19.3"/>
    <x v="2"/>
    <m/>
    <n v="4.7"/>
    <x v="2"/>
    <m/>
    <n v="1966"/>
    <s v="Sep"/>
    <n v="21"/>
    <s v="21-Sep-1966"/>
    <m/>
    <n v="56"/>
    <m/>
    <n v="41886.54"/>
  </r>
  <r>
    <s v="Chabrier, Ms.  Julia R"/>
    <m/>
    <s v=" Ms"/>
    <s v="  Julia R"/>
    <s v="Chabrier"/>
    <m/>
    <n v="0"/>
    <m/>
    <s v="No"/>
    <s v="yes"/>
    <s v="No"/>
    <s v="Yes"/>
    <m/>
    <n v="16.22"/>
    <x v="4"/>
    <m/>
    <n v="6.21"/>
    <x v="1"/>
    <m/>
    <n v="1972"/>
    <s v="Jun"/>
    <n v="8"/>
    <s v="8-Jun-1972"/>
    <m/>
    <n v="51"/>
    <m/>
    <n v="41919.1"/>
  </r>
  <r>
    <s v="Lee, Mr.  Sean Henry"/>
    <m/>
    <s v=" Mr"/>
    <s v="  Sean Henry"/>
    <s v="Lee"/>
    <m/>
    <n v="1"/>
    <m/>
    <s v="No"/>
    <s v="No"/>
    <s v="No"/>
    <s v="No"/>
    <m/>
    <n v="17.12"/>
    <x v="4"/>
    <m/>
    <n v="4.5199999999999996"/>
    <x v="2"/>
    <m/>
    <n v="1984"/>
    <s v="Nov"/>
    <n v="10"/>
    <s v="10-Nov-1984"/>
    <m/>
    <n v="38"/>
    <m/>
    <n v="41949.24"/>
  </r>
  <r>
    <s v="Knotts, Ms.  Rachel A."/>
    <m/>
    <s v=" Ms"/>
    <s v="  Rachel A"/>
    <s v="Knotts"/>
    <m/>
    <n v="1"/>
    <m/>
    <s v="No"/>
    <s v="No"/>
    <s v="No"/>
    <s v="No"/>
    <m/>
    <n v="19.07"/>
    <x v="2"/>
    <m/>
    <n v="5.45"/>
    <x v="2"/>
    <m/>
    <n v="1968"/>
    <s v="Dec"/>
    <n v="19"/>
    <s v="19-Dec-1968"/>
    <m/>
    <n v="54"/>
    <m/>
    <n v="41999.519999999997"/>
  </r>
  <r>
    <s v="Pultorak, Mr.  Jim"/>
    <m/>
    <s v=" Mr"/>
    <s v="  Jim"/>
    <s v="Pultorak"/>
    <m/>
    <n v="0"/>
    <m/>
    <s v="No"/>
    <s v="No"/>
    <s v="No"/>
    <s v="No"/>
    <m/>
    <n v="15.56"/>
    <x v="4"/>
    <m/>
    <n v="4.42"/>
    <x v="2"/>
    <m/>
    <n v="1976"/>
    <s v="Nov"/>
    <n v="28"/>
    <s v="28-Nov-1976"/>
    <m/>
    <n v="46"/>
    <m/>
    <n v="42111.66"/>
  </r>
  <r>
    <s v="Maxon, Mr.  Tim"/>
    <m/>
    <s v=" Mr"/>
    <s v="  Tim"/>
    <s v="Maxon"/>
    <m/>
    <n v="0"/>
    <m/>
    <s v="No"/>
    <s v="No"/>
    <s v="No"/>
    <s v="No"/>
    <m/>
    <n v="22.76"/>
    <x v="2"/>
    <m/>
    <n v="9.44"/>
    <x v="0"/>
    <m/>
    <n v="1997"/>
    <s v="Dec"/>
    <n v="9"/>
    <s v="9-Dec-1997"/>
    <m/>
    <n v="25"/>
    <m/>
    <n v="42112.24"/>
  </r>
  <r>
    <s v="Kraai, Ms.  Abby L."/>
    <m/>
    <s v=" Ms"/>
    <s v="  Abby L"/>
    <s v="Kraai"/>
    <m/>
    <n v="1"/>
    <m/>
    <s v="No"/>
    <s v="yes"/>
    <s v="No"/>
    <s v="Yes"/>
    <m/>
    <n v="22.79"/>
    <x v="2"/>
    <m/>
    <n v="6.15"/>
    <x v="1"/>
    <m/>
    <n v="1979"/>
    <s v="Jul"/>
    <n v="3"/>
    <s v="3-Jul-1979"/>
    <m/>
    <n v="43"/>
    <m/>
    <n v="42124.52"/>
  </r>
  <r>
    <s v="Larosa, Mr.  Mark"/>
    <m/>
    <s v=" Mr"/>
    <s v="  Mark"/>
    <s v="Larosa"/>
    <m/>
    <n v="0"/>
    <m/>
    <s v="No"/>
    <s v="yes"/>
    <s v="No"/>
    <s v="Yes"/>
    <m/>
    <n v="17.41"/>
    <x v="4"/>
    <m/>
    <n v="5.13"/>
    <x v="2"/>
    <m/>
    <n v="1973"/>
    <s v="Sep"/>
    <n v="18"/>
    <s v="18-Sep-1973"/>
    <m/>
    <n v="49"/>
    <m/>
    <n v="42188.15"/>
  </r>
  <r>
    <s v="King, Mr.  Ali"/>
    <m/>
    <s v=" Mr"/>
    <s v="  Ali"/>
    <s v="King"/>
    <m/>
    <n v="0"/>
    <m/>
    <s v="No"/>
    <s v="yes"/>
    <s v="No"/>
    <s v="Yes"/>
    <m/>
    <n v="19.32"/>
    <x v="2"/>
    <m/>
    <n v="4.96"/>
    <x v="2"/>
    <m/>
    <n v="1975"/>
    <s v="Aug"/>
    <n v="15"/>
    <s v="15-Aug-1975"/>
    <m/>
    <n v="47"/>
    <m/>
    <n v="42211.14"/>
  </r>
  <r>
    <s v="Haney, Mr.  Joshua"/>
    <m/>
    <s v=" Mr"/>
    <s v="  Joshua"/>
    <s v="Haney"/>
    <m/>
    <n v="0"/>
    <m/>
    <s v="No"/>
    <s v="No"/>
    <s v="No"/>
    <s v="No"/>
    <m/>
    <n v="18.25"/>
    <x v="4"/>
    <m/>
    <n v="10.95"/>
    <x v="0"/>
    <m/>
    <n v="1967"/>
    <s v="Jun"/>
    <n v="28"/>
    <s v="28-Jun-1967"/>
    <m/>
    <n v="55"/>
    <m/>
    <n v="42303.69"/>
  </r>
  <r>
    <s v="Boulay, Mr.  Pierre"/>
    <m/>
    <s v=" Mr"/>
    <s v="  Pierre"/>
    <s v="Boulay"/>
    <m/>
    <n v="1"/>
    <m/>
    <s v="No"/>
    <s v="No"/>
    <s v="No"/>
    <s v="No"/>
    <m/>
    <n v="53.13"/>
    <x v="0"/>
    <m/>
    <n v="4.4400000000000004"/>
    <x v="2"/>
    <m/>
    <n v="1968"/>
    <s v="Aug"/>
    <n v="3"/>
    <s v="3-Aug-1968"/>
    <m/>
    <n v="54"/>
    <m/>
    <n v="42478.6"/>
  </r>
  <r>
    <s v="Peters, Ms.  Kate"/>
    <m/>
    <s v=" Ms"/>
    <s v="  Kate"/>
    <s v="Peters"/>
    <m/>
    <n v="0"/>
    <m/>
    <s v="No"/>
    <s v="No"/>
    <s v="No"/>
    <s v="No"/>
    <m/>
    <n v="20.46"/>
    <x v="2"/>
    <m/>
    <n v="4.0199999999999996"/>
    <x v="2"/>
    <m/>
    <n v="1967"/>
    <s v="Jun"/>
    <n v="27"/>
    <s v="27-Jun-1967"/>
    <m/>
    <n v="55"/>
    <m/>
    <n v="42538.720000000001"/>
  </r>
  <r>
    <s v="Luy, Mr.  David"/>
    <m/>
    <s v=" Mr"/>
    <s v="  David"/>
    <s v="Luy"/>
    <m/>
    <n v="1"/>
    <m/>
    <s v="No"/>
    <s v="No"/>
    <s v="No"/>
    <s v="No"/>
    <m/>
    <n v="43.01"/>
    <x v="0"/>
    <m/>
    <n v="5.44"/>
    <x v="2"/>
    <m/>
    <n v="1979"/>
    <s v="Dec"/>
    <n v="27"/>
    <s v="27-Dec-1979"/>
    <m/>
    <n v="43"/>
    <m/>
    <n v="42560.43"/>
  </r>
  <r>
    <s v="Fava, Ms.  Carla"/>
    <m/>
    <s v=" Ms"/>
    <s v="  Carla"/>
    <s v="Fava"/>
    <m/>
    <n v="1"/>
    <m/>
    <s v="No"/>
    <s v="No"/>
    <s v="No"/>
    <s v="No"/>
    <m/>
    <n v="15.01"/>
    <x v="4"/>
    <m/>
    <n v="4.1500000000000004"/>
    <x v="2"/>
    <m/>
    <n v="1971"/>
    <s v="Nov"/>
    <n v="3"/>
    <s v="3-Nov-1971"/>
    <m/>
    <n v="51"/>
    <m/>
    <n v="42644.2"/>
  </r>
  <r>
    <s v="Montoya, Mr.  Alvaro Sr."/>
    <m/>
    <s v=" Mr"/>
    <s v="  Alvaro Sr"/>
    <s v="Montoya"/>
    <m/>
    <n v="1"/>
    <m/>
    <s v="No"/>
    <s v="No"/>
    <s v="No"/>
    <s v="No"/>
    <m/>
    <n v="41.14"/>
    <x v="0"/>
    <m/>
    <n v="6.02"/>
    <x v="1"/>
    <m/>
    <n v="1977"/>
    <s v="Oct"/>
    <n v="21"/>
    <s v="21-Oct-1977"/>
    <m/>
    <n v="45"/>
    <m/>
    <n v="42760.5"/>
  </r>
  <r>
    <s v="Bain, Ms.  Hope"/>
    <m/>
    <s v=" Ms"/>
    <s v="  Hope"/>
    <s v="Bain"/>
    <m/>
    <n v="0"/>
    <m/>
    <s v="No"/>
    <s v="No"/>
    <s v="No"/>
    <s v="No"/>
    <m/>
    <n v="16.55"/>
    <x v="4"/>
    <m/>
    <n v="7.73"/>
    <x v="0"/>
    <m/>
    <n v="1965"/>
    <s v="Oct"/>
    <n v="29"/>
    <s v="29-Oct-1965"/>
    <m/>
    <n v="57"/>
    <m/>
    <n v="42764.12"/>
  </r>
  <r>
    <s v="Albertson, Mr.  Mark P."/>
    <m/>
    <s v=" Mr"/>
    <s v="  Mark P"/>
    <s v="Albertson"/>
    <m/>
    <n v="1"/>
    <m/>
    <s v="No"/>
    <s v="No"/>
    <s v="No"/>
    <s v="No"/>
    <m/>
    <n v="37.29"/>
    <x v="0"/>
    <m/>
    <n v="5.03"/>
    <x v="2"/>
    <m/>
    <n v="1972"/>
    <s v="Sep"/>
    <n v="10"/>
    <s v="10-Sep-1972"/>
    <m/>
    <n v="50"/>
    <m/>
    <n v="42856.84"/>
  </r>
  <r>
    <s v="Barger, Ms.  Desiree"/>
    <m/>
    <s v=" Ms"/>
    <s v="  Desiree"/>
    <s v="Barger"/>
    <m/>
    <n v="0"/>
    <m/>
    <s v="No"/>
    <s v="yes"/>
    <s v="No"/>
    <s v="Yes"/>
    <m/>
    <n v="16.739999999999998"/>
    <x v="4"/>
    <m/>
    <n v="4.08"/>
    <x v="2"/>
    <m/>
    <n v="1975"/>
    <s v="Oct"/>
    <n v="23"/>
    <s v="23-Oct-1975"/>
    <m/>
    <n v="47"/>
    <m/>
    <n v="42969.85"/>
  </r>
  <r>
    <s v="Fraioli, Mr.  Mario Jr."/>
    <m/>
    <s v=" Mr"/>
    <s v="  Mario Jr"/>
    <s v="Fraioli"/>
    <m/>
    <n v="1"/>
    <m/>
    <s v="No"/>
    <s v="No"/>
    <s v="No"/>
    <s v="No"/>
    <m/>
    <n v="34.43"/>
    <x v="0"/>
    <m/>
    <n v="4.2699999999999996"/>
    <x v="2"/>
    <m/>
    <n v="1978"/>
    <s v="Nov"/>
    <n v="4"/>
    <s v="4-Nov-1978"/>
    <m/>
    <n v="44"/>
    <m/>
    <n v="42983.46"/>
  </r>
  <r>
    <s v="April, Mr.  Lusapho"/>
    <m/>
    <s v=" Mr"/>
    <s v="  Lusapho"/>
    <s v="April"/>
    <m/>
    <n v="1"/>
    <m/>
    <s v="No"/>
    <s v="No"/>
    <s v="No"/>
    <s v="No"/>
    <m/>
    <n v="34.1"/>
    <x v="0"/>
    <m/>
    <n v="4.07"/>
    <x v="2"/>
    <m/>
    <n v="1965"/>
    <s v="Nov"/>
    <n v="29"/>
    <s v="29-Nov-1965"/>
    <m/>
    <n v="57"/>
    <m/>
    <n v="43073.760000000002"/>
  </r>
  <r>
    <s v="King, Ms.  Erin C."/>
    <m/>
    <s v=" Ms"/>
    <s v="  Erin C"/>
    <s v="King"/>
    <m/>
    <n v="0"/>
    <m/>
    <s v="No"/>
    <s v="No"/>
    <s v="No"/>
    <s v="No"/>
    <m/>
    <n v="19.3"/>
    <x v="2"/>
    <m/>
    <n v="10.36"/>
    <x v="0"/>
    <m/>
    <n v="1969"/>
    <s v="Dec"/>
    <n v="3"/>
    <s v="3-Dec-1969"/>
    <m/>
    <n v="53"/>
    <m/>
    <n v="43254.42"/>
  </r>
  <r>
    <s v="Talhelm, Mr.  Alan F"/>
    <m/>
    <s v=" Mr"/>
    <s v="  Alan F"/>
    <s v="Talhelm"/>
    <m/>
    <n v="1"/>
    <m/>
    <s v="No"/>
    <s v="No"/>
    <s v="No"/>
    <s v="No"/>
    <m/>
    <n v="33.659999999999997"/>
    <x v="0"/>
    <m/>
    <n v="5.71"/>
    <x v="1"/>
    <m/>
    <n v="1965"/>
    <s v="Aug"/>
    <n v="22"/>
    <s v="22-Aug-1965"/>
    <m/>
    <n v="57"/>
    <m/>
    <n v="43578.94"/>
  </r>
  <r>
    <s v="Regnier, Mr.  Ryan"/>
    <m/>
    <s v=" Mr"/>
    <s v="  Ryan"/>
    <s v="Regnier"/>
    <m/>
    <n v="1"/>
    <m/>
    <s v="No"/>
    <s v="No"/>
    <s v="No"/>
    <s v="No"/>
    <m/>
    <n v="33.33"/>
    <x v="0"/>
    <m/>
    <n v="6.08"/>
    <x v="1"/>
    <m/>
    <n v="1986"/>
    <s v="Dec"/>
    <n v="29"/>
    <s v="29-Dec-1986"/>
    <m/>
    <n v="36"/>
    <m/>
    <n v="43753.34"/>
  </r>
  <r>
    <s v="Treece, Ms.  Hope"/>
    <m/>
    <s v=" Ms"/>
    <s v="  Hope"/>
    <s v="Treece"/>
    <m/>
    <n v="1"/>
    <m/>
    <s v="No"/>
    <s v="No"/>
    <s v="No"/>
    <s v="No"/>
    <m/>
    <n v="21.84"/>
    <x v="2"/>
    <m/>
    <n v="5.71"/>
    <x v="1"/>
    <m/>
    <n v="1966"/>
    <s v="Oct"/>
    <n v="25"/>
    <s v="25-Oct-1966"/>
    <m/>
    <n v="56"/>
    <m/>
    <n v="43813.87"/>
  </r>
  <r>
    <s v="Beisel, Mr.  Josh"/>
    <m/>
    <s v=" Mr"/>
    <s v="  Josh"/>
    <s v="Beisel"/>
    <m/>
    <n v="0"/>
    <m/>
    <s v="No"/>
    <s v="No"/>
    <s v="No"/>
    <s v="No"/>
    <m/>
    <n v="16.87"/>
    <x v="4"/>
    <m/>
    <n v="9.1300000000000008"/>
    <x v="0"/>
    <m/>
    <n v="1966"/>
    <s v="Jul"/>
    <n v="2"/>
    <s v="2-Jul-1966"/>
    <m/>
    <n v="56"/>
    <m/>
    <n v="43817.45"/>
  </r>
  <r>
    <s v="Enke, Mr.  Jacob J"/>
    <m/>
    <s v=" Mr"/>
    <s v="  Jacob J"/>
    <s v="Enke"/>
    <m/>
    <n v="1"/>
    <m/>
    <s v="No"/>
    <s v="No"/>
    <s v="No"/>
    <s v="No"/>
    <m/>
    <n v="30.14"/>
    <x v="0"/>
    <m/>
    <n v="5.49"/>
    <x v="2"/>
    <m/>
    <n v="1980"/>
    <s v="Nov"/>
    <n v="10"/>
    <s v="10-Nov-1980"/>
    <m/>
    <n v="42"/>
    <m/>
    <n v="43896.38"/>
  </r>
  <r>
    <s v="Ruiz-Tagle Barros, Mr.  Jose Tomas"/>
    <m/>
    <s v=" Mr"/>
    <s v="  Jose Tomas"/>
    <s v="Ruiz-Tagle Barros"/>
    <m/>
    <n v="1"/>
    <m/>
    <s v="No"/>
    <s v="No"/>
    <s v="No"/>
    <s v="No"/>
    <m/>
    <n v="23.21"/>
    <x v="2"/>
    <m/>
    <n v="4.37"/>
    <x v="2"/>
    <m/>
    <n v="1966"/>
    <s v="Oct"/>
    <n v="5"/>
    <s v="5-Oct-1966"/>
    <m/>
    <n v="56"/>
    <m/>
    <n v="43921.18"/>
  </r>
  <r>
    <s v="Ferrell, Ms.  Mary Evan"/>
    <m/>
    <s v=" Ms"/>
    <s v="  Mary Evan"/>
    <s v="Ferrell"/>
    <m/>
    <n v="0"/>
    <m/>
    <s v="No"/>
    <s v="No"/>
    <s v="No"/>
    <s v="No"/>
    <m/>
    <n v="17.170000000000002"/>
    <x v="4"/>
    <m/>
    <n v="8.4600000000000009"/>
    <x v="0"/>
    <m/>
    <n v="1988"/>
    <s v="Jul"/>
    <n v="16"/>
    <s v="16-Jul-1988"/>
    <m/>
    <n v="34"/>
    <m/>
    <n v="43943.88"/>
  </r>
  <r>
    <s v="Gates, Mr.  Justin K."/>
    <m/>
    <s v=" Mr"/>
    <s v="  Justin K"/>
    <s v="Gates"/>
    <m/>
    <n v="1"/>
    <m/>
    <s v="No"/>
    <s v="No"/>
    <s v="No"/>
    <s v="No"/>
    <m/>
    <n v="15.61"/>
    <x v="4"/>
    <m/>
    <n v="5.28"/>
    <x v="2"/>
    <m/>
    <n v="1975"/>
    <s v="Jun"/>
    <n v="1"/>
    <s v="1-Jun-1975"/>
    <m/>
    <n v="48"/>
    <m/>
    <n v="44202.65"/>
  </r>
  <r>
    <s v="Jeffers, Mr.  Patrick"/>
    <m/>
    <s v=" Mr"/>
    <s v="  Patrick"/>
    <s v="Jeffers"/>
    <m/>
    <n v="1"/>
    <m/>
    <s v="No"/>
    <s v="yes"/>
    <s v="No"/>
    <s v="Yes"/>
    <m/>
    <n v="17.98"/>
    <x v="4"/>
    <m/>
    <n v="5.33"/>
    <x v="2"/>
    <m/>
    <n v="1968"/>
    <s v="Nov"/>
    <n v="24"/>
    <s v="24-Nov-1968"/>
    <m/>
    <n v="54"/>
    <m/>
    <n v="44260.75"/>
  </r>
  <r>
    <s v="Sulhanek, Mr.  Roman"/>
    <m/>
    <s v=" Mr"/>
    <s v="  Roman"/>
    <s v="Sulhanek"/>
    <m/>
    <n v="1"/>
    <m/>
    <s v="No"/>
    <s v="No"/>
    <s v="No"/>
    <s v="No"/>
    <m/>
    <n v="21.64"/>
    <x v="2"/>
    <m/>
    <n v="5.5"/>
    <x v="2"/>
    <m/>
    <n v="1971"/>
    <s v="Oct"/>
    <n v="29"/>
    <s v="29-Oct-1971"/>
    <m/>
    <n v="51"/>
    <m/>
    <n v="44400.41"/>
  </r>
  <r>
    <s v="Ozahowski, Mr.  David"/>
    <m/>
    <s v=" Mr"/>
    <s v="  David"/>
    <s v="Ozahowski"/>
    <m/>
    <n v="1"/>
    <m/>
    <s v="No"/>
    <s v="No"/>
    <s v="No"/>
    <s v="No"/>
    <m/>
    <n v="16.399999999999999"/>
    <x v="4"/>
    <m/>
    <n v="5.4"/>
    <x v="2"/>
    <m/>
    <n v="1967"/>
    <s v="Sep"/>
    <n v="14"/>
    <s v="14-Sep-1967"/>
    <m/>
    <n v="55"/>
    <m/>
    <n v="44423.8"/>
  </r>
  <r>
    <s v="Caron, Ms.  Evelyn L"/>
    <m/>
    <s v=" Ms"/>
    <s v="  Evelyn L"/>
    <s v="Caron"/>
    <m/>
    <n v="1"/>
    <m/>
    <s v="No"/>
    <s v="yes"/>
    <s v="No"/>
    <s v="Yes"/>
    <m/>
    <n v="15.77"/>
    <x v="4"/>
    <m/>
    <n v="6.05"/>
    <x v="1"/>
    <m/>
    <n v="2000"/>
    <s v="Aug"/>
    <n v="2"/>
    <s v="2-Aug-2000"/>
    <m/>
    <n v="22"/>
    <m/>
    <n v="44501.4"/>
  </r>
  <r>
    <s v="Fullarton, Mr.  Jim"/>
    <m/>
    <s v=" Mr"/>
    <s v="  Jim"/>
    <s v="Fullarton"/>
    <m/>
    <n v="0"/>
    <m/>
    <s v="No"/>
    <s v="No"/>
    <s v="No"/>
    <s v="No"/>
    <m/>
    <n v="18.27"/>
    <x v="4"/>
    <m/>
    <n v="11.46"/>
    <x v="0"/>
    <m/>
    <n v="1993"/>
    <s v="Oct"/>
    <n v="11"/>
    <s v="11-Oct-1993"/>
    <m/>
    <n v="29"/>
    <m/>
    <n v="44585.46"/>
  </r>
  <r>
    <s v="Lindgren, Mr.  Matthew S"/>
    <m/>
    <s v=" Mr"/>
    <s v="  Matthew S"/>
    <s v="Lindgren"/>
    <m/>
    <n v="0"/>
    <m/>
    <s v="No"/>
    <s v="No"/>
    <s v="No"/>
    <s v="No"/>
    <m/>
    <n v="16.489999999999998"/>
    <x v="4"/>
    <m/>
    <n v="8.48"/>
    <x v="0"/>
    <m/>
    <n v="1971"/>
    <s v="Aug"/>
    <n v="13"/>
    <s v="13-Aug-1971"/>
    <m/>
    <n v="51"/>
    <m/>
    <n v="44641.2"/>
  </r>
  <r>
    <s v="Akiha, Mr.  Kenneth"/>
    <m/>
    <s v=" Mr"/>
    <s v="  Kenneth"/>
    <s v="Akiha"/>
    <m/>
    <n v="0"/>
    <m/>
    <s v="No"/>
    <s v="No"/>
    <s v="No"/>
    <s v="No"/>
    <m/>
    <n v="16.14"/>
    <x v="4"/>
    <m/>
    <n v="4.8600000000000003"/>
    <x v="2"/>
    <m/>
    <n v="1962"/>
    <s v="Dec"/>
    <n v="17"/>
    <s v="17-Dec-1962"/>
    <m/>
    <n v="60"/>
    <m/>
    <n v="45008.959999999999"/>
  </r>
  <r>
    <s v="Sweny, Ms.  Andrea"/>
    <m/>
    <s v=" Ms"/>
    <s v="  Andrea"/>
    <s v="Sweny"/>
    <m/>
    <n v="1"/>
    <m/>
    <s v="No"/>
    <s v="yes"/>
    <s v="No"/>
    <s v="Yes"/>
    <m/>
    <n v="20.85"/>
    <x v="2"/>
    <m/>
    <n v="4.45"/>
    <x v="2"/>
    <m/>
    <n v="1974"/>
    <s v="Aug"/>
    <n v="9"/>
    <s v="9-Aug-1974"/>
    <m/>
    <n v="48"/>
    <m/>
    <n v="45702.02"/>
  </r>
  <r>
    <s v="Tobin, Ms.  Kristina"/>
    <m/>
    <s v=" Ms"/>
    <s v="  Kristina"/>
    <s v="Tobin"/>
    <m/>
    <n v="0"/>
    <m/>
    <s v="No"/>
    <s v="No"/>
    <s v="No"/>
    <s v="No"/>
    <m/>
    <n v="15.88"/>
    <x v="4"/>
    <m/>
    <n v="4.3600000000000003"/>
    <x v="2"/>
    <m/>
    <n v="1960"/>
    <s v="Dec"/>
    <n v="21"/>
    <s v="21-Dec-1960"/>
    <m/>
    <n v="62"/>
    <m/>
    <n v="45710.21"/>
  </r>
  <r>
    <s v="Pedersen, Ms.  Kristen"/>
    <m/>
    <s v=" Ms"/>
    <s v="  Kristen"/>
    <s v="Pedersen"/>
    <m/>
    <n v="1"/>
    <m/>
    <s v="No"/>
    <s v="No"/>
    <s v="No"/>
    <s v="No"/>
    <m/>
    <n v="20.66"/>
    <x v="2"/>
    <m/>
    <n v="5.8"/>
    <x v="1"/>
    <m/>
    <n v="1979"/>
    <s v="Aug"/>
    <n v="12"/>
    <s v="12-Aug-1979"/>
    <m/>
    <n v="43"/>
    <m/>
    <n v="45863.21"/>
  </r>
  <r>
    <s v="Lynch, Mr.  Matthew"/>
    <m/>
    <s v=" Mr"/>
    <s v="  Matthew"/>
    <s v="Lynch"/>
    <m/>
    <n v="0"/>
    <m/>
    <s v="No"/>
    <s v="No"/>
    <s v="No"/>
    <s v="No"/>
    <m/>
    <n v="20.399999999999999"/>
    <x v="2"/>
    <m/>
    <n v="5.27"/>
    <x v="2"/>
    <m/>
    <n v="1985"/>
    <s v="Sep"/>
    <n v="30"/>
    <s v="30-Sep-1985"/>
    <m/>
    <n v="37"/>
    <m/>
    <n v="46113.51"/>
  </r>
  <r>
    <s v="Keys, Mrs.  Kathleen"/>
    <m/>
    <s v=" Mrs"/>
    <s v="  Kathleen"/>
    <s v="Keys"/>
    <m/>
    <n v="0"/>
    <m/>
    <s v="No"/>
    <s v="yes"/>
    <s v="No"/>
    <s v="Yes"/>
    <m/>
    <n v="25.19"/>
    <x v="1"/>
    <m/>
    <n v="5.64"/>
    <x v="2"/>
    <m/>
    <n v="1962"/>
    <s v="Dec"/>
    <n v="4"/>
    <s v="4-Dec-1962"/>
    <m/>
    <n v="60"/>
    <m/>
    <n v="46130.53"/>
  </r>
  <r>
    <s v="Wilbur, Ms.  Lindsey"/>
    <m/>
    <s v=" Ms"/>
    <s v="  Lindsey"/>
    <s v="Wilbur"/>
    <m/>
    <n v="1"/>
    <m/>
    <s v="No"/>
    <s v="yes"/>
    <s v="No"/>
    <s v="Yes"/>
    <m/>
    <n v="20.54"/>
    <x v="2"/>
    <m/>
    <n v="4.2"/>
    <x v="2"/>
    <m/>
    <n v="1976"/>
    <s v="Dec"/>
    <n v="2"/>
    <s v="2-Dec-1976"/>
    <m/>
    <n v="46"/>
    <m/>
    <n v="46151.12"/>
  </r>
  <r>
    <s v="Ditota, Mr.  Robert"/>
    <m/>
    <s v=" Mr"/>
    <s v="  Robert"/>
    <s v="Ditota"/>
    <m/>
    <n v="0"/>
    <m/>
    <s v="No"/>
    <s v="No"/>
    <s v="No"/>
    <s v="No"/>
    <m/>
    <n v="20.13"/>
    <x v="2"/>
    <m/>
    <n v="5.42"/>
    <x v="2"/>
    <m/>
    <n v="1978"/>
    <s v="Aug"/>
    <n v="17"/>
    <s v="17-Aug-1978"/>
    <m/>
    <n v="44"/>
    <m/>
    <n v="46200.99"/>
  </r>
  <r>
    <s v="Horbol, Ms.  Sarah E."/>
    <m/>
    <s v=" Ms"/>
    <s v="  Sarah E"/>
    <s v="Horbol"/>
    <m/>
    <n v="1"/>
    <m/>
    <s v="No"/>
    <s v="No"/>
    <s v="No"/>
    <s v="No"/>
    <m/>
    <n v="18.93"/>
    <x v="2"/>
    <m/>
    <n v="6.11"/>
    <x v="1"/>
    <m/>
    <n v="1971"/>
    <s v="Dec"/>
    <n v="6"/>
    <s v="6-Dec-1971"/>
    <m/>
    <n v="51"/>
    <m/>
    <n v="46255.11"/>
  </r>
  <r>
    <s v="O'Rourke, Ms.  Flannery"/>
    <m/>
    <s v=" Ms"/>
    <s v="  Flannery"/>
    <s v="O'Rourke"/>
    <m/>
    <n v="1"/>
    <m/>
    <s v="No"/>
    <s v="No"/>
    <s v="No"/>
    <s v="No"/>
    <m/>
    <n v="24.14"/>
    <x v="2"/>
    <m/>
    <n v="5.29"/>
    <x v="2"/>
    <m/>
    <n v="1961"/>
    <s v="Aug"/>
    <n v="8"/>
    <s v="8-Aug-1961"/>
    <m/>
    <n v="61"/>
    <m/>
    <n v="46599.11"/>
  </r>
  <r>
    <s v="Williams, Mr.  John T"/>
    <m/>
    <s v=" Mr"/>
    <s v="  John T"/>
    <s v="Williams"/>
    <m/>
    <n v="1"/>
    <m/>
    <s v="No"/>
    <s v="No"/>
    <s v="No"/>
    <s v="No"/>
    <m/>
    <n v="25.03"/>
    <x v="1"/>
    <m/>
    <n v="5.91"/>
    <x v="1"/>
    <m/>
    <n v="1969"/>
    <s v="Jun"/>
    <n v="23"/>
    <s v="23-Jun-1969"/>
    <m/>
    <n v="53"/>
    <m/>
    <n v="46661.440000000002"/>
  </r>
  <r>
    <s v="Murakami, Mr.  Koji"/>
    <m/>
    <s v=" Mr"/>
    <s v="  Koji"/>
    <s v="Murakami"/>
    <m/>
    <n v="1"/>
    <m/>
    <s v="No"/>
    <s v="yes"/>
    <s v="No"/>
    <s v="Yes"/>
    <m/>
    <n v="20.47"/>
    <x v="2"/>
    <m/>
    <n v="5.81"/>
    <x v="1"/>
    <m/>
    <n v="1960"/>
    <s v="Nov"/>
    <n v="17"/>
    <s v="17-Nov-1960"/>
    <m/>
    <n v="62"/>
    <m/>
    <n v="46718.16"/>
  </r>
  <r>
    <s v="Gagnon, Ms.  Candice M"/>
    <m/>
    <s v=" Ms"/>
    <s v="  Candice M"/>
    <s v="Gagnon"/>
    <m/>
    <n v="0"/>
    <m/>
    <s v="No"/>
    <s v="yes"/>
    <s v="No"/>
    <s v="Yes"/>
    <m/>
    <n v="18.82"/>
    <x v="2"/>
    <m/>
    <n v="5.51"/>
    <x v="2"/>
    <m/>
    <n v="1958"/>
    <s v="Sep"/>
    <n v="15"/>
    <s v="15-Sep-1958"/>
    <m/>
    <n v="64"/>
    <m/>
    <n v="46889.26"/>
  </r>
  <r>
    <s v="Petermann, Mr.  Theodore A."/>
    <m/>
    <s v=" Mr"/>
    <s v="  Theodore A"/>
    <s v="Petermann"/>
    <m/>
    <n v="1"/>
    <m/>
    <s v="No"/>
    <s v="No"/>
    <s v="No"/>
    <s v="No"/>
    <m/>
    <n v="17.079999999999998"/>
    <x v="4"/>
    <m/>
    <n v="5.73"/>
    <x v="1"/>
    <m/>
    <n v="1959"/>
    <s v="Jul"/>
    <n v="14"/>
    <s v="14-Jul-1959"/>
    <m/>
    <n v="63"/>
    <m/>
    <n v="47055.53"/>
  </r>
  <r>
    <s v="Graves - Rostro, Ms.  Lindy"/>
    <m/>
    <s v=" Ms"/>
    <s v="  Lindy"/>
    <s v="Graves - Rostro"/>
    <m/>
    <n v="0"/>
    <m/>
    <s v="No"/>
    <s v="yes"/>
    <s v="No"/>
    <s v="Yes"/>
    <m/>
    <n v="19.21"/>
    <x v="2"/>
    <m/>
    <n v="5.53"/>
    <x v="2"/>
    <m/>
    <n v="1970"/>
    <s v="Dec"/>
    <n v="28"/>
    <s v="28-Dec-1970"/>
    <m/>
    <n v="52"/>
    <m/>
    <n v="47269.85"/>
  </r>
  <r>
    <s v="Danielson, Mr.  Thomas"/>
    <m/>
    <s v=" Mr"/>
    <s v="  Thomas"/>
    <s v="Danielson"/>
    <m/>
    <n v="1"/>
    <m/>
    <s v="No"/>
    <s v="No"/>
    <s v="No"/>
    <s v="No"/>
    <m/>
    <n v="17.86"/>
    <x v="4"/>
    <m/>
    <n v="5.43"/>
    <x v="2"/>
    <m/>
    <n v="1958"/>
    <s v="Sep"/>
    <n v="3"/>
    <s v="3-Sep-1958"/>
    <m/>
    <n v="64"/>
    <m/>
    <n v="47291.06"/>
  </r>
  <r>
    <s v="Street, Ms.  Holly"/>
    <m/>
    <s v=" Ms"/>
    <s v="  Holly"/>
    <s v="Street"/>
    <m/>
    <n v="0"/>
    <m/>
    <s v="No"/>
    <s v="No"/>
    <s v="No"/>
    <s v="No"/>
    <m/>
    <n v="21.38"/>
    <x v="2"/>
    <m/>
    <n v="8.01"/>
    <x v="0"/>
    <m/>
    <n v="1959"/>
    <s v="Oct"/>
    <n v="4"/>
    <s v="4-Oct-1959"/>
    <m/>
    <n v="63"/>
    <m/>
    <n v="47305.31"/>
  </r>
  <r>
    <s v="Buss, Mr.  Matthew"/>
    <m/>
    <s v=" Mr"/>
    <s v="  Matthew"/>
    <s v="Buss"/>
    <m/>
    <n v="0"/>
    <m/>
    <s v="No"/>
    <s v="No"/>
    <s v="No"/>
    <s v="No"/>
    <m/>
    <n v="23.35"/>
    <x v="2"/>
    <m/>
    <n v="5.94"/>
    <x v="1"/>
    <m/>
    <n v="1961"/>
    <s v="Jun"/>
    <n v="13"/>
    <s v="13-Jun-1961"/>
    <m/>
    <n v="61"/>
    <m/>
    <n v="47403.88"/>
  </r>
  <r>
    <s v="Duffy, Ms.  Meghan K"/>
    <m/>
    <s v=" Ms"/>
    <s v="  Meghan K"/>
    <s v="Duffy"/>
    <m/>
    <n v="0"/>
    <m/>
    <s v="No"/>
    <s v="No"/>
    <s v="No"/>
    <s v="No"/>
    <m/>
    <n v="22.24"/>
    <x v="2"/>
    <m/>
    <n v="5.04"/>
    <x v="2"/>
    <m/>
    <n v="1971"/>
    <s v="Sep"/>
    <n v="27"/>
    <s v="27-Sep-1971"/>
    <m/>
    <n v="51"/>
    <m/>
    <n v="47462.89"/>
  </r>
  <r>
    <s v="Hines, Mr.  Fred"/>
    <m/>
    <s v=" Mr"/>
    <s v="  Fred"/>
    <s v="Hines"/>
    <m/>
    <n v="0"/>
    <m/>
    <s v="No"/>
    <s v="yes"/>
    <s v="No"/>
    <s v="Yes"/>
    <m/>
    <n v="24.76"/>
    <x v="2"/>
    <m/>
    <n v="4.54"/>
    <x v="2"/>
    <m/>
    <n v="1964"/>
    <s v="Nov"/>
    <n v="7"/>
    <s v="7-Nov-1964"/>
    <m/>
    <n v="58"/>
    <m/>
    <n v="47496.49"/>
  </r>
  <r>
    <s v="Castro, Mr.  Sebastian"/>
    <m/>
    <s v=" Mr"/>
    <s v="  Sebastian"/>
    <s v="Castro"/>
    <m/>
    <n v="1"/>
    <m/>
    <s v="No"/>
    <s v="yes"/>
    <s v="No"/>
    <s v="Yes"/>
    <m/>
    <n v="20.100000000000001"/>
    <x v="2"/>
    <m/>
    <n v="5.6"/>
    <x v="2"/>
    <m/>
    <n v="1963"/>
    <s v="Aug"/>
    <n v="5"/>
    <s v="5-Aug-1963"/>
    <m/>
    <n v="59"/>
    <m/>
    <n v="47896.79"/>
  </r>
  <r>
    <s v="Howell, Ms.  Laura"/>
    <m/>
    <s v=" Ms"/>
    <s v="  Laura"/>
    <s v="Howell"/>
    <m/>
    <n v="0"/>
    <m/>
    <s v="No"/>
    <s v="No"/>
    <s v="No"/>
    <s v="No"/>
    <m/>
    <n v="21.77"/>
    <x v="2"/>
    <m/>
    <n v="10.67"/>
    <x v="0"/>
    <m/>
    <n v="1958"/>
    <s v="Nov"/>
    <n v="16"/>
    <s v="16-Nov-1958"/>
    <m/>
    <n v="64"/>
    <m/>
    <n v="47928.03"/>
  </r>
  <r>
    <s v="Avery, Ms.  Nicole"/>
    <m/>
    <s v=" Ms"/>
    <s v="  Nicole"/>
    <s v="Avery"/>
    <m/>
    <n v="1"/>
    <m/>
    <s v="No"/>
    <s v="yes"/>
    <s v="No"/>
    <s v="Yes"/>
    <m/>
    <n v="17.82"/>
    <x v="4"/>
    <m/>
    <n v="5.26"/>
    <x v="2"/>
    <m/>
    <n v="1962"/>
    <s v="Aug"/>
    <n v="27"/>
    <s v="27-Aug-1962"/>
    <m/>
    <n v="60"/>
    <m/>
    <n v="48173.36"/>
  </r>
  <r>
    <s v="Bohinski, Ms.  Susan E"/>
    <m/>
    <s v=" Ms"/>
    <s v="  Susan E"/>
    <s v="Bohinski"/>
    <m/>
    <n v="1"/>
    <m/>
    <s v="No"/>
    <s v="No"/>
    <s v="No"/>
    <s v="No"/>
    <m/>
    <n v="17.07"/>
    <x v="4"/>
    <m/>
    <n v="5.22"/>
    <x v="2"/>
    <m/>
    <n v="1961"/>
    <s v="Dec"/>
    <n v="21"/>
    <s v="21-Dec-1961"/>
    <m/>
    <n v="61"/>
    <m/>
    <n v="48517.56"/>
  </r>
  <r>
    <s v="Kohls, Ms.  Katy"/>
    <m/>
    <s v=" Ms"/>
    <s v="  Katy"/>
    <s v="Kohls"/>
    <m/>
    <n v="0"/>
    <m/>
    <s v="No"/>
    <s v="yes"/>
    <s v="No"/>
    <s v="Yes"/>
    <m/>
    <n v="22.24"/>
    <x v="2"/>
    <m/>
    <n v="4.29"/>
    <x v="2"/>
    <m/>
    <n v="1968"/>
    <s v="Dec"/>
    <n v="1"/>
    <s v="1-Dec-1968"/>
    <m/>
    <n v="54"/>
    <m/>
    <n v="48549.18"/>
  </r>
  <r>
    <s v="Brietzke, Mr.  Jordan"/>
    <m/>
    <s v=" Mr"/>
    <s v="  Jordan"/>
    <s v="Brietzke"/>
    <m/>
    <n v="1"/>
    <m/>
    <s v="No"/>
    <s v="No"/>
    <s v="No"/>
    <s v="No"/>
    <m/>
    <n v="22.34"/>
    <x v="2"/>
    <m/>
    <n v="5.57"/>
    <x v="2"/>
    <m/>
    <n v="1962"/>
    <s v="Oct"/>
    <n v="11"/>
    <s v="11-Oct-1962"/>
    <m/>
    <n v="60"/>
    <m/>
    <n v="48673.56"/>
  </r>
  <r>
    <s v="Riveros Gonzalez, Mr.  Juan D. Sr."/>
    <m/>
    <s v=" Mr"/>
    <s v="  Juan D"/>
    <s v="Riveros Gonzalez"/>
    <m/>
    <n v="1"/>
    <m/>
    <s v="No"/>
    <s v="No"/>
    <s v="No"/>
    <s v="No"/>
    <m/>
    <n v="17.7"/>
    <x v="4"/>
    <m/>
    <n v="6.28"/>
    <x v="1"/>
    <m/>
    <n v="1965"/>
    <s v="Oct"/>
    <n v="27"/>
    <s v="27-Oct-1965"/>
    <m/>
    <n v="57"/>
    <m/>
    <n v="48675.519999999997"/>
  </r>
  <r>
    <s v="Albano, Ms.  Julie"/>
    <m/>
    <s v=" Ms"/>
    <s v="  Julie"/>
    <s v="Albano"/>
    <m/>
    <n v="1"/>
    <m/>
    <s v="No"/>
    <s v="No"/>
    <s v="No"/>
    <s v="No"/>
    <m/>
    <n v="16.47"/>
    <x v="4"/>
    <m/>
    <n v="6.35"/>
    <x v="1"/>
    <m/>
    <n v="1959"/>
    <s v="Jul"/>
    <n v="22"/>
    <s v="22-Jul-1959"/>
    <m/>
    <n v="63"/>
    <m/>
    <n v="48824.45"/>
  </r>
  <r>
    <s v="Rosendahl, Mr.  Evan P"/>
    <m/>
    <s v=" Mr"/>
    <s v="  Evan P"/>
    <s v="Rosendahl"/>
    <m/>
    <n v="1"/>
    <m/>
    <s v="No"/>
    <s v="No"/>
    <s v="No"/>
    <s v="No"/>
    <m/>
    <n v="17.600000000000001"/>
    <x v="4"/>
    <m/>
    <n v="4.3899999999999997"/>
    <x v="2"/>
    <m/>
    <n v="1978"/>
    <s v="Dec"/>
    <n v="29"/>
    <s v="29-Dec-1978"/>
    <m/>
    <n v="44"/>
    <m/>
    <n v="48885.14"/>
  </r>
  <r>
    <s v="German, Mr.  Aaron K"/>
    <m/>
    <s v=" Mr"/>
    <s v="  Aaron K"/>
    <s v="German"/>
    <m/>
    <n v="1"/>
    <m/>
    <s v="No"/>
    <s v="No"/>
    <s v="No"/>
    <s v="No"/>
    <m/>
    <n v="17.579999999999998"/>
    <x v="4"/>
    <m/>
    <n v="4.51"/>
    <x v="2"/>
    <m/>
    <n v="1963"/>
    <s v="Sep"/>
    <n v="4"/>
    <s v="4-Sep-1963"/>
    <m/>
    <n v="59"/>
    <m/>
    <n v="48970.25"/>
  </r>
</pivotCacheRecords>
</file>

<file path=xl/pivotCache/pivotCacheRecords3.xml><?xml version="1.0" encoding="utf-8"?>
<pivotCacheRecords xmlns="http://schemas.openxmlformats.org/spreadsheetml/2006/main" xmlns:r="http://schemas.openxmlformats.org/officeDocument/2006/relationships" count="2343">
  <r>
    <s v="Id2335"/>
    <n v="1992"/>
    <s v="Jul"/>
    <n v="9"/>
    <n v="0"/>
    <n v="563.84"/>
    <x v="0"/>
    <s v="tier - 3"/>
    <x v="0"/>
    <s v="9-Jul-1992"/>
    <n v="33"/>
  </r>
  <r>
    <s v="Id2334"/>
    <n v="1992"/>
    <s v="Nov"/>
    <n v="30"/>
    <n v="0"/>
    <n v="570.62"/>
    <x v="0"/>
    <s v="tier - 1"/>
    <x v="0"/>
    <s v="30-Nov-1992"/>
    <n v="32"/>
  </r>
  <r>
    <s v="Id2333"/>
    <n v="1993"/>
    <s v="Jun"/>
    <n v="30"/>
    <n v="0"/>
    <n v="600"/>
    <x v="0"/>
    <s v="tier - 1"/>
    <x v="0"/>
    <s v="30-Jun-1993"/>
    <n v="32"/>
  </r>
  <r>
    <s v="Id2332"/>
    <n v="1992"/>
    <s v="Sep"/>
    <n v="13"/>
    <n v="0"/>
    <n v="604.54"/>
    <x v="1"/>
    <s v="tier - 3"/>
    <x v="0"/>
    <s v="13-Sep-1992"/>
    <n v="33"/>
  </r>
  <r>
    <s v="Id2331"/>
    <n v="1998"/>
    <s v="Jul"/>
    <n v="27"/>
    <n v="0"/>
    <n v="637.26"/>
    <x v="1"/>
    <s v="tier - 3"/>
    <x v="0"/>
    <s v="27-Jul-1998"/>
    <n v="27"/>
  </r>
  <r>
    <s v="Id2330"/>
    <n v="2001"/>
    <s v="Nov"/>
    <n v="20"/>
    <n v="0"/>
    <n v="646.14"/>
    <x v="1"/>
    <s v="tier - 3"/>
    <x v="1"/>
    <s v="20-Nov-2001"/>
    <n v="23"/>
  </r>
  <r>
    <s v="Id2329"/>
    <n v="1993"/>
    <s v="Jun"/>
    <n v="1"/>
    <n v="0"/>
    <n v="650"/>
    <x v="1"/>
    <s v="tier - 3"/>
    <x v="0"/>
    <s v="1-Jun-1993"/>
    <n v="32"/>
  </r>
  <r>
    <s v="Id2328"/>
    <n v="1995"/>
    <s v="Jul"/>
    <n v="4"/>
    <n v="0"/>
    <n v="650"/>
    <x v="1"/>
    <s v="tier - 3"/>
    <x v="0"/>
    <s v="4-Jul-1995"/>
    <n v="30"/>
  </r>
  <r>
    <s v="Id2327"/>
    <n v="2002"/>
    <s v="Nov"/>
    <n v="29"/>
    <n v="0"/>
    <n v="668"/>
    <x v="1"/>
    <s v="tier - 2"/>
    <x v="1"/>
    <s v="29-Nov-2002"/>
    <n v="22"/>
  </r>
  <r>
    <s v="Id2326"/>
    <n v="1997"/>
    <s v="Nov"/>
    <n v="9"/>
    <n v="0"/>
    <n v="670"/>
    <x v="1"/>
    <s v="tier - 3"/>
    <x v="0"/>
    <s v="9-Nov-1997"/>
    <n v="27"/>
  </r>
  <r>
    <s v="Id2325"/>
    <n v="2001"/>
    <s v="Sep"/>
    <n v="12"/>
    <n v="0"/>
    <n v="687.54"/>
    <x v="1"/>
    <s v="tier - 2"/>
    <x v="0"/>
    <s v="12-Sep-2001"/>
    <n v="24"/>
  </r>
  <r>
    <s v="Id2324"/>
    <n v="1999"/>
    <s v="Dec"/>
    <n v="26"/>
    <n v="0"/>
    <n v="700"/>
    <x v="0"/>
    <s v="tier - 3"/>
    <x v="0"/>
    <s v="26-Dec-1999"/>
    <n v="25"/>
  </r>
  <r>
    <s v="Id2323"/>
    <n v="1999"/>
    <s v="Dec"/>
    <n v="14"/>
    <n v="0"/>
    <n v="722.99"/>
    <x v="1"/>
    <s v="tier - 1"/>
    <x v="0"/>
    <s v="14-Dec-1999"/>
    <n v="25"/>
  </r>
  <r>
    <s v="Id2322"/>
    <n v="2002"/>
    <s v="Sep"/>
    <n v="19"/>
    <n v="0"/>
    <n v="750"/>
    <x v="1"/>
    <s v="tier - 1"/>
    <x v="1"/>
    <s v="19-Sep-2002"/>
    <n v="23"/>
  </r>
  <r>
    <s v="Id2321"/>
    <n v="1993"/>
    <s v="Aug"/>
    <n v="9"/>
    <n v="0"/>
    <n v="760"/>
    <x v="1"/>
    <s v="tier - 1"/>
    <x v="0"/>
    <s v="9-Aug-1993"/>
    <n v="32"/>
  </r>
  <r>
    <s v="Id2320"/>
    <n v="1996"/>
    <s v="Oct"/>
    <n v="22"/>
    <n v="0"/>
    <n v="760"/>
    <x v="1"/>
    <s v="tier - 3"/>
    <x v="0"/>
    <s v="22-Oct-1996"/>
    <n v="29"/>
  </r>
  <r>
    <s v="Id2319"/>
    <n v="1993"/>
    <s v="Jun"/>
    <n v="28"/>
    <n v="0"/>
    <n v="770"/>
    <x v="1"/>
    <s v="tier - 3"/>
    <x v="0"/>
    <s v="28-Jun-1993"/>
    <n v="32"/>
  </r>
  <r>
    <s v="Id2318"/>
    <n v="1996"/>
    <s v="Sep"/>
    <n v="18"/>
    <n v="0"/>
    <n v="770.38"/>
    <x v="1"/>
    <s v="tier - 2"/>
    <x v="1"/>
    <s v="18-Sep-1996"/>
    <n v="29"/>
  </r>
  <r>
    <s v="Id2317"/>
    <n v="1995"/>
    <s v="Dec"/>
    <n v="7"/>
    <n v="0"/>
    <n v="773.54"/>
    <x v="1"/>
    <s v="tier - 2"/>
    <x v="0"/>
    <s v="7-Dec-1995"/>
    <n v="29"/>
  </r>
  <r>
    <s v="Id2316"/>
    <n v="2004"/>
    <s v="Oct"/>
    <n v="7"/>
    <n v="0"/>
    <n v="830.52"/>
    <x v="1"/>
    <s v="tier - 2"/>
    <x v="2"/>
    <s v="7-Oct-2004"/>
    <n v="21"/>
  </r>
  <r>
    <s v="Id2315"/>
    <n v="2000"/>
    <s v="Nov"/>
    <n v="18"/>
    <n v="0"/>
    <n v="865.41"/>
    <x v="1"/>
    <s v="tier - 1"/>
    <x v="0"/>
    <s v="18-Nov-2000"/>
    <n v="24"/>
  </r>
  <r>
    <s v="Id2314"/>
    <n v="1993"/>
    <s v="Nov"/>
    <n v="27"/>
    <n v="0"/>
    <n v="896.21"/>
    <x v="1"/>
    <s v="tier - 1"/>
    <x v="0"/>
    <s v="27-Nov-1993"/>
    <n v="31"/>
  </r>
  <r>
    <s v="Id2313"/>
    <n v="1994"/>
    <s v="Oct"/>
    <n v="30"/>
    <n v="0"/>
    <n v="915.07"/>
    <x v="1"/>
    <s v="tier - 1"/>
    <x v="0"/>
    <s v="30-Oct-1994"/>
    <n v="31"/>
  </r>
  <r>
    <s v="Id2312"/>
    <n v="1995"/>
    <s v="Oct"/>
    <n v="28"/>
    <n v="0"/>
    <n v="928.59"/>
    <x v="1"/>
    <s v="tier - 1"/>
    <x v="0"/>
    <s v="28-Oct-1995"/>
    <n v="30"/>
  </r>
  <r>
    <s v="Id2311"/>
    <n v="2001"/>
    <s v="Aug"/>
    <n v="19"/>
    <n v="0"/>
    <n v="964.71"/>
    <x v="1"/>
    <s v="tier - 2"/>
    <x v="0"/>
    <s v="19-Aug-2001"/>
    <n v="24"/>
  </r>
  <r>
    <s v="Id2310"/>
    <n v="1994"/>
    <s v="Nov"/>
    <n v="22"/>
    <n v="0"/>
    <n v="1006.65"/>
    <x v="1"/>
    <s v="tier - 2"/>
    <x v="0"/>
    <s v="22-Nov-1994"/>
    <n v="30"/>
  </r>
  <r>
    <s v="Id2309"/>
    <n v="2000"/>
    <s v="Oct"/>
    <n v="9"/>
    <n v="0"/>
    <n v="1012"/>
    <x v="1"/>
    <s v="tier - 2"/>
    <x v="0"/>
    <s v="9-Oct-2000"/>
    <n v="25"/>
  </r>
  <r>
    <s v="Id2308"/>
    <n v="1999"/>
    <s v="Aug"/>
    <n v="5"/>
    <n v="0"/>
    <n v="1019"/>
    <x v="1"/>
    <s v="tier - 2"/>
    <x v="0"/>
    <s v="5-Aug-1999"/>
    <n v="26"/>
  </r>
  <r>
    <s v="Id2307"/>
    <n v="1995"/>
    <s v="Oct"/>
    <n v="5"/>
    <n v="0"/>
    <n v="1033.74"/>
    <x v="1"/>
    <s v="tier - 1"/>
    <x v="0"/>
    <s v="5-Oct-1995"/>
    <n v="30"/>
  </r>
  <r>
    <s v="Id2306"/>
    <n v="1994"/>
    <s v="Nov"/>
    <n v="17"/>
    <n v="0"/>
    <n v="1044"/>
    <x v="1"/>
    <s v="tier - 2"/>
    <x v="0"/>
    <s v="17-Nov-1994"/>
    <n v="30"/>
  </r>
  <r>
    <s v="Id2305"/>
    <n v="2002"/>
    <s v="Jul"/>
    <n v="20"/>
    <n v="0"/>
    <n v="1047"/>
    <x v="1"/>
    <s v="tier - 1"/>
    <x v="0"/>
    <s v="20-Jul-2002"/>
    <n v="23"/>
  </r>
  <r>
    <s v="Id2304"/>
    <n v="2002"/>
    <s v="Jul"/>
    <n v="1"/>
    <n v="0"/>
    <n v="1049"/>
    <x v="1"/>
    <s v="tier - 2"/>
    <x v="1"/>
    <s v="1-Jul-2002"/>
    <n v="23"/>
  </r>
  <r>
    <s v="Id2303"/>
    <n v="1995"/>
    <s v="Jun"/>
    <n v="1"/>
    <n v="0"/>
    <n v="1056"/>
    <x v="1"/>
    <s v="tier - 2"/>
    <x v="0"/>
    <s v="1-Jun-1995"/>
    <n v="30"/>
  </r>
  <r>
    <s v="Id2302"/>
    <n v="1993"/>
    <s v="Sep"/>
    <n v="28"/>
    <n v="0"/>
    <n v="1068"/>
    <x v="1"/>
    <s v="tier - 1"/>
    <x v="0"/>
    <s v="28-Sep-1993"/>
    <n v="32"/>
  </r>
  <r>
    <s v="Id2301"/>
    <n v="2004"/>
    <s v="Aug"/>
    <n v="24"/>
    <n v="0"/>
    <n v="1070"/>
    <x v="1"/>
    <s v="tier - 3"/>
    <x v="0"/>
    <s v="24-Aug-2004"/>
    <n v="21"/>
  </r>
  <r>
    <s v="Id2300"/>
    <n v="1997"/>
    <s v="Aug"/>
    <n v="13"/>
    <n v="0"/>
    <n v="1071"/>
    <x v="1"/>
    <s v="tier - 3"/>
    <x v="0"/>
    <s v="13-Aug-1997"/>
    <n v="28"/>
  </r>
  <r>
    <s v="Id2299"/>
    <n v="1998"/>
    <s v="Dec"/>
    <n v="26"/>
    <n v="0"/>
    <n v="1082"/>
    <x v="1"/>
    <s v="tier - 2"/>
    <x v="0"/>
    <s v="26-Dec-1998"/>
    <n v="26"/>
  </r>
  <r>
    <s v="Id2298"/>
    <n v="2002"/>
    <s v="Aug"/>
    <n v="13"/>
    <n v="0"/>
    <n v="1086"/>
    <x v="1"/>
    <s v="tier - 3"/>
    <x v="0"/>
    <s v="13-Aug-2002"/>
    <n v="23"/>
  </r>
  <r>
    <s v="Id2297"/>
    <n v="2004"/>
    <s v="Nov"/>
    <n v="12"/>
    <n v="0"/>
    <n v="1121.8699999999999"/>
    <x v="1"/>
    <s v="tier - 1"/>
    <x v="0"/>
    <s v="12-Nov-2004"/>
    <n v="20"/>
  </r>
  <r>
    <s v="Id2296"/>
    <n v="2004"/>
    <s v="Jun"/>
    <n v="14"/>
    <n v="0"/>
    <n v="1131.51"/>
    <x v="1"/>
    <s v="tier - 1"/>
    <x v="0"/>
    <s v="14-Jun-2004"/>
    <n v="21"/>
  </r>
  <r>
    <s v="Id2295"/>
    <n v="2002"/>
    <s v="Jul"/>
    <n v="19"/>
    <n v="0"/>
    <n v="1132"/>
    <x v="1"/>
    <s v="tier - 1"/>
    <x v="0"/>
    <s v="19-Jul-2002"/>
    <n v="23"/>
  </r>
  <r>
    <s v="Id2294"/>
    <n v="2004"/>
    <s v="Oct"/>
    <n v="6"/>
    <n v="0"/>
    <n v="1135"/>
    <x v="1"/>
    <s v="tier - 3"/>
    <x v="0"/>
    <s v="6-Oct-2004"/>
    <n v="21"/>
  </r>
  <r>
    <s v="Id2293"/>
    <n v="2004"/>
    <s v="Jun"/>
    <n v="11"/>
    <n v="0"/>
    <n v="1135.94"/>
    <x v="1"/>
    <s v="tier - 3"/>
    <x v="0"/>
    <s v="11-Jun-2004"/>
    <n v="21"/>
  </r>
  <r>
    <s v="Id2292"/>
    <n v="2004"/>
    <s v="Nov"/>
    <n v="28"/>
    <n v="0"/>
    <n v="1136.4000000000001"/>
    <x v="1"/>
    <s v="tier - 3"/>
    <x v="0"/>
    <s v="28-Nov-2004"/>
    <n v="20"/>
  </r>
  <r>
    <s v="Id2291"/>
    <n v="2002"/>
    <s v="Aug"/>
    <n v="11"/>
    <n v="0"/>
    <n v="1137"/>
    <x v="1"/>
    <s v="tier - 1"/>
    <x v="0"/>
    <s v="11-Aug-2002"/>
    <n v="23"/>
  </r>
  <r>
    <s v="?"/>
    <n v="2004"/>
    <s v="Nov"/>
    <n v="6"/>
    <n v="0"/>
    <n v="1137.01"/>
    <x v="1"/>
    <s v="tier - 1"/>
    <x v="0"/>
    <s v="6-Nov-2004"/>
    <n v="21"/>
  </r>
  <r>
    <s v="Id2290"/>
    <n v="2004"/>
    <s v="Oct"/>
    <n v="15"/>
    <n v="0"/>
    <n v="1137.01"/>
    <x v="1"/>
    <s v="tier - 1"/>
    <x v="0"/>
    <s v="15-Oct-2004"/>
    <n v="21"/>
  </r>
  <r>
    <s v="Id2289"/>
    <n v="2004"/>
    <s v="Nov"/>
    <n v="27"/>
    <n v="0"/>
    <n v="1137.47"/>
    <x v="1"/>
    <s v="tier - 2"/>
    <x v="0"/>
    <s v="27-Nov-2004"/>
    <n v="20"/>
  </r>
  <r>
    <s v="Id2288"/>
    <n v="2001"/>
    <s v="Oct"/>
    <n v="25"/>
    <n v="0"/>
    <n v="1141"/>
    <x v="1"/>
    <s v="tier - 1"/>
    <x v="0"/>
    <s v="25-Oct-2001"/>
    <n v="24"/>
  </r>
  <r>
    <s v="Id2287"/>
    <n v="2004"/>
    <s v="Sep"/>
    <n v="12"/>
    <n v="0"/>
    <n v="1141.45"/>
    <x v="1"/>
    <s v="tier - 3"/>
    <x v="0"/>
    <s v="12-Sep-2004"/>
    <n v="21"/>
  </r>
  <r>
    <s v="Id2286"/>
    <n v="2002"/>
    <s v="Oct"/>
    <n v="1"/>
    <n v="0"/>
    <n v="1142"/>
    <x v="1"/>
    <s v="tier - 2"/>
    <x v="2"/>
    <s v="1-Oct-2002"/>
    <n v="23"/>
  </r>
  <r>
    <s v="Id2285"/>
    <n v="2004"/>
    <s v="Jun"/>
    <n v="10"/>
    <n v="0"/>
    <n v="1146.8"/>
    <x v="0"/>
    <s v="tier - 2"/>
    <x v="0"/>
    <s v="10-Jun-2004"/>
    <n v="21"/>
  </r>
  <r>
    <s v="Id2284"/>
    <n v="2003"/>
    <s v="Jun"/>
    <n v="12"/>
    <n v="0"/>
    <n v="1149"/>
    <x v="0"/>
    <s v="tier - 1"/>
    <x v="1"/>
    <s v="12-Jun-2003"/>
    <n v="22"/>
  </r>
  <r>
    <s v="Id2283"/>
    <n v="2004"/>
    <s v="Jul"/>
    <n v="18"/>
    <n v="0"/>
    <n v="1149.4000000000001"/>
    <x v="0"/>
    <s v="tier - 2"/>
    <x v="0"/>
    <s v="18-Jul-2004"/>
    <n v="21"/>
  </r>
  <r>
    <s v="Id2282"/>
    <n v="1994"/>
    <s v="Jul"/>
    <n v="26"/>
    <n v="0"/>
    <n v="1158.32"/>
    <x v="0"/>
    <s v="tier - 1"/>
    <x v="0"/>
    <s v="26-Jul-1994"/>
    <n v="31"/>
  </r>
  <r>
    <s v="Id2281"/>
    <n v="2004"/>
    <s v="Nov"/>
    <n v="11"/>
    <n v="0"/>
    <n v="1163.46"/>
    <x v="0"/>
    <s v="tier - 3"/>
    <x v="0"/>
    <s v="11-Nov-2004"/>
    <n v="20"/>
  </r>
  <r>
    <s v="Id2280"/>
    <n v="2002"/>
    <s v="Jun"/>
    <n v="11"/>
    <n v="0"/>
    <n v="1165"/>
    <x v="0"/>
    <s v="tier - 3"/>
    <x v="1"/>
    <s v="11-Jun-2002"/>
    <n v="23"/>
  </r>
  <r>
    <s v="Id2279"/>
    <n v="2001"/>
    <s v="Nov"/>
    <n v="12"/>
    <n v="0"/>
    <n v="1167"/>
    <x v="0"/>
    <s v="tier - 1"/>
    <x v="0"/>
    <s v="12-Nov-2001"/>
    <n v="23"/>
  </r>
  <r>
    <s v="Id2278"/>
    <n v="1996"/>
    <s v="Aug"/>
    <n v="11"/>
    <n v="0"/>
    <n v="1178"/>
    <x v="0"/>
    <s v="tier - 3"/>
    <x v="0"/>
    <s v="11-Aug-1996"/>
    <n v="29"/>
  </r>
  <r>
    <s v="Id2277"/>
    <n v="1997"/>
    <s v="Jun"/>
    <n v="28"/>
    <n v="0"/>
    <n v="1178.07"/>
    <x v="0"/>
    <s v="tier - 2"/>
    <x v="0"/>
    <s v="28-Jun-1997"/>
    <n v="28"/>
  </r>
  <r>
    <s v="Id2276"/>
    <n v="2002"/>
    <s v="Aug"/>
    <n v="26"/>
    <n v="0"/>
    <n v="1191"/>
    <x v="0"/>
    <s v="tier - 1"/>
    <x v="0"/>
    <s v="26-Aug-2002"/>
    <n v="23"/>
  </r>
  <r>
    <s v="Id2275"/>
    <n v="1999"/>
    <s v="Jun"/>
    <n v="28"/>
    <n v="0"/>
    <n v="1200"/>
    <x v="0"/>
    <s v="tier - 3"/>
    <x v="1"/>
    <s v="28-Jun-1999"/>
    <n v="26"/>
  </r>
  <r>
    <s v="Id2274"/>
    <n v="1992"/>
    <s v="Oct"/>
    <n v="6"/>
    <n v="0"/>
    <n v="1200.55"/>
    <x v="0"/>
    <s v="tier - 3"/>
    <x v="0"/>
    <s v="6-Oct-1992"/>
    <n v="33"/>
  </r>
  <r>
    <s v="Id2273"/>
    <n v="2004"/>
    <s v="Jun"/>
    <n v="2"/>
    <n v="0"/>
    <n v="1210"/>
    <x v="0"/>
    <s v="tier - 1"/>
    <x v="0"/>
    <s v="2-Jun-2004"/>
    <n v="21"/>
  </r>
  <r>
    <s v="Id2272"/>
    <n v="1996"/>
    <s v="Nov"/>
    <n v="4"/>
    <n v="0"/>
    <n v="1220"/>
    <x v="0"/>
    <s v="tier - 3"/>
    <x v="1"/>
    <s v="4-Nov-1996"/>
    <n v="29"/>
  </r>
  <r>
    <s v="Id2271"/>
    <n v="2004"/>
    <s v="Jul"/>
    <n v="9"/>
    <n v="0"/>
    <n v="1224"/>
    <x v="0"/>
    <s v="tier - 1"/>
    <x v="0"/>
    <s v="9-Jul-2004"/>
    <n v="21"/>
  </r>
  <r>
    <s v="Id2270"/>
    <n v="2004"/>
    <s v="Oct"/>
    <n v="16"/>
    <n v="0"/>
    <n v="1228"/>
    <x v="0"/>
    <s v="tier - 1"/>
    <x v="1"/>
    <s v="16-Oct-2004"/>
    <n v="21"/>
  </r>
  <r>
    <s v="Id2269"/>
    <n v="1998"/>
    <s v="Jul"/>
    <n v="13"/>
    <n v="0"/>
    <n v="1234"/>
    <x v="0"/>
    <s v="tier - 1"/>
    <x v="0"/>
    <s v="13-Jul-1998"/>
    <n v="27"/>
  </r>
  <r>
    <s v="Id2268"/>
    <n v="2002"/>
    <s v="Dec"/>
    <n v="12"/>
    <n v="0"/>
    <n v="1237"/>
    <x v="0"/>
    <s v="tier - 2"/>
    <x v="0"/>
    <s v="12-Dec-2002"/>
    <n v="22"/>
  </r>
  <r>
    <s v="Id2267"/>
    <n v="1998"/>
    <s v="Oct"/>
    <n v="11"/>
    <n v="0"/>
    <n v="1240"/>
    <x v="0"/>
    <s v="tier - 1"/>
    <x v="1"/>
    <s v="11-Oct-1998"/>
    <n v="27"/>
  </r>
  <r>
    <s v="Id2266"/>
    <n v="2002"/>
    <s v="Jul"/>
    <n v="1"/>
    <n v="0"/>
    <n v="1241"/>
    <x v="0"/>
    <s v="tier - 2"/>
    <x v="0"/>
    <s v="1-Jul-2002"/>
    <n v="23"/>
  </r>
  <r>
    <s v="Id2265"/>
    <n v="2003"/>
    <s v="Aug"/>
    <n v="2"/>
    <n v="0"/>
    <n v="1241.57"/>
    <x v="0"/>
    <s v="tier - 2"/>
    <x v="2"/>
    <s v="2-Aug-2003"/>
    <n v="22"/>
  </r>
  <r>
    <s v="Id2264"/>
    <n v="2003"/>
    <s v="Sep"/>
    <n v="15"/>
    <n v="0"/>
    <n v="1242.26"/>
    <x v="0"/>
    <s v="tier - 1"/>
    <x v="2"/>
    <s v="15-Sep-2003"/>
    <n v="22"/>
  </r>
  <r>
    <s v="Id2263"/>
    <n v="2003"/>
    <s v="Sep"/>
    <n v="8"/>
    <n v="0"/>
    <n v="1242.82"/>
    <x v="0"/>
    <s v="tier - 1"/>
    <x v="2"/>
    <s v="8-Sep-2003"/>
    <n v="22"/>
  </r>
  <r>
    <s v="Id2262"/>
    <n v="2003"/>
    <s v="Sep"/>
    <n v="15"/>
    <n v="0"/>
    <n v="1252.4100000000001"/>
    <x v="0"/>
    <s v="tier - 3"/>
    <x v="2"/>
    <s v="15-Sep-2003"/>
    <n v="22"/>
  </r>
  <r>
    <s v="Id2261"/>
    <n v="1997"/>
    <s v="Nov"/>
    <n v="4"/>
    <n v="0"/>
    <n v="1253"/>
    <x v="0"/>
    <s v="tier - 2"/>
    <x v="0"/>
    <s v="4-Nov-1997"/>
    <n v="28"/>
  </r>
  <r>
    <s v="Id2260"/>
    <n v="2003"/>
    <s v="Dec"/>
    <n v="10"/>
    <n v="0"/>
    <n v="1253.94"/>
    <x v="0"/>
    <s v="tier - 2"/>
    <x v="2"/>
    <s v="10-Dec-2003"/>
    <n v="21"/>
  </r>
  <r>
    <s v="Id2259"/>
    <n v="2003"/>
    <s v="Oct"/>
    <n v="13"/>
    <n v="0"/>
    <n v="1256.3"/>
    <x v="0"/>
    <s v="tier - 3"/>
    <x v="2"/>
    <s v="13-Oct-2003"/>
    <n v="22"/>
  </r>
  <r>
    <s v="Id2258"/>
    <n v="2003"/>
    <s v="Oct"/>
    <n v="30"/>
    <n v="0"/>
    <n v="1261.44"/>
    <x v="0"/>
    <s v="tier - 3"/>
    <x v="2"/>
    <s v="30-Oct-2003"/>
    <n v="22"/>
  </r>
  <r>
    <s v="Id2257"/>
    <n v="2003"/>
    <s v="Aug"/>
    <n v="15"/>
    <n v="0"/>
    <n v="1261.8599999999999"/>
    <x v="0"/>
    <s v="tier - 3"/>
    <x v="2"/>
    <s v="15-Aug-2003"/>
    <n v="22"/>
  </r>
  <r>
    <s v="Id2256"/>
    <n v="2003"/>
    <s v="Nov"/>
    <n v="21"/>
    <n v="0"/>
    <n v="1263.25"/>
    <x v="0"/>
    <s v="tier - 3"/>
    <x v="2"/>
    <s v="21-Nov-2003"/>
    <n v="21"/>
  </r>
  <r>
    <s v="Id2255"/>
    <n v="2002"/>
    <s v="Dec"/>
    <n v="4"/>
    <n v="0"/>
    <n v="1267"/>
    <x v="0"/>
    <s v="tier - 1"/>
    <x v="0"/>
    <s v="4-Dec-2002"/>
    <n v="22"/>
  </r>
  <r>
    <s v="Id2254"/>
    <n v="1997"/>
    <s v="Oct"/>
    <n v="26"/>
    <n v="0"/>
    <n v="1276"/>
    <x v="0"/>
    <s v="tier - 2"/>
    <x v="1"/>
    <s v="26-Oct-1997"/>
    <n v="28"/>
  </r>
  <r>
    <s v="Id2253"/>
    <n v="2004"/>
    <s v="Sep"/>
    <n v="30"/>
    <n v="0"/>
    <n v="1283"/>
    <x v="0"/>
    <s v="tier - 1"/>
    <x v="0"/>
    <s v="30-Sep-2004"/>
    <n v="21"/>
  </r>
  <r>
    <s v="Id2252"/>
    <n v="2004"/>
    <s v="Jul"/>
    <n v="28"/>
    <n v="0"/>
    <n v="1285"/>
    <x v="0"/>
    <s v="tier - 3"/>
    <x v="0"/>
    <s v="28-Jul-2004"/>
    <n v="21"/>
  </r>
  <r>
    <s v="Id2251"/>
    <n v="2000"/>
    <s v="Jun"/>
    <n v="26"/>
    <n v="0"/>
    <n v="1286"/>
    <x v="0"/>
    <s v="tier - 2"/>
    <x v="0"/>
    <s v="26-Jun-2000"/>
    <n v="25"/>
  </r>
  <r>
    <s v="Id2250"/>
    <n v="1998"/>
    <s v="Jun"/>
    <n v="4"/>
    <n v="0"/>
    <n v="1290.93"/>
    <x v="0"/>
    <s v="tier - 2"/>
    <x v="0"/>
    <s v="4-Jun-1998"/>
    <n v="27"/>
  </r>
  <r>
    <s v="Id2249"/>
    <n v="2001"/>
    <s v="Nov"/>
    <n v="29"/>
    <n v="0"/>
    <n v="1293"/>
    <x v="0"/>
    <s v="tier - 3"/>
    <x v="1"/>
    <s v="29-Nov-2001"/>
    <n v="23"/>
  </r>
  <r>
    <s v="Id2248"/>
    <n v="2002"/>
    <s v="Dec"/>
    <n v="10"/>
    <n v="0"/>
    <n v="1304"/>
    <x v="0"/>
    <s v="tier - 2"/>
    <x v="1"/>
    <s v="10-Dec-2002"/>
    <n v="22"/>
  </r>
  <r>
    <s v="Id2247"/>
    <n v="1999"/>
    <s v="Dec"/>
    <n v="2"/>
    <n v="0"/>
    <n v="1304"/>
    <x v="0"/>
    <s v="tier - 2"/>
    <x v="0"/>
    <s v="2-Dec-1999"/>
    <n v="25"/>
  </r>
  <r>
    <s v="Id2246"/>
    <n v="2002"/>
    <s v="Oct"/>
    <n v="13"/>
    <n v="0"/>
    <n v="1315"/>
    <x v="0"/>
    <s v="tier - 2"/>
    <x v="0"/>
    <s v="13-Oct-2002"/>
    <n v="23"/>
  </r>
  <r>
    <s v="Id2245"/>
    <n v="1999"/>
    <s v="Oct"/>
    <n v="14"/>
    <n v="0"/>
    <n v="1329.17"/>
    <x v="0"/>
    <s v="tier - 3"/>
    <x v="0"/>
    <s v="14-Oct-1999"/>
    <n v="26"/>
  </r>
  <r>
    <s v="Id2244"/>
    <n v="1998"/>
    <s v="Jul"/>
    <n v="12"/>
    <n v="0"/>
    <n v="1332.61"/>
    <x v="0"/>
    <s v="tier - 3"/>
    <x v="0"/>
    <s v="12-Jul-1998"/>
    <n v="27"/>
  </r>
  <r>
    <s v="Id2243"/>
    <n v="1995"/>
    <s v="Jul"/>
    <n v="30"/>
    <n v="0"/>
    <n v="1338"/>
    <x v="0"/>
    <s v="tier - 3"/>
    <x v="1"/>
    <s v="30-Jul-1995"/>
    <n v="30"/>
  </r>
  <r>
    <s v="Id2242"/>
    <n v="1997"/>
    <s v="Nov"/>
    <n v="7"/>
    <n v="0"/>
    <n v="1341.16"/>
    <x v="0"/>
    <s v="tier - 2"/>
    <x v="1"/>
    <s v="7-Nov-1997"/>
    <n v="28"/>
  </r>
  <r>
    <s v="Id2241"/>
    <n v="1998"/>
    <s v="Dec"/>
    <n v="3"/>
    <n v="0"/>
    <n v="1359"/>
    <x v="0"/>
    <s v="tier - 1"/>
    <x v="0"/>
    <s v="3-Dec-1998"/>
    <n v="26"/>
  </r>
  <r>
    <s v="Id2240"/>
    <n v="2002"/>
    <s v="Aug"/>
    <n v="15"/>
    <n v="0"/>
    <n v="1382"/>
    <x v="0"/>
    <s v="tier - 1"/>
    <x v="0"/>
    <s v="15-Aug-2002"/>
    <n v="23"/>
  </r>
  <r>
    <s v="Id2239"/>
    <n v="1999"/>
    <s v="Jul"/>
    <n v="6"/>
    <n v="0"/>
    <n v="1389"/>
    <x v="0"/>
    <s v="tier - 2"/>
    <x v="0"/>
    <s v="6-Jul-1999"/>
    <n v="26"/>
  </r>
  <r>
    <s v="Id2238"/>
    <n v="2002"/>
    <s v="Nov"/>
    <n v="14"/>
    <n v="0"/>
    <n v="1390"/>
    <x v="0"/>
    <s v="tier - 2"/>
    <x v="0"/>
    <s v="14-Nov-2002"/>
    <n v="22"/>
  </r>
  <r>
    <s v="Id2237"/>
    <n v="2002"/>
    <s v="Dec"/>
    <n v="22"/>
    <n v="0"/>
    <n v="1391.53"/>
    <x v="0"/>
    <s v="tier - 1"/>
    <x v="0"/>
    <s v="22-Dec-2002"/>
    <n v="22"/>
  </r>
  <r>
    <s v="Id2236"/>
    <n v="1998"/>
    <s v="Sep"/>
    <n v="5"/>
    <n v="0"/>
    <n v="1400.44"/>
    <x v="0"/>
    <s v="tier - 2"/>
    <x v="0"/>
    <s v="5-Sep-1998"/>
    <n v="27"/>
  </r>
  <r>
    <s v="Id2235"/>
    <n v="1997"/>
    <s v="Oct"/>
    <n v="27"/>
    <n v="0"/>
    <n v="1402"/>
    <x v="0"/>
    <s v="tier - 3"/>
    <x v="2"/>
    <s v="27-Oct-1997"/>
    <n v="28"/>
  </r>
  <r>
    <s v="Id2234"/>
    <n v="1996"/>
    <s v="Jun"/>
    <n v="23"/>
    <n v="0"/>
    <n v="1417"/>
    <x v="0"/>
    <s v="tier - 3"/>
    <x v="0"/>
    <s v="23-Jun-1996"/>
    <n v="29"/>
  </r>
  <r>
    <s v="Id2233"/>
    <n v="2001"/>
    <s v="Aug"/>
    <n v="23"/>
    <n v="0"/>
    <n v="1421"/>
    <x v="0"/>
    <s v="tier - 2"/>
    <x v="0"/>
    <s v="23-Aug-2001"/>
    <n v="24"/>
  </r>
  <r>
    <s v="Id2232"/>
    <n v="1997"/>
    <s v="Dec"/>
    <n v="5"/>
    <n v="0"/>
    <n v="1422"/>
    <x v="0"/>
    <s v="tier - 2"/>
    <x v="0"/>
    <s v="5-Dec-1997"/>
    <n v="27"/>
  </r>
  <r>
    <s v="Id2231"/>
    <n v="2000"/>
    <s v="Sep"/>
    <n v="1"/>
    <n v="0"/>
    <n v="1438"/>
    <x v="0"/>
    <s v="tier - 2"/>
    <x v="0"/>
    <s v="1-Sep-2000"/>
    <n v="25"/>
  </r>
  <r>
    <s v="Id2230"/>
    <n v="1997"/>
    <s v="Jun"/>
    <n v="19"/>
    <n v="0"/>
    <n v="1445"/>
    <x v="0"/>
    <s v="tier - 1"/>
    <x v="0"/>
    <s v="19-Jun-1997"/>
    <n v="28"/>
  </r>
  <r>
    <s v="Id2229"/>
    <n v="2003"/>
    <s v="Jun"/>
    <n v="20"/>
    <n v="0"/>
    <n v="1467"/>
    <x v="0"/>
    <s v="tier - 2"/>
    <x v="0"/>
    <s v="20-Jun-2003"/>
    <n v="22"/>
  </r>
  <r>
    <s v="Id2228"/>
    <n v="1998"/>
    <s v="Dec"/>
    <n v="7"/>
    <n v="0"/>
    <n v="1477"/>
    <x v="0"/>
    <s v="tier - 1"/>
    <x v="0"/>
    <s v="7-Dec-1998"/>
    <n v="26"/>
  </r>
  <r>
    <s v="Id2227"/>
    <n v="1997"/>
    <s v="Jun"/>
    <n v="9"/>
    <n v="0"/>
    <n v="1481"/>
    <x v="0"/>
    <s v="tier - 1"/>
    <x v="1"/>
    <s v="9-Jun-1997"/>
    <n v="28"/>
  </r>
  <r>
    <s v="Id2226"/>
    <n v="1995"/>
    <s v="Oct"/>
    <n v="7"/>
    <n v="0"/>
    <n v="1493"/>
    <x v="0"/>
    <s v="tier - 3"/>
    <x v="0"/>
    <s v="7-Oct-1995"/>
    <n v="30"/>
  </r>
  <r>
    <s v="Id2225"/>
    <n v="1998"/>
    <s v="Jun"/>
    <n v="19"/>
    <n v="0"/>
    <n v="1497"/>
    <x v="0"/>
    <s v="tier - 2"/>
    <x v="0"/>
    <s v="19-Jun-1998"/>
    <n v="27"/>
  </r>
  <r>
    <s v="Id2224"/>
    <n v="2001"/>
    <s v="Aug"/>
    <n v="25"/>
    <n v="0"/>
    <n v="1515.34"/>
    <x v="0"/>
    <s v="tier - 3"/>
    <x v="0"/>
    <s v="25-Aug-2001"/>
    <n v="24"/>
  </r>
  <r>
    <s v="Id2223"/>
    <n v="2001"/>
    <s v="Jul"/>
    <n v="7"/>
    <n v="0"/>
    <n v="1526.31"/>
    <x v="0"/>
    <s v="tier - 3"/>
    <x v="2"/>
    <s v="7-Jul-2001"/>
    <n v="24"/>
  </r>
  <r>
    <s v="Id2222"/>
    <n v="2001"/>
    <s v="Jun"/>
    <n v="2"/>
    <n v="0"/>
    <n v="1532.47"/>
    <x v="0"/>
    <s v="tier - 2"/>
    <x v="0"/>
    <s v="2-Jun-2001"/>
    <n v="24"/>
  </r>
  <r>
    <s v="Id2221"/>
    <n v="2001"/>
    <s v="Dec"/>
    <n v="5"/>
    <n v="0"/>
    <n v="1534.3"/>
    <x v="0"/>
    <s v="tier - 2"/>
    <x v="0"/>
    <s v="5-Dec-2001"/>
    <n v="23"/>
  </r>
  <r>
    <s v="Id2220"/>
    <n v="1992"/>
    <s v="Sep"/>
    <n v="22"/>
    <n v="0"/>
    <n v="1566.88"/>
    <x v="0"/>
    <s v="tier - 1"/>
    <x v="0"/>
    <s v="22-Sep-1992"/>
    <n v="33"/>
  </r>
  <r>
    <s v="Id2219"/>
    <n v="2004"/>
    <s v="Nov"/>
    <n v="19"/>
    <n v="0"/>
    <n v="1607.51"/>
    <x v="0"/>
    <s v="tier - 3"/>
    <x v="0"/>
    <s v="19-Nov-2004"/>
    <n v="20"/>
  </r>
  <r>
    <s v="Id2218"/>
    <n v="2004"/>
    <s v="Jul"/>
    <n v="22"/>
    <n v="0"/>
    <n v="1615.77"/>
    <x v="0"/>
    <s v="tier - 1"/>
    <x v="0"/>
    <s v="22-Jul-2004"/>
    <n v="21"/>
  </r>
  <r>
    <s v="Id2217"/>
    <n v="1995"/>
    <s v="Aug"/>
    <n v="5"/>
    <n v="0"/>
    <n v="1617.16"/>
    <x v="0"/>
    <s v="tier - 1"/>
    <x v="0"/>
    <s v="5-Aug-1995"/>
    <n v="30"/>
  </r>
  <r>
    <s v="Id2216"/>
    <n v="2003"/>
    <s v="Sep"/>
    <n v="14"/>
    <n v="0"/>
    <n v="1621.34"/>
    <x v="0"/>
    <s v="tier - 2"/>
    <x v="1"/>
    <s v="14-Sep-2003"/>
    <n v="22"/>
  </r>
  <r>
    <s v="Id2215"/>
    <n v="2004"/>
    <s v="Aug"/>
    <n v="21"/>
    <n v="0"/>
    <n v="1621.88"/>
    <x v="0"/>
    <s v="tier - 2"/>
    <x v="0"/>
    <s v="21-Aug-2004"/>
    <n v="21"/>
  </r>
  <r>
    <s v="Id2214"/>
    <n v="2004"/>
    <s v="Jul"/>
    <n v="25"/>
    <n v="0"/>
    <n v="1622.19"/>
    <x v="0"/>
    <s v="tier - 1"/>
    <x v="0"/>
    <s v="25-Jul-2004"/>
    <n v="21"/>
  </r>
  <r>
    <s v="Id2213"/>
    <n v="2003"/>
    <s v="Sep"/>
    <n v="9"/>
    <n v="0"/>
    <n v="1625.43"/>
    <x v="0"/>
    <s v="tier - 3"/>
    <x v="1"/>
    <s v="9-Sep-2003"/>
    <n v="22"/>
  </r>
  <r>
    <s v="Id2212"/>
    <n v="2003"/>
    <s v="Dec"/>
    <n v="4"/>
    <n v="0"/>
    <n v="1627.28"/>
    <x v="0"/>
    <s v="tier - 2"/>
    <x v="1"/>
    <s v="4-Dec-2003"/>
    <n v="21"/>
  </r>
  <r>
    <s v="Id2211"/>
    <n v="2003"/>
    <s v="Jul"/>
    <n v="17"/>
    <n v="0"/>
    <n v="1628.47"/>
    <x v="0"/>
    <s v="tier - 1"/>
    <x v="1"/>
    <s v="17-Jul-2003"/>
    <n v="22"/>
  </r>
  <r>
    <s v="Id2210"/>
    <n v="2004"/>
    <s v="Oct"/>
    <n v="4"/>
    <n v="0"/>
    <n v="1629.83"/>
    <x v="0"/>
    <s v="tier - 2"/>
    <x v="0"/>
    <s v="4-Oct-2004"/>
    <n v="21"/>
  </r>
  <r>
    <s v="Id2209"/>
    <n v="2004"/>
    <s v="Dec"/>
    <n v="5"/>
    <n v="0"/>
    <n v="1631.67"/>
    <x v="0"/>
    <s v="tier - 3"/>
    <x v="0"/>
    <s v="5-Dec-2004"/>
    <n v="20"/>
  </r>
  <r>
    <s v="Id2208"/>
    <n v="2004"/>
    <s v="Jul"/>
    <n v="9"/>
    <n v="0"/>
    <n v="1631.82"/>
    <x v="0"/>
    <s v="tier - 1"/>
    <x v="0"/>
    <s v="9-Jul-2004"/>
    <n v="21"/>
  </r>
  <r>
    <s v="Id2207"/>
    <n v="2003"/>
    <s v="Oct"/>
    <n v="3"/>
    <n v="0"/>
    <n v="1632.04"/>
    <x v="0"/>
    <s v="tier - 2"/>
    <x v="1"/>
    <s v="3-Oct-2003"/>
    <n v="22"/>
  </r>
  <r>
    <s v="Id2206"/>
    <n v="2003"/>
    <s v="Sep"/>
    <n v="16"/>
    <n v="0"/>
    <n v="1632.56"/>
    <x v="0"/>
    <s v="tier - 2"/>
    <x v="1"/>
    <s v="16-Sep-2003"/>
    <n v="22"/>
  </r>
  <r>
    <s v="Id2205"/>
    <n v="2004"/>
    <s v="Dec"/>
    <n v="13"/>
    <n v="0"/>
    <n v="1633.04"/>
    <x v="0"/>
    <s v="tier - 2"/>
    <x v="0"/>
    <s v="13-Dec-2004"/>
    <n v="20"/>
  </r>
  <r>
    <s v="Id2204"/>
    <n v="2004"/>
    <s v="Aug"/>
    <n v="8"/>
    <n v="0"/>
    <n v="1633.96"/>
    <x v="0"/>
    <s v="tier - 1"/>
    <x v="0"/>
    <s v="8-Aug-2004"/>
    <n v="21"/>
  </r>
  <r>
    <s v="Id2203"/>
    <n v="2004"/>
    <s v="Jun"/>
    <n v="13"/>
    <n v="0"/>
    <n v="1634.57"/>
    <x v="0"/>
    <s v="tier - 2"/>
    <x v="0"/>
    <s v="13-Jun-2004"/>
    <n v="21"/>
  </r>
  <r>
    <s v="Id2202"/>
    <n v="2003"/>
    <s v="Dec"/>
    <n v="30"/>
    <n v="0"/>
    <n v="1635.73"/>
    <x v="0"/>
    <s v="tier - 3"/>
    <x v="1"/>
    <s v="30-Dec-2003"/>
    <n v="21"/>
  </r>
  <r>
    <s v="Id2201"/>
    <n v="2003"/>
    <s v="Sep"/>
    <n v="16"/>
    <n v="0"/>
    <n v="1639.56"/>
    <x v="0"/>
    <s v="tier - 2"/>
    <x v="1"/>
    <s v="16-Sep-2003"/>
    <n v="22"/>
  </r>
  <r>
    <s v="Id2200"/>
    <n v="2003"/>
    <s v="Aug"/>
    <n v="21"/>
    <n v="0"/>
    <n v="1639.56"/>
    <x v="0"/>
    <s v="tier - 2"/>
    <x v="1"/>
    <s v="21-Aug-2003"/>
    <n v="22"/>
  </r>
  <r>
    <s v="Id2199"/>
    <n v="2003"/>
    <s v="Dec"/>
    <n v="30"/>
    <n v="0"/>
    <n v="1646.43"/>
    <x v="0"/>
    <s v="tier - 1"/>
    <x v="1"/>
    <s v="30-Dec-2003"/>
    <n v="21"/>
  </r>
  <r>
    <s v="Id2198"/>
    <n v="2000"/>
    <s v="Oct"/>
    <n v="23"/>
    <n v="0"/>
    <n v="1665"/>
    <x v="0"/>
    <s v="tier - 2"/>
    <x v="0"/>
    <s v="23-Oct-2000"/>
    <n v="25"/>
  </r>
  <r>
    <s v="Id2197"/>
    <n v="2000"/>
    <s v="Jun"/>
    <n v="10"/>
    <n v="0"/>
    <n v="1674.63"/>
    <x v="0"/>
    <s v="tier - 2"/>
    <x v="0"/>
    <s v="10-Jun-2000"/>
    <n v="25"/>
  </r>
  <r>
    <s v="Id2196"/>
    <n v="2000"/>
    <s v="Oct"/>
    <n v="21"/>
    <n v="0"/>
    <n v="1682.6"/>
    <x v="0"/>
    <s v="tier - 2"/>
    <x v="2"/>
    <s v="21-Oct-2000"/>
    <n v="25"/>
  </r>
  <r>
    <s v="Id2195"/>
    <n v="2004"/>
    <s v="Nov"/>
    <n v="17"/>
    <n v="0"/>
    <n v="1694.8"/>
    <x v="0"/>
    <s v="tier - 2"/>
    <x v="3"/>
    <s v="17-Nov-2004"/>
    <n v="20"/>
  </r>
  <r>
    <s v="Id2194"/>
    <n v="2004"/>
    <s v="Dec"/>
    <n v="10"/>
    <n v="0"/>
    <n v="1702.46"/>
    <x v="0"/>
    <s v="tier - 3"/>
    <x v="4"/>
    <s v="10-Dec-2004"/>
    <n v="20"/>
  </r>
  <r>
    <s v="Id2193"/>
    <n v="2004"/>
    <s v="Nov"/>
    <n v="7"/>
    <n v="0"/>
    <n v="1704.57"/>
    <x v="0"/>
    <s v="tier - 1"/>
    <x v="5"/>
    <s v="7-Nov-2004"/>
    <n v="21"/>
  </r>
  <r>
    <s v="Id2192"/>
    <n v="2004"/>
    <s v="Dec"/>
    <n v="14"/>
    <n v="0"/>
    <n v="1704.7"/>
    <x v="0"/>
    <s v="tier - 3"/>
    <x v="6"/>
    <s v="14-Dec-2004"/>
    <n v="20"/>
  </r>
  <r>
    <s v="Id2191"/>
    <n v="2004"/>
    <s v="Dec"/>
    <n v="6"/>
    <n v="0"/>
    <n v="1705.62"/>
    <x v="0"/>
    <s v="tier - 2"/>
    <x v="3"/>
    <s v="6-Dec-2004"/>
    <n v="20"/>
  </r>
  <r>
    <s v="Id2190"/>
    <n v="2004"/>
    <s v="Oct"/>
    <n v="17"/>
    <n v="0"/>
    <n v="1708"/>
    <x v="1"/>
    <s v="tier - 2"/>
    <x v="5"/>
    <s v="17-Oct-2004"/>
    <n v="21"/>
  </r>
  <r>
    <s v="Id2189"/>
    <n v="2004"/>
    <s v="Dec"/>
    <n v="12"/>
    <n v="0"/>
    <n v="1708.93"/>
    <x v="1"/>
    <s v="tier - 1"/>
    <x v="4"/>
    <s v="12-Dec-2004"/>
    <n v="20"/>
  </r>
  <r>
    <s v="Id2188"/>
    <n v="2004"/>
    <s v="Sep"/>
    <n v="19"/>
    <n v="1"/>
    <n v="1711.03"/>
    <x v="1"/>
    <s v="tier - 3"/>
    <x v="0"/>
    <s v="19-Sep-2004"/>
    <n v="21"/>
  </r>
  <r>
    <s v="Id2187"/>
    <n v="2004"/>
    <s v="Sep"/>
    <n v="21"/>
    <n v="0"/>
    <n v="1712.23"/>
    <x v="1"/>
    <s v="tier - 1"/>
    <x v="5"/>
    <s v="21-Sep-2004"/>
    <n v="21"/>
  </r>
  <r>
    <s v="Id2186"/>
    <n v="2004"/>
    <s v="Jun"/>
    <n v="10"/>
    <n v="1"/>
    <n v="1719.44"/>
    <x v="1"/>
    <s v="tier - 3"/>
    <x v="0"/>
    <s v="10-Jun-2004"/>
    <n v="21"/>
  </r>
  <r>
    <s v="Id2185"/>
    <n v="2004"/>
    <s v="Sep"/>
    <n v="11"/>
    <n v="1"/>
    <n v="1720.35"/>
    <x v="1"/>
    <s v="tier - 3"/>
    <x v="0"/>
    <s v="11-Sep-2004"/>
    <n v="21"/>
  </r>
  <r>
    <s v="Id2184"/>
    <n v="2004"/>
    <s v="Oct"/>
    <n v="21"/>
    <n v="1"/>
    <n v="1725.55"/>
    <x v="1"/>
    <s v="tier - 2"/>
    <x v="0"/>
    <s v="21-Oct-2004"/>
    <n v="21"/>
  </r>
  <r>
    <s v="Id2183"/>
    <n v="2004"/>
    <s v="Sep"/>
    <n v="9"/>
    <n v="1"/>
    <n v="1727.54"/>
    <x v="1"/>
    <s v="tier - 1"/>
    <x v="0"/>
    <s v="9-Sep-2004"/>
    <n v="21"/>
  </r>
  <r>
    <s v="Id2182"/>
    <n v="2003"/>
    <s v="Nov"/>
    <n v="21"/>
    <n v="0"/>
    <n v="1727.79"/>
    <x v="1"/>
    <s v="tier - 3"/>
    <x v="2"/>
    <s v="21-Nov-2003"/>
    <n v="21"/>
  </r>
  <r>
    <s v="Id2181"/>
    <n v="2003"/>
    <s v="Sep"/>
    <n v="1"/>
    <n v="0"/>
    <n v="1728.9"/>
    <x v="1"/>
    <s v="tier - 2"/>
    <x v="2"/>
    <s v="1-Sep-2003"/>
    <n v="22"/>
  </r>
  <r>
    <s v="Id2180"/>
    <n v="2003"/>
    <s v="Nov"/>
    <n v="9"/>
    <n v="0"/>
    <n v="1731.68"/>
    <x v="1"/>
    <s v="tier - 2"/>
    <x v="2"/>
    <s v="9-Nov-2003"/>
    <n v="21"/>
  </r>
  <r>
    <s v="Id2179"/>
    <n v="2003"/>
    <s v="Nov"/>
    <n v="14"/>
    <n v="0"/>
    <n v="1737.38"/>
    <x v="1"/>
    <s v="tier - 2"/>
    <x v="2"/>
    <s v="14-Nov-2003"/>
    <n v="21"/>
  </r>
  <r>
    <s v="Id2178"/>
    <n v="2003"/>
    <s v="Jul"/>
    <n v="25"/>
    <n v="0"/>
    <n v="1743.21"/>
    <x v="1"/>
    <s v="tier - 1"/>
    <x v="2"/>
    <s v="25-Jul-2003"/>
    <n v="22"/>
  </r>
  <r>
    <s v="Id2177"/>
    <n v="2003"/>
    <s v="Jul"/>
    <n v="28"/>
    <n v="0"/>
    <n v="1744.47"/>
    <x v="1"/>
    <s v="tier - 1"/>
    <x v="2"/>
    <s v="28-Jul-2003"/>
    <n v="22"/>
  </r>
  <r>
    <s v="Id2176"/>
    <n v="2003"/>
    <s v="Sep"/>
    <n v="26"/>
    <n v="0"/>
    <n v="1748.77"/>
    <x v="1"/>
    <s v="tier - 1"/>
    <x v="2"/>
    <s v="26-Sep-2003"/>
    <n v="22"/>
  </r>
  <r>
    <s v="Id2175"/>
    <n v="1998"/>
    <s v="Oct"/>
    <n v="7"/>
    <n v="0"/>
    <n v="1756.6"/>
    <x v="1"/>
    <s v="tier - 3"/>
    <x v="0"/>
    <s v="7-Oct-1998"/>
    <n v="27"/>
  </r>
  <r>
    <s v="Id2174"/>
    <n v="2003"/>
    <s v="Nov"/>
    <n v="19"/>
    <n v="0"/>
    <n v="1759.34"/>
    <x v="1"/>
    <s v="tier - 1"/>
    <x v="2"/>
    <s v="19-Nov-2003"/>
    <n v="21"/>
  </r>
  <r>
    <s v="Id2173"/>
    <n v="2002"/>
    <s v="Dec"/>
    <n v="13"/>
    <n v="0"/>
    <n v="1769.53"/>
    <x v="1"/>
    <s v="tier - 3"/>
    <x v="1"/>
    <s v="13-Dec-2002"/>
    <n v="22"/>
  </r>
  <r>
    <s v="Id2172"/>
    <n v="1999"/>
    <s v="Sep"/>
    <n v="25"/>
    <n v="0"/>
    <n v="1815.88"/>
    <x v="1"/>
    <s v="tier - 3"/>
    <x v="0"/>
    <s v="25-Sep-1999"/>
    <n v="26"/>
  </r>
  <r>
    <s v="Id2171"/>
    <n v="2004"/>
    <s v="Aug"/>
    <n v="19"/>
    <n v="0"/>
    <n v="1822.54"/>
    <x v="1"/>
    <s v="tier - 1"/>
    <x v="1"/>
    <s v="19-Aug-2004"/>
    <n v="21"/>
  </r>
  <r>
    <s v="Id2170"/>
    <n v="1999"/>
    <s v="Nov"/>
    <n v="17"/>
    <n v="0"/>
    <n v="1824.29"/>
    <x v="1"/>
    <s v="tier - 3"/>
    <x v="0"/>
    <s v="17-Nov-1999"/>
    <n v="25"/>
  </r>
  <r>
    <s v="Id2169"/>
    <n v="1999"/>
    <s v="Oct"/>
    <n v="1"/>
    <n v="0"/>
    <n v="1826.84"/>
    <x v="1"/>
    <s v="tier - 2"/>
    <x v="2"/>
    <s v="1-Oct-1999"/>
    <n v="26"/>
  </r>
  <r>
    <s v="Id2168"/>
    <n v="2003"/>
    <s v="Aug"/>
    <n v="11"/>
    <n v="1"/>
    <n v="1832.09"/>
    <x v="1"/>
    <s v="tier - 3"/>
    <x v="2"/>
    <s v="11-Aug-2003"/>
    <n v="22"/>
  </r>
  <r>
    <s v="Id2167"/>
    <n v="2003"/>
    <s v="Aug"/>
    <n v="4"/>
    <n v="1"/>
    <n v="1837.24"/>
    <x v="1"/>
    <s v="tier - 2"/>
    <x v="2"/>
    <s v="4-Aug-2003"/>
    <n v="22"/>
  </r>
  <r>
    <s v="Id2166"/>
    <n v="1999"/>
    <s v="Dec"/>
    <n v="12"/>
    <n v="0"/>
    <n v="1837.28"/>
    <x v="1"/>
    <s v="tier - 2"/>
    <x v="0"/>
    <s v="12-Dec-1999"/>
    <n v="25"/>
  </r>
  <r>
    <s v="Id2165"/>
    <n v="2003"/>
    <s v="Jul"/>
    <n v="20"/>
    <n v="1"/>
    <n v="1842.52"/>
    <x v="1"/>
    <s v="tier - 2"/>
    <x v="2"/>
    <s v="20-Jul-2003"/>
    <n v="22"/>
  </r>
  <r>
    <s v="Id2164"/>
    <n v="1994"/>
    <s v="Dec"/>
    <n v="6"/>
    <n v="0"/>
    <n v="1850.55"/>
    <x v="1"/>
    <s v="tier - 2"/>
    <x v="1"/>
    <s v="6-Dec-1994"/>
    <n v="30"/>
  </r>
  <r>
    <s v="Id2163"/>
    <n v="2004"/>
    <s v="Dec"/>
    <n v="27"/>
    <n v="0"/>
    <n v="1863.45"/>
    <x v="1"/>
    <s v="tier - 1"/>
    <x v="7"/>
    <s v="27-Dec-2004"/>
    <n v="20"/>
  </r>
  <r>
    <s v="Id2162"/>
    <n v="1996"/>
    <s v="Jul"/>
    <n v="2"/>
    <n v="0"/>
    <n v="1865.98"/>
    <x v="1"/>
    <s v="tier - 3"/>
    <x v="1"/>
    <s v="2-Jul-1996"/>
    <n v="29"/>
  </r>
  <r>
    <s v="Id2161"/>
    <n v="2002"/>
    <s v="Sep"/>
    <n v="22"/>
    <n v="0"/>
    <n v="1875.34"/>
    <x v="1"/>
    <s v="tier - 2"/>
    <x v="2"/>
    <s v="22-Sep-2002"/>
    <n v="23"/>
  </r>
  <r>
    <s v="Id2160"/>
    <n v="2002"/>
    <s v="Oct"/>
    <n v="29"/>
    <n v="0"/>
    <n v="1877.93"/>
    <x v="1"/>
    <s v="tier - 1"/>
    <x v="0"/>
    <s v="29-Oct-2002"/>
    <n v="23"/>
  </r>
  <r>
    <s v="Id2159"/>
    <n v="2002"/>
    <s v="Aug"/>
    <n v="29"/>
    <n v="0"/>
    <n v="1880.07"/>
    <x v="1"/>
    <s v="tier - 2"/>
    <x v="0"/>
    <s v="29-Aug-2002"/>
    <n v="23"/>
  </r>
  <r>
    <s v="Id2158"/>
    <n v="2002"/>
    <s v="Aug"/>
    <n v="21"/>
    <n v="0"/>
    <n v="1880.49"/>
    <x v="1"/>
    <s v="tier - 1"/>
    <x v="2"/>
    <s v="21-Aug-2002"/>
    <n v="23"/>
  </r>
  <r>
    <s v="Id2157"/>
    <n v="2001"/>
    <s v="Aug"/>
    <n v="10"/>
    <n v="0"/>
    <n v="1906.36"/>
    <x v="1"/>
    <s v="tier - 1"/>
    <x v="1"/>
    <s v="10-Aug-2001"/>
    <n v="24"/>
  </r>
  <r>
    <s v="Id2156"/>
    <n v="1994"/>
    <s v="Oct"/>
    <n v="6"/>
    <n v="0"/>
    <n v="1908.9"/>
    <x v="1"/>
    <s v="tier - 3"/>
    <x v="0"/>
    <s v="6-Oct-1994"/>
    <n v="31"/>
  </r>
  <r>
    <s v="Id2155"/>
    <n v="2001"/>
    <s v="Aug"/>
    <n v="3"/>
    <n v="0"/>
    <n v="1909.53"/>
    <x v="1"/>
    <s v="tier - 3"/>
    <x v="1"/>
    <s v="3-Aug-2001"/>
    <n v="24"/>
  </r>
  <r>
    <s v="Id2154"/>
    <n v="2001"/>
    <s v="Dec"/>
    <n v="9"/>
    <n v="0"/>
    <n v="1917.32"/>
    <x v="1"/>
    <s v="tier - 2"/>
    <x v="1"/>
    <s v="9-Dec-2001"/>
    <n v="23"/>
  </r>
  <r>
    <s v="Id2153"/>
    <n v="2002"/>
    <s v="Sep"/>
    <n v="7"/>
    <n v="1"/>
    <n v="1964.78"/>
    <x v="1"/>
    <s v="tier - 1"/>
    <x v="2"/>
    <s v="7-Sep-2002"/>
    <n v="23"/>
  </r>
  <r>
    <s v="Id2152"/>
    <n v="2002"/>
    <s v="Jul"/>
    <n v="29"/>
    <n v="0"/>
    <n v="1967.02"/>
    <x v="1"/>
    <s v="tier - 2"/>
    <x v="5"/>
    <s v="29-Jul-2002"/>
    <n v="23"/>
  </r>
  <r>
    <s v="Id2151"/>
    <n v="1998"/>
    <s v="Sep"/>
    <n v="28"/>
    <n v="0"/>
    <n v="1969.61"/>
    <x v="1"/>
    <s v="tier - 3"/>
    <x v="2"/>
    <s v="28-Sep-1998"/>
    <n v="27"/>
  </r>
  <r>
    <s v="Id2150"/>
    <n v="1998"/>
    <s v="Oct"/>
    <n v="5"/>
    <n v="0"/>
    <n v="1972.95"/>
    <x v="1"/>
    <s v="tier - 1"/>
    <x v="2"/>
    <s v="5-Oct-1998"/>
    <n v="27"/>
  </r>
  <r>
    <s v="Id2149"/>
    <n v="1998"/>
    <s v="Sep"/>
    <n v="29"/>
    <n v="0"/>
    <n v="1977.82"/>
    <x v="1"/>
    <s v="tier - 1"/>
    <x v="2"/>
    <s v="29-Sep-1998"/>
    <n v="27"/>
  </r>
  <r>
    <s v="Id2148"/>
    <n v="2002"/>
    <s v="Jul"/>
    <n v="16"/>
    <n v="1"/>
    <n v="1980.07"/>
    <x v="1"/>
    <s v="tier - 3"/>
    <x v="2"/>
    <s v="16-Jul-2002"/>
    <n v="23"/>
  </r>
  <r>
    <s v="Id2147"/>
    <n v="1998"/>
    <s v="Dec"/>
    <n v="29"/>
    <n v="0"/>
    <n v="1981.58"/>
    <x v="1"/>
    <s v="tier - 1"/>
    <x v="0"/>
    <s v="29-Dec-1998"/>
    <n v="26"/>
  </r>
  <r>
    <s v="Id2146"/>
    <n v="2002"/>
    <s v="Sep"/>
    <n v="29"/>
    <n v="0"/>
    <n v="1984.45"/>
    <x v="1"/>
    <s v="tier - 3"/>
    <x v="5"/>
    <s v="29-Sep-2002"/>
    <n v="23"/>
  </r>
  <r>
    <s v="Id2145"/>
    <n v="1998"/>
    <s v="Sep"/>
    <n v="14"/>
    <n v="0"/>
    <n v="1986.93"/>
    <x v="1"/>
    <s v="tier - 2"/>
    <x v="0"/>
    <s v="14-Sep-1998"/>
    <n v="27"/>
  </r>
  <r>
    <s v="Id2144"/>
    <n v="2001"/>
    <s v="Aug"/>
    <n v="14"/>
    <n v="0"/>
    <n v="2007.95"/>
    <x v="1"/>
    <s v="tier - 2"/>
    <x v="2"/>
    <s v="14-Aug-2001"/>
    <n v="24"/>
  </r>
  <r>
    <s v="Id2143"/>
    <n v="2001"/>
    <s v="Jul"/>
    <n v="1"/>
    <n v="0"/>
    <n v="2020.18"/>
    <x v="1"/>
    <s v="tier - 1"/>
    <x v="2"/>
    <s v="1-Jul-2001"/>
    <n v="24"/>
  </r>
  <r>
    <s v="Id2142"/>
    <n v="2001"/>
    <s v="Sep"/>
    <n v="6"/>
    <n v="0"/>
    <n v="2020.55"/>
    <x v="1"/>
    <s v="tier - 2"/>
    <x v="0"/>
    <s v="6-Sep-2001"/>
    <n v="24"/>
  </r>
  <r>
    <s v="Id2141"/>
    <n v="2001"/>
    <s v="Aug"/>
    <n v="4"/>
    <n v="0"/>
    <n v="2026.97"/>
    <x v="1"/>
    <s v="tier - 2"/>
    <x v="0"/>
    <s v="4-Aug-2001"/>
    <n v="24"/>
  </r>
  <r>
    <s v="Id2140"/>
    <n v="2000"/>
    <s v="Sep"/>
    <n v="2"/>
    <n v="0"/>
    <n v="2045.69"/>
    <x v="1"/>
    <s v="tier - 3"/>
    <x v="1"/>
    <s v="2-Sep-2000"/>
    <n v="25"/>
  </r>
  <r>
    <s v="Id2139"/>
    <n v="2000"/>
    <s v="Jul"/>
    <n v="26"/>
    <n v="0"/>
    <n v="2055.3200000000002"/>
    <x v="1"/>
    <s v="tier - 3"/>
    <x v="1"/>
    <s v="26-Jul-2000"/>
    <n v="25"/>
  </r>
  <r>
    <s v="Id2138"/>
    <n v="2004"/>
    <s v="Jun"/>
    <n v="12"/>
    <n v="0"/>
    <n v="2094.1"/>
    <x v="1"/>
    <s v="tier - 2"/>
    <x v="7"/>
    <s v="12-Jun-2004"/>
    <n v="21"/>
  </r>
  <r>
    <s v="Id2137"/>
    <n v="2001"/>
    <s v="Aug"/>
    <n v="14"/>
    <n v="0"/>
    <n v="2102.2600000000002"/>
    <x v="1"/>
    <s v="tier - 2"/>
    <x v="4"/>
    <s v="14-Aug-2001"/>
    <n v="24"/>
  </r>
  <r>
    <s v="Id2136"/>
    <n v="2001"/>
    <s v="Jun"/>
    <n v="22"/>
    <n v="1"/>
    <n v="2103.08"/>
    <x v="1"/>
    <s v="tier - 2"/>
    <x v="2"/>
    <s v="22-Jun-2001"/>
    <n v="24"/>
  </r>
  <r>
    <s v="Id2135"/>
    <n v="2001"/>
    <s v="Nov"/>
    <n v="28"/>
    <n v="0"/>
    <n v="2104.11"/>
    <x v="0"/>
    <s v="tier - 1"/>
    <x v="5"/>
    <s v="28-Nov-2001"/>
    <n v="23"/>
  </r>
  <r>
    <s v="Id2134"/>
    <n v="1989"/>
    <s v="Jul"/>
    <n v="21"/>
    <n v="3"/>
    <n v="2106.2600000000002"/>
    <x v="0"/>
    <s v="tier - 2"/>
    <x v="0"/>
    <s v="21-Jul-1989"/>
    <n v="36"/>
  </r>
  <r>
    <s v="Id2133"/>
    <n v="2003"/>
    <s v="Sep"/>
    <n v="30"/>
    <n v="0"/>
    <n v="2117.34"/>
    <x v="0"/>
    <s v="tier - 3"/>
    <x v="1"/>
    <s v="30-Sep-2003"/>
    <n v="22"/>
  </r>
  <r>
    <s v="Id2132"/>
    <n v="2004"/>
    <s v="Nov"/>
    <n v="4"/>
    <n v="0"/>
    <n v="2118.61"/>
    <x v="0"/>
    <s v="tier - 1"/>
    <x v="1"/>
    <s v="4-Nov-2004"/>
    <n v="21"/>
  </r>
  <r>
    <s v="Id2131"/>
    <n v="2003"/>
    <s v="Aug"/>
    <n v="30"/>
    <n v="0"/>
    <n v="2128.4299999999998"/>
    <x v="0"/>
    <s v="tier - 1"/>
    <x v="1"/>
    <s v="30-Aug-2003"/>
    <n v="22"/>
  </r>
  <r>
    <s v="Id2130"/>
    <n v="2003"/>
    <s v="Dec"/>
    <n v="22"/>
    <n v="0"/>
    <n v="2130.6799999999998"/>
    <x v="0"/>
    <s v="tier - 3"/>
    <x v="1"/>
    <s v="22-Dec-2003"/>
    <n v="21"/>
  </r>
  <r>
    <s v="Id2129"/>
    <n v="2003"/>
    <s v="Sep"/>
    <n v="1"/>
    <n v="0"/>
    <n v="2134.9"/>
    <x v="0"/>
    <s v="tier - 3"/>
    <x v="1"/>
    <s v="1-Sep-2003"/>
    <n v="22"/>
  </r>
  <r>
    <s v="Id2128"/>
    <n v="2003"/>
    <s v="Sep"/>
    <n v="26"/>
    <n v="0"/>
    <n v="2136.88"/>
    <x v="0"/>
    <s v="tier - 2"/>
    <x v="1"/>
    <s v="26-Sep-2003"/>
    <n v="22"/>
  </r>
  <r>
    <s v="Id2127"/>
    <n v="1997"/>
    <s v="Sep"/>
    <n v="3"/>
    <n v="0"/>
    <n v="2137.65"/>
    <x v="1"/>
    <s v="tier - 1"/>
    <x v="0"/>
    <s v="3-Sep-1997"/>
    <n v="28"/>
  </r>
  <r>
    <s v="Id2126"/>
    <n v="2003"/>
    <s v="Aug"/>
    <n v="19"/>
    <n v="0"/>
    <n v="2138.0700000000002"/>
    <x v="0"/>
    <s v="tier - 1"/>
    <x v="1"/>
    <s v="19-Aug-2003"/>
    <n v="22"/>
  </r>
  <r>
    <s v="Id2125"/>
    <n v="2004"/>
    <s v="Oct"/>
    <n v="4"/>
    <n v="0"/>
    <n v="2144.85"/>
    <x v="0"/>
    <s v="tier - 1"/>
    <x v="2"/>
    <s v="4-Oct-2004"/>
    <n v="21"/>
  </r>
  <r>
    <s v="Id2124"/>
    <n v="2000"/>
    <s v="Dec"/>
    <n v="27"/>
    <n v="0"/>
    <n v="2150.4699999999998"/>
    <x v="0"/>
    <s v="tier - 3"/>
    <x v="2"/>
    <s v="27-Dec-2000"/>
    <n v="24"/>
  </r>
  <r>
    <s v="Id2123"/>
    <n v="2000"/>
    <s v="Oct"/>
    <n v="22"/>
    <n v="0"/>
    <n v="2154.36"/>
    <x v="0"/>
    <s v="tier - 2"/>
    <x v="2"/>
    <s v="22-Oct-2000"/>
    <n v="25"/>
  </r>
  <r>
    <s v="Id2122"/>
    <n v="2000"/>
    <s v="Nov"/>
    <n v="29"/>
    <n v="0"/>
    <n v="2155.6799999999998"/>
    <x v="0"/>
    <s v="tier - 3"/>
    <x v="0"/>
    <s v="29-Nov-2000"/>
    <n v="24"/>
  </r>
  <r>
    <s v="Id2121"/>
    <n v="2000"/>
    <s v="Dec"/>
    <n v="10"/>
    <n v="0"/>
    <n v="2156.75"/>
    <x v="0"/>
    <s v="tier - 2"/>
    <x v="0"/>
    <s v="10-Dec-2000"/>
    <n v="24"/>
  </r>
  <r>
    <s v="Id2120"/>
    <n v="2000"/>
    <s v="Aug"/>
    <n v="23"/>
    <n v="0"/>
    <n v="2166.73"/>
    <x v="0"/>
    <s v="tier - 2"/>
    <x v="2"/>
    <s v="23-Aug-2000"/>
    <n v="25"/>
  </r>
  <r>
    <s v="Id2119"/>
    <n v="1994"/>
    <s v="Sep"/>
    <n v="27"/>
    <n v="0"/>
    <n v="2170.08"/>
    <x v="0"/>
    <s v="tier - 2"/>
    <x v="0"/>
    <s v="27-Sep-1994"/>
    <n v="31"/>
  </r>
  <r>
    <s v="Id2118"/>
    <n v="1991"/>
    <s v="Dec"/>
    <n v="16"/>
    <n v="3"/>
    <n v="2193.1999999999998"/>
    <x v="0"/>
    <s v="tier - 2"/>
    <x v="1"/>
    <s v="16-Dec-1991"/>
    <n v="33"/>
  </r>
  <r>
    <s v="Id2117"/>
    <n v="2004"/>
    <s v="Dec"/>
    <n v="7"/>
    <n v="0"/>
    <n v="2196.4699999999998"/>
    <x v="0"/>
    <s v="tier - 3"/>
    <x v="8"/>
    <s v="7-Dec-2004"/>
    <n v="20"/>
  </r>
  <r>
    <s v="Id2116"/>
    <n v="2004"/>
    <s v="Sep"/>
    <n v="3"/>
    <n v="0"/>
    <n v="2198.19"/>
    <x v="0"/>
    <s v="tier - 1"/>
    <x v="9"/>
    <s v="3-Sep-2004"/>
    <n v="21"/>
  </r>
  <r>
    <s v="Id2115"/>
    <n v="2004"/>
    <s v="Sep"/>
    <n v="12"/>
    <n v="0"/>
    <n v="2200.83"/>
    <x v="0"/>
    <s v="tier - 2"/>
    <x v="8"/>
    <s v="12-Sep-2004"/>
    <n v="21"/>
  </r>
  <r>
    <s v="Id2114"/>
    <n v="2004"/>
    <s v="Jul"/>
    <n v="27"/>
    <n v="1"/>
    <n v="2201.1"/>
    <x v="0"/>
    <s v="tier - 3"/>
    <x v="0"/>
    <s v="27-Jul-2004"/>
    <n v="21"/>
  </r>
  <r>
    <s v="Id2113"/>
    <n v="2004"/>
    <s v="Aug"/>
    <n v="6"/>
    <n v="0"/>
    <n v="2203.4699999999998"/>
    <x v="0"/>
    <s v="tier - 2"/>
    <x v="8"/>
    <s v="6-Aug-2004"/>
    <n v="21"/>
  </r>
  <r>
    <s v="Id2112"/>
    <n v="2004"/>
    <s v="Oct"/>
    <n v="28"/>
    <n v="0"/>
    <n v="2203.7399999999998"/>
    <x v="0"/>
    <s v="tier - 2"/>
    <x v="8"/>
    <s v="28-Oct-2004"/>
    <n v="21"/>
  </r>
  <r>
    <s v="Id2111"/>
    <n v="2004"/>
    <s v="Nov"/>
    <n v="13"/>
    <n v="0"/>
    <n v="2205.98"/>
    <x v="0"/>
    <s v="tier - 3"/>
    <x v="8"/>
    <s v="13-Nov-2004"/>
    <n v="20"/>
  </r>
  <r>
    <s v="Id2110"/>
    <n v="2004"/>
    <s v="Aug"/>
    <n v="6"/>
    <n v="0"/>
    <n v="2207.6999999999998"/>
    <x v="0"/>
    <s v="tier - 2"/>
    <x v="8"/>
    <s v="6-Aug-2004"/>
    <n v="21"/>
  </r>
  <r>
    <s v="Id2109"/>
    <n v="2004"/>
    <s v="Jul"/>
    <n v="27"/>
    <n v="0"/>
    <n v="2211.13"/>
    <x v="0"/>
    <s v="tier - 2"/>
    <x v="8"/>
    <s v="27-Jul-2004"/>
    <n v="21"/>
  </r>
  <r>
    <s v="Id2108"/>
    <n v="1994"/>
    <s v="Nov"/>
    <n v="17"/>
    <n v="0"/>
    <n v="2213.21"/>
    <x v="0"/>
    <s v="tier - 2"/>
    <x v="0"/>
    <s v="17-Nov-1994"/>
    <n v="30"/>
  </r>
  <r>
    <s v="Id2107"/>
    <n v="2004"/>
    <s v="Jun"/>
    <n v="13"/>
    <n v="0"/>
    <n v="2217.4699999999998"/>
    <x v="0"/>
    <s v="tier - 1"/>
    <x v="8"/>
    <s v="13-Jun-2004"/>
    <n v="21"/>
  </r>
  <r>
    <s v="Id2106"/>
    <n v="2004"/>
    <s v="Sep"/>
    <n v="25"/>
    <n v="0"/>
    <n v="2217.6"/>
    <x v="0"/>
    <s v="tier - 1"/>
    <x v="8"/>
    <s v="25-Sep-2004"/>
    <n v="21"/>
  </r>
  <r>
    <s v="Id2105"/>
    <n v="2004"/>
    <s v="Dec"/>
    <n v="12"/>
    <n v="1"/>
    <n v="2219.4499999999998"/>
    <x v="0"/>
    <s v="tier - 1"/>
    <x v="0"/>
    <s v="12-Dec-2004"/>
    <n v="20"/>
  </r>
  <r>
    <s v="Id2104"/>
    <n v="2003"/>
    <s v="Dec"/>
    <n v="10"/>
    <n v="1"/>
    <n v="2221.56"/>
    <x v="0"/>
    <s v="tier - 3"/>
    <x v="1"/>
    <s v="10-Dec-2003"/>
    <n v="21"/>
  </r>
  <r>
    <s v="Id2103"/>
    <n v="2000"/>
    <s v="Jun"/>
    <n v="30"/>
    <n v="0"/>
    <n v="2250.84"/>
    <x v="0"/>
    <s v="tier - 2"/>
    <x v="6"/>
    <s v="30-Jun-2000"/>
    <n v="25"/>
  </r>
  <r>
    <s v="Id2102"/>
    <n v="2000"/>
    <s v="Dec"/>
    <n v="11"/>
    <n v="0"/>
    <n v="2254.8000000000002"/>
    <x v="0"/>
    <s v="tier - 3"/>
    <x v="5"/>
    <s v="11-Dec-2000"/>
    <n v="24"/>
  </r>
  <r>
    <s v="Id2101"/>
    <n v="2002"/>
    <s v="Jul"/>
    <n v="15"/>
    <n v="0"/>
    <n v="2257.48"/>
    <x v="0"/>
    <s v="tier - 1"/>
    <x v="1"/>
    <s v="15-Jul-2002"/>
    <n v="23"/>
  </r>
  <r>
    <s v="Id2100"/>
    <n v="2002"/>
    <s v="Nov"/>
    <n v="12"/>
    <n v="0"/>
    <n v="2261.5700000000002"/>
    <x v="0"/>
    <s v="tier - 1"/>
    <x v="1"/>
    <s v="12-Nov-2002"/>
    <n v="22"/>
  </r>
  <r>
    <s v="Id2099"/>
    <n v="1991"/>
    <s v="Jun"/>
    <n v="16"/>
    <n v="3"/>
    <n v="2277.7199999999998"/>
    <x v="0"/>
    <s v="tier - 1"/>
    <x v="0"/>
    <s v="16-Jun-1991"/>
    <n v="34"/>
  </r>
  <r>
    <s v="Id2098"/>
    <n v="1989"/>
    <s v="Oct"/>
    <n v="5"/>
    <n v="3"/>
    <n v="2295.2399999999998"/>
    <x v="0"/>
    <s v="tier - 1"/>
    <x v="0"/>
    <s v="5-Oct-1989"/>
    <n v="36"/>
  </r>
  <r>
    <s v="Id2097"/>
    <n v="1996"/>
    <s v="Nov"/>
    <n v="28"/>
    <n v="0"/>
    <n v="2302.3000000000002"/>
    <x v="2"/>
    <s v="tier - 2"/>
    <x v="2"/>
    <s v="28-Nov-1996"/>
    <n v="28"/>
  </r>
  <r>
    <s v="Id2096"/>
    <n v="2004"/>
    <s v="Sep"/>
    <n v="6"/>
    <n v="2"/>
    <n v="2304"/>
    <x v="0"/>
    <s v="tier - 3"/>
    <x v="0"/>
    <s v="6-Sep-2004"/>
    <n v="21"/>
  </r>
  <r>
    <s v="Id2095"/>
    <n v="1996"/>
    <s v="Dec"/>
    <n v="17"/>
    <n v="0"/>
    <n v="2322.62"/>
    <x v="0"/>
    <s v="tier - 1"/>
    <x v="0"/>
    <s v="17-Dec-1996"/>
    <n v="28"/>
  </r>
  <r>
    <s v="Id2094"/>
    <n v="2003"/>
    <s v="Nov"/>
    <n v="18"/>
    <n v="1"/>
    <n v="2331.52"/>
    <x v="0"/>
    <s v="tier - 3"/>
    <x v="2"/>
    <s v="18-Nov-2003"/>
    <n v="21"/>
  </r>
  <r>
    <s v="Id2093"/>
    <n v="1998"/>
    <s v="Oct"/>
    <n v="21"/>
    <n v="0"/>
    <n v="2352.9699999999998"/>
    <x v="1"/>
    <s v="tier - 3"/>
    <x v="1"/>
    <s v="21-Oct-1998"/>
    <n v="27"/>
  </r>
  <r>
    <s v="Id2092"/>
    <n v="2002"/>
    <s v="Nov"/>
    <n v="5"/>
    <n v="1"/>
    <n v="2362.23"/>
    <x v="0"/>
    <s v="tier - 1"/>
    <x v="1"/>
    <s v="5-Nov-2002"/>
    <n v="23"/>
  </r>
  <r>
    <s v="Id2091"/>
    <n v="1988"/>
    <s v="Dec"/>
    <n v="12"/>
    <n v="3"/>
    <n v="2373.3000000000002"/>
    <x v="0"/>
    <s v="tier - 2"/>
    <x v="0"/>
    <s v="12-Dec-1988"/>
    <n v="36"/>
  </r>
  <r>
    <s v="Id2090"/>
    <n v="1999"/>
    <s v="Dec"/>
    <n v="17"/>
    <n v="0"/>
    <n v="2395.17"/>
    <x v="0"/>
    <s v="tier - 1"/>
    <x v="10"/>
    <s v="17-Dec-1999"/>
    <n v="25"/>
  </r>
  <r>
    <s v="Id2089"/>
    <n v="1999"/>
    <s v="Aug"/>
    <n v="10"/>
    <n v="0"/>
    <n v="2396.1"/>
    <x v="0"/>
    <s v="tier - 1"/>
    <x v="4"/>
    <s v="10-Aug-1999"/>
    <n v="26"/>
  </r>
  <r>
    <s v="Id2088"/>
    <n v="2001"/>
    <s v="Jun"/>
    <n v="3"/>
    <n v="0"/>
    <n v="2404.73"/>
    <x v="0"/>
    <s v="tier - 3"/>
    <x v="1"/>
    <s v="3-Jun-2001"/>
    <n v="24"/>
  </r>
  <r>
    <s v="Id2087"/>
    <n v="1999"/>
    <s v="Nov"/>
    <n v="12"/>
    <n v="1"/>
    <n v="2416.96"/>
    <x v="0"/>
    <s v="tier - 2"/>
    <x v="2"/>
    <s v="12-Nov-1999"/>
    <n v="25"/>
  </r>
  <r>
    <s v="Id2086"/>
    <n v="1999"/>
    <s v="Nov"/>
    <n v="21"/>
    <n v="1"/>
    <n v="2438.06"/>
    <x v="0"/>
    <s v="tier - 2"/>
    <x v="0"/>
    <s v="21-Nov-1999"/>
    <n v="25"/>
  </r>
  <r>
    <s v="Id2085"/>
    <n v="2002"/>
    <s v="Jul"/>
    <n v="29"/>
    <n v="0"/>
    <n v="2457.21"/>
    <x v="0"/>
    <s v="tier - 1"/>
    <x v="8"/>
    <s v="29-Jul-2002"/>
    <n v="23"/>
  </r>
  <r>
    <s v="Id2084"/>
    <n v="1998"/>
    <s v="Nov"/>
    <n v="19"/>
    <n v="0"/>
    <n v="2457.5"/>
    <x v="0"/>
    <s v="tier - 1"/>
    <x v="2"/>
    <s v="19-Nov-1998"/>
    <n v="26"/>
  </r>
  <r>
    <s v="Id2083"/>
    <n v="2002"/>
    <s v="Jul"/>
    <n v="11"/>
    <n v="0"/>
    <n v="2459.7199999999998"/>
    <x v="0"/>
    <s v="tier - 2"/>
    <x v="8"/>
    <s v="11-Jul-2002"/>
    <n v="23"/>
  </r>
  <r>
    <s v="Id2082"/>
    <n v="1998"/>
    <s v="Aug"/>
    <n v="17"/>
    <n v="0"/>
    <n v="2464.62"/>
    <x v="0"/>
    <s v="tier - 3"/>
    <x v="0"/>
    <s v="17-Aug-1998"/>
    <n v="27"/>
  </r>
  <r>
    <s v="Id2081"/>
    <n v="1998"/>
    <s v="Jul"/>
    <n v="2"/>
    <n v="0"/>
    <n v="2473.33"/>
    <x v="0"/>
    <s v="tier - 3"/>
    <x v="0"/>
    <s v="2-Jul-1998"/>
    <n v="27"/>
  </r>
  <r>
    <s v="Id2080"/>
    <n v="1998"/>
    <s v="Jun"/>
    <n v="20"/>
    <n v="0"/>
    <n v="2480.98"/>
    <x v="0"/>
    <s v="tier - 2"/>
    <x v="0"/>
    <s v="20-Jun-1998"/>
    <n v="27"/>
  </r>
  <r>
    <s v="Id2079"/>
    <n v="1995"/>
    <s v="Nov"/>
    <n v="6"/>
    <n v="0"/>
    <n v="2483.7399999999998"/>
    <x v="1"/>
    <s v="tier - 2"/>
    <x v="0"/>
    <s v="6-Nov-1995"/>
    <n v="30"/>
  </r>
  <r>
    <s v="Id2078"/>
    <n v="1995"/>
    <s v="Oct"/>
    <n v="14"/>
    <n v="0"/>
    <n v="2494.02"/>
    <x v="1"/>
    <s v="tier - 1"/>
    <x v="2"/>
    <s v="14-Oct-1995"/>
    <n v="30"/>
  </r>
  <r>
    <s v="Id2077"/>
    <n v="1995"/>
    <s v="Jul"/>
    <n v="9"/>
    <n v="0"/>
    <n v="2497.04"/>
    <x v="1"/>
    <s v="tier - 3"/>
    <x v="0"/>
    <s v="9-Jul-1995"/>
    <n v="30"/>
  </r>
  <r>
    <s v="Id2076"/>
    <n v="1995"/>
    <s v="Oct"/>
    <n v="15"/>
    <n v="0"/>
    <n v="2498.41"/>
    <x v="1"/>
    <s v="tier - 3"/>
    <x v="0"/>
    <s v="15-Oct-1995"/>
    <n v="30"/>
  </r>
  <r>
    <s v="Id2075"/>
    <n v="2004"/>
    <s v="Sep"/>
    <n v="6"/>
    <n v="0"/>
    <n v="2500.9299999999998"/>
    <x v="0"/>
    <s v="tier - 2"/>
    <x v="1"/>
    <s v="6-Sep-2004"/>
    <n v="21"/>
  </r>
  <r>
    <s v="Id2074"/>
    <n v="1991"/>
    <s v="Aug"/>
    <n v="5"/>
    <n v="3"/>
    <n v="2510.79"/>
    <x v="0"/>
    <s v="tier - 1"/>
    <x v="0"/>
    <s v="5-Aug-1991"/>
    <n v="34"/>
  </r>
  <r>
    <s v="Id2073"/>
    <n v="1997"/>
    <s v="Nov"/>
    <n v="2"/>
    <n v="0"/>
    <n v="2523.17"/>
    <x v="1"/>
    <s v="tier - 1"/>
    <x v="1"/>
    <s v="2-Nov-1997"/>
    <n v="28"/>
  </r>
  <r>
    <s v="Id2072"/>
    <n v="2000"/>
    <s v="Aug"/>
    <n v="25"/>
    <n v="0"/>
    <n v="2527.8200000000002"/>
    <x v="0"/>
    <s v="tier - 3"/>
    <x v="1"/>
    <s v="25-Aug-2000"/>
    <n v="25"/>
  </r>
  <r>
    <s v="Id2071"/>
    <n v="1997"/>
    <s v="Jul"/>
    <n v="28"/>
    <n v="0"/>
    <n v="2534.39"/>
    <x v="1"/>
    <s v="tier - 3"/>
    <x v="1"/>
    <s v="28-Jul-1997"/>
    <n v="28"/>
  </r>
  <r>
    <s v="Id2070"/>
    <n v="1990"/>
    <s v="Oct"/>
    <n v="1"/>
    <n v="3"/>
    <n v="2540.39"/>
    <x v="0"/>
    <s v="tier - 2"/>
    <x v="0"/>
    <s v="1-Oct-1990"/>
    <n v="35"/>
  </r>
  <r>
    <s v="Id2069"/>
    <n v="1991"/>
    <s v="Nov"/>
    <n v="17"/>
    <n v="3"/>
    <n v="2545.6799999999998"/>
    <x v="0"/>
    <s v="tier - 1"/>
    <x v="0"/>
    <s v="17-Nov-1991"/>
    <n v="33"/>
  </r>
  <r>
    <s v="Id2068"/>
    <n v="2002"/>
    <s v="Oct"/>
    <n v="11"/>
    <n v="2"/>
    <n v="2566.4699999999998"/>
    <x v="0"/>
    <s v="tier - 3"/>
    <x v="0"/>
    <s v="11-Oct-2002"/>
    <n v="23"/>
  </r>
  <r>
    <s v="Id2067"/>
    <n v="2002"/>
    <s v="Jul"/>
    <n v="20"/>
    <n v="0"/>
    <n v="2585.04"/>
    <x v="0"/>
    <s v="tier - 2"/>
    <x v="11"/>
    <s v="20-Jul-2002"/>
    <n v="23"/>
  </r>
  <r>
    <s v="Id2066"/>
    <n v="2001"/>
    <s v="Oct"/>
    <n v="15"/>
    <n v="1"/>
    <n v="2585.27"/>
    <x v="0"/>
    <s v="tier - 3"/>
    <x v="2"/>
    <s v="15-Oct-2001"/>
    <n v="24"/>
  </r>
  <r>
    <s v="Id2065"/>
    <n v="2001"/>
    <s v="Jul"/>
    <n v="28"/>
    <n v="0"/>
    <n v="2585.85"/>
    <x v="0"/>
    <s v="tier - 2"/>
    <x v="8"/>
    <s v="28-Jul-2001"/>
    <n v="24"/>
  </r>
  <r>
    <s v="Id2064"/>
    <n v="2001"/>
    <s v="Aug"/>
    <n v="26"/>
    <n v="1"/>
    <n v="2597.7800000000002"/>
    <x v="0"/>
    <s v="tier - 1"/>
    <x v="2"/>
    <s v="26-Aug-2001"/>
    <n v="24"/>
  </r>
  <r>
    <s v="Id2063"/>
    <n v="1997"/>
    <s v="Aug"/>
    <n v="26"/>
    <n v="0"/>
    <n v="2632.99"/>
    <x v="0"/>
    <s v="tier - 1"/>
    <x v="2"/>
    <s v="26-Aug-1997"/>
    <n v="28"/>
  </r>
  <r>
    <s v="Id2062"/>
    <n v="2000"/>
    <s v="Jun"/>
    <n v="24"/>
    <n v="1"/>
    <n v="2639.04"/>
    <x v="0"/>
    <s v="tier - 2"/>
    <x v="1"/>
    <s v="24-Jun-2000"/>
    <n v="25"/>
  </r>
  <r>
    <s v="Id2061"/>
    <n v="2000"/>
    <s v="Dec"/>
    <n v="9"/>
    <n v="1"/>
    <n v="2643.27"/>
    <x v="0"/>
    <s v="tier - 1"/>
    <x v="1"/>
    <s v="9-Dec-2000"/>
    <n v="24"/>
  </r>
  <r>
    <s v="Id2060"/>
    <n v="1996"/>
    <s v="Aug"/>
    <n v="5"/>
    <n v="0"/>
    <n v="2680.95"/>
    <x v="1"/>
    <s v="tier - 2"/>
    <x v="1"/>
    <s v="5-Aug-1996"/>
    <n v="29"/>
  </r>
  <r>
    <s v="Id2059"/>
    <n v="1994"/>
    <s v="Sep"/>
    <n v="17"/>
    <n v="0"/>
    <n v="2684.69"/>
    <x v="0"/>
    <s v="tier - 2"/>
    <x v="0"/>
    <s v="17-Sep-1994"/>
    <n v="31"/>
  </r>
  <r>
    <s v="Id2058"/>
    <n v="1994"/>
    <s v="Oct"/>
    <n v="2"/>
    <n v="0"/>
    <n v="2689.5"/>
    <x v="1"/>
    <s v="tier - 2"/>
    <x v="0"/>
    <s v="2-Oct-1994"/>
    <n v="31"/>
  </r>
  <r>
    <s v="Id2057"/>
    <n v="1999"/>
    <s v="Jun"/>
    <n v="11"/>
    <n v="0"/>
    <n v="2690.11"/>
    <x v="0"/>
    <s v="tier - 2"/>
    <x v="1"/>
    <s v="11-Jun-1999"/>
    <n v="26"/>
  </r>
  <r>
    <s v="Id2056"/>
    <n v="1996"/>
    <s v="Jun"/>
    <n v="13"/>
    <n v="0"/>
    <n v="2699.57"/>
    <x v="0"/>
    <s v="tier - 1"/>
    <x v="1"/>
    <s v="13-Jun-1996"/>
    <n v="29"/>
  </r>
  <r>
    <s v="Id2055"/>
    <n v="2003"/>
    <s v="Jul"/>
    <n v="17"/>
    <n v="1"/>
    <n v="2709.11"/>
    <x v="0"/>
    <s v="tier - 2"/>
    <x v="1"/>
    <s v="17-Jul-2003"/>
    <n v="22"/>
  </r>
  <r>
    <s v="Id2054"/>
    <n v="2003"/>
    <s v="Nov"/>
    <n v="21"/>
    <n v="1"/>
    <n v="2709.24"/>
    <x v="0"/>
    <s v="tier - 2"/>
    <x v="1"/>
    <s v="21-Nov-2003"/>
    <n v="21"/>
  </r>
  <r>
    <s v="Id2053"/>
    <n v="2003"/>
    <s v="Dec"/>
    <n v="1"/>
    <n v="1"/>
    <n v="2710.83"/>
    <x v="0"/>
    <s v="tier - 3"/>
    <x v="1"/>
    <s v="1-Dec-2003"/>
    <n v="21"/>
  </r>
  <r>
    <s v="Id2052"/>
    <n v="2003"/>
    <s v="Aug"/>
    <n v="6"/>
    <n v="1"/>
    <n v="2719.28"/>
    <x v="0"/>
    <s v="tier - 2"/>
    <x v="1"/>
    <s v="6-Aug-2003"/>
    <n v="22"/>
  </r>
  <r>
    <s v="Id2051"/>
    <n v="1997"/>
    <s v="Oct"/>
    <n v="30"/>
    <n v="0"/>
    <n v="2721.32"/>
    <x v="2"/>
    <s v="tier - 3"/>
    <x v="10"/>
    <s v="30-Oct-1997"/>
    <n v="28"/>
  </r>
  <r>
    <s v="Id2050"/>
    <n v="1988"/>
    <s v="Aug"/>
    <n v="20"/>
    <n v="3"/>
    <n v="2726.06"/>
    <x v="0"/>
    <s v="tier - 2"/>
    <x v="0"/>
    <s v="20-Aug-1988"/>
    <n v="37"/>
  </r>
  <r>
    <s v="Id2049"/>
    <n v="1997"/>
    <s v="Oct"/>
    <n v="6"/>
    <n v="0"/>
    <n v="2727.4"/>
    <x v="1"/>
    <s v="tier - 3"/>
    <x v="5"/>
    <s v="6-Oct-1997"/>
    <n v="28"/>
  </r>
  <r>
    <s v="Id2048"/>
    <n v="2003"/>
    <s v="Dec"/>
    <n v="3"/>
    <n v="1"/>
    <n v="2730.11"/>
    <x v="0"/>
    <s v="tier - 3"/>
    <x v="1"/>
    <s v="3-Dec-2003"/>
    <n v="21"/>
  </r>
  <r>
    <s v="Id2047"/>
    <n v="2000"/>
    <s v="Dec"/>
    <n v="17"/>
    <n v="0"/>
    <n v="2731.91"/>
    <x v="0"/>
    <s v="tier - 3"/>
    <x v="8"/>
    <s v="17-Dec-2000"/>
    <n v="24"/>
  </r>
  <r>
    <s v="Id2046"/>
    <n v="2000"/>
    <s v="Oct"/>
    <n v="3"/>
    <n v="0"/>
    <n v="2741.95"/>
    <x v="0"/>
    <s v="tier - 3"/>
    <x v="8"/>
    <s v="3-Oct-2000"/>
    <n v="25"/>
  </r>
  <r>
    <s v="Id2045"/>
    <n v="2000"/>
    <s v="Oct"/>
    <n v="11"/>
    <n v="0"/>
    <n v="2755.02"/>
    <x v="0"/>
    <s v="tier - 1"/>
    <x v="8"/>
    <s v="11-Oct-2000"/>
    <n v="25"/>
  </r>
  <r>
    <s v="Id2044"/>
    <n v="1997"/>
    <s v="Aug"/>
    <n v="10"/>
    <n v="0"/>
    <n v="2758.99"/>
    <x v="0"/>
    <s v="tier - 1"/>
    <x v="1"/>
    <s v="10-Aug-1997"/>
    <n v="28"/>
  </r>
  <r>
    <s v="Id2043"/>
    <n v="2004"/>
    <s v="Nov"/>
    <n v="14"/>
    <n v="0"/>
    <n v="2773.46"/>
    <x v="0"/>
    <s v="tier - 1"/>
    <x v="11"/>
    <s v="14-Nov-2004"/>
    <n v="20"/>
  </r>
  <r>
    <s v="?"/>
    <n v="1999"/>
    <s v="Jun"/>
    <n v="9"/>
    <n v="1"/>
    <n v="2775.19"/>
    <x v="0"/>
    <s v="tier - 1"/>
    <x v="1"/>
    <s v="9-Jun-1999"/>
    <n v="26"/>
  </r>
  <r>
    <s v="Id2042"/>
    <n v="1999"/>
    <s v="Aug"/>
    <n v="29"/>
    <n v="1"/>
    <n v="2775.19"/>
    <x v="0"/>
    <s v="tier - 1"/>
    <x v="1"/>
    <s v="29-Aug-1999"/>
    <n v="26"/>
  </r>
  <r>
    <s v="Id2041"/>
    <n v="1999"/>
    <s v="Dec"/>
    <n v="24"/>
    <n v="1"/>
    <n v="2789.06"/>
    <x v="0"/>
    <s v="tier - 3"/>
    <x v="1"/>
    <s v="24-Dec-1999"/>
    <n v="25"/>
  </r>
  <r>
    <s v="Id2040"/>
    <n v="2004"/>
    <s v="Aug"/>
    <n v="4"/>
    <n v="2"/>
    <n v="2801.26"/>
    <x v="0"/>
    <s v="tier - 3"/>
    <x v="0"/>
    <s v="4-Aug-2004"/>
    <n v="21"/>
  </r>
  <r>
    <s v="Id2039"/>
    <n v="2003"/>
    <s v="Sep"/>
    <n v="23"/>
    <n v="2"/>
    <n v="2803.7"/>
    <x v="0"/>
    <s v="tier - 1"/>
    <x v="1"/>
    <s v="23-Sep-2003"/>
    <n v="22"/>
  </r>
  <r>
    <s v="Id2038"/>
    <n v="2000"/>
    <s v="Oct"/>
    <n v="1"/>
    <n v="0"/>
    <n v="2819.51"/>
    <x v="0"/>
    <s v="tier - 3"/>
    <x v="2"/>
    <s v="1-Oct-2000"/>
    <n v="25"/>
  </r>
  <r>
    <s v="Id2037"/>
    <n v="1998"/>
    <s v="Nov"/>
    <n v="15"/>
    <n v="0"/>
    <n v="2842.76"/>
    <x v="0"/>
    <s v="tier - 3"/>
    <x v="1"/>
    <s v="15-Nov-1998"/>
    <n v="26"/>
  </r>
  <r>
    <s v="Id2036"/>
    <n v="1998"/>
    <s v="Jun"/>
    <n v="17"/>
    <n v="0"/>
    <n v="2850.68"/>
    <x v="0"/>
    <s v="tier - 3"/>
    <x v="1"/>
    <s v="17-Jun-1998"/>
    <n v="27"/>
  </r>
  <r>
    <s v="Id2035"/>
    <n v="1998"/>
    <s v="Sep"/>
    <n v="4"/>
    <n v="0"/>
    <n v="2855.44"/>
    <x v="0"/>
    <s v="tier - 3"/>
    <x v="1"/>
    <s v="4-Sep-1998"/>
    <n v="27"/>
  </r>
  <r>
    <s v="Id2034"/>
    <n v="1993"/>
    <s v="Nov"/>
    <n v="1"/>
    <n v="0"/>
    <n v="2866.09"/>
    <x v="1"/>
    <s v="tier - 3"/>
    <x v="2"/>
    <s v="1-Nov-1993"/>
    <n v="32"/>
  </r>
  <r>
    <s v="Id2033"/>
    <n v="1993"/>
    <s v="Aug"/>
    <n v="12"/>
    <n v="0"/>
    <n v="2867.12"/>
    <x v="2"/>
    <s v="tier - 3"/>
    <x v="0"/>
    <s v="12-Aug-1993"/>
    <n v="32"/>
  </r>
  <r>
    <s v="Id2032"/>
    <n v="1996"/>
    <s v="Jun"/>
    <n v="21"/>
    <n v="0"/>
    <n v="2897.32"/>
    <x v="1"/>
    <s v="tier - 3"/>
    <x v="5"/>
    <s v="21-Jun-1996"/>
    <n v="29"/>
  </r>
  <r>
    <s v="Id2031"/>
    <n v="2000"/>
    <s v="Jul"/>
    <n v="14"/>
    <n v="0"/>
    <n v="2897.46"/>
    <x v="0"/>
    <s v="tier - 1"/>
    <x v="1"/>
    <s v="14-Jul-2000"/>
    <n v="25"/>
  </r>
  <r>
    <s v="Id2030"/>
    <n v="1999"/>
    <s v="Nov"/>
    <n v="1"/>
    <n v="0"/>
    <n v="2899.49"/>
    <x v="0"/>
    <s v="tier - 2"/>
    <x v="8"/>
    <s v="1-Nov-1999"/>
    <n v="26"/>
  </r>
  <r>
    <s v="Id2029"/>
    <n v="1996"/>
    <s v="Oct"/>
    <n v="24"/>
    <n v="1"/>
    <n v="2902.91"/>
    <x v="0"/>
    <s v="tier - 2"/>
    <x v="0"/>
    <s v="24-Oct-1996"/>
    <n v="29"/>
  </r>
  <r>
    <s v="Id2028"/>
    <n v="1996"/>
    <s v="Jun"/>
    <n v="13"/>
    <n v="1"/>
    <n v="2904.09"/>
    <x v="0"/>
    <s v="tier - 2"/>
    <x v="2"/>
    <s v="13-Jun-1996"/>
    <n v="29"/>
  </r>
  <r>
    <s v="Id2027"/>
    <n v="2003"/>
    <s v="Jun"/>
    <n v="5"/>
    <n v="2"/>
    <n v="2913.57"/>
    <x v="0"/>
    <s v="tier - 2"/>
    <x v="2"/>
    <s v="5-Jun-2003"/>
    <n v="22"/>
  </r>
  <r>
    <s v="Id2026"/>
    <n v="1996"/>
    <s v="Jun"/>
    <n v="30"/>
    <n v="1"/>
    <n v="2927.06"/>
    <x v="0"/>
    <s v="tier - 2"/>
    <x v="0"/>
    <s v="30-Jun-1996"/>
    <n v="29"/>
  </r>
  <r>
    <s v="Id2025"/>
    <n v="2002"/>
    <s v="Sep"/>
    <n v="30"/>
    <n v="0"/>
    <n v="2943.41"/>
    <x v="0"/>
    <s v="tier - 3"/>
    <x v="1"/>
    <s v="30-Sep-2002"/>
    <n v="23"/>
  </r>
  <r>
    <s v="Id2024"/>
    <n v="1995"/>
    <s v="Sep"/>
    <n v="24"/>
    <n v="0"/>
    <n v="2974.13"/>
    <x v="0"/>
    <s v="tier - 1"/>
    <x v="2"/>
    <s v="24-Sep-1995"/>
    <n v="30"/>
  </r>
  <r>
    <s v="Id2023"/>
    <n v="1987"/>
    <s v="Jun"/>
    <n v="18"/>
    <n v="3"/>
    <n v="2979.52"/>
    <x v="0"/>
    <s v="tier - 3"/>
    <x v="0"/>
    <s v="18-Jun-1987"/>
    <n v="38"/>
  </r>
  <r>
    <s v="Id2022"/>
    <n v="1991"/>
    <s v="Nov"/>
    <n v="20"/>
    <n v="3"/>
    <n v="2985.67"/>
    <x v="0"/>
    <s v="tier - 2"/>
    <x v="0"/>
    <s v="20-Nov-1991"/>
    <n v="33"/>
  </r>
  <r>
    <s v="Id2021"/>
    <n v="2002"/>
    <s v="Dec"/>
    <n v="15"/>
    <n v="0"/>
    <n v="3012.22"/>
    <x v="0"/>
    <s v="tier - 3"/>
    <x v="1"/>
    <s v="15-Dec-2002"/>
    <n v="22"/>
  </r>
  <r>
    <s v="Id2020"/>
    <n v="1988"/>
    <s v="Sep"/>
    <n v="28"/>
    <n v="3"/>
    <n v="3018.04"/>
    <x v="0"/>
    <s v="tier - 2"/>
    <x v="1"/>
    <s v="28-Sep-1988"/>
    <n v="37"/>
  </r>
  <r>
    <s v="Id2019"/>
    <n v="1997"/>
    <s v="Dec"/>
    <n v="19"/>
    <n v="0"/>
    <n v="3021.81"/>
    <x v="0"/>
    <s v="tier - 3"/>
    <x v="1"/>
    <s v="19-Dec-1997"/>
    <n v="27"/>
  </r>
  <r>
    <s v="Id2018"/>
    <n v="1998"/>
    <s v="Sep"/>
    <n v="15"/>
    <n v="0"/>
    <n v="3044.21"/>
    <x v="0"/>
    <s v="tier - 3"/>
    <x v="8"/>
    <s v="15-Sep-1998"/>
    <n v="27"/>
  </r>
  <r>
    <s v="Id2017"/>
    <n v="1998"/>
    <s v="Aug"/>
    <n v="9"/>
    <n v="0"/>
    <n v="3046.06"/>
    <x v="0"/>
    <s v="tier - 1"/>
    <x v="9"/>
    <s v="9-Aug-1998"/>
    <n v="27"/>
  </r>
  <r>
    <s v="Id2016"/>
    <n v="1997"/>
    <s v="Dec"/>
    <n v="22"/>
    <n v="0"/>
    <n v="3051.73"/>
    <x v="0"/>
    <s v="tier - 2"/>
    <x v="2"/>
    <s v="22-Dec-1997"/>
    <n v="27"/>
  </r>
  <r>
    <s v="Id2015"/>
    <n v="2002"/>
    <s v="Jun"/>
    <n v="21"/>
    <n v="2"/>
    <n v="3056.39"/>
    <x v="0"/>
    <s v="tier - 3"/>
    <x v="0"/>
    <s v="21-Jun-2002"/>
    <n v="23"/>
  </r>
  <r>
    <s v="Id2014"/>
    <n v="1994"/>
    <s v="Sep"/>
    <n v="26"/>
    <n v="0"/>
    <n v="3062.51"/>
    <x v="1"/>
    <s v="tier - 1"/>
    <x v="1"/>
    <s v="26-Sep-1994"/>
    <n v="31"/>
  </r>
  <r>
    <s v="Id2013"/>
    <n v="1989"/>
    <s v="Oct"/>
    <n v="1"/>
    <n v="3"/>
    <n v="3065.49"/>
    <x v="0"/>
    <s v="tier - 1"/>
    <x v="1"/>
    <s v="1-Oct-1989"/>
    <n v="36"/>
  </r>
  <r>
    <s v="Id2012"/>
    <n v="1995"/>
    <s v="Sep"/>
    <n v="10"/>
    <n v="0"/>
    <n v="3070.81"/>
    <x v="1"/>
    <s v="tier - 1"/>
    <x v="12"/>
    <s v="10-Sep-1995"/>
    <n v="30"/>
  </r>
  <r>
    <s v="Id2011"/>
    <n v="2001"/>
    <s v="Oct"/>
    <n v="13"/>
    <n v="2"/>
    <n v="3077.1"/>
    <x v="0"/>
    <s v="tier - 1"/>
    <x v="1"/>
    <s v="13-Oct-2001"/>
    <n v="24"/>
  </r>
  <r>
    <s v="Id2010"/>
    <n v="1987"/>
    <s v="Aug"/>
    <n v="1"/>
    <n v="3"/>
    <n v="3088.06"/>
    <x v="0"/>
    <s v="tier - 2"/>
    <x v="0"/>
    <s v="1-Aug-1987"/>
    <n v="38"/>
  </r>
  <r>
    <s v="Id2009"/>
    <n v="1999"/>
    <s v="Jun"/>
    <n v="25"/>
    <n v="0"/>
    <n v="3128.35"/>
    <x v="0"/>
    <s v="tier - 3"/>
    <x v="11"/>
    <s v="25-Jun-1999"/>
    <n v="26"/>
  </r>
  <r>
    <s v="Id2008"/>
    <n v="1994"/>
    <s v="Jul"/>
    <n v="10"/>
    <n v="0"/>
    <n v="3161.45"/>
    <x v="0"/>
    <s v="tier - 1"/>
    <x v="2"/>
    <s v="10-Jul-1994"/>
    <n v="31"/>
  </r>
  <r>
    <s v="Id2007"/>
    <n v="1993"/>
    <s v="Sep"/>
    <n v="25"/>
    <n v="0"/>
    <n v="3162.02"/>
    <x v="0"/>
    <s v="tier - 3"/>
    <x v="0"/>
    <s v="25-Sep-1993"/>
    <n v="32"/>
  </r>
  <r>
    <s v="Id2006"/>
    <n v="2001"/>
    <s v="Aug"/>
    <n v="29"/>
    <n v="1"/>
    <n v="3167.46"/>
    <x v="0"/>
    <s v="tier - 3"/>
    <x v="8"/>
    <s v="29-Aug-2001"/>
    <n v="24"/>
  </r>
  <r>
    <s v="Id2005"/>
    <n v="1994"/>
    <s v="Oct"/>
    <n v="25"/>
    <n v="0"/>
    <n v="3171.61"/>
    <x v="0"/>
    <s v="tier - 3"/>
    <x v="0"/>
    <s v="25-Oct-1994"/>
    <n v="31"/>
  </r>
  <r>
    <s v="Id2004"/>
    <n v="1994"/>
    <s v="Jul"/>
    <n v="6"/>
    <n v="0"/>
    <n v="3172.02"/>
    <x v="0"/>
    <s v="tier - 1"/>
    <x v="2"/>
    <s v="6-Jul-1994"/>
    <n v="31"/>
  </r>
  <r>
    <s v="Id2003"/>
    <n v="1996"/>
    <s v="Aug"/>
    <n v="14"/>
    <n v="0"/>
    <n v="3176.29"/>
    <x v="0"/>
    <s v="tier - 2"/>
    <x v="1"/>
    <s v="14-Aug-1996"/>
    <n v="29"/>
  </r>
  <r>
    <s v="Id2002"/>
    <n v="1996"/>
    <s v="Jul"/>
    <n v="3"/>
    <n v="0"/>
    <n v="3176.82"/>
    <x v="0"/>
    <s v="tier - 1"/>
    <x v="1"/>
    <s v="3-Jul-1996"/>
    <n v="29"/>
  </r>
  <r>
    <s v="Id2001"/>
    <n v="2000"/>
    <s v="Sep"/>
    <n v="23"/>
    <n v="0"/>
    <n v="3179.96"/>
    <x v="0"/>
    <s v="tier - 2"/>
    <x v="1"/>
    <s v="23-Sep-2000"/>
    <n v="25"/>
  </r>
  <r>
    <s v="Id2000"/>
    <n v="2001"/>
    <s v="Sep"/>
    <n v="2"/>
    <n v="2"/>
    <n v="3180.51"/>
    <x v="0"/>
    <s v="tier - 2"/>
    <x v="0"/>
    <s v="2-Sep-2001"/>
    <n v="24"/>
  </r>
  <r>
    <s v="Id1999"/>
    <n v="1996"/>
    <s v="Oct"/>
    <n v="11"/>
    <n v="0"/>
    <n v="3201.25"/>
    <x v="0"/>
    <s v="tier - 3"/>
    <x v="1"/>
    <s v="11-Oct-1996"/>
    <n v="29"/>
  </r>
  <r>
    <s v="Id1998"/>
    <n v="1997"/>
    <s v="Jul"/>
    <n v="5"/>
    <n v="0"/>
    <n v="3206.49"/>
    <x v="0"/>
    <s v="tier - 3"/>
    <x v="8"/>
    <s v="5-Jul-1997"/>
    <n v="28"/>
  </r>
  <r>
    <s v="Id1997"/>
    <n v="1997"/>
    <s v="Dec"/>
    <n v="22"/>
    <n v="1"/>
    <n v="3208.79"/>
    <x v="0"/>
    <s v="tier - 3"/>
    <x v="2"/>
    <s v="22-Dec-1997"/>
    <n v="27"/>
  </r>
  <r>
    <s v="Id1996"/>
    <n v="1997"/>
    <s v="Jul"/>
    <n v="6"/>
    <n v="0"/>
    <n v="3213.62"/>
    <x v="0"/>
    <s v="tier - 2"/>
    <x v="8"/>
    <s v="6-Jul-1997"/>
    <n v="28"/>
  </r>
  <r>
    <s v="Id1995"/>
    <n v="1997"/>
    <s v="Aug"/>
    <n v="2"/>
    <n v="1"/>
    <n v="3227.12"/>
    <x v="0"/>
    <s v="tier - 3"/>
    <x v="0"/>
    <s v="2-Aug-1997"/>
    <n v="28"/>
  </r>
  <r>
    <s v="Id1994"/>
    <n v="1997"/>
    <s v="Sep"/>
    <n v="2"/>
    <n v="1"/>
    <n v="3238.44"/>
    <x v="0"/>
    <s v="tier - 3"/>
    <x v="0"/>
    <s v="2-Sep-1997"/>
    <n v="28"/>
  </r>
  <r>
    <s v="Id1993"/>
    <n v="1991"/>
    <s v="Nov"/>
    <n v="13"/>
    <n v="0"/>
    <n v="3260.2"/>
    <x v="1"/>
    <s v="tier - 2"/>
    <x v="2"/>
    <s v="13-Nov-1991"/>
    <n v="33"/>
  </r>
  <r>
    <s v="Id1992"/>
    <n v="1994"/>
    <s v="Dec"/>
    <n v="2"/>
    <n v="0"/>
    <n v="3268.85"/>
    <x v="1"/>
    <s v="tier - 1"/>
    <x v="5"/>
    <s v="2-Dec-1994"/>
    <n v="30"/>
  </r>
  <r>
    <s v="Id1991"/>
    <n v="1994"/>
    <s v="Jul"/>
    <n v="1"/>
    <n v="1"/>
    <n v="3277.16"/>
    <x v="0"/>
    <s v="tier - 3"/>
    <x v="2"/>
    <s v="1-Jul-1994"/>
    <n v="31"/>
  </r>
  <r>
    <s v="Id1990"/>
    <n v="2001"/>
    <s v="Oct"/>
    <n v="6"/>
    <n v="2"/>
    <n v="3279.87"/>
    <x v="0"/>
    <s v="tier - 1"/>
    <x v="12"/>
    <s v="6-Oct-2001"/>
    <n v="24"/>
  </r>
  <r>
    <s v="Id1989"/>
    <n v="2003"/>
    <s v="Jul"/>
    <n v="3"/>
    <n v="0"/>
    <n v="3280.22"/>
    <x v="0"/>
    <s v="tier - 3"/>
    <x v="2"/>
    <s v="3-Jul-2003"/>
    <n v="22"/>
  </r>
  <r>
    <s v="Id1988"/>
    <n v="1996"/>
    <s v="Nov"/>
    <n v="17"/>
    <n v="1"/>
    <n v="3292.53"/>
    <x v="0"/>
    <s v="tier - 2"/>
    <x v="1"/>
    <s v="17-Nov-1996"/>
    <n v="28"/>
  </r>
  <r>
    <s v="Id1987"/>
    <n v="2003"/>
    <s v="Dec"/>
    <n v="5"/>
    <n v="0"/>
    <n v="3300.7"/>
    <x v="0"/>
    <s v="tier - 2"/>
    <x v="7"/>
    <s v="5-Dec-2003"/>
    <n v="21"/>
  </r>
  <r>
    <s v="Id1986"/>
    <n v="2003"/>
    <s v="Nov"/>
    <n v="18"/>
    <n v="0"/>
    <n v="3308.46"/>
    <x v="0"/>
    <s v="tier - 1"/>
    <x v="11"/>
    <s v="18-Nov-2003"/>
    <n v="21"/>
  </r>
  <r>
    <s v="Id1985"/>
    <n v="1997"/>
    <s v="Jun"/>
    <n v="20"/>
    <n v="1"/>
    <n v="3309.79"/>
    <x v="1"/>
    <s v="tier - 3"/>
    <x v="12"/>
    <s v="20-Jun-1997"/>
    <n v="28"/>
  </r>
  <r>
    <s v="Id1984"/>
    <n v="1991"/>
    <s v="Sep"/>
    <n v="1"/>
    <n v="3"/>
    <n v="3342.79"/>
    <x v="0"/>
    <s v="tier - 1"/>
    <x v="0"/>
    <s v="1-Sep-1991"/>
    <n v="34"/>
  </r>
  <r>
    <s v="Id1983"/>
    <n v="1993"/>
    <s v="Oct"/>
    <n v="28"/>
    <n v="0"/>
    <n v="3353.28"/>
    <x v="0"/>
    <s v="tier - 1"/>
    <x v="2"/>
    <s v="28-Oct-1993"/>
    <n v="32"/>
  </r>
  <r>
    <s v="Id1982"/>
    <n v="1995"/>
    <s v="Jun"/>
    <n v="23"/>
    <n v="0"/>
    <n v="3353.47"/>
    <x v="0"/>
    <s v="tier - 3"/>
    <x v="1"/>
    <s v="23-Jun-1995"/>
    <n v="30"/>
  </r>
  <r>
    <s v="Id1981"/>
    <n v="1993"/>
    <s v="Oct"/>
    <n v="7"/>
    <n v="0"/>
    <n v="3366.67"/>
    <x v="0"/>
    <s v="tier - 2"/>
    <x v="0"/>
    <s v="7-Oct-1993"/>
    <n v="32"/>
  </r>
  <r>
    <s v="Id1980"/>
    <n v="1996"/>
    <s v="Dec"/>
    <n v="14"/>
    <n v="1"/>
    <n v="3378.91"/>
    <x v="0"/>
    <s v="tier - 1"/>
    <x v="2"/>
    <s v="14-Dec-1996"/>
    <n v="28"/>
  </r>
  <r>
    <s v="Id1979"/>
    <n v="1996"/>
    <s v="Nov"/>
    <n v="13"/>
    <n v="0"/>
    <n v="3385.4"/>
    <x v="0"/>
    <s v="tier - 2"/>
    <x v="8"/>
    <s v="13-Nov-1996"/>
    <n v="28"/>
  </r>
  <r>
    <s v="Id1978"/>
    <n v="1996"/>
    <s v="Aug"/>
    <n v="10"/>
    <n v="1"/>
    <n v="3392.37"/>
    <x v="0"/>
    <s v="tier - 3"/>
    <x v="0"/>
    <s v="10-Aug-1996"/>
    <n v="29"/>
  </r>
  <r>
    <s v="Id1977"/>
    <n v="1996"/>
    <s v="Oct"/>
    <n v="27"/>
    <n v="1"/>
    <n v="3392.98"/>
    <x v="0"/>
    <s v="tier - 3"/>
    <x v="0"/>
    <s v="27-Oct-1996"/>
    <n v="29"/>
  </r>
  <r>
    <s v="Id1976"/>
    <n v="2004"/>
    <s v="Jul"/>
    <n v="16"/>
    <n v="2"/>
    <n v="3393.36"/>
    <x v="0"/>
    <s v="tier - 2"/>
    <x v="9"/>
    <s v="16-Jul-2004"/>
    <n v="21"/>
  </r>
  <r>
    <s v="Id1975"/>
    <n v="1996"/>
    <s v="Dec"/>
    <n v="19"/>
    <n v="1"/>
    <n v="3410.32"/>
    <x v="0"/>
    <s v="tier - 2"/>
    <x v="2"/>
    <s v="19-Dec-1996"/>
    <n v="28"/>
  </r>
  <r>
    <s v="Id1974"/>
    <n v="2001"/>
    <s v="Dec"/>
    <n v="26"/>
    <n v="0"/>
    <n v="3434.38"/>
    <x v="0"/>
    <s v="tier - 2"/>
    <x v="2"/>
    <s v="26-Dec-2001"/>
    <n v="23"/>
  </r>
  <r>
    <s v="Id1973"/>
    <n v="1986"/>
    <s v="Aug"/>
    <n v="27"/>
    <n v="3"/>
    <n v="3436.5"/>
    <x v="0"/>
    <s v="tier - 1"/>
    <x v="0"/>
    <s v="27-Aug-1986"/>
    <n v="39"/>
  </r>
  <r>
    <s v="Id1972"/>
    <n v="2000"/>
    <s v="Jun"/>
    <n v="20"/>
    <n v="3"/>
    <n v="3443.06"/>
    <x v="0"/>
    <s v="tier - 1"/>
    <x v="2"/>
    <s v="20-Jun-2000"/>
    <n v="25"/>
  </r>
  <r>
    <s v="Id1971"/>
    <n v="1987"/>
    <s v="Sep"/>
    <n v="14"/>
    <n v="3"/>
    <n v="3453.77"/>
    <x v="0"/>
    <s v="tier - 1"/>
    <x v="2"/>
    <s v="14-Sep-1987"/>
    <n v="38"/>
  </r>
  <r>
    <s v="Id1970"/>
    <n v="2003"/>
    <s v="Jul"/>
    <n v="29"/>
    <n v="0"/>
    <n v="3463.51"/>
    <x v="0"/>
    <s v="tier - 1"/>
    <x v="7"/>
    <s v="29-Jul-2003"/>
    <n v="22"/>
  </r>
  <r>
    <s v="Id1969"/>
    <n v="1993"/>
    <s v="Oct"/>
    <n v="12"/>
    <n v="1"/>
    <n v="3471.41"/>
    <x v="0"/>
    <s v="tier - 2"/>
    <x v="0"/>
    <s v="12-Oct-1993"/>
    <n v="32"/>
  </r>
  <r>
    <s v="Id1968"/>
    <n v="2004"/>
    <s v="Jun"/>
    <n v="26"/>
    <n v="3"/>
    <n v="3481.87"/>
    <x v="0"/>
    <s v="tier - 3"/>
    <x v="5"/>
    <s v="26-Jun-2004"/>
    <n v="21"/>
  </r>
  <r>
    <s v="Id1967"/>
    <n v="1996"/>
    <s v="Sep"/>
    <n v="19"/>
    <n v="2"/>
    <n v="3484.33"/>
    <x v="1"/>
    <s v="tier - 3"/>
    <x v="2"/>
    <s v="19-Sep-1996"/>
    <n v="29"/>
  </r>
  <r>
    <s v="Id1966"/>
    <n v="1996"/>
    <s v="Sep"/>
    <n v="18"/>
    <n v="1"/>
    <n v="3490.55"/>
    <x v="2"/>
    <s v="tier - 2"/>
    <x v="3"/>
    <s v="18-Sep-1996"/>
    <n v="29"/>
  </r>
  <r>
    <s v="Id1965"/>
    <n v="1999"/>
    <s v="Sep"/>
    <n v="22"/>
    <n v="2"/>
    <n v="3500.61"/>
    <x v="0"/>
    <s v="tier - 2"/>
    <x v="0"/>
    <s v="22-Sep-1999"/>
    <n v="26"/>
  </r>
  <r>
    <s v="Id1964"/>
    <n v="1998"/>
    <s v="Sep"/>
    <n v="16"/>
    <n v="2"/>
    <n v="3537.7"/>
    <x v="1"/>
    <s v="tier - 3"/>
    <x v="1"/>
    <s v="16-Sep-1998"/>
    <n v="27"/>
  </r>
  <r>
    <s v="Id1963"/>
    <n v="2003"/>
    <s v="Aug"/>
    <n v="24"/>
    <n v="0"/>
    <n v="3538.9"/>
    <x v="0"/>
    <s v="tier - 2"/>
    <x v="1"/>
    <s v="24-Aug-2003"/>
    <n v="22"/>
  </r>
  <r>
    <s v="Id1962"/>
    <n v="1988"/>
    <s v="Oct"/>
    <n v="15"/>
    <n v="3"/>
    <n v="3540.12"/>
    <x v="0"/>
    <s v="tier - 1"/>
    <x v="0"/>
    <s v="15-Oct-1988"/>
    <n v="37"/>
  </r>
  <r>
    <s v="Id1961"/>
    <n v="1992"/>
    <s v="Dec"/>
    <n v="22"/>
    <n v="0"/>
    <n v="3554.2"/>
    <x v="0"/>
    <s v="tier - 3"/>
    <x v="2"/>
    <s v="22-Dec-1992"/>
    <n v="32"/>
  </r>
  <r>
    <s v="Id1960"/>
    <n v="1994"/>
    <s v="Sep"/>
    <n v="24"/>
    <n v="0"/>
    <n v="3556.92"/>
    <x v="0"/>
    <s v="tier - 3"/>
    <x v="1"/>
    <s v="24-Sep-1994"/>
    <n v="31"/>
  </r>
  <r>
    <s v="Id1959"/>
    <n v="1995"/>
    <s v="Oct"/>
    <n v="9"/>
    <n v="0"/>
    <n v="3558.62"/>
    <x v="0"/>
    <s v="tier - 3"/>
    <x v="8"/>
    <s v="9-Oct-1995"/>
    <n v="30"/>
  </r>
  <r>
    <s v="Id1958"/>
    <n v="1995"/>
    <s v="Jun"/>
    <n v="16"/>
    <n v="1"/>
    <n v="3561.89"/>
    <x v="0"/>
    <s v="tier - 1"/>
    <x v="0"/>
    <s v="16-Jun-1995"/>
    <n v="30"/>
  </r>
  <r>
    <s v="Id1957"/>
    <n v="1981"/>
    <s v="Oct"/>
    <n v="10"/>
    <n v="1"/>
    <n v="3562.87"/>
    <x v="0"/>
    <s v="tier - 1"/>
    <x v="0"/>
    <s v="10-Oct-1981"/>
    <n v="44"/>
  </r>
  <r>
    <s v="Id1956"/>
    <n v="1988"/>
    <s v="Aug"/>
    <n v="18"/>
    <n v="3"/>
    <n v="3569.96"/>
    <x v="0"/>
    <s v="tier - 1"/>
    <x v="1"/>
    <s v="18-Aug-1988"/>
    <n v="37"/>
  </r>
  <r>
    <s v="Id1955"/>
    <n v="1995"/>
    <s v="Aug"/>
    <n v="23"/>
    <n v="1"/>
    <n v="3578"/>
    <x v="0"/>
    <s v="tier - 3"/>
    <x v="2"/>
    <s v="23-Aug-1995"/>
    <n v="30"/>
  </r>
  <r>
    <s v="Id1954"/>
    <n v="2001"/>
    <s v="Nov"/>
    <n v="11"/>
    <n v="2"/>
    <n v="3579.83"/>
    <x v="0"/>
    <s v="tier - 2"/>
    <x v="1"/>
    <s v="11-Nov-2001"/>
    <n v="23"/>
  </r>
  <r>
    <s v="Id1953"/>
    <n v="1986"/>
    <s v="Dec"/>
    <n v="27"/>
    <n v="3"/>
    <n v="3589.14"/>
    <x v="0"/>
    <s v="tier - 2"/>
    <x v="0"/>
    <s v="27-Dec-1986"/>
    <n v="38"/>
  </r>
  <r>
    <s v="Id1952"/>
    <n v="1999"/>
    <s v="Jun"/>
    <n v="6"/>
    <n v="3"/>
    <n v="3591.48"/>
    <x v="0"/>
    <s v="tier - 3"/>
    <x v="2"/>
    <s v="6-Jun-1999"/>
    <n v="26"/>
  </r>
  <r>
    <s v="Id1951"/>
    <n v="1997"/>
    <s v="Nov"/>
    <n v="4"/>
    <n v="1"/>
    <n v="3594.17"/>
    <x v="0"/>
    <s v="tier - 2"/>
    <x v="1"/>
    <s v="4-Nov-1997"/>
    <n v="28"/>
  </r>
  <r>
    <s v="Id1950"/>
    <n v="1999"/>
    <s v="Aug"/>
    <n v="12"/>
    <n v="3"/>
    <n v="3597.6"/>
    <x v="0"/>
    <s v="tier - 2"/>
    <x v="2"/>
    <s v="12-Aug-1999"/>
    <n v="26"/>
  </r>
  <r>
    <s v="Id1949"/>
    <n v="1988"/>
    <s v="Nov"/>
    <n v="4"/>
    <n v="3"/>
    <n v="3603.6"/>
    <x v="0"/>
    <s v="tier - 1"/>
    <x v="0"/>
    <s v="4-Nov-1988"/>
    <n v="37"/>
  </r>
  <r>
    <s v="Id1948"/>
    <n v="1990"/>
    <s v="Oct"/>
    <n v="11"/>
    <n v="3"/>
    <n v="3606.43"/>
    <x v="0"/>
    <s v="tier - 1"/>
    <x v="0"/>
    <s v="11-Oct-1990"/>
    <n v="35"/>
  </r>
  <r>
    <s v="Id1947"/>
    <n v="1985"/>
    <s v="Jun"/>
    <n v="14"/>
    <n v="3"/>
    <n v="3622.13"/>
    <x v="0"/>
    <s v="tier - 1"/>
    <x v="0"/>
    <s v="14-Jun-1985"/>
    <n v="40"/>
  </r>
  <r>
    <s v="Id1946"/>
    <n v="1992"/>
    <s v="Nov"/>
    <n v="17"/>
    <n v="0"/>
    <n v="3645.09"/>
    <x v="2"/>
    <s v="tier - 2"/>
    <x v="10"/>
    <s v="17-Nov-1992"/>
    <n v="32"/>
  </r>
  <r>
    <s v="Id1945"/>
    <n v="1990"/>
    <s v="Nov"/>
    <n v="8"/>
    <n v="3"/>
    <n v="3653.29"/>
    <x v="0"/>
    <s v="tier - 3"/>
    <x v="2"/>
    <s v="8-Nov-1990"/>
    <n v="34"/>
  </r>
  <r>
    <s v="Id1944"/>
    <n v="1992"/>
    <s v="Sep"/>
    <n v="14"/>
    <n v="1"/>
    <n v="3659.35"/>
    <x v="1"/>
    <s v="tier - 1"/>
    <x v="2"/>
    <s v="14-Sep-1992"/>
    <n v="33"/>
  </r>
  <r>
    <s v="Id1943"/>
    <n v="1984"/>
    <s v="Jul"/>
    <n v="6"/>
    <n v="3"/>
    <n v="3678.86"/>
    <x v="0"/>
    <s v="tier - 3"/>
    <x v="0"/>
    <s v="6-Jul-1984"/>
    <n v="41"/>
  </r>
  <r>
    <s v="Id1942"/>
    <n v="2003"/>
    <s v="Jul"/>
    <n v="10"/>
    <n v="0"/>
    <n v="3688.35"/>
    <x v="0"/>
    <s v="tier - 2"/>
    <x v="11"/>
    <s v="10-Jul-2003"/>
    <n v="22"/>
  </r>
  <r>
    <s v="Id1941"/>
    <n v="1981"/>
    <s v="Dec"/>
    <n v="14"/>
    <n v="1"/>
    <n v="3688.38"/>
    <x v="0"/>
    <s v="tier - 2"/>
    <x v="0"/>
    <s v="14-Dec-1981"/>
    <n v="43"/>
  </r>
  <r>
    <s v="Id1940"/>
    <n v="1995"/>
    <s v="Oct"/>
    <n v="21"/>
    <n v="2"/>
    <n v="3693.43"/>
    <x v="0"/>
    <s v="tier - 3"/>
    <x v="2"/>
    <s v="21-Oct-1995"/>
    <n v="30"/>
  </r>
  <r>
    <s v="Id1939"/>
    <n v="1988"/>
    <s v="Aug"/>
    <n v="18"/>
    <n v="3"/>
    <n v="3699.54"/>
    <x v="0"/>
    <s v="tier - 3"/>
    <x v="0"/>
    <s v="18-Aug-1988"/>
    <n v="37"/>
  </r>
  <r>
    <s v="Id1938"/>
    <n v="1989"/>
    <s v="Dec"/>
    <n v="2"/>
    <n v="0"/>
    <n v="3704.35"/>
    <x v="0"/>
    <s v="tier - 2"/>
    <x v="0"/>
    <s v="2-Dec-1989"/>
    <n v="35"/>
  </r>
  <r>
    <s v="Id1937"/>
    <n v="2004"/>
    <s v="Nov"/>
    <n v="5"/>
    <n v="0"/>
    <n v="3722.23"/>
    <x v="0"/>
    <s v="tier - 2"/>
    <x v="7"/>
    <s v="5-Nov-2004"/>
    <n v="21"/>
  </r>
  <r>
    <s v="Id1936"/>
    <n v="1986"/>
    <s v="Dec"/>
    <n v="1"/>
    <n v="3"/>
    <n v="3731.6"/>
    <x v="0"/>
    <s v="tier - 2"/>
    <x v="0"/>
    <s v="1-Dec-1986"/>
    <n v="38"/>
  </r>
  <r>
    <s v="Id1935"/>
    <n v="1994"/>
    <s v="Aug"/>
    <n v="22"/>
    <n v="0"/>
    <n v="3732.63"/>
    <x v="0"/>
    <s v="tier - 3"/>
    <x v="8"/>
    <s v="22-Aug-1994"/>
    <n v="31"/>
  </r>
  <r>
    <s v="Id1934"/>
    <n v="1993"/>
    <s v="Jun"/>
    <n v="22"/>
    <n v="0"/>
    <n v="3736.46"/>
    <x v="0"/>
    <s v="tier - 2"/>
    <x v="1"/>
    <s v="22-Jun-1993"/>
    <n v="32"/>
  </r>
  <r>
    <s v="Id1933"/>
    <n v="1986"/>
    <s v="Sep"/>
    <n v="9"/>
    <n v="3"/>
    <n v="3748.56"/>
    <x v="0"/>
    <s v="tier - 2"/>
    <x v="0"/>
    <s v="9-Sep-1986"/>
    <n v="39"/>
  </r>
  <r>
    <s v="Id1932"/>
    <n v="1991"/>
    <s v="Oct"/>
    <n v="28"/>
    <n v="0"/>
    <n v="3756.62"/>
    <x v="0"/>
    <s v="tier - 2"/>
    <x v="0"/>
    <s v="28-Oct-1991"/>
    <n v="34"/>
  </r>
  <r>
    <s v="Id1931"/>
    <n v="1991"/>
    <s v="Aug"/>
    <n v="25"/>
    <n v="0"/>
    <n v="3757.84"/>
    <x v="0"/>
    <s v="tier - 1"/>
    <x v="0"/>
    <s v="25-Aug-1991"/>
    <n v="34"/>
  </r>
  <r>
    <s v="Id1930"/>
    <n v="1991"/>
    <s v="Oct"/>
    <n v="24"/>
    <n v="0"/>
    <n v="3761.29"/>
    <x v="0"/>
    <s v="tier - 3"/>
    <x v="2"/>
    <s v="24-Oct-1991"/>
    <n v="34"/>
  </r>
  <r>
    <s v="Id1929"/>
    <n v="1994"/>
    <s v="Nov"/>
    <n v="21"/>
    <n v="1"/>
    <n v="3766.88"/>
    <x v="0"/>
    <s v="tier - 1"/>
    <x v="0"/>
    <s v="21-Nov-1994"/>
    <n v="30"/>
  </r>
  <r>
    <s v="Id1928"/>
    <n v="1987"/>
    <s v="Oct"/>
    <n v="24"/>
    <n v="3"/>
    <n v="3773.23"/>
    <x v="0"/>
    <s v="tier - 3"/>
    <x v="0"/>
    <s v="24-Oct-1987"/>
    <n v="38"/>
  </r>
  <r>
    <s v="Id1927"/>
    <n v="1981"/>
    <s v="Dec"/>
    <n v="13"/>
    <n v="1"/>
    <n v="3785.77"/>
    <x v="0"/>
    <s v="tier - 1"/>
    <x v="0"/>
    <s v="13-Dec-1981"/>
    <n v="43"/>
  </r>
  <r>
    <s v="Id1926"/>
    <n v="1988"/>
    <s v="Aug"/>
    <n v="28"/>
    <n v="3"/>
    <n v="3793.55"/>
    <x v="0"/>
    <s v="tier - 3"/>
    <x v="0"/>
    <s v="28-Aug-1988"/>
    <n v="37"/>
  </r>
  <r>
    <s v="Id1925"/>
    <n v="1999"/>
    <s v="Jun"/>
    <n v="24"/>
    <n v="0"/>
    <n v="3796.36"/>
    <x v="0"/>
    <s v="tier - 3"/>
    <x v="1"/>
    <s v="24-Jun-1999"/>
    <n v="26"/>
  </r>
  <r>
    <s v="Id1924"/>
    <n v="1981"/>
    <s v="Sep"/>
    <n v="29"/>
    <n v="1"/>
    <n v="3797.2"/>
    <x v="0"/>
    <s v="tier - 3"/>
    <x v="1"/>
    <s v="29-Sep-1981"/>
    <n v="44"/>
  </r>
  <r>
    <s v="Id1923"/>
    <n v="1994"/>
    <s v="Aug"/>
    <n v="12"/>
    <n v="2"/>
    <n v="3847.67"/>
    <x v="1"/>
    <s v="tier - 2"/>
    <x v="2"/>
    <s v="12-Aug-1994"/>
    <n v="31"/>
  </r>
  <r>
    <s v="Id1922"/>
    <n v="1991"/>
    <s v="Aug"/>
    <n v="19"/>
    <n v="0"/>
    <n v="3857.76"/>
    <x v="1"/>
    <s v="tier - 1"/>
    <x v="5"/>
    <s v="19-Aug-1991"/>
    <n v="34"/>
  </r>
  <r>
    <s v="Id1921"/>
    <n v="2001"/>
    <s v="Jun"/>
    <n v="6"/>
    <n v="0"/>
    <n v="3858.51"/>
    <x v="0"/>
    <s v="tier - 3"/>
    <x v="7"/>
    <s v="6-Jun-2001"/>
    <n v="24"/>
  </r>
  <r>
    <s v="Id1920"/>
    <n v="2001"/>
    <s v="Oct"/>
    <n v="18"/>
    <n v="3"/>
    <n v="3861.21"/>
    <x v="0"/>
    <s v="tier - 2"/>
    <x v="5"/>
    <s v="18-Oct-2001"/>
    <n v="24"/>
  </r>
  <r>
    <s v="Id1919"/>
    <n v="1990"/>
    <s v="Jun"/>
    <n v="24"/>
    <n v="0"/>
    <n v="3866.86"/>
    <x v="2"/>
    <s v="tier - 1"/>
    <x v="1"/>
    <s v="24-Jun-1990"/>
    <n v="35"/>
  </r>
  <r>
    <s v="Id1918"/>
    <n v="1991"/>
    <s v="Jul"/>
    <n v="25"/>
    <n v="1"/>
    <n v="3875.73"/>
    <x v="0"/>
    <s v="tier - 3"/>
    <x v="0"/>
    <s v="25-Jul-1991"/>
    <n v="34"/>
  </r>
  <r>
    <s v="Id1917"/>
    <n v="1996"/>
    <s v="Oct"/>
    <n v="23"/>
    <n v="2"/>
    <n v="3877.3"/>
    <x v="2"/>
    <s v="tier - 3"/>
    <x v="1"/>
    <s v="23-Oct-1996"/>
    <n v="29"/>
  </r>
  <r>
    <s v="Id1916"/>
    <n v="2004"/>
    <s v="Jul"/>
    <n v="13"/>
    <n v="0"/>
    <n v="3889.2"/>
    <x v="0"/>
    <s v="tier - 2"/>
    <x v="1"/>
    <s v="13-Jul-2004"/>
    <n v="21"/>
  </r>
  <r>
    <s v="Id1915"/>
    <n v="1993"/>
    <s v="Sep"/>
    <n v="14"/>
    <n v="0"/>
    <n v="3898.35"/>
    <x v="0"/>
    <s v="tier - 2"/>
    <x v="1"/>
    <s v="14-Sep-1993"/>
    <n v="32"/>
  </r>
  <r>
    <s v="Id1914"/>
    <n v="1981"/>
    <s v="Aug"/>
    <n v="27"/>
    <n v="1"/>
    <n v="3902.07"/>
    <x v="0"/>
    <s v="tier - 2"/>
    <x v="0"/>
    <s v="27-Aug-1981"/>
    <n v="44"/>
  </r>
  <r>
    <s v="Id1913"/>
    <n v="1997"/>
    <s v="Nov"/>
    <n v="24"/>
    <n v="3"/>
    <n v="3906.13"/>
    <x v="1"/>
    <s v="tier - 3"/>
    <x v="2"/>
    <s v="24-Nov-1997"/>
    <n v="27"/>
  </r>
  <r>
    <s v="Id1912"/>
    <n v="1985"/>
    <s v="Jul"/>
    <n v="5"/>
    <n v="3"/>
    <n v="3910.44"/>
    <x v="0"/>
    <s v="tier - 2"/>
    <x v="0"/>
    <s v="5-Jul-1985"/>
    <n v="40"/>
  </r>
  <r>
    <s v="Id1911"/>
    <n v="2000"/>
    <s v="Jul"/>
    <n v="10"/>
    <n v="2"/>
    <n v="3925.76"/>
    <x v="0"/>
    <s v="tier - 2"/>
    <x v="8"/>
    <s v="10-Jul-2000"/>
    <n v="25"/>
  </r>
  <r>
    <s v="Id1910"/>
    <n v="2002"/>
    <s v="Jun"/>
    <n v="15"/>
    <n v="0"/>
    <n v="3931.51"/>
    <x v="0"/>
    <s v="tier - 3"/>
    <x v="2"/>
    <s v="15-Jun-2002"/>
    <n v="23"/>
  </r>
  <r>
    <s v="Id1909"/>
    <n v="1988"/>
    <s v="Oct"/>
    <n v="24"/>
    <n v="0"/>
    <n v="3935.18"/>
    <x v="1"/>
    <s v="tier - 1"/>
    <x v="0"/>
    <s v="24-Oct-1988"/>
    <n v="37"/>
  </r>
  <r>
    <s v="Id1908"/>
    <n v="1993"/>
    <s v="Sep"/>
    <n v="29"/>
    <n v="0"/>
    <n v="3943.6"/>
    <x v="0"/>
    <s v="tier - 3"/>
    <x v="8"/>
    <s v="29-Sep-1993"/>
    <n v="32"/>
  </r>
  <r>
    <s v="Id1907"/>
    <n v="1993"/>
    <s v="Nov"/>
    <n v="11"/>
    <n v="1"/>
    <n v="3947.41"/>
    <x v="0"/>
    <s v="tier - 2"/>
    <x v="0"/>
    <s v="11-Nov-1993"/>
    <n v="31"/>
  </r>
  <r>
    <s v="Id1906"/>
    <n v="1999"/>
    <s v="Jul"/>
    <n v="10"/>
    <n v="0"/>
    <n v="3955.98"/>
    <x v="0"/>
    <s v="tier - 3"/>
    <x v="11"/>
    <s v="10-Jul-1999"/>
    <n v="26"/>
  </r>
  <r>
    <s v="Id1905"/>
    <n v="1995"/>
    <s v="Jul"/>
    <n v="11"/>
    <n v="1"/>
    <n v="3956.07"/>
    <x v="0"/>
    <s v="tier - 2"/>
    <x v="1"/>
    <s v="11-Jul-1995"/>
    <n v="30"/>
  </r>
  <r>
    <s v="Id1904"/>
    <n v="1990"/>
    <s v="Jul"/>
    <n v="29"/>
    <n v="0"/>
    <n v="3972.92"/>
    <x v="0"/>
    <s v="tier - 3"/>
    <x v="0"/>
    <s v="29-Jul-1990"/>
    <n v="35"/>
  </r>
  <r>
    <s v="Id1903"/>
    <n v="1996"/>
    <s v="Aug"/>
    <n v="17"/>
    <n v="2"/>
    <n v="3981.98"/>
    <x v="0"/>
    <s v="tier - 2"/>
    <x v="0"/>
    <s v="17-Aug-1996"/>
    <n v="29"/>
  </r>
  <r>
    <s v="Id1902"/>
    <n v="1996"/>
    <s v="Sep"/>
    <n v="8"/>
    <n v="2"/>
    <n v="3987.93"/>
    <x v="0"/>
    <s v="tier - 2"/>
    <x v="2"/>
    <s v="8-Sep-1996"/>
    <n v="29"/>
  </r>
  <r>
    <s v="Id1901"/>
    <n v="1990"/>
    <s v="Nov"/>
    <n v="22"/>
    <n v="0"/>
    <n v="3989.84"/>
    <x v="0"/>
    <s v="tier - 2"/>
    <x v="2"/>
    <s v="22-Nov-1990"/>
    <n v="34"/>
  </r>
  <r>
    <s v="Id1900"/>
    <n v="1990"/>
    <s v="Nov"/>
    <n v="1"/>
    <n v="0"/>
    <n v="3994.18"/>
    <x v="0"/>
    <s v="tier - 2"/>
    <x v="0"/>
    <s v="1-Nov-1990"/>
    <n v="35"/>
  </r>
  <r>
    <s v="Id1899"/>
    <n v="1989"/>
    <s v="Jul"/>
    <n v="10"/>
    <n v="3"/>
    <n v="4002.36"/>
    <x v="0"/>
    <s v="tier - 1"/>
    <x v="0"/>
    <s v="10-Jul-1989"/>
    <n v="36"/>
  </r>
  <r>
    <s v="Id1898"/>
    <n v="2000"/>
    <s v="Sep"/>
    <n v="13"/>
    <n v="3"/>
    <n v="4005.42"/>
    <x v="0"/>
    <s v="tier - 1"/>
    <x v="3"/>
    <s v="13-Sep-2000"/>
    <n v="25"/>
  </r>
  <r>
    <s v="Id1897"/>
    <n v="1992"/>
    <s v="Oct"/>
    <n v="11"/>
    <n v="1"/>
    <n v="4032.24"/>
    <x v="1"/>
    <s v="tier - 3"/>
    <x v="1"/>
    <s v="11-Oct-1992"/>
    <n v="33"/>
  </r>
  <r>
    <s v="Id1896"/>
    <n v="1984"/>
    <s v="Jul"/>
    <n v="7"/>
    <n v="3"/>
    <n v="4038.41"/>
    <x v="0"/>
    <s v="tier - 1"/>
    <x v="0"/>
    <s v="7-Jul-1984"/>
    <n v="41"/>
  </r>
  <r>
    <s v="Id1895"/>
    <n v="1983"/>
    <s v="Nov"/>
    <n v="10"/>
    <n v="3"/>
    <n v="4039.9"/>
    <x v="0"/>
    <s v="tier - 1"/>
    <x v="0"/>
    <s v="10-Nov-1983"/>
    <n v="41"/>
  </r>
  <r>
    <s v="Id1894"/>
    <n v="1993"/>
    <s v="Dec"/>
    <n v="26"/>
    <n v="1"/>
    <n v="4040.56"/>
    <x v="1"/>
    <s v="tier - 3"/>
    <x v="3"/>
    <s v="26-Dec-1993"/>
    <n v="31"/>
  </r>
  <r>
    <s v="Id1893"/>
    <n v="1988"/>
    <s v="Nov"/>
    <n v="30"/>
    <n v="3"/>
    <n v="4047.94"/>
    <x v="0"/>
    <s v="tier - 1"/>
    <x v="0"/>
    <s v="30-Nov-1988"/>
    <n v="36"/>
  </r>
  <r>
    <s v="Id1892"/>
    <n v="1993"/>
    <s v="Aug"/>
    <n v="13"/>
    <n v="2"/>
    <n v="4058.12"/>
    <x v="0"/>
    <s v="tier - 1"/>
    <x v="0"/>
    <s v="13-Aug-1993"/>
    <n v="32"/>
  </r>
  <r>
    <s v="Id1891"/>
    <n v="1995"/>
    <s v="Sep"/>
    <n v="14"/>
    <n v="2"/>
    <n v="4058.71"/>
    <x v="1"/>
    <s v="tier - 3"/>
    <x v="1"/>
    <s v="14-Sep-1995"/>
    <n v="30"/>
  </r>
  <r>
    <s v="Id1890"/>
    <n v="1983"/>
    <s v="Sep"/>
    <n v="16"/>
    <n v="3"/>
    <n v="4070.42"/>
    <x v="0"/>
    <s v="tier - 1"/>
    <x v="0"/>
    <s v="16-Sep-1983"/>
    <n v="42"/>
  </r>
  <r>
    <s v="Id1889"/>
    <n v="2002"/>
    <s v="Oct"/>
    <n v="18"/>
    <n v="0"/>
    <n v="4070.51"/>
    <x v="0"/>
    <s v="tier - 1"/>
    <x v="1"/>
    <s v="18-Oct-2002"/>
    <n v="23"/>
  </r>
  <r>
    <s v="Id1888"/>
    <n v="1990"/>
    <s v="Dec"/>
    <n v="1"/>
    <n v="1"/>
    <n v="4074.45"/>
    <x v="1"/>
    <s v="tier - 2"/>
    <x v="0"/>
    <s v="1-Dec-1990"/>
    <n v="34"/>
  </r>
  <r>
    <s v="Id1887"/>
    <n v="1990"/>
    <s v="Dec"/>
    <n v="14"/>
    <n v="1"/>
    <n v="4076.5"/>
    <x v="0"/>
    <s v="tier - 3"/>
    <x v="2"/>
    <s v="14-Dec-1990"/>
    <n v="34"/>
  </r>
  <r>
    <s v="Id1886"/>
    <n v="1994"/>
    <s v="Aug"/>
    <n v="21"/>
    <n v="1"/>
    <n v="4133.6400000000003"/>
    <x v="0"/>
    <s v="tier - 3"/>
    <x v="1"/>
    <s v="21-Aug-1994"/>
    <n v="31"/>
  </r>
  <r>
    <s v="Id1885"/>
    <n v="1991"/>
    <s v="Aug"/>
    <n v="6"/>
    <n v="0"/>
    <n v="4134.08"/>
    <x v="0"/>
    <s v="tier - 1"/>
    <x v="1"/>
    <s v="6-Aug-1991"/>
    <n v="34"/>
  </r>
  <r>
    <s v="Id1884"/>
    <n v="1992"/>
    <s v="Jun"/>
    <n v="18"/>
    <n v="0"/>
    <n v="4137.5200000000004"/>
    <x v="0"/>
    <s v="tier - 3"/>
    <x v="8"/>
    <s v="18-Jun-1992"/>
    <n v="33"/>
  </r>
  <r>
    <s v="Id1883"/>
    <n v="1992"/>
    <s v="Jun"/>
    <n v="28"/>
    <n v="1"/>
    <n v="4149.74"/>
    <x v="0"/>
    <s v="tier - 1"/>
    <x v="2"/>
    <s v="28-Jun-1992"/>
    <n v="33"/>
  </r>
  <r>
    <s v="Id1882"/>
    <n v="1992"/>
    <s v="Aug"/>
    <n v="4"/>
    <n v="1"/>
    <n v="4151.03"/>
    <x v="0"/>
    <s v="tier - 2"/>
    <x v="0"/>
    <s v="4-Aug-1992"/>
    <n v="33"/>
  </r>
  <r>
    <s v="Id1881"/>
    <n v="1998"/>
    <s v="Nov"/>
    <n v="26"/>
    <n v="0"/>
    <n v="4154.97"/>
    <x v="0"/>
    <s v="tier - 1"/>
    <x v="1"/>
    <s v="26-Nov-1998"/>
    <n v="26"/>
  </r>
  <r>
    <s v="Id1880"/>
    <n v="1984"/>
    <s v="Sep"/>
    <n v="16"/>
    <n v="3"/>
    <n v="4163.21"/>
    <x v="0"/>
    <s v="tier - 2"/>
    <x v="1"/>
    <s v="16-Sep-1984"/>
    <n v="41"/>
  </r>
  <r>
    <s v="Id1879"/>
    <n v="1989"/>
    <s v="Jun"/>
    <n v="25"/>
    <n v="0"/>
    <n v="4185.1000000000004"/>
    <x v="0"/>
    <s v="tier - 3"/>
    <x v="0"/>
    <s v="25-Jun-1989"/>
    <n v="36"/>
  </r>
  <r>
    <s v="Id1878"/>
    <n v="1995"/>
    <s v="Oct"/>
    <n v="3"/>
    <n v="0"/>
    <n v="4188.7299999999996"/>
    <x v="0"/>
    <s v="tier - 2"/>
    <x v="7"/>
    <s v="3-Oct-1995"/>
    <n v="30"/>
  </r>
  <r>
    <s v="Id1877"/>
    <n v="1997"/>
    <s v="Sep"/>
    <n v="6"/>
    <n v="2"/>
    <n v="4189.1099999999997"/>
    <x v="0"/>
    <s v="tier - 2"/>
    <x v="1"/>
    <s v="6-Sep-1997"/>
    <n v="28"/>
  </r>
  <r>
    <s v="Id1876"/>
    <n v="1998"/>
    <s v="Dec"/>
    <n v="14"/>
    <n v="3"/>
    <n v="4234.93"/>
    <x v="0"/>
    <s v="tier - 1"/>
    <x v="2"/>
    <s v="14-Dec-1998"/>
    <n v="26"/>
  </r>
  <r>
    <s v="Id1875"/>
    <n v="1992"/>
    <s v="Jun"/>
    <n v="27"/>
    <n v="1"/>
    <n v="4237.13"/>
    <x v="1"/>
    <s v="tier - 1"/>
    <x v="5"/>
    <s v="27-Jun-1992"/>
    <n v="33"/>
  </r>
  <r>
    <s v="Id1874"/>
    <n v="1991"/>
    <s v="Nov"/>
    <n v="3"/>
    <n v="1"/>
    <n v="4239.8900000000003"/>
    <x v="0"/>
    <s v="tier - 2"/>
    <x v="1"/>
    <s v="3-Nov-1991"/>
    <n v="34"/>
  </r>
  <r>
    <s v="Id1873"/>
    <n v="1991"/>
    <s v="Dec"/>
    <n v="1"/>
    <n v="1"/>
    <n v="4243.59"/>
    <x v="1"/>
    <s v="tier - 1"/>
    <x v="1"/>
    <s v="1-Dec-1991"/>
    <n v="33"/>
  </r>
  <r>
    <s v="Id1872"/>
    <n v="1982"/>
    <s v="Jun"/>
    <n v="16"/>
    <n v="3"/>
    <n v="4250.24"/>
    <x v="0"/>
    <s v="tier - 3"/>
    <x v="0"/>
    <s v="16-Jun-1982"/>
    <n v="43"/>
  </r>
  <r>
    <s v="Id1871"/>
    <n v="1995"/>
    <s v="Oct"/>
    <n v="14"/>
    <n v="3"/>
    <n v="4260.74"/>
    <x v="1"/>
    <s v="tier - 2"/>
    <x v="2"/>
    <s v="14-Oct-1995"/>
    <n v="30"/>
  </r>
  <r>
    <s v="Id1870"/>
    <n v="1983"/>
    <s v="Nov"/>
    <n v="20"/>
    <n v="3"/>
    <n v="4265.01"/>
    <x v="0"/>
    <s v="tier - 1"/>
    <x v="1"/>
    <s v="20-Nov-1983"/>
    <n v="41"/>
  </r>
  <r>
    <s v="Id1869"/>
    <n v="1992"/>
    <s v="Jun"/>
    <n v="18"/>
    <n v="2"/>
    <n v="4266.17"/>
    <x v="1"/>
    <s v="tier - 2"/>
    <x v="0"/>
    <s v="18-Jun-1992"/>
    <n v="33"/>
  </r>
  <r>
    <s v="Id1868"/>
    <n v="2003"/>
    <s v="Jun"/>
    <n v="8"/>
    <n v="0"/>
    <n v="4278.55"/>
    <x v="0"/>
    <s v="tier - 1"/>
    <x v="11"/>
    <s v="8-Jun-2003"/>
    <n v="22"/>
  </r>
  <r>
    <s v="Id1867"/>
    <n v="2000"/>
    <s v="Nov"/>
    <n v="25"/>
    <n v="3"/>
    <n v="4296.2700000000004"/>
    <x v="0"/>
    <s v="tier - 3"/>
    <x v="1"/>
    <s v="25-Nov-2000"/>
    <n v="24"/>
  </r>
  <r>
    <s v="Id1866"/>
    <n v="1988"/>
    <s v="Dec"/>
    <n v="19"/>
    <n v="0"/>
    <n v="4320.41"/>
    <x v="0"/>
    <s v="tier - 1"/>
    <x v="1"/>
    <s v="19-Dec-1988"/>
    <n v="36"/>
  </r>
  <r>
    <s v="Id1865"/>
    <n v="1994"/>
    <s v="Nov"/>
    <n v="2"/>
    <n v="1"/>
    <n v="4337.74"/>
    <x v="0"/>
    <s v="tier - 1"/>
    <x v="8"/>
    <s v="2-Nov-1994"/>
    <n v="31"/>
  </r>
  <r>
    <s v="Id1864"/>
    <n v="1994"/>
    <s v="Oct"/>
    <n v="26"/>
    <n v="2"/>
    <n v="4340.4399999999996"/>
    <x v="0"/>
    <s v="tier - 1"/>
    <x v="0"/>
    <s v="26-Oct-1994"/>
    <n v="31"/>
  </r>
  <r>
    <s v="Id1863"/>
    <n v="1991"/>
    <s v="Jun"/>
    <n v="1"/>
    <n v="0"/>
    <n v="4347.0200000000004"/>
    <x v="0"/>
    <s v="tier - 1"/>
    <x v="8"/>
    <s v="1-Jun-1991"/>
    <n v="34"/>
  </r>
  <r>
    <s v="Id1862"/>
    <n v="1994"/>
    <s v="Nov"/>
    <n v="1"/>
    <n v="2"/>
    <n v="4349.46"/>
    <x v="0"/>
    <s v="tier - 2"/>
    <x v="0"/>
    <s v="1-Nov-1994"/>
    <n v="31"/>
  </r>
  <r>
    <s v="Id1861"/>
    <n v="1991"/>
    <s v="Sep"/>
    <n v="13"/>
    <n v="1"/>
    <n v="4350.51"/>
    <x v="0"/>
    <s v="tier - 2"/>
    <x v="0"/>
    <s v="13-Sep-1991"/>
    <n v="34"/>
  </r>
  <r>
    <s v="Id1860"/>
    <n v="1990"/>
    <s v="Aug"/>
    <n v="28"/>
    <n v="0"/>
    <n v="4357.04"/>
    <x v="0"/>
    <s v="tier - 3"/>
    <x v="1"/>
    <s v="28-Aug-1990"/>
    <n v="35"/>
  </r>
  <r>
    <s v="Id1859"/>
    <n v="1997"/>
    <s v="Nov"/>
    <n v="29"/>
    <n v="3"/>
    <n v="4391.6499999999996"/>
    <x v="0"/>
    <s v="tier - 2"/>
    <x v="2"/>
    <s v="29-Nov-1997"/>
    <n v="27"/>
  </r>
  <r>
    <s v="Id1858"/>
    <n v="1982"/>
    <s v="Jun"/>
    <n v="29"/>
    <n v="3"/>
    <n v="4392.7"/>
    <x v="0"/>
    <s v="tier - 2"/>
    <x v="0"/>
    <s v="29-Jun-1982"/>
    <n v="43"/>
  </r>
  <r>
    <s v="Id1857"/>
    <n v="1988"/>
    <s v="Jul"/>
    <n v="18"/>
    <n v="3"/>
    <n v="4397.3100000000004"/>
    <x v="0"/>
    <s v="tier - 2"/>
    <x v="0"/>
    <s v="18-Jul-1988"/>
    <n v="37"/>
  </r>
  <r>
    <s v="Id1856"/>
    <n v="1986"/>
    <s v="Aug"/>
    <n v="11"/>
    <n v="0"/>
    <n v="4399.7299999999996"/>
    <x v="1"/>
    <s v="tier - 2"/>
    <x v="0"/>
    <s v="11-Aug-1986"/>
    <n v="39"/>
  </r>
  <r>
    <s v="Id1855"/>
    <n v="1986"/>
    <s v="Jul"/>
    <n v="13"/>
    <n v="0"/>
    <n v="4402.2299999999996"/>
    <x v="0"/>
    <s v="tier - 2"/>
    <x v="2"/>
    <s v="13-Jul-1986"/>
    <n v="39"/>
  </r>
  <r>
    <s v="Id1854"/>
    <n v="1988"/>
    <s v="Sep"/>
    <n v="16"/>
    <n v="0"/>
    <n v="4415.16"/>
    <x v="0"/>
    <s v="tier - 1"/>
    <x v="0"/>
    <s v="16-Sep-1988"/>
    <n v="37"/>
  </r>
  <r>
    <s v="Id1853"/>
    <n v="1992"/>
    <s v="Aug"/>
    <n v="15"/>
    <n v="0"/>
    <n v="4420.95"/>
    <x v="0"/>
    <s v="tier - 3"/>
    <x v="13"/>
    <s v="15-Aug-1992"/>
    <n v="33"/>
  </r>
  <r>
    <s v="Id1852"/>
    <n v="1994"/>
    <s v="Dec"/>
    <n v="29"/>
    <n v="2"/>
    <n v="4428.8900000000003"/>
    <x v="1"/>
    <s v="tier - 1"/>
    <x v="12"/>
    <s v="29-Dec-1994"/>
    <n v="30"/>
  </r>
  <r>
    <s v="Id1851"/>
    <n v="1993"/>
    <s v="Sep"/>
    <n v="4"/>
    <n v="2"/>
    <n v="4433.3900000000003"/>
    <x v="0"/>
    <s v="tier - 3"/>
    <x v="1"/>
    <s v="4-Sep-1993"/>
    <n v="32"/>
  </r>
  <r>
    <s v="Id1850"/>
    <n v="1993"/>
    <s v="Dec"/>
    <n v="23"/>
    <n v="2"/>
    <n v="4433.92"/>
    <x v="0"/>
    <s v="tier - 2"/>
    <x v="1"/>
    <s v="23-Dec-1993"/>
    <n v="31"/>
  </r>
  <r>
    <s v="Id1849"/>
    <n v="1994"/>
    <s v="Oct"/>
    <n v="8"/>
    <n v="2"/>
    <n v="4435.09"/>
    <x v="1"/>
    <s v="tier - 2"/>
    <x v="5"/>
    <s v="8-Oct-1994"/>
    <n v="31"/>
  </r>
  <r>
    <s v="Id1848"/>
    <n v="1994"/>
    <s v="Oct"/>
    <n v="24"/>
    <n v="2"/>
    <n v="4438.26"/>
    <x v="0"/>
    <s v="tier - 3"/>
    <x v="12"/>
    <s v="24-Oct-1994"/>
    <n v="31"/>
  </r>
  <r>
    <s v="Id1847"/>
    <n v="1991"/>
    <s v="Sep"/>
    <n v="3"/>
    <n v="1"/>
    <n v="4441.21"/>
    <x v="2"/>
    <s v="tier - 2"/>
    <x v="10"/>
    <s v="3-Sep-1991"/>
    <n v="34"/>
  </r>
  <r>
    <s v="Id1846"/>
    <n v="1994"/>
    <s v="Jun"/>
    <n v="28"/>
    <n v="3"/>
    <n v="4449.46"/>
    <x v="2"/>
    <s v="tier - 2"/>
    <x v="0"/>
    <s v="28-Jun-1994"/>
    <n v="31"/>
  </r>
  <r>
    <s v="Id1845"/>
    <n v="1990"/>
    <s v="Aug"/>
    <n v="8"/>
    <n v="1"/>
    <n v="4454.3999999999996"/>
    <x v="0"/>
    <s v="tier - 3"/>
    <x v="1"/>
    <s v="8-Aug-1990"/>
    <n v="35"/>
  </r>
  <r>
    <s v="Id1844"/>
    <n v="1990"/>
    <s v="Jul"/>
    <n v="15"/>
    <n v="1"/>
    <n v="4462.72"/>
    <x v="0"/>
    <s v="tier - 3"/>
    <x v="1"/>
    <s v="15-Jul-1990"/>
    <n v="35"/>
  </r>
  <r>
    <s v="Id1843"/>
    <n v="1991"/>
    <s v="Jul"/>
    <n v="4"/>
    <n v="2"/>
    <n v="4463.21"/>
    <x v="1"/>
    <s v="tier - 3"/>
    <x v="0"/>
    <s v="4-Jul-1991"/>
    <n v="34"/>
  </r>
  <r>
    <s v="Id1842"/>
    <n v="1999"/>
    <s v="Nov"/>
    <n v="20"/>
    <n v="3"/>
    <n v="4466.62"/>
    <x v="0"/>
    <s v="tier - 2"/>
    <x v="1"/>
    <s v="20-Nov-1999"/>
    <n v="25"/>
  </r>
  <r>
    <s v="Id1841"/>
    <n v="2004"/>
    <s v="Jul"/>
    <n v="18"/>
    <n v="0"/>
    <n v="4468.25"/>
    <x v="0"/>
    <s v="tier - 2"/>
    <x v="1"/>
    <s v="18-Jul-2004"/>
    <n v="21"/>
  </r>
  <r>
    <s v="Id1840"/>
    <n v="1992"/>
    <s v="Jul"/>
    <n v="12"/>
    <n v="0"/>
    <n v="4488.58"/>
    <x v="0"/>
    <s v="tier - 3"/>
    <x v="1"/>
    <s v="12-Jul-1992"/>
    <n v="33"/>
  </r>
  <r>
    <s v="Id1839"/>
    <n v="1988"/>
    <s v="Jun"/>
    <n v="26"/>
    <n v="0"/>
    <n v="4500.34"/>
    <x v="0"/>
    <s v="tier - 1"/>
    <x v="12"/>
    <s v="26-Jun-1988"/>
    <n v="37"/>
  </r>
  <r>
    <s v="Id1838"/>
    <n v="1997"/>
    <s v="Oct"/>
    <n v="13"/>
    <n v="4"/>
    <n v="4504.66"/>
    <x v="2"/>
    <s v="tier - 2"/>
    <x v="0"/>
    <s v="13-Oct-1997"/>
    <n v="28"/>
  </r>
  <r>
    <s v="Id1837"/>
    <n v="1982"/>
    <s v="Sep"/>
    <n v="27"/>
    <n v="3"/>
    <n v="4511.41"/>
    <x v="0"/>
    <s v="tier - 3"/>
    <x v="0"/>
    <s v="27-Sep-1982"/>
    <n v="43"/>
  </r>
  <r>
    <s v="Id1836"/>
    <n v="1980"/>
    <s v="Jun"/>
    <n v="16"/>
    <n v="2"/>
    <n v="4515.71"/>
    <x v="0"/>
    <s v="tier - 3"/>
    <x v="0"/>
    <s v="16-Jun-1980"/>
    <n v="45"/>
  </r>
  <r>
    <s v="Id1835"/>
    <n v="2003"/>
    <s v="Oct"/>
    <n v="2"/>
    <n v="0"/>
    <n v="4518.3999999999996"/>
    <x v="0"/>
    <s v="tier - 3"/>
    <x v="14"/>
    <s v="2-Oct-2003"/>
    <n v="22"/>
  </r>
  <r>
    <s v="Id1834"/>
    <n v="1987"/>
    <s v="Dec"/>
    <n v="5"/>
    <n v="3"/>
    <n v="4518.7700000000004"/>
    <x v="0"/>
    <s v="tier - 3"/>
    <x v="1"/>
    <s v="5-Dec-1987"/>
    <n v="37"/>
  </r>
  <r>
    <s v="Id1833"/>
    <n v="1988"/>
    <s v="Dec"/>
    <n v="21"/>
    <n v="0"/>
    <n v="4518.83"/>
    <x v="0"/>
    <s v="tier - 2"/>
    <x v="12"/>
    <s v="21-Dec-1988"/>
    <n v="36"/>
  </r>
  <r>
    <s v="Id1832"/>
    <n v="1992"/>
    <s v="Aug"/>
    <n v="13"/>
    <n v="1"/>
    <n v="4527.18"/>
    <x v="0"/>
    <s v="tier - 2"/>
    <x v="1"/>
    <s v="13-Aug-1992"/>
    <n v="33"/>
  </r>
  <r>
    <s v="Id1831"/>
    <n v="1993"/>
    <s v="Jun"/>
    <n v="29"/>
    <n v="2"/>
    <n v="4529.4799999999996"/>
    <x v="0"/>
    <s v="tier - 1"/>
    <x v="2"/>
    <s v="29-Jun-1993"/>
    <n v="32"/>
  </r>
  <r>
    <s v="Id1830"/>
    <n v="1988"/>
    <s v="Jun"/>
    <n v="13"/>
    <n v="1"/>
    <n v="4536.26"/>
    <x v="0"/>
    <s v="tier - 2"/>
    <x v="2"/>
    <s v="13-Jun-1988"/>
    <n v="37"/>
  </r>
  <r>
    <s v="Id1829"/>
    <n v="1990"/>
    <s v="Nov"/>
    <n v="17"/>
    <n v="0"/>
    <n v="4544.2299999999996"/>
    <x v="0"/>
    <s v="tier - 1"/>
    <x v="8"/>
    <s v="17-Nov-1990"/>
    <n v="34"/>
  </r>
  <r>
    <s v="Id1828"/>
    <n v="2004"/>
    <s v="Dec"/>
    <n v="22"/>
    <n v="4"/>
    <n v="4561.1899999999996"/>
    <x v="0"/>
    <s v="tier - 2"/>
    <x v="8"/>
    <s v="22-Dec-2004"/>
    <n v="20"/>
  </r>
  <r>
    <s v="Id1827"/>
    <n v="1990"/>
    <s v="Sep"/>
    <n v="20"/>
    <n v="1"/>
    <n v="4562.84"/>
    <x v="0"/>
    <s v="tier - 2"/>
    <x v="0"/>
    <s v="20-Sep-1990"/>
    <n v="35"/>
  </r>
  <r>
    <s v="Id1826"/>
    <n v="1996"/>
    <s v="Dec"/>
    <n v="25"/>
    <n v="2"/>
    <n v="4564.1899999999996"/>
    <x v="0"/>
    <s v="tier - 2"/>
    <x v="8"/>
    <s v="25-Dec-1996"/>
    <n v="28"/>
  </r>
  <r>
    <s v="Id1825"/>
    <n v="1989"/>
    <s v="Sep"/>
    <n v="18"/>
    <n v="0"/>
    <n v="4571.41"/>
    <x v="0"/>
    <s v="tier - 2"/>
    <x v="1"/>
    <s v="18-Sep-1989"/>
    <n v="36"/>
  </r>
  <r>
    <s v="Id1824"/>
    <n v="2000"/>
    <s v="Jul"/>
    <n v="2"/>
    <n v="0"/>
    <n v="4608.03"/>
    <x v="0"/>
    <s v="tier - 3"/>
    <x v="2"/>
    <s v="2-Jul-2000"/>
    <n v="25"/>
  </r>
  <r>
    <s v="Id1823"/>
    <n v="1998"/>
    <s v="Jun"/>
    <n v="29"/>
    <n v="3"/>
    <n v="4618.08"/>
    <x v="0"/>
    <s v="tier - 1"/>
    <x v="1"/>
    <s v="29-Jun-1998"/>
    <n v="27"/>
  </r>
  <r>
    <s v="Id1822"/>
    <n v="1985"/>
    <s v="Jun"/>
    <n v="22"/>
    <n v="0"/>
    <n v="4646.76"/>
    <x v="2"/>
    <s v="tier - 1"/>
    <x v="2"/>
    <s v="22-Jun-1985"/>
    <n v="40"/>
  </r>
  <r>
    <s v="Id1821"/>
    <n v="1996"/>
    <s v="Oct"/>
    <n v="25"/>
    <n v="3"/>
    <n v="4661.29"/>
    <x v="0"/>
    <s v="tier - 1"/>
    <x v="12"/>
    <s v="25-Oct-1996"/>
    <n v="29"/>
  </r>
  <r>
    <s v="Id1820"/>
    <n v="1990"/>
    <s v="Aug"/>
    <n v="5"/>
    <n v="1"/>
    <n v="4667.6099999999997"/>
    <x v="1"/>
    <s v="tier - 3"/>
    <x v="5"/>
    <s v="5-Aug-1990"/>
    <n v="35"/>
  </r>
  <r>
    <s v="Id1819"/>
    <n v="1990"/>
    <s v="Sep"/>
    <n v="26"/>
    <n v="2"/>
    <n v="4670.6400000000003"/>
    <x v="0"/>
    <s v="tier - 2"/>
    <x v="2"/>
    <s v="26-Sep-1990"/>
    <n v="35"/>
  </r>
  <r>
    <s v="Id1818"/>
    <n v="1990"/>
    <s v="Jul"/>
    <n v="13"/>
    <n v="2"/>
    <n v="4673.3900000000003"/>
    <x v="0"/>
    <s v="tier - 1"/>
    <x v="0"/>
    <s v="13-Jul-1990"/>
    <n v="35"/>
  </r>
  <r>
    <s v="Id1817"/>
    <n v="1979"/>
    <s v="Oct"/>
    <n v="18"/>
    <n v="2"/>
    <n v="4674.2"/>
    <x v="0"/>
    <s v="tier - 1"/>
    <x v="0"/>
    <s v="18-Oct-1979"/>
    <n v="46"/>
  </r>
  <r>
    <s v="Id1816"/>
    <n v="2003"/>
    <s v="Oct"/>
    <n v="4"/>
    <n v="0"/>
    <n v="4678.8"/>
    <x v="0"/>
    <s v="tier - 1"/>
    <x v="11"/>
    <s v="4-Oct-2003"/>
    <n v="22"/>
  </r>
  <r>
    <s v="Id1815"/>
    <n v="1990"/>
    <s v="Sep"/>
    <n v="4"/>
    <n v="2"/>
    <n v="4686.3900000000003"/>
    <x v="1"/>
    <s v="tier - 3"/>
    <x v="0"/>
    <s v="4-Sep-1990"/>
    <n v="35"/>
  </r>
  <r>
    <s v="Id1814"/>
    <n v="2003"/>
    <s v="Jun"/>
    <n v="22"/>
    <n v="5"/>
    <n v="4687.8"/>
    <x v="0"/>
    <s v="tier - 3"/>
    <x v="2"/>
    <s v="22-Jun-2003"/>
    <n v="22"/>
  </r>
  <r>
    <s v="Id1813"/>
    <n v="1977"/>
    <s v="Dec"/>
    <n v="4"/>
    <n v="2"/>
    <n v="4699.47"/>
    <x v="0"/>
    <s v="tier - 3"/>
    <x v="0"/>
    <s v="4-Dec-1977"/>
    <n v="47"/>
  </r>
  <r>
    <s v="Id1812"/>
    <n v="1981"/>
    <s v="Aug"/>
    <n v="12"/>
    <n v="1"/>
    <n v="4712.12"/>
    <x v="0"/>
    <s v="tier - 3"/>
    <x v="2"/>
    <s v="12-Aug-1981"/>
    <n v="44"/>
  </r>
  <r>
    <s v="Id1811"/>
    <n v="1992"/>
    <s v="Oct"/>
    <n v="9"/>
    <n v="1"/>
    <n v="4718.2"/>
    <x v="0"/>
    <s v="tier - 3"/>
    <x v="8"/>
    <s v="9-Oct-1992"/>
    <n v="33"/>
  </r>
  <r>
    <s v="Id1810"/>
    <n v="1992"/>
    <s v="Sep"/>
    <n v="28"/>
    <n v="1"/>
    <n v="4719.5200000000004"/>
    <x v="0"/>
    <s v="tier - 2"/>
    <x v="8"/>
    <s v="28-Sep-1992"/>
    <n v="33"/>
  </r>
  <r>
    <s v="Id1809"/>
    <n v="1994"/>
    <s v="Aug"/>
    <n v="12"/>
    <n v="2"/>
    <n v="4719.74"/>
    <x v="0"/>
    <s v="tier - 1"/>
    <x v="1"/>
    <s v="12-Aug-1994"/>
    <n v="31"/>
  </r>
  <r>
    <s v="Id1808"/>
    <n v="1980"/>
    <s v="Jul"/>
    <n v="2"/>
    <n v="2"/>
    <n v="4728.71"/>
    <x v="0"/>
    <s v="tier - 3"/>
    <x v="1"/>
    <s v="2-Jul-1980"/>
    <n v="45"/>
  </r>
  <r>
    <s v="Id1807"/>
    <n v="1986"/>
    <s v="Sep"/>
    <n v="5"/>
    <n v="3"/>
    <n v="4734.6400000000003"/>
    <x v="0"/>
    <s v="tier - 1"/>
    <x v="0"/>
    <s v="5-Sep-1986"/>
    <n v="39"/>
  </r>
  <r>
    <s v="Id1806"/>
    <n v="1991"/>
    <s v="Oct"/>
    <n v="12"/>
    <n v="1"/>
    <n v="4738.2700000000004"/>
    <x v="0"/>
    <s v="tier - 3"/>
    <x v="1"/>
    <s v="12-Oct-1991"/>
    <n v="34"/>
  </r>
  <r>
    <s v="Id1805"/>
    <n v="2004"/>
    <s v="Nov"/>
    <n v="24"/>
    <n v="0"/>
    <n v="4740.78"/>
    <x v="0"/>
    <s v="tier - 3"/>
    <x v="11"/>
    <s v="24-Nov-2004"/>
    <n v="20"/>
  </r>
  <r>
    <s v="Id1804"/>
    <n v="1987"/>
    <s v="Jun"/>
    <n v="5"/>
    <n v="1"/>
    <n v="4746.34"/>
    <x v="0"/>
    <s v="tier - 2"/>
    <x v="2"/>
    <s v="5-Jun-1987"/>
    <n v="38"/>
  </r>
  <r>
    <s v="Id1803"/>
    <n v="1987"/>
    <s v="Sep"/>
    <n v="2"/>
    <n v="1"/>
    <n v="4747.05"/>
    <x v="0"/>
    <s v="tier - 2"/>
    <x v="0"/>
    <s v="2-Sep-1987"/>
    <n v="38"/>
  </r>
  <r>
    <s v="Id1802"/>
    <n v="1987"/>
    <s v="Nov"/>
    <n v="22"/>
    <n v="1"/>
    <n v="4751.07"/>
    <x v="1"/>
    <s v="tier - 1"/>
    <x v="2"/>
    <s v="22-Nov-1987"/>
    <n v="37"/>
  </r>
  <r>
    <s v="Id1801"/>
    <n v="1992"/>
    <s v="Aug"/>
    <n v="16"/>
    <n v="2"/>
    <n v="4753.6400000000003"/>
    <x v="0"/>
    <s v="tier - 3"/>
    <x v="0"/>
    <s v="16-Aug-1992"/>
    <n v="33"/>
  </r>
  <r>
    <s v="Id1800"/>
    <n v="1987"/>
    <s v="Sep"/>
    <n v="27"/>
    <n v="1"/>
    <n v="4762.33"/>
    <x v="1"/>
    <s v="tier - 3"/>
    <x v="2"/>
    <s v="27-Sep-1987"/>
    <n v="38"/>
  </r>
  <r>
    <s v="Id1799"/>
    <n v="1989"/>
    <s v="Aug"/>
    <n v="1"/>
    <n v="1"/>
    <n v="4766.0200000000004"/>
    <x v="0"/>
    <s v="tier - 3"/>
    <x v="2"/>
    <s v="1-Aug-1989"/>
    <n v="36"/>
  </r>
  <r>
    <s v="Id1798"/>
    <n v="1989"/>
    <s v="Dec"/>
    <n v="9"/>
    <n v="1"/>
    <n v="4779.6000000000004"/>
    <x v="0"/>
    <s v="tier - 3"/>
    <x v="0"/>
    <s v="9-Dec-1989"/>
    <n v="35"/>
  </r>
  <r>
    <s v="Id1797"/>
    <n v="1987"/>
    <s v="Jun"/>
    <n v="22"/>
    <n v="3"/>
    <n v="4787.42"/>
    <x v="0"/>
    <s v="tier - 3"/>
    <x v="0"/>
    <s v="22-Jun-1987"/>
    <n v="38"/>
  </r>
  <r>
    <s v="Id1796"/>
    <n v="1989"/>
    <s v="Dec"/>
    <n v="16"/>
    <n v="1"/>
    <n v="4795.66"/>
    <x v="0"/>
    <s v="tier - 1"/>
    <x v="0"/>
    <s v="16-Dec-1989"/>
    <n v="35"/>
  </r>
  <r>
    <s v="Id1795"/>
    <n v="1978"/>
    <s v="Oct"/>
    <n v="3"/>
    <n v="2"/>
    <n v="4812.34"/>
    <x v="0"/>
    <s v="tier - 3"/>
    <x v="0"/>
    <s v="3-Oct-1978"/>
    <n v="47"/>
  </r>
  <r>
    <s v="Id1794"/>
    <n v="1981"/>
    <s v="Jul"/>
    <n v="3"/>
    <n v="1"/>
    <n v="4827.1000000000004"/>
    <x v="0"/>
    <s v="tier - 1"/>
    <x v="0"/>
    <s v="3-Jul-1981"/>
    <n v="44"/>
  </r>
  <r>
    <s v="Id1793"/>
    <n v="1995"/>
    <s v="Dec"/>
    <n v="1"/>
    <n v="3"/>
    <n v="4827.8999999999996"/>
    <x v="2"/>
    <s v="tier - 2"/>
    <x v="15"/>
    <s v="1-Dec-1995"/>
    <n v="29"/>
  </r>
  <r>
    <s v="Id1792"/>
    <n v="2002"/>
    <s v="Jun"/>
    <n v="27"/>
    <n v="5"/>
    <n v="4830.63"/>
    <x v="0"/>
    <s v="tier - 1"/>
    <x v="2"/>
    <s v="27-Jun-2002"/>
    <n v="23"/>
  </r>
  <r>
    <s v="Id1791"/>
    <n v="2000"/>
    <s v="Dec"/>
    <n v="11"/>
    <n v="0"/>
    <n v="4835.43"/>
    <x v="0"/>
    <s v="tier - 2"/>
    <x v="11"/>
    <s v="11-Dec-2000"/>
    <n v="24"/>
  </r>
  <r>
    <s v="Id1790"/>
    <n v="1992"/>
    <s v="Sep"/>
    <n v="10"/>
    <n v="3"/>
    <n v="4837.58"/>
    <x v="1"/>
    <s v="tier - 2"/>
    <x v="0"/>
    <s v="10-Sep-1992"/>
    <n v="33"/>
  </r>
  <r>
    <s v="Id1789"/>
    <n v="1984"/>
    <s v="Oct"/>
    <n v="15"/>
    <n v="3"/>
    <n v="4839.18"/>
    <x v="0"/>
    <s v="tier - 1"/>
    <x v="1"/>
    <s v="15-Oct-1984"/>
    <n v="41"/>
  </r>
  <r>
    <s v="Id1788"/>
    <n v="1995"/>
    <s v="Sep"/>
    <n v="29"/>
    <n v="0"/>
    <n v="4840.95"/>
    <x v="0"/>
    <s v="tier - 1"/>
    <x v="11"/>
    <s v="29-Sep-1995"/>
    <n v="30"/>
  </r>
  <r>
    <s v="Id1787"/>
    <n v="1979"/>
    <s v="Dec"/>
    <n v="13"/>
    <n v="2"/>
    <n v="4843.79"/>
    <x v="0"/>
    <s v="tier - 3"/>
    <x v="0"/>
    <s v="13-Dec-1979"/>
    <n v="45"/>
  </r>
  <r>
    <s v="Id1786"/>
    <n v="1974"/>
    <s v="Sep"/>
    <n v="11"/>
    <n v="0"/>
    <n v="4844.67"/>
    <x v="0"/>
    <s v="tier - 2"/>
    <x v="0"/>
    <s v="11-Sep-1974"/>
    <n v="51"/>
  </r>
  <r>
    <s v="Id1785"/>
    <n v="2001"/>
    <s v="Jun"/>
    <n v="7"/>
    <n v="0"/>
    <n v="4846.53"/>
    <x v="0"/>
    <s v="tier - 3"/>
    <x v="11"/>
    <s v="7-Jun-2001"/>
    <n v="24"/>
  </r>
  <r>
    <s v="Id1784"/>
    <n v="1995"/>
    <s v="Dec"/>
    <n v="27"/>
    <n v="3"/>
    <n v="4846.92"/>
    <x v="0"/>
    <s v="tier - 3"/>
    <x v="12"/>
    <s v="27-Dec-1995"/>
    <n v="29"/>
  </r>
  <r>
    <s v="Id1783"/>
    <n v="1989"/>
    <s v="Sep"/>
    <n v="1"/>
    <n v="3"/>
    <n v="4859.8900000000003"/>
    <x v="0"/>
    <s v="tier - 3"/>
    <x v="2"/>
    <s v="1-Sep-1989"/>
    <n v="36"/>
  </r>
  <r>
    <s v="Id1782"/>
    <n v="1997"/>
    <s v="Sep"/>
    <n v="29"/>
    <n v="4"/>
    <n v="4877.9799999999996"/>
    <x v="0"/>
    <s v="tier - 3"/>
    <x v="1"/>
    <s v="29-Sep-1997"/>
    <n v="28"/>
  </r>
  <r>
    <s v="Id1781"/>
    <n v="1986"/>
    <s v="Dec"/>
    <n v="23"/>
    <n v="0"/>
    <n v="4883.87"/>
    <x v="0"/>
    <s v="tier - 1"/>
    <x v="2"/>
    <s v="23-Dec-1986"/>
    <n v="38"/>
  </r>
  <r>
    <s v="Id1780"/>
    <n v="1986"/>
    <s v="Oct"/>
    <n v="27"/>
    <n v="0"/>
    <n v="4889.04"/>
    <x v="0"/>
    <s v="tier - 1"/>
    <x v="0"/>
    <s v="27-Oct-1986"/>
    <n v="39"/>
  </r>
  <r>
    <s v="Id1779"/>
    <n v="1989"/>
    <s v="Jul"/>
    <n v="10"/>
    <n v="2"/>
    <n v="4890"/>
    <x v="1"/>
    <s v="tier - 2"/>
    <x v="0"/>
    <s v="10-Jul-1989"/>
    <n v="36"/>
  </r>
  <r>
    <s v="Id1778"/>
    <n v="1990"/>
    <s v="Nov"/>
    <n v="28"/>
    <n v="3"/>
    <n v="4894.3900000000003"/>
    <x v="0"/>
    <s v="tier - 3"/>
    <x v="0"/>
    <s v="28-Nov-1990"/>
    <n v="34"/>
  </r>
  <r>
    <s v="Id1777"/>
    <n v="1988"/>
    <s v="Sep"/>
    <n v="23"/>
    <n v="1"/>
    <n v="4894.75"/>
    <x v="1"/>
    <s v="tier - 3"/>
    <x v="1"/>
    <s v="23-Sep-1988"/>
    <n v="37"/>
  </r>
  <r>
    <s v="Id1776"/>
    <n v="1993"/>
    <s v="Jul"/>
    <n v="10"/>
    <n v="2"/>
    <n v="4906.41"/>
    <x v="0"/>
    <s v="tier - 1"/>
    <x v="1"/>
    <s v="10-Jul-1993"/>
    <n v="32"/>
  </r>
  <r>
    <s v="Id1775"/>
    <n v="1981"/>
    <s v="Oct"/>
    <n v="18"/>
    <n v="1"/>
    <n v="4911.8900000000003"/>
    <x v="0"/>
    <s v="tier - 3"/>
    <x v="0"/>
    <s v="18-Oct-1981"/>
    <n v="44"/>
  </r>
  <r>
    <s v="Id1774"/>
    <n v="2002"/>
    <s v="Aug"/>
    <n v="21"/>
    <n v="5"/>
    <n v="4915.0600000000004"/>
    <x v="0"/>
    <s v="tier - 1"/>
    <x v="12"/>
    <s v="21-Aug-2002"/>
    <n v="23"/>
  </r>
  <r>
    <s v="Id1773"/>
    <n v="1993"/>
    <s v="Aug"/>
    <n v="10"/>
    <n v="2"/>
    <n v="4922.92"/>
    <x v="0"/>
    <s v="tier - 2"/>
    <x v="1"/>
    <s v="10-Aug-1993"/>
    <n v="32"/>
  </r>
  <r>
    <s v="Id1772"/>
    <n v="1991"/>
    <s v="Aug"/>
    <n v="23"/>
    <n v="2"/>
    <n v="4931.6499999999996"/>
    <x v="0"/>
    <s v="tier - 3"/>
    <x v="2"/>
    <s v="23-Aug-1991"/>
    <n v="34"/>
  </r>
  <r>
    <s v="Id1771"/>
    <n v="1991"/>
    <s v="Nov"/>
    <n v="27"/>
    <n v="2"/>
    <n v="4934.71"/>
    <x v="0"/>
    <s v="tier - 3"/>
    <x v="2"/>
    <s v="27-Nov-1991"/>
    <n v="33"/>
  </r>
  <r>
    <s v="Id1770"/>
    <n v="1974"/>
    <s v="Jun"/>
    <n v="26"/>
    <n v="0"/>
    <n v="4942.0600000000004"/>
    <x v="0"/>
    <s v="tier - 2"/>
    <x v="0"/>
    <s v="26-Jun-1974"/>
    <n v="51"/>
  </r>
  <r>
    <s v="Id1769"/>
    <n v="1991"/>
    <s v="Aug"/>
    <n v="30"/>
    <n v="2"/>
    <n v="4949.76"/>
    <x v="0"/>
    <s v="tier - 1"/>
    <x v="0"/>
    <s v="30-Aug-1991"/>
    <n v="34"/>
  </r>
  <r>
    <s v="Id1768"/>
    <n v="1973"/>
    <s v="Nov"/>
    <n v="7"/>
    <n v="0"/>
    <n v="4985.22"/>
    <x v="0"/>
    <s v="tier - 3"/>
    <x v="0"/>
    <s v="7-Nov-1973"/>
    <n v="52"/>
  </r>
  <r>
    <s v="Id1767"/>
    <n v="1988"/>
    <s v="Jun"/>
    <n v="24"/>
    <n v="0"/>
    <n v="4992.38"/>
    <x v="0"/>
    <s v="tier - 3"/>
    <x v="8"/>
    <s v="24-Jun-1988"/>
    <n v="37"/>
  </r>
  <r>
    <s v="Id1766"/>
    <n v="2001"/>
    <s v="Oct"/>
    <n v="5"/>
    <n v="0"/>
    <n v="4999.04"/>
    <x v="0"/>
    <s v="tier - 2"/>
    <x v="2"/>
    <s v="5-Oct-2001"/>
    <n v="24"/>
  </r>
  <r>
    <s v="Id1765"/>
    <n v="1988"/>
    <s v="Sep"/>
    <n v="4"/>
    <n v="1"/>
    <n v="5002.78"/>
    <x v="0"/>
    <s v="tier - 2"/>
    <x v="0"/>
    <s v="4-Sep-1988"/>
    <n v="37"/>
  </r>
  <r>
    <s v="Id1764"/>
    <n v="1977"/>
    <s v="Jun"/>
    <n v="9"/>
    <n v="2"/>
    <n v="5003.7700000000004"/>
    <x v="0"/>
    <s v="tier - 3"/>
    <x v="0"/>
    <s v="9-Jun-1977"/>
    <n v="48"/>
  </r>
  <r>
    <s v="Id1763"/>
    <n v="1988"/>
    <s v="Jul"/>
    <n v="8"/>
    <n v="1"/>
    <n v="5003.8500000000004"/>
    <x v="0"/>
    <s v="tier - 3"/>
    <x v="2"/>
    <s v="8-Jul-1988"/>
    <n v="37"/>
  </r>
  <r>
    <s v="Id1762"/>
    <n v="1988"/>
    <s v="Nov"/>
    <n v="9"/>
    <n v="1"/>
    <n v="5012.47"/>
    <x v="0"/>
    <s v="tier - 3"/>
    <x v="2"/>
    <s v="9-Nov-1988"/>
    <n v="36"/>
  </r>
  <r>
    <s v="Id1761"/>
    <n v="1985"/>
    <s v="Dec"/>
    <n v="28"/>
    <n v="0"/>
    <n v="5028.1499999999996"/>
    <x v="2"/>
    <s v="tier - 2"/>
    <x v="1"/>
    <s v="28-Dec-1985"/>
    <n v="39"/>
  </r>
  <r>
    <s v="Id1760"/>
    <n v="1991"/>
    <s v="Sep"/>
    <n v="10"/>
    <n v="2"/>
    <n v="5031.2700000000004"/>
    <x v="1"/>
    <s v="tier - 1"/>
    <x v="5"/>
    <s v="10-Sep-1991"/>
    <n v="34"/>
  </r>
  <r>
    <s v="Id1759"/>
    <n v="1986"/>
    <s v="Jun"/>
    <n v="29"/>
    <n v="3"/>
    <n v="5034.1000000000004"/>
    <x v="0"/>
    <s v="tier - 2"/>
    <x v="0"/>
    <s v="29-Jun-1986"/>
    <n v="39"/>
  </r>
  <r>
    <s v="Id1758"/>
    <n v="1997"/>
    <s v="Dec"/>
    <n v="4"/>
    <n v="0"/>
    <n v="5038.57"/>
    <x v="0"/>
    <s v="tier - 2"/>
    <x v="7"/>
    <s v="4-Dec-1997"/>
    <n v="27"/>
  </r>
  <r>
    <s v="Id1757"/>
    <n v="2001"/>
    <s v="Oct"/>
    <n v="16"/>
    <n v="0"/>
    <n v="5043.13"/>
    <x v="0"/>
    <s v="tier - 3"/>
    <x v="2"/>
    <s v="16-Oct-2001"/>
    <n v="24"/>
  </r>
  <r>
    <s v="Id1756"/>
    <n v="1997"/>
    <s v="Jul"/>
    <n v="29"/>
    <n v="0"/>
    <n v="5045.1499999999996"/>
    <x v="0"/>
    <s v="tier - 2"/>
    <x v="1"/>
    <s v="29-Jul-1997"/>
    <n v="28"/>
  </r>
  <r>
    <s v="Id1755"/>
    <n v="1980"/>
    <s v="Sep"/>
    <n v="7"/>
    <n v="2"/>
    <n v="5054.05"/>
    <x v="0"/>
    <s v="tier - 2"/>
    <x v="0"/>
    <s v="7-Sep-1980"/>
    <n v="45"/>
  </r>
  <r>
    <s v="Id1754"/>
    <n v="1993"/>
    <s v="Jun"/>
    <n v="11"/>
    <n v="0"/>
    <n v="5059.5600000000004"/>
    <x v="0"/>
    <s v="tier - 1"/>
    <x v="11"/>
    <s v="11-Jun-1993"/>
    <n v="32"/>
  </r>
  <r>
    <s v="Id1753"/>
    <n v="1978"/>
    <s v="Nov"/>
    <n v="22"/>
    <n v="2"/>
    <n v="5077.1899999999996"/>
    <x v="0"/>
    <s v="tier - 3"/>
    <x v="1"/>
    <s v="22-Nov-1978"/>
    <n v="46"/>
  </r>
  <r>
    <s v="Id1752"/>
    <n v="1997"/>
    <s v="Jul"/>
    <n v="14"/>
    <n v="5"/>
    <n v="5080.1000000000004"/>
    <x v="1"/>
    <s v="tier - 2"/>
    <x v="2"/>
    <s v="14-Jul-1997"/>
    <n v="28"/>
  </r>
  <r>
    <s v="Id1751"/>
    <n v="1999"/>
    <s v="Jun"/>
    <n v="19"/>
    <n v="0"/>
    <n v="5087.92"/>
    <x v="0"/>
    <s v="tier - 2"/>
    <x v="14"/>
    <s v="19-Jun-1999"/>
    <n v="26"/>
  </r>
  <r>
    <s v="Id1750"/>
    <n v="1987"/>
    <s v="Nov"/>
    <n v="18"/>
    <n v="1"/>
    <n v="5116.5"/>
    <x v="0"/>
    <s v="tier - 2"/>
    <x v="1"/>
    <s v="18-Nov-1987"/>
    <n v="37"/>
  </r>
  <r>
    <s v="Id1749"/>
    <n v="1988"/>
    <s v="Nov"/>
    <n v="1"/>
    <n v="2"/>
    <n v="5124.1899999999996"/>
    <x v="0"/>
    <s v="tier - 3"/>
    <x v="0"/>
    <s v="1-Nov-1988"/>
    <n v="37"/>
  </r>
  <r>
    <s v="Id1748"/>
    <n v="1987"/>
    <s v="Sep"/>
    <n v="13"/>
    <n v="1"/>
    <n v="5125.22"/>
    <x v="2"/>
    <s v="tier - 2"/>
    <x v="1"/>
    <s v="13-Sep-1987"/>
    <n v="38"/>
  </r>
  <r>
    <s v="Id1747"/>
    <n v="1988"/>
    <s v="Sep"/>
    <n v="15"/>
    <n v="3"/>
    <n v="5136.75"/>
    <x v="0"/>
    <s v="tier - 1"/>
    <x v="0"/>
    <s v="15-Sep-1988"/>
    <n v="37"/>
  </r>
  <r>
    <s v="Id1746"/>
    <n v="1993"/>
    <s v="Dec"/>
    <n v="10"/>
    <n v="3"/>
    <n v="5138.26"/>
    <x v="0"/>
    <s v="tier - 2"/>
    <x v="0"/>
    <s v="10-Dec-1993"/>
    <n v="31"/>
  </r>
  <r>
    <s v="Id1745"/>
    <n v="1984"/>
    <s v="Aug"/>
    <n v="22"/>
    <n v="3"/>
    <n v="5144.18"/>
    <x v="0"/>
    <s v="tier - 1"/>
    <x v="0"/>
    <s v="22-Aug-1984"/>
    <n v="41"/>
  </r>
  <r>
    <s v="Id1744"/>
    <n v="1990"/>
    <s v="Aug"/>
    <n v="22"/>
    <n v="1"/>
    <n v="5148.55"/>
    <x v="0"/>
    <s v="tier - 2"/>
    <x v="8"/>
    <s v="22-Aug-1990"/>
    <n v="35"/>
  </r>
  <r>
    <s v="Id1743"/>
    <n v="1990"/>
    <s v="Oct"/>
    <n v="9"/>
    <n v="2"/>
    <n v="5152.13"/>
    <x v="0"/>
    <s v="tier - 2"/>
    <x v="2"/>
    <s v="9-Oct-1990"/>
    <n v="35"/>
  </r>
  <r>
    <s v="Id1742"/>
    <n v="1991"/>
    <s v="Aug"/>
    <n v="29"/>
    <n v="3"/>
    <n v="5166.96"/>
    <x v="0"/>
    <s v="tier - 2"/>
    <x v="1"/>
    <s v="29-Aug-1991"/>
    <n v="34"/>
  </r>
  <r>
    <s v="Id1741"/>
    <n v="1984"/>
    <s v="Oct"/>
    <n v="16"/>
    <n v="3"/>
    <n v="5177.12"/>
    <x v="0"/>
    <s v="tier - 1"/>
    <x v="0"/>
    <s v="16-Oct-1984"/>
    <n v="41"/>
  </r>
  <r>
    <s v="Id1740"/>
    <n v="1979"/>
    <s v="Sep"/>
    <n v="12"/>
    <n v="2"/>
    <n v="5195.58"/>
    <x v="0"/>
    <s v="tier - 2"/>
    <x v="0"/>
    <s v="12-Sep-1979"/>
    <n v="46"/>
  </r>
  <r>
    <s v="Id1739"/>
    <n v="2004"/>
    <s v="Jun"/>
    <n v="6"/>
    <n v="0"/>
    <n v="5198.6899999999996"/>
    <x v="0"/>
    <s v="tier - 2"/>
    <x v="16"/>
    <s v="6-Jun-2004"/>
    <n v="21"/>
  </r>
  <r>
    <s v="Id1738"/>
    <n v="1983"/>
    <s v="Oct"/>
    <n v="24"/>
    <n v="3"/>
    <n v="5207.97"/>
    <x v="0"/>
    <s v="tier - 2"/>
    <x v="1"/>
    <s v="24-Oct-1983"/>
    <n v="42"/>
  </r>
  <r>
    <s v="Id1737"/>
    <n v="1993"/>
    <s v="Jun"/>
    <n v="17"/>
    <n v="3"/>
    <n v="5209.58"/>
    <x v="1"/>
    <s v="tier - 3"/>
    <x v="12"/>
    <s v="17-Jun-1993"/>
    <n v="32"/>
  </r>
  <r>
    <s v="Id1736"/>
    <n v="1999"/>
    <s v="Dec"/>
    <n v="1"/>
    <n v="0"/>
    <n v="5213.22"/>
    <x v="0"/>
    <s v="tier - 1"/>
    <x v="1"/>
    <s v="1-Dec-1999"/>
    <n v="25"/>
  </r>
  <r>
    <s v="Id1735"/>
    <n v="1995"/>
    <s v="Jun"/>
    <n v="6"/>
    <n v="0"/>
    <n v="5216.4799999999996"/>
    <x v="0"/>
    <s v="tier - 2"/>
    <x v="7"/>
    <s v="6-Jun-1995"/>
    <n v="30"/>
  </r>
  <r>
    <s v="Id1734"/>
    <n v="1987"/>
    <s v="Jun"/>
    <n v="29"/>
    <n v="0"/>
    <n v="5227.99"/>
    <x v="0"/>
    <s v="tier - 1"/>
    <x v="8"/>
    <s v="29-Jun-1987"/>
    <n v="38"/>
  </r>
  <r>
    <s v="Id1733"/>
    <n v="1987"/>
    <s v="Dec"/>
    <n v="26"/>
    <n v="1"/>
    <n v="5240.7700000000004"/>
    <x v="0"/>
    <s v="tier - 2"/>
    <x v="2"/>
    <s v="26-Dec-1987"/>
    <n v="37"/>
  </r>
  <r>
    <s v="Id1732"/>
    <n v="1987"/>
    <s v="Jul"/>
    <n v="5"/>
    <n v="1"/>
    <n v="5245.23"/>
    <x v="0"/>
    <s v="tier - 2"/>
    <x v="0"/>
    <s v="5-Jul-1987"/>
    <n v="38"/>
  </r>
  <r>
    <s v="Id1731"/>
    <n v="1987"/>
    <s v="Sep"/>
    <n v="9"/>
    <n v="1"/>
    <n v="5246.05"/>
    <x v="0"/>
    <s v="tier - 3"/>
    <x v="2"/>
    <s v="9-Sep-1987"/>
    <n v="38"/>
  </r>
  <r>
    <s v="Id1730"/>
    <n v="1990"/>
    <s v="Jul"/>
    <n v="6"/>
    <n v="3"/>
    <n v="5253.52"/>
    <x v="1"/>
    <s v="tier - 3"/>
    <x v="2"/>
    <s v="6-Jul-1990"/>
    <n v="35"/>
  </r>
  <r>
    <s v="Id1729"/>
    <n v="1989"/>
    <s v="Nov"/>
    <n v="25"/>
    <n v="2"/>
    <n v="5257.51"/>
    <x v="0"/>
    <s v="tier - 2"/>
    <x v="1"/>
    <s v="25-Nov-1989"/>
    <n v="35"/>
  </r>
  <r>
    <s v="Id1728"/>
    <n v="1989"/>
    <s v="Jul"/>
    <n v="19"/>
    <n v="2"/>
    <n v="5261.47"/>
    <x v="0"/>
    <s v="tier - 2"/>
    <x v="1"/>
    <s v="19-Jul-1989"/>
    <n v="36"/>
  </r>
  <r>
    <s v="Id1727"/>
    <n v="1986"/>
    <s v="Oct"/>
    <n v="25"/>
    <n v="0"/>
    <n v="5266.37"/>
    <x v="0"/>
    <s v="tier - 2"/>
    <x v="1"/>
    <s v="25-Oct-1986"/>
    <n v="39"/>
  </r>
  <r>
    <s v="Id1726"/>
    <n v="1986"/>
    <s v="Sep"/>
    <n v="20"/>
    <n v="0"/>
    <n v="5267.82"/>
    <x v="0"/>
    <s v="tier - 2"/>
    <x v="1"/>
    <s v="20-Sep-1986"/>
    <n v="39"/>
  </r>
  <r>
    <s v="Id1725"/>
    <n v="1986"/>
    <s v="Oct"/>
    <n v="20"/>
    <n v="0"/>
    <n v="5272.18"/>
    <x v="0"/>
    <s v="tier - 3"/>
    <x v="1"/>
    <s v="20-Oct-1986"/>
    <n v="39"/>
  </r>
  <r>
    <s v="Id1724"/>
    <n v="1987"/>
    <s v="Sep"/>
    <n v="1"/>
    <n v="3"/>
    <n v="5275.86"/>
    <x v="0"/>
    <s v="tier - 2"/>
    <x v="0"/>
    <s v="1-Sep-1987"/>
    <n v="38"/>
  </r>
  <r>
    <s v="Id1723"/>
    <n v="1974"/>
    <s v="Nov"/>
    <n v="12"/>
    <n v="0"/>
    <n v="5291.71"/>
    <x v="0"/>
    <s v="tier - 2"/>
    <x v="1"/>
    <s v="12-Nov-1974"/>
    <n v="50"/>
  </r>
  <r>
    <s v="Id1722"/>
    <n v="2004"/>
    <s v="Aug"/>
    <n v="22"/>
    <n v="0"/>
    <n v="5293.67"/>
    <x v="0"/>
    <s v="tier - 2"/>
    <x v="16"/>
    <s v="22-Aug-2004"/>
    <n v="21"/>
  </r>
  <r>
    <s v="Id1721"/>
    <n v="2000"/>
    <s v="Sep"/>
    <n v="9"/>
    <n v="0"/>
    <n v="5306.7"/>
    <x v="0"/>
    <s v="tier - 3"/>
    <x v="1"/>
    <s v="9-Sep-2000"/>
    <n v="25"/>
  </r>
  <r>
    <s v="Id1720"/>
    <n v="1994"/>
    <s v="Nov"/>
    <n v="13"/>
    <n v="3"/>
    <n v="5312.17"/>
    <x v="0"/>
    <s v="tier - 2"/>
    <x v="1"/>
    <s v="13-Nov-1994"/>
    <n v="30"/>
  </r>
  <r>
    <s v="Id1719"/>
    <n v="1974"/>
    <s v="Sep"/>
    <n v="2"/>
    <n v="0"/>
    <n v="5322.24"/>
    <x v="0"/>
    <s v="tier - 1"/>
    <x v="1"/>
    <s v="2-Sep-1974"/>
    <n v="51"/>
  </r>
  <r>
    <s v="Id1718"/>
    <n v="1992"/>
    <s v="Jun"/>
    <n v="18"/>
    <n v="3"/>
    <n v="5325.65"/>
    <x v="0"/>
    <s v="tier - 1"/>
    <x v="2"/>
    <s v="18-Jun-1992"/>
    <n v="33"/>
  </r>
  <r>
    <s v="Id1717"/>
    <n v="1991"/>
    <s v="Aug"/>
    <n v="28"/>
    <n v="2"/>
    <n v="5327.4"/>
    <x v="0"/>
    <s v="tier - 1"/>
    <x v="1"/>
    <s v="28-Aug-1991"/>
    <n v="34"/>
  </r>
  <r>
    <s v="Id1716"/>
    <n v="1972"/>
    <s v="Dec"/>
    <n v="15"/>
    <n v="0"/>
    <n v="5344.81"/>
    <x v="0"/>
    <s v="tier - 3"/>
    <x v="0"/>
    <s v="15-Dec-1972"/>
    <n v="52"/>
  </r>
  <r>
    <s v="Id1715"/>
    <n v="1989"/>
    <s v="Nov"/>
    <n v="7"/>
    <n v="1"/>
    <n v="5354.07"/>
    <x v="0"/>
    <s v="tier - 3"/>
    <x v="8"/>
    <s v="7-Nov-1989"/>
    <n v="36"/>
  </r>
  <r>
    <s v="Id1714"/>
    <n v="1994"/>
    <s v="Dec"/>
    <n v="7"/>
    <n v="0"/>
    <n v="5364.66"/>
    <x v="0"/>
    <s v="tier - 1"/>
    <x v="2"/>
    <s v="7-Dec-1994"/>
    <n v="30"/>
  </r>
  <r>
    <s v="Id1713"/>
    <n v="1986"/>
    <s v="Jun"/>
    <n v="1"/>
    <n v="1"/>
    <n v="5373.36"/>
    <x v="0"/>
    <s v="tier - 2"/>
    <x v="1"/>
    <s v="1-Jun-1986"/>
    <n v="39"/>
  </r>
  <r>
    <s v="Id1712"/>
    <n v="1989"/>
    <s v="Nov"/>
    <n v="18"/>
    <n v="2"/>
    <n v="5375.04"/>
    <x v="0"/>
    <s v="tier - 1"/>
    <x v="2"/>
    <s v="18-Nov-1989"/>
    <n v="35"/>
  </r>
  <r>
    <s v="Id1711"/>
    <n v="1986"/>
    <s v="Jul"/>
    <n v="22"/>
    <n v="1"/>
    <n v="5377.46"/>
    <x v="0"/>
    <s v="tier - 3"/>
    <x v="1"/>
    <s v="22-Jul-1986"/>
    <n v="39"/>
  </r>
  <r>
    <s v="Id1710"/>
    <n v="1984"/>
    <s v="Jun"/>
    <n v="1"/>
    <n v="0"/>
    <n v="5383.54"/>
    <x v="0"/>
    <s v="tier - 3"/>
    <x v="2"/>
    <s v="1-Jun-1984"/>
    <n v="41"/>
  </r>
  <r>
    <s v="Id1709"/>
    <n v="1988"/>
    <s v="Aug"/>
    <n v="8"/>
    <n v="1"/>
    <n v="5385.34"/>
    <x v="0"/>
    <s v="tier - 3"/>
    <x v="1"/>
    <s v="8-Aug-1988"/>
    <n v="37"/>
  </r>
  <r>
    <s v="Id1708"/>
    <n v="1989"/>
    <s v="Nov"/>
    <n v="6"/>
    <n v="3"/>
    <n v="5396.44"/>
    <x v="0"/>
    <s v="tier - 3"/>
    <x v="0"/>
    <s v="6-Nov-1989"/>
    <n v="36"/>
  </r>
  <r>
    <s v="Id1707"/>
    <n v="1984"/>
    <s v="Sep"/>
    <n v="3"/>
    <n v="0"/>
    <n v="5397.62"/>
    <x v="0"/>
    <s v="tier - 2"/>
    <x v="0"/>
    <s v="3-Sep-1984"/>
    <n v="41"/>
  </r>
  <r>
    <s v="Id1706"/>
    <n v="1984"/>
    <s v="Aug"/>
    <n v="1"/>
    <n v="0"/>
    <n v="5400.98"/>
    <x v="0"/>
    <s v="tier - 2"/>
    <x v="0"/>
    <s v="1-Aug-1984"/>
    <n v="41"/>
  </r>
  <r>
    <s v="Id1705"/>
    <n v="1985"/>
    <s v="Dec"/>
    <n v="23"/>
    <n v="3"/>
    <n v="5402.89"/>
    <x v="0"/>
    <s v="tier - 1"/>
    <x v="0"/>
    <s v="23-Dec-1985"/>
    <n v="39"/>
  </r>
  <r>
    <s v="Id1704"/>
    <n v="1975"/>
    <s v="Sep"/>
    <n v="27"/>
    <n v="1"/>
    <n v="5411.99"/>
    <x v="0"/>
    <s v="tier - 3"/>
    <x v="1"/>
    <s v="27-Sep-1975"/>
    <n v="50"/>
  </r>
  <r>
    <s v="Id1703"/>
    <n v="1982"/>
    <s v="Sep"/>
    <n v="27"/>
    <n v="0"/>
    <n v="5415.66"/>
    <x v="0"/>
    <s v="tier - 3"/>
    <x v="0"/>
    <s v="27-Sep-1982"/>
    <n v="43"/>
  </r>
  <r>
    <s v="Id1702"/>
    <n v="1991"/>
    <s v="Jul"/>
    <n v="6"/>
    <n v="3"/>
    <n v="5425.02"/>
    <x v="0"/>
    <s v="tier - 1"/>
    <x v="1"/>
    <s v="6-Jul-1991"/>
    <n v="34"/>
  </r>
  <r>
    <s v="Id1701"/>
    <n v="1992"/>
    <s v="Sep"/>
    <n v="17"/>
    <n v="3"/>
    <n v="5428.73"/>
    <x v="1"/>
    <s v="tier - 1"/>
    <x v="12"/>
    <s v="17-Sep-1992"/>
    <n v="33"/>
  </r>
  <r>
    <s v="Id1700"/>
    <n v="1978"/>
    <s v="Jun"/>
    <n v="8"/>
    <n v="2"/>
    <n v="5428.98"/>
    <x v="0"/>
    <s v="tier - 2"/>
    <x v="1"/>
    <s v="8-Jun-1978"/>
    <n v="47"/>
  </r>
  <r>
    <s v="Id1699"/>
    <n v="1982"/>
    <s v="Aug"/>
    <n v="25"/>
    <n v="0"/>
    <n v="5438.75"/>
    <x v="1"/>
    <s v="tier - 2"/>
    <x v="0"/>
    <s v="25-Aug-1982"/>
    <n v="43"/>
  </r>
  <r>
    <s v="Id1698"/>
    <n v="1986"/>
    <s v="Dec"/>
    <n v="25"/>
    <n v="0"/>
    <n v="5458.05"/>
    <x v="0"/>
    <s v="tier - 2"/>
    <x v="8"/>
    <s v="25-Dec-1986"/>
    <n v="38"/>
  </r>
  <r>
    <s v="Id1697"/>
    <n v="1973"/>
    <s v="Oct"/>
    <n v="24"/>
    <n v="0"/>
    <n v="5466.88"/>
    <x v="0"/>
    <s v="tier - 2"/>
    <x v="0"/>
    <s v="24-Oct-1973"/>
    <n v="52"/>
  </r>
  <r>
    <s v="Id1696"/>
    <n v="1986"/>
    <s v="Dec"/>
    <n v="2"/>
    <n v="0"/>
    <n v="5469.01"/>
    <x v="0"/>
    <s v="tier - 2"/>
    <x v="8"/>
    <s v="2-Dec-1986"/>
    <n v="38"/>
  </r>
  <r>
    <s v="Id1695"/>
    <n v="1986"/>
    <s v="Jul"/>
    <n v="12"/>
    <n v="1"/>
    <n v="5472.45"/>
    <x v="0"/>
    <s v="tier - 3"/>
    <x v="2"/>
    <s v="12-Jul-1986"/>
    <n v="39"/>
  </r>
  <r>
    <s v="Id1694"/>
    <n v="1986"/>
    <s v="Sep"/>
    <n v="30"/>
    <n v="1"/>
    <n v="5478.04"/>
    <x v="0"/>
    <s v="tier - 3"/>
    <x v="0"/>
    <s v="30-Sep-1986"/>
    <n v="39"/>
  </r>
  <r>
    <s v="Id1693"/>
    <n v="1984"/>
    <s v="Aug"/>
    <n v="26"/>
    <n v="1"/>
    <n v="5484.47"/>
    <x v="0"/>
    <s v="tier - 2"/>
    <x v="0"/>
    <s v="26-Aug-1984"/>
    <n v="41"/>
  </r>
  <r>
    <s v="Id1692"/>
    <n v="1984"/>
    <s v="Aug"/>
    <n v="17"/>
    <n v="1"/>
    <n v="5488.26"/>
    <x v="0"/>
    <s v="tier - 3"/>
    <x v="2"/>
    <s v="17-Aug-1984"/>
    <n v="41"/>
  </r>
  <r>
    <s v="Id1691"/>
    <n v="1988"/>
    <s v="Jul"/>
    <n v="29"/>
    <n v="3"/>
    <n v="5503.36"/>
    <x v="0"/>
    <s v="tier - 2"/>
    <x v="1"/>
    <s v="29-Jul-1988"/>
    <n v="37"/>
  </r>
  <r>
    <s v="Id1690"/>
    <n v="1981"/>
    <s v="Nov"/>
    <n v="7"/>
    <n v="1"/>
    <n v="5539.4"/>
    <x v="0"/>
    <s v="tier - 2"/>
    <x v="0"/>
    <s v="7-Nov-1981"/>
    <n v="44"/>
  </r>
  <r>
    <s v="Id1689"/>
    <n v="1980"/>
    <s v="Dec"/>
    <n v="7"/>
    <n v="2"/>
    <n v="5540.35"/>
    <x v="0"/>
    <s v="tier - 2"/>
    <x v="1"/>
    <s v="7-Dec-1980"/>
    <n v="44"/>
  </r>
  <r>
    <s v="Id1688"/>
    <n v="1999"/>
    <s v="Sep"/>
    <n v="22"/>
    <n v="0"/>
    <n v="5552.61"/>
    <x v="0"/>
    <s v="tier - 3"/>
    <x v="14"/>
    <s v="22-Sep-1999"/>
    <n v="26"/>
  </r>
  <r>
    <s v="Id1687"/>
    <n v="1974"/>
    <s v="Sep"/>
    <n v="18"/>
    <n v="0"/>
    <n v="5576.35"/>
    <x v="0"/>
    <s v="tier - 3"/>
    <x v="0"/>
    <s v="18-Sep-1974"/>
    <n v="51"/>
  </r>
  <r>
    <s v="Id1686"/>
    <n v="1985"/>
    <s v="Sep"/>
    <n v="5"/>
    <n v="3"/>
    <n v="5582.95"/>
    <x v="0"/>
    <s v="tier - 1"/>
    <x v="1"/>
    <s v="5-Sep-1985"/>
    <n v="40"/>
  </r>
  <r>
    <s v="Id1685"/>
    <n v="1986"/>
    <s v="Nov"/>
    <n v="21"/>
    <n v="2"/>
    <n v="5584.31"/>
    <x v="1"/>
    <s v="tier - 1"/>
    <x v="0"/>
    <s v="21-Nov-1986"/>
    <n v="38"/>
  </r>
  <r>
    <s v="Id1684"/>
    <n v="1983"/>
    <s v="Oct"/>
    <n v="3"/>
    <n v="3"/>
    <n v="5587.59"/>
    <x v="0"/>
    <s v="tier - 1"/>
    <x v="0"/>
    <s v="3-Oct-1983"/>
    <n v="42"/>
  </r>
  <r>
    <s v="Id1683"/>
    <n v="1988"/>
    <s v="Nov"/>
    <n v="18"/>
    <n v="1"/>
    <n v="5594.85"/>
    <x v="0"/>
    <s v="tier - 3"/>
    <x v="8"/>
    <s v="18-Nov-1988"/>
    <n v="36"/>
  </r>
  <r>
    <s v="Id1682"/>
    <n v="1978"/>
    <s v="Sep"/>
    <n v="11"/>
    <n v="2"/>
    <n v="5612.83"/>
    <x v="0"/>
    <s v="tier - 3"/>
    <x v="0"/>
    <s v="11-Sep-1978"/>
    <n v="47"/>
  </r>
  <r>
    <s v="Id1681"/>
    <n v="1994"/>
    <s v="Nov"/>
    <n v="15"/>
    <n v="5"/>
    <n v="5615.37"/>
    <x v="0"/>
    <s v="tier - 3"/>
    <x v="2"/>
    <s v="15-Nov-1994"/>
    <n v="30"/>
  </r>
  <r>
    <s v="Id1680"/>
    <n v="1987"/>
    <s v="Dec"/>
    <n v="9"/>
    <n v="1"/>
    <n v="5630.46"/>
    <x v="0"/>
    <s v="tier - 3"/>
    <x v="1"/>
    <s v="9-Dec-1987"/>
    <n v="37"/>
  </r>
  <r>
    <s v="Id1679"/>
    <n v="1983"/>
    <s v="Jun"/>
    <n v="8"/>
    <n v="0"/>
    <n v="5649.72"/>
    <x v="0"/>
    <s v="tier - 3"/>
    <x v="2"/>
    <s v="8-Jun-1983"/>
    <n v="42"/>
  </r>
  <r>
    <s v="Id1678"/>
    <n v="1978"/>
    <s v="Sep"/>
    <n v="27"/>
    <n v="2"/>
    <n v="5650.14"/>
    <x v="0"/>
    <s v="tier - 1"/>
    <x v="0"/>
    <s v="27-Sep-1978"/>
    <n v="47"/>
  </r>
  <r>
    <s v="Id1677"/>
    <n v="1983"/>
    <s v="Sep"/>
    <n v="3"/>
    <n v="0"/>
    <n v="5662.23"/>
    <x v="0"/>
    <s v="tier - 1"/>
    <x v="0"/>
    <s v="3-Sep-1983"/>
    <n v="42"/>
  </r>
  <r>
    <s v="Id1676"/>
    <n v="1984"/>
    <s v="Aug"/>
    <n v="12"/>
    <n v="3"/>
    <n v="5679.13"/>
    <x v="0"/>
    <s v="tier - 2"/>
    <x v="0"/>
    <s v="12-Aug-1984"/>
    <n v="41"/>
  </r>
  <r>
    <s v="Id1675"/>
    <n v="1972"/>
    <s v="Oct"/>
    <n v="28"/>
    <n v="0"/>
    <n v="5690.79"/>
    <x v="0"/>
    <s v="tier - 1"/>
    <x v="0"/>
    <s v="28-Oct-1972"/>
    <n v="53"/>
  </r>
  <r>
    <s v="Id1674"/>
    <n v="1992"/>
    <s v="Nov"/>
    <n v="3"/>
    <n v="3"/>
    <n v="5693.43"/>
    <x v="0"/>
    <s v="tier - 3"/>
    <x v="1"/>
    <s v="3-Nov-1992"/>
    <n v="33"/>
  </r>
  <r>
    <s v="Id1673"/>
    <n v="1974"/>
    <s v="Jul"/>
    <n v="6"/>
    <n v="0"/>
    <n v="5698.74"/>
    <x v="0"/>
    <s v="tier - 2"/>
    <x v="1"/>
    <s v="6-Jul-1974"/>
    <n v="51"/>
  </r>
  <r>
    <s v="Id1672"/>
    <n v="1981"/>
    <s v="Jun"/>
    <n v="15"/>
    <n v="0"/>
    <n v="5699.84"/>
    <x v="0"/>
    <s v="tier - 3"/>
    <x v="0"/>
    <s v="15-Jun-1981"/>
    <n v="44"/>
  </r>
  <r>
    <s v="Id1671"/>
    <n v="1993"/>
    <s v="Nov"/>
    <n v="3"/>
    <n v="4"/>
    <n v="5708.87"/>
    <x v="0"/>
    <s v="tier - 1"/>
    <x v="2"/>
    <s v="3-Nov-1993"/>
    <n v="32"/>
  </r>
  <r>
    <s v="Id1670"/>
    <n v="1981"/>
    <s v="Aug"/>
    <n v="30"/>
    <n v="0"/>
    <n v="5709.16"/>
    <x v="1"/>
    <s v="tier - 3"/>
    <x v="0"/>
    <s v="30-Aug-1981"/>
    <n v="44"/>
  </r>
  <r>
    <s v="Id1669"/>
    <n v="1971"/>
    <s v="Dec"/>
    <n v="18"/>
    <n v="0"/>
    <n v="5720.38"/>
    <x v="0"/>
    <s v="tier - 1"/>
    <x v="0"/>
    <s v="18-Dec-1971"/>
    <n v="53"/>
  </r>
  <r>
    <s v="Id1668"/>
    <n v="1987"/>
    <s v="Oct"/>
    <n v="19"/>
    <n v="2"/>
    <n v="5729.01"/>
    <x v="2"/>
    <s v="tier - 2"/>
    <x v="1"/>
    <s v="19-Oct-1987"/>
    <n v="38"/>
  </r>
  <r>
    <s v="Id1667"/>
    <n v="1972"/>
    <s v="Aug"/>
    <n v="21"/>
    <n v="0"/>
    <n v="5741.67"/>
    <x v="0"/>
    <s v="tier - 3"/>
    <x v="0"/>
    <s v="21-Aug-1972"/>
    <n v="53"/>
  </r>
  <r>
    <s v="Id1666"/>
    <n v="1993"/>
    <s v="Jun"/>
    <n v="10"/>
    <n v="0"/>
    <n v="5748.13"/>
    <x v="0"/>
    <s v="tier - 1"/>
    <x v="11"/>
    <s v="10-Jun-1993"/>
    <n v="32"/>
  </r>
  <r>
    <s v="Id1665"/>
    <n v="1983"/>
    <s v="Aug"/>
    <n v="30"/>
    <n v="0"/>
    <n v="5757.41"/>
    <x v="0"/>
    <s v="tier - 3"/>
    <x v="4"/>
    <s v="30-Aug-1983"/>
    <n v="42"/>
  </r>
  <r>
    <s v="Id1664"/>
    <n v="2004"/>
    <s v="Nov"/>
    <n v="1"/>
    <n v="0"/>
    <n v="5778.71"/>
    <x v="0"/>
    <s v="tier - 3"/>
    <x v="16"/>
    <s v="1-Nov-2004"/>
    <n v="21"/>
  </r>
  <r>
    <s v="Id1663"/>
    <n v="1980"/>
    <s v="Sep"/>
    <n v="18"/>
    <n v="2"/>
    <n v="5807.06"/>
    <x v="0"/>
    <s v="tier - 3"/>
    <x v="0"/>
    <s v="18-Sep-1980"/>
    <n v="45"/>
  </r>
  <r>
    <s v="Id1662"/>
    <n v="1972"/>
    <s v="Nov"/>
    <n v="2"/>
    <n v="0"/>
    <n v="5812.9"/>
    <x v="0"/>
    <s v="tier - 2"/>
    <x v="0"/>
    <s v="2-Nov-1972"/>
    <n v="53"/>
  </r>
  <r>
    <s v="Id1661"/>
    <n v="2002"/>
    <s v="Jul"/>
    <n v="22"/>
    <n v="0"/>
    <n v="5816.58"/>
    <x v="0"/>
    <s v="tier - 2"/>
    <x v="14"/>
    <s v="22-Jul-2002"/>
    <n v="23"/>
  </r>
  <r>
    <s v="Id1660"/>
    <n v="1971"/>
    <s v="Sep"/>
    <n v="27"/>
    <n v="0"/>
    <n v="5832.6"/>
    <x v="0"/>
    <s v="tier - 3"/>
    <x v="1"/>
    <s v="27-Sep-1971"/>
    <n v="54"/>
  </r>
  <r>
    <s v="Id1659"/>
    <n v="1987"/>
    <s v="Jul"/>
    <n v="27"/>
    <n v="2"/>
    <n v="5836.52"/>
    <x v="0"/>
    <s v="tier - 3"/>
    <x v="0"/>
    <s v="27-Jul-1987"/>
    <n v="38"/>
  </r>
  <r>
    <s v="Id1658"/>
    <n v="1995"/>
    <s v="Aug"/>
    <n v="20"/>
    <n v="0"/>
    <n v="5843.99"/>
    <x v="0"/>
    <s v="tier - 2"/>
    <x v="7"/>
    <s v="20-Aug-1995"/>
    <n v="30"/>
  </r>
  <r>
    <s v="Id1657"/>
    <n v="1987"/>
    <s v="Sep"/>
    <n v="30"/>
    <n v="2"/>
    <n v="5846.92"/>
    <x v="0"/>
    <s v="tier - 2"/>
    <x v="0"/>
    <s v="30-Sep-1987"/>
    <n v="38"/>
  </r>
  <r>
    <s v="Id1656"/>
    <n v="1985"/>
    <s v="Jun"/>
    <n v="18"/>
    <n v="3"/>
    <n v="5847.24"/>
    <x v="0"/>
    <s v="tier - 1"/>
    <x v="0"/>
    <s v="18-Jun-1985"/>
    <n v="40"/>
  </r>
  <r>
    <s v="Id1655"/>
    <n v="1984"/>
    <s v="Nov"/>
    <n v="22"/>
    <n v="1"/>
    <n v="5855.9"/>
    <x v="0"/>
    <s v="tier - 3"/>
    <x v="1"/>
    <s v="22-Nov-1984"/>
    <n v="40"/>
  </r>
  <r>
    <s v="Id1654"/>
    <n v="1993"/>
    <s v="Oct"/>
    <n v="19"/>
    <n v="0"/>
    <n v="5877.02"/>
    <x v="0"/>
    <s v="tier - 2"/>
    <x v="11"/>
    <s v="19-Oct-1993"/>
    <n v="32"/>
  </r>
  <r>
    <s v="Id1653"/>
    <n v="1982"/>
    <s v="Jul"/>
    <n v="8"/>
    <n v="0"/>
    <n v="5910.94"/>
    <x v="0"/>
    <s v="tier - 1"/>
    <x v="2"/>
    <s v="8-Jul-1982"/>
    <n v="43"/>
  </r>
  <r>
    <s v="Id1652"/>
    <n v="1982"/>
    <s v="Dec"/>
    <n v="21"/>
    <n v="0"/>
    <n v="5920.1"/>
    <x v="0"/>
    <s v="tier - 1"/>
    <x v="0"/>
    <s v="21-Dec-1982"/>
    <n v="42"/>
  </r>
  <r>
    <s v="Id1651"/>
    <n v="1987"/>
    <s v="Jul"/>
    <n v="29"/>
    <n v="3"/>
    <n v="5926.85"/>
    <x v="1"/>
    <s v="tier - 3"/>
    <x v="2"/>
    <s v="29-Jul-1987"/>
    <n v="38"/>
  </r>
  <r>
    <s v="Id1650"/>
    <n v="1993"/>
    <s v="Aug"/>
    <n v="13"/>
    <n v="0"/>
    <n v="5926.93"/>
    <x v="0"/>
    <s v="tier - 2"/>
    <x v="7"/>
    <s v="13-Aug-1993"/>
    <n v="32"/>
  </r>
  <r>
    <s v="Id1649"/>
    <n v="1994"/>
    <s v="Jul"/>
    <n v="30"/>
    <n v="0"/>
    <n v="5927.65"/>
    <x v="0"/>
    <s v="tier - 1"/>
    <x v="1"/>
    <s v="30-Jul-1994"/>
    <n v="31"/>
  </r>
  <r>
    <s v="Id1648"/>
    <n v="1987"/>
    <s v="Jul"/>
    <n v="14"/>
    <n v="3"/>
    <n v="5934.38"/>
    <x v="1"/>
    <s v="tier - 2"/>
    <x v="0"/>
    <s v="14-Jul-1987"/>
    <n v="38"/>
  </r>
  <r>
    <s v="Id1647"/>
    <n v="2003"/>
    <s v="Aug"/>
    <n v="13"/>
    <n v="0"/>
    <n v="5957.35"/>
    <x v="0"/>
    <s v="tier - 2"/>
    <x v="1"/>
    <s v="13-Aug-2003"/>
    <n v="22"/>
  </r>
  <r>
    <s v="Id1646"/>
    <n v="2004"/>
    <s v="Jul"/>
    <n v="15"/>
    <n v="0"/>
    <n v="5960.91"/>
    <x v="0"/>
    <s v="tier - 1"/>
    <x v="14"/>
    <s v="15-Jul-2004"/>
    <n v="21"/>
  </r>
  <r>
    <s v="Id1645"/>
    <n v="1980"/>
    <s v="Aug"/>
    <n v="5"/>
    <n v="0"/>
    <n v="5966.89"/>
    <x v="0"/>
    <s v="tier - 3"/>
    <x v="0"/>
    <s v="5-Aug-1980"/>
    <n v="45"/>
  </r>
  <r>
    <s v="Id1644"/>
    <n v="1980"/>
    <s v="Jul"/>
    <n v="21"/>
    <n v="0"/>
    <n v="5969.72"/>
    <x v="1"/>
    <s v="tier - 3"/>
    <x v="2"/>
    <s v="21-Jul-1980"/>
    <n v="45"/>
  </r>
  <r>
    <s v="Id1643"/>
    <n v="1989"/>
    <s v="Jul"/>
    <n v="22"/>
    <n v="3"/>
    <n v="5972.38"/>
    <x v="0"/>
    <s v="tier - 2"/>
    <x v="2"/>
    <s v="22-Jul-1989"/>
    <n v="36"/>
  </r>
  <r>
    <s v="Id1642"/>
    <n v="1984"/>
    <s v="Sep"/>
    <n v="19"/>
    <n v="1"/>
    <n v="5974.38"/>
    <x v="0"/>
    <s v="tier - 3"/>
    <x v="0"/>
    <s v="19-Sep-1984"/>
    <n v="41"/>
  </r>
  <r>
    <s v="Id1641"/>
    <n v="1984"/>
    <s v="Nov"/>
    <n v="11"/>
    <n v="1"/>
    <n v="5976.83"/>
    <x v="0"/>
    <s v="tier - 2"/>
    <x v="0"/>
    <s v="11-Nov-1984"/>
    <n v="40"/>
  </r>
  <r>
    <s v="Id1640"/>
    <n v="1970"/>
    <s v="Jun"/>
    <n v="25"/>
    <n v="0"/>
    <n v="5979.66"/>
    <x v="0"/>
    <s v="tier - 3"/>
    <x v="0"/>
    <s v="25-Jun-1970"/>
    <n v="55"/>
  </r>
  <r>
    <s v="Id1639"/>
    <n v="1980"/>
    <s v="Oct"/>
    <n v="10"/>
    <n v="0"/>
    <n v="5979.73"/>
    <x v="0"/>
    <s v="tier - 2"/>
    <x v="2"/>
    <s v="10-Oct-1980"/>
    <n v="45"/>
  </r>
  <r>
    <s v="Id1638"/>
    <n v="1974"/>
    <s v="Oct"/>
    <n v="11"/>
    <n v="0"/>
    <n v="5979.99"/>
    <x v="0"/>
    <s v="tier - 3"/>
    <x v="0"/>
    <s v="11-Oct-1974"/>
    <n v="51"/>
  </r>
  <r>
    <s v="Id1637"/>
    <n v="1988"/>
    <s v="Jun"/>
    <n v="10"/>
    <n v="2"/>
    <n v="5989.52"/>
    <x v="0"/>
    <s v="tier - 1"/>
    <x v="1"/>
    <s v="10-Jun-1988"/>
    <n v="37"/>
  </r>
  <r>
    <s v="Id1636"/>
    <n v="1974"/>
    <s v="Aug"/>
    <n v="17"/>
    <n v="0"/>
    <n v="5990.17"/>
    <x v="0"/>
    <s v="tier - 2"/>
    <x v="0"/>
    <s v="17-Aug-1974"/>
    <n v="51"/>
  </r>
  <r>
    <s v="Id1635"/>
    <n v="1980"/>
    <s v="Aug"/>
    <n v="8"/>
    <n v="2"/>
    <n v="5993.62"/>
    <x v="0"/>
    <s v="tier - 3"/>
    <x v="0"/>
    <s v="8-Aug-1980"/>
    <n v="45"/>
  </r>
  <r>
    <s v="Id1634"/>
    <n v="1989"/>
    <s v="Aug"/>
    <n v="16"/>
    <n v="4"/>
    <n v="6059.17"/>
    <x v="0"/>
    <s v="tier - 1"/>
    <x v="2"/>
    <s v="16-Aug-1989"/>
    <n v="36"/>
  </r>
  <r>
    <s v="Id1633"/>
    <n v="1996"/>
    <s v="Jul"/>
    <n v="28"/>
    <n v="0"/>
    <n v="6061.8"/>
    <x v="0"/>
    <s v="tier - 3"/>
    <x v="1"/>
    <s v="28-Jul-1996"/>
    <n v="29"/>
  </r>
  <r>
    <s v="Id1632"/>
    <n v="1994"/>
    <s v="Nov"/>
    <n v="8"/>
    <n v="0"/>
    <n v="6064.37"/>
    <x v="0"/>
    <s v="tier - 2"/>
    <x v="2"/>
    <s v="8-Nov-1994"/>
    <n v="30"/>
  </r>
  <r>
    <s v="Id1631"/>
    <n v="1984"/>
    <s v="Sep"/>
    <n v="21"/>
    <n v="1"/>
    <n v="6067.13"/>
    <x v="1"/>
    <s v="tier - 1"/>
    <x v="5"/>
    <s v="21-Sep-1984"/>
    <n v="41"/>
  </r>
  <r>
    <s v="Id1630"/>
    <n v="1979"/>
    <s v="Aug"/>
    <n v="8"/>
    <n v="2"/>
    <n v="6074.37"/>
    <x v="0"/>
    <s v="tier - 2"/>
    <x v="1"/>
    <s v="8-Aug-1979"/>
    <n v="46"/>
  </r>
  <r>
    <s v="Id1629"/>
    <n v="1984"/>
    <s v="Oct"/>
    <n v="14"/>
    <n v="1"/>
    <n v="6079.67"/>
    <x v="2"/>
    <s v="tier - 1"/>
    <x v="10"/>
    <s v="14-Oct-1984"/>
    <n v="41"/>
  </r>
  <r>
    <s v="Id1628"/>
    <n v="1984"/>
    <s v="Jul"/>
    <n v="25"/>
    <n v="2"/>
    <n v="6082.41"/>
    <x v="2"/>
    <s v="tier - 2"/>
    <x v="2"/>
    <s v="25-Jul-1984"/>
    <n v="41"/>
  </r>
  <r>
    <s v="Id1627"/>
    <n v="1970"/>
    <s v="Jun"/>
    <n v="9"/>
    <n v="0"/>
    <n v="6098.38"/>
    <x v="0"/>
    <s v="tier - 2"/>
    <x v="0"/>
    <s v="9-Jun-1970"/>
    <n v="55"/>
  </r>
  <r>
    <s v="Id1626"/>
    <n v="1995"/>
    <s v="Sep"/>
    <n v="9"/>
    <n v="0"/>
    <n v="6111.95"/>
    <x v="0"/>
    <s v="tier - 3"/>
    <x v="14"/>
    <s v="9-Sep-1995"/>
    <n v="30"/>
  </r>
  <r>
    <s v="Id1625"/>
    <n v="1985"/>
    <s v="Jul"/>
    <n v="21"/>
    <n v="1"/>
    <n v="6112.35"/>
    <x v="0"/>
    <s v="tier - 1"/>
    <x v="1"/>
    <s v="21-Jul-1985"/>
    <n v="40"/>
  </r>
  <r>
    <s v="Id1624"/>
    <n v="1991"/>
    <s v="Jul"/>
    <n v="25"/>
    <n v="3"/>
    <n v="6113.23"/>
    <x v="0"/>
    <s v="tier - 2"/>
    <x v="8"/>
    <s v="25-Jul-1991"/>
    <n v="34"/>
  </r>
  <r>
    <s v="Id1623"/>
    <n v="1983"/>
    <s v="Aug"/>
    <n v="11"/>
    <n v="1"/>
    <n v="6117.49"/>
    <x v="0"/>
    <s v="tier - 3"/>
    <x v="1"/>
    <s v="11-Aug-1983"/>
    <n v="42"/>
  </r>
  <r>
    <s v="Id1622"/>
    <n v="1983"/>
    <s v="Nov"/>
    <n v="16"/>
    <n v="1"/>
    <n v="6123.57"/>
    <x v="1"/>
    <s v="tier - 2"/>
    <x v="1"/>
    <s v="16-Nov-1983"/>
    <n v="41"/>
  </r>
  <r>
    <s v="Id1621"/>
    <n v="1990"/>
    <s v="Aug"/>
    <n v="18"/>
    <n v="3"/>
    <n v="6128.8"/>
    <x v="0"/>
    <s v="tier - 3"/>
    <x v="1"/>
    <s v="18-Aug-1990"/>
    <n v="35"/>
  </r>
  <r>
    <s v="Id1620"/>
    <n v="1969"/>
    <s v="Nov"/>
    <n v="9"/>
    <n v="0"/>
    <n v="6138.5"/>
    <x v="0"/>
    <s v="tier - 2"/>
    <x v="2"/>
    <s v="9-Nov-1969"/>
    <n v="55"/>
  </r>
  <r>
    <s v="Id1619"/>
    <n v="1978"/>
    <s v="Sep"/>
    <n v="5"/>
    <n v="2"/>
    <n v="6138.58"/>
    <x v="0"/>
    <s v="tier - 1"/>
    <x v="0"/>
    <s v="5-Sep-1978"/>
    <n v="47"/>
  </r>
  <r>
    <s v="Id1618"/>
    <n v="1976"/>
    <s v="Dec"/>
    <n v="12"/>
    <n v="2"/>
    <n v="6139.14"/>
    <x v="0"/>
    <s v="tier - 3"/>
    <x v="0"/>
    <s v="12-Dec-1976"/>
    <n v="48"/>
  </r>
  <r>
    <s v="Id1617"/>
    <n v="1970"/>
    <s v="Oct"/>
    <n v="14"/>
    <n v="0"/>
    <n v="6147.12"/>
    <x v="0"/>
    <s v="tier - 3"/>
    <x v="1"/>
    <s v="14-Oct-1970"/>
    <n v="55"/>
  </r>
  <r>
    <s v="Id1616"/>
    <n v="1973"/>
    <s v="Nov"/>
    <n v="6"/>
    <n v="0"/>
    <n v="6152.05"/>
    <x v="0"/>
    <s v="tier - 3"/>
    <x v="0"/>
    <s v="6-Nov-1973"/>
    <n v="52"/>
  </r>
  <r>
    <s v="Id1615"/>
    <n v="1985"/>
    <s v="Oct"/>
    <n v="15"/>
    <n v="3"/>
    <n v="6159.57"/>
    <x v="0"/>
    <s v="tier - 1"/>
    <x v="1"/>
    <s v="15-Oct-1985"/>
    <n v="40"/>
  </r>
  <r>
    <s v="Id1614"/>
    <n v="1984"/>
    <s v="Oct"/>
    <n v="6"/>
    <n v="3"/>
    <n v="6170.96"/>
    <x v="0"/>
    <s v="tier - 1"/>
    <x v="0"/>
    <s v="6-Oct-1984"/>
    <n v="41"/>
  </r>
  <r>
    <s v="Id1613"/>
    <n v="1985"/>
    <s v="Aug"/>
    <n v="9"/>
    <n v="3"/>
    <n v="6183.32"/>
    <x v="0"/>
    <s v="tier - 2"/>
    <x v="1"/>
    <s v="9-Aug-1985"/>
    <n v="40"/>
  </r>
  <r>
    <s v="Id1612"/>
    <n v="1970"/>
    <s v="Oct"/>
    <n v="5"/>
    <n v="0"/>
    <n v="6183.46"/>
    <x v="0"/>
    <s v="tier - 2"/>
    <x v="1"/>
    <s v="5-Oct-1970"/>
    <n v="55"/>
  </r>
  <r>
    <s v="Id1611"/>
    <n v="1988"/>
    <s v="Nov"/>
    <n v="1"/>
    <n v="3"/>
    <n v="6184.3"/>
    <x v="0"/>
    <s v="tier - 3"/>
    <x v="0"/>
    <s v="1-Nov-1988"/>
    <n v="37"/>
  </r>
  <r>
    <s v="Id1610"/>
    <n v="1981"/>
    <s v="Nov"/>
    <n v="22"/>
    <n v="0"/>
    <n v="6185.32"/>
    <x v="0"/>
    <s v="tier - 1"/>
    <x v="0"/>
    <s v="22-Nov-1981"/>
    <n v="43"/>
  </r>
  <r>
    <s v="Id1609"/>
    <n v="1981"/>
    <s v="Oct"/>
    <n v="1"/>
    <n v="0"/>
    <n v="6186.13"/>
    <x v="0"/>
    <s v="tier - 3"/>
    <x v="2"/>
    <s v="1-Oct-1981"/>
    <n v="44"/>
  </r>
  <r>
    <s v="Id1608"/>
    <n v="1988"/>
    <s v="Oct"/>
    <n v="23"/>
    <n v="3"/>
    <n v="6196.45"/>
    <x v="0"/>
    <s v="tier - 1"/>
    <x v="2"/>
    <s v="23-Oct-1988"/>
    <n v="37"/>
  </r>
  <r>
    <s v="Id1607"/>
    <n v="1985"/>
    <s v="Jul"/>
    <n v="22"/>
    <n v="2"/>
    <n v="6198.75"/>
    <x v="0"/>
    <s v="tier - 1"/>
    <x v="1"/>
    <s v="22-Jul-1985"/>
    <n v="40"/>
  </r>
  <r>
    <s v="?"/>
    <n v="1985"/>
    <s v="Dec"/>
    <n v="20"/>
    <n v="2"/>
    <n v="6203.9"/>
    <x v="2"/>
    <s v="tier - 2"/>
    <x v="1"/>
    <s v="20-Dec-1985"/>
    <n v="39"/>
  </r>
  <r>
    <s v="Id1606"/>
    <n v="1985"/>
    <s v="Sep"/>
    <n v="22"/>
    <n v="2"/>
    <n v="6203.9"/>
    <x v="0"/>
    <s v="tier - 2"/>
    <x v="1"/>
    <s v="22-Sep-1985"/>
    <n v="40"/>
  </r>
  <r>
    <s v="Id1605"/>
    <n v="1999"/>
    <s v="Sep"/>
    <n v="10"/>
    <n v="0"/>
    <n v="6207.26"/>
    <x v="0"/>
    <s v="tier - 2"/>
    <x v="14"/>
    <s v="10-Sep-1999"/>
    <n v="26"/>
  </r>
  <r>
    <s v="Id1604"/>
    <n v="1992"/>
    <s v="Aug"/>
    <n v="12"/>
    <n v="0"/>
    <n v="6208.5"/>
    <x v="0"/>
    <s v="tier - 1"/>
    <x v="11"/>
    <s v="12-Aug-1992"/>
    <n v="33"/>
  </r>
  <r>
    <s v="Id1603"/>
    <n v="1972"/>
    <s v="Jun"/>
    <n v="29"/>
    <n v="0"/>
    <n v="6219.93"/>
    <x v="0"/>
    <s v="tier - 2"/>
    <x v="0"/>
    <s v="29-Jun-1972"/>
    <n v="53"/>
  </r>
  <r>
    <s v="Id1602"/>
    <n v="1978"/>
    <s v="Sep"/>
    <n v="19"/>
    <n v="2"/>
    <n v="6236.95"/>
    <x v="0"/>
    <s v="tier - 2"/>
    <x v="0"/>
    <s v="19-Sep-1978"/>
    <n v="47"/>
  </r>
  <r>
    <s v="Id1601"/>
    <n v="1983"/>
    <s v="Aug"/>
    <n v="11"/>
    <n v="1"/>
    <n v="6238.3"/>
    <x v="0"/>
    <s v="tier - 1"/>
    <x v="2"/>
    <s v="11-Aug-1983"/>
    <n v="42"/>
  </r>
  <r>
    <s v="Id1600"/>
    <n v="1979"/>
    <s v="Oct"/>
    <n v="10"/>
    <n v="0"/>
    <n v="6250.44"/>
    <x v="0"/>
    <s v="tier - 1"/>
    <x v="2"/>
    <s v="10-Oct-1979"/>
    <n v="46"/>
  </r>
  <r>
    <s v="Id1599"/>
    <n v="1972"/>
    <s v="Nov"/>
    <n v="11"/>
    <n v="0"/>
    <n v="6253.85"/>
    <x v="0"/>
    <s v="tier - 2"/>
    <x v="0"/>
    <s v="11-Nov-1972"/>
    <n v="52"/>
  </r>
  <r>
    <s v="Id1598"/>
    <n v="1972"/>
    <s v="Sep"/>
    <n v="8"/>
    <n v="0"/>
    <n v="6254.13"/>
    <x v="0"/>
    <s v="tier - 2"/>
    <x v="1"/>
    <s v="8-Sep-1972"/>
    <n v="53"/>
  </r>
  <r>
    <s v="Id1597"/>
    <n v="1970"/>
    <s v="Oct"/>
    <n v="11"/>
    <n v="0"/>
    <n v="6255.38"/>
    <x v="0"/>
    <s v="tier - 2"/>
    <x v="0"/>
    <s v="11-Oct-1970"/>
    <n v="55"/>
  </r>
  <r>
    <s v="Id1596"/>
    <n v="1995"/>
    <s v="Oct"/>
    <n v="17"/>
    <n v="0"/>
    <n v="6261.2"/>
    <x v="0"/>
    <s v="tier - 1"/>
    <x v="14"/>
    <s v="17-Oct-1995"/>
    <n v="30"/>
  </r>
  <r>
    <s v="Id1595"/>
    <n v="1984"/>
    <s v="Sep"/>
    <n v="25"/>
    <n v="3"/>
    <n v="6269.33"/>
    <x v="0"/>
    <s v="tier - 1"/>
    <x v="0"/>
    <s v="25-Sep-1984"/>
    <n v="41"/>
  </r>
  <r>
    <s v="Id1594"/>
    <n v="1981"/>
    <s v="Jun"/>
    <n v="30"/>
    <n v="1"/>
    <n v="6272.48"/>
    <x v="2"/>
    <s v="tier - 3"/>
    <x v="0"/>
    <s v="30-Jun-1981"/>
    <n v="44"/>
  </r>
  <r>
    <s v="Id1593"/>
    <n v="1993"/>
    <s v="Oct"/>
    <n v="16"/>
    <n v="0"/>
    <n v="6276.3"/>
    <x v="0"/>
    <s v="tier - 1"/>
    <x v="7"/>
    <s v="16-Oct-1993"/>
    <n v="32"/>
  </r>
  <r>
    <s v="Id1592"/>
    <n v="1981"/>
    <s v="Nov"/>
    <n v="24"/>
    <n v="1"/>
    <n v="6282.24"/>
    <x v="0"/>
    <s v="tier - 1"/>
    <x v="2"/>
    <s v="24-Nov-1981"/>
    <n v="43"/>
  </r>
  <r>
    <s v="Id1591"/>
    <n v="1981"/>
    <s v="Aug"/>
    <n v="26"/>
    <n v="1"/>
    <n v="6289.75"/>
    <x v="0"/>
    <s v="tier - 3"/>
    <x v="0"/>
    <s v="26-Aug-1981"/>
    <n v="44"/>
  </r>
  <r>
    <s v="Id1590"/>
    <n v="1996"/>
    <s v="Jul"/>
    <n v="4"/>
    <n v="0"/>
    <n v="6293.63"/>
    <x v="0"/>
    <s v="tier - 3"/>
    <x v="11"/>
    <s v="4-Jul-1996"/>
    <n v="29"/>
  </r>
  <r>
    <s v="Id1589"/>
    <n v="1974"/>
    <s v="Sep"/>
    <n v="17"/>
    <n v="0"/>
    <n v="6302.23"/>
    <x v="0"/>
    <s v="tier - 1"/>
    <x v="0"/>
    <s v="17-Sep-1974"/>
    <n v="51"/>
  </r>
  <r>
    <s v="Id1588"/>
    <n v="1969"/>
    <s v="Sep"/>
    <n v="4"/>
    <n v="0"/>
    <n v="6305.61"/>
    <x v="0"/>
    <s v="tier - 2"/>
    <x v="1"/>
    <s v="4-Sep-1969"/>
    <n v="56"/>
  </r>
  <r>
    <s v="Id1587"/>
    <n v="2004"/>
    <s v="Jul"/>
    <n v="27"/>
    <n v="0"/>
    <n v="6311.11"/>
    <x v="0"/>
    <s v="tier - 2"/>
    <x v="2"/>
    <s v="27-Jul-2004"/>
    <n v="21"/>
  </r>
  <r>
    <s v="Id1586"/>
    <n v="1985"/>
    <s v="Nov"/>
    <n v="19"/>
    <n v="2"/>
    <n v="6311.95"/>
    <x v="0"/>
    <s v="tier - 1"/>
    <x v="2"/>
    <s v="19-Nov-1985"/>
    <n v="39"/>
  </r>
  <r>
    <s v="Id1585"/>
    <n v="1985"/>
    <s v="Dec"/>
    <n v="15"/>
    <n v="2"/>
    <n v="6313.76"/>
    <x v="0"/>
    <s v="tier - 1"/>
    <x v="0"/>
    <s v="15-Dec-1985"/>
    <n v="39"/>
  </r>
  <r>
    <s v="Id1584"/>
    <n v="1990"/>
    <s v="Aug"/>
    <n v="13"/>
    <n v="3"/>
    <n v="6334.34"/>
    <x v="0"/>
    <s v="tier - 2"/>
    <x v="8"/>
    <s v="13-Aug-1990"/>
    <n v="35"/>
  </r>
  <r>
    <s v="Id1583"/>
    <n v="1986"/>
    <s v="Sep"/>
    <n v="25"/>
    <n v="3"/>
    <n v="6335.64"/>
    <x v="0"/>
    <s v="tier - 2"/>
    <x v="0"/>
    <s v="25-Sep-1986"/>
    <n v="39"/>
  </r>
  <r>
    <s v="Id1582"/>
    <n v="1983"/>
    <s v="Oct"/>
    <n v="21"/>
    <n v="2"/>
    <n v="6338.08"/>
    <x v="0"/>
    <s v="tier - 1"/>
    <x v="0"/>
    <s v="21-Oct-1983"/>
    <n v="42"/>
  </r>
  <r>
    <s v="Id1581"/>
    <n v="1983"/>
    <s v="Aug"/>
    <n v="19"/>
    <n v="2"/>
    <n v="6356.27"/>
    <x v="1"/>
    <s v="tier - 2"/>
    <x v="0"/>
    <s v="19-Aug-1983"/>
    <n v="42"/>
  </r>
  <r>
    <s v="Id1580"/>
    <n v="1980"/>
    <s v="Oct"/>
    <n v="30"/>
    <n v="0"/>
    <n v="6358.78"/>
    <x v="0"/>
    <s v="tier - 1"/>
    <x v="1"/>
    <s v="30-Oct-1980"/>
    <n v="45"/>
  </r>
  <r>
    <s v="Id1579"/>
    <n v="1989"/>
    <s v="Jun"/>
    <n v="24"/>
    <n v="3"/>
    <n v="6360.99"/>
    <x v="0"/>
    <s v="tier - 2"/>
    <x v="1"/>
    <s v="24-Jun-1989"/>
    <n v="36"/>
  </r>
  <r>
    <s v="Id1578"/>
    <n v="1996"/>
    <s v="Jul"/>
    <n v="7"/>
    <n v="0"/>
    <n v="6361.47"/>
    <x v="0"/>
    <s v="tier - 3"/>
    <x v="11"/>
    <s v="7-Jul-1996"/>
    <n v="29"/>
  </r>
  <r>
    <s v="Id1577"/>
    <n v="1970"/>
    <s v="Nov"/>
    <n v="9"/>
    <n v="0"/>
    <n v="6367.31"/>
    <x v="0"/>
    <s v="tier - 1"/>
    <x v="0"/>
    <s v="9-Nov-1970"/>
    <n v="54"/>
  </r>
  <r>
    <s v="Id1576"/>
    <n v="1984"/>
    <s v="Aug"/>
    <n v="13"/>
    <n v="1"/>
    <n v="6373.56"/>
    <x v="0"/>
    <s v="tier - 1"/>
    <x v="1"/>
    <s v="13-Aug-1984"/>
    <n v="41"/>
  </r>
  <r>
    <s v="Id1575"/>
    <n v="1976"/>
    <s v="Nov"/>
    <n v="18"/>
    <n v="2"/>
    <n v="6374.16"/>
    <x v="0"/>
    <s v="tier - 2"/>
    <x v="0"/>
    <s v="18-Nov-1976"/>
    <n v="48"/>
  </r>
  <r>
    <s v="Id1574"/>
    <n v="1982"/>
    <s v="Aug"/>
    <n v="6"/>
    <n v="1"/>
    <n v="6389.38"/>
    <x v="2"/>
    <s v="tier - 2"/>
    <x v="1"/>
    <s v="6-Aug-1982"/>
    <n v="43"/>
  </r>
  <r>
    <s v="Id1573"/>
    <n v="1997"/>
    <s v="Aug"/>
    <n v="16"/>
    <n v="0"/>
    <n v="6389.53"/>
    <x v="0"/>
    <s v="tier - 2"/>
    <x v="11"/>
    <s v="16-Aug-1997"/>
    <n v="28"/>
  </r>
  <r>
    <s v="Id1572"/>
    <n v="1982"/>
    <s v="Oct"/>
    <n v="28"/>
    <n v="1"/>
    <n v="6393.6"/>
    <x v="0"/>
    <s v="tier - 1"/>
    <x v="1"/>
    <s v="28-Oct-1982"/>
    <n v="43"/>
  </r>
  <r>
    <s v="Id1571"/>
    <n v="1987"/>
    <s v="Sep"/>
    <n v="9"/>
    <n v="2"/>
    <n v="6402.29"/>
    <x v="0"/>
    <s v="tier - 3"/>
    <x v="8"/>
    <s v="9-Sep-1987"/>
    <n v="38"/>
  </r>
  <r>
    <s v="Id1570"/>
    <n v="1985"/>
    <s v="Dec"/>
    <n v="10"/>
    <n v="2"/>
    <n v="6406.41"/>
    <x v="2"/>
    <s v="tier - 3"/>
    <x v="10"/>
    <s v="10-Dec-1985"/>
    <n v="39"/>
  </r>
  <r>
    <s v="Id1569"/>
    <n v="1970"/>
    <s v="Aug"/>
    <n v="20"/>
    <n v="0"/>
    <n v="6407.05"/>
    <x v="0"/>
    <s v="tier - 1"/>
    <x v="0"/>
    <s v="20-Aug-1970"/>
    <n v="55"/>
  </r>
  <r>
    <s v="Id1568"/>
    <n v="1971"/>
    <s v="Aug"/>
    <n v="22"/>
    <n v="0"/>
    <n v="6412.34"/>
    <x v="0"/>
    <s v="tier - 3"/>
    <x v="0"/>
    <s v="22-Aug-1971"/>
    <n v="54"/>
  </r>
  <r>
    <s v="Id1567"/>
    <n v="1987"/>
    <s v="Sep"/>
    <n v="4"/>
    <n v="3"/>
    <n v="6414.18"/>
    <x v="0"/>
    <s v="tier - 2"/>
    <x v="2"/>
    <s v="4-Sep-1987"/>
    <n v="38"/>
  </r>
  <r>
    <s v="Id1566"/>
    <n v="1976"/>
    <s v="Dec"/>
    <n v="30"/>
    <n v="2"/>
    <n v="6417.28"/>
    <x v="0"/>
    <s v="tier - 3"/>
    <x v="0"/>
    <s v="30-Dec-1976"/>
    <n v="48"/>
  </r>
  <r>
    <s v="Id1565"/>
    <n v="1975"/>
    <s v="Aug"/>
    <n v="5"/>
    <n v="1"/>
    <n v="6423.48"/>
    <x v="0"/>
    <s v="tier - 3"/>
    <x v="0"/>
    <s v="5-Aug-1975"/>
    <n v="50"/>
  </r>
  <r>
    <s v="Id1564"/>
    <n v="1985"/>
    <s v="Jul"/>
    <n v="22"/>
    <n v="3"/>
    <n v="6435.62"/>
    <x v="1"/>
    <s v="tier - 2"/>
    <x v="0"/>
    <s v="22-Jul-1985"/>
    <n v="40"/>
  </r>
  <r>
    <s v="Id1563"/>
    <n v="1984"/>
    <s v="Aug"/>
    <n v="26"/>
    <n v="2"/>
    <n v="6455.86"/>
    <x v="1"/>
    <s v="tier - 3"/>
    <x v="1"/>
    <s v="26-Aug-1984"/>
    <n v="41"/>
  </r>
  <r>
    <s v="Id1562"/>
    <n v="1984"/>
    <s v="Nov"/>
    <n v="1"/>
    <n v="2"/>
    <n v="6457.84"/>
    <x v="0"/>
    <s v="tier - 3"/>
    <x v="1"/>
    <s v="1-Nov-1984"/>
    <n v="41"/>
  </r>
  <r>
    <s v="Id1561"/>
    <n v="1981"/>
    <s v="Jul"/>
    <n v="27"/>
    <n v="1"/>
    <n v="6473.15"/>
    <x v="0"/>
    <s v="tier - 2"/>
    <x v="0"/>
    <s v="27-Jul-1981"/>
    <n v="44"/>
  </r>
  <r>
    <s v="Id1560"/>
    <n v="1980"/>
    <s v="Jun"/>
    <n v="8"/>
    <n v="0"/>
    <n v="6474.01"/>
    <x v="0"/>
    <s v="tier - 3"/>
    <x v="2"/>
    <s v="8-Jun-1980"/>
    <n v="45"/>
  </r>
  <r>
    <s v="Id1559"/>
    <n v="1970"/>
    <s v="Dec"/>
    <n v="1"/>
    <n v="0"/>
    <n v="6481.67"/>
    <x v="0"/>
    <s v="tier - 2"/>
    <x v="0"/>
    <s v="1-Dec-1970"/>
    <n v="54"/>
  </r>
  <r>
    <s v="Id1558"/>
    <n v="1982"/>
    <s v="Oct"/>
    <n v="9"/>
    <n v="1"/>
    <n v="6496.89"/>
    <x v="0"/>
    <s v="tier - 3"/>
    <x v="2"/>
    <s v="9-Oct-1982"/>
    <n v="43"/>
  </r>
  <r>
    <s v="Id1557"/>
    <n v="1982"/>
    <s v="Aug"/>
    <n v="28"/>
    <n v="1"/>
    <n v="6500.24"/>
    <x v="0"/>
    <s v="tier - 2"/>
    <x v="0"/>
    <s v="28-Aug-1982"/>
    <n v="43"/>
  </r>
  <r>
    <s v="Id1556"/>
    <n v="1994"/>
    <s v="Jul"/>
    <n v="7"/>
    <n v="0"/>
    <n v="6512.24"/>
    <x v="0"/>
    <s v="tier - 1"/>
    <x v="11"/>
    <s v="7-Jul-1994"/>
    <n v="31"/>
  </r>
  <r>
    <s v="Id1555"/>
    <n v="1976"/>
    <s v="Oct"/>
    <n v="23"/>
    <n v="2"/>
    <n v="6529.21"/>
    <x v="0"/>
    <s v="tier - 1"/>
    <x v="0"/>
    <s v="23-Oct-1976"/>
    <n v="49"/>
  </r>
  <r>
    <s v="Id1554"/>
    <n v="1982"/>
    <s v="Aug"/>
    <n v="12"/>
    <n v="3"/>
    <n v="6532.04"/>
    <x v="0"/>
    <s v="tier - 1"/>
    <x v="0"/>
    <s v="12-Aug-1982"/>
    <n v="43"/>
  </r>
  <r>
    <s v="Id1553"/>
    <n v="1982"/>
    <s v="Oct"/>
    <n v="2"/>
    <n v="3"/>
    <n v="6536.68"/>
    <x v="0"/>
    <s v="tier - 2"/>
    <x v="1"/>
    <s v="2-Oct-1982"/>
    <n v="43"/>
  </r>
  <r>
    <s v="Id1552"/>
    <n v="1969"/>
    <s v="Dec"/>
    <n v="3"/>
    <n v="0"/>
    <n v="6546.16"/>
    <x v="0"/>
    <s v="tier - 3"/>
    <x v="0"/>
    <s v="3-Dec-1969"/>
    <n v="55"/>
  </r>
  <r>
    <s v="Id1551"/>
    <n v="1986"/>
    <s v="Dec"/>
    <n v="18"/>
    <n v="3"/>
    <n v="6548.2"/>
    <x v="0"/>
    <s v="tier - 3"/>
    <x v="1"/>
    <s v="18-Dec-1986"/>
    <n v="38"/>
  </r>
  <r>
    <s v="Id1550"/>
    <n v="1989"/>
    <s v="Aug"/>
    <n v="6"/>
    <n v="3"/>
    <n v="6551.75"/>
    <x v="0"/>
    <s v="tier - 2"/>
    <x v="8"/>
    <s v="6-Aug-1989"/>
    <n v="36"/>
  </r>
  <r>
    <s v="Id1549"/>
    <n v="1968"/>
    <s v="Dec"/>
    <n v="11"/>
    <n v="0"/>
    <n v="6552.01"/>
    <x v="1"/>
    <s v="tier - 2"/>
    <x v="0"/>
    <s v="11-Dec-1968"/>
    <n v="56"/>
  </r>
  <r>
    <s v="Id1548"/>
    <n v="1984"/>
    <s v="Sep"/>
    <n v="20"/>
    <n v="1"/>
    <n v="6555.07"/>
    <x v="0"/>
    <s v="tier - 2"/>
    <x v="8"/>
    <s v="20-Sep-1984"/>
    <n v="41"/>
  </r>
  <r>
    <s v="Id1547"/>
    <n v="1981"/>
    <s v="Jul"/>
    <n v="20"/>
    <n v="0"/>
    <n v="6571.02"/>
    <x v="0"/>
    <s v="tier - 1"/>
    <x v="1"/>
    <s v="20-Jul-1981"/>
    <n v="44"/>
  </r>
  <r>
    <s v="Id1546"/>
    <n v="1984"/>
    <s v="Oct"/>
    <n v="5"/>
    <n v="2"/>
    <n v="6571.54"/>
    <x v="0"/>
    <s v="tier - 3"/>
    <x v="2"/>
    <s v="5-Oct-1984"/>
    <n v="41"/>
  </r>
  <r>
    <s v="Id1545"/>
    <n v="1982"/>
    <s v="Nov"/>
    <n v="22"/>
    <n v="2"/>
    <n v="6593.51"/>
    <x v="0"/>
    <s v="tier - 1"/>
    <x v="0"/>
    <s v="22-Nov-1982"/>
    <n v="42"/>
  </r>
  <r>
    <s v="Id1544"/>
    <n v="1982"/>
    <s v="Dec"/>
    <n v="29"/>
    <n v="1"/>
    <n v="6600.21"/>
    <x v="1"/>
    <s v="tier - 2"/>
    <x v="5"/>
    <s v="29-Dec-1982"/>
    <n v="42"/>
  </r>
  <r>
    <s v="Id1543"/>
    <n v="1982"/>
    <s v="Nov"/>
    <n v="7"/>
    <n v="2"/>
    <n v="6600.36"/>
    <x v="0"/>
    <s v="tier - 3"/>
    <x v="2"/>
    <s v="7-Nov-1982"/>
    <n v="43"/>
  </r>
  <r>
    <s v="Id1542"/>
    <n v="1982"/>
    <s v="Aug"/>
    <n v="28"/>
    <n v="1"/>
    <n v="6610.11"/>
    <x v="1"/>
    <s v="tier - 2"/>
    <x v="3"/>
    <s v="28-Aug-1982"/>
    <n v="43"/>
  </r>
  <r>
    <s v="Id1541"/>
    <n v="1973"/>
    <s v="Aug"/>
    <n v="29"/>
    <n v="0"/>
    <n v="6630.31"/>
    <x v="0"/>
    <s v="tier - 1"/>
    <x v="0"/>
    <s v="29-Aug-1973"/>
    <n v="52"/>
  </r>
  <r>
    <s v="Id1540"/>
    <n v="2003"/>
    <s v="Sep"/>
    <n v="4"/>
    <n v="0"/>
    <n v="6638.16"/>
    <x v="0"/>
    <s v="tier - 1"/>
    <x v="1"/>
    <s v="4-Sep-2003"/>
    <n v="22"/>
  </r>
  <r>
    <s v="Id1539"/>
    <n v="1990"/>
    <s v="Jun"/>
    <n v="6"/>
    <n v="3"/>
    <n v="6639.3"/>
    <x v="0"/>
    <s v="tier - 2"/>
    <x v="11"/>
    <s v="6-Jun-1990"/>
    <n v="35"/>
  </r>
  <r>
    <s v="Id1538"/>
    <n v="1984"/>
    <s v="Dec"/>
    <n v="8"/>
    <n v="2"/>
    <n v="6640.54"/>
    <x v="0"/>
    <s v="tier - 3"/>
    <x v="4"/>
    <s v="8-Dec-1984"/>
    <n v="40"/>
  </r>
  <r>
    <s v="Id1537"/>
    <n v="1970"/>
    <s v="Nov"/>
    <n v="8"/>
    <n v="0"/>
    <n v="6651.26"/>
    <x v="0"/>
    <s v="tier - 3"/>
    <x v="0"/>
    <s v="8-Nov-1970"/>
    <n v="54"/>
  </r>
  <r>
    <s v="Id1536"/>
    <n v="1984"/>
    <s v="Jul"/>
    <n v="1"/>
    <n v="3"/>
    <n v="6652.53"/>
    <x v="1"/>
    <s v="tier - 2"/>
    <x v="0"/>
    <s v="1-Jul-1984"/>
    <n v="41"/>
  </r>
  <r>
    <s v="Id1535"/>
    <n v="1989"/>
    <s v="Nov"/>
    <n v="19"/>
    <n v="5"/>
    <n v="6653.79"/>
    <x v="0"/>
    <s v="tier - 1"/>
    <x v="0"/>
    <s v="19-Nov-1989"/>
    <n v="35"/>
  </r>
  <r>
    <s v="Id1534"/>
    <n v="1982"/>
    <s v="Sep"/>
    <n v="27"/>
    <n v="3"/>
    <n v="6664.32"/>
    <x v="0"/>
    <s v="tier - 2"/>
    <x v="0"/>
    <s v="27-Sep-1982"/>
    <n v="43"/>
  </r>
  <r>
    <s v="Id1533"/>
    <n v="1981"/>
    <s v="Sep"/>
    <n v="17"/>
    <n v="1"/>
    <n v="6664.69"/>
    <x v="1"/>
    <s v="tier - 1"/>
    <x v="1"/>
    <s v="17-Sep-1981"/>
    <n v="44"/>
  </r>
  <r>
    <s v="Id1532"/>
    <n v="1989"/>
    <s v="Oct"/>
    <n v="20"/>
    <n v="5"/>
    <n v="6666.24"/>
    <x v="1"/>
    <s v="tier - 1"/>
    <x v="2"/>
    <s v="20-Oct-1989"/>
    <n v="36"/>
  </r>
  <r>
    <s v="Id1531"/>
    <n v="1985"/>
    <s v="Jul"/>
    <n v="9"/>
    <n v="2"/>
    <n v="6686.43"/>
    <x v="0"/>
    <s v="tier - 3"/>
    <x v="1"/>
    <s v="9-Jul-1985"/>
    <n v="40"/>
  </r>
  <r>
    <s v="Id1530"/>
    <n v="1968"/>
    <s v="Jul"/>
    <n v="13"/>
    <n v="0"/>
    <n v="6700.56"/>
    <x v="1"/>
    <s v="tier - 1"/>
    <x v="1"/>
    <s v="13-Jul-1968"/>
    <n v="57"/>
  </r>
  <r>
    <s v="Id1529"/>
    <n v="1971"/>
    <s v="Dec"/>
    <n v="12"/>
    <n v="0"/>
    <n v="6706.47"/>
    <x v="0"/>
    <s v="tier - 1"/>
    <x v="0"/>
    <s v="12-Dec-1971"/>
    <n v="53"/>
  </r>
  <r>
    <s v="Id1528"/>
    <n v="1983"/>
    <s v="Jun"/>
    <n v="12"/>
    <n v="2"/>
    <n v="6710.19"/>
    <x v="1"/>
    <s v="tier - 3"/>
    <x v="1"/>
    <s v="12-Jun-1983"/>
    <n v="42"/>
  </r>
  <r>
    <s v="Id1527"/>
    <n v="1994"/>
    <s v="Jun"/>
    <n v="13"/>
    <n v="0"/>
    <n v="6721.37"/>
    <x v="0"/>
    <s v="tier - 1"/>
    <x v="1"/>
    <s v="13-Jun-1994"/>
    <n v="31"/>
  </r>
  <r>
    <s v="Id1526"/>
    <n v="1978"/>
    <s v="Oct"/>
    <n v="21"/>
    <n v="2"/>
    <n v="6737.98"/>
    <x v="0"/>
    <s v="tier - 3"/>
    <x v="0"/>
    <s v="21-Oct-1978"/>
    <n v="47"/>
  </r>
  <r>
    <s v="Id1525"/>
    <n v="1968"/>
    <s v="Jul"/>
    <n v="18"/>
    <n v="0"/>
    <n v="6738.84"/>
    <x v="1"/>
    <s v="tier - 1"/>
    <x v="1"/>
    <s v="18-Jul-1968"/>
    <n v="57"/>
  </r>
  <r>
    <s v="Id1524"/>
    <n v="1986"/>
    <s v="Aug"/>
    <n v="7"/>
    <n v="3"/>
    <n v="6746.74"/>
    <x v="1"/>
    <s v="tier - 2"/>
    <x v="5"/>
    <s v="7-Aug-1986"/>
    <n v="39"/>
  </r>
  <r>
    <s v="Id1523"/>
    <n v="1986"/>
    <s v="Jun"/>
    <n v="5"/>
    <n v="3"/>
    <n v="6748.59"/>
    <x v="1"/>
    <s v="tier - 1"/>
    <x v="5"/>
    <s v="5-Jun-1986"/>
    <n v="39"/>
  </r>
  <r>
    <s v="Id1522"/>
    <n v="1970"/>
    <s v="Jun"/>
    <n v="17"/>
    <n v="0"/>
    <n v="6749.63"/>
    <x v="0"/>
    <s v="tier - 1"/>
    <x v="0"/>
    <s v="17-Jun-1970"/>
    <n v="55"/>
  </r>
  <r>
    <s v="Id1521"/>
    <n v="1966"/>
    <s v="Dec"/>
    <n v="9"/>
    <n v="0"/>
    <n v="6750.27"/>
    <x v="1"/>
    <s v="tier - 2"/>
    <x v="0"/>
    <s v="9-Dec-1966"/>
    <n v="58"/>
  </r>
  <r>
    <s v="Id1520"/>
    <n v="1988"/>
    <s v="Oct"/>
    <n v="10"/>
    <n v="3"/>
    <n v="6753.04"/>
    <x v="0"/>
    <s v="tier - 2"/>
    <x v="8"/>
    <s v="10-Oct-1988"/>
    <n v="37"/>
  </r>
  <r>
    <s v="Id1519"/>
    <n v="1981"/>
    <s v="Sep"/>
    <n v="21"/>
    <n v="1"/>
    <n v="6770.19"/>
    <x v="0"/>
    <s v="tier - 3"/>
    <x v="0"/>
    <s v="21-Sep-1981"/>
    <n v="44"/>
  </r>
  <r>
    <s v="Id1518"/>
    <n v="1981"/>
    <s v="Sep"/>
    <n v="3"/>
    <n v="1"/>
    <n v="6775.96"/>
    <x v="0"/>
    <s v="tier - 3"/>
    <x v="2"/>
    <s v="3-Sep-1981"/>
    <n v="44"/>
  </r>
  <r>
    <s v="Id1517"/>
    <n v="1981"/>
    <s v="Oct"/>
    <n v="8"/>
    <n v="1"/>
    <n v="6781.35"/>
    <x v="0"/>
    <s v="tier - 1"/>
    <x v="0"/>
    <s v="8-Oct-1981"/>
    <n v="44"/>
  </r>
  <r>
    <s v="Id1516"/>
    <n v="1980"/>
    <s v="Nov"/>
    <n v="23"/>
    <n v="2"/>
    <n v="6781.52"/>
    <x v="0"/>
    <s v="tier - 2"/>
    <x v="0"/>
    <s v="23-Nov-1980"/>
    <n v="44"/>
  </r>
  <r>
    <s v="Id1515"/>
    <n v="1985"/>
    <s v="Dec"/>
    <n v="24"/>
    <n v="3"/>
    <n v="6796.86"/>
    <x v="1"/>
    <s v="tier - 3"/>
    <x v="1"/>
    <s v="24-Dec-1985"/>
    <n v="39"/>
  </r>
  <r>
    <s v="Id1514"/>
    <n v="1991"/>
    <s v="Jun"/>
    <n v="29"/>
    <n v="5"/>
    <n v="6799.46"/>
    <x v="2"/>
    <s v="tier - 2"/>
    <x v="10"/>
    <s v="29-Jun-1991"/>
    <n v="34"/>
  </r>
  <r>
    <s v="Id1513"/>
    <n v="1975"/>
    <s v="Aug"/>
    <n v="17"/>
    <n v="1"/>
    <n v="6809.46"/>
    <x v="0"/>
    <s v="tier - 1"/>
    <x v="1"/>
    <s v="17-Aug-1975"/>
    <n v="50"/>
  </r>
  <r>
    <s v="Id1512"/>
    <n v="1994"/>
    <s v="Jul"/>
    <n v="8"/>
    <n v="0"/>
    <n v="6827.69"/>
    <x v="0"/>
    <s v="tier - 2"/>
    <x v="11"/>
    <s v="8-Jul-1994"/>
    <n v="31"/>
  </r>
  <r>
    <s v="Id1511"/>
    <n v="1979"/>
    <s v="Jul"/>
    <n v="15"/>
    <n v="0"/>
    <n v="6837.37"/>
    <x v="1"/>
    <s v="tier - 1"/>
    <x v="5"/>
    <s v="15-Jul-1979"/>
    <n v="46"/>
  </r>
  <r>
    <s v="Id1510"/>
    <n v="2000"/>
    <s v="Nov"/>
    <n v="30"/>
    <n v="0"/>
    <n v="6842.28"/>
    <x v="0"/>
    <s v="tier - 1"/>
    <x v="1"/>
    <s v="30-Nov-2000"/>
    <n v="24"/>
  </r>
  <r>
    <s v="Id1509"/>
    <n v="1977"/>
    <s v="Jun"/>
    <n v="15"/>
    <n v="2"/>
    <n v="6843.17"/>
    <x v="0"/>
    <s v="tier - 1"/>
    <x v="0"/>
    <s v="15-Jun-1977"/>
    <n v="48"/>
  </r>
  <r>
    <s v="Id1508"/>
    <n v="1979"/>
    <s v="Nov"/>
    <n v="4"/>
    <n v="1"/>
    <n v="6849.03"/>
    <x v="0"/>
    <s v="tier - 2"/>
    <x v="2"/>
    <s v="4-Nov-1979"/>
    <n v="46"/>
  </r>
  <r>
    <s v="Id1507"/>
    <n v="1981"/>
    <s v="Jun"/>
    <n v="19"/>
    <n v="1"/>
    <n v="6858.48"/>
    <x v="0"/>
    <s v="tier - 2"/>
    <x v="4"/>
    <s v="19-Jun-1981"/>
    <n v="44"/>
  </r>
  <r>
    <s v="Id1506"/>
    <n v="1978"/>
    <s v="Aug"/>
    <n v="5"/>
    <n v="2"/>
    <n v="6863.49"/>
    <x v="0"/>
    <s v="tier - 1"/>
    <x v="0"/>
    <s v="5-Aug-1978"/>
    <n v="47"/>
  </r>
  <r>
    <s v="Id1505"/>
    <n v="1969"/>
    <s v="Oct"/>
    <n v="23"/>
    <n v="0"/>
    <n v="6868.39"/>
    <x v="0"/>
    <s v="tier - 2"/>
    <x v="0"/>
    <s v="23-Oct-1969"/>
    <n v="56"/>
  </r>
  <r>
    <s v="Id1504"/>
    <n v="1981"/>
    <s v="Jun"/>
    <n v="23"/>
    <n v="2"/>
    <n v="6875.96"/>
    <x v="0"/>
    <s v="tier - 2"/>
    <x v="2"/>
    <s v="23-Jun-1981"/>
    <n v="44"/>
  </r>
  <r>
    <s v="Id1503"/>
    <n v="2004"/>
    <s v="Dec"/>
    <n v="24"/>
    <n v="0"/>
    <n v="6876.53"/>
    <x v="0"/>
    <s v="tier - 1"/>
    <x v="1"/>
    <s v="24-Dec-2004"/>
    <n v="20"/>
  </r>
  <r>
    <s v="Id1502"/>
    <n v="1985"/>
    <s v="Sep"/>
    <n v="10"/>
    <n v="2"/>
    <n v="6877.98"/>
    <x v="0"/>
    <s v="tier - 1"/>
    <x v="8"/>
    <s v="10-Sep-1985"/>
    <n v="40"/>
  </r>
  <r>
    <s v="Id1501"/>
    <n v="1989"/>
    <s v="Dec"/>
    <n v="21"/>
    <n v="3"/>
    <n v="6895.19"/>
    <x v="0"/>
    <s v="tier - 3"/>
    <x v="8"/>
    <s v="21-Dec-1989"/>
    <n v="35"/>
  </r>
  <r>
    <s v="Id1500"/>
    <n v="1984"/>
    <s v="Sep"/>
    <n v="5"/>
    <n v="2"/>
    <n v="6933.24"/>
    <x v="0"/>
    <s v="tier - 3"/>
    <x v="1"/>
    <s v="5-Sep-1984"/>
    <n v="41"/>
  </r>
  <r>
    <s v="Id1499"/>
    <n v="1978"/>
    <s v="Nov"/>
    <n v="29"/>
    <n v="2"/>
    <n v="6938.11"/>
    <x v="0"/>
    <s v="tier - 2"/>
    <x v="0"/>
    <s v="29-Nov-1978"/>
    <n v="46"/>
  </r>
  <r>
    <s v="Id1498"/>
    <n v="1980"/>
    <s v="Aug"/>
    <n v="30"/>
    <n v="1"/>
    <n v="6940.91"/>
    <x v="0"/>
    <s v="tier - 2"/>
    <x v="1"/>
    <s v="30-Aug-1980"/>
    <n v="45"/>
  </r>
  <r>
    <s v="Id1497"/>
    <n v="1980"/>
    <s v="Oct"/>
    <n v="5"/>
    <n v="2"/>
    <n v="6940.94"/>
    <x v="0"/>
    <s v="tier - 3"/>
    <x v="0"/>
    <s v="5-Oct-1980"/>
    <n v="45"/>
  </r>
  <r>
    <s v="Id1496"/>
    <n v="1978"/>
    <s v="Dec"/>
    <n v="15"/>
    <n v="0"/>
    <n v="6948.7"/>
    <x v="2"/>
    <s v="tier - 2"/>
    <x v="1"/>
    <s v="15-Dec-1978"/>
    <n v="46"/>
  </r>
  <r>
    <s v="Id1495"/>
    <n v="1980"/>
    <s v="Aug"/>
    <n v="18"/>
    <n v="2"/>
    <n v="6951.12"/>
    <x v="0"/>
    <s v="tier - 2"/>
    <x v="0"/>
    <s v="18-Aug-1980"/>
    <n v="45"/>
  </r>
  <r>
    <s v="Id1494"/>
    <n v="1975"/>
    <s v="Jun"/>
    <n v="3"/>
    <n v="1"/>
    <n v="6965.21"/>
    <x v="0"/>
    <s v="tier - 3"/>
    <x v="0"/>
    <s v="3-Jun-1975"/>
    <n v="50"/>
  </r>
  <r>
    <s v="Id1493"/>
    <n v="1985"/>
    <s v="Dec"/>
    <n v="10"/>
    <n v="3"/>
    <n v="6985.51"/>
    <x v="0"/>
    <s v="tier - 2"/>
    <x v="4"/>
    <s v="10-Dec-1985"/>
    <n v="39"/>
  </r>
  <r>
    <s v="Id1492"/>
    <n v="1982"/>
    <s v="Oct"/>
    <n v="18"/>
    <n v="2"/>
    <n v="6986.7"/>
    <x v="1"/>
    <s v="tier - 1"/>
    <x v="1"/>
    <s v="18-Oct-1982"/>
    <n v="43"/>
  </r>
  <r>
    <s v="Id1491"/>
    <n v="1982"/>
    <s v="Sep"/>
    <n v="1"/>
    <n v="3"/>
    <n v="6989.95"/>
    <x v="0"/>
    <s v="tier - 1"/>
    <x v="0"/>
    <s v="1-Sep-1982"/>
    <n v="43"/>
  </r>
  <r>
    <s v="Id1490"/>
    <n v="1969"/>
    <s v="Jul"/>
    <n v="6"/>
    <n v="0"/>
    <n v="7003.1"/>
    <x v="0"/>
    <s v="tier - 3"/>
    <x v="0"/>
    <s v="6-Jul-1969"/>
    <n v="56"/>
  </r>
  <r>
    <s v="Id1489"/>
    <n v="1978"/>
    <s v="Jun"/>
    <n v="2"/>
    <n v="2"/>
    <n v="7033.08"/>
    <x v="0"/>
    <s v="tier - 2"/>
    <x v="0"/>
    <s v="2-Jun-1978"/>
    <n v="47"/>
  </r>
  <r>
    <s v="Id1488"/>
    <n v="1995"/>
    <s v="Oct"/>
    <n v="29"/>
    <n v="0"/>
    <n v="7042.11"/>
    <x v="0"/>
    <s v="tier - 3"/>
    <x v="1"/>
    <s v="29-Oct-1995"/>
    <n v="30"/>
  </r>
  <r>
    <s v="Id1487"/>
    <n v="1980"/>
    <s v="Jul"/>
    <n v="26"/>
    <n v="1"/>
    <n v="7045.5"/>
    <x v="0"/>
    <s v="tier - 1"/>
    <x v="2"/>
    <s v="26-Jul-1980"/>
    <n v="45"/>
  </r>
  <r>
    <s v="Id1486"/>
    <n v="1980"/>
    <s v="Oct"/>
    <n v="22"/>
    <n v="1"/>
    <n v="7046.72"/>
    <x v="0"/>
    <s v="tier - 3"/>
    <x v="0"/>
    <s v="22-Oct-1980"/>
    <n v="45"/>
  </r>
  <r>
    <s v="Id1485"/>
    <n v="1980"/>
    <s v="Jul"/>
    <n v="21"/>
    <n v="0"/>
    <n v="7050.02"/>
    <x v="0"/>
    <s v="tier - 1"/>
    <x v="8"/>
    <s v="21-Jul-1980"/>
    <n v="45"/>
  </r>
  <r>
    <s v="Id1484"/>
    <n v="1980"/>
    <s v="Jun"/>
    <n v="28"/>
    <n v="1"/>
    <n v="7050.64"/>
    <x v="0"/>
    <s v="tier - 3"/>
    <x v="2"/>
    <s v="28-Jun-1980"/>
    <n v="45"/>
  </r>
  <r>
    <s v="Id1483"/>
    <n v="1978"/>
    <s v="Jun"/>
    <n v="24"/>
    <n v="2"/>
    <n v="7054.41"/>
    <x v="0"/>
    <s v="tier - 2"/>
    <x v="0"/>
    <s v="24-Jun-1978"/>
    <n v="47"/>
  </r>
  <r>
    <s v="Id1482"/>
    <n v="1982"/>
    <s v="Oct"/>
    <n v="6"/>
    <n v="1"/>
    <n v="7077.19"/>
    <x v="0"/>
    <s v="tier - 3"/>
    <x v="8"/>
    <s v="6-Oct-1982"/>
    <n v="43"/>
  </r>
  <r>
    <s v="Id1481"/>
    <n v="1992"/>
    <s v="Jun"/>
    <n v="18"/>
    <n v="0"/>
    <n v="7096.98"/>
    <x v="0"/>
    <s v="tier - 2"/>
    <x v="1"/>
    <s v="18-Jun-1992"/>
    <n v="33"/>
  </r>
  <r>
    <s v="Id1480"/>
    <n v="1987"/>
    <s v="Aug"/>
    <n v="11"/>
    <n v="3"/>
    <n v="7106.81"/>
    <x v="0"/>
    <s v="tier - 1"/>
    <x v="1"/>
    <s v="11-Aug-1987"/>
    <n v="38"/>
  </r>
  <r>
    <s v="Id1479"/>
    <n v="1968"/>
    <s v="Jun"/>
    <n v="29"/>
    <n v="0"/>
    <n v="7125.25"/>
    <x v="1"/>
    <s v="tier - 2"/>
    <x v="0"/>
    <s v="29-Jun-1968"/>
    <n v="57"/>
  </r>
  <r>
    <s v="Id1478"/>
    <n v="1993"/>
    <s v="Aug"/>
    <n v="1"/>
    <n v="0"/>
    <n v="7128.64"/>
    <x v="0"/>
    <s v="tier - 2"/>
    <x v="11"/>
    <s v="1-Aug-1993"/>
    <n v="32"/>
  </r>
  <r>
    <s v="Id1477"/>
    <n v="1984"/>
    <s v="Jul"/>
    <n v="7"/>
    <n v="2"/>
    <n v="7133.9"/>
    <x v="0"/>
    <s v="tier - 1"/>
    <x v="8"/>
    <s v="7-Jul-1984"/>
    <n v="41"/>
  </r>
  <r>
    <s v="Id1476"/>
    <n v="1999"/>
    <s v="Aug"/>
    <n v="8"/>
    <n v="0"/>
    <n v="7144.4"/>
    <x v="0"/>
    <s v="tier - 1"/>
    <x v="16"/>
    <s v="8-Aug-1999"/>
    <n v="26"/>
  </r>
  <r>
    <s v="Id1475"/>
    <n v="1984"/>
    <s v="Nov"/>
    <n v="21"/>
    <n v="2"/>
    <n v="7144.86"/>
    <x v="0"/>
    <s v="tier - 2"/>
    <x v="8"/>
    <s v="21-Nov-1984"/>
    <n v="40"/>
  </r>
  <r>
    <s v="Id1474"/>
    <n v="1976"/>
    <s v="Jun"/>
    <n v="24"/>
    <n v="0"/>
    <n v="7147.11"/>
    <x v="1"/>
    <s v="tier - 2"/>
    <x v="2"/>
    <s v="24-Jun-1976"/>
    <n v="49"/>
  </r>
  <r>
    <s v="Id1473"/>
    <n v="1978"/>
    <s v="Jul"/>
    <n v="30"/>
    <n v="1"/>
    <n v="7147.47"/>
    <x v="0"/>
    <s v="tier - 3"/>
    <x v="0"/>
    <s v="30-Jul-1978"/>
    <n v="47"/>
  </r>
  <r>
    <s v="Id1472"/>
    <n v="1984"/>
    <s v="Jun"/>
    <n v="29"/>
    <n v="3"/>
    <n v="7151.09"/>
    <x v="0"/>
    <s v="tier - 2"/>
    <x v="2"/>
    <s v="29-Jun-1984"/>
    <n v="41"/>
  </r>
  <r>
    <s v="Id1471"/>
    <n v="1978"/>
    <s v="Sep"/>
    <n v="6"/>
    <n v="1"/>
    <n v="7152.67"/>
    <x v="1"/>
    <s v="tier - 2"/>
    <x v="0"/>
    <s v="6-Sep-1978"/>
    <n v="47"/>
  </r>
  <r>
    <s v="Id1470"/>
    <n v="1981"/>
    <s v="Jul"/>
    <n v="17"/>
    <n v="1"/>
    <n v="7153.55"/>
    <x v="0"/>
    <s v="tier - 1"/>
    <x v="1"/>
    <s v="17-Jul-1981"/>
    <n v="44"/>
  </r>
  <r>
    <s v="Id1469"/>
    <n v="1980"/>
    <s v="Jun"/>
    <n v="22"/>
    <n v="2"/>
    <n v="7160.09"/>
    <x v="0"/>
    <s v="tier - 2"/>
    <x v="2"/>
    <s v="22-Jun-1980"/>
    <n v="45"/>
  </r>
  <r>
    <s v="Id1468"/>
    <n v="1980"/>
    <s v="Oct"/>
    <n v="7"/>
    <n v="2"/>
    <n v="7160.33"/>
    <x v="0"/>
    <s v="tier - 1"/>
    <x v="0"/>
    <s v="7-Oct-1980"/>
    <n v="45"/>
  </r>
  <r>
    <s v="Id1467"/>
    <n v="1980"/>
    <s v="Sep"/>
    <n v="30"/>
    <n v="2"/>
    <n v="7162.01"/>
    <x v="0"/>
    <s v="tier - 3"/>
    <x v="0"/>
    <s v="30-Sep-1980"/>
    <n v="45"/>
  </r>
  <r>
    <s v="Id1466"/>
    <n v="1982"/>
    <s v="Aug"/>
    <n v="16"/>
    <n v="2"/>
    <n v="7173.36"/>
    <x v="1"/>
    <s v="tier - 2"/>
    <x v="5"/>
    <s v="16-Aug-1982"/>
    <n v="43"/>
  </r>
  <r>
    <s v="Id1465"/>
    <n v="1975"/>
    <s v="Jul"/>
    <n v="19"/>
    <n v="1"/>
    <n v="7175.51"/>
    <x v="0"/>
    <s v="tier - 3"/>
    <x v="0"/>
    <s v="19-Jul-1975"/>
    <n v="50"/>
  </r>
  <r>
    <s v="Id1464"/>
    <n v="1968"/>
    <s v="Aug"/>
    <n v="26"/>
    <n v="0"/>
    <n v="7179.52"/>
    <x v="1"/>
    <s v="tier - 3"/>
    <x v="0"/>
    <s v="26-Aug-1968"/>
    <n v="57"/>
  </r>
  <r>
    <s v="Id1463"/>
    <n v="1982"/>
    <s v="Sep"/>
    <n v="14"/>
    <n v="3"/>
    <n v="7196.87"/>
    <x v="1"/>
    <s v="tier - 2"/>
    <x v="2"/>
    <s v="14-Sep-1982"/>
    <n v="43"/>
  </r>
  <r>
    <s v="Id1462"/>
    <n v="1983"/>
    <s v="Aug"/>
    <n v="11"/>
    <n v="2"/>
    <n v="7201.7"/>
    <x v="0"/>
    <s v="tier - 3"/>
    <x v="1"/>
    <s v="11-Aug-1983"/>
    <n v="42"/>
  </r>
  <r>
    <s v="Id1461"/>
    <n v="1983"/>
    <s v="Nov"/>
    <n v="21"/>
    <n v="2"/>
    <n v="7209.49"/>
    <x v="0"/>
    <s v="tier - 3"/>
    <x v="1"/>
    <s v="21-Nov-1983"/>
    <n v="41"/>
  </r>
  <r>
    <s v="Id1460"/>
    <n v="1991"/>
    <s v="Jun"/>
    <n v="28"/>
    <n v="3"/>
    <n v="7220.25"/>
    <x v="0"/>
    <s v="tier - 2"/>
    <x v="11"/>
    <s v="28-Jun-1991"/>
    <n v="34"/>
  </r>
  <r>
    <s v="Id1459"/>
    <n v="1977"/>
    <s v="Sep"/>
    <n v="15"/>
    <n v="0"/>
    <n v="7222.79"/>
    <x v="1"/>
    <s v="tier - 3"/>
    <x v="1"/>
    <s v="15-Sep-1977"/>
    <n v="48"/>
  </r>
  <r>
    <s v="Id1458"/>
    <n v="1986"/>
    <s v="Jul"/>
    <n v="13"/>
    <n v="3"/>
    <n v="7228.22"/>
    <x v="0"/>
    <s v="tier - 1"/>
    <x v="8"/>
    <s v="13-Jul-1986"/>
    <n v="39"/>
  </r>
  <r>
    <s v="Id1457"/>
    <n v="1986"/>
    <s v="Sep"/>
    <n v="2"/>
    <n v="4"/>
    <n v="7243.81"/>
    <x v="0"/>
    <s v="tier - 3"/>
    <x v="0"/>
    <s v="2-Sep-1986"/>
    <n v="39"/>
  </r>
  <r>
    <s v="Id1456"/>
    <n v="1982"/>
    <s v="Jul"/>
    <n v="24"/>
    <n v="3"/>
    <n v="7248.71"/>
    <x v="0"/>
    <s v="tier - 1"/>
    <x v="0"/>
    <s v="24-Jul-1982"/>
    <n v="43"/>
  </r>
  <r>
    <s v="Id1455"/>
    <n v="1981"/>
    <s v="Aug"/>
    <n v="14"/>
    <n v="2"/>
    <n v="7256.72"/>
    <x v="1"/>
    <s v="tier - 2"/>
    <x v="1"/>
    <s v="14-Aug-1981"/>
    <n v="44"/>
  </r>
  <r>
    <s v="Id1454"/>
    <n v="1981"/>
    <s v="Jun"/>
    <n v="13"/>
    <n v="2"/>
    <n v="7261.74"/>
    <x v="1"/>
    <s v="tier - 3"/>
    <x v="1"/>
    <s v="13-Jun-1981"/>
    <n v="44"/>
  </r>
  <r>
    <s v="Id1453"/>
    <n v="1973"/>
    <s v="Oct"/>
    <n v="25"/>
    <n v="0"/>
    <n v="7265.58"/>
    <x v="0"/>
    <s v="tier - 2"/>
    <x v="0"/>
    <s v="25-Oct-1973"/>
    <n v="52"/>
  </r>
  <r>
    <s v="Id1452"/>
    <n v="1981"/>
    <s v="Aug"/>
    <n v="4"/>
    <n v="2"/>
    <n v="7265.7"/>
    <x v="1"/>
    <s v="tier - 3"/>
    <x v="1"/>
    <s v="4-Aug-1981"/>
    <n v="44"/>
  </r>
  <r>
    <s v="Id1451"/>
    <n v="1976"/>
    <s v="Dec"/>
    <n v="18"/>
    <n v="2"/>
    <n v="7273.02"/>
    <x v="0"/>
    <s v="tier - 1"/>
    <x v="0"/>
    <s v="18-Dec-1976"/>
    <n v="48"/>
  </r>
  <r>
    <s v="Id1450"/>
    <n v="1985"/>
    <s v="Nov"/>
    <n v="2"/>
    <n v="3"/>
    <n v="7281.51"/>
    <x v="0"/>
    <s v="tier - 1"/>
    <x v="1"/>
    <s v="2-Nov-1985"/>
    <n v="40"/>
  </r>
  <r>
    <s v="Id1449"/>
    <n v="1966"/>
    <s v="Dec"/>
    <n v="26"/>
    <n v="0"/>
    <n v="7302.46"/>
    <x v="1"/>
    <s v="tier - 1"/>
    <x v="1"/>
    <s v="26-Dec-1966"/>
    <n v="58"/>
  </r>
  <r>
    <s v="Id1448"/>
    <n v="1965"/>
    <s v="Jun"/>
    <n v="6"/>
    <n v="0"/>
    <n v="7304.65"/>
    <x v="1"/>
    <s v="tier - 3"/>
    <x v="0"/>
    <s v="6-Jun-1965"/>
    <n v="60"/>
  </r>
  <r>
    <s v="Id1447"/>
    <n v="1965"/>
    <s v="Jun"/>
    <n v="25"/>
    <n v="0"/>
    <n v="7318.21"/>
    <x v="1"/>
    <s v="tier - 1"/>
    <x v="0"/>
    <s v="25-Jun-1965"/>
    <n v="60"/>
  </r>
  <r>
    <s v="Id1446"/>
    <n v="1972"/>
    <s v="Aug"/>
    <n v="11"/>
    <n v="0"/>
    <n v="7318.22"/>
    <x v="0"/>
    <s v="tier - 3"/>
    <x v="1"/>
    <s v="11-Aug-1972"/>
    <n v="53"/>
  </r>
  <r>
    <s v="Id1445"/>
    <n v="1965"/>
    <s v="Jul"/>
    <n v="11"/>
    <n v="0"/>
    <n v="7322.86"/>
    <x v="1"/>
    <s v="tier - 3"/>
    <x v="1"/>
    <s v="11-Jul-1965"/>
    <n v="60"/>
  </r>
  <r>
    <s v="Id1444"/>
    <n v="2004"/>
    <s v="Nov"/>
    <n v="15"/>
    <n v="0"/>
    <n v="7323.73"/>
    <x v="0"/>
    <s v="tier - 2"/>
    <x v="8"/>
    <s v="15-Nov-2004"/>
    <n v="20"/>
  </r>
  <r>
    <s v="Id1443"/>
    <n v="1979"/>
    <s v="Jun"/>
    <n v="19"/>
    <n v="0"/>
    <n v="7325.05"/>
    <x v="0"/>
    <s v="tier - 3"/>
    <x v="8"/>
    <s v="19-Jun-1979"/>
    <n v="46"/>
  </r>
  <r>
    <s v="Id1442"/>
    <n v="1984"/>
    <s v="Jul"/>
    <n v="25"/>
    <n v="3"/>
    <n v="7325.47"/>
    <x v="0"/>
    <s v="tier - 1"/>
    <x v="1"/>
    <s v="25-Jul-1984"/>
    <n v="41"/>
  </r>
  <r>
    <s v="Id1441"/>
    <n v="1979"/>
    <s v="Sep"/>
    <n v="19"/>
    <n v="1"/>
    <n v="7337.75"/>
    <x v="0"/>
    <s v="tier - 3"/>
    <x v="2"/>
    <s v="19-Sep-1979"/>
    <n v="46"/>
  </r>
  <r>
    <s v="Id1440"/>
    <n v="1986"/>
    <s v="Jun"/>
    <n v="15"/>
    <n v="3"/>
    <n v="7339.93"/>
    <x v="0"/>
    <s v="tier - 2"/>
    <x v="1"/>
    <s v="15-Jun-1986"/>
    <n v="39"/>
  </r>
  <r>
    <s v="Id1439"/>
    <n v="1977"/>
    <s v="Dec"/>
    <n v="18"/>
    <n v="0"/>
    <n v="7345.08"/>
    <x v="0"/>
    <s v="tier - 1"/>
    <x v="2"/>
    <s v="18-Dec-1977"/>
    <n v="47"/>
  </r>
  <r>
    <s v="Id1438"/>
    <n v="1979"/>
    <s v="Jun"/>
    <n v="26"/>
    <n v="1"/>
    <n v="7345.73"/>
    <x v="0"/>
    <s v="tier - 1"/>
    <x v="0"/>
    <s v="26-Jun-1979"/>
    <n v="46"/>
  </r>
  <r>
    <s v="Id1437"/>
    <n v="1977"/>
    <s v="Dec"/>
    <n v="1"/>
    <n v="0"/>
    <n v="7348.14"/>
    <x v="0"/>
    <s v="tier - 1"/>
    <x v="2"/>
    <s v="1-Dec-1977"/>
    <n v="47"/>
  </r>
  <r>
    <s v="Id1436"/>
    <n v="1993"/>
    <s v="Oct"/>
    <n v="5"/>
    <n v="0"/>
    <n v="7349.12"/>
    <x v="0"/>
    <s v="tier - 2"/>
    <x v="11"/>
    <s v="5-Oct-1993"/>
    <n v="32"/>
  </r>
  <r>
    <s v="Id1435"/>
    <n v="1983"/>
    <s v="Jun"/>
    <n v="21"/>
    <n v="3"/>
    <n v="7357.49"/>
    <x v="0"/>
    <s v="tier - 2"/>
    <x v="1"/>
    <s v="21-Jun-1983"/>
    <n v="42"/>
  </r>
  <r>
    <s v="Id1434"/>
    <n v="1981"/>
    <s v="Jul"/>
    <n v="16"/>
    <n v="1"/>
    <n v="7358.18"/>
    <x v="0"/>
    <s v="tier - 3"/>
    <x v="8"/>
    <s v="16-Jul-1981"/>
    <n v="44"/>
  </r>
  <r>
    <s v="Id1433"/>
    <n v="1965"/>
    <s v="Dec"/>
    <n v="9"/>
    <n v="0"/>
    <n v="7362.31"/>
    <x v="1"/>
    <s v="tier - 3"/>
    <x v="0"/>
    <s v="9-Dec-1965"/>
    <n v="59"/>
  </r>
  <r>
    <s v="Id1432"/>
    <n v="1981"/>
    <s v="Nov"/>
    <n v="24"/>
    <n v="2"/>
    <n v="7371.77"/>
    <x v="0"/>
    <s v="tier - 1"/>
    <x v="2"/>
    <s v="24-Nov-1981"/>
    <n v="43"/>
  </r>
  <r>
    <s v="Id1431"/>
    <n v="1993"/>
    <s v="Jul"/>
    <n v="22"/>
    <n v="0"/>
    <n v="7388.85"/>
    <x v="0"/>
    <s v="tier - 2"/>
    <x v="14"/>
    <s v="22-Jul-1993"/>
    <n v="32"/>
  </r>
  <r>
    <s v="Id1430"/>
    <n v="1965"/>
    <s v="Dec"/>
    <n v="5"/>
    <n v="0"/>
    <n v="7403.98"/>
    <x v="1"/>
    <s v="tier - 2"/>
    <x v="0"/>
    <s v="5-Dec-1965"/>
    <n v="59"/>
  </r>
  <r>
    <s v="Id1429"/>
    <n v="1983"/>
    <s v="Sep"/>
    <n v="19"/>
    <n v="3"/>
    <n v="7418.52"/>
    <x v="0"/>
    <s v="tier - 2"/>
    <x v="2"/>
    <s v="19-Sep-1983"/>
    <n v="42"/>
  </r>
  <r>
    <s v="Id1428"/>
    <n v="1978"/>
    <s v="Nov"/>
    <n v="12"/>
    <n v="0"/>
    <n v="7419.48"/>
    <x v="0"/>
    <s v="tier - 2"/>
    <x v="1"/>
    <s v="12-Nov-1978"/>
    <n v="46"/>
  </r>
  <r>
    <s v="Id1427"/>
    <n v="1978"/>
    <s v="Dec"/>
    <n v="2"/>
    <n v="0"/>
    <n v="7421.19"/>
    <x v="0"/>
    <s v="tier - 3"/>
    <x v="1"/>
    <s v="2-Dec-1978"/>
    <n v="46"/>
  </r>
  <r>
    <s v="Id1426"/>
    <n v="1977"/>
    <s v="Aug"/>
    <n v="25"/>
    <n v="1"/>
    <n v="7441.05"/>
    <x v="1"/>
    <s v="tier - 2"/>
    <x v="2"/>
    <s v="25-Aug-1977"/>
    <n v="48"/>
  </r>
  <r>
    <s v="Id1425"/>
    <n v="1979"/>
    <s v="Sep"/>
    <n v="1"/>
    <n v="2"/>
    <n v="7441.5"/>
    <x v="1"/>
    <s v="tier - 2"/>
    <x v="2"/>
    <s v="1-Sep-1979"/>
    <n v="46"/>
  </r>
  <r>
    <s v="Id1424"/>
    <n v="1980"/>
    <s v="Jul"/>
    <n v="7"/>
    <n v="1"/>
    <n v="7443.64"/>
    <x v="0"/>
    <s v="tier - 3"/>
    <x v="1"/>
    <s v="7-Jul-1980"/>
    <n v="45"/>
  </r>
  <r>
    <s v="Id1423"/>
    <n v="1977"/>
    <s v="Sep"/>
    <n v="25"/>
    <n v="1"/>
    <n v="7445.92"/>
    <x v="1"/>
    <s v="tier - 1"/>
    <x v="2"/>
    <s v="25-Sep-1977"/>
    <n v="48"/>
  </r>
  <r>
    <s v="Id1422"/>
    <n v="1977"/>
    <s v="Sep"/>
    <n v="30"/>
    <n v="0"/>
    <n v="7448.4"/>
    <x v="1"/>
    <s v="tier - 3"/>
    <x v="12"/>
    <s v="30-Sep-1977"/>
    <n v="48"/>
  </r>
  <r>
    <s v="Id1421"/>
    <n v="2001"/>
    <s v="Jun"/>
    <n v="1"/>
    <n v="0"/>
    <n v="7450.36"/>
    <x v="0"/>
    <s v="tier - 2"/>
    <x v="1"/>
    <s v="1-Jun-2001"/>
    <n v="24"/>
  </r>
  <r>
    <s v="Id1420"/>
    <n v="1967"/>
    <s v="Aug"/>
    <n v="4"/>
    <n v="0"/>
    <n v="7463.51"/>
    <x v="1"/>
    <s v="tier - 3"/>
    <x v="0"/>
    <s v="4-Aug-1967"/>
    <n v="58"/>
  </r>
  <r>
    <s v="Id1419"/>
    <n v="1996"/>
    <s v="Jun"/>
    <n v="14"/>
    <n v="0"/>
    <n v="7487.38"/>
    <x v="0"/>
    <s v="tier - 3"/>
    <x v="1"/>
    <s v="14-Jun-1996"/>
    <n v="29"/>
  </r>
  <r>
    <s v="Id1418"/>
    <n v="1988"/>
    <s v="Dec"/>
    <n v="15"/>
    <n v="3"/>
    <n v="7494.63"/>
    <x v="0"/>
    <s v="tier - 3"/>
    <x v="7"/>
    <s v="15-Dec-1988"/>
    <n v="36"/>
  </r>
  <r>
    <s v="Id1417"/>
    <n v="1997"/>
    <s v="Oct"/>
    <n v="28"/>
    <n v="0"/>
    <n v="7504.3"/>
    <x v="0"/>
    <s v="tier - 1"/>
    <x v="1"/>
    <s v="28-Oct-1997"/>
    <n v="28"/>
  </r>
  <r>
    <s v="Id1416"/>
    <n v="1983"/>
    <s v="Jul"/>
    <n v="10"/>
    <n v="4"/>
    <n v="7512.27"/>
    <x v="1"/>
    <s v="tier - 2"/>
    <x v="2"/>
    <s v="10-Jul-1983"/>
    <n v="42"/>
  </r>
  <r>
    <s v="Id1415"/>
    <n v="1978"/>
    <s v="Oct"/>
    <n v="18"/>
    <n v="1"/>
    <n v="7518.03"/>
    <x v="0"/>
    <s v="tier - 3"/>
    <x v="1"/>
    <s v="18-Oct-1978"/>
    <n v="47"/>
  </r>
  <r>
    <s v="Id1414"/>
    <n v="1976"/>
    <s v="Oct"/>
    <n v="10"/>
    <n v="0"/>
    <n v="7526.71"/>
    <x v="1"/>
    <s v="tier - 1"/>
    <x v="1"/>
    <s v="10-Oct-1976"/>
    <n v="49"/>
  </r>
  <r>
    <s v="Id1413"/>
    <n v="1978"/>
    <s v="Dec"/>
    <n v="14"/>
    <n v="2"/>
    <n v="7531.7"/>
    <x v="0"/>
    <s v="tier - 1"/>
    <x v="0"/>
    <s v="14-Dec-1978"/>
    <n v="46"/>
  </r>
  <r>
    <s v="Id1412"/>
    <n v="1984"/>
    <s v="Aug"/>
    <n v="22"/>
    <n v="3"/>
    <n v="7537.16"/>
    <x v="0"/>
    <s v="tier - 2"/>
    <x v="1"/>
    <s v="22-Aug-1984"/>
    <n v="41"/>
  </r>
  <r>
    <s v="Id1411"/>
    <n v="1988"/>
    <s v="Dec"/>
    <n v="15"/>
    <n v="3"/>
    <n v="7538.52"/>
    <x v="0"/>
    <s v="tier - 2"/>
    <x v="1"/>
    <s v="15-Dec-1988"/>
    <n v="36"/>
  </r>
  <r>
    <s v="Id1410"/>
    <n v="1994"/>
    <s v="Aug"/>
    <n v="14"/>
    <n v="0"/>
    <n v="7567.13"/>
    <x v="0"/>
    <s v="tier - 2"/>
    <x v="11"/>
    <s v="14-Aug-1994"/>
    <n v="31"/>
  </r>
  <r>
    <s v="Id1409"/>
    <n v="1967"/>
    <s v="Jul"/>
    <n v="17"/>
    <n v="0"/>
    <n v="7585.62"/>
    <x v="1"/>
    <s v="tier - 2"/>
    <x v="0"/>
    <s v="17-Jul-1967"/>
    <n v="58"/>
  </r>
  <r>
    <s v="Id1408"/>
    <n v="1997"/>
    <s v="Sep"/>
    <n v="30"/>
    <n v="0"/>
    <n v="7607.03"/>
    <x v="0"/>
    <s v="tier - 2"/>
    <x v="1"/>
    <s v="30-Sep-1997"/>
    <n v="28"/>
  </r>
  <r>
    <s v="Id1407"/>
    <n v="1968"/>
    <s v="Jul"/>
    <n v="3"/>
    <n v="0"/>
    <n v="7609.6"/>
    <x v="1"/>
    <s v="tier - 2"/>
    <x v="1"/>
    <s v="3-Jul-1968"/>
    <n v="57"/>
  </r>
  <r>
    <s v="Id1406"/>
    <n v="1996"/>
    <s v="Sep"/>
    <n v="17"/>
    <n v="0"/>
    <n v="7623.13"/>
    <x v="0"/>
    <s v="tier - 3"/>
    <x v="2"/>
    <s v="17-Sep-1996"/>
    <n v="29"/>
  </r>
  <r>
    <s v="Id1405"/>
    <n v="1978"/>
    <s v="Nov"/>
    <n v="28"/>
    <n v="1"/>
    <n v="7623.52"/>
    <x v="0"/>
    <s v="tier - 1"/>
    <x v="2"/>
    <s v="28-Nov-1978"/>
    <n v="46"/>
  </r>
  <r>
    <s v="Id1404"/>
    <n v="1978"/>
    <s v="Nov"/>
    <n v="6"/>
    <n v="1"/>
    <n v="7624.63"/>
    <x v="0"/>
    <s v="tier - 1"/>
    <x v="2"/>
    <s v="6-Nov-1978"/>
    <n v="47"/>
  </r>
  <r>
    <s v="Id1403"/>
    <n v="1978"/>
    <s v="Nov"/>
    <n v="29"/>
    <n v="1"/>
    <n v="7626.99"/>
    <x v="0"/>
    <s v="tier - 2"/>
    <x v="2"/>
    <s v="29-Nov-1978"/>
    <n v="46"/>
  </r>
  <r>
    <s v="Id1402"/>
    <n v="1978"/>
    <s v="Aug"/>
    <n v="24"/>
    <n v="1"/>
    <n v="7633.72"/>
    <x v="0"/>
    <s v="tier - 1"/>
    <x v="0"/>
    <s v="24-Aug-1978"/>
    <n v="47"/>
  </r>
  <r>
    <s v="Id1401"/>
    <n v="2001"/>
    <s v="Dec"/>
    <n v="13"/>
    <n v="0"/>
    <n v="7636.92"/>
    <x v="0"/>
    <s v="tier - 3"/>
    <x v="1"/>
    <s v="13-Dec-2001"/>
    <n v="23"/>
  </r>
  <r>
    <s v="Id1400"/>
    <n v="1980"/>
    <s v="Jun"/>
    <n v="20"/>
    <n v="1"/>
    <n v="7639.42"/>
    <x v="0"/>
    <s v="tier - 2"/>
    <x v="8"/>
    <s v="20-Jun-1980"/>
    <n v="45"/>
  </r>
  <r>
    <s v="Id1399"/>
    <n v="1980"/>
    <s v="Jul"/>
    <n v="24"/>
    <n v="2"/>
    <n v="7640.31"/>
    <x v="0"/>
    <s v="tier - 1"/>
    <x v="0"/>
    <s v="24-Jul-1980"/>
    <n v="45"/>
  </r>
  <r>
    <s v="Id1398"/>
    <n v="1999"/>
    <s v="Jun"/>
    <n v="15"/>
    <n v="0"/>
    <n v="7642.05"/>
    <x v="0"/>
    <s v="tier - 2"/>
    <x v="14"/>
    <s v="15-Jun-1999"/>
    <n v="26"/>
  </r>
  <r>
    <s v="Id1397"/>
    <n v="1980"/>
    <s v="Oct"/>
    <n v="16"/>
    <n v="1"/>
    <n v="7650.77"/>
    <x v="0"/>
    <s v="tier - 2"/>
    <x v="8"/>
    <s v="16-Oct-1980"/>
    <n v="45"/>
  </r>
  <r>
    <s v="Id1396"/>
    <n v="1993"/>
    <s v="Aug"/>
    <n v="10"/>
    <n v="0"/>
    <n v="7650.8"/>
    <x v="0"/>
    <s v="tier - 2"/>
    <x v="1"/>
    <s v="10-Aug-1993"/>
    <n v="32"/>
  </r>
  <r>
    <s v="Id1395"/>
    <n v="1998"/>
    <s v="Sep"/>
    <n v="30"/>
    <n v="0"/>
    <n v="7652.26"/>
    <x v="0"/>
    <s v="tier - 3"/>
    <x v="9"/>
    <s v="30-Sep-1998"/>
    <n v="27"/>
  </r>
  <r>
    <s v="Id1394"/>
    <n v="1965"/>
    <s v="Dec"/>
    <n v="27"/>
    <n v="0"/>
    <n v="7657.69"/>
    <x v="1"/>
    <s v="tier - 3"/>
    <x v="1"/>
    <s v="27-Dec-1965"/>
    <n v="59"/>
  </r>
  <r>
    <s v="Id1393"/>
    <n v="1976"/>
    <s v="Oct"/>
    <n v="9"/>
    <n v="2"/>
    <n v="7662.47"/>
    <x v="0"/>
    <s v="tier - 1"/>
    <x v="2"/>
    <s v="9-Oct-1976"/>
    <n v="49"/>
  </r>
  <r>
    <s v="Id1392"/>
    <n v="1996"/>
    <s v="Nov"/>
    <n v="24"/>
    <n v="0"/>
    <n v="7670.75"/>
    <x v="0"/>
    <s v="tier - 2"/>
    <x v="16"/>
    <s v="24-Nov-1996"/>
    <n v="28"/>
  </r>
  <r>
    <s v="Id1391"/>
    <n v="1995"/>
    <s v="Sep"/>
    <n v="13"/>
    <n v="0"/>
    <n v="7676.4"/>
    <x v="0"/>
    <s v="tier - 1"/>
    <x v="1"/>
    <s v="13-Sep-1995"/>
    <n v="30"/>
  </r>
  <r>
    <s v="Id1390"/>
    <n v="1971"/>
    <s v="Oct"/>
    <n v="11"/>
    <n v="0"/>
    <n v="7680.92"/>
    <x v="0"/>
    <s v="tier - 1"/>
    <x v="0"/>
    <s v="11-Oct-1971"/>
    <n v="54"/>
  </r>
  <r>
    <s v="Id1389"/>
    <n v="1981"/>
    <s v="Dec"/>
    <n v="19"/>
    <n v="1"/>
    <n v="7681.17"/>
    <x v="0"/>
    <s v="tier - 2"/>
    <x v="13"/>
    <s v="19-Dec-1981"/>
    <n v="43"/>
  </r>
  <r>
    <s v="Id1388"/>
    <n v="1982"/>
    <s v="Dec"/>
    <n v="18"/>
    <n v="3"/>
    <n v="7682.67"/>
    <x v="0"/>
    <s v="tier - 1"/>
    <x v="0"/>
    <s v="18-Dec-1982"/>
    <n v="42"/>
  </r>
  <r>
    <s v="Id1387"/>
    <n v="1987"/>
    <s v="Jul"/>
    <n v="12"/>
    <n v="3"/>
    <n v="7684.62"/>
    <x v="0"/>
    <s v="tier - 3"/>
    <x v="11"/>
    <s v="12-Jul-1987"/>
    <n v="38"/>
  </r>
  <r>
    <s v="Id1386"/>
    <n v="1978"/>
    <s v="Dec"/>
    <n v="29"/>
    <n v="2"/>
    <n v="7726.85"/>
    <x v="2"/>
    <s v="tier - 2"/>
    <x v="2"/>
    <s v="29-Dec-1978"/>
    <n v="46"/>
  </r>
  <r>
    <s v="Id1385"/>
    <n v="1979"/>
    <s v="Jun"/>
    <n v="2"/>
    <n v="1"/>
    <n v="7727.25"/>
    <x v="0"/>
    <s v="tier - 3"/>
    <x v="1"/>
    <s v="2-Jun-1979"/>
    <n v="46"/>
  </r>
  <r>
    <s v="Id1384"/>
    <n v="1980"/>
    <s v="Sep"/>
    <n v="10"/>
    <n v="2"/>
    <n v="7729.65"/>
    <x v="1"/>
    <s v="tier - 1"/>
    <x v="5"/>
    <s v="10-Sep-1980"/>
    <n v="45"/>
  </r>
  <r>
    <s v="Id1383"/>
    <n v="1978"/>
    <s v="Dec"/>
    <n v="4"/>
    <n v="2"/>
    <n v="7731.43"/>
    <x v="1"/>
    <s v="tier - 2"/>
    <x v="0"/>
    <s v="4-Dec-1978"/>
    <n v="46"/>
  </r>
  <r>
    <s v="Id1382"/>
    <n v="1977"/>
    <s v="Aug"/>
    <n v="29"/>
    <n v="0"/>
    <n v="7731.86"/>
    <x v="0"/>
    <s v="tier - 3"/>
    <x v="1"/>
    <s v="29-Aug-1977"/>
    <n v="48"/>
  </r>
  <r>
    <s v="Id1381"/>
    <n v="1965"/>
    <s v="Jul"/>
    <n v="18"/>
    <n v="0"/>
    <n v="7736.39"/>
    <x v="1"/>
    <s v="tier - 2"/>
    <x v="0"/>
    <s v="18-Jul-1965"/>
    <n v="60"/>
  </r>
  <r>
    <s v="Id1380"/>
    <n v="1978"/>
    <s v="Sep"/>
    <n v="4"/>
    <n v="2"/>
    <n v="7740.34"/>
    <x v="2"/>
    <s v="tier - 1"/>
    <x v="2"/>
    <s v="4-Sep-1978"/>
    <n v="47"/>
  </r>
  <r>
    <s v="Id1379"/>
    <n v="1976"/>
    <s v="Dec"/>
    <n v="12"/>
    <n v="1"/>
    <n v="7742.11"/>
    <x v="1"/>
    <s v="tier - 2"/>
    <x v="0"/>
    <s v="12-Dec-1976"/>
    <n v="48"/>
  </r>
  <r>
    <s v="Id1378"/>
    <n v="1981"/>
    <s v="Jun"/>
    <n v="30"/>
    <n v="2"/>
    <n v="7749.16"/>
    <x v="0"/>
    <s v="tier - 1"/>
    <x v="1"/>
    <s v="30-Jun-1981"/>
    <n v="44"/>
  </r>
  <r>
    <s v="Id1377"/>
    <n v="1997"/>
    <s v="Dec"/>
    <n v="21"/>
    <n v="0"/>
    <n v="7763.06"/>
    <x v="0"/>
    <s v="tier - 1"/>
    <x v="1"/>
    <s v="21-Dec-1997"/>
    <n v="27"/>
  </r>
  <r>
    <s v="Id1376"/>
    <n v="1974"/>
    <s v="Dec"/>
    <n v="6"/>
    <n v="0"/>
    <n v="7789.64"/>
    <x v="2"/>
    <s v="tier - 3"/>
    <x v="0"/>
    <s v="6-Dec-1974"/>
    <n v="50"/>
  </r>
  <r>
    <s v="Id1375"/>
    <n v="1999"/>
    <s v="Dec"/>
    <n v="25"/>
    <n v="0"/>
    <n v="7794.68"/>
    <x v="0"/>
    <s v="tier - 2"/>
    <x v="14"/>
    <s v="25-Dec-1999"/>
    <n v="25"/>
  </r>
  <r>
    <s v="Id1374"/>
    <n v="1997"/>
    <s v="Dec"/>
    <n v="2"/>
    <n v="0"/>
    <n v="7803.77"/>
    <x v="0"/>
    <s v="tier - 3"/>
    <x v="1"/>
    <s v="2-Dec-1997"/>
    <n v="27"/>
  </r>
  <r>
    <s v="Id1373"/>
    <n v="1974"/>
    <s v="Nov"/>
    <n v="9"/>
    <n v="0"/>
    <n v="7804.16"/>
    <x v="0"/>
    <s v="tier - 3"/>
    <x v="0"/>
    <s v="9-Nov-1974"/>
    <n v="50"/>
  </r>
  <r>
    <s v="Id1372"/>
    <n v="1991"/>
    <s v="Dec"/>
    <n v="21"/>
    <n v="3"/>
    <n v="7812.67"/>
    <x v="0"/>
    <s v="tier - 1"/>
    <x v="1"/>
    <s v="21-Dec-1991"/>
    <n v="33"/>
  </r>
  <r>
    <s v="Id1371"/>
    <n v="1989"/>
    <s v="Oct"/>
    <n v="12"/>
    <n v="3"/>
    <n v="7824.37"/>
    <x v="0"/>
    <s v="tier - 2"/>
    <x v="1"/>
    <s v="12-Oct-1989"/>
    <n v="36"/>
  </r>
  <r>
    <s v="Id1370"/>
    <n v="2001"/>
    <s v="Oct"/>
    <n v="5"/>
    <n v="0"/>
    <n v="7844.8"/>
    <x v="0"/>
    <s v="tier - 2"/>
    <x v="1"/>
    <s v="5-Oct-2001"/>
    <n v="24"/>
  </r>
  <r>
    <s v="Id1369"/>
    <n v="1994"/>
    <s v="Nov"/>
    <n v="17"/>
    <n v="0"/>
    <n v="7851.85"/>
    <x v="0"/>
    <s v="tier - 3"/>
    <x v="1"/>
    <s v="17-Nov-1994"/>
    <n v="30"/>
  </r>
  <r>
    <s v="Id1368"/>
    <n v="1962"/>
    <s v="Oct"/>
    <n v="10"/>
    <n v="0"/>
    <n v="7896.41"/>
    <x v="1"/>
    <s v="tier - 2"/>
    <x v="0"/>
    <s v="10-Oct-1962"/>
    <n v="63"/>
  </r>
  <r>
    <s v="Id1367"/>
    <n v="1977"/>
    <s v="Jul"/>
    <n v="20"/>
    <n v="0"/>
    <n v="7935.29"/>
    <x v="0"/>
    <s v="tier - 1"/>
    <x v="8"/>
    <s v="20-Jul-1977"/>
    <n v="48"/>
  </r>
  <r>
    <s v="Id1366"/>
    <n v="1987"/>
    <s v="Oct"/>
    <n v="29"/>
    <n v="3"/>
    <n v="7948.22"/>
    <x v="0"/>
    <s v="tier - 3"/>
    <x v="7"/>
    <s v="29-Oct-1987"/>
    <n v="38"/>
  </r>
  <r>
    <s v="Id1365"/>
    <n v="1966"/>
    <s v="Jul"/>
    <n v="9"/>
    <n v="0"/>
    <n v="7953.72"/>
    <x v="1"/>
    <s v="tier - 3"/>
    <x v="1"/>
    <s v="9-Jul-1966"/>
    <n v="59"/>
  </r>
  <r>
    <s v="Id1364"/>
    <n v="1981"/>
    <s v="Dec"/>
    <n v="28"/>
    <n v="3"/>
    <n v="7954.52"/>
    <x v="0"/>
    <s v="tier - 2"/>
    <x v="2"/>
    <s v="28-Dec-1981"/>
    <n v="43"/>
  </r>
  <r>
    <s v="Id1363"/>
    <n v="1970"/>
    <s v="Jun"/>
    <n v="19"/>
    <n v="0"/>
    <n v="7958.13"/>
    <x v="0"/>
    <s v="tier - 2"/>
    <x v="0"/>
    <s v="19-Jun-1970"/>
    <n v="55"/>
  </r>
  <r>
    <s v="Id1362"/>
    <n v="1975"/>
    <s v="Aug"/>
    <n v="10"/>
    <n v="1"/>
    <n v="7966.81"/>
    <x v="0"/>
    <s v="tier - 2"/>
    <x v="0"/>
    <s v="10-Aug-1975"/>
    <n v="50"/>
  </r>
  <r>
    <s v="Id1361"/>
    <n v="1972"/>
    <s v="Nov"/>
    <n v="23"/>
    <n v="0"/>
    <n v="7980.34"/>
    <x v="0"/>
    <s v="tier - 2"/>
    <x v="0"/>
    <s v="23-Nov-1972"/>
    <n v="52"/>
  </r>
  <r>
    <s v="Id1360"/>
    <n v="1983"/>
    <s v="Aug"/>
    <n v="28"/>
    <n v="3"/>
    <n v="7985.82"/>
    <x v="0"/>
    <s v="tier - 1"/>
    <x v="8"/>
    <s v="28-Aug-1983"/>
    <n v="42"/>
  </r>
  <r>
    <s v="Id1359"/>
    <n v="1983"/>
    <s v="Aug"/>
    <n v="20"/>
    <n v="3"/>
    <n v="7986.48"/>
    <x v="0"/>
    <s v="tier - 3"/>
    <x v="8"/>
    <s v="20-Aug-1983"/>
    <n v="42"/>
  </r>
  <r>
    <s v="Id1358"/>
    <n v="1962"/>
    <s v="Aug"/>
    <n v="22"/>
    <n v="0"/>
    <n v="8004.96"/>
    <x v="1"/>
    <s v="tier - 1"/>
    <x v="0"/>
    <s v="22-Aug-1962"/>
    <n v="63"/>
  </r>
  <r>
    <s v="Id1357"/>
    <n v="1995"/>
    <s v="Sep"/>
    <n v="18"/>
    <n v="0"/>
    <n v="8014.62"/>
    <x v="0"/>
    <s v="tier - 3"/>
    <x v="1"/>
    <s v="18-Sep-1995"/>
    <n v="30"/>
  </r>
  <r>
    <s v="Id1356"/>
    <n v="1980"/>
    <s v="Nov"/>
    <n v="8"/>
    <n v="2"/>
    <n v="8017.06"/>
    <x v="0"/>
    <s v="tier - 2"/>
    <x v="1"/>
    <s v="8-Nov-1980"/>
    <n v="44"/>
  </r>
  <r>
    <s v="Id1355"/>
    <n v="1989"/>
    <s v="Nov"/>
    <n v="3"/>
    <n v="3"/>
    <n v="8021.11"/>
    <x v="0"/>
    <s v="tier - 1"/>
    <x v="1"/>
    <s v="3-Nov-1989"/>
    <n v="36"/>
  </r>
  <r>
    <s v="Id1354"/>
    <n v="1978"/>
    <s v="Jul"/>
    <n v="17"/>
    <n v="1"/>
    <n v="8023.14"/>
    <x v="0"/>
    <s v="tier - 3"/>
    <x v="1"/>
    <s v="17-Jul-1978"/>
    <n v="47"/>
  </r>
  <r>
    <s v="Id1353"/>
    <n v="1976"/>
    <s v="Dec"/>
    <n v="20"/>
    <n v="0"/>
    <n v="8026.67"/>
    <x v="0"/>
    <s v="tier - 2"/>
    <x v="1"/>
    <s v="20-Dec-1976"/>
    <n v="48"/>
  </r>
  <r>
    <s v="Id1352"/>
    <n v="1977"/>
    <s v="Nov"/>
    <n v="6"/>
    <n v="2"/>
    <n v="8027.97"/>
    <x v="1"/>
    <s v="tier - 2"/>
    <x v="2"/>
    <s v="6-Nov-1977"/>
    <n v="48"/>
  </r>
  <r>
    <s v="Id1351"/>
    <n v="2003"/>
    <s v="Dec"/>
    <n v="12"/>
    <n v="0"/>
    <n v="8035.64"/>
    <x v="0"/>
    <s v="tier - 2"/>
    <x v="1"/>
    <s v="12-Dec-2003"/>
    <n v="21"/>
  </r>
  <r>
    <s v="Id1350"/>
    <n v="1985"/>
    <s v="Nov"/>
    <n v="28"/>
    <n v="3"/>
    <n v="8059.06"/>
    <x v="0"/>
    <s v="tier - 3"/>
    <x v="1"/>
    <s v="28-Nov-1985"/>
    <n v="39"/>
  </r>
  <r>
    <s v="Id1349"/>
    <n v="1982"/>
    <s v="Dec"/>
    <n v="27"/>
    <n v="3"/>
    <n v="8059.68"/>
    <x v="0"/>
    <s v="tier - 3"/>
    <x v="1"/>
    <s v="27-Dec-1982"/>
    <n v="42"/>
  </r>
  <r>
    <s v="Id1348"/>
    <n v="1970"/>
    <s v="Dec"/>
    <n v="12"/>
    <n v="0"/>
    <n v="8062.31"/>
    <x v="0"/>
    <s v="tier - 1"/>
    <x v="0"/>
    <s v="12-Dec-1970"/>
    <n v="54"/>
  </r>
  <r>
    <s v="Id1347"/>
    <n v="1975"/>
    <s v="Jun"/>
    <n v="28"/>
    <n v="1"/>
    <n v="8062.76"/>
    <x v="1"/>
    <s v="tier - 3"/>
    <x v="2"/>
    <s v="28-Jun-1975"/>
    <n v="50"/>
  </r>
  <r>
    <s v="Id1346"/>
    <n v="1965"/>
    <s v="Aug"/>
    <n v="11"/>
    <n v="0"/>
    <n v="8067.83"/>
    <x v="1"/>
    <s v="tier - 1"/>
    <x v="0"/>
    <s v="11-Aug-1965"/>
    <n v="60"/>
  </r>
  <r>
    <s v="Id1345"/>
    <n v="1975"/>
    <s v="Dec"/>
    <n v="15"/>
    <n v="1"/>
    <n v="8068.19"/>
    <x v="1"/>
    <s v="tier - 2"/>
    <x v="2"/>
    <s v="15-Dec-1975"/>
    <n v="49"/>
  </r>
  <r>
    <s v="Id1344"/>
    <n v="1965"/>
    <s v="Oct"/>
    <n v="21"/>
    <n v="0"/>
    <n v="8071.57"/>
    <x v="1"/>
    <s v="tier - 1"/>
    <x v="2"/>
    <s v="21-Oct-1965"/>
    <n v="60"/>
  </r>
  <r>
    <s v="Id1343"/>
    <n v="1993"/>
    <s v="Nov"/>
    <n v="7"/>
    <n v="0"/>
    <n v="8077.41"/>
    <x v="0"/>
    <s v="tier - 1"/>
    <x v="14"/>
    <s v="7-Nov-1993"/>
    <n v="32"/>
  </r>
  <r>
    <s v="Id1342"/>
    <n v="2001"/>
    <s v="Aug"/>
    <n v="28"/>
    <n v="0"/>
    <n v="8081.26"/>
    <x v="0"/>
    <s v="tier - 2"/>
    <x v="1"/>
    <s v="28-Aug-2001"/>
    <n v="24"/>
  </r>
  <r>
    <s v="Id1341"/>
    <n v="1994"/>
    <s v="Oct"/>
    <n v="12"/>
    <n v="0"/>
    <n v="8081.74"/>
    <x v="0"/>
    <s v="tier - 2"/>
    <x v="14"/>
    <s v="12-Oct-1994"/>
    <n v="31"/>
  </r>
  <r>
    <s v="Id1340"/>
    <n v="1975"/>
    <s v="Dec"/>
    <n v="21"/>
    <n v="1"/>
    <n v="8083.92"/>
    <x v="1"/>
    <s v="tier - 3"/>
    <x v="0"/>
    <s v="21-Dec-1975"/>
    <n v="49"/>
  </r>
  <r>
    <s v="Id1339"/>
    <n v="1967"/>
    <s v="Jun"/>
    <n v="10"/>
    <n v="0"/>
    <n v="8091.3"/>
    <x v="1"/>
    <s v="tier - 1"/>
    <x v="1"/>
    <s v="10-Jun-1967"/>
    <n v="58"/>
  </r>
  <r>
    <s v="Id1338"/>
    <n v="1973"/>
    <s v="Oct"/>
    <n v="11"/>
    <n v="0"/>
    <n v="8112.59"/>
    <x v="0"/>
    <s v="tier - 2"/>
    <x v="0"/>
    <s v="11-Oct-1973"/>
    <n v="52"/>
  </r>
  <r>
    <s v="Id1337"/>
    <n v="1978"/>
    <s v="Sep"/>
    <n v="1"/>
    <n v="2"/>
    <n v="8116.27"/>
    <x v="1"/>
    <s v="tier - 1"/>
    <x v="1"/>
    <s v="1-Sep-1978"/>
    <n v="47"/>
  </r>
  <r>
    <s v="Id1336"/>
    <n v="1973"/>
    <s v="Dec"/>
    <n v="16"/>
    <n v="0"/>
    <n v="8116.68"/>
    <x v="1"/>
    <s v="tier - 1"/>
    <x v="2"/>
    <s v="16-Dec-1973"/>
    <n v="51"/>
  </r>
  <r>
    <s v="Id1335"/>
    <n v="1973"/>
    <s v="Aug"/>
    <n v="30"/>
    <n v="0"/>
    <n v="8124.41"/>
    <x v="1"/>
    <s v="tier - 1"/>
    <x v="0"/>
    <s v="30-Aug-1973"/>
    <n v="52"/>
  </r>
  <r>
    <s v="Id1334"/>
    <n v="1973"/>
    <s v="Sep"/>
    <n v="3"/>
    <n v="0"/>
    <n v="8125.78"/>
    <x v="0"/>
    <s v="tier - 2"/>
    <x v="0"/>
    <s v="3-Sep-1973"/>
    <n v="52"/>
  </r>
  <r>
    <s v="Id1333"/>
    <n v="1990"/>
    <s v="Jun"/>
    <n v="21"/>
    <n v="3"/>
    <n v="8157.92"/>
    <x v="0"/>
    <s v="tier - 3"/>
    <x v="7"/>
    <s v="21-Jun-1990"/>
    <n v="35"/>
  </r>
  <r>
    <s v="Id1332"/>
    <n v="1982"/>
    <s v="Jun"/>
    <n v="28"/>
    <n v="4"/>
    <n v="8162.72"/>
    <x v="1"/>
    <s v="tier - 3"/>
    <x v="1"/>
    <s v="28-Jun-1982"/>
    <n v="43"/>
  </r>
  <r>
    <s v="Id1331"/>
    <n v="1963"/>
    <s v="Nov"/>
    <n v="5"/>
    <n v="0"/>
    <n v="8177.9"/>
    <x v="1"/>
    <s v="tier - 1"/>
    <x v="0"/>
    <s v="5-Nov-1963"/>
    <n v="62"/>
  </r>
  <r>
    <s v="Id1330"/>
    <n v="1983"/>
    <s v="Jun"/>
    <n v="8"/>
    <n v="3"/>
    <n v="8179.51"/>
    <x v="0"/>
    <s v="tier - 2"/>
    <x v="13"/>
    <s v="8-Jun-1983"/>
    <n v="42"/>
  </r>
  <r>
    <s v="Id1329"/>
    <n v="1997"/>
    <s v="Oct"/>
    <n v="21"/>
    <n v="0"/>
    <n v="8182.89"/>
    <x v="0"/>
    <s v="tier - 1"/>
    <x v="14"/>
    <s v="21-Oct-1997"/>
    <n v="28"/>
  </r>
  <r>
    <s v="Id1328"/>
    <n v="1962"/>
    <s v="Nov"/>
    <n v="23"/>
    <n v="0"/>
    <n v="8188.12"/>
    <x v="1"/>
    <s v="tier - 3"/>
    <x v="0"/>
    <s v="23-Nov-1962"/>
    <n v="62"/>
  </r>
  <r>
    <s v="Id1327"/>
    <n v="1978"/>
    <s v="Oct"/>
    <n v="24"/>
    <n v="2"/>
    <n v="8211.1"/>
    <x v="0"/>
    <s v="tier - 3"/>
    <x v="0"/>
    <s v="24-Oct-1978"/>
    <n v="47"/>
  </r>
  <r>
    <s v="Id1326"/>
    <n v="1978"/>
    <s v="Jun"/>
    <n v="30"/>
    <n v="2"/>
    <n v="8219.2000000000007"/>
    <x v="0"/>
    <s v="tier - 2"/>
    <x v="0"/>
    <s v="30-Jun-1978"/>
    <n v="47"/>
  </r>
  <r>
    <s v="Id1325"/>
    <n v="1976"/>
    <s v="Sep"/>
    <n v="3"/>
    <n v="1"/>
    <n v="8232.64"/>
    <x v="0"/>
    <s v="tier - 3"/>
    <x v="0"/>
    <s v="3-Sep-1976"/>
    <n v="49"/>
  </r>
  <r>
    <s v="Id1324"/>
    <n v="1976"/>
    <s v="Jun"/>
    <n v="30"/>
    <n v="1"/>
    <n v="8233.1"/>
    <x v="0"/>
    <s v="tier - 2"/>
    <x v="0"/>
    <s v="30-Jun-1976"/>
    <n v="49"/>
  </r>
  <r>
    <s v="Id1323"/>
    <n v="1976"/>
    <s v="Sep"/>
    <n v="2"/>
    <n v="1"/>
    <n v="8240.59"/>
    <x v="0"/>
    <s v="tier - 2"/>
    <x v="0"/>
    <s v="2-Sep-1976"/>
    <n v="49"/>
  </r>
  <r>
    <s v="Id1322"/>
    <n v="1982"/>
    <s v="Sep"/>
    <n v="27"/>
    <n v="3"/>
    <n v="8252.2800000000007"/>
    <x v="0"/>
    <s v="tier - 2"/>
    <x v="8"/>
    <s v="27-Sep-1982"/>
    <n v="43"/>
  </r>
  <r>
    <s v="Id1321"/>
    <n v="1964"/>
    <s v="Sep"/>
    <n v="5"/>
    <n v="0"/>
    <n v="8268"/>
    <x v="1"/>
    <s v="tier - 3"/>
    <x v="0"/>
    <s v="5-Sep-1964"/>
    <n v="61"/>
  </r>
  <r>
    <s v="Id1320"/>
    <n v="1974"/>
    <s v="Aug"/>
    <n v="5"/>
    <n v="0"/>
    <n v="8269.0400000000009"/>
    <x v="0"/>
    <s v="tier - 1"/>
    <x v="2"/>
    <s v="5-Aug-1974"/>
    <n v="51"/>
  </r>
  <r>
    <s v="Id1319"/>
    <n v="2000"/>
    <s v="Nov"/>
    <n v="28"/>
    <n v="0"/>
    <n v="8271.4599999999991"/>
    <x v="0"/>
    <s v="tier - 1"/>
    <x v="9"/>
    <s v="28-Nov-2000"/>
    <n v="24"/>
  </r>
  <r>
    <s v="Id1318"/>
    <n v="1974"/>
    <s v="Sep"/>
    <n v="26"/>
    <n v="0"/>
    <n v="8277.52"/>
    <x v="0"/>
    <s v="tier - 2"/>
    <x v="2"/>
    <s v="26-Sep-1974"/>
    <n v="51"/>
  </r>
  <r>
    <s v="Id1317"/>
    <n v="1974"/>
    <s v="Dec"/>
    <n v="22"/>
    <n v="0"/>
    <n v="8280.6200000000008"/>
    <x v="0"/>
    <s v="tier - 2"/>
    <x v="0"/>
    <s v="22-Dec-1974"/>
    <n v="50"/>
  </r>
  <r>
    <s v="Id1316"/>
    <n v="1974"/>
    <s v="Jun"/>
    <n v="6"/>
    <n v="0"/>
    <n v="8283.68"/>
    <x v="0"/>
    <s v="tier - 3"/>
    <x v="0"/>
    <s v="6-Jun-1974"/>
    <n v="51"/>
  </r>
  <r>
    <s v="Id1315"/>
    <n v="1978"/>
    <s v="Jun"/>
    <n v="26"/>
    <n v="2"/>
    <n v="8302.5400000000009"/>
    <x v="1"/>
    <s v="tier - 3"/>
    <x v="5"/>
    <s v="26-Jun-1978"/>
    <n v="47"/>
  </r>
  <r>
    <s v="Id1314"/>
    <n v="1979"/>
    <s v="Aug"/>
    <n v="7"/>
    <n v="2"/>
    <n v="8310.84"/>
    <x v="0"/>
    <s v="tier - 2"/>
    <x v="1"/>
    <s v="7-Aug-1979"/>
    <n v="46"/>
  </r>
  <r>
    <s v="Id1313"/>
    <n v="1993"/>
    <s v="Jun"/>
    <n v="22"/>
    <n v="0"/>
    <n v="8314.65"/>
    <x v="0"/>
    <s v="tier - 1"/>
    <x v="1"/>
    <s v="22-Jun-1993"/>
    <n v="32"/>
  </r>
  <r>
    <s v="Id1312"/>
    <n v="1976"/>
    <s v="Jul"/>
    <n v="12"/>
    <n v="1"/>
    <n v="8334.4599999999991"/>
    <x v="1"/>
    <s v="tier - 2"/>
    <x v="5"/>
    <s v="12-Jul-1976"/>
    <n v="49"/>
  </r>
  <r>
    <s v="Id1311"/>
    <n v="1976"/>
    <s v="Jul"/>
    <n v="20"/>
    <n v="1"/>
    <n v="8334.59"/>
    <x v="1"/>
    <s v="tier - 2"/>
    <x v="5"/>
    <s v="20-Jul-1976"/>
    <n v="49"/>
  </r>
  <r>
    <s v="Id1310"/>
    <n v="1976"/>
    <s v="Jul"/>
    <n v="7"/>
    <n v="1"/>
    <n v="8342.91"/>
    <x v="1"/>
    <s v="tier - 1"/>
    <x v="5"/>
    <s v="7-Jul-1976"/>
    <n v="49"/>
  </r>
  <r>
    <s v="Id1309"/>
    <n v="1976"/>
    <s v="Jun"/>
    <n v="12"/>
    <n v="2"/>
    <n v="8347.16"/>
    <x v="0"/>
    <s v="tier - 1"/>
    <x v="0"/>
    <s v="12-Jun-1976"/>
    <n v="49"/>
  </r>
  <r>
    <s v="Id1308"/>
    <n v="1963"/>
    <s v="Sep"/>
    <n v="21"/>
    <n v="0"/>
    <n v="8355.5400000000009"/>
    <x v="1"/>
    <s v="tier - 3"/>
    <x v="1"/>
    <s v="21-Sep-1963"/>
    <n v="62"/>
  </r>
  <r>
    <s v="Id1307"/>
    <n v="1971"/>
    <s v="Sep"/>
    <n v="4"/>
    <n v="0"/>
    <n v="8396.6200000000008"/>
    <x v="0"/>
    <s v="tier - 3"/>
    <x v="0"/>
    <s v="4-Sep-1971"/>
    <n v="54"/>
  </r>
  <r>
    <s v="Id1306"/>
    <n v="1971"/>
    <s v="Sep"/>
    <n v="18"/>
    <n v="0"/>
    <n v="8400.01"/>
    <x v="0"/>
    <s v="tier - 3"/>
    <x v="0"/>
    <s v="18-Sep-1971"/>
    <n v="54"/>
  </r>
  <r>
    <s v="Id1305"/>
    <n v="1979"/>
    <s v="Jun"/>
    <n v="11"/>
    <n v="3"/>
    <n v="8410.0499999999993"/>
    <x v="0"/>
    <s v="tier - 2"/>
    <x v="1"/>
    <s v="11-Jun-1979"/>
    <n v="46"/>
  </r>
  <r>
    <s v="Id1304"/>
    <n v="1977"/>
    <s v="Sep"/>
    <n v="4"/>
    <n v="2"/>
    <n v="8413.4599999999991"/>
    <x v="1"/>
    <s v="tier - 1"/>
    <x v="1"/>
    <s v="4-Sep-1977"/>
    <n v="48"/>
  </r>
  <r>
    <s v="Id1303"/>
    <n v="1975"/>
    <s v="Sep"/>
    <n v="28"/>
    <n v="1"/>
    <n v="8428.07"/>
    <x v="1"/>
    <s v="tier - 2"/>
    <x v="1"/>
    <s v="28-Sep-1975"/>
    <n v="50"/>
  </r>
  <r>
    <s v="Id1302"/>
    <n v="1963"/>
    <s v="Sep"/>
    <n v="24"/>
    <n v="0"/>
    <n v="8440.0499999999993"/>
    <x v="1"/>
    <s v="tier - 2"/>
    <x v="0"/>
    <s v="24-Sep-1963"/>
    <n v="62"/>
  </r>
  <r>
    <s v="Id1301"/>
    <n v="1972"/>
    <s v="Sep"/>
    <n v="9"/>
    <n v="0"/>
    <n v="8442.67"/>
    <x v="0"/>
    <s v="tier - 3"/>
    <x v="0"/>
    <s v="9-Sep-1972"/>
    <n v="53"/>
  </r>
  <r>
    <s v="Id1300"/>
    <n v="1972"/>
    <s v="Sep"/>
    <n v="4"/>
    <n v="0"/>
    <n v="8444.4699999999993"/>
    <x v="1"/>
    <s v="tier - 1"/>
    <x v="2"/>
    <s v="4-Sep-1972"/>
    <n v="53"/>
  </r>
  <r>
    <s v="Id1299"/>
    <n v="1966"/>
    <s v="Jun"/>
    <n v="12"/>
    <n v="0"/>
    <n v="8448.66"/>
    <x v="1"/>
    <s v="tier - 1"/>
    <x v="0"/>
    <s v="12-Jun-1966"/>
    <n v="59"/>
  </r>
  <r>
    <s v="Id1298"/>
    <n v="1984"/>
    <s v="Jun"/>
    <n v="19"/>
    <n v="3"/>
    <n v="8450.82"/>
    <x v="0"/>
    <s v="tier - 2"/>
    <x v="7"/>
    <s v="19-Jun-1984"/>
    <n v="41"/>
  </r>
  <r>
    <s v="Id1297"/>
    <n v="1972"/>
    <s v="Dec"/>
    <n v="26"/>
    <n v="0"/>
    <n v="8457.82"/>
    <x v="0"/>
    <s v="tier - 3"/>
    <x v="2"/>
    <s v="26-Dec-1972"/>
    <n v="52"/>
  </r>
  <r>
    <s v="Id1296"/>
    <n v="1992"/>
    <s v="Sep"/>
    <n v="9"/>
    <n v="0"/>
    <n v="8466.35"/>
    <x v="0"/>
    <s v="tier - 2"/>
    <x v="1"/>
    <s v="9-Sep-1992"/>
    <n v="33"/>
  </r>
  <r>
    <s v="Id1295"/>
    <n v="1993"/>
    <s v="Nov"/>
    <n v="10"/>
    <n v="0"/>
    <n v="8471.65"/>
    <x v="0"/>
    <s v="tier - 1"/>
    <x v="1"/>
    <s v="10-Nov-1993"/>
    <n v="31"/>
  </r>
  <r>
    <s v="Id1294"/>
    <n v="1977"/>
    <s v="Dec"/>
    <n v="26"/>
    <n v="2"/>
    <n v="8515.76"/>
    <x v="0"/>
    <s v="tier - 2"/>
    <x v="0"/>
    <s v="26-Dec-1977"/>
    <n v="47"/>
  </r>
  <r>
    <s v="Id1293"/>
    <n v="1977"/>
    <s v="Jun"/>
    <n v="21"/>
    <n v="2"/>
    <n v="8516.83"/>
    <x v="0"/>
    <s v="tier - 1"/>
    <x v="0"/>
    <s v="21-Jun-1977"/>
    <n v="48"/>
  </r>
  <r>
    <s v="Id1292"/>
    <n v="1977"/>
    <s v="Dec"/>
    <n v="29"/>
    <n v="2"/>
    <n v="8520.0300000000007"/>
    <x v="0"/>
    <s v="tier - 3"/>
    <x v="2"/>
    <s v="29-Dec-1977"/>
    <n v="47"/>
  </r>
  <r>
    <s v="Id1291"/>
    <n v="1979"/>
    <s v="Aug"/>
    <n v="13"/>
    <n v="3"/>
    <n v="8522"/>
    <x v="0"/>
    <s v="tier - 2"/>
    <x v="2"/>
    <s v="13-Aug-1979"/>
    <n v="46"/>
  </r>
  <r>
    <s v="Id1290"/>
    <n v="1977"/>
    <s v="Jul"/>
    <n v="26"/>
    <n v="2"/>
    <n v="8527.5300000000007"/>
    <x v="0"/>
    <s v="tier - 2"/>
    <x v="0"/>
    <s v="26-Jul-1977"/>
    <n v="48"/>
  </r>
  <r>
    <s v="Id1289"/>
    <n v="1983"/>
    <s v="Jul"/>
    <n v="24"/>
    <n v="0"/>
    <n v="8534.67"/>
    <x v="0"/>
    <s v="tier - 3"/>
    <x v="8"/>
    <s v="24-Jul-1983"/>
    <n v="42"/>
  </r>
  <r>
    <s v="Id1288"/>
    <n v="1981"/>
    <s v="Dec"/>
    <n v="27"/>
    <n v="3"/>
    <n v="8538.2900000000009"/>
    <x v="0"/>
    <s v="tier - 3"/>
    <x v="8"/>
    <s v="27-Dec-1981"/>
    <n v="43"/>
  </r>
  <r>
    <s v="Id1287"/>
    <n v="1975"/>
    <s v="Nov"/>
    <n v="6"/>
    <n v="1"/>
    <n v="8539.67"/>
    <x v="0"/>
    <s v="tier - 3"/>
    <x v="2"/>
    <s v="6-Nov-1975"/>
    <n v="50"/>
  </r>
  <r>
    <s v="Id1286"/>
    <n v="1983"/>
    <s v="Dec"/>
    <n v="12"/>
    <n v="1"/>
    <n v="8547.69"/>
    <x v="0"/>
    <s v="tier - 1"/>
    <x v="0"/>
    <s v="12-Dec-1983"/>
    <n v="41"/>
  </r>
  <r>
    <s v="Id1285"/>
    <n v="1975"/>
    <s v="Aug"/>
    <n v="6"/>
    <n v="1"/>
    <n v="8551.35"/>
    <x v="0"/>
    <s v="tier - 2"/>
    <x v="2"/>
    <s v="6-Aug-1975"/>
    <n v="50"/>
  </r>
  <r>
    <s v="Id1284"/>
    <n v="1975"/>
    <s v="Aug"/>
    <n v="21"/>
    <n v="1"/>
    <n v="8556.91"/>
    <x v="0"/>
    <s v="tier - 1"/>
    <x v="2"/>
    <s v="21-Aug-1975"/>
    <n v="50"/>
  </r>
  <r>
    <s v="Id1283"/>
    <n v="1988"/>
    <s v="Sep"/>
    <n v="21"/>
    <n v="3"/>
    <n v="8567.25"/>
    <x v="0"/>
    <s v="tier - 1"/>
    <x v="1"/>
    <s v="21-Sep-1988"/>
    <n v="37"/>
  </r>
  <r>
    <s v="Id1282"/>
    <n v="1975"/>
    <s v="Sep"/>
    <n v="26"/>
    <n v="1"/>
    <n v="8569.86"/>
    <x v="0"/>
    <s v="tier - 3"/>
    <x v="0"/>
    <s v="26-Sep-1975"/>
    <n v="50"/>
  </r>
  <r>
    <s v="Id1281"/>
    <n v="1982"/>
    <s v="Dec"/>
    <n v="6"/>
    <n v="3"/>
    <n v="8572.0400000000009"/>
    <x v="0"/>
    <s v="tier - 2"/>
    <x v="11"/>
    <s v="6-Dec-1982"/>
    <n v="42"/>
  </r>
  <r>
    <s v="Id1280"/>
    <n v="1987"/>
    <s v="Nov"/>
    <n v="11"/>
    <n v="3"/>
    <n v="8573.2999999999993"/>
    <x v="0"/>
    <s v="tier - 2"/>
    <x v="11"/>
    <s v="11-Nov-1987"/>
    <n v="37"/>
  </r>
  <r>
    <s v="Id1279"/>
    <n v="1983"/>
    <s v="Dec"/>
    <n v="30"/>
    <n v="5"/>
    <n v="8582.2999999999993"/>
    <x v="0"/>
    <s v="tier - 1"/>
    <x v="0"/>
    <s v="30-Dec-1983"/>
    <n v="41"/>
  </r>
  <r>
    <s v="Id1278"/>
    <n v="1983"/>
    <s v="Jul"/>
    <n v="25"/>
    <n v="5"/>
    <n v="8596.83"/>
    <x v="0"/>
    <s v="tier - 3"/>
    <x v="0"/>
    <s v="25-Jul-1983"/>
    <n v="42"/>
  </r>
  <r>
    <s v="Id1277"/>
    <n v="1973"/>
    <s v="Jul"/>
    <n v="11"/>
    <n v="0"/>
    <n v="8601.33"/>
    <x v="0"/>
    <s v="tier - 1"/>
    <x v="0"/>
    <s v="11-Jul-1973"/>
    <n v="52"/>
  </r>
  <r>
    <s v="Id1276"/>
    <n v="1977"/>
    <s v="Sep"/>
    <n v="24"/>
    <n v="2"/>
    <n v="8603.82"/>
    <x v="0"/>
    <s v="tier - 1"/>
    <x v="4"/>
    <s v="24-Sep-1977"/>
    <n v="48"/>
  </r>
  <r>
    <s v="Id1275"/>
    <n v="1977"/>
    <s v="Nov"/>
    <n v="12"/>
    <n v="2"/>
    <n v="8604.48"/>
    <x v="1"/>
    <s v="tier - 2"/>
    <x v="5"/>
    <s v="12-Nov-1977"/>
    <n v="47"/>
  </r>
  <r>
    <s v="Id1274"/>
    <n v="1977"/>
    <s v="Oct"/>
    <n v="15"/>
    <n v="3"/>
    <n v="8605.36"/>
    <x v="0"/>
    <s v="tier - 2"/>
    <x v="0"/>
    <s v="15-Oct-1977"/>
    <n v="48"/>
  </r>
  <r>
    <s v="Id1273"/>
    <n v="1979"/>
    <s v="Jul"/>
    <n v="17"/>
    <n v="3"/>
    <n v="8606.2199999999993"/>
    <x v="2"/>
    <s v="tier - 2"/>
    <x v="10"/>
    <s v="17-Jul-1979"/>
    <n v="46"/>
  </r>
  <r>
    <s v="Id1272"/>
    <n v="1977"/>
    <s v="Sep"/>
    <n v="2"/>
    <n v="3"/>
    <n v="8615.2999999999993"/>
    <x v="0"/>
    <s v="tier - 3"/>
    <x v="2"/>
    <s v="2-Sep-1977"/>
    <n v="48"/>
  </r>
  <r>
    <s v="Id1271"/>
    <n v="1975"/>
    <s v="Aug"/>
    <n v="3"/>
    <n v="1"/>
    <n v="8627.5400000000009"/>
    <x v="0"/>
    <s v="tier - 2"/>
    <x v="12"/>
    <s v="3-Aug-1975"/>
    <n v="50"/>
  </r>
  <r>
    <s v="Id1270"/>
    <n v="1965"/>
    <s v="Oct"/>
    <n v="21"/>
    <n v="0"/>
    <n v="8665.09"/>
    <x v="1"/>
    <s v="tier - 2"/>
    <x v="1"/>
    <s v="21-Oct-1965"/>
    <n v="60"/>
  </r>
  <r>
    <s v="Id1269"/>
    <n v="1969"/>
    <s v="Aug"/>
    <n v="10"/>
    <n v="0"/>
    <n v="8665.14"/>
    <x v="0"/>
    <s v="tier - 3"/>
    <x v="0"/>
    <s v="10-Aug-1969"/>
    <n v="56"/>
  </r>
  <r>
    <s v="Id1268"/>
    <n v="1974"/>
    <s v="Aug"/>
    <n v="16"/>
    <n v="0"/>
    <n v="8671.19"/>
    <x v="0"/>
    <s v="tier - 1"/>
    <x v="1"/>
    <s v="16-Aug-1974"/>
    <n v="51"/>
  </r>
  <r>
    <s v="Id1267"/>
    <n v="1973"/>
    <s v="Oct"/>
    <n v="11"/>
    <n v="0"/>
    <n v="8688.86"/>
    <x v="0"/>
    <s v="tier - 1"/>
    <x v="12"/>
    <s v="11-Oct-1973"/>
    <n v="52"/>
  </r>
  <r>
    <s v="Id1266"/>
    <n v="1980"/>
    <s v="Oct"/>
    <n v="28"/>
    <n v="2"/>
    <n v="8701.84"/>
    <x v="0"/>
    <s v="tier - 3"/>
    <x v="11"/>
    <s v="28-Oct-1980"/>
    <n v="45"/>
  </r>
  <r>
    <s v="Id1265"/>
    <n v="1973"/>
    <s v="Jun"/>
    <n v="25"/>
    <n v="1"/>
    <n v="8703.4599999999991"/>
    <x v="1"/>
    <s v="tier - 3"/>
    <x v="2"/>
    <s v="25-Jun-1973"/>
    <n v="52"/>
  </r>
  <r>
    <s v="Id1264"/>
    <n v="1976"/>
    <s v="Jun"/>
    <n v="17"/>
    <n v="2"/>
    <n v="8733.23"/>
    <x v="0"/>
    <s v="tier - 3"/>
    <x v="1"/>
    <s v="17-Jun-1976"/>
    <n v="49"/>
  </r>
  <r>
    <s v="Id1263"/>
    <n v="1999"/>
    <s v="Aug"/>
    <n v="23"/>
    <n v="0"/>
    <n v="8747.68"/>
    <x v="0"/>
    <s v="tier - 3"/>
    <x v="2"/>
    <s v="23-Aug-1999"/>
    <n v="26"/>
  </r>
  <r>
    <s v="Id1262"/>
    <n v="1969"/>
    <s v="Sep"/>
    <n v="9"/>
    <n v="0"/>
    <n v="8760.1200000000008"/>
    <x v="0"/>
    <s v="tier - 1"/>
    <x v="0"/>
    <s v="9-Sep-1969"/>
    <n v="56"/>
  </r>
  <r>
    <s v="Id1261"/>
    <n v="1974"/>
    <s v="Sep"/>
    <n v="6"/>
    <n v="1"/>
    <n v="8765.25"/>
    <x v="0"/>
    <s v="tier - 3"/>
    <x v="1"/>
    <s v="6-Sep-1974"/>
    <n v="51"/>
  </r>
  <r>
    <s v="Id1260"/>
    <n v="1971"/>
    <s v="Aug"/>
    <n v="23"/>
    <n v="0"/>
    <n v="8782.4699999999993"/>
    <x v="0"/>
    <s v="tier - 3"/>
    <x v="2"/>
    <s v="23-Aug-1971"/>
    <n v="54"/>
  </r>
  <r>
    <s v="Id1259"/>
    <n v="1971"/>
    <s v="Jun"/>
    <n v="18"/>
    <n v="0"/>
    <n v="8798.59"/>
    <x v="0"/>
    <s v="tier - 1"/>
    <x v="2"/>
    <s v="18-Jun-1971"/>
    <n v="54"/>
  </r>
  <r>
    <s v="Id1258"/>
    <n v="1965"/>
    <s v="Aug"/>
    <n v="29"/>
    <n v="0"/>
    <n v="8800.49"/>
    <x v="1"/>
    <s v="tier - 2"/>
    <x v="0"/>
    <s v="29-Aug-1965"/>
    <n v="60"/>
  </r>
  <r>
    <s v="Id1257"/>
    <n v="2001"/>
    <s v="Nov"/>
    <n v="7"/>
    <n v="0"/>
    <n v="8821.8799999999992"/>
    <x v="0"/>
    <s v="tier - 3"/>
    <x v="9"/>
    <s v="7-Nov-2001"/>
    <n v="24"/>
  </r>
  <r>
    <s v="Id1256"/>
    <n v="1976"/>
    <s v="Jun"/>
    <n v="14"/>
    <n v="2"/>
    <n v="8823.2800000000007"/>
    <x v="0"/>
    <s v="tier - 1"/>
    <x v="2"/>
    <s v="14-Jun-1976"/>
    <n v="49"/>
  </r>
  <r>
    <s v="Id1255"/>
    <n v="1976"/>
    <s v="Oct"/>
    <n v="19"/>
    <n v="1"/>
    <n v="8823.99"/>
    <x v="0"/>
    <s v="tier - 3"/>
    <x v="8"/>
    <s v="19-Oct-1976"/>
    <n v="49"/>
  </r>
  <r>
    <s v="Id1254"/>
    <n v="1988"/>
    <s v="Aug"/>
    <n v="22"/>
    <n v="3"/>
    <n v="8824.27"/>
    <x v="0"/>
    <s v="tier - 1"/>
    <x v="7"/>
    <s v="22-Aug-1988"/>
    <n v="37"/>
  </r>
  <r>
    <s v="Id1253"/>
    <n v="1976"/>
    <s v="Jul"/>
    <n v="14"/>
    <n v="2"/>
    <n v="8825.09"/>
    <x v="0"/>
    <s v="tier - 3"/>
    <x v="2"/>
    <s v="14-Jul-1976"/>
    <n v="49"/>
  </r>
  <r>
    <s v="Id1252"/>
    <n v="1972"/>
    <s v="Nov"/>
    <n v="14"/>
    <n v="0"/>
    <n v="8827.2099999999991"/>
    <x v="1"/>
    <s v="tier - 1"/>
    <x v="1"/>
    <s v="14-Nov-1972"/>
    <n v="52"/>
  </r>
  <r>
    <s v="Id1251"/>
    <n v="1972"/>
    <s v="Nov"/>
    <n v="22"/>
    <n v="0"/>
    <n v="8835.26"/>
    <x v="1"/>
    <s v="tier - 2"/>
    <x v="1"/>
    <s v="22-Nov-1972"/>
    <n v="52"/>
  </r>
  <r>
    <s v="Id1250"/>
    <n v="1974"/>
    <s v="Jun"/>
    <n v="18"/>
    <n v="1"/>
    <n v="8871.15"/>
    <x v="0"/>
    <s v="tier - 3"/>
    <x v="0"/>
    <s v="18-Jun-1974"/>
    <n v="51"/>
  </r>
  <r>
    <s v="Id1249"/>
    <n v="1973"/>
    <s v="Sep"/>
    <n v="9"/>
    <n v="0"/>
    <n v="8890.59"/>
    <x v="0"/>
    <s v="tier - 3"/>
    <x v="1"/>
    <s v="9-Sep-1973"/>
    <n v="52"/>
  </r>
  <r>
    <s v="Id1248"/>
    <n v="1978"/>
    <s v="Dec"/>
    <n v="16"/>
    <n v="3"/>
    <n v="8891.14"/>
    <x v="0"/>
    <s v="tier - 3"/>
    <x v="12"/>
    <s v="16-Dec-1978"/>
    <n v="46"/>
  </r>
  <r>
    <s v="Id1247"/>
    <n v="1997"/>
    <s v="Nov"/>
    <n v="28"/>
    <n v="0"/>
    <n v="8906.14"/>
    <x v="0"/>
    <s v="tier - 2"/>
    <x v="1"/>
    <s v="28-Nov-1997"/>
    <n v="27"/>
  </r>
  <r>
    <s v="Id1246"/>
    <n v="1967"/>
    <s v="Sep"/>
    <n v="6"/>
    <n v="0"/>
    <n v="8908.4699999999993"/>
    <x v="1"/>
    <s v="tier - 2"/>
    <x v="0"/>
    <s v="6-Sep-1967"/>
    <n v="58"/>
  </r>
  <r>
    <s v="Id1245"/>
    <n v="1975"/>
    <s v="Jul"/>
    <n v="7"/>
    <n v="1"/>
    <n v="8930.93"/>
    <x v="0"/>
    <s v="tier - 2"/>
    <x v="1"/>
    <s v="7-Jul-1975"/>
    <n v="50"/>
  </r>
  <r>
    <s v="Id1244"/>
    <n v="1972"/>
    <s v="Jun"/>
    <n v="6"/>
    <n v="0"/>
    <n v="8932.08"/>
    <x v="0"/>
    <s v="tier - 1"/>
    <x v="2"/>
    <s v="6-Jun-1972"/>
    <n v="53"/>
  </r>
  <r>
    <s v="Id1243"/>
    <n v="1976"/>
    <s v="Dec"/>
    <n v="25"/>
    <n v="3"/>
    <n v="8944.1200000000008"/>
    <x v="1"/>
    <s v="tier - 2"/>
    <x v="0"/>
    <s v="25-Dec-1976"/>
    <n v="48"/>
  </r>
  <r>
    <s v="Id1242"/>
    <n v="1992"/>
    <s v="Sep"/>
    <n v="27"/>
    <n v="0"/>
    <n v="8954.99"/>
    <x v="0"/>
    <s v="tier - 3"/>
    <x v="14"/>
    <s v="27-Sep-1992"/>
    <n v="33"/>
  </r>
  <r>
    <s v="Id1241"/>
    <n v="1974"/>
    <s v="Aug"/>
    <n v="17"/>
    <n v="1"/>
    <n v="8964.06"/>
    <x v="1"/>
    <s v="tier - 2"/>
    <x v="5"/>
    <s v="17-Aug-1974"/>
    <n v="51"/>
  </r>
  <r>
    <s v="Id1240"/>
    <n v="1983"/>
    <s v="Jul"/>
    <n v="15"/>
    <n v="5"/>
    <n v="8965.7999999999993"/>
    <x v="0"/>
    <s v="tier - 3"/>
    <x v="1"/>
    <s v="15-Jul-1983"/>
    <n v="42"/>
  </r>
  <r>
    <s v="Id1239"/>
    <n v="1974"/>
    <s v="Sep"/>
    <n v="8"/>
    <n v="2"/>
    <n v="8968.33"/>
    <x v="1"/>
    <s v="tier - 2"/>
    <x v="2"/>
    <s v="8-Sep-1974"/>
    <n v="51"/>
  </r>
  <r>
    <s v="Id1238"/>
    <n v="1974"/>
    <s v="Jul"/>
    <n v="21"/>
    <n v="2"/>
    <n v="8978.19"/>
    <x v="0"/>
    <s v="tier - 2"/>
    <x v="0"/>
    <s v="21-Jul-1974"/>
    <n v="51"/>
  </r>
  <r>
    <s v="Id1237"/>
    <n v="1973"/>
    <s v="Oct"/>
    <n v="11"/>
    <n v="0"/>
    <n v="8988.16"/>
    <x v="0"/>
    <s v="tier - 1"/>
    <x v="1"/>
    <s v="11-Oct-1973"/>
    <n v="52"/>
  </r>
  <r>
    <s v="Id1236"/>
    <n v="1979"/>
    <s v="Dec"/>
    <n v="16"/>
    <n v="2"/>
    <n v="8998.43"/>
    <x v="0"/>
    <s v="tier - 1"/>
    <x v="7"/>
    <s v="16-Dec-1979"/>
    <n v="45"/>
  </r>
  <r>
    <s v="Id1235"/>
    <n v="1993"/>
    <s v="Dec"/>
    <n v="1"/>
    <n v="0"/>
    <n v="9010.2000000000007"/>
    <x v="0"/>
    <s v="tier - 3"/>
    <x v="14"/>
    <s v="1-Dec-1993"/>
    <n v="31"/>
  </r>
  <r>
    <s v="Id1234"/>
    <n v="1972"/>
    <s v="Dec"/>
    <n v="7"/>
    <n v="1"/>
    <n v="9048.0300000000007"/>
    <x v="0"/>
    <s v="tier - 2"/>
    <x v="0"/>
    <s v="7-Dec-1972"/>
    <n v="52"/>
  </r>
  <r>
    <s v="Id1233"/>
    <n v="1972"/>
    <s v="Dec"/>
    <n v="2"/>
    <n v="1"/>
    <n v="9058.73"/>
    <x v="1"/>
    <s v="tier - 2"/>
    <x v="0"/>
    <s v="2-Dec-1972"/>
    <n v="52"/>
  </r>
  <r>
    <s v="Id1232"/>
    <n v="1977"/>
    <s v="Nov"/>
    <n v="4"/>
    <n v="2"/>
    <n v="9095.07"/>
    <x v="0"/>
    <s v="tier - 2"/>
    <x v="8"/>
    <s v="4-Nov-1977"/>
    <n v="48"/>
  </r>
  <r>
    <s v="Id1231"/>
    <n v="1965"/>
    <s v="Nov"/>
    <n v="9"/>
    <n v="0"/>
    <n v="9095.94"/>
    <x v="1"/>
    <s v="tier - 1"/>
    <x v="2"/>
    <s v="9-Nov-1965"/>
    <n v="59"/>
  </r>
  <r>
    <s v="Id1230"/>
    <n v="1977"/>
    <s v="Dec"/>
    <n v="2"/>
    <n v="3"/>
    <n v="9101.7999999999993"/>
    <x v="0"/>
    <s v="tier - 1"/>
    <x v="2"/>
    <s v="2-Dec-1977"/>
    <n v="47"/>
  </r>
  <r>
    <s v="Id1229"/>
    <n v="1970"/>
    <s v="Aug"/>
    <n v="12"/>
    <n v="0"/>
    <n v="9140.9500000000007"/>
    <x v="1"/>
    <s v="tier - 3"/>
    <x v="0"/>
    <s v="12-Aug-1970"/>
    <n v="55"/>
  </r>
  <r>
    <s v="Id1228"/>
    <n v="1970"/>
    <s v="Oct"/>
    <n v="18"/>
    <n v="0"/>
    <n v="9144.57"/>
    <x v="1"/>
    <s v="tier - 2"/>
    <x v="2"/>
    <s v="18-Oct-1970"/>
    <n v="55"/>
  </r>
  <r>
    <s v="Id1227"/>
    <n v="1982"/>
    <s v="Dec"/>
    <n v="8"/>
    <n v="3"/>
    <n v="9147.5"/>
    <x v="0"/>
    <s v="tier - 1"/>
    <x v="1"/>
    <s v="8-Dec-1982"/>
    <n v="42"/>
  </r>
  <r>
    <s v="Id1226"/>
    <n v="1990"/>
    <s v="Aug"/>
    <n v="23"/>
    <n v="3"/>
    <n v="9159.51"/>
    <x v="0"/>
    <s v="tier - 2"/>
    <x v="11"/>
    <s v="23-Aug-1990"/>
    <n v="35"/>
  </r>
  <r>
    <s v="Id1225"/>
    <n v="1970"/>
    <s v="Oct"/>
    <n v="24"/>
    <n v="0"/>
    <n v="9171.75"/>
    <x v="0"/>
    <s v="tier - 2"/>
    <x v="1"/>
    <s v="24-Oct-1970"/>
    <n v="55"/>
  </r>
  <r>
    <s v="Id1224"/>
    <n v="1971"/>
    <s v="Dec"/>
    <n v="29"/>
    <n v="0"/>
    <n v="9174.14"/>
    <x v="1"/>
    <s v="tier - 1"/>
    <x v="1"/>
    <s v="29-Dec-1971"/>
    <n v="53"/>
  </r>
  <r>
    <s v="Id1223"/>
    <n v="1973"/>
    <s v="Dec"/>
    <n v="25"/>
    <n v="1"/>
    <n v="9182.17"/>
    <x v="0"/>
    <s v="tier - 3"/>
    <x v="2"/>
    <s v="25-Dec-1973"/>
    <n v="51"/>
  </r>
  <r>
    <s v="Id1222"/>
    <n v="1976"/>
    <s v="Sep"/>
    <n v="10"/>
    <n v="2"/>
    <n v="9193.84"/>
    <x v="0"/>
    <s v="tier - 1"/>
    <x v="1"/>
    <s v="10-Sep-1976"/>
    <n v="49"/>
  </r>
  <r>
    <s v="Id1221"/>
    <n v="1986"/>
    <s v="Dec"/>
    <n v="25"/>
    <n v="3"/>
    <n v="9210.06"/>
    <x v="0"/>
    <s v="tier - 3"/>
    <x v="11"/>
    <s v="25-Dec-1986"/>
    <n v="38"/>
  </r>
  <r>
    <s v="Id1220"/>
    <n v="1981"/>
    <s v="Dec"/>
    <n v="5"/>
    <n v="5"/>
    <n v="9222.4"/>
    <x v="0"/>
    <s v="tier - 3"/>
    <x v="4"/>
    <s v="5-Dec-1981"/>
    <n v="43"/>
  </r>
  <r>
    <s v="Id1219"/>
    <n v="1975"/>
    <s v="Dec"/>
    <n v="6"/>
    <n v="2"/>
    <n v="9225.26"/>
    <x v="1"/>
    <s v="tier - 3"/>
    <x v="3"/>
    <s v="6-Dec-1975"/>
    <n v="49"/>
  </r>
  <r>
    <s v="Id1218"/>
    <n v="1980"/>
    <s v="Oct"/>
    <n v="5"/>
    <n v="2"/>
    <n v="9247.94"/>
    <x v="0"/>
    <s v="tier - 1"/>
    <x v="11"/>
    <s v="5-Oct-1980"/>
    <n v="45"/>
  </r>
  <r>
    <s v="Id1217"/>
    <n v="1974"/>
    <s v="Aug"/>
    <n v="21"/>
    <n v="1"/>
    <n v="9249.5"/>
    <x v="0"/>
    <s v="tier - 1"/>
    <x v="1"/>
    <s v="21-Aug-1974"/>
    <n v="51"/>
  </r>
  <r>
    <s v="Id1216"/>
    <n v="1971"/>
    <s v="Aug"/>
    <n v="6"/>
    <n v="0"/>
    <n v="9264.7999999999993"/>
    <x v="0"/>
    <s v="tier - 1"/>
    <x v="2"/>
    <s v="6-Aug-1971"/>
    <n v="54"/>
  </r>
  <r>
    <s v="Id1215"/>
    <n v="1973"/>
    <s v="Oct"/>
    <n v="27"/>
    <n v="1"/>
    <n v="9282.48"/>
    <x v="1"/>
    <s v="tier - 2"/>
    <x v="5"/>
    <s v="27-Oct-1973"/>
    <n v="52"/>
  </r>
  <r>
    <s v="Id1214"/>
    <n v="1971"/>
    <s v="Jul"/>
    <n v="2"/>
    <n v="0"/>
    <n v="9283.56"/>
    <x v="0"/>
    <s v="tier - 3"/>
    <x v="0"/>
    <s v="2-Jul-1971"/>
    <n v="54"/>
  </r>
  <r>
    <s v="Id1213"/>
    <n v="1969"/>
    <s v="Nov"/>
    <n v="26"/>
    <n v="0"/>
    <n v="9285.8700000000008"/>
    <x v="0"/>
    <s v="tier - 3"/>
    <x v="0"/>
    <s v="26-Nov-1969"/>
    <n v="55"/>
  </r>
  <r>
    <s v="Id1212"/>
    <n v="1973"/>
    <s v="Oct"/>
    <n v="16"/>
    <n v="1"/>
    <n v="9288.0300000000007"/>
    <x v="0"/>
    <s v="tier - 3"/>
    <x v="6"/>
    <s v="16-Oct-1973"/>
    <n v="52"/>
  </r>
  <r>
    <s v="Id1211"/>
    <n v="1973"/>
    <s v="Sep"/>
    <n v="18"/>
    <n v="1"/>
    <n v="9290.14"/>
    <x v="1"/>
    <s v="tier - 3"/>
    <x v="5"/>
    <s v="18-Sep-1973"/>
    <n v="52"/>
  </r>
  <r>
    <s v="Id1210"/>
    <n v="1976"/>
    <s v="Nov"/>
    <n v="3"/>
    <n v="3"/>
    <n v="9301.89"/>
    <x v="0"/>
    <s v="tier - 1"/>
    <x v="1"/>
    <s v="3-Nov-1976"/>
    <n v="49"/>
  </r>
  <r>
    <s v="Id1209"/>
    <n v="1973"/>
    <s v="Oct"/>
    <n v="16"/>
    <n v="2"/>
    <n v="9304.7000000000007"/>
    <x v="1"/>
    <s v="tier - 3"/>
    <x v="0"/>
    <s v="16-Oct-1973"/>
    <n v="52"/>
  </r>
  <r>
    <s v="Id1208"/>
    <n v="1963"/>
    <s v="Jun"/>
    <n v="8"/>
    <n v="0"/>
    <n v="9310.81"/>
    <x v="1"/>
    <s v="tier - 1"/>
    <x v="0"/>
    <s v="8-Jun-1963"/>
    <n v="62"/>
  </r>
  <r>
    <s v="Id1207"/>
    <n v="1977"/>
    <s v="Oct"/>
    <n v="12"/>
    <n v="2"/>
    <n v="9315.41"/>
    <x v="0"/>
    <s v="tier - 1"/>
    <x v="8"/>
    <s v="12-Oct-1977"/>
    <n v="48"/>
  </r>
  <r>
    <s v="Id1206"/>
    <n v="1988"/>
    <s v="Jul"/>
    <n v="9"/>
    <n v="3"/>
    <n v="9320.26"/>
    <x v="0"/>
    <s v="tier - 1"/>
    <x v="1"/>
    <s v="9-Jul-1988"/>
    <n v="37"/>
  </r>
  <r>
    <s v="Id1205"/>
    <n v="1996"/>
    <s v="Oct"/>
    <n v="12"/>
    <n v="0"/>
    <n v="9338.61"/>
    <x v="0"/>
    <s v="tier - 1"/>
    <x v="14"/>
    <s v="12-Oct-1996"/>
    <n v="29"/>
  </r>
  <r>
    <s v="Id1204"/>
    <n v="1988"/>
    <s v="Jul"/>
    <n v="1"/>
    <n v="3"/>
    <n v="9344.2000000000007"/>
    <x v="0"/>
    <s v="tier - 1"/>
    <x v="11"/>
    <s v="1-Jul-1988"/>
    <n v="37"/>
  </r>
  <r>
    <s v="Id1203"/>
    <n v="1971"/>
    <s v="Oct"/>
    <n v="8"/>
    <n v="0"/>
    <n v="9361.33"/>
    <x v="1"/>
    <s v="tier - 1"/>
    <x v="5"/>
    <s v="8-Oct-1971"/>
    <n v="54"/>
  </r>
  <r>
    <s v="Id1202"/>
    <n v="1969"/>
    <s v="Nov"/>
    <n v="24"/>
    <n v="0"/>
    <n v="9377.4500000000007"/>
    <x v="0"/>
    <s v="tier - 3"/>
    <x v="0"/>
    <s v="24-Nov-1969"/>
    <n v="55"/>
  </r>
  <r>
    <s v="Id1201"/>
    <n v="1971"/>
    <s v="Nov"/>
    <n v="26"/>
    <n v="1"/>
    <n v="9377.9"/>
    <x v="0"/>
    <s v="tier - 1"/>
    <x v="0"/>
    <s v="26-Nov-1971"/>
    <n v="53"/>
  </r>
  <r>
    <s v="Id1200"/>
    <n v="1975"/>
    <s v="Dec"/>
    <n v="2"/>
    <n v="1"/>
    <n v="9380.75"/>
    <x v="0"/>
    <s v="tier - 2"/>
    <x v="8"/>
    <s v="2-Dec-1975"/>
    <n v="49"/>
  </r>
  <r>
    <s v="Id1199"/>
    <n v="1971"/>
    <s v="Dec"/>
    <n v="29"/>
    <n v="1"/>
    <n v="9386.16"/>
    <x v="1"/>
    <s v="tier - 2"/>
    <x v="0"/>
    <s v="29-Dec-1971"/>
    <n v="53"/>
  </r>
  <r>
    <s v="Id1198"/>
    <n v="1971"/>
    <s v="Oct"/>
    <n v="20"/>
    <n v="1"/>
    <n v="9391.35"/>
    <x v="1"/>
    <s v="tier - 3"/>
    <x v="2"/>
    <s v="20-Oct-1971"/>
    <n v="54"/>
  </r>
  <r>
    <s v="Id1197"/>
    <n v="1976"/>
    <s v="Oct"/>
    <n v="17"/>
    <n v="2"/>
    <n v="9411.01"/>
    <x v="0"/>
    <s v="tier - 3"/>
    <x v="8"/>
    <s v="17-Oct-1976"/>
    <n v="49"/>
  </r>
  <r>
    <s v="Id1196"/>
    <n v="1976"/>
    <s v="Oct"/>
    <n v="30"/>
    <n v="3"/>
    <n v="9414.92"/>
    <x v="0"/>
    <s v="tier - 2"/>
    <x v="2"/>
    <s v="30-Oct-1976"/>
    <n v="49"/>
  </r>
  <r>
    <s v="Id1195"/>
    <n v="1976"/>
    <s v="Nov"/>
    <n v="3"/>
    <n v="2"/>
    <n v="9432.93"/>
    <x v="0"/>
    <s v="tier - 1"/>
    <x v="8"/>
    <s v="3-Nov-1976"/>
    <n v="49"/>
  </r>
  <r>
    <s v="Id1194"/>
    <n v="1974"/>
    <s v="Nov"/>
    <n v="27"/>
    <n v="1"/>
    <n v="9447.25"/>
    <x v="0"/>
    <s v="tier - 1"/>
    <x v="8"/>
    <s v="27-Nov-1974"/>
    <n v="50"/>
  </r>
  <r>
    <s v="Id1193"/>
    <n v="1974"/>
    <s v="Jun"/>
    <n v="8"/>
    <n v="1"/>
    <n v="9447.3799999999992"/>
    <x v="0"/>
    <s v="tier - 3"/>
    <x v="8"/>
    <s v="8-Jun-1974"/>
    <n v="51"/>
  </r>
  <r>
    <s v="Id1192"/>
    <n v="1987"/>
    <s v="Nov"/>
    <n v="14"/>
    <n v="3"/>
    <n v="9448.42"/>
    <x v="0"/>
    <s v="tier - 3"/>
    <x v="11"/>
    <s v="14-Nov-1987"/>
    <n v="37"/>
  </r>
  <r>
    <s v="Id1191"/>
    <n v="1979"/>
    <s v="Jul"/>
    <n v="17"/>
    <n v="2"/>
    <n v="9453.92"/>
    <x v="0"/>
    <s v="tier - 2"/>
    <x v="11"/>
    <s v="17-Jul-1979"/>
    <n v="46"/>
  </r>
  <r>
    <s v="Id1190"/>
    <n v="1969"/>
    <s v="Jun"/>
    <n v="4"/>
    <n v="0"/>
    <n v="9487.64"/>
    <x v="0"/>
    <s v="tier - 2"/>
    <x v="0"/>
    <s v="4-Jun-1969"/>
    <n v="56"/>
  </r>
  <r>
    <s v="Id1189"/>
    <n v="1976"/>
    <s v="Nov"/>
    <n v="28"/>
    <n v="3"/>
    <n v="9500.57"/>
    <x v="0"/>
    <s v="tier - 3"/>
    <x v="12"/>
    <s v="28-Nov-1976"/>
    <n v="48"/>
  </r>
  <r>
    <s v="Id1188"/>
    <n v="1969"/>
    <s v="Aug"/>
    <n v="24"/>
    <n v="0"/>
    <n v="9504.31"/>
    <x v="1"/>
    <s v="tier - 2"/>
    <x v="0"/>
    <s v="24-Aug-1969"/>
    <n v="56"/>
  </r>
  <r>
    <s v="Id1187"/>
    <n v="1992"/>
    <s v="Aug"/>
    <n v="22"/>
    <n v="0"/>
    <n v="9507.68"/>
    <x v="0"/>
    <s v="tier - 1"/>
    <x v="1"/>
    <s v="22-Aug-1992"/>
    <n v="33"/>
  </r>
  <r>
    <s v="Id1186"/>
    <n v="1971"/>
    <s v="Nov"/>
    <n v="29"/>
    <n v="0"/>
    <n v="9528.9"/>
    <x v="0"/>
    <s v="tier - 2"/>
    <x v="2"/>
    <s v="29-Nov-1971"/>
    <n v="53"/>
  </r>
  <r>
    <s v="Id1185"/>
    <n v="1973"/>
    <s v="Dec"/>
    <n v="21"/>
    <n v="0"/>
    <n v="9538.65"/>
    <x v="0"/>
    <s v="tier - 3"/>
    <x v="11"/>
    <s v="21-Dec-1973"/>
    <n v="51"/>
  </r>
  <r>
    <s v="Id1184"/>
    <n v="1975"/>
    <s v="Jul"/>
    <n v="28"/>
    <n v="1"/>
    <n v="9540.17"/>
    <x v="0"/>
    <s v="tier - 2"/>
    <x v="8"/>
    <s v="28-Jul-1975"/>
    <n v="50"/>
  </r>
  <r>
    <s v="Id1183"/>
    <n v="1972"/>
    <s v="Sep"/>
    <n v="22"/>
    <n v="0"/>
    <n v="9541.7000000000007"/>
    <x v="0"/>
    <s v="tier - 1"/>
    <x v="8"/>
    <s v="22-Sep-1972"/>
    <n v="53"/>
  </r>
  <r>
    <s v="Id1182"/>
    <n v="1972"/>
    <s v="Sep"/>
    <n v="22"/>
    <n v="1"/>
    <n v="9549.57"/>
    <x v="0"/>
    <s v="tier - 1"/>
    <x v="0"/>
    <s v="22-Sep-1972"/>
    <n v="53"/>
  </r>
  <r>
    <s v="Id1181"/>
    <n v="1974"/>
    <s v="Aug"/>
    <n v="14"/>
    <n v="3"/>
    <n v="9563.0300000000007"/>
    <x v="1"/>
    <s v="tier - 1"/>
    <x v="2"/>
    <s v="14-Aug-1974"/>
    <n v="51"/>
  </r>
  <r>
    <s v="Id1180"/>
    <n v="1973"/>
    <s v="Dec"/>
    <n v="1"/>
    <n v="1"/>
    <n v="9566.99"/>
    <x v="0"/>
    <s v="tier - 1"/>
    <x v="1"/>
    <s v="1-Dec-1973"/>
    <n v="51"/>
  </r>
  <r>
    <s v="Id1179"/>
    <n v="1966"/>
    <s v="Dec"/>
    <n v="4"/>
    <n v="0"/>
    <n v="9582.5400000000009"/>
    <x v="1"/>
    <s v="tier - 2"/>
    <x v="0"/>
    <s v="4-Dec-1966"/>
    <n v="58"/>
  </r>
  <r>
    <s v="Id1178"/>
    <n v="1973"/>
    <s v="Nov"/>
    <n v="28"/>
    <n v="1"/>
    <n v="9583.89"/>
    <x v="0"/>
    <s v="tier - 3"/>
    <x v="1"/>
    <s v="28-Nov-1973"/>
    <n v="51"/>
  </r>
  <r>
    <s v="Id1177"/>
    <n v="1981"/>
    <s v="Oct"/>
    <n v="18"/>
    <n v="1"/>
    <n v="9584.0400000000009"/>
    <x v="0"/>
    <s v="tier - 1"/>
    <x v="11"/>
    <s v="18-Oct-1981"/>
    <n v="44"/>
  </r>
  <r>
    <s v="Id1176"/>
    <n v="1964"/>
    <s v="Dec"/>
    <n v="15"/>
    <n v="0"/>
    <n v="9597.6299999999992"/>
    <x v="1"/>
    <s v="tier - 3"/>
    <x v="0"/>
    <s v="15-Dec-1964"/>
    <n v="60"/>
  </r>
  <r>
    <s v="Id1175"/>
    <n v="1972"/>
    <s v="Dec"/>
    <n v="27"/>
    <n v="1"/>
    <n v="9617.66"/>
    <x v="1"/>
    <s v="tier - 3"/>
    <x v="5"/>
    <s v="27-Dec-1972"/>
    <n v="52"/>
  </r>
  <r>
    <s v="Id1174"/>
    <n v="1982"/>
    <s v="Aug"/>
    <n v="29"/>
    <n v="3"/>
    <n v="9619.18"/>
    <x v="0"/>
    <s v="tier - 1"/>
    <x v="7"/>
    <s v="29-Aug-1982"/>
    <n v="43"/>
  </r>
  <r>
    <s v="Id1173"/>
    <n v="1975"/>
    <s v="Oct"/>
    <n v="29"/>
    <n v="3"/>
    <n v="9620.33"/>
    <x v="1"/>
    <s v="tier - 3"/>
    <x v="1"/>
    <s v="29-Oct-1975"/>
    <n v="50"/>
  </r>
  <r>
    <s v="Id1172"/>
    <n v="1970"/>
    <s v="Dec"/>
    <n v="16"/>
    <n v="0"/>
    <n v="9625.92"/>
    <x v="0"/>
    <s v="tier - 3"/>
    <x v="2"/>
    <s v="16-Dec-1970"/>
    <n v="54"/>
  </r>
  <r>
    <s v="Id1171"/>
    <n v="1998"/>
    <s v="Jun"/>
    <n v="23"/>
    <n v="0"/>
    <n v="9628.7900000000009"/>
    <x v="0"/>
    <s v="tier - 2"/>
    <x v="14"/>
    <s v="23-Jun-1998"/>
    <n v="27"/>
  </r>
  <r>
    <s v="Id1170"/>
    <n v="1979"/>
    <s v="Dec"/>
    <n v="19"/>
    <n v="2"/>
    <n v="9630.2999999999993"/>
    <x v="0"/>
    <s v="tier - 2"/>
    <x v="11"/>
    <s v="19-Dec-1979"/>
    <n v="45"/>
  </r>
  <r>
    <s v="Id1169"/>
    <n v="1972"/>
    <s v="Oct"/>
    <n v="23"/>
    <n v="2"/>
    <n v="9630.4"/>
    <x v="0"/>
    <s v="tier - 2"/>
    <x v="2"/>
    <s v="23-Oct-1972"/>
    <n v="53"/>
  </r>
  <r>
    <s v="Id1168"/>
    <n v="1968"/>
    <s v="Jun"/>
    <n v="22"/>
    <n v="0"/>
    <n v="9630.91"/>
    <x v="1"/>
    <s v="tier - 2"/>
    <x v="0"/>
    <s v="22-Jun-1968"/>
    <n v="57"/>
  </r>
  <r>
    <s v="Id1167"/>
    <n v="1970"/>
    <s v="Sep"/>
    <n v="30"/>
    <n v="0"/>
    <n v="9634.5400000000009"/>
    <x v="0"/>
    <s v="tier - 2"/>
    <x v="2"/>
    <s v="30-Sep-1970"/>
    <n v="55"/>
  </r>
  <r>
    <s v="Id1166"/>
    <n v="1971"/>
    <s v="Jul"/>
    <n v="19"/>
    <n v="0"/>
    <n v="9644.25"/>
    <x v="0"/>
    <s v="tier - 1"/>
    <x v="1"/>
    <s v="19-Jul-1971"/>
    <n v="54"/>
  </r>
  <r>
    <s v="Id1165"/>
    <n v="1974"/>
    <s v="Jul"/>
    <n v="8"/>
    <n v="0"/>
    <n v="9653.81"/>
    <x v="0"/>
    <s v="tier - 2"/>
    <x v="2"/>
    <s v="8-Jul-1974"/>
    <n v="51"/>
  </r>
  <r>
    <s v="Id1164"/>
    <n v="1981"/>
    <s v="Aug"/>
    <n v="8"/>
    <n v="1"/>
    <n v="9664.34"/>
    <x v="0"/>
    <s v="tier - 3"/>
    <x v="2"/>
    <s v="8-Aug-1981"/>
    <n v="44"/>
  </r>
  <r>
    <s v="Id1163"/>
    <n v="1966"/>
    <s v="Sep"/>
    <n v="16"/>
    <n v="0"/>
    <n v="9684.2900000000009"/>
    <x v="1"/>
    <s v="tier - 2"/>
    <x v="0"/>
    <s v="16-Sep-1966"/>
    <n v="59"/>
  </r>
  <r>
    <s v="Id1162"/>
    <n v="1964"/>
    <s v="Nov"/>
    <n v="7"/>
    <n v="0"/>
    <n v="9698.42"/>
    <x v="1"/>
    <s v="tier - 3"/>
    <x v="0"/>
    <s v="7-Nov-1964"/>
    <n v="61"/>
  </r>
  <r>
    <s v="Id1161"/>
    <n v="1977"/>
    <s v="Sep"/>
    <n v="19"/>
    <n v="3"/>
    <n v="9704.67"/>
    <x v="0"/>
    <s v="tier - 3"/>
    <x v="8"/>
    <s v="19-Sep-1977"/>
    <n v="48"/>
  </r>
  <r>
    <s v="Id1160"/>
    <n v="1972"/>
    <s v="Jul"/>
    <n v="10"/>
    <n v="0"/>
    <n v="9710.7099999999991"/>
    <x v="0"/>
    <s v="tier - 1"/>
    <x v="11"/>
    <s v="10-Jul-1972"/>
    <n v="53"/>
  </r>
  <r>
    <s v="Id1159"/>
    <n v="1975"/>
    <s v="Jun"/>
    <n v="27"/>
    <n v="2"/>
    <n v="9715.84"/>
    <x v="0"/>
    <s v="tier - 1"/>
    <x v="8"/>
    <s v="27-Jun-1975"/>
    <n v="50"/>
  </r>
  <r>
    <s v="Id1158"/>
    <n v="1970"/>
    <s v="Sep"/>
    <n v="12"/>
    <n v="0"/>
    <n v="9722.77"/>
    <x v="1"/>
    <s v="tier - 1"/>
    <x v="5"/>
    <s v="12-Sep-1970"/>
    <n v="55"/>
  </r>
  <r>
    <s v="Id1157"/>
    <n v="1970"/>
    <s v="Aug"/>
    <n v="18"/>
    <n v="1"/>
    <n v="9724.5300000000007"/>
    <x v="1"/>
    <s v="tier - 1"/>
    <x v="2"/>
    <s v="18-Aug-1970"/>
    <n v="55"/>
  </r>
  <r>
    <s v="Id1156"/>
    <n v="1970"/>
    <s v="Jul"/>
    <n v="4"/>
    <n v="1"/>
    <n v="9748.91"/>
    <x v="0"/>
    <s v="tier - 1"/>
    <x v="0"/>
    <s v="4-Jul-1970"/>
    <n v="55"/>
  </r>
  <r>
    <s v="Id1155"/>
    <n v="2001"/>
    <s v="Jul"/>
    <n v="14"/>
    <n v="0"/>
    <n v="9753.49"/>
    <x v="0"/>
    <s v="tier - 2"/>
    <x v="1"/>
    <s v="14-Jul-2001"/>
    <n v="24"/>
  </r>
  <r>
    <s v="Id1154"/>
    <n v="1965"/>
    <s v="Sep"/>
    <n v="5"/>
    <n v="0"/>
    <n v="9764.08"/>
    <x v="1"/>
    <s v="tier - 1"/>
    <x v="1"/>
    <s v="5-Sep-1965"/>
    <n v="60"/>
  </r>
  <r>
    <s v="Id1153"/>
    <n v="1973"/>
    <s v="Jul"/>
    <n v="7"/>
    <n v="1"/>
    <n v="9778.35"/>
    <x v="0"/>
    <s v="tier - 2"/>
    <x v="8"/>
    <s v="7-Jul-1973"/>
    <n v="52"/>
  </r>
  <r>
    <s v="Id1152"/>
    <n v="1996"/>
    <s v="Aug"/>
    <n v="8"/>
    <n v="0"/>
    <n v="9787.32"/>
    <x v="0"/>
    <s v="tier - 3"/>
    <x v="9"/>
    <s v="8-Aug-1996"/>
    <n v="29"/>
  </r>
  <r>
    <s v="Id1151"/>
    <n v="1977"/>
    <s v="Jun"/>
    <n v="7"/>
    <n v="5"/>
    <n v="9788.8700000000008"/>
    <x v="1"/>
    <s v="tier - 2"/>
    <x v="0"/>
    <s v="7-Jun-1977"/>
    <n v="48"/>
  </r>
  <r>
    <s v="Id1150"/>
    <n v="1973"/>
    <s v="Sep"/>
    <n v="17"/>
    <n v="2"/>
    <n v="9800.89"/>
    <x v="0"/>
    <s v="tier - 1"/>
    <x v="0"/>
    <s v="17-Sep-1973"/>
    <n v="52"/>
  </r>
  <r>
    <s v="Id1149"/>
    <n v="1972"/>
    <s v="Jun"/>
    <n v="28"/>
    <n v="0"/>
    <n v="9819.25"/>
    <x v="0"/>
    <s v="tier - 2"/>
    <x v="11"/>
    <s v="28-Jun-1972"/>
    <n v="53"/>
  </r>
  <r>
    <s v="Id1148"/>
    <n v="1972"/>
    <s v="Sep"/>
    <n v="26"/>
    <n v="0"/>
    <n v="9836.2099999999991"/>
    <x v="0"/>
    <s v="tier - 3"/>
    <x v="11"/>
    <s v="26-Sep-1972"/>
    <n v="53"/>
  </r>
  <r>
    <s v="Id1147"/>
    <n v="1992"/>
    <s v="Aug"/>
    <n v="13"/>
    <n v="0"/>
    <n v="9844.4500000000007"/>
    <x v="0"/>
    <s v="tier - 1"/>
    <x v="1"/>
    <s v="13-Aug-1992"/>
    <n v="33"/>
  </r>
  <r>
    <s v="Id1146"/>
    <n v="1968"/>
    <s v="Nov"/>
    <n v="4"/>
    <n v="0"/>
    <n v="9850.43"/>
    <x v="1"/>
    <s v="tier - 3"/>
    <x v="2"/>
    <s v="4-Nov-1968"/>
    <n v="57"/>
  </r>
  <r>
    <s v="Id1145"/>
    <n v="1971"/>
    <s v="Oct"/>
    <n v="23"/>
    <n v="1"/>
    <n v="9855.1299999999992"/>
    <x v="0"/>
    <s v="tier - 3"/>
    <x v="0"/>
    <s v="23-Oct-1971"/>
    <n v="54"/>
  </r>
  <r>
    <s v="Id1144"/>
    <n v="1971"/>
    <s v="Jul"/>
    <n v="17"/>
    <n v="1"/>
    <n v="9861.0300000000007"/>
    <x v="0"/>
    <s v="tier - 2"/>
    <x v="2"/>
    <s v="17-Jul-1971"/>
    <n v="54"/>
  </r>
  <r>
    <s v="Id1143"/>
    <n v="1969"/>
    <s v="Oct"/>
    <n v="20"/>
    <n v="0"/>
    <n v="9863.4699999999993"/>
    <x v="1"/>
    <s v="tier - 3"/>
    <x v="1"/>
    <s v="20-Oct-1969"/>
    <n v="56"/>
  </r>
  <r>
    <s v="Id1142"/>
    <n v="1971"/>
    <s v="Nov"/>
    <n v="9"/>
    <n v="0"/>
    <n v="9866.2999999999993"/>
    <x v="0"/>
    <s v="tier - 3"/>
    <x v="8"/>
    <s v="9-Nov-1971"/>
    <n v="53"/>
  </r>
  <r>
    <s v="Id1141"/>
    <n v="1969"/>
    <s v="Aug"/>
    <n v="13"/>
    <n v="0"/>
    <n v="9869.81"/>
    <x v="1"/>
    <s v="tier - 3"/>
    <x v="1"/>
    <s v="13-Aug-1969"/>
    <n v="56"/>
  </r>
  <r>
    <s v="Id1140"/>
    <n v="1998"/>
    <s v="Jul"/>
    <n v="6"/>
    <n v="0"/>
    <n v="9870.59"/>
    <x v="0"/>
    <s v="tier - 2"/>
    <x v="9"/>
    <s v="6-Jul-1998"/>
    <n v="27"/>
  </r>
  <r>
    <s v="Id1139"/>
    <n v="1971"/>
    <s v="Dec"/>
    <n v="22"/>
    <n v="1"/>
    <n v="9872.7000000000007"/>
    <x v="0"/>
    <s v="tier - 2"/>
    <x v="2"/>
    <s v="22-Dec-1971"/>
    <n v="53"/>
  </r>
  <r>
    <s v="Id1138"/>
    <n v="1971"/>
    <s v="Jul"/>
    <n v="3"/>
    <n v="0"/>
    <n v="9875.68"/>
    <x v="0"/>
    <s v="tier - 3"/>
    <x v="8"/>
    <s v="3-Jul-1971"/>
    <n v="54"/>
  </r>
  <r>
    <s v="Id1137"/>
    <n v="1971"/>
    <s v="Oct"/>
    <n v="3"/>
    <n v="1"/>
    <n v="9877.61"/>
    <x v="0"/>
    <s v="tier - 1"/>
    <x v="0"/>
    <s v="3-Oct-1971"/>
    <n v="54"/>
  </r>
  <r>
    <s v="Id1136"/>
    <n v="1971"/>
    <s v="Nov"/>
    <n v="8"/>
    <n v="1"/>
    <n v="9880.07"/>
    <x v="0"/>
    <s v="tier - 3"/>
    <x v="2"/>
    <s v="8-Nov-1971"/>
    <n v="53"/>
  </r>
  <r>
    <s v="Id1135"/>
    <n v="1966"/>
    <s v="Nov"/>
    <n v="5"/>
    <n v="0"/>
    <n v="9890.23"/>
    <x v="1"/>
    <s v="tier - 3"/>
    <x v="0"/>
    <s v="5-Nov-1966"/>
    <n v="59"/>
  </r>
  <r>
    <s v="Id1134"/>
    <n v="1996"/>
    <s v="Jul"/>
    <n v="8"/>
    <n v="0"/>
    <n v="9894.69"/>
    <x v="0"/>
    <s v="tier - 3"/>
    <x v="1"/>
    <s v="8-Jul-1996"/>
    <n v="29"/>
  </r>
  <r>
    <s v="Id1133"/>
    <n v="1962"/>
    <s v="Aug"/>
    <n v="17"/>
    <n v="0"/>
    <n v="9907.83"/>
    <x v="1"/>
    <s v="tier - 2"/>
    <x v="0"/>
    <s v="17-Aug-1962"/>
    <n v="63"/>
  </r>
  <r>
    <s v="Id1132"/>
    <n v="1972"/>
    <s v="Sep"/>
    <n v="14"/>
    <n v="1"/>
    <n v="9910.36"/>
    <x v="0"/>
    <s v="tier - 3"/>
    <x v="1"/>
    <s v="14-Sep-1972"/>
    <n v="53"/>
  </r>
  <r>
    <s v="Id1131"/>
    <n v="1985"/>
    <s v="Aug"/>
    <n v="19"/>
    <n v="3"/>
    <n v="9930.64"/>
    <x v="0"/>
    <s v="tier - 3"/>
    <x v="7"/>
    <s v="19-Aug-1985"/>
    <n v="40"/>
  </r>
  <r>
    <s v="Id1130"/>
    <n v="1983"/>
    <s v="Dec"/>
    <n v="3"/>
    <n v="3"/>
    <n v="9931.9599999999991"/>
    <x v="0"/>
    <s v="tier - 2"/>
    <x v="1"/>
    <s v="3-Dec-1983"/>
    <n v="41"/>
  </r>
  <r>
    <s v="Id1129"/>
    <n v="1964"/>
    <s v="Sep"/>
    <n v="11"/>
    <n v="0"/>
    <n v="9933.44"/>
    <x v="1"/>
    <s v="tier - 3"/>
    <x v="0"/>
    <s v="11-Sep-1964"/>
    <n v="61"/>
  </r>
  <r>
    <s v="Id1128"/>
    <n v="1971"/>
    <s v="Dec"/>
    <n v="26"/>
    <n v="1"/>
    <n v="9957.7199999999993"/>
    <x v="0"/>
    <s v="tier - 3"/>
    <x v="6"/>
    <s v="26-Dec-1971"/>
    <n v="53"/>
  </r>
  <r>
    <s v="Id1127"/>
    <n v="1971"/>
    <s v="Oct"/>
    <n v="6"/>
    <n v="1"/>
    <n v="9964.06"/>
    <x v="0"/>
    <s v="tier - 2"/>
    <x v="4"/>
    <s v="6-Oct-1971"/>
    <n v="54"/>
  </r>
  <r>
    <s v="Id1126"/>
    <n v="1970"/>
    <s v="Aug"/>
    <n v="11"/>
    <n v="0"/>
    <n v="9991.0400000000009"/>
    <x v="0"/>
    <s v="tier - 3"/>
    <x v="1"/>
    <s v="11-Aug-1970"/>
    <n v="55"/>
  </r>
  <r>
    <s v="Id1125"/>
    <n v="1988"/>
    <s v="Jul"/>
    <n v="3"/>
    <n v="3"/>
    <n v="10011.44"/>
    <x v="1"/>
    <s v="tier - 3"/>
    <x v="14"/>
    <s v="3-Jul-1988"/>
    <n v="37"/>
  </r>
  <r>
    <s v="Id1124"/>
    <n v="1979"/>
    <s v="Dec"/>
    <n v="28"/>
    <n v="2"/>
    <n v="10027.15"/>
    <x v="1"/>
    <s v="tier - 1"/>
    <x v="11"/>
    <s v="28-Dec-1979"/>
    <n v="45"/>
  </r>
  <r>
    <s v="Id1123"/>
    <n v="1974"/>
    <s v="Aug"/>
    <n v="30"/>
    <n v="2"/>
    <n v="10043.25"/>
    <x v="1"/>
    <s v="tier - 2"/>
    <x v="8"/>
    <s v="30-Aug-1974"/>
    <n v="51"/>
  </r>
  <r>
    <s v="Id1122"/>
    <n v="1969"/>
    <s v="Aug"/>
    <n v="22"/>
    <n v="1"/>
    <n v="10065.41"/>
    <x v="1"/>
    <s v="tier - 2"/>
    <x v="2"/>
    <s v="22-Aug-1969"/>
    <n v="56"/>
  </r>
  <r>
    <s v="Id1121"/>
    <n v="1969"/>
    <s v="Oct"/>
    <n v="27"/>
    <n v="0"/>
    <n v="10072.06"/>
    <x v="1"/>
    <s v="tier - 1"/>
    <x v="12"/>
    <s v="27-Oct-1969"/>
    <n v="56"/>
  </r>
  <r>
    <s v="Id1120"/>
    <n v="1969"/>
    <s v="Jul"/>
    <n v="3"/>
    <n v="1"/>
    <n v="10085.85"/>
    <x v="1"/>
    <s v="tier - 3"/>
    <x v="2"/>
    <s v="3-Jul-1969"/>
    <n v="56"/>
  </r>
  <r>
    <s v="Id1119"/>
    <n v="1976"/>
    <s v="Dec"/>
    <n v="19"/>
    <n v="5"/>
    <n v="10096.969999999999"/>
    <x v="1"/>
    <s v="tier - 2"/>
    <x v="2"/>
    <s v="19-Dec-1976"/>
    <n v="48"/>
  </r>
  <r>
    <s v="Id1118"/>
    <n v="1972"/>
    <s v="Oct"/>
    <n v="19"/>
    <n v="1"/>
    <n v="10106.129999999999"/>
    <x v="1"/>
    <s v="tier - 1"/>
    <x v="8"/>
    <s v="19-Oct-1972"/>
    <n v="53"/>
  </r>
  <r>
    <s v="Id1117"/>
    <n v="1972"/>
    <s v="Aug"/>
    <n v="8"/>
    <n v="2"/>
    <n v="10107.219999999999"/>
    <x v="1"/>
    <s v="tier - 1"/>
    <x v="0"/>
    <s v="8-Aug-1972"/>
    <n v="53"/>
  </r>
  <r>
    <s v="Id1116"/>
    <n v="1975"/>
    <s v="Jul"/>
    <n v="2"/>
    <n v="3"/>
    <n v="10115.01"/>
    <x v="1"/>
    <s v="tier - 3"/>
    <x v="1"/>
    <s v="2-Jul-1975"/>
    <n v="50"/>
  </r>
  <r>
    <s v="Id1115"/>
    <n v="1972"/>
    <s v="Nov"/>
    <n v="16"/>
    <n v="2"/>
    <n v="10118.42"/>
    <x v="1"/>
    <s v="tier - 3"/>
    <x v="2"/>
    <s v="16-Nov-1972"/>
    <n v="52"/>
  </r>
  <r>
    <s v="Id1114"/>
    <n v="1997"/>
    <s v="Sep"/>
    <n v="5"/>
    <n v="0"/>
    <n v="10139.84"/>
    <x v="1"/>
    <s v="tier - 2"/>
    <x v="1"/>
    <s v="5-Sep-1997"/>
    <n v="28"/>
  </r>
  <r>
    <s v="Id1113"/>
    <n v="1974"/>
    <s v="Dec"/>
    <n v="30"/>
    <n v="3"/>
    <n v="10141.14"/>
    <x v="1"/>
    <s v="tier - 1"/>
    <x v="5"/>
    <s v="30-Dec-1974"/>
    <n v="50"/>
  </r>
  <r>
    <s v="Id1112"/>
    <n v="1981"/>
    <s v="Jun"/>
    <n v="12"/>
    <n v="1"/>
    <n v="10146.129999999999"/>
    <x v="1"/>
    <s v="tier - 1"/>
    <x v="7"/>
    <s v="12-Jun-1981"/>
    <n v="44"/>
  </r>
  <r>
    <s v="Id1111"/>
    <n v="1973"/>
    <s v="Oct"/>
    <n v="13"/>
    <n v="2"/>
    <n v="10156.780000000001"/>
    <x v="1"/>
    <s v="tier - 2"/>
    <x v="1"/>
    <s v="13-Oct-1973"/>
    <n v="52"/>
  </r>
  <r>
    <s v="Id1110"/>
    <n v="1972"/>
    <s v="Jul"/>
    <n v="10"/>
    <n v="0"/>
    <n v="10160.870000000001"/>
    <x v="1"/>
    <s v="tier - 3"/>
    <x v="7"/>
    <s v="10-Jul-1972"/>
    <n v="53"/>
  </r>
  <r>
    <s v="Id1109"/>
    <n v="1985"/>
    <s v="Oct"/>
    <n v="16"/>
    <n v="3"/>
    <n v="10191.82"/>
    <x v="1"/>
    <s v="tier - 2"/>
    <x v="14"/>
    <s v="16-Oct-1985"/>
    <n v="40"/>
  </r>
  <r>
    <s v="Id1108"/>
    <n v="1970"/>
    <s v="Dec"/>
    <n v="24"/>
    <n v="0"/>
    <n v="10197.77"/>
    <x v="1"/>
    <s v="tier - 1"/>
    <x v="8"/>
    <s v="24-Dec-1970"/>
    <n v="54"/>
  </r>
  <r>
    <s v="Id1107"/>
    <n v="1967"/>
    <s v="Sep"/>
    <n v="26"/>
    <n v="0"/>
    <n v="10214.64"/>
    <x v="1"/>
    <s v="tier - 2"/>
    <x v="2"/>
    <s v="26-Sep-1967"/>
    <n v="58"/>
  </r>
  <r>
    <s v="Id1106"/>
    <n v="1967"/>
    <s v="Jun"/>
    <n v="28"/>
    <n v="0"/>
    <n v="10226.280000000001"/>
    <x v="1"/>
    <s v="tier - 3"/>
    <x v="0"/>
    <s v="28-Jun-1967"/>
    <n v="58"/>
  </r>
  <r>
    <s v="Id1105"/>
    <n v="1968"/>
    <s v="Sep"/>
    <n v="23"/>
    <n v="0"/>
    <n v="10231.5"/>
    <x v="1"/>
    <s v="tier - 1"/>
    <x v="1"/>
    <s v="23-Sep-1968"/>
    <n v="57"/>
  </r>
  <r>
    <s v="Id1104"/>
    <n v="1975"/>
    <s v="Aug"/>
    <n v="15"/>
    <n v="1"/>
    <n v="10259.129999999999"/>
    <x v="1"/>
    <s v="tier - 2"/>
    <x v="2"/>
    <s v="15-Aug-1975"/>
    <n v="50"/>
  </r>
  <r>
    <s v="Id1103"/>
    <n v="1973"/>
    <s v="Sep"/>
    <n v="5"/>
    <n v="3"/>
    <n v="10264.44"/>
    <x v="1"/>
    <s v="tier - 2"/>
    <x v="1"/>
    <s v="5-Sep-1973"/>
    <n v="52"/>
  </r>
  <r>
    <s v="Id1102"/>
    <n v="1973"/>
    <s v="Nov"/>
    <n v="27"/>
    <n v="3"/>
    <n v="10269.459999999999"/>
    <x v="1"/>
    <s v="tier - 3"/>
    <x v="1"/>
    <s v="27-Nov-1973"/>
    <n v="51"/>
  </r>
  <r>
    <s v="Id1101"/>
    <n v="1970"/>
    <s v="Jun"/>
    <n v="21"/>
    <n v="0"/>
    <n v="10274.33"/>
    <x v="1"/>
    <s v="tier - 1"/>
    <x v="8"/>
    <s v="21-Jun-1970"/>
    <n v="55"/>
  </r>
  <r>
    <s v="Id1100"/>
    <n v="1988"/>
    <s v="Sep"/>
    <n v="14"/>
    <n v="3"/>
    <n v="10276.99"/>
    <x v="1"/>
    <s v="tier - 1"/>
    <x v="11"/>
    <s v="14-Sep-1988"/>
    <n v="37"/>
  </r>
  <r>
    <s v="Id1099"/>
    <n v="1963"/>
    <s v="Sep"/>
    <n v="24"/>
    <n v="0"/>
    <n v="10308.040000000001"/>
    <x v="1"/>
    <s v="tier - 1"/>
    <x v="0"/>
    <s v="24-Sep-1963"/>
    <n v="62"/>
  </r>
  <r>
    <s v="Id1098"/>
    <n v="1962"/>
    <s v="Jul"/>
    <n v="12"/>
    <n v="0"/>
    <n v="10310.780000000001"/>
    <x v="1"/>
    <s v="tier - 3"/>
    <x v="1"/>
    <s v="12-Jul-1962"/>
    <n v="63"/>
  </r>
  <r>
    <s v="Id1097"/>
    <n v="1991"/>
    <s v="Nov"/>
    <n v="17"/>
    <n v="3"/>
    <n v="10315.91"/>
    <x v="1"/>
    <s v="tier - 2"/>
    <x v="1"/>
    <s v="17-Nov-1991"/>
    <n v="33"/>
  </r>
  <r>
    <s v="Id1096"/>
    <n v="1991"/>
    <s v="Aug"/>
    <n v="21"/>
    <n v="3"/>
    <n v="10322.9"/>
    <x v="1"/>
    <s v="tier - 1"/>
    <x v="14"/>
    <s v="21-Aug-1991"/>
    <n v="34"/>
  </r>
  <r>
    <s v="Id1095"/>
    <n v="1970"/>
    <s v="Dec"/>
    <n v="1"/>
    <n v="2"/>
    <n v="10325.209999999999"/>
    <x v="1"/>
    <s v="tier - 3"/>
    <x v="2"/>
    <s v="1-Dec-1970"/>
    <n v="54"/>
  </r>
  <r>
    <s v="Id1094"/>
    <n v="1982"/>
    <s v="Jul"/>
    <n v="21"/>
    <n v="3"/>
    <n v="10329.06"/>
    <x v="1"/>
    <s v="tier - 1"/>
    <x v="11"/>
    <s v="21-Jul-1982"/>
    <n v="43"/>
  </r>
  <r>
    <s v="Id1093"/>
    <n v="1968"/>
    <s v="Jul"/>
    <n v="19"/>
    <n v="0"/>
    <n v="10338.93"/>
    <x v="1"/>
    <s v="tier - 1"/>
    <x v="0"/>
    <s v="19-Jul-1968"/>
    <n v="57"/>
  </r>
  <r>
    <s v="Id1092"/>
    <n v="1973"/>
    <s v="Aug"/>
    <n v="8"/>
    <n v="0"/>
    <n v="10345.93"/>
    <x v="1"/>
    <s v="tier - 2"/>
    <x v="11"/>
    <s v="8-Aug-1973"/>
    <n v="52"/>
  </r>
  <r>
    <s v="Id1091"/>
    <n v="1974"/>
    <s v="Sep"/>
    <n v="29"/>
    <n v="0"/>
    <n v="10352.48"/>
    <x v="1"/>
    <s v="tier - 1"/>
    <x v="1"/>
    <s v="29-Sep-1974"/>
    <n v="51"/>
  </r>
  <r>
    <s v="Id1090"/>
    <n v="1969"/>
    <s v="Jun"/>
    <n v="17"/>
    <n v="0"/>
    <n v="10355.64"/>
    <x v="1"/>
    <s v="tier - 1"/>
    <x v="1"/>
    <s v="17-Jun-1969"/>
    <n v="56"/>
  </r>
  <r>
    <s v="Id1089"/>
    <n v="1971"/>
    <s v="Sep"/>
    <n v="6"/>
    <n v="0"/>
    <n v="10356.67"/>
    <x v="1"/>
    <s v="tier - 1"/>
    <x v="7"/>
    <s v="6-Sep-1971"/>
    <n v="54"/>
  </r>
  <r>
    <s v="Id1088"/>
    <n v="1973"/>
    <s v="Sep"/>
    <n v="29"/>
    <n v="2"/>
    <n v="10370.91"/>
    <x v="1"/>
    <s v="tier - 3"/>
    <x v="8"/>
    <s v="29-Sep-1973"/>
    <n v="52"/>
  </r>
  <r>
    <s v="Id1087"/>
    <n v="1973"/>
    <s v="Sep"/>
    <n v="19"/>
    <n v="3"/>
    <n v="10381.48"/>
    <x v="1"/>
    <s v="tier - 3"/>
    <x v="0"/>
    <s v="19-Sep-1973"/>
    <n v="52"/>
  </r>
  <r>
    <s v="Id1086"/>
    <n v="1969"/>
    <s v="Jul"/>
    <n v="7"/>
    <n v="0"/>
    <n v="10403.27"/>
    <x v="1"/>
    <s v="tier - 2"/>
    <x v="13"/>
    <s v="7-Jul-1969"/>
    <n v="56"/>
  </r>
  <r>
    <s v="Id1085"/>
    <n v="1975"/>
    <s v="Jun"/>
    <n v="5"/>
    <n v="4"/>
    <n v="10407.09"/>
    <x v="1"/>
    <s v="tier - 1"/>
    <x v="3"/>
    <s v="5-Jun-1975"/>
    <n v="50"/>
  </r>
  <r>
    <s v="Id1084"/>
    <n v="1980"/>
    <s v="Oct"/>
    <n v="24"/>
    <n v="2"/>
    <n v="10407.98"/>
    <x v="1"/>
    <s v="tier - 1"/>
    <x v="11"/>
    <s v="24-Oct-1980"/>
    <n v="45"/>
  </r>
  <r>
    <s v="Id1083"/>
    <n v="1973"/>
    <s v="Oct"/>
    <n v="11"/>
    <n v="0"/>
    <n v="10419.59"/>
    <x v="1"/>
    <s v="tier - 2"/>
    <x v="7"/>
    <s v="11-Oct-1973"/>
    <n v="52"/>
  </r>
  <r>
    <s v="Id1082"/>
    <n v="1979"/>
    <s v="Nov"/>
    <n v="25"/>
    <n v="2"/>
    <n v="10419.65"/>
    <x v="1"/>
    <s v="tier - 2"/>
    <x v="7"/>
    <s v="25-Nov-1979"/>
    <n v="45"/>
  </r>
  <r>
    <s v="Id1081"/>
    <n v="1968"/>
    <s v="Dec"/>
    <n v="27"/>
    <n v="0"/>
    <n v="10422.92"/>
    <x v="1"/>
    <s v="tier - 1"/>
    <x v="12"/>
    <s v="27-Dec-1968"/>
    <n v="56"/>
  </r>
  <r>
    <s v="Id1080"/>
    <n v="1968"/>
    <s v="Aug"/>
    <n v="23"/>
    <n v="0"/>
    <n v="10435.07"/>
    <x v="1"/>
    <s v="tier - 1"/>
    <x v="5"/>
    <s v="23-Aug-1968"/>
    <n v="57"/>
  </r>
  <r>
    <s v="Id1079"/>
    <n v="1968"/>
    <s v="Aug"/>
    <n v="29"/>
    <n v="1"/>
    <n v="10436.1"/>
    <x v="1"/>
    <s v="tier - 3"/>
    <x v="2"/>
    <s v="29-Aug-1968"/>
    <n v="57"/>
  </r>
  <r>
    <s v="Id1078"/>
    <n v="1968"/>
    <s v="Nov"/>
    <n v="8"/>
    <n v="1"/>
    <n v="10450.549999999999"/>
    <x v="1"/>
    <s v="tier - 1"/>
    <x v="2"/>
    <s v="8-Nov-1968"/>
    <n v="56"/>
  </r>
  <r>
    <s v="Id1077"/>
    <n v="1964"/>
    <s v="Oct"/>
    <n v="14"/>
    <n v="0"/>
    <n v="10455.1"/>
    <x v="1"/>
    <s v="tier - 1"/>
    <x v="1"/>
    <s v="14-Oct-1964"/>
    <n v="61"/>
  </r>
  <r>
    <s v="Id1076"/>
    <n v="1976"/>
    <s v="Aug"/>
    <n v="3"/>
    <n v="2"/>
    <n v="10455.14"/>
    <x v="1"/>
    <s v="tier - 2"/>
    <x v="11"/>
    <s v="3-Aug-1976"/>
    <n v="49"/>
  </r>
  <r>
    <s v="Id1075"/>
    <n v="1964"/>
    <s v="Jul"/>
    <n v="27"/>
    <n v="0"/>
    <n v="10459.19"/>
    <x v="1"/>
    <s v="tier - 1"/>
    <x v="0"/>
    <s v="27-Jul-1964"/>
    <n v="61"/>
  </r>
  <r>
    <s v="Id1074"/>
    <n v="1969"/>
    <s v="Sep"/>
    <n v="22"/>
    <n v="1"/>
    <n v="10461.98"/>
    <x v="1"/>
    <s v="tier - 1"/>
    <x v="1"/>
    <s v="22-Sep-1969"/>
    <n v="56"/>
  </r>
  <r>
    <s v="Id1073"/>
    <n v="1987"/>
    <s v="Jun"/>
    <n v="28"/>
    <n v="3"/>
    <n v="10464.83"/>
    <x v="1"/>
    <s v="tier - 1"/>
    <x v="1"/>
    <s v="28-Jun-1987"/>
    <n v="38"/>
  </r>
  <r>
    <s v="Id1072"/>
    <n v="1978"/>
    <s v="Aug"/>
    <n v="21"/>
    <n v="2"/>
    <n v="10486.55"/>
    <x v="1"/>
    <s v="tier - 3"/>
    <x v="7"/>
    <s v="21-Aug-1978"/>
    <n v="47"/>
  </r>
  <r>
    <s v="Id1071"/>
    <n v="1972"/>
    <s v="Oct"/>
    <n v="19"/>
    <n v="2"/>
    <n v="10493.95"/>
    <x v="1"/>
    <s v="tier - 1"/>
    <x v="1"/>
    <s v="19-Oct-1972"/>
    <n v="53"/>
  </r>
  <r>
    <s v="Id1070"/>
    <n v="1977"/>
    <s v="Oct"/>
    <n v="25"/>
    <n v="2"/>
    <n v="10495.6"/>
    <x v="1"/>
    <s v="tier - 1"/>
    <x v="1"/>
    <s v="25-Oct-1977"/>
    <n v="48"/>
  </r>
  <r>
    <s v="Id1069"/>
    <n v="1971"/>
    <s v="Sep"/>
    <n v="26"/>
    <n v="0"/>
    <n v="10546.48"/>
    <x v="1"/>
    <s v="tier - 3"/>
    <x v="2"/>
    <s v="26-Sep-1971"/>
    <n v="54"/>
  </r>
  <r>
    <s v="Id1068"/>
    <n v="1971"/>
    <s v="Jun"/>
    <n v="29"/>
    <n v="3"/>
    <n v="10560.49"/>
    <x v="1"/>
    <s v="tier - 2"/>
    <x v="0"/>
    <s v="29-Jun-1971"/>
    <n v="54"/>
  </r>
  <r>
    <s v="Id1067"/>
    <n v="1969"/>
    <s v="Jul"/>
    <n v="17"/>
    <n v="0"/>
    <n v="10564.88"/>
    <x v="1"/>
    <s v="tier - 1"/>
    <x v="8"/>
    <s v="17-Jul-1969"/>
    <n v="56"/>
  </r>
  <r>
    <s v="Id1066"/>
    <n v="1966"/>
    <s v="Dec"/>
    <n v="11"/>
    <n v="0"/>
    <n v="10577.09"/>
    <x v="1"/>
    <s v="tier - 3"/>
    <x v="2"/>
    <s v="11-Dec-1966"/>
    <n v="58"/>
  </r>
  <r>
    <s v="Id1065"/>
    <n v="1969"/>
    <s v="Dec"/>
    <n v="25"/>
    <n v="1"/>
    <n v="10579.71"/>
    <x v="1"/>
    <s v="tier - 3"/>
    <x v="0"/>
    <s v="25-Dec-1969"/>
    <n v="55"/>
  </r>
  <r>
    <s v="Id1064"/>
    <n v="1966"/>
    <s v="Nov"/>
    <n v="3"/>
    <n v="0"/>
    <n v="10594.23"/>
    <x v="1"/>
    <s v="tier - 3"/>
    <x v="0"/>
    <s v="3-Nov-1966"/>
    <n v="59"/>
  </r>
  <r>
    <s v="Id1063"/>
    <n v="1967"/>
    <s v="Nov"/>
    <n v="29"/>
    <n v="0"/>
    <n v="10594.5"/>
    <x v="1"/>
    <s v="tier - 1"/>
    <x v="1"/>
    <s v="29-Nov-1967"/>
    <n v="57"/>
  </r>
  <r>
    <s v="Id1062"/>
    <n v="1972"/>
    <s v="Dec"/>
    <n v="14"/>
    <n v="3"/>
    <n v="10600.55"/>
    <x v="1"/>
    <s v="tier - 1"/>
    <x v="1"/>
    <s v="14-Dec-1972"/>
    <n v="52"/>
  </r>
  <r>
    <s v="Id1061"/>
    <n v="1966"/>
    <s v="Jul"/>
    <n v="20"/>
    <n v="0"/>
    <n v="10601.41"/>
    <x v="1"/>
    <s v="tier - 2"/>
    <x v="2"/>
    <s v="20-Jul-1966"/>
    <n v="59"/>
  </r>
  <r>
    <s v="Id1060"/>
    <n v="1967"/>
    <s v="Jun"/>
    <n v="23"/>
    <n v="0"/>
    <n v="10601.63"/>
    <x v="1"/>
    <s v="tier - 2"/>
    <x v="1"/>
    <s v="23-Jun-1967"/>
    <n v="58"/>
  </r>
  <r>
    <s v="Id1059"/>
    <n v="1966"/>
    <s v="Jul"/>
    <n v="2"/>
    <n v="0"/>
    <n v="10602.39"/>
    <x v="1"/>
    <s v="tier - 3"/>
    <x v="2"/>
    <s v="2-Jul-1966"/>
    <n v="59"/>
  </r>
  <r>
    <s v="Id1058"/>
    <n v="1965"/>
    <s v="Jun"/>
    <n v="27"/>
    <n v="0"/>
    <n v="10608.67"/>
    <x v="1"/>
    <s v="tier - 3"/>
    <x v="1"/>
    <s v="27-Jun-1965"/>
    <n v="60"/>
  </r>
  <r>
    <s v="Id1057"/>
    <n v="1992"/>
    <s v="Jul"/>
    <n v="23"/>
    <n v="0"/>
    <n v="10617.04"/>
    <x v="1"/>
    <s v="tier - 3"/>
    <x v="14"/>
    <s v="23-Jul-1992"/>
    <n v="33"/>
  </r>
  <r>
    <s v="Id1056"/>
    <n v="1990"/>
    <s v="Jul"/>
    <n v="6"/>
    <n v="3"/>
    <n v="10620.26"/>
    <x v="1"/>
    <s v="tier - 3"/>
    <x v="1"/>
    <s v="6-Jul-1990"/>
    <n v="35"/>
  </r>
  <r>
    <s v="Id1055"/>
    <n v="1964"/>
    <s v="Aug"/>
    <n v="8"/>
    <n v="0"/>
    <n v="10627.81"/>
    <x v="1"/>
    <s v="tier - 3"/>
    <x v="0"/>
    <s v="8-Aug-1964"/>
    <n v="61"/>
  </r>
  <r>
    <s v="Id1054"/>
    <n v="1976"/>
    <s v="Nov"/>
    <n v="22"/>
    <n v="2"/>
    <n v="10665.44"/>
    <x v="1"/>
    <s v="tier - 2"/>
    <x v="11"/>
    <s v="22-Nov-1976"/>
    <n v="48"/>
  </r>
  <r>
    <s v="Id1053"/>
    <n v="1962"/>
    <s v="Sep"/>
    <n v="7"/>
    <n v="0"/>
    <n v="10676.83"/>
    <x v="1"/>
    <s v="tier - 3"/>
    <x v="0"/>
    <s v="7-Sep-1962"/>
    <n v="63"/>
  </r>
  <r>
    <s v="Id1052"/>
    <n v="1977"/>
    <s v="Aug"/>
    <n v="2"/>
    <n v="2"/>
    <n v="10690.11"/>
    <x v="1"/>
    <s v="tier - 2"/>
    <x v="11"/>
    <s v="2-Aug-1977"/>
    <n v="48"/>
  </r>
  <r>
    <s v="Id1051"/>
    <n v="1976"/>
    <s v="Sep"/>
    <n v="30"/>
    <n v="2"/>
    <n v="10698.38"/>
    <x v="1"/>
    <s v="tier - 1"/>
    <x v="7"/>
    <s v="30-Sep-1976"/>
    <n v="49"/>
  </r>
  <r>
    <s v="Id1050"/>
    <n v="1972"/>
    <s v="Oct"/>
    <n v="24"/>
    <n v="3"/>
    <n v="10702.64"/>
    <x v="1"/>
    <s v="tier - 3"/>
    <x v="0"/>
    <s v="24-Oct-1972"/>
    <n v="53"/>
  </r>
  <r>
    <s v="Id1049"/>
    <n v="1967"/>
    <s v="Jul"/>
    <n v="30"/>
    <n v="0"/>
    <n v="10704.47"/>
    <x v="1"/>
    <s v="tier - 2"/>
    <x v="2"/>
    <s v="30-Jul-1967"/>
    <n v="58"/>
  </r>
  <r>
    <s v="Id1048"/>
    <n v="1967"/>
    <s v="Oct"/>
    <n v="5"/>
    <n v="0"/>
    <n v="10713.64"/>
    <x v="1"/>
    <s v="tier - 3"/>
    <x v="2"/>
    <s v="5-Oct-1967"/>
    <n v="58"/>
  </r>
  <r>
    <s v="Id1047"/>
    <n v="1992"/>
    <s v="Jun"/>
    <n v="25"/>
    <n v="0"/>
    <n v="10719.57"/>
    <x v="1"/>
    <s v="tier - 1"/>
    <x v="1"/>
    <s v="25-Jun-1992"/>
    <n v="33"/>
  </r>
  <r>
    <s v="Id1046"/>
    <n v="1974"/>
    <s v="Dec"/>
    <n v="9"/>
    <n v="4"/>
    <n v="10736.87"/>
    <x v="1"/>
    <s v="tier - 1"/>
    <x v="5"/>
    <s v="9-Dec-1974"/>
    <n v="50"/>
  </r>
  <r>
    <s v="Id1045"/>
    <n v="1986"/>
    <s v="Aug"/>
    <n v="29"/>
    <n v="3"/>
    <n v="10749.02"/>
    <x v="1"/>
    <s v="tier - 1"/>
    <x v="14"/>
    <s v="29-Aug-1986"/>
    <n v="39"/>
  </r>
  <r>
    <s v="Id1044"/>
    <n v="1989"/>
    <s v="Nov"/>
    <n v="25"/>
    <n v="3"/>
    <n v="10769.75"/>
    <x v="1"/>
    <s v="tier - 2"/>
    <x v="16"/>
    <s v="25-Nov-1989"/>
    <n v="35"/>
  </r>
  <r>
    <s v="Id1043"/>
    <n v="1967"/>
    <s v="Nov"/>
    <n v="11"/>
    <n v="1"/>
    <n v="10791.96"/>
    <x v="1"/>
    <s v="tier - 2"/>
    <x v="2"/>
    <s v="11-Nov-1967"/>
    <n v="57"/>
  </r>
  <r>
    <s v="Id1042"/>
    <n v="1999"/>
    <s v="Dec"/>
    <n v="24"/>
    <n v="0"/>
    <n v="10795.94"/>
    <x v="1"/>
    <s v="tier - 1"/>
    <x v="2"/>
    <s v="24-Dec-1999"/>
    <n v="25"/>
  </r>
  <r>
    <s v="Id1041"/>
    <n v="1967"/>
    <s v="Oct"/>
    <n v="23"/>
    <n v="0"/>
    <n v="10796.35"/>
    <x v="1"/>
    <s v="tier - 1"/>
    <x v="4"/>
    <s v="23-Oct-1967"/>
    <n v="58"/>
  </r>
  <r>
    <s v="Id1040"/>
    <n v="1970"/>
    <s v="Oct"/>
    <n v="28"/>
    <n v="1"/>
    <n v="10797.34"/>
    <x v="1"/>
    <s v="tier - 2"/>
    <x v="9"/>
    <s v="28-Oct-1970"/>
    <n v="55"/>
  </r>
  <r>
    <s v="Id1039"/>
    <n v="1970"/>
    <s v="Dec"/>
    <n v="18"/>
    <n v="2"/>
    <n v="10806.84"/>
    <x v="1"/>
    <s v="tier - 2"/>
    <x v="2"/>
    <s v="18-Dec-1970"/>
    <n v="54"/>
  </r>
  <r>
    <s v="Id1038"/>
    <n v="1967"/>
    <s v="Oct"/>
    <n v="2"/>
    <n v="1"/>
    <n v="10807.49"/>
    <x v="1"/>
    <s v="tier - 2"/>
    <x v="0"/>
    <s v="2-Oct-1967"/>
    <n v="58"/>
  </r>
  <r>
    <s v="Id1037"/>
    <n v="1968"/>
    <s v="Jul"/>
    <n v="28"/>
    <n v="1"/>
    <n v="10825.25"/>
    <x v="1"/>
    <s v="tier - 3"/>
    <x v="1"/>
    <s v="28-Jul-1968"/>
    <n v="57"/>
  </r>
  <r>
    <s v="Id1036"/>
    <n v="1971"/>
    <s v="Dec"/>
    <n v="20"/>
    <n v="2"/>
    <n v="10848.13"/>
    <x v="1"/>
    <s v="tier - 3"/>
    <x v="1"/>
    <s v="20-Dec-1971"/>
    <n v="53"/>
  </r>
  <r>
    <s v="Id1035"/>
    <n v="1994"/>
    <s v="Sep"/>
    <n v="6"/>
    <n v="0"/>
    <n v="10886.66"/>
    <x v="1"/>
    <s v="tier - 3"/>
    <x v="1"/>
    <s v="6-Sep-1994"/>
    <n v="31"/>
  </r>
  <r>
    <s v="Id1034"/>
    <n v="1968"/>
    <s v="Nov"/>
    <n v="13"/>
    <n v="0"/>
    <n v="10923.93"/>
    <x v="1"/>
    <s v="tier - 1"/>
    <x v="8"/>
    <s v="13-Nov-1968"/>
    <n v="56"/>
  </r>
  <r>
    <s v="Id1033"/>
    <n v="1968"/>
    <s v="Nov"/>
    <n v="12"/>
    <n v="1"/>
    <n v="10928.85"/>
    <x v="1"/>
    <s v="tier - 3"/>
    <x v="0"/>
    <s v="12-Nov-1968"/>
    <n v="56"/>
  </r>
  <r>
    <s v="Id1032"/>
    <n v="1969"/>
    <s v="Nov"/>
    <n v="10"/>
    <n v="1"/>
    <n v="10942.13"/>
    <x v="1"/>
    <s v="tier - 3"/>
    <x v="1"/>
    <s v="10-Nov-1969"/>
    <n v="55"/>
  </r>
  <r>
    <s v="Id1031"/>
    <n v="1965"/>
    <s v="Dec"/>
    <n v="4"/>
    <n v="0"/>
    <n v="10959.33"/>
    <x v="1"/>
    <s v="tier - 3"/>
    <x v="2"/>
    <s v="4-Dec-1965"/>
    <n v="59"/>
  </r>
  <r>
    <s v="Id1030"/>
    <n v="1969"/>
    <s v="Aug"/>
    <n v="14"/>
    <n v="1"/>
    <n v="10959.69"/>
    <x v="1"/>
    <s v="tier - 3"/>
    <x v="1"/>
    <s v="14-Aug-1969"/>
    <n v="56"/>
  </r>
  <r>
    <s v="Id1029"/>
    <n v="1965"/>
    <s v="Jun"/>
    <n v="19"/>
    <n v="0"/>
    <n v="10965.45"/>
    <x v="1"/>
    <s v="tier - 2"/>
    <x v="2"/>
    <s v="19-Jun-1965"/>
    <n v="60"/>
  </r>
  <r>
    <s v="Id1028"/>
    <n v="1966"/>
    <s v="Jul"/>
    <n v="9"/>
    <n v="0"/>
    <n v="10976.25"/>
    <x v="1"/>
    <s v="tier - 2"/>
    <x v="1"/>
    <s v="9-Jul-1966"/>
    <n v="59"/>
  </r>
  <r>
    <s v="Id1027"/>
    <n v="1973"/>
    <s v="Oct"/>
    <n v="21"/>
    <n v="4"/>
    <n v="10977.21"/>
    <x v="1"/>
    <s v="tier - 1"/>
    <x v="0"/>
    <s v="21-Oct-1973"/>
    <n v="52"/>
  </r>
  <r>
    <s v="Id1026"/>
    <n v="1965"/>
    <s v="Dec"/>
    <n v="18"/>
    <n v="0"/>
    <n v="10982.5"/>
    <x v="1"/>
    <s v="tier - 3"/>
    <x v="0"/>
    <s v="18-Dec-1965"/>
    <n v="59"/>
  </r>
  <r>
    <s v="Id1025"/>
    <n v="2000"/>
    <s v="Sep"/>
    <n v="17"/>
    <n v="0"/>
    <n v="10991.58"/>
    <x v="1"/>
    <s v="tier - 3"/>
    <x v="1"/>
    <s v="17-Sep-2000"/>
    <n v="25"/>
  </r>
  <r>
    <s v="Id1024"/>
    <n v="1968"/>
    <s v="Oct"/>
    <n v="24"/>
    <n v="2"/>
    <n v="11013.71"/>
    <x v="1"/>
    <s v="tier - 1"/>
    <x v="0"/>
    <s v="24-Oct-1968"/>
    <n v="57"/>
  </r>
  <r>
    <s v="Id1023"/>
    <n v="1974"/>
    <s v="Dec"/>
    <n v="15"/>
    <n v="4"/>
    <n v="11015.17"/>
    <x v="1"/>
    <s v="tier - 1"/>
    <x v="1"/>
    <s v="15-Dec-1974"/>
    <n v="50"/>
  </r>
  <r>
    <s v="Id1022"/>
    <n v="1991"/>
    <s v="Jun"/>
    <n v="26"/>
    <n v="3"/>
    <n v="11018.05"/>
    <x v="1"/>
    <s v="tier - 2"/>
    <x v="1"/>
    <s v="26-Jun-1991"/>
    <n v="34"/>
  </r>
  <r>
    <s v="Id1021"/>
    <n v="1996"/>
    <s v="Jul"/>
    <n v="21"/>
    <n v="0"/>
    <n v="11028.56"/>
    <x v="1"/>
    <s v="tier - 3"/>
    <x v="1"/>
    <s v="21-Jul-1996"/>
    <n v="29"/>
  </r>
  <r>
    <s v="Id1020"/>
    <n v="1974"/>
    <s v="Dec"/>
    <n v="10"/>
    <n v="4"/>
    <n v="11033.66"/>
    <x v="1"/>
    <s v="tier - 3"/>
    <x v="1"/>
    <s v="10-Dec-1974"/>
    <n v="50"/>
  </r>
  <r>
    <s v="Id1019"/>
    <n v="1989"/>
    <s v="Oct"/>
    <n v="25"/>
    <n v="3"/>
    <n v="11037.51"/>
    <x v="1"/>
    <s v="tier - 1"/>
    <x v="1"/>
    <s v="25-Oct-1989"/>
    <n v="36"/>
  </r>
  <r>
    <s v="Id1018"/>
    <n v="1974"/>
    <s v="Aug"/>
    <n v="30"/>
    <n v="0"/>
    <n v="11037.85"/>
    <x v="1"/>
    <s v="tier - 2"/>
    <x v="7"/>
    <s v="30-Aug-1974"/>
    <n v="51"/>
  </r>
  <r>
    <s v="Id1017"/>
    <n v="2001"/>
    <s v="Dec"/>
    <n v="17"/>
    <n v="0"/>
    <n v="11046.02"/>
    <x v="1"/>
    <s v="tier - 1"/>
    <x v="14"/>
    <s v="17-Dec-2001"/>
    <n v="23"/>
  </r>
  <r>
    <s v="Id1016"/>
    <n v="2000"/>
    <s v="Sep"/>
    <n v="18"/>
    <n v="0"/>
    <n v="11068.7"/>
    <x v="1"/>
    <s v="tier - 1"/>
    <x v="2"/>
    <s v="18-Sep-2000"/>
    <n v="25"/>
  </r>
  <r>
    <s v="Id1015"/>
    <n v="1971"/>
    <s v="Nov"/>
    <n v="9"/>
    <n v="0"/>
    <n v="11068.77"/>
    <x v="1"/>
    <s v="tier - 2"/>
    <x v="1"/>
    <s v="9-Nov-1971"/>
    <n v="53"/>
  </r>
  <r>
    <s v="Id1014"/>
    <n v="1966"/>
    <s v="Nov"/>
    <n v="7"/>
    <n v="0"/>
    <n v="11070.54"/>
    <x v="1"/>
    <s v="tier - 3"/>
    <x v="2"/>
    <s v="7-Nov-1966"/>
    <n v="59"/>
  </r>
  <r>
    <s v="Id1013"/>
    <n v="1966"/>
    <s v="Nov"/>
    <n v="20"/>
    <n v="0"/>
    <n v="11073.18"/>
    <x v="1"/>
    <s v="tier - 3"/>
    <x v="2"/>
    <s v="20-Nov-1966"/>
    <n v="58"/>
  </r>
  <r>
    <s v="Id1012"/>
    <n v="1967"/>
    <s v="Sep"/>
    <n v="4"/>
    <n v="0"/>
    <n v="11082.58"/>
    <x v="1"/>
    <s v="tier - 2"/>
    <x v="1"/>
    <s v="4-Sep-1967"/>
    <n v="58"/>
  </r>
  <r>
    <s v="Id1011"/>
    <n v="1972"/>
    <s v="Oct"/>
    <n v="7"/>
    <n v="3"/>
    <n v="11085.59"/>
    <x v="1"/>
    <s v="tier - 2"/>
    <x v="1"/>
    <s v="7-Oct-1972"/>
    <n v="53"/>
  </r>
  <r>
    <s v="Id1010"/>
    <n v="1966"/>
    <s v="Sep"/>
    <n v="9"/>
    <n v="0"/>
    <n v="11090.72"/>
    <x v="1"/>
    <s v="tier - 1"/>
    <x v="0"/>
    <s v="9-Sep-1966"/>
    <n v="59"/>
  </r>
  <r>
    <s v="Id1009"/>
    <n v="1966"/>
    <s v="Jul"/>
    <n v="5"/>
    <n v="0"/>
    <n v="11093.62"/>
    <x v="1"/>
    <s v="tier - 1"/>
    <x v="0"/>
    <s v="5-Jul-1966"/>
    <n v="59"/>
  </r>
  <r>
    <s v="Id1008"/>
    <n v="1980"/>
    <s v="Aug"/>
    <n v="20"/>
    <n v="2"/>
    <n v="11103.33"/>
    <x v="1"/>
    <s v="tier - 1"/>
    <x v="11"/>
    <s v="20-Aug-1980"/>
    <n v="45"/>
  </r>
  <r>
    <s v="Id1007"/>
    <n v="1969"/>
    <s v="Nov"/>
    <n v="30"/>
    <n v="2"/>
    <n v="11150.78"/>
    <x v="1"/>
    <s v="tier - 2"/>
    <x v="2"/>
    <s v="30-Nov-1969"/>
    <n v="55"/>
  </r>
  <r>
    <s v="Id1006"/>
    <n v="1969"/>
    <s v="Jun"/>
    <n v="25"/>
    <n v="2"/>
    <n v="11163.57"/>
    <x v="1"/>
    <s v="tier - 2"/>
    <x v="2"/>
    <s v="25-Jun-1969"/>
    <n v="56"/>
  </r>
  <r>
    <s v="Id1005"/>
    <n v="1966"/>
    <s v="Aug"/>
    <n v="6"/>
    <n v="0"/>
    <n v="11165.42"/>
    <x v="1"/>
    <s v="tier - 1"/>
    <x v="5"/>
    <s v="6-Aug-1966"/>
    <n v="59"/>
  </r>
  <r>
    <s v="Id1004"/>
    <n v="1972"/>
    <s v="Sep"/>
    <n v="3"/>
    <n v="0"/>
    <n v="11186.2"/>
    <x v="1"/>
    <s v="tier - 2"/>
    <x v="11"/>
    <s v="3-Sep-1972"/>
    <n v="53"/>
  </r>
  <r>
    <s v="Id1003"/>
    <n v="1970"/>
    <s v="Jun"/>
    <n v="14"/>
    <n v="2"/>
    <n v="11187.66"/>
    <x v="1"/>
    <s v="tier - 2"/>
    <x v="1"/>
    <s v="14-Jun-1970"/>
    <n v="55"/>
  </r>
  <r>
    <s v="Id1002"/>
    <n v="1976"/>
    <s v="Jun"/>
    <n v="28"/>
    <n v="2"/>
    <n v="11217.35"/>
    <x v="1"/>
    <s v="tier - 2"/>
    <x v="7"/>
    <s v="28-Jun-1976"/>
    <n v="49"/>
  </r>
  <r>
    <s v="Id1001"/>
    <n v="1969"/>
    <s v="Dec"/>
    <n v="30"/>
    <n v="2"/>
    <n v="11244.38"/>
    <x v="1"/>
    <s v="tier - 1"/>
    <x v="5"/>
    <s v="30-Dec-1969"/>
    <n v="55"/>
  </r>
  <r>
    <s v="Id1000"/>
    <n v="1989"/>
    <s v="Dec"/>
    <n v="17"/>
    <n v="3"/>
    <n v="11250.43"/>
    <x v="1"/>
    <s v="tier - 2"/>
    <x v="14"/>
    <s v="17-Dec-1989"/>
    <n v="35"/>
  </r>
  <r>
    <s v="Id999"/>
    <n v="1969"/>
    <s v="Aug"/>
    <n v="20"/>
    <n v="3"/>
    <n v="11253.42"/>
    <x v="1"/>
    <s v="tier - 1"/>
    <x v="2"/>
    <s v="20-Aug-1969"/>
    <n v="56"/>
  </r>
  <r>
    <s v="Id998"/>
    <n v="1981"/>
    <s v="Oct"/>
    <n v="2"/>
    <n v="1"/>
    <n v="11255.29"/>
    <x v="1"/>
    <s v="tier - 1"/>
    <x v="14"/>
    <s v="2-Oct-1981"/>
    <n v="44"/>
  </r>
  <r>
    <s v="Id997"/>
    <n v="1969"/>
    <s v="Oct"/>
    <n v="11"/>
    <n v="3"/>
    <n v="11264.54"/>
    <x v="1"/>
    <s v="tier - 2"/>
    <x v="2"/>
    <s v="11-Oct-1969"/>
    <n v="56"/>
  </r>
  <r>
    <s v="Id996"/>
    <n v="1971"/>
    <s v="Dec"/>
    <n v="26"/>
    <n v="0"/>
    <n v="11265.71"/>
    <x v="1"/>
    <s v="tier - 1"/>
    <x v="7"/>
    <s v="26-Dec-1971"/>
    <n v="53"/>
  </r>
  <r>
    <s v="Id995"/>
    <n v="2004"/>
    <s v="Oct"/>
    <n v="4"/>
    <n v="1"/>
    <n v="11272.33"/>
    <x v="1"/>
    <s v="tier - 2"/>
    <x v="4"/>
    <s v="4-Oct-2004"/>
    <n v="21"/>
  </r>
  <r>
    <s v="Id994"/>
    <n v="1967"/>
    <s v="Jun"/>
    <n v="14"/>
    <n v="0"/>
    <n v="11286.54"/>
    <x v="1"/>
    <s v="tier - 3"/>
    <x v="8"/>
    <s v="14-Jun-1967"/>
    <n v="58"/>
  </r>
  <r>
    <s v="Id993"/>
    <n v="1970"/>
    <s v="Jun"/>
    <n v="22"/>
    <n v="3"/>
    <n v="11289.11"/>
    <x v="1"/>
    <s v="tier - 1"/>
    <x v="1"/>
    <s v="22-Jun-1970"/>
    <n v="55"/>
  </r>
  <r>
    <s v="Id992"/>
    <n v="1988"/>
    <s v="Nov"/>
    <n v="14"/>
    <n v="3"/>
    <n v="11294.57"/>
    <x v="1"/>
    <s v="tier - 1"/>
    <x v="16"/>
    <s v="14-Nov-1988"/>
    <n v="36"/>
  </r>
  <r>
    <s v="Id991"/>
    <n v="1972"/>
    <s v="Sep"/>
    <n v="25"/>
    <n v="4"/>
    <n v="11299.34"/>
    <x v="1"/>
    <s v="tier - 2"/>
    <x v="2"/>
    <s v="25-Sep-1972"/>
    <n v="53"/>
  </r>
  <r>
    <s v="Id990"/>
    <n v="1968"/>
    <s v="Oct"/>
    <n v="6"/>
    <n v="1"/>
    <n v="11305.93"/>
    <x v="1"/>
    <s v="tier - 1"/>
    <x v="1"/>
    <s v="6-Oct-1968"/>
    <n v="57"/>
  </r>
  <r>
    <s v="Id989"/>
    <n v="1963"/>
    <s v="Nov"/>
    <n v="22"/>
    <n v="0"/>
    <n v="11312.33"/>
    <x v="1"/>
    <s v="tier - 3"/>
    <x v="1"/>
    <s v="22-Nov-1963"/>
    <n v="61"/>
  </r>
  <r>
    <s v="Id988"/>
    <n v="1995"/>
    <s v="Dec"/>
    <n v="10"/>
    <n v="0"/>
    <n v="11318.57"/>
    <x v="1"/>
    <s v="tier - 2"/>
    <x v="14"/>
    <s v="10-Dec-1995"/>
    <n v="29"/>
  </r>
  <r>
    <s v="Id987"/>
    <n v="1963"/>
    <s v="Jul"/>
    <n v="11"/>
    <n v="0"/>
    <n v="11319.12"/>
    <x v="1"/>
    <s v="tier - 1"/>
    <x v="1"/>
    <s v="11-Jul-1963"/>
    <n v="62"/>
  </r>
  <r>
    <s v="Id986"/>
    <n v="2002"/>
    <s v="Sep"/>
    <n v="20"/>
    <n v="0"/>
    <n v="11321.49"/>
    <x v="1"/>
    <s v="tier - 3"/>
    <x v="1"/>
    <s v="20-Sep-2002"/>
    <n v="23"/>
  </r>
  <r>
    <s v="Id985"/>
    <n v="1989"/>
    <s v="Aug"/>
    <n v="19"/>
    <n v="1"/>
    <n v="11326.71"/>
    <x v="1"/>
    <s v="tier - 3"/>
    <x v="0"/>
    <s v="19-Aug-1989"/>
    <n v="36"/>
  </r>
  <r>
    <s v="Id984"/>
    <n v="1968"/>
    <s v="Nov"/>
    <n v="2"/>
    <n v="0"/>
    <n v="11344.32"/>
    <x v="1"/>
    <s v="tier - 2"/>
    <x v="7"/>
    <s v="2-Nov-1968"/>
    <n v="57"/>
  </r>
  <r>
    <s v="Id983"/>
    <n v="1964"/>
    <s v="Jul"/>
    <n v="12"/>
    <n v="0"/>
    <n v="11345.52"/>
    <x v="1"/>
    <s v="tier - 3"/>
    <x v="2"/>
    <s v="12-Jul-1964"/>
    <n v="61"/>
  </r>
  <r>
    <s v="Id982"/>
    <n v="1965"/>
    <s v="Nov"/>
    <n v="29"/>
    <n v="0"/>
    <n v="11353.23"/>
    <x v="1"/>
    <s v="tier - 1"/>
    <x v="1"/>
    <s v="29-Nov-1965"/>
    <n v="59"/>
  </r>
  <r>
    <s v="Id981"/>
    <n v="1965"/>
    <s v="Sep"/>
    <n v="26"/>
    <n v="0"/>
    <n v="11356.66"/>
    <x v="1"/>
    <s v="tier - 3"/>
    <x v="1"/>
    <s v="26-Sep-1965"/>
    <n v="60"/>
  </r>
  <r>
    <s v="Id980"/>
    <n v="1964"/>
    <s v="Jul"/>
    <n v="4"/>
    <n v="0"/>
    <n v="11362.76"/>
    <x v="1"/>
    <s v="tier - 1"/>
    <x v="2"/>
    <s v="4-Jul-1964"/>
    <n v="61"/>
  </r>
  <r>
    <s v="Id979"/>
    <n v="1964"/>
    <s v="Jul"/>
    <n v="3"/>
    <n v="0"/>
    <n v="11363.28"/>
    <x v="1"/>
    <s v="tier - 1"/>
    <x v="0"/>
    <s v="3-Jul-1964"/>
    <n v="61"/>
  </r>
  <r>
    <s v="Id978"/>
    <n v="1964"/>
    <s v="Dec"/>
    <n v="13"/>
    <n v="0"/>
    <n v="11365.95"/>
    <x v="1"/>
    <s v="tier - 2"/>
    <x v="2"/>
    <s v="13-Dec-1964"/>
    <n v="60"/>
  </r>
  <r>
    <s v="Id977"/>
    <n v="1979"/>
    <s v="Jun"/>
    <n v="7"/>
    <n v="2"/>
    <n v="11369.39"/>
    <x v="1"/>
    <s v="tier - 1"/>
    <x v="14"/>
    <s v="7-Jun-1979"/>
    <n v="46"/>
  </r>
  <r>
    <s v="Id976"/>
    <n v="1972"/>
    <s v="Dec"/>
    <n v="6"/>
    <n v="0"/>
    <n v="11378.57"/>
    <x v="1"/>
    <s v="tier - 2"/>
    <x v="7"/>
    <s v="6-Dec-1972"/>
    <n v="52"/>
  </r>
  <r>
    <s v="Id975"/>
    <n v="1964"/>
    <s v="Jun"/>
    <n v="13"/>
    <n v="0"/>
    <n v="11381.33"/>
    <x v="1"/>
    <s v="tier - 2"/>
    <x v="0"/>
    <s v="13-Jun-1964"/>
    <n v="61"/>
  </r>
  <r>
    <s v="Id974"/>
    <n v="1997"/>
    <s v="Jul"/>
    <n v="28"/>
    <n v="0"/>
    <n v="11388.27"/>
    <x v="1"/>
    <s v="tier - 2"/>
    <x v="14"/>
    <s v="28-Jul-1997"/>
    <n v="28"/>
  </r>
  <r>
    <s v="Id973"/>
    <n v="1967"/>
    <s v="Dec"/>
    <n v="19"/>
    <n v="1"/>
    <n v="11394.07"/>
    <x v="1"/>
    <s v="tier - 1"/>
    <x v="6"/>
    <s v="19-Dec-1967"/>
    <n v="57"/>
  </r>
  <r>
    <s v="Id972"/>
    <n v="1970"/>
    <s v="Oct"/>
    <n v="2"/>
    <n v="2"/>
    <n v="11396.9"/>
    <x v="1"/>
    <s v="tier - 3"/>
    <x v="8"/>
    <s v="2-Oct-1970"/>
    <n v="55"/>
  </r>
  <r>
    <s v="Id971"/>
    <n v="1970"/>
    <s v="Oct"/>
    <n v="7"/>
    <n v="3"/>
    <n v="11411.69"/>
    <x v="1"/>
    <s v="tier - 2"/>
    <x v="2"/>
    <s v="7-Oct-1970"/>
    <n v="55"/>
  </r>
  <r>
    <s v="Id970"/>
    <n v="1983"/>
    <s v="Oct"/>
    <n v="23"/>
    <n v="3"/>
    <n v="11412.02"/>
    <x v="1"/>
    <s v="tier - 1"/>
    <x v="11"/>
    <s v="23-Oct-1983"/>
    <n v="42"/>
  </r>
  <r>
    <s v="Id969"/>
    <n v="1985"/>
    <s v="Jun"/>
    <n v="9"/>
    <n v="3"/>
    <n v="11419.49"/>
    <x v="1"/>
    <s v="tier - 1"/>
    <x v="1"/>
    <s v="9-Jun-1985"/>
    <n v="40"/>
  </r>
  <r>
    <s v="Id968"/>
    <n v="1980"/>
    <s v="Jul"/>
    <n v="17"/>
    <n v="2"/>
    <n v="11435.74"/>
    <x v="1"/>
    <s v="tier - 3"/>
    <x v="11"/>
    <s v="17-Jul-1980"/>
    <n v="45"/>
  </r>
  <r>
    <s v="Id967"/>
    <n v="1971"/>
    <s v="Sep"/>
    <n v="12"/>
    <n v="3"/>
    <n v="11436.74"/>
    <x v="1"/>
    <s v="tier - 3"/>
    <x v="1"/>
    <s v="12-Sep-1971"/>
    <n v="54"/>
  </r>
  <r>
    <s v="Id966"/>
    <n v="1966"/>
    <s v="Jun"/>
    <n v="14"/>
    <n v="0"/>
    <n v="11454.02"/>
    <x v="1"/>
    <s v="tier - 1"/>
    <x v="1"/>
    <s v="14-Jun-1966"/>
    <n v="59"/>
  </r>
  <r>
    <s v="Id965"/>
    <n v="1965"/>
    <s v="Jun"/>
    <n v="23"/>
    <n v="0"/>
    <n v="11455.28"/>
    <x v="1"/>
    <s v="tier - 2"/>
    <x v="2"/>
    <s v="23-Jun-1965"/>
    <n v="60"/>
  </r>
  <r>
    <s v="Id964"/>
    <n v="1966"/>
    <s v="Sep"/>
    <n v="7"/>
    <n v="0"/>
    <n v="11478.14"/>
    <x v="1"/>
    <s v="tier - 2"/>
    <x v="7"/>
    <s v="7-Sep-1966"/>
    <n v="59"/>
  </r>
  <r>
    <s v="Id963"/>
    <n v="2004"/>
    <s v="Sep"/>
    <n v="10"/>
    <n v="0"/>
    <n v="11482.63"/>
    <x v="1"/>
    <s v="tier - 2"/>
    <x v="0"/>
    <s v="10-Sep-2004"/>
    <n v="21"/>
  </r>
  <r>
    <s v="Id962"/>
    <n v="1970"/>
    <s v="Oct"/>
    <n v="13"/>
    <n v="3"/>
    <n v="11488.32"/>
    <x v="1"/>
    <s v="tier - 1"/>
    <x v="10"/>
    <s v="13-Oct-1970"/>
    <n v="55"/>
  </r>
  <r>
    <s v="Id961"/>
    <n v="1983"/>
    <s v="Jun"/>
    <n v="7"/>
    <n v="3"/>
    <n v="11492.46"/>
    <x v="1"/>
    <s v="tier - 3"/>
    <x v="14"/>
    <s v="7-Jun-1983"/>
    <n v="42"/>
  </r>
  <r>
    <s v="Id960"/>
    <n v="1969"/>
    <s v="Aug"/>
    <n v="11"/>
    <n v="0"/>
    <n v="11497.69"/>
    <x v="1"/>
    <s v="tier - 1"/>
    <x v="1"/>
    <s v="11-Aug-1969"/>
    <n v="56"/>
  </r>
  <r>
    <s v="Id959"/>
    <n v="1989"/>
    <s v="Oct"/>
    <n v="6"/>
    <n v="3"/>
    <n v="11511.61"/>
    <x v="1"/>
    <s v="tier - 3"/>
    <x v="14"/>
    <s v="6-Oct-1989"/>
    <n v="36"/>
  </r>
  <r>
    <s v="Id958"/>
    <n v="1968"/>
    <s v="Jun"/>
    <n v="24"/>
    <n v="1"/>
    <n v="11512.41"/>
    <x v="1"/>
    <s v="tier - 1"/>
    <x v="8"/>
    <s v="24-Jun-1968"/>
    <n v="57"/>
  </r>
  <r>
    <s v="Id957"/>
    <n v="1971"/>
    <s v="Dec"/>
    <n v="19"/>
    <n v="4"/>
    <n v="11520.1"/>
    <x v="1"/>
    <s v="tier - 1"/>
    <x v="1"/>
    <s v="19-Dec-1971"/>
    <n v="53"/>
  </r>
  <r>
    <s v="Id956"/>
    <n v="1988"/>
    <s v="Jun"/>
    <n v="12"/>
    <n v="3"/>
    <n v="11524.25"/>
    <x v="1"/>
    <s v="tier - 1"/>
    <x v="14"/>
    <s v="12-Jun-1988"/>
    <n v="37"/>
  </r>
  <r>
    <s v="Id955"/>
    <n v="1970"/>
    <s v="Jul"/>
    <n v="23"/>
    <n v="0"/>
    <n v="11530.12"/>
    <x v="1"/>
    <s v="tier - 1"/>
    <x v="1"/>
    <s v="23-Jul-1970"/>
    <n v="55"/>
  </r>
  <r>
    <s v="Id954"/>
    <n v="1965"/>
    <s v="Oct"/>
    <n v="3"/>
    <n v="0"/>
    <n v="11534.87"/>
    <x v="1"/>
    <s v="tier - 1"/>
    <x v="12"/>
    <s v="3-Oct-1965"/>
    <n v="60"/>
  </r>
  <r>
    <s v="Id953"/>
    <n v="1968"/>
    <s v="Nov"/>
    <n v="14"/>
    <n v="2"/>
    <n v="11538.42"/>
    <x v="1"/>
    <s v="tier - 1"/>
    <x v="2"/>
    <s v="14-Nov-1968"/>
    <n v="56"/>
  </r>
  <r>
    <s v="Id952"/>
    <n v="1971"/>
    <s v="Dec"/>
    <n v="1"/>
    <n v="0"/>
    <n v="11540.25"/>
    <x v="1"/>
    <s v="tier - 1"/>
    <x v="1"/>
    <s v="1-Dec-1971"/>
    <n v="53"/>
  </r>
  <r>
    <s v="Id951"/>
    <n v="1973"/>
    <s v="Jul"/>
    <n v="23"/>
    <n v="5"/>
    <n v="11552.9"/>
    <x v="1"/>
    <s v="tier - 2"/>
    <x v="2"/>
    <s v="23-Jul-1973"/>
    <n v="52"/>
  </r>
  <r>
    <s v="Id950"/>
    <n v="1965"/>
    <s v="Oct"/>
    <n v="27"/>
    <n v="1"/>
    <n v="11554.22"/>
    <x v="1"/>
    <s v="tier - 1"/>
    <x v="0"/>
    <s v="27-Oct-1965"/>
    <n v="60"/>
  </r>
  <r>
    <s v="Id949"/>
    <n v="1965"/>
    <s v="Dec"/>
    <n v="25"/>
    <n v="0"/>
    <n v="11566.3"/>
    <x v="1"/>
    <s v="tier - 3"/>
    <x v="5"/>
    <s v="25-Dec-1965"/>
    <n v="59"/>
  </r>
  <r>
    <s v="Id948"/>
    <n v="1965"/>
    <s v="Nov"/>
    <n v="6"/>
    <n v="1"/>
    <n v="11576.13"/>
    <x v="1"/>
    <s v="tier - 3"/>
    <x v="2"/>
    <s v="6-Nov-1965"/>
    <n v="60"/>
  </r>
  <r>
    <s v="Id947"/>
    <n v="1964"/>
    <s v="Jun"/>
    <n v="20"/>
    <n v="0"/>
    <n v="11602.75"/>
    <x v="1"/>
    <s v="tier - 1"/>
    <x v="13"/>
    <s v="20-Jun-1964"/>
    <n v="61"/>
  </r>
  <r>
    <s v="Id946"/>
    <n v="1986"/>
    <s v="Jul"/>
    <n v="17"/>
    <n v="3"/>
    <n v="11625.11"/>
    <x v="1"/>
    <s v="tier - 3"/>
    <x v="16"/>
    <s v="17-Jul-1986"/>
    <n v="39"/>
  </r>
  <r>
    <s v="Id945"/>
    <n v="1966"/>
    <s v="Oct"/>
    <n v="4"/>
    <n v="0"/>
    <n v="11657.72"/>
    <x v="1"/>
    <s v="tier - 2"/>
    <x v="8"/>
    <s v="4-Oct-1966"/>
    <n v="59"/>
  </r>
  <r>
    <s v="Id944"/>
    <n v="1994"/>
    <s v="Jul"/>
    <n v="20"/>
    <n v="0"/>
    <n v="11657.81"/>
    <x v="1"/>
    <s v="tier - 2"/>
    <x v="9"/>
    <s v="20-Jul-1994"/>
    <n v="31"/>
  </r>
  <r>
    <s v="Id943"/>
    <n v="1966"/>
    <s v="Jul"/>
    <n v="6"/>
    <n v="0"/>
    <n v="11658.12"/>
    <x v="1"/>
    <s v="tier - 1"/>
    <x v="8"/>
    <s v="6-Jul-1966"/>
    <n v="59"/>
  </r>
  <r>
    <s v="Id942"/>
    <n v="1966"/>
    <s v="Aug"/>
    <n v="23"/>
    <n v="0"/>
    <n v="11658.38"/>
    <x v="1"/>
    <s v="tier - 3"/>
    <x v="8"/>
    <s v="23-Aug-1966"/>
    <n v="59"/>
  </r>
  <r>
    <s v="Id941"/>
    <n v="1966"/>
    <s v="Nov"/>
    <n v="9"/>
    <n v="1"/>
    <n v="11674.13"/>
    <x v="1"/>
    <s v="tier - 1"/>
    <x v="2"/>
    <s v="9-Nov-1966"/>
    <n v="58"/>
  </r>
  <r>
    <s v="Id940"/>
    <n v="1970"/>
    <s v="Dec"/>
    <n v="1"/>
    <n v="0"/>
    <n v="11696.52"/>
    <x v="1"/>
    <s v="tier - 1"/>
    <x v="11"/>
    <s v="1-Dec-1970"/>
    <n v="54"/>
  </r>
  <r>
    <s v="Id939"/>
    <n v="1982"/>
    <s v="Oct"/>
    <n v="21"/>
    <n v="3"/>
    <n v="11712.97"/>
    <x v="1"/>
    <s v="tier - 2"/>
    <x v="11"/>
    <s v="21-Oct-1982"/>
    <n v="43"/>
  </r>
  <r>
    <s v="Id938"/>
    <n v="1969"/>
    <s v="Oct"/>
    <n v="12"/>
    <n v="2"/>
    <n v="11729.68"/>
    <x v="1"/>
    <s v="tier - 1"/>
    <x v="8"/>
    <s v="12-Oct-1969"/>
    <n v="56"/>
  </r>
  <r>
    <s v="Id937"/>
    <n v="1984"/>
    <s v="Nov"/>
    <n v="26"/>
    <n v="3"/>
    <n v="11730.82"/>
    <x v="1"/>
    <s v="tier - 3"/>
    <x v="14"/>
    <s v="26-Nov-1984"/>
    <n v="40"/>
  </r>
  <r>
    <s v="Id936"/>
    <n v="1964"/>
    <s v="Nov"/>
    <n v="9"/>
    <n v="0"/>
    <n v="11735.88"/>
    <x v="1"/>
    <s v="tier - 1"/>
    <x v="1"/>
    <s v="9-Nov-1964"/>
    <n v="60"/>
  </r>
  <r>
    <s v="Id935"/>
    <n v="1988"/>
    <s v="Sep"/>
    <n v="5"/>
    <n v="2"/>
    <n v="11737.85"/>
    <x v="1"/>
    <s v="tier - 1"/>
    <x v="2"/>
    <s v="5-Sep-1988"/>
    <n v="37"/>
  </r>
  <r>
    <s v="Id934"/>
    <n v="1969"/>
    <s v="Nov"/>
    <n v="12"/>
    <n v="3"/>
    <n v="11741.73"/>
    <x v="1"/>
    <s v="tier - 1"/>
    <x v="2"/>
    <s v="12-Nov-1969"/>
    <n v="55"/>
  </r>
  <r>
    <s v="Id933"/>
    <n v="1963"/>
    <s v="Jun"/>
    <n v="9"/>
    <n v="0"/>
    <n v="11743.3"/>
    <x v="1"/>
    <s v="tier - 3"/>
    <x v="0"/>
    <s v="9-Jun-1963"/>
    <n v="62"/>
  </r>
  <r>
    <s v="Id932"/>
    <n v="1964"/>
    <s v="Dec"/>
    <n v="2"/>
    <n v="0"/>
    <n v="11743.93"/>
    <x v="1"/>
    <s v="tier - 1"/>
    <x v="1"/>
    <s v="2-Dec-1964"/>
    <n v="60"/>
  </r>
  <r>
    <s v="Id931"/>
    <n v="1979"/>
    <s v="Nov"/>
    <n v="6"/>
    <n v="2"/>
    <n v="11752.68"/>
    <x v="1"/>
    <s v="tier - 1"/>
    <x v="14"/>
    <s v="6-Nov-1979"/>
    <n v="46"/>
  </r>
  <r>
    <s v="Id930"/>
    <n v="1966"/>
    <s v="Jul"/>
    <n v="25"/>
    <n v="1"/>
    <n v="11763"/>
    <x v="1"/>
    <s v="tier - 3"/>
    <x v="5"/>
    <s v="25-Jul-1966"/>
    <n v="59"/>
  </r>
  <r>
    <s v="Id929"/>
    <n v="1982"/>
    <s v="Nov"/>
    <n v="20"/>
    <n v="3"/>
    <n v="11773.06"/>
    <x v="1"/>
    <s v="tier - 3"/>
    <x v="14"/>
    <s v="20-Nov-1982"/>
    <n v="42"/>
  </r>
  <r>
    <s v="Id928"/>
    <n v="1965"/>
    <s v="Oct"/>
    <n v="3"/>
    <n v="0"/>
    <n v="11830.61"/>
    <x v="1"/>
    <s v="tier - 1"/>
    <x v="1"/>
    <s v="3-Oct-1965"/>
    <n v="60"/>
  </r>
  <r>
    <s v="Id927"/>
    <n v="1964"/>
    <s v="Jun"/>
    <n v="27"/>
    <n v="0"/>
    <n v="11833.78"/>
    <x v="1"/>
    <s v="tier - 3"/>
    <x v="0"/>
    <s v="27-Jun-1964"/>
    <n v="61"/>
  </r>
  <r>
    <s v="Id926"/>
    <n v="1964"/>
    <s v="Sep"/>
    <n v="11"/>
    <n v="0"/>
    <n v="11837.16"/>
    <x v="1"/>
    <s v="tier - 3"/>
    <x v="2"/>
    <s v="11-Sep-1964"/>
    <n v="61"/>
  </r>
  <r>
    <s v="Id925"/>
    <n v="1965"/>
    <s v="Sep"/>
    <n v="25"/>
    <n v="0"/>
    <n v="11840.78"/>
    <x v="1"/>
    <s v="tier - 2"/>
    <x v="1"/>
    <s v="25-Sep-1965"/>
    <n v="60"/>
  </r>
  <r>
    <s v="Id924"/>
    <n v="1964"/>
    <s v="Jul"/>
    <n v="11"/>
    <n v="0"/>
    <n v="11842.44"/>
    <x v="1"/>
    <s v="tier - 2"/>
    <x v="2"/>
    <s v="11-Jul-1964"/>
    <n v="61"/>
  </r>
  <r>
    <s v="Id923"/>
    <n v="1965"/>
    <s v="Nov"/>
    <n v="10"/>
    <n v="0"/>
    <n v="11842.62"/>
    <x v="1"/>
    <s v="tier - 3"/>
    <x v="1"/>
    <s v="10-Nov-1965"/>
    <n v="59"/>
  </r>
  <r>
    <s v="Id922"/>
    <n v="1964"/>
    <s v="Jun"/>
    <n v="27"/>
    <n v="0"/>
    <n v="11848.14"/>
    <x v="1"/>
    <s v="tier - 2"/>
    <x v="2"/>
    <s v="27-Jun-1964"/>
    <n v="61"/>
  </r>
  <r>
    <s v="Id921"/>
    <n v="1964"/>
    <s v="Sep"/>
    <n v="29"/>
    <n v="0"/>
    <n v="11856.41"/>
    <x v="1"/>
    <s v="tier - 2"/>
    <x v="0"/>
    <s v="29-Sep-1964"/>
    <n v="61"/>
  </r>
  <r>
    <s v="Id920"/>
    <n v="1974"/>
    <s v="Jul"/>
    <n v="7"/>
    <n v="0"/>
    <n v="11858.56"/>
    <x v="1"/>
    <s v="tier - 3"/>
    <x v="2"/>
    <s v="7-Jul-1974"/>
    <n v="51"/>
  </r>
  <r>
    <s v="Id919"/>
    <n v="1967"/>
    <s v="Aug"/>
    <n v="24"/>
    <n v="1"/>
    <n v="11879.1"/>
    <x v="1"/>
    <s v="tier - 3"/>
    <x v="8"/>
    <s v="24-Aug-1967"/>
    <n v="58"/>
  </r>
  <r>
    <s v="Id918"/>
    <n v="1967"/>
    <s v="Jul"/>
    <n v="14"/>
    <n v="2"/>
    <n v="11881.36"/>
    <x v="1"/>
    <s v="tier - 2"/>
    <x v="2"/>
    <s v="14-Jul-1967"/>
    <n v="58"/>
  </r>
  <r>
    <s v="Id917"/>
    <n v="1967"/>
    <s v="Oct"/>
    <n v="29"/>
    <n v="2"/>
    <n v="11881.97"/>
    <x v="1"/>
    <s v="tier - 1"/>
    <x v="0"/>
    <s v="29-Oct-1967"/>
    <n v="58"/>
  </r>
  <r>
    <s v="Id916"/>
    <n v="2004"/>
    <s v="Jun"/>
    <n v="2"/>
    <n v="2"/>
    <n v="11884.05"/>
    <x v="1"/>
    <s v="tier - 3"/>
    <x v="0"/>
    <s v="2-Jun-2004"/>
    <n v="21"/>
  </r>
  <r>
    <s v="Id915"/>
    <n v="1964"/>
    <s v="Nov"/>
    <n v="19"/>
    <n v="0"/>
    <n v="11918.2"/>
    <x v="1"/>
    <s v="tier - 1"/>
    <x v="11"/>
    <s v="19-Nov-1964"/>
    <n v="60"/>
  </r>
  <r>
    <s v="Id914"/>
    <n v="1964"/>
    <s v="Dec"/>
    <n v="20"/>
    <n v="0"/>
    <n v="11931.13"/>
    <x v="1"/>
    <s v="tier - 1"/>
    <x v="4"/>
    <s v="20-Dec-1964"/>
    <n v="60"/>
  </r>
  <r>
    <s v="Id913"/>
    <n v="1964"/>
    <s v="Aug"/>
    <n v="2"/>
    <n v="0"/>
    <n v="11938.26"/>
    <x v="1"/>
    <s v="tier - 3"/>
    <x v="4"/>
    <s v="2-Aug-1964"/>
    <n v="61"/>
  </r>
  <r>
    <s v="Id912"/>
    <n v="1991"/>
    <s v="Oct"/>
    <n v="19"/>
    <n v="3"/>
    <n v="11941.83"/>
    <x v="1"/>
    <s v="tier - 1"/>
    <x v="9"/>
    <s v="19-Oct-1991"/>
    <n v="34"/>
  </r>
  <r>
    <s v="Id911"/>
    <n v="1964"/>
    <s v="Dec"/>
    <n v="25"/>
    <n v="0"/>
    <n v="11944.59"/>
    <x v="1"/>
    <s v="tier - 2"/>
    <x v="5"/>
    <s v="25-Dec-1964"/>
    <n v="60"/>
  </r>
  <r>
    <s v="Id910"/>
    <n v="1965"/>
    <s v="Nov"/>
    <n v="1"/>
    <n v="1"/>
    <n v="11945.13"/>
    <x v="1"/>
    <s v="tier - 2"/>
    <x v="1"/>
    <s v="1-Nov-1965"/>
    <n v="60"/>
  </r>
  <r>
    <s v="Id909"/>
    <n v="1964"/>
    <s v="Sep"/>
    <n v="29"/>
    <n v="1"/>
    <n v="11946.63"/>
    <x v="1"/>
    <s v="tier - 2"/>
    <x v="0"/>
    <s v="29-Sep-1964"/>
    <n v="61"/>
  </r>
  <r>
    <s v="Id908"/>
    <n v="1967"/>
    <s v="Dec"/>
    <n v="22"/>
    <n v="3"/>
    <n v="11987.17"/>
    <x v="1"/>
    <s v="tier - 3"/>
    <x v="0"/>
    <s v="22-Dec-1967"/>
    <n v="57"/>
  </r>
  <r>
    <s v="Id907"/>
    <n v="1983"/>
    <s v="Jul"/>
    <n v="4"/>
    <n v="3"/>
    <n v="11987.68"/>
    <x v="1"/>
    <s v="tier - 2"/>
    <x v="14"/>
    <s v="4-Jul-1983"/>
    <n v="42"/>
  </r>
  <r>
    <s v="Id906"/>
    <n v="1993"/>
    <s v="Dec"/>
    <n v="12"/>
    <n v="0"/>
    <n v="11994.89"/>
    <x v="1"/>
    <s v="tier - 2"/>
    <x v="1"/>
    <s v="12-Dec-1993"/>
    <n v="31"/>
  </r>
  <r>
    <s v="Id905"/>
    <n v="1982"/>
    <s v="Oct"/>
    <n v="17"/>
    <n v="3"/>
    <n v="12001.29"/>
    <x v="1"/>
    <s v="tier - 3"/>
    <x v="11"/>
    <s v="17-Oct-1982"/>
    <n v="43"/>
  </r>
  <r>
    <s v="Id904"/>
    <n v="1965"/>
    <s v="Jun"/>
    <n v="9"/>
    <n v="0"/>
    <n v="12029.29"/>
    <x v="1"/>
    <s v="tier - 2"/>
    <x v="8"/>
    <s v="9-Jun-1965"/>
    <n v="60"/>
  </r>
  <r>
    <s v="Id903"/>
    <n v="1965"/>
    <s v="Oct"/>
    <n v="29"/>
    <n v="1"/>
    <n v="12032.33"/>
    <x v="1"/>
    <s v="tier - 1"/>
    <x v="2"/>
    <s v="29-Oct-1965"/>
    <n v="60"/>
  </r>
  <r>
    <s v="Id902"/>
    <n v="1979"/>
    <s v="Oct"/>
    <n v="16"/>
    <n v="2"/>
    <n v="12035.18"/>
    <x v="1"/>
    <s v="tier - 3"/>
    <x v="11"/>
    <s v="16-Oct-1979"/>
    <n v="46"/>
  </r>
  <r>
    <s v="Id901"/>
    <n v="1966"/>
    <s v="Nov"/>
    <n v="24"/>
    <n v="1"/>
    <n v="12044.34"/>
    <x v="1"/>
    <s v="tier - 1"/>
    <x v="1"/>
    <s v="24-Nov-1966"/>
    <n v="58"/>
  </r>
  <r>
    <s v="Id900"/>
    <n v="1986"/>
    <s v="Sep"/>
    <n v="7"/>
    <n v="3"/>
    <n v="12048.13"/>
    <x v="1"/>
    <s v="tier - 2"/>
    <x v="14"/>
    <s v="7-Sep-1986"/>
    <n v="39"/>
  </r>
  <r>
    <s v="Id899"/>
    <n v="1984"/>
    <s v="Sep"/>
    <n v="2"/>
    <n v="3"/>
    <n v="12091.34"/>
    <x v="1"/>
    <s v="tier - 2"/>
    <x v="16"/>
    <s v="2-Sep-1984"/>
    <n v="41"/>
  </r>
  <r>
    <s v="Id898"/>
    <n v="1968"/>
    <s v="Jun"/>
    <n v="21"/>
    <n v="3"/>
    <n v="12094.48"/>
    <x v="1"/>
    <s v="tier - 3"/>
    <x v="2"/>
    <s v="21-Jun-1968"/>
    <n v="57"/>
  </r>
  <r>
    <s v="Id897"/>
    <n v="1968"/>
    <s v="Dec"/>
    <n v="9"/>
    <n v="2"/>
    <n v="12096.65"/>
    <x v="1"/>
    <s v="tier - 1"/>
    <x v="8"/>
    <s v="9-Dec-1968"/>
    <n v="56"/>
  </r>
  <r>
    <s v="Id896"/>
    <n v="1968"/>
    <s v="Oct"/>
    <n v="25"/>
    <n v="3"/>
    <n v="12105.32"/>
    <x v="1"/>
    <s v="tier - 3"/>
    <x v="2"/>
    <s v="25-Oct-1968"/>
    <n v="57"/>
  </r>
  <r>
    <s v="Id895"/>
    <n v="1963"/>
    <s v="Jul"/>
    <n v="20"/>
    <n v="0"/>
    <n v="12124.99"/>
    <x v="1"/>
    <s v="tier - 1"/>
    <x v="1"/>
    <s v="20-Jul-1963"/>
    <n v="62"/>
  </r>
  <r>
    <s v="Id894"/>
    <n v="1963"/>
    <s v="Jun"/>
    <n v="4"/>
    <n v="0"/>
    <n v="12129.61"/>
    <x v="1"/>
    <s v="tier - 1"/>
    <x v="1"/>
    <s v="4-Jun-1963"/>
    <n v="62"/>
  </r>
  <r>
    <s v="Id893"/>
    <n v="1991"/>
    <s v="Nov"/>
    <n v="6"/>
    <n v="3"/>
    <n v="12130.8"/>
    <x v="1"/>
    <s v="tier - 3"/>
    <x v="14"/>
    <s v="6-Nov-1991"/>
    <n v="34"/>
  </r>
  <r>
    <s v="Id892"/>
    <n v="1974"/>
    <s v="Sep"/>
    <n v="16"/>
    <n v="0"/>
    <n v="12137.6"/>
    <x v="1"/>
    <s v="tier - 3"/>
    <x v="1"/>
    <s v="16-Sep-1974"/>
    <n v="51"/>
  </r>
  <r>
    <s v="Id891"/>
    <n v="1962"/>
    <s v="Nov"/>
    <n v="4"/>
    <n v="0"/>
    <n v="12142.58"/>
    <x v="1"/>
    <s v="tier - 2"/>
    <x v="0"/>
    <s v="4-Nov-1962"/>
    <n v="63"/>
  </r>
  <r>
    <s v="Id890"/>
    <n v="1962"/>
    <s v="Sep"/>
    <n v="15"/>
    <n v="0"/>
    <n v="12146.97"/>
    <x v="1"/>
    <s v="tier - 3"/>
    <x v="2"/>
    <s v="15-Sep-1962"/>
    <n v="63"/>
  </r>
  <r>
    <s v="Id889"/>
    <n v="1987"/>
    <s v="Oct"/>
    <n v="5"/>
    <n v="3"/>
    <n v="12148.2"/>
    <x v="1"/>
    <s v="tier - 3"/>
    <x v="1"/>
    <s v="5-Oct-1987"/>
    <n v="38"/>
  </r>
  <r>
    <s v="Id888"/>
    <n v="1991"/>
    <s v="Aug"/>
    <n v="29"/>
    <n v="3"/>
    <n v="12198.64"/>
    <x v="1"/>
    <s v="tier - 3"/>
    <x v="14"/>
    <s v="29-Aug-1991"/>
    <n v="34"/>
  </r>
  <r>
    <s v="Id887"/>
    <n v="1977"/>
    <s v="Aug"/>
    <n v="14"/>
    <n v="2"/>
    <n v="12218.7"/>
    <x v="1"/>
    <s v="tier - 1"/>
    <x v="1"/>
    <s v="14-Aug-1977"/>
    <n v="48"/>
  </r>
  <r>
    <s v="Id886"/>
    <n v="1964"/>
    <s v="Jul"/>
    <n v="20"/>
    <n v="0"/>
    <n v="12222.9"/>
    <x v="1"/>
    <s v="tier - 2"/>
    <x v="1"/>
    <s v="20-Jul-1964"/>
    <n v="61"/>
  </r>
  <r>
    <s v="Id885"/>
    <n v="1964"/>
    <s v="Jul"/>
    <n v="2"/>
    <n v="0"/>
    <n v="12224.35"/>
    <x v="1"/>
    <s v="tier - 1"/>
    <x v="1"/>
    <s v="2-Jul-1964"/>
    <n v="61"/>
  </r>
  <r>
    <s v="Id884"/>
    <n v="1964"/>
    <s v="Jun"/>
    <n v="24"/>
    <n v="0"/>
    <n v="12231.61"/>
    <x v="1"/>
    <s v="tier - 3"/>
    <x v="1"/>
    <s v="24-Jun-1964"/>
    <n v="61"/>
  </r>
  <r>
    <s v="Id883"/>
    <n v="1963"/>
    <s v="Jul"/>
    <n v="19"/>
    <n v="0"/>
    <n v="12233.83"/>
    <x v="1"/>
    <s v="tier - 1"/>
    <x v="2"/>
    <s v="19-Jul-1963"/>
    <n v="62"/>
  </r>
  <r>
    <s v="Id882"/>
    <n v="1964"/>
    <s v="Oct"/>
    <n v="15"/>
    <n v="0"/>
    <n v="12235.84"/>
    <x v="1"/>
    <s v="tier - 3"/>
    <x v="1"/>
    <s v="15-Oct-1964"/>
    <n v="61"/>
  </r>
  <r>
    <s v="Id881"/>
    <n v="1966"/>
    <s v="Jul"/>
    <n v="29"/>
    <n v="0"/>
    <n v="12237.73"/>
    <x v="1"/>
    <s v="tier - 3"/>
    <x v="1"/>
    <s v="29-Jul-1966"/>
    <n v="59"/>
  </r>
  <r>
    <s v="Id880"/>
    <n v="1963"/>
    <s v="Jul"/>
    <n v="17"/>
    <n v="0"/>
    <n v="12244.53"/>
    <x v="1"/>
    <s v="tier - 1"/>
    <x v="0"/>
    <s v="17-Jul-1963"/>
    <n v="62"/>
  </r>
  <r>
    <s v="Id879"/>
    <n v="1974"/>
    <s v="Jun"/>
    <n v="23"/>
    <n v="0"/>
    <n v="12245.17"/>
    <x v="1"/>
    <s v="tier - 1"/>
    <x v="1"/>
    <s v="23-Jun-1974"/>
    <n v="51"/>
  </r>
  <r>
    <s v="Id878"/>
    <n v="1989"/>
    <s v="Nov"/>
    <n v="23"/>
    <n v="3"/>
    <n v="12254.44"/>
    <x v="1"/>
    <s v="tier - 3"/>
    <x v="14"/>
    <s v="23-Nov-1989"/>
    <n v="35"/>
  </r>
  <r>
    <s v="Id877"/>
    <n v="1986"/>
    <s v="Aug"/>
    <n v="13"/>
    <n v="3"/>
    <n v="12255.04"/>
    <x v="1"/>
    <s v="tier - 2"/>
    <x v="14"/>
    <s v="13-Aug-1986"/>
    <n v="39"/>
  </r>
  <r>
    <s v="Id876"/>
    <n v="1966"/>
    <s v="Dec"/>
    <n v="6"/>
    <n v="2"/>
    <n v="12265.51"/>
    <x v="1"/>
    <s v="tier - 3"/>
    <x v="0"/>
    <s v="6-Dec-1966"/>
    <n v="58"/>
  </r>
  <r>
    <s v="Id875"/>
    <n v="1967"/>
    <s v="Dec"/>
    <n v="30"/>
    <n v="2"/>
    <n v="12268.63"/>
    <x v="1"/>
    <s v="tier - 1"/>
    <x v="1"/>
    <s v="30-Dec-1967"/>
    <n v="57"/>
  </r>
  <r>
    <s v="Id874"/>
    <n v="1967"/>
    <s v="Aug"/>
    <n v="28"/>
    <n v="2"/>
    <n v="12269.69"/>
    <x v="1"/>
    <s v="tier - 2"/>
    <x v="1"/>
    <s v="28-Aug-1967"/>
    <n v="58"/>
  </r>
  <r>
    <s v="Id873"/>
    <n v="1966"/>
    <s v="Nov"/>
    <n v="16"/>
    <n v="0"/>
    <n v="12282.03"/>
    <x v="1"/>
    <s v="tier - 1"/>
    <x v="7"/>
    <s v="16-Nov-1966"/>
    <n v="58"/>
  </r>
  <r>
    <s v="Id872"/>
    <n v="1990"/>
    <s v="Oct"/>
    <n v="29"/>
    <n v="3"/>
    <n v="12282.38"/>
    <x v="1"/>
    <s v="tier - 1"/>
    <x v="2"/>
    <s v="29-Oct-1990"/>
    <n v="35"/>
  </r>
  <r>
    <s v="Id871"/>
    <n v="1963"/>
    <s v="Oct"/>
    <n v="28"/>
    <n v="0"/>
    <n v="12299.59"/>
    <x v="1"/>
    <s v="tier - 1"/>
    <x v="7"/>
    <s v="28-Oct-1963"/>
    <n v="62"/>
  </r>
  <r>
    <s v="Id870"/>
    <n v="1963"/>
    <s v="Aug"/>
    <n v="29"/>
    <n v="0"/>
    <n v="12323.94"/>
    <x v="1"/>
    <s v="tier - 3"/>
    <x v="12"/>
    <s v="29-Aug-1963"/>
    <n v="62"/>
  </r>
  <r>
    <s v="Id869"/>
    <n v="1963"/>
    <s v="Aug"/>
    <n v="2"/>
    <n v="1"/>
    <n v="12333.83"/>
    <x v="1"/>
    <s v="tier - 2"/>
    <x v="2"/>
    <s v="2-Aug-1963"/>
    <n v="62"/>
  </r>
  <r>
    <s v="Id868"/>
    <n v="1963"/>
    <s v="Sep"/>
    <n v="22"/>
    <n v="1"/>
    <n v="12347.17"/>
    <x v="1"/>
    <s v="tier - 3"/>
    <x v="2"/>
    <s v="22-Sep-1963"/>
    <n v="62"/>
  </r>
  <r>
    <s v="Id867"/>
    <n v="1966"/>
    <s v="Dec"/>
    <n v="29"/>
    <n v="3"/>
    <n v="12363.55"/>
    <x v="1"/>
    <s v="tier - 3"/>
    <x v="2"/>
    <s v="29-Dec-1966"/>
    <n v="58"/>
  </r>
  <r>
    <s v="Id866"/>
    <n v="1962"/>
    <s v="Sep"/>
    <n v="26"/>
    <n v="0"/>
    <n v="12369.89"/>
    <x v="1"/>
    <s v="tier - 2"/>
    <x v="8"/>
    <s v="26-Sep-1962"/>
    <n v="63"/>
  </r>
  <r>
    <s v="Id865"/>
    <n v="1989"/>
    <s v="Dec"/>
    <n v="29"/>
    <n v="0"/>
    <n v="12404.88"/>
    <x v="1"/>
    <s v="tier - 3"/>
    <x v="5"/>
    <s v="29-Dec-1989"/>
    <n v="35"/>
  </r>
  <r>
    <s v="Id864"/>
    <n v="1972"/>
    <s v="Aug"/>
    <n v="21"/>
    <n v="0"/>
    <n v="12407.3"/>
    <x v="1"/>
    <s v="tier - 2"/>
    <x v="11"/>
    <s v="21-Aug-1972"/>
    <n v="53"/>
  </r>
  <r>
    <s v="Id863"/>
    <n v="1979"/>
    <s v="Jul"/>
    <n v="14"/>
    <n v="2"/>
    <n v="12408.29"/>
    <x v="1"/>
    <s v="tier - 1"/>
    <x v="16"/>
    <s v="14-Jul-1979"/>
    <n v="46"/>
  </r>
  <r>
    <s v="Id862"/>
    <n v="1964"/>
    <s v="Aug"/>
    <n v="4"/>
    <n v="0"/>
    <n v="12430.95"/>
    <x v="1"/>
    <s v="tier - 3"/>
    <x v="8"/>
    <s v="4-Aug-1964"/>
    <n v="61"/>
  </r>
  <r>
    <s v="Id861"/>
    <n v="1995"/>
    <s v="Aug"/>
    <n v="9"/>
    <n v="0"/>
    <n v="12452.25"/>
    <x v="1"/>
    <s v="tier - 3"/>
    <x v="1"/>
    <s v="9-Aug-1995"/>
    <n v="30"/>
  </r>
  <r>
    <s v="Id860"/>
    <n v="1968"/>
    <s v="Nov"/>
    <n v="26"/>
    <n v="3"/>
    <n v="12475.35"/>
    <x v="1"/>
    <s v="tier - 1"/>
    <x v="1"/>
    <s v="26-Nov-1968"/>
    <n v="56"/>
  </r>
  <r>
    <s v="Id859"/>
    <n v="1968"/>
    <s v="Nov"/>
    <n v="12"/>
    <n v="3"/>
    <n v="12479.71"/>
    <x v="1"/>
    <s v="tier - 3"/>
    <x v="1"/>
    <s v="12-Nov-1968"/>
    <n v="56"/>
  </r>
  <r>
    <s v="Id858"/>
    <n v="1967"/>
    <s v="Sep"/>
    <n v="1"/>
    <n v="3"/>
    <n v="12485.8"/>
    <x v="1"/>
    <s v="tier - 3"/>
    <x v="0"/>
    <s v="1-Sep-1967"/>
    <n v="58"/>
  </r>
  <r>
    <s v="Id857"/>
    <n v="1968"/>
    <s v="Dec"/>
    <n v="3"/>
    <n v="3"/>
    <n v="12495.29"/>
    <x v="1"/>
    <s v="tier - 3"/>
    <x v="1"/>
    <s v="3-Dec-1968"/>
    <n v="56"/>
  </r>
  <r>
    <s v="Id856"/>
    <n v="1966"/>
    <s v="Jul"/>
    <n v="12"/>
    <n v="0"/>
    <n v="12499.88"/>
    <x v="1"/>
    <s v="tier - 2"/>
    <x v="1"/>
    <s v="12-Jul-1966"/>
    <n v="59"/>
  </r>
  <r>
    <s v="Id855"/>
    <n v="1962"/>
    <s v="Oct"/>
    <n v="16"/>
    <n v="0"/>
    <n v="12523.6"/>
    <x v="1"/>
    <s v="tier - 3"/>
    <x v="1"/>
    <s v="16-Oct-1962"/>
    <n v="63"/>
  </r>
  <r>
    <s v="Id854"/>
    <n v="1961"/>
    <s v="Nov"/>
    <n v="28"/>
    <n v="0"/>
    <n v="12557.61"/>
    <x v="1"/>
    <s v="tier - 3"/>
    <x v="0"/>
    <s v="28-Nov-1961"/>
    <n v="63"/>
  </r>
  <r>
    <s v="Id853"/>
    <n v="1961"/>
    <s v="Nov"/>
    <n v="28"/>
    <n v="0"/>
    <n v="12574.05"/>
    <x v="1"/>
    <s v="tier - 1"/>
    <x v="2"/>
    <s v="28-Nov-1961"/>
    <n v="63"/>
  </r>
  <r>
    <s v="Id852"/>
    <n v="1969"/>
    <s v="Nov"/>
    <n v="26"/>
    <n v="0"/>
    <n v="12579.92"/>
    <x v="1"/>
    <s v="tier - 1"/>
    <x v="7"/>
    <s v="26-Nov-1969"/>
    <n v="55"/>
  </r>
  <r>
    <s v="Id851"/>
    <n v="1970"/>
    <s v="Jun"/>
    <n v="18"/>
    <n v="5"/>
    <n v="12592.53"/>
    <x v="1"/>
    <s v="tier - 2"/>
    <x v="0"/>
    <s v="18-Jun-1970"/>
    <n v="55"/>
  </r>
  <r>
    <s v="Id850"/>
    <n v="1988"/>
    <s v="Aug"/>
    <n v="11"/>
    <n v="3"/>
    <n v="12600.46"/>
    <x v="1"/>
    <s v="tier - 1"/>
    <x v="9"/>
    <s v="11-Aug-1988"/>
    <n v="37"/>
  </r>
  <r>
    <s v="Id849"/>
    <n v="1998"/>
    <s v="Nov"/>
    <n v="18"/>
    <n v="1"/>
    <n v="12609.89"/>
    <x v="1"/>
    <s v="tier - 3"/>
    <x v="1"/>
    <s v="18-Nov-1998"/>
    <n v="26"/>
  </r>
  <r>
    <s v="Id848"/>
    <n v="1963"/>
    <s v="Aug"/>
    <n v="19"/>
    <n v="0"/>
    <n v="12622.18"/>
    <x v="1"/>
    <s v="tier - 1"/>
    <x v="1"/>
    <s v="19-Aug-1963"/>
    <n v="62"/>
  </r>
  <r>
    <s v="Id847"/>
    <n v="1970"/>
    <s v="Dec"/>
    <n v="28"/>
    <n v="0"/>
    <n v="12624.74"/>
    <x v="1"/>
    <s v="tier - 1"/>
    <x v="1"/>
    <s v="28-Dec-1970"/>
    <n v="54"/>
  </r>
  <r>
    <s v="Id846"/>
    <n v="1965"/>
    <s v="Oct"/>
    <n v="4"/>
    <n v="2"/>
    <n v="12629.17"/>
    <x v="1"/>
    <s v="tier - 1"/>
    <x v="0"/>
    <s v="4-Oct-1965"/>
    <n v="60"/>
  </r>
  <r>
    <s v="Id845"/>
    <n v="1962"/>
    <s v="Nov"/>
    <n v="22"/>
    <n v="0"/>
    <n v="12629.9"/>
    <x v="1"/>
    <s v="tier - 3"/>
    <x v="0"/>
    <s v="22-Nov-1962"/>
    <n v="62"/>
  </r>
  <r>
    <s v="Id844"/>
    <n v="1962"/>
    <s v="Jul"/>
    <n v="22"/>
    <n v="0"/>
    <n v="12638.2"/>
    <x v="1"/>
    <s v="tier - 1"/>
    <x v="2"/>
    <s v="22-Jul-1962"/>
    <n v="63"/>
  </r>
  <r>
    <s v="Id843"/>
    <n v="1972"/>
    <s v="Sep"/>
    <n v="5"/>
    <n v="0"/>
    <n v="12640.24"/>
    <x v="1"/>
    <s v="tier - 1"/>
    <x v="2"/>
    <s v="5-Sep-1972"/>
    <n v="53"/>
  </r>
  <r>
    <s v="Id842"/>
    <n v="1966"/>
    <s v="Dec"/>
    <n v="17"/>
    <n v="2"/>
    <n v="12643.38"/>
    <x v="1"/>
    <s v="tier - 1"/>
    <x v="1"/>
    <s v="17-Dec-1966"/>
    <n v="58"/>
  </r>
  <r>
    <s v="Id841"/>
    <n v="1962"/>
    <s v="Jul"/>
    <n v="11"/>
    <n v="0"/>
    <n v="12644.59"/>
    <x v="1"/>
    <s v="tier - 2"/>
    <x v="2"/>
    <s v="11-Jul-1962"/>
    <n v="63"/>
  </r>
  <r>
    <s v="Id840"/>
    <n v="1965"/>
    <s v="Sep"/>
    <n v="14"/>
    <n v="2"/>
    <n v="12646.21"/>
    <x v="1"/>
    <s v="tier - 2"/>
    <x v="2"/>
    <s v="14-Sep-1965"/>
    <n v="60"/>
  </r>
  <r>
    <s v="Id839"/>
    <n v="1962"/>
    <s v="Aug"/>
    <n v="27"/>
    <n v="0"/>
    <n v="12648.7"/>
    <x v="1"/>
    <s v="tier - 2"/>
    <x v="0"/>
    <s v="27-Aug-1962"/>
    <n v="63"/>
  </r>
  <r>
    <s v="Id838"/>
    <n v="1974"/>
    <s v="Sep"/>
    <n v="24"/>
    <n v="0"/>
    <n v="12697.48"/>
    <x v="1"/>
    <s v="tier - 3"/>
    <x v="11"/>
    <s v="24-Sep-1974"/>
    <n v="51"/>
  </r>
  <r>
    <s v="Id837"/>
    <n v="1992"/>
    <s v="Jul"/>
    <n v="7"/>
    <n v="0"/>
    <n v="12699.56"/>
    <x v="1"/>
    <s v="tier - 2"/>
    <x v="2"/>
    <s v="7-Jul-1992"/>
    <n v="33"/>
  </r>
  <r>
    <s v="Id836"/>
    <n v="1964"/>
    <s v="Nov"/>
    <n v="28"/>
    <n v="0"/>
    <n v="12700.63"/>
    <x v="1"/>
    <s v="tier - 3"/>
    <x v="2"/>
    <s v="28-Nov-1964"/>
    <n v="60"/>
  </r>
  <r>
    <s v="Id835"/>
    <n v="1970"/>
    <s v="Jul"/>
    <n v="8"/>
    <n v="0"/>
    <n v="12713"/>
    <x v="1"/>
    <s v="tier - 1"/>
    <x v="2"/>
    <s v="8-Jul-1970"/>
    <n v="55"/>
  </r>
  <r>
    <s v="Id834"/>
    <n v="1988"/>
    <s v="Jul"/>
    <n v="17"/>
    <n v="3"/>
    <n v="12718.21"/>
    <x v="1"/>
    <s v="tier - 1"/>
    <x v="14"/>
    <s v="17-Jul-1988"/>
    <n v="37"/>
  </r>
  <r>
    <s v="Id833"/>
    <n v="1962"/>
    <s v="Sep"/>
    <n v="2"/>
    <n v="0"/>
    <n v="12731"/>
    <x v="1"/>
    <s v="tier - 3"/>
    <x v="5"/>
    <s v="2-Sep-1962"/>
    <n v="63"/>
  </r>
  <r>
    <s v="Id832"/>
    <n v="1962"/>
    <s v="Oct"/>
    <n v="1"/>
    <n v="0"/>
    <n v="12741.17"/>
    <x v="1"/>
    <s v="tier - 1"/>
    <x v="12"/>
    <s v="1-Oct-1962"/>
    <n v="63"/>
  </r>
  <r>
    <s v="Id831"/>
    <n v="1975"/>
    <s v="Sep"/>
    <n v="25"/>
    <n v="1"/>
    <n v="12770.27"/>
    <x v="1"/>
    <s v="tier - 3"/>
    <x v="11"/>
    <s v="25-Sep-1975"/>
    <n v="50"/>
  </r>
  <r>
    <s v="Id830"/>
    <n v="1972"/>
    <s v="Oct"/>
    <n v="7"/>
    <n v="0"/>
    <n v="12776.05"/>
    <x v="1"/>
    <s v="tier - 3"/>
    <x v="14"/>
    <s v="7-Oct-1972"/>
    <n v="53"/>
  </r>
  <r>
    <s v="Id829"/>
    <n v="1963"/>
    <s v="Dec"/>
    <n v="5"/>
    <n v="0"/>
    <n v="12788.03"/>
    <x v="1"/>
    <s v="tier - 3"/>
    <x v="7"/>
    <s v="5-Dec-1963"/>
    <n v="61"/>
  </r>
  <r>
    <s v="Id828"/>
    <n v="1983"/>
    <s v="Oct"/>
    <n v="29"/>
    <n v="3"/>
    <n v="12788.18"/>
    <x v="1"/>
    <s v="tier - 1"/>
    <x v="14"/>
    <s v="29-Oct-1983"/>
    <n v="42"/>
  </r>
  <r>
    <s v="Id827"/>
    <n v="1978"/>
    <s v="Jul"/>
    <n v="24"/>
    <n v="0"/>
    <n v="12797.21"/>
    <x v="1"/>
    <s v="tier - 1"/>
    <x v="8"/>
    <s v="24-Jul-1978"/>
    <n v="47"/>
  </r>
  <r>
    <s v="Id826"/>
    <n v="1963"/>
    <s v="Jul"/>
    <n v="20"/>
    <n v="0"/>
    <n v="12815.44"/>
    <x v="1"/>
    <s v="tier - 3"/>
    <x v="8"/>
    <s v="20-Jul-1963"/>
    <n v="62"/>
  </r>
  <r>
    <s v="Id825"/>
    <n v="1967"/>
    <s v="Sep"/>
    <n v="25"/>
    <n v="0"/>
    <n v="12823.25"/>
    <x v="1"/>
    <s v="tier - 3"/>
    <x v="11"/>
    <s v="25-Sep-1967"/>
    <n v="58"/>
  </r>
  <r>
    <s v="Id824"/>
    <n v="2004"/>
    <s v="Nov"/>
    <n v="9"/>
    <n v="2"/>
    <n v="12829.46"/>
    <x v="1"/>
    <s v="tier - 3"/>
    <x v="5"/>
    <s v="9-Nov-2004"/>
    <n v="20"/>
  </r>
  <r>
    <s v="Id823"/>
    <n v="1993"/>
    <s v="Sep"/>
    <n v="27"/>
    <n v="0"/>
    <n v="12847.24"/>
    <x v="1"/>
    <s v="tier - 2"/>
    <x v="1"/>
    <s v="27-Sep-1993"/>
    <n v="32"/>
  </r>
  <r>
    <s v="Id822"/>
    <n v="1973"/>
    <s v="Sep"/>
    <n v="22"/>
    <n v="0"/>
    <n v="12852.37"/>
    <x v="1"/>
    <s v="tier - 1"/>
    <x v="1"/>
    <s v="22-Sep-1973"/>
    <n v="52"/>
  </r>
  <r>
    <s v="Id821"/>
    <n v="1963"/>
    <s v="Sep"/>
    <n v="27"/>
    <n v="0"/>
    <n v="12856.84"/>
    <x v="1"/>
    <s v="tier - 3"/>
    <x v="11"/>
    <s v="27-Sep-1963"/>
    <n v="62"/>
  </r>
  <r>
    <s v="Id820"/>
    <n v="1984"/>
    <s v="Aug"/>
    <n v="6"/>
    <n v="3"/>
    <n v="12870.31"/>
    <x v="1"/>
    <s v="tier - 3"/>
    <x v="1"/>
    <s v="6-Aug-1984"/>
    <n v="41"/>
  </r>
  <r>
    <s v="Id819"/>
    <n v="2004"/>
    <s v="Jul"/>
    <n v="9"/>
    <n v="0"/>
    <n v="12890.06"/>
    <x v="1"/>
    <s v="tier - 1"/>
    <x v="4"/>
    <s v="9-Jul-2004"/>
    <n v="21"/>
  </r>
  <r>
    <s v="Id818"/>
    <n v="1963"/>
    <s v="Aug"/>
    <n v="16"/>
    <n v="1"/>
    <n v="12913.99"/>
    <x v="1"/>
    <s v="tier - 2"/>
    <x v="5"/>
    <s v="16-Aug-1963"/>
    <n v="62"/>
  </r>
  <r>
    <s v="Id817"/>
    <n v="1963"/>
    <s v="Sep"/>
    <n v="1"/>
    <n v="2"/>
    <n v="12925.89"/>
    <x v="1"/>
    <s v="tier - 2"/>
    <x v="0"/>
    <s v="1-Sep-1963"/>
    <n v="62"/>
  </r>
  <r>
    <s v="Id816"/>
    <n v="1963"/>
    <s v="Aug"/>
    <n v="14"/>
    <n v="2"/>
    <n v="12928.79"/>
    <x v="1"/>
    <s v="tier - 2"/>
    <x v="0"/>
    <s v="14-Aug-1963"/>
    <n v="62"/>
  </r>
  <r>
    <s v="Id815"/>
    <n v="1966"/>
    <s v="Dec"/>
    <n v="22"/>
    <n v="4"/>
    <n v="12949.16"/>
    <x v="1"/>
    <s v="tier - 3"/>
    <x v="0"/>
    <s v="22-Dec-1966"/>
    <n v="58"/>
  </r>
  <r>
    <s v="Id814"/>
    <n v="1961"/>
    <s v="Aug"/>
    <n v="20"/>
    <n v="0"/>
    <n v="12950.07"/>
    <x v="1"/>
    <s v="tier - 1"/>
    <x v="1"/>
    <s v="20-Aug-1961"/>
    <n v="64"/>
  </r>
  <r>
    <s v="Id813"/>
    <n v="1960"/>
    <s v="Nov"/>
    <n v="4"/>
    <n v="0"/>
    <n v="12957.12"/>
    <x v="1"/>
    <s v="tier - 1"/>
    <x v="2"/>
    <s v="4-Nov-1960"/>
    <n v="65"/>
  </r>
  <r>
    <s v="Id812"/>
    <n v="1960"/>
    <s v="Jun"/>
    <n v="22"/>
    <n v="0"/>
    <n v="12979.36"/>
    <x v="1"/>
    <s v="tier - 1"/>
    <x v="2"/>
    <s v="22-Jun-1960"/>
    <n v="65"/>
  </r>
  <r>
    <s v="Id811"/>
    <n v="1960"/>
    <s v="Sep"/>
    <n v="23"/>
    <n v="0"/>
    <n v="12981.35"/>
    <x v="1"/>
    <s v="tier - 3"/>
    <x v="0"/>
    <s v="23-Sep-1960"/>
    <n v="65"/>
  </r>
  <r>
    <s v="Id810"/>
    <n v="1960"/>
    <s v="Nov"/>
    <n v="28"/>
    <n v="0"/>
    <n v="12982.87"/>
    <x v="1"/>
    <s v="tier - 1"/>
    <x v="0"/>
    <s v="28-Nov-1960"/>
    <n v="64"/>
  </r>
  <r>
    <s v="Id809"/>
    <n v="1979"/>
    <s v="Nov"/>
    <n v="27"/>
    <n v="2"/>
    <n v="12994.12"/>
    <x v="1"/>
    <s v="tier - 2"/>
    <x v="14"/>
    <s v="27-Nov-1979"/>
    <n v="45"/>
  </r>
  <r>
    <s v="Id808"/>
    <n v="1981"/>
    <s v="Oct"/>
    <n v="30"/>
    <n v="1"/>
    <n v="13002.91"/>
    <x v="1"/>
    <s v="tier - 1"/>
    <x v="1"/>
    <s v="30-Oct-1981"/>
    <n v="44"/>
  </r>
  <r>
    <s v="Id807"/>
    <n v="1962"/>
    <s v="Jun"/>
    <n v="24"/>
    <n v="0"/>
    <n v="13004.95"/>
    <x v="1"/>
    <s v="tier - 1"/>
    <x v="1"/>
    <s v="24-Jun-1962"/>
    <n v="63"/>
  </r>
  <r>
    <s v="Id806"/>
    <n v="1969"/>
    <s v="Dec"/>
    <n v="13"/>
    <n v="0"/>
    <n v="13008.07"/>
    <x v="1"/>
    <s v="tier - 3"/>
    <x v="1"/>
    <s v="13-Dec-1969"/>
    <n v="55"/>
  </r>
  <r>
    <s v="Id805"/>
    <n v="1972"/>
    <s v="Sep"/>
    <n v="27"/>
    <n v="0"/>
    <n v="13010.86"/>
    <x v="1"/>
    <s v="tier - 2"/>
    <x v="1"/>
    <s v="27-Sep-1972"/>
    <n v="53"/>
  </r>
  <r>
    <s v="Id804"/>
    <n v="1962"/>
    <s v="Jul"/>
    <n v="20"/>
    <n v="0"/>
    <n v="13012.21"/>
    <x v="1"/>
    <s v="tier - 1"/>
    <x v="1"/>
    <s v="20-Jul-1962"/>
    <n v="63"/>
  </r>
  <r>
    <s v="Id803"/>
    <n v="1964"/>
    <s v="Sep"/>
    <n v="23"/>
    <n v="1"/>
    <n v="13019.16"/>
    <x v="1"/>
    <s v="tier - 1"/>
    <x v="8"/>
    <s v="23-Sep-1964"/>
    <n v="61"/>
  </r>
  <r>
    <s v="Id802"/>
    <n v="1965"/>
    <s v="Nov"/>
    <n v="4"/>
    <n v="0"/>
    <n v="13023.93"/>
    <x v="1"/>
    <s v="tier - 2"/>
    <x v="7"/>
    <s v="4-Nov-1965"/>
    <n v="60"/>
  </r>
  <r>
    <s v="Id801"/>
    <n v="1961"/>
    <s v="Nov"/>
    <n v="9"/>
    <n v="0"/>
    <n v="13041.92"/>
    <x v="1"/>
    <s v="tier - 1"/>
    <x v="2"/>
    <s v="9-Nov-1961"/>
    <n v="63"/>
  </r>
  <r>
    <s v="Id800"/>
    <n v="1969"/>
    <s v="Sep"/>
    <n v="23"/>
    <n v="0"/>
    <n v="13044.41"/>
    <x v="1"/>
    <s v="tier - 1"/>
    <x v="1"/>
    <s v="23-Sep-1969"/>
    <n v="56"/>
  </r>
  <r>
    <s v="Id799"/>
    <n v="1967"/>
    <s v="Aug"/>
    <n v="6"/>
    <n v="3"/>
    <n v="13047.33"/>
    <x v="1"/>
    <s v="tier - 3"/>
    <x v="8"/>
    <s v="6-Aug-1967"/>
    <n v="58"/>
  </r>
  <r>
    <s v="Id798"/>
    <n v="1985"/>
    <s v="Oct"/>
    <n v="26"/>
    <n v="3"/>
    <n v="13051.22"/>
    <x v="1"/>
    <s v="tier - 1"/>
    <x v="14"/>
    <s v="26-Oct-1985"/>
    <n v="40"/>
  </r>
  <r>
    <s v="Id797"/>
    <n v="1961"/>
    <s v="Nov"/>
    <n v="6"/>
    <n v="0"/>
    <n v="13063.88"/>
    <x v="1"/>
    <s v="tier - 2"/>
    <x v="2"/>
    <s v="6-Nov-1961"/>
    <n v="64"/>
  </r>
  <r>
    <s v="Id796"/>
    <n v="1978"/>
    <s v="Jul"/>
    <n v="17"/>
    <n v="2"/>
    <n v="13101.74"/>
    <x v="1"/>
    <s v="tier - 2"/>
    <x v="14"/>
    <s v="17-Jul-1978"/>
    <n v="47"/>
  </r>
  <r>
    <s v="Id795"/>
    <n v="1971"/>
    <s v="Oct"/>
    <n v="30"/>
    <n v="0"/>
    <n v="13110.79"/>
    <x v="1"/>
    <s v="tier - 2"/>
    <x v="2"/>
    <s v="30-Oct-1971"/>
    <n v="54"/>
  </r>
  <r>
    <s v="Id794"/>
    <n v="1962"/>
    <s v="Aug"/>
    <n v="2"/>
    <n v="1"/>
    <n v="13112.6"/>
    <x v="1"/>
    <s v="tier - 3"/>
    <x v="1"/>
    <s v="2-Aug-1962"/>
    <n v="63"/>
  </r>
  <r>
    <s v="Id793"/>
    <n v="1992"/>
    <s v="Aug"/>
    <n v="12"/>
    <n v="0"/>
    <n v="13113.51"/>
    <x v="1"/>
    <s v="tier - 2"/>
    <x v="14"/>
    <s v="12-Aug-1992"/>
    <n v="33"/>
  </r>
  <r>
    <s v="Id792"/>
    <n v="1963"/>
    <s v="Sep"/>
    <n v="14"/>
    <n v="0"/>
    <n v="13116.84"/>
    <x v="1"/>
    <s v="tier - 1"/>
    <x v="1"/>
    <s v="14-Sep-1963"/>
    <n v="62"/>
  </r>
  <r>
    <s v="Id791"/>
    <n v="1999"/>
    <s v="Aug"/>
    <n v="16"/>
    <n v="0"/>
    <n v="13126.68"/>
    <x v="1"/>
    <s v="tier - 3"/>
    <x v="2"/>
    <s v="16-Aug-1999"/>
    <n v="26"/>
  </r>
  <r>
    <s v="Id790"/>
    <n v="1961"/>
    <s v="Sep"/>
    <n v="7"/>
    <n v="0"/>
    <n v="13129.6"/>
    <x v="1"/>
    <s v="tier - 2"/>
    <x v="12"/>
    <s v="7-Sep-1961"/>
    <n v="64"/>
  </r>
  <r>
    <s v="Id789"/>
    <n v="1961"/>
    <s v="Dec"/>
    <n v="6"/>
    <n v="0"/>
    <n v="13143.34"/>
    <x v="1"/>
    <s v="tier - 2"/>
    <x v="13"/>
    <s v="6-Dec-1961"/>
    <n v="63"/>
  </r>
  <r>
    <s v="Id788"/>
    <n v="1961"/>
    <s v="Dec"/>
    <n v="6"/>
    <n v="0"/>
    <n v="13143.86"/>
    <x v="1"/>
    <s v="tier - 2"/>
    <x v="5"/>
    <s v="6-Dec-1961"/>
    <n v="63"/>
  </r>
  <r>
    <s v="Id787"/>
    <n v="1962"/>
    <s v="Aug"/>
    <n v="5"/>
    <n v="0"/>
    <n v="13204.29"/>
    <x v="1"/>
    <s v="tier - 1"/>
    <x v="8"/>
    <s v="5-Aug-1962"/>
    <n v="63"/>
  </r>
  <r>
    <s v="Id786"/>
    <n v="1982"/>
    <s v="Oct"/>
    <n v="15"/>
    <n v="3"/>
    <n v="13214.43"/>
    <x v="1"/>
    <s v="tier - 2"/>
    <x v="1"/>
    <s v="15-Oct-1982"/>
    <n v="43"/>
  </r>
  <r>
    <s v="Id785"/>
    <n v="1962"/>
    <s v="Dec"/>
    <n v="7"/>
    <n v="0"/>
    <n v="13217.09"/>
    <x v="1"/>
    <s v="tier - 1"/>
    <x v="8"/>
    <s v="7-Dec-1962"/>
    <n v="62"/>
  </r>
  <r>
    <s v="Id784"/>
    <n v="1965"/>
    <s v="Nov"/>
    <n v="13"/>
    <n v="2"/>
    <n v="13224.06"/>
    <x v="1"/>
    <s v="tier - 3"/>
    <x v="8"/>
    <s v="13-Nov-1965"/>
    <n v="59"/>
  </r>
  <r>
    <s v="Id783"/>
    <n v="1962"/>
    <s v="Nov"/>
    <n v="24"/>
    <n v="1"/>
    <n v="13224.69"/>
    <x v="1"/>
    <s v="tier - 2"/>
    <x v="2"/>
    <s v="24-Nov-1962"/>
    <n v="62"/>
  </r>
  <r>
    <s v="Id782"/>
    <n v="1962"/>
    <s v="Oct"/>
    <n v="11"/>
    <n v="0"/>
    <n v="13228.85"/>
    <x v="1"/>
    <s v="tier - 3"/>
    <x v="9"/>
    <s v="11-Oct-1962"/>
    <n v="63"/>
  </r>
  <r>
    <s v="Id781"/>
    <n v="1994"/>
    <s v="Jul"/>
    <n v="1"/>
    <n v="0"/>
    <n v="13292.52"/>
    <x v="1"/>
    <s v="tier - 3"/>
    <x v="1"/>
    <s v="1-Jul-1994"/>
    <n v="31"/>
  </r>
  <r>
    <s v="Id780"/>
    <n v="1976"/>
    <s v="Aug"/>
    <n v="23"/>
    <n v="2"/>
    <n v="13333.71"/>
    <x v="1"/>
    <s v="tier - 2"/>
    <x v="1"/>
    <s v="23-Aug-1976"/>
    <n v="49"/>
  </r>
  <r>
    <s v="Id779"/>
    <n v="1960"/>
    <s v="Nov"/>
    <n v="11"/>
    <n v="0"/>
    <n v="13352.1"/>
    <x v="1"/>
    <s v="tier - 1"/>
    <x v="1"/>
    <s v="11-Nov-1960"/>
    <n v="64"/>
  </r>
  <r>
    <s v="Id778"/>
    <n v="1990"/>
    <s v="Oct"/>
    <n v="2"/>
    <n v="3"/>
    <n v="13360.94"/>
    <x v="1"/>
    <s v="tier - 1"/>
    <x v="1"/>
    <s v="2-Oct-1990"/>
    <n v="35"/>
  </r>
  <r>
    <s v="Id777"/>
    <n v="1964"/>
    <s v="Sep"/>
    <n v="24"/>
    <n v="0"/>
    <n v="13375.76"/>
    <x v="1"/>
    <s v="tier - 2"/>
    <x v="7"/>
    <s v="24-Sep-1964"/>
    <n v="61"/>
  </r>
  <r>
    <s v="Id776"/>
    <n v="1979"/>
    <s v="Sep"/>
    <n v="30"/>
    <n v="2"/>
    <n v="13377.41"/>
    <x v="1"/>
    <s v="tier - 3"/>
    <x v="14"/>
    <s v="30-Sep-1979"/>
    <n v="46"/>
  </r>
  <r>
    <s v="Id775"/>
    <n v="1984"/>
    <s v="Jun"/>
    <n v="6"/>
    <n v="3"/>
    <n v="13383.67"/>
    <x v="1"/>
    <s v="tier - 2"/>
    <x v="9"/>
    <s v="6-Jun-1984"/>
    <n v="41"/>
  </r>
  <r>
    <s v="Id774"/>
    <n v="1959"/>
    <s v="Dec"/>
    <n v="9"/>
    <n v="0"/>
    <n v="13390.56"/>
    <x v="1"/>
    <s v="tier - 3"/>
    <x v="2"/>
    <s v="9-Dec-1959"/>
    <n v="65"/>
  </r>
  <r>
    <s v="Id773"/>
    <n v="1959"/>
    <s v="Nov"/>
    <n v="25"/>
    <n v="0"/>
    <n v="13393.76"/>
    <x v="1"/>
    <s v="tier - 1"/>
    <x v="2"/>
    <s v="25-Nov-1959"/>
    <n v="65"/>
  </r>
  <r>
    <s v="Id772"/>
    <n v="1959"/>
    <s v="Dec"/>
    <n v="20"/>
    <n v="0"/>
    <n v="13405.39"/>
    <x v="1"/>
    <s v="tier - 3"/>
    <x v="0"/>
    <s v="20-Dec-1959"/>
    <n v="65"/>
  </r>
  <r>
    <s v="Id771"/>
    <n v="1992"/>
    <s v="Dec"/>
    <n v="19"/>
    <n v="0"/>
    <n v="13412.97"/>
    <x v="1"/>
    <s v="tier - 3"/>
    <x v="9"/>
    <s v="19-Dec-1992"/>
    <n v="32"/>
  </r>
  <r>
    <s v="Id770"/>
    <n v="1961"/>
    <s v="Jul"/>
    <n v="22"/>
    <n v="0"/>
    <n v="13415.04"/>
    <x v="1"/>
    <s v="tier - 2"/>
    <x v="1"/>
    <s v="22-Jul-1961"/>
    <n v="64"/>
  </r>
  <r>
    <s v="Id769"/>
    <n v="1994"/>
    <s v="Jun"/>
    <n v="17"/>
    <n v="0"/>
    <n v="13417.05"/>
    <x v="1"/>
    <s v="tier - 3"/>
    <x v="1"/>
    <s v="17-Jun-1994"/>
    <n v="31"/>
  </r>
  <r>
    <s v="Id768"/>
    <n v="1961"/>
    <s v="Nov"/>
    <n v="3"/>
    <n v="0"/>
    <n v="13429.04"/>
    <x v="1"/>
    <s v="tier - 3"/>
    <x v="1"/>
    <s v="3-Nov-1961"/>
    <n v="64"/>
  </r>
  <r>
    <s v="Id767"/>
    <n v="1966"/>
    <s v="Nov"/>
    <n v="14"/>
    <n v="3"/>
    <n v="13430.27"/>
    <x v="1"/>
    <s v="tier - 3"/>
    <x v="8"/>
    <s v="14-Nov-1966"/>
    <n v="58"/>
  </r>
  <r>
    <s v="Id766"/>
    <n v="1975"/>
    <s v="Jun"/>
    <n v="29"/>
    <n v="1"/>
    <n v="13440.7"/>
    <x v="1"/>
    <s v="tier - 2"/>
    <x v="1"/>
    <s v="29-Jun-1975"/>
    <n v="50"/>
  </r>
  <r>
    <s v="Id765"/>
    <n v="1960"/>
    <s v="Aug"/>
    <n v="13"/>
    <n v="0"/>
    <n v="13451.12"/>
    <x v="1"/>
    <s v="tier - 1"/>
    <x v="2"/>
    <s v="13-Aug-1960"/>
    <n v="65"/>
  </r>
  <r>
    <s v="Id764"/>
    <n v="1960"/>
    <s v="Jul"/>
    <n v="11"/>
    <n v="0"/>
    <n v="13457.96"/>
    <x v="1"/>
    <s v="tier - 1"/>
    <x v="0"/>
    <s v="11-Jul-1960"/>
    <n v="65"/>
  </r>
  <r>
    <s v="Id763"/>
    <n v="1960"/>
    <s v="Dec"/>
    <n v="16"/>
    <n v="0"/>
    <n v="13462.52"/>
    <x v="1"/>
    <s v="tier - 2"/>
    <x v="2"/>
    <s v="16-Dec-1960"/>
    <n v="64"/>
  </r>
  <r>
    <s v="Id762"/>
    <n v="1985"/>
    <s v="Aug"/>
    <n v="19"/>
    <n v="3"/>
    <n v="13465.8"/>
    <x v="1"/>
    <s v="tier - 1"/>
    <x v="1"/>
    <s v="19-Aug-1985"/>
    <n v="40"/>
  </r>
  <r>
    <s v="Id761"/>
    <n v="1960"/>
    <s v="Jul"/>
    <n v="28"/>
    <n v="0"/>
    <n v="13470.8"/>
    <x v="1"/>
    <s v="tier - 2"/>
    <x v="0"/>
    <s v="28-Jul-1960"/>
    <n v="65"/>
  </r>
  <r>
    <s v="Id760"/>
    <n v="1960"/>
    <s v="Jul"/>
    <n v="24"/>
    <n v="0"/>
    <n v="13470.86"/>
    <x v="1"/>
    <s v="tier - 3"/>
    <x v="2"/>
    <s v="24-Jul-1960"/>
    <n v="65"/>
  </r>
  <r>
    <s v="Id759"/>
    <n v="1975"/>
    <s v="Aug"/>
    <n v="7"/>
    <n v="1"/>
    <n v="13472.19"/>
    <x v="1"/>
    <s v="tier - 2"/>
    <x v="1"/>
    <s v="7-Aug-1975"/>
    <n v="50"/>
  </r>
  <r>
    <s v="Id758"/>
    <n v="1990"/>
    <s v="Aug"/>
    <n v="30"/>
    <n v="3"/>
    <n v="13480.83"/>
    <x v="1"/>
    <s v="tier - 2"/>
    <x v="9"/>
    <s v="30-Aug-1990"/>
    <n v="35"/>
  </r>
  <r>
    <s v="Id757"/>
    <n v="1963"/>
    <s v="Oct"/>
    <n v="14"/>
    <n v="0"/>
    <n v="13511.28"/>
    <x v="1"/>
    <s v="tier - 1"/>
    <x v="1"/>
    <s v="14-Oct-1963"/>
    <n v="62"/>
  </r>
  <r>
    <s v="Id756"/>
    <n v="1960"/>
    <s v="Jul"/>
    <n v="11"/>
    <n v="0"/>
    <n v="13555"/>
    <x v="1"/>
    <s v="tier - 3"/>
    <x v="12"/>
    <s v="11-Jul-1960"/>
    <n v="65"/>
  </r>
  <r>
    <s v="Id755"/>
    <n v="1968"/>
    <s v="Jul"/>
    <n v="15"/>
    <n v="0"/>
    <n v="13566.04"/>
    <x v="1"/>
    <s v="tier - 3"/>
    <x v="14"/>
    <s v="15-Jul-1968"/>
    <n v="57"/>
  </r>
  <r>
    <s v="Id754"/>
    <n v="1992"/>
    <s v="Aug"/>
    <n v="14"/>
    <n v="0"/>
    <n v="13588.17"/>
    <x v="1"/>
    <s v="tier - 1"/>
    <x v="1"/>
    <s v="14-Aug-1992"/>
    <n v="33"/>
  </r>
  <r>
    <s v="Id753"/>
    <n v="1964"/>
    <s v="Sep"/>
    <n v="10"/>
    <n v="2"/>
    <n v="13607.37"/>
    <x v="1"/>
    <s v="tier - 1"/>
    <x v="8"/>
    <s v="10-Sep-1964"/>
    <n v="61"/>
  </r>
  <r>
    <s v="Id752"/>
    <n v="1961"/>
    <s v="Nov"/>
    <n v="18"/>
    <n v="0"/>
    <n v="13616.36"/>
    <x v="1"/>
    <s v="tier - 3"/>
    <x v="8"/>
    <s v="18-Nov-1961"/>
    <n v="63"/>
  </r>
  <r>
    <s v="Id751"/>
    <n v="1969"/>
    <s v="Jul"/>
    <n v="26"/>
    <n v="0"/>
    <n v="13622.01"/>
    <x v="1"/>
    <s v="tier - 3"/>
    <x v="1"/>
    <s v="26-Jul-1969"/>
    <n v="56"/>
  </r>
  <r>
    <s v="Id750"/>
    <n v="1961"/>
    <s v="Dec"/>
    <n v="24"/>
    <n v="0"/>
    <n v="13635.64"/>
    <x v="1"/>
    <s v="tier - 3"/>
    <x v="8"/>
    <s v="24-Dec-1961"/>
    <n v="63"/>
  </r>
  <r>
    <s v="Id749"/>
    <n v="1984"/>
    <s v="Jul"/>
    <n v="20"/>
    <n v="3"/>
    <n v="13638.06"/>
    <x v="1"/>
    <s v="tier - 3"/>
    <x v="9"/>
    <s v="20-Jul-1984"/>
    <n v="41"/>
  </r>
  <r>
    <s v="Id748"/>
    <n v="1963"/>
    <s v="Aug"/>
    <n v="4"/>
    <n v="0"/>
    <n v="13677.68"/>
    <x v="1"/>
    <s v="tier - 2"/>
    <x v="11"/>
    <s v="4-Aug-1963"/>
    <n v="62"/>
  </r>
  <r>
    <s v="Id747"/>
    <n v="1985"/>
    <s v="Sep"/>
    <n v="14"/>
    <n v="3"/>
    <n v="13685.51"/>
    <x v="1"/>
    <s v="tier - 1"/>
    <x v="14"/>
    <s v="14-Sep-1985"/>
    <n v="40"/>
  </r>
  <r>
    <s v="Id746"/>
    <n v="1986"/>
    <s v="Nov"/>
    <n v="24"/>
    <n v="3"/>
    <n v="13714.55"/>
    <x v="1"/>
    <s v="tier - 2"/>
    <x v="9"/>
    <s v="24-Nov-1986"/>
    <n v="38"/>
  </r>
  <r>
    <s v="Id745"/>
    <n v="1981"/>
    <s v="Aug"/>
    <n v="2"/>
    <n v="1"/>
    <n v="13725.47"/>
    <x v="1"/>
    <s v="tier - 2"/>
    <x v="8"/>
    <s v="2-Aug-1981"/>
    <n v="44"/>
  </r>
  <r>
    <s v="Id744"/>
    <n v="1985"/>
    <s v="Aug"/>
    <n v="29"/>
    <n v="3"/>
    <n v="13726.21"/>
    <x v="1"/>
    <s v="tier - 3"/>
    <x v="14"/>
    <s v="29-Aug-1985"/>
    <n v="40"/>
  </r>
  <r>
    <s v="Id743"/>
    <n v="1969"/>
    <s v="Oct"/>
    <n v="23"/>
    <n v="0"/>
    <n v="13746.74"/>
    <x v="1"/>
    <s v="tier - 2"/>
    <x v="14"/>
    <s v="23-Oct-1969"/>
    <n v="56"/>
  </r>
  <r>
    <s v="Id742"/>
    <n v="2004"/>
    <s v="Jul"/>
    <n v="16"/>
    <n v="0"/>
    <n v="13747.87"/>
    <x v="1"/>
    <s v="tier - 2"/>
    <x v="6"/>
    <s v="16-Jul-2004"/>
    <n v="21"/>
  </r>
  <r>
    <s v="Id741"/>
    <n v="1959"/>
    <s v="Aug"/>
    <n v="6"/>
    <n v="0"/>
    <n v="13770.1"/>
    <x v="1"/>
    <s v="tier - 1"/>
    <x v="1"/>
    <s v="6-Aug-1959"/>
    <n v="66"/>
  </r>
  <r>
    <s v="Id740"/>
    <n v="1966"/>
    <s v="Nov"/>
    <n v="10"/>
    <n v="0"/>
    <n v="13801.61"/>
    <x v="1"/>
    <s v="tier - 3"/>
    <x v="14"/>
    <s v="10-Nov-1966"/>
    <n v="58"/>
  </r>
  <r>
    <s v="Id739"/>
    <n v="1986"/>
    <s v="Dec"/>
    <n v="8"/>
    <n v="3"/>
    <n v="13819.49"/>
    <x v="1"/>
    <s v="tier - 2"/>
    <x v="1"/>
    <s v="8-Dec-1986"/>
    <n v="38"/>
  </r>
  <r>
    <s v="Id738"/>
    <n v="1958"/>
    <s v="Nov"/>
    <n v="25"/>
    <n v="0"/>
    <n v="13822.8"/>
    <x v="1"/>
    <s v="tier - 3"/>
    <x v="2"/>
    <s v="25-Nov-1958"/>
    <n v="66"/>
  </r>
  <r>
    <s v="Id737"/>
    <n v="1958"/>
    <s v="Dec"/>
    <n v="10"/>
    <n v="0"/>
    <n v="13831.12"/>
    <x v="1"/>
    <s v="tier - 1"/>
    <x v="0"/>
    <s v="10-Dec-1958"/>
    <n v="66"/>
  </r>
  <r>
    <s v="Id736"/>
    <n v="2003"/>
    <s v="Jun"/>
    <n v="7"/>
    <n v="0"/>
    <n v="13844.51"/>
    <x v="0"/>
    <s v="tier - 1"/>
    <x v="2"/>
    <s v="7-Jun-2003"/>
    <n v="22"/>
  </r>
  <r>
    <s v="Id735"/>
    <n v="1960"/>
    <s v="Jul"/>
    <n v="21"/>
    <n v="0"/>
    <n v="13844.8"/>
    <x v="0"/>
    <s v="tier - 2"/>
    <x v="1"/>
    <s v="21-Jul-1960"/>
    <n v="65"/>
  </r>
  <r>
    <s v="Id734"/>
    <n v="1978"/>
    <s v="Dec"/>
    <n v="19"/>
    <n v="2"/>
    <n v="13874.89"/>
    <x v="0"/>
    <s v="tier - 1"/>
    <x v="1"/>
    <s v="19-Dec-1978"/>
    <n v="46"/>
  </r>
  <r>
    <s v="Id733"/>
    <n v="1959"/>
    <s v="Oct"/>
    <n v="5"/>
    <n v="0"/>
    <n v="13880.95"/>
    <x v="0"/>
    <s v="tier - 2"/>
    <x v="2"/>
    <s v="5-Oct-1959"/>
    <n v="66"/>
  </r>
  <r>
    <s v="Id732"/>
    <n v="1985"/>
    <s v="Sep"/>
    <n v="25"/>
    <n v="3"/>
    <n v="13886.4"/>
    <x v="0"/>
    <s v="tier - 2"/>
    <x v="1"/>
    <s v="25-Sep-1985"/>
    <n v="40"/>
  </r>
  <r>
    <s v="Id731"/>
    <n v="1959"/>
    <s v="Dec"/>
    <n v="29"/>
    <n v="0"/>
    <n v="13887.2"/>
    <x v="0"/>
    <s v="tier - 3"/>
    <x v="0"/>
    <s v="29-Dec-1959"/>
    <n v="65"/>
  </r>
  <r>
    <s v="Id730"/>
    <n v="1959"/>
    <s v="Jul"/>
    <n v="7"/>
    <n v="0"/>
    <n v="13887.97"/>
    <x v="0"/>
    <s v="tier - 2"/>
    <x v="0"/>
    <s v="7-Jul-1959"/>
    <n v="66"/>
  </r>
  <r>
    <s v="Id729"/>
    <n v="1962"/>
    <s v="Jul"/>
    <n v="27"/>
    <n v="3"/>
    <n v="13919.82"/>
    <x v="0"/>
    <s v="tier - 2"/>
    <x v="0"/>
    <s v="27-Jul-1962"/>
    <n v="63"/>
  </r>
  <r>
    <s v="Id728"/>
    <n v="1960"/>
    <s v="Jun"/>
    <n v="18"/>
    <n v="1"/>
    <n v="13937.67"/>
    <x v="0"/>
    <s v="tier - 1"/>
    <x v="1"/>
    <s v="18-Jun-1960"/>
    <n v="65"/>
  </r>
  <r>
    <s v="Id727"/>
    <n v="1959"/>
    <s v="Aug"/>
    <n v="29"/>
    <n v="0"/>
    <n v="13974.46"/>
    <x v="0"/>
    <s v="tier - 2"/>
    <x v="4"/>
    <s v="29-Aug-1959"/>
    <n v="66"/>
  </r>
  <r>
    <s v="Id726"/>
    <n v="1990"/>
    <s v="Jul"/>
    <n v="13"/>
    <n v="3"/>
    <n v="13979.45"/>
    <x v="0"/>
    <s v="tier - 1"/>
    <x v="9"/>
    <s v="13-Jul-1990"/>
    <n v="35"/>
  </r>
  <r>
    <s v="Id725"/>
    <n v="1959"/>
    <s v="Sep"/>
    <n v="6"/>
    <n v="0"/>
    <n v="13981.85"/>
    <x v="0"/>
    <s v="tier - 1"/>
    <x v="5"/>
    <s v="6-Sep-1959"/>
    <n v="66"/>
  </r>
  <r>
    <s v="Id724"/>
    <n v="1963"/>
    <s v="Dec"/>
    <n v="23"/>
    <n v="3"/>
    <n v="14001.13"/>
    <x v="0"/>
    <s v="tier - 1"/>
    <x v="0"/>
    <s v="23-Dec-1963"/>
    <n v="61"/>
  </r>
  <r>
    <s v="Id723"/>
    <n v="1963"/>
    <s v="Jul"/>
    <n v="6"/>
    <n v="3"/>
    <n v="14001.29"/>
    <x v="0"/>
    <s v="tier - 2"/>
    <x v="0"/>
    <s v="6-Jul-1963"/>
    <n v="62"/>
  </r>
  <r>
    <s v="Id722"/>
    <n v="1963"/>
    <s v="Jul"/>
    <n v="8"/>
    <n v="3"/>
    <n v="14007.22"/>
    <x v="0"/>
    <s v="tier - 3"/>
    <x v="2"/>
    <s v="8-Jul-1963"/>
    <n v="62"/>
  </r>
  <r>
    <s v="Id721"/>
    <n v="1960"/>
    <s v="Nov"/>
    <n v="8"/>
    <n v="0"/>
    <n v="14043.48"/>
    <x v="0"/>
    <s v="tier - 3"/>
    <x v="8"/>
    <s v="8-Nov-1960"/>
    <n v="64"/>
  </r>
  <r>
    <s v="Id720"/>
    <n v="1991"/>
    <s v="Sep"/>
    <n v="12"/>
    <n v="3"/>
    <n v="14081.93"/>
    <x v="0"/>
    <s v="tier - 3"/>
    <x v="1"/>
    <s v="12-Sep-1991"/>
    <n v="34"/>
  </r>
  <r>
    <s v="Id719"/>
    <n v="1976"/>
    <s v="Sep"/>
    <n v="26"/>
    <n v="2"/>
    <n v="14098.07"/>
    <x v="0"/>
    <s v="tier - 3"/>
    <x v="9"/>
    <s v="26-Sep-1976"/>
    <n v="49"/>
  </r>
  <r>
    <s v="Id718"/>
    <n v="1961"/>
    <s v="Jun"/>
    <n v="14"/>
    <n v="2"/>
    <n v="14119.62"/>
    <x v="0"/>
    <s v="tier - 1"/>
    <x v="1"/>
    <s v="14-Jun-1961"/>
    <n v="64"/>
  </r>
  <r>
    <s v="Id717"/>
    <n v="2004"/>
    <s v="Jul"/>
    <n v="6"/>
    <n v="0"/>
    <n v="14133.04"/>
    <x v="0"/>
    <s v="tier - 3"/>
    <x v="0"/>
    <s v="6-Jul-2004"/>
    <n v="21"/>
  </r>
  <r>
    <s v="Id716"/>
    <n v="1984"/>
    <s v="Jul"/>
    <n v="7"/>
    <n v="3"/>
    <n v="14152.46"/>
    <x v="0"/>
    <s v="tier - 1"/>
    <x v="1"/>
    <s v="7-Jul-1984"/>
    <n v="41"/>
  </r>
  <r>
    <s v="Id715"/>
    <n v="1968"/>
    <s v="Dec"/>
    <n v="25"/>
    <n v="0"/>
    <n v="14193.55"/>
    <x v="0"/>
    <s v="tier - 1"/>
    <x v="14"/>
    <s v="25-Dec-1968"/>
    <n v="56"/>
  </r>
  <r>
    <s v="Id714"/>
    <n v="1983"/>
    <s v="Nov"/>
    <n v="17"/>
    <n v="3"/>
    <n v="14209.4"/>
    <x v="0"/>
    <s v="tier - 1"/>
    <x v="14"/>
    <s v="17-Nov-1983"/>
    <n v="41"/>
  </r>
  <r>
    <s v="Id713"/>
    <n v="1958"/>
    <s v="Sep"/>
    <n v="21"/>
    <n v="0"/>
    <n v="14210.54"/>
    <x v="0"/>
    <s v="tier - 2"/>
    <x v="1"/>
    <s v="21-Sep-1958"/>
    <n v="67"/>
  </r>
  <r>
    <s v="Id712"/>
    <n v="1961"/>
    <s v="Sep"/>
    <n v="25"/>
    <n v="2"/>
    <n v="14235.07"/>
    <x v="0"/>
    <s v="tier - 1"/>
    <x v="2"/>
    <s v="25-Sep-1961"/>
    <n v="64"/>
  </r>
  <r>
    <s v="Id711"/>
    <n v="1959"/>
    <s v="Oct"/>
    <n v="10"/>
    <n v="0"/>
    <n v="14254.61"/>
    <x v="0"/>
    <s v="tier - 1"/>
    <x v="1"/>
    <s v="10-Oct-1959"/>
    <n v="66"/>
  </r>
  <r>
    <s v="Id710"/>
    <n v="1959"/>
    <s v="Nov"/>
    <n v="8"/>
    <n v="0"/>
    <n v="14256.19"/>
    <x v="0"/>
    <s v="tier - 3"/>
    <x v="1"/>
    <s v="8-Nov-1959"/>
    <n v="65"/>
  </r>
  <r>
    <s v="Id709"/>
    <n v="1974"/>
    <s v="Dec"/>
    <n v="26"/>
    <n v="0"/>
    <n v="14256.79"/>
    <x v="0"/>
    <s v="tier - 2"/>
    <x v="14"/>
    <s v="26-Dec-1974"/>
    <n v="50"/>
  </r>
  <r>
    <s v="Id708"/>
    <n v="1972"/>
    <s v="Jul"/>
    <n v="13"/>
    <n v="0"/>
    <n v="14258.33"/>
    <x v="0"/>
    <s v="tier - 2"/>
    <x v="14"/>
    <s v="13-Jul-1972"/>
    <n v="53"/>
  </r>
  <r>
    <s v="Id707"/>
    <n v="2004"/>
    <s v="Sep"/>
    <n v="6"/>
    <n v="0"/>
    <n v="14283.46"/>
    <x v="0"/>
    <s v="tier - 2"/>
    <x v="8"/>
    <s v="6-Sep-2004"/>
    <n v="21"/>
  </r>
  <r>
    <s v="Id706"/>
    <n v="1968"/>
    <s v="Dec"/>
    <n v="15"/>
    <n v="0"/>
    <n v="14285.9"/>
    <x v="0"/>
    <s v="tier - 3"/>
    <x v="1"/>
    <s v="15-Dec-1968"/>
    <n v="56"/>
  </r>
  <r>
    <s v="Id705"/>
    <n v="1958"/>
    <s v="Oct"/>
    <n v="15"/>
    <n v="0"/>
    <n v="14313.85"/>
    <x v="0"/>
    <s v="tier - 3"/>
    <x v="0"/>
    <s v="15-Oct-1958"/>
    <n v="67"/>
  </r>
  <r>
    <s v="Id704"/>
    <n v="1958"/>
    <s v="Jul"/>
    <n v="10"/>
    <n v="0"/>
    <n v="14319.03"/>
    <x v="0"/>
    <s v="tier - 2"/>
    <x v="2"/>
    <s v="10-Jul-1958"/>
    <n v="67"/>
  </r>
  <r>
    <s v="Id703"/>
    <n v="1969"/>
    <s v="Sep"/>
    <n v="26"/>
    <n v="0"/>
    <n v="14337.91"/>
    <x v="0"/>
    <s v="tier - 3"/>
    <x v="16"/>
    <s v="26-Sep-1969"/>
    <n v="56"/>
  </r>
  <r>
    <s v="Id702"/>
    <n v="1959"/>
    <s v="Dec"/>
    <n v="24"/>
    <n v="1"/>
    <n v="14349.85"/>
    <x v="0"/>
    <s v="tier - 2"/>
    <x v="1"/>
    <s v="24-Dec-1959"/>
    <n v="65"/>
  </r>
  <r>
    <s v="Id701"/>
    <n v="1967"/>
    <s v="Oct"/>
    <n v="10"/>
    <n v="0"/>
    <n v="14355.43"/>
    <x v="0"/>
    <s v="tier - 1"/>
    <x v="14"/>
    <s v="10-Oct-1967"/>
    <n v="58"/>
  </r>
  <r>
    <s v="Id700"/>
    <n v="1988"/>
    <s v="Nov"/>
    <n v="16"/>
    <n v="1"/>
    <n v="14358.36"/>
    <x v="0"/>
    <s v="tier - 2"/>
    <x v="2"/>
    <s v="16-Nov-1988"/>
    <n v="36"/>
  </r>
  <r>
    <s v="Id699"/>
    <n v="1963"/>
    <s v="Jul"/>
    <n v="16"/>
    <n v="3"/>
    <n v="14382.71"/>
    <x v="0"/>
    <s v="tier - 2"/>
    <x v="1"/>
    <s v="16-Jul-1963"/>
    <n v="62"/>
  </r>
  <r>
    <s v="Id698"/>
    <n v="1965"/>
    <s v="Jun"/>
    <n v="22"/>
    <n v="4"/>
    <n v="14394.4"/>
    <x v="0"/>
    <s v="tier - 3"/>
    <x v="8"/>
    <s v="22-Jun-1965"/>
    <n v="60"/>
  </r>
  <r>
    <s v="Id697"/>
    <n v="1958"/>
    <s v="Sep"/>
    <n v="14"/>
    <n v="0"/>
    <n v="14394.56"/>
    <x v="0"/>
    <s v="tier - 1"/>
    <x v="6"/>
    <s v="14-Sep-1958"/>
    <n v="67"/>
  </r>
  <r>
    <s v="Id696"/>
    <n v="1958"/>
    <s v="Jul"/>
    <n v="29"/>
    <n v="0"/>
    <n v="14410.93"/>
    <x v="0"/>
    <s v="tier - 2"/>
    <x v="5"/>
    <s v="29-Jul-1958"/>
    <n v="67"/>
  </r>
  <r>
    <s v="Id695"/>
    <n v="1958"/>
    <s v="Sep"/>
    <n v="20"/>
    <n v="1"/>
    <n v="14418.28"/>
    <x v="0"/>
    <s v="tier - 3"/>
    <x v="0"/>
    <s v="20-Sep-1958"/>
    <n v="67"/>
  </r>
  <r>
    <s v="Id694"/>
    <n v="1999"/>
    <s v="Aug"/>
    <n v="10"/>
    <n v="2"/>
    <n v="14426.07"/>
    <x v="0"/>
    <s v="tier - 1"/>
    <x v="1"/>
    <s v="10-Aug-1999"/>
    <n v="26"/>
  </r>
  <r>
    <s v="Id693"/>
    <n v="1967"/>
    <s v="Aug"/>
    <n v="15"/>
    <n v="0"/>
    <n v="14426.66"/>
    <x v="0"/>
    <s v="tier - 2"/>
    <x v="14"/>
    <s v="15-Aug-1967"/>
    <n v="58"/>
  </r>
  <r>
    <s v="Id692"/>
    <n v="1967"/>
    <s v="Nov"/>
    <n v="4"/>
    <n v="0"/>
    <n v="14427.63"/>
    <x v="0"/>
    <s v="tier - 2"/>
    <x v="11"/>
    <s v="4-Nov-1967"/>
    <n v="58"/>
  </r>
  <r>
    <s v="Id691"/>
    <n v="1959"/>
    <s v="Jun"/>
    <n v="29"/>
    <n v="0"/>
    <n v="14449.85"/>
    <x v="0"/>
    <s v="tier - 1"/>
    <x v="8"/>
    <s v="29-Jun-1959"/>
    <n v="66"/>
  </r>
  <r>
    <s v="Id690"/>
    <n v="1959"/>
    <s v="Aug"/>
    <n v="3"/>
    <n v="0"/>
    <n v="14451.84"/>
    <x v="0"/>
    <s v="tier - 3"/>
    <x v="9"/>
    <s v="3-Aug-1959"/>
    <n v="66"/>
  </r>
  <r>
    <s v="Id689"/>
    <n v="1996"/>
    <s v="Nov"/>
    <n v="10"/>
    <n v="2"/>
    <n v="14455.64"/>
    <x v="0"/>
    <s v="tier - 3"/>
    <x v="8"/>
    <s v="10-Nov-1996"/>
    <n v="28"/>
  </r>
  <r>
    <s v="Id688"/>
    <n v="1976"/>
    <s v="Nov"/>
    <n v="27"/>
    <n v="2"/>
    <n v="14470.01"/>
    <x v="0"/>
    <s v="tier - 3"/>
    <x v="1"/>
    <s v="27-Nov-1976"/>
    <n v="48"/>
  </r>
  <r>
    <s v="Id687"/>
    <n v="1959"/>
    <s v="Nov"/>
    <n v="20"/>
    <n v="1"/>
    <n v="14474.68"/>
    <x v="0"/>
    <s v="tier - 2"/>
    <x v="0"/>
    <s v="20-Nov-1959"/>
    <n v="65"/>
  </r>
  <r>
    <s v="Id686"/>
    <n v="1979"/>
    <s v="Oct"/>
    <n v="20"/>
    <n v="5"/>
    <n v="14478.33"/>
    <x v="0"/>
    <s v="tier - 2"/>
    <x v="0"/>
    <s v="20-Oct-1979"/>
    <n v="46"/>
  </r>
  <r>
    <s v="Id685"/>
    <n v="1989"/>
    <s v="Jul"/>
    <n v="22"/>
    <n v="3"/>
    <n v="14507.46"/>
    <x v="0"/>
    <s v="tier - 3"/>
    <x v="1"/>
    <s v="22-Jul-1989"/>
    <n v="36"/>
  </r>
  <r>
    <s v="Id684"/>
    <n v="1989"/>
    <s v="Jul"/>
    <n v="14"/>
    <n v="3"/>
    <n v="14547.26"/>
    <x v="0"/>
    <s v="tier - 3"/>
    <x v="2"/>
    <s v="14-Jul-1989"/>
    <n v="36"/>
  </r>
  <r>
    <s v="Id683"/>
    <n v="1998"/>
    <s v="Sep"/>
    <n v="12"/>
    <n v="0"/>
    <n v="14571.89"/>
    <x v="0"/>
    <s v="tier - 1"/>
    <x v="8"/>
    <s v="12-Sep-1998"/>
    <n v="27"/>
  </r>
  <r>
    <s v="Id682"/>
    <n v="1962"/>
    <s v="Dec"/>
    <n v="3"/>
    <n v="0"/>
    <n v="14574.64"/>
    <x v="0"/>
    <s v="tier - 1"/>
    <x v="7"/>
    <s v="3-Dec-1962"/>
    <n v="62"/>
  </r>
  <r>
    <s v="Id681"/>
    <n v="1963"/>
    <s v="Oct"/>
    <n v="14"/>
    <n v="3"/>
    <n v="14590.63"/>
    <x v="0"/>
    <s v="tier - 1"/>
    <x v="8"/>
    <s v="14-Oct-1963"/>
    <n v="62"/>
  </r>
  <r>
    <s v="Id680"/>
    <n v="1967"/>
    <s v="Jul"/>
    <n v="18"/>
    <n v="0"/>
    <n v="14600.62"/>
    <x v="0"/>
    <s v="tier - 3"/>
    <x v="16"/>
    <s v="18-Jul-1967"/>
    <n v="58"/>
  </r>
  <r>
    <s v="Id679"/>
    <n v="1965"/>
    <s v="Nov"/>
    <n v="8"/>
    <n v="0"/>
    <n v="14612.33"/>
    <x v="0"/>
    <s v="tier - 3"/>
    <x v="11"/>
    <s v="8-Nov-1965"/>
    <n v="59"/>
  </r>
  <r>
    <s v="Id678"/>
    <n v="1991"/>
    <s v="Aug"/>
    <n v="21"/>
    <n v="3"/>
    <n v="14630.52"/>
    <x v="0"/>
    <s v="tier - 3"/>
    <x v="2"/>
    <s v="21-Aug-1991"/>
    <n v="34"/>
  </r>
  <r>
    <s v="Id677"/>
    <n v="1967"/>
    <s v="Sep"/>
    <n v="1"/>
    <n v="0"/>
    <n v="14640.35"/>
    <x v="0"/>
    <s v="tier - 3"/>
    <x v="14"/>
    <s v="1-Sep-1967"/>
    <n v="58"/>
  </r>
  <r>
    <s v="Id676"/>
    <n v="1981"/>
    <s v="Nov"/>
    <n v="13"/>
    <n v="1"/>
    <n v="14657.2"/>
    <x v="0"/>
    <s v="tier - 1"/>
    <x v="1"/>
    <s v="13-Nov-1981"/>
    <n v="43"/>
  </r>
  <r>
    <s v="Id675"/>
    <n v="1969"/>
    <s v="Oct"/>
    <n v="20"/>
    <n v="0"/>
    <n v="14665.75"/>
    <x v="0"/>
    <s v="tier - 1"/>
    <x v="1"/>
    <s v="20-Oct-1969"/>
    <n v="56"/>
  </r>
  <r>
    <s v="Id674"/>
    <n v="1958"/>
    <s v="Jul"/>
    <n v="23"/>
    <n v="0"/>
    <n v="14692.67"/>
    <x v="0"/>
    <s v="tier - 1"/>
    <x v="1"/>
    <s v="23-Jul-1958"/>
    <n v="67"/>
  </r>
  <r>
    <s v="Id673"/>
    <n v="1982"/>
    <s v="Sep"/>
    <n v="4"/>
    <n v="3"/>
    <n v="14696.77"/>
    <x v="0"/>
    <s v="tier - 2"/>
    <x v="2"/>
    <s v="4-Sep-1982"/>
    <n v="43"/>
  </r>
  <r>
    <s v="Id672"/>
    <n v="2002"/>
    <s v="Sep"/>
    <n v="24"/>
    <n v="0"/>
    <n v="14711.74"/>
    <x v="0"/>
    <s v="tier - 2"/>
    <x v="1"/>
    <s v="24-Sep-2002"/>
    <n v="23"/>
  </r>
  <r>
    <s v="Id671"/>
    <n v="1962"/>
    <s v="Jul"/>
    <n v="29"/>
    <n v="0"/>
    <n v="14738.43"/>
    <x v="0"/>
    <s v="tier - 3"/>
    <x v="11"/>
    <s v="29-Jul-1962"/>
    <n v="63"/>
  </r>
  <r>
    <s v="Id670"/>
    <n v="1965"/>
    <s v="Jul"/>
    <n v="27"/>
    <n v="0"/>
    <n v="14750.42"/>
    <x v="0"/>
    <s v="tier - 2"/>
    <x v="14"/>
    <s v="27-Jul-1965"/>
    <n v="60"/>
  </r>
  <r>
    <s v="Id669"/>
    <n v="1975"/>
    <s v="Dec"/>
    <n v="10"/>
    <n v="1"/>
    <n v="14819"/>
    <x v="0"/>
    <s v="tier - 3"/>
    <x v="9"/>
    <s v="10-Dec-1975"/>
    <n v="49"/>
  </r>
  <r>
    <s v="Id668"/>
    <n v="1979"/>
    <s v="Oct"/>
    <n v="18"/>
    <n v="2"/>
    <n v="14839.34"/>
    <x v="0"/>
    <s v="tier - 3"/>
    <x v="14"/>
    <s v="18-Oct-1979"/>
    <n v="46"/>
  </r>
  <r>
    <s v="Id667"/>
    <n v="1981"/>
    <s v="Jun"/>
    <n v="5"/>
    <n v="1"/>
    <n v="14843.96"/>
    <x v="0"/>
    <s v="tier - 3"/>
    <x v="14"/>
    <s v="5-Jun-1981"/>
    <n v="44"/>
  </r>
  <r>
    <s v="Id666"/>
    <n v="1970"/>
    <s v="Nov"/>
    <n v="11"/>
    <n v="0"/>
    <n v="14847.63"/>
    <x v="0"/>
    <s v="tier - 2"/>
    <x v="9"/>
    <s v="11-Nov-1970"/>
    <n v="54"/>
  </r>
  <r>
    <s v="Id665"/>
    <n v="1958"/>
    <s v="Oct"/>
    <n v="17"/>
    <n v="0"/>
    <n v="14901.52"/>
    <x v="0"/>
    <s v="tier - 2"/>
    <x v="8"/>
    <s v="17-Oct-1958"/>
    <n v="67"/>
  </r>
  <r>
    <s v="Id664"/>
    <n v="1981"/>
    <s v="Jul"/>
    <n v="4"/>
    <n v="1"/>
    <n v="14908.27"/>
    <x v="0"/>
    <s v="tier - 1"/>
    <x v="2"/>
    <s v="4-Jul-1981"/>
    <n v="44"/>
  </r>
  <r>
    <s v="Id663"/>
    <n v="1968"/>
    <s v="Nov"/>
    <n v="8"/>
    <n v="0"/>
    <n v="14926.97"/>
    <x v="0"/>
    <s v="tier - 2"/>
    <x v="1"/>
    <s v="8-Nov-1968"/>
    <n v="56"/>
  </r>
  <r>
    <s v="Id662"/>
    <n v="1962"/>
    <s v="Nov"/>
    <n v="29"/>
    <n v="0"/>
    <n v="14945.34"/>
    <x v="0"/>
    <s v="tier - 1"/>
    <x v="11"/>
    <s v="29-Nov-1962"/>
    <n v="62"/>
  </r>
  <r>
    <s v="Id661"/>
    <n v="1958"/>
    <s v="Jul"/>
    <n v="29"/>
    <n v="2"/>
    <n v="14988.43"/>
    <x v="0"/>
    <s v="tier - 3"/>
    <x v="2"/>
    <s v="29-Jul-1958"/>
    <n v="67"/>
  </r>
  <r>
    <s v="Id660"/>
    <n v="1995"/>
    <s v="Aug"/>
    <n v="2"/>
    <n v="2"/>
    <n v="15006.58"/>
    <x v="0"/>
    <s v="tier - 2"/>
    <x v="8"/>
    <s v="2-Aug-1995"/>
    <n v="30"/>
  </r>
  <r>
    <s v="Id659"/>
    <n v="1960"/>
    <s v="Aug"/>
    <n v="8"/>
    <n v="2"/>
    <n v="15019.76"/>
    <x v="0"/>
    <s v="tier - 2"/>
    <x v="1"/>
    <s v="8-Aug-1960"/>
    <n v="65"/>
  </r>
  <r>
    <s v="Id658"/>
    <n v="1979"/>
    <s v="Nov"/>
    <n v="25"/>
    <n v="2"/>
    <n v="15025.76"/>
    <x v="0"/>
    <s v="tier - 1"/>
    <x v="2"/>
    <s v="25-Nov-1979"/>
    <n v="45"/>
  </r>
  <r>
    <s v="Id657"/>
    <n v="1970"/>
    <s v="Sep"/>
    <n v="11"/>
    <n v="0"/>
    <n v="15026.3"/>
    <x v="0"/>
    <s v="tier - 3"/>
    <x v="2"/>
    <s v="11-Sep-1970"/>
    <n v="55"/>
  </r>
  <r>
    <s v="Id656"/>
    <n v="1971"/>
    <s v="Aug"/>
    <n v="15"/>
    <n v="0"/>
    <n v="15038.51"/>
    <x v="0"/>
    <s v="tier - 3"/>
    <x v="9"/>
    <s v="15-Aug-1971"/>
    <n v="54"/>
  </r>
  <r>
    <s v="Id655"/>
    <n v="1968"/>
    <s v="Jun"/>
    <n v="12"/>
    <n v="0"/>
    <n v="15052.68"/>
    <x v="0"/>
    <s v="tier - 2"/>
    <x v="16"/>
    <s v="12-Jun-1968"/>
    <n v="57"/>
  </r>
  <r>
    <s v="Id654"/>
    <n v="1975"/>
    <s v="Oct"/>
    <n v="26"/>
    <n v="1"/>
    <n v="15090.35"/>
    <x v="0"/>
    <s v="tier - 1"/>
    <x v="9"/>
    <s v="26-Oct-1975"/>
    <n v="50"/>
  </r>
  <r>
    <s v="Id653"/>
    <n v="1972"/>
    <s v="Nov"/>
    <n v="7"/>
    <n v="0"/>
    <n v="15103.69"/>
    <x v="0"/>
    <s v="tier - 1"/>
    <x v="1"/>
    <s v="7-Nov-1972"/>
    <n v="53"/>
  </r>
  <r>
    <s v="Id652"/>
    <n v="1978"/>
    <s v="Sep"/>
    <n v="5"/>
    <n v="2"/>
    <n v="15123.19"/>
    <x v="0"/>
    <s v="tier - 1"/>
    <x v="2"/>
    <s v="5-Sep-1978"/>
    <n v="47"/>
  </r>
  <r>
    <s v="Id651"/>
    <n v="1971"/>
    <s v="Nov"/>
    <n v="25"/>
    <n v="0"/>
    <n v="15150.44"/>
    <x v="0"/>
    <s v="tier - 1"/>
    <x v="9"/>
    <s v="25-Nov-1971"/>
    <n v="53"/>
  </r>
  <r>
    <s v="Id650"/>
    <n v="1962"/>
    <s v="Oct"/>
    <n v="25"/>
    <n v="0"/>
    <n v="15161.25"/>
    <x v="0"/>
    <s v="tier - 2"/>
    <x v="1"/>
    <s v="25-Oct-1962"/>
    <n v="63"/>
  </r>
  <r>
    <s v="Id649"/>
    <n v="1959"/>
    <s v="Jun"/>
    <n v="4"/>
    <n v="3"/>
    <n v="15161.53"/>
    <x v="0"/>
    <s v="tier - 1"/>
    <x v="0"/>
    <s v="4-Jun-1959"/>
    <n v="66"/>
  </r>
  <r>
    <s v="Id648"/>
    <n v="1959"/>
    <s v="Dec"/>
    <n v="3"/>
    <n v="3"/>
    <n v="15170.07"/>
    <x v="0"/>
    <s v="tier - 3"/>
    <x v="2"/>
    <s v="3-Dec-1959"/>
    <n v="65"/>
  </r>
  <r>
    <s v="Id647"/>
    <n v="1962"/>
    <s v="Jun"/>
    <n v="17"/>
    <n v="0"/>
    <n v="15174.81"/>
    <x v="0"/>
    <s v="tier - 1"/>
    <x v="1"/>
    <s v="17-Jun-1962"/>
    <n v="63"/>
  </r>
  <r>
    <s v="Id646"/>
    <n v="1978"/>
    <s v="Nov"/>
    <n v="23"/>
    <n v="2"/>
    <n v="15207.92"/>
    <x v="0"/>
    <s v="tier - 1"/>
    <x v="1"/>
    <s v="23-Nov-1978"/>
    <n v="46"/>
  </r>
  <r>
    <s v="Id645"/>
    <n v="1960"/>
    <s v="Jul"/>
    <n v="25"/>
    <n v="2"/>
    <n v="15230.32"/>
    <x v="0"/>
    <s v="tier - 2"/>
    <x v="8"/>
    <s v="25-Jul-1960"/>
    <n v="65"/>
  </r>
  <r>
    <s v="Id644"/>
    <n v="1969"/>
    <s v="Sep"/>
    <n v="16"/>
    <n v="0"/>
    <n v="15260.52"/>
    <x v="0"/>
    <s v="tier - 2"/>
    <x v="9"/>
    <s v="16-Sep-1969"/>
    <n v="56"/>
  </r>
  <r>
    <s v="Id643"/>
    <n v="1963"/>
    <s v="Dec"/>
    <n v="13"/>
    <n v="0"/>
    <n v="15322.77"/>
    <x v="0"/>
    <s v="tier - 3"/>
    <x v="11"/>
    <s v="13-Dec-1963"/>
    <n v="61"/>
  </r>
  <r>
    <s v="Id642"/>
    <n v="2001"/>
    <s v="Jul"/>
    <n v="14"/>
    <n v="1"/>
    <n v="15359.1"/>
    <x v="0"/>
    <s v="tier - 3"/>
    <x v="8"/>
    <s v="14-Jul-2001"/>
    <n v="24"/>
  </r>
  <r>
    <s v="Id641"/>
    <n v="1988"/>
    <s v="Dec"/>
    <n v="17"/>
    <n v="3"/>
    <n v="15361.5"/>
    <x v="0"/>
    <s v="tier - 3"/>
    <x v="9"/>
    <s v="17-Dec-1988"/>
    <n v="36"/>
  </r>
  <r>
    <s v="Id640"/>
    <n v="1968"/>
    <s v="Jul"/>
    <n v="18"/>
    <n v="0"/>
    <n v="15363.77"/>
    <x v="0"/>
    <s v="tier - 1"/>
    <x v="14"/>
    <s v="18-Jul-1968"/>
    <n v="57"/>
  </r>
  <r>
    <s v="Id639"/>
    <n v="1962"/>
    <s v="Sep"/>
    <n v="6"/>
    <n v="0"/>
    <n v="15368.22"/>
    <x v="0"/>
    <s v="tier - 2"/>
    <x v="2"/>
    <s v="6-Sep-1962"/>
    <n v="63"/>
  </r>
  <r>
    <s v="Id638"/>
    <n v="1964"/>
    <s v="Sep"/>
    <n v="4"/>
    <n v="0"/>
    <n v="15377.77"/>
    <x v="0"/>
    <s v="tier - 2"/>
    <x v="1"/>
    <s v="4-Sep-1964"/>
    <n v="61"/>
  </r>
  <r>
    <s v="Id637"/>
    <n v="1990"/>
    <s v="Oct"/>
    <n v="25"/>
    <n v="3"/>
    <n v="15440.2"/>
    <x v="0"/>
    <s v="tier - 1"/>
    <x v="1"/>
    <s v="25-Oct-1990"/>
    <n v="35"/>
  </r>
  <r>
    <s v="Id636"/>
    <n v="1976"/>
    <s v="Jul"/>
    <n v="20"/>
    <n v="2"/>
    <n v="15450.48"/>
    <x v="0"/>
    <s v="tier - 1"/>
    <x v="14"/>
    <s v="20-Jul-1976"/>
    <n v="49"/>
  </r>
  <r>
    <s v="Id635"/>
    <n v="2004"/>
    <s v="Jul"/>
    <n v="17"/>
    <n v="0"/>
    <n v="15518.18"/>
    <x v="0"/>
    <s v="tier - 3"/>
    <x v="3"/>
    <s v="17-Jul-2004"/>
    <n v="21"/>
  </r>
  <r>
    <s v="Id634"/>
    <n v="1974"/>
    <s v="Jun"/>
    <n v="28"/>
    <n v="0"/>
    <n v="15532.16"/>
    <x v="0"/>
    <s v="tier - 2"/>
    <x v="14"/>
    <s v="28-Jun-1974"/>
    <n v="51"/>
  </r>
  <r>
    <s v="Id633"/>
    <n v="1959"/>
    <s v="Oct"/>
    <n v="2"/>
    <n v="3"/>
    <n v="15555.19"/>
    <x v="0"/>
    <s v="tier - 3"/>
    <x v="1"/>
    <s v="2-Oct-1959"/>
    <n v="66"/>
  </r>
  <r>
    <s v="Id632"/>
    <n v="1974"/>
    <s v="Jul"/>
    <n v="30"/>
    <n v="0"/>
    <n v="15556.67"/>
    <x v="0"/>
    <s v="tier - 2"/>
    <x v="1"/>
    <s v="30-Jul-1974"/>
    <n v="51"/>
  </r>
  <r>
    <s v="Id631"/>
    <n v="1965"/>
    <s v="Oct"/>
    <n v="28"/>
    <n v="0"/>
    <n v="15608.58"/>
    <x v="0"/>
    <s v="tier - 2"/>
    <x v="14"/>
    <s v="28-Oct-1965"/>
    <n v="60"/>
  </r>
  <r>
    <s v="Id630"/>
    <n v="1960"/>
    <s v="Jun"/>
    <n v="6"/>
    <n v="3"/>
    <n v="15612.19"/>
    <x v="0"/>
    <s v="tier - 2"/>
    <x v="1"/>
    <s v="6-Jun-1960"/>
    <n v="65"/>
  </r>
  <r>
    <s v="Id629"/>
    <n v="1988"/>
    <s v="Dec"/>
    <n v="22"/>
    <n v="3"/>
    <n v="15646.28"/>
    <x v="0"/>
    <s v="tier - 2"/>
    <x v="2"/>
    <s v="22-Dec-1988"/>
    <n v="36"/>
  </r>
  <r>
    <s v="Id628"/>
    <n v="1973"/>
    <s v="Jun"/>
    <n v="26"/>
    <n v="0"/>
    <n v="15670.3"/>
    <x v="0"/>
    <s v="tier - 2"/>
    <x v="14"/>
    <s v="26-Jun-1973"/>
    <n v="52"/>
  </r>
  <r>
    <s v="Id627"/>
    <n v="1976"/>
    <s v="Sep"/>
    <n v="20"/>
    <n v="2"/>
    <n v="15698.86"/>
    <x v="0"/>
    <s v="tier - 2"/>
    <x v="1"/>
    <s v="20-Sep-1976"/>
    <n v="49"/>
  </r>
  <r>
    <s v="Id626"/>
    <n v="1974"/>
    <s v="Aug"/>
    <n v="29"/>
    <n v="0"/>
    <n v="15746.62"/>
    <x v="0"/>
    <s v="tier - 1"/>
    <x v="1"/>
    <s v="29-Aug-1974"/>
    <n v="51"/>
  </r>
  <r>
    <s v="Id625"/>
    <n v="1997"/>
    <s v="Oct"/>
    <n v="9"/>
    <n v="0"/>
    <n v="15817.99"/>
    <x v="0"/>
    <s v="tier - 2"/>
    <x v="1"/>
    <s v="9-Oct-1997"/>
    <n v="28"/>
  </r>
  <r>
    <s v="Id624"/>
    <n v="1984"/>
    <s v="Jun"/>
    <n v="26"/>
    <n v="0"/>
    <n v="15820.7"/>
    <x v="0"/>
    <s v="tier - 3"/>
    <x v="2"/>
    <s v="26-Jun-1984"/>
    <n v="41"/>
  </r>
  <r>
    <s v="Id623"/>
    <n v="1982"/>
    <s v="Nov"/>
    <n v="11"/>
    <n v="4"/>
    <n v="15828.82"/>
    <x v="0"/>
    <s v="tier - 3"/>
    <x v="2"/>
    <s v="11-Nov-1982"/>
    <n v="42"/>
  </r>
  <r>
    <s v="Id622"/>
    <n v="1962"/>
    <s v="Dec"/>
    <n v="25"/>
    <n v="0"/>
    <n v="15840.81"/>
    <x v="0"/>
    <s v="tier - 1"/>
    <x v="16"/>
    <s v="25-Dec-1962"/>
    <n v="62"/>
  </r>
  <r>
    <s v="Id621"/>
    <n v="1980"/>
    <s v="Oct"/>
    <n v="12"/>
    <n v="2"/>
    <n v="15922.29"/>
    <x v="0"/>
    <s v="tier - 3"/>
    <x v="14"/>
    <s v="12-Oct-1980"/>
    <n v="45"/>
  </r>
  <r>
    <s v="Id620"/>
    <n v="1982"/>
    <s v="Jul"/>
    <n v="24"/>
    <n v="3"/>
    <n v="15965.29"/>
    <x v="0"/>
    <s v="tier - 1"/>
    <x v="1"/>
    <s v="24-Jul-1982"/>
    <n v="43"/>
  </r>
  <r>
    <s v="Id619"/>
    <n v="1980"/>
    <s v="Sep"/>
    <n v="19"/>
    <n v="2"/>
    <n v="15966.19"/>
    <x v="0"/>
    <s v="tier - 2"/>
    <x v="1"/>
    <s v="19-Sep-1980"/>
    <n v="45"/>
  </r>
  <r>
    <s v="Id618"/>
    <n v="1988"/>
    <s v="Dec"/>
    <n v="5"/>
    <n v="3"/>
    <n v="16059.06"/>
    <x v="0"/>
    <s v="tier - 3"/>
    <x v="1"/>
    <s v="5-Dec-1988"/>
    <n v="36"/>
  </r>
  <r>
    <s v="Id617"/>
    <n v="1978"/>
    <s v="Sep"/>
    <n v="16"/>
    <n v="2"/>
    <n v="16062.89"/>
    <x v="0"/>
    <s v="tier - 2"/>
    <x v="14"/>
    <s v="16-Sep-1978"/>
    <n v="47"/>
  </r>
  <r>
    <s v="Id616"/>
    <n v="1958"/>
    <s v="Oct"/>
    <n v="22"/>
    <n v="2"/>
    <n v="16069.08"/>
    <x v="0"/>
    <s v="tier - 2"/>
    <x v="8"/>
    <s v="22-Oct-1958"/>
    <n v="67"/>
  </r>
  <r>
    <s v="Id615"/>
    <n v="1958"/>
    <s v="Jun"/>
    <n v="21"/>
    <n v="3"/>
    <n v="16085.13"/>
    <x v="0"/>
    <s v="tier - 2"/>
    <x v="0"/>
    <s v="21-Jun-1958"/>
    <n v="67"/>
  </r>
  <r>
    <s v="Id614"/>
    <n v="1985"/>
    <s v="Aug"/>
    <n v="27"/>
    <n v="3"/>
    <n v="16097.94"/>
    <x v="0"/>
    <s v="tier - 3"/>
    <x v="1"/>
    <s v="27-Aug-1985"/>
    <n v="40"/>
  </r>
  <r>
    <s v="Id613"/>
    <n v="1993"/>
    <s v="Aug"/>
    <n v="8"/>
    <n v="0"/>
    <n v="16115.3"/>
    <x v="0"/>
    <s v="tier - 1"/>
    <x v="8"/>
    <s v="8-Aug-1993"/>
    <n v="32"/>
  </r>
  <r>
    <s v="Id612"/>
    <n v="1987"/>
    <s v="Oct"/>
    <n v="6"/>
    <n v="3"/>
    <n v="16122.65"/>
    <x v="0"/>
    <s v="tier - 1"/>
    <x v="2"/>
    <s v="6-Oct-1987"/>
    <n v="38"/>
  </r>
  <r>
    <s v="Id611"/>
    <n v="1993"/>
    <s v="Dec"/>
    <n v="12"/>
    <n v="0"/>
    <n v="16138.76"/>
    <x v="0"/>
    <s v="tier - 3"/>
    <x v="12"/>
    <s v="12-Dec-1993"/>
    <n v="31"/>
  </r>
  <r>
    <s v="Id610"/>
    <n v="1982"/>
    <s v="Jul"/>
    <n v="6"/>
    <n v="3"/>
    <n v="16152.04"/>
    <x v="0"/>
    <s v="tier - 1"/>
    <x v="14"/>
    <s v="6-Jul-1982"/>
    <n v="43"/>
  </r>
  <r>
    <s v="Id609"/>
    <n v="1974"/>
    <s v="Sep"/>
    <n v="11"/>
    <n v="0"/>
    <n v="16190.97"/>
    <x v="0"/>
    <s v="tier - 3"/>
    <x v="1"/>
    <s v="11-Sep-1974"/>
    <n v="51"/>
  </r>
  <r>
    <s v="Id608"/>
    <n v="1988"/>
    <s v="Aug"/>
    <n v="6"/>
    <n v="3"/>
    <n v="16199.1"/>
    <x v="0"/>
    <s v="tier - 2"/>
    <x v="1"/>
    <s v="6-Aug-1988"/>
    <n v="37"/>
  </r>
  <r>
    <s v="Id607"/>
    <n v="1988"/>
    <s v="Aug"/>
    <n v="21"/>
    <n v="3"/>
    <n v="16205.88"/>
    <x v="0"/>
    <s v="tier - 1"/>
    <x v="1"/>
    <s v="21-Aug-1988"/>
    <n v="37"/>
  </r>
  <r>
    <s v="Id606"/>
    <n v="2002"/>
    <s v="Sep"/>
    <n v="8"/>
    <n v="0"/>
    <n v="16232.85"/>
    <x v="0"/>
    <s v="tier - 1"/>
    <x v="2"/>
    <s v="8-Sep-2002"/>
    <n v="23"/>
  </r>
  <r>
    <s v="Id605"/>
    <n v="1972"/>
    <s v="Jul"/>
    <n v="30"/>
    <n v="0"/>
    <n v="16267.32"/>
    <x v="0"/>
    <s v="tier - 2"/>
    <x v="9"/>
    <s v="30-Jul-1972"/>
    <n v="53"/>
  </r>
  <r>
    <s v="Id604"/>
    <n v="2003"/>
    <s v="Aug"/>
    <n v="24"/>
    <n v="0"/>
    <n v="16297.85"/>
    <x v="0"/>
    <s v="tier - 3"/>
    <x v="2"/>
    <s v="24-Aug-2003"/>
    <n v="22"/>
  </r>
  <r>
    <s v="Id603"/>
    <n v="1969"/>
    <s v="Aug"/>
    <n v="8"/>
    <n v="0"/>
    <n v="16311.05"/>
    <x v="0"/>
    <s v="tier - 3"/>
    <x v="14"/>
    <s v="8-Aug-1969"/>
    <n v="56"/>
  </r>
  <r>
    <s v="Id602"/>
    <n v="1965"/>
    <s v="Dec"/>
    <n v="5"/>
    <n v="0"/>
    <n v="16351.42"/>
    <x v="0"/>
    <s v="tier - 3"/>
    <x v="14"/>
    <s v="5-Dec-1965"/>
    <n v="59"/>
  </r>
  <r>
    <s v="Id601"/>
    <n v="1995"/>
    <s v="Sep"/>
    <n v="28"/>
    <n v="3"/>
    <n v="16420.490000000002"/>
    <x v="0"/>
    <s v="tier - 3"/>
    <x v="1"/>
    <s v="28-Sep-1995"/>
    <n v="30"/>
  </r>
  <r>
    <s v="Id600"/>
    <n v="2003"/>
    <s v="Dec"/>
    <n v="20"/>
    <n v="1"/>
    <n v="16450.89"/>
    <x v="0"/>
    <s v="tier - 1"/>
    <x v="1"/>
    <s v="20-Dec-2003"/>
    <n v="21"/>
  </r>
  <r>
    <s v="Id599"/>
    <n v="1958"/>
    <s v="Oct"/>
    <n v="10"/>
    <n v="3"/>
    <n v="16455.71"/>
    <x v="0"/>
    <s v="tier - 2"/>
    <x v="1"/>
    <s v="10-Oct-1958"/>
    <n v="67"/>
  </r>
  <r>
    <s v="Id598"/>
    <n v="1995"/>
    <s v="Dec"/>
    <n v="23"/>
    <n v="0"/>
    <n v="16577.78"/>
    <x v="0"/>
    <s v="tier - 1"/>
    <x v="0"/>
    <s v="23-Dec-1995"/>
    <n v="29"/>
  </r>
  <r>
    <s v="Id597"/>
    <n v="2001"/>
    <s v="Jun"/>
    <n v="25"/>
    <n v="0"/>
    <n v="16586.5"/>
    <x v="0"/>
    <s v="tier - 1"/>
    <x v="0"/>
    <s v="25-Jun-2001"/>
    <n v="24"/>
  </r>
  <r>
    <s v="Id596"/>
    <n v="1963"/>
    <s v="Jun"/>
    <n v="25"/>
    <n v="0"/>
    <n v="16587.96"/>
    <x v="0"/>
    <s v="tier - 2"/>
    <x v="9"/>
    <s v="25-Jun-1963"/>
    <n v="62"/>
  </r>
  <r>
    <s v="Id595"/>
    <n v="1970"/>
    <s v="Jul"/>
    <n v="10"/>
    <n v="0"/>
    <n v="16600.16"/>
    <x v="0"/>
    <s v="tier - 2"/>
    <x v="2"/>
    <s v="10-Jul-1970"/>
    <n v="55"/>
  </r>
  <r>
    <s v="Id594"/>
    <n v="1975"/>
    <s v="Jul"/>
    <n v="24"/>
    <n v="1"/>
    <n v="16602.18"/>
    <x v="0"/>
    <s v="tier - 1"/>
    <x v="14"/>
    <s v="24-Jul-1975"/>
    <n v="50"/>
  </r>
  <r>
    <s v="Id593"/>
    <n v="1977"/>
    <s v="Sep"/>
    <n v="25"/>
    <n v="2"/>
    <n v="16631.61"/>
    <x v="0"/>
    <s v="tier - 1"/>
    <x v="1"/>
    <s v="25-Sep-1977"/>
    <n v="48"/>
  </r>
  <r>
    <s v="Id592"/>
    <n v="1993"/>
    <s v="Nov"/>
    <n v="5"/>
    <n v="1"/>
    <n v="16657.72"/>
    <x v="0"/>
    <s v="tier - 1"/>
    <x v="8"/>
    <s v="5-Nov-1993"/>
    <n v="32"/>
  </r>
  <r>
    <s v="Id591"/>
    <n v="1974"/>
    <s v="Aug"/>
    <n v="28"/>
    <n v="0"/>
    <n v="16770.990000000002"/>
    <x v="0"/>
    <s v="tier - 1"/>
    <x v="1"/>
    <s v="28-Aug-1974"/>
    <n v="51"/>
  </r>
  <r>
    <s v="Id590"/>
    <n v="1989"/>
    <s v="Sep"/>
    <n v="23"/>
    <n v="2"/>
    <n v="16776.3"/>
    <x v="0"/>
    <s v="tier - 2"/>
    <x v="8"/>
    <s v="23-Sep-1989"/>
    <n v="36"/>
  </r>
  <r>
    <s v="Id589"/>
    <n v="1962"/>
    <s v="Jul"/>
    <n v="29"/>
    <n v="0"/>
    <n v="16779.400000000001"/>
    <x v="0"/>
    <s v="tier - 2"/>
    <x v="14"/>
    <s v="29-Jul-1962"/>
    <n v="63"/>
  </r>
  <r>
    <s v="Id588"/>
    <n v="1995"/>
    <s v="Oct"/>
    <n v="19"/>
    <n v="1"/>
    <n v="16796.41"/>
    <x v="0"/>
    <s v="tier - 3"/>
    <x v="8"/>
    <s v="19-Oct-1995"/>
    <n v="30"/>
  </r>
  <r>
    <s v="Id587"/>
    <n v="1974"/>
    <s v="Aug"/>
    <n v="8"/>
    <n v="0"/>
    <n v="16841.32"/>
    <x v="0"/>
    <s v="tier - 3"/>
    <x v="2"/>
    <s v="8-Aug-1974"/>
    <n v="51"/>
  </r>
  <r>
    <s v="Id586"/>
    <n v="2003"/>
    <s v="Sep"/>
    <n v="10"/>
    <n v="0"/>
    <n v="16884.919999999998"/>
    <x v="0"/>
    <s v="tier - 2"/>
    <x v="2"/>
    <s v="10-Sep-2003"/>
    <n v="22"/>
  </r>
  <r>
    <s v="Id585"/>
    <n v="1968"/>
    <s v="Oct"/>
    <n v="21"/>
    <n v="0"/>
    <n v="16903.5"/>
    <x v="0"/>
    <s v="tier - 3"/>
    <x v="1"/>
    <s v="21-Oct-1968"/>
    <n v="57"/>
  </r>
  <r>
    <s v="Id584"/>
    <n v="1977"/>
    <s v="Aug"/>
    <n v="25"/>
    <n v="2"/>
    <n v="16921.09"/>
    <x v="0"/>
    <s v="tier - 3"/>
    <x v="9"/>
    <s v="25-Aug-1977"/>
    <n v="48"/>
  </r>
  <r>
    <s v="Id583"/>
    <n v="1980"/>
    <s v="Jul"/>
    <n v="16"/>
    <n v="2"/>
    <n v="16990.55"/>
    <x v="0"/>
    <s v="tier - 3"/>
    <x v="1"/>
    <s v="16-Jul-1980"/>
    <n v="45"/>
  </r>
  <r>
    <s v="Id582"/>
    <n v="1971"/>
    <s v="Aug"/>
    <n v="22"/>
    <n v="0"/>
    <n v="17016.009999999998"/>
    <x v="0"/>
    <s v="tier - 2"/>
    <x v="9"/>
    <s v="22-Aug-1971"/>
    <n v="54"/>
  </r>
  <r>
    <s v="Id581"/>
    <n v="1996"/>
    <s v="Jun"/>
    <n v="10"/>
    <n v="0"/>
    <n v="17043.34"/>
    <x v="0"/>
    <s v="tier - 3"/>
    <x v="0"/>
    <s v="10-Jun-1996"/>
    <n v="29"/>
  </r>
  <r>
    <s v="Id580"/>
    <n v="2003"/>
    <s v="Dec"/>
    <n v="26"/>
    <n v="0"/>
    <n v="17081.080000000002"/>
    <x v="0"/>
    <s v="tier - 2"/>
    <x v="2"/>
    <s v="26-Dec-2003"/>
    <n v="21"/>
  </r>
  <r>
    <s v="Id579"/>
    <n v="2002"/>
    <s v="Jun"/>
    <n v="28"/>
    <n v="1"/>
    <n v="17085.27"/>
    <x v="0"/>
    <s v="tier - 3"/>
    <x v="0"/>
    <s v="28-Jun-2002"/>
    <n v="23"/>
  </r>
  <r>
    <s v="Id578"/>
    <n v="1998"/>
    <s v="Jun"/>
    <n v="3"/>
    <n v="4"/>
    <n v="17128.43"/>
    <x v="0"/>
    <s v="tier - 3"/>
    <x v="5"/>
    <s v="3-Jun-1998"/>
    <n v="27"/>
  </r>
  <r>
    <s v="Id577"/>
    <n v="1965"/>
    <s v="Sep"/>
    <n v="16"/>
    <n v="0"/>
    <n v="17172.27"/>
    <x v="0"/>
    <s v="tier - 2"/>
    <x v="14"/>
    <s v="16-Sep-1965"/>
    <n v="60"/>
  </r>
  <r>
    <s v="Id576"/>
    <n v="1964"/>
    <s v="Jun"/>
    <n v="7"/>
    <n v="0"/>
    <n v="17174.52"/>
    <x v="0"/>
    <s v="tier - 2"/>
    <x v="1"/>
    <s v="7-Jun-1964"/>
    <n v="61"/>
  </r>
  <r>
    <s v="Id575"/>
    <n v="2004"/>
    <s v="Aug"/>
    <n v="18"/>
    <n v="1"/>
    <n v="17178.68"/>
    <x v="0"/>
    <s v="tier - 2"/>
    <x v="4"/>
    <s v="18-Aug-2004"/>
    <n v="21"/>
  </r>
  <r>
    <s v="Id574"/>
    <n v="1982"/>
    <s v="Oct"/>
    <n v="22"/>
    <n v="1"/>
    <n v="17179.52"/>
    <x v="0"/>
    <s v="tier - 1"/>
    <x v="0"/>
    <s v="22-Oct-1982"/>
    <n v="43"/>
  </r>
  <r>
    <s v="Id573"/>
    <n v="1975"/>
    <s v="Aug"/>
    <n v="25"/>
    <n v="1"/>
    <n v="17253.43"/>
    <x v="0"/>
    <s v="tier - 3"/>
    <x v="14"/>
    <s v="25-Aug-1975"/>
    <n v="50"/>
  </r>
  <r>
    <s v="Id572"/>
    <n v="1963"/>
    <s v="Jul"/>
    <n v="12"/>
    <n v="0"/>
    <n v="17337.580000000002"/>
    <x v="0"/>
    <s v="tier - 3"/>
    <x v="9"/>
    <s v="12-Jul-1963"/>
    <n v="62"/>
  </r>
  <r>
    <s v="Id571"/>
    <n v="2003"/>
    <s v="Nov"/>
    <n v="1"/>
    <n v="0"/>
    <n v="17352.68"/>
    <x v="0"/>
    <s v="tier - 3"/>
    <x v="1"/>
    <s v="1-Nov-2003"/>
    <n v="22"/>
  </r>
  <r>
    <s v="Id570"/>
    <n v="1992"/>
    <s v="Oct"/>
    <n v="18"/>
    <n v="2"/>
    <n v="17361.77"/>
    <x v="0"/>
    <s v="tier - 1"/>
    <x v="1"/>
    <s v="18-Oct-1992"/>
    <n v="33"/>
  </r>
  <r>
    <s v="Id569"/>
    <n v="2003"/>
    <s v="Nov"/>
    <n v="2"/>
    <n v="0"/>
    <n v="17468.98"/>
    <x v="0"/>
    <s v="tier - 1"/>
    <x v="1"/>
    <s v="2-Nov-2003"/>
    <n v="22"/>
  </r>
  <r>
    <s v="Id568"/>
    <n v="1971"/>
    <s v="Jun"/>
    <n v="8"/>
    <n v="0"/>
    <n v="17479.53"/>
    <x v="2"/>
    <s v="tier - 1"/>
    <x v="1"/>
    <s v="8-Jun-1971"/>
    <n v="54"/>
  </r>
  <r>
    <s v="Id567"/>
    <n v="1990"/>
    <s v="Dec"/>
    <n v="29"/>
    <n v="0"/>
    <n v="17496.310000000001"/>
    <x v="2"/>
    <s v="tier - 2"/>
    <x v="2"/>
    <s v="29-Dec-1990"/>
    <n v="34"/>
  </r>
  <r>
    <s v="Id566"/>
    <n v="1965"/>
    <s v="Jun"/>
    <n v="16"/>
    <n v="0"/>
    <n v="17505.650000000001"/>
    <x v="2"/>
    <s v="tier - 2"/>
    <x v="9"/>
    <s v="16-Jun-1965"/>
    <n v="60"/>
  </r>
  <r>
    <s v="Id565"/>
    <n v="1968"/>
    <s v="Jul"/>
    <n v="12"/>
    <n v="0"/>
    <n v="17507.47"/>
    <x v="2"/>
    <s v="tier - 1"/>
    <x v="14"/>
    <s v="12-Jul-1968"/>
    <n v="57"/>
  </r>
  <r>
    <s v="Id564"/>
    <n v="1963"/>
    <s v="Nov"/>
    <n v="16"/>
    <n v="0"/>
    <n v="17556.88"/>
    <x v="2"/>
    <s v="tier - 2"/>
    <x v="1"/>
    <s v="16-Nov-1963"/>
    <n v="61"/>
  </r>
  <r>
    <s v="Id563"/>
    <n v="2002"/>
    <s v="Aug"/>
    <n v="25"/>
    <n v="1"/>
    <n v="17560.38"/>
    <x v="2"/>
    <s v="tier - 1"/>
    <x v="1"/>
    <s v="25-Aug-2002"/>
    <n v="23"/>
  </r>
  <r>
    <s v="Id562"/>
    <n v="1970"/>
    <s v="Jul"/>
    <n v="26"/>
    <n v="0"/>
    <n v="17584.72"/>
    <x v="2"/>
    <s v="tier - 3"/>
    <x v="1"/>
    <s v="26-Jul-1970"/>
    <n v="55"/>
  </r>
  <r>
    <s v="Id561"/>
    <n v="1990"/>
    <s v="Oct"/>
    <n v="25"/>
    <n v="1"/>
    <n v="17626.240000000002"/>
    <x v="2"/>
    <s v="tier - 3"/>
    <x v="0"/>
    <s v="25-Oct-1990"/>
    <n v="35"/>
  </r>
  <r>
    <s v="Id560"/>
    <n v="1994"/>
    <s v="Jul"/>
    <n v="1"/>
    <n v="3"/>
    <n v="17663.14"/>
    <x v="2"/>
    <s v="tier - 3"/>
    <x v="0"/>
    <s v="1-Jul-1994"/>
    <n v="31"/>
  </r>
  <r>
    <s v="Id559"/>
    <n v="2003"/>
    <s v="Jul"/>
    <n v="14"/>
    <n v="0"/>
    <n v="17748.509999999998"/>
    <x v="2"/>
    <s v="tier - 1"/>
    <x v="1"/>
    <s v="14-Jul-2003"/>
    <n v="22"/>
  </r>
  <r>
    <s v="Id558"/>
    <n v="1966"/>
    <s v="Jun"/>
    <n v="21"/>
    <n v="0"/>
    <n v="17777.73"/>
    <x v="2"/>
    <s v="tier - 3"/>
    <x v="1"/>
    <s v="21-Jun-1966"/>
    <n v="59"/>
  </r>
  <r>
    <s v="Id557"/>
    <n v="1979"/>
    <s v="Oct"/>
    <n v="10"/>
    <n v="2"/>
    <n v="17779.939999999999"/>
    <x v="2"/>
    <s v="tier - 2"/>
    <x v="1"/>
    <s v="10-Oct-1979"/>
    <n v="46"/>
  </r>
  <r>
    <s v="Id556"/>
    <n v="1963"/>
    <s v="Dec"/>
    <n v="8"/>
    <n v="0"/>
    <n v="17832.599999999999"/>
    <x v="2"/>
    <s v="tier - 2"/>
    <x v="1"/>
    <s v="8-Dec-1963"/>
    <n v="61"/>
  </r>
  <r>
    <s v="Id555"/>
    <n v="1976"/>
    <s v="Dec"/>
    <n v="12"/>
    <n v="2"/>
    <n v="17862.919999999998"/>
    <x v="2"/>
    <s v="tier - 2"/>
    <x v="1"/>
    <s v="12-Dec-1976"/>
    <n v="48"/>
  </r>
  <r>
    <s v="Id554"/>
    <n v="1997"/>
    <s v="Aug"/>
    <n v="26"/>
    <n v="0"/>
    <n v="17878.900000000001"/>
    <x v="2"/>
    <s v="tier - 2"/>
    <x v="8"/>
    <s v="26-Aug-1997"/>
    <n v="28"/>
  </r>
  <r>
    <s v="Id553"/>
    <n v="1979"/>
    <s v="Nov"/>
    <n v="12"/>
    <n v="2"/>
    <n v="17882.669999999998"/>
    <x v="2"/>
    <s v="tier - 3"/>
    <x v="1"/>
    <s v="12-Nov-1979"/>
    <n v="45"/>
  </r>
  <r>
    <s v="Id552"/>
    <n v="1989"/>
    <s v="Dec"/>
    <n v="4"/>
    <n v="0"/>
    <n v="17904.53"/>
    <x v="2"/>
    <s v="tier - 2"/>
    <x v="12"/>
    <s v="4-Dec-1989"/>
    <n v="35"/>
  </r>
  <r>
    <s v="Id551"/>
    <n v="1977"/>
    <s v="Oct"/>
    <n v="17"/>
    <n v="0"/>
    <n v="17929.3"/>
    <x v="2"/>
    <s v="tier - 2"/>
    <x v="0"/>
    <s v="17-Oct-1977"/>
    <n v="48"/>
  </r>
  <r>
    <s v="Id550"/>
    <n v="2001"/>
    <s v="Sep"/>
    <n v="28"/>
    <n v="4"/>
    <n v="17942.11"/>
    <x v="2"/>
    <s v="tier - 2"/>
    <x v="2"/>
    <s v="28-Sep-2001"/>
    <n v="24"/>
  </r>
  <r>
    <s v="Id549"/>
    <n v="1975"/>
    <s v="Jun"/>
    <n v="27"/>
    <n v="1"/>
    <n v="18031.16"/>
    <x v="2"/>
    <s v="tier - 3"/>
    <x v="9"/>
    <s v="27-Jun-1975"/>
    <n v="50"/>
  </r>
  <r>
    <s v="Id548"/>
    <n v="1965"/>
    <s v="Oct"/>
    <n v="17"/>
    <n v="0"/>
    <n v="18031.189999999999"/>
    <x v="2"/>
    <s v="tier - 2"/>
    <x v="1"/>
    <s v="17-Oct-1965"/>
    <n v="60"/>
  </r>
  <r>
    <s v="Id547"/>
    <n v="1999"/>
    <s v="Oct"/>
    <n v="24"/>
    <n v="0"/>
    <n v="18033.97"/>
    <x v="2"/>
    <s v="tier - 1"/>
    <x v="1"/>
    <s v="24-Oct-1999"/>
    <n v="26"/>
  </r>
  <r>
    <s v="Id546"/>
    <n v="1993"/>
    <s v="Jul"/>
    <n v="12"/>
    <n v="2"/>
    <n v="18157.88"/>
    <x v="2"/>
    <s v="tier - 1"/>
    <x v="1"/>
    <s v="12-Jul-1993"/>
    <n v="32"/>
  </r>
  <r>
    <s v="Id545"/>
    <n v="1963"/>
    <s v="Jul"/>
    <n v="4"/>
    <n v="0"/>
    <n v="18208.34"/>
    <x v="2"/>
    <s v="tier - 2"/>
    <x v="14"/>
    <s v="4-Jul-1963"/>
    <n v="62"/>
  </r>
  <r>
    <s v="Id544"/>
    <n v="1997"/>
    <s v="Jun"/>
    <n v="15"/>
    <n v="1"/>
    <n v="18218.16"/>
    <x v="2"/>
    <s v="tier - 1"/>
    <x v="0"/>
    <s v="15-Jun-1997"/>
    <n v="28"/>
  </r>
  <r>
    <s v="Id543"/>
    <n v="2004"/>
    <s v="Sep"/>
    <n v="10"/>
    <n v="3"/>
    <n v="18223.45"/>
    <x v="2"/>
    <s v="tier - 3"/>
    <x v="0"/>
    <s v="10-Sep-2004"/>
    <n v="21"/>
  </r>
  <r>
    <s v="Id542"/>
    <n v="1995"/>
    <s v="Aug"/>
    <n v="3"/>
    <n v="0"/>
    <n v="18246.5"/>
    <x v="2"/>
    <s v="tier - 1"/>
    <x v="0"/>
    <s v="3-Aug-1995"/>
    <n v="30"/>
  </r>
  <r>
    <s v="Id541"/>
    <n v="1992"/>
    <s v="Dec"/>
    <n v="25"/>
    <n v="3"/>
    <n v="18259.22"/>
    <x v="2"/>
    <s v="tier - 3"/>
    <x v="2"/>
    <s v="25-Dec-1992"/>
    <n v="32"/>
  </r>
  <r>
    <s v="Id540"/>
    <n v="1995"/>
    <s v="Jul"/>
    <n v="4"/>
    <n v="0"/>
    <n v="18310.740000000002"/>
    <x v="2"/>
    <s v="tier - 3"/>
    <x v="1"/>
    <s v="4-Jul-1995"/>
    <n v="30"/>
  </r>
  <r>
    <s v="Id539"/>
    <n v="1999"/>
    <s v="Dec"/>
    <n v="15"/>
    <n v="1"/>
    <n v="18328.240000000002"/>
    <x v="2"/>
    <s v="tier - 2"/>
    <x v="0"/>
    <s v="15-Dec-1999"/>
    <n v="25"/>
  </r>
  <r>
    <s v="Id538"/>
    <n v="1964"/>
    <s v="Sep"/>
    <n v="26"/>
    <n v="0"/>
    <n v="18443.11"/>
    <x v="2"/>
    <s v="tier - 2"/>
    <x v="1"/>
    <s v="26-Sep-1964"/>
    <n v="61"/>
  </r>
  <r>
    <s v="Id537"/>
    <n v="1986"/>
    <s v="Aug"/>
    <n v="12"/>
    <n v="2"/>
    <n v="18608.259999999998"/>
    <x v="2"/>
    <s v="tier - 3"/>
    <x v="2"/>
    <s v="12-Aug-1986"/>
    <n v="39"/>
  </r>
  <r>
    <s v="Id536"/>
    <n v="1998"/>
    <s v="Sep"/>
    <n v="23"/>
    <n v="0"/>
    <n v="18648.419999999998"/>
    <x v="2"/>
    <s v="tier - 1"/>
    <x v="4"/>
    <s v="23-Sep-1998"/>
    <n v="27"/>
  </r>
  <r>
    <s v="Id535"/>
    <n v="1970"/>
    <s v="Oct"/>
    <n v="17"/>
    <n v="0"/>
    <n v="18682.740000000002"/>
    <x v="2"/>
    <s v="tier - 3"/>
    <x v="1"/>
    <s v="17-Oct-1970"/>
    <n v="55"/>
  </r>
  <r>
    <s v="Id534"/>
    <n v="1967"/>
    <s v="Aug"/>
    <n v="30"/>
    <n v="0"/>
    <n v="18694.689999999999"/>
    <x v="2"/>
    <s v="tier - 1"/>
    <x v="9"/>
    <s v="30-Aug-1967"/>
    <n v="58"/>
  </r>
  <r>
    <s v="Id533"/>
    <n v="1992"/>
    <s v="Dec"/>
    <n v="27"/>
    <n v="3"/>
    <n v="18765.88"/>
    <x v="2"/>
    <s v="tier - 2"/>
    <x v="1"/>
    <s v="27-Dec-1992"/>
    <n v="32"/>
  </r>
  <r>
    <s v="Id532"/>
    <n v="1979"/>
    <s v="Nov"/>
    <n v="19"/>
    <n v="2"/>
    <n v="18767.740000000002"/>
    <x v="2"/>
    <s v="tier - 1"/>
    <x v="0"/>
    <s v="19-Nov-1979"/>
    <n v="45"/>
  </r>
  <r>
    <s v="Id531"/>
    <n v="1995"/>
    <s v="Nov"/>
    <n v="28"/>
    <n v="3"/>
    <n v="18804.75"/>
    <x v="2"/>
    <s v="tier - 1"/>
    <x v="1"/>
    <s v="28-Nov-1995"/>
    <n v="29"/>
  </r>
  <r>
    <s v="Id530"/>
    <n v="1979"/>
    <s v="Oct"/>
    <n v="15"/>
    <n v="2"/>
    <n v="18806.150000000001"/>
    <x v="2"/>
    <s v="tier - 2"/>
    <x v="0"/>
    <s v="15-Oct-1979"/>
    <n v="46"/>
  </r>
  <r>
    <s v="Id529"/>
    <n v="1962"/>
    <s v="Dec"/>
    <n v="18"/>
    <n v="0"/>
    <n v="18815.53"/>
    <x v="2"/>
    <s v="tier - 1"/>
    <x v="9"/>
    <s v="18-Dec-1962"/>
    <n v="62"/>
  </r>
  <r>
    <s v="Id528"/>
    <n v="2003"/>
    <s v="Jul"/>
    <n v="24"/>
    <n v="3"/>
    <n v="18838.7"/>
    <x v="2"/>
    <s v="tier - 3"/>
    <x v="1"/>
    <s v="24-Jul-2003"/>
    <n v="22"/>
  </r>
  <r>
    <s v="Id527"/>
    <n v="1963"/>
    <s v="Dec"/>
    <n v="6"/>
    <n v="0"/>
    <n v="18883.330000000002"/>
    <x v="2"/>
    <s v="tier - 1"/>
    <x v="14"/>
    <s v="6-Dec-1963"/>
    <n v="61"/>
  </r>
  <r>
    <s v="Id526"/>
    <n v="1995"/>
    <s v="Sep"/>
    <n v="27"/>
    <n v="1"/>
    <n v="18903.490000000002"/>
    <x v="2"/>
    <s v="tier - 2"/>
    <x v="8"/>
    <s v="27-Sep-1995"/>
    <n v="30"/>
  </r>
  <r>
    <s v="Id525"/>
    <n v="1969"/>
    <s v="Aug"/>
    <n v="3"/>
    <n v="0"/>
    <n v="18932.810000000001"/>
    <x v="2"/>
    <s v="tier - 3"/>
    <x v="1"/>
    <s v="3-Aug-1969"/>
    <n v="56"/>
  </r>
  <r>
    <s v="Id524"/>
    <n v="1963"/>
    <s v="Oct"/>
    <n v="20"/>
    <n v="0"/>
    <n v="18954.560000000001"/>
    <x v="2"/>
    <s v="tier - 1"/>
    <x v="14"/>
    <s v="20-Oct-1963"/>
    <n v="62"/>
  </r>
  <r>
    <s v="Id523"/>
    <n v="1998"/>
    <s v="Aug"/>
    <n v="6"/>
    <n v="0"/>
    <n v="18955.22"/>
    <x v="2"/>
    <s v="tier - 3"/>
    <x v="2"/>
    <s v="6-Aug-1998"/>
    <n v="27"/>
  </r>
  <r>
    <s v="Id522"/>
    <n v="1992"/>
    <s v="Nov"/>
    <n v="30"/>
    <n v="1"/>
    <n v="18963.169999999998"/>
    <x v="2"/>
    <s v="tier - 1"/>
    <x v="0"/>
    <s v="30-Nov-1992"/>
    <n v="32"/>
  </r>
  <r>
    <s v="Id521"/>
    <n v="1988"/>
    <s v="Oct"/>
    <n v="24"/>
    <n v="2"/>
    <n v="18972.5"/>
    <x v="2"/>
    <s v="tier - 3"/>
    <x v="0"/>
    <s v="24-Oct-1988"/>
    <n v="37"/>
  </r>
  <r>
    <s v="Id520"/>
    <n v="1983"/>
    <s v="Dec"/>
    <n v="19"/>
    <n v="5"/>
    <n v="19023.259999999998"/>
    <x v="2"/>
    <s v="tier - 3"/>
    <x v="2"/>
    <s v="19-Dec-1983"/>
    <n v="41"/>
  </r>
  <r>
    <s v="Id519"/>
    <n v="1989"/>
    <s v="Jun"/>
    <n v="5"/>
    <n v="1"/>
    <n v="19040.88"/>
    <x v="2"/>
    <s v="tier - 3"/>
    <x v="2"/>
    <s v="5-Jun-1989"/>
    <n v="36"/>
  </r>
  <r>
    <s v="Id518"/>
    <n v="1993"/>
    <s v="Sep"/>
    <n v="28"/>
    <n v="1"/>
    <n v="19107.78"/>
    <x v="2"/>
    <s v="tier - 2"/>
    <x v="0"/>
    <s v="28-Sep-1993"/>
    <n v="32"/>
  </r>
  <r>
    <s v="Id517"/>
    <n v="1979"/>
    <s v="Jul"/>
    <n v="2"/>
    <n v="2"/>
    <n v="19144.580000000002"/>
    <x v="2"/>
    <s v="tier - 1"/>
    <x v="8"/>
    <s v="2-Jul-1979"/>
    <n v="46"/>
  </r>
  <r>
    <s v="Id516"/>
    <n v="1991"/>
    <s v="Sep"/>
    <n v="16"/>
    <n v="3"/>
    <n v="19199.939999999999"/>
    <x v="2"/>
    <s v="tier - 3"/>
    <x v="2"/>
    <s v="16-Sep-1991"/>
    <n v="34"/>
  </r>
  <r>
    <s v="Id515"/>
    <n v="1985"/>
    <s v="Dec"/>
    <n v="28"/>
    <n v="0"/>
    <n v="19214.71"/>
    <x v="2"/>
    <s v="tier - 3"/>
    <x v="0"/>
    <s v="28-Dec-1985"/>
    <n v="39"/>
  </r>
  <r>
    <s v="Id514"/>
    <n v="1967"/>
    <s v="Jul"/>
    <n v="29"/>
    <n v="0"/>
    <n v="19259.96"/>
    <x v="2"/>
    <s v="tier - 1"/>
    <x v="1"/>
    <s v="29-Jul-1967"/>
    <n v="58"/>
  </r>
  <r>
    <s v="Id513"/>
    <n v="1966"/>
    <s v="Nov"/>
    <n v="15"/>
    <n v="0"/>
    <n v="19321.060000000001"/>
    <x v="2"/>
    <s v="tier - 1"/>
    <x v="1"/>
    <s v="15-Nov-1966"/>
    <n v="58"/>
  </r>
  <r>
    <s v="Id512"/>
    <n v="1991"/>
    <s v="Aug"/>
    <n v="24"/>
    <n v="0"/>
    <n v="19350.37"/>
    <x v="2"/>
    <s v="tier - 3"/>
    <x v="0"/>
    <s v="24-Aug-1991"/>
    <n v="34"/>
  </r>
  <r>
    <s v="Id511"/>
    <n v="1987"/>
    <s v="Jun"/>
    <n v="30"/>
    <n v="3"/>
    <n v="19362"/>
    <x v="2"/>
    <s v="tier - 3"/>
    <x v="0"/>
    <s v="30-Jun-1987"/>
    <n v="38"/>
  </r>
  <r>
    <s v="Id510"/>
    <n v="1993"/>
    <s v="Sep"/>
    <n v="6"/>
    <n v="2"/>
    <n v="19442.349999999999"/>
    <x v="2"/>
    <s v="tier - 3"/>
    <x v="1"/>
    <s v="6-Sep-1993"/>
    <n v="32"/>
  </r>
  <r>
    <s v="Id509"/>
    <n v="1982"/>
    <s v="Dec"/>
    <n v="15"/>
    <n v="2"/>
    <n v="19444.27"/>
    <x v="2"/>
    <s v="tier - 1"/>
    <x v="0"/>
    <s v="15-Dec-1982"/>
    <n v="42"/>
  </r>
  <r>
    <s v="Id508"/>
    <n v="1987"/>
    <s v="Nov"/>
    <n v="30"/>
    <n v="4"/>
    <n v="19496.72"/>
    <x v="2"/>
    <s v="tier - 3"/>
    <x v="4"/>
    <s v="30-Nov-1987"/>
    <n v="37"/>
  </r>
  <r>
    <s v="Id507"/>
    <n v="1980"/>
    <s v="Nov"/>
    <n v="8"/>
    <n v="0"/>
    <n v="19515.54"/>
    <x v="2"/>
    <s v="tier - 1"/>
    <x v="0"/>
    <s v="8-Nov-1980"/>
    <n v="44"/>
  </r>
  <r>
    <s v="Id506"/>
    <n v="1992"/>
    <s v="Aug"/>
    <n v="19"/>
    <n v="1"/>
    <n v="19521.97"/>
    <x v="2"/>
    <s v="tier - 2"/>
    <x v="0"/>
    <s v="19-Aug-1992"/>
    <n v="33"/>
  </r>
  <r>
    <s v="Id505"/>
    <n v="1985"/>
    <s v="Sep"/>
    <n v="17"/>
    <n v="0"/>
    <n v="19539.240000000002"/>
    <x v="2"/>
    <s v="tier - 1"/>
    <x v="0"/>
    <s v="17-Sep-1985"/>
    <n v="40"/>
  </r>
  <r>
    <s v="Id504"/>
    <n v="1963"/>
    <s v="Jul"/>
    <n v="14"/>
    <n v="0"/>
    <n v="19551.34"/>
    <x v="2"/>
    <s v="tier - 3"/>
    <x v="1"/>
    <s v="14-Jul-1963"/>
    <n v="62"/>
  </r>
  <r>
    <s v="Id503"/>
    <n v="1978"/>
    <s v="Sep"/>
    <n v="24"/>
    <n v="1"/>
    <n v="19594.810000000001"/>
    <x v="2"/>
    <s v="tier - 1"/>
    <x v="8"/>
    <s v="24-Sep-1978"/>
    <n v="47"/>
  </r>
  <r>
    <s v="Id502"/>
    <n v="1994"/>
    <s v="Aug"/>
    <n v="27"/>
    <n v="0"/>
    <n v="19673.34"/>
    <x v="2"/>
    <s v="tier - 2"/>
    <x v="1"/>
    <s v="27-Aug-1994"/>
    <n v="31"/>
  </r>
  <r>
    <s v="Id501"/>
    <n v="1990"/>
    <s v="Aug"/>
    <n v="8"/>
    <n v="1"/>
    <n v="19719.689999999999"/>
    <x v="2"/>
    <s v="tier - 2"/>
    <x v="0"/>
    <s v="8-Aug-1990"/>
    <n v="35"/>
  </r>
  <r>
    <s v="Id500"/>
    <n v="1972"/>
    <s v="Jun"/>
    <n v="14"/>
    <n v="3"/>
    <n v="19749.38"/>
    <x v="2"/>
    <s v="tier - 3"/>
    <x v="0"/>
    <s v="14-Jun-1972"/>
    <n v="53"/>
  </r>
  <r>
    <s v="Id499"/>
    <n v="1979"/>
    <s v="Oct"/>
    <n v="30"/>
    <n v="2"/>
    <n v="19798.05"/>
    <x v="2"/>
    <s v="tier - 1"/>
    <x v="8"/>
    <s v="30-Oct-1979"/>
    <n v="46"/>
  </r>
  <r>
    <s v="Id498"/>
    <n v="1997"/>
    <s v="Oct"/>
    <n v="18"/>
    <n v="3"/>
    <n v="19933.46"/>
    <x v="2"/>
    <s v="tier - 3"/>
    <x v="2"/>
    <s v="18-Oct-1997"/>
    <n v="28"/>
  </r>
  <r>
    <s v="Id497"/>
    <n v="1980"/>
    <s v="Oct"/>
    <n v="9"/>
    <n v="0"/>
    <n v="19964.75"/>
    <x v="2"/>
    <s v="tier - 2"/>
    <x v="8"/>
    <s v="9-Oct-1980"/>
    <n v="45"/>
  </r>
  <r>
    <s v="Id496"/>
    <n v="1966"/>
    <s v="Aug"/>
    <n v="10"/>
    <n v="0"/>
    <n v="19995.29"/>
    <x v="2"/>
    <s v="tier - 3"/>
    <x v="14"/>
    <s v="10-Aug-1966"/>
    <n v="59"/>
  </r>
  <r>
    <s v="Id495"/>
    <n v="1988"/>
    <s v="Jul"/>
    <n v="25"/>
    <n v="1"/>
    <n v="20009.63"/>
    <x v="0"/>
    <s v="tier - 1"/>
    <x v="1"/>
    <s v="25-Jul-1988"/>
    <n v="37"/>
  </r>
  <r>
    <s v="Id494"/>
    <n v="1983"/>
    <s v="Oct"/>
    <n v="6"/>
    <n v="0"/>
    <n v="20149.32"/>
    <x v="0"/>
    <s v="tier - 1"/>
    <x v="5"/>
    <s v="6-Oct-1983"/>
    <n v="42"/>
  </r>
  <r>
    <s v="Id493"/>
    <n v="2002"/>
    <s v="Jul"/>
    <n v="9"/>
    <n v="0"/>
    <n v="20167.34"/>
    <x v="1"/>
    <s v="tier - 3"/>
    <x v="2"/>
    <s v="9-Jul-2002"/>
    <n v="23"/>
  </r>
  <r>
    <s v="Id492"/>
    <n v="1994"/>
    <s v="Jun"/>
    <n v="8"/>
    <n v="2"/>
    <n v="20177.669999999998"/>
    <x v="0"/>
    <s v="tier - 1"/>
    <x v="2"/>
    <s v="8-Jun-1994"/>
    <n v="31"/>
  </r>
  <r>
    <s v="Id491"/>
    <n v="1987"/>
    <s v="Oct"/>
    <n v="17"/>
    <n v="0"/>
    <n v="20234.849999999999"/>
    <x v="0"/>
    <s v="tier - 3"/>
    <x v="1"/>
    <s v="17-Oct-1987"/>
    <n v="38"/>
  </r>
  <r>
    <s v="Id490"/>
    <n v="1966"/>
    <s v="Aug"/>
    <n v="22"/>
    <n v="0"/>
    <n v="20253.84"/>
    <x v="0"/>
    <s v="tier - 3"/>
    <x v="1"/>
    <s v="22-Aug-1966"/>
    <n v="59"/>
  </r>
  <r>
    <s v="Id489"/>
    <n v="1993"/>
    <s v="Sep"/>
    <n v="7"/>
    <n v="1"/>
    <n v="20277.810000000001"/>
    <x v="1"/>
    <s v="tier - 3"/>
    <x v="5"/>
    <s v="7-Sep-1993"/>
    <n v="32"/>
  </r>
  <r>
    <s v="Id488"/>
    <n v="1985"/>
    <s v="Sep"/>
    <n v="17"/>
    <n v="1"/>
    <n v="20296.86"/>
    <x v="1"/>
    <s v="tier - 1"/>
    <x v="8"/>
    <s v="17-Sep-1985"/>
    <n v="40"/>
  </r>
  <r>
    <s v="Id487"/>
    <n v="1962"/>
    <s v="Jul"/>
    <n v="2"/>
    <n v="0"/>
    <n v="20354.5"/>
    <x v="1"/>
    <s v="tier - 2"/>
    <x v="14"/>
    <s v="2-Jul-1962"/>
    <n v="63"/>
  </r>
  <r>
    <s v="Id486"/>
    <n v="1985"/>
    <s v="Jul"/>
    <n v="12"/>
    <n v="0"/>
    <n v="20420.599999999999"/>
    <x v="1"/>
    <s v="tier - 2"/>
    <x v="2"/>
    <s v="12-Jul-1985"/>
    <n v="40"/>
  </r>
  <r>
    <s v="Id485"/>
    <n v="1962"/>
    <s v="Oct"/>
    <n v="18"/>
    <n v="0"/>
    <n v="20446.849999999999"/>
    <x v="0"/>
    <s v="tier - 1"/>
    <x v="1"/>
    <s v="18-Oct-1962"/>
    <n v="63"/>
  </r>
  <r>
    <s v="Id484"/>
    <n v="1969"/>
    <s v="Oct"/>
    <n v="13"/>
    <n v="3"/>
    <n v="20463"/>
    <x v="0"/>
    <s v="tier - 2"/>
    <x v="0"/>
    <s v="13-Oct-1969"/>
    <n v="56"/>
  </r>
  <r>
    <s v="Id483"/>
    <n v="1966"/>
    <s v="Jul"/>
    <n v="9"/>
    <n v="0"/>
    <n v="20568.32"/>
    <x v="1"/>
    <s v="tier - 2"/>
    <x v="1"/>
    <s v="9-Jul-1966"/>
    <n v="59"/>
  </r>
  <r>
    <s v="Id482"/>
    <n v="1967"/>
    <s v="Dec"/>
    <n v="17"/>
    <n v="0"/>
    <n v="20630.28"/>
    <x v="0"/>
    <s v="tier - 3"/>
    <x v="2"/>
    <s v="17-Dec-1967"/>
    <n v="57"/>
  </r>
  <r>
    <s v="Id481"/>
    <n v="1965"/>
    <s v="Aug"/>
    <n v="1"/>
    <n v="0"/>
    <n v="20709.02"/>
    <x v="1"/>
    <s v="tier - 2"/>
    <x v="4"/>
    <s v="1-Aug-1965"/>
    <n v="60"/>
  </r>
  <r>
    <s v="Id480"/>
    <n v="1992"/>
    <s v="Sep"/>
    <n v="14"/>
    <n v="3"/>
    <n v="20745.990000000002"/>
    <x v="1"/>
    <s v="tier - 1"/>
    <x v="1"/>
    <s v="14-Sep-1992"/>
    <n v="33"/>
  </r>
  <r>
    <s v="Id479"/>
    <n v="1986"/>
    <s v="Aug"/>
    <n v="4"/>
    <n v="1"/>
    <n v="20773.63"/>
    <x v="0"/>
    <s v="tier - 3"/>
    <x v="12"/>
    <s v="4-Aug-1986"/>
    <n v="39"/>
  </r>
  <r>
    <s v="Id478"/>
    <n v="1967"/>
    <s v="Sep"/>
    <n v="8"/>
    <n v="0"/>
    <n v="20781.490000000002"/>
    <x v="0"/>
    <s v="tier - 3"/>
    <x v="0"/>
    <s v="8-Sep-1967"/>
    <n v="58"/>
  </r>
  <r>
    <s v="Id477"/>
    <n v="1975"/>
    <s v="Dec"/>
    <n v="8"/>
    <n v="0"/>
    <n v="20878.78"/>
    <x v="0"/>
    <s v="tier - 1"/>
    <x v="8"/>
    <s v="8-Dec-1975"/>
    <n v="49"/>
  </r>
  <r>
    <s v="Id476"/>
    <n v="1964"/>
    <s v="Nov"/>
    <n v="19"/>
    <n v="0"/>
    <n v="20893.060000000001"/>
    <x v="0"/>
    <s v="tier - 3"/>
    <x v="1"/>
    <s v="19-Nov-1964"/>
    <n v="60"/>
  </r>
  <r>
    <s v="id2444"/>
    <n v="1987"/>
    <s v="Nov"/>
    <n v="27"/>
    <n v="2"/>
    <n v="20984.09"/>
    <x v="0"/>
    <s v="tier - 2"/>
    <x v="3"/>
    <s v="27-Nov-1987"/>
    <n v="37"/>
  </r>
  <r>
    <s v="Id475"/>
    <n v="1983"/>
    <s v="Jul"/>
    <n v="2"/>
    <n v="1"/>
    <n v="21082.16"/>
    <x v="1"/>
    <s v="tier - 2"/>
    <x v="2"/>
    <s v="2-Jul-1983"/>
    <n v="42"/>
  </r>
  <r>
    <s v="Id474"/>
    <n v="1977"/>
    <s v="Nov"/>
    <n v="23"/>
    <n v="2"/>
    <n v="21098.55"/>
    <x v="1"/>
    <s v="tier - 3"/>
    <x v="1"/>
    <s v="23-Nov-1977"/>
    <n v="47"/>
  </r>
  <r>
    <s v="Id473"/>
    <n v="1969"/>
    <s v="Aug"/>
    <n v="26"/>
    <n v="0"/>
    <n v="21195.82"/>
    <x v="1"/>
    <s v="tier - 1"/>
    <x v="0"/>
    <s v="26-Aug-1969"/>
    <n v="56"/>
  </r>
  <r>
    <s v="Id472"/>
    <n v="1974"/>
    <s v="Oct"/>
    <n v="14"/>
    <n v="0"/>
    <n v="21223.68"/>
    <x v="1"/>
    <s v="tier - 2"/>
    <x v="0"/>
    <s v="14-Oct-1974"/>
    <n v="51"/>
  </r>
  <r>
    <s v="Id471"/>
    <n v="1974"/>
    <s v="Sep"/>
    <n v="3"/>
    <n v="0"/>
    <n v="21232.18"/>
    <x v="1"/>
    <s v="tier - 2"/>
    <x v="2"/>
    <s v="3-Sep-1974"/>
    <n v="51"/>
  </r>
  <r>
    <s v="Id470"/>
    <n v="1980"/>
    <s v="Dec"/>
    <n v="10"/>
    <n v="2"/>
    <n v="21259.38"/>
    <x v="1"/>
    <s v="tier - 3"/>
    <x v="4"/>
    <s v="10-Dec-1980"/>
    <n v="44"/>
  </r>
  <r>
    <s v="Id469"/>
    <n v="2004"/>
    <s v="Aug"/>
    <n v="4"/>
    <n v="0"/>
    <n v="21344.85"/>
    <x v="1"/>
    <s v="tier - 1"/>
    <x v="8"/>
    <s v="4-Aug-2004"/>
    <n v="21"/>
  </r>
  <r>
    <s v="Id468"/>
    <n v="1980"/>
    <s v="Sep"/>
    <n v="4"/>
    <n v="0"/>
    <n v="21348.71"/>
    <x v="0"/>
    <s v="tier - 1"/>
    <x v="1"/>
    <s v="4-Sep-1980"/>
    <n v="45"/>
  </r>
  <r>
    <s v="Id467"/>
    <n v="1990"/>
    <s v="Nov"/>
    <n v="21"/>
    <n v="4"/>
    <n v="21472.48"/>
    <x v="0"/>
    <s v="tier - 2"/>
    <x v="1"/>
    <s v="21-Nov-1990"/>
    <n v="34"/>
  </r>
  <r>
    <s v="Id466"/>
    <n v="1999"/>
    <s v="Jun"/>
    <n v="12"/>
    <n v="0"/>
    <n v="21595.38"/>
    <x v="0"/>
    <s v="tier - 3"/>
    <x v="1"/>
    <s v="12-Jun-1999"/>
    <n v="26"/>
  </r>
  <r>
    <s v="Id465"/>
    <n v="1983"/>
    <s v="Dec"/>
    <n v="25"/>
    <n v="3"/>
    <n v="21659.93"/>
    <x v="1"/>
    <s v="tier - 3"/>
    <x v="8"/>
    <s v="25-Dec-1983"/>
    <n v="41"/>
  </r>
  <r>
    <s v="Id464"/>
    <n v="1962"/>
    <s v="Nov"/>
    <n v="16"/>
    <n v="0"/>
    <n v="21661.16"/>
    <x v="0"/>
    <s v="tier - 2"/>
    <x v="1"/>
    <s v="16-Nov-1962"/>
    <n v="62"/>
  </r>
  <r>
    <s v="Id463"/>
    <n v="1976"/>
    <s v="Jul"/>
    <n v="18"/>
    <n v="1"/>
    <n v="21677.279999999999"/>
    <x v="1"/>
    <s v="tier - 1"/>
    <x v="1"/>
    <s v="18-Jul-1976"/>
    <n v="49"/>
  </r>
  <r>
    <s v="Id462"/>
    <n v="1979"/>
    <s v="Sep"/>
    <n v="20"/>
    <n v="1"/>
    <n v="21771.34"/>
    <x v="1"/>
    <s v="tier - 1"/>
    <x v="8"/>
    <s v="20-Sep-1979"/>
    <n v="46"/>
  </r>
  <r>
    <s v="Id461"/>
    <n v="1979"/>
    <s v="Sep"/>
    <n v="28"/>
    <n v="0"/>
    <n v="21774.32"/>
    <x v="1"/>
    <s v="tier - 2"/>
    <x v="1"/>
    <s v="28-Sep-1979"/>
    <n v="46"/>
  </r>
  <r>
    <s v="Id460"/>
    <n v="1963"/>
    <s v="Aug"/>
    <n v="27"/>
    <n v="0"/>
    <n v="21797"/>
    <x v="1"/>
    <s v="tier - 1"/>
    <x v="2"/>
    <s v="27-Aug-1963"/>
    <n v="62"/>
  </r>
  <r>
    <s v="Id459"/>
    <n v="1979"/>
    <s v="Aug"/>
    <n v="17"/>
    <n v="2"/>
    <n v="21880.82"/>
    <x v="1"/>
    <s v="tier - 1"/>
    <x v="1"/>
    <s v="17-Aug-1979"/>
    <n v="46"/>
  </r>
  <r>
    <s v="Id458"/>
    <n v="2003"/>
    <s v="Sep"/>
    <n v="28"/>
    <n v="0"/>
    <n v="21882.400000000001"/>
    <x v="0"/>
    <s v="tier - 1"/>
    <x v="2"/>
    <s v="28-Sep-2003"/>
    <n v="22"/>
  </r>
  <r>
    <s v="Id457"/>
    <n v="1975"/>
    <s v="Dec"/>
    <n v="19"/>
    <n v="1"/>
    <n v="21978.68"/>
    <x v="1"/>
    <s v="tier - 3"/>
    <x v="0"/>
    <s v="19-Dec-1975"/>
    <n v="49"/>
  </r>
  <r>
    <s v="Id456"/>
    <n v="1989"/>
    <s v="Oct"/>
    <n v="14"/>
    <n v="0"/>
    <n v="21984.47"/>
    <x v="1"/>
    <s v="tier - 1"/>
    <x v="1"/>
    <s v="14-Oct-1989"/>
    <n v="36"/>
  </r>
  <r>
    <s v="Id455"/>
    <n v="2001"/>
    <s v="Aug"/>
    <n v="28"/>
    <n v="0"/>
    <n v="22097.62"/>
    <x v="1"/>
    <s v="tier - 1"/>
    <x v="2"/>
    <s v="28-Aug-2001"/>
    <n v="24"/>
  </r>
  <r>
    <s v="Id454"/>
    <n v="1980"/>
    <s v="Sep"/>
    <n v="12"/>
    <n v="0"/>
    <n v="22144.03"/>
    <x v="0"/>
    <s v="tier - 2"/>
    <x v="2"/>
    <s v="12-Sep-1980"/>
    <n v="45"/>
  </r>
  <r>
    <s v="Id453"/>
    <n v="1965"/>
    <s v="Aug"/>
    <n v="24"/>
    <n v="1"/>
    <n v="22192.44"/>
    <x v="1"/>
    <s v="tier - 1"/>
    <x v="0"/>
    <s v="24-Aug-1965"/>
    <n v="60"/>
  </r>
  <r>
    <s v="Id452"/>
    <n v="1971"/>
    <s v="Jun"/>
    <n v="16"/>
    <n v="1"/>
    <n v="22218.11"/>
    <x v="0"/>
    <s v="tier - 3"/>
    <x v="0"/>
    <s v="16-Jun-1971"/>
    <n v="54"/>
  </r>
  <r>
    <s v="Id451"/>
    <n v="1982"/>
    <s v="Dec"/>
    <n v="27"/>
    <n v="1"/>
    <n v="22331.57"/>
    <x v="0"/>
    <s v="tier - 3"/>
    <x v="8"/>
    <s v="27-Dec-1982"/>
    <n v="42"/>
  </r>
  <r>
    <s v="Id450"/>
    <n v="1999"/>
    <s v="Aug"/>
    <n v="26"/>
    <n v="2"/>
    <n v="22395.74"/>
    <x v="1"/>
    <s v="tier - 2"/>
    <x v="8"/>
    <s v="26-Aug-1999"/>
    <n v="26"/>
  </r>
  <r>
    <s v="Id449"/>
    <n v="1966"/>
    <s v="Aug"/>
    <n v="18"/>
    <n v="0"/>
    <n v="22412.65"/>
    <x v="1"/>
    <s v="tier - 3"/>
    <x v="10"/>
    <s v="18-Aug-1966"/>
    <n v="59"/>
  </r>
  <r>
    <s v="Id448"/>
    <n v="1983"/>
    <s v="Dec"/>
    <n v="21"/>
    <n v="1"/>
    <n v="22462.04"/>
    <x v="1"/>
    <s v="tier - 1"/>
    <x v="4"/>
    <s v="21-Dec-1983"/>
    <n v="41"/>
  </r>
  <r>
    <s v="Id447"/>
    <n v="1979"/>
    <s v="Nov"/>
    <n v="14"/>
    <n v="2"/>
    <n v="22478.6"/>
    <x v="1"/>
    <s v="tier - 2"/>
    <x v="2"/>
    <s v="14-Nov-1979"/>
    <n v="45"/>
  </r>
  <r>
    <s v="Id446"/>
    <n v="2003"/>
    <s v="Jul"/>
    <n v="25"/>
    <n v="2"/>
    <n v="22493.66"/>
    <x v="0"/>
    <s v="tier - 1"/>
    <x v="1"/>
    <s v="25-Jul-2003"/>
    <n v="22"/>
  </r>
  <r>
    <s v="Id445"/>
    <n v="1970"/>
    <s v="Nov"/>
    <n v="9"/>
    <n v="0"/>
    <n v="23045.57"/>
    <x v="0"/>
    <s v="tier - 2"/>
    <x v="8"/>
    <s v="9-Nov-1970"/>
    <n v="54"/>
  </r>
  <r>
    <s v="Id444"/>
    <n v="1975"/>
    <s v="Sep"/>
    <n v="9"/>
    <n v="0"/>
    <n v="23065.42"/>
    <x v="0"/>
    <s v="tier - 2"/>
    <x v="0"/>
    <s v="9-Sep-1975"/>
    <n v="50"/>
  </r>
  <r>
    <s v="Id443"/>
    <n v="2003"/>
    <s v="Dec"/>
    <n v="14"/>
    <n v="0"/>
    <n v="23082.959999999999"/>
    <x v="0"/>
    <s v="tier - 2"/>
    <x v="2"/>
    <s v="14-Dec-2003"/>
    <n v="21"/>
  </r>
  <r>
    <s v="Id442"/>
    <n v="1997"/>
    <s v="Aug"/>
    <n v="7"/>
    <n v="2"/>
    <n v="23241.47"/>
    <x v="0"/>
    <s v="tier - 3"/>
    <x v="6"/>
    <s v="7-Aug-1997"/>
    <n v="28"/>
  </r>
  <r>
    <s v="Id441"/>
    <n v="1969"/>
    <s v="Nov"/>
    <n v="14"/>
    <n v="1"/>
    <n v="23244.79"/>
    <x v="0"/>
    <s v="tier - 3"/>
    <x v="0"/>
    <s v="14-Nov-1969"/>
    <n v="55"/>
  </r>
  <r>
    <s v="Id440"/>
    <n v="1994"/>
    <s v="Oct"/>
    <n v="3"/>
    <n v="1"/>
    <n v="23288.93"/>
    <x v="0"/>
    <s v="tier - 3"/>
    <x v="8"/>
    <s v="3-Oct-1994"/>
    <n v="31"/>
  </r>
  <r>
    <s v="Id439"/>
    <n v="1973"/>
    <s v="Oct"/>
    <n v="22"/>
    <n v="2"/>
    <n v="23306.55"/>
    <x v="0"/>
    <s v="tier - 2"/>
    <x v="2"/>
    <s v="22-Oct-1973"/>
    <n v="52"/>
  </r>
  <r>
    <s v="Id438"/>
    <n v="1975"/>
    <s v="Nov"/>
    <n v="13"/>
    <n v="1"/>
    <n v="23401.31"/>
    <x v="0"/>
    <s v="tier - 3"/>
    <x v="8"/>
    <s v="13-Nov-1975"/>
    <n v="49"/>
  </r>
  <r>
    <s v="Id437"/>
    <n v="1983"/>
    <s v="Aug"/>
    <n v="26"/>
    <n v="2"/>
    <n v="23563.02"/>
    <x v="0"/>
    <s v="tier - 2"/>
    <x v="0"/>
    <s v="26-Aug-1983"/>
    <n v="42"/>
  </r>
  <r>
    <s v="Id436"/>
    <n v="1974"/>
    <s v="Jun"/>
    <n v="2"/>
    <n v="1"/>
    <n v="23568.27"/>
    <x v="0"/>
    <s v="tier - 2"/>
    <x v="2"/>
    <s v="2-Jun-1974"/>
    <n v="51"/>
  </r>
  <r>
    <s v="Id435"/>
    <n v="1973"/>
    <s v="Jun"/>
    <n v="27"/>
    <n v="2"/>
    <n v="23807.24"/>
    <x v="0"/>
    <s v="tier - 3"/>
    <x v="1"/>
    <s v="27-Jun-1973"/>
    <n v="52"/>
  </r>
  <r>
    <s v="Id434"/>
    <n v="1970"/>
    <s v="Aug"/>
    <n v="8"/>
    <n v="1"/>
    <n v="23887.66"/>
    <x v="0"/>
    <s v="tier - 3"/>
    <x v="1"/>
    <s v="8-Aug-1970"/>
    <n v="55"/>
  </r>
  <r>
    <s v="Id433"/>
    <n v="1971"/>
    <s v="Jul"/>
    <n v="10"/>
    <n v="2"/>
    <n v="23967.38"/>
    <x v="0"/>
    <s v="tier - 2"/>
    <x v="1"/>
    <s v="10-Jul-1971"/>
    <n v="54"/>
  </r>
  <r>
    <s v="Id432"/>
    <n v="2003"/>
    <s v="Dec"/>
    <n v="30"/>
    <n v="2"/>
    <n v="24059.68"/>
    <x v="0"/>
    <s v="tier - 2"/>
    <x v="1"/>
    <s v="30-Dec-2003"/>
    <n v="21"/>
  </r>
  <r>
    <s v="Id431"/>
    <n v="1973"/>
    <s v="Jun"/>
    <n v="13"/>
    <n v="3"/>
    <n v="24106.91"/>
    <x v="0"/>
    <s v="tier - 2"/>
    <x v="8"/>
    <s v="13-Jun-1973"/>
    <n v="52"/>
  </r>
  <r>
    <s v="Id430"/>
    <n v="1974"/>
    <s v="Sep"/>
    <n v="10"/>
    <n v="3"/>
    <n v="24180.93"/>
    <x v="0"/>
    <s v="tier - 1"/>
    <x v="0"/>
    <s v="10-Sep-1974"/>
    <n v="51"/>
  </r>
  <r>
    <s v="Id429"/>
    <n v="1964"/>
    <s v="Dec"/>
    <n v="16"/>
    <n v="0"/>
    <n v="24227.34"/>
    <x v="0"/>
    <s v="tier - 1"/>
    <x v="0"/>
    <s v="16-Dec-1964"/>
    <n v="60"/>
  </r>
  <r>
    <s v="Id428"/>
    <n v="2004"/>
    <s v="Aug"/>
    <n v="3"/>
    <n v="0"/>
    <n v="24294.02"/>
    <x v="0"/>
    <s v="tier - 1"/>
    <x v="2"/>
    <s v="3-Aug-2004"/>
    <n v="21"/>
  </r>
  <r>
    <s v="Id427"/>
    <n v="1999"/>
    <s v="Oct"/>
    <n v="7"/>
    <n v="0"/>
    <n v="24387.74"/>
    <x v="0"/>
    <s v="tier - 1"/>
    <x v="2"/>
    <s v="7-Oct-1999"/>
    <n v="26"/>
  </r>
  <r>
    <s v="Id426"/>
    <n v="1970"/>
    <s v="Nov"/>
    <n v="30"/>
    <n v="0"/>
    <n v="24393.62"/>
    <x v="0"/>
    <s v="tier - 3"/>
    <x v="1"/>
    <s v="30-Nov-1970"/>
    <n v="54"/>
  </r>
  <r>
    <s v="Id425"/>
    <n v="1968"/>
    <s v="Jul"/>
    <n v="6"/>
    <n v="0"/>
    <n v="24476.48"/>
    <x v="0"/>
    <s v="tier - 2"/>
    <x v="1"/>
    <s v="6-Jul-1968"/>
    <n v="57"/>
  </r>
  <r>
    <s v="Id424"/>
    <n v="1961"/>
    <s v="Oct"/>
    <n v="21"/>
    <n v="0"/>
    <n v="24513.09"/>
    <x v="0"/>
    <s v="tier - 2"/>
    <x v="0"/>
    <s v="21-Oct-1961"/>
    <n v="64"/>
  </r>
  <r>
    <s v="Id423"/>
    <n v="1972"/>
    <s v="Sep"/>
    <n v="14"/>
    <n v="1"/>
    <n v="24520.26"/>
    <x v="0"/>
    <s v="tier - 3"/>
    <x v="2"/>
    <s v="14-Sep-1972"/>
    <n v="53"/>
  </r>
  <r>
    <s v="Id422"/>
    <n v="1975"/>
    <s v="Jun"/>
    <n v="13"/>
    <n v="2"/>
    <n v="24535.7"/>
    <x v="0"/>
    <s v="tier - 2"/>
    <x v="1"/>
    <s v="13-Jun-1975"/>
    <n v="50"/>
  </r>
  <r>
    <s v="Id421"/>
    <n v="1976"/>
    <s v="Oct"/>
    <n v="12"/>
    <n v="0"/>
    <n v="24603.05"/>
    <x v="0"/>
    <s v="tier - 2"/>
    <x v="2"/>
    <s v="12-Oct-1976"/>
    <n v="49"/>
  </r>
  <r>
    <s v="Id420"/>
    <n v="1970"/>
    <s v="Jun"/>
    <n v="12"/>
    <n v="2"/>
    <n v="24667.42"/>
    <x v="0"/>
    <s v="tier - 3"/>
    <x v="0"/>
    <s v="12-Jun-1970"/>
    <n v="55"/>
  </r>
  <r>
    <s v="Id419"/>
    <n v="1996"/>
    <s v="Aug"/>
    <n v="28"/>
    <n v="4"/>
    <n v="24671.66"/>
    <x v="0"/>
    <s v="tier - 1"/>
    <x v="8"/>
    <s v="28-Aug-1996"/>
    <n v="29"/>
  </r>
  <r>
    <s v="Id418"/>
    <n v="1992"/>
    <s v="Oct"/>
    <n v="11"/>
    <n v="0"/>
    <n v="24795.040000000001"/>
    <x v="0"/>
    <s v="tier - 3"/>
    <x v="2"/>
    <s v="11-Oct-1992"/>
    <n v="33"/>
  </r>
  <r>
    <s v="Id417"/>
    <n v="1994"/>
    <s v="Sep"/>
    <n v="9"/>
    <n v="0"/>
    <n v="24817.25"/>
    <x v="0"/>
    <s v="tier - 2"/>
    <x v="2"/>
    <s v="9-Sep-1994"/>
    <n v="31"/>
  </r>
  <r>
    <s v="Id416"/>
    <n v="1995"/>
    <s v="Jun"/>
    <n v="10"/>
    <n v="0"/>
    <n v="24863.25"/>
    <x v="0"/>
    <s v="tier - 3"/>
    <x v="2"/>
    <s v="10-Jun-1995"/>
    <n v="30"/>
  </r>
  <r>
    <s v="Id415"/>
    <n v="1970"/>
    <s v="Nov"/>
    <n v="26"/>
    <n v="3"/>
    <n v="24869.84"/>
    <x v="0"/>
    <s v="tier - 2"/>
    <x v="5"/>
    <s v="26-Nov-1970"/>
    <n v="54"/>
  </r>
  <r>
    <s v="Id414"/>
    <n v="1969"/>
    <s v="Jul"/>
    <n v="23"/>
    <n v="3"/>
    <n v="24873.38"/>
    <x v="0"/>
    <s v="tier - 1"/>
    <x v="8"/>
    <s v="23-Jul-1969"/>
    <n v="56"/>
  </r>
  <r>
    <s v="Id413"/>
    <n v="1987"/>
    <s v="Jun"/>
    <n v="14"/>
    <n v="2"/>
    <n v="24915.05"/>
    <x v="0"/>
    <s v="tier - 1"/>
    <x v="8"/>
    <s v="14-Jun-1987"/>
    <n v="38"/>
  </r>
  <r>
    <s v="Id412"/>
    <n v="1975"/>
    <s v="Nov"/>
    <n v="14"/>
    <n v="3"/>
    <n v="24915.22"/>
    <x v="0"/>
    <s v="tier - 3"/>
    <x v="1"/>
    <s v="14-Nov-1975"/>
    <n v="49"/>
  </r>
  <r>
    <s v="Id411"/>
    <n v="1995"/>
    <s v="Dec"/>
    <n v="4"/>
    <n v="0"/>
    <n v="25075.97"/>
    <x v="0"/>
    <s v="tier - 2"/>
    <x v="2"/>
    <s v="4-Dec-1995"/>
    <n v="29"/>
  </r>
  <r>
    <s v="Id410"/>
    <n v="1998"/>
    <s v="Jun"/>
    <n v="14"/>
    <n v="0"/>
    <n v="25081.77"/>
    <x v="0"/>
    <s v="tier - 2"/>
    <x v="0"/>
    <s v="14-Jun-1998"/>
    <n v="27"/>
  </r>
  <r>
    <s v="Id409"/>
    <n v="1998"/>
    <s v="Nov"/>
    <n v="24"/>
    <n v="0"/>
    <n v="25127.22"/>
    <x v="0"/>
    <s v="tier - 3"/>
    <x v="2"/>
    <s v="24-Nov-1998"/>
    <n v="26"/>
  </r>
  <r>
    <s v="Id408"/>
    <n v="1975"/>
    <s v="Dec"/>
    <n v="14"/>
    <n v="3"/>
    <n v="25309.49"/>
    <x v="0"/>
    <s v="tier - 1"/>
    <x v="2"/>
    <s v="14-Dec-1975"/>
    <n v="49"/>
  </r>
  <r>
    <s v="Id407"/>
    <n v="1972"/>
    <s v="Sep"/>
    <n v="26"/>
    <n v="2"/>
    <n v="25333.33"/>
    <x v="0"/>
    <s v="tier - 2"/>
    <x v="12"/>
    <s v="26-Sep-1972"/>
    <n v="53"/>
  </r>
  <r>
    <s v="Id406"/>
    <n v="1968"/>
    <s v="Aug"/>
    <n v="22"/>
    <n v="3"/>
    <n v="25382.3"/>
    <x v="0"/>
    <s v="tier - 2"/>
    <x v="2"/>
    <s v="22-Aug-1968"/>
    <n v="57"/>
  </r>
  <r>
    <s v="Id405"/>
    <n v="1968"/>
    <s v="Dec"/>
    <n v="11"/>
    <n v="1"/>
    <n v="25517.11"/>
    <x v="0"/>
    <s v="tier - 3"/>
    <x v="12"/>
    <s v="11-Dec-1968"/>
    <n v="56"/>
  </r>
  <r>
    <s v="Id404"/>
    <n v="2001"/>
    <s v="Aug"/>
    <n v="2"/>
    <n v="0"/>
    <n v="25648.98"/>
    <x v="0"/>
    <s v="tier - 1"/>
    <x v="2"/>
    <s v="2-Aug-2001"/>
    <n v="24"/>
  </r>
  <r>
    <s v="Id403"/>
    <n v="1972"/>
    <s v="Jul"/>
    <n v="17"/>
    <n v="0"/>
    <n v="25656.58"/>
    <x v="0"/>
    <s v="tier - 3"/>
    <x v="8"/>
    <s v="17-Jul-1972"/>
    <n v="53"/>
  </r>
  <r>
    <s v="Id402"/>
    <n v="1963"/>
    <s v="Aug"/>
    <n v="21"/>
    <n v="0"/>
    <n v="25678.78"/>
    <x v="0"/>
    <s v="tier - 3"/>
    <x v="1"/>
    <s v="21-Aug-1963"/>
    <n v="62"/>
  </r>
  <r>
    <s v="Id401"/>
    <n v="1970"/>
    <s v="Dec"/>
    <n v="3"/>
    <n v="3"/>
    <n v="25992.82"/>
    <x v="0"/>
    <s v="tier - 2"/>
    <x v="0"/>
    <s v="3-Dec-1970"/>
    <n v="54"/>
  </r>
  <r>
    <s v="Id400"/>
    <n v="2001"/>
    <s v="Jun"/>
    <n v="5"/>
    <n v="2"/>
    <n v="26018.95"/>
    <x v="0"/>
    <s v="tier - 2"/>
    <x v="1"/>
    <s v="5-Jun-2001"/>
    <n v="24"/>
  </r>
  <r>
    <s v="Id399"/>
    <n v="2000"/>
    <s v="Dec"/>
    <n v="26"/>
    <n v="0"/>
    <n v="26026.97"/>
    <x v="0"/>
    <s v="tier - 3"/>
    <x v="2"/>
    <s v="26-Dec-2000"/>
    <n v="24"/>
  </r>
  <r>
    <s v="Id398"/>
    <n v="1966"/>
    <s v="Jul"/>
    <n v="9"/>
    <n v="1"/>
    <n v="26109.33"/>
    <x v="0"/>
    <s v="tier - 3"/>
    <x v="1"/>
    <s v="9-Jul-1966"/>
    <n v="59"/>
  </r>
  <r>
    <s v="Id397"/>
    <n v="2002"/>
    <s v="Oct"/>
    <n v="11"/>
    <n v="0"/>
    <n v="26125.67"/>
    <x v="0"/>
    <s v="tier - 1"/>
    <x v="0"/>
    <s v="11-Oct-2002"/>
    <n v="23"/>
  </r>
  <r>
    <s v="Id396"/>
    <n v="1973"/>
    <s v="Jul"/>
    <n v="7"/>
    <n v="1"/>
    <n v="26140.36"/>
    <x v="0"/>
    <s v="tier - 3"/>
    <x v="2"/>
    <s v="7-Jul-1973"/>
    <n v="52"/>
  </r>
  <r>
    <s v="Id395"/>
    <n v="1975"/>
    <s v="Jun"/>
    <n v="4"/>
    <n v="1"/>
    <n v="26236.58"/>
    <x v="0"/>
    <s v="tier - 1"/>
    <x v="2"/>
    <s v="4-Jun-1975"/>
    <n v="50"/>
  </r>
  <r>
    <s v="Id394"/>
    <n v="2004"/>
    <s v="Dec"/>
    <n v="5"/>
    <n v="0"/>
    <n v="26316.59"/>
    <x v="0"/>
    <s v="tier - 3"/>
    <x v="2"/>
    <s v="5-Dec-2004"/>
    <n v="20"/>
  </r>
  <r>
    <s v="Id393"/>
    <n v="1974"/>
    <s v="Sep"/>
    <n v="21"/>
    <n v="1"/>
    <n v="26392.26"/>
    <x v="0"/>
    <s v="tier - 2"/>
    <x v="8"/>
    <s v="21-Sep-1974"/>
    <n v="51"/>
  </r>
  <r>
    <s v="Id392"/>
    <n v="1970"/>
    <s v="Aug"/>
    <n v="27"/>
    <n v="2"/>
    <n v="26467.1"/>
    <x v="0"/>
    <s v="tier - 3"/>
    <x v="1"/>
    <s v="27-Aug-1970"/>
    <n v="55"/>
  </r>
  <r>
    <s v="Id391"/>
    <n v="2004"/>
    <s v="Sep"/>
    <n v="5"/>
    <n v="0"/>
    <n v="26479.4"/>
    <x v="0"/>
    <s v="tier - 2"/>
    <x v="2"/>
    <s v="5-Sep-2004"/>
    <n v="21"/>
  </r>
  <r>
    <s v="Id390"/>
    <n v="1988"/>
    <s v="Jul"/>
    <n v="22"/>
    <n v="3"/>
    <n v="26607.89"/>
    <x v="0"/>
    <s v="tier - 1"/>
    <x v="2"/>
    <s v="22-Jul-1988"/>
    <n v="37"/>
  </r>
  <r>
    <s v="Id389"/>
    <n v="1991"/>
    <s v="Aug"/>
    <n v="22"/>
    <n v="3"/>
    <n v="26912.560000000001"/>
    <x v="0"/>
    <s v="tier - 2"/>
    <x v="2"/>
    <s v="22-Aug-1991"/>
    <n v="34"/>
  </r>
  <r>
    <s v="Id388"/>
    <n v="1958"/>
    <s v="Dec"/>
    <n v="25"/>
    <n v="0"/>
    <n v="26926.51"/>
    <x v="0"/>
    <s v="tier - 1"/>
    <x v="0"/>
    <s v="25-Dec-1958"/>
    <n v="66"/>
  </r>
  <r>
    <s v="Id387"/>
    <n v="2002"/>
    <s v="Jun"/>
    <n v="17"/>
    <n v="0"/>
    <n v="26927.69"/>
    <x v="0"/>
    <s v="tier - 2"/>
    <x v="2"/>
    <s v="17-Jun-2002"/>
    <n v="23"/>
  </r>
  <r>
    <s v="Id386"/>
    <n v="2000"/>
    <s v="Nov"/>
    <n v="9"/>
    <n v="0"/>
    <n v="26936.98"/>
    <x v="0"/>
    <s v="tier - 3"/>
    <x v="2"/>
    <s v="9-Nov-2000"/>
    <n v="24"/>
  </r>
  <r>
    <s v="Id385"/>
    <n v="1960"/>
    <s v="Jul"/>
    <n v="9"/>
    <n v="1"/>
    <n v="27000.98"/>
    <x v="0"/>
    <s v="tier - 2"/>
    <x v="0"/>
    <s v="9-Jul-1960"/>
    <n v="65"/>
  </r>
  <r>
    <s v="Id384"/>
    <n v="1958"/>
    <s v="Jun"/>
    <n v="30"/>
    <n v="0"/>
    <n v="27037.91"/>
    <x v="0"/>
    <s v="tier - 2"/>
    <x v="0"/>
    <s v="30-Jun-1958"/>
    <n v="67"/>
  </r>
  <r>
    <s v="Id383"/>
    <n v="1994"/>
    <s v="Jul"/>
    <n v="2"/>
    <n v="0"/>
    <n v="27080.639999999999"/>
    <x v="0"/>
    <s v="tier - 2"/>
    <x v="2"/>
    <s v="2-Jul-1994"/>
    <n v="31"/>
  </r>
  <r>
    <s v="Id382"/>
    <n v="1990"/>
    <s v="Dec"/>
    <n v="13"/>
    <n v="3"/>
    <n v="27092.38"/>
    <x v="0"/>
    <s v="tier - 3"/>
    <x v="2"/>
    <s v="13-Dec-1990"/>
    <n v="34"/>
  </r>
  <r>
    <s v="Id381"/>
    <n v="1970"/>
    <s v="Oct"/>
    <n v="2"/>
    <n v="0"/>
    <n v="27117.99"/>
    <x v="0"/>
    <s v="tier - 2"/>
    <x v="0"/>
    <s v="2-Oct-1970"/>
    <n v="55"/>
  </r>
  <r>
    <s v="Id380"/>
    <n v="1965"/>
    <s v="Dec"/>
    <n v="21"/>
    <n v="0"/>
    <n v="27218.44"/>
    <x v="0"/>
    <s v="tier - 1"/>
    <x v="12"/>
    <s v="21-Dec-1965"/>
    <n v="59"/>
  </r>
  <r>
    <s v="Id379"/>
    <n v="1999"/>
    <s v="Dec"/>
    <n v="2"/>
    <n v="0"/>
    <n v="27236.959999999999"/>
    <x v="0"/>
    <s v="tier - 1"/>
    <x v="2"/>
    <s v="2-Dec-1999"/>
    <n v="25"/>
  </r>
  <r>
    <s v="Id378"/>
    <n v="1968"/>
    <s v="Jun"/>
    <n v="6"/>
    <n v="3"/>
    <n v="27322.73"/>
    <x v="0"/>
    <s v="tier - 2"/>
    <x v="0"/>
    <s v="6-Jun-1968"/>
    <n v="57"/>
  </r>
  <r>
    <s v="Id377"/>
    <n v="1969"/>
    <s v="Oct"/>
    <n v="16"/>
    <n v="0"/>
    <n v="27346.04"/>
    <x v="0"/>
    <s v="tier - 2"/>
    <x v="0"/>
    <s v="16-Oct-1969"/>
    <n v="56"/>
  </r>
  <r>
    <s v="Id376"/>
    <n v="1988"/>
    <s v="Sep"/>
    <n v="15"/>
    <n v="2"/>
    <n v="27375.9"/>
    <x v="0"/>
    <s v="tier - 3"/>
    <x v="3"/>
    <s v="15-Sep-1988"/>
    <n v="37"/>
  </r>
  <r>
    <s v="Id375"/>
    <n v="1985"/>
    <s v="Dec"/>
    <n v="5"/>
    <n v="3"/>
    <n v="27432.73"/>
    <x v="0"/>
    <s v="tier - 1"/>
    <x v="2"/>
    <s v="5-Dec-1985"/>
    <n v="39"/>
  </r>
  <r>
    <s v="Id374"/>
    <n v="1981"/>
    <s v="Oct"/>
    <n v="3"/>
    <n v="1"/>
    <n v="27495.59"/>
    <x v="0"/>
    <s v="tier - 1"/>
    <x v="2"/>
    <s v="3-Oct-1981"/>
    <n v="44"/>
  </r>
  <r>
    <s v="Id373"/>
    <n v="1965"/>
    <s v="Oct"/>
    <n v="19"/>
    <n v="0"/>
    <n v="27533.91"/>
    <x v="0"/>
    <s v="tier - 3"/>
    <x v="0"/>
    <s v="19-Oct-1965"/>
    <n v="60"/>
  </r>
  <r>
    <s v="Id372"/>
    <n v="1984"/>
    <s v="Jul"/>
    <n v="22"/>
    <n v="3"/>
    <n v="27534.53"/>
    <x v="0"/>
    <s v="tier - 2"/>
    <x v="2"/>
    <s v="22-Jul-1984"/>
    <n v="41"/>
  </r>
  <r>
    <s v="Id371"/>
    <n v="1985"/>
    <s v="Nov"/>
    <n v="6"/>
    <n v="3"/>
    <n v="27598.93"/>
    <x v="0"/>
    <s v="tier - 1"/>
    <x v="2"/>
    <s v="6-Nov-1985"/>
    <n v="40"/>
  </r>
  <r>
    <s v="Id370"/>
    <n v="1992"/>
    <s v="Jun"/>
    <n v="11"/>
    <n v="0"/>
    <n v="27614.71"/>
    <x v="0"/>
    <s v="tier - 3"/>
    <x v="2"/>
    <s v="11-Jun-1992"/>
    <n v="33"/>
  </r>
  <r>
    <s v="Id369"/>
    <n v="1997"/>
    <s v="Sep"/>
    <n v="9"/>
    <n v="0"/>
    <n v="27619.360000000001"/>
    <x v="0"/>
    <s v="tier - 3"/>
    <x v="2"/>
    <s v="9-Sep-1997"/>
    <n v="28"/>
  </r>
  <r>
    <s v="Id368"/>
    <n v="1997"/>
    <s v="Oct"/>
    <n v="7"/>
    <n v="0"/>
    <n v="27625.17"/>
    <x v="2"/>
    <s v="tier - 1"/>
    <x v="2"/>
    <s v="7-Oct-1997"/>
    <n v="28"/>
  </r>
  <r>
    <s v="Id367"/>
    <n v="1992"/>
    <s v="Jul"/>
    <n v="3"/>
    <n v="0"/>
    <n v="27696.11"/>
    <x v="2"/>
    <s v="tier - 2"/>
    <x v="2"/>
    <s v="3-Jul-1992"/>
    <n v="33"/>
  </r>
  <r>
    <s v="Id366"/>
    <n v="2002"/>
    <s v="Dec"/>
    <n v="6"/>
    <n v="1"/>
    <n v="27724.29"/>
    <x v="2"/>
    <s v="tier - 3"/>
    <x v="0"/>
    <s v="6-Dec-2002"/>
    <n v="22"/>
  </r>
  <r>
    <s v="Id365"/>
    <n v="1960"/>
    <s v="Jul"/>
    <n v="6"/>
    <n v="0"/>
    <n v="27808.73"/>
    <x v="2"/>
    <s v="tier - 1"/>
    <x v="0"/>
    <s v="6-Jul-1960"/>
    <n v="65"/>
  </r>
  <r>
    <s v="Id364"/>
    <n v="1985"/>
    <s v="Dec"/>
    <n v="4"/>
    <n v="3"/>
    <n v="27849.94"/>
    <x v="2"/>
    <s v="tier - 1"/>
    <x v="2"/>
    <s v="4-Dec-1985"/>
    <n v="39"/>
  </r>
  <r>
    <s v="Id363"/>
    <n v="1989"/>
    <s v="Nov"/>
    <n v="21"/>
    <n v="3"/>
    <n v="27925.86"/>
    <x v="2"/>
    <s v="tier - 2"/>
    <x v="2"/>
    <s v="21-Nov-1989"/>
    <n v="35"/>
  </r>
  <r>
    <s v="Id362"/>
    <n v="1991"/>
    <s v="Jun"/>
    <n v="4"/>
    <n v="3"/>
    <n v="27931.11"/>
    <x v="2"/>
    <s v="tier - 3"/>
    <x v="2"/>
    <s v="4-Jun-1991"/>
    <n v="34"/>
  </r>
  <r>
    <s v="Id361"/>
    <n v="1961"/>
    <s v="Jul"/>
    <n v="28"/>
    <n v="3"/>
    <n v="27941.29"/>
    <x v="2"/>
    <s v="tier - 3"/>
    <x v="2"/>
    <s v="28-Jul-1961"/>
    <n v="64"/>
  </r>
  <r>
    <s v="Id360"/>
    <n v="1999"/>
    <s v="Dec"/>
    <n v="21"/>
    <n v="0"/>
    <n v="27980.77"/>
    <x v="2"/>
    <s v="tier - 1"/>
    <x v="2"/>
    <s v="21-Dec-1999"/>
    <n v="25"/>
  </r>
  <r>
    <s v="Id359"/>
    <n v="1985"/>
    <s v="Nov"/>
    <n v="29"/>
    <n v="3"/>
    <n v="28006.94"/>
    <x v="2"/>
    <s v="tier - 2"/>
    <x v="2"/>
    <s v="29-Nov-1985"/>
    <n v="39"/>
  </r>
  <r>
    <s v="Id358"/>
    <n v="1960"/>
    <s v="Nov"/>
    <n v="22"/>
    <n v="0"/>
    <n v="28101.33"/>
    <x v="2"/>
    <s v="tier - 2"/>
    <x v="4"/>
    <s v="22-Nov-1960"/>
    <n v="64"/>
  </r>
  <r>
    <s v="Id357"/>
    <n v="1999"/>
    <s v="Sep"/>
    <n v="6"/>
    <n v="0"/>
    <n v="28245.34"/>
    <x v="2"/>
    <s v="tier - 3"/>
    <x v="2"/>
    <s v="6-Sep-1999"/>
    <n v="26"/>
  </r>
  <r>
    <s v="Id356"/>
    <n v="1963"/>
    <s v="Nov"/>
    <n v="25"/>
    <n v="1"/>
    <n v="28287.9"/>
    <x v="2"/>
    <s v="tier - 1"/>
    <x v="0"/>
    <s v="25-Nov-1963"/>
    <n v="61"/>
  </r>
  <r>
    <s v="Id355"/>
    <n v="1990"/>
    <s v="Dec"/>
    <n v="24"/>
    <n v="3"/>
    <n v="28302.33"/>
    <x v="2"/>
    <s v="tier - 2"/>
    <x v="2"/>
    <s v="24-Dec-1990"/>
    <n v="34"/>
  </r>
  <r>
    <s v="Id354"/>
    <n v="1977"/>
    <s v="Dec"/>
    <n v="2"/>
    <n v="1"/>
    <n v="28340.19"/>
    <x v="2"/>
    <s v="tier - 2"/>
    <x v="1"/>
    <s v="2-Dec-1977"/>
    <n v="47"/>
  </r>
  <r>
    <s v="Id353"/>
    <n v="1974"/>
    <s v="Sep"/>
    <n v="16"/>
    <n v="1"/>
    <n v="28468.92"/>
    <x v="2"/>
    <s v="tier - 1"/>
    <x v="1"/>
    <s v="16-Sep-1974"/>
    <n v="51"/>
  </r>
  <r>
    <s v="Id352"/>
    <n v="1982"/>
    <s v="Dec"/>
    <n v="11"/>
    <n v="1"/>
    <n v="28476.73"/>
    <x v="2"/>
    <s v="tier - 2"/>
    <x v="1"/>
    <s v="11-Dec-1982"/>
    <n v="42"/>
  </r>
  <r>
    <s v="Id351"/>
    <n v="1985"/>
    <s v="Sep"/>
    <n v="27"/>
    <n v="3"/>
    <n v="28542.86"/>
    <x v="2"/>
    <s v="tier - 3"/>
    <x v="2"/>
    <s v="27-Sep-1985"/>
    <n v="40"/>
  </r>
  <r>
    <s v="Id350"/>
    <n v="1990"/>
    <s v="Dec"/>
    <n v="5"/>
    <n v="3"/>
    <n v="28716.14"/>
    <x v="2"/>
    <s v="tier - 3"/>
    <x v="2"/>
    <s v="5-Dec-1990"/>
    <n v="34"/>
  </r>
  <r>
    <s v="Id349"/>
    <n v="1961"/>
    <s v="Aug"/>
    <n v="3"/>
    <n v="1"/>
    <n v="28868.66"/>
    <x v="2"/>
    <s v="tier - 2"/>
    <x v="1"/>
    <s v="3-Aug-1961"/>
    <n v="64"/>
  </r>
  <r>
    <s v="Id348"/>
    <n v="1962"/>
    <s v="Jul"/>
    <n v="25"/>
    <n v="0"/>
    <n v="28923.14"/>
    <x v="2"/>
    <s v="tier - 1"/>
    <x v="1"/>
    <s v="25-Jul-1962"/>
    <n v="63"/>
  </r>
  <r>
    <s v="Id347"/>
    <n v="1959"/>
    <s v="Dec"/>
    <n v="5"/>
    <n v="0"/>
    <n v="28950.47"/>
    <x v="2"/>
    <s v="tier - 1"/>
    <x v="1"/>
    <s v="5-Dec-1959"/>
    <n v="65"/>
  </r>
  <r>
    <s v="Id346"/>
    <n v="2003"/>
    <s v="Sep"/>
    <n v="1"/>
    <n v="0"/>
    <n v="28998.68"/>
    <x v="2"/>
    <s v="tier - 3"/>
    <x v="2"/>
    <s v="1-Sep-2003"/>
    <n v="22"/>
  </r>
  <r>
    <s v="Id345"/>
    <n v="1992"/>
    <s v="Jul"/>
    <n v="7"/>
    <n v="0"/>
    <n v="29007.82"/>
    <x v="2"/>
    <s v="tier - 3"/>
    <x v="2"/>
    <s v="7-Jul-1992"/>
    <n v="33"/>
  </r>
  <r>
    <s v="Id344"/>
    <n v="1980"/>
    <s v="Jul"/>
    <n v="14"/>
    <n v="2"/>
    <n v="29114.21"/>
    <x v="2"/>
    <s v="tier - 3"/>
    <x v="2"/>
    <s v="14-Jul-1980"/>
    <n v="45"/>
  </r>
  <r>
    <s v="Id343"/>
    <n v="1978"/>
    <s v="Nov"/>
    <n v="29"/>
    <n v="2"/>
    <n v="29114.77"/>
    <x v="2"/>
    <s v="tier - 1"/>
    <x v="2"/>
    <s v="29-Nov-1978"/>
    <n v="46"/>
  </r>
  <r>
    <s v="Id342"/>
    <n v="1961"/>
    <s v="Dec"/>
    <n v="24"/>
    <n v="0"/>
    <n v="29141.360000000001"/>
    <x v="2"/>
    <s v="tier - 3"/>
    <x v="1"/>
    <s v="24-Dec-1961"/>
    <n v="63"/>
  </r>
  <r>
    <s v="Id341"/>
    <n v="1976"/>
    <s v="Nov"/>
    <n v="8"/>
    <n v="2"/>
    <n v="29160.39"/>
    <x v="2"/>
    <s v="tier - 2"/>
    <x v="2"/>
    <s v="8-Nov-1976"/>
    <n v="48"/>
  </r>
  <r>
    <s v="Id340"/>
    <n v="1969"/>
    <s v="Jul"/>
    <n v="9"/>
    <n v="2"/>
    <n v="29186.48"/>
    <x v="2"/>
    <s v="tier - 3"/>
    <x v="8"/>
    <s v="9-Jul-1969"/>
    <n v="56"/>
  </r>
  <r>
    <s v="Id339"/>
    <n v="1978"/>
    <s v="Jul"/>
    <n v="21"/>
    <n v="2"/>
    <n v="29227.599999999999"/>
    <x v="2"/>
    <s v="tier - 3"/>
    <x v="1"/>
    <s v="21-Jul-1978"/>
    <n v="47"/>
  </r>
  <r>
    <s v="Id338"/>
    <n v="1958"/>
    <s v="Jun"/>
    <n v="5"/>
    <n v="0"/>
    <n v="29330.98"/>
    <x v="2"/>
    <s v="tier - 2"/>
    <x v="1"/>
    <s v="5-Jun-1958"/>
    <n v="67"/>
  </r>
  <r>
    <s v="Id337"/>
    <n v="1985"/>
    <s v="Nov"/>
    <n v="7"/>
    <n v="3"/>
    <n v="29352.560000000001"/>
    <x v="2"/>
    <s v="tier - 1"/>
    <x v="2"/>
    <s v="7-Nov-1985"/>
    <n v="40"/>
  </r>
  <r>
    <s v="Id336"/>
    <n v="1987"/>
    <s v="Jul"/>
    <n v="16"/>
    <n v="3"/>
    <n v="29443.59"/>
    <x v="2"/>
    <s v="tier - 1"/>
    <x v="2"/>
    <s v="16-Jul-1987"/>
    <n v="38"/>
  </r>
  <r>
    <s v="Id335"/>
    <n v="1959"/>
    <s v="Oct"/>
    <n v="20"/>
    <n v="0"/>
    <n v="29523.17"/>
    <x v="2"/>
    <s v="tier - 2"/>
    <x v="8"/>
    <s v="20-Oct-1959"/>
    <n v="66"/>
  </r>
  <r>
    <s v="Id334"/>
    <n v="1975"/>
    <s v="Nov"/>
    <n v="3"/>
    <n v="1"/>
    <n v="29583.8"/>
    <x v="2"/>
    <s v="tier - 1"/>
    <x v="2"/>
    <s v="3-Nov-1975"/>
    <n v="50"/>
  </r>
  <r>
    <s v="Id333"/>
    <n v="1993"/>
    <s v="Jul"/>
    <n v="27"/>
    <n v="0"/>
    <n v="29622.69"/>
    <x v="2"/>
    <s v="tier - 1"/>
    <x v="2"/>
    <s v="27-Jul-1993"/>
    <n v="32"/>
  </r>
  <r>
    <s v="Id332"/>
    <n v="1973"/>
    <s v="Aug"/>
    <n v="23"/>
    <n v="0"/>
    <n v="29757.69"/>
    <x v="2"/>
    <s v="tier - 3"/>
    <x v="2"/>
    <s v="23-Aug-1973"/>
    <n v="52"/>
  </r>
  <r>
    <s v="Id331"/>
    <n v="1998"/>
    <s v="Jun"/>
    <n v="20"/>
    <n v="0"/>
    <n v="29760.6"/>
    <x v="2"/>
    <s v="tier - 2"/>
    <x v="2"/>
    <s v="20-Jun-1998"/>
    <n v="27"/>
  </r>
  <r>
    <s v="Id330"/>
    <n v="1981"/>
    <s v="Aug"/>
    <n v="13"/>
    <n v="1"/>
    <n v="29816.639999999999"/>
    <x v="2"/>
    <s v="tier - 2"/>
    <x v="2"/>
    <s v="13-Aug-1981"/>
    <n v="44"/>
  </r>
  <r>
    <s v="Id329"/>
    <n v="1982"/>
    <s v="Oct"/>
    <n v="29"/>
    <n v="3"/>
    <n v="29818.76"/>
    <x v="2"/>
    <s v="tier - 1"/>
    <x v="1"/>
    <s v="29-Oct-1982"/>
    <n v="43"/>
  </r>
  <r>
    <s v="Id328"/>
    <n v="1989"/>
    <s v="Dec"/>
    <n v="30"/>
    <n v="3"/>
    <n v="29852.48"/>
    <x v="2"/>
    <s v="tier - 3"/>
    <x v="2"/>
    <s v="30-Dec-1989"/>
    <n v="35"/>
  </r>
  <r>
    <s v="Id327"/>
    <n v="1975"/>
    <s v="Aug"/>
    <n v="19"/>
    <n v="1"/>
    <n v="29899.25"/>
    <x v="2"/>
    <s v="tier - 3"/>
    <x v="2"/>
    <s v="19-Aug-1975"/>
    <n v="50"/>
  </r>
  <r>
    <s v="Id326"/>
    <n v="1988"/>
    <s v="Dec"/>
    <n v="30"/>
    <n v="3"/>
    <n v="29929.56"/>
    <x v="2"/>
    <s v="tier - 1"/>
    <x v="2"/>
    <s v="30-Dec-1988"/>
    <n v="36"/>
  </r>
  <r>
    <s v="Id325"/>
    <n v="1976"/>
    <s v="Jun"/>
    <n v="12"/>
    <n v="2"/>
    <n v="29933.75"/>
    <x v="2"/>
    <s v="tier - 1"/>
    <x v="2"/>
    <s v="12-Jun-1976"/>
    <n v="49"/>
  </r>
  <r>
    <s v="Id324"/>
    <n v="1991"/>
    <s v="Oct"/>
    <n v="5"/>
    <n v="3"/>
    <n v="29969.67"/>
    <x v="2"/>
    <s v="tier - 1"/>
    <x v="2"/>
    <s v="5-Oct-1991"/>
    <n v="34"/>
  </r>
  <r>
    <s v="Id323"/>
    <n v="1981"/>
    <s v="Aug"/>
    <n v="4"/>
    <n v="1"/>
    <n v="30026.87"/>
    <x v="0"/>
    <s v="tier - 3"/>
    <x v="1"/>
    <s v="4-Aug-1981"/>
    <n v="44"/>
  </r>
  <r>
    <s v="Id322"/>
    <n v="1967"/>
    <s v="Jun"/>
    <n v="16"/>
    <n v="3"/>
    <n v="30063.58"/>
    <x v="2"/>
    <s v="tier - 1"/>
    <x v="1"/>
    <s v="16-Jun-1967"/>
    <n v="58"/>
  </r>
  <r>
    <s v="Id321"/>
    <n v="1979"/>
    <s v="Sep"/>
    <n v="2"/>
    <n v="2"/>
    <n v="30095.97"/>
    <x v="0"/>
    <s v="tier - 3"/>
    <x v="2"/>
    <s v="2-Sep-1979"/>
    <n v="46"/>
  </r>
  <r>
    <s v="Id320"/>
    <n v="1971"/>
    <s v="Dec"/>
    <n v="25"/>
    <n v="0"/>
    <n v="30134.75"/>
    <x v="0"/>
    <s v="tier - 3"/>
    <x v="2"/>
    <s v="25-Dec-1971"/>
    <n v="53"/>
  </r>
  <r>
    <s v="Id319"/>
    <n v="1958"/>
    <s v="Aug"/>
    <n v="11"/>
    <n v="1"/>
    <n v="30166.62"/>
    <x v="2"/>
    <s v="tier - 3"/>
    <x v="1"/>
    <s v="11-Aug-1958"/>
    <n v="67"/>
  </r>
  <r>
    <s v="Id318"/>
    <n v="1963"/>
    <s v="Sep"/>
    <n v="13"/>
    <n v="3"/>
    <n v="30184.94"/>
    <x v="2"/>
    <s v="tier - 1"/>
    <x v="10"/>
    <s v="13-Sep-1963"/>
    <n v="62"/>
  </r>
  <r>
    <s v="Id317"/>
    <n v="1962"/>
    <s v="Sep"/>
    <n v="15"/>
    <n v="0"/>
    <n v="30260"/>
    <x v="2"/>
    <s v="tier - 1"/>
    <x v="10"/>
    <s v="15-Sep-1962"/>
    <n v="63"/>
  </r>
  <r>
    <s v="Id316"/>
    <n v="1972"/>
    <s v="Jul"/>
    <n v="24"/>
    <n v="2"/>
    <n v="30284.639999999999"/>
    <x v="2"/>
    <s v="tier - 1"/>
    <x v="1"/>
    <s v="24-Jul-1972"/>
    <n v="53"/>
  </r>
  <r>
    <s v="Id315"/>
    <n v="2004"/>
    <s v="Jun"/>
    <n v="1"/>
    <n v="0"/>
    <n v="30328.27"/>
    <x v="0"/>
    <s v="tier - 2"/>
    <x v="2"/>
    <s v="1-Jun-2004"/>
    <n v="21"/>
  </r>
  <r>
    <s v="Id314"/>
    <n v="1969"/>
    <s v="Jul"/>
    <n v="30"/>
    <n v="0"/>
    <n v="30366.93"/>
    <x v="0"/>
    <s v="tier - 2"/>
    <x v="2"/>
    <s v="30-Jul-1969"/>
    <n v="56"/>
  </r>
  <r>
    <s v="Id313"/>
    <n v="1976"/>
    <s v="Sep"/>
    <n v="3"/>
    <n v="2"/>
    <n v="30409.53"/>
    <x v="0"/>
    <s v="tier - 3"/>
    <x v="1"/>
    <s v="3-Sep-1976"/>
    <n v="49"/>
  </r>
  <r>
    <s v="Id312"/>
    <n v="1998"/>
    <s v="Oct"/>
    <n v="28"/>
    <n v="0"/>
    <n v="30422.03"/>
    <x v="0"/>
    <s v="tier - 3"/>
    <x v="2"/>
    <s v="28-Oct-1998"/>
    <n v="27"/>
  </r>
  <r>
    <s v="Id311"/>
    <n v="1983"/>
    <s v="Sep"/>
    <n v="3"/>
    <n v="3"/>
    <n v="30457.37"/>
    <x v="0"/>
    <s v="tier - 1"/>
    <x v="1"/>
    <s v="3-Sep-1983"/>
    <n v="42"/>
  </r>
  <r>
    <s v="Id310"/>
    <n v="1986"/>
    <s v="Aug"/>
    <n v="10"/>
    <n v="3"/>
    <n v="30530.5"/>
    <x v="0"/>
    <s v="tier - 1"/>
    <x v="2"/>
    <s v="10-Aug-1986"/>
    <n v="39"/>
  </r>
  <r>
    <s v="Id309"/>
    <n v="1970"/>
    <s v="Nov"/>
    <n v="11"/>
    <n v="0"/>
    <n v="30625.65"/>
    <x v="0"/>
    <s v="tier - 3"/>
    <x v="2"/>
    <s v="11-Nov-1970"/>
    <n v="54"/>
  </r>
  <r>
    <s v="Id308"/>
    <n v="1999"/>
    <s v="Sep"/>
    <n v="21"/>
    <n v="0"/>
    <n v="30697.71"/>
    <x v="2"/>
    <s v="tier - 2"/>
    <x v="2"/>
    <s v="21-Sep-1999"/>
    <n v="26"/>
  </r>
  <r>
    <s v="Id307"/>
    <n v="1983"/>
    <s v="Dec"/>
    <n v="21"/>
    <n v="3"/>
    <n v="30724.44"/>
    <x v="0"/>
    <s v="tier - 3"/>
    <x v="2"/>
    <s v="21-Dec-1983"/>
    <n v="41"/>
  </r>
  <r>
    <s v="Id306"/>
    <n v="1988"/>
    <s v="Sep"/>
    <n v="5"/>
    <n v="3"/>
    <n v="30763.01"/>
    <x v="0"/>
    <s v="tier - 1"/>
    <x v="2"/>
    <s v="5-Sep-1988"/>
    <n v="37"/>
  </r>
  <r>
    <s v="Id305"/>
    <n v="1961"/>
    <s v="Sep"/>
    <n v="9"/>
    <n v="3"/>
    <n v="30942.19"/>
    <x v="0"/>
    <s v="tier - 2"/>
    <x v="0"/>
    <s v="9-Sep-1961"/>
    <n v="64"/>
  </r>
  <r>
    <s v="Id304"/>
    <n v="2004"/>
    <s v="Nov"/>
    <n v="9"/>
    <n v="0"/>
    <n v="31196.61"/>
    <x v="0"/>
    <s v="tier - 1"/>
    <x v="2"/>
    <s v="9-Nov-2004"/>
    <n v="20"/>
  </r>
  <r>
    <s v="Id303"/>
    <n v="2000"/>
    <s v="Jul"/>
    <n v="22"/>
    <n v="0"/>
    <n v="31234.560000000001"/>
    <x v="2"/>
    <s v="tier - 1"/>
    <x v="2"/>
    <s v="22-Jul-2000"/>
    <n v="25"/>
  </r>
  <r>
    <s v="Id302"/>
    <n v="1968"/>
    <s v="Jul"/>
    <n v="9"/>
    <n v="0"/>
    <n v="31322.53"/>
    <x v="0"/>
    <s v="tier - 1"/>
    <x v="2"/>
    <s v="9-Jul-1968"/>
    <n v="57"/>
  </r>
  <r>
    <s v="Id301"/>
    <n v="1995"/>
    <s v="Sep"/>
    <n v="27"/>
    <n v="0"/>
    <n v="31328.27"/>
    <x v="0"/>
    <s v="tier - 2"/>
    <x v="2"/>
    <s v="27-Sep-1995"/>
    <n v="30"/>
  </r>
  <r>
    <s v="Id300"/>
    <n v="1974"/>
    <s v="Oct"/>
    <n v="8"/>
    <n v="0"/>
    <n v="31368.81"/>
    <x v="0"/>
    <s v="tier - 3"/>
    <x v="2"/>
    <s v="8-Oct-1974"/>
    <n v="51"/>
  </r>
  <r>
    <s v="Id299"/>
    <n v="1975"/>
    <s v="Oct"/>
    <n v="29"/>
    <n v="1"/>
    <n v="31591.82"/>
    <x v="0"/>
    <s v="tier - 1"/>
    <x v="2"/>
    <s v="29-Oct-1975"/>
    <n v="50"/>
  </r>
  <r>
    <s v="Id298"/>
    <n v="1960"/>
    <s v="Dec"/>
    <n v="13"/>
    <n v="1"/>
    <n v="31620"/>
    <x v="0"/>
    <s v="tier - 1"/>
    <x v="8"/>
    <s v="13-Dec-1960"/>
    <n v="64"/>
  </r>
  <r>
    <s v="Id297"/>
    <n v="1977"/>
    <s v="Oct"/>
    <n v="14"/>
    <n v="2"/>
    <n v="31736.7"/>
    <x v="0"/>
    <s v="tier - 2"/>
    <x v="1"/>
    <s v="14-Oct-1977"/>
    <n v="48"/>
  </r>
  <r>
    <s v="Id296"/>
    <n v="1984"/>
    <s v="Sep"/>
    <n v="10"/>
    <n v="3"/>
    <n v="31743.919999999998"/>
    <x v="0"/>
    <s v="tier - 1"/>
    <x v="2"/>
    <s v="10-Sep-1984"/>
    <n v="41"/>
  </r>
  <r>
    <s v="Id295"/>
    <n v="1975"/>
    <s v="Sep"/>
    <n v="25"/>
    <n v="1"/>
    <n v="31897.1"/>
    <x v="0"/>
    <s v="tier - 3"/>
    <x v="2"/>
    <s v="25-Sep-1975"/>
    <n v="50"/>
  </r>
  <r>
    <s v="Id294"/>
    <n v="1972"/>
    <s v="Sep"/>
    <n v="21"/>
    <n v="0"/>
    <n v="31980.89"/>
    <x v="0"/>
    <s v="tier - 1"/>
    <x v="2"/>
    <s v="21-Sep-1972"/>
    <n v="53"/>
  </r>
  <r>
    <s v="Id293"/>
    <n v="1993"/>
    <s v="Sep"/>
    <n v="13"/>
    <n v="0"/>
    <n v="32086.21"/>
    <x v="2"/>
    <s v="tier - 3"/>
    <x v="2"/>
    <s v="13-Sep-1993"/>
    <n v="32"/>
  </r>
  <r>
    <s v="Id292"/>
    <n v="1978"/>
    <s v="Nov"/>
    <n v="10"/>
    <n v="2"/>
    <n v="32108.66"/>
    <x v="2"/>
    <s v="tier - 3"/>
    <x v="12"/>
    <s v="10-Nov-1978"/>
    <n v="46"/>
  </r>
  <r>
    <s v="Id291"/>
    <n v="1969"/>
    <s v="Sep"/>
    <n v="11"/>
    <n v="0"/>
    <n v="32192.76"/>
    <x v="2"/>
    <s v="tier - 2"/>
    <x v="2"/>
    <s v="11-Sep-1969"/>
    <n v="56"/>
  </r>
  <r>
    <s v="Id290"/>
    <n v="1994"/>
    <s v="Sep"/>
    <n v="8"/>
    <n v="0"/>
    <n v="32222.81"/>
    <x v="0"/>
    <s v="tier - 1"/>
    <x v="2"/>
    <s v="8-Sep-1994"/>
    <n v="31"/>
  </r>
  <r>
    <s v="Id289"/>
    <n v="1975"/>
    <s v="Dec"/>
    <n v="17"/>
    <n v="1"/>
    <n v="32259.96"/>
    <x v="0"/>
    <s v="tier - 3"/>
    <x v="1"/>
    <s v="17-Dec-1975"/>
    <n v="49"/>
  </r>
  <r>
    <s v="Id288"/>
    <n v="1986"/>
    <s v="Dec"/>
    <n v="2"/>
    <n v="3"/>
    <n v="32288.49"/>
    <x v="0"/>
    <s v="tier - 2"/>
    <x v="2"/>
    <s v="2-Dec-1986"/>
    <n v="38"/>
  </r>
  <r>
    <s v="Id287"/>
    <n v="1972"/>
    <s v="Oct"/>
    <n v="19"/>
    <n v="0"/>
    <n v="32428.63"/>
    <x v="0"/>
    <s v="tier - 2"/>
    <x v="2"/>
    <s v="19-Oct-1972"/>
    <n v="53"/>
  </r>
  <r>
    <s v="Id286"/>
    <n v="1976"/>
    <s v="Aug"/>
    <n v="9"/>
    <n v="2"/>
    <n v="32430.22"/>
    <x v="0"/>
    <s v="tier - 3"/>
    <x v="2"/>
    <s v="9-Aug-1976"/>
    <n v="49"/>
  </r>
  <r>
    <s v="Id285"/>
    <n v="1981"/>
    <s v="Sep"/>
    <n v="27"/>
    <n v="1"/>
    <n v="32462.35"/>
    <x v="0"/>
    <s v="tier - 2"/>
    <x v="2"/>
    <s v="27-Sep-1981"/>
    <n v="44"/>
  </r>
  <r>
    <s v="Id284"/>
    <n v="1976"/>
    <s v="Sep"/>
    <n v="19"/>
    <n v="2"/>
    <n v="32485.46"/>
    <x v="0"/>
    <s v="tier - 1"/>
    <x v="2"/>
    <s v="19-Sep-1976"/>
    <n v="49"/>
  </r>
  <r>
    <s v="Id283"/>
    <n v="2003"/>
    <s v="Oct"/>
    <n v="8"/>
    <n v="0"/>
    <n v="32548.34"/>
    <x v="2"/>
    <s v="tier - 2"/>
    <x v="0"/>
    <s v="8-Oct-2003"/>
    <n v="22"/>
  </r>
  <r>
    <s v="Id282"/>
    <n v="1990"/>
    <s v="Jul"/>
    <n v="13"/>
    <n v="3"/>
    <n v="32672.11"/>
    <x v="2"/>
    <s v="tier - 1"/>
    <x v="2"/>
    <s v="13-Jul-1990"/>
    <n v="35"/>
  </r>
  <r>
    <s v="Id281"/>
    <n v="1968"/>
    <s v="Nov"/>
    <n v="1"/>
    <n v="0"/>
    <n v="32686.080000000002"/>
    <x v="0"/>
    <s v="tier - 3"/>
    <x v="2"/>
    <s v="1-Nov-1968"/>
    <n v="57"/>
  </r>
  <r>
    <s v="Id280"/>
    <n v="1990"/>
    <s v="Sep"/>
    <n v="30"/>
    <n v="3"/>
    <n v="32716.2"/>
    <x v="2"/>
    <s v="tier - 2"/>
    <x v="2"/>
    <s v="30-Sep-1990"/>
    <n v="35"/>
  </r>
  <r>
    <s v="Id279"/>
    <n v="1990"/>
    <s v="Jul"/>
    <n v="9"/>
    <n v="2"/>
    <n v="32734.19"/>
    <x v="0"/>
    <s v="tier - 1"/>
    <x v="1"/>
    <s v="9-Jul-1990"/>
    <n v="35"/>
  </r>
  <r>
    <s v="Id278"/>
    <n v="1974"/>
    <s v="Dec"/>
    <n v="6"/>
    <n v="0"/>
    <n v="32760.48"/>
    <x v="2"/>
    <s v="tier - 1"/>
    <x v="2"/>
    <s v="6-Dec-1974"/>
    <n v="50"/>
  </r>
  <r>
    <s v="Id277"/>
    <n v="1972"/>
    <s v="Nov"/>
    <n v="7"/>
    <n v="0"/>
    <n v="32765.33"/>
    <x v="0"/>
    <s v="tier - 2"/>
    <x v="1"/>
    <s v="7-Nov-1972"/>
    <n v="53"/>
  </r>
  <r>
    <s v="Id276"/>
    <n v="1980"/>
    <s v="Dec"/>
    <n v="12"/>
    <n v="3"/>
    <n v="32787.46"/>
    <x v="2"/>
    <s v="tier - 3"/>
    <x v="1"/>
    <s v="12-Dec-1980"/>
    <n v="44"/>
  </r>
  <r>
    <s v="Id275"/>
    <n v="1995"/>
    <s v="Dec"/>
    <n v="4"/>
    <n v="0"/>
    <n v="32827.51"/>
    <x v="2"/>
    <s v="tier - 2"/>
    <x v="2"/>
    <s v="4-Dec-1995"/>
    <n v="29"/>
  </r>
  <r>
    <s v="Id274"/>
    <n v="1981"/>
    <s v="Nov"/>
    <n v="17"/>
    <n v="1"/>
    <n v="32906.69"/>
    <x v="0"/>
    <s v="tier - 3"/>
    <x v="2"/>
    <s v="17-Nov-1981"/>
    <n v="43"/>
  </r>
  <r>
    <s v="Id273"/>
    <n v="1971"/>
    <s v="Aug"/>
    <n v="24"/>
    <n v="0"/>
    <n v="32947.629999999997"/>
    <x v="0"/>
    <s v="tier - 1"/>
    <x v="2"/>
    <s v="24-Aug-1971"/>
    <n v="54"/>
  </r>
  <r>
    <s v="Id272"/>
    <n v="1995"/>
    <s v="Jul"/>
    <n v="8"/>
    <n v="0"/>
    <n v="33017.46"/>
    <x v="2"/>
    <s v="tier - 1"/>
    <x v="2"/>
    <s v="8-Jul-1995"/>
    <n v="30"/>
  </r>
  <r>
    <s v="Id271"/>
    <n v="1967"/>
    <s v="Jul"/>
    <n v="10"/>
    <n v="0"/>
    <n v="33025.32"/>
    <x v="0"/>
    <s v="tier - 3"/>
    <x v="2"/>
    <s v="10-Jul-1967"/>
    <n v="58"/>
  </r>
  <r>
    <s v="Id270"/>
    <n v="1994"/>
    <s v="Jul"/>
    <n v="28"/>
    <n v="0"/>
    <n v="33057.230000000003"/>
    <x v="2"/>
    <s v="tier - 2"/>
    <x v="2"/>
    <s v="28-Jul-1994"/>
    <n v="31"/>
  </r>
  <r>
    <s v="Id269"/>
    <n v="1962"/>
    <s v="Jul"/>
    <n v="1"/>
    <n v="0"/>
    <n v="33074.94"/>
    <x v="2"/>
    <s v="tier - 2"/>
    <x v="2"/>
    <s v="1-Jul-1962"/>
    <n v="63"/>
  </r>
  <r>
    <s v="Id268"/>
    <n v="1969"/>
    <s v="Oct"/>
    <n v="30"/>
    <n v="0"/>
    <n v="33090.660000000003"/>
    <x v="0"/>
    <s v="tier - 2"/>
    <x v="2"/>
    <s v="30-Oct-1969"/>
    <n v="56"/>
  </r>
  <r>
    <s v="Id267"/>
    <n v="1985"/>
    <s v="Jul"/>
    <n v="15"/>
    <n v="3"/>
    <n v="33121"/>
    <x v="0"/>
    <s v="tier - 1"/>
    <x v="2"/>
    <s v="15-Jul-1985"/>
    <n v="40"/>
  </r>
  <r>
    <s v="Id266"/>
    <n v="1990"/>
    <s v="Oct"/>
    <n v="12"/>
    <n v="3"/>
    <n v="33292.83"/>
    <x v="0"/>
    <s v="tier - 1"/>
    <x v="2"/>
    <s v="12-Oct-1990"/>
    <n v="35"/>
  </r>
  <r>
    <s v="Id265"/>
    <n v="2003"/>
    <s v="Nov"/>
    <n v="28"/>
    <n v="0"/>
    <n v="33307.550000000003"/>
    <x v="0"/>
    <s v="tier - 3"/>
    <x v="1"/>
    <s v="28-Nov-2003"/>
    <n v="21"/>
  </r>
  <r>
    <s v="Id264"/>
    <n v="1972"/>
    <s v="Sep"/>
    <n v="5"/>
    <n v="0"/>
    <n v="33344.449999999997"/>
    <x v="0"/>
    <s v="tier - 3"/>
    <x v="2"/>
    <s v="5-Sep-1972"/>
    <n v="53"/>
  </r>
  <r>
    <s v="Id263"/>
    <n v="1985"/>
    <s v="Dec"/>
    <n v="7"/>
    <n v="3"/>
    <n v="33450.99"/>
    <x v="0"/>
    <s v="tier - 2"/>
    <x v="2"/>
    <s v="7-Dec-1985"/>
    <n v="39"/>
  </r>
  <r>
    <s v="Id262"/>
    <n v="1970"/>
    <s v="Jun"/>
    <n v="18"/>
    <n v="2"/>
    <n v="33471.97"/>
    <x v="0"/>
    <s v="tier - 2"/>
    <x v="1"/>
    <s v="18-Jun-1970"/>
    <n v="55"/>
  </r>
  <r>
    <s v="Id261"/>
    <n v="2002"/>
    <s v="Aug"/>
    <n v="25"/>
    <n v="0"/>
    <n v="33475.82"/>
    <x v="2"/>
    <s v="tier - 1"/>
    <x v="6"/>
    <s v="25-Aug-2002"/>
    <n v="23"/>
  </r>
  <r>
    <s v="Id260"/>
    <n v="1984"/>
    <s v="Jul"/>
    <n v="22"/>
    <n v="3"/>
    <n v="33527.1"/>
    <x v="0"/>
    <s v="tier - 3"/>
    <x v="2"/>
    <s v="22-Jul-1984"/>
    <n v="41"/>
  </r>
  <r>
    <s v="Id259"/>
    <n v="2003"/>
    <s v="Sep"/>
    <n v="9"/>
    <n v="0"/>
    <n v="33611.71"/>
    <x v="2"/>
    <s v="tier - 2"/>
    <x v="2"/>
    <s v="9-Sep-2003"/>
    <n v="22"/>
  </r>
  <r>
    <s v="Id258"/>
    <n v="1993"/>
    <s v="Nov"/>
    <n v="28"/>
    <n v="0"/>
    <n v="33707.550000000003"/>
    <x v="0"/>
    <s v="tier - 2"/>
    <x v="2"/>
    <s v="28-Nov-1993"/>
    <n v="31"/>
  </r>
  <r>
    <s v="Id257"/>
    <n v="2004"/>
    <s v="Nov"/>
    <n v="1"/>
    <n v="0"/>
    <n v="33732.69"/>
    <x v="2"/>
    <s v="tier - 1"/>
    <x v="12"/>
    <s v="1-Nov-2004"/>
    <n v="21"/>
  </r>
  <r>
    <s v="Id256"/>
    <n v="2003"/>
    <s v="Sep"/>
    <n v="12"/>
    <n v="0"/>
    <n v="33750.29"/>
    <x v="2"/>
    <s v="tier - 3"/>
    <x v="1"/>
    <s v="12-Sep-2003"/>
    <n v="22"/>
  </r>
  <r>
    <s v="Id255"/>
    <n v="1962"/>
    <s v="Dec"/>
    <n v="11"/>
    <n v="0"/>
    <n v="33753.32"/>
    <x v="2"/>
    <s v="tier - 3"/>
    <x v="2"/>
    <s v="11-Dec-1962"/>
    <n v="62"/>
  </r>
  <r>
    <s v="Id254"/>
    <n v="2000"/>
    <s v="Oct"/>
    <n v="26"/>
    <n v="0"/>
    <n v="33829.39"/>
    <x v="0"/>
    <s v="tier - 3"/>
    <x v="2"/>
    <s v="26-Oct-2000"/>
    <n v="25"/>
  </r>
  <r>
    <s v="Id253"/>
    <n v="1997"/>
    <s v="Aug"/>
    <n v="9"/>
    <n v="0"/>
    <n v="33900.65"/>
    <x v="0"/>
    <s v="tier - 3"/>
    <x v="2"/>
    <s v="9-Aug-1997"/>
    <n v="28"/>
  </r>
  <r>
    <s v="Id252"/>
    <n v="2000"/>
    <s v="Dec"/>
    <n v="27"/>
    <n v="0"/>
    <n v="33907.550000000003"/>
    <x v="0"/>
    <s v="tier - 2"/>
    <x v="1"/>
    <s v="27-Dec-2000"/>
    <n v="24"/>
  </r>
  <r>
    <s v="Id251"/>
    <n v="1994"/>
    <s v="Sep"/>
    <n v="25"/>
    <n v="0"/>
    <n v="33975.47"/>
    <x v="0"/>
    <s v="tier - 2"/>
    <x v="2"/>
    <s v="25-Sep-1994"/>
    <n v="31"/>
  </r>
  <r>
    <s v="Id250"/>
    <n v="1972"/>
    <s v="Jul"/>
    <n v="26"/>
    <n v="0"/>
    <n v="34053.360000000001"/>
    <x v="0"/>
    <s v="tier - 2"/>
    <x v="2"/>
    <s v="26-Jul-1972"/>
    <n v="53"/>
  </r>
  <r>
    <s v="Id249"/>
    <n v="2002"/>
    <s v="Dec"/>
    <n v="26"/>
    <n v="0"/>
    <n v="34084.68"/>
    <x v="0"/>
    <s v="tier - 3"/>
    <x v="2"/>
    <s v="26-Dec-2002"/>
    <n v="22"/>
  </r>
  <r>
    <s v="Id248"/>
    <n v="1999"/>
    <s v="Nov"/>
    <n v="6"/>
    <n v="0"/>
    <n v="34166.269999999997"/>
    <x v="0"/>
    <s v="tier - 3"/>
    <x v="2"/>
    <s v="6-Nov-1999"/>
    <n v="26"/>
  </r>
  <r>
    <s v="Id247"/>
    <n v="1971"/>
    <s v="Aug"/>
    <n v="25"/>
    <n v="0"/>
    <n v="34205.07"/>
    <x v="0"/>
    <s v="tier - 2"/>
    <x v="2"/>
    <s v="25-Aug-1971"/>
    <n v="54"/>
  </r>
  <r>
    <s v="Id246"/>
    <n v="1975"/>
    <s v="Jul"/>
    <n v="21"/>
    <n v="1"/>
    <n v="34210.33"/>
    <x v="0"/>
    <s v="tier - 1"/>
    <x v="1"/>
    <s v="21-Jul-1975"/>
    <n v="50"/>
  </r>
  <r>
    <s v="Id245"/>
    <n v="1962"/>
    <s v="Jul"/>
    <n v="5"/>
    <n v="0"/>
    <n v="34218.019999999997"/>
    <x v="2"/>
    <s v="tier - 1"/>
    <x v="2"/>
    <s v="5-Jul-1962"/>
    <n v="63"/>
  </r>
  <r>
    <s v="Id244"/>
    <n v="1998"/>
    <s v="Jun"/>
    <n v="11"/>
    <n v="0"/>
    <n v="34254.050000000003"/>
    <x v="2"/>
    <s v="tier - 3"/>
    <x v="4"/>
    <s v="11-Jun-1998"/>
    <n v="27"/>
  </r>
  <r>
    <s v="Id243"/>
    <n v="1995"/>
    <s v="Oct"/>
    <n v="30"/>
    <n v="0"/>
    <n v="34289.43"/>
    <x v="2"/>
    <s v="tier - 1"/>
    <x v="2"/>
    <s v="30-Oct-1995"/>
    <n v="30"/>
  </r>
  <r>
    <s v="Id242"/>
    <n v="1986"/>
    <s v="Oct"/>
    <n v="11"/>
    <n v="3"/>
    <n v="34293.120000000003"/>
    <x v="2"/>
    <s v="tier - 2"/>
    <x v="2"/>
    <s v="11-Oct-1986"/>
    <n v="39"/>
  </r>
  <r>
    <s v="id3444"/>
    <n v="2004"/>
    <s v="Nov"/>
    <n v="1"/>
    <n v="2"/>
    <n v="34303.17"/>
    <x v="2"/>
    <s v="tier - 3"/>
    <x v="0"/>
    <s v="1-Nov-2004"/>
    <n v="21"/>
  </r>
  <r>
    <s v="Id241"/>
    <n v="1983"/>
    <s v="Oct"/>
    <n v="2"/>
    <n v="3"/>
    <n v="34307.22"/>
    <x v="0"/>
    <s v="tier - 2"/>
    <x v="1"/>
    <s v="2-Oct-1983"/>
    <n v="42"/>
  </r>
  <r>
    <s v="Id240"/>
    <n v="1984"/>
    <s v="Oct"/>
    <n v="1"/>
    <n v="3"/>
    <n v="34402.22"/>
    <x v="0"/>
    <s v="tier - 3"/>
    <x v="2"/>
    <s v="1-Oct-1984"/>
    <n v="41"/>
  </r>
  <r>
    <s v="Id239"/>
    <n v="2003"/>
    <s v="Oct"/>
    <n v="5"/>
    <n v="0"/>
    <n v="34439.86"/>
    <x v="0"/>
    <s v="tier - 1"/>
    <x v="0"/>
    <s v="5-Oct-2003"/>
    <n v="22"/>
  </r>
  <r>
    <s v="Id238"/>
    <n v="1990"/>
    <s v="Sep"/>
    <n v="24"/>
    <n v="3"/>
    <n v="34456.269999999997"/>
    <x v="2"/>
    <s v="tier - 2"/>
    <x v="2"/>
    <s v="24-Sep-1990"/>
    <n v="35"/>
  </r>
  <r>
    <s v="Id237"/>
    <n v="1998"/>
    <s v="Jun"/>
    <n v="24"/>
    <n v="0"/>
    <n v="34472.839999999997"/>
    <x v="2"/>
    <s v="tier - 3"/>
    <x v="2"/>
    <s v="24-Jun-1998"/>
    <n v="27"/>
  </r>
  <r>
    <s v="Id236"/>
    <n v="1976"/>
    <s v="Nov"/>
    <n v="25"/>
    <n v="2"/>
    <n v="34543.39"/>
    <x v="0"/>
    <s v="tier - 3"/>
    <x v="2"/>
    <s v="25-Nov-1976"/>
    <n v="48"/>
  </r>
  <r>
    <s v="Id235"/>
    <n v="2004"/>
    <s v="Oct"/>
    <n v="9"/>
    <n v="0"/>
    <n v="34617.839999999997"/>
    <x v="2"/>
    <s v="tier - 3"/>
    <x v="5"/>
    <s v="9-Oct-2004"/>
    <n v="21"/>
  </r>
  <r>
    <s v="Id234"/>
    <n v="1994"/>
    <s v="Jul"/>
    <n v="7"/>
    <n v="0"/>
    <n v="34672.15"/>
    <x v="2"/>
    <s v="tier - 3"/>
    <x v="0"/>
    <s v="7-Jul-1994"/>
    <n v="31"/>
  </r>
  <r>
    <s v="Id233"/>
    <n v="2003"/>
    <s v="Jul"/>
    <n v="3"/>
    <n v="0"/>
    <n v="34779.620000000003"/>
    <x v="2"/>
    <s v="tier - 2"/>
    <x v="2"/>
    <s v="3-Jul-2003"/>
    <n v="22"/>
  </r>
  <r>
    <s v="Id232"/>
    <n v="1995"/>
    <s v="Dec"/>
    <n v="27"/>
    <n v="1"/>
    <n v="34806.47"/>
    <x v="2"/>
    <s v="tier - 2"/>
    <x v="0"/>
    <s v="27-Dec-1995"/>
    <n v="29"/>
  </r>
  <r>
    <s v="Id231"/>
    <n v="2003"/>
    <s v="Sep"/>
    <n v="17"/>
    <n v="0"/>
    <n v="34828.65"/>
    <x v="2"/>
    <s v="tier - 3"/>
    <x v="2"/>
    <s v="17-Sep-2003"/>
    <n v="22"/>
  </r>
  <r>
    <s v="Id230"/>
    <n v="1995"/>
    <s v="Oct"/>
    <n v="17"/>
    <n v="0"/>
    <n v="34838.870000000003"/>
    <x v="0"/>
    <s v="tier - 3"/>
    <x v="2"/>
    <s v="17-Oct-1995"/>
    <n v="30"/>
  </r>
  <r>
    <s v="Id229"/>
    <n v="1983"/>
    <s v="Jul"/>
    <n v="29"/>
    <n v="3"/>
    <n v="34940.61"/>
    <x v="0"/>
    <s v="tier - 3"/>
    <x v="2"/>
    <s v="29-Jul-1983"/>
    <n v="42"/>
  </r>
  <r>
    <s v="Id228"/>
    <n v="1967"/>
    <s v="Oct"/>
    <n v="7"/>
    <n v="0"/>
    <n v="34975.68"/>
    <x v="0"/>
    <s v="tier - 2"/>
    <x v="2"/>
    <s v="7-Oct-1967"/>
    <n v="58"/>
  </r>
  <r>
    <s v="Id227"/>
    <n v="1998"/>
    <s v="Aug"/>
    <n v="22"/>
    <n v="0"/>
    <n v="34976.42"/>
    <x v="0"/>
    <s v="tier - 1"/>
    <x v="2"/>
    <s v="22-Aug-1998"/>
    <n v="27"/>
  </r>
  <r>
    <s v="Id226"/>
    <n v="1997"/>
    <s v="Aug"/>
    <n v="22"/>
    <n v="0"/>
    <n v="34979.86"/>
    <x v="0"/>
    <s v="tier - 2"/>
    <x v="2"/>
    <s v="22-Aug-1997"/>
    <n v="28"/>
  </r>
  <r>
    <s v="Id225"/>
    <n v="1982"/>
    <s v="Jul"/>
    <n v="5"/>
    <n v="3"/>
    <n v="35000.730000000003"/>
    <x v="0"/>
    <s v="tier - 3"/>
    <x v="2"/>
    <s v="5-Jul-1982"/>
    <n v="43"/>
  </r>
  <r>
    <s v="Id224"/>
    <n v="1975"/>
    <s v="Aug"/>
    <n v="29"/>
    <n v="1"/>
    <n v="35050.620000000003"/>
    <x v="0"/>
    <s v="tier - 1"/>
    <x v="2"/>
    <s v="29-Aug-1975"/>
    <n v="50"/>
  </r>
  <r>
    <s v="Id223"/>
    <n v="1977"/>
    <s v="Jun"/>
    <n v="29"/>
    <n v="0"/>
    <n v="35069.370000000003"/>
    <x v="2"/>
    <s v="tier - 1"/>
    <x v="12"/>
    <s v="29-Jun-1977"/>
    <n v="48"/>
  </r>
  <r>
    <s v="Id222"/>
    <n v="1998"/>
    <s v="Dec"/>
    <n v="22"/>
    <n v="0"/>
    <n v="35147.53"/>
    <x v="2"/>
    <s v="tier - 1"/>
    <x v="5"/>
    <s v="22-Dec-1998"/>
    <n v="26"/>
  </r>
  <r>
    <s v="Id221"/>
    <n v="1967"/>
    <s v="Dec"/>
    <n v="30"/>
    <n v="1"/>
    <n v="35160.129999999997"/>
    <x v="0"/>
    <s v="tier - 2"/>
    <x v="2"/>
    <s v="30-Dec-1967"/>
    <n v="57"/>
  </r>
  <r>
    <s v="Id220"/>
    <n v="1997"/>
    <s v="Jul"/>
    <n v="9"/>
    <n v="0"/>
    <n v="35302.089999999997"/>
    <x v="2"/>
    <s v="tier - 2"/>
    <x v="2"/>
    <s v="9-Jul-1997"/>
    <n v="28"/>
  </r>
  <r>
    <s v="Id219"/>
    <n v="1988"/>
    <s v="Sep"/>
    <n v="19"/>
    <n v="3"/>
    <n v="35315.96"/>
    <x v="0"/>
    <s v="tier - 1"/>
    <x v="2"/>
    <s v="19-Sep-1988"/>
    <n v="37"/>
  </r>
  <r>
    <s v="Id218"/>
    <n v="1971"/>
    <s v="Sep"/>
    <n v="22"/>
    <n v="0"/>
    <n v="35345.730000000003"/>
    <x v="0"/>
    <s v="tier - 3"/>
    <x v="2"/>
    <s v="22-Sep-1971"/>
    <n v="54"/>
  </r>
  <r>
    <s v="Id217"/>
    <n v="1988"/>
    <s v="Nov"/>
    <n v="20"/>
    <n v="0"/>
    <n v="35491.64"/>
    <x v="2"/>
    <s v="tier - 2"/>
    <x v="2"/>
    <s v="20-Nov-1988"/>
    <n v="36"/>
  </r>
  <r>
    <s v="Id216"/>
    <n v="1973"/>
    <s v="Dec"/>
    <n v="16"/>
    <n v="0"/>
    <n v="35517.19"/>
    <x v="0"/>
    <s v="tier - 2"/>
    <x v="2"/>
    <s v="16-Dec-1973"/>
    <n v="51"/>
  </r>
  <r>
    <s v="Id215"/>
    <n v="1992"/>
    <s v="Sep"/>
    <n v="13"/>
    <n v="0"/>
    <n v="35547.47"/>
    <x v="0"/>
    <s v="tier - 3"/>
    <x v="2"/>
    <s v="13-Sep-1992"/>
    <n v="33"/>
  </r>
  <r>
    <s v="Id214"/>
    <n v="1973"/>
    <s v="Oct"/>
    <n v="27"/>
    <n v="0"/>
    <n v="35547.72"/>
    <x v="2"/>
    <s v="tier - 1"/>
    <x v="2"/>
    <s v="27-Oct-1973"/>
    <n v="52"/>
  </r>
  <r>
    <s v="Id213"/>
    <n v="1964"/>
    <s v="Aug"/>
    <n v="29"/>
    <n v="0"/>
    <n v="35573.26"/>
    <x v="0"/>
    <s v="tier - 1"/>
    <x v="2"/>
    <s v="29-Aug-1964"/>
    <n v="61"/>
  </r>
  <r>
    <s v="Id212"/>
    <n v="1971"/>
    <s v="Aug"/>
    <n v="10"/>
    <n v="0"/>
    <n v="35583.17"/>
    <x v="2"/>
    <s v="tier - 3"/>
    <x v="2"/>
    <s v="10-Aug-1971"/>
    <n v="54"/>
  </r>
  <r>
    <s v="?"/>
    <n v="2000"/>
    <s v="Oct"/>
    <n v="13"/>
    <n v="0"/>
    <n v="35585.58"/>
    <x v="2"/>
    <s v="tier - 2"/>
    <x v="2"/>
    <s v="13-Oct-2000"/>
    <n v="25"/>
  </r>
  <r>
    <s v="Id211"/>
    <n v="2000"/>
    <s v="Nov"/>
    <n v="19"/>
    <n v="0"/>
    <n v="35585.58"/>
    <x v="0"/>
    <s v="tier - 3"/>
    <x v="2"/>
    <s v="19-Nov-2000"/>
    <n v="24"/>
  </r>
  <r>
    <s v="Id210"/>
    <n v="2000"/>
    <s v="Dec"/>
    <n v="17"/>
    <n v="3"/>
    <n v="35595.589999999997"/>
    <x v="0"/>
    <s v="tier - 3"/>
    <x v="0"/>
    <s v="17-Dec-2000"/>
    <n v="24"/>
  </r>
  <r>
    <s v="Id209"/>
    <n v="1978"/>
    <s v="Dec"/>
    <n v="19"/>
    <n v="2"/>
    <n v="35701.9"/>
    <x v="0"/>
    <s v="tier - 1"/>
    <x v="2"/>
    <s v="19-Dec-1978"/>
    <n v="46"/>
  </r>
  <r>
    <s v="Id208"/>
    <n v="1974"/>
    <s v="Jul"/>
    <n v="15"/>
    <n v="0"/>
    <n v="35711.39"/>
    <x v="0"/>
    <s v="tier - 3"/>
    <x v="1"/>
    <s v="15-Jul-1974"/>
    <n v="51"/>
  </r>
  <r>
    <s v="Id207"/>
    <n v="1976"/>
    <s v="Oct"/>
    <n v="4"/>
    <n v="2"/>
    <n v="35733.96"/>
    <x v="0"/>
    <s v="tier - 2"/>
    <x v="2"/>
    <s v="4-Oct-1976"/>
    <n v="49"/>
  </r>
  <r>
    <s v="Id206"/>
    <n v="1992"/>
    <s v="Jun"/>
    <n v="18"/>
    <n v="0"/>
    <n v="35883.269999999997"/>
    <x v="0"/>
    <s v="tier - 1"/>
    <x v="2"/>
    <s v="18-Jun-1992"/>
    <n v="33"/>
  </r>
  <r>
    <s v="Id205"/>
    <n v="1981"/>
    <s v="Nov"/>
    <n v="22"/>
    <n v="1"/>
    <n v="35952.65"/>
    <x v="2"/>
    <s v="tier - 3"/>
    <x v="2"/>
    <s v="22-Nov-1981"/>
    <n v="43"/>
  </r>
  <r>
    <s v="Id204"/>
    <n v="1999"/>
    <s v="Sep"/>
    <n v="4"/>
    <n v="2"/>
    <n v="36021.01"/>
    <x v="0"/>
    <s v="tier - 3"/>
    <x v="0"/>
    <s v="4-Sep-1999"/>
    <n v="26"/>
  </r>
  <r>
    <s v="Id203"/>
    <n v="1963"/>
    <s v="Jul"/>
    <n v="22"/>
    <n v="0"/>
    <n v="36074.339999999997"/>
    <x v="0"/>
    <s v="tier - 1"/>
    <x v="2"/>
    <s v="22-Jul-1963"/>
    <n v="62"/>
  </r>
  <r>
    <s v="Id202"/>
    <n v="1996"/>
    <s v="Aug"/>
    <n v="20"/>
    <n v="2"/>
    <n v="36085.22"/>
    <x v="2"/>
    <s v="tier - 1"/>
    <x v="2"/>
    <s v="20-Aug-1996"/>
    <n v="29"/>
  </r>
  <r>
    <s v="Id201"/>
    <n v="1979"/>
    <s v="Nov"/>
    <n v="4"/>
    <n v="2"/>
    <n v="36090.49"/>
    <x v="0"/>
    <s v="tier - 2"/>
    <x v="2"/>
    <s v="4-Nov-1979"/>
    <n v="46"/>
  </r>
  <r>
    <s v="Id200"/>
    <n v="1997"/>
    <s v="Jun"/>
    <n v="12"/>
    <n v="2"/>
    <n v="36124.57"/>
    <x v="2"/>
    <s v="tier - 3"/>
    <x v="0"/>
    <s v="12-Jun-1997"/>
    <n v="28"/>
  </r>
  <r>
    <s v="Id199"/>
    <n v="2004"/>
    <s v="Aug"/>
    <n v="30"/>
    <n v="0"/>
    <n v="36149.480000000003"/>
    <x v="0"/>
    <s v="tier - 2"/>
    <x v="0"/>
    <s v="30-Aug-2004"/>
    <n v="21"/>
  </r>
  <r>
    <s v="Id198"/>
    <n v="1974"/>
    <s v="Dec"/>
    <n v="6"/>
    <n v="0"/>
    <n v="36182.870000000003"/>
    <x v="0"/>
    <s v="tier - 3"/>
    <x v="1"/>
    <s v="6-Dec-1974"/>
    <n v="50"/>
  </r>
  <r>
    <s v="Id197"/>
    <n v="1999"/>
    <s v="Oct"/>
    <n v="1"/>
    <n v="3"/>
    <n v="36189.1"/>
    <x v="2"/>
    <s v="tier - 3"/>
    <x v="5"/>
    <s v="1-Oct-1999"/>
    <n v="26"/>
  </r>
  <r>
    <s v="Id196"/>
    <n v="1993"/>
    <s v="Dec"/>
    <n v="28"/>
    <n v="0"/>
    <n v="36197.699999999997"/>
    <x v="2"/>
    <s v="tier - 3"/>
    <x v="2"/>
    <s v="28-Dec-1993"/>
    <n v="31"/>
  </r>
  <r>
    <s v="Id195"/>
    <n v="2003"/>
    <s v="Sep"/>
    <n v="5"/>
    <n v="0"/>
    <n v="36219.410000000003"/>
    <x v="2"/>
    <s v="tier - 1"/>
    <x v="1"/>
    <s v="5-Sep-2003"/>
    <n v="22"/>
  </r>
  <r>
    <s v="Id194"/>
    <n v="2004"/>
    <s v="Dec"/>
    <n v="25"/>
    <n v="0"/>
    <n v="36307.800000000003"/>
    <x v="2"/>
    <s v="tier - 2"/>
    <x v="0"/>
    <s v="25-Dec-2004"/>
    <n v="20"/>
  </r>
  <r>
    <s v="Id193"/>
    <n v="1992"/>
    <s v="Jun"/>
    <n v="16"/>
    <n v="0"/>
    <n v="36314.050000000003"/>
    <x v="0"/>
    <s v="tier - 2"/>
    <x v="2"/>
    <s v="16-Jun-1992"/>
    <n v="33"/>
  </r>
  <r>
    <s v="Id192"/>
    <n v="1967"/>
    <s v="Oct"/>
    <n v="18"/>
    <n v="0"/>
    <n v="36332.449999999997"/>
    <x v="2"/>
    <s v="tier - 3"/>
    <x v="2"/>
    <s v="18-Oct-1967"/>
    <n v="58"/>
  </r>
  <r>
    <s v="Id191"/>
    <n v="1975"/>
    <s v="Jun"/>
    <n v="5"/>
    <n v="1"/>
    <n v="36350.71"/>
    <x v="2"/>
    <s v="tier - 2"/>
    <x v="2"/>
    <s v="5-Jun-1975"/>
    <n v="50"/>
  </r>
  <r>
    <s v="Id190"/>
    <n v="2003"/>
    <s v="Dec"/>
    <n v="9"/>
    <n v="2"/>
    <n v="36397.58"/>
    <x v="0"/>
    <s v="tier - 3"/>
    <x v="2"/>
    <s v="9-Dec-2003"/>
    <n v="21"/>
  </r>
  <r>
    <s v="Id189"/>
    <n v="1962"/>
    <s v="Nov"/>
    <n v="19"/>
    <n v="0"/>
    <n v="36445.550000000003"/>
    <x v="0"/>
    <s v="tier - 2"/>
    <x v="2"/>
    <s v="19-Nov-1962"/>
    <n v="62"/>
  </r>
  <r>
    <s v="Id188"/>
    <n v="1973"/>
    <s v="Aug"/>
    <n v="9"/>
    <n v="0"/>
    <n v="36541.550000000003"/>
    <x v="0"/>
    <s v="tier - 3"/>
    <x v="2"/>
    <s v="9-Aug-1973"/>
    <n v="52"/>
  </r>
  <r>
    <s v="Id187"/>
    <n v="1992"/>
    <s v="Oct"/>
    <n v="9"/>
    <n v="0"/>
    <n v="36572.800000000003"/>
    <x v="2"/>
    <s v="tier - 2"/>
    <x v="2"/>
    <s v="9-Oct-1992"/>
    <n v="33"/>
  </r>
  <r>
    <s v="Id186"/>
    <n v="1961"/>
    <s v="Jul"/>
    <n v="29"/>
    <n v="4"/>
    <n v="36580.28"/>
    <x v="0"/>
    <s v="tier - 2"/>
    <x v="0"/>
    <s v="29-Jul-1961"/>
    <n v="64"/>
  </r>
  <r>
    <s v="Id185"/>
    <n v="1970"/>
    <s v="Jul"/>
    <n v="14"/>
    <n v="0"/>
    <n v="36786.370000000003"/>
    <x v="2"/>
    <s v="tier - 1"/>
    <x v="2"/>
    <s v="14-Jul-1970"/>
    <n v="55"/>
  </r>
  <r>
    <s v="Id184"/>
    <n v="1965"/>
    <s v="Dec"/>
    <n v="28"/>
    <n v="0"/>
    <n v="36795.29"/>
    <x v="0"/>
    <s v="tier - 1"/>
    <x v="2"/>
    <s v="28-Dec-1965"/>
    <n v="59"/>
  </r>
  <r>
    <s v="?"/>
    <n v="1992"/>
    <s v="Oct"/>
    <n v="6"/>
    <n v="0"/>
    <n v="36837.47"/>
    <x v="2"/>
    <s v="tier - 2"/>
    <x v="2"/>
    <s v="6-Oct-1992"/>
    <n v="33"/>
  </r>
  <r>
    <s v="Id183"/>
    <n v="1992"/>
    <s v="Jul"/>
    <n v="4"/>
    <n v="0"/>
    <n v="36837.47"/>
    <x v="0"/>
    <s v="tier - 3"/>
    <x v="2"/>
    <s v="4-Jul-1992"/>
    <n v="33"/>
  </r>
  <r>
    <s v="Id182"/>
    <n v="1972"/>
    <s v="Dec"/>
    <n v="5"/>
    <n v="0"/>
    <n v="36889.99"/>
    <x v="2"/>
    <s v="tier - 3"/>
    <x v="2"/>
    <s v="5-Dec-1972"/>
    <n v="52"/>
  </r>
  <r>
    <s v="Id181"/>
    <n v="2003"/>
    <s v="Jun"/>
    <n v="21"/>
    <n v="0"/>
    <n v="36898.730000000003"/>
    <x v="0"/>
    <s v="tier - 1"/>
    <x v="1"/>
    <s v="21-Jun-2003"/>
    <n v="22"/>
  </r>
  <r>
    <s v="Id180"/>
    <n v="1963"/>
    <s v="Jul"/>
    <n v="24"/>
    <n v="2"/>
    <n v="36910.61"/>
    <x v="0"/>
    <s v="tier - 2"/>
    <x v="2"/>
    <s v="24-Jul-1963"/>
    <n v="62"/>
  </r>
  <r>
    <s v="Id179"/>
    <n v="1991"/>
    <s v="Jun"/>
    <n v="10"/>
    <n v="3"/>
    <n v="36911.99"/>
    <x v="0"/>
    <s v="tier - 2"/>
    <x v="2"/>
    <s v="10-Jun-1991"/>
    <n v="34"/>
  </r>
  <r>
    <s v="Id178"/>
    <n v="1968"/>
    <s v="Oct"/>
    <n v="22"/>
    <n v="0"/>
    <n v="36922.61"/>
    <x v="0"/>
    <s v="tier - 1"/>
    <x v="2"/>
    <s v="22-Oct-1968"/>
    <n v="57"/>
  </r>
  <r>
    <s v="Id177"/>
    <n v="1977"/>
    <s v="Aug"/>
    <n v="13"/>
    <n v="2"/>
    <n v="36935.64"/>
    <x v="0"/>
    <s v="tier - 1"/>
    <x v="2"/>
    <s v="13-Aug-1977"/>
    <n v="48"/>
  </r>
  <r>
    <s v="Id176"/>
    <n v="1992"/>
    <s v="Aug"/>
    <n v="25"/>
    <n v="0"/>
    <n v="36950.26"/>
    <x v="2"/>
    <s v="tier - 1"/>
    <x v="0"/>
    <s v="25-Aug-1992"/>
    <n v="33"/>
  </r>
  <r>
    <s v="Id175"/>
    <n v="1992"/>
    <s v="Sep"/>
    <n v="13"/>
    <n v="0"/>
    <n v="36976.449999999997"/>
    <x v="0"/>
    <s v="tier - 3"/>
    <x v="2"/>
    <s v="13-Sep-1992"/>
    <n v="33"/>
  </r>
  <r>
    <s v="Id174"/>
    <n v="1991"/>
    <s v="Nov"/>
    <n v="1"/>
    <n v="3"/>
    <n v="37040.879999999997"/>
    <x v="0"/>
    <s v="tier - 2"/>
    <x v="2"/>
    <s v="1-Nov-1991"/>
    <n v="34"/>
  </r>
  <r>
    <s v="Id173"/>
    <n v="1988"/>
    <s v="Dec"/>
    <n v="17"/>
    <n v="3"/>
    <n v="37076.370000000003"/>
    <x v="0"/>
    <s v="tier - 1"/>
    <x v="2"/>
    <s v="17-Dec-1988"/>
    <n v="36"/>
  </r>
  <r>
    <s v="Id172"/>
    <n v="1989"/>
    <s v="Jun"/>
    <n v="10"/>
    <n v="0"/>
    <n v="37079.370000000003"/>
    <x v="0"/>
    <s v="tier - 3"/>
    <x v="2"/>
    <s v="10-Jun-1989"/>
    <n v="36"/>
  </r>
  <r>
    <s v="Id171"/>
    <n v="1995"/>
    <s v="Oct"/>
    <n v="30"/>
    <n v="0"/>
    <n v="37133.9"/>
    <x v="0"/>
    <s v="tier - 2"/>
    <x v="0"/>
    <s v="30-Oct-1995"/>
    <n v="30"/>
  </r>
  <r>
    <s v="Id170"/>
    <n v="2000"/>
    <s v="Sep"/>
    <n v="5"/>
    <n v="1"/>
    <n v="37165.160000000003"/>
    <x v="2"/>
    <s v="tier - 3"/>
    <x v="15"/>
    <s v="5-Sep-2000"/>
    <n v="25"/>
  </r>
  <r>
    <s v="Id169"/>
    <n v="1990"/>
    <s v="Oct"/>
    <n v="17"/>
    <n v="3"/>
    <n v="37251.22"/>
    <x v="0"/>
    <s v="tier - 2"/>
    <x v="2"/>
    <s v="17-Oct-1990"/>
    <n v="35"/>
  </r>
  <r>
    <s v="Id168"/>
    <n v="1985"/>
    <s v="Nov"/>
    <n v="17"/>
    <n v="0"/>
    <n v="37270.15"/>
    <x v="0"/>
    <s v="tier - 1"/>
    <x v="8"/>
    <s v="17-Nov-1985"/>
    <n v="39"/>
  </r>
  <r>
    <s v="Id167"/>
    <n v="1975"/>
    <s v="Nov"/>
    <n v="9"/>
    <n v="1"/>
    <n v="37272.339999999997"/>
    <x v="0"/>
    <s v="tier - 3"/>
    <x v="2"/>
    <s v="9-Nov-1975"/>
    <n v="49"/>
  </r>
  <r>
    <s v="Id166"/>
    <n v="1969"/>
    <s v="Oct"/>
    <n v="30"/>
    <n v="0"/>
    <n v="37277.269999999997"/>
    <x v="2"/>
    <s v="tier - 3"/>
    <x v="2"/>
    <s v="30-Oct-1969"/>
    <n v="56"/>
  </r>
  <r>
    <s v="Id165"/>
    <n v="1979"/>
    <s v="Aug"/>
    <n v="3"/>
    <n v="2"/>
    <n v="37425.94"/>
    <x v="0"/>
    <s v="tier - 1"/>
    <x v="2"/>
    <s v="3-Aug-1979"/>
    <n v="46"/>
  </r>
  <r>
    <s v="Id164"/>
    <n v="2002"/>
    <s v="Sep"/>
    <n v="27"/>
    <n v="3"/>
    <n v="37465.339999999997"/>
    <x v="2"/>
    <s v="tier - 2"/>
    <x v="1"/>
    <s v="27-Sep-2002"/>
    <n v="23"/>
  </r>
  <r>
    <s v="Id163"/>
    <n v="2000"/>
    <s v="Oct"/>
    <n v="12"/>
    <n v="2"/>
    <n v="37484.449999999997"/>
    <x v="2"/>
    <s v="tier - 1"/>
    <x v="0"/>
    <s v="12-Oct-2000"/>
    <n v="25"/>
  </r>
  <r>
    <s v="Id162"/>
    <n v="1990"/>
    <s v="Nov"/>
    <n v="16"/>
    <n v="1"/>
    <n v="37607.53"/>
    <x v="2"/>
    <s v="tier - 2"/>
    <x v="4"/>
    <s v="16-Nov-1990"/>
    <n v="34"/>
  </r>
  <r>
    <s v="Id161"/>
    <n v="1982"/>
    <s v="Jun"/>
    <n v="20"/>
    <n v="3"/>
    <n v="37650.74"/>
    <x v="0"/>
    <s v="tier - 2"/>
    <x v="1"/>
    <s v="20-Jun-1982"/>
    <n v="43"/>
  </r>
  <r>
    <s v="Id160"/>
    <n v="1970"/>
    <s v="Oct"/>
    <n v="28"/>
    <n v="0"/>
    <n v="37675.06"/>
    <x v="0"/>
    <s v="tier - 3"/>
    <x v="2"/>
    <s v="28-Oct-1970"/>
    <n v="55"/>
  </r>
  <r>
    <s v="Id159"/>
    <n v="1988"/>
    <s v="Oct"/>
    <n v="10"/>
    <n v="1"/>
    <n v="37701.879999999997"/>
    <x v="0"/>
    <s v="tier - 3"/>
    <x v="9"/>
    <s v="10-Oct-1988"/>
    <n v="37"/>
  </r>
  <r>
    <s v="Id158"/>
    <n v="1976"/>
    <s v="Sep"/>
    <n v="18"/>
    <n v="2"/>
    <n v="37735.199999999997"/>
    <x v="0"/>
    <s v="tier - 2"/>
    <x v="2"/>
    <s v="18-Sep-1976"/>
    <n v="49"/>
  </r>
  <r>
    <s v="Id157"/>
    <n v="1986"/>
    <s v="Aug"/>
    <n v="15"/>
    <n v="0"/>
    <n v="37742.58"/>
    <x v="2"/>
    <s v="tier - 1"/>
    <x v="0"/>
    <s v="15-Aug-1986"/>
    <n v="39"/>
  </r>
  <r>
    <s v="Id156"/>
    <n v="1983"/>
    <s v="Jul"/>
    <n v="26"/>
    <n v="3"/>
    <n v="37800.980000000003"/>
    <x v="0"/>
    <s v="tier - 2"/>
    <x v="2"/>
    <s v="26-Jul-1983"/>
    <n v="42"/>
  </r>
  <r>
    <s v="Id155"/>
    <n v="1979"/>
    <s v="Sep"/>
    <n v="9"/>
    <n v="0"/>
    <n v="37829.72"/>
    <x v="2"/>
    <s v="tier - 2"/>
    <x v="2"/>
    <s v="9-Sep-1979"/>
    <n v="46"/>
  </r>
  <r>
    <s v="Id154"/>
    <n v="1998"/>
    <s v="Jul"/>
    <n v="29"/>
    <n v="0"/>
    <n v="38126.25"/>
    <x v="2"/>
    <s v="tier - 3"/>
    <x v="0"/>
    <s v="29-Jul-1998"/>
    <n v="27"/>
  </r>
  <r>
    <s v="Id153"/>
    <n v="1972"/>
    <s v="Nov"/>
    <n v="19"/>
    <n v="0"/>
    <n v="38189.1"/>
    <x v="0"/>
    <s v="tier - 2"/>
    <x v="2"/>
    <s v="19-Nov-1972"/>
    <n v="52"/>
  </r>
  <r>
    <s v="Id152"/>
    <n v="1989"/>
    <s v="Sep"/>
    <n v="8"/>
    <n v="3"/>
    <n v="38237.339999999997"/>
    <x v="0"/>
    <s v="tier - 3"/>
    <x v="2"/>
    <s v="8-Sep-1989"/>
    <n v="36"/>
  </r>
  <r>
    <s v="Id151"/>
    <n v="1964"/>
    <s v="Jun"/>
    <n v="16"/>
    <n v="0"/>
    <n v="38241.74"/>
    <x v="0"/>
    <s v="tier - 3"/>
    <x v="2"/>
    <s v="16-Jun-1964"/>
    <n v="61"/>
  </r>
  <r>
    <s v="Id150"/>
    <n v="1980"/>
    <s v="Aug"/>
    <n v="16"/>
    <n v="1"/>
    <n v="38245.589999999997"/>
    <x v="2"/>
    <s v="tier - 2"/>
    <x v="0"/>
    <s v="16-Aug-1980"/>
    <n v="45"/>
  </r>
  <r>
    <s v="Id149"/>
    <n v="1989"/>
    <s v="Oct"/>
    <n v="30"/>
    <n v="1"/>
    <n v="38282.75"/>
    <x v="2"/>
    <s v="tier - 2"/>
    <x v="0"/>
    <s v="30-Oct-1989"/>
    <n v="36"/>
  </r>
  <r>
    <s v="Id148"/>
    <n v="1980"/>
    <s v="Jun"/>
    <n v="12"/>
    <n v="2"/>
    <n v="38313.129999999997"/>
    <x v="2"/>
    <s v="tier - 3"/>
    <x v="2"/>
    <s v="12-Jun-1980"/>
    <n v="45"/>
  </r>
  <r>
    <s v="Id147"/>
    <n v="2002"/>
    <s v="Sep"/>
    <n v="17"/>
    <n v="2"/>
    <n v="38344.57"/>
    <x v="2"/>
    <s v="tier - 3"/>
    <x v="2"/>
    <s v="17-Sep-2002"/>
    <n v="23"/>
  </r>
  <r>
    <s v="Id146"/>
    <n v="1970"/>
    <s v="Aug"/>
    <n v="22"/>
    <n v="0"/>
    <n v="38389.79"/>
    <x v="0"/>
    <s v="tier - 3"/>
    <x v="2"/>
    <s v="22-Aug-1970"/>
    <n v="55"/>
  </r>
  <r>
    <s v="Id145"/>
    <n v="1971"/>
    <s v="Dec"/>
    <n v="23"/>
    <n v="0"/>
    <n v="38405.26"/>
    <x v="0"/>
    <s v="tier - 1"/>
    <x v="2"/>
    <s v="23-Dec-1971"/>
    <n v="53"/>
  </r>
  <r>
    <s v="Id144"/>
    <n v="1986"/>
    <s v="Jun"/>
    <n v="21"/>
    <n v="2"/>
    <n v="38415.47"/>
    <x v="2"/>
    <s v="tier - 2"/>
    <x v="2"/>
    <s v="21-Jun-1986"/>
    <n v="39"/>
  </r>
  <r>
    <s v="Id143"/>
    <n v="1999"/>
    <s v="Nov"/>
    <n v="12"/>
    <n v="2"/>
    <n v="38511.629999999997"/>
    <x v="0"/>
    <s v="tier - 2"/>
    <x v="8"/>
    <s v="12-Nov-1999"/>
    <n v="25"/>
  </r>
  <r>
    <s v="Id142"/>
    <n v="1990"/>
    <s v="Jul"/>
    <n v="13"/>
    <n v="3"/>
    <n v="38652.089999999997"/>
    <x v="0"/>
    <s v="tier - 2"/>
    <x v="2"/>
    <s v="13-Jul-1990"/>
    <n v="35"/>
  </r>
  <r>
    <s v="Id141"/>
    <n v="1986"/>
    <s v="Jul"/>
    <n v="20"/>
    <n v="1"/>
    <n v="38709.18"/>
    <x v="2"/>
    <s v="tier - 3"/>
    <x v="0"/>
    <s v="20-Jul-1986"/>
    <n v="39"/>
  </r>
  <r>
    <s v="?"/>
    <n v="1991"/>
    <s v="Nov"/>
    <n v="22"/>
    <n v="2"/>
    <n v="38711"/>
    <x v="2"/>
    <s v="tier - 3"/>
    <x v="2"/>
    <s v="22-Nov-1991"/>
    <n v="33"/>
  </r>
  <r>
    <s v="Id140"/>
    <n v="1991"/>
    <s v="Nov"/>
    <n v="2"/>
    <n v="2"/>
    <n v="38711"/>
    <x v="0"/>
    <s v="tier - 2"/>
    <x v="2"/>
    <s v="2-Nov-1991"/>
    <n v="34"/>
  </r>
  <r>
    <s v="Id139"/>
    <n v="1976"/>
    <s v="Jun"/>
    <n v="15"/>
    <n v="2"/>
    <n v="38740.120000000003"/>
    <x v="0"/>
    <s v="tier - 2"/>
    <x v="1"/>
    <s v="15-Jun-1976"/>
    <n v="49"/>
  </r>
  <r>
    <s v="Id138"/>
    <n v="1991"/>
    <s v="Nov"/>
    <n v="8"/>
    <n v="3"/>
    <n v="38746.36"/>
    <x v="2"/>
    <s v="tier - 2"/>
    <x v="1"/>
    <s v="8-Nov-1991"/>
    <n v="33"/>
  </r>
  <r>
    <s v="Id137"/>
    <n v="2004"/>
    <s v="Dec"/>
    <n v="5"/>
    <n v="0"/>
    <n v="38792.69"/>
    <x v="0"/>
    <s v="tier - 2"/>
    <x v="0"/>
    <s v="5-Dec-2004"/>
    <n v="20"/>
  </r>
  <r>
    <s v="Id136"/>
    <n v="1979"/>
    <s v="Dec"/>
    <n v="3"/>
    <n v="2"/>
    <n v="38836.980000000003"/>
    <x v="0"/>
    <s v="tier - 1"/>
    <x v="2"/>
    <s v="3-Dec-1979"/>
    <n v="45"/>
  </r>
  <r>
    <s v="Id135"/>
    <n v="1964"/>
    <s v="Jun"/>
    <n v="6"/>
    <n v="0"/>
    <n v="38869.25"/>
    <x v="0"/>
    <s v="tier - 2"/>
    <x v="2"/>
    <s v="6-Jun-1964"/>
    <n v="61"/>
  </r>
  <r>
    <s v="Id134"/>
    <n v="1967"/>
    <s v="Jul"/>
    <n v="30"/>
    <n v="0"/>
    <n v="38893.360000000001"/>
    <x v="2"/>
    <s v="tier - 2"/>
    <x v="2"/>
    <s v="30-Jul-1967"/>
    <n v="58"/>
  </r>
  <r>
    <s v="Id133"/>
    <n v="1987"/>
    <s v="Jun"/>
    <n v="16"/>
    <n v="3"/>
    <n v="38924.04"/>
    <x v="0"/>
    <s v="tier - 2"/>
    <x v="2"/>
    <s v="16-Jun-1987"/>
    <n v="38"/>
  </r>
  <r>
    <s v="Id132"/>
    <n v="1976"/>
    <s v="Dec"/>
    <n v="15"/>
    <n v="2"/>
    <n v="38932.559999999998"/>
    <x v="0"/>
    <s v="tier - 3"/>
    <x v="2"/>
    <s v="15-Dec-1976"/>
    <n v="48"/>
  </r>
  <r>
    <s v="Id131"/>
    <n v="1980"/>
    <s v="Sep"/>
    <n v="24"/>
    <n v="2"/>
    <n v="38947.43"/>
    <x v="0"/>
    <s v="tier - 3"/>
    <x v="2"/>
    <s v="24-Sep-1980"/>
    <n v="45"/>
  </r>
  <r>
    <s v="Id130"/>
    <n v="1978"/>
    <s v="Oct"/>
    <n v="12"/>
    <n v="2"/>
    <n v="38998.550000000003"/>
    <x v="2"/>
    <s v="tier - 1"/>
    <x v="2"/>
    <s v="12-Oct-1978"/>
    <n v="47"/>
  </r>
  <r>
    <s v="Id129"/>
    <n v="1985"/>
    <s v="Sep"/>
    <n v="20"/>
    <n v="1"/>
    <n v="39047.29"/>
    <x v="2"/>
    <s v="tier - 3"/>
    <x v="12"/>
    <s v="20-Sep-1985"/>
    <n v="40"/>
  </r>
  <r>
    <s v="Id128"/>
    <n v="1982"/>
    <s v="Aug"/>
    <n v="4"/>
    <n v="1"/>
    <n v="39125.33"/>
    <x v="2"/>
    <s v="tier - 1"/>
    <x v="5"/>
    <s v="4-Aug-1982"/>
    <n v="43"/>
  </r>
  <r>
    <s v="Id127"/>
    <n v="1962"/>
    <s v="Jul"/>
    <n v="7"/>
    <n v="0"/>
    <n v="39221.120000000003"/>
    <x v="0"/>
    <s v="tier - 1"/>
    <x v="2"/>
    <s v="7-Jul-1962"/>
    <n v="63"/>
  </r>
  <r>
    <s v="Id126"/>
    <n v="1992"/>
    <s v="Nov"/>
    <n v="30"/>
    <n v="2"/>
    <n v="39241.440000000002"/>
    <x v="2"/>
    <s v="tier - 3"/>
    <x v="2"/>
    <s v="30-Nov-1992"/>
    <n v="32"/>
  </r>
  <r>
    <s v="Id125"/>
    <n v="1982"/>
    <s v="Aug"/>
    <n v="16"/>
    <n v="3"/>
    <n v="39315.279999999999"/>
    <x v="0"/>
    <s v="tier - 3"/>
    <x v="2"/>
    <s v="16-Aug-1982"/>
    <n v="43"/>
  </r>
  <r>
    <s v="Id124"/>
    <n v="1978"/>
    <s v="Aug"/>
    <n v="5"/>
    <n v="2"/>
    <n v="39352.6"/>
    <x v="0"/>
    <s v="tier - 3"/>
    <x v="2"/>
    <s v="5-Aug-1978"/>
    <n v="47"/>
  </r>
  <r>
    <s v="Id123"/>
    <n v="1966"/>
    <s v="Jun"/>
    <n v="24"/>
    <n v="0"/>
    <n v="39396.86"/>
    <x v="0"/>
    <s v="tier - 2"/>
    <x v="2"/>
    <s v="24-Jun-1966"/>
    <n v="59"/>
  </r>
  <r>
    <s v="Id122"/>
    <n v="1978"/>
    <s v="Jul"/>
    <n v="12"/>
    <n v="1"/>
    <n v="39556.49"/>
    <x v="2"/>
    <s v="tier - 2"/>
    <x v="3"/>
    <s v="12-Jul-1978"/>
    <n v="47"/>
  </r>
  <r>
    <s v="Id121"/>
    <n v="1981"/>
    <s v="Jul"/>
    <n v="5"/>
    <n v="3"/>
    <n v="39597.410000000003"/>
    <x v="2"/>
    <s v="tier - 2"/>
    <x v="12"/>
    <s v="5-Jul-1981"/>
    <n v="44"/>
  </r>
  <r>
    <s v="Id120"/>
    <n v="1995"/>
    <s v="Aug"/>
    <n v="7"/>
    <n v="0"/>
    <n v="39611.760000000002"/>
    <x v="2"/>
    <s v="tier - 3"/>
    <x v="0"/>
    <s v="7-Aug-1995"/>
    <n v="30"/>
  </r>
  <r>
    <s v="Id119"/>
    <n v="1977"/>
    <s v="Dec"/>
    <n v="17"/>
    <n v="2"/>
    <n v="39670.44"/>
    <x v="0"/>
    <s v="tier - 1"/>
    <x v="1"/>
    <s v="17-Dec-1977"/>
    <n v="47"/>
  </r>
  <r>
    <s v="Id118"/>
    <n v="1968"/>
    <s v="Sep"/>
    <n v="29"/>
    <n v="0"/>
    <n v="39721.93"/>
    <x v="0"/>
    <s v="tier - 2"/>
    <x v="2"/>
    <s v="29-Sep-1968"/>
    <n v="57"/>
  </r>
  <r>
    <s v="Id117"/>
    <n v="2003"/>
    <s v="Jul"/>
    <n v="16"/>
    <n v="0"/>
    <n v="39722.75"/>
    <x v="2"/>
    <s v="tier - 1"/>
    <x v="0"/>
    <s v="16-Jul-2003"/>
    <n v="22"/>
  </r>
  <r>
    <s v="Id116"/>
    <n v="1977"/>
    <s v="Aug"/>
    <n v="12"/>
    <n v="1"/>
    <n v="39725.519999999997"/>
    <x v="0"/>
    <s v="tier - 1"/>
    <x v="1"/>
    <s v="12-Aug-1977"/>
    <n v="48"/>
  </r>
  <r>
    <s v="Id115"/>
    <n v="1973"/>
    <s v="Dec"/>
    <n v="17"/>
    <n v="0"/>
    <n v="39727.61"/>
    <x v="2"/>
    <s v="tier - 2"/>
    <x v="2"/>
    <s v="17-Dec-1973"/>
    <n v="51"/>
  </r>
  <r>
    <s v="Id114"/>
    <n v="1987"/>
    <s v="Jul"/>
    <n v="24"/>
    <n v="1"/>
    <n v="39774.28"/>
    <x v="2"/>
    <s v="tier - 1"/>
    <x v="10"/>
    <s v="24-Jul-1987"/>
    <n v="38"/>
  </r>
  <r>
    <s v="Id113"/>
    <n v="1985"/>
    <s v="Jul"/>
    <n v="17"/>
    <n v="2"/>
    <n v="39836.519999999997"/>
    <x v="0"/>
    <s v="tier - 1"/>
    <x v="2"/>
    <s v="17-Jul-1985"/>
    <n v="40"/>
  </r>
  <r>
    <s v="Id112"/>
    <n v="1983"/>
    <s v="Jun"/>
    <n v="1"/>
    <n v="3"/>
    <n v="39865.699999999997"/>
    <x v="0"/>
    <s v="tier - 2"/>
    <x v="2"/>
    <s v="1-Jun-1983"/>
    <n v="42"/>
  </r>
  <r>
    <s v="Id111"/>
    <n v="1985"/>
    <s v="Aug"/>
    <n v="22"/>
    <n v="1"/>
    <n v="39871.699999999997"/>
    <x v="2"/>
    <s v="tier - 2"/>
    <x v="0"/>
    <s v="22-Aug-1985"/>
    <n v="40"/>
  </r>
  <r>
    <s v="Id110"/>
    <n v="1975"/>
    <s v="Dec"/>
    <n v="2"/>
    <n v="1"/>
    <n v="39963.120000000003"/>
    <x v="0"/>
    <s v="tier - 2"/>
    <x v="2"/>
    <s v="2-Dec-1975"/>
    <n v="49"/>
  </r>
  <r>
    <s v="Id109"/>
    <n v="1987"/>
    <s v="Aug"/>
    <n v="8"/>
    <n v="3"/>
    <n v="39983.43"/>
    <x v="0"/>
    <s v="tier - 3"/>
    <x v="1"/>
    <s v="8-Aug-1987"/>
    <n v="38"/>
  </r>
  <r>
    <s v="Id108"/>
    <n v="1982"/>
    <s v="Dec"/>
    <n v="25"/>
    <n v="2"/>
    <n v="40003.33"/>
    <x v="2"/>
    <s v="tier - 1"/>
    <x v="1"/>
    <s v="25-Dec-1982"/>
    <n v="42"/>
  </r>
  <r>
    <s v="Id107"/>
    <n v="1978"/>
    <s v="Dec"/>
    <n v="20"/>
    <n v="2"/>
    <n v="40054.730000000003"/>
    <x v="2"/>
    <s v="tier - 3"/>
    <x v="2"/>
    <s v="20-Dec-1978"/>
    <n v="46"/>
  </r>
  <r>
    <s v="Id106"/>
    <n v="1966"/>
    <s v="Aug"/>
    <n v="12"/>
    <n v="0"/>
    <n v="40069.440000000002"/>
    <x v="2"/>
    <s v="tier - 3"/>
    <x v="2"/>
    <s v="12-Aug-1966"/>
    <n v="59"/>
  </r>
  <r>
    <s v="Id105"/>
    <n v="1983"/>
    <s v="Oct"/>
    <n v="14"/>
    <n v="2"/>
    <n v="40103.89"/>
    <x v="2"/>
    <s v="tier - 2"/>
    <x v="2"/>
    <s v="14-Oct-1983"/>
    <n v="42"/>
  </r>
  <r>
    <s v="Id104"/>
    <n v="1985"/>
    <s v="Oct"/>
    <n v="21"/>
    <n v="4"/>
    <n v="40182.25"/>
    <x v="2"/>
    <s v="tier - 2"/>
    <x v="2"/>
    <s v="21-Oct-1985"/>
    <n v="40"/>
  </r>
  <r>
    <s v="Id103"/>
    <n v="1979"/>
    <s v="Aug"/>
    <n v="18"/>
    <n v="2"/>
    <n v="40204.83"/>
    <x v="2"/>
    <s v="tier - 3"/>
    <x v="1"/>
    <s v="18-Aug-1979"/>
    <n v="46"/>
  </r>
  <r>
    <s v="Id102"/>
    <n v="1981"/>
    <s v="Jul"/>
    <n v="28"/>
    <n v="1"/>
    <n v="40208.559999999998"/>
    <x v="2"/>
    <s v="tier - 2"/>
    <x v="2"/>
    <s v="28-Jul-1981"/>
    <n v="44"/>
  </r>
  <r>
    <s v="Id101"/>
    <n v="1981"/>
    <s v="Oct"/>
    <n v="4"/>
    <n v="1"/>
    <n v="40273.65"/>
    <x v="2"/>
    <s v="tier - 3"/>
    <x v="0"/>
    <s v="4-Oct-1981"/>
    <n v="44"/>
  </r>
  <r>
    <s v="Id100"/>
    <n v="1977"/>
    <s v="Jun"/>
    <n v="27"/>
    <n v="2"/>
    <n v="40284.379999999997"/>
    <x v="2"/>
    <s v="tier - 3"/>
    <x v="1"/>
    <s v="27-Jun-1977"/>
    <n v="48"/>
  </r>
  <r>
    <s v="Id99"/>
    <n v="1962"/>
    <s v="Sep"/>
    <n v="4"/>
    <n v="0"/>
    <n v="40309.93"/>
    <x v="2"/>
    <s v="tier - 3"/>
    <x v="2"/>
    <s v="4-Sep-1962"/>
    <n v="63"/>
  </r>
  <r>
    <s v="Id98"/>
    <n v="1966"/>
    <s v="Aug"/>
    <n v="12"/>
    <n v="0"/>
    <n v="40373.74"/>
    <x v="2"/>
    <s v="tier - 3"/>
    <x v="2"/>
    <s v="12-Aug-1966"/>
    <n v="59"/>
  </r>
  <r>
    <s v="Id97"/>
    <n v="1985"/>
    <s v="Nov"/>
    <n v="3"/>
    <n v="0"/>
    <n v="40419.019999999997"/>
    <x v="2"/>
    <s v="tier - 2"/>
    <x v="0"/>
    <s v="3-Nov-1985"/>
    <n v="40"/>
  </r>
  <r>
    <s v="Id96"/>
    <n v="1975"/>
    <s v="Jul"/>
    <n v="10"/>
    <n v="1"/>
    <n v="40590.550000000003"/>
    <x v="2"/>
    <s v="tier - 3"/>
    <x v="1"/>
    <s v="10-Jul-1975"/>
    <n v="50"/>
  </r>
  <r>
    <s v="Id95"/>
    <n v="1970"/>
    <s v="Sep"/>
    <n v="25"/>
    <n v="0"/>
    <n v="40692.910000000003"/>
    <x v="2"/>
    <s v="tier - 1"/>
    <x v="2"/>
    <s v="25-Sep-1970"/>
    <n v="55"/>
  </r>
  <r>
    <s v="Id94"/>
    <n v="1976"/>
    <s v="Dec"/>
    <n v="26"/>
    <n v="3"/>
    <n v="40720.550000000003"/>
    <x v="2"/>
    <s v="tier - 3"/>
    <x v="1"/>
    <s v="26-Dec-1976"/>
    <n v="48"/>
  </r>
  <r>
    <s v="Id93"/>
    <n v="1972"/>
    <s v="Jun"/>
    <n v="10"/>
    <n v="0"/>
    <n v="40817.85"/>
    <x v="2"/>
    <s v="tier - 3"/>
    <x v="2"/>
    <s v="10-Jun-1972"/>
    <n v="53"/>
  </r>
  <r>
    <s v="Id92"/>
    <n v="1999"/>
    <s v="Jul"/>
    <n v="2"/>
    <n v="1"/>
    <n v="40904.199999999997"/>
    <x v="2"/>
    <s v="tier - 1"/>
    <x v="8"/>
    <s v="2-Jul-1999"/>
    <n v="26"/>
  </r>
  <r>
    <s v="Id91"/>
    <n v="1992"/>
    <s v="Aug"/>
    <n v="4"/>
    <n v="3"/>
    <n v="40932.43"/>
    <x v="2"/>
    <s v="tier - 2"/>
    <x v="0"/>
    <s v="4-Aug-1992"/>
    <n v="33"/>
  </r>
  <r>
    <s v="Id90"/>
    <n v="1979"/>
    <s v="Sep"/>
    <n v="16"/>
    <n v="3"/>
    <n v="40941.29"/>
    <x v="2"/>
    <s v="tier - 2"/>
    <x v="0"/>
    <s v="16-Sep-1979"/>
    <n v="46"/>
  </r>
  <r>
    <s v="Id89"/>
    <n v="1983"/>
    <s v="Sep"/>
    <n v="8"/>
    <n v="3"/>
    <n v="40961.29"/>
    <x v="2"/>
    <s v="tier - 2"/>
    <x v="2"/>
    <s v="8-Sep-1983"/>
    <n v="42"/>
  </r>
  <r>
    <s v="Id88"/>
    <n v="1974"/>
    <s v="Jun"/>
    <n v="5"/>
    <n v="0"/>
    <n v="40974.160000000003"/>
    <x v="2"/>
    <s v="tier - 2"/>
    <x v="0"/>
    <s v="5-Jun-1974"/>
    <n v="51"/>
  </r>
  <r>
    <s v="Id87"/>
    <n v="1979"/>
    <s v="Oct"/>
    <n v="11"/>
    <n v="1"/>
    <n v="41034.22"/>
    <x v="2"/>
    <s v="tier - 3"/>
    <x v="12"/>
    <s v="11-Oct-1979"/>
    <n v="46"/>
  </r>
  <r>
    <s v="Id86"/>
    <n v="1972"/>
    <s v="Aug"/>
    <n v="12"/>
    <n v="0"/>
    <n v="41055.29"/>
    <x v="2"/>
    <s v="tier - 2"/>
    <x v="2"/>
    <s v="12-Aug-1972"/>
    <n v="53"/>
  </r>
  <r>
    <s v="Id85"/>
    <n v="1972"/>
    <s v="Sep"/>
    <n v="6"/>
    <n v="0"/>
    <n v="41097.160000000003"/>
    <x v="2"/>
    <s v="tier - 3"/>
    <x v="5"/>
    <s v="6-Sep-1972"/>
    <n v="53"/>
  </r>
  <r>
    <s v="Id84"/>
    <n v="1969"/>
    <s v="Aug"/>
    <n v="8"/>
    <n v="0"/>
    <n v="41191.57"/>
    <x v="2"/>
    <s v="tier - 2"/>
    <x v="2"/>
    <s v="8-Aug-1969"/>
    <n v="56"/>
  </r>
  <r>
    <s v="Id83"/>
    <n v="1964"/>
    <s v="Jun"/>
    <n v="6"/>
    <n v="0"/>
    <n v="41250.39"/>
    <x v="2"/>
    <s v="tier - 3"/>
    <x v="2"/>
    <s v="6-Jun-1964"/>
    <n v="61"/>
  </r>
  <r>
    <s v="Id82"/>
    <n v="1977"/>
    <s v="Aug"/>
    <n v="27"/>
    <n v="2"/>
    <n v="41271.5"/>
    <x v="2"/>
    <s v="tier - 2"/>
    <x v="2"/>
    <s v="27-Aug-1977"/>
    <n v="48"/>
  </r>
  <r>
    <s v="Id81"/>
    <n v="1964"/>
    <s v="Oct"/>
    <n v="7"/>
    <n v="0"/>
    <n v="41331.79"/>
    <x v="2"/>
    <s v="tier - 2"/>
    <x v="2"/>
    <s v="7-Oct-1964"/>
    <n v="61"/>
  </r>
  <r>
    <s v="Id80"/>
    <n v="1971"/>
    <s v="Oct"/>
    <n v="16"/>
    <n v="0"/>
    <n v="41351.879999999997"/>
    <x v="2"/>
    <s v="tier - 2"/>
    <x v="2"/>
    <s v="16-Oct-1971"/>
    <n v="54"/>
  </r>
  <r>
    <s v="Id79"/>
    <n v="1967"/>
    <s v="Dec"/>
    <n v="22"/>
    <n v="0"/>
    <n v="41505.15"/>
    <x v="2"/>
    <s v="tier - 2"/>
    <x v="2"/>
    <s v="22-Dec-1967"/>
    <n v="57"/>
  </r>
  <r>
    <s v="Id78"/>
    <n v="1974"/>
    <s v="Nov"/>
    <n v="24"/>
    <n v="0"/>
    <n v="41636.199999999997"/>
    <x v="2"/>
    <s v="tier - 1"/>
    <x v="2"/>
    <s v="24-Nov-1974"/>
    <n v="50"/>
  </r>
  <r>
    <s v="Id77"/>
    <n v="1976"/>
    <s v="Oct"/>
    <n v="29"/>
    <n v="1"/>
    <n v="41661.599999999999"/>
    <x v="2"/>
    <s v="tier - 3"/>
    <x v="2"/>
    <s v="29-Oct-1976"/>
    <n v="49"/>
  </r>
  <r>
    <s v="Id76"/>
    <n v="1975"/>
    <s v="Nov"/>
    <n v="14"/>
    <n v="0"/>
    <n v="41676.080000000002"/>
    <x v="2"/>
    <s v="tier - 2"/>
    <x v="0"/>
    <s v="14-Nov-1975"/>
    <n v="49"/>
  </r>
  <r>
    <s v="Id75"/>
    <n v="1975"/>
    <s v="Sep"/>
    <n v="29"/>
    <n v="1"/>
    <n v="41681.86"/>
    <x v="2"/>
    <s v="tier - 1"/>
    <x v="2"/>
    <s v="29-Sep-1975"/>
    <n v="50"/>
  </r>
  <r>
    <s v="Id74"/>
    <n v="1962"/>
    <s v="Sep"/>
    <n v="22"/>
    <n v="0"/>
    <n v="41794.629999999997"/>
    <x v="2"/>
    <s v="tier - 3"/>
    <x v="2"/>
    <s v="22-Sep-1962"/>
    <n v="63"/>
  </r>
  <r>
    <s v="Id73"/>
    <n v="1966"/>
    <s v="Sep"/>
    <n v="21"/>
    <n v="0"/>
    <n v="41886.54"/>
    <x v="2"/>
    <s v="tier - 3"/>
    <x v="2"/>
    <s v="21-Sep-1966"/>
    <n v="59"/>
  </r>
  <r>
    <s v="Id72"/>
    <n v="1972"/>
    <s v="Jun"/>
    <n v="8"/>
    <n v="1"/>
    <n v="41919.1"/>
    <x v="2"/>
    <s v="tier - 1"/>
    <x v="5"/>
    <s v="8-Jun-1972"/>
    <n v="53"/>
  </r>
  <r>
    <s v="Id71"/>
    <n v="1984"/>
    <s v="Nov"/>
    <n v="10"/>
    <n v="3"/>
    <n v="41949.24"/>
    <x v="2"/>
    <s v="tier - 1"/>
    <x v="0"/>
    <s v="10-Nov-1984"/>
    <n v="40"/>
  </r>
  <r>
    <s v="Id70"/>
    <n v="1968"/>
    <s v="Dec"/>
    <n v="19"/>
    <n v="1"/>
    <n v="41999.519999999997"/>
    <x v="2"/>
    <s v="tier - 3"/>
    <x v="0"/>
    <s v="19-Dec-1968"/>
    <n v="56"/>
  </r>
  <r>
    <s v="Id69"/>
    <n v="1976"/>
    <s v="Nov"/>
    <n v="28"/>
    <n v="0"/>
    <n v="42111.66"/>
    <x v="2"/>
    <s v="tier - 1"/>
    <x v="8"/>
    <s v="28-Nov-1976"/>
    <n v="48"/>
  </r>
  <r>
    <s v="Id68"/>
    <n v="1997"/>
    <s v="Dec"/>
    <n v="9"/>
    <n v="2"/>
    <n v="42112.24"/>
    <x v="2"/>
    <s v="tier - 3"/>
    <x v="0"/>
    <s v="9-Dec-1997"/>
    <n v="27"/>
  </r>
  <r>
    <s v="Id67"/>
    <n v="1979"/>
    <s v="Jul"/>
    <n v="3"/>
    <n v="3"/>
    <n v="42124.52"/>
    <x v="2"/>
    <s v="tier - 1"/>
    <x v="0"/>
    <s v="3-Jul-1979"/>
    <n v="46"/>
  </r>
  <r>
    <s v="Id66"/>
    <n v="1973"/>
    <s v="Sep"/>
    <n v="18"/>
    <n v="0"/>
    <n v="42188.15"/>
    <x v="2"/>
    <s v="tier - 1"/>
    <x v="2"/>
    <s v="18-Sep-1973"/>
    <n v="52"/>
  </r>
  <r>
    <s v="Id65"/>
    <n v="1975"/>
    <s v="Aug"/>
    <n v="15"/>
    <n v="1"/>
    <n v="42211.14"/>
    <x v="2"/>
    <s v="tier - 3"/>
    <x v="0"/>
    <s v="15-Aug-1975"/>
    <n v="50"/>
  </r>
  <r>
    <s v="Id64"/>
    <n v="1967"/>
    <s v="Jun"/>
    <n v="28"/>
    <n v="0"/>
    <n v="42303.69"/>
    <x v="2"/>
    <s v="tier - 2"/>
    <x v="5"/>
    <s v="28-Jun-1967"/>
    <n v="58"/>
  </r>
  <r>
    <s v="Id63"/>
    <n v="1968"/>
    <s v="Aug"/>
    <n v="3"/>
    <n v="0"/>
    <n v="42478.6"/>
    <x v="2"/>
    <s v="tier - 2"/>
    <x v="2"/>
    <s v="3-Aug-1968"/>
    <n v="57"/>
  </r>
  <r>
    <s v="Id62"/>
    <n v="1967"/>
    <s v="Jun"/>
    <n v="27"/>
    <n v="0"/>
    <n v="42538.720000000001"/>
    <x v="2"/>
    <s v="tier - 3"/>
    <x v="2"/>
    <s v="27-Jun-1967"/>
    <n v="58"/>
  </r>
  <r>
    <s v="Id61"/>
    <n v="1979"/>
    <s v="Dec"/>
    <n v="27"/>
    <n v="2"/>
    <n v="42560.43"/>
    <x v="2"/>
    <s v="tier - 3"/>
    <x v="0"/>
    <s v="27-Dec-1979"/>
    <n v="45"/>
  </r>
  <r>
    <s v="Id60"/>
    <n v="1971"/>
    <s v="Nov"/>
    <n v="3"/>
    <n v="0"/>
    <n v="42644.2"/>
    <x v="2"/>
    <s v="tier - 3"/>
    <x v="2"/>
    <s v="3-Nov-1971"/>
    <n v="54"/>
  </r>
  <r>
    <s v="Id59"/>
    <n v="1977"/>
    <s v="Oct"/>
    <n v="21"/>
    <n v="2"/>
    <n v="42760.5"/>
    <x v="2"/>
    <s v="tier - 2"/>
    <x v="1"/>
    <s v="21-Oct-1977"/>
    <n v="48"/>
  </r>
  <r>
    <s v="Id58"/>
    <n v="1965"/>
    <s v="Oct"/>
    <n v="29"/>
    <n v="0"/>
    <n v="42764.12"/>
    <x v="2"/>
    <s v="tier - 2"/>
    <x v="2"/>
    <s v="29-Oct-1965"/>
    <n v="60"/>
  </r>
  <r>
    <s v="Id57"/>
    <n v="1972"/>
    <s v="Sep"/>
    <n v="10"/>
    <n v="2"/>
    <n v="42856.84"/>
    <x v="2"/>
    <s v="tier - 1"/>
    <x v="2"/>
    <s v="10-Sep-1972"/>
    <n v="53"/>
  </r>
  <r>
    <s v="Id56"/>
    <n v="1975"/>
    <s v="Oct"/>
    <n v="23"/>
    <n v="1"/>
    <n v="42969.85"/>
    <x v="2"/>
    <s v="tier - 3"/>
    <x v="0"/>
    <s v="23-Oct-1975"/>
    <n v="50"/>
  </r>
  <r>
    <s v="Id55"/>
    <n v="1978"/>
    <s v="Nov"/>
    <n v="4"/>
    <n v="0"/>
    <n v="42983.46"/>
    <x v="2"/>
    <s v="tier - 2"/>
    <x v="1"/>
    <s v="4-Nov-1978"/>
    <n v="47"/>
  </r>
  <r>
    <s v="Id54"/>
    <n v="1965"/>
    <s v="Nov"/>
    <n v="29"/>
    <n v="0"/>
    <n v="43073.760000000002"/>
    <x v="0"/>
    <s v="tier - 2"/>
    <x v="2"/>
    <s v="29-Nov-1965"/>
    <n v="59"/>
  </r>
  <r>
    <s v="Id53"/>
    <n v="1969"/>
    <s v="Dec"/>
    <n v="3"/>
    <n v="0"/>
    <n v="43254.42"/>
    <x v="0"/>
    <s v="tier - 2"/>
    <x v="5"/>
    <s v="3-Dec-1969"/>
    <n v="55"/>
  </r>
  <r>
    <s v="Id52"/>
    <n v="1965"/>
    <s v="Aug"/>
    <n v="22"/>
    <n v="0"/>
    <n v="43578.94"/>
    <x v="0"/>
    <s v="tier - 2"/>
    <x v="1"/>
    <s v="22-Aug-1965"/>
    <n v="60"/>
  </r>
  <r>
    <s v="Id51"/>
    <n v="1986"/>
    <s v="Dec"/>
    <n v="29"/>
    <n v="3"/>
    <n v="43753.34"/>
    <x v="0"/>
    <s v="tier - 1"/>
    <x v="3"/>
    <s v="29-Dec-1986"/>
    <n v="38"/>
  </r>
  <r>
    <s v="Id50"/>
    <n v="1966"/>
    <s v="Oct"/>
    <n v="25"/>
    <n v="2"/>
    <n v="43813.87"/>
    <x v="0"/>
    <s v="tier - 2"/>
    <x v="0"/>
    <s v="25-Oct-1966"/>
    <n v="59"/>
  </r>
  <r>
    <s v="Id49"/>
    <n v="1966"/>
    <s v="Jul"/>
    <n v="2"/>
    <n v="0"/>
    <n v="43817.45"/>
    <x v="0"/>
    <s v="tier - 3"/>
    <x v="1"/>
    <s v="2-Jul-1966"/>
    <n v="59"/>
  </r>
  <r>
    <s v="Id48"/>
    <n v="1980"/>
    <s v="Nov"/>
    <n v="10"/>
    <n v="2"/>
    <n v="43896.38"/>
    <x v="0"/>
    <s v="tier - 1"/>
    <x v="0"/>
    <s v="10-Nov-1980"/>
    <n v="44"/>
  </r>
  <r>
    <s v="Id47"/>
    <n v="1966"/>
    <s v="Oct"/>
    <n v="5"/>
    <n v="0"/>
    <n v="43921.18"/>
    <x v="0"/>
    <s v="tier - 2"/>
    <x v="1"/>
    <s v="5-Oct-1966"/>
    <n v="59"/>
  </r>
  <r>
    <s v="Id46"/>
    <n v="1988"/>
    <s v="Jul"/>
    <n v="16"/>
    <n v="1"/>
    <n v="43943.88"/>
    <x v="0"/>
    <s v="tier - 1"/>
    <x v="1"/>
    <s v="16-Jul-1988"/>
    <n v="37"/>
  </r>
  <r>
    <s v="Id45"/>
    <n v="1975"/>
    <s v="Jun"/>
    <n v="1"/>
    <n v="2"/>
    <n v="44202.65"/>
    <x v="0"/>
    <s v="tier - 2"/>
    <x v="0"/>
    <s v="1-Jun-1975"/>
    <n v="50"/>
  </r>
  <r>
    <s v="Id44"/>
    <n v="1968"/>
    <s v="Nov"/>
    <n v="24"/>
    <n v="2"/>
    <n v="44260.75"/>
    <x v="0"/>
    <s v="tier - 1"/>
    <x v="0"/>
    <s v="24-Nov-1968"/>
    <n v="56"/>
  </r>
  <r>
    <s v="Id43"/>
    <n v="1971"/>
    <s v="Oct"/>
    <n v="29"/>
    <n v="0"/>
    <n v="44400.41"/>
    <x v="0"/>
    <s v="tier - 2"/>
    <x v="0"/>
    <s v="29-Oct-1971"/>
    <n v="54"/>
  </r>
  <r>
    <s v="Id42"/>
    <n v="1967"/>
    <s v="Sep"/>
    <n v="14"/>
    <n v="0"/>
    <n v="44423.8"/>
    <x v="0"/>
    <s v="tier - 3"/>
    <x v="0"/>
    <s v="14-Sep-1967"/>
    <n v="58"/>
  </r>
  <r>
    <s v="Id41"/>
    <n v="2000"/>
    <s v="Aug"/>
    <n v="2"/>
    <n v="1"/>
    <n v="44501.4"/>
    <x v="0"/>
    <s v="tier - 3"/>
    <x v="0"/>
    <s v="2-Aug-2000"/>
    <n v="25"/>
  </r>
  <r>
    <s v="Id40"/>
    <n v="1993"/>
    <s v="Oct"/>
    <n v="11"/>
    <n v="2"/>
    <n v="44585.46"/>
    <x v="0"/>
    <s v="tier - 2"/>
    <x v="2"/>
    <s v="11-Oct-1993"/>
    <n v="32"/>
  </r>
  <r>
    <s v="Id39"/>
    <n v="1971"/>
    <s v="Aug"/>
    <n v="13"/>
    <n v="2"/>
    <n v="44641.2"/>
    <x v="0"/>
    <s v="tier - 3"/>
    <x v="8"/>
    <s v="13-Aug-1971"/>
    <n v="54"/>
  </r>
  <r>
    <s v="Id38"/>
    <n v="1962"/>
    <s v="Dec"/>
    <n v="17"/>
    <n v="0"/>
    <n v="45008.959999999999"/>
    <x v="0"/>
    <s v="tier - 2"/>
    <x v="0"/>
    <s v="17-Dec-1962"/>
    <n v="62"/>
  </r>
  <r>
    <s v="Id37"/>
    <n v="1974"/>
    <s v="Aug"/>
    <n v="9"/>
    <n v="2"/>
    <n v="45702.02"/>
    <x v="0"/>
    <s v="tier - 2"/>
    <x v="1"/>
    <s v="9-Aug-1974"/>
    <n v="51"/>
  </r>
  <r>
    <s v="Id36"/>
    <n v="1960"/>
    <s v="Dec"/>
    <n v="21"/>
    <n v="0"/>
    <n v="45710.21"/>
    <x v="0"/>
    <s v="tier - 2"/>
    <x v="5"/>
    <s v="21-Dec-1960"/>
    <n v="64"/>
  </r>
  <r>
    <s v="Id35"/>
    <n v="1979"/>
    <s v="Aug"/>
    <n v="12"/>
    <n v="0"/>
    <n v="45863.21"/>
    <x v="0"/>
    <s v="tier - 1"/>
    <x v="0"/>
    <s v="12-Aug-1979"/>
    <n v="46"/>
  </r>
  <r>
    <s v="Id34"/>
    <n v="1985"/>
    <s v="Sep"/>
    <n v="30"/>
    <n v="2"/>
    <n v="46113.51"/>
    <x v="0"/>
    <s v="tier - 3"/>
    <x v="2"/>
    <s v="30-Sep-1985"/>
    <n v="40"/>
  </r>
  <r>
    <s v="Id33"/>
    <n v="1962"/>
    <s v="Dec"/>
    <n v="4"/>
    <n v="3"/>
    <n v="46130.53"/>
    <x v="2"/>
    <s v="tier - 1"/>
    <x v="1"/>
    <s v="4-Dec-1962"/>
    <n v="62"/>
  </r>
  <r>
    <s v="Id32"/>
    <n v="1976"/>
    <s v="Dec"/>
    <n v="2"/>
    <n v="3"/>
    <n v="46151.12"/>
    <x v="2"/>
    <s v="tier - 3"/>
    <x v="0"/>
    <s v="2-Dec-1976"/>
    <n v="48"/>
  </r>
  <r>
    <s v="Id31"/>
    <n v="1978"/>
    <s v="Aug"/>
    <n v="17"/>
    <n v="2"/>
    <n v="46200.99"/>
    <x v="2"/>
    <s v="tier - 1"/>
    <x v="0"/>
    <s v="17-Aug-1978"/>
    <n v="47"/>
  </r>
  <r>
    <s v="Id30"/>
    <n v="1971"/>
    <s v="Dec"/>
    <n v="6"/>
    <n v="3"/>
    <n v="46255.11"/>
    <x v="2"/>
    <s v="tier - 3"/>
    <x v="8"/>
    <s v="6-Dec-1971"/>
    <n v="53"/>
  </r>
  <r>
    <s v="Id29"/>
    <n v="1961"/>
    <s v="Aug"/>
    <n v="8"/>
    <n v="0"/>
    <n v="46599.11"/>
    <x v="2"/>
    <s v="tier - 1"/>
    <x v="0"/>
    <s v="8-Aug-1961"/>
    <n v="64"/>
  </r>
  <r>
    <s v="Id28"/>
    <n v="1969"/>
    <s v="Jun"/>
    <n v="23"/>
    <n v="3"/>
    <n v="46661.440000000002"/>
    <x v="2"/>
    <s v="tier - 3"/>
    <x v="1"/>
    <s v="23-Jun-1969"/>
    <n v="56"/>
  </r>
  <r>
    <s v="Id27"/>
    <n v="1960"/>
    <s v="Nov"/>
    <n v="17"/>
    <n v="3"/>
    <n v="46718.16"/>
    <x v="2"/>
    <s v="tier - 1"/>
    <x v="1"/>
    <s v="17-Nov-1960"/>
    <n v="64"/>
  </r>
  <r>
    <s v="Id26"/>
    <n v="1958"/>
    <s v="Sep"/>
    <n v="15"/>
    <n v="0"/>
    <n v="46889.26"/>
    <x v="0"/>
    <s v="tier - 3"/>
    <x v="0"/>
    <s v="15-Sep-1958"/>
    <n v="67"/>
  </r>
  <r>
    <s v="Id25"/>
    <n v="1959"/>
    <s v="Jul"/>
    <n v="14"/>
    <n v="0"/>
    <n v="47055.53"/>
    <x v="0"/>
    <s v="tier - 1"/>
    <x v="0"/>
    <s v="14-Jul-1959"/>
    <n v="66"/>
  </r>
  <r>
    <s v="Id24"/>
    <n v="1970"/>
    <s v="Dec"/>
    <n v="28"/>
    <n v="2"/>
    <n v="47269.85"/>
    <x v="2"/>
    <s v="tier - 2"/>
    <x v="0"/>
    <s v="28-Dec-1970"/>
    <n v="54"/>
  </r>
  <r>
    <s v="Id23"/>
    <n v="1958"/>
    <s v="Sep"/>
    <n v="3"/>
    <n v="2"/>
    <n v="47291.06"/>
    <x v="0"/>
    <s v="tier - 1"/>
    <x v="2"/>
    <s v="3-Sep-1958"/>
    <n v="67"/>
  </r>
  <r>
    <s v="Id22"/>
    <n v="1959"/>
    <s v="Oct"/>
    <n v="4"/>
    <n v="2"/>
    <n v="47305.31"/>
    <x v="0"/>
    <s v="tier - 1"/>
    <x v="2"/>
    <s v="4-Oct-1959"/>
    <n v="66"/>
  </r>
  <r>
    <s v="Id21"/>
    <n v="1961"/>
    <s v="Jun"/>
    <n v="13"/>
    <n v="1"/>
    <n v="47403.88"/>
    <x v="2"/>
    <s v="tier - 3"/>
    <x v="2"/>
    <s v="13-Jun-1961"/>
    <n v="64"/>
  </r>
  <r>
    <s v="Id20"/>
    <n v="1971"/>
    <s v="Sep"/>
    <n v="27"/>
    <n v="2"/>
    <n v="47462.89"/>
    <x v="2"/>
    <s v="tier - 2"/>
    <x v="0"/>
    <s v="27-Sep-1971"/>
    <n v="54"/>
  </r>
  <r>
    <s v="Id19"/>
    <n v="1964"/>
    <s v="Nov"/>
    <n v="7"/>
    <n v="2"/>
    <n v="47496.49"/>
    <x v="2"/>
    <s v="tier - 3"/>
    <x v="1"/>
    <s v="7-Nov-1964"/>
    <n v="61"/>
  </r>
  <r>
    <s v="Id18"/>
    <n v="1963"/>
    <s v="Aug"/>
    <n v="5"/>
    <n v="1"/>
    <n v="47896.79"/>
    <x v="2"/>
    <s v="tier - 3"/>
    <x v="8"/>
    <s v="5-Aug-1963"/>
    <n v="62"/>
  </r>
  <r>
    <s v="Id17"/>
    <n v="1958"/>
    <s v="Nov"/>
    <n v="16"/>
    <n v="1"/>
    <n v="47928.03"/>
    <x v="0"/>
    <s v="tier - 3"/>
    <x v="2"/>
    <s v="16-Nov-1958"/>
    <n v="66"/>
  </r>
  <r>
    <s v="Id16"/>
    <n v="1962"/>
    <s v="Aug"/>
    <n v="27"/>
    <n v="0"/>
    <n v="48173.36"/>
    <x v="2"/>
    <s v="tier - 3"/>
    <x v="2"/>
    <s v="27-Aug-1962"/>
    <n v="63"/>
  </r>
  <r>
    <s v="Id15"/>
    <n v="1961"/>
    <s v="Dec"/>
    <n v="21"/>
    <n v="1"/>
    <n v="48517.56"/>
    <x v="2"/>
    <s v="tier - 3"/>
    <x v="8"/>
    <s v="21-Dec-1961"/>
    <n v="63"/>
  </r>
  <r>
    <s v="Id14"/>
    <n v="1968"/>
    <s v="Dec"/>
    <n v="1"/>
    <n v="3"/>
    <n v="48549.18"/>
    <x v="2"/>
    <s v="tier - 3"/>
    <x v="5"/>
    <s v="1-Dec-1968"/>
    <n v="56"/>
  </r>
  <r>
    <s v="Id13"/>
    <n v="1962"/>
    <s v="Oct"/>
    <n v="11"/>
    <n v="0"/>
    <n v="48673.56"/>
    <x v="2"/>
    <s v="tier - 2"/>
    <x v="0"/>
    <s v="11-Oct-1962"/>
    <n v="63"/>
  </r>
  <r>
    <s v="Id12"/>
    <n v="1965"/>
    <s v="Oct"/>
    <n v="27"/>
    <n v="1"/>
    <n v="48675.519999999997"/>
    <x v="2"/>
    <s v="tier - 2"/>
    <x v="0"/>
    <s v="27-Oct-1965"/>
    <n v="60"/>
  </r>
  <r>
    <s v="Id11"/>
    <n v="1959"/>
    <s v="Jul"/>
    <n v="22"/>
    <n v="0"/>
    <n v="48824.45"/>
    <x v="0"/>
    <s v="tier - 1"/>
    <x v="2"/>
    <s v="22-Jul-1959"/>
    <n v="66"/>
  </r>
  <r>
    <s v="Id10"/>
    <n v="1978"/>
    <s v="Dec"/>
    <n v="29"/>
    <n v="0"/>
    <n v="48885.14"/>
    <x v="2"/>
    <s v="tier - 2"/>
    <x v="0"/>
    <s v="29-Dec-1978"/>
    <n v="46"/>
  </r>
  <r>
    <s v="Id9"/>
    <n v="1963"/>
    <s v="Sep"/>
    <n v="4"/>
    <n v="1"/>
    <n v="48970.25"/>
    <x v="2"/>
    <s v="tier - 2"/>
    <x v="0"/>
    <s v="4-Sep-1963"/>
    <n v="62"/>
  </r>
  <r>
    <s v="Id8"/>
    <n v="1958"/>
    <s v="Jun"/>
    <n v="27"/>
    <n v="2"/>
    <n v="49577.66"/>
    <x v="0"/>
    <s v="tier - 2"/>
    <x v="0"/>
    <s v="27-Jun-1958"/>
    <n v="67"/>
  </r>
  <r>
    <s v="Id7"/>
    <n v="1994"/>
    <s v="Oct"/>
    <n v="27"/>
    <n v="1"/>
    <n v="51194.559999999998"/>
    <x v="2"/>
    <s v="tier - 3"/>
    <x v="2"/>
    <s v="27-Oct-1994"/>
    <n v="31"/>
  </r>
  <r>
    <s v="Id6"/>
    <n v="1962"/>
    <s v="Aug"/>
    <n v="4"/>
    <n v="0"/>
    <n v="52590.83"/>
    <x v="2"/>
    <s v="tier - 3"/>
    <x v="2"/>
    <s v="4-Aug-1962"/>
    <n v="63"/>
  </r>
  <r>
    <s v="Id5"/>
    <n v="1989"/>
    <s v="Jun"/>
    <n v="19"/>
    <n v="0"/>
    <n v="55135.4"/>
    <x v="2"/>
    <s v="tier - 2"/>
    <x v="1"/>
    <s v="19-Jun-1989"/>
    <n v="36"/>
  </r>
  <r>
    <s v="Id4"/>
    <n v="1991"/>
    <s v="Jun"/>
    <n v="6"/>
    <n v="1"/>
    <n v="58571.07"/>
    <x v="2"/>
    <s v="tier - 3"/>
    <x v="8"/>
    <s v="6-Jun-1991"/>
    <n v="34"/>
  </r>
  <r>
    <s v="Id3"/>
    <n v="1970"/>
    <s v="Sep"/>
    <n v="11"/>
    <n v="3"/>
    <n v="60021.4"/>
    <x v="2"/>
    <s v="tier - 1"/>
    <x v="1"/>
    <s v="11-Sep-1970"/>
    <n v="55"/>
  </r>
  <r>
    <s v="Id2"/>
    <n v="1977"/>
    <s v="Jun"/>
    <n v="8"/>
    <n v="0"/>
    <n v="62592.87"/>
    <x v="0"/>
    <s v="tier - 3"/>
    <x v="0"/>
    <s v="8-Jun-1977"/>
    <n v="48"/>
  </r>
  <r>
    <s v="Id1"/>
    <n v="1968"/>
    <s v="Oct"/>
    <n v="12"/>
    <n v="0"/>
    <n v="63770.43"/>
    <x v="2"/>
    <s v="tier - 3"/>
    <x v="0"/>
    <s v="12-Oct-1968"/>
    <n v="57"/>
  </r>
</pivotCacheRecords>
</file>

<file path=xl/pivotCache/pivotCacheRecords4.xml><?xml version="1.0" encoding="utf-8"?>
<pivotCacheRecords xmlns="http://schemas.openxmlformats.org/spreadsheetml/2006/main" xmlns:r="http://schemas.openxmlformats.org/officeDocument/2006/relationships" count="2335">
  <r>
    <s v="Id1"/>
    <n v="47.41"/>
    <n v="7.47"/>
    <s v="No"/>
    <s v="No"/>
    <s v="No"/>
    <n v="0"/>
    <s v="yes"/>
    <x v="0"/>
    <x v="0"/>
    <n v="563.84"/>
  </r>
  <r>
    <s v="Id2"/>
    <n v="30.36"/>
    <n v="5.77"/>
    <s v="No"/>
    <s v="No"/>
    <s v="No"/>
    <n v="0"/>
    <s v="yes"/>
    <x v="0"/>
    <x v="1"/>
    <n v="570.62"/>
  </r>
  <r>
    <s v="Id3"/>
    <n v="34.484999999999999"/>
    <n v="11.87"/>
    <s v="yes"/>
    <s v="No"/>
    <s v="No"/>
    <n v="2"/>
    <s v="yes"/>
    <x v="0"/>
    <x v="0"/>
    <n v="600"/>
  </r>
  <r>
    <s v="Id4"/>
    <n v="38.094999999999999"/>
    <n v="6.05"/>
    <s v="No"/>
    <s v="No"/>
    <s v="No"/>
    <n v="0"/>
    <s v="yes"/>
    <x v="0"/>
    <x v="1"/>
    <n v="604.54"/>
  </r>
  <r>
    <s v="Id5"/>
    <n v="35.53"/>
    <n v="5.45"/>
    <s v="No"/>
    <s v="No"/>
    <s v="No"/>
    <n v="0"/>
    <s v="yes"/>
    <x v="0"/>
    <x v="2"/>
    <n v="637.26"/>
  </r>
  <r>
    <s v="Id6"/>
    <n v="32.799999999999997"/>
    <n v="6.59"/>
    <s v="No"/>
    <s v="No"/>
    <s v="No"/>
    <n v="0"/>
    <s v="yes"/>
    <x v="0"/>
    <x v="0"/>
    <n v="646.14"/>
  </r>
  <r>
    <s v="Id7"/>
    <n v="36.4"/>
    <n v="6.07"/>
    <s v="No"/>
    <s v="No"/>
    <s v="No"/>
    <n v="0"/>
    <s v="yes"/>
    <x v="0"/>
    <x v="1"/>
    <n v="650"/>
  </r>
  <r>
    <s v="Id8"/>
    <n v="36.96"/>
    <n v="7.93"/>
    <s v="No"/>
    <s v="No"/>
    <s v="No"/>
    <n v="3"/>
    <s v="yes"/>
    <x v="0"/>
    <x v="0"/>
    <n v="650"/>
  </r>
  <r>
    <s v="Id9"/>
    <n v="41.14"/>
    <n v="9.58"/>
    <s v="yes"/>
    <s v="No"/>
    <s v="Yes"/>
    <n v="1"/>
    <s v="yes"/>
    <x v="0"/>
    <x v="0"/>
    <n v="668"/>
  </r>
  <r>
    <s v="Id10"/>
    <n v="38.06"/>
    <n v="10.79"/>
    <s v="No"/>
    <s v="No"/>
    <s v="No"/>
    <n v="0"/>
    <s v="yes"/>
    <x v="0"/>
    <x v="0"/>
    <n v="670"/>
  </r>
  <r>
    <s v="Id11"/>
    <n v="37.700000000000003"/>
    <n v="5.96"/>
    <s v="yes"/>
    <s v="No"/>
    <s v="No"/>
    <n v="2"/>
    <s v="yes"/>
    <x v="0"/>
    <x v="1"/>
    <n v="687.54"/>
  </r>
  <r>
    <s v="Id12"/>
    <n v="42.13"/>
    <n v="11.9"/>
    <s v="No"/>
    <s v="No"/>
    <s v="No"/>
    <n v="0"/>
    <s v="yes"/>
    <x v="0"/>
    <x v="0"/>
    <n v="700"/>
  </r>
  <r>
    <s v="Id13"/>
    <n v="40.92"/>
    <n v="8.41"/>
    <s v="No"/>
    <s v="No"/>
    <s v="No"/>
    <n v="0"/>
    <s v="yes"/>
    <x v="0"/>
    <x v="0"/>
    <n v="722.99"/>
  </r>
  <r>
    <s v="Id14"/>
    <n v="40.564999999999998"/>
    <n v="7.02"/>
    <s v="No"/>
    <s v="No"/>
    <s v="No"/>
    <n v="0"/>
    <s v="yes"/>
    <x v="0"/>
    <x v="0"/>
    <n v="750"/>
  </r>
  <r>
    <s v="Id15"/>
    <n v="36.384999999999998"/>
    <n v="7.59"/>
    <s v="yes"/>
    <s v="No"/>
    <s v="No"/>
    <n v="2"/>
    <s v="yes"/>
    <x v="0"/>
    <x v="0"/>
    <n v="760"/>
  </r>
  <r>
    <s v="Id16"/>
    <n v="39.9"/>
    <n v="11.32"/>
    <s v="No"/>
    <s v="No"/>
    <s v="No"/>
    <n v="0"/>
    <s v="yes"/>
    <x v="0"/>
    <x v="0"/>
    <n v="760"/>
  </r>
  <r>
    <s v="Id17"/>
    <n v="33.799999999999997"/>
    <n v="7.67"/>
    <s v="No"/>
    <s v="No"/>
    <s v="No"/>
    <n v="3"/>
    <s v="yes"/>
    <x v="0"/>
    <x v="0"/>
    <n v="770"/>
  </r>
  <r>
    <s v="Id18"/>
    <n v="36.765000000000001"/>
    <n v="7.29"/>
    <s v="yes"/>
    <s v="No"/>
    <s v="Yes"/>
    <n v="1"/>
    <s v="yes"/>
    <x v="0"/>
    <x v="0"/>
    <n v="770.38"/>
  </r>
  <r>
    <s v="Id19"/>
    <n v="36.954999999999998"/>
    <n v="4.72"/>
    <s v="yes"/>
    <s v="No"/>
    <s v="No"/>
    <n v="1"/>
    <s v="yes"/>
    <x v="0"/>
    <x v="2"/>
    <n v="773.54"/>
  </r>
  <r>
    <s v="Id20"/>
    <n v="42.9"/>
    <n v="11.41"/>
    <s v="No"/>
    <s v="No"/>
    <s v="No"/>
    <n v="0"/>
    <s v="yes"/>
    <x v="0"/>
    <x v="0"/>
    <n v="830.52"/>
  </r>
  <r>
    <s v="Id21"/>
    <n v="36.299999999999997"/>
    <n v="11.5"/>
    <s v="yes"/>
    <s v="No"/>
    <s v="No"/>
    <n v="2"/>
    <s v="yes"/>
    <x v="0"/>
    <x v="0"/>
    <n v="865.41"/>
  </r>
  <r>
    <s v="Id22"/>
    <n v="32.200000000000003"/>
    <n v="6.22"/>
    <s v="yes"/>
    <s v="No"/>
    <s v="No"/>
    <n v="2"/>
    <s v="yes"/>
    <x v="0"/>
    <x v="1"/>
    <n v="896.21"/>
  </r>
  <r>
    <s v="Id23"/>
    <n v="31.3"/>
    <n v="11.38"/>
    <s v="No"/>
    <s v="No"/>
    <s v="No"/>
    <n v="3"/>
    <s v="yes"/>
    <x v="0"/>
    <x v="0"/>
    <n v="915.07"/>
  </r>
  <r>
    <s v="Id24"/>
    <n v="41.8"/>
    <n v="7.89"/>
    <s v="yes"/>
    <s v="No"/>
    <s v="No"/>
    <n v="2"/>
    <s v="yes"/>
    <x v="0"/>
    <x v="0"/>
    <n v="928.59"/>
  </r>
  <r>
    <s v="Id25"/>
    <n v="35.090000000000003"/>
    <n v="4.38"/>
    <s v="yes"/>
    <s v="No"/>
    <s v="No"/>
    <n v="2"/>
    <s v="yes"/>
    <x v="0"/>
    <x v="2"/>
    <n v="964.71"/>
  </r>
  <r>
    <s v="Id26"/>
    <n v="33.880000000000003"/>
    <n v="7.01"/>
    <s v="No"/>
    <s v="No"/>
    <s v="No"/>
    <n v="3"/>
    <s v="yes"/>
    <x v="0"/>
    <x v="0"/>
    <n v="1006.65"/>
  </r>
  <r>
    <s v="Id27"/>
    <n v="30.875"/>
    <n v="11.88"/>
    <s v="No"/>
    <s v="No"/>
    <s v="No"/>
    <n v="0"/>
    <s v="yes"/>
    <x v="0"/>
    <x v="0"/>
    <n v="1012"/>
  </r>
  <r>
    <s v="Id28"/>
    <n v="36.86"/>
    <n v="5.19"/>
    <s v="yes"/>
    <s v="No"/>
    <s v="Yes"/>
    <n v="1"/>
    <s v="yes"/>
    <x v="0"/>
    <x v="2"/>
    <n v="1019"/>
  </r>
  <r>
    <s v="Id29"/>
    <n v="35.86"/>
    <n v="6.74"/>
    <s v="yes"/>
    <s v="No"/>
    <s v="No"/>
    <n v="2"/>
    <s v="yes"/>
    <x v="0"/>
    <x v="0"/>
    <n v="1033.74"/>
  </r>
  <r>
    <s v="Id30"/>
    <n v="37.049999999999997"/>
    <n v="8.44"/>
    <s v="No"/>
    <s v="No"/>
    <s v="No"/>
    <n v="0"/>
    <s v="yes"/>
    <x v="0"/>
    <x v="0"/>
    <n v="1044"/>
  </r>
  <r>
    <s v="Id31"/>
    <n v="43.89"/>
    <n v="8.7100000000000009"/>
    <s v="No"/>
    <s v="No"/>
    <s v="No"/>
    <n v="0"/>
    <s v="yes"/>
    <x v="0"/>
    <x v="0"/>
    <n v="1047"/>
  </r>
  <r>
    <s v="Id32"/>
    <n v="42.35"/>
    <n v="5.08"/>
    <s v="yes"/>
    <s v="No"/>
    <s v="No"/>
    <n v="0"/>
    <s v="yes"/>
    <x v="0"/>
    <x v="2"/>
    <n v="1049"/>
  </r>
  <r>
    <s v="Id33"/>
    <n v="31.35"/>
    <n v="6.86"/>
    <s v="No"/>
    <s v="No"/>
    <s v="No"/>
    <n v="0"/>
    <s v="yes"/>
    <x v="0"/>
    <x v="0"/>
    <n v="1056"/>
  </r>
  <r>
    <s v="Id34"/>
    <n v="47.6"/>
    <n v="5.95"/>
    <s v="yes"/>
    <s v="No"/>
    <s v="No"/>
    <n v="0"/>
    <s v="yes"/>
    <x v="0"/>
    <x v="1"/>
    <n v="1068"/>
  </r>
  <r>
    <s v="Id35"/>
    <n v="46.2"/>
    <n v="6.09"/>
    <s v="No"/>
    <s v="No"/>
    <s v="Yes"/>
    <n v="1"/>
    <s v="yes"/>
    <x v="0"/>
    <x v="1"/>
    <n v="1070"/>
  </r>
  <r>
    <s v="Id36"/>
    <n v="32.015000000000001"/>
    <n v="11.75"/>
    <s v="No"/>
    <s v="No"/>
    <s v="No"/>
    <n v="0"/>
    <s v="yes"/>
    <x v="0"/>
    <x v="0"/>
    <n v="1071"/>
  </r>
  <r>
    <s v="Id37"/>
    <n v="40.564999999999998"/>
    <n v="7.37"/>
    <s v="No"/>
    <s v="No"/>
    <s v="No"/>
    <n v="0"/>
    <s v="yes"/>
    <x v="0"/>
    <x v="0"/>
    <n v="1082"/>
  </r>
  <r>
    <s v="Id38"/>
    <n v="32.450000000000003"/>
    <n v="11.91"/>
    <s v="No"/>
    <s v="No"/>
    <s v="No"/>
    <n v="0"/>
    <s v="yes"/>
    <x v="0"/>
    <x v="0"/>
    <n v="1086"/>
  </r>
  <r>
    <s v="Id39"/>
    <n v="34.96"/>
    <n v="6.52"/>
    <s v="No"/>
    <s v="No"/>
    <s v="No"/>
    <n v="0"/>
    <s v="yes"/>
    <x v="0"/>
    <x v="0"/>
    <n v="1121.8699999999999"/>
  </r>
  <r>
    <s v="Id40"/>
    <n v="35.5"/>
    <n v="5.14"/>
    <s v="No"/>
    <s v="No"/>
    <s v="Yes"/>
    <n v="1"/>
    <s v="yes"/>
    <x v="0"/>
    <x v="2"/>
    <n v="1131.51"/>
  </r>
  <r>
    <s v="Id41"/>
    <n v="52.58"/>
    <n v="4.1900000000000004"/>
    <s v="No"/>
    <s v="yes"/>
    <s v="No"/>
    <n v="1"/>
    <s v="yes"/>
    <x v="0"/>
    <x v="2"/>
    <n v="1132"/>
  </r>
  <r>
    <s v="Id42"/>
    <n v="35.200000000000003"/>
    <n v="11.68"/>
    <s v="yes"/>
    <s v="No"/>
    <s v="No"/>
    <n v="0"/>
    <s v="yes"/>
    <x v="0"/>
    <x v="0"/>
    <n v="1135"/>
  </r>
  <r>
    <s v="Id43"/>
    <n v="38.06"/>
    <n v="6.98"/>
    <s v="No"/>
    <s v="No"/>
    <s v="No"/>
    <n v="0"/>
    <s v="yes"/>
    <x v="0"/>
    <x v="0"/>
    <n v="1135.94"/>
  </r>
  <r>
    <s v="Id44"/>
    <n v="34.21"/>
    <n v="8.34"/>
    <s v="No"/>
    <s v="No"/>
    <s v="No"/>
    <n v="0"/>
    <s v="yes"/>
    <x v="0"/>
    <x v="0"/>
    <n v="1136.4000000000001"/>
  </r>
  <r>
    <s v="Id45"/>
    <n v="38.94"/>
    <n v="8.49"/>
    <s v="yes"/>
    <s v="No"/>
    <s v="No"/>
    <n v="1"/>
    <s v="yes"/>
    <x v="0"/>
    <x v="0"/>
    <n v="1137"/>
  </r>
  <r>
    <s v="Id46"/>
    <n v="30.21"/>
    <n v="5.34"/>
    <s v="yes"/>
    <s v="No"/>
    <s v="No"/>
    <n v="1"/>
    <s v="yes"/>
    <x v="0"/>
    <x v="2"/>
    <n v="1137.01"/>
  </r>
  <r>
    <s v="Id47"/>
    <n v="33.630000000000003"/>
    <n v="4.43"/>
    <s v="yes"/>
    <s v="No"/>
    <s v="No"/>
    <n v="2"/>
    <s v="yes"/>
    <x v="0"/>
    <x v="2"/>
    <n v="1137.01"/>
  </r>
  <r>
    <s v="Id48"/>
    <n v="40.369999999999997"/>
    <n v="4.47"/>
    <s v="No"/>
    <s v="No"/>
    <s v="No"/>
    <n v="0"/>
    <s v="yes"/>
    <x v="0"/>
    <x v="2"/>
    <n v="1137.47"/>
  </r>
  <r>
    <s v="Id49"/>
    <n v="53.09"/>
    <n v="4.82"/>
    <s v="yes"/>
    <s v="No"/>
    <s v="No"/>
    <n v="2"/>
    <s v="yes"/>
    <x v="0"/>
    <x v="2"/>
    <n v="1141"/>
  </r>
  <r>
    <s v="Id50"/>
    <n v="31.79"/>
    <n v="5.51"/>
    <s v="yes"/>
    <s v="No"/>
    <s v="No"/>
    <n v="2"/>
    <s v="yes"/>
    <x v="0"/>
    <x v="2"/>
    <n v="1141.45"/>
  </r>
  <r>
    <s v="Id51"/>
    <n v="41.895000000000003"/>
    <n v="10.87"/>
    <s v="yes"/>
    <s v="No"/>
    <s v="No"/>
    <n v="1"/>
    <s v="yes"/>
    <x v="0"/>
    <x v="0"/>
    <n v="1142"/>
  </r>
  <r>
    <s v="Id52"/>
    <n v="31.16"/>
    <n v="9.34"/>
    <s v="No"/>
    <s v="No"/>
    <s v="No"/>
    <n v="0"/>
    <s v="yes"/>
    <x v="0"/>
    <x v="0"/>
    <n v="1146.8"/>
  </r>
  <r>
    <s v="Id53"/>
    <n v="34.104999999999997"/>
    <n v="5.03"/>
    <s v="yes"/>
    <s v="No"/>
    <s v="Yes"/>
    <n v="1"/>
    <s v="yes"/>
    <x v="0"/>
    <x v="2"/>
    <n v="1149"/>
  </r>
  <r>
    <s v="Id54"/>
    <n v="51.93"/>
    <n v="11.05"/>
    <s v="No"/>
    <s v="No"/>
    <s v="No"/>
    <n v="0"/>
    <s v="yes"/>
    <x v="0"/>
    <x v="0"/>
    <n v="1149.4000000000001"/>
  </r>
  <r>
    <s v="Id55"/>
    <n v="38.950000000000003"/>
    <n v="11.95"/>
    <s v="No"/>
    <s v="No"/>
    <s v="No"/>
    <n v="0"/>
    <s v="yes"/>
    <x v="0"/>
    <x v="0"/>
    <n v="1158.32"/>
  </r>
  <r>
    <s v="Id56"/>
    <n v="36.630000000000003"/>
    <n v="7.72"/>
    <s v="yes"/>
    <s v="No"/>
    <s v="No"/>
    <n v="1"/>
    <s v="yes"/>
    <x v="0"/>
    <x v="0"/>
    <n v="1163.46"/>
  </r>
  <r>
    <s v="Id57"/>
    <n v="34.200000000000003"/>
    <n v="5.75"/>
    <s v="No"/>
    <s v="No"/>
    <s v="No"/>
    <n v="2"/>
    <s v="yes"/>
    <x v="0"/>
    <x v="1"/>
    <n v="1165"/>
  </r>
  <r>
    <s v="Id58"/>
    <n v="50.63"/>
    <n v="11.89"/>
    <s v="No"/>
    <s v="No"/>
    <s v="No"/>
    <n v="0"/>
    <s v="yes"/>
    <x v="0"/>
    <x v="0"/>
    <n v="1167"/>
  </r>
  <r>
    <s v="Id59"/>
    <n v="36.479999999999997"/>
    <n v="6.2"/>
    <s v="No"/>
    <s v="No"/>
    <s v="No"/>
    <n v="0"/>
    <s v="yes"/>
    <x v="0"/>
    <x v="1"/>
    <n v="1178"/>
  </r>
  <r>
    <s v="Id60"/>
    <n v="54.82"/>
    <n v="10.61"/>
    <s v="No"/>
    <s v="No"/>
    <s v="No"/>
    <n v="0"/>
    <s v="yes"/>
    <x v="0"/>
    <x v="0"/>
    <n v="1178.07"/>
  </r>
  <r>
    <s v="Id61"/>
    <n v="38.06"/>
    <n v="6.04"/>
    <s v="No"/>
    <s v="No"/>
    <s v="Yes"/>
    <n v="1"/>
    <s v="yes"/>
    <x v="0"/>
    <x v="1"/>
    <n v="1191"/>
  </r>
  <r>
    <s v="Id62"/>
    <n v="51.48"/>
    <n v="9.33"/>
    <s v="yes"/>
    <s v="No"/>
    <s v="No"/>
    <n v="0"/>
    <s v="yes"/>
    <x v="0"/>
    <x v="0"/>
    <n v="1200"/>
  </r>
  <r>
    <s v="Id63"/>
    <n v="52.06"/>
    <n v="11.47"/>
    <s v="No"/>
    <s v="No"/>
    <s v="No"/>
    <n v="0"/>
    <s v="yes"/>
    <x v="0"/>
    <x v="0"/>
    <n v="1200.55"/>
  </r>
  <r>
    <s v="Id64"/>
    <n v="30.684999999999999"/>
    <n v="7.02"/>
    <s v="yes"/>
    <s v="No"/>
    <s v="No"/>
    <n v="0"/>
    <s v="yes"/>
    <x v="0"/>
    <x v="0"/>
    <n v="1210"/>
  </r>
  <r>
    <s v="Id65"/>
    <n v="36.08"/>
    <n v="8.8000000000000007"/>
    <s v="yes"/>
    <s v="No"/>
    <s v="No"/>
    <n v="1"/>
    <s v="yes"/>
    <x v="0"/>
    <x v="0"/>
    <n v="1220"/>
  </r>
  <r>
    <s v="Id66"/>
    <n v="54.99"/>
    <n v="8.68"/>
    <s v="No"/>
    <s v="No"/>
    <s v="No"/>
    <n v="2"/>
    <s v="yes"/>
    <x v="0"/>
    <x v="0"/>
    <n v="1224"/>
  </r>
  <r>
    <s v="Id67"/>
    <n v="35.97"/>
    <n v="6.12"/>
    <s v="No"/>
    <s v="No"/>
    <s v="Yes"/>
    <n v="1"/>
    <s v="yes"/>
    <x v="0"/>
    <x v="1"/>
    <n v="1228"/>
  </r>
  <r>
    <s v="Id68"/>
    <n v="45.54"/>
    <n v="5.4"/>
    <s v="yes"/>
    <s v="No"/>
    <s v="Yes"/>
    <n v="1"/>
    <s v="yes"/>
    <x v="0"/>
    <x v="2"/>
    <n v="1234"/>
  </r>
  <r>
    <s v="Id69"/>
    <n v="35.53"/>
    <n v="4.3600000000000003"/>
    <s v="yes"/>
    <s v="No"/>
    <s v="No"/>
    <n v="0"/>
    <s v="yes"/>
    <x v="0"/>
    <x v="2"/>
    <n v="1237"/>
  </r>
  <r>
    <s v="Id70"/>
    <n v="30.8"/>
    <n v="9.77"/>
    <s v="No"/>
    <s v="No"/>
    <s v="No"/>
    <n v="0"/>
    <s v="yes"/>
    <x v="0"/>
    <x v="0"/>
    <n v="1240"/>
  </r>
  <r>
    <s v="Id71"/>
    <n v="38.39"/>
    <n v="4.25"/>
    <s v="No"/>
    <s v="No"/>
    <s v="No"/>
    <n v="1"/>
    <s v="yes"/>
    <x v="0"/>
    <x v="2"/>
    <n v="1241"/>
  </r>
  <r>
    <s v="Id72"/>
    <n v="32.299999999999997"/>
    <n v="4.76"/>
    <s v="No"/>
    <s v="No"/>
    <s v="No"/>
    <n v="2"/>
    <s v="yes"/>
    <x v="0"/>
    <x v="2"/>
    <n v="1241.57"/>
  </r>
  <r>
    <s v="Id73"/>
    <n v="48.8"/>
    <n v="6.22"/>
    <s v="yes"/>
    <s v="No"/>
    <s v="No"/>
    <n v="2"/>
    <s v="yes"/>
    <x v="0"/>
    <x v="1"/>
    <n v="1242.26"/>
  </r>
  <r>
    <s v="Id74"/>
    <n v="45.5"/>
    <n v="7.96"/>
    <s v="No"/>
    <s v="No"/>
    <s v="No"/>
    <n v="0"/>
    <s v="yes"/>
    <x v="0"/>
    <x v="0"/>
    <n v="1242.82"/>
  </r>
  <r>
    <s v="Id75"/>
    <n v="53.61"/>
    <n v="10.92"/>
    <s v="yes"/>
    <s v="No"/>
    <s v="No"/>
    <n v="1"/>
    <s v="yes"/>
    <x v="0"/>
    <x v="0"/>
    <n v="1252.4100000000001"/>
  </r>
  <r>
    <s v="Id76"/>
    <n v="36.19"/>
    <n v="11.51"/>
    <s v="yes"/>
    <s v="No"/>
    <s v="No"/>
    <n v="1"/>
    <s v="yes"/>
    <x v="0"/>
    <x v="0"/>
    <n v="1253"/>
  </r>
  <r>
    <s v="Id77"/>
    <n v="34.6"/>
    <n v="5.99"/>
    <s v="yes"/>
    <s v="No"/>
    <s v="No"/>
    <n v="0"/>
    <s v="yes"/>
    <x v="0"/>
    <x v="1"/>
    <n v="1253.94"/>
  </r>
  <r>
    <s v="Id78"/>
    <n v="54.12"/>
    <n v="11.57"/>
    <s v="No"/>
    <s v="No"/>
    <s v="No"/>
    <n v="0"/>
    <s v="yes"/>
    <x v="0"/>
    <x v="0"/>
    <n v="1256.3"/>
  </r>
  <r>
    <s v="Id79"/>
    <n v="48.82"/>
    <n v="6.67"/>
    <s v="yes"/>
    <s v="No"/>
    <s v="No"/>
    <n v="0"/>
    <s v="yes"/>
    <x v="0"/>
    <x v="0"/>
    <n v="1261.44"/>
  </r>
  <r>
    <s v="Id80"/>
    <n v="51.01"/>
    <n v="9.1999999999999993"/>
    <s v="No"/>
    <s v="No"/>
    <s v="No"/>
    <n v="0"/>
    <s v="yes"/>
    <x v="0"/>
    <x v="0"/>
    <n v="1261.8599999999999"/>
  </r>
  <r>
    <s v="Id81"/>
    <n v="45.65"/>
    <n v="5.1100000000000003"/>
    <s v="yes"/>
    <s v="No"/>
    <s v="No"/>
    <n v="1"/>
    <s v="yes"/>
    <x v="0"/>
    <x v="2"/>
    <n v="1263.25"/>
  </r>
  <r>
    <s v="Id82"/>
    <n v="52.9"/>
    <n v="5.34"/>
    <s v="No"/>
    <s v="No"/>
    <s v="No"/>
    <n v="0"/>
    <s v="yes"/>
    <x v="0"/>
    <x v="2"/>
    <n v="1267"/>
  </r>
  <r>
    <s v="Id83"/>
    <n v="45.41"/>
    <n v="4.03"/>
    <s v="yes"/>
    <s v="No"/>
    <s v="No"/>
    <n v="1"/>
    <s v="yes"/>
    <x v="0"/>
    <x v="2"/>
    <n v="1276"/>
  </r>
  <r>
    <s v="Id84"/>
    <n v="49.41"/>
    <n v="4.2300000000000004"/>
    <s v="yes"/>
    <s v="No"/>
    <s v="Yes"/>
    <n v="1"/>
    <s v="yes"/>
    <x v="0"/>
    <x v="2"/>
    <n v="1283"/>
  </r>
  <r>
    <s v="Id85"/>
    <n v="31.824999999999999"/>
    <n v="4.0599999999999996"/>
    <s v="No"/>
    <s v="No"/>
    <s v="No"/>
    <n v="2"/>
    <s v="yes"/>
    <x v="0"/>
    <x v="2"/>
    <n v="1285"/>
  </r>
  <r>
    <s v="Id86"/>
    <n v="51.28"/>
    <n v="4.68"/>
    <s v="No"/>
    <s v="No"/>
    <s v="No"/>
    <n v="2"/>
    <s v="yes"/>
    <x v="0"/>
    <x v="2"/>
    <n v="1286"/>
  </r>
  <r>
    <s v="Id87"/>
    <n v="34.96"/>
    <n v="4.34"/>
    <s v="No"/>
    <s v="No"/>
    <s v="Yes"/>
    <n v="1"/>
    <s v="yes"/>
    <x v="0"/>
    <x v="2"/>
    <n v="1290.93"/>
  </r>
  <r>
    <s v="Id88"/>
    <n v="33.11"/>
    <n v="10.51"/>
    <s v="No"/>
    <s v="No"/>
    <s v="No"/>
    <n v="0"/>
    <s v="yes"/>
    <x v="0"/>
    <x v="0"/>
    <n v="1293"/>
  </r>
  <r>
    <s v="Id89"/>
    <n v="54.74"/>
    <n v="5.84"/>
    <s v="yes"/>
    <s v="No"/>
    <s v="Yes"/>
    <n v="1"/>
    <s v="yes"/>
    <x v="0"/>
    <x v="1"/>
    <n v="1304"/>
  </r>
  <r>
    <s v="Id90"/>
    <n v="32.56"/>
    <n v="5.41"/>
    <s v="No"/>
    <s v="No"/>
    <s v="Yes"/>
    <n v="1"/>
    <s v="yes"/>
    <x v="0"/>
    <x v="2"/>
    <n v="1304"/>
  </r>
  <r>
    <s v="Id91"/>
    <n v="39.049999999999997"/>
    <n v="6.06"/>
    <s v="No"/>
    <s v="No"/>
    <s v="No"/>
    <n v="1"/>
    <s v="yes"/>
    <x v="0"/>
    <x v="1"/>
    <n v="1315"/>
  </r>
  <r>
    <s v="Id92"/>
    <n v="42.75"/>
    <n v="4.22"/>
    <s v="No"/>
    <s v="No"/>
    <s v="No"/>
    <n v="0"/>
    <s v="yes"/>
    <x v="0"/>
    <x v="2"/>
    <n v="1329.17"/>
  </r>
  <r>
    <s v="Id93"/>
    <n v="50.58"/>
    <n v="5.12"/>
    <s v="No"/>
    <s v="No"/>
    <s v="No"/>
    <n v="2"/>
    <s v="yes"/>
    <x v="0"/>
    <x v="2"/>
    <n v="1332.61"/>
  </r>
  <r>
    <s v="Id94"/>
    <n v="30.495000000000001"/>
    <n v="4.57"/>
    <s v="yes"/>
    <s v="No"/>
    <s v="No"/>
    <n v="0"/>
    <s v="yes"/>
    <x v="0"/>
    <x v="2"/>
    <n v="1338"/>
  </r>
  <r>
    <s v="Id95"/>
    <n v="48.31"/>
    <n v="9.58"/>
    <s v="yes"/>
    <s v="No"/>
    <s v="No"/>
    <n v="2"/>
    <s v="yes"/>
    <x v="0"/>
    <x v="0"/>
    <n v="1341.16"/>
  </r>
  <r>
    <s v="Id96"/>
    <n v="48.99"/>
    <n v="9.7799999999999994"/>
    <s v="yes"/>
    <s v="No"/>
    <s v="No"/>
    <n v="1"/>
    <s v="yes"/>
    <x v="0"/>
    <x v="0"/>
    <n v="1359"/>
  </r>
  <r>
    <s v="Id97"/>
    <n v="38.39"/>
    <n v="4.1100000000000003"/>
    <s v="yes"/>
    <s v="No"/>
    <s v="No"/>
    <n v="0"/>
    <s v="yes"/>
    <x v="0"/>
    <x v="2"/>
    <n v="1382"/>
  </r>
  <r>
    <s v="Id98"/>
    <n v="44.34"/>
    <n v="4.0199999999999996"/>
    <s v="yes"/>
    <s v="No"/>
    <s v="No"/>
    <n v="2"/>
    <s v="yes"/>
    <x v="0"/>
    <x v="2"/>
    <n v="1389"/>
  </r>
  <r>
    <s v="Id99"/>
    <n v="41.51"/>
    <n v="6.92"/>
    <s v="No"/>
    <s v="No"/>
    <s v="No"/>
    <n v="0"/>
    <s v="yes"/>
    <x v="0"/>
    <x v="0"/>
    <n v="1390"/>
  </r>
  <r>
    <s v="Id100"/>
    <n v="48.2"/>
    <n v="4.84"/>
    <s v="No"/>
    <s v="No"/>
    <s v="No"/>
    <n v="0"/>
    <s v="yes"/>
    <x v="0"/>
    <x v="2"/>
    <n v="1391.53"/>
  </r>
  <r>
    <s v="Id101"/>
    <n v="35.75"/>
    <n v="8"/>
    <s v="yes"/>
    <s v="No"/>
    <s v="No"/>
    <n v="0"/>
    <s v="yes"/>
    <x v="0"/>
    <x v="0"/>
    <n v="1400.44"/>
  </r>
  <r>
    <s v="Id102"/>
    <n v="53.81"/>
    <n v="8.77"/>
    <s v="yes"/>
    <s v="No"/>
    <s v="No"/>
    <n v="0"/>
    <s v="yes"/>
    <x v="0"/>
    <x v="0"/>
    <n v="1402"/>
  </r>
  <r>
    <s v="Id103"/>
    <n v="49.48"/>
    <n v="4.96"/>
    <s v="No"/>
    <s v="No"/>
    <s v="Yes"/>
    <n v="1"/>
    <s v="yes"/>
    <x v="0"/>
    <x v="2"/>
    <n v="1417"/>
  </r>
  <r>
    <s v="Id104"/>
    <n v="34.1"/>
    <n v="4.43"/>
    <s v="yes"/>
    <s v="No"/>
    <s v="No"/>
    <n v="0"/>
    <s v="yes"/>
    <x v="0"/>
    <x v="2"/>
    <n v="1421"/>
  </r>
  <r>
    <s v="Id105"/>
    <n v="35.299999999999997"/>
    <n v="5.82"/>
    <s v="yes"/>
    <s v="No"/>
    <s v="Yes"/>
    <n v="1"/>
    <s v="yes"/>
    <x v="0"/>
    <x v="1"/>
    <n v="1422"/>
  </r>
  <r>
    <s v="Id106"/>
    <n v="43.83"/>
    <n v="6.03"/>
    <s v="yes"/>
    <s v="No"/>
    <s v="No"/>
    <n v="2"/>
    <s v="yes"/>
    <x v="0"/>
    <x v="1"/>
    <n v="1438"/>
  </r>
  <r>
    <s v="Id107"/>
    <n v="50.07"/>
    <n v="9.27"/>
    <s v="No"/>
    <s v="No"/>
    <s v="No"/>
    <n v="0"/>
    <s v="yes"/>
    <x v="0"/>
    <x v="0"/>
    <n v="1445"/>
  </r>
  <r>
    <s v="Id108"/>
    <n v="32.774999999999999"/>
    <n v="5.53"/>
    <s v="No"/>
    <s v="No"/>
    <s v="No"/>
    <n v="0"/>
    <s v="yes"/>
    <x v="0"/>
    <x v="2"/>
    <n v="1467"/>
  </r>
  <r>
    <s v="Id109"/>
    <n v="34.104999999999997"/>
    <n v="5.07"/>
    <s v="No"/>
    <s v="No"/>
    <s v="No"/>
    <n v="1"/>
    <s v="yes"/>
    <x v="0"/>
    <x v="2"/>
    <n v="1477"/>
  </r>
  <r>
    <s v="Id110"/>
    <n v="48.93"/>
    <n v="11.17"/>
    <s v="yes"/>
    <s v="No"/>
    <s v="No"/>
    <n v="1"/>
    <s v="yes"/>
    <x v="0"/>
    <x v="0"/>
    <n v="1481"/>
  </r>
  <r>
    <s v="Id111"/>
    <n v="37.07"/>
    <n v="6.14"/>
    <s v="yes"/>
    <s v="No"/>
    <s v="No"/>
    <n v="0"/>
    <s v="yes"/>
    <x v="0"/>
    <x v="1"/>
    <n v="1493"/>
  </r>
  <r>
    <s v="Id112"/>
    <n v="51.51"/>
    <n v="6.26"/>
    <s v="yes"/>
    <s v="No"/>
    <s v="Yes"/>
    <n v="1"/>
    <s v="yes"/>
    <x v="0"/>
    <x v="1"/>
    <n v="1497"/>
  </r>
  <r>
    <s v="Id113"/>
    <n v="34.799999999999997"/>
    <n v="4.72"/>
    <s v="yes"/>
    <s v="No"/>
    <s v="No"/>
    <n v="0"/>
    <s v="yes"/>
    <x v="0"/>
    <x v="2"/>
    <n v="1515.34"/>
  </r>
  <r>
    <s v="Id114"/>
    <n v="36.67"/>
    <n v="5.18"/>
    <s v="No"/>
    <s v="No"/>
    <s v="No"/>
    <n v="1"/>
    <s v="yes"/>
    <x v="0"/>
    <x v="2"/>
    <n v="1526.31"/>
  </r>
  <r>
    <s v="Id115"/>
    <n v="30.9"/>
    <n v="9.4"/>
    <s v="No"/>
    <s v="No"/>
    <s v="No"/>
    <n v="2"/>
    <s v="yes"/>
    <x v="0"/>
    <x v="0"/>
    <n v="1532.47"/>
  </r>
  <r>
    <s v="Id116"/>
    <n v="30.495000000000001"/>
    <n v="6.29"/>
    <s v="No"/>
    <s v="No"/>
    <s v="No"/>
    <n v="0"/>
    <s v="yes"/>
    <x v="0"/>
    <x v="1"/>
    <n v="1534.3"/>
  </r>
  <r>
    <s v="Id117"/>
    <n v="44.88"/>
    <n v="6.04"/>
    <s v="No"/>
    <s v="No"/>
    <s v="Yes"/>
    <n v="1"/>
    <s v="yes"/>
    <x v="0"/>
    <x v="1"/>
    <n v="1566.88"/>
  </r>
  <r>
    <s v="Id118"/>
    <n v="44.32"/>
    <n v="10.55"/>
    <s v="No"/>
    <s v="No"/>
    <s v="No"/>
    <n v="0"/>
    <s v="yes"/>
    <x v="0"/>
    <x v="0"/>
    <n v="1607.51"/>
  </r>
  <r>
    <s v="Id119"/>
    <n v="46.39"/>
    <n v="5.09"/>
    <s v="No"/>
    <s v="No"/>
    <s v="No"/>
    <n v="0"/>
    <s v="yes"/>
    <x v="0"/>
    <x v="2"/>
    <n v="1615.77"/>
  </r>
  <r>
    <s v="Id120"/>
    <n v="42.13"/>
    <n v="5.2"/>
    <s v="yes"/>
    <s v="No"/>
    <s v="No"/>
    <n v="1"/>
    <s v="yes"/>
    <x v="0"/>
    <x v="2"/>
    <n v="1617.16"/>
  </r>
  <r>
    <s v="Id121"/>
    <n v="30.78"/>
    <n v="8.4499999999999993"/>
    <s v="yes"/>
    <s v="No"/>
    <s v="No"/>
    <n v="0"/>
    <s v="yes"/>
    <x v="0"/>
    <x v="0"/>
    <n v="1621.34"/>
  </r>
  <r>
    <s v="Id122"/>
    <n v="31.35"/>
    <n v="9.5399999999999991"/>
    <s v="No"/>
    <s v="No"/>
    <s v="No"/>
    <n v="0"/>
    <s v="yes"/>
    <x v="0"/>
    <x v="0"/>
    <n v="1621.88"/>
  </r>
  <r>
    <s v="Id123"/>
    <n v="41.46"/>
    <n v="4.99"/>
    <s v="yes"/>
    <s v="No"/>
    <s v="No"/>
    <n v="2"/>
    <s v="yes"/>
    <x v="0"/>
    <x v="2"/>
    <n v="1622.19"/>
  </r>
  <r>
    <s v="Id124"/>
    <n v="48"/>
    <n v="10.54"/>
    <s v="No"/>
    <s v="No"/>
    <s v="No"/>
    <n v="0"/>
    <s v="yes"/>
    <x v="0"/>
    <x v="0"/>
    <n v="1625.43"/>
  </r>
  <r>
    <s v="Id125"/>
    <n v="49.13"/>
    <n v="4.54"/>
    <s v="No"/>
    <s v="No"/>
    <s v="No"/>
    <n v="0"/>
    <s v="yes"/>
    <x v="0"/>
    <x v="2"/>
    <n v="1627.28"/>
  </r>
  <r>
    <s v="Id126"/>
    <n v="37.799999999999997"/>
    <n v="6.29"/>
    <s v="No"/>
    <s v="No"/>
    <s v="No"/>
    <n v="1"/>
    <s v="yes"/>
    <x v="0"/>
    <x v="1"/>
    <n v="1628.47"/>
  </r>
  <r>
    <s v="Id127"/>
    <n v="38.299999999999997"/>
    <n v="9.51"/>
    <s v="No"/>
    <s v="No"/>
    <s v="No"/>
    <n v="0"/>
    <s v="yes"/>
    <x v="0"/>
    <x v="0"/>
    <n v="1629.83"/>
  </r>
  <r>
    <s v="Id128"/>
    <n v="32.774999999999999"/>
    <n v="4.72"/>
    <s v="No"/>
    <s v="No"/>
    <s v="No"/>
    <n v="0"/>
    <s v="yes"/>
    <x v="0"/>
    <x v="2"/>
    <n v="1631.67"/>
  </r>
  <r>
    <s v="Id129"/>
    <n v="34.200000000000003"/>
    <n v="5.91"/>
    <s v="yes"/>
    <s v="No"/>
    <s v="No"/>
    <n v="0"/>
    <s v="yes"/>
    <x v="0"/>
    <x v="1"/>
    <n v="1631.82"/>
  </r>
  <r>
    <s v="Id130"/>
    <n v="30.2"/>
    <n v="9.58"/>
    <s v="No"/>
    <s v="No"/>
    <s v="No"/>
    <n v="0"/>
    <s v="yes"/>
    <x v="0"/>
    <x v="0"/>
    <n v="1632.04"/>
  </r>
  <r>
    <s v="Id131"/>
    <n v="48.32"/>
    <n v="5.77"/>
    <s v="No"/>
    <s v="No"/>
    <s v="No"/>
    <n v="0"/>
    <s v="yes"/>
    <x v="0"/>
    <x v="1"/>
    <n v="1632.56"/>
  </r>
  <r>
    <s v="Id132"/>
    <n v="44.86"/>
    <n v="4.38"/>
    <s v="yes"/>
    <s v="No"/>
    <s v="No"/>
    <n v="0"/>
    <s v="yes"/>
    <x v="0"/>
    <x v="2"/>
    <n v="1633.04"/>
  </r>
  <r>
    <s v="Id133"/>
    <n v="52.15"/>
    <n v="5.65"/>
    <s v="No"/>
    <s v="No"/>
    <s v="No"/>
    <n v="1"/>
    <s v="yes"/>
    <x v="0"/>
    <x v="2"/>
    <n v="1633.96"/>
  </r>
  <r>
    <s v="Id134"/>
    <n v="41.12"/>
    <n v="7.54"/>
    <s v="yes"/>
    <s v="No"/>
    <s v="No"/>
    <n v="0"/>
    <s v="yes"/>
    <x v="0"/>
    <x v="0"/>
    <n v="1634.57"/>
  </r>
  <r>
    <s v="Id135"/>
    <n v="38.39"/>
    <n v="5.1100000000000003"/>
    <s v="yes"/>
    <s v="No"/>
    <s v="No"/>
    <n v="1"/>
    <s v="yes"/>
    <x v="0"/>
    <x v="2"/>
    <n v="1635.73"/>
  </r>
  <r>
    <s v="Id136"/>
    <n v="46.85"/>
    <n v="4.25"/>
    <s v="No"/>
    <s v="No"/>
    <s v="Yes"/>
    <n v="1"/>
    <s v="yes"/>
    <x v="0"/>
    <x v="2"/>
    <n v="1639.56"/>
  </r>
  <r>
    <s v="Id137"/>
    <n v="42.24"/>
    <n v="5.55"/>
    <s v="No"/>
    <s v="yes"/>
    <s v="No"/>
    <n v="1"/>
    <s v="yes"/>
    <x v="0"/>
    <x v="2"/>
    <n v="1639.56"/>
  </r>
  <r>
    <s v="Id138"/>
    <n v="34.39"/>
    <n v="5.78"/>
    <s v="No"/>
    <s v="No"/>
    <s v="No"/>
    <n v="0"/>
    <s v="yes"/>
    <x v="0"/>
    <x v="1"/>
    <n v="1646.43"/>
  </r>
  <r>
    <s v="Id139"/>
    <n v="42.89"/>
    <n v="5.28"/>
    <s v="yes"/>
    <s v="No"/>
    <s v="No"/>
    <n v="0"/>
    <s v="yes"/>
    <x v="0"/>
    <x v="2"/>
    <n v="1665"/>
  </r>
  <r>
    <s v="Id140"/>
    <n v="36.299999999999997"/>
    <n v="5.39"/>
    <s v="No"/>
    <s v="No"/>
    <s v="No"/>
    <n v="0"/>
    <s v="yes"/>
    <x v="0"/>
    <x v="2"/>
    <n v="1674.63"/>
  </r>
  <r>
    <s v="Id141"/>
    <n v="35.200000000000003"/>
    <n v="8.01"/>
    <s v="yes"/>
    <s v="No"/>
    <s v="No"/>
    <n v="1"/>
    <s v="yes"/>
    <x v="0"/>
    <x v="0"/>
    <n v="1682.6"/>
  </r>
  <r>
    <s v="Id142"/>
    <n v="53.62"/>
    <n v="5.21"/>
    <s v="No"/>
    <s v="No"/>
    <s v="No"/>
    <n v="0"/>
    <s v="yes"/>
    <x v="0"/>
    <x v="2"/>
    <n v="1694.8"/>
  </r>
  <r>
    <s v="Id143"/>
    <n v="36.67"/>
    <n v="6.27"/>
    <s v="No"/>
    <s v="No"/>
    <s v="No"/>
    <n v="0"/>
    <s v="yes"/>
    <x v="0"/>
    <x v="1"/>
    <n v="1702.46"/>
  </r>
  <r>
    <s v="Id144"/>
    <n v="33.4"/>
    <n v="10.73"/>
    <s v="yes"/>
    <s v="No"/>
    <s v="No"/>
    <n v="1"/>
    <s v="yes"/>
    <x v="0"/>
    <x v="0"/>
    <n v="1704.57"/>
  </r>
  <r>
    <s v="Id145"/>
    <n v="42.71"/>
    <n v="10.52"/>
    <s v="No"/>
    <s v="No"/>
    <s v="No"/>
    <n v="0"/>
    <s v="yes"/>
    <x v="0"/>
    <x v="0"/>
    <n v="1704.7"/>
  </r>
  <r>
    <s v="Id146"/>
    <n v="41.52"/>
    <n v="11.82"/>
    <s v="yes"/>
    <s v="No"/>
    <s v="No"/>
    <n v="2"/>
    <s v="yes"/>
    <x v="0"/>
    <x v="0"/>
    <n v="1705.62"/>
  </r>
  <r>
    <s v="Id147"/>
    <n v="39.4"/>
    <n v="6.76"/>
    <s v="No"/>
    <s v="No"/>
    <s v="No"/>
    <n v="0"/>
    <s v="yes"/>
    <x v="0"/>
    <x v="0"/>
    <n v="1708"/>
  </r>
  <r>
    <s v="Id148"/>
    <n v="46.45"/>
    <n v="5.62"/>
    <s v="No"/>
    <s v="No"/>
    <s v="No"/>
    <n v="0"/>
    <s v="yes"/>
    <x v="0"/>
    <x v="2"/>
    <n v="1708.93"/>
  </r>
  <r>
    <s v="Id149"/>
    <n v="35.75"/>
    <n v="4.1900000000000004"/>
    <s v="No"/>
    <s v="No"/>
    <s v="No"/>
    <n v="0"/>
    <s v="yes"/>
    <x v="0"/>
    <x v="2"/>
    <n v="1711.03"/>
  </r>
  <r>
    <s v="Id150"/>
    <n v="26.07"/>
    <n v="5.32"/>
    <s v="No"/>
    <s v="No"/>
    <s v="No"/>
    <n v="0"/>
    <s v="yes"/>
    <x v="1"/>
    <x v="2"/>
    <n v="1712.23"/>
  </r>
  <r>
    <s v="Id151"/>
    <n v="36.54"/>
    <n v="4.46"/>
    <s v="yes"/>
    <s v="No"/>
    <s v="No"/>
    <n v="1"/>
    <s v="yes"/>
    <x v="0"/>
    <x v="2"/>
    <n v="1719.44"/>
  </r>
  <r>
    <s v="Id152"/>
    <n v="51.64"/>
    <n v="5.65"/>
    <s v="No"/>
    <s v="No"/>
    <s v="No"/>
    <n v="0"/>
    <s v="yes"/>
    <x v="0"/>
    <x v="2"/>
    <n v="1720.35"/>
  </r>
  <r>
    <s v="Id153"/>
    <n v="42.83"/>
    <n v="6.04"/>
    <s v="No"/>
    <s v="No"/>
    <s v="No"/>
    <n v="2"/>
    <s v="yes"/>
    <x v="0"/>
    <x v="1"/>
    <n v="1725.55"/>
  </r>
  <r>
    <s v="Id154"/>
    <n v="40.15"/>
    <n v="5.76"/>
    <s v="No"/>
    <s v="No"/>
    <s v="No"/>
    <n v="1"/>
    <s v="yes"/>
    <x v="0"/>
    <x v="1"/>
    <n v="1727.54"/>
  </r>
  <r>
    <s v="Id155"/>
    <n v="27.8"/>
    <n v="4.3600000000000003"/>
    <s v="No"/>
    <s v="No"/>
    <s v="Yes"/>
    <n v="1"/>
    <s v="yes"/>
    <x v="1"/>
    <x v="2"/>
    <n v="1727.79"/>
  </r>
  <r>
    <s v="Id156"/>
    <n v="45.81"/>
    <n v="4.76"/>
    <s v="yes"/>
    <s v="No"/>
    <s v="Yes"/>
    <n v="1"/>
    <s v="yes"/>
    <x v="0"/>
    <x v="2"/>
    <n v="1728.9"/>
  </r>
  <r>
    <s v="Id157"/>
    <n v="34.43"/>
    <n v="10.82"/>
    <s v="yes"/>
    <s v="No"/>
    <s v="No"/>
    <n v="1"/>
    <s v="yes"/>
    <x v="0"/>
    <x v="0"/>
    <n v="1731.68"/>
  </r>
  <r>
    <s v="Id158"/>
    <n v="41.33"/>
    <n v="4.01"/>
    <s v="yes"/>
    <s v="No"/>
    <s v="No"/>
    <n v="0"/>
    <s v="yes"/>
    <x v="0"/>
    <x v="2"/>
    <n v="1737.38"/>
  </r>
  <r>
    <s v="Id159"/>
    <n v="31.92"/>
    <n v="5.12"/>
    <s v="yes"/>
    <s v="No"/>
    <s v="No"/>
    <n v="1"/>
    <s v="yes"/>
    <x v="0"/>
    <x v="2"/>
    <n v="1743.21"/>
  </r>
  <r>
    <s v="Id160"/>
    <n v="39.799999999999997"/>
    <n v="10.54"/>
    <s v="yes"/>
    <s v="No"/>
    <s v="No"/>
    <n v="2"/>
    <s v="yes"/>
    <x v="0"/>
    <x v="0"/>
    <n v="1744.47"/>
  </r>
  <r>
    <s v="Id161"/>
    <n v="42.82"/>
    <n v="4.21"/>
    <s v="No"/>
    <s v="No"/>
    <s v="No"/>
    <n v="0"/>
    <s v="yes"/>
    <x v="0"/>
    <x v="2"/>
    <n v="1748.77"/>
  </r>
  <r>
    <s v="Id162"/>
    <n v="33.630000000000003"/>
    <n v="5.42"/>
    <s v="No"/>
    <s v="No"/>
    <s v="No"/>
    <n v="0"/>
    <s v="yes"/>
    <x v="0"/>
    <x v="2"/>
    <n v="1756.6"/>
  </r>
  <r>
    <s v="Id163"/>
    <n v="37.07"/>
    <n v="4.28"/>
    <s v="No"/>
    <s v="yes"/>
    <s v="No"/>
    <n v="1"/>
    <s v="yes"/>
    <x v="0"/>
    <x v="2"/>
    <n v="1759.34"/>
  </r>
  <r>
    <s v="Id164"/>
    <n v="35.625"/>
    <n v="8.9"/>
    <s v="No"/>
    <s v="No"/>
    <s v="No"/>
    <n v="0"/>
    <s v="yes"/>
    <x v="0"/>
    <x v="0"/>
    <n v="1769.53"/>
  </r>
  <r>
    <s v="Id165"/>
    <n v="42.69"/>
    <n v="4.8899999999999997"/>
    <s v="No"/>
    <s v="No"/>
    <s v="Yes"/>
    <n v="1"/>
    <s v="yes"/>
    <x v="0"/>
    <x v="2"/>
    <n v="1815.88"/>
  </r>
  <r>
    <s v="Id166"/>
    <n v="37.869999999999997"/>
    <n v="4.29"/>
    <s v="yes"/>
    <s v="No"/>
    <s v="Yes"/>
    <n v="1"/>
    <s v="yes"/>
    <x v="0"/>
    <x v="2"/>
    <n v="1822.54"/>
  </r>
  <r>
    <s v="Id167"/>
    <n v="40.61"/>
    <n v="8"/>
    <s v="yes"/>
    <s v="No"/>
    <s v="No"/>
    <n v="1"/>
    <s v="yes"/>
    <x v="0"/>
    <x v="0"/>
    <n v="1824.29"/>
  </r>
  <r>
    <s v="Id168"/>
    <n v="30.78"/>
    <n v="4.67"/>
    <s v="yes"/>
    <s v="No"/>
    <s v="No"/>
    <n v="0"/>
    <s v="yes"/>
    <x v="0"/>
    <x v="2"/>
    <n v="1826.84"/>
  </r>
  <r>
    <s v="Id169"/>
    <n v="49.49"/>
    <n v="4.5"/>
    <s v="No"/>
    <s v="No"/>
    <s v="No"/>
    <n v="0"/>
    <s v="yes"/>
    <x v="0"/>
    <x v="2"/>
    <n v="1832.09"/>
  </r>
  <r>
    <s v="Id170"/>
    <n v="37.619999999999997"/>
    <n v="6.32"/>
    <s v="yes"/>
    <s v="yes"/>
    <s v="No"/>
    <n v="2"/>
    <s v="yes"/>
    <x v="0"/>
    <x v="1"/>
    <n v="1837.24"/>
  </r>
  <r>
    <s v="Id171"/>
    <n v="36.08"/>
    <n v="6.1"/>
    <s v="yes"/>
    <s v="No"/>
    <s v="No"/>
    <n v="1"/>
    <s v="yes"/>
    <x v="0"/>
    <x v="1"/>
    <n v="1837.28"/>
  </r>
  <r>
    <s v="Id172"/>
    <n v="33.5"/>
    <n v="5.4"/>
    <s v="No"/>
    <s v="No"/>
    <s v="No"/>
    <n v="0"/>
    <s v="yes"/>
    <x v="0"/>
    <x v="2"/>
    <n v="1842.52"/>
  </r>
  <r>
    <s v="Id173"/>
    <n v="47.46"/>
    <n v="6.24"/>
    <s v="yes"/>
    <s v="No"/>
    <s v="No"/>
    <n v="1"/>
    <s v="yes"/>
    <x v="0"/>
    <x v="1"/>
    <n v="1850.55"/>
  </r>
  <r>
    <s v="Id174"/>
    <n v="49.24"/>
    <n v="4.45"/>
    <s v="No"/>
    <s v="No"/>
    <s v="No"/>
    <n v="0"/>
    <s v="yes"/>
    <x v="0"/>
    <x v="2"/>
    <n v="1863.45"/>
  </r>
  <r>
    <s v="Id175"/>
    <n v="54.4"/>
    <n v="5.22"/>
    <s v="No"/>
    <s v="No"/>
    <s v="No"/>
    <n v="1"/>
    <s v="yes"/>
    <x v="0"/>
    <x v="2"/>
    <n v="1865.98"/>
  </r>
  <r>
    <s v="Id176"/>
    <n v="35.53"/>
    <n v="4.6100000000000003"/>
    <s v="No"/>
    <s v="No"/>
    <s v="No"/>
    <n v="1"/>
    <s v="yes"/>
    <x v="0"/>
    <x v="2"/>
    <n v="1875.34"/>
  </r>
  <r>
    <s v="Id177"/>
    <n v="39.729999999999997"/>
    <n v="6.24"/>
    <s v="No"/>
    <s v="No"/>
    <s v="No"/>
    <n v="0"/>
    <s v="yes"/>
    <x v="0"/>
    <x v="1"/>
    <n v="1877.93"/>
  </r>
  <r>
    <s v="Id178"/>
    <n v="35.68"/>
    <n v="10.039999999999999"/>
    <s v="No"/>
    <s v="No"/>
    <s v="No"/>
    <n v="0"/>
    <s v="yes"/>
    <x v="0"/>
    <x v="0"/>
    <n v="1880.07"/>
  </r>
  <r>
    <s v="Id179"/>
    <n v="48.86"/>
    <n v="6.09"/>
    <s v="No"/>
    <s v="No"/>
    <s v="No"/>
    <n v="0"/>
    <s v="yes"/>
    <x v="0"/>
    <x v="1"/>
    <n v="1880.49"/>
  </r>
  <r>
    <s v="Id180"/>
    <n v="34.799999999999997"/>
    <n v="11.4"/>
    <s v="yes"/>
    <s v="No"/>
    <s v="Yes"/>
    <n v="1"/>
    <s v="No"/>
    <x v="0"/>
    <x v="0"/>
    <n v="1906.36"/>
  </r>
  <r>
    <s v="Id181"/>
    <n v="32.49"/>
    <n v="4.29"/>
    <s v="No"/>
    <s v="No"/>
    <s v="Yes"/>
    <n v="1"/>
    <s v="yes"/>
    <x v="0"/>
    <x v="2"/>
    <n v="1908.9"/>
  </r>
  <r>
    <s v="Id182"/>
    <n v="39"/>
    <n v="5.7"/>
    <s v="No"/>
    <s v="No"/>
    <s v="No"/>
    <n v="2"/>
    <s v="yes"/>
    <x v="0"/>
    <x v="1"/>
    <n v="1909.53"/>
  </r>
  <r>
    <s v="Id183"/>
    <n v="35.299999999999997"/>
    <n v="6.09"/>
    <s v="No"/>
    <s v="No"/>
    <s v="No"/>
    <n v="1"/>
    <s v="yes"/>
    <x v="0"/>
    <x v="1"/>
    <n v="1917.32"/>
  </r>
  <r>
    <s v="Id184"/>
    <n v="33.42"/>
    <n v="10.67"/>
    <s v="No"/>
    <s v="No"/>
    <s v="No"/>
    <n v="0"/>
    <s v="yes"/>
    <x v="0"/>
    <x v="0"/>
    <n v="1964.78"/>
  </r>
  <r>
    <s v="Id185"/>
    <n v="37.18"/>
    <n v="6.75"/>
    <s v="yes"/>
    <s v="No"/>
    <s v="No"/>
    <n v="2"/>
    <s v="yes"/>
    <x v="0"/>
    <x v="0"/>
    <n v="1967.02"/>
  </r>
  <r>
    <s v="Id186"/>
    <n v="33.33"/>
    <n v="9.26"/>
    <s v="yes"/>
    <s v="No"/>
    <s v="No"/>
    <n v="2"/>
    <s v="No"/>
    <x v="0"/>
    <x v="0"/>
    <n v="1969.61"/>
  </r>
  <r>
    <s v="Id187"/>
    <n v="53.21"/>
    <n v="4.2699999999999996"/>
    <s v="No"/>
    <s v="No"/>
    <s v="No"/>
    <n v="1"/>
    <s v="yes"/>
    <x v="0"/>
    <x v="2"/>
    <n v="1972.95"/>
  </r>
  <r>
    <s v="Id188"/>
    <n v="38.729999999999997"/>
    <n v="11.51"/>
    <s v="No"/>
    <s v="No"/>
    <s v="No"/>
    <n v="2"/>
    <s v="yes"/>
    <x v="0"/>
    <x v="0"/>
    <n v="1977.82"/>
  </r>
  <r>
    <s v="Id189"/>
    <n v="29.73"/>
    <n v="7.22"/>
    <s v="No"/>
    <s v="No"/>
    <s v="No"/>
    <n v="0"/>
    <s v="yes"/>
    <x v="1"/>
    <x v="0"/>
    <n v="1980.07"/>
  </r>
  <r>
    <s v="Id190"/>
    <n v="34.700000000000003"/>
    <n v="4.37"/>
    <s v="No"/>
    <s v="No"/>
    <s v="Yes"/>
    <n v="1"/>
    <s v="yes"/>
    <x v="0"/>
    <x v="2"/>
    <n v="1981.58"/>
  </r>
  <r>
    <s v="Id191"/>
    <n v="38.28"/>
    <n v="11.56"/>
    <s v="yes"/>
    <s v="No"/>
    <s v="No"/>
    <n v="1"/>
    <s v="yes"/>
    <x v="0"/>
    <x v="0"/>
    <n v="1984.45"/>
  </r>
  <r>
    <s v="Id192"/>
    <n v="33.57"/>
    <n v="8.82"/>
    <s v="yes"/>
    <s v="No"/>
    <s v="No"/>
    <n v="0"/>
    <s v="yes"/>
    <x v="0"/>
    <x v="0"/>
    <n v="1986.93"/>
  </r>
  <r>
    <s v="Id193"/>
    <n v="52.06"/>
    <n v="4.6900000000000004"/>
    <s v="No"/>
    <s v="No"/>
    <s v="No"/>
    <n v="1"/>
    <s v="yes"/>
    <x v="0"/>
    <x v="2"/>
    <n v="2007.95"/>
  </r>
  <r>
    <s v="Id194"/>
    <n v="38.17"/>
    <n v="4.53"/>
    <s v="No"/>
    <s v="yes"/>
    <s v="No"/>
    <n v="1"/>
    <s v="yes"/>
    <x v="0"/>
    <x v="2"/>
    <n v="2020.18"/>
  </r>
  <r>
    <s v="Id195"/>
    <n v="36.954999999999998"/>
    <n v="5.84"/>
    <s v="No"/>
    <s v="No"/>
    <s v="Yes"/>
    <n v="1"/>
    <s v="yes"/>
    <x v="0"/>
    <x v="1"/>
    <n v="2020.55"/>
  </r>
  <r>
    <s v="Id196"/>
    <n v="34.4"/>
    <n v="4.9000000000000004"/>
    <s v="No"/>
    <s v="No"/>
    <s v="Yes"/>
    <n v="1"/>
    <s v="yes"/>
    <x v="0"/>
    <x v="2"/>
    <n v="2026.97"/>
  </r>
  <r>
    <s v="Id197"/>
    <n v="31.73"/>
    <n v="4.3"/>
    <s v="No"/>
    <s v="No"/>
    <s v="No"/>
    <n v="0"/>
    <s v="yes"/>
    <x v="0"/>
    <x v="2"/>
    <n v="2045.69"/>
  </r>
  <r>
    <s v="Id198"/>
    <n v="36.64"/>
    <n v="11.34"/>
    <s v="No"/>
    <s v="No"/>
    <s v="No"/>
    <n v="0"/>
    <s v="yes"/>
    <x v="0"/>
    <x v="0"/>
    <n v="2055.3200000000002"/>
  </r>
  <r>
    <s v="Id199"/>
    <n v="36.85"/>
    <n v="5.88"/>
    <s v="No"/>
    <s v="yes"/>
    <s v="No"/>
    <n v="1"/>
    <s v="yes"/>
    <x v="0"/>
    <x v="1"/>
    <n v="2094.1"/>
  </r>
  <r>
    <s v="Id200"/>
    <n v="33.33"/>
    <n v="5.01"/>
    <s v="yes"/>
    <s v="No"/>
    <s v="Yes"/>
    <n v="1"/>
    <s v="yes"/>
    <x v="0"/>
    <x v="2"/>
    <n v="2102.2600000000002"/>
  </r>
  <r>
    <s v="Id201"/>
    <n v="39.14"/>
    <n v="4.4000000000000004"/>
    <s v="No"/>
    <s v="No"/>
    <s v="Yes"/>
    <n v="1"/>
    <s v="yes"/>
    <x v="0"/>
    <x v="2"/>
    <n v="2103.08"/>
  </r>
  <r>
    <s v="Id202"/>
    <n v="32.9"/>
    <n v="6.26"/>
    <s v="yes"/>
    <s v="No"/>
    <s v="No"/>
    <n v="0"/>
    <s v="yes"/>
    <x v="0"/>
    <x v="1"/>
    <n v="2104.11"/>
  </r>
  <r>
    <s v="Id203"/>
    <n v="29.78"/>
    <n v="10.27"/>
    <s v="yes"/>
    <s v="No"/>
    <s v="Yes"/>
    <n v="1"/>
    <s v="yes"/>
    <x v="1"/>
    <x v="0"/>
    <n v="2106.2600000000002"/>
  </r>
  <r>
    <s v="Id204"/>
    <n v="32.78"/>
    <n v="5.27"/>
    <s v="No"/>
    <s v="No"/>
    <s v="No"/>
    <n v="0"/>
    <s v="yes"/>
    <x v="0"/>
    <x v="2"/>
    <n v="2117.34"/>
  </r>
  <r>
    <s v="Id205"/>
    <n v="41.65"/>
    <n v="10.73"/>
    <s v="yes"/>
    <s v="No"/>
    <s v="No"/>
    <n v="0"/>
    <s v="yes"/>
    <x v="0"/>
    <x v="0"/>
    <n v="2118.61"/>
  </r>
  <r>
    <s v="Id206"/>
    <n v="50.79"/>
    <n v="4.45"/>
    <s v="No"/>
    <s v="No"/>
    <s v="No"/>
    <n v="1"/>
    <s v="yes"/>
    <x v="0"/>
    <x v="2"/>
    <n v="2128.4299999999998"/>
  </r>
  <r>
    <s v="Id207"/>
    <n v="35.43"/>
    <n v="5.25"/>
    <s v="yes"/>
    <s v="No"/>
    <s v="No"/>
    <n v="0"/>
    <s v="yes"/>
    <x v="0"/>
    <x v="2"/>
    <n v="2130.6799999999998"/>
  </r>
  <r>
    <s v="Id208"/>
    <n v="35.25"/>
    <n v="9.51"/>
    <s v="No"/>
    <s v="No"/>
    <s v="No"/>
    <n v="0"/>
    <s v="yes"/>
    <x v="0"/>
    <x v="0"/>
    <n v="2134.9"/>
  </r>
  <r>
    <s v="Id209"/>
    <n v="36.85"/>
    <n v="11.12"/>
    <s v="No"/>
    <s v="No"/>
    <s v="No"/>
    <n v="0"/>
    <s v="yes"/>
    <x v="0"/>
    <x v="0"/>
    <n v="2136.88"/>
  </r>
  <r>
    <s v="Id210"/>
    <n v="31.02"/>
    <n v="4.5599999999999996"/>
    <s v="No"/>
    <s v="yes"/>
    <s v="No"/>
    <n v="1"/>
    <s v="yes"/>
    <x v="0"/>
    <x v="2"/>
    <n v="2137.65"/>
  </r>
  <r>
    <s v="Id211"/>
    <n v="35.6"/>
    <n v="4.0199999999999996"/>
    <s v="yes"/>
    <s v="yes"/>
    <s v="No"/>
    <n v="2"/>
    <s v="yes"/>
    <x v="0"/>
    <x v="2"/>
    <n v="2138.0700000000002"/>
  </r>
  <r>
    <s v="Id212"/>
    <n v="34.39"/>
    <n v="8.7200000000000006"/>
    <s v="No"/>
    <s v="No"/>
    <s v="No"/>
    <n v="0"/>
    <s v="yes"/>
    <x v="0"/>
    <x v="0"/>
    <n v="2144.85"/>
  </r>
  <r>
    <s v="Id213"/>
    <n v="29.06"/>
    <n v="6.25"/>
    <s v="yes"/>
    <s v="No"/>
    <s v="No"/>
    <n v="1"/>
    <s v="yes"/>
    <x v="1"/>
    <x v="1"/>
    <n v="2150.4699999999998"/>
  </r>
  <r>
    <s v="Id214"/>
    <n v="35.799999999999997"/>
    <n v="7.32"/>
    <s v="No"/>
    <s v="No"/>
    <s v="No"/>
    <n v="2"/>
    <s v="yes"/>
    <x v="0"/>
    <x v="0"/>
    <n v="2154.36"/>
  </r>
  <r>
    <s v="Id215"/>
    <n v="49.8"/>
    <n v="4.24"/>
    <s v="No"/>
    <s v="No"/>
    <s v="No"/>
    <n v="1"/>
    <s v="yes"/>
    <x v="0"/>
    <x v="2"/>
    <n v="2155.6799999999998"/>
  </r>
  <r>
    <s v="Id216"/>
    <n v="35.71"/>
    <n v="6.84"/>
    <s v="No"/>
    <s v="No"/>
    <s v="No"/>
    <n v="2"/>
    <s v="yes"/>
    <x v="0"/>
    <x v="0"/>
    <n v="2156.75"/>
  </r>
  <r>
    <s v="Id217"/>
    <n v="30.8"/>
    <n v="5.23"/>
    <s v="yes"/>
    <s v="No"/>
    <s v="No"/>
    <n v="1"/>
    <s v="yes"/>
    <x v="0"/>
    <x v="2"/>
    <n v="2166.73"/>
  </r>
  <r>
    <s v="Id218"/>
    <n v="33.69"/>
    <n v="9.68"/>
    <s v="No"/>
    <s v="No"/>
    <s v="No"/>
    <n v="0"/>
    <s v="yes"/>
    <x v="0"/>
    <x v="0"/>
    <n v="2170.08"/>
  </r>
  <r>
    <s v="Id219"/>
    <n v="42.27"/>
    <n v="6.05"/>
    <s v="yes"/>
    <s v="No"/>
    <s v="No"/>
    <n v="1"/>
    <s v="yes"/>
    <x v="0"/>
    <x v="1"/>
    <n v="2193.1999999999998"/>
  </r>
  <r>
    <s v="Id220"/>
    <n v="53.25"/>
    <n v="6.11"/>
    <s v="yes"/>
    <s v="No"/>
    <s v="Yes"/>
    <n v="1"/>
    <s v="yes"/>
    <x v="0"/>
    <x v="1"/>
    <n v="2196.4699999999998"/>
  </r>
  <r>
    <s v="Id221"/>
    <n v="26.8"/>
    <n v="10.93"/>
    <s v="yes"/>
    <s v="No"/>
    <s v="No"/>
    <n v="0"/>
    <s v="No"/>
    <x v="1"/>
    <x v="0"/>
    <n v="2198.19"/>
  </r>
  <r>
    <s v="Id222"/>
    <n v="28.5"/>
    <n v="5.12"/>
    <s v="No"/>
    <s v="No"/>
    <s v="No"/>
    <n v="1"/>
    <s v="yes"/>
    <x v="1"/>
    <x v="2"/>
    <n v="2200.83"/>
  </r>
  <r>
    <s v="Id223"/>
    <n v="22.895"/>
    <n v="5.72"/>
    <s v="No"/>
    <s v="No"/>
    <s v="No"/>
    <n v="0"/>
    <s v="yes"/>
    <x v="2"/>
    <x v="1"/>
    <n v="2201.1"/>
  </r>
  <r>
    <s v="Id224"/>
    <n v="34.06"/>
    <n v="11.83"/>
    <s v="yes"/>
    <s v="No"/>
    <s v="No"/>
    <n v="1"/>
    <s v="yes"/>
    <x v="0"/>
    <x v="0"/>
    <n v="2203.4699999999998"/>
  </r>
  <r>
    <s v="Id225"/>
    <n v="36.409999999999997"/>
    <n v="4.55"/>
    <s v="No"/>
    <s v="No"/>
    <s v="No"/>
    <n v="0"/>
    <s v="yes"/>
    <x v="0"/>
    <x v="2"/>
    <n v="2203.7399999999998"/>
  </r>
  <r>
    <s v="Id226"/>
    <n v="52.3"/>
    <n v="4.87"/>
    <s v="yes"/>
    <s v="No"/>
    <s v="Yes"/>
    <n v="1"/>
    <s v="yes"/>
    <x v="0"/>
    <x v="2"/>
    <n v="2205.98"/>
  </r>
  <r>
    <s v="Id227"/>
    <n v="52.66"/>
    <n v="4.45"/>
    <s v="No"/>
    <s v="No"/>
    <s v="No"/>
    <n v="1"/>
    <s v="yes"/>
    <x v="0"/>
    <x v="2"/>
    <n v="2207.6999999999998"/>
  </r>
  <r>
    <s v="Id228"/>
    <n v="29.57"/>
    <n v="9.42"/>
    <s v="yes"/>
    <s v="No"/>
    <s v="No"/>
    <n v="0"/>
    <s v="yes"/>
    <x v="1"/>
    <x v="0"/>
    <n v="2211.13"/>
  </r>
  <r>
    <s v="Id229"/>
    <n v="36.99"/>
    <n v="5.37"/>
    <s v="yes"/>
    <s v="No"/>
    <s v="Yes"/>
    <n v="1"/>
    <s v="yes"/>
    <x v="0"/>
    <x v="2"/>
    <n v="2213.21"/>
  </r>
  <r>
    <s v="Id230"/>
    <n v="31.4"/>
    <n v="4.5999999999999996"/>
    <s v="yes"/>
    <s v="No"/>
    <s v="No"/>
    <n v="1"/>
    <s v="yes"/>
    <x v="0"/>
    <x v="2"/>
    <n v="2217.4699999999998"/>
  </r>
  <r>
    <s v="Id231"/>
    <n v="34.9"/>
    <n v="6.22"/>
    <s v="No"/>
    <s v="No"/>
    <s v="Yes"/>
    <n v="1"/>
    <s v="yes"/>
    <x v="0"/>
    <x v="1"/>
    <n v="2217.6"/>
  </r>
  <r>
    <s v="Id232"/>
    <n v="31.13"/>
    <n v="4.5199999999999996"/>
    <s v="yes"/>
    <s v="No"/>
    <s v="No"/>
    <n v="1"/>
    <s v="yes"/>
    <x v="0"/>
    <x v="2"/>
    <n v="2219.4499999999998"/>
  </r>
  <r>
    <s v="Id233"/>
    <n v="34.799999999999997"/>
    <n v="6.18"/>
    <s v="No"/>
    <s v="No"/>
    <s v="Yes"/>
    <n v="1"/>
    <s v="yes"/>
    <x v="0"/>
    <x v="1"/>
    <n v="2221.56"/>
  </r>
  <r>
    <s v="Id234"/>
    <n v="31.68"/>
    <n v="4.4000000000000004"/>
    <s v="No"/>
    <s v="No"/>
    <s v="No"/>
    <n v="0"/>
    <s v="yes"/>
    <x v="0"/>
    <x v="2"/>
    <n v="2250.84"/>
  </r>
  <r>
    <s v="Id235"/>
    <n v="33.534999999999997"/>
    <n v="6.23"/>
    <s v="No"/>
    <s v="yes"/>
    <s v="No"/>
    <n v="1"/>
    <s v="yes"/>
    <x v="0"/>
    <x v="1"/>
    <n v="2254.8000000000002"/>
  </r>
  <r>
    <s v="Id236"/>
    <n v="31.92"/>
    <n v="5.33"/>
    <s v="yes"/>
    <s v="No"/>
    <s v="No"/>
    <n v="0"/>
    <s v="yes"/>
    <x v="0"/>
    <x v="2"/>
    <n v="2257.48"/>
  </r>
  <r>
    <s v="Id237"/>
    <n v="32.700000000000003"/>
    <n v="4.09"/>
    <s v="No"/>
    <s v="No"/>
    <s v="No"/>
    <n v="1"/>
    <s v="yes"/>
    <x v="0"/>
    <x v="2"/>
    <n v="2261.5700000000002"/>
  </r>
  <r>
    <s v="Id238"/>
    <n v="41.25"/>
    <n v="5.19"/>
    <s v="No"/>
    <s v="No"/>
    <s v="No"/>
    <n v="0"/>
    <s v="yes"/>
    <x v="0"/>
    <x v="2"/>
    <n v="2277.7199999999998"/>
  </r>
  <r>
    <s v="Id239"/>
    <n v="33.11"/>
    <n v="4.12"/>
    <s v="No"/>
    <s v="No"/>
    <s v="Yes"/>
    <n v="1"/>
    <s v="yes"/>
    <x v="0"/>
    <x v="2"/>
    <n v="2295.2399999999998"/>
  </r>
  <r>
    <s v="Id240"/>
    <n v="36.159999999999997"/>
    <n v="5.0999999999999996"/>
    <s v="No"/>
    <s v="No"/>
    <s v="No"/>
    <n v="1"/>
    <s v="yes"/>
    <x v="0"/>
    <x v="2"/>
    <n v="2302.3000000000002"/>
  </r>
  <r>
    <s v="Id241"/>
    <n v="33.72"/>
    <n v="6.21"/>
    <s v="yes"/>
    <s v="No"/>
    <s v="Yes"/>
    <n v="1"/>
    <s v="yes"/>
    <x v="0"/>
    <x v="1"/>
    <n v="2304"/>
  </r>
  <r>
    <s v="Id242"/>
    <n v="37.74"/>
    <n v="9.5299999999999994"/>
    <s v="yes"/>
    <s v="No"/>
    <s v="No"/>
    <n v="1"/>
    <s v="yes"/>
    <x v="0"/>
    <x v="0"/>
    <n v="2322.62"/>
  </r>
  <r>
    <s v="Id243"/>
    <n v="48.75"/>
    <n v="4.6399999999999997"/>
    <s v="yes"/>
    <s v="No"/>
    <s v="No"/>
    <n v="1"/>
    <s v="yes"/>
    <x v="0"/>
    <x v="2"/>
    <n v="2331.52"/>
  </r>
  <r>
    <s v="Id244"/>
    <n v="31.065000000000001"/>
    <n v="5.05"/>
    <s v="No"/>
    <s v="No"/>
    <s v="No"/>
    <n v="1"/>
    <s v="yes"/>
    <x v="0"/>
    <x v="2"/>
    <n v="2352.9699999999998"/>
  </r>
  <r>
    <s v="Id245"/>
    <n v="23.55"/>
    <n v="10.38"/>
    <s v="No"/>
    <s v="No"/>
    <s v="No"/>
    <n v="0"/>
    <s v="yes"/>
    <x v="2"/>
    <x v="0"/>
    <n v="2362.23"/>
  </r>
  <r>
    <s v="Id246"/>
    <n v="30.18"/>
    <n v="8.31"/>
    <s v="yes"/>
    <s v="No"/>
    <s v="No"/>
    <n v="1"/>
    <s v="yes"/>
    <x v="0"/>
    <x v="0"/>
    <n v="2373.3000000000002"/>
  </r>
  <r>
    <s v="Id247"/>
    <n v="29.94"/>
    <n v="7.59"/>
    <s v="No"/>
    <s v="No"/>
    <s v="No"/>
    <n v="0"/>
    <s v="yes"/>
    <x v="3"/>
    <x v="0"/>
    <n v="2395.17"/>
  </r>
  <r>
    <s v="Id248"/>
    <n v="31.4"/>
    <n v="5.49"/>
    <s v="No"/>
    <s v="No"/>
    <s v="No"/>
    <n v="0"/>
    <s v="yes"/>
    <x v="0"/>
    <x v="2"/>
    <n v="2396.1"/>
  </r>
  <r>
    <s v="Id249"/>
    <n v="53.06"/>
    <n v="11.68"/>
    <s v="No"/>
    <s v="No"/>
    <s v="No"/>
    <n v="0"/>
    <s v="yes"/>
    <x v="0"/>
    <x v="0"/>
    <n v="2404.73"/>
  </r>
  <r>
    <s v="Id250"/>
    <n v="30.25"/>
    <n v="4.1900000000000004"/>
    <s v="No"/>
    <s v="No"/>
    <s v="No"/>
    <n v="2"/>
    <s v="yes"/>
    <x v="0"/>
    <x v="2"/>
    <n v="2416.96"/>
  </r>
  <r>
    <s v="Id251"/>
    <n v="46.68"/>
    <n v="4.01"/>
    <s v="No"/>
    <s v="No"/>
    <s v="No"/>
    <n v="0"/>
    <s v="yes"/>
    <x v="0"/>
    <x v="2"/>
    <n v="2438.06"/>
  </r>
  <r>
    <s v="Id252"/>
    <n v="30.4"/>
    <n v="5.91"/>
    <s v="No"/>
    <s v="yes"/>
    <s v="No"/>
    <n v="2"/>
    <s v="yes"/>
    <x v="0"/>
    <x v="1"/>
    <n v="2457.21"/>
  </r>
  <r>
    <s v="Id253"/>
    <n v="30.2"/>
    <n v="4.47"/>
    <s v="yes"/>
    <s v="No"/>
    <s v="Yes"/>
    <n v="1"/>
    <s v="yes"/>
    <x v="0"/>
    <x v="2"/>
    <n v="2457.5"/>
  </r>
  <r>
    <s v="Id254"/>
    <n v="51.18"/>
    <n v="4.5599999999999996"/>
    <s v="yes"/>
    <s v="yes"/>
    <s v="No"/>
    <n v="2"/>
    <s v="yes"/>
    <x v="0"/>
    <x v="2"/>
    <n v="2459.7199999999998"/>
  </r>
  <r>
    <s v="Id255"/>
    <n v="22.18"/>
    <n v="9.9"/>
    <s v="No"/>
    <s v="No"/>
    <s v="No"/>
    <n v="0"/>
    <s v="yes"/>
    <x v="2"/>
    <x v="0"/>
    <n v="2464.62"/>
  </r>
  <r>
    <s v="Id256"/>
    <n v="31.92"/>
    <n v="5.1100000000000003"/>
    <s v="No"/>
    <s v="No"/>
    <s v="Yes"/>
    <n v="1"/>
    <s v="yes"/>
    <x v="0"/>
    <x v="2"/>
    <n v="2473.33"/>
  </r>
  <r>
    <s v="Id257"/>
    <n v="31.73"/>
    <n v="5.73"/>
    <s v="No"/>
    <s v="yes"/>
    <s v="No"/>
    <n v="1"/>
    <s v="yes"/>
    <x v="0"/>
    <x v="1"/>
    <n v="2480.98"/>
  </r>
  <r>
    <s v="Id258"/>
    <n v="45.52"/>
    <n v="6.04"/>
    <s v="No"/>
    <s v="No"/>
    <s v="Yes"/>
    <n v="1"/>
    <s v="yes"/>
    <x v="0"/>
    <x v="1"/>
    <n v="2483.7399999999998"/>
  </r>
  <r>
    <s v="Id259"/>
    <n v="52.81"/>
    <n v="5.19"/>
    <s v="No"/>
    <s v="No"/>
    <s v="Yes"/>
    <n v="1"/>
    <s v="yes"/>
    <x v="0"/>
    <x v="2"/>
    <n v="2494.02"/>
  </r>
  <r>
    <s v="Id260"/>
    <n v="33.58"/>
    <n v="5.56"/>
    <s v="No"/>
    <s v="No"/>
    <s v="No"/>
    <n v="1"/>
    <s v="yes"/>
    <x v="0"/>
    <x v="2"/>
    <n v="2497.04"/>
  </r>
  <r>
    <s v="Id261"/>
    <n v="30.684999999999999"/>
    <n v="8.23"/>
    <s v="No"/>
    <s v="No"/>
    <s v="No"/>
    <n v="0"/>
    <s v="yes"/>
    <x v="0"/>
    <x v="0"/>
    <n v="2498.41"/>
  </r>
  <r>
    <s v="Id262"/>
    <n v="37.524999999999999"/>
    <n v="9.0299999999999994"/>
    <s v="yes"/>
    <s v="No"/>
    <s v="No"/>
    <n v="2"/>
    <s v="No"/>
    <x v="0"/>
    <x v="0"/>
    <n v="2500.9299999999998"/>
  </r>
  <r>
    <s v="Id263"/>
    <n v="34.5"/>
    <n v="4.07"/>
    <s v="yes"/>
    <s v="No"/>
    <s v="No"/>
    <n v="0"/>
    <s v="yes"/>
    <x v="0"/>
    <x v="2"/>
    <n v="2510.79"/>
  </r>
  <r>
    <s v="Id264"/>
    <n v="28.16"/>
    <n v="5.77"/>
    <s v="No"/>
    <s v="No"/>
    <s v="No"/>
    <n v="2"/>
    <s v="yes"/>
    <x v="1"/>
    <x v="1"/>
    <n v="2523.17"/>
  </r>
  <r>
    <s v="Id265"/>
    <n v="30.02"/>
    <n v="5.98"/>
    <s v="No"/>
    <s v="No"/>
    <s v="Yes"/>
    <n v="1"/>
    <s v="yes"/>
    <x v="0"/>
    <x v="1"/>
    <n v="2527.8200000000002"/>
  </r>
  <r>
    <s v="Id266"/>
    <n v="37.82"/>
    <n v="6.01"/>
    <s v="No"/>
    <s v="No"/>
    <s v="No"/>
    <n v="0"/>
    <s v="yes"/>
    <x v="0"/>
    <x v="1"/>
    <n v="2534.39"/>
  </r>
  <r>
    <s v="Id267"/>
    <n v="33.14"/>
    <n v="5.67"/>
    <s v="yes"/>
    <s v="No"/>
    <s v="No"/>
    <n v="0"/>
    <s v="yes"/>
    <x v="0"/>
    <x v="2"/>
    <n v="2540.39"/>
  </r>
  <r>
    <s v="Id268"/>
    <n v="25.14"/>
    <n v="6.02"/>
    <s v="yes"/>
    <s v="No"/>
    <s v="Yes"/>
    <n v="1"/>
    <s v="yes"/>
    <x v="1"/>
    <x v="1"/>
    <n v="2545.6799999999998"/>
  </r>
  <r>
    <s v="Id269"/>
    <n v="20.18"/>
    <n v="11.19"/>
    <s v="No"/>
    <s v="No"/>
    <s v="No"/>
    <n v="0"/>
    <s v="yes"/>
    <x v="2"/>
    <x v="0"/>
    <n v="2566.4699999999998"/>
  </r>
  <r>
    <s v="Id270"/>
    <n v="44.36"/>
    <n v="5.1100000000000003"/>
    <s v="No"/>
    <s v="No"/>
    <s v="No"/>
    <n v="0"/>
    <s v="yes"/>
    <x v="0"/>
    <x v="2"/>
    <n v="2585.04"/>
  </r>
  <r>
    <s v="Id271"/>
    <n v="23.82"/>
    <n v="10.85"/>
    <s v="yes"/>
    <s v="No"/>
    <s v="No"/>
    <n v="0"/>
    <s v="yes"/>
    <x v="2"/>
    <x v="0"/>
    <n v="2585.27"/>
  </r>
  <r>
    <s v="Id272"/>
    <n v="45"/>
    <n v="5.24"/>
    <s v="yes"/>
    <s v="No"/>
    <s v="No"/>
    <n v="1"/>
    <s v="yes"/>
    <x v="0"/>
    <x v="2"/>
    <n v="2585.85"/>
  </r>
  <r>
    <s v="Id273"/>
    <n v="26.62"/>
    <n v="10.08"/>
    <s v="No"/>
    <s v="No"/>
    <s v="No"/>
    <n v="0"/>
    <s v="yes"/>
    <x v="1"/>
    <x v="0"/>
    <n v="2597.7800000000002"/>
  </r>
  <r>
    <s v="Id274"/>
    <n v="32.67"/>
    <n v="10.97"/>
    <s v="yes"/>
    <s v="No"/>
    <s v="No"/>
    <n v="0"/>
    <s v="yes"/>
    <x v="0"/>
    <x v="0"/>
    <n v="2632.99"/>
  </r>
  <r>
    <s v="Id275"/>
    <n v="44.44"/>
    <n v="4.9000000000000004"/>
    <s v="yes"/>
    <s v="No"/>
    <s v="No"/>
    <n v="1"/>
    <s v="yes"/>
    <x v="0"/>
    <x v="2"/>
    <n v="2639.04"/>
  </r>
  <r>
    <s v="Id276"/>
    <n v="28.31"/>
    <n v="5.33"/>
    <s v="No"/>
    <s v="No"/>
    <s v="No"/>
    <n v="0"/>
    <s v="yes"/>
    <x v="1"/>
    <x v="2"/>
    <n v="2643.27"/>
  </r>
  <r>
    <s v="Id277"/>
    <n v="25.05"/>
    <n v="4.6100000000000003"/>
    <s v="No"/>
    <s v="No"/>
    <s v="No"/>
    <n v="2"/>
    <s v="yes"/>
    <x v="1"/>
    <x v="2"/>
    <n v="2680.95"/>
  </r>
  <r>
    <s v="Id278"/>
    <n v="28.34"/>
    <n v="8.18"/>
    <s v="No"/>
    <s v="No"/>
    <s v="No"/>
    <n v="0"/>
    <s v="yes"/>
    <x v="1"/>
    <x v="0"/>
    <n v="2684.69"/>
  </r>
  <r>
    <s v="Id279"/>
    <n v="17.765000000000001"/>
    <n v="5.62"/>
    <s v="No"/>
    <s v="No"/>
    <s v="No"/>
    <n v="0"/>
    <s v="yes"/>
    <x v="4"/>
    <x v="2"/>
    <n v="2689.5"/>
  </r>
  <r>
    <s v="Id280"/>
    <n v="36.119999999999997"/>
    <n v="5.82"/>
    <s v="No"/>
    <s v="No"/>
    <s v="No"/>
    <n v="0"/>
    <s v="yes"/>
    <x v="0"/>
    <x v="1"/>
    <n v="2690.11"/>
  </r>
  <r>
    <s v="Id281"/>
    <n v="23.19"/>
    <n v="7.66"/>
    <s v="No"/>
    <s v="No"/>
    <s v="No"/>
    <n v="0"/>
    <s v="yes"/>
    <x v="2"/>
    <x v="0"/>
    <n v="2699.57"/>
  </r>
  <r>
    <s v="Id282"/>
    <n v="35.99"/>
    <n v="4.2300000000000004"/>
    <s v="No"/>
    <s v="No"/>
    <s v="No"/>
    <n v="0"/>
    <s v="yes"/>
    <x v="0"/>
    <x v="2"/>
    <n v="2709.11"/>
  </r>
  <r>
    <s v="Id283"/>
    <n v="30.25"/>
    <n v="5.58"/>
    <s v="No"/>
    <s v="No"/>
    <s v="Yes"/>
    <n v="1"/>
    <s v="yes"/>
    <x v="0"/>
    <x v="2"/>
    <n v="2709.24"/>
  </r>
  <r>
    <s v="Id284"/>
    <n v="26.24"/>
    <n v="6.26"/>
    <s v="yes"/>
    <s v="No"/>
    <s v="No"/>
    <n v="0"/>
    <s v="yes"/>
    <x v="1"/>
    <x v="1"/>
    <n v="2710.83"/>
  </r>
  <r>
    <s v="Id285"/>
    <n v="31.36"/>
    <n v="10.6"/>
    <s v="yes"/>
    <s v="No"/>
    <s v="No"/>
    <n v="0"/>
    <s v="yes"/>
    <x v="0"/>
    <x v="0"/>
    <n v="2719.28"/>
  </r>
  <r>
    <s v="Id286"/>
    <n v="25.69"/>
    <n v="4.78"/>
    <s v="yes"/>
    <s v="No"/>
    <s v="No"/>
    <n v="0"/>
    <s v="yes"/>
    <x v="1"/>
    <x v="2"/>
    <n v="2721.32"/>
  </r>
  <r>
    <s v="Id287"/>
    <n v="25.46"/>
    <n v="6.03"/>
    <s v="No"/>
    <s v="No"/>
    <s v="No"/>
    <n v="2"/>
    <s v="yes"/>
    <x v="1"/>
    <x v="1"/>
    <n v="2726.06"/>
  </r>
  <r>
    <s v="Id288"/>
    <n v="31.83"/>
    <n v="11.55"/>
    <s v="yes"/>
    <s v="No"/>
    <s v="No"/>
    <n v="1"/>
    <s v="yes"/>
    <x v="0"/>
    <x v="0"/>
    <n v="2727.4"/>
  </r>
  <r>
    <s v="Id289"/>
    <n v="24.43"/>
    <n v="7.59"/>
    <s v="yes"/>
    <s v="No"/>
    <s v="No"/>
    <n v="1"/>
    <s v="yes"/>
    <x v="2"/>
    <x v="0"/>
    <n v="2730.11"/>
  </r>
  <r>
    <s v="Id290"/>
    <n v="41.9"/>
    <n v="4.26"/>
    <s v="No"/>
    <s v="No"/>
    <s v="No"/>
    <n v="0"/>
    <s v="yes"/>
    <x v="0"/>
    <x v="2"/>
    <n v="2731.91"/>
  </r>
  <r>
    <s v="Id291"/>
    <n v="22.88"/>
    <n v="5.9"/>
    <s v="yes"/>
    <s v="No"/>
    <s v="Yes"/>
    <n v="1"/>
    <s v="yes"/>
    <x v="2"/>
    <x v="1"/>
    <n v="2741.95"/>
  </r>
  <r>
    <s v="Id292"/>
    <n v="29.734999999999999"/>
    <n v="7.79"/>
    <s v="No"/>
    <s v="No"/>
    <s v="No"/>
    <n v="0"/>
    <s v="No"/>
    <x v="1"/>
    <x v="0"/>
    <n v="2755.02"/>
  </r>
  <r>
    <s v="Id293"/>
    <n v="40.74"/>
    <n v="5.28"/>
    <s v="No"/>
    <s v="No"/>
    <s v="Yes"/>
    <n v="1"/>
    <s v="yes"/>
    <x v="0"/>
    <x v="2"/>
    <n v="2758.99"/>
  </r>
  <r>
    <s v="Id294"/>
    <n v="24.14"/>
    <n v="5.87"/>
    <s v="No"/>
    <s v="No"/>
    <s v="No"/>
    <n v="2"/>
    <s v="yes"/>
    <x v="2"/>
    <x v="1"/>
    <n v="2773.46"/>
  </r>
  <r>
    <s v="Id295"/>
    <n v="25.15"/>
    <n v="9.08"/>
    <s v="yes"/>
    <s v="No"/>
    <s v="No"/>
    <n v="1"/>
    <s v="yes"/>
    <x v="1"/>
    <x v="0"/>
    <n v="2775.19"/>
  </r>
  <r>
    <s v="Id296"/>
    <n v="28.71"/>
    <n v="5.2"/>
    <s v="No"/>
    <s v="No"/>
    <s v="No"/>
    <n v="1"/>
    <s v="yes"/>
    <x v="1"/>
    <x v="2"/>
    <n v="2775.19"/>
  </r>
  <r>
    <s v="Id297"/>
    <n v="23"/>
    <n v="5.48"/>
    <s v="No"/>
    <s v="No"/>
    <s v="No"/>
    <n v="0"/>
    <s v="yes"/>
    <x v="2"/>
    <x v="2"/>
    <n v="2789.06"/>
  </r>
  <r>
    <s v="Id298"/>
    <n v="36.86"/>
    <n v="11.95"/>
    <s v="No"/>
    <s v="No"/>
    <s v="No"/>
    <n v="0"/>
    <s v="No"/>
    <x v="0"/>
    <x v="0"/>
    <n v="2801.26"/>
  </r>
  <r>
    <s v="Id299"/>
    <n v="24.25"/>
    <n v="8.6999999999999993"/>
    <s v="yes"/>
    <s v="No"/>
    <s v="No"/>
    <n v="1"/>
    <s v="yes"/>
    <x v="2"/>
    <x v="0"/>
    <n v="2803.7"/>
  </r>
  <r>
    <s v="Id300"/>
    <n v="23.85"/>
    <n v="7.84"/>
    <s v="No"/>
    <s v="No"/>
    <s v="No"/>
    <n v="0"/>
    <s v="yes"/>
    <x v="2"/>
    <x v="0"/>
    <n v="2819.51"/>
  </r>
  <r>
    <s v="Id301"/>
    <n v="40.020000000000003"/>
    <n v="5.19"/>
    <s v="yes"/>
    <s v="No"/>
    <s v="No"/>
    <n v="1"/>
    <s v="yes"/>
    <x v="0"/>
    <x v="2"/>
    <n v="2842.76"/>
  </r>
  <r>
    <s v="Id302"/>
    <n v="19.170000000000002"/>
    <n v="8.41"/>
    <s v="No"/>
    <s v="No"/>
    <s v="No"/>
    <n v="0"/>
    <s v="yes"/>
    <x v="2"/>
    <x v="0"/>
    <n v="2850.68"/>
  </r>
  <r>
    <s v="Id303"/>
    <n v="43.53"/>
    <n v="5.86"/>
    <s v="yes"/>
    <s v="yes"/>
    <s v="No"/>
    <n v="2"/>
    <s v="yes"/>
    <x v="0"/>
    <x v="1"/>
    <n v="2855.44"/>
  </r>
  <r>
    <s v="Id304"/>
    <n v="46.06"/>
    <n v="4.18"/>
    <s v="No"/>
    <s v="yes"/>
    <s v="No"/>
    <n v="1"/>
    <s v="yes"/>
    <x v="0"/>
    <x v="2"/>
    <n v="2866.09"/>
  </r>
  <r>
    <s v="Id305"/>
    <n v="29.92"/>
    <n v="11.99"/>
    <s v="yes"/>
    <s v="No"/>
    <s v="No"/>
    <n v="2"/>
    <s v="yes"/>
    <x v="3"/>
    <x v="0"/>
    <n v="2867.12"/>
  </r>
  <r>
    <s v="Id306"/>
    <n v="28.46"/>
    <n v="4.8499999999999996"/>
    <s v="yes"/>
    <s v="No"/>
    <s v="No"/>
    <n v="1"/>
    <s v="yes"/>
    <x v="1"/>
    <x v="2"/>
    <n v="2897.32"/>
  </r>
  <r>
    <s v="Id307"/>
    <n v="24.56"/>
    <n v="6.18"/>
    <s v="yes"/>
    <s v="No"/>
    <s v="Yes"/>
    <n v="1"/>
    <s v="yes"/>
    <x v="2"/>
    <x v="1"/>
    <n v="2897.46"/>
  </r>
  <r>
    <s v="Id308"/>
    <n v="41.19"/>
    <n v="6.37"/>
    <s v="No"/>
    <s v="No"/>
    <s v="No"/>
    <n v="0"/>
    <s v="yes"/>
    <x v="0"/>
    <x v="1"/>
    <n v="2899.49"/>
  </r>
  <r>
    <s v="Id309"/>
    <n v="18.63"/>
    <n v="9.81"/>
    <s v="yes"/>
    <s v="No"/>
    <s v="No"/>
    <n v="2"/>
    <s v="yes"/>
    <x v="2"/>
    <x v="0"/>
    <n v="2902.91"/>
  </r>
  <r>
    <s v="Id310"/>
    <n v="26.26"/>
    <n v="11.8"/>
    <s v="yes"/>
    <s v="No"/>
    <s v="No"/>
    <n v="1"/>
    <s v="yes"/>
    <x v="1"/>
    <x v="0"/>
    <n v="2904.09"/>
  </r>
  <r>
    <s v="Id311"/>
    <n v="22.37"/>
    <n v="5.86"/>
    <s v="yes"/>
    <s v="No"/>
    <s v="Yes"/>
    <n v="1"/>
    <s v="yes"/>
    <x v="2"/>
    <x v="1"/>
    <n v="2913.57"/>
  </r>
  <r>
    <s v="Id312"/>
    <n v="39.619999999999997"/>
    <n v="4.28"/>
    <s v="No"/>
    <s v="No"/>
    <s v="No"/>
    <n v="1"/>
    <s v="yes"/>
    <x v="0"/>
    <x v="2"/>
    <n v="2927.06"/>
  </r>
  <r>
    <s v="Id313"/>
    <n v="18.329999999999998"/>
    <n v="4.16"/>
    <s v="yes"/>
    <s v="No"/>
    <s v="No"/>
    <n v="0"/>
    <s v="yes"/>
    <x v="4"/>
    <x v="2"/>
    <n v="2943.41"/>
  </r>
  <r>
    <s v="Id314"/>
    <n v="17.11"/>
    <n v="4.9800000000000004"/>
    <s v="yes"/>
    <s v="No"/>
    <s v="Yes"/>
    <n v="1"/>
    <s v="yes"/>
    <x v="4"/>
    <x v="2"/>
    <n v="2974.13"/>
  </r>
  <r>
    <s v="Id315"/>
    <n v="43.5"/>
    <n v="6.38"/>
    <s v="No"/>
    <s v="yes"/>
    <s v="No"/>
    <n v="1"/>
    <s v="yes"/>
    <x v="0"/>
    <x v="1"/>
    <n v="2979.52"/>
  </r>
  <r>
    <s v="Id316"/>
    <n v="25.364999999999998"/>
    <n v="5.19"/>
    <s v="No"/>
    <s v="No"/>
    <s v="No"/>
    <n v="2"/>
    <s v="No"/>
    <x v="1"/>
    <x v="2"/>
    <n v="2985.67"/>
  </r>
  <r>
    <s v="Id317"/>
    <n v="28.594999999999999"/>
    <n v="10.210000000000001"/>
    <s v="No"/>
    <s v="No"/>
    <s v="No"/>
    <n v="0"/>
    <s v="No"/>
    <x v="1"/>
    <x v="0"/>
    <n v="3012.22"/>
  </r>
  <r>
    <s v="Id318"/>
    <n v="29.83"/>
    <n v="9.6999999999999993"/>
    <s v="yes"/>
    <s v="No"/>
    <s v="Yes"/>
    <n v="1"/>
    <s v="yes"/>
    <x v="1"/>
    <x v="0"/>
    <n v="3018.04"/>
  </r>
  <r>
    <s v="Id319"/>
    <n v="24.7"/>
    <n v="10.25"/>
    <s v="No"/>
    <s v="No"/>
    <s v="No"/>
    <n v="3"/>
    <s v="No"/>
    <x v="2"/>
    <x v="0"/>
    <n v="3021.81"/>
  </r>
  <r>
    <s v="Id320"/>
    <n v="17.940000000000001"/>
    <n v="9.77"/>
    <s v="No"/>
    <s v="No"/>
    <s v="No"/>
    <n v="0"/>
    <s v="yes"/>
    <x v="4"/>
    <x v="0"/>
    <n v="3044.21"/>
  </r>
  <r>
    <s v="Id321"/>
    <n v="21.08"/>
    <n v="4.83"/>
    <s v="No"/>
    <s v="No"/>
    <s v="Yes"/>
    <n v="1"/>
    <s v="yes"/>
    <x v="2"/>
    <x v="2"/>
    <n v="3046.06"/>
  </r>
  <r>
    <s v="Id322"/>
    <n v="37.715000000000003"/>
    <n v="10.86"/>
    <s v="yes"/>
    <s v="No"/>
    <s v="No"/>
    <n v="0"/>
    <s v="No"/>
    <x v="0"/>
    <x v="0"/>
    <n v="3051.73"/>
  </r>
  <r>
    <s v="Id323"/>
    <n v="22.39"/>
    <n v="9.5299999999999994"/>
    <s v="yes"/>
    <s v="No"/>
    <s v="No"/>
    <n v="0"/>
    <s v="yes"/>
    <x v="2"/>
    <x v="0"/>
    <n v="3056.39"/>
  </r>
  <r>
    <s v="Id324"/>
    <n v="28.78"/>
    <n v="5.68"/>
    <s v="No"/>
    <s v="No"/>
    <s v="No"/>
    <n v="0"/>
    <s v="yes"/>
    <x v="1"/>
    <x v="2"/>
    <n v="3062.51"/>
  </r>
  <r>
    <s v="Id325"/>
    <n v="18.329999999999998"/>
    <n v="5.57"/>
    <s v="yes"/>
    <s v="No"/>
    <s v="No"/>
    <n v="0"/>
    <s v="yes"/>
    <x v="4"/>
    <x v="2"/>
    <n v="3065.49"/>
  </r>
  <r>
    <s v="Id326"/>
    <n v="26.39"/>
    <n v="4.58"/>
    <s v="yes"/>
    <s v="No"/>
    <s v="No"/>
    <n v="1"/>
    <s v="yes"/>
    <x v="1"/>
    <x v="2"/>
    <n v="3070.81"/>
  </r>
  <r>
    <s v="Id327"/>
    <n v="19.260000000000002"/>
    <n v="8.9600000000000009"/>
    <s v="yes"/>
    <s v="No"/>
    <s v="No"/>
    <n v="1"/>
    <s v="yes"/>
    <x v="2"/>
    <x v="0"/>
    <n v="3077.1"/>
  </r>
  <r>
    <s v="Id328"/>
    <n v="26.92"/>
    <n v="6.09"/>
    <s v="No"/>
    <s v="No"/>
    <s v="No"/>
    <n v="0"/>
    <s v="yes"/>
    <x v="1"/>
    <x v="1"/>
    <n v="3088.06"/>
  </r>
  <r>
    <s v="Id329"/>
    <n v="19.73"/>
    <n v="4.3600000000000003"/>
    <s v="No"/>
    <s v="No"/>
    <s v="No"/>
    <n v="0"/>
    <s v="yes"/>
    <x v="2"/>
    <x v="2"/>
    <n v="3128.35"/>
  </r>
  <r>
    <s v="Id330"/>
    <n v="23.56"/>
    <n v="11.74"/>
    <s v="yes"/>
    <s v="No"/>
    <s v="No"/>
    <n v="0"/>
    <s v="yes"/>
    <x v="2"/>
    <x v="0"/>
    <n v="3161.45"/>
  </r>
  <r>
    <s v="Id331"/>
    <n v="37.67"/>
    <n v="5.89"/>
    <s v="No"/>
    <s v="No"/>
    <s v="No"/>
    <n v="1"/>
    <s v="yes"/>
    <x v="0"/>
    <x v="1"/>
    <n v="3162.02"/>
  </r>
  <r>
    <s v="Id332"/>
    <n v="18.73"/>
    <n v="10.64"/>
    <s v="No"/>
    <s v="No"/>
    <s v="No"/>
    <n v="2"/>
    <s v="yes"/>
    <x v="2"/>
    <x v="0"/>
    <n v="3167.46"/>
  </r>
  <r>
    <s v="Id333"/>
    <n v="33.090000000000003"/>
    <n v="6.06"/>
    <s v="No"/>
    <s v="No"/>
    <s v="Yes"/>
    <n v="1"/>
    <s v="yes"/>
    <x v="0"/>
    <x v="1"/>
    <n v="3171.61"/>
  </r>
  <r>
    <s v="Id334"/>
    <n v="18.329999999999998"/>
    <n v="7.46"/>
    <s v="yes"/>
    <s v="No"/>
    <s v="No"/>
    <n v="1"/>
    <s v="yes"/>
    <x v="4"/>
    <x v="0"/>
    <n v="3172.02"/>
  </r>
  <r>
    <s v="Id335"/>
    <n v="27.74"/>
    <n v="4.68"/>
    <s v="yes"/>
    <s v="No"/>
    <s v="No"/>
    <n v="2"/>
    <s v="yes"/>
    <x v="1"/>
    <x v="2"/>
    <n v="3176.29"/>
  </r>
  <r>
    <s v="Id336"/>
    <n v="24.2"/>
    <n v="6.15"/>
    <s v="No"/>
    <s v="No"/>
    <s v="No"/>
    <n v="1"/>
    <s v="yes"/>
    <x v="2"/>
    <x v="1"/>
    <n v="3176.82"/>
  </r>
  <r>
    <s v="Id337"/>
    <n v="22.03"/>
    <n v="4.28"/>
    <s v="yes"/>
    <s v="No"/>
    <s v="No"/>
    <n v="0"/>
    <s v="yes"/>
    <x v="2"/>
    <x v="2"/>
    <n v="3179.96"/>
  </r>
  <r>
    <s v="Id338"/>
    <n v="26.885000000000002"/>
    <n v="9.86"/>
    <s v="No"/>
    <s v="No"/>
    <s v="No"/>
    <n v="3"/>
    <s v="yes"/>
    <x v="1"/>
    <x v="0"/>
    <n v="3180.51"/>
  </r>
  <r>
    <s v="Id339"/>
    <n v="16.36"/>
    <n v="11.19"/>
    <s v="No"/>
    <s v="No"/>
    <s v="No"/>
    <n v="0"/>
    <s v="yes"/>
    <x v="4"/>
    <x v="0"/>
    <n v="3201.25"/>
  </r>
  <r>
    <s v="Id340"/>
    <n v="32.299999999999997"/>
    <n v="4.8899999999999997"/>
    <s v="yes"/>
    <s v="No"/>
    <s v="Yes"/>
    <n v="1"/>
    <s v="No"/>
    <x v="0"/>
    <x v="2"/>
    <n v="3206.49"/>
  </r>
  <r>
    <s v="Id341"/>
    <n v="16.05"/>
    <n v="4.3499999999999996"/>
    <s v="yes"/>
    <s v="No"/>
    <s v="No"/>
    <n v="0"/>
    <s v="yes"/>
    <x v="4"/>
    <x v="2"/>
    <n v="3208.79"/>
  </r>
  <r>
    <s v="Id342"/>
    <n v="29.07"/>
    <n v="8.66"/>
    <s v="yes"/>
    <s v="No"/>
    <s v="No"/>
    <n v="2"/>
    <s v="yes"/>
    <x v="1"/>
    <x v="0"/>
    <n v="3213.62"/>
  </r>
  <r>
    <s v="Id343"/>
    <n v="17.43"/>
    <n v="8.64"/>
    <s v="No"/>
    <s v="No"/>
    <s v="No"/>
    <n v="0"/>
    <s v="yes"/>
    <x v="4"/>
    <x v="0"/>
    <n v="3227.12"/>
  </r>
  <r>
    <s v="Id344"/>
    <n v="19.329999999999998"/>
    <n v="4.2699999999999996"/>
    <s v="No"/>
    <s v="No"/>
    <s v="No"/>
    <n v="0"/>
    <s v="yes"/>
    <x v="2"/>
    <x v="2"/>
    <n v="3238.44"/>
  </r>
  <r>
    <s v="Id345"/>
    <n v="30.52"/>
    <n v="4.21"/>
    <s v="No"/>
    <s v="No"/>
    <s v="No"/>
    <n v="1"/>
    <s v="yes"/>
    <x v="0"/>
    <x v="2"/>
    <n v="3260.2"/>
  </r>
  <r>
    <s v="Id346"/>
    <n v="39.21"/>
    <n v="5.04"/>
    <s v="No"/>
    <s v="No"/>
    <s v="Yes"/>
    <n v="1"/>
    <s v="yes"/>
    <x v="0"/>
    <x v="2"/>
    <n v="3268.85"/>
  </r>
  <r>
    <s v="Id347"/>
    <n v="26.98"/>
    <n v="5.21"/>
    <s v="yes"/>
    <s v="No"/>
    <s v="No"/>
    <n v="2"/>
    <s v="yes"/>
    <x v="1"/>
    <x v="2"/>
    <n v="3277.16"/>
  </r>
  <r>
    <s v="Id348"/>
    <n v="25.84"/>
    <n v="8.83"/>
    <s v="No"/>
    <s v="No"/>
    <s v="No"/>
    <n v="0"/>
    <s v="No"/>
    <x v="1"/>
    <x v="0"/>
    <n v="3279.87"/>
  </r>
  <r>
    <s v="Id349"/>
    <n v="28.31"/>
    <n v="8.4700000000000006"/>
    <s v="yes"/>
    <s v="No"/>
    <s v="No"/>
    <n v="2"/>
    <s v="yes"/>
    <x v="1"/>
    <x v="0"/>
    <n v="3280.22"/>
  </r>
  <r>
    <s v="Id350"/>
    <n v="23.94"/>
    <n v="4.2"/>
    <s v="No"/>
    <s v="No"/>
    <s v="No"/>
    <n v="0"/>
    <s v="yes"/>
    <x v="2"/>
    <x v="2"/>
    <n v="3292.53"/>
  </r>
  <r>
    <s v="Id351"/>
    <n v="20.03"/>
    <n v="6.14"/>
    <s v="yes"/>
    <s v="No"/>
    <s v="No"/>
    <n v="0"/>
    <s v="yes"/>
    <x v="2"/>
    <x v="1"/>
    <n v="3300.7"/>
  </r>
  <r>
    <s v="Id352"/>
    <n v="41.42"/>
    <n v="6.07"/>
    <s v="No"/>
    <s v="No"/>
    <s v="No"/>
    <n v="0"/>
    <s v="No"/>
    <x v="0"/>
    <x v="1"/>
    <n v="3308.46"/>
  </r>
  <r>
    <s v="Id353"/>
    <n v="36.67"/>
    <n v="10.210000000000001"/>
    <s v="No"/>
    <s v="No"/>
    <s v="No"/>
    <n v="0"/>
    <s v="No"/>
    <x v="0"/>
    <x v="0"/>
    <n v="3309.79"/>
  </r>
  <r>
    <s v="Id354"/>
    <n v="27.645"/>
    <n v="4.6900000000000004"/>
    <s v="No"/>
    <s v="No"/>
    <s v="No"/>
    <n v="0"/>
    <s v="No"/>
    <x v="1"/>
    <x v="2"/>
    <n v="3342.79"/>
  </r>
  <r>
    <s v="Id355"/>
    <n v="22.72"/>
    <n v="5.71"/>
    <s v="No"/>
    <s v="No"/>
    <s v="No"/>
    <n v="0"/>
    <s v="yes"/>
    <x v="2"/>
    <x v="1"/>
    <n v="3353.28"/>
  </r>
  <r>
    <s v="Id356"/>
    <n v="36.520000000000003"/>
    <n v="9.07"/>
    <s v="yes"/>
    <s v="No"/>
    <s v="Yes"/>
    <n v="1"/>
    <s v="No"/>
    <x v="0"/>
    <x v="0"/>
    <n v="3353.47"/>
  </r>
  <r>
    <s v="Id357"/>
    <n v="33.96"/>
    <n v="4.99"/>
    <s v="No"/>
    <s v="No"/>
    <s v="No"/>
    <n v="0"/>
    <s v="yes"/>
    <x v="0"/>
    <x v="2"/>
    <n v="3366.67"/>
  </r>
  <r>
    <s v="Id358"/>
    <n v="26.695"/>
    <n v="8.31"/>
    <s v="No"/>
    <s v="No"/>
    <s v="No"/>
    <n v="0"/>
    <s v="yes"/>
    <x v="1"/>
    <x v="0"/>
    <n v="3378.91"/>
  </r>
  <r>
    <s v="Id359"/>
    <n v="18.45"/>
    <n v="5.07"/>
    <s v="yes"/>
    <s v="No"/>
    <s v="No"/>
    <n v="0"/>
    <s v="yes"/>
    <x v="4"/>
    <x v="2"/>
    <n v="3385.4"/>
  </r>
  <r>
    <s v="Id360"/>
    <n v="33.18"/>
    <n v="4.79"/>
    <s v="No"/>
    <s v="No"/>
    <s v="No"/>
    <n v="0"/>
    <s v="yes"/>
    <x v="0"/>
    <x v="2"/>
    <n v="3392.37"/>
  </r>
  <r>
    <s v="Id361"/>
    <n v="36.1"/>
    <n v="11.39"/>
    <s v="yes"/>
    <s v="No"/>
    <s v="No"/>
    <n v="2"/>
    <s v="No"/>
    <x v="0"/>
    <x v="0"/>
    <n v="3392.98"/>
  </r>
  <r>
    <s v="Id362"/>
    <n v="22.77"/>
    <n v="6"/>
    <s v="No"/>
    <s v="No"/>
    <s v="No"/>
    <n v="0"/>
    <s v="yes"/>
    <x v="2"/>
    <x v="1"/>
    <n v="3393.36"/>
  </r>
  <r>
    <s v="Id363"/>
    <n v="21.24"/>
    <n v="5.13"/>
    <s v="No"/>
    <s v="No"/>
    <s v="No"/>
    <n v="0"/>
    <s v="yes"/>
    <x v="2"/>
    <x v="2"/>
    <n v="3410.32"/>
  </r>
  <r>
    <s v="Id364"/>
    <n v="17.600000000000001"/>
    <n v="5.26"/>
    <s v="yes"/>
    <s v="No"/>
    <s v="No"/>
    <n v="0"/>
    <s v="yes"/>
    <x v="4"/>
    <x v="2"/>
    <n v="3434.38"/>
  </r>
  <r>
    <s v="Id365"/>
    <n v="26.29"/>
    <n v="6.84"/>
    <s v="No"/>
    <s v="No"/>
    <s v="No"/>
    <n v="0"/>
    <s v="yes"/>
    <x v="1"/>
    <x v="0"/>
    <n v="3436.5"/>
  </r>
  <r>
    <s v="Id366"/>
    <n v="35.31"/>
    <n v="9.0399999999999991"/>
    <s v="No"/>
    <s v="No"/>
    <s v="No"/>
    <n v="0"/>
    <s v="No"/>
    <x v="0"/>
    <x v="0"/>
    <n v="3443.06"/>
  </r>
  <r>
    <s v="Id367"/>
    <n v="27.04"/>
    <n v="4.0999999999999996"/>
    <s v="No"/>
    <s v="No"/>
    <s v="No"/>
    <n v="1"/>
    <s v="yes"/>
    <x v="1"/>
    <x v="2"/>
    <n v="3453.77"/>
  </r>
  <r>
    <s v="Id368"/>
    <n v="30.23"/>
    <n v="4.2300000000000004"/>
    <s v="yes"/>
    <s v="No"/>
    <s v="Yes"/>
    <n v="1"/>
    <s v="yes"/>
    <x v="0"/>
    <x v="2"/>
    <n v="3463.51"/>
  </r>
  <r>
    <s v="Id369"/>
    <n v="30.6"/>
    <n v="6.48"/>
    <s v="yes"/>
    <s v="No"/>
    <s v="Yes"/>
    <n v="1"/>
    <s v="yes"/>
    <x v="0"/>
    <x v="0"/>
    <n v="3471.41"/>
  </r>
  <r>
    <s v="Id370"/>
    <n v="26.8"/>
    <n v="5.53"/>
    <s v="No"/>
    <s v="No"/>
    <s v="No"/>
    <n v="1"/>
    <s v="yes"/>
    <x v="1"/>
    <x v="2"/>
    <n v="3481.87"/>
  </r>
  <r>
    <s v="Id371"/>
    <n v="16.86"/>
    <n v="4.07"/>
    <s v="yes"/>
    <s v="No"/>
    <s v="No"/>
    <n v="0"/>
    <s v="yes"/>
    <x v="4"/>
    <x v="2"/>
    <n v="3484.33"/>
  </r>
  <r>
    <s v="Id372"/>
    <n v="16.3"/>
    <n v="5.51"/>
    <s v="No"/>
    <s v="No"/>
    <s v="No"/>
    <n v="1"/>
    <s v="yes"/>
    <x v="4"/>
    <x v="2"/>
    <n v="3490.55"/>
  </r>
  <r>
    <s v="Id373"/>
    <n v="29.81"/>
    <n v="11.66"/>
    <s v="No"/>
    <s v="No"/>
    <s v="No"/>
    <n v="0"/>
    <s v="yes"/>
    <x v="1"/>
    <x v="0"/>
    <n v="3500.61"/>
  </r>
  <r>
    <s v="Id374"/>
    <n v="16.329999999999998"/>
    <n v="7.26"/>
    <s v="yes"/>
    <s v="No"/>
    <s v="No"/>
    <n v="0"/>
    <s v="yes"/>
    <x v="4"/>
    <x v="0"/>
    <n v="3537.7"/>
  </r>
  <r>
    <s v="Id375"/>
    <n v="16.37"/>
    <n v="4.79"/>
    <s v="yes"/>
    <s v="No"/>
    <s v="No"/>
    <n v="0"/>
    <s v="yes"/>
    <x v="4"/>
    <x v="2"/>
    <n v="3538.9"/>
  </r>
  <r>
    <s v="Id376"/>
    <n v="22.42"/>
    <n v="4.68"/>
    <s v="yes"/>
    <s v="No"/>
    <s v="No"/>
    <n v="1"/>
    <s v="No"/>
    <x v="2"/>
    <x v="2"/>
    <n v="3540.12"/>
  </r>
  <r>
    <s v="Id377"/>
    <n v="31.35"/>
    <n v="4.33"/>
    <s v="yes"/>
    <s v="No"/>
    <s v="Yes"/>
    <n v="1"/>
    <s v="No"/>
    <x v="0"/>
    <x v="2"/>
    <n v="3554.2"/>
  </r>
  <r>
    <s v="Id378"/>
    <n v="31.9"/>
    <n v="11.89"/>
    <s v="No"/>
    <s v="No"/>
    <s v="No"/>
    <n v="0"/>
    <s v="No"/>
    <x v="0"/>
    <x v="0"/>
    <n v="3556.92"/>
  </r>
  <r>
    <s v="Id379"/>
    <n v="30.6"/>
    <n v="5.24"/>
    <s v="No"/>
    <s v="No"/>
    <s v="No"/>
    <n v="0"/>
    <s v="yes"/>
    <x v="0"/>
    <x v="2"/>
    <n v="3558.62"/>
  </r>
  <r>
    <s v="Id380"/>
    <n v="28.975000000000001"/>
    <n v="7.63"/>
    <s v="No"/>
    <s v="No"/>
    <s v="No"/>
    <n v="0"/>
    <s v="yes"/>
    <x v="1"/>
    <x v="0"/>
    <n v="3561.89"/>
  </r>
  <r>
    <s v="Id381"/>
    <n v="24.86"/>
    <n v="8.92"/>
    <s v="yes"/>
    <s v="No"/>
    <s v="No"/>
    <n v="2"/>
    <s v="No"/>
    <x v="2"/>
    <x v="0"/>
    <n v="3562.87"/>
  </r>
  <r>
    <s v="Id382"/>
    <n v="19.54"/>
    <n v="5.37"/>
    <s v="No"/>
    <s v="No"/>
    <s v="No"/>
    <n v="0"/>
    <s v="yes"/>
    <x v="2"/>
    <x v="2"/>
    <n v="3569.96"/>
  </r>
  <r>
    <s v="Id383"/>
    <n v="26.74"/>
    <n v="4.3099999999999996"/>
    <s v="No"/>
    <s v="No"/>
    <s v="No"/>
    <n v="0"/>
    <s v="yes"/>
    <x v="1"/>
    <x v="2"/>
    <n v="3578"/>
  </r>
  <r>
    <s v="Id384"/>
    <n v="22.99"/>
    <n v="10.46"/>
    <s v="No"/>
    <s v="No"/>
    <s v="No"/>
    <n v="3"/>
    <s v="yes"/>
    <x v="2"/>
    <x v="0"/>
    <n v="3579.83"/>
  </r>
  <r>
    <s v="Id385"/>
    <n v="31.46"/>
    <n v="7.39"/>
    <s v="No"/>
    <s v="No"/>
    <s v="No"/>
    <n v="0"/>
    <s v="No"/>
    <x v="0"/>
    <x v="0"/>
    <n v="3589.14"/>
  </r>
  <r>
    <s v="Id386"/>
    <n v="30.86"/>
    <n v="6.18"/>
    <s v="No"/>
    <s v="yes"/>
    <s v="No"/>
    <n v="2"/>
    <s v="yes"/>
    <x v="0"/>
    <x v="1"/>
    <n v="3591.48"/>
  </r>
  <r>
    <s v="Id387"/>
    <n v="31.96"/>
    <n v="8.86"/>
    <s v="No"/>
    <s v="No"/>
    <s v="No"/>
    <n v="0"/>
    <s v="yes"/>
    <x v="0"/>
    <x v="0"/>
    <n v="3594.17"/>
  </r>
  <r>
    <s v="Id388"/>
    <n v="23.76"/>
    <n v="10.96"/>
    <s v="No"/>
    <s v="No"/>
    <s v="No"/>
    <n v="3"/>
    <s v="yes"/>
    <x v="2"/>
    <x v="0"/>
    <n v="3597.6"/>
  </r>
  <r>
    <s v="Id389"/>
    <n v="19.38"/>
    <n v="6.28"/>
    <s v="No"/>
    <s v="No"/>
    <s v="No"/>
    <n v="0"/>
    <s v="yes"/>
    <x v="2"/>
    <x v="1"/>
    <n v="3603.6"/>
  </r>
  <r>
    <s v="Id390"/>
    <n v="16.21"/>
    <n v="6.29"/>
    <s v="yes"/>
    <s v="No"/>
    <s v="No"/>
    <n v="1"/>
    <s v="yes"/>
    <x v="4"/>
    <x v="1"/>
    <n v="3606.43"/>
  </r>
  <r>
    <s v="Id391"/>
    <n v="32.54"/>
    <n v="4.0199999999999996"/>
    <s v="No"/>
    <s v="yes"/>
    <s v="No"/>
    <n v="1"/>
    <s v="yes"/>
    <x v="0"/>
    <x v="2"/>
    <n v="3622.13"/>
  </r>
  <r>
    <s v="Id392"/>
    <n v="36.765000000000001"/>
    <n v="11.95"/>
    <s v="yes"/>
    <s v="No"/>
    <s v="No"/>
    <n v="2"/>
    <s v="No"/>
    <x v="0"/>
    <x v="0"/>
    <n v="3645.09"/>
  </r>
  <r>
    <s v="Id393"/>
    <n v="35.909999999999997"/>
    <n v="8.7100000000000009"/>
    <s v="No"/>
    <s v="No"/>
    <s v="No"/>
    <n v="0"/>
    <s v="No"/>
    <x v="0"/>
    <x v="0"/>
    <n v="3653.29"/>
  </r>
  <r>
    <s v="Id394"/>
    <n v="32.06"/>
    <n v="4.67"/>
    <s v="No"/>
    <s v="yes"/>
    <s v="No"/>
    <n v="1"/>
    <s v="yes"/>
    <x v="0"/>
    <x v="2"/>
    <n v="3659.35"/>
  </r>
  <r>
    <s v="Id395"/>
    <n v="24.1"/>
    <n v="11.14"/>
    <s v="yes"/>
    <s v="No"/>
    <s v="No"/>
    <n v="1"/>
    <s v="No"/>
    <x v="2"/>
    <x v="0"/>
    <n v="3678.86"/>
  </r>
  <r>
    <s v="Id396"/>
    <n v="27.1"/>
    <n v="9.0500000000000007"/>
    <s v="No"/>
    <s v="No"/>
    <s v="No"/>
    <n v="2"/>
    <s v="No"/>
    <x v="1"/>
    <x v="0"/>
    <n v="3688.35"/>
  </r>
  <r>
    <s v="Id397"/>
    <n v="24.42"/>
    <n v="11.31"/>
    <s v="No"/>
    <s v="No"/>
    <s v="No"/>
    <n v="0"/>
    <s v="yes"/>
    <x v="2"/>
    <x v="0"/>
    <n v="3688.38"/>
  </r>
  <r>
    <s v="Id398"/>
    <n v="26.695"/>
    <n v="4.68"/>
    <s v="yes"/>
    <s v="No"/>
    <s v="No"/>
    <n v="2"/>
    <s v="yes"/>
    <x v="1"/>
    <x v="2"/>
    <n v="3693.43"/>
  </r>
  <r>
    <s v="Id399"/>
    <n v="27.79"/>
    <n v="6.05"/>
    <s v="yes"/>
    <s v="yes"/>
    <s v="No"/>
    <n v="1"/>
    <s v="yes"/>
    <x v="1"/>
    <x v="1"/>
    <n v="3699.54"/>
  </r>
  <r>
    <s v="Id400"/>
    <n v="32.68"/>
    <n v="4.68"/>
    <s v="yes"/>
    <s v="No"/>
    <s v="No"/>
    <n v="0"/>
    <s v="No"/>
    <x v="0"/>
    <x v="2"/>
    <n v="3704.35"/>
  </r>
  <r>
    <s v="Id401"/>
    <n v="26.4"/>
    <n v="9.5"/>
    <s v="yes"/>
    <s v="No"/>
    <s v="No"/>
    <n v="2"/>
    <s v="No"/>
    <x v="1"/>
    <x v="0"/>
    <n v="3722.23"/>
  </r>
  <r>
    <s v="Id402"/>
    <n v="23.655000000000001"/>
    <n v="10.84"/>
    <s v="yes"/>
    <s v="No"/>
    <s v="Yes"/>
    <n v="1"/>
    <s v="yes"/>
    <x v="2"/>
    <x v="0"/>
    <n v="3731.6"/>
  </r>
  <r>
    <s v="Id403"/>
    <n v="27.36"/>
    <n v="5.88"/>
    <s v="No"/>
    <s v="No"/>
    <s v="No"/>
    <n v="2"/>
    <s v="No"/>
    <x v="1"/>
    <x v="1"/>
    <n v="3732.63"/>
  </r>
  <r>
    <s v="Id404"/>
    <n v="27.82"/>
    <n v="5.24"/>
    <s v="yes"/>
    <s v="No"/>
    <s v="No"/>
    <n v="0"/>
    <s v="yes"/>
    <x v="1"/>
    <x v="2"/>
    <n v="3736.46"/>
  </r>
  <r>
    <s v="Id405"/>
    <n v="25.46"/>
    <n v="11.75"/>
    <s v="No"/>
    <s v="No"/>
    <s v="No"/>
    <n v="0"/>
    <s v="No"/>
    <x v="1"/>
    <x v="0"/>
    <n v="3748.56"/>
  </r>
  <r>
    <s v="Id406"/>
    <n v="25.1"/>
    <n v="6.97"/>
    <s v="No"/>
    <s v="No"/>
    <s v="No"/>
    <n v="0"/>
    <s v="yes"/>
    <x v="1"/>
    <x v="0"/>
    <n v="3756.62"/>
  </r>
  <r>
    <s v="Id407"/>
    <n v="32.11"/>
    <n v="4.76"/>
    <s v="No"/>
    <s v="No"/>
    <s v="No"/>
    <n v="2"/>
    <s v="No"/>
    <x v="0"/>
    <x v="2"/>
    <n v="3757.84"/>
  </r>
  <r>
    <s v="Id408"/>
    <n v="29.8"/>
    <n v="8.24"/>
    <s v="yes"/>
    <s v="No"/>
    <s v="No"/>
    <n v="1"/>
    <s v="yes"/>
    <x v="1"/>
    <x v="0"/>
    <n v="3761.29"/>
  </r>
  <r>
    <s v="Id409"/>
    <n v="24.01"/>
    <n v="4.76"/>
    <s v="No"/>
    <s v="No"/>
    <s v="No"/>
    <n v="1"/>
    <s v="yes"/>
    <x v="2"/>
    <x v="2"/>
    <n v="3766.88"/>
  </r>
  <r>
    <s v="Id410"/>
    <n v="23.21"/>
    <n v="6.03"/>
    <s v="No"/>
    <s v="No"/>
    <s v="No"/>
    <n v="1"/>
    <s v="No"/>
    <x v="2"/>
    <x v="1"/>
    <n v="3773.23"/>
  </r>
  <r>
    <s v="Id411"/>
    <n v="21.2"/>
    <n v="4.07"/>
    <s v="yes"/>
    <s v="No"/>
    <s v="No"/>
    <n v="1"/>
    <s v="yes"/>
    <x v="2"/>
    <x v="2"/>
    <n v="3785.77"/>
  </r>
  <r>
    <s v="Id412"/>
    <n v="28.215"/>
    <n v="8.26"/>
    <s v="yes"/>
    <s v="No"/>
    <s v="No"/>
    <n v="1"/>
    <s v="yes"/>
    <x v="1"/>
    <x v="0"/>
    <n v="3793.55"/>
  </r>
  <r>
    <s v="Id413"/>
    <n v="38.094999999999999"/>
    <n v="4.76"/>
    <s v="No"/>
    <s v="No"/>
    <s v="No"/>
    <n v="1"/>
    <s v="No"/>
    <x v="0"/>
    <x v="2"/>
    <n v="3796.36"/>
  </r>
  <r>
    <s v="Id414"/>
    <n v="22.61"/>
    <n v="6.13"/>
    <s v="yes"/>
    <s v="No"/>
    <s v="Yes"/>
    <n v="1"/>
    <s v="yes"/>
    <x v="2"/>
    <x v="1"/>
    <n v="3797.2"/>
  </r>
  <r>
    <s v="Id415"/>
    <n v="24.32"/>
    <n v="10.47"/>
    <s v="yes"/>
    <s v="No"/>
    <s v="No"/>
    <n v="2"/>
    <s v="yes"/>
    <x v="2"/>
    <x v="0"/>
    <n v="3847.67"/>
  </r>
  <r>
    <s v="Id416"/>
    <n v="20.96"/>
    <n v="4.04"/>
    <s v="yes"/>
    <s v="No"/>
    <s v="No"/>
    <n v="1"/>
    <s v="yes"/>
    <x v="2"/>
    <x v="2"/>
    <n v="3857.76"/>
  </r>
  <r>
    <s v="Id417"/>
    <n v="19.68"/>
    <n v="5.74"/>
    <s v="No"/>
    <s v="No"/>
    <s v="No"/>
    <n v="0"/>
    <s v="yes"/>
    <x v="2"/>
    <x v="1"/>
    <n v="3858.51"/>
  </r>
  <r>
    <s v="Id418"/>
    <n v="18.100000000000001"/>
    <n v="6.33"/>
    <s v="No"/>
    <s v="No"/>
    <s v="No"/>
    <n v="1"/>
    <s v="yes"/>
    <x v="4"/>
    <x v="1"/>
    <n v="3861.21"/>
  </r>
  <r>
    <s v="Id419"/>
    <n v="29.64"/>
    <n v="4.28"/>
    <s v="yes"/>
    <s v="No"/>
    <s v="No"/>
    <n v="0"/>
    <s v="No"/>
    <x v="1"/>
    <x v="2"/>
    <n v="3866.86"/>
  </r>
  <r>
    <s v="Id420"/>
    <n v="25.3"/>
    <n v="9.4700000000000006"/>
    <s v="yes"/>
    <s v="No"/>
    <s v="No"/>
    <n v="2"/>
    <s v="yes"/>
    <x v="1"/>
    <x v="0"/>
    <n v="3875.73"/>
  </r>
  <r>
    <s v="Id421"/>
    <n v="27.6"/>
    <n v="4.8499999999999996"/>
    <s v="yes"/>
    <s v="No"/>
    <s v="No"/>
    <n v="0"/>
    <s v="No"/>
    <x v="1"/>
    <x v="2"/>
    <n v="3877.3"/>
  </r>
  <r>
    <s v="Id422"/>
    <n v="27.645"/>
    <n v="11.03"/>
    <s v="yes"/>
    <s v="No"/>
    <s v="No"/>
    <n v="1"/>
    <s v="yes"/>
    <x v="1"/>
    <x v="0"/>
    <n v="3889.2"/>
  </r>
  <r>
    <s v="Id423"/>
    <n v="27.6"/>
    <n v="5.22"/>
    <s v="No"/>
    <s v="No"/>
    <s v="No"/>
    <n v="2"/>
    <s v="yes"/>
    <x v="1"/>
    <x v="2"/>
    <n v="3898.35"/>
  </r>
  <r>
    <s v="Id424"/>
    <n v="25.08"/>
    <n v="9.52"/>
    <s v="yes"/>
    <s v="No"/>
    <s v="No"/>
    <n v="2"/>
    <s v="No"/>
    <x v="1"/>
    <x v="0"/>
    <n v="3902.07"/>
  </r>
  <r>
    <s v="Id425"/>
    <n v="30.02"/>
    <n v="11.09"/>
    <s v="No"/>
    <s v="No"/>
    <s v="No"/>
    <n v="0"/>
    <s v="No"/>
    <x v="0"/>
    <x v="0"/>
    <n v="3906.13"/>
  </r>
  <r>
    <s v="Id426"/>
    <n v="27.36"/>
    <n v="9.4499999999999993"/>
    <s v="yes"/>
    <s v="No"/>
    <s v="No"/>
    <n v="2"/>
    <s v="yes"/>
    <x v="1"/>
    <x v="0"/>
    <n v="3910.44"/>
  </r>
  <r>
    <s v="Id427"/>
    <n v="22.2"/>
    <n v="5.51"/>
    <s v="No"/>
    <s v="No"/>
    <s v="No"/>
    <n v="0"/>
    <s v="yes"/>
    <x v="2"/>
    <x v="2"/>
    <n v="3925.76"/>
  </r>
  <r>
    <s v="Id428"/>
    <n v="25.71"/>
    <n v="4.18"/>
    <s v="No"/>
    <s v="yes"/>
    <s v="No"/>
    <n v="1"/>
    <s v="yes"/>
    <x v="1"/>
    <x v="2"/>
    <n v="3931.51"/>
  </r>
  <r>
    <s v="Id429"/>
    <n v="41.91"/>
    <n v="5.98"/>
    <s v="yes"/>
    <s v="No"/>
    <s v="No"/>
    <n v="1"/>
    <s v="No"/>
    <x v="0"/>
    <x v="1"/>
    <n v="3935.18"/>
  </r>
  <r>
    <s v="Id430"/>
    <n v="25.85"/>
    <n v="10.16"/>
    <s v="No"/>
    <s v="No"/>
    <s v="No"/>
    <n v="0"/>
    <s v="yes"/>
    <x v="1"/>
    <x v="0"/>
    <n v="3943.6"/>
  </r>
  <r>
    <s v="Id431"/>
    <n v="23.844999999999999"/>
    <n v="11.71"/>
    <s v="No"/>
    <s v="No"/>
    <s v="No"/>
    <n v="2"/>
    <s v="yes"/>
    <x v="2"/>
    <x v="0"/>
    <n v="3947.41"/>
  </r>
  <r>
    <s v="Id432"/>
    <n v="30.59"/>
    <n v="5.23"/>
    <s v="No"/>
    <s v="No"/>
    <s v="Yes"/>
    <n v="1"/>
    <s v="No"/>
    <x v="0"/>
    <x v="2"/>
    <n v="3955.98"/>
  </r>
  <r>
    <s v="Id433"/>
    <n v="24.795000000000002"/>
    <n v="6.85"/>
    <s v="No"/>
    <s v="No"/>
    <s v="No"/>
    <n v="0"/>
    <s v="yes"/>
    <x v="2"/>
    <x v="0"/>
    <n v="3956.07"/>
  </r>
  <r>
    <s v="Id434"/>
    <n v="24.13"/>
    <n v="7.05"/>
    <s v="yes"/>
    <s v="No"/>
    <s v="No"/>
    <n v="2"/>
    <s v="yes"/>
    <x v="2"/>
    <x v="0"/>
    <n v="3972.92"/>
  </r>
  <r>
    <s v="Id435"/>
    <n v="25.84"/>
    <n v="11.64"/>
    <s v="No"/>
    <s v="No"/>
    <s v="No"/>
    <n v="2"/>
    <s v="yes"/>
    <x v="1"/>
    <x v="0"/>
    <n v="3981.98"/>
  </r>
  <r>
    <s v="Id436"/>
    <n v="28"/>
    <n v="10.52"/>
    <s v="No"/>
    <s v="No"/>
    <s v="No"/>
    <n v="0"/>
    <s v="yes"/>
    <x v="1"/>
    <x v="0"/>
    <n v="3987.93"/>
  </r>
  <r>
    <s v="Id437"/>
    <n v="34.1"/>
    <n v="4.01"/>
    <s v="yes"/>
    <s v="No"/>
    <s v="Yes"/>
    <n v="1"/>
    <s v="No"/>
    <x v="0"/>
    <x v="2"/>
    <n v="3989.84"/>
  </r>
  <r>
    <s v="Id438"/>
    <n v="26.125"/>
    <n v="8.56"/>
    <s v="yes"/>
    <s v="No"/>
    <s v="No"/>
    <n v="1"/>
    <s v="yes"/>
    <x v="1"/>
    <x v="0"/>
    <n v="3994.18"/>
  </r>
  <r>
    <s v="Id439"/>
    <n v="25.6"/>
    <n v="10.5"/>
    <s v="No"/>
    <s v="No"/>
    <s v="No"/>
    <n v="2"/>
    <s v="yes"/>
    <x v="1"/>
    <x v="0"/>
    <n v="4002.36"/>
  </r>
  <r>
    <s v="Id440"/>
    <n v="24.32"/>
    <n v="6.39"/>
    <s v="No"/>
    <s v="No"/>
    <s v="No"/>
    <n v="0"/>
    <s v="No"/>
    <x v="2"/>
    <x v="1"/>
    <n v="4005.42"/>
  </r>
  <r>
    <s v="Id441"/>
    <n v="22.88"/>
    <n v="5.71"/>
    <s v="yes"/>
    <s v="No"/>
    <s v="Yes"/>
    <n v="1"/>
    <s v="yes"/>
    <x v="2"/>
    <x v="1"/>
    <n v="4032.24"/>
  </r>
  <r>
    <s v="Id442"/>
    <n v="24.984999999999999"/>
    <n v="4.43"/>
    <s v="yes"/>
    <s v="No"/>
    <s v="Yes"/>
    <n v="1"/>
    <s v="No"/>
    <x v="3"/>
    <x v="2"/>
    <n v="4038.41"/>
  </r>
  <r>
    <s v="Id443"/>
    <n v="33.1"/>
    <n v="5.52"/>
    <s v="No"/>
    <s v="No"/>
    <s v="Yes"/>
    <n v="1"/>
    <s v="No"/>
    <x v="0"/>
    <x v="2"/>
    <n v="4039.9"/>
  </r>
  <r>
    <s v="Id444"/>
    <n v="27.83"/>
    <n v="9.1999999999999993"/>
    <s v="yes"/>
    <s v="No"/>
    <s v="No"/>
    <n v="1"/>
    <s v="yes"/>
    <x v="1"/>
    <x v="0"/>
    <n v="4040.56"/>
  </r>
  <r>
    <s v="Id445"/>
    <n v="30.875"/>
    <n v="10.97"/>
    <s v="yes"/>
    <s v="No"/>
    <s v="No"/>
    <n v="2"/>
    <s v="No"/>
    <x v="0"/>
    <x v="0"/>
    <n v="4047.94"/>
  </r>
  <r>
    <s v="Id446"/>
    <n v="27.265000000000001"/>
    <n v="4.25"/>
    <s v="No"/>
    <s v="No"/>
    <s v="Yes"/>
    <n v="1"/>
    <s v="No"/>
    <x v="1"/>
    <x v="2"/>
    <n v="4058.12"/>
  </r>
  <r>
    <s v="Id447"/>
    <n v="26.7"/>
    <n v="5.23"/>
    <s v="No"/>
    <s v="No"/>
    <s v="Yes"/>
    <n v="1"/>
    <s v="yes"/>
    <x v="1"/>
    <x v="2"/>
    <n v="4058.71"/>
  </r>
  <r>
    <s v="Id448"/>
    <n v="29.925000000000001"/>
    <n v="5.96"/>
    <s v="yes"/>
    <s v="No"/>
    <s v="Yes"/>
    <n v="1"/>
    <s v="yes"/>
    <x v="3"/>
    <x v="1"/>
    <n v="4070.42"/>
  </r>
  <r>
    <s v="Id449"/>
    <n v="19.95"/>
    <n v="4.29"/>
    <s v="yes"/>
    <s v="No"/>
    <s v="No"/>
    <n v="2"/>
    <s v="yes"/>
    <x v="2"/>
    <x v="2"/>
    <n v="4070.51"/>
  </r>
  <r>
    <s v="Id450"/>
    <n v="24.225000000000001"/>
    <n v="4.09"/>
    <s v="No"/>
    <s v="No"/>
    <s v="No"/>
    <n v="0"/>
    <s v="No"/>
    <x v="2"/>
    <x v="2"/>
    <n v="4074.45"/>
  </r>
  <r>
    <s v="Id451"/>
    <n v="28.12"/>
    <n v="4.88"/>
    <s v="No"/>
    <s v="No"/>
    <s v="No"/>
    <n v="0"/>
    <s v="yes"/>
    <x v="1"/>
    <x v="2"/>
    <n v="4076.5"/>
  </r>
  <r>
    <s v="Id452"/>
    <n v="23.21"/>
    <n v="6.76"/>
    <s v="No"/>
    <s v="No"/>
    <s v="No"/>
    <n v="0"/>
    <s v="yes"/>
    <x v="2"/>
    <x v="0"/>
    <n v="4133.6400000000003"/>
  </r>
  <r>
    <s v="Id453"/>
    <n v="23.98"/>
    <n v="10.67"/>
    <s v="No"/>
    <s v="No"/>
    <s v="No"/>
    <n v="0"/>
    <s v="No"/>
    <x v="2"/>
    <x v="0"/>
    <n v="4134.08"/>
  </r>
  <r>
    <s v="Id454"/>
    <n v="30"/>
    <n v="6.21"/>
    <s v="No"/>
    <s v="No"/>
    <s v="No"/>
    <n v="0"/>
    <s v="yes"/>
    <x v="0"/>
    <x v="1"/>
    <n v="4137.5200000000004"/>
  </r>
  <r>
    <s v="Id455"/>
    <n v="17.350000000000001"/>
    <n v="5.03"/>
    <s v="yes"/>
    <s v="No"/>
    <s v="No"/>
    <n v="0"/>
    <s v="yes"/>
    <x v="4"/>
    <x v="2"/>
    <n v="4149.74"/>
  </r>
  <r>
    <s v="Id456"/>
    <n v="22.704999999999998"/>
    <n v="5.27"/>
    <s v="No"/>
    <s v="No"/>
    <s v="No"/>
    <n v="0"/>
    <s v="No"/>
    <x v="2"/>
    <x v="2"/>
    <n v="4151.03"/>
  </r>
  <r>
    <s v="Id457"/>
    <n v="25.41"/>
    <n v="10.53"/>
    <s v="yes"/>
    <s v="No"/>
    <s v="No"/>
    <n v="1"/>
    <s v="yes"/>
    <x v="1"/>
    <x v="0"/>
    <n v="4154.97"/>
  </r>
  <r>
    <s v="Id458"/>
    <n v="18.23"/>
    <n v="5.78"/>
    <s v="No"/>
    <s v="No"/>
    <s v="Yes"/>
    <n v="1"/>
    <s v="yes"/>
    <x v="4"/>
    <x v="1"/>
    <n v="4163.21"/>
  </r>
  <r>
    <s v="Id459"/>
    <n v="24.7"/>
    <n v="4.3600000000000003"/>
    <s v="No"/>
    <s v="No"/>
    <s v="Yes"/>
    <n v="1"/>
    <s v="yes"/>
    <x v="2"/>
    <x v="2"/>
    <n v="4185.1000000000004"/>
  </r>
  <r>
    <s v="Id460"/>
    <n v="37.4"/>
    <n v="9.7200000000000006"/>
    <s v="yes"/>
    <s v="No"/>
    <s v="Yes"/>
    <n v="1"/>
    <s v="No"/>
    <x v="0"/>
    <x v="0"/>
    <n v="4188.7299999999996"/>
  </r>
  <r>
    <s v="Id461"/>
    <n v="26.885000000000002"/>
    <n v="5.18"/>
    <s v="No"/>
    <s v="No"/>
    <s v="Yes"/>
    <n v="1"/>
    <s v="yes"/>
    <x v="1"/>
    <x v="2"/>
    <n v="4189.1099999999997"/>
  </r>
  <r>
    <s v="Id462"/>
    <n v="25.27"/>
    <n v="5.29"/>
    <s v="No"/>
    <s v="No"/>
    <s v="Yes"/>
    <n v="1"/>
    <s v="yes"/>
    <x v="1"/>
    <x v="2"/>
    <n v="4234.93"/>
  </r>
  <r>
    <s v="Id463"/>
    <n v="23.655000000000001"/>
    <n v="4.8600000000000003"/>
    <s v="yes"/>
    <s v="No"/>
    <s v="No"/>
    <n v="0"/>
    <s v="yes"/>
    <x v="2"/>
    <x v="2"/>
    <n v="4237.13"/>
  </r>
  <r>
    <s v="Id464"/>
    <n v="55.05"/>
    <n v="7.66"/>
    <s v="No"/>
    <s v="No"/>
    <s v="No"/>
    <n v="0"/>
    <s v="No"/>
    <x v="0"/>
    <x v="0"/>
    <n v="4239.8900000000003"/>
  </r>
  <r>
    <s v="Id465"/>
    <n v="24.89"/>
    <n v="6.1"/>
    <s v="yes"/>
    <s v="No"/>
    <s v="Yes"/>
    <n v="1"/>
    <s v="yes"/>
    <x v="2"/>
    <x v="1"/>
    <n v="4243.59"/>
  </r>
  <r>
    <s v="Id466"/>
    <n v="18.715"/>
    <n v="4.4400000000000004"/>
    <s v="No"/>
    <s v="No"/>
    <s v="No"/>
    <n v="0"/>
    <s v="No"/>
    <x v="2"/>
    <x v="2"/>
    <n v="4250.24"/>
  </r>
  <r>
    <s v="Id467"/>
    <n v="28.12"/>
    <n v="6.15"/>
    <s v="No"/>
    <s v="No"/>
    <s v="No"/>
    <n v="0"/>
    <s v="yes"/>
    <x v="1"/>
    <x v="1"/>
    <n v="4260.74"/>
  </r>
  <r>
    <s v="Id468"/>
    <n v="26.6"/>
    <n v="4.53"/>
    <s v="No"/>
    <s v="No"/>
    <s v="No"/>
    <n v="0"/>
    <s v="yes"/>
    <x v="1"/>
    <x v="2"/>
    <n v="4265.01"/>
  </r>
  <r>
    <s v="Id469"/>
    <n v="30.114999999999998"/>
    <n v="5.48"/>
    <s v="No"/>
    <s v="yes"/>
    <s v="No"/>
    <n v="1"/>
    <s v="No"/>
    <x v="0"/>
    <x v="2"/>
    <n v="4266.17"/>
  </r>
  <r>
    <s v="Id470"/>
    <n v="24.605"/>
    <n v="5.48"/>
    <s v="No"/>
    <s v="No"/>
    <s v="No"/>
    <n v="0"/>
    <s v="yes"/>
    <x v="2"/>
    <x v="2"/>
    <n v="4278.55"/>
  </r>
  <r>
    <s v="Id471"/>
    <n v="29.6"/>
    <n v="8.1"/>
    <s v="No"/>
    <s v="No"/>
    <s v="No"/>
    <n v="0"/>
    <s v="No"/>
    <x v="1"/>
    <x v="0"/>
    <n v="4296.2700000000004"/>
  </r>
  <r>
    <s v="Id472"/>
    <n v="24.42"/>
    <n v="7.16"/>
    <s v="No"/>
    <s v="No"/>
    <s v="No"/>
    <n v="0"/>
    <s v="yes"/>
    <x v="2"/>
    <x v="0"/>
    <n v="4320.41"/>
  </r>
  <r>
    <s v="Id473"/>
    <n v="20.9"/>
    <n v="4.55"/>
    <s v="yes"/>
    <s v="No"/>
    <s v="Yes"/>
    <n v="1"/>
    <s v="yes"/>
    <x v="2"/>
    <x v="2"/>
    <n v="4337.74"/>
  </r>
  <r>
    <s v="Id474"/>
    <n v="22.895"/>
    <n v="6.03"/>
    <s v="No"/>
    <s v="No"/>
    <s v="No"/>
    <n v="0"/>
    <s v="yes"/>
    <x v="2"/>
    <x v="1"/>
    <n v="4340.4399999999996"/>
  </r>
  <r>
    <s v="Id475"/>
    <n v="28.3"/>
    <n v="5.47"/>
    <s v="yes"/>
    <s v="No"/>
    <s v="Yes"/>
    <n v="1"/>
    <s v="yes"/>
    <x v="1"/>
    <x v="2"/>
    <n v="4347.0200000000004"/>
  </r>
  <r>
    <s v="Id476"/>
    <n v="54.3"/>
    <n v="4.1500000000000004"/>
    <s v="yes"/>
    <s v="No"/>
    <s v="No"/>
    <n v="1"/>
    <s v="No"/>
    <x v="0"/>
    <x v="2"/>
    <n v="4349.46"/>
  </r>
  <r>
    <s v="Id477"/>
    <n v="33.344999999999999"/>
    <n v="11.32"/>
    <s v="yes"/>
    <s v="No"/>
    <s v="No"/>
    <n v="1"/>
    <s v="No"/>
    <x v="0"/>
    <x v="0"/>
    <n v="4350.51"/>
  </r>
  <r>
    <s v="Id478"/>
    <n v="33"/>
    <n v="9.51"/>
    <s v="yes"/>
    <s v="No"/>
    <s v="No"/>
    <n v="0"/>
    <s v="No"/>
    <x v="0"/>
    <x v="0"/>
    <n v="4357.04"/>
  </r>
  <r>
    <s v="Id479"/>
    <n v="28.024999999999999"/>
    <n v="7.67"/>
    <s v="yes"/>
    <s v="No"/>
    <s v="No"/>
    <n v="1"/>
    <s v="yes"/>
    <x v="1"/>
    <x v="0"/>
    <n v="4391.6499999999996"/>
  </r>
  <r>
    <s v="Id480"/>
    <n v="28.69"/>
    <n v="6.23"/>
    <s v="No"/>
    <s v="No"/>
    <s v="No"/>
    <n v="1"/>
    <s v="yes"/>
    <x v="1"/>
    <x v="1"/>
    <n v="4392.7"/>
  </r>
  <r>
    <s v="Id481"/>
    <n v="40.28"/>
    <n v="8.9"/>
    <s v="No"/>
    <s v="No"/>
    <s v="No"/>
    <n v="0"/>
    <s v="No"/>
    <x v="0"/>
    <x v="0"/>
    <n v="4397.3100000000004"/>
  </r>
  <r>
    <s v="Id482"/>
    <n v="37.299999999999997"/>
    <n v="7.79"/>
    <s v="yes"/>
    <s v="No"/>
    <s v="No"/>
    <n v="0"/>
    <s v="No"/>
    <x v="0"/>
    <x v="0"/>
    <n v="4399.7299999999996"/>
  </r>
  <r>
    <s v="Id483"/>
    <n v="54.47"/>
    <n v="4.49"/>
    <s v="yes"/>
    <s v="No"/>
    <s v="No"/>
    <n v="2"/>
    <s v="No"/>
    <x v="0"/>
    <x v="2"/>
    <n v="4402.2299999999996"/>
  </r>
  <r>
    <s v="Id484"/>
    <n v="38.06"/>
    <n v="5.24"/>
    <s v="yes"/>
    <s v="No"/>
    <s v="Yes"/>
    <n v="1"/>
    <s v="No"/>
    <x v="0"/>
    <x v="2"/>
    <n v="4415.16"/>
  </r>
  <r>
    <s v="Id485"/>
    <n v="51.47"/>
    <n v="9.6"/>
    <s v="No"/>
    <s v="No"/>
    <s v="No"/>
    <n v="0"/>
    <s v="No"/>
    <x v="0"/>
    <x v="0"/>
    <n v="4420.95"/>
  </r>
  <r>
    <s v="Id486"/>
    <n v="29.8"/>
    <n v="5.78"/>
    <s v="yes"/>
    <s v="No"/>
    <s v="No"/>
    <n v="0"/>
    <s v="No"/>
    <x v="1"/>
    <x v="1"/>
    <n v="4428.8900000000003"/>
  </r>
  <r>
    <s v="Id487"/>
    <n v="49.77"/>
    <n v="7.02"/>
    <s v="No"/>
    <s v="No"/>
    <s v="No"/>
    <n v="0"/>
    <s v="No"/>
    <x v="0"/>
    <x v="0"/>
    <n v="4433.3900000000003"/>
  </r>
  <r>
    <s v="Id488"/>
    <n v="25.555"/>
    <n v="4.09"/>
    <s v="yes"/>
    <s v="No"/>
    <s v="No"/>
    <n v="0"/>
    <s v="yes"/>
    <x v="1"/>
    <x v="2"/>
    <n v="4433.92"/>
  </r>
  <r>
    <s v="Id489"/>
    <n v="29.64"/>
    <n v="4.93"/>
    <s v="No"/>
    <s v="No"/>
    <s v="Yes"/>
    <n v="1"/>
    <s v="No"/>
    <x v="1"/>
    <x v="2"/>
    <n v="4435.09"/>
  </r>
  <r>
    <s v="Id490"/>
    <n v="53.93"/>
    <n v="5.34"/>
    <s v="yes"/>
    <s v="No"/>
    <s v="No"/>
    <n v="2"/>
    <s v="No"/>
    <x v="0"/>
    <x v="2"/>
    <n v="4438.26"/>
  </r>
  <r>
    <s v="Id491"/>
    <n v="28.024999999999999"/>
    <n v="5.65"/>
    <s v="No"/>
    <s v="No"/>
    <s v="No"/>
    <n v="1"/>
    <s v="yes"/>
    <x v="1"/>
    <x v="2"/>
    <n v="4441.21"/>
  </r>
  <r>
    <s v="Id492"/>
    <n v="27.5"/>
    <n v="4.49"/>
    <s v="No"/>
    <s v="No"/>
    <s v="No"/>
    <n v="0"/>
    <s v="No"/>
    <x v="1"/>
    <x v="2"/>
    <n v="4449.46"/>
  </r>
  <r>
    <s v="Id493"/>
    <n v="21.8"/>
    <n v="10.55"/>
    <s v="No"/>
    <s v="No"/>
    <s v="No"/>
    <n v="0"/>
    <s v="yes"/>
    <x v="2"/>
    <x v="0"/>
    <n v="4454.3999999999996"/>
  </r>
  <r>
    <s v="Id494"/>
    <n v="26.41"/>
    <n v="4.92"/>
    <s v="yes"/>
    <s v="No"/>
    <s v="Yes"/>
    <n v="1"/>
    <s v="yes"/>
    <x v="1"/>
    <x v="2"/>
    <n v="4462.72"/>
  </r>
  <r>
    <s v="Id495"/>
    <n v="27.835000000000001"/>
    <n v="5.9"/>
    <s v="yes"/>
    <s v="No"/>
    <s v="No"/>
    <n v="1"/>
    <s v="yes"/>
    <x v="1"/>
    <x v="1"/>
    <n v="4463.21"/>
  </r>
  <r>
    <s v="Id496"/>
    <n v="51.74"/>
    <n v="4.9800000000000004"/>
    <s v="yes"/>
    <s v="No"/>
    <s v="No"/>
    <n v="2"/>
    <s v="No"/>
    <x v="0"/>
    <x v="2"/>
    <n v="4466.62"/>
  </r>
  <r>
    <s v="Id497"/>
    <n v="23.37"/>
    <n v="5.8"/>
    <s v="No"/>
    <s v="No"/>
    <s v="No"/>
    <n v="0"/>
    <s v="yes"/>
    <x v="2"/>
    <x v="1"/>
    <n v="4468.25"/>
  </r>
  <r>
    <s v="Id498"/>
    <n v="29.7"/>
    <n v="6.21"/>
    <s v="yes"/>
    <s v="No"/>
    <s v="Yes"/>
    <n v="1"/>
    <s v="yes"/>
    <x v="1"/>
    <x v="1"/>
    <n v="4488.58"/>
  </r>
  <r>
    <s v="Id499"/>
    <n v="20.045000000000002"/>
    <n v="6.17"/>
    <s v="No"/>
    <s v="No"/>
    <s v="Yes"/>
    <n v="1"/>
    <s v="yes"/>
    <x v="2"/>
    <x v="1"/>
    <n v="4500.34"/>
  </r>
  <r>
    <s v="Id500"/>
    <n v="27.83"/>
    <n v="5.36"/>
    <s v="No"/>
    <s v="No"/>
    <s v="No"/>
    <n v="2"/>
    <s v="No"/>
    <x v="1"/>
    <x v="2"/>
    <n v="4504.66"/>
  </r>
  <r>
    <s v="Id501"/>
    <n v="28.93"/>
    <n v="5.2"/>
    <s v="No"/>
    <s v="No"/>
    <s v="No"/>
    <n v="0"/>
    <s v="yes"/>
    <x v="1"/>
    <x v="2"/>
    <n v="4511.41"/>
  </r>
  <r>
    <s v="Id502"/>
    <n v="33.82"/>
    <n v="5.42"/>
    <s v="No"/>
    <s v="No"/>
    <s v="No"/>
    <n v="0"/>
    <s v="No"/>
    <x v="0"/>
    <x v="2"/>
    <n v="4515.71"/>
  </r>
  <r>
    <s v="Id503"/>
    <n v="20.234999999999999"/>
    <n v="6.84"/>
    <s v="No"/>
    <s v="No"/>
    <s v="No"/>
    <n v="0"/>
    <s v="yes"/>
    <x v="2"/>
    <x v="0"/>
    <n v="4518.3999999999996"/>
  </r>
  <r>
    <s v="Id504"/>
    <n v="49.2"/>
    <n v="10.9"/>
    <s v="yes"/>
    <s v="No"/>
    <s v="Yes"/>
    <n v="1"/>
    <s v="No"/>
    <x v="0"/>
    <x v="0"/>
    <n v="4518.7700000000004"/>
  </r>
  <r>
    <s v="Id505"/>
    <n v="26.4"/>
    <n v="4.87"/>
    <s v="yes"/>
    <s v="No"/>
    <s v="No"/>
    <n v="0"/>
    <s v="yes"/>
    <x v="1"/>
    <x v="2"/>
    <n v="4518.83"/>
  </r>
  <r>
    <s v="Id506"/>
    <n v="28.38"/>
    <n v="6.07"/>
    <s v="No"/>
    <s v="No"/>
    <s v="No"/>
    <n v="1"/>
    <s v="yes"/>
    <x v="1"/>
    <x v="1"/>
    <n v="4527.18"/>
  </r>
  <r>
    <s v="Id507"/>
    <n v="24.64"/>
    <n v="4.33"/>
    <s v="No"/>
    <s v="No"/>
    <s v="No"/>
    <n v="0"/>
    <s v="yes"/>
    <x v="2"/>
    <x v="2"/>
    <n v="4529.4799999999996"/>
  </r>
  <r>
    <s v="Id508"/>
    <n v="39.71"/>
    <n v="5.83"/>
    <s v="No"/>
    <s v="No"/>
    <s v="No"/>
    <n v="1"/>
    <s v="No"/>
    <x v="0"/>
    <x v="1"/>
    <n v="4536.26"/>
  </r>
  <r>
    <s v="Id509"/>
    <n v="22.22"/>
    <n v="5.5"/>
    <s v="No"/>
    <s v="No"/>
    <s v="No"/>
    <n v="0"/>
    <s v="yes"/>
    <x v="2"/>
    <x v="2"/>
    <n v="4544.2299999999996"/>
  </r>
  <r>
    <s v="Id510"/>
    <n v="33.344999999999999"/>
    <n v="4.79"/>
    <s v="No"/>
    <s v="No"/>
    <s v="Yes"/>
    <n v="1"/>
    <s v="No"/>
    <x v="0"/>
    <x v="2"/>
    <n v="4561.1899999999996"/>
  </r>
  <r>
    <s v="Id511"/>
    <n v="24.42"/>
    <n v="5.81"/>
    <s v="No"/>
    <s v="No"/>
    <s v="No"/>
    <n v="1"/>
    <s v="yes"/>
    <x v="2"/>
    <x v="1"/>
    <n v="4562.84"/>
  </r>
  <r>
    <s v="Id512"/>
    <n v="29.81"/>
    <n v="5.58"/>
    <s v="No"/>
    <s v="No"/>
    <s v="No"/>
    <n v="0"/>
    <s v="yes"/>
    <x v="1"/>
    <x v="2"/>
    <n v="4564.1899999999996"/>
  </r>
  <r>
    <s v="Id513"/>
    <n v="51.18"/>
    <n v="4.4000000000000004"/>
    <s v="yes"/>
    <s v="No"/>
    <s v="No"/>
    <n v="2"/>
    <s v="No"/>
    <x v="0"/>
    <x v="2"/>
    <n v="4571.41"/>
  </r>
  <r>
    <s v="Id514"/>
    <n v="51.37"/>
    <n v="8.18"/>
    <s v="yes"/>
    <s v="No"/>
    <s v="No"/>
    <n v="0"/>
    <s v="No"/>
    <x v="0"/>
    <x v="0"/>
    <n v="4608.03"/>
  </r>
  <r>
    <s v="Id515"/>
    <n v="36.19"/>
    <n v="5.52"/>
    <s v="yes"/>
    <s v="No"/>
    <s v="No"/>
    <n v="0"/>
    <s v="No"/>
    <x v="0"/>
    <x v="2"/>
    <n v="4618.08"/>
  </r>
  <r>
    <s v="Id516"/>
    <n v="25.9"/>
    <n v="4.84"/>
    <s v="No"/>
    <s v="No"/>
    <s v="No"/>
    <n v="0"/>
    <s v="yes"/>
    <x v="1"/>
    <x v="2"/>
    <n v="4646.76"/>
  </r>
  <r>
    <s v="Id517"/>
    <n v="35.72"/>
    <n v="4.08"/>
    <s v="No"/>
    <s v="No"/>
    <s v="Yes"/>
    <n v="1"/>
    <s v="No"/>
    <x v="0"/>
    <x v="2"/>
    <n v="4661.29"/>
  </r>
  <r>
    <s v="Id518"/>
    <n v="27.94"/>
    <n v="4.4800000000000004"/>
    <s v="No"/>
    <s v="No"/>
    <s v="Yes"/>
    <n v="1"/>
    <s v="yes"/>
    <x v="1"/>
    <x v="2"/>
    <n v="4667.6099999999997"/>
  </r>
  <r>
    <s v="Id519"/>
    <n v="27.1"/>
    <n v="5.73"/>
    <s v="No"/>
    <s v="No"/>
    <s v="No"/>
    <n v="0"/>
    <s v="yes"/>
    <x v="1"/>
    <x v="1"/>
    <n v="4670.6400000000003"/>
  </r>
  <r>
    <s v="Id520"/>
    <n v="18.3"/>
    <n v="5.46"/>
    <s v="yes"/>
    <s v="No"/>
    <s v="Yes"/>
    <n v="1"/>
    <s v="yes"/>
    <x v="4"/>
    <x v="2"/>
    <n v="4673.3900000000003"/>
  </r>
  <r>
    <s v="Id521"/>
    <n v="25.3"/>
    <n v="5.0199999999999996"/>
    <s v="yes"/>
    <s v="No"/>
    <s v="No"/>
    <n v="1"/>
    <s v="yes"/>
    <x v="1"/>
    <x v="2"/>
    <n v="4674.2"/>
  </r>
  <r>
    <s v="Id522"/>
    <n v="38.83"/>
    <n v="6.36"/>
    <s v="No"/>
    <s v="No"/>
    <s v="No"/>
    <n v="1"/>
    <s v="No"/>
    <x v="0"/>
    <x v="1"/>
    <n v="4678.8"/>
  </r>
  <r>
    <s v="Id523"/>
    <n v="27.6"/>
    <n v="5.36"/>
    <s v="No"/>
    <s v="No"/>
    <s v="No"/>
    <n v="1"/>
    <s v="No"/>
    <x v="1"/>
    <x v="2"/>
    <n v="4686.3900000000003"/>
  </r>
  <r>
    <s v="Id524"/>
    <n v="46.4"/>
    <n v="8.3699999999999992"/>
    <s v="yes"/>
    <s v="No"/>
    <s v="Yes"/>
    <n v="1"/>
    <s v="No"/>
    <x v="0"/>
    <x v="0"/>
    <n v="4687.8"/>
  </r>
  <r>
    <s v="Id525"/>
    <n v="51.92"/>
    <n v="5.18"/>
    <s v="yes"/>
    <s v="No"/>
    <s v="Yes"/>
    <n v="1"/>
    <s v="No"/>
    <x v="0"/>
    <x v="2"/>
    <n v="4699.47"/>
  </r>
  <r>
    <s v="Id526"/>
    <n v="32.395000000000003"/>
    <n v="5.68"/>
    <s v="yes"/>
    <s v="No"/>
    <s v="No"/>
    <n v="1"/>
    <s v="No"/>
    <x v="0"/>
    <x v="2"/>
    <n v="4712.12"/>
  </r>
  <r>
    <s v="Id527"/>
    <n v="46.19"/>
    <n v="7.31"/>
    <s v="yes"/>
    <s v="No"/>
    <s v="Yes"/>
    <n v="1"/>
    <s v="No"/>
    <x v="0"/>
    <x v="0"/>
    <n v="4718.2"/>
  </r>
  <r>
    <s v="Id528"/>
    <n v="27.93"/>
    <n v="4.67"/>
    <s v="No"/>
    <s v="No"/>
    <s v="Yes"/>
    <n v="1"/>
    <s v="No"/>
    <x v="1"/>
    <x v="2"/>
    <n v="4719.5200000000004"/>
  </r>
  <r>
    <s v="Id529"/>
    <n v="45.62"/>
    <n v="6.87"/>
    <s v="No"/>
    <s v="No"/>
    <s v="No"/>
    <n v="0"/>
    <s v="No"/>
    <x v="0"/>
    <x v="0"/>
    <n v="4719.74"/>
  </r>
  <r>
    <s v="Id530"/>
    <n v="35.31"/>
    <n v="5.87"/>
    <s v="No"/>
    <s v="No"/>
    <s v="Yes"/>
    <n v="1"/>
    <s v="No"/>
    <x v="0"/>
    <x v="1"/>
    <n v="4728.71"/>
  </r>
  <r>
    <s v="Id531"/>
    <n v="30.4"/>
    <n v="4.07"/>
    <s v="yes"/>
    <s v="No"/>
    <s v="No"/>
    <n v="1"/>
    <s v="No"/>
    <x v="0"/>
    <x v="2"/>
    <n v="4734.6400000000003"/>
  </r>
  <r>
    <s v="Id532"/>
    <n v="20.13"/>
    <n v="6.47"/>
    <s v="No"/>
    <s v="No"/>
    <s v="Yes"/>
    <n v="1"/>
    <s v="yes"/>
    <x v="2"/>
    <x v="0"/>
    <n v="4738.2700000000004"/>
  </r>
  <r>
    <s v="Id533"/>
    <n v="23.655000000000001"/>
    <n v="5.14"/>
    <s v="No"/>
    <s v="No"/>
    <s v="No"/>
    <n v="1"/>
    <s v="yes"/>
    <x v="2"/>
    <x v="2"/>
    <n v="4740.78"/>
  </r>
  <r>
    <s v="Id534"/>
    <n v="49.05"/>
    <n v="9.77"/>
    <s v="yes"/>
    <s v="No"/>
    <s v="No"/>
    <n v="0"/>
    <s v="No"/>
    <x v="0"/>
    <x v="0"/>
    <n v="4746.34"/>
  </r>
  <r>
    <s v="Id535"/>
    <n v="51.94"/>
    <n v="8.8000000000000007"/>
    <s v="yes"/>
    <s v="No"/>
    <s v="No"/>
    <n v="2"/>
    <s v="No"/>
    <x v="0"/>
    <x v="0"/>
    <n v="4747.05"/>
  </r>
  <r>
    <s v="Id536"/>
    <n v="29.83"/>
    <n v="5.84"/>
    <s v="No"/>
    <s v="No"/>
    <s v="No"/>
    <n v="1"/>
    <s v="yes"/>
    <x v="1"/>
    <x v="1"/>
    <n v="4751.07"/>
  </r>
  <r>
    <s v="Id537"/>
    <n v="22.6"/>
    <n v="10.43"/>
    <s v="yes"/>
    <s v="No"/>
    <s v="No"/>
    <n v="1"/>
    <s v="yes"/>
    <x v="2"/>
    <x v="0"/>
    <n v="4753.6400000000003"/>
  </r>
  <r>
    <s v="Id538"/>
    <n v="46.69"/>
    <n v="4.25"/>
    <s v="yes"/>
    <s v="No"/>
    <s v="No"/>
    <n v="1"/>
    <s v="No"/>
    <x v="0"/>
    <x v="2"/>
    <n v="4762.33"/>
  </r>
  <r>
    <s v="Id539"/>
    <n v="28.49"/>
    <n v="4.8899999999999997"/>
    <s v="No"/>
    <s v="No"/>
    <s v="No"/>
    <n v="0"/>
    <s v="yes"/>
    <x v="1"/>
    <x v="2"/>
    <n v="4766.0200000000004"/>
  </r>
  <r>
    <s v="Id540"/>
    <n v="28.5"/>
    <n v="5.55"/>
    <s v="yes"/>
    <s v="No"/>
    <s v="No"/>
    <n v="1"/>
    <s v="yes"/>
    <x v="1"/>
    <x v="2"/>
    <n v="4779.6000000000004"/>
  </r>
  <r>
    <s v="Id541"/>
    <n v="24.4"/>
    <n v="4.5199999999999996"/>
    <s v="No"/>
    <s v="No"/>
    <s v="No"/>
    <n v="1"/>
    <s v="yes"/>
    <x v="2"/>
    <x v="2"/>
    <n v="4787.42"/>
  </r>
  <r>
    <s v="Id542"/>
    <n v="29.15"/>
    <n v="4.45"/>
    <s v="yes"/>
    <s v="No"/>
    <s v="No"/>
    <n v="1"/>
    <s v="yes"/>
    <x v="1"/>
    <x v="2"/>
    <n v="4795.66"/>
  </r>
  <r>
    <s v="Id543"/>
    <n v="27.28"/>
    <n v="4.72"/>
    <s v="No"/>
    <s v="yes"/>
    <s v="No"/>
    <n v="1"/>
    <s v="yes"/>
    <x v="1"/>
    <x v="2"/>
    <n v="4812.34"/>
  </r>
  <r>
    <s v="Id544"/>
    <n v="32.229999999999997"/>
    <n v="4.6500000000000004"/>
    <s v="yes"/>
    <s v="No"/>
    <s v="Yes"/>
    <n v="1"/>
    <s v="No"/>
    <x v="0"/>
    <x v="2"/>
    <n v="4827.1000000000004"/>
  </r>
  <r>
    <s v="Id545"/>
    <n v="44.2"/>
    <n v="11.34"/>
    <s v="yes"/>
    <s v="No"/>
    <s v="Yes"/>
    <n v="1"/>
    <s v="No"/>
    <x v="0"/>
    <x v="0"/>
    <n v="4827.8999999999996"/>
  </r>
  <r>
    <s v="Id546"/>
    <n v="29.734999999999999"/>
    <n v="4.53"/>
    <s v="No"/>
    <s v="No"/>
    <s v="Yes"/>
    <n v="1"/>
    <s v="No"/>
    <x v="1"/>
    <x v="2"/>
    <n v="4830.63"/>
  </r>
  <r>
    <s v="Id547"/>
    <n v="28.31"/>
    <n v="6.35"/>
    <s v="No"/>
    <s v="No"/>
    <s v="No"/>
    <n v="0"/>
    <s v="yes"/>
    <x v="1"/>
    <x v="1"/>
    <n v="4835.43"/>
  </r>
  <r>
    <s v="Id548"/>
    <n v="46.62"/>
    <n v="8.51"/>
    <s v="No"/>
    <s v="No"/>
    <s v="No"/>
    <n v="0"/>
    <s v="No"/>
    <x v="0"/>
    <x v="0"/>
    <n v="4837.58"/>
  </r>
  <r>
    <s v="Id549"/>
    <n v="51.75"/>
    <n v="8.59"/>
    <s v="yes"/>
    <s v="No"/>
    <s v="No"/>
    <n v="1"/>
    <s v="No"/>
    <x v="0"/>
    <x v="0"/>
    <n v="4839.18"/>
  </r>
  <r>
    <s v="Id550"/>
    <n v="25.7"/>
    <n v="4.13"/>
    <s v="yes"/>
    <s v="No"/>
    <s v="No"/>
    <n v="0"/>
    <s v="yes"/>
    <x v="1"/>
    <x v="2"/>
    <n v="4840.95"/>
  </r>
  <r>
    <s v="Id551"/>
    <n v="31.79"/>
    <n v="4.55"/>
    <s v="No"/>
    <s v="No"/>
    <s v="No"/>
    <n v="0"/>
    <s v="No"/>
    <x v="0"/>
    <x v="2"/>
    <n v="4843.79"/>
  </r>
  <r>
    <s v="Id552"/>
    <n v="24.795000000000002"/>
    <n v="4.5199999999999996"/>
    <s v="No"/>
    <s v="No"/>
    <s v="No"/>
    <n v="0"/>
    <s v="yes"/>
    <x v="2"/>
    <x v="2"/>
    <n v="4844.67"/>
  </r>
  <r>
    <s v="Id553"/>
    <n v="53.98"/>
    <n v="5.07"/>
    <s v="No"/>
    <s v="No"/>
    <s v="Yes"/>
    <n v="1"/>
    <s v="No"/>
    <x v="0"/>
    <x v="2"/>
    <n v="4846.53"/>
  </r>
  <r>
    <s v="Id554"/>
    <n v="41.325000000000003"/>
    <n v="4.04"/>
    <s v="yes"/>
    <s v="No"/>
    <s v="Yes"/>
    <n v="1"/>
    <s v="No"/>
    <x v="0"/>
    <x v="2"/>
    <n v="4846.92"/>
  </r>
  <r>
    <s v="Id555"/>
    <n v="51.65"/>
    <n v="5.3"/>
    <s v="yes"/>
    <s v="No"/>
    <s v="No"/>
    <n v="0"/>
    <s v="No"/>
    <x v="0"/>
    <x v="2"/>
    <n v="4859.8900000000003"/>
  </r>
  <r>
    <s v="Id556"/>
    <n v="44.52"/>
    <n v="8.64"/>
    <s v="yes"/>
    <s v="No"/>
    <s v="Yes"/>
    <n v="1"/>
    <s v="No"/>
    <x v="0"/>
    <x v="0"/>
    <n v="4877.9799999999996"/>
  </r>
  <r>
    <s v="Id557"/>
    <n v="53.29"/>
    <n v="4.03"/>
    <s v="No"/>
    <s v="No"/>
    <s v="Yes"/>
    <n v="1"/>
    <s v="No"/>
    <x v="0"/>
    <x v="2"/>
    <n v="4883.87"/>
  </r>
  <r>
    <s v="Id558"/>
    <n v="46.63"/>
    <n v="4.26"/>
    <s v="yes"/>
    <s v="No"/>
    <s v="No"/>
    <n v="2"/>
    <s v="No"/>
    <x v="0"/>
    <x v="2"/>
    <n v="4889.04"/>
  </r>
  <r>
    <s v="Id559"/>
    <n v="28.88"/>
    <n v="5.35"/>
    <s v="No"/>
    <s v="No"/>
    <s v="Yes"/>
    <n v="1"/>
    <s v="yes"/>
    <x v="1"/>
    <x v="2"/>
    <n v="4890"/>
  </r>
  <r>
    <s v="Id560"/>
    <n v="23.98"/>
    <n v="4.9000000000000004"/>
    <s v="No"/>
    <s v="No"/>
    <s v="No"/>
    <n v="0"/>
    <s v="No"/>
    <x v="2"/>
    <x v="2"/>
    <n v="4894.3900000000003"/>
  </r>
  <r>
    <s v="Id561"/>
    <n v="23.65"/>
    <n v="4.5"/>
    <s v="No"/>
    <s v="No"/>
    <s v="No"/>
    <n v="0"/>
    <s v="No"/>
    <x v="2"/>
    <x v="2"/>
    <n v="4894.75"/>
  </r>
  <r>
    <s v="Id562"/>
    <n v="49.09"/>
    <n v="8.3800000000000008"/>
    <s v="yes"/>
    <s v="No"/>
    <s v="No"/>
    <n v="2"/>
    <s v="No"/>
    <x v="0"/>
    <x v="0"/>
    <n v="4906.41"/>
  </r>
  <r>
    <s v="Id563"/>
    <n v="28.024999999999999"/>
    <n v="7.03"/>
    <s v="No"/>
    <s v="No"/>
    <s v="No"/>
    <n v="0"/>
    <s v="yes"/>
    <x v="1"/>
    <x v="0"/>
    <n v="4911.8900000000003"/>
  </r>
  <r>
    <s v="Id564"/>
    <n v="43.32"/>
    <n v="8.75"/>
    <s v="yes"/>
    <s v="No"/>
    <s v="Yes"/>
    <n v="1"/>
    <s v="No"/>
    <x v="0"/>
    <x v="0"/>
    <n v="4915.0600000000004"/>
  </r>
  <r>
    <s v="Id565"/>
    <n v="45.92"/>
    <n v="9.51"/>
    <s v="No"/>
    <s v="No"/>
    <s v="No"/>
    <n v="0"/>
    <s v="No"/>
    <x v="0"/>
    <x v="0"/>
    <n v="4922.92"/>
  </r>
  <r>
    <s v="Id566"/>
    <n v="44.03"/>
    <n v="9.36"/>
    <s v="No"/>
    <s v="No"/>
    <s v="No"/>
    <n v="0"/>
    <s v="No"/>
    <x v="0"/>
    <x v="0"/>
    <n v="4931.6499999999996"/>
  </r>
  <r>
    <s v="Id567"/>
    <n v="24.6"/>
    <n v="4.8099999999999996"/>
    <s v="No"/>
    <s v="No"/>
    <s v="No"/>
    <n v="0"/>
    <s v="yes"/>
    <x v="2"/>
    <x v="2"/>
    <n v="4934.71"/>
  </r>
  <r>
    <s v="Id568"/>
    <n v="49.15"/>
    <n v="8.08"/>
    <s v="No"/>
    <s v="No"/>
    <s v="No"/>
    <n v="0"/>
    <s v="No"/>
    <x v="0"/>
    <x v="0"/>
    <n v="4942.0600000000004"/>
  </r>
  <r>
    <s v="Id569"/>
    <n v="28.31"/>
    <n v="6.29"/>
    <s v="No"/>
    <s v="No"/>
    <s v="Yes"/>
    <n v="1"/>
    <s v="yes"/>
    <x v="1"/>
    <x v="1"/>
    <n v="4949.76"/>
  </r>
  <r>
    <s v="Id570"/>
    <n v="22.99"/>
    <n v="6.29"/>
    <s v="No"/>
    <s v="No"/>
    <s v="No"/>
    <n v="1"/>
    <s v="yes"/>
    <x v="2"/>
    <x v="1"/>
    <n v="4985.22"/>
  </r>
  <r>
    <s v="Id571"/>
    <n v="29.07"/>
    <n v="5.12"/>
    <s v="No"/>
    <s v="No"/>
    <s v="Yes"/>
    <n v="1"/>
    <s v="yes"/>
    <x v="1"/>
    <x v="2"/>
    <n v="4992.38"/>
  </r>
  <r>
    <s v="Id572"/>
    <n v="42.02"/>
    <n v="9.9499999999999993"/>
    <s v="yes"/>
    <s v="No"/>
    <s v="Yes"/>
    <n v="1"/>
    <s v="No"/>
    <x v="0"/>
    <x v="0"/>
    <n v="4999.04"/>
  </r>
  <r>
    <s v="Id573"/>
    <n v="49.07"/>
    <n v="9.08"/>
    <s v="yes"/>
    <s v="No"/>
    <s v="No"/>
    <n v="1"/>
    <s v="No"/>
    <x v="0"/>
    <x v="0"/>
    <n v="5002.78"/>
  </r>
  <r>
    <s v="Id574"/>
    <n v="19.8"/>
    <n v="4.82"/>
    <s v="No"/>
    <s v="No"/>
    <s v="No"/>
    <n v="0"/>
    <s v="yes"/>
    <x v="2"/>
    <x v="2"/>
    <n v="5003.7700000000004"/>
  </r>
  <r>
    <s v="Id575"/>
    <n v="27.36"/>
    <n v="4.6500000000000004"/>
    <s v="No"/>
    <s v="yes"/>
    <s v="No"/>
    <n v="1"/>
    <s v="yes"/>
    <x v="1"/>
    <x v="2"/>
    <n v="5003.8500000000004"/>
  </r>
  <r>
    <s v="Id576"/>
    <n v="42.95"/>
    <n v="5.16"/>
    <s v="yes"/>
    <s v="No"/>
    <s v="No"/>
    <n v="1"/>
    <s v="No"/>
    <x v="0"/>
    <x v="2"/>
    <n v="5012.47"/>
  </r>
  <r>
    <s v="Id577"/>
    <n v="42.66"/>
    <n v="10.44"/>
    <s v="No"/>
    <s v="No"/>
    <s v="No"/>
    <n v="0"/>
    <s v="No"/>
    <x v="0"/>
    <x v="0"/>
    <n v="5028.1499999999996"/>
  </r>
  <r>
    <s v="Id578"/>
    <n v="33.630000000000003"/>
    <n v="5.69"/>
    <s v="No"/>
    <s v="No"/>
    <s v="No"/>
    <n v="1"/>
    <s v="No"/>
    <x v="0"/>
    <x v="2"/>
    <n v="5031.2700000000004"/>
  </r>
  <r>
    <s v="Id579"/>
    <n v="26.84"/>
    <n v="6.5"/>
    <s v="No"/>
    <s v="No"/>
    <s v="No"/>
    <n v="0"/>
    <s v="yes"/>
    <x v="1"/>
    <x v="0"/>
    <n v="5034.1000000000004"/>
  </r>
  <r>
    <s v="Id580"/>
    <n v="28.3"/>
    <n v="5.73"/>
    <s v="No"/>
    <s v="No"/>
    <s v="Yes"/>
    <n v="1"/>
    <s v="yes"/>
    <x v="1"/>
    <x v="1"/>
    <n v="5038.57"/>
  </r>
  <r>
    <s v="Id581"/>
    <n v="27.06"/>
    <n v="5.74"/>
    <s v="yes"/>
    <s v="No"/>
    <s v="No"/>
    <n v="0"/>
    <s v="yes"/>
    <x v="1"/>
    <x v="1"/>
    <n v="5043.13"/>
  </r>
  <r>
    <s v="Id582"/>
    <n v="47.13"/>
    <n v="8.6999999999999993"/>
    <s v="No"/>
    <s v="No"/>
    <s v="No"/>
    <n v="0"/>
    <s v="No"/>
    <x v="0"/>
    <x v="0"/>
    <n v="5045.1499999999996"/>
  </r>
  <r>
    <s v="Id583"/>
    <n v="51.72"/>
    <n v="5.09"/>
    <s v="No"/>
    <s v="No"/>
    <s v="No"/>
    <n v="0"/>
    <s v="No"/>
    <x v="0"/>
    <x v="2"/>
    <n v="5054.05"/>
  </r>
  <r>
    <s v="Id584"/>
    <n v="48.59"/>
    <n v="5.57"/>
    <s v="No"/>
    <s v="No"/>
    <s v="No"/>
    <n v="0"/>
    <s v="No"/>
    <x v="0"/>
    <x v="2"/>
    <n v="5059.5600000000004"/>
  </r>
  <r>
    <s v="Id585"/>
    <n v="45.18"/>
    <n v="10.87"/>
    <s v="No"/>
    <s v="No"/>
    <s v="No"/>
    <n v="0"/>
    <s v="No"/>
    <x v="0"/>
    <x v="0"/>
    <n v="5077.1899999999996"/>
  </r>
  <r>
    <s v="Id586"/>
    <n v="27.9"/>
    <n v="6.02"/>
    <s v="No"/>
    <s v="No"/>
    <s v="Yes"/>
    <n v="1"/>
    <s v="yes"/>
    <x v="1"/>
    <x v="1"/>
    <n v="5080.1000000000004"/>
  </r>
  <r>
    <s v="Id587"/>
    <n v="51.33"/>
    <n v="7"/>
    <s v="No"/>
    <s v="No"/>
    <s v="No"/>
    <n v="0"/>
    <s v="No"/>
    <x v="0"/>
    <x v="0"/>
    <n v="5087.92"/>
  </r>
  <r>
    <s v="Id588"/>
    <n v="30.59"/>
    <n v="5.56"/>
    <s v="yes"/>
    <s v="No"/>
    <s v="No"/>
    <n v="1"/>
    <s v="No"/>
    <x v="0"/>
    <x v="2"/>
    <n v="5116.5"/>
  </r>
  <r>
    <s v="Id589"/>
    <n v="39.229999999999997"/>
    <n v="8.4499999999999993"/>
    <s v="No"/>
    <s v="No"/>
    <s v="No"/>
    <n v="0"/>
    <s v="No"/>
    <x v="0"/>
    <x v="0"/>
    <n v="5124.1899999999996"/>
  </r>
  <r>
    <s v="Id590"/>
    <n v="19.094999999999999"/>
    <n v="6.19"/>
    <s v="No"/>
    <s v="No"/>
    <s v="No"/>
    <n v="0"/>
    <s v="yes"/>
    <x v="2"/>
    <x v="1"/>
    <n v="5125.22"/>
  </r>
  <r>
    <s v="Id591"/>
    <n v="49.72"/>
    <n v="7.71"/>
    <s v="No"/>
    <s v="No"/>
    <s v="No"/>
    <n v="0"/>
    <s v="No"/>
    <x v="0"/>
    <x v="0"/>
    <n v="5136.75"/>
  </r>
  <r>
    <s v="Id592"/>
    <n v="21.754999999999999"/>
    <n v="4.63"/>
    <s v="No"/>
    <s v="No"/>
    <s v="Yes"/>
    <n v="1"/>
    <s v="yes"/>
    <x v="2"/>
    <x v="2"/>
    <n v="5138.26"/>
  </r>
  <r>
    <s v="Id593"/>
    <n v="48.39"/>
    <n v="4.6100000000000003"/>
    <s v="No"/>
    <s v="No"/>
    <s v="No"/>
    <n v="0"/>
    <s v="No"/>
    <x v="0"/>
    <x v="2"/>
    <n v="5144.18"/>
  </r>
  <r>
    <s v="Id594"/>
    <n v="47.15"/>
    <n v="9.5299999999999994"/>
    <s v="yes"/>
    <s v="No"/>
    <s v="No"/>
    <n v="1"/>
    <s v="No"/>
    <x v="0"/>
    <x v="0"/>
    <n v="5148.55"/>
  </r>
  <r>
    <s v="Id595"/>
    <n v="47.59"/>
    <n v="11.43"/>
    <s v="yes"/>
    <s v="No"/>
    <s v="No"/>
    <n v="2"/>
    <s v="No"/>
    <x v="0"/>
    <x v="0"/>
    <n v="5152.13"/>
  </r>
  <r>
    <s v="Id596"/>
    <n v="39.81"/>
    <n v="7.65"/>
    <s v="yes"/>
    <s v="No"/>
    <s v="Yes"/>
    <n v="1"/>
    <s v="No"/>
    <x v="0"/>
    <x v="0"/>
    <n v="5166.96"/>
  </r>
  <r>
    <s v="Id597"/>
    <n v="31.02"/>
    <n v="5.87"/>
    <s v="yes"/>
    <s v="No"/>
    <s v="No"/>
    <n v="0"/>
    <s v="No"/>
    <x v="0"/>
    <x v="1"/>
    <n v="5177.12"/>
  </r>
  <r>
    <s v="Id598"/>
    <n v="24.75"/>
    <n v="4.3600000000000003"/>
    <s v="yes"/>
    <s v="No"/>
    <s v="No"/>
    <n v="1"/>
    <s v="yes"/>
    <x v="2"/>
    <x v="2"/>
    <n v="5195.58"/>
  </r>
  <r>
    <s v="Id599"/>
    <n v="30.114999999999998"/>
    <n v="10.119999999999999"/>
    <s v="No"/>
    <s v="No"/>
    <s v="No"/>
    <n v="3"/>
    <s v="No"/>
    <x v="0"/>
    <x v="0"/>
    <n v="5198.6899999999996"/>
  </r>
  <r>
    <s v="Id600"/>
    <n v="26.03"/>
    <n v="4.01"/>
    <s v="No"/>
    <s v="No"/>
    <s v="Yes"/>
    <n v="1"/>
    <s v="yes"/>
    <x v="1"/>
    <x v="2"/>
    <n v="5207.97"/>
  </r>
  <r>
    <s v="Id601"/>
    <n v="20.045000000000002"/>
    <n v="4.7699999999999996"/>
    <s v="yes"/>
    <s v="No"/>
    <s v="No"/>
    <n v="1"/>
    <s v="yes"/>
    <x v="2"/>
    <x v="2"/>
    <n v="5209.58"/>
  </r>
  <r>
    <s v="Id602"/>
    <n v="40.24"/>
    <n v="6.83"/>
    <s v="No"/>
    <s v="No"/>
    <s v="No"/>
    <n v="0"/>
    <s v="No"/>
    <x v="0"/>
    <x v="0"/>
    <n v="5213.22"/>
  </r>
  <r>
    <s v="Id603"/>
    <n v="43.15"/>
    <n v="6.14"/>
    <s v="yes"/>
    <s v="No"/>
    <s v="Yes"/>
    <n v="1"/>
    <s v="No"/>
    <x v="0"/>
    <x v="1"/>
    <n v="5216.4799999999996"/>
  </r>
  <r>
    <s v="Id604"/>
    <n v="27.7"/>
    <n v="5.6"/>
    <s v="No"/>
    <s v="No"/>
    <s v="Yes"/>
    <n v="1"/>
    <s v="yes"/>
    <x v="1"/>
    <x v="2"/>
    <n v="5227.99"/>
  </r>
  <r>
    <s v="Id605"/>
    <n v="45.68"/>
    <n v="4.8"/>
    <s v="No"/>
    <s v="No"/>
    <s v="No"/>
    <n v="2"/>
    <s v="No"/>
    <x v="0"/>
    <x v="2"/>
    <n v="5240.7700000000004"/>
  </r>
  <r>
    <s v="Id606"/>
    <n v="27.3"/>
    <n v="11.89"/>
    <s v="No"/>
    <s v="No"/>
    <s v="No"/>
    <n v="0"/>
    <s v="yes"/>
    <x v="1"/>
    <x v="0"/>
    <n v="5245.23"/>
  </r>
  <r>
    <s v="Id607"/>
    <n v="54.45"/>
    <n v="4.7300000000000004"/>
    <s v="yes"/>
    <s v="No"/>
    <s v="No"/>
    <n v="1"/>
    <s v="No"/>
    <x v="0"/>
    <x v="2"/>
    <n v="5246.05"/>
  </r>
  <r>
    <s v="Id608"/>
    <n v="54.43"/>
    <n v="4.6100000000000003"/>
    <s v="yes"/>
    <s v="No"/>
    <s v="No"/>
    <n v="1"/>
    <s v="No"/>
    <x v="0"/>
    <x v="2"/>
    <n v="5253.52"/>
  </r>
  <r>
    <s v="Id609"/>
    <n v="48.01"/>
    <n v="7.3"/>
    <s v="No"/>
    <s v="No"/>
    <s v="No"/>
    <n v="0"/>
    <s v="No"/>
    <x v="0"/>
    <x v="0"/>
    <n v="5257.51"/>
  </r>
  <r>
    <s v="Id610"/>
    <n v="48.32"/>
    <n v="5.88"/>
    <s v="No"/>
    <s v="No"/>
    <s v="No"/>
    <n v="0"/>
    <s v="No"/>
    <x v="0"/>
    <x v="1"/>
    <n v="5261.47"/>
  </r>
  <r>
    <s v="Id611"/>
    <n v="22.895"/>
    <n v="4.0599999999999996"/>
    <s v="No"/>
    <s v="No"/>
    <s v="Yes"/>
    <n v="1"/>
    <s v="yes"/>
    <x v="2"/>
    <x v="2"/>
    <n v="5266.37"/>
  </r>
  <r>
    <s v="Id612"/>
    <n v="54.85"/>
    <n v="4.9000000000000004"/>
    <s v="No"/>
    <s v="No"/>
    <s v="No"/>
    <n v="1"/>
    <s v="No"/>
    <x v="0"/>
    <x v="2"/>
    <n v="5267.82"/>
  </r>
  <r>
    <s v="Id613"/>
    <n v="21.85"/>
    <n v="5.52"/>
    <s v="No"/>
    <s v="No"/>
    <s v="Yes"/>
    <n v="1"/>
    <s v="yes"/>
    <x v="2"/>
    <x v="2"/>
    <n v="5272.18"/>
  </r>
  <r>
    <s v="Id614"/>
    <n v="51.86"/>
    <n v="5.2"/>
    <s v="yes"/>
    <s v="No"/>
    <s v="No"/>
    <n v="0"/>
    <s v="No"/>
    <x v="0"/>
    <x v="2"/>
    <n v="5275.86"/>
  </r>
  <r>
    <s v="Id615"/>
    <n v="39.049999999999997"/>
    <n v="7.59"/>
    <s v="No"/>
    <s v="No"/>
    <s v="No"/>
    <n v="3"/>
    <s v="No"/>
    <x v="0"/>
    <x v="0"/>
    <n v="5291.71"/>
  </r>
  <r>
    <s v="Id616"/>
    <n v="31.824999999999999"/>
    <n v="8.2799999999999994"/>
    <s v="No"/>
    <s v="No"/>
    <s v="No"/>
    <n v="3"/>
    <s v="No"/>
    <x v="0"/>
    <x v="0"/>
    <n v="5293.67"/>
  </r>
  <r>
    <s v="Id617"/>
    <n v="46.43"/>
    <n v="6.72"/>
    <s v="No"/>
    <s v="No"/>
    <s v="No"/>
    <n v="0"/>
    <s v="No"/>
    <x v="0"/>
    <x v="0"/>
    <n v="5306.7"/>
  </r>
  <r>
    <s v="Id618"/>
    <n v="53.63"/>
    <n v="5.47"/>
    <s v="yes"/>
    <s v="No"/>
    <s v="No"/>
    <n v="1"/>
    <s v="No"/>
    <x v="0"/>
    <x v="2"/>
    <n v="5312.17"/>
  </r>
  <r>
    <s v="Id619"/>
    <n v="48.7"/>
    <n v="4.71"/>
    <s v="No"/>
    <s v="No"/>
    <s v="No"/>
    <n v="0"/>
    <s v="No"/>
    <x v="0"/>
    <x v="2"/>
    <n v="5322.24"/>
  </r>
  <r>
    <s v="Id620"/>
    <n v="48.81"/>
    <n v="5.49"/>
    <s v="No"/>
    <s v="No"/>
    <s v="No"/>
    <n v="0"/>
    <s v="No"/>
    <x v="0"/>
    <x v="2"/>
    <n v="5325.65"/>
  </r>
  <r>
    <s v="Id621"/>
    <n v="47.53"/>
    <n v="4.72"/>
    <s v="No"/>
    <s v="No"/>
    <s v="No"/>
    <n v="0"/>
    <s v="No"/>
    <x v="0"/>
    <x v="2"/>
    <n v="5327.4"/>
  </r>
  <r>
    <s v="Id622"/>
    <n v="36.85"/>
    <n v="6.7"/>
    <s v="No"/>
    <s v="No"/>
    <s v="No"/>
    <n v="0"/>
    <s v="No"/>
    <x v="0"/>
    <x v="0"/>
    <n v="5344.81"/>
  </r>
  <r>
    <s v="Id623"/>
    <n v="29.3"/>
    <n v="5.5"/>
    <s v="No"/>
    <s v="No"/>
    <s v="No"/>
    <n v="0"/>
    <s v="No"/>
    <x v="1"/>
    <x v="2"/>
    <n v="5354.07"/>
  </r>
  <r>
    <s v="Id624"/>
    <n v="19.3"/>
    <n v="4.46"/>
    <s v="No"/>
    <s v="No"/>
    <s v="No"/>
    <n v="1"/>
    <s v="yes"/>
    <x v="2"/>
    <x v="2"/>
    <n v="5364.66"/>
  </r>
  <r>
    <s v="Id625"/>
    <n v="24.13"/>
    <n v="5.29"/>
    <s v="yes"/>
    <s v="No"/>
    <s v="Yes"/>
    <n v="1"/>
    <s v="yes"/>
    <x v="2"/>
    <x v="2"/>
    <n v="5373.36"/>
  </r>
  <r>
    <s v="Id626"/>
    <n v="46.7"/>
    <n v="10.99"/>
    <s v="No"/>
    <s v="No"/>
    <s v="No"/>
    <n v="0"/>
    <s v="No"/>
    <x v="0"/>
    <x v="0"/>
    <n v="5375.04"/>
  </r>
  <r>
    <s v="Id627"/>
    <n v="45.27"/>
    <n v="5.2"/>
    <s v="yes"/>
    <s v="No"/>
    <s v="No"/>
    <n v="0"/>
    <s v="No"/>
    <x v="0"/>
    <x v="2"/>
    <n v="5377.46"/>
  </r>
  <r>
    <s v="Id628"/>
    <n v="44.29"/>
    <n v="9.66"/>
    <s v="No"/>
    <s v="No"/>
    <s v="No"/>
    <n v="2"/>
    <s v="No"/>
    <x v="0"/>
    <x v="0"/>
    <n v="5383.54"/>
  </r>
  <r>
    <s v="Id629"/>
    <n v="54.59"/>
    <n v="4.22"/>
    <s v="yes"/>
    <s v="No"/>
    <s v="No"/>
    <n v="1"/>
    <s v="No"/>
    <x v="0"/>
    <x v="2"/>
    <n v="5385.34"/>
  </r>
  <r>
    <s v="Id630"/>
    <n v="32.965000000000003"/>
    <n v="11.78"/>
    <s v="No"/>
    <s v="No"/>
    <s v="No"/>
    <n v="0"/>
    <s v="No"/>
    <x v="0"/>
    <x v="0"/>
    <n v="5396.44"/>
  </r>
  <r>
    <s v="Id631"/>
    <n v="38.049999999999997"/>
    <n v="9.6199999999999992"/>
    <s v="No"/>
    <s v="No"/>
    <s v="No"/>
    <n v="0"/>
    <s v="No"/>
    <x v="0"/>
    <x v="0"/>
    <n v="5397.62"/>
  </r>
  <r>
    <s v="Id632"/>
    <n v="46.14"/>
    <n v="10.78"/>
    <s v="No"/>
    <s v="No"/>
    <s v="No"/>
    <n v="0"/>
    <s v="No"/>
    <x v="0"/>
    <x v="0"/>
    <n v="5400.98"/>
  </r>
  <r>
    <s v="Id633"/>
    <n v="41.325000000000003"/>
    <n v="5.1100000000000003"/>
    <s v="yes"/>
    <s v="No"/>
    <s v="No"/>
    <n v="2"/>
    <s v="No"/>
    <x v="0"/>
    <x v="2"/>
    <n v="5402.89"/>
  </r>
  <r>
    <s v="Id634"/>
    <n v="44.64"/>
    <n v="7.18"/>
    <s v="No"/>
    <s v="No"/>
    <s v="No"/>
    <n v="0"/>
    <s v="No"/>
    <x v="0"/>
    <x v="0"/>
    <n v="5411.99"/>
  </r>
  <r>
    <s v="Id635"/>
    <n v="25.175000000000001"/>
    <n v="4.96"/>
    <s v="No"/>
    <s v="yes"/>
    <s v="No"/>
    <n v="1"/>
    <s v="No"/>
    <x v="1"/>
    <x v="2"/>
    <n v="5415.66"/>
  </r>
  <r>
    <s v="Id636"/>
    <n v="43.11"/>
    <n v="4.67"/>
    <s v="yes"/>
    <s v="No"/>
    <s v="No"/>
    <n v="0"/>
    <s v="No"/>
    <x v="0"/>
    <x v="2"/>
    <n v="5425.02"/>
  </r>
  <r>
    <s v="Id637"/>
    <n v="53.32"/>
    <n v="5.0599999999999996"/>
    <s v="No"/>
    <s v="No"/>
    <s v="No"/>
    <n v="0"/>
    <s v="No"/>
    <x v="0"/>
    <x v="2"/>
    <n v="5428.73"/>
  </r>
  <r>
    <s v="Id638"/>
    <n v="38.04"/>
    <n v="5.0199999999999996"/>
    <s v="yes"/>
    <s v="No"/>
    <s v="No"/>
    <n v="1"/>
    <s v="No"/>
    <x v="0"/>
    <x v="2"/>
    <n v="5428.98"/>
  </r>
  <r>
    <s v="Id639"/>
    <n v="37.9"/>
    <n v="7.76"/>
    <s v="No"/>
    <s v="No"/>
    <s v="No"/>
    <n v="0"/>
    <s v="No"/>
    <x v="0"/>
    <x v="0"/>
    <n v="5438.75"/>
  </r>
  <r>
    <s v="Id640"/>
    <n v="39.6"/>
    <n v="9.32"/>
    <s v="No"/>
    <s v="No"/>
    <s v="No"/>
    <n v="0"/>
    <s v="No"/>
    <x v="0"/>
    <x v="0"/>
    <n v="5458.05"/>
  </r>
  <r>
    <s v="Id641"/>
    <n v="50.92"/>
    <n v="5.31"/>
    <s v="yes"/>
    <s v="No"/>
    <s v="No"/>
    <n v="1"/>
    <s v="No"/>
    <x v="0"/>
    <x v="2"/>
    <n v="5466.88"/>
  </r>
  <r>
    <s v="Id642"/>
    <n v="21.85"/>
    <n v="5.56"/>
    <s v="yes"/>
    <s v="No"/>
    <s v="No"/>
    <n v="0"/>
    <s v="yes"/>
    <x v="2"/>
    <x v="2"/>
    <n v="5469.01"/>
  </r>
  <r>
    <s v="Id643"/>
    <n v="36.08"/>
    <n v="7.11"/>
    <s v="yes"/>
    <s v="No"/>
    <s v="Yes"/>
    <n v="1"/>
    <s v="No"/>
    <x v="0"/>
    <x v="0"/>
    <n v="5472.45"/>
  </r>
  <r>
    <s v="Id644"/>
    <n v="40.44"/>
    <n v="5.13"/>
    <s v="yes"/>
    <s v="No"/>
    <s v="Yes"/>
    <n v="1"/>
    <s v="No"/>
    <x v="0"/>
    <x v="2"/>
    <n v="5478.04"/>
  </r>
  <r>
    <s v="Id645"/>
    <n v="38.094999999999999"/>
    <n v="10.199999999999999"/>
    <s v="No"/>
    <s v="No"/>
    <s v="No"/>
    <n v="0"/>
    <s v="No"/>
    <x v="0"/>
    <x v="0"/>
    <n v="5484.47"/>
  </r>
  <r>
    <s v="Id646"/>
    <n v="44.95"/>
    <n v="10.4"/>
    <s v="No"/>
    <s v="No"/>
    <s v="No"/>
    <n v="0"/>
    <s v="No"/>
    <x v="0"/>
    <x v="0"/>
    <n v="5488.26"/>
  </r>
  <r>
    <s v="Id647"/>
    <n v="35.54"/>
    <n v="10.67"/>
    <s v="No"/>
    <s v="No"/>
    <s v="No"/>
    <n v="0"/>
    <s v="No"/>
    <x v="0"/>
    <x v="0"/>
    <n v="5503.36"/>
  </r>
  <r>
    <s v="Id648"/>
    <n v="39.799999999999997"/>
    <n v="4.6500000000000004"/>
    <s v="yes"/>
    <s v="No"/>
    <s v="No"/>
    <n v="2"/>
    <s v="No"/>
    <x v="0"/>
    <x v="2"/>
    <n v="5539.4"/>
  </r>
  <r>
    <s v="Id649"/>
    <n v="33.659999999999997"/>
    <n v="5.65"/>
    <s v="yes"/>
    <s v="No"/>
    <s v="No"/>
    <n v="2"/>
    <s v="No"/>
    <x v="0"/>
    <x v="2"/>
    <n v="5540.35"/>
  </r>
  <r>
    <s v="Id650"/>
    <n v="35.5"/>
    <n v="11.97"/>
    <s v="No"/>
    <s v="No"/>
    <s v="No"/>
    <n v="0"/>
    <s v="No"/>
    <x v="0"/>
    <x v="0"/>
    <n v="5552.61"/>
  </r>
  <r>
    <s v="Id651"/>
    <n v="41.63"/>
    <n v="6.71"/>
    <s v="No"/>
    <s v="No"/>
    <s v="No"/>
    <n v="0"/>
    <s v="No"/>
    <x v="0"/>
    <x v="0"/>
    <n v="5576.35"/>
  </r>
  <r>
    <s v="Id652"/>
    <n v="46.49"/>
    <n v="11.92"/>
    <s v="No"/>
    <s v="No"/>
    <s v="No"/>
    <n v="0"/>
    <s v="No"/>
    <x v="0"/>
    <x v="0"/>
    <n v="5582.95"/>
  </r>
  <r>
    <s v="Id653"/>
    <n v="43.29"/>
    <n v="5.35"/>
    <s v="No"/>
    <s v="No"/>
    <s v="No"/>
    <n v="2"/>
    <s v="No"/>
    <x v="0"/>
    <x v="2"/>
    <n v="5584.31"/>
  </r>
  <r>
    <s v="Id654"/>
    <n v="43.08"/>
    <n v="8.9600000000000009"/>
    <s v="yes"/>
    <s v="No"/>
    <s v="No"/>
    <n v="1"/>
    <s v="No"/>
    <x v="0"/>
    <x v="0"/>
    <n v="5587.59"/>
  </r>
  <r>
    <s v="Id655"/>
    <n v="39.07"/>
    <n v="11.93"/>
    <s v="No"/>
    <s v="No"/>
    <s v="No"/>
    <n v="0"/>
    <s v="No"/>
    <x v="0"/>
    <x v="0"/>
    <n v="5594.85"/>
  </r>
  <r>
    <s v="Id656"/>
    <n v="41.3"/>
    <n v="9.59"/>
    <s v="No"/>
    <s v="No"/>
    <s v="No"/>
    <n v="0"/>
    <s v="No"/>
    <x v="0"/>
    <x v="0"/>
    <n v="5612.83"/>
  </r>
  <r>
    <s v="Id657"/>
    <n v="42.95"/>
    <n v="11.88"/>
    <s v="yes"/>
    <s v="No"/>
    <s v="No"/>
    <n v="2"/>
    <s v="No"/>
    <x v="0"/>
    <x v="0"/>
    <n v="5615.37"/>
  </r>
  <r>
    <s v="Id658"/>
    <n v="46.96"/>
    <n v="4.6399999999999997"/>
    <s v="No"/>
    <s v="No"/>
    <s v="Yes"/>
    <n v="1"/>
    <s v="No"/>
    <x v="0"/>
    <x v="2"/>
    <n v="5630.46"/>
  </r>
  <r>
    <s v="Id659"/>
    <n v="30.495000000000001"/>
    <n v="9.5299999999999994"/>
    <s v="No"/>
    <s v="No"/>
    <s v="No"/>
    <n v="0"/>
    <s v="No"/>
    <x v="0"/>
    <x v="0"/>
    <n v="5649.72"/>
  </r>
  <r>
    <s v="Id660"/>
    <n v="17.954999999999998"/>
    <n v="5.29"/>
    <s v="yes"/>
    <s v="No"/>
    <s v="No"/>
    <n v="1"/>
    <s v="yes"/>
    <x v="4"/>
    <x v="2"/>
    <n v="5650.14"/>
  </r>
  <r>
    <s v="Id661"/>
    <n v="25.6"/>
    <n v="10.95"/>
    <s v="No"/>
    <s v="No"/>
    <s v="No"/>
    <n v="3"/>
    <s v="No"/>
    <x v="1"/>
    <x v="0"/>
    <n v="5662.23"/>
  </r>
  <r>
    <s v="Id662"/>
    <n v="34.21"/>
    <n v="9.17"/>
    <s v="No"/>
    <s v="No"/>
    <s v="No"/>
    <n v="0"/>
    <s v="No"/>
    <x v="0"/>
    <x v="0"/>
    <n v="5679.13"/>
  </r>
  <r>
    <s v="Id663"/>
    <n v="39.74"/>
    <n v="7.39"/>
    <s v="No"/>
    <s v="No"/>
    <s v="No"/>
    <n v="0"/>
    <s v="No"/>
    <x v="0"/>
    <x v="0"/>
    <n v="5690.79"/>
  </r>
  <r>
    <s v="Id664"/>
    <n v="49.53"/>
    <n v="9.1300000000000008"/>
    <s v="yes"/>
    <s v="No"/>
    <s v="No"/>
    <n v="0"/>
    <s v="No"/>
    <x v="0"/>
    <x v="0"/>
    <n v="5693.43"/>
  </r>
  <r>
    <s v="Id665"/>
    <n v="39.33"/>
    <n v="10.4"/>
    <s v="No"/>
    <s v="No"/>
    <s v="No"/>
    <n v="3"/>
    <s v="No"/>
    <x v="0"/>
    <x v="0"/>
    <n v="5698.74"/>
  </r>
  <r>
    <s v="Id666"/>
    <n v="39.979999999999997"/>
    <n v="9.4600000000000009"/>
    <s v="yes"/>
    <s v="No"/>
    <s v="No"/>
    <n v="2"/>
    <s v="No"/>
    <x v="0"/>
    <x v="0"/>
    <n v="5699.84"/>
  </r>
  <r>
    <s v="Id667"/>
    <n v="46.51"/>
    <n v="8.69"/>
    <s v="yes"/>
    <s v="No"/>
    <s v="No"/>
    <n v="0"/>
    <s v="No"/>
    <x v="0"/>
    <x v="0"/>
    <n v="5708.87"/>
  </r>
  <r>
    <s v="Id668"/>
    <n v="43.58"/>
    <n v="4.2300000000000004"/>
    <s v="No"/>
    <s v="No"/>
    <s v="Yes"/>
    <n v="1"/>
    <s v="No"/>
    <x v="0"/>
    <x v="2"/>
    <n v="5709.16"/>
  </r>
  <r>
    <s v="Id669"/>
    <n v="42.28"/>
    <n v="9.16"/>
    <s v="yes"/>
    <s v="No"/>
    <s v="No"/>
    <n v="1"/>
    <s v="No"/>
    <x v="0"/>
    <x v="0"/>
    <n v="5720.38"/>
  </r>
  <r>
    <s v="Id670"/>
    <n v="35.520000000000003"/>
    <n v="8.26"/>
    <s v="No"/>
    <s v="No"/>
    <s v="No"/>
    <n v="0"/>
    <s v="No"/>
    <x v="0"/>
    <x v="0"/>
    <n v="5729.01"/>
  </r>
  <r>
    <s v="Id671"/>
    <n v="33.6"/>
    <n v="11.25"/>
    <s v="No"/>
    <s v="No"/>
    <s v="No"/>
    <n v="0"/>
    <s v="No"/>
    <x v="0"/>
    <x v="0"/>
    <n v="5741.67"/>
  </r>
  <r>
    <s v="Id672"/>
    <n v="22.42"/>
    <n v="6.74"/>
    <s v="No"/>
    <s v="No"/>
    <s v="No"/>
    <n v="0"/>
    <s v="yes"/>
    <x v="2"/>
    <x v="0"/>
    <n v="5748.13"/>
  </r>
  <r>
    <s v="Id673"/>
    <n v="46.86"/>
    <n v="4.87"/>
    <s v="No"/>
    <s v="No"/>
    <s v="No"/>
    <n v="0"/>
    <s v="No"/>
    <x v="0"/>
    <x v="2"/>
    <n v="5757.41"/>
  </r>
  <r>
    <s v="Id674"/>
    <n v="32.965000000000003"/>
    <n v="6.68"/>
    <s v="No"/>
    <s v="No"/>
    <s v="No"/>
    <n v="3"/>
    <s v="No"/>
    <x v="0"/>
    <x v="0"/>
    <n v="5778.71"/>
  </r>
  <r>
    <s v="Id675"/>
    <n v="39.340000000000003"/>
    <n v="5.0199999999999996"/>
    <s v="yes"/>
    <s v="No"/>
    <s v="Yes"/>
    <n v="1"/>
    <s v="No"/>
    <x v="0"/>
    <x v="2"/>
    <n v="5807.06"/>
  </r>
  <r>
    <s v="Id676"/>
    <n v="47"/>
    <n v="10.64"/>
    <s v="yes"/>
    <s v="No"/>
    <s v="No"/>
    <n v="0"/>
    <s v="No"/>
    <x v="0"/>
    <x v="0"/>
    <n v="5812.9"/>
  </r>
  <r>
    <s v="Id677"/>
    <n v="36.71"/>
    <n v="8.74"/>
    <s v="yes"/>
    <s v="No"/>
    <s v="No"/>
    <n v="0"/>
    <s v="No"/>
    <x v="0"/>
    <x v="0"/>
    <n v="5816.58"/>
  </r>
  <r>
    <s v="Id678"/>
    <n v="53.48"/>
    <n v="5.64"/>
    <s v="No"/>
    <s v="No"/>
    <s v="No"/>
    <n v="0"/>
    <s v="No"/>
    <x v="0"/>
    <x v="2"/>
    <n v="5832.6"/>
  </r>
  <r>
    <s v="Id679"/>
    <n v="35.5"/>
    <n v="10.37"/>
    <s v="No"/>
    <s v="No"/>
    <s v="No"/>
    <n v="0"/>
    <s v="No"/>
    <x v="0"/>
    <x v="0"/>
    <n v="5836.52"/>
  </r>
  <r>
    <s v="Id680"/>
    <n v="36.979999999999997"/>
    <n v="9.56"/>
    <s v="yes"/>
    <s v="No"/>
    <s v="No"/>
    <n v="0"/>
    <s v="No"/>
    <x v="0"/>
    <x v="0"/>
    <n v="5843.99"/>
  </r>
  <r>
    <s v="Id681"/>
    <n v="32.395000000000003"/>
    <n v="8.23"/>
    <s v="yes"/>
    <s v="No"/>
    <s v="Yes"/>
    <n v="1"/>
    <s v="No"/>
    <x v="0"/>
    <x v="0"/>
    <n v="5846.92"/>
  </r>
  <r>
    <s v="Id682"/>
    <n v="32.729999999999997"/>
    <n v="7.03"/>
    <s v="No"/>
    <s v="No"/>
    <s v="No"/>
    <n v="0"/>
    <s v="No"/>
    <x v="0"/>
    <x v="0"/>
    <n v="5847.24"/>
  </r>
  <r>
    <s v="Id683"/>
    <n v="20.52"/>
    <n v="5.45"/>
    <s v="No"/>
    <s v="No"/>
    <s v="No"/>
    <n v="1"/>
    <s v="yes"/>
    <x v="2"/>
    <x v="2"/>
    <n v="5855.9"/>
  </r>
  <r>
    <s v="Id684"/>
    <n v="51.72"/>
    <n v="5.76"/>
    <s v="No"/>
    <s v="No"/>
    <s v="No"/>
    <n v="0"/>
    <s v="No"/>
    <x v="0"/>
    <x v="1"/>
    <n v="5877.02"/>
  </r>
  <r>
    <s v="Id685"/>
    <n v="50.2"/>
    <n v="5.4"/>
    <s v="No"/>
    <s v="No"/>
    <s v="No"/>
    <n v="0"/>
    <s v="No"/>
    <x v="0"/>
    <x v="2"/>
    <n v="5910.94"/>
  </r>
  <r>
    <s v="Id686"/>
    <n v="25.52"/>
    <n v="6.35"/>
    <s v="No"/>
    <s v="No"/>
    <s v="Yes"/>
    <n v="1"/>
    <s v="No"/>
    <x v="1"/>
    <x v="1"/>
    <n v="5920.1"/>
  </r>
  <r>
    <s v="Id687"/>
    <n v="35.200000000000003"/>
    <n v="6.26"/>
    <s v="yes"/>
    <s v="No"/>
    <s v="No"/>
    <n v="2"/>
    <s v="No"/>
    <x v="0"/>
    <x v="1"/>
    <n v="5926.85"/>
  </r>
  <r>
    <s v="Id688"/>
    <n v="41.26"/>
    <n v="5.97"/>
    <s v="yes"/>
    <s v="No"/>
    <s v="No"/>
    <n v="0"/>
    <s v="No"/>
    <x v="0"/>
    <x v="1"/>
    <n v="5926.93"/>
  </r>
  <r>
    <s v="Id689"/>
    <n v="17.195"/>
    <n v="5.29"/>
    <s v="yes"/>
    <s v="No"/>
    <s v="No"/>
    <n v="0"/>
    <s v="yes"/>
    <x v="4"/>
    <x v="2"/>
    <n v="5927.65"/>
  </r>
  <r>
    <s v="Id690"/>
    <n v="23.085000000000001"/>
    <n v="4.2699999999999996"/>
    <s v="yes"/>
    <s v="No"/>
    <s v="No"/>
    <n v="2"/>
    <s v="No"/>
    <x v="2"/>
    <x v="2"/>
    <n v="5934.38"/>
  </r>
  <r>
    <s v="Id691"/>
    <n v="21.66"/>
    <n v="5.2"/>
    <s v="yes"/>
    <s v="No"/>
    <s v="No"/>
    <n v="2"/>
    <s v="No"/>
    <x v="2"/>
    <x v="2"/>
    <n v="5957.35"/>
  </r>
  <r>
    <s v="Id692"/>
    <n v="36.47"/>
    <n v="8.23"/>
    <s v="yes"/>
    <s v="No"/>
    <s v="No"/>
    <n v="0"/>
    <s v="No"/>
    <x v="0"/>
    <x v="0"/>
    <n v="5960.91"/>
  </r>
  <r>
    <s v="Id693"/>
    <n v="36.08"/>
    <n v="10.33"/>
    <s v="yes"/>
    <s v="No"/>
    <s v="No"/>
    <n v="0"/>
    <s v="No"/>
    <x v="0"/>
    <x v="0"/>
    <n v="5966.89"/>
  </r>
  <r>
    <s v="Id694"/>
    <n v="23.18"/>
    <n v="6.13"/>
    <s v="No"/>
    <s v="No"/>
    <s v="No"/>
    <n v="0"/>
    <s v="No"/>
    <x v="2"/>
    <x v="1"/>
    <n v="5969.72"/>
  </r>
  <r>
    <s v="Id695"/>
    <n v="39.159999999999997"/>
    <n v="8.08"/>
    <s v="No"/>
    <s v="No"/>
    <s v="No"/>
    <n v="3"/>
    <s v="No"/>
    <x v="0"/>
    <x v="0"/>
    <n v="5972.38"/>
  </r>
  <r>
    <s v="Id696"/>
    <n v="38.19"/>
    <n v="10.49"/>
    <s v="No"/>
    <s v="No"/>
    <s v="No"/>
    <n v="3"/>
    <s v="No"/>
    <x v="0"/>
    <x v="0"/>
    <n v="5974.38"/>
  </r>
  <r>
    <s v="Id697"/>
    <n v="26.41"/>
    <n v="8.11"/>
    <s v="No"/>
    <s v="No"/>
    <s v="No"/>
    <n v="3"/>
    <s v="No"/>
    <x v="1"/>
    <x v="0"/>
    <n v="5976.83"/>
  </r>
  <r>
    <s v="Id698"/>
    <n v="28.785"/>
    <n v="6.6"/>
    <s v="No"/>
    <s v="No"/>
    <s v="No"/>
    <n v="0"/>
    <s v="No"/>
    <x v="1"/>
    <x v="0"/>
    <n v="5979.66"/>
  </r>
  <r>
    <s v="Id699"/>
    <n v="26.695"/>
    <n v="10.14"/>
    <s v="yes"/>
    <s v="No"/>
    <s v="Yes"/>
    <n v="1"/>
    <s v="No"/>
    <x v="1"/>
    <x v="0"/>
    <n v="5979.73"/>
  </r>
  <r>
    <s v="Id700"/>
    <n v="32.799999999999997"/>
    <n v="6.06"/>
    <s v="yes"/>
    <s v="No"/>
    <s v="No"/>
    <n v="1"/>
    <s v="No"/>
    <x v="0"/>
    <x v="1"/>
    <n v="5979.99"/>
  </r>
  <r>
    <s v="Id701"/>
    <n v="35.869999999999997"/>
    <n v="9.91"/>
    <s v="yes"/>
    <s v="No"/>
    <s v="No"/>
    <n v="0"/>
    <s v="No"/>
    <x v="0"/>
    <x v="0"/>
    <n v="5989.52"/>
  </r>
  <r>
    <s v="Id702"/>
    <n v="21.66"/>
    <n v="4.1399999999999997"/>
    <s v="yes"/>
    <s v="No"/>
    <s v="No"/>
    <n v="2"/>
    <s v="No"/>
    <x v="2"/>
    <x v="2"/>
    <n v="5990.17"/>
  </r>
  <r>
    <s v="Id703"/>
    <n v="37.72"/>
    <n v="4.38"/>
    <s v="yes"/>
    <s v="No"/>
    <s v="Yes"/>
    <n v="1"/>
    <s v="No"/>
    <x v="0"/>
    <x v="2"/>
    <n v="5993.62"/>
  </r>
  <r>
    <s v="Id704"/>
    <n v="39.700000000000003"/>
    <n v="9.83"/>
    <s v="No"/>
    <s v="No"/>
    <s v="No"/>
    <n v="3"/>
    <s v="No"/>
    <x v="0"/>
    <x v="0"/>
    <n v="6059.17"/>
  </r>
  <r>
    <s v="Id705"/>
    <n v="35.97"/>
    <n v="11.08"/>
    <s v="No"/>
    <s v="No"/>
    <s v="No"/>
    <n v="3"/>
    <s v="No"/>
    <x v="0"/>
    <x v="0"/>
    <n v="6061.8"/>
  </r>
  <r>
    <s v="Id706"/>
    <n v="37.85"/>
    <n v="11.01"/>
    <s v="No"/>
    <s v="No"/>
    <s v="No"/>
    <n v="0"/>
    <s v="No"/>
    <x v="0"/>
    <x v="0"/>
    <n v="6064.37"/>
  </r>
  <r>
    <s v="Id707"/>
    <n v="21.66"/>
    <n v="4.37"/>
    <s v="No"/>
    <s v="yes"/>
    <s v="No"/>
    <n v="1"/>
    <s v="yes"/>
    <x v="2"/>
    <x v="2"/>
    <n v="6067.13"/>
  </r>
  <r>
    <s v="Id708"/>
    <n v="39.369999999999997"/>
    <n v="5.91"/>
    <s v="No"/>
    <s v="No"/>
    <s v="No"/>
    <n v="2"/>
    <s v="No"/>
    <x v="0"/>
    <x v="1"/>
    <n v="6074.37"/>
  </r>
  <r>
    <s v="Id709"/>
    <n v="40.880000000000003"/>
    <n v="7.65"/>
    <s v="No"/>
    <s v="No"/>
    <s v="No"/>
    <n v="0"/>
    <s v="No"/>
    <x v="0"/>
    <x v="0"/>
    <n v="6079.67"/>
  </r>
  <r>
    <s v="Id710"/>
    <n v="26.22"/>
    <n v="5.37"/>
    <s v="yes"/>
    <s v="No"/>
    <s v="No"/>
    <n v="2"/>
    <s v="No"/>
    <x v="1"/>
    <x v="2"/>
    <n v="6082.41"/>
  </r>
  <r>
    <s v="Id711"/>
    <n v="25.08"/>
    <n v="5.75"/>
    <s v="yes"/>
    <s v="No"/>
    <s v="No"/>
    <n v="2"/>
    <s v="No"/>
    <x v="1"/>
    <x v="1"/>
    <n v="6098.38"/>
  </r>
  <r>
    <s v="Id712"/>
    <n v="39.1"/>
    <n v="6.79"/>
    <s v="yes"/>
    <s v="No"/>
    <s v="No"/>
    <n v="2"/>
    <s v="No"/>
    <x v="0"/>
    <x v="0"/>
    <n v="6111.95"/>
  </r>
  <r>
    <s v="Id713"/>
    <n v="37.905000000000001"/>
    <n v="7.03"/>
    <s v="No"/>
    <s v="No"/>
    <s v="No"/>
    <n v="3"/>
    <s v="No"/>
    <x v="0"/>
    <x v="0"/>
    <n v="6112.35"/>
  </r>
  <r>
    <s v="Id714"/>
    <n v="43.35"/>
    <n v="5.41"/>
    <s v="yes"/>
    <s v="No"/>
    <s v="Yes"/>
    <n v="1"/>
    <s v="No"/>
    <x v="0"/>
    <x v="2"/>
    <n v="6113.23"/>
  </r>
  <r>
    <s v="Id715"/>
    <n v="36.15"/>
    <n v="8.0500000000000007"/>
    <s v="No"/>
    <s v="No"/>
    <s v="No"/>
    <n v="0"/>
    <s v="No"/>
    <x v="0"/>
    <x v="0"/>
    <n v="6117.49"/>
  </r>
  <r>
    <s v="Id716"/>
    <n v="44.98"/>
    <n v="5.94"/>
    <s v="No"/>
    <s v="No"/>
    <s v="No"/>
    <n v="1"/>
    <s v="No"/>
    <x v="0"/>
    <x v="1"/>
    <n v="6123.57"/>
  </r>
  <r>
    <s v="Id717"/>
    <n v="38.28"/>
    <n v="5.51"/>
    <s v="No"/>
    <s v="yes"/>
    <s v="No"/>
    <n v="1"/>
    <s v="No"/>
    <x v="0"/>
    <x v="2"/>
    <n v="6128.8"/>
  </r>
  <r>
    <s v="Id718"/>
    <n v="32.299999999999997"/>
    <n v="6.55"/>
    <s v="yes"/>
    <s v="No"/>
    <s v="No"/>
    <n v="2"/>
    <s v="No"/>
    <x v="0"/>
    <x v="0"/>
    <n v="6138.5"/>
  </r>
  <r>
    <s v="Id719"/>
    <n v="39.51"/>
    <n v="5.79"/>
    <s v="yes"/>
    <s v="No"/>
    <s v="No"/>
    <n v="0"/>
    <s v="No"/>
    <x v="0"/>
    <x v="1"/>
    <n v="6138.58"/>
  </r>
  <r>
    <s v="Id720"/>
    <n v="50.46"/>
    <n v="4.5599999999999996"/>
    <s v="No"/>
    <s v="No"/>
    <s v="No"/>
    <n v="0"/>
    <s v="No"/>
    <x v="0"/>
    <x v="2"/>
    <n v="6139.14"/>
  </r>
  <r>
    <s v="Id721"/>
    <n v="31.73"/>
    <n v="7"/>
    <s v="No"/>
    <s v="No"/>
    <s v="No"/>
    <n v="0"/>
    <s v="No"/>
    <x v="0"/>
    <x v="0"/>
    <n v="6147.12"/>
  </r>
  <r>
    <s v="Id722"/>
    <n v="32.1"/>
    <n v="6.57"/>
    <s v="yes"/>
    <s v="No"/>
    <s v="Yes"/>
    <n v="1"/>
    <s v="No"/>
    <x v="0"/>
    <x v="0"/>
    <n v="6152.05"/>
  </r>
  <r>
    <s v="Id723"/>
    <n v="27.83"/>
    <n v="11.61"/>
    <s v="yes"/>
    <s v="No"/>
    <s v="Yes"/>
    <n v="1"/>
    <s v="No"/>
    <x v="1"/>
    <x v="0"/>
    <n v="6159.57"/>
  </r>
  <r>
    <s v="Id724"/>
    <n v="27.72"/>
    <n v="8.16"/>
    <s v="yes"/>
    <s v="No"/>
    <s v="Yes"/>
    <n v="1"/>
    <s v="No"/>
    <x v="1"/>
    <x v="0"/>
    <n v="6170.96"/>
  </r>
  <r>
    <s v="Id725"/>
    <n v="36.765000000000001"/>
    <n v="4.4800000000000004"/>
    <s v="yes"/>
    <s v="No"/>
    <s v="No"/>
    <n v="2"/>
    <s v="No"/>
    <x v="0"/>
    <x v="2"/>
    <n v="6183.32"/>
  </r>
  <r>
    <s v="Id726"/>
    <n v="48.36"/>
    <n v="4.08"/>
    <s v="No"/>
    <s v="No"/>
    <s v="No"/>
    <n v="0"/>
    <s v="No"/>
    <x v="0"/>
    <x v="2"/>
    <n v="6183.46"/>
  </r>
  <r>
    <s v="Id727"/>
    <n v="31.445"/>
    <n v="4.4000000000000004"/>
    <s v="yes"/>
    <s v="No"/>
    <s v="No"/>
    <n v="2"/>
    <s v="No"/>
    <x v="0"/>
    <x v="2"/>
    <n v="6184.3"/>
  </r>
  <r>
    <s v="Id728"/>
    <n v="27.55"/>
    <n v="9.02"/>
    <s v="No"/>
    <s v="No"/>
    <s v="No"/>
    <n v="0"/>
    <s v="No"/>
    <x v="1"/>
    <x v="0"/>
    <n v="6185.32"/>
  </r>
  <r>
    <s v="Id729"/>
    <n v="33.11"/>
    <n v="8.06"/>
    <s v="No"/>
    <s v="No"/>
    <s v="No"/>
    <n v="0"/>
    <s v="No"/>
    <x v="0"/>
    <x v="0"/>
    <n v="6186.13"/>
  </r>
  <r>
    <s v="Id730"/>
    <n v="36.85"/>
    <n v="6.21"/>
    <s v="yes"/>
    <s v="No"/>
    <s v="No"/>
    <n v="2"/>
    <s v="No"/>
    <x v="0"/>
    <x v="1"/>
    <n v="6196.45"/>
  </r>
  <r>
    <s v="Id731"/>
    <n v="36.299999999999997"/>
    <n v="5.79"/>
    <s v="yes"/>
    <s v="No"/>
    <s v="No"/>
    <n v="2"/>
    <s v="No"/>
    <x v="0"/>
    <x v="1"/>
    <n v="6198.75"/>
  </r>
  <r>
    <s v="Id732"/>
    <n v="45.34"/>
    <n v="5.69"/>
    <s v="yes"/>
    <s v="No"/>
    <s v="No"/>
    <n v="0"/>
    <s v="No"/>
    <x v="0"/>
    <x v="2"/>
    <n v="6203.9"/>
  </r>
  <r>
    <s v="Id733"/>
    <n v="31.8"/>
    <n v="5.36"/>
    <s v="yes"/>
    <s v="No"/>
    <s v="No"/>
    <n v="2"/>
    <s v="No"/>
    <x v="0"/>
    <x v="2"/>
    <n v="6203.9"/>
  </r>
  <r>
    <s v="Id734"/>
    <n v="41.02"/>
    <n v="11.37"/>
    <s v="No"/>
    <s v="No"/>
    <s v="No"/>
    <n v="0"/>
    <s v="No"/>
    <x v="0"/>
    <x v="0"/>
    <n v="6207.26"/>
  </r>
  <r>
    <s v="Id735"/>
    <n v="32.68"/>
    <n v="11.87"/>
    <s v="No"/>
    <s v="No"/>
    <s v="No"/>
    <n v="0"/>
    <s v="No"/>
    <x v="0"/>
    <x v="0"/>
    <n v="6208.5"/>
  </r>
  <r>
    <s v="Id736"/>
    <n v="21.7"/>
    <n v="4.9000000000000004"/>
    <s v="No"/>
    <s v="No"/>
    <s v="Yes"/>
    <n v="1"/>
    <s v="yes"/>
    <x v="2"/>
    <x v="2"/>
    <n v="6219.93"/>
  </r>
  <r>
    <s v="Id737"/>
    <n v="40.479999999999997"/>
    <n v="6.7"/>
    <s v="No"/>
    <s v="No"/>
    <s v="No"/>
    <n v="3"/>
    <s v="No"/>
    <x v="0"/>
    <x v="0"/>
    <n v="6236.95"/>
  </r>
  <r>
    <s v="Id738"/>
    <n v="34.5"/>
    <n v="10.3"/>
    <s v="No"/>
    <s v="No"/>
    <s v="No"/>
    <n v="3"/>
    <s v="No"/>
    <x v="0"/>
    <x v="0"/>
    <n v="6238.3"/>
  </r>
  <r>
    <s v="Id739"/>
    <n v="45.9"/>
    <n v="11.14"/>
    <s v="yes"/>
    <s v="No"/>
    <s v="No"/>
    <n v="1"/>
    <s v="No"/>
    <x v="0"/>
    <x v="0"/>
    <n v="6250.44"/>
  </r>
  <r>
    <s v="Id740"/>
    <n v="33.479999999999997"/>
    <n v="4.74"/>
    <s v="yes"/>
    <s v="No"/>
    <s v="No"/>
    <n v="2"/>
    <s v="No"/>
    <x v="0"/>
    <x v="2"/>
    <n v="6253.85"/>
  </r>
  <r>
    <s v="Id741"/>
    <n v="28.31"/>
    <n v="5.96"/>
    <s v="yes"/>
    <s v="No"/>
    <s v="No"/>
    <n v="2"/>
    <s v="No"/>
    <x v="1"/>
    <x v="1"/>
    <n v="6254.13"/>
  </r>
  <r>
    <s v="Id742"/>
    <n v="21.565000000000001"/>
    <n v="4.95"/>
    <s v="No"/>
    <s v="yes"/>
    <s v="No"/>
    <n v="1"/>
    <s v="yes"/>
    <x v="2"/>
    <x v="2"/>
    <n v="6255.38"/>
  </r>
  <r>
    <s v="Id743"/>
    <n v="35.590000000000003"/>
    <n v="5.21"/>
    <s v="yes"/>
    <s v="No"/>
    <s v="Yes"/>
    <n v="1"/>
    <s v="No"/>
    <x v="0"/>
    <x v="2"/>
    <n v="6261.2"/>
  </r>
  <r>
    <s v="Id744"/>
    <n v="43.44"/>
    <n v="4.8600000000000003"/>
    <s v="yes"/>
    <s v="No"/>
    <s v="No"/>
    <n v="0"/>
    <s v="No"/>
    <x v="0"/>
    <x v="2"/>
    <n v="6269.33"/>
  </r>
  <r>
    <s v="Id745"/>
    <n v="21.754999999999999"/>
    <n v="7.79"/>
    <s v="yes"/>
    <s v="No"/>
    <s v="No"/>
    <n v="0"/>
    <s v="No"/>
    <x v="2"/>
    <x v="0"/>
    <n v="6272.48"/>
  </r>
  <r>
    <s v="Id746"/>
    <n v="44.55"/>
    <n v="7.12"/>
    <s v="yes"/>
    <s v="No"/>
    <s v="No"/>
    <n v="1"/>
    <s v="No"/>
    <x v="0"/>
    <x v="0"/>
    <n v="6276.3"/>
  </r>
  <r>
    <s v="Id747"/>
    <n v="43.32"/>
    <n v="4.67"/>
    <s v="yes"/>
    <s v="No"/>
    <s v="No"/>
    <n v="0"/>
    <s v="No"/>
    <x v="0"/>
    <x v="2"/>
    <n v="6282.24"/>
  </r>
  <r>
    <s v="Id748"/>
    <n v="31.23"/>
    <n v="9.1199999999999992"/>
    <s v="yes"/>
    <s v="No"/>
    <s v="Yes"/>
    <n v="1"/>
    <s v="No"/>
    <x v="0"/>
    <x v="0"/>
    <n v="6289.75"/>
  </r>
  <r>
    <s v="Id749"/>
    <n v="42.81"/>
    <n v="4.1500000000000004"/>
    <s v="No"/>
    <s v="No"/>
    <s v="No"/>
    <n v="1"/>
    <s v="No"/>
    <x v="0"/>
    <x v="2"/>
    <n v="6293.63"/>
  </r>
  <r>
    <s v="Id750"/>
    <n v="35.909999999999997"/>
    <n v="6.72"/>
    <s v="yes"/>
    <s v="No"/>
    <s v="No"/>
    <n v="2"/>
    <s v="No"/>
    <x v="0"/>
    <x v="0"/>
    <n v="6302.23"/>
  </r>
  <r>
    <s v="Id751"/>
    <n v="36.65"/>
    <n v="5.01"/>
    <s v="yes"/>
    <s v="No"/>
    <s v="Yes"/>
    <n v="1"/>
    <s v="No"/>
    <x v="0"/>
    <x v="2"/>
    <n v="6305.61"/>
  </r>
  <r>
    <s v="Id752"/>
    <n v="22.04"/>
    <n v="10.9"/>
    <s v="yes"/>
    <s v="No"/>
    <s v="No"/>
    <n v="2"/>
    <s v="No"/>
    <x v="2"/>
    <x v="0"/>
    <n v="6311.11"/>
  </r>
  <r>
    <s v="Id753"/>
    <n v="31.824999999999999"/>
    <n v="5.52"/>
    <s v="yes"/>
    <s v="No"/>
    <s v="No"/>
    <n v="1"/>
    <s v="No"/>
    <x v="0"/>
    <x v="2"/>
    <n v="6311.95"/>
  </r>
  <r>
    <s v="Id754"/>
    <n v="53.58"/>
    <n v="4.55"/>
    <s v="No"/>
    <s v="No"/>
    <s v="No"/>
    <n v="1"/>
    <s v="No"/>
    <x v="0"/>
    <x v="2"/>
    <n v="6313.76"/>
  </r>
  <r>
    <s v="Id755"/>
    <n v="34.299999999999997"/>
    <n v="11.76"/>
    <s v="No"/>
    <s v="No"/>
    <s v="No"/>
    <n v="0"/>
    <s v="No"/>
    <x v="0"/>
    <x v="0"/>
    <n v="6334.34"/>
  </r>
  <r>
    <s v="Id756"/>
    <n v="32.11"/>
    <n v="7.06"/>
    <s v="No"/>
    <s v="No"/>
    <s v="No"/>
    <n v="0"/>
    <s v="No"/>
    <x v="0"/>
    <x v="0"/>
    <n v="6335.64"/>
  </r>
  <r>
    <s v="Id757"/>
    <n v="31.78"/>
    <n v="11.35"/>
    <s v="yes"/>
    <s v="No"/>
    <s v="Yes"/>
    <n v="1"/>
    <s v="No"/>
    <x v="0"/>
    <x v="0"/>
    <n v="6338.08"/>
  </r>
  <r>
    <s v="Id758"/>
    <n v="46.89"/>
    <n v="5.52"/>
    <s v="No"/>
    <s v="No"/>
    <s v="No"/>
    <n v="0"/>
    <s v="No"/>
    <x v="0"/>
    <x v="2"/>
    <n v="6356.27"/>
  </r>
  <r>
    <s v="Id759"/>
    <n v="39.35"/>
    <n v="7.86"/>
    <s v="yes"/>
    <s v="No"/>
    <s v="No"/>
    <n v="1"/>
    <s v="No"/>
    <x v="0"/>
    <x v="0"/>
    <n v="6358.78"/>
  </r>
  <r>
    <s v="Id760"/>
    <n v="39.200000000000003"/>
    <n v="11.38"/>
    <s v="No"/>
    <s v="No"/>
    <s v="No"/>
    <n v="0"/>
    <s v="No"/>
    <x v="0"/>
    <x v="0"/>
    <n v="6360.99"/>
  </r>
  <r>
    <s v="Id761"/>
    <n v="39.159999999999997"/>
    <n v="10.48"/>
    <s v="No"/>
    <s v="No"/>
    <s v="No"/>
    <n v="0"/>
    <s v="No"/>
    <x v="0"/>
    <x v="0"/>
    <n v="6361.47"/>
  </r>
  <r>
    <s v="Id762"/>
    <n v="44.1"/>
    <n v="5.04"/>
    <s v="yes"/>
    <s v="No"/>
    <s v="No"/>
    <n v="0"/>
    <s v="No"/>
    <x v="0"/>
    <x v="2"/>
    <n v="6367.31"/>
  </r>
  <r>
    <s v="Id763"/>
    <n v="33.200000000000003"/>
    <n v="9.06"/>
    <s v="No"/>
    <s v="No"/>
    <s v="No"/>
    <n v="0"/>
    <s v="No"/>
    <x v="0"/>
    <x v="0"/>
    <n v="6373.56"/>
  </r>
  <r>
    <s v="Id764"/>
    <n v="29.92"/>
    <n v="11.07"/>
    <s v="No"/>
    <s v="No"/>
    <s v="No"/>
    <n v="0"/>
    <s v="No"/>
    <x v="3"/>
    <x v="0"/>
    <n v="6374.16"/>
  </r>
  <r>
    <s v="Id765"/>
    <n v="25"/>
    <n v="10.45"/>
    <s v="No"/>
    <s v="No"/>
    <s v="No"/>
    <n v="0"/>
    <s v="No"/>
    <x v="1"/>
    <x v="0"/>
    <n v="6389.38"/>
  </r>
  <r>
    <s v="Id766"/>
    <n v="38.869999999999997"/>
    <n v="8.6300000000000008"/>
    <s v="yes"/>
    <s v="No"/>
    <s v="No"/>
    <n v="1"/>
    <s v="No"/>
    <x v="0"/>
    <x v="0"/>
    <n v="6389.53"/>
  </r>
  <r>
    <s v="Id767"/>
    <n v="32.299999999999997"/>
    <n v="5.28"/>
    <s v="yes"/>
    <s v="No"/>
    <s v="No"/>
    <n v="2"/>
    <s v="No"/>
    <x v="0"/>
    <x v="2"/>
    <n v="6393.6"/>
  </r>
  <r>
    <s v="Id768"/>
    <n v="31.16"/>
    <n v="7.49"/>
    <s v="yes"/>
    <s v="No"/>
    <s v="No"/>
    <n v="2"/>
    <s v="No"/>
    <x v="0"/>
    <x v="0"/>
    <n v="6402.29"/>
  </r>
  <r>
    <s v="Id769"/>
    <n v="54.59"/>
    <n v="4.2699999999999996"/>
    <s v="No"/>
    <s v="No"/>
    <s v="No"/>
    <n v="0"/>
    <s v="No"/>
    <x v="0"/>
    <x v="2"/>
    <n v="6406.41"/>
  </r>
  <r>
    <s v="Id770"/>
    <n v="21.09"/>
    <n v="9.2200000000000006"/>
    <s v="yes"/>
    <s v="No"/>
    <s v="No"/>
    <n v="2"/>
    <s v="No"/>
    <x v="2"/>
    <x v="0"/>
    <n v="6407.05"/>
  </r>
  <r>
    <s v="Id771"/>
    <n v="52.41"/>
    <n v="5.99"/>
    <s v="No"/>
    <s v="No"/>
    <s v="No"/>
    <n v="1"/>
    <s v="No"/>
    <x v="0"/>
    <x v="1"/>
    <n v="6412.34"/>
  </r>
  <r>
    <s v="Id772"/>
    <n v="41.47"/>
    <n v="5.86"/>
    <s v="yes"/>
    <s v="No"/>
    <s v="No"/>
    <n v="2"/>
    <s v="No"/>
    <x v="0"/>
    <x v="1"/>
    <n v="6414.18"/>
  </r>
  <r>
    <s v="Id773"/>
    <n v="33.1"/>
    <n v="5.19"/>
    <s v="yes"/>
    <s v="No"/>
    <s v="No"/>
    <n v="2"/>
    <s v="No"/>
    <x v="0"/>
    <x v="2"/>
    <n v="6417.28"/>
  </r>
  <r>
    <s v="Id774"/>
    <n v="30.8"/>
    <n v="4.37"/>
    <s v="yes"/>
    <s v="No"/>
    <s v="No"/>
    <n v="2"/>
    <s v="No"/>
    <x v="0"/>
    <x v="2"/>
    <n v="6423.48"/>
  </r>
  <r>
    <s v="Id775"/>
    <n v="42.06"/>
    <n v="5.32"/>
    <s v="No"/>
    <s v="No"/>
    <s v="No"/>
    <n v="1"/>
    <s v="No"/>
    <x v="0"/>
    <x v="2"/>
    <n v="6435.62"/>
  </r>
  <r>
    <s v="Id776"/>
    <n v="39.270000000000003"/>
    <n v="5.64"/>
    <s v="No"/>
    <s v="No"/>
    <s v="Yes"/>
    <n v="1"/>
    <s v="No"/>
    <x v="0"/>
    <x v="2"/>
    <n v="6455.86"/>
  </r>
  <r>
    <s v="Id777"/>
    <n v="30.71"/>
    <n v="5.59"/>
    <s v="yes"/>
    <s v="No"/>
    <s v="No"/>
    <n v="1"/>
    <s v="No"/>
    <x v="0"/>
    <x v="2"/>
    <n v="6457.84"/>
  </r>
  <r>
    <s v="Id778"/>
    <n v="47.19"/>
    <n v="5.29"/>
    <s v="No"/>
    <s v="No"/>
    <s v="No"/>
    <n v="0"/>
    <s v="No"/>
    <x v="0"/>
    <x v="2"/>
    <n v="6473.15"/>
  </r>
  <r>
    <s v="Id779"/>
    <n v="30.02"/>
    <n v="6.65"/>
    <s v="No"/>
    <s v="No"/>
    <s v="No"/>
    <n v="0"/>
    <s v="No"/>
    <x v="0"/>
    <x v="0"/>
    <n v="6474.01"/>
  </r>
  <r>
    <s v="Id780"/>
    <n v="37.909999999999997"/>
    <n v="5.68"/>
    <s v="yes"/>
    <s v="No"/>
    <s v="No"/>
    <n v="0"/>
    <s v="No"/>
    <x v="0"/>
    <x v="2"/>
    <n v="6481.67"/>
  </r>
  <r>
    <s v="Id781"/>
    <n v="54.61"/>
    <n v="4.49"/>
    <s v="No"/>
    <s v="No"/>
    <s v="No"/>
    <n v="0"/>
    <s v="No"/>
    <x v="0"/>
    <x v="2"/>
    <n v="6496.89"/>
  </r>
  <r>
    <s v="Id782"/>
    <n v="36.005000000000003"/>
    <n v="6.9"/>
    <s v="No"/>
    <s v="No"/>
    <s v="No"/>
    <n v="0"/>
    <s v="No"/>
    <x v="0"/>
    <x v="0"/>
    <n v="6500.24"/>
  </r>
  <r>
    <s v="Id783"/>
    <n v="28.7"/>
    <n v="11.52"/>
    <s v="No"/>
    <s v="No"/>
    <s v="No"/>
    <n v="0"/>
    <s v="No"/>
    <x v="1"/>
    <x v="0"/>
    <n v="6512.24"/>
  </r>
  <r>
    <s v="Id784"/>
    <n v="34.295000000000002"/>
    <n v="11.24"/>
    <s v="No"/>
    <s v="No"/>
    <s v="No"/>
    <n v="0"/>
    <s v="No"/>
    <x v="0"/>
    <x v="0"/>
    <n v="6529.21"/>
  </r>
  <r>
    <s v="Id785"/>
    <n v="27.55"/>
    <n v="10.98"/>
    <s v="No"/>
    <s v="No"/>
    <s v="No"/>
    <n v="0"/>
    <s v="No"/>
    <x v="1"/>
    <x v="0"/>
    <n v="6532.04"/>
  </r>
  <r>
    <s v="Id786"/>
    <n v="40.700000000000003"/>
    <n v="5.42"/>
    <s v="No"/>
    <s v="No"/>
    <s v="No"/>
    <n v="0"/>
    <s v="No"/>
    <x v="0"/>
    <x v="2"/>
    <n v="6536.68"/>
  </r>
  <r>
    <s v="Id787"/>
    <n v="18.335000000000001"/>
    <n v="10.97"/>
    <s v="No"/>
    <s v="No"/>
    <s v="No"/>
    <n v="0"/>
    <s v="No"/>
    <x v="4"/>
    <x v="0"/>
    <n v="6546.16"/>
  </r>
  <r>
    <s v="Id788"/>
    <n v="33.914999999999999"/>
    <n v="9.56"/>
    <s v="yes"/>
    <s v="No"/>
    <s v="No"/>
    <n v="2"/>
    <s v="No"/>
    <x v="0"/>
    <x v="0"/>
    <n v="6548.2"/>
  </r>
  <r>
    <s v="Id789"/>
    <n v="33.534999999999997"/>
    <n v="9.4"/>
    <s v="yes"/>
    <s v="No"/>
    <s v="No"/>
    <n v="2"/>
    <s v="No"/>
    <x v="0"/>
    <x v="0"/>
    <n v="6551.75"/>
  </r>
  <r>
    <s v="Id790"/>
    <n v="23.655000000000001"/>
    <n v="8.48"/>
    <s v="yes"/>
    <s v="No"/>
    <s v="No"/>
    <n v="2"/>
    <s v="No"/>
    <x v="2"/>
    <x v="0"/>
    <n v="6552.01"/>
  </r>
  <r>
    <s v="Id791"/>
    <n v="28"/>
    <n v="5.57"/>
    <s v="No"/>
    <s v="No"/>
    <s v="No"/>
    <n v="0"/>
    <s v="No"/>
    <x v="1"/>
    <x v="2"/>
    <n v="6555.07"/>
  </r>
  <r>
    <s v="Id792"/>
    <n v="30.23"/>
    <n v="6.94"/>
    <s v="yes"/>
    <s v="No"/>
    <s v="Yes"/>
    <n v="1"/>
    <s v="No"/>
    <x v="0"/>
    <x v="0"/>
    <n v="6571.02"/>
  </r>
  <r>
    <s v="Id793"/>
    <n v="51.14"/>
    <n v="4.05"/>
    <s v="No"/>
    <s v="No"/>
    <s v="No"/>
    <n v="1"/>
    <s v="No"/>
    <x v="0"/>
    <x v="2"/>
    <n v="6571.54"/>
  </r>
  <r>
    <s v="Id794"/>
    <n v="24.32"/>
    <n v="10.220000000000001"/>
    <s v="No"/>
    <s v="No"/>
    <s v="No"/>
    <n v="0"/>
    <s v="No"/>
    <x v="2"/>
    <x v="0"/>
    <n v="6593.51"/>
  </r>
  <r>
    <s v="Id795"/>
    <n v="38.06"/>
    <n v="9.24"/>
    <s v="No"/>
    <s v="No"/>
    <s v="No"/>
    <n v="0"/>
    <s v="No"/>
    <x v="0"/>
    <x v="0"/>
    <n v="6600.21"/>
  </r>
  <r>
    <s v="Id796"/>
    <n v="37.700000000000003"/>
    <n v="8.6"/>
    <s v="No"/>
    <s v="No"/>
    <s v="No"/>
    <n v="0"/>
    <s v="No"/>
    <x v="0"/>
    <x v="0"/>
    <n v="6600.36"/>
  </r>
  <r>
    <s v="Id797"/>
    <n v="44"/>
    <n v="9.32"/>
    <s v="yes"/>
    <s v="No"/>
    <s v="No"/>
    <n v="2"/>
    <s v="No"/>
    <x v="0"/>
    <x v="0"/>
    <n v="6610.11"/>
  </r>
  <r>
    <s v="Id798"/>
    <n v="41.45"/>
    <n v="6.12"/>
    <s v="yes"/>
    <s v="No"/>
    <s v="No"/>
    <n v="0"/>
    <s v="No"/>
    <x v="0"/>
    <x v="1"/>
    <n v="6630.31"/>
  </r>
  <r>
    <s v="Id799"/>
    <n v="25.364999999999998"/>
    <n v="9.19"/>
    <s v="yes"/>
    <s v="No"/>
    <s v="No"/>
    <n v="0"/>
    <s v="No"/>
    <x v="1"/>
    <x v="0"/>
    <n v="6638.16"/>
  </r>
  <r>
    <s v="Id800"/>
    <n v="34.56"/>
    <n v="5.84"/>
    <s v="yes"/>
    <s v="No"/>
    <s v="Yes"/>
    <n v="1"/>
    <s v="No"/>
    <x v="0"/>
    <x v="1"/>
    <n v="6639.3"/>
  </r>
  <r>
    <s v="Id801"/>
    <n v="28.2"/>
    <n v="7.19"/>
    <s v="yes"/>
    <s v="No"/>
    <s v="No"/>
    <n v="2"/>
    <s v="No"/>
    <x v="1"/>
    <x v="0"/>
    <n v="6640.54"/>
  </r>
  <r>
    <s v="Id802"/>
    <n v="30.43"/>
    <n v="9.39"/>
    <s v="No"/>
    <s v="No"/>
    <s v="No"/>
    <n v="0"/>
    <s v="No"/>
    <x v="0"/>
    <x v="0"/>
    <n v="6651.26"/>
  </r>
  <r>
    <s v="Id803"/>
    <n v="32.395000000000003"/>
    <n v="4.2699999999999996"/>
    <s v="yes"/>
    <s v="No"/>
    <s v="No"/>
    <n v="1"/>
    <s v="No"/>
    <x v="0"/>
    <x v="2"/>
    <n v="6652.53"/>
  </r>
  <r>
    <s v="Id804"/>
    <n v="24.035"/>
    <n v="11.71"/>
    <s v="No"/>
    <s v="No"/>
    <s v="No"/>
    <n v="0"/>
    <s v="No"/>
    <x v="2"/>
    <x v="0"/>
    <n v="6653.79"/>
  </r>
  <r>
    <s v="Id805"/>
    <n v="37.119999999999997"/>
    <n v="5.29"/>
    <s v="No"/>
    <s v="No"/>
    <s v="No"/>
    <n v="2"/>
    <s v="No"/>
    <x v="0"/>
    <x v="2"/>
    <n v="6664.32"/>
  </r>
  <r>
    <s v="Id806"/>
    <n v="34.840000000000003"/>
    <n v="6"/>
    <s v="yes"/>
    <s v="No"/>
    <s v="Yes"/>
    <n v="1"/>
    <s v="No"/>
    <x v="0"/>
    <x v="1"/>
    <n v="6664.69"/>
  </r>
  <r>
    <s v="Id807"/>
    <n v="29.53"/>
    <n v="10.64"/>
    <s v="No"/>
    <s v="No"/>
    <s v="No"/>
    <n v="0"/>
    <s v="No"/>
    <x v="1"/>
    <x v="0"/>
    <n v="6666.24"/>
  </r>
  <r>
    <s v="Id808"/>
    <n v="42.51"/>
    <n v="8.2100000000000009"/>
    <s v="yes"/>
    <s v="No"/>
    <s v="No"/>
    <n v="0"/>
    <s v="No"/>
    <x v="0"/>
    <x v="0"/>
    <n v="6686.43"/>
  </r>
  <r>
    <s v="Id809"/>
    <n v="38.14"/>
    <n v="5.58"/>
    <s v="No"/>
    <s v="No"/>
    <s v="Yes"/>
    <n v="1"/>
    <s v="No"/>
    <x v="0"/>
    <x v="2"/>
    <n v="6700.56"/>
  </r>
  <r>
    <s v="Id810"/>
    <n v="39.93"/>
    <n v="8.75"/>
    <s v="No"/>
    <s v="No"/>
    <s v="No"/>
    <n v="0"/>
    <s v="No"/>
    <x v="0"/>
    <x v="0"/>
    <n v="6706.47"/>
  </r>
  <r>
    <s v="Id811"/>
    <n v="38.83"/>
    <n v="11.86"/>
    <s v="No"/>
    <s v="No"/>
    <s v="No"/>
    <n v="0"/>
    <s v="No"/>
    <x v="0"/>
    <x v="0"/>
    <n v="6710.19"/>
  </r>
  <r>
    <s v="Id812"/>
    <n v="37.4"/>
    <n v="11.46"/>
    <s v="No"/>
    <s v="No"/>
    <s v="No"/>
    <n v="0"/>
    <s v="No"/>
    <x v="0"/>
    <x v="0"/>
    <n v="6721.37"/>
  </r>
  <r>
    <s v="Id813"/>
    <n v="21.4"/>
    <n v="9.0299999999999994"/>
    <s v="No"/>
    <s v="No"/>
    <s v="No"/>
    <n v="0"/>
    <s v="No"/>
    <x v="2"/>
    <x v="0"/>
    <n v="6737.98"/>
  </r>
  <r>
    <s v="Id814"/>
    <n v="38.380000000000003"/>
    <n v="8.26"/>
    <s v="yes"/>
    <s v="No"/>
    <s v="No"/>
    <n v="2"/>
    <s v="No"/>
    <x v="0"/>
    <x v="0"/>
    <n v="6738.84"/>
  </r>
  <r>
    <s v="Id815"/>
    <n v="33.659999999999997"/>
    <n v="5.42"/>
    <s v="yes"/>
    <s v="No"/>
    <s v="No"/>
    <n v="2"/>
    <s v="No"/>
    <x v="0"/>
    <x v="2"/>
    <n v="6746.74"/>
  </r>
  <r>
    <s v="Id816"/>
    <n v="31.79"/>
    <n v="11.33"/>
    <s v="yes"/>
    <s v="No"/>
    <s v="Yes"/>
    <n v="1"/>
    <s v="No"/>
    <x v="0"/>
    <x v="0"/>
    <n v="6748.59"/>
  </r>
  <r>
    <s v="Id817"/>
    <n v="29.7"/>
    <n v="7.69"/>
    <s v="yes"/>
    <s v="No"/>
    <s v="Yes"/>
    <n v="1"/>
    <s v="No"/>
    <x v="1"/>
    <x v="0"/>
    <n v="6749.63"/>
  </r>
  <r>
    <s v="Id818"/>
    <n v="25.46"/>
    <n v="8.77"/>
    <s v="yes"/>
    <s v="No"/>
    <s v="Yes"/>
    <n v="1"/>
    <s v="No"/>
    <x v="1"/>
    <x v="0"/>
    <n v="6750.27"/>
  </r>
  <r>
    <s v="Id819"/>
    <n v="39.14"/>
    <n v="4.91"/>
    <s v="No"/>
    <s v="yes"/>
    <s v="No"/>
    <n v="1"/>
    <s v="No"/>
    <x v="0"/>
    <x v="2"/>
    <n v="6753.04"/>
  </r>
  <r>
    <s v="Id820"/>
    <n v="41.2"/>
    <n v="4.95"/>
    <s v="No"/>
    <s v="No"/>
    <s v="No"/>
    <n v="1"/>
    <s v="No"/>
    <x v="0"/>
    <x v="2"/>
    <n v="6770.19"/>
  </r>
  <r>
    <s v="Id821"/>
    <n v="28.81"/>
    <n v="10.8"/>
    <s v="yes"/>
    <s v="No"/>
    <s v="Yes"/>
    <n v="1"/>
    <s v="No"/>
    <x v="1"/>
    <x v="0"/>
    <n v="6775.96"/>
  </r>
  <r>
    <s v="Id822"/>
    <n v="37.409999999999997"/>
    <n v="7.21"/>
    <s v="No"/>
    <s v="No"/>
    <s v="No"/>
    <n v="2"/>
    <s v="No"/>
    <x v="0"/>
    <x v="0"/>
    <n v="6781.35"/>
  </r>
  <r>
    <s v="Id823"/>
    <n v="52.54"/>
    <n v="5.12"/>
    <s v="No"/>
    <s v="No"/>
    <s v="Yes"/>
    <n v="1"/>
    <s v="No"/>
    <x v="0"/>
    <x v="2"/>
    <n v="6781.52"/>
  </r>
  <r>
    <s v="Id824"/>
    <n v="17.29"/>
    <n v="4.62"/>
    <s v="No"/>
    <s v="yes"/>
    <s v="No"/>
    <n v="1"/>
    <s v="yes"/>
    <x v="4"/>
    <x v="2"/>
    <n v="6796.86"/>
  </r>
  <r>
    <s v="Id825"/>
    <n v="31.74"/>
    <n v="7.68"/>
    <s v="yes"/>
    <s v="No"/>
    <s v="No"/>
    <n v="0"/>
    <s v="No"/>
    <x v="0"/>
    <x v="0"/>
    <n v="6799.46"/>
  </r>
  <r>
    <s v="Id826"/>
    <n v="26.504999999999999"/>
    <n v="6.79"/>
    <s v="yes"/>
    <s v="No"/>
    <s v="Yes"/>
    <n v="1"/>
    <s v="No"/>
    <x v="1"/>
    <x v="0"/>
    <n v="6809.46"/>
  </r>
  <r>
    <s v="Id827"/>
    <n v="36.479999999999997"/>
    <n v="11.09"/>
    <s v="No"/>
    <s v="No"/>
    <s v="No"/>
    <n v="0"/>
    <s v="No"/>
    <x v="0"/>
    <x v="0"/>
    <n v="6827.69"/>
  </r>
  <r>
    <s v="Id828"/>
    <n v="39.159999999999997"/>
    <n v="5.24"/>
    <s v="yes"/>
    <s v="No"/>
    <s v="Yes"/>
    <n v="1"/>
    <s v="No"/>
    <x v="0"/>
    <x v="2"/>
    <n v="6837.37"/>
  </r>
  <r>
    <s v="Id829"/>
    <n v="28.22"/>
    <n v="7.51"/>
    <s v="yes"/>
    <s v="No"/>
    <s v="Yes"/>
    <n v="1"/>
    <s v="No"/>
    <x v="1"/>
    <x v="0"/>
    <n v="6842.28"/>
  </r>
  <r>
    <s v="Id830"/>
    <n v="35"/>
    <n v="4.13"/>
    <s v="No"/>
    <s v="No"/>
    <s v="No"/>
    <n v="2"/>
    <s v="No"/>
    <x v="0"/>
    <x v="2"/>
    <n v="6843.17"/>
  </r>
  <r>
    <s v="Id831"/>
    <n v="36.24"/>
    <n v="8.3800000000000008"/>
    <s v="yes"/>
    <s v="No"/>
    <s v="No"/>
    <n v="1"/>
    <s v="No"/>
    <x v="0"/>
    <x v="0"/>
    <n v="6849.03"/>
  </r>
  <r>
    <s v="Id832"/>
    <n v="36.954999999999998"/>
    <n v="8.07"/>
    <s v="No"/>
    <s v="No"/>
    <s v="No"/>
    <n v="0"/>
    <s v="No"/>
    <x v="0"/>
    <x v="0"/>
    <n v="6858.48"/>
  </r>
  <r>
    <s v="Id833"/>
    <n v="29.64"/>
    <n v="8.9499999999999993"/>
    <s v="No"/>
    <s v="No"/>
    <s v="No"/>
    <n v="0"/>
    <s v="No"/>
    <x v="1"/>
    <x v="0"/>
    <n v="6863.49"/>
  </r>
  <r>
    <s v="Id834"/>
    <n v="42.74"/>
    <n v="6.31"/>
    <s v="yes"/>
    <s v="No"/>
    <s v="No"/>
    <n v="1"/>
    <s v="No"/>
    <x v="0"/>
    <x v="1"/>
    <n v="6868.39"/>
  </r>
  <r>
    <s v="Id835"/>
    <n v="36.130000000000003"/>
    <n v="7.19"/>
    <s v="yes"/>
    <s v="No"/>
    <s v="No"/>
    <n v="2"/>
    <s v="No"/>
    <x v="0"/>
    <x v="0"/>
    <n v="6875.96"/>
  </r>
  <r>
    <s v="Id836"/>
    <n v="31.55"/>
    <n v="6.11"/>
    <s v="yes"/>
    <s v="No"/>
    <s v="No"/>
    <n v="1"/>
    <s v="No"/>
    <x v="0"/>
    <x v="1"/>
    <n v="6876.53"/>
  </r>
  <r>
    <s v="Id837"/>
    <n v="52.75"/>
    <n v="6.02"/>
    <s v="No"/>
    <s v="No"/>
    <s v="No"/>
    <n v="1"/>
    <s v="No"/>
    <x v="0"/>
    <x v="1"/>
    <n v="6877.98"/>
  </r>
  <r>
    <s v="Id838"/>
    <n v="36.67"/>
    <n v="11.86"/>
    <s v="No"/>
    <s v="No"/>
    <s v="No"/>
    <n v="0"/>
    <s v="No"/>
    <x v="0"/>
    <x v="0"/>
    <n v="6895.19"/>
  </r>
  <r>
    <s v="Id839"/>
    <n v="38.06"/>
    <n v="8.25"/>
    <s v="No"/>
    <s v="No"/>
    <s v="No"/>
    <n v="0"/>
    <s v="No"/>
    <x v="0"/>
    <x v="0"/>
    <n v="6933.24"/>
  </r>
  <r>
    <s v="Id840"/>
    <n v="38"/>
    <n v="8.1300000000000008"/>
    <s v="No"/>
    <s v="No"/>
    <s v="No"/>
    <n v="0"/>
    <s v="No"/>
    <x v="0"/>
    <x v="0"/>
    <n v="6938.11"/>
  </r>
  <r>
    <s v="Id841"/>
    <n v="35.1"/>
    <n v="10.1"/>
    <s v="No"/>
    <s v="No"/>
    <s v="No"/>
    <n v="0"/>
    <s v="No"/>
    <x v="0"/>
    <x v="0"/>
    <n v="6940.91"/>
  </r>
  <r>
    <s v="Id842"/>
    <n v="33.82"/>
    <n v="5.89"/>
    <s v="yes"/>
    <s v="No"/>
    <s v="No"/>
    <n v="2"/>
    <s v="No"/>
    <x v="0"/>
    <x v="1"/>
    <n v="6940.94"/>
  </r>
  <r>
    <s v="Id843"/>
    <n v="37.43"/>
    <n v="4.97"/>
    <s v="No"/>
    <s v="No"/>
    <s v="No"/>
    <n v="2"/>
    <s v="No"/>
    <x v="0"/>
    <x v="2"/>
    <n v="6948.7"/>
  </r>
  <r>
    <s v="Id844"/>
    <n v="30.5"/>
    <n v="9.9"/>
    <s v="No"/>
    <s v="No"/>
    <s v="No"/>
    <n v="0"/>
    <s v="No"/>
    <x v="0"/>
    <x v="0"/>
    <n v="6951.12"/>
  </r>
  <r>
    <s v="Id845"/>
    <n v="24.53"/>
    <n v="9.0500000000000007"/>
    <s v="No"/>
    <s v="No"/>
    <s v="No"/>
    <n v="0"/>
    <s v="No"/>
    <x v="2"/>
    <x v="0"/>
    <n v="6965.21"/>
  </r>
  <r>
    <s v="Id846"/>
    <n v="25.74"/>
    <n v="10.93"/>
    <s v="No"/>
    <s v="No"/>
    <s v="No"/>
    <n v="0"/>
    <s v="No"/>
    <x v="1"/>
    <x v="0"/>
    <n v="6985.51"/>
  </r>
  <r>
    <s v="Id847"/>
    <n v="34.08"/>
    <n v="7.58"/>
    <s v="yes"/>
    <s v="No"/>
    <s v="No"/>
    <n v="2"/>
    <s v="No"/>
    <x v="0"/>
    <x v="0"/>
    <n v="6986.7"/>
  </r>
  <r>
    <s v="Id848"/>
    <n v="31.35"/>
    <n v="11"/>
    <s v="yes"/>
    <s v="No"/>
    <s v="Yes"/>
    <n v="1"/>
    <s v="No"/>
    <x v="0"/>
    <x v="0"/>
    <n v="6989.95"/>
  </r>
  <r>
    <s v="Id849"/>
    <n v="26.79"/>
    <n v="5.0599999999999996"/>
    <s v="No"/>
    <s v="No"/>
    <s v="No"/>
    <n v="1"/>
    <s v="No"/>
    <x v="1"/>
    <x v="2"/>
    <n v="7003.1"/>
  </r>
  <r>
    <s v="Id850"/>
    <n v="42.78"/>
    <n v="6.11"/>
    <s v="yes"/>
    <s v="No"/>
    <s v="No"/>
    <n v="1"/>
    <s v="No"/>
    <x v="0"/>
    <x v="1"/>
    <n v="7033.08"/>
  </r>
  <r>
    <s v="Id851"/>
    <n v="46.75"/>
    <n v="6.66"/>
    <s v="yes"/>
    <s v="No"/>
    <s v="No"/>
    <n v="2"/>
    <s v="No"/>
    <x v="0"/>
    <x v="0"/>
    <n v="7042.11"/>
  </r>
  <r>
    <s v="Id852"/>
    <n v="32.15"/>
    <n v="4.0199999999999996"/>
    <s v="yes"/>
    <s v="No"/>
    <s v="Yes"/>
    <n v="1"/>
    <s v="No"/>
    <x v="0"/>
    <x v="2"/>
    <n v="7045.5"/>
  </r>
  <r>
    <s v="Id853"/>
    <n v="43.4"/>
    <n v="8.81"/>
    <s v="yes"/>
    <s v="No"/>
    <s v="No"/>
    <n v="2"/>
    <s v="No"/>
    <x v="0"/>
    <x v="0"/>
    <n v="7046.72"/>
  </r>
  <r>
    <s v="Id854"/>
    <n v="31.57"/>
    <n v="7.92"/>
    <s v="yes"/>
    <s v="No"/>
    <s v="No"/>
    <n v="2"/>
    <s v="No"/>
    <x v="0"/>
    <x v="0"/>
    <n v="7050.02"/>
  </r>
  <r>
    <s v="Id855"/>
    <n v="24.32"/>
    <n v="7.48"/>
    <s v="No"/>
    <s v="No"/>
    <s v="No"/>
    <n v="0"/>
    <s v="No"/>
    <x v="2"/>
    <x v="0"/>
    <n v="7050.64"/>
  </r>
  <r>
    <s v="Id856"/>
    <n v="31.07"/>
    <n v="4.62"/>
    <s v="yes"/>
    <s v="No"/>
    <s v="No"/>
    <n v="2"/>
    <s v="No"/>
    <x v="0"/>
    <x v="2"/>
    <n v="7054.41"/>
  </r>
  <r>
    <s v="Id857"/>
    <n v="35.814999999999998"/>
    <n v="8.4700000000000006"/>
    <s v="No"/>
    <s v="No"/>
    <s v="No"/>
    <n v="0"/>
    <s v="No"/>
    <x v="0"/>
    <x v="0"/>
    <n v="7077.19"/>
  </r>
  <r>
    <s v="Id858"/>
    <n v="40.81"/>
    <n v="10.58"/>
    <s v="yes"/>
    <s v="No"/>
    <s v="No"/>
    <n v="0"/>
    <s v="No"/>
    <x v="0"/>
    <x v="0"/>
    <n v="7096.98"/>
  </r>
  <r>
    <s v="Id859"/>
    <n v="24.605"/>
    <n v="7.48"/>
    <s v="No"/>
    <s v="No"/>
    <s v="No"/>
    <n v="0"/>
    <s v="No"/>
    <x v="2"/>
    <x v="0"/>
    <n v="7106.81"/>
  </r>
  <r>
    <s v="Id860"/>
    <n v="21.47"/>
    <n v="7.82"/>
    <s v="No"/>
    <s v="No"/>
    <s v="No"/>
    <n v="0"/>
    <s v="No"/>
    <x v="2"/>
    <x v="0"/>
    <n v="7125.25"/>
  </r>
  <r>
    <s v="Id861"/>
    <n v="52.89"/>
    <n v="4.96"/>
    <s v="yes"/>
    <s v="No"/>
    <s v="No"/>
    <n v="1"/>
    <s v="No"/>
    <x v="0"/>
    <x v="2"/>
    <n v="7128.64"/>
  </r>
  <r>
    <s v="Id862"/>
    <n v="32.965000000000003"/>
    <n v="6.15"/>
    <s v="yes"/>
    <s v="No"/>
    <s v="No"/>
    <n v="1"/>
    <s v="No"/>
    <x v="0"/>
    <x v="1"/>
    <n v="7133.9"/>
  </r>
  <r>
    <s v="Id863"/>
    <n v="36.799999999999997"/>
    <n v="4.62"/>
    <s v="No"/>
    <s v="No"/>
    <s v="Yes"/>
    <n v="1"/>
    <s v="No"/>
    <x v="0"/>
    <x v="2"/>
    <n v="7144.4"/>
  </r>
  <r>
    <s v="Id864"/>
    <n v="34.299999999999997"/>
    <n v="4.87"/>
    <s v="No"/>
    <s v="No"/>
    <s v="No"/>
    <n v="2"/>
    <s v="No"/>
    <x v="0"/>
    <x v="2"/>
    <n v="7144.86"/>
  </r>
  <r>
    <s v="Id865"/>
    <n v="35.244999999999997"/>
    <n v="4.63"/>
    <s v="No"/>
    <s v="No"/>
    <s v="No"/>
    <n v="0"/>
    <s v="No"/>
    <x v="0"/>
    <x v="2"/>
    <n v="7147.11"/>
  </r>
  <r>
    <s v="Id866"/>
    <n v="26.23"/>
    <n v="11.93"/>
    <s v="No"/>
    <s v="No"/>
    <s v="No"/>
    <n v="0"/>
    <s v="No"/>
    <x v="1"/>
    <x v="0"/>
    <n v="7147.47"/>
  </r>
  <r>
    <s v="Id867"/>
    <n v="36.1"/>
    <n v="5.65"/>
    <s v="yes"/>
    <s v="No"/>
    <s v="No"/>
    <n v="2"/>
    <s v="No"/>
    <x v="0"/>
    <x v="2"/>
    <n v="7151.09"/>
  </r>
  <r>
    <s v="Id868"/>
    <n v="37.1"/>
    <n v="11.21"/>
    <s v="yes"/>
    <s v="No"/>
    <s v="Yes"/>
    <n v="1"/>
    <s v="No"/>
    <x v="0"/>
    <x v="0"/>
    <n v="7152.67"/>
  </r>
  <r>
    <s v="Id869"/>
    <n v="27.5"/>
    <n v="10.62"/>
    <s v="yes"/>
    <s v="No"/>
    <s v="Yes"/>
    <n v="1"/>
    <s v="No"/>
    <x v="1"/>
    <x v="0"/>
    <n v="7153.55"/>
  </r>
  <r>
    <s v="Id870"/>
    <n v="24.7"/>
    <n v="10.7"/>
    <s v="yes"/>
    <s v="No"/>
    <s v="Yes"/>
    <n v="1"/>
    <s v="No"/>
    <x v="2"/>
    <x v="0"/>
    <n v="7160.09"/>
  </r>
  <r>
    <s v="Id871"/>
    <n v="26.78"/>
    <n v="10.02"/>
    <s v="yes"/>
    <s v="No"/>
    <s v="Yes"/>
    <n v="1"/>
    <s v="No"/>
    <x v="1"/>
    <x v="0"/>
    <n v="7160.33"/>
  </r>
  <r>
    <s v="Id872"/>
    <n v="45.8"/>
    <n v="4.8499999999999996"/>
    <s v="No"/>
    <s v="No"/>
    <s v="No"/>
    <n v="0"/>
    <s v="No"/>
    <x v="0"/>
    <x v="2"/>
    <n v="7162.01"/>
  </r>
  <r>
    <s v="Id873"/>
    <n v="29"/>
    <n v="4.3899999999999997"/>
    <s v="yes"/>
    <s v="No"/>
    <s v="No"/>
    <n v="2"/>
    <s v="No"/>
    <x v="1"/>
    <x v="2"/>
    <n v="7173.36"/>
  </r>
  <r>
    <s v="Id874"/>
    <n v="33.534999999999997"/>
    <n v="8.24"/>
    <s v="yes"/>
    <s v="No"/>
    <s v="No"/>
    <n v="0"/>
    <s v="No"/>
    <x v="0"/>
    <x v="0"/>
    <n v="7175.51"/>
  </r>
  <r>
    <s v="Id875"/>
    <n v="32.774999999999999"/>
    <n v="9.77"/>
    <s v="yes"/>
    <s v="No"/>
    <s v="No"/>
    <n v="0"/>
    <s v="No"/>
    <x v="0"/>
    <x v="0"/>
    <n v="7179.52"/>
  </r>
  <r>
    <s v="Id876"/>
    <n v="37.51"/>
    <n v="5.5"/>
    <s v="yes"/>
    <s v="No"/>
    <s v="No"/>
    <n v="2"/>
    <s v="No"/>
    <x v="0"/>
    <x v="2"/>
    <n v="7196.87"/>
  </r>
  <r>
    <s v="Id877"/>
    <n v="39.86"/>
    <n v="11.84"/>
    <s v="yes"/>
    <s v="No"/>
    <s v="No"/>
    <n v="1"/>
    <s v="No"/>
    <x v="0"/>
    <x v="0"/>
    <n v="7201.7"/>
  </r>
  <r>
    <s v="Id878"/>
    <n v="42.13"/>
    <n v="4.66"/>
    <s v="No"/>
    <s v="No"/>
    <s v="No"/>
    <n v="0"/>
    <s v="No"/>
    <x v="0"/>
    <x v="2"/>
    <n v="7209.49"/>
  </r>
  <r>
    <s v="Id879"/>
    <n v="35.99"/>
    <n v="11.11"/>
    <s v="No"/>
    <s v="No"/>
    <s v="No"/>
    <n v="0"/>
    <s v="No"/>
    <x v="0"/>
    <x v="0"/>
    <n v="7220.25"/>
  </r>
  <r>
    <s v="Id880"/>
    <n v="35.200000000000003"/>
    <n v="7.72"/>
    <s v="yes"/>
    <s v="No"/>
    <s v="Yes"/>
    <n v="1"/>
    <s v="No"/>
    <x v="0"/>
    <x v="0"/>
    <n v="7222.79"/>
  </r>
  <r>
    <s v="Id881"/>
    <n v="29.91"/>
    <n v="5.55"/>
    <s v="yes"/>
    <s v="No"/>
    <s v="No"/>
    <n v="2"/>
    <s v="No"/>
    <x v="3"/>
    <x v="2"/>
    <n v="7228.22"/>
  </r>
  <r>
    <s v="Id882"/>
    <n v="36.479999999999997"/>
    <n v="5.05"/>
    <s v="yes"/>
    <s v="No"/>
    <s v="No"/>
    <n v="1"/>
    <s v="No"/>
    <x v="0"/>
    <x v="2"/>
    <n v="7243.81"/>
  </r>
  <r>
    <s v="Id883"/>
    <n v="27.5"/>
    <n v="8.69"/>
    <s v="yes"/>
    <s v="No"/>
    <s v="Yes"/>
    <n v="1"/>
    <s v="No"/>
    <x v="1"/>
    <x v="0"/>
    <n v="7248.71"/>
  </r>
  <r>
    <s v="Id884"/>
    <n v="33.44"/>
    <n v="5.9"/>
    <s v="yes"/>
    <s v="No"/>
    <s v="No"/>
    <n v="1"/>
    <s v="No"/>
    <x v="0"/>
    <x v="1"/>
    <n v="7256.72"/>
  </r>
  <r>
    <s v="Id885"/>
    <n v="28.215"/>
    <n v="6.29"/>
    <s v="yes"/>
    <s v="No"/>
    <s v="No"/>
    <n v="1"/>
    <s v="No"/>
    <x v="1"/>
    <x v="1"/>
    <n v="7261.74"/>
  </r>
  <r>
    <s v="Id886"/>
    <n v="27.17"/>
    <n v="5.84"/>
    <s v="yes"/>
    <s v="No"/>
    <s v="No"/>
    <n v="1"/>
    <s v="No"/>
    <x v="1"/>
    <x v="1"/>
    <n v="7265.58"/>
  </r>
  <r>
    <s v="Id887"/>
    <n v="35.380000000000003"/>
    <n v="6.12"/>
    <s v="No"/>
    <s v="No"/>
    <s v="No"/>
    <n v="0"/>
    <s v="No"/>
    <x v="0"/>
    <x v="1"/>
    <n v="7265.7"/>
  </r>
  <r>
    <s v="Id888"/>
    <n v="43.48"/>
    <n v="6.24"/>
    <s v="No"/>
    <s v="No"/>
    <s v="No"/>
    <n v="0"/>
    <s v="No"/>
    <x v="0"/>
    <x v="1"/>
    <n v="7273.02"/>
  </r>
  <r>
    <s v="Id889"/>
    <n v="41.73"/>
    <n v="6.25"/>
    <s v="No"/>
    <s v="No"/>
    <s v="No"/>
    <n v="1"/>
    <s v="No"/>
    <x v="0"/>
    <x v="1"/>
    <n v="7281.51"/>
  </r>
  <r>
    <s v="Id890"/>
    <n v="28.9"/>
    <n v="11.96"/>
    <s v="No"/>
    <s v="No"/>
    <s v="No"/>
    <n v="0"/>
    <s v="No"/>
    <x v="1"/>
    <x v="0"/>
    <n v="7302.46"/>
  </r>
  <r>
    <s v="Id891"/>
    <n v="25.74"/>
    <n v="7.69"/>
    <s v="No"/>
    <s v="No"/>
    <s v="No"/>
    <n v="0"/>
    <s v="No"/>
    <x v="1"/>
    <x v="0"/>
    <n v="7304.65"/>
  </r>
  <r>
    <s v="Id892"/>
    <n v="36.06"/>
    <n v="8.83"/>
    <s v="No"/>
    <s v="No"/>
    <s v="No"/>
    <n v="0"/>
    <s v="No"/>
    <x v="0"/>
    <x v="0"/>
    <n v="7318.21"/>
  </r>
  <r>
    <s v="Id893"/>
    <n v="43.28"/>
    <n v="4.41"/>
    <s v="No"/>
    <s v="No"/>
    <s v="No"/>
    <n v="0"/>
    <s v="No"/>
    <x v="0"/>
    <x v="2"/>
    <n v="7318.22"/>
  </r>
  <r>
    <s v="Id894"/>
    <n v="28.785"/>
    <n v="9.1"/>
    <s v="yes"/>
    <s v="No"/>
    <s v="Yes"/>
    <n v="1"/>
    <s v="No"/>
    <x v="1"/>
    <x v="0"/>
    <n v="7322.86"/>
  </r>
  <r>
    <s v="Id895"/>
    <n v="25.46"/>
    <n v="11.52"/>
    <s v="yes"/>
    <s v="No"/>
    <s v="Yes"/>
    <n v="1"/>
    <s v="No"/>
    <x v="1"/>
    <x v="0"/>
    <n v="7323.73"/>
  </r>
  <r>
    <s v="Id896"/>
    <n v="30.8"/>
    <n v="10.95"/>
    <s v="No"/>
    <s v="No"/>
    <s v="No"/>
    <n v="0"/>
    <s v="No"/>
    <x v="0"/>
    <x v="0"/>
    <n v="7325.05"/>
  </r>
  <r>
    <s v="Id897"/>
    <n v="28.88"/>
    <n v="11.5"/>
    <s v="No"/>
    <s v="No"/>
    <s v="No"/>
    <n v="0"/>
    <s v="No"/>
    <x v="1"/>
    <x v="0"/>
    <n v="7325.47"/>
  </r>
  <r>
    <s v="Id898"/>
    <n v="23"/>
    <n v="9.8800000000000008"/>
    <s v="No"/>
    <s v="No"/>
    <s v="No"/>
    <n v="0"/>
    <s v="No"/>
    <x v="2"/>
    <x v="0"/>
    <n v="7337.75"/>
  </r>
  <r>
    <s v="Id899"/>
    <n v="38.25"/>
    <n v="6.2"/>
    <s v="No"/>
    <s v="No"/>
    <s v="No"/>
    <n v="1"/>
    <s v="No"/>
    <x v="0"/>
    <x v="1"/>
    <n v="7339.93"/>
  </r>
  <r>
    <s v="Id900"/>
    <n v="39.25"/>
    <n v="8.41"/>
    <s v="yes"/>
    <s v="No"/>
    <s v="No"/>
    <n v="1"/>
    <s v="No"/>
    <x v="0"/>
    <x v="0"/>
    <n v="7345.08"/>
  </r>
  <r>
    <s v="Id901"/>
    <n v="26.6"/>
    <n v="5.07"/>
    <s v="yes"/>
    <s v="No"/>
    <s v="No"/>
    <n v="2"/>
    <s v="No"/>
    <x v="1"/>
    <x v="2"/>
    <n v="7345.73"/>
  </r>
  <r>
    <s v="Id902"/>
    <n v="35.700000000000003"/>
    <n v="4.0599999999999996"/>
    <s v="No"/>
    <s v="No"/>
    <s v="Yes"/>
    <n v="1"/>
    <s v="No"/>
    <x v="0"/>
    <x v="2"/>
    <n v="7348.14"/>
  </r>
  <r>
    <s v="Id903"/>
    <n v="20.100000000000001"/>
    <n v="10.52"/>
    <s v="No"/>
    <s v="No"/>
    <s v="No"/>
    <n v="0"/>
    <s v="No"/>
    <x v="2"/>
    <x v="0"/>
    <n v="7349.12"/>
  </r>
  <r>
    <s v="Id904"/>
    <n v="22.23"/>
    <n v="9.65"/>
    <s v="No"/>
    <s v="No"/>
    <s v="No"/>
    <n v="0"/>
    <s v="No"/>
    <x v="2"/>
    <x v="0"/>
    <n v="7357.49"/>
  </r>
  <r>
    <s v="Id905"/>
    <n v="36.47"/>
    <n v="6.21"/>
    <s v="No"/>
    <s v="No"/>
    <s v="No"/>
    <n v="0"/>
    <s v="No"/>
    <x v="0"/>
    <x v="1"/>
    <n v="7358.18"/>
  </r>
  <r>
    <s v="Id906"/>
    <n v="49.64"/>
    <n v="4.76"/>
    <s v="No"/>
    <s v="No"/>
    <s v="Yes"/>
    <n v="1"/>
    <s v="No"/>
    <x v="0"/>
    <x v="2"/>
    <n v="7362.31"/>
  </r>
  <r>
    <s v="Id907"/>
    <n v="36.799999999999997"/>
    <n v="5.73"/>
    <s v="yes"/>
    <s v="No"/>
    <s v="Yes"/>
    <n v="1"/>
    <s v="No"/>
    <x v="0"/>
    <x v="1"/>
    <n v="7371.77"/>
  </r>
  <r>
    <s v="Id908"/>
    <n v="33.880000000000003"/>
    <n v="10.78"/>
    <s v="yes"/>
    <s v="No"/>
    <s v="No"/>
    <n v="0"/>
    <s v="No"/>
    <x v="0"/>
    <x v="0"/>
    <n v="7388.85"/>
  </r>
  <r>
    <s v="Id909"/>
    <n v="32.01"/>
    <n v="5.08"/>
    <s v="yes"/>
    <s v="No"/>
    <s v="No"/>
    <n v="1"/>
    <s v="No"/>
    <x v="0"/>
    <x v="2"/>
    <n v="7403.98"/>
  </r>
  <r>
    <s v="Id910"/>
    <n v="33.630000000000003"/>
    <n v="11.39"/>
    <s v="No"/>
    <s v="No"/>
    <s v="No"/>
    <n v="0"/>
    <s v="No"/>
    <x v="0"/>
    <x v="0"/>
    <n v="7418.52"/>
  </r>
  <r>
    <s v="Id911"/>
    <n v="34.865000000000002"/>
    <n v="5.35"/>
    <s v="yes"/>
    <s v="No"/>
    <s v="No"/>
    <n v="1"/>
    <s v="No"/>
    <x v="0"/>
    <x v="2"/>
    <n v="7419.48"/>
  </r>
  <r>
    <s v="Id912"/>
    <n v="43.11"/>
    <n v="5.6"/>
    <s v="No"/>
    <s v="No"/>
    <s v="No"/>
    <n v="0"/>
    <s v="No"/>
    <x v="0"/>
    <x v="2"/>
    <n v="7421.19"/>
  </r>
  <r>
    <s v="Id913"/>
    <n v="30.305"/>
    <n v="4.2699999999999996"/>
    <s v="yes"/>
    <s v="No"/>
    <s v="No"/>
    <n v="1"/>
    <s v="No"/>
    <x v="0"/>
    <x v="2"/>
    <n v="7441.05"/>
  </r>
  <r>
    <s v="Id914"/>
    <n v="25.175000000000001"/>
    <n v="5.57"/>
    <s v="yes"/>
    <s v="No"/>
    <s v="No"/>
    <n v="1"/>
    <s v="No"/>
    <x v="1"/>
    <x v="2"/>
    <n v="7441.5"/>
  </r>
  <r>
    <s v="Id915"/>
    <n v="26.8"/>
    <n v="5.68"/>
    <s v="yes"/>
    <s v="No"/>
    <s v="No"/>
    <n v="1"/>
    <s v="No"/>
    <x v="1"/>
    <x v="2"/>
    <n v="7443.64"/>
  </r>
  <r>
    <s v="Id916"/>
    <n v="21.78"/>
    <n v="5.3"/>
    <s v="No"/>
    <s v="yes"/>
    <s v="No"/>
    <n v="1"/>
    <s v="No"/>
    <x v="2"/>
    <x v="2"/>
    <n v="7445.92"/>
  </r>
  <r>
    <s v="Id917"/>
    <n v="30.14"/>
    <n v="9.4499999999999993"/>
    <s v="yes"/>
    <s v="No"/>
    <s v="No"/>
    <n v="0"/>
    <s v="No"/>
    <x v="0"/>
    <x v="0"/>
    <n v="7448.4"/>
  </r>
  <r>
    <s v="Id918"/>
    <n v="29.7"/>
    <n v="6.79"/>
    <s v="yes"/>
    <s v="No"/>
    <s v="No"/>
    <n v="0"/>
    <s v="No"/>
    <x v="1"/>
    <x v="0"/>
    <n v="7450.36"/>
  </r>
  <r>
    <s v="Id919"/>
    <n v="32.395000000000003"/>
    <n v="11.1"/>
    <s v="yes"/>
    <s v="No"/>
    <s v="No"/>
    <n v="0"/>
    <s v="No"/>
    <x v="0"/>
    <x v="0"/>
    <n v="7463.51"/>
  </r>
  <r>
    <s v="Id920"/>
    <n v="36.64"/>
    <n v="7.26"/>
    <s v="No"/>
    <s v="No"/>
    <s v="No"/>
    <n v="0"/>
    <s v="No"/>
    <x v="0"/>
    <x v="0"/>
    <n v="7487.38"/>
  </r>
  <r>
    <s v="Id921"/>
    <n v="39.049999999999997"/>
    <n v="5.27"/>
    <s v="yes"/>
    <s v="No"/>
    <s v="No"/>
    <n v="1"/>
    <s v="No"/>
    <x v="0"/>
    <x v="2"/>
    <n v="7494.63"/>
  </r>
  <r>
    <s v="Id922"/>
    <n v="33.1"/>
    <n v="5.46"/>
    <s v="yes"/>
    <s v="No"/>
    <s v="No"/>
    <n v="1"/>
    <s v="No"/>
    <x v="0"/>
    <x v="2"/>
    <n v="7504.3"/>
  </r>
  <r>
    <s v="Id923"/>
    <n v="31.824999999999999"/>
    <n v="8.1300000000000008"/>
    <s v="No"/>
    <s v="No"/>
    <s v="No"/>
    <n v="0"/>
    <s v="No"/>
    <x v="0"/>
    <x v="0"/>
    <n v="7512.27"/>
  </r>
  <r>
    <s v="Id924"/>
    <n v="29"/>
    <n v="4.25"/>
    <s v="yes"/>
    <s v="No"/>
    <s v="No"/>
    <n v="1"/>
    <s v="No"/>
    <x v="1"/>
    <x v="2"/>
    <n v="7518.03"/>
  </r>
  <r>
    <s v="Id925"/>
    <n v="30.495000000000001"/>
    <n v="8.68"/>
    <s v="No"/>
    <s v="No"/>
    <s v="No"/>
    <n v="0"/>
    <s v="No"/>
    <x v="0"/>
    <x v="0"/>
    <n v="7526.71"/>
  </r>
  <r>
    <s v="Id926"/>
    <n v="25.2"/>
    <n v="6.25"/>
    <s v="yes"/>
    <s v="No"/>
    <s v="No"/>
    <n v="1"/>
    <s v="No"/>
    <x v="1"/>
    <x v="1"/>
    <n v="7531.7"/>
  </r>
  <r>
    <s v="Id927"/>
    <n v="22.77"/>
    <n v="4.47"/>
    <s v="yes"/>
    <s v="No"/>
    <s v="No"/>
    <n v="1"/>
    <s v="No"/>
    <x v="2"/>
    <x v="2"/>
    <n v="7537.16"/>
  </r>
  <r>
    <s v="Id928"/>
    <n v="23.18"/>
    <n v="8.31"/>
    <s v="No"/>
    <s v="No"/>
    <s v="No"/>
    <n v="0"/>
    <s v="No"/>
    <x v="2"/>
    <x v="0"/>
    <n v="7538.52"/>
  </r>
  <r>
    <s v="Id929"/>
    <n v="35.409999999999997"/>
    <n v="5.68"/>
    <s v="No"/>
    <s v="No"/>
    <s v="No"/>
    <n v="0"/>
    <s v="No"/>
    <x v="0"/>
    <x v="2"/>
    <n v="7567.13"/>
  </r>
  <r>
    <s v="Id930"/>
    <n v="32.11"/>
    <n v="4.75"/>
    <s v="yes"/>
    <s v="No"/>
    <s v="No"/>
    <n v="2"/>
    <s v="No"/>
    <x v="0"/>
    <x v="2"/>
    <n v="7585.62"/>
  </r>
  <r>
    <s v="Id931"/>
    <n v="34.479999999999997"/>
    <n v="6.31"/>
    <s v="No"/>
    <s v="No"/>
    <s v="Yes"/>
    <n v="1"/>
    <s v="No"/>
    <x v="0"/>
    <x v="1"/>
    <n v="7607.03"/>
  </r>
  <r>
    <s v="Id932"/>
    <n v="34.39"/>
    <n v="6.28"/>
    <s v="yes"/>
    <s v="No"/>
    <s v="No"/>
    <n v="1"/>
    <s v="No"/>
    <x v="0"/>
    <x v="1"/>
    <n v="7609.6"/>
  </r>
  <r>
    <s v="Id933"/>
    <n v="26.4"/>
    <n v="9.2899999999999991"/>
    <s v="yes"/>
    <s v="No"/>
    <s v="Yes"/>
    <n v="1"/>
    <s v="No"/>
    <x v="1"/>
    <x v="0"/>
    <n v="7623.13"/>
  </r>
  <r>
    <s v="Id934"/>
    <n v="28.1"/>
    <n v="5.79"/>
    <s v="yes"/>
    <s v="No"/>
    <s v="Yes"/>
    <n v="1"/>
    <s v="No"/>
    <x v="1"/>
    <x v="1"/>
    <n v="7623.52"/>
  </r>
  <r>
    <s v="Id935"/>
    <n v="27"/>
    <n v="4.54"/>
    <s v="yes"/>
    <s v="No"/>
    <s v="No"/>
    <n v="1"/>
    <s v="No"/>
    <x v="1"/>
    <x v="2"/>
    <n v="7624.63"/>
  </r>
  <r>
    <s v="Id936"/>
    <n v="28.594999999999999"/>
    <n v="4.68"/>
    <s v="yes"/>
    <s v="No"/>
    <s v="No"/>
    <n v="1"/>
    <s v="No"/>
    <x v="1"/>
    <x v="2"/>
    <n v="7626.99"/>
  </r>
  <r>
    <s v="Id937"/>
    <n v="36.799999999999997"/>
    <n v="5.88"/>
    <s v="No"/>
    <s v="No"/>
    <s v="No"/>
    <n v="1"/>
    <s v="No"/>
    <x v="0"/>
    <x v="1"/>
    <n v="7633.72"/>
  </r>
  <r>
    <s v="Id938"/>
    <n v="23.75"/>
    <n v="5.42"/>
    <s v="yes"/>
    <s v="No"/>
    <s v="Yes"/>
    <n v="1"/>
    <s v="No"/>
    <x v="2"/>
    <x v="2"/>
    <n v="7636.92"/>
  </r>
  <r>
    <s v="Id939"/>
    <n v="35.619999999999997"/>
    <n v="4.16"/>
    <s v="No"/>
    <s v="No"/>
    <s v="No"/>
    <n v="0"/>
    <s v="No"/>
    <x v="0"/>
    <x v="2"/>
    <n v="7639.42"/>
  </r>
  <r>
    <s v="Id940"/>
    <n v="30.69"/>
    <n v="7.05"/>
    <s v="yes"/>
    <s v="No"/>
    <s v="No"/>
    <n v="2"/>
    <s v="No"/>
    <x v="0"/>
    <x v="0"/>
    <n v="7640.31"/>
  </r>
  <r>
    <s v="Id941"/>
    <n v="35.799999999999997"/>
    <n v="5.63"/>
    <s v="yes"/>
    <s v="No"/>
    <s v="No"/>
    <n v="2"/>
    <s v="No"/>
    <x v="0"/>
    <x v="2"/>
    <n v="7642.05"/>
  </r>
  <r>
    <s v="Id942"/>
    <n v="28.785"/>
    <n v="4.24"/>
    <s v="yes"/>
    <s v="No"/>
    <s v="No"/>
    <n v="2"/>
    <s v="No"/>
    <x v="1"/>
    <x v="2"/>
    <n v="7650.77"/>
  </r>
  <r>
    <s v="Id943"/>
    <n v="28.594999999999999"/>
    <n v="4.96"/>
    <s v="yes"/>
    <s v="No"/>
    <s v="No"/>
    <n v="2"/>
    <s v="No"/>
    <x v="1"/>
    <x v="2"/>
    <n v="7650.8"/>
  </r>
  <r>
    <s v="Id944"/>
    <n v="48.75"/>
    <n v="4.34"/>
    <s v="No"/>
    <s v="No"/>
    <s v="No"/>
    <n v="0"/>
    <s v="No"/>
    <x v="0"/>
    <x v="2"/>
    <n v="7652.26"/>
  </r>
  <r>
    <s v="Id945"/>
    <n v="28.31"/>
    <n v="5.43"/>
    <s v="yes"/>
    <s v="No"/>
    <s v="No"/>
    <n v="2"/>
    <s v="No"/>
    <x v="1"/>
    <x v="2"/>
    <n v="7657.69"/>
  </r>
  <r>
    <s v="Id946"/>
    <n v="38.39"/>
    <n v="8.33"/>
    <s v="yes"/>
    <s v="No"/>
    <s v="No"/>
    <n v="1"/>
    <s v="No"/>
    <x v="0"/>
    <x v="0"/>
    <n v="7662.47"/>
  </r>
  <r>
    <s v="Id947"/>
    <n v="25.87"/>
    <n v="5.63"/>
    <s v="yes"/>
    <s v="No"/>
    <s v="No"/>
    <n v="1"/>
    <s v="No"/>
    <x v="1"/>
    <x v="2"/>
    <n v="7670.75"/>
  </r>
  <r>
    <s v="Id948"/>
    <n v="43.7"/>
    <n v="7.23"/>
    <s v="No"/>
    <s v="No"/>
    <s v="No"/>
    <n v="0"/>
    <s v="No"/>
    <x v="0"/>
    <x v="0"/>
    <n v="7676.4"/>
  </r>
  <r>
    <s v="Id949"/>
    <n v="40.945"/>
    <n v="10.57"/>
    <s v="No"/>
    <s v="No"/>
    <s v="No"/>
    <n v="0"/>
    <s v="No"/>
    <x v="0"/>
    <x v="0"/>
    <n v="7680.92"/>
  </r>
  <r>
    <s v="Id950"/>
    <n v="27.94"/>
    <n v="7.92"/>
    <s v="No"/>
    <s v="No"/>
    <s v="No"/>
    <n v="0"/>
    <s v="No"/>
    <x v="1"/>
    <x v="0"/>
    <n v="7681.17"/>
  </r>
  <r>
    <s v="Id951"/>
    <n v="31.9"/>
    <n v="10.119999999999999"/>
    <s v="No"/>
    <s v="No"/>
    <s v="No"/>
    <n v="2"/>
    <s v="No"/>
    <x v="0"/>
    <x v="0"/>
    <n v="7682.67"/>
  </r>
  <r>
    <s v="Id952"/>
    <n v="31.64"/>
    <n v="7.91"/>
    <s v="No"/>
    <s v="No"/>
    <s v="No"/>
    <n v="0"/>
    <s v="No"/>
    <x v="0"/>
    <x v="0"/>
    <n v="7684.62"/>
  </r>
  <r>
    <s v="Id953"/>
    <n v="46.7"/>
    <n v="10.9"/>
    <s v="No"/>
    <s v="No"/>
    <s v="No"/>
    <n v="0"/>
    <s v="No"/>
    <x v="0"/>
    <x v="0"/>
    <n v="7726.85"/>
  </r>
  <r>
    <s v="Id954"/>
    <n v="18.335000000000001"/>
    <n v="11.83"/>
    <s v="No"/>
    <s v="No"/>
    <s v="No"/>
    <n v="0"/>
    <s v="No"/>
    <x v="4"/>
    <x v="0"/>
    <n v="7727.25"/>
  </r>
  <r>
    <s v="Id955"/>
    <n v="31.24"/>
    <n v="7.42"/>
    <s v="yes"/>
    <s v="No"/>
    <s v="No"/>
    <n v="2"/>
    <s v="No"/>
    <x v="0"/>
    <x v="0"/>
    <n v="7729.65"/>
  </r>
  <r>
    <s v="Id956"/>
    <n v="39.22"/>
    <n v="5.62"/>
    <s v="yes"/>
    <s v="No"/>
    <s v="No"/>
    <n v="1"/>
    <s v="No"/>
    <x v="0"/>
    <x v="2"/>
    <n v="7731.43"/>
  </r>
  <r>
    <s v="Id957"/>
    <n v="24.414999999999999"/>
    <n v="7.16"/>
    <s v="No"/>
    <s v="No"/>
    <s v="No"/>
    <n v="0"/>
    <s v="No"/>
    <x v="2"/>
    <x v="0"/>
    <n v="7731.86"/>
  </r>
  <r>
    <s v="Id958"/>
    <n v="32.299999999999997"/>
    <n v="9.89"/>
    <s v="No"/>
    <s v="No"/>
    <s v="No"/>
    <n v="0"/>
    <s v="No"/>
    <x v="0"/>
    <x v="0"/>
    <n v="7736.39"/>
  </r>
  <r>
    <s v="Id959"/>
    <n v="39.94"/>
    <n v="5.14"/>
    <s v="No"/>
    <s v="No"/>
    <s v="No"/>
    <n v="0"/>
    <s v="No"/>
    <x v="0"/>
    <x v="2"/>
    <n v="7740.34"/>
  </r>
  <r>
    <s v="Id960"/>
    <n v="30"/>
    <n v="5.61"/>
    <s v="yes"/>
    <s v="No"/>
    <s v="Yes"/>
    <n v="1"/>
    <s v="No"/>
    <x v="0"/>
    <x v="2"/>
    <n v="7742.11"/>
  </r>
  <r>
    <s v="Id961"/>
    <n v="35.340000000000003"/>
    <n v="5.51"/>
    <s v="yes"/>
    <s v="No"/>
    <s v="Yes"/>
    <n v="1"/>
    <s v="No"/>
    <x v="0"/>
    <x v="2"/>
    <n v="7749.16"/>
  </r>
  <r>
    <s v="Id962"/>
    <n v="32.204999999999998"/>
    <n v="8.3800000000000008"/>
    <s v="yes"/>
    <s v="No"/>
    <s v="No"/>
    <n v="2"/>
    <s v="No"/>
    <x v="0"/>
    <x v="0"/>
    <n v="7763.06"/>
  </r>
  <r>
    <s v="Id963"/>
    <n v="33.880000000000003"/>
    <n v="4.68"/>
    <s v="No"/>
    <s v="yes"/>
    <s v="No"/>
    <n v="1"/>
    <s v="No"/>
    <x v="0"/>
    <x v="2"/>
    <n v="7789.64"/>
  </r>
  <r>
    <s v="Id964"/>
    <n v="26.63"/>
    <n v="4.3600000000000003"/>
    <s v="yes"/>
    <s v="No"/>
    <s v="No"/>
    <n v="2"/>
    <s v="No"/>
    <x v="1"/>
    <x v="2"/>
    <n v="7794.68"/>
  </r>
  <r>
    <s v="Id965"/>
    <n v="28.7"/>
    <n v="7.74"/>
    <s v="No"/>
    <s v="No"/>
    <s v="No"/>
    <n v="0"/>
    <s v="No"/>
    <x v="1"/>
    <x v="0"/>
    <n v="7803.77"/>
  </r>
  <r>
    <s v="Id966"/>
    <n v="25.65"/>
    <n v="4.05"/>
    <s v="yes"/>
    <s v="No"/>
    <s v="No"/>
    <n v="2"/>
    <s v="No"/>
    <x v="1"/>
    <x v="2"/>
    <n v="7804.16"/>
  </r>
  <r>
    <s v="Id967"/>
    <n v="36.384999999999998"/>
    <n v="11.49"/>
    <s v="No"/>
    <s v="No"/>
    <s v="No"/>
    <n v="0"/>
    <s v="No"/>
    <x v="0"/>
    <x v="0"/>
    <n v="7812.67"/>
  </r>
  <r>
    <s v="Id968"/>
    <n v="34.69"/>
    <n v="5.65"/>
    <s v="No"/>
    <s v="No"/>
    <s v="No"/>
    <n v="0"/>
    <s v="No"/>
    <x v="0"/>
    <x v="2"/>
    <n v="7824.37"/>
  </r>
  <r>
    <s v="Id969"/>
    <n v="37.68"/>
    <n v="4.29"/>
    <s v="yes"/>
    <s v="No"/>
    <s v="No"/>
    <n v="0"/>
    <s v="No"/>
    <x v="0"/>
    <x v="2"/>
    <n v="7844.8"/>
  </r>
  <r>
    <s v="Id970"/>
    <n v="35.49"/>
    <n v="4.74"/>
    <s v="yes"/>
    <s v="No"/>
    <s v="Yes"/>
    <n v="1"/>
    <s v="No"/>
    <x v="0"/>
    <x v="2"/>
    <n v="7851.85"/>
  </r>
  <r>
    <s v="Id971"/>
    <n v="44.7"/>
    <n v="7.6"/>
    <s v="yes"/>
    <s v="No"/>
    <s v="No"/>
    <n v="2"/>
    <s v="No"/>
    <x v="0"/>
    <x v="0"/>
    <n v="7896.41"/>
  </r>
  <r>
    <s v="Id972"/>
    <n v="38.380000000000003"/>
    <n v="8.5"/>
    <s v="yes"/>
    <s v="No"/>
    <s v="No"/>
    <n v="2"/>
    <s v="No"/>
    <x v="0"/>
    <x v="0"/>
    <n v="7935.29"/>
  </r>
  <r>
    <s v="Id973"/>
    <n v="35.244999999999997"/>
    <n v="11.22"/>
    <s v="yes"/>
    <s v="No"/>
    <s v="No"/>
    <n v="0"/>
    <s v="No"/>
    <x v="0"/>
    <x v="0"/>
    <n v="7948.22"/>
  </r>
  <r>
    <s v="Id974"/>
    <n v="49.84"/>
    <n v="5.0999999999999996"/>
    <s v="yes"/>
    <s v="No"/>
    <s v="Yes"/>
    <n v="1"/>
    <s v="No"/>
    <x v="0"/>
    <x v="2"/>
    <n v="7953.72"/>
  </r>
  <r>
    <s v="Id975"/>
    <n v="49.06"/>
    <n v="5.43"/>
    <s v="yes"/>
    <s v="No"/>
    <s v="No"/>
    <n v="1"/>
    <s v="No"/>
    <x v="0"/>
    <x v="2"/>
    <n v="7954.52"/>
  </r>
  <r>
    <s v="Id976"/>
    <n v="30.88"/>
    <n v="5.82"/>
    <s v="No"/>
    <s v="No"/>
    <s v="No"/>
    <n v="2"/>
    <s v="No"/>
    <x v="0"/>
    <x v="1"/>
    <n v="7958.13"/>
  </r>
  <r>
    <s v="Id977"/>
    <n v="33.35"/>
    <n v="6.05"/>
    <s v="No"/>
    <s v="No"/>
    <s v="Yes"/>
    <n v="1"/>
    <s v="No"/>
    <x v="0"/>
    <x v="1"/>
    <n v="7966.81"/>
  </r>
  <r>
    <s v="Id978"/>
    <n v="38"/>
    <n v="6.38"/>
    <s v="yes"/>
    <s v="No"/>
    <s v="No"/>
    <n v="1"/>
    <s v="No"/>
    <x v="0"/>
    <x v="1"/>
    <n v="7980.34"/>
  </r>
  <r>
    <s v="Id979"/>
    <n v="36.08"/>
    <n v="5.73"/>
    <s v="yes"/>
    <s v="No"/>
    <s v="No"/>
    <n v="1"/>
    <s v="No"/>
    <x v="0"/>
    <x v="1"/>
    <n v="7985.82"/>
  </r>
  <r>
    <s v="Id980"/>
    <n v="35.700000000000003"/>
    <n v="5.47"/>
    <s v="yes"/>
    <s v="No"/>
    <s v="No"/>
    <n v="1"/>
    <s v="No"/>
    <x v="0"/>
    <x v="2"/>
    <n v="7986.48"/>
  </r>
  <r>
    <s v="Id981"/>
    <n v="34.01"/>
    <n v="11.3"/>
    <s v="No"/>
    <s v="No"/>
    <s v="No"/>
    <n v="0"/>
    <s v="No"/>
    <x v="0"/>
    <x v="0"/>
    <n v="8004.96"/>
  </r>
  <r>
    <s v="Id982"/>
    <n v="31.54"/>
    <n v="6.72"/>
    <s v="No"/>
    <s v="No"/>
    <s v="No"/>
    <n v="0"/>
    <s v="No"/>
    <x v="0"/>
    <x v="0"/>
    <n v="8014.62"/>
  </r>
  <r>
    <s v="Id983"/>
    <n v="23.3"/>
    <n v="5.36"/>
    <s v="yes"/>
    <s v="No"/>
    <s v="No"/>
    <n v="1"/>
    <s v="No"/>
    <x v="2"/>
    <x v="2"/>
    <n v="8017.06"/>
  </r>
  <r>
    <s v="Id984"/>
    <n v="27.75"/>
    <n v="9.8800000000000008"/>
    <s v="No"/>
    <s v="No"/>
    <s v="No"/>
    <n v="0"/>
    <s v="No"/>
    <x v="1"/>
    <x v="0"/>
    <n v="8021.11"/>
  </r>
  <r>
    <s v="Id985"/>
    <n v="42.46"/>
    <n v="4.1100000000000003"/>
    <s v="No"/>
    <s v="No"/>
    <s v="No"/>
    <n v="0"/>
    <s v="No"/>
    <x v="0"/>
    <x v="2"/>
    <n v="8023.14"/>
  </r>
  <r>
    <s v="Id986"/>
    <n v="54.47"/>
    <n v="7.48"/>
    <s v="No"/>
    <s v="No"/>
    <s v="No"/>
    <n v="0"/>
    <s v="No"/>
    <x v="0"/>
    <x v="0"/>
    <n v="8026.67"/>
  </r>
  <r>
    <s v="Id987"/>
    <n v="24.93"/>
    <n v="9.18"/>
    <s v="yes"/>
    <s v="No"/>
    <s v="Yes"/>
    <n v="1"/>
    <s v="No"/>
    <x v="3"/>
    <x v="0"/>
    <n v="8027.97"/>
  </r>
  <r>
    <s v="Id988"/>
    <n v="48.12"/>
    <n v="4.51"/>
    <s v="yes"/>
    <s v="No"/>
    <s v="No"/>
    <n v="1"/>
    <s v="No"/>
    <x v="0"/>
    <x v="2"/>
    <n v="8035.64"/>
  </r>
  <r>
    <s v="Id989"/>
    <n v="24.91"/>
    <n v="7.33"/>
    <s v="yes"/>
    <s v="No"/>
    <s v="Yes"/>
    <n v="1"/>
    <s v="No"/>
    <x v="3"/>
    <x v="0"/>
    <n v="8059.06"/>
  </r>
  <r>
    <s v="Id990"/>
    <n v="27.645"/>
    <n v="10.56"/>
    <s v="No"/>
    <s v="No"/>
    <s v="No"/>
    <n v="0"/>
    <s v="No"/>
    <x v="1"/>
    <x v="0"/>
    <n v="8059.68"/>
  </r>
  <r>
    <s v="Id991"/>
    <n v="33.700000000000003"/>
    <n v="4.01"/>
    <s v="No"/>
    <s v="No"/>
    <s v="No"/>
    <n v="2"/>
    <s v="No"/>
    <x v="0"/>
    <x v="2"/>
    <n v="8062.31"/>
  </r>
  <r>
    <s v="Id992"/>
    <n v="38.93"/>
    <n v="5.64"/>
    <s v="yes"/>
    <s v="No"/>
    <s v="No"/>
    <n v="1"/>
    <s v="No"/>
    <x v="0"/>
    <x v="2"/>
    <n v="8062.76"/>
  </r>
  <r>
    <s v="Id993"/>
    <n v="32.774999999999999"/>
    <n v="8.02"/>
    <s v="yes"/>
    <s v="No"/>
    <s v="No"/>
    <n v="2"/>
    <s v="No"/>
    <x v="0"/>
    <x v="0"/>
    <n v="8067.83"/>
  </r>
  <r>
    <s v="Id994"/>
    <n v="29.83"/>
    <n v="7.2"/>
    <s v="yes"/>
    <s v="No"/>
    <s v="No"/>
    <n v="0"/>
    <s v="No"/>
    <x v="1"/>
    <x v="0"/>
    <n v="8068.19"/>
  </r>
  <r>
    <s v="Id995"/>
    <n v="28.31"/>
    <n v="4.55"/>
    <s v="No"/>
    <s v="yes"/>
    <s v="No"/>
    <n v="1"/>
    <s v="No"/>
    <x v="1"/>
    <x v="2"/>
    <n v="8071.57"/>
  </r>
  <r>
    <s v="Id996"/>
    <n v="29.79"/>
    <n v="9.0299999999999994"/>
    <s v="No"/>
    <s v="No"/>
    <s v="No"/>
    <n v="0"/>
    <s v="No"/>
    <x v="1"/>
    <x v="0"/>
    <n v="8077.41"/>
  </r>
  <r>
    <s v="Id997"/>
    <n v="36.6"/>
    <n v="5.2"/>
    <s v="yes"/>
    <s v="No"/>
    <s v="Yes"/>
    <n v="1"/>
    <s v="No"/>
    <x v="0"/>
    <x v="2"/>
    <n v="8081.26"/>
  </r>
  <r>
    <s v="Id998"/>
    <n v="35.93"/>
    <n v="8.3000000000000007"/>
    <s v="yes"/>
    <s v="No"/>
    <s v="No"/>
    <n v="0"/>
    <s v="No"/>
    <x v="0"/>
    <x v="0"/>
    <n v="8081.74"/>
  </r>
  <r>
    <s v="Id999"/>
    <n v="28.6"/>
    <n v="5.56"/>
    <s v="yes"/>
    <s v="No"/>
    <s v="Yes"/>
    <n v="1"/>
    <s v="No"/>
    <x v="1"/>
    <x v="2"/>
    <n v="8083.92"/>
  </r>
  <r>
    <s v="Id1000"/>
    <n v="39.17"/>
    <n v="4.1500000000000004"/>
    <s v="No"/>
    <s v="No"/>
    <s v="No"/>
    <n v="0"/>
    <s v="No"/>
    <x v="0"/>
    <x v="2"/>
    <n v="8091.3"/>
  </r>
  <r>
    <s v="Id1001"/>
    <n v="26.41"/>
    <n v="5.99"/>
    <s v="yes"/>
    <s v="No"/>
    <s v="Yes"/>
    <n v="1"/>
    <s v="No"/>
    <x v="1"/>
    <x v="1"/>
    <n v="8112.59"/>
  </r>
  <r>
    <s v="Id1002"/>
    <n v="30.63"/>
    <n v="5.8"/>
    <s v="yes"/>
    <s v="No"/>
    <s v="No"/>
    <n v="0"/>
    <s v="No"/>
    <x v="0"/>
    <x v="1"/>
    <n v="8116.27"/>
  </r>
  <r>
    <s v="Id1003"/>
    <n v="31.73"/>
    <n v="7.32"/>
    <s v="yes"/>
    <s v="No"/>
    <s v="No"/>
    <n v="2"/>
    <s v="No"/>
    <x v="0"/>
    <x v="0"/>
    <n v="8116.68"/>
  </r>
  <r>
    <s v="Id1004"/>
    <n v="30.7"/>
    <n v="5.16"/>
    <s v="No"/>
    <s v="No"/>
    <s v="No"/>
    <n v="2"/>
    <s v="No"/>
    <x v="0"/>
    <x v="2"/>
    <n v="8124.41"/>
  </r>
  <r>
    <s v="Id1005"/>
    <n v="25.934999999999999"/>
    <n v="5.96"/>
    <s v="yes"/>
    <s v="No"/>
    <s v="No"/>
    <n v="2"/>
    <s v="No"/>
    <x v="1"/>
    <x v="1"/>
    <n v="8125.78"/>
  </r>
  <r>
    <s v="Id1006"/>
    <n v="35.9"/>
    <n v="4.8499999999999996"/>
    <s v="yes"/>
    <s v="No"/>
    <s v="Yes"/>
    <n v="1"/>
    <s v="No"/>
    <x v="0"/>
    <x v="2"/>
    <n v="8157.92"/>
  </r>
  <r>
    <s v="Id1007"/>
    <n v="26.7"/>
    <n v="5.09"/>
    <s v="yes"/>
    <s v="No"/>
    <s v="Yes"/>
    <n v="1"/>
    <s v="No"/>
    <x v="1"/>
    <x v="2"/>
    <n v="8162.72"/>
  </r>
  <r>
    <s v="Id1008"/>
    <n v="33.71"/>
    <n v="4.9400000000000004"/>
    <s v="No"/>
    <s v="No"/>
    <s v="No"/>
    <n v="0"/>
    <s v="No"/>
    <x v="0"/>
    <x v="2"/>
    <n v="8177.9"/>
  </r>
  <r>
    <s v="Id1009"/>
    <n v="41.91"/>
    <n v="4.92"/>
    <s v="yes"/>
    <s v="No"/>
    <s v="No"/>
    <n v="2"/>
    <s v="No"/>
    <x v="0"/>
    <x v="2"/>
    <n v="8179.51"/>
  </r>
  <r>
    <s v="Id1010"/>
    <n v="39.82"/>
    <n v="6.05"/>
    <s v="yes"/>
    <s v="No"/>
    <s v="No"/>
    <n v="2"/>
    <s v="No"/>
    <x v="0"/>
    <x v="1"/>
    <n v="8182.89"/>
  </r>
  <r>
    <s v="Id1011"/>
    <n v="28.12"/>
    <n v="4.67"/>
    <s v="No"/>
    <s v="No"/>
    <s v="No"/>
    <n v="2"/>
    <s v="No"/>
    <x v="1"/>
    <x v="2"/>
    <n v="8188.12"/>
  </r>
  <r>
    <s v="Id1012"/>
    <n v="26.98"/>
    <n v="9.81"/>
    <s v="yes"/>
    <s v="No"/>
    <s v="No"/>
    <n v="0"/>
    <s v="No"/>
    <x v="1"/>
    <x v="0"/>
    <n v="8211.1"/>
  </r>
  <r>
    <s v="Id1013"/>
    <n v="27.2"/>
    <n v="6.06"/>
    <s v="yes"/>
    <s v="No"/>
    <s v="No"/>
    <n v="2"/>
    <s v="No"/>
    <x v="1"/>
    <x v="1"/>
    <n v="8219.2000000000007"/>
  </r>
  <r>
    <s v="Id1014"/>
    <n v="25.3"/>
    <n v="5.19"/>
    <s v="yes"/>
    <s v="No"/>
    <s v="No"/>
    <n v="2"/>
    <s v="No"/>
    <x v="1"/>
    <x v="2"/>
    <n v="8232.64"/>
  </r>
  <r>
    <s v="Id1015"/>
    <n v="30.25"/>
    <n v="10.16"/>
    <s v="No"/>
    <s v="No"/>
    <s v="No"/>
    <n v="0"/>
    <s v="No"/>
    <x v="0"/>
    <x v="0"/>
    <n v="8233.1"/>
  </r>
  <r>
    <s v="Id1016"/>
    <n v="54"/>
    <n v="4.68"/>
    <s v="yes"/>
    <s v="yes"/>
    <s v="No"/>
    <n v="2"/>
    <s v="No"/>
    <x v="0"/>
    <x v="2"/>
    <n v="8240.59"/>
  </r>
  <r>
    <s v="Id1017"/>
    <n v="51.86"/>
    <n v="5.32"/>
    <s v="yes"/>
    <s v="No"/>
    <s v="No"/>
    <n v="0"/>
    <s v="No"/>
    <x v="0"/>
    <x v="2"/>
    <n v="8252.2800000000007"/>
  </r>
  <r>
    <s v="Id1018"/>
    <n v="31.39"/>
    <n v="6.99"/>
    <s v="No"/>
    <s v="No"/>
    <s v="No"/>
    <n v="0"/>
    <s v="No"/>
    <x v="0"/>
    <x v="0"/>
    <n v="8268"/>
  </r>
  <r>
    <s v="Id1019"/>
    <n v="39.97"/>
    <n v="5.55"/>
    <s v="No"/>
    <s v="No"/>
    <s v="No"/>
    <n v="0"/>
    <s v="No"/>
    <x v="0"/>
    <x v="2"/>
    <n v="8269.0400000000009"/>
  </r>
  <r>
    <s v="Id1020"/>
    <n v="41.23"/>
    <n v="6.94"/>
    <s v="No"/>
    <s v="No"/>
    <s v="No"/>
    <n v="0"/>
    <s v="No"/>
    <x v="0"/>
    <x v="0"/>
    <n v="8271.4599999999991"/>
  </r>
  <r>
    <s v="Id1021"/>
    <n v="49.45"/>
    <n v="4.2"/>
    <s v="yes"/>
    <s v="No"/>
    <s v="No"/>
    <n v="0"/>
    <s v="No"/>
    <x v="0"/>
    <x v="2"/>
    <n v="8277.52"/>
  </r>
  <r>
    <s v="Id1022"/>
    <n v="41.04"/>
    <n v="5.59"/>
    <s v="No"/>
    <s v="No"/>
    <s v="No"/>
    <n v="0"/>
    <s v="No"/>
    <x v="0"/>
    <x v="2"/>
    <n v="8280.6200000000008"/>
  </r>
  <r>
    <s v="Id1023"/>
    <n v="27.93"/>
    <n v="9.9600000000000009"/>
    <s v="No"/>
    <s v="No"/>
    <s v="No"/>
    <n v="0"/>
    <s v="No"/>
    <x v="1"/>
    <x v="0"/>
    <n v="8283.68"/>
  </r>
  <r>
    <s v="Id1024"/>
    <n v="21.01"/>
    <n v="7.37"/>
    <s v="No"/>
    <s v="No"/>
    <s v="No"/>
    <n v="0"/>
    <s v="No"/>
    <x v="2"/>
    <x v="0"/>
    <n v="8302.5400000000009"/>
  </r>
  <r>
    <s v="Id1025"/>
    <n v="52.37"/>
    <n v="5.0599999999999996"/>
    <s v="yes"/>
    <s v="yes"/>
    <s v="No"/>
    <n v="2"/>
    <s v="No"/>
    <x v="0"/>
    <x v="2"/>
    <n v="8310.84"/>
  </r>
  <r>
    <s v="Id1026"/>
    <n v="40.369999999999997"/>
    <n v="8.2100000000000009"/>
    <s v="No"/>
    <s v="No"/>
    <s v="No"/>
    <n v="0"/>
    <s v="No"/>
    <x v="0"/>
    <x v="0"/>
    <n v="8314.65"/>
  </r>
  <r>
    <s v="Id1027"/>
    <n v="41.47"/>
    <n v="10.34"/>
    <s v="No"/>
    <s v="No"/>
    <s v="No"/>
    <n v="2"/>
    <s v="No"/>
    <x v="0"/>
    <x v="0"/>
    <n v="8334.4599999999991"/>
  </r>
  <r>
    <s v="Id1028"/>
    <n v="33.725000000000001"/>
    <n v="5.51"/>
    <s v="yes"/>
    <s v="No"/>
    <s v="No"/>
    <n v="2"/>
    <s v="No"/>
    <x v="0"/>
    <x v="2"/>
    <n v="8334.59"/>
  </r>
  <r>
    <s v="Id1029"/>
    <n v="28.1"/>
    <n v="11.2"/>
    <s v="No"/>
    <s v="No"/>
    <s v="No"/>
    <n v="0"/>
    <s v="No"/>
    <x v="1"/>
    <x v="0"/>
    <n v="8342.91"/>
  </r>
  <r>
    <s v="Id1030"/>
    <n v="37.43"/>
    <n v="4.3499999999999996"/>
    <s v="yes"/>
    <s v="No"/>
    <s v="Yes"/>
    <n v="1"/>
    <s v="No"/>
    <x v="0"/>
    <x v="2"/>
    <n v="8347.16"/>
  </r>
  <r>
    <s v="Id1031"/>
    <n v="23.7"/>
    <n v="10.45"/>
    <s v="No"/>
    <s v="No"/>
    <s v="No"/>
    <n v="0"/>
    <s v="No"/>
    <x v="2"/>
    <x v="0"/>
    <n v="8355.5400000000009"/>
  </r>
  <r>
    <s v="Id1032"/>
    <n v="24.795000000000002"/>
    <n v="4.07"/>
    <s v="yes"/>
    <s v="No"/>
    <s v="Yes"/>
    <n v="1"/>
    <s v="No"/>
    <x v="2"/>
    <x v="2"/>
    <n v="8396.6200000000008"/>
  </r>
  <r>
    <s v="Id1033"/>
    <n v="31.9"/>
    <n v="8.34"/>
    <s v="No"/>
    <s v="No"/>
    <s v="No"/>
    <n v="0"/>
    <s v="No"/>
    <x v="0"/>
    <x v="0"/>
    <n v="8400.01"/>
  </r>
  <r>
    <s v="Id1034"/>
    <n v="32.68"/>
    <n v="7.41"/>
    <s v="No"/>
    <s v="No"/>
    <s v="No"/>
    <n v="0"/>
    <s v="No"/>
    <x v="0"/>
    <x v="0"/>
    <n v="8410.0499999999993"/>
  </r>
  <r>
    <s v="Id1035"/>
    <n v="47.13"/>
    <n v="4.3099999999999996"/>
    <s v="No"/>
    <s v="No"/>
    <s v="No"/>
    <n v="0"/>
    <s v="No"/>
    <x v="0"/>
    <x v="2"/>
    <n v="8413.4599999999991"/>
  </r>
  <r>
    <s v="Id1036"/>
    <n v="36.67"/>
    <n v="10.83"/>
    <s v="No"/>
    <s v="No"/>
    <s v="No"/>
    <n v="0"/>
    <s v="No"/>
    <x v="0"/>
    <x v="0"/>
    <n v="8428.07"/>
  </r>
  <r>
    <s v="Id1037"/>
    <n v="33.630000000000003"/>
    <n v="11.31"/>
    <s v="No"/>
    <s v="No"/>
    <s v="No"/>
    <n v="0"/>
    <s v="No"/>
    <x v="0"/>
    <x v="0"/>
    <n v="8440.0499999999993"/>
  </r>
  <r>
    <s v="Id1038"/>
    <n v="32.67"/>
    <n v="11.81"/>
    <s v="yes"/>
    <s v="No"/>
    <s v="No"/>
    <n v="0"/>
    <s v="No"/>
    <x v="0"/>
    <x v="0"/>
    <n v="8442.67"/>
  </r>
  <r>
    <s v="Id1039"/>
    <n v="33.299999999999997"/>
    <n v="8.26"/>
    <s v="yes"/>
    <s v="No"/>
    <s v="No"/>
    <n v="2"/>
    <s v="No"/>
    <x v="0"/>
    <x v="0"/>
    <n v="8444.4699999999993"/>
  </r>
  <r>
    <s v="Id1040"/>
    <n v="30.78"/>
    <n v="10.74"/>
    <s v="yes"/>
    <s v="No"/>
    <s v="No"/>
    <n v="2"/>
    <s v="No"/>
    <x v="0"/>
    <x v="0"/>
    <n v="8448.66"/>
  </r>
  <r>
    <s v="Id1041"/>
    <n v="28.975000000000001"/>
    <n v="7.69"/>
    <s v="yes"/>
    <s v="No"/>
    <s v="No"/>
    <n v="0"/>
    <s v="No"/>
    <x v="1"/>
    <x v="0"/>
    <n v="8450.82"/>
  </r>
  <r>
    <s v="Id1042"/>
    <n v="33.4"/>
    <n v="4.84"/>
    <s v="No"/>
    <s v="No"/>
    <s v="No"/>
    <n v="0"/>
    <s v="No"/>
    <x v="0"/>
    <x v="2"/>
    <n v="8457.82"/>
  </r>
  <r>
    <s v="Id1043"/>
    <n v="21.5"/>
    <n v="9.77"/>
    <s v="yes"/>
    <s v="No"/>
    <s v="No"/>
    <n v="0"/>
    <s v="No"/>
    <x v="2"/>
    <x v="0"/>
    <n v="8466.35"/>
  </r>
  <r>
    <s v="Id1044"/>
    <n v="38.14"/>
    <n v="5.84"/>
    <s v="No"/>
    <s v="No"/>
    <s v="No"/>
    <n v="0"/>
    <s v="No"/>
    <x v="0"/>
    <x v="1"/>
    <n v="8471.65"/>
  </r>
  <r>
    <s v="Id1045"/>
    <n v="35.42"/>
    <n v="8.6999999999999993"/>
    <s v="yes"/>
    <s v="No"/>
    <s v="No"/>
    <n v="1"/>
    <s v="No"/>
    <x v="0"/>
    <x v="0"/>
    <n v="8515.76"/>
  </r>
  <r>
    <s v="Id1046"/>
    <n v="35.625"/>
    <n v="10.79"/>
    <s v="No"/>
    <s v="No"/>
    <s v="No"/>
    <n v="0"/>
    <s v="No"/>
    <x v="0"/>
    <x v="0"/>
    <n v="8516.83"/>
  </r>
  <r>
    <s v="Id1047"/>
    <n v="45.51"/>
    <n v="4.32"/>
    <s v="No"/>
    <s v="No"/>
    <s v="No"/>
    <n v="1"/>
    <s v="No"/>
    <x v="0"/>
    <x v="2"/>
    <n v="8520.0300000000007"/>
  </r>
  <r>
    <s v="Id1048"/>
    <n v="37.1"/>
    <n v="7.19"/>
    <s v="yes"/>
    <s v="No"/>
    <s v="No"/>
    <n v="0"/>
    <s v="No"/>
    <x v="0"/>
    <x v="0"/>
    <n v="8522"/>
  </r>
  <r>
    <s v="Id1049"/>
    <n v="30.5"/>
    <n v="11.94"/>
    <s v="yes"/>
    <s v="No"/>
    <s v="No"/>
    <n v="0"/>
    <s v="No"/>
    <x v="0"/>
    <x v="0"/>
    <n v="8527.5300000000007"/>
  </r>
  <r>
    <s v="Id1050"/>
    <n v="28.16"/>
    <n v="5.56"/>
    <s v="No"/>
    <s v="No"/>
    <s v="No"/>
    <n v="2"/>
    <s v="No"/>
    <x v="1"/>
    <x v="2"/>
    <n v="8534.67"/>
  </r>
  <r>
    <s v="Id1051"/>
    <n v="29.1"/>
    <n v="5.64"/>
    <s v="yes"/>
    <s v="No"/>
    <s v="No"/>
    <n v="0"/>
    <s v="No"/>
    <x v="1"/>
    <x v="2"/>
    <n v="8538.2900000000009"/>
  </r>
  <r>
    <s v="Id1052"/>
    <n v="30.22"/>
    <n v="4.6500000000000004"/>
    <s v="No"/>
    <s v="No"/>
    <s v="No"/>
    <n v="0"/>
    <s v="No"/>
    <x v="0"/>
    <x v="2"/>
    <n v="8539.67"/>
  </r>
  <r>
    <s v="Id1053"/>
    <n v="24.29"/>
    <n v="9.0500000000000007"/>
    <s v="No"/>
    <s v="No"/>
    <s v="No"/>
    <n v="0"/>
    <s v="No"/>
    <x v="2"/>
    <x v="0"/>
    <n v="8547.69"/>
  </r>
  <r>
    <s v="Id1054"/>
    <n v="29.39"/>
    <n v="4.5199999999999996"/>
    <s v="yes"/>
    <s v="No"/>
    <s v="No"/>
    <n v="0"/>
    <s v="No"/>
    <x v="1"/>
    <x v="2"/>
    <n v="8551.35"/>
  </r>
  <r>
    <s v="Id1055"/>
    <n v="25.66"/>
    <n v="4.62"/>
    <s v="yes"/>
    <s v="No"/>
    <s v="No"/>
    <n v="1"/>
    <s v="No"/>
    <x v="1"/>
    <x v="2"/>
    <n v="8556.91"/>
  </r>
  <r>
    <s v="Id1056"/>
    <n v="39.11"/>
    <n v="5.87"/>
    <s v="No"/>
    <s v="No"/>
    <s v="No"/>
    <n v="0"/>
    <s v="No"/>
    <x v="0"/>
    <x v="1"/>
    <n v="8567.25"/>
  </r>
  <r>
    <s v="Id1057"/>
    <n v="43.78"/>
    <n v="5.71"/>
    <s v="No"/>
    <s v="No"/>
    <s v="No"/>
    <n v="1"/>
    <s v="No"/>
    <x v="0"/>
    <x v="1"/>
    <n v="8569.86"/>
  </r>
  <r>
    <s v="Id1058"/>
    <n v="24.35"/>
    <n v="9.08"/>
    <s v="No"/>
    <s v="No"/>
    <s v="No"/>
    <n v="0"/>
    <s v="No"/>
    <x v="2"/>
    <x v="0"/>
    <n v="8572.0400000000009"/>
  </r>
  <r>
    <s v="Id1059"/>
    <n v="40.299999999999997"/>
    <n v="5.3"/>
    <s v="yes"/>
    <s v="No"/>
    <s v="No"/>
    <n v="2"/>
    <s v="No"/>
    <x v="0"/>
    <x v="2"/>
    <n v="8573.2999999999993"/>
  </r>
  <r>
    <s v="Id1060"/>
    <n v="32.774999999999999"/>
    <n v="11.76"/>
    <s v="yes"/>
    <s v="No"/>
    <s v="No"/>
    <n v="0"/>
    <s v="No"/>
    <x v="0"/>
    <x v="0"/>
    <n v="8582.2999999999993"/>
  </r>
  <r>
    <s v="Id1061"/>
    <n v="39.6"/>
    <n v="5.1100000000000003"/>
    <s v="yes"/>
    <s v="No"/>
    <s v="No"/>
    <n v="2"/>
    <s v="No"/>
    <x v="0"/>
    <x v="2"/>
    <n v="8596.83"/>
  </r>
  <r>
    <s v="Id1062"/>
    <n v="30.97"/>
    <n v="5.54"/>
    <s v="No"/>
    <s v="No"/>
    <s v="No"/>
    <n v="2"/>
    <s v="No"/>
    <x v="0"/>
    <x v="2"/>
    <n v="8601.33"/>
  </r>
  <r>
    <s v="Id1063"/>
    <n v="27.645"/>
    <n v="8.8699999999999992"/>
    <s v="yes"/>
    <s v="No"/>
    <s v="No"/>
    <n v="0"/>
    <s v="No"/>
    <x v="1"/>
    <x v="0"/>
    <n v="8603.82"/>
  </r>
  <r>
    <s v="Id1064"/>
    <n v="34.43"/>
    <n v="5.96"/>
    <s v="yes"/>
    <s v="No"/>
    <s v="No"/>
    <n v="2"/>
    <s v="No"/>
    <x v="0"/>
    <x v="1"/>
    <n v="8604.48"/>
  </r>
  <r>
    <s v="Id1065"/>
    <n v="39.6"/>
    <n v="4.4400000000000004"/>
    <s v="yes"/>
    <s v="No"/>
    <s v="Yes"/>
    <n v="1"/>
    <s v="No"/>
    <x v="0"/>
    <x v="2"/>
    <n v="8605.36"/>
  </r>
  <r>
    <s v="Id1066"/>
    <n v="22.1"/>
    <n v="4.6500000000000004"/>
    <s v="yes"/>
    <s v="No"/>
    <s v="No"/>
    <n v="2"/>
    <s v="No"/>
    <x v="2"/>
    <x v="2"/>
    <n v="8606.2199999999993"/>
  </r>
  <r>
    <s v="Id1067"/>
    <n v="33.25"/>
    <n v="5.64"/>
    <s v="yes"/>
    <s v="No"/>
    <s v="Yes"/>
    <n v="1"/>
    <s v="No"/>
    <x v="0"/>
    <x v="2"/>
    <n v="8615.2999999999993"/>
  </r>
  <r>
    <s v="Id1068"/>
    <n v="33.33"/>
    <n v="10.19"/>
    <s v="No"/>
    <s v="No"/>
    <s v="No"/>
    <n v="0"/>
    <s v="No"/>
    <x v="0"/>
    <x v="0"/>
    <n v="8627.5400000000009"/>
  </r>
  <r>
    <s v="Id1069"/>
    <n v="30.5"/>
    <n v="10.79"/>
    <s v="No"/>
    <s v="No"/>
    <s v="No"/>
    <n v="0"/>
    <s v="No"/>
    <x v="0"/>
    <x v="0"/>
    <n v="8665.09"/>
  </r>
  <r>
    <s v="Id1070"/>
    <n v="30.3"/>
    <n v="4.24"/>
    <s v="No"/>
    <s v="No"/>
    <s v="No"/>
    <n v="0"/>
    <s v="No"/>
    <x v="0"/>
    <x v="2"/>
    <n v="8665.14"/>
  </r>
  <r>
    <s v="Id1071"/>
    <n v="26.22"/>
    <n v="5.83"/>
    <s v="No"/>
    <s v="No"/>
    <s v="No"/>
    <n v="2"/>
    <s v="No"/>
    <x v="1"/>
    <x v="1"/>
    <n v="8671.19"/>
  </r>
  <r>
    <s v="Id1072"/>
    <n v="29.99"/>
    <n v="11.85"/>
    <s v="No"/>
    <s v="No"/>
    <s v="No"/>
    <n v="0"/>
    <s v="No"/>
    <x v="3"/>
    <x v="0"/>
    <n v="8688.86"/>
  </r>
  <r>
    <s v="Id1073"/>
    <n v="36.380000000000003"/>
    <n v="5.98"/>
    <s v="No"/>
    <s v="No"/>
    <s v="No"/>
    <n v="1"/>
    <s v="No"/>
    <x v="0"/>
    <x v="1"/>
    <n v="8701.84"/>
  </r>
  <r>
    <s v="Id1074"/>
    <n v="31.16"/>
    <n v="4.26"/>
    <s v="yes"/>
    <s v="No"/>
    <s v="Yes"/>
    <n v="1"/>
    <s v="No"/>
    <x v="0"/>
    <x v="2"/>
    <n v="8703.4599999999991"/>
  </r>
  <r>
    <s v="Id1075"/>
    <n v="25.55"/>
    <n v="4.96"/>
    <s v="yes"/>
    <s v="No"/>
    <s v="No"/>
    <n v="1"/>
    <s v="No"/>
    <x v="1"/>
    <x v="2"/>
    <n v="8733.23"/>
  </r>
  <r>
    <s v="Id1076"/>
    <n v="28.77"/>
    <n v="4"/>
    <s v="yes"/>
    <s v="No"/>
    <s v="No"/>
    <n v="0"/>
    <s v="No"/>
    <x v="1"/>
    <x v="2"/>
    <n v="8747.68"/>
  </r>
  <r>
    <s v="Id1077"/>
    <n v="23.14"/>
    <n v="4.1500000000000004"/>
    <s v="yes"/>
    <s v="No"/>
    <s v="No"/>
    <n v="1"/>
    <s v="No"/>
    <x v="2"/>
    <x v="2"/>
    <n v="8760.1200000000008"/>
  </r>
  <r>
    <s v="Id1078"/>
    <n v="39.6"/>
    <n v="11.36"/>
    <s v="No"/>
    <s v="No"/>
    <s v="No"/>
    <n v="0"/>
    <s v="No"/>
    <x v="0"/>
    <x v="0"/>
    <n v="8765.25"/>
  </r>
  <r>
    <s v="Id1079"/>
    <n v="29.2"/>
    <n v="7.53"/>
    <s v="No"/>
    <s v="No"/>
    <s v="No"/>
    <n v="0"/>
    <s v="No"/>
    <x v="1"/>
    <x v="0"/>
    <n v="8782.4699999999993"/>
  </r>
  <r>
    <s v="Id1080"/>
    <n v="32.774999999999999"/>
    <n v="7.95"/>
    <s v="No"/>
    <s v="No"/>
    <s v="No"/>
    <n v="0"/>
    <s v="No"/>
    <x v="0"/>
    <x v="0"/>
    <n v="8798.59"/>
  </r>
  <r>
    <s v="Id1081"/>
    <n v="24.035"/>
    <n v="8.5"/>
    <s v="No"/>
    <s v="No"/>
    <s v="No"/>
    <n v="0"/>
    <s v="No"/>
    <x v="2"/>
    <x v="0"/>
    <n v="8800.49"/>
  </r>
  <r>
    <s v="Id1082"/>
    <n v="30.55"/>
    <n v="5.89"/>
    <s v="No"/>
    <s v="No"/>
    <s v="Yes"/>
    <n v="1"/>
    <s v="No"/>
    <x v="0"/>
    <x v="1"/>
    <n v="8821.8799999999992"/>
  </r>
  <r>
    <s v="Id1083"/>
    <n v="28.81"/>
    <n v="8.76"/>
    <s v="No"/>
    <s v="No"/>
    <s v="No"/>
    <n v="2"/>
    <s v="No"/>
    <x v="1"/>
    <x v="0"/>
    <n v="8823.2800000000007"/>
  </r>
  <r>
    <s v="Id1084"/>
    <n v="31.66"/>
    <n v="4.1100000000000003"/>
    <s v="No"/>
    <s v="No"/>
    <s v="No"/>
    <n v="0"/>
    <s v="No"/>
    <x v="0"/>
    <x v="2"/>
    <n v="8823.99"/>
  </r>
  <r>
    <s v="Id1085"/>
    <n v="28.215"/>
    <n v="7.56"/>
    <s v="yes"/>
    <s v="No"/>
    <s v="No"/>
    <n v="1"/>
    <s v="No"/>
    <x v="1"/>
    <x v="0"/>
    <n v="8824.27"/>
  </r>
  <r>
    <s v="Id1086"/>
    <n v="26.12"/>
    <n v="4.17"/>
    <s v="yes"/>
    <s v="No"/>
    <s v="Yes"/>
    <n v="1"/>
    <s v="No"/>
    <x v="1"/>
    <x v="2"/>
    <n v="8825.09"/>
  </r>
  <r>
    <s v="Id1087"/>
    <n v="36.630000000000003"/>
    <n v="11.42"/>
    <s v="No"/>
    <s v="No"/>
    <s v="No"/>
    <n v="2"/>
    <s v="No"/>
    <x v="0"/>
    <x v="0"/>
    <n v="8827.2099999999991"/>
  </r>
  <r>
    <s v="Id1088"/>
    <n v="33.344999999999999"/>
    <n v="7.33"/>
    <s v="No"/>
    <s v="No"/>
    <s v="No"/>
    <n v="2"/>
    <s v="No"/>
    <x v="0"/>
    <x v="0"/>
    <n v="8835.26"/>
  </r>
  <r>
    <s v="Id1089"/>
    <n v="27.11"/>
    <n v="6.7"/>
    <s v="No"/>
    <s v="No"/>
    <s v="No"/>
    <n v="0"/>
    <s v="No"/>
    <x v="1"/>
    <x v="0"/>
    <n v="8871.15"/>
  </r>
  <r>
    <s v="Id1090"/>
    <n v="26.6"/>
    <n v="5.27"/>
    <s v="yes"/>
    <s v="No"/>
    <s v="Yes"/>
    <n v="1"/>
    <s v="No"/>
    <x v="1"/>
    <x v="2"/>
    <n v="8890.59"/>
  </r>
  <r>
    <s v="Id1091"/>
    <n v="30.41"/>
    <n v="7.72"/>
    <s v="No"/>
    <s v="No"/>
    <s v="No"/>
    <n v="0"/>
    <s v="No"/>
    <x v="0"/>
    <x v="0"/>
    <n v="8891.14"/>
  </r>
  <r>
    <s v="Id1092"/>
    <n v="28.98"/>
    <n v="8.68"/>
    <s v="No"/>
    <s v="No"/>
    <s v="No"/>
    <n v="2"/>
    <s v="No"/>
    <x v="1"/>
    <x v="0"/>
    <n v="8906.14"/>
  </r>
  <r>
    <s v="Id1093"/>
    <n v="31.24"/>
    <n v="9.8000000000000007"/>
    <s v="No"/>
    <s v="No"/>
    <s v="No"/>
    <n v="0"/>
    <s v="No"/>
    <x v="0"/>
    <x v="0"/>
    <n v="8908.4699999999993"/>
  </r>
  <r>
    <s v="Id1094"/>
    <n v="31.54"/>
    <n v="4.4400000000000004"/>
    <s v="No"/>
    <s v="No"/>
    <s v="No"/>
    <n v="0"/>
    <s v="No"/>
    <x v="0"/>
    <x v="2"/>
    <n v="8930.93"/>
  </r>
  <r>
    <s v="Id1095"/>
    <n v="38.6"/>
    <n v="7.19"/>
    <s v="yes"/>
    <s v="No"/>
    <s v="No"/>
    <n v="2"/>
    <s v="No"/>
    <x v="0"/>
    <x v="0"/>
    <n v="8932.08"/>
  </r>
  <r>
    <s v="Id1096"/>
    <n v="37.950000000000003"/>
    <n v="6.06"/>
    <s v="No"/>
    <s v="No"/>
    <s v="No"/>
    <n v="0"/>
    <s v="No"/>
    <x v="0"/>
    <x v="1"/>
    <n v="8944.1200000000008"/>
  </r>
  <r>
    <s v="Id1097"/>
    <n v="38.97"/>
    <n v="5.12"/>
    <s v="No"/>
    <s v="No"/>
    <s v="No"/>
    <n v="0"/>
    <s v="No"/>
    <x v="0"/>
    <x v="2"/>
    <n v="8954.99"/>
  </r>
  <r>
    <s v="Id1098"/>
    <n v="21.2"/>
    <n v="10.72"/>
    <s v="No"/>
    <s v="No"/>
    <s v="No"/>
    <n v="0"/>
    <s v="No"/>
    <x v="2"/>
    <x v="0"/>
    <n v="8964.06"/>
  </r>
  <r>
    <s v="Id1099"/>
    <n v="23.96"/>
    <n v="9.58"/>
    <s v="yes"/>
    <s v="No"/>
    <s v="Yes"/>
    <n v="1"/>
    <s v="No"/>
    <x v="2"/>
    <x v="0"/>
    <n v="8965.7999999999993"/>
  </r>
  <r>
    <s v="Id1100"/>
    <n v="35.93"/>
    <n v="6.4"/>
    <s v="yes"/>
    <s v="No"/>
    <s v="No"/>
    <n v="1"/>
    <s v="No"/>
    <x v="0"/>
    <x v="1"/>
    <n v="8968.33"/>
  </r>
  <r>
    <s v="Id1101"/>
    <n v="26.11"/>
    <n v="6.8"/>
    <s v="yes"/>
    <s v="No"/>
    <s v="No"/>
    <n v="2"/>
    <s v="No"/>
    <x v="1"/>
    <x v="0"/>
    <n v="8978.19"/>
  </r>
  <r>
    <s v="Id1102"/>
    <n v="32.299999999999997"/>
    <n v="9.48"/>
    <s v="No"/>
    <s v="No"/>
    <s v="No"/>
    <n v="2"/>
    <s v="No"/>
    <x v="0"/>
    <x v="0"/>
    <n v="8988.16"/>
  </r>
  <r>
    <s v="Id1103"/>
    <n v="28.69"/>
    <n v="7.45"/>
    <s v="No"/>
    <s v="No"/>
    <s v="No"/>
    <n v="2"/>
    <s v="No"/>
    <x v="1"/>
    <x v="0"/>
    <n v="8998.43"/>
  </r>
  <r>
    <s v="Id1104"/>
    <n v="31.28"/>
    <n v="6.94"/>
    <s v="yes"/>
    <s v="No"/>
    <s v="No"/>
    <n v="1"/>
    <s v="No"/>
    <x v="0"/>
    <x v="0"/>
    <n v="9010.2000000000007"/>
  </r>
  <r>
    <s v="Id1105"/>
    <n v="30.21"/>
    <n v="7.83"/>
    <s v="No"/>
    <s v="No"/>
    <s v="No"/>
    <n v="0"/>
    <s v="No"/>
    <x v="0"/>
    <x v="0"/>
    <n v="9048.0300000000007"/>
  </r>
  <r>
    <s v="Id1106"/>
    <n v="38.28"/>
    <n v="10.17"/>
    <s v="yes"/>
    <s v="No"/>
    <s v="No"/>
    <n v="0"/>
    <s v="No"/>
    <x v="0"/>
    <x v="0"/>
    <n v="9058.73"/>
  </r>
  <r>
    <s v="Id1107"/>
    <n v="29.9"/>
    <n v="8.9600000000000009"/>
    <s v="yes"/>
    <s v="No"/>
    <s v="No"/>
    <n v="0"/>
    <s v="No"/>
    <x v="1"/>
    <x v="0"/>
    <n v="9095.07"/>
  </r>
  <r>
    <s v="Id1108"/>
    <n v="23.18"/>
    <n v="6.96"/>
    <s v="yes"/>
    <s v="No"/>
    <s v="No"/>
    <n v="2"/>
    <s v="No"/>
    <x v="2"/>
    <x v="0"/>
    <n v="9095.94"/>
  </r>
  <r>
    <s v="Id1109"/>
    <n v="33.020000000000003"/>
    <n v="5.07"/>
    <s v="yes"/>
    <s v="No"/>
    <s v="No"/>
    <n v="0"/>
    <s v="No"/>
    <x v="0"/>
    <x v="2"/>
    <n v="9101.7999999999993"/>
  </r>
  <r>
    <s v="Id1110"/>
    <n v="27.29"/>
    <n v="5.85"/>
    <s v="No"/>
    <s v="No"/>
    <s v="No"/>
    <n v="2"/>
    <s v="No"/>
    <x v="1"/>
    <x v="1"/>
    <n v="9140.9500000000007"/>
  </r>
  <r>
    <s v="Id1111"/>
    <n v="23.18"/>
    <n v="10.56"/>
    <s v="No"/>
    <s v="No"/>
    <s v="No"/>
    <n v="2"/>
    <s v="No"/>
    <x v="2"/>
    <x v="0"/>
    <n v="9144.57"/>
  </r>
  <r>
    <s v="Id1112"/>
    <n v="32.659999999999997"/>
    <n v="8.92"/>
    <s v="yes"/>
    <s v="No"/>
    <s v="No"/>
    <n v="0"/>
    <s v="No"/>
    <x v="0"/>
    <x v="0"/>
    <n v="9147.5"/>
  </r>
  <r>
    <s v="Id1113"/>
    <n v="30.78"/>
    <n v="8.6300000000000008"/>
    <s v="No"/>
    <s v="No"/>
    <s v="No"/>
    <n v="0"/>
    <s v="No"/>
    <x v="0"/>
    <x v="0"/>
    <n v="9159.51"/>
  </r>
  <r>
    <s v="Id1114"/>
    <n v="47.2"/>
    <n v="6.29"/>
    <s v="yes"/>
    <s v="No"/>
    <s v="Yes"/>
    <n v="1"/>
    <s v="No"/>
    <x v="0"/>
    <x v="1"/>
    <n v="9171.75"/>
  </r>
  <r>
    <s v="Id1115"/>
    <n v="31.6"/>
    <n v="5.75"/>
    <s v="No"/>
    <s v="No"/>
    <s v="No"/>
    <n v="2"/>
    <s v="No"/>
    <x v="0"/>
    <x v="1"/>
    <n v="9174.14"/>
  </r>
  <r>
    <s v="Id1116"/>
    <n v="33.914999999999999"/>
    <n v="6.66"/>
    <s v="yes"/>
    <s v="No"/>
    <s v="No"/>
    <n v="1"/>
    <s v="No"/>
    <x v="0"/>
    <x v="0"/>
    <n v="9182.17"/>
  </r>
  <r>
    <s v="Id1117"/>
    <n v="23.54"/>
    <n v="5.0999999999999996"/>
    <s v="No"/>
    <s v="No"/>
    <s v="No"/>
    <n v="2"/>
    <s v="No"/>
    <x v="2"/>
    <x v="2"/>
    <n v="9193.84"/>
  </r>
  <r>
    <s v="Id1118"/>
    <n v="27.074999999999999"/>
    <n v="4.41"/>
    <s v="No"/>
    <s v="No"/>
    <s v="No"/>
    <n v="2"/>
    <s v="No"/>
    <x v="1"/>
    <x v="2"/>
    <n v="9210.06"/>
  </r>
  <r>
    <s v="Id1119"/>
    <n v="25.8"/>
    <n v="5.52"/>
    <s v="yes"/>
    <s v="No"/>
    <s v="No"/>
    <n v="0"/>
    <s v="No"/>
    <x v="1"/>
    <x v="2"/>
    <n v="9222.4"/>
  </r>
  <r>
    <s v="Id1120"/>
    <n v="36.1"/>
    <n v="4.62"/>
    <s v="yes"/>
    <s v="No"/>
    <s v="Yes"/>
    <n v="1"/>
    <s v="No"/>
    <x v="0"/>
    <x v="2"/>
    <n v="9225.26"/>
  </r>
  <r>
    <s v="Id1121"/>
    <n v="30.495000000000001"/>
    <n v="5.74"/>
    <s v="yes"/>
    <s v="No"/>
    <s v="Yes"/>
    <n v="1"/>
    <s v="No"/>
    <x v="0"/>
    <x v="1"/>
    <n v="9247.94"/>
  </r>
  <r>
    <s v="Id1122"/>
    <n v="21.4"/>
    <n v="6.3"/>
    <s v="yes"/>
    <s v="No"/>
    <s v="Yes"/>
    <n v="1"/>
    <s v="No"/>
    <x v="2"/>
    <x v="1"/>
    <n v="9249.5"/>
  </r>
  <r>
    <s v="Id1123"/>
    <n v="32.299999999999997"/>
    <n v="10.27"/>
    <s v="No"/>
    <s v="No"/>
    <s v="No"/>
    <n v="0"/>
    <s v="No"/>
    <x v="0"/>
    <x v="0"/>
    <n v="9264.7999999999993"/>
  </r>
  <r>
    <s v="Id1124"/>
    <n v="29.78"/>
    <n v="5.85"/>
    <s v="No"/>
    <s v="No"/>
    <s v="Yes"/>
    <n v="1"/>
    <s v="No"/>
    <x v="1"/>
    <x v="1"/>
    <n v="9282.48"/>
  </r>
  <r>
    <s v="Id1125"/>
    <n v="34.76"/>
    <n v="5.92"/>
    <s v="yes"/>
    <s v="No"/>
    <s v="No"/>
    <n v="1"/>
    <s v="No"/>
    <x v="0"/>
    <x v="1"/>
    <n v="9283.56"/>
  </r>
  <r>
    <s v="Id1126"/>
    <n v="18.335000000000001"/>
    <n v="10.01"/>
    <s v="yes"/>
    <s v="No"/>
    <s v="No"/>
    <n v="2"/>
    <s v="No"/>
    <x v="4"/>
    <x v="0"/>
    <n v="9285.8700000000008"/>
  </r>
  <r>
    <s v="Id1127"/>
    <n v="32.299999999999997"/>
    <n v="9.59"/>
    <s v="No"/>
    <s v="No"/>
    <s v="No"/>
    <n v="0"/>
    <s v="No"/>
    <x v="0"/>
    <x v="0"/>
    <n v="9288.0300000000007"/>
  </r>
  <r>
    <s v="Id1128"/>
    <n v="27.74"/>
    <n v="10.37"/>
    <s v="No"/>
    <s v="No"/>
    <s v="No"/>
    <n v="0"/>
    <s v="No"/>
    <x v="1"/>
    <x v="0"/>
    <n v="9290.14"/>
  </r>
  <r>
    <s v="Id1129"/>
    <n v="24"/>
    <n v="4.01"/>
    <s v="yes"/>
    <s v="No"/>
    <s v="No"/>
    <n v="1"/>
    <s v="No"/>
    <x v="2"/>
    <x v="2"/>
    <n v="9301.89"/>
  </r>
  <r>
    <s v="Id1130"/>
    <n v="31.78"/>
    <n v="4.24"/>
    <s v="yes"/>
    <s v="No"/>
    <s v="Yes"/>
    <n v="1"/>
    <s v="No"/>
    <x v="0"/>
    <x v="2"/>
    <n v="9304.7000000000007"/>
  </r>
  <r>
    <s v="Id1131"/>
    <n v="32.25"/>
    <n v="5.36"/>
    <s v="yes"/>
    <s v="No"/>
    <s v="No"/>
    <n v="0"/>
    <s v="No"/>
    <x v="0"/>
    <x v="2"/>
    <n v="9310.81"/>
  </r>
  <r>
    <s v="Id1132"/>
    <n v="30.114999999999998"/>
    <n v="4.99"/>
    <s v="No"/>
    <s v="No"/>
    <s v="No"/>
    <n v="2"/>
    <s v="No"/>
    <x v="0"/>
    <x v="2"/>
    <n v="9315.41"/>
  </r>
  <r>
    <s v="Id1133"/>
    <n v="22.41"/>
    <n v="8.68"/>
    <s v="No"/>
    <s v="No"/>
    <s v="No"/>
    <n v="0"/>
    <s v="No"/>
    <x v="2"/>
    <x v="0"/>
    <n v="9320.26"/>
  </r>
  <r>
    <s v="Id1134"/>
    <n v="45.72"/>
    <n v="4.2300000000000004"/>
    <s v="yes"/>
    <s v="No"/>
    <s v="No"/>
    <n v="0"/>
    <s v="No"/>
    <x v="0"/>
    <x v="2"/>
    <n v="9338.61"/>
  </r>
  <r>
    <s v="Id1135"/>
    <n v="25"/>
    <n v="5.32"/>
    <s v="yes"/>
    <s v="No"/>
    <s v="No"/>
    <n v="2"/>
    <s v="No"/>
    <x v="1"/>
    <x v="2"/>
    <n v="9344.2000000000007"/>
  </r>
  <r>
    <s v="Id1136"/>
    <n v="39.5"/>
    <n v="6.66"/>
    <s v="No"/>
    <s v="No"/>
    <s v="No"/>
    <n v="0"/>
    <s v="No"/>
    <x v="0"/>
    <x v="0"/>
    <n v="9361.33"/>
  </r>
  <r>
    <s v="Id1137"/>
    <n v="37.729999999999997"/>
    <n v="7.4"/>
    <s v="No"/>
    <s v="No"/>
    <s v="No"/>
    <n v="0"/>
    <s v="No"/>
    <x v="0"/>
    <x v="0"/>
    <n v="9377.4500000000007"/>
  </r>
  <r>
    <s v="Id1138"/>
    <n v="40.659999999999997"/>
    <n v="10.08"/>
    <s v="No"/>
    <s v="No"/>
    <s v="No"/>
    <n v="0"/>
    <s v="No"/>
    <x v="0"/>
    <x v="0"/>
    <n v="9377.9"/>
  </r>
  <r>
    <s v="Id1139"/>
    <n v="34.200000000000003"/>
    <n v="8.58"/>
    <s v="No"/>
    <s v="No"/>
    <s v="No"/>
    <n v="0"/>
    <s v="No"/>
    <x v="0"/>
    <x v="0"/>
    <n v="9380.75"/>
  </r>
  <r>
    <s v="Id1140"/>
    <n v="46.51"/>
    <n v="5.84"/>
    <s v="No"/>
    <s v="No"/>
    <s v="No"/>
    <n v="1"/>
    <s v="No"/>
    <x v="0"/>
    <x v="1"/>
    <n v="9386.16"/>
  </r>
  <r>
    <s v="Id1141"/>
    <n v="28.88"/>
    <n v="4.8600000000000003"/>
    <s v="yes"/>
    <s v="No"/>
    <s v="Yes"/>
    <n v="1"/>
    <s v="No"/>
    <x v="1"/>
    <x v="2"/>
    <n v="9391.35"/>
  </r>
  <r>
    <s v="Id1142"/>
    <n v="33.914999999999999"/>
    <n v="11.52"/>
    <s v="No"/>
    <s v="No"/>
    <s v="No"/>
    <n v="0"/>
    <s v="No"/>
    <x v="0"/>
    <x v="0"/>
    <n v="9411.01"/>
  </r>
  <r>
    <s v="Id1143"/>
    <n v="24.32"/>
    <n v="6.15"/>
    <s v="yes"/>
    <s v="No"/>
    <s v="Yes"/>
    <n v="1"/>
    <s v="No"/>
    <x v="2"/>
    <x v="1"/>
    <n v="9414.92"/>
  </r>
  <r>
    <s v="Id1144"/>
    <n v="25.8"/>
    <n v="9.94"/>
    <s v="No"/>
    <s v="No"/>
    <s v="No"/>
    <n v="0"/>
    <s v="No"/>
    <x v="1"/>
    <x v="0"/>
    <n v="9432.93"/>
  </r>
  <r>
    <s v="Id1145"/>
    <n v="21.56"/>
    <n v="10.56"/>
    <s v="No"/>
    <s v="No"/>
    <s v="No"/>
    <n v="0"/>
    <s v="No"/>
    <x v="2"/>
    <x v="0"/>
    <n v="9447.25"/>
  </r>
  <r>
    <s v="Id1146"/>
    <n v="31.6"/>
    <n v="6.79"/>
    <s v="No"/>
    <s v="No"/>
    <s v="No"/>
    <n v="0"/>
    <s v="No"/>
    <x v="0"/>
    <x v="0"/>
    <n v="9447.3799999999992"/>
  </r>
  <r>
    <s v="Id1147"/>
    <n v="42.93"/>
    <n v="4.8"/>
    <s v="No"/>
    <s v="No"/>
    <s v="No"/>
    <n v="1"/>
    <s v="No"/>
    <x v="0"/>
    <x v="2"/>
    <n v="9448.42"/>
  </r>
  <r>
    <s v="Id1148"/>
    <n v="26.72"/>
    <n v="5.75"/>
    <s v="No"/>
    <s v="No"/>
    <s v="No"/>
    <n v="2"/>
    <s v="No"/>
    <x v="1"/>
    <x v="1"/>
    <n v="9453.92"/>
  </r>
  <r>
    <s v="Id1149"/>
    <n v="26.67"/>
    <n v="5.81"/>
    <s v="No"/>
    <s v="No"/>
    <s v="No"/>
    <n v="2"/>
    <s v="No"/>
    <x v="1"/>
    <x v="1"/>
    <n v="9487.64"/>
  </r>
  <r>
    <s v="Id1150"/>
    <n v="42.68"/>
    <n v="9.2799999999999994"/>
    <s v="No"/>
    <s v="No"/>
    <s v="No"/>
    <n v="2"/>
    <s v="No"/>
    <x v="0"/>
    <x v="0"/>
    <n v="9500.57"/>
  </r>
  <r>
    <s v="Id1151"/>
    <n v="24.31"/>
    <n v="6.37"/>
    <s v="No"/>
    <s v="No"/>
    <s v="No"/>
    <n v="0"/>
    <s v="No"/>
    <x v="2"/>
    <x v="1"/>
    <n v="9504.31"/>
  </r>
  <r>
    <s v="Id1152"/>
    <n v="44.75"/>
    <n v="5.09"/>
    <s v="yes"/>
    <s v="No"/>
    <s v="No"/>
    <n v="0"/>
    <s v="No"/>
    <x v="0"/>
    <x v="2"/>
    <n v="9507.68"/>
  </r>
  <r>
    <s v="Id1153"/>
    <n v="30.78"/>
    <n v="7.94"/>
    <s v="No"/>
    <s v="No"/>
    <s v="No"/>
    <n v="2"/>
    <s v="No"/>
    <x v="0"/>
    <x v="0"/>
    <n v="9528.9"/>
  </r>
  <r>
    <s v="Id1154"/>
    <n v="21.86"/>
    <n v="10.95"/>
    <s v="No"/>
    <s v="No"/>
    <s v="No"/>
    <n v="0"/>
    <s v="No"/>
    <x v="2"/>
    <x v="0"/>
    <n v="9538.65"/>
  </r>
  <r>
    <s v="Id1155"/>
    <n v="49.09"/>
    <n v="6.3"/>
    <s v="yes"/>
    <s v="No"/>
    <s v="No"/>
    <n v="0"/>
    <s v="No"/>
    <x v="0"/>
    <x v="1"/>
    <n v="9540.17"/>
  </r>
  <r>
    <s v="Id1156"/>
    <n v="47.74"/>
    <n v="8.0500000000000007"/>
    <s v="yes"/>
    <s v="No"/>
    <s v="No"/>
    <n v="2"/>
    <s v="No"/>
    <x v="0"/>
    <x v="0"/>
    <n v="9541.7000000000007"/>
  </r>
  <r>
    <s v="Id1157"/>
    <n v="30.2"/>
    <n v="9.8800000000000008"/>
    <s v="yes"/>
    <s v="No"/>
    <s v="No"/>
    <n v="2"/>
    <s v="No"/>
    <x v="0"/>
    <x v="0"/>
    <n v="9549.57"/>
  </r>
  <r>
    <s v="Id1158"/>
    <n v="33.25"/>
    <n v="7.42"/>
    <s v="yes"/>
    <s v="No"/>
    <s v="No"/>
    <n v="2"/>
    <s v="No"/>
    <x v="0"/>
    <x v="0"/>
    <n v="9563.0300000000007"/>
  </r>
  <r>
    <s v="Id1159"/>
    <n v="26.6"/>
    <n v="8.4499999999999993"/>
    <s v="yes"/>
    <s v="No"/>
    <s v="No"/>
    <n v="1"/>
    <s v="No"/>
    <x v="1"/>
    <x v="0"/>
    <n v="9566.99"/>
  </r>
  <r>
    <s v="Id1160"/>
    <n v="26.35"/>
    <n v="6.21"/>
    <s v="No"/>
    <s v="No"/>
    <s v="No"/>
    <n v="2"/>
    <s v="No"/>
    <x v="1"/>
    <x v="1"/>
    <n v="9582.5400000000009"/>
  </r>
  <r>
    <s v="Id1161"/>
    <n v="39.994999999999997"/>
    <n v="4.6500000000000004"/>
    <s v="No"/>
    <s v="No"/>
    <s v="No"/>
    <n v="0"/>
    <s v="No"/>
    <x v="0"/>
    <x v="2"/>
    <n v="9583.89"/>
  </r>
  <r>
    <s v="Id1162"/>
    <n v="22.92"/>
    <n v="5.87"/>
    <s v="yes"/>
    <s v="No"/>
    <s v="No"/>
    <n v="1"/>
    <s v="No"/>
    <x v="2"/>
    <x v="1"/>
    <n v="9584.0400000000009"/>
  </r>
  <r>
    <s v="Id1163"/>
    <n v="24.78"/>
    <n v="4.24"/>
    <s v="yes"/>
    <s v="No"/>
    <s v="No"/>
    <n v="2"/>
    <s v="No"/>
    <x v="2"/>
    <x v="2"/>
    <n v="9597.6299999999992"/>
  </r>
  <r>
    <s v="Id1164"/>
    <n v="34.07"/>
    <n v="7.81"/>
    <s v="yes"/>
    <s v="No"/>
    <s v="No"/>
    <n v="0"/>
    <s v="No"/>
    <x v="0"/>
    <x v="0"/>
    <n v="9617.66"/>
  </r>
  <r>
    <s v="Id1165"/>
    <n v="30.14"/>
    <n v="9.85"/>
    <s v="No"/>
    <s v="No"/>
    <s v="No"/>
    <n v="0"/>
    <s v="No"/>
    <x v="0"/>
    <x v="0"/>
    <n v="9619.18"/>
  </r>
  <r>
    <s v="Id1166"/>
    <n v="18.05"/>
    <n v="6.94"/>
    <s v="No"/>
    <s v="No"/>
    <s v="No"/>
    <n v="0"/>
    <s v="No"/>
    <x v="4"/>
    <x v="0"/>
    <n v="9620.33"/>
  </r>
  <r>
    <s v="Id1167"/>
    <n v="37.4"/>
    <n v="11.3"/>
    <s v="yes"/>
    <s v="No"/>
    <s v="No"/>
    <n v="2"/>
    <s v="No"/>
    <x v="0"/>
    <x v="0"/>
    <n v="9625.92"/>
  </r>
  <r>
    <s v="Id1168"/>
    <n v="25.75"/>
    <n v="9.23"/>
    <s v="No"/>
    <s v="No"/>
    <s v="No"/>
    <n v="0"/>
    <s v="No"/>
    <x v="1"/>
    <x v="0"/>
    <n v="9628.7900000000009"/>
  </r>
  <r>
    <s v="Id1169"/>
    <n v="32.299999999999997"/>
    <n v="4.37"/>
    <s v="No"/>
    <s v="No"/>
    <s v="No"/>
    <n v="2"/>
    <s v="No"/>
    <x v="0"/>
    <x v="2"/>
    <n v="9630.2999999999993"/>
  </r>
  <r>
    <s v="Id1170"/>
    <n v="28.61"/>
    <n v="5.76"/>
    <s v="No"/>
    <s v="No"/>
    <s v="Yes"/>
    <n v="1"/>
    <s v="No"/>
    <x v="1"/>
    <x v="1"/>
    <n v="9630.4"/>
  </r>
  <r>
    <s v="Id1171"/>
    <n v="45.41"/>
    <n v="4.96"/>
    <s v="No"/>
    <s v="No"/>
    <s v="No"/>
    <n v="1"/>
    <s v="No"/>
    <x v="0"/>
    <x v="2"/>
    <n v="9630.91"/>
  </r>
  <r>
    <s v="Id1172"/>
    <n v="31.2"/>
    <n v="11.04"/>
    <s v="yes"/>
    <s v="No"/>
    <s v="No"/>
    <n v="2"/>
    <s v="No"/>
    <x v="0"/>
    <x v="0"/>
    <n v="9634.5400000000009"/>
  </r>
  <r>
    <s v="Id1173"/>
    <n v="29.83"/>
    <n v="7.81"/>
    <s v="yes"/>
    <s v="No"/>
    <s v="No"/>
    <n v="1"/>
    <s v="No"/>
    <x v="1"/>
    <x v="0"/>
    <n v="9644.25"/>
  </r>
  <r>
    <s v="Id1174"/>
    <n v="29.06"/>
    <n v="4.55"/>
    <s v="No"/>
    <s v="No"/>
    <s v="No"/>
    <n v="0"/>
    <s v="No"/>
    <x v="1"/>
    <x v="2"/>
    <n v="9653.81"/>
  </r>
  <r>
    <s v="Id1175"/>
    <n v="27.454999999999998"/>
    <n v="6.13"/>
    <s v="No"/>
    <s v="No"/>
    <s v="No"/>
    <n v="2"/>
    <s v="No"/>
    <x v="1"/>
    <x v="1"/>
    <n v="9664.34"/>
  </r>
  <r>
    <s v="Id1176"/>
    <n v="23.01"/>
    <n v="6.04"/>
    <s v="yes"/>
    <s v="No"/>
    <s v="No"/>
    <n v="1"/>
    <s v="No"/>
    <x v="2"/>
    <x v="1"/>
    <n v="9684.2900000000009"/>
  </r>
  <r>
    <s v="Id1177"/>
    <n v="31.39"/>
    <n v="8.85"/>
    <s v="yes"/>
    <s v="No"/>
    <s v="No"/>
    <n v="0"/>
    <s v="No"/>
    <x v="0"/>
    <x v="0"/>
    <n v="9698.42"/>
  </r>
  <r>
    <s v="Id1178"/>
    <n v="34.770000000000003"/>
    <n v="10.54"/>
    <s v="No"/>
    <s v="No"/>
    <s v="No"/>
    <n v="2"/>
    <s v="No"/>
    <x v="0"/>
    <x v="0"/>
    <n v="9704.67"/>
  </r>
  <r>
    <s v="Id1179"/>
    <n v="24.48"/>
    <n v="4.37"/>
    <s v="yes"/>
    <s v="No"/>
    <s v="No"/>
    <n v="2"/>
    <s v="No"/>
    <x v="2"/>
    <x v="2"/>
    <n v="9710.7099999999991"/>
  </r>
  <r>
    <s v="Id1180"/>
    <n v="22.61"/>
    <n v="9.6300000000000008"/>
    <s v="No"/>
    <s v="No"/>
    <s v="No"/>
    <n v="2"/>
    <s v="No"/>
    <x v="2"/>
    <x v="0"/>
    <n v="9715.84"/>
  </r>
  <r>
    <s v="Id1181"/>
    <n v="34.299999999999997"/>
    <n v="10.37"/>
    <s v="No"/>
    <s v="No"/>
    <s v="No"/>
    <n v="0"/>
    <s v="No"/>
    <x v="0"/>
    <x v="0"/>
    <n v="9722.77"/>
  </r>
  <r>
    <s v="Id1182"/>
    <n v="46.09"/>
    <n v="5.44"/>
    <s v="No"/>
    <s v="No"/>
    <s v="No"/>
    <n v="2"/>
    <s v="No"/>
    <x v="0"/>
    <x v="2"/>
    <n v="9724.5300000000007"/>
  </r>
  <r>
    <s v="Id1183"/>
    <n v="44.744999999999997"/>
    <n v="5.19"/>
    <s v="No"/>
    <s v="No"/>
    <s v="No"/>
    <n v="2"/>
    <s v="No"/>
    <x v="0"/>
    <x v="2"/>
    <n v="9748.91"/>
  </r>
  <r>
    <s v="Id1184"/>
    <n v="26.33"/>
    <n v="11.8"/>
    <s v="yes"/>
    <s v="No"/>
    <s v="No"/>
    <n v="1"/>
    <s v="No"/>
    <x v="1"/>
    <x v="0"/>
    <n v="9753.49"/>
  </r>
  <r>
    <s v="Id1185"/>
    <n v="26.6"/>
    <n v="8.3800000000000008"/>
    <s v="No"/>
    <s v="No"/>
    <s v="No"/>
    <n v="2"/>
    <s v="No"/>
    <x v="1"/>
    <x v="0"/>
    <n v="9764.08"/>
  </r>
  <r>
    <s v="Id1186"/>
    <n v="27.5"/>
    <n v="7.58"/>
    <s v="No"/>
    <s v="No"/>
    <s v="No"/>
    <n v="0"/>
    <s v="No"/>
    <x v="1"/>
    <x v="0"/>
    <n v="9778.35"/>
  </r>
  <r>
    <s v="Id1187"/>
    <n v="41.55"/>
    <n v="4.6100000000000003"/>
    <s v="No"/>
    <s v="No"/>
    <s v="No"/>
    <n v="1"/>
    <s v="No"/>
    <x v="0"/>
    <x v="2"/>
    <n v="9787.32"/>
  </r>
  <r>
    <s v="Id1188"/>
    <n v="41.47"/>
    <n v="4.7"/>
    <s v="yes"/>
    <s v="No"/>
    <s v="Yes"/>
    <n v="1"/>
    <s v="No"/>
    <x v="0"/>
    <x v="2"/>
    <n v="9788.8700000000008"/>
  </r>
  <r>
    <s v="Id1189"/>
    <n v="24.795000000000002"/>
    <n v="6.05"/>
    <s v="yes"/>
    <s v="No"/>
    <s v="No"/>
    <n v="0"/>
    <s v="No"/>
    <x v="2"/>
    <x v="1"/>
    <n v="9800.89"/>
  </r>
  <r>
    <s v="Id1190"/>
    <n v="29.48"/>
    <n v="5.63"/>
    <s v="yes"/>
    <s v="No"/>
    <s v="Yes"/>
    <n v="1"/>
    <s v="No"/>
    <x v="1"/>
    <x v="2"/>
    <n v="9819.25"/>
  </r>
  <r>
    <s v="Id1191"/>
    <n v="28.09"/>
    <n v="6.06"/>
    <s v="No"/>
    <s v="No"/>
    <s v="Yes"/>
    <n v="1"/>
    <s v="No"/>
    <x v="1"/>
    <x v="1"/>
    <n v="9836.2099999999991"/>
  </r>
  <r>
    <s v="Id1192"/>
    <n v="32.729999999999997"/>
    <n v="5.19"/>
    <s v="No"/>
    <s v="No"/>
    <s v="No"/>
    <n v="1"/>
    <s v="No"/>
    <x v="0"/>
    <x v="2"/>
    <n v="9844.4500000000007"/>
  </r>
  <r>
    <s v="Id1193"/>
    <n v="27.36"/>
    <n v="8.9600000000000009"/>
    <s v="No"/>
    <s v="No"/>
    <s v="No"/>
    <n v="0"/>
    <s v="No"/>
    <x v="1"/>
    <x v="0"/>
    <n v="9850.43"/>
  </r>
  <r>
    <s v="Id1194"/>
    <n v="27.265000000000001"/>
    <n v="11.39"/>
    <s v="No"/>
    <s v="No"/>
    <s v="No"/>
    <n v="0"/>
    <s v="No"/>
    <x v="1"/>
    <x v="0"/>
    <n v="9855.1299999999992"/>
  </r>
  <r>
    <s v="Id1195"/>
    <n v="48.07"/>
    <n v="4.0599999999999996"/>
    <s v="yes"/>
    <s v="No"/>
    <s v="No"/>
    <n v="0"/>
    <s v="No"/>
    <x v="0"/>
    <x v="2"/>
    <n v="9861.0300000000007"/>
  </r>
  <r>
    <s v="Id1196"/>
    <n v="30.8"/>
    <n v="5.23"/>
    <s v="yes"/>
    <s v="No"/>
    <s v="No"/>
    <n v="0"/>
    <s v="No"/>
    <x v="0"/>
    <x v="2"/>
    <n v="9863.4699999999993"/>
  </r>
  <r>
    <s v="Id1197"/>
    <n v="32.299999999999997"/>
    <n v="5.05"/>
    <s v="yes"/>
    <s v="No"/>
    <s v="No"/>
    <n v="0"/>
    <s v="No"/>
    <x v="0"/>
    <x v="2"/>
    <n v="9866.2999999999993"/>
  </r>
  <r>
    <s v="Id1198"/>
    <n v="39.700000000000003"/>
    <n v="7.34"/>
    <s v="No"/>
    <s v="No"/>
    <s v="No"/>
    <n v="0"/>
    <s v="No"/>
    <x v="0"/>
    <x v="0"/>
    <n v="9869.81"/>
  </r>
  <r>
    <s v="Id1199"/>
    <n v="35.97"/>
    <n v="8.1300000000000008"/>
    <s v="No"/>
    <s v="No"/>
    <s v="No"/>
    <n v="0"/>
    <s v="No"/>
    <x v="0"/>
    <x v="0"/>
    <n v="9870.59"/>
  </r>
  <r>
    <s v="Id1200"/>
    <n v="25.86"/>
    <n v="6.68"/>
    <s v="yes"/>
    <s v="No"/>
    <s v="No"/>
    <n v="1"/>
    <s v="No"/>
    <x v="1"/>
    <x v="0"/>
    <n v="9872.7000000000007"/>
  </r>
  <r>
    <s v="Id1201"/>
    <n v="30.03"/>
    <n v="11.51"/>
    <s v="No"/>
    <s v="No"/>
    <s v="No"/>
    <n v="0"/>
    <s v="No"/>
    <x v="0"/>
    <x v="0"/>
    <n v="9875.68"/>
  </r>
  <r>
    <s v="Id1202"/>
    <n v="25.76"/>
    <n v="6.02"/>
    <s v="yes"/>
    <s v="No"/>
    <s v="Yes"/>
    <n v="1"/>
    <s v="No"/>
    <x v="1"/>
    <x v="1"/>
    <n v="9877.61"/>
  </r>
  <r>
    <s v="Id1203"/>
    <n v="22.42"/>
    <n v="7.96"/>
    <s v="No"/>
    <s v="No"/>
    <s v="No"/>
    <n v="0"/>
    <s v="No"/>
    <x v="2"/>
    <x v="0"/>
    <n v="9880.07"/>
  </r>
  <r>
    <s v="Id1204"/>
    <n v="33.18"/>
    <n v="6.01"/>
    <s v="yes"/>
    <s v="No"/>
    <s v="No"/>
    <n v="1"/>
    <s v="No"/>
    <x v="0"/>
    <x v="1"/>
    <n v="9890.23"/>
  </r>
  <r>
    <s v="Id1205"/>
    <n v="43.04"/>
    <n v="5.9"/>
    <s v="yes"/>
    <s v="No"/>
    <s v="No"/>
    <n v="0"/>
    <s v="No"/>
    <x v="0"/>
    <x v="1"/>
    <n v="9894.69"/>
  </r>
  <r>
    <s v="Id1206"/>
    <n v="34.15"/>
    <n v="4.49"/>
    <s v="yes"/>
    <s v="No"/>
    <s v="No"/>
    <n v="1"/>
    <s v="No"/>
    <x v="0"/>
    <x v="2"/>
    <n v="9907.83"/>
  </r>
  <r>
    <s v="Id1207"/>
    <n v="25.78"/>
    <n v="6.25"/>
    <s v="No"/>
    <s v="No"/>
    <s v="No"/>
    <n v="0"/>
    <s v="No"/>
    <x v="1"/>
    <x v="1"/>
    <n v="9910.36"/>
  </r>
  <r>
    <s v="Id1208"/>
    <n v="21.02"/>
    <n v="9.6199999999999992"/>
    <s v="yes"/>
    <s v="No"/>
    <s v="Yes"/>
    <n v="1"/>
    <s v="No"/>
    <x v="2"/>
    <x v="0"/>
    <n v="9930.64"/>
  </r>
  <r>
    <s v="Id1209"/>
    <n v="37.51"/>
    <n v="11.06"/>
    <s v="No"/>
    <s v="No"/>
    <s v="No"/>
    <n v="2"/>
    <s v="No"/>
    <x v="0"/>
    <x v="0"/>
    <n v="9931.9599999999991"/>
  </r>
  <r>
    <s v="Id1210"/>
    <n v="25.745000000000001"/>
    <n v="6.11"/>
    <s v="yes"/>
    <s v="No"/>
    <s v="No"/>
    <n v="0"/>
    <s v="No"/>
    <x v="1"/>
    <x v="1"/>
    <n v="9933.44"/>
  </r>
  <r>
    <s v="Id1211"/>
    <n v="31.35"/>
    <n v="11.49"/>
    <s v="No"/>
    <s v="No"/>
    <s v="No"/>
    <n v="2"/>
    <s v="No"/>
    <x v="0"/>
    <x v="0"/>
    <n v="9957.7199999999993"/>
  </r>
  <r>
    <s v="Id1212"/>
    <n v="29.83"/>
    <n v="8.68"/>
    <s v="No"/>
    <s v="No"/>
    <s v="No"/>
    <n v="2"/>
    <s v="No"/>
    <x v="1"/>
    <x v="0"/>
    <n v="9964.06"/>
  </r>
  <r>
    <s v="Id1213"/>
    <n v="25.49"/>
    <n v="5.68"/>
    <s v="yes"/>
    <s v="No"/>
    <s v="Yes"/>
    <n v="1"/>
    <s v="No"/>
    <x v="1"/>
    <x v="2"/>
    <n v="9991.0400000000009"/>
  </r>
  <r>
    <s v="Id1214"/>
    <n v="34.1"/>
    <n v="8.4499999999999993"/>
    <s v="No"/>
    <s v="No"/>
    <s v="No"/>
    <n v="0"/>
    <s v="No"/>
    <x v="0"/>
    <x v="0"/>
    <n v="10011.44"/>
  </r>
  <r>
    <s v="Id1215"/>
    <n v="25.84"/>
    <n v="8.51"/>
    <s v="No"/>
    <s v="No"/>
    <s v="No"/>
    <n v="2"/>
    <s v="No"/>
    <x v="1"/>
    <x v="0"/>
    <n v="10027.15"/>
  </r>
  <r>
    <s v="Id1216"/>
    <n v="20.6"/>
    <n v="7.62"/>
    <s v="No"/>
    <s v="No"/>
    <s v="No"/>
    <n v="0"/>
    <s v="No"/>
    <x v="2"/>
    <x v="0"/>
    <n v="10043.25"/>
  </r>
  <r>
    <s v="Id1217"/>
    <n v="28.88"/>
    <n v="10.18"/>
    <s v="No"/>
    <s v="No"/>
    <s v="No"/>
    <n v="0"/>
    <s v="No"/>
    <x v="1"/>
    <x v="0"/>
    <n v="10065.41"/>
  </r>
  <r>
    <s v="Id1218"/>
    <n v="28.24"/>
    <n v="5.36"/>
    <s v="No"/>
    <s v="No"/>
    <s v="No"/>
    <n v="0"/>
    <s v="No"/>
    <x v="1"/>
    <x v="2"/>
    <n v="10072.06"/>
  </r>
  <r>
    <s v="Id1219"/>
    <n v="25.46"/>
    <n v="11.78"/>
    <s v="yes"/>
    <s v="No"/>
    <s v="No"/>
    <n v="1"/>
    <s v="No"/>
    <x v="1"/>
    <x v="0"/>
    <n v="10085.85"/>
  </r>
  <r>
    <s v="Id1220"/>
    <n v="29.64"/>
    <n v="10.82"/>
    <s v="yes"/>
    <s v="No"/>
    <s v="No"/>
    <n v="0"/>
    <s v="No"/>
    <x v="1"/>
    <x v="0"/>
    <n v="10096.969999999999"/>
  </r>
  <r>
    <s v="Id1221"/>
    <n v="31.27"/>
    <n v="7.73"/>
    <s v="yes"/>
    <s v="No"/>
    <s v="No"/>
    <n v="1"/>
    <s v="No"/>
    <x v="0"/>
    <x v="0"/>
    <n v="10106.129999999999"/>
  </r>
  <r>
    <s v="Id1222"/>
    <n v="19.95"/>
    <n v="6.24"/>
    <s v="yes"/>
    <s v="No"/>
    <s v="No"/>
    <n v="0"/>
    <s v="No"/>
    <x v="2"/>
    <x v="1"/>
    <n v="10107.219999999999"/>
  </r>
  <r>
    <s v="Id1223"/>
    <n v="21.3"/>
    <n v="10.42"/>
    <s v="No"/>
    <s v="No"/>
    <s v="No"/>
    <n v="2"/>
    <s v="No"/>
    <x v="2"/>
    <x v="0"/>
    <n v="10115.01"/>
  </r>
  <r>
    <s v="Id1224"/>
    <n v="31.635000000000002"/>
    <n v="11.11"/>
    <s v="No"/>
    <s v="No"/>
    <s v="No"/>
    <n v="0"/>
    <s v="No"/>
    <x v="0"/>
    <x v="0"/>
    <n v="10118.42"/>
  </r>
  <r>
    <s v="Id1225"/>
    <n v="23.9"/>
    <n v="7.67"/>
    <s v="yes"/>
    <s v="No"/>
    <s v="No"/>
    <n v="2"/>
    <s v="No"/>
    <x v="2"/>
    <x v="0"/>
    <n v="10139.84"/>
  </r>
  <r>
    <s v="Id1226"/>
    <n v="34.15"/>
    <n v="6.15"/>
    <s v="No"/>
    <s v="No"/>
    <s v="No"/>
    <n v="0"/>
    <s v="No"/>
    <x v="0"/>
    <x v="1"/>
    <n v="10141.14"/>
  </r>
  <r>
    <s v="Id1227"/>
    <n v="28.71"/>
    <n v="5.71"/>
    <s v="No"/>
    <s v="No"/>
    <s v="No"/>
    <n v="0"/>
    <s v="No"/>
    <x v="1"/>
    <x v="1"/>
    <n v="10146.129999999999"/>
  </r>
  <r>
    <s v="Id1228"/>
    <n v="36.700000000000003"/>
    <n v="8.6999999999999993"/>
    <s v="yes"/>
    <s v="No"/>
    <s v="No"/>
    <n v="2"/>
    <s v="No"/>
    <x v="0"/>
    <x v="0"/>
    <n v="10156.780000000001"/>
  </r>
  <r>
    <s v="Id1229"/>
    <n v="34.1"/>
    <n v="9.0399999999999991"/>
    <s v="yes"/>
    <s v="No"/>
    <s v="No"/>
    <n v="2"/>
    <s v="No"/>
    <x v="0"/>
    <x v="0"/>
    <n v="10160.870000000001"/>
  </r>
  <r>
    <s v="Id1230"/>
    <n v="25.7"/>
    <n v="5.61"/>
    <s v="No"/>
    <s v="No"/>
    <s v="No"/>
    <n v="0"/>
    <s v="No"/>
    <x v="1"/>
    <x v="2"/>
    <n v="10191.82"/>
  </r>
  <r>
    <s v="Id1231"/>
    <n v="21.68"/>
    <n v="8.1199999999999992"/>
    <s v="No"/>
    <s v="No"/>
    <s v="No"/>
    <n v="0"/>
    <s v="No"/>
    <x v="2"/>
    <x v="0"/>
    <n v="10197.77"/>
  </r>
  <r>
    <s v="Id1232"/>
    <n v="25.175000000000001"/>
    <n v="4.74"/>
    <s v="No"/>
    <s v="No"/>
    <s v="No"/>
    <n v="0"/>
    <s v="No"/>
    <x v="1"/>
    <x v="2"/>
    <n v="10214.64"/>
  </r>
  <r>
    <s v="Id1233"/>
    <n v="44.77"/>
    <n v="4.0599999999999996"/>
    <s v="No"/>
    <s v="No"/>
    <s v="No"/>
    <n v="2"/>
    <s v="No"/>
    <x v="0"/>
    <x v="2"/>
    <n v="10226.280000000001"/>
  </r>
  <r>
    <s v="Id1234"/>
    <n v="37.07"/>
    <n v="5.69"/>
    <s v="No"/>
    <s v="No"/>
    <s v="No"/>
    <n v="2"/>
    <s v="No"/>
    <x v="0"/>
    <x v="2"/>
    <n v="10231.5"/>
  </r>
  <r>
    <s v="Id1235"/>
    <n v="39.799999999999997"/>
    <n v="5.66"/>
    <s v="No"/>
    <s v="No"/>
    <s v="Yes"/>
    <n v="1"/>
    <s v="No"/>
    <x v="0"/>
    <x v="2"/>
    <n v="10259.129999999999"/>
  </r>
  <r>
    <s v="Id1236"/>
    <n v="26.36"/>
    <n v="4.32"/>
    <s v="No"/>
    <s v="No"/>
    <s v="Yes"/>
    <n v="1"/>
    <s v="No"/>
    <x v="1"/>
    <x v="2"/>
    <n v="10264.44"/>
  </r>
  <r>
    <s v="Id1237"/>
    <n v="29.925000000000001"/>
    <n v="8.2899999999999991"/>
    <s v="No"/>
    <s v="No"/>
    <s v="No"/>
    <n v="2"/>
    <s v="No"/>
    <x v="3"/>
    <x v="0"/>
    <n v="10269.459999999999"/>
  </r>
  <r>
    <s v="Id1238"/>
    <n v="37.29"/>
    <n v="10.46"/>
    <s v="No"/>
    <s v="No"/>
    <s v="No"/>
    <n v="0"/>
    <s v="No"/>
    <x v="0"/>
    <x v="0"/>
    <n v="10274.33"/>
  </r>
  <r>
    <s v="Id1239"/>
    <n v="30.2"/>
    <n v="11.96"/>
    <s v="No"/>
    <s v="No"/>
    <s v="No"/>
    <n v="0"/>
    <s v="No"/>
    <x v="0"/>
    <x v="0"/>
    <n v="10276.99"/>
  </r>
  <r>
    <s v="Id1240"/>
    <n v="24.225000000000001"/>
    <n v="4.25"/>
    <s v="yes"/>
    <s v="No"/>
    <s v="Yes"/>
    <n v="1"/>
    <s v="No"/>
    <x v="2"/>
    <x v="2"/>
    <n v="10308.040000000001"/>
  </r>
  <r>
    <s v="Id1241"/>
    <n v="31.445"/>
    <n v="8.33"/>
    <s v="No"/>
    <s v="No"/>
    <s v="No"/>
    <n v="0"/>
    <s v="No"/>
    <x v="0"/>
    <x v="0"/>
    <n v="10310.780000000001"/>
  </r>
  <r>
    <s v="Id1242"/>
    <n v="38.880000000000003"/>
    <n v="4.29"/>
    <s v="No"/>
    <s v="No"/>
    <s v="No"/>
    <n v="1"/>
    <s v="No"/>
    <x v="0"/>
    <x v="2"/>
    <n v="10315.91"/>
  </r>
  <r>
    <s v="Id1243"/>
    <n v="43.89"/>
    <n v="6.32"/>
    <s v="yes"/>
    <s v="No"/>
    <s v="No"/>
    <n v="0"/>
    <s v="No"/>
    <x v="0"/>
    <x v="1"/>
    <n v="10322.9"/>
  </r>
  <r>
    <s v="Id1244"/>
    <n v="25.6"/>
    <n v="5.65"/>
    <s v="No"/>
    <s v="No"/>
    <s v="No"/>
    <n v="2"/>
    <s v="No"/>
    <x v="1"/>
    <x v="2"/>
    <n v="10325.209999999999"/>
  </r>
  <r>
    <s v="Id1245"/>
    <n v="29.545000000000002"/>
    <n v="8.41"/>
    <s v="yes"/>
    <s v="No"/>
    <s v="No"/>
    <n v="1"/>
    <s v="No"/>
    <x v="1"/>
    <x v="0"/>
    <n v="10329.06"/>
  </r>
  <r>
    <s v="Id1246"/>
    <n v="23.25"/>
    <n v="11.96"/>
    <s v="yes"/>
    <s v="No"/>
    <s v="No"/>
    <n v="0"/>
    <s v="No"/>
    <x v="2"/>
    <x v="0"/>
    <n v="10338.93"/>
  </r>
  <r>
    <s v="Id1247"/>
    <n v="43.95"/>
    <n v="5.17"/>
    <s v="yes"/>
    <s v="No"/>
    <s v="Yes"/>
    <n v="1"/>
    <s v="No"/>
    <x v="0"/>
    <x v="2"/>
    <n v="10345.93"/>
  </r>
  <r>
    <s v="Id1248"/>
    <n v="21.85"/>
    <n v="8.76"/>
    <s v="No"/>
    <s v="No"/>
    <s v="No"/>
    <n v="0"/>
    <s v="No"/>
    <x v="2"/>
    <x v="0"/>
    <n v="10352.48"/>
  </r>
  <r>
    <s v="Id1249"/>
    <n v="25.73"/>
    <n v="7.99"/>
    <s v="No"/>
    <s v="No"/>
    <s v="No"/>
    <n v="2"/>
    <s v="No"/>
    <x v="1"/>
    <x v="0"/>
    <n v="10355.64"/>
  </r>
  <r>
    <s v="Id1250"/>
    <n v="32.229999999999997"/>
    <n v="8.59"/>
    <s v="No"/>
    <s v="No"/>
    <s v="No"/>
    <n v="0"/>
    <s v="No"/>
    <x v="0"/>
    <x v="0"/>
    <n v="10356.67"/>
  </r>
  <r>
    <s v="Id1251"/>
    <n v="32.204999999999998"/>
    <n v="6.14"/>
    <s v="No"/>
    <s v="No"/>
    <s v="No"/>
    <n v="2"/>
    <s v="No"/>
    <x v="0"/>
    <x v="1"/>
    <n v="10370.91"/>
  </r>
  <r>
    <s v="Id1252"/>
    <n v="26.41"/>
    <n v="4.08"/>
    <s v="No"/>
    <s v="No"/>
    <s v="No"/>
    <n v="2"/>
    <s v="No"/>
    <x v="1"/>
    <x v="2"/>
    <n v="10381.48"/>
  </r>
  <r>
    <s v="Id1253"/>
    <n v="30.2"/>
    <n v="6.25"/>
    <s v="yes"/>
    <s v="No"/>
    <s v="No"/>
    <n v="0"/>
    <s v="No"/>
    <x v="0"/>
    <x v="1"/>
    <n v="10403.27"/>
  </r>
  <r>
    <s v="Id1254"/>
    <n v="31.26"/>
    <n v="5.94"/>
    <s v="yes"/>
    <s v="No"/>
    <s v="No"/>
    <n v="1"/>
    <s v="No"/>
    <x v="0"/>
    <x v="1"/>
    <n v="10407.09"/>
  </r>
  <r>
    <s v="Id1255"/>
    <n v="33.725000000000001"/>
    <n v="6.45"/>
    <s v="yes"/>
    <s v="No"/>
    <s v="No"/>
    <n v="0"/>
    <s v="No"/>
    <x v="0"/>
    <x v="0"/>
    <n v="10407.98"/>
  </r>
  <r>
    <s v="Id1256"/>
    <n v="28.9"/>
    <n v="5.74"/>
    <s v="yes"/>
    <s v="No"/>
    <s v="No"/>
    <n v="0"/>
    <s v="No"/>
    <x v="1"/>
    <x v="1"/>
    <n v="10419.59"/>
  </r>
  <r>
    <s v="Id1257"/>
    <n v="45.69"/>
    <n v="4.43"/>
    <s v="yes"/>
    <s v="No"/>
    <s v="No"/>
    <n v="0"/>
    <s v="No"/>
    <x v="0"/>
    <x v="2"/>
    <n v="10419.65"/>
  </r>
  <r>
    <s v="Id1258"/>
    <n v="21.03"/>
    <n v="6.5"/>
    <s v="No"/>
    <s v="No"/>
    <s v="No"/>
    <n v="0"/>
    <s v="No"/>
    <x v="2"/>
    <x v="0"/>
    <n v="10422.92"/>
  </r>
  <r>
    <s v="Id1259"/>
    <n v="37"/>
    <n v="8.75"/>
    <s v="No"/>
    <s v="No"/>
    <s v="No"/>
    <n v="0"/>
    <s v="No"/>
    <x v="0"/>
    <x v="0"/>
    <n v="10435.07"/>
  </r>
  <r>
    <s v="Id1260"/>
    <n v="25.4"/>
    <n v="11.96"/>
    <s v="No"/>
    <s v="No"/>
    <s v="No"/>
    <n v="0"/>
    <s v="No"/>
    <x v="1"/>
    <x v="0"/>
    <n v="10436.1"/>
  </r>
  <r>
    <s v="Id1261"/>
    <n v="32.299999999999997"/>
    <n v="10.54"/>
    <s v="No"/>
    <s v="No"/>
    <s v="No"/>
    <n v="0"/>
    <s v="No"/>
    <x v="0"/>
    <x v="0"/>
    <n v="10450.549999999999"/>
  </r>
  <r>
    <s v="Id1262"/>
    <n v="23.94"/>
    <n v="4.54"/>
    <s v="yes"/>
    <s v="No"/>
    <s v="Yes"/>
    <n v="1"/>
    <s v="No"/>
    <x v="2"/>
    <x v="2"/>
    <n v="10455.1"/>
  </r>
  <r>
    <s v="Id1263"/>
    <n v="46.4"/>
    <n v="5.71"/>
    <s v="No"/>
    <s v="No"/>
    <s v="No"/>
    <n v="0"/>
    <s v="No"/>
    <x v="0"/>
    <x v="1"/>
    <n v="10455.14"/>
  </r>
  <r>
    <s v="Id1264"/>
    <n v="40.375"/>
    <n v="6.25"/>
    <s v="yes"/>
    <s v="No"/>
    <s v="No"/>
    <n v="0"/>
    <s v="No"/>
    <x v="0"/>
    <x v="1"/>
    <n v="10459.19"/>
  </r>
  <r>
    <s v="Id1265"/>
    <n v="28.7"/>
    <n v="9.4700000000000006"/>
    <s v="No"/>
    <s v="No"/>
    <s v="No"/>
    <n v="2"/>
    <s v="No"/>
    <x v="1"/>
    <x v="0"/>
    <n v="10461.98"/>
  </r>
  <r>
    <s v="Id1266"/>
    <n v="26.63"/>
    <n v="5.7"/>
    <s v="No"/>
    <s v="No"/>
    <s v="No"/>
    <n v="0"/>
    <s v="No"/>
    <x v="1"/>
    <x v="1"/>
    <n v="10464.83"/>
  </r>
  <r>
    <s v="Id1267"/>
    <n v="22.515000000000001"/>
    <n v="11.18"/>
    <s v="No"/>
    <s v="No"/>
    <s v="No"/>
    <n v="2"/>
    <s v="No"/>
    <x v="2"/>
    <x v="0"/>
    <n v="10486.55"/>
  </r>
  <r>
    <s v="Id1268"/>
    <n v="36.575000000000003"/>
    <n v="10.98"/>
    <s v="No"/>
    <s v="No"/>
    <s v="No"/>
    <n v="0"/>
    <s v="No"/>
    <x v="0"/>
    <x v="0"/>
    <n v="10493.95"/>
  </r>
  <r>
    <s v="Id1269"/>
    <n v="23.66"/>
    <n v="5.1100000000000003"/>
    <s v="yes"/>
    <s v="No"/>
    <s v="Yes"/>
    <n v="1"/>
    <s v="No"/>
    <x v="2"/>
    <x v="2"/>
    <n v="10495.6"/>
  </r>
  <r>
    <s v="Id1270"/>
    <n v="18.62"/>
    <n v="10.24"/>
    <s v="No"/>
    <s v="No"/>
    <s v="No"/>
    <n v="0"/>
    <s v="No"/>
    <x v="2"/>
    <x v="0"/>
    <n v="10546.48"/>
  </r>
  <r>
    <s v="Id1271"/>
    <n v="19.190000000000001"/>
    <n v="7.71"/>
    <s v="yes"/>
    <s v="No"/>
    <s v="No"/>
    <n v="1"/>
    <s v="No"/>
    <x v="2"/>
    <x v="0"/>
    <n v="10560.49"/>
  </r>
  <r>
    <s v="Id1272"/>
    <n v="27.5"/>
    <n v="6.03"/>
    <s v="No"/>
    <s v="No"/>
    <s v="No"/>
    <n v="0"/>
    <s v="No"/>
    <x v="1"/>
    <x v="1"/>
    <n v="10564.88"/>
  </r>
  <r>
    <s v="Id1273"/>
    <n v="27.36"/>
    <n v="5.96"/>
    <s v="No"/>
    <s v="No"/>
    <s v="Yes"/>
    <n v="1"/>
    <s v="No"/>
    <x v="1"/>
    <x v="1"/>
    <n v="10577.09"/>
  </r>
  <r>
    <s v="Id1274"/>
    <n v="20.350000000000001"/>
    <n v="4.16"/>
    <s v="No"/>
    <s v="No"/>
    <s v="No"/>
    <n v="0"/>
    <s v="No"/>
    <x v="2"/>
    <x v="2"/>
    <n v="10579.71"/>
  </r>
  <r>
    <s v="Id1275"/>
    <n v="24.035"/>
    <n v="6.11"/>
    <s v="No"/>
    <s v="No"/>
    <s v="No"/>
    <n v="0"/>
    <s v="No"/>
    <x v="2"/>
    <x v="1"/>
    <n v="10594.23"/>
  </r>
  <r>
    <s v="Id1276"/>
    <n v="23.56"/>
    <n v="5.97"/>
    <s v="No"/>
    <s v="No"/>
    <s v="No"/>
    <n v="0"/>
    <s v="No"/>
    <x v="2"/>
    <x v="1"/>
    <n v="10594.5"/>
  </r>
  <r>
    <s v="Id1277"/>
    <n v="27.17"/>
    <n v="10.81"/>
    <s v="No"/>
    <s v="No"/>
    <s v="No"/>
    <n v="2"/>
    <s v="No"/>
    <x v="1"/>
    <x v="0"/>
    <n v="10600.55"/>
  </r>
  <r>
    <s v="Id1278"/>
    <n v="34.32"/>
    <n v="5.7"/>
    <s v="yes"/>
    <s v="No"/>
    <s v="Yes"/>
    <n v="1"/>
    <s v="No"/>
    <x v="0"/>
    <x v="1"/>
    <n v="10601.41"/>
  </r>
  <r>
    <s v="Id1279"/>
    <n v="23.87"/>
    <n v="4.7699999999999996"/>
    <s v="yes"/>
    <s v="No"/>
    <s v="Yes"/>
    <n v="1"/>
    <s v="No"/>
    <x v="2"/>
    <x v="2"/>
    <n v="10601.63"/>
  </r>
  <r>
    <s v="Id1280"/>
    <n v="30.15"/>
    <n v="4.25"/>
    <s v="No"/>
    <s v="No"/>
    <s v="No"/>
    <n v="1"/>
    <s v="No"/>
    <x v="0"/>
    <x v="2"/>
    <n v="10602.39"/>
  </r>
  <r>
    <s v="Id1281"/>
    <n v="26.36"/>
    <n v="5.52"/>
    <s v="No"/>
    <s v="No"/>
    <s v="No"/>
    <n v="0"/>
    <s v="No"/>
    <x v="1"/>
    <x v="2"/>
    <n v="10608.67"/>
  </r>
  <r>
    <s v="Id1282"/>
    <n v="45.32"/>
    <n v="6.53"/>
    <s v="yes"/>
    <s v="No"/>
    <s v="No"/>
    <n v="1"/>
    <s v="No"/>
    <x v="0"/>
    <x v="0"/>
    <n v="10617.04"/>
  </r>
  <r>
    <s v="Id1283"/>
    <n v="31.93"/>
    <n v="4.82"/>
    <s v="yes"/>
    <s v="No"/>
    <s v="No"/>
    <n v="1"/>
    <s v="No"/>
    <x v="0"/>
    <x v="2"/>
    <n v="10620.26"/>
  </r>
  <r>
    <s v="Id1284"/>
    <n v="36"/>
    <n v="11.94"/>
    <s v="yes"/>
    <s v="No"/>
    <s v="No"/>
    <n v="1"/>
    <s v="No"/>
    <x v="0"/>
    <x v="0"/>
    <n v="10627.81"/>
  </r>
  <r>
    <s v="Id1285"/>
    <n v="32"/>
    <n v="7.85"/>
    <s v="yes"/>
    <s v="No"/>
    <s v="No"/>
    <n v="1"/>
    <s v="No"/>
    <x v="0"/>
    <x v="0"/>
    <n v="10665.44"/>
  </r>
  <r>
    <s v="Id1286"/>
    <n v="29.37"/>
    <n v="8.01"/>
    <s v="yes"/>
    <s v="No"/>
    <s v="No"/>
    <n v="1"/>
    <s v="No"/>
    <x v="1"/>
    <x v="0"/>
    <n v="10676.83"/>
  </r>
  <r>
    <s v="Id1287"/>
    <n v="23.6"/>
    <n v="7.4"/>
    <s v="yes"/>
    <s v="No"/>
    <s v="No"/>
    <n v="1"/>
    <s v="No"/>
    <x v="2"/>
    <x v="0"/>
    <n v="10690.11"/>
  </r>
  <r>
    <s v="Id1288"/>
    <n v="33.155000000000001"/>
    <n v="8.3800000000000008"/>
    <s v="yes"/>
    <s v="No"/>
    <s v="No"/>
    <n v="0"/>
    <s v="No"/>
    <x v="0"/>
    <x v="0"/>
    <n v="10698.38"/>
  </r>
  <r>
    <s v="Id1289"/>
    <n v="24.32"/>
    <n v="11.56"/>
    <s v="yes"/>
    <s v="No"/>
    <s v="No"/>
    <n v="1"/>
    <s v="No"/>
    <x v="2"/>
    <x v="0"/>
    <n v="10702.64"/>
  </r>
  <r>
    <s v="Id1290"/>
    <n v="36.299999999999997"/>
    <n v="4.6100000000000003"/>
    <s v="No"/>
    <s v="No"/>
    <s v="No"/>
    <n v="0"/>
    <s v="No"/>
    <x v="0"/>
    <x v="2"/>
    <n v="10704.47"/>
  </r>
  <r>
    <s v="Id1291"/>
    <n v="34.4"/>
    <n v="4.95"/>
    <s v="No"/>
    <s v="No"/>
    <s v="Yes"/>
    <n v="1"/>
    <s v="No"/>
    <x v="0"/>
    <x v="2"/>
    <n v="10713.64"/>
  </r>
  <r>
    <s v="Id1292"/>
    <n v="30.9"/>
    <n v="5.04"/>
    <s v="No"/>
    <s v="No"/>
    <s v="No"/>
    <n v="0"/>
    <s v="No"/>
    <x v="0"/>
    <x v="2"/>
    <n v="10719.57"/>
  </r>
  <r>
    <s v="Id1293"/>
    <n v="28.6"/>
    <n v="5.42"/>
    <s v="No"/>
    <s v="No"/>
    <s v="No"/>
    <n v="0"/>
    <s v="No"/>
    <x v="1"/>
    <x v="2"/>
    <n v="10736.87"/>
  </r>
  <r>
    <s v="Id1294"/>
    <n v="27.83"/>
    <n v="5.39"/>
    <s v="No"/>
    <s v="No"/>
    <s v="No"/>
    <n v="0"/>
    <s v="No"/>
    <x v="1"/>
    <x v="2"/>
    <n v="10749.02"/>
  </r>
  <r>
    <s v="Id1295"/>
    <n v="39.64"/>
    <n v="6"/>
    <s v="No"/>
    <s v="No"/>
    <s v="Yes"/>
    <n v="1"/>
    <s v="No"/>
    <x v="0"/>
    <x v="1"/>
    <n v="10769.75"/>
  </r>
  <r>
    <s v="Id1296"/>
    <n v="38.479999999999997"/>
    <n v="6.02"/>
    <s v="No"/>
    <s v="No"/>
    <s v="No"/>
    <n v="1"/>
    <s v="No"/>
    <x v="0"/>
    <x v="1"/>
    <n v="10791.96"/>
  </r>
  <r>
    <s v="Id1297"/>
    <n v="36.200000000000003"/>
    <n v="4.62"/>
    <s v="No"/>
    <s v="No"/>
    <s v="No"/>
    <n v="2"/>
    <s v="No"/>
    <x v="0"/>
    <x v="2"/>
    <n v="10795.94"/>
  </r>
  <r>
    <s v="Id1298"/>
    <n v="27.13"/>
    <n v="5.59"/>
    <s v="No"/>
    <s v="No"/>
    <s v="No"/>
    <n v="1"/>
    <s v="No"/>
    <x v="1"/>
    <x v="2"/>
    <n v="10796.35"/>
  </r>
  <r>
    <s v="Id1299"/>
    <n v="20.75"/>
    <n v="5.18"/>
    <s v="yes"/>
    <s v="No"/>
    <s v="No"/>
    <n v="2"/>
    <s v="No"/>
    <x v="2"/>
    <x v="2"/>
    <n v="10797.34"/>
  </r>
  <r>
    <s v="Id1300"/>
    <n v="26.6"/>
    <n v="6.29"/>
    <s v="No"/>
    <s v="No"/>
    <s v="No"/>
    <n v="2"/>
    <s v="No"/>
    <x v="1"/>
    <x v="1"/>
    <n v="10806.84"/>
  </r>
  <r>
    <s v="Id1301"/>
    <n v="25.3"/>
    <n v="4.49"/>
    <s v="No"/>
    <s v="No"/>
    <s v="No"/>
    <n v="2"/>
    <s v="No"/>
    <x v="1"/>
    <x v="2"/>
    <n v="10807.49"/>
  </r>
  <r>
    <s v="Id1302"/>
    <n v="18.84"/>
    <n v="11.82"/>
    <s v="yes"/>
    <s v="No"/>
    <s v="Yes"/>
    <n v="1"/>
    <s v="No"/>
    <x v="2"/>
    <x v="0"/>
    <n v="10825.25"/>
  </r>
  <r>
    <s v="Id1303"/>
    <n v="19.57"/>
    <n v="7.41"/>
    <s v="yes"/>
    <s v="No"/>
    <s v="No"/>
    <n v="1"/>
    <s v="No"/>
    <x v="2"/>
    <x v="0"/>
    <n v="10848.13"/>
  </r>
  <r>
    <s v="Id1304"/>
    <n v="30.495000000000001"/>
    <n v="5.97"/>
    <s v="No"/>
    <s v="No"/>
    <s v="No"/>
    <n v="0"/>
    <s v="No"/>
    <x v="0"/>
    <x v="1"/>
    <n v="10886.66"/>
  </r>
  <r>
    <s v="Id1305"/>
    <n v="30.114999999999998"/>
    <n v="5.74"/>
    <s v="No"/>
    <s v="No"/>
    <s v="Yes"/>
    <n v="1"/>
    <s v="No"/>
    <x v="0"/>
    <x v="1"/>
    <n v="10923.93"/>
  </r>
  <r>
    <s v="Id1306"/>
    <n v="24.78"/>
    <n v="9.85"/>
    <s v="No"/>
    <s v="No"/>
    <s v="No"/>
    <n v="0"/>
    <s v="No"/>
    <x v="2"/>
    <x v="0"/>
    <n v="10928.85"/>
  </r>
  <r>
    <s v="Id1307"/>
    <n v="24.77"/>
    <n v="7.59"/>
    <s v="No"/>
    <s v="No"/>
    <s v="No"/>
    <n v="0"/>
    <s v="No"/>
    <x v="2"/>
    <x v="0"/>
    <n v="10942.13"/>
  </r>
  <r>
    <s v="Id1308"/>
    <n v="16.579999999999998"/>
    <n v="6.98"/>
    <s v="yes"/>
    <s v="No"/>
    <s v="Yes"/>
    <n v="1"/>
    <s v="No"/>
    <x v="4"/>
    <x v="0"/>
    <n v="10959.33"/>
  </r>
  <r>
    <s v="Id1309"/>
    <n v="38.17"/>
    <n v="4.7300000000000004"/>
    <s v="yes"/>
    <s v="No"/>
    <s v="No"/>
    <n v="0"/>
    <s v="No"/>
    <x v="0"/>
    <x v="2"/>
    <n v="10959.69"/>
  </r>
  <r>
    <s v="Id1310"/>
    <n v="39.424999999999997"/>
    <n v="4.76"/>
    <s v="yes"/>
    <s v="No"/>
    <s v="No"/>
    <n v="0"/>
    <s v="No"/>
    <x v="0"/>
    <x v="2"/>
    <n v="10965.45"/>
  </r>
  <r>
    <s v="Id1311"/>
    <n v="33.44"/>
    <n v="6.24"/>
    <s v="yes"/>
    <s v="No"/>
    <s v="No"/>
    <n v="0"/>
    <s v="No"/>
    <x v="0"/>
    <x v="1"/>
    <n v="10976.25"/>
  </r>
  <r>
    <s v="Id1312"/>
    <n v="33.344999999999999"/>
    <n v="5.44"/>
    <s v="yes"/>
    <s v="No"/>
    <s v="No"/>
    <n v="0"/>
    <s v="No"/>
    <x v="0"/>
    <x v="2"/>
    <n v="10977.21"/>
  </r>
  <r>
    <s v="Id1313"/>
    <n v="38.79"/>
    <n v="5.08"/>
    <s v="No"/>
    <s v="No"/>
    <s v="Yes"/>
    <n v="1"/>
    <s v="No"/>
    <x v="0"/>
    <x v="2"/>
    <n v="10982.5"/>
  </r>
  <r>
    <s v="Id1314"/>
    <n v="30.684999999999999"/>
    <n v="4.87"/>
    <s v="No"/>
    <s v="No"/>
    <s v="Yes"/>
    <n v="1"/>
    <s v="No"/>
    <x v="0"/>
    <x v="2"/>
    <n v="10991.58"/>
  </r>
  <r>
    <s v="Id1315"/>
    <n v="22.135000000000002"/>
    <n v="8.17"/>
    <s v="No"/>
    <s v="No"/>
    <s v="No"/>
    <n v="0"/>
    <s v="No"/>
    <x v="2"/>
    <x v="0"/>
    <n v="11013.71"/>
  </r>
  <r>
    <s v="Id1316"/>
    <n v="33.33"/>
    <n v="7.61"/>
    <s v="No"/>
    <s v="No"/>
    <s v="No"/>
    <n v="0"/>
    <s v="No"/>
    <x v="0"/>
    <x v="0"/>
    <n v="11015.17"/>
  </r>
  <r>
    <s v="Id1317"/>
    <n v="31.13"/>
    <n v="10.1"/>
    <s v="No"/>
    <s v="No"/>
    <s v="No"/>
    <n v="0"/>
    <s v="No"/>
    <x v="0"/>
    <x v="0"/>
    <n v="11018.05"/>
  </r>
  <r>
    <s v="Id1318"/>
    <n v="28.9"/>
    <n v="11.24"/>
    <s v="No"/>
    <s v="No"/>
    <s v="No"/>
    <n v="0"/>
    <s v="No"/>
    <x v="1"/>
    <x v="0"/>
    <n v="11028.56"/>
  </r>
  <r>
    <s v="Id1319"/>
    <n v="43.31"/>
    <n v="6.1"/>
    <s v="yes"/>
    <s v="yes"/>
    <s v="No"/>
    <n v="1"/>
    <s v="No"/>
    <x v="0"/>
    <x v="1"/>
    <n v="11033.66"/>
  </r>
  <r>
    <s v="Id1320"/>
    <n v="22.8"/>
    <n v="6.98"/>
    <s v="No"/>
    <s v="No"/>
    <s v="No"/>
    <n v="0"/>
    <s v="No"/>
    <x v="2"/>
    <x v="0"/>
    <n v="11037.51"/>
  </r>
  <r>
    <s v="Id1321"/>
    <n v="19.09"/>
    <n v="4"/>
    <s v="yes"/>
    <s v="No"/>
    <s v="No"/>
    <n v="1"/>
    <s v="No"/>
    <x v="2"/>
    <x v="2"/>
    <n v="11037.85"/>
  </r>
  <r>
    <s v="Id1322"/>
    <n v="23.37"/>
    <n v="4.2300000000000004"/>
    <s v="No"/>
    <s v="No"/>
    <s v="No"/>
    <n v="0"/>
    <s v="No"/>
    <x v="2"/>
    <x v="2"/>
    <n v="11046.02"/>
  </r>
  <r>
    <s v="Id1323"/>
    <n v="33.44"/>
    <n v="4.72"/>
    <s v="yes"/>
    <s v="No"/>
    <s v="No"/>
    <n v="0"/>
    <s v="No"/>
    <x v="0"/>
    <x v="2"/>
    <n v="11068.7"/>
  </r>
  <r>
    <s v="Id1324"/>
    <n v="28.05"/>
    <n v="5.63"/>
    <s v="yes"/>
    <s v="No"/>
    <s v="No"/>
    <n v="0"/>
    <s v="No"/>
    <x v="1"/>
    <x v="2"/>
    <n v="11068.77"/>
  </r>
  <r>
    <s v="Id1325"/>
    <n v="27.72"/>
    <n v="5.83"/>
    <s v="yes"/>
    <s v="No"/>
    <s v="No"/>
    <n v="0"/>
    <s v="No"/>
    <x v="1"/>
    <x v="1"/>
    <n v="11070.54"/>
  </r>
  <r>
    <s v="Id1326"/>
    <n v="29.81"/>
    <n v="9.23"/>
    <s v="No"/>
    <s v="No"/>
    <s v="No"/>
    <n v="0"/>
    <s v="No"/>
    <x v="1"/>
    <x v="0"/>
    <n v="11073.18"/>
  </r>
  <r>
    <s v="Id1327"/>
    <n v="23.98"/>
    <n v="9.89"/>
    <s v="No"/>
    <s v="No"/>
    <s v="No"/>
    <n v="0"/>
    <s v="No"/>
    <x v="2"/>
    <x v="0"/>
    <n v="11082.58"/>
  </r>
  <r>
    <s v="Id1328"/>
    <n v="17.34"/>
    <n v="12"/>
    <s v="No"/>
    <s v="No"/>
    <s v="No"/>
    <n v="0"/>
    <s v="No"/>
    <x v="4"/>
    <x v="0"/>
    <n v="11085.59"/>
  </r>
  <r>
    <s v="Id1329"/>
    <n v="40.39"/>
    <n v="4.24"/>
    <s v="yes"/>
    <s v="No"/>
    <s v="Yes"/>
    <n v="1"/>
    <s v="No"/>
    <x v="0"/>
    <x v="2"/>
    <n v="11090.72"/>
  </r>
  <r>
    <s v="Id1330"/>
    <n v="25.96"/>
    <n v="4.68"/>
    <s v="yes"/>
    <s v="No"/>
    <s v="Yes"/>
    <n v="1"/>
    <s v="No"/>
    <x v="1"/>
    <x v="2"/>
    <n v="11093.62"/>
  </r>
  <r>
    <s v="Id1331"/>
    <n v="17.68"/>
    <n v="8.57"/>
    <s v="yes"/>
    <s v="No"/>
    <s v="Yes"/>
    <n v="1"/>
    <s v="No"/>
    <x v="4"/>
    <x v="0"/>
    <n v="11103.33"/>
  </r>
  <r>
    <s v="Id1332"/>
    <n v="30.875"/>
    <n v="4.0999999999999996"/>
    <s v="No"/>
    <s v="No"/>
    <s v="No"/>
    <n v="0"/>
    <s v="No"/>
    <x v="0"/>
    <x v="2"/>
    <n v="11150.78"/>
  </r>
  <r>
    <s v="Id1333"/>
    <n v="30.81"/>
    <n v="4.49"/>
    <s v="No"/>
    <s v="No"/>
    <s v="No"/>
    <n v="0"/>
    <s v="No"/>
    <x v="0"/>
    <x v="2"/>
    <n v="11163.57"/>
  </r>
  <r>
    <s v="Id1334"/>
    <n v="36.85"/>
    <n v="8.8000000000000007"/>
    <s v="No"/>
    <s v="No"/>
    <s v="No"/>
    <n v="2"/>
    <s v="No"/>
    <x v="0"/>
    <x v="0"/>
    <n v="11165.42"/>
  </r>
  <r>
    <s v="Id1335"/>
    <n v="35.86"/>
    <n v="7.93"/>
    <s v="No"/>
    <s v="No"/>
    <s v="No"/>
    <n v="2"/>
    <s v="No"/>
    <x v="0"/>
    <x v="0"/>
    <n v="11186.2"/>
  </r>
  <r>
    <s v="Id1336"/>
    <n v="30.3"/>
    <n v="9.4499999999999993"/>
    <s v="No"/>
    <s v="No"/>
    <s v="No"/>
    <n v="2"/>
    <s v="No"/>
    <x v="0"/>
    <x v="0"/>
    <n v="11187.66"/>
  </r>
  <r>
    <s v="Id1337"/>
    <n v="32.015000000000001"/>
    <n v="7.67"/>
    <s v="No"/>
    <s v="No"/>
    <s v="No"/>
    <n v="0"/>
    <s v="No"/>
    <x v="0"/>
    <x v="0"/>
    <n v="11217.35"/>
  </r>
  <r>
    <s v="Id1338"/>
    <n v="25.06"/>
    <n v="10.53"/>
    <s v="No"/>
    <s v="No"/>
    <s v="No"/>
    <n v="2"/>
    <s v="No"/>
    <x v="1"/>
    <x v="0"/>
    <n v="11244.38"/>
  </r>
  <r>
    <s v="Id1339"/>
    <n v="18.829999999999998"/>
    <n v="10.08"/>
    <s v="yes"/>
    <s v="No"/>
    <s v="No"/>
    <n v="0"/>
    <s v="No"/>
    <x v="2"/>
    <x v="0"/>
    <n v="11250.43"/>
  </r>
  <r>
    <s v="Id1340"/>
    <n v="47.52"/>
    <n v="11.39"/>
    <s v="yes"/>
    <s v="No"/>
    <s v="No"/>
    <n v="1"/>
    <s v="No"/>
    <x v="0"/>
    <x v="0"/>
    <n v="11253.42"/>
  </r>
  <r>
    <s v="Id1341"/>
    <n v="37.82"/>
    <n v="6.36"/>
    <s v="No"/>
    <s v="No"/>
    <s v="No"/>
    <n v="0"/>
    <s v="No"/>
    <x v="0"/>
    <x v="1"/>
    <n v="11255.29"/>
  </r>
  <r>
    <s v="Id1342"/>
    <n v="44.16"/>
    <n v="5.31"/>
    <s v="yes"/>
    <s v="No"/>
    <s v="No"/>
    <n v="0"/>
    <s v="No"/>
    <x v="0"/>
    <x v="2"/>
    <n v="11264.54"/>
  </r>
  <r>
    <s v="Id1343"/>
    <n v="37.049999999999997"/>
    <n v="4.74"/>
    <s v="No"/>
    <s v="No"/>
    <s v="Yes"/>
    <n v="1"/>
    <s v="No"/>
    <x v="0"/>
    <x v="2"/>
    <n v="11265.71"/>
  </r>
  <r>
    <s v="Id1344"/>
    <n v="18.66"/>
    <n v="11.35"/>
    <s v="No"/>
    <s v="No"/>
    <s v="No"/>
    <n v="0"/>
    <s v="No"/>
    <x v="2"/>
    <x v="0"/>
    <n v="11272.33"/>
  </r>
  <r>
    <s v="Id1345"/>
    <n v="36.200000000000003"/>
    <n v="6.81"/>
    <s v="yes"/>
    <s v="No"/>
    <s v="No"/>
    <n v="1"/>
    <s v="No"/>
    <x v="0"/>
    <x v="0"/>
    <n v="11286.54"/>
  </r>
  <r>
    <s v="Id1346"/>
    <n v="18.87"/>
    <n v="8.06"/>
    <s v="No"/>
    <s v="No"/>
    <s v="No"/>
    <n v="0"/>
    <s v="No"/>
    <x v="2"/>
    <x v="0"/>
    <n v="11289.11"/>
  </r>
  <r>
    <s v="Id1347"/>
    <n v="32.299999999999997"/>
    <n v="6.74"/>
    <s v="yes"/>
    <s v="No"/>
    <s v="No"/>
    <n v="1"/>
    <s v="No"/>
    <x v="0"/>
    <x v="0"/>
    <n v="11294.57"/>
  </r>
  <r>
    <s v="Id1348"/>
    <n v="22.64"/>
    <n v="6.54"/>
    <s v="yes"/>
    <s v="No"/>
    <s v="No"/>
    <n v="2"/>
    <s v="No"/>
    <x v="2"/>
    <x v="0"/>
    <n v="11299.34"/>
  </r>
  <r>
    <s v="Id1349"/>
    <n v="28.69"/>
    <n v="5.4"/>
    <s v="No"/>
    <s v="No"/>
    <s v="No"/>
    <n v="0"/>
    <s v="No"/>
    <x v="1"/>
    <x v="2"/>
    <n v="11305.93"/>
  </r>
  <r>
    <s v="Id1350"/>
    <n v="28.16"/>
    <n v="5.58"/>
    <s v="yes"/>
    <s v="No"/>
    <s v="No"/>
    <n v="0"/>
    <s v="No"/>
    <x v="1"/>
    <x v="2"/>
    <n v="11312.33"/>
  </r>
  <r>
    <s v="Id1351"/>
    <n v="45.54"/>
    <n v="5.84"/>
    <s v="No"/>
    <s v="No"/>
    <s v="Yes"/>
    <n v="1"/>
    <s v="No"/>
    <x v="0"/>
    <x v="1"/>
    <n v="11318.57"/>
  </r>
  <r>
    <s v="Id1352"/>
    <n v="28.7"/>
    <n v="4.2"/>
    <s v="No"/>
    <s v="No"/>
    <s v="No"/>
    <n v="0"/>
    <s v="No"/>
    <x v="1"/>
    <x v="2"/>
    <n v="11319.12"/>
  </r>
  <r>
    <s v="Id1353"/>
    <n v="27.74"/>
    <n v="6.06"/>
    <s v="yes"/>
    <s v="No"/>
    <s v="No"/>
    <n v="0"/>
    <s v="No"/>
    <x v="1"/>
    <x v="1"/>
    <n v="11321.49"/>
  </r>
  <r>
    <s v="Id1354"/>
    <n v="36.954999999999998"/>
    <n v="7.57"/>
    <s v="No"/>
    <s v="No"/>
    <s v="No"/>
    <n v="0"/>
    <s v="No"/>
    <x v="0"/>
    <x v="0"/>
    <n v="11326.71"/>
  </r>
  <r>
    <s v="Id1355"/>
    <n v="30.69"/>
    <n v="6.15"/>
    <s v="No"/>
    <s v="No"/>
    <s v="No"/>
    <n v="0"/>
    <s v="No"/>
    <x v="0"/>
    <x v="1"/>
    <n v="11344.32"/>
  </r>
  <r>
    <s v="Id1356"/>
    <n v="24.984999999999999"/>
    <n v="4.5599999999999996"/>
    <s v="No"/>
    <s v="No"/>
    <s v="No"/>
    <n v="0"/>
    <s v="No"/>
    <x v="3"/>
    <x v="2"/>
    <n v="11345.52"/>
  </r>
  <r>
    <s v="Id1357"/>
    <n v="39.42"/>
    <n v="4.72"/>
    <s v="yes"/>
    <s v="No"/>
    <s v="No"/>
    <n v="1"/>
    <s v="No"/>
    <x v="0"/>
    <x v="2"/>
    <n v="11353.23"/>
  </r>
  <r>
    <s v="Id1358"/>
    <n v="16.8"/>
    <n v="7.98"/>
    <s v="No"/>
    <s v="No"/>
    <s v="No"/>
    <n v="0"/>
    <s v="No"/>
    <x v="4"/>
    <x v="0"/>
    <n v="11356.66"/>
  </r>
  <r>
    <s v="Id1359"/>
    <n v="23.274999999999999"/>
    <n v="6.26"/>
    <s v="yes"/>
    <s v="No"/>
    <s v="Yes"/>
    <n v="1"/>
    <s v="No"/>
    <x v="2"/>
    <x v="1"/>
    <n v="11362.76"/>
  </r>
  <r>
    <s v="Id1360"/>
    <n v="22.8"/>
    <n v="4.29"/>
    <s v="yes"/>
    <s v="No"/>
    <s v="Yes"/>
    <n v="1"/>
    <s v="No"/>
    <x v="2"/>
    <x v="2"/>
    <n v="11363.28"/>
  </r>
  <r>
    <s v="Id1361"/>
    <n v="24.3"/>
    <n v="5.43"/>
    <s v="No"/>
    <s v="No"/>
    <s v="No"/>
    <n v="2"/>
    <s v="No"/>
    <x v="2"/>
    <x v="2"/>
    <n v="11365.95"/>
  </r>
  <r>
    <s v="Id1362"/>
    <n v="25.13"/>
    <n v="8"/>
    <s v="yes"/>
    <s v="No"/>
    <s v="No"/>
    <n v="1"/>
    <s v="No"/>
    <x v="1"/>
    <x v="0"/>
    <n v="11369.39"/>
  </r>
  <r>
    <s v="Id1363"/>
    <n v="22.72"/>
    <n v="9.9600000000000009"/>
    <s v="yes"/>
    <s v="No"/>
    <s v="No"/>
    <n v="2"/>
    <s v="No"/>
    <x v="2"/>
    <x v="0"/>
    <n v="11378.57"/>
  </r>
  <r>
    <s v="Id1364"/>
    <n v="32.6"/>
    <n v="6.8"/>
    <s v="yes"/>
    <s v="No"/>
    <s v="No"/>
    <n v="0"/>
    <s v="No"/>
    <x v="0"/>
    <x v="0"/>
    <n v="11381.33"/>
  </r>
  <r>
    <s v="Id1365"/>
    <n v="17.28"/>
    <n v="6.22"/>
    <s v="yes"/>
    <s v="No"/>
    <s v="No"/>
    <n v="2"/>
    <s v="No"/>
    <x v="4"/>
    <x v="1"/>
    <n v="11388.27"/>
  </r>
  <r>
    <s v="Id1366"/>
    <n v="27.92"/>
    <n v="5.79"/>
    <s v="No"/>
    <s v="No"/>
    <s v="No"/>
    <n v="1"/>
    <s v="No"/>
    <x v="1"/>
    <x v="1"/>
    <n v="11394.07"/>
  </r>
  <r>
    <s v="Id1367"/>
    <n v="38.284999999999997"/>
    <n v="5.41"/>
    <s v="No"/>
    <s v="No"/>
    <s v="No"/>
    <n v="0"/>
    <s v="No"/>
    <x v="0"/>
    <x v="2"/>
    <n v="11396.9"/>
  </r>
  <r>
    <s v="Id1368"/>
    <n v="16.48"/>
    <n v="11.05"/>
    <s v="No"/>
    <s v="No"/>
    <s v="No"/>
    <n v="0"/>
    <s v="No"/>
    <x v="4"/>
    <x v="0"/>
    <n v="11411.69"/>
  </r>
  <r>
    <s v="Id1369"/>
    <n v="38.57"/>
    <n v="6.27"/>
    <s v="No"/>
    <s v="No"/>
    <s v="No"/>
    <n v="0"/>
    <s v="No"/>
    <x v="0"/>
    <x v="1"/>
    <n v="11412.02"/>
  </r>
  <r>
    <s v="Id1370"/>
    <n v="43.85"/>
    <n v="4.7699999999999996"/>
    <s v="yes"/>
    <s v="No"/>
    <s v="No"/>
    <n v="0"/>
    <s v="No"/>
    <x v="0"/>
    <x v="2"/>
    <n v="11419.49"/>
  </r>
  <r>
    <s v="Id1371"/>
    <n v="30.11"/>
    <n v="4.08"/>
    <s v="No"/>
    <s v="No"/>
    <s v="No"/>
    <n v="0"/>
    <s v="No"/>
    <x v="0"/>
    <x v="2"/>
    <n v="11435.74"/>
  </r>
  <r>
    <s v="Id1372"/>
    <n v="31.59"/>
    <n v="6.01"/>
    <s v="No"/>
    <s v="No"/>
    <s v="No"/>
    <n v="0"/>
    <s v="No"/>
    <x v="0"/>
    <x v="1"/>
    <n v="11436.74"/>
  </r>
  <r>
    <s v="Id1373"/>
    <n v="40.15"/>
    <n v="11.84"/>
    <s v="No"/>
    <s v="No"/>
    <s v="No"/>
    <n v="0"/>
    <s v="No"/>
    <x v="0"/>
    <x v="0"/>
    <n v="11454.02"/>
  </r>
  <r>
    <s v="Id1374"/>
    <n v="40.700000000000003"/>
    <n v="6.27"/>
    <s v="yes"/>
    <s v="No"/>
    <s v="Yes"/>
    <n v="1"/>
    <s v="No"/>
    <x v="0"/>
    <x v="1"/>
    <n v="11455.28"/>
  </r>
  <r>
    <s v="Id1375"/>
    <n v="40.76"/>
    <n v="5.28"/>
    <s v="No"/>
    <s v="No"/>
    <s v="No"/>
    <n v="0"/>
    <s v="No"/>
    <x v="0"/>
    <x v="2"/>
    <n v="11478.14"/>
  </r>
  <r>
    <s v="Id1376"/>
    <n v="29.7"/>
    <n v="7.03"/>
    <s v="No"/>
    <s v="No"/>
    <s v="No"/>
    <n v="0"/>
    <s v="No"/>
    <x v="1"/>
    <x v="0"/>
    <n v="11482.63"/>
  </r>
  <r>
    <s v="Id1377"/>
    <n v="40.58"/>
    <n v="5.32"/>
    <s v="yes"/>
    <s v="No"/>
    <s v="Yes"/>
    <n v="1"/>
    <s v="No"/>
    <x v="0"/>
    <x v="2"/>
    <n v="11488.32"/>
  </r>
  <r>
    <s v="Id1378"/>
    <n v="33.06"/>
    <n v="9.59"/>
    <s v="yes"/>
    <s v="No"/>
    <s v="No"/>
    <n v="0"/>
    <s v="No"/>
    <x v="0"/>
    <x v="0"/>
    <n v="11492.46"/>
  </r>
  <r>
    <s v="Id1379"/>
    <n v="26.62"/>
    <n v="6.15"/>
    <s v="yes"/>
    <s v="No"/>
    <s v="No"/>
    <n v="0"/>
    <s v="No"/>
    <x v="1"/>
    <x v="1"/>
    <n v="11497.69"/>
  </r>
  <r>
    <s v="Id1380"/>
    <n v="37.1"/>
    <n v="11.08"/>
    <s v="No"/>
    <s v="No"/>
    <s v="No"/>
    <n v="0"/>
    <s v="No"/>
    <x v="0"/>
    <x v="0"/>
    <n v="11511.61"/>
  </r>
  <r>
    <s v="Id1381"/>
    <n v="18.28"/>
    <n v="7.95"/>
    <s v="No"/>
    <s v="No"/>
    <s v="No"/>
    <n v="0"/>
    <s v="No"/>
    <x v="4"/>
    <x v="0"/>
    <n v="11512.41"/>
  </r>
  <r>
    <s v="Id1382"/>
    <n v="35.814999999999998"/>
    <n v="6.23"/>
    <s v="No"/>
    <s v="No"/>
    <s v="No"/>
    <n v="0"/>
    <s v="No"/>
    <x v="0"/>
    <x v="1"/>
    <n v="11520.1"/>
  </r>
  <r>
    <s v="Id1383"/>
    <n v="30.69"/>
    <n v="6.5"/>
    <s v="No"/>
    <s v="No"/>
    <s v="No"/>
    <n v="0"/>
    <s v="No"/>
    <x v="0"/>
    <x v="0"/>
    <n v="11524.25"/>
  </r>
  <r>
    <s v="Id1384"/>
    <n v="26.125"/>
    <n v="5.22"/>
    <s v="No"/>
    <s v="No"/>
    <s v="No"/>
    <n v="0"/>
    <s v="No"/>
    <x v="1"/>
    <x v="2"/>
    <n v="11530.12"/>
  </r>
  <r>
    <s v="Id1385"/>
    <n v="34.58"/>
    <n v="6.3"/>
    <s v="No"/>
    <s v="No"/>
    <s v="Yes"/>
    <n v="1"/>
    <s v="No"/>
    <x v="0"/>
    <x v="1"/>
    <n v="11534.87"/>
  </r>
  <r>
    <s v="Id1386"/>
    <n v="27.4"/>
    <n v="8.84"/>
    <s v="No"/>
    <s v="No"/>
    <s v="No"/>
    <n v="0"/>
    <s v="No"/>
    <x v="1"/>
    <x v="0"/>
    <n v="11538.42"/>
  </r>
  <r>
    <s v="Id1387"/>
    <n v="27.53"/>
    <n v="4.1100000000000003"/>
    <s v="No"/>
    <s v="No"/>
    <s v="No"/>
    <n v="1"/>
    <s v="No"/>
    <x v="1"/>
    <x v="2"/>
    <n v="11540.25"/>
  </r>
  <r>
    <s v="Id1388"/>
    <n v="33"/>
    <n v="4.57"/>
    <s v="No"/>
    <s v="No"/>
    <s v="No"/>
    <n v="0"/>
    <s v="No"/>
    <x v="0"/>
    <x v="2"/>
    <n v="11552.9"/>
  </r>
  <r>
    <s v="Id1389"/>
    <n v="25.78"/>
    <n v="11.06"/>
    <s v="yes"/>
    <s v="No"/>
    <s v="No"/>
    <n v="0"/>
    <s v="No"/>
    <x v="1"/>
    <x v="0"/>
    <n v="11554.22"/>
  </r>
  <r>
    <s v="Id1390"/>
    <n v="22.66"/>
    <n v="10.68"/>
    <s v="No"/>
    <s v="No"/>
    <s v="No"/>
    <n v="0"/>
    <s v="No"/>
    <x v="2"/>
    <x v="0"/>
    <n v="11566.3"/>
  </r>
  <r>
    <s v="Id1391"/>
    <n v="38.81"/>
    <n v="6.14"/>
    <s v="yes"/>
    <s v="No"/>
    <s v="No"/>
    <n v="1"/>
    <s v="No"/>
    <x v="0"/>
    <x v="1"/>
    <n v="11576.13"/>
  </r>
  <r>
    <s v="Id1392"/>
    <n v="38.51"/>
    <n v="5.45"/>
    <s v="yes"/>
    <s v="No"/>
    <s v="No"/>
    <n v="0"/>
    <s v="No"/>
    <x v="0"/>
    <x v="2"/>
    <n v="11602.75"/>
  </r>
  <r>
    <s v="Id1393"/>
    <n v="22.98"/>
    <n v="6.14"/>
    <s v="yes"/>
    <s v="No"/>
    <s v="No"/>
    <n v="0"/>
    <s v="No"/>
    <x v="2"/>
    <x v="1"/>
    <n v="11625.11"/>
  </r>
  <r>
    <s v="Id1394"/>
    <n v="15.65"/>
    <n v="7.85"/>
    <s v="No"/>
    <s v="No"/>
    <s v="No"/>
    <n v="0"/>
    <s v="No"/>
    <x v="4"/>
    <x v="0"/>
    <n v="11657.72"/>
  </r>
  <r>
    <s v="Id1395"/>
    <n v="39.97"/>
    <n v="4.09"/>
    <s v="No"/>
    <s v="No"/>
    <s v="No"/>
    <n v="1"/>
    <s v="No"/>
    <x v="0"/>
    <x v="2"/>
    <n v="11657.81"/>
  </r>
  <r>
    <s v="Id1396"/>
    <n v="37.22"/>
    <n v="4.62"/>
    <s v="No"/>
    <s v="No"/>
    <s v="Yes"/>
    <n v="1"/>
    <s v="No"/>
    <x v="0"/>
    <x v="2"/>
    <n v="11658.12"/>
  </r>
  <r>
    <s v="Id1397"/>
    <n v="41.325000000000003"/>
    <n v="5.77"/>
    <s v="No"/>
    <s v="No"/>
    <s v="No"/>
    <n v="0"/>
    <s v="No"/>
    <x v="0"/>
    <x v="1"/>
    <n v="11658.38"/>
  </r>
  <r>
    <s v="Id1398"/>
    <n v="40.31"/>
    <n v="5.84"/>
    <s v="No"/>
    <s v="No"/>
    <s v="No"/>
    <n v="0"/>
    <s v="No"/>
    <x v="0"/>
    <x v="1"/>
    <n v="11674.13"/>
  </r>
  <r>
    <s v="Id1399"/>
    <n v="29.48"/>
    <n v="4.91"/>
    <s v="No"/>
    <s v="No"/>
    <s v="No"/>
    <n v="0"/>
    <s v="No"/>
    <x v="1"/>
    <x v="2"/>
    <n v="11696.52"/>
  </r>
  <r>
    <s v="Id1400"/>
    <n v="33.155000000000001"/>
    <n v="5.07"/>
    <s v="No"/>
    <s v="No"/>
    <s v="No"/>
    <n v="0"/>
    <s v="No"/>
    <x v="0"/>
    <x v="2"/>
    <n v="11712.97"/>
  </r>
  <r>
    <s v="Id1401"/>
    <n v="42.85"/>
    <n v="5.81"/>
    <s v="yes"/>
    <s v="No"/>
    <s v="No"/>
    <n v="0"/>
    <s v="No"/>
    <x v="0"/>
    <x v="1"/>
    <n v="11729.68"/>
  </r>
  <r>
    <s v="Id1402"/>
    <n v="32.340000000000003"/>
    <n v="11.2"/>
    <s v="No"/>
    <s v="No"/>
    <s v="No"/>
    <n v="0"/>
    <s v="No"/>
    <x v="0"/>
    <x v="0"/>
    <n v="11730.82"/>
  </r>
  <r>
    <s v="Id1403"/>
    <n v="27.5"/>
    <n v="10.75"/>
    <s v="No"/>
    <s v="No"/>
    <s v="No"/>
    <n v="0"/>
    <s v="No"/>
    <x v="1"/>
    <x v="0"/>
    <n v="11735.88"/>
  </r>
  <r>
    <s v="Id1404"/>
    <n v="25.8"/>
    <n v="7.8"/>
    <s v="No"/>
    <s v="No"/>
    <s v="No"/>
    <n v="0"/>
    <s v="No"/>
    <x v="1"/>
    <x v="0"/>
    <n v="11737.85"/>
  </r>
  <r>
    <s v="Id1405"/>
    <n v="25"/>
    <n v="7.04"/>
    <s v="No"/>
    <s v="No"/>
    <s v="No"/>
    <n v="0"/>
    <s v="No"/>
    <x v="1"/>
    <x v="0"/>
    <n v="11741.73"/>
  </r>
  <r>
    <s v="Id1406"/>
    <n v="41.2"/>
    <n v="4.18"/>
    <s v="yes"/>
    <s v="No"/>
    <s v="No"/>
    <n v="0"/>
    <s v="No"/>
    <x v="0"/>
    <x v="2"/>
    <n v="11743.3"/>
  </r>
  <r>
    <s v="Id1407"/>
    <n v="17.78"/>
    <n v="8.19"/>
    <s v="No"/>
    <s v="No"/>
    <s v="No"/>
    <n v="0"/>
    <s v="No"/>
    <x v="4"/>
    <x v="0"/>
    <n v="11743.93"/>
  </r>
  <r>
    <s v="Id1408"/>
    <n v="40.119999999999997"/>
    <n v="6.22"/>
    <s v="yes"/>
    <s v="No"/>
    <s v="Yes"/>
    <n v="1"/>
    <s v="No"/>
    <x v="0"/>
    <x v="1"/>
    <n v="11752.68"/>
  </r>
  <r>
    <s v="Id1409"/>
    <n v="19.350000000000001"/>
    <n v="8.2200000000000006"/>
    <s v="yes"/>
    <s v="No"/>
    <s v="No"/>
    <n v="0"/>
    <s v="No"/>
    <x v="2"/>
    <x v="0"/>
    <n v="11763"/>
  </r>
  <r>
    <s v="Id1410"/>
    <n v="36.69"/>
    <n v="6.15"/>
    <s v="No"/>
    <s v="No"/>
    <s v="No"/>
    <n v="0"/>
    <s v="No"/>
    <x v="0"/>
    <x v="1"/>
    <n v="11773.06"/>
  </r>
  <r>
    <s v="Id1411"/>
    <n v="28.51"/>
    <n v="5.65"/>
    <s v="yes"/>
    <s v="No"/>
    <s v="No"/>
    <n v="1"/>
    <s v="No"/>
    <x v="1"/>
    <x v="2"/>
    <n v="11830.61"/>
  </r>
  <r>
    <s v="Id1412"/>
    <n v="30.21"/>
    <n v="5.5"/>
    <s v="No"/>
    <s v="No"/>
    <s v="No"/>
    <n v="1"/>
    <s v="No"/>
    <x v="0"/>
    <x v="2"/>
    <n v="11833.78"/>
  </r>
  <r>
    <s v="Id1413"/>
    <n v="24.33"/>
    <n v="8"/>
    <s v="No"/>
    <s v="No"/>
    <s v="No"/>
    <n v="0"/>
    <s v="No"/>
    <x v="2"/>
    <x v="0"/>
    <n v="11837.16"/>
  </r>
  <r>
    <s v="Id1414"/>
    <n v="19.855"/>
    <n v="5.71"/>
    <s v="yes"/>
    <s v="No"/>
    <s v="No"/>
    <n v="0"/>
    <s v="No"/>
    <x v="2"/>
    <x v="1"/>
    <n v="11840.78"/>
  </r>
  <r>
    <s v="Id1415"/>
    <n v="25.364999999999998"/>
    <n v="11.71"/>
    <s v="No"/>
    <s v="No"/>
    <s v="No"/>
    <n v="0"/>
    <s v="No"/>
    <x v="1"/>
    <x v="0"/>
    <n v="11842.44"/>
  </r>
  <r>
    <s v="Id1416"/>
    <n v="29.6"/>
    <n v="6.17"/>
    <s v="yes"/>
    <s v="No"/>
    <s v="Yes"/>
    <n v="1"/>
    <s v="No"/>
    <x v="1"/>
    <x v="1"/>
    <n v="11842.62"/>
  </r>
  <r>
    <s v="Id1417"/>
    <n v="39.43"/>
    <n v="6.1"/>
    <s v="yes"/>
    <s v="No"/>
    <s v="Yes"/>
    <n v="1"/>
    <s v="No"/>
    <x v="0"/>
    <x v="1"/>
    <n v="11848.14"/>
  </r>
  <r>
    <s v="Id1418"/>
    <n v="27.34"/>
    <n v="5.19"/>
    <s v="yes"/>
    <s v="No"/>
    <s v="No"/>
    <n v="1"/>
    <s v="No"/>
    <x v="1"/>
    <x v="2"/>
    <n v="11856.41"/>
  </r>
  <r>
    <s v="Id1419"/>
    <n v="39.01"/>
    <n v="5.37"/>
    <s v="yes"/>
    <s v="No"/>
    <s v="No"/>
    <n v="0"/>
    <s v="No"/>
    <x v="0"/>
    <x v="2"/>
    <n v="11858.56"/>
  </r>
  <r>
    <s v="Id1420"/>
    <n v="18.989999999999998"/>
    <n v="10.82"/>
    <s v="yes"/>
    <s v="No"/>
    <s v="No"/>
    <n v="0"/>
    <s v="No"/>
    <x v="2"/>
    <x v="0"/>
    <n v="11879.1"/>
  </r>
  <r>
    <s v="Id1421"/>
    <n v="42.3"/>
    <n v="6.06"/>
    <s v="yes"/>
    <s v="No"/>
    <s v="No"/>
    <n v="0"/>
    <s v="No"/>
    <x v="0"/>
    <x v="1"/>
    <n v="11881.36"/>
  </r>
  <r>
    <s v="Id1422"/>
    <n v="39.805"/>
    <n v="5.91"/>
    <s v="No"/>
    <s v="No"/>
    <s v="No"/>
    <n v="0"/>
    <s v="No"/>
    <x v="0"/>
    <x v="1"/>
    <n v="11881.97"/>
  </r>
  <r>
    <s v="Id1423"/>
    <n v="33.700000000000003"/>
    <n v="5.87"/>
    <s v="No"/>
    <s v="No"/>
    <s v="No"/>
    <n v="0"/>
    <s v="No"/>
    <x v="0"/>
    <x v="1"/>
    <n v="11884.05"/>
  </r>
  <r>
    <s v="Id1424"/>
    <n v="36.195"/>
    <n v="6.22"/>
    <s v="No"/>
    <s v="No"/>
    <s v="No"/>
    <n v="0"/>
    <s v="No"/>
    <x v="0"/>
    <x v="1"/>
    <n v="11918.2"/>
  </r>
  <r>
    <s v="Id1425"/>
    <n v="32.6"/>
    <n v="5.73"/>
    <s v="No"/>
    <s v="No"/>
    <s v="Yes"/>
    <n v="1"/>
    <s v="No"/>
    <x v="0"/>
    <x v="1"/>
    <n v="11931.13"/>
  </r>
  <r>
    <s v="Id1426"/>
    <n v="30.2"/>
    <n v="5.7"/>
    <s v="No"/>
    <s v="No"/>
    <s v="No"/>
    <n v="0"/>
    <s v="No"/>
    <x v="0"/>
    <x v="1"/>
    <n v="11938.26"/>
  </r>
  <r>
    <s v="Id1427"/>
    <n v="27.645"/>
    <n v="9.91"/>
    <s v="No"/>
    <s v="No"/>
    <s v="No"/>
    <n v="0"/>
    <s v="No"/>
    <x v="1"/>
    <x v="0"/>
    <n v="11941.83"/>
  </r>
  <r>
    <s v="Id1428"/>
    <n v="26.41"/>
    <n v="11.4"/>
    <s v="No"/>
    <s v="No"/>
    <s v="No"/>
    <n v="0"/>
    <s v="No"/>
    <x v="1"/>
    <x v="0"/>
    <n v="11944.59"/>
  </r>
  <r>
    <s v="Id1429"/>
    <n v="34.1"/>
    <n v="6.29"/>
    <s v="yes"/>
    <s v="No"/>
    <s v="Yes"/>
    <n v="1"/>
    <s v="No"/>
    <x v="0"/>
    <x v="1"/>
    <n v="11945.13"/>
  </r>
  <r>
    <s v="Id1430"/>
    <n v="17.3"/>
    <n v="9.2799999999999994"/>
    <s v="No"/>
    <s v="No"/>
    <s v="No"/>
    <n v="0"/>
    <s v="No"/>
    <x v="4"/>
    <x v="0"/>
    <n v="11946.63"/>
  </r>
  <r>
    <s v="Id1431"/>
    <n v="35.020000000000003"/>
    <n v="4.78"/>
    <s v="No"/>
    <s v="No"/>
    <s v="Yes"/>
    <n v="1"/>
    <s v="No"/>
    <x v="0"/>
    <x v="2"/>
    <n v="11987.17"/>
  </r>
  <r>
    <s v="Id1432"/>
    <n v="37.1"/>
    <n v="8.8699999999999992"/>
    <s v="yes"/>
    <s v="No"/>
    <s v="No"/>
    <n v="0"/>
    <s v="No"/>
    <x v="0"/>
    <x v="0"/>
    <n v="11987.68"/>
  </r>
  <r>
    <s v="Id1433"/>
    <n v="16.79"/>
    <n v="11.4"/>
    <s v="No"/>
    <s v="No"/>
    <s v="No"/>
    <n v="0"/>
    <s v="No"/>
    <x v="4"/>
    <x v="0"/>
    <n v="11994.89"/>
  </r>
  <r>
    <s v="Id1434"/>
    <n v="31.635000000000002"/>
    <n v="9.1300000000000008"/>
    <s v="yes"/>
    <s v="No"/>
    <s v="No"/>
    <n v="0"/>
    <s v="No"/>
    <x v="0"/>
    <x v="0"/>
    <n v="12001.29"/>
  </r>
  <r>
    <s v="Id1435"/>
    <n v="24.19"/>
    <n v="6.22"/>
    <s v="yes"/>
    <s v="No"/>
    <s v="Yes"/>
    <n v="1"/>
    <s v="No"/>
    <x v="2"/>
    <x v="1"/>
    <n v="12029.29"/>
  </r>
  <r>
    <s v="Id1436"/>
    <n v="35.29"/>
    <n v="5.9"/>
    <s v="No"/>
    <s v="No"/>
    <s v="Yes"/>
    <n v="1"/>
    <s v="No"/>
    <x v="0"/>
    <x v="1"/>
    <n v="12032.33"/>
  </r>
  <r>
    <s v="Id1437"/>
    <n v="35.299999999999997"/>
    <n v="4.45"/>
    <s v="No"/>
    <s v="No"/>
    <s v="No"/>
    <n v="0"/>
    <s v="No"/>
    <x v="0"/>
    <x v="2"/>
    <n v="12035.18"/>
  </r>
  <r>
    <s v="Id1438"/>
    <n v="35.64"/>
    <n v="6.17"/>
    <s v="No"/>
    <s v="No"/>
    <s v="Yes"/>
    <n v="1"/>
    <s v="No"/>
    <x v="0"/>
    <x v="1"/>
    <n v="12044.34"/>
  </r>
  <r>
    <s v="Id1439"/>
    <n v="33.1"/>
    <n v="4.93"/>
    <s v="No"/>
    <s v="No"/>
    <s v="No"/>
    <n v="0"/>
    <s v="No"/>
    <x v="0"/>
    <x v="2"/>
    <n v="12048.13"/>
  </r>
  <r>
    <s v="Id1440"/>
    <n v="26.41"/>
    <n v="7.32"/>
    <s v="yes"/>
    <s v="No"/>
    <s v="No"/>
    <n v="1"/>
    <s v="No"/>
    <x v="1"/>
    <x v="0"/>
    <n v="12091.34"/>
  </r>
  <r>
    <s v="Id1441"/>
    <n v="29.9"/>
    <n v="5.27"/>
    <s v="No"/>
    <s v="No"/>
    <s v="Yes"/>
    <n v="1"/>
    <s v="No"/>
    <x v="1"/>
    <x v="2"/>
    <n v="12094.48"/>
  </r>
  <r>
    <s v="Id1442"/>
    <n v="25.24"/>
    <n v="5.82"/>
    <s v="No"/>
    <s v="No"/>
    <s v="No"/>
    <n v="1"/>
    <s v="No"/>
    <x v="1"/>
    <x v="1"/>
    <n v="12096.65"/>
  </r>
  <r>
    <s v="Id1443"/>
    <n v="25.08"/>
    <n v="5.8"/>
    <s v="No"/>
    <s v="No"/>
    <s v="Yes"/>
    <n v="1"/>
    <s v="No"/>
    <x v="1"/>
    <x v="1"/>
    <n v="12105.32"/>
  </r>
  <r>
    <s v="Id1444"/>
    <n v="29.164999999999999"/>
    <n v="4.87"/>
    <s v="No"/>
    <s v="yes"/>
    <s v="No"/>
    <n v="1"/>
    <s v="No"/>
    <x v="1"/>
    <x v="2"/>
    <n v="12124.99"/>
  </r>
  <r>
    <s v="Id1445"/>
    <n v="15.05"/>
    <n v="8.1199999999999992"/>
    <s v="No"/>
    <s v="No"/>
    <s v="No"/>
    <n v="0"/>
    <s v="No"/>
    <x v="4"/>
    <x v="0"/>
    <n v="12129.61"/>
  </r>
  <r>
    <s v="Id1446"/>
    <n v="19.95"/>
    <n v="4.3600000000000003"/>
    <s v="No"/>
    <s v="No"/>
    <s v="No"/>
    <n v="2"/>
    <s v="No"/>
    <x v="2"/>
    <x v="2"/>
    <n v="12130.8"/>
  </r>
  <r>
    <s v="Id1447"/>
    <n v="16.66"/>
    <n v="9.16"/>
    <s v="No"/>
    <s v="No"/>
    <s v="No"/>
    <n v="0"/>
    <s v="No"/>
    <x v="4"/>
    <x v="0"/>
    <n v="12137.6"/>
  </r>
  <r>
    <s v="Id1448"/>
    <n v="16.62"/>
    <n v="9.14"/>
    <s v="No"/>
    <s v="No"/>
    <s v="No"/>
    <n v="0"/>
    <s v="No"/>
    <x v="4"/>
    <x v="0"/>
    <n v="12142.58"/>
  </r>
  <r>
    <s v="Id1449"/>
    <n v="15.36"/>
    <n v="5.49"/>
    <s v="yes"/>
    <s v="No"/>
    <s v="No"/>
    <n v="2"/>
    <s v="No"/>
    <x v="4"/>
    <x v="2"/>
    <n v="12146.97"/>
  </r>
  <r>
    <s v="Id1450"/>
    <n v="27.74"/>
    <n v="5.96"/>
    <s v="yes"/>
    <s v="No"/>
    <s v="No"/>
    <n v="0"/>
    <s v="No"/>
    <x v="1"/>
    <x v="1"/>
    <n v="12148.2"/>
  </r>
  <r>
    <s v="Id1451"/>
    <n v="22.44"/>
    <n v="4.62"/>
    <s v="yes"/>
    <s v="No"/>
    <s v="No"/>
    <n v="0"/>
    <s v="No"/>
    <x v="2"/>
    <x v="2"/>
    <n v="12198.64"/>
  </r>
  <r>
    <s v="Id1452"/>
    <n v="37.049999999999997"/>
    <n v="9.9600000000000009"/>
    <s v="yes"/>
    <s v="No"/>
    <s v="No"/>
    <n v="0"/>
    <s v="No"/>
    <x v="0"/>
    <x v="0"/>
    <n v="12218.7"/>
  </r>
  <r>
    <s v="Id1453"/>
    <n v="22.95"/>
    <n v="10.53"/>
    <s v="No"/>
    <s v="No"/>
    <s v="No"/>
    <n v="2"/>
    <s v="No"/>
    <x v="2"/>
    <x v="0"/>
    <n v="12222.9"/>
  </r>
  <r>
    <s v="Id1454"/>
    <n v="34.200000000000003"/>
    <n v="6.69"/>
    <s v="yes"/>
    <s v="No"/>
    <s v="No"/>
    <n v="0"/>
    <s v="No"/>
    <x v="0"/>
    <x v="0"/>
    <n v="12224.35"/>
  </r>
  <r>
    <s v="Id1455"/>
    <n v="30.59"/>
    <n v="9.5500000000000007"/>
    <s v="yes"/>
    <s v="No"/>
    <s v="No"/>
    <n v="0"/>
    <s v="No"/>
    <x v="0"/>
    <x v="0"/>
    <n v="12231.61"/>
  </r>
  <r>
    <s v="Id1456"/>
    <n v="25.51"/>
    <n v="6.05"/>
    <s v="No"/>
    <s v="No"/>
    <s v="No"/>
    <n v="0"/>
    <s v="No"/>
    <x v="1"/>
    <x v="1"/>
    <n v="12233.83"/>
  </r>
  <r>
    <s v="Id1457"/>
    <n v="29.04"/>
    <n v="10.56"/>
    <s v="yes"/>
    <s v="No"/>
    <s v="No"/>
    <n v="1"/>
    <s v="No"/>
    <x v="1"/>
    <x v="0"/>
    <n v="12235.84"/>
  </r>
  <r>
    <s v="Id1458"/>
    <n v="22.135000000000002"/>
    <n v="10.81"/>
    <s v="yes"/>
    <s v="No"/>
    <s v="No"/>
    <n v="1"/>
    <s v="No"/>
    <x v="2"/>
    <x v="0"/>
    <n v="12237.73"/>
  </r>
  <r>
    <s v="Id1459"/>
    <n v="21.375"/>
    <n v="4.32"/>
    <s v="No"/>
    <s v="No"/>
    <s v="No"/>
    <n v="0"/>
    <s v="No"/>
    <x v="2"/>
    <x v="2"/>
    <n v="12244.53"/>
  </r>
  <r>
    <s v="Id1460"/>
    <n v="29.19"/>
    <n v="4.37"/>
    <s v="No"/>
    <s v="No"/>
    <s v="No"/>
    <n v="0"/>
    <s v="No"/>
    <x v="1"/>
    <x v="2"/>
    <n v="12245.17"/>
  </r>
  <r>
    <s v="Id1461"/>
    <n v="31.92"/>
    <n v="4.8099999999999996"/>
    <s v="yes"/>
    <s v="No"/>
    <s v="Yes"/>
    <n v="1"/>
    <s v="No"/>
    <x v="0"/>
    <x v="2"/>
    <n v="12254.44"/>
  </r>
  <r>
    <s v="Id1462"/>
    <n v="26.315000000000001"/>
    <n v="4.5599999999999996"/>
    <s v="yes"/>
    <s v="No"/>
    <s v="Yes"/>
    <n v="1"/>
    <s v="No"/>
    <x v="1"/>
    <x v="2"/>
    <n v="12255.04"/>
  </r>
  <r>
    <s v="Id1463"/>
    <n v="35.299999999999997"/>
    <n v="4.3899999999999997"/>
    <s v="No"/>
    <s v="No"/>
    <s v="No"/>
    <n v="0"/>
    <s v="No"/>
    <x v="0"/>
    <x v="2"/>
    <n v="12265.51"/>
  </r>
  <r>
    <s v="Id1464"/>
    <n v="18.91"/>
    <n v="11.44"/>
    <s v="No"/>
    <s v="No"/>
    <s v="No"/>
    <n v="0"/>
    <s v="No"/>
    <x v="2"/>
    <x v="0"/>
    <n v="12268.63"/>
  </r>
  <r>
    <s v="Id1465"/>
    <n v="22.41"/>
    <n v="11.37"/>
    <s v="yes"/>
    <s v="No"/>
    <s v="No"/>
    <n v="1"/>
    <s v="No"/>
    <x v="2"/>
    <x v="0"/>
    <n v="12269.69"/>
  </r>
  <r>
    <s v="Id1466"/>
    <n v="22.704999999999998"/>
    <n v="6.14"/>
    <s v="No"/>
    <s v="No"/>
    <s v="No"/>
    <n v="0"/>
    <s v="No"/>
    <x v="2"/>
    <x v="1"/>
    <n v="12282.03"/>
  </r>
  <r>
    <s v="Id1467"/>
    <n v="37.18"/>
    <n v="4.8899999999999997"/>
    <s v="No"/>
    <s v="No"/>
    <s v="No"/>
    <n v="0"/>
    <s v="No"/>
    <x v="0"/>
    <x v="2"/>
    <n v="12282.38"/>
  </r>
  <r>
    <s v="Id1468"/>
    <n v="35.97"/>
    <n v="4.5999999999999996"/>
    <s v="No"/>
    <s v="No"/>
    <s v="No"/>
    <n v="0"/>
    <s v="No"/>
    <x v="0"/>
    <x v="2"/>
    <n v="12299.59"/>
  </r>
  <r>
    <s v="Id1469"/>
    <n v="35.799999999999997"/>
    <n v="4.42"/>
    <s v="No"/>
    <s v="No"/>
    <s v="No"/>
    <n v="0"/>
    <s v="No"/>
    <x v="0"/>
    <x v="2"/>
    <n v="12323.94"/>
  </r>
  <r>
    <s v="Id1470"/>
    <n v="28.31"/>
    <n v="7.48"/>
    <s v="yes"/>
    <s v="No"/>
    <s v="No"/>
    <n v="0"/>
    <s v="No"/>
    <x v="1"/>
    <x v="0"/>
    <n v="12333.83"/>
  </r>
  <r>
    <s v="Id1471"/>
    <n v="38.06"/>
    <n v="10.74"/>
    <s v="No"/>
    <s v="No"/>
    <s v="No"/>
    <n v="0"/>
    <s v="No"/>
    <x v="0"/>
    <x v="0"/>
    <n v="12347.17"/>
  </r>
  <r>
    <s v="Id1472"/>
    <n v="28"/>
    <n v="5.19"/>
    <s v="No"/>
    <s v="No"/>
    <s v="No"/>
    <n v="1"/>
    <s v="No"/>
    <x v="1"/>
    <x v="2"/>
    <n v="12363.55"/>
  </r>
  <r>
    <s v="Id1473"/>
    <n v="34.32"/>
    <n v="9.17"/>
    <s v="No"/>
    <s v="No"/>
    <s v="No"/>
    <n v="0"/>
    <s v="No"/>
    <x v="0"/>
    <x v="0"/>
    <n v="12369.89"/>
  </r>
  <r>
    <s v="Id1474"/>
    <n v="22.3"/>
    <n v="4.95"/>
    <s v="yes"/>
    <s v="No"/>
    <s v="No"/>
    <n v="0"/>
    <s v="No"/>
    <x v="2"/>
    <x v="2"/>
    <n v="12404.88"/>
  </r>
  <r>
    <s v="Id1475"/>
    <n v="27.835000000000001"/>
    <n v="6.03"/>
    <s v="No"/>
    <s v="No"/>
    <s v="No"/>
    <n v="1"/>
    <s v="No"/>
    <x v="1"/>
    <x v="1"/>
    <n v="12407.3"/>
  </r>
  <r>
    <s v="Id1476"/>
    <n v="39.229999999999997"/>
    <n v="5.36"/>
    <s v="No"/>
    <s v="No"/>
    <s v="No"/>
    <n v="0"/>
    <s v="No"/>
    <x v="0"/>
    <x v="2"/>
    <n v="12408.29"/>
  </r>
  <r>
    <s v="Id1477"/>
    <n v="19.95"/>
    <n v="6.11"/>
    <s v="No"/>
    <s v="No"/>
    <s v="No"/>
    <n v="1"/>
    <s v="No"/>
    <x v="2"/>
    <x v="1"/>
    <n v="12430.95"/>
  </r>
  <r>
    <s v="Id1478"/>
    <n v="34.64"/>
    <n v="4.88"/>
    <s v="No"/>
    <s v="No"/>
    <s v="Yes"/>
    <n v="1"/>
    <s v="No"/>
    <x v="0"/>
    <x v="2"/>
    <n v="12452.25"/>
  </r>
  <r>
    <s v="Id1479"/>
    <n v="18.75"/>
    <n v="6.72"/>
    <s v="No"/>
    <s v="No"/>
    <s v="No"/>
    <n v="0"/>
    <s v="No"/>
    <x v="2"/>
    <x v="0"/>
    <n v="12475.35"/>
  </r>
  <r>
    <s v="Id1480"/>
    <n v="26.48"/>
    <n v="4.2"/>
    <s v="No"/>
    <s v="No"/>
    <s v="No"/>
    <n v="1"/>
    <s v="No"/>
    <x v="1"/>
    <x v="2"/>
    <n v="12479.71"/>
  </r>
  <r>
    <s v="Id1481"/>
    <n v="34.83"/>
    <n v="5.79"/>
    <s v="No"/>
    <s v="No"/>
    <s v="No"/>
    <n v="1"/>
    <s v="No"/>
    <x v="0"/>
    <x v="1"/>
    <n v="12485.8"/>
  </r>
  <r>
    <s v="Id1482"/>
    <n v="25.46"/>
    <n v="4.29"/>
    <s v="No"/>
    <s v="No"/>
    <s v="No"/>
    <n v="0"/>
    <s v="No"/>
    <x v="1"/>
    <x v="2"/>
    <n v="12495.29"/>
  </r>
  <r>
    <s v="Id1483"/>
    <n v="23.31"/>
    <n v="8.27"/>
    <s v="No"/>
    <s v="No"/>
    <s v="No"/>
    <n v="0"/>
    <s v="No"/>
    <x v="2"/>
    <x v="0"/>
    <n v="12499.88"/>
  </r>
  <r>
    <s v="Id1484"/>
    <n v="29"/>
    <n v="4.5599999999999996"/>
    <s v="No"/>
    <s v="No"/>
    <s v="No"/>
    <n v="0"/>
    <s v="No"/>
    <x v="1"/>
    <x v="2"/>
    <n v="12523.6"/>
  </r>
  <r>
    <s v="Id1485"/>
    <n v="32.869999999999997"/>
    <n v="5.33"/>
    <s v="No"/>
    <s v="No"/>
    <s v="No"/>
    <n v="0"/>
    <s v="No"/>
    <x v="0"/>
    <x v="2"/>
    <n v="12557.61"/>
  </r>
  <r>
    <s v="Id1486"/>
    <n v="26.18"/>
    <n v="5.63"/>
    <s v="No"/>
    <s v="No"/>
    <s v="No"/>
    <n v="0"/>
    <s v="No"/>
    <x v="1"/>
    <x v="2"/>
    <n v="12574.05"/>
  </r>
  <r>
    <s v="Id1487"/>
    <n v="25.3"/>
    <n v="5.12"/>
    <s v="No"/>
    <s v="No"/>
    <s v="No"/>
    <n v="0"/>
    <s v="No"/>
    <x v="1"/>
    <x v="2"/>
    <n v="12579.92"/>
  </r>
  <r>
    <s v="Id1488"/>
    <n v="36.94"/>
    <n v="5.15"/>
    <s v="yes"/>
    <s v="No"/>
    <s v="No"/>
    <n v="1"/>
    <s v="No"/>
    <x v="0"/>
    <x v="2"/>
    <n v="12592.53"/>
  </r>
  <r>
    <s v="Id1489"/>
    <n v="22.86"/>
    <n v="7.5"/>
    <s v="No"/>
    <s v="No"/>
    <s v="No"/>
    <n v="0"/>
    <s v="No"/>
    <x v="2"/>
    <x v="0"/>
    <n v="12600.46"/>
  </r>
  <r>
    <s v="Id1490"/>
    <n v="18.760000000000002"/>
    <n v="4.88"/>
    <s v="yes"/>
    <s v="No"/>
    <s v="Yes"/>
    <n v="1"/>
    <s v="No"/>
    <x v="2"/>
    <x v="2"/>
    <n v="12609.89"/>
  </r>
  <r>
    <s v="Id1491"/>
    <n v="24.36"/>
    <n v="5.57"/>
    <s v="No"/>
    <s v="No"/>
    <s v="No"/>
    <n v="0"/>
    <s v="No"/>
    <x v="2"/>
    <x v="2"/>
    <n v="12622.18"/>
  </r>
  <r>
    <s v="Id1492"/>
    <n v="32.299999999999997"/>
    <n v="5.31"/>
    <s v="No"/>
    <s v="No"/>
    <s v="No"/>
    <n v="0"/>
    <s v="No"/>
    <x v="0"/>
    <x v="2"/>
    <n v="12624.74"/>
  </r>
  <r>
    <s v="Id1493"/>
    <n v="22.704999999999998"/>
    <n v="4.57"/>
    <s v="yes"/>
    <s v="No"/>
    <s v="No"/>
    <n v="0"/>
    <s v="No"/>
    <x v="2"/>
    <x v="2"/>
    <n v="12629.17"/>
  </r>
  <r>
    <s v="Id1494"/>
    <n v="21.79"/>
    <n v="8.6999999999999993"/>
    <s v="yes"/>
    <s v="No"/>
    <s v="No"/>
    <n v="1"/>
    <s v="No"/>
    <x v="2"/>
    <x v="0"/>
    <n v="12629.9"/>
  </r>
  <r>
    <s v="Id1495"/>
    <n v="24.52"/>
    <n v="4.76"/>
    <s v="No"/>
    <s v="No"/>
    <s v="No"/>
    <n v="0"/>
    <s v="No"/>
    <x v="2"/>
    <x v="2"/>
    <n v="12638.2"/>
  </r>
  <r>
    <s v="Id1496"/>
    <n v="39.520000000000003"/>
    <n v="11.81"/>
    <s v="No"/>
    <s v="No"/>
    <s v="No"/>
    <n v="0"/>
    <s v="No"/>
    <x v="0"/>
    <x v="0"/>
    <n v="12640.24"/>
  </r>
  <r>
    <s v="Id1497"/>
    <n v="24.49"/>
    <n v="4.67"/>
    <s v="No"/>
    <s v="No"/>
    <s v="No"/>
    <n v="0"/>
    <s v="No"/>
    <x v="2"/>
    <x v="2"/>
    <n v="12643.38"/>
  </r>
  <r>
    <s v="Id1498"/>
    <n v="26.315000000000001"/>
    <n v="6.02"/>
    <s v="No"/>
    <s v="No"/>
    <s v="No"/>
    <n v="0"/>
    <s v="No"/>
    <x v="1"/>
    <x v="1"/>
    <n v="12644.59"/>
  </r>
  <r>
    <s v="Id1499"/>
    <n v="22.58"/>
    <n v="7.46"/>
    <s v="No"/>
    <s v="No"/>
    <s v="No"/>
    <n v="0"/>
    <s v="No"/>
    <x v="2"/>
    <x v="0"/>
    <n v="12646.21"/>
  </r>
  <r>
    <s v="Id1500"/>
    <n v="19.475000000000001"/>
    <n v="4.74"/>
    <s v="No"/>
    <s v="No"/>
    <s v="No"/>
    <n v="1"/>
    <s v="No"/>
    <x v="2"/>
    <x v="2"/>
    <n v="12648.7"/>
  </r>
  <r>
    <s v="Id1501"/>
    <n v="26.33"/>
    <n v="4.79"/>
    <s v="No"/>
    <s v="No"/>
    <s v="No"/>
    <n v="0"/>
    <s v="No"/>
    <x v="1"/>
    <x v="2"/>
    <n v="12697.48"/>
  </r>
  <r>
    <s v="Id1502"/>
    <n v="17.29"/>
    <n v="5.35"/>
    <s v="yes"/>
    <s v="No"/>
    <s v="No"/>
    <n v="0"/>
    <s v="No"/>
    <x v="4"/>
    <x v="2"/>
    <n v="12699.56"/>
  </r>
  <r>
    <s v="Id1503"/>
    <n v="42.88"/>
    <n v="4.87"/>
    <s v="No"/>
    <s v="yes"/>
    <s v="No"/>
    <n v="1"/>
    <s v="No"/>
    <x v="0"/>
    <x v="2"/>
    <n v="12700.63"/>
  </r>
  <r>
    <s v="Id1504"/>
    <n v="32.200000000000003"/>
    <n v="10.09"/>
    <s v="yes"/>
    <s v="No"/>
    <s v="No"/>
    <n v="0"/>
    <s v="No"/>
    <x v="0"/>
    <x v="0"/>
    <n v="12713"/>
  </r>
  <r>
    <s v="Id1505"/>
    <n v="18.75"/>
    <n v="5.47"/>
    <s v="yes"/>
    <s v="No"/>
    <s v="Yes"/>
    <n v="1"/>
    <s v="No"/>
    <x v="2"/>
    <x v="2"/>
    <n v="12718.21"/>
  </r>
  <r>
    <s v="Id1506"/>
    <n v="22.36"/>
    <n v="8.6"/>
    <s v="No"/>
    <s v="No"/>
    <s v="No"/>
    <n v="0"/>
    <s v="No"/>
    <x v="2"/>
    <x v="0"/>
    <n v="12731"/>
  </r>
  <r>
    <s v="Id1507"/>
    <n v="23.94"/>
    <n v="10.74"/>
    <s v="yes"/>
    <s v="No"/>
    <s v="No"/>
    <n v="0"/>
    <s v="No"/>
    <x v="2"/>
    <x v="0"/>
    <n v="12741.17"/>
  </r>
  <r>
    <s v="Id1508"/>
    <n v="30.1"/>
    <n v="4.3899999999999997"/>
    <s v="No"/>
    <s v="No"/>
    <s v="Yes"/>
    <n v="1"/>
    <s v="No"/>
    <x v="0"/>
    <x v="2"/>
    <n v="12770.27"/>
  </r>
  <r>
    <s v="Id1509"/>
    <n v="21.93"/>
    <n v="6.3"/>
    <s v="No"/>
    <s v="No"/>
    <s v="No"/>
    <n v="0"/>
    <s v="No"/>
    <x v="2"/>
    <x v="1"/>
    <n v="12776.05"/>
  </r>
  <r>
    <s v="Id1510"/>
    <n v="39.75"/>
    <n v="5.41"/>
    <s v="No"/>
    <s v="yes"/>
    <s v="No"/>
    <n v="1"/>
    <s v="No"/>
    <x v="0"/>
    <x v="2"/>
    <n v="12788.03"/>
  </r>
  <r>
    <s v="Id1511"/>
    <n v="26.03"/>
    <n v="4.47"/>
    <s v="No"/>
    <s v="No"/>
    <s v="Yes"/>
    <n v="1"/>
    <s v="No"/>
    <x v="1"/>
    <x v="2"/>
    <n v="12788.18"/>
  </r>
  <r>
    <s v="Id1512"/>
    <n v="34.51"/>
    <n v="6.26"/>
    <s v="No"/>
    <s v="No"/>
    <s v="No"/>
    <n v="0"/>
    <s v="No"/>
    <x v="0"/>
    <x v="1"/>
    <n v="12797.21"/>
  </r>
  <r>
    <s v="Id1513"/>
    <n v="19.32"/>
    <n v="11.58"/>
    <s v="yes"/>
    <s v="No"/>
    <s v="No"/>
    <n v="1"/>
    <s v="No"/>
    <x v="2"/>
    <x v="0"/>
    <n v="12815.44"/>
  </r>
  <r>
    <s v="Id1514"/>
    <n v="28.5"/>
    <n v="4.3600000000000003"/>
    <s v="No"/>
    <s v="No"/>
    <s v="No"/>
    <n v="0"/>
    <s v="No"/>
    <x v="1"/>
    <x v="2"/>
    <n v="12823.25"/>
  </r>
  <r>
    <s v="Id1515"/>
    <n v="30.875"/>
    <n v="4.1399999999999997"/>
    <s v="yes"/>
    <s v="No"/>
    <s v="No"/>
    <n v="0"/>
    <s v="No"/>
    <x v="0"/>
    <x v="2"/>
    <n v="12829.46"/>
  </r>
  <r>
    <s v="Id1516"/>
    <n v="24.02"/>
    <n v="4.38"/>
    <s v="No"/>
    <s v="No"/>
    <s v="No"/>
    <n v="0"/>
    <s v="No"/>
    <x v="2"/>
    <x v="2"/>
    <n v="12847.24"/>
  </r>
  <r>
    <s v="Id1517"/>
    <n v="36.08"/>
    <n v="11.61"/>
    <s v="yes"/>
    <s v="No"/>
    <s v="No"/>
    <n v="0"/>
    <s v="No"/>
    <x v="0"/>
    <x v="0"/>
    <n v="12852.37"/>
  </r>
  <r>
    <s v="Id1518"/>
    <n v="32.200000000000003"/>
    <n v="10.59"/>
    <s v="yes"/>
    <s v="No"/>
    <s v="No"/>
    <n v="0"/>
    <s v="No"/>
    <x v="0"/>
    <x v="0"/>
    <n v="12856.84"/>
  </r>
  <r>
    <s v="Id1519"/>
    <n v="28.05"/>
    <n v="11.85"/>
    <s v="yes"/>
    <s v="No"/>
    <s v="No"/>
    <n v="0"/>
    <s v="No"/>
    <x v="1"/>
    <x v="0"/>
    <n v="12870.31"/>
  </r>
  <r>
    <s v="Id1520"/>
    <n v="19"/>
    <n v="5.46"/>
    <s v="yes"/>
    <s v="No"/>
    <s v="No"/>
    <n v="1"/>
    <s v="No"/>
    <x v="2"/>
    <x v="2"/>
    <n v="12890.06"/>
  </r>
  <r>
    <s v="Id1521"/>
    <n v="16.13"/>
    <n v="4.54"/>
    <s v="yes"/>
    <s v="No"/>
    <s v="No"/>
    <n v="2"/>
    <s v="No"/>
    <x v="4"/>
    <x v="2"/>
    <n v="12913.99"/>
  </r>
  <r>
    <s v="Id1522"/>
    <n v="18.77"/>
    <n v="11.98"/>
    <s v="yes"/>
    <s v="No"/>
    <s v="No"/>
    <n v="2"/>
    <s v="No"/>
    <x v="2"/>
    <x v="0"/>
    <n v="12925.89"/>
  </r>
  <r>
    <s v="Id1523"/>
    <n v="28.88"/>
    <n v="6.59"/>
    <s v="yes"/>
    <s v="No"/>
    <s v="No"/>
    <n v="1"/>
    <s v="No"/>
    <x v="1"/>
    <x v="0"/>
    <n v="12928.79"/>
  </r>
  <r>
    <s v="Id1524"/>
    <n v="27.55"/>
    <n v="10.83"/>
    <s v="yes"/>
    <s v="No"/>
    <s v="No"/>
    <n v="1"/>
    <s v="No"/>
    <x v="1"/>
    <x v="0"/>
    <n v="12949.16"/>
  </r>
  <r>
    <s v="Id1525"/>
    <n v="15.6"/>
    <n v="8.6"/>
    <s v="No"/>
    <s v="No"/>
    <s v="No"/>
    <n v="0"/>
    <s v="No"/>
    <x v="4"/>
    <x v="0"/>
    <n v="12950.07"/>
  </r>
  <r>
    <s v="Id1526"/>
    <n v="21.99"/>
    <n v="11.17"/>
    <s v="No"/>
    <s v="No"/>
    <s v="No"/>
    <n v="0"/>
    <s v="No"/>
    <x v="2"/>
    <x v="0"/>
    <n v="12957.12"/>
  </r>
  <r>
    <s v="Id1527"/>
    <n v="34.85"/>
    <n v="5.75"/>
    <s v="No"/>
    <s v="No"/>
    <s v="No"/>
    <n v="0"/>
    <s v="No"/>
    <x v="0"/>
    <x v="1"/>
    <n v="12979.36"/>
  </r>
  <r>
    <s v="Id1528"/>
    <n v="24.51"/>
    <n v="4.83"/>
    <s v="yes"/>
    <s v="No"/>
    <s v="Yes"/>
    <n v="1"/>
    <s v="No"/>
    <x v="2"/>
    <x v="2"/>
    <n v="12981.35"/>
  </r>
  <r>
    <s v="Id1529"/>
    <n v="19.399999999999999"/>
    <n v="11.93"/>
    <s v="No"/>
    <s v="No"/>
    <s v="No"/>
    <n v="0"/>
    <s v="No"/>
    <x v="2"/>
    <x v="0"/>
    <n v="12982.87"/>
  </r>
  <r>
    <s v="Id1530"/>
    <n v="15.1"/>
    <n v="8.41"/>
    <s v="No"/>
    <s v="No"/>
    <s v="No"/>
    <n v="0"/>
    <s v="No"/>
    <x v="4"/>
    <x v="0"/>
    <n v="12994.12"/>
  </r>
  <r>
    <s v="Id1531"/>
    <n v="23.37"/>
    <n v="5.59"/>
    <s v="yes"/>
    <s v="No"/>
    <s v="No"/>
    <n v="0"/>
    <s v="No"/>
    <x v="2"/>
    <x v="2"/>
    <n v="13002.91"/>
  </r>
  <r>
    <s v="Id1532"/>
    <n v="42.4"/>
    <n v="4.0599999999999996"/>
    <s v="No"/>
    <s v="No"/>
    <s v="No"/>
    <n v="0"/>
    <s v="No"/>
    <x v="0"/>
    <x v="2"/>
    <n v="13004.95"/>
  </r>
  <r>
    <s v="Id1533"/>
    <n v="28.405000000000001"/>
    <n v="7.02"/>
    <s v="yes"/>
    <s v="No"/>
    <s v="No"/>
    <n v="0"/>
    <s v="No"/>
    <x v="1"/>
    <x v="0"/>
    <n v="13008.07"/>
  </r>
  <r>
    <s v="Id1534"/>
    <n v="23.4"/>
    <n v="4.47"/>
    <s v="No"/>
    <s v="No"/>
    <s v="No"/>
    <n v="0"/>
    <s v="No"/>
    <x v="2"/>
    <x v="2"/>
    <n v="13010.86"/>
  </r>
  <r>
    <s v="Id1535"/>
    <n v="33.44"/>
    <n v="4.54"/>
    <s v="No"/>
    <s v="No"/>
    <s v="No"/>
    <n v="0"/>
    <s v="No"/>
    <x v="0"/>
    <x v="2"/>
    <n v="13012.21"/>
  </r>
  <r>
    <s v="Id1536"/>
    <n v="21.12"/>
    <n v="4.99"/>
    <s v="No"/>
    <s v="No"/>
    <s v="No"/>
    <n v="1"/>
    <s v="No"/>
    <x v="2"/>
    <x v="2"/>
    <n v="13019.16"/>
  </r>
  <r>
    <s v="Id1537"/>
    <n v="18.48"/>
    <n v="10.84"/>
    <s v="yes"/>
    <s v="No"/>
    <s v="No"/>
    <n v="2"/>
    <s v="No"/>
    <x v="4"/>
    <x v="0"/>
    <n v="13023.93"/>
  </r>
  <r>
    <s v="Id1538"/>
    <n v="16.815000000000001"/>
    <n v="5.63"/>
    <s v="No"/>
    <s v="No"/>
    <s v="No"/>
    <n v="1"/>
    <s v="No"/>
    <x v="4"/>
    <x v="2"/>
    <n v="13041.92"/>
  </r>
  <r>
    <s v="Id1539"/>
    <n v="26.72"/>
    <n v="4.1399999999999997"/>
    <s v="No"/>
    <s v="No"/>
    <s v="No"/>
    <n v="0"/>
    <s v="No"/>
    <x v="1"/>
    <x v="2"/>
    <n v="13044.41"/>
  </r>
  <r>
    <s v="Id1540"/>
    <n v="41.42"/>
    <n v="5.17"/>
    <s v="No"/>
    <s v="No"/>
    <s v="Yes"/>
    <n v="1"/>
    <s v="No"/>
    <x v="0"/>
    <x v="2"/>
    <n v="13047.33"/>
  </r>
  <r>
    <s v="Id1541"/>
    <n v="20.69"/>
    <n v="6.93"/>
    <s v="No"/>
    <s v="No"/>
    <s v="No"/>
    <n v="2"/>
    <s v="No"/>
    <x v="2"/>
    <x v="0"/>
    <n v="13051.22"/>
  </r>
  <r>
    <s v="Id1542"/>
    <n v="41.23"/>
    <n v="4.24"/>
    <s v="No"/>
    <s v="No"/>
    <s v="No"/>
    <n v="0"/>
    <s v="No"/>
    <x v="0"/>
    <x v="2"/>
    <n v="13063.88"/>
  </r>
  <r>
    <s v="Id1543"/>
    <n v="29.9"/>
    <n v="5.91"/>
    <s v="No"/>
    <s v="No"/>
    <s v="No"/>
    <n v="0"/>
    <s v="No"/>
    <x v="1"/>
    <x v="1"/>
    <n v="13101.74"/>
  </r>
  <r>
    <s v="Id1544"/>
    <n v="34.104999999999997"/>
    <n v="5.93"/>
    <s v="No"/>
    <s v="No"/>
    <s v="No"/>
    <n v="0"/>
    <s v="No"/>
    <x v="0"/>
    <x v="1"/>
    <n v="13110.79"/>
  </r>
  <r>
    <s v="Id1545"/>
    <n v="24.97"/>
    <n v="5.66"/>
    <s v="No"/>
    <s v="No"/>
    <s v="No"/>
    <n v="0"/>
    <s v="No"/>
    <x v="3"/>
    <x v="2"/>
    <n v="13112.6"/>
  </r>
  <r>
    <s v="Id1546"/>
    <n v="34.799999999999997"/>
    <n v="4.1900000000000004"/>
    <s v="No"/>
    <s v="No"/>
    <s v="No"/>
    <n v="1"/>
    <s v="No"/>
    <x v="0"/>
    <x v="2"/>
    <n v="13113.51"/>
  </r>
  <r>
    <s v="Id1547"/>
    <n v="32.965000000000003"/>
    <n v="9.2100000000000009"/>
    <s v="yes"/>
    <s v="No"/>
    <s v="No"/>
    <n v="0"/>
    <s v="No"/>
    <x v="0"/>
    <x v="0"/>
    <n v="13116.84"/>
  </r>
  <r>
    <s v="Id1548"/>
    <n v="27.265000000000001"/>
    <n v="5.51"/>
    <s v="No"/>
    <s v="No"/>
    <s v="No"/>
    <n v="1"/>
    <s v="No"/>
    <x v="1"/>
    <x v="2"/>
    <n v="13126.68"/>
  </r>
  <r>
    <s v="Id1549"/>
    <n v="17.059999999999999"/>
    <n v="8.5"/>
    <s v="No"/>
    <s v="No"/>
    <s v="No"/>
    <n v="0"/>
    <s v="No"/>
    <x v="4"/>
    <x v="0"/>
    <n v="13129.6"/>
  </r>
  <r>
    <s v="Id1550"/>
    <n v="36.29"/>
    <n v="6.23"/>
    <s v="No"/>
    <s v="No"/>
    <s v="No"/>
    <n v="0"/>
    <s v="No"/>
    <x v="0"/>
    <x v="1"/>
    <n v="13143.34"/>
  </r>
  <r>
    <s v="Id1551"/>
    <n v="28.594999999999999"/>
    <n v="8.5299999999999994"/>
    <s v="yes"/>
    <s v="No"/>
    <s v="No"/>
    <n v="1"/>
    <s v="No"/>
    <x v="1"/>
    <x v="0"/>
    <n v="13143.86"/>
  </r>
  <r>
    <s v="Id1552"/>
    <n v="17.8"/>
    <n v="5.75"/>
    <s v="yes"/>
    <s v="No"/>
    <s v="Yes"/>
    <n v="1"/>
    <s v="No"/>
    <x v="4"/>
    <x v="1"/>
    <n v="13204.29"/>
  </r>
  <r>
    <s v="Id1553"/>
    <n v="21.4"/>
    <n v="5.6"/>
    <s v="No"/>
    <s v="No"/>
    <s v="No"/>
    <n v="0"/>
    <s v="No"/>
    <x v="2"/>
    <x v="2"/>
    <n v="13214.43"/>
  </r>
  <r>
    <s v="Id1554"/>
    <n v="23.01"/>
    <n v="4.68"/>
    <s v="No"/>
    <s v="No"/>
    <s v="No"/>
    <n v="0"/>
    <s v="No"/>
    <x v="2"/>
    <x v="2"/>
    <n v="13217.09"/>
  </r>
  <r>
    <s v="Id1555"/>
    <n v="19.86"/>
    <n v="5.62"/>
    <s v="yes"/>
    <s v="No"/>
    <s v="No"/>
    <n v="0"/>
    <s v="No"/>
    <x v="2"/>
    <x v="2"/>
    <n v="13224.06"/>
  </r>
  <r>
    <s v="Id1556"/>
    <n v="33.58"/>
    <n v="5.08"/>
    <s v="No"/>
    <s v="No"/>
    <s v="No"/>
    <n v="0"/>
    <s v="No"/>
    <x v="0"/>
    <x v="2"/>
    <n v="13224.69"/>
  </r>
  <r>
    <s v="Id1557"/>
    <n v="29.81"/>
    <n v="5.28"/>
    <s v="No"/>
    <s v="No"/>
    <s v="No"/>
    <n v="0"/>
    <s v="No"/>
    <x v="1"/>
    <x v="2"/>
    <n v="13228.85"/>
  </r>
  <r>
    <s v="Id1558"/>
    <n v="27.4"/>
    <n v="4.6100000000000003"/>
    <s v="No"/>
    <s v="No"/>
    <s v="No"/>
    <n v="0"/>
    <s v="No"/>
    <x v="1"/>
    <x v="2"/>
    <n v="13292.52"/>
  </r>
  <r>
    <s v="Id1559"/>
    <n v="17.98"/>
    <n v="6.57"/>
    <s v="yes"/>
    <s v="No"/>
    <s v="No"/>
    <n v="2"/>
    <s v="No"/>
    <x v="4"/>
    <x v="0"/>
    <n v="13333.71"/>
  </r>
  <r>
    <s v="Id1560"/>
    <n v="37.9"/>
    <n v="5.83"/>
    <s v="No"/>
    <s v="No"/>
    <s v="No"/>
    <n v="0"/>
    <s v="No"/>
    <x v="0"/>
    <x v="1"/>
    <n v="13352.1"/>
  </r>
  <r>
    <s v="Id1561"/>
    <n v="25.27"/>
    <n v="6.98"/>
    <s v="yes"/>
    <s v="No"/>
    <s v="No"/>
    <n v="0"/>
    <s v="No"/>
    <x v="1"/>
    <x v="0"/>
    <n v="13360.94"/>
  </r>
  <r>
    <s v="Id1562"/>
    <n v="29.26"/>
    <n v="4.03"/>
    <s v="No"/>
    <s v="No"/>
    <s v="No"/>
    <n v="1"/>
    <s v="No"/>
    <x v="1"/>
    <x v="2"/>
    <n v="13375.76"/>
  </r>
  <r>
    <s v="Id1563"/>
    <n v="27.835000000000001"/>
    <n v="4.5599999999999996"/>
    <s v="No"/>
    <s v="No"/>
    <s v="No"/>
    <n v="1"/>
    <s v="No"/>
    <x v="1"/>
    <x v="2"/>
    <n v="13377.41"/>
  </r>
  <r>
    <s v="Id1564"/>
    <n v="46.53"/>
    <n v="5.38"/>
    <s v="yes"/>
    <s v="No"/>
    <s v="No"/>
    <n v="0"/>
    <s v="No"/>
    <x v="0"/>
    <x v="2"/>
    <n v="13383.67"/>
  </r>
  <r>
    <s v="Id1565"/>
    <n v="20.58"/>
    <n v="11.04"/>
    <s v="yes"/>
    <s v="No"/>
    <s v="No"/>
    <n v="1"/>
    <s v="No"/>
    <x v="2"/>
    <x v="0"/>
    <n v="13390.56"/>
  </r>
  <r>
    <s v="Id1566"/>
    <n v="19.53"/>
    <n v="6.09"/>
    <s v="yes"/>
    <s v="No"/>
    <s v="No"/>
    <n v="0"/>
    <s v="No"/>
    <x v="2"/>
    <x v="1"/>
    <n v="13393.76"/>
  </r>
  <r>
    <s v="Id1567"/>
    <n v="27.7"/>
    <n v="4.71"/>
    <s v="No"/>
    <s v="No"/>
    <s v="No"/>
    <n v="1"/>
    <s v="No"/>
    <x v="1"/>
    <x v="2"/>
    <n v="13405.39"/>
  </r>
  <r>
    <s v="Id1568"/>
    <n v="18.920000000000002"/>
    <n v="8.18"/>
    <s v="No"/>
    <s v="No"/>
    <s v="No"/>
    <n v="0"/>
    <s v="No"/>
    <x v="2"/>
    <x v="0"/>
    <n v="13412.97"/>
  </r>
  <r>
    <s v="Id1569"/>
    <n v="17.760000000000002"/>
    <n v="11.18"/>
    <s v="yes"/>
    <s v="No"/>
    <s v="No"/>
    <n v="2"/>
    <s v="No"/>
    <x v="4"/>
    <x v="0"/>
    <n v="13415.04"/>
  </r>
  <r>
    <s v="Id1570"/>
    <n v="29.83"/>
    <n v="5.03"/>
    <s v="yes"/>
    <s v="No"/>
    <s v="No"/>
    <n v="0"/>
    <s v="No"/>
    <x v="1"/>
    <x v="2"/>
    <n v="13417.05"/>
  </r>
  <r>
    <s v="Id1571"/>
    <n v="23.465"/>
    <n v="5.56"/>
    <s v="No"/>
    <s v="No"/>
    <s v="No"/>
    <n v="1"/>
    <s v="No"/>
    <x v="2"/>
    <x v="2"/>
    <n v="13429.04"/>
  </r>
  <r>
    <s v="Id1572"/>
    <n v="29.355"/>
    <n v="4.33"/>
    <s v="No"/>
    <s v="No"/>
    <s v="No"/>
    <n v="0"/>
    <s v="No"/>
    <x v="1"/>
    <x v="2"/>
    <n v="13430.27"/>
  </r>
  <r>
    <s v="Id1573"/>
    <n v="35.49"/>
    <n v="5.21"/>
    <s v="yes"/>
    <s v="No"/>
    <s v="Yes"/>
    <n v="1"/>
    <s v="No"/>
    <x v="0"/>
    <x v="2"/>
    <n v="13440.7"/>
  </r>
  <r>
    <s v="Id1574"/>
    <n v="26.315000000000001"/>
    <n v="5.89"/>
    <s v="No"/>
    <s v="No"/>
    <s v="No"/>
    <n v="0"/>
    <s v="No"/>
    <x v="1"/>
    <x v="1"/>
    <n v="13451.12"/>
  </r>
  <r>
    <s v="Id1575"/>
    <n v="19.79"/>
    <n v="4.8099999999999996"/>
    <s v="yes"/>
    <s v="No"/>
    <s v="No"/>
    <n v="0"/>
    <s v="No"/>
    <x v="2"/>
    <x v="2"/>
    <n v="13457.96"/>
  </r>
  <r>
    <s v="Id1576"/>
    <n v="40.564999999999998"/>
    <n v="5.66"/>
    <s v="No"/>
    <s v="No"/>
    <s v="No"/>
    <n v="1"/>
    <s v="No"/>
    <x v="0"/>
    <x v="2"/>
    <n v="13462.52"/>
  </r>
  <r>
    <s v="Id1577"/>
    <n v="18.03"/>
    <n v="10.66"/>
    <s v="yes"/>
    <s v="No"/>
    <s v="No"/>
    <n v="2"/>
    <s v="No"/>
    <x v="4"/>
    <x v="0"/>
    <n v="13465.8"/>
  </r>
  <r>
    <s v="Id1578"/>
    <n v="34.65"/>
    <n v="5.98"/>
    <s v="yes"/>
    <s v="No"/>
    <s v="No"/>
    <n v="0"/>
    <s v="No"/>
    <x v="0"/>
    <x v="1"/>
    <n v="13470.8"/>
  </r>
  <r>
    <s v="Id1579"/>
    <n v="42.94"/>
    <n v="4.34"/>
    <s v="No"/>
    <s v="No"/>
    <s v="No"/>
    <n v="0"/>
    <s v="No"/>
    <x v="0"/>
    <x v="2"/>
    <n v="13470.86"/>
  </r>
  <r>
    <s v="Id1580"/>
    <n v="31.254999999999999"/>
    <n v="5.17"/>
    <s v="No"/>
    <s v="No"/>
    <s v="No"/>
    <n v="0"/>
    <s v="No"/>
    <x v="0"/>
    <x v="2"/>
    <n v="13472.19"/>
  </r>
  <r>
    <s v="Id1581"/>
    <n v="45.43"/>
    <n v="4.2300000000000004"/>
    <s v="yes"/>
    <s v="No"/>
    <s v="Yes"/>
    <n v="1"/>
    <s v="No"/>
    <x v="0"/>
    <x v="2"/>
    <n v="13480.83"/>
  </r>
  <r>
    <s v="Id1582"/>
    <n v="32.340000000000003"/>
    <n v="4.88"/>
    <s v="yes"/>
    <s v="No"/>
    <s v="Yes"/>
    <n v="1"/>
    <s v="No"/>
    <x v="0"/>
    <x v="2"/>
    <n v="13511.28"/>
  </r>
  <r>
    <s v="Id1583"/>
    <n v="25.46"/>
    <n v="9.7100000000000009"/>
    <s v="yes"/>
    <s v="No"/>
    <s v="No"/>
    <n v="1"/>
    <s v="No"/>
    <x v="1"/>
    <x v="0"/>
    <n v="13555"/>
  </r>
  <r>
    <s v="Id1584"/>
    <n v="37.145000000000003"/>
    <n v="5.32"/>
    <s v="No"/>
    <s v="No"/>
    <s v="No"/>
    <n v="0"/>
    <s v="No"/>
    <x v="0"/>
    <x v="2"/>
    <n v="13566.04"/>
  </r>
  <r>
    <s v="Id1585"/>
    <n v="30.8"/>
    <n v="5.83"/>
    <s v="yes"/>
    <s v="No"/>
    <s v="No"/>
    <n v="0"/>
    <s v="No"/>
    <x v="0"/>
    <x v="1"/>
    <n v="13588.17"/>
  </r>
  <r>
    <s v="Id1586"/>
    <n v="29.5"/>
    <n v="5.54"/>
    <s v="yes"/>
    <s v="No"/>
    <s v="No"/>
    <n v="0"/>
    <s v="No"/>
    <x v="1"/>
    <x v="2"/>
    <n v="13607.37"/>
  </r>
  <r>
    <s v="Id1587"/>
    <n v="43.39"/>
    <n v="5.85"/>
    <s v="No"/>
    <s v="yes"/>
    <s v="No"/>
    <n v="1"/>
    <s v="No"/>
    <x v="0"/>
    <x v="1"/>
    <n v="13616.36"/>
  </r>
  <r>
    <s v="Id1588"/>
    <n v="15.08"/>
    <n v="4.8499999999999996"/>
    <s v="yes"/>
    <s v="No"/>
    <s v="Yes"/>
    <n v="1"/>
    <s v="No"/>
    <x v="4"/>
    <x v="2"/>
    <n v="13622.01"/>
  </r>
  <r>
    <s v="Id1589"/>
    <n v="20.48"/>
    <n v="11.09"/>
    <s v="No"/>
    <s v="No"/>
    <s v="No"/>
    <n v="0"/>
    <s v="No"/>
    <x v="2"/>
    <x v="0"/>
    <n v="13635.64"/>
  </r>
  <r>
    <s v="Id1590"/>
    <n v="34.450000000000003"/>
    <n v="5.58"/>
    <s v="yes"/>
    <s v="No"/>
    <s v="No"/>
    <n v="0"/>
    <s v="No"/>
    <x v="0"/>
    <x v="2"/>
    <n v="13638.06"/>
  </r>
  <r>
    <s v="Id1591"/>
    <n v="34.21"/>
    <n v="9.7200000000000006"/>
    <s v="yes"/>
    <s v="No"/>
    <s v="No"/>
    <n v="0"/>
    <s v="No"/>
    <x v="0"/>
    <x v="0"/>
    <n v="13677.68"/>
  </r>
  <r>
    <s v="Id1592"/>
    <n v="28.8"/>
    <n v="11.41"/>
    <s v="yes"/>
    <s v="No"/>
    <s v="No"/>
    <n v="0"/>
    <s v="No"/>
    <x v="1"/>
    <x v="0"/>
    <n v="13685.51"/>
  </r>
  <r>
    <s v="Id1593"/>
    <n v="31.74"/>
    <n v="4.46"/>
    <s v="No"/>
    <s v="No"/>
    <s v="Yes"/>
    <n v="1"/>
    <s v="No"/>
    <x v="0"/>
    <x v="2"/>
    <n v="13714.55"/>
  </r>
  <r>
    <s v="Id1594"/>
    <n v="21.78"/>
    <n v="9.31"/>
    <s v="yes"/>
    <s v="No"/>
    <s v="No"/>
    <n v="0"/>
    <s v="No"/>
    <x v="2"/>
    <x v="0"/>
    <n v="13725.47"/>
  </r>
  <r>
    <s v="Id1595"/>
    <n v="23.75"/>
    <n v="5.03"/>
    <s v="No"/>
    <s v="No"/>
    <s v="No"/>
    <n v="1"/>
    <s v="No"/>
    <x v="2"/>
    <x v="2"/>
    <n v="13726.21"/>
  </r>
  <r>
    <s v="Id1596"/>
    <n v="33.21"/>
    <n v="5.07"/>
    <s v="yes"/>
    <s v="No"/>
    <s v="No"/>
    <n v="1"/>
    <s v="No"/>
    <x v="0"/>
    <x v="2"/>
    <n v="13746.74"/>
  </r>
  <r>
    <s v="Id1597"/>
    <n v="17.7"/>
    <n v="10.42"/>
    <s v="yes"/>
    <s v="No"/>
    <s v="No"/>
    <n v="2"/>
    <s v="No"/>
    <x v="4"/>
    <x v="0"/>
    <n v="13747.87"/>
  </r>
  <r>
    <s v="Id1598"/>
    <n v="17.2"/>
    <n v="6.45"/>
    <s v="No"/>
    <s v="No"/>
    <s v="No"/>
    <n v="2"/>
    <s v="No"/>
    <x v="4"/>
    <x v="0"/>
    <n v="13770.1"/>
  </r>
  <r>
    <s v="Id1599"/>
    <n v="19.21"/>
    <n v="5.52"/>
    <s v="No"/>
    <s v="No"/>
    <s v="No"/>
    <n v="2"/>
    <s v="No"/>
    <x v="2"/>
    <x v="2"/>
    <n v="13801.61"/>
  </r>
  <r>
    <s v="Id1600"/>
    <n v="23.2"/>
    <n v="4.41"/>
    <s v="No"/>
    <s v="No"/>
    <s v="Yes"/>
    <n v="1"/>
    <s v="No"/>
    <x v="2"/>
    <x v="2"/>
    <n v="13819.49"/>
  </r>
  <r>
    <s v="Id1601"/>
    <n v="32.5"/>
    <n v="4.6900000000000004"/>
    <s v="yes"/>
    <s v="No"/>
    <s v="Yes"/>
    <n v="1"/>
    <s v="No"/>
    <x v="0"/>
    <x v="2"/>
    <n v="13822.8"/>
  </r>
  <r>
    <s v="Id1602"/>
    <n v="20.9"/>
    <n v="6.94"/>
    <s v="No"/>
    <s v="No"/>
    <s v="No"/>
    <n v="0"/>
    <s v="No"/>
    <x v="2"/>
    <x v="0"/>
    <n v="13831.12"/>
  </r>
  <r>
    <s v="Id1603"/>
    <n v="19.11"/>
    <n v="4.3499999999999996"/>
    <s v="No"/>
    <s v="No"/>
    <s v="No"/>
    <n v="2"/>
    <s v="No"/>
    <x v="2"/>
    <x v="2"/>
    <n v="13844.51"/>
  </r>
  <r>
    <s v="Id1604"/>
    <n v="31.17"/>
    <n v="5.28"/>
    <s v="No"/>
    <s v="No"/>
    <s v="No"/>
    <n v="1"/>
    <s v="No"/>
    <x v="0"/>
    <x v="2"/>
    <n v="13844.8"/>
  </r>
  <r>
    <s v="Id1605"/>
    <n v="36.08"/>
    <n v="4.29"/>
    <s v="No"/>
    <s v="No"/>
    <s v="No"/>
    <n v="0"/>
    <s v="No"/>
    <x v="0"/>
    <x v="2"/>
    <n v="13874.89"/>
  </r>
  <r>
    <s v="Id1606"/>
    <n v="28.024999999999999"/>
    <n v="5.69"/>
    <s v="yes"/>
    <s v="No"/>
    <s v="No"/>
    <n v="0"/>
    <s v="No"/>
    <x v="1"/>
    <x v="2"/>
    <n v="13880.95"/>
  </r>
  <r>
    <s v="Id1607"/>
    <n v="24.32"/>
    <n v="5.56"/>
    <s v="yes"/>
    <s v="No"/>
    <s v="No"/>
    <n v="0"/>
    <s v="No"/>
    <x v="2"/>
    <x v="2"/>
    <n v="13886.4"/>
  </r>
  <r>
    <s v="Id1608"/>
    <n v="38"/>
    <n v="5.41"/>
    <s v="yes"/>
    <s v="No"/>
    <s v="No"/>
    <n v="1"/>
    <s v="No"/>
    <x v="0"/>
    <x v="2"/>
    <n v="13887.2"/>
  </r>
  <r>
    <s v="Id1609"/>
    <n v="31.6"/>
    <n v="10.85"/>
    <s v="yes"/>
    <s v="No"/>
    <s v="No"/>
    <n v="0"/>
    <s v="No"/>
    <x v="0"/>
    <x v="0"/>
    <n v="13887.97"/>
  </r>
  <r>
    <s v="Id1610"/>
    <n v="31.02"/>
    <n v="11.63"/>
    <s v="yes"/>
    <s v="No"/>
    <s v="No"/>
    <n v="0"/>
    <s v="No"/>
    <x v="0"/>
    <x v="0"/>
    <n v="13919.82"/>
  </r>
  <r>
    <s v="Id1611"/>
    <n v="29.26"/>
    <n v="5.68"/>
    <s v="yes"/>
    <s v="No"/>
    <s v="No"/>
    <n v="1"/>
    <s v="No"/>
    <x v="1"/>
    <x v="2"/>
    <n v="13937.67"/>
  </r>
  <r>
    <s v="Id1612"/>
    <n v="15.09"/>
    <n v="7.59"/>
    <s v="yes"/>
    <s v="No"/>
    <s v="No"/>
    <n v="2"/>
    <s v="No"/>
    <x v="4"/>
    <x v="0"/>
    <n v="13974.46"/>
  </r>
  <r>
    <s v="Id1613"/>
    <n v="22.63"/>
    <n v="5.09"/>
    <s v="yes"/>
    <s v="No"/>
    <s v="No"/>
    <n v="0"/>
    <s v="No"/>
    <x v="2"/>
    <x v="2"/>
    <n v="13979.45"/>
  </r>
  <r>
    <s v="Id1614"/>
    <n v="23.46"/>
    <n v="4.21"/>
    <s v="No"/>
    <s v="No"/>
    <s v="No"/>
    <n v="1"/>
    <s v="No"/>
    <x v="2"/>
    <x v="2"/>
    <n v="13981.85"/>
  </r>
  <r>
    <s v="Id1615"/>
    <n v="22.56"/>
    <n v="4.34"/>
    <s v="yes"/>
    <s v="No"/>
    <s v="No"/>
    <n v="0"/>
    <s v="No"/>
    <x v="2"/>
    <x v="2"/>
    <n v="14001.13"/>
  </r>
  <r>
    <s v="Id1616"/>
    <n v="19.28"/>
    <n v="11.85"/>
    <s v="No"/>
    <s v="No"/>
    <s v="No"/>
    <n v="2"/>
    <s v="No"/>
    <x v="2"/>
    <x v="0"/>
    <n v="14001.29"/>
  </r>
  <r>
    <s v="Id1617"/>
    <n v="15.37"/>
    <n v="9.61"/>
    <s v="yes"/>
    <s v="No"/>
    <s v="No"/>
    <n v="2"/>
    <s v="No"/>
    <x v="4"/>
    <x v="0"/>
    <n v="14007.22"/>
  </r>
  <r>
    <s v="Id1618"/>
    <n v="18.71"/>
    <n v="5.29"/>
    <s v="yes"/>
    <s v="No"/>
    <s v="No"/>
    <n v="0"/>
    <s v="No"/>
    <x v="2"/>
    <x v="2"/>
    <n v="14043.48"/>
  </r>
  <r>
    <s v="Id1619"/>
    <n v="20.61"/>
    <n v="6.89"/>
    <s v="No"/>
    <s v="No"/>
    <s v="No"/>
    <n v="0"/>
    <s v="No"/>
    <x v="2"/>
    <x v="0"/>
    <n v="14081.93"/>
  </r>
  <r>
    <s v="Id1620"/>
    <n v="15.99"/>
    <n v="4.57"/>
    <s v="yes"/>
    <s v="No"/>
    <s v="Yes"/>
    <n v="1"/>
    <s v="No"/>
    <x v="4"/>
    <x v="2"/>
    <n v="14098.07"/>
  </r>
  <r>
    <s v="Id1621"/>
    <n v="33.155000000000001"/>
    <n v="4.32"/>
    <s v="No"/>
    <s v="No"/>
    <s v="No"/>
    <n v="0"/>
    <s v="No"/>
    <x v="0"/>
    <x v="2"/>
    <n v="14119.62"/>
  </r>
  <r>
    <s v="Id1622"/>
    <n v="26.22"/>
    <n v="5.57"/>
    <s v="yes"/>
    <s v="No"/>
    <s v="Yes"/>
    <n v="1"/>
    <s v="No"/>
    <x v="1"/>
    <x v="2"/>
    <n v="14133.04"/>
  </r>
  <r>
    <s v="Id1623"/>
    <n v="21.85"/>
    <n v="5.26"/>
    <s v="yes"/>
    <s v="No"/>
    <s v="Yes"/>
    <n v="1"/>
    <s v="No"/>
    <x v="2"/>
    <x v="2"/>
    <n v="14152.46"/>
  </r>
  <r>
    <s v="Id1624"/>
    <n v="30.495000000000001"/>
    <n v="6.25"/>
    <s v="No"/>
    <s v="No"/>
    <s v="No"/>
    <n v="0"/>
    <s v="No"/>
    <x v="0"/>
    <x v="1"/>
    <n v="14193.55"/>
  </r>
  <r>
    <s v="Id1625"/>
    <n v="34.104999999999997"/>
    <n v="5.67"/>
    <s v="yes"/>
    <s v="No"/>
    <s v="No"/>
    <n v="0"/>
    <s v="No"/>
    <x v="0"/>
    <x v="2"/>
    <n v="14209.4"/>
  </r>
  <r>
    <s v="Id1626"/>
    <n v="32.770000000000003"/>
    <n v="4.42"/>
    <s v="yes"/>
    <s v="No"/>
    <s v="No"/>
    <n v="1"/>
    <s v="No"/>
    <x v="0"/>
    <x v="2"/>
    <n v="14210.54"/>
  </r>
  <r>
    <s v="Id1627"/>
    <n v="16.850000000000001"/>
    <n v="11.75"/>
    <s v="yes"/>
    <s v="No"/>
    <s v="No"/>
    <n v="2"/>
    <s v="No"/>
    <x v="4"/>
    <x v="0"/>
    <n v="14235.07"/>
  </r>
  <r>
    <s v="Id1628"/>
    <n v="34.700000000000003"/>
    <n v="6.06"/>
    <s v="No"/>
    <s v="No"/>
    <s v="No"/>
    <n v="1"/>
    <s v="No"/>
    <x v="0"/>
    <x v="1"/>
    <n v="14254.61"/>
  </r>
  <r>
    <s v="Id1629"/>
    <n v="37.049999999999997"/>
    <n v="5.48"/>
    <s v="No"/>
    <s v="No"/>
    <s v="No"/>
    <n v="1"/>
    <s v="No"/>
    <x v="0"/>
    <x v="2"/>
    <n v="14256.19"/>
  </r>
  <r>
    <s v="Id1630"/>
    <n v="18.78"/>
    <n v="4.45"/>
    <s v="No"/>
    <s v="No"/>
    <s v="Yes"/>
    <n v="1"/>
    <s v="No"/>
    <x v="2"/>
    <x v="2"/>
    <n v="14256.79"/>
  </r>
  <r>
    <s v="Id1631"/>
    <n v="28.024999999999999"/>
    <n v="5"/>
    <s v="No"/>
    <s v="No"/>
    <s v="No"/>
    <n v="1"/>
    <s v="No"/>
    <x v="1"/>
    <x v="2"/>
    <n v="14258.33"/>
  </r>
  <r>
    <s v="Id1632"/>
    <n v="35.090000000000003"/>
    <n v="5.84"/>
    <s v="No"/>
    <s v="No"/>
    <s v="No"/>
    <n v="0"/>
    <s v="No"/>
    <x v="0"/>
    <x v="1"/>
    <n v="14283.46"/>
  </r>
  <r>
    <s v="Id1633"/>
    <n v="34.42"/>
    <n v="5.21"/>
    <s v="yes"/>
    <s v="No"/>
    <s v="No"/>
    <n v="0"/>
    <s v="No"/>
    <x v="0"/>
    <x v="2"/>
    <n v="14285.9"/>
  </r>
  <r>
    <s v="Id1634"/>
    <n v="29.4"/>
    <n v="4.26"/>
    <s v="No"/>
    <s v="No"/>
    <s v="No"/>
    <n v="0"/>
    <s v="No"/>
    <x v="1"/>
    <x v="2"/>
    <n v="14313.85"/>
  </r>
  <r>
    <s v="Id1635"/>
    <n v="21.31"/>
    <n v="4.17"/>
    <s v="No"/>
    <s v="No"/>
    <s v="No"/>
    <n v="0"/>
    <s v="No"/>
    <x v="2"/>
    <x v="2"/>
    <n v="14319.03"/>
  </r>
  <r>
    <s v="Id1636"/>
    <n v="19.559999999999999"/>
    <n v="11.96"/>
    <s v="No"/>
    <s v="No"/>
    <s v="No"/>
    <n v="0"/>
    <s v="No"/>
    <x v="2"/>
    <x v="0"/>
    <n v="14337.91"/>
  </r>
  <r>
    <s v="Id1637"/>
    <n v="37.335000000000001"/>
    <n v="6.26"/>
    <s v="yes"/>
    <s v="No"/>
    <s v="No"/>
    <n v="1"/>
    <s v="No"/>
    <x v="0"/>
    <x v="1"/>
    <n v="14349.85"/>
  </r>
  <r>
    <s v="Id1638"/>
    <n v="19.53"/>
    <n v="11.68"/>
    <s v="No"/>
    <s v="No"/>
    <s v="No"/>
    <n v="0"/>
    <s v="No"/>
    <x v="2"/>
    <x v="0"/>
    <n v="14355.43"/>
  </r>
  <r>
    <s v="Id1639"/>
    <n v="34.1"/>
    <n v="5.16"/>
    <s v="No"/>
    <s v="No"/>
    <s v="No"/>
    <n v="0"/>
    <s v="No"/>
    <x v="0"/>
    <x v="2"/>
    <n v="14358.36"/>
  </r>
  <r>
    <s v="Id1640"/>
    <n v="16.5"/>
    <n v="6.9"/>
    <s v="yes"/>
    <s v="No"/>
    <s v="No"/>
    <n v="2"/>
    <s v="No"/>
    <x v="4"/>
    <x v="0"/>
    <n v="14382.71"/>
  </r>
  <r>
    <s v="Id1641"/>
    <n v="30.69"/>
    <n v="4.83"/>
    <s v="No"/>
    <s v="No"/>
    <s v="No"/>
    <n v="1"/>
    <s v="No"/>
    <x v="0"/>
    <x v="2"/>
    <n v="14394.4"/>
  </r>
  <r>
    <s v="Id1642"/>
    <n v="28.93"/>
    <n v="4.87"/>
    <s v="No"/>
    <s v="No"/>
    <s v="No"/>
    <n v="1"/>
    <s v="No"/>
    <x v="1"/>
    <x v="2"/>
    <n v="14394.56"/>
  </r>
  <r>
    <s v="Id1643"/>
    <n v="38.9"/>
    <n v="4.28"/>
    <s v="No"/>
    <s v="No"/>
    <s v="No"/>
    <n v="0"/>
    <s v="No"/>
    <x v="0"/>
    <x v="2"/>
    <n v="14410.93"/>
  </r>
  <r>
    <s v="Id1644"/>
    <n v="26.9"/>
    <n v="4.07"/>
    <s v="No"/>
    <s v="No"/>
    <s v="No"/>
    <n v="0"/>
    <s v="No"/>
    <x v="1"/>
    <x v="2"/>
    <n v="14418.28"/>
  </r>
  <r>
    <s v="Id1645"/>
    <n v="24.86"/>
    <n v="6.23"/>
    <s v="No"/>
    <s v="No"/>
    <s v="No"/>
    <n v="0"/>
    <s v="No"/>
    <x v="2"/>
    <x v="1"/>
    <n v="14426.07"/>
  </r>
  <r>
    <s v="Id1646"/>
    <n v="39.14"/>
    <n v="6.24"/>
    <s v="No"/>
    <s v="yes"/>
    <s v="No"/>
    <n v="1"/>
    <s v="No"/>
    <x v="0"/>
    <x v="1"/>
    <n v="14426.66"/>
  </r>
  <r>
    <s v="Id1647"/>
    <n v="39.799999999999997"/>
    <n v="6.17"/>
    <s v="No"/>
    <s v="No"/>
    <s v="Yes"/>
    <n v="1"/>
    <s v="No"/>
    <x v="0"/>
    <x v="1"/>
    <n v="14427.63"/>
  </r>
  <r>
    <s v="Id1648"/>
    <n v="34.32"/>
    <n v="5.16"/>
    <s v="No"/>
    <s v="No"/>
    <s v="No"/>
    <n v="1"/>
    <s v="No"/>
    <x v="0"/>
    <x v="2"/>
    <n v="14449.85"/>
  </r>
  <r>
    <s v="Id1649"/>
    <n v="32.51"/>
    <n v="4.3"/>
    <s v="No"/>
    <s v="No"/>
    <s v="No"/>
    <n v="0"/>
    <s v="No"/>
    <x v="0"/>
    <x v="2"/>
    <n v="14451.84"/>
  </r>
  <r>
    <s v="Id1650"/>
    <n v="30.71"/>
    <n v="6.14"/>
    <s v="No"/>
    <s v="No"/>
    <s v="Yes"/>
    <n v="1"/>
    <s v="No"/>
    <x v="0"/>
    <x v="1"/>
    <n v="14455.64"/>
  </r>
  <r>
    <s v="Id1651"/>
    <n v="28.9"/>
    <n v="5.36"/>
    <s v="No"/>
    <s v="No"/>
    <s v="No"/>
    <n v="1"/>
    <s v="No"/>
    <x v="1"/>
    <x v="2"/>
    <n v="14470.01"/>
  </r>
  <r>
    <s v="Id1652"/>
    <n v="36.19"/>
    <n v="4.3"/>
    <s v="No"/>
    <s v="No"/>
    <s v="No"/>
    <n v="0"/>
    <s v="No"/>
    <x v="0"/>
    <x v="2"/>
    <n v="14474.68"/>
  </r>
  <r>
    <s v="Id1653"/>
    <n v="29.6"/>
    <n v="4.09"/>
    <s v="No"/>
    <s v="No"/>
    <s v="No"/>
    <n v="0"/>
    <s v="No"/>
    <x v="1"/>
    <x v="2"/>
    <n v="14478.33"/>
  </r>
  <r>
    <s v="Id1654"/>
    <n v="30.95"/>
    <n v="6.27"/>
    <s v="No"/>
    <s v="No"/>
    <s v="Yes"/>
    <n v="1"/>
    <s v="No"/>
    <x v="0"/>
    <x v="1"/>
    <n v="14507.46"/>
  </r>
  <r>
    <s v="Id1655"/>
    <n v="19.95"/>
    <n v="5.39"/>
    <s v="No"/>
    <s v="No"/>
    <s v="No"/>
    <n v="1"/>
    <s v="No"/>
    <x v="2"/>
    <x v="2"/>
    <n v="14547.26"/>
  </r>
  <r>
    <s v="Id1656"/>
    <n v="23.65"/>
    <n v="5.75"/>
    <s v="yes"/>
    <s v="No"/>
    <s v="No"/>
    <n v="0"/>
    <s v="No"/>
    <x v="2"/>
    <x v="1"/>
    <n v="14571.89"/>
  </r>
  <r>
    <s v="Id1657"/>
    <n v="43.34"/>
    <n v="4.91"/>
    <s v="No"/>
    <s v="No"/>
    <s v="No"/>
    <n v="1"/>
    <s v="No"/>
    <x v="0"/>
    <x v="2"/>
    <n v="14574.64"/>
  </r>
  <r>
    <s v="Id1658"/>
    <n v="31.98"/>
    <n v="4.46"/>
    <s v="yes"/>
    <s v="No"/>
    <s v="No"/>
    <n v="1"/>
    <s v="No"/>
    <x v="0"/>
    <x v="2"/>
    <n v="14590.63"/>
  </r>
  <r>
    <s v="Id1659"/>
    <n v="35.86"/>
    <n v="6.22"/>
    <s v="No"/>
    <s v="No"/>
    <s v="No"/>
    <n v="1"/>
    <s v="No"/>
    <x v="0"/>
    <x v="1"/>
    <n v="14600.62"/>
  </r>
  <r>
    <s v="Id1660"/>
    <n v="15.2"/>
    <n v="8.82"/>
    <s v="No"/>
    <s v="No"/>
    <s v="No"/>
    <n v="0"/>
    <s v="No"/>
    <x v="4"/>
    <x v="0"/>
    <n v="14612.33"/>
  </r>
  <r>
    <s v="Id1661"/>
    <n v="37.200000000000003"/>
    <n v="10.14"/>
    <s v="No"/>
    <s v="No"/>
    <s v="No"/>
    <n v="0"/>
    <s v="No"/>
    <x v="0"/>
    <x v="0"/>
    <n v="14630.52"/>
  </r>
  <r>
    <s v="Id1662"/>
    <n v="17.91"/>
    <n v="4.66"/>
    <s v="No"/>
    <s v="No"/>
    <s v="No"/>
    <n v="2"/>
    <s v="No"/>
    <x v="4"/>
    <x v="2"/>
    <n v="14640.35"/>
  </r>
  <r>
    <s v="Id1663"/>
    <n v="20.76"/>
    <n v="6.26"/>
    <s v="No"/>
    <s v="No"/>
    <s v="No"/>
    <n v="0"/>
    <s v="No"/>
    <x v="2"/>
    <x v="1"/>
    <n v="14657.2"/>
  </r>
  <r>
    <s v="Id1664"/>
    <n v="38.99"/>
    <n v="5.21"/>
    <s v="No"/>
    <s v="yes"/>
    <s v="No"/>
    <n v="1"/>
    <s v="No"/>
    <x v="0"/>
    <x v="2"/>
    <n v="14665.75"/>
  </r>
  <r>
    <s v="Id1665"/>
    <n v="42.655000000000001"/>
    <n v="5.94"/>
    <s v="yes"/>
    <s v="No"/>
    <s v="Yes"/>
    <n v="1"/>
    <s v="No"/>
    <x v="0"/>
    <x v="1"/>
    <n v="14692.67"/>
  </r>
  <r>
    <s v="Id1666"/>
    <n v="30.57"/>
    <n v="5.34"/>
    <s v="No"/>
    <s v="No"/>
    <s v="Yes"/>
    <n v="1"/>
    <s v="No"/>
    <x v="0"/>
    <x v="2"/>
    <n v="14696.77"/>
  </r>
  <r>
    <s v="Id1667"/>
    <n v="17.7"/>
    <n v="6.38"/>
    <s v="No"/>
    <s v="No"/>
    <s v="No"/>
    <n v="2"/>
    <s v="No"/>
    <x v="4"/>
    <x v="1"/>
    <n v="14711.74"/>
  </r>
  <r>
    <s v="Id1668"/>
    <n v="34.770000000000003"/>
    <n v="4.47"/>
    <s v="No"/>
    <s v="No"/>
    <s v="No"/>
    <n v="1"/>
    <s v="No"/>
    <x v="0"/>
    <x v="2"/>
    <n v="14738.43"/>
  </r>
  <r>
    <s v="Id1669"/>
    <n v="16.88"/>
    <n v="9.9600000000000009"/>
    <s v="No"/>
    <s v="No"/>
    <s v="No"/>
    <n v="0"/>
    <s v="No"/>
    <x v="4"/>
    <x v="0"/>
    <n v="14750.42"/>
  </r>
  <r>
    <s v="Id1670"/>
    <n v="40.26"/>
    <n v="9.92"/>
    <s v="yes"/>
    <s v="No"/>
    <s v="No"/>
    <n v="0"/>
    <s v="No"/>
    <x v="0"/>
    <x v="0"/>
    <n v="14819"/>
  </r>
  <r>
    <s v="Id1671"/>
    <n v="25.6"/>
    <n v="6.03"/>
    <s v="No"/>
    <s v="No"/>
    <s v="Yes"/>
    <n v="1"/>
    <s v="No"/>
    <x v="1"/>
    <x v="1"/>
    <n v="14839.34"/>
  </r>
  <r>
    <s v="Id1672"/>
    <n v="33.549999999999997"/>
    <n v="10.9"/>
    <s v="yes"/>
    <s v="No"/>
    <s v="No"/>
    <n v="0"/>
    <s v="No"/>
    <x v="0"/>
    <x v="0"/>
    <n v="14843.96"/>
  </r>
  <r>
    <s v="Id1673"/>
    <n v="16.690000000000001"/>
    <n v="10.66"/>
    <s v="No"/>
    <s v="No"/>
    <s v="No"/>
    <n v="0"/>
    <s v="No"/>
    <x v="4"/>
    <x v="0"/>
    <n v="14847.63"/>
  </r>
  <r>
    <s v="Id1674"/>
    <n v="19.95"/>
    <n v="4.05"/>
    <s v="No"/>
    <s v="No"/>
    <s v="No"/>
    <n v="1"/>
    <s v="No"/>
    <x v="2"/>
    <x v="2"/>
    <n v="14901.52"/>
  </r>
  <r>
    <s v="Id1675"/>
    <n v="17.55"/>
    <n v="4.2300000000000004"/>
    <s v="No"/>
    <s v="No"/>
    <s v="No"/>
    <n v="2"/>
    <s v="No"/>
    <x v="4"/>
    <x v="2"/>
    <n v="14908.27"/>
  </r>
  <r>
    <s v="Id1676"/>
    <n v="22.01"/>
    <n v="5.01"/>
    <s v="No"/>
    <s v="No"/>
    <s v="No"/>
    <n v="1"/>
    <s v="No"/>
    <x v="2"/>
    <x v="2"/>
    <n v="14926.97"/>
  </r>
  <r>
    <s v="Id1677"/>
    <n v="41.8"/>
    <n v="5.82"/>
    <s v="yes"/>
    <s v="No"/>
    <s v="Yes"/>
    <n v="1"/>
    <s v="No"/>
    <x v="0"/>
    <x v="1"/>
    <n v="14945.34"/>
  </r>
  <r>
    <s v="Id1678"/>
    <n v="19.170000000000002"/>
    <n v="7.94"/>
    <s v="No"/>
    <s v="No"/>
    <s v="No"/>
    <n v="0"/>
    <s v="No"/>
    <x v="2"/>
    <x v="0"/>
    <n v="14988.43"/>
  </r>
  <r>
    <s v="Id1679"/>
    <n v="32.799999999999997"/>
    <n v="6.16"/>
    <s v="yes"/>
    <s v="No"/>
    <s v="Yes"/>
    <n v="1"/>
    <s v="No"/>
    <x v="0"/>
    <x v="1"/>
    <n v="15006.58"/>
  </r>
  <r>
    <s v="Id1680"/>
    <n v="35.814999999999998"/>
    <n v="4.1500000000000004"/>
    <s v="No"/>
    <s v="No"/>
    <s v="No"/>
    <n v="1"/>
    <s v="No"/>
    <x v="0"/>
    <x v="2"/>
    <n v="15019.76"/>
  </r>
  <r>
    <s v="Id1681"/>
    <n v="24.3"/>
    <n v="6.23"/>
    <s v="No"/>
    <s v="No"/>
    <s v="No"/>
    <n v="0"/>
    <s v="No"/>
    <x v="2"/>
    <x v="1"/>
    <n v="15025.76"/>
  </r>
  <r>
    <s v="Id1682"/>
    <n v="19.059999999999999"/>
    <n v="7.41"/>
    <s v="No"/>
    <s v="No"/>
    <s v="No"/>
    <n v="0"/>
    <s v="No"/>
    <x v="2"/>
    <x v="0"/>
    <n v="15026.3"/>
  </r>
  <r>
    <s v="Id1683"/>
    <n v="33.25"/>
    <n v="5.62"/>
    <s v="yes"/>
    <s v="No"/>
    <s v="No"/>
    <n v="1"/>
    <s v="No"/>
    <x v="0"/>
    <x v="2"/>
    <n v="15038.51"/>
  </r>
  <r>
    <s v="Id1684"/>
    <n v="21.37"/>
    <n v="4.54"/>
    <s v="yes"/>
    <s v="No"/>
    <s v="Yes"/>
    <n v="1"/>
    <s v="No"/>
    <x v="2"/>
    <x v="2"/>
    <n v="15052.68"/>
  </r>
  <r>
    <s v="Id1685"/>
    <n v="34.43"/>
    <n v="8.6199999999999992"/>
    <s v="yes"/>
    <s v="No"/>
    <s v="No"/>
    <n v="1"/>
    <s v="No"/>
    <x v="0"/>
    <x v="0"/>
    <n v="15090.35"/>
  </r>
  <r>
    <s v="Id1686"/>
    <n v="20.86"/>
    <n v="4.3600000000000003"/>
    <s v="yes"/>
    <s v="No"/>
    <s v="No"/>
    <n v="0"/>
    <s v="No"/>
    <x v="2"/>
    <x v="2"/>
    <n v="15103.69"/>
  </r>
  <r>
    <s v="Id1687"/>
    <n v="18.34"/>
    <n v="10.01"/>
    <s v="No"/>
    <s v="No"/>
    <s v="No"/>
    <n v="0"/>
    <s v="No"/>
    <x v="4"/>
    <x v="0"/>
    <n v="15123.19"/>
  </r>
  <r>
    <s v="Id1688"/>
    <n v="34.15"/>
    <n v="5.42"/>
    <s v="No"/>
    <s v="No"/>
    <s v="No"/>
    <n v="0"/>
    <s v="No"/>
    <x v="0"/>
    <x v="2"/>
    <n v="15150.44"/>
  </r>
  <r>
    <s v="Id1689"/>
    <n v="18.350000000000001"/>
    <n v="5.12"/>
    <s v="No"/>
    <s v="No"/>
    <s v="No"/>
    <n v="0"/>
    <s v="No"/>
    <x v="4"/>
    <x v="2"/>
    <n v="15161.25"/>
  </r>
  <r>
    <s v="Id1690"/>
    <n v="22.13"/>
    <n v="9.1999999999999993"/>
    <s v="yes"/>
    <s v="No"/>
    <s v="No"/>
    <n v="0"/>
    <s v="No"/>
    <x v="2"/>
    <x v="0"/>
    <n v="15161.53"/>
  </r>
  <r>
    <s v="Id1691"/>
    <n v="22.51"/>
    <n v="6.08"/>
    <s v="yes"/>
    <s v="No"/>
    <s v="No"/>
    <n v="1"/>
    <s v="No"/>
    <x v="2"/>
    <x v="1"/>
    <n v="15170.07"/>
  </r>
  <r>
    <s v="Id1692"/>
    <n v="31"/>
    <n v="4.7699999999999996"/>
    <s v="No"/>
    <s v="No"/>
    <s v="No"/>
    <n v="1"/>
    <s v="No"/>
    <x v="0"/>
    <x v="2"/>
    <n v="15174.81"/>
  </r>
  <r>
    <s v="Id1693"/>
    <n v="28.27"/>
    <n v="4.62"/>
    <s v="No"/>
    <s v="No"/>
    <s v="No"/>
    <n v="1"/>
    <s v="No"/>
    <x v="1"/>
    <x v="2"/>
    <n v="15207.92"/>
  </r>
  <r>
    <s v="Id1694"/>
    <n v="29.92"/>
    <n v="9.07"/>
    <s v="yes"/>
    <s v="No"/>
    <s v="No"/>
    <n v="1"/>
    <s v="No"/>
    <x v="3"/>
    <x v="0"/>
    <n v="15230.32"/>
  </r>
  <r>
    <s v="Id1695"/>
    <n v="25.9"/>
    <n v="9.1199999999999992"/>
    <s v="yes"/>
    <s v="No"/>
    <s v="No"/>
    <n v="1"/>
    <s v="No"/>
    <x v="1"/>
    <x v="0"/>
    <n v="15260.52"/>
  </r>
  <r>
    <s v="Id1696"/>
    <n v="27.74"/>
    <n v="7.32"/>
    <s v="yes"/>
    <s v="No"/>
    <s v="No"/>
    <n v="1"/>
    <s v="No"/>
    <x v="1"/>
    <x v="0"/>
    <n v="15322.77"/>
  </r>
  <r>
    <s v="Id1697"/>
    <n v="17.260000000000002"/>
    <n v="11.73"/>
    <s v="No"/>
    <s v="No"/>
    <s v="No"/>
    <n v="2"/>
    <s v="No"/>
    <x v="4"/>
    <x v="0"/>
    <n v="15359.1"/>
  </r>
  <r>
    <s v="Id1698"/>
    <n v="19.855"/>
    <n v="6.64"/>
    <s v="yes"/>
    <s v="No"/>
    <s v="No"/>
    <n v="1"/>
    <s v="No"/>
    <x v="2"/>
    <x v="0"/>
    <n v="15361.5"/>
  </r>
  <r>
    <s v="Id1699"/>
    <n v="41.69"/>
    <n v="5.78"/>
    <s v="No"/>
    <s v="No"/>
    <s v="No"/>
    <n v="0"/>
    <s v="No"/>
    <x v="0"/>
    <x v="1"/>
    <n v="15363.77"/>
  </r>
  <r>
    <s v="Id1700"/>
    <n v="16.12"/>
    <n v="10.45"/>
    <s v="No"/>
    <s v="No"/>
    <s v="No"/>
    <n v="0"/>
    <s v="No"/>
    <x v="4"/>
    <x v="0"/>
    <n v="15368.22"/>
  </r>
  <r>
    <s v="Id1701"/>
    <n v="37.43"/>
    <n v="4.5199999999999996"/>
    <s v="No"/>
    <s v="No"/>
    <s v="No"/>
    <n v="1"/>
    <s v="No"/>
    <x v="0"/>
    <x v="2"/>
    <n v="15377.77"/>
  </r>
  <r>
    <s v="Id1702"/>
    <n v="31.065000000000001"/>
    <n v="5.71"/>
    <s v="No"/>
    <s v="No"/>
    <s v="No"/>
    <n v="0"/>
    <s v="No"/>
    <x v="0"/>
    <x v="1"/>
    <n v="15440.2"/>
  </r>
  <r>
    <s v="Id1703"/>
    <n v="25.08"/>
    <n v="4.7699999999999996"/>
    <s v="No"/>
    <s v="No"/>
    <s v="No"/>
    <n v="0"/>
    <s v="No"/>
    <x v="1"/>
    <x v="2"/>
    <n v="15450.48"/>
  </r>
  <r>
    <s v="Id1704"/>
    <n v="15.2"/>
    <n v="7.81"/>
    <s v="yes"/>
    <s v="No"/>
    <s v="No"/>
    <n v="1"/>
    <s v="No"/>
    <x v="4"/>
    <x v="0"/>
    <n v="15518.18"/>
  </r>
  <r>
    <s v="Id1705"/>
    <n v="22.34"/>
    <n v="5.19"/>
    <s v="yes"/>
    <s v="No"/>
    <s v="No"/>
    <n v="0"/>
    <s v="No"/>
    <x v="2"/>
    <x v="2"/>
    <n v="15532.16"/>
  </r>
  <r>
    <s v="Id1706"/>
    <n v="40.15"/>
    <n v="5.93"/>
    <s v="No"/>
    <s v="No"/>
    <s v="No"/>
    <n v="1"/>
    <s v="No"/>
    <x v="0"/>
    <x v="1"/>
    <n v="15555.19"/>
  </r>
  <r>
    <s v="Id1707"/>
    <n v="37.729999999999997"/>
    <n v="6.29"/>
    <s v="No"/>
    <s v="No"/>
    <s v="No"/>
    <n v="1"/>
    <s v="No"/>
    <x v="0"/>
    <x v="1"/>
    <n v="15556.67"/>
  </r>
  <r>
    <s v="Id1708"/>
    <n v="25.35"/>
    <n v="4.9000000000000004"/>
    <s v="No"/>
    <s v="No"/>
    <s v="No"/>
    <n v="0"/>
    <s v="No"/>
    <x v="1"/>
    <x v="2"/>
    <n v="15608.58"/>
  </r>
  <r>
    <s v="Id1709"/>
    <n v="26.41"/>
    <n v="5.07"/>
    <s v="yes"/>
    <s v="No"/>
    <s v="No"/>
    <n v="1"/>
    <s v="No"/>
    <x v="1"/>
    <x v="2"/>
    <n v="15612.19"/>
  </r>
  <r>
    <s v="Id1710"/>
    <n v="27.6"/>
    <n v="5.33"/>
    <s v="No"/>
    <s v="No"/>
    <s v="No"/>
    <n v="1"/>
    <s v="No"/>
    <x v="1"/>
    <x v="2"/>
    <n v="15646.28"/>
  </r>
  <r>
    <s v="Id1711"/>
    <n v="33.82"/>
    <n v="8.93"/>
    <s v="yes"/>
    <s v="No"/>
    <s v="No"/>
    <n v="1"/>
    <s v="No"/>
    <x v="0"/>
    <x v="0"/>
    <n v="15670.3"/>
  </r>
  <r>
    <s v="Id1712"/>
    <n v="32.9"/>
    <n v="4.3499999999999996"/>
    <s v="No"/>
    <s v="No"/>
    <s v="No"/>
    <n v="0"/>
    <s v="No"/>
    <x v="0"/>
    <x v="2"/>
    <n v="15698.86"/>
  </r>
  <r>
    <s v="Id1713"/>
    <n v="30.875"/>
    <n v="9.5399999999999991"/>
    <s v="yes"/>
    <s v="No"/>
    <s v="No"/>
    <n v="1"/>
    <s v="No"/>
    <x v="0"/>
    <x v="0"/>
    <n v="15746.62"/>
  </r>
  <r>
    <s v="Id1714"/>
    <n v="32.64"/>
    <n v="5.91"/>
    <s v="No"/>
    <s v="No"/>
    <s v="No"/>
    <n v="0"/>
    <s v="No"/>
    <x v="0"/>
    <x v="1"/>
    <n v="15817.99"/>
  </r>
  <r>
    <s v="Id1715"/>
    <n v="22.135000000000002"/>
    <n v="5.0999999999999996"/>
    <s v="No"/>
    <s v="No"/>
    <s v="No"/>
    <n v="0"/>
    <s v="No"/>
    <x v="2"/>
    <x v="2"/>
    <n v="15820.7"/>
  </r>
  <r>
    <s v="Id1716"/>
    <n v="16.53"/>
    <n v="5.08"/>
    <s v="No"/>
    <s v="No"/>
    <s v="No"/>
    <n v="2"/>
    <s v="No"/>
    <x v="4"/>
    <x v="2"/>
    <n v="15828.82"/>
  </r>
  <r>
    <s v="Id1717"/>
    <n v="32.774999999999999"/>
    <n v="4.75"/>
    <s v="No"/>
    <s v="No"/>
    <s v="No"/>
    <n v="0"/>
    <s v="No"/>
    <x v="0"/>
    <x v="2"/>
    <n v="15840.81"/>
  </r>
  <r>
    <s v="Id1718"/>
    <n v="30.9"/>
    <n v="6.05"/>
    <s v="No"/>
    <s v="No"/>
    <s v="No"/>
    <n v="1"/>
    <s v="No"/>
    <x v="0"/>
    <x v="1"/>
    <n v="15922.29"/>
  </r>
  <r>
    <s v="Id1719"/>
    <n v="15.58"/>
    <n v="11.56"/>
    <s v="No"/>
    <s v="No"/>
    <s v="No"/>
    <n v="0"/>
    <s v="No"/>
    <x v="4"/>
    <x v="0"/>
    <n v="15965.29"/>
  </r>
  <r>
    <s v="Id1720"/>
    <n v="26.315000000000001"/>
    <n v="5.76"/>
    <s v="No"/>
    <s v="No"/>
    <s v="No"/>
    <n v="0"/>
    <s v="No"/>
    <x v="1"/>
    <x v="1"/>
    <n v="15966.19"/>
  </r>
  <r>
    <s v="Id1721"/>
    <n v="35.61"/>
    <n v="5.65"/>
    <s v="No"/>
    <s v="yes"/>
    <s v="No"/>
    <n v="1"/>
    <s v="No"/>
    <x v="0"/>
    <x v="2"/>
    <n v="16059.06"/>
  </r>
  <r>
    <s v="Id1722"/>
    <n v="37.56"/>
    <n v="5.88"/>
    <s v="No"/>
    <s v="yes"/>
    <s v="No"/>
    <n v="1"/>
    <s v="No"/>
    <x v="0"/>
    <x v="1"/>
    <n v="16062.89"/>
  </r>
  <r>
    <s v="Id1723"/>
    <n v="15.49"/>
    <n v="9.6"/>
    <s v="No"/>
    <s v="No"/>
    <s v="No"/>
    <n v="0"/>
    <s v="No"/>
    <x v="4"/>
    <x v="0"/>
    <n v="16069.08"/>
  </r>
  <r>
    <s v="Id1724"/>
    <n v="23.48"/>
    <n v="6.24"/>
    <s v="No"/>
    <s v="No"/>
    <s v="No"/>
    <n v="1"/>
    <s v="No"/>
    <x v="2"/>
    <x v="1"/>
    <n v="16085.13"/>
  </r>
  <r>
    <s v="Id1725"/>
    <n v="30.02"/>
    <n v="7.63"/>
    <s v="yes"/>
    <s v="No"/>
    <s v="No"/>
    <n v="1"/>
    <s v="No"/>
    <x v="0"/>
    <x v="0"/>
    <n v="16097.94"/>
  </r>
  <r>
    <s v="Id1726"/>
    <n v="26.885000000000002"/>
    <n v="8.66"/>
    <s v="yes"/>
    <s v="No"/>
    <s v="No"/>
    <n v="1"/>
    <s v="No"/>
    <x v="1"/>
    <x v="0"/>
    <n v="16115.3"/>
  </r>
  <r>
    <s v="Id1727"/>
    <n v="25.84"/>
    <n v="8.5500000000000007"/>
    <s v="yes"/>
    <s v="No"/>
    <s v="No"/>
    <n v="1"/>
    <s v="No"/>
    <x v="1"/>
    <x v="0"/>
    <n v="16122.65"/>
  </r>
  <r>
    <s v="Id1728"/>
    <n v="27.454999999999998"/>
    <n v="4.54"/>
    <s v="No"/>
    <s v="No"/>
    <s v="No"/>
    <n v="0"/>
    <s v="No"/>
    <x v="1"/>
    <x v="2"/>
    <n v="16138.76"/>
  </r>
  <r>
    <s v="Id1729"/>
    <n v="24.605"/>
    <n v="5.7"/>
    <s v="No"/>
    <s v="No"/>
    <s v="No"/>
    <n v="0"/>
    <s v="No"/>
    <x v="2"/>
    <x v="1"/>
    <n v="16152.04"/>
  </r>
  <r>
    <s v="Id1730"/>
    <n v="30.8"/>
    <n v="5.07"/>
    <s v="No"/>
    <s v="No"/>
    <s v="No"/>
    <n v="0"/>
    <s v="No"/>
    <x v="0"/>
    <x v="2"/>
    <n v="16190.97"/>
  </r>
  <r>
    <s v="Id1731"/>
    <n v="34.799999999999997"/>
    <n v="4.38"/>
    <s v="No"/>
    <s v="No"/>
    <s v="No"/>
    <n v="1"/>
    <s v="No"/>
    <x v="0"/>
    <x v="2"/>
    <n v="16199.1"/>
  </r>
  <r>
    <s v="Id1732"/>
    <n v="34.21"/>
    <n v="4.54"/>
    <s v="No"/>
    <s v="No"/>
    <s v="No"/>
    <n v="1"/>
    <s v="No"/>
    <x v="0"/>
    <x v="2"/>
    <n v="16205.88"/>
  </r>
  <r>
    <s v="Id1733"/>
    <n v="31"/>
    <n v="5.38"/>
    <s v="No"/>
    <s v="No"/>
    <s v="No"/>
    <n v="1"/>
    <s v="No"/>
    <x v="0"/>
    <x v="2"/>
    <n v="16232.85"/>
  </r>
  <r>
    <s v="Id1734"/>
    <n v="26.125"/>
    <n v="5.55"/>
    <s v="No"/>
    <s v="No"/>
    <s v="No"/>
    <n v="1"/>
    <s v="No"/>
    <x v="1"/>
    <x v="2"/>
    <n v="16267.32"/>
  </r>
  <r>
    <s v="Id1735"/>
    <n v="30.13"/>
    <n v="4.03"/>
    <s v="yes"/>
    <s v="No"/>
    <s v="No"/>
    <n v="1"/>
    <s v="No"/>
    <x v="0"/>
    <x v="2"/>
    <n v="16297.85"/>
  </r>
  <r>
    <s v="Id1736"/>
    <n v="34.19"/>
    <n v="4.1900000000000004"/>
    <s v="No"/>
    <s v="No"/>
    <s v="No"/>
    <n v="0"/>
    <s v="No"/>
    <x v="0"/>
    <x v="2"/>
    <n v="16311.05"/>
  </r>
  <r>
    <s v="Id1737"/>
    <n v="22.515000000000001"/>
    <n v="4.37"/>
    <s v="No"/>
    <s v="No"/>
    <s v="Yes"/>
    <n v="1"/>
    <s v="No"/>
    <x v="2"/>
    <x v="2"/>
    <n v="16351.42"/>
  </r>
  <r>
    <s v="Id1738"/>
    <n v="18.239999999999998"/>
    <n v="5.31"/>
    <s v="yes"/>
    <s v="No"/>
    <s v="Yes"/>
    <n v="1"/>
    <s v="No"/>
    <x v="4"/>
    <x v="2"/>
    <n v="16420.490000000002"/>
  </r>
  <r>
    <s v="Id1739"/>
    <n v="37.28"/>
    <n v="4.66"/>
    <s v="No"/>
    <s v="yes"/>
    <s v="No"/>
    <n v="1"/>
    <s v="No"/>
    <x v="0"/>
    <x v="2"/>
    <n v="16450.89"/>
  </r>
  <r>
    <s v="Id1740"/>
    <n v="18.2"/>
    <n v="6.19"/>
    <s v="No"/>
    <s v="No"/>
    <s v="Yes"/>
    <n v="1"/>
    <s v="No"/>
    <x v="4"/>
    <x v="1"/>
    <n v="16455.71"/>
  </r>
  <r>
    <s v="Id1741"/>
    <n v="20.53"/>
    <n v="4.8600000000000003"/>
    <s v="No"/>
    <s v="No"/>
    <s v="No"/>
    <n v="1"/>
    <s v="No"/>
    <x v="2"/>
    <x v="2"/>
    <n v="16577.78"/>
  </r>
  <r>
    <s v="Id1742"/>
    <n v="23.79"/>
    <n v="4.74"/>
    <s v="No"/>
    <s v="No"/>
    <s v="No"/>
    <n v="0"/>
    <s v="No"/>
    <x v="2"/>
    <x v="2"/>
    <n v="16586.5"/>
  </r>
  <r>
    <s v="Id1743"/>
    <n v="29.8"/>
    <n v="6.03"/>
    <s v="No"/>
    <s v="No"/>
    <s v="No"/>
    <n v="0"/>
    <s v="No"/>
    <x v="1"/>
    <x v="1"/>
    <n v="16587.96"/>
  </r>
  <r>
    <s v="Id1744"/>
    <n v="31.54"/>
    <n v="4.71"/>
    <s v="No"/>
    <s v="No"/>
    <s v="No"/>
    <n v="0"/>
    <s v="No"/>
    <x v="0"/>
    <x v="2"/>
    <n v="16600.16"/>
  </r>
  <r>
    <s v="Id1745"/>
    <n v="20.82"/>
    <n v="5.55"/>
    <s v="No"/>
    <s v="No"/>
    <s v="No"/>
    <n v="1"/>
    <s v="No"/>
    <x v="2"/>
    <x v="2"/>
    <n v="16602.18"/>
  </r>
  <r>
    <s v="Id1746"/>
    <n v="38.83"/>
    <n v="4.78"/>
    <s v="No"/>
    <s v="No"/>
    <s v="Yes"/>
    <n v="1"/>
    <s v="No"/>
    <x v="0"/>
    <x v="2"/>
    <n v="16631.61"/>
  </r>
  <r>
    <s v="Id1747"/>
    <n v="23.44"/>
    <n v="4.6500000000000004"/>
    <s v="yes"/>
    <s v="No"/>
    <s v="No"/>
    <n v="1"/>
    <s v="No"/>
    <x v="2"/>
    <x v="2"/>
    <n v="16657.72"/>
  </r>
  <r>
    <s v="Id1748"/>
    <n v="24.13"/>
    <n v="5.2"/>
    <s v="No"/>
    <s v="No"/>
    <s v="No"/>
    <n v="1"/>
    <s v="No"/>
    <x v="2"/>
    <x v="2"/>
    <n v="16770.990000000002"/>
  </r>
  <r>
    <s v="Id1749"/>
    <n v="42.13"/>
    <n v="4.54"/>
    <s v="yes"/>
    <s v="No"/>
    <s v="No"/>
    <n v="1"/>
    <s v="No"/>
    <x v="0"/>
    <x v="2"/>
    <n v="16776.3"/>
  </r>
  <r>
    <s v="Id1750"/>
    <n v="17.86"/>
    <n v="4.1100000000000003"/>
    <s v="No"/>
    <s v="No"/>
    <s v="No"/>
    <n v="1"/>
    <s v="No"/>
    <x v="4"/>
    <x v="2"/>
    <n v="16779.400000000001"/>
  </r>
  <r>
    <s v="Id1751"/>
    <n v="32.78"/>
    <n v="4.63"/>
    <s v="No"/>
    <s v="No"/>
    <s v="No"/>
    <n v="0"/>
    <s v="No"/>
    <x v="0"/>
    <x v="2"/>
    <n v="16796.41"/>
  </r>
  <r>
    <s v="Id1752"/>
    <n v="23.9"/>
    <n v="6.06"/>
    <s v="yes"/>
    <s v="No"/>
    <s v="Yes"/>
    <n v="1"/>
    <s v="No"/>
    <x v="2"/>
    <x v="1"/>
    <n v="16841.32"/>
  </r>
  <r>
    <s v="Id1753"/>
    <n v="15.47"/>
    <n v="8.43"/>
    <s v="No"/>
    <s v="No"/>
    <s v="No"/>
    <n v="0"/>
    <s v="No"/>
    <x v="4"/>
    <x v="0"/>
    <n v="16884.919999999998"/>
  </r>
  <r>
    <s v="Id1754"/>
    <n v="28.54"/>
    <n v="5.51"/>
    <s v="No"/>
    <s v="No"/>
    <s v="Yes"/>
    <n v="1"/>
    <s v="No"/>
    <x v="1"/>
    <x v="2"/>
    <n v="16903.5"/>
  </r>
  <r>
    <s v="Id1755"/>
    <n v="18.54"/>
    <n v="4.95"/>
    <s v="No"/>
    <s v="No"/>
    <s v="No"/>
    <n v="0"/>
    <s v="No"/>
    <x v="2"/>
    <x v="2"/>
    <n v="16921.09"/>
  </r>
  <r>
    <s v="Id1756"/>
    <n v="32.18"/>
    <n v="6.44"/>
    <s v="yes"/>
    <s v="No"/>
    <s v="Yes"/>
    <n v="1"/>
    <s v="No"/>
    <x v="0"/>
    <x v="0"/>
    <n v="16990.55"/>
  </r>
  <r>
    <s v="Id1757"/>
    <n v="37.380000000000003"/>
    <n v="6.05"/>
    <s v="yes"/>
    <s v="No"/>
    <s v="No"/>
    <n v="0"/>
    <s v="No"/>
    <x v="0"/>
    <x v="1"/>
    <n v="17016.009999999998"/>
  </r>
  <r>
    <s v="Id1758"/>
    <n v="31.12"/>
    <n v="4.76"/>
    <s v="yes"/>
    <s v="No"/>
    <s v="Yes"/>
    <n v="1"/>
    <s v="No"/>
    <x v="0"/>
    <x v="2"/>
    <n v="17043.34"/>
  </r>
  <r>
    <s v="Id1759"/>
    <n v="22.01"/>
    <n v="6.72"/>
    <s v="yes"/>
    <s v="No"/>
    <s v="No"/>
    <n v="1"/>
    <s v="No"/>
    <x v="2"/>
    <x v="0"/>
    <n v="17081.080000000002"/>
  </r>
  <r>
    <s v="Id1760"/>
    <n v="27.645"/>
    <n v="5.7"/>
    <s v="No"/>
    <s v="No"/>
    <s v="No"/>
    <n v="0"/>
    <s v="No"/>
    <x v="1"/>
    <x v="1"/>
    <n v="17085.27"/>
  </r>
  <r>
    <s v="Id1761"/>
    <n v="29.64"/>
    <n v="5.31"/>
    <s v="yes"/>
    <s v="No"/>
    <s v="No"/>
    <n v="0"/>
    <s v="No"/>
    <x v="1"/>
    <x v="2"/>
    <n v="17128.43"/>
  </r>
  <r>
    <s v="Id1762"/>
    <n v="33.700000000000003"/>
    <n v="4.32"/>
    <s v="yes"/>
    <s v="No"/>
    <s v="No"/>
    <n v="1"/>
    <s v="No"/>
    <x v="0"/>
    <x v="2"/>
    <n v="17172.27"/>
  </r>
  <r>
    <s v="Id1763"/>
    <n v="27.5"/>
    <n v="4.2300000000000004"/>
    <s v="yes"/>
    <s v="No"/>
    <s v="No"/>
    <n v="1"/>
    <s v="No"/>
    <x v="1"/>
    <x v="2"/>
    <n v="17174.52"/>
  </r>
  <r>
    <s v="Id1764"/>
    <n v="16.12"/>
    <n v="6.09"/>
    <s v="No"/>
    <s v="No"/>
    <s v="No"/>
    <n v="0"/>
    <s v="No"/>
    <x v="4"/>
    <x v="1"/>
    <n v="17178.68"/>
  </r>
  <r>
    <s v="Id1765"/>
    <n v="26.73"/>
    <n v="4.74"/>
    <s v="yes"/>
    <s v="No"/>
    <s v="No"/>
    <n v="1"/>
    <s v="No"/>
    <x v="1"/>
    <x v="2"/>
    <n v="17179.52"/>
  </r>
  <r>
    <s v="Id1766"/>
    <n v="37.25"/>
    <n v="6.23"/>
    <s v="yes"/>
    <s v="No"/>
    <s v="No"/>
    <n v="0"/>
    <s v="No"/>
    <x v="0"/>
    <x v="1"/>
    <n v="17253.43"/>
  </r>
  <r>
    <s v="Id1767"/>
    <n v="23.56"/>
    <n v="5.45"/>
    <s v="yes"/>
    <s v="No"/>
    <s v="No"/>
    <n v="1"/>
    <s v="No"/>
    <x v="2"/>
    <x v="2"/>
    <n v="17337.580000000002"/>
  </r>
  <r>
    <s v="Id1768"/>
    <n v="15.84"/>
    <n v="10.34"/>
    <s v="No"/>
    <s v="No"/>
    <s v="No"/>
    <n v="2"/>
    <s v="No"/>
    <x v="4"/>
    <x v="0"/>
    <n v="17352.68"/>
  </r>
  <r>
    <s v="Id1769"/>
    <n v="36.630000000000003"/>
    <n v="5.15"/>
    <s v="No"/>
    <s v="No"/>
    <s v="No"/>
    <n v="0"/>
    <s v="No"/>
    <x v="0"/>
    <x v="2"/>
    <n v="17361.77"/>
  </r>
  <r>
    <s v="Id1770"/>
    <n v="16.47"/>
    <n v="11.72"/>
    <s v="No"/>
    <s v="No"/>
    <s v="No"/>
    <n v="0"/>
    <s v="No"/>
    <x v="4"/>
    <x v="0"/>
    <n v="17468.98"/>
  </r>
  <r>
    <s v="Id1771"/>
    <n v="25.8"/>
    <n v="5.29"/>
    <s v="No"/>
    <s v="No"/>
    <s v="No"/>
    <n v="0"/>
    <s v="No"/>
    <x v="1"/>
    <x v="2"/>
    <n v="17479.53"/>
  </r>
  <r>
    <s v="Id1772"/>
    <n v="23.6"/>
    <n v="4.33"/>
    <s v="No"/>
    <s v="No"/>
    <s v="No"/>
    <n v="0"/>
    <s v="No"/>
    <x v="2"/>
    <x v="2"/>
    <n v="17496.310000000001"/>
  </r>
  <r>
    <s v="Id1773"/>
    <n v="32.11"/>
    <n v="6.24"/>
    <s v="No"/>
    <s v="No"/>
    <s v="Yes"/>
    <n v="1"/>
    <s v="No"/>
    <x v="0"/>
    <x v="1"/>
    <n v="17505.650000000001"/>
  </r>
  <r>
    <s v="Id1774"/>
    <n v="30.114999999999998"/>
    <n v="11.61"/>
    <s v="No"/>
    <s v="No"/>
    <s v="No"/>
    <n v="0"/>
    <s v="No"/>
    <x v="0"/>
    <x v="0"/>
    <n v="17507.47"/>
  </r>
  <r>
    <s v="Id1775"/>
    <n v="20.28"/>
    <n v="11.07"/>
    <s v="yes"/>
    <s v="No"/>
    <s v="No"/>
    <n v="0"/>
    <s v="No"/>
    <x v="2"/>
    <x v="0"/>
    <n v="17556.88"/>
  </r>
  <r>
    <s v="Id1776"/>
    <n v="20.234999999999999"/>
    <n v="5.19"/>
    <s v="No"/>
    <s v="No"/>
    <s v="Yes"/>
    <n v="1"/>
    <s v="No"/>
    <x v="2"/>
    <x v="2"/>
    <n v="17560.38"/>
  </r>
  <r>
    <s v="Id1777"/>
    <n v="25.27"/>
    <n v="5.7"/>
    <s v="yes"/>
    <s v="No"/>
    <s v="No"/>
    <n v="1"/>
    <s v="No"/>
    <x v="1"/>
    <x v="1"/>
    <n v="17584.72"/>
  </r>
  <r>
    <s v="Id1778"/>
    <n v="24.24"/>
    <n v="6.15"/>
    <s v="No"/>
    <s v="No"/>
    <s v="No"/>
    <n v="0"/>
    <s v="No"/>
    <x v="2"/>
    <x v="1"/>
    <n v="17626.240000000002"/>
  </r>
  <r>
    <s v="Id1779"/>
    <n v="35.75"/>
    <n v="5.07"/>
    <s v="No"/>
    <s v="No"/>
    <s v="No"/>
    <n v="0"/>
    <s v="No"/>
    <x v="0"/>
    <x v="2"/>
    <n v="17663.14"/>
  </r>
  <r>
    <s v="Id1780"/>
    <n v="29.92"/>
    <n v="10.97"/>
    <s v="yes"/>
    <s v="No"/>
    <s v="No"/>
    <n v="1"/>
    <s v="No"/>
    <x v="3"/>
    <x v="0"/>
    <n v="17748.509999999998"/>
  </r>
  <r>
    <s v="Id1781"/>
    <n v="26.2"/>
    <n v="10.93"/>
    <s v="yes"/>
    <s v="No"/>
    <s v="No"/>
    <n v="1"/>
    <s v="No"/>
    <x v="1"/>
    <x v="0"/>
    <n v="17777.73"/>
  </r>
  <r>
    <s v="Id1782"/>
    <n v="26.695"/>
    <n v="4.21"/>
    <s v="yes"/>
    <s v="No"/>
    <s v="Yes"/>
    <n v="1"/>
    <s v="No"/>
    <x v="1"/>
    <x v="2"/>
    <n v="17779.939999999999"/>
  </r>
  <r>
    <s v="Id1783"/>
    <n v="23.16"/>
    <n v="5.5"/>
    <s v="No"/>
    <s v="No"/>
    <s v="No"/>
    <n v="0"/>
    <s v="No"/>
    <x v="2"/>
    <x v="2"/>
    <n v="17832.599999999999"/>
  </r>
  <r>
    <s v="Id1784"/>
    <n v="32.585000000000001"/>
    <n v="4.93"/>
    <s v="yes"/>
    <s v="No"/>
    <s v="No"/>
    <n v="1"/>
    <s v="No"/>
    <x v="0"/>
    <x v="2"/>
    <n v="17862.919999999998"/>
  </r>
  <r>
    <s v="Id1785"/>
    <n v="33.97"/>
    <n v="5.6"/>
    <s v="yes"/>
    <s v="No"/>
    <s v="No"/>
    <n v="0"/>
    <s v="No"/>
    <x v="0"/>
    <x v="2"/>
    <n v="17878.900000000001"/>
  </r>
  <r>
    <s v="Id1786"/>
    <n v="16.57"/>
    <n v="9.99"/>
    <s v="No"/>
    <s v="No"/>
    <s v="No"/>
    <n v="0"/>
    <s v="No"/>
    <x v="4"/>
    <x v="0"/>
    <n v="17882.669999999998"/>
  </r>
  <r>
    <s v="Id1787"/>
    <n v="17.55"/>
    <n v="5.93"/>
    <s v="No"/>
    <s v="No"/>
    <s v="Yes"/>
    <n v="1"/>
    <s v="No"/>
    <x v="4"/>
    <x v="1"/>
    <n v="17904.53"/>
  </r>
  <r>
    <s v="Id1788"/>
    <n v="29.41"/>
    <n v="6.29"/>
    <s v="yes"/>
    <s v="No"/>
    <s v="No"/>
    <n v="1"/>
    <s v="No"/>
    <x v="1"/>
    <x v="1"/>
    <n v="17929.3"/>
  </r>
  <r>
    <s v="Id1789"/>
    <n v="17.91"/>
    <n v="5.65"/>
    <s v="No"/>
    <s v="No"/>
    <s v="No"/>
    <n v="1"/>
    <s v="No"/>
    <x v="4"/>
    <x v="2"/>
    <n v="17942.11"/>
  </r>
  <r>
    <s v="Id1790"/>
    <n v="31.57"/>
    <n v="6.15"/>
    <s v="No"/>
    <s v="No"/>
    <s v="No"/>
    <n v="1"/>
    <s v="No"/>
    <x v="0"/>
    <x v="1"/>
    <n v="18031.16"/>
  </r>
  <r>
    <s v="Id1791"/>
    <n v="33.18"/>
    <n v="5.22"/>
    <s v="No"/>
    <s v="yes"/>
    <s v="No"/>
    <n v="1"/>
    <s v="No"/>
    <x v="0"/>
    <x v="2"/>
    <n v="18031.189999999999"/>
  </r>
  <r>
    <s v="Id1792"/>
    <n v="37"/>
    <n v="11.66"/>
    <s v="No"/>
    <s v="No"/>
    <s v="No"/>
    <n v="0"/>
    <s v="No"/>
    <x v="0"/>
    <x v="0"/>
    <n v="18033.97"/>
  </r>
  <r>
    <s v="Id1793"/>
    <n v="18.905000000000001"/>
    <n v="4.91"/>
    <s v="yes"/>
    <s v="No"/>
    <s v="No"/>
    <n v="1"/>
    <s v="No"/>
    <x v="2"/>
    <x v="2"/>
    <n v="18157.88"/>
  </r>
  <r>
    <s v="Id1794"/>
    <n v="20.03"/>
    <n v="9.25"/>
    <s v="yes"/>
    <s v="No"/>
    <s v="No"/>
    <n v="0"/>
    <s v="No"/>
    <x v="2"/>
    <x v="0"/>
    <n v="18208.34"/>
  </r>
  <r>
    <s v="Id1795"/>
    <n v="16.7"/>
    <n v="11.48"/>
    <s v="No"/>
    <s v="No"/>
    <s v="No"/>
    <n v="0"/>
    <s v="No"/>
    <x v="4"/>
    <x v="0"/>
    <n v="18218.16"/>
  </r>
  <r>
    <s v="Id1796"/>
    <n v="39.82"/>
    <n v="6.06"/>
    <s v="No"/>
    <s v="No"/>
    <s v="No"/>
    <n v="0"/>
    <s v="No"/>
    <x v="0"/>
    <x v="1"/>
    <n v="18223.45"/>
  </r>
  <r>
    <s v="Id1797"/>
    <n v="22.04"/>
    <n v="5.86"/>
    <s v="No"/>
    <s v="No"/>
    <s v="No"/>
    <n v="1"/>
    <s v="No"/>
    <x v="2"/>
    <x v="1"/>
    <n v="18246.5"/>
  </r>
  <r>
    <s v="Id1798"/>
    <n v="28.27"/>
    <n v="5.33"/>
    <s v="No"/>
    <s v="No"/>
    <s v="No"/>
    <n v="0"/>
    <s v="No"/>
    <x v="1"/>
    <x v="2"/>
    <n v="18259.22"/>
  </r>
  <r>
    <s v="Id1799"/>
    <n v="18.5"/>
    <n v="5.33"/>
    <s v="No"/>
    <s v="No"/>
    <s v="No"/>
    <n v="0"/>
    <s v="No"/>
    <x v="2"/>
    <x v="2"/>
    <n v="18310.740000000002"/>
  </r>
  <r>
    <s v="Id1800"/>
    <n v="38.6"/>
    <n v="6.02"/>
    <s v="No"/>
    <s v="No"/>
    <s v="No"/>
    <n v="1"/>
    <s v="No"/>
    <x v="0"/>
    <x v="1"/>
    <n v="18328.240000000002"/>
  </r>
  <r>
    <s v="Id1801"/>
    <n v="43.12"/>
    <n v="6.25"/>
    <s v="No"/>
    <s v="No"/>
    <s v="No"/>
    <n v="1"/>
    <s v="No"/>
    <x v="0"/>
    <x v="1"/>
    <n v="18443.11"/>
  </r>
  <r>
    <s v="Id1802"/>
    <n v="30.5"/>
    <n v="4.8099999999999996"/>
    <s v="No"/>
    <s v="No"/>
    <s v="No"/>
    <n v="1"/>
    <s v="No"/>
    <x v="0"/>
    <x v="2"/>
    <n v="18608.259999999998"/>
  </r>
  <r>
    <s v="Id1803"/>
    <n v="27.61"/>
    <n v="4.5999999999999996"/>
    <s v="No"/>
    <s v="No"/>
    <s v="No"/>
    <n v="1"/>
    <s v="No"/>
    <x v="1"/>
    <x v="2"/>
    <n v="18648.419999999998"/>
  </r>
  <r>
    <s v="Id1804"/>
    <n v="27.1"/>
    <n v="5.08"/>
    <s v="No"/>
    <s v="No"/>
    <s v="No"/>
    <n v="1"/>
    <s v="No"/>
    <x v="1"/>
    <x v="2"/>
    <n v="18682.740000000002"/>
  </r>
  <r>
    <s v="Id1805"/>
    <n v="35.93"/>
    <n v="5.43"/>
    <s v="No"/>
    <s v="yes"/>
    <s v="No"/>
    <n v="1"/>
    <s v="No"/>
    <x v="0"/>
    <x v="2"/>
    <n v="18694.689999999999"/>
  </r>
  <r>
    <s v="Id1806"/>
    <n v="32.68"/>
    <n v="5.44"/>
    <s v="No"/>
    <s v="No"/>
    <s v="No"/>
    <n v="0"/>
    <s v="No"/>
    <x v="0"/>
    <x v="2"/>
    <n v="18765.88"/>
  </r>
  <r>
    <s v="Id1807"/>
    <n v="20.74"/>
    <n v="11.69"/>
    <s v="yes"/>
    <s v="No"/>
    <s v="No"/>
    <n v="1"/>
    <s v="No"/>
    <x v="2"/>
    <x v="0"/>
    <n v="18767.740000000002"/>
  </r>
  <r>
    <s v="Id1808"/>
    <n v="15.57"/>
    <n v="6.07"/>
    <s v="No"/>
    <s v="No"/>
    <s v="No"/>
    <n v="0"/>
    <s v="No"/>
    <x v="4"/>
    <x v="1"/>
    <n v="18804.75"/>
  </r>
  <r>
    <s v="Id1809"/>
    <n v="23.844999999999999"/>
    <n v="4.3600000000000003"/>
    <s v="No"/>
    <s v="No"/>
    <s v="No"/>
    <n v="0"/>
    <s v="No"/>
    <x v="2"/>
    <x v="2"/>
    <n v="18806.150000000001"/>
  </r>
  <r>
    <s v="Id1810"/>
    <n v="22.895"/>
    <n v="5.24"/>
    <s v="No"/>
    <s v="No"/>
    <s v="No"/>
    <n v="1"/>
    <s v="No"/>
    <x v="2"/>
    <x v="2"/>
    <n v="18815.53"/>
  </r>
  <r>
    <s v="Id1811"/>
    <n v="21.945"/>
    <n v="5.37"/>
    <s v="No"/>
    <s v="No"/>
    <s v="No"/>
    <n v="1"/>
    <s v="No"/>
    <x v="2"/>
    <x v="2"/>
    <n v="18838.7"/>
  </r>
  <r>
    <s v="Id1812"/>
    <n v="19.47"/>
    <n v="6.6"/>
    <s v="yes"/>
    <s v="No"/>
    <s v="No"/>
    <n v="0"/>
    <s v="No"/>
    <x v="2"/>
    <x v="0"/>
    <n v="18883.330000000002"/>
  </r>
  <r>
    <s v="Id1813"/>
    <n v="15.61"/>
    <n v="5.77"/>
    <s v="No"/>
    <s v="No"/>
    <s v="No"/>
    <n v="0"/>
    <s v="No"/>
    <x v="4"/>
    <x v="1"/>
    <n v="18903.490000000002"/>
  </r>
  <r>
    <s v="Id1814"/>
    <n v="28.6"/>
    <n v="6.08"/>
    <s v="No"/>
    <s v="No"/>
    <s v="Yes"/>
    <n v="1"/>
    <s v="No"/>
    <x v="1"/>
    <x v="1"/>
    <n v="18932.810000000001"/>
  </r>
  <r>
    <s v="Id1815"/>
    <n v="46.53"/>
    <n v="4.16"/>
    <s v="No"/>
    <s v="No"/>
    <s v="No"/>
    <n v="0"/>
    <s v="No"/>
    <x v="0"/>
    <x v="2"/>
    <n v="18954.560000000001"/>
  </r>
  <r>
    <s v="Id1816"/>
    <n v="34.99"/>
    <n v="5.0999999999999996"/>
    <s v="No"/>
    <s v="No"/>
    <s v="Yes"/>
    <n v="1"/>
    <s v="No"/>
    <x v="0"/>
    <x v="2"/>
    <n v="18955.22"/>
  </r>
  <r>
    <s v="Id1817"/>
    <n v="17.05"/>
    <n v="5.3"/>
    <s v="No"/>
    <s v="No"/>
    <s v="Yes"/>
    <n v="1"/>
    <s v="No"/>
    <x v="4"/>
    <x v="2"/>
    <n v="18963.169999999998"/>
  </r>
  <r>
    <s v="Id1818"/>
    <n v="37.18"/>
    <n v="4.9000000000000004"/>
    <s v="No"/>
    <s v="No"/>
    <s v="No"/>
    <n v="0"/>
    <s v="No"/>
    <x v="0"/>
    <x v="2"/>
    <n v="18972.5"/>
  </r>
  <r>
    <s v="Id1819"/>
    <n v="35.200000000000003"/>
    <n v="5.55"/>
    <s v="No"/>
    <s v="No"/>
    <s v="No"/>
    <n v="0"/>
    <s v="No"/>
    <x v="0"/>
    <x v="2"/>
    <n v="19023.259999999998"/>
  </r>
  <r>
    <s v="Id1820"/>
    <n v="37.335000000000001"/>
    <n v="4.95"/>
    <s v="No"/>
    <s v="No"/>
    <s v="No"/>
    <n v="0"/>
    <s v="No"/>
    <x v="0"/>
    <x v="2"/>
    <n v="19040.88"/>
  </r>
  <r>
    <s v="Id1821"/>
    <n v="27.265000000000001"/>
    <n v="6.46"/>
    <s v="yes"/>
    <s v="No"/>
    <s v="No"/>
    <n v="0"/>
    <s v="No"/>
    <x v="1"/>
    <x v="0"/>
    <n v="19107.78"/>
  </r>
  <r>
    <s v="Id1822"/>
    <n v="30.8"/>
    <n v="4.9000000000000004"/>
    <s v="yes"/>
    <s v="No"/>
    <s v="No"/>
    <n v="0"/>
    <s v="No"/>
    <x v="0"/>
    <x v="2"/>
    <n v="19144.580000000002"/>
  </r>
  <r>
    <s v="Id1823"/>
    <n v="30.21"/>
    <n v="5.21"/>
    <s v="No"/>
    <s v="No"/>
    <s v="No"/>
    <n v="1"/>
    <s v="No"/>
    <x v="0"/>
    <x v="2"/>
    <n v="19199.939999999999"/>
  </r>
  <r>
    <s v="Id1824"/>
    <n v="35.340000000000003"/>
    <n v="4.13"/>
    <s v="No"/>
    <s v="yes"/>
    <s v="No"/>
    <n v="1"/>
    <s v="No"/>
    <x v="0"/>
    <x v="2"/>
    <n v="19214.71"/>
  </r>
  <r>
    <s v="Id1825"/>
    <n v="26.695"/>
    <n v="5.28"/>
    <s v="No"/>
    <s v="No"/>
    <s v="No"/>
    <n v="0"/>
    <s v="No"/>
    <x v="1"/>
    <x v="2"/>
    <n v="19259.96"/>
  </r>
  <r>
    <s v="Id1826"/>
    <n v="29.355"/>
    <n v="4.68"/>
    <s v="yes"/>
    <s v="No"/>
    <s v="No"/>
    <n v="0"/>
    <s v="No"/>
    <x v="1"/>
    <x v="2"/>
    <n v="19321.060000000001"/>
  </r>
  <r>
    <s v="Id1827"/>
    <n v="29.59"/>
    <n v="4.0599999999999996"/>
    <s v="No"/>
    <s v="No"/>
    <s v="No"/>
    <n v="0"/>
    <s v="No"/>
    <x v="1"/>
    <x v="2"/>
    <n v="19350.37"/>
  </r>
  <r>
    <s v="Id1828"/>
    <n v="31.35"/>
    <n v="4.2"/>
    <s v="No"/>
    <s v="yes"/>
    <s v="No"/>
    <n v="1"/>
    <s v="No"/>
    <x v="0"/>
    <x v="2"/>
    <n v="19362"/>
  </r>
  <r>
    <s v="Id1829"/>
    <n v="20.52"/>
    <n v="4.83"/>
    <s v="No"/>
    <s v="No"/>
    <s v="No"/>
    <n v="0"/>
    <s v="No"/>
    <x v="2"/>
    <x v="2"/>
    <n v="19442.349999999999"/>
  </r>
  <r>
    <s v="Id1830"/>
    <n v="42.9"/>
    <n v="4.87"/>
    <s v="yes"/>
    <s v="No"/>
    <s v="No"/>
    <n v="1"/>
    <s v="No"/>
    <x v="0"/>
    <x v="2"/>
    <n v="19444.27"/>
  </r>
  <r>
    <s v="Id1831"/>
    <n v="24.6"/>
    <n v="5.86"/>
    <s v="No"/>
    <s v="No"/>
    <s v="Yes"/>
    <n v="1"/>
    <s v="No"/>
    <x v="2"/>
    <x v="1"/>
    <n v="19496.72"/>
  </r>
  <r>
    <s v="Id1832"/>
    <n v="28.405000000000001"/>
    <n v="4.12"/>
    <s v="No"/>
    <s v="No"/>
    <s v="No"/>
    <n v="1"/>
    <s v="No"/>
    <x v="1"/>
    <x v="2"/>
    <n v="19515.54"/>
  </r>
  <r>
    <s v="Id1833"/>
    <n v="34.674999999999997"/>
    <n v="5.71"/>
    <s v="yes"/>
    <s v="No"/>
    <s v="No"/>
    <n v="1"/>
    <s v="No"/>
    <x v="0"/>
    <x v="1"/>
    <n v="19521.97"/>
  </r>
  <r>
    <s v="Id1834"/>
    <n v="18.850000000000001"/>
    <n v="6.03"/>
    <s v="No"/>
    <s v="No"/>
    <s v="No"/>
    <n v="1"/>
    <s v="No"/>
    <x v="2"/>
    <x v="1"/>
    <n v="19539.240000000002"/>
  </r>
  <r>
    <s v="Id1835"/>
    <n v="34.130000000000003"/>
    <n v="5.65"/>
    <s v="No"/>
    <s v="No"/>
    <s v="Yes"/>
    <n v="1"/>
    <s v="No"/>
    <x v="0"/>
    <x v="2"/>
    <n v="19551.34"/>
  </r>
  <r>
    <s v="Id1836"/>
    <n v="17.34"/>
    <n v="5.05"/>
    <s v="No"/>
    <s v="No"/>
    <s v="No"/>
    <n v="0"/>
    <s v="No"/>
    <x v="4"/>
    <x v="2"/>
    <n v="19594.810000000001"/>
  </r>
  <r>
    <s v="Id1837"/>
    <n v="17.440000000000001"/>
    <n v="6.26"/>
    <s v="No"/>
    <s v="No"/>
    <s v="No"/>
    <n v="0"/>
    <s v="No"/>
    <x v="4"/>
    <x v="1"/>
    <n v="19673.34"/>
  </r>
  <r>
    <s v="Id1838"/>
    <n v="33.659999999999997"/>
    <n v="4.08"/>
    <s v="yes"/>
    <s v="No"/>
    <s v="Yes"/>
    <n v="1"/>
    <s v="No"/>
    <x v="0"/>
    <x v="2"/>
    <n v="19719.689999999999"/>
  </r>
  <r>
    <s v="Id1839"/>
    <n v="21.375"/>
    <n v="6.19"/>
    <s v="yes"/>
    <s v="No"/>
    <s v="No"/>
    <n v="1"/>
    <s v="No"/>
    <x v="2"/>
    <x v="1"/>
    <n v="19749.38"/>
  </r>
  <r>
    <s v="Id1840"/>
    <n v="27.14"/>
    <n v="6.01"/>
    <s v="No"/>
    <s v="No"/>
    <s v="No"/>
    <n v="1"/>
    <s v="No"/>
    <x v="1"/>
    <x v="1"/>
    <n v="19798.05"/>
  </r>
  <r>
    <s v="Id1841"/>
    <n v="35.78"/>
    <n v="6.07"/>
    <s v="No"/>
    <s v="yes"/>
    <s v="No"/>
    <n v="1"/>
    <s v="No"/>
    <x v="0"/>
    <x v="1"/>
    <n v="19933.46"/>
  </r>
  <r>
    <s v="Id1842"/>
    <n v="34.96"/>
    <n v="5.63"/>
    <s v="No"/>
    <s v="No"/>
    <s v="No"/>
    <n v="0"/>
    <s v="No"/>
    <x v="0"/>
    <x v="2"/>
    <n v="19964.75"/>
  </r>
  <r>
    <s v="Id1843"/>
    <n v="38.39"/>
    <n v="6.05"/>
    <s v="No"/>
    <s v="No"/>
    <s v="No"/>
    <n v="0"/>
    <s v="No"/>
    <x v="0"/>
    <x v="1"/>
    <n v="19995.29"/>
  </r>
  <r>
    <s v="Id1844"/>
    <n v="33.82"/>
    <n v="4.6500000000000004"/>
    <s v="No"/>
    <s v="No"/>
    <s v="No"/>
    <n v="0"/>
    <s v="No"/>
    <x v="0"/>
    <x v="2"/>
    <n v="20009.63"/>
  </r>
  <r>
    <s v="Id1845"/>
    <n v="27.835000000000001"/>
    <n v="5.37"/>
    <s v="No"/>
    <s v="No"/>
    <s v="No"/>
    <n v="0"/>
    <s v="No"/>
    <x v="1"/>
    <x v="2"/>
    <n v="20149.32"/>
  </r>
  <r>
    <s v="Id1846"/>
    <n v="33"/>
    <n v="5.39"/>
    <s v="No"/>
    <s v="No"/>
    <s v="No"/>
    <n v="0"/>
    <s v="No"/>
    <x v="0"/>
    <x v="2"/>
    <n v="20167.34"/>
  </r>
  <r>
    <s v="Id1847"/>
    <n v="26.885000000000002"/>
    <n v="5.86"/>
    <s v="No"/>
    <s v="No"/>
    <s v="No"/>
    <n v="0"/>
    <s v="No"/>
    <x v="1"/>
    <x v="1"/>
    <n v="20177.669999999998"/>
  </r>
  <r>
    <s v="Id1848"/>
    <n v="29.26"/>
    <n v="4.4400000000000004"/>
    <s v="No"/>
    <s v="No"/>
    <s v="No"/>
    <n v="0"/>
    <s v="No"/>
    <x v="1"/>
    <x v="2"/>
    <n v="20234.849999999999"/>
  </r>
  <r>
    <s v="Id1849"/>
    <n v="26.98"/>
    <n v="4.41"/>
    <s v="No"/>
    <s v="No"/>
    <s v="No"/>
    <n v="0"/>
    <s v="No"/>
    <x v="1"/>
    <x v="2"/>
    <n v="20253.84"/>
  </r>
  <r>
    <s v="Id1850"/>
    <n v="32.11"/>
    <n v="5.19"/>
    <s v="No"/>
    <s v="No"/>
    <s v="Yes"/>
    <n v="1"/>
    <s v="No"/>
    <x v="0"/>
    <x v="2"/>
    <n v="20277.810000000001"/>
  </r>
  <r>
    <s v="Id1851"/>
    <n v="31.73"/>
    <n v="5.16"/>
    <s v="No"/>
    <s v="No"/>
    <s v="Yes"/>
    <n v="1"/>
    <s v="No"/>
    <x v="0"/>
    <x v="2"/>
    <n v="20296.86"/>
  </r>
  <r>
    <s v="Id1852"/>
    <n v="22.515000000000001"/>
    <n v="4.24"/>
    <s v="No"/>
    <s v="No"/>
    <s v="No"/>
    <n v="0"/>
    <s v="No"/>
    <x v="2"/>
    <x v="2"/>
    <n v="20354.5"/>
  </r>
  <r>
    <s v="Id1853"/>
    <n v="25.9"/>
    <n v="5.45"/>
    <s v="No"/>
    <s v="No"/>
    <s v="No"/>
    <n v="1"/>
    <s v="No"/>
    <x v="1"/>
    <x v="2"/>
    <n v="20420.599999999999"/>
  </r>
  <r>
    <s v="Id1854"/>
    <n v="27.72"/>
    <n v="5.03"/>
    <s v="yes"/>
    <s v="No"/>
    <s v="No"/>
    <n v="1"/>
    <s v="No"/>
    <x v="1"/>
    <x v="2"/>
    <n v="20446.849999999999"/>
  </r>
  <r>
    <s v="Id1855"/>
    <n v="31.5"/>
    <n v="9.6199999999999992"/>
    <s v="yes"/>
    <s v="No"/>
    <s v="No"/>
    <n v="1"/>
    <s v="No"/>
    <x v="0"/>
    <x v="0"/>
    <n v="20463"/>
  </r>
  <r>
    <s v="Id1856"/>
    <n v="29.7"/>
    <n v="6.77"/>
    <s v="yes"/>
    <s v="No"/>
    <s v="No"/>
    <n v="1"/>
    <s v="No"/>
    <x v="1"/>
    <x v="0"/>
    <n v="20568.32"/>
  </r>
  <r>
    <s v="Id1857"/>
    <n v="21.26"/>
    <n v="5.36"/>
    <s v="yes"/>
    <s v="No"/>
    <s v="No"/>
    <n v="1"/>
    <s v="No"/>
    <x v="2"/>
    <x v="2"/>
    <n v="20630.28"/>
  </r>
  <r>
    <s v="Id1858"/>
    <n v="17.09"/>
    <n v="5.69"/>
    <s v="No"/>
    <s v="No"/>
    <s v="No"/>
    <n v="0"/>
    <s v="No"/>
    <x v="4"/>
    <x v="2"/>
    <n v="20709.02"/>
  </r>
  <r>
    <s v="Id1859"/>
    <n v="24.3"/>
    <n v="4.9000000000000004"/>
    <s v="yes"/>
    <s v="No"/>
    <s v="Yes"/>
    <n v="1"/>
    <s v="No"/>
    <x v="2"/>
    <x v="2"/>
    <n v="20745.990000000002"/>
  </r>
  <r>
    <s v="Id1860"/>
    <n v="29.734999999999999"/>
    <n v="5.78"/>
    <s v="No"/>
    <s v="No"/>
    <s v="No"/>
    <n v="0"/>
    <s v="No"/>
    <x v="1"/>
    <x v="1"/>
    <n v="20773.63"/>
  </r>
  <r>
    <s v="Id1861"/>
    <n v="29.26"/>
    <n v="4.7"/>
    <s v="No"/>
    <s v="No"/>
    <s v="No"/>
    <n v="0"/>
    <s v="No"/>
    <x v="1"/>
    <x v="2"/>
    <n v="20781.490000000002"/>
  </r>
  <r>
    <s v="Id1862"/>
    <n v="33"/>
    <n v="6.28"/>
    <s v="No"/>
    <s v="No"/>
    <s v="No"/>
    <n v="0"/>
    <s v="No"/>
    <x v="0"/>
    <x v="1"/>
    <n v="20878.78"/>
  </r>
  <r>
    <s v="Id1863"/>
    <n v="31.065000000000001"/>
    <n v="4.2300000000000004"/>
    <s v="No"/>
    <s v="No"/>
    <s v="No"/>
    <n v="0"/>
    <s v="No"/>
    <x v="0"/>
    <x v="2"/>
    <n v="20893.060000000001"/>
  </r>
  <r>
    <s v="Id1864"/>
    <n v="26.51"/>
    <n v="6.17"/>
    <s v="No"/>
    <s v="No"/>
    <s v="No"/>
    <n v="0"/>
    <s v="No"/>
    <x v="1"/>
    <x v="1"/>
    <n v="20984.09"/>
  </r>
  <r>
    <s v="Id1865"/>
    <n v="28.88"/>
    <n v="4.96"/>
    <s v="No"/>
    <s v="No"/>
    <s v="No"/>
    <n v="0"/>
    <s v="No"/>
    <x v="1"/>
    <x v="2"/>
    <n v="21082.16"/>
  </r>
  <r>
    <s v="Id1866"/>
    <n v="35.814999999999998"/>
    <n v="5.1100000000000003"/>
    <s v="yes"/>
    <s v="No"/>
    <s v="No"/>
    <n v="1"/>
    <s v="No"/>
    <x v="0"/>
    <x v="2"/>
    <n v="21098.55"/>
  </r>
  <r>
    <s v="Id1867"/>
    <n v="21.28"/>
    <n v="4.05"/>
    <s v="No"/>
    <s v="yes"/>
    <s v="No"/>
    <n v="1"/>
    <s v="No"/>
    <x v="2"/>
    <x v="2"/>
    <n v="21195.82"/>
  </r>
  <r>
    <s v="Id1868"/>
    <n v="33.81"/>
    <n v="6.49"/>
    <s v="No"/>
    <s v="No"/>
    <s v="Yes"/>
    <n v="1"/>
    <s v="No"/>
    <x v="0"/>
    <x v="0"/>
    <n v="21223.68"/>
  </r>
  <r>
    <s v="Id1869"/>
    <n v="44.22"/>
    <n v="4.1900000000000004"/>
    <s v="No"/>
    <s v="No"/>
    <s v="No"/>
    <n v="1"/>
    <s v="No"/>
    <x v="0"/>
    <x v="2"/>
    <n v="21232.18"/>
  </r>
  <r>
    <s v="Id1870"/>
    <n v="15.46"/>
    <n v="4.99"/>
    <s v="yes"/>
    <s v="No"/>
    <s v="Yes"/>
    <n v="1"/>
    <s v="No"/>
    <x v="4"/>
    <x v="2"/>
    <n v="21259.38"/>
  </r>
  <r>
    <s v="Id1871"/>
    <n v="30.3"/>
    <n v="4.7699999999999996"/>
    <s v="yes"/>
    <s v="No"/>
    <s v="No"/>
    <n v="1"/>
    <s v="No"/>
    <x v="0"/>
    <x v="2"/>
    <n v="21344.85"/>
  </r>
  <r>
    <s v="Id1872"/>
    <n v="16.670000000000002"/>
    <n v="5.46"/>
    <s v="No"/>
    <s v="No"/>
    <s v="No"/>
    <n v="0"/>
    <s v="No"/>
    <x v="4"/>
    <x v="2"/>
    <n v="21348.71"/>
  </r>
  <r>
    <s v="Id1873"/>
    <n v="28.594999999999999"/>
    <n v="5.43"/>
    <s v="No"/>
    <s v="No"/>
    <s v="No"/>
    <n v="0"/>
    <s v="No"/>
    <x v="1"/>
    <x v="2"/>
    <n v="21472.48"/>
  </r>
  <r>
    <s v="Id1874"/>
    <n v="25.934999999999999"/>
    <n v="4.29"/>
    <s v="No"/>
    <s v="No"/>
    <s v="No"/>
    <n v="0"/>
    <s v="No"/>
    <x v="1"/>
    <x v="2"/>
    <n v="21595.38"/>
  </r>
  <r>
    <s v="Id1875"/>
    <n v="27.645"/>
    <n v="5.25"/>
    <s v="No"/>
    <s v="No"/>
    <s v="No"/>
    <n v="1"/>
    <s v="No"/>
    <x v="1"/>
    <x v="2"/>
    <n v="21659.93"/>
  </r>
  <r>
    <s v="Id1876"/>
    <n v="30.1"/>
    <n v="4.04"/>
    <s v="No"/>
    <s v="No"/>
    <s v="No"/>
    <n v="1"/>
    <s v="No"/>
    <x v="0"/>
    <x v="2"/>
    <n v="21661.16"/>
  </r>
  <r>
    <s v="Id1877"/>
    <n v="26.79"/>
    <n v="5"/>
    <s v="yes"/>
    <s v="No"/>
    <s v="Yes"/>
    <n v="1"/>
    <s v="No"/>
    <x v="1"/>
    <x v="2"/>
    <n v="21677.279999999999"/>
  </r>
  <r>
    <s v="Id1878"/>
    <n v="27.1"/>
    <n v="4.01"/>
    <s v="yes"/>
    <s v="No"/>
    <s v="No"/>
    <n v="1"/>
    <s v="No"/>
    <x v="1"/>
    <x v="2"/>
    <n v="21771.34"/>
  </r>
  <r>
    <s v="Id1879"/>
    <n v="24.31"/>
    <n v="5.4"/>
    <s v="No"/>
    <s v="No"/>
    <s v="No"/>
    <n v="0"/>
    <s v="No"/>
    <x v="2"/>
    <x v="2"/>
    <n v="21774.32"/>
  </r>
  <r>
    <s v="Id1880"/>
    <n v="15.53"/>
    <n v="5.81"/>
    <s v="No"/>
    <s v="No"/>
    <s v="No"/>
    <n v="1"/>
    <s v="No"/>
    <x v="4"/>
    <x v="1"/>
    <n v="21797"/>
  </r>
  <r>
    <s v="Id1881"/>
    <n v="30.7"/>
    <n v="5.82"/>
    <s v="No"/>
    <s v="No"/>
    <s v="No"/>
    <n v="1"/>
    <s v="No"/>
    <x v="0"/>
    <x v="1"/>
    <n v="21880.82"/>
  </r>
  <r>
    <s v="Id1882"/>
    <n v="33.33"/>
    <n v="4.82"/>
    <s v="No"/>
    <s v="No"/>
    <s v="No"/>
    <n v="1"/>
    <s v="No"/>
    <x v="0"/>
    <x v="2"/>
    <n v="21882.400000000001"/>
  </r>
  <r>
    <s v="Id1883"/>
    <n v="32.4"/>
    <n v="5.08"/>
    <s v="No"/>
    <s v="No"/>
    <s v="No"/>
    <n v="1"/>
    <s v="No"/>
    <x v="0"/>
    <x v="2"/>
    <n v="21978.68"/>
  </r>
  <r>
    <s v="Id1884"/>
    <n v="27.93"/>
    <n v="5.59"/>
    <s v="No"/>
    <s v="No"/>
    <s v="No"/>
    <n v="1"/>
    <s v="No"/>
    <x v="1"/>
    <x v="2"/>
    <n v="21984.47"/>
  </r>
  <r>
    <s v="Id1885"/>
    <n v="21.754999999999999"/>
    <n v="5.12"/>
    <s v="No"/>
    <s v="No"/>
    <s v="No"/>
    <n v="0"/>
    <s v="No"/>
    <x v="2"/>
    <x v="2"/>
    <n v="22097.62"/>
  </r>
  <r>
    <s v="Id1886"/>
    <n v="25.934999999999999"/>
    <n v="4.95"/>
    <s v="No"/>
    <s v="No"/>
    <s v="No"/>
    <n v="0"/>
    <s v="No"/>
    <x v="1"/>
    <x v="2"/>
    <n v="22144.03"/>
  </r>
  <r>
    <s v="Id1887"/>
    <n v="31.5"/>
    <n v="6.16"/>
    <s v="No"/>
    <s v="No"/>
    <s v="No"/>
    <n v="0"/>
    <s v="No"/>
    <x v="0"/>
    <x v="1"/>
    <n v="22192.44"/>
  </r>
  <r>
    <s v="Id1888"/>
    <n v="30.03"/>
    <n v="6.41"/>
    <s v="No"/>
    <s v="No"/>
    <s v="No"/>
    <n v="0"/>
    <s v="No"/>
    <x v="0"/>
    <x v="0"/>
    <n v="22218.11"/>
  </r>
  <r>
    <s v="Id1889"/>
    <n v="33.479999999999997"/>
    <n v="8.94"/>
    <s v="No"/>
    <s v="No"/>
    <s v="No"/>
    <n v="0"/>
    <s v="No"/>
    <x v="0"/>
    <x v="0"/>
    <n v="22331.57"/>
  </r>
  <r>
    <s v="Id1890"/>
    <n v="16.510000000000002"/>
    <n v="4.42"/>
    <s v="yes"/>
    <s v="No"/>
    <s v="Yes"/>
    <n v="1"/>
    <s v="No"/>
    <x v="4"/>
    <x v="2"/>
    <n v="22395.74"/>
  </r>
  <r>
    <s v="Id1891"/>
    <n v="33.155000000000001"/>
    <n v="5.3"/>
    <s v="yes"/>
    <s v="No"/>
    <s v="No"/>
    <n v="1"/>
    <s v="No"/>
    <x v="0"/>
    <x v="2"/>
    <n v="22412.65"/>
  </r>
  <r>
    <s v="Id1892"/>
    <n v="37.29"/>
    <n v="4.6399999999999997"/>
    <s v="No"/>
    <s v="No"/>
    <s v="Yes"/>
    <n v="1"/>
    <s v="No"/>
    <x v="0"/>
    <x v="2"/>
    <n v="22462.04"/>
  </r>
  <r>
    <s v="Id1893"/>
    <n v="20.23"/>
    <n v="6.16"/>
    <s v="yes"/>
    <s v="No"/>
    <s v="No"/>
    <n v="1"/>
    <s v="No"/>
    <x v="2"/>
    <x v="1"/>
    <n v="22478.6"/>
  </r>
  <r>
    <s v="Id1894"/>
    <n v="28.975000000000001"/>
    <n v="4.12"/>
    <s v="No"/>
    <s v="No"/>
    <s v="Yes"/>
    <n v="1"/>
    <s v="No"/>
    <x v="1"/>
    <x v="2"/>
    <n v="22493.66"/>
  </r>
  <r>
    <s v="Id1895"/>
    <n v="16.420000000000002"/>
    <n v="5.77"/>
    <s v="yes"/>
    <s v="No"/>
    <s v="Yes"/>
    <n v="1"/>
    <s v="No"/>
    <x v="4"/>
    <x v="1"/>
    <n v="23045.57"/>
  </r>
  <r>
    <s v="Id1896"/>
    <n v="17.559999999999999"/>
    <n v="6.2"/>
    <s v="No"/>
    <s v="No"/>
    <s v="No"/>
    <n v="1"/>
    <s v="No"/>
    <x v="4"/>
    <x v="1"/>
    <n v="23065.42"/>
  </r>
  <r>
    <s v="Id1897"/>
    <n v="24.13"/>
    <n v="4.3899999999999997"/>
    <s v="No"/>
    <s v="No"/>
    <s v="No"/>
    <n v="1"/>
    <s v="No"/>
    <x v="2"/>
    <x v="2"/>
    <n v="23082.959999999999"/>
  </r>
  <r>
    <s v="Id1898"/>
    <n v="19.95"/>
    <n v="5.13"/>
    <s v="No"/>
    <s v="yes"/>
    <s v="No"/>
    <n v="2"/>
    <s v="No"/>
    <x v="2"/>
    <x v="2"/>
    <n v="23241.47"/>
  </r>
  <r>
    <s v="Id1899"/>
    <n v="21.24"/>
    <n v="4.49"/>
    <s v="No"/>
    <s v="No"/>
    <s v="No"/>
    <n v="0"/>
    <s v="No"/>
    <x v="2"/>
    <x v="2"/>
    <n v="23244.79"/>
  </r>
  <r>
    <s v="Id1900"/>
    <n v="44.22"/>
    <n v="6.35"/>
    <s v="No"/>
    <s v="No"/>
    <s v="No"/>
    <n v="0"/>
    <s v="No"/>
    <x v="0"/>
    <x v="1"/>
    <n v="23288.93"/>
  </r>
  <r>
    <s v="Id1901"/>
    <n v="41.1"/>
    <n v="5.79"/>
    <s v="No"/>
    <s v="No"/>
    <s v="No"/>
    <n v="0"/>
    <s v="No"/>
    <x v="0"/>
    <x v="1"/>
    <n v="23306.55"/>
  </r>
  <r>
    <s v="Id1902"/>
    <n v="34.200000000000003"/>
    <n v="4.78"/>
    <s v="yes"/>
    <s v="No"/>
    <s v="No"/>
    <n v="0"/>
    <s v="No"/>
    <x v="0"/>
    <x v="2"/>
    <n v="23401.31"/>
  </r>
  <r>
    <s v="Id1903"/>
    <n v="29.92"/>
    <n v="6.02"/>
    <s v="yes"/>
    <s v="No"/>
    <s v="No"/>
    <n v="0"/>
    <s v="No"/>
    <x v="3"/>
    <x v="1"/>
    <n v="23563.02"/>
  </r>
  <r>
    <s v="Id1904"/>
    <n v="28.93"/>
    <n v="4.4400000000000004"/>
    <s v="No"/>
    <s v="No"/>
    <s v="No"/>
    <n v="0"/>
    <s v="No"/>
    <x v="1"/>
    <x v="2"/>
    <n v="23568.27"/>
  </r>
  <r>
    <s v="Id1905"/>
    <n v="31.254999999999999"/>
    <n v="5.84"/>
    <s v="yes"/>
    <s v="No"/>
    <s v="No"/>
    <n v="1"/>
    <s v="No"/>
    <x v="0"/>
    <x v="1"/>
    <n v="23807.24"/>
  </r>
  <r>
    <s v="Id1906"/>
    <n v="29.83"/>
    <n v="5.39"/>
    <s v="No"/>
    <s v="No"/>
    <s v="No"/>
    <n v="0"/>
    <s v="No"/>
    <x v="1"/>
    <x v="2"/>
    <n v="23887.66"/>
  </r>
  <r>
    <s v="Id1907"/>
    <n v="29.59"/>
    <n v="6.16"/>
    <s v="No"/>
    <s v="No"/>
    <s v="Yes"/>
    <n v="1"/>
    <s v="No"/>
    <x v="1"/>
    <x v="1"/>
    <n v="23967.38"/>
  </r>
  <r>
    <s v="Id1908"/>
    <n v="31.16"/>
    <n v="4.49"/>
    <s v="No"/>
    <s v="No"/>
    <s v="Yes"/>
    <n v="1"/>
    <s v="No"/>
    <x v="0"/>
    <x v="2"/>
    <n v="24059.68"/>
  </r>
  <r>
    <s v="Id1909"/>
    <n v="34.21"/>
    <n v="4.4800000000000004"/>
    <s v="yes"/>
    <s v="No"/>
    <s v="No"/>
    <n v="1"/>
    <s v="No"/>
    <x v="0"/>
    <x v="2"/>
    <n v="24106.91"/>
  </r>
  <r>
    <s v="Id1910"/>
    <n v="34.86"/>
    <n v="10.97"/>
    <s v="No"/>
    <s v="No"/>
    <s v="No"/>
    <n v="0"/>
    <s v="No"/>
    <x v="0"/>
    <x v="0"/>
    <n v="24180.93"/>
  </r>
  <r>
    <s v="Id1911"/>
    <n v="34.58"/>
    <n v="5.14"/>
    <s v="No"/>
    <s v="yes"/>
    <s v="No"/>
    <n v="2"/>
    <s v="No"/>
    <x v="0"/>
    <x v="2"/>
    <n v="24227.34"/>
  </r>
  <r>
    <s v="Id1912"/>
    <n v="17.940000000000001"/>
    <n v="5.17"/>
    <s v="yes"/>
    <s v="No"/>
    <s v="No"/>
    <n v="0"/>
    <s v="No"/>
    <x v="4"/>
    <x v="2"/>
    <n v="24294.02"/>
  </r>
  <r>
    <s v="Id1913"/>
    <n v="26.8"/>
    <n v="6.18"/>
    <s v="yes"/>
    <s v="No"/>
    <s v="Yes"/>
    <n v="1"/>
    <s v="No"/>
    <x v="1"/>
    <x v="1"/>
    <n v="24387.74"/>
  </r>
  <r>
    <s v="Id1914"/>
    <n v="17.690000000000001"/>
    <n v="9.07"/>
    <s v="yes"/>
    <s v="No"/>
    <s v="No"/>
    <n v="0"/>
    <s v="No"/>
    <x v="4"/>
    <x v="0"/>
    <n v="24393.62"/>
  </r>
  <r>
    <s v="Id1915"/>
    <n v="25.77"/>
    <n v="4.43"/>
    <s v="No"/>
    <s v="No"/>
    <s v="Yes"/>
    <n v="1"/>
    <s v="No"/>
    <x v="1"/>
    <x v="2"/>
    <n v="24476.48"/>
  </r>
  <r>
    <s v="Id1916"/>
    <n v="34.46"/>
    <n v="4.17"/>
    <s v="No"/>
    <s v="yes"/>
    <s v="No"/>
    <n v="1"/>
    <s v="No"/>
    <x v="0"/>
    <x v="2"/>
    <n v="24513.09"/>
  </r>
  <r>
    <s v="Id1917"/>
    <n v="30.875"/>
    <n v="4.95"/>
    <s v="yes"/>
    <s v="No"/>
    <s v="No"/>
    <n v="0"/>
    <s v="No"/>
    <x v="0"/>
    <x v="2"/>
    <n v="24520.26"/>
  </r>
  <r>
    <s v="Id1918"/>
    <n v="39.49"/>
    <n v="5.13"/>
    <s v="No"/>
    <s v="No"/>
    <s v="No"/>
    <n v="0"/>
    <s v="No"/>
    <x v="0"/>
    <x v="2"/>
    <n v="24535.7"/>
  </r>
  <r>
    <s v="Id1919"/>
    <n v="28.88"/>
    <n v="4.0999999999999996"/>
    <s v="No"/>
    <s v="No"/>
    <s v="No"/>
    <n v="0"/>
    <s v="No"/>
    <x v="1"/>
    <x v="2"/>
    <n v="24603.05"/>
  </r>
  <r>
    <s v="Id1920"/>
    <n v="20.234999999999999"/>
    <n v="5.01"/>
    <s v="yes"/>
    <s v="No"/>
    <s v="No"/>
    <n v="0"/>
    <s v="No"/>
    <x v="2"/>
    <x v="2"/>
    <n v="24667.42"/>
  </r>
  <r>
    <s v="Id1921"/>
    <n v="30.67"/>
    <n v="5.09"/>
    <s v="yes"/>
    <s v="No"/>
    <s v="No"/>
    <n v="0"/>
    <s v="No"/>
    <x v="0"/>
    <x v="2"/>
    <n v="24671.66"/>
  </r>
  <r>
    <s v="Id1922"/>
    <n v="30.875"/>
    <n v="6.49"/>
    <s v="No"/>
    <s v="No"/>
    <s v="No"/>
    <n v="0"/>
    <s v="No"/>
    <x v="0"/>
    <x v="0"/>
    <n v="24795.040000000001"/>
  </r>
  <r>
    <s v="Id1923"/>
    <n v="23.8"/>
    <n v="4.08"/>
    <s v="No"/>
    <s v="No"/>
    <s v="No"/>
    <n v="0"/>
    <s v="No"/>
    <x v="2"/>
    <x v="2"/>
    <n v="24817.25"/>
  </r>
  <r>
    <s v="Id1924"/>
    <n v="15.37"/>
    <n v="8.6300000000000008"/>
    <s v="yes"/>
    <s v="No"/>
    <s v="No"/>
    <n v="0"/>
    <s v="No"/>
    <x v="4"/>
    <x v="0"/>
    <n v="24863.25"/>
  </r>
  <r>
    <s v="Id1925"/>
    <n v="30.4"/>
    <n v="5.28"/>
    <s v="No"/>
    <s v="No"/>
    <s v="No"/>
    <n v="0"/>
    <s v="No"/>
    <x v="0"/>
    <x v="2"/>
    <n v="24869.84"/>
  </r>
  <r>
    <s v="Id1926"/>
    <n v="19.48"/>
    <n v="5.63"/>
    <s v="yes"/>
    <s v="No"/>
    <s v="No"/>
    <n v="1"/>
    <s v="No"/>
    <x v="2"/>
    <x v="2"/>
    <n v="24873.38"/>
  </r>
  <r>
    <s v="Id1927"/>
    <n v="16.96"/>
    <n v="11.47"/>
    <s v="yes"/>
    <s v="No"/>
    <s v="No"/>
    <n v="0"/>
    <s v="No"/>
    <x v="4"/>
    <x v="0"/>
    <n v="24915.05"/>
  </r>
  <r>
    <s v="Id1928"/>
    <n v="19.05"/>
    <n v="4.92"/>
    <s v="No"/>
    <s v="No"/>
    <s v="No"/>
    <n v="1"/>
    <s v="No"/>
    <x v="2"/>
    <x v="2"/>
    <n v="24915.22"/>
  </r>
  <r>
    <s v="Id1929"/>
    <n v="37.619999999999997"/>
    <n v="4.18"/>
    <s v="No"/>
    <s v="No"/>
    <s v="No"/>
    <n v="0"/>
    <s v="No"/>
    <x v="0"/>
    <x v="2"/>
    <n v="25075.97"/>
  </r>
  <r>
    <s v="Id1930"/>
    <n v="29.1"/>
    <n v="4.67"/>
    <s v="No"/>
    <s v="No"/>
    <s v="No"/>
    <n v="0"/>
    <s v="No"/>
    <x v="1"/>
    <x v="2"/>
    <n v="25081.77"/>
  </r>
  <r>
    <s v="Id1931"/>
    <n v="26.62"/>
    <n v="6.24"/>
    <s v="No"/>
    <s v="No"/>
    <s v="No"/>
    <n v="0"/>
    <s v="No"/>
    <x v="1"/>
    <x v="1"/>
    <n v="25127.22"/>
  </r>
  <r>
    <s v="Id1932"/>
    <n v="25.74"/>
    <n v="5.99"/>
    <s v="No"/>
    <s v="No"/>
    <s v="No"/>
    <n v="0"/>
    <s v="No"/>
    <x v="1"/>
    <x v="1"/>
    <n v="25309.49"/>
  </r>
  <r>
    <s v="Id1933"/>
    <n v="18.22"/>
    <n v="10.27"/>
    <s v="yes"/>
    <s v="No"/>
    <s v="No"/>
    <n v="1"/>
    <s v="No"/>
    <x v="4"/>
    <x v="0"/>
    <n v="25333.33"/>
  </r>
  <r>
    <s v="Id1934"/>
    <n v="26.03"/>
    <n v="5.97"/>
    <s v="No"/>
    <s v="No"/>
    <s v="Yes"/>
    <n v="1"/>
    <s v="No"/>
    <x v="1"/>
    <x v="1"/>
    <n v="25382.3"/>
  </r>
  <r>
    <s v="Id1935"/>
    <n v="17.29"/>
    <n v="4.9800000000000004"/>
    <s v="No"/>
    <s v="No"/>
    <s v="No"/>
    <n v="0"/>
    <s v="No"/>
    <x v="4"/>
    <x v="2"/>
    <n v="25517.11"/>
  </r>
  <r>
    <s v="Id1936"/>
    <n v="18.170000000000002"/>
    <n v="6.91"/>
    <s v="yes"/>
    <s v="No"/>
    <s v="No"/>
    <n v="1"/>
    <s v="No"/>
    <x v="4"/>
    <x v="0"/>
    <n v="25648.98"/>
  </r>
  <r>
    <s v="Id1937"/>
    <n v="32.54"/>
    <n v="6.38"/>
    <s v="No"/>
    <s v="yes"/>
    <s v="No"/>
    <n v="1"/>
    <s v="No"/>
    <x v="0"/>
    <x v="1"/>
    <n v="25656.58"/>
  </r>
  <r>
    <s v="Id1938"/>
    <n v="30.25"/>
    <n v="4.7699999999999996"/>
    <s v="No"/>
    <s v="No"/>
    <s v="No"/>
    <n v="0"/>
    <s v="No"/>
    <x v="0"/>
    <x v="2"/>
    <n v="25678.78"/>
  </r>
  <r>
    <s v="Id1939"/>
    <n v="19.59"/>
    <n v="6.04"/>
    <s v="yes"/>
    <s v="No"/>
    <s v="No"/>
    <n v="1"/>
    <s v="No"/>
    <x v="2"/>
    <x v="1"/>
    <n v="25992.82"/>
  </r>
  <r>
    <s v="Id1940"/>
    <n v="45.9"/>
    <n v="4.3"/>
    <s v="yes"/>
    <s v="No"/>
    <s v="No"/>
    <n v="1"/>
    <s v="No"/>
    <x v="0"/>
    <x v="2"/>
    <n v="26018.95"/>
  </r>
  <r>
    <s v="Id1941"/>
    <n v="17.059999999999999"/>
    <n v="8.75"/>
    <s v="yes"/>
    <s v="No"/>
    <s v="No"/>
    <n v="0"/>
    <s v="No"/>
    <x v="4"/>
    <x v="0"/>
    <n v="26026.97"/>
  </r>
  <r>
    <s v="Id1942"/>
    <n v="32.07"/>
    <n v="5.25"/>
    <s v="No"/>
    <s v="No"/>
    <s v="Yes"/>
    <n v="1"/>
    <s v="No"/>
    <x v="0"/>
    <x v="2"/>
    <n v="26109.33"/>
  </r>
  <r>
    <s v="Id1943"/>
    <n v="16.5"/>
    <n v="5.03"/>
    <s v="No"/>
    <s v="No"/>
    <s v="No"/>
    <n v="1"/>
    <s v="No"/>
    <x v="4"/>
    <x v="2"/>
    <n v="26125.67"/>
  </r>
  <r>
    <s v="Id1944"/>
    <n v="31.4"/>
    <n v="5.88"/>
    <s v="No"/>
    <s v="No"/>
    <s v="No"/>
    <n v="1"/>
    <s v="No"/>
    <x v="0"/>
    <x v="1"/>
    <n v="26140.36"/>
  </r>
  <r>
    <s v="Id1945"/>
    <n v="20.36"/>
    <n v="4.49"/>
    <s v="No"/>
    <s v="No"/>
    <s v="No"/>
    <n v="0"/>
    <s v="No"/>
    <x v="2"/>
    <x v="2"/>
    <n v="26236.58"/>
  </r>
  <r>
    <s v="Id1946"/>
    <n v="25.46"/>
    <n v="4.1399999999999997"/>
    <s v="No"/>
    <s v="No"/>
    <s v="No"/>
    <n v="1"/>
    <s v="No"/>
    <x v="1"/>
    <x v="2"/>
    <n v="26316.59"/>
  </r>
  <r>
    <s v="Id1947"/>
    <n v="17.09"/>
    <n v="5.8"/>
    <s v="yes"/>
    <s v="No"/>
    <s v="No"/>
    <n v="0"/>
    <s v="No"/>
    <x v="4"/>
    <x v="1"/>
    <n v="26392.26"/>
  </r>
  <r>
    <s v="Id1948"/>
    <n v="20.83"/>
    <n v="5.12"/>
    <s v="No"/>
    <s v="No"/>
    <s v="No"/>
    <n v="0"/>
    <s v="No"/>
    <x v="2"/>
    <x v="2"/>
    <n v="26467.1"/>
  </r>
  <r>
    <s v="Id1949"/>
    <n v="18.920000000000002"/>
    <n v="5.98"/>
    <s v="yes"/>
    <s v="No"/>
    <s v="No"/>
    <n v="1"/>
    <s v="No"/>
    <x v="2"/>
    <x v="1"/>
    <n v="26479.4"/>
  </r>
  <r>
    <s v="Id1950"/>
    <n v="37.1"/>
    <n v="5.46"/>
    <s v="No"/>
    <s v="No"/>
    <s v="No"/>
    <n v="0"/>
    <s v="No"/>
    <x v="0"/>
    <x v="2"/>
    <n v="26607.89"/>
  </r>
  <r>
    <s v="Id1951"/>
    <n v="22.515000000000001"/>
    <n v="4.91"/>
    <s v="yes"/>
    <s v="No"/>
    <s v="Yes"/>
    <n v="1"/>
    <s v="No"/>
    <x v="2"/>
    <x v="2"/>
    <n v="26912.560000000001"/>
  </r>
  <r>
    <s v="Id1952"/>
    <n v="32.700000000000003"/>
    <n v="4.66"/>
    <s v="No"/>
    <s v="No"/>
    <s v="No"/>
    <n v="0"/>
    <s v="No"/>
    <x v="0"/>
    <x v="2"/>
    <n v="26926.51"/>
  </r>
  <r>
    <s v="Id1953"/>
    <n v="17.75"/>
    <n v="6.8"/>
    <s v="yes"/>
    <s v="No"/>
    <s v="No"/>
    <n v="1"/>
    <s v="No"/>
    <x v="4"/>
    <x v="0"/>
    <n v="26927.69"/>
  </r>
  <r>
    <s v="Id1954"/>
    <n v="33.630000000000003"/>
    <n v="4.47"/>
    <s v="yes"/>
    <s v="No"/>
    <s v="No"/>
    <n v="0"/>
    <s v="No"/>
    <x v="0"/>
    <x v="2"/>
    <n v="26936.98"/>
  </r>
  <r>
    <s v="Id1955"/>
    <n v="34.799999999999997"/>
    <n v="4.08"/>
    <s v="yes"/>
    <s v="No"/>
    <s v="No"/>
    <n v="1"/>
    <s v="No"/>
    <x v="0"/>
    <x v="2"/>
    <n v="27000.98"/>
  </r>
  <r>
    <s v="Id1956"/>
    <n v="16.809999999999999"/>
    <n v="5.51"/>
    <s v="yes"/>
    <s v="No"/>
    <s v="No"/>
    <n v="1"/>
    <s v="No"/>
    <x v="4"/>
    <x v="2"/>
    <n v="27037.91"/>
  </r>
  <r>
    <s v="Id1957"/>
    <n v="16.690000000000001"/>
    <n v="8.4"/>
    <s v="yes"/>
    <s v="No"/>
    <s v="No"/>
    <n v="0"/>
    <s v="No"/>
    <x v="4"/>
    <x v="0"/>
    <n v="27080.639999999999"/>
  </r>
  <r>
    <s v="Id1958"/>
    <n v="23.21"/>
    <n v="5.14"/>
    <s v="yes"/>
    <s v="No"/>
    <s v="No"/>
    <n v="1"/>
    <s v="No"/>
    <x v="2"/>
    <x v="2"/>
    <n v="27092.38"/>
  </r>
  <r>
    <s v="Id1959"/>
    <n v="25.175000000000001"/>
    <n v="5.21"/>
    <s v="yes"/>
    <s v="No"/>
    <s v="No"/>
    <n v="1"/>
    <s v="No"/>
    <x v="1"/>
    <x v="2"/>
    <n v="27117.99"/>
  </r>
  <r>
    <s v="Id1960"/>
    <n v="34.770000000000003"/>
    <n v="6.23"/>
    <s v="No"/>
    <s v="No"/>
    <s v="No"/>
    <n v="0"/>
    <s v="No"/>
    <x v="0"/>
    <x v="1"/>
    <n v="27218.44"/>
  </r>
  <r>
    <s v="Id1961"/>
    <n v="27.7"/>
    <n v="5.6"/>
    <s v="No"/>
    <s v="No"/>
    <s v="No"/>
    <n v="1"/>
    <s v="No"/>
    <x v="1"/>
    <x v="2"/>
    <n v="27236.959999999999"/>
  </r>
  <r>
    <s v="Id1962"/>
    <n v="19.12"/>
    <n v="4.72"/>
    <s v="yes"/>
    <s v="No"/>
    <s v="No"/>
    <n v="1"/>
    <s v="No"/>
    <x v="2"/>
    <x v="2"/>
    <n v="27322.73"/>
  </r>
  <r>
    <s v="Id1963"/>
    <n v="32.67"/>
    <n v="4.67"/>
    <s v="No"/>
    <s v="No"/>
    <s v="Yes"/>
    <n v="1"/>
    <s v="No"/>
    <x v="0"/>
    <x v="2"/>
    <n v="27346.04"/>
  </r>
  <r>
    <s v="Id1964"/>
    <n v="28.5"/>
    <n v="6.11"/>
    <s v="No"/>
    <s v="No"/>
    <s v="No"/>
    <n v="1"/>
    <s v="No"/>
    <x v="1"/>
    <x v="1"/>
    <n v="27375.9"/>
  </r>
  <r>
    <s v="Id1965"/>
    <n v="39.270000000000003"/>
    <n v="6.25"/>
    <s v="No"/>
    <s v="No"/>
    <s v="No"/>
    <n v="0"/>
    <s v="No"/>
    <x v="0"/>
    <x v="1"/>
    <n v="27432.73"/>
  </r>
  <r>
    <s v="Id1966"/>
    <n v="32.49"/>
    <n v="4"/>
    <s v="yes"/>
    <s v="No"/>
    <s v="No"/>
    <n v="0"/>
    <s v="No"/>
    <x v="0"/>
    <x v="2"/>
    <n v="27495.59"/>
  </r>
  <r>
    <s v="Id1967"/>
    <n v="23.7"/>
    <n v="5.55"/>
    <s v="yes"/>
    <s v="No"/>
    <s v="No"/>
    <n v="0"/>
    <s v="No"/>
    <x v="2"/>
    <x v="2"/>
    <n v="27533.91"/>
  </r>
  <r>
    <s v="Id1968"/>
    <n v="30.4"/>
    <n v="5.95"/>
    <s v="No"/>
    <s v="yes"/>
    <s v="No"/>
    <n v="1"/>
    <s v="No"/>
    <x v="0"/>
    <x v="1"/>
    <n v="27534.53"/>
  </r>
  <r>
    <s v="Id1969"/>
    <n v="38.94"/>
    <n v="4.3600000000000003"/>
    <s v="No"/>
    <s v="No"/>
    <s v="Yes"/>
    <n v="1"/>
    <s v="No"/>
    <x v="0"/>
    <x v="2"/>
    <n v="27598.93"/>
  </r>
  <r>
    <s v="Id1970"/>
    <n v="31.02"/>
    <n v="4.84"/>
    <s v="No"/>
    <s v="No"/>
    <s v="Yes"/>
    <n v="1"/>
    <s v="No"/>
    <x v="0"/>
    <x v="2"/>
    <n v="27614.71"/>
  </r>
  <r>
    <s v="Id1971"/>
    <n v="17.5"/>
    <n v="4.5599999999999996"/>
    <s v="No"/>
    <s v="No"/>
    <s v="No"/>
    <n v="1"/>
    <s v="No"/>
    <x v="4"/>
    <x v="2"/>
    <n v="27619.360000000001"/>
  </r>
  <r>
    <s v="Id1972"/>
    <n v="34.799999999999997"/>
    <n v="4.42"/>
    <s v="yes"/>
    <s v="yes"/>
    <s v="No"/>
    <n v="2"/>
    <s v="No"/>
    <x v="0"/>
    <x v="2"/>
    <n v="27625.17"/>
  </r>
  <r>
    <s v="Id1973"/>
    <n v="17.3"/>
    <n v="7.66"/>
    <s v="yes"/>
    <s v="No"/>
    <s v="No"/>
    <n v="1"/>
    <s v="No"/>
    <x v="4"/>
    <x v="0"/>
    <n v="27696.11"/>
  </r>
  <r>
    <s v="Id1974"/>
    <n v="32.25"/>
    <n v="5.2"/>
    <s v="yes"/>
    <s v="No"/>
    <s v="No"/>
    <n v="0"/>
    <s v="No"/>
    <x v="0"/>
    <x v="2"/>
    <n v="27724.29"/>
  </r>
  <r>
    <s v="Id1975"/>
    <n v="42.4"/>
    <n v="5.53"/>
    <s v="yes"/>
    <s v="No"/>
    <s v="No"/>
    <n v="0"/>
    <s v="No"/>
    <x v="0"/>
    <x v="2"/>
    <n v="27808.73"/>
  </r>
  <r>
    <s v="Id1976"/>
    <n v="38.664999999999999"/>
    <n v="4.8600000000000003"/>
    <s v="No"/>
    <s v="yes"/>
    <s v="No"/>
    <n v="1"/>
    <s v="No"/>
    <x v="0"/>
    <x v="2"/>
    <n v="27849.94"/>
  </r>
  <r>
    <s v="Id1977"/>
    <n v="29.92"/>
    <n v="5.49"/>
    <s v="yes"/>
    <s v="No"/>
    <s v="No"/>
    <n v="0"/>
    <s v="No"/>
    <x v="3"/>
    <x v="2"/>
    <n v="27925.86"/>
  </r>
  <r>
    <s v="Id1978"/>
    <n v="29.48"/>
    <n v="4.09"/>
    <s v="yes"/>
    <s v="No"/>
    <s v="No"/>
    <n v="0"/>
    <s v="No"/>
    <x v="1"/>
    <x v="2"/>
    <n v="27931.11"/>
  </r>
  <r>
    <s v="Id1979"/>
    <n v="28.785"/>
    <n v="4.3099999999999996"/>
    <s v="yes"/>
    <s v="No"/>
    <s v="No"/>
    <n v="0"/>
    <s v="No"/>
    <x v="1"/>
    <x v="2"/>
    <n v="27941.29"/>
  </r>
  <r>
    <s v="Id1980"/>
    <n v="19.8"/>
    <n v="4"/>
    <s v="yes"/>
    <s v="No"/>
    <s v="No"/>
    <n v="0"/>
    <s v="No"/>
    <x v="2"/>
    <x v="2"/>
    <n v="27980.77"/>
  </r>
  <r>
    <s v="Id1981"/>
    <n v="35.53"/>
    <n v="4.68"/>
    <s v="No"/>
    <s v="No"/>
    <s v="Yes"/>
    <n v="1"/>
    <s v="No"/>
    <x v="0"/>
    <x v="2"/>
    <n v="28006.94"/>
  </r>
  <r>
    <s v="Id1982"/>
    <n v="21.47"/>
    <n v="4.0199999999999996"/>
    <s v="yes"/>
    <s v="No"/>
    <s v="No"/>
    <n v="1"/>
    <s v="No"/>
    <x v="2"/>
    <x v="2"/>
    <n v="28101.33"/>
  </r>
  <r>
    <s v="Id1983"/>
    <n v="25.9"/>
    <n v="5.12"/>
    <s v="No"/>
    <s v="No"/>
    <s v="Yes"/>
    <n v="1"/>
    <s v="No"/>
    <x v="1"/>
    <x v="2"/>
    <n v="28245.34"/>
  </r>
  <r>
    <s v="Id1984"/>
    <n v="20.81"/>
    <n v="5.52"/>
    <s v="No"/>
    <s v="No"/>
    <s v="No"/>
    <n v="0"/>
    <s v="No"/>
    <x v="2"/>
    <x v="2"/>
    <n v="28287.9"/>
  </r>
  <r>
    <s v="Id1985"/>
    <n v="25.84"/>
    <n v="5.81"/>
    <s v="yes"/>
    <s v="No"/>
    <s v="Yes"/>
    <n v="1"/>
    <s v="No"/>
    <x v="1"/>
    <x v="1"/>
    <n v="28302.33"/>
  </r>
  <r>
    <s v="Id1986"/>
    <n v="30.95"/>
    <n v="5.16"/>
    <s v="No"/>
    <s v="No"/>
    <s v="Yes"/>
    <n v="1"/>
    <s v="No"/>
    <x v="0"/>
    <x v="2"/>
    <n v="28340.19"/>
  </r>
  <r>
    <s v="Id1987"/>
    <n v="30.54"/>
    <n v="5"/>
    <s v="No"/>
    <s v="No"/>
    <s v="Yes"/>
    <n v="1"/>
    <s v="No"/>
    <x v="0"/>
    <x v="2"/>
    <n v="28468.92"/>
  </r>
  <r>
    <s v="Id1988"/>
    <n v="33.914999999999999"/>
    <n v="5.84"/>
    <s v="yes"/>
    <s v="No"/>
    <s v="No"/>
    <n v="0"/>
    <s v="No"/>
    <x v="0"/>
    <x v="1"/>
    <n v="28476.73"/>
  </r>
  <r>
    <s v="Id1989"/>
    <n v="33.31"/>
    <n v="4.1900000000000004"/>
    <s v="No"/>
    <s v="No"/>
    <s v="Yes"/>
    <n v="1"/>
    <s v="No"/>
    <x v="0"/>
    <x v="2"/>
    <n v="28542.86"/>
  </r>
  <r>
    <s v="Id1990"/>
    <n v="25.745000000000001"/>
    <n v="4.62"/>
    <s v="yes"/>
    <s v="No"/>
    <s v="No"/>
    <n v="0"/>
    <s v="No"/>
    <x v="1"/>
    <x v="2"/>
    <n v="28716.14"/>
  </r>
  <r>
    <s v="Id1991"/>
    <n v="37.1"/>
    <n v="6.24"/>
    <s v="No"/>
    <s v="No"/>
    <s v="No"/>
    <n v="0"/>
    <s v="No"/>
    <x v="0"/>
    <x v="1"/>
    <n v="28868.66"/>
  </r>
  <r>
    <s v="Id1992"/>
    <n v="35.435000000000002"/>
    <n v="5.81"/>
    <s v="No"/>
    <s v="No"/>
    <s v="No"/>
    <n v="0"/>
    <s v="No"/>
    <x v="0"/>
    <x v="1"/>
    <n v="28923.14"/>
  </r>
  <r>
    <s v="Id1993"/>
    <n v="20.399999999999999"/>
    <n v="4.83"/>
    <s v="No"/>
    <s v="No"/>
    <s v="No"/>
    <n v="0"/>
    <s v="No"/>
    <x v="2"/>
    <x v="2"/>
    <n v="28950.47"/>
  </r>
  <r>
    <s v="Id1994"/>
    <n v="42.13"/>
    <n v="5.72"/>
    <s v="yes"/>
    <s v="No"/>
    <s v="Yes"/>
    <n v="1"/>
    <s v="No"/>
    <x v="0"/>
    <x v="1"/>
    <n v="28998.68"/>
  </r>
  <r>
    <s v="Id1995"/>
    <n v="33.99"/>
    <n v="4.83"/>
    <s v="yes"/>
    <s v="No"/>
    <s v="Yes"/>
    <n v="1"/>
    <s v="No"/>
    <x v="0"/>
    <x v="2"/>
    <n v="29007.82"/>
  </r>
  <r>
    <s v="Id1996"/>
    <n v="28.594999999999999"/>
    <n v="4.1399999999999997"/>
    <s v="yes"/>
    <s v="No"/>
    <s v="Yes"/>
    <n v="1"/>
    <s v="No"/>
    <x v="1"/>
    <x v="2"/>
    <n v="29114.21"/>
  </r>
  <r>
    <s v="Id1997"/>
    <n v="20.8"/>
    <n v="4.07"/>
    <s v="yes"/>
    <s v="No"/>
    <s v="Yes"/>
    <n v="1"/>
    <s v="No"/>
    <x v="2"/>
    <x v="2"/>
    <n v="29114.77"/>
  </r>
  <r>
    <s v="Id1998"/>
    <n v="23.465"/>
    <n v="6.26"/>
    <s v="yes"/>
    <s v="No"/>
    <s v="Yes"/>
    <n v="1"/>
    <s v="No"/>
    <x v="2"/>
    <x v="1"/>
    <n v="29141.360000000001"/>
  </r>
  <r>
    <s v="Id1999"/>
    <n v="40.185000000000002"/>
    <n v="5.88"/>
    <s v="yes"/>
    <s v="No"/>
    <s v="No"/>
    <n v="0"/>
    <s v="No"/>
    <x v="0"/>
    <x v="1"/>
    <n v="29160.39"/>
  </r>
  <r>
    <s v="Id2000"/>
    <n v="21.89"/>
    <n v="5.72"/>
    <s v="yes"/>
    <s v="No"/>
    <s v="No"/>
    <n v="0"/>
    <s v="No"/>
    <x v="2"/>
    <x v="1"/>
    <n v="29186.48"/>
  </r>
  <r>
    <s v="Id2001"/>
    <n v="29.34"/>
    <n v="6.09"/>
    <s v="yes"/>
    <s v="yes"/>
    <s v="No"/>
    <n v="2"/>
    <s v="No"/>
    <x v="1"/>
    <x v="1"/>
    <n v="29227.599999999999"/>
  </r>
  <r>
    <s v="Id2002"/>
    <n v="22.61"/>
    <n v="4.25"/>
    <s v="yes"/>
    <s v="No"/>
    <s v="No"/>
    <n v="0"/>
    <s v="No"/>
    <x v="2"/>
    <x v="2"/>
    <n v="29330.98"/>
  </r>
  <r>
    <s v="Id2003"/>
    <n v="22.23"/>
    <n v="6.09"/>
    <s v="yes"/>
    <s v="No"/>
    <s v="No"/>
    <n v="0"/>
    <s v="No"/>
    <x v="2"/>
    <x v="1"/>
    <n v="29352.560000000001"/>
  </r>
  <r>
    <s v="Id2004"/>
    <n v="33.4"/>
    <n v="5.51"/>
    <s v="No"/>
    <s v="No"/>
    <s v="No"/>
    <n v="0"/>
    <s v="No"/>
    <x v="0"/>
    <x v="2"/>
    <n v="29443.59"/>
  </r>
  <r>
    <s v="Id2005"/>
    <n v="33.11"/>
    <n v="5.63"/>
    <s v="No"/>
    <s v="No"/>
    <s v="No"/>
    <n v="0"/>
    <s v="No"/>
    <x v="0"/>
    <x v="2"/>
    <n v="29523.17"/>
  </r>
  <r>
    <s v="Id2006"/>
    <n v="16.815000000000001"/>
    <n v="5.29"/>
    <s v="yes"/>
    <s v="No"/>
    <s v="No"/>
    <n v="0"/>
    <s v="No"/>
    <x v="4"/>
    <x v="2"/>
    <n v="29583.8"/>
  </r>
  <r>
    <s v="Id2007"/>
    <n v="25.61"/>
    <n v="4"/>
    <s v="No"/>
    <s v="No"/>
    <s v="Yes"/>
    <n v="1"/>
    <s v="No"/>
    <x v="1"/>
    <x v="2"/>
    <n v="29622.69"/>
  </r>
  <r>
    <s v="Id2008"/>
    <n v="25.8"/>
    <n v="5.49"/>
    <s v="No"/>
    <s v="No"/>
    <s v="No"/>
    <n v="0"/>
    <s v="No"/>
    <x v="1"/>
    <x v="2"/>
    <n v="29757.69"/>
  </r>
  <r>
    <s v="Id2009"/>
    <n v="27.39"/>
    <n v="5.34"/>
    <s v="No"/>
    <s v="No"/>
    <s v="No"/>
    <n v="0"/>
    <s v="No"/>
    <x v="1"/>
    <x v="2"/>
    <n v="29760.6"/>
  </r>
  <r>
    <s v="Id2010"/>
    <n v="17.03"/>
    <n v="4.12"/>
    <s v="No"/>
    <s v="No"/>
    <s v="No"/>
    <n v="1"/>
    <s v="No"/>
    <x v="4"/>
    <x v="2"/>
    <n v="29816.639999999999"/>
  </r>
  <r>
    <s v="Id2011"/>
    <n v="23.75"/>
    <n v="5.49"/>
    <s v="yes"/>
    <s v="No"/>
    <s v="No"/>
    <n v="0"/>
    <s v="No"/>
    <x v="2"/>
    <x v="2"/>
    <n v="29818.76"/>
  </r>
  <r>
    <s v="Id2012"/>
    <n v="26.03"/>
    <n v="5.1100000000000003"/>
    <s v="yes"/>
    <s v="No"/>
    <s v="No"/>
    <n v="1"/>
    <s v="No"/>
    <x v="1"/>
    <x v="2"/>
    <n v="29852.48"/>
  </r>
  <r>
    <s v="Id2013"/>
    <n v="16.079999999999998"/>
    <n v="5.94"/>
    <s v="No"/>
    <s v="No"/>
    <s v="No"/>
    <n v="0"/>
    <s v="No"/>
    <x v="4"/>
    <x v="1"/>
    <n v="29899.25"/>
  </r>
  <r>
    <s v="Id2014"/>
    <n v="30.875"/>
    <n v="5.54"/>
    <s v="No"/>
    <s v="No"/>
    <s v="No"/>
    <n v="0"/>
    <s v="No"/>
    <x v="0"/>
    <x v="2"/>
    <n v="29929.56"/>
  </r>
  <r>
    <s v="Id2015"/>
    <n v="31.79"/>
    <n v="7.09"/>
    <s v="No"/>
    <s v="No"/>
    <s v="No"/>
    <n v="0"/>
    <s v="No"/>
    <x v="0"/>
    <x v="0"/>
    <n v="29933.75"/>
  </r>
  <r>
    <s v="Id2016"/>
    <n v="28.48"/>
    <n v="6.22"/>
    <s v="yes"/>
    <s v="No"/>
    <s v="Yes"/>
    <n v="1"/>
    <s v="No"/>
    <x v="1"/>
    <x v="1"/>
    <n v="29969.67"/>
  </r>
  <r>
    <s v="Id2017"/>
    <n v="26.6"/>
    <n v="4.33"/>
    <s v="No"/>
    <s v="No"/>
    <s v="No"/>
    <n v="1"/>
    <s v="No"/>
    <x v="1"/>
    <x v="2"/>
    <n v="30026.87"/>
  </r>
  <r>
    <s v="Id2018"/>
    <n v="25.27"/>
    <n v="5.83"/>
    <s v="No"/>
    <s v="No"/>
    <s v="No"/>
    <n v="1"/>
    <s v="No"/>
    <x v="1"/>
    <x v="1"/>
    <n v="30063.58"/>
  </r>
  <r>
    <s v="Id2019"/>
    <n v="34.484999999999999"/>
    <n v="4.7"/>
    <s v="yes"/>
    <s v="No"/>
    <s v="Yes"/>
    <n v="1"/>
    <s v="No"/>
    <x v="0"/>
    <x v="2"/>
    <n v="30095.97"/>
  </r>
  <r>
    <s v="Id2020"/>
    <n v="15.57"/>
    <n v="4.07"/>
    <s v="yes"/>
    <s v="No"/>
    <s v="No"/>
    <n v="1"/>
    <s v="No"/>
    <x v="4"/>
    <x v="2"/>
    <n v="30134.75"/>
  </r>
  <r>
    <s v="Id2021"/>
    <n v="30.36"/>
    <n v="9.39"/>
    <s v="No"/>
    <s v="No"/>
    <s v="No"/>
    <n v="0"/>
    <s v="No"/>
    <x v="0"/>
    <x v="0"/>
    <n v="30166.62"/>
  </r>
  <r>
    <s v="Id2022"/>
    <n v="19.37"/>
    <n v="4.18"/>
    <s v="No"/>
    <s v="No"/>
    <s v="No"/>
    <n v="0"/>
    <s v="No"/>
    <x v="2"/>
    <x v="2"/>
    <n v="30184.94"/>
  </r>
  <r>
    <s v="Id2023"/>
    <n v="16.71"/>
    <n v="4.18"/>
    <s v="No"/>
    <s v="No"/>
    <s v="No"/>
    <n v="1"/>
    <s v="No"/>
    <x v="4"/>
    <x v="2"/>
    <n v="30260"/>
  </r>
  <r>
    <s v="Id2024"/>
    <n v="24.1"/>
    <n v="4.4000000000000004"/>
    <s v="yes"/>
    <s v="No"/>
    <s v="No"/>
    <n v="1"/>
    <s v="No"/>
    <x v="2"/>
    <x v="2"/>
    <n v="30284.639999999999"/>
  </r>
  <r>
    <s v="Id2025"/>
    <n v="29.77"/>
    <n v="9.9"/>
    <s v="No"/>
    <s v="No"/>
    <s v="No"/>
    <n v="0"/>
    <s v="No"/>
    <x v="1"/>
    <x v="0"/>
    <n v="30328.27"/>
  </r>
  <r>
    <s v="Id2026"/>
    <n v="46.53"/>
    <n v="4.84"/>
    <s v="yes"/>
    <s v="No"/>
    <s v="No"/>
    <n v="0"/>
    <s v="No"/>
    <x v="0"/>
    <x v="2"/>
    <n v="30366.93"/>
  </r>
  <r>
    <s v="Id2027"/>
    <n v="23.4"/>
    <n v="5.53"/>
    <s v="No"/>
    <s v="No"/>
    <s v="Yes"/>
    <n v="1"/>
    <s v="No"/>
    <x v="2"/>
    <x v="2"/>
    <n v="30409.53"/>
  </r>
  <r>
    <s v="Id2028"/>
    <n v="30"/>
    <n v="4.33"/>
    <s v="yes"/>
    <s v="No"/>
    <s v="No"/>
    <n v="0"/>
    <s v="No"/>
    <x v="0"/>
    <x v="2"/>
    <n v="30422.03"/>
  </r>
  <r>
    <s v="Id2029"/>
    <n v="29.15"/>
    <n v="4.91"/>
    <s v="yes"/>
    <s v="No"/>
    <s v="No"/>
    <n v="0"/>
    <s v="No"/>
    <x v="1"/>
    <x v="2"/>
    <n v="30457.37"/>
  </r>
  <r>
    <s v="Id2030"/>
    <n v="34.865000000000002"/>
    <n v="4.8"/>
    <s v="No"/>
    <s v="No"/>
    <s v="No"/>
    <n v="0"/>
    <s v="No"/>
    <x v="0"/>
    <x v="2"/>
    <n v="30530.5"/>
  </r>
  <r>
    <s v="Id2031"/>
    <n v="28.12"/>
    <n v="5.55"/>
    <s v="yes"/>
    <s v="yes"/>
    <s v="No"/>
    <n v="2"/>
    <s v="No"/>
    <x v="1"/>
    <x v="2"/>
    <n v="30625.65"/>
  </r>
  <r>
    <s v="Id2032"/>
    <n v="29.45"/>
    <n v="5.24"/>
    <s v="yes"/>
    <s v="No"/>
    <s v="No"/>
    <n v="0"/>
    <s v="No"/>
    <x v="1"/>
    <x v="2"/>
    <n v="30697.71"/>
  </r>
  <r>
    <s v="Id2033"/>
    <n v="27.94"/>
    <n v="6.08"/>
    <s v="No"/>
    <s v="No"/>
    <s v="Yes"/>
    <n v="1"/>
    <s v="No"/>
    <x v="1"/>
    <x v="1"/>
    <n v="30724.44"/>
  </r>
  <r>
    <s v="Id2034"/>
    <n v="27.2"/>
    <n v="5.83"/>
    <s v="No"/>
    <s v="No"/>
    <s v="Yes"/>
    <n v="1"/>
    <s v="No"/>
    <x v="1"/>
    <x v="1"/>
    <n v="30763.01"/>
  </r>
  <r>
    <s v="Id2035"/>
    <n v="33.344999999999999"/>
    <n v="4.29"/>
    <s v="No"/>
    <s v="No"/>
    <s v="No"/>
    <n v="1"/>
    <s v="No"/>
    <x v="0"/>
    <x v="2"/>
    <n v="30942.19"/>
  </r>
  <r>
    <s v="Id2036"/>
    <n v="29.925000000000001"/>
    <n v="5.3"/>
    <s v="No"/>
    <s v="No"/>
    <s v="No"/>
    <n v="1"/>
    <s v="No"/>
    <x v="3"/>
    <x v="2"/>
    <n v="31196.61"/>
  </r>
  <r>
    <s v="Id2037"/>
    <n v="24.225000000000001"/>
    <n v="4.42"/>
    <s v="No"/>
    <s v="No"/>
    <s v="No"/>
    <n v="1"/>
    <s v="No"/>
    <x v="2"/>
    <x v="2"/>
    <n v="31234.560000000001"/>
  </r>
  <r>
    <s v="Id2038"/>
    <n v="29.68"/>
    <n v="5.68"/>
    <s v="No"/>
    <s v="yes"/>
    <s v="No"/>
    <n v="1"/>
    <s v="No"/>
    <x v="1"/>
    <x v="2"/>
    <n v="31322.53"/>
  </r>
  <r>
    <s v="Id2039"/>
    <n v="20.614999999999998"/>
    <n v="6.05"/>
    <s v="No"/>
    <s v="No"/>
    <s v="Yes"/>
    <n v="1"/>
    <s v="No"/>
    <x v="2"/>
    <x v="1"/>
    <n v="31328.27"/>
  </r>
  <r>
    <s v="Id2040"/>
    <n v="32.119999999999997"/>
    <n v="5.33"/>
    <s v="No"/>
    <s v="yes"/>
    <s v="No"/>
    <n v="1"/>
    <s v="No"/>
    <x v="0"/>
    <x v="2"/>
    <n v="31368.81"/>
  </r>
  <r>
    <s v="Id2041"/>
    <n v="27.36"/>
    <n v="6.22"/>
    <s v="No"/>
    <s v="No"/>
    <s v="No"/>
    <n v="0"/>
    <s v="No"/>
    <x v="1"/>
    <x v="1"/>
    <n v="31591.82"/>
  </r>
  <r>
    <s v="Id2042"/>
    <n v="17.385000000000002"/>
    <n v="5.84"/>
    <s v="No"/>
    <s v="No"/>
    <s v="No"/>
    <n v="0"/>
    <s v="No"/>
    <x v="4"/>
    <x v="1"/>
    <n v="31620"/>
  </r>
  <r>
    <s v="Id2043"/>
    <n v="30.13"/>
    <n v="5.71"/>
    <s v="No"/>
    <s v="yes"/>
    <s v="No"/>
    <n v="1"/>
    <s v="No"/>
    <x v="0"/>
    <x v="1"/>
    <n v="31736.7"/>
  </r>
  <r>
    <s v="Id2044"/>
    <n v="25.44"/>
    <n v="6.04"/>
    <s v="yes"/>
    <s v="No"/>
    <s v="Yes"/>
    <n v="1"/>
    <s v="No"/>
    <x v="1"/>
    <x v="1"/>
    <n v="31743.919999999998"/>
  </r>
  <r>
    <s v="Id2045"/>
    <n v="39.805"/>
    <n v="4.38"/>
    <s v="No"/>
    <s v="yes"/>
    <s v="No"/>
    <n v="1"/>
    <s v="No"/>
    <x v="0"/>
    <x v="2"/>
    <n v="31897.1"/>
  </r>
  <r>
    <s v="Id2046"/>
    <n v="30.4"/>
    <n v="5.56"/>
    <s v="yes"/>
    <s v="yes"/>
    <s v="No"/>
    <n v="1"/>
    <s v="No"/>
    <x v="0"/>
    <x v="2"/>
    <n v="31980.89"/>
  </r>
  <r>
    <s v="Id2047"/>
    <n v="23.18"/>
    <n v="4.24"/>
    <s v="No"/>
    <s v="yes"/>
    <s v="No"/>
    <n v="1"/>
    <s v="No"/>
    <x v="2"/>
    <x v="2"/>
    <n v="32086.21"/>
  </r>
  <r>
    <s v="Id2048"/>
    <n v="39.615000000000002"/>
    <n v="6.32"/>
    <s v="No"/>
    <s v="No"/>
    <s v="Yes"/>
    <n v="1"/>
    <s v="No"/>
    <x v="0"/>
    <x v="1"/>
    <n v="32108.66"/>
  </r>
  <r>
    <s v="Id2049"/>
    <n v="30.59"/>
    <n v="6.3"/>
    <s v="yes"/>
    <s v="No"/>
    <s v="Yes"/>
    <n v="1"/>
    <s v="No"/>
    <x v="0"/>
    <x v="1"/>
    <n v="32192.76"/>
  </r>
  <r>
    <s v="Id2050"/>
    <n v="16.72"/>
    <n v="4.38"/>
    <s v="yes"/>
    <s v="No"/>
    <s v="No"/>
    <n v="1"/>
    <s v="No"/>
    <x v="4"/>
    <x v="2"/>
    <n v="32222.81"/>
  </r>
  <r>
    <s v="Id2051"/>
    <n v="26.22"/>
    <n v="4.6500000000000004"/>
    <s v="yes"/>
    <s v="No"/>
    <s v="Yes"/>
    <n v="1"/>
    <s v="No"/>
    <x v="1"/>
    <x v="2"/>
    <n v="32259.96"/>
  </r>
  <r>
    <s v="Id2052"/>
    <n v="31.824999999999999"/>
    <n v="4.7"/>
    <s v="No"/>
    <s v="No"/>
    <s v="Yes"/>
    <n v="1"/>
    <s v="No"/>
    <x v="0"/>
    <x v="2"/>
    <n v="32288.49"/>
  </r>
  <r>
    <s v="Id2053"/>
    <n v="25.745000000000001"/>
    <n v="4.34"/>
    <s v="No"/>
    <s v="No"/>
    <s v="Yes"/>
    <n v="1"/>
    <s v="No"/>
    <x v="1"/>
    <x v="2"/>
    <n v="32428.63"/>
  </r>
  <r>
    <s v="Id2054"/>
    <n v="24.605"/>
    <n v="5.62"/>
    <s v="No"/>
    <s v="No"/>
    <s v="Yes"/>
    <n v="1"/>
    <s v="No"/>
    <x v="2"/>
    <x v="2"/>
    <n v="32430.22"/>
  </r>
  <r>
    <s v="Id2055"/>
    <n v="24.51"/>
    <n v="4.24"/>
    <s v="No"/>
    <s v="No"/>
    <s v="Yes"/>
    <n v="1"/>
    <s v="No"/>
    <x v="2"/>
    <x v="2"/>
    <n v="32462.35"/>
  </r>
  <r>
    <s v="Id2056"/>
    <n v="31.065000000000001"/>
    <n v="4.57"/>
    <s v="yes"/>
    <s v="No"/>
    <s v="No"/>
    <n v="0"/>
    <s v="No"/>
    <x v="0"/>
    <x v="2"/>
    <n v="32485.46"/>
  </r>
  <r>
    <s v="Id2057"/>
    <n v="28.12"/>
    <n v="5.05"/>
    <s v="No"/>
    <s v="No"/>
    <s v="No"/>
    <n v="0"/>
    <s v="No"/>
    <x v="1"/>
    <x v="2"/>
    <n v="32548.34"/>
  </r>
  <r>
    <s v="Id2058"/>
    <n v="38.06"/>
    <n v="6.16"/>
    <s v="No"/>
    <s v="No"/>
    <s v="No"/>
    <n v="0"/>
    <s v="No"/>
    <x v="0"/>
    <x v="1"/>
    <n v="32672.11"/>
  </r>
  <r>
    <s v="Id2059"/>
    <n v="24.96"/>
    <n v="4.57"/>
    <s v="No"/>
    <s v="No"/>
    <s v="No"/>
    <n v="0"/>
    <s v="No"/>
    <x v="3"/>
    <x v="2"/>
    <n v="32686.080000000002"/>
  </r>
  <r>
    <s v="Id2060"/>
    <n v="17.670000000000002"/>
    <n v="5.53"/>
    <s v="yes"/>
    <s v="No"/>
    <s v="No"/>
    <n v="0"/>
    <s v="No"/>
    <x v="4"/>
    <x v="2"/>
    <n v="32716.2"/>
  </r>
  <r>
    <s v="Id2061"/>
    <n v="31.35"/>
    <n v="5.84"/>
    <s v="No"/>
    <s v="yes"/>
    <s v="No"/>
    <n v="1"/>
    <s v="No"/>
    <x v="0"/>
    <x v="1"/>
    <n v="32734.19"/>
  </r>
  <r>
    <s v="Id2062"/>
    <n v="28.31"/>
    <n v="6.41"/>
    <s v="No"/>
    <s v="yes"/>
    <s v="No"/>
    <n v="1"/>
    <s v="No"/>
    <x v="1"/>
    <x v="0"/>
    <n v="32760.48"/>
  </r>
  <r>
    <s v="Id2063"/>
    <n v="30.3"/>
    <n v="4.7300000000000004"/>
    <s v="yes"/>
    <s v="No"/>
    <s v="Yes"/>
    <n v="1"/>
    <s v="No"/>
    <x v="0"/>
    <x v="2"/>
    <n v="32765.33"/>
  </r>
  <r>
    <s v="Id2064"/>
    <n v="26.4"/>
    <n v="6.22"/>
    <s v="yes"/>
    <s v="No"/>
    <s v="No"/>
    <n v="0"/>
    <s v="No"/>
    <x v="1"/>
    <x v="1"/>
    <n v="32787.46"/>
  </r>
  <r>
    <s v="Id2065"/>
    <n v="22.135000000000002"/>
    <n v="4.46"/>
    <s v="yes"/>
    <s v="No"/>
    <s v="No"/>
    <n v="0"/>
    <s v="No"/>
    <x v="2"/>
    <x v="2"/>
    <n v="32827.51"/>
  </r>
  <r>
    <s v="Id2066"/>
    <n v="17.399999999999999"/>
    <n v="4.5"/>
    <s v="yes"/>
    <s v="No"/>
    <s v="No"/>
    <n v="0"/>
    <s v="No"/>
    <x v="4"/>
    <x v="2"/>
    <n v="32906.69"/>
  </r>
  <r>
    <s v="Id2067"/>
    <n v="28.06"/>
    <n v="8.93"/>
    <s v="No"/>
    <s v="No"/>
    <s v="No"/>
    <n v="0"/>
    <s v="No"/>
    <x v="1"/>
    <x v="0"/>
    <n v="32947.629999999997"/>
  </r>
  <r>
    <s v="Id2068"/>
    <n v="31.13"/>
    <n v="11.02"/>
    <s v="No"/>
    <s v="No"/>
    <s v="No"/>
    <n v="0"/>
    <s v="No"/>
    <x v="0"/>
    <x v="0"/>
    <n v="33017.46"/>
  </r>
  <r>
    <s v="Id2069"/>
    <n v="18.46"/>
    <n v="5.25"/>
    <s v="No"/>
    <s v="No"/>
    <s v="No"/>
    <n v="0"/>
    <s v="No"/>
    <x v="4"/>
    <x v="2"/>
    <n v="33025.32"/>
  </r>
  <r>
    <s v="Id2070"/>
    <n v="17.3"/>
    <n v="4.75"/>
    <s v="No"/>
    <s v="No"/>
    <s v="No"/>
    <n v="0"/>
    <s v="No"/>
    <x v="4"/>
    <x v="2"/>
    <n v="33057.230000000003"/>
  </r>
  <r>
    <s v="Id2071"/>
    <n v="35.625"/>
    <n v="4.68"/>
    <s v="yes"/>
    <s v="No"/>
    <s v="Yes"/>
    <n v="1"/>
    <s v="No"/>
    <x v="0"/>
    <x v="2"/>
    <n v="33074.94"/>
  </r>
  <r>
    <s v="Id2072"/>
    <n v="20.234999999999999"/>
    <n v="6.17"/>
    <s v="yes"/>
    <s v="yes"/>
    <s v="No"/>
    <n v="2"/>
    <s v="No"/>
    <x v="2"/>
    <x v="1"/>
    <n v="33090.660000000003"/>
  </r>
  <r>
    <s v="Id2073"/>
    <n v="27.55"/>
    <n v="4.5599999999999996"/>
    <s v="yes"/>
    <s v="No"/>
    <s v="Yes"/>
    <n v="1"/>
    <s v="No"/>
    <x v="1"/>
    <x v="2"/>
    <n v="33121"/>
  </r>
  <r>
    <s v="Id2074"/>
    <n v="17.97"/>
    <n v="6.3"/>
    <s v="No"/>
    <s v="No"/>
    <s v="No"/>
    <n v="0"/>
    <s v="No"/>
    <x v="4"/>
    <x v="1"/>
    <n v="33292.83"/>
  </r>
  <r>
    <s v="Id2075"/>
    <n v="29.98"/>
    <n v="6.03"/>
    <s v="No"/>
    <s v="yes"/>
    <s v="No"/>
    <n v="1"/>
    <s v="No"/>
    <x v="3"/>
    <x v="1"/>
    <n v="33307.550000000003"/>
  </r>
  <r>
    <s v="Id2076"/>
    <n v="33.659999999999997"/>
    <n v="4.2"/>
    <s v="yes"/>
    <s v="No"/>
    <s v="No"/>
    <n v="1"/>
    <s v="No"/>
    <x v="0"/>
    <x v="2"/>
    <n v="33344.449999999997"/>
  </r>
  <r>
    <s v="Id2077"/>
    <n v="32.67"/>
    <n v="5.61"/>
    <s v="yes"/>
    <s v="No"/>
    <s v="No"/>
    <n v="1"/>
    <s v="No"/>
    <x v="0"/>
    <x v="2"/>
    <n v="33450.99"/>
  </r>
  <r>
    <s v="Id2078"/>
    <n v="30.5"/>
    <n v="5.88"/>
    <s v="yes"/>
    <s v="No"/>
    <s v="No"/>
    <n v="1"/>
    <s v="No"/>
    <x v="0"/>
    <x v="1"/>
    <n v="33471.97"/>
  </r>
  <r>
    <s v="Id2079"/>
    <n v="23.1"/>
    <n v="5.92"/>
    <s v="yes"/>
    <s v="No"/>
    <s v="No"/>
    <n v="1"/>
    <s v="No"/>
    <x v="2"/>
    <x v="1"/>
    <n v="33475.82"/>
  </r>
  <r>
    <s v="Id2080"/>
    <n v="39.49"/>
    <n v="4.8099999999999996"/>
    <s v="No"/>
    <s v="No"/>
    <s v="No"/>
    <n v="1"/>
    <s v="No"/>
    <x v="0"/>
    <x v="2"/>
    <n v="33527.1"/>
  </r>
  <r>
    <s v="Id2081"/>
    <n v="33.99"/>
    <n v="4.55"/>
    <s v="No"/>
    <s v="No"/>
    <s v="No"/>
    <n v="1"/>
    <s v="No"/>
    <x v="0"/>
    <x v="2"/>
    <n v="33611.71"/>
  </r>
  <r>
    <s v="Id2082"/>
    <n v="27.72"/>
    <n v="6.43"/>
    <s v="No"/>
    <s v="No"/>
    <s v="No"/>
    <n v="1"/>
    <s v="No"/>
    <x v="1"/>
    <x v="0"/>
    <n v="33707.550000000003"/>
  </r>
  <r>
    <s v="Id2083"/>
    <n v="30.59"/>
    <n v="11.62"/>
    <s v="No"/>
    <s v="No"/>
    <s v="No"/>
    <n v="0"/>
    <s v="No"/>
    <x v="0"/>
    <x v="0"/>
    <n v="33732.69"/>
  </r>
  <r>
    <s v="Id2084"/>
    <n v="22.6"/>
    <n v="6.04"/>
    <s v="No"/>
    <s v="No"/>
    <s v="No"/>
    <n v="1"/>
    <s v="No"/>
    <x v="2"/>
    <x v="1"/>
    <n v="33750.29"/>
  </r>
  <r>
    <s v="Id2085"/>
    <n v="28.785"/>
    <n v="8.82"/>
    <s v="No"/>
    <s v="No"/>
    <s v="No"/>
    <n v="0"/>
    <s v="No"/>
    <x v="1"/>
    <x v="0"/>
    <n v="33753.32"/>
  </r>
  <r>
    <s v="Id2086"/>
    <n v="50.38"/>
    <n v="5.8"/>
    <s v="No"/>
    <s v="No"/>
    <s v="No"/>
    <n v="0"/>
    <s v="No"/>
    <x v="0"/>
    <x v="1"/>
    <n v="33829.39"/>
  </r>
  <r>
    <s v="Id2087"/>
    <n v="35.200000000000003"/>
    <n v="4.28"/>
    <s v="No"/>
    <s v="No"/>
    <s v="No"/>
    <n v="0"/>
    <s v="No"/>
    <x v="0"/>
    <x v="2"/>
    <n v="33900.65"/>
  </r>
  <r>
    <s v="Id2088"/>
    <n v="35.72"/>
    <n v="5.5"/>
    <s v="yes"/>
    <s v="No"/>
    <s v="No"/>
    <n v="0"/>
    <s v="No"/>
    <x v="0"/>
    <x v="2"/>
    <n v="33907.550000000003"/>
  </r>
  <r>
    <s v="Id2089"/>
    <n v="24.51"/>
    <n v="4.6900000000000004"/>
    <s v="No"/>
    <s v="No"/>
    <s v="No"/>
    <n v="0"/>
    <s v="No"/>
    <x v="2"/>
    <x v="2"/>
    <n v="33975.47"/>
  </r>
  <r>
    <s v="Id2090"/>
    <n v="23.844999999999999"/>
    <n v="4.43"/>
    <s v="No"/>
    <s v="No"/>
    <s v="No"/>
    <n v="0"/>
    <s v="No"/>
    <x v="2"/>
    <x v="2"/>
    <n v="34053.360000000001"/>
  </r>
  <r>
    <s v="Id2091"/>
    <n v="15.68"/>
    <n v="6.16"/>
    <s v="yes"/>
    <s v="No"/>
    <s v="No"/>
    <n v="1"/>
    <s v="No"/>
    <x v="4"/>
    <x v="1"/>
    <n v="34084.68"/>
  </r>
  <r>
    <s v="Id2092"/>
    <n v="32.395000000000003"/>
    <n v="6.66"/>
    <s v="No"/>
    <s v="No"/>
    <s v="No"/>
    <n v="0"/>
    <s v="No"/>
    <x v="0"/>
    <x v="0"/>
    <n v="34166.269999999997"/>
  </r>
  <r>
    <s v="Id2093"/>
    <n v="23.655000000000001"/>
    <n v="5.92"/>
    <s v="No"/>
    <s v="No"/>
    <s v="No"/>
    <n v="1"/>
    <s v="No"/>
    <x v="2"/>
    <x v="1"/>
    <n v="34205.07"/>
  </r>
  <r>
    <s v="Id2094"/>
    <n v="28.4"/>
    <n v="5.97"/>
    <s v="No"/>
    <s v="No"/>
    <s v="Yes"/>
    <n v="1"/>
    <s v="No"/>
    <x v="1"/>
    <x v="1"/>
    <n v="34210.33"/>
  </r>
  <r>
    <s v="Id2095"/>
    <n v="35.42"/>
    <n v="4.6399999999999997"/>
    <s v="yes"/>
    <s v="No"/>
    <s v="No"/>
    <n v="0"/>
    <s v="No"/>
    <x v="0"/>
    <x v="2"/>
    <n v="34218.019999999997"/>
  </r>
  <r>
    <s v="Id2096"/>
    <n v="26.18"/>
    <n v="6.12"/>
    <s v="No"/>
    <s v="yes"/>
    <s v="No"/>
    <n v="1"/>
    <s v="No"/>
    <x v="1"/>
    <x v="1"/>
    <n v="34254.050000000003"/>
  </r>
  <r>
    <s v="Id2097"/>
    <n v="20.8"/>
    <n v="4.87"/>
    <s v="yes"/>
    <s v="No"/>
    <s v="No"/>
    <n v="0"/>
    <s v="No"/>
    <x v="2"/>
    <x v="2"/>
    <n v="34289.43"/>
  </r>
  <r>
    <s v="Id2098"/>
    <n v="15.82"/>
    <n v="4.5999999999999996"/>
    <s v="No"/>
    <s v="No"/>
    <s v="No"/>
    <n v="0"/>
    <s v="No"/>
    <x v="4"/>
    <x v="2"/>
    <n v="34293.120000000003"/>
  </r>
  <r>
    <s v="Id2099"/>
    <n v="17.670000000000002"/>
    <n v="4.78"/>
    <s v="No"/>
    <s v="No"/>
    <s v="No"/>
    <n v="0"/>
    <s v="No"/>
    <x v="4"/>
    <x v="2"/>
    <n v="34303.17"/>
  </r>
  <r>
    <s v="Id2100"/>
    <n v="31.92"/>
    <n v="11.05"/>
    <s v="No"/>
    <s v="No"/>
    <s v="No"/>
    <n v="0"/>
    <s v="No"/>
    <x v="0"/>
    <x v="0"/>
    <n v="34307.22"/>
  </r>
  <r>
    <s v="Id2101"/>
    <n v="28.975000000000001"/>
    <n v="7.62"/>
    <s v="No"/>
    <s v="No"/>
    <s v="No"/>
    <n v="0"/>
    <s v="No"/>
    <x v="1"/>
    <x v="0"/>
    <n v="34402.22"/>
  </r>
  <r>
    <s v="Id2102"/>
    <n v="31.73"/>
    <n v="4.78"/>
    <s v="yes"/>
    <s v="yes"/>
    <s v="No"/>
    <n v="2"/>
    <s v="No"/>
    <x v="0"/>
    <x v="2"/>
    <n v="34439.86"/>
  </r>
  <r>
    <s v="Id2103"/>
    <n v="28.88"/>
    <n v="6.09"/>
    <s v="yes"/>
    <s v="yes"/>
    <s v="No"/>
    <n v="2"/>
    <s v="No"/>
    <x v="1"/>
    <x v="1"/>
    <n v="34456.269999999997"/>
  </r>
  <r>
    <s v="Id2104"/>
    <n v="25.555"/>
    <n v="5.1100000000000003"/>
    <s v="No"/>
    <s v="No"/>
    <s v="Yes"/>
    <n v="1"/>
    <s v="No"/>
    <x v="1"/>
    <x v="2"/>
    <n v="34472.839999999997"/>
  </r>
  <r>
    <s v="Id2105"/>
    <n v="37.29"/>
    <n v="4.46"/>
    <s v="No"/>
    <s v="yes"/>
    <s v="No"/>
    <n v="1"/>
    <s v="No"/>
    <x v="0"/>
    <x v="2"/>
    <n v="34543.39"/>
  </r>
  <r>
    <s v="Id2106"/>
    <n v="40.28"/>
    <n v="6.11"/>
    <s v="No"/>
    <s v="yes"/>
    <s v="No"/>
    <n v="1"/>
    <s v="No"/>
    <x v="0"/>
    <x v="1"/>
    <n v="34617.839999999997"/>
  </r>
  <r>
    <s v="Id2107"/>
    <n v="40.185000000000002"/>
    <n v="4.66"/>
    <s v="No"/>
    <s v="yes"/>
    <s v="No"/>
    <n v="1"/>
    <s v="No"/>
    <x v="0"/>
    <x v="2"/>
    <n v="34672.15"/>
  </r>
  <r>
    <s v="Id2108"/>
    <n v="23.57"/>
    <n v="6.14"/>
    <s v="No"/>
    <s v="No"/>
    <s v="No"/>
    <n v="0"/>
    <s v="No"/>
    <x v="2"/>
    <x v="1"/>
    <n v="34779.620000000003"/>
  </r>
  <r>
    <s v="Id2109"/>
    <n v="35.625"/>
    <n v="6.21"/>
    <s v="No"/>
    <s v="yes"/>
    <s v="No"/>
    <n v="1"/>
    <s v="No"/>
    <x v="0"/>
    <x v="1"/>
    <n v="34806.47"/>
  </r>
  <r>
    <s v="Id2110"/>
    <n v="33.155000000000001"/>
    <n v="4.5999999999999996"/>
    <s v="No"/>
    <s v="yes"/>
    <s v="No"/>
    <n v="1"/>
    <s v="No"/>
    <x v="0"/>
    <x v="2"/>
    <n v="34828.65"/>
  </r>
  <r>
    <s v="Id2111"/>
    <n v="31.92"/>
    <n v="5.04"/>
    <s v="No"/>
    <s v="yes"/>
    <s v="No"/>
    <n v="1"/>
    <s v="No"/>
    <x v="0"/>
    <x v="2"/>
    <n v="34838.870000000003"/>
  </r>
  <r>
    <s v="Id2112"/>
    <n v="30.305"/>
    <n v="5.08"/>
    <s v="No"/>
    <s v="yes"/>
    <s v="No"/>
    <n v="1"/>
    <s v="No"/>
    <x v="0"/>
    <x v="2"/>
    <n v="34940.61"/>
  </r>
  <r>
    <s v="Id2113"/>
    <n v="30.114999999999998"/>
    <n v="4.38"/>
    <s v="No"/>
    <s v="yes"/>
    <s v="No"/>
    <n v="1"/>
    <s v="No"/>
    <x v="0"/>
    <x v="2"/>
    <n v="34975.68"/>
  </r>
  <r>
    <s v="Id2114"/>
    <n v="24.09"/>
    <n v="4.79"/>
    <s v="No"/>
    <s v="yes"/>
    <s v="No"/>
    <n v="1"/>
    <s v="No"/>
    <x v="2"/>
    <x v="2"/>
    <n v="34976.42"/>
  </r>
  <r>
    <s v="Id2115"/>
    <n v="28.215"/>
    <n v="4.21"/>
    <s v="No"/>
    <s v="yes"/>
    <s v="No"/>
    <n v="1"/>
    <s v="No"/>
    <x v="1"/>
    <x v="2"/>
    <n v="34979.86"/>
  </r>
  <r>
    <s v="Id2116"/>
    <n v="26.315000000000001"/>
    <n v="5.47"/>
    <s v="No"/>
    <s v="yes"/>
    <s v="No"/>
    <n v="1"/>
    <s v="No"/>
    <x v="1"/>
    <x v="2"/>
    <n v="35000.730000000003"/>
  </r>
  <r>
    <s v="Id2117"/>
    <n v="25.08"/>
    <n v="5.09"/>
    <s v="No"/>
    <s v="yes"/>
    <s v="No"/>
    <n v="1"/>
    <s v="No"/>
    <x v="1"/>
    <x v="2"/>
    <n v="35050.620000000003"/>
  </r>
  <r>
    <s v="Id2118"/>
    <n v="15.41"/>
    <n v="5.08"/>
    <s v="No"/>
    <s v="No"/>
    <s v="No"/>
    <n v="0"/>
    <s v="No"/>
    <x v="4"/>
    <x v="2"/>
    <n v="35069.370000000003"/>
  </r>
  <r>
    <s v="Id2119"/>
    <n v="23.83"/>
    <n v="5.68"/>
    <s v="No"/>
    <s v="No"/>
    <s v="No"/>
    <n v="0"/>
    <s v="No"/>
    <x v="2"/>
    <x v="2"/>
    <n v="35147.53"/>
  </r>
  <r>
    <s v="Id2120"/>
    <n v="36"/>
    <n v="4.66"/>
    <s v="No"/>
    <s v="yes"/>
    <s v="No"/>
    <n v="1"/>
    <s v="No"/>
    <x v="0"/>
    <x v="2"/>
    <n v="35160.129999999997"/>
  </r>
  <r>
    <s v="Id2121"/>
    <n v="28.82"/>
    <n v="5.59"/>
    <s v="No"/>
    <s v="yes"/>
    <s v="No"/>
    <n v="1"/>
    <s v="No"/>
    <x v="1"/>
    <x v="2"/>
    <n v="35302.089999999997"/>
  </r>
  <r>
    <s v="Id2122"/>
    <n v="28.05"/>
    <n v="6.2"/>
    <s v="No"/>
    <s v="yes"/>
    <s v="No"/>
    <n v="1"/>
    <s v="No"/>
    <x v="1"/>
    <x v="1"/>
    <n v="35315.96"/>
  </r>
  <r>
    <s v="Id2123"/>
    <n v="27.1"/>
    <n v="4.45"/>
    <s v="No"/>
    <s v="yes"/>
    <s v="No"/>
    <n v="1"/>
    <s v="No"/>
    <x v="1"/>
    <x v="2"/>
    <n v="35345.730000000003"/>
  </r>
  <r>
    <s v="Id2124"/>
    <n v="24.3"/>
    <n v="6.1"/>
    <s v="yes"/>
    <s v="yes"/>
    <s v="No"/>
    <n v="1"/>
    <s v="No"/>
    <x v="2"/>
    <x v="1"/>
    <n v="35491.64"/>
  </r>
  <r>
    <s v="Id2125"/>
    <n v="30.72"/>
    <n v="6.06"/>
    <s v="No"/>
    <s v="yes"/>
    <s v="No"/>
    <n v="1"/>
    <s v="No"/>
    <x v="0"/>
    <x v="1"/>
    <n v="35517.19"/>
  </r>
  <r>
    <s v="Id2126"/>
    <n v="37.43"/>
    <n v="4.5599999999999996"/>
    <s v="No"/>
    <s v="No"/>
    <s v="Yes"/>
    <n v="1"/>
    <s v="No"/>
    <x v="0"/>
    <x v="2"/>
    <n v="35547.47"/>
  </r>
  <r>
    <s v="Id2127"/>
    <n v="25.74"/>
    <n v="6.41"/>
    <s v="yes"/>
    <s v="No"/>
    <s v="Yes"/>
    <n v="1"/>
    <s v="No"/>
    <x v="1"/>
    <x v="0"/>
    <n v="35547.72"/>
  </r>
  <r>
    <s v="Id2128"/>
    <n v="36.575000000000003"/>
    <n v="5.57"/>
    <s v="No"/>
    <s v="No"/>
    <s v="Yes"/>
    <n v="1"/>
    <s v="No"/>
    <x v="0"/>
    <x v="2"/>
    <n v="35573.26"/>
  </r>
  <r>
    <s v="Id2129"/>
    <n v="35.15"/>
    <n v="5.47"/>
    <s v="No"/>
    <s v="No"/>
    <s v="Yes"/>
    <n v="1"/>
    <s v="No"/>
    <x v="0"/>
    <x v="2"/>
    <n v="35583.17"/>
  </r>
  <r>
    <s v="Id2130"/>
    <n v="32.11"/>
    <n v="4.43"/>
    <s v="No"/>
    <s v="No"/>
    <s v="Yes"/>
    <n v="1"/>
    <s v="No"/>
    <x v="0"/>
    <x v="2"/>
    <n v="35585.58"/>
  </r>
  <r>
    <s v="Id2131"/>
    <n v="30.495000000000001"/>
    <n v="4.95"/>
    <s v="No"/>
    <s v="No"/>
    <s v="Yes"/>
    <n v="1"/>
    <s v="No"/>
    <x v="0"/>
    <x v="2"/>
    <n v="35585.58"/>
  </r>
  <r>
    <s v="Id2132"/>
    <n v="29.24"/>
    <n v="4.04"/>
    <s v="No"/>
    <s v="yes"/>
    <s v="No"/>
    <n v="1"/>
    <s v="No"/>
    <x v="1"/>
    <x v="2"/>
    <n v="35595.589999999997"/>
  </r>
  <r>
    <s v="Id2133"/>
    <n v="22.515000000000001"/>
    <n v="5.93"/>
    <s v="No"/>
    <s v="No"/>
    <s v="Yes"/>
    <n v="1"/>
    <s v="No"/>
    <x v="2"/>
    <x v="1"/>
    <n v="35701.9"/>
  </r>
  <r>
    <s v="Id2134"/>
    <n v="15.65"/>
    <n v="4.2300000000000004"/>
    <s v="No"/>
    <s v="No"/>
    <s v="No"/>
    <n v="0"/>
    <s v="No"/>
    <x v="4"/>
    <x v="2"/>
    <n v="35711.39"/>
  </r>
  <r>
    <s v="Id2135"/>
    <n v="27.36"/>
    <n v="5.59"/>
    <s v="yes"/>
    <s v="No"/>
    <s v="No"/>
    <n v="0"/>
    <s v="No"/>
    <x v="1"/>
    <x v="2"/>
    <n v="35733.96"/>
  </r>
  <r>
    <s v="Id2136"/>
    <n v="22.3"/>
    <n v="4.8899999999999997"/>
    <s v="yes"/>
    <s v="No"/>
    <s v="No"/>
    <n v="0"/>
    <s v="No"/>
    <x v="2"/>
    <x v="2"/>
    <n v="35883.269999999997"/>
  </r>
  <r>
    <s v="Id2137"/>
    <n v="26.03"/>
    <n v="5.81"/>
    <s v="yes"/>
    <s v="No"/>
    <s v="No"/>
    <n v="0"/>
    <s v="No"/>
    <x v="1"/>
    <x v="1"/>
    <n v="35952.65"/>
  </r>
  <r>
    <s v="Id2138"/>
    <n v="27.74"/>
    <n v="4.29"/>
    <s v="No"/>
    <s v="yes"/>
    <s v="No"/>
    <n v="1"/>
    <s v="No"/>
    <x v="1"/>
    <x v="2"/>
    <n v="36021.01"/>
  </r>
  <r>
    <s v="Id2139"/>
    <n v="32.11"/>
    <n v="4.03"/>
    <s v="yes"/>
    <s v="yes"/>
    <s v="No"/>
    <n v="2"/>
    <s v="No"/>
    <x v="0"/>
    <x v="2"/>
    <n v="36074.339999999997"/>
  </r>
  <r>
    <s v="Id2140"/>
    <n v="25.175000000000001"/>
    <n v="6.29"/>
    <s v="yes"/>
    <s v="yes"/>
    <s v="No"/>
    <n v="2"/>
    <s v="No"/>
    <x v="1"/>
    <x v="1"/>
    <n v="36085.22"/>
  </r>
  <r>
    <s v="Id2141"/>
    <n v="39.49"/>
    <n v="4.4800000000000004"/>
    <s v="yes"/>
    <s v="No"/>
    <s v="No"/>
    <n v="0"/>
    <s v="No"/>
    <x v="0"/>
    <x v="2"/>
    <n v="36090.49"/>
  </r>
  <r>
    <s v="Id2142"/>
    <n v="34.869999999999997"/>
    <n v="5.51"/>
    <s v="yes"/>
    <s v="No"/>
    <s v="No"/>
    <n v="0"/>
    <s v="No"/>
    <x v="0"/>
    <x v="2"/>
    <n v="36124.57"/>
  </r>
  <r>
    <s v="Id2143"/>
    <n v="34.6"/>
    <n v="4.5"/>
    <s v="yes"/>
    <s v="No"/>
    <s v="No"/>
    <n v="0"/>
    <s v="No"/>
    <x v="0"/>
    <x v="2"/>
    <n v="36149.480000000003"/>
  </r>
  <r>
    <s v="Id2144"/>
    <n v="25.8"/>
    <n v="6.29"/>
    <s v="yes"/>
    <s v="No"/>
    <s v="No"/>
    <n v="0"/>
    <s v="No"/>
    <x v="1"/>
    <x v="1"/>
    <n v="36182.870000000003"/>
  </r>
  <r>
    <s v="Id2145"/>
    <n v="35.86"/>
    <n v="4.33"/>
    <s v="No"/>
    <s v="No"/>
    <s v="No"/>
    <n v="1"/>
    <s v="No"/>
    <x v="0"/>
    <x v="2"/>
    <n v="36189.1"/>
  </r>
  <r>
    <s v="Id2146"/>
    <n v="40.47"/>
    <n v="11.15"/>
    <s v="No"/>
    <s v="No"/>
    <s v="No"/>
    <n v="0"/>
    <s v="No"/>
    <x v="0"/>
    <x v="0"/>
    <n v="36197.699999999997"/>
  </r>
  <r>
    <s v="Id2147"/>
    <n v="32.01"/>
    <n v="6.45"/>
    <s v="No"/>
    <s v="No"/>
    <s v="No"/>
    <n v="1"/>
    <s v="No"/>
    <x v="0"/>
    <x v="0"/>
    <n v="36219.410000000003"/>
  </r>
  <r>
    <s v="Id2148"/>
    <n v="33"/>
    <n v="9.27"/>
    <s v="No"/>
    <s v="No"/>
    <s v="No"/>
    <n v="0"/>
    <s v="No"/>
    <x v="0"/>
    <x v="0"/>
    <n v="36307.800000000003"/>
  </r>
  <r>
    <s v="Id2149"/>
    <n v="29.3"/>
    <n v="6.15"/>
    <s v="No"/>
    <s v="No"/>
    <s v="No"/>
    <n v="1"/>
    <s v="No"/>
    <x v="1"/>
    <x v="1"/>
    <n v="36314.050000000003"/>
  </r>
  <r>
    <s v="Id2150"/>
    <n v="25.8"/>
    <n v="4.13"/>
    <s v="No"/>
    <s v="No"/>
    <s v="No"/>
    <n v="1"/>
    <s v="No"/>
    <x v="1"/>
    <x v="2"/>
    <n v="36332.449999999997"/>
  </r>
  <r>
    <s v="Id2151"/>
    <n v="23.4"/>
    <n v="4.24"/>
    <s v="No"/>
    <s v="No"/>
    <s v="No"/>
    <n v="1"/>
    <s v="No"/>
    <x v="2"/>
    <x v="2"/>
    <n v="36350.71"/>
  </r>
  <r>
    <s v="Id2152"/>
    <n v="27.93"/>
    <n v="9.8800000000000008"/>
    <s v="No"/>
    <s v="No"/>
    <s v="No"/>
    <n v="0"/>
    <s v="No"/>
    <x v="1"/>
    <x v="0"/>
    <n v="36397.58"/>
  </r>
  <r>
    <s v="Id2153"/>
    <n v="22"/>
    <n v="9.5"/>
    <s v="No"/>
    <s v="No"/>
    <s v="No"/>
    <n v="0"/>
    <s v="No"/>
    <x v="2"/>
    <x v="0"/>
    <n v="36445.550000000003"/>
  </r>
  <r>
    <s v="Id2154"/>
    <n v="36.86"/>
    <n v="4.97"/>
    <s v="yes"/>
    <s v="No"/>
    <s v="No"/>
    <n v="0"/>
    <s v="No"/>
    <x v="0"/>
    <x v="2"/>
    <n v="36541.550000000003"/>
  </r>
  <r>
    <s v="Id2155"/>
    <n v="31.254999999999999"/>
    <n v="5.49"/>
    <s v="yes"/>
    <s v="No"/>
    <s v="No"/>
    <n v="0"/>
    <s v="No"/>
    <x v="0"/>
    <x v="2"/>
    <n v="36572.800000000003"/>
  </r>
  <r>
    <s v="Id2156"/>
    <n v="23.06"/>
    <n v="4.47"/>
    <s v="No"/>
    <s v="No"/>
    <s v="No"/>
    <n v="0"/>
    <s v="No"/>
    <x v="2"/>
    <x v="2"/>
    <n v="36580.28"/>
  </r>
  <r>
    <s v="Id2157"/>
    <n v="28.975000000000001"/>
    <n v="4.34"/>
    <s v="yes"/>
    <s v="No"/>
    <s v="No"/>
    <n v="0"/>
    <s v="No"/>
    <x v="1"/>
    <x v="2"/>
    <n v="36786.370000000003"/>
  </r>
  <r>
    <s v="Id2158"/>
    <n v="33.299999999999997"/>
    <n v="9.49"/>
    <s v="No"/>
    <s v="No"/>
    <s v="No"/>
    <n v="0"/>
    <s v="No"/>
    <x v="0"/>
    <x v="0"/>
    <n v="36795.29"/>
  </r>
  <r>
    <s v="Id2159"/>
    <n v="33"/>
    <n v="10.16"/>
    <s v="No"/>
    <s v="No"/>
    <s v="No"/>
    <n v="0"/>
    <s v="No"/>
    <x v="0"/>
    <x v="0"/>
    <n v="36837.47"/>
  </r>
  <r>
    <s v="Id2160"/>
    <n v="31.46"/>
    <n v="11.19"/>
    <s v="No"/>
    <s v="No"/>
    <s v="No"/>
    <n v="0"/>
    <s v="No"/>
    <x v="0"/>
    <x v="0"/>
    <n v="36837.47"/>
  </r>
  <r>
    <s v="Id2161"/>
    <n v="29.6"/>
    <n v="11.03"/>
    <s v="No"/>
    <s v="No"/>
    <s v="No"/>
    <n v="0"/>
    <s v="No"/>
    <x v="1"/>
    <x v="0"/>
    <n v="36889.99"/>
  </r>
  <r>
    <s v="Id2162"/>
    <n v="22.05"/>
    <n v="4.43"/>
    <s v="yes"/>
    <s v="No"/>
    <s v="No"/>
    <n v="0"/>
    <s v="No"/>
    <x v="2"/>
    <x v="2"/>
    <n v="36898.730000000003"/>
  </r>
  <r>
    <s v="Id2163"/>
    <n v="27.06"/>
    <n v="6.14"/>
    <s v="No"/>
    <s v="yes"/>
    <s v="No"/>
    <n v="1"/>
    <s v="No"/>
    <x v="1"/>
    <x v="1"/>
    <n v="36910.61"/>
  </r>
  <r>
    <s v="Id2164"/>
    <n v="20.49"/>
    <n v="4.87"/>
    <s v="No"/>
    <s v="No"/>
    <s v="No"/>
    <n v="0"/>
    <s v="No"/>
    <x v="2"/>
    <x v="2"/>
    <n v="36911.99"/>
  </r>
  <r>
    <s v="Id2165"/>
    <n v="28.4"/>
    <n v="4.3"/>
    <s v="No"/>
    <s v="No"/>
    <s v="Yes"/>
    <n v="1"/>
    <s v="No"/>
    <x v="1"/>
    <x v="2"/>
    <n v="36922.61"/>
  </r>
  <r>
    <s v="Id2166"/>
    <n v="41.91"/>
    <n v="6.19"/>
    <s v="No"/>
    <s v="No"/>
    <s v="No"/>
    <n v="0"/>
    <s v="No"/>
    <x v="0"/>
    <x v="1"/>
    <n v="36935.64"/>
  </r>
  <r>
    <s v="Id2167"/>
    <n v="24.6"/>
    <n v="6.19"/>
    <s v="No"/>
    <s v="No"/>
    <s v="Yes"/>
    <n v="1"/>
    <s v="No"/>
    <x v="2"/>
    <x v="1"/>
    <n v="36950.26"/>
  </r>
  <r>
    <s v="Id2168"/>
    <n v="20.9"/>
    <n v="5.12"/>
    <s v="No"/>
    <s v="No"/>
    <s v="Yes"/>
    <n v="1"/>
    <s v="No"/>
    <x v="2"/>
    <x v="2"/>
    <n v="36976.449999999997"/>
  </r>
  <r>
    <s v="Id2169"/>
    <n v="34.4"/>
    <n v="4.04"/>
    <s v="No"/>
    <s v="No"/>
    <s v="No"/>
    <n v="0"/>
    <s v="No"/>
    <x v="0"/>
    <x v="2"/>
    <n v="37040.879999999997"/>
  </r>
  <r>
    <s v="Id2170"/>
    <n v="32.56"/>
    <n v="5.36"/>
    <s v="No"/>
    <s v="No"/>
    <s v="No"/>
    <n v="0"/>
    <s v="No"/>
    <x v="0"/>
    <x v="2"/>
    <n v="37076.370000000003"/>
  </r>
  <r>
    <s v="Id2171"/>
    <n v="27.98"/>
    <n v="4.38"/>
    <s v="No"/>
    <s v="yes"/>
    <s v="No"/>
    <n v="1"/>
    <s v="No"/>
    <x v="1"/>
    <x v="2"/>
    <n v="37079.370000000003"/>
  </r>
  <r>
    <s v="Id2172"/>
    <n v="26.51"/>
    <n v="4.58"/>
    <s v="No"/>
    <s v="No"/>
    <s v="No"/>
    <n v="0"/>
    <s v="No"/>
    <x v="1"/>
    <x v="2"/>
    <n v="37133.9"/>
  </r>
  <r>
    <s v="Id2173"/>
    <n v="29.734999999999999"/>
    <n v="11.92"/>
    <s v="No"/>
    <s v="No"/>
    <s v="No"/>
    <n v="0"/>
    <s v="No"/>
    <x v="1"/>
    <x v="0"/>
    <n v="37165.160000000003"/>
  </r>
  <r>
    <s v="Id2174"/>
    <n v="40.5"/>
    <n v="5.4"/>
    <s v="No"/>
    <s v="No"/>
    <s v="Yes"/>
    <n v="1"/>
    <s v="No"/>
    <x v="0"/>
    <x v="2"/>
    <n v="37251.22"/>
  </r>
  <r>
    <s v="Id2175"/>
    <n v="25.64"/>
    <n v="4.76"/>
    <s v="No"/>
    <s v="No"/>
    <s v="No"/>
    <n v="1"/>
    <s v="No"/>
    <x v="1"/>
    <x v="2"/>
    <n v="37270.15"/>
  </r>
  <r>
    <s v="Id2176"/>
    <n v="32.9"/>
    <n v="4.78"/>
    <s v="No"/>
    <s v="No"/>
    <s v="Yes"/>
    <n v="1"/>
    <s v="No"/>
    <x v="0"/>
    <x v="2"/>
    <n v="37272.339999999997"/>
  </r>
  <r>
    <s v="Id2177"/>
    <n v="29.8"/>
    <n v="4.26"/>
    <s v="No"/>
    <s v="No"/>
    <s v="Yes"/>
    <n v="1"/>
    <s v="No"/>
    <x v="1"/>
    <x v="2"/>
    <n v="37277.269999999997"/>
  </r>
  <r>
    <s v="Id2178"/>
    <n v="28.9"/>
    <n v="5.85"/>
    <s v="No"/>
    <s v="No"/>
    <s v="Yes"/>
    <n v="1"/>
    <s v="No"/>
    <x v="1"/>
    <x v="1"/>
    <n v="37425.94"/>
  </r>
  <r>
    <s v="Id2179"/>
    <n v="24.7"/>
    <n v="5.32"/>
    <s v="No"/>
    <s v="No"/>
    <s v="Yes"/>
    <n v="1"/>
    <s v="No"/>
    <x v="2"/>
    <x v="2"/>
    <n v="37465.339999999997"/>
  </r>
  <r>
    <s v="Id2180"/>
    <n v="20.6"/>
    <n v="5.14"/>
    <s v="No"/>
    <s v="No"/>
    <s v="Yes"/>
    <n v="1"/>
    <s v="No"/>
    <x v="2"/>
    <x v="2"/>
    <n v="37484.449999999997"/>
  </r>
  <r>
    <s v="Id2181"/>
    <n v="18.600000000000001"/>
    <n v="5"/>
    <s v="No"/>
    <s v="No"/>
    <s v="Yes"/>
    <n v="1"/>
    <s v="No"/>
    <x v="2"/>
    <x v="2"/>
    <n v="37607.53"/>
  </r>
  <r>
    <s v="Id2182"/>
    <n v="17.8"/>
    <n v="4.55"/>
    <s v="No"/>
    <s v="No"/>
    <s v="Yes"/>
    <n v="1"/>
    <s v="No"/>
    <x v="4"/>
    <x v="2"/>
    <n v="37650.74"/>
  </r>
  <r>
    <s v="Id2183"/>
    <n v="35.200000000000003"/>
    <n v="5.97"/>
    <s v="No"/>
    <s v="yes"/>
    <s v="No"/>
    <n v="1"/>
    <s v="No"/>
    <x v="0"/>
    <x v="1"/>
    <n v="37675.06"/>
  </r>
  <r>
    <s v="Id2184"/>
    <n v="33.770000000000003"/>
    <n v="4.0199999999999996"/>
    <s v="No"/>
    <s v="yes"/>
    <s v="No"/>
    <n v="1"/>
    <s v="No"/>
    <x v="0"/>
    <x v="2"/>
    <n v="37701.879999999997"/>
  </r>
  <r>
    <s v="Id2185"/>
    <n v="30.03"/>
    <n v="4.04"/>
    <s v="No"/>
    <s v="yes"/>
    <s v="No"/>
    <n v="1"/>
    <s v="No"/>
    <x v="0"/>
    <x v="2"/>
    <n v="37735.199999999997"/>
  </r>
  <r>
    <s v="Id2186"/>
    <n v="29.37"/>
    <n v="5.54"/>
    <s v="No"/>
    <s v="yes"/>
    <s v="No"/>
    <n v="1"/>
    <s v="No"/>
    <x v="1"/>
    <x v="2"/>
    <n v="37742.58"/>
  </r>
  <r>
    <s v="Id2187"/>
    <n v="28.5"/>
    <n v="4.03"/>
    <s v="No"/>
    <s v="yes"/>
    <s v="No"/>
    <n v="1"/>
    <s v="No"/>
    <x v="1"/>
    <x v="2"/>
    <n v="37800.980000000003"/>
  </r>
  <r>
    <s v="Id2188"/>
    <n v="23.32"/>
    <n v="5.62"/>
    <s v="No"/>
    <s v="yes"/>
    <s v="No"/>
    <n v="1"/>
    <s v="No"/>
    <x v="2"/>
    <x v="2"/>
    <n v="37829.72"/>
  </r>
  <r>
    <s v="Id2189"/>
    <n v="26.125"/>
    <n v="5.27"/>
    <s v="No"/>
    <s v="yes"/>
    <s v="No"/>
    <n v="1"/>
    <s v="No"/>
    <x v="1"/>
    <x v="2"/>
    <n v="38126.25"/>
  </r>
  <r>
    <s v="Id2190"/>
    <n v="25.46"/>
    <n v="5.18"/>
    <s v="No"/>
    <s v="yes"/>
    <s v="No"/>
    <n v="1"/>
    <s v="No"/>
    <x v="1"/>
    <x v="2"/>
    <n v="38189.1"/>
  </r>
  <r>
    <s v="Id2191"/>
    <n v="23.75"/>
    <n v="5.27"/>
    <s v="No"/>
    <s v="yes"/>
    <s v="No"/>
    <n v="1"/>
    <s v="No"/>
    <x v="2"/>
    <x v="2"/>
    <n v="38237.339999999997"/>
  </r>
  <r>
    <s v="Id2192"/>
    <n v="23.085000000000001"/>
    <n v="5.62"/>
    <s v="No"/>
    <s v="yes"/>
    <s v="No"/>
    <n v="1"/>
    <s v="No"/>
    <x v="2"/>
    <x v="2"/>
    <n v="38241.74"/>
  </r>
  <r>
    <s v="Id2193"/>
    <n v="22.99"/>
    <n v="5.0599999999999996"/>
    <s v="No"/>
    <s v="yes"/>
    <s v="No"/>
    <n v="1"/>
    <s v="No"/>
    <x v="2"/>
    <x v="2"/>
    <n v="38245.589999999997"/>
  </r>
  <r>
    <s v="Id2194"/>
    <n v="21.47"/>
    <n v="4.6900000000000004"/>
    <s v="No"/>
    <s v="yes"/>
    <s v="No"/>
    <n v="1"/>
    <s v="No"/>
    <x v="2"/>
    <x v="2"/>
    <n v="38282.75"/>
  </r>
  <r>
    <s v="Id2195"/>
    <n v="15.96"/>
    <n v="5.44"/>
    <s v="No"/>
    <s v="yes"/>
    <s v="No"/>
    <n v="1"/>
    <s v="No"/>
    <x v="4"/>
    <x v="2"/>
    <n v="38313.129999999997"/>
  </r>
  <r>
    <s v="Id2196"/>
    <n v="39.5"/>
    <n v="5.05"/>
    <s v="No"/>
    <s v="yes"/>
    <s v="No"/>
    <n v="1"/>
    <s v="No"/>
    <x v="0"/>
    <x v="2"/>
    <n v="38344.57"/>
  </r>
  <r>
    <s v="Id2197"/>
    <n v="33.770000000000003"/>
    <n v="6"/>
    <s v="No"/>
    <s v="yes"/>
    <s v="No"/>
    <n v="1"/>
    <s v="No"/>
    <x v="0"/>
    <x v="1"/>
    <n v="38389.79"/>
  </r>
  <r>
    <s v="Id2198"/>
    <n v="26.84"/>
    <n v="5.99"/>
    <s v="yes"/>
    <s v="yes"/>
    <s v="No"/>
    <n v="1"/>
    <s v="No"/>
    <x v="1"/>
    <x v="1"/>
    <n v="38405.26"/>
  </r>
  <r>
    <s v="Id2199"/>
    <n v="35.53"/>
    <n v="4.3600000000000003"/>
    <s v="No"/>
    <s v="No"/>
    <s v="Yes"/>
    <n v="1"/>
    <s v="No"/>
    <x v="0"/>
    <x v="2"/>
    <n v="38415.47"/>
  </r>
  <r>
    <s v="Id2200"/>
    <n v="30.59"/>
    <n v="4.41"/>
    <s v="No"/>
    <s v="No"/>
    <s v="Yes"/>
    <n v="1"/>
    <s v="No"/>
    <x v="0"/>
    <x v="2"/>
    <n v="38511.629999999997"/>
  </r>
  <r>
    <s v="Id2201"/>
    <n v="30.59"/>
    <n v="4.17"/>
    <s v="No"/>
    <s v="No"/>
    <s v="Yes"/>
    <n v="1"/>
    <s v="No"/>
    <x v="0"/>
    <x v="2"/>
    <n v="38652.089999999997"/>
  </r>
  <r>
    <s v="Id2202"/>
    <n v="27.835000000000001"/>
    <n v="4.4400000000000004"/>
    <s v="No"/>
    <s v="No"/>
    <s v="Yes"/>
    <n v="1"/>
    <s v="No"/>
    <x v="1"/>
    <x v="2"/>
    <n v="38709.18"/>
  </r>
  <r>
    <s v="Id2203"/>
    <n v="40.26"/>
    <n v="5.52"/>
    <s v="No"/>
    <s v="yes"/>
    <s v="No"/>
    <n v="1"/>
    <s v="No"/>
    <x v="0"/>
    <x v="2"/>
    <n v="38711"/>
  </r>
  <r>
    <s v="Id2204"/>
    <n v="39.82"/>
    <n v="6.01"/>
    <s v="No"/>
    <s v="yes"/>
    <s v="No"/>
    <n v="1"/>
    <s v="No"/>
    <x v="0"/>
    <x v="1"/>
    <n v="38711"/>
  </r>
  <r>
    <s v="Id2205"/>
    <n v="39.159999999999997"/>
    <n v="5.81"/>
    <s v="No"/>
    <s v="yes"/>
    <s v="No"/>
    <n v="1"/>
    <s v="No"/>
    <x v="0"/>
    <x v="1"/>
    <n v="38740.120000000003"/>
  </r>
  <r>
    <s v="Id2206"/>
    <n v="25.555"/>
    <n v="4.37"/>
    <s v="No"/>
    <s v="No"/>
    <s v="Yes"/>
    <n v="1"/>
    <s v="No"/>
    <x v="1"/>
    <x v="2"/>
    <n v="38746.36"/>
  </r>
  <r>
    <s v="Id2207"/>
    <n v="25.175000000000001"/>
    <n v="5.74"/>
    <s v="No"/>
    <s v="No"/>
    <s v="Yes"/>
    <n v="1"/>
    <s v="No"/>
    <x v="1"/>
    <x v="1"/>
    <n v="38792.69"/>
  </r>
  <r>
    <s v="Id2208"/>
    <n v="38.28"/>
    <n v="5.39"/>
    <s v="No"/>
    <s v="yes"/>
    <s v="No"/>
    <n v="1"/>
    <s v="No"/>
    <x v="0"/>
    <x v="2"/>
    <n v="38836.980000000003"/>
  </r>
  <r>
    <s v="Id2209"/>
    <n v="38.17"/>
    <n v="4.07"/>
    <s v="No"/>
    <s v="yes"/>
    <s v="No"/>
    <n v="1"/>
    <s v="No"/>
    <x v="0"/>
    <x v="2"/>
    <n v="38869.25"/>
  </r>
  <r>
    <s v="Id2210"/>
    <n v="36.85"/>
    <n v="5.49"/>
    <s v="No"/>
    <s v="yes"/>
    <s v="No"/>
    <n v="1"/>
    <s v="No"/>
    <x v="0"/>
    <x v="2"/>
    <n v="38893.360000000001"/>
  </r>
  <r>
    <s v="Id2211"/>
    <n v="22.61"/>
    <n v="5.68"/>
    <s v="No"/>
    <s v="No"/>
    <s v="Yes"/>
    <n v="1"/>
    <s v="No"/>
    <x v="2"/>
    <x v="2"/>
    <n v="38924.04"/>
  </r>
  <r>
    <s v="Id2212"/>
    <n v="21.754999999999999"/>
    <n v="6.09"/>
    <s v="No"/>
    <s v="No"/>
    <s v="Yes"/>
    <n v="1"/>
    <s v="No"/>
    <x v="2"/>
    <x v="1"/>
    <n v="38932.559999999998"/>
  </r>
  <r>
    <s v="Id2213"/>
    <n v="20.425000000000001"/>
    <n v="5.53"/>
    <s v="No"/>
    <s v="No"/>
    <s v="Yes"/>
    <n v="1"/>
    <s v="No"/>
    <x v="2"/>
    <x v="2"/>
    <n v="38947.43"/>
  </r>
  <r>
    <s v="Id2214"/>
    <n v="31.35"/>
    <n v="4.28"/>
    <s v="No"/>
    <s v="yes"/>
    <s v="No"/>
    <n v="1"/>
    <s v="No"/>
    <x v="0"/>
    <x v="2"/>
    <n v="38998.550000000003"/>
  </r>
  <r>
    <s v="Id2215"/>
    <n v="31.13"/>
    <n v="6.01"/>
    <s v="No"/>
    <s v="yes"/>
    <s v="No"/>
    <n v="1"/>
    <s v="No"/>
    <x v="0"/>
    <x v="1"/>
    <n v="39047.29"/>
  </r>
  <r>
    <s v="Id2216"/>
    <n v="17.48"/>
    <n v="4.59"/>
    <s v="No"/>
    <s v="No"/>
    <s v="Yes"/>
    <n v="1"/>
    <s v="No"/>
    <x v="4"/>
    <x v="2"/>
    <n v="39125.33"/>
  </r>
  <r>
    <s v="Id2217"/>
    <n v="22.57"/>
    <n v="5.8"/>
    <s v="yes"/>
    <s v="No"/>
    <s v="No"/>
    <n v="1"/>
    <s v="No"/>
    <x v="2"/>
    <x v="1"/>
    <n v="39221.120000000003"/>
  </r>
  <r>
    <s v="Id2218"/>
    <n v="26.73"/>
    <n v="5.08"/>
    <s v="No"/>
    <s v="yes"/>
    <s v="No"/>
    <n v="1"/>
    <s v="No"/>
    <x v="1"/>
    <x v="2"/>
    <n v="39241.440000000002"/>
  </r>
  <r>
    <s v="Id2219"/>
    <n v="20.79"/>
    <n v="5.84"/>
    <s v="No"/>
    <s v="yes"/>
    <s v="No"/>
    <n v="1"/>
    <s v="No"/>
    <x v="2"/>
    <x v="1"/>
    <n v="39315.279999999999"/>
  </r>
  <r>
    <s v="Id2220"/>
    <n v="20.149999999999999"/>
    <n v="4.1500000000000004"/>
    <s v="No"/>
    <s v="No"/>
    <s v="No"/>
    <n v="1"/>
    <s v="No"/>
    <x v="2"/>
    <x v="2"/>
    <n v="39352.6"/>
  </r>
  <r>
    <s v="Id2221"/>
    <n v="36.85"/>
    <n v="4.3600000000000003"/>
    <s v="yes"/>
    <s v="No"/>
    <s v="No"/>
    <n v="0"/>
    <s v="No"/>
    <x v="0"/>
    <x v="2"/>
    <n v="39396.86"/>
  </r>
  <r>
    <s v="Id2222"/>
    <n v="35.53"/>
    <n v="4.55"/>
    <s v="yes"/>
    <s v="No"/>
    <s v="No"/>
    <n v="0"/>
    <s v="No"/>
    <x v="0"/>
    <x v="2"/>
    <n v="39556.49"/>
  </r>
  <r>
    <s v="Id2223"/>
    <n v="31.1"/>
    <n v="4.37"/>
    <s v="yes"/>
    <s v="No"/>
    <s v="No"/>
    <n v="0"/>
    <s v="No"/>
    <x v="0"/>
    <x v="2"/>
    <n v="39597.410000000003"/>
  </r>
  <r>
    <s v="Id2224"/>
    <n v="23.21"/>
    <n v="5.24"/>
    <s v="yes"/>
    <s v="No"/>
    <s v="No"/>
    <n v="0"/>
    <s v="No"/>
    <x v="2"/>
    <x v="2"/>
    <n v="39611.760000000002"/>
  </r>
  <r>
    <s v="Id2225"/>
    <n v="18.36"/>
    <n v="5.96"/>
    <s v="No"/>
    <s v="No"/>
    <s v="No"/>
    <n v="1"/>
    <s v="No"/>
    <x v="4"/>
    <x v="1"/>
    <n v="39670.44"/>
  </r>
  <r>
    <s v="Id2226"/>
    <n v="15.92"/>
    <n v="4.76"/>
    <s v="yes"/>
    <s v="No"/>
    <s v="No"/>
    <n v="1"/>
    <s v="No"/>
    <x v="4"/>
    <x v="2"/>
    <n v="39721.93"/>
  </r>
  <r>
    <s v="Id2227"/>
    <n v="15.17"/>
    <n v="4.3"/>
    <s v="yes"/>
    <s v="No"/>
    <s v="Yes"/>
    <n v="1"/>
    <s v="No"/>
    <x v="4"/>
    <x v="2"/>
    <n v="39722.75"/>
  </r>
  <r>
    <s v="Id2228"/>
    <n v="16.63"/>
    <n v="4.5"/>
    <s v="No"/>
    <s v="No"/>
    <s v="No"/>
    <n v="1"/>
    <s v="No"/>
    <x v="4"/>
    <x v="2"/>
    <n v="39725.519999999997"/>
  </r>
  <r>
    <s v="Id2229"/>
    <n v="19.39"/>
    <n v="5.59"/>
    <s v="No"/>
    <s v="No"/>
    <s v="Yes"/>
    <n v="1"/>
    <s v="No"/>
    <x v="2"/>
    <x v="2"/>
    <n v="39727.61"/>
  </r>
  <r>
    <s v="Id2230"/>
    <n v="17.34"/>
    <n v="6.29"/>
    <s v="yes"/>
    <s v="No"/>
    <s v="Yes"/>
    <n v="1"/>
    <s v="No"/>
    <x v="4"/>
    <x v="1"/>
    <n v="39774.28"/>
  </r>
  <r>
    <s v="Id2231"/>
    <n v="17.940000000000001"/>
    <n v="4.1900000000000004"/>
    <s v="No"/>
    <s v="yes"/>
    <s v="No"/>
    <n v="1"/>
    <s v="No"/>
    <x v="4"/>
    <x v="2"/>
    <n v="39836.519999999997"/>
  </r>
  <r>
    <s v="Id2232"/>
    <n v="16.670000000000002"/>
    <n v="4.7"/>
    <s v="yes"/>
    <s v="No"/>
    <s v="Yes"/>
    <n v="1"/>
    <s v="No"/>
    <x v="4"/>
    <x v="2"/>
    <n v="39865.699999999997"/>
  </r>
  <r>
    <s v="Id2233"/>
    <n v="20.58"/>
    <n v="5.64"/>
    <s v="yes"/>
    <s v="No"/>
    <s v="No"/>
    <n v="0"/>
    <s v="No"/>
    <x v="2"/>
    <x v="2"/>
    <n v="39871.699999999997"/>
  </r>
  <r>
    <s v="Id2234"/>
    <n v="16.5"/>
    <n v="4.1100000000000003"/>
    <s v="yes"/>
    <s v="No"/>
    <s v="No"/>
    <n v="0"/>
    <s v="No"/>
    <x v="4"/>
    <x v="2"/>
    <n v="39963.120000000003"/>
  </r>
  <r>
    <s v="Id2235"/>
    <n v="15.41"/>
    <n v="5.43"/>
    <s v="yes"/>
    <s v="No"/>
    <s v="Yes"/>
    <n v="1"/>
    <s v="No"/>
    <x v="4"/>
    <x v="2"/>
    <n v="39983.43"/>
  </r>
  <r>
    <s v="Id2236"/>
    <n v="24.59"/>
    <n v="4.38"/>
    <s v="No"/>
    <s v="No"/>
    <s v="No"/>
    <n v="1"/>
    <s v="No"/>
    <x v="2"/>
    <x v="2"/>
    <n v="40003.33"/>
  </r>
  <r>
    <s v="Id2237"/>
    <n v="33.33"/>
    <n v="9.7899999999999991"/>
    <s v="No"/>
    <s v="No"/>
    <s v="No"/>
    <n v="0"/>
    <s v="No"/>
    <x v="0"/>
    <x v="0"/>
    <n v="40054.730000000003"/>
  </r>
  <r>
    <s v="Id2238"/>
    <n v="18.5"/>
    <n v="11.84"/>
    <s v="No"/>
    <s v="No"/>
    <s v="No"/>
    <n v="0"/>
    <s v="No"/>
    <x v="2"/>
    <x v="0"/>
    <n v="40069.440000000002"/>
  </r>
  <r>
    <s v="Id2239"/>
    <n v="18.579999999999998"/>
    <n v="6.22"/>
    <s v="No"/>
    <s v="No"/>
    <s v="No"/>
    <n v="0"/>
    <s v="No"/>
    <x v="2"/>
    <x v="1"/>
    <n v="40103.89"/>
  </r>
  <r>
    <s v="Id2240"/>
    <n v="16.64"/>
    <n v="10.01"/>
    <s v="No"/>
    <s v="No"/>
    <s v="No"/>
    <n v="0"/>
    <s v="No"/>
    <x v="4"/>
    <x v="0"/>
    <n v="40182.25"/>
  </r>
  <r>
    <s v="Id2241"/>
    <n v="19.329999999999998"/>
    <n v="4.32"/>
    <s v="No"/>
    <s v="No"/>
    <s v="No"/>
    <n v="1"/>
    <s v="No"/>
    <x v="2"/>
    <x v="2"/>
    <n v="40204.83"/>
  </r>
  <r>
    <s v="Id2242"/>
    <n v="21.26"/>
    <n v="5.65"/>
    <s v="yes"/>
    <s v="No"/>
    <s v="Yes"/>
    <n v="1"/>
    <s v="No"/>
    <x v="2"/>
    <x v="2"/>
    <n v="40208.559999999998"/>
  </r>
  <r>
    <s v="Id2243"/>
    <n v="15.6"/>
    <n v="4.12"/>
    <s v="yes"/>
    <s v="No"/>
    <s v="No"/>
    <n v="1"/>
    <s v="No"/>
    <x v="4"/>
    <x v="2"/>
    <n v="40273.65"/>
  </r>
  <r>
    <s v="Id2244"/>
    <n v="24.39"/>
    <n v="6.24"/>
    <s v="No"/>
    <s v="No"/>
    <s v="No"/>
    <n v="1"/>
    <s v="No"/>
    <x v="2"/>
    <x v="1"/>
    <n v="40284.379999999997"/>
  </r>
  <r>
    <s v="Id2245"/>
    <n v="24.75"/>
    <n v="4.83"/>
    <s v="No"/>
    <s v="No"/>
    <s v="No"/>
    <n v="0"/>
    <s v="No"/>
    <x v="2"/>
    <x v="2"/>
    <n v="40309.93"/>
  </r>
  <r>
    <s v="Id2246"/>
    <n v="20.88"/>
    <n v="7.4"/>
    <s v="No"/>
    <s v="No"/>
    <s v="No"/>
    <n v="0"/>
    <s v="No"/>
    <x v="2"/>
    <x v="0"/>
    <n v="40373.74"/>
  </r>
  <r>
    <s v="Id2247"/>
    <n v="20.43"/>
    <n v="4.54"/>
    <s v="No"/>
    <s v="No"/>
    <s v="No"/>
    <n v="0"/>
    <s v="No"/>
    <x v="2"/>
    <x v="2"/>
    <n v="40419.019999999997"/>
  </r>
  <r>
    <s v="Id2248"/>
    <n v="15.18"/>
    <n v="11.11"/>
    <s v="No"/>
    <s v="No"/>
    <s v="No"/>
    <n v="0"/>
    <s v="No"/>
    <x v="4"/>
    <x v="0"/>
    <n v="40590.550000000003"/>
  </r>
  <r>
    <s v="Id2249"/>
    <n v="15.12"/>
    <n v="4.03"/>
    <s v="yes"/>
    <s v="No"/>
    <s v="No"/>
    <n v="0"/>
    <s v="No"/>
    <x v="4"/>
    <x v="2"/>
    <n v="40692.910000000003"/>
  </r>
  <r>
    <s v="Id2250"/>
    <n v="23.88"/>
    <n v="4.51"/>
    <s v="No"/>
    <s v="No"/>
    <s v="No"/>
    <n v="1"/>
    <s v="No"/>
    <x v="2"/>
    <x v="2"/>
    <n v="40720.550000000003"/>
  </r>
  <r>
    <s v="Id2251"/>
    <n v="16.13"/>
    <n v="5.56"/>
    <s v="No"/>
    <s v="yes"/>
    <s v="No"/>
    <n v="1"/>
    <s v="No"/>
    <x v="4"/>
    <x v="2"/>
    <n v="40817.85"/>
  </r>
  <r>
    <s v="Id2252"/>
    <n v="24.09"/>
    <n v="4.0999999999999996"/>
    <s v="No"/>
    <s v="yes"/>
    <s v="No"/>
    <n v="1"/>
    <s v="No"/>
    <x v="2"/>
    <x v="2"/>
    <n v="40904.199999999997"/>
  </r>
  <r>
    <s v="Id2253"/>
    <n v="19.43"/>
    <n v="5.85"/>
    <s v="No"/>
    <s v="yes"/>
    <s v="No"/>
    <n v="1"/>
    <s v="No"/>
    <x v="2"/>
    <x v="1"/>
    <n v="40932.43"/>
  </r>
  <r>
    <s v="Id2254"/>
    <n v="15.22"/>
    <n v="4.92"/>
    <s v="yes"/>
    <s v="No"/>
    <s v="Yes"/>
    <n v="1"/>
    <s v="No"/>
    <x v="4"/>
    <x v="2"/>
    <n v="40941.29"/>
  </r>
  <r>
    <s v="Id2255"/>
    <n v="20.72"/>
    <n v="9.4600000000000009"/>
    <s v="No"/>
    <s v="No"/>
    <s v="No"/>
    <n v="0"/>
    <s v="No"/>
    <x v="2"/>
    <x v="0"/>
    <n v="40961.29"/>
  </r>
  <r>
    <s v="Id2256"/>
    <n v="35.4"/>
    <n v="5.94"/>
    <s v="No"/>
    <s v="No"/>
    <s v="Yes"/>
    <n v="1"/>
    <s v="No"/>
    <x v="0"/>
    <x v="1"/>
    <n v="40974.160000000003"/>
  </r>
  <r>
    <s v="Id2257"/>
    <n v="34.4"/>
    <n v="5.7"/>
    <s v="No"/>
    <s v="No"/>
    <s v="Yes"/>
    <n v="1"/>
    <s v="No"/>
    <x v="0"/>
    <x v="1"/>
    <n v="41034.22"/>
  </r>
  <r>
    <s v="Id2258"/>
    <n v="34.1"/>
    <n v="4.13"/>
    <s v="No"/>
    <s v="No"/>
    <s v="Yes"/>
    <n v="1"/>
    <s v="No"/>
    <x v="0"/>
    <x v="2"/>
    <n v="41055.29"/>
  </r>
  <r>
    <s v="Id2259"/>
    <n v="30.4"/>
    <n v="4.7699999999999996"/>
    <s v="No"/>
    <s v="No"/>
    <s v="Yes"/>
    <n v="1"/>
    <s v="No"/>
    <x v="0"/>
    <x v="2"/>
    <n v="41097.160000000003"/>
  </r>
  <r>
    <s v="Id2260"/>
    <n v="28.7"/>
    <n v="4.99"/>
    <s v="No"/>
    <s v="No"/>
    <s v="Yes"/>
    <n v="1"/>
    <s v="No"/>
    <x v="1"/>
    <x v="2"/>
    <n v="41191.57"/>
  </r>
  <r>
    <s v="Id2261"/>
    <n v="17.440000000000001"/>
    <n v="4.42"/>
    <s v="yes"/>
    <s v="No"/>
    <s v="Yes"/>
    <n v="1"/>
    <s v="No"/>
    <x v="4"/>
    <x v="2"/>
    <n v="41250.39"/>
  </r>
  <r>
    <s v="Id2262"/>
    <n v="27.6"/>
    <n v="4.01"/>
    <s v="No"/>
    <s v="No"/>
    <s v="Yes"/>
    <n v="1"/>
    <s v="No"/>
    <x v="1"/>
    <x v="2"/>
    <n v="41271.5"/>
  </r>
  <r>
    <s v="Id2263"/>
    <n v="20.7"/>
    <n v="4.49"/>
    <s v="No"/>
    <s v="No"/>
    <s v="Yes"/>
    <n v="1"/>
    <s v="No"/>
    <x v="2"/>
    <x v="2"/>
    <n v="41331.79"/>
  </r>
  <r>
    <s v="Id2264"/>
    <n v="20.3"/>
    <n v="6.37"/>
    <s v="No"/>
    <s v="No"/>
    <s v="Yes"/>
    <n v="1"/>
    <s v="No"/>
    <x v="2"/>
    <x v="1"/>
    <n v="41351.879999999997"/>
  </r>
  <r>
    <s v="Id2265"/>
    <n v="19.8"/>
    <n v="5.12"/>
    <s v="No"/>
    <s v="No"/>
    <s v="Yes"/>
    <n v="1"/>
    <s v="No"/>
    <x v="2"/>
    <x v="2"/>
    <n v="41505.15"/>
  </r>
  <r>
    <s v="Id2266"/>
    <n v="21.87"/>
    <n v="8.59"/>
    <s v="No"/>
    <s v="No"/>
    <s v="No"/>
    <n v="0"/>
    <s v="No"/>
    <x v="2"/>
    <x v="0"/>
    <n v="41636.199999999997"/>
  </r>
  <r>
    <s v="Id2267"/>
    <n v="16.600000000000001"/>
    <n v="5.87"/>
    <s v="No"/>
    <s v="No"/>
    <s v="No"/>
    <n v="1"/>
    <s v="No"/>
    <x v="4"/>
    <x v="1"/>
    <n v="41661.599999999999"/>
  </r>
  <r>
    <s v="Id2268"/>
    <n v="21.98"/>
    <n v="7.03"/>
    <s v="No"/>
    <s v="No"/>
    <s v="No"/>
    <n v="0"/>
    <s v="No"/>
    <x v="2"/>
    <x v="0"/>
    <n v="41676.080000000002"/>
  </r>
  <r>
    <s v="Id2269"/>
    <n v="19.7"/>
    <n v="5.51"/>
    <s v="No"/>
    <s v="No"/>
    <s v="No"/>
    <n v="1"/>
    <s v="No"/>
    <x v="2"/>
    <x v="2"/>
    <n v="41681.86"/>
  </r>
  <r>
    <s v="Id2270"/>
    <n v="19.21"/>
    <n v="4.76"/>
    <s v="No"/>
    <s v="yes"/>
    <s v="No"/>
    <n v="1"/>
    <s v="No"/>
    <x v="2"/>
    <x v="2"/>
    <n v="41794.629999999997"/>
  </r>
  <r>
    <s v="Id2271"/>
    <n v="19.3"/>
    <n v="4.7"/>
    <s v="No"/>
    <s v="yes"/>
    <s v="No"/>
    <n v="1"/>
    <s v="No"/>
    <x v="2"/>
    <x v="2"/>
    <n v="41886.54"/>
  </r>
  <r>
    <s v="Id2272"/>
    <n v="16.22"/>
    <n v="6.21"/>
    <s v="yes"/>
    <s v="No"/>
    <s v="No"/>
    <n v="0"/>
    <s v="No"/>
    <x v="4"/>
    <x v="1"/>
    <n v="41919.1"/>
  </r>
  <r>
    <s v="Id2273"/>
    <n v="17.12"/>
    <n v="4.5199999999999996"/>
    <s v="No"/>
    <s v="yes"/>
    <s v="No"/>
    <n v="1"/>
    <s v="No"/>
    <x v="4"/>
    <x v="2"/>
    <n v="41949.24"/>
  </r>
  <r>
    <s v="Id2274"/>
    <n v="19.07"/>
    <n v="5.45"/>
    <s v="No"/>
    <s v="No"/>
    <s v="No"/>
    <n v="1"/>
    <s v="No"/>
    <x v="2"/>
    <x v="2"/>
    <n v="41999.519999999997"/>
  </r>
  <r>
    <s v="Id2275"/>
    <n v="15.56"/>
    <n v="4.42"/>
    <s v="No"/>
    <s v="No"/>
    <s v="No"/>
    <n v="0"/>
    <s v="No"/>
    <x v="4"/>
    <x v="2"/>
    <n v="42111.66"/>
  </r>
  <r>
    <s v="Id2276"/>
    <n v="22.76"/>
    <n v="9.44"/>
    <s v="No"/>
    <s v="No"/>
    <s v="No"/>
    <n v="0"/>
    <s v="No"/>
    <x v="2"/>
    <x v="0"/>
    <n v="42112.24"/>
  </r>
  <r>
    <s v="Id2277"/>
    <n v="22.79"/>
    <n v="6.15"/>
    <s v="yes"/>
    <s v="No"/>
    <s v="Yes"/>
    <n v="1"/>
    <s v="No"/>
    <x v="2"/>
    <x v="1"/>
    <n v="42124.52"/>
  </r>
  <r>
    <s v="Id2278"/>
    <n v="17.41"/>
    <n v="5.13"/>
    <s v="yes"/>
    <s v="No"/>
    <s v="No"/>
    <n v="0"/>
    <s v="No"/>
    <x v="4"/>
    <x v="2"/>
    <n v="42188.15"/>
  </r>
  <r>
    <s v="Id2279"/>
    <n v="19.32"/>
    <n v="4.96"/>
    <s v="yes"/>
    <s v="No"/>
    <s v="No"/>
    <n v="0"/>
    <s v="No"/>
    <x v="2"/>
    <x v="2"/>
    <n v="42211.14"/>
  </r>
  <r>
    <s v="Id2280"/>
    <n v="18.25"/>
    <n v="10.95"/>
    <s v="No"/>
    <s v="No"/>
    <s v="No"/>
    <n v="0"/>
    <s v="No"/>
    <x v="4"/>
    <x v="0"/>
    <n v="42303.69"/>
  </r>
  <r>
    <s v="Id2281"/>
    <n v="53.13"/>
    <n v="4.4400000000000004"/>
    <s v="No"/>
    <s v="yes"/>
    <s v="No"/>
    <n v="1"/>
    <s v="No"/>
    <x v="0"/>
    <x v="2"/>
    <n v="42478.6"/>
  </r>
  <r>
    <s v="Id2282"/>
    <n v="20.46"/>
    <n v="4.0199999999999996"/>
    <s v="No"/>
    <s v="No"/>
    <s v="No"/>
    <n v="0"/>
    <s v="No"/>
    <x v="2"/>
    <x v="2"/>
    <n v="42538.720000000001"/>
  </r>
  <r>
    <s v="Id2283"/>
    <n v="43.01"/>
    <n v="5.44"/>
    <s v="No"/>
    <s v="yes"/>
    <s v="No"/>
    <n v="1"/>
    <s v="No"/>
    <x v="0"/>
    <x v="2"/>
    <n v="42560.43"/>
  </r>
  <r>
    <s v="Id2284"/>
    <n v="15.01"/>
    <n v="4.1500000000000004"/>
    <s v="No"/>
    <s v="No"/>
    <s v="Yes"/>
    <n v="1"/>
    <s v="No"/>
    <x v="4"/>
    <x v="2"/>
    <n v="42644.2"/>
  </r>
  <r>
    <s v="Id2285"/>
    <n v="41.14"/>
    <n v="6.02"/>
    <s v="No"/>
    <s v="yes"/>
    <s v="No"/>
    <n v="1"/>
    <s v="No"/>
    <x v="0"/>
    <x v="1"/>
    <n v="42760.5"/>
  </r>
  <r>
    <s v="Id2286"/>
    <n v="16.55"/>
    <n v="7.73"/>
    <s v="No"/>
    <s v="No"/>
    <s v="No"/>
    <n v="0"/>
    <s v="No"/>
    <x v="4"/>
    <x v="0"/>
    <n v="42764.12"/>
  </r>
  <r>
    <s v="Id2287"/>
    <n v="37.29"/>
    <n v="5.03"/>
    <s v="No"/>
    <s v="yes"/>
    <s v="No"/>
    <n v="1"/>
    <s v="No"/>
    <x v="0"/>
    <x v="2"/>
    <n v="42856.84"/>
  </r>
  <r>
    <s v="Id2288"/>
    <n v="16.739999999999998"/>
    <n v="4.08"/>
    <s v="yes"/>
    <s v="No"/>
    <s v="No"/>
    <n v="0"/>
    <s v="No"/>
    <x v="4"/>
    <x v="2"/>
    <n v="42969.85"/>
  </r>
  <r>
    <s v="Id2289"/>
    <n v="34.43"/>
    <n v="4.2699999999999996"/>
    <s v="No"/>
    <s v="yes"/>
    <s v="No"/>
    <n v="1"/>
    <s v="No"/>
    <x v="0"/>
    <x v="2"/>
    <n v="42983.46"/>
  </r>
  <r>
    <s v="Id2290"/>
    <n v="34.1"/>
    <n v="4.07"/>
    <s v="No"/>
    <s v="yes"/>
    <s v="No"/>
    <n v="1"/>
    <s v="No"/>
    <x v="0"/>
    <x v="2"/>
    <n v="43073.760000000002"/>
  </r>
  <r>
    <s v="Id2291"/>
    <n v="19.3"/>
    <n v="10.36"/>
    <s v="No"/>
    <s v="No"/>
    <s v="No"/>
    <n v="0"/>
    <s v="No"/>
    <x v="2"/>
    <x v="0"/>
    <n v="43254.42"/>
  </r>
  <r>
    <s v="Id2292"/>
    <n v="33.659999999999997"/>
    <n v="5.71"/>
    <s v="No"/>
    <s v="yes"/>
    <s v="No"/>
    <n v="1"/>
    <s v="No"/>
    <x v="0"/>
    <x v="1"/>
    <n v="43578.94"/>
  </r>
  <r>
    <s v="Id2293"/>
    <n v="33.33"/>
    <n v="6.08"/>
    <s v="No"/>
    <s v="yes"/>
    <s v="No"/>
    <n v="1"/>
    <s v="No"/>
    <x v="0"/>
    <x v="1"/>
    <n v="43753.34"/>
  </r>
  <r>
    <s v="Id2294"/>
    <n v="21.84"/>
    <n v="5.71"/>
    <s v="No"/>
    <s v="yes"/>
    <s v="No"/>
    <n v="1"/>
    <s v="No"/>
    <x v="2"/>
    <x v="1"/>
    <n v="43813.87"/>
  </r>
  <r>
    <s v="Id2295"/>
    <n v="16.87"/>
    <n v="9.1300000000000008"/>
    <s v="No"/>
    <s v="No"/>
    <s v="No"/>
    <n v="0"/>
    <s v="No"/>
    <x v="4"/>
    <x v="0"/>
    <n v="43817.45"/>
  </r>
  <r>
    <s v="Id2296"/>
    <n v="30.14"/>
    <n v="5.49"/>
    <s v="No"/>
    <s v="yes"/>
    <s v="No"/>
    <n v="1"/>
    <s v="No"/>
    <x v="0"/>
    <x v="2"/>
    <n v="43896.38"/>
  </r>
  <r>
    <s v="Id2297"/>
    <n v="23.21"/>
    <n v="4.37"/>
    <s v="No"/>
    <s v="yes"/>
    <s v="No"/>
    <n v="1"/>
    <s v="No"/>
    <x v="2"/>
    <x v="2"/>
    <n v="43921.18"/>
  </r>
  <r>
    <s v="Id2298"/>
    <n v="17.170000000000002"/>
    <n v="8.4600000000000009"/>
    <s v="No"/>
    <s v="No"/>
    <s v="No"/>
    <n v="0"/>
    <s v="No"/>
    <x v="4"/>
    <x v="0"/>
    <n v="43943.88"/>
  </r>
  <r>
    <s v="Id2299"/>
    <n v="15.61"/>
    <n v="5.28"/>
    <s v="No"/>
    <s v="No"/>
    <s v="No"/>
    <n v="1"/>
    <s v="No"/>
    <x v="4"/>
    <x v="2"/>
    <n v="44202.65"/>
  </r>
  <r>
    <s v="Id2300"/>
    <n v="17.98"/>
    <n v="5.33"/>
    <s v="yes"/>
    <s v="No"/>
    <s v="Yes"/>
    <n v="1"/>
    <s v="No"/>
    <x v="4"/>
    <x v="2"/>
    <n v="44260.75"/>
  </r>
  <r>
    <s v="Id2301"/>
    <n v="21.64"/>
    <n v="5.5"/>
    <s v="No"/>
    <s v="yes"/>
    <s v="No"/>
    <n v="1"/>
    <s v="No"/>
    <x v="2"/>
    <x v="2"/>
    <n v="44400.41"/>
  </r>
  <r>
    <s v="Id2302"/>
    <n v="16.399999999999999"/>
    <n v="5.4"/>
    <s v="No"/>
    <s v="No"/>
    <s v="Yes"/>
    <n v="1"/>
    <s v="No"/>
    <x v="4"/>
    <x v="2"/>
    <n v="44423.8"/>
  </r>
  <r>
    <s v="Id2303"/>
    <n v="15.77"/>
    <n v="6.05"/>
    <s v="yes"/>
    <s v="No"/>
    <s v="No"/>
    <n v="1"/>
    <s v="No"/>
    <x v="4"/>
    <x v="1"/>
    <n v="44501.4"/>
  </r>
  <r>
    <s v="Id2304"/>
    <n v="18.27"/>
    <n v="11.46"/>
    <s v="No"/>
    <s v="No"/>
    <s v="No"/>
    <n v="0"/>
    <s v="No"/>
    <x v="4"/>
    <x v="0"/>
    <n v="44585.46"/>
  </r>
  <r>
    <s v="Id2305"/>
    <n v="16.489999999999998"/>
    <n v="8.48"/>
    <s v="No"/>
    <s v="No"/>
    <s v="No"/>
    <n v="0"/>
    <s v="No"/>
    <x v="4"/>
    <x v="0"/>
    <n v="44641.2"/>
  </r>
  <r>
    <s v="Id2306"/>
    <n v="16.14"/>
    <n v="4.8600000000000003"/>
    <s v="No"/>
    <s v="No"/>
    <s v="No"/>
    <n v="0"/>
    <s v="No"/>
    <x v="4"/>
    <x v="2"/>
    <n v="45008.959999999999"/>
  </r>
  <r>
    <s v="Id2307"/>
    <n v="20.85"/>
    <n v="4.45"/>
    <s v="yes"/>
    <s v="No"/>
    <s v="No"/>
    <n v="1"/>
    <s v="No"/>
    <x v="2"/>
    <x v="2"/>
    <n v="45702.02"/>
  </r>
  <r>
    <s v="Id2308"/>
    <n v="15.88"/>
    <n v="4.3600000000000003"/>
    <s v="No"/>
    <s v="No"/>
    <s v="No"/>
    <n v="0"/>
    <s v="No"/>
    <x v="4"/>
    <x v="2"/>
    <n v="45710.21"/>
  </r>
  <r>
    <s v="Id2309"/>
    <n v="20.66"/>
    <n v="5.8"/>
    <s v="No"/>
    <s v="yes"/>
    <s v="No"/>
    <n v="1"/>
    <s v="No"/>
    <x v="2"/>
    <x v="1"/>
    <n v="45863.21"/>
  </r>
  <r>
    <s v="Id2310"/>
    <n v="20.399999999999999"/>
    <n v="5.27"/>
    <s v="No"/>
    <s v="No"/>
    <s v="No"/>
    <n v="0"/>
    <s v="No"/>
    <x v="2"/>
    <x v="2"/>
    <n v="46113.51"/>
  </r>
  <r>
    <s v="Id2311"/>
    <n v="25.19"/>
    <n v="5.64"/>
    <s v="yes"/>
    <s v="No"/>
    <s v="No"/>
    <n v="0"/>
    <s v="No"/>
    <x v="1"/>
    <x v="2"/>
    <n v="46130.53"/>
  </r>
  <r>
    <s v="Id2312"/>
    <n v="20.54"/>
    <n v="4.2"/>
    <s v="yes"/>
    <s v="No"/>
    <s v="No"/>
    <n v="1"/>
    <s v="No"/>
    <x v="2"/>
    <x v="2"/>
    <n v="46151.12"/>
  </r>
  <r>
    <s v="Id2313"/>
    <n v="20.13"/>
    <n v="5.42"/>
    <s v="No"/>
    <s v="No"/>
    <s v="No"/>
    <n v="0"/>
    <s v="No"/>
    <x v="2"/>
    <x v="2"/>
    <n v="46200.99"/>
  </r>
  <r>
    <s v="Id2314"/>
    <n v="18.93"/>
    <n v="6.11"/>
    <s v="No"/>
    <s v="No"/>
    <s v="Yes"/>
    <n v="1"/>
    <s v="No"/>
    <x v="2"/>
    <x v="1"/>
    <n v="46255.11"/>
  </r>
  <r>
    <s v="Id2315"/>
    <n v="24.14"/>
    <n v="5.29"/>
    <s v="No"/>
    <s v="yes"/>
    <s v="No"/>
    <n v="1"/>
    <s v="No"/>
    <x v="2"/>
    <x v="2"/>
    <n v="46599.11"/>
  </r>
  <r>
    <s v="Id2316"/>
    <n v="25.03"/>
    <n v="5.91"/>
    <s v="No"/>
    <s v="yes"/>
    <s v="No"/>
    <n v="1"/>
    <s v="No"/>
    <x v="1"/>
    <x v="1"/>
    <n v="46661.440000000002"/>
  </r>
  <r>
    <s v="Id2317"/>
    <n v="20.47"/>
    <n v="5.81"/>
    <s v="yes"/>
    <s v="No"/>
    <s v="No"/>
    <n v="1"/>
    <s v="No"/>
    <x v="2"/>
    <x v="1"/>
    <n v="46718.16"/>
  </r>
  <r>
    <s v="Id2318"/>
    <n v="18.82"/>
    <n v="5.51"/>
    <s v="yes"/>
    <s v="No"/>
    <s v="No"/>
    <n v="0"/>
    <s v="No"/>
    <x v="2"/>
    <x v="2"/>
    <n v="46889.26"/>
  </r>
  <r>
    <s v="Id2319"/>
    <n v="17.079999999999998"/>
    <n v="5.73"/>
    <s v="No"/>
    <s v="No"/>
    <s v="Yes"/>
    <n v="1"/>
    <s v="No"/>
    <x v="4"/>
    <x v="1"/>
    <n v="47055.53"/>
  </r>
  <r>
    <s v="Id2320"/>
    <n v="19.21"/>
    <n v="5.53"/>
    <s v="yes"/>
    <s v="No"/>
    <s v="No"/>
    <n v="0"/>
    <s v="No"/>
    <x v="2"/>
    <x v="2"/>
    <n v="47269.85"/>
  </r>
  <r>
    <s v="Id2321"/>
    <n v="17.86"/>
    <n v="5.43"/>
    <s v="No"/>
    <s v="No"/>
    <s v="Yes"/>
    <n v="1"/>
    <s v="No"/>
    <x v="4"/>
    <x v="2"/>
    <n v="47291.06"/>
  </r>
  <r>
    <s v="Id2322"/>
    <n v="21.38"/>
    <n v="8.01"/>
    <s v="No"/>
    <s v="No"/>
    <s v="No"/>
    <n v="0"/>
    <s v="No"/>
    <x v="2"/>
    <x v="0"/>
    <n v="47305.31"/>
  </r>
  <r>
    <s v="Id2323"/>
    <n v="23.35"/>
    <n v="5.94"/>
    <s v="No"/>
    <s v="No"/>
    <s v="No"/>
    <n v="0"/>
    <s v="No"/>
    <x v="2"/>
    <x v="1"/>
    <n v="47403.88"/>
  </r>
  <r>
    <s v="Id2324"/>
    <n v="22.24"/>
    <n v="5.04"/>
    <s v="No"/>
    <s v="No"/>
    <s v="No"/>
    <n v="0"/>
    <s v="No"/>
    <x v="2"/>
    <x v="2"/>
    <n v="47462.89"/>
  </r>
  <r>
    <s v="Id2325"/>
    <n v="24.76"/>
    <n v="4.54"/>
    <s v="yes"/>
    <s v="No"/>
    <s v="No"/>
    <n v="0"/>
    <s v="No"/>
    <x v="2"/>
    <x v="2"/>
    <n v="47496.49"/>
  </r>
  <r>
    <s v="Id2326"/>
    <n v="20.100000000000001"/>
    <n v="5.6"/>
    <s v="yes"/>
    <s v="No"/>
    <s v="Yes"/>
    <n v="1"/>
    <s v="No"/>
    <x v="2"/>
    <x v="2"/>
    <n v="47896.79"/>
  </r>
  <r>
    <s v="Id2327"/>
    <n v="21.77"/>
    <n v="10.67"/>
    <s v="No"/>
    <s v="No"/>
    <s v="No"/>
    <n v="0"/>
    <s v="No"/>
    <x v="2"/>
    <x v="0"/>
    <n v="47928.03"/>
  </r>
  <r>
    <s v="Id2328"/>
    <n v="17.82"/>
    <n v="5.26"/>
    <s v="yes"/>
    <s v="No"/>
    <s v="No"/>
    <n v="1"/>
    <s v="No"/>
    <x v="4"/>
    <x v="2"/>
    <n v="48173.36"/>
  </r>
  <r>
    <s v="Id2329"/>
    <n v="17.07"/>
    <n v="5.22"/>
    <s v="No"/>
    <s v="No"/>
    <s v="Yes"/>
    <n v="1"/>
    <s v="No"/>
    <x v="4"/>
    <x v="2"/>
    <n v="48517.56"/>
  </r>
  <r>
    <s v="Id2330"/>
    <n v="22.24"/>
    <n v="4.29"/>
    <s v="yes"/>
    <s v="No"/>
    <s v="No"/>
    <n v="0"/>
    <s v="No"/>
    <x v="2"/>
    <x v="2"/>
    <n v="48549.18"/>
  </r>
  <r>
    <s v="Id2331"/>
    <n v="22.34"/>
    <n v="5.57"/>
    <s v="No"/>
    <s v="No"/>
    <s v="No"/>
    <n v="1"/>
    <s v="No"/>
    <x v="2"/>
    <x v="2"/>
    <n v="48673.56"/>
  </r>
  <r>
    <s v="Id2332"/>
    <n v="17.7"/>
    <n v="6.28"/>
    <s v="No"/>
    <s v="No"/>
    <s v="No"/>
    <n v="1"/>
    <s v="No"/>
    <x v="4"/>
    <x v="1"/>
    <n v="48675.519999999997"/>
  </r>
  <r>
    <s v="Id2333"/>
    <n v="16.47"/>
    <n v="6.35"/>
    <s v="No"/>
    <s v="No"/>
    <s v="Yes"/>
    <n v="1"/>
    <s v="No"/>
    <x v="4"/>
    <x v="1"/>
    <n v="48824.45"/>
  </r>
  <r>
    <s v="Id2334"/>
    <n v="17.600000000000001"/>
    <n v="4.3899999999999997"/>
    <s v="No"/>
    <s v="No"/>
    <s v="No"/>
    <n v="1"/>
    <s v="No"/>
    <x v="4"/>
    <x v="2"/>
    <n v="48885.14"/>
  </r>
  <r>
    <s v="Id2335"/>
    <n v="17.579999999999998"/>
    <n v="4.51"/>
    <s v="No"/>
    <s v="No"/>
    <s v="No"/>
    <n v="1"/>
    <s v="No"/>
    <x v="4"/>
    <x v="2"/>
    <n v="4897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Any Transplants">
  <location ref="A17:B20"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Sum of NO:OF MAJOR SURGERIES" fld="7" baseField="0" baseItem="0"/>
  </dataFields>
  <formats count="7">
    <format dxfId="6">
      <pivotArea type="all" dataOnly="0" outline="0" fieldPosition="0"/>
    </format>
    <format dxfId="5">
      <pivotArea outline="0" collapsedLevelsAreSubtotals="1" fieldPosition="0"/>
    </format>
    <format dxfId="4">
      <pivotArea field="5" type="button" dataOnly="0" labelOnly="1" outline="0" axis="axisRow" fieldPosition="0"/>
    </format>
    <format dxfId="3">
      <pivotArea dataOnly="0" labelOnly="1" outline="0" axis="axisValues"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6">
    <chartFormat chart="3"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WEIGHT STATUS" colHeaderCaption="DIABETES STATUS">
  <location ref="A30:E36" firstHeaderRow="1" firstDataRow="2"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2"/>
        <item x="0"/>
        <item x="1"/>
        <item x="4"/>
        <item t="default"/>
      </items>
    </pivotField>
    <pivotField showAll="0"/>
    <pivotField showAll="0"/>
    <pivotField axis="axisCol" showAll="0">
      <items count="4">
        <item x="0"/>
        <item x="2"/>
        <item x="1"/>
        <item t="default"/>
      </items>
    </pivotField>
    <pivotField showAll="0"/>
    <pivotField showAll="0"/>
    <pivotField showAll="0"/>
    <pivotField showAll="0"/>
    <pivotField showAll="0"/>
    <pivotField showAll="0"/>
    <pivotField numFmtId="1" showAll="0"/>
    <pivotField showAll="0"/>
    <pivotField dataField="1" numFmtId="168" showAll="0"/>
  </pivotFields>
  <rowFields count="1">
    <field x="14"/>
  </rowFields>
  <rowItems count="5">
    <i>
      <x v="1"/>
    </i>
    <i>
      <x v="2"/>
    </i>
    <i>
      <x v="3"/>
    </i>
    <i>
      <x v="4"/>
    </i>
    <i t="grand">
      <x/>
    </i>
  </rowItems>
  <colFields count="1">
    <field x="17"/>
  </colFields>
  <colItems count="4">
    <i>
      <x/>
    </i>
    <i>
      <x v="1"/>
    </i>
    <i>
      <x v="2"/>
    </i>
    <i t="grand">
      <x/>
    </i>
  </colItems>
  <dataFields count="1">
    <dataField name="Average of charges" fld="26" subtotal="average" baseField="14" baseItem="0"/>
  </dataFields>
  <formats count="10">
    <format dxfId="16">
      <pivotArea type="all" dataOnly="0" outline="0" fieldPosition="0"/>
    </format>
    <format dxfId="15">
      <pivotArea outline="0" collapsedLevelsAreSubtotals="1" fieldPosition="0"/>
    </format>
    <format dxfId="14">
      <pivotArea type="origin" dataOnly="0" labelOnly="1" outline="0" fieldPosition="0"/>
    </format>
    <format dxfId="13">
      <pivotArea field="17" type="button" dataOnly="0" labelOnly="1" outline="0" axis="axisCol" fieldPosition="0"/>
    </format>
    <format dxfId="12">
      <pivotArea type="topRight" dataOnly="0" labelOnly="1" outline="0" fieldPosition="0"/>
    </format>
    <format dxfId="11">
      <pivotArea field="14" type="button" dataOnly="0" labelOnly="1" outline="0" axis="axisRow" fieldPosition="0"/>
    </format>
    <format dxfId="10">
      <pivotArea dataOnly="0" labelOnly="1" fieldPosition="0">
        <references count="1">
          <reference field="14" count="0"/>
        </references>
      </pivotArea>
    </format>
    <format dxfId="9">
      <pivotArea dataOnly="0" labelOnly="1" grandRow="1" outline="0" fieldPosition="0"/>
    </format>
    <format dxfId="8">
      <pivotArea dataOnly="0" labelOnly="1" fieldPosition="0">
        <references count="1">
          <reference field="17" count="0"/>
        </references>
      </pivotArea>
    </format>
    <format dxfId="7">
      <pivotArea dataOnly="0" labelOnly="1" grandCol="1" outline="0" fieldPosition="0"/>
    </format>
  </formats>
  <chartFormats count="6">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2"/>
          </reference>
        </references>
      </pivotArea>
    </chartFormat>
    <chartFormat chart="5" format="15" series="1">
      <pivotArea type="data" outline="0" fieldPosition="0">
        <references count="2">
          <reference field="4294967294" count="1" selected="0">
            <x v="0"/>
          </reference>
          <reference field="17" count="1" selected="0">
            <x v="0"/>
          </reference>
        </references>
      </pivotArea>
    </chartFormat>
    <chartFormat chart="5" format="16" series="1">
      <pivotArea type="data" outline="0" fieldPosition="0">
        <references count="2">
          <reference field="4294967294" count="1" selected="0">
            <x v="0"/>
          </reference>
          <reference field="17" count="1" selected="0">
            <x v="1"/>
          </reference>
        </references>
      </pivotArea>
    </chartFormat>
    <chartFormat chart="5" format="17"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ancer History">
  <location ref="A11:B14"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showAll="0">
      <items count="3">
        <item x="1"/>
        <item x="0"/>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pageFields count="1">
    <pageField fld="8" item="1" hier="-1"/>
  </pageFields>
  <dataFields count="1">
    <dataField name="Count of Customer ID" fld="0" subtotal="count" baseField="0" baseItem="0"/>
  </dataFields>
  <formats count="21">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outline="0" axis="axisValues" fieldPosition="0"/>
    </format>
    <format dxfId="33">
      <pivotArea dataOnly="0" labelOnly="1" fieldPosition="0">
        <references count="1">
          <reference field="6"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6" type="button" dataOnly="0" labelOnly="1" outline="0" axis="axisRow" fieldPosition="0"/>
    </format>
    <format dxfId="27">
      <pivotArea dataOnly="0" labelOnly="1" outline="0" axis="axisValues" fieldPosition="0"/>
    </format>
    <format dxfId="26">
      <pivotArea dataOnly="0" labelOnly="1" fieldPosition="0">
        <references count="1">
          <reference field="6"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outline="0" axis="axisValues" fieldPosition="0"/>
    </format>
    <format dxfId="19">
      <pivotArea dataOnly="0" labelOnly="1" fieldPosition="0">
        <references count="1">
          <reference field="6" count="0"/>
        </references>
      </pivotArea>
    </format>
    <format dxfId="18">
      <pivotArea dataOnly="0" labelOnly="1" grandRow="1" outline="0" fieldPosition="0"/>
    </format>
    <format dxfId="17">
      <pivotArea dataOnly="0" labelOnly="1" outline="0" axis="axisValues" fieldPosition="0"/>
    </format>
  </formats>
  <chartFormats count="6">
    <chartFormat chart="3" format="3"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tate ids" colHeaderCaption="hospital tier">
  <location ref="A39:E57" firstHeaderRow="1" firstDataRow="2" firstDataCol="1"/>
  <pivotFields count="11">
    <pivotField showAll="0"/>
    <pivotField showAll="0"/>
    <pivotField showAll="0"/>
    <pivotField showAll="0"/>
    <pivotField showAll="0"/>
    <pivotField dataField="1" showAll="0"/>
    <pivotField axis="axisCol" showAll="0">
      <items count="4">
        <item x="2"/>
        <item x="0"/>
        <item x="1"/>
        <item t="default"/>
      </items>
    </pivotField>
    <pivotField showAll="0"/>
    <pivotField axis="axisRow" showAll="0">
      <items count="18">
        <item h="1" x="15"/>
        <item x="2"/>
        <item x="1"/>
        <item x="0"/>
        <item x="10"/>
        <item x="3"/>
        <item x="5"/>
        <item x="12"/>
        <item x="6"/>
        <item x="4"/>
        <item x="13"/>
        <item x="11"/>
        <item x="16"/>
        <item x="9"/>
        <item x="8"/>
        <item x="7"/>
        <item x="14"/>
        <item t="default"/>
      </items>
    </pivotField>
    <pivotField showAll="0"/>
    <pivotField showAll="0"/>
  </pivotFields>
  <rowFields count="1">
    <field x="8"/>
  </rowFields>
  <rowItems count="17">
    <i>
      <x v="1"/>
    </i>
    <i>
      <x v="2"/>
    </i>
    <i>
      <x v="3"/>
    </i>
    <i>
      <x v="4"/>
    </i>
    <i>
      <x v="5"/>
    </i>
    <i>
      <x v="6"/>
    </i>
    <i>
      <x v="7"/>
    </i>
    <i>
      <x v="8"/>
    </i>
    <i>
      <x v="9"/>
    </i>
    <i>
      <x v="10"/>
    </i>
    <i>
      <x v="11"/>
    </i>
    <i>
      <x v="12"/>
    </i>
    <i>
      <x v="13"/>
    </i>
    <i>
      <x v="14"/>
    </i>
    <i>
      <x v="15"/>
    </i>
    <i>
      <x v="16"/>
    </i>
    <i t="grand">
      <x/>
    </i>
  </rowItems>
  <colFields count="1">
    <field x="6"/>
  </colFields>
  <colItems count="4">
    <i>
      <x/>
    </i>
    <i>
      <x v="1"/>
    </i>
    <i>
      <x v="2"/>
    </i>
    <i t="grand">
      <x/>
    </i>
  </colItems>
  <dataFields count="1">
    <dataField name="Average of charges" fld="5" subtotal="average" baseField="8" baseItem="0"/>
  </dataFields>
  <formats count="1">
    <format dxfId="38">
      <pivotArea type="all" dataOnly="0" outline="0" fieldPosition="0"/>
    </format>
  </formats>
  <chartFormats count="6">
    <chartFormat chart="1" format="3" series="1">
      <pivotArea type="data" outline="0" fieldPosition="0">
        <references count="2">
          <reference field="4294967294" count="1" selected="0">
            <x v="0"/>
          </reference>
          <reference field="6" count="1" selected="0">
            <x v="0"/>
          </reference>
        </references>
      </pivotArea>
    </chartFormat>
    <chartFormat chart="1" format="4" series="1">
      <pivotArea type="data" outline="0" fieldPosition="0">
        <references count="2">
          <reference field="4294967294" count="1" selected="0">
            <x v="0"/>
          </reference>
          <reference field="6" count="1" selected="0">
            <x v="1"/>
          </reference>
        </references>
      </pivotArea>
    </chartFormat>
    <chartFormat chart="1" format="5" series="1">
      <pivotArea type="data" outline="0" fieldPosition="0">
        <references count="2">
          <reference field="4294967294" count="1" selected="0">
            <x v="0"/>
          </reference>
          <reference field="6" count="1" selected="0">
            <x v="2"/>
          </reference>
        </references>
      </pivotArea>
    </chartFormat>
    <chartFormat chart="3" format="9" series="1">
      <pivotArea type="data" outline="0" fieldPosition="0">
        <references count="2">
          <reference field="4294967294" count="1" selected="0">
            <x v="0"/>
          </reference>
          <reference field="6" count="1" selected="0">
            <x v="0"/>
          </reference>
        </references>
      </pivotArea>
    </chartFormat>
    <chartFormat chart="3" format="10" series="1">
      <pivotArea type="data" outline="0" fieldPosition="0">
        <references count="2">
          <reference field="4294967294" count="1" selected="0">
            <x v="0"/>
          </reference>
          <reference field="6" count="1" selected="0">
            <x v="1"/>
          </reference>
        </references>
      </pivotArea>
    </chartFormat>
    <chartFormat chart="3" format="11"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ancer History">
  <location ref="A4:B7"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showAll="0">
      <items count="3">
        <item x="1"/>
        <item x="0"/>
        <item t="default"/>
      </items>
    </pivotField>
    <pivotField showAll="0">
      <items count="6">
        <item x="2"/>
        <item x="0"/>
        <item x="1"/>
        <item x="4"/>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pageFields count="1">
    <pageField fld="8" item="0" hier="-1"/>
  </pageFields>
  <dataFields count="1">
    <dataField name="Count of Customer ID" fld="0" subtotal="count" baseField="0" baseItem="0"/>
  </dataFields>
  <formats count="21">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outline="0" axis="axisValues" fieldPosition="0"/>
    </format>
    <format dxfId="55">
      <pivotArea dataOnly="0" labelOnly="1" fieldPosition="0">
        <references count="1">
          <reference field="6"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6" type="button" dataOnly="0" labelOnly="1" outline="0" axis="axisRow" fieldPosition="0"/>
    </format>
    <format dxfId="49">
      <pivotArea dataOnly="0" labelOnly="1" outline="0" axis="axisValues" fieldPosition="0"/>
    </format>
    <format dxfId="48">
      <pivotArea dataOnly="0" labelOnly="1" fieldPosition="0">
        <references count="1">
          <reference field="6"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outline="0" axis="axisValues" fieldPosition="0"/>
    </format>
    <format dxfId="41">
      <pivotArea dataOnly="0" labelOnly="1" fieldPosition="0">
        <references count="1">
          <reference field="6" count="0"/>
        </references>
      </pivotArea>
    </format>
    <format dxfId="40">
      <pivotArea dataOnly="0" labelOnly="1" grandRow="1" outline="0" fieldPosition="0"/>
    </format>
    <format dxfId="39">
      <pivotArea dataOnly="0" labelOnly="1" outline="0" axis="axisValues" fieldPosition="0"/>
    </format>
  </formats>
  <chartFormats count="6">
    <chartFormat chart="5" format="5"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6" count="1" selected="0">
            <x v="0"/>
          </reference>
        </references>
      </pivotArea>
    </chartFormat>
    <chartFormat chart="7" format="11">
      <pivotArea type="data" outline="0" fieldPosition="0">
        <references count="2">
          <reference field="4294967294" count="1" selected="0">
            <x v="0"/>
          </reference>
          <reference field="6" count="1" selected="0">
            <x v="1"/>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Any Transplants">
  <location ref="A22:B25"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formats count="7">
    <format dxfId="66">
      <pivotArea type="all" dataOnly="0" outline="0" fieldPosition="0"/>
    </format>
    <format dxfId="65">
      <pivotArea outline="0" collapsedLevelsAreSubtotals="1" fieldPosition="0"/>
    </format>
    <format dxfId="64">
      <pivotArea field="5" type="button" dataOnly="0" labelOnly="1" outline="0" axis="axisRow" fieldPosition="0"/>
    </format>
    <format dxfId="63">
      <pivotArea dataOnly="0" labelOnly="1" outline="0" axis="axisValues" fieldPosition="0"/>
    </format>
    <format dxfId="62">
      <pivotArea dataOnly="0" labelOnly="1" fieldPosition="0">
        <references count="1">
          <reference field="5" count="0"/>
        </references>
      </pivotArea>
    </format>
    <format dxfId="61">
      <pivotArea dataOnly="0" labelOnly="1" grandRow="1" outline="0" fieldPosition="0"/>
    </format>
    <format dxfId="60">
      <pivotArea dataOnly="0" labelOnly="1" outline="0" axis="axisValues" fieldPosition="0"/>
    </format>
  </formats>
  <chartFormats count="6">
    <chartFormat chart="2"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data>
    <tabular pivotCacheId="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data>
    <tabular pivotCacheId="2">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IGHT_STATUS1" sourceName="WEIGHT STATUS">
  <pivotTables>
    <pivotTable tabId="14" name="PivotTable5"/>
  </pivotTables>
  <data>
    <tabular pivotCacheId="3">
      <items count="5">
        <i x="2" s="1"/>
        <i x="0"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IABETES_STATUS1" sourceName="DIABETES STATUS">
  <pivotTables>
    <pivotTable tabId="14" name="PivotTable5"/>
    <pivotTable tabId="14" name="PivotTable6"/>
    <pivotTable tabId="14" name="PivotTable7"/>
    <pivotTable tabId="14" name="PivotTable8"/>
  </pivotTables>
  <data>
    <tabular pivotCacheId="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abetes Status" cache="Slicer_Diabetes_Status" caption="Diabetes Status" rowHeight="234950"/>
  <slicer name="Weight Status" cache="Slicer_Weight_Status" caption="Weight Statu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WEIGHT STATUS 1" cache="Slicer_WEIGHT_STATUS1" caption="WEIGHT STATUS" style="SlicerStyleLight2" rowHeight="234950"/>
  <slicer name="DIABETES STATUS 1" cache="Slicer_DIABETES_STATUS1" caption="DIABETES STATUS"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36"/>
  <sheetViews>
    <sheetView topLeftCell="A2310" workbookViewId="0">
      <selection activeCell="C2" sqref="C2"/>
    </sheetView>
  </sheetViews>
  <sheetFormatPr defaultRowHeight="14.4" x14ac:dyDescent="0.3"/>
  <cols>
    <col min="1" max="1" width="15.5546875" customWidth="1"/>
    <col min="2" max="2" width="37.44140625" bestFit="1" customWidth="1"/>
    <col min="3" max="3" width="21.77734375" customWidth="1"/>
    <col min="4" max="4" width="11.88671875" bestFit="1" customWidth="1"/>
  </cols>
  <sheetData>
    <row r="1" spans="1:4" s="2" customFormat="1" ht="18.899999999999999" customHeight="1" x14ac:dyDescent="0.3">
      <c r="A1" s="5" t="s">
        <v>0</v>
      </c>
      <c r="B1" s="6" t="s">
        <v>2384</v>
      </c>
      <c r="C1" s="79" t="s">
        <v>8364</v>
      </c>
    </row>
    <row r="2" spans="1:4" ht="15.6" x14ac:dyDescent="0.3">
      <c r="A2" s="1" t="s">
        <v>2372</v>
      </c>
      <c r="B2" s="1" t="s">
        <v>2385</v>
      </c>
      <c r="C2" t="s">
        <v>5538</v>
      </c>
      <c r="D2" t="s">
        <v>9992</v>
      </c>
    </row>
    <row r="3" spans="1:4" ht="15.6" x14ac:dyDescent="0.3">
      <c r="A3" s="1" t="s">
        <v>2371</v>
      </c>
      <c r="B3" s="1" t="s">
        <v>2386</v>
      </c>
      <c r="C3" t="s">
        <v>8377</v>
      </c>
    </row>
    <row r="4" spans="1:4" ht="15.6" x14ac:dyDescent="0.3">
      <c r="A4" s="1" t="s">
        <v>2370</v>
      </c>
      <c r="B4" s="1" t="s">
        <v>2387</v>
      </c>
      <c r="C4" t="s">
        <v>8365</v>
      </c>
    </row>
    <row r="5" spans="1:4" ht="15.6" x14ac:dyDescent="0.3">
      <c r="A5" s="1" t="s">
        <v>2369</v>
      </c>
      <c r="B5" s="1" t="s">
        <v>2388</v>
      </c>
      <c r="C5" t="s">
        <v>8366</v>
      </c>
    </row>
    <row r="6" spans="1:4" ht="15.6" x14ac:dyDescent="0.3">
      <c r="A6" s="1" t="s">
        <v>2368</v>
      </c>
      <c r="B6" s="1" t="s">
        <v>2389</v>
      </c>
      <c r="C6" t="s">
        <v>8367</v>
      </c>
    </row>
    <row r="7" spans="1:4" ht="15.6" x14ac:dyDescent="0.3">
      <c r="A7" s="1" t="s">
        <v>2367</v>
      </c>
      <c r="B7" s="1" t="s">
        <v>2390</v>
      </c>
      <c r="C7" t="s">
        <v>8378</v>
      </c>
    </row>
    <row r="8" spans="1:4" ht="15.6" x14ac:dyDescent="0.3">
      <c r="A8" s="1" t="s">
        <v>2366</v>
      </c>
      <c r="B8" s="1" t="s">
        <v>2391</v>
      </c>
      <c r="C8" t="s">
        <v>5786</v>
      </c>
    </row>
    <row r="9" spans="1:4" ht="15.6" x14ac:dyDescent="0.3">
      <c r="A9" s="1" t="s">
        <v>2365</v>
      </c>
      <c r="B9" s="1" t="s">
        <v>2392</v>
      </c>
      <c r="C9" t="s">
        <v>8368</v>
      </c>
    </row>
    <row r="10" spans="1:4" ht="15.6" x14ac:dyDescent="0.3">
      <c r="A10" s="1" t="s">
        <v>2364</v>
      </c>
      <c r="B10" s="1" t="s">
        <v>2393</v>
      </c>
      <c r="C10" t="s">
        <v>8379</v>
      </c>
    </row>
    <row r="11" spans="1:4" ht="15.6" x14ac:dyDescent="0.3">
      <c r="A11" s="1" t="s">
        <v>2363</v>
      </c>
      <c r="B11" s="1" t="s">
        <v>2394</v>
      </c>
      <c r="C11" t="s">
        <v>8380</v>
      </c>
    </row>
    <row r="12" spans="1:4" ht="15.6" x14ac:dyDescent="0.3">
      <c r="A12" s="1" t="s">
        <v>2362</v>
      </c>
      <c r="B12" s="1" t="s">
        <v>2395</v>
      </c>
      <c r="C12" t="s">
        <v>8381</v>
      </c>
    </row>
    <row r="13" spans="1:4" ht="15.6" x14ac:dyDescent="0.3">
      <c r="A13" s="1" t="s">
        <v>2361</v>
      </c>
      <c r="B13" s="1" t="s">
        <v>2396</v>
      </c>
      <c r="C13" t="s">
        <v>8370</v>
      </c>
    </row>
    <row r="14" spans="1:4" ht="15.6" x14ac:dyDescent="0.3">
      <c r="A14" s="1" t="s">
        <v>2360</v>
      </c>
      <c r="B14" s="1" t="s">
        <v>2397</v>
      </c>
      <c r="C14" t="s">
        <v>8371</v>
      </c>
    </row>
    <row r="15" spans="1:4" ht="15.6" x14ac:dyDescent="0.3">
      <c r="A15" s="1" t="s">
        <v>2359</v>
      </c>
      <c r="B15" s="1" t="s">
        <v>2398</v>
      </c>
      <c r="C15" t="s">
        <v>8372</v>
      </c>
    </row>
    <row r="16" spans="1:4" ht="15.6" x14ac:dyDescent="0.3">
      <c r="A16" s="1" t="s">
        <v>2358</v>
      </c>
      <c r="B16" s="1" t="s">
        <v>2399</v>
      </c>
      <c r="C16" t="s">
        <v>8382</v>
      </c>
    </row>
    <row r="17" spans="1:3" ht="15.6" x14ac:dyDescent="0.3">
      <c r="A17" s="1" t="s">
        <v>2357</v>
      </c>
      <c r="B17" s="1" t="s">
        <v>2400</v>
      </c>
      <c r="C17" t="s">
        <v>8383</v>
      </c>
    </row>
    <row r="18" spans="1:3" ht="15.6" x14ac:dyDescent="0.3">
      <c r="A18" s="1" t="s">
        <v>2356</v>
      </c>
      <c r="B18" s="1" t="s">
        <v>2401</v>
      </c>
      <c r="C18" t="s">
        <v>8384</v>
      </c>
    </row>
    <row r="19" spans="1:3" ht="15.6" x14ac:dyDescent="0.3">
      <c r="A19" s="1" t="s">
        <v>2355</v>
      </c>
      <c r="B19" s="1" t="s">
        <v>2402</v>
      </c>
      <c r="C19" t="s">
        <v>8385</v>
      </c>
    </row>
    <row r="20" spans="1:3" ht="15.6" x14ac:dyDescent="0.3">
      <c r="A20" s="1" t="s">
        <v>2354</v>
      </c>
      <c r="B20" s="1" t="s">
        <v>2403</v>
      </c>
      <c r="C20" t="s">
        <v>8386</v>
      </c>
    </row>
    <row r="21" spans="1:3" ht="15.6" x14ac:dyDescent="0.3">
      <c r="A21" s="1" t="s">
        <v>2353</v>
      </c>
      <c r="B21" s="1" t="s">
        <v>2404</v>
      </c>
      <c r="C21" t="s">
        <v>8373</v>
      </c>
    </row>
    <row r="22" spans="1:3" ht="15.6" x14ac:dyDescent="0.3">
      <c r="A22" s="1" t="s">
        <v>2352</v>
      </c>
      <c r="B22" s="1" t="s">
        <v>2405</v>
      </c>
      <c r="C22" t="s">
        <v>8374</v>
      </c>
    </row>
    <row r="23" spans="1:3" ht="15.6" x14ac:dyDescent="0.3">
      <c r="A23" s="1" t="s">
        <v>2351</v>
      </c>
      <c r="B23" s="1" t="s">
        <v>2406</v>
      </c>
      <c r="C23" t="s">
        <v>8387</v>
      </c>
    </row>
    <row r="24" spans="1:3" ht="15.6" x14ac:dyDescent="0.3">
      <c r="A24" s="1" t="s">
        <v>2350</v>
      </c>
      <c r="B24" s="1" t="s">
        <v>2407</v>
      </c>
      <c r="C24" t="s">
        <v>8375</v>
      </c>
    </row>
    <row r="25" spans="1:3" ht="15.6" x14ac:dyDescent="0.3">
      <c r="A25" s="1" t="s">
        <v>2349</v>
      </c>
      <c r="B25" s="1" t="s">
        <v>2408</v>
      </c>
      <c r="C25" t="s">
        <v>8388</v>
      </c>
    </row>
    <row r="26" spans="1:3" ht="15.6" x14ac:dyDescent="0.3">
      <c r="A26" s="1" t="s">
        <v>2348</v>
      </c>
      <c r="B26" s="1" t="s">
        <v>2409</v>
      </c>
      <c r="C26" t="s">
        <v>8389</v>
      </c>
    </row>
    <row r="27" spans="1:3" ht="15.6" x14ac:dyDescent="0.3">
      <c r="A27" s="1" t="s">
        <v>2347</v>
      </c>
      <c r="B27" s="1" t="s">
        <v>2410</v>
      </c>
      <c r="C27" t="s">
        <v>8376</v>
      </c>
    </row>
    <row r="28" spans="1:3" ht="15.6" x14ac:dyDescent="0.3">
      <c r="A28" s="1" t="s">
        <v>2346</v>
      </c>
      <c r="B28" s="1" t="s">
        <v>2411</v>
      </c>
      <c r="C28" t="s">
        <v>8390</v>
      </c>
    </row>
    <row r="29" spans="1:3" ht="15.6" x14ac:dyDescent="0.3">
      <c r="A29" s="1" t="s">
        <v>2345</v>
      </c>
      <c r="B29" s="1" t="s">
        <v>2412</v>
      </c>
      <c r="C29" t="s">
        <v>8391</v>
      </c>
    </row>
    <row r="30" spans="1:3" ht="15.6" x14ac:dyDescent="0.3">
      <c r="A30" s="1" t="s">
        <v>2344</v>
      </c>
      <c r="B30" s="1" t="s">
        <v>2413</v>
      </c>
      <c r="C30" t="s">
        <v>8368</v>
      </c>
    </row>
    <row r="31" spans="1:3" ht="15.6" x14ac:dyDescent="0.3">
      <c r="A31" s="1" t="s">
        <v>2343</v>
      </c>
      <c r="B31" s="1" t="s">
        <v>2414</v>
      </c>
      <c r="C31" t="s">
        <v>8392</v>
      </c>
    </row>
    <row r="32" spans="1:3" ht="15.6" x14ac:dyDescent="0.3">
      <c r="A32" s="1" t="s">
        <v>2342</v>
      </c>
      <c r="B32" s="1" t="s">
        <v>2415</v>
      </c>
      <c r="C32" t="s">
        <v>8393</v>
      </c>
    </row>
    <row r="33" spans="1:3" ht="15.6" x14ac:dyDescent="0.3">
      <c r="A33" s="1" t="s">
        <v>2341</v>
      </c>
      <c r="B33" s="1" t="s">
        <v>2416</v>
      </c>
      <c r="C33" t="s">
        <v>8394</v>
      </c>
    </row>
    <row r="34" spans="1:3" ht="15.6" x14ac:dyDescent="0.3">
      <c r="A34" s="1" t="s">
        <v>2340</v>
      </c>
      <c r="B34" s="1" t="s">
        <v>2417</v>
      </c>
      <c r="C34" t="s">
        <v>8395</v>
      </c>
    </row>
    <row r="35" spans="1:3" ht="15.6" x14ac:dyDescent="0.3">
      <c r="A35" s="1" t="s">
        <v>2339</v>
      </c>
      <c r="B35" s="1" t="s">
        <v>2418</v>
      </c>
      <c r="C35" t="s">
        <v>8396</v>
      </c>
    </row>
    <row r="36" spans="1:3" ht="15.6" x14ac:dyDescent="0.3">
      <c r="A36" s="1" t="s">
        <v>2338</v>
      </c>
      <c r="B36" s="1" t="s">
        <v>2419</v>
      </c>
      <c r="C36" t="s">
        <v>8397</v>
      </c>
    </row>
    <row r="37" spans="1:3" ht="15.6" x14ac:dyDescent="0.3">
      <c r="A37" s="1" t="s">
        <v>2337</v>
      </c>
      <c r="B37" s="1" t="s">
        <v>2420</v>
      </c>
      <c r="C37" t="s">
        <v>8398</v>
      </c>
    </row>
    <row r="38" spans="1:3" ht="15.6" x14ac:dyDescent="0.3">
      <c r="A38" s="1" t="s">
        <v>2336</v>
      </c>
      <c r="B38" s="1" t="s">
        <v>2421</v>
      </c>
      <c r="C38" t="s">
        <v>8399</v>
      </c>
    </row>
    <row r="39" spans="1:3" ht="15.6" x14ac:dyDescent="0.3">
      <c r="A39" s="1" t="s">
        <v>2335</v>
      </c>
      <c r="B39" s="1" t="s">
        <v>2422</v>
      </c>
      <c r="C39" t="s">
        <v>8400</v>
      </c>
    </row>
    <row r="40" spans="1:3" ht="15.6" x14ac:dyDescent="0.3">
      <c r="A40" s="1" t="s">
        <v>2334</v>
      </c>
      <c r="B40" s="1" t="s">
        <v>2423</v>
      </c>
      <c r="C40" t="s">
        <v>8401</v>
      </c>
    </row>
    <row r="41" spans="1:3" ht="15.6" x14ac:dyDescent="0.3">
      <c r="A41" s="1" t="s">
        <v>2333</v>
      </c>
      <c r="B41" s="1" t="s">
        <v>2424</v>
      </c>
      <c r="C41" t="s">
        <v>8402</v>
      </c>
    </row>
    <row r="42" spans="1:3" ht="15.6" x14ac:dyDescent="0.3">
      <c r="A42" s="1" t="s">
        <v>2332</v>
      </c>
      <c r="B42" s="1" t="s">
        <v>2425</v>
      </c>
      <c r="C42" t="s">
        <v>8403</v>
      </c>
    </row>
    <row r="43" spans="1:3" ht="15.6" x14ac:dyDescent="0.3">
      <c r="A43" s="1" t="s">
        <v>2331</v>
      </c>
      <c r="B43" s="1" t="s">
        <v>2426</v>
      </c>
      <c r="C43" t="s">
        <v>8404</v>
      </c>
    </row>
    <row r="44" spans="1:3" ht="15.6" x14ac:dyDescent="0.3">
      <c r="A44" s="1" t="s">
        <v>2330</v>
      </c>
      <c r="B44" s="1" t="s">
        <v>2427</v>
      </c>
      <c r="C44" t="s">
        <v>8375</v>
      </c>
    </row>
    <row r="45" spans="1:3" ht="15.6" x14ac:dyDescent="0.3">
      <c r="A45" s="1" t="s">
        <v>2329</v>
      </c>
      <c r="B45" s="1" t="s">
        <v>2428</v>
      </c>
      <c r="C45" t="s">
        <v>5338</v>
      </c>
    </row>
    <row r="46" spans="1:3" ht="15.6" x14ac:dyDescent="0.3">
      <c r="A46" s="1" t="s">
        <v>2328</v>
      </c>
      <c r="B46" s="1" t="s">
        <v>2429</v>
      </c>
      <c r="C46" t="s">
        <v>8405</v>
      </c>
    </row>
    <row r="47" spans="1:3" ht="15.6" x14ac:dyDescent="0.3">
      <c r="A47" s="1" t="s">
        <v>2327</v>
      </c>
      <c r="B47" s="1" t="s">
        <v>2430</v>
      </c>
      <c r="C47" t="s">
        <v>8406</v>
      </c>
    </row>
    <row r="48" spans="1:3" ht="15.6" x14ac:dyDescent="0.3">
      <c r="A48" s="1" t="s">
        <v>2326</v>
      </c>
      <c r="B48" s="1" t="s">
        <v>2431</v>
      </c>
      <c r="C48" t="s">
        <v>8407</v>
      </c>
    </row>
    <row r="49" spans="1:3" ht="15.6" x14ac:dyDescent="0.3">
      <c r="A49" s="1" t="s">
        <v>2325</v>
      </c>
      <c r="B49" s="1" t="s">
        <v>2432</v>
      </c>
      <c r="C49" t="s">
        <v>8408</v>
      </c>
    </row>
    <row r="50" spans="1:3" ht="15.6" x14ac:dyDescent="0.3">
      <c r="A50" s="1" t="s">
        <v>2324</v>
      </c>
      <c r="B50" s="1" t="s">
        <v>2433</v>
      </c>
      <c r="C50" t="s">
        <v>8409</v>
      </c>
    </row>
    <row r="51" spans="1:3" ht="15.6" x14ac:dyDescent="0.3">
      <c r="A51" s="1" t="s">
        <v>2323</v>
      </c>
      <c r="B51" s="1" t="s">
        <v>2434</v>
      </c>
      <c r="C51" t="s">
        <v>5604</v>
      </c>
    </row>
    <row r="52" spans="1:3" ht="15.6" x14ac:dyDescent="0.3">
      <c r="A52" s="1" t="s">
        <v>2322</v>
      </c>
      <c r="B52" s="1" t="s">
        <v>2435</v>
      </c>
      <c r="C52" t="s">
        <v>8410</v>
      </c>
    </row>
    <row r="53" spans="1:3" ht="15.6" x14ac:dyDescent="0.3">
      <c r="A53" s="1" t="s">
        <v>2321</v>
      </c>
      <c r="B53" s="1" t="s">
        <v>2436</v>
      </c>
      <c r="C53" t="s">
        <v>8411</v>
      </c>
    </row>
    <row r="54" spans="1:3" ht="15.6" x14ac:dyDescent="0.3">
      <c r="A54" s="1" t="s">
        <v>2320</v>
      </c>
      <c r="B54" s="1" t="s">
        <v>2437</v>
      </c>
      <c r="C54" t="s">
        <v>8370</v>
      </c>
    </row>
    <row r="55" spans="1:3" ht="15.6" x14ac:dyDescent="0.3">
      <c r="A55" s="1" t="s">
        <v>2319</v>
      </c>
      <c r="B55" s="1" t="s">
        <v>2438</v>
      </c>
      <c r="C55" t="s">
        <v>8412</v>
      </c>
    </row>
    <row r="56" spans="1:3" ht="15.6" x14ac:dyDescent="0.3">
      <c r="A56" s="1" t="s">
        <v>2318</v>
      </c>
      <c r="B56" s="1" t="s">
        <v>2439</v>
      </c>
      <c r="C56" t="s">
        <v>8413</v>
      </c>
    </row>
    <row r="57" spans="1:3" ht="15.6" x14ac:dyDescent="0.3">
      <c r="A57" s="1" t="s">
        <v>2317</v>
      </c>
      <c r="B57" s="1" t="s">
        <v>2440</v>
      </c>
      <c r="C57" t="s">
        <v>8414</v>
      </c>
    </row>
    <row r="58" spans="1:3" ht="15.6" x14ac:dyDescent="0.3">
      <c r="A58" s="1" t="s">
        <v>2316</v>
      </c>
      <c r="B58" s="1" t="s">
        <v>2441</v>
      </c>
      <c r="C58" t="s">
        <v>8415</v>
      </c>
    </row>
    <row r="59" spans="1:3" ht="15.6" x14ac:dyDescent="0.3">
      <c r="A59" s="1" t="s">
        <v>2315</v>
      </c>
      <c r="B59" s="1" t="s">
        <v>2442</v>
      </c>
      <c r="C59" t="s">
        <v>6985</v>
      </c>
    </row>
    <row r="60" spans="1:3" ht="15.6" x14ac:dyDescent="0.3">
      <c r="A60" s="1" t="s">
        <v>2314</v>
      </c>
      <c r="B60" s="1" t="s">
        <v>2443</v>
      </c>
      <c r="C60" t="s">
        <v>8416</v>
      </c>
    </row>
    <row r="61" spans="1:3" ht="15.6" x14ac:dyDescent="0.3">
      <c r="A61" s="1" t="s">
        <v>2313</v>
      </c>
      <c r="B61" s="1" t="s">
        <v>2444</v>
      </c>
      <c r="C61" t="s">
        <v>8417</v>
      </c>
    </row>
    <row r="62" spans="1:3" ht="15.6" x14ac:dyDescent="0.3">
      <c r="A62" s="1" t="s">
        <v>2312</v>
      </c>
      <c r="B62" s="1" t="s">
        <v>2445</v>
      </c>
      <c r="C62" t="s">
        <v>8418</v>
      </c>
    </row>
    <row r="63" spans="1:3" ht="15.6" x14ac:dyDescent="0.3">
      <c r="A63" s="1" t="s">
        <v>2311</v>
      </c>
      <c r="B63" s="1" t="s">
        <v>2446</v>
      </c>
      <c r="C63" t="s">
        <v>8419</v>
      </c>
    </row>
    <row r="64" spans="1:3" ht="15.6" x14ac:dyDescent="0.3">
      <c r="A64" s="1" t="s">
        <v>2310</v>
      </c>
      <c r="B64" s="1" t="s">
        <v>2447</v>
      </c>
      <c r="C64" t="s">
        <v>7222</v>
      </c>
    </row>
    <row r="65" spans="1:3" ht="15.6" x14ac:dyDescent="0.3">
      <c r="A65" s="1" t="s">
        <v>2309</v>
      </c>
      <c r="B65" s="1" t="s">
        <v>2448</v>
      </c>
      <c r="C65" t="s">
        <v>8370</v>
      </c>
    </row>
    <row r="66" spans="1:3" ht="15.6" x14ac:dyDescent="0.3">
      <c r="A66" s="1" t="s">
        <v>2308</v>
      </c>
      <c r="B66" s="1" t="s">
        <v>2449</v>
      </c>
      <c r="C66" t="s">
        <v>8420</v>
      </c>
    </row>
    <row r="67" spans="1:3" ht="15.6" x14ac:dyDescent="0.3">
      <c r="A67" s="1" t="s">
        <v>2307</v>
      </c>
      <c r="B67" s="1" t="s">
        <v>2450</v>
      </c>
      <c r="C67" t="s">
        <v>8421</v>
      </c>
    </row>
    <row r="68" spans="1:3" ht="15.6" x14ac:dyDescent="0.3">
      <c r="A68" s="1" t="s">
        <v>2306</v>
      </c>
      <c r="B68" s="1" t="s">
        <v>2451</v>
      </c>
      <c r="C68" t="s">
        <v>8422</v>
      </c>
    </row>
    <row r="69" spans="1:3" ht="15.6" x14ac:dyDescent="0.3">
      <c r="A69" s="1" t="s">
        <v>2305</v>
      </c>
      <c r="B69" s="1" t="s">
        <v>2452</v>
      </c>
      <c r="C69" t="s">
        <v>8423</v>
      </c>
    </row>
    <row r="70" spans="1:3" ht="15.6" x14ac:dyDescent="0.3">
      <c r="A70" s="1" t="s">
        <v>2304</v>
      </c>
      <c r="B70" s="1" t="s">
        <v>2453</v>
      </c>
      <c r="C70" t="s">
        <v>8424</v>
      </c>
    </row>
    <row r="71" spans="1:3" ht="15.6" x14ac:dyDescent="0.3">
      <c r="A71" s="1" t="s">
        <v>2303</v>
      </c>
      <c r="B71" s="1" t="s">
        <v>2454</v>
      </c>
      <c r="C71" t="s">
        <v>8171</v>
      </c>
    </row>
    <row r="72" spans="1:3" ht="15.6" x14ac:dyDescent="0.3">
      <c r="A72" s="1" t="s">
        <v>2302</v>
      </c>
      <c r="B72" s="1" t="s">
        <v>2455</v>
      </c>
      <c r="C72" t="s">
        <v>8425</v>
      </c>
    </row>
    <row r="73" spans="1:3" ht="15.6" x14ac:dyDescent="0.3">
      <c r="A73" s="1" t="s">
        <v>2301</v>
      </c>
      <c r="B73" s="1" t="s">
        <v>2456</v>
      </c>
      <c r="C73" t="s">
        <v>8426</v>
      </c>
    </row>
    <row r="74" spans="1:3" ht="15.6" x14ac:dyDescent="0.3">
      <c r="A74" s="1" t="s">
        <v>2300</v>
      </c>
      <c r="B74" s="1" t="s">
        <v>2457</v>
      </c>
      <c r="C74" t="s">
        <v>8427</v>
      </c>
    </row>
    <row r="75" spans="1:3" ht="15.6" x14ac:dyDescent="0.3">
      <c r="A75" s="1" t="s">
        <v>2299</v>
      </c>
      <c r="B75" s="1" t="s">
        <v>2458</v>
      </c>
      <c r="C75" t="s">
        <v>8428</v>
      </c>
    </row>
    <row r="76" spans="1:3" ht="15.6" x14ac:dyDescent="0.3">
      <c r="A76" s="1" t="s">
        <v>2298</v>
      </c>
      <c r="B76" s="1" t="s">
        <v>2459</v>
      </c>
      <c r="C76" t="s">
        <v>8429</v>
      </c>
    </row>
    <row r="77" spans="1:3" ht="15.6" x14ac:dyDescent="0.3">
      <c r="A77" s="1" t="s">
        <v>2297</v>
      </c>
      <c r="B77" s="1" t="s">
        <v>2460</v>
      </c>
      <c r="C77" t="s">
        <v>8430</v>
      </c>
    </row>
    <row r="78" spans="1:3" ht="15.6" x14ac:dyDescent="0.3">
      <c r="A78" s="1" t="s">
        <v>2296</v>
      </c>
      <c r="B78" s="1" t="s">
        <v>2461</v>
      </c>
      <c r="C78" t="s">
        <v>8431</v>
      </c>
    </row>
    <row r="79" spans="1:3" ht="15.6" x14ac:dyDescent="0.3">
      <c r="A79" s="1" t="s">
        <v>2295</v>
      </c>
      <c r="B79" s="1" t="s">
        <v>2462</v>
      </c>
      <c r="C79" t="s">
        <v>7004</v>
      </c>
    </row>
    <row r="80" spans="1:3" ht="15.6" x14ac:dyDescent="0.3">
      <c r="A80" s="1" t="s">
        <v>2294</v>
      </c>
      <c r="B80" s="1" t="s">
        <v>2463</v>
      </c>
      <c r="C80" t="s">
        <v>8432</v>
      </c>
    </row>
    <row r="81" spans="1:3" ht="15.6" x14ac:dyDescent="0.3">
      <c r="A81" s="1" t="s">
        <v>2293</v>
      </c>
      <c r="B81" s="1" t="s">
        <v>2464</v>
      </c>
      <c r="C81" t="s">
        <v>8433</v>
      </c>
    </row>
    <row r="82" spans="1:3" ht="15.6" x14ac:dyDescent="0.3">
      <c r="A82" s="1" t="s">
        <v>2292</v>
      </c>
      <c r="B82" s="1" t="s">
        <v>2465</v>
      </c>
      <c r="C82" t="s">
        <v>8434</v>
      </c>
    </row>
    <row r="83" spans="1:3" ht="15.6" x14ac:dyDescent="0.3">
      <c r="A83" s="1" t="s">
        <v>2291</v>
      </c>
      <c r="B83" s="1" t="s">
        <v>2466</v>
      </c>
      <c r="C83" t="s">
        <v>6783</v>
      </c>
    </row>
    <row r="84" spans="1:3" ht="15.6" x14ac:dyDescent="0.3">
      <c r="A84" s="1" t="s">
        <v>2290</v>
      </c>
      <c r="B84" s="1" t="s">
        <v>2467</v>
      </c>
      <c r="C84" t="s">
        <v>8435</v>
      </c>
    </row>
    <row r="85" spans="1:3" ht="15.6" x14ac:dyDescent="0.3">
      <c r="A85" s="1" t="s">
        <v>2289</v>
      </c>
      <c r="B85" s="1" t="s">
        <v>2468</v>
      </c>
      <c r="C85" t="s">
        <v>8436</v>
      </c>
    </row>
    <row r="86" spans="1:3" ht="15.6" x14ac:dyDescent="0.3">
      <c r="A86" s="1" t="s">
        <v>2288</v>
      </c>
      <c r="B86" s="1" t="s">
        <v>2469</v>
      </c>
      <c r="C86" t="s">
        <v>8437</v>
      </c>
    </row>
    <row r="87" spans="1:3" ht="15.6" x14ac:dyDescent="0.3">
      <c r="A87" s="1" t="s">
        <v>2287</v>
      </c>
      <c r="B87" s="1" t="s">
        <v>2470</v>
      </c>
      <c r="C87" t="s">
        <v>8438</v>
      </c>
    </row>
    <row r="88" spans="1:3" ht="15.6" x14ac:dyDescent="0.3">
      <c r="A88" s="1" t="s">
        <v>2286</v>
      </c>
      <c r="B88" s="1" t="s">
        <v>2471</v>
      </c>
      <c r="C88" t="s">
        <v>8439</v>
      </c>
    </row>
    <row r="89" spans="1:3" ht="15.6" x14ac:dyDescent="0.3">
      <c r="A89" s="1" t="s">
        <v>2285</v>
      </c>
      <c r="B89" s="1" t="s">
        <v>2472</v>
      </c>
      <c r="C89" t="s">
        <v>8440</v>
      </c>
    </row>
    <row r="90" spans="1:3" ht="15.6" x14ac:dyDescent="0.3">
      <c r="A90" s="1" t="s">
        <v>2284</v>
      </c>
      <c r="B90" s="1" t="s">
        <v>2473</v>
      </c>
      <c r="C90" t="s">
        <v>5344</v>
      </c>
    </row>
    <row r="91" spans="1:3" ht="15.6" x14ac:dyDescent="0.3">
      <c r="A91" s="1" t="s">
        <v>2283</v>
      </c>
      <c r="B91" s="1" t="s">
        <v>2474</v>
      </c>
      <c r="C91" t="s">
        <v>8441</v>
      </c>
    </row>
    <row r="92" spans="1:3" ht="15.6" x14ac:dyDescent="0.3">
      <c r="A92" s="1" t="s">
        <v>2282</v>
      </c>
      <c r="B92" s="1" t="s">
        <v>2475</v>
      </c>
      <c r="C92" t="s">
        <v>8442</v>
      </c>
    </row>
    <row r="93" spans="1:3" ht="15.6" x14ac:dyDescent="0.3">
      <c r="A93" s="1" t="s">
        <v>2281</v>
      </c>
      <c r="B93" s="1" t="s">
        <v>2476</v>
      </c>
      <c r="C93" t="s">
        <v>8443</v>
      </c>
    </row>
    <row r="94" spans="1:3" ht="15.6" x14ac:dyDescent="0.3">
      <c r="A94" s="1" t="s">
        <v>2280</v>
      </c>
      <c r="B94" s="1" t="s">
        <v>2477</v>
      </c>
      <c r="C94" t="s">
        <v>8444</v>
      </c>
    </row>
    <row r="95" spans="1:3" ht="15.6" x14ac:dyDescent="0.3">
      <c r="A95" s="1" t="s">
        <v>2279</v>
      </c>
      <c r="B95" s="1" t="s">
        <v>2478</v>
      </c>
      <c r="C95" t="s">
        <v>8370</v>
      </c>
    </row>
    <row r="96" spans="1:3" ht="15.6" x14ac:dyDescent="0.3">
      <c r="A96" s="1" t="s">
        <v>2278</v>
      </c>
      <c r="B96" s="1" t="s">
        <v>2479</v>
      </c>
      <c r="C96" t="s">
        <v>8392</v>
      </c>
    </row>
    <row r="97" spans="1:3" ht="15.6" x14ac:dyDescent="0.3">
      <c r="A97" s="1" t="s">
        <v>2277</v>
      </c>
      <c r="B97" s="1" t="s">
        <v>2480</v>
      </c>
      <c r="C97" t="s">
        <v>6275</v>
      </c>
    </row>
    <row r="98" spans="1:3" ht="15.6" x14ac:dyDescent="0.3">
      <c r="A98" s="1" t="s">
        <v>2276</v>
      </c>
      <c r="B98" s="1" t="s">
        <v>2481</v>
      </c>
      <c r="C98" t="s">
        <v>8445</v>
      </c>
    </row>
    <row r="99" spans="1:3" ht="15.6" x14ac:dyDescent="0.3">
      <c r="A99" s="1" t="s">
        <v>2275</v>
      </c>
      <c r="B99" s="1" t="s">
        <v>2482</v>
      </c>
      <c r="C99" t="s">
        <v>8446</v>
      </c>
    </row>
    <row r="100" spans="1:3" ht="15.6" x14ac:dyDescent="0.3">
      <c r="A100" s="1" t="s">
        <v>2274</v>
      </c>
      <c r="B100" s="1" t="s">
        <v>2483</v>
      </c>
      <c r="C100" t="s">
        <v>8447</v>
      </c>
    </row>
    <row r="101" spans="1:3" ht="15.6" x14ac:dyDescent="0.3">
      <c r="A101" s="1" t="s">
        <v>2273</v>
      </c>
      <c r="B101" s="1" t="s">
        <v>2484</v>
      </c>
      <c r="C101" t="s">
        <v>8422</v>
      </c>
    </row>
    <row r="102" spans="1:3" ht="15.6" x14ac:dyDescent="0.3">
      <c r="A102" s="1" t="s">
        <v>2272</v>
      </c>
      <c r="B102" s="1" t="s">
        <v>2485</v>
      </c>
      <c r="C102" t="s">
        <v>7526</v>
      </c>
    </row>
    <row r="103" spans="1:3" ht="15.6" x14ac:dyDescent="0.3">
      <c r="A103" s="1" t="s">
        <v>2271</v>
      </c>
      <c r="B103" s="1" t="s">
        <v>2486</v>
      </c>
      <c r="C103" t="s">
        <v>8448</v>
      </c>
    </row>
    <row r="104" spans="1:3" ht="15.6" x14ac:dyDescent="0.3">
      <c r="A104" s="1" t="s">
        <v>2270</v>
      </c>
      <c r="B104" s="1" t="s">
        <v>2487</v>
      </c>
      <c r="C104" t="s">
        <v>8449</v>
      </c>
    </row>
    <row r="105" spans="1:3" ht="15.6" x14ac:dyDescent="0.3">
      <c r="A105" s="1" t="s">
        <v>2269</v>
      </c>
      <c r="B105" s="1" t="s">
        <v>2488</v>
      </c>
      <c r="C105" t="s">
        <v>8450</v>
      </c>
    </row>
    <row r="106" spans="1:3" ht="15.6" x14ac:dyDescent="0.3">
      <c r="A106" s="1" t="s">
        <v>2268</v>
      </c>
      <c r="B106" s="1" t="s">
        <v>2489</v>
      </c>
      <c r="C106" t="s">
        <v>8451</v>
      </c>
    </row>
    <row r="107" spans="1:3" ht="15.6" x14ac:dyDescent="0.3">
      <c r="A107" s="1" t="s">
        <v>2267</v>
      </c>
      <c r="B107" s="1" t="s">
        <v>2490</v>
      </c>
      <c r="C107" t="s">
        <v>8452</v>
      </c>
    </row>
    <row r="108" spans="1:3" ht="15.6" x14ac:dyDescent="0.3">
      <c r="A108" s="1" t="s">
        <v>2266</v>
      </c>
      <c r="B108" s="1" t="s">
        <v>2491</v>
      </c>
      <c r="C108" t="s">
        <v>8453</v>
      </c>
    </row>
    <row r="109" spans="1:3" ht="15.6" x14ac:dyDescent="0.3">
      <c r="A109" s="1" t="s">
        <v>2265</v>
      </c>
      <c r="B109" s="1" t="s">
        <v>2492</v>
      </c>
      <c r="C109" t="s">
        <v>8454</v>
      </c>
    </row>
    <row r="110" spans="1:3" ht="15.6" x14ac:dyDescent="0.3">
      <c r="A110" s="1" t="s">
        <v>2264</v>
      </c>
      <c r="B110" s="1" t="s">
        <v>2493</v>
      </c>
      <c r="C110" t="s">
        <v>8455</v>
      </c>
    </row>
    <row r="111" spans="1:3" ht="15.6" x14ac:dyDescent="0.3">
      <c r="A111" s="1" t="s">
        <v>2263</v>
      </c>
      <c r="B111" s="1" t="s">
        <v>2494</v>
      </c>
      <c r="C111" t="s">
        <v>8444</v>
      </c>
    </row>
    <row r="112" spans="1:3" ht="15.6" x14ac:dyDescent="0.3">
      <c r="A112" s="1" t="s">
        <v>2262</v>
      </c>
      <c r="B112" s="1" t="s">
        <v>2495</v>
      </c>
      <c r="C112" t="s">
        <v>8456</v>
      </c>
    </row>
    <row r="113" spans="1:3" ht="15.6" x14ac:dyDescent="0.3">
      <c r="A113" s="1" t="s">
        <v>2261</v>
      </c>
      <c r="B113" s="1" t="s">
        <v>2496</v>
      </c>
      <c r="C113" t="s">
        <v>8457</v>
      </c>
    </row>
    <row r="114" spans="1:3" ht="15.6" x14ac:dyDescent="0.3">
      <c r="A114" s="1" t="s">
        <v>2260</v>
      </c>
      <c r="B114" s="1" t="s">
        <v>2497</v>
      </c>
      <c r="C114" t="s">
        <v>8458</v>
      </c>
    </row>
    <row r="115" spans="1:3" ht="15.6" x14ac:dyDescent="0.3">
      <c r="A115" s="1" t="s">
        <v>2259</v>
      </c>
      <c r="B115" s="1" t="s">
        <v>2498</v>
      </c>
      <c r="C115" t="s">
        <v>8459</v>
      </c>
    </row>
    <row r="116" spans="1:3" ht="15.6" x14ac:dyDescent="0.3">
      <c r="A116" s="1" t="s">
        <v>2258</v>
      </c>
      <c r="B116" s="1" t="s">
        <v>2499</v>
      </c>
      <c r="C116" t="s">
        <v>5679</v>
      </c>
    </row>
    <row r="117" spans="1:3" ht="15.6" x14ac:dyDescent="0.3">
      <c r="A117" s="1" t="s">
        <v>2257</v>
      </c>
      <c r="B117" s="1" t="s">
        <v>2500</v>
      </c>
      <c r="C117" t="s">
        <v>8460</v>
      </c>
    </row>
    <row r="118" spans="1:3" ht="15.6" x14ac:dyDescent="0.3">
      <c r="A118" s="1" t="s">
        <v>2256</v>
      </c>
      <c r="B118" s="1" t="s">
        <v>2501</v>
      </c>
      <c r="C118" t="s">
        <v>8461</v>
      </c>
    </row>
    <row r="119" spans="1:3" ht="15.6" x14ac:dyDescent="0.3">
      <c r="A119" s="1" t="s">
        <v>2255</v>
      </c>
      <c r="B119" s="1" t="s">
        <v>2502</v>
      </c>
      <c r="C119" t="s">
        <v>8373</v>
      </c>
    </row>
    <row r="120" spans="1:3" ht="15.6" x14ac:dyDescent="0.3">
      <c r="A120" s="1" t="s">
        <v>2254</v>
      </c>
      <c r="B120" s="1" t="s">
        <v>2503</v>
      </c>
      <c r="C120" t="s">
        <v>8462</v>
      </c>
    </row>
    <row r="121" spans="1:3" ht="15.6" x14ac:dyDescent="0.3">
      <c r="A121" s="1" t="s">
        <v>2253</v>
      </c>
      <c r="B121" s="1" t="s">
        <v>2504</v>
      </c>
      <c r="C121" t="s">
        <v>8463</v>
      </c>
    </row>
    <row r="122" spans="1:3" ht="15.6" x14ac:dyDescent="0.3">
      <c r="A122" s="1" t="s">
        <v>2252</v>
      </c>
      <c r="B122" s="1" t="s">
        <v>2505</v>
      </c>
      <c r="C122" t="s">
        <v>8464</v>
      </c>
    </row>
    <row r="123" spans="1:3" ht="15.6" x14ac:dyDescent="0.3">
      <c r="A123" s="1" t="s">
        <v>2251</v>
      </c>
      <c r="B123" s="1" t="s">
        <v>2506</v>
      </c>
      <c r="C123" t="s">
        <v>8465</v>
      </c>
    </row>
    <row r="124" spans="1:3" ht="15.6" x14ac:dyDescent="0.3">
      <c r="A124" s="1" t="s">
        <v>2250</v>
      </c>
      <c r="B124" s="1" t="s">
        <v>2507</v>
      </c>
      <c r="C124" t="s">
        <v>8466</v>
      </c>
    </row>
    <row r="125" spans="1:3" ht="15.6" x14ac:dyDescent="0.3">
      <c r="A125" s="1" t="s">
        <v>2249</v>
      </c>
      <c r="B125" s="1" t="s">
        <v>2508</v>
      </c>
      <c r="C125" t="s">
        <v>8467</v>
      </c>
    </row>
    <row r="126" spans="1:3" ht="15.6" x14ac:dyDescent="0.3">
      <c r="A126" s="1" t="s">
        <v>2248</v>
      </c>
      <c r="B126" s="1" t="s">
        <v>2509</v>
      </c>
      <c r="C126" t="s">
        <v>8468</v>
      </c>
    </row>
    <row r="127" spans="1:3" ht="15.6" x14ac:dyDescent="0.3">
      <c r="A127" s="1" t="s">
        <v>2247</v>
      </c>
      <c r="B127" s="1" t="s">
        <v>2510</v>
      </c>
      <c r="C127" t="s">
        <v>8469</v>
      </c>
    </row>
    <row r="128" spans="1:3" ht="15.6" x14ac:dyDescent="0.3">
      <c r="A128" s="1" t="s">
        <v>2246</v>
      </c>
      <c r="B128" s="1" t="s">
        <v>2511</v>
      </c>
      <c r="C128" t="s">
        <v>8470</v>
      </c>
    </row>
    <row r="129" spans="1:3" ht="15.6" x14ac:dyDescent="0.3">
      <c r="A129" s="1" t="s">
        <v>2245</v>
      </c>
      <c r="B129" s="1" t="s">
        <v>2512</v>
      </c>
      <c r="C129" t="s">
        <v>8471</v>
      </c>
    </row>
    <row r="130" spans="1:3" ht="15.6" x14ac:dyDescent="0.3">
      <c r="A130" s="1" t="s">
        <v>2244</v>
      </c>
      <c r="B130" s="1" t="s">
        <v>2513</v>
      </c>
      <c r="C130" t="s">
        <v>8472</v>
      </c>
    </row>
    <row r="131" spans="1:3" ht="15.6" x14ac:dyDescent="0.3">
      <c r="A131" s="1" t="s">
        <v>2243</v>
      </c>
      <c r="B131" s="1" t="s">
        <v>2514</v>
      </c>
      <c r="C131" t="s">
        <v>8473</v>
      </c>
    </row>
    <row r="132" spans="1:3" ht="15.6" x14ac:dyDescent="0.3">
      <c r="A132" s="1" t="s">
        <v>2242</v>
      </c>
      <c r="B132" s="1" t="s">
        <v>2515</v>
      </c>
      <c r="C132" t="s">
        <v>8474</v>
      </c>
    </row>
    <row r="133" spans="1:3" ht="15.6" x14ac:dyDescent="0.3">
      <c r="A133" s="1" t="s">
        <v>2241</v>
      </c>
      <c r="B133" s="1" t="s">
        <v>2516</v>
      </c>
      <c r="C133" t="s">
        <v>8475</v>
      </c>
    </row>
    <row r="134" spans="1:3" ht="15.6" x14ac:dyDescent="0.3">
      <c r="A134" s="1" t="s">
        <v>2240</v>
      </c>
      <c r="B134" s="1" t="s">
        <v>2517</v>
      </c>
      <c r="C134" t="s">
        <v>8476</v>
      </c>
    </row>
    <row r="135" spans="1:3" ht="15.6" x14ac:dyDescent="0.3">
      <c r="A135" s="1" t="s">
        <v>2239</v>
      </c>
      <c r="B135" s="1" t="s">
        <v>2518</v>
      </c>
      <c r="C135" t="s">
        <v>8477</v>
      </c>
    </row>
    <row r="136" spans="1:3" ht="15.6" x14ac:dyDescent="0.3">
      <c r="A136" s="1" t="s">
        <v>2238</v>
      </c>
      <c r="B136" s="1" t="s">
        <v>2519</v>
      </c>
      <c r="C136" t="s">
        <v>8478</v>
      </c>
    </row>
    <row r="137" spans="1:3" ht="15.6" x14ac:dyDescent="0.3">
      <c r="A137" s="1" t="s">
        <v>2237</v>
      </c>
      <c r="B137" s="1" t="s">
        <v>2520</v>
      </c>
      <c r="C137" t="s">
        <v>8479</v>
      </c>
    </row>
    <row r="138" spans="1:3" ht="15.6" x14ac:dyDescent="0.3">
      <c r="A138" s="1" t="s">
        <v>2236</v>
      </c>
      <c r="B138" s="1" t="s">
        <v>2521</v>
      </c>
      <c r="C138" t="s">
        <v>8480</v>
      </c>
    </row>
    <row r="139" spans="1:3" ht="15.6" x14ac:dyDescent="0.3">
      <c r="A139" s="1" t="s">
        <v>2235</v>
      </c>
      <c r="B139" s="1" t="s">
        <v>2522</v>
      </c>
      <c r="C139" t="s">
        <v>8481</v>
      </c>
    </row>
    <row r="140" spans="1:3" ht="15.6" x14ac:dyDescent="0.3">
      <c r="A140" s="1" t="s">
        <v>2234</v>
      </c>
      <c r="B140" s="1" t="s">
        <v>2523</v>
      </c>
      <c r="C140" t="s">
        <v>8482</v>
      </c>
    </row>
    <row r="141" spans="1:3" ht="15.6" x14ac:dyDescent="0.3">
      <c r="A141" s="1" t="s">
        <v>2233</v>
      </c>
      <c r="B141" s="1" t="s">
        <v>2524</v>
      </c>
      <c r="C141" t="s">
        <v>8483</v>
      </c>
    </row>
    <row r="142" spans="1:3" ht="15.6" x14ac:dyDescent="0.3">
      <c r="A142" s="1" t="s">
        <v>2232</v>
      </c>
      <c r="B142" s="1" t="s">
        <v>2525</v>
      </c>
      <c r="C142" t="s">
        <v>8484</v>
      </c>
    </row>
    <row r="143" spans="1:3" ht="15.6" x14ac:dyDescent="0.3">
      <c r="A143" s="1" t="s">
        <v>2231</v>
      </c>
      <c r="B143" s="1" t="s">
        <v>2526</v>
      </c>
      <c r="C143" t="s">
        <v>8485</v>
      </c>
    </row>
    <row r="144" spans="1:3" ht="15.6" x14ac:dyDescent="0.3">
      <c r="A144" s="1" t="s">
        <v>2230</v>
      </c>
      <c r="B144" s="1" t="s">
        <v>2527</v>
      </c>
      <c r="C144" t="s">
        <v>8486</v>
      </c>
    </row>
    <row r="145" spans="1:3" ht="15.6" x14ac:dyDescent="0.3">
      <c r="A145" s="1" t="s">
        <v>2229</v>
      </c>
      <c r="B145" s="1" t="s">
        <v>2528</v>
      </c>
      <c r="C145" t="s">
        <v>8487</v>
      </c>
    </row>
    <row r="146" spans="1:3" ht="15.6" x14ac:dyDescent="0.3">
      <c r="A146" s="1" t="s">
        <v>2228</v>
      </c>
      <c r="B146" s="1" t="s">
        <v>2529</v>
      </c>
      <c r="C146" t="s">
        <v>8488</v>
      </c>
    </row>
    <row r="147" spans="1:3" ht="15.6" x14ac:dyDescent="0.3">
      <c r="A147" s="1" t="s">
        <v>2227</v>
      </c>
      <c r="B147" s="1" t="s">
        <v>2530</v>
      </c>
      <c r="C147" t="s">
        <v>8489</v>
      </c>
    </row>
    <row r="148" spans="1:3" ht="15.6" x14ac:dyDescent="0.3">
      <c r="A148" s="1" t="s">
        <v>2226</v>
      </c>
      <c r="B148" s="1" t="s">
        <v>2531</v>
      </c>
      <c r="C148" t="s">
        <v>8490</v>
      </c>
    </row>
    <row r="149" spans="1:3" ht="15.6" x14ac:dyDescent="0.3">
      <c r="A149" s="1" t="s">
        <v>2225</v>
      </c>
      <c r="B149" s="1" t="s">
        <v>2532</v>
      </c>
      <c r="C149" t="s">
        <v>8491</v>
      </c>
    </row>
    <row r="150" spans="1:3" ht="15.6" x14ac:dyDescent="0.3">
      <c r="A150" s="1" t="s">
        <v>2224</v>
      </c>
      <c r="B150" s="1" t="s">
        <v>2533</v>
      </c>
      <c r="C150" t="s">
        <v>8492</v>
      </c>
    </row>
    <row r="151" spans="1:3" ht="15.6" x14ac:dyDescent="0.3">
      <c r="A151" s="1" t="s">
        <v>2223</v>
      </c>
      <c r="B151" s="1" t="s">
        <v>2534</v>
      </c>
      <c r="C151" t="s">
        <v>8493</v>
      </c>
    </row>
    <row r="152" spans="1:3" ht="15.6" x14ac:dyDescent="0.3">
      <c r="A152" s="1" t="s">
        <v>2222</v>
      </c>
      <c r="B152" s="1" t="s">
        <v>2535</v>
      </c>
      <c r="C152" t="s">
        <v>8494</v>
      </c>
    </row>
    <row r="153" spans="1:3" ht="15.6" x14ac:dyDescent="0.3">
      <c r="A153" s="1" t="s">
        <v>2221</v>
      </c>
      <c r="B153" s="1" t="s">
        <v>2536</v>
      </c>
      <c r="C153" t="s">
        <v>8490</v>
      </c>
    </row>
    <row r="154" spans="1:3" ht="15.6" x14ac:dyDescent="0.3">
      <c r="A154" s="1" t="s">
        <v>2220</v>
      </c>
      <c r="B154" s="1" t="s">
        <v>2537</v>
      </c>
      <c r="C154" t="s">
        <v>6581</v>
      </c>
    </row>
    <row r="155" spans="1:3" ht="15.6" x14ac:dyDescent="0.3">
      <c r="A155" s="1" t="s">
        <v>2219</v>
      </c>
      <c r="B155" s="1" t="s">
        <v>2538</v>
      </c>
      <c r="C155" t="s">
        <v>8495</v>
      </c>
    </row>
    <row r="156" spans="1:3" ht="15.6" x14ac:dyDescent="0.3">
      <c r="A156" s="1" t="s">
        <v>2218</v>
      </c>
      <c r="B156" s="1" t="s">
        <v>2539</v>
      </c>
      <c r="C156" t="s">
        <v>8496</v>
      </c>
    </row>
    <row r="157" spans="1:3" ht="15.6" x14ac:dyDescent="0.3">
      <c r="A157" s="1" t="s">
        <v>2217</v>
      </c>
      <c r="B157" s="1" t="s">
        <v>2540</v>
      </c>
      <c r="C157" t="s">
        <v>8497</v>
      </c>
    </row>
    <row r="158" spans="1:3" ht="15.6" x14ac:dyDescent="0.3">
      <c r="A158" s="1" t="s">
        <v>2216</v>
      </c>
      <c r="B158" s="1" t="s">
        <v>2541</v>
      </c>
      <c r="C158" t="s">
        <v>8422</v>
      </c>
    </row>
    <row r="159" spans="1:3" ht="15.6" x14ac:dyDescent="0.3">
      <c r="A159" s="1" t="s">
        <v>2215</v>
      </c>
      <c r="B159" s="1" t="s">
        <v>2542</v>
      </c>
      <c r="C159" t="s">
        <v>8498</v>
      </c>
    </row>
    <row r="160" spans="1:3" ht="15.6" x14ac:dyDescent="0.3">
      <c r="A160" s="1" t="s">
        <v>2214</v>
      </c>
      <c r="B160" s="1" t="s">
        <v>2543</v>
      </c>
      <c r="C160" t="s">
        <v>8499</v>
      </c>
    </row>
    <row r="161" spans="1:3" ht="15.6" x14ac:dyDescent="0.3">
      <c r="A161" s="1" t="s">
        <v>2213</v>
      </c>
      <c r="B161" s="1" t="s">
        <v>2544</v>
      </c>
      <c r="C161" t="s">
        <v>8500</v>
      </c>
    </row>
    <row r="162" spans="1:3" ht="15.6" x14ac:dyDescent="0.3">
      <c r="A162" s="1" t="s">
        <v>2212</v>
      </c>
      <c r="B162" s="1" t="s">
        <v>2545</v>
      </c>
      <c r="C162" t="s">
        <v>8501</v>
      </c>
    </row>
    <row r="163" spans="1:3" ht="15.6" x14ac:dyDescent="0.3">
      <c r="A163" s="1" t="s">
        <v>2211</v>
      </c>
      <c r="B163" s="1" t="s">
        <v>2546</v>
      </c>
      <c r="C163" t="s">
        <v>8502</v>
      </c>
    </row>
    <row r="164" spans="1:3" ht="15.6" x14ac:dyDescent="0.3">
      <c r="A164" s="1" t="s">
        <v>2210</v>
      </c>
      <c r="B164" s="1" t="s">
        <v>2547</v>
      </c>
      <c r="C164" t="s">
        <v>8503</v>
      </c>
    </row>
    <row r="165" spans="1:3" ht="15.6" x14ac:dyDescent="0.3">
      <c r="A165" s="1" t="s">
        <v>2209</v>
      </c>
      <c r="B165" s="1" t="s">
        <v>2548</v>
      </c>
      <c r="C165" t="s">
        <v>8504</v>
      </c>
    </row>
    <row r="166" spans="1:3" ht="15.6" x14ac:dyDescent="0.3">
      <c r="A166" s="1" t="s">
        <v>2208</v>
      </c>
      <c r="B166" s="1" t="s">
        <v>2549</v>
      </c>
      <c r="C166" t="s">
        <v>8505</v>
      </c>
    </row>
    <row r="167" spans="1:3" ht="15.6" x14ac:dyDescent="0.3">
      <c r="A167" s="1" t="s">
        <v>2207</v>
      </c>
      <c r="B167" s="1" t="s">
        <v>2550</v>
      </c>
      <c r="C167" t="s">
        <v>8506</v>
      </c>
    </row>
    <row r="168" spans="1:3" ht="15.6" x14ac:dyDescent="0.3">
      <c r="A168" s="1" t="s">
        <v>2206</v>
      </c>
      <c r="B168" s="1" t="s">
        <v>2551</v>
      </c>
      <c r="C168" t="s">
        <v>8507</v>
      </c>
    </row>
    <row r="169" spans="1:3" ht="15.6" x14ac:dyDescent="0.3">
      <c r="A169" s="1" t="s">
        <v>2205</v>
      </c>
      <c r="B169" s="1" t="s">
        <v>2552</v>
      </c>
      <c r="C169" t="s">
        <v>8508</v>
      </c>
    </row>
    <row r="170" spans="1:3" ht="15.6" x14ac:dyDescent="0.3">
      <c r="A170" s="1" t="s">
        <v>2204</v>
      </c>
      <c r="B170" s="1" t="s">
        <v>2553</v>
      </c>
      <c r="C170" t="s">
        <v>8509</v>
      </c>
    </row>
    <row r="171" spans="1:3" ht="15.6" x14ac:dyDescent="0.3">
      <c r="A171" s="1" t="s">
        <v>2203</v>
      </c>
      <c r="B171" s="1" t="s">
        <v>2554</v>
      </c>
      <c r="C171" t="s">
        <v>8510</v>
      </c>
    </row>
    <row r="172" spans="1:3" ht="15.6" x14ac:dyDescent="0.3">
      <c r="A172" s="1" t="s">
        <v>2202</v>
      </c>
      <c r="B172" s="1" t="s">
        <v>2555</v>
      </c>
      <c r="C172" t="s">
        <v>8392</v>
      </c>
    </row>
    <row r="173" spans="1:3" ht="15.6" x14ac:dyDescent="0.3">
      <c r="A173" s="1" t="s">
        <v>2201</v>
      </c>
      <c r="B173" s="1" t="s">
        <v>2556</v>
      </c>
      <c r="C173" t="s">
        <v>8511</v>
      </c>
    </row>
    <row r="174" spans="1:3" ht="15.6" x14ac:dyDescent="0.3">
      <c r="A174" s="1" t="s">
        <v>2200</v>
      </c>
      <c r="B174" s="1" t="s">
        <v>2557</v>
      </c>
      <c r="C174" t="s">
        <v>8512</v>
      </c>
    </row>
    <row r="175" spans="1:3" ht="15.6" x14ac:dyDescent="0.3">
      <c r="A175" s="1" t="s">
        <v>2199</v>
      </c>
      <c r="B175" s="1" t="s">
        <v>2558</v>
      </c>
      <c r="C175" t="s">
        <v>8455</v>
      </c>
    </row>
    <row r="176" spans="1:3" ht="15.6" x14ac:dyDescent="0.3">
      <c r="A176" s="1" t="s">
        <v>2198</v>
      </c>
      <c r="B176" s="1" t="s">
        <v>2559</v>
      </c>
      <c r="C176" t="s">
        <v>8513</v>
      </c>
    </row>
    <row r="177" spans="1:3" ht="15.6" x14ac:dyDescent="0.3">
      <c r="A177" s="1" t="s">
        <v>2197</v>
      </c>
      <c r="B177" s="1" t="s">
        <v>2560</v>
      </c>
      <c r="C177" t="s">
        <v>8373</v>
      </c>
    </row>
    <row r="178" spans="1:3" ht="15.6" x14ac:dyDescent="0.3">
      <c r="A178" s="1" t="s">
        <v>2196</v>
      </c>
      <c r="B178" s="1" t="s">
        <v>2561</v>
      </c>
      <c r="C178" t="s">
        <v>8514</v>
      </c>
    </row>
    <row r="179" spans="1:3" ht="15.6" x14ac:dyDescent="0.3">
      <c r="A179" s="1" t="s">
        <v>2195</v>
      </c>
      <c r="B179" s="1" t="s">
        <v>2562</v>
      </c>
      <c r="C179" t="s">
        <v>8515</v>
      </c>
    </row>
    <row r="180" spans="1:3" ht="15.6" x14ac:dyDescent="0.3">
      <c r="A180" s="1" t="s">
        <v>2194</v>
      </c>
      <c r="B180" s="1" t="s">
        <v>2563</v>
      </c>
      <c r="C180" t="s">
        <v>8516</v>
      </c>
    </row>
    <row r="181" spans="1:3" ht="15.6" x14ac:dyDescent="0.3">
      <c r="A181" s="1" t="s">
        <v>2193</v>
      </c>
      <c r="B181" s="1" t="s">
        <v>2564</v>
      </c>
      <c r="C181" t="s">
        <v>8517</v>
      </c>
    </row>
    <row r="182" spans="1:3" ht="15.6" x14ac:dyDescent="0.3">
      <c r="A182" s="1" t="s">
        <v>2192</v>
      </c>
      <c r="B182" s="1" t="s">
        <v>2565</v>
      </c>
      <c r="C182" t="s">
        <v>8518</v>
      </c>
    </row>
    <row r="183" spans="1:3" ht="15.6" x14ac:dyDescent="0.3">
      <c r="A183" s="1" t="s">
        <v>2191</v>
      </c>
      <c r="B183" s="1" t="s">
        <v>2566</v>
      </c>
      <c r="C183" t="s">
        <v>8519</v>
      </c>
    </row>
    <row r="184" spans="1:3" ht="15.6" x14ac:dyDescent="0.3">
      <c r="A184" s="1" t="s">
        <v>2190</v>
      </c>
      <c r="B184" s="1" t="s">
        <v>2567</v>
      </c>
      <c r="C184" t="s">
        <v>8520</v>
      </c>
    </row>
    <row r="185" spans="1:3" ht="15.6" x14ac:dyDescent="0.3">
      <c r="A185" s="1" t="s">
        <v>2189</v>
      </c>
      <c r="B185" s="1" t="s">
        <v>2568</v>
      </c>
      <c r="C185" t="s">
        <v>8521</v>
      </c>
    </row>
    <row r="186" spans="1:3" ht="15.6" x14ac:dyDescent="0.3">
      <c r="A186" s="1" t="s">
        <v>2188</v>
      </c>
      <c r="B186" s="1" t="s">
        <v>2569</v>
      </c>
      <c r="C186" t="s">
        <v>8522</v>
      </c>
    </row>
    <row r="187" spans="1:3" ht="15.6" x14ac:dyDescent="0.3">
      <c r="A187" s="1" t="s">
        <v>2187</v>
      </c>
      <c r="B187" s="1" t="s">
        <v>2570</v>
      </c>
      <c r="C187" t="s">
        <v>8523</v>
      </c>
    </row>
    <row r="188" spans="1:3" ht="15.6" x14ac:dyDescent="0.3">
      <c r="A188" s="1" t="s">
        <v>2186</v>
      </c>
      <c r="B188" s="1" t="s">
        <v>2571</v>
      </c>
      <c r="C188" t="s">
        <v>8524</v>
      </c>
    </row>
    <row r="189" spans="1:3" ht="15.6" x14ac:dyDescent="0.3">
      <c r="A189" s="1" t="s">
        <v>2185</v>
      </c>
      <c r="B189" s="1" t="s">
        <v>2572</v>
      </c>
      <c r="C189" t="s">
        <v>8525</v>
      </c>
    </row>
    <row r="190" spans="1:3" ht="15.6" x14ac:dyDescent="0.3">
      <c r="A190" s="1" t="s">
        <v>2184</v>
      </c>
      <c r="B190" s="1" t="s">
        <v>2573</v>
      </c>
      <c r="C190" t="s">
        <v>8526</v>
      </c>
    </row>
    <row r="191" spans="1:3" ht="15.6" x14ac:dyDescent="0.3">
      <c r="A191" s="1" t="s">
        <v>2183</v>
      </c>
      <c r="B191" s="1" t="s">
        <v>2574</v>
      </c>
      <c r="C191" t="s">
        <v>8527</v>
      </c>
    </row>
    <row r="192" spans="1:3" ht="15.6" x14ac:dyDescent="0.3">
      <c r="A192" s="1" t="s">
        <v>2182</v>
      </c>
      <c r="B192" s="1" t="s">
        <v>2575</v>
      </c>
      <c r="C192" t="s">
        <v>8528</v>
      </c>
    </row>
    <row r="193" spans="1:3" ht="15.6" x14ac:dyDescent="0.3">
      <c r="A193" s="1" t="s">
        <v>2181</v>
      </c>
      <c r="B193" s="1" t="s">
        <v>2576</v>
      </c>
      <c r="C193" t="s">
        <v>8529</v>
      </c>
    </row>
    <row r="194" spans="1:3" ht="15.6" x14ac:dyDescent="0.3">
      <c r="A194" s="1" t="s">
        <v>2180</v>
      </c>
      <c r="B194" s="1" t="s">
        <v>2577</v>
      </c>
      <c r="C194" t="s">
        <v>8530</v>
      </c>
    </row>
    <row r="195" spans="1:3" ht="15.6" x14ac:dyDescent="0.3">
      <c r="A195" s="1" t="s">
        <v>2179</v>
      </c>
      <c r="B195" s="1" t="s">
        <v>2578</v>
      </c>
      <c r="C195" t="s">
        <v>8531</v>
      </c>
    </row>
    <row r="196" spans="1:3" ht="15.6" x14ac:dyDescent="0.3">
      <c r="A196" s="1" t="s">
        <v>2178</v>
      </c>
      <c r="B196" s="1" t="s">
        <v>2579</v>
      </c>
      <c r="C196" t="s">
        <v>8532</v>
      </c>
    </row>
    <row r="197" spans="1:3" ht="15.6" x14ac:dyDescent="0.3">
      <c r="A197" s="1" t="s">
        <v>2177</v>
      </c>
      <c r="B197" s="1" t="s">
        <v>2580</v>
      </c>
      <c r="C197" t="s">
        <v>8533</v>
      </c>
    </row>
    <row r="198" spans="1:3" ht="15.6" x14ac:dyDescent="0.3">
      <c r="A198" s="1" t="s">
        <v>2176</v>
      </c>
      <c r="B198" s="1" t="s">
        <v>2581</v>
      </c>
      <c r="C198" t="s">
        <v>8534</v>
      </c>
    </row>
    <row r="199" spans="1:3" ht="15.6" x14ac:dyDescent="0.3">
      <c r="A199" s="1" t="s">
        <v>2175</v>
      </c>
      <c r="B199" s="1" t="s">
        <v>2582</v>
      </c>
      <c r="C199" t="s">
        <v>8485</v>
      </c>
    </row>
    <row r="200" spans="1:3" ht="15.6" x14ac:dyDescent="0.3">
      <c r="A200" s="1" t="s">
        <v>2174</v>
      </c>
      <c r="B200" s="1" t="s">
        <v>2583</v>
      </c>
      <c r="C200" t="s">
        <v>8535</v>
      </c>
    </row>
    <row r="201" spans="1:3" ht="15.6" x14ac:dyDescent="0.3">
      <c r="A201" s="1" t="s">
        <v>2173</v>
      </c>
      <c r="B201" s="1" t="s">
        <v>2584</v>
      </c>
      <c r="C201" t="s">
        <v>8482</v>
      </c>
    </row>
    <row r="202" spans="1:3" ht="15.6" x14ac:dyDescent="0.3">
      <c r="A202" s="1" t="s">
        <v>2172</v>
      </c>
      <c r="B202" s="1" t="s">
        <v>2585</v>
      </c>
      <c r="C202" t="s">
        <v>8536</v>
      </c>
    </row>
    <row r="203" spans="1:3" ht="15.6" x14ac:dyDescent="0.3">
      <c r="A203" s="1" t="s">
        <v>2171</v>
      </c>
      <c r="B203" s="1" t="s">
        <v>2586</v>
      </c>
      <c r="C203" t="s">
        <v>8537</v>
      </c>
    </row>
    <row r="204" spans="1:3" ht="15.6" x14ac:dyDescent="0.3">
      <c r="A204" s="1" t="s">
        <v>2170</v>
      </c>
      <c r="B204" s="1" t="s">
        <v>2587</v>
      </c>
      <c r="C204" t="s">
        <v>8538</v>
      </c>
    </row>
    <row r="205" spans="1:3" ht="15.6" x14ac:dyDescent="0.3">
      <c r="A205" s="1" t="s">
        <v>2169</v>
      </c>
      <c r="B205" s="1" t="s">
        <v>2588</v>
      </c>
      <c r="C205" t="s">
        <v>8440</v>
      </c>
    </row>
    <row r="206" spans="1:3" ht="15.6" x14ac:dyDescent="0.3">
      <c r="A206" s="1" t="s">
        <v>2168</v>
      </c>
      <c r="B206" s="1" t="s">
        <v>2589</v>
      </c>
      <c r="C206" t="s">
        <v>8539</v>
      </c>
    </row>
    <row r="207" spans="1:3" ht="15.6" x14ac:dyDescent="0.3">
      <c r="A207" s="1" t="s">
        <v>2167</v>
      </c>
      <c r="B207" s="1" t="s">
        <v>2590</v>
      </c>
      <c r="C207" t="s">
        <v>8540</v>
      </c>
    </row>
    <row r="208" spans="1:3" ht="15.6" x14ac:dyDescent="0.3">
      <c r="A208" s="1" t="s">
        <v>2166</v>
      </c>
      <c r="B208" s="1" t="s">
        <v>2591</v>
      </c>
      <c r="C208" t="s">
        <v>8541</v>
      </c>
    </row>
    <row r="209" spans="1:3" ht="15.6" x14ac:dyDescent="0.3">
      <c r="A209" s="1" t="s">
        <v>2165</v>
      </c>
      <c r="B209" s="1" t="s">
        <v>2592</v>
      </c>
      <c r="C209" t="s">
        <v>8542</v>
      </c>
    </row>
    <row r="210" spans="1:3" ht="15.6" x14ac:dyDescent="0.3">
      <c r="A210" s="1" t="s">
        <v>2164</v>
      </c>
      <c r="B210" s="1" t="s">
        <v>2593</v>
      </c>
      <c r="C210" t="s">
        <v>8543</v>
      </c>
    </row>
    <row r="211" spans="1:3" ht="15.6" x14ac:dyDescent="0.3">
      <c r="A211" s="1" t="s">
        <v>2163</v>
      </c>
      <c r="B211" s="1" t="s">
        <v>2594</v>
      </c>
      <c r="C211" t="s">
        <v>8544</v>
      </c>
    </row>
    <row r="212" spans="1:3" ht="15.6" x14ac:dyDescent="0.3">
      <c r="A212" s="1" t="s">
        <v>2162</v>
      </c>
      <c r="B212" s="1" t="s">
        <v>2595</v>
      </c>
      <c r="C212" t="s">
        <v>8545</v>
      </c>
    </row>
    <row r="213" spans="1:3" ht="15.6" x14ac:dyDescent="0.3">
      <c r="A213" s="1" t="s">
        <v>2161</v>
      </c>
      <c r="B213" s="1" t="s">
        <v>2596</v>
      </c>
      <c r="C213" t="s">
        <v>8546</v>
      </c>
    </row>
    <row r="214" spans="1:3" ht="15.6" x14ac:dyDescent="0.3">
      <c r="A214" s="1" t="s">
        <v>2160</v>
      </c>
      <c r="B214" s="1" t="s">
        <v>2597</v>
      </c>
      <c r="C214" t="s">
        <v>8547</v>
      </c>
    </row>
    <row r="215" spans="1:3" ht="15.6" x14ac:dyDescent="0.3">
      <c r="A215" s="1" t="s">
        <v>2159</v>
      </c>
      <c r="B215" s="1" t="s">
        <v>2598</v>
      </c>
      <c r="C215" t="s">
        <v>8377</v>
      </c>
    </row>
    <row r="216" spans="1:3" ht="15.6" x14ac:dyDescent="0.3">
      <c r="A216" s="1" t="s">
        <v>2158</v>
      </c>
      <c r="B216" s="1" t="s">
        <v>2599</v>
      </c>
      <c r="C216" t="s">
        <v>8446</v>
      </c>
    </row>
    <row r="217" spans="1:3" ht="15.6" x14ac:dyDescent="0.3">
      <c r="A217" s="1" t="s">
        <v>2157</v>
      </c>
      <c r="B217" s="1" t="s">
        <v>2600</v>
      </c>
      <c r="C217" t="s">
        <v>8548</v>
      </c>
    </row>
    <row r="218" spans="1:3" ht="15.6" x14ac:dyDescent="0.3">
      <c r="A218" s="1" t="s">
        <v>2156</v>
      </c>
      <c r="B218" s="1" t="s">
        <v>2601</v>
      </c>
      <c r="C218" t="s">
        <v>8411</v>
      </c>
    </row>
    <row r="219" spans="1:3" ht="15.6" x14ac:dyDescent="0.3">
      <c r="A219" s="1" t="s">
        <v>2155</v>
      </c>
      <c r="B219" s="1" t="s">
        <v>2602</v>
      </c>
      <c r="C219" t="s">
        <v>8436</v>
      </c>
    </row>
    <row r="220" spans="1:3" ht="15.6" x14ac:dyDescent="0.3">
      <c r="A220" s="1" t="s">
        <v>2154</v>
      </c>
      <c r="B220" s="1" t="s">
        <v>2603</v>
      </c>
      <c r="C220" t="s">
        <v>8549</v>
      </c>
    </row>
    <row r="221" spans="1:3" ht="15.6" x14ac:dyDescent="0.3">
      <c r="A221" s="1" t="s">
        <v>2153</v>
      </c>
      <c r="B221" s="1" t="s">
        <v>2604</v>
      </c>
      <c r="C221" t="s">
        <v>8550</v>
      </c>
    </row>
    <row r="222" spans="1:3" ht="15.6" x14ac:dyDescent="0.3">
      <c r="A222" s="1" t="s">
        <v>2152</v>
      </c>
      <c r="B222" s="1" t="s">
        <v>2605</v>
      </c>
      <c r="C222" t="s">
        <v>8551</v>
      </c>
    </row>
    <row r="223" spans="1:3" ht="15.6" x14ac:dyDescent="0.3">
      <c r="A223" s="1" t="s">
        <v>2151</v>
      </c>
      <c r="B223" s="1" t="s">
        <v>2606</v>
      </c>
      <c r="C223" t="s">
        <v>8552</v>
      </c>
    </row>
    <row r="224" spans="1:3" ht="15.6" x14ac:dyDescent="0.3">
      <c r="A224" s="1" t="s">
        <v>2150</v>
      </c>
      <c r="B224" s="1" t="s">
        <v>2607</v>
      </c>
      <c r="C224" t="s">
        <v>8553</v>
      </c>
    </row>
    <row r="225" spans="1:3" ht="15.6" x14ac:dyDescent="0.3">
      <c r="A225" s="1" t="s">
        <v>2149</v>
      </c>
      <c r="B225" s="1" t="s">
        <v>2608</v>
      </c>
      <c r="C225" t="s">
        <v>8554</v>
      </c>
    </row>
    <row r="226" spans="1:3" ht="15.6" x14ac:dyDescent="0.3">
      <c r="A226" s="1" t="s">
        <v>2148</v>
      </c>
      <c r="B226" s="1" t="s">
        <v>2609</v>
      </c>
      <c r="C226" t="s">
        <v>8433</v>
      </c>
    </row>
    <row r="227" spans="1:3" ht="15.6" x14ac:dyDescent="0.3">
      <c r="A227" s="1" t="s">
        <v>2147</v>
      </c>
      <c r="B227" s="1" t="s">
        <v>2610</v>
      </c>
      <c r="C227" t="s">
        <v>8555</v>
      </c>
    </row>
    <row r="228" spans="1:3" ht="15.6" x14ac:dyDescent="0.3">
      <c r="A228" s="1" t="s">
        <v>2146</v>
      </c>
      <c r="B228" s="1" t="s">
        <v>2611</v>
      </c>
      <c r="C228" t="s">
        <v>8556</v>
      </c>
    </row>
    <row r="229" spans="1:3" ht="15.6" x14ac:dyDescent="0.3">
      <c r="A229" s="1" t="s">
        <v>2145</v>
      </c>
      <c r="B229" s="1" t="s">
        <v>2612</v>
      </c>
      <c r="C229" t="s">
        <v>8557</v>
      </c>
    </row>
    <row r="230" spans="1:3" ht="15.6" x14ac:dyDescent="0.3">
      <c r="A230" s="1" t="s">
        <v>2144</v>
      </c>
      <c r="B230" s="1" t="s">
        <v>2613</v>
      </c>
      <c r="C230" t="s">
        <v>8558</v>
      </c>
    </row>
    <row r="231" spans="1:3" ht="15.6" x14ac:dyDescent="0.3">
      <c r="A231" s="1" t="s">
        <v>2143</v>
      </c>
      <c r="B231" s="1" t="s">
        <v>2614</v>
      </c>
      <c r="C231" t="s">
        <v>8559</v>
      </c>
    </row>
    <row r="232" spans="1:3" ht="15.6" x14ac:dyDescent="0.3">
      <c r="A232" s="1" t="s">
        <v>2142</v>
      </c>
      <c r="B232" s="1" t="s">
        <v>2615</v>
      </c>
      <c r="C232" t="s">
        <v>7478</v>
      </c>
    </row>
    <row r="233" spans="1:3" ht="15.6" x14ac:dyDescent="0.3">
      <c r="A233" s="1" t="s">
        <v>2141</v>
      </c>
      <c r="B233" s="1" t="s">
        <v>2616</v>
      </c>
      <c r="C233" t="s">
        <v>8560</v>
      </c>
    </row>
    <row r="234" spans="1:3" ht="15.6" x14ac:dyDescent="0.3">
      <c r="A234" s="1" t="s">
        <v>2140</v>
      </c>
      <c r="B234" s="1" t="s">
        <v>2617</v>
      </c>
      <c r="C234" t="s">
        <v>8561</v>
      </c>
    </row>
    <row r="235" spans="1:3" ht="15.6" x14ac:dyDescent="0.3">
      <c r="A235" s="1" t="s">
        <v>2139</v>
      </c>
      <c r="B235" s="1" t="s">
        <v>2618</v>
      </c>
      <c r="C235" t="s">
        <v>8562</v>
      </c>
    </row>
    <row r="236" spans="1:3" ht="15.6" x14ac:dyDescent="0.3">
      <c r="A236" s="1" t="s">
        <v>2138</v>
      </c>
      <c r="B236" s="1" t="s">
        <v>2619</v>
      </c>
      <c r="C236" t="s">
        <v>8557</v>
      </c>
    </row>
    <row r="237" spans="1:3" ht="15.6" x14ac:dyDescent="0.3">
      <c r="A237" s="1" t="s">
        <v>2137</v>
      </c>
      <c r="B237" s="1" t="s">
        <v>2620</v>
      </c>
      <c r="C237" t="s">
        <v>8563</v>
      </c>
    </row>
    <row r="238" spans="1:3" ht="15.6" x14ac:dyDescent="0.3">
      <c r="A238" s="1" t="s">
        <v>2136</v>
      </c>
      <c r="B238" s="1" t="s">
        <v>2621</v>
      </c>
      <c r="C238" t="s">
        <v>8564</v>
      </c>
    </row>
    <row r="239" spans="1:3" ht="15.6" x14ac:dyDescent="0.3">
      <c r="A239" s="1" t="s">
        <v>2135</v>
      </c>
      <c r="B239" s="1" t="s">
        <v>2622</v>
      </c>
      <c r="C239" t="s">
        <v>8565</v>
      </c>
    </row>
    <row r="240" spans="1:3" ht="15.6" x14ac:dyDescent="0.3">
      <c r="A240" s="1" t="s">
        <v>2134</v>
      </c>
      <c r="B240" s="1" t="s">
        <v>2623</v>
      </c>
      <c r="C240" t="s">
        <v>8566</v>
      </c>
    </row>
    <row r="241" spans="1:3" ht="15.6" x14ac:dyDescent="0.3">
      <c r="A241" s="1" t="s">
        <v>2133</v>
      </c>
      <c r="B241" s="1" t="s">
        <v>2624</v>
      </c>
      <c r="C241" t="s">
        <v>8567</v>
      </c>
    </row>
    <row r="242" spans="1:3" ht="15.6" x14ac:dyDescent="0.3">
      <c r="A242" s="1" t="s">
        <v>2132</v>
      </c>
      <c r="B242" s="1" t="s">
        <v>2625</v>
      </c>
      <c r="C242" t="s">
        <v>8568</v>
      </c>
    </row>
    <row r="243" spans="1:3" ht="15.6" x14ac:dyDescent="0.3">
      <c r="A243" s="1" t="s">
        <v>2130</v>
      </c>
      <c r="B243" s="1" t="s">
        <v>2626</v>
      </c>
      <c r="C243" t="s">
        <v>7089</v>
      </c>
    </row>
    <row r="244" spans="1:3" ht="15.6" x14ac:dyDescent="0.3">
      <c r="A244" s="1" t="s">
        <v>2129</v>
      </c>
      <c r="B244" s="1" t="s">
        <v>2627</v>
      </c>
      <c r="C244" t="s">
        <v>8569</v>
      </c>
    </row>
    <row r="245" spans="1:3" ht="15.6" x14ac:dyDescent="0.3">
      <c r="A245" s="1" t="s">
        <v>2128</v>
      </c>
      <c r="B245" s="1" t="s">
        <v>2628</v>
      </c>
      <c r="C245" t="s">
        <v>8570</v>
      </c>
    </row>
    <row r="246" spans="1:3" ht="15.6" x14ac:dyDescent="0.3">
      <c r="A246" s="1" t="s">
        <v>2127</v>
      </c>
      <c r="B246" s="1" t="s">
        <v>2629</v>
      </c>
      <c r="C246" t="s">
        <v>8571</v>
      </c>
    </row>
    <row r="247" spans="1:3" ht="15.6" x14ac:dyDescent="0.3">
      <c r="A247" s="1" t="s">
        <v>2126</v>
      </c>
      <c r="B247" s="1" t="s">
        <v>2630</v>
      </c>
      <c r="C247" t="s">
        <v>8572</v>
      </c>
    </row>
    <row r="248" spans="1:3" ht="15.6" x14ac:dyDescent="0.3">
      <c r="A248" s="1" t="s">
        <v>2125</v>
      </c>
      <c r="B248" s="1" t="s">
        <v>2631</v>
      </c>
      <c r="C248" t="s">
        <v>8573</v>
      </c>
    </row>
    <row r="249" spans="1:3" ht="15.6" x14ac:dyDescent="0.3">
      <c r="A249" s="1" t="s">
        <v>2124</v>
      </c>
      <c r="B249" s="1" t="s">
        <v>2632</v>
      </c>
      <c r="C249" t="s">
        <v>8574</v>
      </c>
    </row>
    <row r="250" spans="1:3" ht="15.6" x14ac:dyDescent="0.3">
      <c r="A250" s="1" t="s">
        <v>2123</v>
      </c>
      <c r="B250" s="1" t="s">
        <v>2633</v>
      </c>
      <c r="C250" t="s">
        <v>5283</v>
      </c>
    </row>
    <row r="251" spans="1:3" ht="15.6" x14ac:dyDescent="0.3">
      <c r="A251" s="1" t="s">
        <v>2122</v>
      </c>
      <c r="B251" s="1" t="s">
        <v>2634</v>
      </c>
      <c r="C251" t="s">
        <v>8575</v>
      </c>
    </row>
    <row r="252" spans="1:3" ht="15.6" x14ac:dyDescent="0.3">
      <c r="A252" s="1" t="s">
        <v>2121</v>
      </c>
      <c r="B252" s="1" t="s">
        <v>2635</v>
      </c>
      <c r="C252" t="s">
        <v>8576</v>
      </c>
    </row>
    <row r="253" spans="1:3" ht="15.6" x14ac:dyDescent="0.3">
      <c r="A253" s="1" t="s">
        <v>2120</v>
      </c>
      <c r="B253" s="1" t="s">
        <v>2636</v>
      </c>
      <c r="C253" t="s">
        <v>5538</v>
      </c>
    </row>
    <row r="254" spans="1:3" ht="15.6" x14ac:dyDescent="0.3">
      <c r="A254" s="1" t="s">
        <v>2119</v>
      </c>
      <c r="B254" s="1" t="s">
        <v>2637</v>
      </c>
      <c r="C254" t="s">
        <v>8577</v>
      </c>
    </row>
    <row r="255" spans="1:3" ht="15.6" x14ac:dyDescent="0.3">
      <c r="A255" s="1" t="s">
        <v>2118</v>
      </c>
      <c r="B255" s="1" t="s">
        <v>2638</v>
      </c>
      <c r="C255" t="s">
        <v>8411</v>
      </c>
    </row>
    <row r="256" spans="1:3" ht="15.6" x14ac:dyDescent="0.3">
      <c r="A256" s="1" t="s">
        <v>2117</v>
      </c>
      <c r="B256" s="1" t="s">
        <v>2639</v>
      </c>
      <c r="C256" t="s">
        <v>8578</v>
      </c>
    </row>
    <row r="257" spans="1:3" ht="15.6" x14ac:dyDescent="0.3">
      <c r="A257" s="1" t="s">
        <v>2116</v>
      </c>
      <c r="B257" s="1" t="s">
        <v>2640</v>
      </c>
      <c r="C257" t="s">
        <v>8579</v>
      </c>
    </row>
    <row r="258" spans="1:3" ht="15.6" x14ac:dyDescent="0.3">
      <c r="A258" s="1" t="s">
        <v>2115</v>
      </c>
      <c r="B258" s="1" t="s">
        <v>2641</v>
      </c>
      <c r="C258" t="s">
        <v>8580</v>
      </c>
    </row>
    <row r="259" spans="1:3" ht="15.6" x14ac:dyDescent="0.3">
      <c r="A259" s="1" t="s">
        <v>2114</v>
      </c>
      <c r="B259" s="1" t="s">
        <v>2642</v>
      </c>
      <c r="C259" t="s">
        <v>8581</v>
      </c>
    </row>
    <row r="260" spans="1:3" ht="15.6" x14ac:dyDescent="0.3">
      <c r="A260" s="1" t="s">
        <v>2113</v>
      </c>
      <c r="B260" s="1" t="s">
        <v>2643</v>
      </c>
      <c r="C260" t="s">
        <v>8582</v>
      </c>
    </row>
    <row r="261" spans="1:3" ht="15.6" x14ac:dyDescent="0.3">
      <c r="A261" s="1" t="s">
        <v>2112</v>
      </c>
      <c r="B261" s="1" t="s">
        <v>2644</v>
      </c>
      <c r="C261" t="s">
        <v>8583</v>
      </c>
    </row>
    <row r="262" spans="1:3" ht="15.6" x14ac:dyDescent="0.3">
      <c r="A262" s="1" t="s">
        <v>2111</v>
      </c>
      <c r="B262" s="1" t="s">
        <v>2645</v>
      </c>
      <c r="C262" t="s">
        <v>8584</v>
      </c>
    </row>
    <row r="263" spans="1:3" ht="15.6" x14ac:dyDescent="0.3">
      <c r="A263" s="1" t="s">
        <v>2110</v>
      </c>
      <c r="B263" s="1" t="s">
        <v>2646</v>
      </c>
      <c r="C263" t="s">
        <v>8585</v>
      </c>
    </row>
    <row r="264" spans="1:3" ht="15.6" x14ac:dyDescent="0.3">
      <c r="A264" s="1" t="s">
        <v>2109</v>
      </c>
      <c r="B264" s="1" t="s">
        <v>2647</v>
      </c>
      <c r="C264" t="s">
        <v>8586</v>
      </c>
    </row>
    <row r="265" spans="1:3" ht="15.6" x14ac:dyDescent="0.3">
      <c r="A265" s="1" t="s">
        <v>2108</v>
      </c>
      <c r="B265" s="1" t="s">
        <v>2648</v>
      </c>
      <c r="C265" t="s">
        <v>8587</v>
      </c>
    </row>
    <row r="266" spans="1:3" ht="15.6" x14ac:dyDescent="0.3">
      <c r="A266" s="1" t="s">
        <v>2107</v>
      </c>
      <c r="B266" s="1" t="s">
        <v>2649</v>
      </c>
      <c r="C266" t="s">
        <v>8588</v>
      </c>
    </row>
    <row r="267" spans="1:3" ht="15.6" x14ac:dyDescent="0.3">
      <c r="A267" s="1" t="s">
        <v>2106</v>
      </c>
      <c r="B267" s="1" t="s">
        <v>2650</v>
      </c>
      <c r="C267" t="s">
        <v>8553</v>
      </c>
    </row>
    <row r="268" spans="1:3" ht="15.6" x14ac:dyDescent="0.3">
      <c r="A268" s="1" t="s">
        <v>2105</v>
      </c>
      <c r="B268" s="1" t="s">
        <v>2651</v>
      </c>
      <c r="C268" t="s">
        <v>8589</v>
      </c>
    </row>
    <row r="269" spans="1:3" ht="15.6" x14ac:dyDescent="0.3">
      <c r="A269" s="1" t="s">
        <v>2104</v>
      </c>
      <c r="B269" s="1" t="s">
        <v>2652</v>
      </c>
      <c r="C269" t="s">
        <v>8590</v>
      </c>
    </row>
    <row r="270" spans="1:3" ht="15.6" x14ac:dyDescent="0.3">
      <c r="A270" s="1" t="s">
        <v>2103</v>
      </c>
      <c r="B270" s="1" t="s">
        <v>2653</v>
      </c>
      <c r="C270" t="s">
        <v>8376</v>
      </c>
    </row>
    <row r="271" spans="1:3" ht="15.6" x14ac:dyDescent="0.3">
      <c r="A271" s="1" t="s">
        <v>2102</v>
      </c>
      <c r="B271" s="1" t="s">
        <v>2654</v>
      </c>
      <c r="C271" t="s">
        <v>8591</v>
      </c>
    </row>
    <row r="272" spans="1:3" ht="15.6" x14ac:dyDescent="0.3">
      <c r="A272" s="1" t="s">
        <v>2101</v>
      </c>
      <c r="B272" s="1" t="s">
        <v>2655</v>
      </c>
      <c r="C272" t="s">
        <v>8592</v>
      </c>
    </row>
    <row r="273" spans="1:3" ht="15.6" x14ac:dyDescent="0.3">
      <c r="A273" s="1" t="s">
        <v>2100</v>
      </c>
      <c r="B273" s="1" t="s">
        <v>2656</v>
      </c>
      <c r="C273" t="s">
        <v>8368</v>
      </c>
    </row>
    <row r="274" spans="1:3" ht="15.6" x14ac:dyDescent="0.3">
      <c r="A274" s="1" t="s">
        <v>2099</v>
      </c>
      <c r="B274" s="1" t="s">
        <v>2657</v>
      </c>
      <c r="C274" t="s">
        <v>8593</v>
      </c>
    </row>
    <row r="275" spans="1:3" ht="15.6" x14ac:dyDescent="0.3">
      <c r="A275" s="1" t="s">
        <v>2098</v>
      </c>
      <c r="B275" s="1" t="s">
        <v>2658</v>
      </c>
      <c r="C275" t="s">
        <v>8594</v>
      </c>
    </row>
    <row r="276" spans="1:3" ht="15.6" x14ac:dyDescent="0.3">
      <c r="A276" s="1" t="s">
        <v>2097</v>
      </c>
      <c r="B276" s="1" t="s">
        <v>2659</v>
      </c>
      <c r="C276" t="s">
        <v>8595</v>
      </c>
    </row>
    <row r="277" spans="1:3" ht="15.6" x14ac:dyDescent="0.3">
      <c r="A277" s="1" t="s">
        <v>2096</v>
      </c>
      <c r="B277" s="1" t="s">
        <v>2660</v>
      </c>
      <c r="C277" t="s">
        <v>8539</v>
      </c>
    </row>
    <row r="278" spans="1:3" ht="15.6" x14ac:dyDescent="0.3">
      <c r="A278" s="1" t="s">
        <v>2095</v>
      </c>
      <c r="B278" s="1" t="s">
        <v>2661</v>
      </c>
      <c r="C278" t="s">
        <v>8596</v>
      </c>
    </row>
    <row r="279" spans="1:3" ht="15.6" x14ac:dyDescent="0.3">
      <c r="A279" s="1" t="s">
        <v>2094</v>
      </c>
      <c r="B279" s="1" t="s">
        <v>2662</v>
      </c>
      <c r="C279" t="s">
        <v>8597</v>
      </c>
    </row>
    <row r="280" spans="1:3" ht="15.6" x14ac:dyDescent="0.3">
      <c r="A280" s="1" t="s">
        <v>2093</v>
      </c>
      <c r="B280" s="1" t="s">
        <v>2663</v>
      </c>
      <c r="C280" t="s">
        <v>8598</v>
      </c>
    </row>
    <row r="281" spans="1:3" ht="15.6" x14ac:dyDescent="0.3">
      <c r="A281" s="1" t="s">
        <v>2092</v>
      </c>
      <c r="B281" s="1" t="s">
        <v>2664</v>
      </c>
      <c r="C281" t="s">
        <v>8599</v>
      </c>
    </row>
    <row r="282" spans="1:3" ht="15.6" x14ac:dyDescent="0.3">
      <c r="A282" s="1" t="s">
        <v>2091</v>
      </c>
      <c r="B282" s="1" t="s">
        <v>2665</v>
      </c>
      <c r="C282" t="s">
        <v>8600</v>
      </c>
    </row>
    <row r="283" spans="1:3" ht="15.6" x14ac:dyDescent="0.3">
      <c r="A283" s="1" t="s">
        <v>2090</v>
      </c>
      <c r="B283" s="1" t="s">
        <v>2666</v>
      </c>
      <c r="C283" t="s">
        <v>8601</v>
      </c>
    </row>
    <row r="284" spans="1:3" ht="15.6" x14ac:dyDescent="0.3">
      <c r="A284" s="1" t="s">
        <v>2089</v>
      </c>
      <c r="B284" s="1" t="s">
        <v>2667</v>
      </c>
      <c r="C284" t="s">
        <v>8602</v>
      </c>
    </row>
    <row r="285" spans="1:3" ht="15.6" x14ac:dyDescent="0.3">
      <c r="A285" s="1" t="s">
        <v>2088</v>
      </c>
      <c r="B285" s="1" t="s">
        <v>2668</v>
      </c>
      <c r="C285" t="s">
        <v>8603</v>
      </c>
    </row>
    <row r="286" spans="1:3" ht="15.6" x14ac:dyDescent="0.3">
      <c r="A286" s="1" t="s">
        <v>2087</v>
      </c>
      <c r="B286" s="1" t="s">
        <v>2669</v>
      </c>
      <c r="C286" t="s">
        <v>8604</v>
      </c>
    </row>
    <row r="287" spans="1:3" ht="15.6" x14ac:dyDescent="0.3">
      <c r="A287" s="1" t="s">
        <v>2086</v>
      </c>
      <c r="B287" s="1" t="s">
        <v>2670</v>
      </c>
      <c r="C287" t="s">
        <v>8369</v>
      </c>
    </row>
    <row r="288" spans="1:3" ht="15.6" x14ac:dyDescent="0.3">
      <c r="A288" s="1" t="s">
        <v>2085</v>
      </c>
      <c r="B288" s="1" t="s">
        <v>2671</v>
      </c>
      <c r="C288" t="s">
        <v>8605</v>
      </c>
    </row>
    <row r="289" spans="1:3" ht="15.6" x14ac:dyDescent="0.3">
      <c r="A289" s="1" t="s">
        <v>2084</v>
      </c>
      <c r="B289" s="1" t="s">
        <v>2672</v>
      </c>
      <c r="C289" t="s">
        <v>8539</v>
      </c>
    </row>
    <row r="290" spans="1:3" ht="15.6" x14ac:dyDescent="0.3">
      <c r="A290" s="1" t="s">
        <v>2083</v>
      </c>
      <c r="B290" s="1" t="s">
        <v>2673</v>
      </c>
      <c r="C290" t="s">
        <v>4855</v>
      </c>
    </row>
    <row r="291" spans="1:3" ht="15.6" x14ac:dyDescent="0.3">
      <c r="A291" s="1" t="s">
        <v>2082</v>
      </c>
      <c r="B291" s="1" t="s">
        <v>2674</v>
      </c>
      <c r="C291" t="s">
        <v>8555</v>
      </c>
    </row>
    <row r="292" spans="1:3" ht="15.6" x14ac:dyDescent="0.3">
      <c r="A292" s="1" t="s">
        <v>2081</v>
      </c>
      <c r="B292" s="1" t="s">
        <v>2675</v>
      </c>
      <c r="C292" t="s">
        <v>8606</v>
      </c>
    </row>
    <row r="293" spans="1:3" ht="15.6" x14ac:dyDescent="0.3">
      <c r="A293" s="1" t="s">
        <v>2080</v>
      </c>
      <c r="B293" s="1" t="s">
        <v>2676</v>
      </c>
      <c r="C293" t="s">
        <v>8607</v>
      </c>
    </row>
    <row r="294" spans="1:3" ht="15.6" x14ac:dyDescent="0.3">
      <c r="A294" s="1" t="s">
        <v>2079</v>
      </c>
      <c r="B294" s="1" t="s">
        <v>2677</v>
      </c>
      <c r="C294" t="s">
        <v>8608</v>
      </c>
    </row>
    <row r="295" spans="1:3" ht="15.6" x14ac:dyDescent="0.3">
      <c r="A295" s="1" t="s">
        <v>2078</v>
      </c>
      <c r="B295" s="1" t="s">
        <v>2678</v>
      </c>
      <c r="C295" t="s">
        <v>8609</v>
      </c>
    </row>
    <row r="296" spans="1:3" ht="15.6" x14ac:dyDescent="0.3">
      <c r="A296" s="1" t="s">
        <v>2077</v>
      </c>
      <c r="B296" s="1" t="s">
        <v>2679</v>
      </c>
      <c r="C296" t="s">
        <v>8610</v>
      </c>
    </row>
    <row r="297" spans="1:3" ht="15.6" x14ac:dyDescent="0.3">
      <c r="A297" s="1" t="s">
        <v>2076</v>
      </c>
      <c r="B297" s="1" t="s">
        <v>2680</v>
      </c>
      <c r="C297" t="s">
        <v>8611</v>
      </c>
    </row>
    <row r="298" spans="1:3" ht="15.6" x14ac:dyDescent="0.3">
      <c r="A298" s="1" t="s">
        <v>2075</v>
      </c>
      <c r="B298" s="1" t="s">
        <v>2681</v>
      </c>
      <c r="C298" t="s">
        <v>8612</v>
      </c>
    </row>
    <row r="299" spans="1:3" ht="15.6" x14ac:dyDescent="0.3">
      <c r="A299" s="1" t="s">
        <v>2074</v>
      </c>
      <c r="B299" s="1" t="s">
        <v>2682</v>
      </c>
      <c r="C299" t="s">
        <v>8613</v>
      </c>
    </row>
    <row r="300" spans="1:3" ht="15.6" x14ac:dyDescent="0.3">
      <c r="A300" s="1" t="s">
        <v>2073</v>
      </c>
      <c r="B300" s="1" t="s">
        <v>2683</v>
      </c>
      <c r="C300" t="s">
        <v>8614</v>
      </c>
    </row>
    <row r="301" spans="1:3" ht="15.6" x14ac:dyDescent="0.3">
      <c r="A301" s="1" t="s">
        <v>2072</v>
      </c>
      <c r="B301" s="1" t="s">
        <v>2684</v>
      </c>
      <c r="C301" t="s">
        <v>8615</v>
      </c>
    </row>
    <row r="302" spans="1:3" ht="15.6" x14ac:dyDescent="0.3">
      <c r="A302" s="1" t="s">
        <v>2071</v>
      </c>
      <c r="B302" s="1" t="s">
        <v>2685</v>
      </c>
      <c r="C302" t="s">
        <v>8190</v>
      </c>
    </row>
    <row r="303" spans="1:3" ht="15.6" x14ac:dyDescent="0.3">
      <c r="A303" s="1" t="s">
        <v>2070</v>
      </c>
      <c r="B303" s="1" t="s">
        <v>2686</v>
      </c>
      <c r="C303" t="s">
        <v>8435</v>
      </c>
    </row>
    <row r="304" spans="1:3" ht="15.6" x14ac:dyDescent="0.3">
      <c r="A304" s="1" t="s">
        <v>2069</v>
      </c>
      <c r="B304" s="1" t="s">
        <v>2687</v>
      </c>
      <c r="C304" t="s">
        <v>8616</v>
      </c>
    </row>
    <row r="305" spans="1:3" ht="15.6" x14ac:dyDescent="0.3">
      <c r="A305" s="1" t="s">
        <v>2068</v>
      </c>
      <c r="B305" s="1" t="s">
        <v>2688</v>
      </c>
      <c r="C305" t="s">
        <v>8617</v>
      </c>
    </row>
    <row r="306" spans="1:3" ht="15.6" x14ac:dyDescent="0.3">
      <c r="A306" s="1" t="s">
        <v>2067</v>
      </c>
      <c r="B306" s="1" t="s">
        <v>2689</v>
      </c>
      <c r="C306" t="s">
        <v>8618</v>
      </c>
    </row>
    <row r="307" spans="1:3" ht="15.6" x14ac:dyDescent="0.3">
      <c r="A307" s="1" t="s">
        <v>2066</v>
      </c>
      <c r="B307" s="1" t="s">
        <v>2690</v>
      </c>
      <c r="C307" t="s">
        <v>8619</v>
      </c>
    </row>
    <row r="308" spans="1:3" ht="15.6" x14ac:dyDescent="0.3">
      <c r="A308" s="1" t="s">
        <v>2065</v>
      </c>
      <c r="B308" s="1" t="s">
        <v>2691</v>
      </c>
      <c r="C308" t="s">
        <v>8421</v>
      </c>
    </row>
    <row r="309" spans="1:3" ht="15.6" x14ac:dyDescent="0.3">
      <c r="A309" s="1" t="s">
        <v>2064</v>
      </c>
      <c r="B309" s="1" t="s">
        <v>2692</v>
      </c>
      <c r="C309" t="s">
        <v>8620</v>
      </c>
    </row>
    <row r="310" spans="1:3" ht="15.6" x14ac:dyDescent="0.3">
      <c r="A310" s="1" t="s">
        <v>2063</v>
      </c>
      <c r="B310" s="1" t="s">
        <v>2693</v>
      </c>
      <c r="C310" t="s">
        <v>8621</v>
      </c>
    </row>
    <row r="311" spans="1:3" ht="15.6" x14ac:dyDescent="0.3">
      <c r="A311" s="1" t="s">
        <v>2062</v>
      </c>
      <c r="B311" s="1" t="s">
        <v>2694</v>
      </c>
      <c r="C311" t="s">
        <v>8622</v>
      </c>
    </row>
    <row r="312" spans="1:3" ht="15.6" x14ac:dyDescent="0.3">
      <c r="A312" s="1" t="s">
        <v>2061</v>
      </c>
      <c r="B312" s="1" t="s">
        <v>2695</v>
      </c>
      <c r="C312" t="s">
        <v>8623</v>
      </c>
    </row>
    <row r="313" spans="1:3" ht="15.6" x14ac:dyDescent="0.3">
      <c r="A313" s="1" t="s">
        <v>2060</v>
      </c>
      <c r="B313" s="1" t="s">
        <v>2696</v>
      </c>
      <c r="C313" t="s">
        <v>8624</v>
      </c>
    </row>
    <row r="314" spans="1:3" ht="15.6" x14ac:dyDescent="0.3">
      <c r="A314" s="1" t="s">
        <v>2059</v>
      </c>
      <c r="B314" s="1" t="s">
        <v>2697</v>
      </c>
      <c r="C314" t="s">
        <v>8625</v>
      </c>
    </row>
    <row r="315" spans="1:3" ht="15.6" x14ac:dyDescent="0.3">
      <c r="A315" s="1" t="s">
        <v>2058</v>
      </c>
      <c r="B315" s="1" t="s">
        <v>2698</v>
      </c>
      <c r="C315" t="s">
        <v>8626</v>
      </c>
    </row>
    <row r="316" spans="1:3" ht="15.6" x14ac:dyDescent="0.3">
      <c r="A316" s="1" t="s">
        <v>2057</v>
      </c>
      <c r="B316" s="1" t="s">
        <v>2699</v>
      </c>
      <c r="C316" t="s">
        <v>8627</v>
      </c>
    </row>
    <row r="317" spans="1:3" ht="15.6" x14ac:dyDescent="0.3">
      <c r="A317" s="1" t="s">
        <v>2056</v>
      </c>
      <c r="B317" s="1" t="s">
        <v>2700</v>
      </c>
      <c r="C317" t="s">
        <v>8513</v>
      </c>
    </row>
    <row r="318" spans="1:3" ht="15.6" x14ac:dyDescent="0.3">
      <c r="A318" s="1" t="s">
        <v>2055</v>
      </c>
      <c r="B318" s="1" t="s">
        <v>2701</v>
      </c>
      <c r="C318" t="s">
        <v>8373</v>
      </c>
    </row>
    <row r="319" spans="1:3" ht="15.6" x14ac:dyDescent="0.3">
      <c r="A319" s="1" t="s">
        <v>2054</v>
      </c>
      <c r="B319" s="1" t="s">
        <v>2702</v>
      </c>
      <c r="C319" t="s">
        <v>8628</v>
      </c>
    </row>
    <row r="320" spans="1:3" ht="15.6" x14ac:dyDescent="0.3">
      <c r="A320" s="1" t="s">
        <v>2053</v>
      </c>
      <c r="B320" s="1" t="s">
        <v>2703</v>
      </c>
      <c r="C320" t="s">
        <v>8629</v>
      </c>
    </row>
    <row r="321" spans="1:3" ht="15.6" x14ac:dyDescent="0.3">
      <c r="A321" s="1" t="s">
        <v>2052</v>
      </c>
      <c r="B321" s="1" t="s">
        <v>2704</v>
      </c>
      <c r="C321" t="s">
        <v>8630</v>
      </c>
    </row>
    <row r="322" spans="1:3" ht="15.6" x14ac:dyDescent="0.3">
      <c r="A322" s="1" t="s">
        <v>2051</v>
      </c>
      <c r="B322" s="1" t="s">
        <v>2705</v>
      </c>
      <c r="C322" t="s">
        <v>8631</v>
      </c>
    </row>
    <row r="323" spans="1:3" ht="15.6" x14ac:dyDescent="0.3">
      <c r="A323" s="1" t="s">
        <v>2050</v>
      </c>
      <c r="B323" s="1" t="s">
        <v>2706</v>
      </c>
      <c r="C323" t="s">
        <v>8632</v>
      </c>
    </row>
    <row r="324" spans="1:3" ht="15.6" x14ac:dyDescent="0.3">
      <c r="A324" s="1" t="s">
        <v>2049</v>
      </c>
      <c r="B324" s="1" t="s">
        <v>2707</v>
      </c>
      <c r="C324" t="s">
        <v>8633</v>
      </c>
    </row>
    <row r="325" spans="1:3" ht="15.6" x14ac:dyDescent="0.3">
      <c r="A325" s="1" t="s">
        <v>2048</v>
      </c>
      <c r="B325" s="1" t="s">
        <v>2708</v>
      </c>
      <c r="C325" t="s">
        <v>8495</v>
      </c>
    </row>
    <row r="326" spans="1:3" ht="15.6" x14ac:dyDescent="0.3">
      <c r="A326" s="1" t="s">
        <v>2047</v>
      </c>
      <c r="B326" s="1" t="s">
        <v>2709</v>
      </c>
      <c r="C326" t="s">
        <v>8634</v>
      </c>
    </row>
    <row r="327" spans="1:3" ht="15.6" x14ac:dyDescent="0.3">
      <c r="A327" s="1" t="s">
        <v>2046</v>
      </c>
      <c r="B327" s="1" t="s">
        <v>2710</v>
      </c>
      <c r="C327" t="s">
        <v>8635</v>
      </c>
    </row>
    <row r="328" spans="1:3" ht="15.6" x14ac:dyDescent="0.3">
      <c r="A328" s="1" t="s">
        <v>2045</v>
      </c>
      <c r="B328" s="1" t="s">
        <v>2711</v>
      </c>
      <c r="C328" t="s">
        <v>7478</v>
      </c>
    </row>
    <row r="329" spans="1:3" ht="15.6" x14ac:dyDescent="0.3">
      <c r="A329" s="1" t="s">
        <v>2044</v>
      </c>
      <c r="B329" s="1" t="s">
        <v>2712</v>
      </c>
      <c r="C329" t="s">
        <v>7564</v>
      </c>
    </row>
    <row r="330" spans="1:3" ht="15.6" x14ac:dyDescent="0.3">
      <c r="A330" s="1" t="s">
        <v>2043</v>
      </c>
      <c r="B330" s="1" t="s">
        <v>2713</v>
      </c>
      <c r="C330" t="s">
        <v>8555</v>
      </c>
    </row>
    <row r="331" spans="1:3" ht="15.6" x14ac:dyDescent="0.3">
      <c r="A331" s="1" t="s">
        <v>2042</v>
      </c>
      <c r="B331" s="1" t="s">
        <v>2714</v>
      </c>
      <c r="C331" t="s">
        <v>8636</v>
      </c>
    </row>
    <row r="332" spans="1:3" ht="15.6" x14ac:dyDescent="0.3">
      <c r="A332" s="1" t="s">
        <v>2041</v>
      </c>
      <c r="B332" s="1" t="s">
        <v>2715</v>
      </c>
      <c r="C332" t="s">
        <v>8637</v>
      </c>
    </row>
    <row r="333" spans="1:3" ht="15.6" x14ac:dyDescent="0.3">
      <c r="A333" s="1" t="s">
        <v>2040</v>
      </c>
      <c r="B333" s="1" t="s">
        <v>2716</v>
      </c>
      <c r="C333" t="s">
        <v>8629</v>
      </c>
    </row>
    <row r="334" spans="1:3" ht="15.6" x14ac:dyDescent="0.3">
      <c r="A334" s="1" t="s">
        <v>2039</v>
      </c>
      <c r="B334" s="1" t="s">
        <v>2717</v>
      </c>
      <c r="C334" t="s">
        <v>8638</v>
      </c>
    </row>
    <row r="335" spans="1:3" ht="15.6" x14ac:dyDescent="0.3">
      <c r="A335" s="1" t="s">
        <v>2038</v>
      </c>
      <c r="B335" s="1" t="s">
        <v>2718</v>
      </c>
      <c r="C335" t="s">
        <v>8639</v>
      </c>
    </row>
    <row r="336" spans="1:3" ht="15.6" x14ac:dyDescent="0.3">
      <c r="A336" s="1" t="s">
        <v>2037</v>
      </c>
      <c r="B336" s="1" t="s">
        <v>2719</v>
      </c>
      <c r="C336" t="s">
        <v>8640</v>
      </c>
    </row>
    <row r="337" spans="1:3" ht="15.6" x14ac:dyDescent="0.3">
      <c r="A337" s="1" t="s">
        <v>2036</v>
      </c>
      <c r="B337" s="1" t="s">
        <v>2720</v>
      </c>
      <c r="C337" t="s">
        <v>8641</v>
      </c>
    </row>
    <row r="338" spans="1:3" ht="15.6" x14ac:dyDescent="0.3">
      <c r="A338" s="1" t="s">
        <v>2035</v>
      </c>
      <c r="B338" s="1" t="s">
        <v>2721</v>
      </c>
      <c r="C338" t="s">
        <v>8642</v>
      </c>
    </row>
    <row r="339" spans="1:3" ht="15.6" x14ac:dyDescent="0.3">
      <c r="A339" s="1" t="s">
        <v>2034</v>
      </c>
      <c r="B339" s="1" t="s">
        <v>2722</v>
      </c>
      <c r="C339" t="s">
        <v>8643</v>
      </c>
    </row>
    <row r="340" spans="1:3" ht="15.6" x14ac:dyDescent="0.3">
      <c r="A340" s="1" t="s">
        <v>2033</v>
      </c>
      <c r="B340" s="1" t="s">
        <v>2723</v>
      </c>
      <c r="C340" t="s">
        <v>8504</v>
      </c>
    </row>
    <row r="341" spans="1:3" ht="15.6" x14ac:dyDescent="0.3">
      <c r="A341" s="1" t="s">
        <v>2032</v>
      </c>
      <c r="B341" s="1" t="s">
        <v>2724</v>
      </c>
      <c r="C341" t="s">
        <v>8644</v>
      </c>
    </row>
    <row r="342" spans="1:3" ht="15.6" x14ac:dyDescent="0.3">
      <c r="A342" s="1" t="s">
        <v>2031</v>
      </c>
      <c r="B342" s="1" t="s">
        <v>2725</v>
      </c>
      <c r="C342" t="s">
        <v>8645</v>
      </c>
    </row>
    <row r="343" spans="1:3" ht="15.6" x14ac:dyDescent="0.3">
      <c r="A343" s="1" t="s">
        <v>2030</v>
      </c>
      <c r="B343" s="1" t="s">
        <v>2726</v>
      </c>
      <c r="C343" t="s">
        <v>8646</v>
      </c>
    </row>
    <row r="344" spans="1:3" ht="15.6" x14ac:dyDescent="0.3">
      <c r="A344" s="1" t="s">
        <v>2029</v>
      </c>
      <c r="B344" s="1" t="s">
        <v>2727</v>
      </c>
      <c r="C344" t="s">
        <v>8446</v>
      </c>
    </row>
    <row r="345" spans="1:3" ht="15.6" x14ac:dyDescent="0.3">
      <c r="A345" s="1" t="s">
        <v>2028</v>
      </c>
      <c r="B345" s="1" t="s">
        <v>2728</v>
      </c>
      <c r="C345" t="s">
        <v>7175</v>
      </c>
    </row>
    <row r="346" spans="1:3" ht="15.6" x14ac:dyDescent="0.3">
      <c r="A346" s="1" t="s">
        <v>2027</v>
      </c>
      <c r="B346" s="1" t="s">
        <v>2729</v>
      </c>
      <c r="C346" t="s">
        <v>8647</v>
      </c>
    </row>
    <row r="347" spans="1:3" ht="15.6" x14ac:dyDescent="0.3">
      <c r="A347" s="1" t="s">
        <v>2026</v>
      </c>
      <c r="B347" s="1" t="s">
        <v>2730</v>
      </c>
      <c r="C347" t="s">
        <v>8411</v>
      </c>
    </row>
    <row r="348" spans="1:3" ht="15.6" x14ac:dyDescent="0.3">
      <c r="A348" s="1" t="s">
        <v>2025</v>
      </c>
      <c r="B348" s="1" t="s">
        <v>2731</v>
      </c>
      <c r="C348" t="s">
        <v>8648</v>
      </c>
    </row>
    <row r="349" spans="1:3" ht="15.6" x14ac:dyDescent="0.3">
      <c r="A349" s="1" t="s">
        <v>2024</v>
      </c>
      <c r="B349" s="1" t="s">
        <v>2732</v>
      </c>
      <c r="C349" t="s">
        <v>8649</v>
      </c>
    </row>
    <row r="350" spans="1:3" ht="15.6" x14ac:dyDescent="0.3">
      <c r="A350" s="1" t="s">
        <v>2023</v>
      </c>
      <c r="B350" s="1" t="s">
        <v>2733</v>
      </c>
      <c r="C350" t="s">
        <v>8650</v>
      </c>
    </row>
    <row r="351" spans="1:3" ht="15.6" x14ac:dyDescent="0.3">
      <c r="A351" s="1" t="s">
        <v>2022</v>
      </c>
      <c r="B351" s="1" t="s">
        <v>2734</v>
      </c>
      <c r="C351" t="s">
        <v>8651</v>
      </c>
    </row>
    <row r="352" spans="1:3" ht="15.6" x14ac:dyDescent="0.3">
      <c r="A352" s="1" t="s">
        <v>2021</v>
      </c>
      <c r="B352" s="1" t="s">
        <v>2735</v>
      </c>
      <c r="C352" t="s">
        <v>8652</v>
      </c>
    </row>
    <row r="353" spans="1:3" ht="15.6" x14ac:dyDescent="0.3">
      <c r="A353" s="1" t="s">
        <v>2020</v>
      </c>
      <c r="B353" s="1" t="s">
        <v>2736</v>
      </c>
      <c r="C353" t="s">
        <v>8653</v>
      </c>
    </row>
    <row r="354" spans="1:3" ht="15.6" x14ac:dyDescent="0.3">
      <c r="A354" s="1" t="s">
        <v>2019</v>
      </c>
      <c r="B354" s="1" t="s">
        <v>2737</v>
      </c>
      <c r="C354" t="s">
        <v>8654</v>
      </c>
    </row>
    <row r="355" spans="1:3" ht="15.6" x14ac:dyDescent="0.3">
      <c r="A355" s="1" t="s">
        <v>2018</v>
      </c>
      <c r="B355" s="1" t="s">
        <v>2738</v>
      </c>
      <c r="C355" t="s">
        <v>8655</v>
      </c>
    </row>
    <row r="356" spans="1:3" ht="15.6" x14ac:dyDescent="0.3">
      <c r="A356" s="1" t="s">
        <v>2017</v>
      </c>
      <c r="B356" s="1" t="s">
        <v>2739</v>
      </c>
      <c r="C356" t="s">
        <v>8656</v>
      </c>
    </row>
    <row r="357" spans="1:3" ht="15.6" x14ac:dyDescent="0.3">
      <c r="A357" s="1" t="s">
        <v>2016</v>
      </c>
      <c r="B357" s="1" t="s">
        <v>2740</v>
      </c>
      <c r="C357" t="s">
        <v>8657</v>
      </c>
    </row>
    <row r="358" spans="1:3" ht="15.6" x14ac:dyDescent="0.3">
      <c r="A358" s="1" t="s">
        <v>2015</v>
      </c>
      <c r="B358" s="1" t="s">
        <v>2741</v>
      </c>
      <c r="C358" t="s">
        <v>7239</v>
      </c>
    </row>
    <row r="359" spans="1:3" ht="15.6" x14ac:dyDescent="0.3">
      <c r="A359" s="1" t="s">
        <v>2014</v>
      </c>
      <c r="B359" s="1" t="s">
        <v>2742</v>
      </c>
      <c r="C359" t="s">
        <v>8658</v>
      </c>
    </row>
    <row r="360" spans="1:3" ht="15.6" x14ac:dyDescent="0.3">
      <c r="A360" s="1" t="s">
        <v>2013</v>
      </c>
      <c r="B360" s="1" t="s">
        <v>2743</v>
      </c>
      <c r="C360" t="s">
        <v>8659</v>
      </c>
    </row>
    <row r="361" spans="1:3" ht="15.6" x14ac:dyDescent="0.3">
      <c r="A361" s="1" t="s">
        <v>2012</v>
      </c>
      <c r="B361" s="1" t="s">
        <v>2744</v>
      </c>
      <c r="C361" t="s">
        <v>8660</v>
      </c>
    </row>
    <row r="362" spans="1:3" ht="15.6" x14ac:dyDescent="0.3">
      <c r="A362" s="1" t="s">
        <v>2011</v>
      </c>
      <c r="B362" s="1" t="s">
        <v>2745</v>
      </c>
      <c r="C362" t="s">
        <v>8661</v>
      </c>
    </row>
    <row r="363" spans="1:3" ht="15.6" x14ac:dyDescent="0.3">
      <c r="A363" s="1" t="s">
        <v>2010</v>
      </c>
      <c r="B363" s="1" t="s">
        <v>2746</v>
      </c>
      <c r="C363" t="s">
        <v>8422</v>
      </c>
    </row>
    <row r="364" spans="1:3" ht="15.6" x14ac:dyDescent="0.3">
      <c r="A364" s="1" t="s">
        <v>2009</v>
      </c>
      <c r="B364" s="1" t="s">
        <v>2747</v>
      </c>
      <c r="C364" t="s">
        <v>8662</v>
      </c>
    </row>
    <row r="365" spans="1:3" ht="15.6" x14ac:dyDescent="0.3">
      <c r="A365" s="1" t="s">
        <v>2008</v>
      </c>
      <c r="B365" s="1" t="s">
        <v>2748</v>
      </c>
      <c r="C365" t="s">
        <v>8663</v>
      </c>
    </row>
    <row r="366" spans="1:3" ht="15.6" x14ac:dyDescent="0.3">
      <c r="A366" s="1" t="s">
        <v>2007</v>
      </c>
      <c r="B366" s="1" t="s">
        <v>2749</v>
      </c>
      <c r="C366" t="s">
        <v>8664</v>
      </c>
    </row>
    <row r="367" spans="1:3" ht="15.6" x14ac:dyDescent="0.3">
      <c r="A367" s="1" t="s">
        <v>2006</v>
      </c>
      <c r="B367" s="1" t="s">
        <v>2750</v>
      </c>
      <c r="C367" t="s">
        <v>8665</v>
      </c>
    </row>
    <row r="368" spans="1:3" ht="15.6" x14ac:dyDescent="0.3">
      <c r="A368" s="1" t="s">
        <v>2005</v>
      </c>
      <c r="B368" s="1" t="s">
        <v>2751</v>
      </c>
      <c r="C368" t="s">
        <v>8666</v>
      </c>
    </row>
    <row r="369" spans="1:3" ht="15.6" x14ac:dyDescent="0.3">
      <c r="A369" s="1" t="s">
        <v>2004</v>
      </c>
      <c r="B369" s="1" t="s">
        <v>2752</v>
      </c>
      <c r="C369" t="s">
        <v>8667</v>
      </c>
    </row>
    <row r="370" spans="1:3" ht="15.6" x14ac:dyDescent="0.3">
      <c r="A370" s="1" t="s">
        <v>2003</v>
      </c>
      <c r="B370" s="1" t="s">
        <v>2753</v>
      </c>
      <c r="C370" t="s">
        <v>8668</v>
      </c>
    </row>
    <row r="371" spans="1:3" ht="15.6" x14ac:dyDescent="0.3">
      <c r="A371" s="1" t="s">
        <v>2002</v>
      </c>
      <c r="B371" s="1" t="s">
        <v>2754</v>
      </c>
      <c r="C371" t="s">
        <v>8669</v>
      </c>
    </row>
    <row r="372" spans="1:3" ht="15.6" x14ac:dyDescent="0.3">
      <c r="A372" s="1" t="s">
        <v>2001</v>
      </c>
      <c r="B372" s="1" t="s">
        <v>2755</v>
      </c>
      <c r="C372" t="s">
        <v>8670</v>
      </c>
    </row>
    <row r="373" spans="1:3" ht="15.6" x14ac:dyDescent="0.3">
      <c r="A373" s="1" t="s">
        <v>2000</v>
      </c>
      <c r="B373" s="1" t="s">
        <v>2756</v>
      </c>
      <c r="C373" t="s">
        <v>6076</v>
      </c>
    </row>
    <row r="374" spans="1:3" ht="15.6" x14ac:dyDescent="0.3">
      <c r="A374" s="1" t="s">
        <v>1999</v>
      </c>
      <c r="B374" s="1" t="s">
        <v>2757</v>
      </c>
      <c r="C374" t="s">
        <v>8671</v>
      </c>
    </row>
    <row r="375" spans="1:3" ht="15.6" x14ac:dyDescent="0.3">
      <c r="A375" s="1" t="s">
        <v>1998</v>
      </c>
      <c r="B375" s="1" t="s">
        <v>2758</v>
      </c>
      <c r="C375" t="s">
        <v>8369</v>
      </c>
    </row>
    <row r="376" spans="1:3" ht="15.6" x14ac:dyDescent="0.3">
      <c r="A376" s="1" t="s">
        <v>1997</v>
      </c>
      <c r="B376" s="1" t="s">
        <v>2759</v>
      </c>
      <c r="C376" t="s">
        <v>8672</v>
      </c>
    </row>
    <row r="377" spans="1:3" ht="15.6" x14ac:dyDescent="0.3">
      <c r="A377" s="1" t="s">
        <v>1996</v>
      </c>
      <c r="B377" s="1" t="s">
        <v>2760</v>
      </c>
      <c r="C377" t="s">
        <v>8673</v>
      </c>
    </row>
    <row r="378" spans="1:3" ht="15.6" x14ac:dyDescent="0.3">
      <c r="A378" s="1" t="s">
        <v>1995</v>
      </c>
      <c r="B378" s="1" t="s">
        <v>2761</v>
      </c>
      <c r="C378" t="s">
        <v>8495</v>
      </c>
    </row>
    <row r="379" spans="1:3" ht="15.6" x14ac:dyDescent="0.3">
      <c r="A379" s="1" t="s">
        <v>1994</v>
      </c>
      <c r="B379" s="1" t="s">
        <v>2762</v>
      </c>
      <c r="C379" t="s">
        <v>8674</v>
      </c>
    </row>
    <row r="380" spans="1:3" ht="15.6" x14ac:dyDescent="0.3">
      <c r="A380" s="1" t="s">
        <v>1993</v>
      </c>
      <c r="B380" s="1" t="s">
        <v>2763</v>
      </c>
      <c r="C380" t="s">
        <v>8530</v>
      </c>
    </row>
    <row r="381" spans="1:3" ht="15.6" x14ac:dyDescent="0.3">
      <c r="A381" s="1" t="s">
        <v>1992</v>
      </c>
      <c r="B381" s="1" t="s">
        <v>2764</v>
      </c>
      <c r="C381" t="s">
        <v>8675</v>
      </c>
    </row>
    <row r="382" spans="1:3" ht="15.6" x14ac:dyDescent="0.3">
      <c r="A382" s="1" t="s">
        <v>1991</v>
      </c>
      <c r="B382" s="1" t="s">
        <v>2765</v>
      </c>
      <c r="C382" t="s">
        <v>8676</v>
      </c>
    </row>
    <row r="383" spans="1:3" ht="15.6" x14ac:dyDescent="0.3">
      <c r="A383" s="1" t="s">
        <v>1990</v>
      </c>
      <c r="B383" s="1" t="s">
        <v>2766</v>
      </c>
      <c r="C383" t="s">
        <v>5786</v>
      </c>
    </row>
    <row r="384" spans="1:3" ht="15.6" x14ac:dyDescent="0.3">
      <c r="A384" s="1" t="s">
        <v>1989</v>
      </c>
      <c r="B384" s="1" t="s">
        <v>2767</v>
      </c>
      <c r="C384" t="s">
        <v>8561</v>
      </c>
    </row>
    <row r="385" spans="1:3" ht="15.6" x14ac:dyDescent="0.3">
      <c r="A385" s="1" t="s">
        <v>1988</v>
      </c>
      <c r="B385" s="1" t="s">
        <v>2768</v>
      </c>
      <c r="C385" t="s">
        <v>8677</v>
      </c>
    </row>
    <row r="386" spans="1:3" ht="15.6" x14ac:dyDescent="0.3">
      <c r="A386" s="1" t="s">
        <v>1987</v>
      </c>
      <c r="B386" s="1" t="s">
        <v>2769</v>
      </c>
      <c r="C386" t="s">
        <v>8678</v>
      </c>
    </row>
    <row r="387" spans="1:3" ht="15.6" x14ac:dyDescent="0.3">
      <c r="A387" s="1" t="s">
        <v>1986</v>
      </c>
      <c r="B387" s="1" t="s">
        <v>2770</v>
      </c>
      <c r="C387" t="s">
        <v>8679</v>
      </c>
    </row>
    <row r="388" spans="1:3" ht="15.6" x14ac:dyDescent="0.3">
      <c r="A388" s="1" t="s">
        <v>1985</v>
      </c>
      <c r="B388" s="1" t="s">
        <v>2771</v>
      </c>
      <c r="C388" t="s">
        <v>8680</v>
      </c>
    </row>
    <row r="389" spans="1:3" ht="15.6" x14ac:dyDescent="0.3">
      <c r="A389" s="1" t="s">
        <v>1984</v>
      </c>
      <c r="B389" s="1" t="s">
        <v>2772</v>
      </c>
      <c r="C389" t="s">
        <v>8681</v>
      </c>
    </row>
    <row r="390" spans="1:3" ht="15.6" x14ac:dyDescent="0.3">
      <c r="A390" s="1" t="s">
        <v>1983</v>
      </c>
      <c r="B390" s="1" t="s">
        <v>2773</v>
      </c>
      <c r="C390" t="s">
        <v>8622</v>
      </c>
    </row>
    <row r="391" spans="1:3" ht="15.6" x14ac:dyDescent="0.3">
      <c r="A391" s="1" t="s">
        <v>1982</v>
      </c>
      <c r="B391" s="1" t="s">
        <v>2774</v>
      </c>
      <c r="C391" t="s">
        <v>8682</v>
      </c>
    </row>
    <row r="392" spans="1:3" ht="15.6" x14ac:dyDescent="0.3">
      <c r="A392" s="1" t="s">
        <v>1981</v>
      </c>
      <c r="B392" s="1" t="s">
        <v>2775</v>
      </c>
      <c r="C392" t="s">
        <v>8683</v>
      </c>
    </row>
    <row r="393" spans="1:3" ht="15.6" x14ac:dyDescent="0.3">
      <c r="A393" s="1" t="s">
        <v>1980</v>
      </c>
      <c r="B393" s="1" t="s">
        <v>2776</v>
      </c>
      <c r="C393" t="s">
        <v>5604</v>
      </c>
    </row>
    <row r="394" spans="1:3" ht="15.6" x14ac:dyDescent="0.3">
      <c r="A394" s="1" t="s">
        <v>1979</v>
      </c>
      <c r="B394" s="1" t="s">
        <v>2777</v>
      </c>
      <c r="C394" t="s">
        <v>8684</v>
      </c>
    </row>
    <row r="395" spans="1:3" ht="15.6" x14ac:dyDescent="0.3">
      <c r="A395" s="1" t="s">
        <v>1978</v>
      </c>
      <c r="B395" s="1" t="s">
        <v>2778</v>
      </c>
      <c r="C395" t="s">
        <v>8685</v>
      </c>
    </row>
    <row r="396" spans="1:3" ht="15.6" x14ac:dyDescent="0.3">
      <c r="A396" s="1" t="s">
        <v>1977</v>
      </c>
      <c r="B396" s="1" t="s">
        <v>2779</v>
      </c>
      <c r="C396" t="s">
        <v>8686</v>
      </c>
    </row>
    <row r="397" spans="1:3" ht="15.6" x14ac:dyDescent="0.3">
      <c r="A397" s="1" t="s">
        <v>1976</v>
      </c>
      <c r="B397" s="1" t="s">
        <v>2780</v>
      </c>
      <c r="C397" t="s">
        <v>8687</v>
      </c>
    </row>
    <row r="398" spans="1:3" ht="15.6" x14ac:dyDescent="0.3">
      <c r="A398" s="1" t="s">
        <v>1975</v>
      </c>
      <c r="B398" s="1" t="s">
        <v>2781</v>
      </c>
      <c r="C398" t="s">
        <v>8688</v>
      </c>
    </row>
    <row r="399" spans="1:3" ht="15.6" x14ac:dyDescent="0.3">
      <c r="A399" s="1" t="s">
        <v>1974</v>
      </c>
      <c r="B399" s="1" t="s">
        <v>2782</v>
      </c>
      <c r="C399" t="s">
        <v>8689</v>
      </c>
    </row>
    <row r="400" spans="1:3" ht="15.6" x14ac:dyDescent="0.3">
      <c r="A400" s="1" t="s">
        <v>1973</v>
      </c>
      <c r="B400" s="1" t="s">
        <v>2783</v>
      </c>
      <c r="C400" t="s">
        <v>8440</v>
      </c>
    </row>
    <row r="401" spans="1:3" ht="15.6" x14ac:dyDescent="0.3">
      <c r="A401" s="1" t="s">
        <v>1972</v>
      </c>
      <c r="B401" s="1" t="s">
        <v>2784</v>
      </c>
      <c r="C401" t="s">
        <v>8690</v>
      </c>
    </row>
    <row r="402" spans="1:3" ht="15.6" x14ac:dyDescent="0.3">
      <c r="A402" s="1" t="s">
        <v>1971</v>
      </c>
      <c r="B402" s="1" t="s">
        <v>2785</v>
      </c>
      <c r="C402" t="s">
        <v>8691</v>
      </c>
    </row>
    <row r="403" spans="1:3" ht="15.6" x14ac:dyDescent="0.3">
      <c r="A403" s="1" t="s">
        <v>1970</v>
      </c>
      <c r="B403" s="1" t="s">
        <v>2786</v>
      </c>
      <c r="C403" t="s">
        <v>8692</v>
      </c>
    </row>
    <row r="404" spans="1:3" ht="15.6" x14ac:dyDescent="0.3">
      <c r="A404" s="1" t="s">
        <v>1969</v>
      </c>
      <c r="B404" s="1" t="s">
        <v>2787</v>
      </c>
      <c r="C404" t="s">
        <v>8693</v>
      </c>
    </row>
    <row r="405" spans="1:3" ht="15.6" x14ac:dyDescent="0.3">
      <c r="A405" s="1" t="s">
        <v>1968</v>
      </c>
      <c r="B405" s="1" t="s">
        <v>2788</v>
      </c>
      <c r="C405" t="s">
        <v>8694</v>
      </c>
    </row>
    <row r="406" spans="1:3" ht="15.6" x14ac:dyDescent="0.3">
      <c r="A406" s="1" t="s">
        <v>1967</v>
      </c>
      <c r="B406" s="1" t="s">
        <v>2789</v>
      </c>
      <c r="C406" t="s">
        <v>8695</v>
      </c>
    </row>
    <row r="407" spans="1:3" ht="15.6" x14ac:dyDescent="0.3">
      <c r="A407" s="1" t="s">
        <v>1966</v>
      </c>
      <c r="B407" s="1" t="s">
        <v>2790</v>
      </c>
      <c r="C407" t="s">
        <v>8696</v>
      </c>
    </row>
    <row r="408" spans="1:3" ht="15.6" x14ac:dyDescent="0.3">
      <c r="A408" s="1" t="s">
        <v>1965</v>
      </c>
      <c r="B408" s="1" t="s">
        <v>2791</v>
      </c>
      <c r="C408" t="s">
        <v>8697</v>
      </c>
    </row>
    <row r="409" spans="1:3" ht="15.6" x14ac:dyDescent="0.3">
      <c r="A409" s="1" t="s">
        <v>1964</v>
      </c>
      <c r="B409" s="1" t="s">
        <v>2792</v>
      </c>
      <c r="C409" t="s">
        <v>8698</v>
      </c>
    </row>
    <row r="410" spans="1:3" ht="15.6" x14ac:dyDescent="0.3">
      <c r="A410" s="1" t="s">
        <v>1963</v>
      </c>
      <c r="B410" s="1" t="s">
        <v>2793</v>
      </c>
      <c r="C410" t="s">
        <v>8699</v>
      </c>
    </row>
    <row r="411" spans="1:3" ht="15.6" x14ac:dyDescent="0.3">
      <c r="A411" s="1" t="s">
        <v>1962</v>
      </c>
      <c r="B411" s="1" t="s">
        <v>2794</v>
      </c>
      <c r="C411" t="s">
        <v>8700</v>
      </c>
    </row>
    <row r="412" spans="1:3" ht="15.6" x14ac:dyDescent="0.3">
      <c r="A412" s="1" t="s">
        <v>1961</v>
      </c>
      <c r="B412" s="1" t="s">
        <v>2795</v>
      </c>
      <c r="C412" t="s">
        <v>8701</v>
      </c>
    </row>
    <row r="413" spans="1:3" ht="15.6" x14ac:dyDescent="0.3">
      <c r="A413" s="1" t="s">
        <v>1960</v>
      </c>
      <c r="B413" s="1" t="s">
        <v>2796</v>
      </c>
      <c r="C413" t="s">
        <v>8702</v>
      </c>
    </row>
    <row r="414" spans="1:3" ht="15.6" x14ac:dyDescent="0.3">
      <c r="A414" s="1" t="s">
        <v>1959</v>
      </c>
      <c r="B414" s="1" t="s">
        <v>2797</v>
      </c>
      <c r="C414" t="s">
        <v>8703</v>
      </c>
    </row>
    <row r="415" spans="1:3" ht="15.6" x14ac:dyDescent="0.3">
      <c r="A415" s="1" t="s">
        <v>1958</v>
      </c>
      <c r="B415" s="1" t="s">
        <v>2798</v>
      </c>
      <c r="C415" t="s">
        <v>8704</v>
      </c>
    </row>
    <row r="416" spans="1:3" ht="15.6" x14ac:dyDescent="0.3">
      <c r="A416" s="1" t="s">
        <v>1957</v>
      </c>
      <c r="B416" s="1" t="s">
        <v>2799</v>
      </c>
      <c r="C416" t="s">
        <v>8705</v>
      </c>
    </row>
    <row r="417" spans="1:3" ht="15.6" x14ac:dyDescent="0.3">
      <c r="A417" s="1" t="s">
        <v>1956</v>
      </c>
      <c r="B417" s="1" t="s">
        <v>2800</v>
      </c>
      <c r="C417" t="s">
        <v>5786</v>
      </c>
    </row>
    <row r="418" spans="1:3" ht="15.6" x14ac:dyDescent="0.3">
      <c r="A418" s="1" t="s">
        <v>1955</v>
      </c>
      <c r="B418" s="1" t="s">
        <v>2801</v>
      </c>
      <c r="C418" t="s">
        <v>8706</v>
      </c>
    </row>
    <row r="419" spans="1:3" ht="15.6" x14ac:dyDescent="0.3">
      <c r="A419" s="1" t="s">
        <v>1954</v>
      </c>
      <c r="B419" s="1" t="s">
        <v>2802</v>
      </c>
      <c r="C419" t="s">
        <v>8647</v>
      </c>
    </row>
    <row r="420" spans="1:3" ht="15.6" x14ac:dyDescent="0.3">
      <c r="A420" s="1" t="s">
        <v>1953</v>
      </c>
      <c r="B420" s="1" t="s">
        <v>2803</v>
      </c>
      <c r="C420" t="s">
        <v>8707</v>
      </c>
    </row>
    <row r="421" spans="1:3" ht="15.6" x14ac:dyDescent="0.3">
      <c r="A421" s="1" t="s">
        <v>1952</v>
      </c>
      <c r="B421" s="1" t="s">
        <v>2804</v>
      </c>
      <c r="C421" t="s">
        <v>8708</v>
      </c>
    </row>
    <row r="422" spans="1:3" ht="15.6" x14ac:dyDescent="0.3">
      <c r="A422" s="1" t="s">
        <v>1951</v>
      </c>
      <c r="B422" s="1" t="s">
        <v>2805</v>
      </c>
      <c r="C422" t="s">
        <v>8709</v>
      </c>
    </row>
    <row r="423" spans="1:3" ht="15.6" x14ac:dyDescent="0.3">
      <c r="A423" s="1" t="s">
        <v>1950</v>
      </c>
      <c r="B423" s="1" t="s">
        <v>2806</v>
      </c>
      <c r="C423" t="s">
        <v>8710</v>
      </c>
    </row>
    <row r="424" spans="1:3" ht="15.6" x14ac:dyDescent="0.3">
      <c r="A424" s="1" t="s">
        <v>1949</v>
      </c>
      <c r="B424" s="1" t="s">
        <v>2807</v>
      </c>
      <c r="C424" t="s">
        <v>8711</v>
      </c>
    </row>
    <row r="425" spans="1:3" ht="15.6" x14ac:dyDescent="0.3">
      <c r="A425" s="1" t="s">
        <v>1948</v>
      </c>
      <c r="B425" s="1" t="s">
        <v>2808</v>
      </c>
      <c r="C425" t="s">
        <v>8712</v>
      </c>
    </row>
    <row r="426" spans="1:3" ht="15.6" x14ac:dyDescent="0.3">
      <c r="A426" s="1" t="s">
        <v>1947</v>
      </c>
      <c r="B426" s="1" t="s">
        <v>2809</v>
      </c>
      <c r="C426" t="s">
        <v>8704</v>
      </c>
    </row>
    <row r="427" spans="1:3" ht="15.6" x14ac:dyDescent="0.3">
      <c r="A427" s="1" t="s">
        <v>1946</v>
      </c>
      <c r="B427" s="1" t="s">
        <v>2810</v>
      </c>
      <c r="C427" t="s">
        <v>8539</v>
      </c>
    </row>
    <row r="428" spans="1:3" ht="15.6" x14ac:dyDescent="0.3">
      <c r="A428" s="1" t="s">
        <v>1945</v>
      </c>
      <c r="B428" s="1" t="s">
        <v>2811</v>
      </c>
      <c r="C428" t="s">
        <v>8713</v>
      </c>
    </row>
    <row r="429" spans="1:3" ht="15.6" x14ac:dyDescent="0.3">
      <c r="A429" s="1" t="s">
        <v>1944</v>
      </c>
      <c r="B429" s="1" t="s">
        <v>2812</v>
      </c>
      <c r="C429" t="s">
        <v>8714</v>
      </c>
    </row>
    <row r="430" spans="1:3" ht="15.6" x14ac:dyDescent="0.3">
      <c r="A430" s="1" t="s">
        <v>1943</v>
      </c>
      <c r="B430" s="1" t="s">
        <v>2813</v>
      </c>
      <c r="C430" t="s">
        <v>8433</v>
      </c>
    </row>
    <row r="431" spans="1:3" ht="15.6" x14ac:dyDescent="0.3">
      <c r="A431" s="1" t="s">
        <v>1942</v>
      </c>
      <c r="B431" s="1" t="s">
        <v>2814</v>
      </c>
      <c r="C431" t="s">
        <v>8715</v>
      </c>
    </row>
    <row r="432" spans="1:3" ht="15.6" x14ac:dyDescent="0.3">
      <c r="A432" s="1" t="s">
        <v>1941</v>
      </c>
      <c r="B432" s="1" t="s">
        <v>2815</v>
      </c>
      <c r="C432" t="s">
        <v>8716</v>
      </c>
    </row>
    <row r="433" spans="1:3" ht="15.6" x14ac:dyDescent="0.3">
      <c r="A433" s="1" t="s">
        <v>1940</v>
      </c>
      <c r="B433" s="1" t="s">
        <v>2816</v>
      </c>
      <c r="C433" t="s">
        <v>8717</v>
      </c>
    </row>
    <row r="434" spans="1:3" ht="15.6" x14ac:dyDescent="0.3">
      <c r="A434" s="1" t="s">
        <v>1939</v>
      </c>
      <c r="B434" s="1" t="s">
        <v>2817</v>
      </c>
      <c r="C434" t="s">
        <v>8697</v>
      </c>
    </row>
    <row r="435" spans="1:3" ht="15.6" x14ac:dyDescent="0.3">
      <c r="A435" s="1" t="s">
        <v>1938</v>
      </c>
      <c r="B435" s="1" t="s">
        <v>2818</v>
      </c>
      <c r="C435" t="s">
        <v>8440</v>
      </c>
    </row>
    <row r="436" spans="1:3" ht="15.6" x14ac:dyDescent="0.3">
      <c r="A436" s="1" t="s">
        <v>1937</v>
      </c>
      <c r="B436" s="1" t="s">
        <v>2819</v>
      </c>
      <c r="C436" t="s">
        <v>8718</v>
      </c>
    </row>
    <row r="437" spans="1:3" ht="15.6" x14ac:dyDescent="0.3">
      <c r="A437" s="1" t="s">
        <v>1936</v>
      </c>
      <c r="B437" s="1" t="s">
        <v>2820</v>
      </c>
      <c r="C437" t="s">
        <v>8719</v>
      </c>
    </row>
    <row r="438" spans="1:3" ht="15.6" x14ac:dyDescent="0.3">
      <c r="A438" s="1" t="s">
        <v>1935</v>
      </c>
      <c r="B438" s="1" t="s">
        <v>2821</v>
      </c>
      <c r="C438" t="s">
        <v>8720</v>
      </c>
    </row>
    <row r="439" spans="1:3" ht="15.6" x14ac:dyDescent="0.3">
      <c r="A439" s="1" t="s">
        <v>1934</v>
      </c>
      <c r="B439" s="1" t="s">
        <v>2822</v>
      </c>
      <c r="C439" t="s">
        <v>8664</v>
      </c>
    </row>
    <row r="440" spans="1:3" ht="15.6" x14ac:dyDescent="0.3">
      <c r="A440" s="1" t="s">
        <v>1933</v>
      </c>
      <c r="B440" s="1" t="s">
        <v>2823</v>
      </c>
      <c r="C440" t="s">
        <v>8721</v>
      </c>
    </row>
    <row r="441" spans="1:3" ht="15.6" x14ac:dyDescent="0.3">
      <c r="A441" s="1" t="s">
        <v>1932</v>
      </c>
      <c r="B441" s="1" t="s">
        <v>2824</v>
      </c>
      <c r="C441" t="s">
        <v>8722</v>
      </c>
    </row>
    <row r="442" spans="1:3" ht="15.6" x14ac:dyDescent="0.3">
      <c r="A442" s="1" t="s">
        <v>1931</v>
      </c>
      <c r="B442" s="1" t="s">
        <v>2825</v>
      </c>
      <c r="C442" t="s">
        <v>8723</v>
      </c>
    </row>
    <row r="443" spans="1:3" ht="15.6" x14ac:dyDescent="0.3">
      <c r="A443" s="1" t="s">
        <v>1930</v>
      </c>
      <c r="B443" s="1" t="s">
        <v>2826</v>
      </c>
      <c r="C443" t="s">
        <v>8724</v>
      </c>
    </row>
    <row r="444" spans="1:3" ht="15.6" x14ac:dyDescent="0.3">
      <c r="A444" s="1" t="s">
        <v>1929</v>
      </c>
      <c r="B444" s="1" t="s">
        <v>2827</v>
      </c>
      <c r="C444" t="s">
        <v>8725</v>
      </c>
    </row>
    <row r="445" spans="1:3" ht="15.6" x14ac:dyDescent="0.3">
      <c r="A445" s="1" t="s">
        <v>1928</v>
      </c>
      <c r="B445" s="1" t="s">
        <v>2828</v>
      </c>
      <c r="C445" t="s">
        <v>8726</v>
      </c>
    </row>
    <row r="446" spans="1:3" ht="15.6" x14ac:dyDescent="0.3">
      <c r="A446" s="1" t="s">
        <v>1927</v>
      </c>
      <c r="B446" s="1" t="s">
        <v>2829</v>
      </c>
      <c r="C446" t="s">
        <v>8727</v>
      </c>
    </row>
    <row r="447" spans="1:3" ht="15.6" x14ac:dyDescent="0.3">
      <c r="A447" s="1" t="s">
        <v>1926</v>
      </c>
      <c r="B447" s="1" t="s">
        <v>2830</v>
      </c>
      <c r="C447" t="s">
        <v>7564</v>
      </c>
    </row>
    <row r="448" spans="1:3" ht="15.6" x14ac:dyDescent="0.3">
      <c r="A448" s="1" t="s">
        <v>1925</v>
      </c>
      <c r="B448" s="1" t="s">
        <v>2831</v>
      </c>
      <c r="C448" t="s">
        <v>8728</v>
      </c>
    </row>
    <row r="449" spans="1:3" ht="15.6" x14ac:dyDescent="0.3">
      <c r="A449" s="1" t="s">
        <v>1924</v>
      </c>
      <c r="B449" s="1" t="s">
        <v>2832</v>
      </c>
      <c r="C449" t="s">
        <v>8729</v>
      </c>
    </row>
    <row r="450" spans="1:3" ht="15.6" x14ac:dyDescent="0.3">
      <c r="A450" s="1" t="s">
        <v>1923</v>
      </c>
      <c r="B450" s="1" t="s">
        <v>2833</v>
      </c>
      <c r="C450" t="s">
        <v>8730</v>
      </c>
    </row>
    <row r="451" spans="1:3" ht="15.6" x14ac:dyDescent="0.3">
      <c r="A451" s="1" t="s">
        <v>1922</v>
      </c>
      <c r="B451" s="1" t="s">
        <v>2834</v>
      </c>
      <c r="C451" t="s">
        <v>8731</v>
      </c>
    </row>
    <row r="452" spans="1:3" ht="15.6" x14ac:dyDescent="0.3">
      <c r="A452" s="1" t="s">
        <v>1921</v>
      </c>
      <c r="B452" s="1" t="s">
        <v>2835</v>
      </c>
      <c r="C452" t="s">
        <v>8732</v>
      </c>
    </row>
    <row r="453" spans="1:3" ht="15.6" x14ac:dyDescent="0.3">
      <c r="A453" s="1" t="s">
        <v>1920</v>
      </c>
      <c r="B453" s="1" t="s">
        <v>2836</v>
      </c>
      <c r="C453" t="s">
        <v>8733</v>
      </c>
    </row>
    <row r="454" spans="1:3" ht="15.6" x14ac:dyDescent="0.3">
      <c r="A454" s="1" t="s">
        <v>1919</v>
      </c>
      <c r="B454" s="1" t="s">
        <v>2837</v>
      </c>
      <c r="C454" t="s">
        <v>8734</v>
      </c>
    </row>
    <row r="455" spans="1:3" ht="15.6" x14ac:dyDescent="0.3">
      <c r="A455" s="1" t="s">
        <v>1918</v>
      </c>
      <c r="B455" s="1" t="s">
        <v>2838</v>
      </c>
      <c r="C455" t="s">
        <v>8476</v>
      </c>
    </row>
    <row r="456" spans="1:3" ht="15.6" x14ac:dyDescent="0.3">
      <c r="A456" s="1" t="s">
        <v>1917</v>
      </c>
      <c r="B456" s="1" t="s">
        <v>2839</v>
      </c>
      <c r="C456" t="s">
        <v>5786</v>
      </c>
    </row>
    <row r="457" spans="1:3" ht="15.6" x14ac:dyDescent="0.3">
      <c r="A457" s="1" t="s">
        <v>1916</v>
      </c>
      <c r="B457" s="1" t="s">
        <v>2840</v>
      </c>
      <c r="C457" t="s">
        <v>5176</v>
      </c>
    </row>
    <row r="458" spans="1:3" ht="15.6" x14ac:dyDescent="0.3">
      <c r="A458" s="1" t="s">
        <v>1915</v>
      </c>
      <c r="B458" s="1" t="s">
        <v>2841</v>
      </c>
      <c r="C458" t="s">
        <v>4855</v>
      </c>
    </row>
    <row r="459" spans="1:3" ht="15.6" x14ac:dyDescent="0.3">
      <c r="A459" s="1" t="s">
        <v>1914</v>
      </c>
      <c r="B459" s="1" t="s">
        <v>2842</v>
      </c>
      <c r="C459" t="s">
        <v>8735</v>
      </c>
    </row>
    <row r="460" spans="1:3" ht="15.6" x14ac:dyDescent="0.3">
      <c r="A460" s="1" t="s">
        <v>1913</v>
      </c>
      <c r="B460" s="1" t="s">
        <v>2843</v>
      </c>
      <c r="C460" t="s">
        <v>8736</v>
      </c>
    </row>
    <row r="461" spans="1:3" ht="15.6" x14ac:dyDescent="0.3">
      <c r="A461" s="1" t="s">
        <v>1912</v>
      </c>
      <c r="B461" s="1" t="s">
        <v>2844</v>
      </c>
      <c r="C461" t="s">
        <v>8737</v>
      </c>
    </row>
    <row r="462" spans="1:3" ht="15.6" x14ac:dyDescent="0.3">
      <c r="A462" s="1" t="s">
        <v>1911</v>
      </c>
      <c r="B462" s="1" t="s">
        <v>2845</v>
      </c>
      <c r="C462" t="s">
        <v>8738</v>
      </c>
    </row>
    <row r="463" spans="1:3" ht="15.6" x14ac:dyDescent="0.3">
      <c r="A463" s="1" t="s">
        <v>1910</v>
      </c>
      <c r="B463" s="1" t="s">
        <v>2846</v>
      </c>
      <c r="C463" t="s">
        <v>6985</v>
      </c>
    </row>
    <row r="464" spans="1:3" ht="15.6" x14ac:dyDescent="0.3">
      <c r="A464" s="1" t="s">
        <v>1909</v>
      </c>
      <c r="B464" s="1" t="s">
        <v>2847</v>
      </c>
      <c r="C464" t="s">
        <v>8739</v>
      </c>
    </row>
    <row r="465" spans="1:3" ht="15.6" x14ac:dyDescent="0.3">
      <c r="A465" s="1" t="s">
        <v>1908</v>
      </c>
      <c r="B465" s="1" t="s">
        <v>2848</v>
      </c>
      <c r="C465" t="s">
        <v>8740</v>
      </c>
    </row>
    <row r="466" spans="1:3" ht="15.6" x14ac:dyDescent="0.3">
      <c r="A466" s="1" t="s">
        <v>1907</v>
      </c>
      <c r="B466" s="1" t="s">
        <v>2849</v>
      </c>
      <c r="C466" t="s">
        <v>8677</v>
      </c>
    </row>
    <row r="467" spans="1:3" ht="15.6" x14ac:dyDescent="0.3">
      <c r="A467" s="1" t="s">
        <v>1906</v>
      </c>
      <c r="B467" s="1" t="s">
        <v>2850</v>
      </c>
      <c r="C467" t="s">
        <v>8741</v>
      </c>
    </row>
    <row r="468" spans="1:3" ht="15.6" x14ac:dyDescent="0.3">
      <c r="A468" s="1" t="s">
        <v>1905</v>
      </c>
      <c r="B468" s="1" t="s">
        <v>2851</v>
      </c>
      <c r="C468" t="s">
        <v>8742</v>
      </c>
    </row>
    <row r="469" spans="1:3" ht="15.6" x14ac:dyDescent="0.3">
      <c r="A469" s="1" t="s">
        <v>1904</v>
      </c>
      <c r="B469" s="1" t="s">
        <v>2852</v>
      </c>
      <c r="C469" t="s">
        <v>8743</v>
      </c>
    </row>
    <row r="470" spans="1:3" ht="15.6" x14ac:dyDescent="0.3">
      <c r="A470" s="1" t="s">
        <v>1903</v>
      </c>
      <c r="B470" s="1" t="s">
        <v>2853</v>
      </c>
      <c r="C470" t="s">
        <v>8744</v>
      </c>
    </row>
    <row r="471" spans="1:3" ht="15.6" x14ac:dyDescent="0.3">
      <c r="A471" s="1" t="s">
        <v>1902</v>
      </c>
      <c r="B471" s="1" t="s">
        <v>2854</v>
      </c>
      <c r="C471" t="s">
        <v>8745</v>
      </c>
    </row>
    <row r="472" spans="1:3" ht="15.6" x14ac:dyDescent="0.3">
      <c r="A472" s="1" t="s">
        <v>1901</v>
      </c>
      <c r="B472" s="1" t="s">
        <v>2855</v>
      </c>
      <c r="C472" t="s">
        <v>8746</v>
      </c>
    </row>
    <row r="473" spans="1:3" ht="15.6" x14ac:dyDescent="0.3">
      <c r="A473" s="1" t="s">
        <v>1900</v>
      </c>
      <c r="B473" s="1" t="s">
        <v>2856</v>
      </c>
      <c r="C473" t="s">
        <v>8555</v>
      </c>
    </row>
    <row r="474" spans="1:3" ht="15.6" x14ac:dyDescent="0.3">
      <c r="A474" s="1" t="s">
        <v>1899</v>
      </c>
      <c r="B474" s="1" t="s">
        <v>2857</v>
      </c>
      <c r="C474" t="s">
        <v>8747</v>
      </c>
    </row>
    <row r="475" spans="1:3" ht="15.6" x14ac:dyDescent="0.3">
      <c r="A475" s="1" t="s">
        <v>1898</v>
      </c>
      <c r="B475" s="1" t="s">
        <v>2858</v>
      </c>
      <c r="C475" t="s">
        <v>8370</v>
      </c>
    </row>
    <row r="476" spans="1:3" ht="15.6" x14ac:dyDescent="0.3">
      <c r="A476" s="1" t="s">
        <v>1897</v>
      </c>
      <c r="B476" s="1" t="s">
        <v>2859</v>
      </c>
      <c r="C476" t="s">
        <v>8748</v>
      </c>
    </row>
    <row r="477" spans="1:3" ht="15.6" x14ac:dyDescent="0.3">
      <c r="A477" s="1" t="s">
        <v>1895</v>
      </c>
      <c r="B477" s="1" t="s">
        <v>2860</v>
      </c>
      <c r="C477" t="s">
        <v>8749</v>
      </c>
    </row>
    <row r="478" spans="1:3" ht="15.6" x14ac:dyDescent="0.3">
      <c r="A478" s="1" t="s">
        <v>1894</v>
      </c>
      <c r="B478" s="1" t="s">
        <v>2861</v>
      </c>
      <c r="C478" t="s">
        <v>8750</v>
      </c>
    </row>
    <row r="479" spans="1:3" ht="15.6" x14ac:dyDescent="0.3">
      <c r="A479" s="1" t="s">
        <v>1893</v>
      </c>
      <c r="B479" s="1" t="s">
        <v>2862</v>
      </c>
      <c r="C479" t="s">
        <v>8751</v>
      </c>
    </row>
    <row r="480" spans="1:3" ht="15.6" x14ac:dyDescent="0.3">
      <c r="A480" s="1" t="s">
        <v>1892</v>
      </c>
      <c r="B480" s="1" t="s">
        <v>2863</v>
      </c>
      <c r="C480" t="s">
        <v>8752</v>
      </c>
    </row>
    <row r="481" spans="1:3" ht="15.6" x14ac:dyDescent="0.3">
      <c r="A481" s="1" t="s">
        <v>1891</v>
      </c>
      <c r="B481" s="1" t="s">
        <v>2864</v>
      </c>
      <c r="C481" t="s">
        <v>8753</v>
      </c>
    </row>
    <row r="482" spans="1:3" ht="15.6" x14ac:dyDescent="0.3">
      <c r="A482" s="1" t="s">
        <v>1890</v>
      </c>
      <c r="B482" s="1" t="s">
        <v>2865</v>
      </c>
      <c r="C482" t="s">
        <v>8520</v>
      </c>
    </row>
    <row r="483" spans="1:3" ht="15.6" x14ac:dyDescent="0.3">
      <c r="A483" s="1" t="s">
        <v>1889</v>
      </c>
      <c r="B483" s="1" t="s">
        <v>2866</v>
      </c>
      <c r="C483" t="s">
        <v>8754</v>
      </c>
    </row>
    <row r="484" spans="1:3" ht="15.6" x14ac:dyDescent="0.3">
      <c r="A484" s="1" t="s">
        <v>1888</v>
      </c>
      <c r="B484" s="1" t="s">
        <v>2867</v>
      </c>
      <c r="C484" t="s">
        <v>8755</v>
      </c>
    </row>
    <row r="485" spans="1:3" ht="15.6" x14ac:dyDescent="0.3">
      <c r="A485" s="1" t="s">
        <v>1887</v>
      </c>
      <c r="B485" s="1" t="s">
        <v>2868</v>
      </c>
      <c r="C485" t="s">
        <v>8756</v>
      </c>
    </row>
    <row r="486" spans="1:3" ht="15.6" x14ac:dyDescent="0.3">
      <c r="A486" s="1" t="s">
        <v>1886</v>
      </c>
      <c r="B486" s="1" t="s">
        <v>2869</v>
      </c>
      <c r="C486" t="s">
        <v>8497</v>
      </c>
    </row>
    <row r="487" spans="1:3" ht="15.6" x14ac:dyDescent="0.3">
      <c r="A487" s="1" t="s">
        <v>1885</v>
      </c>
      <c r="B487" s="1" t="s">
        <v>2870</v>
      </c>
      <c r="C487" t="s">
        <v>8425</v>
      </c>
    </row>
    <row r="488" spans="1:3" ht="15.6" x14ac:dyDescent="0.3">
      <c r="A488" s="1" t="s">
        <v>1884</v>
      </c>
      <c r="B488" s="1" t="s">
        <v>2871</v>
      </c>
      <c r="C488" t="s">
        <v>8757</v>
      </c>
    </row>
    <row r="489" spans="1:3" ht="15.6" x14ac:dyDescent="0.3">
      <c r="A489" s="1" t="s">
        <v>1883</v>
      </c>
      <c r="B489" s="1" t="s">
        <v>2872</v>
      </c>
      <c r="C489" t="s">
        <v>8758</v>
      </c>
    </row>
    <row r="490" spans="1:3" ht="15.6" x14ac:dyDescent="0.3">
      <c r="A490" s="1" t="s">
        <v>1882</v>
      </c>
      <c r="B490" s="1" t="s">
        <v>2873</v>
      </c>
      <c r="C490" t="s">
        <v>8477</v>
      </c>
    </row>
    <row r="491" spans="1:3" ht="15.6" x14ac:dyDescent="0.3">
      <c r="A491" s="1" t="s">
        <v>1881</v>
      </c>
      <c r="B491" s="1" t="s">
        <v>2874</v>
      </c>
      <c r="C491" t="s">
        <v>5786</v>
      </c>
    </row>
    <row r="492" spans="1:3" ht="15.6" x14ac:dyDescent="0.3">
      <c r="A492" s="1" t="s">
        <v>1880</v>
      </c>
      <c r="B492" s="1" t="s">
        <v>2875</v>
      </c>
      <c r="C492" t="s">
        <v>8759</v>
      </c>
    </row>
    <row r="493" spans="1:3" ht="15.6" x14ac:dyDescent="0.3">
      <c r="A493" s="1" t="s">
        <v>1879</v>
      </c>
      <c r="B493" s="1" t="s">
        <v>2876</v>
      </c>
      <c r="C493" t="s">
        <v>8760</v>
      </c>
    </row>
    <row r="494" spans="1:3" ht="15.6" x14ac:dyDescent="0.3">
      <c r="A494" s="1" t="s">
        <v>1878</v>
      </c>
      <c r="B494" s="1" t="s">
        <v>2877</v>
      </c>
      <c r="C494" t="s">
        <v>8617</v>
      </c>
    </row>
    <row r="495" spans="1:3" ht="15.6" x14ac:dyDescent="0.3">
      <c r="A495" s="1" t="s">
        <v>1877</v>
      </c>
      <c r="B495" s="1" t="s">
        <v>2878</v>
      </c>
      <c r="C495" t="s">
        <v>8761</v>
      </c>
    </row>
    <row r="496" spans="1:3" ht="15.6" x14ac:dyDescent="0.3">
      <c r="A496" s="1" t="s">
        <v>1876</v>
      </c>
      <c r="B496" s="1" t="s">
        <v>2879</v>
      </c>
      <c r="C496" t="s">
        <v>8762</v>
      </c>
    </row>
    <row r="497" spans="1:3" ht="15.6" x14ac:dyDescent="0.3">
      <c r="A497" s="1" t="s">
        <v>1875</v>
      </c>
      <c r="B497" s="1" t="s">
        <v>2880</v>
      </c>
      <c r="C497" t="s">
        <v>8446</v>
      </c>
    </row>
    <row r="498" spans="1:3" ht="15.6" x14ac:dyDescent="0.3">
      <c r="A498" s="1" t="s">
        <v>1874</v>
      </c>
      <c r="B498" s="1" t="s">
        <v>2881</v>
      </c>
      <c r="C498" t="s">
        <v>8763</v>
      </c>
    </row>
    <row r="499" spans="1:3" ht="15.6" x14ac:dyDescent="0.3">
      <c r="A499" s="1" t="s">
        <v>1873</v>
      </c>
      <c r="B499" s="1" t="s">
        <v>2882</v>
      </c>
      <c r="C499" t="s">
        <v>8764</v>
      </c>
    </row>
    <row r="500" spans="1:3" ht="15.6" x14ac:dyDescent="0.3">
      <c r="A500" s="1" t="s">
        <v>1872</v>
      </c>
      <c r="B500" s="1" t="s">
        <v>2883</v>
      </c>
      <c r="C500" t="s">
        <v>8765</v>
      </c>
    </row>
    <row r="501" spans="1:3" ht="15.6" x14ac:dyDescent="0.3">
      <c r="A501" s="1" t="s">
        <v>1871</v>
      </c>
      <c r="B501" s="1" t="s">
        <v>2884</v>
      </c>
      <c r="C501" t="s">
        <v>8446</v>
      </c>
    </row>
    <row r="502" spans="1:3" ht="15.6" x14ac:dyDescent="0.3">
      <c r="A502" s="1" t="s">
        <v>1870</v>
      </c>
      <c r="B502" s="1" t="s">
        <v>2885</v>
      </c>
      <c r="C502" t="s">
        <v>8766</v>
      </c>
    </row>
    <row r="503" spans="1:3" ht="15.6" x14ac:dyDescent="0.3">
      <c r="A503" s="1" t="s">
        <v>1869</v>
      </c>
      <c r="B503" s="1" t="s">
        <v>2886</v>
      </c>
      <c r="C503" t="s">
        <v>8767</v>
      </c>
    </row>
    <row r="504" spans="1:3" ht="15.6" x14ac:dyDescent="0.3">
      <c r="A504" s="1" t="s">
        <v>1868</v>
      </c>
      <c r="B504" s="1" t="s">
        <v>2887</v>
      </c>
      <c r="C504" t="s">
        <v>8768</v>
      </c>
    </row>
    <row r="505" spans="1:3" ht="15.6" x14ac:dyDescent="0.3">
      <c r="A505" s="1" t="s">
        <v>1867</v>
      </c>
      <c r="B505" s="1" t="s">
        <v>2888</v>
      </c>
      <c r="C505" t="s">
        <v>8769</v>
      </c>
    </row>
    <row r="506" spans="1:3" ht="15.6" x14ac:dyDescent="0.3">
      <c r="A506" s="1" t="s">
        <v>1866</v>
      </c>
      <c r="B506" s="1" t="s">
        <v>2889</v>
      </c>
      <c r="C506" t="s">
        <v>8433</v>
      </c>
    </row>
    <row r="507" spans="1:3" ht="15.6" x14ac:dyDescent="0.3">
      <c r="A507" s="1" t="s">
        <v>1865</v>
      </c>
      <c r="B507" s="1" t="s">
        <v>2890</v>
      </c>
      <c r="C507" t="s">
        <v>8770</v>
      </c>
    </row>
    <row r="508" spans="1:3" ht="15.6" x14ac:dyDescent="0.3">
      <c r="A508" s="1" t="s">
        <v>1864</v>
      </c>
      <c r="B508" s="1" t="s">
        <v>2891</v>
      </c>
      <c r="C508" t="s">
        <v>8771</v>
      </c>
    </row>
    <row r="509" spans="1:3" ht="15.6" x14ac:dyDescent="0.3">
      <c r="A509" s="1" t="s">
        <v>1863</v>
      </c>
      <c r="B509" s="1" t="s">
        <v>2892</v>
      </c>
      <c r="C509" t="s">
        <v>8772</v>
      </c>
    </row>
    <row r="510" spans="1:3" ht="15.6" x14ac:dyDescent="0.3">
      <c r="A510" s="1" t="s">
        <v>1862</v>
      </c>
      <c r="B510" s="1" t="s">
        <v>2893</v>
      </c>
      <c r="C510" t="s">
        <v>8773</v>
      </c>
    </row>
    <row r="511" spans="1:3" ht="15.6" x14ac:dyDescent="0.3">
      <c r="A511" s="1" t="s">
        <v>1861</v>
      </c>
      <c r="B511" s="1" t="s">
        <v>2894</v>
      </c>
      <c r="C511" t="s">
        <v>8774</v>
      </c>
    </row>
    <row r="512" spans="1:3" ht="15.6" x14ac:dyDescent="0.3">
      <c r="A512" s="1" t="s">
        <v>1860</v>
      </c>
      <c r="B512" s="1" t="s">
        <v>2895</v>
      </c>
      <c r="C512" t="s">
        <v>8660</v>
      </c>
    </row>
    <row r="513" spans="1:3" ht="15.6" x14ac:dyDescent="0.3">
      <c r="A513" s="1" t="s">
        <v>1859</v>
      </c>
      <c r="B513" s="1" t="s">
        <v>2896</v>
      </c>
      <c r="C513" t="s">
        <v>8497</v>
      </c>
    </row>
    <row r="514" spans="1:3" ht="15.6" x14ac:dyDescent="0.3">
      <c r="A514" s="1" t="s">
        <v>1858</v>
      </c>
      <c r="B514" s="1" t="s">
        <v>2897</v>
      </c>
      <c r="C514" t="s">
        <v>8017</v>
      </c>
    </row>
    <row r="515" spans="1:3" ht="15.6" x14ac:dyDescent="0.3">
      <c r="A515" s="1" t="s">
        <v>1857</v>
      </c>
      <c r="B515" s="1" t="s">
        <v>2898</v>
      </c>
      <c r="C515" t="s">
        <v>8775</v>
      </c>
    </row>
    <row r="516" spans="1:3" ht="15.6" x14ac:dyDescent="0.3">
      <c r="A516" s="1" t="s">
        <v>1856</v>
      </c>
      <c r="B516" s="1" t="s">
        <v>2899</v>
      </c>
      <c r="C516" t="s">
        <v>8776</v>
      </c>
    </row>
    <row r="517" spans="1:3" ht="15.6" x14ac:dyDescent="0.3">
      <c r="A517" s="1" t="s">
        <v>1855</v>
      </c>
      <c r="B517" s="1" t="s">
        <v>2900</v>
      </c>
      <c r="C517" t="s">
        <v>8422</v>
      </c>
    </row>
    <row r="518" spans="1:3" ht="15.6" x14ac:dyDescent="0.3">
      <c r="A518" s="1" t="s">
        <v>1854</v>
      </c>
      <c r="B518" s="1" t="s">
        <v>2901</v>
      </c>
      <c r="C518" t="s">
        <v>8455</v>
      </c>
    </row>
    <row r="519" spans="1:3" ht="15.6" x14ac:dyDescent="0.3">
      <c r="A519" s="1" t="s">
        <v>1853</v>
      </c>
      <c r="B519" s="1" t="s">
        <v>2902</v>
      </c>
      <c r="C519" t="s">
        <v>8765</v>
      </c>
    </row>
    <row r="520" spans="1:3" ht="15.6" x14ac:dyDescent="0.3">
      <c r="A520" s="1" t="s">
        <v>1852</v>
      </c>
      <c r="B520" s="1" t="s">
        <v>2903</v>
      </c>
      <c r="C520" t="s">
        <v>8691</v>
      </c>
    </row>
    <row r="521" spans="1:3" ht="15.6" x14ac:dyDescent="0.3">
      <c r="A521" s="1" t="s">
        <v>1851</v>
      </c>
      <c r="B521" s="1" t="s">
        <v>2904</v>
      </c>
      <c r="C521" t="s">
        <v>8777</v>
      </c>
    </row>
    <row r="522" spans="1:3" ht="15.6" x14ac:dyDescent="0.3">
      <c r="A522" s="1" t="s">
        <v>1850</v>
      </c>
      <c r="B522" s="1" t="s">
        <v>2905</v>
      </c>
      <c r="C522" t="s">
        <v>8778</v>
      </c>
    </row>
    <row r="523" spans="1:3" ht="15.6" x14ac:dyDescent="0.3">
      <c r="A523" s="1" t="s">
        <v>1849</v>
      </c>
      <c r="B523" s="1" t="s">
        <v>2906</v>
      </c>
      <c r="C523" t="s">
        <v>8376</v>
      </c>
    </row>
    <row r="524" spans="1:3" ht="15.6" x14ac:dyDescent="0.3">
      <c r="A524" s="1" t="s">
        <v>1848</v>
      </c>
      <c r="B524" s="1" t="s">
        <v>2907</v>
      </c>
      <c r="C524" t="s">
        <v>8779</v>
      </c>
    </row>
    <row r="525" spans="1:3" ht="15.6" x14ac:dyDescent="0.3">
      <c r="A525" s="1" t="s">
        <v>1847</v>
      </c>
      <c r="B525" s="1" t="s">
        <v>2908</v>
      </c>
      <c r="C525" t="s">
        <v>8780</v>
      </c>
    </row>
    <row r="526" spans="1:3" ht="15.6" x14ac:dyDescent="0.3">
      <c r="A526" s="1" t="s">
        <v>1846</v>
      </c>
      <c r="B526" s="1" t="s">
        <v>2909</v>
      </c>
      <c r="C526" t="s">
        <v>8781</v>
      </c>
    </row>
    <row r="527" spans="1:3" ht="15.6" x14ac:dyDescent="0.3">
      <c r="A527" s="1" t="s">
        <v>1845</v>
      </c>
      <c r="B527" s="1" t="s">
        <v>2910</v>
      </c>
      <c r="C527" t="s">
        <v>8526</v>
      </c>
    </row>
    <row r="528" spans="1:3" ht="15.6" x14ac:dyDescent="0.3">
      <c r="A528" s="1" t="s">
        <v>1844</v>
      </c>
      <c r="B528" s="1" t="s">
        <v>2911</v>
      </c>
      <c r="C528" t="s">
        <v>8782</v>
      </c>
    </row>
    <row r="529" spans="1:3" ht="15.6" x14ac:dyDescent="0.3">
      <c r="A529" s="1" t="s">
        <v>1843</v>
      </c>
      <c r="B529" s="1" t="s">
        <v>2912</v>
      </c>
      <c r="C529" t="s">
        <v>6985</v>
      </c>
    </row>
    <row r="530" spans="1:3" ht="15.6" x14ac:dyDescent="0.3">
      <c r="A530" s="1" t="s">
        <v>1842</v>
      </c>
      <c r="B530" s="1" t="s">
        <v>2913</v>
      </c>
      <c r="C530" t="s">
        <v>8579</v>
      </c>
    </row>
    <row r="531" spans="1:3" ht="15.6" x14ac:dyDescent="0.3">
      <c r="A531" s="1" t="s">
        <v>1841</v>
      </c>
      <c r="B531" s="1" t="s">
        <v>2914</v>
      </c>
      <c r="C531" t="s">
        <v>8783</v>
      </c>
    </row>
    <row r="532" spans="1:3" ht="15.6" x14ac:dyDescent="0.3">
      <c r="A532" s="1" t="s">
        <v>1840</v>
      </c>
      <c r="B532" s="1" t="s">
        <v>2915</v>
      </c>
      <c r="C532" t="s">
        <v>8784</v>
      </c>
    </row>
    <row r="533" spans="1:3" ht="15.6" x14ac:dyDescent="0.3">
      <c r="A533" s="1" t="s">
        <v>1839</v>
      </c>
      <c r="B533" s="1" t="s">
        <v>2916</v>
      </c>
      <c r="C533" t="s">
        <v>8488</v>
      </c>
    </row>
    <row r="534" spans="1:3" ht="15.6" x14ac:dyDescent="0.3">
      <c r="A534" s="1" t="s">
        <v>1838</v>
      </c>
      <c r="B534" s="1" t="s">
        <v>2917</v>
      </c>
      <c r="C534" t="s">
        <v>8785</v>
      </c>
    </row>
    <row r="535" spans="1:3" ht="15.6" x14ac:dyDescent="0.3">
      <c r="A535" s="1" t="s">
        <v>1837</v>
      </c>
      <c r="B535" s="1" t="s">
        <v>2918</v>
      </c>
      <c r="C535" t="s">
        <v>8772</v>
      </c>
    </row>
    <row r="536" spans="1:3" ht="15.6" x14ac:dyDescent="0.3">
      <c r="A536" s="1" t="s">
        <v>1836</v>
      </c>
      <c r="B536" s="1" t="s">
        <v>2919</v>
      </c>
      <c r="C536" t="s">
        <v>8786</v>
      </c>
    </row>
    <row r="537" spans="1:3" ht="15.6" x14ac:dyDescent="0.3">
      <c r="A537" s="1" t="s">
        <v>1835</v>
      </c>
      <c r="B537" s="1" t="s">
        <v>2920</v>
      </c>
      <c r="C537" t="s">
        <v>8787</v>
      </c>
    </row>
    <row r="538" spans="1:3" ht="15.6" x14ac:dyDescent="0.3">
      <c r="A538" s="1" t="s">
        <v>1834</v>
      </c>
      <c r="B538" s="1" t="s">
        <v>2921</v>
      </c>
      <c r="C538" t="s">
        <v>8788</v>
      </c>
    </row>
    <row r="539" spans="1:3" ht="15.6" x14ac:dyDescent="0.3">
      <c r="A539" s="1" t="s">
        <v>1833</v>
      </c>
      <c r="B539" s="1" t="s">
        <v>2922</v>
      </c>
      <c r="C539" t="s">
        <v>5216</v>
      </c>
    </row>
    <row r="540" spans="1:3" ht="15.6" x14ac:dyDescent="0.3">
      <c r="A540" s="1" t="s">
        <v>1832</v>
      </c>
      <c r="B540" s="1" t="s">
        <v>2923</v>
      </c>
      <c r="C540" t="s">
        <v>8784</v>
      </c>
    </row>
    <row r="541" spans="1:3" ht="15.6" x14ac:dyDescent="0.3">
      <c r="A541" s="1" t="s">
        <v>1831</v>
      </c>
      <c r="B541" s="1" t="s">
        <v>2924</v>
      </c>
      <c r="C541" t="s">
        <v>8422</v>
      </c>
    </row>
    <row r="542" spans="1:3" ht="15.6" x14ac:dyDescent="0.3">
      <c r="A542" s="1" t="s">
        <v>1830</v>
      </c>
      <c r="B542" s="1" t="s">
        <v>2925</v>
      </c>
      <c r="C542" t="s">
        <v>8789</v>
      </c>
    </row>
    <row r="543" spans="1:3" ht="15.6" x14ac:dyDescent="0.3">
      <c r="A543" s="1" t="s">
        <v>1829</v>
      </c>
      <c r="B543" s="1" t="s">
        <v>2926</v>
      </c>
      <c r="C543" t="s">
        <v>8790</v>
      </c>
    </row>
    <row r="544" spans="1:3" ht="15.6" x14ac:dyDescent="0.3">
      <c r="A544" s="1" t="s">
        <v>1828</v>
      </c>
      <c r="B544" s="1" t="s">
        <v>2927</v>
      </c>
      <c r="C544" t="s">
        <v>8559</v>
      </c>
    </row>
    <row r="545" spans="1:3" ht="15.6" x14ac:dyDescent="0.3">
      <c r="A545" s="1" t="s">
        <v>1827</v>
      </c>
      <c r="B545" s="1" t="s">
        <v>2928</v>
      </c>
      <c r="C545" t="s">
        <v>8791</v>
      </c>
    </row>
    <row r="546" spans="1:3" ht="15.6" x14ac:dyDescent="0.3">
      <c r="A546" s="1" t="s">
        <v>1826</v>
      </c>
      <c r="B546" s="1" t="s">
        <v>2929</v>
      </c>
      <c r="C546" t="s">
        <v>8792</v>
      </c>
    </row>
    <row r="547" spans="1:3" ht="15.6" x14ac:dyDescent="0.3">
      <c r="A547" s="1" t="s">
        <v>1825</v>
      </c>
      <c r="B547" s="1" t="s">
        <v>2930</v>
      </c>
      <c r="C547" t="s">
        <v>8673</v>
      </c>
    </row>
    <row r="548" spans="1:3" ht="15.6" x14ac:dyDescent="0.3">
      <c r="A548" s="1" t="s">
        <v>1824</v>
      </c>
      <c r="B548" s="1" t="s">
        <v>2931</v>
      </c>
      <c r="C548" t="s">
        <v>8793</v>
      </c>
    </row>
    <row r="549" spans="1:3" ht="15.6" x14ac:dyDescent="0.3">
      <c r="A549" s="1" t="s">
        <v>1823</v>
      </c>
      <c r="B549" s="1" t="s">
        <v>2932</v>
      </c>
      <c r="C549" t="s">
        <v>8794</v>
      </c>
    </row>
    <row r="550" spans="1:3" ht="15.6" x14ac:dyDescent="0.3">
      <c r="A550" s="1" t="s">
        <v>1822</v>
      </c>
      <c r="B550" s="1" t="s">
        <v>2933</v>
      </c>
      <c r="C550" t="s">
        <v>8795</v>
      </c>
    </row>
    <row r="551" spans="1:3" ht="15.6" x14ac:dyDescent="0.3">
      <c r="A551" s="1" t="s">
        <v>1821</v>
      </c>
      <c r="B551" s="1" t="s">
        <v>2934</v>
      </c>
      <c r="C551" t="s">
        <v>8796</v>
      </c>
    </row>
    <row r="552" spans="1:3" ht="15.6" x14ac:dyDescent="0.3">
      <c r="A552" s="1" t="s">
        <v>1820</v>
      </c>
      <c r="B552" s="1" t="s">
        <v>2935</v>
      </c>
      <c r="C552" t="s">
        <v>8797</v>
      </c>
    </row>
    <row r="553" spans="1:3" ht="15.6" x14ac:dyDescent="0.3">
      <c r="A553" s="1" t="s">
        <v>1819</v>
      </c>
      <c r="B553" s="1" t="s">
        <v>2936</v>
      </c>
      <c r="C553" t="s">
        <v>8746</v>
      </c>
    </row>
    <row r="554" spans="1:3" ht="15.6" x14ac:dyDescent="0.3">
      <c r="A554" s="1" t="s">
        <v>1818</v>
      </c>
      <c r="B554" s="1" t="s">
        <v>2937</v>
      </c>
      <c r="C554" t="s">
        <v>8798</v>
      </c>
    </row>
    <row r="555" spans="1:3" ht="15.6" x14ac:dyDescent="0.3">
      <c r="A555" s="1" t="s">
        <v>1817</v>
      </c>
      <c r="B555" s="1" t="s">
        <v>2938</v>
      </c>
      <c r="C555" t="s">
        <v>8799</v>
      </c>
    </row>
    <row r="556" spans="1:3" ht="15.6" x14ac:dyDescent="0.3">
      <c r="A556" s="1" t="s">
        <v>1816</v>
      </c>
      <c r="B556" s="1" t="s">
        <v>2939</v>
      </c>
      <c r="C556" t="s">
        <v>7526</v>
      </c>
    </row>
    <row r="557" spans="1:3" ht="15.6" x14ac:dyDescent="0.3">
      <c r="A557" s="1" t="s">
        <v>1815</v>
      </c>
      <c r="B557" s="1" t="s">
        <v>2940</v>
      </c>
      <c r="C557" t="s">
        <v>8800</v>
      </c>
    </row>
    <row r="558" spans="1:3" ht="15.6" x14ac:dyDescent="0.3">
      <c r="A558" s="1" t="s">
        <v>1814</v>
      </c>
      <c r="B558" s="1" t="s">
        <v>2941</v>
      </c>
      <c r="C558" t="s">
        <v>8801</v>
      </c>
    </row>
    <row r="559" spans="1:3" ht="15.6" x14ac:dyDescent="0.3">
      <c r="A559" s="1" t="s">
        <v>1813</v>
      </c>
      <c r="B559" s="1" t="s">
        <v>2942</v>
      </c>
      <c r="C559" t="s">
        <v>8444</v>
      </c>
    </row>
    <row r="560" spans="1:3" ht="15.6" x14ac:dyDescent="0.3">
      <c r="A560" s="1" t="s">
        <v>1812</v>
      </c>
      <c r="B560" s="1" t="s">
        <v>2943</v>
      </c>
      <c r="C560" t="s">
        <v>8802</v>
      </c>
    </row>
    <row r="561" spans="1:3" ht="15.6" x14ac:dyDescent="0.3">
      <c r="A561" s="1" t="s">
        <v>1811</v>
      </c>
      <c r="B561" s="1" t="s">
        <v>2944</v>
      </c>
      <c r="C561" t="s">
        <v>8803</v>
      </c>
    </row>
    <row r="562" spans="1:3" ht="15.6" x14ac:dyDescent="0.3">
      <c r="A562" s="1" t="s">
        <v>1810</v>
      </c>
      <c r="B562" s="1" t="s">
        <v>2945</v>
      </c>
      <c r="C562" t="s">
        <v>8804</v>
      </c>
    </row>
    <row r="563" spans="1:3" ht="15.6" x14ac:dyDescent="0.3">
      <c r="A563" s="1" t="s">
        <v>1809</v>
      </c>
      <c r="B563" s="1" t="s">
        <v>2946</v>
      </c>
      <c r="C563" t="s">
        <v>8805</v>
      </c>
    </row>
    <row r="564" spans="1:3" ht="15.6" x14ac:dyDescent="0.3">
      <c r="A564" s="1" t="s">
        <v>1808</v>
      </c>
      <c r="B564" s="1" t="s">
        <v>2947</v>
      </c>
      <c r="C564" t="s">
        <v>8806</v>
      </c>
    </row>
    <row r="565" spans="1:3" ht="15.6" x14ac:dyDescent="0.3">
      <c r="A565" s="1" t="s">
        <v>1807</v>
      </c>
      <c r="B565" s="1" t="s">
        <v>2948</v>
      </c>
      <c r="C565" t="s">
        <v>8807</v>
      </c>
    </row>
    <row r="566" spans="1:3" ht="15.6" x14ac:dyDescent="0.3">
      <c r="A566" s="1" t="s">
        <v>1806</v>
      </c>
      <c r="B566" s="1" t="s">
        <v>2949</v>
      </c>
      <c r="C566" t="s">
        <v>8784</v>
      </c>
    </row>
    <row r="567" spans="1:3" ht="15.6" x14ac:dyDescent="0.3">
      <c r="A567" s="1" t="s">
        <v>1805</v>
      </c>
      <c r="B567" s="1" t="s">
        <v>2950</v>
      </c>
      <c r="C567" t="s">
        <v>8808</v>
      </c>
    </row>
    <row r="568" spans="1:3" ht="15.6" x14ac:dyDescent="0.3">
      <c r="A568" s="1" t="s">
        <v>1804</v>
      </c>
      <c r="B568" s="1" t="s">
        <v>2951</v>
      </c>
      <c r="C568" t="s">
        <v>8809</v>
      </c>
    </row>
    <row r="569" spans="1:3" ht="15.6" x14ac:dyDescent="0.3">
      <c r="A569" s="1" t="s">
        <v>1803</v>
      </c>
      <c r="B569" s="1" t="s">
        <v>2952</v>
      </c>
      <c r="C569" t="s">
        <v>8810</v>
      </c>
    </row>
    <row r="570" spans="1:3" ht="15.6" x14ac:dyDescent="0.3">
      <c r="A570" s="1" t="s">
        <v>1802</v>
      </c>
      <c r="B570" s="1" t="s">
        <v>2953</v>
      </c>
      <c r="C570" t="s">
        <v>8811</v>
      </c>
    </row>
    <row r="571" spans="1:3" ht="15.6" x14ac:dyDescent="0.3">
      <c r="A571" s="1" t="s">
        <v>1801</v>
      </c>
      <c r="B571" s="1" t="s">
        <v>2954</v>
      </c>
      <c r="C571" t="s">
        <v>8812</v>
      </c>
    </row>
    <row r="572" spans="1:3" ht="15.6" x14ac:dyDescent="0.3">
      <c r="A572" s="1" t="s">
        <v>1800</v>
      </c>
      <c r="B572" s="1" t="s">
        <v>2955</v>
      </c>
      <c r="C572" t="s">
        <v>8813</v>
      </c>
    </row>
    <row r="573" spans="1:3" ht="15.6" x14ac:dyDescent="0.3">
      <c r="A573" s="1" t="s">
        <v>1799</v>
      </c>
      <c r="B573" s="1" t="s">
        <v>2956</v>
      </c>
      <c r="C573" t="s">
        <v>8536</v>
      </c>
    </row>
    <row r="574" spans="1:3" ht="15.6" x14ac:dyDescent="0.3">
      <c r="A574" s="1" t="s">
        <v>1798</v>
      </c>
      <c r="B574" s="1" t="s">
        <v>2957</v>
      </c>
      <c r="C574" t="s">
        <v>8814</v>
      </c>
    </row>
    <row r="575" spans="1:3" ht="15.6" x14ac:dyDescent="0.3">
      <c r="A575" s="1" t="s">
        <v>1797</v>
      </c>
      <c r="B575" s="1" t="s">
        <v>2958</v>
      </c>
      <c r="C575" t="s">
        <v>8815</v>
      </c>
    </row>
    <row r="576" spans="1:3" ht="15.6" x14ac:dyDescent="0.3">
      <c r="A576" s="1" t="s">
        <v>1796</v>
      </c>
      <c r="B576" s="1" t="s">
        <v>2959</v>
      </c>
      <c r="C576" t="s">
        <v>8816</v>
      </c>
    </row>
    <row r="577" spans="1:3" ht="15.6" x14ac:dyDescent="0.3">
      <c r="A577" s="1" t="s">
        <v>1795</v>
      </c>
      <c r="B577" s="1" t="s">
        <v>2960</v>
      </c>
      <c r="C577" t="s">
        <v>8817</v>
      </c>
    </row>
    <row r="578" spans="1:3" ht="15.6" x14ac:dyDescent="0.3">
      <c r="A578" s="1" t="s">
        <v>1794</v>
      </c>
      <c r="B578" s="1" t="s">
        <v>2961</v>
      </c>
      <c r="C578" t="s">
        <v>8466</v>
      </c>
    </row>
    <row r="579" spans="1:3" ht="15.6" x14ac:dyDescent="0.3">
      <c r="A579" s="1" t="s">
        <v>1793</v>
      </c>
      <c r="B579" s="1" t="s">
        <v>2962</v>
      </c>
      <c r="C579" t="s">
        <v>8818</v>
      </c>
    </row>
    <row r="580" spans="1:3" ht="15.6" x14ac:dyDescent="0.3">
      <c r="A580" s="1" t="s">
        <v>1792</v>
      </c>
      <c r="B580" s="1" t="s">
        <v>2963</v>
      </c>
      <c r="C580" t="s">
        <v>8819</v>
      </c>
    </row>
    <row r="581" spans="1:3" ht="15.6" x14ac:dyDescent="0.3">
      <c r="A581" s="1" t="s">
        <v>1791</v>
      </c>
      <c r="B581" s="1" t="s">
        <v>2964</v>
      </c>
      <c r="C581" t="s">
        <v>8820</v>
      </c>
    </row>
    <row r="582" spans="1:3" ht="15.6" x14ac:dyDescent="0.3">
      <c r="A582" s="1" t="s">
        <v>1790</v>
      </c>
      <c r="B582" s="1" t="s">
        <v>2965</v>
      </c>
      <c r="C582" t="s">
        <v>8821</v>
      </c>
    </row>
    <row r="583" spans="1:3" ht="15.6" x14ac:dyDescent="0.3">
      <c r="A583" s="1" t="s">
        <v>1789</v>
      </c>
      <c r="B583" s="1" t="s">
        <v>2966</v>
      </c>
      <c r="C583" t="s">
        <v>8365</v>
      </c>
    </row>
    <row r="584" spans="1:3" ht="15.6" x14ac:dyDescent="0.3">
      <c r="A584" s="1" t="s">
        <v>1788</v>
      </c>
      <c r="B584" s="1" t="s">
        <v>2967</v>
      </c>
      <c r="C584" t="s">
        <v>8822</v>
      </c>
    </row>
    <row r="585" spans="1:3" ht="15.6" x14ac:dyDescent="0.3">
      <c r="A585" s="1" t="s">
        <v>1787</v>
      </c>
      <c r="B585" s="1" t="s">
        <v>2968</v>
      </c>
      <c r="C585" t="s">
        <v>8702</v>
      </c>
    </row>
    <row r="586" spans="1:3" ht="15.6" x14ac:dyDescent="0.3">
      <c r="A586" s="1" t="s">
        <v>1786</v>
      </c>
      <c r="B586" s="1" t="s">
        <v>2969</v>
      </c>
      <c r="C586" t="s">
        <v>8823</v>
      </c>
    </row>
    <row r="587" spans="1:3" ht="15.6" x14ac:dyDescent="0.3">
      <c r="A587" s="1" t="s">
        <v>1785</v>
      </c>
      <c r="B587" s="1" t="s">
        <v>2970</v>
      </c>
      <c r="C587" t="s">
        <v>8664</v>
      </c>
    </row>
    <row r="588" spans="1:3" ht="15.6" x14ac:dyDescent="0.3">
      <c r="A588" s="1" t="s">
        <v>1784</v>
      </c>
      <c r="B588" s="1" t="s">
        <v>2971</v>
      </c>
      <c r="C588" t="s">
        <v>8824</v>
      </c>
    </row>
    <row r="589" spans="1:3" ht="15.6" x14ac:dyDescent="0.3">
      <c r="A589" s="1" t="s">
        <v>1783</v>
      </c>
      <c r="B589" s="1" t="s">
        <v>2972</v>
      </c>
      <c r="C589" t="s">
        <v>8825</v>
      </c>
    </row>
    <row r="590" spans="1:3" ht="15.6" x14ac:dyDescent="0.3">
      <c r="A590" s="1" t="s">
        <v>1782</v>
      </c>
      <c r="B590" s="1" t="s">
        <v>2973</v>
      </c>
      <c r="C590" t="s">
        <v>4861</v>
      </c>
    </row>
    <row r="591" spans="1:3" ht="15.6" x14ac:dyDescent="0.3">
      <c r="A591" s="1" t="s">
        <v>1781</v>
      </c>
      <c r="B591" s="1" t="s">
        <v>2974</v>
      </c>
      <c r="C591" t="s">
        <v>8826</v>
      </c>
    </row>
    <row r="592" spans="1:3" ht="15.6" x14ac:dyDescent="0.3">
      <c r="A592" s="1" t="s">
        <v>1780</v>
      </c>
      <c r="B592" s="1" t="s">
        <v>2975</v>
      </c>
      <c r="C592" t="s">
        <v>8582</v>
      </c>
    </row>
    <row r="593" spans="1:3" ht="15.6" x14ac:dyDescent="0.3">
      <c r="A593" s="1" t="s">
        <v>1779</v>
      </c>
      <c r="B593" s="1" t="s">
        <v>2976</v>
      </c>
      <c r="C593" t="s">
        <v>8827</v>
      </c>
    </row>
    <row r="594" spans="1:3" ht="15.6" x14ac:dyDescent="0.3">
      <c r="A594" s="1" t="s">
        <v>1778</v>
      </c>
      <c r="B594" s="1" t="s">
        <v>2977</v>
      </c>
      <c r="C594" t="s">
        <v>8828</v>
      </c>
    </row>
    <row r="595" spans="1:3" ht="15.6" x14ac:dyDescent="0.3">
      <c r="A595" s="1" t="s">
        <v>1777</v>
      </c>
      <c r="B595" s="1" t="s">
        <v>2978</v>
      </c>
      <c r="C595" t="s">
        <v>8829</v>
      </c>
    </row>
    <row r="596" spans="1:3" ht="15.6" x14ac:dyDescent="0.3">
      <c r="A596" s="1" t="s">
        <v>1776</v>
      </c>
      <c r="B596" s="1" t="s">
        <v>2979</v>
      </c>
      <c r="C596" t="s">
        <v>8830</v>
      </c>
    </row>
    <row r="597" spans="1:3" ht="15.6" x14ac:dyDescent="0.3">
      <c r="A597" s="1" t="s">
        <v>1775</v>
      </c>
      <c r="B597" s="1" t="s">
        <v>2980</v>
      </c>
      <c r="C597" t="s">
        <v>8831</v>
      </c>
    </row>
    <row r="598" spans="1:3" ht="15.6" x14ac:dyDescent="0.3">
      <c r="A598" s="1" t="s">
        <v>1774</v>
      </c>
      <c r="B598" s="1" t="s">
        <v>2981</v>
      </c>
      <c r="C598" t="s">
        <v>8832</v>
      </c>
    </row>
    <row r="599" spans="1:3" ht="15.6" x14ac:dyDescent="0.3">
      <c r="A599" s="1" t="s">
        <v>1773</v>
      </c>
      <c r="B599" s="1" t="s">
        <v>2982</v>
      </c>
      <c r="C599" t="s">
        <v>8833</v>
      </c>
    </row>
    <row r="600" spans="1:3" ht="15.6" x14ac:dyDescent="0.3">
      <c r="A600" s="1" t="s">
        <v>1772</v>
      </c>
      <c r="B600" s="1" t="s">
        <v>2983</v>
      </c>
      <c r="C600" t="s">
        <v>8834</v>
      </c>
    </row>
    <row r="601" spans="1:3" ht="15.6" x14ac:dyDescent="0.3">
      <c r="A601" s="1" t="s">
        <v>1771</v>
      </c>
      <c r="B601" s="1" t="s">
        <v>2984</v>
      </c>
      <c r="C601" t="s">
        <v>8835</v>
      </c>
    </row>
    <row r="602" spans="1:3" ht="15.6" x14ac:dyDescent="0.3">
      <c r="A602" s="1" t="s">
        <v>1770</v>
      </c>
      <c r="B602" s="1" t="s">
        <v>2985</v>
      </c>
      <c r="C602" t="s">
        <v>8836</v>
      </c>
    </row>
    <row r="603" spans="1:3" ht="15.6" x14ac:dyDescent="0.3">
      <c r="A603" s="1" t="s">
        <v>1769</v>
      </c>
      <c r="B603" s="1" t="s">
        <v>2986</v>
      </c>
      <c r="C603" t="s">
        <v>8530</v>
      </c>
    </row>
    <row r="604" spans="1:3" ht="15.6" x14ac:dyDescent="0.3">
      <c r="A604" s="1" t="s">
        <v>1768</v>
      </c>
      <c r="B604" s="1" t="s">
        <v>2987</v>
      </c>
      <c r="C604" t="s">
        <v>8837</v>
      </c>
    </row>
    <row r="605" spans="1:3" ht="15.6" x14ac:dyDescent="0.3">
      <c r="A605" s="1" t="s">
        <v>1767</v>
      </c>
      <c r="B605" s="1" t="s">
        <v>2988</v>
      </c>
      <c r="C605" t="s">
        <v>8821</v>
      </c>
    </row>
    <row r="606" spans="1:3" ht="15.6" x14ac:dyDescent="0.3">
      <c r="A606" s="1" t="s">
        <v>1766</v>
      </c>
      <c r="B606" s="1" t="s">
        <v>2989</v>
      </c>
      <c r="C606" t="s">
        <v>8838</v>
      </c>
    </row>
    <row r="607" spans="1:3" ht="15.6" x14ac:dyDescent="0.3">
      <c r="A607" s="1" t="s">
        <v>1765</v>
      </c>
      <c r="B607" s="1" t="s">
        <v>2990</v>
      </c>
      <c r="C607" t="s">
        <v>8839</v>
      </c>
    </row>
    <row r="608" spans="1:3" ht="15.6" x14ac:dyDescent="0.3">
      <c r="A608" s="1" t="s">
        <v>1764</v>
      </c>
      <c r="B608" s="1" t="s">
        <v>2991</v>
      </c>
      <c r="C608" t="s">
        <v>8840</v>
      </c>
    </row>
    <row r="609" spans="1:3" ht="15.6" x14ac:dyDescent="0.3">
      <c r="A609" s="1" t="s">
        <v>1763</v>
      </c>
      <c r="B609" s="1" t="s">
        <v>2992</v>
      </c>
      <c r="C609" t="s">
        <v>8841</v>
      </c>
    </row>
    <row r="610" spans="1:3" ht="15.6" x14ac:dyDescent="0.3">
      <c r="A610" s="1" t="s">
        <v>1762</v>
      </c>
      <c r="B610" s="1" t="s">
        <v>2993</v>
      </c>
      <c r="C610" t="s">
        <v>8842</v>
      </c>
    </row>
    <row r="611" spans="1:3" ht="15.6" x14ac:dyDescent="0.3">
      <c r="A611" s="1" t="s">
        <v>1761</v>
      </c>
      <c r="B611" s="1" t="s">
        <v>2994</v>
      </c>
      <c r="C611" t="s">
        <v>8843</v>
      </c>
    </row>
    <row r="612" spans="1:3" ht="15.6" x14ac:dyDescent="0.3">
      <c r="A612" s="1" t="s">
        <v>1760</v>
      </c>
      <c r="B612" s="1" t="s">
        <v>2995</v>
      </c>
      <c r="C612" t="s">
        <v>8844</v>
      </c>
    </row>
    <row r="613" spans="1:3" ht="15.6" x14ac:dyDescent="0.3">
      <c r="A613" s="1" t="s">
        <v>1759</v>
      </c>
      <c r="B613" s="1" t="s">
        <v>2996</v>
      </c>
      <c r="C613" t="s">
        <v>8583</v>
      </c>
    </row>
    <row r="614" spans="1:3" ht="15.6" x14ac:dyDescent="0.3">
      <c r="A614" s="1" t="s">
        <v>1758</v>
      </c>
      <c r="B614" s="1" t="s">
        <v>2997</v>
      </c>
      <c r="C614" t="s">
        <v>8845</v>
      </c>
    </row>
    <row r="615" spans="1:3" ht="15.6" x14ac:dyDescent="0.3">
      <c r="A615" s="1" t="s">
        <v>1757</v>
      </c>
      <c r="B615" s="1" t="s">
        <v>2998</v>
      </c>
      <c r="C615" t="s">
        <v>8846</v>
      </c>
    </row>
    <row r="616" spans="1:3" ht="15.6" x14ac:dyDescent="0.3">
      <c r="A616" s="1" t="s">
        <v>1756</v>
      </c>
      <c r="B616" s="1" t="s">
        <v>2999</v>
      </c>
      <c r="C616" t="s">
        <v>8847</v>
      </c>
    </row>
    <row r="617" spans="1:3" ht="15.6" x14ac:dyDescent="0.3">
      <c r="A617" s="1" t="s">
        <v>1755</v>
      </c>
      <c r="B617" s="1" t="s">
        <v>3000</v>
      </c>
      <c r="C617" t="s">
        <v>8848</v>
      </c>
    </row>
    <row r="618" spans="1:3" ht="15.6" x14ac:dyDescent="0.3">
      <c r="A618" s="1" t="s">
        <v>1754</v>
      </c>
      <c r="B618" s="1" t="s">
        <v>3001</v>
      </c>
      <c r="C618" t="s">
        <v>8526</v>
      </c>
    </row>
    <row r="619" spans="1:3" ht="15.6" x14ac:dyDescent="0.3">
      <c r="A619" s="1" t="s">
        <v>1753</v>
      </c>
      <c r="B619" s="1" t="s">
        <v>3002</v>
      </c>
      <c r="C619" t="s">
        <v>8523</v>
      </c>
    </row>
    <row r="620" spans="1:3" ht="15.6" x14ac:dyDescent="0.3">
      <c r="A620" s="1" t="s">
        <v>1752</v>
      </c>
      <c r="B620" s="1" t="s">
        <v>3003</v>
      </c>
      <c r="C620" t="s">
        <v>8566</v>
      </c>
    </row>
    <row r="621" spans="1:3" ht="15.6" x14ac:dyDescent="0.3">
      <c r="A621" s="1" t="s">
        <v>1751</v>
      </c>
      <c r="B621" s="1" t="s">
        <v>3004</v>
      </c>
      <c r="C621" t="s">
        <v>8849</v>
      </c>
    </row>
    <row r="622" spans="1:3" ht="15.6" x14ac:dyDescent="0.3">
      <c r="A622" s="1" t="s">
        <v>1750</v>
      </c>
      <c r="B622" s="1" t="s">
        <v>3005</v>
      </c>
      <c r="C622" t="s">
        <v>8850</v>
      </c>
    </row>
    <row r="623" spans="1:3" ht="15.6" x14ac:dyDescent="0.3">
      <c r="A623" s="1" t="s">
        <v>1749</v>
      </c>
      <c r="B623" s="1" t="s">
        <v>3006</v>
      </c>
      <c r="C623" t="s">
        <v>8851</v>
      </c>
    </row>
    <row r="624" spans="1:3" ht="15.6" x14ac:dyDescent="0.3">
      <c r="A624" s="1" t="s">
        <v>1748</v>
      </c>
      <c r="B624" s="1" t="s">
        <v>3007</v>
      </c>
      <c r="C624" t="s">
        <v>8852</v>
      </c>
    </row>
    <row r="625" spans="1:3" ht="15.6" x14ac:dyDescent="0.3">
      <c r="A625" s="1" t="s">
        <v>1747</v>
      </c>
      <c r="B625" s="1" t="s">
        <v>3008</v>
      </c>
      <c r="C625" t="s">
        <v>8853</v>
      </c>
    </row>
    <row r="626" spans="1:3" ht="15.6" x14ac:dyDescent="0.3">
      <c r="A626" s="1" t="s">
        <v>1746</v>
      </c>
      <c r="B626" s="1" t="s">
        <v>3009</v>
      </c>
      <c r="C626" t="s">
        <v>8854</v>
      </c>
    </row>
    <row r="627" spans="1:3" ht="15.6" x14ac:dyDescent="0.3">
      <c r="A627" s="1" t="s">
        <v>1745</v>
      </c>
      <c r="B627" s="1" t="s">
        <v>3010</v>
      </c>
      <c r="C627" t="s">
        <v>8855</v>
      </c>
    </row>
    <row r="628" spans="1:3" ht="15.6" x14ac:dyDescent="0.3">
      <c r="A628" s="1" t="s">
        <v>1744</v>
      </c>
      <c r="B628" s="1" t="s">
        <v>3011</v>
      </c>
      <c r="C628" t="s">
        <v>8856</v>
      </c>
    </row>
    <row r="629" spans="1:3" ht="15.6" x14ac:dyDescent="0.3">
      <c r="A629" s="1" t="s">
        <v>1743</v>
      </c>
      <c r="B629" s="1" t="s">
        <v>3012</v>
      </c>
      <c r="C629" t="s">
        <v>8857</v>
      </c>
    </row>
    <row r="630" spans="1:3" ht="15.6" x14ac:dyDescent="0.3">
      <c r="A630" s="1" t="s">
        <v>1742</v>
      </c>
      <c r="B630" s="1" t="s">
        <v>3013</v>
      </c>
      <c r="C630" t="s">
        <v>8858</v>
      </c>
    </row>
    <row r="631" spans="1:3" ht="15.6" x14ac:dyDescent="0.3">
      <c r="A631" s="1" t="s">
        <v>1741</v>
      </c>
      <c r="B631" s="1" t="s">
        <v>3014</v>
      </c>
      <c r="C631" t="s">
        <v>8859</v>
      </c>
    </row>
    <row r="632" spans="1:3" ht="15.6" x14ac:dyDescent="0.3">
      <c r="A632" s="1" t="s">
        <v>1740</v>
      </c>
      <c r="B632" s="1" t="s">
        <v>3015</v>
      </c>
      <c r="C632" t="s">
        <v>8860</v>
      </c>
    </row>
    <row r="633" spans="1:3" ht="15.6" x14ac:dyDescent="0.3">
      <c r="A633" s="1" t="s">
        <v>1739</v>
      </c>
      <c r="B633" s="1" t="s">
        <v>3016</v>
      </c>
      <c r="C633" t="s">
        <v>8553</v>
      </c>
    </row>
    <row r="634" spans="1:3" ht="15.6" x14ac:dyDescent="0.3">
      <c r="A634" s="1" t="s">
        <v>1738</v>
      </c>
      <c r="B634" s="1" t="s">
        <v>3017</v>
      </c>
      <c r="C634" t="s">
        <v>8702</v>
      </c>
    </row>
    <row r="635" spans="1:3" ht="15.6" x14ac:dyDescent="0.3">
      <c r="A635" s="1" t="s">
        <v>1737</v>
      </c>
      <c r="B635" s="1" t="s">
        <v>3018</v>
      </c>
      <c r="C635" t="s">
        <v>8861</v>
      </c>
    </row>
    <row r="636" spans="1:3" ht="15.6" x14ac:dyDescent="0.3">
      <c r="A636" s="1" t="s">
        <v>1736</v>
      </c>
      <c r="B636" s="1" t="s">
        <v>3019</v>
      </c>
      <c r="C636" t="s">
        <v>8862</v>
      </c>
    </row>
    <row r="637" spans="1:3" ht="15.6" x14ac:dyDescent="0.3">
      <c r="A637" s="1" t="s">
        <v>1735</v>
      </c>
      <c r="B637" s="1" t="s">
        <v>3020</v>
      </c>
      <c r="C637" t="s">
        <v>8863</v>
      </c>
    </row>
    <row r="638" spans="1:3" ht="15.6" x14ac:dyDescent="0.3">
      <c r="A638" s="1" t="s">
        <v>1734</v>
      </c>
      <c r="B638" s="1" t="s">
        <v>3021</v>
      </c>
      <c r="C638" t="s">
        <v>8573</v>
      </c>
    </row>
    <row r="639" spans="1:3" ht="15.6" x14ac:dyDescent="0.3">
      <c r="A639" s="1" t="s">
        <v>1733</v>
      </c>
      <c r="B639" s="1" t="s">
        <v>3022</v>
      </c>
      <c r="C639" t="s">
        <v>8467</v>
      </c>
    </row>
    <row r="640" spans="1:3" ht="15.6" x14ac:dyDescent="0.3">
      <c r="A640" s="1" t="s">
        <v>1732</v>
      </c>
      <c r="B640" s="1" t="s">
        <v>3023</v>
      </c>
      <c r="C640" t="s">
        <v>8864</v>
      </c>
    </row>
    <row r="641" spans="1:3" ht="15.6" x14ac:dyDescent="0.3">
      <c r="A641" s="1" t="s">
        <v>1731</v>
      </c>
      <c r="B641" s="1" t="s">
        <v>3024</v>
      </c>
      <c r="C641" t="s">
        <v>8865</v>
      </c>
    </row>
    <row r="642" spans="1:3" ht="15.6" x14ac:dyDescent="0.3">
      <c r="A642" s="1" t="s">
        <v>1730</v>
      </c>
      <c r="B642" s="1" t="s">
        <v>3025</v>
      </c>
      <c r="C642" t="s">
        <v>8866</v>
      </c>
    </row>
    <row r="643" spans="1:3" ht="15.6" x14ac:dyDescent="0.3">
      <c r="A643" s="1" t="s">
        <v>1729</v>
      </c>
      <c r="B643" s="1" t="s">
        <v>3026</v>
      </c>
      <c r="C643" t="s">
        <v>8867</v>
      </c>
    </row>
    <row r="644" spans="1:3" ht="15.6" x14ac:dyDescent="0.3">
      <c r="A644" s="1" t="s">
        <v>1728</v>
      </c>
      <c r="B644" s="1" t="s">
        <v>3027</v>
      </c>
      <c r="C644" t="s">
        <v>5786</v>
      </c>
    </row>
    <row r="645" spans="1:3" ht="15.6" x14ac:dyDescent="0.3">
      <c r="A645" s="1" t="s">
        <v>1727</v>
      </c>
      <c r="B645" s="1" t="s">
        <v>3028</v>
      </c>
      <c r="C645" t="s">
        <v>8868</v>
      </c>
    </row>
    <row r="646" spans="1:3" ht="15.6" x14ac:dyDescent="0.3">
      <c r="A646" s="1" t="s">
        <v>1726</v>
      </c>
      <c r="B646" s="1" t="s">
        <v>3029</v>
      </c>
      <c r="C646" t="s">
        <v>8690</v>
      </c>
    </row>
    <row r="647" spans="1:3" ht="15.6" x14ac:dyDescent="0.3">
      <c r="A647" s="1" t="s">
        <v>1725</v>
      </c>
      <c r="B647" s="1" t="s">
        <v>3030</v>
      </c>
      <c r="C647" t="s">
        <v>8869</v>
      </c>
    </row>
    <row r="648" spans="1:3" ht="15.6" x14ac:dyDescent="0.3">
      <c r="A648" s="1" t="s">
        <v>1724</v>
      </c>
      <c r="B648" s="1" t="s">
        <v>3031</v>
      </c>
      <c r="C648" t="s">
        <v>8870</v>
      </c>
    </row>
    <row r="649" spans="1:3" ht="15.6" x14ac:dyDescent="0.3">
      <c r="A649" s="1" t="s">
        <v>1723</v>
      </c>
      <c r="B649" s="1" t="s">
        <v>3032</v>
      </c>
      <c r="C649" t="s">
        <v>8871</v>
      </c>
    </row>
    <row r="650" spans="1:3" ht="15.6" x14ac:dyDescent="0.3">
      <c r="A650" s="1" t="s">
        <v>1722</v>
      </c>
      <c r="B650" s="1" t="s">
        <v>3033</v>
      </c>
      <c r="C650" t="s">
        <v>8691</v>
      </c>
    </row>
    <row r="651" spans="1:3" ht="15.6" x14ac:dyDescent="0.3">
      <c r="A651" s="1" t="s">
        <v>1721</v>
      </c>
      <c r="B651" s="1" t="s">
        <v>3034</v>
      </c>
      <c r="C651" t="s">
        <v>8872</v>
      </c>
    </row>
    <row r="652" spans="1:3" ht="15.6" x14ac:dyDescent="0.3">
      <c r="A652" s="1" t="s">
        <v>1720</v>
      </c>
      <c r="B652" s="1" t="s">
        <v>3035</v>
      </c>
      <c r="C652" t="s">
        <v>8370</v>
      </c>
    </row>
    <row r="653" spans="1:3" ht="15.6" x14ac:dyDescent="0.3">
      <c r="A653" s="1" t="s">
        <v>1719</v>
      </c>
      <c r="B653" s="1" t="s">
        <v>3036</v>
      </c>
      <c r="C653" t="s">
        <v>8873</v>
      </c>
    </row>
    <row r="654" spans="1:3" ht="15.6" x14ac:dyDescent="0.3">
      <c r="A654" s="1" t="s">
        <v>1718</v>
      </c>
      <c r="B654" s="1" t="s">
        <v>3037</v>
      </c>
      <c r="C654" t="s">
        <v>8874</v>
      </c>
    </row>
    <row r="655" spans="1:3" ht="15.6" x14ac:dyDescent="0.3">
      <c r="A655" s="1" t="s">
        <v>1717</v>
      </c>
      <c r="B655" s="1" t="s">
        <v>3038</v>
      </c>
      <c r="C655" t="s">
        <v>6275</v>
      </c>
    </row>
    <row r="656" spans="1:3" ht="15.6" x14ac:dyDescent="0.3">
      <c r="A656" s="1" t="s">
        <v>1716</v>
      </c>
      <c r="B656" s="1" t="s">
        <v>3039</v>
      </c>
      <c r="C656" t="s">
        <v>8875</v>
      </c>
    </row>
    <row r="657" spans="1:3" ht="15.6" x14ac:dyDescent="0.3">
      <c r="A657" s="1" t="s">
        <v>1715</v>
      </c>
      <c r="B657" s="1" t="s">
        <v>3040</v>
      </c>
      <c r="C657" t="s">
        <v>8876</v>
      </c>
    </row>
    <row r="658" spans="1:3" ht="15.6" x14ac:dyDescent="0.3">
      <c r="A658" s="1" t="s">
        <v>1714</v>
      </c>
      <c r="B658" s="1" t="s">
        <v>3041</v>
      </c>
      <c r="C658" t="s">
        <v>8877</v>
      </c>
    </row>
    <row r="659" spans="1:3" ht="15.6" x14ac:dyDescent="0.3">
      <c r="A659" s="1" t="s">
        <v>1713</v>
      </c>
      <c r="B659" s="1" t="s">
        <v>3042</v>
      </c>
      <c r="C659" t="s">
        <v>8878</v>
      </c>
    </row>
    <row r="660" spans="1:3" ht="15.6" x14ac:dyDescent="0.3">
      <c r="A660" s="1" t="s">
        <v>1712</v>
      </c>
      <c r="B660" s="1" t="s">
        <v>3043</v>
      </c>
      <c r="C660" t="s">
        <v>8879</v>
      </c>
    </row>
    <row r="661" spans="1:3" ht="15.6" x14ac:dyDescent="0.3">
      <c r="A661" s="1" t="s">
        <v>1711</v>
      </c>
      <c r="B661" s="1" t="s">
        <v>3044</v>
      </c>
      <c r="C661" t="s">
        <v>8880</v>
      </c>
    </row>
    <row r="662" spans="1:3" ht="15.6" x14ac:dyDescent="0.3">
      <c r="A662" s="1" t="s">
        <v>1710</v>
      </c>
      <c r="B662" s="1" t="s">
        <v>3045</v>
      </c>
      <c r="C662" t="s">
        <v>8881</v>
      </c>
    </row>
    <row r="663" spans="1:3" ht="15.6" x14ac:dyDescent="0.3">
      <c r="A663" s="1" t="s">
        <v>1709</v>
      </c>
      <c r="B663" s="1" t="s">
        <v>3046</v>
      </c>
      <c r="C663" t="s">
        <v>8882</v>
      </c>
    </row>
    <row r="664" spans="1:3" ht="15.6" x14ac:dyDescent="0.3">
      <c r="A664" s="1" t="s">
        <v>1708</v>
      </c>
      <c r="B664" s="1" t="s">
        <v>3047</v>
      </c>
      <c r="C664" t="s">
        <v>8883</v>
      </c>
    </row>
    <row r="665" spans="1:3" ht="15.6" x14ac:dyDescent="0.3">
      <c r="A665" s="1" t="s">
        <v>1707</v>
      </c>
      <c r="B665" s="1" t="s">
        <v>3048</v>
      </c>
      <c r="C665" t="s">
        <v>8884</v>
      </c>
    </row>
    <row r="666" spans="1:3" ht="15.6" x14ac:dyDescent="0.3">
      <c r="A666" s="1" t="s">
        <v>1706</v>
      </c>
      <c r="B666" s="1" t="s">
        <v>3049</v>
      </c>
      <c r="C666" t="s">
        <v>8885</v>
      </c>
    </row>
    <row r="667" spans="1:3" ht="15.6" x14ac:dyDescent="0.3">
      <c r="A667" s="1" t="s">
        <v>1705</v>
      </c>
      <c r="B667" s="1" t="s">
        <v>3050</v>
      </c>
      <c r="C667" t="s">
        <v>8886</v>
      </c>
    </row>
    <row r="668" spans="1:3" ht="15.6" x14ac:dyDescent="0.3">
      <c r="A668" s="1" t="s">
        <v>1704</v>
      </c>
      <c r="B668" s="1" t="s">
        <v>3051</v>
      </c>
      <c r="C668" t="s">
        <v>8804</v>
      </c>
    </row>
    <row r="669" spans="1:3" ht="15.6" x14ac:dyDescent="0.3">
      <c r="A669" s="1" t="s">
        <v>1703</v>
      </c>
      <c r="B669" s="1" t="s">
        <v>3052</v>
      </c>
      <c r="C669" t="s">
        <v>8887</v>
      </c>
    </row>
    <row r="670" spans="1:3" ht="15.6" x14ac:dyDescent="0.3">
      <c r="A670" s="1" t="s">
        <v>1702</v>
      </c>
      <c r="B670" s="1" t="s">
        <v>3053</v>
      </c>
      <c r="C670" t="s">
        <v>8522</v>
      </c>
    </row>
    <row r="671" spans="1:3" ht="15.6" x14ac:dyDescent="0.3">
      <c r="A671" s="1" t="s">
        <v>1701</v>
      </c>
      <c r="B671" s="1" t="s">
        <v>3054</v>
      </c>
      <c r="C671" t="s">
        <v>8433</v>
      </c>
    </row>
    <row r="672" spans="1:3" ht="15.6" x14ac:dyDescent="0.3">
      <c r="A672" s="1" t="s">
        <v>1700</v>
      </c>
      <c r="B672" s="1" t="s">
        <v>3055</v>
      </c>
      <c r="C672" t="s">
        <v>8888</v>
      </c>
    </row>
    <row r="673" spans="1:3" ht="15.6" x14ac:dyDescent="0.3">
      <c r="A673" s="1" t="s">
        <v>1699</v>
      </c>
      <c r="B673" s="1" t="s">
        <v>3056</v>
      </c>
      <c r="C673" t="s">
        <v>8889</v>
      </c>
    </row>
    <row r="674" spans="1:3" ht="15.6" x14ac:dyDescent="0.3">
      <c r="A674" s="1" t="s">
        <v>1698</v>
      </c>
      <c r="B674" s="1" t="s">
        <v>3057</v>
      </c>
      <c r="C674" t="s">
        <v>8890</v>
      </c>
    </row>
    <row r="675" spans="1:3" ht="15.6" x14ac:dyDescent="0.3">
      <c r="A675" s="1" t="s">
        <v>1697</v>
      </c>
      <c r="B675" s="1" t="s">
        <v>3058</v>
      </c>
      <c r="C675" t="s">
        <v>8891</v>
      </c>
    </row>
    <row r="676" spans="1:3" ht="15.6" x14ac:dyDescent="0.3">
      <c r="A676" s="1" t="s">
        <v>1696</v>
      </c>
      <c r="B676" s="1" t="s">
        <v>3059</v>
      </c>
      <c r="C676" t="s">
        <v>8892</v>
      </c>
    </row>
    <row r="677" spans="1:3" ht="15.6" x14ac:dyDescent="0.3">
      <c r="A677" s="1" t="s">
        <v>1695</v>
      </c>
      <c r="B677" s="1" t="s">
        <v>3060</v>
      </c>
      <c r="C677" t="s">
        <v>8893</v>
      </c>
    </row>
    <row r="678" spans="1:3" ht="15.6" x14ac:dyDescent="0.3">
      <c r="A678" s="1" t="s">
        <v>1694</v>
      </c>
      <c r="B678" s="1" t="s">
        <v>3061</v>
      </c>
      <c r="C678" t="s">
        <v>8894</v>
      </c>
    </row>
    <row r="679" spans="1:3" ht="15.6" x14ac:dyDescent="0.3">
      <c r="A679" s="1" t="s">
        <v>1693</v>
      </c>
      <c r="B679" s="1" t="s">
        <v>3062</v>
      </c>
      <c r="C679" t="s">
        <v>8895</v>
      </c>
    </row>
    <row r="680" spans="1:3" ht="15.6" x14ac:dyDescent="0.3">
      <c r="A680" s="1" t="s">
        <v>1692</v>
      </c>
      <c r="B680" s="1" t="s">
        <v>3063</v>
      </c>
      <c r="C680" t="s">
        <v>8896</v>
      </c>
    </row>
    <row r="681" spans="1:3" ht="15.6" x14ac:dyDescent="0.3">
      <c r="A681" s="1" t="s">
        <v>1691</v>
      </c>
      <c r="B681" s="1" t="s">
        <v>3064</v>
      </c>
      <c r="C681" t="s">
        <v>8689</v>
      </c>
    </row>
    <row r="682" spans="1:3" ht="15.6" x14ac:dyDescent="0.3">
      <c r="A682" s="1" t="s">
        <v>1690</v>
      </c>
      <c r="B682" s="1" t="s">
        <v>3065</v>
      </c>
      <c r="C682" t="s">
        <v>8897</v>
      </c>
    </row>
    <row r="683" spans="1:3" ht="15.6" x14ac:dyDescent="0.3">
      <c r="A683" s="1" t="s">
        <v>1689</v>
      </c>
      <c r="B683" s="1" t="s">
        <v>3066</v>
      </c>
      <c r="C683" t="s">
        <v>8898</v>
      </c>
    </row>
    <row r="684" spans="1:3" ht="15.6" x14ac:dyDescent="0.3">
      <c r="A684" s="1" t="s">
        <v>1688</v>
      </c>
      <c r="B684" s="1" t="s">
        <v>3067</v>
      </c>
      <c r="C684" t="s">
        <v>8446</v>
      </c>
    </row>
    <row r="685" spans="1:3" ht="15.6" x14ac:dyDescent="0.3">
      <c r="A685" s="1" t="s">
        <v>1687</v>
      </c>
      <c r="B685" s="1" t="s">
        <v>3068</v>
      </c>
      <c r="C685" t="s">
        <v>8899</v>
      </c>
    </row>
    <row r="686" spans="1:3" ht="15.6" x14ac:dyDescent="0.3">
      <c r="A686" s="1" t="s">
        <v>1686</v>
      </c>
      <c r="B686" s="1" t="s">
        <v>3069</v>
      </c>
      <c r="C686" t="s">
        <v>8900</v>
      </c>
    </row>
    <row r="687" spans="1:3" ht="15.6" x14ac:dyDescent="0.3">
      <c r="A687" s="1" t="s">
        <v>1685</v>
      </c>
      <c r="B687" s="1" t="s">
        <v>3070</v>
      </c>
      <c r="C687" t="s">
        <v>8901</v>
      </c>
    </row>
    <row r="688" spans="1:3" ht="15.6" x14ac:dyDescent="0.3">
      <c r="A688" s="1" t="s">
        <v>1684</v>
      </c>
      <c r="B688" s="1" t="s">
        <v>3071</v>
      </c>
      <c r="C688" t="s">
        <v>8902</v>
      </c>
    </row>
    <row r="689" spans="1:3" ht="15.6" x14ac:dyDescent="0.3">
      <c r="A689" s="1" t="s">
        <v>1683</v>
      </c>
      <c r="B689" s="1" t="s">
        <v>3072</v>
      </c>
      <c r="C689" t="s">
        <v>8903</v>
      </c>
    </row>
    <row r="690" spans="1:3" ht="15.6" x14ac:dyDescent="0.3">
      <c r="A690" s="1" t="s">
        <v>1682</v>
      </c>
      <c r="B690" s="1" t="s">
        <v>3073</v>
      </c>
      <c r="C690" t="s">
        <v>8904</v>
      </c>
    </row>
    <row r="691" spans="1:3" ht="15.6" x14ac:dyDescent="0.3">
      <c r="A691" s="1" t="s">
        <v>1681</v>
      </c>
      <c r="B691" s="1" t="s">
        <v>3074</v>
      </c>
      <c r="C691" t="s">
        <v>8905</v>
      </c>
    </row>
    <row r="692" spans="1:3" ht="15.6" x14ac:dyDescent="0.3">
      <c r="A692" s="1" t="s">
        <v>1680</v>
      </c>
      <c r="B692" s="1" t="s">
        <v>3075</v>
      </c>
      <c r="C692" t="s">
        <v>8906</v>
      </c>
    </row>
    <row r="693" spans="1:3" ht="15.6" x14ac:dyDescent="0.3">
      <c r="A693" s="1" t="s">
        <v>1679</v>
      </c>
      <c r="B693" s="1" t="s">
        <v>3076</v>
      </c>
      <c r="C693" t="s">
        <v>8907</v>
      </c>
    </row>
    <row r="694" spans="1:3" ht="15.6" x14ac:dyDescent="0.3">
      <c r="A694" s="1" t="s">
        <v>1678</v>
      </c>
      <c r="B694" s="1" t="s">
        <v>3077</v>
      </c>
      <c r="C694" t="s">
        <v>8908</v>
      </c>
    </row>
    <row r="695" spans="1:3" ht="15.6" x14ac:dyDescent="0.3">
      <c r="A695" s="1" t="s">
        <v>1677</v>
      </c>
      <c r="B695" s="1" t="s">
        <v>3078</v>
      </c>
      <c r="C695" t="s">
        <v>8909</v>
      </c>
    </row>
    <row r="696" spans="1:3" ht="15.6" x14ac:dyDescent="0.3">
      <c r="A696" s="1" t="s">
        <v>1676</v>
      </c>
      <c r="B696" s="1" t="s">
        <v>3079</v>
      </c>
      <c r="C696" t="s">
        <v>7695</v>
      </c>
    </row>
    <row r="697" spans="1:3" ht="15.6" x14ac:dyDescent="0.3">
      <c r="A697" s="1" t="s">
        <v>1675</v>
      </c>
      <c r="B697" s="1" t="s">
        <v>3080</v>
      </c>
      <c r="C697" t="s">
        <v>8910</v>
      </c>
    </row>
    <row r="698" spans="1:3" ht="15.6" x14ac:dyDescent="0.3">
      <c r="A698" s="1" t="s">
        <v>1674</v>
      </c>
      <c r="B698" s="1" t="s">
        <v>3081</v>
      </c>
      <c r="C698" t="s">
        <v>8911</v>
      </c>
    </row>
    <row r="699" spans="1:3" ht="15.6" x14ac:dyDescent="0.3">
      <c r="A699" s="1" t="s">
        <v>1673</v>
      </c>
      <c r="B699" s="1" t="s">
        <v>3082</v>
      </c>
      <c r="C699" t="s">
        <v>8435</v>
      </c>
    </row>
    <row r="700" spans="1:3" ht="15.6" x14ac:dyDescent="0.3">
      <c r="A700" s="1" t="s">
        <v>1672</v>
      </c>
      <c r="B700" s="1" t="s">
        <v>3083</v>
      </c>
      <c r="C700" t="s">
        <v>8912</v>
      </c>
    </row>
    <row r="701" spans="1:3" ht="15.6" x14ac:dyDescent="0.3">
      <c r="A701" s="1" t="s">
        <v>1671</v>
      </c>
      <c r="B701" s="1" t="s">
        <v>3084</v>
      </c>
      <c r="C701" t="s">
        <v>8913</v>
      </c>
    </row>
    <row r="702" spans="1:3" ht="15.6" x14ac:dyDescent="0.3">
      <c r="A702" s="1" t="s">
        <v>1670</v>
      </c>
      <c r="B702" s="1" t="s">
        <v>3085</v>
      </c>
      <c r="C702" t="s">
        <v>8914</v>
      </c>
    </row>
    <row r="703" spans="1:3" ht="15.6" x14ac:dyDescent="0.3">
      <c r="A703" s="1" t="s">
        <v>1669</v>
      </c>
      <c r="B703" s="1" t="s">
        <v>3086</v>
      </c>
      <c r="C703" t="s">
        <v>8915</v>
      </c>
    </row>
    <row r="704" spans="1:3" ht="15.6" x14ac:dyDescent="0.3">
      <c r="A704" s="1" t="s">
        <v>1668</v>
      </c>
      <c r="B704" s="1" t="s">
        <v>3087</v>
      </c>
      <c r="C704" t="s">
        <v>8916</v>
      </c>
    </row>
    <row r="705" spans="1:3" ht="15.6" x14ac:dyDescent="0.3">
      <c r="A705" s="1" t="s">
        <v>1667</v>
      </c>
      <c r="B705" s="1" t="s">
        <v>3088</v>
      </c>
      <c r="C705" t="s">
        <v>8677</v>
      </c>
    </row>
    <row r="706" spans="1:3" ht="15.6" x14ac:dyDescent="0.3">
      <c r="A706" s="1" t="s">
        <v>1666</v>
      </c>
      <c r="B706" s="1" t="s">
        <v>3089</v>
      </c>
      <c r="C706" t="s">
        <v>8917</v>
      </c>
    </row>
    <row r="707" spans="1:3" ht="15.6" x14ac:dyDescent="0.3">
      <c r="A707" s="1" t="s">
        <v>1665</v>
      </c>
      <c r="B707" s="1" t="s">
        <v>3090</v>
      </c>
      <c r="C707" t="s">
        <v>8918</v>
      </c>
    </row>
    <row r="708" spans="1:3" ht="15.6" x14ac:dyDescent="0.3">
      <c r="A708" s="1" t="s">
        <v>1664</v>
      </c>
      <c r="B708" s="1" t="s">
        <v>3091</v>
      </c>
      <c r="C708" t="s">
        <v>8711</v>
      </c>
    </row>
    <row r="709" spans="1:3" ht="15.6" x14ac:dyDescent="0.3">
      <c r="A709" s="1" t="s">
        <v>1663</v>
      </c>
      <c r="B709" s="1" t="s">
        <v>3092</v>
      </c>
      <c r="C709" t="s">
        <v>8784</v>
      </c>
    </row>
    <row r="710" spans="1:3" ht="15.6" x14ac:dyDescent="0.3">
      <c r="A710" s="1" t="s">
        <v>1662</v>
      </c>
      <c r="B710" s="1" t="s">
        <v>3093</v>
      </c>
      <c r="C710" t="s">
        <v>8919</v>
      </c>
    </row>
    <row r="711" spans="1:3" ht="15.6" x14ac:dyDescent="0.3">
      <c r="A711" s="1" t="s">
        <v>1661</v>
      </c>
      <c r="B711" s="1" t="s">
        <v>3094</v>
      </c>
      <c r="C711" t="s">
        <v>8920</v>
      </c>
    </row>
    <row r="712" spans="1:3" ht="15.6" x14ac:dyDescent="0.3">
      <c r="A712" s="1" t="s">
        <v>1660</v>
      </c>
      <c r="B712" s="1" t="s">
        <v>3095</v>
      </c>
      <c r="C712" t="s">
        <v>8921</v>
      </c>
    </row>
    <row r="713" spans="1:3" ht="15.6" x14ac:dyDescent="0.3">
      <c r="A713" s="1" t="s">
        <v>1659</v>
      </c>
      <c r="B713" s="1" t="s">
        <v>3096</v>
      </c>
      <c r="C713" t="s">
        <v>8922</v>
      </c>
    </row>
    <row r="714" spans="1:3" ht="15.6" x14ac:dyDescent="0.3">
      <c r="A714" s="1" t="s">
        <v>1658</v>
      </c>
      <c r="B714" s="1" t="s">
        <v>3097</v>
      </c>
      <c r="C714" t="s">
        <v>8923</v>
      </c>
    </row>
    <row r="715" spans="1:3" ht="15.6" x14ac:dyDescent="0.3">
      <c r="A715" s="1" t="s">
        <v>1657</v>
      </c>
      <c r="B715" s="1" t="s">
        <v>3098</v>
      </c>
      <c r="C715" t="s">
        <v>5283</v>
      </c>
    </row>
    <row r="716" spans="1:3" ht="15.6" x14ac:dyDescent="0.3">
      <c r="A716" s="1" t="s">
        <v>1656</v>
      </c>
      <c r="B716" s="1" t="s">
        <v>3099</v>
      </c>
      <c r="C716" t="s">
        <v>8924</v>
      </c>
    </row>
    <row r="717" spans="1:3" ht="15.6" x14ac:dyDescent="0.3">
      <c r="A717" s="1" t="s">
        <v>1655</v>
      </c>
      <c r="B717" s="1" t="s">
        <v>3100</v>
      </c>
      <c r="C717" t="s">
        <v>8925</v>
      </c>
    </row>
    <row r="718" spans="1:3" ht="15.6" x14ac:dyDescent="0.3">
      <c r="A718" s="1" t="s">
        <v>1654</v>
      </c>
      <c r="B718" s="1" t="s">
        <v>3101</v>
      </c>
      <c r="C718" t="s">
        <v>8926</v>
      </c>
    </row>
    <row r="719" spans="1:3" ht="15.6" x14ac:dyDescent="0.3">
      <c r="A719" s="1" t="s">
        <v>1653</v>
      </c>
      <c r="B719" s="1" t="s">
        <v>3102</v>
      </c>
      <c r="C719" t="s">
        <v>8927</v>
      </c>
    </row>
    <row r="720" spans="1:3" ht="15.6" x14ac:dyDescent="0.3">
      <c r="A720" s="1" t="s">
        <v>1652</v>
      </c>
      <c r="B720" s="1" t="s">
        <v>3103</v>
      </c>
      <c r="C720" t="s">
        <v>8928</v>
      </c>
    </row>
    <row r="721" spans="1:3" ht="15.6" x14ac:dyDescent="0.3">
      <c r="A721" s="1" t="s">
        <v>1651</v>
      </c>
      <c r="B721" s="1" t="s">
        <v>3104</v>
      </c>
      <c r="C721" t="s">
        <v>8929</v>
      </c>
    </row>
    <row r="722" spans="1:3" ht="15.6" x14ac:dyDescent="0.3">
      <c r="A722" s="1" t="s">
        <v>1650</v>
      </c>
      <c r="B722" s="1" t="s">
        <v>3105</v>
      </c>
      <c r="C722" t="s">
        <v>8392</v>
      </c>
    </row>
    <row r="723" spans="1:3" ht="15.6" x14ac:dyDescent="0.3">
      <c r="A723" s="1" t="s">
        <v>1649</v>
      </c>
      <c r="B723" s="1" t="s">
        <v>3106</v>
      </c>
      <c r="C723" t="s">
        <v>8700</v>
      </c>
    </row>
    <row r="724" spans="1:3" ht="15.6" x14ac:dyDescent="0.3">
      <c r="A724" s="1" t="s">
        <v>1648</v>
      </c>
      <c r="B724" s="1" t="s">
        <v>3107</v>
      </c>
      <c r="C724" t="s">
        <v>8930</v>
      </c>
    </row>
    <row r="725" spans="1:3" ht="15.6" x14ac:dyDescent="0.3">
      <c r="A725" s="1" t="s">
        <v>1647</v>
      </c>
      <c r="B725" s="1" t="s">
        <v>3108</v>
      </c>
      <c r="C725" t="s">
        <v>8760</v>
      </c>
    </row>
    <row r="726" spans="1:3" ht="15.6" x14ac:dyDescent="0.3">
      <c r="A726" s="1" t="s">
        <v>1646</v>
      </c>
      <c r="B726" s="1" t="s">
        <v>3109</v>
      </c>
      <c r="C726" t="s">
        <v>8931</v>
      </c>
    </row>
    <row r="727" spans="1:3" ht="15.6" x14ac:dyDescent="0.3">
      <c r="A727" s="1" t="s">
        <v>1645</v>
      </c>
      <c r="B727" s="1" t="s">
        <v>3110</v>
      </c>
      <c r="C727" t="s">
        <v>8594</v>
      </c>
    </row>
    <row r="728" spans="1:3" ht="15.6" x14ac:dyDescent="0.3">
      <c r="A728" s="1" t="s">
        <v>1644</v>
      </c>
      <c r="B728" s="1" t="s">
        <v>3111</v>
      </c>
      <c r="C728" t="s">
        <v>8373</v>
      </c>
    </row>
    <row r="729" spans="1:3" ht="15.6" x14ac:dyDescent="0.3">
      <c r="A729" s="1" t="s">
        <v>1643</v>
      </c>
      <c r="B729" s="1" t="s">
        <v>3112</v>
      </c>
      <c r="C729" t="s">
        <v>8932</v>
      </c>
    </row>
    <row r="730" spans="1:3" ht="15.6" x14ac:dyDescent="0.3">
      <c r="A730" s="1" t="s">
        <v>1642</v>
      </c>
      <c r="B730" s="1" t="s">
        <v>3113</v>
      </c>
      <c r="C730" t="s">
        <v>8933</v>
      </c>
    </row>
    <row r="731" spans="1:3" ht="15.6" x14ac:dyDescent="0.3">
      <c r="A731" s="1" t="s">
        <v>1641</v>
      </c>
      <c r="B731" s="1" t="s">
        <v>3114</v>
      </c>
      <c r="C731" t="s">
        <v>8934</v>
      </c>
    </row>
    <row r="732" spans="1:3" ht="15.6" x14ac:dyDescent="0.3">
      <c r="A732" s="1" t="s">
        <v>1640</v>
      </c>
      <c r="B732" s="1" t="s">
        <v>3115</v>
      </c>
      <c r="C732" t="s">
        <v>8517</v>
      </c>
    </row>
    <row r="733" spans="1:3" ht="15.6" x14ac:dyDescent="0.3">
      <c r="A733" s="1" t="s">
        <v>1639</v>
      </c>
      <c r="B733" s="1" t="s">
        <v>3116</v>
      </c>
      <c r="C733" t="s">
        <v>8935</v>
      </c>
    </row>
    <row r="734" spans="1:3" ht="15.6" x14ac:dyDescent="0.3">
      <c r="A734" s="1" t="s">
        <v>1638</v>
      </c>
      <c r="B734" s="1" t="s">
        <v>3117</v>
      </c>
      <c r="C734" t="s">
        <v>8936</v>
      </c>
    </row>
    <row r="735" spans="1:3" ht="15.6" x14ac:dyDescent="0.3">
      <c r="A735" s="1" t="s">
        <v>1637</v>
      </c>
      <c r="B735" s="1" t="s">
        <v>3118</v>
      </c>
      <c r="C735" t="s">
        <v>8937</v>
      </c>
    </row>
    <row r="736" spans="1:3" ht="15.6" x14ac:dyDescent="0.3">
      <c r="A736" s="1" t="s">
        <v>1636</v>
      </c>
      <c r="B736" s="1" t="s">
        <v>3119</v>
      </c>
      <c r="C736" t="s">
        <v>8938</v>
      </c>
    </row>
    <row r="737" spans="1:3" ht="15.6" x14ac:dyDescent="0.3">
      <c r="A737" s="1" t="s">
        <v>1635</v>
      </c>
      <c r="B737" s="1" t="s">
        <v>3120</v>
      </c>
      <c r="C737" t="s">
        <v>8939</v>
      </c>
    </row>
    <row r="738" spans="1:3" ht="15.6" x14ac:dyDescent="0.3">
      <c r="A738" s="1" t="s">
        <v>1634</v>
      </c>
      <c r="B738" s="1" t="s">
        <v>3121</v>
      </c>
      <c r="C738" t="s">
        <v>8190</v>
      </c>
    </row>
    <row r="739" spans="1:3" ht="15.6" x14ac:dyDescent="0.3">
      <c r="A739" s="1" t="s">
        <v>1633</v>
      </c>
      <c r="B739" s="1" t="s">
        <v>3122</v>
      </c>
      <c r="C739" t="s">
        <v>8940</v>
      </c>
    </row>
    <row r="740" spans="1:3" ht="15.6" x14ac:dyDescent="0.3">
      <c r="A740" s="1" t="s">
        <v>1632</v>
      </c>
      <c r="B740" s="1" t="s">
        <v>3123</v>
      </c>
      <c r="C740" t="s">
        <v>8941</v>
      </c>
    </row>
    <row r="741" spans="1:3" ht="15.6" x14ac:dyDescent="0.3">
      <c r="A741" s="1" t="s">
        <v>1631</v>
      </c>
      <c r="B741" s="1" t="s">
        <v>3124</v>
      </c>
      <c r="C741" t="s">
        <v>8942</v>
      </c>
    </row>
    <row r="742" spans="1:3" ht="15.6" x14ac:dyDescent="0.3">
      <c r="A742" s="1" t="s">
        <v>1630</v>
      </c>
      <c r="B742" s="1" t="s">
        <v>3125</v>
      </c>
      <c r="C742" t="s">
        <v>8555</v>
      </c>
    </row>
    <row r="743" spans="1:3" ht="15.6" x14ac:dyDescent="0.3">
      <c r="A743" s="1" t="s">
        <v>1629</v>
      </c>
      <c r="B743" s="1" t="s">
        <v>3126</v>
      </c>
      <c r="C743" t="s">
        <v>8943</v>
      </c>
    </row>
    <row r="744" spans="1:3" ht="15.6" x14ac:dyDescent="0.3">
      <c r="A744" s="1" t="s">
        <v>1628</v>
      </c>
      <c r="B744" s="1" t="s">
        <v>3127</v>
      </c>
      <c r="C744" t="s">
        <v>8731</v>
      </c>
    </row>
    <row r="745" spans="1:3" ht="15.6" x14ac:dyDescent="0.3">
      <c r="A745" s="1" t="s">
        <v>1627</v>
      </c>
      <c r="B745" s="1" t="s">
        <v>3128</v>
      </c>
      <c r="C745" t="s">
        <v>8944</v>
      </c>
    </row>
    <row r="746" spans="1:3" ht="15.6" x14ac:dyDescent="0.3">
      <c r="A746" s="1" t="s">
        <v>1626</v>
      </c>
      <c r="B746" s="1" t="s">
        <v>3129</v>
      </c>
      <c r="C746" t="s">
        <v>8945</v>
      </c>
    </row>
    <row r="747" spans="1:3" ht="15.6" x14ac:dyDescent="0.3">
      <c r="A747" s="1" t="s">
        <v>1625</v>
      </c>
      <c r="B747" s="1" t="s">
        <v>3130</v>
      </c>
      <c r="C747" t="s">
        <v>8946</v>
      </c>
    </row>
    <row r="748" spans="1:3" ht="15.6" x14ac:dyDescent="0.3">
      <c r="A748" s="1" t="s">
        <v>1624</v>
      </c>
      <c r="B748" s="1" t="s">
        <v>3131</v>
      </c>
      <c r="C748" t="s">
        <v>8947</v>
      </c>
    </row>
    <row r="749" spans="1:3" ht="15.6" x14ac:dyDescent="0.3">
      <c r="A749" s="1" t="s">
        <v>1623</v>
      </c>
      <c r="B749" s="1" t="s">
        <v>3132</v>
      </c>
      <c r="C749" t="s">
        <v>8555</v>
      </c>
    </row>
    <row r="750" spans="1:3" ht="15.6" x14ac:dyDescent="0.3">
      <c r="A750" s="1" t="s">
        <v>1622</v>
      </c>
      <c r="B750" s="1" t="s">
        <v>3133</v>
      </c>
      <c r="C750" t="s">
        <v>8422</v>
      </c>
    </row>
    <row r="751" spans="1:3" ht="15.6" x14ac:dyDescent="0.3">
      <c r="A751" s="1" t="s">
        <v>1621</v>
      </c>
      <c r="B751" s="1" t="s">
        <v>3134</v>
      </c>
      <c r="C751" t="s">
        <v>8421</v>
      </c>
    </row>
    <row r="752" spans="1:3" ht="15.6" x14ac:dyDescent="0.3">
      <c r="A752" s="1" t="s">
        <v>1620</v>
      </c>
      <c r="B752" s="1" t="s">
        <v>3135</v>
      </c>
      <c r="C752" t="s">
        <v>8436</v>
      </c>
    </row>
    <row r="753" spans="1:3" ht="15.6" x14ac:dyDescent="0.3">
      <c r="A753" s="1" t="s">
        <v>1619</v>
      </c>
      <c r="B753" s="1" t="s">
        <v>3136</v>
      </c>
      <c r="C753" t="s">
        <v>8948</v>
      </c>
    </row>
    <row r="754" spans="1:3" ht="15.6" x14ac:dyDescent="0.3">
      <c r="A754" s="1" t="s">
        <v>1618</v>
      </c>
      <c r="B754" s="1" t="s">
        <v>3137</v>
      </c>
      <c r="C754" t="s">
        <v>8949</v>
      </c>
    </row>
    <row r="755" spans="1:3" ht="15.6" x14ac:dyDescent="0.3">
      <c r="A755" s="1" t="s">
        <v>1617</v>
      </c>
      <c r="B755" s="1" t="s">
        <v>3138</v>
      </c>
      <c r="C755" t="s">
        <v>8950</v>
      </c>
    </row>
    <row r="756" spans="1:3" ht="15.6" x14ac:dyDescent="0.3">
      <c r="A756" s="1" t="s">
        <v>1616</v>
      </c>
      <c r="B756" s="1" t="s">
        <v>3139</v>
      </c>
      <c r="C756" t="s">
        <v>8951</v>
      </c>
    </row>
    <row r="757" spans="1:3" ht="15.6" x14ac:dyDescent="0.3">
      <c r="A757" s="1" t="s">
        <v>1615</v>
      </c>
      <c r="B757" s="1" t="s">
        <v>3140</v>
      </c>
      <c r="C757" t="s">
        <v>8952</v>
      </c>
    </row>
    <row r="758" spans="1:3" ht="15.6" x14ac:dyDescent="0.3">
      <c r="A758" s="1" t="s">
        <v>1614</v>
      </c>
      <c r="B758" s="1" t="s">
        <v>3141</v>
      </c>
      <c r="C758" t="s">
        <v>8953</v>
      </c>
    </row>
    <row r="759" spans="1:3" ht="15.6" x14ac:dyDescent="0.3">
      <c r="A759" s="1" t="s">
        <v>1613</v>
      </c>
      <c r="B759" s="1" t="s">
        <v>3142</v>
      </c>
      <c r="C759" t="s">
        <v>8513</v>
      </c>
    </row>
    <row r="760" spans="1:3" ht="15.6" x14ac:dyDescent="0.3">
      <c r="A760" s="1" t="s">
        <v>1612</v>
      </c>
      <c r="B760" s="1" t="s">
        <v>3143</v>
      </c>
      <c r="C760" t="s">
        <v>8954</v>
      </c>
    </row>
    <row r="761" spans="1:3" ht="15.6" x14ac:dyDescent="0.3">
      <c r="A761" s="1" t="s">
        <v>1611</v>
      </c>
      <c r="B761" s="1" t="s">
        <v>3144</v>
      </c>
      <c r="C761" t="s">
        <v>8955</v>
      </c>
    </row>
    <row r="762" spans="1:3" ht="15.6" x14ac:dyDescent="0.3">
      <c r="A762" s="1" t="s">
        <v>1610</v>
      </c>
      <c r="B762" s="1" t="s">
        <v>3145</v>
      </c>
      <c r="C762" t="s">
        <v>8760</v>
      </c>
    </row>
    <row r="763" spans="1:3" ht="15.6" x14ac:dyDescent="0.3">
      <c r="A763" s="1" t="s">
        <v>1609</v>
      </c>
      <c r="B763" s="1" t="s">
        <v>3146</v>
      </c>
      <c r="C763" t="s">
        <v>8582</v>
      </c>
    </row>
    <row r="764" spans="1:3" ht="15.6" x14ac:dyDescent="0.3">
      <c r="A764" s="1" t="s">
        <v>1608</v>
      </c>
      <c r="B764" s="1" t="s">
        <v>3147</v>
      </c>
      <c r="C764" t="s">
        <v>8396</v>
      </c>
    </row>
    <row r="765" spans="1:3" ht="15.6" x14ac:dyDescent="0.3">
      <c r="A765" s="1" t="s">
        <v>1607</v>
      </c>
      <c r="B765" s="1" t="s">
        <v>3148</v>
      </c>
      <c r="C765" t="s">
        <v>8956</v>
      </c>
    </row>
    <row r="766" spans="1:3" ht="15.6" x14ac:dyDescent="0.3">
      <c r="A766" s="1" t="s">
        <v>1606</v>
      </c>
      <c r="B766" s="1" t="s">
        <v>3149</v>
      </c>
      <c r="C766" t="s">
        <v>8957</v>
      </c>
    </row>
    <row r="767" spans="1:3" ht="15.6" x14ac:dyDescent="0.3">
      <c r="A767" s="1" t="s">
        <v>1605</v>
      </c>
      <c r="B767" s="1" t="s">
        <v>3150</v>
      </c>
      <c r="C767" t="s">
        <v>8958</v>
      </c>
    </row>
    <row r="768" spans="1:3" ht="15.6" x14ac:dyDescent="0.3">
      <c r="A768" s="1" t="s">
        <v>1604</v>
      </c>
      <c r="B768" s="1" t="s">
        <v>3151</v>
      </c>
      <c r="C768" t="s">
        <v>8959</v>
      </c>
    </row>
    <row r="769" spans="1:3" ht="15.6" x14ac:dyDescent="0.3">
      <c r="A769" s="1" t="s">
        <v>1603</v>
      </c>
      <c r="B769" s="1" t="s">
        <v>3152</v>
      </c>
      <c r="C769" t="s">
        <v>8960</v>
      </c>
    </row>
    <row r="770" spans="1:3" ht="15.6" x14ac:dyDescent="0.3">
      <c r="A770" s="1" t="s">
        <v>1602</v>
      </c>
      <c r="B770" s="1" t="s">
        <v>3153</v>
      </c>
      <c r="C770" t="s">
        <v>8617</v>
      </c>
    </row>
    <row r="771" spans="1:3" ht="15.6" x14ac:dyDescent="0.3">
      <c r="A771" s="1" t="s">
        <v>1601</v>
      </c>
      <c r="B771" s="1" t="s">
        <v>3154</v>
      </c>
      <c r="C771" t="s">
        <v>8961</v>
      </c>
    </row>
    <row r="772" spans="1:3" ht="15.6" x14ac:dyDescent="0.3">
      <c r="A772" s="1" t="s">
        <v>1600</v>
      </c>
      <c r="B772" s="1" t="s">
        <v>3155</v>
      </c>
      <c r="C772" t="s">
        <v>8377</v>
      </c>
    </row>
    <row r="773" spans="1:3" ht="15.6" x14ac:dyDescent="0.3">
      <c r="A773" s="1" t="s">
        <v>1599</v>
      </c>
      <c r="B773" s="1" t="s">
        <v>3156</v>
      </c>
      <c r="C773" t="s">
        <v>8495</v>
      </c>
    </row>
    <row r="774" spans="1:3" ht="15.6" x14ac:dyDescent="0.3">
      <c r="A774" s="1" t="s">
        <v>1598</v>
      </c>
      <c r="B774" s="1" t="s">
        <v>3157</v>
      </c>
      <c r="C774" t="s">
        <v>8504</v>
      </c>
    </row>
    <row r="775" spans="1:3" ht="15.6" x14ac:dyDescent="0.3">
      <c r="A775" s="1" t="s">
        <v>1597</v>
      </c>
      <c r="B775" s="1" t="s">
        <v>3158</v>
      </c>
      <c r="C775" t="s">
        <v>8555</v>
      </c>
    </row>
    <row r="776" spans="1:3" ht="15.6" x14ac:dyDescent="0.3">
      <c r="A776" s="1" t="s">
        <v>1596</v>
      </c>
      <c r="B776" s="1" t="s">
        <v>3159</v>
      </c>
      <c r="C776" t="s">
        <v>8962</v>
      </c>
    </row>
    <row r="777" spans="1:3" ht="15.6" x14ac:dyDescent="0.3">
      <c r="A777" s="1" t="s">
        <v>1595</v>
      </c>
      <c r="B777" s="1" t="s">
        <v>3160</v>
      </c>
      <c r="C777" t="s">
        <v>8963</v>
      </c>
    </row>
    <row r="778" spans="1:3" ht="15.6" x14ac:dyDescent="0.3">
      <c r="A778" s="1" t="s">
        <v>1594</v>
      </c>
      <c r="B778" s="1" t="s">
        <v>3161</v>
      </c>
      <c r="C778" t="s">
        <v>8964</v>
      </c>
    </row>
    <row r="779" spans="1:3" ht="15.6" x14ac:dyDescent="0.3">
      <c r="A779" s="1" t="s">
        <v>1593</v>
      </c>
      <c r="B779" s="1" t="s">
        <v>3162</v>
      </c>
      <c r="C779" t="s">
        <v>8965</v>
      </c>
    </row>
    <row r="780" spans="1:3" ht="15.6" x14ac:dyDescent="0.3">
      <c r="A780" s="1" t="s">
        <v>1592</v>
      </c>
      <c r="B780" s="1" t="s">
        <v>3163</v>
      </c>
      <c r="C780" t="s">
        <v>8539</v>
      </c>
    </row>
    <row r="781" spans="1:3" ht="15.6" x14ac:dyDescent="0.3">
      <c r="A781" s="1" t="s">
        <v>1591</v>
      </c>
      <c r="B781" s="1" t="s">
        <v>3164</v>
      </c>
      <c r="C781" t="s">
        <v>8711</v>
      </c>
    </row>
    <row r="782" spans="1:3" ht="15.6" x14ac:dyDescent="0.3">
      <c r="A782" s="1" t="s">
        <v>1590</v>
      </c>
      <c r="B782" s="1" t="s">
        <v>3165</v>
      </c>
      <c r="C782" t="s">
        <v>8966</v>
      </c>
    </row>
    <row r="783" spans="1:3" ht="15.6" x14ac:dyDescent="0.3">
      <c r="A783" s="1" t="s">
        <v>1589</v>
      </c>
      <c r="B783" s="1" t="s">
        <v>3166</v>
      </c>
      <c r="C783" t="s">
        <v>8967</v>
      </c>
    </row>
    <row r="784" spans="1:3" ht="15.6" x14ac:dyDescent="0.3">
      <c r="A784" s="1" t="s">
        <v>1588</v>
      </c>
      <c r="B784" s="1" t="s">
        <v>3167</v>
      </c>
      <c r="C784" t="s">
        <v>8968</v>
      </c>
    </row>
    <row r="785" spans="1:3" ht="15.6" x14ac:dyDescent="0.3">
      <c r="A785" s="1" t="s">
        <v>1587</v>
      </c>
      <c r="B785" s="1" t="s">
        <v>3168</v>
      </c>
      <c r="C785" t="s">
        <v>8969</v>
      </c>
    </row>
    <row r="786" spans="1:3" ht="15.6" x14ac:dyDescent="0.3">
      <c r="A786" s="1" t="s">
        <v>1586</v>
      </c>
      <c r="B786" s="1" t="s">
        <v>3169</v>
      </c>
      <c r="C786" t="s">
        <v>8970</v>
      </c>
    </row>
    <row r="787" spans="1:3" ht="15.6" x14ac:dyDescent="0.3">
      <c r="A787" s="1" t="s">
        <v>1585</v>
      </c>
      <c r="B787" s="1" t="s">
        <v>3170</v>
      </c>
      <c r="C787" t="s">
        <v>8971</v>
      </c>
    </row>
    <row r="788" spans="1:3" ht="15.6" x14ac:dyDescent="0.3">
      <c r="A788" s="1" t="s">
        <v>1584</v>
      </c>
      <c r="B788" s="1" t="s">
        <v>3171</v>
      </c>
      <c r="C788" t="s">
        <v>8972</v>
      </c>
    </row>
    <row r="789" spans="1:3" ht="15.6" x14ac:dyDescent="0.3">
      <c r="A789" s="1" t="s">
        <v>1583</v>
      </c>
      <c r="B789" s="1" t="s">
        <v>3172</v>
      </c>
      <c r="C789" t="s">
        <v>8973</v>
      </c>
    </row>
    <row r="790" spans="1:3" ht="15.6" x14ac:dyDescent="0.3">
      <c r="A790" s="1" t="s">
        <v>1582</v>
      </c>
      <c r="B790" s="1" t="s">
        <v>3173</v>
      </c>
      <c r="C790" t="s">
        <v>8974</v>
      </c>
    </row>
    <row r="791" spans="1:3" ht="15.6" x14ac:dyDescent="0.3">
      <c r="A791" s="1" t="s">
        <v>1581</v>
      </c>
      <c r="B791" s="1" t="s">
        <v>3174</v>
      </c>
      <c r="C791" t="s">
        <v>8975</v>
      </c>
    </row>
    <row r="792" spans="1:3" ht="15.6" x14ac:dyDescent="0.3">
      <c r="A792" s="1" t="s">
        <v>1580</v>
      </c>
      <c r="B792" s="1" t="s">
        <v>3175</v>
      </c>
      <c r="C792" t="s">
        <v>8976</v>
      </c>
    </row>
    <row r="793" spans="1:3" ht="15.6" x14ac:dyDescent="0.3">
      <c r="A793" s="1" t="s">
        <v>1579</v>
      </c>
      <c r="B793" s="1" t="s">
        <v>3176</v>
      </c>
      <c r="C793" t="s">
        <v>8977</v>
      </c>
    </row>
    <row r="794" spans="1:3" ht="15.6" x14ac:dyDescent="0.3">
      <c r="A794" s="1" t="s">
        <v>1578</v>
      </c>
      <c r="B794" s="1" t="s">
        <v>3177</v>
      </c>
      <c r="C794" t="s">
        <v>8978</v>
      </c>
    </row>
    <row r="795" spans="1:3" ht="15.6" x14ac:dyDescent="0.3">
      <c r="A795" s="1" t="s">
        <v>1577</v>
      </c>
      <c r="B795" s="1" t="s">
        <v>3178</v>
      </c>
      <c r="C795" t="s">
        <v>8979</v>
      </c>
    </row>
    <row r="796" spans="1:3" ht="15.6" x14ac:dyDescent="0.3">
      <c r="A796" s="1" t="s">
        <v>1576</v>
      </c>
      <c r="B796" s="1" t="s">
        <v>3179</v>
      </c>
      <c r="C796" t="s">
        <v>8526</v>
      </c>
    </row>
    <row r="797" spans="1:3" ht="15.6" x14ac:dyDescent="0.3">
      <c r="A797" s="1" t="s">
        <v>1575</v>
      </c>
      <c r="B797" s="1" t="s">
        <v>3180</v>
      </c>
      <c r="C797" t="s">
        <v>8980</v>
      </c>
    </row>
    <row r="798" spans="1:3" ht="15.6" x14ac:dyDescent="0.3">
      <c r="A798" s="1" t="s">
        <v>1574</v>
      </c>
      <c r="B798" s="1" t="s">
        <v>3181</v>
      </c>
      <c r="C798" t="s">
        <v>8981</v>
      </c>
    </row>
    <row r="799" spans="1:3" ht="15.6" x14ac:dyDescent="0.3">
      <c r="A799" s="1" t="s">
        <v>1573</v>
      </c>
      <c r="B799" s="1" t="s">
        <v>3182</v>
      </c>
      <c r="C799" t="s">
        <v>8982</v>
      </c>
    </row>
    <row r="800" spans="1:3" ht="15.6" x14ac:dyDescent="0.3">
      <c r="A800" s="1" t="s">
        <v>1572</v>
      </c>
      <c r="B800" s="1" t="s">
        <v>3183</v>
      </c>
      <c r="C800" t="s">
        <v>8983</v>
      </c>
    </row>
    <row r="801" spans="1:3" ht="15.6" x14ac:dyDescent="0.3">
      <c r="A801" s="1" t="s">
        <v>1571</v>
      </c>
      <c r="B801" s="1" t="s">
        <v>3184</v>
      </c>
      <c r="C801" t="s">
        <v>8984</v>
      </c>
    </row>
    <row r="802" spans="1:3" ht="15.6" x14ac:dyDescent="0.3">
      <c r="A802" s="1" t="s">
        <v>1570</v>
      </c>
      <c r="B802" s="1" t="s">
        <v>3185</v>
      </c>
      <c r="C802" t="s">
        <v>8985</v>
      </c>
    </row>
    <row r="803" spans="1:3" ht="15.6" x14ac:dyDescent="0.3">
      <c r="A803" s="1" t="s">
        <v>1569</v>
      </c>
      <c r="B803" s="1" t="s">
        <v>3186</v>
      </c>
      <c r="C803" t="s">
        <v>8986</v>
      </c>
    </row>
    <row r="804" spans="1:3" ht="15.6" x14ac:dyDescent="0.3">
      <c r="A804" s="1" t="s">
        <v>1568</v>
      </c>
      <c r="B804" s="1" t="s">
        <v>3187</v>
      </c>
      <c r="C804" t="s">
        <v>8726</v>
      </c>
    </row>
    <row r="805" spans="1:3" ht="15.6" x14ac:dyDescent="0.3">
      <c r="A805" s="1" t="s">
        <v>1567</v>
      </c>
      <c r="B805" s="1" t="s">
        <v>3188</v>
      </c>
      <c r="C805" t="s">
        <v>8726</v>
      </c>
    </row>
    <row r="806" spans="1:3" ht="15.6" x14ac:dyDescent="0.3">
      <c r="A806" s="1" t="s">
        <v>1566</v>
      </c>
      <c r="B806" s="1" t="s">
        <v>3189</v>
      </c>
      <c r="C806" t="s">
        <v>8987</v>
      </c>
    </row>
    <row r="807" spans="1:3" ht="15.6" x14ac:dyDescent="0.3">
      <c r="A807" s="1" t="s">
        <v>1565</v>
      </c>
      <c r="B807" s="1" t="s">
        <v>3190</v>
      </c>
      <c r="C807" t="s">
        <v>8368</v>
      </c>
    </row>
    <row r="808" spans="1:3" ht="15.6" x14ac:dyDescent="0.3">
      <c r="A808" s="1" t="s">
        <v>1564</v>
      </c>
      <c r="B808" s="1" t="s">
        <v>3191</v>
      </c>
      <c r="C808" t="s">
        <v>8988</v>
      </c>
    </row>
    <row r="809" spans="1:3" ht="15.6" x14ac:dyDescent="0.3">
      <c r="A809" s="1" t="s">
        <v>1563</v>
      </c>
      <c r="B809" s="1" t="s">
        <v>3192</v>
      </c>
      <c r="C809" t="s">
        <v>8989</v>
      </c>
    </row>
    <row r="810" spans="1:3" ht="15.6" x14ac:dyDescent="0.3">
      <c r="A810" s="1" t="s">
        <v>1562</v>
      </c>
      <c r="B810" s="1" t="s">
        <v>3193</v>
      </c>
      <c r="C810" t="s">
        <v>8990</v>
      </c>
    </row>
    <row r="811" spans="1:3" ht="15.6" x14ac:dyDescent="0.3">
      <c r="A811" s="1" t="s">
        <v>1561</v>
      </c>
      <c r="B811" s="1" t="s">
        <v>3194</v>
      </c>
      <c r="C811" t="s">
        <v>8991</v>
      </c>
    </row>
    <row r="812" spans="1:3" ht="15.6" x14ac:dyDescent="0.3">
      <c r="A812" s="1" t="s">
        <v>1560</v>
      </c>
      <c r="B812" s="1" t="s">
        <v>3195</v>
      </c>
      <c r="C812" t="s">
        <v>8467</v>
      </c>
    </row>
    <row r="813" spans="1:3" ht="15.6" x14ac:dyDescent="0.3">
      <c r="A813" s="1" t="s">
        <v>1559</v>
      </c>
      <c r="B813" s="1" t="s">
        <v>3196</v>
      </c>
      <c r="C813" t="s">
        <v>8992</v>
      </c>
    </row>
    <row r="814" spans="1:3" ht="15.6" x14ac:dyDescent="0.3">
      <c r="A814" s="1" t="s">
        <v>1558</v>
      </c>
      <c r="B814" s="1" t="s">
        <v>3197</v>
      </c>
      <c r="C814" t="s">
        <v>8821</v>
      </c>
    </row>
    <row r="815" spans="1:3" ht="15.6" x14ac:dyDescent="0.3">
      <c r="A815" s="1" t="s">
        <v>1557</v>
      </c>
      <c r="B815" s="1" t="s">
        <v>3198</v>
      </c>
      <c r="C815" t="s">
        <v>8993</v>
      </c>
    </row>
    <row r="816" spans="1:3" ht="15.6" x14ac:dyDescent="0.3">
      <c r="A816" s="1" t="s">
        <v>1556</v>
      </c>
      <c r="B816" s="1" t="s">
        <v>3199</v>
      </c>
      <c r="C816" t="s">
        <v>8994</v>
      </c>
    </row>
    <row r="817" spans="1:3" ht="15.6" x14ac:dyDescent="0.3">
      <c r="A817" s="1" t="s">
        <v>1555</v>
      </c>
      <c r="B817" s="1" t="s">
        <v>3200</v>
      </c>
      <c r="C817" t="s">
        <v>7474</v>
      </c>
    </row>
    <row r="818" spans="1:3" ht="15.6" x14ac:dyDescent="0.3">
      <c r="A818" s="1" t="s">
        <v>1554</v>
      </c>
      <c r="B818" s="1" t="s">
        <v>3201</v>
      </c>
      <c r="C818" t="s">
        <v>8995</v>
      </c>
    </row>
    <row r="819" spans="1:3" ht="15.6" x14ac:dyDescent="0.3">
      <c r="A819" s="1" t="s">
        <v>1553</v>
      </c>
      <c r="B819" s="1" t="s">
        <v>3202</v>
      </c>
      <c r="C819" t="s">
        <v>8685</v>
      </c>
    </row>
    <row r="820" spans="1:3" ht="15.6" x14ac:dyDescent="0.3">
      <c r="A820" s="1" t="s">
        <v>1552</v>
      </c>
      <c r="B820" s="1" t="s">
        <v>3203</v>
      </c>
      <c r="C820" t="s">
        <v>8996</v>
      </c>
    </row>
    <row r="821" spans="1:3" ht="15.6" x14ac:dyDescent="0.3">
      <c r="A821" s="1" t="s">
        <v>1551</v>
      </c>
      <c r="B821" s="1" t="s">
        <v>3204</v>
      </c>
      <c r="C821" t="s">
        <v>8827</v>
      </c>
    </row>
    <row r="822" spans="1:3" ht="15.6" x14ac:dyDescent="0.3">
      <c r="A822" s="1" t="s">
        <v>1550</v>
      </c>
      <c r="B822" s="1" t="s">
        <v>3205</v>
      </c>
      <c r="C822" t="s">
        <v>8997</v>
      </c>
    </row>
    <row r="823" spans="1:3" ht="15.6" x14ac:dyDescent="0.3">
      <c r="A823" s="1" t="s">
        <v>1549</v>
      </c>
      <c r="B823" s="1" t="s">
        <v>3206</v>
      </c>
      <c r="C823" t="s">
        <v>8998</v>
      </c>
    </row>
    <row r="824" spans="1:3" ht="15.6" x14ac:dyDescent="0.3">
      <c r="A824" s="1" t="s">
        <v>1548</v>
      </c>
      <c r="B824" s="1" t="s">
        <v>3207</v>
      </c>
      <c r="C824" t="s">
        <v>8402</v>
      </c>
    </row>
    <row r="825" spans="1:3" ht="15.6" x14ac:dyDescent="0.3">
      <c r="A825" s="1" t="s">
        <v>1547</v>
      </c>
      <c r="B825" s="1" t="s">
        <v>3208</v>
      </c>
      <c r="C825" t="s">
        <v>8999</v>
      </c>
    </row>
    <row r="826" spans="1:3" ht="15.6" x14ac:dyDescent="0.3">
      <c r="A826" s="1" t="s">
        <v>1546</v>
      </c>
      <c r="B826" s="1" t="s">
        <v>3209</v>
      </c>
      <c r="C826" t="s">
        <v>9000</v>
      </c>
    </row>
    <row r="827" spans="1:3" ht="15.6" x14ac:dyDescent="0.3">
      <c r="A827" s="1" t="s">
        <v>1545</v>
      </c>
      <c r="B827" s="1" t="s">
        <v>3210</v>
      </c>
      <c r="C827" t="s">
        <v>9001</v>
      </c>
    </row>
    <row r="828" spans="1:3" ht="15.6" x14ac:dyDescent="0.3">
      <c r="A828" s="1" t="s">
        <v>1544</v>
      </c>
      <c r="B828" s="1" t="s">
        <v>3211</v>
      </c>
      <c r="C828" t="s">
        <v>9002</v>
      </c>
    </row>
    <row r="829" spans="1:3" ht="15.6" x14ac:dyDescent="0.3">
      <c r="A829" s="1" t="s">
        <v>1543</v>
      </c>
      <c r="B829" s="1" t="s">
        <v>3212</v>
      </c>
      <c r="C829" t="s">
        <v>9003</v>
      </c>
    </row>
    <row r="830" spans="1:3" ht="15.6" x14ac:dyDescent="0.3">
      <c r="A830" s="1" t="s">
        <v>1542</v>
      </c>
      <c r="B830" s="1" t="s">
        <v>3213</v>
      </c>
      <c r="C830" t="s">
        <v>9004</v>
      </c>
    </row>
    <row r="831" spans="1:3" ht="15.6" x14ac:dyDescent="0.3">
      <c r="A831" s="1" t="s">
        <v>1541</v>
      </c>
      <c r="B831" s="1" t="s">
        <v>3214</v>
      </c>
      <c r="C831" t="s">
        <v>9005</v>
      </c>
    </row>
    <row r="832" spans="1:3" ht="15.6" x14ac:dyDescent="0.3">
      <c r="A832" s="1" t="s">
        <v>1540</v>
      </c>
      <c r="B832" s="1" t="s">
        <v>3215</v>
      </c>
      <c r="C832" t="s">
        <v>8495</v>
      </c>
    </row>
    <row r="833" spans="1:3" ht="15.6" x14ac:dyDescent="0.3">
      <c r="A833" s="1" t="s">
        <v>1539</v>
      </c>
      <c r="B833" s="1" t="s">
        <v>3216</v>
      </c>
      <c r="C833" t="s">
        <v>9006</v>
      </c>
    </row>
    <row r="834" spans="1:3" ht="15.6" x14ac:dyDescent="0.3">
      <c r="A834" s="1" t="s">
        <v>1538</v>
      </c>
      <c r="B834" s="1" t="s">
        <v>3217</v>
      </c>
      <c r="C834" t="s">
        <v>9007</v>
      </c>
    </row>
    <row r="835" spans="1:3" ht="15.6" x14ac:dyDescent="0.3">
      <c r="A835" s="1" t="s">
        <v>1537</v>
      </c>
      <c r="B835" s="1" t="s">
        <v>3218</v>
      </c>
      <c r="C835" t="s">
        <v>8902</v>
      </c>
    </row>
    <row r="836" spans="1:3" ht="15.6" x14ac:dyDescent="0.3">
      <c r="A836" s="1" t="s">
        <v>1536</v>
      </c>
      <c r="B836" s="1" t="s">
        <v>3219</v>
      </c>
      <c r="C836" t="s">
        <v>9008</v>
      </c>
    </row>
    <row r="837" spans="1:3" ht="15.6" x14ac:dyDescent="0.3">
      <c r="A837" s="1" t="s">
        <v>1535</v>
      </c>
      <c r="B837" s="1" t="s">
        <v>3220</v>
      </c>
      <c r="C837" t="s">
        <v>9009</v>
      </c>
    </row>
    <row r="838" spans="1:3" ht="15.6" x14ac:dyDescent="0.3">
      <c r="A838" s="1" t="s">
        <v>1534</v>
      </c>
      <c r="B838" s="1" t="s">
        <v>3221</v>
      </c>
      <c r="C838" t="s">
        <v>9010</v>
      </c>
    </row>
    <row r="839" spans="1:3" ht="15.6" x14ac:dyDescent="0.3">
      <c r="A839" s="1" t="s">
        <v>1533</v>
      </c>
      <c r="B839" s="1" t="s">
        <v>3222</v>
      </c>
      <c r="C839" t="s">
        <v>8808</v>
      </c>
    </row>
    <row r="840" spans="1:3" ht="15.6" x14ac:dyDescent="0.3">
      <c r="A840" s="1" t="s">
        <v>1532</v>
      </c>
      <c r="B840" s="1" t="s">
        <v>3223</v>
      </c>
      <c r="C840" t="s">
        <v>8559</v>
      </c>
    </row>
    <row r="841" spans="1:3" ht="15.6" x14ac:dyDescent="0.3">
      <c r="A841" s="1" t="s">
        <v>1531</v>
      </c>
      <c r="B841" s="1" t="s">
        <v>3224</v>
      </c>
      <c r="C841" t="s">
        <v>9011</v>
      </c>
    </row>
    <row r="842" spans="1:3" ht="15.6" x14ac:dyDescent="0.3">
      <c r="A842" s="1" t="s">
        <v>1530</v>
      </c>
      <c r="B842" s="1" t="s">
        <v>3225</v>
      </c>
      <c r="C842" t="s">
        <v>9012</v>
      </c>
    </row>
    <row r="843" spans="1:3" ht="15.6" x14ac:dyDescent="0.3">
      <c r="A843" s="1" t="s">
        <v>1529</v>
      </c>
      <c r="B843" s="1" t="s">
        <v>3226</v>
      </c>
      <c r="C843" t="s">
        <v>9013</v>
      </c>
    </row>
    <row r="844" spans="1:3" ht="15.6" x14ac:dyDescent="0.3">
      <c r="A844" s="1" t="s">
        <v>1528</v>
      </c>
      <c r="B844" s="1" t="s">
        <v>3227</v>
      </c>
      <c r="C844" t="s">
        <v>9014</v>
      </c>
    </row>
    <row r="845" spans="1:3" ht="15.6" x14ac:dyDescent="0.3">
      <c r="A845" s="1" t="s">
        <v>1527</v>
      </c>
      <c r="B845" s="1" t="s">
        <v>3228</v>
      </c>
      <c r="C845" t="s">
        <v>8781</v>
      </c>
    </row>
    <row r="846" spans="1:3" ht="15.6" x14ac:dyDescent="0.3">
      <c r="A846" s="1" t="s">
        <v>1526</v>
      </c>
      <c r="B846" s="1" t="s">
        <v>3229</v>
      </c>
      <c r="C846" t="s">
        <v>9015</v>
      </c>
    </row>
    <row r="847" spans="1:3" ht="15.6" x14ac:dyDescent="0.3">
      <c r="A847" s="1" t="s">
        <v>1525</v>
      </c>
      <c r="B847" s="1" t="s">
        <v>3230</v>
      </c>
      <c r="C847" t="s">
        <v>9016</v>
      </c>
    </row>
    <row r="848" spans="1:3" ht="15.6" x14ac:dyDescent="0.3">
      <c r="A848" s="1" t="s">
        <v>1524</v>
      </c>
      <c r="B848" s="1" t="s">
        <v>3231</v>
      </c>
      <c r="C848" t="s">
        <v>9017</v>
      </c>
    </row>
    <row r="849" spans="1:3" ht="15.6" x14ac:dyDescent="0.3">
      <c r="A849" s="1" t="s">
        <v>1523</v>
      </c>
      <c r="B849" s="1" t="s">
        <v>3232</v>
      </c>
      <c r="C849" t="s">
        <v>9018</v>
      </c>
    </row>
    <row r="850" spans="1:3" ht="15.6" x14ac:dyDescent="0.3">
      <c r="A850" s="1" t="s">
        <v>1522</v>
      </c>
      <c r="B850" s="1" t="s">
        <v>3233</v>
      </c>
      <c r="C850" t="s">
        <v>8411</v>
      </c>
    </row>
    <row r="851" spans="1:3" ht="15.6" x14ac:dyDescent="0.3">
      <c r="A851" s="1" t="s">
        <v>1521</v>
      </c>
      <c r="B851" s="1" t="s">
        <v>3234</v>
      </c>
      <c r="C851" t="s">
        <v>5338</v>
      </c>
    </row>
    <row r="852" spans="1:3" ht="15.6" x14ac:dyDescent="0.3">
      <c r="A852" s="1" t="s">
        <v>1520</v>
      </c>
      <c r="B852" s="1" t="s">
        <v>3235</v>
      </c>
      <c r="C852" t="s">
        <v>9019</v>
      </c>
    </row>
    <row r="853" spans="1:3" ht="15.6" x14ac:dyDescent="0.3">
      <c r="A853" s="1" t="s">
        <v>1519</v>
      </c>
      <c r="B853" s="1" t="s">
        <v>3236</v>
      </c>
      <c r="C853" t="s">
        <v>8523</v>
      </c>
    </row>
    <row r="854" spans="1:3" ht="15.6" x14ac:dyDescent="0.3">
      <c r="A854" s="1" t="s">
        <v>1518</v>
      </c>
      <c r="B854" s="1" t="s">
        <v>3237</v>
      </c>
      <c r="C854" t="s">
        <v>8432</v>
      </c>
    </row>
    <row r="855" spans="1:3" ht="15.6" x14ac:dyDescent="0.3">
      <c r="A855" s="1" t="s">
        <v>1517</v>
      </c>
      <c r="B855" s="1" t="s">
        <v>3238</v>
      </c>
      <c r="C855" t="s">
        <v>9020</v>
      </c>
    </row>
    <row r="856" spans="1:3" ht="15.6" x14ac:dyDescent="0.3">
      <c r="A856" s="1" t="s">
        <v>1516</v>
      </c>
      <c r="B856" s="1" t="s">
        <v>3239</v>
      </c>
      <c r="C856" t="s">
        <v>8557</v>
      </c>
    </row>
    <row r="857" spans="1:3" ht="15.6" x14ac:dyDescent="0.3">
      <c r="A857" s="1" t="s">
        <v>1515</v>
      </c>
      <c r="B857" s="1" t="s">
        <v>3240</v>
      </c>
      <c r="C857" t="s">
        <v>9021</v>
      </c>
    </row>
    <row r="858" spans="1:3" ht="15.6" x14ac:dyDescent="0.3">
      <c r="A858" s="1" t="s">
        <v>1514</v>
      </c>
      <c r="B858" s="1" t="s">
        <v>3241</v>
      </c>
      <c r="C858" t="s">
        <v>9022</v>
      </c>
    </row>
    <row r="859" spans="1:3" ht="15.6" x14ac:dyDescent="0.3">
      <c r="A859" s="1" t="s">
        <v>1513</v>
      </c>
      <c r="B859" s="1" t="s">
        <v>3242</v>
      </c>
      <c r="C859" t="s">
        <v>8726</v>
      </c>
    </row>
    <row r="860" spans="1:3" ht="15.6" x14ac:dyDescent="0.3">
      <c r="A860" s="1" t="s">
        <v>1512</v>
      </c>
      <c r="B860" s="1" t="s">
        <v>3243</v>
      </c>
      <c r="C860" t="s">
        <v>9023</v>
      </c>
    </row>
    <row r="861" spans="1:3" ht="15.6" x14ac:dyDescent="0.3">
      <c r="A861" s="1" t="s">
        <v>1511</v>
      </c>
      <c r="B861" s="1" t="s">
        <v>3244</v>
      </c>
      <c r="C861" t="s">
        <v>9024</v>
      </c>
    </row>
    <row r="862" spans="1:3" ht="15.6" x14ac:dyDescent="0.3">
      <c r="A862" s="1" t="s">
        <v>1510</v>
      </c>
      <c r="B862" s="1" t="s">
        <v>3245</v>
      </c>
      <c r="C862" t="s">
        <v>8411</v>
      </c>
    </row>
    <row r="863" spans="1:3" ht="15.6" x14ac:dyDescent="0.3">
      <c r="A863" s="1" t="s">
        <v>1509</v>
      </c>
      <c r="B863" s="1" t="s">
        <v>3246</v>
      </c>
      <c r="C863" t="s">
        <v>8642</v>
      </c>
    </row>
    <row r="864" spans="1:3" ht="15.6" x14ac:dyDescent="0.3">
      <c r="A864" s="1" t="s">
        <v>1508</v>
      </c>
      <c r="B864" s="1" t="s">
        <v>3247</v>
      </c>
      <c r="C864" t="s">
        <v>9025</v>
      </c>
    </row>
    <row r="865" spans="1:3" ht="15.6" x14ac:dyDescent="0.3">
      <c r="A865" s="1" t="s">
        <v>1507</v>
      </c>
      <c r="B865" s="1" t="s">
        <v>3248</v>
      </c>
      <c r="C865" t="s">
        <v>9026</v>
      </c>
    </row>
    <row r="866" spans="1:3" ht="15.6" x14ac:dyDescent="0.3">
      <c r="A866" s="1" t="s">
        <v>1506</v>
      </c>
      <c r="B866" s="1" t="s">
        <v>3249</v>
      </c>
      <c r="C866" t="s">
        <v>8423</v>
      </c>
    </row>
    <row r="867" spans="1:3" ht="15.6" x14ac:dyDescent="0.3">
      <c r="A867" s="1" t="s">
        <v>1505</v>
      </c>
      <c r="B867" s="1" t="s">
        <v>3250</v>
      </c>
      <c r="C867" t="s">
        <v>9027</v>
      </c>
    </row>
    <row r="868" spans="1:3" ht="15.6" x14ac:dyDescent="0.3">
      <c r="A868" s="1" t="s">
        <v>1504</v>
      </c>
      <c r="B868" s="1" t="s">
        <v>3251</v>
      </c>
      <c r="C868" t="s">
        <v>9028</v>
      </c>
    </row>
    <row r="869" spans="1:3" ht="15.6" x14ac:dyDescent="0.3">
      <c r="A869" s="1" t="s">
        <v>1503</v>
      </c>
      <c r="B869" s="1" t="s">
        <v>3252</v>
      </c>
      <c r="C869" t="s">
        <v>9029</v>
      </c>
    </row>
    <row r="870" spans="1:3" ht="15.6" x14ac:dyDescent="0.3">
      <c r="A870" s="1" t="s">
        <v>1502</v>
      </c>
      <c r="B870" s="1" t="s">
        <v>3253</v>
      </c>
      <c r="C870" t="s">
        <v>8370</v>
      </c>
    </row>
    <row r="871" spans="1:3" ht="15.6" x14ac:dyDescent="0.3">
      <c r="A871" s="1" t="s">
        <v>1501</v>
      </c>
      <c r="B871" s="1" t="s">
        <v>3254</v>
      </c>
      <c r="C871" t="s">
        <v>9030</v>
      </c>
    </row>
    <row r="872" spans="1:3" ht="15.6" x14ac:dyDescent="0.3">
      <c r="A872" s="1" t="s">
        <v>1500</v>
      </c>
      <c r="B872" s="1" t="s">
        <v>3255</v>
      </c>
      <c r="C872" t="s">
        <v>9031</v>
      </c>
    </row>
    <row r="873" spans="1:3" ht="15.6" x14ac:dyDescent="0.3">
      <c r="A873" s="1" t="s">
        <v>1499</v>
      </c>
      <c r="B873" s="1" t="s">
        <v>3256</v>
      </c>
      <c r="C873" t="s">
        <v>9032</v>
      </c>
    </row>
    <row r="874" spans="1:3" ht="15.6" x14ac:dyDescent="0.3">
      <c r="A874" s="1" t="s">
        <v>1498</v>
      </c>
      <c r="B874" s="1" t="s">
        <v>3257</v>
      </c>
      <c r="C874" t="s">
        <v>9033</v>
      </c>
    </row>
    <row r="875" spans="1:3" ht="15.6" x14ac:dyDescent="0.3">
      <c r="A875" s="1" t="s">
        <v>1497</v>
      </c>
      <c r="B875" s="1" t="s">
        <v>3258</v>
      </c>
      <c r="C875" t="s">
        <v>9034</v>
      </c>
    </row>
    <row r="876" spans="1:3" ht="15.6" x14ac:dyDescent="0.3">
      <c r="A876" s="1" t="s">
        <v>1496</v>
      </c>
      <c r="B876" s="1" t="s">
        <v>3259</v>
      </c>
      <c r="C876" t="s">
        <v>9035</v>
      </c>
    </row>
    <row r="877" spans="1:3" ht="15.6" x14ac:dyDescent="0.3">
      <c r="A877" s="1" t="s">
        <v>1495</v>
      </c>
      <c r="B877" s="1" t="s">
        <v>3260</v>
      </c>
      <c r="C877" t="s">
        <v>9036</v>
      </c>
    </row>
    <row r="878" spans="1:3" ht="15.6" x14ac:dyDescent="0.3">
      <c r="A878" s="1" t="s">
        <v>1494</v>
      </c>
      <c r="B878" s="1" t="s">
        <v>3261</v>
      </c>
      <c r="C878" t="s">
        <v>8873</v>
      </c>
    </row>
    <row r="879" spans="1:3" ht="15.6" x14ac:dyDescent="0.3">
      <c r="A879" s="1" t="s">
        <v>1493</v>
      </c>
      <c r="B879" s="1" t="s">
        <v>3262</v>
      </c>
      <c r="C879" t="s">
        <v>9037</v>
      </c>
    </row>
    <row r="880" spans="1:3" ht="15.6" x14ac:dyDescent="0.3">
      <c r="A880" s="1" t="s">
        <v>1492</v>
      </c>
      <c r="B880" s="1" t="s">
        <v>3263</v>
      </c>
      <c r="C880" t="s">
        <v>9038</v>
      </c>
    </row>
    <row r="881" spans="1:3" ht="15.6" x14ac:dyDescent="0.3">
      <c r="A881" s="1" t="s">
        <v>1491</v>
      </c>
      <c r="B881" s="1" t="s">
        <v>3264</v>
      </c>
      <c r="C881" t="s">
        <v>9039</v>
      </c>
    </row>
    <row r="882" spans="1:3" ht="15.6" x14ac:dyDescent="0.3">
      <c r="A882" s="1" t="s">
        <v>1490</v>
      </c>
      <c r="B882" s="1" t="s">
        <v>3265</v>
      </c>
      <c r="C882" t="s">
        <v>9040</v>
      </c>
    </row>
    <row r="883" spans="1:3" ht="15.6" x14ac:dyDescent="0.3">
      <c r="A883" s="1" t="s">
        <v>1489</v>
      </c>
      <c r="B883" s="1" t="s">
        <v>3266</v>
      </c>
      <c r="C883" t="s">
        <v>8598</v>
      </c>
    </row>
    <row r="884" spans="1:3" ht="15.6" x14ac:dyDescent="0.3">
      <c r="A884" s="1" t="s">
        <v>1488</v>
      </c>
      <c r="B884" s="1" t="s">
        <v>3267</v>
      </c>
      <c r="C884" t="s">
        <v>9041</v>
      </c>
    </row>
    <row r="885" spans="1:3" ht="15.6" x14ac:dyDescent="0.3">
      <c r="A885" s="1" t="s">
        <v>1487</v>
      </c>
      <c r="B885" s="1" t="s">
        <v>3268</v>
      </c>
      <c r="C885" t="s">
        <v>9042</v>
      </c>
    </row>
    <row r="886" spans="1:3" ht="15.6" x14ac:dyDescent="0.3">
      <c r="A886" s="1" t="s">
        <v>1486</v>
      </c>
      <c r="B886" s="1" t="s">
        <v>3269</v>
      </c>
      <c r="C886" t="s">
        <v>9043</v>
      </c>
    </row>
    <row r="887" spans="1:3" ht="15.6" x14ac:dyDescent="0.3">
      <c r="A887" s="1" t="s">
        <v>1485</v>
      </c>
      <c r="B887" s="1" t="s">
        <v>3270</v>
      </c>
      <c r="C887" t="s">
        <v>9044</v>
      </c>
    </row>
    <row r="888" spans="1:3" ht="15.6" x14ac:dyDescent="0.3">
      <c r="A888" s="1" t="s">
        <v>1484</v>
      </c>
      <c r="B888" s="1" t="s">
        <v>3271</v>
      </c>
      <c r="C888" t="s">
        <v>9045</v>
      </c>
    </row>
    <row r="889" spans="1:3" ht="15.6" x14ac:dyDescent="0.3">
      <c r="A889" s="1" t="s">
        <v>1483</v>
      </c>
      <c r="B889" s="1" t="s">
        <v>3272</v>
      </c>
      <c r="C889" t="s">
        <v>9046</v>
      </c>
    </row>
    <row r="890" spans="1:3" ht="15.6" x14ac:dyDescent="0.3">
      <c r="A890" s="1" t="s">
        <v>1482</v>
      </c>
      <c r="B890" s="1" t="s">
        <v>3273</v>
      </c>
      <c r="C890" t="s">
        <v>9047</v>
      </c>
    </row>
    <row r="891" spans="1:3" ht="15.6" x14ac:dyDescent="0.3">
      <c r="A891" s="1" t="s">
        <v>1481</v>
      </c>
      <c r="B891" s="1" t="s">
        <v>3274</v>
      </c>
      <c r="C891" t="s">
        <v>8520</v>
      </c>
    </row>
    <row r="892" spans="1:3" ht="15.6" x14ac:dyDescent="0.3">
      <c r="A892" s="1" t="s">
        <v>1480</v>
      </c>
      <c r="B892" s="1" t="s">
        <v>3275</v>
      </c>
      <c r="C892" t="s">
        <v>9048</v>
      </c>
    </row>
    <row r="893" spans="1:3" ht="15.6" x14ac:dyDescent="0.3">
      <c r="A893" s="1" t="s">
        <v>1479</v>
      </c>
      <c r="B893" s="1" t="s">
        <v>3276</v>
      </c>
      <c r="C893" t="s">
        <v>9049</v>
      </c>
    </row>
    <row r="894" spans="1:3" ht="15.6" x14ac:dyDescent="0.3">
      <c r="A894" s="1" t="s">
        <v>1478</v>
      </c>
      <c r="B894" s="1" t="s">
        <v>3277</v>
      </c>
      <c r="C894" t="s">
        <v>9050</v>
      </c>
    </row>
    <row r="895" spans="1:3" ht="15.6" x14ac:dyDescent="0.3">
      <c r="A895" s="1" t="s">
        <v>1477</v>
      </c>
      <c r="B895" s="1" t="s">
        <v>3278</v>
      </c>
      <c r="C895" t="s">
        <v>8373</v>
      </c>
    </row>
    <row r="896" spans="1:3" ht="15.6" x14ac:dyDescent="0.3">
      <c r="A896" s="1" t="s">
        <v>1476</v>
      </c>
      <c r="B896" s="1" t="s">
        <v>3279</v>
      </c>
      <c r="C896" t="s">
        <v>9051</v>
      </c>
    </row>
    <row r="897" spans="1:3" ht="15.6" x14ac:dyDescent="0.3">
      <c r="A897" s="1" t="s">
        <v>1475</v>
      </c>
      <c r="B897" s="1" t="s">
        <v>3280</v>
      </c>
      <c r="C897" t="s">
        <v>9052</v>
      </c>
    </row>
    <row r="898" spans="1:3" ht="15.6" x14ac:dyDescent="0.3">
      <c r="A898" s="1" t="s">
        <v>1474</v>
      </c>
      <c r="B898" s="1" t="s">
        <v>3281</v>
      </c>
      <c r="C898" t="s">
        <v>9053</v>
      </c>
    </row>
    <row r="899" spans="1:3" ht="15.6" x14ac:dyDescent="0.3">
      <c r="A899" s="1" t="s">
        <v>1473</v>
      </c>
      <c r="B899" s="1" t="s">
        <v>3282</v>
      </c>
      <c r="C899" t="s">
        <v>8264</v>
      </c>
    </row>
    <row r="900" spans="1:3" ht="15.6" x14ac:dyDescent="0.3">
      <c r="A900" s="1" t="s">
        <v>1472</v>
      </c>
      <c r="B900" s="1" t="s">
        <v>3283</v>
      </c>
      <c r="C900" t="s">
        <v>8402</v>
      </c>
    </row>
    <row r="901" spans="1:3" ht="15.6" x14ac:dyDescent="0.3">
      <c r="A901" s="1" t="s">
        <v>1471</v>
      </c>
      <c r="B901" s="1" t="s">
        <v>3284</v>
      </c>
      <c r="C901" t="s">
        <v>9054</v>
      </c>
    </row>
    <row r="902" spans="1:3" ht="15.6" x14ac:dyDescent="0.3">
      <c r="A902" s="1" t="s">
        <v>1470</v>
      </c>
      <c r="B902" s="1" t="s">
        <v>3285</v>
      </c>
      <c r="C902" t="s">
        <v>9055</v>
      </c>
    </row>
    <row r="903" spans="1:3" ht="15.6" x14ac:dyDescent="0.3">
      <c r="A903" s="1" t="s">
        <v>1469</v>
      </c>
      <c r="B903" s="1" t="s">
        <v>3286</v>
      </c>
      <c r="C903" t="s">
        <v>8813</v>
      </c>
    </row>
    <row r="904" spans="1:3" ht="15.6" x14ac:dyDescent="0.3">
      <c r="A904" s="1" t="s">
        <v>1468</v>
      </c>
      <c r="B904" s="1" t="s">
        <v>3287</v>
      </c>
      <c r="C904" t="s">
        <v>9056</v>
      </c>
    </row>
    <row r="905" spans="1:3" ht="15.6" x14ac:dyDescent="0.3">
      <c r="A905" s="1" t="s">
        <v>1467</v>
      </c>
      <c r="B905" s="1" t="s">
        <v>3288</v>
      </c>
      <c r="C905" t="s">
        <v>9057</v>
      </c>
    </row>
    <row r="906" spans="1:3" ht="15.6" x14ac:dyDescent="0.3">
      <c r="A906" s="1" t="s">
        <v>1466</v>
      </c>
      <c r="B906" s="1" t="s">
        <v>3289</v>
      </c>
      <c r="C906" t="s">
        <v>9058</v>
      </c>
    </row>
    <row r="907" spans="1:3" ht="15.6" x14ac:dyDescent="0.3">
      <c r="A907" s="1" t="s">
        <v>1465</v>
      </c>
      <c r="B907" s="1" t="s">
        <v>3290</v>
      </c>
      <c r="C907" t="s">
        <v>9010</v>
      </c>
    </row>
    <row r="908" spans="1:3" ht="15.6" x14ac:dyDescent="0.3">
      <c r="A908" s="1" t="s">
        <v>1464</v>
      </c>
      <c r="B908" s="1" t="s">
        <v>3291</v>
      </c>
      <c r="C908" t="s">
        <v>9059</v>
      </c>
    </row>
    <row r="909" spans="1:3" ht="15.6" x14ac:dyDescent="0.3">
      <c r="A909" s="1" t="s">
        <v>1463</v>
      </c>
      <c r="B909" s="1" t="s">
        <v>3292</v>
      </c>
      <c r="C909" t="s">
        <v>9060</v>
      </c>
    </row>
    <row r="910" spans="1:3" ht="15.6" x14ac:dyDescent="0.3">
      <c r="A910" s="1" t="s">
        <v>1462</v>
      </c>
      <c r="B910" s="1" t="s">
        <v>3293</v>
      </c>
      <c r="C910" t="s">
        <v>8629</v>
      </c>
    </row>
    <row r="911" spans="1:3" ht="15.6" x14ac:dyDescent="0.3">
      <c r="A911" s="1" t="s">
        <v>1461</v>
      </c>
      <c r="B911" s="1" t="s">
        <v>3294</v>
      </c>
      <c r="C911" t="s">
        <v>9061</v>
      </c>
    </row>
    <row r="912" spans="1:3" ht="15.6" x14ac:dyDescent="0.3">
      <c r="A912" s="1" t="s">
        <v>1460</v>
      </c>
      <c r="B912" s="1" t="s">
        <v>3295</v>
      </c>
      <c r="C912" t="s">
        <v>9062</v>
      </c>
    </row>
    <row r="913" spans="1:3" ht="15.6" x14ac:dyDescent="0.3">
      <c r="A913" s="1" t="s">
        <v>1459</v>
      </c>
      <c r="B913" s="1" t="s">
        <v>3296</v>
      </c>
      <c r="C913" t="s">
        <v>8702</v>
      </c>
    </row>
    <row r="914" spans="1:3" ht="15.6" x14ac:dyDescent="0.3">
      <c r="A914" s="1" t="s">
        <v>1458</v>
      </c>
      <c r="B914" s="1" t="s">
        <v>3297</v>
      </c>
      <c r="C914" t="s">
        <v>8436</v>
      </c>
    </row>
    <row r="915" spans="1:3" ht="15.6" x14ac:dyDescent="0.3">
      <c r="A915" s="1" t="s">
        <v>1457</v>
      </c>
      <c r="B915" s="1" t="s">
        <v>3298</v>
      </c>
      <c r="C915" t="s">
        <v>9063</v>
      </c>
    </row>
    <row r="916" spans="1:3" ht="15.6" x14ac:dyDescent="0.3">
      <c r="A916" s="1" t="s">
        <v>1456</v>
      </c>
      <c r="B916" s="1" t="s">
        <v>3299</v>
      </c>
      <c r="C916" t="s">
        <v>9064</v>
      </c>
    </row>
    <row r="917" spans="1:3" ht="15.6" x14ac:dyDescent="0.3">
      <c r="A917" s="1" t="s">
        <v>1455</v>
      </c>
      <c r="B917" s="1" t="s">
        <v>3300</v>
      </c>
      <c r="C917" t="s">
        <v>9065</v>
      </c>
    </row>
    <row r="918" spans="1:3" ht="15.6" x14ac:dyDescent="0.3">
      <c r="A918" s="1" t="s">
        <v>1454</v>
      </c>
      <c r="B918" s="1" t="s">
        <v>3301</v>
      </c>
      <c r="C918" t="s">
        <v>9066</v>
      </c>
    </row>
    <row r="919" spans="1:3" ht="15.6" x14ac:dyDescent="0.3">
      <c r="A919" s="1" t="s">
        <v>1453</v>
      </c>
      <c r="B919" s="1" t="s">
        <v>3302</v>
      </c>
      <c r="C919" t="s">
        <v>8710</v>
      </c>
    </row>
    <row r="920" spans="1:3" ht="15.6" x14ac:dyDescent="0.3">
      <c r="A920" s="1" t="s">
        <v>1452</v>
      </c>
      <c r="B920" s="1" t="s">
        <v>3303</v>
      </c>
      <c r="C920" t="s">
        <v>8408</v>
      </c>
    </row>
    <row r="921" spans="1:3" ht="15.6" x14ac:dyDescent="0.3">
      <c r="A921" s="1" t="s">
        <v>1451</v>
      </c>
      <c r="B921" s="1" t="s">
        <v>3304</v>
      </c>
      <c r="C921" t="s">
        <v>9067</v>
      </c>
    </row>
    <row r="922" spans="1:3" ht="15.6" x14ac:dyDescent="0.3">
      <c r="A922" s="1" t="s">
        <v>1450</v>
      </c>
      <c r="B922" s="1" t="s">
        <v>3305</v>
      </c>
      <c r="C922" t="s">
        <v>9068</v>
      </c>
    </row>
    <row r="923" spans="1:3" ht="15.6" x14ac:dyDescent="0.3">
      <c r="A923" s="1" t="s">
        <v>1449</v>
      </c>
      <c r="B923" s="1" t="s">
        <v>3306</v>
      </c>
      <c r="C923" t="s">
        <v>9069</v>
      </c>
    </row>
    <row r="924" spans="1:3" ht="15.6" x14ac:dyDescent="0.3">
      <c r="A924" s="1" t="s">
        <v>1448</v>
      </c>
      <c r="B924" s="1" t="s">
        <v>3307</v>
      </c>
      <c r="C924" t="s">
        <v>9070</v>
      </c>
    </row>
    <row r="925" spans="1:3" ht="15.6" x14ac:dyDescent="0.3">
      <c r="A925" s="1" t="s">
        <v>1447</v>
      </c>
      <c r="B925" s="1" t="s">
        <v>3308</v>
      </c>
      <c r="C925" t="s">
        <v>9071</v>
      </c>
    </row>
    <row r="926" spans="1:3" ht="15.6" x14ac:dyDescent="0.3">
      <c r="A926" s="1" t="s">
        <v>1446</v>
      </c>
      <c r="B926" s="1" t="s">
        <v>3309</v>
      </c>
      <c r="C926" t="s">
        <v>9072</v>
      </c>
    </row>
    <row r="927" spans="1:3" ht="15.6" x14ac:dyDescent="0.3">
      <c r="A927" s="1" t="s">
        <v>1445</v>
      </c>
      <c r="B927" s="1" t="s">
        <v>3310</v>
      </c>
      <c r="C927" t="s">
        <v>9073</v>
      </c>
    </row>
    <row r="928" spans="1:3" ht="15.6" x14ac:dyDescent="0.3">
      <c r="A928" s="1" t="s">
        <v>1444</v>
      </c>
      <c r="B928" s="1" t="s">
        <v>3311</v>
      </c>
      <c r="C928" t="s">
        <v>8908</v>
      </c>
    </row>
    <row r="929" spans="1:3" ht="15.6" x14ac:dyDescent="0.3">
      <c r="A929" s="1" t="s">
        <v>1443</v>
      </c>
      <c r="B929" s="1" t="s">
        <v>3312</v>
      </c>
      <c r="C929" t="s">
        <v>9074</v>
      </c>
    </row>
    <row r="930" spans="1:3" ht="15.6" x14ac:dyDescent="0.3">
      <c r="A930" s="1" t="s">
        <v>1442</v>
      </c>
      <c r="B930" s="1" t="s">
        <v>3313</v>
      </c>
      <c r="C930" t="s">
        <v>9075</v>
      </c>
    </row>
    <row r="931" spans="1:3" ht="15.6" x14ac:dyDescent="0.3">
      <c r="A931" s="1" t="s">
        <v>1441</v>
      </c>
      <c r="B931" s="1" t="s">
        <v>3314</v>
      </c>
      <c r="C931" t="s">
        <v>9076</v>
      </c>
    </row>
    <row r="932" spans="1:3" ht="15.6" x14ac:dyDescent="0.3">
      <c r="A932" s="1" t="s">
        <v>1440</v>
      </c>
      <c r="B932" s="1" t="s">
        <v>3315</v>
      </c>
      <c r="C932" t="s">
        <v>8909</v>
      </c>
    </row>
    <row r="933" spans="1:3" ht="15.6" x14ac:dyDescent="0.3">
      <c r="A933" s="1" t="s">
        <v>1439</v>
      </c>
      <c r="B933" s="1" t="s">
        <v>3316</v>
      </c>
      <c r="C933" t="s">
        <v>8513</v>
      </c>
    </row>
    <row r="934" spans="1:3" ht="15.6" x14ac:dyDescent="0.3">
      <c r="A934" s="1" t="s">
        <v>1438</v>
      </c>
      <c r="B934" s="1" t="s">
        <v>3317</v>
      </c>
      <c r="C934" t="s">
        <v>9077</v>
      </c>
    </row>
    <row r="935" spans="1:3" ht="15.6" x14ac:dyDescent="0.3">
      <c r="A935" s="1" t="s">
        <v>1437</v>
      </c>
      <c r="B935" s="1" t="s">
        <v>3318</v>
      </c>
      <c r="C935" t="s">
        <v>9078</v>
      </c>
    </row>
    <row r="936" spans="1:3" ht="15.6" x14ac:dyDescent="0.3">
      <c r="A936" s="1" t="s">
        <v>1436</v>
      </c>
      <c r="B936" s="1" t="s">
        <v>3319</v>
      </c>
      <c r="C936" t="s">
        <v>9079</v>
      </c>
    </row>
    <row r="937" spans="1:3" ht="15.6" x14ac:dyDescent="0.3">
      <c r="A937" s="1" t="s">
        <v>1435</v>
      </c>
      <c r="B937" s="1" t="s">
        <v>3320</v>
      </c>
      <c r="C937" t="s">
        <v>8418</v>
      </c>
    </row>
    <row r="938" spans="1:3" ht="15.6" x14ac:dyDescent="0.3">
      <c r="A938" s="1" t="s">
        <v>1434</v>
      </c>
      <c r="B938" s="1" t="s">
        <v>3321</v>
      </c>
      <c r="C938" t="s">
        <v>9080</v>
      </c>
    </row>
    <row r="939" spans="1:3" ht="15.6" x14ac:dyDescent="0.3">
      <c r="A939" s="1" t="s">
        <v>1433</v>
      </c>
      <c r="B939" s="1" t="s">
        <v>3322</v>
      </c>
      <c r="C939" t="s">
        <v>9081</v>
      </c>
    </row>
    <row r="940" spans="1:3" ht="15.6" x14ac:dyDescent="0.3">
      <c r="A940" s="1" t="s">
        <v>1432</v>
      </c>
      <c r="B940" s="1" t="s">
        <v>3323</v>
      </c>
      <c r="C940" t="s">
        <v>9082</v>
      </c>
    </row>
    <row r="941" spans="1:3" ht="15.6" x14ac:dyDescent="0.3">
      <c r="A941" s="1" t="s">
        <v>1431</v>
      </c>
      <c r="B941" s="1" t="s">
        <v>3324</v>
      </c>
      <c r="C941" t="s">
        <v>8689</v>
      </c>
    </row>
    <row r="942" spans="1:3" ht="15.6" x14ac:dyDescent="0.3">
      <c r="A942" s="1" t="s">
        <v>1430</v>
      </c>
      <c r="B942" s="1" t="s">
        <v>3325</v>
      </c>
      <c r="C942" t="s">
        <v>7500</v>
      </c>
    </row>
    <row r="943" spans="1:3" ht="15.6" x14ac:dyDescent="0.3">
      <c r="A943" s="1" t="s">
        <v>1429</v>
      </c>
      <c r="B943" s="1" t="s">
        <v>3326</v>
      </c>
      <c r="C943" t="s">
        <v>9083</v>
      </c>
    </row>
    <row r="944" spans="1:3" ht="15.6" x14ac:dyDescent="0.3">
      <c r="A944" s="1" t="s">
        <v>1428</v>
      </c>
      <c r="B944" s="1" t="s">
        <v>3327</v>
      </c>
      <c r="C944" t="s">
        <v>9084</v>
      </c>
    </row>
    <row r="945" spans="1:3" ht="15.6" x14ac:dyDescent="0.3">
      <c r="A945" s="1" t="s">
        <v>1427</v>
      </c>
      <c r="B945" s="1" t="s">
        <v>3328</v>
      </c>
      <c r="C945" t="s">
        <v>9085</v>
      </c>
    </row>
    <row r="946" spans="1:3" ht="15.6" x14ac:dyDescent="0.3">
      <c r="A946" s="1" t="s">
        <v>1426</v>
      </c>
      <c r="B946" s="1" t="s">
        <v>3329</v>
      </c>
      <c r="C946" t="s">
        <v>8440</v>
      </c>
    </row>
    <row r="947" spans="1:3" ht="15.6" x14ac:dyDescent="0.3">
      <c r="A947" s="1" t="s">
        <v>1425</v>
      </c>
      <c r="B947" s="1" t="s">
        <v>3330</v>
      </c>
      <c r="C947" t="s">
        <v>8373</v>
      </c>
    </row>
    <row r="948" spans="1:3" ht="15.6" x14ac:dyDescent="0.3">
      <c r="A948" s="1" t="s">
        <v>1424</v>
      </c>
      <c r="B948" s="1" t="s">
        <v>3331</v>
      </c>
      <c r="C948" t="s">
        <v>9086</v>
      </c>
    </row>
    <row r="949" spans="1:3" ht="15.6" x14ac:dyDescent="0.3">
      <c r="A949" s="1" t="s">
        <v>1423</v>
      </c>
      <c r="B949" s="1" t="s">
        <v>3332</v>
      </c>
      <c r="C949" t="s">
        <v>8488</v>
      </c>
    </row>
    <row r="950" spans="1:3" ht="15.6" x14ac:dyDescent="0.3">
      <c r="A950" s="1" t="s">
        <v>1422</v>
      </c>
      <c r="B950" s="1" t="s">
        <v>3333</v>
      </c>
      <c r="C950" t="s">
        <v>8553</v>
      </c>
    </row>
    <row r="951" spans="1:3" ht="15.6" x14ac:dyDescent="0.3">
      <c r="A951" s="1" t="s">
        <v>1421</v>
      </c>
      <c r="B951" s="1" t="s">
        <v>3334</v>
      </c>
      <c r="C951" t="s">
        <v>8742</v>
      </c>
    </row>
    <row r="952" spans="1:3" ht="15.6" x14ac:dyDescent="0.3">
      <c r="A952" s="1" t="s">
        <v>1420</v>
      </c>
      <c r="B952" s="1" t="s">
        <v>3335</v>
      </c>
      <c r="C952" t="s">
        <v>9087</v>
      </c>
    </row>
    <row r="953" spans="1:3" ht="15.6" x14ac:dyDescent="0.3">
      <c r="A953" s="1" t="s">
        <v>1419</v>
      </c>
      <c r="B953" s="1" t="s">
        <v>3336</v>
      </c>
      <c r="C953" t="s">
        <v>9088</v>
      </c>
    </row>
    <row r="954" spans="1:3" ht="15.6" x14ac:dyDescent="0.3">
      <c r="A954" s="1" t="s">
        <v>1418</v>
      </c>
      <c r="B954" s="1" t="s">
        <v>3337</v>
      </c>
      <c r="C954" t="s">
        <v>9089</v>
      </c>
    </row>
    <row r="955" spans="1:3" ht="15.6" x14ac:dyDescent="0.3">
      <c r="A955" s="1" t="s">
        <v>1417</v>
      </c>
      <c r="B955" s="1" t="s">
        <v>3338</v>
      </c>
      <c r="C955" t="s">
        <v>9090</v>
      </c>
    </row>
    <row r="956" spans="1:3" ht="15.6" x14ac:dyDescent="0.3">
      <c r="A956" s="1" t="s">
        <v>1416</v>
      </c>
      <c r="B956" s="1" t="s">
        <v>3339</v>
      </c>
      <c r="C956" t="s">
        <v>9091</v>
      </c>
    </row>
    <row r="957" spans="1:3" ht="15.6" x14ac:dyDescent="0.3">
      <c r="A957" s="1" t="s">
        <v>1415</v>
      </c>
      <c r="B957" s="1" t="s">
        <v>3340</v>
      </c>
      <c r="C957" t="s">
        <v>9092</v>
      </c>
    </row>
    <row r="958" spans="1:3" ht="15.6" x14ac:dyDescent="0.3">
      <c r="A958" s="1" t="s">
        <v>1414</v>
      </c>
      <c r="B958" s="1" t="s">
        <v>3341</v>
      </c>
      <c r="C958" t="s">
        <v>8488</v>
      </c>
    </row>
    <row r="959" spans="1:3" ht="15.6" x14ac:dyDescent="0.3">
      <c r="A959" s="1" t="s">
        <v>1413</v>
      </c>
      <c r="B959" s="1" t="s">
        <v>3342</v>
      </c>
      <c r="C959" t="s">
        <v>9093</v>
      </c>
    </row>
    <row r="960" spans="1:3" ht="15.6" x14ac:dyDescent="0.3">
      <c r="A960" s="1" t="s">
        <v>1412</v>
      </c>
      <c r="B960" s="1" t="s">
        <v>3343</v>
      </c>
      <c r="C960" t="s">
        <v>9094</v>
      </c>
    </row>
    <row r="961" spans="1:3" ht="15.6" x14ac:dyDescent="0.3">
      <c r="A961" s="1" t="s">
        <v>1411</v>
      </c>
      <c r="B961" s="1" t="s">
        <v>3344</v>
      </c>
      <c r="C961" t="s">
        <v>9095</v>
      </c>
    </row>
    <row r="962" spans="1:3" ht="15.6" x14ac:dyDescent="0.3">
      <c r="A962" s="1" t="s">
        <v>1410</v>
      </c>
      <c r="B962" s="1" t="s">
        <v>3345</v>
      </c>
      <c r="C962" t="s">
        <v>9096</v>
      </c>
    </row>
    <row r="963" spans="1:3" ht="15.6" x14ac:dyDescent="0.3">
      <c r="A963" s="1" t="s">
        <v>1409</v>
      </c>
      <c r="B963" s="1" t="s">
        <v>3346</v>
      </c>
      <c r="C963" t="s">
        <v>9097</v>
      </c>
    </row>
    <row r="964" spans="1:3" ht="15.6" x14ac:dyDescent="0.3">
      <c r="A964" s="1" t="s">
        <v>1408</v>
      </c>
      <c r="B964" s="1" t="s">
        <v>3347</v>
      </c>
      <c r="C964" t="s">
        <v>9098</v>
      </c>
    </row>
    <row r="965" spans="1:3" ht="15.6" x14ac:dyDescent="0.3">
      <c r="A965" s="1" t="s">
        <v>1407</v>
      </c>
      <c r="B965" s="1" t="s">
        <v>3348</v>
      </c>
      <c r="C965" t="s">
        <v>9099</v>
      </c>
    </row>
    <row r="966" spans="1:3" ht="15.6" x14ac:dyDescent="0.3">
      <c r="A966" s="1" t="s">
        <v>1406</v>
      </c>
      <c r="B966" s="1" t="s">
        <v>3349</v>
      </c>
      <c r="C966" t="s">
        <v>9100</v>
      </c>
    </row>
    <row r="967" spans="1:3" ht="15.6" x14ac:dyDescent="0.3">
      <c r="A967" s="1" t="s">
        <v>1405</v>
      </c>
      <c r="B967" s="1" t="s">
        <v>3350</v>
      </c>
      <c r="C967" t="s">
        <v>9101</v>
      </c>
    </row>
    <row r="968" spans="1:3" ht="15.6" x14ac:dyDescent="0.3">
      <c r="A968" s="1" t="s">
        <v>1404</v>
      </c>
      <c r="B968" s="1" t="s">
        <v>3351</v>
      </c>
      <c r="C968" t="s">
        <v>9102</v>
      </c>
    </row>
    <row r="969" spans="1:3" ht="15.6" x14ac:dyDescent="0.3">
      <c r="A969" s="1" t="s">
        <v>1403</v>
      </c>
      <c r="B969" s="1" t="s">
        <v>3352</v>
      </c>
      <c r="C969" t="s">
        <v>7222</v>
      </c>
    </row>
    <row r="970" spans="1:3" ht="15.6" x14ac:dyDescent="0.3">
      <c r="A970" s="1" t="s">
        <v>1402</v>
      </c>
      <c r="B970" s="1" t="s">
        <v>3353</v>
      </c>
      <c r="C970" t="s">
        <v>8849</v>
      </c>
    </row>
    <row r="971" spans="1:3" ht="15.6" x14ac:dyDescent="0.3">
      <c r="A971" s="1" t="s">
        <v>1401</v>
      </c>
      <c r="B971" s="1" t="s">
        <v>3354</v>
      </c>
      <c r="C971" t="s">
        <v>9103</v>
      </c>
    </row>
    <row r="972" spans="1:3" ht="15.6" x14ac:dyDescent="0.3">
      <c r="A972" s="1" t="s">
        <v>1400</v>
      </c>
      <c r="B972" s="1" t="s">
        <v>3355</v>
      </c>
      <c r="C972" t="s">
        <v>8700</v>
      </c>
    </row>
    <row r="973" spans="1:3" ht="15.6" x14ac:dyDescent="0.3">
      <c r="A973" s="1" t="s">
        <v>1399</v>
      </c>
      <c r="B973" s="1" t="s">
        <v>3356</v>
      </c>
      <c r="C973" t="s">
        <v>9104</v>
      </c>
    </row>
    <row r="974" spans="1:3" ht="15.6" x14ac:dyDescent="0.3">
      <c r="A974" s="1" t="s">
        <v>1398</v>
      </c>
      <c r="B974" s="1" t="s">
        <v>3357</v>
      </c>
      <c r="C974" t="s">
        <v>8497</v>
      </c>
    </row>
    <row r="975" spans="1:3" ht="15.6" x14ac:dyDescent="0.3">
      <c r="A975" s="1" t="s">
        <v>1397</v>
      </c>
      <c r="B975" s="1" t="s">
        <v>3358</v>
      </c>
      <c r="C975" t="s">
        <v>9105</v>
      </c>
    </row>
    <row r="976" spans="1:3" ht="15.6" x14ac:dyDescent="0.3">
      <c r="A976" s="1" t="s">
        <v>1396</v>
      </c>
      <c r="B976" s="1" t="s">
        <v>3359</v>
      </c>
      <c r="C976" t="s">
        <v>7695</v>
      </c>
    </row>
    <row r="977" spans="1:3" ht="15.6" x14ac:dyDescent="0.3">
      <c r="A977" s="1" t="s">
        <v>1395</v>
      </c>
      <c r="B977" s="1" t="s">
        <v>3360</v>
      </c>
      <c r="C977" t="s">
        <v>9106</v>
      </c>
    </row>
    <row r="978" spans="1:3" ht="15.6" x14ac:dyDescent="0.3">
      <c r="A978" s="1" t="s">
        <v>1394</v>
      </c>
      <c r="B978" s="1" t="s">
        <v>3361</v>
      </c>
      <c r="C978" t="s">
        <v>9107</v>
      </c>
    </row>
    <row r="979" spans="1:3" ht="15.6" x14ac:dyDescent="0.3">
      <c r="A979" s="1" t="s">
        <v>1393</v>
      </c>
      <c r="B979" s="1" t="s">
        <v>3362</v>
      </c>
      <c r="C979" t="s">
        <v>8190</v>
      </c>
    </row>
    <row r="980" spans="1:3" ht="15.6" x14ac:dyDescent="0.3">
      <c r="A980" s="1" t="s">
        <v>1392</v>
      </c>
      <c r="B980" s="1" t="s">
        <v>3363</v>
      </c>
      <c r="C980" t="s">
        <v>9108</v>
      </c>
    </row>
    <row r="981" spans="1:3" ht="15.6" x14ac:dyDescent="0.3">
      <c r="A981" s="1" t="s">
        <v>1391</v>
      </c>
      <c r="B981" s="1" t="s">
        <v>3364</v>
      </c>
      <c r="C981" t="s">
        <v>8555</v>
      </c>
    </row>
    <row r="982" spans="1:3" ht="15.6" x14ac:dyDescent="0.3">
      <c r="A982" s="1" t="s">
        <v>1390</v>
      </c>
      <c r="B982" s="1" t="s">
        <v>3365</v>
      </c>
      <c r="C982" t="s">
        <v>5424</v>
      </c>
    </row>
    <row r="983" spans="1:3" ht="15.6" x14ac:dyDescent="0.3">
      <c r="A983" s="1" t="s">
        <v>1389</v>
      </c>
      <c r="B983" s="1" t="s">
        <v>3366</v>
      </c>
      <c r="C983" t="s">
        <v>9109</v>
      </c>
    </row>
    <row r="984" spans="1:3" ht="15.6" x14ac:dyDescent="0.3">
      <c r="A984" s="1" t="s">
        <v>1388</v>
      </c>
      <c r="B984" s="1" t="s">
        <v>3367</v>
      </c>
      <c r="C984" t="s">
        <v>7478</v>
      </c>
    </row>
    <row r="985" spans="1:3" ht="15.6" x14ac:dyDescent="0.3">
      <c r="A985" s="1" t="s">
        <v>1387</v>
      </c>
      <c r="B985" s="1" t="s">
        <v>3368</v>
      </c>
      <c r="C985" t="s">
        <v>9110</v>
      </c>
    </row>
    <row r="986" spans="1:3" ht="15.6" x14ac:dyDescent="0.3">
      <c r="A986" s="1" t="s">
        <v>1386</v>
      </c>
      <c r="B986" s="1" t="s">
        <v>3369</v>
      </c>
      <c r="C986" t="s">
        <v>9111</v>
      </c>
    </row>
    <row r="987" spans="1:3" ht="15.6" x14ac:dyDescent="0.3">
      <c r="A987" s="1" t="s">
        <v>1385</v>
      </c>
      <c r="B987" s="1" t="s">
        <v>3370</v>
      </c>
      <c r="C987" t="s">
        <v>9112</v>
      </c>
    </row>
    <row r="988" spans="1:3" ht="15.6" x14ac:dyDescent="0.3">
      <c r="A988" s="1" t="s">
        <v>1384</v>
      </c>
      <c r="B988" s="1" t="s">
        <v>3371</v>
      </c>
      <c r="C988" t="s">
        <v>8577</v>
      </c>
    </row>
    <row r="989" spans="1:3" ht="15.6" x14ac:dyDescent="0.3">
      <c r="A989" s="1" t="s">
        <v>1383</v>
      </c>
      <c r="B989" s="1" t="s">
        <v>3372</v>
      </c>
      <c r="C989" t="s">
        <v>9042</v>
      </c>
    </row>
    <row r="990" spans="1:3" ht="15.6" x14ac:dyDescent="0.3">
      <c r="A990" s="1" t="s">
        <v>1382</v>
      </c>
      <c r="B990" s="1" t="s">
        <v>3373</v>
      </c>
      <c r="C990" t="s">
        <v>9113</v>
      </c>
    </row>
    <row r="991" spans="1:3" ht="15.6" x14ac:dyDescent="0.3">
      <c r="A991" s="1" t="s">
        <v>1381</v>
      </c>
      <c r="B991" s="1" t="s">
        <v>3374</v>
      </c>
      <c r="C991" t="s">
        <v>8433</v>
      </c>
    </row>
    <row r="992" spans="1:3" ht="15.6" x14ac:dyDescent="0.3">
      <c r="A992" s="1" t="s">
        <v>1380</v>
      </c>
      <c r="B992" s="1" t="s">
        <v>3375</v>
      </c>
      <c r="C992" t="s">
        <v>9114</v>
      </c>
    </row>
    <row r="993" spans="1:3" ht="15.6" x14ac:dyDescent="0.3">
      <c r="A993" s="1" t="s">
        <v>1379</v>
      </c>
      <c r="B993" s="1" t="s">
        <v>3376</v>
      </c>
      <c r="C993" t="s">
        <v>9115</v>
      </c>
    </row>
    <row r="994" spans="1:3" ht="15.6" x14ac:dyDescent="0.3">
      <c r="A994" s="1" t="s">
        <v>1378</v>
      </c>
      <c r="B994" s="1" t="s">
        <v>3377</v>
      </c>
      <c r="C994" t="s">
        <v>9116</v>
      </c>
    </row>
    <row r="995" spans="1:3" ht="15.6" x14ac:dyDescent="0.3">
      <c r="A995" s="1" t="s">
        <v>1377</v>
      </c>
      <c r="B995" s="1" t="s">
        <v>3378</v>
      </c>
      <c r="C995" t="s">
        <v>9117</v>
      </c>
    </row>
    <row r="996" spans="1:3" ht="15.6" x14ac:dyDescent="0.3">
      <c r="A996" s="1" t="s">
        <v>1376</v>
      </c>
      <c r="B996" s="1" t="s">
        <v>3379</v>
      </c>
      <c r="C996" t="s">
        <v>9118</v>
      </c>
    </row>
    <row r="997" spans="1:3" ht="15.6" x14ac:dyDescent="0.3">
      <c r="A997" s="1" t="s">
        <v>1375</v>
      </c>
      <c r="B997" s="1" t="s">
        <v>3380</v>
      </c>
      <c r="C997" t="s">
        <v>9119</v>
      </c>
    </row>
    <row r="998" spans="1:3" ht="15.6" x14ac:dyDescent="0.3">
      <c r="A998" s="1" t="s">
        <v>1374</v>
      </c>
      <c r="B998" s="1" t="s">
        <v>3381</v>
      </c>
      <c r="C998" t="s">
        <v>9120</v>
      </c>
    </row>
    <row r="999" spans="1:3" ht="15.6" x14ac:dyDescent="0.3">
      <c r="A999" s="1" t="s">
        <v>1373</v>
      </c>
      <c r="B999" s="1" t="s">
        <v>3382</v>
      </c>
      <c r="C999" t="s">
        <v>8731</v>
      </c>
    </row>
    <row r="1000" spans="1:3" ht="15.6" x14ac:dyDescent="0.3">
      <c r="A1000" s="1" t="s">
        <v>1372</v>
      </c>
      <c r="B1000" s="1" t="s">
        <v>3383</v>
      </c>
      <c r="C1000" t="s">
        <v>9121</v>
      </c>
    </row>
    <row r="1001" spans="1:3" ht="15.6" x14ac:dyDescent="0.3">
      <c r="A1001" s="1" t="s">
        <v>1371</v>
      </c>
      <c r="B1001" s="1" t="s">
        <v>3384</v>
      </c>
      <c r="C1001" t="s">
        <v>9122</v>
      </c>
    </row>
    <row r="1002" spans="1:3" ht="15.6" x14ac:dyDescent="0.3">
      <c r="A1002" s="1" t="s">
        <v>1370</v>
      </c>
      <c r="B1002" s="1" t="s">
        <v>3385</v>
      </c>
      <c r="C1002" t="s">
        <v>6783</v>
      </c>
    </row>
    <row r="1003" spans="1:3" ht="15.6" x14ac:dyDescent="0.3">
      <c r="A1003" s="1" t="s">
        <v>1369</v>
      </c>
      <c r="B1003" s="1" t="s">
        <v>3386</v>
      </c>
      <c r="C1003" t="s">
        <v>9123</v>
      </c>
    </row>
    <row r="1004" spans="1:3" ht="15.6" x14ac:dyDescent="0.3">
      <c r="A1004" s="1" t="s">
        <v>1368</v>
      </c>
      <c r="B1004" s="1" t="s">
        <v>3387</v>
      </c>
      <c r="C1004" t="s">
        <v>9124</v>
      </c>
    </row>
    <row r="1005" spans="1:3" ht="15.6" x14ac:dyDescent="0.3">
      <c r="A1005" s="1" t="s">
        <v>1367</v>
      </c>
      <c r="B1005" s="1" t="s">
        <v>3388</v>
      </c>
      <c r="C1005" t="s">
        <v>9125</v>
      </c>
    </row>
    <row r="1006" spans="1:3" ht="15.6" x14ac:dyDescent="0.3">
      <c r="A1006" s="1" t="s">
        <v>1366</v>
      </c>
      <c r="B1006" s="1" t="s">
        <v>3389</v>
      </c>
      <c r="C1006" t="s">
        <v>6275</v>
      </c>
    </row>
    <row r="1007" spans="1:3" ht="15.6" x14ac:dyDescent="0.3">
      <c r="A1007" s="1" t="s">
        <v>1365</v>
      </c>
      <c r="B1007" s="1" t="s">
        <v>3390</v>
      </c>
      <c r="C1007" t="s">
        <v>9126</v>
      </c>
    </row>
    <row r="1008" spans="1:3" ht="15.6" x14ac:dyDescent="0.3">
      <c r="A1008" s="1" t="s">
        <v>1364</v>
      </c>
      <c r="B1008" s="1" t="s">
        <v>3391</v>
      </c>
      <c r="C1008" t="s">
        <v>9127</v>
      </c>
    </row>
    <row r="1009" spans="1:3" ht="15.6" x14ac:dyDescent="0.3">
      <c r="A1009" s="1" t="s">
        <v>1363</v>
      </c>
      <c r="B1009" s="1" t="s">
        <v>3392</v>
      </c>
      <c r="C1009" t="s">
        <v>9128</v>
      </c>
    </row>
    <row r="1010" spans="1:3" ht="15.6" x14ac:dyDescent="0.3">
      <c r="A1010" s="1" t="s">
        <v>1362</v>
      </c>
      <c r="B1010" s="1" t="s">
        <v>3393</v>
      </c>
      <c r="C1010" t="s">
        <v>8523</v>
      </c>
    </row>
    <row r="1011" spans="1:3" ht="15.6" x14ac:dyDescent="0.3">
      <c r="A1011" s="1" t="s">
        <v>1361</v>
      </c>
      <c r="B1011" s="1" t="s">
        <v>3394</v>
      </c>
      <c r="C1011" t="s">
        <v>9129</v>
      </c>
    </row>
    <row r="1012" spans="1:3" ht="15.6" x14ac:dyDescent="0.3">
      <c r="A1012" s="1" t="s">
        <v>1360</v>
      </c>
      <c r="B1012" s="1" t="s">
        <v>3395</v>
      </c>
      <c r="C1012" t="s">
        <v>5283</v>
      </c>
    </row>
    <row r="1013" spans="1:3" ht="15.6" x14ac:dyDescent="0.3">
      <c r="A1013" s="1" t="s">
        <v>1359</v>
      </c>
      <c r="B1013" s="1" t="s">
        <v>3396</v>
      </c>
      <c r="C1013" t="s">
        <v>9130</v>
      </c>
    </row>
    <row r="1014" spans="1:3" ht="15.6" x14ac:dyDescent="0.3">
      <c r="A1014" s="1" t="s">
        <v>1358</v>
      </c>
      <c r="B1014" s="1" t="s">
        <v>3397</v>
      </c>
      <c r="C1014" t="s">
        <v>9131</v>
      </c>
    </row>
    <row r="1015" spans="1:3" ht="15.6" x14ac:dyDescent="0.3">
      <c r="A1015" s="1" t="s">
        <v>1357</v>
      </c>
      <c r="B1015" s="1" t="s">
        <v>3398</v>
      </c>
      <c r="C1015" t="s">
        <v>8782</v>
      </c>
    </row>
    <row r="1016" spans="1:3" ht="15.6" x14ac:dyDescent="0.3">
      <c r="A1016" s="1" t="s">
        <v>1356</v>
      </c>
      <c r="B1016" s="1" t="s">
        <v>3399</v>
      </c>
      <c r="C1016" t="s">
        <v>8499</v>
      </c>
    </row>
    <row r="1017" spans="1:3" ht="15.6" x14ac:dyDescent="0.3">
      <c r="A1017" s="1" t="s">
        <v>1355</v>
      </c>
      <c r="B1017" s="1" t="s">
        <v>3400</v>
      </c>
      <c r="C1017" t="s">
        <v>9132</v>
      </c>
    </row>
    <row r="1018" spans="1:3" ht="15.6" x14ac:dyDescent="0.3">
      <c r="A1018" s="1" t="s">
        <v>1354</v>
      </c>
      <c r="B1018" s="1" t="s">
        <v>3401</v>
      </c>
      <c r="C1018" t="s">
        <v>9133</v>
      </c>
    </row>
    <row r="1019" spans="1:3" ht="15.6" x14ac:dyDescent="0.3">
      <c r="A1019" s="1" t="s">
        <v>1353</v>
      </c>
      <c r="B1019" s="1" t="s">
        <v>3402</v>
      </c>
      <c r="C1019" t="s">
        <v>9134</v>
      </c>
    </row>
    <row r="1020" spans="1:3" ht="15.6" x14ac:dyDescent="0.3">
      <c r="A1020" s="1" t="s">
        <v>1352</v>
      </c>
      <c r="B1020" s="1" t="s">
        <v>3403</v>
      </c>
      <c r="C1020" t="s">
        <v>8368</v>
      </c>
    </row>
    <row r="1021" spans="1:3" ht="15.6" x14ac:dyDescent="0.3">
      <c r="A1021" s="1" t="s">
        <v>1351</v>
      </c>
      <c r="B1021" s="1" t="s">
        <v>3404</v>
      </c>
      <c r="C1021" t="s">
        <v>9135</v>
      </c>
    </row>
    <row r="1022" spans="1:3" ht="15.6" x14ac:dyDescent="0.3">
      <c r="A1022" s="1" t="s">
        <v>1350</v>
      </c>
      <c r="B1022" s="1" t="s">
        <v>3405</v>
      </c>
      <c r="C1022" t="s">
        <v>9136</v>
      </c>
    </row>
    <row r="1023" spans="1:3" ht="15.6" x14ac:dyDescent="0.3">
      <c r="A1023" s="1" t="s">
        <v>1349</v>
      </c>
      <c r="B1023" s="1" t="s">
        <v>3406</v>
      </c>
      <c r="C1023" t="s">
        <v>9137</v>
      </c>
    </row>
    <row r="1024" spans="1:3" ht="15.6" x14ac:dyDescent="0.3">
      <c r="A1024" s="1" t="s">
        <v>1348</v>
      </c>
      <c r="B1024" s="1" t="s">
        <v>3407</v>
      </c>
      <c r="C1024" t="s">
        <v>9138</v>
      </c>
    </row>
    <row r="1025" spans="1:3" ht="15.6" x14ac:dyDescent="0.3">
      <c r="A1025" s="1" t="s">
        <v>1347</v>
      </c>
      <c r="B1025" s="1" t="s">
        <v>3408</v>
      </c>
      <c r="C1025" t="s">
        <v>9139</v>
      </c>
    </row>
    <row r="1026" spans="1:3" ht="15.6" x14ac:dyDescent="0.3">
      <c r="A1026" s="1" t="s">
        <v>1346</v>
      </c>
      <c r="B1026" s="1" t="s">
        <v>3409</v>
      </c>
      <c r="C1026" t="s">
        <v>8370</v>
      </c>
    </row>
    <row r="1027" spans="1:3" ht="15.6" x14ac:dyDescent="0.3">
      <c r="A1027" s="1" t="s">
        <v>1345</v>
      </c>
      <c r="B1027" s="1" t="s">
        <v>3410</v>
      </c>
      <c r="C1027" t="s">
        <v>9140</v>
      </c>
    </row>
    <row r="1028" spans="1:3" ht="15.6" x14ac:dyDescent="0.3">
      <c r="A1028" s="1" t="s">
        <v>1344</v>
      </c>
      <c r="B1028" s="1" t="s">
        <v>3411</v>
      </c>
      <c r="C1028" t="s">
        <v>9141</v>
      </c>
    </row>
    <row r="1029" spans="1:3" ht="15.6" x14ac:dyDescent="0.3">
      <c r="A1029" s="1" t="s">
        <v>1343</v>
      </c>
      <c r="B1029" s="1" t="s">
        <v>3412</v>
      </c>
      <c r="C1029" t="s">
        <v>9140</v>
      </c>
    </row>
    <row r="1030" spans="1:3" ht="15.6" x14ac:dyDescent="0.3">
      <c r="A1030" s="1" t="s">
        <v>1342</v>
      </c>
      <c r="B1030" s="1" t="s">
        <v>3413</v>
      </c>
      <c r="C1030" t="s">
        <v>6783</v>
      </c>
    </row>
    <row r="1031" spans="1:3" ht="15.6" x14ac:dyDescent="0.3">
      <c r="A1031" s="1" t="s">
        <v>1341</v>
      </c>
      <c r="B1031" s="1" t="s">
        <v>3414</v>
      </c>
      <c r="C1031" t="s">
        <v>9142</v>
      </c>
    </row>
    <row r="1032" spans="1:3" ht="15.6" x14ac:dyDescent="0.3">
      <c r="A1032" s="1" t="s">
        <v>1340</v>
      </c>
      <c r="B1032" s="1" t="s">
        <v>3415</v>
      </c>
      <c r="C1032" t="s">
        <v>9143</v>
      </c>
    </row>
    <row r="1033" spans="1:3" ht="15.6" x14ac:dyDescent="0.3">
      <c r="A1033" s="1" t="s">
        <v>1339</v>
      </c>
      <c r="B1033" s="1" t="s">
        <v>3416</v>
      </c>
      <c r="C1033" t="s">
        <v>9144</v>
      </c>
    </row>
    <row r="1034" spans="1:3" ht="15.6" x14ac:dyDescent="0.3">
      <c r="A1034" s="1" t="s">
        <v>1338</v>
      </c>
      <c r="B1034" s="1" t="s">
        <v>3417</v>
      </c>
      <c r="C1034" t="s">
        <v>9145</v>
      </c>
    </row>
    <row r="1035" spans="1:3" ht="15.6" x14ac:dyDescent="0.3">
      <c r="A1035" s="1" t="s">
        <v>1337</v>
      </c>
      <c r="B1035" s="1" t="s">
        <v>3418</v>
      </c>
      <c r="C1035" t="s">
        <v>8680</v>
      </c>
    </row>
    <row r="1036" spans="1:3" ht="15.6" x14ac:dyDescent="0.3">
      <c r="A1036" s="1" t="s">
        <v>1336</v>
      </c>
      <c r="B1036" s="1" t="s">
        <v>3419</v>
      </c>
      <c r="C1036" t="s">
        <v>9146</v>
      </c>
    </row>
    <row r="1037" spans="1:3" ht="15.6" x14ac:dyDescent="0.3">
      <c r="A1037" s="1" t="s">
        <v>1335</v>
      </c>
      <c r="B1037" s="1" t="s">
        <v>3420</v>
      </c>
      <c r="C1037" t="s">
        <v>8809</v>
      </c>
    </row>
    <row r="1038" spans="1:3" ht="15.6" x14ac:dyDescent="0.3">
      <c r="A1038" s="1" t="s">
        <v>1334</v>
      </c>
      <c r="B1038" s="1" t="s">
        <v>3421</v>
      </c>
      <c r="C1038" t="s">
        <v>8422</v>
      </c>
    </row>
    <row r="1039" spans="1:3" ht="15.6" x14ac:dyDescent="0.3">
      <c r="A1039" s="1" t="s">
        <v>1333</v>
      </c>
      <c r="B1039" s="1" t="s">
        <v>3422</v>
      </c>
      <c r="C1039" t="s">
        <v>9147</v>
      </c>
    </row>
    <row r="1040" spans="1:3" ht="15.6" x14ac:dyDescent="0.3">
      <c r="A1040" s="1" t="s">
        <v>1332</v>
      </c>
      <c r="B1040" s="1" t="s">
        <v>3423</v>
      </c>
      <c r="C1040" t="s">
        <v>9148</v>
      </c>
    </row>
    <row r="1041" spans="1:3" ht="15.6" x14ac:dyDescent="0.3">
      <c r="A1041" s="1" t="s">
        <v>1331</v>
      </c>
      <c r="B1041" s="1" t="s">
        <v>3424</v>
      </c>
      <c r="C1041" t="s">
        <v>9149</v>
      </c>
    </row>
    <row r="1042" spans="1:3" ht="15.6" x14ac:dyDescent="0.3">
      <c r="A1042" s="1" t="s">
        <v>1330</v>
      </c>
      <c r="B1042" s="1" t="s">
        <v>3425</v>
      </c>
      <c r="C1042" t="s">
        <v>8501</v>
      </c>
    </row>
    <row r="1043" spans="1:3" ht="15.6" x14ac:dyDescent="0.3">
      <c r="A1043" s="1" t="s">
        <v>1329</v>
      </c>
      <c r="B1043" s="1" t="s">
        <v>3426</v>
      </c>
      <c r="C1043" t="s">
        <v>9150</v>
      </c>
    </row>
    <row r="1044" spans="1:3" ht="15.6" x14ac:dyDescent="0.3">
      <c r="A1044" s="1" t="s">
        <v>1328</v>
      </c>
      <c r="B1044" s="1" t="s">
        <v>3427</v>
      </c>
      <c r="C1044" t="s">
        <v>9151</v>
      </c>
    </row>
    <row r="1045" spans="1:3" ht="15.6" x14ac:dyDescent="0.3">
      <c r="A1045" s="1" t="s">
        <v>1327</v>
      </c>
      <c r="B1045" s="1" t="s">
        <v>3428</v>
      </c>
      <c r="C1045" t="s">
        <v>9152</v>
      </c>
    </row>
    <row r="1046" spans="1:3" ht="15.6" x14ac:dyDescent="0.3">
      <c r="A1046" s="1" t="s">
        <v>1326</v>
      </c>
      <c r="B1046" s="1" t="s">
        <v>3429</v>
      </c>
      <c r="C1046" t="s">
        <v>9153</v>
      </c>
    </row>
    <row r="1047" spans="1:3" ht="15.6" x14ac:dyDescent="0.3">
      <c r="A1047" s="1" t="s">
        <v>1325</v>
      </c>
      <c r="B1047" s="1" t="s">
        <v>3430</v>
      </c>
      <c r="C1047" t="s">
        <v>9154</v>
      </c>
    </row>
    <row r="1048" spans="1:3" ht="15.6" x14ac:dyDescent="0.3">
      <c r="A1048" s="1" t="s">
        <v>1324</v>
      </c>
      <c r="B1048" s="1" t="s">
        <v>3431</v>
      </c>
      <c r="C1048" t="s">
        <v>9140</v>
      </c>
    </row>
    <row r="1049" spans="1:3" ht="15.6" x14ac:dyDescent="0.3">
      <c r="A1049" s="1" t="s">
        <v>1323</v>
      </c>
      <c r="B1049" s="1" t="s">
        <v>3432</v>
      </c>
      <c r="C1049" t="s">
        <v>9155</v>
      </c>
    </row>
    <row r="1050" spans="1:3" ht="15.6" x14ac:dyDescent="0.3">
      <c r="A1050" s="1" t="s">
        <v>1322</v>
      </c>
      <c r="B1050" s="1" t="s">
        <v>3433</v>
      </c>
      <c r="C1050" t="s">
        <v>9156</v>
      </c>
    </row>
    <row r="1051" spans="1:3" ht="15.6" x14ac:dyDescent="0.3">
      <c r="A1051" s="1" t="s">
        <v>1321</v>
      </c>
      <c r="B1051" s="1" t="s">
        <v>3434</v>
      </c>
      <c r="C1051" t="s">
        <v>8909</v>
      </c>
    </row>
    <row r="1052" spans="1:3" ht="15.6" x14ac:dyDescent="0.3">
      <c r="A1052" s="1" t="s">
        <v>1320</v>
      </c>
      <c r="B1052" s="1" t="s">
        <v>3435</v>
      </c>
      <c r="C1052" t="s">
        <v>9157</v>
      </c>
    </row>
    <row r="1053" spans="1:3" ht="15.6" x14ac:dyDescent="0.3">
      <c r="A1053" s="1" t="s">
        <v>1319</v>
      </c>
      <c r="B1053" s="1" t="s">
        <v>3436</v>
      </c>
      <c r="C1053" t="s">
        <v>9158</v>
      </c>
    </row>
    <row r="1054" spans="1:3" ht="15.6" x14ac:dyDescent="0.3">
      <c r="A1054" s="1" t="s">
        <v>1318</v>
      </c>
      <c r="B1054" s="1" t="s">
        <v>3437</v>
      </c>
      <c r="C1054" t="s">
        <v>9159</v>
      </c>
    </row>
    <row r="1055" spans="1:3" ht="15.6" x14ac:dyDescent="0.3">
      <c r="A1055" s="1" t="s">
        <v>1317</v>
      </c>
      <c r="B1055" s="1" t="s">
        <v>3438</v>
      </c>
      <c r="C1055" t="s">
        <v>9160</v>
      </c>
    </row>
    <row r="1056" spans="1:3" ht="15.6" x14ac:dyDescent="0.3">
      <c r="A1056" s="1" t="s">
        <v>1316</v>
      </c>
      <c r="B1056" s="1" t="s">
        <v>3439</v>
      </c>
      <c r="C1056" t="s">
        <v>8711</v>
      </c>
    </row>
    <row r="1057" spans="1:3" ht="15.6" x14ac:dyDescent="0.3">
      <c r="A1057" s="1" t="s">
        <v>1315</v>
      </c>
      <c r="B1057" s="1" t="s">
        <v>3440</v>
      </c>
      <c r="C1057" t="s">
        <v>9161</v>
      </c>
    </row>
    <row r="1058" spans="1:3" ht="15.6" x14ac:dyDescent="0.3">
      <c r="A1058" s="1" t="s">
        <v>1314</v>
      </c>
      <c r="B1058" s="1" t="s">
        <v>3441</v>
      </c>
      <c r="C1058" t="s">
        <v>9162</v>
      </c>
    </row>
    <row r="1059" spans="1:3" ht="15.6" x14ac:dyDescent="0.3">
      <c r="A1059" s="1" t="s">
        <v>1313</v>
      </c>
      <c r="B1059" s="1" t="s">
        <v>3442</v>
      </c>
      <c r="C1059" t="s">
        <v>9075</v>
      </c>
    </row>
    <row r="1060" spans="1:3" ht="15.6" x14ac:dyDescent="0.3">
      <c r="A1060" s="1" t="s">
        <v>1312</v>
      </c>
      <c r="B1060" s="1" t="s">
        <v>3443</v>
      </c>
      <c r="C1060" t="s">
        <v>8539</v>
      </c>
    </row>
    <row r="1061" spans="1:3" ht="15.6" x14ac:dyDescent="0.3">
      <c r="A1061" s="1" t="s">
        <v>1311</v>
      </c>
      <c r="B1061" s="1" t="s">
        <v>3444</v>
      </c>
      <c r="C1061" t="s">
        <v>9163</v>
      </c>
    </row>
    <row r="1062" spans="1:3" ht="15.6" x14ac:dyDescent="0.3">
      <c r="A1062" s="1" t="s">
        <v>1310</v>
      </c>
      <c r="B1062" s="1" t="s">
        <v>3445</v>
      </c>
      <c r="C1062" t="s">
        <v>9164</v>
      </c>
    </row>
    <row r="1063" spans="1:3" ht="15.6" x14ac:dyDescent="0.3">
      <c r="A1063" s="1" t="s">
        <v>1309</v>
      </c>
      <c r="B1063" s="1" t="s">
        <v>3446</v>
      </c>
      <c r="C1063" t="s">
        <v>9165</v>
      </c>
    </row>
    <row r="1064" spans="1:3" ht="15.6" x14ac:dyDescent="0.3">
      <c r="A1064" s="1" t="s">
        <v>1308</v>
      </c>
      <c r="B1064" s="1" t="s">
        <v>3447</v>
      </c>
      <c r="C1064" t="s">
        <v>9166</v>
      </c>
    </row>
    <row r="1065" spans="1:3" ht="15.6" x14ac:dyDescent="0.3">
      <c r="A1065" s="1" t="s">
        <v>1307</v>
      </c>
      <c r="B1065" s="1" t="s">
        <v>3448</v>
      </c>
      <c r="C1065" t="s">
        <v>9167</v>
      </c>
    </row>
    <row r="1066" spans="1:3" ht="15.6" x14ac:dyDescent="0.3">
      <c r="A1066" s="1" t="s">
        <v>1306</v>
      </c>
      <c r="B1066" s="1" t="s">
        <v>3449</v>
      </c>
      <c r="C1066" t="s">
        <v>9168</v>
      </c>
    </row>
    <row r="1067" spans="1:3" ht="15.6" x14ac:dyDescent="0.3">
      <c r="A1067" s="1" t="s">
        <v>1305</v>
      </c>
      <c r="B1067" s="1" t="s">
        <v>3450</v>
      </c>
      <c r="C1067" t="s">
        <v>9169</v>
      </c>
    </row>
    <row r="1068" spans="1:3" ht="15.6" x14ac:dyDescent="0.3">
      <c r="A1068" s="1" t="s">
        <v>1304</v>
      </c>
      <c r="B1068" s="1" t="s">
        <v>3451</v>
      </c>
      <c r="C1068" t="s">
        <v>9170</v>
      </c>
    </row>
    <row r="1069" spans="1:3" ht="15.6" x14ac:dyDescent="0.3">
      <c r="A1069" s="1" t="s">
        <v>1303</v>
      </c>
      <c r="B1069" s="1" t="s">
        <v>3452</v>
      </c>
      <c r="C1069" t="s">
        <v>5786</v>
      </c>
    </row>
    <row r="1070" spans="1:3" ht="15.6" x14ac:dyDescent="0.3">
      <c r="A1070" s="1" t="s">
        <v>1302</v>
      </c>
      <c r="B1070" s="1" t="s">
        <v>3453</v>
      </c>
      <c r="C1070" t="s">
        <v>9171</v>
      </c>
    </row>
    <row r="1071" spans="1:3" ht="15.6" x14ac:dyDescent="0.3">
      <c r="A1071" s="1" t="s">
        <v>1301</v>
      </c>
      <c r="B1071" s="1" t="s">
        <v>3454</v>
      </c>
      <c r="C1071" t="s">
        <v>9172</v>
      </c>
    </row>
    <row r="1072" spans="1:3" ht="15.6" x14ac:dyDescent="0.3">
      <c r="A1072" s="1" t="s">
        <v>1300</v>
      </c>
      <c r="B1072" s="1" t="s">
        <v>3455</v>
      </c>
      <c r="C1072" t="s">
        <v>8649</v>
      </c>
    </row>
    <row r="1073" spans="1:3" ht="15.6" x14ac:dyDescent="0.3">
      <c r="A1073" s="1" t="s">
        <v>1299</v>
      </c>
      <c r="B1073" s="1" t="s">
        <v>3456</v>
      </c>
      <c r="C1073" t="s">
        <v>9173</v>
      </c>
    </row>
    <row r="1074" spans="1:3" ht="15.6" x14ac:dyDescent="0.3">
      <c r="A1074" s="1" t="s">
        <v>1298</v>
      </c>
      <c r="B1074" s="1" t="s">
        <v>3457</v>
      </c>
      <c r="C1074" t="s">
        <v>9174</v>
      </c>
    </row>
    <row r="1075" spans="1:3" ht="15.6" x14ac:dyDescent="0.3">
      <c r="A1075" s="1" t="s">
        <v>1297</v>
      </c>
      <c r="B1075" s="1" t="s">
        <v>3458</v>
      </c>
      <c r="C1075" t="s">
        <v>8488</v>
      </c>
    </row>
    <row r="1076" spans="1:3" ht="15.6" x14ac:dyDescent="0.3">
      <c r="A1076" s="1" t="s">
        <v>1296</v>
      </c>
      <c r="B1076" s="1" t="s">
        <v>3459</v>
      </c>
      <c r="C1076" t="s">
        <v>8796</v>
      </c>
    </row>
    <row r="1077" spans="1:3" ht="15.6" x14ac:dyDescent="0.3">
      <c r="A1077" s="1" t="s">
        <v>1295</v>
      </c>
      <c r="B1077" s="1" t="s">
        <v>3460</v>
      </c>
      <c r="C1077" t="s">
        <v>9175</v>
      </c>
    </row>
    <row r="1078" spans="1:3" ht="15.6" x14ac:dyDescent="0.3">
      <c r="A1078" s="1" t="s">
        <v>1294</v>
      </c>
      <c r="B1078" s="1" t="s">
        <v>3461</v>
      </c>
      <c r="C1078" t="s">
        <v>9176</v>
      </c>
    </row>
    <row r="1079" spans="1:3" ht="15.6" x14ac:dyDescent="0.3">
      <c r="A1079" s="1" t="s">
        <v>1293</v>
      </c>
      <c r="B1079" s="1" t="s">
        <v>3462</v>
      </c>
      <c r="C1079" t="s">
        <v>8555</v>
      </c>
    </row>
    <row r="1080" spans="1:3" ht="15.6" x14ac:dyDescent="0.3">
      <c r="A1080" s="1" t="s">
        <v>1292</v>
      </c>
      <c r="B1080" s="1" t="s">
        <v>3463</v>
      </c>
      <c r="C1080" t="s">
        <v>9177</v>
      </c>
    </row>
    <row r="1081" spans="1:3" ht="15.6" x14ac:dyDescent="0.3">
      <c r="A1081" s="1" t="s">
        <v>1291</v>
      </c>
      <c r="B1081" s="1" t="s">
        <v>3464</v>
      </c>
      <c r="C1081" t="s">
        <v>9178</v>
      </c>
    </row>
    <row r="1082" spans="1:3" ht="15.6" x14ac:dyDescent="0.3">
      <c r="A1082" s="1" t="s">
        <v>1290</v>
      </c>
      <c r="B1082" s="1" t="s">
        <v>3465</v>
      </c>
      <c r="C1082" t="s">
        <v>9179</v>
      </c>
    </row>
    <row r="1083" spans="1:3" ht="15.6" x14ac:dyDescent="0.3">
      <c r="A1083" s="1" t="s">
        <v>1289</v>
      </c>
      <c r="B1083" s="1" t="s">
        <v>3466</v>
      </c>
      <c r="C1083" t="s">
        <v>9180</v>
      </c>
    </row>
    <row r="1084" spans="1:3" ht="15.6" x14ac:dyDescent="0.3">
      <c r="A1084" s="1" t="s">
        <v>1288</v>
      </c>
      <c r="B1084" s="1" t="s">
        <v>3467</v>
      </c>
      <c r="C1084" t="s">
        <v>9181</v>
      </c>
    </row>
    <row r="1085" spans="1:3" ht="15.6" x14ac:dyDescent="0.3">
      <c r="A1085" s="1" t="s">
        <v>1287</v>
      </c>
      <c r="B1085" s="1" t="s">
        <v>3468</v>
      </c>
      <c r="C1085" t="s">
        <v>9182</v>
      </c>
    </row>
    <row r="1086" spans="1:3" ht="15.6" x14ac:dyDescent="0.3">
      <c r="A1086" s="1" t="s">
        <v>1286</v>
      </c>
      <c r="B1086" s="1" t="s">
        <v>3469</v>
      </c>
      <c r="C1086" t="s">
        <v>8796</v>
      </c>
    </row>
    <row r="1087" spans="1:3" ht="15.6" x14ac:dyDescent="0.3">
      <c r="A1087" s="1" t="s">
        <v>1285</v>
      </c>
      <c r="B1087" s="1" t="s">
        <v>3470</v>
      </c>
      <c r="C1087" t="s">
        <v>8555</v>
      </c>
    </row>
    <row r="1088" spans="1:3" ht="15.6" x14ac:dyDescent="0.3">
      <c r="A1088" s="1" t="s">
        <v>1284</v>
      </c>
      <c r="B1088" s="1" t="s">
        <v>3471</v>
      </c>
      <c r="C1088" t="s">
        <v>9183</v>
      </c>
    </row>
    <row r="1089" spans="1:3" ht="15.6" x14ac:dyDescent="0.3">
      <c r="A1089" s="1" t="s">
        <v>1283</v>
      </c>
      <c r="B1089" s="1" t="s">
        <v>3472</v>
      </c>
      <c r="C1089" t="s">
        <v>9184</v>
      </c>
    </row>
    <row r="1090" spans="1:3" ht="15.6" x14ac:dyDescent="0.3">
      <c r="A1090" s="1" t="s">
        <v>1282</v>
      </c>
      <c r="B1090" s="1" t="s">
        <v>3473</v>
      </c>
      <c r="C1090" t="s">
        <v>9185</v>
      </c>
    </row>
    <row r="1091" spans="1:3" ht="15.6" x14ac:dyDescent="0.3">
      <c r="A1091" s="1" t="s">
        <v>1281</v>
      </c>
      <c r="B1091" s="1" t="s">
        <v>3474</v>
      </c>
      <c r="C1091" t="s">
        <v>9186</v>
      </c>
    </row>
    <row r="1092" spans="1:3" ht="15.6" x14ac:dyDescent="0.3">
      <c r="A1092" s="1" t="s">
        <v>1280</v>
      </c>
      <c r="B1092" s="1" t="s">
        <v>3475</v>
      </c>
      <c r="C1092" t="s">
        <v>9187</v>
      </c>
    </row>
    <row r="1093" spans="1:3" ht="15.6" x14ac:dyDescent="0.3">
      <c r="A1093" s="1" t="s">
        <v>1279</v>
      </c>
      <c r="B1093" s="1" t="s">
        <v>3476</v>
      </c>
      <c r="C1093" t="s">
        <v>9188</v>
      </c>
    </row>
    <row r="1094" spans="1:3" ht="15.6" x14ac:dyDescent="0.3">
      <c r="A1094" s="1" t="s">
        <v>1278</v>
      </c>
      <c r="B1094" s="1" t="s">
        <v>3477</v>
      </c>
      <c r="C1094" t="s">
        <v>9189</v>
      </c>
    </row>
    <row r="1095" spans="1:3" ht="15.6" x14ac:dyDescent="0.3">
      <c r="A1095" s="1" t="s">
        <v>1277</v>
      </c>
      <c r="B1095" s="1" t="s">
        <v>3478</v>
      </c>
      <c r="C1095" t="s">
        <v>9007</v>
      </c>
    </row>
    <row r="1096" spans="1:3" ht="15.6" x14ac:dyDescent="0.3">
      <c r="A1096" s="1" t="s">
        <v>1276</v>
      </c>
      <c r="B1096" s="1" t="s">
        <v>3479</v>
      </c>
      <c r="C1096" t="s">
        <v>8497</v>
      </c>
    </row>
    <row r="1097" spans="1:3" ht="15.6" x14ac:dyDescent="0.3">
      <c r="A1097" s="1" t="s">
        <v>1275</v>
      </c>
      <c r="B1097" s="1" t="s">
        <v>3480</v>
      </c>
      <c r="C1097" t="s">
        <v>9190</v>
      </c>
    </row>
    <row r="1098" spans="1:3" ht="15.6" x14ac:dyDescent="0.3">
      <c r="A1098" s="1" t="s">
        <v>1274</v>
      </c>
      <c r="B1098" s="1" t="s">
        <v>3481</v>
      </c>
      <c r="C1098" t="s">
        <v>9191</v>
      </c>
    </row>
    <row r="1099" spans="1:3" ht="15.6" x14ac:dyDescent="0.3">
      <c r="A1099" s="1" t="s">
        <v>1273</v>
      </c>
      <c r="B1099" s="1" t="s">
        <v>3482</v>
      </c>
      <c r="C1099" t="s">
        <v>8909</v>
      </c>
    </row>
    <row r="1100" spans="1:3" ht="15.6" x14ac:dyDescent="0.3">
      <c r="A1100" s="1" t="s">
        <v>1272</v>
      </c>
      <c r="B1100" s="1" t="s">
        <v>3483</v>
      </c>
      <c r="C1100" t="s">
        <v>9192</v>
      </c>
    </row>
    <row r="1101" spans="1:3" ht="15.6" x14ac:dyDescent="0.3">
      <c r="A1101" s="1" t="s">
        <v>1271</v>
      </c>
      <c r="B1101" s="1" t="s">
        <v>3484</v>
      </c>
      <c r="C1101" t="s">
        <v>9193</v>
      </c>
    </row>
    <row r="1102" spans="1:3" ht="15.6" x14ac:dyDescent="0.3">
      <c r="A1102" s="1" t="s">
        <v>1270</v>
      </c>
      <c r="B1102" s="1" t="s">
        <v>3485</v>
      </c>
      <c r="C1102" t="s">
        <v>8731</v>
      </c>
    </row>
    <row r="1103" spans="1:3" ht="15.6" x14ac:dyDescent="0.3">
      <c r="A1103" s="1" t="s">
        <v>1269</v>
      </c>
      <c r="B1103" s="1" t="s">
        <v>3486</v>
      </c>
      <c r="C1103" t="s">
        <v>5786</v>
      </c>
    </row>
    <row r="1104" spans="1:3" ht="15.6" x14ac:dyDescent="0.3">
      <c r="A1104" s="1" t="s">
        <v>1268</v>
      </c>
      <c r="B1104" s="1" t="s">
        <v>3487</v>
      </c>
      <c r="C1104" t="s">
        <v>9194</v>
      </c>
    </row>
    <row r="1105" spans="1:3" ht="15.6" x14ac:dyDescent="0.3">
      <c r="A1105" s="1" t="s">
        <v>1267</v>
      </c>
      <c r="B1105" s="1" t="s">
        <v>3488</v>
      </c>
      <c r="C1105" t="s">
        <v>9195</v>
      </c>
    </row>
    <row r="1106" spans="1:3" ht="15.6" x14ac:dyDescent="0.3">
      <c r="A1106" s="1" t="s">
        <v>1266</v>
      </c>
      <c r="B1106" s="1" t="s">
        <v>3489</v>
      </c>
      <c r="C1106" t="s">
        <v>9196</v>
      </c>
    </row>
    <row r="1107" spans="1:3" ht="15.6" x14ac:dyDescent="0.3">
      <c r="A1107" s="1" t="s">
        <v>1265</v>
      </c>
      <c r="B1107" s="1" t="s">
        <v>3490</v>
      </c>
      <c r="C1107" t="s">
        <v>8462</v>
      </c>
    </row>
    <row r="1108" spans="1:3" ht="15.6" x14ac:dyDescent="0.3">
      <c r="A1108" s="1" t="s">
        <v>1264</v>
      </c>
      <c r="B1108" s="1" t="s">
        <v>3491</v>
      </c>
      <c r="C1108" t="s">
        <v>8831</v>
      </c>
    </row>
    <row r="1109" spans="1:3" ht="15.6" x14ac:dyDescent="0.3">
      <c r="A1109" s="1" t="s">
        <v>1263</v>
      </c>
      <c r="B1109" s="1" t="s">
        <v>3492</v>
      </c>
      <c r="C1109" t="s">
        <v>9197</v>
      </c>
    </row>
    <row r="1110" spans="1:3" ht="15.6" x14ac:dyDescent="0.3">
      <c r="A1110" s="1" t="s">
        <v>1262</v>
      </c>
      <c r="B1110" s="1" t="s">
        <v>3493</v>
      </c>
      <c r="C1110" t="s">
        <v>9198</v>
      </c>
    </row>
    <row r="1111" spans="1:3" ht="15.6" x14ac:dyDescent="0.3">
      <c r="A1111" s="1" t="s">
        <v>1261</v>
      </c>
      <c r="B1111" s="1" t="s">
        <v>3494</v>
      </c>
      <c r="C1111" t="s">
        <v>9199</v>
      </c>
    </row>
    <row r="1112" spans="1:3" ht="15.6" x14ac:dyDescent="0.3">
      <c r="A1112" s="1" t="s">
        <v>1260</v>
      </c>
      <c r="B1112" s="1" t="s">
        <v>3495</v>
      </c>
      <c r="C1112" t="s">
        <v>8433</v>
      </c>
    </row>
    <row r="1113" spans="1:3" ht="15.6" x14ac:dyDescent="0.3">
      <c r="A1113" s="1" t="s">
        <v>1259</v>
      </c>
      <c r="B1113" s="1" t="s">
        <v>3496</v>
      </c>
      <c r="C1113" t="s">
        <v>9200</v>
      </c>
    </row>
    <row r="1114" spans="1:3" ht="15.6" x14ac:dyDescent="0.3">
      <c r="A1114" s="1" t="s">
        <v>1258</v>
      </c>
      <c r="B1114" s="1" t="s">
        <v>3497</v>
      </c>
      <c r="C1114" t="s">
        <v>6275</v>
      </c>
    </row>
    <row r="1115" spans="1:3" ht="15.6" x14ac:dyDescent="0.3">
      <c r="A1115" s="1" t="s">
        <v>1257</v>
      </c>
      <c r="B1115" s="1" t="s">
        <v>3498</v>
      </c>
      <c r="C1115" t="s">
        <v>9201</v>
      </c>
    </row>
    <row r="1116" spans="1:3" ht="15.6" x14ac:dyDescent="0.3">
      <c r="A1116" s="1" t="s">
        <v>1256</v>
      </c>
      <c r="B1116" s="1" t="s">
        <v>3499</v>
      </c>
      <c r="C1116" t="s">
        <v>9202</v>
      </c>
    </row>
    <row r="1117" spans="1:3" ht="15.6" x14ac:dyDescent="0.3">
      <c r="A1117" s="1" t="s">
        <v>1255</v>
      </c>
      <c r="B1117" s="1" t="s">
        <v>3500</v>
      </c>
      <c r="C1117" t="s">
        <v>9203</v>
      </c>
    </row>
    <row r="1118" spans="1:3" ht="15.6" x14ac:dyDescent="0.3">
      <c r="A1118" s="1" t="s">
        <v>1254</v>
      </c>
      <c r="B1118" s="1" t="s">
        <v>3501</v>
      </c>
      <c r="C1118" t="s">
        <v>9204</v>
      </c>
    </row>
    <row r="1119" spans="1:3" ht="15.6" x14ac:dyDescent="0.3">
      <c r="A1119" s="1" t="s">
        <v>1253</v>
      </c>
      <c r="B1119" s="1" t="s">
        <v>3502</v>
      </c>
      <c r="C1119" t="s">
        <v>8559</v>
      </c>
    </row>
    <row r="1120" spans="1:3" ht="15.6" x14ac:dyDescent="0.3">
      <c r="A1120" s="1" t="s">
        <v>1252</v>
      </c>
      <c r="B1120" s="1" t="s">
        <v>3503</v>
      </c>
      <c r="C1120" t="s">
        <v>9205</v>
      </c>
    </row>
    <row r="1121" spans="1:3" ht="15.6" x14ac:dyDescent="0.3">
      <c r="A1121" s="1" t="s">
        <v>1251</v>
      </c>
      <c r="B1121" s="1" t="s">
        <v>3504</v>
      </c>
      <c r="C1121" t="s">
        <v>9206</v>
      </c>
    </row>
    <row r="1122" spans="1:3" ht="15.6" x14ac:dyDescent="0.3">
      <c r="A1122" s="1" t="s">
        <v>1250</v>
      </c>
      <c r="B1122" s="1" t="s">
        <v>3505</v>
      </c>
      <c r="C1122" t="s">
        <v>9207</v>
      </c>
    </row>
    <row r="1123" spans="1:3" ht="15.6" x14ac:dyDescent="0.3">
      <c r="A1123" s="1" t="s">
        <v>1249</v>
      </c>
      <c r="B1123" s="1" t="s">
        <v>3506</v>
      </c>
      <c r="C1123" t="s">
        <v>9208</v>
      </c>
    </row>
    <row r="1124" spans="1:3" ht="15.6" x14ac:dyDescent="0.3">
      <c r="A1124" s="1" t="s">
        <v>1248</v>
      </c>
      <c r="B1124" s="1" t="s">
        <v>3507</v>
      </c>
      <c r="C1124" t="s">
        <v>9209</v>
      </c>
    </row>
    <row r="1125" spans="1:3" ht="15.6" x14ac:dyDescent="0.3">
      <c r="A1125" s="1" t="s">
        <v>1247</v>
      </c>
      <c r="B1125" s="1" t="s">
        <v>3508</v>
      </c>
      <c r="C1125" t="s">
        <v>8696</v>
      </c>
    </row>
    <row r="1126" spans="1:3" ht="15.6" x14ac:dyDescent="0.3">
      <c r="A1126" s="1" t="s">
        <v>1246</v>
      </c>
      <c r="B1126" s="1" t="s">
        <v>3509</v>
      </c>
      <c r="C1126" t="s">
        <v>9210</v>
      </c>
    </row>
    <row r="1127" spans="1:3" ht="15.6" x14ac:dyDescent="0.3">
      <c r="A1127" s="1" t="s">
        <v>1245</v>
      </c>
      <c r="B1127" s="1" t="s">
        <v>3510</v>
      </c>
      <c r="C1127" t="s">
        <v>9211</v>
      </c>
    </row>
    <row r="1128" spans="1:3" ht="15.6" x14ac:dyDescent="0.3">
      <c r="A1128" s="1" t="s">
        <v>1244</v>
      </c>
      <c r="B1128" s="1" t="s">
        <v>3511</v>
      </c>
      <c r="C1128" t="s">
        <v>8702</v>
      </c>
    </row>
    <row r="1129" spans="1:3" ht="15.6" x14ac:dyDescent="0.3">
      <c r="A1129" s="1" t="s">
        <v>1243</v>
      </c>
      <c r="B1129" s="1" t="s">
        <v>3512</v>
      </c>
      <c r="C1129" t="s">
        <v>5604</v>
      </c>
    </row>
    <row r="1130" spans="1:3" ht="15.6" x14ac:dyDescent="0.3">
      <c r="A1130" s="1" t="s">
        <v>1242</v>
      </c>
      <c r="B1130" s="1" t="s">
        <v>3513</v>
      </c>
      <c r="C1130" t="s">
        <v>9212</v>
      </c>
    </row>
    <row r="1131" spans="1:3" ht="15.6" x14ac:dyDescent="0.3">
      <c r="A1131" s="1" t="s">
        <v>1241</v>
      </c>
      <c r="B1131" s="1" t="s">
        <v>3514</v>
      </c>
      <c r="C1131" t="s">
        <v>8784</v>
      </c>
    </row>
    <row r="1132" spans="1:3" ht="15.6" x14ac:dyDescent="0.3">
      <c r="A1132" s="1" t="s">
        <v>1240</v>
      </c>
      <c r="B1132" s="1" t="s">
        <v>3515</v>
      </c>
      <c r="C1132" t="s">
        <v>9213</v>
      </c>
    </row>
    <row r="1133" spans="1:3" ht="15.6" x14ac:dyDescent="0.3">
      <c r="A1133" s="1" t="s">
        <v>1239</v>
      </c>
      <c r="B1133" s="1" t="s">
        <v>3516</v>
      </c>
      <c r="C1133" t="s">
        <v>9214</v>
      </c>
    </row>
    <row r="1134" spans="1:3" ht="15.6" x14ac:dyDescent="0.3">
      <c r="A1134" s="1" t="s">
        <v>1238</v>
      </c>
      <c r="B1134" s="1" t="s">
        <v>3517</v>
      </c>
      <c r="C1134" t="s">
        <v>9215</v>
      </c>
    </row>
    <row r="1135" spans="1:3" ht="15.6" x14ac:dyDescent="0.3">
      <c r="A1135" s="1" t="s">
        <v>1237</v>
      </c>
      <c r="B1135" s="1" t="s">
        <v>3518</v>
      </c>
      <c r="C1135" t="s">
        <v>8527</v>
      </c>
    </row>
    <row r="1136" spans="1:3" ht="15.6" x14ac:dyDescent="0.3">
      <c r="A1136" s="1" t="s">
        <v>1236</v>
      </c>
      <c r="B1136" s="1" t="s">
        <v>3519</v>
      </c>
      <c r="C1136" t="s">
        <v>8421</v>
      </c>
    </row>
    <row r="1137" spans="1:3" ht="15.6" x14ac:dyDescent="0.3">
      <c r="A1137" s="1" t="s">
        <v>1235</v>
      </c>
      <c r="B1137" s="1" t="s">
        <v>3520</v>
      </c>
      <c r="C1137" t="s">
        <v>9216</v>
      </c>
    </row>
    <row r="1138" spans="1:3" ht="15.6" x14ac:dyDescent="0.3">
      <c r="A1138" s="1" t="s">
        <v>1234</v>
      </c>
      <c r="B1138" s="1" t="s">
        <v>3521</v>
      </c>
      <c r="C1138" t="s">
        <v>9217</v>
      </c>
    </row>
    <row r="1139" spans="1:3" ht="15.6" x14ac:dyDescent="0.3">
      <c r="A1139" s="1" t="s">
        <v>1233</v>
      </c>
      <c r="B1139" s="1" t="s">
        <v>3522</v>
      </c>
      <c r="C1139" t="s">
        <v>9218</v>
      </c>
    </row>
    <row r="1140" spans="1:3" ht="15.6" x14ac:dyDescent="0.3">
      <c r="A1140" s="1" t="s">
        <v>1232</v>
      </c>
      <c r="B1140" s="1" t="s">
        <v>3523</v>
      </c>
      <c r="C1140" t="s">
        <v>9219</v>
      </c>
    </row>
    <row r="1141" spans="1:3" ht="15.6" x14ac:dyDescent="0.3">
      <c r="A1141" s="1" t="s">
        <v>1231</v>
      </c>
      <c r="B1141" s="1" t="s">
        <v>3524</v>
      </c>
      <c r="C1141" t="s">
        <v>5604</v>
      </c>
    </row>
    <row r="1142" spans="1:3" ht="15.6" x14ac:dyDescent="0.3">
      <c r="A1142" s="1" t="s">
        <v>1230</v>
      </c>
      <c r="B1142" s="1" t="s">
        <v>3525</v>
      </c>
      <c r="C1142" t="s">
        <v>8422</v>
      </c>
    </row>
    <row r="1143" spans="1:3" ht="15.6" x14ac:dyDescent="0.3">
      <c r="A1143" s="1" t="s">
        <v>1229</v>
      </c>
      <c r="B1143" s="1" t="s">
        <v>3526</v>
      </c>
      <c r="C1143" t="s">
        <v>8526</v>
      </c>
    </row>
    <row r="1144" spans="1:3" ht="15.6" x14ac:dyDescent="0.3">
      <c r="A1144" s="1" t="s">
        <v>1228</v>
      </c>
      <c r="B1144" s="1" t="s">
        <v>3527</v>
      </c>
      <c r="C1144" t="s">
        <v>9007</v>
      </c>
    </row>
    <row r="1145" spans="1:3" ht="15.6" x14ac:dyDescent="0.3">
      <c r="A1145" s="1" t="s">
        <v>1227</v>
      </c>
      <c r="B1145" s="1" t="s">
        <v>3528</v>
      </c>
      <c r="C1145" t="s">
        <v>9220</v>
      </c>
    </row>
    <row r="1146" spans="1:3" ht="15.6" x14ac:dyDescent="0.3">
      <c r="A1146" s="1" t="s">
        <v>1226</v>
      </c>
      <c r="B1146" s="1" t="s">
        <v>3529</v>
      </c>
      <c r="C1146" t="s">
        <v>8375</v>
      </c>
    </row>
    <row r="1147" spans="1:3" ht="15.6" x14ac:dyDescent="0.3">
      <c r="A1147" s="1" t="s">
        <v>1225</v>
      </c>
      <c r="B1147" s="1" t="s">
        <v>3530</v>
      </c>
      <c r="C1147" t="s">
        <v>9221</v>
      </c>
    </row>
    <row r="1148" spans="1:3" ht="15.6" x14ac:dyDescent="0.3">
      <c r="A1148" s="1" t="s">
        <v>1224</v>
      </c>
      <c r="B1148" s="1" t="s">
        <v>3531</v>
      </c>
      <c r="C1148" t="s">
        <v>9222</v>
      </c>
    </row>
    <row r="1149" spans="1:3" ht="15.6" x14ac:dyDescent="0.3">
      <c r="A1149" s="1" t="s">
        <v>1223</v>
      </c>
      <c r="B1149" s="1" t="s">
        <v>3532</v>
      </c>
      <c r="C1149" t="s">
        <v>7526</v>
      </c>
    </row>
    <row r="1150" spans="1:3" ht="15.6" x14ac:dyDescent="0.3">
      <c r="A1150" s="1" t="s">
        <v>1222</v>
      </c>
      <c r="B1150" s="1" t="s">
        <v>3533</v>
      </c>
      <c r="C1150" t="s">
        <v>8497</v>
      </c>
    </row>
    <row r="1151" spans="1:3" ht="15.6" x14ac:dyDescent="0.3">
      <c r="A1151" s="1" t="s">
        <v>1221</v>
      </c>
      <c r="B1151" s="1" t="s">
        <v>3534</v>
      </c>
      <c r="C1151" t="s">
        <v>9223</v>
      </c>
    </row>
    <row r="1152" spans="1:3" ht="15.6" x14ac:dyDescent="0.3">
      <c r="A1152" s="1" t="s">
        <v>1220</v>
      </c>
      <c r="B1152" s="1" t="s">
        <v>3535</v>
      </c>
      <c r="C1152" t="s">
        <v>9224</v>
      </c>
    </row>
    <row r="1153" spans="1:3" ht="15.6" x14ac:dyDescent="0.3">
      <c r="A1153" s="1" t="s">
        <v>1219</v>
      </c>
      <c r="B1153" s="1" t="s">
        <v>3536</v>
      </c>
      <c r="C1153" t="s">
        <v>9225</v>
      </c>
    </row>
    <row r="1154" spans="1:3" ht="15.6" x14ac:dyDescent="0.3">
      <c r="A1154" s="1" t="s">
        <v>1218</v>
      </c>
      <c r="B1154" s="1" t="s">
        <v>3537</v>
      </c>
      <c r="C1154" t="s">
        <v>8770</v>
      </c>
    </row>
    <row r="1155" spans="1:3" ht="15.6" x14ac:dyDescent="0.3">
      <c r="A1155" s="1" t="s">
        <v>1217</v>
      </c>
      <c r="B1155" s="1" t="s">
        <v>3538</v>
      </c>
      <c r="C1155" t="s">
        <v>9226</v>
      </c>
    </row>
    <row r="1156" spans="1:3" ht="15.6" x14ac:dyDescent="0.3">
      <c r="A1156" s="1" t="s">
        <v>1216</v>
      </c>
      <c r="B1156" s="1" t="s">
        <v>3539</v>
      </c>
      <c r="C1156" t="s">
        <v>9227</v>
      </c>
    </row>
    <row r="1157" spans="1:3" ht="15.6" x14ac:dyDescent="0.3">
      <c r="A1157" s="1" t="s">
        <v>1215</v>
      </c>
      <c r="B1157" s="1" t="s">
        <v>3540</v>
      </c>
      <c r="C1157" t="s">
        <v>9228</v>
      </c>
    </row>
    <row r="1158" spans="1:3" ht="15.6" x14ac:dyDescent="0.3">
      <c r="A1158" s="1" t="s">
        <v>1214</v>
      </c>
      <c r="B1158" s="1" t="s">
        <v>3541</v>
      </c>
      <c r="C1158" t="s">
        <v>9229</v>
      </c>
    </row>
    <row r="1159" spans="1:3" ht="15.6" x14ac:dyDescent="0.3">
      <c r="A1159" s="1" t="s">
        <v>1213</v>
      </c>
      <c r="B1159" s="1" t="s">
        <v>3542</v>
      </c>
      <c r="C1159" t="s">
        <v>9230</v>
      </c>
    </row>
    <row r="1160" spans="1:3" ht="15.6" x14ac:dyDescent="0.3">
      <c r="A1160" s="1" t="s">
        <v>1212</v>
      </c>
      <c r="B1160" s="1" t="s">
        <v>3543</v>
      </c>
      <c r="C1160" t="s">
        <v>9231</v>
      </c>
    </row>
    <row r="1161" spans="1:3" ht="15.6" x14ac:dyDescent="0.3">
      <c r="A1161" s="1" t="s">
        <v>1211</v>
      </c>
      <c r="B1161" s="1" t="s">
        <v>3544</v>
      </c>
      <c r="C1161" t="s">
        <v>9232</v>
      </c>
    </row>
    <row r="1162" spans="1:3" ht="15.6" x14ac:dyDescent="0.3">
      <c r="A1162" s="1" t="s">
        <v>1210</v>
      </c>
      <c r="B1162" s="1" t="s">
        <v>3545</v>
      </c>
      <c r="C1162" t="s">
        <v>9233</v>
      </c>
    </row>
    <row r="1163" spans="1:3" ht="15.6" x14ac:dyDescent="0.3">
      <c r="A1163" s="1" t="s">
        <v>1209</v>
      </c>
      <c r="B1163" s="1" t="s">
        <v>3546</v>
      </c>
      <c r="C1163" t="s">
        <v>9234</v>
      </c>
    </row>
    <row r="1164" spans="1:3" ht="15.6" x14ac:dyDescent="0.3">
      <c r="A1164" s="1" t="s">
        <v>1208</v>
      </c>
      <c r="B1164" s="1" t="s">
        <v>3547</v>
      </c>
      <c r="C1164" t="s">
        <v>9235</v>
      </c>
    </row>
    <row r="1165" spans="1:3" ht="15.6" x14ac:dyDescent="0.3">
      <c r="A1165" s="1" t="s">
        <v>1207</v>
      </c>
      <c r="B1165" s="1" t="s">
        <v>3548</v>
      </c>
      <c r="C1165" t="s">
        <v>9236</v>
      </c>
    </row>
    <row r="1166" spans="1:3" ht="15.6" x14ac:dyDescent="0.3">
      <c r="A1166" s="1" t="s">
        <v>1206</v>
      </c>
      <c r="B1166" s="1" t="s">
        <v>3549</v>
      </c>
      <c r="C1166" t="s">
        <v>9237</v>
      </c>
    </row>
    <row r="1167" spans="1:3" ht="15.6" x14ac:dyDescent="0.3">
      <c r="A1167" s="1" t="s">
        <v>1205</v>
      </c>
      <c r="B1167" s="1" t="s">
        <v>3550</v>
      </c>
      <c r="C1167" t="s">
        <v>8541</v>
      </c>
    </row>
    <row r="1168" spans="1:3" ht="15.6" x14ac:dyDescent="0.3">
      <c r="A1168" s="1" t="s">
        <v>1204</v>
      </c>
      <c r="B1168" s="1" t="s">
        <v>3551</v>
      </c>
      <c r="C1168" t="s">
        <v>8401</v>
      </c>
    </row>
    <row r="1169" spans="1:3" ht="15.6" x14ac:dyDescent="0.3">
      <c r="A1169" s="1" t="s">
        <v>1203</v>
      </c>
      <c r="B1169" s="1" t="s">
        <v>3552</v>
      </c>
      <c r="C1169" t="s">
        <v>9238</v>
      </c>
    </row>
    <row r="1170" spans="1:3" ht="15.6" x14ac:dyDescent="0.3">
      <c r="A1170" s="1" t="s">
        <v>1202</v>
      </c>
      <c r="B1170" s="1" t="s">
        <v>3553</v>
      </c>
      <c r="C1170" t="s">
        <v>9239</v>
      </c>
    </row>
    <row r="1171" spans="1:3" ht="15.6" x14ac:dyDescent="0.3">
      <c r="A1171" s="1" t="s">
        <v>1201</v>
      </c>
      <c r="B1171" s="1" t="s">
        <v>3554</v>
      </c>
      <c r="C1171" t="s">
        <v>9240</v>
      </c>
    </row>
    <row r="1172" spans="1:3" ht="15.6" x14ac:dyDescent="0.3">
      <c r="A1172" s="1" t="s">
        <v>1200</v>
      </c>
      <c r="B1172" s="1" t="s">
        <v>3555</v>
      </c>
      <c r="C1172" t="s">
        <v>9241</v>
      </c>
    </row>
    <row r="1173" spans="1:3" ht="15.6" x14ac:dyDescent="0.3">
      <c r="A1173" s="1" t="s">
        <v>1199</v>
      </c>
      <c r="B1173" s="1" t="s">
        <v>3556</v>
      </c>
      <c r="C1173" t="s">
        <v>9242</v>
      </c>
    </row>
    <row r="1174" spans="1:3" ht="15.6" x14ac:dyDescent="0.3">
      <c r="A1174" s="1" t="s">
        <v>1198</v>
      </c>
      <c r="B1174" s="1" t="s">
        <v>3557</v>
      </c>
      <c r="C1174" t="s">
        <v>9243</v>
      </c>
    </row>
    <row r="1175" spans="1:3" ht="15.6" x14ac:dyDescent="0.3">
      <c r="A1175" s="1" t="s">
        <v>1197</v>
      </c>
      <c r="B1175" s="1" t="s">
        <v>3558</v>
      </c>
      <c r="C1175" t="s">
        <v>9244</v>
      </c>
    </row>
    <row r="1176" spans="1:3" ht="15.6" x14ac:dyDescent="0.3">
      <c r="A1176" s="1" t="s">
        <v>1196</v>
      </c>
      <c r="B1176" s="1" t="s">
        <v>3559</v>
      </c>
      <c r="C1176" t="s">
        <v>9245</v>
      </c>
    </row>
    <row r="1177" spans="1:3" ht="15.6" x14ac:dyDescent="0.3">
      <c r="A1177" s="1" t="s">
        <v>1195</v>
      </c>
      <c r="B1177" s="1" t="s">
        <v>3560</v>
      </c>
      <c r="C1177" t="s">
        <v>9246</v>
      </c>
    </row>
    <row r="1178" spans="1:3" ht="15.6" x14ac:dyDescent="0.3">
      <c r="A1178" s="1" t="s">
        <v>1194</v>
      </c>
      <c r="B1178" s="1" t="s">
        <v>3561</v>
      </c>
      <c r="C1178" t="s">
        <v>9247</v>
      </c>
    </row>
    <row r="1179" spans="1:3" ht="15.6" x14ac:dyDescent="0.3">
      <c r="A1179" s="1" t="s">
        <v>1193</v>
      </c>
      <c r="B1179" s="1" t="s">
        <v>3562</v>
      </c>
      <c r="C1179" t="s">
        <v>9248</v>
      </c>
    </row>
    <row r="1180" spans="1:3" ht="15.6" x14ac:dyDescent="0.3">
      <c r="A1180" s="1" t="s">
        <v>1192</v>
      </c>
      <c r="B1180" s="1" t="s">
        <v>3563</v>
      </c>
      <c r="C1180" t="s">
        <v>8425</v>
      </c>
    </row>
    <row r="1181" spans="1:3" ht="15.6" x14ac:dyDescent="0.3">
      <c r="A1181" s="1" t="s">
        <v>1191</v>
      </c>
      <c r="B1181" s="1" t="s">
        <v>3564</v>
      </c>
      <c r="C1181" t="s">
        <v>8523</v>
      </c>
    </row>
    <row r="1182" spans="1:3" ht="15.6" x14ac:dyDescent="0.3">
      <c r="A1182" s="1" t="s">
        <v>1190</v>
      </c>
      <c r="B1182" s="1" t="s">
        <v>3565</v>
      </c>
      <c r="C1182" t="s">
        <v>8376</v>
      </c>
    </row>
    <row r="1183" spans="1:3" ht="15.6" x14ac:dyDescent="0.3">
      <c r="A1183" s="1" t="s">
        <v>1189</v>
      </c>
      <c r="B1183" s="1" t="s">
        <v>3566</v>
      </c>
      <c r="C1183" t="s">
        <v>9249</v>
      </c>
    </row>
    <row r="1184" spans="1:3" ht="15.6" x14ac:dyDescent="0.3">
      <c r="A1184" s="1" t="s">
        <v>1188</v>
      </c>
      <c r="B1184" s="1" t="s">
        <v>3567</v>
      </c>
      <c r="C1184" t="s">
        <v>9250</v>
      </c>
    </row>
    <row r="1185" spans="1:3" ht="15.6" x14ac:dyDescent="0.3">
      <c r="A1185" s="1" t="s">
        <v>1187</v>
      </c>
      <c r="B1185" s="1" t="s">
        <v>3568</v>
      </c>
      <c r="C1185" t="s">
        <v>9251</v>
      </c>
    </row>
    <row r="1186" spans="1:3" ht="15.6" x14ac:dyDescent="0.3">
      <c r="A1186" s="1" t="s">
        <v>1186</v>
      </c>
      <c r="B1186" s="1" t="s">
        <v>3569</v>
      </c>
      <c r="C1186" t="s">
        <v>9252</v>
      </c>
    </row>
    <row r="1187" spans="1:3" ht="15.6" x14ac:dyDescent="0.3">
      <c r="A1187" s="1" t="s">
        <v>1185</v>
      </c>
      <c r="B1187" s="1" t="s">
        <v>3570</v>
      </c>
      <c r="C1187" t="s">
        <v>9253</v>
      </c>
    </row>
    <row r="1188" spans="1:3" ht="15.6" x14ac:dyDescent="0.3">
      <c r="A1188" s="1" t="s">
        <v>1184</v>
      </c>
      <c r="B1188" s="1" t="s">
        <v>3571</v>
      </c>
      <c r="C1188" t="s">
        <v>9254</v>
      </c>
    </row>
    <row r="1189" spans="1:3" ht="15.6" x14ac:dyDescent="0.3">
      <c r="A1189" s="1" t="s">
        <v>1183</v>
      </c>
      <c r="B1189" s="1" t="s">
        <v>3572</v>
      </c>
      <c r="C1189" t="s">
        <v>7776</v>
      </c>
    </row>
    <row r="1190" spans="1:3" ht="15.6" x14ac:dyDescent="0.3">
      <c r="A1190" s="1" t="s">
        <v>1182</v>
      </c>
      <c r="B1190" s="1" t="s">
        <v>3573</v>
      </c>
      <c r="C1190" t="s">
        <v>9255</v>
      </c>
    </row>
    <row r="1191" spans="1:3" ht="15.6" x14ac:dyDescent="0.3">
      <c r="A1191" s="1" t="s">
        <v>1181</v>
      </c>
      <c r="B1191" s="1" t="s">
        <v>3574</v>
      </c>
      <c r="C1191" t="s">
        <v>9256</v>
      </c>
    </row>
    <row r="1192" spans="1:3" ht="15.6" x14ac:dyDescent="0.3">
      <c r="A1192" s="1" t="s">
        <v>1180</v>
      </c>
      <c r="B1192" s="1" t="s">
        <v>3575</v>
      </c>
      <c r="C1192" t="s">
        <v>9257</v>
      </c>
    </row>
    <row r="1193" spans="1:3" ht="15.6" x14ac:dyDescent="0.3">
      <c r="A1193" s="1" t="s">
        <v>1179</v>
      </c>
      <c r="B1193" s="1" t="s">
        <v>3576</v>
      </c>
      <c r="C1193" t="s">
        <v>8569</v>
      </c>
    </row>
    <row r="1194" spans="1:3" ht="15.6" x14ac:dyDescent="0.3">
      <c r="A1194" s="1" t="s">
        <v>1178</v>
      </c>
      <c r="B1194" s="1" t="s">
        <v>3577</v>
      </c>
      <c r="C1194" t="s">
        <v>9258</v>
      </c>
    </row>
    <row r="1195" spans="1:3" ht="15.6" x14ac:dyDescent="0.3">
      <c r="A1195" s="1" t="s">
        <v>1177</v>
      </c>
      <c r="B1195" s="1" t="s">
        <v>3578</v>
      </c>
      <c r="C1195" t="s">
        <v>8455</v>
      </c>
    </row>
    <row r="1196" spans="1:3" ht="15.6" x14ac:dyDescent="0.3">
      <c r="A1196" s="1" t="s">
        <v>1176</v>
      </c>
      <c r="B1196" s="1" t="s">
        <v>3579</v>
      </c>
      <c r="C1196" t="s">
        <v>9259</v>
      </c>
    </row>
    <row r="1197" spans="1:3" ht="15.6" x14ac:dyDescent="0.3">
      <c r="A1197" s="1" t="s">
        <v>1175</v>
      </c>
      <c r="B1197" s="1" t="s">
        <v>3580</v>
      </c>
      <c r="C1197" t="s">
        <v>9260</v>
      </c>
    </row>
    <row r="1198" spans="1:3" ht="15.6" x14ac:dyDescent="0.3">
      <c r="A1198" s="1" t="s">
        <v>1174</v>
      </c>
      <c r="B1198" s="1" t="s">
        <v>3581</v>
      </c>
      <c r="C1198" t="s">
        <v>9261</v>
      </c>
    </row>
    <row r="1199" spans="1:3" ht="15.6" x14ac:dyDescent="0.3">
      <c r="A1199" s="1" t="s">
        <v>1173</v>
      </c>
      <c r="B1199" s="1" t="s">
        <v>3582</v>
      </c>
      <c r="C1199" t="s">
        <v>9140</v>
      </c>
    </row>
    <row r="1200" spans="1:3" ht="15.6" x14ac:dyDescent="0.3">
      <c r="A1200" s="1" t="s">
        <v>1172</v>
      </c>
      <c r="B1200" s="1" t="s">
        <v>3583</v>
      </c>
      <c r="C1200" t="s">
        <v>9262</v>
      </c>
    </row>
    <row r="1201" spans="1:3" ht="15.6" x14ac:dyDescent="0.3">
      <c r="A1201" s="1" t="s">
        <v>1171</v>
      </c>
      <c r="B1201" s="1" t="s">
        <v>3584</v>
      </c>
      <c r="C1201" t="s">
        <v>9075</v>
      </c>
    </row>
    <row r="1202" spans="1:3" ht="15.6" x14ac:dyDescent="0.3">
      <c r="A1202" s="1" t="s">
        <v>1170</v>
      </c>
      <c r="B1202" s="1" t="s">
        <v>3585</v>
      </c>
      <c r="C1202" t="s">
        <v>5604</v>
      </c>
    </row>
    <row r="1203" spans="1:3" ht="15.6" x14ac:dyDescent="0.3">
      <c r="A1203" s="1" t="s">
        <v>1169</v>
      </c>
      <c r="B1203" s="1" t="s">
        <v>3586</v>
      </c>
      <c r="C1203" t="s">
        <v>9263</v>
      </c>
    </row>
    <row r="1204" spans="1:3" ht="15.6" x14ac:dyDescent="0.3">
      <c r="A1204" s="1" t="s">
        <v>1168</v>
      </c>
      <c r="B1204" s="1" t="s">
        <v>3587</v>
      </c>
      <c r="C1204" t="s">
        <v>9264</v>
      </c>
    </row>
    <row r="1205" spans="1:3" ht="15.6" x14ac:dyDescent="0.3">
      <c r="A1205" s="1" t="s">
        <v>1167</v>
      </c>
      <c r="B1205" s="1" t="s">
        <v>3588</v>
      </c>
      <c r="C1205" t="s">
        <v>7175</v>
      </c>
    </row>
    <row r="1206" spans="1:3" ht="15.6" x14ac:dyDescent="0.3">
      <c r="A1206" s="1" t="s">
        <v>1166</v>
      </c>
      <c r="B1206" s="1" t="s">
        <v>3589</v>
      </c>
      <c r="C1206" t="s">
        <v>9265</v>
      </c>
    </row>
    <row r="1207" spans="1:3" ht="15.6" x14ac:dyDescent="0.3">
      <c r="A1207" s="1" t="s">
        <v>1165</v>
      </c>
      <c r="B1207" s="1" t="s">
        <v>3590</v>
      </c>
      <c r="C1207" t="s">
        <v>9266</v>
      </c>
    </row>
    <row r="1208" spans="1:3" ht="15.6" x14ac:dyDescent="0.3">
      <c r="A1208" s="1" t="s">
        <v>1164</v>
      </c>
      <c r="B1208" s="1" t="s">
        <v>3591</v>
      </c>
      <c r="C1208" t="s">
        <v>9267</v>
      </c>
    </row>
    <row r="1209" spans="1:3" ht="15.6" x14ac:dyDescent="0.3">
      <c r="A1209" s="1" t="s">
        <v>1163</v>
      </c>
      <c r="B1209" s="1" t="s">
        <v>3592</v>
      </c>
      <c r="C1209" t="s">
        <v>9268</v>
      </c>
    </row>
    <row r="1210" spans="1:3" ht="15.6" x14ac:dyDescent="0.3">
      <c r="A1210" s="1" t="s">
        <v>1162</v>
      </c>
      <c r="B1210" s="1" t="s">
        <v>3593</v>
      </c>
      <c r="C1210" t="s">
        <v>9269</v>
      </c>
    </row>
    <row r="1211" spans="1:3" ht="15.6" x14ac:dyDescent="0.3">
      <c r="A1211" s="1" t="s">
        <v>1161</v>
      </c>
      <c r="B1211" s="1" t="s">
        <v>3594</v>
      </c>
      <c r="C1211" t="s">
        <v>8497</v>
      </c>
    </row>
    <row r="1212" spans="1:3" ht="15.6" x14ac:dyDescent="0.3">
      <c r="A1212" s="1" t="s">
        <v>1160</v>
      </c>
      <c r="B1212" s="1" t="s">
        <v>3595</v>
      </c>
      <c r="C1212" t="s">
        <v>6187</v>
      </c>
    </row>
    <row r="1213" spans="1:3" ht="15.6" x14ac:dyDescent="0.3">
      <c r="A1213" s="1" t="s">
        <v>1159</v>
      </c>
      <c r="B1213" s="1" t="s">
        <v>3596</v>
      </c>
      <c r="C1213" t="s">
        <v>8496</v>
      </c>
    </row>
    <row r="1214" spans="1:3" ht="15.6" x14ac:dyDescent="0.3">
      <c r="A1214" s="1" t="s">
        <v>1158</v>
      </c>
      <c r="B1214" s="1" t="s">
        <v>3597</v>
      </c>
      <c r="C1214" t="s">
        <v>8711</v>
      </c>
    </row>
    <row r="1215" spans="1:3" ht="15.6" x14ac:dyDescent="0.3">
      <c r="A1215" s="1" t="s">
        <v>1157</v>
      </c>
      <c r="B1215" s="1" t="s">
        <v>3598</v>
      </c>
      <c r="C1215" t="s">
        <v>8909</v>
      </c>
    </row>
    <row r="1216" spans="1:3" ht="15.6" x14ac:dyDescent="0.3">
      <c r="A1216" s="1" t="s">
        <v>1156</v>
      </c>
      <c r="B1216" s="1" t="s">
        <v>3599</v>
      </c>
      <c r="C1216" t="s">
        <v>9270</v>
      </c>
    </row>
    <row r="1217" spans="1:3" ht="15.6" x14ac:dyDescent="0.3">
      <c r="A1217" s="1" t="s">
        <v>1155</v>
      </c>
      <c r="B1217" s="1" t="s">
        <v>3600</v>
      </c>
      <c r="C1217" t="s">
        <v>9271</v>
      </c>
    </row>
    <row r="1218" spans="1:3" ht="15.6" x14ac:dyDescent="0.3">
      <c r="A1218" s="1" t="s">
        <v>1154</v>
      </c>
      <c r="B1218" s="1" t="s">
        <v>3601</v>
      </c>
      <c r="C1218" t="s">
        <v>8904</v>
      </c>
    </row>
    <row r="1219" spans="1:3" ht="15.6" x14ac:dyDescent="0.3">
      <c r="A1219" s="1" t="s">
        <v>1153</v>
      </c>
      <c r="B1219" s="1" t="s">
        <v>3602</v>
      </c>
      <c r="C1219" t="s">
        <v>9272</v>
      </c>
    </row>
    <row r="1220" spans="1:3" ht="15.6" x14ac:dyDescent="0.3">
      <c r="A1220" s="1" t="s">
        <v>1152</v>
      </c>
      <c r="B1220" s="1" t="s">
        <v>3603</v>
      </c>
      <c r="C1220" t="s">
        <v>8368</v>
      </c>
    </row>
    <row r="1221" spans="1:3" ht="15.6" x14ac:dyDescent="0.3">
      <c r="A1221" s="1" t="s">
        <v>1151</v>
      </c>
      <c r="B1221" s="1" t="s">
        <v>3604</v>
      </c>
      <c r="C1221" t="s">
        <v>9273</v>
      </c>
    </row>
    <row r="1222" spans="1:3" ht="15.6" x14ac:dyDescent="0.3">
      <c r="A1222" s="1" t="s">
        <v>1150</v>
      </c>
      <c r="B1222" s="1" t="s">
        <v>3605</v>
      </c>
      <c r="C1222" t="s">
        <v>9274</v>
      </c>
    </row>
    <row r="1223" spans="1:3" ht="15.6" x14ac:dyDescent="0.3">
      <c r="A1223" s="1" t="s">
        <v>1149</v>
      </c>
      <c r="B1223" s="1" t="s">
        <v>3606</v>
      </c>
      <c r="C1223" t="s">
        <v>9275</v>
      </c>
    </row>
    <row r="1224" spans="1:3" ht="15.6" x14ac:dyDescent="0.3">
      <c r="A1224" s="1" t="s">
        <v>1148</v>
      </c>
      <c r="B1224" s="1" t="s">
        <v>3607</v>
      </c>
      <c r="C1224" t="s">
        <v>9276</v>
      </c>
    </row>
    <row r="1225" spans="1:3" ht="15.6" x14ac:dyDescent="0.3">
      <c r="A1225" s="1" t="s">
        <v>1147</v>
      </c>
      <c r="B1225" s="1" t="s">
        <v>3608</v>
      </c>
      <c r="C1225" t="s">
        <v>9277</v>
      </c>
    </row>
    <row r="1226" spans="1:3" ht="15.6" x14ac:dyDescent="0.3">
      <c r="A1226" s="1" t="s">
        <v>1146</v>
      </c>
      <c r="B1226" s="1" t="s">
        <v>3609</v>
      </c>
      <c r="C1226" t="s">
        <v>9278</v>
      </c>
    </row>
    <row r="1227" spans="1:3" ht="15.6" x14ac:dyDescent="0.3">
      <c r="A1227" s="1" t="s">
        <v>1145</v>
      </c>
      <c r="B1227" s="1" t="s">
        <v>3610</v>
      </c>
      <c r="C1227" t="s">
        <v>9279</v>
      </c>
    </row>
    <row r="1228" spans="1:3" ht="15.6" x14ac:dyDescent="0.3">
      <c r="A1228" s="1" t="s">
        <v>1144</v>
      </c>
      <c r="B1228" s="1" t="s">
        <v>3611</v>
      </c>
      <c r="C1228" t="s">
        <v>9280</v>
      </c>
    </row>
    <row r="1229" spans="1:3" ht="15.6" x14ac:dyDescent="0.3">
      <c r="A1229" s="1" t="s">
        <v>1143</v>
      </c>
      <c r="B1229" s="1" t="s">
        <v>3612</v>
      </c>
      <c r="C1229" t="s">
        <v>9281</v>
      </c>
    </row>
    <row r="1230" spans="1:3" ht="15.6" x14ac:dyDescent="0.3">
      <c r="A1230" s="1" t="s">
        <v>1142</v>
      </c>
      <c r="B1230" s="1" t="s">
        <v>3613</v>
      </c>
      <c r="C1230" t="s">
        <v>8569</v>
      </c>
    </row>
    <row r="1231" spans="1:3" ht="15.6" x14ac:dyDescent="0.3">
      <c r="A1231" s="1" t="s">
        <v>1141</v>
      </c>
      <c r="B1231" s="1" t="s">
        <v>3614</v>
      </c>
      <c r="C1231" t="s">
        <v>9282</v>
      </c>
    </row>
    <row r="1232" spans="1:3" ht="15.6" x14ac:dyDescent="0.3">
      <c r="A1232" s="1" t="s">
        <v>1140</v>
      </c>
      <c r="B1232" s="1" t="s">
        <v>3615</v>
      </c>
      <c r="C1232" t="s">
        <v>9283</v>
      </c>
    </row>
    <row r="1233" spans="1:3" ht="15.6" x14ac:dyDescent="0.3">
      <c r="A1233" s="1" t="s">
        <v>1139</v>
      </c>
      <c r="B1233" s="1" t="s">
        <v>3616</v>
      </c>
      <c r="C1233" t="s">
        <v>9284</v>
      </c>
    </row>
    <row r="1234" spans="1:3" ht="15.6" x14ac:dyDescent="0.3">
      <c r="A1234" s="1" t="s">
        <v>1138</v>
      </c>
      <c r="B1234" s="1" t="s">
        <v>3617</v>
      </c>
      <c r="C1234" t="s">
        <v>9285</v>
      </c>
    </row>
    <row r="1235" spans="1:3" ht="15.6" x14ac:dyDescent="0.3">
      <c r="A1235" s="1" t="s">
        <v>1137</v>
      </c>
      <c r="B1235" s="1" t="s">
        <v>3618</v>
      </c>
      <c r="C1235" t="s">
        <v>9286</v>
      </c>
    </row>
    <row r="1236" spans="1:3" ht="15.6" x14ac:dyDescent="0.3">
      <c r="A1236" s="1" t="s">
        <v>1136</v>
      </c>
      <c r="B1236" s="1" t="s">
        <v>3619</v>
      </c>
      <c r="C1236" t="s">
        <v>9287</v>
      </c>
    </row>
    <row r="1237" spans="1:3" ht="15.6" x14ac:dyDescent="0.3">
      <c r="A1237" s="1" t="s">
        <v>1135</v>
      </c>
      <c r="B1237" s="1" t="s">
        <v>3620</v>
      </c>
      <c r="C1237" t="s">
        <v>9288</v>
      </c>
    </row>
    <row r="1238" spans="1:3" ht="15.6" x14ac:dyDescent="0.3">
      <c r="A1238" s="1" t="s">
        <v>1134</v>
      </c>
      <c r="B1238" s="1" t="s">
        <v>3621</v>
      </c>
      <c r="C1238" t="s">
        <v>9289</v>
      </c>
    </row>
    <row r="1239" spans="1:3" ht="15.6" x14ac:dyDescent="0.3">
      <c r="A1239" s="1" t="s">
        <v>1133</v>
      </c>
      <c r="B1239" s="1" t="s">
        <v>3622</v>
      </c>
      <c r="C1239" t="s">
        <v>8496</v>
      </c>
    </row>
    <row r="1240" spans="1:3" ht="15.6" x14ac:dyDescent="0.3">
      <c r="A1240" s="1" t="s">
        <v>1132</v>
      </c>
      <c r="B1240" s="1" t="s">
        <v>3623</v>
      </c>
      <c r="C1240" t="s">
        <v>9290</v>
      </c>
    </row>
    <row r="1241" spans="1:3" ht="15.6" x14ac:dyDescent="0.3">
      <c r="A1241" s="1" t="s">
        <v>1131</v>
      </c>
      <c r="B1241" s="1" t="s">
        <v>3624</v>
      </c>
      <c r="C1241" t="s">
        <v>9291</v>
      </c>
    </row>
    <row r="1242" spans="1:3" ht="15.6" x14ac:dyDescent="0.3">
      <c r="A1242" s="1" t="s">
        <v>1130</v>
      </c>
      <c r="B1242" s="1" t="s">
        <v>3625</v>
      </c>
      <c r="C1242" t="s">
        <v>9292</v>
      </c>
    </row>
    <row r="1243" spans="1:3" ht="15.6" x14ac:dyDescent="0.3">
      <c r="A1243" s="1" t="s">
        <v>1129</v>
      </c>
      <c r="B1243" s="1" t="s">
        <v>3626</v>
      </c>
      <c r="C1243" t="s">
        <v>9293</v>
      </c>
    </row>
    <row r="1244" spans="1:3" ht="15.6" x14ac:dyDescent="0.3">
      <c r="A1244" s="1" t="s">
        <v>1128</v>
      </c>
      <c r="B1244" s="1" t="s">
        <v>3627</v>
      </c>
      <c r="C1244" t="s">
        <v>9294</v>
      </c>
    </row>
    <row r="1245" spans="1:3" ht="15.6" x14ac:dyDescent="0.3">
      <c r="A1245" s="1" t="s">
        <v>1127</v>
      </c>
      <c r="B1245" s="1" t="s">
        <v>3628</v>
      </c>
      <c r="C1245" t="s">
        <v>9171</v>
      </c>
    </row>
    <row r="1246" spans="1:3" ht="15.6" x14ac:dyDescent="0.3">
      <c r="A1246" s="1" t="s">
        <v>1126</v>
      </c>
      <c r="B1246" s="1" t="s">
        <v>3629</v>
      </c>
      <c r="C1246" t="s">
        <v>9295</v>
      </c>
    </row>
    <row r="1247" spans="1:3" ht="15.6" x14ac:dyDescent="0.3">
      <c r="A1247" s="1" t="s">
        <v>1125</v>
      </c>
      <c r="B1247" s="1" t="s">
        <v>3630</v>
      </c>
      <c r="C1247" t="s">
        <v>9296</v>
      </c>
    </row>
    <row r="1248" spans="1:3" ht="15.6" x14ac:dyDescent="0.3">
      <c r="A1248" s="1" t="s">
        <v>1124</v>
      </c>
      <c r="B1248" s="1" t="s">
        <v>3631</v>
      </c>
      <c r="C1248" t="s">
        <v>9297</v>
      </c>
    </row>
    <row r="1249" spans="1:3" ht="15.6" x14ac:dyDescent="0.3">
      <c r="A1249" s="1" t="s">
        <v>1123</v>
      </c>
      <c r="B1249" s="1" t="s">
        <v>3632</v>
      </c>
      <c r="C1249" t="s">
        <v>8691</v>
      </c>
    </row>
    <row r="1250" spans="1:3" ht="15.6" x14ac:dyDescent="0.3">
      <c r="A1250" s="1" t="s">
        <v>1122</v>
      </c>
      <c r="B1250" s="1" t="s">
        <v>3633</v>
      </c>
      <c r="C1250" t="s">
        <v>8488</v>
      </c>
    </row>
    <row r="1251" spans="1:3" ht="15.6" x14ac:dyDescent="0.3">
      <c r="A1251" s="1" t="s">
        <v>1121</v>
      </c>
      <c r="B1251" s="1" t="s">
        <v>3634</v>
      </c>
      <c r="C1251" t="s">
        <v>9298</v>
      </c>
    </row>
    <row r="1252" spans="1:3" ht="15.6" x14ac:dyDescent="0.3">
      <c r="A1252" s="1" t="s">
        <v>1120</v>
      </c>
      <c r="B1252" s="1" t="s">
        <v>3635</v>
      </c>
      <c r="C1252" t="s">
        <v>9299</v>
      </c>
    </row>
    <row r="1253" spans="1:3" ht="15.6" x14ac:dyDescent="0.3">
      <c r="A1253" s="1" t="s">
        <v>1119</v>
      </c>
      <c r="B1253" s="1" t="s">
        <v>3636</v>
      </c>
      <c r="C1253" t="s">
        <v>8851</v>
      </c>
    </row>
    <row r="1254" spans="1:3" ht="15.6" x14ac:dyDescent="0.3">
      <c r="A1254" s="1" t="s">
        <v>1118</v>
      </c>
      <c r="B1254" s="1" t="s">
        <v>3637</v>
      </c>
      <c r="C1254" t="s">
        <v>9300</v>
      </c>
    </row>
    <row r="1255" spans="1:3" ht="15.6" x14ac:dyDescent="0.3">
      <c r="A1255" s="1" t="s">
        <v>1117</v>
      </c>
      <c r="B1255" s="1" t="s">
        <v>3638</v>
      </c>
      <c r="C1255" t="s">
        <v>8433</v>
      </c>
    </row>
    <row r="1256" spans="1:3" ht="15.6" x14ac:dyDescent="0.3">
      <c r="A1256" s="1" t="s">
        <v>1116</v>
      </c>
      <c r="B1256" s="1" t="s">
        <v>3639</v>
      </c>
      <c r="C1256" t="s">
        <v>9301</v>
      </c>
    </row>
    <row r="1257" spans="1:3" ht="15.6" x14ac:dyDescent="0.3">
      <c r="A1257" s="1" t="s">
        <v>1115</v>
      </c>
      <c r="B1257" s="1" t="s">
        <v>3640</v>
      </c>
      <c r="C1257" t="s">
        <v>9302</v>
      </c>
    </row>
    <row r="1258" spans="1:3" ht="15.6" x14ac:dyDescent="0.3">
      <c r="A1258" s="1" t="s">
        <v>1114</v>
      </c>
      <c r="B1258" s="1" t="s">
        <v>3641</v>
      </c>
      <c r="C1258" t="s">
        <v>8495</v>
      </c>
    </row>
    <row r="1259" spans="1:3" ht="15.6" x14ac:dyDescent="0.3">
      <c r="A1259" s="1" t="s">
        <v>1113</v>
      </c>
      <c r="B1259" s="1" t="s">
        <v>3642</v>
      </c>
      <c r="C1259" t="s">
        <v>9303</v>
      </c>
    </row>
    <row r="1260" spans="1:3" ht="15.6" x14ac:dyDescent="0.3">
      <c r="A1260" s="1" t="s">
        <v>1112</v>
      </c>
      <c r="B1260" s="1" t="s">
        <v>3643</v>
      </c>
      <c r="C1260" t="s">
        <v>9304</v>
      </c>
    </row>
    <row r="1261" spans="1:3" ht="15.6" x14ac:dyDescent="0.3">
      <c r="A1261" s="1" t="s">
        <v>1111</v>
      </c>
      <c r="B1261" s="1" t="s">
        <v>3644</v>
      </c>
      <c r="C1261" t="s">
        <v>9305</v>
      </c>
    </row>
    <row r="1262" spans="1:3" ht="15.6" x14ac:dyDescent="0.3">
      <c r="A1262" s="1" t="s">
        <v>1110</v>
      </c>
      <c r="B1262" s="1" t="s">
        <v>3645</v>
      </c>
      <c r="C1262" t="s">
        <v>8689</v>
      </c>
    </row>
    <row r="1263" spans="1:3" ht="15.6" x14ac:dyDescent="0.3">
      <c r="A1263" s="1" t="s">
        <v>1109</v>
      </c>
      <c r="B1263" s="1" t="s">
        <v>3646</v>
      </c>
      <c r="C1263" t="s">
        <v>9306</v>
      </c>
    </row>
    <row r="1264" spans="1:3" ht="15.6" x14ac:dyDescent="0.3">
      <c r="A1264" s="1" t="s">
        <v>1108</v>
      </c>
      <c r="B1264" s="1" t="s">
        <v>3647</v>
      </c>
      <c r="C1264" t="s">
        <v>9307</v>
      </c>
    </row>
    <row r="1265" spans="1:3" ht="15.6" x14ac:dyDescent="0.3">
      <c r="A1265" s="1" t="s">
        <v>1107</v>
      </c>
      <c r="B1265" s="1" t="s">
        <v>3648</v>
      </c>
      <c r="C1265" t="s">
        <v>9308</v>
      </c>
    </row>
    <row r="1266" spans="1:3" ht="15.6" x14ac:dyDescent="0.3">
      <c r="A1266" s="1" t="s">
        <v>1106</v>
      </c>
      <c r="B1266" s="1" t="s">
        <v>3649</v>
      </c>
      <c r="C1266" t="s">
        <v>9309</v>
      </c>
    </row>
    <row r="1267" spans="1:3" ht="15.6" x14ac:dyDescent="0.3">
      <c r="A1267" s="1" t="s">
        <v>1105</v>
      </c>
      <c r="B1267" s="1" t="s">
        <v>3650</v>
      </c>
      <c r="C1267" t="s">
        <v>8539</v>
      </c>
    </row>
    <row r="1268" spans="1:3" ht="15.6" x14ac:dyDescent="0.3">
      <c r="A1268" s="1" t="s">
        <v>1104</v>
      </c>
      <c r="B1268" s="1" t="s">
        <v>3651</v>
      </c>
      <c r="C1268" t="s">
        <v>9310</v>
      </c>
    </row>
    <row r="1269" spans="1:3" ht="15.6" x14ac:dyDescent="0.3">
      <c r="A1269" s="1" t="s">
        <v>1103</v>
      </c>
      <c r="B1269" s="1" t="s">
        <v>3652</v>
      </c>
      <c r="C1269" t="s">
        <v>9311</v>
      </c>
    </row>
    <row r="1270" spans="1:3" ht="15.6" x14ac:dyDescent="0.3">
      <c r="A1270" s="1" t="s">
        <v>1102</v>
      </c>
      <c r="B1270" s="1" t="s">
        <v>3653</v>
      </c>
      <c r="C1270" t="s">
        <v>9306</v>
      </c>
    </row>
    <row r="1271" spans="1:3" ht="15.6" x14ac:dyDescent="0.3">
      <c r="A1271" s="1" t="s">
        <v>1101</v>
      </c>
      <c r="B1271" s="1" t="s">
        <v>3654</v>
      </c>
      <c r="C1271" t="s">
        <v>9312</v>
      </c>
    </row>
    <row r="1272" spans="1:3" ht="15.6" x14ac:dyDescent="0.3">
      <c r="A1272" s="1" t="s">
        <v>1100</v>
      </c>
      <c r="B1272" s="1" t="s">
        <v>3655</v>
      </c>
      <c r="C1272" t="s">
        <v>9313</v>
      </c>
    </row>
    <row r="1273" spans="1:3" ht="15.6" x14ac:dyDescent="0.3">
      <c r="A1273" s="1" t="s">
        <v>1099</v>
      </c>
      <c r="B1273" s="1" t="s">
        <v>3656</v>
      </c>
      <c r="C1273" t="s">
        <v>9314</v>
      </c>
    </row>
    <row r="1274" spans="1:3" ht="15.6" x14ac:dyDescent="0.3">
      <c r="A1274" s="1" t="s">
        <v>1098</v>
      </c>
      <c r="B1274" s="1" t="s">
        <v>3657</v>
      </c>
      <c r="C1274" t="s">
        <v>9315</v>
      </c>
    </row>
    <row r="1275" spans="1:3" ht="15.6" x14ac:dyDescent="0.3">
      <c r="A1275" s="1" t="s">
        <v>1097</v>
      </c>
      <c r="B1275" s="1" t="s">
        <v>3658</v>
      </c>
      <c r="C1275" t="s">
        <v>9316</v>
      </c>
    </row>
    <row r="1276" spans="1:3" ht="15.6" x14ac:dyDescent="0.3">
      <c r="A1276" s="1" t="s">
        <v>1096</v>
      </c>
      <c r="B1276" s="1" t="s">
        <v>3659</v>
      </c>
      <c r="C1276" t="s">
        <v>8376</v>
      </c>
    </row>
    <row r="1277" spans="1:3" ht="15.6" x14ac:dyDescent="0.3">
      <c r="A1277" s="1" t="s">
        <v>1095</v>
      </c>
      <c r="B1277" s="1" t="s">
        <v>3660</v>
      </c>
      <c r="C1277" t="s">
        <v>9317</v>
      </c>
    </row>
    <row r="1278" spans="1:3" ht="15.6" x14ac:dyDescent="0.3">
      <c r="A1278" s="1" t="s">
        <v>1094</v>
      </c>
      <c r="B1278" s="1" t="s">
        <v>3661</v>
      </c>
      <c r="C1278" t="s">
        <v>9318</v>
      </c>
    </row>
    <row r="1279" spans="1:3" ht="15.6" x14ac:dyDescent="0.3">
      <c r="A1279" s="1" t="s">
        <v>1093</v>
      </c>
      <c r="B1279" s="1" t="s">
        <v>3662</v>
      </c>
      <c r="C1279" t="s">
        <v>9319</v>
      </c>
    </row>
    <row r="1280" spans="1:3" ht="15.6" x14ac:dyDescent="0.3">
      <c r="A1280" s="1" t="s">
        <v>1092</v>
      </c>
      <c r="B1280" s="1" t="s">
        <v>3663</v>
      </c>
      <c r="C1280" t="s">
        <v>9186</v>
      </c>
    </row>
    <row r="1281" spans="1:3" ht="15.6" x14ac:dyDescent="0.3">
      <c r="A1281" s="1" t="s">
        <v>1091</v>
      </c>
      <c r="B1281" s="1" t="s">
        <v>3664</v>
      </c>
      <c r="C1281" t="s">
        <v>9320</v>
      </c>
    </row>
    <row r="1282" spans="1:3" ht="15.6" x14ac:dyDescent="0.3">
      <c r="A1282" s="1" t="s">
        <v>1090</v>
      </c>
      <c r="B1282" s="1" t="s">
        <v>3665</v>
      </c>
      <c r="C1282" t="s">
        <v>6581</v>
      </c>
    </row>
    <row r="1283" spans="1:3" ht="15.6" x14ac:dyDescent="0.3">
      <c r="A1283" s="1" t="s">
        <v>1089</v>
      </c>
      <c r="B1283" s="1" t="s">
        <v>3666</v>
      </c>
      <c r="C1283" t="s">
        <v>9321</v>
      </c>
    </row>
    <row r="1284" spans="1:3" ht="15.6" x14ac:dyDescent="0.3">
      <c r="A1284" s="1" t="s">
        <v>1088</v>
      </c>
      <c r="B1284" s="1" t="s">
        <v>3667</v>
      </c>
      <c r="C1284" t="s">
        <v>8553</v>
      </c>
    </row>
    <row r="1285" spans="1:3" ht="15.6" x14ac:dyDescent="0.3">
      <c r="A1285" s="1" t="s">
        <v>1087</v>
      </c>
      <c r="B1285" s="1" t="s">
        <v>3668</v>
      </c>
      <c r="C1285" t="s">
        <v>9322</v>
      </c>
    </row>
    <row r="1286" spans="1:3" ht="15.6" x14ac:dyDescent="0.3">
      <c r="A1286" s="1" t="s">
        <v>1086</v>
      </c>
      <c r="B1286" s="1" t="s">
        <v>3669</v>
      </c>
      <c r="C1286" t="s">
        <v>9323</v>
      </c>
    </row>
    <row r="1287" spans="1:3" ht="15.6" x14ac:dyDescent="0.3">
      <c r="A1287" s="1" t="s">
        <v>1085</v>
      </c>
      <c r="B1287" s="1" t="s">
        <v>3670</v>
      </c>
      <c r="C1287" t="s">
        <v>9324</v>
      </c>
    </row>
    <row r="1288" spans="1:3" ht="15.6" x14ac:dyDescent="0.3">
      <c r="A1288" s="1" t="s">
        <v>1084</v>
      </c>
      <c r="B1288" s="1" t="s">
        <v>3671</v>
      </c>
      <c r="C1288" t="s">
        <v>9325</v>
      </c>
    </row>
    <row r="1289" spans="1:3" ht="15.6" x14ac:dyDescent="0.3">
      <c r="A1289" s="1" t="s">
        <v>1083</v>
      </c>
      <c r="B1289" s="1" t="s">
        <v>3672</v>
      </c>
      <c r="C1289" t="s">
        <v>8526</v>
      </c>
    </row>
    <row r="1290" spans="1:3" ht="15.6" x14ac:dyDescent="0.3">
      <c r="A1290" s="1" t="s">
        <v>1082</v>
      </c>
      <c r="B1290" s="1" t="s">
        <v>3673</v>
      </c>
      <c r="C1290" t="s">
        <v>9326</v>
      </c>
    </row>
    <row r="1291" spans="1:3" ht="15.6" x14ac:dyDescent="0.3">
      <c r="A1291" s="1" t="s">
        <v>1081</v>
      </c>
      <c r="B1291" s="1" t="s">
        <v>3674</v>
      </c>
      <c r="C1291" t="s">
        <v>9327</v>
      </c>
    </row>
    <row r="1292" spans="1:3" ht="15.6" x14ac:dyDescent="0.3">
      <c r="A1292" s="1" t="s">
        <v>1080</v>
      </c>
      <c r="B1292" s="1" t="s">
        <v>3675</v>
      </c>
      <c r="C1292" t="s">
        <v>6985</v>
      </c>
    </row>
    <row r="1293" spans="1:3" ht="15.6" x14ac:dyDescent="0.3">
      <c r="A1293" s="1" t="s">
        <v>1079</v>
      </c>
      <c r="B1293" s="1" t="s">
        <v>3676</v>
      </c>
      <c r="C1293" t="s">
        <v>9186</v>
      </c>
    </row>
    <row r="1294" spans="1:3" ht="15.6" x14ac:dyDescent="0.3">
      <c r="A1294" s="1" t="s">
        <v>1078</v>
      </c>
      <c r="B1294" s="1" t="s">
        <v>3677</v>
      </c>
      <c r="C1294" t="s">
        <v>9328</v>
      </c>
    </row>
    <row r="1295" spans="1:3" ht="15.6" x14ac:dyDescent="0.3">
      <c r="A1295" s="1" t="s">
        <v>1077</v>
      </c>
      <c r="B1295" s="1" t="s">
        <v>3678</v>
      </c>
      <c r="C1295" t="s">
        <v>9329</v>
      </c>
    </row>
    <row r="1296" spans="1:3" ht="15.6" x14ac:dyDescent="0.3">
      <c r="A1296" s="1" t="s">
        <v>1076</v>
      </c>
      <c r="B1296" s="1" t="s">
        <v>3679</v>
      </c>
      <c r="C1296" t="s">
        <v>9330</v>
      </c>
    </row>
    <row r="1297" spans="1:3" ht="15.6" x14ac:dyDescent="0.3">
      <c r="A1297" s="1" t="s">
        <v>1075</v>
      </c>
      <c r="B1297" s="1" t="s">
        <v>3680</v>
      </c>
      <c r="C1297" t="s">
        <v>9331</v>
      </c>
    </row>
    <row r="1298" spans="1:3" ht="15.6" x14ac:dyDescent="0.3">
      <c r="A1298" s="1" t="s">
        <v>1074</v>
      </c>
      <c r="B1298" s="1" t="s">
        <v>3681</v>
      </c>
      <c r="C1298" t="s">
        <v>9332</v>
      </c>
    </row>
    <row r="1299" spans="1:3" ht="15.6" x14ac:dyDescent="0.3">
      <c r="A1299" s="1" t="s">
        <v>1073</v>
      </c>
      <c r="B1299" s="1" t="s">
        <v>3682</v>
      </c>
      <c r="C1299" t="s">
        <v>9333</v>
      </c>
    </row>
    <row r="1300" spans="1:3" ht="15.6" x14ac:dyDescent="0.3">
      <c r="A1300" s="1" t="s">
        <v>1072</v>
      </c>
      <c r="B1300" s="1" t="s">
        <v>3683</v>
      </c>
      <c r="C1300" t="s">
        <v>9334</v>
      </c>
    </row>
    <row r="1301" spans="1:3" ht="15.6" x14ac:dyDescent="0.3">
      <c r="A1301" s="1" t="s">
        <v>1071</v>
      </c>
      <c r="B1301" s="1" t="s">
        <v>3684</v>
      </c>
      <c r="C1301" t="s">
        <v>8402</v>
      </c>
    </row>
    <row r="1302" spans="1:3" ht="15.6" x14ac:dyDescent="0.3">
      <c r="A1302" s="1" t="s">
        <v>1070</v>
      </c>
      <c r="B1302" s="1" t="s">
        <v>3685</v>
      </c>
      <c r="C1302" t="s">
        <v>9335</v>
      </c>
    </row>
    <row r="1303" spans="1:3" ht="15.6" x14ac:dyDescent="0.3">
      <c r="A1303" s="1" t="s">
        <v>1069</v>
      </c>
      <c r="B1303" s="1" t="s">
        <v>3686</v>
      </c>
      <c r="C1303" t="s">
        <v>9336</v>
      </c>
    </row>
    <row r="1304" spans="1:3" ht="15.6" x14ac:dyDescent="0.3">
      <c r="A1304" s="1" t="s">
        <v>1068</v>
      </c>
      <c r="B1304" s="1" t="s">
        <v>3687</v>
      </c>
      <c r="C1304" t="s">
        <v>9337</v>
      </c>
    </row>
    <row r="1305" spans="1:3" ht="15.6" x14ac:dyDescent="0.3">
      <c r="A1305" s="1" t="s">
        <v>1067</v>
      </c>
      <c r="B1305" s="1" t="s">
        <v>3688</v>
      </c>
      <c r="C1305" t="s">
        <v>8553</v>
      </c>
    </row>
    <row r="1306" spans="1:3" ht="15.6" x14ac:dyDescent="0.3">
      <c r="A1306" s="1" t="s">
        <v>1066</v>
      </c>
      <c r="B1306" s="1" t="s">
        <v>3689</v>
      </c>
      <c r="C1306" t="s">
        <v>8702</v>
      </c>
    </row>
    <row r="1307" spans="1:3" ht="15.6" x14ac:dyDescent="0.3">
      <c r="A1307" s="1" t="s">
        <v>1065</v>
      </c>
      <c r="B1307" s="1" t="s">
        <v>3690</v>
      </c>
      <c r="C1307" t="s">
        <v>9338</v>
      </c>
    </row>
    <row r="1308" spans="1:3" ht="15.6" x14ac:dyDescent="0.3">
      <c r="A1308" s="1" t="s">
        <v>1064</v>
      </c>
      <c r="B1308" s="1" t="s">
        <v>3691</v>
      </c>
      <c r="C1308" t="s">
        <v>9339</v>
      </c>
    </row>
    <row r="1309" spans="1:3" ht="15.6" x14ac:dyDescent="0.3">
      <c r="A1309" s="1" t="s">
        <v>1063</v>
      </c>
      <c r="B1309" s="1" t="s">
        <v>3692</v>
      </c>
      <c r="C1309" t="s">
        <v>9030</v>
      </c>
    </row>
    <row r="1310" spans="1:3" ht="15.6" x14ac:dyDescent="0.3">
      <c r="A1310" s="1" t="s">
        <v>1062</v>
      </c>
      <c r="B1310" s="1" t="s">
        <v>3693</v>
      </c>
      <c r="C1310" t="s">
        <v>9340</v>
      </c>
    </row>
    <row r="1311" spans="1:3" ht="15.6" x14ac:dyDescent="0.3">
      <c r="A1311" s="1" t="s">
        <v>1061</v>
      </c>
      <c r="B1311" s="1" t="s">
        <v>3694</v>
      </c>
      <c r="C1311" t="s">
        <v>9341</v>
      </c>
    </row>
    <row r="1312" spans="1:3" ht="15.6" x14ac:dyDescent="0.3">
      <c r="A1312" s="1" t="s">
        <v>1060</v>
      </c>
      <c r="B1312" s="1" t="s">
        <v>3695</v>
      </c>
      <c r="C1312" t="s">
        <v>9342</v>
      </c>
    </row>
    <row r="1313" spans="1:3" ht="15.6" x14ac:dyDescent="0.3">
      <c r="A1313" s="1" t="s">
        <v>1059</v>
      </c>
      <c r="B1313" s="1" t="s">
        <v>3696</v>
      </c>
      <c r="C1313" t="s">
        <v>8689</v>
      </c>
    </row>
    <row r="1314" spans="1:3" ht="15.6" x14ac:dyDescent="0.3">
      <c r="A1314" s="1" t="s">
        <v>1058</v>
      </c>
      <c r="B1314" s="1" t="s">
        <v>3697</v>
      </c>
      <c r="C1314" t="s">
        <v>9343</v>
      </c>
    </row>
    <row r="1315" spans="1:3" ht="15.6" x14ac:dyDescent="0.3">
      <c r="A1315" s="1" t="s">
        <v>1057</v>
      </c>
      <c r="B1315" s="1" t="s">
        <v>3698</v>
      </c>
      <c r="C1315" t="s">
        <v>8589</v>
      </c>
    </row>
    <row r="1316" spans="1:3" ht="15.6" x14ac:dyDescent="0.3">
      <c r="A1316" s="1" t="s">
        <v>1056</v>
      </c>
      <c r="B1316" s="1" t="s">
        <v>3699</v>
      </c>
      <c r="C1316" t="s">
        <v>9344</v>
      </c>
    </row>
    <row r="1317" spans="1:3" ht="15.6" x14ac:dyDescent="0.3">
      <c r="A1317" s="1" t="s">
        <v>1055</v>
      </c>
      <c r="B1317" s="1" t="s">
        <v>3700</v>
      </c>
      <c r="C1317" t="s">
        <v>8760</v>
      </c>
    </row>
    <row r="1318" spans="1:3" ht="15.6" x14ac:dyDescent="0.3">
      <c r="A1318" s="1" t="s">
        <v>1054</v>
      </c>
      <c r="B1318" s="1" t="s">
        <v>3701</v>
      </c>
      <c r="C1318" t="s">
        <v>9345</v>
      </c>
    </row>
    <row r="1319" spans="1:3" ht="15.6" x14ac:dyDescent="0.3">
      <c r="A1319" s="1" t="s">
        <v>1053</v>
      </c>
      <c r="B1319" s="1" t="s">
        <v>3702</v>
      </c>
      <c r="C1319" t="s">
        <v>9346</v>
      </c>
    </row>
    <row r="1320" spans="1:3" ht="15.6" x14ac:dyDescent="0.3">
      <c r="A1320" s="1" t="s">
        <v>1052</v>
      </c>
      <c r="B1320" s="1" t="s">
        <v>3703</v>
      </c>
      <c r="C1320" t="s">
        <v>9347</v>
      </c>
    </row>
    <row r="1321" spans="1:3" ht="15.6" x14ac:dyDescent="0.3">
      <c r="A1321" s="1" t="s">
        <v>1051</v>
      </c>
      <c r="B1321" s="1" t="s">
        <v>3704</v>
      </c>
      <c r="C1321" t="s">
        <v>8366</v>
      </c>
    </row>
    <row r="1322" spans="1:3" ht="15.6" x14ac:dyDescent="0.3">
      <c r="A1322" s="1" t="s">
        <v>1050</v>
      </c>
      <c r="B1322" s="1" t="s">
        <v>3705</v>
      </c>
      <c r="C1322" t="s">
        <v>9348</v>
      </c>
    </row>
    <row r="1323" spans="1:3" ht="15.6" x14ac:dyDescent="0.3">
      <c r="A1323" s="1" t="s">
        <v>1049</v>
      </c>
      <c r="B1323" s="1" t="s">
        <v>3706</v>
      </c>
      <c r="C1323" t="s">
        <v>9349</v>
      </c>
    </row>
    <row r="1324" spans="1:3" ht="15.6" x14ac:dyDescent="0.3">
      <c r="A1324" s="1" t="s">
        <v>1048</v>
      </c>
      <c r="B1324" s="1" t="s">
        <v>3707</v>
      </c>
      <c r="C1324" t="s">
        <v>9350</v>
      </c>
    </row>
    <row r="1325" spans="1:3" ht="15.6" x14ac:dyDescent="0.3">
      <c r="A1325" s="1" t="s">
        <v>1047</v>
      </c>
      <c r="B1325" s="1" t="s">
        <v>3708</v>
      </c>
      <c r="C1325" t="s">
        <v>9351</v>
      </c>
    </row>
    <row r="1326" spans="1:3" ht="15.6" x14ac:dyDescent="0.3">
      <c r="A1326" s="1" t="s">
        <v>1046</v>
      </c>
      <c r="B1326" s="1" t="s">
        <v>3709</v>
      </c>
      <c r="C1326" t="s">
        <v>8421</v>
      </c>
    </row>
    <row r="1327" spans="1:3" ht="15.6" x14ac:dyDescent="0.3">
      <c r="A1327" s="1" t="s">
        <v>1045</v>
      </c>
      <c r="B1327" s="1" t="s">
        <v>3710</v>
      </c>
      <c r="C1327" t="s">
        <v>9352</v>
      </c>
    </row>
    <row r="1328" spans="1:3" ht="15.6" x14ac:dyDescent="0.3">
      <c r="A1328" s="1" t="s">
        <v>1044</v>
      </c>
      <c r="B1328" s="1" t="s">
        <v>3711</v>
      </c>
      <c r="C1328" t="s">
        <v>8758</v>
      </c>
    </row>
    <row r="1329" spans="1:3" ht="15.6" x14ac:dyDescent="0.3">
      <c r="A1329" s="1" t="s">
        <v>1043</v>
      </c>
      <c r="B1329" s="1" t="s">
        <v>3712</v>
      </c>
      <c r="C1329" t="s">
        <v>9353</v>
      </c>
    </row>
    <row r="1330" spans="1:3" ht="15.6" x14ac:dyDescent="0.3">
      <c r="A1330" s="1" t="s">
        <v>1042</v>
      </c>
      <c r="B1330" s="1" t="s">
        <v>3713</v>
      </c>
      <c r="C1330" t="s">
        <v>9354</v>
      </c>
    </row>
    <row r="1331" spans="1:3" ht="15.6" x14ac:dyDescent="0.3">
      <c r="A1331" s="1" t="s">
        <v>1041</v>
      </c>
      <c r="B1331" s="1" t="s">
        <v>3714</v>
      </c>
      <c r="C1331" t="s">
        <v>7478</v>
      </c>
    </row>
    <row r="1332" spans="1:3" ht="15.6" x14ac:dyDescent="0.3">
      <c r="A1332" s="1" t="s">
        <v>1040</v>
      </c>
      <c r="B1332" s="1" t="s">
        <v>3715</v>
      </c>
      <c r="C1332" t="s">
        <v>8763</v>
      </c>
    </row>
    <row r="1333" spans="1:3" ht="15.6" x14ac:dyDescent="0.3">
      <c r="A1333" s="1" t="s">
        <v>1039</v>
      </c>
      <c r="B1333" s="1" t="s">
        <v>3716</v>
      </c>
      <c r="C1333" t="s">
        <v>9355</v>
      </c>
    </row>
    <row r="1334" spans="1:3" ht="15.6" x14ac:dyDescent="0.3">
      <c r="A1334" s="1" t="s">
        <v>1038</v>
      </c>
      <c r="B1334" s="1" t="s">
        <v>3717</v>
      </c>
      <c r="C1334" t="s">
        <v>9356</v>
      </c>
    </row>
    <row r="1335" spans="1:3" ht="15.6" x14ac:dyDescent="0.3">
      <c r="A1335" s="1" t="s">
        <v>1037</v>
      </c>
      <c r="B1335" s="1" t="s">
        <v>3718</v>
      </c>
      <c r="C1335" t="s">
        <v>9357</v>
      </c>
    </row>
    <row r="1336" spans="1:3" ht="15.6" x14ac:dyDescent="0.3">
      <c r="A1336" s="1" t="s">
        <v>1036</v>
      </c>
      <c r="B1336" s="1" t="s">
        <v>3719</v>
      </c>
      <c r="C1336" t="s">
        <v>9358</v>
      </c>
    </row>
    <row r="1337" spans="1:3" ht="15.6" x14ac:dyDescent="0.3">
      <c r="A1337" s="1" t="s">
        <v>1035</v>
      </c>
      <c r="B1337" s="1" t="s">
        <v>3720</v>
      </c>
      <c r="C1337" t="s">
        <v>9359</v>
      </c>
    </row>
    <row r="1338" spans="1:3" ht="15.6" x14ac:dyDescent="0.3">
      <c r="A1338" s="1" t="s">
        <v>1034</v>
      </c>
      <c r="B1338" s="1" t="s">
        <v>3721</v>
      </c>
      <c r="C1338" t="s">
        <v>9360</v>
      </c>
    </row>
    <row r="1339" spans="1:3" ht="15.6" x14ac:dyDescent="0.3">
      <c r="A1339" s="1" t="s">
        <v>1033</v>
      </c>
      <c r="B1339" s="1" t="s">
        <v>3722</v>
      </c>
      <c r="C1339" t="s">
        <v>8827</v>
      </c>
    </row>
    <row r="1340" spans="1:3" ht="15.6" x14ac:dyDescent="0.3">
      <c r="A1340" s="1" t="s">
        <v>1032</v>
      </c>
      <c r="B1340" s="1" t="s">
        <v>3723</v>
      </c>
      <c r="C1340" t="s">
        <v>8496</v>
      </c>
    </row>
    <row r="1341" spans="1:3" ht="15.6" x14ac:dyDescent="0.3">
      <c r="A1341" s="1" t="s">
        <v>1031</v>
      </c>
      <c r="B1341" s="1" t="s">
        <v>3724</v>
      </c>
      <c r="C1341" t="s">
        <v>9361</v>
      </c>
    </row>
    <row r="1342" spans="1:3" ht="15.6" x14ac:dyDescent="0.3">
      <c r="A1342" s="1" t="s">
        <v>1030</v>
      </c>
      <c r="B1342" s="1" t="s">
        <v>3725</v>
      </c>
      <c r="C1342" t="s">
        <v>9362</v>
      </c>
    </row>
    <row r="1343" spans="1:3" ht="15.6" x14ac:dyDescent="0.3">
      <c r="A1343" s="1" t="s">
        <v>1029</v>
      </c>
      <c r="B1343" s="1" t="s">
        <v>3726</v>
      </c>
      <c r="C1343" t="s">
        <v>9363</v>
      </c>
    </row>
    <row r="1344" spans="1:3" ht="15.6" x14ac:dyDescent="0.3">
      <c r="A1344" s="1" t="s">
        <v>1028</v>
      </c>
      <c r="B1344" s="1" t="s">
        <v>3727</v>
      </c>
      <c r="C1344" t="s">
        <v>9364</v>
      </c>
    </row>
    <row r="1345" spans="1:3" ht="15.6" x14ac:dyDescent="0.3">
      <c r="A1345" s="1" t="s">
        <v>1027</v>
      </c>
      <c r="B1345" s="1" t="s">
        <v>3728</v>
      </c>
      <c r="C1345" t="s">
        <v>8710</v>
      </c>
    </row>
    <row r="1346" spans="1:3" ht="15.6" x14ac:dyDescent="0.3">
      <c r="A1346" s="1" t="s">
        <v>1026</v>
      </c>
      <c r="B1346" s="1" t="s">
        <v>3729</v>
      </c>
      <c r="C1346" t="s">
        <v>7526</v>
      </c>
    </row>
    <row r="1347" spans="1:3" ht="15.6" x14ac:dyDescent="0.3">
      <c r="A1347" s="1" t="s">
        <v>1025</v>
      </c>
      <c r="B1347" s="1" t="s">
        <v>3730</v>
      </c>
      <c r="C1347" t="s">
        <v>9365</v>
      </c>
    </row>
    <row r="1348" spans="1:3" ht="15.6" x14ac:dyDescent="0.3">
      <c r="A1348" s="1" t="s">
        <v>1024</v>
      </c>
      <c r="B1348" s="1" t="s">
        <v>3731</v>
      </c>
      <c r="C1348" t="s">
        <v>8519</v>
      </c>
    </row>
    <row r="1349" spans="1:3" ht="15.6" x14ac:dyDescent="0.3">
      <c r="A1349" s="1" t="s">
        <v>1023</v>
      </c>
      <c r="B1349" s="1" t="s">
        <v>3732</v>
      </c>
      <c r="C1349" t="s">
        <v>9366</v>
      </c>
    </row>
    <row r="1350" spans="1:3" ht="15.6" x14ac:dyDescent="0.3">
      <c r="A1350" s="1" t="s">
        <v>1022</v>
      </c>
      <c r="B1350" s="1" t="s">
        <v>3733</v>
      </c>
      <c r="C1350" t="s">
        <v>8711</v>
      </c>
    </row>
    <row r="1351" spans="1:3" ht="15.6" x14ac:dyDescent="0.3">
      <c r="A1351" s="1" t="s">
        <v>1021</v>
      </c>
      <c r="B1351" s="1" t="s">
        <v>3734</v>
      </c>
      <c r="C1351" t="s">
        <v>9367</v>
      </c>
    </row>
    <row r="1352" spans="1:3" ht="15.6" x14ac:dyDescent="0.3">
      <c r="A1352" s="1" t="s">
        <v>1020</v>
      </c>
      <c r="B1352" s="1" t="s">
        <v>3735</v>
      </c>
      <c r="C1352" t="s">
        <v>9368</v>
      </c>
    </row>
    <row r="1353" spans="1:3" ht="15.6" x14ac:dyDescent="0.3">
      <c r="A1353" s="1" t="s">
        <v>1019</v>
      </c>
      <c r="B1353" s="1" t="s">
        <v>3736</v>
      </c>
      <c r="C1353" t="s">
        <v>8681</v>
      </c>
    </row>
    <row r="1354" spans="1:3" ht="15.6" x14ac:dyDescent="0.3">
      <c r="A1354" s="1" t="s">
        <v>1018</v>
      </c>
      <c r="B1354" s="1" t="s">
        <v>3737</v>
      </c>
      <c r="C1354" t="s">
        <v>9369</v>
      </c>
    </row>
    <row r="1355" spans="1:3" ht="15.6" x14ac:dyDescent="0.3">
      <c r="A1355" s="1" t="s">
        <v>1017</v>
      </c>
      <c r="B1355" s="1" t="s">
        <v>3738</v>
      </c>
      <c r="C1355" t="s">
        <v>9370</v>
      </c>
    </row>
    <row r="1356" spans="1:3" ht="15.6" x14ac:dyDescent="0.3">
      <c r="A1356" s="1" t="s">
        <v>1016</v>
      </c>
      <c r="B1356" s="1" t="s">
        <v>3739</v>
      </c>
      <c r="C1356" t="s">
        <v>9371</v>
      </c>
    </row>
    <row r="1357" spans="1:3" ht="15.6" x14ac:dyDescent="0.3">
      <c r="A1357" s="1" t="s">
        <v>1015</v>
      </c>
      <c r="B1357" s="1" t="s">
        <v>3740</v>
      </c>
      <c r="C1357" t="s">
        <v>9372</v>
      </c>
    </row>
    <row r="1358" spans="1:3" ht="15.6" x14ac:dyDescent="0.3">
      <c r="A1358" s="1" t="s">
        <v>1014</v>
      </c>
      <c r="B1358" s="1" t="s">
        <v>3741</v>
      </c>
      <c r="C1358" t="s">
        <v>9373</v>
      </c>
    </row>
    <row r="1359" spans="1:3" ht="15.6" x14ac:dyDescent="0.3">
      <c r="A1359" s="1" t="s">
        <v>1013</v>
      </c>
      <c r="B1359" s="1" t="s">
        <v>3742</v>
      </c>
      <c r="C1359" t="s">
        <v>8844</v>
      </c>
    </row>
    <row r="1360" spans="1:3" ht="15.6" x14ac:dyDescent="0.3">
      <c r="A1360" s="1" t="s">
        <v>1012</v>
      </c>
      <c r="B1360" s="1" t="s">
        <v>3743</v>
      </c>
      <c r="C1360" t="s">
        <v>9374</v>
      </c>
    </row>
    <row r="1361" spans="1:3" ht="15.6" x14ac:dyDescent="0.3">
      <c r="A1361" s="1" t="s">
        <v>1011</v>
      </c>
      <c r="B1361" s="1" t="s">
        <v>3744</v>
      </c>
      <c r="C1361" t="s">
        <v>9375</v>
      </c>
    </row>
    <row r="1362" spans="1:3" ht="15.6" x14ac:dyDescent="0.3">
      <c r="A1362" s="1" t="s">
        <v>1010</v>
      </c>
      <c r="B1362" s="1" t="s">
        <v>3745</v>
      </c>
      <c r="C1362" t="s">
        <v>7251</v>
      </c>
    </row>
    <row r="1363" spans="1:3" ht="15.6" x14ac:dyDescent="0.3">
      <c r="A1363" s="1" t="s">
        <v>1009</v>
      </c>
      <c r="B1363" s="1" t="s">
        <v>3746</v>
      </c>
      <c r="C1363" t="s">
        <v>9376</v>
      </c>
    </row>
    <row r="1364" spans="1:3" ht="15.6" x14ac:dyDescent="0.3">
      <c r="A1364" s="1" t="s">
        <v>1008</v>
      </c>
      <c r="B1364" s="1" t="s">
        <v>3747</v>
      </c>
      <c r="C1364" t="s">
        <v>9377</v>
      </c>
    </row>
    <row r="1365" spans="1:3" ht="15.6" x14ac:dyDescent="0.3">
      <c r="A1365" s="1" t="s">
        <v>1007</v>
      </c>
      <c r="B1365" s="1" t="s">
        <v>3748</v>
      </c>
      <c r="C1365" t="s">
        <v>9378</v>
      </c>
    </row>
    <row r="1366" spans="1:3" ht="15.6" x14ac:dyDescent="0.3">
      <c r="A1366" s="1" t="s">
        <v>1006</v>
      </c>
      <c r="B1366" s="1" t="s">
        <v>3749</v>
      </c>
      <c r="C1366" t="s">
        <v>8375</v>
      </c>
    </row>
    <row r="1367" spans="1:3" ht="15.6" x14ac:dyDescent="0.3">
      <c r="A1367" s="1" t="s">
        <v>1005</v>
      </c>
      <c r="B1367" s="1" t="s">
        <v>3750</v>
      </c>
      <c r="C1367" t="s">
        <v>9379</v>
      </c>
    </row>
    <row r="1368" spans="1:3" ht="15.6" x14ac:dyDescent="0.3">
      <c r="A1368" s="1" t="s">
        <v>1004</v>
      </c>
      <c r="B1368" s="1" t="s">
        <v>3751</v>
      </c>
      <c r="C1368" t="s">
        <v>9380</v>
      </c>
    </row>
    <row r="1369" spans="1:3" ht="15.6" x14ac:dyDescent="0.3">
      <c r="A1369" s="1" t="s">
        <v>1003</v>
      </c>
      <c r="B1369" s="1" t="s">
        <v>3752</v>
      </c>
      <c r="C1369" t="s">
        <v>7526</v>
      </c>
    </row>
    <row r="1370" spans="1:3" ht="15.6" x14ac:dyDescent="0.3">
      <c r="A1370" s="1" t="s">
        <v>1002</v>
      </c>
      <c r="B1370" s="1" t="s">
        <v>3753</v>
      </c>
      <c r="C1370" t="s">
        <v>9381</v>
      </c>
    </row>
    <row r="1371" spans="1:3" ht="15.6" x14ac:dyDescent="0.3">
      <c r="A1371" s="1" t="s">
        <v>1001</v>
      </c>
      <c r="B1371" s="1" t="s">
        <v>3754</v>
      </c>
      <c r="C1371" t="s">
        <v>9382</v>
      </c>
    </row>
    <row r="1372" spans="1:3" ht="15.6" x14ac:dyDescent="0.3">
      <c r="A1372" s="1" t="s">
        <v>1000</v>
      </c>
      <c r="B1372" s="1" t="s">
        <v>3755</v>
      </c>
      <c r="C1372" t="s">
        <v>9383</v>
      </c>
    </row>
    <row r="1373" spans="1:3" ht="15.6" x14ac:dyDescent="0.3">
      <c r="A1373" s="1" t="s">
        <v>999</v>
      </c>
      <c r="B1373" s="1" t="s">
        <v>3756</v>
      </c>
      <c r="C1373" t="s">
        <v>9384</v>
      </c>
    </row>
    <row r="1374" spans="1:3" ht="15.6" x14ac:dyDescent="0.3">
      <c r="A1374" s="1" t="s">
        <v>998</v>
      </c>
      <c r="B1374" s="1" t="s">
        <v>3757</v>
      </c>
      <c r="C1374" t="s">
        <v>9385</v>
      </c>
    </row>
    <row r="1375" spans="1:3" ht="15.6" x14ac:dyDescent="0.3">
      <c r="A1375" s="1" t="s">
        <v>997</v>
      </c>
      <c r="B1375" s="1" t="s">
        <v>3758</v>
      </c>
      <c r="C1375" t="s">
        <v>9386</v>
      </c>
    </row>
    <row r="1376" spans="1:3" ht="15.6" x14ac:dyDescent="0.3">
      <c r="A1376" s="1" t="s">
        <v>996</v>
      </c>
      <c r="B1376" s="1" t="s">
        <v>3759</v>
      </c>
      <c r="C1376" t="s">
        <v>9387</v>
      </c>
    </row>
    <row r="1377" spans="1:3" ht="15.6" x14ac:dyDescent="0.3">
      <c r="A1377" s="1" t="s">
        <v>995</v>
      </c>
      <c r="B1377" s="1" t="s">
        <v>3760</v>
      </c>
      <c r="C1377" t="s">
        <v>9388</v>
      </c>
    </row>
    <row r="1378" spans="1:3" ht="15.6" x14ac:dyDescent="0.3">
      <c r="A1378" s="1" t="s">
        <v>994</v>
      </c>
      <c r="B1378" s="1" t="s">
        <v>3761</v>
      </c>
      <c r="C1378" t="s">
        <v>8660</v>
      </c>
    </row>
    <row r="1379" spans="1:3" ht="15.6" x14ac:dyDescent="0.3">
      <c r="A1379" s="1" t="s">
        <v>993</v>
      </c>
      <c r="B1379" s="1" t="s">
        <v>3762</v>
      </c>
      <c r="C1379" t="s">
        <v>9389</v>
      </c>
    </row>
    <row r="1380" spans="1:3" ht="15.6" x14ac:dyDescent="0.3">
      <c r="A1380" s="1" t="s">
        <v>992</v>
      </c>
      <c r="B1380" s="1" t="s">
        <v>3763</v>
      </c>
      <c r="C1380" t="s">
        <v>8422</v>
      </c>
    </row>
    <row r="1381" spans="1:3" ht="15.6" x14ac:dyDescent="0.3">
      <c r="A1381" s="1" t="s">
        <v>991</v>
      </c>
      <c r="B1381" s="1" t="s">
        <v>3764</v>
      </c>
      <c r="C1381" t="s">
        <v>8542</v>
      </c>
    </row>
    <row r="1382" spans="1:3" ht="15.6" x14ac:dyDescent="0.3">
      <c r="A1382" s="1" t="s">
        <v>990</v>
      </c>
      <c r="B1382" s="1" t="s">
        <v>3765</v>
      </c>
      <c r="C1382" t="s">
        <v>9390</v>
      </c>
    </row>
    <row r="1383" spans="1:3" ht="15.6" x14ac:dyDescent="0.3">
      <c r="A1383" s="1" t="s">
        <v>989</v>
      </c>
      <c r="B1383" s="1" t="s">
        <v>3766</v>
      </c>
      <c r="C1383" t="s">
        <v>8784</v>
      </c>
    </row>
    <row r="1384" spans="1:3" ht="15.6" x14ac:dyDescent="0.3">
      <c r="A1384" s="1" t="s">
        <v>988</v>
      </c>
      <c r="B1384" s="1" t="s">
        <v>3767</v>
      </c>
      <c r="C1384" t="s">
        <v>9391</v>
      </c>
    </row>
    <row r="1385" spans="1:3" ht="15.6" x14ac:dyDescent="0.3">
      <c r="A1385" s="1" t="s">
        <v>987</v>
      </c>
      <c r="B1385" s="1" t="s">
        <v>3768</v>
      </c>
      <c r="C1385" t="s">
        <v>9392</v>
      </c>
    </row>
    <row r="1386" spans="1:3" ht="15.6" x14ac:dyDescent="0.3">
      <c r="A1386" s="1" t="s">
        <v>986</v>
      </c>
      <c r="B1386" s="1" t="s">
        <v>3769</v>
      </c>
      <c r="C1386" t="s">
        <v>9393</v>
      </c>
    </row>
    <row r="1387" spans="1:3" ht="15.6" x14ac:dyDescent="0.3">
      <c r="A1387" s="1" t="s">
        <v>985</v>
      </c>
      <c r="B1387" s="1" t="s">
        <v>3770</v>
      </c>
      <c r="C1387" t="s">
        <v>9394</v>
      </c>
    </row>
    <row r="1388" spans="1:3" ht="15.6" x14ac:dyDescent="0.3">
      <c r="A1388" s="1" t="s">
        <v>984</v>
      </c>
      <c r="B1388" s="1" t="s">
        <v>3771</v>
      </c>
      <c r="C1388" t="s">
        <v>9395</v>
      </c>
    </row>
    <row r="1389" spans="1:3" ht="15.6" x14ac:dyDescent="0.3">
      <c r="A1389" s="1" t="s">
        <v>983</v>
      </c>
      <c r="B1389" s="1" t="s">
        <v>3772</v>
      </c>
      <c r="C1389" t="s">
        <v>9396</v>
      </c>
    </row>
    <row r="1390" spans="1:3" ht="15.6" x14ac:dyDescent="0.3">
      <c r="A1390" s="1" t="s">
        <v>982</v>
      </c>
      <c r="B1390" s="1" t="s">
        <v>3773</v>
      </c>
      <c r="C1390" t="s">
        <v>8370</v>
      </c>
    </row>
    <row r="1391" spans="1:3" ht="15.6" x14ac:dyDescent="0.3">
      <c r="A1391" s="1" t="s">
        <v>981</v>
      </c>
      <c r="B1391" s="1" t="s">
        <v>3774</v>
      </c>
      <c r="C1391" t="s">
        <v>8741</v>
      </c>
    </row>
    <row r="1392" spans="1:3" ht="15.6" x14ac:dyDescent="0.3">
      <c r="A1392" s="1" t="s">
        <v>980</v>
      </c>
      <c r="B1392" s="1" t="s">
        <v>3775</v>
      </c>
      <c r="C1392" t="s">
        <v>9397</v>
      </c>
    </row>
    <row r="1393" spans="1:3" ht="15.6" x14ac:dyDescent="0.3">
      <c r="A1393" s="1" t="s">
        <v>979</v>
      </c>
      <c r="B1393" s="1" t="s">
        <v>3776</v>
      </c>
      <c r="C1393" t="s">
        <v>8495</v>
      </c>
    </row>
    <row r="1394" spans="1:3" ht="15.6" x14ac:dyDescent="0.3">
      <c r="A1394" s="1" t="s">
        <v>978</v>
      </c>
      <c r="B1394" s="1" t="s">
        <v>3777</v>
      </c>
      <c r="C1394" t="s">
        <v>9398</v>
      </c>
    </row>
    <row r="1395" spans="1:3" ht="15.6" x14ac:dyDescent="0.3">
      <c r="A1395" s="1" t="s">
        <v>977</v>
      </c>
      <c r="B1395" s="1" t="s">
        <v>3778</v>
      </c>
      <c r="C1395" t="s">
        <v>9399</v>
      </c>
    </row>
    <row r="1396" spans="1:3" ht="15.6" x14ac:dyDescent="0.3">
      <c r="A1396" s="1" t="s">
        <v>976</v>
      </c>
      <c r="B1396" s="1" t="s">
        <v>3779</v>
      </c>
      <c r="C1396" t="s">
        <v>7526</v>
      </c>
    </row>
    <row r="1397" spans="1:3" ht="15.6" x14ac:dyDescent="0.3">
      <c r="A1397" s="1" t="s">
        <v>975</v>
      </c>
      <c r="B1397" s="1" t="s">
        <v>3780</v>
      </c>
      <c r="C1397" t="s">
        <v>7526</v>
      </c>
    </row>
    <row r="1398" spans="1:3" ht="15.6" x14ac:dyDescent="0.3">
      <c r="A1398" s="1" t="s">
        <v>974</v>
      </c>
      <c r="B1398" s="1" t="s">
        <v>3781</v>
      </c>
      <c r="C1398" t="s">
        <v>9400</v>
      </c>
    </row>
    <row r="1399" spans="1:3" ht="15.6" x14ac:dyDescent="0.3">
      <c r="A1399" s="1" t="s">
        <v>973</v>
      </c>
      <c r="B1399" s="1" t="s">
        <v>3782</v>
      </c>
      <c r="C1399" t="s">
        <v>9401</v>
      </c>
    </row>
    <row r="1400" spans="1:3" ht="15.6" x14ac:dyDescent="0.3">
      <c r="A1400" s="1" t="s">
        <v>972</v>
      </c>
      <c r="B1400" s="1" t="s">
        <v>3783</v>
      </c>
      <c r="C1400" t="s">
        <v>5283</v>
      </c>
    </row>
    <row r="1401" spans="1:3" ht="15.6" x14ac:dyDescent="0.3">
      <c r="A1401" s="1" t="s">
        <v>971</v>
      </c>
      <c r="B1401" s="1" t="s">
        <v>3784</v>
      </c>
      <c r="C1401" t="s">
        <v>9402</v>
      </c>
    </row>
    <row r="1402" spans="1:3" ht="15.6" x14ac:dyDescent="0.3">
      <c r="A1402" s="1" t="s">
        <v>970</v>
      </c>
      <c r="B1402" s="1" t="s">
        <v>3785</v>
      </c>
      <c r="C1402" t="s">
        <v>9403</v>
      </c>
    </row>
    <row r="1403" spans="1:3" ht="15.6" x14ac:dyDescent="0.3">
      <c r="A1403" s="1" t="s">
        <v>969</v>
      </c>
      <c r="B1403" s="1" t="s">
        <v>3786</v>
      </c>
      <c r="C1403" t="s">
        <v>6985</v>
      </c>
    </row>
    <row r="1404" spans="1:3" ht="15.6" x14ac:dyDescent="0.3">
      <c r="A1404" s="1" t="s">
        <v>968</v>
      </c>
      <c r="B1404" s="1" t="s">
        <v>3787</v>
      </c>
      <c r="C1404" t="s">
        <v>9404</v>
      </c>
    </row>
    <row r="1405" spans="1:3" ht="15.6" x14ac:dyDescent="0.3">
      <c r="A1405" s="1" t="s">
        <v>967</v>
      </c>
      <c r="B1405" s="1" t="s">
        <v>3788</v>
      </c>
      <c r="C1405" t="s">
        <v>9405</v>
      </c>
    </row>
    <row r="1406" spans="1:3" ht="15.6" x14ac:dyDescent="0.3">
      <c r="A1406" s="1" t="s">
        <v>966</v>
      </c>
      <c r="B1406" s="1" t="s">
        <v>3789</v>
      </c>
      <c r="C1406" t="s">
        <v>9406</v>
      </c>
    </row>
    <row r="1407" spans="1:3" ht="15.6" x14ac:dyDescent="0.3">
      <c r="A1407" s="1" t="s">
        <v>965</v>
      </c>
      <c r="B1407" s="1" t="s">
        <v>3790</v>
      </c>
      <c r="C1407" t="s">
        <v>8376</v>
      </c>
    </row>
    <row r="1408" spans="1:3" ht="15.6" x14ac:dyDescent="0.3">
      <c r="A1408" s="1" t="s">
        <v>964</v>
      </c>
      <c r="B1408" s="1" t="s">
        <v>3791</v>
      </c>
      <c r="C1408" t="s">
        <v>9402</v>
      </c>
    </row>
    <row r="1409" spans="1:3" ht="15.6" x14ac:dyDescent="0.3">
      <c r="A1409" s="1" t="s">
        <v>963</v>
      </c>
      <c r="B1409" s="1" t="s">
        <v>3792</v>
      </c>
      <c r="C1409" t="s">
        <v>8405</v>
      </c>
    </row>
    <row r="1410" spans="1:3" ht="15.6" x14ac:dyDescent="0.3">
      <c r="A1410" s="1" t="s">
        <v>962</v>
      </c>
      <c r="B1410" s="1" t="s">
        <v>3793</v>
      </c>
      <c r="C1410" t="s">
        <v>8377</v>
      </c>
    </row>
    <row r="1411" spans="1:3" ht="15.6" x14ac:dyDescent="0.3">
      <c r="A1411" s="1" t="s">
        <v>961</v>
      </c>
      <c r="B1411" s="1" t="s">
        <v>3794</v>
      </c>
      <c r="C1411" t="s">
        <v>9407</v>
      </c>
    </row>
    <row r="1412" spans="1:3" ht="15.6" x14ac:dyDescent="0.3">
      <c r="A1412" s="1" t="s">
        <v>960</v>
      </c>
      <c r="B1412" s="1" t="s">
        <v>3795</v>
      </c>
      <c r="C1412" t="s">
        <v>9408</v>
      </c>
    </row>
    <row r="1413" spans="1:3" ht="15.6" x14ac:dyDescent="0.3">
      <c r="A1413" s="1" t="s">
        <v>959</v>
      </c>
      <c r="B1413" s="1" t="s">
        <v>3796</v>
      </c>
      <c r="C1413" t="s">
        <v>9409</v>
      </c>
    </row>
    <row r="1414" spans="1:3" ht="15.6" x14ac:dyDescent="0.3">
      <c r="A1414" s="1" t="s">
        <v>958</v>
      </c>
      <c r="B1414" s="1" t="s">
        <v>3797</v>
      </c>
      <c r="C1414" t="s">
        <v>9410</v>
      </c>
    </row>
    <row r="1415" spans="1:3" ht="15.6" x14ac:dyDescent="0.3">
      <c r="A1415" s="1" t="s">
        <v>957</v>
      </c>
      <c r="B1415" s="1" t="s">
        <v>3798</v>
      </c>
      <c r="C1415" t="s">
        <v>8497</v>
      </c>
    </row>
    <row r="1416" spans="1:3" ht="15.6" x14ac:dyDescent="0.3">
      <c r="A1416" s="1" t="s">
        <v>956</v>
      </c>
      <c r="B1416" s="1" t="s">
        <v>3799</v>
      </c>
      <c r="C1416" t="s">
        <v>9411</v>
      </c>
    </row>
    <row r="1417" spans="1:3" ht="15.6" x14ac:dyDescent="0.3">
      <c r="A1417" s="1" t="s">
        <v>955</v>
      </c>
      <c r="B1417" s="1" t="s">
        <v>3800</v>
      </c>
      <c r="C1417" t="s">
        <v>8436</v>
      </c>
    </row>
    <row r="1418" spans="1:3" ht="15.6" x14ac:dyDescent="0.3">
      <c r="A1418" s="1" t="s">
        <v>954</v>
      </c>
      <c r="B1418" s="1" t="s">
        <v>3801</v>
      </c>
      <c r="C1418" t="s">
        <v>9412</v>
      </c>
    </row>
    <row r="1419" spans="1:3" ht="15.6" x14ac:dyDescent="0.3">
      <c r="A1419" s="1" t="s">
        <v>953</v>
      </c>
      <c r="B1419" s="1" t="s">
        <v>3802</v>
      </c>
      <c r="C1419" t="s">
        <v>8455</v>
      </c>
    </row>
    <row r="1420" spans="1:3" ht="15.6" x14ac:dyDescent="0.3">
      <c r="A1420" s="1" t="s">
        <v>952</v>
      </c>
      <c r="B1420" s="1" t="s">
        <v>3803</v>
      </c>
      <c r="C1420" t="s">
        <v>8594</v>
      </c>
    </row>
    <row r="1421" spans="1:3" ht="15.6" x14ac:dyDescent="0.3">
      <c r="A1421" s="1" t="s">
        <v>951</v>
      </c>
      <c r="B1421" s="1" t="s">
        <v>3804</v>
      </c>
      <c r="C1421" t="s">
        <v>9413</v>
      </c>
    </row>
    <row r="1422" spans="1:3" ht="15.6" x14ac:dyDescent="0.3">
      <c r="A1422" s="1" t="s">
        <v>950</v>
      </c>
      <c r="B1422" s="1" t="s">
        <v>3805</v>
      </c>
      <c r="C1422" t="s">
        <v>9414</v>
      </c>
    </row>
    <row r="1423" spans="1:3" ht="15.6" x14ac:dyDescent="0.3">
      <c r="A1423" s="1" t="s">
        <v>949</v>
      </c>
      <c r="B1423" s="1" t="s">
        <v>3806</v>
      </c>
      <c r="C1423" t="s">
        <v>9415</v>
      </c>
    </row>
    <row r="1424" spans="1:3" ht="15.6" x14ac:dyDescent="0.3">
      <c r="A1424" s="1" t="s">
        <v>948</v>
      </c>
      <c r="B1424" s="1" t="s">
        <v>3807</v>
      </c>
      <c r="C1424" t="s">
        <v>9416</v>
      </c>
    </row>
    <row r="1425" spans="1:3" ht="15.6" x14ac:dyDescent="0.3">
      <c r="A1425" s="1" t="s">
        <v>947</v>
      </c>
      <c r="B1425" s="1" t="s">
        <v>3808</v>
      </c>
      <c r="C1425" t="s">
        <v>9417</v>
      </c>
    </row>
    <row r="1426" spans="1:3" ht="15.6" x14ac:dyDescent="0.3">
      <c r="A1426" s="1" t="s">
        <v>946</v>
      </c>
      <c r="B1426" s="1" t="s">
        <v>3809</v>
      </c>
      <c r="C1426" t="s">
        <v>9418</v>
      </c>
    </row>
    <row r="1427" spans="1:3" ht="15.6" x14ac:dyDescent="0.3">
      <c r="A1427" s="1" t="s">
        <v>945</v>
      </c>
      <c r="B1427" s="1" t="s">
        <v>3810</v>
      </c>
      <c r="C1427" t="s">
        <v>5786</v>
      </c>
    </row>
    <row r="1428" spans="1:3" ht="15.6" x14ac:dyDescent="0.3">
      <c r="A1428" s="1" t="s">
        <v>944</v>
      </c>
      <c r="B1428" s="1" t="s">
        <v>3811</v>
      </c>
      <c r="C1428" t="s">
        <v>9419</v>
      </c>
    </row>
    <row r="1429" spans="1:3" ht="15.6" x14ac:dyDescent="0.3">
      <c r="A1429" s="1" t="s">
        <v>943</v>
      </c>
      <c r="B1429" s="1" t="s">
        <v>3812</v>
      </c>
      <c r="C1429" t="s">
        <v>9420</v>
      </c>
    </row>
    <row r="1430" spans="1:3" ht="15.6" x14ac:dyDescent="0.3">
      <c r="A1430" s="1" t="s">
        <v>942</v>
      </c>
      <c r="B1430" s="1" t="s">
        <v>3813</v>
      </c>
      <c r="C1430" t="s">
        <v>8738</v>
      </c>
    </row>
    <row r="1431" spans="1:3" ht="15.6" x14ac:dyDescent="0.3">
      <c r="A1431" s="1" t="s">
        <v>941</v>
      </c>
      <c r="B1431" s="1" t="s">
        <v>3814</v>
      </c>
      <c r="C1431" t="s">
        <v>9421</v>
      </c>
    </row>
    <row r="1432" spans="1:3" ht="15.6" x14ac:dyDescent="0.3">
      <c r="A1432" s="1" t="s">
        <v>940</v>
      </c>
      <c r="B1432" s="1" t="s">
        <v>3815</v>
      </c>
      <c r="C1432" t="s">
        <v>9422</v>
      </c>
    </row>
    <row r="1433" spans="1:3" ht="15.6" x14ac:dyDescent="0.3">
      <c r="A1433" s="1" t="s">
        <v>939</v>
      </c>
      <c r="B1433" s="1" t="s">
        <v>3816</v>
      </c>
      <c r="C1433" t="s">
        <v>8375</v>
      </c>
    </row>
    <row r="1434" spans="1:3" ht="15.6" x14ac:dyDescent="0.3">
      <c r="A1434" s="1" t="s">
        <v>938</v>
      </c>
      <c r="B1434" s="1" t="s">
        <v>3817</v>
      </c>
      <c r="C1434" t="s">
        <v>9423</v>
      </c>
    </row>
    <row r="1435" spans="1:3" ht="15.6" x14ac:dyDescent="0.3">
      <c r="A1435" s="1" t="s">
        <v>937</v>
      </c>
      <c r="B1435" s="1" t="s">
        <v>3818</v>
      </c>
      <c r="C1435" t="s">
        <v>8647</v>
      </c>
    </row>
    <row r="1436" spans="1:3" ht="15.6" x14ac:dyDescent="0.3">
      <c r="A1436" s="1" t="s">
        <v>936</v>
      </c>
      <c r="B1436" s="1" t="s">
        <v>3819</v>
      </c>
      <c r="C1436" t="s">
        <v>9424</v>
      </c>
    </row>
    <row r="1437" spans="1:3" ht="15.6" x14ac:dyDescent="0.3">
      <c r="A1437" s="1" t="s">
        <v>935</v>
      </c>
      <c r="B1437" s="1" t="s">
        <v>3820</v>
      </c>
      <c r="C1437" t="s">
        <v>9425</v>
      </c>
    </row>
    <row r="1438" spans="1:3" ht="15.6" x14ac:dyDescent="0.3">
      <c r="A1438" s="1" t="s">
        <v>934</v>
      </c>
      <c r="B1438" s="1" t="s">
        <v>3821</v>
      </c>
      <c r="C1438" t="s">
        <v>8264</v>
      </c>
    </row>
    <row r="1439" spans="1:3" ht="15.6" x14ac:dyDescent="0.3">
      <c r="A1439" s="1" t="s">
        <v>933</v>
      </c>
      <c r="B1439" s="1" t="s">
        <v>3822</v>
      </c>
      <c r="C1439" t="s">
        <v>9426</v>
      </c>
    </row>
    <row r="1440" spans="1:3" ht="15.6" x14ac:dyDescent="0.3">
      <c r="A1440" s="1" t="s">
        <v>932</v>
      </c>
      <c r="B1440" s="1" t="s">
        <v>3823</v>
      </c>
      <c r="C1440" t="s">
        <v>8960</v>
      </c>
    </row>
    <row r="1441" spans="1:3" ht="15.6" x14ac:dyDescent="0.3">
      <c r="A1441" s="1" t="s">
        <v>931</v>
      </c>
      <c r="B1441" s="1" t="s">
        <v>3824</v>
      </c>
      <c r="C1441" t="s">
        <v>9427</v>
      </c>
    </row>
    <row r="1442" spans="1:3" ht="15.6" x14ac:dyDescent="0.3">
      <c r="A1442" s="1" t="s">
        <v>930</v>
      </c>
      <c r="B1442" s="1" t="s">
        <v>3825</v>
      </c>
      <c r="C1442" t="s">
        <v>9428</v>
      </c>
    </row>
    <row r="1443" spans="1:3" ht="15.6" x14ac:dyDescent="0.3">
      <c r="A1443" s="1" t="s">
        <v>929</v>
      </c>
      <c r="B1443" s="1" t="s">
        <v>3826</v>
      </c>
      <c r="C1443" t="s">
        <v>8436</v>
      </c>
    </row>
    <row r="1444" spans="1:3" ht="15.6" x14ac:dyDescent="0.3">
      <c r="A1444" s="1" t="s">
        <v>928</v>
      </c>
      <c r="B1444" s="1" t="s">
        <v>3827</v>
      </c>
      <c r="C1444" t="s">
        <v>8760</v>
      </c>
    </row>
    <row r="1445" spans="1:3" ht="15.6" x14ac:dyDescent="0.3">
      <c r="A1445" s="1" t="s">
        <v>927</v>
      </c>
      <c r="B1445" s="1" t="s">
        <v>3828</v>
      </c>
      <c r="C1445" t="s">
        <v>9429</v>
      </c>
    </row>
    <row r="1446" spans="1:3" ht="15.6" x14ac:dyDescent="0.3">
      <c r="A1446" s="1" t="s">
        <v>926</v>
      </c>
      <c r="B1446" s="1" t="s">
        <v>3829</v>
      </c>
      <c r="C1446" t="s">
        <v>9430</v>
      </c>
    </row>
    <row r="1447" spans="1:3" ht="15.6" x14ac:dyDescent="0.3">
      <c r="A1447" s="1" t="s">
        <v>925</v>
      </c>
      <c r="B1447" s="1" t="s">
        <v>3830</v>
      </c>
      <c r="C1447" t="s">
        <v>9431</v>
      </c>
    </row>
    <row r="1448" spans="1:3" ht="15.6" x14ac:dyDescent="0.3">
      <c r="A1448" s="1" t="s">
        <v>924</v>
      </c>
      <c r="B1448" s="1" t="s">
        <v>3831</v>
      </c>
      <c r="C1448" t="s">
        <v>9018</v>
      </c>
    </row>
    <row r="1449" spans="1:3" ht="15.6" x14ac:dyDescent="0.3">
      <c r="A1449" s="1" t="s">
        <v>923</v>
      </c>
      <c r="B1449" s="1" t="s">
        <v>3832</v>
      </c>
      <c r="C1449" t="s">
        <v>9432</v>
      </c>
    </row>
    <row r="1450" spans="1:3" ht="15.6" x14ac:dyDescent="0.3">
      <c r="A1450" s="1" t="s">
        <v>922</v>
      </c>
      <c r="B1450" s="1" t="s">
        <v>3833</v>
      </c>
      <c r="C1450" t="s">
        <v>9433</v>
      </c>
    </row>
    <row r="1451" spans="1:3" ht="15.6" x14ac:dyDescent="0.3">
      <c r="A1451" s="1" t="s">
        <v>921</v>
      </c>
      <c r="B1451" s="1" t="s">
        <v>3834</v>
      </c>
      <c r="C1451" t="s">
        <v>9434</v>
      </c>
    </row>
    <row r="1452" spans="1:3" ht="15.6" x14ac:dyDescent="0.3">
      <c r="A1452" s="1" t="s">
        <v>920</v>
      </c>
      <c r="B1452" s="1" t="s">
        <v>3835</v>
      </c>
      <c r="C1452" t="s">
        <v>9435</v>
      </c>
    </row>
    <row r="1453" spans="1:3" ht="15.6" x14ac:dyDescent="0.3">
      <c r="A1453" s="1" t="s">
        <v>919</v>
      </c>
      <c r="B1453" s="1" t="s">
        <v>3836</v>
      </c>
      <c r="C1453" t="s">
        <v>8376</v>
      </c>
    </row>
    <row r="1454" spans="1:3" ht="15.6" x14ac:dyDescent="0.3">
      <c r="A1454" s="1" t="s">
        <v>918</v>
      </c>
      <c r="B1454" s="1" t="s">
        <v>3837</v>
      </c>
      <c r="C1454" t="s">
        <v>8962</v>
      </c>
    </row>
    <row r="1455" spans="1:3" ht="15.6" x14ac:dyDescent="0.3">
      <c r="A1455" s="1" t="s">
        <v>917</v>
      </c>
      <c r="B1455" s="1" t="s">
        <v>3838</v>
      </c>
      <c r="C1455" t="s">
        <v>9436</v>
      </c>
    </row>
    <row r="1456" spans="1:3" ht="15.6" x14ac:dyDescent="0.3">
      <c r="A1456" s="1" t="s">
        <v>916</v>
      </c>
      <c r="B1456" s="1" t="s">
        <v>3839</v>
      </c>
      <c r="C1456" t="s">
        <v>9437</v>
      </c>
    </row>
    <row r="1457" spans="1:3" ht="15.6" x14ac:dyDescent="0.3">
      <c r="A1457" s="1" t="s">
        <v>915</v>
      </c>
      <c r="B1457" s="1" t="s">
        <v>3840</v>
      </c>
      <c r="C1457" t="s">
        <v>9438</v>
      </c>
    </row>
    <row r="1458" spans="1:3" ht="15.6" x14ac:dyDescent="0.3">
      <c r="A1458" s="1" t="s">
        <v>914</v>
      </c>
      <c r="B1458" s="1" t="s">
        <v>3841</v>
      </c>
      <c r="C1458" t="s">
        <v>9439</v>
      </c>
    </row>
    <row r="1459" spans="1:3" ht="15.6" x14ac:dyDescent="0.3">
      <c r="A1459" s="1" t="s">
        <v>913</v>
      </c>
      <c r="B1459" s="1" t="s">
        <v>3842</v>
      </c>
      <c r="C1459" t="s">
        <v>5283</v>
      </c>
    </row>
    <row r="1460" spans="1:3" ht="15.6" x14ac:dyDescent="0.3">
      <c r="A1460" s="1" t="s">
        <v>912</v>
      </c>
      <c r="B1460" s="1" t="s">
        <v>3843</v>
      </c>
      <c r="C1460" t="s">
        <v>9440</v>
      </c>
    </row>
    <row r="1461" spans="1:3" ht="15.6" x14ac:dyDescent="0.3">
      <c r="A1461" s="1" t="s">
        <v>911</v>
      </c>
      <c r="B1461" s="1" t="s">
        <v>3844</v>
      </c>
      <c r="C1461" t="s">
        <v>9441</v>
      </c>
    </row>
    <row r="1462" spans="1:3" ht="15.6" x14ac:dyDescent="0.3">
      <c r="A1462" s="1" t="s">
        <v>910</v>
      </c>
      <c r="B1462" s="1" t="s">
        <v>3845</v>
      </c>
      <c r="C1462" t="s">
        <v>8784</v>
      </c>
    </row>
    <row r="1463" spans="1:3" ht="15.6" x14ac:dyDescent="0.3">
      <c r="A1463" s="1" t="s">
        <v>909</v>
      </c>
      <c r="B1463" s="1" t="s">
        <v>3846</v>
      </c>
      <c r="C1463" t="s">
        <v>9442</v>
      </c>
    </row>
    <row r="1464" spans="1:3" ht="15.6" x14ac:dyDescent="0.3">
      <c r="A1464" s="1" t="s">
        <v>908</v>
      </c>
      <c r="B1464" s="1" t="s">
        <v>3847</v>
      </c>
      <c r="C1464" t="s">
        <v>8579</v>
      </c>
    </row>
    <row r="1465" spans="1:3" ht="15.6" x14ac:dyDescent="0.3">
      <c r="A1465" s="1" t="s">
        <v>907</v>
      </c>
      <c r="B1465" s="1" t="s">
        <v>3848</v>
      </c>
      <c r="C1465" t="s">
        <v>9443</v>
      </c>
    </row>
    <row r="1466" spans="1:3" ht="15.6" x14ac:dyDescent="0.3">
      <c r="A1466" s="1" t="s">
        <v>906</v>
      </c>
      <c r="B1466" s="1" t="s">
        <v>3849</v>
      </c>
      <c r="C1466" t="s">
        <v>9444</v>
      </c>
    </row>
    <row r="1467" spans="1:3" ht="15.6" x14ac:dyDescent="0.3">
      <c r="A1467" s="1" t="s">
        <v>905</v>
      </c>
      <c r="B1467" s="1" t="s">
        <v>3850</v>
      </c>
      <c r="C1467" t="s">
        <v>9445</v>
      </c>
    </row>
    <row r="1468" spans="1:3" ht="15.6" x14ac:dyDescent="0.3">
      <c r="A1468" s="1" t="s">
        <v>904</v>
      </c>
      <c r="B1468" s="1" t="s">
        <v>3851</v>
      </c>
      <c r="C1468" t="s">
        <v>9446</v>
      </c>
    </row>
    <row r="1469" spans="1:3" ht="15.6" x14ac:dyDescent="0.3">
      <c r="A1469" s="1" t="s">
        <v>903</v>
      </c>
      <c r="B1469" s="1" t="s">
        <v>3852</v>
      </c>
      <c r="C1469" t="s">
        <v>9447</v>
      </c>
    </row>
    <row r="1470" spans="1:3" ht="15.6" x14ac:dyDescent="0.3">
      <c r="A1470" s="1" t="s">
        <v>902</v>
      </c>
      <c r="B1470" s="1" t="s">
        <v>3853</v>
      </c>
      <c r="C1470" t="s">
        <v>7478</v>
      </c>
    </row>
    <row r="1471" spans="1:3" ht="15.6" x14ac:dyDescent="0.3">
      <c r="A1471" s="1" t="s">
        <v>901</v>
      </c>
      <c r="B1471" s="1" t="s">
        <v>3854</v>
      </c>
      <c r="C1471" t="s">
        <v>9448</v>
      </c>
    </row>
    <row r="1472" spans="1:3" ht="15.6" x14ac:dyDescent="0.3">
      <c r="A1472" s="1" t="s">
        <v>900</v>
      </c>
      <c r="B1472" s="1" t="s">
        <v>3855</v>
      </c>
      <c r="C1472" t="s">
        <v>9449</v>
      </c>
    </row>
    <row r="1473" spans="1:3" ht="15.6" x14ac:dyDescent="0.3">
      <c r="A1473" s="1" t="s">
        <v>899</v>
      </c>
      <c r="B1473" s="1" t="s">
        <v>3856</v>
      </c>
      <c r="C1473" t="s">
        <v>8984</v>
      </c>
    </row>
    <row r="1474" spans="1:3" ht="15.6" x14ac:dyDescent="0.3">
      <c r="A1474" s="1" t="s">
        <v>898</v>
      </c>
      <c r="B1474" s="1" t="s">
        <v>3857</v>
      </c>
      <c r="C1474" t="s">
        <v>8928</v>
      </c>
    </row>
    <row r="1475" spans="1:3" ht="15.6" x14ac:dyDescent="0.3">
      <c r="A1475" s="1" t="s">
        <v>897</v>
      </c>
      <c r="B1475" s="1" t="s">
        <v>3858</v>
      </c>
      <c r="C1475" t="s">
        <v>9450</v>
      </c>
    </row>
    <row r="1476" spans="1:3" ht="15.6" x14ac:dyDescent="0.3">
      <c r="A1476" s="1" t="s">
        <v>896</v>
      </c>
      <c r="B1476" s="1" t="s">
        <v>3859</v>
      </c>
      <c r="C1476" t="s">
        <v>9451</v>
      </c>
    </row>
    <row r="1477" spans="1:3" ht="15.6" x14ac:dyDescent="0.3">
      <c r="A1477" s="1" t="s">
        <v>895</v>
      </c>
      <c r="B1477" s="1" t="s">
        <v>3860</v>
      </c>
      <c r="C1477" t="s">
        <v>9452</v>
      </c>
    </row>
    <row r="1478" spans="1:3" ht="15.6" x14ac:dyDescent="0.3">
      <c r="A1478" s="1" t="s">
        <v>894</v>
      </c>
      <c r="B1478" s="1" t="s">
        <v>3861</v>
      </c>
      <c r="C1478" t="s">
        <v>9331</v>
      </c>
    </row>
    <row r="1479" spans="1:3" ht="15.6" x14ac:dyDescent="0.3">
      <c r="A1479" s="1" t="s">
        <v>893</v>
      </c>
      <c r="B1479" s="1" t="s">
        <v>3862</v>
      </c>
      <c r="C1479" t="s">
        <v>9453</v>
      </c>
    </row>
    <row r="1480" spans="1:3" ht="15.6" x14ac:dyDescent="0.3">
      <c r="A1480" s="1" t="s">
        <v>892</v>
      </c>
      <c r="B1480" s="1" t="s">
        <v>3863</v>
      </c>
      <c r="C1480" t="s">
        <v>9454</v>
      </c>
    </row>
    <row r="1481" spans="1:3" ht="15.6" x14ac:dyDescent="0.3">
      <c r="A1481" s="1" t="s">
        <v>891</v>
      </c>
      <c r="B1481" s="1" t="s">
        <v>3864</v>
      </c>
      <c r="C1481" t="s">
        <v>9455</v>
      </c>
    </row>
    <row r="1482" spans="1:3" ht="15.6" x14ac:dyDescent="0.3">
      <c r="A1482" s="1" t="s">
        <v>890</v>
      </c>
      <c r="B1482" s="1" t="s">
        <v>3865</v>
      </c>
      <c r="C1482" t="s">
        <v>8596</v>
      </c>
    </row>
    <row r="1483" spans="1:3" ht="15.6" x14ac:dyDescent="0.3">
      <c r="A1483" s="1" t="s">
        <v>889</v>
      </c>
      <c r="B1483" s="1" t="s">
        <v>3866</v>
      </c>
      <c r="C1483" t="s">
        <v>9456</v>
      </c>
    </row>
    <row r="1484" spans="1:3" ht="15.6" x14ac:dyDescent="0.3">
      <c r="A1484" s="1" t="s">
        <v>888</v>
      </c>
      <c r="B1484" s="1" t="s">
        <v>3867</v>
      </c>
      <c r="C1484" t="s">
        <v>9457</v>
      </c>
    </row>
    <row r="1485" spans="1:3" ht="15.6" x14ac:dyDescent="0.3">
      <c r="A1485" s="1" t="s">
        <v>887</v>
      </c>
      <c r="B1485" s="1" t="s">
        <v>3868</v>
      </c>
      <c r="C1485" t="s">
        <v>7222</v>
      </c>
    </row>
    <row r="1486" spans="1:3" ht="15.6" x14ac:dyDescent="0.3">
      <c r="A1486" s="1" t="s">
        <v>886</v>
      </c>
      <c r="B1486" s="1" t="s">
        <v>3869</v>
      </c>
      <c r="C1486" t="s">
        <v>9037</v>
      </c>
    </row>
    <row r="1487" spans="1:3" ht="15.6" x14ac:dyDescent="0.3">
      <c r="A1487" s="1" t="s">
        <v>885</v>
      </c>
      <c r="B1487" s="1" t="s">
        <v>3870</v>
      </c>
      <c r="C1487" t="s">
        <v>9458</v>
      </c>
    </row>
    <row r="1488" spans="1:3" ht="15.6" x14ac:dyDescent="0.3">
      <c r="A1488" s="1" t="s">
        <v>884</v>
      </c>
      <c r="B1488" s="1" t="s">
        <v>3871</v>
      </c>
      <c r="C1488" t="s">
        <v>9459</v>
      </c>
    </row>
    <row r="1489" spans="1:3" ht="15.6" x14ac:dyDescent="0.3">
      <c r="A1489" s="1" t="s">
        <v>883</v>
      </c>
      <c r="B1489" s="1" t="s">
        <v>3872</v>
      </c>
      <c r="C1489" t="s">
        <v>9460</v>
      </c>
    </row>
    <row r="1490" spans="1:3" ht="15.6" x14ac:dyDescent="0.3">
      <c r="A1490" s="1" t="s">
        <v>882</v>
      </c>
      <c r="B1490" s="1" t="s">
        <v>3873</v>
      </c>
      <c r="C1490" t="s">
        <v>9461</v>
      </c>
    </row>
    <row r="1491" spans="1:3" ht="15.6" x14ac:dyDescent="0.3">
      <c r="A1491" s="1" t="s">
        <v>881</v>
      </c>
      <c r="B1491" s="1" t="s">
        <v>3874</v>
      </c>
      <c r="C1491" t="s">
        <v>9462</v>
      </c>
    </row>
    <row r="1492" spans="1:3" ht="15.6" x14ac:dyDescent="0.3">
      <c r="A1492" s="1" t="s">
        <v>880</v>
      </c>
      <c r="B1492" s="1" t="s">
        <v>3875</v>
      </c>
      <c r="C1492" t="s">
        <v>9463</v>
      </c>
    </row>
    <row r="1493" spans="1:3" ht="15.6" x14ac:dyDescent="0.3">
      <c r="A1493" s="1" t="s">
        <v>879</v>
      </c>
      <c r="B1493" s="1" t="s">
        <v>3876</v>
      </c>
      <c r="C1493" t="s">
        <v>9464</v>
      </c>
    </row>
    <row r="1494" spans="1:3" ht="15.6" x14ac:dyDescent="0.3">
      <c r="A1494" s="1" t="s">
        <v>878</v>
      </c>
      <c r="B1494" s="1" t="s">
        <v>3877</v>
      </c>
      <c r="C1494" t="s">
        <v>9465</v>
      </c>
    </row>
    <row r="1495" spans="1:3" ht="15.6" x14ac:dyDescent="0.3">
      <c r="A1495" s="1" t="s">
        <v>877</v>
      </c>
      <c r="B1495" s="1" t="s">
        <v>3878</v>
      </c>
      <c r="C1495" t="s">
        <v>9354</v>
      </c>
    </row>
    <row r="1496" spans="1:3" ht="15.6" x14ac:dyDescent="0.3">
      <c r="A1496" s="1" t="s">
        <v>876</v>
      </c>
      <c r="B1496" s="1" t="s">
        <v>3879</v>
      </c>
      <c r="C1496" t="s">
        <v>9466</v>
      </c>
    </row>
    <row r="1497" spans="1:3" ht="15.6" x14ac:dyDescent="0.3">
      <c r="A1497" s="1" t="s">
        <v>875</v>
      </c>
      <c r="B1497" s="1" t="s">
        <v>3880</v>
      </c>
      <c r="C1497" t="s">
        <v>9467</v>
      </c>
    </row>
    <row r="1498" spans="1:3" ht="15.6" x14ac:dyDescent="0.3">
      <c r="A1498" s="1" t="s">
        <v>874</v>
      </c>
      <c r="B1498" s="1" t="s">
        <v>3881</v>
      </c>
      <c r="C1498" t="s">
        <v>9468</v>
      </c>
    </row>
    <row r="1499" spans="1:3" ht="15.6" x14ac:dyDescent="0.3">
      <c r="A1499" s="1" t="s">
        <v>873</v>
      </c>
      <c r="B1499" s="1" t="s">
        <v>3882</v>
      </c>
      <c r="C1499" t="s">
        <v>7526</v>
      </c>
    </row>
    <row r="1500" spans="1:3" ht="15.6" x14ac:dyDescent="0.3">
      <c r="A1500" s="1" t="s">
        <v>872</v>
      </c>
      <c r="B1500" s="1" t="s">
        <v>3883</v>
      </c>
      <c r="C1500" t="s">
        <v>9469</v>
      </c>
    </row>
    <row r="1501" spans="1:3" ht="15.6" x14ac:dyDescent="0.3">
      <c r="A1501" s="1" t="s">
        <v>871</v>
      </c>
      <c r="B1501" s="1" t="s">
        <v>3884</v>
      </c>
      <c r="C1501" t="s">
        <v>8892</v>
      </c>
    </row>
    <row r="1502" spans="1:3" ht="15.6" x14ac:dyDescent="0.3">
      <c r="A1502" s="1" t="s">
        <v>870</v>
      </c>
      <c r="B1502" s="1" t="s">
        <v>3885</v>
      </c>
      <c r="C1502" t="s">
        <v>9470</v>
      </c>
    </row>
    <row r="1503" spans="1:3" ht="15.6" x14ac:dyDescent="0.3">
      <c r="A1503" s="1" t="s">
        <v>869</v>
      </c>
      <c r="B1503" s="1" t="s">
        <v>3886</v>
      </c>
      <c r="C1503" t="s">
        <v>8880</v>
      </c>
    </row>
    <row r="1504" spans="1:3" ht="15.6" x14ac:dyDescent="0.3">
      <c r="A1504" s="1" t="s">
        <v>868</v>
      </c>
      <c r="B1504" s="1" t="s">
        <v>3887</v>
      </c>
      <c r="C1504" t="s">
        <v>9471</v>
      </c>
    </row>
    <row r="1505" spans="1:3" ht="15.6" x14ac:dyDescent="0.3">
      <c r="A1505" s="1" t="s">
        <v>867</v>
      </c>
      <c r="B1505" s="1" t="s">
        <v>3888</v>
      </c>
      <c r="C1505" t="s">
        <v>9472</v>
      </c>
    </row>
    <row r="1506" spans="1:3" ht="15.6" x14ac:dyDescent="0.3">
      <c r="A1506" s="1" t="s">
        <v>866</v>
      </c>
      <c r="B1506" s="1" t="s">
        <v>3889</v>
      </c>
      <c r="C1506" t="s">
        <v>9473</v>
      </c>
    </row>
    <row r="1507" spans="1:3" ht="15.6" x14ac:dyDescent="0.3">
      <c r="A1507" s="1" t="s">
        <v>865</v>
      </c>
      <c r="B1507" s="1" t="s">
        <v>3890</v>
      </c>
      <c r="C1507" t="s">
        <v>9474</v>
      </c>
    </row>
    <row r="1508" spans="1:3" ht="15.6" x14ac:dyDescent="0.3">
      <c r="A1508" s="1" t="s">
        <v>864</v>
      </c>
      <c r="B1508" s="1" t="s">
        <v>3891</v>
      </c>
      <c r="C1508" t="s">
        <v>9395</v>
      </c>
    </row>
    <row r="1509" spans="1:3" ht="15.6" x14ac:dyDescent="0.3">
      <c r="A1509" s="1" t="s">
        <v>863</v>
      </c>
      <c r="B1509" s="1" t="s">
        <v>3892</v>
      </c>
      <c r="C1509" t="s">
        <v>9475</v>
      </c>
    </row>
    <row r="1510" spans="1:3" ht="15.6" x14ac:dyDescent="0.3">
      <c r="A1510" s="1" t="s">
        <v>862</v>
      </c>
      <c r="B1510" s="1" t="s">
        <v>3893</v>
      </c>
      <c r="C1510" t="s">
        <v>8528</v>
      </c>
    </row>
    <row r="1511" spans="1:3" ht="15.6" x14ac:dyDescent="0.3">
      <c r="A1511" s="1" t="s">
        <v>861</v>
      </c>
      <c r="B1511" s="1" t="s">
        <v>3894</v>
      </c>
      <c r="C1511" t="s">
        <v>9476</v>
      </c>
    </row>
    <row r="1512" spans="1:3" ht="15.6" x14ac:dyDescent="0.3">
      <c r="A1512" s="1" t="s">
        <v>860</v>
      </c>
      <c r="B1512" s="1" t="s">
        <v>3895</v>
      </c>
      <c r="C1512" t="s">
        <v>8497</v>
      </c>
    </row>
    <row r="1513" spans="1:3" ht="15.6" x14ac:dyDescent="0.3">
      <c r="A1513" s="1" t="s">
        <v>859</v>
      </c>
      <c r="B1513" s="1" t="s">
        <v>3896</v>
      </c>
      <c r="C1513" t="s">
        <v>9477</v>
      </c>
    </row>
    <row r="1514" spans="1:3" ht="15.6" x14ac:dyDescent="0.3">
      <c r="A1514" s="1" t="s">
        <v>858</v>
      </c>
      <c r="B1514" s="1" t="s">
        <v>3897</v>
      </c>
      <c r="C1514" t="s">
        <v>9478</v>
      </c>
    </row>
    <row r="1515" spans="1:3" ht="15.6" x14ac:dyDescent="0.3">
      <c r="A1515" s="1" t="s">
        <v>857</v>
      </c>
      <c r="B1515" s="1" t="s">
        <v>3898</v>
      </c>
      <c r="C1515" t="s">
        <v>9479</v>
      </c>
    </row>
    <row r="1516" spans="1:3" ht="15.6" x14ac:dyDescent="0.3">
      <c r="A1516" s="1" t="s">
        <v>856</v>
      </c>
      <c r="B1516" s="1" t="s">
        <v>3899</v>
      </c>
      <c r="C1516" t="s">
        <v>8497</v>
      </c>
    </row>
    <row r="1517" spans="1:3" ht="15.6" x14ac:dyDescent="0.3">
      <c r="A1517" s="1" t="s">
        <v>855</v>
      </c>
      <c r="B1517" s="1" t="s">
        <v>3900</v>
      </c>
      <c r="C1517" t="s">
        <v>9480</v>
      </c>
    </row>
    <row r="1518" spans="1:3" ht="15.6" x14ac:dyDescent="0.3">
      <c r="A1518" s="1" t="s">
        <v>854</v>
      </c>
      <c r="B1518" s="1" t="s">
        <v>3901</v>
      </c>
      <c r="C1518" t="s">
        <v>9481</v>
      </c>
    </row>
    <row r="1519" spans="1:3" ht="15.6" x14ac:dyDescent="0.3">
      <c r="A1519" s="1" t="s">
        <v>853</v>
      </c>
      <c r="B1519" s="1" t="s">
        <v>3902</v>
      </c>
      <c r="C1519" t="s">
        <v>8731</v>
      </c>
    </row>
    <row r="1520" spans="1:3" ht="15.6" x14ac:dyDescent="0.3">
      <c r="A1520" s="1" t="s">
        <v>852</v>
      </c>
      <c r="B1520" s="1" t="s">
        <v>3903</v>
      </c>
      <c r="C1520" t="s">
        <v>9482</v>
      </c>
    </row>
    <row r="1521" spans="1:3" ht="15.6" x14ac:dyDescent="0.3">
      <c r="A1521" s="1" t="s">
        <v>851</v>
      </c>
      <c r="B1521" s="1" t="s">
        <v>3904</v>
      </c>
      <c r="C1521" t="s">
        <v>9483</v>
      </c>
    </row>
    <row r="1522" spans="1:3" ht="15.6" x14ac:dyDescent="0.3">
      <c r="A1522" s="1" t="s">
        <v>850</v>
      </c>
      <c r="B1522" s="1" t="s">
        <v>3905</v>
      </c>
      <c r="C1522" t="s">
        <v>9484</v>
      </c>
    </row>
    <row r="1523" spans="1:3" ht="15.6" x14ac:dyDescent="0.3">
      <c r="A1523" s="1" t="s">
        <v>849</v>
      </c>
      <c r="B1523" s="1" t="s">
        <v>3906</v>
      </c>
      <c r="C1523" t="s">
        <v>8873</v>
      </c>
    </row>
    <row r="1524" spans="1:3" ht="15.6" x14ac:dyDescent="0.3">
      <c r="A1524" s="1" t="s">
        <v>848</v>
      </c>
      <c r="B1524" s="1" t="s">
        <v>3907</v>
      </c>
      <c r="C1524" t="s">
        <v>9485</v>
      </c>
    </row>
    <row r="1525" spans="1:3" ht="15.6" x14ac:dyDescent="0.3">
      <c r="A1525" s="1" t="s">
        <v>847</v>
      </c>
      <c r="B1525" s="1" t="s">
        <v>3908</v>
      </c>
      <c r="C1525" t="s">
        <v>7478</v>
      </c>
    </row>
    <row r="1526" spans="1:3" ht="15.6" x14ac:dyDescent="0.3">
      <c r="A1526" s="1" t="s">
        <v>846</v>
      </c>
      <c r="B1526" s="1" t="s">
        <v>3909</v>
      </c>
      <c r="C1526" t="s">
        <v>9486</v>
      </c>
    </row>
    <row r="1527" spans="1:3" ht="15.6" x14ac:dyDescent="0.3">
      <c r="A1527" s="1" t="s">
        <v>845</v>
      </c>
      <c r="B1527" s="1" t="s">
        <v>3910</v>
      </c>
      <c r="C1527" t="s">
        <v>9487</v>
      </c>
    </row>
    <row r="1528" spans="1:3" ht="15.6" x14ac:dyDescent="0.3">
      <c r="A1528" s="1" t="s">
        <v>844</v>
      </c>
      <c r="B1528" s="1" t="s">
        <v>3911</v>
      </c>
      <c r="C1528" t="s">
        <v>9488</v>
      </c>
    </row>
    <row r="1529" spans="1:3" ht="15.6" x14ac:dyDescent="0.3">
      <c r="A1529" s="1" t="s">
        <v>843</v>
      </c>
      <c r="B1529" s="1" t="s">
        <v>3912</v>
      </c>
      <c r="C1529" t="s">
        <v>9489</v>
      </c>
    </row>
    <row r="1530" spans="1:3" ht="15.6" x14ac:dyDescent="0.3">
      <c r="A1530" s="1" t="s">
        <v>842</v>
      </c>
      <c r="B1530" s="1" t="s">
        <v>3913</v>
      </c>
      <c r="C1530" t="s">
        <v>9490</v>
      </c>
    </row>
    <row r="1531" spans="1:3" ht="15.6" x14ac:dyDescent="0.3">
      <c r="A1531" s="1" t="s">
        <v>841</v>
      </c>
      <c r="B1531" s="1" t="s">
        <v>3914</v>
      </c>
      <c r="C1531" t="s">
        <v>8435</v>
      </c>
    </row>
    <row r="1532" spans="1:3" ht="15.6" x14ac:dyDescent="0.3">
      <c r="A1532" s="1" t="s">
        <v>840</v>
      </c>
      <c r="B1532" s="1" t="s">
        <v>3915</v>
      </c>
      <c r="C1532" t="s">
        <v>9491</v>
      </c>
    </row>
    <row r="1533" spans="1:3" ht="15.6" x14ac:dyDescent="0.3">
      <c r="A1533" s="1" t="s">
        <v>839</v>
      </c>
      <c r="B1533" s="1" t="s">
        <v>3916</v>
      </c>
      <c r="C1533" t="s">
        <v>9492</v>
      </c>
    </row>
    <row r="1534" spans="1:3" ht="15.6" x14ac:dyDescent="0.3">
      <c r="A1534" s="1" t="s">
        <v>838</v>
      </c>
      <c r="B1534" s="1" t="s">
        <v>3917</v>
      </c>
      <c r="C1534" t="s">
        <v>8691</v>
      </c>
    </row>
    <row r="1535" spans="1:3" ht="15.6" x14ac:dyDescent="0.3">
      <c r="A1535" s="1" t="s">
        <v>837</v>
      </c>
      <c r="B1535" s="1" t="s">
        <v>3918</v>
      </c>
      <c r="C1535" t="s">
        <v>8440</v>
      </c>
    </row>
    <row r="1536" spans="1:3" ht="15.6" x14ac:dyDescent="0.3">
      <c r="A1536" s="1" t="s">
        <v>836</v>
      </c>
      <c r="B1536" s="1" t="s">
        <v>3919</v>
      </c>
      <c r="C1536" t="s">
        <v>8376</v>
      </c>
    </row>
    <row r="1537" spans="1:3" ht="15.6" x14ac:dyDescent="0.3">
      <c r="A1537" s="1" t="s">
        <v>835</v>
      </c>
      <c r="B1537" s="1" t="s">
        <v>3920</v>
      </c>
      <c r="C1537" t="s">
        <v>5604</v>
      </c>
    </row>
    <row r="1538" spans="1:3" ht="15.6" x14ac:dyDescent="0.3">
      <c r="A1538" s="1" t="s">
        <v>834</v>
      </c>
      <c r="B1538" s="1" t="s">
        <v>3921</v>
      </c>
      <c r="C1538" t="s">
        <v>9493</v>
      </c>
    </row>
    <row r="1539" spans="1:3" ht="15.6" x14ac:dyDescent="0.3">
      <c r="A1539" s="1" t="s">
        <v>833</v>
      </c>
      <c r="B1539" s="1" t="s">
        <v>3922</v>
      </c>
      <c r="C1539" t="s">
        <v>8555</v>
      </c>
    </row>
    <row r="1540" spans="1:3" ht="15.6" x14ac:dyDescent="0.3">
      <c r="A1540" s="1" t="s">
        <v>832</v>
      </c>
      <c r="B1540" s="1" t="s">
        <v>3923</v>
      </c>
      <c r="C1540" t="s">
        <v>9494</v>
      </c>
    </row>
    <row r="1541" spans="1:3" ht="15.6" x14ac:dyDescent="0.3">
      <c r="A1541" s="1" t="s">
        <v>831</v>
      </c>
      <c r="B1541" s="1" t="s">
        <v>3924</v>
      </c>
      <c r="C1541" t="s">
        <v>9495</v>
      </c>
    </row>
    <row r="1542" spans="1:3" ht="15.6" x14ac:dyDescent="0.3">
      <c r="A1542" s="1" t="s">
        <v>830</v>
      </c>
      <c r="B1542" s="1" t="s">
        <v>3925</v>
      </c>
      <c r="C1542" t="s">
        <v>9496</v>
      </c>
    </row>
    <row r="1543" spans="1:3" ht="15.6" x14ac:dyDescent="0.3">
      <c r="A1543" s="1" t="s">
        <v>829</v>
      </c>
      <c r="B1543" s="1" t="s">
        <v>3926</v>
      </c>
      <c r="C1543" t="s">
        <v>9497</v>
      </c>
    </row>
    <row r="1544" spans="1:3" ht="15.6" x14ac:dyDescent="0.3">
      <c r="A1544" s="1" t="s">
        <v>828</v>
      </c>
      <c r="B1544" s="1" t="s">
        <v>3927</v>
      </c>
      <c r="C1544" t="s">
        <v>5604</v>
      </c>
    </row>
    <row r="1545" spans="1:3" ht="15.6" x14ac:dyDescent="0.3">
      <c r="A1545" s="1" t="s">
        <v>827</v>
      </c>
      <c r="B1545" s="1" t="s">
        <v>3928</v>
      </c>
      <c r="C1545" t="s">
        <v>9498</v>
      </c>
    </row>
    <row r="1546" spans="1:3" ht="15.6" x14ac:dyDescent="0.3">
      <c r="A1546" s="1" t="s">
        <v>826</v>
      </c>
      <c r="B1546" s="1" t="s">
        <v>3929</v>
      </c>
      <c r="C1546" t="s">
        <v>9499</v>
      </c>
    </row>
    <row r="1547" spans="1:3" ht="15.6" x14ac:dyDescent="0.3">
      <c r="A1547" s="1" t="s">
        <v>825</v>
      </c>
      <c r="B1547" s="1" t="s">
        <v>3930</v>
      </c>
      <c r="C1547" t="s">
        <v>8984</v>
      </c>
    </row>
    <row r="1548" spans="1:3" ht="15.6" x14ac:dyDescent="0.3">
      <c r="A1548" s="1" t="s">
        <v>824</v>
      </c>
      <c r="B1548" s="1" t="s">
        <v>3931</v>
      </c>
      <c r="C1548" t="s">
        <v>9500</v>
      </c>
    </row>
    <row r="1549" spans="1:3" ht="15.6" x14ac:dyDescent="0.3">
      <c r="A1549" s="1" t="s">
        <v>823</v>
      </c>
      <c r="B1549" s="1" t="s">
        <v>3932</v>
      </c>
      <c r="C1549" t="s">
        <v>9501</v>
      </c>
    </row>
    <row r="1550" spans="1:3" ht="15.6" x14ac:dyDescent="0.3">
      <c r="A1550" s="1" t="s">
        <v>822</v>
      </c>
      <c r="B1550" s="1" t="s">
        <v>3933</v>
      </c>
      <c r="C1550" t="s">
        <v>9502</v>
      </c>
    </row>
    <row r="1551" spans="1:3" ht="15.6" x14ac:dyDescent="0.3">
      <c r="A1551" s="1" t="s">
        <v>821</v>
      </c>
      <c r="B1551" s="1" t="s">
        <v>3934</v>
      </c>
      <c r="C1551" t="s">
        <v>8391</v>
      </c>
    </row>
    <row r="1552" spans="1:3" ht="15.6" x14ac:dyDescent="0.3">
      <c r="A1552" s="1" t="s">
        <v>820</v>
      </c>
      <c r="B1552" s="1" t="s">
        <v>3935</v>
      </c>
      <c r="C1552" t="s">
        <v>9503</v>
      </c>
    </row>
    <row r="1553" spans="1:3" ht="15.6" x14ac:dyDescent="0.3">
      <c r="A1553" s="1" t="s">
        <v>819</v>
      </c>
      <c r="B1553" s="1" t="s">
        <v>3936</v>
      </c>
      <c r="C1553" t="s">
        <v>8741</v>
      </c>
    </row>
    <row r="1554" spans="1:3" ht="15.6" x14ac:dyDescent="0.3">
      <c r="A1554" s="1" t="s">
        <v>818</v>
      </c>
      <c r="B1554" s="1" t="s">
        <v>3937</v>
      </c>
      <c r="C1554" t="s">
        <v>9504</v>
      </c>
    </row>
    <row r="1555" spans="1:3" ht="15.6" x14ac:dyDescent="0.3">
      <c r="A1555" s="1" t="s">
        <v>817</v>
      </c>
      <c r="B1555" s="1" t="s">
        <v>3938</v>
      </c>
      <c r="C1555" t="s">
        <v>9505</v>
      </c>
    </row>
    <row r="1556" spans="1:3" ht="15.6" x14ac:dyDescent="0.3">
      <c r="A1556" s="1" t="s">
        <v>816</v>
      </c>
      <c r="B1556" s="1" t="s">
        <v>3939</v>
      </c>
      <c r="C1556" t="s">
        <v>9506</v>
      </c>
    </row>
    <row r="1557" spans="1:3" ht="15.6" x14ac:dyDescent="0.3">
      <c r="A1557" s="1" t="s">
        <v>815</v>
      </c>
      <c r="B1557" s="1" t="s">
        <v>3940</v>
      </c>
      <c r="C1557" t="s">
        <v>9507</v>
      </c>
    </row>
    <row r="1558" spans="1:3" ht="15.6" x14ac:dyDescent="0.3">
      <c r="A1558" s="1" t="s">
        <v>814</v>
      </c>
      <c r="B1558" s="1" t="s">
        <v>3941</v>
      </c>
      <c r="C1558" t="s">
        <v>9508</v>
      </c>
    </row>
    <row r="1559" spans="1:3" ht="15.6" x14ac:dyDescent="0.3">
      <c r="A1559" s="1" t="s">
        <v>813</v>
      </c>
      <c r="B1559" s="1" t="s">
        <v>3942</v>
      </c>
      <c r="C1559" t="s">
        <v>9404</v>
      </c>
    </row>
    <row r="1560" spans="1:3" ht="15.6" x14ac:dyDescent="0.3">
      <c r="A1560" s="1" t="s">
        <v>812</v>
      </c>
      <c r="B1560" s="1" t="s">
        <v>3943</v>
      </c>
      <c r="C1560" t="s">
        <v>9509</v>
      </c>
    </row>
    <row r="1561" spans="1:3" ht="15.6" x14ac:dyDescent="0.3">
      <c r="A1561" s="1" t="s">
        <v>811</v>
      </c>
      <c r="B1561" s="1" t="s">
        <v>3944</v>
      </c>
      <c r="C1561" t="s">
        <v>9510</v>
      </c>
    </row>
    <row r="1562" spans="1:3" ht="15.6" x14ac:dyDescent="0.3">
      <c r="A1562" s="1" t="s">
        <v>810</v>
      </c>
      <c r="B1562" s="1" t="s">
        <v>3945</v>
      </c>
      <c r="C1562" t="s">
        <v>9511</v>
      </c>
    </row>
    <row r="1563" spans="1:3" ht="15.6" x14ac:dyDescent="0.3">
      <c r="A1563" s="1" t="s">
        <v>809</v>
      </c>
      <c r="B1563" s="1" t="s">
        <v>3946</v>
      </c>
      <c r="C1563" t="s">
        <v>9512</v>
      </c>
    </row>
    <row r="1564" spans="1:3" ht="15.6" x14ac:dyDescent="0.3">
      <c r="A1564" s="1" t="s">
        <v>808</v>
      </c>
      <c r="B1564" s="1" t="s">
        <v>3947</v>
      </c>
      <c r="C1564" t="s">
        <v>9513</v>
      </c>
    </row>
    <row r="1565" spans="1:3" ht="15.6" x14ac:dyDescent="0.3">
      <c r="A1565" s="1" t="s">
        <v>807</v>
      </c>
      <c r="B1565" s="1" t="s">
        <v>3948</v>
      </c>
      <c r="C1565" t="s">
        <v>6581</v>
      </c>
    </row>
    <row r="1566" spans="1:3" ht="15.6" x14ac:dyDescent="0.3">
      <c r="A1566" s="1" t="s">
        <v>806</v>
      </c>
      <c r="B1566" s="1" t="s">
        <v>3949</v>
      </c>
      <c r="C1566" t="s">
        <v>9514</v>
      </c>
    </row>
    <row r="1567" spans="1:3" ht="15.6" x14ac:dyDescent="0.3">
      <c r="A1567" s="1" t="s">
        <v>805</v>
      </c>
      <c r="B1567" s="1" t="s">
        <v>3950</v>
      </c>
      <c r="C1567" t="s">
        <v>9515</v>
      </c>
    </row>
    <row r="1568" spans="1:3" ht="15.6" x14ac:dyDescent="0.3">
      <c r="A1568" s="1" t="s">
        <v>804</v>
      </c>
      <c r="B1568" s="1" t="s">
        <v>3951</v>
      </c>
      <c r="C1568" t="s">
        <v>8664</v>
      </c>
    </row>
    <row r="1569" spans="1:3" ht="15.6" x14ac:dyDescent="0.3">
      <c r="A1569" s="1" t="s">
        <v>803</v>
      </c>
      <c r="B1569" s="1" t="s">
        <v>3952</v>
      </c>
      <c r="C1569" t="s">
        <v>9516</v>
      </c>
    </row>
    <row r="1570" spans="1:3" ht="15.6" x14ac:dyDescent="0.3">
      <c r="A1570" s="1" t="s">
        <v>802</v>
      </c>
      <c r="B1570" s="1" t="s">
        <v>3953</v>
      </c>
      <c r="C1570" t="s">
        <v>9517</v>
      </c>
    </row>
    <row r="1571" spans="1:3" ht="15.6" x14ac:dyDescent="0.3">
      <c r="A1571" s="1" t="s">
        <v>801</v>
      </c>
      <c r="B1571" s="1" t="s">
        <v>3954</v>
      </c>
      <c r="C1571" t="s">
        <v>9154</v>
      </c>
    </row>
    <row r="1572" spans="1:3" ht="15.6" x14ac:dyDescent="0.3">
      <c r="A1572" s="1" t="s">
        <v>800</v>
      </c>
      <c r="B1572" s="1" t="s">
        <v>3955</v>
      </c>
      <c r="C1572" t="s">
        <v>9157</v>
      </c>
    </row>
    <row r="1573" spans="1:3" ht="15.6" x14ac:dyDescent="0.3">
      <c r="A1573" s="1" t="s">
        <v>799</v>
      </c>
      <c r="B1573" s="1" t="s">
        <v>3956</v>
      </c>
      <c r="C1573" t="s">
        <v>9518</v>
      </c>
    </row>
    <row r="1574" spans="1:3" ht="15.6" x14ac:dyDescent="0.3">
      <c r="A1574" s="1" t="s">
        <v>798</v>
      </c>
      <c r="B1574" s="1" t="s">
        <v>3957</v>
      </c>
      <c r="C1574" t="s">
        <v>9519</v>
      </c>
    </row>
    <row r="1575" spans="1:3" ht="15.6" x14ac:dyDescent="0.3">
      <c r="A1575" s="1" t="s">
        <v>797</v>
      </c>
      <c r="B1575" s="1" t="s">
        <v>3958</v>
      </c>
      <c r="C1575" t="s">
        <v>9520</v>
      </c>
    </row>
    <row r="1576" spans="1:3" ht="15.6" x14ac:dyDescent="0.3">
      <c r="A1576" s="1" t="s">
        <v>796</v>
      </c>
      <c r="B1576" s="1" t="s">
        <v>3959</v>
      </c>
      <c r="C1576" t="s">
        <v>8388</v>
      </c>
    </row>
    <row r="1577" spans="1:3" ht="15.6" x14ac:dyDescent="0.3">
      <c r="A1577" s="1" t="s">
        <v>795</v>
      </c>
      <c r="B1577" s="1" t="s">
        <v>3960</v>
      </c>
      <c r="C1577" t="s">
        <v>9521</v>
      </c>
    </row>
    <row r="1578" spans="1:3" ht="15.6" x14ac:dyDescent="0.3">
      <c r="A1578" s="1" t="s">
        <v>794</v>
      </c>
      <c r="B1578" s="1" t="s">
        <v>3961</v>
      </c>
      <c r="C1578" t="s">
        <v>9522</v>
      </c>
    </row>
    <row r="1579" spans="1:3" ht="15.6" x14ac:dyDescent="0.3">
      <c r="A1579" s="1" t="s">
        <v>793</v>
      </c>
      <c r="B1579" s="1" t="s">
        <v>3962</v>
      </c>
      <c r="C1579" t="s">
        <v>9523</v>
      </c>
    </row>
    <row r="1580" spans="1:3" ht="15.6" x14ac:dyDescent="0.3">
      <c r="A1580" s="1" t="s">
        <v>792</v>
      </c>
      <c r="B1580" s="1" t="s">
        <v>3963</v>
      </c>
      <c r="C1580" t="s">
        <v>9524</v>
      </c>
    </row>
    <row r="1581" spans="1:3" ht="15.6" x14ac:dyDescent="0.3">
      <c r="A1581" s="1" t="s">
        <v>791</v>
      </c>
      <c r="B1581" s="1" t="s">
        <v>3964</v>
      </c>
      <c r="C1581" t="s">
        <v>8495</v>
      </c>
    </row>
    <row r="1582" spans="1:3" ht="15.6" x14ac:dyDescent="0.3">
      <c r="A1582" s="1" t="s">
        <v>790</v>
      </c>
      <c r="B1582" s="1" t="s">
        <v>3965</v>
      </c>
      <c r="C1582" t="s">
        <v>9525</v>
      </c>
    </row>
    <row r="1583" spans="1:3" ht="15.6" x14ac:dyDescent="0.3">
      <c r="A1583" s="1" t="s">
        <v>789</v>
      </c>
      <c r="B1583" s="1" t="s">
        <v>3966</v>
      </c>
      <c r="C1583" t="s">
        <v>9526</v>
      </c>
    </row>
    <row r="1584" spans="1:3" ht="15.6" x14ac:dyDescent="0.3">
      <c r="A1584" s="1" t="s">
        <v>788</v>
      </c>
      <c r="B1584" s="1" t="s">
        <v>3967</v>
      </c>
      <c r="C1584" t="s">
        <v>9527</v>
      </c>
    </row>
    <row r="1585" spans="1:3" ht="15.6" x14ac:dyDescent="0.3">
      <c r="A1585" s="1" t="s">
        <v>787</v>
      </c>
      <c r="B1585" s="1" t="s">
        <v>3968</v>
      </c>
      <c r="C1585" t="s">
        <v>9528</v>
      </c>
    </row>
    <row r="1586" spans="1:3" ht="15.6" x14ac:dyDescent="0.3">
      <c r="A1586" s="1" t="s">
        <v>786</v>
      </c>
      <c r="B1586" s="1" t="s">
        <v>3969</v>
      </c>
      <c r="C1586" t="s">
        <v>9529</v>
      </c>
    </row>
    <row r="1587" spans="1:3" ht="15.6" x14ac:dyDescent="0.3">
      <c r="A1587" s="1" t="s">
        <v>785</v>
      </c>
      <c r="B1587" s="1" t="s">
        <v>3970</v>
      </c>
      <c r="C1587" t="s">
        <v>9530</v>
      </c>
    </row>
    <row r="1588" spans="1:3" ht="15.6" x14ac:dyDescent="0.3">
      <c r="A1588" s="1" t="s">
        <v>784</v>
      </c>
      <c r="B1588" s="1" t="s">
        <v>3971</v>
      </c>
      <c r="C1588" t="s">
        <v>9531</v>
      </c>
    </row>
    <row r="1589" spans="1:3" ht="15.6" x14ac:dyDescent="0.3">
      <c r="A1589" s="1" t="s">
        <v>783</v>
      </c>
      <c r="B1589" s="1" t="s">
        <v>3972</v>
      </c>
      <c r="C1589" t="s">
        <v>9532</v>
      </c>
    </row>
    <row r="1590" spans="1:3" ht="15.6" x14ac:dyDescent="0.3">
      <c r="A1590" s="1" t="s">
        <v>782</v>
      </c>
      <c r="B1590" s="1" t="s">
        <v>3973</v>
      </c>
      <c r="C1590" t="s">
        <v>9533</v>
      </c>
    </row>
    <row r="1591" spans="1:3" ht="15.6" x14ac:dyDescent="0.3">
      <c r="A1591" s="1" t="s">
        <v>781</v>
      </c>
      <c r="B1591" s="1" t="s">
        <v>3974</v>
      </c>
      <c r="C1591" t="s">
        <v>8702</v>
      </c>
    </row>
    <row r="1592" spans="1:3" ht="15.6" x14ac:dyDescent="0.3">
      <c r="A1592" s="1" t="s">
        <v>780</v>
      </c>
      <c r="B1592" s="1" t="s">
        <v>3975</v>
      </c>
      <c r="C1592" t="s">
        <v>8778</v>
      </c>
    </row>
    <row r="1593" spans="1:3" ht="15.6" x14ac:dyDescent="0.3">
      <c r="A1593" s="1" t="s">
        <v>779</v>
      </c>
      <c r="B1593" s="1" t="s">
        <v>3976</v>
      </c>
      <c r="C1593" t="s">
        <v>8548</v>
      </c>
    </row>
    <row r="1594" spans="1:3" ht="15.6" x14ac:dyDescent="0.3">
      <c r="A1594" s="1" t="s">
        <v>778</v>
      </c>
      <c r="B1594" s="1" t="s">
        <v>3977</v>
      </c>
      <c r="C1594" t="s">
        <v>8784</v>
      </c>
    </row>
    <row r="1595" spans="1:3" ht="15.6" x14ac:dyDescent="0.3">
      <c r="A1595" s="1" t="s">
        <v>777</v>
      </c>
      <c r="B1595" s="1" t="s">
        <v>3978</v>
      </c>
      <c r="C1595" t="s">
        <v>9534</v>
      </c>
    </row>
    <row r="1596" spans="1:3" ht="15.6" x14ac:dyDescent="0.3">
      <c r="A1596" s="1" t="s">
        <v>776</v>
      </c>
      <c r="B1596" s="1" t="s">
        <v>3979</v>
      </c>
      <c r="C1596" t="s">
        <v>8526</v>
      </c>
    </row>
    <row r="1597" spans="1:3" ht="15.6" x14ac:dyDescent="0.3">
      <c r="A1597" s="1" t="s">
        <v>775</v>
      </c>
      <c r="B1597" s="1" t="s">
        <v>3980</v>
      </c>
      <c r="C1597" t="s">
        <v>9535</v>
      </c>
    </row>
    <row r="1598" spans="1:3" ht="15.6" x14ac:dyDescent="0.3">
      <c r="A1598" s="1" t="s">
        <v>774</v>
      </c>
      <c r="B1598" s="1" t="s">
        <v>3981</v>
      </c>
      <c r="C1598" t="s">
        <v>9536</v>
      </c>
    </row>
    <row r="1599" spans="1:3" ht="15.6" x14ac:dyDescent="0.3">
      <c r="A1599" s="1" t="s">
        <v>773</v>
      </c>
      <c r="B1599" s="1" t="s">
        <v>3982</v>
      </c>
      <c r="C1599" t="s">
        <v>9537</v>
      </c>
    </row>
    <row r="1600" spans="1:3" ht="15.6" x14ac:dyDescent="0.3">
      <c r="A1600" s="1" t="s">
        <v>772</v>
      </c>
      <c r="B1600" s="1" t="s">
        <v>3983</v>
      </c>
      <c r="C1600" t="s">
        <v>9538</v>
      </c>
    </row>
    <row r="1601" spans="1:3" ht="15.6" x14ac:dyDescent="0.3">
      <c r="A1601" s="1" t="s">
        <v>771</v>
      </c>
      <c r="B1601" s="1" t="s">
        <v>3984</v>
      </c>
      <c r="C1601" t="s">
        <v>8685</v>
      </c>
    </row>
    <row r="1602" spans="1:3" ht="15.6" x14ac:dyDescent="0.3">
      <c r="A1602" s="1" t="s">
        <v>770</v>
      </c>
      <c r="B1602" s="1" t="s">
        <v>3985</v>
      </c>
      <c r="C1602" t="s">
        <v>9539</v>
      </c>
    </row>
    <row r="1603" spans="1:3" ht="15.6" x14ac:dyDescent="0.3">
      <c r="A1603" s="1" t="s">
        <v>769</v>
      </c>
      <c r="B1603" s="1" t="s">
        <v>3986</v>
      </c>
      <c r="C1603" t="s">
        <v>9036</v>
      </c>
    </row>
    <row r="1604" spans="1:3" ht="15.6" x14ac:dyDescent="0.3">
      <c r="A1604" s="1" t="s">
        <v>768</v>
      </c>
      <c r="B1604" s="1" t="s">
        <v>3987</v>
      </c>
      <c r="C1604" t="s">
        <v>8476</v>
      </c>
    </row>
    <row r="1605" spans="1:3" ht="15.6" x14ac:dyDescent="0.3">
      <c r="A1605" s="1" t="s">
        <v>767</v>
      </c>
      <c r="B1605" s="1" t="s">
        <v>3988</v>
      </c>
      <c r="C1605" t="s">
        <v>9540</v>
      </c>
    </row>
    <row r="1606" spans="1:3" ht="15.6" x14ac:dyDescent="0.3">
      <c r="A1606" s="1" t="s">
        <v>766</v>
      </c>
      <c r="B1606" s="1" t="s">
        <v>3989</v>
      </c>
      <c r="C1606" t="s">
        <v>9291</v>
      </c>
    </row>
    <row r="1607" spans="1:3" ht="15.6" x14ac:dyDescent="0.3">
      <c r="A1607" s="1" t="s">
        <v>765</v>
      </c>
      <c r="B1607" s="1" t="s">
        <v>3990</v>
      </c>
      <c r="C1607" t="s">
        <v>8444</v>
      </c>
    </row>
    <row r="1608" spans="1:3" ht="15.6" x14ac:dyDescent="0.3">
      <c r="A1608" s="1" t="s">
        <v>764</v>
      </c>
      <c r="B1608" s="1" t="s">
        <v>3991</v>
      </c>
      <c r="C1608" t="s">
        <v>9541</v>
      </c>
    </row>
    <row r="1609" spans="1:3" ht="15.6" x14ac:dyDescent="0.3">
      <c r="A1609" s="1" t="s">
        <v>763</v>
      </c>
      <c r="B1609" s="1" t="s">
        <v>3992</v>
      </c>
      <c r="C1609" t="s">
        <v>9542</v>
      </c>
    </row>
    <row r="1610" spans="1:3" ht="15.6" x14ac:dyDescent="0.3">
      <c r="A1610" s="1" t="s">
        <v>762</v>
      </c>
      <c r="B1610" s="1" t="s">
        <v>3993</v>
      </c>
      <c r="C1610" t="s">
        <v>8784</v>
      </c>
    </row>
    <row r="1611" spans="1:3" ht="15.6" x14ac:dyDescent="0.3">
      <c r="A1611" s="1" t="s">
        <v>761</v>
      </c>
      <c r="B1611" s="1" t="s">
        <v>3994</v>
      </c>
      <c r="C1611" t="s">
        <v>9543</v>
      </c>
    </row>
    <row r="1612" spans="1:3" ht="15.6" x14ac:dyDescent="0.3">
      <c r="A1612" s="1" t="s">
        <v>760</v>
      </c>
      <c r="B1612" s="1" t="s">
        <v>3995</v>
      </c>
      <c r="C1612" t="s">
        <v>9544</v>
      </c>
    </row>
    <row r="1613" spans="1:3" ht="15.6" x14ac:dyDescent="0.3">
      <c r="A1613" s="1" t="s">
        <v>759</v>
      </c>
      <c r="B1613" s="1" t="s">
        <v>3996</v>
      </c>
      <c r="C1613" t="s">
        <v>8690</v>
      </c>
    </row>
    <row r="1614" spans="1:3" ht="15.6" x14ac:dyDescent="0.3">
      <c r="A1614" s="1" t="s">
        <v>758</v>
      </c>
      <c r="B1614" s="1" t="s">
        <v>3997</v>
      </c>
      <c r="C1614" t="s">
        <v>9545</v>
      </c>
    </row>
    <row r="1615" spans="1:3" ht="15.6" x14ac:dyDescent="0.3">
      <c r="A1615" s="1" t="s">
        <v>757</v>
      </c>
      <c r="B1615" s="1" t="s">
        <v>3998</v>
      </c>
      <c r="C1615" t="s">
        <v>9546</v>
      </c>
    </row>
    <row r="1616" spans="1:3" ht="15.6" x14ac:dyDescent="0.3">
      <c r="A1616" s="1" t="s">
        <v>756</v>
      </c>
      <c r="B1616" s="1" t="s">
        <v>3999</v>
      </c>
      <c r="C1616" t="s">
        <v>8555</v>
      </c>
    </row>
    <row r="1617" spans="1:3" ht="15.6" x14ac:dyDescent="0.3">
      <c r="A1617" s="1" t="s">
        <v>755</v>
      </c>
      <c r="B1617" s="1" t="s">
        <v>4000</v>
      </c>
      <c r="C1617" t="s">
        <v>9547</v>
      </c>
    </row>
    <row r="1618" spans="1:3" ht="15.6" x14ac:dyDescent="0.3">
      <c r="A1618" s="1" t="s">
        <v>754</v>
      </c>
      <c r="B1618" s="1" t="s">
        <v>4001</v>
      </c>
      <c r="C1618" t="s">
        <v>9548</v>
      </c>
    </row>
    <row r="1619" spans="1:3" ht="15.6" x14ac:dyDescent="0.3">
      <c r="A1619" s="1" t="s">
        <v>753</v>
      </c>
      <c r="B1619" s="1" t="s">
        <v>4002</v>
      </c>
      <c r="C1619" t="s">
        <v>9122</v>
      </c>
    </row>
    <row r="1620" spans="1:3" ht="15.6" x14ac:dyDescent="0.3">
      <c r="A1620" s="1" t="s">
        <v>752</v>
      </c>
      <c r="B1620" s="1" t="s">
        <v>4003</v>
      </c>
      <c r="C1620" t="s">
        <v>9549</v>
      </c>
    </row>
    <row r="1621" spans="1:3" ht="15.6" x14ac:dyDescent="0.3">
      <c r="A1621" s="1" t="s">
        <v>751</v>
      </c>
      <c r="B1621" s="1" t="s">
        <v>4004</v>
      </c>
      <c r="C1621" t="s">
        <v>9550</v>
      </c>
    </row>
    <row r="1622" spans="1:3" ht="15.6" x14ac:dyDescent="0.3">
      <c r="A1622" s="1" t="s">
        <v>750</v>
      </c>
      <c r="B1622" s="1" t="s">
        <v>4005</v>
      </c>
      <c r="C1622" t="s">
        <v>9551</v>
      </c>
    </row>
    <row r="1623" spans="1:3" ht="15.6" x14ac:dyDescent="0.3">
      <c r="A1623" s="1" t="s">
        <v>749</v>
      </c>
      <c r="B1623" s="1" t="s">
        <v>4006</v>
      </c>
      <c r="C1623" t="s">
        <v>8520</v>
      </c>
    </row>
    <row r="1624" spans="1:3" ht="15.6" x14ac:dyDescent="0.3">
      <c r="A1624" s="1" t="s">
        <v>748</v>
      </c>
      <c r="B1624" s="1" t="s">
        <v>4007</v>
      </c>
      <c r="C1624" t="s">
        <v>8844</v>
      </c>
    </row>
    <row r="1625" spans="1:3" ht="15.6" x14ac:dyDescent="0.3">
      <c r="A1625" s="1" t="s">
        <v>747</v>
      </c>
      <c r="B1625" s="1" t="s">
        <v>4008</v>
      </c>
      <c r="C1625" t="s">
        <v>8711</v>
      </c>
    </row>
    <row r="1626" spans="1:3" ht="15.6" x14ac:dyDescent="0.3">
      <c r="A1626" s="1" t="s">
        <v>746</v>
      </c>
      <c r="B1626" s="1" t="s">
        <v>4009</v>
      </c>
      <c r="C1626" t="s">
        <v>8440</v>
      </c>
    </row>
    <row r="1627" spans="1:3" ht="15.6" x14ac:dyDescent="0.3">
      <c r="A1627" s="1" t="s">
        <v>745</v>
      </c>
      <c r="B1627" s="1" t="s">
        <v>4010</v>
      </c>
      <c r="C1627" t="s">
        <v>9552</v>
      </c>
    </row>
    <row r="1628" spans="1:3" ht="15.6" x14ac:dyDescent="0.3">
      <c r="A1628" s="1" t="s">
        <v>744</v>
      </c>
      <c r="B1628" s="1" t="s">
        <v>4011</v>
      </c>
      <c r="C1628" t="s">
        <v>9553</v>
      </c>
    </row>
    <row r="1629" spans="1:3" ht="15.6" x14ac:dyDescent="0.3">
      <c r="A1629" s="1" t="s">
        <v>743</v>
      </c>
      <c r="B1629" s="1" t="s">
        <v>4012</v>
      </c>
      <c r="C1629" t="s">
        <v>8436</v>
      </c>
    </row>
    <row r="1630" spans="1:3" ht="15.6" x14ac:dyDescent="0.3">
      <c r="A1630" s="1" t="s">
        <v>742</v>
      </c>
      <c r="B1630" s="1" t="s">
        <v>4013</v>
      </c>
      <c r="C1630" t="s">
        <v>9554</v>
      </c>
    </row>
    <row r="1631" spans="1:3" ht="15.6" x14ac:dyDescent="0.3">
      <c r="A1631" s="1" t="s">
        <v>741</v>
      </c>
      <c r="B1631" s="1" t="s">
        <v>4014</v>
      </c>
      <c r="C1631" t="s">
        <v>9555</v>
      </c>
    </row>
    <row r="1632" spans="1:3" ht="15.6" x14ac:dyDescent="0.3">
      <c r="A1632" s="1" t="s">
        <v>740</v>
      </c>
      <c r="B1632" s="1" t="s">
        <v>4015</v>
      </c>
      <c r="C1632" t="s">
        <v>8555</v>
      </c>
    </row>
    <row r="1633" spans="1:3" ht="15.6" x14ac:dyDescent="0.3">
      <c r="A1633" s="1" t="s">
        <v>739</v>
      </c>
      <c r="B1633" s="1" t="s">
        <v>4016</v>
      </c>
      <c r="C1633" t="s">
        <v>9556</v>
      </c>
    </row>
    <row r="1634" spans="1:3" ht="15.6" x14ac:dyDescent="0.3">
      <c r="A1634" s="1" t="s">
        <v>738</v>
      </c>
      <c r="B1634" s="1" t="s">
        <v>4017</v>
      </c>
      <c r="C1634" t="s">
        <v>9242</v>
      </c>
    </row>
    <row r="1635" spans="1:3" ht="15.6" x14ac:dyDescent="0.3">
      <c r="A1635" s="1" t="s">
        <v>737</v>
      </c>
      <c r="B1635" s="1" t="s">
        <v>4018</v>
      </c>
      <c r="C1635" t="s">
        <v>9557</v>
      </c>
    </row>
    <row r="1636" spans="1:3" ht="15.6" x14ac:dyDescent="0.3">
      <c r="A1636" s="1" t="s">
        <v>736</v>
      </c>
      <c r="B1636" s="1" t="s">
        <v>4019</v>
      </c>
      <c r="C1636" t="s">
        <v>9558</v>
      </c>
    </row>
    <row r="1637" spans="1:3" ht="15.6" x14ac:dyDescent="0.3">
      <c r="A1637" s="1" t="s">
        <v>735</v>
      </c>
      <c r="B1637" s="1" t="s">
        <v>4020</v>
      </c>
      <c r="C1637" t="s">
        <v>8758</v>
      </c>
    </row>
    <row r="1638" spans="1:3" ht="15.6" x14ac:dyDescent="0.3">
      <c r="A1638" s="1" t="s">
        <v>734</v>
      </c>
      <c r="B1638" s="1" t="s">
        <v>4021</v>
      </c>
      <c r="C1638" t="s">
        <v>9559</v>
      </c>
    </row>
    <row r="1639" spans="1:3" ht="15.6" x14ac:dyDescent="0.3">
      <c r="A1639" s="1" t="s">
        <v>733</v>
      </c>
      <c r="B1639" s="1" t="s">
        <v>4022</v>
      </c>
      <c r="C1639" t="s">
        <v>9560</v>
      </c>
    </row>
    <row r="1640" spans="1:3" ht="15.6" x14ac:dyDescent="0.3">
      <c r="A1640" s="1" t="s">
        <v>732</v>
      </c>
      <c r="B1640" s="1" t="s">
        <v>4023</v>
      </c>
      <c r="C1640" t="s">
        <v>9561</v>
      </c>
    </row>
    <row r="1641" spans="1:3" ht="15.6" x14ac:dyDescent="0.3">
      <c r="A1641" s="1" t="s">
        <v>731</v>
      </c>
      <c r="B1641" s="1" t="s">
        <v>4024</v>
      </c>
      <c r="C1641" t="s">
        <v>9562</v>
      </c>
    </row>
    <row r="1642" spans="1:3" ht="15.6" x14ac:dyDescent="0.3">
      <c r="A1642" s="1" t="s">
        <v>730</v>
      </c>
      <c r="B1642" s="1" t="s">
        <v>4025</v>
      </c>
      <c r="C1642" t="s">
        <v>9563</v>
      </c>
    </row>
    <row r="1643" spans="1:3" ht="15.6" x14ac:dyDescent="0.3">
      <c r="A1643" s="1" t="s">
        <v>729</v>
      </c>
      <c r="B1643" s="1" t="s">
        <v>4026</v>
      </c>
      <c r="C1643" t="s">
        <v>8738</v>
      </c>
    </row>
    <row r="1644" spans="1:3" ht="15.6" x14ac:dyDescent="0.3">
      <c r="A1644" s="1" t="s">
        <v>728</v>
      </c>
      <c r="B1644" s="1" t="s">
        <v>4027</v>
      </c>
      <c r="C1644" t="s">
        <v>9564</v>
      </c>
    </row>
    <row r="1645" spans="1:3" ht="15.6" x14ac:dyDescent="0.3">
      <c r="A1645" s="1" t="s">
        <v>727</v>
      </c>
      <c r="B1645" s="1" t="s">
        <v>4028</v>
      </c>
      <c r="C1645" t="s">
        <v>8510</v>
      </c>
    </row>
    <row r="1646" spans="1:3" ht="15.6" x14ac:dyDescent="0.3">
      <c r="A1646" s="1" t="s">
        <v>726</v>
      </c>
      <c r="B1646" s="1" t="s">
        <v>4029</v>
      </c>
      <c r="C1646" t="s">
        <v>9565</v>
      </c>
    </row>
    <row r="1647" spans="1:3" ht="15.6" x14ac:dyDescent="0.3">
      <c r="A1647" s="1" t="s">
        <v>725</v>
      </c>
      <c r="B1647" s="1" t="s">
        <v>4030</v>
      </c>
      <c r="C1647" t="s">
        <v>9298</v>
      </c>
    </row>
    <row r="1648" spans="1:3" ht="15.6" x14ac:dyDescent="0.3">
      <c r="A1648" s="1" t="s">
        <v>724</v>
      </c>
      <c r="B1648" s="1" t="s">
        <v>4031</v>
      </c>
      <c r="C1648" t="s">
        <v>8513</v>
      </c>
    </row>
    <row r="1649" spans="1:3" ht="15.6" x14ac:dyDescent="0.3">
      <c r="A1649" s="1" t="s">
        <v>723</v>
      </c>
      <c r="B1649" s="1" t="s">
        <v>4032</v>
      </c>
      <c r="C1649" t="s">
        <v>8569</v>
      </c>
    </row>
    <row r="1650" spans="1:3" ht="15.6" x14ac:dyDescent="0.3">
      <c r="A1650" s="1" t="s">
        <v>722</v>
      </c>
      <c r="B1650" s="1" t="s">
        <v>4033</v>
      </c>
      <c r="C1650" t="s">
        <v>9547</v>
      </c>
    </row>
    <row r="1651" spans="1:3" ht="15.6" x14ac:dyDescent="0.3">
      <c r="A1651" s="1" t="s">
        <v>721</v>
      </c>
      <c r="B1651" s="1" t="s">
        <v>4034</v>
      </c>
      <c r="C1651" t="s">
        <v>8446</v>
      </c>
    </row>
    <row r="1652" spans="1:3" ht="15.6" x14ac:dyDescent="0.3">
      <c r="A1652" s="1" t="s">
        <v>720</v>
      </c>
      <c r="B1652" s="1" t="s">
        <v>4035</v>
      </c>
      <c r="C1652" t="s">
        <v>9566</v>
      </c>
    </row>
    <row r="1653" spans="1:3" ht="15.6" x14ac:dyDescent="0.3">
      <c r="A1653" s="1" t="s">
        <v>719</v>
      </c>
      <c r="B1653" s="1" t="s">
        <v>4036</v>
      </c>
      <c r="C1653" t="s">
        <v>9567</v>
      </c>
    </row>
    <row r="1654" spans="1:3" ht="15.6" x14ac:dyDescent="0.3">
      <c r="A1654" s="1" t="s">
        <v>718</v>
      </c>
      <c r="B1654" s="1" t="s">
        <v>4037</v>
      </c>
      <c r="C1654" t="s">
        <v>8760</v>
      </c>
    </row>
    <row r="1655" spans="1:3" ht="15.6" x14ac:dyDescent="0.3">
      <c r="A1655" s="1" t="s">
        <v>717</v>
      </c>
      <c r="B1655" s="1" t="s">
        <v>4038</v>
      </c>
      <c r="C1655" t="s">
        <v>9568</v>
      </c>
    </row>
    <row r="1656" spans="1:3" ht="15.6" x14ac:dyDescent="0.3">
      <c r="A1656" s="1" t="s">
        <v>716</v>
      </c>
      <c r="B1656" s="1" t="s">
        <v>4039</v>
      </c>
      <c r="C1656" t="s">
        <v>9569</v>
      </c>
    </row>
    <row r="1657" spans="1:3" ht="15.6" x14ac:dyDescent="0.3">
      <c r="A1657" s="1" t="s">
        <v>715</v>
      </c>
      <c r="B1657" s="1" t="s">
        <v>4040</v>
      </c>
      <c r="C1657" t="s">
        <v>8490</v>
      </c>
    </row>
    <row r="1658" spans="1:3" ht="15.6" x14ac:dyDescent="0.3">
      <c r="A1658" s="1" t="s">
        <v>714</v>
      </c>
      <c r="B1658" s="1" t="s">
        <v>4041</v>
      </c>
      <c r="C1658" t="s">
        <v>9570</v>
      </c>
    </row>
    <row r="1659" spans="1:3" ht="15.6" x14ac:dyDescent="0.3">
      <c r="A1659" s="1" t="s">
        <v>713</v>
      </c>
      <c r="B1659" s="1" t="s">
        <v>4042</v>
      </c>
      <c r="C1659" t="s">
        <v>9571</v>
      </c>
    </row>
    <row r="1660" spans="1:3" ht="15.6" x14ac:dyDescent="0.3">
      <c r="A1660" s="1" t="s">
        <v>712</v>
      </c>
      <c r="B1660" s="1" t="s">
        <v>4043</v>
      </c>
      <c r="C1660" t="s">
        <v>5538</v>
      </c>
    </row>
    <row r="1661" spans="1:3" ht="15.6" x14ac:dyDescent="0.3">
      <c r="A1661" s="1" t="s">
        <v>711</v>
      </c>
      <c r="B1661" s="1" t="s">
        <v>4044</v>
      </c>
      <c r="C1661" t="s">
        <v>9572</v>
      </c>
    </row>
    <row r="1662" spans="1:3" ht="15.6" x14ac:dyDescent="0.3">
      <c r="A1662" s="1" t="s">
        <v>710</v>
      </c>
      <c r="B1662" s="1" t="s">
        <v>4045</v>
      </c>
      <c r="C1662" t="s">
        <v>9573</v>
      </c>
    </row>
    <row r="1663" spans="1:3" ht="15.6" x14ac:dyDescent="0.3">
      <c r="A1663" s="1" t="s">
        <v>709</v>
      </c>
      <c r="B1663" s="1" t="s">
        <v>4046</v>
      </c>
      <c r="C1663" t="s">
        <v>7478</v>
      </c>
    </row>
    <row r="1664" spans="1:3" ht="15.6" x14ac:dyDescent="0.3">
      <c r="A1664" s="1" t="s">
        <v>708</v>
      </c>
      <c r="B1664" s="1" t="s">
        <v>4047</v>
      </c>
      <c r="C1664" t="s">
        <v>9574</v>
      </c>
    </row>
    <row r="1665" spans="1:3" ht="15.6" x14ac:dyDescent="0.3">
      <c r="A1665" s="1" t="s">
        <v>707</v>
      </c>
      <c r="B1665" s="1" t="s">
        <v>4048</v>
      </c>
      <c r="C1665" t="s">
        <v>9575</v>
      </c>
    </row>
    <row r="1666" spans="1:3" ht="15.6" x14ac:dyDescent="0.3">
      <c r="A1666" s="1" t="s">
        <v>706</v>
      </c>
      <c r="B1666" s="1" t="s">
        <v>4049</v>
      </c>
      <c r="C1666" t="s">
        <v>9576</v>
      </c>
    </row>
    <row r="1667" spans="1:3" ht="15.6" x14ac:dyDescent="0.3">
      <c r="A1667" s="1" t="s">
        <v>705</v>
      </c>
      <c r="B1667" s="1" t="s">
        <v>4050</v>
      </c>
      <c r="C1667" t="s">
        <v>9577</v>
      </c>
    </row>
    <row r="1668" spans="1:3" ht="15.6" x14ac:dyDescent="0.3">
      <c r="A1668" s="1" t="s">
        <v>704</v>
      </c>
      <c r="B1668" s="1" t="s">
        <v>4051</v>
      </c>
      <c r="C1668" t="s">
        <v>8402</v>
      </c>
    </row>
    <row r="1669" spans="1:3" ht="15.6" x14ac:dyDescent="0.3">
      <c r="A1669" s="1" t="s">
        <v>703</v>
      </c>
      <c r="B1669" s="1" t="s">
        <v>4052</v>
      </c>
      <c r="C1669" t="s">
        <v>9578</v>
      </c>
    </row>
    <row r="1670" spans="1:3" ht="15.6" x14ac:dyDescent="0.3">
      <c r="A1670" s="1" t="s">
        <v>702</v>
      </c>
      <c r="B1670" s="1" t="s">
        <v>4053</v>
      </c>
      <c r="C1670" t="s">
        <v>8497</v>
      </c>
    </row>
    <row r="1671" spans="1:3" ht="15.6" x14ac:dyDescent="0.3">
      <c r="A1671" s="1" t="s">
        <v>701</v>
      </c>
      <c r="B1671" s="1" t="s">
        <v>4054</v>
      </c>
      <c r="C1671" t="s">
        <v>9579</v>
      </c>
    </row>
    <row r="1672" spans="1:3" ht="15.6" x14ac:dyDescent="0.3">
      <c r="A1672" s="1" t="s">
        <v>700</v>
      </c>
      <c r="B1672" s="1" t="s">
        <v>4055</v>
      </c>
      <c r="C1672" t="s">
        <v>9580</v>
      </c>
    </row>
    <row r="1673" spans="1:3" ht="15.6" x14ac:dyDescent="0.3">
      <c r="A1673" s="1" t="s">
        <v>699</v>
      </c>
      <c r="B1673" s="1" t="s">
        <v>4056</v>
      </c>
      <c r="C1673" t="s">
        <v>9499</v>
      </c>
    </row>
    <row r="1674" spans="1:3" ht="15.6" x14ac:dyDescent="0.3">
      <c r="A1674" s="1" t="s">
        <v>698</v>
      </c>
      <c r="B1674" s="1" t="s">
        <v>4057</v>
      </c>
      <c r="C1674" t="s">
        <v>9500</v>
      </c>
    </row>
    <row r="1675" spans="1:3" ht="15.6" x14ac:dyDescent="0.3">
      <c r="A1675" s="1" t="s">
        <v>697</v>
      </c>
      <c r="B1675" s="1" t="s">
        <v>4058</v>
      </c>
      <c r="C1675" t="s">
        <v>9412</v>
      </c>
    </row>
    <row r="1676" spans="1:3" ht="15.6" x14ac:dyDescent="0.3">
      <c r="A1676" s="1" t="s">
        <v>696</v>
      </c>
      <c r="B1676" s="1" t="s">
        <v>4059</v>
      </c>
      <c r="C1676" t="s">
        <v>9581</v>
      </c>
    </row>
    <row r="1677" spans="1:3" ht="15.6" x14ac:dyDescent="0.3">
      <c r="A1677" s="1" t="s">
        <v>695</v>
      </c>
      <c r="B1677" s="1" t="s">
        <v>4060</v>
      </c>
      <c r="C1677" t="s">
        <v>9582</v>
      </c>
    </row>
    <row r="1678" spans="1:3" ht="15.6" x14ac:dyDescent="0.3">
      <c r="A1678" s="1" t="s">
        <v>694</v>
      </c>
      <c r="B1678" s="1" t="s">
        <v>4061</v>
      </c>
      <c r="C1678" t="s">
        <v>9583</v>
      </c>
    </row>
    <row r="1679" spans="1:3" ht="15.6" x14ac:dyDescent="0.3">
      <c r="A1679" s="1" t="s">
        <v>693</v>
      </c>
      <c r="B1679" s="1" t="s">
        <v>4062</v>
      </c>
      <c r="C1679" t="s">
        <v>9584</v>
      </c>
    </row>
    <row r="1680" spans="1:3" ht="15.6" x14ac:dyDescent="0.3">
      <c r="A1680" s="1" t="s">
        <v>692</v>
      </c>
      <c r="B1680" s="1" t="s">
        <v>4063</v>
      </c>
      <c r="C1680" t="s">
        <v>9585</v>
      </c>
    </row>
    <row r="1681" spans="1:3" ht="15.6" x14ac:dyDescent="0.3">
      <c r="A1681" s="1" t="s">
        <v>691</v>
      </c>
      <c r="B1681" s="1" t="s">
        <v>4064</v>
      </c>
      <c r="C1681" t="s">
        <v>9586</v>
      </c>
    </row>
    <row r="1682" spans="1:3" ht="15.6" x14ac:dyDescent="0.3">
      <c r="A1682" s="1" t="s">
        <v>690</v>
      </c>
      <c r="B1682" s="1" t="s">
        <v>4065</v>
      </c>
      <c r="C1682" t="s">
        <v>9587</v>
      </c>
    </row>
    <row r="1683" spans="1:3" ht="15.6" x14ac:dyDescent="0.3">
      <c r="A1683" s="1" t="s">
        <v>689</v>
      </c>
      <c r="B1683" s="1" t="s">
        <v>4066</v>
      </c>
      <c r="C1683" t="s">
        <v>7776</v>
      </c>
    </row>
    <row r="1684" spans="1:3" ht="15.6" x14ac:dyDescent="0.3">
      <c r="A1684" s="1" t="s">
        <v>688</v>
      </c>
      <c r="B1684" s="1" t="s">
        <v>4067</v>
      </c>
      <c r="C1684" t="s">
        <v>9588</v>
      </c>
    </row>
    <row r="1685" spans="1:3" ht="15.6" x14ac:dyDescent="0.3">
      <c r="A1685" s="1" t="s">
        <v>687</v>
      </c>
      <c r="B1685" s="1" t="s">
        <v>4068</v>
      </c>
      <c r="C1685" t="s">
        <v>9589</v>
      </c>
    </row>
    <row r="1686" spans="1:3" ht="15.6" x14ac:dyDescent="0.3">
      <c r="A1686" s="1" t="s">
        <v>686</v>
      </c>
      <c r="B1686" s="1" t="s">
        <v>4069</v>
      </c>
      <c r="C1686" t="s">
        <v>9108</v>
      </c>
    </row>
    <row r="1687" spans="1:3" ht="15.6" x14ac:dyDescent="0.3">
      <c r="A1687" s="1" t="s">
        <v>685</v>
      </c>
      <c r="B1687" s="1" t="s">
        <v>4070</v>
      </c>
      <c r="C1687" t="s">
        <v>9590</v>
      </c>
    </row>
    <row r="1688" spans="1:3" ht="15.6" x14ac:dyDescent="0.3">
      <c r="A1688" s="1" t="s">
        <v>684</v>
      </c>
      <c r="B1688" s="1" t="s">
        <v>4071</v>
      </c>
      <c r="C1688" t="s">
        <v>9591</v>
      </c>
    </row>
    <row r="1689" spans="1:3" ht="15.6" x14ac:dyDescent="0.3">
      <c r="A1689" s="1" t="s">
        <v>683</v>
      </c>
      <c r="B1689" s="1" t="s">
        <v>4072</v>
      </c>
      <c r="C1689" t="s">
        <v>9592</v>
      </c>
    </row>
    <row r="1690" spans="1:3" ht="15.6" x14ac:dyDescent="0.3">
      <c r="A1690" s="1" t="s">
        <v>682</v>
      </c>
      <c r="B1690" s="1" t="s">
        <v>4073</v>
      </c>
      <c r="C1690" t="s">
        <v>9257</v>
      </c>
    </row>
    <row r="1691" spans="1:3" ht="15.6" x14ac:dyDescent="0.3">
      <c r="A1691" s="1" t="s">
        <v>681</v>
      </c>
      <c r="B1691" s="1" t="s">
        <v>4074</v>
      </c>
      <c r="C1691" t="s">
        <v>9593</v>
      </c>
    </row>
    <row r="1692" spans="1:3" ht="15.6" x14ac:dyDescent="0.3">
      <c r="A1692" s="1" t="s">
        <v>680</v>
      </c>
      <c r="B1692" s="1" t="s">
        <v>4075</v>
      </c>
      <c r="C1692" t="s">
        <v>9594</v>
      </c>
    </row>
    <row r="1693" spans="1:3" ht="15.6" x14ac:dyDescent="0.3">
      <c r="A1693" s="1" t="s">
        <v>679</v>
      </c>
      <c r="B1693" s="1" t="s">
        <v>4076</v>
      </c>
      <c r="C1693" t="s">
        <v>9595</v>
      </c>
    </row>
    <row r="1694" spans="1:3" ht="15.6" x14ac:dyDescent="0.3">
      <c r="A1694" s="1" t="s">
        <v>678</v>
      </c>
      <c r="B1694" s="1" t="s">
        <v>4077</v>
      </c>
      <c r="C1694" t="s">
        <v>7224</v>
      </c>
    </row>
    <row r="1695" spans="1:3" ht="15.6" x14ac:dyDescent="0.3">
      <c r="A1695" s="1" t="s">
        <v>677</v>
      </c>
      <c r="B1695" s="1" t="s">
        <v>4078</v>
      </c>
      <c r="C1695" t="s">
        <v>8836</v>
      </c>
    </row>
    <row r="1696" spans="1:3" ht="15.6" x14ac:dyDescent="0.3">
      <c r="A1696" s="1" t="s">
        <v>676</v>
      </c>
      <c r="B1696" s="1" t="s">
        <v>4079</v>
      </c>
      <c r="C1696" t="s">
        <v>9596</v>
      </c>
    </row>
    <row r="1697" spans="1:3" ht="15.6" x14ac:dyDescent="0.3">
      <c r="A1697" s="1" t="s">
        <v>675</v>
      </c>
      <c r="B1697" s="1" t="s">
        <v>4080</v>
      </c>
      <c r="C1697" t="s">
        <v>9597</v>
      </c>
    </row>
    <row r="1698" spans="1:3" ht="15.6" x14ac:dyDescent="0.3">
      <c r="A1698" s="1" t="s">
        <v>674</v>
      </c>
      <c r="B1698" s="1" t="s">
        <v>4081</v>
      </c>
      <c r="C1698" t="s">
        <v>9598</v>
      </c>
    </row>
    <row r="1699" spans="1:3" ht="15.6" x14ac:dyDescent="0.3">
      <c r="A1699" s="1" t="s">
        <v>673</v>
      </c>
      <c r="B1699" s="1" t="s">
        <v>4082</v>
      </c>
      <c r="C1699" t="s">
        <v>9155</v>
      </c>
    </row>
    <row r="1700" spans="1:3" ht="15.6" x14ac:dyDescent="0.3">
      <c r="A1700" s="1" t="s">
        <v>672</v>
      </c>
      <c r="B1700" s="1" t="s">
        <v>4083</v>
      </c>
      <c r="C1700" t="s">
        <v>7526</v>
      </c>
    </row>
    <row r="1701" spans="1:3" ht="15.6" x14ac:dyDescent="0.3">
      <c r="A1701" s="1" t="s">
        <v>671</v>
      </c>
      <c r="B1701" s="1" t="s">
        <v>4084</v>
      </c>
      <c r="C1701" t="s">
        <v>9599</v>
      </c>
    </row>
    <row r="1702" spans="1:3" ht="15.6" x14ac:dyDescent="0.3">
      <c r="A1702" s="1" t="s">
        <v>670</v>
      </c>
      <c r="B1702" s="1" t="s">
        <v>4085</v>
      </c>
      <c r="C1702" t="s">
        <v>8368</v>
      </c>
    </row>
    <row r="1703" spans="1:3" ht="15.6" x14ac:dyDescent="0.3">
      <c r="A1703" s="1" t="s">
        <v>669</v>
      </c>
      <c r="B1703" s="1" t="s">
        <v>4086</v>
      </c>
      <c r="C1703" t="s">
        <v>8432</v>
      </c>
    </row>
    <row r="1704" spans="1:3" ht="15.6" x14ac:dyDescent="0.3">
      <c r="A1704" s="1" t="s">
        <v>668</v>
      </c>
      <c r="B1704" s="1" t="s">
        <v>4087</v>
      </c>
      <c r="C1704" t="s">
        <v>8928</v>
      </c>
    </row>
    <row r="1705" spans="1:3" ht="15.6" x14ac:dyDescent="0.3">
      <c r="A1705" s="1" t="s">
        <v>667</v>
      </c>
      <c r="B1705" s="1" t="s">
        <v>4088</v>
      </c>
      <c r="C1705" t="s">
        <v>8530</v>
      </c>
    </row>
    <row r="1706" spans="1:3" ht="15.6" x14ac:dyDescent="0.3">
      <c r="A1706" s="1" t="s">
        <v>666</v>
      </c>
      <c r="B1706" s="1" t="s">
        <v>4089</v>
      </c>
      <c r="C1706" t="s">
        <v>9600</v>
      </c>
    </row>
    <row r="1707" spans="1:3" ht="15.6" x14ac:dyDescent="0.3">
      <c r="A1707" s="1" t="s">
        <v>665</v>
      </c>
      <c r="B1707" s="1" t="s">
        <v>4090</v>
      </c>
      <c r="C1707" t="s">
        <v>9601</v>
      </c>
    </row>
    <row r="1708" spans="1:3" ht="15.6" x14ac:dyDescent="0.3">
      <c r="A1708" s="1" t="s">
        <v>664</v>
      </c>
      <c r="B1708" s="1" t="s">
        <v>4091</v>
      </c>
      <c r="C1708" t="s">
        <v>8807</v>
      </c>
    </row>
    <row r="1709" spans="1:3" ht="15.6" x14ac:dyDescent="0.3">
      <c r="A1709" s="1" t="s">
        <v>663</v>
      </c>
      <c r="B1709" s="1" t="s">
        <v>4092</v>
      </c>
      <c r="C1709" t="s">
        <v>9602</v>
      </c>
    </row>
    <row r="1710" spans="1:3" ht="15.6" x14ac:dyDescent="0.3">
      <c r="A1710" s="1" t="s">
        <v>662</v>
      </c>
      <c r="B1710" s="1" t="s">
        <v>4093</v>
      </c>
      <c r="C1710" t="s">
        <v>9055</v>
      </c>
    </row>
    <row r="1711" spans="1:3" ht="15.6" x14ac:dyDescent="0.3">
      <c r="A1711" s="1" t="s">
        <v>661</v>
      </c>
      <c r="B1711" s="1" t="s">
        <v>4094</v>
      </c>
      <c r="C1711" t="s">
        <v>9603</v>
      </c>
    </row>
    <row r="1712" spans="1:3" ht="15.6" x14ac:dyDescent="0.3">
      <c r="A1712" s="1" t="s">
        <v>660</v>
      </c>
      <c r="B1712" s="1" t="s">
        <v>4095</v>
      </c>
      <c r="C1712" t="s">
        <v>9604</v>
      </c>
    </row>
    <row r="1713" spans="1:3" ht="15.6" x14ac:dyDescent="0.3">
      <c r="A1713" s="1" t="s">
        <v>659</v>
      </c>
      <c r="B1713" s="1" t="s">
        <v>4096</v>
      </c>
      <c r="C1713" t="s">
        <v>8646</v>
      </c>
    </row>
    <row r="1714" spans="1:3" ht="15.6" x14ac:dyDescent="0.3">
      <c r="A1714" s="1" t="s">
        <v>658</v>
      </c>
      <c r="B1714" s="1" t="s">
        <v>4097</v>
      </c>
      <c r="C1714" t="s">
        <v>8519</v>
      </c>
    </row>
    <row r="1715" spans="1:3" ht="15.6" x14ac:dyDescent="0.3">
      <c r="A1715" s="1" t="s">
        <v>657</v>
      </c>
      <c r="B1715" s="1" t="s">
        <v>4098</v>
      </c>
      <c r="C1715" t="s">
        <v>9605</v>
      </c>
    </row>
    <row r="1716" spans="1:3" ht="15.6" x14ac:dyDescent="0.3">
      <c r="A1716" s="1" t="s">
        <v>656</v>
      </c>
      <c r="B1716" s="1" t="s">
        <v>4099</v>
      </c>
      <c r="C1716" t="s">
        <v>9603</v>
      </c>
    </row>
    <row r="1717" spans="1:3" ht="15.6" x14ac:dyDescent="0.3">
      <c r="A1717" s="1" t="s">
        <v>655</v>
      </c>
      <c r="B1717" s="1" t="s">
        <v>4100</v>
      </c>
      <c r="C1717" t="s">
        <v>6275</v>
      </c>
    </row>
    <row r="1718" spans="1:3" ht="15.6" x14ac:dyDescent="0.3">
      <c r="A1718" s="1" t="s">
        <v>654</v>
      </c>
      <c r="B1718" s="1" t="s">
        <v>4101</v>
      </c>
      <c r="C1718" t="s">
        <v>9606</v>
      </c>
    </row>
    <row r="1719" spans="1:3" ht="15.6" x14ac:dyDescent="0.3">
      <c r="A1719" s="1" t="s">
        <v>653</v>
      </c>
      <c r="B1719" s="1" t="s">
        <v>4102</v>
      </c>
      <c r="C1719" t="s">
        <v>9607</v>
      </c>
    </row>
    <row r="1720" spans="1:3" ht="15.6" x14ac:dyDescent="0.3">
      <c r="A1720" s="1" t="s">
        <v>652</v>
      </c>
      <c r="B1720" s="1" t="s">
        <v>4103</v>
      </c>
      <c r="C1720" t="s">
        <v>9608</v>
      </c>
    </row>
    <row r="1721" spans="1:3" ht="15.6" x14ac:dyDescent="0.3">
      <c r="A1721" s="1" t="s">
        <v>651</v>
      </c>
      <c r="B1721" s="1" t="s">
        <v>4104</v>
      </c>
      <c r="C1721" t="s">
        <v>9609</v>
      </c>
    </row>
    <row r="1722" spans="1:3" ht="15.6" x14ac:dyDescent="0.3">
      <c r="A1722" s="1" t="s">
        <v>650</v>
      </c>
      <c r="B1722" s="1" t="s">
        <v>4105</v>
      </c>
      <c r="C1722" t="s">
        <v>6783</v>
      </c>
    </row>
    <row r="1723" spans="1:3" ht="15.6" x14ac:dyDescent="0.3">
      <c r="A1723" s="1" t="s">
        <v>649</v>
      </c>
      <c r="B1723" s="1" t="s">
        <v>4106</v>
      </c>
      <c r="C1723" t="s">
        <v>9610</v>
      </c>
    </row>
    <row r="1724" spans="1:3" ht="15.6" x14ac:dyDescent="0.3">
      <c r="A1724" s="1" t="s">
        <v>648</v>
      </c>
      <c r="B1724" s="1" t="s">
        <v>4107</v>
      </c>
      <c r="C1724" t="s">
        <v>9611</v>
      </c>
    </row>
    <row r="1725" spans="1:3" ht="15.6" x14ac:dyDescent="0.3">
      <c r="A1725" s="1" t="s">
        <v>647</v>
      </c>
      <c r="B1725" s="1" t="s">
        <v>4108</v>
      </c>
      <c r="C1725" t="s">
        <v>9612</v>
      </c>
    </row>
    <row r="1726" spans="1:3" ht="15.6" x14ac:dyDescent="0.3">
      <c r="A1726" s="1" t="s">
        <v>646</v>
      </c>
      <c r="B1726" s="1" t="s">
        <v>4109</v>
      </c>
      <c r="C1726" t="s">
        <v>9613</v>
      </c>
    </row>
    <row r="1727" spans="1:3" ht="15.6" x14ac:dyDescent="0.3">
      <c r="A1727" s="1" t="s">
        <v>645</v>
      </c>
      <c r="B1727" s="1" t="s">
        <v>4110</v>
      </c>
      <c r="C1727" t="s">
        <v>9614</v>
      </c>
    </row>
    <row r="1728" spans="1:3" ht="15.6" x14ac:dyDescent="0.3">
      <c r="A1728" s="1" t="s">
        <v>644</v>
      </c>
      <c r="B1728" s="1" t="s">
        <v>4111</v>
      </c>
      <c r="C1728" t="s">
        <v>9615</v>
      </c>
    </row>
    <row r="1729" spans="1:3" ht="15.6" x14ac:dyDescent="0.3">
      <c r="A1729" s="1" t="s">
        <v>643</v>
      </c>
      <c r="B1729" s="1" t="s">
        <v>4112</v>
      </c>
      <c r="C1729" t="s">
        <v>9616</v>
      </c>
    </row>
    <row r="1730" spans="1:3" ht="15.6" x14ac:dyDescent="0.3">
      <c r="A1730" s="1" t="s">
        <v>642</v>
      </c>
      <c r="B1730" s="1" t="s">
        <v>4113</v>
      </c>
      <c r="C1730" t="s">
        <v>9617</v>
      </c>
    </row>
    <row r="1731" spans="1:3" ht="15.6" x14ac:dyDescent="0.3">
      <c r="A1731" s="1" t="s">
        <v>641</v>
      </c>
      <c r="B1731" s="1" t="s">
        <v>4114</v>
      </c>
      <c r="C1731" t="s">
        <v>9618</v>
      </c>
    </row>
    <row r="1732" spans="1:3" ht="15.6" x14ac:dyDescent="0.3">
      <c r="A1732" s="1" t="s">
        <v>640</v>
      </c>
      <c r="B1732" s="1" t="s">
        <v>4115</v>
      </c>
      <c r="C1732" t="s">
        <v>9619</v>
      </c>
    </row>
    <row r="1733" spans="1:3" ht="15.6" x14ac:dyDescent="0.3">
      <c r="A1733" s="1" t="s">
        <v>639</v>
      </c>
      <c r="B1733" s="1" t="s">
        <v>4116</v>
      </c>
      <c r="C1733" t="s">
        <v>8435</v>
      </c>
    </row>
    <row r="1734" spans="1:3" ht="15.6" x14ac:dyDescent="0.3">
      <c r="A1734" s="1" t="s">
        <v>638</v>
      </c>
      <c r="B1734" s="1" t="s">
        <v>4117</v>
      </c>
      <c r="C1734" t="s">
        <v>9620</v>
      </c>
    </row>
    <row r="1735" spans="1:3" ht="15.6" x14ac:dyDescent="0.3">
      <c r="A1735" s="1" t="s">
        <v>637</v>
      </c>
      <c r="B1735" s="1" t="s">
        <v>4118</v>
      </c>
      <c r="C1735" t="s">
        <v>9621</v>
      </c>
    </row>
    <row r="1736" spans="1:3" ht="15.6" x14ac:dyDescent="0.3">
      <c r="A1736" s="1" t="s">
        <v>636</v>
      </c>
      <c r="B1736" s="1" t="s">
        <v>4119</v>
      </c>
      <c r="C1736" t="s">
        <v>9622</v>
      </c>
    </row>
    <row r="1737" spans="1:3" ht="15.6" x14ac:dyDescent="0.3">
      <c r="A1737" s="1" t="s">
        <v>635</v>
      </c>
      <c r="B1737" s="1" t="s">
        <v>4120</v>
      </c>
      <c r="C1737" t="s">
        <v>9623</v>
      </c>
    </row>
    <row r="1738" spans="1:3" ht="15.6" x14ac:dyDescent="0.3">
      <c r="A1738" s="1" t="s">
        <v>634</v>
      </c>
      <c r="B1738" s="1" t="s">
        <v>4121</v>
      </c>
      <c r="C1738" t="s">
        <v>9624</v>
      </c>
    </row>
    <row r="1739" spans="1:3" ht="15.6" x14ac:dyDescent="0.3">
      <c r="A1739" s="1" t="s">
        <v>633</v>
      </c>
      <c r="B1739" s="1" t="s">
        <v>4122</v>
      </c>
      <c r="C1739" t="s">
        <v>8411</v>
      </c>
    </row>
    <row r="1740" spans="1:3" ht="15.6" x14ac:dyDescent="0.3">
      <c r="A1740" s="1" t="s">
        <v>631</v>
      </c>
      <c r="B1740" s="1" t="s">
        <v>4123</v>
      </c>
      <c r="C1740" t="s">
        <v>9625</v>
      </c>
    </row>
    <row r="1741" spans="1:3" ht="15.6" x14ac:dyDescent="0.3">
      <c r="A1741" s="1" t="s">
        <v>630</v>
      </c>
      <c r="B1741" s="1" t="s">
        <v>4124</v>
      </c>
      <c r="C1741" t="s">
        <v>9626</v>
      </c>
    </row>
    <row r="1742" spans="1:3" ht="15.6" x14ac:dyDescent="0.3">
      <c r="A1742" s="1" t="s">
        <v>629</v>
      </c>
      <c r="B1742" s="1" t="s">
        <v>4125</v>
      </c>
      <c r="C1742" t="s">
        <v>9627</v>
      </c>
    </row>
    <row r="1743" spans="1:3" ht="15.6" x14ac:dyDescent="0.3">
      <c r="A1743" s="1" t="s">
        <v>628</v>
      </c>
      <c r="B1743" s="1" t="s">
        <v>4126</v>
      </c>
      <c r="C1743" t="s">
        <v>9628</v>
      </c>
    </row>
    <row r="1744" spans="1:3" ht="15.6" x14ac:dyDescent="0.3">
      <c r="A1744" s="1" t="s">
        <v>627</v>
      </c>
      <c r="B1744" s="1" t="s">
        <v>4127</v>
      </c>
      <c r="C1744" t="s">
        <v>9629</v>
      </c>
    </row>
    <row r="1745" spans="1:3" ht="15.6" x14ac:dyDescent="0.3">
      <c r="A1745" s="1" t="s">
        <v>626</v>
      </c>
      <c r="B1745" s="1" t="s">
        <v>4128</v>
      </c>
      <c r="C1745" t="s">
        <v>8784</v>
      </c>
    </row>
    <row r="1746" spans="1:3" ht="15.6" x14ac:dyDescent="0.3">
      <c r="A1746" s="1" t="s">
        <v>625</v>
      </c>
      <c r="B1746" s="1" t="s">
        <v>4129</v>
      </c>
      <c r="C1746" t="s">
        <v>9630</v>
      </c>
    </row>
    <row r="1747" spans="1:3" ht="15.6" x14ac:dyDescent="0.3">
      <c r="A1747" s="1" t="s">
        <v>624</v>
      </c>
      <c r="B1747" s="1" t="s">
        <v>4130</v>
      </c>
      <c r="C1747" t="s">
        <v>9487</v>
      </c>
    </row>
    <row r="1748" spans="1:3" ht="15.6" x14ac:dyDescent="0.3">
      <c r="A1748" s="1" t="s">
        <v>623</v>
      </c>
      <c r="B1748" s="1" t="s">
        <v>4131</v>
      </c>
      <c r="C1748" t="s">
        <v>9631</v>
      </c>
    </row>
    <row r="1749" spans="1:3" ht="15.6" x14ac:dyDescent="0.3">
      <c r="A1749" s="1" t="s">
        <v>622</v>
      </c>
      <c r="B1749" s="1" t="s">
        <v>4132</v>
      </c>
      <c r="C1749" t="s">
        <v>9632</v>
      </c>
    </row>
    <row r="1750" spans="1:3" ht="15.6" x14ac:dyDescent="0.3">
      <c r="A1750" s="1" t="s">
        <v>621</v>
      </c>
      <c r="B1750" s="1" t="s">
        <v>4133</v>
      </c>
      <c r="C1750" t="s">
        <v>8992</v>
      </c>
    </row>
    <row r="1751" spans="1:3" ht="15.6" x14ac:dyDescent="0.3">
      <c r="A1751" s="1" t="s">
        <v>620</v>
      </c>
      <c r="B1751" s="1" t="s">
        <v>4134</v>
      </c>
      <c r="C1751" t="s">
        <v>9633</v>
      </c>
    </row>
    <row r="1752" spans="1:3" ht="15.6" x14ac:dyDescent="0.3">
      <c r="A1752" s="1" t="s">
        <v>619</v>
      </c>
      <c r="B1752" s="1" t="s">
        <v>4135</v>
      </c>
      <c r="C1752" t="s">
        <v>9634</v>
      </c>
    </row>
    <row r="1753" spans="1:3" ht="15.6" x14ac:dyDescent="0.3">
      <c r="A1753" s="1" t="s">
        <v>618</v>
      </c>
      <c r="B1753" s="1" t="s">
        <v>4136</v>
      </c>
      <c r="C1753" t="s">
        <v>9541</v>
      </c>
    </row>
    <row r="1754" spans="1:3" ht="15.6" x14ac:dyDescent="0.3">
      <c r="A1754" s="1" t="s">
        <v>617</v>
      </c>
      <c r="B1754" s="1" t="s">
        <v>4137</v>
      </c>
      <c r="C1754" t="s">
        <v>9635</v>
      </c>
    </row>
    <row r="1755" spans="1:3" ht="15.6" x14ac:dyDescent="0.3">
      <c r="A1755" s="1" t="s">
        <v>616</v>
      </c>
      <c r="B1755" s="1" t="s">
        <v>4138</v>
      </c>
      <c r="C1755" t="s">
        <v>9636</v>
      </c>
    </row>
    <row r="1756" spans="1:3" ht="15.6" x14ac:dyDescent="0.3">
      <c r="A1756" s="1" t="s">
        <v>615</v>
      </c>
      <c r="B1756" s="1" t="s">
        <v>4139</v>
      </c>
      <c r="C1756" t="s">
        <v>9637</v>
      </c>
    </row>
    <row r="1757" spans="1:3" ht="15.6" x14ac:dyDescent="0.3">
      <c r="A1757" s="1" t="s">
        <v>614</v>
      </c>
      <c r="B1757" s="1" t="s">
        <v>4140</v>
      </c>
      <c r="C1757" t="s">
        <v>9638</v>
      </c>
    </row>
    <row r="1758" spans="1:3" ht="15.6" x14ac:dyDescent="0.3">
      <c r="A1758" s="1" t="s">
        <v>613</v>
      </c>
      <c r="B1758" s="1" t="s">
        <v>4141</v>
      </c>
      <c r="C1758" t="s">
        <v>9639</v>
      </c>
    </row>
    <row r="1759" spans="1:3" ht="15.6" x14ac:dyDescent="0.3">
      <c r="A1759" s="1" t="s">
        <v>612</v>
      </c>
      <c r="B1759" s="1" t="s">
        <v>4142</v>
      </c>
      <c r="C1759" t="s">
        <v>9640</v>
      </c>
    </row>
    <row r="1760" spans="1:3" ht="15.6" x14ac:dyDescent="0.3">
      <c r="A1760" s="1" t="s">
        <v>611</v>
      </c>
      <c r="B1760" s="1" t="s">
        <v>4143</v>
      </c>
      <c r="C1760" t="s">
        <v>9641</v>
      </c>
    </row>
    <row r="1761" spans="1:3" ht="15.6" x14ac:dyDescent="0.3">
      <c r="A1761" s="1" t="s">
        <v>610</v>
      </c>
      <c r="B1761" s="1" t="s">
        <v>4144</v>
      </c>
      <c r="C1761" t="s">
        <v>9642</v>
      </c>
    </row>
    <row r="1762" spans="1:3" ht="15.6" x14ac:dyDescent="0.3">
      <c r="A1762" s="1" t="s">
        <v>609</v>
      </c>
      <c r="B1762" s="1" t="s">
        <v>4145</v>
      </c>
      <c r="C1762" t="s">
        <v>9643</v>
      </c>
    </row>
    <row r="1763" spans="1:3" ht="15.6" x14ac:dyDescent="0.3">
      <c r="A1763" s="1" t="s">
        <v>608</v>
      </c>
      <c r="B1763" s="1" t="s">
        <v>4146</v>
      </c>
      <c r="C1763" t="s">
        <v>9644</v>
      </c>
    </row>
    <row r="1764" spans="1:3" ht="15.6" x14ac:dyDescent="0.3">
      <c r="A1764" s="1" t="s">
        <v>607</v>
      </c>
      <c r="B1764" s="1" t="s">
        <v>4147</v>
      </c>
      <c r="C1764" t="s">
        <v>9645</v>
      </c>
    </row>
    <row r="1765" spans="1:3" ht="15.6" x14ac:dyDescent="0.3">
      <c r="A1765" s="1" t="s">
        <v>606</v>
      </c>
      <c r="B1765" s="1" t="s">
        <v>4148</v>
      </c>
      <c r="C1765" t="s">
        <v>9646</v>
      </c>
    </row>
    <row r="1766" spans="1:3" ht="15.6" x14ac:dyDescent="0.3">
      <c r="A1766" s="1" t="s">
        <v>605</v>
      </c>
      <c r="B1766" s="1" t="s">
        <v>4149</v>
      </c>
      <c r="C1766" t="s">
        <v>9647</v>
      </c>
    </row>
    <row r="1767" spans="1:3" ht="15.6" x14ac:dyDescent="0.3">
      <c r="A1767" s="1" t="s">
        <v>604</v>
      </c>
      <c r="B1767" s="1" t="s">
        <v>4150</v>
      </c>
      <c r="C1767" t="s">
        <v>8504</v>
      </c>
    </row>
    <row r="1768" spans="1:3" ht="15.6" x14ac:dyDescent="0.3">
      <c r="A1768" s="1" t="s">
        <v>603</v>
      </c>
      <c r="B1768" s="1" t="s">
        <v>4151</v>
      </c>
      <c r="C1768" t="s">
        <v>9199</v>
      </c>
    </row>
    <row r="1769" spans="1:3" ht="15.6" x14ac:dyDescent="0.3">
      <c r="A1769" s="1" t="s">
        <v>602</v>
      </c>
      <c r="B1769" s="1" t="s">
        <v>4152</v>
      </c>
      <c r="C1769" t="s">
        <v>8526</v>
      </c>
    </row>
    <row r="1770" spans="1:3" ht="15.6" x14ac:dyDescent="0.3">
      <c r="A1770" s="1" t="s">
        <v>601</v>
      </c>
      <c r="B1770" s="1" t="s">
        <v>4153</v>
      </c>
      <c r="C1770" t="s">
        <v>8784</v>
      </c>
    </row>
    <row r="1771" spans="1:3" ht="15.6" x14ac:dyDescent="0.3">
      <c r="A1771" s="1" t="s">
        <v>600</v>
      </c>
      <c r="B1771" s="1" t="s">
        <v>4154</v>
      </c>
      <c r="C1771" t="s">
        <v>9648</v>
      </c>
    </row>
    <row r="1772" spans="1:3" ht="15.6" x14ac:dyDescent="0.3">
      <c r="A1772" s="1" t="s">
        <v>599</v>
      </c>
      <c r="B1772" s="1" t="s">
        <v>4155</v>
      </c>
      <c r="C1772" t="s">
        <v>9649</v>
      </c>
    </row>
    <row r="1773" spans="1:3" ht="15.6" x14ac:dyDescent="0.3">
      <c r="A1773" s="1" t="s">
        <v>598</v>
      </c>
      <c r="B1773" s="1" t="s">
        <v>4156</v>
      </c>
      <c r="C1773" t="s">
        <v>8765</v>
      </c>
    </row>
    <row r="1774" spans="1:3" ht="15.6" x14ac:dyDescent="0.3">
      <c r="A1774" s="1" t="s">
        <v>597</v>
      </c>
      <c r="B1774" s="1" t="s">
        <v>4157</v>
      </c>
      <c r="C1774" t="s">
        <v>9650</v>
      </c>
    </row>
    <row r="1775" spans="1:3" ht="15.6" x14ac:dyDescent="0.3">
      <c r="A1775" s="1" t="s">
        <v>596</v>
      </c>
      <c r="B1775" s="1" t="s">
        <v>4158</v>
      </c>
      <c r="C1775" t="s">
        <v>9651</v>
      </c>
    </row>
    <row r="1776" spans="1:3" ht="15.6" x14ac:dyDescent="0.3">
      <c r="A1776" s="1" t="s">
        <v>595</v>
      </c>
      <c r="B1776" s="1" t="s">
        <v>4159</v>
      </c>
      <c r="C1776" t="s">
        <v>9156</v>
      </c>
    </row>
    <row r="1777" spans="1:3" ht="15.6" x14ac:dyDescent="0.3">
      <c r="A1777" s="1" t="s">
        <v>594</v>
      </c>
      <c r="B1777" s="1" t="s">
        <v>4160</v>
      </c>
      <c r="C1777" t="s">
        <v>8446</v>
      </c>
    </row>
    <row r="1778" spans="1:3" ht="15.6" x14ac:dyDescent="0.3">
      <c r="A1778" s="1" t="s">
        <v>593</v>
      </c>
      <c r="B1778" s="1" t="s">
        <v>4161</v>
      </c>
      <c r="C1778" t="s">
        <v>9652</v>
      </c>
    </row>
    <row r="1779" spans="1:3" ht="15.6" x14ac:dyDescent="0.3">
      <c r="A1779" s="1" t="s">
        <v>592</v>
      </c>
      <c r="B1779" s="1" t="s">
        <v>4162</v>
      </c>
      <c r="C1779" t="s">
        <v>9653</v>
      </c>
    </row>
    <row r="1780" spans="1:3" ht="15.6" x14ac:dyDescent="0.3">
      <c r="A1780" s="1" t="s">
        <v>591</v>
      </c>
      <c r="B1780" s="1" t="s">
        <v>4163</v>
      </c>
      <c r="C1780" t="s">
        <v>9654</v>
      </c>
    </row>
    <row r="1781" spans="1:3" ht="15.6" x14ac:dyDescent="0.3">
      <c r="A1781" s="1" t="s">
        <v>590</v>
      </c>
      <c r="B1781" s="1" t="s">
        <v>4164</v>
      </c>
      <c r="C1781" t="s">
        <v>8980</v>
      </c>
    </row>
    <row r="1782" spans="1:3" ht="15.6" x14ac:dyDescent="0.3">
      <c r="A1782" s="1" t="s">
        <v>589</v>
      </c>
      <c r="B1782" s="1" t="s">
        <v>4165</v>
      </c>
      <c r="C1782" t="s">
        <v>9034</v>
      </c>
    </row>
    <row r="1783" spans="1:3" ht="15.6" x14ac:dyDescent="0.3">
      <c r="A1783" s="1" t="s">
        <v>588</v>
      </c>
      <c r="B1783" s="1" t="s">
        <v>4166</v>
      </c>
      <c r="C1783" t="s">
        <v>9655</v>
      </c>
    </row>
    <row r="1784" spans="1:3" ht="15.6" x14ac:dyDescent="0.3">
      <c r="A1784" s="1" t="s">
        <v>587</v>
      </c>
      <c r="B1784" s="1" t="s">
        <v>4167</v>
      </c>
      <c r="C1784" t="s">
        <v>9656</v>
      </c>
    </row>
    <row r="1785" spans="1:3" ht="15.6" x14ac:dyDescent="0.3">
      <c r="A1785" s="1" t="s">
        <v>586</v>
      </c>
      <c r="B1785" s="1" t="s">
        <v>4168</v>
      </c>
      <c r="C1785" t="s">
        <v>8973</v>
      </c>
    </row>
    <row r="1786" spans="1:3" ht="15.6" x14ac:dyDescent="0.3">
      <c r="A1786" s="1" t="s">
        <v>585</v>
      </c>
      <c r="B1786" s="1" t="s">
        <v>4169</v>
      </c>
      <c r="C1786" t="s">
        <v>9657</v>
      </c>
    </row>
    <row r="1787" spans="1:3" ht="15.6" x14ac:dyDescent="0.3">
      <c r="A1787" s="1" t="s">
        <v>584</v>
      </c>
      <c r="B1787" s="1" t="s">
        <v>4170</v>
      </c>
      <c r="C1787" t="s">
        <v>8373</v>
      </c>
    </row>
    <row r="1788" spans="1:3" ht="15.6" x14ac:dyDescent="0.3">
      <c r="A1788" s="1" t="s">
        <v>583</v>
      </c>
      <c r="B1788" s="1" t="s">
        <v>4171</v>
      </c>
      <c r="C1788" t="s">
        <v>9658</v>
      </c>
    </row>
    <row r="1789" spans="1:3" ht="15.6" x14ac:dyDescent="0.3">
      <c r="A1789" s="1" t="s">
        <v>582</v>
      </c>
      <c r="B1789" s="1" t="s">
        <v>4172</v>
      </c>
      <c r="C1789" t="s">
        <v>9659</v>
      </c>
    </row>
    <row r="1790" spans="1:3" ht="15.6" x14ac:dyDescent="0.3">
      <c r="A1790" s="1" t="s">
        <v>581</v>
      </c>
      <c r="B1790" s="1" t="s">
        <v>4173</v>
      </c>
      <c r="C1790" t="s">
        <v>5786</v>
      </c>
    </row>
    <row r="1791" spans="1:3" ht="15.6" x14ac:dyDescent="0.3">
      <c r="A1791" s="1" t="s">
        <v>580</v>
      </c>
      <c r="B1791" s="1" t="s">
        <v>4174</v>
      </c>
      <c r="C1791" t="s">
        <v>9660</v>
      </c>
    </row>
    <row r="1792" spans="1:3" ht="15.6" x14ac:dyDescent="0.3">
      <c r="A1792" s="1" t="s">
        <v>579</v>
      </c>
      <c r="B1792" s="1" t="s">
        <v>4175</v>
      </c>
      <c r="C1792" t="s">
        <v>9661</v>
      </c>
    </row>
    <row r="1793" spans="1:3" ht="15.6" x14ac:dyDescent="0.3">
      <c r="A1793" s="1" t="s">
        <v>578</v>
      </c>
      <c r="B1793" s="1" t="s">
        <v>4176</v>
      </c>
      <c r="C1793" t="s">
        <v>8530</v>
      </c>
    </row>
    <row r="1794" spans="1:3" ht="15.6" x14ac:dyDescent="0.3">
      <c r="A1794" s="1" t="s">
        <v>577</v>
      </c>
      <c r="B1794" s="1" t="s">
        <v>4177</v>
      </c>
      <c r="C1794" t="s">
        <v>8495</v>
      </c>
    </row>
    <row r="1795" spans="1:3" ht="15.6" x14ac:dyDescent="0.3">
      <c r="A1795" s="1" t="s">
        <v>576</v>
      </c>
      <c r="B1795" s="1" t="s">
        <v>4178</v>
      </c>
      <c r="C1795" t="s">
        <v>8880</v>
      </c>
    </row>
    <row r="1796" spans="1:3" ht="15.6" x14ac:dyDescent="0.3">
      <c r="A1796" s="1" t="s">
        <v>575</v>
      </c>
      <c r="B1796" s="1" t="s">
        <v>4179</v>
      </c>
      <c r="C1796" t="s">
        <v>8399</v>
      </c>
    </row>
    <row r="1797" spans="1:3" ht="15.6" x14ac:dyDescent="0.3">
      <c r="A1797" s="1" t="s">
        <v>574</v>
      </c>
      <c r="B1797" s="1" t="s">
        <v>4180</v>
      </c>
      <c r="C1797" t="s">
        <v>9216</v>
      </c>
    </row>
    <row r="1798" spans="1:3" ht="15.6" x14ac:dyDescent="0.3">
      <c r="A1798" s="1" t="s">
        <v>573</v>
      </c>
      <c r="B1798" s="1" t="s">
        <v>4181</v>
      </c>
      <c r="C1798" t="s">
        <v>9662</v>
      </c>
    </row>
    <row r="1799" spans="1:3" ht="15.6" x14ac:dyDescent="0.3">
      <c r="A1799" s="1" t="s">
        <v>572</v>
      </c>
      <c r="B1799" s="1" t="s">
        <v>4182</v>
      </c>
      <c r="C1799" t="s">
        <v>9663</v>
      </c>
    </row>
    <row r="1800" spans="1:3" ht="15.6" x14ac:dyDescent="0.3">
      <c r="A1800" s="1" t="s">
        <v>571</v>
      </c>
      <c r="B1800" s="1" t="s">
        <v>4183</v>
      </c>
      <c r="C1800" t="s">
        <v>9664</v>
      </c>
    </row>
    <row r="1801" spans="1:3" ht="15.6" x14ac:dyDescent="0.3">
      <c r="A1801" s="1" t="s">
        <v>570</v>
      </c>
      <c r="B1801" s="1" t="s">
        <v>4184</v>
      </c>
      <c r="C1801" t="s">
        <v>9665</v>
      </c>
    </row>
    <row r="1802" spans="1:3" ht="15.6" x14ac:dyDescent="0.3">
      <c r="A1802" s="1" t="s">
        <v>569</v>
      </c>
      <c r="B1802" s="1" t="s">
        <v>4185</v>
      </c>
      <c r="C1802" t="s">
        <v>9603</v>
      </c>
    </row>
    <row r="1803" spans="1:3" ht="15.6" x14ac:dyDescent="0.3">
      <c r="A1803" s="1" t="s">
        <v>568</v>
      </c>
      <c r="B1803" s="1" t="s">
        <v>4186</v>
      </c>
      <c r="C1803" t="s">
        <v>8422</v>
      </c>
    </row>
    <row r="1804" spans="1:3" ht="15.6" x14ac:dyDescent="0.3">
      <c r="A1804" s="1" t="s">
        <v>567</v>
      </c>
      <c r="B1804" s="1" t="s">
        <v>4187</v>
      </c>
      <c r="C1804" t="s">
        <v>8821</v>
      </c>
    </row>
    <row r="1805" spans="1:3" ht="15.6" x14ac:dyDescent="0.3">
      <c r="A1805" s="1" t="s">
        <v>566</v>
      </c>
      <c r="B1805" s="1" t="s">
        <v>4188</v>
      </c>
      <c r="C1805" t="s">
        <v>9666</v>
      </c>
    </row>
    <row r="1806" spans="1:3" ht="15.6" x14ac:dyDescent="0.3">
      <c r="A1806" s="1" t="s">
        <v>565</v>
      </c>
      <c r="B1806" s="1" t="s">
        <v>4189</v>
      </c>
      <c r="C1806" t="s">
        <v>9667</v>
      </c>
    </row>
    <row r="1807" spans="1:3" ht="15.6" x14ac:dyDescent="0.3">
      <c r="A1807" s="1" t="s">
        <v>564</v>
      </c>
      <c r="B1807" s="1" t="s">
        <v>4190</v>
      </c>
      <c r="C1807" t="s">
        <v>8731</v>
      </c>
    </row>
    <row r="1808" spans="1:3" ht="15.6" x14ac:dyDescent="0.3">
      <c r="A1808" s="1" t="s">
        <v>563</v>
      </c>
      <c r="B1808" s="1" t="s">
        <v>4191</v>
      </c>
      <c r="C1808" t="s">
        <v>9668</v>
      </c>
    </row>
    <row r="1809" spans="1:3" ht="15.6" x14ac:dyDescent="0.3">
      <c r="A1809" s="1" t="s">
        <v>562</v>
      </c>
      <c r="B1809" s="1" t="s">
        <v>4192</v>
      </c>
      <c r="C1809" t="s">
        <v>9669</v>
      </c>
    </row>
    <row r="1810" spans="1:3" ht="15.6" x14ac:dyDescent="0.3">
      <c r="A1810" s="1" t="s">
        <v>561</v>
      </c>
      <c r="B1810" s="1" t="s">
        <v>4193</v>
      </c>
      <c r="C1810" t="s">
        <v>5283</v>
      </c>
    </row>
    <row r="1811" spans="1:3" ht="15.6" x14ac:dyDescent="0.3">
      <c r="A1811" s="1" t="s">
        <v>560</v>
      </c>
      <c r="B1811" s="1" t="s">
        <v>4194</v>
      </c>
      <c r="C1811" t="s">
        <v>9627</v>
      </c>
    </row>
    <row r="1812" spans="1:3" ht="15.6" x14ac:dyDescent="0.3">
      <c r="A1812" s="1" t="s">
        <v>559</v>
      </c>
      <c r="B1812" s="1" t="s">
        <v>4195</v>
      </c>
      <c r="C1812" t="s">
        <v>9670</v>
      </c>
    </row>
    <row r="1813" spans="1:3" ht="15.6" x14ac:dyDescent="0.3">
      <c r="A1813" s="1" t="s">
        <v>558</v>
      </c>
      <c r="B1813" s="1" t="s">
        <v>4196</v>
      </c>
      <c r="C1813" t="s">
        <v>9671</v>
      </c>
    </row>
    <row r="1814" spans="1:3" ht="15.6" x14ac:dyDescent="0.3">
      <c r="A1814" s="1" t="s">
        <v>557</v>
      </c>
      <c r="B1814" s="1" t="s">
        <v>4197</v>
      </c>
      <c r="C1814" t="s">
        <v>9672</v>
      </c>
    </row>
    <row r="1815" spans="1:3" ht="15.6" x14ac:dyDescent="0.3">
      <c r="A1815" s="1" t="s">
        <v>556</v>
      </c>
      <c r="B1815" s="1" t="s">
        <v>4198</v>
      </c>
      <c r="C1815" t="s">
        <v>8731</v>
      </c>
    </row>
    <row r="1816" spans="1:3" ht="15.6" x14ac:dyDescent="0.3">
      <c r="A1816" s="1" t="s">
        <v>555</v>
      </c>
      <c r="B1816" s="1" t="s">
        <v>4199</v>
      </c>
      <c r="C1816" t="s">
        <v>8935</v>
      </c>
    </row>
    <row r="1817" spans="1:3" ht="15.6" x14ac:dyDescent="0.3">
      <c r="A1817" s="1" t="s">
        <v>554</v>
      </c>
      <c r="B1817" s="1" t="s">
        <v>4200</v>
      </c>
      <c r="C1817" t="s">
        <v>9673</v>
      </c>
    </row>
    <row r="1818" spans="1:3" ht="15.6" x14ac:dyDescent="0.3">
      <c r="A1818" s="1" t="s">
        <v>553</v>
      </c>
      <c r="B1818" s="1" t="s">
        <v>4201</v>
      </c>
      <c r="C1818" t="s">
        <v>9674</v>
      </c>
    </row>
    <row r="1819" spans="1:3" ht="15.6" x14ac:dyDescent="0.3">
      <c r="A1819" s="1" t="s">
        <v>552</v>
      </c>
      <c r="B1819" s="1" t="s">
        <v>4202</v>
      </c>
      <c r="C1819" t="s">
        <v>9457</v>
      </c>
    </row>
    <row r="1820" spans="1:3" ht="15.6" x14ac:dyDescent="0.3">
      <c r="A1820" s="1" t="s">
        <v>551</v>
      </c>
      <c r="B1820" s="1" t="s">
        <v>4203</v>
      </c>
      <c r="C1820" t="s">
        <v>8654</v>
      </c>
    </row>
    <row r="1821" spans="1:3" ht="15.6" x14ac:dyDescent="0.3">
      <c r="A1821" s="1" t="s">
        <v>550</v>
      </c>
      <c r="B1821" s="1" t="s">
        <v>4204</v>
      </c>
      <c r="C1821" t="s">
        <v>9675</v>
      </c>
    </row>
    <row r="1822" spans="1:3" ht="15.6" x14ac:dyDescent="0.3">
      <c r="A1822" s="1" t="s">
        <v>549</v>
      </c>
      <c r="B1822" s="1" t="s">
        <v>4205</v>
      </c>
      <c r="C1822" t="s">
        <v>6783</v>
      </c>
    </row>
    <row r="1823" spans="1:3" ht="15.6" x14ac:dyDescent="0.3">
      <c r="A1823" s="1" t="s">
        <v>548</v>
      </c>
      <c r="B1823" s="1" t="s">
        <v>4206</v>
      </c>
      <c r="C1823" t="s">
        <v>9676</v>
      </c>
    </row>
    <row r="1824" spans="1:3" ht="15.6" x14ac:dyDescent="0.3">
      <c r="A1824" s="1" t="s">
        <v>547</v>
      </c>
      <c r="B1824" s="1" t="s">
        <v>4207</v>
      </c>
      <c r="C1824" t="s">
        <v>9677</v>
      </c>
    </row>
    <row r="1825" spans="1:3" ht="15.6" x14ac:dyDescent="0.3">
      <c r="A1825" s="1" t="s">
        <v>546</v>
      </c>
      <c r="B1825" s="1" t="s">
        <v>4208</v>
      </c>
      <c r="C1825" t="s">
        <v>8742</v>
      </c>
    </row>
    <row r="1826" spans="1:3" ht="15.6" x14ac:dyDescent="0.3">
      <c r="A1826" s="1" t="s">
        <v>545</v>
      </c>
      <c r="B1826" s="1" t="s">
        <v>4209</v>
      </c>
      <c r="C1826" t="s">
        <v>9678</v>
      </c>
    </row>
    <row r="1827" spans="1:3" ht="15.6" x14ac:dyDescent="0.3">
      <c r="A1827" s="1" t="s">
        <v>544</v>
      </c>
      <c r="B1827" s="1" t="s">
        <v>4210</v>
      </c>
      <c r="C1827" t="s">
        <v>9679</v>
      </c>
    </row>
    <row r="1828" spans="1:3" ht="15.6" x14ac:dyDescent="0.3">
      <c r="A1828" s="1" t="s">
        <v>543</v>
      </c>
      <c r="B1828" s="1" t="s">
        <v>4211</v>
      </c>
      <c r="C1828" t="s">
        <v>9680</v>
      </c>
    </row>
    <row r="1829" spans="1:3" ht="15.6" x14ac:dyDescent="0.3">
      <c r="A1829" s="1" t="s">
        <v>542</v>
      </c>
      <c r="B1829" s="1" t="s">
        <v>4212</v>
      </c>
      <c r="C1829" t="s">
        <v>9611</v>
      </c>
    </row>
    <row r="1830" spans="1:3" ht="15.6" x14ac:dyDescent="0.3">
      <c r="A1830" s="1" t="s">
        <v>541</v>
      </c>
      <c r="B1830" s="1" t="s">
        <v>4213</v>
      </c>
      <c r="C1830" t="s">
        <v>8726</v>
      </c>
    </row>
    <row r="1831" spans="1:3" ht="15.6" x14ac:dyDescent="0.3">
      <c r="A1831" s="1" t="s">
        <v>540</v>
      </c>
      <c r="B1831" s="1" t="s">
        <v>4214</v>
      </c>
      <c r="C1831" t="s">
        <v>9681</v>
      </c>
    </row>
    <row r="1832" spans="1:3" ht="15.6" x14ac:dyDescent="0.3">
      <c r="A1832" s="1" t="s">
        <v>539</v>
      </c>
      <c r="B1832" s="1" t="s">
        <v>4215</v>
      </c>
      <c r="C1832" t="s">
        <v>8542</v>
      </c>
    </row>
    <row r="1833" spans="1:3" ht="15.6" x14ac:dyDescent="0.3">
      <c r="A1833" s="1" t="s">
        <v>538</v>
      </c>
      <c r="B1833" s="1" t="s">
        <v>4216</v>
      </c>
      <c r="C1833" t="s">
        <v>9574</v>
      </c>
    </row>
    <row r="1834" spans="1:3" ht="15.6" x14ac:dyDescent="0.3">
      <c r="A1834" s="1" t="s">
        <v>537</v>
      </c>
      <c r="B1834" s="1" t="s">
        <v>4217</v>
      </c>
      <c r="C1834" t="s">
        <v>9682</v>
      </c>
    </row>
    <row r="1835" spans="1:3" ht="15.6" x14ac:dyDescent="0.3">
      <c r="A1835" s="1" t="s">
        <v>536</v>
      </c>
      <c r="B1835" s="1" t="s">
        <v>4218</v>
      </c>
      <c r="C1835" t="s">
        <v>9683</v>
      </c>
    </row>
    <row r="1836" spans="1:3" ht="15.6" x14ac:dyDescent="0.3">
      <c r="A1836" s="1" t="s">
        <v>534</v>
      </c>
      <c r="B1836" s="1" t="s">
        <v>4219</v>
      </c>
      <c r="C1836" t="s">
        <v>9325</v>
      </c>
    </row>
    <row r="1837" spans="1:3" ht="15.6" x14ac:dyDescent="0.3">
      <c r="A1837" s="1" t="s">
        <v>533</v>
      </c>
      <c r="B1837" s="1" t="s">
        <v>4220</v>
      </c>
      <c r="C1837" t="s">
        <v>8935</v>
      </c>
    </row>
    <row r="1838" spans="1:3" ht="15.6" x14ac:dyDescent="0.3">
      <c r="A1838" s="1" t="s">
        <v>532</v>
      </c>
      <c r="B1838" s="1" t="s">
        <v>4221</v>
      </c>
      <c r="C1838" t="s">
        <v>9684</v>
      </c>
    </row>
    <row r="1839" spans="1:3" ht="15.6" x14ac:dyDescent="0.3">
      <c r="A1839" s="1" t="s">
        <v>531</v>
      </c>
      <c r="B1839" s="1" t="s">
        <v>4222</v>
      </c>
      <c r="C1839" t="s">
        <v>9685</v>
      </c>
    </row>
    <row r="1840" spans="1:3" ht="15.6" x14ac:dyDescent="0.3">
      <c r="A1840" s="1" t="s">
        <v>530</v>
      </c>
      <c r="B1840" s="1" t="s">
        <v>4223</v>
      </c>
      <c r="C1840" t="s">
        <v>9686</v>
      </c>
    </row>
    <row r="1841" spans="1:3" ht="15.6" x14ac:dyDescent="0.3">
      <c r="A1841" s="1" t="s">
        <v>529</v>
      </c>
      <c r="B1841" s="1" t="s">
        <v>4224</v>
      </c>
      <c r="C1841" t="s">
        <v>9687</v>
      </c>
    </row>
    <row r="1842" spans="1:3" ht="15.6" x14ac:dyDescent="0.3">
      <c r="A1842" s="1" t="s">
        <v>528</v>
      </c>
      <c r="B1842" s="1" t="s">
        <v>4225</v>
      </c>
      <c r="C1842" t="s">
        <v>8421</v>
      </c>
    </row>
    <row r="1843" spans="1:3" ht="15.6" x14ac:dyDescent="0.3">
      <c r="A1843" s="1" t="s">
        <v>527</v>
      </c>
      <c r="B1843" s="1" t="s">
        <v>4226</v>
      </c>
      <c r="C1843" t="s">
        <v>9688</v>
      </c>
    </row>
    <row r="1844" spans="1:3" ht="15.6" x14ac:dyDescent="0.3">
      <c r="A1844" s="1" t="s">
        <v>526</v>
      </c>
      <c r="B1844" s="1" t="s">
        <v>4227</v>
      </c>
      <c r="C1844" t="s">
        <v>9689</v>
      </c>
    </row>
    <row r="1845" spans="1:3" ht="15.6" x14ac:dyDescent="0.3">
      <c r="A1845" s="1" t="s">
        <v>525</v>
      </c>
      <c r="B1845" s="1" t="s">
        <v>4228</v>
      </c>
      <c r="C1845" t="s">
        <v>9690</v>
      </c>
    </row>
    <row r="1846" spans="1:3" ht="15.6" x14ac:dyDescent="0.3">
      <c r="A1846" s="1" t="s">
        <v>524</v>
      </c>
      <c r="B1846" s="1" t="s">
        <v>4229</v>
      </c>
      <c r="C1846" t="s">
        <v>8376</v>
      </c>
    </row>
    <row r="1847" spans="1:3" ht="15.6" x14ac:dyDescent="0.3">
      <c r="A1847" s="1" t="s">
        <v>523</v>
      </c>
      <c r="B1847" s="1" t="s">
        <v>4230</v>
      </c>
      <c r="C1847" t="s">
        <v>9691</v>
      </c>
    </row>
    <row r="1848" spans="1:3" ht="15.6" x14ac:dyDescent="0.3">
      <c r="A1848" s="1" t="s">
        <v>522</v>
      </c>
      <c r="B1848" s="1" t="s">
        <v>4231</v>
      </c>
      <c r="C1848" t="s">
        <v>9692</v>
      </c>
    </row>
    <row r="1849" spans="1:3" ht="15.6" x14ac:dyDescent="0.3">
      <c r="A1849" s="1" t="s">
        <v>521</v>
      </c>
      <c r="B1849" s="1" t="s">
        <v>4232</v>
      </c>
      <c r="C1849" t="s">
        <v>9693</v>
      </c>
    </row>
    <row r="1850" spans="1:3" ht="15.6" x14ac:dyDescent="0.3">
      <c r="A1850" s="1" t="s">
        <v>520</v>
      </c>
      <c r="B1850" s="1" t="s">
        <v>4233</v>
      </c>
      <c r="C1850" t="s">
        <v>9694</v>
      </c>
    </row>
    <row r="1851" spans="1:3" ht="15.6" x14ac:dyDescent="0.3">
      <c r="A1851" s="1" t="s">
        <v>519</v>
      </c>
      <c r="B1851" s="1" t="s">
        <v>4234</v>
      </c>
      <c r="C1851" t="s">
        <v>8190</v>
      </c>
    </row>
    <row r="1852" spans="1:3" ht="15.6" x14ac:dyDescent="0.3">
      <c r="A1852" s="1" t="s">
        <v>518</v>
      </c>
      <c r="B1852" s="1" t="s">
        <v>4235</v>
      </c>
      <c r="C1852" t="s">
        <v>5604</v>
      </c>
    </row>
    <row r="1853" spans="1:3" ht="15.6" x14ac:dyDescent="0.3">
      <c r="A1853" s="1" t="s">
        <v>517</v>
      </c>
      <c r="B1853" s="1" t="s">
        <v>4236</v>
      </c>
      <c r="C1853" t="s">
        <v>9695</v>
      </c>
    </row>
    <row r="1854" spans="1:3" ht="15.6" x14ac:dyDescent="0.3">
      <c r="A1854" s="1" t="s">
        <v>515</v>
      </c>
      <c r="B1854" s="1" t="s">
        <v>4237</v>
      </c>
      <c r="C1854" t="s">
        <v>5604</v>
      </c>
    </row>
    <row r="1855" spans="1:3" ht="15.6" x14ac:dyDescent="0.3">
      <c r="A1855" s="1" t="s">
        <v>514</v>
      </c>
      <c r="B1855" s="1" t="s">
        <v>4238</v>
      </c>
      <c r="C1855" t="s">
        <v>9696</v>
      </c>
    </row>
    <row r="1856" spans="1:3" ht="15.6" x14ac:dyDescent="0.3">
      <c r="A1856" s="1" t="s">
        <v>513</v>
      </c>
      <c r="B1856" s="1" t="s">
        <v>4239</v>
      </c>
      <c r="C1856" t="s">
        <v>9316</v>
      </c>
    </row>
    <row r="1857" spans="1:3" ht="15.6" x14ac:dyDescent="0.3">
      <c r="A1857" s="1" t="s">
        <v>512</v>
      </c>
      <c r="B1857" s="1" t="s">
        <v>4240</v>
      </c>
      <c r="C1857" t="s">
        <v>8702</v>
      </c>
    </row>
    <row r="1858" spans="1:3" ht="15.6" x14ac:dyDescent="0.3">
      <c r="A1858" s="1" t="s">
        <v>511</v>
      </c>
      <c r="B1858" s="1" t="s">
        <v>4241</v>
      </c>
      <c r="C1858" t="s">
        <v>9697</v>
      </c>
    </row>
    <row r="1859" spans="1:3" ht="15.6" x14ac:dyDescent="0.3">
      <c r="A1859" s="1" t="s">
        <v>510</v>
      </c>
      <c r="B1859" s="1" t="s">
        <v>4242</v>
      </c>
      <c r="C1859" t="s">
        <v>9698</v>
      </c>
    </row>
    <row r="1860" spans="1:3" ht="15.6" x14ac:dyDescent="0.3">
      <c r="A1860" s="1" t="s">
        <v>509</v>
      </c>
      <c r="B1860" s="1" t="s">
        <v>4243</v>
      </c>
      <c r="C1860" t="s">
        <v>9346</v>
      </c>
    </row>
    <row r="1861" spans="1:3" ht="15.6" x14ac:dyDescent="0.3">
      <c r="A1861" s="1" t="s">
        <v>508</v>
      </c>
      <c r="B1861" s="1" t="s">
        <v>4244</v>
      </c>
      <c r="C1861" t="s">
        <v>9699</v>
      </c>
    </row>
    <row r="1862" spans="1:3" ht="15.6" x14ac:dyDescent="0.3">
      <c r="A1862" s="1" t="s">
        <v>507</v>
      </c>
      <c r="B1862" s="1" t="s">
        <v>4245</v>
      </c>
      <c r="C1862" t="s">
        <v>9700</v>
      </c>
    </row>
    <row r="1863" spans="1:3" ht="15.6" x14ac:dyDescent="0.3">
      <c r="A1863" s="1" t="s">
        <v>506</v>
      </c>
      <c r="B1863" s="1" t="s">
        <v>4246</v>
      </c>
      <c r="C1863" t="s">
        <v>8784</v>
      </c>
    </row>
    <row r="1864" spans="1:3" ht="15.6" x14ac:dyDescent="0.3">
      <c r="A1864" s="1" t="s">
        <v>505</v>
      </c>
      <c r="B1864" s="1" t="s">
        <v>4247</v>
      </c>
      <c r="C1864" t="s">
        <v>9701</v>
      </c>
    </row>
    <row r="1865" spans="1:3" ht="15.6" x14ac:dyDescent="0.3">
      <c r="A1865" s="1" t="s">
        <v>504</v>
      </c>
      <c r="B1865" s="1" t="s">
        <v>4248</v>
      </c>
      <c r="C1865" t="s">
        <v>8414</v>
      </c>
    </row>
    <row r="1866" spans="1:3" ht="15.6" x14ac:dyDescent="0.3">
      <c r="A1866" s="1" t="s">
        <v>503</v>
      </c>
      <c r="B1866" s="1" t="s">
        <v>4249</v>
      </c>
      <c r="C1866" t="s">
        <v>9702</v>
      </c>
    </row>
    <row r="1867" spans="1:3" ht="15.6" x14ac:dyDescent="0.3">
      <c r="A1867" s="1" t="s">
        <v>502</v>
      </c>
      <c r="B1867" s="1" t="s">
        <v>4250</v>
      </c>
      <c r="C1867" t="s">
        <v>9703</v>
      </c>
    </row>
    <row r="1868" spans="1:3" ht="15.6" x14ac:dyDescent="0.3">
      <c r="A1868" s="1" t="s">
        <v>501</v>
      </c>
      <c r="B1868" s="1" t="s">
        <v>4251</v>
      </c>
      <c r="C1868" t="s">
        <v>8961</v>
      </c>
    </row>
    <row r="1869" spans="1:3" ht="15.6" x14ac:dyDescent="0.3">
      <c r="A1869" s="1" t="s">
        <v>500</v>
      </c>
      <c r="B1869" s="1" t="s">
        <v>4252</v>
      </c>
      <c r="C1869" t="s">
        <v>9704</v>
      </c>
    </row>
    <row r="1870" spans="1:3" ht="15.6" x14ac:dyDescent="0.3">
      <c r="A1870" s="1" t="s">
        <v>499</v>
      </c>
      <c r="B1870" s="1" t="s">
        <v>4253</v>
      </c>
      <c r="C1870" t="s">
        <v>8673</v>
      </c>
    </row>
    <row r="1871" spans="1:3" ht="15.6" x14ac:dyDescent="0.3">
      <c r="A1871" s="1" t="s">
        <v>498</v>
      </c>
      <c r="B1871" s="1" t="s">
        <v>4254</v>
      </c>
      <c r="C1871" t="s">
        <v>8472</v>
      </c>
    </row>
    <row r="1872" spans="1:3" ht="15.6" x14ac:dyDescent="0.3">
      <c r="A1872" s="1" t="s">
        <v>497</v>
      </c>
      <c r="B1872" s="1" t="s">
        <v>4255</v>
      </c>
      <c r="C1872" t="s">
        <v>9705</v>
      </c>
    </row>
    <row r="1873" spans="1:3" ht="15.6" x14ac:dyDescent="0.3">
      <c r="A1873" s="1" t="s">
        <v>496</v>
      </c>
      <c r="B1873" s="1" t="s">
        <v>4256</v>
      </c>
      <c r="C1873" t="s">
        <v>9706</v>
      </c>
    </row>
    <row r="1874" spans="1:3" ht="15.6" x14ac:dyDescent="0.3">
      <c r="A1874" s="1" t="s">
        <v>495</v>
      </c>
      <c r="B1874" s="1" t="s">
        <v>4257</v>
      </c>
      <c r="C1874" t="s">
        <v>9707</v>
      </c>
    </row>
    <row r="1875" spans="1:3" ht="15.6" x14ac:dyDescent="0.3">
      <c r="A1875" s="1" t="s">
        <v>494</v>
      </c>
      <c r="B1875" s="1" t="s">
        <v>4258</v>
      </c>
      <c r="C1875" t="s">
        <v>9708</v>
      </c>
    </row>
    <row r="1876" spans="1:3" ht="15.6" x14ac:dyDescent="0.3">
      <c r="A1876" s="1" t="s">
        <v>493</v>
      </c>
      <c r="B1876" s="1" t="s">
        <v>4259</v>
      </c>
      <c r="C1876" t="s">
        <v>9709</v>
      </c>
    </row>
    <row r="1877" spans="1:3" ht="15.6" x14ac:dyDescent="0.3">
      <c r="A1877" s="1" t="s">
        <v>492</v>
      </c>
      <c r="B1877" s="1" t="s">
        <v>4260</v>
      </c>
      <c r="C1877" t="s">
        <v>9710</v>
      </c>
    </row>
    <row r="1878" spans="1:3" ht="15.6" x14ac:dyDescent="0.3">
      <c r="A1878" s="1" t="s">
        <v>491</v>
      </c>
      <c r="B1878" s="1" t="s">
        <v>4261</v>
      </c>
      <c r="C1878" t="s">
        <v>8904</v>
      </c>
    </row>
    <row r="1879" spans="1:3" ht="15.6" x14ac:dyDescent="0.3">
      <c r="A1879" s="1" t="s">
        <v>490</v>
      </c>
      <c r="B1879" s="1" t="s">
        <v>4262</v>
      </c>
      <c r="C1879" t="s">
        <v>9711</v>
      </c>
    </row>
    <row r="1880" spans="1:3" ht="15.6" x14ac:dyDescent="0.3">
      <c r="A1880" s="1" t="s">
        <v>489</v>
      </c>
      <c r="B1880" s="1" t="s">
        <v>4263</v>
      </c>
      <c r="C1880" t="s">
        <v>9712</v>
      </c>
    </row>
    <row r="1881" spans="1:3" ht="15.6" x14ac:dyDescent="0.3">
      <c r="A1881" s="1" t="s">
        <v>488</v>
      </c>
      <c r="B1881" s="1" t="s">
        <v>4264</v>
      </c>
      <c r="C1881" t="s">
        <v>9713</v>
      </c>
    </row>
    <row r="1882" spans="1:3" ht="15.6" x14ac:dyDescent="0.3">
      <c r="A1882" s="1" t="s">
        <v>487</v>
      </c>
      <c r="B1882" s="1" t="s">
        <v>4265</v>
      </c>
      <c r="C1882" t="s">
        <v>9714</v>
      </c>
    </row>
    <row r="1883" spans="1:3" ht="15.6" x14ac:dyDescent="0.3">
      <c r="A1883" s="1" t="s">
        <v>486</v>
      </c>
      <c r="B1883" s="1" t="s">
        <v>4266</v>
      </c>
      <c r="C1883" t="s">
        <v>9710</v>
      </c>
    </row>
    <row r="1884" spans="1:3" ht="15.6" x14ac:dyDescent="0.3">
      <c r="A1884" s="1" t="s">
        <v>485</v>
      </c>
      <c r="B1884" s="1" t="s">
        <v>4267</v>
      </c>
      <c r="C1884" t="s">
        <v>9715</v>
      </c>
    </row>
    <row r="1885" spans="1:3" ht="15.6" x14ac:dyDescent="0.3">
      <c r="A1885" s="1" t="s">
        <v>484</v>
      </c>
      <c r="B1885" s="1" t="s">
        <v>4268</v>
      </c>
      <c r="C1885" t="s">
        <v>9716</v>
      </c>
    </row>
    <row r="1886" spans="1:3" ht="15.6" x14ac:dyDescent="0.3">
      <c r="A1886" s="1" t="s">
        <v>483</v>
      </c>
      <c r="B1886" s="1" t="s">
        <v>4269</v>
      </c>
      <c r="C1886" t="s">
        <v>9717</v>
      </c>
    </row>
    <row r="1887" spans="1:3" ht="15.6" x14ac:dyDescent="0.3">
      <c r="A1887" s="1" t="s">
        <v>482</v>
      </c>
      <c r="B1887" s="1" t="s">
        <v>4270</v>
      </c>
      <c r="C1887" t="s">
        <v>9718</v>
      </c>
    </row>
    <row r="1888" spans="1:3" ht="15.6" x14ac:dyDescent="0.3">
      <c r="A1888" s="1" t="s">
        <v>481</v>
      </c>
      <c r="B1888" s="1" t="s">
        <v>4271</v>
      </c>
      <c r="C1888" t="s">
        <v>9719</v>
      </c>
    </row>
    <row r="1889" spans="1:3" ht="15.6" x14ac:dyDescent="0.3">
      <c r="A1889" s="1" t="s">
        <v>480</v>
      </c>
      <c r="B1889" s="1" t="s">
        <v>4272</v>
      </c>
      <c r="C1889" t="s">
        <v>8689</v>
      </c>
    </row>
    <row r="1890" spans="1:3" ht="15.6" x14ac:dyDescent="0.3">
      <c r="A1890" s="1" t="s">
        <v>479</v>
      </c>
      <c r="B1890" s="1" t="s">
        <v>4273</v>
      </c>
      <c r="C1890" t="s">
        <v>9720</v>
      </c>
    </row>
    <row r="1891" spans="1:3" ht="15.6" x14ac:dyDescent="0.3">
      <c r="A1891" s="1" t="s">
        <v>478</v>
      </c>
      <c r="B1891" s="1" t="s">
        <v>4274</v>
      </c>
      <c r="C1891" t="s">
        <v>9242</v>
      </c>
    </row>
    <row r="1892" spans="1:3" ht="15.6" x14ac:dyDescent="0.3">
      <c r="A1892" s="1" t="s">
        <v>477</v>
      </c>
      <c r="B1892" s="1" t="s">
        <v>4275</v>
      </c>
      <c r="C1892" t="s">
        <v>8373</v>
      </c>
    </row>
    <row r="1893" spans="1:3" ht="15.6" x14ac:dyDescent="0.3">
      <c r="A1893" s="1" t="s">
        <v>476</v>
      </c>
      <c r="B1893" s="1" t="s">
        <v>4276</v>
      </c>
      <c r="C1893" t="s">
        <v>9721</v>
      </c>
    </row>
    <row r="1894" spans="1:3" ht="15.6" x14ac:dyDescent="0.3">
      <c r="A1894" s="1" t="s">
        <v>475</v>
      </c>
      <c r="B1894" s="1" t="s">
        <v>4277</v>
      </c>
      <c r="C1894" t="s">
        <v>9722</v>
      </c>
    </row>
    <row r="1895" spans="1:3" ht="15.6" x14ac:dyDescent="0.3">
      <c r="A1895" s="1" t="s">
        <v>474</v>
      </c>
      <c r="B1895" s="1" t="s">
        <v>4278</v>
      </c>
      <c r="C1895" t="s">
        <v>8462</v>
      </c>
    </row>
    <row r="1896" spans="1:3" ht="15.6" x14ac:dyDescent="0.3">
      <c r="A1896" s="1" t="s">
        <v>473</v>
      </c>
      <c r="B1896" s="1" t="s">
        <v>4279</v>
      </c>
      <c r="C1896" t="s">
        <v>9723</v>
      </c>
    </row>
    <row r="1897" spans="1:3" ht="15.6" x14ac:dyDescent="0.3">
      <c r="A1897" s="1" t="s">
        <v>472</v>
      </c>
      <c r="B1897" s="1" t="s">
        <v>4280</v>
      </c>
      <c r="C1897" t="s">
        <v>9724</v>
      </c>
    </row>
    <row r="1898" spans="1:3" ht="15.6" x14ac:dyDescent="0.3">
      <c r="A1898" s="1" t="s">
        <v>471</v>
      </c>
      <c r="B1898" s="1" t="s">
        <v>4281</v>
      </c>
      <c r="C1898" t="s">
        <v>8497</v>
      </c>
    </row>
    <row r="1899" spans="1:3" ht="15.6" x14ac:dyDescent="0.3">
      <c r="A1899" s="1" t="s">
        <v>470</v>
      </c>
      <c r="B1899" s="1" t="s">
        <v>4282</v>
      </c>
      <c r="C1899" t="s">
        <v>9725</v>
      </c>
    </row>
    <row r="1900" spans="1:3" ht="15.6" x14ac:dyDescent="0.3">
      <c r="A1900" s="1" t="s">
        <v>469</v>
      </c>
      <c r="B1900" s="1" t="s">
        <v>4283</v>
      </c>
      <c r="C1900" t="s">
        <v>8702</v>
      </c>
    </row>
    <row r="1901" spans="1:3" ht="15.6" x14ac:dyDescent="0.3">
      <c r="A1901" s="1" t="s">
        <v>468</v>
      </c>
      <c r="B1901" s="1" t="s">
        <v>4284</v>
      </c>
      <c r="C1901" t="s">
        <v>8446</v>
      </c>
    </row>
    <row r="1902" spans="1:3" ht="15.6" x14ac:dyDescent="0.3">
      <c r="A1902" s="1" t="s">
        <v>467</v>
      </c>
      <c r="B1902" s="1" t="s">
        <v>4285</v>
      </c>
      <c r="C1902" t="s">
        <v>9726</v>
      </c>
    </row>
    <row r="1903" spans="1:3" ht="15.6" x14ac:dyDescent="0.3">
      <c r="A1903" s="1" t="s">
        <v>466</v>
      </c>
      <c r="B1903" s="1" t="s">
        <v>4286</v>
      </c>
      <c r="C1903" t="s">
        <v>9216</v>
      </c>
    </row>
    <row r="1904" spans="1:3" ht="15.6" x14ac:dyDescent="0.3">
      <c r="A1904" s="1" t="s">
        <v>465</v>
      </c>
      <c r="B1904" s="1" t="s">
        <v>4287</v>
      </c>
      <c r="C1904" t="s">
        <v>8559</v>
      </c>
    </row>
    <row r="1905" spans="1:3" ht="15.6" x14ac:dyDescent="0.3">
      <c r="A1905" s="1" t="s">
        <v>464</v>
      </c>
      <c r="B1905" s="1" t="s">
        <v>4288</v>
      </c>
      <c r="C1905" t="s">
        <v>9727</v>
      </c>
    </row>
    <row r="1906" spans="1:3" ht="15.6" x14ac:dyDescent="0.3">
      <c r="A1906" s="1" t="s">
        <v>463</v>
      </c>
      <c r="B1906" s="1" t="s">
        <v>4289</v>
      </c>
      <c r="C1906" t="s">
        <v>9728</v>
      </c>
    </row>
    <row r="1907" spans="1:3" ht="15.6" x14ac:dyDescent="0.3">
      <c r="A1907" s="1" t="s">
        <v>462</v>
      </c>
      <c r="B1907" s="1" t="s">
        <v>4290</v>
      </c>
      <c r="C1907" t="s">
        <v>9729</v>
      </c>
    </row>
    <row r="1908" spans="1:3" ht="15.6" x14ac:dyDescent="0.3">
      <c r="A1908" s="1" t="s">
        <v>461</v>
      </c>
      <c r="B1908" s="1" t="s">
        <v>4291</v>
      </c>
      <c r="C1908" t="s">
        <v>9730</v>
      </c>
    </row>
    <row r="1909" spans="1:3" ht="15.6" x14ac:dyDescent="0.3">
      <c r="A1909" s="1" t="s">
        <v>460</v>
      </c>
      <c r="B1909" s="1" t="s">
        <v>4292</v>
      </c>
      <c r="C1909" t="s">
        <v>9731</v>
      </c>
    </row>
    <row r="1910" spans="1:3" ht="15.6" x14ac:dyDescent="0.3">
      <c r="A1910" s="1" t="s">
        <v>459</v>
      </c>
      <c r="B1910" s="1" t="s">
        <v>4293</v>
      </c>
      <c r="C1910" t="s">
        <v>9732</v>
      </c>
    </row>
    <row r="1911" spans="1:3" ht="15.6" x14ac:dyDescent="0.3">
      <c r="A1911" s="1" t="s">
        <v>458</v>
      </c>
      <c r="B1911" s="1" t="s">
        <v>4294</v>
      </c>
      <c r="C1911" t="s">
        <v>9733</v>
      </c>
    </row>
    <row r="1912" spans="1:3" ht="15.6" x14ac:dyDescent="0.3">
      <c r="A1912" s="1" t="s">
        <v>457</v>
      </c>
      <c r="B1912" s="1" t="s">
        <v>4295</v>
      </c>
      <c r="C1912" t="s">
        <v>9734</v>
      </c>
    </row>
    <row r="1913" spans="1:3" ht="15.6" x14ac:dyDescent="0.3">
      <c r="A1913" s="1" t="s">
        <v>456</v>
      </c>
      <c r="B1913" s="1" t="s">
        <v>4296</v>
      </c>
      <c r="C1913" t="s">
        <v>9735</v>
      </c>
    </row>
    <row r="1914" spans="1:3" ht="15.6" x14ac:dyDescent="0.3">
      <c r="A1914" s="1" t="s">
        <v>455</v>
      </c>
      <c r="B1914" s="1" t="s">
        <v>4297</v>
      </c>
      <c r="C1914" t="s">
        <v>9736</v>
      </c>
    </row>
    <row r="1915" spans="1:3" ht="15.6" x14ac:dyDescent="0.3">
      <c r="A1915" s="1" t="s">
        <v>454</v>
      </c>
      <c r="B1915" s="1" t="s">
        <v>4298</v>
      </c>
      <c r="C1915" t="s">
        <v>9737</v>
      </c>
    </row>
    <row r="1916" spans="1:3" ht="15.6" x14ac:dyDescent="0.3">
      <c r="A1916" s="1" t="s">
        <v>453</v>
      </c>
      <c r="B1916" s="1" t="s">
        <v>4299</v>
      </c>
      <c r="C1916" t="s">
        <v>9738</v>
      </c>
    </row>
    <row r="1917" spans="1:3" ht="15.6" x14ac:dyDescent="0.3">
      <c r="A1917" s="1" t="s">
        <v>452</v>
      </c>
      <c r="B1917" s="1" t="s">
        <v>4300</v>
      </c>
      <c r="C1917" t="s">
        <v>9739</v>
      </c>
    </row>
    <row r="1918" spans="1:3" ht="15.6" x14ac:dyDescent="0.3">
      <c r="A1918" s="1" t="s">
        <v>451</v>
      </c>
      <c r="B1918" s="1" t="s">
        <v>4301</v>
      </c>
      <c r="C1918" t="s">
        <v>8495</v>
      </c>
    </row>
    <row r="1919" spans="1:3" ht="15.6" x14ac:dyDescent="0.3">
      <c r="A1919" s="1" t="s">
        <v>450</v>
      </c>
      <c r="B1919" s="1" t="s">
        <v>4302</v>
      </c>
      <c r="C1919" t="s">
        <v>9740</v>
      </c>
    </row>
    <row r="1920" spans="1:3" ht="15.6" x14ac:dyDescent="0.3">
      <c r="A1920" s="1" t="s">
        <v>449</v>
      </c>
      <c r="B1920" s="1" t="s">
        <v>4303</v>
      </c>
      <c r="C1920" t="s">
        <v>9741</v>
      </c>
    </row>
    <row r="1921" spans="1:3" ht="15.6" x14ac:dyDescent="0.3">
      <c r="A1921" s="1" t="s">
        <v>448</v>
      </c>
      <c r="B1921" s="1" t="s">
        <v>4304</v>
      </c>
      <c r="C1921" t="s">
        <v>5679</v>
      </c>
    </row>
    <row r="1922" spans="1:3" ht="15.6" x14ac:dyDescent="0.3">
      <c r="A1922" s="1" t="s">
        <v>447</v>
      </c>
      <c r="B1922" s="1" t="s">
        <v>4305</v>
      </c>
      <c r="C1922" t="s">
        <v>9742</v>
      </c>
    </row>
    <row r="1923" spans="1:3" ht="15.6" x14ac:dyDescent="0.3">
      <c r="A1923" s="1" t="s">
        <v>446</v>
      </c>
      <c r="B1923" s="1" t="s">
        <v>4306</v>
      </c>
      <c r="C1923" t="s">
        <v>8495</v>
      </c>
    </row>
    <row r="1924" spans="1:3" ht="15.6" x14ac:dyDescent="0.3">
      <c r="A1924" s="1" t="s">
        <v>445</v>
      </c>
      <c r="B1924" s="1" t="s">
        <v>4307</v>
      </c>
      <c r="C1924" t="s">
        <v>8935</v>
      </c>
    </row>
    <row r="1925" spans="1:3" ht="15.6" x14ac:dyDescent="0.3">
      <c r="A1925" s="1" t="s">
        <v>444</v>
      </c>
      <c r="B1925" s="1" t="s">
        <v>4308</v>
      </c>
      <c r="C1925" t="s">
        <v>9743</v>
      </c>
    </row>
    <row r="1926" spans="1:3" ht="15.6" x14ac:dyDescent="0.3">
      <c r="A1926" s="1" t="s">
        <v>443</v>
      </c>
      <c r="B1926" s="1" t="s">
        <v>4309</v>
      </c>
      <c r="C1926" t="s">
        <v>8482</v>
      </c>
    </row>
    <row r="1927" spans="1:3" ht="15.6" x14ac:dyDescent="0.3">
      <c r="A1927" s="1" t="s">
        <v>442</v>
      </c>
      <c r="B1927" s="1" t="s">
        <v>4310</v>
      </c>
      <c r="C1927" t="s">
        <v>9744</v>
      </c>
    </row>
    <row r="1928" spans="1:3" ht="15.6" x14ac:dyDescent="0.3">
      <c r="A1928" s="1" t="s">
        <v>441</v>
      </c>
      <c r="B1928" s="1" t="s">
        <v>4311</v>
      </c>
      <c r="C1928" t="s">
        <v>9745</v>
      </c>
    </row>
    <row r="1929" spans="1:3" ht="15.6" x14ac:dyDescent="0.3">
      <c r="A1929" s="1" t="s">
        <v>440</v>
      </c>
      <c r="B1929" s="1" t="s">
        <v>4312</v>
      </c>
      <c r="C1929" t="s">
        <v>8422</v>
      </c>
    </row>
    <row r="1930" spans="1:3" ht="15.6" x14ac:dyDescent="0.3">
      <c r="A1930" s="1" t="s">
        <v>439</v>
      </c>
      <c r="B1930" s="1" t="s">
        <v>4313</v>
      </c>
      <c r="C1930" t="s">
        <v>9746</v>
      </c>
    </row>
    <row r="1931" spans="1:3" ht="15.6" x14ac:dyDescent="0.3">
      <c r="A1931" s="1" t="s">
        <v>438</v>
      </c>
      <c r="B1931" s="1" t="s">
        <v>4314</v>
      </c>
      <c r="C1931" t="s">
        <v>9214</v>
      </c>
    </row>
    <row r="1932" spans="1:3" ht="15.6" x14ac:dyDescent="0.3">
      <c r="A1932" s="1" t="s">
        <v>437</v>
      </c>
      <c r="B1932" s="1" t="s">
        <v>4315</v>
      </c>
      <c r="C1932" t="s">
        <v>9747</v>
      </c>
    </row>
    <row r="1933" spans="1:3" ht="15.6" x14ac:dyDescent="0.3">
      <c r="A1933" s="1" t="s">
        <v>436</v>
      </c>
      <c r="B1933" s="1" t="s">
        <v>4316</v>
      </c>
      <c r="C1933" t="s">
        <v>9748</v>
      </c>
    </row>
    <row r="1934" spans="1:3" ht="15.6" x14ac:dyDescent="0.3">
      <c r="A1934" s="1" t="s">
        <v>435</v>
      </c>
      <c r="B1934" s="1" t="s">
        <v>4317</v>
      </c>
      <c r="C1934" t="s">
        <v>8436</v>
      </c>
    </row>
    <row r="1935" spans="1:3" ht="15.6" x14ac:dyDescent="0.3">
      <c r="A1935" s="1" t="s">
        <v>434</v>
      </c>
      <c r="B1935" s="1" t="s">
        <v>4318</v>
      </c>
      <c r="C1935" t="s">
        <v>8446</v>
      </c>
    </row>
    <row r="1936" spans="1:3" ht="15.6" x14ac:dyDescent="0.3">
      <c r="A1936" s="1" t="s">
        <v>433</v>
      </c>
      <c r="B1936" s="1" t="s">
        <v>4319</v>
      </c>
      <c r="C1936" t="s">
        <v>9749</v>
      </c>
    </row>
    <row r="1937" spans="1:3" ht="15.6" x14ac:dyDescent="0.3">
      <c r="A1937" s="1" t="s">
        <v>432</v>
      </c>
      <c r="B1937" s="1" t="s">
        <v>4320</v>
      </c>
      <c r="C1937" t="s">
        <v>9750</v>
      </c>
    </row>
    <row r="1938" spans="1:3" ht="15.6" x14ac:dyDescent="0.3">
      <c r="A1938" s="1" t="s">
        <v>431</v>
      </c>
      <c r="B1938" s="1" t="s">
        <v>4321</v>
      </c>
      <c r="C1938" t="s">
        <v>9751</v>
      </c>
    </row>
    <row r="1939" spans="1:3" ht="15.6" x14ac:dyDescent="0.3">
      <c r="A1939" s="1" t="s">
        <v>430</v>
      </c>
      <c r="B1939" s="1" t="s">
        <v>4322</v>
      </c>
      <c r="C1939" t="s">
        <v>8370</v>
      </c>
    </row>
    <row r="1940" spans="1:3" ht="15.6" x14ac:dyDescent="0.3">
      <c r="A1940" s="1" t="s">
        <v>429</v>
      </c>
      <c r="B1940" s="1" t="s">
        <v>4323</v>
      </c>
      <c r="C1940" t="s">
        <v>9752</v>
      </c>
    </row>
    <row r="1941" spans="1:3" ht="15.6" x14ac:dyDescent="0.3">
      <c r="A1941" s="1" t="s">
        <v>428</v>
      </c>
      <c r="B1941" s="1" t="s">
        <v>4324</v>
      </c>
      <c r="C1941" t="s">
        <v>9753</v>
      </c>
    </row>
    <row r="1942" spans="1:3" ht="15.6" x14ac:dyDescent="0.3">
      <c r="A1942" s="1" t="s">
        <v>427</v>
      </c>
      <c r="B1942" s="1" t="s">
        <v>4325</v>
      </c>
      <c r="C1942" t="s">
        <v>9754</v>
      </c>
    </row>
    <row r="1943" spans="1:3" ht="15.6" x14ac:dyDescent="0.3">
      <c r="A1943" s="1" t="s">
        <v>426</v>
      </c>
      <c r="B1943" s="1" t="s">
        <v>4326</v>
      </c>
      <c r="C1943" t="s">
        <v>5469</v>
      </c>
    </row>
    <row r="1944" spans="1:3" ht="15.6" x14ac:dyDescent="0.3">
      <c r="A1944" s="1" t="s">
        <v>425</v>
      </c>
      <c r="B1944" s="1" t="s">
        <v>4327</v>
      </c>
      <c r="C1944" t="s">
        <v>8495</v>
      </c>
    </row>
    <row r="1945" spans="1:3" ht="15.6" x14ac:dyDescent="0.3">
      <c r="A1945" s="1" t="s">
        <v>424</v>
      </c>
      <c r="B1945" s="1" t="s">
        <v>4328</v>
      </c>
      <c r="C1945" t="s">
        <v>7687</v>
      </c>
    </row>
    <row r="1946" spans="1:3" ht="15.6" x14ac:dyDescent="0.3">
      <c r="A1946" s="1" t="s">
        <v>423</v>
      </c>
      <c r="B1946" s="1" t="s">
        <v>4329</v>
      </c>
      <c r="C1946" t="s">
        <v>8455</v>
      </c>
    </row>
    <row r="1947" spans="1:3" ht="15.6" x14ac:dyDescent="0.3">
      <c r="A1947" s="1" t="s">
        <v>422</v>
      </c>
      <c r="B1947" s="1" t="s">
        <v>4330</v>
      </c>
      <c r="C1947" t="s">
        <v>9709</v>
      </c>
    </row>
    <row r="1948" spans="1:3" ht="15.6" x14ac:dyDescent="0.3">
      <c r="A1948" s="1" t="s">
        <v>421</v>
      </c>
      <c r="B1948" s="1" t="s">
        <v>4331</v>
      </c>
      <c r="C1948" t="s">
        <v>9755</v>
      </c>
    </row>
    <row r="1949" spans="1:3" ht="15.6" x14ac:dyDescent="0.3">
      <c r="A1949" s="1" t="s">
        <v>420</v>
      </c>
      <c r="B1949" s="1" t="s">
        <v>4332</v>
      </c>
      <c r="C1949" t="s">
        <v>9756</v>
      </c>
    </row>
    <row r="1950" spans="1:3" ht="15.6" x14ac:dyDescent="0.3">
      <c r="A1950" s="1" t="s">
        <v>419</v>
      </c>
      <c r="B1950" s="1" t="s">
        <v>4333</v>
      </c>
      <c r="C1950" t="s">
        <v>9757</v>
      </c>
    </row>
    <row r="1951" spans="1:3" ht="15.6" x14ac:dyDescent="0.3">
      <c r="A1951" s="1" t="s">
        <v>418</v>
      </c>
      <c r="B1951" s="1" t="s">
        <v>4334</v>
      </c>
      <c r="C1951" t="s">
        <v>8482</v>
      </c>
    </row>
    <row r="1952" spans="1:3" ht="15.6" x14ac:dyDescent="0.3">
      <c r="A1952" s="1" t="s">
        <v>417</v>
      </c>
      <c r="B1952" s="1" t="s">
        <v>4335</v>
      </c>
      <c r="C1952" t="s">
        <v>9758</v>
      </c>
    </row>
    <row r="1953" spans="1:3" ht="15.6" x14ac:dyDescent="0.3">
      <c r="A1953" s="1" t="s">
        <v>416</v>
      </c>
      <c r="B1953" s="1" t="s">
        <v>4336</v>
      </c>
      <c r="C1953" t="s">
        <v>9759</v>
      </c>
    </row>
    <row r="1954" spans="1:3" ht="15.6" x14ac:dyDescent="0.3">
      <c r="A1954" s="1" t="s">
        <v>415</v>
      </c>
      <c r="B1954" s="1" t="s">
        <v>4337</v>
      </c>
      <c r="C1954" t="s">
        <v>9760</v>
      </c>
    </row>
    <row r="1955" spans="1:3" ht="15.6" x14ac:dyDescent="0.3">
      <c r="A1955" s="1" t="s">
        <v>414</v>
      </c>
      <c r="B1955" s="1" t="s">
        <v>4338</v>
      </c>
      <c r="C1955" t="s">
        <v>9761</v>
      </c>
    </row>
    <row r="1956" spans="1:3" ht="15.6" x14ac:dyDescent="0.3">
      <c r="A1956" s="1" t="s">
        <v>413</v>
      </c>
      <c r="B1956" s="1" t="s">
        <v>4339</v>
      </c>
      <c r="C1956" t="s">
        <v>9762</v>
      </c>
    </row>
    <row r="1957" spans="1:3" ht="15.6" x14ac:dyDescent="0.3">
      <c r="A1957" s="1" t="s">
        <v>412</v>
      </c>
      <c r="B1957" s="1" t="s">
        <v>4340</v>
      </c>
      <c r="C1957" t="s">
        <v>9763</v>
      </c>
    </row>
    <row r="1958" spans="1:3" ht="15.6" x14ac:dyDescent="0.3">
      <c r="A1958" s="1" t="s">
        <v>411</v>
      </c>
      <c r="B1958" s="1" t="s">
        <v>4341</v>
      </c>
      <c r="C1958" t="s">
        <v>9764</v>
      </c>
    </row>
    <row r="1959" spans="1:3" ht="15.6" x14ac:dyDescent="0.3">
      <c r="A1959" s="1" t="s">
        <v>410</v>
      </c>
      <c r="B1959" s="1" t="s">
        <v>4342</v>
      </c>
      <c r="C1959" t="s">
        <v>8731</v>
      </c>
    </row>
    <row r="1960" spans="1:3" ht="15.6" x14ac:dyDescent="0.3">
      <c r="A1960" s="1" t="s">
        <v>409</v>
      </c>
      <c r="B1960" s="1" t="s">
        <v>4343</v>
      </c>
      <c r="C1960" t="s">
        <v>8396</v>
      </c>
    </row>
    <row r="1961" spans="1:3" ht="15.6" x14ac:dyDescent="0.3">
      <c r="A1961" s="1" t="s">
        <v>408</v>
      </c>
      <c r="B1961" s="1" t="s">
        <v>4344</v>
      </c>
      <c r="C1961" t="s">
        <v>8559</v>
      </c>
    </row>
    <row r="1962" spans="1:3" ht="15.6" x14ac:dyDescent="0.3">
      <c r="A1962" s="1" t="s">
        <v>407</v>
      </c>
      <c r="B1962" s="1" t="s">
        <v>4345</v>
      </c>
      <c r="C1962" t="s">
        <v>9765</v>
      </c>
    </row>
    <row r="1963" spans="1:3" ht="15.6" x14ac:dyDescent="0.3">
      <c r="A1963" s="1" t="s">
        <v>406</v>
      </c>
      <c r="B1963" s="1" t="s">
        <v>4346</v>
      </c>
      <c r="C1963" t="s">
        <v>8377</v>
      </c>
    </row>
    <row r="1964" spans="1:3" ht="15.6" x14ac:dyDescent="0.3">
      <c r="A1964" s="1" t="s">
        <v>405</v>
      </c>
      <c r="B1964" s="1" t="s">
        <v>4347</v>
      </c>
      <c r="C1964" t="s">
        <v>9766</v>
      </c>
    </row>
    <row r="1965" spans="1:3" ht="15.6" x14ac:dyDescent="0.3">
      <c r="A1965" s="1" t="s">
        <v>404</v>
      </c>
      <c r="B1965" s="1" t="s">
        <v>4348</v>
      </c>
      <c r="C1965" t="s">
        <v>7203</v>
      </c>
    </row>
    <row r="1966" spans="1:3" ht="15.6" x14ac:dyDescent="0.3">
      <c r="A1966" s="1" t="s">
        <v>403</v>
      </c>
      <c r="B1966" s="1" t="s">
        <v>4349</v>
      </c>
      <c r="C1966" t="s">
        <v>9767</v>
      </c>
    </row>
    <row r="1967" spans="1:3" ht="15.6" x14ac:dyDescent="0.3">
      <c r="A1967" s="1" t="s">
        <v>402</v>
      </c>
      <c r="B1967" s="1" t="s">
        <v>4350</v>
      </c>
      <c r="C1967" t="s">
        <v>9768</v>
      </c>
    </row>
    <row r="1968" spans="1:3" ht="15.6" x14ac:dyDescent="0.3">
      <c r="A1968" s="1" t="s">
        <v>401</v>
      </c>
      <c r="B1968" s="1" t="s">
        <v>4351</v>
      </c>
      <c r="C1968" t="s">
        <v>9769</v>
      </c>
    </row>
    <row r="1969" spans="1:3" ht="15.6" x14ac:dyDescent="0.3">
      <c r="A1969" s="1" t="s">
        <v>400</v>
      </c>
      <c r="B1969" s="1" t="s">
        <v>4352</v>
      </c>
      <c r="C1969" t="s">
        <v>9770</v>
      </c>
    </row>
    <row r="1970" spans="1:3" ht="15.6" x14ac:dyDescent="0.3">
      <c r="A1970" s="1" t="s">
        <v>399</v>
      </c>
      <c r="B1970" s="1" t="s">
        <v>4353</v>
      </c>
      <c r="C1970" t="s">
        <v>9771</v>
      </c>
    </row>
    <row r="1971" spans="1:3" ht="15.6" x14ac:dyDescent="0.3">
      <c r="A1971" s="1" t="s">
        <v>398</v>
      </c>
      <c r="B1971" s="1" t="s">
        <v>4354</v>
      </c>
      <c r="C1971" t="s">
        <v>9772</v>
      </c>
    </row>
    <row r="1972" spans="1:3" ht="15.6" x14ac:dyDescent="0.3">
      <c r="A1972" s="1" t="s">
        <v>397</v>
      </c>
      <c r="B1972" s="1" t="s">
        <v>4355</v>
      </c>
      <c r="C1972" t="s">
        <v>9773</v>
      </c>
    </row>
    <row r="1973" spans="1:3" ht="15.6" x14ac:dyDescent="0.3">
      <c r="A1973" s="1" t="s">
        <v>396</v>
      </c>
      <c r="B1973" s="1" t="s">
        <v>4356</v>
      </c>
      <c r="C1973" t="s">
        <v>8432</v>
      </c>
    </row>
    <row r="1974" spans="1:3" ht="15.6" x14ac:dyDescent="0.3">
      <c r="A1974" s="1" t="s">
        <v>395</v>
      </c>
      <c r="B1974" s="1" t="s">
        <v>4357</v>
      </c>
      <c r="C1974" t="s">
        <v>9774</v>
      </c>
    </row>
    <row r="1975" spans="1:3" ht="15.6" x14ac:dyDescent="0.3">
      <c r="A1975" s="1" t="s">
        <v>394</v>
      </c>
      <c r="B1975" s="1" t="s">
        <v>4358</v>
      </c>
      <c r="C1975" t="s">
        <v>9775</v>
      </c>
    </row>
    <row r="1976" spans="1:3" ht="15.6" x14ac:dyDescent="0.3">
      <c r="A1976" s="1" t="s">
        <v>393</v>
      </c>
      <c r="B1976" s="1" t="s">
        <v>4359</v>
      </c>
      <c r="C1976" t="s">
        <v>9776</v>
      </c>
    </row>
    <row r="1977" spans="1:3" ht="15.6" x14ac:dyDescent="0.3">
      <c r="A1977" s="1" t="s">
        <v>392</v>
      </c>
      <c r="B1977" s="1" t="s">
        <v>4360</v>
      </c>
      <c r="C1977" t="s">
        <v>9777</v>
      </c>
    </row>
    <row r="1978" spans="1:3" ht="15.6" x14ac:dyDescent="0.3">
      <c r="A1978" s="1" t="s">
        <v>391</v>
      </c>
      <c r="B1978" s="1" t="s">
        <v>4361</v>
      </c>
      <c r="C1978" t="s">
        <v>6985</v>
      </c>
    </row>
    <row r="1979" spans="1:3" ht="15.6" x14ac:dyDescent="0.3">
      <c r="A1979" s="1" t="s">
        <v>390</v>
      </c>
      <c r="B1979" s="1" t="s">
        <v>4362</v>
      </c>
      <c r="C1979" t="s">
        <v>9778</v>
      </c>
    </row>
    <row r="1980" spans="1:3" ht="15.6" x14ac:dyDescent="0.3">
      <c r="A1980" s="1" t="s">
        <v>389</v>
      </c>
      <c r="B1980" s="1" t="s">
        <v>4363</v>
      </c>
      <c r="C1980" t="s">
        <v>9779</v>
      </c>
    </row>
    <row r="1981" spans="1:3" ht="15.6" x14ac:dyDescent="0.3">
      <c r="A1981" s="1" t="s">
        <v>388</v>
      </c>
      <c r="B1981" s="1" t="s">
        <v>4364</v>
      </c>
      <c r="C1981" t="s">
        <v>9780</v>
      </c>
    </row>
    <row r="1982" spans="1:3" ht="15.6" x14ac:dyDescent="0.3">
      <c r="A1982" s="1" t="s">
        <v>387</v>
      </c>
      <c r="B1982" s="1" t="s">
        <v>4365</v>
      </c>
      <c r="C1982" t="s">
        <v>9781</v>
      </c>
    </row>
    <row r="1983" spans="1:3" ht="15.6" x14ac:dyDescent="0.3">
      <c r="A1983" s="1" t="s">
        <v>386</v>
      </c>
      <c r="B1983" s="1" t="s">
        <v>4366</v>
      </c>
      <c r="C1983" t="s">
        <v>9782</v>
      </c>
    </row>
    <row r="1984" spans="1:3" ht="15.6" x14ac:dyDescent="0.3">
      <c r="A1984" s="1" t="s">
        <v>385</v>
      </c>
      <c r="B1984" s="1" t="s">
        <v>4367</v>
      </c>
      <c r="C1984" t="s">
        <v>9783</v>
      </c>
    </row>
    <row r="1985" spans="1:3" ht="15.6" x14ac:dyDescent="0.3">
      <c r="A1985" s="1" t="s">
        <v>384</v>
      </c>
      <c r="B1985" s="1" t="s">
        <v>4368</v>
      </c>
      <c r="C1985" t="s">
        <v>9784</v>
      </c>
    </row>
    <row r="1986" spans="1:3" ht="15.6" x14ac:dyDescent="0.3">
      <c r="A1986" s="1" t="s">
        <v>383</v>
      </c>
      <c r="B1986" s="1" t="s">
        <v>4369</v>
      </c>
      <c r="C1986" t="s">
        <v>9140</v>
      </c>
    </row>
    <row r="1987" spans="1:3" ht="15.6" x14ac:dyDescent="0.3">
      <c r="A1987" s="1" t="s">
        <v>382</v>
      </c>
      <c r="B1987" s="1" t="s">
        <v>4370</v>
      </c>
      <c r="C1987" t="s">
        <v>8373</v>
      </c>
    </row>
    <row r="1988" spans="1:3" ht="15.6" x14ac:dyDescent="0.3">
      <c r="A1988" s="1" t="s">
        <v>381</v>
      </c>
      <c r="B1988" s="1" t="s">
        <v>4371</v>
      </c>
      <c r="C1988" t="s">
        <v>9785</v>
      </c>
    </row>
    <row r="1989" spans="1:3" ht="15.6" x14ac:dyDescent="0.3">
      <c r="A1989" s="1" t="s">
        <v>380</v>
      </c>
      <c r="B1989" s="1" t="s">
        <v>4372</v>
      </c>
      <c r="C1989" t="s">
        <v>9786</v>
      </c>
    </row>
    <row r="1990" spans="1:3" ht="15.6" x14ac:dyDescent="0.3">
      <c r="A1990" s="1" t="s">
        <v>379</v>
      </c>
      <c r="B1990" s="1" t="s">
        <v>4373</v>
      </c>
      <c r="C1990" t="s">
        <v>8435</v>
      </c>
    </row>
    <row r="1991" spans="1:3" ht="15.6" x14ac:dyDescent="0.3">
      <c r="A1991" s="1" t="s">
        <v>378</v>
      </c>
      <c r="B1991" s="1" t="s">
        <v>4374</v>
      </c>
      <c r="C1991" t="s">
        <v>9787</v>
      </c>
    </row>
    <row r="1992" spans="1:3" ht="15.6" x14ac:dyDescent="0.3">
      <c r="A1992" s="1" t="s">
        <v>377</v>
      </c>
      <c r="B1992" s="1" t="s">
        <v>4375</v>
      </c>
      <c r="C1992" t="s">
        <v>9788</v>
      </c>
    </row>
    <row r="1993" spans="1:3" ht="15.6" x14ac:dyDescent="0.3">
      <c r="A1993" s="1" t="s">
        <v>376</v>
      </c>
      <c r="B1993" s="1" t="s">
        <v>4376</v>
      </c>
      <c r="C1993" t="s">
        <v>9789</v>
      </c>
    </row>
    <row r="1994" spans="1:3" ht="15.6" x14ac:dyDescent="0.3">
      <c r="A1994" s="1" t="s">
        <v>375</v>
      </c>
      <c r="B1994" s="1" t="s">
        <v>4377</v>
      </c>
      <c r="C1994" t="s">
        <v>9790</v>
      </c>
    </row>
    <row r="1995" spans="1:3" ht="15.6" x14ac:dyDescent="0.3">
      <c r="A1995" s="1" t="s">
        <v>374</v>
      </c>
      <c r="B1995" s="1" t="s">
        <v>4378</v>
      </c>
      <c r="C1995" t="s">
        <v>9488</v>
      </c>
    </row>
    <row r="1996" spans="1:3" ht="15.6" x14ac:dyDescent="0.3">
      <c r="A1996" s="1" t="s">
        <v>373</v>
      </c>
      <c r="B1996" s="1" t="s">
        <v>4379</v>
      </c>
      <c r="C1996" t="s">
        <v>9791</v>
      </c>
    </row>
    <row r="1997" spans="1:3" ht="15.6" x14ac:dyDescent="0.3">
      <c r="A1997" s="1" t="s">
        <v>372</v>
      </c>
      <c r="B1997" s="1" t="s">
        <v>4380</v>
      </c>
      <c r="C1997" t="s">
        <v>9792</v>
      </c>
    </row>
    <row r="1998" spans="1:3" ht="15.6" x14ac:dyDescent="0.3">
      <c r="A1998" s="1" t="s">
        <v>371</v>
      </c>
      <c r="B1998" s="1" t="s">
        <v>4381</v>
      </c>
      <c r="C1998" t="s">
        <v>8577</v>
      </c>
    </row>
    <row r="1999" spans="1:3" ht="15.6" x14ac:dyDescent="0.3">
      <c r="A1999" s="1" t="s">
        <v>370</v>
      </c>
      <c r="B1999" s="1" t="s">
        <v>4382</v>
      </c>
      <c r="C1999" t="s">
        <v>9793</v>
      </c>
    </row>
    <row r="2000" spans="1:3" ht="15.6" x14ac:dyDescent="0.3">
      <c r="A2000" s="1" t="s">
        <v>369</v>
      </c>
      <c r="B2000" s="1" t="s">
        <v>4383</v>
      </c>
      <c r="C2000" t="s">
        <v>8738</v>
      </c>
    </row>
    <row r="2001" spans="1:3" ht="15.6" x14ac:dyDescent="0.3">
      <c r="A2001" s="1" t="s">
        <v>368</v>
      </c>
      <c r="B2001" s="1" t="s">
        <v>4384</v>
      </c>
      <c r="C2001" t="s">
        <v>9794</v>
      </c>
    </row>
    <row r="2002" spans="1:3" ht="15.6" x14ac:dyDescent="0.3">
      <c r="A2002" s="1" t="s">
        <v>367</v>
      </c>
      <c r="B2002" s="1" t="s">
        <v>4385</v>
      </c>
      <c r="C2002" t="s">
        <v>9795</v>
      </c>
    </row>
    <row r="2003" spans="1:3" ht="15.6" x14ac:dyDescent="0.3">
      <c r="A2003" s="1" t="s">
        <v>366</v>
      </c>
      <c r="B2003" s="1" t="s">
        <v>4386</v>
      </c>
      <c r="C2003" t="s">
        <v>9796</v>
      </c>
    </row>
    <row r="2004" spans="1:3" ht="15.6" x14ac:dyDescent="0.3">
      <c r="A2004" s="1" t="s">
        <v>365</v>
      </c>
      <c r="B2004" s="1" t="s">
        <v>4387</v>
      </c>
      <c r="C2004" t="s">
        <v>8760</v>
      </c>
    </row>
    <row r="2005" spans="1:3" ht="15.6" x14ac:dyDescent="0.3">
      <c r="A2005" s="1" t="s">
        <v>364</v>
      </c>
      <c r="B2005" s="1" t="s">
        <v>4388</v>
      </c>
      <c r="C2005" t="s">
        <v>9797</v>
      </c>
    </row>
    <row r="2006" spans="1:3" ht="15.6" x14ac:dyDescent="0.3">
      <c r="A2006" s="1" t="s">
        <v>363</v>
      </c>
      <c r="B2006" s="1" t="s">
        <v>4389</v>
      </c>
      <c r="C2006" t="s">
        <v>9798</v>
      </c>
    </row>
    <row r="2007" spans="1:3" ht="15.6" x14ac:dyDescent="0.3">
      <c r="A2007" s="1" t="s">
        <v>362</v>
      </c>
      <c r="B2007" s="1" t="s">
        <v>4390</v>
      </c>
      <c r="C2007" t="s">
        <v>8421</v>
      </c>
    </row>
    <row r="2008" spans="1:3" ht="15.6" x14ac:dyDescent="0.3">
      <c r="A2008" s="1" t="s">
        <v>361</v>
      </c>
      <c r="B2008" s="1" t="s">
        <v>4391</v>
      </c>
      <c r="C2008" t="s">
        <v>9799</v>
      </c>
    </row>
    <row r="2009" spans="1:3" ht="15.6" x14ac:dyDescent="0.3">
      <c r="A2009" s="1" t="s">
        <v>360</v>
      </c>
      <c r="B2009" s="1" t="s">
        <v>4392</v>
      </c>
      <c r="C2009" t="s">
        <v>9800</v>
      </c>
    </row>
    <row r="2010" spans="1:3" ht="15.6" x14ac:dyDescent="0.3">
      <c r="A2010" s="1" t="s">
        <v>359</v>
      </c>
      <c r="B2010" s="1" t="s">
        <v>4393</v>
      </c>
      <c r="C2010" t="s">
        <v>9801</v>
      </c>
    </row>
    <row r="2011" spans="1:3" ht="15.6" x14ac:dyDescent="0.3">
      <c r="A2011" s="1" t="s">
        <v>358</v>
      </c>
      <c r="B2011" s="1" t="s">
        <v>4394</v>
      </c>
      <c r="C2011" t="s">
        <v>9802</v>
      </c>
    </row>
    <row r="2012" spans="1:3" ht="15.6" x14ac:dyDescent="0.3">
      <c r="A2012" s="1" t="s">
        <v>357</v>
      </c>
      <c r="B2012" s="1" t="s">
        <v>4395</v>
      </c>
      <c r="C2012" t="s">
        <v>8604</v>
      </c>
    </row>
    <row r="2013" spans="1:3" ht="15.6" x14ac:dyDescent="0.3">
      <c r="A2013" s="1" t="s">
        <v>355</v>
      </c>
      <c r="B2013" s="1" t="s">
        <v>4396</v>
      </c>
      <c r="C2013" t="s">
        <v>8539</v>
      </c>
    </row>
    <row r="2014" spans="1:3" ht="15.6" x14ac:dyDescent="0.3">
      <c r="A2014" s="1" t="s">
        <v>354</v>
      </c>
      <c r="B2014" s="1" t="s">
        <v>4397</v>
      </c>
      <c r="C2014" t="s">
        <v>9803</v>
      </c>
    </row>
    <row r="2015" spans="1:3" ht="15.6" x14ac:dyDescent="0.3">
      <c r="A2015" s="1" t="s">
        <v>353</v>
      </c>
      <c r="B2015" s="1" t="s">
        <v>4398</v>
      </c>
      <c r="C2015" t="s">
        <v>9804</v>
      </c>
    </row>
    <row r="2016" spans="1:3" ht="15.6" x14ac:dyDescent="0.3">
      <c r="A2016" s="1" t="s">
        <v>352</v>
      </c>
      <c r="B2016" s="1" t="s">
        <v>4399</v>
      </c>
      <c r="C2016" t="s">
        <v>9805</v>
      </c>
    </row>
    <row r="2017" spans="1:3" ht="15.6" x14ac:dyDescent="0.3">
      <c r="A2017" s="1" t="s">
        <v>351</v>
      </c>
      <c r="B2017" s="1" t="s">
        <v>4400</v>
      </c>
      <c r="C2017" t="s">
        <v>9756</v>
      </c>
    </row>
    <row r="2018" spans="1:3" ht="15.6" x14ac:dyDescent="0.3">
      <c r="A2018" s="1" t="s">
        <v>350</v>
      </c>
      <c r="B2018" s="1" t="s">
        <v>4401</v>
      </c>
      <c r="C2018" t="s">
        <v>9806</v>
      </c>
    </row>
    <row r="2019" spans="1:3" ht="15.6" x14ac:dyDescent="0.3">
      <c r="A2019" s="1" t="s">
        <v>349</v>
      </c>
      <c r="B2019" s="1" t="s">
        <v>4402</v>
      </c>
      <c r="C2019" t="s">
        <v>8421</v>
      </c>
    </row>
    <row r="2020" spans="1:3" ht="15.6" x14ac:dyDescent="0.3">
      <c r="A2020" s="1" t="s">
        <v>348</v>
      </c>
      <c r="B2020" s="1" t="s">
        <v>4403</v>
      </c>
      <c r="C2020" t="s">
        <v>9807</v>
      </c>
    </row>
    <row r="2021" spans="1:3" ht="15.6" x14ac:dyDescent="0.3">
      <c r="A2021" s="1" t="s">
        <v>347</v>
      </c>
      <c r="B2021" s="1" t="s">
        <v>4404</v>
      </c>
      <c r="C2021" t="s">
        <v>9808</v>
      </c>
    </row>
    <row r="2022" spans="1:3" ht="15.6" x14ac:dyDescent="0.3">
      <c r="A2022" s="1" t="s">
        <v>346</v>
      </c>
      <c r="B2022" s="1" t="s">
        <v>4405</v>
      </c>
      <c r="C2022" t="s">
        <v>9659</v>
      </c>
    </row>
    <row r="2023" spans="1:3" ht="15.6" x14ac:dyDescent="0.3">
      <c r="A2023" s="1" t="s">
        <v>345</v>
      </c>
      <c r="B2023" s="1" t="s">
        <v>4406</v>
      </c>
      <c r="C2023" t="s">
        <v>9809</v>
      </c>
    </row>
    <row r="2024" spans="1:3" ht="15.6" x14ac:dyDescent="0.3">
      <c r="A2024" s="1" t="s">
        <v>344</v>
      </c>
      <c r="B2024" s="1" t="s">
        <v>4407</v>
      </c>
      <c r="C2024" t="s">
        <v>9810</v>
      </c>
    </row>
    <row r="2025" spans="1:3" ht="15.6" x14ac:dyDescent="0.3">
      <c r="A2025" s="1" t="s">
        <v>343</v>
      </c>
      <c r="B2025" s="1" t="s">
        <v>4408</v>
      </c>
      <c r="C2025" t="s">
        <v>9811</v>
      </c>
    </row>
    <row r="2026" spans="1:3" ht="15.6" x14ac:dyDescent="0.3">
      <c r="A2026" s="1" t="s">
        <v>342</v>
      </c>
      <c r="B2026" s="1" t="s">
        <v>4409</v>
      </c>
      <c r="C2026" t="s">
        <v>9812</v>
      </c>
    </row>
    <row r="2027" spans="1:3" ht="15.6" x14ac:dyDescent="0.3">
      <c r="A2027" s="1" t="s">
        <v>341</v>
      </c>
      <c r="B2027" s="1" t="s">
        <v>4410</v>
      </c>
      <c r="C2027" t="s">
        <v>9813</v>
      </c>
    </row>
    <row r="2028" spans="1:3" ht="15.6" x14ac:dyDescent="0.3">
      <c r="A2028" s="1" t="s">
        <v>340</v>
      </c>
      <c r="B2028" s="1" t="s">
        <v>4411</v>
      </c>
      <c r="C2028" t="s">
        <v>9814</v>
      </c>
    </row>
    <row r="2029" spans="1:3" ht="15.6" x14ac:dyDescent="0.3">
      <c r="A2029" s="1" t="s">
        <v>339</v>
      </c>
      <c r="B2029" s="1" t="s">
        <v>4412</v>
      </c>
      <c r="C2029" t="s">
        <v>9815</v>
      </c>
    </row>
    <row r="2030" spans="1:3" ht="15.6" x14ac:dyDescent="0.3">
      <c r="A2030" s="1" t="s">
        <v>338</v>
      </c>
      <c r="B2030" s="1" t="s">
        <v>4413</v>
      </c>
      <c r="C2030" t="s">
        <v>8422</v>
      </c>
    </row>
    <row r="2031" spans="1:3" ht="15.6" x14ac:dyDescent="0.3">
      <c r="A2031" s="1" t="s">
        <v>337</v>
      </c>
      <c r="B2031" s="1" t="s">
        <v>4414</v>
      </c>
      <c r="C2031" t="s">
        <v>9816</v>
      </c>
    </row>
    <row r="2032" spans="1:3" ht="15.6" x14ac:dyDescent="0.3">
      <c r="A2032" s="1" t="s">
        <v>336</v>
      </c>
      <c r="B2032" s="1" t="s">
        <v>4415</v>
      </c>
      <c r="C2032" t="s">
        <v>9817</v>
      </c>
    </row>
    <row r="2033" spans="1:3" ht="15.6" x14ac:dyDescent="0.3">
      <c r="A2033" s="1" t="s">
        <v>335</v>
      </c>
      <c r="B2033" s="1" t="s">
        <v>4416</v>
      </c>
      <c r="C2033" t="s">
        <v>6070</v>
      </c>
    </row>
    <row r="2034" spans="1:3" ht="15.6" x14ac:dyDescent="0.3">
      <c r="A2034" s="1" t="s">
        <v>334</v>
      </c>
      <c r="B2034" s="1" t="s">
        <v>4417</v>
      </c>
      <c r="C2034" t="s">
        <v>9818</v>
      </c>
    </row>
    <row r="2035" spans="1:3" ht="15.6" x14ac:dyDescent="0.3">
      <c r="A2035" s="1" t="s">
        <v>333</v>
      </c>
      <c r="B2035" s="1" t="s">
        <v>4418</v>
      </c>
      <c r="C2035" t="s">
        <v>9118</v>
      </c>
    </row>
    <row r="2036" spans="1:3" ht="15.6" x14ac:dyDescent="0.3">
      <c r="A2036" s="1" t="s">
        <v>332</v>
      </c>
      <c r="B2036" s="1" t="s">
        <v>4419</v>
      </c>
      <c r="C2036" t="s">
        <v>9819</v>
      </c>
    </row>
    <row r="2037" spans="1:3" ht="15.6" x14ac:dyDescent="0.3">
      <c r="A2037" s="1" t="s">
        <v>331</v>
      </c>
      <c r="B2037" s="1" t="s">
        <v>4420</v>
      </c>
      <c r="C2037" t="s">
        <v>9820</v>
      </c>
    </row>
    <row r="2038" spans="1:3" ht="15.6" x14ac:dyDescent="0.3">
      <c r="A2038" s="1" t="s">
        <v>330</v>
      </c>
      <c r="B2038" s="1" t="s">
        <v>4421</v>
      </c>
      <c r="C2038" t="s">
        <v>9821</v>
      </c>
    </row>
    <row r="2039" spans="1:3" ht="15.6" x14ac:dyDescent="0.3">
      <c r="A2039" s="1" t="s">
        <v>329</v>
      </c>
      <c r="B2039" s="1" t="s">
        <v>4422</v>
      </c>
      <c r="C2039" t="s">
        <v>8573</v>
      </c>
    </row>
    <row r="2040" spans="1:3" ht="15.6" x14ac:dyDescent="0.3">
      <c r="A2040" s="1" t="s">
        <v>328</v>
      </c>
      <c r="B2040" s="1" t="s">
        <v>4423</v>
      </c>
      <c r="C2040" t="s">
        <v>9822</v>
      </c>
    </row>
    <row r="2041" spans="1:3" ht="15.6" x14ac:dyDescent="0.3">
      <c r="A2041" s="1" t="s">
        <v>327</v>
      </c>
      <c r="B2041" s="1" t="s">
        <v>4424</v>
      </c>
      <c r="C2041" t="s">
        <v>9823</v>
      </c>
    </row>
    <row r="2042" spans="1:3" ht="15.6" x14ac:dyDescent="0.3">
      <c r="A2042" s="1" t="s">
        <v>326</v>
      </c>
      <c r="B2042" s="1" t="s">
        <v>4425</v>
      </c>
      <c r="C2042" t="s">
        <v>9065</v>
      </c>
    </row>
    <row r="2043" spans="1:3" ht="15.6" x14ac:dyDescent="0.3">
      <c r="A2043" s="1" t="s">
        <v>325</v>
      </c>
      <c r="B2043" s="1" t="s">
        <v>4426</v>
      </c>
      <c r="C2043" t="s">
        <v>9824</v>
      </c>
    </row>
    <row r="2044" spans="1:3" ht="15.6" x14ac:dyDescent="0.3">
      <c r="A2044" s="1" t="s">
        <v>324</v>
      </c>
      <c r="B2044" s="1" t="s">
        <v>4427</v>
      </c>
      <c r="C2044" t="s">
        <v>9825</v>
      </c>
    </row>
    <row r="2045" spans="1:3" ht="15.6" x14ac:dyDescent="0.3">
      <c r="A2045" s="1" t="s">
        <v>323</v>
      </c>
      <c r="B2045" s="1" t="s">
        <v>4428</v>
      </c>
      <c r="C2045" t="s">
        <v>9826</v>
      </c>
    </row>
    <row r="2046" spans="1:3" ht="15.6" x14ac:dyDescent="0.3">
      <c r="A2046" s="1" t="s">
        <v>322</v>
      </c>
      <c r="B2046" s="1" t="s">
        <v>4429</v>
      </c>
      <c r="C2046" t="s">
        <v>9827</v>
      </c>
    </row>
    <row r="2047" spans="1:3" ht="15.6" x14ac:dyDescent="0.3">
      <c r="A2047" s="1" t="s">
        <v>321</v>
      </c>
      <c r="B2047" s="1" t="s">
        <v>4430</v>
      </c>
      <c r="C2047" t="s">
        <v>9828</v>
      </c>
    </row>
    <row r="2048" spans="1:3" ht="15.6" x14ac:dyDescent="0.3">
      <c r="A2048" s="1" t="s">
        <v>320</v>
      </c>
      <c r="B2048" s="1" t="s">
        <v>4431</v>
      </c>
      <c r="C2048" t="s">
        <v>8433</v>
      </c>
    </row>
    <row r="2049" spans="1:3" ht="15.6" x14ac:dyDescent="0.3">
      <c r="A2049" s="1" t="s">
        <v>319</v>
      </c>
      <c r="B2049" s="1" t="s">
        <v>4432</v>
      </c>
      <c r="C2049" t="s">
        <v>9829</v>
      </c>
    </row>
    <row r="2050" spans="1:3" ht="15.6" x14ac:dyDescent="0.3">
      <c r="A2050" s="1" t="s">
        <v>318</v>
      </c>
      <c r="B2050" s="1" t="s">
        <v>4433</v>
      </c>
      <c r="C2050" t="s">
        <v>7097</v>
      </c>
    </row>
    <row r="2051" spans="1:3" ht="15.6" x14ac:dyDescent="0.3">
      <c r="A2051" s="1" t="s">
        <v>317</v>
      </c>
      <c r="B2051" s="1" t="s">
        <v>4434</v>
      </c>
      <c r="C2051" t="s">
        <v>8813</v>
      </c>
    </row>
    <row r="2052" spans="1:3" ht="15.6" x14ac:dyDescent="0.3">
      <c r="A2052" s="1" t="s">
        <v>316</v>
      </c>
      <c r="B2052" s="1" t="s">
        <v>4435</v>
      </c>
      <c r="C2052" t="s">
        <v>9830</v>
      </c>
    </row>
    <row r="2053" spans="1:3" ht="15.6" x14ac:dyDescent="0.3">
      <c r="A2053" s="1" t="s">
        <v>315</v>
      </c>
      <c r="B2053" s="1" t="s">
        <v>4436</v>
      </c>
      <c r="C2053" t="s">
        <v>9831</v>
      </c>
    </row>
    <row r="2054" spans="1:3" ht="15.6" x14ac:dyDescent="0.3">
      <c r="A2054" s="1" t="s">
        <v>314</v>
      </c>
      <c r="B2054" s="1" t="s">
        <v>4437</v>
      </c>
      <c r="C2054" t="s">
        <v>9832</v>
      </c>
    </row>
    <row r="2055" spans="1:3" ht="15.6" x14ac:dyDescent="0.3">
      <c r="A2055" s="1" t="s">
        <v>313</v>
      </c>
      <c r="B2055" s="1" t="s">
        <v>4438</v>
      </c>
      <c r="C2055" t="s">
        <v>9833</v>
      </c>
    </row>
    <row r="2056" spans="1:3" ht="15.6" x14ac:dyDescent="0.3">
      <c r="A2056" s="1" t="s">
        <v>312</v>
      </c>
      <c r="B2056" s="1" t="s">
        <v>4439</v>
      </c>
      <c r="C2056" t="s">
        <v>9834</v>
      </c>
    </row>
    <row r="2057" spans="1:3" ht="15.6" x14ac:dyDescent="0.3">
      <c r="A2057" s="1" t="s">
        <v>311</v>
      </c>
      <c r="B2057" s="1" t="s">
        <v>4440</v>
      </c>
      <c r="C2057" t="s">
        <v>9835</v>
      </c>
    </row>
    <row r="2058" spans="1:3" ht="15.6" x14ac:dyDescent="0.3">
      <c r="A2058" s="1" t="s">
        <v>310</v>
      </c>
      <c r="B2058" s="1" t="s">
        <v>4441</v>
      </c>
      <c r="C2058" t="s">
        <v>9836</v>
      </c>
    </row>
    <row r="2059" spans="1:3" ht="15.6" x14ac:dyDescent="0.3">
      <c r="A2059" s="1" t="s">
        <v>309</v>
      </c>
      <c r="B2059" s="1" t="s">
        <v>4442</v>
      </c>
      <c r="C2059" t="s">
        <v>8796</v>
      </c>
    </row>
    <row r="2060" spans="1:3" ht="15.6" x14ac:dyDescent="0.3">
      <c r="A2060" s="1" t="s">
        <v>308</v>
      </c>
      <c r="B2060" s="1" t="s">
        <v>4443</v>
      </c>
      <c r="C2060" t="s">
        <v>9837</v>
      </c>
    </row>
    <row r="2061" spans="1:3" ht="15.6" x14ac:dyDescent="0.3">
      <c r="A2061" s="1" t="s">
        <v>307</v>
      </c>
      <c r="B2061" s="1" t="s">
        <v>4444</v>
      </c>
      <c r="C2061" t="s">
        <v>9062</v>
      </c>
    </row>
    <row r="2062" spans="1:3" ht="15.6" x14ac:dyDescent="0.3">
      <c r="A2062" s="1" t="s">
        <v>306</v>
      </c>
      <c r="B2062" s="1" t="s">
        <v>4445</v>
      </c>
      <c r="C2062" t="s">
        <v>9838</v>
      </c>
    </row>
    <row r="2063" spans="1:3" ht="15.6" x14ac:dyDescent="0.3">
      <c r="A2063" s="1" t="s">
        <v>305</v>
      </c>
      <c r="B2063" s="1" t="s">
        <v>4446</v>
      </c>
      <c r="C2063" t="s">
        <v>9839</v>
      </c>
    </row>
    <row r="2064" spans="1:3" ht="15.6" x14ac:dyDescent="0.3">
      <c r="A2064" s="1" t="s">
        <v>304</v>
      </c>
      <c r="B2064" s="1" t="s">
        <v>4447</v>
      </c>
      <c r="C2064" t="s">
        <v>9840</v>
      </c>
    </row>
    <row r="2065" spans="1:3" ht="15.6" x14ac:dyDescent="0.3">
      <c r="A2065" s="1" t="s">
        <v>303</v>
      </c>
      <c r="B2065" s="1" t="s">
        <v>4448</v>
      </c>
      <c r="C2065" t="s">
        <v>8573</v>
      </c>
    </row>
    <row r="2066" spans="1:3" ht="15.6" x14ac:dyDescent="0.3">
      <c r="A2066" s="1" t="s">
        <v>302</v>
      </c>
      <c r="B2066" s="1" t="s">
        <v>4449</v>
      </c>
      <c r="C2066" t="s">
        <v>9841</v>
      </c>
    </row>
    <row r="2067" spans="1:3" ht="15.6" x14ac:dyDescent="0.3">
      <c r="A2067" s="1" t="s">
        <v>301</v>
      </c>
      <c r="B2067" s="1" t="s">
        <v>4450</v>
      </c>
      <c r="C2067" t="s">
        <v>9842</v>
      </c>
    </row>
    <row r="2068" spans="1:3" ht="15.6" x14ac:dyDescent="0.3">
      <c r="A2068" s="1" t="s">
        <v>299</v>
      </c>
      <c r="B2068" s="1" t="s">
        <v>4451</v>
      </c>
      <c r="C2068" t="s">
        <v>9492</v>
      </c>
    </row>
    <row r="2069" spans="1:3" ht="15.6" x14ac:dyDescent="0.3">
      <c r="A2069" s="1" t="s">
        <v>298</v>
      </c>
      <c r="B2069" s="1" t="s">
        <v>4452</v>
      </c>
      <c r="C2069" t="s">
        <v>9843</v>
      </c>
    </row>
    <row r="2070" spans="1:3" ht="15.6" x14ac:dyDescent="0.3">
      <c r="A2070" s="1" t="s">
        <v>297</v>
      </c>
      <c r="B2070" s="1" t="s">
        <v>4453</v>
      </c>
      <c r="C2070" t="s">
        <v>9844</v>
      </c>
    </row>
    <row r="2071" spans="1:3" ht="15.6" x14ac:dyDescent="0.3">
      <c r="A2071" s="1" t="s">
        <v>296</v>
      </c>
      <c r="B2071" s="1" t="s">
        <v>4454</v>
      </c>
      <c r="C2071" t="s">
        <v>8526</v>
      </c>
    </row>
    <row r="2072" spans="1:3" ht="15.6" x14ac:dyDescent="0.3">
      <c r="A2072" s="1" t="s">
        <v>295</v>
      </c>
      <c r="B2072" s="1" t="s">
        <v>4455</v>
      </c>
      <c r="C2072" t="s">
        <v>8552</v>
      </c>
    </row>
    <row r="2073" spans="1:3" ht="15.6" x14ac:dyDescent="0.3">
      <c r="A2073" s="1" t="s">
        <v>294</v>
      </c>
      <c r="B2073" s="1" t="s">
        <v>4456</v>
      </c>
      <c r="C2073" t="s">
        <v>9845</v>
      </c>
    </row>
    <row r="2074" spans="1:3" ht="15.6" x14ac:dyDescent="0.3">
      <c r="A2074" s="1" t="s">
        <v>293</v>
      </c>
      <c r="B2074" s="1" t="s">
        <v>4457</v>
      </c>
      <c r="C2074" t="s">
        <v>9846</v>
      </c>
    </row>
    <row r="2075" spans="1:3" ht="15.6" x14ac:dyDescent="0.3">
      <c r="A2075" s="1" t="s">
        <v>292</v>
      </c>
      <c r="B2075" s="1" t="s">
        <v>4458</v>
      </c>
      <c r="C2075" t="s">
        <v>9847</v>
      </c>
    </row>
    <row r="2076" spans="1:3" ht="15.6" x14ac:dyDescent="0.3">
      <c r="A2076" s="1" t="s">
        <v>291</v>
      </c>
      <c r="B2076" s="1" t="s">
        <v>4459</v>
      </c>
      <c r="C2076" t="s">
        <v>9848</v>
      </c>
    </row>
    <row r="2077" spans="1:3" ht="15.6" x14ac:dyDescent="0.3">
      <c r="A2077" s="1" t="s">
        <v>290</v>
      </c>
      <c r="B2077" s="1" t="s">
        <v>4460</v>
      </c>
      <c r="C2077" t="s">
        <v>9618</v>
      </c>
    </row>
    <row r="2078" spans="1:3" ht="15.6" x14ac:dyDescent="0.3">
      <c r="A2078" s="1" t="s">
        <v>289</v>
      </c>
      <c r="B2078" s="1" t="s">
        <v>4461</v>
      </c>
      <c r="C2078" t="s">
        <v>8444</v>
      </c>
    </row>
    <row r="2079" spans="1:3" ht="15.6" x14ac:dyDescent="0.3">
      <c r="A2079" s="1" t="s">
        <v>288</v>
      </c>
      <c r="B2079" s="1" t="s">
        <v>4462</v>
      </c>
      <c r="C2079" t="s">
        <v>8871</v>
      </c>
    </row>
    <row r="2080" spans="1:3" ht="15.6" x14ac:dyDescent="0.3">
      <c r="A2080" s="1" t="s">
        <v>287</v>
      </c>
      <c r="B2080" s="1" t="s">
        <v>4463</v>
      </c>
      <c r="C2080" t="s">
        <v>8796</v>
      </c>
    </row>
    <row r="2081" spans="1:3" ht="15.6" x14ac:dyDescent="0.3">
      <c r="A2081" s="1" t="s">
        <v>286</v>
      </c>
      <c r="B2081" s="1" t="s">
        <v>4464</v>
      </c>
      <c r="C2081" t="s">
        <v>9849</v>
      </c>
    </row>
    <row r="2082" spans="1:3" ht="15.6" x14ac:dyDescent="0.3">
      <c r="A2082" s="1" t="s">
        <v>285</v>
      </c>
      <c r="B2082" s="1" t="s">
        <v>4465</v>
      </c>
      <c r="C2082" t="s">
        <v>9254</v>
      </c>
    </row>
    <row r="2083" spans="1:3" ht="15.6" x14ac:dyDescent="0.3">
      <c r="A2083" s="1" t="s">
        <v>284</v>
      </c>
      <c r="B2083" s="1" t="s">
        <v>4466</v>
      </c>
      <c r="C2083" t="s">
        <v>9186</v>
      </c>
    </row>
    <row r="2084" spans="1:3" ht="15.6" x14ac:dyDescent="0.3">
      <c r="A2084" s="1" t="s">
        <v>283</v>
      </c>
      <c r="B2084" s="1" t="s">
        <v>4467</v>
      </c>
      <c r="C2084" t="s">
        <v>9850</v>
      </c>
    </row>
    <row r="2085" spans="1:3" ht="15.6" x14ac:dyDescent="0.3">
      <c r="A2085" s="1" t="s">
        <v>282</v>
      </c>
      <c r="B2085" s="1" t="s">
        <v>4468</v>
      </c>
      <c r="C2085" t="s">
        <v>9851</v>
      </c>
    </row>
    <row r="2086" spans="1:3" ht="15.6" x14ac:dyDescent="0.3">
      <c r="A2086" s="1" t="s">
        <v>281</v>
      </c>
      <c r="B2086" s="1" t="s">
        <v>4469</v>
      </c>
      <c r="C2086" t="s">
        <v>9852</v>
      </c>
    </row>
    <row r="2087" spans="1:3" ht="15.6" x14ac:dyDescent="0.3">
      <c r="A2087" s="1" t="s">
        <v>280</v>
      </c>
      <c r="B2087" s="1" t="s">
        <v>4470</v>
      </c>
      <c r="C2087" t="s">
        <v>9853</v>
      </c>
    </row>
    <row r="2088" spans="1:3" ht="15.6" x14ac:dyDescent="0.3">
      <c r="A2088" s="1" t="s">
        <v>279</v>
      </c>
      <c r="B2088" s="1" t="s">
        <v>4471</v>
      </c>
      <c r="C2088" t="s">
        <v>8557</v>
      </c>
    </row>
    <row r="2089" spans="1:3" ht="15.6" x14ac:dyDescent="0.3">
      <c r="A2089" s="1" t="s">
        <v>278</v>
      </c>
      <c r="B2089" s="1" t="s">
        <v>4472</v>
      </c>
      <c r="C2089" t="s">
        <v>9854</v>
      </c>
    </row>
    <row r="2090" spans="1:3" ht="15.6" x14ac:dyDescent="0.3">
      <c r="A2090" s="1" t="s">
        <v>277</v>
      </c>
      <c r="B2090" s="1" t="s">
        <v>4473</v>
      </c>
      <c r="C2090" t="s">
        <v>9743</v>
      </c>
    </row>
    <row r="2091" spans="1:3" ht="15.6" x14ac:dyDescent="0.3">
      <c r="A2091" s="1" t="s">
        <v>275</v>
      </c>
      <c r="B2091" s="1" t="s">
        <v>4474</v>
      </c>
      <c r="C2091" t="s">
        <v>9855</v>
      </c>
    </row>
    <row r="2092" spans="1:3" ht="15.6" x14ac:dyDescent="0.3">
      <c r="A2092" s="1" t="s">
        <v>274</v>
      </c>
      <c r="B2092" s="1" t="s">
        <v>4475</v>
      </c>
      <c r="C2092" t="s">
        <v>9856</v>
      </c>
    </row>
    <row r="2093" spans="1:3" ht="15.6" x14ac:dyDescent="0.3">
      <c r="A2093" s="1" t="s">
        <v>273</v>
      </c>
      <c r="B2093" s="1" t="s">
        <v>4476</v>
      </c>
      <c r="C2093" t="s">
        <v>8485</v>
      </c>
    </row>
    <row r="2094" spans="1:3" ht="15.6" x14ac:dyDescent="0.3">
      <c r="A2094" s="1" t="s">
        <v>272</v>
      </c>
      <c r="B2094" s="1" t="s">
        <v>4477</v>
      </c>
      <c r="C2094" t="s">
        <v>9029</v>
      </c>
    </row>
    <row r="2095" spans="1:3" ht="15.6" x14ac:dyDescent="0.3">
      <c r="A2095" s="1" t="s">
        <v>271</v>
      </c>
      <c r="B2095" s="1" t="s">
        <v>4478</v>
      </c>
      <c r="C2095" t="s">
        <v>8731</v>
      </c>
    </row>
    <row r="2096" spans="1:3" ht="15.6" x14ac:dyDescent="0.3">
      <c r="A2096" s="1" t="s">
        <v>270</v>
      </c>
      <c r="B2096" s="1" t="s">
        <v>4479</v>
      </c>
      <c r="C2096" t="s">
        <v>9857</v>
      </c>
    </row>
    <row r="2097" spans="1:3" ht="15.6" x14ac:dyDescent="0.3">
      <c r="A2097" s="1" t="s">
        <v>269</v>
      </c>
      <c r="B2097" s="1" t="s">
        <v>4480</v>
      </c>
      <c r="C2097" t="s">
        <v>8928</v>
      </c>
    </row>
    <row r="2098" spans="1:3" ht="15.6" x14ac:dyDescent="0.3">
      <c r="A2098" s="1" t="s">
        <v>268</v>
      </c>
      <c r="B2098" s="1" t="s">
        <v>4481</v>
      </c>
      <c r="C2098" t="s">
        <v>9858</v>
      </c>
    </row>
    <row r="2099" spans="1:3" ht="15.6" x14ac:dyDescent="0.3">
      <c r="A2099" s="1" t="s">
        <v>267</v>
      </c>
      <c r="B2099" s="1" t="s">
        <v>4482</v>
      </c>
      <c r="C2099" t="s">
        <v>9037</v>
      </c>
    </row>
    <row r="2100" spans="1:3" ht="15.6" x14ac:dyDescent="0.3">
      <c r="A2100" s="1" t="s">
        <v>266</v>
      </c>
      <c r="B2100" s="1" t="s">
        <v>4483</v>
      </c>
      <c r="C2100" t="s">
        <v>8497</v>
      </c>
    </row>
    <row r="2101" spans="1:3" ht="15.6" x14ac:dyDescent="0.3">
      <c r="A2101" s="1" t="s">
        <v>265</v>
      </c>
      <c r="B2101" s="1" t="s">
        <v>4484</v>
      </c>
      <c r="C2101" t="s">
        <v>9859</v>
      </c>
    </row>
    <row r="2102" spans="1:3" ht="15.6" x14ac:dyDescent="0.3">
      <c r="A2102" s="1" t="s">
        <v>264</v>
      </c>
      <c r="B2102" s="1" t="s">
        <v>4485</v>
      </c>
      <c r="C2102" t="s">
        <v>9860</v>
      </c>
    </row>
    <row r="2103" spans="1:3" ht="15.6" x14ac:dyDescent="0.3">
      <c r="A2103" s="1" t="s">
        <v>263</v>
      </c>
      <c r="B2103" s="1" t="s">
        <v>4486</v>
      </c>
      <c r="C2103" t="s">
        <v>8844</v>
      </c>
    </row>
    <row r="2104" spans="1:3" ht="15.6" x14ac:dyDescent="0.3">
      <c r="A2104" s="1" t="s">
        <v>262</v>
      </c>
      <c r="B2104" s="1" t="s">
        <v>4487</v>
      </c>
      <c r="C2104" t="s">
        <v>9861</v>
      </c>
    </row>
    <row r="2105" spans="1:3" ht="15.6" x14ac:dyDescent="0.3">
      <c r="A2105" s="1" t="s">
        <v>261</v>
      </c>
      <c r="B2105" s="1" t="s">
        <v>4488</v>
      </c>
      <c r="C2105" t="s">
        <v>8659</v>
      </c>
    </row>
    <row r="2106" spans="1:3" ht="15.6" x14ac:dyDescent="0.3">
      <c r="A2106" s="1" t="s">
        <v>260</v>
      </c>
      <c r="B2106" s="1" t="s">
        <v>4489</v>
      </c>
      <c r="C2106" t="s">
        <v>9862</v>
      </c>
    </row>
    <row r="2107" spans="1:3" ht="15.6" x14ac:dyDescent="0.3">
      <c r="A2107" s="1" t="s">
        <v>259</v>
      </c>
      <c r="B2107" s="1" t="s">
        <v>4490</v>
      </c>
      <c r="C2107" t="s">
        <v>9863</v>
      </c>
    </row>
    <row r="2108" spans="1:3" ht="15.6" x14ac:dyDescent="0.3">
      <c r="A2108" s="1" t="s">
        <v>258</v>
      </c>
      <c r="B2108" s="1" t="s">
        <v>4491</v>
      </c>
      <c r="C2108" t="s">
        <v>9864</v>
      </c>
    </row>
    <row r="2109" spans="1:3" ht="15.6" x14ac:dyDescent="0.3">
      <c r="A2109" s="1" t="s">
        <v>257</v>
      </c>
      <c r="B2109" s="1" t="s">
        <v>4492</v>
      </c>
      <c r="C2109" t="s">
        <v>9865</v>
      </c>
    </row>
    <row r="2110" spans="1:3" ht="15.6" x14ac:dyDescent="0.3">
      <c r="A2110" s="1" t="s">
        <v>256</v>
      </c>
      <c r="B2110" s="1" t="s">
        <v>4493</v>
      </c>
      <c r="C2110" t="s">
        <v>9866</v>
      </c>
    </row>
    <row r="2111" spans="1:3" ht="15.6" x14ac:dyDescent="0.3">
      <c r="A2111" s="1" t="s">
        <v>255</v>
      </c>
      <c r="B2111" s="1" t="s">
        <v>4494</v>
      </c>
      <c r="C2111" t="s">
        <v>9867</v>
      </c>
    </row>
    <row r="2112" spans="1:3" ht="15.6" x14ac:dyDescent="0.3">
      <c r="A2112" s="1" t="s">
        <v>254</v>
      </c>
      <c r="B2112" s="1" t="s">
        <v>4495</v>
      </c>
      <c r="C2112" t="s">
        <v>9868</v>
      </c>
    </row>
    <row r="2113" spans="1:3" ht="15.6" x14ac:dyDescent="0.3">
      <c r="A2113" s="1" t="s">
        <v>253</v>
      </c>
      <c r="B2113" s="1" t="s">
        <v>4496</v>
      </c>
      <c r="C2113" t="s">
        <v>9869</v>
      </c>
    </row>
    <row r="2114" spans="1:3" ht="15.6" x14ac:dyDescent="0.3">
      <c r="A2114" s="1" t="s">
        <v>252</v>
      </c>
      <c r="B2114" s="1" t="s">
        <v>4497</v>
      </c>
      <c r="C2114" t="s">
        <v>9018</v>
      </c>
    </row>
    <row r="2115" spans="1:3" ht="15.6" x14ac:dyDescent="0.3">
      <c r="A2115" s="1" t="s">
        <v>251</v>
      </c>
      <c r="B2115" s="1" t="s">
        <v>4498</v>
      </c>
      <c r="C2115" t="s">
        <v>8647</v>
      </c>
    </row>
    <row r="2116" spans="1:3" ht="15.6" x14ac:dyDescent="0.3">
      <c r="A2116" s="1" t="s">
        <v>250</v>
      </c>
      <c r="B2116" s="1" t="s">
        <v>4499</v>
      </c>
      <c r="C2116" t="s">
        <v>8782</v>
      </c>
    </row>
    <row r="2117" spans="1:3" ht="15.6" x14ac:dyDescent="0.3">
      <c r="A2117" s="1" t="s">
        <v>248</v>
      </c>
      <c r="B2117" s="1" t="s">
        <v>4500</v>
      </c>
      <c r="C2117" t="s">
        <v>9870</v>
      </c>
    </row>
    <row r="2118" spans="1:3" ht="15.6" x14ac:dyDescent="0.3">
      <c r="A2118" s="1" t="s">
        <v>246</v>
      </c>
      <c r="B2118" s="1" t="s">
        <v>4501</v>
      </c>
      <c r="C2118" t="s">
        <v>9871</v>
      </c>
    </row>
    <row r="2119" spans="1:3" ht="15.6" x14ac:dyDescent="0.3">
      <c r="A2119" s="1" t="s">
        <v>245</v>
      </c>
      <c r="B2119" s="1" t="s">
        <v>4502</v>
      </c>
      <c r="C2119" t="s">
        <v>9872</v>
      </c>
    </row>
    <row r="2120" spans="1:3" ht="15.6" x14ac:dyDescent="0.3">
      <c r="A2120" s="1" t="s">
        <v>244</v>
      </c>
      <c r="B2120" s="1" t="s">
        <v>4503</v>
      </c>
      <c r="C2120" t="s">
        <v>8497</v>
      </c>
    </row>
    <row r="2121" spans="1:3" ht="15.6" x14ac:dyDescent="0.3">
      <c r="A2121" s="1" t="s">
        <v>243</v>
      </c>
      <c r="B2121" s="1" t="s">
        <v>4504</v>
      </c>
      <c r="C2121" t="s">
        <v>8770</v>
      </c>
    </row>
    <row r="2122" spans="1:3" ht="15.6" x14ac:dyDescent="0.3">
      <c r="A2122" s="1" t="s">
        <v>242</v>
      </c>
      <c r="B2122" s="1" t="s">
        <v>4505</v>
      </c>
      <c r="C2122" t="s">
        <v>9873</v>
      </c>
    </row>
    <row r="2123" spans="1:3" ht="15.6" x14ac:dyDescent="0.3">
      <c r="A2123" s="1" t="s">
        <v>241</v>
      </c>
      <c r="B2123" s="1" t="s">
        <v>4506</v>
      </c>
      <c r="C2123" t="s">
        <v>9874</v>
      </c>
    </row>
    <row r="2124" spans="1:3" ht="15.6" x14ac:dyDescent="0.3">
      <c r="A2124" s="1" t="s">
        <v>240</v>
      </c>
      <c r="B2124" s="1" t="s">
        <v>4507</v>
      </c>
      <c r="C2124" t="s">
        <v>9875</v>
      </c>
    </row>
    <row r="2125" spans="1:3" ht="15.6" x14ac:dyDescent="0.3">
      <c r="A2125" s="1" t="s">
        <v>239</v>
      </c>
      <c r="B2125" s="1" t="s">
        <v>4508</v>
      </c>
      <c r="C2125" t="s">
        <v>9876</v>
      </c>
    </row>
    <row r="2126" spans="1:3" ht="15.6" x14ac:dyDescent="0.3">
      <c r="A2126" s="1" t="s">
        <v>238</v>
      </c>
      <c r="B2126" s="1" t="s">
        <v>4509</v>
      </c>
      <c r="C2126" t="s">
        <v>9877</v>
      </c>
    </row>
    <row r="2127" spans="1:3" ht="15.6" x14ac:dyDescent="0.3">
      <c r="A2127" s="1" t="s">
        <v>237</v>
      </c>
      <c r="B2127" s="1" t="s">
        <v>4510</v>
      </c>
      <c r="C2127" t="s">
        <v>9833</v>
      </c>
    </row>
    <row r="2128" spans="1:3" ht="15.6" x14ac:dyDescent="0.3">
      <c r="A2128" s="1" t="s">
        <v>236</v>
      </c>
      <c r="B2128" s="1" t="s">
        <v>4511</v>
      </c>
      <c r="C2128" t="s">
        <v>9878</v>
      </c>
    </row>
    <row r="2129" spans="1:3" ht="15.6" x14ac:dyDescent="0.3">
      <c r="A2129" s="1" t="s">
        <v>235</v>
      </c>
      <c r="B2129" s="1" t="s">
        <v>4512</v>
      </c>
      <c r="C2129" t="s">
        <v>9603</v>
      </c>
    </row>
    <row r="2130" spans="1:3" ht="15.6" x14ac:dyDescent="0.3">
      <c r="A2130" s="1" t="s">
        <v>234</v>
      </c>
      <c r="B2130" s="1" t="s">
        <v>4513</v>
      </c>
      <c r="C2130" t="s">
        <v>9879</v>
      </c>
    </row>
    <row r="2131" spans="1:3" ht="15.6" x14ac:dyDescent="0.3">
      <c r="A2131" s="1" t="s">
        <v>233</v>
      </c>
      <c r="B2131" s="1" t="s">
        <v>4514</v>
      </c>
      <c r="C2131" t="s">
        <v>9528</v>
      </c>
    </row>
    <row r="2132" spans="1:3" ht="15.6" x14ac:dyDescent="0.3">
      <c r="A2132" s="1" t="s">
        <v>232</v>
      </c>
      <c r="B2132" s="1" t="s">
        <v>4515</v>
      </c>
      <c r="C2132" t="s">
        <v>9880</v>
      </c>
    </row>
    <row r="2133" spans="1:3" ht="15.6" x14ac:dyDescent="0.3">
      <c r="A2133" s="1" t="s">
        <v>231</v>
      </c>
      <c r="B2133" s="1" t="s">
        <v>4516</v>
      </c>
      <c r="C2133" t="s">
        <v>9881</v>
      </c>
    </row>
    <row r="2134" spans="1:3" ht="15.6" x14ac:dyDescent="0.3">
      <c r="A2134" s="1" t="s">
        <v>230</v>
      </c>
      <c r="B2134" s="1" t="s">
        <v>4517</v>
      </c>
      <c r="C2134" t="s">
        <v>9821</v>
      </c>
    </row>
    <row r="2135" spans="1:3" ht="15.6" x14ac:dyDescent="0.3">
      <c r="A2135" s="1" t="s">
        <v>229</v>
      </c>
      <c r="B2135" s="1" t="s">
        <v>4518</v>
      </c>
      <c r="C2135" t="s">
        <v>8582</v>
      </c>
    </row>
    <row r="2136" spans="1:3" ht="15.6" x14ac:dyDescent="0.3">
      <c r="A2136" s="1" t="s">
        <v>228</v>
      </c>
      <c r="B2136" s="1" t="s">
        <v>4519</v>
      </c>
      <c r="C2136" t="s">
        <v>6169</v>
      </c>
    </row>
    <row r="2137" spans="1:3" ht="15.6" x14ac:dyDescent="0.3">
      <c r="A2137" s="1" t="s">
        <v>227</v>
      </c>
      <c r="B2137" s="1" t="s">
        <v>4520</v>
      </c>
      <c r="C2137" t="s">
        <v>9882</v>
      </c>
    </row>
    <row r="2138" spans="1:3" ht="15.6" x14ac:dyDescent="0.3">
      <c r="A2138" s="1" t="s">
        <v>226</v>
      </c>
      <c r="B2138" s="1" t="s">
        <v>4521</v>
      </c>
      <c r="C2138" t="s">
        <v>9883</v>
      </c>
    </row>
    <row r="2139" spans="1:3" ht="15.6" x14ac:dyDescent="0.3">
      <c r="A2139" s="1" t="s">
        <v>225</v>
      </c>
      <c r="B2139" s="1" t="s">
        <v>4522</v>
      </c>
      <c r="C2139" t="s">
        <v>8731</v>
      </c>
    </row>
    <row r="2140" spans="1:3" ht="15.6" x14ac:dyDescent="0.3">
      <c r="A2140" s="1" t="s">
        <v>224</v>
      </c>
      <c r="B2140" s="1" t="s">
        <v>4523</v>
      </c>
      <c r="C2140" t="s">
        <v>9884</v>
      </c>
    </row>
    <row r="2141" spans="1:3" ht="15.6" x14ac:dyDescent="0.3">
      <c r="A2141" s="1" t="s">
        <v>223</v>
      </c>
      <c r="B2141" s="1" t="s">
        <v>4524</v>
      </c>
      <c r="C2141" t="s">
        <v>6275</v>
      </c>
    </row>
    <row r="2142" spans="1:3" ht="15.6" x14ac:dyDescent="0.3">
      <c r="A2142" s="1" t="s">
        <v>222</v>
      </c>
      <c r="B2142" s="1" t="s">
        <v>4525</v>
      </c>
      <c r="C2142" t="s">
        <v>9885</v>
      </c>
    </row>
    <row r="2143" spans="1:3" ht="15.6" x14ac:dyDescent="0.3">
      <c r="A2143" s="1" t="s">
        <v>221</v>
      </c>
      <c r="B2143" s="1" t="s">
        <v>4526</v>
      </c>
      <c r="C2143" t="s">
        <v>9886</v>
      </c>
    </row>
    <row r="2144" spans="1:3" ht="15.6" x14ac:dyDescent="0.3">
      <c r="A2144" s="1" t="s">
        <v>220</v>
      </c>
      <c r="B2144" s="1" t="s">
        <v>4527</v>
      </c>
      <c r="C2144" t="s">
        <v>9887</v>
      </c>
    </row>
    <row r="2145" spans="1:3" ht="15.6" x14ac:dyDescent="0.3">
      <c r="A2145" s="1" t="s">
        <v>219</v>
      </c>
      <c r="B2145" s="1" t="s">
        <v>4528</v>
      </c>
      <c r="C2145" t="s">
        <v>9888</v>
      </c>
    </row>
    <row r="2146" spans="1:3" ht="15.6" x14ac:dyDescent="0.3">
      <c r="A2146" s="1" t="s">
        <v>218</v>
      </c>
      <c r="B2146" s="1" t="s">
        <v>4529</v>
      </c>
      <c r="C2146" t="s">
        <v>9889</v>
      </c>
    </row>
    <row r="2147" spans="1:3" ht="15.6" x14ac:dyDescent="0.3">
      <c r="A2147" s="1" t="s">
        <v>217</v>
      </c>
      <c r="B2147" s="1" t="s">
        <v>4530</v>
      </c>
      <c r="C2147" t="s">
        <v>9890</v>
      </c>
    </row>
    <row r="2148" spans="1:3" ht="15.6" x14ac:dyDescent="0.3">
      <c r="A2148" s="1" t="s">
        <v>216</v>
      </c>
      <c r="B2148" s="1" t="s">
        <v>4531</v>
      </c>
      <c r="C2148" t="s">
        <v>9891</v>
      </c>
    </row>
    <row r="2149" spans="1:3" ht="15.6" x14ac:dyDescent="0.3">
      <c r="A2149" s="1" t="s">
        <v>215</v>
      </c>
      <c r="B2149" s="1" t="s">
        <v>4532</v>
      </c>
      <c r="C2149" t="s">
        <v>9892</v>
      </c>
    </row>
    <row r="2150" spans="1:3" ht="15.6" x14ac:dyDescent="0.3">
      <c r="A2150" s="1" t="s">
        <v>214</v>
      </c>
      <c r="B2150" s="1" t="s">
        <v>4533</v>
      </c>
      <c r="C2150" t="s">
        <v>8376</v>
      </c>
    </row>
    <row r="2151" spans="1:3" ht="15.6" x14ac:dyDescent="0.3">
      <c r="A2151" s="1" t="s">
        <v>213</v>
      </c>
      <c r="B2151" s="1" t="s">
        <v>4534</v>
      </c>
      <c r="C2151" t="s">
        <v>9893</v>
      </c>
    </row>
    <row r="2152" spans="1:3" ht="15.6" x14ac:dyDescent="0.3">
      <c r="A2152" s="1" t="s">
        <v>212</v>
      </c>
      <c r="B2152" s="1" t="s">
        <v>4535</v>
      </c>
      <c r="C2152" t="s">
        <v>9894</v>
      </c>
    </row>
    <row r="2153" spans="1:3" ht="15.6" x14ac:dyDescent="0.3">
      <c r="A2153" s="1" t="s">
        <v>211</v>
      </c>
      <c r="B2153" s="1" t="s">
        <v>4536</v>
      </c>
      <c r="C2153" t="s">
        <v>9895</v>
      </c>
    </row>
    <row r="2154" spans="1:3" ht="15.6" x14ac:dyDescent="0.3">
      <c r="A2154" s="1" t="s">
        <v>210</v>
      </c>
      <c r="B2154" s="1" t="s">
        <v>4537</v>
      </c>
      <c r="C2154" t="s">
        <v>9896</v>
      </c>
    </row>
    <row r="2155" spans="1:3" ht="15.6" x14ac:dyDescent="0.3">
      <c r="A2155" s="1" t="s">
        <v>209</v>
      </c>
      <c r="B2155" s="1" t="s">
        <v>4538</v>
      </c>
      <c r="C2155" t="s">
        <v>9897</v>
      </c>
    </row>
    <row r="2156" spans="1:3" ht="15.6" x14ac:dyDescent="0.3">
      <c r="A2156" s="1" t="s">
        <v>208</v>
      </c>
      <c r="B2156" s="1" t="s">
        <v>4539</v>
      </c>
      <c r="C2156" t="s">
        <v>9898</v>
      </c>
    </row>
    <row r="2157" spans="1:3" ht="15.6" x14ac:dyDescent="0.3">
      <c r="A2157" s="1" t="s">
        <v>207</v>
      </c>
      <c r="B2157" s="1" t="s">
        <v>4540</v>
      </c>
      <c r="C2157" t="s">
        <v>9733</v>
      </c>
    </row>
    <row r="2158" spans="1:3" ht="15.6" x14ac:dyDescent="0.3">
      <c r="A2158" s="1" t="s">
        <v>206</v>
      </c>
      <c r="B2158" s="1" t="s">
        <v>4541</v>
      </c>
      <c r="C2158" t="s">
        <v>8368</v>
      </c>
    </row>
    <row r="2159" spans="1:3" ht="15.6" x14ac:dyDescent="0.3">
      <c r="A2159" s="1" t="s">
        <v>205</v>
      </c>
      <c r="B2159" s="1" t="s">
        <v>4542</v>
      </c>
      <c r="C2159" t="s">
        <v>9899</v>
      </c>
    </row>
    <row r="2160" spans="1:3" ht="15.6" x14ac:dyDescent="0.3">
      <c r="A2160" s="1" t="s">
        <v>204</v>
      </c>
      <c r="B2160" s="1" t="s">
        <v>4543</v>
      </c>
      <c r="C2160" t="s">
        <v>9627</v>
      </c>
    </row>
    <row r="2161" spans="1:3" ht="15.6" x14ac:dyDescent="0.3">
      <c r="A2161" s="1" t="s">
        <v>203</v>
      </c>
      <c r="B2161" s="1" t="s">
        <v>4544</v>
      </c>
      <c r="C2161" t="s">
        <v>9900</v>
      </c>
    </row>
    <row r="2162" spans="1:3" ht="15.6" x14ac:dyDescent="0.3">
      <c r="A2162" s="1" t="s">
        <v>202</v>
      </c>
      <c r="B2162" s="1" t="s">
        <v>4545</v>
      </c>
      <c r="C2162" t="s">
        <v>8963</v>
      </c>
    </row>
    <row r="2163" spans="1:3" ht="15.6" x14ac:dyDescent="0.3">
      <c r="A2163" s="1" t="s">
        <v>201</v>
      </c>
      <c r="B2163" s="1" t="s">
        <v>4546</v>
      </c>
      <c r="C2163" t="s">
        <v>8523</v>
      </c>
    </row>
    <row r="2164" spans="1:3" ht="15.6" x14ac:dyDescent="0.3">
      <c r="A2164" s="1" t="s">
        <v>199</v>
      </c>
      <c r="B2164" s="1" t="s">
        <v>4547</v>
      </c>
      <c r="C2164" t="s">
        <v>9901</v>
      </c>
    </row>
    <row r="2165" spans="1:3" ht="15.6" x14ac:dyDescent="0.3">
      <c r="A2165" s="1" t="s">
        <v>198</v>
      </c>
      <c r="B2165" s="1" t="s">
        <v>4548</v>
      </c>
      <c r="C2165" t="s">
        <v>9902</v>
      </c>
    </row>
    <row r="2166" spans="1:3" ht="15.6" x14ac:dyDescent="0.3">
      <c r="A2166" s="1" t="s">
        <v>197</v>
      </c>
      <c r="B2166" s="1" t="s">
        <v>4549</v>
      </c>
      <c r="C2166" t="s">
        <v>8935</v>
      </c>
    </row>
    <row r="2167" spans="1:3" ht="15.6" x14ac:dyDescent="0.3">
      <c r="A2167" s="1" t="s">
        <v>196</v>
      </c>
      <c r="B2167" s="1" t="s">
        <v>4550</v>
      </c>
      <c r="C2167" t="s">
        <v>9903</v>
      </c>
    </row>
    <row r="2168" spans="1:3" ht="15.6" x14ac:dyDescent="0.3">
      <c r="A2168" s="1" t="s">
        <v>195</v>
      </c>
      <c r="B2168" s="1" t="s">
        <v>4551</v>
      </c>
      <c r="C2168" t="s">
        <v>9904</v>
      </c>
    </row>
    <row r="2169" spans="1:3" ht="15.6" x14ac:dyDescent="0.3">
      <c r="A2169" s="1" t="s">
        <v>194</v>
      </c>
      <c r="B2169" s="1" t="s">
        <v>4552</v>
      </c>
      <c r="C2169" t="s">
        <v>8821</v>
      </c>
    </row>
    <row r="2170" spans="1:3" ht="15.6" x14ac:dyDescent="0.3">
      <c r="A2170" s="1" t="s">
        <v>193</v>
      </c>
      <c r="B2170" s="1" t="s">
        <v>4553</v>
      </c>
      <c r="C2170" t="s">
        <v>9905</v>
      </c>
    </row>
    <row r="2171" spans="1:3" ht="15.6" x14ac:dyDescent="0.3">
      <c r="A2171" s="1" t="s">
        <v>192</v>
      </c>
      <c r="B2171" s="1" t="s">
        <v>4554</v>
      </c>
      <c r="C2171" t="s">
        <v>8488</v>
      </c>
    </row>
    <row r="2172" spans="1:3" ht="15.6" x14ac:dyDescent="0.3">
      <c r="A2172" s="1" t="s">
        <v>191</v>
      </c>
      <c r="B2172" s="1" t="s">
        <v>4555</v>
      </c>
      <c r="C2172" t="s">
        <v>9095</v>
      </c>
    </row>
    <row r="2173" spans="1:3" ht="15.6" x14ac:dyDescent="0.3">
      <c r="A2173" s="1" t="s">
        <v>190</v>
      </c>
      <c r="B2173" s="1" t="s">
        <v>4556</v>
      </c>
      <c r="C2173" t="s">
        <v>6581</v>
      </c>
    </row>
    <row r="2174" spans="1:3" ht="15.6" x14ac:dyDescent="0.3">
      <c r="A2174" s="1" t="s">
        <v>189</v>
      </c>
      <c r="B2174" s="1" t="s">
        <v>4557</v>
      </c>
      <c r="C2174" t="s">
        <v>9906</v>
      </c>
    </row>
    <row r="2175" spans="1:3" ht="15.6" x14ac:dyDescent="0.3">
      <c r="A2175" s="1" t="s">
        <v>188</v>
      </c>
      <c r="B2175" s="1" t="s">
        <v>4558</v>
      </c>
      <c r="C2175" t="s">
        <v>9907</v>
      </c>
    </row>
    <row r="2176" spans="1:3" ht="15.6" x14ac:dyDescent="0.3">
      <c r="A2176" s="1" t="s">
        <v>187</v>
      </c>
      <c r="B2176" s="1" t="s">
        <v>4559</v>
      </c>
      <c r="C2176" t="s">
        <v>9908</v>
      </c>
    </row>
    <row r="2177" spans="1:3" ht="15.6" x14ac:dyDescent="0.3">
      <c r="A2177" s="1" t="s">
        <v>186</v>
      </c>
      <c r="B2177" s="1" t="s">
        <v>4560</v>
      </c>
      <c r="C2177" t="s">
        <v>9909</v>
      </c>
    </row>
    <row r="2178" spans="1:3" ht="15.6" x14ac:dyDescent="0.3">
      <c r="A2178" s="1" t="s">
        <v>185</v>
      </c>
      <c r="B2178" s="1" t="s">
        <v>4561</v>
      </c>
      <c r="C2178" t="s">
        <v>9910</v>
      </c>
    </row>
    <row r="2179" spans="1:3" ht="15.6" x14ac:dyDescent="0.3">
      <c r="A2179" s="1" t="s">
        <v>184</v>
      </c>
      <c r="B2179" s="1" t="s">
        <v>4562</v>
      </c>
      <c r="C2179" t="s">
        <v>8657</v>
      </c>
    </row>
    <row r="2180" spans="1:3" ht="15.6" x14ac:dyDescent="0.3">
      <c r="A2180" s="1" t="s">
        <v>183</v>
      </c>
      <c r="B2180" s="1" t="s">
        <v>4563</v>
      </c>
      <c r="C2180" t="s">
        <v>9911</v>
      </c>
    </row>
    <row r="2181" spans="1:3" ht="15.6" x14ac:dyDescent="0.3">
      <c r="A2181" s="1" t="s">
        <v>182</v>
      </c>
      <c r="B2181" s="1" t="s">
        <v>4564</v>
      </c>
      <c r="C2181" t="s">
        <v>8640</v>
      </c>
    </row>
    <row r="2182" spans="1:3" ht="15.6" x14ac:dyDescent="0.3">
      <c r="A2182" s="1" t="s">
        <v>181</v>
      </c>
      <c r="B2182" s="1" t="s">
        <v>4565</v>
      </c>
      <c r="C2182" t="s">
        <v>9912</v>
      </c>
    </row>
    <row r="2183" spans="1:3" ht="15.6" x14ac:dyDescent="0.3">
      <c r="A2183" s="1" t="s">
        <v>180</v>
      </c>
      <c r="B2183" s="1" t="s">
        <v>4566</v>
      </c>
      <c r="C2183" t="s">
        <v>8655</v>
      </c>
    </row>
    <row r="2184" spans="1:3" ht="15.6" x14ac:dyDescent="0.3">
      <c r="A2184" s="1" t="s">
        <v>179</v>
      </c>
      <c r="B2184" s="1" t="s">
        <v>4567</v>
      </c>
      <c r="C2184" t="s">
        <v>9672</v>
      </c>
    </row>
    <row r="2185" spans="1:3" ht="15.6" x14ac:dyDescent="0.3">
      <c r="A2185" s="1" t="s">
        <v>178</v>
      </c>
      <c r="B2185" s="1" t="s">
        <v>4568</v>
      </c>
      <c r="C2185" t="s">
        <v>9913</v>
      </c>
    </row>
    <row r="2186" spans="1:3" ht="15.6" x14ac:dyDescent="0.3">
      <c r="A2186" s="1" t="s">
        <v>177</v>
      </c>
      <c r="B2186" s="1" t="s">
        <v>4569</v>
      </c>
      <c r="C2186" t="s">
        <v>8580</v>
      </c>
    </row>
    <row r="2187" spans="1:3" ht="15.6" x14ac:dyDescent="0.3">
      <c r="A2187" s="1" t="s">
        <v>176</v>
      </c>
      <c r="B2187" s="1" t="s">
        <v>4570</v>
      </c>
      <c r="C2187" t="s">
        <v>9914</v>
      </c>
    </row>
    <row r="2188" spans="1:3" ht="15.6" x14ac:dyDescent="0.3">
      <c r="A2188" s="1" t="s">
        <v>175</v>
      </c>
      <c r="B2188" s="1" t="s">
        <v>4571</v>
      </c>
      <c r="C2188" t="s">
        <v>5786</v>
      </c>
    </row>
    <row r="2189" spans="1:3" ht="15.6" x14ac:dyDescent="0.3">
      <c r="A2189" s="1" t="s">
        <v>174</v>
      </c>
      <c r="B2189" s="1" t="s">
        <v>4572</v>
      </c>
      <c r="C2189" t="s">
        <v>8436</v>
      </c>
    </row>
    <row r="2190" spans="1:3" ht="15.6" x14ac:dyDescent="0.3">
      <c r="A2190" s="1" t="s">
        <v>173</v>
      </c>
      <c r="B2190" s="1" t="s">
        <v>4573</v>
      </c>
      <c r="C2190" t="s">
        <v>9915</v>
      </c>
    </row>
    <row r="2191" spans="1:3" ht="15.6" x14ac:dyDescent="0.3">
      <c r="A2191" s="1" t="s">
        <v>172</v>
      </c>
      <c r="B2191" s="1" t="s">
        <v>4574</v>
      </c>
      <c r="C2191" t="s">
        <v>9916</v>
      </c>
    </row>
    <row r="2192" spans="1:3" ht="15.6" x14ac:dyDescent="0.3">
      <c r="A2192" s="1" t="s">
        <v>171</v>
      </c>
      <c r="B2192" s="1" t="s">
        <v>4575</v>
      </c>
      <c r="C2192" t="s">
        <v>9917</v>
      </c>
    </row>
    <row r="2193" spans="1:3" ht="15.6" x14ac:dyDescent="0.3">
      <c r="A2193" s="1" t="s">
        <v>169</v>
      </c>
      <c r="B2193" s="1" t="s">
        <v>4576</v>
      </c>
      <c r="C2193" t="s">
        <v>9918</v>
      </c>
    </row>
    <row r="2194" spans="1:3" ht="15.6" x14ac:dyDescent="0.3">
      <c r="A2194" s="1" t="s">
        <v>167</v>
      </c>
      <c r="B2194" s="1" t="s">
        <v>4577</v>
      </c>
      <c r="C2194" t="s">
        <v>9919</v>
      </c>
    </row>
    <row r="2195" spans="1:3" ht="15.6" x14ac:dyDescent="0.3">
      <c r="A2195" s="1" t="s">
        <v>165</v>
      </c>
      <c r="B2195" s="1" t="s">
        <v>4578</v>
      </c>
      <c r="C2195" t="s">
        <v>9920</v>
      </c>
    </row>
    <row r="2196" spans="1:3" ht="15.6" x14ac:dyDescent="0.3">
      <c r="A2196" s="1" t="s">
        <v>163</v>
      </c>
      <c r="B2196" s="1" t="s">
        <v>4579</v>
      </c>
      <c r="C2196" t="s">
        <v>9921</v>
      </c>
    </row>
    <row r="2197" spans="1:3" ht="15.6" x14ac:dyDescent="0.3">
      <c r="A2197" s="1" t="s">
        <v>162</v>
      </c>
      <c r="B2197" s="1" t="s">
        <v>4580</v>
      </c>
      <c r="C2197" t="s">
        <v>9922</v>
      </c>
    </row>
    <row r="2198" spans="1:3" ht="15.6" x14ac:dyDescent="0.3">
      <c r="A2198" s="1" t="s">
        <v>161</v>
      </c>
      <c r="B2198" s="1" t="s">
        <v>4581</v>
      </c>
      <c r="C2198" t="s">
        <v>9923</v>
      </c>
    </row>
    <row r="2199" spans="1:3" ht="15.6" x14ac:dyDescent="0.3">
      <c r="A2199" s="1" t="s">
        <v>160</v>
      </c>
      <c r="B2199" s="1" t="s">
        <v>4582</v>
      </c>
      <c r="C2199" t="s">
        <v>5604</v>
      </c>
    </row>
    <row r="2200" spans="1:3" ht="15.6" x14ac:dyDescent="0.3">
      <c r="A2200" s="1" t="s">
        <v>159</v>
      </c>
      <c r="B2200" s="1" t="s">
        <v>4583</v>
      </c>
      <c r="C2200" t="s">
        <v>9924</v>
      </c>
    </row>
    <row r="2201" spans="1:3" ht="15.6" x14ac:dyDescent="0.3">
      <c r="A2201" s="1" t="s">
        <v>158</v>
      </c>
      <c r="B2201" s="1" t="s">
        <v>4584</v>
      </c>
      <c r="C2201" t="s">
        <v>7780</v>
      </c>
    </row>
    <row r="2202" spans="1:3" ht="15.6" x14ac:dyDescent="0.3">
      <c r="A2202" s="1" t="s">
        <v>157</v>
      </c>
      <c r="B2202" s="1" t="s">
        <v>4585</v>
      </c>
      <c r="C2202" t="s">
        <v>9925</v>
      </c>
    </row>
    <row r="2203" spans="1:3" ht="15.6" x14ac:dyDescent="0.3">
      <c r="A2203" s="1" t="s">
        <v>156</v>
      </c>
      <c r="B2203" s="1" t="s">
        <v>4586</v>
      </c>
      <c r="C2203" t="s">
        <v>8519</v>
      </c>
    </row>
    <row r="2204" spans="1:3" ht="15.6" x14ac:dyDescent="0.3">
      <c r="A2204" s="1" t="s">
        <v>155</v>
      </c>
      <c r="B2204" s="1" t="s">
        <v>4587</v>
      </c>
      <c r="C2204" t="s">
        <v>9926</v>
      </c>
    </row>
    <row r="2205" spans="1:3" ht="15.6" x14ac:dyDescent="0.3">
      <c r="A2205" s="1" t="s">
        <v>154</v>
      </c>
      <c r="B2205" s="1" t="s">
        <v>4588</v>
      </c>
      <c r="C2205" t="s">
        <v>9927</v>
      </c>
    </row>
    <row r="2206" spans="1:3" ht="15.6" x14ac:dyDescent="0.3">
      <c r="A2206" s="1" t="s">
        <v>153</v>
      </c>
      <c r="B2206" s="1" t="s">
        <v>4589</v>
      </c>
      <c r="C2206" t="s">
        <v>9928</v>
      </c>
    </row>
    <row r="2207" spans="1:3" ht="15.6" x14ac:dyDescent="0.3">
      <c r="A2207" s="1" t="s">
        <v>152</v>
      </c>
      <c r="B2207" s="1" t="s">
        <v>4590</v>
      </c>
      <c r="C2207" t="s">
        <v>9929</v>
      </c>
    </row>
    <row r="2208" spans="1:3" ht="15.6" x14ac:dyDescent="0.3">
      <c r="A2208" s="1" t="s">
        <v>151</v>
      </c>
      <c r="B2208" s="1" t="s">
        <v>4591</v>
      </c>
      <c r="C2208" t="s">
        <v>9430</v>
      </c>
    </row>
    <row r="2209" spans="1:3" ht="15.6" x14ac:dyDescent="0.3">
      <c r="A2209" s="1" t="s">
        <v>150</v>
      </c>
      <c r="B2209" s="1" t="s">
        <v>4592</v>
      </c>
      <c r="C2209" t="s">
        <v>9930</v>
      </c>
    </row>
    <row r="2210" spans="1:3" ht="15.6" x14ac:dyDescent="0.3">
      <c r="A2210" s="1" t="s">
        <v>149</v>
      </c>
      <c r="B2210" s="1" t="s">
        <v>4593</v>
      </c>
      <c r="C2210" t="s">
        <v>9931</v>
      </c>
    </row>
    <row r="2211" spans="1:3" ht="15.6" x14ac:dyDescent="0.3">
      <c r="A2211" s="1" t="s">
        <v>148</v>
      </c>
      <c r="B2211" s="1" t="s">
        <v>4594</v>
      </c>
      <c r="C2211" t="s">
        <v>8384</v>
      </c>
    </row>
    <row r="2212" spans="1:3" ht="15.6" x14ac:dyDescent="0.3">
      <c r="A2212" s="1" t="s">
        <v>147</v>
      </c>
      <c r="B2212" s="1" t="s">
        <v>4595</v>
      </c>
      <c r="C2212" t="s">
        <v>5469</v>
      </c>
    </row>
    <row r="2213" spans="1:3" ht="15.6" x14ac:dyDescent="0.3">
      <c r="A2213" s="1" t="s">
        <v>146</v>
      </c>
      <c r="B2213" s="1" t="s">
        <v>4596</v>
      </c>
      <c r="C2213" t="s">
        <v>9430</v>
      </c>
    </row>
    <row r="2214" spans="1:3" ht="15.6" x14ac:dyDescent="0.3">
      <c r="A2214" s="1" t="s">
        <v>145</v>
      </c>
      <c r="B2214" s="1" t="s">
        <v>4597</v>
      </c>
      <c r="C2214" t="s">
        <v>8702</v>
      </c>
    </row>
    <row r="2215" spans="1:3" ht="15.6" x14ac:dyDescent="0.3">
      <c r="A2215" s="1" t="s">
        <v>144</v>
      </c>
      <c r="B2215" s="1" t="s">
        <v>4598</v>
      </c>
      <c r="C2215" t="s">
        <v>9932</v>
      </c>
    </row>
    <row r="2216" spans="1:3" ht="15.6" x14ac:dyDescent="0.3">
      <c r="A2216" s="1" t="s">
        <v>143</v>
      </c>
      <c r="B2216" s="1" t="s">
        <v>4599</v>
      </c>
      <c r="C2216" t="s">
        <v>8711</v>
      </c>
    </row>
    <row r="2217" spans="1:3" ht="15.6" x14ac:dyDescent="0.3">
      <c r="A2217" s="1" t="s">
        <v>142</v>
      </c>
      <c r="B2217" s="1" t="s">
        <v>4600</v>
      </c>
      <c r="C2217" t="s">
        <v>9933</v>
      </c>
    </row>
    <row r="2218" spans="1:3" ht="15.6" x14ac:dyDescent="0.3">
      <c r="A2218" s="1" t="s">
        <v>141</v>
      </c>
      <c r="B2218" s="1" t="s">
        <v>4601</v>
      </c>
      <c r="C2218" t="s">
        <v>9934</v>
      </c>
    </row>
    <row r="2219" spans="1:3" ht="15.6" x14ac:dyDescent="0.3">
      <c r="A2219" s="1" t="s">
        <v>140</v>
      </c>
      <c r="B2219" s="1" t="s">
        <v>4602</v>
      </c>
      <c r="C2219" t="s">
        <v>8945</v>
      </c>
    </row>
    <row r="2220" spans="1:3" ht="15.6" x14ac:dyDescent="0.3">
      <c r="A2220" s="1" t="s">
        <v>139</v>
      </c>
      <c r="B2220" s="1" t="s">
        <v>4603</v>
      </c>
      <c r="C2220" t="s">
        <v>8559</v>
      </c>
    </row>
    <row r="2221" spans="1:3" ht="15.6" x14ac:dyDescent="0.3">
      <c r="A2221" s="1" t="s">
        <v>138</v>
      </c>
      <c r="B2221" s="1" t="s">
        <v>4604</v>
      </c>
      <c r="C2221" t="s">
        <v>9935</v>
      </c>
    </row>
    <row r="2222" spans="1:3" ht="15.6" x14ac:dyDescent="0.3">
      <c r="A2222" s="1" t="s">
        <v>137</v>
      </c>
      <c r="B2222" s="1" t="s">
        <v>4605</v>
      </c>
      <c r="C2222" t="s">
        <v>8484</v>
      </c>
    </row>
    <row r="2223" spans="1:3" ht="15.6" x14ac:dyDescent="0.3">
      <c r="A2223" s="1" t="s">
        <v>136</v>
      </c>
      <c r="B2223" s="1" t="s">
        <v>4606</v>
      </c>
      <c r="C2223" t="s">
        <v>9160</v>
      </c>
    </row>
    <row r="2224" spans="1:3" ht="15.6" x14ac:dyDescent="0.3">
      <c r="A2224" s="1" t="s">
        <v>135</v>
      </c>
      <c r="B2224" s="1" t="s">
        <v>4607</v>
      </c>
      <c r="C2224" t="s">
        <v>8673</v>
      </c>
    </row>
    <row r="2225" spans="1:3" ht="15.6" x14ac:dyDescent="0.3">
      <c r="A2225" s="1" t="s">
        <v>134</v>
      </c>
      <c r="B2225" s="1" t="s">
        <v>4608</v>
      </c>
      <c r="C2225" t="s">
        <v>9160</v>
      </c>
    </row>
    <row r="2226" spans="1:3" ht="15.6" x14ac:dyDescent="0.3">
      <c r="A2226" s="1" t="s">
        <v>133</v>
      </c>
      <c r="B2226" s="1" t="s">
        <v>4609</v>
      </c>
      <c r="C2226" t="s">
        <v>9936</v>
      </c>
    </row>
    <row r="2227" spans="1:3" ht="15.6" x14ac:dyDescent="0.3">
      <c r="A2227" s="1" t="s">
        <v>132</v>
      </c>
      <c r="B2227" s="1" t="s">
        <v>4610</v>
      </c>
      <c r="C2227" t="s">
        <v>5283</v>
      </c>
    </row>
    <row r="2228" spans="1:3" ht="15.6" x14ac:dyDescent="0.3">
      <c r="A2228" s="1" t="s">
        <v>131</v>
      </c>
      <c r="B2228" s="1" t="s">
        <v>4611</v>
      </c>
      <c r="C2228" t="s">
        <v>9325</v>
      </c>
    </row>
    <row r="2229" spans="1:3" ht="15.6" x14ac:dyDescent="0.3">
      <c r="A2229" s="1" t="s">
        <v>130</v>
      </c>
      <c r="B2229" s="1" t="s">
        <v>4612</v>
      </c>
      <c r="C2229" t="s">
        <v>9937</v>
      </c>
    </row>
    <row r="2230" spans="1:3" ht="15.6" x14ac:dyDescent="0.3">
      <c r="A2230" s="1" t="s">
        <v>129</v>
      </c>
      <c r="B2230" s="1" t="s">
        <v>4613</v>
      </c>
      <c r="C2230" t="s">
        <v>9938</v>
      </c>
    </row>
    <row r="2231" spans="1:3" ht="15.6" x14ac:dyDescent="0.3">
      <c r="A2231" s="1" t="s">
        <v>128</v>
      </c>
      <c r="B2231" s="1" t="s">
        <v>4614</v>
      </c>
      <c r="C2231" t="s">
        <v>9939</v>
      </c>
    </row>
    <row r="2232" spans="1:3" ht="15.6" x14ac:dyDescent="0.3">
      <c r="A2232" s="1" t="s">
        <v>127</v>
      </c>
      <c r="B2232" s="1" t="s">
        <v>4615</v>
      </c>
      <c r="C2232" t="s">
        <v>9940</v>
      </c>
    </row>
    <row r="2233" spans="1:3" ht="15.6" x14ac:dyDescent="0.3">
      <c r="A2233" s="1" t="s">
        <v>126</v>
      </c>
      <c r="B2233" s="1" t="s">
        <v>4616</v>
      </c>
      <c r="C2233" t="s">
        <v>9941</v>
      </c>
    </row>
    <row r="2234" spans="1:3" ht="15.6" x14ac:dyDescent="0.3">
      <c r="A2234" s="1" t="s">
        <v>125</v>
      </c>
      <c r="B2234" s="1" t="s">
        <v>4617</v>
      </c>
      <c r="C2234" t="s">
        <v>9942</v>
      </c>
    </row>
    <row r="2235" spans="1:3" ht="15.6" x14ac:dyDescent="0.3">
      <c r="A2235" s="1" t="s">
        <v>124</v>
      </c>
      <c r="B2235" s="1" t="s">
        <v>4618</v>
      </c>
      <c r="C2235" t="s">
        <v>5786</v>
      </c>
    </row>
    <row r="2236" spans="1:3" ht="15.6" x14ac:dyDescent="0.3">
      <c r="A2236" s="1" t="s">
        <v>123</v>
      </c>
      <c r="B2236" s="1" t="s">
        <v>4619</v>
      </c>
      <c r="C2236" t="s">
        <v>8373</v>
      </c>
    </row>
    <row r="2237" spans="1:3" ht="15.6" x14ac:dyDescent="0.3">
      <c r="A2237" s="1" t="s">
        <v>122</v>
      </c>
      <c r="B2237" s="1" t="s">
        <v>4620</v>
      </c>
      <c r="C2237" t="s">
        <v>9943</v>
      </c>
    </row>
    <row r="2238" spans="1:3" ht="15.6" x14ac:dyDescent="0.3">
      <c r="A2238" s="1" t="s">
        <v>121</v>
      </c>
      <c r="B2238" s="1" t="s">
        <v>4621</v>
      </c>
      <c r="C2238" t="s">
        <v>9667</v>
      </c>
    </row>
    <row r="2239" spans="1:3" ht="15.6" x14ac:dyDescent="0.3">
      <c r="A2239" s="1" t="s">
        <v>120</v>
      </c>
      <c r="B2239" s="1" t="s">
        <v>4622</v>
      </c>
      <c r="C2239" t="s">
        <v>9944</v>
      </c>
    </row>
    <row r="2240" spans="1:3" ht="15.6" x14ac:dyDescent="0.3">
      <c r="A2240" s="1" t="s">
        <v>119</v>
      </c>
      <c r="B2240" s="1" t="s">
        <v>4623</v>
      </c>
      <c r="C2240" t="s">
        <v>9945</v>
      </c>
    </row>
    <row r="2241" spans="1:3" ht="15.6" x14ac:dyDescent="0.3">
      <c r="A2241" s="1" t="s">
        <v>118</v>
      </c>
      <c r="B2241" s="1" t="s">
        <v>4624</v>
      </c>
      <c r="C2241" t="s">
        <v>9946</v>
      </c>
    </row>
    <row r="2242" spans="1:3" ht="15.6" x14ac:dyDescent="0.3">
      <c r="A2242" s="1" t="s">
        <v>117</v>
      </c>
      <c r="B2242" s="1" t="s">
        <v>4625</v>
      </c>
      <c r="C2242" t="s">
        <v>8446</v>
      </c>
    </row>
    <row r="2243" spans="1:3" ht="15.6" x14ac:dyDescent="0.3">
      <c r="A2243" s="1" t="s">
        <v>116</v>
      </c>
      <c r="B2243" s="1" t="s">
        <v>4626</v>
      </c>
      <c r="C2243" t="s">
        <v>9947</v>
      </c>
    </row>
    <row r="2244" spans="1:3" ht="15.6" x14ac:dyDescent="0.3">
      <c r="A2244" s="1" t="s">
        <v>115</v>
      </c>
      <c r="B2244" s="1" t="s">
        <v>4627</v>
      </c>
      <c r="C2244" t="s">
        <v>8704</v>
      </c>
    </row>
    <row r="2245" spans="1:3" ht="15.6" x14ac:dyDescent="0.3">
      <c r="A2245" s="1" t="s">
        <v>114</v>
      </c>
      <c r="B2245" s="1" t="s">
        <v>4628</v>
      </c>
      <c r="C2245" t="s">
        <v>7526</v>
      </c>
    </row>
    <row r="2246" spans="1:3" ht="15.6" x14ac:dyDescent="0.3">
      <c r="A2246" s="1" t="s">
        <v>113</v>
      </c>
      <c r="B2246" s="1" t="s">
        <v>4629</v>
      </c>
      <c r="C2246" t="s">
        <v>9429</v>
      </c>
    </row>
    <row r="2247" spans="1:3" ht="15.6" x14ac:dyDescent="0.3">
      <c r="A2247" s="1" t="s">
        <v>112</v>
      </c>
      <c r="B2247" s="1" t="s">
        <v>4630</v>
      </c>
      <c r="C2247" t="s">
        <v>8969</v>
      </c>
    </row>
    <row r="2248" spans="1:3" ht="15.6" x14ac:dyDescent="0.3">
      <c r="A2248" s="1" t="s">
        <v>111</v>
      </c>
      <c r="B2248" s="1" t="s">
        <v>4631</v>
      </c>
      <c r="C2248" t="s">
        <v>8446</v>
      </c>
    </row>
    <row r="2249" spans="1:3" ht="15.6" x14ac:dyDescent="0.3">
      <c r="A2249" s="1" t="s">
        <v>110</v>
      </c>
      <c r="B2249" s="1" t="s">
        <v>4632</v>
      </c>
      <c r="C2249" t="s">
        <v>9948</v>
      </c>
    </row>
    <row r="2250" spans="1:3" ht="15.6" x14ac:dyDescent="0.3">
      <c r="A2250" s="1" t="s">
        <v>109</v>
      </c>
      <c r="B2250" s="1" t="s">
        <v>4633</v>
      </c>
      <c r="C2250" t="s">
        <v>8778</v>
      </c>
    </row>
    <row r="2251" spans="1:3" ht="15.6" x14ac:dyDescent="0.3">
      <c r="A2251" s="1" t="s">
        <v>108</v>
      </c>
      <c r="B2251" s="1" t="s">
        <v>4634</v>
      </c>
      <c r="C2251" t="s">
        <v>8827</v>
      </c>
    </row>
    <row r="2252" spans="1:3" ht="15.6" x14ac:dyDescent="0.3">
      <c r="A2252" s="1" t="s">
        <v>107</v>
      </c>
      <c r="B2252" s="1" t="s">
        <v>4635</v>
      </c>
      <c r="C2252" t="s">
        <v>8392</v>
      </c>
    </row>
    <row r="2253" spans="1:3" ht="15.6" x14ac:dyDescent="0.3">
      <c r="A2253" s="1" t="s">
        <v>106</v>
      </c>
      <c r="B2253" s="1" t="s">
        <v>4636</v>
      </c>
      <c r="C2253" t="s">
        <v>8702</v>
      </c>
    </row>
    <row r="2254" spans="1:3" ht="15.6" x14ac:dyDescent="0.3">
      <c r="A2254" s="1" t="s">
        <v>105</v>
      </c>
      <c r="B2254" s="1" t="s">
        <v>4637</v>
      </c>
      <c r="C2254" t="s">
        <v>9949</v>
      </c>
    </row>
    <row r="2255" spans="1:3" ht="15.6" x14ac:dyDescent="0.3">
      <c r="A2255" s="1" t="s">
        <v>104</v>
      </c>
      <c r="B2255" s="1" t="s">
        <v>4638</v>
      </c>
      <c r="C2255" t="s">
        <v>9156</v>
      </c>
    </row>
    <row r="2256" spans="1:3" ht="15.6" x14ac:dyDescent="0.3">
      <c r="A2256" s="1" t="s">
        <v>103</v>
      </c>
      <c r="B2256" s="1" t="s">
        <v>4639</v>
      </c>
      <c r="C2256" t="s">
        <v>9950</v>
      </c>
    </row>
    <row r="2257" spans="1:3" ht="15.6" x14ac:dyDescent="0.3">
      <c r="A2257" s="1" t="s">
        <v>102</v>
      </c>
      <c r="B2257" s="1" t="s">
        <v>4640</v>
      </c>
      <c r="C2257" t="s">
        <v>9951</v>
      </c>
    </row>
    <row r="2258" spans="1:3" ht="15.6" x14ac:dyDescent="0.3">
      <c r="A2258" s="1" t="s">
        <v>101</v>
      </c>
      <c r="B2258" s="1" t="s">
        <v>4641</v>
      </c>
      <c r="C2258" t="s">
        <v>9952</v>
      </c>
    </row>
    <row r="2259" spans="1:3" ht="15.6" x14ac:dyDescent="0.3">
      <c r="A2259" s="1" t="s">
        <v>100</v>
      </c>
      <c r="B2259" s="1" t="s">
        <v>4642</v>
      </c>
      <c r="C2259" t="s">
        <v>9953</v>
      </c>
    </row>
    <row r="2260" spans="1:3" ht="15.6" x14ac:dyDescent="0.3">
      <c r="A2260" s="1" t="s">
        <v>99</v>
      </c>
      <c r="B2260" s="1" t="s">
        <v>4643</v>
      </c>
      <c r="C2260" t="s">
        <v>9954</v>
      </c>
    </row>
    <row r="2261" spans="1:3" ht="15.6" x14ac:dyDescent="0.3">
      <c r="A2261" s="1" t="s">
        <v>98</v>
      </c>
      <c r="B2261" s="1" t="s">
        <v>4644</v>
      </c>
      <c r="C2261" t="s">
        <v>7478</v>
      </c>
    </row>
    <row r="2262" spans="1:3" ht="15.6" x14ac:dyDescent="0.3">
      <c r="A2262" s="1" t="s">
        <v>97</v>
      </c>
      <c r="B2262" s="1" t="s">
        <v>4645</v>
      </c>
      <c r="C2262" t="s">
        <v>7004</v>
      </c>
    </row>
    <row r="2263" spans="1:3" ht="15.6" x14ac:dyDescent="0.3">
      <c r="A2263" s="1" t="s">
        <v>96</v>
      </c>
      <c r="B2263" s="1" t="s">
        <v>4646</v>
      </c>
      <c r="C2263" t="s">
        <v>8422</v>
      </c>
    </row>
    <row r="2264" spans="1:3" ht="15.6" x14ac:dyDescent="0.3">
      <c r="A2264" s="1" t="s">
        <v>95</v>
      </c>
      <c r="B2264" s="1" t="s">
        <v>4647</v>
      </c>
      <c r="C2264" t="s">
        <v>9955</v>
      </c>
    </row>
    <row r="2265" spans="1:3" ht="15.6" x14ac:dyDescent="0.3">
      <c r="A2265" s="1" t="s">
        <v>94</v>
      </c>
      <c r="B2265" s="1" t="s">
        <v>4648</v>
      </c>
      <c r="C2265" t="s">
        <v>9956</v>
      </c>
    </row>
    <row r="2266" spans="1:3" ht="15.6" x14ac:dyDescent="0.3">
      <c r="A2266" s="1" t="s">
        <v>93</v>
      </c>
      <c r="B2266" s="1" t="s">
        <v>4649</v>
      </c>
      <c r="C2266" t="s">
        <v>9957</v>
      </c>
    </row>
    <row r="2267" spans="1:3" ht="15.6" x14ac:dyDescent="0.3">
      <c r="A2267" s="1" t="s">
        <v>92</v>
      </c>
      <c r="B2267" s="1" t="s">
        <v>4650</v>
      </c>
      <c r="C2267" t="s">
        <v>9218</v>
      </c>
    </row>
    <row r="2268" spans="1:3" ht="15.6" x14ac:dyDescent="0.3">
      <c r="A2268" s="1" t="s">
        <v>91</v>
      </c>
      <c r="B2268" s="1" t="s">
        <v>4651</v>
      </c>
      <c r="C2268" t="s">
        <v>8784</v>
      </c>
    </row>
    <row r="2269" spans="1:3" ht="15.6" x14ac:dyDescent="0.3">
      <c r="A2269" s="1" t="s">
        <v>90</v>
      </c>
      <c r="B2269" s="1" t="s">
        <v>4652</v>
      </c>
      <c r="C2269" t="s">
        <v>9958</v>
      </c>
    </row>
    <row r="2270" spans="1:3" ht="15.6" x14ac:dyDescent="0.3">
      <c r="A2270" s="1" t="s">
        <v>89</v>
      </c>
      <c r="B2270" s="1" t="s">
        <v>4653</v>
      </c>
      <c r="C2270" t="s">
        <v>9959</v>
      </c>
    </row>
    <row r="2271" spans="1:3" ht="15.6" x14ac:dyDescent="0.3">
      <c r="A2271" s="1" t="s">
        <v>88</v>
      </c>
      <c r="B2271" s="1" t="s">
        <v>4654</v>
      </c>
      <c r="C2271" t="s">
        <v>9432</v>
      </c>
    </row>
    <row r="2272" spans="1:3" ht="15.6" x14ac:dyDescent="0.3">
      <c r="A2272" s="1" t="s">
        <v>87</v>
      </c>
      <c r="B2272" s="1" t="s">
        <v>4655</v>
      </c>
      <c r="C2272" t="s">
        <v>9960</v>
      </c>
    </row>
    <row r="2273" spans="1:3" ht="15.6" x14ac:dyDescent="0.3">
      <c r="A2273" s="1" t="s">
        <v>86</v>
      </c>
      <c r="B2273" s="1" t="s">
        <v>4656</v>
      </c>
      <c r="C2273" t="s">
        <v>9961</v>
      </c>
    </row>
    <row r="2274" spans="1:3" ht="15.6" x14ac:dyDescent="0.3">
      <c r="A2274" s="1" t="s">
        <v>85</v>
      </c>
      <c r="B2274" s="1" t="s">
        <v>4657</v>
      </c>
      <c r="C2274" t="s">
        <v>9962</v>
      </c>
    </row>
    <row r="2275" spans="1:3" ht="15.6" x14ac:dyDescent="0.3">
      <c r="A2275" s="1" t="s">
        <v>84</v>
      </c>
      <c r="B2275" s="1" t="s">
        <v>4658</v>
      </c>
      <c r="C2275" t="s">
        <v>9911</v>
      </c>
    </row>
    <row r="2276" spans="1:3" ht="15.6" x14ac:dyDescent="0.3">
      <c r="A2276" s="1" t="s">
        <v>83</v>
      </c>
      <c r="B2276" s="1" t="s">
        <v>4659</v>
      </c>
      <c r="C2276" t="s">
        <v>8741</v>
      </c>
    </row>
    <row r="2277" spans="1:3" ht="15.6" x14ac:dyDescent="0.3">
      <c r="A2277" s="1" t="s">
        <v>82</v>
      </c>
      <c r="B2277" s="1" t="s">
        <v>4660</v>
      </c>
      <c r="C2277" t="s">
        <v>9140</v>
      </c>
    </row>
    <row r="2278" spans="1:3" ht="15.6" x14ac:dyDescent="0.3">
      <c r="A2278" s="1" t="s">
        <v>81</v>
      </c>
      <c r="B2278" s="1" t="s">
        <v>4661</v>
      </c>
      <c r="C2278" t="s">
        <v>9963</v>
      </c>
    </row>
    <row r="2279" spans="1:3" ht="15.6" x14ac:dyDescent="0.3">
      <c r="A2279" s="1" t="s">
        <v>80</v>
      </c>
      <c r="B2279" s="1" t="s">
        <v>4662</v>
      </c>
      <c r="C2279" t="s">
        <v>9029</v>
      </c>
    </row>
    <row r="2280" spans="1:3" ht="15.6" x14ac:dyDescent="0.3">
      <c r="A2280" s="1" t="s">
        <v>79</v>
      </c>
      <c r="B2280" s="1" t="s">
        <v>4663</v>
      </c>
      <c r="C2280" t="s">
        <v>9964</v>
      </c>
    </row>
    <row r="2281" spans="1:3" ht="15.6" x14ac:dyDescent="0.3">
      <c r="A2281" s="1" t="s">
        <v>78</v>
      </c>
      <c r="B2281" s="1" t="s">
        <v>4664</v>
      </c>
      <c r="C2281" t="s">
        <v>8432</v>
      </c>
    </row>
    <row r="2282" spans="1:3" ht="15.6" x14ac:dyDescent="0.3">
      <c r="A2282" s="1" t="s">
        <v>77</v>
      </c>
      <c r="B2282" s="1" t="s">
        <v>4665</v>
      </c>
      <c r="C2282" t="s">
        <v>9965</v>
      </c>
    </row>
    <row r="2283" spans="1:3" ht="15.6" x14ac:dyDescent="0.3">
      <c r="A2283" s="1" t="s">
        <v>76</v>
      </c>
      <c r="B2283" s="1" t="s">
        <v>4666</v>
      </c>
      <c r="C2283" t="s">
        <v>8435</v>
      </c>
    </row>
    <row r="2284" spans="1:3" ht="15.6" x14ac:dyDescent="0.3">
      <c r="A2284" s="1" t="s">
        <v>75</v>
      </c>
      <c r="B2284" s="1" t="s">
        <v>4667</v>
      </c>
      <c r="C2284" t="s">
        <v>8370</v>
      </c>
    </row>
    <row r="2285" spans="1:3" ht="15.6" x14ac:dyDescent="0.3">
      <c r="A2285" s="1" t="s">
        <v>74</v>
      </c>
      <c r="B2285" s="1" t="s">
        <v>4668</v>
      </c>
      <c r="C2285" t="s">
        <v>9072</v>
      </c>
    </row>
    <row r="2286" spans="1:3" ht="15.6" x14ac:dyDescent="0.3">
      <c r="A2286" s="1" t="s">
        <v>73</v>
      </c>
      <c r="B2286" s="1" t="s">
        <v>4669</v>
      </c>
      <c r="C2286" t="s">
        <v>9966</v>
      </c>
    </row>
    <row r="2287" spans="1:3" ht="15.6" x14ac:dyDescent="0.3">
      <c r="A2287" s="1" t="s">
        <v>72</v>
      </c>
      <c r="B2287" s="1" t="s">
        <v>4670</v>
      </c>
      <c r="C2287" t="s">
        <v>8442</v>
      </c>
    </row>
    <row r="2288" spans="1:3" ht="15.6" x14ac:dyDescent="0.3">
      <c r="A2288" s="1" t="s">
        <v>71</v>
      </c>
      <c r="B2288" s="1" t="s">
        <v>4671</v>
      </c>
      <c r="C2288" t="s">
        <v>9967</v>
      </c>
    </row>
    <row r="2289" spans="1:3" ht="15.6" x14ac:dyDescent="0.3">
      <c r="A2289" s="1" t="s">
        <v>70</v>
      </c>
      <c r="B2289" s="1" t="s">
        <v>4672</v>
      </c>
      <c r="C2289" t="s">
        <v>9434</v>
      </c>
    </row>
    <row r="2290" spans="1:3" ht="15.6" x14ac:dyDescent="0.3">
      <c r="A2290" s="1" t="s">
        <v>69</v>
      </c>
      <c r="B2290" s="1" t="s">
        <v>4673</v>
      </c>
      <c r="C2290" t="s">
        <v>9968</v>
      </c>
    </row>
    <row r="2291" spans="1:3" ht="15.6" x14ac:dyDescent="0.3">
      <c r="A2291" s="1" t="s">
        <v>68</v>
      </c>
      <c r="B2291" s="1" t="s">
        <v>4674</v>
      </c>
      <c r="C2291" t="s">
        <v>9969</v>
      </c>
    </row>
    <row r="2292" spans="1:3" ht="15.6" x14ac:dyDescent="0.3">
      <c r="A2292" s="1" t="s">
        <v>67</v>
      </c>
      <c r="B2292" s="1" t="s">
        <v>4675</v>
      </c>
      <c r="C2292" t="s">
        <v>8589</v>
      </c>
    </row>
    <row r="2293" spans="1:3" ht="15.6" x14ac:dyDescent="0.3">
      <c r="A2293" s="1" t="s">
        <v>66</v>
      </c>
      <c r="B2293" s="1" t="s">
        <v>4676</v>
      </c>
      <c r="C2293" t="s">
        <v>9970</v>
      </c>
    </row>
    <row r="2294" spans="1:3" ht="15.6" x14ac:dyDescent="0.3">
      <c r="A2294" s="1" t="s">
        <v>65</v>
      </c>
      <c r="B2294" s="1" t="s">
        <v>4677</v>
      </c>
      <c r="C2294" t="s">
        <v>5604</v>
      </c>
    </row>
    <row r="2295" spans="1:3" ht="15.6" x14ac:dyDescent="0.3">
      <c r="A2295" s="1" t="s">
        <v>64</v>
      </c>
      <c r="B2295" s="1" t="s">
        <v>4678</v>
      </c>
      <c r="C2295" t="s">
        <v>8442</v>
      </c>
    </row>
    <row r="2296" spans="1:3" ht="15.6" x14ac:dyDescent="0.3">
      <c r="A2296" s="1" t="s">
        <v>63</v>
      </c>
      <c r="B2296" s="1" t="s">
        <v>4679</v>
      </c>
      <c r="C2296" t="s">
        <v>8928</v>
      </c>
    </row>
    <row r="2297" spans="1:3" ht="15.6" x14ac:dyDescent="0.3">
      <c r="A2297" s="1" t="s">
        <v>62</v>
      </c>
      <c r="B2297" s="1" t="s">
        <v>4680</v>
      </c>
      <c r="C2297" t="s">
        <v>9971</v>
      </c>
    </row>
    <row r="2298" spans="1:3" ht="15.6" x14ac:dyDescent="0.3">
      <c r="A2298" s="1" t="s">
        <v>61</v>
      </c>
      <c r="B2298" s="1" t="s">
        <v>4681</v>
      </c>
      <c r="C2298" t="s">
        <v>9972</v>
      </c>
    </row>
    <row r="2299" spans="1:3" ht="15.6" x14ac:dyDescent="0.3">
      <c r="A2299" s="1" t="s">
        <v>60</v>
      </c>
      <c r="B2299" s="1" t="s">
        <v>4682</v>
      </c>
      <c r="C2299" t="s">
        <v>9973</v>
      </c>
    </row>
    <row r="2300" spans="1:3" ht="15.6" x14ac:dyDescent="0.3">
      <c r="A2300" s="1" t="s">
        <v>59</v>
      </c>
      <c r="B2300" s="1" t="s">
        <v>4683</v>
      </c>
      <c r="C2300" t="s">
        <v>9974</v>
      </c>
    </row>
    <row r="2301" spans="1:3" ht="15.6" x14ac:dyDescent="0.3">
      <c r="A2301" s="1" t="s">
        <v>58</v>
      </c>
      <c r="B2301" s="1" t="s">
        <v>4684</v>
      </c>
      <c r="C2301" t="s">
        <v>6783</v>
      </c>
    </row>
    <row r="2302" spans="1:3" ht="15.6" x14ac:dyDescent="0.3">
      <c r="A2302" s="1" t="s">
        <v>57</v>
      </c>
      <c r="B2302" s="1" t="s">
        <v>4685</v>
      </c>
      <c r="C2302" t="s">
        <v>9975</v>
      </c>
    </row>
    <row r="2303" spans="1:3" ht="15.6" x14ac:dyDescent="0.3">
      <c r="A2303" s="1" t="s">
        <v>56</v>
      </c>
      <c r="B2303" s="1" t="s">
        <v>4686</v>
      </c>
      <c r="C2303" t="s">
        <v>8370</v>
      </c>
    </row>
    <row r="2304" spans="1:3" ht="15.6" x14ac:dyDescent="0.3">
      <c r="A2304" s="1" t="s">
        <v>55</v>
      </c>
      <c r="B2304" s="1" t="s">
        <v>4687</v>
      </c>
      <c r="C2304" t="s">
        <v>9976</v>
      </c>
    </row>
    <row r="2305" spans="1:3" ht="15.6" x14ac:dyDescent="0.3">
      <c r="A2305" s="1" t="s">
        <v>54</v>
      </c>
      <c r="B2305" s="1" t="s">
        <v>4688</v>
      </c>
      <c r="C2305" t="s">
        <v>8741</v>
      </c>
    </row>
    <row r="2306" spans="1:3" ht="15.6" x14ac:dyDescent="0.3">
      <c r="A2306" s="1" t="s">
        <v>53</v>
      </c>
      <c r="B2306" s="1" t="s">
        <v>4689</v>
      </c>
      <c r="C2306" t="s">
        <v>9977</v>
      </c>
    </row>
    <row r="2307" spans="1:3" ht="15.6" x14ac:dyDescent="0.3">
      <c r="A2307" s="1" t="s">
        <v>52</v>
      </c>
      <c r="B2307" s="1" t="s">
        <v>4690</v>
      </c>
      <c r="C2307" t="s">
        <v>9205</v>
      </c>
    </row>
    <row r="2308" spans="1:3" ht="15.6" x14ac:dyDescent="0.3">
      <c r="A2308" s="1" t="s">
        <v>51</v>
      </c>
      <c r="B2308" s="1" t="s">
        <v>4691</v>
      </c>
      <c r="C2308" t="s">
        <v>8369</v>
      </c>
    </row>
    <row r="2309" spans="1:3" ht="15.6" x14ac:dyDescent="0.3">
      <c r="A2309" s="1" t="s">
        <v>50</v>
      </c>
      <c r="B2309" s="1" t="s">
        <v>4692</v>
      </c>
      <c r="C2309" t="s">
        <v>9620</v>
      </c>
    </row>
    <row r="2310" spans="1:3" ht="15.6" x14ac:dyDescent="0.3">
      <c r="A2310" s="1" t="s">
        <v>49</v>
      </c>
      <c r="B2310" s="1" t="s">
        <v>4693</v>
      </c>
      <c r="C2310" t="s">
        <v>9603</v>
      </c>
    </row>
    <row r="2311" spans="1:3" ht="15.6" x14ac:dyDescent="0.3">
      <c r="A2311" s="1" t="s">
        <v>48</v>
      </c>
      <c r="B2311" s="1" t="s">
        <v>4694</v>
      </c>
      <c r="C2311" t="s">
        <v>8497</v>
      </c>
    </row>
    <row r="2312" spans="1:3" ht="15.6" x14ac:dyDescent="0.3">
      <c r="A2312" s="1" t="s">
        <v>47</v>
      </c>
      <c r="B2312" s="1" t="s">
        <v>4695</v>
      </c>
      <c r="C2312" t="s">
        <v>8880</v>
      </c>
    </row>
    <row r="2313" spans="1:3" ht="15.6" x14ac:dyDescent="0.3">
      <c r="A2313" s="1" t="s">
        <v>46</v>
      </c>
      <c r="B2313" s="1" t="s">
        <v>4696</v>
      </c>
      <c r="C2313" t="s">
        <v>6985</v>
      </c>
    </row>
    <row r="2314" spans="1:3" ht="15.6" x14ac:dyDescent="0.3">
      <c r="A2314" s="1" t="s">
        <v>45</v>
      </c>
      <c r="B2314" s="1" t="s">
        <v>4697</v>
      </c>
      <c r="C2314" t="s">
        <v>8402</v>
      </c>
    </row>
    <row r="2315" spans="1:3" ht="15.6" x14ac:dyDescent="0.3">
      <c r="A2315" s="1" t="s">
        <v>44</v>
      </c>
      <c r="B2315" s="1" t="s">
        <v>4698</v>
      </c>
      <c r="C2315" t="s">
        <v>9096</v>
      </c>
    </row>
    <row r="2316" spans="1:3" ht="15.6" x14ac:dyDescent="0.3">
      <c r="A2316" s="1" t="s">
        <v>43</v>
      </c>
      <c r="B2316" s="1" t="s">
        <v>4699</v>
      </c>
      <c r="C2316" t="s">
        <v>9978</v>
      </c>
    </row>
    <row r="2317" spans="1:3" ht="15.6" x14ac:dyDescent="0.3">
      <c r="A2317" s="1" t="s">
        <v>41</v>
      </c>
      <c r="B2317" s="1" t="s">
        <v>4700</v>
      </c>
      <c r="C2317" t="s">
        <v>9979</v>
      </c>
    </row>
    <row r="2318" spans="1:3" ht="15.6" x14ac:dyDescent="0.3">
      <c r="A2318" s="1" t="s">
        <v>40</v>
      </c>
      <c r="B2318" s="1" t="s">
        <v>4701</v>
      </c>
      <c r="C2318" t="s">
        <v>8979</v>
      </c>
    </row>
    <row r="2319" spans="1:3" ht="15.6" x14ac:dyDescent="0.3">
      <c r="A2319" s="1" t="s">
        <v>39</v>
      </c>
      <c r="B2319" s="1" t="s">
        <v>4702</v>
      </c>
      <c r="C2319" t="s">
        <v>9980</v>
      </c>
    </row>
    <row r="2320" spans="1:3" ht="15.6" x14ac:dyDescent="0.3">
      <c r="A2320" s="1" t="s">
        <v>38</v>
      </c>
      <c r="B2320" s="1" t="s">
        <v>4703</v>
      </c>
      <c r="C2320" t="s">
        <v>9981</v>
      </c>
    </row>
    <row r="2321" spans="1:3" ht="15.6" x14ac:dyDescent="0.3">
      <c r="A2321" s="1" t="s">
        <v>36</v>
      </c>
      <c r="B2321" s="1" t="s">
        <v>4704</v>
      </c>
      <c r="C2321" t="s">
        <v>9982</v>
      </c>
    </row>
    <row r="2322" spans="1:3" ht="15.6" x14ac:dyDescent="0.3">
      <c r="A2322" s="1" t="s">
        <v>34</v>
      </c>
      <c r="B2322" s="1" t="s">
        <v>4705</v>
      </c>
      <c r="C2322" t="s">
        <v>6275</v>
      </c>
    </row>
    <row r="2323" spans="1:3" ht="15.6" x14ac:dyDescent="0.3">
      <c r="A2323" s="1" t="s">
        <v>33</v>
      </c>
      <c r="B2323" s="1" t="s">
        <v>4706</v>
      </c>
      <c r="C2323" t="s">
        <v>9983</v>
      </c>
    </row>
    <row r="2324" spans="1:3" ht="15.6" x14ac:dyDescent="0.3">
      <c r="A2324" s="1" t="s">
        <v>32</v>
      </c>
      <c r="B2324" s="1" t="s">
        <v>4707</v>
      </c>
      <c r="C2324" t="s">
        <v>8497</v>
      </c>
    </row>
    <row r="2325" spans="1:3" ht="15.6" x14ac:dyDescent="0.3">
      <c r="A2325" s="1" t="s">
        <v>29</v>
      </c>
      <c r="B2325" s="1" t="s">
        <v>4708</v>
      </c>
      <c r="C2325" t="s">
        <v>9984</v>
      </c>
    </row>
    <row r="2326" spans="1:3" ht="15.6" x14ac:dyDescent="0.3">
      <c r="A2326" s="1" t="s">
        <v>28</v>
      </c>
      <c r="B2326" s="1" t="s">
        <v>4709</v>
      </c>
      <c r="C2326" t="s">
        <v>9985</v>
      </c>
    </row>
    <row r="2327" spans="1:3" ht="15.6" x14ac:dyDescent="0.3">
      <c r="A2327" s="1" t="s">
        <v>27</v>
      </c>
      <c r="B2327" s="1" t="s">
        <v>4710</v>
      </c>
      <c r="C2327" t="s">
        <v>9986</v>
      </c>
    </row>
    <row r="2328" spans="1:3" ht="15.6" x14ac:dyDescent="0.3">
      <c r="A2328" s="1" t="s">
        <v>26</v>
      </c>
      <c r="B2328" s="1" t="s">
        <v>4711</v>
      </c>
      <c r="C2328" t="s">
        <v>9186</v>
      </c>
    </row>
    <row r="2329" spans="1:3" ht="15.6" x14ac:dyDescent="0.3">
      <c r="A2329" s="1" t="s">
        <v>25</v>
      </c>
      <c r="B2329" s="1" t="s">
        <v>4712</v>
      </c>
      <c r="C2329" t="s">
        <v>8375</v>
      </c>
    </row>
    <row r="2330" spans="1:3" ht="15.6" x14ac:dyDescent="0.3">
      <c r="A2330" s="1" t="s">
        <v>24</v>
      </c>
      <c r="B2330" s="1" t="s">
        <v>4713</v>
      </c>
      <c r="C2330" t="s">
        <v>9987</v>
      </c>
    </row>
    <row r="2331" spans="1:3" ht="15.6" x14ac:dyDescent="0.3">
      <c r="A2331" s="1" t="s">
        <v>22</v>
      </c>
      <c r="B2331" s="1" t="s">
        <v>4714</v>
      </c>
      <c r="C2331" t="s">
        <v>9988</v>
      </c>
    </row>
    <row r="2332" spans="1:3" ht="15.6" x14ac:dyDescent="0.3">
      <c r="A2332" s="1" t="s">
        <v>21</v>
      </c>
      <c r="B2332" s="1" t="s">
        <v>4715</v>
      </c>
      <c r="C2332" t="s">
        <v>8704</v>
      </c>
    </row>
    <row r="2333" spans="1:3" ht="15.6" x14ac:dyDescent="0.3">
      <c r="A2333" s="1" t="s">
        <v>19</v>
      </c>
      <c r="B2333" s="1" t="s">
        <v>4716</v>
      </c>
      <c r="C2333" t="s">
        <v>9989</v>
      </c>
    </row>
    <row r="2334" spans="1:3" ht="15.6" x14ac:dyDescent="0.3">
      <c r="A2334" s="1" t="s">
        <v>17</v>
      </c>
      <c r="B2334" s="1" t="s">
        <v>4717</v>
      </c>
      <c r="C2334" t="s">
        <v>9611</v>
      </c>
    </row>
    <row r="2335" spans="1:3" ht="15.6" x14ac:dyDescent="0.3">
      <c r="A2335" s="1" t="s">
        <v>14</v>
      </c>
      <c r="B2335" s="1" t="s">
        <v>4718</v>
      </c>
      <c r="C2335" t="s">
        <v>9990</v>
      </c>
    </row>
    <row r="2336" spans="1:3" ht="15.6" x14ac:dyDescent="0.3">
      <c r="A2336" s="1" t="s">
        <v>9</v>
      </c>
      <c r="B2336" s="1" t="s">
        <v>4719</v>
      </c>
      <c r="C2336" t="s">
        <v>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election activeCell="E22" sqref="E22"/>
    </sheetView>
  </sheetViews>
  <sheetFormatPr defaultRowHeight="14.4" x14ac:dyDescent="0.3"/>
  <cols>
    <col min="1" max="1" width="11.88671875" bestFit="1" customWidth="1"/>
    <col min="2" max="2" width="8.88671875" style="89"/>
    <col min="4" max="4" width="11.6640625" bestFit="1" customWidth="1"/>
    <col min="5" max="5" width="15.109375" bestFit="1" customWidth="1"/>
    <col min="6" max="6" width="13.6640625" bestFit="1" customWidth="1"/>
    <col min="7" max="7" width="24.33203125" bestFit="1" customWidth="1"/>
    <col min="9" max="9" width="17.21875" style="9" customWidth="1"/>
    <col min="10" max="10" width="14" bestFit="1" customWidth="1"/>
  </cols>
  <sheetData>
    <row r="1" spans="1:10" ht="18.899999999999999" customHeight="1" x14ac:dyDescent="0.3">
      <c r="A1" s="4" t="s">
        <v>0</v>
      </c>
      <c r="B1" s="93" t="s">
        <v>2373</v>
      </c>
      <c r="C1" s="4" t="s">
        <v>2374</v>
      </c>
      <c r="D1" s="4" t="s">
        <v>2375</v>
      </c>
      <c r="E1" s="4" t="s">
        <v>2376</v>
      </c>
      <c r="F1" s="4" t="s">
        <v>2377</v>
      </c>
      <c r="G1" s="16" t="s">
        <v>2378</v>
      </c>
      <c r="H1" s="16" t="s">
        <v>2379</v>
      </c>
      <c r="I1" s="16" t="s">
        <v>8325</v>
      </c>
      <c r="J1" s="22" t="s">
        <v>8326</v>
      </c>
    </row>
    <row r="2" spans="1:10" x14ac:dyDescent="0.3">
      <c r="A2" t="s">
        <v>2372</v>
      </c>
      <c r="B2" s="89">
        <v>47.41</v>
      </c>
      <c r="C2">
        <v>7.47</v>
      </c>
      <c r="D2" t="s">
        <v>2380</v>
      </c>
      <c r="E2" t="s">
        <v>2380</v>
      </c>
      <c r="F2" t="s">
        <v>2380</v>
      </c>
      <c r="G2" s="50">
        <v>0</v>
      </c>
      <c r="H2" s="14" t="s">
        <v>2382</v>
      </c>
      <c r="I2" s="9" t="str">
        <f>IF(B2&lt;18.5,"UNDERWEIGHT",IF(AND(B2&gt;=18.5,B2&lt;=24.9),"NORMAL WEIGHT",IF(AND(B2&gt;25,B2&lt;=29.9),"OVERWEIGHT",IF(B2&gt;=30,"OBESITY"))))</f>
        <v>OBESITY</v>
      </c>
      <c r="J2" t="str">
        <f>IF(C2&lt;5.7,"NORMAL",IF(AND(C2&gt;=5.7,C2&lt;=6.4),"PREDIABETES",IF(C2&gt;6.4,"DIABETES")))</f>
        <v>DIABETES</v>
      </c>
    </row>
    <row r="3" spans="1:10" x14ac:dyDescent="0.3">
      <c r="A3" t="s">
        <v>2371</v>
      </c>
      <c r="B3" s="89">
        <v>30.36</v>
      </c>
      <c r="C3">
        <v>5.77</v>
      </c>
      <c r="D3" t="s">
        <v>2380</v>
      </c>
      <c r="E3" t="s">
        <v>2380</v>
      </c>
      <c r="F3" t="s">
        <v>2380</v>
      </c>
      <c r="G3" s="50">
        <v>0</v>
      </c>
      <c r="H3" s="14" t="s">
        <v>2382</v>
      </c>
      <c r="I3" s="9" t="str">
        <f t="shared" ref="I3:I66" si="0">IF(B3&lt;18.5,"UNDERWEIGHT",IF(AND(B3&gt;=18.5,B3&lt;=24.9),"NORMAL WEIGHT",IF(AND(B3&gt;25,B3&lt;=29.9),"OVERWEIGHT",IF(B3&gt;=30,"OBESITY"))))</f>
        <v>OBESITY</v>
      </c>
      <c r="J3" t="str">
        <f t="shared" ref="J3:J66" si="1">IF(C3&lt;5.7,"NORMAL",IF(AND(C3&gt;=5.7,C3&lt;=6.4),"PREDIABETES",IF(C3&gt;6.4,"DIABETES")))</f>
        <v>PREDIABETES</v>
      </c>
    </row>
    <row r="4" spans="1:10" x14ac:dyDescent="0.3">
      <c r="A4" t="s">
        <v>2370</v>
      </c>
      <c r="B4" s="89">
        <v>34.484999999999999</v>
      </c>
      <c r="C4">
        <v>11.87</v>
      </c>
      <c r="D4" t="s">
        <v>2382</v>
      </c>
      <c r="E4" t="s">
        <v>2380</v>
      </c>
      <c r="F4" t="s">
        <v>2380</v>
      </c>
      <c r="G4" s="14">
        <v>2</v>
      </c>
      <c r="H4" s="14" t="s">
        <v>2382</v>
      </c>
      <c r="I4" s="9" t="str">
        <f t="shared" si="0"/>
        <v>OBESITY</v>
      </c>
      <c r="J4" t="str">
        <f t="shared" si="1"/>
        <v>DIABETES</v>
      </c>
    </row>
    <row r="5" spans="1:10" x14ac:dyDescent="0.3">
      <c r="A5" t="s">
        <v>2369</v>
      </c>
      <c r="B5" s="89">
        <v>38.094999999999999</v>
      </c>
      <c r="C5">
        <v>6.05</v>
      </c>
      <c r="D5" t="s">
        <v>2380</v>
      </c>
      <c r="E5" t="s">
        <v>2380</v>
      </c>
      <c r="F5" t="s">
        <v>2380</v>
      </c>
      <c r="G5" s="50">
        <v>0</v>
      </c>
      <c r="H5" s="14" t="s">
        <v>2382</v>
      </c>
      <c r="I5" s="9" t="str">
        <f t="shared" si="0"/>
        <v>OBESITY</v>
      </c>
      <c r="J5" t="str">
        <f t="shared" si="1"/>
        <v>PREDIABETES</v>
      </c>
    </row>
    <row r="6" spans="1:10" x14ac:dyDescent="0.3">
      <c r="A6" t="s">
        <v>2368</v>
      </c>
      <c r="B6" s="89">
        <v>35.53</v>
      </c>
      <c r="C6">
        <v>5.45</v>
      </c>
      <c r="D6" t="s">
        <v>2380</v>
      </c>
      <c r="E6" t="s">
        <v>2380</v>
      </c>
      <c r="F6" t="s">
        <v>2380</v>
      </c>
      <c r="G6" s="50">
        <v>0</v>
      </c>
      <c r="H6" s="14" t="s">
        <v>2382</v>
      </c>
      <c r="I6" s="9" t="str">
        <f t="shared" si="0"/>
        <v>OBESITY</v>
      </c>
      <c r="J6" t="str">
        <f t="shared" si="1"/>
        <v>NORMAL</v>
      </c>
    </row>
    <row r="7" spans="1:10" x14ac:dyDescent="0.3">
      <c r="A7" t="s">
        <v>2367</v>
      </c>
      <c r="B7" s="89">
        <v>32.799999999999997</v>
      </c>
      <c r="C7">
        <v>6.59</v>
      </c>
      <c r="D7" t="s">
        <v>2380</v>
      </c>
      <c r="E7" t="s">
        <v>2380</v>
      </c>
      <c r="F7" t="s">
        <v>2380</v>
      </c>
      <c r="G7" s="50">
        <v>0</v>
      </c>
      <c r="H7" s="14" t="s">
        <v>2382</v>
      </c>
      <c r="I7" s="9" t="str">
        <f t="shared" si="0"/>
        <v>OBESITY</v>
      </c>
      <c r="J7" t="str">
        <f t="shared" si="1"/>
        <v>DIABETES</v>
      </c>
    </row>
    <row r="8" spans="1:10" x14ac:dyDescent="0.3">
      <c r="A8" t="s">
        <v>2366</v>
      </c>
      <c r="B8" s="89">
        <v>36.4</v>
      </c>
      <c r="C8">
        <v>6.07</v>
      </c>
      <c r="D8" t="s">
        <v>2380</v>
      </c>
      <c r="E8" t="s">
        <v>2380</v>
      </c>
      <c r="F8" t="s">
        <v>2380</v>
      </c>
      <c r="G8" s="50">
        <v>0</v>
      </c>
      <c r="H8" s="14" t="s">
        <v>2382</v>
      </c>
      <c r="I8" s="9" t="str">
        <f t="shared" si="0"/>
        <v>OBESITY</v>
      </c>
      <c r="J8" t="str">
        <f t="shared" si="1"/>
        <v>PREDIABETES</v>
      </c>
    </row>
    <row r="9" spans="1:10" x14ac:dyDescent="0.3">
      <c r="A9" t="s">
        <v>2365</v>
      </c>
      <c r="B9" s="89">
        <v>36.96</v>
      </c>
      <c r="C9">
        <v>7.93</v>
      </c>
      <c r="D9" t="s">
        <v>2380</v>
      </c>
      <c r="E9" t="s">
        <v>2380</v>
      </c>
      <c r="F9" t="s">
        <v>2380</v>
      </c>
      <c r="G9" s="14">
        <v>3</v>
      </c>
      <c r="H9" s="14" t="s">
        <v>2382</v>
      </c>
      <c r="I9" s="9" t="str">
        <f t="shared" si="0"/>
        <v>OBESITY</v>
      </c>
      <c r="J9" t="str">
        <f t="shared" si="1"/>
        <v>DIABETES</v>
      </c>
    </row>
    <row r="10" spans="1:10" x14ac:dyDescent="0.3">
      <c r="A10" t="s">
        <v>2364</v>
      </c>
      <c r="B10" s="89">
        <v>41.14</v>
      </c>
      <c r="C10">
        <v>9.58</v>
      </c>
      <c r="D10" t="s">
        <v>2382</v>
      </c>
      <c r="E10" t="s">
        <v>2380</v>
      </c>
      <c r="F10" t="s">
        <v>2383</v>
      </c>
      <c r="G10" s="14">
        <v>1</v>
      </c>
      <c r="H10" s="14" t="s">
        <v>2382</v>
      </c>
      <c r="I10" s="9" t="str">
        <f t="shared" si="0"/>
        <v>OBESITY</v>
      </c>
      <c r="J10" t="str">
        <f t="shared" si="1"/>
        <v>DIABETES</v>
      </c>
    </row>
    <row r="11" spans="1:10" x14ac:dyDescent="0.3">
      <c r="A11" t="s">
        <v>2363</v>
      </c>
      <c r="B11" s="89">
        <v>38.06</v>
      </c>
      <c r="C11">
        <v>10.79</v>
      </c>
      <c r="D11" t="s">
        <v>2380</v>
      </c>
      <c r="E11" t="s">
        <v>2380</v>
      </c>
      <c r="F11" t="s">
        <v>2380</v>
      </c>
      <c r="G11" s="50">
        <v>0</v>
      </c>
      <c r="H11" s="14" t="s">
        <v>2382</v>
      </c>
      <c r="I11" s="9" t="str">
        <f t="shared" si="0"/>
        <v>OBESITY</v>
      </c>
      <c r="J11" t="str">
        <f t="shared" si="1"/>
        <v>DIABETES</v>
      </c>
    </row>
    <row r="12" spans="1:10" x14ac:dyDescent="0.3">
      <c r="A12" t="s">
        <v>2362</v>
      </c>
      <c r="B12" s="89">
        <v>37.700000000000003</v>
      </c>
      <c r="C12">
        <v>5.96</v>
      </c>
      <c r="D12" t="s">
        <v>2382</v>
      </c>
      <c r="E12" t="s">
        <v>2380</v>
      </c>
      <c r="F12" t="s">
        <v>2380</v>
      </c>
      <c r="G12" s="14">
        <v>2</v>
      </c>
      <c r="H12" s="14" t="s">
        <v>2382</v>
      </c>
      <c r="I12" s="9" t="str">
        <f t="shared" si="0"/>
        <v>OBESITY</v>
      </c>
      <c r="J12" t="str">
        <f t="shared" si="1"/>
        <v>PREDIABETES</v>
      </c>
    </row>
    <row r="13" spans="1:10" x14ac:dyDescent="0.3">
      <c r="A13" t="s">
        <v>2361</v>
      </c>
      <c r="B13" s="89">
        <v>42.13</v>
      </c>
      <c r="C13">
        <v>11.9</v>
      </c>
      <c r="D13" t="s">
        <v>2380</v>
      </c>
      <c r="E13" t="s">
        <v>2380</v>
      </c>
      <c r="F13" t="s">
        <v>2380</v>
      </c>
      <c r="G13" s="50">
        <v>0</v>
      </c>
      <c r="H13" s="14" t="s">
        <v>2382</v>
      </c>
      <c r="I13" s="9" t="str">
        <f t="shared" si="0"/>
        <v>OBESITY</v>
      </c>
      <c r="J13" t="str">
        <f t="shared" si="1"/>
        <v>DIABETES</v>
      </c>
    </row>
    <row r="14" spans="1:10" x14ac:dyDescent="0.3">
      <c r="A14" t="s">
        <v>2360</v>
      </c>
      <c r="B14" s="89">
        <v>40.92</v>
      </c>
      <c r="C14">
        <v>8.41</v>
      </c>
      <c r="D14" t="s">
        <v>2380</v>
      </c>
      <c r="E14" t="s">
        <v>2380</v>
      </c>
      <c r="F14" t="s">
        <v>2380</v>
      </c>
      <c r="G14" s="50">
        <v>0</v>
      </c>
      <c r="H14" s="14" t="s">
        <v>2382</v>
      </c>
      <c r="I14" s="9" t="str">
        <f t="shared" si="0"/>
        <v>OBESITY</v>
      </c>
      <c r="J14" t="str">
        <f t="shared" si="1"/>
        <v>DIABETES</v>
      </c>
    </row>
    <row r="15" spans="1:10" x14ac:dyDescent="0.3">
      <c r="A15" t="s">
        <v>2359</v>
      </c>
      <c r="B15" s="89">
        <v>40.564999999999998</v>
      </c>
      <c r="C15">
        <v>7.02</v>
      </c>
      <c r="D15" t="s">
        <v>2380</v>
      </c>
      <c r="E15" t="s">
        <v>2380</v>
      </c>
      <c r="F15" t="s">
        <v>2380</v>
      </c>
      <c r="G15" s="50">
        <v>0</v>
      </c>
      <c r="H15" s="14" t="s">
        <v>2382</v>
      </c>
      <c r="I15" s="9" t="str">
        <f t="shared" si="0"/>
        <v>OBESITY</v>
      </c>
      <c r="J15" t="str">
        <f t="shared" si="1"/>
        <v>DIABETES</v>
      </c>
    </row>
    <row r="16" spans="1:10" x14ac:dyDescent="0.3">
      <c r="A16" t="s">
        <v>2358</v>
      </c>
      <c r="B16" s="89">
        <v>36.384999999999998</v>
      </c>
      <c r="C16">
        <v>7.59</v>
      </c>
      <c r="D16" t="s">
        <v>2382</v>
      </c>
      <c r="E16" t="s">
        <v>2380</v>
      </c>
      <c r="F16" t="s">
        <v>2380</v>
      </c>
      <c r="G16" s="14">
        <v>2</v>
      </c>
      <c r="H16" s="14" t="s">
        <v>2382</v>
      </c>
      <c r="I16" s="9" t="str">
        <f t="shared" si="0"/>
        <v>OBESITY</v>
      </c>
      <c r="J16" t="str">
        <f t="shared" si="1"/>
        <v>DIABETES</v>
      </c>
    </row>
    <row r="17" spans="1:10" x14ac:dyDescent="0.3">
      <c r="A17" t="s">
        <v>2357</v>
      </c>
      <c r="B17" s="89">
        <v>39.9</v>
      </c>
      <c r="C17">
        <v>11.32</v>
      </c>
      <c r="D17" t="s">
        <v>2380</v>
      </c>
      <c r="E17" t="s">
        <v>2380</v>
      </c>
      <c r="F17" t="s">
        <v>2380</v>
      </c>
      <c r="G17" s="50">
        <v>0</v>
      </c>
      <c r="H17" s="14" t="s">
        <v>2382</v>
      </c>
      <c r="I17" s="9" t="str">
        <f t="shared" si="0"/>
        <v>OBESITY</v>
      </c>
      <c r="J17" t="str">
        <f t="shared" si="1"/>
        <v>DIABETES</v>
      </c>
    </row>
    <row r="18" spans="1:10" x14ac:dyDescent="0.3">
      <c r="A18" t="s">
        <v>2356</v>
      </c>
      <c r="B18" s="89">
        <v>33.799999999999997</v>
      </c>
      <c r="C18">
        <v>7.67</v>
      </c>
      <c r="D18" t="s">
        <v>2380</v>
      </c>
      <c r="E18" t="s">
        <v>2380</v>
      </c>
      <c r="F18" t="s">
        <v>2380</v>
      </c>
      <c r="G18" s="14">
        <v>3</v>
      </c>
      <c r="H18" s="14" t="s">
        <v>2382</v>
      </c>
      <c r="I18" s="9" t="str">
        <f t="shared" si="0"/>
        <v>OBESITY</v>
      </c>
      <c r="J18" t="str">
        <f t="shared" si="1"/>
        <v>DIABETES</v>
      </c>
    </row>
    <row r="19" spans="1:10" x14ac:dyDescent="0.3">
      <c r="A19" t="s">
        <v>2355</v>
      </c>
      <c r="B19" s="89">
        <v>36.765000000000001</v>
      </c>
      <c r="C19">
        <v>7.29</v>
      </c>
      <c r="D19" t="s">
        <v>2382</v>
      </c>
      <c r="E19" t="s">
        <v>2380</v>
      </c>
      <c r="F19" t="s">
        <v>2383</v>
      </c>
      <c r="G19" s="14">
        <v>1</v>
      </c>
      <c r="H19" s="14" t="s">
        <v>2382</v>
      </c>
      <c r="I19" s="9" t="str">
        <f t="shared" si="0"/>
        <v>OBESITY</v>
      </c>
      <c r="J19" t="str">
        <f t="shared" si="1"/>
        <v>DIABETES</v>
      </c>
    </row>
    <row r="20" spans="1:10" x14ac:dyDescent="0.3">
      <c r="A20" t="s">
        <v>2354</v>
      </c>
      <c r="B20" s="89">
        <v>36.954999999999998</v>
      </c>
      <c r="C20">
        <v>4.72</v>
      </c>
      <c r="D20" t="s">
        <v>2382</v>
      </c>
      <c r="E20" t="s">
        <v>2380</v>
      </c>
      <c r="F20" t="s">
        <v>2380</v>
      </c>
      <c r="G20" s="14">
        <v>1</v>
      </c>
      <c r="H20" s="14" t="s">
        <v>2382</v>
      </c>
      <c r="I20" s="9" t="str">
        <f t="shared" si="0"/>
        <v>OBESITY</v>
      </c>
      <c r="J20" t="str">
        <f t="shared" si="1"/>
        <v>NORMAL</v>
      </c>
    </row>
    <row r="21" spans="1:10" x14ac:dyDescent="0.3">
      <c r="A21" t="s">
        <v>2353</v>
      </c>
      <c r="B21" s="89">
        <v>42.9</v>
      </c>
      <c r="C21">
        <v>11.41</v>
      </c>
      <c r="D21" t="s">
        <v>2380</v>
      </c>
      <c r="E21" t="s">
        <v>2380</v>
      </c>
      <c r="F21" t="s">
        <v>2380</v>
      </c>
      <c r="G21" s="50">
        <v>0</v>
      </c>
      <c r="H21" s="14" t="s">
        <v>2382</v>
      </c>
      <c r="I21" s="9" t="str">
        <f t="shared" si="0"/>
        <v>OBESITY</v>
      </c>
      <c r="J21" t="str">
        <f t="shared" si="1"/>
        <v>DIABETES</v>
      </c>
    </row>
    <row r="22" spans="1:10" x14ac:dyDescent="0.3">
      <c r="A22" t="s">
        <v>2352</v>
      </c>
      <c r="B22" s="89">
        <v>36.299999999999997</v>
      </c>
      <c r="C22">
        <v>11.5</v>
      </c>
      <c r="D22" t="s">
        <v>2382</v>
      </c>
      <c r="E22" t="s">
        <v>2380</v>
      </c>
      <c r="F22" t="s">
        <v>2380</v>
      </c>
      <c r="G22" s="14">
        <v>2</v>
      </c>
      <c r="H22" s="14" t="s">
        <v>2382</v>
      </c>
      <c r="I22" s="9" t="str">
        <f t="shared" si="0"/>
        <v>OBESITY</v>
      </c>
      <c r="J22" t="str">
        <f t="shared" si="1"/>
        <v>DIABETES</v>
      </c>
    </row>
    <row r="23" spans="1:10" x14ac:dyDescent="0.3">
      <c r="A23" t="s">
        <v>2351</v>
      </c>
      <c r="B23" s="89">
        <v>32.200000000000003</v>
      </c>
      <c r="C23">
        <v>6.22</v>
      </c>
      <c r="D23" t="s">
        <v>2382</v>
      </c>
      <c r="E23" t="s">
        <v>2380</v>
      </c>
      <c r="F23" t="s">
        <v>2380</v>
      </c>
      <c r="G23" s="14">
        <v>2</v>
      </c>
      <c r="H23" s="14" t="s">
        <v>2382</v>
      </c>
      <c r="I23" s="9" t="str">
        <f t="shared" si="0"/>
        <v>OBESITY</v>
      </c>
      <c r="J23" t="str">
        <f t="shared" si="1"/>
        <v>PREDIABETES</v>
      </c>
    </row>
    <row r="24" spans="1:10" x14ac:dyDescent="0.3">
      <c r="A24" t="s">
        <v>2350</v>
      </c>
      <c r="B24" s="89">
        <v>31.3</v>
      </c>
      <c r="C24">
        <v>11.38</v>
      </c>
      <c r="D24" t="s">
        <v>2380</v>
      </c>
      <c r="E24" t="s">
        <v>2380</v>
      </c>
      <c r="F24" t="s">
        <v>2380</v>
      </c>
      <c r="G24" s="14">
        <v>3</v>
      </c>
      <c r="H24" s="14" t="s">
        <v>2382</v>
      </c>
      <c r="I24" s="9" t="str">
        <f t="shared" si="0"/>
        <v>OBESITY</v>
      </c>
      <c r="J24" t="str">
        <f t="shared" si="1"/>
        <v>DIABETES</v>
      </c>
    </row>
    <row r="25" spans="1:10" x14ac:dyDescent="0.3">
      <c r="A25" t="s">
        <v>2349</v>
      </c>
      <c r="B25" s="89">
        <v>41.8</v>
      </c>
      <c r="C25">
        <v>7.89</v>
      </c>
      <c r="D25" t="s">
        <v>2382</v>
      </c>
      <c r="E25" t="s">
        <v>2380</v>
      </c>
      <c r="F25" t="s">
        <v>2380</v>
      </c>
      <c r="G25" s="14">
        <v>2</v>
      </c>
      <c r="H25" s="14" t="s">
        <v>2382</v>
      </c>
      <c r="I25" s="9" t="str">
        <f t="shared" si="0"/>
        <v>OBESITY</v>
      </c>
      <c r="J25" t="str">
        <f t="shared" si="1"/>
        <v>DIABETES</v>
      </c>
    </row>
    <row r="26" spans="1:10" x14ac:dyDescent="0.3">
      <c r="A26" t="s">
        <v>2348</v>
      </c>
      <c r="B26" s="89">
        <v>35.090000000000003</v>
      </c>
      <c r="C26">
        <v>4.38</v>
      </c>
      <c r="D26" t="s">
        <v>2382</v>
      </c>
      <c r="E26" t="s">
        <v>2380</v>
      </c>
      <c r="F26" t="s">
        <v>2380</v>
      </c>
      <c r="G26" s="14">
        <v>2</v>
      </c>
      <c r="H26" s="14" t="s">
        <v>2382</v>
      </c>
      <c r="I26" s="9" t="str">
        <f t="shared" si="0"/>
        <v>OBESITY</v>
      </c>
      <c r="J26" t="str">
        <f t="shared" si="1"/>
        <v>NORMAL</v>
      </c>
    </row>
    <row r="27" spans="1:10" x14ac:dyDescent="0.3">
      <c r="A27" t="s">
        <v>2347</v>
      </c>
      <c r="B27" s="89">
        <v>33.880000000000003</v>
      </c>
      <c r="C27">
        <v>7.01</v>
      </c>
      <c r="D27" t="s">
        <v>2380</v>
      </c>
      <c r="E27" t="s">
        <v>2380</v>
      </c>
      <c r="F27" t="s">
        <v>2380</v>
      </c>
      <c r="G27" s="14">
        <v>3</v>
      </c>
      <c r="H27" s="14" t="s">
        <v>2382</v>
      </c>
      <c r="I27" s="9" t="str">
        <f t="shared" si="0"/>
        <v>OBESITY</v>
      </c>
      <c r="J27" t="str">
        <f t="shared" si="1"/>
        <v>DIABETES</v>
      </c>
    </row>
    <row r="28" spans="1:10" x14ac:dyDescent="0.3">
      <c r="A28" t="s">
        <v>2346</v>
      </c>
      <c r="B28" s="89">
        <v>30.875</v>
      </c>
      <c r="C28">
        <v>11.88</v>
      </c>
      <c r="D28" t="s">
        <v>2380</v>
      </c>
      <c r="E28" t="s">
        <v>2380</v>
      </c>
      <c r="F28" t="s">
        <v>2380</v>
      </c>
      <c r="G28" s="50">
        <v>0</v>
      </c>
      <c r="H28" s="14" t="s">
        <v>2382</v>
      </c>
      <c r="I28" s="9" t="str">
        <f t="shared" si="0"/>
        <v>OBESITY</v>
      </c>
      <c r="J28" t="str">
        <f t="shared" si="1"/>
        <v>DIABETES</v>
      </c>
    </row>
    <row r="29" spans="1:10" x14ac:dyDescent="0.3">
      <c r="A29" t="s">
        <v>2345</v>
      </c>
      <c r="B29" s="89">
        <v>36.86</v>
      </c>
      <c r="C29">
        <v>5.19</v>
      </c>
      <c r="D29" t="s">
        <v>2382</v>
      </c>
      <c r="E29" t="s">
        <v>2380</v>
      </c>
      <c r="F29" t="s">
        <v>2383</v>
      </c>
      <c r="G29" s="14">
        <v>1</v>
      </c>
      <c r="H29" s="14" t="s">
        <v>2382</v>
      </c>
      <c r="I29" s="9" t="str">
        <f t="shared" si="0"/>
        <v>OBESITY</v>
      </c>
      <c r="J29" t="str">
        <f t="shared" si="1"/>
        <v>NORMAL</v>
      </c>
    </row>
    <row r="30" spans="1:10" x14ac:dyDescent="0.3">
      <c r="A30" t="s">
        <v>2344</v>
      </c>
      <c r="B30" s="89">
        <v>35.86</v>
      </c>
      <c r="C30">
        <v>6.74</v>
      </c>
      <c r="D30" t="s">
        <v>2382</v>
      </c>
      <c r="E30" t="s">
        <v>2380</v>
      </c>
      <c r="F30" t="s">
        <v>2380</v>
      </c>
      <c r="G30" s="14">
        <v>2</v>
      </c>
      <c r="H30" s="14" t="s">
        <v>2382</v>
      </c>
      <c r="I30" s="9" t="str">
        <f t="shared" si="0"/>
        <v>OBESITY</v>
      </c>
      <c r="J30" t="str">
        <f t="shared" si="1"/>
        <v>DIABETES</v>
      </c>
    </row>
    <row r="31" spans="1:10" x14ac:dyDescent="0.3">
      <c r="A31" t="s">
        <v>2343</v>
      </c>
      <c r="B31" s="89">
        <v>37.049999999999997</v>
      </c>
      <c r="C31">
        <v>8.44</v>
      </c>
      <c r="D31" t="s">
        <v>2380</v>
      </c>
      <c r="E31" t="s">
        <v>2380</v>
      </c>
      <c r="F31" t="s">
        <v>2380</v>
      </c>
      <c r="G31" s="50">
        <v>0</v>
      </c>
      <c r="H31" s="14" t="s">
        <v>2382</v>
      </c>
      <c r="I31" s="9" t="str">
        <f t="shared" si="0"/>
        <v>OBESITY</v>
      </c>
      <c r="J31" t="str">
        <f t="shared" si="1"/>
        <v>DIABETES</v>
      </c>
    </row>
    <row r="32" spans="1:10" x14ac:dyDescent="0.3">
      <c r="A32" t="s">
        <v>2342</v>
      </c>
      <c r="B32" s="89">
        <v>43.89</v>
      </c>
      <c r="C32">
        <v>8.7100000000000009</v>
      </c>
      <c r="D32" t="s">
        <v>2380</v>
      </c>
      <c r="E32" t="s">
        <v>2380</v>
      </c>
      <c r="F32" t="s">
        <v>2380</v>
      </c>
      <c r="G32" s="50">
        <v>0</v>
      </c>
      <c r="H32" s="14" t="s">
        <v>2382</v>
      </c>
      <c r="I32" s="9" t="str">
        <f t="shared" si="0"/>
        <v>OBESITY</v>
      </c>
      <c r="J32" t="str">
        <f t="shared" si="1"/>
        <v>DIABETES</v>
      </c>
    </row>
    <row r="33" spans="1:10" x14ac:dyDescent="0.3">
      <c r="A33" t="s">
        <v>2341</v>
      </c>
      <c r="B33" s="89">
        <v>42.35</v>
      </c>
      <c r="C33">
        <v>5.08</v>
      </c>
      <c r="D33" t="s">
        <v>2382</v>
      </c>
      <c r="E33" t="s">
        <v>2380</v>
      </c>
      <c r="F33" t="s">
        <v>2380</v>
      </c>
      <c r="G33" s="50">
        <v>0</v>
      </c>
      <c r="H33" s="14" t="s">
        <v>2382</v>
      </c>
      <c r="I33" s="9" t="str">
        <f t="shared" si="0"/>
        <v>OBESITY</v>
      </c>
      <c r="J33" t="str">
        <f t="shared" si="1"/>
        <v>NORMAL</v>
      </c>
    </row>
    <row r="34" spans="1:10" x14ac:dyDescent="0.3">
      <c r="A34" t="s">
        <v>2340</v>
      </c>
      <c r="B34" s="89">
        <v>31.35</v>
      </c>
      <c r="C34">
        <v>6.86</v>
      </c>
      <c r="D34" t="s">
        <v>2380</v>
      </c>
      <c r="E34" t="s">
        <v>2380</v>
      </c>
      <c r="F34" t="s">
        <v>2380</v>
      </c>
      <c r="G34" s="50">
        <v>0</v>
      </c>
      <c r="H34" s="14" t="s">
        <v>2382</v>
      </c>
      <c r="I34" s="9" t="str">
        <f t="shared" si="0"/>
        <v>OBESITY</v>
      </c>
      <c r="J34" t="str">
        <f t="shared" si="1"/>
        <v>DIABETES</v>
      </c>
    </row>
    <row r="35" spans="1:10" x14ac:dyDescent="0.3">
      <c r="A35" t="s">
        <v>2339</v>
      </c>
      <c r="B35" s="89">
        <v>47.6</v>
      </c>
      <c r="C35">
        <v>5.95</v>
      </c>
      <c r="D35" t="s">
        <v>2382</v>
      </c>
      <c r="E35" t="s">
        <v>2380</v>
      </c>
      <c r="F35" t="s">
        <v>2380</v>
      </c>
      <c r="G35" s="50">
        <v>0</v>
      </c>
      <c r="H35" s="14" t="s">
        <v>2382</v>
      </c>
      <c r="I35" s="9" t="str">
        <f t="shared" si="0"/>
        <v>OBESITY</v>
      </c>
      <c r="J35" t="str">
        <f t="shared" si="1"/>
        <v>PREDIABETES</v>
      </c>
    </row>
    <row r="36" spans="1:10" x14ac:dyDescent="0.3">
      <c r="A36" t="s">
        <v>2338</v>
      </c>
      <c r="B36" s="89">
        <v>46.2</v>
      </c>
      <c r="C36">
        <v>6.09</v>
      </c>
      <c r="D36" t="s">
        <v>2380</v>
      </c>
      <c r="E36" t="s">
        <v>2380</v>
      </c>
      <c r="F36" t="s">
        <v>2383</v>
      </c>
      <c r="G36" s="14">
        <v>1</v>
      </c>
      <c r="H36" s="14" t="s">
        <v>2382</v>
      </c>
      <c r="I36" s="9" t="str">
        <f t="shared" si="0"/>
        <v>OBESITY</v>
      </c>
      <c r="J36" t="str">
        <f t="shared" si="1"/>
        <v>PREDIABETES</v>
      </c>
    </row>
    <row r="37" spans="1:10" x14ac:dyDescent="0.3">
      <c r="A37" t="s">
        <v>2337</v>
      </c>
      <c r="B37" s="89">
        <v>32.015000000000001</v>
      </c>
      <c r="C37">
        <v>11.75</v>
      </c>
      <c r="D37" t="s">
        <v>2380</v>
      </c>
      <c r="E37" t="s">
        <v>2380</v>
      </c>
      <c r="F37" t="s">
        <v>2380</v>
      </c>
      <c r="G37" s="50">
        <v>0</v>
      </c>
      <c r="H37" s="14" t="s">
        <v>2382</v>
      </c>
      <c r="I37" s="9" t="str">
        <f t="shared" si="0"/>
        <v>OBESITY</v>
      </c>
      <c r="J37" t="str">
        <f t="shared" si="1"/>
        <v>DIABETES</v>
      </c>
    </row>
    <row r="38" spans="1:10" x14ac:dyDescent="0.3">
      <c r="A38" t="s">
        <v>2336</v>
      </c>
      <c r="B38" s="89">
        <v>40.564999999999998</v>
      </c>
      <c r="C38">
        <v>7.37</v>
      </c>
      <c r="D38" t="s">
        <v>2380</v>
      </c>
      <c r="E38" t="s">
        <v>2380</v>
      </c>
      <c r="F38" t="s">
        <v>2380</v>
      </c>
      <c r="G38" s="50">
        <v>0</v>
      </c>
      <c r="H38" s="14" t="s">
        <v>2382</v>
      </c>
      <c r="I38" s="9" t="str">
        <f t="shared" si="0"/>
        <v>OBESITY</v>
      </c>
      <c r="J38" t="str">
        <f t="shared" si="1"/>
        <v>DIABETES</v>
      </c>
    </row>
    <row r="39" spans="1:10" x14ac:dyDescent="0.3">
      <c r="A39" t="s">
        <v>2335</v>
      </c>
      <c r="B39" s="89">
        <v>32.450000000000003</v>
      </c>
      <c r="C39">
        <v>11.91</v>
      </c>
      <c r="D39" t="s">
        <v>2380</v>
      </c>
      <c r="E39" t="s">
        <v>2380</v>
      </c>
      <c r="F39" t="s">
        <v>2380</v>
      </c>
      <c r="G39" s="50">
        <v>0</v>
      </c>
      <c r="H39" s="14" t="s">
        <v>2382</v>
      </c>
      <c r="I39" s="9" t="str">
        <f t="shared" si="0"/>
        <v>OBESITY</v>
      </c>
      <c r="J39" t="str">
        <f t="shared" si="1"/>
        <v>DIABETES</v>
      </c>
    </row>
    <row r="40" spans="1:10" x14ac:dyDescent="0.3">
      <c r="A40" t="s">
        <v>2334</v>
      </c>
      <c r="B40" s="89">
        <v>34.96</v>
      </c>
      <c r="C40">
        <v>6.52</v>
      </c>
      <c r="D40" t="s">
        <v>2380</v>
      </c>
      <c r="E40" t="s">
        <v>2380</v>
      </c>
      <c r="F40" t="s">
        <v>2380</v>
      </c>
      <c r="G40" s="50">
        <v>0</v>
      </c>
      <c r="H40" s="14" t="s">
        <v>2382</v>
      </c>
      <c r="I40" s="9" t="str">
        <f t="shared" si="0"/>
        <v>OBESITY</v>
      </c>
      <c r="J40" t="str">
        <f t="shared" si="1"/>
        <v>DIABETES</v>
      </c>
    </row>
    <row r="41" spans="1:10" x14ac:dyDescent="0.3">
      <c r="A41" t="s">
        <v>2333</v>
      </c>
      <c r="B41" s="89">
        <v>35.5</v>
      </c>
      <c r="C41">
        <v>5.14</v>
      </c>
      <c r="D41" t="s">
        <v>2380</v>
      </c>
      <c r="E41" t="s">
        <v>2380</v>
      </c>
      <c r="F41" t="s">
        <v>2383</v>
      </c>
      <c r="G41" s="14">
        <v>1</v>
      </c>
      <c r="H41" s="14" t="s">
        <v>2382</v>
      </c>
      <c r="I41" s="9" t="str">
        <f t="shared" si="0"/>
        <v>OBESITY</v>
      </c>
      <c r="J41" t="str">
        <f t="shared" si="1"/>
        <v>NORMAL</v>
      </c>
    </row>
    <row r="42" spans="1:10" x14ac:dyDescent="0.3">
      <c r="A42" t="s">
        <v>2332</v>
      </c>
      <c r="B42" s="89">
        <v>52.58</v>
      </c>
      <c r="C42">
        <v>4.1900000000000004</v>
      </c>
      <c r="D42" t="s">
        <v>2380</v>
      </c>
      <c r="E42" t="s">
        <v>2382</v>
      </c>
      <c r="F42" t="s">
        <v>2380</v>
      </c>
      <c r="G42" s="14">
        <v>1</v>
      </c>
      <c r="H42" s="14" t="s">
        <v>2382</v>
      </c>
      <c r="I42" s="9" t="str">
        <f t="shared" si="0"/>
        <v>OBESITY</v>
      </c>
      <c r="J42" t="str">
        <f t="shared" si="1"/>
        <v>NORMAL</v>
      </c>
    </row>
    <row r="43" spans="1:10" x14ac:dyDescent="0.3">
      <c r="A43" t="s">
        <v>2331</v>
      </c>
      <c r="B43" s="89">
        <v>35.200000000000003</v>
      </c>
      <c r="C43">
        <v>11.68</v>
      </c>
      <c r="D43" t="s">
        <v>2382</v>
      </c>
      <c r="E43" t="s">
        <v>2380</v>
      </c>
      <c r="F43" t="s">
        <v>2380</v>
      </c>
      <c r="G43" s="50">
        <v>0</v>
      </c>
      <c r="H43" s="14" t="s">
        <v>2382</v>
      </c>
      <c r="I43" s="9" t="str">
        <f t="shared" si="0"/>
        <v>OBESITY</v>
      </c>
      <c r="J43" t="str">
        <f t="shared" si="1"/>
        <v>DIABETES</v>
      </c>
    </row>
    <row r="44" spans="1:10" x14ac:dyDescent="0.3">
      <c r="A44" t="s">
        <v>2330</v>
      </c>
      <c r="B44" s="89">
        <v>38.06</v>
      </c>
      <c r="C44">
        <v>6.98</v>
      </c>
      <c r="D44" t="s">
        <v>2380</v>
      </c>
      <c r="E44" t="s">
        <v>2380</v>
      </c>
      <c r="F44" t="s">
        <v>2380</v>
      </c>
      <c r="G44" s="50">
        <v>0</v>
      </c>
      <c r="H44" s="14" t="s">
        <v>2382</v>
      </c>
      <c r="I44" s="9" t="str">
        <f t="shared" si="0"/>
        <v>OBESITY</v>
      </c>
      <c r="J44" t="str">
        <f t="shared" si="1"/>
        <v>DIABETES</v>
      </c>
    </row>
    <row r="45" spans="1:10" x14ac:dyDescent="0.3">
      <c r="A45" t="s">
        <v>2329</v>
      </c>
      <c r="B45" s="89">
        <v>34.21</v>
      </c>
      <c r="C45">
        <v>8.34</v>
      </c>
      <c r="D45" t="s">
        <v>2380</v>
      </c>
      <c r="E45" t="s">
        <v>2380</v>
      </c>
      <c r="F45" t="s">
        <v>2380</v>
      </c>
      <c r="G45" s="50">
        <v>0</v>
      </c>
      <c r="H45" s="14" t="s">
        <v>2382</v>
      </c>
      <c r="I45" s="9" t="str">
        <f t="shared" si="0"/>
        <v>OBESITY</v>
      </c>
      <c r="J45" t="str">
        <f t="shared" si="1"/>
        <v>DIABETES</v>
      </c>
    </row>
    <row r="46" spans="1:10" x14ac:dyDescent="0.3">
      <c r="A46" t="s">
        <v>2328</v>
      </c>
      <c r="B46" s="89">
        <v>38.94</v>
      </c>
      <c r="C46">
        <v>8.49</v>
      </c>
      <c r="D46" t="s">
        <v>2382</v>
      </c>
      <c r="E46" t="s">
        <v>2380</v>
      </c>
      <c r="F46" t="s">
        <v>2380</v>
      </c>
      <c r="G46" s="14">
        <v>1</v>
      </c>
      <c r="H46" s="14" t="s">
        <v>2382</v>
      </c>
      <c r="I46" s="9" t="str">
        <f t="shared" si="0"/>
        <v>OBESITY</v>
      </c>
      <c r="J46" t="str">
        <f t="shared" si="1"/>
        <v>DIABETES</v>
      </c>
    </row>
    <row r="47" spans="1:10" x14ac:dyDescent="0.3">
      <c r="A47" t="s">
        <v>2327</v>
      </c>
      <c r="B47" s="89">
        <v>30.21</v>
      </c>
      <c r="C47">
        <v>5.34</v>
      </c>
      <c r="D47" t="s">
        <v>2382</v>
      </c>
      <c r="E47" t="s">
        <v>2380</v>
      </c>
      <c r="F47" t="s">
        <v>2380</v>
      </c>
      <c r="G47" s="14">
        <v>1</v>
      </c>
      <c r="H47" s="14" t="s">
        <v>2382</v>
      </c>
      <c r="I47" s="9" t="str">
        <f t="shared" si="0"/>
        <v>OBESITY</v>
      </c>
      <c r="J47" t="str">
        <f t="shared" si="1"/>
        <v>NORMAL</v>
      </c>
    </row>
    <row r="48" spans="1:10" x14ac:dyDescent="0.3">
      <c r="A48" t="s">
        <v>2326</v>
      </c>
      <c r="B48" s="89">
        <v>33.630000000000003</v>
      </c>
      <c r="C48">
        <v>4.43</v>
      </c>
      <c r="D48" t="s">
        <v>2382</v>
      </c>
      <c r="E48" t="s">
        <v>2380</v>
      </c>
      <c r="F48" t="s">
        <v>2380</v>
      </c>
      <c r="G48" s="14">
        <v>2</v>
      </c>
      <c r="H48" s="14" t="s">
        <v>2382</v>
      </c>
      <c r="I48" s="9" t="str">
        <f t="shared" si="0"/>
        <v>OBESITY</v>
      </c>
      <c r="J48" t="str">
        <f t="shared" si="1"/>
        <v>NORMAL</v>
      </c>
    </row>
    <row r="49" spans="1:10" x14ac:dyDescent="0.3">
      <c r="A49" t="s">
        <v>2325</v>
      </c>
      <c r="B49" s="89">
        <v>40.369999999999997</v>
      </c>
      <c r="C49">
        <v>4.47</v>
      </c>
      <c r="D49" t="s">
        <v>2380</v>
      </c>
      <c r="E49" t="s">
        <v>2380</v>
      </c>
      <c r="F49" t="s">
        <v>2380</v>
      </c>
      <c r="G49" s="50">
        <v>0</v>
      </c>
      <c r="H49" s="14" t="s">
        <v>2382</v>
      </c>
      <c r="I49" s="9" t="str">
        <f t="shared" si="0"/>
        <v>OBESITY</v>
      </c>
      <c r="J49" t="str">
        <f t="shared" si="1"/>
        <v>NORMAL</v>
      </c>
    </row>
    <row r="50" spans="1:10" x14ac:dyDescent="0.3">
      <c r="A50" t="s">
        <v>2324</v>
      </c>
      <c r="B50" s="89">
        <v>53.09</v>
      </c>
      <c r="C50">
        <v>4.82</v>
      </c>
      <c r="D50" t="s">
        <v>2382</v>
      </c>
      <c r="E50" t="s">
        <v>2380</v>
      </c>
      <c r="F50" t="s">
        <v>2380</v>
      </c>
      <c r="G50" s="14">
        <v>2</v>
      </c>
      <c r="H50" s="14" t="s">
        <v>2382</v>
      </c>
      <c r="I50" s="9" t="str">
        <f t="shared" si="0"/>
        <v>OBESITY</v>
      </c>
      <c r="J50" t="str">
        <f t="shared" si="1"/>
        <v>NORMAL</v>
      </c>
    </row>
    <row r="51" spans="1:10" x14ac:dyDescent="0.3">
      <c r="A51" t="s">
        <v>2323</v>
      </c>
      <c r="B51" s="89">
        <v>31.79</v>
      </c>
      <c r="C51">
        <v>5.51</v>
      </c>
      <c r="D51" t="s">
        <v>2382</v>
      </c>
      <c r="E51" t="s">
        <v>2380</v>
      </c>
      <c r="F51" t="s">
        <v>2380</v>
      </c>
      <c r="G51" s="14">
        <v>2</v>
      </c>
      <c r="H51" s="14" t="s">
        <v>2382</v>
      </c>
      <c r="I51" s="9" t="str">
        <f t="shared" si="0"/>
        <v>OBESITY</v>
      </c>
      <c r="J51" t="str">
        <f t="shared" si="1"/>
        <v>NORMAL</v>
      </c>
    </row>
    <row r="52" spans="1:10" x14ac:dyDescent="0.3">
      <c r="A52" t="s">
        <v>2322</v>
      </c>
      <c r="B52" s="89">
        <v>41.895000000000003</v>
      </c>
      <c r="C52">
        <v>10.87</v>
      </c>
      <c r="D52" t="s">
        <v>2382</v>
      </c>
      <c r="E52" t="s">
        <v>2380</v>
      </c>
      <c r="F52" t="s">
        <v>2380</v>
      </c>
      <c r="G52" s="14">
        <v>1</v>
      </c>
      <c r="H52" s="14" t="s">
        <v>2382</v>
      </c>
      <c r="I52" s="9" t="str">
        <f t="shared" si="0"/>
        <v>OBESITY</v>
      </c>
      <c r="J52" t="str">
        <f t="shared" si="1"/>
        <v>DIABETES</v>
      </c>
    </row>
    <row r="53" spans="1:10" x14ac:dyDescent="0.3">
      <c r="A53" t="s">
        <v>2321</v>
      </c>
      <c r="B53" s="89">
        <v>31.16</v>
      </c>
      <c r="C53">
        <v>9.34</v>
      </c>
      <c r="D53" t="s">
        <v>2380</v>
      </c>
      <c r="E53" t="s">
        <v>2380</v>
      </c>
      <c r="F53" t="s">
        <v>2380</v>
      </c>
      <c r="G53" s="50">
        <v>0</v>
      </c>
      <c r="H53" s="14" t="s">
        <v>2382</v>
      </c>
      <c r="I53" s="9" t="str">
        <f t="shared" si="0"/>
        <v>OBESITY</v>
      </c>
      <c r="J53" t="str">
        <f t="shared" si="1"/>
        <v>DIABETES</v>
      </c>
    </row>
    <row r="54" spans="1:10" x14ac:dyDescent="0.3">
      <c r="A54" t="s">
        <v>2320</v>
      </c>
      <c r="B54" s="89">
        <v>34.104999999999997</v>
      </c>
      <c r="C54">
        <v>5.03</v>
      </c>
      <c r="D54" t="s">
        <v>2382</v>
      </c>
      <c r="E54" t="s">
        <v>2380</v>
      </c>
      <c r="F54" t="s">
        <v>2383</v>
      </c>
      <c r="G54" s="14">
        <v>1</v>
      </c>
      <c r="H54" s="14" t="s">
        <v>2382</v>
      </c>
      <c r="I54" s="9" t="str">
        <f t="shared" si="0"/>
        <v>OBESITY</v>
      </c>
      <c r="J54" t="str">
        <f t="shared" si="1"/>
        <v>NORMAL</v>
      </c>
    </row>
    <row r="55" spans="1:10" x14ac:dyDescent="0.3">
      <c r="A55" t="s">
        <v>2319</v>
      </c>
      <c r="B55" s="89">
        <v>51.93</v>
      </c>
      <c r="C55">
        <v>11.05</v>
      </c>
      <c r="D55" t="s">
        <v>2380</v>
      </c>
      <c r="E55" t="s">
        <v>2380</v>
      </c>
      <c r="F55" t="s">
        <v>2380</v>
      </c>
      <c r="G55" s="50">
        <v>0</v>
      </c>
      <c r="H55" s="14" t="s">
        <v>2382</v>
      </c>
      <c r="I55" s="9" t="str">
        <f t="shared" si="0"/>
        <v>OBESITY</v>
      </c>
      <c r="J55" t="str">
        <f t="shared" si="1"/>
        <v>DIABETES</v>
      </c>
    </row>
    <row r="56" spans="1:10" x14ac:dyDescent="0.3">
      <c r="A56" t="s">
        <v>2318</v>
      </c>
      <c r="B56" s="89">
        <v>38.950000000000003</v>
      </c>
      <c r="C56">
        <v>11.95</v>
      </c>
      <c r="D56" t="s">
        <v>2380</v>
      </c>
      <c r="E56" t="s">
        <v>2380</v>
      </c>
      <c r="F56" t="s">
        <v>2380</v>
      </c>
      <c r="G56" s="50">
        <v>0</v>
      </c>
      <c r="H56" s="14" t="s">
        <v>2382</v>
      </c>
      <c r="I56" s="9" t="str">
        <f t="shared" si="0"/>
        <v>OBESITY</v>
      </c>
      <c r="J56" t="str">
        <f t="shared" si="1"/>
        <v>DIABETES</v>
      </c>
    </row>
    <row r="57" spans="1:10" x14ac:dyDescent="0.3">
      <c r="A57" t="s">
        <v>2317</v>
      </c>
      <c r="B57" s="89">
        <v>36.630000000000003</v>
      </c>
      <c r="C57">
        <v>7.72</v>
      </c>
      <c r="D57" t="s">
        <v>2382</v>
      </c>
      <c r="E57" t="s">
        <v>2380</v>
      </c>
      <c r="F57" t="s">
        <v>2380</v>
      </c>
      <c r="G57" s="14">
        <v>1</v>
      </c>
      <c r="H57" s="14" t="s">
        <v>2382</v>
      </c>
      <c r="I57" s="9" t="str">
        <f t="shared" si="0"/>
        <v>OBESITY</v>
      </c>
      <c r="J57" t="str">
        <f t="shared" si="1"/>
        <v>DIABETES</v>
      </c>
    </row>
    <row r="58" spans="1:10" x14ac:dyDescent="0.3">
      <c r="A58" t="s">
        <v>2316</v>
      </c>
      <c r="B58" s="89">
        <v>34.200000000000003</v>
      </c>
      <c r="C58">
        <v>5.75</v>
      </c>
      <c r="D58" t="s">
        <v>2380</v>
      </c>
      <c r="E58" t="s">
        <v>2380</v>
      </c>
      <c r="F58" t="s">
        <v>2380</v>
      </c>
      <c r="G58" s="14">
        <v>2</v>
      </c>
      <c r="H58" s="14" t="s">
        <v>2382</v>
      </c>
      <c r="I58" s="9" t="str">
        <f t="shared" si="0"/>
        <v>OBESITY</v>
      </c>
      <c r="J58" t="str">
        <f t="shared" si="1"/>
        <v>PREDIABETES</v>
      </c>
    </row>
    <row r="59" spans="1:10" x14ac:dyDescent="0.3">
      <c r="A59" t="s">
        <v>2315</v>
      </c>
      <c r="B59" s="89">
        <v>50.63</v>
      </c>
      <c r="C59">
        <v>11.89</v>
      </c>
      <c r="D59" t="s">
        <v>2380</v>
      </c>
      <c r="E59" t="s">
        <v>2380</v>
      </c>
      <c r="F59" t="s">
        <v>2380</v>
      </c>
      <c r="G59" s="50">
        <v>0</v>
      </c>
      <c r="H59" s="14" t="s">
        <v>2382</v>
      </c>
      <c r="I59" s="9" t="str">
        <f t="shared" si="0"/>
        <v>OBESITY</v>
      </c>
      <c r="J59" t="str">
        <f t="shared" si="1"/>
        <v>DIABETES</v>
      </c>
    </row>
    <row r="60" spans="1:10" x14ac:dyDescent="0.3">
      <c r="A60" t="s">
        <v>2314</v>
      </c>
      <c r="B60" s="89">
        <v>36.479999999999997</v>
      </c>
      <c r="C60">
        <v>6.2</v>
      </c>
      <c r="D60" t="s">
        <v>2380</v>
      </c>
      <c r="E60" t="s">
        <v>2380</v>
      </c>
      <c r="F60" t="s">
        <v>2380</v>
      </c>
      <c r="G60" s="50">
        <v>0</v>
      </c>
      <c r="H60" s="14" t="s">
        <v>2382</v>
      </c>
      <c r="I60" s="9" t="str">
        <f t="shared" si="0"/>
        <v>OBESITY</v>
      </c>
      <c r="J60" t="str">
        <f t="shared" si="1"/>
        <v>PREDIABETES</v>
      </c>
    </row>
    <row r="61" spans="1:10" x14ac:dyDescent="0.3">
      <c r="A61" t="s">
        <v>2313</v>
      </c>
      <c r="B61" s="89">
        <v>54.82</v>
      </c>
      <c r="C61">
        <v>10.61</v>
      </c>
      <c r="D61" t="s">
        <v>2380</v>
      </c>
      <c r="E61" t="s">
        <v>2380</v>
      </c>
      <c r="F61" t="s">
        <v>2380</v>
      </c>
      <c r="G61" s="50">
        <v>0</v>
      </c>
      <c r="H61" s="14" t="s">
        <v>2382</v>
      </c>
      <c r="I61" s="9" t="str">
        <f t="shared" si="0"/>
        <v>OBESITY</v>
      </c>
      <c r="J61" t="str">
        <f t="shared" si="1"/>
        <v>DIABETES</v>
      </c>
    </row>
    <row r="62" spans="1:10" x14ac:dyDescent="0.3">
      <c r="A62" t="s">
        <v>2312</v>
      </c>
      <c r="B62" s="89">
        <v>38.06</v>
      </c>
      <c r="C62">
        <v>6.04</v>
      </c>
      <c r="D62" t="s">
        <v>2380</v>
      </c>
      <c r="E62" t="s">
        <v>2380</v>
      </c>
      <c r="F62" t="s">
        <v>2383</v>
      </c>
      <c r="G62" s="14">
        <v>1</v>
      </c>
      <c r="H62" s="14" t="s">
        <v>2382</v>
      </c>
      <c r="I62" s="9" t="str">
        <f t="shared" si="0"/>
        <v>OBESITY</v>
      </c>
      <c r="J62" t="str">
        <f t="shared" si="1"/>
        <v>PREDIABETES</v>
      </c>
    </row>
    <row r="63" spans="1:10" x14ac:dyDescent="0.3">
      <c r="A63" t="s">
        <v>2311</v>
      </c>
      <c r="B63" s="89">
        <v>51.48</v>
      </c>
      <c r="C63">
        <v>9.33</v>
      </c>
      <c r="D63" t="s">
        <v>2382</v>
      </c>
      <c r="E63" t="s">
        <v>2380</v>
      </c>
      <c r="F63" t="s">
        <v>2380</v>
      </c>
      <c r="G63" s="50">
        <v>0</v>
      </c>
      <c r="H63" s="14" t="s">
        <v>2382</v>
      </c>
      <c r="I63" s="9" t="str">
        <f t="shared" si="0"/>
        <v>OBESITY</v>
      </c>
      <c r="J63" t="str">
        <f t="shared" si="1"/>
        <v>DIABETES</v>
      </c>
    </row>
    <row r="64" spans="1:10" x14ac:dyDescent="0.3">
      <c r="A64" t="s">
        <v>2310</v>
      </c>
      <c r="B64" s="89">
        <v>52.06</v>
      </c>
      <c r="C64">
        <v>11.47</v>
      </c>
      <c r="D64" t="s">
        <v>2380</v>
      </c>
      <c r="E64" t="s">
        <v>2380</v>
      </c>
      <c r="F64" t="s">
        <v>2380</v>
      </c>
      <c r="G64" s="50">
        <v>0</v>
      </c>
      <c r="H64" s="14" t="s">
        <v>2382</v>
      </c>
      <c r="I64" s="9" t="str">
        <f t="shared" si="0"/>
        <v>OBESITY</v>
      </c>
      <c r="J64" t="str">
        <f t="shared" si="1"/>
        <v>DIABETES</v>
      </c>
    </row>
    <row r="65" spans="1:10" x14ac:dyDescent="0.3">
      <c r="A65" t="s">
        <v>2309</v>
      </c>
      <c r="B65" s="89">
        <v>30.684999999999999</v>
      </c>
      <c r="C65">
        <v>7.02</v>
      </c>
      <c r="D65" t="s">
        <v>2382</v>
      </c>
      <c r="E65" t="s">
        <v>2380</v>
      </c>
      <c r="F65" t="s">
        <v>2380</v>
      </c>
      <c r="G65" s="50">
        <v>0</v>
      </c>
      <c r="H65" s="14" t="s">
        <v>2382</v>
      </c>
      <c r="I65" s="9" t="str">
        <f t="shared" si="0"/>
        <v>OBESITY</v>
      </c>
      <c r="J65" t="str">
        <f t="shared" si="1"/>
        <v>DIABETES</v>
      </c>
    </row>
    <row r="66" spans="1:10" x14ac:dyDescent="0.3">
      <c r="A66" t="s">
        <v>2308</v>
      </c>
      <c r="B66" s="89">
        <v>36.08</v>
      </c>
      <c r="C66">
        <v>8.8000000000000007</v>
      </c>
      <c r="D66" t="s">
        <v>2382</v>
      </c>
      <c r="E66" t="s">
        <v>2380</v>
      </c>
      <c r="F66" t="s">
        <v>2380</v>
      </c>
      <c r="G66" s="14">
        <v>1</v>
      </c>
      <c r="H66" s="14" t="s">
        <v>2382</v>
      </c>
      <c r="I66" s="9" t="str">
        <f t="shared" si="0"/>
        <v>OBESITY</v>
      </c>
      <c r="J66" t="str">
        <f t="shared" si="1"/>
        <v>DIABETES</v>
      </c>
    </row>
    <row r="67" spans="1:10" x14ac:dyDescent="0.3">
      <c r="A67" t="s">
        <v>2307</v>
      </c>
      <c r="B67" s="89">
        <v>54.99</v>
      </c>
      <c r="C67">
        <v>8.68</v>
      </c>
      <c r="D67" t="s">
        <v>2380</v>
      </c>
      <c r="E67" t="s">
        <v>2380</v>
      </c>
      <c r="F67" t="s">
        <v>2380</v>
      </c>
      <c r="G67" s="14">
        <v>2</v>
      </c>
      <c r="H67" s="14" t="s">
        <v>2382</v>
      </c>
      <c r="I67" s="9" t="str">
        <f t="shared" ref="I67:I130" si="2">IF(B67&lt;18.5,"UNDERWEIGHT",IF(AND(B67&gt;=18.5,B67&lt;=24.9),"NORMAL WEIGHT",IF(AND(B67&gt;25,B67&lt;=29.9),"OVERWEIGHT",IF(B67&gt;=30,"OBESITY"))))</f>
        <v>OBESITY</v>
      </c>
      <c r="J67" t="str">
        <f t="shared" ref="J67:J130" si="3">IF(C67&lt;5.7,"NORMAL",IF(AND(C67&gt;=5.7,C67&lt;=6.4),"PREDIABETES",IF(C67&gt;6.4,"DIABETES")))</f>
        <v>DIABETES</v>
      </c>
    </row>
    <row r="68" spans="1:10" x14ac:dyDescent="0.3">
      <c r="A68" t="s">
        <v>2306</v>
      </c>
      <c r="B68" s="89">
        <v>35.97</v>
      </c>
      <c r="C68">
        <v>6.12</v>
      </c>
      <c r="D68" t="s">
        <v>2380</v>
      </c>
      <c r="E68" t="s">
        <v>2380</v>
      </c>
      <c r="F68" t="s">
        <v>2383</v>
      </c>
      <c r="G68" s="14">
        <v>1</v>
      </c>
      <c r="H68" s="14" t="s">
        <v>2382</v>
      </c>
      <c r="I68" s="9" t="str">
        <f t="shared" si="2"/>
        <v>OBESITY</v>
      </c>
      <c r="J68" t="str">
        <f t="shared" si="3"/>
        <v>PREDIABETES</v>
      </c>
    </row>
    <row r="69" spans="1:10" x14ac:dyDescent="0.3">
      <c r="A69" t="s">
        <v>2305</v>
      </c>
      <c r="B69" s="89">
        <v>45.54</v>
      </c>
      <c r="C69">
        <v>5.4</v>
      </c>
      <c r="D69" t="s">
        <v>2382</v>
      </c>
      <c r="E69" t="s">
        <v>2380</v>
      </c>
      <c r="F69" t="s">
        <v>2383</v>
      </c>
      <c r="G69" s="14">
        <v>1</v>
      </c>
      <c r="H69" s="14" t="s">
        <v>2382</v>
      </c>
      <c r="I69" s="9" t="str">
        <f t="shared" si="2"/>
        <v>OBESITY</v>
      </c>
      <c r="J69" t="str">
        <f t="shared" si="3"/>
        <v>NORMAL</v>
      </c>
    </row>
    <row r="70" spans="1:10" x14ac:dyDescent="0.3">
      <c r="A70" t="s">
        <v>2304</v>
      </c>
      <c r="B70" s="89">
        <v>35.53</v>
      </c>
      <c r="C70">
        <v>4.3600000000000003</v>
      </c>
      <c r="D70" t="s">
        <v>2382</v>
      </c>
      <c r="E70" t="s">
        <v>2380</v>
      </c>
      <c r="F70" t="s">
        <v>2380</v>
      </c>
      <c r="G70" s="50">
        <v>0</v>
      </c>
      <c r="H70" s="14" t="s">
        <v>2382</v>
      </c>
      <c r="I70" s="9" t="str">
        <f t="shared" si="2"/>
        <v>OBESITY</v>
      </c>
      <c r="J70" t="str">
        <f t="shared" si="3"/>
        <v>NORMAL</v>
      </c>
    </row>
    <row r="71" spans="1:10" x14ac:dyDescent="0.3">
      <c r="A71" t="s">
        <v>2303</v>
      </c>
      <c r="B71" s="89">
        <v>30.8</v>
      </c>
      <c r="C71">
        <v>9.77</v>
      </c>
      <c r="D71" t="s">
        <v>2380</v>
      </c>
      <c r="E71" t="s">
        <v>2380</v>
      </c>
      <c r="F71" t="s">
        <v>2380</v>
      </c>
      <c r="G71" s="50">
        <v>0</v>
      </c>
      <c r="H71" s="14" t="s">
        <v>2382</v>
      </c>
      <c r="I71" s="9" t="str">
        <f t="shared" si="2"/>
        <v>OBESITY</v>
      </c>
      <c r="J71" t="str">
        <f t="shared" si="3"/>
        <v>DIABETES</v>
      </c>
    </row>
    <row r="72" spans="1:10" x14ac:dyDescent="0.3">
      <c r="A72" t="s">
        <v>2302</v>
      </c>
      <c r="B72" s="89">
        <v>38.39</v>
      </c>
      <c r="C72">
        <v>4.25</v>
      </c>
      <c r="D72" t="s">
        <v>2380</v>
      </c>
      <c r="E72" t="s">
        <v>2380</v>
      </c>
      <c r="F72" t="s">
        <v>2380</v>
      </c>
      <c r="G72" s="14">
        <v>1</v>
      </c>
      <c r="H72" s="14" t="s">
        <v>2382</v>
      </c>
      <c r="I72" s="9" t="str">
        <f t="shared" si="2"/>
        <v>OBESITY</v>
      </c>
      <c r="J72" t="str">
        <f t="shared" si="3"/>
        <v>NORMAL</v>
      </c>
    </row>
    <row r="73" spans="1:10" x14ac:dyDescent="0.3">
      <c r="A73" t="s">
        <v>2301</v>
      </c>
      <c r="B73" s="89">
        <v>32.299999999999997</v>
      </c>
      <c r="C73">
        <v>4.76</v>
      </c>
      <c r="D73" t="s">
        <v>2380</v>
      </c>
      <c r="E73" t="s">
        <v>2380</v>
      </c>
      <c r="F73" t="s">
        <v>2380</v>
      </c>
      <c r="G73" s="14">
        <v>2</v>
      </c>
      <c r="H73" s="14" t="s">
        <v>2382</v>
      </c>
      <c r="I73" s="9" t="str">
        <f t="shared" si="2"/>
        <v>OBESITY</v>
      </c>
      <c r="J73" t="str">
        <f t="shared" si="3"/>
        <v>NORMAL</v>
      </c>
    </row>
    <row r="74" spans="1:10" x14ac:dyDescent="0.3">
      <c r="A74" t="s">
        <v>2300</v>
      </c>
      <c r="B74" s="89">
        <v>48.8</v>
      </c>
      <c r="C74">
        <v>6.22</v>
      </c>
      <c r="D74" t="s">
        <v>2382</v>
      </c>
      <c r="E74" t="s">
        <v>2380</v>
      </c>
      <c r="F74" t="s">
        <v>2380</v>
      </c>
      <c r="G74" s="14">
        <v>2</v>
      </c>
      <c r="H74" s="14" t="s">
        <v>2382</v>
      </c>
      <c r="I74" s="9" t="str">
        <f t="shared" si="2"/>
        <v>OBESITY</v>
      </c>
      <c r="J74" t="str">
        <f t="shared" si="3"/>
        <v>PREDIABETES</v>
      </c>
    </row>
    <row r="75" spans="1:10" x14ac:dyDescent="0.3">
      <c r="A75" t="s">
        <v>2299</v>
      </c>
      <c r="B75" s="89">
        <v>45.5</v>
      </c>
      <c r="C75">
        <v>7.96</v>
      </c>
      <c r="D75" t="s">
        <v>2380</v>
      </c>
      <c r="E75" t="s">
        <v>2380</v>
      </c>
      <c r="F75" t="s">
        <v>2380</v>
      </c>
      <c r="G75" s="50">
        <v>0</v>
      </c>
      <c r="H75" s="14" t="s">
        <v>2382</v>
      </c>
      <c r="I75" s="9" t="str">
        <f t="shared" si="2"/>
        <v>OBESITY</v>
      </c>
      <c r="J75" t="str">
        <f t="shared" si="3"/>
        <v>DIABETES</v>
      </c>
    </row>
    <row r="76" spans="1:10" x14ac:dyDescent="0.3">
      <c r="A76" t="s">
        <v>2298</v>
      </c>
      <c r="B76" s="89">
        <v>53.61</v>
      </c>
      <c r="C76">
        <v>10.92</v>
      </c>
      <c r="D76" t="s">
        <v>2382</v>
      </c>
      <c r="E76" t="s">
        <v>2380</v>
      </c>
      <c r="F76" t="s">
        <v>2380</v>
      </c>
      <c r="G76" s="14">
        <v>1</v>
      </c>
      <c r="H76" s="14" t="s">
        <v>2382</v>
      </c>
      <c r="I76" s="9" t="str">
        <f t="shared" si="2"/>
        <v>OBESITY</v>
      </c>
      <c r="J76" t="str">
        <f t="shared" si="3"/>
        <v>DIABETES</v>
      </c>
    </row>
    <row r="77" spans="1:10" x14ac:dyDescent="0.3">
      <c r="A77" t="s">
        <v>2297</v>
      </c>
      <c r="B77" s="89">
        <v>36.19</v>
      </c>
      <c r="C77">
        <v>11.51</v>
      </c>
      <c r="D77" t="s">
        <v>2382</v>
      </c>
      <c r="E77" t="s">
        <v>2380</v>
      </c>
      <c r="F77" t="s">
        <v>2380</v>
      </c>
      <c r="G77" s="14">
        <v>1</v>
      </c>
      <c r="H77" s="14" t="s">
        <v>2382</v>
      </c>
      <c r="I77" s="9" t="str">
        <f t="shared" si="2"/>
        <v>OBESITY</v>
      </c>
      <c r="J77" t="str">
        <f t="shared" si="3"/>
        <v>DIABETES</v>
      </c>
    </row>
    <row r="78" spans="1:10" x14ac:dyDescent="0.3">
      <c r="A78" t="s">
        <v>2296</v>
      </c>
      <c r="B78" s="89">
        <v>34.6</v>
      </c>
      <c r="C78">
        <v>5.99</v>
      </c>
      <c r="D78" t="s">
        <v>2382</v>
      </c>
      <c r="E78" t="s">
        <v>2380</v>
      </c>
      <c r="F78" t="s">
        <v>2380</v>
      </c>
      <c r="G78" s="50">
        <v>0</v>
      </c>
      <c r="H78" s="14" t="s">
        <v>2382</v>
      </c>
      <c r="I78" s="9" t="str">
        <f t="shared" si="2"/>
        <v>OBESITY</v>
      </c>
      <c r="J78" t="str">
        <f t="shared" si="3"/>
        <v>PREDIABETES</v>
      </c>
    </row>
    <row r="79" spans="1:10" x14ac:dyDescent="0.3">
      <c r="A79" t="s">
        <v>2295</v>
      </c>
      <c r="B79" s="89">
        <v>54.12</v>
      </c>
      <c r="C79">
        <v>11.57</v>
      </c>
      <c r="D79" t="s">
        <v>2380</v>
      </c>
      <c r="E79" t="s">
        <v>2380</v>
      </c>
      <c r="F79" t="s">
        <v>2380</v>
      </c>
      <c r="G79" s="50">
        <v>0</v>
      </c>
      <c r="H79" s="14" t="s">
        <v>2382</v>
      </c>
      <c r="I79" s="9" t="str">
        <f t="shared" si="2"/>
        <v>OBESITY</v>
      </c>
      <c r="J79" t="str">
        <f t="shared" si="3"/>
        <v>DIABETES</v>
      </c>
    </row>
    <row r="80" spans="1:10" x14ac:dyDescent="0.3">
      <c r="A80" t="s">
        <v>2294</v>
      </c>
      <c r="B80" s="89">
        <v>48.82</v>
      </c>
      <c r="C80">
        <v>6.67</v>
      </c>
      <c r="D80" t="s">
        <v>2382</v>
      </c>
      <c r="E80" t="s">
        <v>2380</v>
      </c>
      <c r="F80" t="s">
        <v>2380</v>
      </c>
      <c r="G80" s="50">
        <v>0</v>
      </c>
      <c r="H80" s="14" t="s">
        <v>2382</v>
      </c>
      <c r="I80" s="9" t="str">
        <f t="shared" si="2"/>
        <v>OBESITY</v>
      </c>
      <c r="J80" t="str">
        <f t="shared" si="3"/>
        <v>DIABETES</v>
      </c>
    </row>
    <row r="81" spans="1:10" x14ac:dyDescent="0.3">
      <c r="A81" t="s">
        <v>2293</v>
      </c>
      <c r="B81" s="89">
        <v>51.01</v>
      </c>
      <c r="C81">
        <v>9.1999999999999993</v>
      </c>
      <c r="D81" t="s">
        <v>2380</v>
      </c>
      <c r="E81" t="s">
        <v>2380</v>
      </c>
      <c r="F81" t="s">
        <v>2380</v>
      </c>
      <c r="G81" s="50">
        <v>0</v>
      </c>
      <c r="H81" s="14" t="s">
        <v>2382</v>
      </c>
      <c r="I81" s="9" t="str">
        <f t="shared" si="2"/>
        <v>OBESITY</v>
      </c>
      <c r="J81" t="str">
        <f t="shared" si="3"/>
        <v>DIABETES</v>
      </c>
    </row>
    <row r="82" spans="1:10" x14ac:dyDescent="0.3">
      <c r="A82" t="s">
        <v>2292</v>
      </c>
      <c r="B82" s="89">
        <v>45.65</v>
      </c>
      <c r="C82">
        <v>5.1100000000000003</v>
      </c>
      <c r="D82" t="s">
        <v>2382</v>
      </c>
      <c r="E82" t="s">
        <v>2380</v>
      </c>
      <c r="F82" t="s">
        <v>2380</v>
      </c>
      <c r="G82" s="14">
        <v>1</v>
      </c>
      <c r="H82" s="14" t="s">
        <v>2382</v>
      </c>
      <c r="I82" s="9" t="str">
        <f t="shared" si="2"/>
        <v>OBESITY</v>
      </c>
      <c r="J82" t="str">
        <f t="shared" si="3"/>
        <v>NORMAL</v>
      </c>
    </row>
    <row r="83" spans="1:10" x14ac:dyDescent="0.3">
      <c r="A83" t="s">
        <v>2291</v>
      </c>
      <c r="B83" s="89">
        <v>52.9</v>
      </c>
      <c r="C83">
        <v>5.34</v>
      </c>
      <c r="D83" t="s">
        <v>2380</v>
      </c>
      <c r="E83" t="s">
        <v>2380</v>
      </c>
      <c r="F83" t="s">
        <v>2380</v>
      </c>
      <c r="G83" s="50">
        <v>0</v>
      </c>
      <c r="H83" s="14" t="s">
        <v>2382</v>
      </c>
      <c r="I83" s="9" t="str">
        <f t="shared" si="2"/>
        <v>OBESITY</v>
      </c>
      <c r="J83" t="str">
        <f t="shared" si="3"/>
        <v>NORMAL</v>
      </c>
    </row>
    <row r="84" spans="1:10" x14ac:dyDescent="0.3">
      <c r="A84" t="s">
        <v>2290</v>
      </c>
      <c r="B84" s="89">
        <v>45.41</v>
      </c>
      <c r="C84">
        <v>4.03</v>
      </c>
      <c r="D84" t="s">
        <v>2382</v>
      </c>
      <c r="E84" t="s">
        <v>2380</v>
      </c>
      <c r="F84" t="s">
        <v>2380</v>
      </c>
      <c r="G84" s="14">
        <v>1</v>
      </c>
      <c r="H84" s="14" t="s">
        <v>2382</v>
      </c>
      <c r="I84" s="9" t="str">
        <f t="shared" si="2"/>
        <v>OBESITY</v>
      </c>
      <c r="J84" t="str">
        <f t="shared" si="3"/>
        <v>NORMAL</v>
      </c>
    </row>
    <row r="85" spans="1:10" x14ac:dyDescent="0.3">
      <c r="A85" t="s">
        <v>2289</v>
      </c>
      <c r="B85" s="89">
        <v>49.41</v>
      </c>
      <c r="C85">
        <v>4.2300000000000004</v>
      </c>
      <c r="D85" t="s">
        <v>2382</v>
      </c>
      <c r="E85" t="s">
        <v>2380</v>
      </c>
      <c r="F85" t="s">
        <v>2383</v>
      </c>
      <c r="G85" s="14">
        <v>1</v>
      </c>
      <c r="H85" s="14" t="s">
        <v>2382</v>
      </c>
      <c r="I85" s="9" t="str">
        <f t="shared" si="2"/>
        <v>OBESITY</v>
      </c>
      <c r="J85" t="str">
        <f t="shared" si="3"/>
        <v>NORMAL</v>
      </c>
    </row>
    <row r="86" spans="1:10" x14ac:dyDescent="0.3">
      <c r="A86" t="s">
        <v>2288</v>
      </c>
      <c r="B86" s="89">
        <v>31.824999999999999</v>
      </c>
      <c r="C86">
        <v>4.0599999999999996</v>
      </c>
      <c r="D86" t="s">
        <v>2380</v>
      </c>
      <c r="E86" t="s">
        <v>2380</v>
      </c>
      <c r="F86" t="s">
        <v>2380</v>
      </c>
      <c r="G86" s="14">
        <v>2</v>
      </c>
      <c r="H86" s="14" t="s">
        <v>2382</v>
      </c>
      <c r="I86" s="9" t="str">
        <f t="shared" si="2"/>
        <v>OBESITY</v>
      </c>
      <c r="J86" t="str">
        <f t="shared" si="3"/>
        <v>NORMAL</v>
      </c>
    </row>
    <row r="87" spans="1:10" x14ac:dyDescent="0.3">
      <c r="A87" t="s">
        <v>2287</v>
      </c>
      <c r="B87" s="89">
        <v>51.28</v>
      </c>
      <c r="C87">
        <v>4.68</v>
      </c>
      <c r="D87" t="s">
        <v>2380</v>
      </c>
      <c r="E87" t="s">
        <v>2380</v>
      </c>
      <c r="F87" t="s">
        <v>2380</v>
      </c>
      <c r="G87" s="14">
        <v>2</v>
      </c>
      <c r="H87" s="14" t="s">
        <v>2382</v>
      </c>
      <c r="I87" s="9" t="str">
        <f t="shared" si="2"/>
        <v>OBESITY</v>
      </c>
      <c r="J87" t="str">
        <f t="shared" si="3"/>
        <v>NORMAL</v>
      </c>
    </row>
    <row r="88" spans="1:10" x14ac:dyDescent="0.3">
      <c r="A88" t="s">
        <v>2286</v>
      </c>
      <c r="B88" s="89">
        <v>34.96</v>
      </c>
      <c r="C88">
        <v>4.34</v>
      </c>
      <c r="D88" t="s">
        <v>2380</v>
      </c>
      <c r="E88" t="s">
        <v>2380</v>
      </c>
      <c r="F88" t="s">
        <v>2383</v>
      </c>
      <c r="G88" s="14">
        <v>1</v>
      </c>
      <c r="H88" s="14" t="s">
        <v>2382</v>
      </c>
      <c r="I88" s="9" t="str">
        <f t="shared" si="2"/>
        <v>OBESITY</v>
      </c>
      <c r="J88" t="str">
        <f t="shared" si="3"/>
        <v>NORMAL</v>
      </c>
    </row>
    <row r="89" spans="1:10" x14ac:dyDescent="0.3">
      <c r="A89" t="s">
        <v>2285</v>
      </c>
      <c r="B89" s="89">
        <v>33.11</v>
      </c>
      <c r="C89">
        <v>10.51</v>
      </c>
      <c r="D89" t="s">
        <v>2380</v>
      </c>
      <c r="E89" t="s">
        <v>2380</v>
      </c>
      <c r="F89" t="s">
        <v>2380</v>
      </c>
      <c r="G89" s="50">
        <v>0</v>
      </c>
      <c r="H89" s="14" t="s">
        <v>2382</v>
      </c>
      <c r="I89" s="9" t="str">
        <f t="shared" si="2"/>
        <v>OBESITY</v>
      </c>
      <c r="J89" t="str">
        <f t="shared" si="3"/>
        <v>DIABETES</v>
      </c>
    </row>
    <row r="90" spans="1:10" x14ac:dyDescent="0.3">
      <c r="A90" t="s">
        <v>2284</v>
      </c>
      <c r="B90" s="89">
        <v>54.74</v>
      </c>
      <c r="C90">
        <v>5.84</v>
      </c>
      <c r="D90" t="s">
        <v>2382</v>
      </c>
      <c r="E90" t="s">
        <v>2380</v>
      </c>
      <c r="F90" t="s">
        <v>2383</v>
      </c>
      <c r="G90" s="14">
        <v>1</v>
      </c>
      <c r="H90" s="14" t="s">
        <v>2382</v>
      </c>
      <c r="I90" s="9" t="str">
        <f t="shared" si="2"/>
        <v>OBESITY</v>
      </c>
      <c r="J90" t="str">
        <f t="shared" si="3"/>
        <v>PREDIABETES</v>
      </c>
    </row>
    <row r="91" spans="1:10" x14ac:dyDescent="0.3">
      <c r="A91" t="s">
        <v>2283</v>
      </c>
      <c r="B91" s="89">
        <v>32.56</v>
      </c>
      <c r="C91">
        <v>5.41</v>
      </c>
      <c r="D91" t="s">
        <v>2380</v>
      </c>
      <c r="E91" t="s">
        <v>2380</v>
      </c>
      <c r="F91" t="s">
        <v>2383</v>
      </c>
      <c r="G91" s="14">
        <v>1</v>
      </c>
      <c r="H91" s="14" t="s">
        <v>2382</v>
      </c>
      <c r="I91" s="9" t="str">
        <f t="shared" si="2"/>
        <v>OBESITY</v>
      </c>
      <c r="J91" t="str">
        <f t="shared" si="3"/>
        <v>NORMAL</v>
      </c>
    </row>
    <row r="92" spans="1:10" x14ac:dyDescent="0.3">
      <c r="A92" t="s">
        <v>2282</v>
      </c>
      <c r="B92" s="89">
        <v>39.049999999999997</v>
      </c>
      <c r="C92">
        <v>6.06</v>
      </c>
      <c r="D92" t="s">
        <v>2380</v>
      </c>
      <c r="E92" t="s">
        <v>2380</v>
      </c>
      <c r="F92" t="s">
        <v>2380</v>
      </c>
      <c r="G92" s="14">
        <v>1</v>
      </c>
      <c r="H92" s="14" t="s">
        <v>2382</v>
      </c>
      <c r="I92" s="9" t="str">
        <f t="shared" si="2"/>
        <v>OBESITY</v>
      </c>
      <c r="J92" t="str">
        <f t="shared" si="3"/>
        <v>PREDIABETES</v>
      </c>
    </row>
    <row r="93" spans="1:10" x14ac:dyDescent="0.3">
      <c r="A93" t="s">
        <v>2281</v>
      </c>
      <c r="B93" s="89">
        <v>42.75</v>
      </c>
      <c r="C93">
        <v>4.22</v>
      </c>
      <c r="D93" t="s">
        <v>2380</v>
      </c>
      <c r="E93" t="s">
        <v>2380</v>
      </c>
      <c r="F93" t="s">
        <v>2380</v>
      </c>
      <c r="G93" s="50">
        <v>0</v>
      </c>
      <c r="H93" s="14" t="s">
        <v>2382</v>
      </c>
      <c r="I93" s="9" t="str">
        <f t="shared" si="2"/>
        <v>OBESITY</v>
      </c>
      <c r="J93" t="str">
        <f t="shared" si="3"/>
        <v>NORMAL</v>
      </c>
    </row>
    <row r="94" spans="1:10" x14ac:dyDescent="0.3">
      <c r="A94" t="s">
        <v>2280</v>
      </c>
      <c r="B94" s="89">
        <v>50.58</v>
      </c>
      <c r="C94">
        <v>5.12</v>
      </c>
      <c r="D94" t="s">
        <v>2380</v>
      </c>
      <c r="E94" t="s">
        <v>2380</v>
      </c>
      <c r="F94" t="s">
        <v>2380</v>
      </c>
      <c r="G94" s="14">
        <v>2</v>
      </c>
      <c r="H94" s="14" t="s">
        <v>2382</v>
      </c>
      <c r="I94" s="9" t="str">
        <f t="shared" si="2"/>
        <v>OBESITY</v>
      </c>
      <c r="J94" t="str">
        <f t="shared" si="3"/>
        <v>NORMAL</v>
      </c>
    </row>
    <row r="95" spans="1:10" x14ac:dyDescent="0.3">
      <c r="A95" t="s">
        <v>2279</v>
      </c>
      <c r="B95" s="89">
        <v>30.495000000000001</v>
      </c>
      <c r="C95">
        <v>4.57</v>
      </c>
      <c r="D95" t="s">
        <v>2382</v>
      </c>
      <c r="E95" t="s">
        <v>2380</v>
      </c>
      <c r="F95" t="s">
        <v>2380</v>
      </c>
      <c r="G95" s="50">
        <v>0</v>
      </c>
      <c r="H95" s="14" t="s">
        <v>2382</v>
      </c>
      <c r="I95" s="9" t="str">
        <f t="shared" si="2"/>
        <v>OBESITY</v>
      </c>
      <c r="J95" t="str">
        <f t="shared" si="3"/>
        <v>NORMAL</v>
      </c>
    </row>
    <row r="96" spans="1:10" x14ac:dyDescent="0.3">
      <c r="A96" t="s">
        <v>2278</v>
      </c>
      <c r="B96" s="89">
        <v>48.31</v>
      </c>
      <c r="C96">
        <v>9.58</v>
      </c>
      <c r="D96" t="s">
        <v>2382</v>
      </c>
      <c r="E96" t="s">
        <v>2380</v>
      </c>
      <c r="F96" t="s">
        <v>2380</v>
      </c>
      <c r="G96" s="14">
        <v>2</v>
      </c>
      <c r="H96" s="14" t="s">
        <v>2382</v>
      </c>
      <c r="I96" s="9" t="str">
        <f t="shared" si="2"/>
        <v>OBESITY</v>
      </c>
      <c r="J96" t="str">
        <f t="shared" si="3"/>
        <v>DIABETES</v>
      </c>
    </row>
    <row r="97" spans="1:10" x14ac:dyDescent="0.3">
      <c r="A97" t="s">
        <v>2277</v>
      </c>
      <c r="B97" s="89">
        <v>48.99</v>
      </c>
      <c r="C97">
        <v>9.7799999999999994</v>
      </c>
      <c r="D97" t="s">
        <v>2382</v>
      </c>
      <c r="E97" t="s">
        <v>2380</v>
      </c>
      <c r="F97" t="s">
        <v>2380</v>
      </c>
      <c r="G97" s="14">
        <v>1</v>
      </c>
      <c r="H97" s="14" t="s">
        <v>2382</v>
      </c>
      <c r="I97" s="9" t="str">
        <f t="shared" si="2"/>
        <v>OBESITY</v>
      </c>
      <c r="J97" t="str">
        <f t="shared" si="3"/>
        <v>DIABETES</v>
      </c>
    </row>
    <row r="98" spans="1:10" x14ac:dyDescent="0.3">
      <c r="A98" t="s">
        <v>2276</v>
      </c>
      <c r="B98" s="89">
        <v>38.39</v>
      </c>
      <c r="C98">
        <v>4.1100000000000003</v>
      </c>
      <c r="D98" t="s">
        <v>2382</v>
      </c>
      <c r="E98" t="s">
        <v>2380</v>
      </c>
      <c r="F98" t="s">
        <v>2380</v>
      </c>
      <c r="G98" s="50">
        <v>0</v>
      </c>
      <c r="H98" s="14" t="s">
        <v>2382</v>
      </c>
      <c r="I98" s="9" t="str">
        <f t="shared" si="2"/>
        <v>OBESITY</v>
      </c>
      <c r="J98" t="str">
        <f t="shared" si="3"/>
        <v>NORMAL</v>
      </c>
    </row>
    <row r="99" spans="1:10" x14ac:dyDescent="0.3">
      <c r="A99" t="s">
        <v>2275</v>
      </c>
      <c r="B99" s="89">
        <v>44.34</v>
      </c>
      <c r="C99">
        <v>4.0199999999999996</v>
      </c>
      <c r="D99" t="s">
        <v>2382</v>
      </c>
      <c r="E99" t="s">
        <v>2380</v>
      </c>
      <c r="F99" t="s">
        <v>2380</v>
      </c>
      <c r="G99" s="14">
        <v>2</v>
      </c>
      <c r="H99" s="14" t="s">
        <v>2382</v>
      </c>
      <c r="I99" s="9" t="str">
        <f t="shared" si="2"/>
        <v>OBESITY</v>
      </c>
      <c r="J99" t="str">
        <f t="shared" si="3"/>
        <v>NORMAL</v>
      </c>
    </row>
    <row r="100" spans="1:10" x14ac:dyDescent="0.3">
      <c r="A100" t="s">
        <v>2274</v>
      </c>
      <c r="B100" s="89">
        <v>41.51</v>
      </c>
      <c r="C100">
        <v>6.92</v>
      </c>
      <c r="D100" t="s">
        <v>2380</v>
      </c>
      <c r="E100" t="s">
        <v>2380</v>
      </c>
      <c r="F100" t="s">
        <v>2380</v>
      </c>
      <c r="G100" s="50">
        <v>0</v>
      </c>
      <c r="H100" s="14" t="s">
        <v>2382</v>
      </c>
      <c r="I100" s="9" t="str">
        <f t="shared" si="2"/>
        <v>OBESITY</v>
      </c>
      <c r="J100" t="str">
        <f t="shared" si="3"/>
        <v>DIABETES</v>
      </c>
    </row>
    <row r="101" spans="1:10" x14ac:dyDescent="0.3">
      <c r="A101" t="s">
        <v>2273</v>
      </c>
      <c r="B101" s="89">
        <v>48.2</v>
      </c>
      <c r="C101">
        <v>4.84</v>
      </c>
      <c r="D101" t="s">
        <v>2380</v>
      </c>
      <c r="E101" t="s">
        <v>2380</v>
      </c>
      <c r="F101" t="s">
        <v>2380</v>
      </c>
      <c r="G101" s="50">
        <v>0</v>
      </c>
      <c r="H101" s="14" t="s">
        <v>2382</v>
      </c>
      <c r="I101" s="9" t="str">
        <f t="shared" si="2"/>
        <v>OBESITY</v>
      </c>
      <c r="J101" t="str">
        <f t="shared" si="3"/>
        <v>NORMAL</v>
      </c>
    </row>
    <row r="102" spans="1:10" x14ac:dyDescent="0.3">
      <c r="A102" t="s">
        <v>2272</v>
      </c>
      <c r="B102" s="89">
        <v>35.75</v>
      </c>
      <c r="C102">
        <v>8</v>
      </c>
      <c r="D102" t="s">
        <v>2382</v>
      </c>
      <c r="E102" t="s">
        <v>2380</v>
      </c>
      <c r="F102" t="s">
        <v>2380</v>
      </c>
      <c r="G102" s="50">
        <v>0</v>
      </c>
      <c r="H102" s="14" t="s">
        <v>2382</v>
      </c>
      <c r="I102" s="9" t="str">
        <f t="shared" si="2"/>
        <v>OBESITY</v>
      </c>
      <c r="J102" t="str">
        <f t="shared" si="3"/>
        <v>DIABETES</v>
      </c>
    </row>
    <row r="103" spans="1:10" x14ac:dyDescent="0.3">
      <c r="A103" t="s">
        <v>2271</v>
      </c>
      <c r="B103" s="89">
        <v>53.81</v>
      </c>
      <c r="C103">
        <v>8.77</v>
      </c>
      <c r="D103" t="s">
        <v>2382</v>
      </c>
      <c r="E103" t="s">
        <v>2380</v>
      </c>
      <c r="F103" t="s">
        <v>2380</v>
      </c>
      <c r="G103" s="50">
        <v>0</v>
      </c>
      <c r="H103" s="14" t="s">
        <v>2382</v>
      </c>
      <c r="I103" s="9" t="str">
        <f t="shared" si="2"/>
        <v>OBESITY</v>
      </c>
      <c r="J103" t="str">
        <f t="shared" si="3"/>
        <v>DIABETES</v>
      </c>
    </row>
    <row r="104" spans="1:10" x14ac:dyDescent="0.3">
      <c r="A104" t="s">
        <v>2270</v>
      </c>
      <c r="B104" s="89">
        <v>49.48</v>
      </c>
      <c r="C104">
        <v>4.96</v>
      </c>
      <c r="D104" t="s">
        <v>2380</v>
      </c>
      <c r="E104" t="s">
        <v>2380</v>
      </c>
      <c r="F104" t="s">
        <v>2383</v>
      </c>
      <c r="G104" s="14">
        <v>1</v>
      </c>
      <c r="H104" s="14" t="s">
        <v>2382</v>
      </c>
      <c r="I104" s="9" t="str">
        <f t="shared" si="2"/>
        <v>OBESITY</v>
      </c>
      <c r="J104" t="str">
        <f t="shared" si="3"/>
        <v>NORMAL</v>
      </c>
    </row>
    <row r="105" spans="1:10" x14ac:dyDescent="0.3">
      <c r="A105" t="s">
        <v>2269</v>
      </c>
      <c r="B105" s="89">
        <v>34.1</v>
      </c>
      <c r="C105">
        <v>4.43</v>
      </c>
      <c r="D105" t="s">
        <v>2382</v>
      </c>
      <c r="E105" t="s">
        <v>2380</v>
      </c>
      <c r="F105" t="s">
        <v>2380</v>
      </c>
      <c r="G105" s="50">
        <v>0</v>
      </c>
      <c r="H105" s="14" t="s">
        <v>2382</v>
      </c>
      <c r="I105" s="9" t="str">
        <f t="shared" si="2"/>
        <v>OBESITY</v>
      </c>
      <c r="J105" t="str">
        <f t="shared" si="3"/>
        <v>NORMAL</v>
      </c>
    </row>
    <row r="106" spans="1:10" x14ac:dyDescent="0.3">
      <c r="A106" t="s">
        <v>2268</v>
      </c>
      <c r="B106" s="89">
        <v>35.299999999999997</v>
      </c>
      <c r="C106">
        <v>5.82</v>
      </c>
      <c r="D106" t="s">
        <v>2382</v>
      </c>
      <c r="E106" t="s">
        <v>2380</v>
      </c>
      <c r="F106" t="s">
        <v>2383</v>
      </c>
      <c r="G106" s="14">
        <v>1</v>
      </c>
      <c r="H106" s="14" t="s">
        <v>2382</v>
      </c>
      <c r="I106" s="9" t="str">
        <f t="shared" si="2"/>
        <v>OBESITY</v>
      </c>
      <c r="J106" t="str">
        <f t="shared" si="3"/>
        <v>PREDIABETES</v>
      </c>
    </row>
    <row r="107" spans="1:10" x14ac:dyDescent="0.3">
      <c r="A107" t="s">
        <v>2267</v>
      </c>
      <c r="B107" s="89">
        <v>43.83</v>
      </c>
      <c r="C107">
        <v>6.03</v>
      </c>
      <c r="D107" t="s">
        <v>2382</v>
      </c>
      <c r="E107" t="s">
        <v>2380</v>
      </c>
      <c r="F107" t="s">
        <v>2380</v>
      </c>
      <c r="G107" s="14">
        <v>2</v>
      </c>
      <c r="H107" s="14" t="s">
        <v>2382</v>
      </c>
      <c r="I107" s="9" t="str">
        <f t="shared" si="2"/>
        <v>OBESITY</v>
      </c>
      <c r="J107" t="str">
        <f t="shared" si="3"/>
        <v>PREDIABETES</v>
      </c>
    </row>
    <row r="108" spans="1:10" x14ac:dyDescent="0.3">
      <c r="A108" t="s">
        <v>2266</v>
      </c>
      <c r="B108" s="89">
        <v>50.07</v>
      </c>
      <c r="C108">
        <v>9.27</v>
      </c>
      <c r="D108" t="s">
        <v>2380</v>
      </c>
      <c r="E108" t="s">
        <v>2380</v>
      </c>
      <c r="F108" t="s">
        <v>2380</v>
      </c>
      <c r="G108" s="50">
        <v>0</v>
      </c>
      <c r="H108" s="14" t="s">
        <v>2382</v>
      </c>
      <c r="I108" s="9" t="str">
        <f t="shared" si="2"/>
        <v>OBESITY</v>
      </c>
      <c r="J108" t="str">
        <f t="shared" si="3"/>
        <v>DIABETES</v>
      </c>
    </row>
    <row r="109" spans="1:10" x14ac:dyDescent="0.3">
      <c r="A109" t="s">
        <v>2265</v>
      </c>
      <c r="B109" s="89">
        <v>32.774999999999999</v>
      </c>
      <c r="C109">
        <v>5.53</v>
      </c>
      <c r="D109" t="s">
        <v>2380</v>
      </c>
      <c r="E109" t="s">
        <v>2380</v>
      </c>
      <c r="F109" t="s">
        <v>2380</v>
      </c>
      <c r="G109" s="50">
        <v>0</v>
      </c>
      <c r="H109" s="14" t="s">
        <v>2382</v>
      </c>
      <c r="I109" s="9" t="str">
        <f t="shared" si="2"/>
        <v>OBESITY</v>
      </c>
      <c r="J109" t="str">
        <f t="shared" si="3"/>
        <v>NORMAL</v>
      </c>
    </row>
    <row r="110" spans="1:10" x14ac:dyDescent="0.3">
      <c r="A110" t="s">
        <v>2264</v>
      </c>
      <c r="B110" s="89">
        <v>34.104999999999997</v>
      </c>
      <c r="C110">
        <v>5.07</v>
      </c>
      <c r="D110" t="s">
        <v>2380</v>
      </c>
      <c r="E110" t="s">
        <v>2380</v>
      </c>
      <c r="F110" t="s">
        <v>2380</v>
      </c>
      <c r="G110" s="14">
        <v>1</v>
      </c>
      <c r="H110" s="14" t="s">
        <v>2382</v>
      </c>
      <c r="I110" s="9" t="str">
        <f t="shared" si="2"/>
        <v>OBESITY</v>
      </c>
      <c r="J110" t="str">
        <f t="shared" si="3"/>
        <v>NORMAL</v>
      </c>
    </row>
    <row r="111" spans="1:10" x14ac:dyDescent="0.3">
      <c r="A111" t="s">
        <v>2263</v>
      </c>
      <c r="B111" s="89">
        <v>48.93</v>
      </c>
      <c r="C111">
        <v>11.17</v>
      </c>
      <c r="D111" t="s">
        <v>2382</v>
      </c>
      <c r="E111" t="s">
        <v>2380</v>
      </c>
      <c r="F111" t="s">
        <v>2380</v>
      </c>
      <c r="G111" s="14">
        <v>1</v>
      </c>
      <c r="H111" s="14" t="s">
        <v>2382</v>
      </c>
      <c r="I111" s="9" t="str">
        <f t="shared" si="2"/>
        <v>OBESITY</v>
      </c>
      <c r="J111" t="str">
        <f t="shared" si="3"/>
        <v>DIABETES</v>
      </c>
    </row>
    <row r="112" spans="1:10" x14ac:dyDescent="0.3">
      <c r="A112" t="s">
        <v>2262</v>
      </c>
      <c r="B112" s="89">
        <v>37.07</v>
      </c>
      <c r="C112">
        <v>6.14</v>
      </c>
      <c r="D112" t="s">
        <v>2382</v>
      </c>
      <c r="E112" t="s">
        <v>2380</v>
      </c>
      <c r="F112" t="s">
        <v>2380</v>
      </c>
      <c r="G112" s="50">
        <v>0</v>
      </c>
      <c r="H112" s="14" t="s">
        <v>2382</v>
      </c>
      <c r="I112" s="9" t="str">
        <f t="shared" si="2"/>
        <v>OBESITY</v>
      </c>
      <c r="J112" t="str">
        <f t="shared" si="3"/>
        <v>PREDIABETES</v>
      </c>
    </row>
    <row r="113" spans="1:10" x14ac:dyDescent="0.3">
      <c r="A113" t="s">
        <v>2261</v>
      </c>
      <c r="B113" s="89">
        <v>51.51</v>
      </c>
      <c r="C113">
        <v>6.26</v>
      </c>
      <c r="D113" t="s">
        <v>2382</v>
      </c>
      <c r="E113" t="s">
        <v>2380</v>
      </c>
      <c r="F113" t="s">
        <v>2383</v>
      </c>
      <c r="G113" s="14">
        <v>1</v>
      </c>
      <c r="H113" s="14" t="s">
        <v>2382</v>
      </c>
      <c r="I113" s="9" t="str">
        <f t="shared" si="2"/>
        <v>OBESITY</v>
      </c>
      <c r="J113" t="str">
        <f t="shared" si="3"/>
        <v>PREDIABETES</v>
      </c>
    </row>
    <row r="114" spans="1:10" x14ac:dyDescent="0.3">
      <c r="A114" t="s">
        <v>2260</v>
      </c>
      <c r="B114" s="89">
        <v>34.799999999999997</v>
      </c>
      <c r="C114">
        <v>4.72</v>
      </c>
      <c r="D114" t="s">
        <v>2382</v>
      </c>
      <c r="E114" t="s">
        <v>2380</v>
      </c>
      <c r="F114" t="s">
        <v>2380</v>
      </c>
      <c r="G114" s="50">
        <v>0</v>
      </c>
      <c r="H114" s="14" t="s">
        <v>2382</v>
      </c>
      <c r="I114" s="9" t="str">
        <f t="shared" si="2"/>
        <v>OBESITY</v>
      </c>
      <c r="J114" t="str">
        <f t="shared" si="3"/>
        <v>NORMAL</v>
      </c>
    </row>
    <row r="115" spans="1:10" x14ac:dyDescent="0.3">
      <c r="A115" t="s">
        <v>2259</v>
      </c>
      <c r="B115" s="89">
        <v>36.67</v>
      </c>
      <c r="C115">
        <v>5.18</v>
      </c>
      <c r="D115" t="s">
        <v>2380</v>
      </c>
      <c r="E115" t="s">
        <v>2380</v>
      </c>
      <c r="F115" t="s">
        <v>2380</v>
      </c>
      <c r="G115" s="14">
        <v>1</v>
      </c>
      <c r="H115" s="14" t="s">
        <v>2382</v>
      </c>
      <c r="I115" s="9" t="str">
        <f t="shared" si="2"/>
        <v>OBESITY</v>
      </c>
      <c r="J115" t="str">
        <f t="shared" si="3"/>
        <v>NORMAL</v>
      </c>
    </row>
    <row r="116" spans="1:10" x14ac:dyDescent="0.3">
      <c r="A116" t="s">
        <v>2258</v>
      </c>
      <c r="B116" s="89">
        <v>30.9</v>
      </c>
      <c r="C116">
        <v>9.4</v>
      </c>
      <c r="D116" t="s">
        <v>2380</v>
      </c>
      <c r="E116" t="s">
        <v>2380</v>
      </c>
      <c r="F116" t="s">
        <v>2380</v>
      </c>
      <c r="G116" s="14">
        <v>2</v>
      </c>
      <c r="H116" s="14" t="s">
        <v>2382</v>
      </c>
      <c r="I116" s="9" t="str">
        <f t="shared" si="2"/>
        <v>OBESITY</v>
      </c>
      <c r="J116" t="str">
        <f t="shared" si="3"/>
        <v>DIABETES</v>
      </c>
    </row>
    <row r="117" spans="1:10" x14ac:dyDescent="0.3">
      <c r="A117" t="s">
        <v>2257</v>
      </c>
      <c r="B117" s="89">
        <v>30.495000000000001</v>
      </c>
      <c r="C117">
        <v>6.29</v>
      </c>
      <c r="D117" t="s">
        <v>2380</v>
      </c>
      <c r="E117" t="s">
        <v>2380</v>
      </c>
      <c r="F117" t="s">
        <v>2380</v>
      </c>
      <c r="G117" s="50">
        <v>0</v>
      </c>
      <c r="H117" s="14" t="s">
        <v>2382</v>
      </c>
      <c r="I117" s="9" t="str">
        <f t="shared" si="2"/>
        <v>OBESITY</v>
      </c>
      <c r="J117" t="str">
        <f t="shared" si="3"/>
        <v>PREDIABETES</v>
      </c>
    </row>
    <row r="118" spans="1:10" x14ac:dyDescent="0.3">
      <c r="A118" t="s">
        <v>2256</v>
      </c>
      <c r="B118" s="89">
        <v>44.88</v>
      </c>
      <c r="C118">
        <v>6.04</v>
      </c>
      <c r="D118" t="s">
        <v>2380</v>
      </c>
      <c r="E118" t="s">
        <v>2380</v>
      </c>
      <c r="F118" t="s">
        <v>2383</v>
      </c>
      <c r="G118" s="14">
        <v>1</v>
      </c>
      <c r="H118" s="14" t="s">
        <v>2382</v>
      </c>
      <c r="I118" s="9" t="str">
        <f t="shared" si="2"/>
        <v>OBESITY</v>
      </c>
      <c r="J118" t="str">
        <f t="shared" si="3"/>
        <v>PREDIABETES</v>
      </c>
    </row>
    <row r="119" spans="1:10" x14ac:dyDescent="0.3">
      <c r="A119" t="s">
        <v>2255</v>
      </c>
      <c r="B119" s="89">
        <v>44.32</v>
      </c>
      <c r="C119">
        <v>10.55</v>
      </c>
      <c r="D119" t="s">
        <v>2380</v>
      </c>
      <c r="E119" t="s">
        <v>2380</v>
      </c>
      <c r="F119" t="s">
        <v>2380</v>
      </c>
      <c r="G119" s="50">
        <v>0</v>
      </c>
      <c r="H119" s="14" t="s">
        <v>2382</v>
      </c>
      <c r="I119" s="9" t="str">
        <f t="shared" si="2"/>
        <v>OBESITY</v>
      </c>
      <c r="J119" t="str">
        <f t="shared" si="3"/>
        <v>DIABETES</v>
      </c>
    </row>
    <row r="120" spans="1:10" x14ac:dyDescent="0.3">
      <c r="A120" t="s">
        <v>2254</v>
      </c>
      <c r="B120" s="89">
        <v>46.39</v>
      </c>
      <c r="C120">
        <v>5.09</v>
      </c>
      <c r="D120" t="s">
        <v>2380</v>
      </c>
      <c r="E120" t="s">
        <v>2380</v>
      </c>
      <c r="F120" t="s">
        <v>2380</v>
      </c>
      <c r="G120" s="50">
        <v>0</v>
      </c>
      <c r="H120" s="14" t="s">
        <v>2382</v>
      </c>
      <c r="I120" s="9" t="str">
        <f t="shared" si="2"/>
        <v>OBESITY</v>
      </c>
      <c r="J120" t="str">
        <f t="shared" si="3"/>
        <v>NORMAL</v>
      </c>
    </row>
    <row r="121" spans="1:10" x14ac:dyDescent="0.3">
      <c r="A121" t="s">
        <v>2253</v>
      </c>
      <c r="B121" s="89">
        <v>42.13</v>
      </c>
      <c r="C121">
        <v>5.2</v>
      </c>
      <c r="D121" t="s">
        <v>2382</v>
      </c>
      <c r="E121" t="s">
        <v>2380</v>
      </c>
      <c r="F121" t="s">
        <v>2380</v>
      </c>
      <c r="G121" s="14">
        <v>1</v>
      </c>
      <c r="H121" s="14" t="s">
        <v>2382</v>
      </c>
      <c r="I121" s="9" t="str">
        <f t="shared" si="2"/>
        <v>OBESITY</v>
      </c>
      <c r="J121" t="str">
        <f t="shared" si="3"/>
        <v>NORMAL</v>
      </c>
    </row>
    <row r="122" spans="1:10" x14ac:dyDescent="0.3">
      <c r="A122" t="s">
        <v>2252</v>
      </c>
      <c r="B122" s="89">
        <v>30.78</v>
      </c>
      <c r="C122">
        <v>8.4499999999999993</v>
      </c>
      <c r="D122" t="s">
        <v>2382</v>
      </c>
      <c r="E122" t="s">
        <v>2380</v>
      </c>
      <c r="F122" t="s">
        <v>2380</v>
      </c>
      <c r="G122" s="50">
        <v>0</v>
      </c>
      <c r="H122" s="14" t="s">
        <v>2382</v>
      </c>
      <c r="I122" s="9" t="str">
        <f t="shared" si="2"/>
        <v>OBESITY</v>
      </c>
      <c r="J122" t="str">
        <f t="shared" si="3"/>
        <v>DIABETES</v>
      </c>
    </row>
    <row r="123" spans="1:10" x14ac:dyDescent="0.3">
      <c r="A123" t="s">
        <v>2251</v>
      </c>
      <c r="B123" s="89">
        <v>31.35</v>
      </c>
      <c r="C123">
        <v>9.5399999999999991</v>
      </c>
      <c r="D123" t="s">
        <v>2380</v>
      </c>
      <c r="E123" t="s">
        <v>2380</v>
      </c>
      <c r="F123" t="s">
        <v>2380</v>
      </c>
      <c r="G123" s="50">
        <v>0</v>
      </c>
      <c r="H123" s="14" t="s">
        <v>2382</v>
      </c>
      <c r="I123" s="9" t="str">
        <f t="shared" si="2"/>
        <v>OBESITY</v>
      </c>
      <c r="J123" t="str">
        <f t="shared" si="3"/>
        <v>DIABETES</v>
      </c>
    </row>
    <row r="124" spans="1:10" x14ac:dyDescent="0.3">
      <c r="A124" t="s">
        <v>2250</v>
      </c>
      <c r="B124" s="89">
        <v>41.46</v>
      </c>
      <c r="C124">
        <v>4.99</v>
      </c>
      <c r="D124" t="s">
        <v>2382</v>
      </c>
      <c r="E124" t="s">
        <v>2380</v>
      </c>
      <c r="F124" t="s">
        <v>2380</v>
      </c>
      <c r="G124" s="14">
        <v>2</v>
      </c>
      <c r="H124" s="14" t="s">
        <v>2382</v>
      </c>
      <c r="I124" s="9" t="str">
        <f t="shared" si="2"/>
        <v>OBESITY</v>
      </c>
      <c r="J124" t="str">
        <f t="shared" si="3"/>
        <v>NORMAL</v>
      </c>
    </row>
    <row r="125" spans="1:10" x14ac:dyDescent="0.3">
      <c r="A125" t="s">
        <v>2249</v>
      </c>
      <c r="B125" s="89">
        <v>48</v>
      </c>
      <c r="C125">
        <v>10.54</v>
      </c>
      <c r="D125" t="s">
        <v>2380</v>
      </c>
      <c r="E125" t="s">
        <v>2380</v>
      </c>
      <c r="F125" t="s">
        <v>2380</v>
      </c>
      <c r="G125" s="50">
        <v>0</v>
      </c>
      <c r="H125" s="14" t="s">
        <v>2382</v>
      </c>
      <c r="I125" s="9" t="str">
        <f t="shared" si="2"/>
        <v>OBESITY</v>
      </c>
      <c r="J125" t="str">
        <f t="shared" si="3"/>
        <v>DIABETES</v>
      </c>
    </row>
    <row r="126" spans="1:10" x14ac:dyDescent="0.3">
      <c r="A126" t="s">
        <v>2248</v>
      </c>
      <c r="B126" s="89">
        <v>49.13</v>
      </c>
      <c r="C126">
        <v>4.54</v>
      </c>
      <c r="D126" t="s">
        <v>2380</v>
      </c>
      <c r="E126" t="s">
        <v>2380</v>
      </c>
      <c r="F126" t="s">
        <v>2380</v>
      </c>
      <c r="G126" s="50">
        <v>0</v>
      </c>
      <c r="H126" s="14" t="s">
        <v>2382</v>
      </c>
      <c r="I126" s="9" t="str">
        <f t="shared" si="2"/>
        <v>OBESITY</v>
      </c>
      <c r="J126" t="str">
        <f t="shared" si="3"/>
        <v>NORMAL</v>
      </c>
    </row>
    <row r="127" spans="1:10" x14ac:dyDescent="0.3">
      <c r="A127" t="s">
        <v>2247</v>
      </c>
      <c r="B127" s="89">
        <v>37.799999999999997</v>
      </c>
      <c r="C127">
        <v>6.29</v>
      </c>
      <c r="D127" t="s">
        <v>2380</v>
      </c>
      <c r="E127" t="s">
        <v>2380</v>
      </c>
      <c r="F127" t="s">
        <v>2380</v>
      </c>
      <c r="G127" s="14">
        <v>1</v>
      </c>
      <c r="H127" s="14" t="s">
        <v>2382</v>
      </c>
      <c r="I127" s="9" t="str">
        <f t="shared" si="2"/>
        <v>OBESITY</v>
      </c>
      <c r="J127" t="str">
        <f t="shared" si="3"/>
        <v>PREDIABETES</v>
      </c>
    </row>
    <row r="128" spans="1:10" x14ac:dyDescent="0.3">
      <c r="A128" t="s">
        <v>2246</v>
      </c>
      <c r="B128" s="89">
        <v>38.299999999999997</v>
      </c>
      <c r="C128">
        <v>9.51</v>
      </c>
      <c r="D128" t="s">
        <v>2380</v>
      </c>
      <c r="E128" t="s">
        <v>2380</v>
      </c>
      <c r="F128" t="s">
        <v>2380</v>
      </c>
      <c r="G128" s="50">
        <v>0</v>
      </c>
      <c r="H128" s="14" t="s">
        <v>2382</v>
      </c>
      <c r="I128" s="9" t="str">
        <f t="shared" si="2"/>
        <v>OBESITY</v>
      </c>
      <c r="J128" t="str">
        <f t="shared" si="3"/>
        <v>DIABETES</v>
      </c>
    </row>
    <row r="129" spans="1:10" x14ac:dyDescent="0.3">
      <c r="A129" t="s">
        <v>2245</v>
      </c>
      <c r="B129" s="89">
        <v>32.774999999999999</v>
      </c>
      <c r="C129">
        <v>4.72</v>
      </c>
      <c r="D129" t="s">
        <v>2380</v>
      </c>
      <c r="E129" t="s">
        <v>2380</v>
      </c>
      <c r="F129" t="s">
        <v>2380</v>
      </c>
      <c r="G129" s="50">
        <v>0</v>
      </c>
      <c r="H129" s="14" t="s">
        <v>2382</v>
      </c>
      <c r="I129" s="9" t="str">
        <f t="shared" si="2"/>
        <v>OBESITY</v>
      </c>
      <c r="J129" t="str">
        <f t="shared" si="3"/>
        <v>NORMAL</v>
      </c>
    </row>
    <row r="130" spans="1:10" x14ac:dyDescent="0.3">
      <c r="A130" t="s">
        <v>2244</v>
      </c>
      <c r="B130" s="89">
        <v>34.200000000000003</v>
      </c>
      <c r="C130">
        <v>5.91</v>
      </c>
      <c r="D130" t="s">
        <v>2382</v>
      </c>
      <c r="E130" t="s">
        <v>2380</v>
      </c>
      <c r="F130" t="s">
        <v>2380</v>
      </c>
      <c r="G130" s="50">
        <v>0</v>
      </c>
      <c r="H130" s="14" t="s">
        <v>2382</v>
      </c>
      <c r="I130" s="9" t="str">
        <f t="shared" si="2"/>
        <v>OBESITY</v>
      </c>
      <c r="J130" t="str">
        <f t="shared" si="3"/>
        <v>PREDIABETES</v>
      </c>
    </row>
    <row r="131" spans="1:10" x14ac:dyDescent="0.3">
      <c r="A131" t="s">
        <v>2243</v>
      </c>
      <c r="B131" s="89">
        <v>30.2</v>
      </c>
      <c r="C131">
        <v>9.58</v>
      </c>
      <c r="D131" t="s">
        <v>2380</v>
      </c>
      <c r="E131" t="s">
        <v>2380</v>
      </c>
      <c r="F131" t="s">
        <v>2380</v>
      </c>
      <c r="G131" s="50">
        <v>0</v>
      </c>
      <c r="H131" s="14" t="s">
        <v>2382</v>
      </c>
      <c r="I131" s="9" t="str">
        <f t="shared" ref="I131:I194" si="4">IF(B131&lt;18.5,"UNDERWEIGHT",IF(AND(B131&gt;=18.5,B131&lt;=24.9),"NORMAL WEIGHT",IF(AND(B131&gt;25,B131&lt;=29.9),"OVERWEIGHT",IF(B131&gt;=30,"OBESITY"))))</f>
        <v>OBESITY</v>
      </c>
      <c r="J131" t="str">
        <f t="shared" ref="J131:J194" si="5">IF(C131&lt;5.7,"NORMAL",IF(AND(C131&gt;=5.7,C131&lt;=6.4),"PREDIABETES",IF(C131&gt;6.4,"DIABETES")))</f>
        <v>DIABETES</v>
      </c>
    </row>
    <row r="132" spans="1:10" x14ac:dyDescent="0.3">
      <c r="A132" t="s">
        <v>2242</v>
      </c>
      <c r="B132" s="89">
        <v>48.32</v>
      </c>
      <c r="C132">
        <v>5.77</v>
      </c>
      <c r="D132" t="s">
        <v>2380</v>
      </c>
      <c r="E132" t="s">
        <v>2380</v>
      </c>
      <c r="F132" t="s">
        <v>2380</v>
      </c>
      <c r="G132" s="50">
        <v>0</v>
      </c>
      <c r="H132" s="14" t="s">
        <v>2382</v>
      </c>
      <c r="I132" s="9" t="str">
        <f t="shared" si="4"/>
        <v>OBESITY</v>
      </c>
      <c r="J132" t="str">
        <f t="shared" si="5"/>
        <v>PREDIABETES</v>
      </c>
    </row>
    <row r="133" spans="1:10" x14ac:dyDescent="0.3">
      <c r="A133" t="s">
        <v>2241</v>
      </c>
      <c r="B133" s="89">
        <v>44.86</v>
      </c>
      <c r="C133">
        <v>4.38</v>
      </c>
      <c r="D133" t="s">
        <v>2382</v>
      </c>
      <c r="E133" t="s">
        <v>2380</v>
      </c>
      <c r="F133" t="s">
        <v>2380</v>
      </c>
      <c r="G133" s="50">
        <v>0</v>
      </c>
      <c r="H133" s="14" t="s">
        <v>2382</v>
      </c>
      <c r="I133" s="9" t="str">
        <f t="shared" si="4"/>
        <v>OBESITY</v>
      </c>
      <c r="J133" t="str">
        <f t="shared" si="5"/>
        <v>NORMAL</v>
      </c>
    </row>
    <row r="134" spans="1:10" x14ac:dyDescent="0.3">
      <c r="A134" t="s">
        <v>2240</v>
      </c>
      <c r="B134" s="89">
        <v>52.15</v>
      </c>
      <c r="C134">
        <v>5.65</v>
      </c>
      <c r="D134" t="s">
        <v>2380</v>
      </c>
      <c r="E134" t="s">
        <v>2380</v>
      </c>
      <c r="F134" t="s">
        <v>2380</v>
      </c>
      <c r="G134" s="14">
        <v>1</v>
      </c>
      <c r="H134" s="14" t="s">
        <v>2382</v>
      </c>
      <c r="I134" s="9" t="str">
        <f t="shared" si="4"/>
        <v>OBESITY</v>
      </c>
      <c r="J134" t="str">
        <f t="shared" si="5"/>
        <v>NORMAL</v>
      </c>
    </row>
    <row r="135" spans="1:10" x14ac:dyDescent="0.3">
      <c r="A135" t="s">
        <v>2239</v>
      </c>
      <c r="B135" s="89">
        <v>41.12</v>
      </c>
      <c r="C135">
        <v>7.54</v>
      </c>
      <c r="D135" t="s">
        <v>2382</v>
      </c>
      <c r="E135" t="s">
        <v>2380</v>
      </c>
      <c r="F135" t="s">
        <v>2380</v>
      </c>
      <c r="G135" s="50">
        <v>0</v>
      </c>
      <c r="H135" s="14" t="s">
        <v>2382</v>
      </c>
      <c r="I135" s="9" t="str">
        <f t="shared" si="4"/>
        <v>OBESITY</v>
      </c>
      <c r="J135" t="str">
        <f t="shared" si="5"/>
        <v>DIABETES</v>
      </c>
    </row>
    <row r="136" spans="1:10" x14ac:dyDescent="0.3">
      <c r="A136" t="s">
        <v>2238</v>
      </c>
      <c r="B136" s="89">
        <v>38.39</v>
      </c>
      <c r="C136">
        <v>5.1100000000000003</v>
      </c>
      <c r="D136" t="s">
        <v>2382</v>
      </c>
      <c r="E136" t="s">
        <v>2380</v>
      </c>
      <c r="F136" t="s">
        <v>2380</v>
      </c>
      <c r="G136" s="14">
        <v>1</v>
      </c>
      <c r="H136" s="14" t="s">
        <v>2382</v>
      </c>
      <c r="I136" s="9" t="str">
        <f t="shared" si="4"/>
        <v>OBESITY</v>
      </c>
      <c r="J136" t="str">
        <f t="shared" si="5"/>
        <v>NORMAL</v>
      </c>
    </row>
    <row r="137" spans="1:10" x14ac:dyDescent="0.3">
      <c r="A137" t="s">
        <v>2237</v>
      </c>
      <c r="B137" s="89">
        <v>46.85</v>
      </c>
      <c r="C137">
        <v>4.25</v>
      </c>
      <c r="D137" t="s">
        <v>2380</v>
      </c>
      <c r="E137" t="s">
        <v>2380</v>
      </c>
      <c r="F137" t="s">
        <v>2383</v>
      </c>
      <c r="G137" s="14">
        <v>1</v>
      </c>
      <c r="H137" s="14" t="s">
        <v>2382</v>
      </c>
      <c r="I137" s="9" t="str">
        <f t="shared" si="4"/>
        <v>OBESITY</v>
      </c>
      <c r="J137" t="str">
        <f t="shared" si="5"/>
        <v>NORMAL</v>
      </c>
    </row>
    <row r="138" spans="1:10" x14ac:dyDescent="0.3">
      <c r="A138" t="s">
        <v>2236</v>
      </c>
      <c r="B138" s="89">
        <v>42.24</v>
      </c>
      <c r="C138">
        <v>5.55</v>
      </c>
      <c r="D138" t="s">
        <v>2380</v>
      </c>
      <c r="E138" t="s">
        <v>2382</v>
      </c>
      <c r="F138" t="s">
        <v>2380</v>
      </c>
      <c r="G138" s="14">
        <v>1</v>
      </c>
      <c r="H138" s="14" t="s">
        <v>2382</v>
      </c>
      <c r="I138" s="9" t="str">
        <f t="shared" si="4"/>
        <v>OBESITY</v>
      </c>
      <c r="J138" t="str">
        <f t="shared" si="5"/>
        <v>NORMAL</v>
      </c>
    </row>
    <row r="139" spans="1:10" x14ac:dyDescent="0.3">
      <c r="A139" t="s">
        <v>2235</v>
      </c>
      <c r="B139" s="89">
        <v>34.39</v>
      </c>
      <c r="C139">
        <v>5.78</v>
      </c>
      <c r="D139" t="s">
        <v>2380</v>
      </c>
      <c r="E139" t="s">
        <v>2380</v>
      </c>
      <c r="F139" t="s">
        <v>2380</v>
      </c>
      <c r="G139" s="50">
        <v>0</v>
      </c>
      <c r="H139" s="14" t="s">
        <v>2382</v>
      </c>
      <c r="I139" s="9" t="str">
        <f t="shared" si="4"/>
        <v>OBESITY</v>
      </c>
      <c r="J139" t="str">
        <f t="shared" si="5"/>
        <v>PREDIABETES</v>
      </c>
    </row>
    <row r="140" spans="1:10" x14ac:dyDescent="0.3">
      <c r="A140" t="s">
        <v>2234</v>
      </c>
      <c r="B140" s="89">
        <v>42.89</v>
      </c>
      <c r="C140">
        <v>5.28</v>
      </c>
      <c r="D140" t="s">
        <v>2382</v>
      </c>
      <c r="E140" t="s">
        <v>2380</v>
      </c>
      <c r="F140" t="s">
        <v>2380</v>
      </c>
      <c r="G140" s="50">
        <v>0</v>
      </c>
      <c r="H140" s="14" t="s">
        <v>2382</v>
      </c>
      <c r="I140" s="9" t="str">
        <f t="shared" si="4"/>
        <v>OBESITY</v>
      </c>
      <c r="J140" t="str">
        <f t="shared" si="5"/>
        <v>NORMAL</v>
      </c>
    </row>
    <row r="141" spans="1:10" x14ac:dyDescent="0.3">
      <c r="A141" t="s">
        <v>2233</v>
      </c>
      <c r="B141" s="89">
        <v>36.299999999999997</v>
      </c>
      <c r="C141">
        <v>5.39</v>
      </c>
      <c r="D141" t="s">
        <v>2380</v>
      </c>
      <c r="E141" t="s">
        <v>2380</v>
      </c>
      <c r="F141" t="s">
        <v>2380</v>
      </c>
      <c r="G141" s="50">
        <v>0</v>
      </c>
      <c r="H141" s="14" t="s">
        <v>2382</v>
      </c>
      <c r="I141" s="9" t="str">
        <f t="shared" si="4"/>
        <v>OBESITY</v>
      </c>
      <c r="J141" t="str">
        <f t="shared" si="5"/>
        <v>NORMAL</v>
      </c>
    </row>
    <row r="142" spans="1:10" x14ac:dyDescent="0.3">
      <c r="A142" t="s">
        <v>2232</v>
      </c>
      <c r="B142" s="89">
        <v>35.200000000000003</v>
      </c>
      <c r="C142">
        <v>8.01</v>
      </c>
      <c r="D142" t="s">
        <v>2382</v>
      </c>
      <c r="E142" t="s">
        <v>2380</v>
      </c>
      <c r="F142" t="s">
        <v>2380</v>
      </c>
      <c r="G142" s="14">
        <v>1</v>
      </c>
      <c r="H142" s="14" t="s">
        <v>2382</v>
      </c>
      <c r="I142" s="9" t="str">
        <f t="shared" si="4"/>
        <v>OBESITY</v>
      </c>
      <c r="J142" t="str">
        <f t="shared" si="5"/>
        <v>DIABETES</v>
      </c>
    </row>
    <row r="143" spans="1:10" x14ac:dyDescent="0.3">
      <c r="A143" t="s">
        <v>2231</v>
      </c>
      <c r="B143" s="89">
        <v>53.62</v>
      </c>
      <c r="C143">
        <v>5.21</v>
      </c>
      <c r="D143" t="s">
        <v>2380</v>
      </c>
      <c r="E143" t="s">
        <v>2380</v>
      </c>
      <c r="F143" t="s">
        <v>2380</v>
      </c>
      <c r="G143" s="50">
        <v>0</v>
      </c>
      <c r="H143" s="14" t="s">
        <v>2382</v>
      </c>
      <c r="I143" s="9" t="str">
        <f t="shared" si="4"/>
        <v>OBESITY</v>
      </c>
      <c r="J143" t="str">
        <f t="shared" si="5"/>
        <v>NORMAL</v>
      </c>
    </row>
    <row r="144" spans="1:10" x14ac:dyDescent="0.3">
      <c r="A144" t="s">
        <v>2230</v>
      </c>
      <c r="B144" s="89">
        <v>36.67</v>
      </c>
      <c r="C144">
        <v>6.27</v>
      </c>
      <c r="D144" t="s">
        <v>2380</v>
      </c>
      <c r="E144" t="s">
        <v>2380</v>
      </c>
      <c r="F144" t="s">
        <v>2380</v>
      </c>
      <c r="G144" s="50">
        <v>0</v>
      </c>
      <c r="H144" s="14" t="s">
        <v>2382</v>
      </c>
      <c r="I144" s="9" t="str">
        <f t="shared" si="4"/>
        <v>OBESITY</v>
      </c>
      <c r="J144" t="str">
        <f t="shared" si="5"/>
        <v>PREDIABETES</v>
      </c>
    </row>
    <row r="145" spans="1:10" x14ac:dyDescent="0.3">
      <c r="A145" t="s">
        <v>2229</v>
      </c>
      <c r="B145" s="89">
        <v>33.4</v>
      </c>
      <c r="C145">
        <v>10.73</v>
      </c>
      <c r="D145" t="s">
        <v>2382</v>
      </c>
      <c r="E145" t="s">
        <v>2380</v>
      </c>
      <c r="F145" t="s">
        <v>2380</v>
      </c>
      <c r="G145" s="14">
        <v>1</v>
      </c>
      <c r="H145" s="14" t="s">
        <v>2382</v>
      </c>
      <c r="I145" s="9" t="str">
        <f t="shared" si="4"/>
        <v>OBESITY</v>
      </c>
      <c r="J145" t="str">
        <f t="shared" si="5"/>
        <v>DIABETES</v>
      </c>
    </row>
    <row r="146" spans="1:10" x14ac:dyDescent="0.3">
      <c r="A146" t="s">
        <v>2228</v>
      </c>
      <c r="B146" s="89">
        <v>42.71</v>
      </c>
      <c r="C146">
        <v>10.52</v>
      </c>
      <c r="D146" t="s">
        <v>2380</v>
      </c>
      <c r="E146" t="s">
        <v>2380</v>
      </c>
      <c r="F146" t="s">
        <v>2380</v>
      </c>
      <c r="G146" s="50">
        <v>0</v>
      </c>
      <c r="H146" s="14" t="s">
        <v>2382</v>
      </c>
      <c r="I146" s="9" t="str">
        <f t="shared" si="4"/>
        <v>OBESITY</v>
      </c>
      <c r="J146" t="str">
        <f t="shared" si="5"/>
        <v>DIABETES</v>
      </c>
    </row>
    <row r="147" spans="1:10" x14ac:dyDescent="0.3">
      <c r="A147" t="s">
        <v>2227</v>
      </c>
      <c r="B147" s="89">
        <v>41.52</v>
      </c>
      <c r="C147">
        <v>11.82</v>
      </c>
      <c r="D147" t="s">
        <v>2382</v>
      </c>
      <c r="E147" t="s">
        <v>2380</v>
      </c>
      <c r="F147" t="s">
        <v>2380</v>
      </c>
      <c r="G147" s="14">
        <v>2</v>
      </c>
      <c r="H147" s="14" t="s">
        <v>2382</v>
      </c>
      <c r="I147" s="9" t="str">
        <f t="shared" si="4"/>
        <v>OBESITY</v>
      </c>
      <c r="J147" t="str">
        <f t="shared" si="5"/>
        <v>DIABETES</v>
      </c>
    </row>
    <row r="148" spans="1:10" x14ac:dyDescent="0.3">
      <c r="A148" t="s">
        <v>2226</v>
      </c>
      <c r="B148" s="89">
        <v>39.4</v>
      </c>
      <c r="C148">
        <v>6.76</v>
      </c>
      <c r="D148" t="s">
        <v>2380</v>
      </c>
      <c r="E148" t="s">
        <v>2380</v>
      </c>
      <c r="F148" t="s">
        <v>2380</v>
      </c>
      <c r="G148" s="50">
        <v>0</v>
      </c>
      <c r="H148" s="14" t="s">
        <v>2382</v>
      </c>
      <c r="I148" s="9" t="str">
        <f t="shared" si="4"/>
        <v>OBESITY</v>
      </c>
      <c r="J148" t="str">
        <f t="shared" si="5"/>
        <v>DIABETES</v>
      </c>
    </row>
    <row r="149" spans="1:10" x14ac:dyDescent="0.3">
      <c r="A149" t="s">
        <v>2225</v>
      </c>
      <c r="B149" s="89">
        <v>46.45</v>
      </c>
      <c r="C149">
        <v>5.62</v>
      </c>
      <c r="D149" t="s">
        <v>2380</v>
      </c>
      <c r="E149" t="s">
        <v>2380</v>
      </c>
      <c r="F149" t="s">
        <v>2380</v>
      </c>
      <c r="G149" s="50">
        <v>0</v>
      </c>
      <c r="H149" s="14" t="s">
        <v>2382</v>
      </c>
      <c r="I149" s="9" t="str">
        <f t="shared" si="4"/>
        <v>OBESITY</v>
      </c>
      <c r="J149" t="str">
        <f t="shared" si="5"/>
        <v>NORMAL</v>
      </c>
    </row>
    <row r="150" spans="1:10" x14ac:dyDescent="0.3">
      <c r="A150" t="s">
        <v>2224</v>
      </c>
      <c r="B150" s="89">
        <v>35.75</v>
      </c>
      <c r="C150">
        <v>4.1900000000000004</v>
      </c>
      <c r="D150" t="s">
        <v>2380</v>
      </c>
      <c r="E150" t="s">
        <v>2380</v>
      </c>
      <c r="F150" t="s">
        <v>2380</v>
      </c>
      <c r="G150" s="50">
        <v>0</v>
      </c>
      <c r="H150" s="14" t="s">
        <v>2382</v>
      </c>
      <c r="I150" s="9" t="str">
        <f t="shared" si="4"/>
        <v>OBESITY</v>
      </c>
      <c r="J150" t="str">
        <f t="shared" si="5"/>
        <v>NORMAL</v>
      </c>
    </row>
    <row r="151" spans="1:10" x14ac:dyDescent="0.3">
      <c r="A151" t="s">
        <v>2223</v>
      </c>
      <c r="B151" s="89">
        <v>26.07</v>
      </c>
      <c r="C151">
        <v>5.32</v>
      </c>
      <c r="D151" t="s">
        <v>2380</v>
      </c>
      <c r="E151" t="s">
        <v>2380</v>
      </c>
      <c r="F151" t="s">
        <v>2380</v>
      </c>
      <c r="G151" s="50">
        <v>0</v>
      </c>
      <c r="H151" s="14" t="s">
        <v>2382</v>
      </c>
      <c r="I151" s="9" t="str">
        <f t="shared" si="4"/>
        <v>OVERWEIGHT</v>
      </c>
      <c r="J151" t="str">
        <f t="shared" si="5"/>
        <v>NORMAL</v>
      </c>
    </row>
    <row r="152" spans="1:10" x14ac:dyDescent="0.3">
      <c r="A152" t="s">
        <v>2222</v>
      </c>
      <c r="B152" s="89">
        <v>36.54</v>
      </c>
      <c r="C152">
        <v>4.46</v>
      </c>
      <c r="D152" t="s">
        <v>2382</v>
      </c>
      <c r="E152" t="s">
        <v>2380</v>
      </c>
      <c r="F152" t="s">
        <v>2380</v>
      </c>
      <c r="G152" s="14">
        <v>1</v>
      </c>
      <c r="H152" s="14" t="s">
        <v>2382</v>
      </c>
      <c r="I152" s="9" t="str">
        <f t="shared" si="4"/>
        <v>OBESITY</v>
      </c>
      <c r="J152" t="str">
        <f t="shared" si="5"/>
        <v>NORMAL</v>
      </c>
    </row>
    <row r="153" spans="1:10" x14ac:dyDescent="0.3">
      <c r="A153" t="s">
        <v>2221</v>
      </c>
      <c r="B153" s="89">
        <v>51.64</v>
      </c>
      <c r="C153">
        <v>5.65</v>
      </c>
      <c r="D153" t="s">
        <v>2380</v>
      </c>
      <c r="E153" t="s">
        <v>2380</v>
      </c>
      <c r="F153" t="s">
        <v>2380</v>
      </c>
      <c r="G153" s="50">
        <v>0</v>
      </c>
      <c r="H153" s="14" t="s">
        <v>2382</v>
      </c>
      <c r="I153" s="9" t="str">
        <f t="shared" si="4"/>
        <v>OBESITY</v>
      </c>
      <c r="J153" t="str">
        <f t="shared" si="5"/>
        <v>NORMAL</v>
      </c>
    </row>
    <row r="154" spans="1:10" x14ac:dyDescent="0.3">
      <c r="A154" t="s">
        <v>2220</v>
      </c>
      <c r="B154" s="89">
        <v>42.83</v>
      </c>
      <c r="C154">
        <v>6.04</v>
      </c>
      <c r="D154" t="s">
        <v>2380</v>
      </c>
      <c r="E154" t="s">
        <v>2380</v>
      </c>
      <c r="F154" t="s">
        <v>2380</v>
      </c>
      <c r="G154" s="14">
        <v>2</v>
      </c>
      <c r="H154" s="14" t="s">
        <v>2382</v>
      </c>
      <c r="I154" s="9" t="str">
        <f t="shared" si="4"/>
        <v>OBESITY</v>
      </c>
      <c r="J154" t="str">
        <f t="shared" si="5"/>
        <v>PREDIABETES</v>
      </c>
    </row>
    <row r="155" spans="1:10" x14ac:dyDescent="0.3">
      <c r="A155" t="s">
        <v>2219</v>
      </c>
      <c r="B155" s="89">
        <v>40.15</v>
      </c>
      <c r="C155">
        <v>5.76</v>
      </c>
      <c r="D155" t="s">
        <v>2380</v>
      </c>
      <c r="E155" t="s">
        <v>2380</v>
      </c>
      <c r="F155" t="s">
        <v>2380</v>
      </c>
      <c r="G155" s="14">
        <v>1</v>
      </c>
      <c r="H155" s="14" t="s">
        <v>2382</v>
      </c>
      <c r="I155" s="9" t="str">
        <f t="shared" si="4"/>
        <v>OBESITY</v>
      </c>
      <c r="J155" t="str">
        <f t="shared" si="5"/>
        <v>PREDIABETES</v>
      </c>
    </row>
    <row r="156" spans="1:10" x14ac:dyDescent="0.3">
      <c r="A156" t="s">
        <v>2218</v>
      </c>
      <c r="B156" s="89">
        <v>27.8</v>
      </c>
      <c r="C156">
        <v>4.3600000000000003</v>
      </c>
      <c r="D156" t="s">
        <v>2380</v>
      </c>
      <c r="E156" t="s">
        <v>2380</v>
      </c>
      <c r="F156" t="s">
        <v>2383</v>
      </c>
      <c r="G156" s="14">
        <v>1</v>
      </c>
      <c r="H156" s="14" t="s">
        <v>2382</v>
      </c>
      <c r="I156" s="9" t="str">
        <f t="shared" si="4"/>
        <v>OVERWEIGHT</v>
      </c>
      <c r="J156" t="str">
        <f t="shared" si="5"/>
        <v>NORMAL</v>
      </c>
    </row>
    <row r="157" spans="1:10" x14ac:dyDescent="0.3">
      <c r="A157" t="s">
        <v>2217</v>
      </c>
      <c r="B157" s="89">
        <v>45.81</v>
      </c>
      <c r="C157">
        <v>4.76</v>
      </c>
      <c r="D157" t="s">
        <v>2382</v>
      </c>
      <c r="E157" t="s">
        <v>2380</v>
      </c>
      <c r="F157" t="s">
        <v>2383</v>
      </c>
      <c r="G157" s="14">
        <v>1</v>
      </c>
      <c r="H157" s="14" t="s">
        <v>2382</v>
      </c>
      <c r="I157" s="9" t="str">
        <f t="shared" si="4"/>
        <v>OBESITY</v>
      </c>
      <c r="J157" t="str">
        <f t="shared" si="5"/>
        <v>NORMAL</v>
      </c>
    </row>
    <row r="158" spans="1:10" x14ac:dyDescent="0.3">
      <c r="A158" t="s">
        <v>2216</v>
      </c>
      <c r="B158" s="89">
        <v>34.43</v>
      </c>
      <c r="C158">
        <v>10.82</v>
      </c>
      <c r="D158" t="s">
        <v>2382</v>
      </c>
      <c r="E158" t="s">
        <v>2380</v>
      </c>
      <c r="F158" t="s">
        <v>2380</v>
      </c>
      <c r="G158" s="14">
        <v>1</v>
      </c>
      <c r="H158" s="14" t="s">
        <v>2382</v>
      </c>
      <c r="I158" s="9" t="str">
        <f t="shared" si="4"/>
        <v>OBESITY</v>
      </c>
      <c r="J158" t="str">
        <f t="shared" si="5"/>
        <v>DIABETES</v>
      </c>
    </row>
    <row r="159" spans="1:10" x14ac:dyDescent="0.3">
      <c r="A159" t="s">
        <v>2215</v>
      </c>
      <c r="B159" s="89">
        <v>41.33</v>
      </c>
      <c r="C159">
        <v>4.01</v>
      </c>
      <c r="D159" t="s">
        <v>2382</v>
      </c>
      <c r="E159" t="s">
        <v>2380</v>
      </c>
      <c r="F159" t="s">
        <v>2380</v>
      </c>
      <c r="G159" s="50">
        <v>0</v>
      </c>
      <c r="H159" s="14" t="s">
        <v>2382</v>
      </c>
      <c r="I159" s="9" t="str">
        <f t="shared" si="4"/>
        <v>OBESITY</v>
      </c>
      <c r="J159" t="str">
        <f t="shared" si="5"/>
        <v>NORMAL</v>
      </c>
    </row>
    <row r="160" spans="1:10" x14ac:dyDescent="0.3">
      <c r="A160" t="s">
        <v>2214</v>
      </c>
      <c r="B160" s="89">
        <v>31.92</v>
      </c>
      <c r="C160">
        <v>5.12</v>
      </c>
      <c r="D160" t="s">
        <v>2382</v>
      </c>
      <c r="E160" t="s">
        <v>2380</v>
      </c>
      <c r="F160" t="s">
        <v>2380</v>
      </c>
      <c r="G160" s="14">
        <v>1</v>
      </c>
      <c r="H160" s="14" t="s">
        <v>2382</v>
      </c>
      <c r="I160" s="9" t="str">
        <f t="shared" si="4"/>
        <v>OBESITY</v>
      </c>
      <c r="J160" t="str">
        <f t="shared" si="5"/>
        <v>NORMAL</v>
      </c>
    </row>
    <row r="161" spans="1:10" x14ac:dyDescent="0.3">
      <c r="A161" t="s">
        <v>2213</v>
      </c>
      <c r="B161" s="89">
        <v>39.799999999999997</v>
      </c>
      <c r="C161">
        <v>10.54</v>
      </c>
      <c r="D161" t="s">
        <v>2382</v>
      </c>
      <c r="E161" t="s">
        <v>2380</v>
      </c>
      <c r="F161" t="s">
        <v>2380</v>
      </c>
      <c r="G161" s="14">
        <v>2</v>
      </c>
      <c r="H161" s="14" t="s">
        <v>2382</v>
      </c>
      <c r="I161" s="9" t="str">
        <f t="shared" si="4"/>
        <v>OBESITY</v>
      </c>
      <c r="J161" t="str">
        <f t="shared" si="5"/>
        <v>DIABETES</v>
      </c>
    </row>
    <row r="162" spans="1:10" x14ac:dyDescent="0.3">
      <c r="A162" t="s">
        <v>2212</v>
      </c>
      <c r="B162" s="89">
        <v>42.82</v>
      </c>
      <c r="C162">
        <v>4.21</v>
      </c>
      <c r="D162" t="s">
        <v>2380</v>
      </c>
      <c r="E162" t="s">
        <v>2380</v>
      </c>
      <c r="F162" t="s">
        <v>2380</v>
      </c>
      <c r="G162" s="50">
        <v>0</v>
      </c>
      <c r="H162" s="14" t="s">
        <v>2382</v>
      </c>
      <c r="I162" s="9" t="str">
        <f t="shared" si="4"/>
        <v>OBESITY</v>
      </c>
      <c r="J162" t="str">
        <f t="shared" si="5"/>
        <v>NORMAL</v>
      </c>
    </row>
    <row r="163" spans="1:10" x14ac:dyDescent="0.3">
      <c r="A163" t="s">
        <v>2211</v>
      </c>
      <c r="B163" s="89">
        <v>33.630000000000003</v>
      </c>
      <c r="C163">
        <v>5.42</v>
      </c>
      <c r="D163" t="s">
        <v>2380</v>
      </c>
      <c r="E163" t="s">
        <v>2380</v>
      </c>
      <c r="F163" t="s">
        <v>2380</v>
      </c>
      <c r="G163" s="50">
        <v>0</v>
      </c>
      <c r="H163" s="14" t="s">
        <v>2382</v>
      </c>
      <c r="I163" s="9" t="str">
        <f t="shared" si="4"/>
        <v>OBESITY</v>
      </c>
      <c r="J163" t="str">
        <f t="shared" si="5"/>
        <v>NORMAL</v>
      </c>
    </row>
    <row r="164" spans="1:10" x14ac:dyDescent="0.3">
      <c r="A164" t="s">
        <v>2210</v>
      </c>
      <c r="B164" s="89">
        <v>37.07</v>
      </c>
      <c r="C164">
        <v>4.28</v>
      </c>
      <c r="D164" t="s">
        <v>2380</v>
      </c>
      <c r="E164" t="s">
        <v>2382</v>
      </c>
      <c r="F164" t="s">
        <v>2380</v>
      </c>
      <c r="G164" s="14">
        <v>1</v>
      </c>
      <c r="H164" s="14" t="s">
        <v>2382</v>
      </c>
      <c r="I164" s="9" t="str">
        <f t="shared" si="4"/>
        <v>OBESITY</v>
      </c>
      <c r="J164" t="str">
        <f t="shared" si="5"/>
        <v>NORMAL</v>
      </c>
    </row>
    <row r="165" spans="1:10" x14ac:dyDescent="0.3">
      <c r="A165" t="s">
        <v>2209</v>
      </c>
      <c r="B165" s="89">
        <v>35.625</v>
      </c>
      <c r="C165">
        <v>8.9</v>
      </c>
      <c r="D165" t="s">
        <v>2380</v>
      </c>
      <c r="E165" t="s">
        <v>2380</v>
      </c>
      <c r="F165" t="s">
        <v>2380</v>
      </c>
      <c r="G165" s="50">
        <v>0</v>
      </c>
      <c r="H165" s="14" t="s">
        <v>2382</v>
      </c>
      <c r="I165" s="9" t="str">
        <f t="shared" si="4"/>
        <v>OBESITY</v>
      </c>
      <c r="J165" t="str">
        <f t="shared" si="5"/>
        <v>DIABETES</v>
      </c>
    </row>
    <row r="166" spans="1:10" x14ac:dyDescent="0.3">
      <c r="A166" t="s">
        <v>2208</v>
      </c>
      <c r="B166" s="89">
        <v>42.69</v>
      </c>
      <c r="C166">
        <v>4.8899999999999997</v>
      </c>
      <c r="D166" t="s">
        <v>2380</v>
      </c>
      <c r="E166" t="s">
        <v>2380</v>
      </c>
      <c r="F166" t="s">
        <v>2383</v>
      </c>
      <c r="G166" s="14">
        <v>1</v>
      </c>
      <c r="H166" s="14" t="s">
        <v>2382</v>
      </c>
      <c r="I166" s="9" t="str">
        <f t="shared" si="4"/>
        <v>OBESITY</v>
      </c>
      <c r="J166" t="str">
        <f t="shared" si="5"/>
        <v>NORMAL</v>
      </c>
    </row>
    <row r="167" spans="1:10" x14ac:dyDescent="0.3">
      <c r="A167" t="s">
        <v>2207</v>
      </c>
      <c r="B167" s="89">
        <v>37.869999999999997</v>
      </c>
      <c r="C167">
        <v>4.29</v>
      </c>
      <c r="D167" t="s">
        <v>2382</v>
      </c>
      <c r="E167" t="s">
        <v>2380</v>
      </c>
      <c r="F167" t="s">
        <v>2383</v>
      </c>
      <c r="G167" s="14">
        <v>1</v>
      </c>
      <c r="H167" s="14" t="s">
        <v>2382</v>
      </c>
      <c r="I167" s="9" t="str">
        <f t="shared" si="4"/>
        <v>OBESITY</v>
      </c>
      <c r="J167" t="str">
        <f t="shared" si="5"/>
        <v>NORMAL</v>
      </c>
    </row>
    <row r="168" spans="1:10" x14ac:dyDescent="0.3">
      <c r="A168" t="s">
        <v>2206</v>
      </c>
      <c r="B168" s="89">
        <v>40.61</v>
      </c>
      <c r="C168">
        <v>8</v>
      </c>
      <c r="D168" t="s">
        <v>2382</v>
      </c>
      <c r="E168" t="s">
        <v>2380</v>
      </c>
      <c r="F168" t="s">
        <v>2380</v>
      </c>
      <c r="G168" s="14">
        <v>1</v>
      </c>
      <c r="H168" s="14" t="s">
        <v>2382</v>
      </c>
      <c r="I168" s="9" t="str">
        <f t="shared" si="4"/>
        <v>OBESITY</v>
      </c>
      <c r="J168" t="str">
        <f t="shared" si="5"/>
        <v>DIABETES</v>
      </c>
    </row>
    <row r="169" spans="1:10" x14ac:dyDescent="0.3">
      <c r="A169" t="s">
        <v>2205</v>
      </c>
      <c r="B169" s="89">
        <v>30.78</v>
      </c>
      <c r="C169">
        <v>4.67</v>
      </c>
      <c r="D169" t="s">
        <v>2382</v>
      </c>
      <c r="E169" t="s">
        <v>2380</v>
      </c>
      <c r="F169" t="s">
        <v>2380</v>
      </c>
      <c r="G169" s="50">
        <v>0</v>
      </c>
      <c r="H169" s="14" t="s">
        <v>2382</v>
      </c>
      <c r="I169" s="9" t="str">
        <f t="shared" si="4"/>
        <v>OBESITY</v>
      </c>
      <c r="J169" t="str">
        <f t="shared" si="5"/>
        <v>NORMAL</v>
      </c>
    </row>
    <row r="170" spans="1:10" x14ac:dyDescent="0.3">
      <c r="A170" t="s">
        <v>2204</v>
      </c>
      <c r="B170" s="89">
        <v>49.49</v>
      </c>
      <c r="C170">
        <v>4.5</v>
      </c>
      <c r="D170" t="s">
        <v>2380</v>
      </c>
      <c r="E170" t="s">
        <v>2380</v>
      </c>
      <c r="F170" t="s">
        <v>2380</v>
      </c>
      <c r="G170" s="50">
        <v>0</v>
      </c>
      <c r="H170" s="14" t="s">
        <v>2382</v>
      </c>
      <c r="I170" s="9" t="str">
        <f t="shared" si="4"/>
        <v>OBESITY</v>
      </c>
      <c r="J170" t="str">
        <f t="shared" si="5"/>
        <v>NORMAL</v>
      </c>
    </row>
    <row r="171" spans="1:10" x14ac:dyDescent="0.3">
      <c r="A171" t="s">
        <v>2203</v>
      </c>
      <c r="B171" s="89">
        <v>37.619999999999997</v>
      </c>
      <c r="C171">
        <v>6.32</v>
      </c>
      <c r="D171" t="s">
        <v>2382</v>
      </c>
      <c r="E171" t="s">
        <v>2382</v>
      </c>
      <c r="F171" t="s">
        <v>2380</v>
      </c>
      <c r="G171" s="14">
        <v>2</v>
      </c>
      <c r="H171" s="14" t="s">
        <v>2382</v>
      </c>
      <c r="I171" s="9" t="str">
        <f t="shared" si="4"/>
        <v>OBESITY</v>
      </c>
      <c r="J171" t="str">
        <f t="shared" si="5"/>
        <v>PREDIABETES</v>
      </c>
    </row>
    <row r="172" spans="1:10" x14ac:dyDescent="0.3">
      <c r="A172" t="s">
        <v>2202</v>
      </c>
      <c r="B172" s="89">
        <v>36.08</v>
      </c>
      <c r="C172">
        <v>6.1</v>
      </c>
      <c r="D172" t="s">
        <v>2382</v>
      </c>
      <c r="E172" t="s">
        <v>2380</v>
      </c>
      <c r="F172" t="s">
        <v>2380</v>
      </c>
      <c r="G172" s="14">
        <v>1</v>
      </c>
      <c r="H172" s="14" t="s">
        <v>2382</v>
      </c>
      <c r="I172" s="9" t="str">
        <f t="shared" si="4"/>
        <v>OBESITY</v>
      </c>
      <c r="J172" t="str">
        <f t="shared" si="5"/>
        <v>PREDIABETES</v>
      </c>
    </row>
    <row r="173" spans="1:10" x14ac:dyDescent="0.3">
      <c r="A173" t="s">
        <v>2201</v>
      </c>
      <c r="B173" s="89">
        <v>33.5</v>
      </c>
      <c r="C173">
        <v>5.4</v>
      </c>
      <c r="D173" t="s">
        <v>2380</v>
      </c>
      <c r="E173" t="s">
        <v>2380</v>
      </c>
      <c r="F173" t="s">
        <v>2380</v>
      </c>
      <c r="G173" s="50">
        <v>0</v>
      </c>
      <c r="H173" s="14" t="s">
        <v>2382</v>
      </c>
      <c r="I173" s="9" t="str">
        <f t="shared" si="4"/>
        <v>OBESITY</v>
      </c>
      <c r="J173" t="str">
        <f t="shared" si="5"/>
        <v>NORMAL</v>
      </c>
    </row>
    <row r="174" spans="1:10" x14ac:dyDescent="0.3">
      <c r="A174" t="s">
        <v>2200</v>
      </c>
      <c r="B174" s="89">
        <v>47.46</v>
      </c>
      <c r="C174">
        <v>6.24</v>
      </c>
      <c r="D174" t="s">
        <v>2382</v>
      </c>
      <c r="E174" t="s">
        <v>2380</v>
      </c>
      <c r="F174" t="s">
        <v>2380</v>
      </c>
      <c r="G174" s="14">
        <v>1</v>
      </c>
      <c r="H174" s="14" t="s">
        <v>2382</v>
      </c>
      <c r="I174" s="9" t="str">
        <f t="shared" si="4"/>
        <v>OBESITY</v>
      </c>
      <c r="J174" t="str">
        <f t="shared" si="5"/>
        <v>PREDIABETES</v>
      </c>
    </row>
    <row r="175" spans="1:10" x14ac:dyDescent="0.3">
      <c r="A175" t="s">
        <v>2199</v>
      </c>
      <c r="B175" s="89">
        <v>49.24</v>
      </c>
      <c r="C175">
        <v>4.45</v>
      </c>
      <c r="D175" t="s">
        <v>2380</v>
      </c>
      <c r="E175" t="s">
        <v>2380</v>
      </c>
      <c r="F175" t="s">
        <v>2380</v>
      </c>
      <c r="G175" s="50">
        <v>0</v>
      </c>
      <c r="H175" s="14" t="s">
        <v>2382</v>
      </c>
      <c r="I175" s="9" t="str">
        <f t="shared" si="4"/>
        <v>OBESITY</v>
      </c>
      <c r="J175" t="str">
        <f t="shared" si="5"/>
        <v>NORMAL</v>
      </c>
    </row>
    <row r="176" spans="1:10" x14ac:dyDescent="0.3">
      <c r="A176" t="s">
        <v>2198</v>
      </c>
      <c r="B176" s="89">
        <v>54.4</v>
      </c>
      <c r="C176">
        <v>5.22</v>
      </c>
      <c r="D176" t="s">
        <v>2380</v>
      </c>
      <c r="E176" t="s">
        <v>2380</v>
      </c>
      <c r="F176" t="s">
        <v>2380</v>
      </c>
      <c r="G176" s="14">
        <v>1</v>
      </c>
      <c r="H176" s="14" t="s">
        <v>2382</v>
      </c>
      <c r="I176" s="9" t="str">
        <f t="shared" si="4"/>
        <v>OBESITY</v>
      </c>
      <c r="J176" t="str">
        <f t="shared" si="5"/>
        <v>NORMAL</v>
      </c>
    </row>
    <row r="177" spans="1:10" x14ac:dyDescent="0.3">
      <c r="A177" t="s">
        <v>2197</v>
      </c>
      <c r="B177" s="89">
        <v>35.53</v>
      </c>
      <c r="C177">
        <v>4.6100000000000003</v>
      </c>
      <c r="D177" t="s">
        <v>2380</v>
      </c>
      <c r="E177" t="s">
        <v>2380</v>
      </c>
      <c r="F177" t="s">
        <v>2380</v>
      </c>
      <c r="G177" s="14">
        <v>1</v>
      </c>
      <c r="H177" s="14" t="s">
        <v>2382</v>
      </c>
      <c r="I177" s="9" t="str">
        <f t="shared" si="4"/>
        <v>OBESITY</v>
      </c>
      <c r="J177" t="str">
        <f t="shared" si="5"/>
        <v>NORMAL</v>
      </c>
    </row>
    <row r="178" spans="1:10" x14ac:dyDescent="0.3">
      <c r="A178" t="s">
        <v>2196</v>
      </c>
      <c r="B178" s="89">
        <v>39.729999999999997</v>
      </c>
      <c r="C178">
        <v>6.24</v>
      </c>
      <c r="D178" t="s">
        <v>2380</v>
      </c>
      <c r="E178" t="s">
        <v>2380</v>
      </c>
      <c r="F178" t="s">
        <v>2380</v>
      </c>
      <c r="G178" s="50">
        <v>0</v>
      </c>
      <c r="H178" s="14" t="s">
        <v>2382</v>
      </c>
      <c r="I178" s="9" t="str">
        <f t="shared" si="4"/>
        <v>OBESITY</v>
      </c>
      <c r="J178" t="str">
        <f t="shared" si="5"/>
        <v>PREDIABETES</v>
      </c>
    </row>
    <row r="179" spans="1:10" x14ac:dyDescent="0.3">
      <c r="A179" t="s">
        <v>2195</v>
      </c>
      <c r="B179" s="89">
        <v>35.68</v>
      </c>
      <c r="C179">
        <v>10.039999999999999</v>
      </c>
      <c r="D179" t="s">
        <v>2380</v>
      </c>
      <c r="E179" t="s">
        <v>2380</v>
      </c>
      <c r="F179" t="s">
        <v>2380</v>
      </c>
      <c r="G179" s="50">
        <v>0</v>
      </c>
      <c r="H179" s="14" t="s">
        <v>2382</v>
      </c>
      <c r="I179" s="9" t="str">
        <f t="shared" si="4"/>
        <v>OBESITY</v>
      </c>
      <c r="J179" t="str">
        <f t="shared" si="5"/>
        <v>DIABETES</v>
      </c>
    </row>
    <row r="180" spans="1:10" x14ac:dyDescent="0.3">
      <c r="A180" t="s">
        <v>2194</v>
      </c>
      <c r="B180" s="89">
        <v>48.86</v>
      </c>
      <c r="C180">
        <v>6.09</v>
      </c>
      <c r="D180" t="s">
        <v>2380</v>
      </c>
      <c r="E180" t="s">
        <v>2380</v>
      </c>
      <c r="F180" t="s">
        <v>2380</v>
      </c>
      <c r="G180" s="50">
        <v>0</v>
      </c>
      <c r="H180" s="14" t="s">
        <v>2382</v>
      </c>
      <c r="I180" s="9" t="str">
        <f t="shared" si="4"/>
        <v>OBESITY</v>
      </c>
      <c r="J180" t="str">
        <f t="shared" si="5"/>
        <v>PREDIABETES</v>
      </c>
    </row>
    <row r="181" spans="1:10" x14ac:dyDescent="0.3">
      <c r="A181" t="s">
        <v>2193</v>
      </c>
      <c r="B181" s="89">
        <v>34.799999999999997</v>
      </c>
      <c r="C181">
        <v>11.4</v>
      </c>
      <c r="D181" t="s">
        <v>2382</v>
      </c>
      <c r="E181" t="s">
        <v>2380</v>
      </c>
      <c r="F181" t="s">
        <v>2383</v>
      </c>
      <c r="G181" s="14">
        <v>1</v>
      </c>
      <c r="H181" s="14" t="s">
        <v>2380</v>
      </c>
      <c r="I181" s="9" t="str">
        <f t="shared" si="4"/>
        <v>OBESITY</v>
      </c>
      <c r="J181" t="str">
        <f t="shared" si="5"/>
        <v>DIABETES</v>
      </c>
    </row>
    <row r="182" spans="1:10" x14ac:dyDescent="0.3">
      <c r="A182" t="s">
        <v>2192</v>
      </c>
      <c r="B182" s="89">
        <v>32.49</v>
      </c>
      <c r="C182">
        <v>4.29</v>
      </c>
      <c r="D182" t="s">
        <v>2380</v>
      </c>
      <c r="E182" t="s">
        <v>2380</v>
      </c>
      <c r="F182" t="s">
        <v>2383</v>
      </c>
      <c r="G182" s="14">
        <v>1</v>
      </c>
      <c r="H182" s="14" t="s">
        <v>2382</v>
      </c>
      <c r="I182" s="9" t="str">
        <f t="shared" si="4"/>
        <v>OBESITY</v>
      </c>
      <c r="J182" t="str">
        <f t="shared" si="5"/>
        <v>NORMAL</v>
      </c>
    </row>
    <row r="183" spans="1:10" x14ac:dyDescent="0.3">
      <c r="A183" t="s">
        <v>2191</v>
      </c>
      <c r="B183" s="89">
        <v>39</v>
      </c>
      <c r="C183">
        <v>5.7</v>
      </c>
      <c r="D183" t="s">
        <v>2380</v>
      </c>
      <c r="E183" t="s">
        <v>2380</v>
      </c>
      <c r="F183" t="s">
        <v>2380</v>
      </c>
      <c r="G183" s="14">
        <v>2</v>
      </c>
      <c r="H183" s="14" t="s">
        <v>2382</v>
      </c>
      <c r="I183" s="9" t="str">
        <f t="shared" si="4"/>
        <v>OBESITY</v>
      </c>
      <c r="J183" t="str">
        <f t="shared" si="5"/>
        <v>PREDIABETES</v>
      </c>
    </row>
    <row r="184" spans="1:10" x14ac:dyDescent="0.3">
      <c r="A184" t="s">
        <v>2190</v>
      </c>
      <c r="B184" s="89">
        <v>35.299999999999997</v>
      </c>
      <c r="C184">
        <v>6.09</v>
      </c>
      <c r="D184" t="s">
        <v>2380</v>
      </c>
      <c r="E184" t="s">
        <v>2380</v>
      </c>
      <c r="F184" t="s">
        <v>2380</v>
      </c>
      <c r="G184" s="14">
        <v>1</v>
      </c>
      <c r="H184" s="14" t="s">
        <v>2382</v>
      </c>
      <c r="I184" s="9" t="str">
        <f t="shared" si="4"/>
        <v>OBESITY</v>
      </c>
      <c r="J184" t="str">
        <f t="shared" si="5"/>
        <v>PREDIABETES</v>
      </c>
    </row>
    <row r="185" spans="1:10" x14ac:dyDescent="0.3">
      <c r="A185" t="s">
        <v>2189</v>
      </c>
      <c r="B185" s="89">
        <v>33.42</v>
      </c>
      <c r="C185">
        <v>10.67</v>
      </c>
      <c r="D185" t="s">
        <v>2380</v>
      </c>
      <c r="E185" t="s">
        <v>2380</v>
      </c>
      <c r="F185" t="s">
        <v>2380</v>
      </c>
      <c r="G185" s="50">
        <v>0</v>
      </c>
      <c r="H185" s="14" t="s">
        <v>2382</v>
      </c>
      <c r="I185" s="9" t="str">
        <f t="shared" si="4"/>
        <v>OBESITY</v>
      </c>
      <c r="J185" t="str">
        <f t="shared" si="5"/>
        <v>DIABETES</v>
      </c>
    </row>
    <row r="186" spans="1:10" x14ac:dyDescent="0.3">
      <c r="A186" t="s">
        <v>2188</v>
      </c>
      <c r="B186" s="89">
        <v>37.18</v>
      </c>
      <c r="C186">
        <v>6.75</v>
      </c>
      <c r="D186" t="s">
        <v>2382</v>
      </c>
      <c r="E186" t="s">
        <v>2380</v>
      </c>
      <c r="F186" t="s">
        <v>2380</v>
      </c>
      <c r="G186" s="14">
        <v>2</v>
      </c>
      <c r="H186" s="14" t="s">
        <v>2382</v>
      </c>
      <c r="I186" s="9" t="str">
        <f t="shared" si="4"/>
        <v>OBESITY</v>
      </c>
      <c r="J186" t="str">
        <f t="shared" si="5"/>
        <v>DIABETES</v>
      </c>
    </row>
    <row r="187" spans="1:10" x14ac:dyDescent="0.3">
      <c r="A187" t="s">
        <v>2187</v>
      </c>
      <c r="B187" s="89">
        <v>33.33</v>
      </c>
      <c r="C187">
        <v>9.26</v>
      </c>
      <c r="D187" t="s">
        <v>2382</v>
      </c>
      <c r="E187" t="s">
        <v>2380</v>
      </c>
      <c r="F187" t="s">
        <v>2380</v>
      </c>
      <c r="G187" s="14">
        <v>2</v>
      </c>
      <c r="H187" s="14" t="s">
        <v>2380</v>
      </c>
      <c r="I187" s="9" t="str">
        <f t="shared" si="4"/>
        <v>OBESITY</v>
      </c>
      <c r="J187" t="str">
        <f t="shared" si="5"/>
        <v>DIABETES</v>
      </c>
    </row>
    <row r="188" spans="1:10" x14ac:dyDescent="0.3">
      <c r="A188" t="s">
        <v>2186</v>
      </c>
      <c r="B188" s="89">
        <v>53.21</v>
      </c>
      <c r="C188">
        <v>4.2699999999999996</v>
      </c>
      <c r="D188" t="s">
        <v>2380</v>
      </c>
      <c r="E188" t="s">
        <v>2380</v>
      </c>
      <c r="F188" t="s">
        <v>2380</v>
      </c>
      <c r="G188" s="14">
        <v>1</v>
      </c>
      <c r="H188" s="14" t="s">
        <v>2382</v>
      </c>
      <c r="I188" s="9" t="str">
        <f t="shared" si="4"/>
        <v>OBESITY</v>
      </c>
      <c r="J188" t="str">
        <f t="shared" si="5"/>
        <v>NORMAL</v>
      </c>
    </row>
    <row r="189" spans="1:10" x14ac:dyDescent="0.3">
      <c r="A189" t="s">
        <v>2185</v>
      </c>
      <c r="B189" s="89">
        <v>38.729999999999997</v>
      </c>
      <c r="C189">
        <v>11.51</v>
      </c>
      <c r="D189" t="s">
        <v>2380</v>
      </c>
      <c r="E189" t="s">
        <v>2380</v>
      </c>
      <c r="F189" t="s">
        <v>2380</v>
      </c>
      <c r="G189" s="14">
        <v>2</v>
      </c>
      <c r="H189" s="14" t="s">
        <v>2382</v>
      </c>
      <c r="I189" s="9" t="str">
        <f t="shared" si="4"/>
        <v>OBESITY</v>
      </c>
      <c r="J189" t="str">
        <f t="shared" si="5"/>
        <v>DIABETES</v>
      </c>
    </row>
    <row r="190" spans="1:10" x14ac:dyDescent="0.3">
      <c r="A190" t="s">
        <v>2184</v>
      </c>
      <c r="B190" s="89">
        <v>29.73</v>
      </c>
      <c r="C190">
        <v>7.22</v>
      </c>
      <c r="D190" t="s">
        <v>2380</v>
      </c>
      <c r="E190" t="s">
        <v>2380</v>
      </c>
      <c r="F190" t="s">
        <v>2380</v>
      </c>
      <c r="G190" s="50">
        <v>0</v>
      </c>
      <c r="H190" s="14" t="s">
        <v>2382</v>
      </c>
      <c r="I190" s="9" t="str">
        <f t="shared" si="4"/>
        <v>OVERWEIGHT</v>
      </c>
      <c r="J190" t="str">
        <f t="shared" si="5"/>
        <v>DIABETES</v>
      </c>
    </row>
    <row r="191" spans="1:10" x14ac:dyDescent="0.3">
      <c r="A191" t="s">
        <v>2183</v>
      </c>
      <c r="B191" s="89">
        <v>34.700000000000003</v>
      </c>
      <c r="C191">
        <v>4.37</v>
      </c>
      <c r="D191" t="s">
        <v>2380</v>
      </c>
      <c r="E191" t="s">
        <v>2380</v>
      </c>
      <c r="F191" t="s">
        <v>2383</v>
      </c>
      <c r="G191" s="14">
        <v>1</v>
      </c>
      <c r="H191" s="14" t="s">
        <v>2382</v>
      </c>
      <c r="I191" s="9" t="str">
        <f t="shared" si="4"/>
        <v>OBESITY</v>
      </c>
      <c r="J191" t="str">
        <f t="shared" si="5"/>
        <v>NORMAL</v>
      </c>
    </row>
    <row r="192" spans="1:10" x14ac:dyDescent="0.3">
      <c r="A192" t="s">
        <v>2182</v>
      </c>
      <c r="B192" s="89">
        <v>38.28</v>
      </c>
      <c r="C192">
        <v>11.56</v>
      </c>
      <c r="D192" t="s">
        <v>2382</v>
      </c>
      <c r="E192" t="s">
        <v>2380</v>
      </c>
      <c r="F192" t="s">
        <v>2380</v>
      </c>
      <c r="G192" s="14">
        <v>1</v>
      </c>
      <c r="H192" s="14" t="s">
        <v>2382</v>
      </c>
      <c r="I192" s="9" t="str">
        <f t="shared" si="4"/>
        <v>OBESITY</v>
      </c>
      <c r="J192" t="str">
        <f t="shared" si="5"/>
        <v>DIABETES</v>
      </c>
    </row>
    <row r="193" spans="1:10" x14ac:dyDescent="0.3">
      <c r="A193" t="s">
        <v>2181</v>
      </c>
      <c r="B193" s="89">
        <v>33.57</v>
      </c>
      <c r="C193">
        <v>8.82</v>
      </c>
      <c r="D193" t="s">
        <v>2382</v>
      </c>
      <c r="E193" t="s">
        <v>2380</v>
      </c>
      <c r="F193" t="s">
        <v>2380</v>
      </c>
      <c r="G193" s="50">
        <v>0</v>
      </c>
      <c r="H193" s="14" t="s">
        <v>2382</v>
      </c>
      <c r="I193" s="9" t="str">
        <f t="shared" si="4"/>
        <v>OBESITY</v>
      </c>
      <c r="J193" t="str">
        <f t="shared" si="5"/>
        <v>DIABETES</v>
      </c>
    </row>
    <row r="194" spans="1:10" x14ac:dyDescent="0.3">
      <c r="A194" t="s">
        <v>2180</v>
      </c>
      <c r="B194" s="89">
        <v>52.06</v>
      </c>
      <c r="C194">
        <v>4.6900000000000004</v>
      </c>
      <c r="D194" t="s">
        <v>2380</v>
      </c>
      <c r="E194" t="s">
        <v>2380</v>
      </c>
      <c r="F194" t="s">
        <v>2380</v>
      </c>
      <c r="G194" s="14">
        <v>1</v>
      </c>
      <c r="H194" s="14" t="s">
        <v>2382</v>
      </c>
      <c r="I194" s="9" t="str">
        <f t="shared" si="4"/>
        <v>OBESITY</v>
      </c>
      <c r="J194" t="str">
        <f t="shared" si="5"/>
        <v>NORMAL</v>
      </c>
    </row>
    <row r="195" spans="1:10" x14ac:dyDescent="0.3">
      <c r="A195" t="s">
        <v>2179</v>
      </c>
      <c r="B195" s="89">
        <v>38.17</v>
      </c>
      <c r="C195">
        <v>4.53</v>
      </c>
      <c r="D195" t="s">
        <v>2380</v>
      </c>
      <c r="E195" t="s">
        <v>2382</v>
      </c>
      <c r="F195" t="s">
        <v>2380</v>
      </c>
      <c r="G195" s="14">
        <v>1</v>
      </c>
      <c r="H195" s="14" t="s">
        <v>2382</v>
      </c>
      <c r="I195" s="9" t="str">
        <f t="shared" ref="I195:I258" si="6">IF(B195&lt;18.5,"UNDERWEIGHT",IF(AND(B195&gt;=18.5,B195&lt;=24.9),"NORMAL WEIGHT",IF(AND(B195&gt;25,B195&lt;=29.9),"OVERWEIGHT",IF(B195&gt;=30,"OBESITY"))))</f>
        <v>OBESITY</v>
      </c>
      <c r="J195" t="str">
        <f t="shared" ref="J195:J258" si="7">IF(C195&lt;5.7,"NORMAL",IF(AND(C195&gt;=5.7,C195&lt;=6.4),"PREDIABETES",IF(C195&gt;6.4,"DIABETES")))</f>
        <v>NORMAL</v>
      </c>
    </row>
    <row r="196" spans="1:10" x14ac:dyDescent="0.3">
      <c r="A196" t="s">
        <v>2178</v>
      </c>
      <c r="B196" s="89">
        <v>36.954999999999998</v>
      </c>
      <c r="C196">
        <v>5.84</v>
      </c>
      <c r="D196" t="s">
        <v>2380</v>
      </c>
      <c r="E196" t="s">
        <v>2380</v>
      </c>
      <c r="F196" t="s">
        <v>2383</v>
      </c>
      <c r="G196" s="14">
        <v>1</v>
      </c>
      <c r="H196" s="14" t="s">
        <v>2382</v>
      </c>
      <c r="I196" s="9" t="str">
        <f t="shared" si="6"/>
        <v>OBESITY</v>
      </c>
      <c r="J196" t="str">
        <f t="shared" si="7"/>
        <v>PREDIABETES</v>
      </c>
    </row>
    <row r="197" spans="1:10" x14ac:dyDescent="0.3">
      <c r="A197" t="s">
        <v>2177</v>
      </c>
      <c r="B197" s="89">
        <v>34.4</v>
      </c>
      <c r="C197">
        <v>4.9000000000000004</v>
      </c>
      <c r="D197" t="s">
        <v>2380</v>
      </c>
      <c r="E197" t="s">
        <v>2380</v>
      </c>
      <c r="F197" t="s">
        <v>2383</v>
      </c>
      <c r="G197" s="14">
        <v>1</v>
      </c>
      <c r="H197" s="14" t="s">
        <v>2382</v>
      </c>
      <c r="I197" s="9" t="str">
        <f t="shared" si="6"/>
        <v>OBESITY</v>
      </c>
      <c r="J197" t="str">
        <f t="shared" si="7"/>
        <v>NORMAL</v>
      </c>
    </row>
    <row r="198" spans="1:10" x14ac:dyDescent="0.3">
      <c r="A198" t="s">
        <v>2176</v>
      </c>
      <c r="B198" s="89">
        <v>31.73</v>
      </c>
      <c r="C198">
        <v>4.3</v>
      </c>
      <c r="D198" t="s">
        <v>2380</v>
      </c>
      <c r="E198" t="s">
        <v>2380</v>
      </c>
      <c r="F198" t="s">
        <v>2380</v>
      </c>
      <c r="G198" s="50">
        <v>0</v>
      </c>
      <c r="H198" s="14" t="s">
        <v>2382</v>
      </c>
      <c r="I198" s="9" t="str">
        <f t="shared" si="6"/>
        <v>OBESITY</v>
      </c>
      <c r="J198" t="str">
        <f t="shared" si="7"/>
        <v>NORMAL</v>
      </c>
    </row>
    <row r="199" spans="1:10" x14ac:dyDescent="0.3">
      <c r="A199" t="s">
        <v>2175</v>
      </c>
      <c r="B199" s="89">
        <v>36.64</v>
      </c>
      <c r="C199">
        <v>11.34</v>
      </c>
      <c r="D199" t="s">
        <v>2380</v>
      </c>
      <c r="E199" t="s">
        <v>2380</v>
      </c>
      <c r="F199" t="s">
        <v>2380</v>
      </c>
      <c r="G199" s="50">
        <v>0</v>
      </c>
      <c r="H199" s="14" t="s">
        <v>2382</v>
      </c>
      <c r="I199" s="9" t="str">
        <f t="shared" si="6"/>
        <v>OBESITY</v>
      </c>
      <c r="J199" t="str">
        <f t="shared" si="7"/>
        <v>DIABETES</v>
      </c>
    </row>
    <row r="200" spans="1:10" x14ac:dyDescent="0.3">
      <c r="A200" t="s">
        <v>2174</v>
      </c>
      <c r="B200" s="89">
        <v>36.85</v>
      </c>
      <c r="C200">
        <v>5.88</v>
      </c>
      <c r="D200" t="s">
        <v>2380</v>
      </c>
      <c r="E200" t="s">
        <v>2382</v>
      </c>
      <c r="F200" t="s">
        <v>2380</v>
      </c>
      <c r="G200" s="14">
        <v>1</v>
      </c>
      <c r="H200" s="14" t="s">
        <v>2382</v>
      </c>
      <c r="I200" s="9" t="str">
        <f t="shared" si="6"/>
        <v>OBESITY</v>
      </c>
      <c r="J200" t="str">
        <f t="shared" si="7"/>
        <v>PREDIABETES</v>
      </c>
    </row>
    <row r="201" spans="1:10" x14ac:dyDescent="0.3">
      <c r="A201" t="s">
        <v>2173</v>
      </c>
      <c r="B201" s="89">
        <v>33.33</v>
      </c>
      <c r="C201">
        <v>5.01</v>
      </c>
      <c r="D201" t="s">
        <v>2382</v>
      </c>
      <c r="E201" t="s">
        <v>2380</v>
      </c>
      <c r="F201" t="s">
        <v>2383</v>
      </c>
      <c r="G201" s="14">
        <v>1</v>
      </c>
      <c r="H201" s="14" t="s">
        <v>2382</v>
      </c>
      <c r="I201" s="9" t="str">
        <f t="shared" si="6"/>
        <v>OBESITY</v>
      </c>
      <c r="J201" t="str">
        <f t="shared" si="7"/>
        <v>NORMAL</v>
      </c>
    </row>
    <row r="202" spans="1:10" x14ac:dyDescent="0.3">
      <c r="A202" t="s">
        <v>2172</v>
      </c>
      <c r="B202" s="89">
        <v>39.14</v>
      </c>
      <c r="C202">
        <v>4.4000000000000004</v>
      </c>
      <c r="D202" t="s">
        <v>2380</v>
      </c>
      <c r="E202" t="s">
        <v>2380</v>
      </c>
      <c r="F202" t="s">
        <v>2383</v>
      </c>
      <c r="G202" s="14">
        <v>1</v>
      </c>
      <c r="H202" s="14" t="s">
        <v>2382</v>
      </c>
      <c r="I202" s="9" t="str">
        <f t="shared" si="6"/>
        <v>OBESITY</v>
      </c>
      <c r="J202" t="str">
        <f t="shared" si="7"/>
        <v>NORMAL</v>
      </c>
    </row>
    <row r="203" spans="1:10" x14ac:dyDescent="0.3">
      <c r="A203" t="s">
        <v>2171</v>
      </c>
      <c r="B203" s="89">
        <v>32.9</v>
      </c>
      <c r="C203">
        <v>6.26</v>
      </c>
      <c r="D203" t="s">
        <v>2382</v>
      </c>
      <c r="E203" t="s">
        <v>2380</v>
      </c>
      <c r="F203" t="s">
        <v>2380</v>
      </c>
      <c r="G203" s="50">
        <v>0</v>
      </c>
      <c r="H203" s="14" t="s">
        <v>2382</v>
      </c>
      <c r="I203" s="9" t="str">
        <f t="shared" si="6"/>
        <v>OBESITY</v>
      </c>
      <c r="J203" t="str">
        <f t="shared" si="7"/>
        <v>PREDIABETES</v>
      </c>
    </row>
    <row r="204" spans="1:10" x14ac:dyDescent="0.3">
      <c r="A204" t="s">
        <v>2170</v>
      </c>
      <c r="B204" s="89">
        <v>29.78</v>
      </c>
      <c r="C204">
        <v>10.27</v>
      </c>
      <c r="D204" t="s">
        <v>2382</v>
      </c>
      <c r="E204" t="s">
        <v>2380</v>
      </c>
      <c r="F204" t="s">
        <v>2383</v>
      </c>
      <c r="G204" s="14">
        <v>1</v>
      </c>
      <c r="H204" s="14" t="s">
        <v>2382</v>
      </c>
      <c r="I204" s="9" t="str">
        <f t="shared" si="6"/>
        <v>OVERWEIGHT</v>
      </c>
      <c r="J204" t="str">
        <f t="shared" si="7"/>
        <v>DIABETES</v>
      </c>
    </row>
    <row r="205" spans="1:10" x14ac:dyDescent="0.3">
      <c r="A205" t="s">
        <v>2169</v>
      </c>
      <c r="B205" s="89">
        <v>32.78</v>
      </c>
      <c r="C205">
        <v>5.27</v>
      </c>
      <c r="D205" t="s">
        <v>2380</v>
      </c>
      <c r="E205" t="s">
        <v>2380</v>
      </c>
      <c r="F205" t="s">
        <v>2380</v>
      </c>
      <c r="G205" s="50">
        <v>0</v>
      </c>
      <c r="H205" s="14" t="s">
        <v>2382</v>
      </c>
      <c r="I205" s="9" t="str">
        <f t="shared" si="6"/>
        <v>OBESITY</v>
      </c>
      <c r="J205" t="str">
        <f t="shared" si="7"/>
        <v>NORMAL</v>
      </c>
    </row>
    <row r="206" spans="1:10" x14ac:dyDescent="0.3">
      <c r="A206" t="s">
        <v>2168</v>
      </c>
      <c r="B206" s="89">
        <v>41.65</v>
      </c>
      <c r="C206">
        <v>10.73</v>
      </c>
      <c r="D206" t="s">
        <v>2382</v>
      </c>
      <c r="E206" t="s">
        <v>2380</v>
      </c>
      <c r="F206" t="s">
        <v>2380</v>
      </c>
      <c r="G206" s="50">
        <v>0</v>
      </c>
      <c r="H206" s="14" t="s">
        <v>2382</v>
      </c>
      <c r="I206" s="9" t="str">
        <f t="shared" si="6"/>
        <v>OBESITY</v>
      </c>
      <c r="J206" t="str">
        <f t="shared" si="7"/>
        <v>DIABETES</v>
      </c>
    </row>
    <row r="207" spans="1:10" x14ac:dyDescent="0.3">
      <c r="A207" t="s">
        <v>2167</v>
      </c>
      <c r="B207" s="89">
        <v>50.79</v>
      </c>
      <c r="C207">
        <v>4.45</v>
      </c>
      <c r="D207" t="s">
        <v>2380</v>
      </c>
      <c r="E207" t="s">
        <v>2380</v>
      </c>
      <c r="F207" t="s">
        <v>2380</v>
      </c>
      <c r="G207" s="14">
        <v>1</v>
      </c>
      <c r="H207" s="14" t="s">
        <v>2382</v>
      </c>
      <c r="I207" s="9" t="str">
        <f t="shared" si="6"/>
        <v>OBESITY</v>
      </c>
      <c r="J207" t="str">
        <f t="shared" si="7"/>
        <v>NORMAL</v>
      </c>
    </row>
    <row r="208" spans="1:10" x14ac:dyDescent="0.3">
      <c r="A208" t="s">
        <v>2166</v>
      </c>
      <c r="B208" s="89">
        <v>35.43</v>
      </c>
      <c r="C208">
        <v>5.25</v>
      </c>
      <c r="D208" t="s">
        <v>2382</v>
      </c>
      <c r="E208" t="s">
        <v>2380</v>
      </c>
      <c r="F208" t="s">
        <v>2380</v>
      </c>
      <c r="G208" s="50">
        <v>0</v>
      </c>
      <c r="H208" s="14" t="s">
        <v>2382</v>
      </c>
      <c r="I208" s="9" t="str">
        <f t="shared" si="6"/>
        <v>OBESITY</v>
      </c>
      <c r="J208" t="str">
        <f t="shared" si="7"/>
        <v>NORMAL</v>
      </c>
    </row>
    <row r="209" spans="1:10" x14ac:dyDescent="0.3">
      <c r="A209" t="s">
        <v>2165</v>
      </c>
      <c r="B209" s="89">
        <v>35.25</v>
      </c>
      <c r="C209">
        <v>9.51</v>
      </c>
      <c r="D209" t="s">
        <v>2380</v>
      </c>
      <c r="E209" t="s">
        <v>2380</v>
      </c>
      <c r="F209" t="s">
        <v>2380</v>
      </c>
      <c r="G209" s="50">
        <v>0</v>
      </c>
      <c r="H209" s="14" t="s">
        <v>2382</v>
      </c>
      <c r="I209" s="9" t="str">
        <f t="shared" si="6"/>
        <v>OBESITY</v>
      </c>
      <c r="J209" t="str">
        <f t="shared" si="7"/>
        <v>DIABETES</v>
      </c>
    </row>
    <row r="210" spans="1:10" x14ac:dyDescent="0.3">
      <c r="A210" t="s">
        <v>2164</v>
      </c>
      <c r="B210" s="89">
        <v>36.85</v>
      </c>
      <c r="C210">
        <v>11.12</v>
      </c>
      <c r="D210" t="s">
        <v>2380</v>
      </c>
      <c r="E210" t="s">
        <v>2380</v>
      </c>
      <c r="F210" t="s">
        <v>2380</v>
      </c>
      <c r="G210" s="50">
        <v>0</v>
      </c>
      <c r="H210" s="14" t="s">
        <v>2382</v>
      </c>
      <c r="I210" s="9" t="str">
        <f t="shared" si="6"/>
        <v>OBESITY</v>
      </c>
      <c r="J210" t="str">
        <f t="shared" si="7"/>
        <v>DIABETES</v>
      </c>
    </row>
    <row r="211" spans="1:10" x14ac:dyDescent="0.3">
      <c r="A211" t="s">
        <v>2163</v>
      </c>
      <c r="B211" s="89">
        <v>31.02</v>
      </c>
      <c r="C211">
        <v>4.5599999999999996</v>
      </c>
      <c r="D211" t="s">
        <v>2380</v>
      </c>
      <c r="E211" t="s">
        <v>2382</v>
      </c>
      <c r="F211" t="s">
        <v>2380</v>
      </c>
      <c r="G211" s="14">
        <v>1</v>
      </c>
      <c r="H211" s="14" t="s">
        <v>2382</v>
      </c>
      <c r="I211" s="9" t="str">
        <f t="shared" si="6"/>
        <v>OBESITY</v>
      </c>
      <c r="J211" t="str">
        <f t="shared" si="7"/>
        <v>NORMAL</v>
      </c>
    </row>
    <row r="212" spans="1:10" x14ac:dyDescent="0.3">
      <c r="A212" t="s">
        <v>2162</v>
      </c>
      <c r="B212" s="89">
        <v>35.6</v>
      </c>
      <c r="C212">
        <v>4.0199999999999996</v>
      </c>
      <c r="D212" t="s">
        <v>2382</v>
      </c>
      <c r="E212" t="s">
        <v>2382</v>
      </c>
      <c r="F212" t="s">
        <v>2380</v>
      </c>
      <c r="G212" s="14">
        <v>2</v>
      </c>
      <c r="H212" s="14" t="s">
        <v>2382</v>
      </c>
      <c r="I212" s="9" t="str">
        <f t="shared" si="6"/>
        <v>OBESITY</v>
      </c>
      <c r="J212" t="str">
        <f t="shared" si="7"/>
        <v>NORMAL</v>
      </c>
    </row>
    <row r="213" spans="1:10" x14ac:dyDescent="0.3">
      <c r="A213" t="s">
        <v>2161</v>
      </c>
      <c r="B213" s="89">
        <v>34.39</v>
      </c>
      <c r="C213">
        <v>8.7200000000000006</v>
      </c>
      <c r="D213" t="s">
        <v>2380</v>
      </c>
      <c r="E213" t="s">
        <v>2380</v>
      </c>
      <c r="F213" t="s">
        <v>2380</v>
      </c>
      <c r="G213" s="50">
        <v>0</v>
      </c>
      <c r="H213" s="14" t="s">
        <v>2382</v>
      </c>
      <c r="I213" s="9" t="str">
        <f t="shared" si="6"/>
        <v>OBESITY</v>
      </c>
      <c r="J213" t="str">
        <f t="shared" si="7"/>
        <v>DIABETES</v>
      </c>
    </row>
    <row r="214" spans="1:10" x14ac:dyDescent="0.3">
      <c r="A214" t="s">
        <v>2160</v>
      </c>
      <c r="B214" s="89">
        <v>29.06</v>
      </c>
      <c r="C214">
        <v>6.25</v>
      </c>
      <c r="D214" t="s">
        <v>2382</v>
      </c>
      <c r="E214" t="s">
        <v>2380</v>
      </c>
      <c r="F214" t="s">
        <v>2380</v>
      </c>
      <c r="G214" s="14">
        <v>1</v>
      </c>
      <c r="H214" s="14" t="s">
        <v>2382</v>
      </c>
      <c r="I214" s="9" t="str">
        <f t="shared" si="6"/>
        <v>OVERWEIGHT</v>
      </c>
      <c r="J214" t="str">
        <f t="shared" si="7"/>
        <v>PREDIABETES</v>
      </c>
    </row>
    <row r="215" spans="1:10" x14ac:dyDescent="0.3">
      <c r="A215" t="s">
        <v>2159</v>
      </c>
      <c r="B215" s="89">
        <v>35.799999999999997</v>
      </c>
      <c r="C215">
        <v>7.32</v>
      </c>
      <c r="D215" t="s">
        <v>2380</v>
      </c>
      <c r="E215" t="s">
        <v>2380</v>
      </c>
      <c r="F215" t="s">
        <v>2380</v>
      </c>
      <c r="G215" s="14">
        <v>2</v>
      </c>
      <c r="H215" s="14" t="s">
        <v>2382</v>
      </c>
      <c r="I215" s="9" t="str">
        <f t="shared" si="6"/>
        <v>OBESITY</v>
      </c>
      <c r="J215" t="str">
        <f t="shared" si="7"/>
        <v>DIABETES</v>
      </c>
    </row>
    <row r="216" spans="1:10" x14ac:dyDescent="0.3">
      <c r="A216" t="s">
        <v>2158</v>
      </c>
      <c r="B216" s="89">
        <v>49.8</v>
      </c>
      <c r="C216">
        <v>4.24</v>
      </c>
      <c r="D216" t="s">
        <v>2380</v>
      </c>
      <c r="E216" t="s">
        <v>2380</v>
      </c>
      <c r="F216" t="s">
        <v>2380</v>
      </c>
      <c r="G216" s="14">
        <v>1</v>
      </c>
      <c r="H216" s="14" t="s">
        <v>2382</v>
      </c>
      <c r="I216" s="9" t="str">
        <f t="shared" si="6"/>
        <v>OBESITY</v>
      </c>
      <c r="J216" t="str">
        <f t="shared" si="7"/>
        <v>NORMAL</v>
      </c>
    </row>
    <row r="217" spans="1:10" x14ac:dyDescent="0.3">
      <c r="A217" t="s">
        <v>2157</v>
      </c>
      <c r="B217" s="89">
        <v>35.71</v>
      </c>
      <c r="C217">
        <v>6.84</v>
      </c>
      <c r="D217" t="s">
        <v>2380</v>
      </c>
      <c r="E217" t="s">
        <v>2380</v>
      </c>
      <c r="F217" t="s">
        <v>2380</v>
      </c>
      <c r="G217" s="14">
        <v>2</v>
      </c>
      <c r="H217" s="14" t="s">
        <v>2382</v>
      </c>
      <c r="I217" s="9" t="str">
        <f t="shared" si="6"/>
        <v>OBESITY</v>
      </c>
      <c r="J217" t="str">
        <f t="shared" si="7"/>
        <v>DIABETES</v>
      </c>
    </row>
    <row r="218" spans="1:10" x14ac:dyDescent="0.3">
      <c r="A218" t="s">
        <v>2156</v>
      </c>
      <c r="B218" s="89">
        <v>30.8</v>
      </c>
      <c r="C218">
        <v>5.23</v>
      </c>
      <c r="D218" t="s">
        <v>2382</v>
      </c>
      <c r="E218" t="s">
        <v>2380</v>
      </c>
      <c r="F218" t="s">
        <v>2380</v>
      </c>
      <c r="G218" s="14">
        <v>1</v>
      </c>
      <c r="H218" s="14" t="s">
        <v>2382</v>
      </c>
      <c r="I218" s="9" t="str">
        <f t="shared" si="6"/>
        <v>OBESITY</v>
      </c>
      <c r="J218" t="str">
        <f t="shared" si="7"/>
        <v>NORMAL</v>
      </c>
    </row>
    <row r="219" spans="1:10" x14ac:dyDescent="0.3">
      <c r="A219" t="s">
        <v>2155</v>
      </c>
      <c r="B219" s="89">
        <v>33.69</v>
      </c>
      <c r="C219">
        <v>9.68</v>
      </c>
      <c r="D219" t="s">
        <v>2380</v>
      </c>
      <c r="E219" t="s">
        <v>2380</v>
      </c>
      <c r="F219" t="s">
        <v>2380</v>
      </c>
      <c r="G219" s="50">
        <v>0</v>
      </c>
      <c r="H219" s="14" t="s">
        <v>2382</v>
      </c>
      <c r="I219" s="9" t="str">
        <f t="shared" si="6"/>
        <v>OBESITY</v>
      </c>
      <c r="J219" t="str">
        <f t="shared" si="7"/>
        <v>DIABETES</v>
      </c>
    </row>
    <row r="220" spans="1:10" x14ac:dyDescent="0.3">
      <c r="A220" t="s">
        <v>2154</v>
      </c>
      <c r="B220" s="89">
        <v>42.27</v>
      </c>
      <c r="C220">
        <v>6.05</v>
      </c>
      <c r="D220" t="s">
        <v>2382</v>
      </c>
      <c r="E220" t="s">
        <v>2380</v>
      </c>
      <c r="F220" t="s">
        <v>2380</v>
      </c>
      <c r="G220" s="14">
        <v>1</v>
      </c>
      <c r="H220" s="14" t="s">
        <v>2382</v>
      </c>
      <c r="I220" s="9" t="str">
        <f t="shared" si="6"/>
        <v>OBESITY</v>
      </c>
      <c r="J220" t="str">
        <f t="shared" si="7"/>
        <v>PREDIABETES</v>
      </c>
    </row>
    <row r="221" spans="1:10" x14ac:dyDescent="0.3">
      <c r="A221" t="s">
        <v>2153</v>
      </c>
      <c r="B221" s="89">
        <v>53.25</v>
      </c>
      <c r="C221">
        <v>6.11</v>
      </c>
      <c r="D221" t="s">
        <v>2382</v>
      </c>
      <c r="E221" t="s">
        <v>2380</v>
      </c>
      <c r="F221" t="s">
        <v>2383</v>
      </c>
      <c r="G221" s="14">
        <v>1</v>
      </c>
      <c r="H221" s="14" t="s">
        <v>2382</v>
      </c>
      <c r="I221" s="9" t="str">
        <f t="shared" si="6"/>
        <v>OBESITY</v>
      </c>
      <c r="J221" t="str">
        <f t="shared" si="7"/>
        <v>PREDIABETES</v>
      </c>
    </row>
    <row r="222" spans="1:10" x14ac:dyDescent="0.3">
      <c r="A222" t="s">
        <v>2152</v>
      </c>
      <c r="B222" s="89">
        <v>26.8</v>
      </c>
      <c r="C222">
        <v>10.93</v>
      </c>
      <c r="D222" t="s">
        <v>2382</v>
      </c>
      <c r="E222" t="s">
        <v>2380</v>
      </c>
      <c r="F222" t="s">
        <v>2380</v>
      </c>
      <c r="G222" s="50">
        <v>0</v>
      </c>
      <c r="H222" s="14" t="s">
        <v>2380</v>
      </c>
      <c r="I222" s="9" t="str">
        <f t="shared" si="6"/>
        <v>OVERWEIGHT</v>
      </c>
      <c r="J222" t="str">
        <f t="shared" si="7"/>
        <v>DIABETES</v>
      </c>
    </row>
    <row r="223" spans="1:10" x14ac:dyDescent="0.3">
      <c r="A223" t="s">
        <v>2151</v>
      </c>
      <c r="B223" s="89">
        <v>28.5</v>
      </c>
      <c r="C223">
        <v>5.12</v>
      </c>
      <c r="D223" t="s">
        <v>2380</v>
      </c>
      <c r="E223" t="s">
        <v>2380</v>
      </c>
      <c r="F223" t="s">
        <v>2380</v>
      </c>
      <c r="G223" s="14">
        <v>1</v>
      </c>
      <c r="H223" s="14" t="s">
        <v>2382</v>
      </c>
      <c r="I223" s="9" t="str">
        <f t="shared" si="6"/>
        <v>OVERWEIGHT</v>
      </c>
      <c r="J223" t="str">
        <f t="shared" si="7"/>
        <v>NORMAL</v>
      </c>
    </row>
    <row r="224" spans="1:10" x14ac:dyDescent="0.3">
      <c r="A224" t="s">
        <v>2150</v>
      </c>
      <c r="B224" s="89">
        <v>22.895</v>
      </c>
      <c r="C224">
        <v>5.72</v>
      </c>
      <c r="D224" t="s">
        <v>2380</v>
      </c>
      <c r="E224" t="s">
        <v>2380</v>
      </c>
      <c r="F224" t="s">
        <v>2380</v>
      </c>
      <c r="G224" s="50">
        <v>0</v>
      </c>
      <c r="H224" s="14" t="s">
        <v>2382</v>
      </c>
      <c r="I224" s="9" t="str">
        <f t="shared" si="6"/>
        <v>NORMAL WEIGHT</v>
      </c>
      <c r="J224" t="str">
        <f t="shared" si="7"/>
        <v>PREDIABETES</v>
      </c>
    </row>
    <row r="225" spans="1:10" x14ac:dyDescent="0.3">
      <c r="A225" t="s">
        <v>2149</v>
      </c>
      <c r="B225" s="89">
        <v>34.06</v>
      </c>
      <c r="C225">
        <v>11.83</v>
      </c>
      <c r="D225" t="s">
        <v>2382</v>
      </c>
      <c r="E225" t="s">
        <v>2380</v>
      </c>
      <c r="F225" t="s">
        <v>2380</v>
      </c>
      <c r="G225" s="14">
        <v>1</v>
      </c>
      <c r="H225" s="14" t="s">
        <v>2382</v>
      </c>
      <c r="I225" s="9" t="str">
        <f t="shared" si="6"/>
        <v>OBESITY</v>
      </c>
      <c r="J225" t="str">
        <f t="shared" si="7"/>
        <v>DIABETES</v>
      </c>
    </row>
    <row r="226" spans="1:10" x14ac:dyDescent="0.3">
      <c r="A226" t="s">
        <v>2148</v>
      </c>
      <c r="B226" s="89">
        <v>36.409999999999997</v>
      </c>
      <c r="C226">
        <v>4.55</v>
      </c>
      <c r="D226" t="s">
        <v>2380</v>
      </c>
      <c r="E226" t="s">
        <v>2380</v>
      </c>
      <c r="F226" t="s">
        <v>2380</v>
      </c>
      <c r="G226" s="50">
        <v>0</v>
      </c>
      <c r="H226" s="14" t="s">
        <v>2382</v>
      </c>
      <c r="I226" s="9" t="str">
        <f t="shared" si="6"/>
        <v>OBESITY</v>
      </c>
      <c r="J226" t="str">
        <f t="shared" si="7"/>
        <v>NORMAL</v>
      </c>
    </row>
    <row r="227" spans="1:10" x14ac:dyDescent="0.3">
      <c r="A227" t="s">
        <v>2147</v>
      </c>
      <c r="B227" s="89">
        <v>52.3</v>
      </c>
      <c r="C227">
        <v>4.87</v>
      </c>
      <c r="D227" t="s">
        <v>2382</v>
      </c>
      <c r="E227" t="s">
        <v>2380</v>
      </c>
      <c r="F227" t="s">
        <v>2383</v>
      </c>
      <c r="G227" s="14">
        <v>1</v>
      </c>
      <c r="H227" s="14" t="s">
        <v>2382</v>
      </c>
      <c r="I227" s="9" t="str">
        <f t="shared" si="6"/>
        <v>OBESITY</v>
      </c>
      <c r="J227" t="str">
        <f t="shared" si="7"/>
        <v>NORMAL</v>
      </c>
    </row>
    <row r="228" spans="1:10" x14ac:dyDescent="0.3">
      <c r="A228" t="s">
        <v>2146</v>
      </c>
      <c r="B228" s="89">
        <v>52.66</v>
      </c>
      <c r="C228">
        <v>4.45</v>
      </c>
      <c r="D228" t="s">
        <v>2380</v>
      </c>
      <c r="E228" t="s">
        <v>2380</v>
      </c>
      <c r="F228" t="s">
        <v>2380</v>
      </c>
      <c r="G228" s="14">
        <v>1</v>
      </c>
      <c r="H228" s="14" t="s">
        <v>2382</v>
      </c>
      <c r="I228" s="9" t="str">
        <f t="shared" si="6"/>
        <v>OBESITY</v>
      </c>
      <c r="J228" t="str">
        <f t="shared" si="7"/>
        <v>NORMAL</v>
      </c>
    </row>
    <row r="229" spans="1:10" x14ac:dyDescent="0.3">
      <c r="A229" t="s">
        <v>2145</v>
      </c>
      <c r="B229" s="89">
        <v>29.57</v>
      </c>
      <c r="C229">
        <v>9.42</v>
      </c>
      <c r="D229" t="s">
        <v>2382</v>
      </c>
      <c r="E229" t="s">
        <v>2380</v>
      </c>
      <c r="F229" t="s">
        <v>2380</v>
      </c>
      <c r="G229" s="50">
        <v>0</v>
      </c>
      <c r="H229" s="14" t="s">
        <v>2382</v>
      </c>
      <c r="I229" s="9" t="str">
        <f t="shared" si="6"/>
        <v>OVERWEIGHT</v>
      </c>
      <c r="J229" t="str">
        <f t="shared" si="7"/>
        <v>DIABETES</v>
      </c>
    </row>
    <row r="230" spans="1:10" x14ac:dyDescent="0.3">
      <c r="A230" t="s">
        <v>2144</v>
      </c>
      <c r="B230" s="89">
        <v>36.99</v>
      </c>
      <c r="C230">
        <v>5.37</v>
      </c>
      <c r="D230" t="s">
        <v>2382</v>
      </c>
      <c r="E230" t="s">
        <v>2380</v>
      </c>
      <c r="F230" t="s">
        <v>2383</v>
      </c>
      <c r="G230" s="14">
        <v>1</v>
      </c>
      <c r="H230" s="14" t="s">
        <v>2382</v>
      </c>
      <c r="I230" s="9" t="str">
        <f t="shared" si="6"/>
        <v>OBESITY</v>
      </c>
      <c r="J230" t="str">
        <f t="shared" si="7"/>
        <v>NORMAL</v>
      </c>
    </row>
    <row r="231" spans="1:10" x14ac:dyDescent="0.3">
      <c r="A231" t="s">
        <v>2143</v>
      </c>
      <c r="B231" s="89">
        <v>31.4</v>
      </c>
      <c r="C231">
        <v>4.5999999999999996</v>
      </c>
      <c r="D231" t="s">
        <v>2382</v>
      </c>
      <c r="E231" t="s">
        <v>2380</v>
      </c>
      <c r="F231" t="s">
        <v>2380</v>
      </c>
      <c r="G231" s="14">
        <v>1</v>
      </c>
      <c r="H231" s="14" t="s">
        <v>2382</v>
      </c>
      <c r="I231" s="9" t="str">
        <f t="shared" si="6"/>
        <v>OBESITY</v>
      </c>
      <c r="J231" t="str">
        <f t="shared" si="7"/>
        <v>NORMAL</v>
      </c>
    </row>
    <row r="232" spans="1:10" x14ac:dyDescent="0.3">
      <c r="A232" t="s">
        <v>2142</v>
      </c>
      <c r="B232" s="89">
        <v>34.9</v>
      </c>
      <c r="C232">
        <v>6.22</v>
      </c>
      <c r="D232" t="s">
        <v>2380</v>
      </c>
      <c r="E232" t="s">
        <v>2380</v>
      </c>
      <c r="F232" t="s">
        <v>2383</v>
      </c>
      <c r="G232" s="14">
        <v>1</v>
      </c>
      <c r="H232" s="14" t="s">
        <v>2382</v>
      </c>
      <c r="I232" s="9" t="str">
        <f t="shared" si="6"/>
        <v>OBESITY</v>
      </c>
      <c r="J232" t="str">
        <f t="shared" si="7"/>
        <v>PREDIABETES</v>
      </c>
    </row>
    <row r="233" spans="1:10" x14ac:dyDescent="0.3">
      <c r="A233" t="s">
        <v>2141</v>
      </c>
      <c r="B233" s="89">
        <v>31.13</v>
      </c>
      <c r="C233">
        <v>4.5199999999999996</v>
      </c>
      <c r="D233" t="s">
        <v>2382</v>
      </c>
      <c r="E233" t="s">
        <v>2380</v>
      </c>
      <c r="F233" t="s">
        <v>2380</v>
      </c>
      <c r="G233" s="14">
        <v>1</v>
      </c>
      <c r="H233" s="14" t="s">
        <v>2382</v>
      </c>
      <c r="I233" s="9" t="str">
        <f t="shared" si="6"/>
        <v>OBESITY</v>
      </c>
      <c r="J233" t="str">
        <f t="shared" si="7"/>
        <v>NORMAL</v>
      </c>
    </row>
    <row r="234" spans="1:10" x14ac:dyDescent="0.3">
      <c r="A234" t="s">
        <v>2140</v>
      </c>
      <c r="B234" s="89">
        <v>34.799999999999997</v>
      </c>
      <c r="C234">
        <v>6.18</v>
      </c>
      <c r="D234" t="s">
        <v>2380</v>
      </c>
      <c r="E234" t="s">
        <v>2380</v>
      </c>
      <c r="F234" t="s">
        <v>2383</v>
      </c>
      <c r="G234" s="14">
        <v>1</v>
      </c>
      <c r="H234" s="14" t="s">
        <v>2382</v>
      </c>
      <c r="I234" s="9" t="str">
        <f t="shared" si="6"/>
        <v>OBESITY</v>
      </c>
      <c r="J234" t="str">
        <f t="shared" si="7"/>
        <v>PREDIABETES</v>
      </c>
    </row>
    <row r="235" spans="1:10" x14ac:dyDescent="0.3">
      <c r="A235" t="s">
        <v>2139</v>
      </c>
      <c r="B235" s="89">
        <v>31.68</v>
      </c>
      <c r="C235">
        <v>4.4000000000000004</v>
      </c>
      <c r="D235" t="s">
        <v>2380</v>
      </c>
      <c r="E235" t="s">
        <v>2380</v>
      </c>
      <c r="F235" t="s">
        <v>2380</v>
      </c>
      <c r="G235" s="50">
        <v>0</v>
      </c>
      <c r="H235" s="14" t="s">
        <v>2382</v>
      </c>
      <c r="I235" s="9" t="str">
        <f t="shared" si="6"/>
        <v>OBESITY</v>
      </c>
      <c r="J235" t="str">
        <f t="shared" si="7"/>
        <v>NORMAL</v>
      </c>
    </row>
    <row r="236" spans="1:10" x14ac:dyDescent="0.3">
      <c r="A236" t="s">
        <v>2138</v>
      </c>
      <c r="B236" s="89">
        <v>33.534999999999997</v>
      </c>
      <c r="C236">
        <v>6.23</v>
      </c>
      <c r="D236" t="s">
        <v>2380</v>
      </c>
      <c r="E236" t="s">
        <v>2382</v>
      </c>
      <c r="F236" t="s">
        <v>2380</v>
      </c>
      <c r="G236" s="14">
        <v>1</v>
      </c>
      <c r="H236" s="14" t="s">
        <v>2382</v>
      </c>
      <c r="I236" s="9" t="str">
        <f t="shared" si="6"/>
        <v>OBESITY</v>
      </c>
      <c r="J236" t="str">
        <f t="shared" si="7"/>
        <v>PREDIABETES</v>
      </c>
    </row>
    <row r="237" spans="1:10" x14ac:dyDescent="0.3">
      <c r="A237" t="s">
        <v>2137</v>
      </c>
      <c r="B237" s="89">
        <v>31.92</v>
      </c>
      <c r="C237">
        <v>5.33</v>
      </c>
      <c r="D237" t="s">
        <v>2382</v>
      </c>
      <c r="E237" t="s">
        <v>2380</v>
      </c>
      <c r="F237" t="s">
        <v>2380</v>
      </c>
      <c r="G237" s="50">
        <v>0</v>
      </c>
      <c r="H237" s="14" t="s">
        <v>2382</v>
      </c>
      <c r="I237" s="9" t="str">
        <f t="shared" si="6"/>
        <v>OBESITY</v>
      </c>
      <c r="J237" t="str">
        <f t="shared" si="7"/>
        <v>NORMAL</v>
      </c>
    </row>
    <row r="238" spans="1:10" x14ac:dyDescent="0.3">
      <c r="A238" t="s">
        <v>2136</v>
      </c>
      <c r="B238" s="89">
        <v>32.700000000000003</v>
      </c>
      <c r="C238">
        <v>4.09</v>
      </c>
      <c r="D238" t="s">
        <v>2380</v>
      </c>
      <c r="E238" t="s">
        <v>2380</v>
      </c>
      <c r="F238" t="s">
        <v>2380</v>
      </c>
      <c r="G238" s="14">
        <v>1</v>
      </c>
      <c r="H238" s="14" t="s">
        <v>2382</v>
      </c>
      <c r="I238" s="9" t="str">
        <f t="shared" si="6"/>
        <v>OBESITY</v>
      </c>
      <c r="J238" t="str">
        <f t="shared" si="7"/>
        <v>NORMAL</v>
      </c>
    </row>
    <row r="239" spans="1:10" x14ac:dyDescent="0.3">
      <c r="A239" t="s">
        <v>2135</v>
      </c>
      <c r="B239" s="89">
        <v>41.25</v>
      </c>
      <c r="C239">
        <v>5.19</v>
      </c>
      <c r="D239" t="s">
        <v>2380</v>
      </c>
      <c r="E239" t="s">
        <v>2380</v>
      </c>
      <c r="F239" t="s">
        <v>2380</v>
      </c>
      <c r="G239" s="50">
        <v>0</v>
      </c>
      <c r="H239" s="14" t="s">
        <v>2382</v>
      </c>
      <c r="I239" s="9" t="str">
        <f t="shared" si="6"/>
        <v>OBESITY</v>
      </c>
      <c r="J239" t="str">
        <f t="shared" si="7"/>
        <v>NORMAL</v>
      </c>
    </row>
    <row r="240" spans="1:10" x14ac:dyDescent="0.3">
      <c r="A240" t="s">
        <v>2134</v>
      </c>
      <c r="B240" s="89">
        <v>33.11</v>
      </c>
      <c r="C240">
        <v>4.12</v>
      </c>
      <c r="D240" t="s">
        <v>2380</v>
      </c>
      <c r="E240" t="s">
        <v>2380</v>
      </c>
      <c r="F240" t="s">
        <v>2383</v>
      </c>
      <c r="G240" s="14">
        <v>1</v>
      </c>
      <c r="H240" s="14" t="s">
        <v>2382</v>
      </c>
      <c r="I240" s="9" t="str">
        <f t="shared" si="6"/>
        <v>OBESITY</v>
      </c>
      <c r="J240" t="str">
        <f t="shared" si="7"/>
        <v>NORMAL</v>
      </c>
    </row>
    <row r="241" spans="1:10" x14ac:dyDescent="0.3">
      <c r="A241" t="s">
        <v>2133</v>
      </c>
      <c r="B241" s="89">
        <v>36.159999999999997</v>
      </c>
      <c r="C241">
        <v>5.0999999999999996</v>
      </c>
      <c r="D241" t="s">
        <v>2380</v>
      </c>
      <c r="E241" t="s">
        <v>2380</v>
      </c>
      <c r="F241" t="s">
        <v>2380</v>
      </c>
      <c r="G241" s="14">
        <v>1</v>
      </c>
      <c r="H241" s="14" t="s">
        <v>2382</v>
      </c>
      <c r="I241" s="9" t="str">
        <f t="shared" si="6"/>
        <v>OBESITY</v>
      </c>
      <c r="J241" t="str">
        <f t="shared" si="7"/>
        <v>NORMAL</v>
      </c>
    </row>
    <row r="242" spans="1:10" x14ac:dyDescent="0.3">
      <c r="A242" t="s">
        <v>2132</v>
      </c>
      <c r="B242" s="89">
        <v>33.72</v>
      </c>
      <c r="C242">
        <v>6.21</v>
      </c>
      <c r="D242" t="s">
        <v>2382</v>
      </c>
      <c r="E242" t="s">
        <v>2380</v>
      </c>
      <c r="F242" t="s">
        <v>2383</v>
      </c>
      <c r="G242" s="14">
        <v>1</v>
      </c>
      <c r="H242" s="14" t="s">
        <v>2382</v>
      </c>
      <c r="I242" s="9" t="str">
        <f t="shared" si="6"/>
        <v>OBESITY</v>
      </c>
      <c r="J242" t="str">
        <f t="shared" si="7"/>
        <v>PREDIABETES</v>
      </c>
    </row>
    <row r="243" spans="1:10" x14ac:dyDescent="0.3">
      <c r="A243" t="s">
        <v>2130</v>
      </c>
      <c r="B243" s="89">
        <v>37.74</v>
      </c>
      <c r="C243">
        <v>9.5299999999999994</v>
      </c>
      <c r="D243" t="s">
        <v>2382</v>
      </c>
      <c r="E243" t="s">
        <v>2380</v>
      </c>
      <c r="F243" t="s">
        <v>2380</v>
      </c>
      <c r="G243" s="14">
        <v>1</v>
      </c>
      <c r="H243" s="14" t="s">
        <v>2382</v>
      </c>
      <c r="I243" s="9" t="str">
        <f t="shared" si="6"/>
        <v>OBESITY</v>
      </c>
      <c r="J243" t="str">
        <f t="shared" si="7"/>
        <v>DIABETES</v>
      </c>
    </row>
    <row r="244" spans="1:10" x14ac:dyDescent="0.3">
      <c r="A244" t="s">
        <v>2129</v>
      </c>
      <c r="B244" s="89">
        <v>48.75</v>
      </c>
      <c r="C244">
        <v>4.6399999999999997</v>
      </c>
      <c r="D244" t="s">
        <v>2382</v>
      </c>
      <c r="E244" t="s">
        <v>2380</v>
      </c>
      <c r="F244" t="s">
        <v>2380</v>
      </c>
      <c r="G244" s="14">
        <v>1</v>
      </c>
      <c r="H244" s="14" t="s">
        <v>2382</v>
      </c>
      <c r="I244" s="9" t="str">
        <f t="shared" si="6"/>
        <v>OBESITY</v>
      </c>
      <c r="J244" t="str">
        <f t="shared" si="7"/>
        <v>NORMAL</v>
      </c>
    </row>
    <row r="245" spans="1:10" x14ac:dyDescent="0.3">
      <c r="A245" t="s">
        <v>2128</v>
      </c>
      <c r="B245" s="89">
        <v>31.065000000000001</v>
      </c>
      <c r="C245">
        <v>5.05</v>
      </c>
      <c r="D245" t="s">
        <v>2380</v>
      </c>
      <c r="E245" t="s">
        <v>2380</v>
      </c>
      <c r="F245" t="s">
        <v>2380</v>
      </c>
      <c r="G245" s="14">
        <v>1</v>
      </c>
      <c r="H245" s="14" t="s">
        <v>2382</v>
      </c>
      <c r="I245" s="9" t="str">
        <f t="shared" si="6"/>
        <v>OBESITY</v>
      </c>
      <c r="J245" t="str">
        <f t="shared" si="7"/>
        <v>NORMAL</v>
      </c>
    </row>
    <row r="246" spans="1:10" x14ac:dyDescent="0.3">
      <c r="A246" t="s">
        <v>2127</v>
      </c>
      <c r="B246" s="89">
        <v>23.55</v>
      </c>
      <c r="C246">
        <v>10.38</v>
      </c>
      <c r="D246" t="s">
        <v>2380</v>
      </c>
      <c r="E246" t="s">
        <v>2380</v>
      </c>
      <c r="F246" t="s">
        <v>2380</v>
      </c>
      <c r="G246" s="50">
        <v>0</v>
      </c>
      <c r="H246" s="14" t="s">
        <v>2382</v>
      </c>
      <c r="I246" s="9" t="str">
        <f t="shared" si="6"/>
        <v>NORMAL WEIGHT</v>
      </c>
      <c r="J246" t="str">
        <f t="shared" si="7"/>
        <v>DIABETES</v>
      </c>
    </row>
    <row r="247" spans="1:10" x14ac:dyDescent="0.3">
      <c r="A247" t="s">
        <v>2126</v>
      </c>
      <c r="B247" s="89">
        <v>30.18</v>
      </c>
      <c r="C247">
        <v>8.31</v>
      </c>
      <c r="D247" t="s">
        <v>2382</v>
      </c>
      <c r="E247" t="s">
        <v>2380</v>
      </c>
      <c r="F247" t="s">
        <v>2380</v>
      </c>
      <c r="G247" s="14">
        <v>1</v>
      </c>
      <c r="H247" s="14" t="s">
        <v>2382</v>
      </c>
      <c r="I247" s="9" t="str">
        <f t="shared" si="6"/>
        <v>OBESITY</v>
      </c>
      <c r="J247" t="str">
        <f t="shared" si="7"/>
        <v>DIABETES</v>
      </c>
    </row>
    <row r="248" spans="1:10" x14ac:dyDescent="0.3">
      <c r="A248" t="s">
        <v>2125</v>
      </c>
      <c r="B248" s="89">
        <v>29.94</v>
      </c>
      <c r="C248">
        <v>7.59</v>
      </c>
      <c r="D248" t="s">
        <v>2380</v>
      </c>
      <c r="E248" t="s">
        <v>2380</v>
      </c>
      <c r="F248" t="s">
        <v>2380</v>
      </c>
      <c r="G248" s="50">
        <v>0</v>
      </c>
      <c r="H248" s="14" t="s">
        <v>2382</v>
      </c>
      <c r="I248" s="9" t="b">
        <f t="shared" si="6"/>
        <v>0</v>
      </c>
      <c r="J248" t="str">
        <f t="shared" si="7"/>
        <v>DIABETES</v>
      </c>
    </row>
    <row r="249" spans="1:10" x14ac:dyDescent="0.3">
      <c r="A249" t="s">
        <v>2124</v>
      </c>
      <c r="B249" s="89">
        <v>31.4</v>
      </c>
      <c r="C249">
        <v>5.49</v>
      </c>
      <c r="D249" t="s">
        <v>2380</v>
      </c>
      <c r="E249" t="s">
        <v>2380</v>
      </c>
      <c r="F249" t="s">
        <v>2380</v>
      </c>
      <c r="G249" s="50">
        <v>0</v>
      </c>
      <c r="H249" s="14" t="s">
        <v>2382</v>
      </c>
      <c r="I249" s="9" t="str">
        <f t="shared" si="6"/>
        <v>OBESITY</v>
      </c>
      <c r="J249" t="str">
        <f t="shared" si="7"/>
        <v>NORMAL</v>
      </c>
    </row>
    <row r="250" spans="1:10" x14ac:dyDescent="0.3">
      <c r="A250" t="s">
        <v>2123</v>
      </c>
      <c r="B250" s="89">
        <v>53.06</v>
      </c>
      <c r="C250">
        <v>11.68</v>
      </c>
      <c r="D250" t="s">
        <v>2380</v>
      </c>
      <c r="E250" t="s">
        <v>2380</v>
      </c>
      <c r="F250" t="s">
        <v>2380</v>
      </c>
      <c r="G250" s="50">
        <v>0</v>
      </c>
      <c r="H250" s="14" t="s">
        <v>2382</v>
      </c>
      <c r="I250" s="9" t="str">
        <f t="shared" si="6"/>
        <v>OBESITY</v>
      </c>
      <c r="J250" t="str">
        <f t="shared" si="7"/>
        <v>DIABETES</v>
      </c>
    </row>
    <row r="251" spans="1:10" x14ac:dyDescent="0.3">
      <c r="A251" t="s">
        <v>2122</v>
      </c>
      <c r="B251" s="89">
        <v>30.25</v>
      </c>
      <c r="C251">
        <v>4.1900000000000004</v>
      </c>
      <c r="D251" t="s">
        <v>2380</v>
      </c>
      <c r="E251" t="s">
        <v>2380</v>
      </c>
      <c r="F251" t="s">
        <v>2380</v>
      </c>
      <c r="G251" s="14">
        <v>2</v>
      </c>
      <c r="H251" s="14" t="s">
        <v>2382</v>
      </c>
      <c r="I251" s="9" t="str">
        <f t="shared" si="6"/>
        <v>OBESITY</v>
      </c>
      <c r="J251" t="str">
        <f t="shared" si="7"/>
        <v>NORMAL</v>
      </c>
    </row>
    <row r="252" spans="1:10" x14ac:dyDescent="0.3">
      <c r="A252" t="s">
        <v>2121</v>
      </c>
      <c r="B252" s="89">
        <v>46.68</v>
      </c>
      <c r="C252">
        <v>4.01</v>
      </c>
      <c r="D252" t="s">
        <v>2380</v>
      </c>
      <c r="E252" t="s">
        <v>2380</v>
      </c>
      <c r="F252" t="s">
        <v>2380</v>
      </c>
      <c r="G252" s="50">
        <v>0</v>
      </c>
      <c r="H252" s="14" t="s">
        <v>2382</v>
      </c>
      <c r="I252" s="9" t="str">
        <f t="shared" si="6"/>
        <v>OBESITY</v>
      </c>
      <c r="J252" t="str">
        <f t="shared" si="7"/>
        <v>NORMAL</v>
      </c>
    </row>
    <row r="253" spans="1:10" x14ac:dyDescent="0.3">
      <c r="A253" t="s">
        <v>2120</v>
      </c>
      <c r="B253" s="89">
        <v>30.4</v>
      </c>
      <c r="C253">
        <v>5.91</v>
      </c>
      <c r="D253" t="s">
        <v>2380</v>
      </c>
      <c r="E253" t="s">
        <v>2382</v>
      </c>
      <c r="F253" t="s">
        <v>2380</v>
      </c>
      <c r="G253" s="14">
        <v>2</v>
      </c>
      <c r="H253" s="14" t="s">
        <v>2382</v>
      </c>
      <c r="I253" s="9" t="str">
        <f t="shared" si="6"/>
        <v>OBESITY</v>
      </c>
      <c r="J253" t="str">
        <f t="shared" si="7"/>
        <v>PREDIABETES</v>
      </c>
    </row>
    <row r="254" spans="1:10" x14ac:dyDescent="0.3">
      <c r="A254" t="s">
        <v>2119</v>
      </c>
      <c r="B254" s="89">
        <v>30.2</v>
      </c>
      <c r="C254">
        <v>4.47</v>
      </c>
      <c r="D254" t="s">
        <v>2382</v>
      </c>
      <c r="E254" t="s">
        <v>2380</v>
      </c>
      <c r="F254" t="s">
        <v>2383</v>
      </c>
      <c r="G254" s="14">
        <v>1</v>
      </c>
      <c r="H254" s="14" t="s">
        <v>2382</v>
      </c>
      <c r="I254" s="9" t="str">
        <f t="shared" si="6"/>
        <v>OBESITY</v>
      </c>
      <c r="J254" t="str">
        <f t="shared" si="7"/>
        <v>NORMAL</v>
      </c>
    </row>
    <row r="255" spans="1:10" x14ac:dyDescent="0.3">
      <c r="A255" t="s">
        <v>2118</v>
      </c>
      <c r="B255" s="89">
        <v>51.18</v>
      </c>
      <c r="C255">
        <v>4.5599999999999996</v>
      </c>
      <c r="D255" t="s">
        <v>2382</v>
      </c>
      <c r="E255" t="s">
        <v>2382</v>
      </c>
      <c r="F255" t="s">
        <v>2380</v>
      </c>
      <c r="G255" s="14">
        <v>2</v>
      </c>
      <c r="H255" s="14" t="s">
        <v>2382</v>
      </c>
      <c r="I255" s="9" t="str">
        <f t="shared" si="6"/>
        <v>OBESITY</v>
      </c>
      <c r="J255" t="str">
        <f t="shared" si="7"/>
        <v>NORMAL</v>
      </c>
    </row>
    <row r="256" spans="1:10" x14ac:dyDescent="0.3">
      <c r="A256" t="s">
        <v>2117</v>
      </c>
      <c r="B256" s="89">
        <v>22.18</v>
      </c>
      <c r="C256">
        <v>9.9</v>
      </c>
      <c r="D256" t="s">
        <v>2380</v>
      </c>
      <c r="E256" t="s">
        <v>2380</v>
      </c>
      <c r="F256" t="s">
        <v>2380</v>
      </c>
      <c r="G256" s="50">
        <v>0</v>
      </c>
      <c r="H256" s="14" t="s">
        <v>2382</v>
      </c>
      <c r="I256" s="9" t="str">
        <f t="shared" si="6"/>
        <v>NORMAL WEIGHT</v>
      </c>
      <c r="J256" t="str">
        <f t="shared" si="7"/>
        <v>DIABETES</v>
      </c>
    </row>
    <row r="257" spans="1:10" x14ac:dyDescent="0.3">
      <c r="A257" t="s">
        <v>2116</v>
      </c>
      <c r="B257" s="89">
        <v>31.92</v>
      </c>
      <c r="C257">
        <v>5.1100000000000003</v>
      </c>
      <c r="D257" t="s">
        <v>2380</v>
      </c>
      <c r="E257" t="s">
        <v>2380</v>
      </c>
      <c r="F257" t="s">
        <v>2383</v>
      </c>
      <c r="G257" s="14">
        <v>1</v>
      </c>
      <c r="H257" s="14" t="s">
        <v>2382</v>
      </c>
      <c r="I257" s="9" t="str">
        <f t="shared" si="6"/>
        <v>OBESITY</v>
      </c>
      <c r="J257" t="str">
        <f t="shared" si="7"/>
        <v>NORMAL</v>
      </c>
    </row>
    <row r="258" spans="1:10" x14ac:dyDescent="0.3">
      <c r="A258" t="s">
        <v>2115</v>
      </c>
      <c r="B258" s="89">
        <v>31.73</v>
      </c>
      <c r="C258">
        <v>5.73</v>
      </c>
      <c r="D258" t="s">
        <v>2380</v>
      </c>
      <c r="E258" t="s">
        <v>2382</v>
      </c>
      <c r="F258" t="s">
        <v>2380</v>
      </c>
      <c r="G258" s="14">
        <v>1</v>
      </c>
      <c r="H258" s="14" t="s">
        <v>2382</v>
      </c>
      <c r="I258" s="9" t="str">
        <f t="shared" si="6"/>
        <v>OBESITY</v>
      </c>
      <c r="J258" t="str">
        <f t="shared" si="7"/>
        <v>PREDIABETES</v>
      </c>
    </row>
    <row r="259" spans="1:10" x14ac:dyDescent="0.3">
      <c r="A259" t="s">
        <v>2114</v>
      </c>
      <c r="B259" s="89">
        <v>45.52</v>
      </c>
      <c r="C259">
        <v>6.04</v>
      </c>
      <c r="D259" t="s">
        <v>2380</v>
      </c>
      <c r="E259" t="s">
        <v>2380</v>
      </c>
      <c r="F259" t="s">
        <v>2383</v>
      </c>
      <c r="G259" s="14">
        <v>1</v>
      </c>
      <c r="H259" s="14" t="s">
        <v>2382</v>
      </c>
      <c r="I259" s="9" t="str">
        <f t="shared" ref="I259:I322" si="8">IF(B259&lt;18.5,"UNDERWEIGHT",IF(AND(B259&gt;=18.5,B259&lt;=24.9),"NORMAL WEIGHT",IF(AND(B259&gt;25,B259&lt;=29.9),"OVERWEIGHT",IF(B259&gt;=30,"OBESITY"))))</f>
        <v>OBESITY</v>
      </c>
      <c r="J259" t="str">
        <f t="shared" ref="J259:J322" si="9">IF(C259&lt;5.7,"NORMAL",IF(AND(C259&gt;=5.7,C259&lt;=6.4),"PREDIABETES",IF(C259&gt;6.4,"DIABETES")))</f>
        <v>PREDIABETES</v>
      </c>
    </row>
    <row r="260" spans="1:10" x14ac:dyDescent="0.3">
      <c r="A260" t="s">
        <v>2113</v>
      </c>
      <c r="B260" s="89">
        <v>52.81</v>
      </c>
      <c r="C260">
        <v>5.19</v>
      </c>
      <c r="D260" t="s">
        <v>2380</v>
      </c>
      <c r="E260" t="s">
        <v>2380</v>
      </c>
      <c r="F260" t="s">
        <v>2383</v>
      </c>
      <c r="G260" s="14">
        <v>1</v>
      </c>
      <c r="H260" s="14" t="s">
        <v>2382</v>
      </c>
      <c r="I260" s="9" t="str">
        <f t="shared" si="8"/>
        <v>OBESITY</v>
      </c>
      <c r="J260" t="str">
        <f t="shared" si="9"/>
        <v>NORMAL</v>
      </c>
    </row>
    <row r="261" spans="1:10" x14ac:dyDescent="0.3">
      <c r="A261" t="s">
        <v>2112</v>
      </c>
      <c r="B261" s="89">
        <v>33.58</v>
      </c>
      <c r="C261">
        <v>5.56</v>
      </c>
      <c r="D261" t="s">
        <v>2380</v>
      </c>
      <c r="E261" t="s">
        <v>2380</v>
      </c>
      <c r="F261" t="s">
        <v>2380</v>
      </c>
      <c r="G261" s="14">
        <v>1</v>
      </c>
      <c r="H261" s="14" t="s">
        <v>2382</v>
      </c>
      <c r="I261" s="9" t="str">
        <f t="shared" si="8"/>
        <v>OBESITY</v>
      </c>
      <c r="J261" t="str">
        <f t="shared" si="9"/>
        <v>NORMAL</v>
      </c>
    </row>
    <row r="262" spans="1:10" x14ac:dyDescent="0.3">
      <c r="A262" t="s">
        <v>2111</v>
      </c>
      <c r="B262" s="89">
        <v>30.684999999999999</v>
      </c>
      <c r="C262">
        <v>8.23</v>
      </c>
      <c r="D262" t="s">
        <v>2380</v>
      </c>
      <c r="E262" t="s">
        <v>2380</v>
      </c>
      <c r="F262" t="s">
        <v>2380</v>
      </c>
      <c r="G262" s="50">
        <v>0</v>
      </c>
      <c r="H262" s="14" t="s">
        <v>2382</v>
      </c>
      <c r="I262" s="9" t="str">
        <f t="shared" si="8"/>
        <v>OBESITY</v>
      </c>
      <c r="J262" t="str">
        <f t="shared" si="9"/>
        <v>DIABETES</v>
      </c>
    </row>
    <row r="263" spans="1:10" x14ac:dyDescent="0.3">
      <c r="A263" t="s">
        <v>2110</v>
      </c>
      <c r="B263" s="89">
        <v>37.524999999999999</v>
      </c>
      <c r="C263">
        <v>9.0299999999999994</v>
      </c>
      <c r="D263" t="s">
        <v>2382</v>
      </c>
      <c r="E263" t="s">
        <v>2380</v>
      </c>
      <c r="F263" t="s">
        <v>2380</v>
      </c>
      <c r="G263" s="14">
        <v>2</v>
      </c>
      <c r="H263" s="14" t="s">
        <v>2380</v>
      </c>
      <c r="I263" s="9" t="str">
        <f t="shared" si="8"/>
        <v>OBESITY</v>
      </c>
      <c r="J263" t="str">
        <f t="shared" si="9"/>
        <v>DIABETES</v>
      </c>
    </row>
    <row r="264" spans="1:10" x14ac:dyDescent="0.3">
      <c r="A264" t="s">
        <v>2109</v>
      </c>
      <c r="B264" s="89">
        <v>34.5</v>
      </c>
      <c r="C264">
        <v>4.07</v>
      </c>
      <c r="D264" t="s">
        <v>2382</v>
      </c>
      <c r="E264" t="s">
        <v>2380</v>
      </c>
      <c r="F264" t="s">
        <v>2380</v>
      </c>
      <c r="G264" s="50">
        <v>0</v>
      </c>
      <c r="H264" s="14" t="s">
        <v>2382</v>
      </c>
      <c r="I264" s="9" t="str">
        <f t="shared" si="8"/>
        <v>OBESITY</v>
      </c>
      <c r="J264" t="str">
        <f t="shared" si="9"/>
        <v>NORMAL</v>
      </c>
    </row>
    <row r="265" spans="1:10" x14ac:dyDescent="0.3">
      <c r="A265" t="s">
        <v>2108</v>
      </c>
      <c r="B265" s="89">
        <v>28.16</v>
      </c>
      <c r="C265">
        <v>5.77</v>
      </c>
      <c r="D265" t="s">
        <v>2380</v>
      </c>
      <c r="E265" t="s">
        <v>2380</v>
      </c>
      <c r="F265" t="s">
        <v>2380</v>
      </c>
      <c r="G265" s="14">
        <v>2</v>
      </c>
      <c r="H265" s="14" t="s">
        <v>2382</v>
      </c>
      <c r="I265" s="9" t="str">
        <f t="shared" si="8"/>
        <v>OVERWEIGHT</v>
      </c>
      <c r="J265" t="str">
        <f t="shared" si="9"/>
        <v>PREDIABETES</v>
      </c>
    </row>
    <row r="266" spans="1:10" x14ac:dyDescent="0.3">
      <c r="A266" t="s">
        <v>2107</v>
      </c>
      <c r="B266" s="89">
        <v>30.02</v>
      </c>
      <c r="C266">
        <v>5.98</v>
      </c>
      <c r="D266" t="s">
        <v>2380</v>
      </c>
      <c r="E266" t="s">
        <v>2380</v>
      </c>
      <c r="F266" t="s">
        <v>2383</v>
      </c>
      <c r="G266" s="14">
        <v>1</v>
      </c>
      <c r="H266" s="14" t="s">
        <v>2382</v>
      </c>
      <c r="I266" s="9" t="str">
        <f t="shared" si="8"/>
        <v>OBESITY</v>
      </c>
      <c r="J266" t="str">
        <f t="shared" si="9"/>
        <v>PREDIABETES</v>
      </c>
    </row>
    <row r="267" spans="1:10" x14ac:dyDescent="0.3">
      <c r="A267" t="s">
        <v>2106</v>
      </c>
      <c r="B267" s="89">
        <v>37.82</v>
      </c>
      <c r="C267">
        <v>6.01</v>
      </c>
      <c r="D267" t="s">
        <v>2380</v>
      </c>
      <c r="E267" t="s">
        <v>2380</v>
      </c>
      <c r="F267" t="s">
        <v>2380</v>
      </c>
      <c r="G267" s="50">
        <v>0</v>
      </c>
      <c r="H267" s="14" t="s">
        <v>2382</v>
      </c>
      <c r="I267" s="9" t="str">
        <f t="shared" si="8"/>
        <v>OBESITY</v>
      </c>
      <c r="J267" t="str">
        <f t="shared" si="9"/>
        <v>PREDIABETES</v>
      </c>
    </row>
    <row r="268" spans="1:10" x14ac:dyDescent="0.3">
      <c r="A268" t="s">
        <v>2105</v>
      </c>
      <c r="B268" s="89">
        <v>33.14</v>
      </c>
      <c r="C268">
        <v>5.67</v>
      </c>
      <c r="D268" t="s">
        <v>2382</v>
      </c>
      <c r="E268" t="s">
        <v>2380</v>
      </c>
      <c r="F268" t="s">
        <v>2380</v>
      </c>
      <c r="G268" s="50">
        <v>0</v>
      </c>
      <c r="H268" s="14" t="s">
        <v>2382</v>
      </c>
      <c r="I268" s="9" t="str">
        <f t="shared" si="8"/>
        <v>OBESITY</v>
      </c>
      <c r="J268" t="str">
        <f t="shared" si="9"/>
        <v>NORMAL</v>
      </c>
    </row>
    <row r="269" spans="1:10" x14ac:dyDescent="0.3">
      <c r="A269" t="s">
        <v>2104</v>
      </c>
      <c r="B269" s="89">
        <v>25.14</v>
      </c>
      <c r="C269">
        <v>6.02</v>
      </c>
      <c r="D269" t="s">
        <v>2382</v>
      </c>
      <c r="E269" t="s">
        <v>2380</v>
      </c>
      <c r="F269" t="s">
        <v>2383</v>
      </c>
      <c r="G269" s="14">
        <v>1</v>
      </c>
      <c r="H269" s="14" t="s">
        <v>2382</v>
      </c>
      <c r="I269" s="9" t="str">
        <f t="shared" si="8"/>
        <v>OVERWEIGHT</v>
      </c>
      <c r="J269" t="str">
        <f t="shared" si="9"/>
        <v>PREDIABETES</v>
      </c>
    </row>
    <row r="270" spans="1:10" x14ac:dyDescent="0.3">
      <c r="A270" t="s">
        <v>2103</v>
      </c>
      <c r="B270" s="89">
        <v>20.18</v>
      </c>
      <c r="C270">
        <v>11.19</v>
      </c>
      <c r="D270" t="s">
        <v>2380</v>
      </c>
      <c r="E270" t="s">
        <v>2380</v>
      </c>
      <c r="F270" t="s">
        <v>2380</v>
      </c>
      <c r="G270" s="50">
        <v>0</v>
      </c>
      <c r="H270" s="14" t="s">
        <v>2382</v>
      </c>
      <c r="I270" s="9" t="str">
        <f t="shared" si="8"/>
        <v>NORMAL WEIGHT</v>
      </c>
      <c r="J270" t="str">
        <f t="shared" si="9"/>
        <v>DIABETES</v>
      </c>
    </row>
    <row r="271" spans="1:10" x14ac:dyDescent="0.3">
      <c r="A271" t="s">
        <v>2102</v>
      </c>
      <c r="B271" s="89">
        <v>44.36</v>
      </c>
      <c r="C271">
        <v>5.1100000000000003</v>
      </c>
      <c r="D271" t="s">
        <v>2380</v>
      </c>
      <c r="E271" t="s">
        <v>2380</v>
      </c>
      <c r="F271" t="s">
        <v>2380</v>
      </c>
      <c r="G271" s="50">
        <v>0</v>
      </c>
      <c r="H271" s="14" t="s">
        <v>2382</v>
      </c>
      <c r="I271" s="9" t="str">
        <f t="shared" si="8"/>
        <v>OBESITY</v>
      </c>
      <c r="J271" t="str">
        <f t="shared" si="9"/>
        <v>NORMAL</v>
      </c>
    </row>
    <row r="272" spans="1:10" x14ac:dyDescent="0.3">
      <c r="A272" t="s">
        <v>2101</v>
      </c>
      <c r="B272" s="89">
        <v>23.82</v>
      </c>
      <c r="C272">
        <v>10.85</v>
      </c>
      <c r="D272" t="s">
        <v>2382</v>
      </c>
      <c r="E272" t="s">
        <v>2380</v>
      </c>
      <c r="F272" t="s">
        <v>2380</v>
      </c>
      <c r="G272" s="50">
        <v>0</v>
      </c>
      <c r="H272" s="14" t="s">
        <v>2382</v>
      </c>
      <c r="I272" s="9" t="str">
        <f t="shared" si="8"/>
        <v>NORMAL WEIGHT</v>
      </c>
      <c r="J272" t="str">
        <f t="shared" si="9"/>
        <v>DIABETES</v>
      </c>
    </row>
    <row r="273" spans="1:10" x14ac:dyDescent="0.3">
      <c r="A273" t="s">
        <v>2100</v>
      </c>
      <c r="B273" s="89">
        <v>45</v>
      </c>
      <c r="C273">
        <v>5.24</v>
      </c>
      <c r="D273" t="s">
        <v>2382</v>
      </c>
      <c r="E273" t="s">
        <v>2380</v>
      </c>
      <c r="F273" t="s">
        <v>2380</v>
      </c>
      <c r="G273" s="14">
        <v>1</v>
      </c>
      <c r="H273" s="14" t="s">
        <v>2382</v>
      </c>
      <c r="I273" s="9" t="str">
        <f t="shared" si="8"/>
        <v>OBESITY</v>
      </c>
      <c r="J273" t="str">
        <f t="shared" si="9"/>
        <v>NORMAL</v>
      </c>
    </row>
    <row r="274" spans="1:10" x14ac:dyDescent="0.3">
      <c r="A274" t="s">
        <v>2099</v>
      </c>
      <c r="B274" s="89">
        <v>26.62</v>
      </c>
      <c r="C274">
        <v>10.08</v>
      </c>
      <c r="D274" t="s">
        <v>2380</v>
      </c>
      <c r="E274" t="s">
        <v>2380</v>
      </c>
      <c r="F274" t="s">
        <v>2380</v>
      </c>
      <c r="G274" s="50">
        <v>0</v>
      </c>
      <c r="H274" s="14" t="s">
        <v>2382</v>
      </c>
      <c r="I274" s="9" t="str">
        <f t="shared" si="8"/>
        <v>OVERWEIGHT</v>
      </c>
      <c r="J274" t="str">
        <f t="shared" si="9"/>
        <v>DIABETES</v>
      </c>
    </row>
    <row r="275" spans="1:10" x14ac:dyDescent="0.3">
      <c r="A275" t="s">
        <v>2098</v>
      </c>
      <c r="B275" s="89">
        <v>32.67</v>
      </c>
      <c r="C275">
        <v>10.97</v>
      </c>
      <c r="D275" t="s">
        <v>2382</v>
      </c>
      <c r="E275" t="s">
        <v>2380</v>
      </c>
      <c r="F275" t="s">
        <v>2380</v>
      </c>
      <c r="G275" s="50">
        <v>0</v>
      </c>
      <c r="H275" s="14" t="s">
        <v>2382</v>
      </c>
      <c r="I275" s="9" t="str">
        <f t="shared" si="8"/>
        <v>OBESITY</v>
      </c>
      <c r="J275" t="str">
        <f t="shared" si="9"/>
        <v>DIABETES</v>
      </c>
    </row>
    <row r="276" spans="1:10" x14ac:dyDescent="0.3">
      <c r="A276" t="s">
        <v>2097</v>
      </c>
      <c r="B276" s="89">
        <v>44.44</v>
      </c>
      <c r="C276">
        <v>4.9000000000000004</v>
      </c>
      <c r="D276" t="s">
        <v>2382</v>
      </c>
      <c r="E276" t="s">
        <v>2380</v>
      </c>
      <c r="F276" t="s">
        <v>2380</v>
      </c>
      <c r="G276" s="14">
        <v>1</v>
      </c>
      <c r="H276" s="14" t="s">
        <v>2382</v>
      </c>
      <c r="I276" s="9" t="str">
        <f t="shared" si="8"/>
        <v>OBESITY</v>
      </c>
      <c r="J276" t="str">
        <f t="shared" si="9"/>
        <v>NORMAL</v>
      </c>
    </row>
    <row r="277" spans="1:10" x14ac:dyDescent="0.3">
      <c r="A277" t="s">
        <v>2096</v>
      </c>
      <c r="B277" s="89">
        <v>28.31</v>
      </c>
      <c r="C277">
        <v>5.33</v>
      </c>
      <c r="D277" t="s">
        <v>2380</v>
      </c>
      <c r="E277" t="s">
        <v>2380</v>
      </c>
      <c r="F277" t="s">
        <v>2380</v>
      </c>
      <c r="G277" s="50">
        <v>0</v>
      </c>
      <c r="H277" s="14" t="s">
        <v>2382</v>
      </c>
      <c r="I277" s="9" t="str">
        <f t="shared" si="8"/>
        <v>OVERWEIGHT</v>
      </c>
      <c r="J277" t="str">
        <f t="shared" si="9"/>
        <v>NORMAL</v>
      </c>
    </row>
    <row r="278" spans="1:10" x14ac:dyDescent="0.3">
      <c r="A278" t="s">
        <v>2095</v>
      </c>
      <c r="B278" s="89">
        <v>25.05</v>
      </c>
      <c r="C278">
        <v>4.6100000000000003</v>
      </c>
      <c r="D278" t="s">
        <v>2380</v>
      </c>
      <c r="E278" t="s">
        <v>2380</v>
      </c>
      <c r="F278" t="s">
        <v>2380</v>
      </c>
      <c r="G278" s="14">
        <v>2</v>
      </c>
      <c r="H278" s="14" t="s">
        <v>2382</v>
      </c>
      <c r="I278" s="9" t="str">
        <f t="shared" si="8"/>
        <v>OVERWEIGHT</v>
      </c>
      <c r="J278" t="str">
        <f t="shared" si="9"/>
        <v>NORMAL</v>
      </c>
    </row>
    <row r="279" spans="1:10" x14ac:dyDescent="0.3">
      <c r="A279" t="s">
        <v>2094</v>
      </c>
      <c r="B279" s="89">
        <v>28.34</v>
      </c>
      <c r="C279">
        <v>8.18</v>
      </c>
      <c r="D279" t="s">
        <v>2380</v>
      </c>
      <c r="E279" t="s">
        <v>2380</v>
      </c>
      <c r="F279" t="s">
        <v>2380</v>
      </c>
      <c r="G279" s="50">
        <v>0</v>
      </c>
      <c r="H279" s="14" t="s">
        <v>2382</v>
      </c>
      <c r="I279" s="9" t="str">
        <f t="shared" si="8"/>
        <v>OVERWEIGHT</v>
      </c>
      <c r="J279" t="str">
        <f t="shared" si="9"/>
        <v>DIABETES</v>
      </c>
    </row>
    <row r="280" spans="1:10" x14ac:dyDescent="0.3">
      <c r="A280" t="s">
        <v>2093</v>
      </c>
      <c r="B280" s="89">
        <v>17.765000000000001</v>
      </c>
      <c r="C280">
        <v>5.62</v>
      </c>
      <c r="D280" t="s">
        <v>2380</v>
      </c>
      <c r="E280" t="s">
        <v>2380</v>
      </c>
      <c r="F280" t="s">
        <v>2380</v>
      </c>
      <c r="G280" s="50">
        <v>0</v>
      </c>
      <c r="H280" s="14" t="s">
        <v>2382</v>
      </c>
      <c r="I280" s="9" t="str">
        <f t="shared" si="8"/>
        <v>UNDERWEIGHT</v>
      </c>
      <c r="J280" t="str">
        <f t="shared" si="9"/>
        <v>NORMAL</v>
      </c>
    </row>
    <row r="281" spans="1:10" x14ac:dyDescent="0.3">
      <c r="A281" t="s">
        <v>2092</v>
      </c>
      <c r="B281" s="89">
        <v>36.119999999999997</v>
      </c>
      <c r="C281">
        <v>5.82</v>
      </c>
      <c r="D281" t="s">
        <v>2380</v>
      </c>
      <c r="E281" t="s">
        <v>2380</v>
      </c>
      <c r="F281" t="s">
        <v>2380</v>
      </c>
      <c r="G281" s="50">
        <v>0</v>
      </c>
      <c r="H281" s="14" t="s">
        <v>2382</v>
      </c>
      <c r="I281" s="9" t="str">
        <f t="shared" si="8"/>
        <v>OBESITY</v>
      </c>
      <c r="J281" t="str">
        <f t="shared" si="9"/>
        <v>PREDIABETES</v>
      </c>
    </row>
    <row r="282" spans="1:10" x14ac:dyDescent="0.3">
      <c r="A282" t="s">
        <v>2091</v>
      </c>
      <c r="B282" s="89">
        <v>23.19</v>
      </c>
      <c r="C282">
        <v>7.66</v>
      </c>
      <c r="D282" t="s">
        <v>2380</v>
      </c>
      <c r="E282" t="s">
        <v>2380</v>
      </c>
      <c r="F282" t="s">
        <v>2380</v>
      </c>
      <c r="G282" s="50">
        <v>0</v>
      </c>
      <c r="H282" s="14" t="s">
        <v>2382</v>
      </c>
      <c r="I282" s="9" t="str">
        <f t="shared" si="8"/>
        <v>NORMAL WEIGHT</v>
      </c>
      <c r="J282" t="str">
        <f t="shared" si="9"/>
        <v>DIABETES</v>
      </c>
    </row>
    <row r="283" spans="1:10" x14ac:dyDescent="0.3">
      <c r="A283" t="s">
        <v>2090</v>
      </c>
      <c r="B283" s="89">
        <v>35.99</v>
      </c>
      <c r="C283">
        <v>4.2300000000000004</v>
      </c>
      <c r="D283" t="s">
        <v>2380</v>
      </c>
      <c r="E283" t="s">
        <v>2380</v>
      </c>
      <c r="F283" t="s">
        <v>2380</v>
      </c>
      <c r="G283" s="50">
        <v>0</v>
      </c>
      <c r="H283" s="14" t="s">
        <v>2382</v>
      </c>
      <c r="I283" s="9" t="str">
        <f t="shared" si="8"/>
        <v>OBESITY</v>
      </c>
      <c r="J283" t="str">
        <f t="shared" si="9"/>
        <v>NORMAL</v>
      </c>
    </row>
    <row r="284" spans="1:10" x14ac:dyDescent="0.3">
      <c r="A284" t="s">
        <v>2089</v>
      </c>
      <c r="B284" s="89">
        <v>30.25</v>
      </c>
      <c r="C284">
        <v>5.58</v>
      </c>
      <c r="D284" t="s">
        <v>2380</v>
      </c>
      <c r="E284" t="s">
        <v>2380</v>
      </c>
      <c r="F284" t="s">
        <v>2383</v>
      </c>
      <c r="G284" s="14">
        <v>1</v>
      </c>
      <c r="H284" s="14" t="s">
        <v>2382</v>
      </c>
      <c r="I284" s="9" t="str">
        <f t="shared" si="8"/>
        <v>OBESITY</v>
      </c>
      <c r="J284" t="str">
        <f t="shared" si="9"/>
        <v>NORMAL</v>
      </c>
    </row>
    <row r="285" spans="1:10" x14ac:dyDescent="0.3">
      <c r="A285" t="s">
        <v>2088</v>
      </c>
      <c r="B285" s="89">
        <v>26.24</v>
      </c>
      <c r="C285">
        <v>6.26</v>
      </c>
      <c r="D285" t="s">
        <v>2382</v>
      </c>
      <c r="E285" t="s">
        <v>2380</v>
      </c>
      <c r="F285" t="s">
        <v>2380</v>
      </c>
      <c r="G285" s="50">
        <v>0</v>
      </c>
      <c r="H285" s="14" t="s">
        <v>2382</v>
      </c>
      <c r="I285" s="9" t="str">
        <f t="shared" si="8"/>
        <v>OVERWEIGHT</v>
      </c>
      <c r="J285" t="str">
        <f t="shared" si="9"/>
        <v>PREDIABETES</v>
      </c>
    </row>
    <row r="286" spans="1:10" x14ac:dyDescent="0.3">
      <c r="A286" t="s">
        <v>2087</v>
      </c>
      <c r="B286" s="89">
        <v>31.36</v>
      </c>
      <c r="C286">
        <v>10.6</v>
      </c>
      <c r="D286" t="s">
        <v>2382</v>
      </c>
      <c r="E286" t="s">
        <v>2380</v>
      </c>
      <c r="F286" t="s">
        <v>2380</v>
      </c>
      <c r="G286" s="50">
        <v>0</v>
      </c>
      <c r="H286" s="14" t="s">
        <v>2382</v>
      </c>
      <c r="I286" s="9" t="str">
        <f t="shared" si="8"/>
        <v>OBESITY</v>
      </c>
      <c r="J286" t="str">
        <f t="shared" si="9"/>
        <v>DIABETES</v>
      </c>
    </row>
    <row r="287" spans="1:10" x14ac:dyDescent="0.3">
      <c r="A287" t="s">
        <v>2086</v>
      </c>
      <c r="B287" s="89">
        <v>25.69</v>
      </c>
      <c r="C287">
        <v>4.78</v>
      </c>
      <c r="D287" t="s">
        <v>2382</v>
      </c>
      <c r="E287" t="s">
        <v>2380</v>
      </c>
      <c r="F287" t="s">
        <v>2380</v>
      </c>
      <c r="G287" s="50">
        <v>0</v>
      </c>
      <c r="H287" s="14" t="s">
        <v>2382</v>
      </c>
      <c r="I287" s="9" t="str">
        <f t="shared" si="8"/>
        <v>OVERWEIGHT</v>
      </c>
      <c r="J287" t="str">
        <f t="shared" si="9"/>
        <v>NORMAL</v>
      </c>
    </row>
    <row r="288" spans="1:10" x14ac:dyDescent="0.3">
      <c r="A288" t="s">
        <v>2085</v>
      </c>
      <c r="B288" s="89">
        <v>25.46</v>
      </c>
      <c r="C288">
        <v>6.03</v>
      </c>
      <c r="D288" t="s">
        <v>2380</v>
      </c>
      <c r="E288" t="s">
        <v>2380</v>
      </c>
      <c r="F288" t="s">
        <v>2380</v>
      </c>
      <c r="G288" s="14">
        <v>2</v>
      </c>
      <c r="H288" s="14" t="s">
        <v>2382</v>
      </c>
      <c r="I288" s="9" t="str">
        <f t="shared" si="8"/>
        <v>OVERWEIGHT</v>
      </c>
      <c r="J288" t="str">
        <f t="shared" si="9"/>
        <v>PREDIABETES</v>
      </c>
    </row>
    <row r="289" spans="1:10" x14ac:dyDescent="0.3">
      <c r="A289" t="s">
        <v>2084</v>
      </c>
      <c r="B289" s="89">
        <v>31.83</v>
      </c>
      <c r="C289">
        <v>11.55</v>
      </c>
      <c r="D289" t="s">
        <v>2382</v>
      </c>
      <c r="E289" t="s">
        <v>2380</v>
      </c>
      <c r="F289" t="s">
        <v>2380</v>
      </c>
      <c r="G289" s="14">
        <v>1</v>
      </c>
      <c r="H289" s="14" t="s">
        <v>2382</v>
      </c>
      <c r="I289" s="9" t="str">
        <f t="shared" si="8"/>
        <v>OBESITY</v>
      </c>
      <c r="J289" t="str">
        <f t="shared" si="9"/>
        <v>DIABETES</v>
      </c>
    </row>
    <row r="290" spans="1:10" x14ac:dyDescent="0.3">
      <c r="A290" t="s">
        <v>2083</v>
      </c>
      <c r="B290" s="89">
        <v>24.43</v>
      </c>
      <c r="C290">
        <v>7.59</v>
      </c>
      <c r="D290" t="s">
        <v>2382</v>
      </c>
      <c r="E290" t="s">
        <v>2380</v>
      </c>
      <c r="F290" t="s">
        <v>2380</v>
      </c>
      <c r="G290" s="14">
        <v>1</v>
      </c>
      <c r="H290" s="14" t="s">
        <v>2382</v>
      </c>
      <c r="I290" s="9" t="str">
        <f t="shared" si="8"/>
        <v>NORMAL WEIGHT</v>
      </c>
      <c r="J290" t="str">
        <f t="shared" si="9"/>
        <v>DIABETES</v>
      </c>
    </row>
    <row r="291" spans="1:10" x14ac:dyDescent="0.3">
      <c r="A291" t="s">
        <v>2082</v>
      </c>
      <c r="B291" s="89">
        <v>41.9</v>
      </c>
      <c r="C291">
        <v>4.26</v>
      </c>
      <c r="D291" t="s">
        <v>2380</v>
      </c>
      <c r="E291" t="s">
        <v>2380</v>
      </c>
      <c r="F291" t="s">
        <v>2380</v>
      </c>
      <c r="G291" s="50">
        <v>0</v>
      </c>
      <c r="H291" s="14" t="s">
        <v>2382</v>
      </c>
      <c r="I291" s="9" t="str">
        <f t="shared" si="8"/>
        <v>OBESITY</v>
      </c>
      <c r="J291" t="str">
        <f t="shared" si="9"/>
        <v>NORMAL</v>
      </c>
    </row>
    <row r="292" spans="1:10" x14ac:dyDescent="0.3">
      <c r="A292" t="s">
        <v>2081</v>
      </c>
      <c r="B292" s="89">
        <v>22.88</v>
      </c>
      <c r="C292">
        <v>5.9</v>
      </c>
      <c r="D292" t="s">
        <v>2382</v>
      </c>
      <c r="E292" t="s">
        <v>2380</v>
      </c>
      <c r="F292" t="s">
        <v>2383</v>
      </c>
      <c r="G292" s="14">
        <v>1</v>
      </c>
      <c r="H292" s="14" t="s">
        <v>2382</v>
      </c>
      <c r="I292" s="9" t="str">
        <f t="shared" si="8"/>
        <v>NORMAL WEIGHT</v>
      </c>
      <c r="J292" t="str">
        <f t="shared" si="9"/>
        <v>PREDIABETES</v>
      </c>
    </row>
    <row r="293" spans="1:10" x14ac:dyDescent="0.3">
      <c r="A293" t="s">
        <v>2080</v>
      </c>
      <c r="B293" s="89">
        <v>29.734999999999999</v>
      </c>
      <c r="C293">
        <v>7.79</v>
      </c>
      <c r="D293" t="s">
        <v>2380</v>
      </c>
      <c r="E293" t="s">
        <v>2380</v>
      </c>
      <c r="F293" t="s">
        <v>2380</v>
      </c>
      <c r="G293" s="50">
        <v>0</v>
      </c>
      <c r="H293" s="14" t="s">
        <v>2380</v>
      </c>
      <c r="I293" s="9" t="str">
        <f t="shared" si="8"/>
        <v>OVERWEIGHT</v>
      </c>
      <c r="J293" t="str">
        <f t="shared" si="9"/>
        <v>DIABETES</v>
      </c>
    </row>
    <row r="294" spans="1:10" x14ac:dyDescent="0.3">
      <c r="A294" t="s">
        <v>2079</v>
      </c>
      <c r="B294" s="89">
        <v>40.74</v>
      </c>
      <c r="C294">
        <v>5.28</v>
      </c>
      <c r="D294" t="s">
        <v>2380</v>
      </c>
      <c r="E294" t="s">
        <v>2380</v>
      </c>
      <c r="F294" t="s">
        <v>2383</v>
      </c>
      <c r="G294" s="14">
        <v>1</v>
      </c>
      <c r="H294" s="14" t="s">
        <v>2382</v>
      </c>
      <c r="I294" s="9" t="str">
        <f t="shared" si="8"/>
        <v>OBESITY</v>
      </c>
      <c r="J294" t="str">
        <f t="shared" si="9"/>
        <v>NORMAL</v>
      </c>
    </row>
    <row r="295" spans="1:10" x14ac:dyDescent="0.3">
      <c r="A295" t="s">
        <v>2078</v>
      </c>
      <c r="B295" s="89">
        <v>24.14</v>
      </c>
      <c r="C295">
        <v>5.87</v>
      </c>
      <c r="D295" t="s">
        <v>2380</v>
      </c>
      <c r="E295" t="s">
        <v>2380</v>
      </c>
      <c r="F295" t="s">
        <v>2380</v>
      </c>
      <c r="G295" s="14">
        <v>2</v>
      </c>
      <c r="H295" s="14" t="s">
        <v>2382</v>
      </c>
      <c r="I295" s="9" t="str">
        <f t="shared" si="8"/>
        <v>NORMAL WEIGHT</v>
      </c>
      <c r="J295" t="str">
        <f t="shared" si="9"/>
        <v>PREDIABETES</v>
      </c>
    </row>
    <row r="296" spans="1:10" x14ac:dyDescent="0.3">
      <c r="A296" t="s">
        <v>2077</v>
      </c>
      <c r="B296" s="89">
        <v>25.15</v>
      </c>
      <c r="C296">
        <v>9.08</v>
      </c>
      <c r="D296" t="s">
        <v>2382</v>
      </c>
      <c r="E296" t="s">
        <v>2380</v>
      </c>
      <c r="F296" t="s">
        <v>2380</v>
      </c>
      <c r="G296" s="14">
        <v>1</v>
      </c>
      <c r="H296" s="14" t="s">
        <v>2382</v>
      </c>
      <c r="I296" s="9" t="str">
        <f t="shared" si="8"/>
        <v>OVERWEIGHT</v>
      </c>
      <c r="J296" t="str">
        <f t="shared" si="9"/>
        <v>DIABETES</v>
      </c>
    </row>
    <row r="297" spans="1:10" x14ac:dyDescent="0.3">
      <c r="A297" t="s">
        <v>2076</v>
      </c>
      <c r="B297" s="89">
        <v>28.71</v>
      </c>
      <c r="C297">
        <v>5.2</v>
      </c>
      <c r="D297" t="s">
        <v>2380</v>
      </c>
      <c r="E297" t="s">
        <v>2380</v>
      </c>
      <c r="F297" t="s">
        <v>2380</v>
      </c>
      <c r="G297" s="14">
        <v>1</v>
      </c>
      <c r="H297" s="14" t="s">
        <v>2382</v>
      </c>
      <c r="I297" s="9" t="str">
        <f t="shared" si="8"/>
        <v>OVERWEIGHT</v>
      </c>
      <c r="J297" t="str">
        <f t="shared" si="9"/>
        <v>NORMAL</v>
      </c>
    </row>
    <row r="298" spans="1:10" x14ac:dyDescent="0.3">
      <c r="A298" t="s">
        <v>2075</v>
      </c>
      <c r="B298" s="89">
        <v>23</v>
      </c>
      <c r="C298">
        <v>5.48</v>
      </c>
      <c r="D298" t="s">
        <v>2380</v>
      </c>
      <c r="E298" t="s">
        <v>2380</v>
      </c>
      <c r="F298" t="s">
        <v>2380</v>
      </c>
      <c r="G298" s="50">
        <v>0</v>
      </c>
      <c r="H298" s="14" t="s">
        <v>2382</v>
      </c>
      <c r="I298" s="9" t="str">
        <f t="shared" si="8"/>
        <v>NORMAL WEIGHT</v>
      </c>
      <c r="J298" t="str">
        <f t="shared" si="9"/>
        <v>NORMAL</v>
      </c>
    </row>
    <row r="299" spans="1:10" x14ac:dyDescent="0.3">
      <c r="A299" t="s">
        <v>2074</v>
      </c>
      <c r="B299" s="89">
        <v>36.86</v>
      </c>
      <c r="C299">
        <v>11.95</v>
      </c>
      <c r="D299" t="s">
        <v>2380</v>
      </c>
      <c r="E299" t="s">
        <v>2380</v>
      </c>
      <c r="F299" t="s">
        <v>2380</v>
      </c>
      <c r="G299" s="50">
        <v>0</v>
      </c>
      <c r="H299" s="14" t="s">
        <v>2380</v>
      </c>
      <c r="I299" s="9" t="str">
        <f t="shared" si="8"/>
        <v>OBESITY</v>
      </c>
      <c r="J299" t="str">
        <f t="shared" si="9"/>
        <v>DIABETES</v>
      </c>
    </row>
    <row r="300" spans="1:10" x14ac:dyDescent="0.3">
      <c r="A300" t="s">
        <v>2073</v>
      </c>
      <c r="B300" s="89">
        <v>24.25</v>
      </c>
      <c r="C300">
        <v>8.6999999999999993</v>
      </c>
      <c r="D300" t="s">
        <v>2382</v>
      </c>
      <c r="E300" t="s">
        <v>2380</v>
      </c>
      <c r="F300" t="s">
        <v>2380</v>
      </c>
      <c r="G300" s="14">
        <v>1</v>
      </c>
      <c r="H300" s="14" t="s">
        <v>2382</v>
      </c>
      <c r="I300" s="9" t="str">
        <f t="shared" si="8"/>
        <v>NORMAL WEIGHT</v>
      </c>
      <c r="J300" t="str">
        <f t="shared" si="9"/>
        <v>DIABETES</v>
      </c>
    </row>
    <row r="301" spans="1:10" x14ac:dyDescent="0.3">
      <c r="A301" t="s">
        <v>2072</v>
      </c>
      <c r="B301" s="89">
        <v>23.85</v>
      </c>
      <c r="C301">
        <v>7.84</v>
      </c>
      <c r="D301" t="s">
        <v>2380</v>
      </c>
      <c r="E301" t="s">
        <v>2380</v>
      </c>
      <c r="F301" t="s">
        <v>2380</v>
      </c>
      <c r="G301" s="50">
        <v>0</v>
      </c>
      <c r="H301" s="14" t="s">
        <v>2382</v>
      </c>
      <c r="I301" s="9" t="str">
        <f t="shared" si="8"/>
        <v>NORMAL WEIGHT</v>
      </c>
      <c r="J301" t="str">
        <f t="shared" si="9"/>
        <v>DIABETES</v>
      </c>
    </row>
    <row r="302" spans="1:10" x14ac:dyDescent="0.3">
      <c r="A302" t="s">
        <v>2071</v>
      </c>
      <c r="B302" s="89">
        <v>40.020000000000003</v>
      </c>
      <c r="C302">
        <v>5.19</v>
      </c>
      <c r="D302" t="s">
        <v>2382</v>
      </c>
      <c r="E302" t="s">
        <v>2380</v>
      </c>
      <c r="F302" t="s">
        <v>2380</v>
      </c>
      <c r="G302" s="14">
        <v>1</v>
      </c>
      <c r="H302" s="14" t="s">
        <v>2382</v>
      </c>
      <c r="I302" s="9" t="str">
        <f t="shared" si="8"/>
        <v>OBESITY</v>
      </c>
      <c r="J302" t="str">
        <f t="shared" si="9"/>
        <v>NORMAL</v>
      </c>
    </row>
    <row r="303" spans="1:10" x14ac:dyDescent="0.3">
      <c r="A303" t="s">
        <v>2070</v>
      </c>
      <c r="B303" s="89">
        <v>19.170000000000002</v>
      </c>
      <c r="C303">
        <v>8.41</v>
      </c>
      <c r="D303" t="s">
        <v>2380</v>
      </c>
      <c r="E303" t="s">
        <v>2380</v>
      </c>
      <c r="F303" t="s">
        <v>2380</v>
      </c>
      <c r="G303" s="50">
        <v>0</v>
      </c>
      <c r="H303" s="14" t="s">
        <v>2382</v>
      </c>
      <c r="I303" s="9" t="str">
        <f t="shared" si="8"/>
        <v>NORMAL WEIGHT</v>
      </c>
      <c r="J303" t="str">
        <f t="shared" si="9"/>
        <v>DIABETES</v>
      </c>
    </row>
    <row r="304" spans="1:10" x14ac:dyDescent="0.3">
      <c r="A304" t="s">
        <v>2069</v>
      </c>
      <c r="B304" s="89">
        <v>43.53</v>
      </c>
      <c r="C304">
        <v>5.86</v>
      </c>
      <c r="D304" t="s">
        <v>2382</v>
      </c>
      <c r="E304" t="s">
        <v>2382</v>
      </c>
      <c r="F304" t="s">
        <v>2380</v>
      </c>
      <c r="G304" s="14">
        <v>2</v>
      </c>
      <c r="H304" s="14" t="s">
        <v>2382</v>
      </c>
      <c r="I304" s="9" t="str">
        <f t="shared" si="8"/>
        <v>OBESITY</v>
      </c>
      <c r="J304" t="str">
        <f t="shared" si="9"/>
        <v>PREDIABETES</v>
      </c>
    </row>
    <row r="305" spans="1:10" x14ac:dyDescent="0.3">
      <c r="A305" t="s">
        <v>2068</v>
      </c>
      <c r="B305" s="89">
        <v>46.06</v>
      </c>
      <c r="C305">
        <v>4.18</v>
      </c>
      <c r="D305" t="s">
        <v>2380</v>
      </c>
      <c r="E305" t="s">
        <v>2382</v>
      </c>
      <c r="F305" t="s">
        <v>2380</v>
      </c>
      <c r="G305" s="14">
        <v>1</v>
      </c>
      <c r="H305" s="14" t="s">
        <v>2382</v>
      </c>
      <c r="I305" s="9" t="str">
        <f t="shared" si="8"/>
        <v>OBESITY</v>
      </c>
      <c r="J305" t="str">
        <f t="shared" si="9"/>
        <v>NORMAL</v>
      </c>
    </row>
    <row r="306" spans="1:10" x14ac:dyDescent="0.3">
      <c r="A306" t="s">
        <v>2067</v>
      </c>
      <c r="B306" s="89">
        <v>29.92</v>
      </c>
      <c r="C306">
        <v>11.99</v>
      </c>
      <c r="D306" t="s">
        <v>2382</v>
      </c>
      <c r="E306" t="s">
        <v>2380</v>
      </c>
      <c r="F306" t="s">
        <v>2380</v>
      </c>
      <c r="G306" s="14">
        <v>2</v>
      </c>
      <c r="H306" s="14" t="s">
        <v>2382</v>
      </c>
      <c r="I306" s="9" t="b">
        <f t="shared" si="8"/>
        <v>0</v>
      </c>
      <c r="J306" t="str">
        <f t="shared" si="9"/>
        <v>DIABETES</v>
      </c>
    </row>
    <row r="307" spans="1:10" x14ac:dyDescent="0.3">
      <c r="A307" t="s">
        <v>2066</v>
      </c>
      <c r="B307" s="89">
        <v>28.46</v>
      </c>
      <c r="C307">
        <v>4.8499999999999996</v>
      </c>
      <c r="D307" t="s">
        <v>2382</v>
      </c>
      <c r="E307" t="s">
        <v>2380</v>
      </c>
      <c r="F307" t="s">
        <v>2380</v>
      </c>
      <c r="G307" s="14">
        <v>1</v>
      </c>
      <c r="H307" s="14" t="s">
        <v>2382</v>
      </c>
      <c r="I307" s="9" t="str">
        <f t="shared" si="8"/>
        <v>OVERWEIGHT</v>
      </c>
      <c r="J307" t="str">
        <f t="shared" si="9"/>
        <v>NORMAL</v>
      </c>
    </row>
    <row r="308" spans="1:10" x14ac:dyDescent="0.3">
      <c r="A308" t="s">
        <v>2065</v>
      </c>
      <c r="B308" s="89">
        <v>24.56</v>
      </c>
      <c r="C308">
        <v>6.18</v>
      </c>
      <c r="D308" t="s">
        <v>2382</v>
      </c>
      <c r="E308" t="s">
        <v>2380</v>
      </c>
      <c r="F308" t="s">
        <v>2383</v>
      </c>
      <c r="G308" s="14">
        <v>1</v>
      </c>
      <c r="H308" s="14" t="s">
        <v>2382</v>
      </c>
      <c r="I308" s="9" t="str">
        <f t="shared" si="8"/>
        <v>NORMAL WEIGHT</v>
      </c>
      <c r="J308" t="str">
        <f t="shared" si="9"/>
        <v>PREDIABETES</v>
      </c>
    </row>
    <row r="309" spans="1:10" x14ac:dyDescent="0.3">
      <c r="A309" t="s">
        <v>2064</v>
      </c>
      <c r="B309" s="89">
        <v>41.19</v>
      </c>
      <c r="C309">
        <v>6.37</v>
      </c>
      <c r="D309" t="s">
        <v>2380</v>
      </c>
      <c r="E309" t="s">
        <v>2380</v>
      </c>
      <c r="F309" t="s">
        <v>2380</v>
      </c>
      <c r="G309" s="50">
        <v>0</v>
      </c>
      <c r="H309" s="14" t="s">
        <v>2382</v>
      </c>
      <c r="I309" s="9" t="str">
        <f t="shared" si="8"/>
        <v>OBESITY</v>
      </c>
      <c r="J309" t="str">
        <f t="shared" si="9"/>
        <v>PREDIABETES</v>
      </c>
    </row>
    <row r="310" spans="1:10" x14ac:dyDescent="0.3">
      <c r="A310" t="s">
        <v>2063</v>
      </c>
      <c r="B310" s="89">
        <v>18.63</v>
      </c>
      <c r="C310">
        <v>9.81</v>
      </c>
      <c r="D310" t="s">
        <v>2382</v>
      </c>
      <c r="E310" t="s">
        <v>2380</v>
      </c>
      <c r="F310" t="s">
        <v>2380</v>
      </c>
      <c r="G310" s="14">
        <v>2</v>
      </c>
      <c r="H310" s="14" t="s">
        <v>2382</v>
      </c>
      <c r="I310" s="9" t="str">
        <f t="shared" si="8"/>
        <v>NORMAL WEIGHT</v>
      </c>
      <c r="J310" t="str">
        <f t="shared" si="9"/>
        <v>DIABETES</v>
      </c>
    </row>
    <row r="311" spans="1:10" x14ac:dyDescent="0.3">
      <c r="A311" t="s">
        <v>2062</v>
      </c>
      <c r="B311" s="89">
        <v>26.26</v>
      </c>
      <c r="C311">
        <v>11.8</v>
      </c>
      <c r="D311" t="s">
        <v>2382</v>
      </c>
      <c r="E311" t="s">
        <v>2380</v>
      </c>
      <c r="F311" t="s">
        <v>2380</v>
      </c>
      <c r="G311" s="14">
        <v>1</v>
      </c>
      <c r="H311" s="14" t="s">
        <v>2382</v>
      </c>
      <c r="I311" s="9" t="str">
        <f t="shared" si="8"/>
        <v>OVERWEIGHT</v>
      </c>
      <c r="J311" t="str">
        <f t="shared" si="9"/>
        <v>DIABETES</v>
      </c>
    </row>
    <row r="312" spans="1:10" x14ac:dyDescent="0.3">
      <c r="A312" t="s">
        <v>2061</v>
      </c>
      <c r="B312" s="89">
        <v>22.37</v>
      </c>
      <c r="C312">
        <v>5.86</v>
      </c>
      <c r="D312" t="s">
        <v>2382</v>
      </c>
      <c r="E312" t="s">
        <v>2380</v>
      </c>
      <c r="F312" t="s">
        <v>2383</v>
      </c>
      <c r="G312" s="14">
        <v>1</v>
      </c>
      <c r="H312" s="14" t="s">
        <v>2382</v>
      </c>
      <c r="I312" s="9" t="str">
        <f t="shared" si="8"/>
        <v>NORMAL WEIGHT</v>
      </c>
      <c r="J312" t="str">
        <f t="shared" si="9"/>
        <v>PREDIABETES</v>
      </c>
    </row>
    <row r="313" spans="1:10" x14ac:dyDescent="0.3">
      <c r="A313" t="s">
        <v>2060</v>
      </c>
      <c r="B313" s="89">
        <v>39.619999999999997</v>
      </c>
      <c r="C313">
        <v>4.28</v>
      </c>
      <c r="D313" t="s">
        <v>2380</v>
      </c>
      <c r="E313" t="s">
        <v>2380</v>
      </c>
      <c r="F313" t="s">
        <v>2380</v>
      </c>
      <c r="G313" s="14">
        <v>1</v>
      </c>
      <c r="H313" s="14" t="s">
        <v>2382</v>
      </c>
      <c r="I313" s="9" t="str">
        <f t="shared" si="8"/>
        <v>OBESITY</v>
      </c>
      <c r="J313" t="str">
        <f t="shared" si="9"/>
        <v>NORMAL</v>
      </c>
    </row>
    <row r="314" spans="1:10" x14ac:dyDescent="0.3">
      <c r="A314" t="s">
        <v>2059</v>
      </c>
      <c r="B314" s="89">
        <v>18.329999999999998</v>
      </c>
      <c r="C314">
        <v>4.16</v>
      </c>
      <c r="D314" t="s">
        <v>2382</v>
      </c>
      <c r="E314" t="s">
        <v>2380</v>
      </c>
      <c r="F314" t="s">
        <v>2380</v>
      </c>
      <c r="G314" s="50">
        <v>0</v>
      </c>
      <c r="H314" s="14" t="s">
        <v>2382</v>
      </c>
      <c r="I314" s="9" t="str">
        <f t="shared" si="8"/>
        <v>UNDERWEIGHT</v>
      </c>
      <c r="J314" t="str">
        <f t="shared" si="9"/>
        <v>NORMAL</v>
      </c>
    </row>
    <row r="315" spans="1:10" x14ac:dyDescent="0.3">
      <c r="A315" t="s">
        <v>2058</v>
      </c>
      <c r="B315" s="89">
        <v>17.11</v>
      </c>
      <c r="C315">
        <v>4.9800000000000004</v>
      </c>
      <c r="D315" t="s">
        <v>2382</v>
      </c>
      <c r="E315" t="s">
        <v>2380</v>
      </c>
      <c r="F315" t="s">
        <v>2383</v>
      </c>
      <c r="G315" s="14">
        <v>1</v>
      </c>
      <c r="H315" s="14" t="s">
        <v>2382</v>
      </c>
      <c r="I315" s="9" t="str">
        <f t="shared" si="8"/>
        <v>UNDERWEIGHT</v>
      </c>
      <c r="J315" t="str">
        <f t="shared" si="9"/>
        <v>NORMAL</v>
      </c>
    </row>
    <row r="316" spans="1:10" x14ac:dyDescent="0.3">
      <c r="A316" t="s">
        <v>2057</v>
      </c>
      <c r="B316" s="89">
        <v>43.5</v>
      </c>
      <c r="C316">
        <v>6.38</v>
      </c>
      <c r="D316" t="s">
        <v>2380</v>
      </c>
      <c r="E316" t="s">
        <v>2382</v>
      </c>
      <c r="F316" t="s">
        <v>2380</v>
      </c>
      <c r="G316" s="14">
        <v>1</v>
      </c>
      <c r="H316" s="14" t="s">
        <v>2382</v>
      </c>
      <c r="I316" s="9" t="str">
        <f t="shared" si="8"/>
        <v>OBESITY</v>
      </c>
      <c r="J316" t="str">
        <f t="shared" si="9"/>
        <v>PREDIABETES</v>
      </c>
    </row>
    <row r="317" spans="1:10" x14ac:dyDescent="0.3">
      <c r="A317" t="s">
        <v>2056</v>
      </c>
      <c r="B317" s="89">
        <v>25.364999999999998</v>
      </c>
      <c r="C317">
        <v>5.19</v>
      </c>
      <c r="D317" t="s">
        <v>2380</v>
      </c>
      <c r="E317" t="s">
        <v>2380</v>
      </c>
      <c r="F317" t="s">
        <v>2380</v>
      </c>
      <c r="G317" s="14">
        <v>2</v>
      </c>
      <c r="H317" s="14" t="s">
        <v>2380</v>
      </c>
      <c r="I317" s="9" t="str">
        <f t="shared" si="8"/>
        <v>OVERWEIGHT</v>
      </c>
      <c r="J317" t="str">
        <f t="shared" si="9"/>
        <v>NORMAL</v>
      </c>
    </row>
    <row r="318" spans="1:10" x14ac:dyDescent="0.3">
      <c r="A318" t="s">
        <v>2055</v>
      </c>
      <c r="B318" s="89">
        <v>28.594999999999999</v>
      </c>
      <c r="C318">
        <v>10.210000000000001</v>
      </c>
      <c r="D318" t="s">
        <v>2380</v>
      </c>
      <c r="E318" t="s">
        <v>2380</v>
      </c>
      <c r="F318" t="s">
        <v>2380</v>
      </c>
      <c r="G318" s="50">
        <v>0</v>
      </c>
      <c r="H318" s="14" t="s">
        <v>2380</v>
      </c>
      <c r="I318" s="9" t="str">
        <f t="shared" si="8"/>
        <v>OVERWEIGHT</v>
      </c>
      <c r="J318" t="str">
        <f t="shared" si="9"/>
        <v>DIABETES</v>
      </c>
    </row>
    <row r="319" spans="1:10" x14ac:dyDescent="0.3">
      <c r="A319" t="s">
        <v>2054</v>
      </c>
      <c r="B319" s="89">
        <v>29.83</v>
      </c>
      <c r="C319">
        <v>9.6999999999999993</v>
      </c>
      <c r="D319" t="s">
        <v>2382</v>
      </c>
      <c r="E319" t="s">
        <v>2380</v>
      </c>
      <c r="F319" t="s">
        <v>2383</v>
      </c>
      <c r="G319" s="14">
        <v>1</v>
      </c>
      <c r="H319" s="14" t="s">
        <v>2382</v>
      </c>
      <c r="I319" s="9" t="str">
        <f t="shared" si="8"/>
        <v>OVERWEIGHT</v>
      </c>
      <c r="J319" t="str">
        <f t="shared" si="9"/>
        <v>DIABETES</v>
      </c>
    </row>
    <row r="320" spans="1:10" x14ac:dyDescent="0.3">
      <c r="A320" t="s">
        <v>2053</v>
      </c>
      <c r="B320" s="89">
        <v>24.7</v>
      </c>
      <c r="C320">
        <v>10.25</v>
      </c>
      <c r="D320" t="s">
        <v>2380</v>
      </c>
      <c r="E320" t="s">
        <v>2380</v>
      </c>
      <c r="F320" t="s">
        <v>2380</v>
      </c>
      <c r="G320" s="14">
        <v>3</v>
      </c>
      <c r="H320" s="14" t="s">
        <v>2380</v>
      </c>
      <c r="I320" s="9" t="str">
        <f t="shared" si="8"/>
        <v>NORMAL WEIGHT</v>
      </c>
      <c r="J320" t="str">
        <f t="shared" si="9"/>
        <v>DIABETES</v>
      </c>
    </row>
    <row r="321" spans="1:10" x14ac:dyDescent="0.3">
      <c r="A321" t="s">
        <v>2052</v>
      </c>
      <c r="B321" s="89">
        <v>17.940000000000001</v>
      </c>
      <c r="C321">
        <v>9.77</v>
      </c>
      <c r="D321" t="s">
        <v>2380</v>
      </c>
      <c r="E321" t="s">
        <v>2380</v>
      </c>
      <c r="F321" t="s">
        <v>2380</v>
      </c>
      <c r="G321" s="50">
        <v>0</v>
      </c>
      <c r="H321" s="14" t="s">
        <v>2382</v>
      </c>
      <c r="I321" s="9" t="str">
        <f t="shared" si="8"/>
        <v>UNDERWEIGHT</v>
      </c>
      <c r="J321" t="str">
        <f t="shared" si="9"/>
        <v>DIABETES</v>
      </c>
    </row>
    <row r="322" spans="1:10" x14ac:dyDescent="0.3">
      <c r="A322" t="s">
        <v>2051</v>
      </c>
      <c r="B322" s="89">
        <v>21.08</v>
      </c>
      <c r="C322">
        <v>4.83</v>
      </c>
      <c r="D322" t="s">
        <v>2380</v>
      </c>
      <c r="E322" t="s">
        <v>2380</v>
      </c>
      <c r="F322" t="s">
        <v>2383</v>
      </c>
      <c r="G322" s="14">
        <v>1</v>
      </c>
      <c r="H322" s="14" t="s">
        <v>2382</v>
      </c>
      <c r="I322" s="9" t="str">
        <f t="shared" si="8"/>
        <v>NORMAL WEIGHT</v>
      </c>
      <c r="J322" t="str">
        <f t="shared" si="9"/>
        <v>NORMAL</v>
      </c>
    </row>
    <row r="323" spans="1:10" x14ac:dyDescent="0.3">
      <c r="A323" t="s">
        <v>2050</v>
      </c>
      <c r="B323" s="89">
        <v>37.715000000000003</v>
      </c>
      <c r="C323">
        <v>10.86</v>
      </c>
      <c r="D323" t="s">
        <v>2382</v>
      </c>
      <c r="E323" t="s">
        <v>2380</v>
      </c>
      <c r="F323" t="s">
        <v>2380</v>
      </c>
      <c r="G323" s="50">
        <v>0</v>
      </c>
      <c r="H323" s="14" t="s">
        <v>2380</v>
      </c>
      <c r="I323" s="9" t="str">
        <f t="shared" ref="I323:I386" si="10">IF(B323&lt;18.5,"UNDERWEIGHT",IF(AND(B323&gt;=18.5,B323&lt;=24.9),"NORMAL WEIGHT",IF(AND(B323&gt;25,B323&lt;=29.9),"OVERWEIGHT",IF(B323&gt;=30,"OBESITY"))))</f>
        <v>OBESITY</v>
      </c>
      <c r="J323" t="str">
        <f t="shared" ref="J323:J386" si="11">IF(C323&lt;5.7,"NORMAL",IF(AND(C323&gt;=5.7,C323&lt;=6.4),"PREDIABETES",IF(C323&gt;6.4,"DIABETES")))</f>
        <v>DIABETES</v>
      </c>
    </row>
    <row r="324" spans="1:10" x14ac:dyDescent="0.3">
      <c r="A324" t="s">
        <v>2049</v>
      </c>
      <c r="B324" s="89">
        <v>22.39</v>
      </c>
      <c r="C324">
        <v>9.5299999999999994</v>
      </c>
      <c r="D324" t="s">
        <v>2382</v>
      </c>
      <c r="E324" t="s">
        <v>2380</v>
      </c>
      <c r="F324" t="s">
        <v>2380</v>
      </c>
      <c r="G324" s="50">
        <v>0</v>
      </c>
      <c r="H324" s="14" t="s">
        <v>2382</v>
      </c>
      <c r="I324" s="9" t="str">
        <f t="shared" si="10"/>
        <v>NORMAL WEIGHT</v>
      </c>
      <c r="J324" t="str">
        <f t="shared" si="11"/>
        <v>DIABETES</v>
      </c>
    </row>
    <row r="325" spans="1:10" x14ac:dyDescent="0.3">
      <c r="A325" t="s">
        <v>2048</v>
      </c>
      <c r="B325" s="89">
        <v>28.78</v>
      </c>
      <c r="C325">
        <v>5.68</v>
      </c>
      <c r="D325" t="s">
        <v>2380</v>
      </c>
      <c r="E325" t="s">
        <v>2380</v>
      </c>
      <c r="F325" t="s">
        <v>2380</v>
      </c>
      <c r="G325" s="50">
        <v>0</v>
      </c>
      <c r="H325" s="14" t="s">
        <v>2382</v>
      </c>
      <c r="I325" s="9" t="str">
        <f t="shared" si="10"/>
        <v>OVERWEIGHT</v>
      </c>
      <c r="J325" t="str">
        <f t="shared" si="11"/>
        <v>NORMAL</v>
      </c>
    </row>
    <row r="326" spans="1:10" x14ac:dyDescent="0.3">
      <c r="A326" t="s">
        <v>2047</v>
      </c>
      <c r="B326" s="89">
        <v>18.329999999999998</v>
      </c>
      <c r="C326">
        <v>5.57</v>
      </c>
      <c r="D326" t="s">
        <v>2382</v>
      </c>
      <c r="E326" t="s">
        <v>2380</v>
      </c>
      <c r="F326" t="s">
        <v>2380</v>
      </c>
      <c r="G326" s="50">
        <v>0</v>
      </c>
      <c r="H326" s="14" t="s">
        <v>2382</v>
      </c>
      <c r="I326" s="9" t="str">
        <f t="shared" si="10"/>
        <v>UNDERWEIGHT</v>
      </c>
      <c r="J326" t="str">
        <f t="shared" si="11"/>
        <v>NORMAL</v>
      </c>
    </row>
    <row r="327" spans="1:10" x14ac:dyDescent="0.3">
      <c r="A327" t="s">
        <v>2046</v>
      </c>
      <c r="B327" s="89">
        <v>26.39</v>
      </c>
      <c r="C327">
        <v>4.58</v>
      </c>
      <c r="D327" t="s">
        <v>2382</v>
      </c>
      <c r="E327" t="s">
        <v>2380</v>
      </c>
      <c r="F327" t="s">
        <v>2380</v>
      </c>
      <c r="G327" s="14">
        <v>1</v>
      </c>
      <c r="H327" s="14" t="s">
        <v>2382</v>
      </c>
      <c r="I327" s="9" t="str">
        <f t="shared" si="10"/>
        <v>OVERWEIGHT</v>
      </c>
      <c r="J327" t="str">
        <f t="shared" si="11"/>
        <v>NORMAL</v>
      </c>
    </row>
    <row r="328" spans="1:10" x14ac:dyDescent="0.3">
      <c r="A328" t="s">
        <v>2045</v>
      </c>
      <c r="B328" s="89">
        <v>19.260000000000002</v>
      </c>
      <c r="C328">
        <v>8.9600000000000009</v>
      </c>
      <c r="D328" t="s">
        <v>2382</v>
      </c>
      <c r="E328" t="s">
        <v>2380</v>
      </c>
      <c r="F328" t="s">
        <v>2380</v>
      </c>
      <c r="G328" s="14">
        <v>1</v>
      </c>
      <c r="H328" s="14" t="s">
        <v>2382</v>
      </c>
      <c r="I328" s="9" t="str">
        <f t="shared" si="10"/>
        <v>NORMAL WEIGHT</v>
      </c>
      <c r="J328" t="str">
        <f t="shared" si="11"/>
        <v>DIABETES</v>
      </c>
    </row>
    <row r="329" spans="1:10" x14ac:dyDescent="0.3">
      <c r="A329" t="s">
        <v>2044</v>
      </c>
      <c r="B329" s="89">
        <v>26.92</v>
      </c>
      <c r="C329">
        <v>6.09</v>
      </c>
      <c r="D329" t="s">
        <v>2380</v>
      </c>
      <c r="E329" t="s">
        <v>2380</v>
      </c>
      <c r="F329" t="s">
        <v>2380</v>
      </c>
      <c r="G329" s="50">
        <v>0</v>
      </c>
      <c r="H329" s="14" t="s">
        <v>2382</v>
      </c>
      <c r="I329" s="9" t="str">
        <f t="shared" si="10"/>
        <v>OVERWEIGHT</v>
      </c>
      <c r="J329" t="str">
        <f t="shared" si="11"/>
        <v>PREDIABETES</v>
      </c>
    </row>
    <row r="330" spans="1:10" x14ac:dyDescent="0.3">
      <c r="A330" t="s">
        <v>2043</v>
      </c>
      <c r="B330" s="89">
        <v>19.73</v>
      </c>
      <c r="C330">
        <v>4.3600000000000003</v>
      </c>
      <c r="D330" t="s">
        <v>2380</v>
      </c>
      <c r="E330" t="s">
        <v>2380</v>
      </c>
      <c r="F330" t="s">
        <v>2380</v>
      </c>
      <c r="G330" s="50">
        <v>0</v>
      </c>
      <c r="H330" s="14" t="s">
        <v>2382</v>
      </c>
      <c r="I330" s="9" t="str">
        <f t="shared" si="10"/>
        <v>NORMAL WEIGHT</v>
      </c>
      <c r="J330" t="str">
        <f t="shared" si="11"/>
        <v>NORMAL</v>
      </c>
    </row>
    <row r="331" spans="1:10" x14ac:dyDescent="0.3">
      <c r="A331" t="s">
        <v>2042</v>
      </c>
      <c r="B331" s="89">
        <v>23.56</v>
      </c>
      <c r="C331">
        <v>11.74</v>
      </c>
      <c r="D331" t="s">
        <v>2382</v>
      </c>
      <c r="E331" t="s">
        <v>2380</v>
      </c>
      <c r="F331" t="s">
        <v>2380</v>
      </c>
      <c r="G331" s="50">
        <v>0</v>
      </c>
      <c r="H331" s="14" t="s">
        <v>2382</v>
      </c>
      <c r="I331" s="9" t="str">
        <f t="shared" si="10"/>
        <v>NORMAL WEIGHT</v>
      </c>
      <c r="J331" t="str">
        <f t="shared" si="11"/>
        <v>DIABETES</v>
      </c>
    </row>
    <row r="332" spans="1:10" x14ac:dyDescent="0.3">
      <c r="A332" t="s">
        <v>2041</v>
      </c>
      <c r="B332" s="89">
        <v>37.67</v>
      </c>
      <c r="C332">
        <v>5.89</v>
      </c>
      <c r="D332" t="s">
        <v>2380</v>
      </c>
      <c r="E332" t="s">
        <v>2380</v>
      </c>
      <c r="F332" t="s">
        <v>2380</v>
      </c>
      <c r="G332" s="14">
        <v>1</v>
      </c>
      <c r="H332" s="14" t="s">
        <v>2382</v>
      </c>
      <c r="I332" s="9" t="str">
        <f t="shared" si="10"/>
        <v>OBESITY</v>
      </c>
      <c r="J332" t="str">
        <f t="shared" si="11"/>
        <v>PREDIABETES</v>
      </c>
    </row>
    <row r="333" spans="1:10" x14ac:dyDescent="0.3">
      <c r="A333" t="s">
        <v>2040</v>
      </c>
      <c r="B333" s="89">
        <v>18.73</v>
      </c>
      <c r="C333">
        <v>10.64</v>
      </c>
      <c r="D333" t="s">
        <v>2380</v>
      </c>
      <c r="E333" t="s">
        <v>2380</v>
      </c>
      <c r="F333" t="s">
        <v>2380</v>
      </c>
      <c r="G333" s="14">
        <v>2</v>
      </c>
      <c r="H333" s="14" t="s">
        <v>2382</v>
      </c>
      <c r="I333" s="9" t="str">
        <f t="shared" si="10"/>
        <v>NORMAL WEIGHT</v>
      </c>
      <c r="J333" t="str">
        <f t="shared" si="11"/>
        <v>DIABETES</v>
      </c>
    </row>
    <row r="334" spans="1:10" x14ac:dyDescent="0.3">
      <c r="A334" t="s">
        <v>2039</v>
      </c>
      <c r="B334" s="89">
        <v>33.090000000000003</v>
      </c>
      <c r="C334">
        <v>6.06</v>
      </c>
      <c r="D334" t="s">
        <v>2380</v>
      </c>
      <c r="E334" t="s">
        <v>2380</v>
      </c>
      <c r="F334" t="s">
        <v>2383</v>
      </c>
      <c r="G334" s="14">
        <v>1</v>
      </c>
      <c r="H334" s="14" t="s">
        <v>2382</v>
      </c>
      <c r="I334" s="9" t="str">
        <f t="shared" si="10"/>
        <v>OBESITY</v>
      </c>
      <c r="J334" t="str">
        <f t="shared" si="11"/>
        <v>PREDIABETES</v>
      </c>
    </row>
    <row r="335" spans="1:10" x14ac:dyDescent="0.3">
      <c r="A335" t="s">
        <v>2038</v>
      </c>
      <c r="B335" s="89">
        <v>18.329999999999998</v>
      </c>
      <c r="C335">
        <v>7.46</v>
      </c>
      <c r="D335" t="s">
        <v>2382</v>
      </c>
      <c r="E335" t="s">
        <v>2380</v>
      </c>
      <c r="F335" t="s">
        <v>2380</v>
      </c>
      <c r="G335" s="14">
        <v>1</v>
      </c>
      <c r="H335" s="14" t="s">
        <v>2382</v>
      </c>
      <c r="I335" s="9" t="str">
        <f t="shared" si="10"/>
        <v>UNDERWEIGHT</v>
      </c>
      <c r="J335" t="str">
        <f t="shared" si="11"/>
        <v>DIABETES</v>
      </c>
    </row>
    <row r="336" spans="1:10" x14ac:dyDescent="0.3">
      <c r="A336" t="s">
        <v>2037</v>
      </c>
      <c r="B336" s="89">
        <v>27.74</v>
      </c>
      <c r="C336">
        <v>4.68</v>
      </c>
      <c r="D336" t="s">
        <v>2382</v>
      </c>
      <c r="E336" t="s">
        <v>2380</v>
      </c>
      <c r="F336" t="s">
        <v>2380</v>
      </c>
      <c r="G336" s="14">
        <v>2</v>
      </c>
      <c r="H336" s="14" t="s">
        <v>2382</v>
      </c>
      <c r="I336" s="9" t="str">
        <f t="shared" si="10"/>
        <v>OVERWEIGHT</v>
      </c>
      <c r="J336" t="str">
        <f t="shared" si="11"/>
        <v>NORMAL</v>
      </c>
    </row>
    <row r="337" spans="1:10" x14ac:dyDescent="0.3">
      <c r="A337" t="s">
        <v>2036</v>
      </c>
      <c r="B337" s="89">
        <v>24.2</v>
      </c>
      <c r="C337">
        <v>6.15</v>
      </c>
      <c r="D337" t="s">
        <v>2380</v>
      </c>
      <c r="E337" t="s">
        <v>2380</v>
      </c>
      <c r="F337" t="s">
        <v>2380</v>
      </c>
      <c r="G337" s="14">
        <v>1</v>
      </c>
      <c r="H337" s="14" t="s">
        <v>2382</v>
      </c>
      <c r="I337" s="9" t="str">
        <f t="shared" si="10"/>
        <v>NORMAL WEIGHT</v>
      </c>
      <c r="J337" t="str">
        <f t="shared" si="11"/>
        <v>PREDIABETES</v>
      </c>
    </row>
    <row r="338" spans="1:10" x14ac:dyDescent="0.3">
      <c r="A338" t="s">
        <v>2035</v>
      </c>
      <c r="B338" s="89">
        <v>22.03</v>
      </c>
      <c r="C338">
        <v>4.28</v>
      </c>
      <c r="D338" t="s">
        <v>2382</v>
      </c>
      <c r="E338" t="s">
        <v>2380</v>
      </c>
      <c r="F338" t="s">
        <v>2380</v>
      </c>
      <c r="G338" s="50">
        <v>0</v>
      </c>
      <c r="H338" s="14" t="s">
        <v>2382</v>
      </c>
      <c r="I338" s="9" t="str">
        <f t="shared" si="10"/>
        <v>NORMAL WEIGHT</v>
      </c>
      <c r="J338" t="str">
        <f t="shared" si="11"/>
        <v>NORMAL</v>
      </c>
    </row>
    <row r="339" spans="1:10" x14ac:dyDescent="0.3">
      <c r="A339" t="s">
        <v>2034</v>
      </c>
      <c r="B339" s="89">
        <v>26.885000000000002</v>
      </c>
      <c r="C339">
        <v>9.86</v>
      </c>
      <c r="D339" t="s">
        <v>2380</v>
      </c>
      <c r="E339" t="s">
        <v>2380</v>
      </c>
      <c r="F339" t="s">
        <v>2380</v>
      </c>
      <c r="G339" s="14">
        <v>3</v>
      </c>
      <c r="H339" s="14" t="s">
        <v>2382</v>
      </c>
      <c r="I339" s="9" t="str">
        <f t="shared" si="10"/>
        <v>OVERWEIGHT</v>
      </c>
      <c r="J339" t="str">
        <f t="shared" si="11"/>
        <v>DIABETES</v>
      </c>
    </row>
    <row r="340" spans="1:10" x14ac:dyDescent="0.3">
      <c r="A340" t="s">
        <v>2033</v>
      </c>
      <c r="B340" s="89">
        <v>16.36</v>
      </c>
      <c r="C340">
        <v>11.19</v>
      </c>
      <c r="D340" t="s">
        <v>2380</v>
      </c>
      <c r="E340" t="s">
        <v>2380</v>
      </c>
      <c r="F340" t="s">
        <v>2380</v>
      </c>
      <c r="G340" s="50">
        <v>0</v>
      </c>
      <c r="H340" s="14" t="s">
        <v>2382</v>
      </c>
      <c r="I340" s="9" t="str">
        <f t="shared" si="10"/>
        <v>UNDERWEIGHT</v>
      </c>
      <c r="J340" t="str">
        <f t="shared" si="11"/>
        <v>DIABETES</v>
      </c>
    </row>
    <row r="341" spans="1:10" x14ac:dyDescent="0.3">
      <c r="A341" t="s">
        <v>2032</v>
      </c>
      <c r="B341" s="89">
        <v>32.299999999999997</v>
      </c>
      <c r="C341">
        <v>4.8899999999999997</v>
      </c>
      <c r="D341" t="s">
        <v>2382</v>
      </c>
      <c r="E341" t="s">
        <v>2380</v>
      </c>
      <c r="F341" t="s">
        <v>2383</v>
      </c>
      <c r="G341" s="14">
        <v>1</v>
      </c>
      <c r="H341" s="14" t="s">
        <v>2380</v>
      </c>
      <c r="I341" s="9" t="str">
        <f t="shared" si="10"/>
        <v>OBESITY</v>
      </c>
      <c r="J341" t="str">
        <f t="shared" si="11"/>
        <v>NORMAL</v>
      </c>
    </row>
    <row r="342" spans="1:10" x14ac:dyDescent="0.3">
      <c r="A342" t="s">
        <v>2031</v>
      </c>
      <c r="B342" s="89">
        <v>16.05</v>
      </c>
      <c r="C342">
        <v>4.3499999999999996</v>
      </c>
      <c r="D342" t="s">
        <v>2382</v>
      </c>
      <c r="E342" t="s">
        <v>2380</v>
      </c>
      <c r="F342" t="s">
        <v>2380</v>
      </c>
      <c r="G342" s="50">
        <v>0</v>
      </c>
      <c r="H342" s="14" t="s">
        <v>2382</v>
      </c>
      <c r="I342" s="9" t="str">
        <f t="shared" si="10"/>
        <v>UNDERWEIGHT</v>
      </c>
      <c r="J342" t="str">
        <f t="shared" si="11"/>
        <v>NORMAL</v>
      </c>
    </row>
    <row r="343" spans="1:10" x14ac:dyDescent="0.3">
      <c r="A343" t="s">
        <v>2030</v>
      </c>
      <c r="B343" s="89">
        <v>29.07</v>
      </c>
      <c r="C343">
        <v>8.66</v>
      </c>
      <c r="D343" t="s">
        <v>2382</v>
      </c>
      <c r="E343" t="s">
        <v>2380</v>
      </c>
      <c r="F343" t="s">
        <v>2380</v>
      </c>
      <c r="G343" s="14">
        <v>2</v>
      </c>
      <c r="H343" s="14" t="s">
        <v>2382</v>
      </c>
      <c r="I343" s="9" t="str">
        <f t="shared" si="10"/>
        <v>OVERWEIGHT</v>
      </c>
      <c r="J343" t="str">
        <f t="shared" si="11"/>
        <v>DIABETES</v>
      </c>
    </row>
    <row r="344" spans="1:10" x14ac:dyDescent="0.3">
      <c r="A344" t="s">
        <v>2029</v>
      </c>
      <c r="B344" s="89">
        <v>17.43</v>
      </c>
      <c r="C344">
        <v>8.64</v>
      </c>
      <c r="D344" t="s">
        <v>2380</v>
      </c>
      <c r="E344" t="s">
        <v>2380</v>
      </c>
      <c r="F344" t="s">
        <v>2380</v>
      </c>
      <c r="G344" s="50">
        <v>0</v>
      </c>
      <c r="H344" s="14" t="s">
        <v>2382</v>
      </c>
      <c r="I344" s="9" t="str">
        <f t="shared" si="10"/>
        <v>UNDERWEIGHT</v>
      </c>
      <c r="J344" t="str">
        <f t="shared" si="11"/>
        <v>DIABETES</v>
      </c>
    </row>
    <row r="345" spans="1:10" x14ac:dyDescent="0.3">
      <c r="A345" t="s">
        <v>2028</v>
      </c>
      <c r="B345" s="89">
        <v>19.329999999999998</v>
      </c>
      <c r="C345">
        <v>4.2699999999999996</v>
      </c>
      <c r="D345" t="s">
        <v>2380</v>
      </c>
      <c r="E345" t="s">
        <v>2380</v>
      </c>
      <c r="F345" t="s">
        <v>2380</v>
      </c>
      <c r="G345" s="50">
        <v>0</v>
      </c>
      <c r="H345" s="14" t="s">
        <v>2382</v>
      </c>
      <c r="I345" s="9" t="str">
        <f t="shared" si="10"/>
        <v>NORMAL WEIGHT</v>
      </c>
      <c r="J345" t="str">
        <f t="shared" si="11"/>
        <v>NORMAL</v>
      </c>
    </row>
    <row r="346" spans="1:10" x14ac:dyDescent="0.3">
      <c r="A346" t="s">
        <v>2027</v>
      </c>
      <c r="B346" s="89">
        <v>30.52</v>
      </c>
      <c r="C346">
        <v>4.21</v>
      </c>
      <c r="D346" t="s">
        <v>2380</v>
      </c>
      <c r="E346" t="s">
        <v>2380</v>
      </c>
      <c r="F346" t="s">
        <v>2380</v>
      </c>
      <c r="G346" s="14">
        <v>1</v>
      </c>
      <c r="H346" s="14" t="s">
        <v>2382</v>
      </c>
      <c r="I346" s="9" t="str">
        <f t="shared" si="10"/>
        <v>OBESITY</v>
      </c>
      <c r="J346" t="str">
        <f t="shared" si="11"/>
        <v>NORMAL</v>
      </c>
    </row>
    <row r="347" spans="1:10" x14ac:dyDescent="0.3">
      <c r="A347" t="s">
        <v>2026</v>
      </c>
      <c r="B347" s="89">
        <v>39.21</v>
      </c>
      <c r="C347">
        <v>5.04</v>
      </c>
      <c r="D347" t="s">
        <v>2380</v>
      </c>
      <c r="E347" t="s">
        <v>2380</v>
      </c>
      <c r="F347" t="s">
        <v>2383</v>
      </c>
      <c r="G347" s="14">
        <v>1</v>
      </c>
      <c r="H347" s="14" t="s">
        <v>2382</v>
      </c>
      <c r="I347" s="9" t="str">
        <f t="shared" si="10"/>
        <v>OBESITY</v>
      </c>
      <c r="J347" t="str">
        <f t="shared" si="11"/>
        <v>NORMAL</v>
      </c>
    </row>
    <row r="348" spans="1:10" x14ac:dyDescent="0.3">
      <c r="A348" t="s">
        <v>2025</v>
      </c>
      <c r="B348" s="89">
        <v>26.98</v>
      </c>
      <c r="C348">
        <v>5.21</v>
      </c>
      <c r="D348" t="s">
        <v>2382</v>
      </c>
      <c r="E348" t="s">
        <v>2380</v>
      </c>
      <c r="F348" t="s">
        <v>2380</v>
      </c>
      <c r="G348" s="14">
        <v>2</v>
      </c>
      <c r="H348" s="14" t="s">
        <v>2382</v>
      </c>
      <c r="I348" s="9" t="str">
        <f t="shared" si="10"/>
        <v>OVERWEIGHT</v>
      </c>
      <c r="J348" t="str">
        <f t="shared" si="11"/>
        <v>NORMAL</v>
      </c>
    </row>
    <row r="349" spans="1:10" x14ac:dyDescent="0.3">
      <c r="A349" t="s">
        <v>2024</v>
      </c>
      <c r="B349" s="89">
        <v>25.84</v>
      </c>
      <c r="C349">
        <v>8.83</v>
      </c>
      <c r="D349" t="s">
        <v>2380</v>
      </c>
      <c r="E349" t="s">
        <v>2380</v>
      </c>
      <c r="F349" t="s">
        <v>2380</v>
      </c>
      <c r="G349" s="50">
        <v>0</v>
      </c>
      <c r="H349" s="14" t="s">
        <v>2380</v>
      </c>
      <c r="I349" s="9" t="str">
        <f t="shared" si="10"/>
        <v>OVERWEIGHT</v>
      </c>
      <c r="J349" t="str">
        <f t="shared" si="11"/>
        <v>DIABETES</v>
      </c>
    </row>
    <row r="350" spans="1:10" x14ac:dyDescent="0.3">
      <c r="A350" t="s">
        <v>2023</v>
      </c>
      <c r="B350" s="89">
        <v>28.31</v>
      </c>
      <c r="C350">
        <v>8.4700000000000006</v>
      </c>
      <c r="D350" t="s">
        <v>2382</v>
      </c>
      <c r="E350" t="s">
        <v>2380</v>
      </c>
      <c r="F350" t="s">
        <v>2380</v>
      </c>
      <c r="G350" s="14">
        <v>2</v>
      </c>
      <c r="H350" s="14" t="s">
        <v>2382</v>
      </c>
      <c r="I350" s="9" t="str">
        <f t="shared" si="10"/>
        <v>OVERWEIGHT</v>
      </c>
      <c r="J350" t="str">
        <f t="shared" si="11"/>
        <v>DIABETES</v>
      </c>
    </row>
    <row r="351" spans="1:10" x14ac:dyDescent="0.3">
      <c r="A351" t="s">
        <v>2022</v>
      </c>
      <c r="B351" s="89">
        <v>23.94</v>
      </c>
      <c r="C351">
        <v>4.2</v>
      </c>
      <c r="D351" t="s">
        <v>2380</v>
      </c>
      <c r="E351" t="s">
        <v>2380</v>
      </c>
      <c r="F351" t="s">
        <v>2380</v>
      </c>
      <c r="G351" s="50">
        <v>0</v>
      </c>
      <c r="H351" s="14" t="s">
        <v>2382</v>
      </c>
      <c r="I351" s="9" t="str">
        <f t="shared" si="10"/>
        <v>NORMAL WEIGHT</v>
      </c>
      <c r="J351" t="str">
        <f t="shared" si="11"/>
        <v>NORMAL</v>
      </c>
    </row>
    <row r="352" spans="1:10" x14ac:dyDescent="0.3">
      <c r="A352" t="s">
        <v>2021</v>
      </c>
      <c r="B352" s="89">
        <v>20.03</v>
      </c>
      <c r="C352">
        <v>6.14</v>
      </c>
      <c r="D352" t="s">
        <v>2382</v>
      </c>
      <c r="E352" t="s">
        <v>2380</v>
      </c>
      <c r="F352" t="s">
        <v>2380</v>
      </c>
      <c r="G352" s="50">
        <v>0</v>
      </c>
      <c r="H352" s="14" t="s">
        <v>2382</v>
      </c>
      <c r="I352" s="9" t="str">
        <f t="shared" si="10"/>
        <v>NORMAL WEIGHT</v>
      </c>
      <c r="J352" t="str">
        <f t="shared" si="11"/>
        <v>PREDIABETES</v>
      </c>
    </row>
    <row r="353" spans="1:10" x14ac:dyDescent="0.3">
      <c r="A353" t="s">
        <v>2020</v>
      </c>
      <c r="B353" s="89">
        <v>41.42</v>
      </c>
      <c r="C353">
        <v>6.07</v>
      </c>
      <c r="D353" t="s">
        <v>2380</v>
      </c>
      <c r="E353" t="s">
        <v>2380</v>
      </c>
      <c r="F353" t="s">
        <v>2380</v>
      </c>
      <c r="G353" s="50">
        <v>0</v>
      </c>
      <c r="H353" s="14" t="s">
        <v>2380</v>
      </c>
      <c r="I353" s="9" t="str">
        <f t="shared" si="10"/>
        <v>OBESITY</v>
      </c>
      <c r="J353" t="str">
        <f t="shared" si="11"/>
        <v>PREDIABETES</v>
      </c>
    </row>
    <row r="354" spans="1:10" x14ac:dyDescent="0.3">
      <c r="A354" t="s">
        <v>2019</v>
      </c>
      <c r="B354" s="89">
        <v>36.67</v>
      </c>
      <c r="C354">
        <v>10.210000000000001</v>
      </c>
      <c r="D354" t="s">
        <v>2380</v>
      </c>
      <c r="E354" t="s">
        <v>2380</v>
      </c>
      <c r="F354" t="s">
        <v>2380</v>
      </c>
      <c r="G354" s="50">
        <v>0</v>
      </c>
      <c r="H354" s="14" t="s">
        <v>2380</v>
      </c>
      <c r="I354" s="9" t="str">
        <f t="shared" si="10"/>
        <v>OBESITY</v>
      </c>
      <c r="J354" t="str">
        <f t="shared" si="11"/>
        <v>DIABETES</v>
      </c>
    </row>
    <row r="355" spans="1:10" x14ac:dyDescent="0.3">
      <c r="A355" t="s">
        <v>2018</v>
      </c>
      <c r="B355" s="89">
        <v>27.645</v>
      </c>
      <c r="C355">
        <v>4.6900000000000004</v>
      </c>
      <c r="D355" t="s">
        <v>2380</v>
      </c>
      <c r="E355" t="s">
        <v>2380</v>
      </c>
      <c r="F355" t="s">
        <v>2380</v>
      </c>
      <c r="G355" s="50">
        <v>0</v>
      </c>
      <c r="H355" s="14" t="s">
        <v>2380</v>
      </c>
      <c r="I355" s="9" t="str">
        <f t="shared" si="10"/>
        <v>OVERWEIGHT</v>
      </c>
      <c r="J355" t="str">
        <f t="shared" si="11"/>
        <v>NORMAL</v>
      </c>
    </row>
    <row r="356" spans="1:10" x14ac:dyDescent="0.3">
      <c r="A356" t="s">
        <v>2017</v>
      </c>
      <c r="B356" s="89">
        <v>22.72</v>
      </c>
      <c r="C356">
        <v>5.71</v>
      </c>
      <c r="D356" t="s">
        <v>2380</v>
      </c>
      <c r="E356" t="s">
        <v>2380</v>
      </c>
      <c r="F356" t="s">
        <v>2380</v>
      </c>
      <c r="G356" s="50">
        <v>0</v>
      </c>
      <c r="H356" s="14" t="s">
        <v>2382</v>
      </c>
      <c r="I356" s="9" t="str">
        <f t="shared" si="10"/>
        <v>NORMAL WEIGHT</v>
      </c>
      <c r="J356" t="str">
        <f t="shared" si="11"/>
        <v>PREDIABETES</v>
      </c>
    </row>
    <row r="357" spans="1:10" x14ac:dyDescent="0.3">
      <c r="A357" t="s">
        <v>2016</v>
      </c>
      <c r="B357" s="89">
        <v>36.520000000000003</v>
      </c>
      <c r="C357">
        <v>9.07</v>
      </c>
      <c r="D357" t="s">
        <v>2382</v>
      </c>
      <c r="E357" t="s">
        <v>2380</v>
      </c>
      <c r="F357" t="s">
        <v>2383</v>
      </c>
      <c r="G357" s="14">
        <v>1</v>
      </c>
      <c r="H357" s="14" t="s">
        <v>2380</v>
      </c>
      <c r="I357" s="9" t="str">
        <f t="shared" si="10"/>
        <v>OBESITY</v>
      </c>
      <c r="J357" t="str">
        <f t="shared" si="11"/>
        <v>DIABETES</v>
      </c>
    </row>
    <row r="358" spans="1:10" x14ac:dyDescent="0.3">
      <c r="A358" t="s">
        <v>2015</v>
      </c>
      <c r="B358" s="89">
        <v>33.96</v>
      </c>
      <c r="C358">
        <v>4.99</v>
      </c>
      <c r="D358" t="s">
        <v>2380</v>
      </c>
      <c r="E358" t="s">
        <v>2380</v>
      </c>
      <c r="F358" t="s">
        <v>2380</v>
      </c>
      <c r="G358" s="50">
        <v>0</v>
      </c>
      <c r="H358" s="14" t="s">
        <v>2382</v>
      </c>
      <c r="I358" s="9" t="str">
        <f t="shared" si="10"/>
        <v>OBESITY</v>
      </c>
      <c r="J358" t="str">
        <f t="shared" si="11"/>
        <v>NORMAL</v>
      </c>
    </row>
    <row r="359" spans="1:10" x14ac:dyDescent="0.3">
      <c r="A359" t="s">
        <v>2014</v>
      </c>
      <c r="B359" s="89">
        <v>26.695</v>
      </c>
      <c r="C359">
        <v>8.31</v>
      </c>
      <c r="D359" t="s">
        <v>2380</v>
      </c>
      <c r="E359" t="s">
        <v>2380</v>
      </c>
      <c r="F359" t="s">
        <v>2380</v>
      </c>
      <c r="G359" s="50">
        <v>0</v>
      </c>
      <c r="H359" s="14" t="s">
        <v>2382</v>
      </c>
      <c r="I359" s="9" t="str">
        <f t="shared" si="10"/>
        <v>OVERWEIGHT</v>
      </c>
      <c r="J359" t="str">
        <f t="shared" si="11"/>
        <v>DIABETES</v>
      </c>
    </row>
    <row r="360" spans="1:10" x14ac:dyDescent="0.3">
      <c r="A360" t="s">
        <v>2013</v>
      </c>
      <c r="B360" s="89">
        <v>18.45</v>
      </c>
      <c r="C360">
        <v>5.07</v>
      </c>
      <c r="D360" t="s">
        <v>2382</v>
      </c>
      <c r="E360" t="s">
        <v>2380</v>
      </c>
      <c r="F360" t="s">
        <v>2380</v>
      </c>
      <c r="G360" s="50">
        <v>0</v>
      </c>
      <c r="H360" s="14" t="s">
        <v>2382</v>
      </c>
      <c r="I360" s="9" t="str">
        <f t="shared" si="10"/>
        <v>UNDERWEIGHT</v>
      </c>
      <c r="J360" t="str">
        <f t="shared" si="11"/>
        <v>NORMAL</v>
      </c>
    </row>
    <row r="361" spans="1:10" x14ac:dyDescent="0.3">
      <c r="A361" t="s">
        <v>2012</v>
      </c>
      <c r="B361" s="89">
        <v>33.18</v>
      </c>
      <c r="C361">
        <v>4.79</v>
      </c>
      <c r="D361" t="s">
        <v>2380</v>
      </c>
      <c r="E361" t="s">
        <v>2380</v>
      </c>
      <c r="F361" t="s">
        <v>2380</v>
      </c>
      <c r="G361" s="50">
        <v>0</v>
      </c>
      <c r="H361" s="14" t="s">
        <v>2382</v>
      </c>
      <c r="I361" s="9" t="str">
        <f t="shared" si="10"/>
        <v>OBESITY</v>
      </c>
      <c r="J361" t="str">
        <f t="shared" si="11"/>
        <v>NORMAL</v>
      </c>
    </row>
    <row r="362" spans="1:10" x14ac:dyDescent="0.3">
      <c r="A362" t="s">
        <v>2011</v>
      </c>
      <c r="B362" s="89">
        <v>36.1</v>
      </c>
      <c r="C362">
        <v>11.39</v>
      </c>
      <c r="D362" t="s">
        <v>2382</v>
      </c>
      <c r="E362" t="s">
        <v>2380</v>
      </c>
      <c r="F362" t="s">
        <v>2380</v>
      </c>
      <c r="G362" s="14">
        <v>2</v>
      </c>
      <c r="H362" s="14" t="s">
        <v>2380</v>
      </c>
      <c r="I362" s="9" t="str">
        <f t="shared" si="10"/>
        <v>OBESITY</v>
      </c>
      <c r="J362" t="str">
        <f t="shared" si="11"/>
        <v>DIABETES</v>
      </c>
    </row>
    <row r="363" spans="1:10" x14ac:dyDescent="0.3">
      <c r="A363" t="s">
        <v>2010</v>
      </c>
      <c r="B363" s="89">
        <v>22.77</v>
      </c>
      <c r="C363">
        <v>6</v>
      </c>
      <c r="D363" t="s">
        <v>2380</v>
      </c>
      <c r="E363" t="s">
        <v>2380</v>
      </c>
      <c r="F363" t="s">
        <v>2380</v>
      </c>
      <c r="G363" s="50">
        <v>0</v>
      </c>
      <c r="H363" s="14" t="s">
        <v>2382</v>
      </c>
      <c r="I363" s="9" t="str">
        <f t="shared" si="10"/>
        <v>NORMAL WEIGHT</v>
      </c>
      <c r="J363" t="str">
        <f t="shared" si="11"/>
        <v>PREDIABETES</v>
      </c>
    </row>
    <row r="364" spans="1:10" x14ac:dyDescent="0.3">
      <c r="A364" t="s">
        <v>2009</v>
      </c>
      <c r="B364" s="89">
        <v>21.24</v>
      </c>
      <c r="C364">
        <v>5.13</v>
      </c>
      <c r="D364" t="s">
        <v>2380</v>
      </c>
      <c r="E364" t="s">
        <v>2380</v>
      </c>
      <c r="F364" t="s">
        <v>2380</v>
      </c>
      <c r="G364" s="50">
        <v>0</v>
      </c>
      <c r="H364" s="14" t="s">
        <v>2382</v>
      </c>
      <c r="I364" s="9" t="str">
        <f t="shared" si="10"/>
        <v>NORMAL WEIGHT</v>
      </c>
      <c r="J364" t="str">
        <f t="shared" si="11"/>
        <v>NORMAL</v>
      </c>
    </row>
    <row r="365" spans="1:10" x14ac:dyDescent="0.3">
      <c r="A365" t="s">
        <v>2008</v>
      </c>
      <c r="B365" s="89">
        <v>17.600000000000001</v>
      </c>
      <c r="C365">
        <v>5.26</v>
      </c>
      <c r="D365" t="s">
        <v>2382</v>
      </c>
      <c r="E365" t="s">
        <v>2380</v>
      </c>
      <c r="F365" t="s">
        <v>2380</v>
      </c>
      <c r="G365" s="50">
        <v>0</v>
      </c>
      <c r="H365" s="14" t="s">
        <v>2382</v>
      </c>
      <c r="I365" s="9" t="str">
        <f t="shared" si="10"/>
        <v>UNDERWEIGHT</v>
      </c>
      <c r="J365" t="str">
        <f t="shared" si="11"/>
        <v>NORMAL</v>
      </c>
    </row>
    <row r="366" spans="1:10" x14ac:dyDescent="0.3">
      <c r="A366" t="s">
        <v>2007</v>
      </c>
      <c r="B366" s="89">
        <v>26.29</v>
      </c>
      <c r="C366">
        <v>6.84</v>
      </c>
      <c r="D366" t="s">
        <v>2380</v>
      </c>
      <c r="E366" t="s">
        <v>2380</v>
      </c>
      <c r="F366" t="s">
        <v>2380</v>
      </c>
      <c r="G366" s="50">
        <v>0</v>
      </c>
      <c r="H366" s="14" t="s">
        <v>2382</v>
      </c>
      <c r="I366" s="9" t="str">
        <f t="shared" si="10"/>
        <v>OVERWEIGHT</v>
      </c>
      <c r="J366" t="str">
        <f t="shared" si="11"/>
        <v>DIABETES</v>
      </c>
    </row>
    <row r="367" spans="1:10" x14ac:dyDescent="0.3">
      <c r="A367" t="s">
        <v>2006</v>
      </c>
      <c r="B367" s="89">
        <v>35.31</v>
      </c>
      <c r="C367">
        <v>9.0399999999999991</v>
      </c>
      <c r="D367" t="s">
        <v>2380</v>
      </c>
      <c r="E367" t="s">
        <v>2380</v>
      </c>
      <c r="F367" t="s">
        <v>2380</v>
      </c>
      <c r="G367" s="50">
        <v>0</v>
      </c>
      <c r="H367" s="14" t="s">
        <v>2380</v>
      </c>
      <c r="I367" s="9" t="str">
        <f t="shared" si="10"/>
        <v>OBESITY</v>
      </c>
      <c r="J367" t="str">
        <f t="shared" si="11"/>
        <v>DIABETES</v>
      </c>
    </row>
    <row r="368" spans="1:10" x14ac:dyDescent="0.3">
      <c r="A368" t="s">
        <v>2005</v>
      </c>
      <c r="B368" s="89">
        <v>27.04</v>
      </c>
      <c r="C368">
        <v>4.0999999999999996</v>
      </c>
      <c r="D368" t="s">
        <v>2380</v>
      </c>
      <c r="E368" t="s">
        <v>2380</v>
      </c>
      <c r="F368" t="s">
        <v>2380</v>
      </c>
      <c r="G368" s="14">
        <v>1</v>
      </c>
      <c r="H368" s="14" t="s">
        <v>2382</v>
      </c>
      <c r="I368" s="9" t="str">
        <f t="shared" si="10"/>
        <v>OVERWEIGHT</v>
      </c>
      <c r="J368" t="str">
        <f t="shared" si="11"/>
        <v>NORMAL</v>
      </c>
    </row>
    <row r="369" spans="1:10" x14ac:dyDescent="0.3">
      <c r="A369" t="s">
        <v>2004</v>
      </c>
      <c r="B369" s="89">
        <v>30.23</v>
      </c>
      <c r="C369">
        <v>4.2300000000000004</v>
      </c>
      <c r="D369" t="s">
        <v>2382</v>
      </c>
      <c r="E369" t="s">
        <v>2380</v>
      </c>
      <c r="F369" t="s">
        <v>2383</v>
      </c>
      <c r="G369" s="14">
        <v>1</v>
      </c>
      <c r="H369" s="14" t="s">
        <v>2382</v>
      </c>
      <c r="I369" s="9" t="str">
        <f t="shared" si="10"/>
        <v>OBESITY</v>
      </c>
      <c r="J369" t="str">
        <f t="shared" si="11"/>
        <v>NORMAL</v>
      </c>
    </row>
    <row r="370" spans="1:10" x14ac:dyDescent="0.3">
      <c r="A370" t="s">
        <v>2003</v>
      </c>
      <c r="B370" s="89">
        <v>30.6</v>
      </c>
      <c r="C370">
        <v>6.48</v>
      </c>
      <c r="D370" t="s">
        <v>2382</v>
      </c>
      <c r="E370" t="s">
        <v>2380</v>
      </c>
      <c r="F370" t="s">
        <v>2383</v>
      </c>
      <c r="G370" s="14">
        <v>1</v>
      </c>
      <c r="H370" s="14" t="s">
        <v>2382</v>
      </c>
      <c r="I370" s="9" t="str">
        <f t="shared" si="10"/>
        <v>OBESITY</v>
      </c>
      <c r="J370" t="str">
        <f t="shared" si="11"/>
        <v>DIABETES</v>
      </c>
    </row>
    <row r="371" spans="1:10" x14ac:dyDescent="0.3">
      <c r="A371" t="s">
        <v>2002</v>
      </c>
      <c r="B371" s="89">
        <v>26.8</v>
      </c>
      <c r="C371">
        <v>5.53</v>
      </c>
      <c r="D371" t="s">
        <v>2380</v>
      </c>
      <c r="E371" t="s">
        <v>2380</v>
      </c>
      <c r="F371" t="s">
        <v>2380</v>
      </c>
      <c r="G371" s="14">
        <v>1</v>
      </c>
      <c r="H371" s="14" t="s">
        <v>2382</v>
      </c>
      <c r="I371" s="9" t="str">
        <f t="shared" si="10"/>
        <v>OVERWEIGHT</v>
      </c>
      <c r="J371" t="str">
        <f t="shared" si="11"/>
        <v>NORMAL</v>
      </c>
    </row>
    <row r="372" spans="1:10" x14ac:dyDescent="0.3">
      <c r="A372" t="s">
        <v>2001</v>
      </c>
      <c r="B372" s="89">
        <v>16.86</v>
      </c>
      <c r="C372">
        <v>4.07</v>
      </c>
      <c r="D372" t="s">
        <v>2382</v>
      </c>
      <c r="E372" t="s">
        <v>2380</v>
      </c>
      <c r="F372" t="s">
        <v>2380</v>
      </c>
      <c r="G372" s="50">
        <v>0</v>
      </c>
      <c r="H372" s="14" t="s">
        <v>2382</v>
      </c>
      <c r="I372" s="9" t="str">
        <f t="shared" si="10"/>
        <v>UNDERWEIGHT</v>
      </c>
      <c r="J372" t="str">
        <f t="shared" si="11"/>
        <v>NORMAL</v>
      </c>
    </row>
    <row r="373" spans="1:10" x14ac:dyDescent="0.3">
      <c r="A373" t="s">
        <v>2000</v>
      </c>
      <c r="B373" s="89">
        <v>16.3</v>
      </c>
      <c r="C373">
        <v>5.51</v>
      </c>
      <c r="D373" t="s">
        <v>2380</v>
      </c>
      <c r="E373" t="s">
        <v>2380</v>
      </c>
      <c r="F373" t="s">
        <v>2380</v>
      </c>
      <c r="G373" s="14">
        <v>1</v>
      </c>
      <c r="H373" s="14" t="s">
        <v>2382</v>
      </c>
      <c r="I373" s="9" t="str">
        <f t="shared" si="10"/>
        <v>UNDERWEIGHT</v>
      </c>
      <c r="J373" t="str">
        <f t="shared" si="11"/>
        <v>NORMAL</v>
      </c>
    </row>
    <row r="374" spans="1:10" x14ac:dyDescent="0.3">
      <c r="A374" t="s">
        <v>1999</v>
      </c>
      <c r="B374" s="89">
        <v>29.81</v>
      </c>
      <c r="C374">
        <v>11.66</v>
      </c>
      <c r="D374" t="s">
        <v>2380</v>
      </c>
      <c r="E374" t="s">
        <v>2380</v>
      </c>
      <c r="F374" t="s">
        <v>2380</v>
      </c>
      <c r="G374" s="50">
        <v>0</v>
      </c>
      <c r="H374" s="14" t="s">
        <v>2382</v>
      </c>
      <c r="I374" s="9" t="str">
        <f t="shared" si="10"/>
        <v>OVERWEIGHT</v>
      </c>
      <c r="J374" t="str">
        <f t="shared" si="11"/>
        <v>DIABETES</v>
      </c>
    </row>
    <row r="375" spans="1:10" x14ac:dyDescent="0.3">
      <c r="A375" t="s">
        <v>1998</v>
      </c>
      <c r="B375" s="89">
        <v>16.329999999999998</v>
      </c>
      <c r="C375">
        <v>7.26</v>
      </c>
      <c r="D375" t="s">
        <v>2382</v>
      </c>
      <c r="E375" t="s">
        <v>2380</v>
      </c>
      <c r="F375" t="s">
        <v>2380</v>
      </c>
      <c r="G375" s="50">
        <v>0</v>
      </c>
      <c r="H375" s="14" t="s">
        <v>2382</v>
      </c>
      <c r="I375" s="9" t="str">
        <f t="shared" si="10"/>
        <v>UNDERWEIGHT</v>
      </c>
      <c r="J375" t="str">
        <f t="shared" si="11"/>
        <v>DIABETES</v>
      </c>
    </row>
    <row r="376" spans="1:10" x14ac:dyDescent="0.3">
      <c r="A376" t="s">
        <v>1997</v>
      </c>
      <c r="B376" s="89">
        <v>16.37</v>
      </c>
      <c r="C376">
        <v>4.79</v>
      </c>
      <c r="D376" t="s">
        <v>2382</v>
      </c>
      <c r="E376" t="s">
        <v>2380</v>
      </c>
      <c r="F376" t="s">
        <v>2380</v>
      </c>
      <c r="G376" s="50">
        <v>0</v>
      </c>
      <c r="H376" s="14" t="s">
        <v>2382</v>
      </c>
      <c r="I376" s="9" t="str">
        <f t="shared" si="10"/>
        <v>UNDERWEIGHT</v>
      </c>
      <c r="J376" t="str">
        <f t="shared" si="11"/>
        <v>NORMAL</v>
      </c>
    </row>
    <row r="377" spans="1:10" x14ac:dyDescent="0.3">
      <c r="A377" t="s">
        <v>1996</v>
      </c>
      <c r="B377" s="89">
        <v>22.42</v>
      </c>
      <c r="C377">
        <v>4.68</v>
      </c>
      <c r="D377" t="s">
        <v>2382</v>
      </c>
      <c r="E377" t="s">
        <v>2380</v>
      </c>
      <c r="F377" t="s">
        <v>2380</v>
      </c>
      <c r="G377" s="14">
        <v>1</v>
      </c>
      <c r="H377" s="14" t="s">
        <v>2380</v>
      </c>
      <c r="I377" s="9" t="str">
        <f t="shared" si="10"/>
        <v>NORMAL WEIGHT</v>
      </c>
      <c r="J377" t="str">
        <f t="shared" si="11"/>
        <v>NORMAL</v>
      </c>
    </row>
    <row r="378" spans="1:10" x14ac:dyDescent="0.3">
      <c r="A378" t="s">
        <v>1995</v>
      </c>
      <c r="B378" s="89">
        <v>31.35</v>
      </c>
      <c r="C378">
        <v>4.33</v>
      </c>
      <c r="D378" t="s">
        <v>2382</v>
      </c>
      <c r="E378" t="s">
        <v>2380</v>
      </c>
      <c r="F378" t="s">
        <v>2383</v>
      </c>
      <c r="G378" s="14">
        <v>1</v>
      </c>
      <c r="H378" s="14" t="s">
        <v>2380</v>
      </c>
      <c r="I378" s="9" t="str">
        <f t="shared" si="10"/>
        <v>OBESITY</v>
      </c>
      <c r="J378" t="str">
        <f t="shared" si="11"/>
        <v>NORMAL</v>
      </c>
    </row>
    <row r="379" spans="1:10" x14ac:dyDescent="0.3">
      <c r="A379" t="s">
        <v>1994</v>
      </c>
      <c r="B379" s="89">
        <v>31.9</v>
      </c>
      <c r="C379">
        <v>11.89</v>
      </c>
      <c r="D379" t="s">
        <v>2380</v>
      </c>
      <c r="E379" t="s">
        <v>2380</v>
      </c>
      <c r="F379" t="s">
        <v>2380</v>
      </c>
      <c r="G379" s="50">
        <v>0</v>
      </c>
      <c r="H379" s="14" t="s">
        <v>2380</v>
      </c>
      <c r="I379" s="9" t="str">
        <f t="shared" si="10"/>
        <v>OBESITY</v>
      </c>
      <c r="J379" t="str">
        <f t="shared" si="11"/>
        <v>DIABETES</v>
      </c>
    </row>
    <row r="380" spans="1:10" x14ac:dyDescent="0.3">
      <c r="A380" t="s">
        <v>1993</v>
      </c>
      <c r="B380" s="89">
        <v>30.6</v>
      </c>
      <c r="C380">
        <v>5.24</v>
      </c>
      <c r="D380" t="s">
        <v>2380</v>
      </c>
      <c r="E380" t="s">
        <v>2380</v>
      </c>
      <c r="F380" t="s">
        <v>2380</v>
      </c>
      <c r="G380" s="50">
        <v>0</v>
      </c>
      <c r="H380" s="14" t="s">
        <v>2382</v>
      </c>
      <c r="I380" s="9" t="str">
        <f t="shared" si="10"/>
        <v>OBESITY</v>
      </c>
      <c r="J380" t="str">
        <f t="shared" si="11"/>
        <v>NORMAL</v>
      </c>
    </row>
    <row r="381" spans="1:10" x14ac:dyDescent="0.3">
      <c r="A381" t="s">
        <v>1992</v>
      </c>
      <c r="B381" s="89">
        <v>28.975000000000001</v>
      </c>
      <c r="C381">
        <v>7.63</v>
      </c>
      <c r="D381" t="s">
        <v>2380</v>
      </c>
      <c r="E381" t="s">
        <v>2380</v>
      </c>
      <c r="F381" t="s">
        <v>2380</v>
      </c>
      <c r="G381" s="50">
        <v>0</v>
      </c>
      <c r="H381" s="14" t="s">
        <v>2382</v>
      </c>
      <c r="I381" s="9" t="str">
        <f t="shared" si="10"/>
        <v>OVERWEIGHT</v>
      </c>
      <c r="J381" t="str">
        <f t="shared" si="11"/>
        <v>DIABETES</v>
      </c>
    </row>
    <row r="382" spans="1:10" x14ac:dyDescent="0.3">
      <c r="A382" t="s">
        <v>1991</v>
      </c>
      <c r="B382" s="89">
        <v>24.86</v>
      </c>
      <c r="C382">
        <v>8.92</v>
      </c>
      <c r="D382" t="s">
        <v>2382</v>
      </c>
      <c r="E382" t="s">
        <v>2380</v>
      </c>
      <c r="F382" t="s">
        <v>2380</v>
      </c>
      <c r="G382" s="14">
        <v>2</v>
      </c>
      <c r="H382" s="14" t="s">
        <v>2380</v>
      </c>
      <c r="I382" s="9" t="str">
        <f t="shared" si="10"/>
        <v>NORMAL WEIGHT</v>
      </c>
      <c r="J382" t="str">
        <f t="shared" si="11"/>
        <v>DIABETES</v>
      </c>
    </row>
    <row r="383" spans="1:10" x14ac:dyDescent="0.3">
      <c r="A383" t="s">
        <v>1990</v>
      </c>
      <c r="B383" s="89">
        <v>19.54</v>
      </c>
      <c r="C383">
        <v>5.37</v>
      </c>
      <c r="D383" t="s">
        <v>2380</v>
      </c>
      <c r="E383" t="s">
        <v>2380</v>
      </c>
      <c r="F383" t="s">
        <v>2380</v>
      </c>
      <c r="G383" s="50">
        <v>0</v>
      </c>
      <c r="H383" s="14" t="s">
        <v>2382</v>
      </c>
      <c r="I383" s="9" t="str">
        <f t="shared" si="10"/>
        <v>NORMAL WEIGHT</v>
      </c>
      <c r="J383" t="str">
        <f t="shared" si="11"/>
        <v>NORMAL</v>
      </c>
    </row>
    <row r="384" spans="1:10" x14ac:dyDescent="0.3">
      <c r="A384" t="s">
        <v>1989</v>
      </c>
      <c r="B384" s="89">
        <v>26.74</v>
      </c>
      <c r="C384">
        <v>4.3099999999999996</v>
      </c>
      <c r="D384" t="s">
        <v>2380</v>
      </c>
      <c r="E384" t="s">
        <v>2380</v>
      </c>
      <c r="F384" t="s">
        <v>2380</v>
      </c>
      <c r="G384" s="50">
        <v>0</v>
      </c>
      <c r="H384" s="14" t="s">
        <v>2382</v>
      </c>
      <c r="I384" s="9" t="str">
        <f t="shared" si="10"/>
        <v>OVERWEIGHT</v>
      </c>
      <c r="J384" t="str">
        <f t="shared" si="11"/>
        <v>NORMAL</v>
      </c>
    </row>
    <row r="385" spans="1:10" x14ac:dyDescent="0.3">
      <c r="A385" t="s">
        <v>1988</v>
      </c>
      <c r="B385" s="89">
        <v>22.99</v>
      </c>
      <c r="C385">
        <v>10.46</v>
      </c>
      <c r="D385" t="s">
        <v>2380</v>
      </c>
      <c r="E385" t="s">
        <v>2380</v>
      </c>
      <c r="F385" t="s">
        <v>2380</v>
      </c>
      <c r="G385" s="14">
        <v>3</v>
      </c>
      <c r="H385" s="14" t="s">
        <v>2382</v>
      </c>
      <c r="I385" s="9" t="str">
        <f t="shared" si="10"/>
        <v>NORMAL WEIGHT</v>
      </c>
      <c r="J385" t="str">
        <f t="shared" si="11"/>
        <v>DIABETES</v>
      </c>
    </row>
    <row r="386" spans="1:10" x14ac:dyDescent="0.3">
      <c r="A386" t="s">
        <v>1987</v>
      </c>
      <c r="B386" s="89">
        <v>31.46</v>
      </c>
      <c r="C386">
        <v>7.39</v>
      </c>
      <c r="D386" t="s">
        <v>2380</v>
      </c>
      <c r="E386" t="s">
        <v>2380</v>
      </c>
      <c r="F386" t="s">
        <v>2380</v>
      </c>
      <c r="G386" s="50">
        <v>0</v>
      </c>
      <c r="H386" s="14" t="s">
        <v>2380</v>
      </c>
      <c r="I386" s="9" t="str">
        <f t="shared" si="10"/>
        <v>OBESITY</v>
      </c>
      <c r="J386" t="str">
        <f t="shared" si="11"/>
        <v>DIABETES</v>
      </c>
    </row>
    <row r="387" spans="1:10" x14ac:dyDescent="0.3">
      <c r="A387" t="s">
        <v>1986</v>
      </c>
      <c r="B387" s="89">
        <v>30.86</v>
      </c>
      <c r="C387">
        <v>6.18</v>
      </c>
      <c r="D387" t="s">
        <v>2380</v>
      </c>
      <c r="E387" t="s">
        <v>2382</v>
      </c>
      <c r="F387" t="s">
        <v>2380</v>
      </c>
      <c r="G387" s="14">
        <v>2</v>
      </c>
      <c r="H387" s="14" t="s">
        <v>2382</v>
      </c>
      <c r="I387" s="9" t="str">
        <f t="shared" ref="I387:I450" si="12">IF(B387&lt;18.5,"UNDERWEIGHT",IF(AND(B387&gt;=18.5,B387&lt;=24.9),"NORMAL WEIGHT",IF(AND(B387&gt;25,B387&lt;=29.9),"OVERWEIGHT",IF(B387&gt;=30,"OBESITY"))))</f>
        <v>OBESITY</v>
      </c>
      <c r="J387" t="str">
        <f t="shared" ref="J387:J450" si="13">IF(C387&lt;5.7,"NORMAL",IF(AND(C387&gt;=5.7,C387&lt;=6.4),"PREDIABETES",IF(C387&gt;6.4,"DIABETES")))</f>
        <v>PREDIABETES</v>
      </c>
    </row>
    <row r="388" spans="1:10" x14ac:dyDescent="0.3">
      <c r="A388" t="s">
        <v>1985</v>
      </c>
      <c r="B388" s="89">
        <v>31.96</v>
      </c>
      <c r="C388">
        <v>8.86</v>
      </c>
      <c r="D388" t="s">
        <v>2380</v>
      </c>
      <c r="E388" t="s">
        <v>2380</v>
      </c>
      <c r="F388" t="s">
        <v>2380</v>
      </c>
      <c r="G388" s="50">
        <v>0</v>
      </c>
      <c r="H388" s="14" t="s">
        <v>2382</v>
      </c>
      <c r="I388" s="9" t="str">
        <f t="shared" si="12"/>
        <v>OBESITY</v>
      </c>
      <c r="J388" t="str">
        <f t="shared" si="13"/>
        <v>DIABETES</v>
      </c>
    </row>
    <row r="389" spans="1:10" x14ac:dyDescent="0.3">
      <c r="A389" t="s">
        <v>1984</v>
      </c>
      <c r="B389" s="89">
        <v>23.76</v>
      </c>
      <c r="C389">
        <v>10.96</v>
      </c>
      <c r="D389" t="s">
        <v>2380</v>
      </c>
      <c r="E389" t="s">
        <v>2380</v>
      </c>
      <c r="F389" t="s">
        <v>2380</v>
      </c>
      <c r="G389" s="14">
        <v>3</v>
      </c>
      <c r="H389" s="14" t="s">
        <v>2382</v>
      </c>
      <c r="I389" s="9" t="str">
        <f t="shared" si="12"/>
        <v>NORMAL WEIGHT</v>
      </c>
      <c r="J389" t="str">
        <f t="shared" si="13"/>
        <v>DIABETES</v>
      </c>
    </row>
    <row r="390" spans="1:10" x14ac:dyDescent="0.3">
      <c r="A390" t="s">
        <v>1983</v>
      </c>
      <c r="B390" s="89">
        <v>19.38</v>
      </c>
      <c r="C390">
        <v>6.28</v>
      </c>
      <c r="D390" t="s">
        <v>2380</v>
      </c>
      <c r="E390" t="s">
        <v>2380</v>
      </c>
      <c r="F390" t="s">
        <v>2380</v>
      </c>
      <c r="G390" s="50">
        <v>0</v>
      </c>
      <c r="H390" s="14" t="s">
        <v>2382</v>
      </c>
      <c r="I390" s="9" t="str">
        <f t="shared" si="12"/>
        <v>NORMAL WEIGHT</v>
      </c>
      <c r="J390" t="str">
        <f t="shared" si="13"/>
        <v>PREDIABETES</v>
      </c>
    </row>
    <row r="391" spans="1:10" x14ac:dyDescent="0.3">
      <c r="A391" t="s">
        <v>1982</v>
      </c>
      <c r="B391" s="89">
        <v>16.21</v>
      </c>
      <c r="C391">
        <v>6.29</v>
      </c>
      <c r="D391" t="s">
        <v>2382</v>
      </c>
      <c r="E391" t="s">
        <v>2380</v>
      </c>
      <c r="F391" t="s">
        <v>2380</v>
      </c>
      <c r="G391" s="14">
        <v>1</v>
      </c>
      <c r="H391" s="14" t="s">
        <v>2382</v>
      </c>
      <c r="I391" s="9" t="str">
        <f t="shared" si="12"/>
        <v>UNDERWEIGHT</v>
      </c>
      <c r="J391" t="str">
        <f t="shared" si="13"/>
        <v>PREDIABETES</v>
      </c>
    </row>
    <row r="392" spans="1:10" x14ac:dyDescent="0.3">
      <c r="A392" t="s">
        <v>1981</v>
      </c>
      <c r="B392" s="89">
        <v>32.54</v>
      </c>
      <c r="C392">
        <v>4.0199999999999996</v>
      </c>
      <c r="D392" t="s">
        <v>2380</v>
      </c>
      <c r="E392" t="s">
        <v>2382</v>
      </c>
      <c r="F392" t="s">
        <v>2380</v>
      </c>
      <c r="G392" s="14">
        <v>1</v>
      </c>
      <c r="H392" s="14" t="s">
        <v>2382</v>
      </c>
      <c r="I392" s="9" t="str">
        <f t="shared" si="12"/>
        <v>OBESITY</v>
      </c>
      <c r="J392" t="str">
        <f t="shared" si="13"/>
        <v>NORMAL</v>
      </c>
    </row>
    <row r="393" spans="1:10" x14ac:dyDescent="0.3">
      <c r="A393" t="s">
        <v>1980</v>
      </c>
      <c r="B393" s="89">
        <v>36.765000000000001</v>
      </c>
      <c r="C393">
        <v>11.95</v>
      </c>
      <c r="D393" t="s">
        <v>2382</v>
      </c>
      <c r="E393" t="s">
        <v>2380</v>
      </c>
      <c r="F393" t="s">
        <v>2380</v>
      </c>
      <c r="G393" s="14">
        <v>2</v>
      </c>
      <c r="H393" s="14" t="s">
        <v>2380</v>
      </c>
      <c r="I393" s="9" t="str">
        <f t="shared" si="12"/>
        <v>OBESITY</v>
      </c>
      <c r="J393" t="str">
        <f t="shared" si="13"/>
        <v>DIABETES</v>
      </c>
    </row>
    <row r="394" spans="1:10" x14ac:dyDescent="0.3">
      <c r="A394" t="s">
        <v>1979</v>
      </c>
      <c r="B394" s="89">
        <v>35.909999999999997</v>
      </c>
      <c r="C394">
        <v>8.7100000000000009</v>
      </c>
      <c r="D394" t="s">
        <v>2380</v>
      </c>
      <c r="E394" t="s">
        <v>2380</v>
      </c>
      <c r="F394" t="s">
        <v>2380</v>
      </c>
      <c r="G394" s="50">
        <v>0</v>
      </c>
      <c r="H394" s="14" t="s">
        <v>2380</v>
      </c>
      <c r="I394" s="9" t="str">
        <f t="shared" si="12"/>
        <v>OBESITY</v>
      </c>
      <c r="J394" t="str">
        <f t="shared" si="13"/>
        <v>DIABETES</v>
      </c>
    </row>
    <row r="395" spans="1:10" x14ac:dyDescent="0.3">
      <c r="A395" t="s">
        <v>1978</v>
      </c>
      <c r="B395" s="89">
        <v>32.06</v>
      </c>
      <c r="C395">
        <v>4.67</v>
      </c>
      <c r="D395" t="s">
        <v>2380</v>
      </c>
      <c r="E395" t="s">
        <v>2382</v>
      </c>
      <c r="F395" t="s">
        <v>2380</v>
      </c>
      <c r="G395" s="14">
        <v>1</v>
      </c>
      <c r="H395" s="14" t="s">
        <v>2382</v>
      </c>
      <c r="I395" s="9" t="str">
        <f t="shared" si="12"/>
        <v>OBESITY</v>
      </c>
      <c r="J395" t="str">
        <f t="shared" si="13"/>
        <v>NORMAL</v>
      </c>
    </row>
    <row r="396" spans="1:10" x14ac:dyDescent="0.3">
      <c r="A396" t="s">
        <v>1977</v>
      </c>
      <c r="B396" s="89">
        <v>24.1</v>
      </c>
      <c r="C396">
        <v>11.14</v>
      </c>
      <c r="D396" t="s">
        <v>2382</v>
      </c>
      <c r="E396" t="s">
        <v>2380</v>
      </c>
      <c r="F396" t="s">
        <v>2380</v>
      </c>
      <c r="G396" s="14">
        <v>1</v>
      </c>
      <c r="H396" s="14" t="s">
        <v>2380</v>
      </c>
      <c r="I396" s="9" t="str">
        <f t="shared" si="12"/>
        <v>NORMAL WEIGHT</v>
      </c>
      <c r="J396" t="str">
        <f t="shared" si="13"/>
        <v>DIABETES</v>
      </c>
    </row>
    <row r="397" spans="1:10" x14ac:dyDescent="0.3">
      <c r="A397" t="s">
        <v>1976</v>
      </c>
      <c r="B397" s="89">
        <v>27.1</v>
      </c>
      <c r="C397">
        <v>9.0500000000000007</v>
      </c>
      <c r="D397" t="s">
        <v>2380</v>
      </c>
      <c r="E397" t="s">
        <v>2380</v>
      </c>
      <c r="F397" t="s">
        <v>2380</v>
      </c>
      <c r="G397" s="14">
        <v>2</v>
      </c>
      <c r="H397" s="14" t="s">
        <v>2380</v>
      </c>
      <c r="I397" s="9" t="str">
        <f t="shared" si="12"/>
        <v>OVERWEIGHT</v>
      </c>
      <c r="J397" t="str">
        <f t="shared" si="13"/>
        <v>DIABETES</v>
      </c>
    </row>
    <row r="398" spans="1:10" x14ac:dyDescent="0.3">
      <c r="A398" t="s">
        <v>1975</v>
      </c>
      <c r="B398" s="89">
        <v>24.42</v>
      </c>
      <c r="C398">
        <v>11.31</v>
      </c>
      <c r="D398" t="s">
        <v>2380</v>
      </c>
      <c r="E398" t="s">
        <v>2380</v>
      </c>
      <c r="F398" t="s">
        <v>2380</v>
      </c>
      <c r="G398" s="50">
        <v>0</v>
      </c>
      <c r="H398" s="14" t="s">
        <v>2382</v>
      </c>
      <c r="I398" s="9" t="str">
        <f t="shared" si="12"/>
        <v>NORMAL WEIGHT</v>
      </c>
      <c r="J398" t="str">
        <f t="shared" si="13"/>
        <v>DIABETES</v>
      </c>
    </row>
    <row r="399" spans="1:10" x14ac:dyDescent="0.3">
      <c r="A399" t="s">
        <v>1974</v>
      </c>
      <c r="B399" s="89">
        <v>26.695</v>
      </c>
      <c r="C399">
        <v>4.68</v>
      </c>
      <c r="D399" t="s">
        <v>2382</v>
      </c>
      <c r="E399" t="s">
        <v>2380</v>
      </c>
      <c r="F399" t="s">
        <v>2380</v>
      </c>
      <c r="G399" s="14">
        <v>2</v>
      </c>
      <c r="H399" s="14" t="s">
        <v>2382</v>
      </c>
      <c r="I399" s="9" t="str">
        <f t="shared" si="12"/>
        <v>OVERWEIGHT</v>
      </c>
      <c r="J399" t="str">
        <f t="shared" si="13"/>
        <v>NORMAL</v>
      </c>
    </row>
    <row r="400" spans="1:10" x14ac:dyDescent="0.3">
      <c r="A400" t="s">
        <v>1973</v>
      </c>
      <c r="B400" s="89">
        <v>27.79</v>
      </c>
      <c r="C400">
        <v>6.05</v>
      </c>
      <c r="D400" t="s">
        <v>2382</v>
      </c>
      <c r="E400" t="s">
        <v>2382</v>
      </c>
      <c r="F400" t="s">
        <v>2380</v>
      </c>
      <c r="G400" s="14">
        <v>1</v>
      </c>
      <c r="H400" s="14" t="s">
        <v>2382</v>
      </c>
      <c r="I400" s="9" t="str">
        <f t="shared" si="12"/>
        <v>OVERWEIGHT</v>
      </c>
      <c r="J400" t="str">
        <f t="shared" si="13"/>
        <v>PREDIABETES</v>
      </c>
    </row>
    <row r="401" spans="1:10" x14ac:dyDescent="0.3">
      <c r="A401" t="s">
        <v>1972</v>
      </c>
      <c r="B401" s="89">
        <v>32.68</v>
      </c>
      <c r="C401">
        <v>4.68</v>
      </c>
      <c r="D401" t="s">
        <v>2382</v>
      </c>
      <c r="E401" t="s">
        <v>2380</v>
      </c>
      <c r="F401" t="s">
        <v>2380</v>
      </c>
      <c r="G401" s="50">
        <v>0</v>
      </c>
      <c r="H401" s="14" t="s">
        <v>2380</v>
      </c>
      <c r="I401" s="9" t="str">
        <f t="shared" si="12"/>
        <v>OBESITY</v>
      </c>
      <c r="J401" t="str">
        <f t="shared" si="13"/>
        <v>NORMAL</v>
      </c>
    </row>
    <row r="402" spans="1:10" x14ac:dyDescent="0.3">
      <c r="A402" t="s">
        <v>1971</v>
      </c>
      <c r="B402" s="89">
        <v>26.4</v>
      </c>
      <c r="C402">
        <v>9.5</v>
      </c>
      <c r="D402" t="s">
        <v>2382</v>
      </c>
      <c r="E402" t="s">
        <v>2380</v>
      </c>
      <c r="F402" t="s">
        <v>2380</v>
      </c>
      <c r="G402" s="14">
        <v>2</v>
      </c>
      <c r="H402" s="14" t="s">
        <v>2380</v>
      </c>
      <c r="I402" s="9" t="str">
        <f t="shared" si="12"/>
        <v>OVERWEIGHT</v>
      </c>
      <c r="J402" t="str">
        <f t="shared" si="13"/>
        <v>DIABETES</v>
      </c>
    </row>
    <row r="403" spans="1:10" x14ac:dyDescent="0.3">
      <c r="A403" t="s">
        <v>1970</v>
      </c>
      <c r="B403" s="89">
        <v>23.655000000000001</v>
      </c>
      <c r="C403">
        <v>10.84</v>
      </c>
      <c r="D403" t="s">
        <v>2382</v>
      </c>
      <c r="E403" t="s">
        <v>2380</v>
      </c>
      <c r="F403" t="s">
        <v>2383</v>
      </c>
      <c r="G403" s="14">
        <v>1</v>
      </c>
      <c r="H403" s="14" t="s">
        <v>2382</v>
      </c>
      <c r="I403" s="9" t="str">
        <f t="shared" si="12"/>
        <v>NORMAL WEIGHT</v>
      </c>
      <c r="J403" t="str">
        <f t="shared" si="13"/>
        <v>DIABETES</v>
      </c>
    </row>
    <row r="404" spans="1:10" x14ac:dyDescent="0.3">
      <c r="A404" t="s">
        <v>1969</v>
      </c>
      <c r="B404" s="89">
        <v>27.36</v>
      </c>
      <c r="C404">
        <v>5.88</v>
      </c>
      <c r="D404" t="s">
        <v>2380</v>
      </c>
      <c r="E404" t="s">
        <v>2380</v>
      </c>
      <c r="F404" t="s">
        <v>2380</v>
      </c>
      <c r="G404" s="14">
        <v>2</v>
      </c>
      <c r="H404" s="14" t="s">
        <v>2380</v>
      </c>
      <c r="I404" s="9" t="str">
        <f t="shared" si="12"/>
        <v>OVERWEIGHT</v>
      </c>
      <c r="J404" t="str">
        <f t="shared" si="13"/>
        <v>PREDIABETES</v>
      </c>
    </row>
    <row r="405" spans="1:10" x14ac:dyDescent="0.3">
      <c r="A405" t="s">
        <v>1968</v>
      </c>
      <c r="B405" s="89">
        <v>27.82</v>
      </c>
      <c r="C405">
        <v>5.24</v>
      </c>
      <c r="D405" t="s">
        <v>2382</v>
      </c>
      <c r="E405" t="s">
        <v>2380</v>
      </c>
      <c r="F405" t="s">
        <v>2380</v>
      </c>
      <c r="G405" s="50">
        <v>0</v>
      </c>
      <c r="H405" s="14" t="s">
        <v>2382</v>
      </c>
      <c r="I405" s="9" t="str">
        <f t="shared" si="12"/>
        <v>OVERWEIGHT</v>
      </c>
      <c r="J405" t="str">
        <f t="shared" si="13"/>
        <v>NORMAL</v>
      </c>
    </row>
    <row r="406" spans="1:10" x14ac:dyDescent="0.3">
      <c r="A406" t="s">
        <v>1967</v>
      </c>
      <c r="B406" s="89">
        <v>25.46</v>
      </c>
      <c r="C406">
        <v>11.75</v>
      </c>
      <c r="D406" t="s">
        <v>2380</v>
      </c>
      <c r="E406" t="s">
        <v>2380</v>
      </c>
      <c r="F406" t="s">
        <v>2380</v>
      </c>
      <c r="G406" s="50">
        <v>0</v>
      </c>
      <c r="H406" s="14" t="s">
        <v>2380</v>
      </c>
      <c r="I406" s="9" t="str">
        <f t="shared" si="12"/>
        <v>OVERWEIGHT</v>
      </c>
      <c r="J406" t="str">
        <f t="shared" si="13"/>
        <v>DIABETES</v>
      </c>
    </row>
    <row r="407" spans="1:10" x14ac:dyDescent="0.3">
      <c r="A407" t="s">
        <v>1966</v>
      </c>
      <c r="B407" s="89">
        <v>25.1</v>
      </c>
      <c r="C407">
        <v>6.97</v>
      </c>
      <c r="D407" t="s">
        <v>2380</v>
      </c>
      <c r="E407" t="s">
        <v>2380</v>
      </c>
      <c r="F407" t="s">
        <v>2380</v>
      </c>
      <c r="G407" s="50">
        <v>0</v>
      </c>
      <c r="H407" s="14" t="s">
        <v>2382</v>
      </c>
      <c r="I407" s="9" t="str">
        <f t="shared" si="12"/>
        <v>OVERWEIGHT</v>
      </c>
      <c r="J407" t="str">
        <f t="shared" si="13"/>
        <v>DIABETES</v>
      </c>
    </row>
    <row r="408" spans="1:10" x14ac:dyDescent="0.3">
      <c r="A408" t="s">
        <v>1965</v>
      </c>
      <c r="B408" s="89">
        <v>32.11</v>
      </c>
      <c r="C408">
        <v>4.76</v>
      </c>
      <c r="D408" t="s">
        <v>2380</v>
      </c>
      <c r="E408" t="s">
        <v>2380</v>
      </c>
      <c r="F408" t="s">
        <v>2380</v>
      </c>
      <c r="G408" s="14">
        <v>2</v>
      </c>
      <c r="H408" s="14" t="s">
        <v>2380</v>
      </c>
      <c r="I408" s="9" t="str">
        <f t="shared" si="12"/>
        <v>OBESITY</v>
      </c>
      <c r="J408" t="str">
        <f t="shared" si="13"/>
        <v>NORMAL</v>
      </c>
    </row>
    <row r="409" spans="1:10" x14ac:dyDescent="0.3">
      <c r="A409" t="s">
        <v>1964</v>
      </c>
      <c r="B409" s="89">
        <v>29.8</v>
      </c>
      <c r="C409">
        <v>8.24</v>
      </c>
      <c r="D409" t="s">
        <v>2382</v>
      </c>
      <c r="E409" t="s">
        <v>2380</v>
      </c>
      <c r="F409" t="s">
        <v>2380</v>
      </c>
      <c r="G409" s="14">
        <v>1</v>
      </c>
      <c r="H409" s="14" t="s">
        <v>2382</v>
      </c>
      <c r="I409" s="9" t="str">
        <f t="shared" si="12"/>
        <v>OVERWEIGHT</v>
      </c>
      <c r="J409" t="str">
        <f t="shared" si="13"/>
        <v>DIABETES</v>
      </c>
    </row>
    <row r="410" spans="1:10" x14ac:dyDescent="0.3">
      <c r="A410" t="s">
        <v>1963</v>
      </c>
      <c r="B410" s="89">
        <v>24.01</v>
      </c>
      <c r="C410">
        <v>4.76</v>
      </c>
      <c r="D410" t="s">
        <v>2380</v>
      </c>
      <c r="E410" t="s">
        <v>2380</v>
      </c>
      <c r="F410" t="s">
        <v>2380</v>
      </c>
      <c r="G410" s="14">
        <v>1</v>
      </c>
      <c r="H410" s="14" t="s">
        <v>2382</v>
      </c>
      <c r="I410" s="9" t="str">
        <f t="shared" si="12"/>
        <v>NORMAL WEIGHT</v>
      </c>
      <c r="J410" t="str">
        <f t="shared" si="13"/>
        <v>NORMAL</v>
      </c>
    </row>
    <row r="411" spans="1:10" x14ac:dyDescent="0.3">
      <c r="A411" t="s">
        <v>1962</v>
      </c>
      <c r="B411" s="89">
        <v>23.21</v>
      </c>
      <c r="C411">
        <v>6.03</v>
      </c>
      <c r="D411" t="s">
        <v>2380</v>
      </c>
      <c r="E411" t="s">
        <v>2380</v>
      </c>
      <c r="F411" t="s">
        <v>2380</v>
      </c>
      <c r="G411" s="14">
        <v>1</v>
      </c>
      <c r="H411" s="14" t="s">
        <v>2380</v>
      </c>
      <c r="I411" s="9" t="str">
        <f t="shared" si="12"/>
        <v>NORMAL WEIGHT</v>
      </c>
      <c r="J411" t="str">
        <f t="shared" si="13"/>
        <v>PREDIABETES</v>
      </c>
    </row>
    <row r="412" spans="1:10" x14ac:dyDescent="0.3">
      <c r="A412" t="s">
        <v>1961</v>
      </c>
      <c r="B412" s="89">
        <v>21.2</v>
      </c>
      <c r="C412">
        <v>4.07</v>
      </c>
      <c r="D412" t="s">
        <v>2382</v>
      </c>
      <c r="E412" t="s">
        <v>2380</v>
      </c>
      <c r="F412" t="s">
        <v>2380</v>
      </c>
      <c r="G412" s="14">
        <v>1</v>
      </c>
      <c r="H412" s="14" t="s">
        <v>2382</v>
      </c>
      <c r="I412" s="9" t="str">
        <f t="shared" si="12"/>
        <v>NORMAL WEIGHT</v>
      </c>
      <c r="J412" t="str">
        <f t="shared" si="13"/>
        <v>NORMAL</v>
      </c>
    </row>
    <row r="413" spans="1:10" x14ac:dyDescent="0.3">
      <c r="A413" t="s">
        <v>1960</v>
      </c>
      <c r="B413" s="89">
        <v>28.215</v>
      </c>
      <c r="C413">
        <v>8.26</v>
      </c>
      <c r="D413" t="s">
        <v>2382</v>
      </c>
      <c r="E413" t="s">
        <v>2380</v>
      </c>
      <c r="F413" t="s">
        <v>2380</v>
      </c>
      <c r="G413" s="14">
        <v>1</v>
      </c>
      <c r="H413" s="14" t="s">
        <v>2382</v>
      </c>
      <c r="I413" s="9" t="str">
        <f t="shared" si="12"/>
        <v>OVERWEIGHT</v>
      </c>
      <c r="J413" t="str">
        <f t="shared" si="13"/>
        <v>DIABETES</v>
      </c>
    </row>
    <row r="414" spans="1:10" x14ac:dyDescent="0.3">
      <c r="A414" t="s">
        <v>1959</v>
      </c>
      <c r="B414" s="89">
        <v>38.094999999999999</v>
      </c>
      <c r="C414">
        <v>4.76</v>
      </c>
      <c r="D414" t="s">
        <v>2380</v>
      </c>
      <c r="E414" t="s">
        <v>2380</v>
      </c>
      <c r="F414" t="s">
        <v>2380</v>
      </c>
      <c r="G414" s="14">
        <v>1</v>
      </c>
      <c r="H414" s="14" t="s">
        <v>2380</v>
      </c>
      <c r="I414" s="9" t="str">
        <f t="shared" si="12"/>
        <v>OBESITY</v>
      </c>
      <c r="J414" t="str">
        <f t="shared" si="13"/>
        <v>NORMAL</v>
      </c>
    </row>
    <row r="415" spans="1:10" x14ac:dyDescent="0.3">
      <c r="A415" t="s">
        <v>1958</v>
      </c>
      <c r="B415" s="89">
        <v>22.61</v>
      </c>
      <c r="C415">
        <v>6.13</v>
      </c>
      <c r="D415" t="s">
        <v>2382</v>
      </c>
      <c r="E415" t="s">
        <v>2380</v>
      </c>
      <c r="F415" t="s">
        <v>2383</v>
      </c>
      <c r="G415" s="14">
        <v>1</v>
      </c>
      <c r="H415" s="14" t="s">
        <v>2382</v>
      </c>
      <c r="I415" s="9" t="str">
        <f t="shared" si="12"/>
        <v>NORMAL WEIGHT</v>
      </c>
      <c r="J415" t="str">
        <f t="shared" si="13"/>
        <v>PREDIABETES</v>
      </c>
    </row>
    <row r="416" spans="1:10" x14ac:dyDescent="0.3">
      <c r="A416" t="s">
        <v>1957</v>
      </c>
      <c r="B416" s="89">
        <v>24.32</v>
      </c>
      <c r="C416">
        <v>10.47</v>
      </c>
      <c r="D416" t="s">
        <v>2382</v>
      </c>
      <c r="E416" t="s">
        <v>2380</v>
      </c>
      <c r="F416" t="s">
        <v>2380</v>
      </c>
      <c r="G416" s="14">
        <v>2</v>
      </c>
      <c r="H416" s="14" t="s">
        <v>2382</v>
      </c>
      <c r="I416" s="9" t="str">
        <f t="shared" si="12"/>
        <v>NORMAL WEIGHT</v>
      </c>
      <c r="J416" t="str">
        <f t="shared" si="13"/>
        <v>DIABETES</v>
      </c>
    </row>
    <row r="417" spans="1:10" x14ac:dyDescent="0.3">
      <c r="A417" t="s">
        <v>1956</v>
      </c>
      <c r="B417" s="89">
        <v>20.96</v>
      </c>
      <c r="C417">
        <v>4.04</v>
      </c>
      <c r="D417" t="s">
        <v>2382</v>
      </c>
      <c r="E417" t="s">
        <v>2380</v>
      </c>
      <c r="F417" t="s">
        <v>2380</v>
      </c>
      <c r="G417" s="14">
        <v>1</v>
      </c>
      <c r="H417" s="14" t="s">
        <v>2382</v>
      </c>
      <c r="I417" s="9" t="str">
        <f t="shared" si="12"/>
        <v>NORMAL WEIGHT</v>
      </c>
      <c r="J417" t="str">
        <f t="shared" si="13"/>
        <v>NORMAL</v>
      </c>
    </row>
    <row r="418" spans="1:10" x14ac:dyDescent="0.3">
      <c r="A418" t="s">
        <v>1955</v>
      </c>
      <c r="B418" s="89">
        <v>19.68</v>
      </c>
      <c r="C418">
        <v>5.74</v>
      </c>
      <c r="D418" t="s">
        <v>2380</v>
      </c>
      <c r="E418" t="s">
        <v>2380</v>
      </c>
      <c r="F418" t="s">
        <v>2380</v>
      </c>
      <c r="G418" s="50">
        <v>0</v>
      </c>
      <c r="H418" s="14" t="s">
        <v>2382</v>
      </c>
      <c r="I418" s="9" t="str">
        <f t="shared" si="12"/>
        <v>NORMAL WEIGHT</v>
      </c>
      <c r="J418" t="str">
        <f t="shared" si="13"/>
        <v>PREDIABETES</v>
      </c>
    </row>
    <row r="419" spans="1:10" x14ac:dyDescent="0.3">
      <c r="A419" t="s">
        <v>1954</v>
      </c>
      <c r="B419" s="89">
        <v>18.100000000000001</v>
      </c>
      <c r="C419">
        <v>6.33</v>
      </c>
      <c r="D419" t="s">
        <v>2380</v>
      </c>
      <c r="E419" t="s">
        <v>2380</v>
      </c>
      <c r="F419" t="s">
        <v>2380</v>
      </c>
      <c r="G419" s="14">
        <v>1</v>
      </c>
      <c r="H419" s="14" t="s">
        <v>2382</v>
      </c>
      <c r="I419" s="9" t="str">
        <f t="shared" si="12"/>
        <v>UNDERWEIGHT</v>
      </c>
      <c r="J419" t="str">
        <f t="shared" si="13"/>
        <v>PREDIABETES</v>
      </c>
    </row>
    <row r="420" spans="1:10" x14ac:dyDescent="0.3">
      <c r="A420" t="s">
        <v>1953</v>
      </c>
      <c r="B420" s="89">
        <v>29.64</v>
      </c>
      <c r="C420">
        <v>4.28</v>
      </c>
      <c r="D420" t="s">
        <v>2382</v>
      </c>
      <c r="E420" t="s">
        <v>2380</v>
      </c>
      <c r="F420" t="s">
        <v>2380</v>
      </c>
      <c r="G420" s="50">
        <v>0</v>
      </c>
      <c r="H420" s="14" t="s">
        <v>2380</v>
      </c>
      <c r="I420" s="9" t="str">
        <f t="shared" si="12"/>
        <v>OVERWEIGHT</v>
      </c>
      <c r="J420" t="str">
        <f t="shared" si="13"/>
        <v>NORMAL</v>
      </c>
    </row>
    <row r="421" spans="1:10" x14ac:dyDescent="0.3">
      <c r="A421" t="s">
        <v>1952</v>
      </c>
      <c r="B421" s="89">
        <v>25.3</v>
      </c>
      <c r="C421">
        <v>9.4700000000000006</v>
      </c>
      <c r="D421" t="s">
        <v>2382</v>
      </c>
      <c r="E421" t="s">
        <v>2380</v>
      </c>
      <c r="F421" t="s">
        <v>2380</v>
      </c>
      <c r="G421" s="14">
        <v>2</v>
      </c>
      <c r="H421" s="14" t="s">
        <v>2382</v>
      </c>
      <c r="I421" s="9" t="str">
        <f t="shared" si="12"/>
        <v>OVERWEIGHT</v>
      </c>
      <c r="J421" t="str">
        <f t="shared" si="13"/>
        <v>DIABETES</v>
      </c>
    </row>
    <row r="422" spans="1:10" x14ac:dyDescent="0.3">
      <c r="A422" t="s">
        <v>1951</v>
      </c>
      <c r="B422" s="89">
        <v>27.6</v>
      </c>
      <c r="C422">
        <v>4.8499999999999996</v>
      </c>
      <c r="D422" t="s">
        <v>2382</v>
      </c>
      <c r="E422" t="s">
        <v>2380</v>
      </c>
      <c r="F422" t="s">
        <v>2380</v>
      </c>
      <c r="G422" s="50">
        <v>0</v>
      </c>
      <c r="H422" s="14" t="s">
        <v>2380</v>
      </c>
      <c r="I422" s="9" t="str">
        <f t="shared" si="12"/>
        <v>OVERWEIGHT</v>
      </c>
      <c r="J422" t="str">
        <f t="shared" si="13"/>
        <v>NORMAL</v>
      </c>
    </row>
    <row r="423" spans="1:10" x14ac:dyDescent="0.3">
      <c r="A423" t="s">
        <v>1950</v>
      </c>
      <c r="B423" s="89">
        <v>27.645</v>
      </c>
      <c r="C423">
        <v>11.03</v>
      </c>
      <c r="D423" t="s">
        <v>2382</v>
      </c>
      <c r="E423" t="s">
        <v>2380</v>
      </c>
      <c r="F423" t="s">
        <v>2380</v>
      </c>
      <c r="G423" s="14">
        <v>1</v>
      </c>
      <c r="H423" s="14" t="s">
        <v>2382</v>
      </c>
      <c r="I423" s="9" t="str">
        <f t="shared" si="12"/>
        <v>OVERWEIGHT</v>
      </c>
      <c r="J423" t="str">
        <f t="shared" si="13"/>
        <v>DIABETES</v>
      </c>
    </row>
    <row r="424" spans="1:10" x14ac:dyDescent="0.3">
      <c r="A424" t="s">
        <v>1949</v>
      </c>
      <c r="B424" s="89">
        <v>27.6</v>
      </c>
      <c r="C424">
        <v>5.22</v>
      </c>
      <c r="D424" t="s">
        <v>2380</v>
      </c>
      <c r="E424" t="s">
        <v>2380</v>
      </c>
      <c r="F424" t="s">
        <v>2380</v>
      </c>
      <c r="G424" s="14">
        <v>2</v>
      </c>
      <c r="H424" s="14" t="s">
        <v>2382</v>
      </c>
      <c r="I424" s="9" t="str">
        <f t="shared" si="12"/>
        <v>OVERWEIGHT</v>
      </c>
      <c r="J424" t="str">
        <f t="shared" si="13"/>
        <v>NORMAL</v>
      </c>
    </row>
    <row r="425" spans="1:10" x14ac:dyDescent="0.3">
      <c r="A425" t="s">
        <v>1948</v>
      </c>
      <c r="B425" s="89">
        <v>25.08</v>
      </c>
      <c r="C425">
        <v>9.52</v>
      </c>
      <c r="D425" t="s">
        <v>2382</v>
      </c>
      <c r="E425" t="s">
        <v>2380</v>
      </c>
      <c r="F425" t="s">
        <v>2380</v>
      </c>
      <c r="G425" s="14">
        <v>2</v>
      </c>
      <c r="H425" s="14" t="s">
        <v>2380</v>
      </c>
      <c r="I425" s="9" t="str">
        <f t="shared" si="12"/>
        <v>OVERWEIGHT</v>
      </c>
      <c r="J425" t="str">
        <f t="shared" si="13"/>
        <v>DIABETES</v>
      </c>
    </row>
    <row r="426" spans="1:10" x14ac:dyDescent="0.3">
      <c r="A426" t="s">
        <v>1947</v>
      </c>
      <c r="B426" s="89">
        <v>30.02</v>
      </c>
      <c r="C426">
        <v>11.09</v>
      </c>
      <c r="D426" t="s">
        <v>2380</v>
      </c>
      <c r="E426" t="s">
        <v>2380</v>
      </c>
      <c r="F426" t="s">
        <v>2380</v>
      </c>
      <c r="G426" s="50">
        <v>0</v>
      </c>
      <c r="H426" s="14" t="s">
        <v>2380</v>
      </c>
      <c r="I426" s="9" t="str">
        <f t="shared" si="12"/>
        <v>OBESITY</v>
      </c>
      <c r="J426" t="str">
        <f t="shared" si="13"/>
        <v>DIABETES</v>
      </c>
    </row>
    <row r="427" spans="1:10" x14ac:dyDescent="0.3">
      <c r="A427" t="s">
        <v>1946</v>
      </c>
      <c r="B427" s="89">
        <v>27.36</v>
      </c>
      <c r="C427">
        <v>9.4499999999999993</v>
      </c>
      <c r="D427" t="s">
        <v>2382</v>
      </c>
      <c r="E427" t="s">
        <v>2380</v>
      </c>
      <c r="F427" t="s">
        <v>2380</v>
      </c>
      <c r="G427" s="14">
        <v>2</v>
      </c>
      <c r="H427" s="14" t="s">
        <v>2382</v>
      </c>
      <c r="I427" s="9" t="str">
        <f t="shared" si="12"/>
        <v>OVERWEIGHT</v>
      </c>
      <c r="J427" t="str">
        <f t="shared" si="13"/>
        <v>DIABETES</v>
      </c>
    </row>
    <row r="428" spans="1:10" x14ac:dyDescent="0.3">
      <c r="A428" t="s">
        <v>1945</v>
      </c>
      <c r="B428" s="89">
        <v>22.2</v>
      </c>
      <c r="C428">
        <v>5.51</v>
      </c>
      <c r="D428" t="s">
        <v>2380</v>
      </c>
      <c r="E428" t="s">
        <v>2380</v>
      </c>
      <c r="F428" t="s">
        <v>2380</v>
      </c>
      <c r="G428" s="50">
        <v>0</v>
      </c>
      <c r="H428" s="14" t="s">
        <v>2382</v>
      </c>
      <c r="I428" s="9" t="str">
        <f t="shared" si="12"/>
        <v>NORMAL WEIGHT</v>
      </c>
      <c r="J428" t="str">
        <f t="shared" si="13"/>
        <v>NORMAL</v>
      </c>
    </row>
    <row r="429" spans="1:10" x14ac:dyDescent="0.3">
      <c r="A429" t="s">
        <v>1944</v>
      </c>
      <c r="B429" s="89">
        <v>25.71</v>
      </c>
      <c r="C429">
        <v>4.18</v>
      </c>
      <c r="D429" t="s">
        <v>2380</v>
      </c>
      <c r="E429" t="s">
        <v>2382</v>
      </c>
      <c r="F429" t="s">
        <v>2380</v>
      </c>
      <c r="G429" s="14">
        <v>1</v>
      </c>
      <c r="H429" s="14" t="s">
        <v>2382</v>
      </c>
      <c r="I429" s="9" t="str">
        <f t="shared" si="12"/>
        <v>OVERWEIGHT</v>
      </c>
      <c r="J429" t="str">
        <f t="shared" si="13"/>
        <v>NORMAL</v>
      </c>
    </row>
    <row r="430" spans="1:10" x14ac:dyDescent="0.3">
      <c r="A430" t="s">
        <v>1943</v>
      </c>
      <c r="B430" s="89">
        <v>41.91</v>
      </c>
      <c r="C430">
        <v>5.98</v>
      </c>
      <c r="D430" t="s">
        <v>2382</v>
      </c>
      <c r="E430" t="s">
        <v>2380</v>
      </c>
      <c r="F430" t="s">
        <v>2380</v>
      </c>
      <c r="G430" s="14">
        <v>1</v>
      </c>
      <c r="H430" s="14" t="s">
        <v>2380</v>
      </c>
      <c r="I430" s="9" t="str">
        <f t="shared" si="12"/>
        <v>OBESITY</v>
      </c>
      <c r="J430" t="str">
        <f t="shared" si="13"/>
        <v>PREDIABETES</v>
      </c>
    </row>
    <row r="431" spans="1:10" x14ac:dyDescent="0.3">
      <c r="A431" t="s">
        <v>1942</v>
      </c>
      <c r="B431" s="89">
        <v>25.85</v>
      </c>
      <c r="C431">
        <v>10.16</v>
      </c>
      <c r="D431" t="s">
        <v>2380</v>
      </c>
      <c r="E431" t="s">
        <v>2380</v>
      </c>
      <c r="F431" t="s">
        <v>2380</v>
      </c>
      <c r="G431" s="50">
        <v>0</v>
      </c>
      <c r="H431" s="14" t="s">
        <v>2382</v>
      </c>
      <c r="I431" s="9" t="str">
        <f t="shared" si="12"/>
        <v>OVERWEIGHT</v>
      </c>
      <c r="J431" t="str">
        <f t="shared" si="13"/>
        <v>DIABETES</v>
      </c>
    </row>
    <row r="432" spans="1:10" x14ac:dyDescent="0.3">
      <c r="A432" t="s">
        <v>1941</v>
      </c>
      <c r="B432" s="89">
        <v>23.844999999999999</v>
      </c>
      <c r="C432">
        <v>11.71</v>
      </c>
      <c r="D432" t="s">
        <v>2380</v>
      </c>
      <c r="E432" t="s">
        <v>2380</v>
      </c>
      <c r="F432" t="s">
        <v>2380</v>
      </c>
      <c r="G432" s="14">
        <v>2</v>
      </c>
      <c r="H432" s="14" t="s">
        <v>2382</v>
      </c>
      <c r="I432" s="9" t="str">
        <f t="shared" si="12"/>
        <v>NORMAL WEIGHT</v>
      </c>
      <c r="J432" t="str">
        <f t="shared" si="13"/>
        <v>DIABETES</v>
      </c>
    </row>
    <row r="433" spans="1:10" x14ac:dyDescent="0.3">
      <c r="A433" t="s">
        <v>1940</v>
      </c>
      <c r="B433" s="89">
        <v>30.59</v>
      </c>
      <c r="C433">
        <v>5.23</v>
      </c>
      <c r="D433" t="s">
        <v>2380</v>
      </c>
      <c r="E433" t="s">
        <v>2380</v>
      </c>
      <c r="F433" t="s">
        <v>2383</v>
      </c>
      <c r="G433" s="14">
        <v>1</v>
      </c>
      <c r="H433" s="14" t="s">
        <v>2380</v>
      </c>
      <c r="I433" s="9" t="str">
        <f t="shared" si="12"/>
        <v>OBESITY</v>
      </c>
      <c r="J433" t="str">
        <f t="shared" si="13"/>
        <v>NORMAL</v>
      </c>
    </row>
    <row r="434" spans="1:10" x14ac:dyDescent="0.3">
      <c r="A434" t="s">
        <v>1939</v>
      </c>
      <c r="B434" s="89">
        <v>24.795000000000002</v>
      </c>
      <c r="C434">
        <v>6.85</v>
      </c>
      <c r="D434" t="s">
        <v>2380</v>
      </c>
      <c r="E434" t="s">
        <v>2380</v>
      </c>
      <c r="F434" t="s">
        <v>2380</v>
      </c>
      <c r="G434" s="50">
        <v>0</v>
      </c>
      <c r="H434" s="14" t="s">
        <v>2382</v>
      </c>
      <c r="I434" s="9" t="str">
        <f t="shared" si="12"/>
        <v>NORMAL WEIGHT</v>
      </c>
      <c r="J434" t="str">
        <f t="shared" si="13"/>
        <v>DIABETES</v>
      </c>
    </row>
    <row r="435" spans="1:10" x14ac:dyDescent="0.3">
      <c r="A435" t="s">
        <v>1938</v>
      </c>
      <c r="B435" s="89">
        <v>24.13</v>
      </c>
      <c r="C435">
        <v>7.05</v>
      </c>
      <c r="D435" t="s">
        <v>2382</v>
      </c>
      <c r="E435" t="s">
        <v>2380</v>
      </c>
      <c r="F435" t="s">
        <v>2380</v>
      </c>
      <c r="G435" s="14">
        <v>2</v>
      </c>
      <c r="H435" s="14" t="s">
        <v>2382</v>
      </c>
      <c r="I435" s="9" t="str">
        <f t="shared" si="12"/>
        <v>NORMAL WEIGHT</v>
      </c>
      <c r="J435" t="str">
        <f t="shared" si="13"/>
        <v>DIABETES</v>
      </c>
    </row>
    <row r="436" spans="1:10" x14ac:dyDescent="0.3">
      <c r="A436" t="s">
        <v>1937</v>
      </c>
      <c r="B436" s="89">
        <v>25.84</v>
      </c>
      <c r="C436">
        <v>11.64</v>
      </c>
      <c r="D436" t="s">
        <v>2380</v>
      </c>
      <c r="E436" t="s">
        <v>2380</v>
      </c>
      <c r="F436" t="s">
        <v>2380</v>
      </c>
      <c r="G436" s="14">
        <v>2</v>
      </c>
      <c r="H436" s="14" t="s">
        <v>2382</v>
      </c>
      <c r="I436" s="9" t="str">
        <f t="shared" si="12"/>
        <v>OVERWEIGHT</v>
      </c>
      <c r="J436" t="str">
        <f t="shared" si="13"/>
        <v>DIABETES</v>
      </c>
    </row>
    <row r="437" spans="1:10" x14ac:dyDescent="0.3">
      <c r="A437" t="s">
        <v>1936</v>
      </c>
      <c r="B437" s="89">
        <v>28</v>
      </c>
      <c r="C437">
        <v>10.52</v>
      </c>
      <c r="D437" t="s">
        <v>2380</v>
      </c>
      <c r="E437" t="s">
        <v>2380</v>
      </c>
      <c r="F437" t="s">
        <v>2380</v>
      </c>
      <c r="G437" s="50">
        <v>0</v>
      </c>
      <c r="H437" s="14" t="s">
        <v>2382</v>
      </c>
      <c r="I437" s="9" t="str">
        <f t="shared" si="12"/>
        <v>OVERWEIGHT</v>
      </c>
      <c r="J437" t="str">
        <f t="shared" si="13"/>
        <v>DIABETES</v>
      </c>
    </row>
    <row r="438" spans="1:10" x14ac:dyDescent="0.3">
      <c r="A438" t="s">
        <v>1935</v>
      </c>
      <c r="B438" s="89">
        <v>34.1</v>
      </c>
      <c r="C438">
        <v>4.01</v>
      </c>
      <c r="D438" t="s">
        <v>2382</v>
      </c>
      <c r="E438" t="s">
        <v>2380</v>
      </c>
      <c r="F438" t="s">
        <v>2383</v>
      </c>
      <c r="G438" s="14">
        <v>1</v>
      </c>
      <c r="H438" s="14" t="s">
        <v>2380</v>
      </c>
      <c r="I438" s="9" t="str">
        <f t="shared" si="12"/>
        <v>OBESITY</v>
      </c>
      <c r="J438" t="str">
        <f t="shared" si="13"/>
        <v>NORMAL</v>
      </c>
    </row>
    <row r="439" spans="1:10" x14ac:dyDescent="0.3">
      <c r="A439" t="s">
        <v>1934</v>
      </c>
      <c r="B439" s="89">
        <v>26.125</v>
      </c>
      <c r="C439">
        <v>8.56</v>
      </c>
      <c r="D439" t="s">
        <v>2382</v>
      </c>
      <c r="E439" t="s">
        <v>2380</v>
      </c>
      <c r="F439" t="s">
        <v>2380</v>
      </c>
      <c r="G439" s="14">
        <v>1</v>
      </c>
      <c r="H439" s="14" t="s">
        <v>2382</v>
      </c>
      <c r="I439" s="9" t="str">
        <f t="shared" si="12"/>
        <v>OVERWEIGHT</v>
      </c>
      <c r="J439" t="str">
        <f t="shared" si="13"/>
        <v>DIABETES</v>
      </c>
    </row>
    <row r="440" spans="1:10" x14ac:dyDescent="0.3">
      <c r="A440" t="s">
        <v>1933</v>
      </c>
      <c r="B440" s="89">
        <v>25.6</v>
      </c>
      <c r="C440">
        <v>10.5</v>
      </c>
      <c r="D440" t="s">
        <v>2380</v>
      </c>
      <c r="E440" t="s">
        <v>2380</v>
      </c>
      <c r="F440" t="s">
        <v>2380</v>
      </c>
      <c r="G440" s="14">
        <v>2</v>
      </c>
      <c r="H440" s="14" t="s">
        <v>2382</v>
      </c>
      <c r="I440" s="9" t="str">
        <f t="shared" si="12"/>
        <v>OVERWEIGHT</v>
      </c>
      <c r="J440" t="str">
        <f t="shared" si="13"/>
        <v>DIABETES</v>
      </c>
    </row>
    <row r="441" spans="1:10" x14ac:dyDescent="0.3">
      <c r="A441" t="s">
        <v>1932</v>
      </c>
      <c r="B441" s="89">
        <v>24.32</v>
      </c>
      <c r="C441">
        <v>6.39</v>
      </c>
      <c r="D441" t="s">
        <v>2380</v>
      </c>
      <c r="E441" t="s">
        <v>2380</v>
      </c>
      <c r="F441" t="s">
        <v>2380</v>
      </c>
      <c r="G441" s="50">
        <v>0</v>
      </c>
      <c r="H441" s="14" t="s">
        <v>2380</v>
      </c>
      <c r="I441" s="9" t="str">
        <f t="shared" si="12"/>
        <v>NORMAL WEIGHT</v>
      </c>
      <c r="J441" t="str">
        <f t="shared" si="13"/>
        <v>PREDIABETES</v>
      </c>
    </row>
    <row r="442" spans="1:10" x14ac:dyDescent="0.3">
      <c r="A442" t="s">
        <v>1931</v>
      </c>
      <c r="B442" s="89">
        <v>22.88</v>
      </c>
      <c r="C442">
        <v>5.71</v>
      </c>
      <c r="D442" t="s">
        <v>2382</v>
      </c>
      <c r="E442" t="s">
        <v>2380</v>
      </c>
      <c r="F442" t="s">
        <v>2383</v>
      </c>
      <c r="G442" s="14">
        <v>1</v>
      </c>
      <c r="H442" s="14" t="s">
        <v>2382</v>
      </c>
      <c r="I442" s="9" t="str">
        <f t="shared" si="12"/>
        <v>NORMAL WEIGHT</v>
      </c>
      <c r="J442" t="str">
        <f t="shared" si="13"/>
        <v>PREDIABETES</v>
      </c>
    </row>
    <row r="443" spans="1:10" x14ac:dyDescent="0.3">
      <c r="A443" t="s">
        <v>1930</v>
      </c>
      <c r="B443" s="89">
        <v>24.984999999999999</v>
      </c>
      <c r="C443">
        <v>4.43</v>
      </c>
      <c r="D443" t="s">
        <v>2382</v>
      </c>
      <c r="E443" t="s">
        <v>2380</v>
      </c>
      <c r="F443" t="s">
        <v>2383</v>
      </c>
      <c r="G443" s="14">
        <v>1</v>
      </c>
      <c r="H443" s="14" t="s">
        <v>2380</v>
      </c>
      <c r="I443" s="9" t="b">
        <f t="shared" si="12"/>
        <v>0</v>
      </c>
      <c r="J443" t="str">
        <f t="shared" si="13"/>
        <v>NORMAL</v>
      </c>
    </row>
    <row r="444" spans="1:10" x14ac:dyDescent="0.3">
      <c r="A444" t="s">
        <v>1929</v>
      </c>
      <c r="B444" s="89">
        <v>33.1</v>
      </c>
      <c r="C444">
        <v>5.52</v>
      </c>
      <c r="D444" t="s">
        <v>2380</v>
      </c>
      <c r="E444" t="s">
        <v>2380</v>
      </c>
      <c r="F444" t="s">
        <v>2383</v>
      </c>
      <c r="G444" s="14">
        <v>1</v>
      </c>
      <c r="H444" s="14" t="s">
        <v>2380</v>
      </c>
      <c r="I444" s="9" t="str">
        <f t="shared" si="12"/>
        <v>OBESITY</v>
      </c>
      <c r="J444" t="str">
        <f t="shared" si="13"/>
        <v>NORMAL</v>
      </c>
    </row>
    <row r="445" spans="1:10" x14ac:dyDescent="0.3">
      <c r="A445" t="s">
        <v>1928</v>
      </c>
      <c r="B445" s="89">
        <v>27.83</v>
      </c>
      <c r="C445">
        <v>9.1999999999999993</v>
      </c>
      <c r="D445" t="s">
        <v>2382</v>
      </c>
      <c r="E445" t="s">
        <v>2380</v>
      </c>
      <c r="F445" t="s">
        <v>2380</v>
      </c>
      <c r="G445" s="14">
        <v>1</v>
      </c>
      <c r="H445" s="14" t="s">
        <v>2382</v>
      </c>
      <c r="I445" s="9" t="str">
        <f t="shared" si="12"/>
        <v>OVERWEIGHT</v>
      </c>
      <c r="J445" t="str">
        <f t="shared" si="13"/>
        <v>DIABETES</v>
      </c>
    </row>
    <row r="446" spans="1:10" x14ac:dyDescent="0.3">
      <c r="A446" t="s">
        <v>1927</v>
      </c>
      <c r="B446" s="89">
        <v>30.875</v>
      </c>
      <c r="C446">
        <v>10.97</v>
      </c>
      <c r="D446" t="s">
        <v>2382</v>
      </c>
      <c r="E446" t="s">
        <v>2380</v>
      </c>
      <c r="F446" t="s">
        <v>2380</v>
      </c>
      <c r="G446" s="14">
        <v>2</v>
      </c>
      <c r="H446" s="14" t="s">
        <v>2380</v>
      </c>
      <c r="I446" s="9" t="str">
        <f t="shared" si="12"/>
        <v>OBESITY</v>
      </c>
      <c r="J446" t="str">
        <f t="shared" si="13"/>
        <v>DIABETES</v>
      </c>
    </row>
    <row r="447" spans="1:10" x14ac:dyDescent="0.3">
      <c r="A447" t="s">
        <v>1926</v>
      </c>
      <c r="B447" s="89">
        <v>27.265000000000001</v>
      </c>
      <c r="C447">
        <v>4.25</v>
      </c>
      <c r="D447" t="s">
        <v>2380</v>
      </c>
      <c r="E447" t="s">
        <v>2380</v>
      </c>
      <c r="F447" t="s">
        <v>2383</v>
      </c>
      <c r="G447" s="14">
        <v>1</v>
      </c>
      <c r="H447" s="14" t="s">
        <v>2380</v>
      </c>
      <c r="I447" s="9" t="str">
        <f t="shared" si="12"/>
        <v>OVERWEIGHT</v>
      </c>
      <c r="J447" t="str">
        <f t="shared" si="13"/>
        <v>NORMAL</v>
      </c>
    </row>
    <row r="448" spans="1:10" x14ac:dyDescent="0.3">
      <c r="A448" t="s">
        <v>1925</v>
      </c>
      <c r="B448" s="89">
        <v>26.7</v>
      </c>
      <c r="C448">
        <v>5.23</v>
      </c>
      <c r="D448" t="s">
        <v>2380</v>
      </c>
      <c r="E448" t="s">
        <v>2380</v>
      </c>
      <c r="F448" t="s">
        <v>2383</v>
      </c>
      <c r="G448" s="14">
        <v>1</v>
      </c>
      <c r="H448" s="14" t="s">
        <v>2382</v>
      </c>
      <c r="I448" s="9" t="str">
        <f t="shared" si="12"/>
        <v>OVERWEIGHT</v>
      </c>
      <c r="J448" t="str">
        <f t="shared" si="13"/>
        <v>NORMAL</v>
      </c>
    </row>
    <row r="449" spans="1:10" x14ac:dyDescent="0.3">
      <c r="A449" t="s">
        <v>1924</v>
      </c>
      <c r="B449" s="89">
        <v>29.925000000000001</v>
      </c>
      <c r="C449">
        <v>5.96</v>
      </c>
      <c r="D449" t="s">
        <v>2382</v>
      </c>
      <c r="E449" t="s">
        <v>2380</v>
      </c>
      <c r="F449" t="s">
        <v>2383</v>
      </c>
      <c r="G449" s="14">
        <v>1</v>
      </c>
      <c r="H449" s="14" t="s">
        <v>2382</v>
      </c>
      <c r="I449" s="9" t="b">
        <f t="shared" si="12"/>
        <v>0</v>
      </c>
      <c r="J449" t="str">
        <f t="shared" si="13"/>
        <v>PREDIABETES</v>
      </c>
    </row>
    <row r="450" spans="1:10" x14ac:dyDescent="0.3">
      <c r="A450" t="s">
        <v>1923</v>
      </c>
      <c r="B450" s="89">
        <v>19.95</v>
      </c>
      <c r="C450">
        <v>4.29</v>
      </c>
      <c r="D450" t="s">
        <v>2382</v>
      </c>
      <c r="E450" t="s">
        <v>2380</v>
      </c>
      <c r="F450" t="s">
        <v>2380</v>
      </c>
      <c r="G450" s="14">
        <v>2</v>
      </c>
      <c r="H450" s="14" t="s">
        <v>2382</v>
      </c>
      <c r="I450" s="9" t="str">
        <f t="shared" si="12"/>
        <v>NORMAL WEIGHT</v>
      </c>
      <c r="J450" t="str">
        <f t="shared" si="13"/>
        <v>NORMAL</v>
      </c>
    </row>
    <row r="451" spans="1:10" x14ac:dyDescent="0.3">
      <c r="A451" t="s">
        <v>1922</v>
      </c>
      <c r="B451" s="89">
        <v>24.225000000000001</v>
      </c>
      <c r="C451">
        <v>4.09</v>
      </c>
      <c r="D451" t="s">
        <v>2380</v>
      </c>
      <c r="E451" t="s">
        <v>2380</v>
      </c>
      <c r="F451" t="s">
        <v>2380</v>
      </c>
      <c r="G451" s="50">
        <v>0</v>
      </c>
      <c r="H451" s="14" t="s">
        <v>2380</v>
      </c>
      <c r="I451" s="9" t="str">
        <f t="shared" ref="I451:I514" si="14">IF(B451&lt;18.5,"UNDERWEIGHT",IF(AND(B451&gt;=18.5,B451&lt;=24.9),"NORMAL WEIGHT",IF(AND(B451&gt;25,B451&lt;=29.9),"OVERWEIGHT",IF(B451&gt;=30,"OBESITY"))))</f>
        <v>NORMAL WEIGHT</v>
      </c>
      <c r="J451" t="str">
        <f t="shared" ref="J451:J514" si="15">IF(C451&lt;5.7,"NORMAL",IF(AND(C451&gt;=5.7,C451&lt;=6.4),"PREDIABETES",IF(C451&gt;6.4,"DIABETES")))</f>
        <v>NORMAL</v>
      </c>
    </row>
    <row r="452" spans="1:10" x14ac:dyDescent="0.3">
      <c r="A452" t="s">
        <v>1921</v>
      </c>
      <c r="B452" s="89">
        <v>28.12</v>
      </c>
      <c r="C452">
        <v>4.88</v>
      </c>
      <c r="D452" t="s">
        <v>2380</v>
      </c>
      <c r="E452" t="s">
        <v>2380</v>
      </c>
      <c r="F452" t="s">
        <v>2380</v>
      </c>
      <c r="G452" s="50">
        <v>0</v>
      </c>
      <c r="H452" s="14" t="s">
        <v>2382</v>
      </c>
      <c r="I452" s="9" t="str">
        <f t="shared" si="14"/>
        <v>OVERWEIGHT</v>
      </c>
      <c r="J452" t="str">
        <f t="shared" si="15"/>
        <v>NORMAL</v>
      </c>
    </row>
    <row r="453" spans="1:10" x14ac:dyDescent="0.3">
      <c r="A453" t="s">
        <v>1920</v>
      </c>
      <c r="B453" s="89">
        <v>23.21</v>
      </c>
      <c r="C453">
        <v>6.76</v>
      </c>
      <c r="D453" t="s">
        <v>2380</v>
      </c>
      <c r="E453" t="s">
        <v>2380</v>
      </c>
      <c r="F453" t="s">
        <v>2380</v>
      </c>
      <c r="G453" s="50">
        <v>0</v>
      </c>
      <c r="H453" s="14" t="s">
        <v>2382</v>
      </c>
      <c r="I453" s="9" t="str">
        <f t="shared" si="14"/>
        <v>NORMAL WEIGHT</v>
      </c>
      <c r="J453" t="str">
        <f t="shared" si="15"/>
        <v>DIABETES</v>
      </c>
    </row>
    <row r="454" spans="1:10" x14ac:dyDescent="0.3">
      <c r="A454" t="s">
        <v>1919</v>
      </c>
      <c r="B454" s="89">
        <v>23.98</v>
      </c>
      <c r="C454">
        <v>10.67</v>
      </c>
      <c r="D454" t="s">
        <v>2380</v>
      </c>
      <c r="E454" t="s">
        <v>2380</v>
      </c>
      <c r="F454" t="s">
        <v>2380</v>
      </c>
      <c r="G454" s="50">
        <v>0</v>
      </c>
      <c r="H454" s="14" t="s">
        <v>2380</v>
      </c>
      <c r="I454" s="9" t="str">
        <f t="shared" si="14"/>
        <v>NORMAL WEIGHT</v>
      </c>
      <c r="J454" t="str">
        <f t="shared" si="15"/>
        <v>DIABETES</v>
      </c>
    </row>
    <row r="455" spans="1:10" x14ac:dyDescent="0.3">
      <c r="A455" t="s">
        <v>1918</v>
      </c>
      <c r="B455" s="89">
        <v>30</v>
      </c>
      <c r="C455">
        <v>6.21</v>
      </c>
      <c r="D455" t="s">
        <v>2380</v>
      </c>
      <c r="E455" t="s">
        <v>2380</v>
      </c>
      <c r="F455" t="s">
        <v>2380</v>
      </c>
      <c r="G455" s="50">
        <v>0</v>
      </c>
      <c r="H455" s="14" t="s">
        <v>2382</v>
      </c>
      <c r="I455" s="9" t="str">
        <f t="shared" si="14"/>
        <v>OBESITY</v>
      </c>
      <c r="J455" t="str">
        <f t="shared" si="15"/>
        <v>PREDIABETES</v>
      </c>
    </row>
    <row r="456" spans="1:10" x14ac:dyDescent="0.3">
      <c r="A456" t="s">
        <v>1917</v>
      </c>
      <c r="B456" s="89">
        <v>17.350000000000001</v>
      </c>
      <c r="C456">
        <v>5.03</v>
      </c>
      <c r="D456" t="s">
        <v>2382</v>
      </c>
      <c r="E456" t="s">
        <v>2380</v>
      </c>
      <c r="F456" t="s">
        <v>2380</v>
      </c>
      <c r="G456" s="50">
        <v>0</v>
      </c>
      <c r="H456" s="14" t="s">
        <v>2382</v>
      </c>
      <c r="I456" s="9" t="str">
        <f t="shared" si="14"/>
        <v>UNDERWEIGHT</v>
      </c>
      <c r="J456" t="str">
        <f t="shared" si="15"/>
        <v>NORMAL</v>
      </c>
    </row>
    <row r="457" spans="1:10" x14ac:dyDescent="0.3">
      <c r="A457" t="s">
        <v>1916</v>
      </c>
      <c r="B457" s="89">
        <v>22.704999999999998</v>
      </c>
      <c r="C457">
        <v>5.27</v>
      </c>
      <c r="D457" t="s">
        <v>2380</v>
      </c>
      <c r="E457" t="s">
        <v>2380</v>
      </c>
      <c r="F457" t="s">
        <v>2380</v>
      </c>
      <c r="G457" s="50">
        <v>0</v>
      </c>
      <c r="H457" s="14" t="s">
        <v>2380</v>
      </c>
      <c r="I457" s="9" t="str">
        <f t="shared" si="14"/>
        <v>NORMAL WEIGHT</v>
      </c>
      <c r="J457" t="str">
        <f t="shared" si="15"/>
        <v>NORMAL</v>
      </c>
    </row>
    <row r="458" spans="1:10" x14ac:dyDescent="0.3">
      <c r="A458" t="s">
        <v>1915</v>
      </c>
      <c r="B458" s="89">
        <v>25.41</v>
      </c>
      <c r="C458">
        <v>10.53</v>
      </c>
      <c r="D458" t="s">
        <v>2382</v>
      </c>
      <c r="E458" t="s">
        <v>2380</v>
      </c>
      <c r="F458" t="s">
        <v>2380</v>
      </c>
      <c r="G458" s="14">
        <v>1</v>
      </c>
      <c r="H458" s="14" t="s">
        <v>2382</v>
      </c>
      <c r="I458" s="9" t="str">
        <f t="shared" si="14"/>
        <v>OVERWEIGHT</v>
      </c>
      <c r="J458" t="str">
        <f t="shared" si="15"/>
        <v>DIABETES</v>
      </c>
    </row>
    <row r="459" spans="1:10" x14ac:dyDescent="0.3">
      <c r="A459" t="s">
        <v>1914</v>
      </c>
      <c r="B459" s="89">
        <v>18.23</v>
      </c>
      <c r="C459">
        <v>5.78</v>
      </c>
      <c r="D459" t="s">
        <v>2380</v>
      </c>
      <c r="E459" t="s">
        <v>2380</v>
      </c>
      <c r="F459" t="s">
        <v>2383</v>
      </c>
      <c r="G459" s="14">
        <v>1</v>
      </c>
      <c r="H459" s="14" t="s">
        <v>2382</v>
      </c>
      <c r="I459" s="9" t="str">
        <f t="shared" si="14"/>
        <v>UNDERWEIGHT</v>
      </c>
      <c r="J459" t="str">
        <f t="shared" si="15"/>
        <v>PREDIABETES</v>
      </c>
    </row>
    <row r="460" spans="1:10" x14ac:dyDescent="0.3">
      <c r="A460" t="s">
        <v>1913</v>
      </c>
      <c r="B460" s="89">
        <v>24.7</v>
      </c>
      <c r="C460">
        <v>4.3600000000000003</v>
      </c>
      <c r="D460" t="s">
        <v>2380</v>
      </c>
      <c r="E460" t="s">
        <v>2380</v>
      </c>
      <c r="F460" t="s">
        <v>2383</v>
      </c>
      <c r="G460" s="14">
        <v>1</v>
      </c>
      <c r="H460" s="14" t="s">
        <v>2382</v>
      </c>
      <c r="I460" s="9" t="str">
        <f t="shared" si="14"/>
        <v>NORMAL WEIGHT</v>
      </c>
      <c r="J460" t="str">
        <f t="shared" si="15"/>
        <v>NORMAL</v>
      </c>
    </row>
    <row r="461" spans="1:10" x14ac:dyDescent="0.3">
      <c r="A461" t="s">
        <v>1912</v>
      </c>
      <c r="B461" s="89">
        <v>37.4</v>
      </c>
      <c r="C461">
        <v>9.7200000000000006</v>
      </c>
      <c r="D461" t="s">
        <v>2382</v>
      </c>
      <c r="E461" t="s">
        <v>2380</v>
      </c>
      <c r="F461" t="s">
        <v>2383</v>
      </c>
      <c r="G461" s="14">
        <v>1</v>
      </c>
      <c r="H461" s="14" t="s">
        <v>2380</v>
      </c>
      <c r="I461" s="9" t="str">
        <f t="shared" si="14"/>
        <v>OBESITY</v>
      </c>
      <c r="J461" t="str">
        <f t="shared" si="15"/>
        <v>DIABETES</v>
      </c>
    </row>
    <row r="462" spans="1:10" x14ac:dyDescent="0.3">
      <c r="A462" t="s">
        <v>1911</v>
      </c>
      <c r="B462" s="89">
        <v>26.885000000000002</v>
      </c>
      <c r="C462">
        <v>5.18</v>
      </c>
      <c r="D462" t="s">
        <v>2380</v>
      </c>
      <c r="E462" t="s">
        <v>2380</v>
      </c>
      <c r="F462" t="s">
        <v>2383</v>
      </c>
      <c r="G462" s="14">
        <v>1</v>
      </c>
      <c r="H462" s="14" t="s">
        <v>2382</v>
      </c>
      <c r="I462" s="9" t="str">
        <f t="shared" si="14"/>
        <v>OVERWEIGHT</v>
      </c>
      <c r="J462" t="str">
        <f t="shared" si="15"/>
        <v>NORMAL</v>
      </c>
    </row>
    <row r="463" spans="1:10" x14ac:dyDescent="0.3">
      <c r="A463" t="s">
        <v>1910</v>
      </c>
      <c r="B463" s="89">
        <v>25.27</v>
      </c>
      <c r="C463">
        <v>5.29</v>
      </c>
      <c r="D463" t="s">
        <v>2380</v>
      </c>
      <c r="E463" t="s">
        <v>2380</v>
      </c>
      <c r="F463" t="s">
        <v>2383</v>
      </c>
      <c r="G463" s="14">
        <v>1</v>
      </c>
      <c r="H463" s="14" t="s">
        <v>2382</v>
      </c>
      <c r="I463" s="9" t="str">
        <f t="shared" si="14"/>
        <v>OVERWEIGHT</v>
      </c>
      <c r="J463" t="str">
        <f t="shared" si="15"/>
        <v>NORMAL</v>
      </c>
    </row>
    <row r="464" spans="1:10" x14ac:dyDescent="0.3">
      <c r="A464" t="s">
        <v>1909</v>
      </c>
      <c r="B464" s="89">
        <v>23.655000000000001</v>
      </c>
      <c r="C464">
        <v>4.8600000000000003</v>
      </c>
      <c r="D464" t="s">
        <v>2382</v>
      </c>
      <c r="E464" t="s">
        <v>2380</v>
      </c>
      <c r="F464" t="s">
        <v>2380</v>
      </c>
      <c r="G464" s="50">
        <v>0</v>
      </c>
      <c r="H464" s="14" t="s">
        <v>2382</v>
      </c>
      <c r="I464" s="9" t="str">
        <f t="shared" si="14"/>
        <v>NORMAL WEIGHT</v>
      </c>
      <c r="J464" t="str">
        <f t="shared" si="15"/>
        <v>NORMAL</v>
      </c>
    </row>
    <row r="465" spans="1:10" x14ac:dyDescent="0.3">
      <c r="A465" t="s">
        <v>1908</v>
      </c>
      <c r="B465" s="89">
        <v>55.05</v>
      </c>
      <c r="C465">
        <v>7.66</v>
      </c>
      <c r="D465" t="s">
        <v>2380</v>
      </c>
      <c r="E465" t="s">
        <v>2380</v>
      </c>
      <c r="F465" t="s">
        <v>2380</v>
      </c>
      <c r="G465" s="50">
        <v>0</v>
      </c>
      <c r="H465" s="14" t="s">
        <v>2380</v>
      </c>
      <c r="I465" s="9" t="str">
        <f t="shared" si="14"/>
        <v>OBESITY</v>
      </c>
      <c r="J465" t="str">
        <f t="shared" si="15"/>
        <v>DIABETES</v>
      </c>
    </row>
    <row r="466" spans="1:10" x14ac:dyDescent="0.3">
      <c r="A466" t="s">
        <v>1907</v>
      </c>
      <c r="B466" s="89">
        <v>24.89</v>
      </c>
      <c r="C466">
        <v>6.1</v>
      </c>
      <c r="D466" t="s">
        <v>2382</v>
      </c>
      <c r="E466" t="s">
        <v>2380</v>
      </c>
      <c r="F466" t="s">
        <v>2383</v>
      </c>
      <c r="G466" s="14">
        <v>1</v>
      </c>
      <c r="H466" s="14" t="s">
        <v>2382</v>
      </c>
      <c r="I466" s="9" t="str">
        <f t="shared" si="14"/>
        <v>NORMAL WEIGHT</v>
      </c>
      <c r="J466" t="str">
        <f t="shared" si="15"/>
        <v>PREDIABETES</v>
      </c>
    </row>
    <row r="467" spans="1:10" x14ac:dyDescent="0.3">
      <c r="A467" t="s">
        <v>1906</v>
      </c>
      <c r="B467" s="89">
        <v>18.715</v>
      </c>
      <c r="C467">
        <v>4.4400000000000004</v>
      </c>
      <c r="D467" t="s">
        <v>2380</v>
      </c>
      <c r="E467" t="s">
        <v>2380</v>
      </c>
      <c r="F467" t="s">
        <v>2380</v>
      </c>
      <c r="G467" s="50">
        <v>0</v>
      </c>
      <c r="H467" s="14" t="s">
        <v>2380</v>
      </c>
      <c r="I467" s="9" t="str">
        <f t="shared" si="14"/>
        <v>NORMAL WEIGHT</v>
      </c>
      <c r="J467" t="str">
        <f t="shared" si="15"/>
        <v>NORMAL</v>
      </c>
    </row>
    <row r="468" spans="1:10" x14ac:dyDescent="0.3">
      <c r="A468" t="s">
        <v>1905</v>
      </c>
      <c r="B468" s="89">
        <v>28.12</v>
      </c>
      <c r="C468">
        <v>6.15</v>
      </c>
      <c r="D468" t="s">
        <v>2380</v>
      </c>
      <c r="E468" t="s">
        <v>2380</v>
      </c>
      <c r="F468" t="s">
        <v>2380</v>
      </c>
      <c r="G468" s="50">
        <v>0</v>
      </c>
      <c r="H468" s="14" t="s">
        <v>2382</v>
      </c>
      <c r="I468" s="9" t="str">
        <f t="shared" si="14"/>
        <v>OVERWEIGHT</v>
      </c>
      <c r="J468" t="str">
        <f t="shared" si="15"/>
        <v>PREDIABETES</v>
      </c>
    </row>
    <row r="469" spans="1:10" x14ac:dyDescent="0.3">
      <c r="A469" t="s">
        <v>1904</v>
      </c>
      <c r="B469" s="89">
        <v>26.6</v>
      </c>
      <c r="C469">
        <v>4.53</v>
      </c>
      <c r="D469" t="s">
        <v>2380</v>
      </c>
      <c r="E469" t="s">
        <v>2380</v>
      </c>
      <c r="F469" t="s">
        <v>2380</v>
      </c>
      <c r="G469" s="50">
        <v>0</v>
      </c>
      <c r="H469" s="14" t="s">
        <v>2382</v>
      </c>
      <c r="I469" s="9" t="str">
        <f t="shared" si="14"/>
        <v>OVERWEIGHT</v>
      </c>
      <c r="J469" t="str">
        <f t="shared" si="15"/>
        <v>NORMAL</v>
      </c>
    </row>
    <row r="470" spans="1:10" x14ac:dyDescent="0.3">
      <c r="A470" t="s">
        <v>1903</v>
      </c>
      <c r="B470" s="89">
        <v>30.114999999999998</v>
      </c>
      <c r="C470">
        <v>5.48</v>
      </c>
      <c r="D470" t="s">
        <v>2380</v>
      </c>
      <c r="E470" t="s">
        <v>2382</v>
      </c>
      <c r="F470" t="s">
        <v>2380</v>
      </c>
      <c r="G470" s="14">
        <v>1</v>
      </c>
      <c r="H470" s="14" t="s">
        <v>2380</v>
      </c>
      <c r="I470" s="9" t="str">
        <f t="shared" si="14"/>
        <v>OBESITY</v>
      </c>
      <c r="J470" t="str">
        <f t="shared" si="15"/>
        <v>NORMAL</v>
      </c>
    </row>
    <row r="471" spans="1:10" x14ac:dyDescent="0.3">
      <c r="A471" t="s">
        <v>1902</v>
      </c>
      <c r="B471" s="89">
        <v>24.605</v>
      </c>
      <c r="C471">
        <v>5.48</v>
      </c>
      <c r="D471" t="s">
        <v>2380</v>
      </c>
      <c r="E471" t="s">
        <v>2380</v>
      </c>
      <c r="F471" t="s">
        <v>2380</v>
      </c>
      <c r="G471" s="50">
        <v>0</v>
      </c>
      <c r="H471" s="14" t="s">
        <v>2382</v>
      </c>
      <c r="I471" s="9" t="str">
        <f t="shared" si="14"/>
        <v>NORMAL WEIGHT</v>
      </c>
      <c r="J471" t="str">
        <f t="shared" si="15"/>
        <v>NORMAL</v>
      </c>
    </row>
    <row r="472" spans="1:10" x14ac:dyDescent="0.3">
      <c r="A472" t="s">
        <v>1901</v>
      </c>
      <c r="B472" s="89">
        <v>29.6</v>
      </c>
      <c r="C472">
        <v>8.1</v>
      </c>
      <c r="D472" t="s">
        <v>2380</v>
      </c>
      <c r="E472" t="s">
        <v>2380</v>
      </c>
      <c r="F472" t="s">
        <v>2380</v>
      </c>
      <c r="G472" s="50">
        <v>0</v>
      </c>
      <c r="H472" s="14" t="s">
        <v>2380</v>
      </c>
      <c r="I472" s="9" t="str">
        <f t="shared" si="14"/>
        <v>OVERWEIGHT</v>
      </c>
      <c r="J472" t="str">
        <f t="shared" si="15"/>
        <v>DIABETES</v>
      </c>
    </row>
    <row r="473" spans="1:10" x14ac:dyDescent="0.3">
      <c r="A473" t="s">
        <v>1900</v>
      </c>
      <c r="B473" s="89">
        <v>24.42</v>
      </c>
      <c r="C473">
        <v>7.16</v>
      </c>
      <c r="D473" t="s">
        <v>2380</v>
      </c>
      <c r="E473" t="s">
        <v>2380</v>
      </c>
      <c r="F473" t="s">
        <v>2380</v>
      </c>
      <c r="G473" s="50">
        <v>0</v>
      </c>
      <c r="H473" s="14" t="s">
        <v>2382</v>
      </c>
      <c r="I473" s="9" t="str">
        <f t="shared" si="14"/>
        <v>NORMAL WEIGHT</v>
      </c>
      <c r="J473" t="str">
        <f t="shared" si="15"/>
        <v>DIABETES</v>
      </c>
    </row>
    <row r="474" spans="1:10" x14ac:dyDescent="0.3">
      <c r="A474" t="s">
        <v>1899</v>
      </c>
      <c r="B474" s="89">
        <v>20.9</v>
      </c>
      <c r="C474">
        <v>4.55</v>
      </c>
      <c r="D474" t="s">
        <v>2382</v>
      </c>
      <c r="E474" t="s">
        <v>2380</v>
      </c>
      <c r="F474" t="s">
        <v>2383</v>
      </c>
      <c r="G474" s="14">
        <v>1</v>
      </c>
      <c r="H474" s="14" t="s">
        <v>2382</v>
      </c>
      <c r="I474" s="9" t="str">
        <f t="shared" si="14"/>
        <v>NORMAL WEIGHT</v>
      </c>
      <c r="J474" t="str">
        <f t="shared" si="15"/>
        <v>NORMAL</v>
      </c>
    </row>
    <row r="475" spans="1:10" x14ac:dyDescent="0.3">
      <c r="A475" t="s">
        <v>1898</v>
      </c>
      <c r="B475" s="89">
        <v>22.895</v>
      </c>
      <c r="C475">
        <v>6.03</v>
      </c>
      <c r="D475" t="s">
        <v>2380</v>
      </c>
      <c r="E475" t="s">
        <v>2380</v>
      </c>
      <c r="F475" t="s">
        <v>2380</v>
      </c>
      <c r="G475" s="50">
        <v>0</v>
      </c>
      <c r="H475" s="14" t="s">
        <v>2382</v>
      </c>
      <c r="I475" s="9" t="str">
        <f t="shared" si="14"/>
        <v>NORMAL WEIGHT</v>
      </c>
      <c r="J475" t="str">
        <f t="shared" si="15"/>
        <v>PREDIABETES</v>
      </c>
    </row>
    <row r="476" spans="1:10" x14ac:dyDescent="0.3">
      <c r="A476" t="s">
        <v>1897</v>
      </c>
      <c r="B476" s="89">
        <v>28.3</v>
      </c>
      <c r="C476">
        <v>5.47</v>
      </c>
      <c r="D476" t="s">
        <v>2382</v>
      </c>
      <c r="E476" t="s">
        <v>2380</v>
      </c>
      <c r="F476" t="s">
        <v>2383</v>
      </c>
      <c r="G476" s="14">
        <v>1</v>
      </c>
      <c r="H476" s="14" t="s">
        <v>2382</v>
      </c>
      <c r="I476" s="9" t="str">
        <f t="shared" si="14"/>
        <v>OVERWEIGHT</v>
      </c>
      <c r="J476" t="str">
        <f t="shared" si="15"/>
        <v>NORMAL</v>
      </c>
    </row>
    <row r="477" spans="1:10" x14ac:dyDescent="0.3">
      <c r="A477" t="s">
        <v>1895</v>
      </c>
      <c r="B477" s="89">
        <v>54.3</v>
      </c>
      <c r="C477">
        <v>4.1500000000000004</v>
      </c>
      <c r="D477" t="s">
        <v>2382</v>
      </c>
      <c r="E477" t="s">
        <v>2380</v>
      </c>
      <c r="F477" t="s">
        <v>2380</v>
      </c>
      <c r="G477" s="14">
        <v>1</v>
      </c>
      <c r="H477" s="14" t="s">
        <v>2380</v>
      </c>
      <c r="I477" s="9" t="str">
        <f t="shared" si="14"/>
        <v>OBESITY</v>
      </c>
      <c r="J477" t="str">
        <f t="shared" si="15"/>
        <v>NORMAL</v>
      </c>
    </row>
    <row r="478" spans="1:10" x14ac:dyDescent="0.3">
      <c r="A478" t="s">
        <v>1894</v>
      </c>
      <c r="B478" s="89">
        <v>33.344999999999999</v>
      </c>
      <c r="C478">
        <v>11.32</v>
      </c>
      <c r="D478" t="s">
        <v>2382</v>
      </c>
      <c r="E478" t="s">
        <v>2380</v>
      </c>
      <c r="F478" t="s">
        <v>2380</v>
      </c>
      <c r="G478" s="14">
        <v>1</v>
      </c>
      <c r="H478" s="14" t="s">
        <v>2380</v>
      </c>
      <c r="I478" s="9" t="str">
        <f t="shared" si="14"/>
        <v>OBESITY</v>
      </c>
      <c r="J478" t="str">
        <f t="shared" si="15"/>
        <v>DIABETES</v>
      </c>
    </row>
    <row r="479" spans="1:10" x14ac:dyDescent="0.3">
      <c r="A479" t="s">
        <v>1893</v>
      </c>
      <c r="B479" s="89">
        <v>33</v>
      </c>
      <c r="C479">
        <v>9.51</v>
      </c>
      <c r="D479" t="s">
        <v>2382</v>
      </c>
      <c r="E479" t="s">
        <v>2380</v>
      </c>
      <c r="F479" t="s">
        <v>2380</v>
      </c>
      <c r="G479" s="50">
        <v>0</v>
      </c>
      <c r="H479" s="14" t="s">
        <v>2380</v>
      </c>
      <c r="I479" s="9" t="str">
        <f t="shared" si="14"/>
        <v>OBESITY</v>
      </c>
      <c r="J479" t="str">
        <f t="shared" si="15"/>
        <v>DIABETES</v>
      </c>
    </row>
    <row r="480" spans="1:10" x14ac:dyDescent="0.3">
      <c r="A480" t="s">
        <v>1892</v>
      </c>
      <c r="B480" s="89">
        <v>28.024999999999999</v>
      </c>
      <c r="C480">
        <v>7.67</v>
      </c>
      <c r="D480" t="s">
        <v>2382</v>
      </c>
      <c r="E480" t="s">
        <v>2380</v>
      </c>
      <c r="F480" t="s">
        <v>2380</v>
      </c>
      <c r="G480" s="14">
        <v>1</v>
      </c>
      <c r="H480" s="14" t="s">
        <v>2382</v>
      </c>
      <c r="I480" s="9" t="str">
        <f t="shared" si="14"/>
        <v>OVERWEIGHT</v>
      </c>
      <c r="J480" t="str">
        <f t="shared" si="15"/>
        <v>DIABETES</v>
      </c>
    </row>
    <row r="481" spans="1:10" x14ac:dyDescent="0.3">
      <c r="A481" t="s">
        <v>1891</v>
      </c>
      <c r="B481" s="89">
        <v>28.69</v>
      </c>
      <c r="C481">
        <v>6.23</v>
      </c>
      <c r="D481" t="s">
        <v>2380</v>
      </c>
      <c r="E481" t="s">
        <v>2380</v>
      </c>
      <c r="F481" t="s">
        <v>2380</v>
      </c>
      <c r="G481" s="14">
        <v>1</v>
      </c>
      <c r="H481" s="14" t="s">
        <v>2382</v>
      </c>
      <c r="I481" s="9" t="str">
        <f t="shared" si="14"/>
        <v>OVERWEIGHT</v>
      </c>
      <c r="J481" t="str">
        <f t="shared" si="15"/>
        <v>PREDIABETES</v>
      </c>
    </row>
    <row r="482" spans="1:10" x14ac:dyDescent="0.3">
      <c r="A482" t="s">
        <v>1890</v>
      </c>
      <c r="B482" s="89">
        <v>40.28</v>
      </c>
      <c r="C482">
        <v>8.9</v>
      </c>
      <c r="D482" t="s">
        <v>2380</v>
      </c>
      <c r="E482" t="s">
        <v>2380</v>
      </c>
      <c r="F482" t="s">
        <v>2380</v>
      </c>
      <c r="G482" s="50">
        <v>0</v>
      </c>
      <c r="H482" s="14" t="s">
        <v>2380</v>
      </c>
      <c r="I482" s="9" t="str">
        <f t="shared" si="14"/>
        <v>OBESITY</v>
      </c>
      <c r="J482" t="str">
        <f t="shared" si="15"/>
        <v>DIABETES</v>
      </c>
    </row>
    <row r="483" spans="1:10" x14ac:dyDescent="0.3">
      <c r="A483" t="s">
        <v>1889</v>
      </c>
      <c r="B483" s="89">
        <v>37.299999999999997</v>
      </c>
      <c r="C483">
        <v>7.79</v>
      </c>
      <c r="D483" t="s">
        <v>2382</v>
      </c>
      <c r="E483" t="s">
        <v>2380</v>
      </c>
      <c r="F483" t="s">
        <v>2380</v>
      </c>
      <c r="G483" s="50">
        <v>0</v>
      </c>
      <c r="H483" s="14" t="s">
        <v>2380</v>
      </c>
      <c r="I483" s="9" t="str">
        <f t="shared" si="14"/>
        <v>OBESITY</v>
      </c>
      <c r="J483" t="str">
        <f t="shared" si="15"/>
        <v>DIABETES</v>
      </c>
    </row>
    <row r="484" spans="1:10" x14ac:dyDescent="0.3">
      <c r="A484" t="s">
        <v>1888</v>
      </c>
      <c r="B484" s="89">
        <v>54.47</v>
      </c>
      <c r="C484">
        <v>4.49</v>
      </c>
      <c r="D484" t="s">
        <v>2382</v>
      </c>
      <c r="E484" t="s">
        <v>2380</v>
      </c>
      <c r="F484" t="s">
        <v>2380</v>
      </c>
      <c r="G484" s="14">
        <v>2</v>
      </c>
      <c r="H484" s="14" t="s">
        <v>2380</v>
      </c>
      <c r="I484" s="9" t="str">
        <f t="shared" si="14"/>
        <v>OBESITY</v>
      </c>
      <c r="J484" t="str">
        <f t="shared" si="15"/>
        <v>NORMAL</v>
      </c>
    </row>
    <row r="485" spans="1:10" x14ac:dyDescent="0.3">
      <c r="A485" t="s">
        <v>1887</v>
      </c>
      <c r="B485" s="89">
        <v>38.06</v>
      </c>
      <c r="C485">
        <v>5.24</v>
      </c>
      <c r="D485" t="s">
        <v>2382</v>
      </c>
      <c r="E485" t="s">
        <v>2380</v>
      </c>
      <c r="F485" t="s">
        <v>2383</v>
      </c>
      <c r="G485" s="14">
        <v>1</v>
      </c>
      <c r="H485" s="14" t="s">
        <v>2380</v>
      </c>
      <c r="I485" s="9" t="str">
        <f t="shared" si="14"/>
        <v>OBESITY</v>
      </c>
      <c r="J485" t="str">
        <f t="shared" si="15"/>
        <v>NORMAL</v>
      </c>
    </row>
    <row r="486" spans="1:10" x14ac:dyDescent="0.3">
      <c r="A486" t="s">
        <v>1886</v>
      </c>
      <c r="B486" s="89">
        <v>51.47</v>
      </c>
      <c r="C486">
        <v>9.6</v>
      </c>
      <c r="D486" t="s">
        <v>2380</v>
      </c>
      <c r="E486" t="s">
        <v>2380</v>
      </c>
      <c r="F486" t="s">
        <v>2380</v>
      </c>
      <c r="G486" s="50">
        <v>0</v>
      </c>
      <c r="H486" s="14" t="s">
        <v>2380</v>
      </c>
      <c r="I486" s="9" t="str">
        <f t="shared" si="14"/>
        <v>OBESITY</v>
      </c>
      <c r="J486" t="str">
        <f t="shared" si="15"/>
        <v>DIABETES</v>
      </c>
    </row>
    <row r="487" spans="1:10" x14ac:dyDescent="0.3">
      <c r="A487" t="s">
        <v>1885</v>
      </c>
      <c r="B487" s="89">
        <v>29.8</v>
      </c>
      <c r="C487">
        <v>5.78</v>
      </c>
      <c r="D487" t="s">
        <v>2382</v>
      </c>
      <c r="E487" t="s">
        <v>2380</v>
      </c>
      <c r="F487" t="s">
        <v>2380</v>
      </c>
      <c r="G487" s="50">
        <v>0</v>
      </c>
      <c r="H487" s="14" t="s">
        <v>2380</v>
      </c>
      <c r="I487" s="9" t="str">
        <f t="shared" si="14"/>
        <v>OVERWEIGHT</v>
      </c>
      <c r="J487" t="str">
        <f t="shared" si="15"/>
        <v>PREDIABETES</v>
      </c>
    </row>
    <row r="488" spans="1:10" x14ac:dyDescent="0.3">
      <c r="A488" t="s">
        <v>1884</v>
      </c>
      <c r="B488" s="89">
        <v>49.77</v>
      </c>
      <c r="C488">
        <v>7.02</v>
      </c>
      <c r="D488" t="s">
        <v>2380</v>
      </c>
      <c r="E488" t="s">
        <v>2380</v>
      </c>
      <c r="F488" t="s">
        <v>2380</v>
      </c>
      <c r="G488" s="50">
        <v>0</v>
      </c>
      <c r="H488" s="14" t="s">
        <v>2380</v>
      </c>
      <c r="I488" s="9" t="str">
        <f t="shared" si="14"/>
        <v>OBESITY</v>
      </c>
      <c r="J488" t="str">
        <f t="shared" si="15"/>
        <v>DIABETES</v>
      </c>
    </row>
    <row r="489" spans="1:10" x14ac:dyDescent="0.3">
      <c r="A489" t="s">
        <v>1883</v>
      </c>
      <c r="B489" s="89">
        <v>25.555</v>
      </c>
      <c r="C489">
        <v>4.09</v>
      </c>
      <c r="D489" t="s">
        <v>2382</v>
      </c>
      <c r="E489" t="s">
        <v>2380</v>
      </c>
      <c r="F489" t="s">
        <v>2380</v>
      </c>
      <c r="G489" s="50">
        <v>0</v>
      </c>
      <c r="H489" s="14" t="s">
        <v>2382</v>
      </c>
      <c r="I489" s="9" t="str">
        <f t="shared" si="14"/>
        <v>OVERWEIGHT</v>
      </c>
      <c r="J489" t="str">
        <f t="shared" si="15"/>
        <v>NORMAL</v>
      </c>
    </row>
    <row r="490" spans="1:10" x14ac:dyDescent="0.3">
      <c r="A490" t="s">
        <v>1882</v>
      </c>
      <c r="B490" s="89">
        <v>29.64</v>
      </c>
      <c r="C490">
        <v>4.93</v>
      </c>
      <c r="D490" t="s">
        <v>2380</v>
      </c>
      <c r="E490" t="s">
        <v>2380</v>
      </c>
      <c r="F490" t="s">
        <v>2383</v>
      </c>
      <c r="G490" s="14">
        <v>1</v>
      </c>
      <c r="H490" s="14" t="s">
        <v>2380</v>
      </c>
      <c r="I490" s="9" t="str">
        <f t="shared" si="14"/>
        <v>OVERWEIGHT</v>
      </c>
      <c r="J490" t="str">
        <f t="shared" si="15"/>
        <v>NORMAL</v>
      </c>
    </row>
    <row r="491" spans="1:10" x14ac:dyDescent="0.3">
      <c r="A491" t="s">
        <v>1881</v>
      </c>
      <c r="B491" s="89">
        <v>53.93</v>
      </c>
      <c r="C491">
        <v>5.34</v>
      </c>
      <c r="D491" t="s">
        <v>2382</v>
      </c>
      <c r="E491" t="s">
        <v>2380</v>
      </c>
      <c r="F491" t="s">
        <v>2380</v>
      </c>
      <c r="G491" s="14">
        <v>2</v>
      </c>
      <c r="H491" s="14" t="s">
        <v>2380</v>
      </c>
      <c r="I491" s="9" t="str">
        <f t="shared" si="14"/>
        <v>OBESITY</v>
      </c>
      <c r="J491" t="str">
        <f t="shared" si="15"/>
        <v>NORMAL</v>
      </c>
    </row>
    <row r="492" spans="1:10" x14ac:dyDescent="0.3">
      <c r="A492" t="s">
        <v>1880</v>
      </c>
      <c r="B492" s="89">
        <v>28.024999999999999</v>
      </c>
      <c r="C492">
        <v>5.65</v>
      </c>
      <c r="D492" t="s">
        <v>2380</v>
      </c>
      <c r="E492" t="s">
        <v>2380</v>
      </c>
      <c r="F492" t="s">
        <v>2380</v>
      </c>
      <c r="G492" s="14">
        <v>1</v>
      </c>
      <c r="H492" s="14" t="s">
        <v>2382</v>
      </c>
      <c r="I492" s="9" t="str">
        <f t="shared" si="14"/>
        <v>OVERWEIGHT</v>
      </c>
      <c r="J492" t="str">
        <f t="shared" si="15"/>
        <v>NORMAL</v>
      </c>
    </row>
    <row r="493" spans="1:10" x14ac:dyDescent="0.3">
      <c r="A493" t="s">
        <v>1879</v>
      </c>
      <c r="B493" s="89">
        <v>27.5</v>
      </c>
      <c r="C493">
        <v>4.49</v>
      </c>
      <c r="D493" t="s">
        <v>2380</v>
      </c>
      <c r="E493" t="s">
        <v>2380</v>
      </c>
      <c r="F493" t="s">
        <v>2380</v>
      </c>
      <c r="G493" s="50">
        <v>0</v>
      </c>
      <c r="H493" s="14" t="s">
        <v>2380</v>
      </c>
      <c r="I493" s="9" t="str">
        <f t="shared" si="14"/>
        <v>OVERWEIGHT</v>
      </c>
      <c r="J493" t="str">
        <f t="shared" si="15"/>
        <v>NORMAL</v>
      </c>
    </row>
    <row r="494" spans="1:10" x14ac:dyDescent="0.3">
      <c r="A494" t="s">
        <v>1878</v>
      </c>
      <c r="B494" s="89">
        <v>21.8</v>
      </c>
      <c r="C494">
        <v>10.55</v>
      </c>
      <c r="D494" t="s">
        <v>2380</v>
      </c>
      <c r="E494" t="s">
        <v>2380</v>
      </c>
      <c r="F494" t="s">
        <v>2380</v>
      </c>
      <c r="G494" s="50">
        <v>0</v>
      </c>
      <c r="H494" s="14" t="s">
        <v>2382</v>
      </c>
      <c r="I494" s="9" t="str">
        <f t="shared" si="14"/>
        <v>NORMAL WEIGHT</v>
      </c>
      <c r="J494" t="str">
        <f t="shared" si="15"/>
        <v>DIABETES</v>
      </c>
    </row>
    <row r="495" spans="1:10" x14ac:dyDescent="0.3">
      <c r="A495" t="s">
        <v>1877</v>
      </c>
      <c r="B495" s="89">
        <v>26.41</v>
      </c>
      <c r="C495">
        <v>4.92</v>
      </c>
      <c r="D495" t="s">
        <v>2382</v>
      </c>
      <c r="E495" t="s">
        <v>2380</v>
      </c>
      <c r="F495" t="s">
        <v>2383</v>
      </c>
      <c r="G495" s="14">
        <v>1</v>
      </c>
      <c r="H495" s="14" t="s">
        <v>2382</v>
      </c>
      <c r="I495" s="9" t="str">
        <f t="shared" si="14"/>
        <v>OVERWEIGHT</v>
      </c>
      <c r="J495" t="str">
        <f t="shared" si="15"/>
        <v>NORMAL</v>
      </c>
    </row>
    <row r="496" spans="1:10" x14ac:dyDescent="0.3">
      <c r="A496" t="s">
        <v>1876</v>
      </c>
      <c r="B496" s="89">
        <v>27.835000000000001</v>
      </c>
      <c r="C496">
        <v>5.9</v>
      </c>
      <c r="D496" t="s">
        <v>2382</v>
      </c>
      <c r="E496" t="s">
        <v>2380</v>
      </c>
      <c r="F496" t="s">
        <v>2380</v>
      </c>
      <c r="G496" s="14">
        <v>1</v>
      </c>
      <c r="H496" s="14" t="s">
        <v>2382</v>
      </c>
      <c r="I496" s="9" t="str">
        <f t="shared" si="14"/>
        <v>OVERWEIGHT</v>
      </c>
      <c r="J496" t="str">
        <f t="shared" si="15"/>
        <v>PREDIABETES</v>
      </c>
    </row>
    <row r="497" spans="1:10" x14ac:dyDescent="0.3">
      <c r="A497" t="s">
        <v>1875</v>
      </c>
      <c r="B497" s="89">
        <v>51.74</v>
      </c>
      <c r="C497">
        <v>4.9800000000000004</v>
      </c>
      <c r="D497" t="s">
        <v>2382</v>
      </c>
      <c r="E497" t="s">
        <v>2380</v>
      </c>
      <c r="F497" t="s">
        <v>2380</v>
      </c>
      <c r="G497" s="14">
        <v>2</v>
      </c>
      <c r="H497" s="14" t="s">
        <v>2380</v>
      </c>
      <c r="I497" s="9" t="str">
        <f t="shared" si="14"/>
        <v>OBESITY</v>
      </c>
      <c r="J497" t="str">
        <f t="shared" si="15"/>
        <v>NORMAL</v>
      </c>
    </row>
    <row r="498" spans="1:10" x14ac:dyDescent="0.3">
      <c r="A498" t="s">
        <v>1874</v>
      </c>
      <c r="B498" s="89">
        <v>23.37</v>
      </c>
      <c r="C498">
        <v>5.8</v>
      </c>
      <c r="D498" t="s">
        <v>2380</v>
      </c>
      <c r="E498" t="s">
        <v>2380</v>
      </c>
      <c r="F498" t="s">
        <v>2380</v>
      </c>
      <c r="G498" s="50">
        <v>0</v>
      </c>
      <c r="H498" s="14" t="s">
        <v>2382</v>
      </c>
      <c r="I498" s="9" t="str">
        <f t="shared" si="14"/>
        <v>NORMAL WEIGHT</v>
      </c>
      <c r="J498" t="str">
        <f t="shared" si="15"/>
        <v>PREDIABETES</v>
      </c>
    </row>
    <row r="499" spans="1:10" x14ac:dyDescent="0.3">
      <c r="A499" t="s">
        <v>1873</v>
      </c>
      <c r="B499" s="89">
        <v>29.7</v>
      </c>
      <c r="C499">
        <v>6.21</v>
      </c>
      <c r="D499" t="s">
        <v>2382</v>
      </c>
      <c r="E499" t="s">
        <v>2380</v>
      </c>
      <c r="F499" t="s">
        <v>2383</v>
      </c>
      <c r="G499" s="14">
        <v>1</v>
      </c>
      <c r="H499" s="14" t="s">
        <v>2382</v>
      </c>
      <c r="I499" s="9" t="str">
        <f t="shared" si="14"/>
        <v>OVERWEIGHT</v>
      </c>
      <c r="J499" t="str">
        <f t="shared" si="15"/>
        <v>PREDIABETES</v>
      </c>
    </row>
    <row r="500" spans="1:10" x14ac:dyDescent="0.3">
      <c r="A500" t="s">
        <v>1872</v>
      </c>
      <c r="B500" s="89">
        <v>20.045000000000002</v>
      </c>
      <c r="C500">
        <v>6.17</v>
      </c>
      <c r="D500" t="s">
        <v>2380</v>
      </c>
      <c r="E500" t="s">
        <v>2380</v>
      </c>
      <c r="F500" t="s">
        <v>2383</v>
      </c>
      <c r="G500" s="14">
        <v>1</v>
      </c>
      <c r="H500" s="14" t="s">
        <v>2382</v>
      </c>
      <c r="I500" s="9" t="str">
        <f t="shared" si="14"/>
        <v>NORMAL WEIGHT</v>
      </c>
      <c r="J500" t="str">
        <f t="shared" si="15"/>
        <v>PREDIABETES</v>
      </c>
    </row>
    <row r="501" spans="1:10" x14ac:dyDescent="0.3">
      <c r="A501" t="s">
        <v>1871</v>
      </c>
      <c r="B501" s="89">
        <v>27.83</v>
      </c>
      <c r="C501">
        <v>5.36</v>
      </c>
      <c r="D501" t="s">
        <v>2380</v>
      </c>
      <c r="E501" t="s">
        <v>2380</v>
      </c>
      <c r="F501" t="s">
        <v>2380</v>
      </c>
      <c r="G501" s="14">
        <v>2</v>
      </c>
      <c r="H501" s="14" t="s">
        <v>2380</v>
      </c>
      <c r="I501" s="9" t="str">
        <f t="shared" si="14"/>
        <v>OVERWEIGHT</v>
      </c>
      <c r="J501" t="str">
        <f t="shared" si="15"/>
        <v>NORMAL</v>
      </c>
    </row>
    <row r="502" spans="1:10" x14ac:dyDescent="0.3">
      <c r="A502" t="s">
        <v>1870</v>
      </c>
      <c r="B502" s="89">
        <v>28.93</v>
      </c>
      <c r="C502">
        <v>5.2</v>
      </c>
      <c r="D502" t="s">
        <v>2380</v>
      </c>
      <c r="E502" t="s">
        <v>2380</v>
      </c>
      <c r="F502" t="s">
        <v>2380</v>
      </c>
      <c r="G502" s="50">
        <v>0</v>
      </c>
      <c r="H502" s="14" t="s">
        <v>2382</v>
      </c>
      <c r="I502" s="9" t="str">
        <f t="shared" si="14"/>
        <v>OVERWEIGHT</v>
      </c>
      <c r="J502" t="str">
        <f t="shared" si="15"/>
        <v>NORMAL</v>
      </c>
    </row>
    <row r="503" spans="1:10" x14ac:dyDescent="0.3">
      <c r="A503" t="s">
        <v>1869</v>
      </c>
      <c r="B503" s="89">
        <v>33.82</v>
      </c>
      <c r="C503">
        <v>5.42</v>
      </c>
      <c r="D503" t="s">
        <v>2380</v>
      </c>
      <c r="E503" t="s">
        <v>2380</v>
      </c>
      <c r="F503" t="s">
        <v>2380</v>
      </c>
      <c r="G503" s="50">
        <v>0</v>
      </c>
      <c r="H503" s="14" t="s">
        <v>2380</v>
      </c>
      <c r="I503" s="9" t="str">
        <f t="shared" si="14"/>
        <v>OBESITY</v>
      </c>
      <c r="J503" t="str">
        <f t="shared" si="15"/>
        <v>NORMAL</v>
      </c>
    </row>
    <row r="504" spans="1:10" x14ac:dyDescent="0.3">
      <c r="A504" t="s">
        <v>1868</v>
      </c>
      <c r="B504" s="89">
        <v>20.234999999999999</v>
      </c>
      <c r="C504">
        <v>6.84</v>
      </c>
      <c r="D504" t="s">
        <v>2380</v>
      </c>
      <c r="E504" t="s">
        <v>2380</v>
      </c>
      <c r="F504" t="s">
        <v>2380</v>
      </c>
      <c r="G504" s="50">
        <v>0</v>
      </c>
      <c r="H504" s="14" t="s">
        <v>2382</v>
      </c>
      <c r="I504" s="9" t="str">
        <f t="shared" si="14"/>
        <v>NORMAL WEIGHT</v>
      </c>
      <c r="J504" t="str">
        <f t="shared" si="15"/>
        <v>DIABETES</v>
      </c>
    </row>
    <row r="505" spans="1:10" x14ac:dyDescent="0.3">
      <c r="A505" t="s">
        <v>1867</v>
      </c>
      <c r="B505" s="89">
        <v>49.2</v>
      </c>
      <c r="C505">
        <v>10.9</v>
      </c>
      <c r="D505" t="s">
        <v>2382</v>
      </c>
      <c r="E505" t="s">
        <v>2380</v>
      </c>
      <c r="F505" t="s">
        <v>2383</v>
      </c>
      <c r="G505" s="14">
        <v>1</v>
      </c>
      <c r="H505" s="14" t="s">
        <v>2380</v>
      </c>
      <c r="I505" s="9" t="str">
        <f t="shared" si="14"/>
        <v>OBESITY</v>
      </c>
      <c r="J505" t="str">
        <f t="shared" si="15"/>
        <v>DIABETES</v>
      </c>
    </row>
    <row r="506" spans="1:10" x14ac:dyDescent="0.3">
      <c r="A506" t="s">
        <v>1866</v>
      </c>
      <c r="B506" s="89">
        <v>26.4</v>
      </c>
      <c r="C506">
        <v>4.87</v>
      </c>
      <c r="D506" t="s">
        <v>2382</v>
      </c>
      <c r="E506" t="s">
        <v>2380</v>
      </c>
      <c r="F506" t="s">
        <v>2380</v>
      </c>
      <c r="G506" s="50">
        <v>0</v>
      </c>
      <c r="H506" s="14" t="s">
        <v>2382</v>
      </c>
      <c r="I506" s="9" t="str">
        <f t="shared" si="14"/>
        <v>OVERWEIGHT</v>
      </c>
      <c r="J506" t="str">
        <f t="shared" si="15"/>
        <v>NORMAL</v>
      </c>
    </row>
    <row r="507" spans="1:10" x14ac:dyDescent="0.3">
      <c r="A507" t="s">
        <v>1865</v>
      </c>
      <c r="B507" s="89">
        <v>28.38</v>
      </c>
      <c r="C507">
        <v>6.07</v>
      </c>
      <c r="D507" t="s">
        <v>2380</v>
      </c>
      <c r="E507" t="s">
        <v>2380</v>
      </c>
      <c r="F507" t="s">
        <v>2380</v>
      </c>
      <c r="G507" s="14">
        <v>1</v>
      </c>
      <c r="H507" s="14" t="s">
        <v>2382</v>
      </c>
      <c r="I507" s="9" t="str">
        <f t="shared" si="14"/>
        <v>OVERWEIGHT</v>
      </c>
      <c r="J507" t="str">
        <f t="shared" si="15"/>
        <v>PREDIABETES</v>
      </c>
    </row>
    <row r="508" spans="1:10" x14ac:dyDescent="0.3">
      <c r="A508" t="s">
        <v>1864</v>
      </c>
      <c r="B508" s="89">
        <v>24.64</v>
      </c>
      <c r="C508">
        <v>4.33</v>
      </c>
      <c r="D508" t="s">
        <v>2380</v>
      </c>
      <c r="E508" t="s">
        <v>2380</v>
      </c>
      <c r="F508" t="s">
        <v>2380</v>
      </c>
      <c r="G508" s="50">
        <v>0</v>
      </c>
      <c r="H508" s="14" t="s">
        <v>2382</v>
      </c>
      <c r="I508" s="9" t="str">
        <f t="shared" si="14"/>
        <v>NORMAL WEIGHT</v>
      </c>
      <c r="J508" t="str">
        <f t="shared" si="15"/>
        <v>NORMAL</v>
      </c>
    </row>
    <row r="509" spans="1:10" x14ac:dyDescent="0.3">
      <c r="A509" t="s">
        <v>1863</v>
      </c>
      <c r="B509" s="89">
        <v>39.71</v>
      </c>
      <c r="C509">
        <v>5.83</v>
      </c>
      <c r="D509" t="s">
        <v>2380</v>
      </c>
      <c r="E509" t="s">
        <v>2380</v>
      </c>
      <c r="F509" t="s">
        <v>2380</v>
      </c>
      <c r="G509" s="14">
        <v>1</v>
      </c>
      <c r="H509" s="14" t="s">
        <v>2380</v>
      </c>
      <c r="I509" s="9" t="str">
        <f t="shared" si="14"/>
        <v>OBESITY</v>
      </c>
      <c r="J509" t="str">
        <f t="shared" si="15"/>
        <v>PREDIABETES</v>
      </c>
    </row>
    <row r="510" spans="1:10" x14ac:dyDescent="0.3">
      <c r="A510" t="s">
        <v>1862</v>
      </c>
      <c r="B510" s="89">
        <v>22.22</v>
      </c>
      <c r="C510">
        <v>5.5</v>
      </c>
      <c r="D510" t="s">
        <v>2380</v>
      </c>
      <c r="E510" t="s">
        <v>2380</v>
      </c>
      <c r="F510" t="s">
        <v>2380</v>
      </c>
      <c r="G510" s="50">
        <v>0</v>
      </c>
      <c r="H510" s="14" t="s">
        <v>2382</v>
      </c>
      <c r="I510" s="9" t="str">
        <f t="shared" si="14"/>
        <v>NORMAL WEIGHT</v>
      </c>
      <c r="J510" t="str">
        <f t="shared" si="15"/>
        <v>NORMAL</v>
      </c>
    </row>
    <row r="511" spans="1:10" x14ac:dyDescent="0.3">
      <c r="A511" t="s">
        <v>1861</v>
      </c>
      <c r="B511" s="89">
        <v>33.344999999999999</v>
      </c>
      <c r="C511">
        <v>4.79</v>
      </c>
      <c r="D511" t="s">
        <v>2380</v>
      </c>
      <c r="E511" t="s">
        <v>2380</v>
      </c>
      <c r="F511" t="s">
        <v>2383</v>
      </c>
      <c r="G511" s="14">
        <v>1</v>
      </c>
      <c r="H511" s="14" t="s">
        <v>2380</v>
      </c>
      <c r="I511" s="9" t="str">
        <f t="shared" si="14"/>
        <v>OBESITY</v>
      </c>
      <c r="J511" t="str">
        <f t="shared" si="15"/>
        <v>NORMAL</v>
      </c>
    </row>
    <row r="512" spans="1:10" x14ac:dyDescent="0.3">
      <c r="A512" t="s">
        <v>1860</v>
      </c>
      <c r="B512" s="89">
        <v>24.42</v>
      </c>
      <c r="C512">
        <v>5.81</v>
      </c>
      <c r="D512" t="s">
        <v>2380</v>
      </c>
      <c r="E512" t="s">
        <v>2380</v>
      </c>
      <c r="F512" t="s">
        <v>2380</v>
      </c>
      <c r="G512" s="14">
        <v>1</v>
      </c>
      <c r="H512" s="14" t="s">
        <v>2382</v>
      </c>
      <c r="I512" s="9" t="str">
        <f t="shared" si="14"/>
        <v>NORMAL WEIGHT</v>
      </c>
      <c r="J512" t="str">
        <f t="shared" si="15"/>
        <v>PREDIABETES</v>
      </c>
    </row>
    <row r="513" spans="1:10" x14ac:dyDescent="0.3">
      <c r="A513" t="s">
        <v>1859</v>
      </c>
      <c r="B513" s="89">
        <v>29.81</v>
      </c>
      <c r="C513">
        <v>5.58</v>
      </c>
      <c r="D513" t="s">
        <v>2380</v>
      </c>
      <c r="E513" t="s">
        <v>2380</v>
      </c>
      <c r="F513" t="s">
        <v>2380</v>
      </c>
      <c r="G513" s="50">
        <v>0</v>
      </c>
      <c r="H513" s="14" t="s">
        <v>2382</v>
      </c>
      <c r="I513" s="9" t="str">
        <f t="shared" si="14"/>
        <v>OVERWEIGHT</v>
      </c>
      <c r="J513" t="str">
        <f t="shared" si="15"/>
        <v>NORMAL</v>
      </c>
    </row>
    <row r="514" spans="1:10" x14ac:dyDescent="0.3">
      <c r="A514" t="s">
        <v>1858</v>
      </c>
      <c r="B514" s="89">
        <v>51.18</v>
      </c>
      <c r="C514">
        <v>4.4000000000000004</v>
      </c>
      <c r="D514" t="s">
        <v>2382</v>
      </c>
      <c r="E514" t="s">
        <v>2380</v>
      </c>
      <c r="F514" t="s">
        <v>2380</v>
      </c>
      <c r="G514" s="14">
        <v>2</v>
      </c>
      <c r="H514" s="14" t="s">
        <v>2380</v>
      </c>
      <c r="I514" s="9" t="str">
        <f t="shared" si="14"/>
        <v>OBESITY</v>
      </c>
      <c r="J514" t="str">
        <f t="shared" si="15"/>
        <v>NORMAL</v>
      </c>
    </row>
    <row r="515" spans="1:10" x14ac:dyDescent="0.3">
      <c r="A515" t="s">
        <v>1857</v>
      </c>
      <c r="B515" s="89">
        <v>51.37</v>
      </c>
      <c r="C515">
        <v>8.18</v>
      </c>
      <c r="D515" t="s">
        <v>2382</v>
      </c>
      <c r="E515" t="s">
        <v>2380</v>
      </c>
      <c r="F515" t="s">
        <v>2380</v>
      </c>
      <c r="G515" s="50">
        <v>0</v>
      </c>
      <c r="H515" s="14" t="s">
        <v>2380</v>
      </c>
      <c r="I515" s="9" t="str">
        <f t="shared" ref="I515:I578" si="16">IF(B515&lt;18.5,"UNDERWEIGHT",IF(AND(B515&gt;=18.5,B515&lt;=24.9),"NORMAL WEIGHT",IF(AND(B515&gt;25,B515&lt;=29.9),"OVERWEIGHT",IF(B515&gt;=30,"OBESITY"))))</f>
        <v>OBESITY</v>
      </c>
      <c r="J515" t="str">
        <f t="shared" ref="J515:J578" si="17">IF(C515&lt;5.7,"NORMAL",IF(AND(C515&gt;=5.7,C515&lt;=6.4),"PREDIABETES",IF(C515&gt;6.4,"DIABETES")))</f>
        <v>DIABETES</v>
      </c>
    </row>
    <row r="516" spans="1:10" x14ac:dyDescent="0.3">
      <c r="A516" t="s">
        <v>1856</v>
      </c>
      <c r="B516" s="89">
        <v>36.19</v>
      </c>
      <c r="C516">
        <v>5.52</v>
      </c>
      <c r="D516" t="s">
        <v>2382</v>
      </c>
      <c r="E516" t="s">
        <v>2380</v>
      </c>
      <c r="F516" t="s">
        <v>2380</v>
      </c>
      <c r="G516" s="50">
        <v>0</v>
      </c>
      <c r="H516" s="14" t="s">
        <v>2380</v>
      </c>
      <c r="I516" s="9" t="str">
        <f t="shared" si="16"/>
        <v>OBESITY</v>
      </c>
      <c r="J516" t="str">
        <f t="shared" si="17"/>
        <v>NORMAL</v>
      </c>
    </row>
    <row r="517" spans="1:10" x14ac:dyDescent="0.3">
      <c r="A517" t="s">
        <v>1855</v>
      </c>
      <c r="B517" s="89">
        <v>25.9</v>
      </c>
      <c r="C517">
        <v>4.84</v>
      </c>
      <c r="D517" t="s">
        <v>2380</v>
      </c>
      <c r="E517" t="s">
        <v>2380</v>
      </c>
      <c r="F517" t="s">
        <v>2380</v>
      </c>
      <c r="G517" s="50">
        <v>0</v>
      </c>
      <c r="H517" s="14" t="s">
        <v>2382</v>
      </c>
      <c r="I517" s="9" t="str">
        <f t="shared" si="16"/>
        <v>OVERWEIGHT</v>
      </c>
      <c r="J517" t="str">
        <f t="shared" si="17"/>
        <v>NORMAL</v>
      </c>
    </row>
    <row r="518" spans="1:10" x14ac:dyDescent="0.3">
      <c r="A518" t="s">
        <v>1854</v>
      </c>
      <c r="B518" s="89">
        <v>35.72</v>
      </c>
      <c r="C518">
        <v>4.08</v>
      </c>
      <c r="D518" t="s">
        <v>2380</v>
      </c>
      <c r="E518" t="s">
        <v>2380</v>
      </c>
      <c r="F518" t="s">
        <v>2383</v>
      </c>
      <c r="G518" s="14">
        <v>1</v>
      </c>
      <c r="H518" s="14" t="s">
        <v>2380</v>
      </c>
      <c r="I518" s="9" t="str">
        <f t="shared" si="16"/>
        <v>OBESITY</v>
      </c>
      <c r="J518" t="str">
        <f t="shared" si="17"/>
        <v>NORMAL</v>
      </c>
    </row>
    <row r="519" spans="1:10" x14ac:dyDescent="0.3">
      <c r="A519" t="s">
        <v>1853</v>
      </c>
      <c r="B519" s="89">
        <v>27.94</v>
      </c>
      <c r="C519">
        <v>4.4800000000000004</v>
      </c>
      <c r="D519" t="s">
        <v>2380</v>
      </c>
      <c r="E519" t="s">
        <v>2380</v>
      </c>
      <c r="F519" t="s">
        <v>2383</v>
      </c>
      <c r="G519" s="14">
        <v>1</v>
      </c>
      <c r="H519" s="14" t="s">
        <v>2382</v>
      </c>
      <c r="I519" s="9" t="str">
        <f t="shared" si="16"/>
        <v>OVERWEIGHT</v>
      </c>
      <c r="J519" t="str">
        <f t="shared" si="17"/>
        <v>NORMAL</v>
      </c>
    </row>
    <row r="520" spans="1:10" x14ac:dyDescent="0.3">
      <c r="A520" t="s">
        <v>1852</v>
      </c>
      <c r="B520" s="89">
        <v>27.1</v>
      </c>
      <c r="C520">
        <v>5.73</v>
      </c>
      <c r="D520" t="s">
        <v>2380</v>
      </c>
      <c r="E520" t="s">
        <v>2380</v>
      </c>
      <c r="F520" t="s">
        <v>2380</v>
      </c>
      <c r="G520" s="50">
        <v>0</v>
      </c>
      <c r="H520" s="14" t="s">
        <v>2382</v>
      </c>
      <c r="I520" s="9" t="str">
        <f t="shared" si="16"/>
        <v>OVERWEIGHT</v>
      </c>
      <c r="J520" t="str">
        <f t="shared" si="17"/>
        <v>PREDIABETES</v>
      </c>
    </row>
    <row r="521" spans="1:10" x14ac:dyDescent="0.3">
      <c r="A521" t="s">
        <v>1851</v>
      </c>
      <c r="B521" s="89">
        <v>18.3</v>
      </c>
      <c r="C521">
        <v>5.46</v>
      </c>
      <c r="D521" t="s">
        <v>2382</v>
      </c>
      <c r="E521" t="s">
        <v>2380</v>
      </c>
      <c r="F521" t="s">
        <v>2383</v>
      </c>
      <c r="G521" s="14">
        <v>1</v>
      </c>
      <c r="H521" s="14" t="s">
        <v>2382</v>
      </c>
      <c r="I521" s="9" t="str">
        <f t="shared" si="16"/>
        <v>UNDERWEIGHT</v>
      </c>
      <c r="J521" t="str">
        <f t="shared" si="17"/>
        <v>NORMAL</v>
      </c>
    </row>
    <row r="522" spans="1:10" x14ac:dyDescent="0.3">
      <c r="A522" t="s">
        <v>1850</v>
      </c>
      <c r="B522" s="89">
        <v>25.3</v>
      </c>
      <c r="C522">
        <v>5.0199999999999996</v>
      </c>
      <c r="D522" t="s">
        <v>2382</v>
      </c>
      <c r="E522" t="s">
        <v>2380</v>
      </c>
      <c r="F522" t="s">
        <v>2380</v>
      </c>
      <c r="G522" s="14">
        <v>1</v>
      </c>
      <c r="H522" s="14" t="s">
        <v>2382</v>
      </c>
      <c r="I522" s="9" t="str">
        <f t="shared" si="16"/>
        <v>OVERWEIGHT</v>
      </c>
      <c r="J522" t="str">
        <f t="shared" si="17"/>
        <v>NORMAL</v>
      </c>
    </row>
    <row r="523" spans="1:10" x14ac:dyDescent="0.3">
      <c r="A523" t="s">
        <v>1849</v>
      </c>
      <c r="B523" s="89">
        <v>38.83</v>
      </c>
      <c r="C523">
        <v>6.36</v>
      </c>
      <c r="D523" t="s">
        <v>2380</v>
      </c>
      <c r="E523" t="s">
        <v>2380</v>
      </c>
      <c r="F523" t="s">
        <v>2380</v>
      </c>
      <c r="G523" s="14">
        <v>1</v>
      </c>
      <c r="H523" s="14" t="s">
        <v>2380</v>
      </c>
      <c r="I523" s="9" t="str">
        <f t="shared" si="16"/>
        <v>OBESITY</v>
      </c>
      <c r="J523" t="str">
        <f t="shared" si="17"/>
        <v>PREDIABETES</v>
      </c>
    </row>
    <row r="524" spans="1:10" x14ac:dyDescent="0.3">
      <c r="A524" t="s">
        <v>1848</v>
      </c>
      <c r="B524" s="89">
        <v>27.6</v>
      </c>
      <c r="C524">
        <v>5.36</v>
      </c>
      <c r="D524" t="s">
        <v>2380</v>
      </c>
      <c r="E524" t="s">
        <v>2380</v>
      </c>
      <c r="F524" t="s">
        <v>2380</v>
      </c>
      <c r="G524" s="14">
        <v>1</v>
      </c>
      <c r="H524" s="14" t="s">
        <v>2380</v>
      </c>
      <c r="I524" s="9" t="str">
        <f t="shared" si="16"/>
        <v>OVERWEIGHT</v>
      </c>
      <c r="J524" t="str">
        <f t="shared" si="17"/>
        <v>NORMAL</v>
      </c>
    </row>
    <row r="525" spans="1:10" x14ac:dyDescent="0.3">
      <c r="A525" t="s">
        <v>1847</v>
      </c>
      <c r="B525" s="89">
        <v>46.4</v>
      </c>
      <c r="C525">
        <v>8.3699999999999992</v>
      </c>
      <c r="D525" t="s">
        <v>2382</v>
      </c>
      <c r="E525" t="s">
        <v>2380</v>
      </c>
      <c r="F525" t="s">
        <v>2383</v>
      </c>
      <c r="G525" s="14">
        <v>1</v>
      </c>
      <c r="H525" s="14" t="s">
        <v>2380</v>
      </c>
      <c r="I525" s="9" t="str">
        <f t="shared" si="16"/>
        <v>OBESITY</v>
      </c>
      <c r="J525" t="str">
        <f t="shared" si="17"/>
        <v>DIABETES</v>
      </c>
    </row>
    <row r="526" spans="1:10" x14ac:dyDescent="0.3">
      <c r="A526" t="s">
        <v>1846</v>
      </c>
      <c r="B526" s="89">
        <v>51.92</v>
      </c>
      <c r="C526">
        <v>5.18</v>
      </c>
      <c r="D526" t="s">
        <v>2382</v>
      </c>
      <c r="E526" t="s">
        <v>2380</v>
      </c>
      <c r="F526" t="s">
        <v>2383</v>
      </c>
      <c r="G526" s="14">
        <v>1</v>
      </c>
      <c r="H526" s="14" t="s">
        <v>2380</v>
      </c>
      <c r="I526" s="9" t="str">
        <f t="shared" si="16"/>
        <v>OBESITY</v>
      </c>
      <c r="J526" t="str">
        <f t="shared" si="17"/>
        <v>NORMAL</v>
      </c>
    </row>
    <row r="527" spans="1:10" x14ac:dyDescent="0.3">
      <c r="A527" t="s">
        <v>1845</v>
      </c>
      <c r="B527" s="89">
        <v>32.395000000000003</v>
      </c>
      <c r="C527">
        <v>5.68</v>
      </c>
      <c r="D527" t="s">
        <v>2382</v>
      </c>
      <c r="E527" t="s">
        <v>2380</v>
      </c>
      <c r="F527" t="s">
        <v>2380</v>
      </c>
      <c r="G527" s="14">
        <v>1</v>
      </c>
      <c r="H527" s="14" t="s">
        <v>2380</v>
      </c>
      <c r="I527" s="9" t="str">
        <f t="shared" si="16"/>
        <v>OBESITY</v>
      </c>
      <c r="J527" t="str">
        <f t="shared" si="17"/>
        <v>NORMAL</v>
      </c>
    </row>
    <row r="528" spans="1:10" x14ac:dyDescent="0.3">
      <c r="A528" t="s">
        <v>1844</v>
      </c>
      <c r="B528" s="89">
        <v>46.19</v>
      </c>
      <c r="C528">
        <v>7.31</v>
      </c>
      <c r="D528" t="s">
        <v>2382</v>
      </c>
      <c r="E528" t="s">
        <v>2380</v>
      </c>
      <c r="F528" t="s">
        <v>2383</v>
      </c>
      <c r="G528" s="14">
        <v>1</v>
      </c>
      <c r="H528" s="14" t="s">
        <v>2380</v>
      </c>
      <c r="I528" s="9" t="str">
        <f t="shared" si="16"/>
        <v>OBESITY</v>
      </c>
      <c r="J528" t="str">
        <f t="shared" si="17"/>
        <v>DIABETES</v>
      </c>
    </row>
    <row r="529" spans="1:10" x14ac:dyDescent="0.3">
      <c r="A529" t="s">
        <v>1843</v>
      </c>
      <c r="B529" s="89">
        <v>27.93</v>
      </c>
      <c r="C529">
        <v>4.67</v>
      </c>
      <c r="D529" t="s">
        <v>2380</v>
      </c>
      <c r="E529" t="s">
        <v>2380</v>
      </c>
      <c r="F529" t="s">
        <v>2383</v>
      </c>
      <c r="G529" s="14">
        <v>1</v>
      </c>
      <c r="H529" s="14" t="s">
        <v>2380</v>
      </c>
      <c r="I529" s="9" t="str">
        <f t="shared" si="16"/>
        <v>OVERWEIGHT</v>
      </c>
      <c r="J529" t="str">
        <f t="shared" si="17"/>
        <v>NORMAL</v>
      </c>
    </row>
    <row r="530" spans="1:10" x14ac:dyDescent="0.3">
      <c r="A530" t="s">
        <v>1842</v>
      </c>
      <c r="B530" s="89">
        <v>45.62</v>
      </c>
      <c r="C530">
        <v>6.87</v>
      </c>
      <c r="D530" t="s">
        <v>2380</v>
      </c>
      <c r="E530" t="s">
        <v>2380</v>
      </c>
      <c r="F530" t="s">
        <v>2380</v>
      </c>
      <c r="G530" s="50">
        <v>0</v>
      </c>
      <c r="H530" s="14" t="s">
        <v>2380</v>
      </c>
      <c r="I530" s="9" t="str">
        <f t="shared" si="16"/>
        <v>OBESITY</v>
      </c>
      <c r="J530" t="str">
        <f t="shared" si="17"/>
        <v>DIABETES</v>
      </c>
    </row>
    <row r="531" spans="1:10" x14ac:dyDescent="0.3">
      <c r="A531" t="s">
        <v>1841</v>
      </c>
      <c r="B531" s="89">
        <v>35.31</v>
      </c>
      <c r="C531">
        <v>5.87</v>
      </c>
      <c r="D531" t="s">
        <v>2380</v>
      </c>
      <c r="E531" t="s">
        <v>2380</v>
      </c>
      <c r="F531" t="s">
        <v>2383</v>
      </c>
      <c r="G531" s="14">
        <v>1</v>
      </c>
      <c r="H531" s="14" t="s">
        <v>2380</v>
      </c>
      <c r="I531" s="9" t="str">
        <f t="shared" si="16"/>
        <v>OBESITY</v>
      </c>
      <c r="J531" t="str">
        <f t="shared" si="17"/>
        <v>PREDIABETES</v>
      </c>
    </row>
    <row r="532" spans="1:10" x14ac:dyDescent="0.3">
      <c r="A532" t="s">
        <v>1840</v>
      </c>
      <c r="B532" s="89">
        <v>30.4</v>
      </c>
      <c r="C532">
        <v>4.07</v>
      </c>
      <c r="D532" t="s">
        <v>2382</v>
      </c>
      <c r="E532" t="s">
        <v>2380</v>
      </c>
      <c r="F532" t="s">
        <v>2380</v>
      </c>
      <c r="G532" s="14">
        <v>1</v>
      </c>
      <c r="H532" s="14" t="s">
        <v>2380</v>
      </c>
      <c r="I532" s="9" t="str">
        <f t="shared" si="16"/>
        <v>OBESITY</v>
      </c>
      <c r="J532" t="str">
        <f t="shared" si="17"/>
        <v>NORMAL</v>
      </c>
    </row>
    <row r="533" spans="1:10" x14ac:dyDescent="0.3">
      <c r="A533" t="s">
        <v>1839</v>
      </c>
      <c r="B533" s="89">
        <v>20.13</v>
      </c>
      <c r="C533">
        <v>6.47</v>
      </c>
      <c r="D533" t="s">
        <v>2380</v>
      </c>
      <c r="E533" t="s">
        <v>2380</v>
      </c>
      <c r="F533" t="s">
        <v>2383</v>
      </c>
      <c r="G533" s="14">
        <v>1</v>
      </c>
      <c r="H533" s="14" t="s">
        <v>2382</v>
      </c>
      <c r="I533" s="9" t="str">
        <f t="shared" si="16"/>
        <v>NORMAL WEIGHT</v>
      </c>
      <c r="J533" t="str">
        <f t="shared" si="17"/>
        <v>DIABETES</v>
      </c>
    </row>
    <row r="534" spans="1:10" x14ac:dyDescent="0.3">
      <c r="A534" t="s">
        <v>1838</v>
      </c>
      <c r="B534" s="89">
        <v>23.655000000000001</v>
      </c>
      <c r="C534">
        <v>5.14</v>
      </c>
      <c r="D534" t="s">
        <v>2380</v>
      </c>
      <c r="E534" t="s">
        <v>2380</v>
      </c>
      <c r="F534" t="s">
        <v>2380</v>
      </c>
      <c r="G534" s="14">
        <v>1</v>
      </c>
      <c r="H534" s="14" t="s">
        <v>2382</v>
      </c>
      <c r="I534" s="9" t="str">
        <f t="shared" si="16"/>
        <v>NORMAL WEIGHT</v>
      </c>
      <c r="J534" t="str">
        <f t="shared" si="17"/>
        <v>NORMAL</v>
      </c>
    </row>
    <row r="535" spans="1:10" x14ac:dyDescent="0.3">
      <c r="A535" t="s">
        <v>1837</v>
      </c>
      <c r="B535" s="89">
        <v>49.05</v>
      </c>
      <c r="C535">
        <v>9.77</v>
      </c>
      <c r="D535" t="s">
        <v>2382</v>
      </c>
      <c r="E535" t="s">
        <v>2380</v>
      </c>
      <c r="F535" t="s">
        <v>2380</v>
      </c>
      <c r="G535" s="50">
        <v>0</v>
      </c>
      <c r="H535" s="14" t="s">
        <v>2380</v>
      </c>
      <c r="I535" s="9" t="str">
        <f t="shared" si="16"/>
        <v>OBESITY</v>
      </c>
      <c r="J535" t="str">
        <f t="shared" si="17"/>
        <v>DIABETES</v>
      </c>
    </row>
    <row r="536" spans="1:10" x14ac:dyDescent="0.3">
      <c r="A536" t="s">
        <v>1836</v>
      </c>
      <c r="B536" s="89">
        <v>51.94</v>
      </c>
      <c r="C536">
        <v>8.8000000000000007</v>
      </c>
      <c r="D536" t="s">
        <v>2382</v>
      </c>
      <c r="E536" t="s">
        <v>2380</v>
      </c>
      <c r="F536" t="s">
        <v>2380</v>
      </c>
      <c r="G536" s="14">
        <v>2</v>
      </c>
      <c r="H536" s="14" t="s">
        <v>2380</v>
      </c>
      <c r="I536" s="9" t="str">
        <f t="shared" si="16"/>
        <v>OBESITY</v>
      </c>
      <c r="J536" t="str">
        <f t="shared" si="17"/>
        <v>DIABETES</v>
      </c>
    </row>
    <row r="537" spans="1:10" x14ac:dyDescent="0.3">
      <c r="A537" t="s">
        <v>1835</v>
      </c>
      <c r="B537" s="89">
        <v>29.83</v>
      </c>
      <c r="C537">
        <v>5.84</v>
      </c>
      <c r="D537" t="s">
        <v>2380</v>
      </c>
      <c r="E537" t="s">
        <v>2380</v>
      </c>
      <c r="F537" t="s">
        <v>2380</v>
      </c>
      <c r="G537" s="14">
        <v>1</v>
      </c>
      <c r="H537" s="14" t="s">
        <v>2382</v>
      </c>
      <c r="I537" s="9" t="str">
        <f t="shared" si="16"/>
        <v>OVERWEIGHT</v>
      </c>
      <c r="J537" t="str">
        <f t="shared" si="17"/>
        <v>PREDIABETES</v>
      </c>
    </row>
    <row r="538" spans="1:10" x14ac:dyDescent="0.3">
      <c r="A538" t="s">
        <v>1834</v>
      </c>
      <c r="B538" s="89">
        <v>22.6</v>
      </c>
      <c r="C538">
        <v>10.43</v>
      </c>
      <c r="D538" t="s">
        <v>2382</v>
      </c>
      <c r="E538" t="s">
        <v>2380</v>
      </c>
      <c r="F538" t="s">
        <v>2380</v>
      </c>
      <c r="G538" s="14">
        <v>1</v>
      </c>
      <c r="H538" s="14" t="s">
        <v>2382</v>
      </c>
      <c r="I538" s="9" t="str">
        <f t="shared" si="16"/>
        <v>NORMAL WEIGHT</v>
      </c>
      <c r="J538" t="str">
        <f t="shared" si="17"/>
        <v>DIABETES</v>
      </c>
    </row>
    <row r="539" spans="1:10" x14ac:dyDescent="0.3">
      <c r="A539" t="s">
        <v>1833</v>
      </c>
      <c r="B539" s="89">
        <v>46.69</v>
      </c>
      <c r="C539">
        <v>4.25</v>
      </c>
      <c r="D539" t="s">
        <v>2382</v>
      </c>
      <c r="E539" t="s">
        <v>2380</v>
      </c>
      <c r="F539" t="s">
        <v>2380</v>
      </c>
      <c r="G539" s="14">
        <v>1</v>
      </c>
      <c r="H539" s="14" t="s">
        <v>2380</v>
      </c>
      <c r="I539" s="9" t="str">
        <f t="shared" si="16"/>
        <v>OBESITY</v>
      </c>
      <c r="J539" t="str">
        <f t="shared" si="17"/>
        <v>NORMAL</v>
      </c>
    </row>
    <row r="540" spans="1:10" x14ac:dyDescent="0.3">
      <c r="A540" t="s">
        <v>1832</v>
      </c>
      <c r="B540" s="89">
        <v>28.49</v>
      </c>
      <c r="C540">
        <v>4.8899999999999997</v>
      </c>
      <c r="D540" t="s">
        <v>2380</v>
      </c>
      <c r="E540" t="s">
        <v>2380</v>
      </c>
      <c r="F540" t="s">
        <v>2380</v>
      </c>
      <c r="G540" s="50">
        <v>0</v>
      </c>
      <c r="H540" s="14" t="s">
        <v>2382</v>
      </c>
      <c r="I540" s="9" t="str">
        <f t="shared" si="16"/>
        <v>OVERWEIGHT</v>
      </c>
      <c r="J540" t="str">
        <f t="shared" si="17"/>
        <v>NORMAL</v>
      </c>
    </row>
    <row r="541" spans="1:10" x14ac:dyDescent="0.3">
      <c r="A541" t="s">
        <v>1831</v>
      </c>
      <c r="B541" s="89">
        <v>28.5</v>
      </c>
      <c r="C541">
        <v>5.55</v>
      </c>
      <c r="D541" t="s">
        <v>2382</v>
      </c>
      <c r="E541" t="s">
        <v>2380</v>
      </c>
      <c r="F541" t="s">
        <v>2380</v>
      </c>
      <c r="G541" s="14">
        <v>1</v>
      </c>
      <c r="H541" s="14" t="s">
        <v>2382</v>
      </c>
      <c r="I541" s="9" t="str">
        <f t="shared" si="16"/>
        <v>OVERWEIGHT</v>
      </c>
      <c r="J541" t="str">
        <f t="shared" si="17"/>
        <v>NORMAL</v>
      </c>
    </row>
    <row r="542" spans="1:10" x14ac:dyDescent="0.3">
      <c r="A542" t="s">
        <v>1830</v>
      </c>
      <c r="B542" s="89">
        <v>24.4</v>
      </c>
      <c r="C542">
        <v>4.5199999999999996</v>
      </c>
      <c r="D542" t="s">
        <v>2380</v>
      </c>
      <c r="E542" t="s">
        <v>2380</v>
      </c>
      <c r="F542" t="s">
        <v>2380</v>
      </c>
      <c r="G542" s="14">
        <v>1</v>
      </c>
      <c r="H542" s="14" t="s">
        <v>2382</v>
      </c>
      <c r="I542" s="9" t="str">
        <f t="shared" si="16"/>
        <v>NORMAL WEIGHT</v>
      </c>
      <c r="J542" t="str">
        <f t="shared" si="17"/>
        <v>NORMAL</v>
      </c>
    </row>
    <row r="543" spans="1:10" x14ac:dyDescent="0.3">
      <c r="A543" t="s">
        <v>1829</v>
      </c>
      <c r="B543" s="89">
        <v>29.15</v>
      </c>
      <c r="C543">
        <v>4.45</v>
      </c>
      <c r="D543" t="s">
        <v>2382</v>
      </c>
      <c r="E543" t="s">
        <v>2380</v>
      </c>
      <c r="F543" t="s">
        <v>2380</v>
      </c>
      <c r="G543" s="14">
        <v>1</v>
      </c>
      <c r="H543" s="14" t="s">
        <v>2382</v>
      </c>
      <c r="I543" s="9" t="str">
        <f t="shared" si="16"/>
        <v>OVERWEIGHT</v>
      </c>
      <c r="J543" t="str">
        <f t="shared" si="17"/>
        <v>NORMAL</v>
      </c>
    </row>
    <row r="544" spans="1:10" x14ac:dyDescent="0.3">
      <c r="A544" t="s">
        <v>1828</v>
      </c>
      <c r="B544" s="89">
        <v>27.28</v>
      </c>
      <c r="C544">
        <v>4.72</v>
      </c>
      <c r="D544" t="s">
        <v>2380</v>
      </c>
      <c r="E544" t="s">
        <v>2382</v>
      </c>
      <c r="F544" t="s">
        <v>2380</v>
      </c>
      <c r="G544" s="14">
        <v>1</v>
      </c>
      <c r="H544" s="14" t="s">
        <v>2382</v>
      </c>
      <c r="I544" s="9" t="str">
        <f t="shared" si="16"/>
        <v>OVERWEIGHT</v>
      </c>
      <c r="J544" t="str">
        <f t="shared" si="17"/>
        <v>NORMAL</v>
      </c>
    </row>
    <row r="545" spans="1:10" x14ac:dyDescent="0.3">
      <c r="A545" t="s">
        <v>1827</v>
      </c>
      <c r="B545" s="89">
        <v>32.229999999999997</v>
      </c>
      <c r="C545">
        <v>4.6500000000000004</v>
      </c>
      <c r="D545" t="s">
        <v>2382</v>
      </c>
      <c r="E545" t="s">
        <v>2380</v>
      </c>
      <c r="F545" t="s">
        <v>2383</v>
      </c>
      <c r="G545" s="14">
        <v>1</v>
      </c>
      <c r="H545" s="14" t="s">
        <v>2380</v>
      </c>
      <c r="I545" s="9" t="str">
        <f t="shared" si="16"/>
        <v>OBESITY</v>
      </c>
      <c r="J545" t="str">
        <f t="shared" si="17"/>
        <v>NORMAL</v>
      </c>
    </row>
    <row r="546" spans="1:10" x14ac:dyDescent="0.3">
      <c r="A546" t="s">
        <v>1826</v>
      </c>
      <c r="B546" s="89">
        <v>44.2</v>
      </c>
      <c r="C546">
        <v>11.34</v>
      </c>
      <c r="D546" t="s">
        <v>2382</v>
      </c>
      <c r="E546" t="s">
        <v>2380</v>
      </c>
      <c r="F546" t="s">
        <v>2383</v>
      </c>
      <c r="G546" s="14">
        <v>1</v>
      </c>
      <c r="H546" s="14" t="s">
        <v>2380</v>
      </c>
      <c r="I546" s="9" t="str">
        <f t="shared" si="16"/>
        <v>OBESITY</v>
      </c>
      <c r="J546" t="str">
        <f t="shared" si="17"/>
        <v>DIABETES</v>
      </c>
    </row>
    <row r="547" spans="1:10" x14ac:dyDescent="0.3">
      <c r="A547" t="s">
        <v>1825</v>
      </c>
      <c r="B547" s="89">
        <v>29.734999999999999</v>
      </c>
      <c r="C547">
        <v>4.53</v>
      </c>
      <c r="D547" t="s">
        <v>2380</v>
      </c>
      <c r="E547" t="s">
        <v>2380</v>
      </c>
      <c r="F547" t="s">
        <v>2383</v>
      </c>
      <c r="G547" s="14">
        <v>1</v>
      </c>
      <c r="H547" s="14" t="s">
        <v>2380</v>
      </c>
      <c r="I547" s="9" t="str">
        <f t="shared" si="16"/>
        <v>OVERWEIGHT</v>
      </c>
      <c r="J547" t="str">
        <f t="shared" si="17"/>
        <v>NORMAL</v>
      </c>
    </row>
    <row r="548" spans="1:10" x14ac:dyDescent="0.3">
      <c r="A548" t="s">
        <v>1824</v>
      </c>
      <c r="B548" s="89">
        <v>28.31</v>
      </c>
      <c r="C548">
        <v>6.35</v>
      </c>
      <c r="D548" t="s">
        <v>2380</v>
      </c>
      <c r="E548" t="s">
        <v>2380</v>
      </c>
      <c r="F548" t="s">
        <v>2380</v>
      </c>
      <c r="G548" s="50">
        <v>0</v>
      </c>
      <c r="H548" s="14" t="s">
        <v>2382</v>
      </c>
      <c r="I548" s="9" t="str">
        <f t="shared" si="16"/>
        <v>OVERWEIGHT</v>
      </c>
      <c r="J548" t="str">
        <f t="shared" si="17"/>
        <v>PREDIABETES</v>
      </c>
    </row>
    <row r="549" spans="1:10" x14ac:dyDescent="0.3">
      <c r="A549" t="s">
        <v>1823</v>
      </c>
      <c r="B549" s="89">
        <v>46.62</v>
      </c>
      <c r="C549">
        <v>8.51</v>
      </c>
      <c r="D549" t="s">
        <v>2380</v>
      </c>
      <c r="E549" t="s">
        <v>2380</v>
      </c>
      <c r="F549" t="s">
        <v>2380</v>
      </c>
      <c r="G549" s="50">
        <v>0</v>
      </c>
      <c r="H549" s="14" t="s">
        <v>2380</v>
      </c>
      <c r="I549" s="9" t="str">
        <f t="shared" si="16"/>
        <v>OBESITY</v>
      </c>
      <c r="J549" t="str">
        <f t="shared" si="17"/>
        <v>DIABETES</v>
      </c>
    </row>
    <row r="550" spans="1:10" x14ac:dyDescent="0.3">
      <c r="A550" t="s">
        <v>1822</v>
      </c>
      <c r="B550" s="89">
        <v>51.75</v>
      </c>
      <c r="C550">
        <v>8.59</v>
      </c>
      <c r="D550" t="s">
        <v>2382</v>
      </c>
      <c r="E550" t="s">
        <v>2380</v>
      </c>
      <c r="F550" t="s">
        <v>2380</v>
      </c>
      <c r="G550" s="14">
        <v>1</v>
      </c>
      <c r="H550" s="14" t="s">
        <v>2380</v>
      </c>
      <c r="I550" s="9" t="str">
        <f t="shared" si="16"/>
        <v>OBESITY</v>
      </c>
      <c r="J550" t="str">
        <f t="shared" si="17"/>
        <v>DIABETES</v>
      </c>
    </row>
    <row r="551" spans="1:10" x14ac:dyDescent="0.3">
      <c r="A551" t="s">
        <v>1821</v>
      </c>
      <c r="B551" s="89">
        <v>25.7</v>
      </c>
      <c r="C551">
        <v>4.13</v>
      </c>
      <c r="D551" t="s">
        <v>2382</v>
      </c>
      <c r="E551" t="s">
        <v>2380</v>
      </c>
      <c r="F551" t="s">
        <v>2380</v>
      </c>
      <c r="G551" s="50">
        <v>0</v>
      </c>
      <c r="H551" s="14" t="s">
        <v>2382</v>
      </c>
      <c r="I551" s="9" t="str">
        <f t="shared" si="16"/>
        <v>OVERWEIGHT</v>
      </c>
      <c r="J551" t="str">
        <f t="shared" si="17"/>
        <v>NORMAL</v>
      </c>
    </row>
    <row r="552" spans="1:10" x14ac:dyDescent="0.3">
      <c r="A552" t="s">
        <v>1820</v>
      </c>
      <c r="B552" s="89">
        <v>31.79</v>
      </c>
      <c r="C552">
        <v>4.55</v>
      </c>
      <c r="D552" t="s">
        <v>2380</v>
      </c>
      <c r="E552" t="s">
        <v>2380</v>
      </c>
      <c r="F552" t="s">
        <v>2380</v>
      </c>
      <c r="G552" s="50">
        <v>0</v>
      </c>
      <c r="H552" s="14" t="s">
        <v>2380</v>
      </c>
      <c r="I552" s="9" t="str">
        <f t="shared" si="16"/>
        <v>OBESITY</v>
      </c>
      <c r="J552" t="str">
        <f t="shared" si="17"/>
        <v>NORMAL</v>
      </c>
    </row>
    <row r="553" spans="1:10" x14ac:dyDescent="0.3">
      <c r="A553" t="s">
        <v>1819</v>
      </c>
      <c r="B553" s="89">
        <v>24.795000000000002</v>
      </c>
      <c r="C553">
        <v>4.5199999999999996</v>
      </c>
      <c r="D553" t="s">
        <v>2380</v>
      </c>
      <c r="E553" t="s">
        <v>2380</v>
      </c>
      <c r="F553" t="s">
        <v>2380</v>
      </c>
      <c r="G553" s="50">
        <v>0</v>
      </c>
      <c r="H553" s="14" t="s">
        <v>2382</v>
      </c>
      <c r="I553" s="9" t="str">
        <f t="shared" si="16"/>
        <v>NORMAL WEIGHT</v>
      </c>
      <c r="J553" t="str">
        <f t="shared" si="17"/>
        <v>NORMAL</v>
      </c>
    </row>
    <row r="554" spans="1:10" x14ac:dyDescent="0.3">
      <c r="A554" t="s">
        <v>1818</v>
      </c>
      <c r="B554" s="89">
        <v>53.98</v>
      </c>
      <c r="C554">
        <v>5.07</v>
      </c>
      <c r="D554" t="s">
        <v>2380</v>
      </c>
      <c r="E554" t="s">
        <v>2380</v>
      </c>
      <c r="F554" t="s">
        <v>2383</v>
      </c>
      <c r="G554" s="14">
        <v>1</v>
      </c>
      <c r="H554" s="14" t="s">
        <v>2380</v>
      </c>
      <c r="I554" s="9" t="str">
        <f t="shared" si="16"/>
        <v>OBESITY</v>
      </c>
      <c r="J554" t="str">
        <f t="shared" si="17"/>
        <v>NORMAL</v>
      </c>
    </row>
    <row r="555" spans="1:10" x14ac:dyDescent="0.3">
      <c r="A555" t="s">
        <v>1817</v>
      </c>
      <c r="B555" s="89">
        <v>41.325000000000003</v>
      </c>
      <c r="C555">
        <v>4.04</v>
      </c>
      <c r="D555" t="s">
        <v>2382</v>
      </c>
      <c r="E555" t="s">
        <v>2380</v>
      </c>
      <c r="F555" t="s">
        <v>2383</v>
      </c>
      <c r="G555" s="14">
        <v>1</v>
      </c>
      <c r="H555" s="14" t="s">
        <v>2380</v>
      </c>
      <c r="I555" s="9" t="str">
        <f t="shared" si="16"/>
        <v>OBESITY</v>
      </c>
      <c r="J555" t="str">
        <f t="shared" si="17"/>
        <v>NORMAL</v>
      </c>
    </row>
    <row r="556" spans="1:10" x14ac:dyDescent="0.3">
      <c r="A556" t="s">
        <v>1816</v>
      </c>
      <c r="B556" s="89">
        <v>51.65</v>
      </c>
      <c r="C556">
        <v>5.3</v>
      </c>
      <c r="D556" t="s">
        <v>2382</v>
      </c>
      <c r="E556" t="s">
        <v>2380</v>
      </c>
      <c r="F556" t="s">
        <v>2380</v>
      </c>
      <c r="G556" s="50">
        <v>0</v>
      </c>
      <c r="H556" s="14" t="s">
        <v>2380</v>
      </c>
      <c r="I556" s="9" t="str">
        <f t="shared" si="16"/>
        <v>OBESITY</v>
      </c>
      <c r="J556" t="str">
        <f t="shared" si="17"/>
        <v>NORMAL</v>
      </c>
    </row>
    <row r="557" spans="1:10" x14ac:dyDescent="0.3">
      <c r="A557" t="s">
        <v>1815</v>
      </c>
      <c r="B557" s="89">
        <v>44.52</v>
      </c>
      <c r="C557">
        <v>8.64</v>
      </c>
      <c r="D557" t="s">
        <v>2382</v>
      </c>
      <c r="E557" t="s">
        <v>2380</v>
      </c>
      <c r="F557" t="s">
        <v>2383</v>
      </c>
      <c r="G557" s="14">
        <v>1</v>
      </c>
      <c r="H557" s="14" t="s">
        <v>2380</v>
      </c>
      <c r="I557" s="9" t="str">
        <f t="shared" si="16"/>
        <v>OBESITY</v>
      </c>
      <c r="J557" t="str">
        <f t="shared" si="17"/>
        <v>DIABETES</v>
      </c>
    </row>
    <row r="558" spans="1:10" x14ac:dyDescent="0.3">
      <c r="A558" t="s">
        <v>1814</v>
      </c>
      <c r="B558" s="89">
        <v>53.29</v>
      </c>
      <c r="C558">
        <v>4.03</v>
      </c>
      <c r="D558" t="s">
        <v>2380</v>
      </c>
      <c r="E558" t="s">
        <v>2380</v>
      </c>
      <c r="F558" t="s">
        <v>2383</v>
      </c>
      <c r="G558" s="14">
        <v>1</v>
      </c>
      <c r="H558" s="14" t="s">
        <v>2380</v>
      </c>
      <c r="I558" s="9" t="str">
        <f t="shared" si="16"/>
        <v>OBESITY</v>
      </c>
      <c r="J558" t="str">
        <f t="shared" si="17"/>
        <v>NORMAL</v>
      </c>
    </row>
    <row r="559" spans="1:10" x14ac:dyDescent="0.3">
      <c r="A559" t="s">
        <v>1813</v>
      </c>
      <c r="B559" s="89">
        <v>46.63</v>
      </c>
      <c r="C559">
        <v>4.26</v>
      </c>
      <c r="D559" t="s">
        <v>2382</v>
      </c>
      <c r="E559" t="s">
        <v>2380</v>
      </c>
      <c r="F559" t="s">
        <v>2380</v>
      </c>
      <c r="G559" s="14">
        <v>2</v>
      </c>
      <c r="H559" s="14" t="s">
        <v>2380</v>
      </c>
      <c r="I559" s="9" t="str">
        <f t="shared" si="16"/>
        <v>OBESITY</v>
      </c>
      <c r="J559" t="str">
        <f t="shared" si="17"/>
        <v>NORMAL</v>
      </c>
    </row>
    <row r="560" spans="1:10" x14ac:dyDescent="0.3">
      <c r="A560" t="s">
        <v>1812</v>
      </c>
      <c r="B560" s="89">
        <v>28.88</v>
      </c>
      <c r="C560">
        <v>5.35</v>
      </c>
      <c r="D560" t="s">
        <v>2380</v>
      </c>
      <c r="E560" t="s">
        <v>2380</v>
      </c>
      <c r="F560" t="s">
        <v>2383</v>
      </c>
      <c r="G560" s="14">
        <v>1</v>
      </c>
      <c r="H560" s="14" t="s">
        <v>2382</v>
      </c>
      <c r="I560" s="9" t="str">
        <f t="shared" si="16"/>
        <v>OVERWEIGHT</v>
      </c>
      <c r="J560" t="str">
        <f t="shared" si="17"/>
        <v>NORMAL</v>
      </c>
    </row>
    <row r="561" spans="1:10" x14ac:dyDescent="0.3">
      <c r="A561" t="s">
        <v>1811</v>
      </c>
      <c r="B561" s="89">
        <v>23.98</v>
      </c>
      <c r="C561">
        <v>4.9000000000000004</v>
      </c>
      <c r="D561" t="s">
        <v>2380</v>
      </c>
      <c r="E561" t="s">
        <v>2380</v>
      </c>
      <c r="F561" t="s">
        <v>2380</v>
      </c>
      <c r="G561" s="50">
        <v>0</v>
      </c>
      <c r="H561" s="50" t="s">
        <v>2380</v>
      </c>
      <c r="I561" s="9" t="str">
        <f t="shared" si="16"/>
        <v>NORMAL WEIGHT</v>
      </c>
      <c r="J561" t="str">
        <f t="shared" si="17"/>
        <v>NORMAL</v>
      </c>
    </row>
    <row r="562" spans="1:10" x14ac:dyDescent="0.3">
      <c r="A562" t="s">
        <v>1810</v>
      </c>
      <c r="B562" s="89">
        <v>23.65</v>
      </c>
      <c r="C562">
        <v>4.5</v>
      </c>
      <c r="D562" t="s">
        <v>2380</v>
      </c>
      <c r="E562" t="s">
        <v>2380</v>
      </c>
      <c r="F562" t="s">
        <v>2380</v>
      </c>
      <c r="G562" s="50">
        <v>0</v>
      </c>
      <c r="H562" s="14" t="s">
        <v>2380</v>
      </c>
      <c r="I562" s="9" t="str">
        <f t="shared" si="16"/>
        <v>NORMAL WEIGHT</v>
      </c>
      <c r="J562" t="str">
        <f t="shared" si="17"/>
        <v>NORMAL</v>
      </c>
    </row>
    <row r="563" spans="1:10" x14ac:dyDescent="0.3">
      <c r="A563" t="s">
        <v>1809</v>
      </c>
      <c r="B563" s="89">
        <v>49.09</v>
      </c>
      <c r="C563">
        <v>8.3800000000000008</v>
      </c>
      <c r="D563" t="s">
        <v>2382</v>
      </c>
      <c r="E563" t="s">
        <v>2380</v>
      </c>
      <c r="F563" t="s">
        <v>2380</v>
      </c>
      <c r="G563" s="14">
        <v>2</v>
      </c>
      <c r="H563" s="14" t="s">
        <v>2380</v>
      </c>
      <c r="I563" s="9" t="str">
        <f t="shared" si="16"/>
        <v>OBESITY</v>
      </c>
      <c r="J563" t="str">
        <f t="shared" si="17"/>
        <v>DIABETES</v>
      </c>
    </row>
    <row r="564" spans="1:10" x14ac:dyDescent="0.3">
      <c r="A564" t="s">
        <v>1808</v>
      </c>
      <c r="B564" s="89">
        <v>28.024999999999999</v>
      </c>
      <c r="C564">
        <v>7.03</v>
      </c>
      <c r="D564" t="s">
        <v>2380</v>
      </c>
      <c r="E564" t="s">
        <v>2380</v>
      </c>
      <c r="F564" t="s">
        <v>2380</v>
      </c>
      <c r="G564" s="50">
        <v>0</v>
      </c>
      <c r="H564" s="14" t="s">
        <v>2382</v>
      </c>
      <c r="I564" s="9" t="str">
        <f t="shared" si="16"/>
        <v>OVERWEIGHT</v>
      </c>
      <c r="J564" t="str">
        <f t="shared" si="17"/>
        <v>DIABETES</v>
      </c>
    </row>
    <row r="565" spans="1:10" x14ac:dyDescent="0.3">
      <c r="A565" t="s">
        <v>1807</v>
      </c>
      <c r="B565" s="89">
        <v>43.32</v>
      </c>
      <c r="C565">
        <v>8.75</v>
      </c>
      <c r="D565" t="s">
        <v>2382</v>
      </c>
      <c r="E565" t="s">
        <v>2380</v>
      </c>
      <c r="F565" t="s">
        <v>2383</v>
      </c>
      <c r="G565" s="14">
        <v>1</v>
      </c>
      <c r="H565" s="14" t="s">
        <v>2380</v>
      </c>
      <c r="I565" s="9" t="str">
        <f t="shared" si="16"/>
        <v>OBESITY</v>
      </c>
      <c r="J565" t="str">
        <f t="shared" si="17"/>
        <v>DIABETES</v>
      </c>
    </row>
    <row r="566" spans="1:10" x14ac:dyDescent="0.3">
      <c r="A566" t="s">
        <v>1806</v>
      </c>
      <c r="B566" s="89">
        <v>45.92</v>
      </c>
      <c r="C566">
        <v>9.51</v>
      </c>
      <c r="D566" t="s">
        <v>2380</v>
      </c>
      <c r="E566" t="s">
        <v>2380</v>
      </c>
      <c r="F566" t="s">
        <v>2380</v>
      </c>
      <c r="G566" s="50">
        <v>0</v>
      </c>
      <c r="H566" s="14" t="s">
        <v>2380</v>
      </c>
      <c r="I566" s="9" t="str">
        <f t="shared" si="16"/>
        <v>OBESITY</v>
      </c>
      <c r="J566" t="str">
        <f t="shared" si="17"/>
        <v>DIABETES</v>
      </c>
    </row>
    <row r="567" spans="1:10" x14ac:dyDescent="0.3">
      <c r="A567" t="s">
        <v>1805</v>
      </c>
      <c r="B567" s="89">
        <v>44.03</v>
      </c>
      <c r="C567">
        <v>9.36</v>
      </c>
      <c r="D567" t="s">
        <v>2380</v>
      </c>
      <c r="E567" t="s">
        <v>2380</v>
      </c>
      <c r="F567" t="s">
        <v>2380</v>
      </c>
      <c r="G567" s="50">
        <v>0</v>
      </c>
      <c r="H567" s="14" t="s">
        <v>2380</v>
      </c>
      <c r="I567" s="9" t="str">
        <f t="shared" si="16"/>
        <v>OBESITY</v>
      </c>
      <c r="J567" t="str">
        <f t="shared" si="17"/>
        <v>DIABETES</v>
      </c>
    </row>
    <row r="568" spans="1:10" x14ac:dyDescent="0.3">
      <c r="A568" t="s">
        <v>1804</v>
      </c>
      <c r="B568" s="89">
        <v>24.6</v>
      </c>
      <c r="C568">
        <v>4.8099999999999996</v>
      </c>
      <c r="D568" t="s">
        <v>2380</v>
      </c>
      <c r="E568" t="s">
        <v>2380</v>
      </c>
      <c r="F568" t="s">
        <v>2380</v>
      </c>
      <c r="G568" s="50">
        <v>0</v>
      </c>
      <c r="H568" s="14" t="s">
        <v>2382</v>
      </c>
      <c r="I568" s="9" t="str">
        <f t="shared" si="16"/>
        <v>NORMAL WEIGHT</v>
      </c>
      <c r="J568" t="str">
        <f t="shared" si="17"/>
        <v>NORMAL</v>
      </c>
    </row>
    <row r="569" spans="1:10" x14ac:dyDescent="0.3">
      <c r="A569" t="s">
        <v>1803</v>
      </c>
      <c r="B569" s="89">
        <v>49.15</v>
      </c>
      <c r="C569">
        <v>8.08</v>
      </c>
      <c r="D569" t="s">
        <v>2380</v>
      </c>
      <c r="E569" t="s">
        <v>2380</v>
      </c>
      <c r="F569" t="s">
        <v>2380</v>
      </c>
      <c r="G569" s="50">
        <v>0</v>
      </c>
      <c r="H569" s="14" t="s">
        <v>2380</v>
      </c>
      <c r="I569" s="9" t="str">
        <f t="shared" si="16"/>
        <v>OBESITY</v>
      </c>
      <c r="J569" t="str">
        <f t="shared" si="17"/>
        <v>DIABETES</v>
      </c>
    </row>
    <row r="570" spans="1:10" x14ac:dyDescent="0.3">
      <c r="A570" t="s">
        <v>1802</v>
      </c>
      <c r="B570" s="89">
        <v>28.31</v>
      </c>
      <c r="C570">
        <v>6.29</v>
      </c>
      <c r="D570" t="s">
        <v>2380</v>
      </c>
      <c r="E570" t="s">
        <v>2380</v>
      </c>
      <c r="F570" t="s">
        <v>2383</v>
      </c>
      <c r="G570" s="14">
        <v>1</v>
      </c>
      <c r="H570" s="14" t="s">
        <v>2382</v>
      </c>
      <c r="I570" s="9" t="str">
        <f t="shared" si="16"/>
        <v>OVERWEIGHT</v>
      </c>
      <c r="J570" t="str">
        <f t="shared" si="17"/>
        <v>PREDIABETES</v>
      </c>
    </row>
    <row r="571" spans="1:10" x14ac:dyDescent="0.3">
      <c r="A571" t="s">
        <v>1801</v>
      </c>
      <c r="B571" s="89">
        <v>22.99</v>
      </c>
      <c r="C571">
        <v>6.29</v>
      </c>
      <c r="D571" t="s">
        <v>2380</v>
      </c>
      <c r="E571" t="s">
        <v>2380</v>
      </c>
      <c r="F571" t="s">
        <v>2380</v>
      </c>
      <c r="G571" s="14">
        <v>1</v>
      </c>
      <c r="H571" s="14" t="s">
        <v>2382</v>
      </c>
      <c r="I571" s="9" t="str">
        <f t="shared" si="16"/>
        <v>NORMAL WEIGHT</v>
      </c>
      <c r="J571" t="str">
        <f t="shared" si="17"/>
        <v>PREDIABETES</v>
      </c>
    </row>
    <row r="572" spans="1:10" x14ac:dyDescent="0.3">
      <c r="A572" t="s">
        <v>1800</v>
      </c>
      <c r="B572" s="89">
        <v>29.07</v>
      </c>
      <c r="C572">
        <v>5.12</v>
      </c>
      <c r="D572" t="s">
        <v>2380</v>
      </c>
      <c r="E572" t="s">
        <v>2380</v>
      </c>
      <c r="F572" t="s">
        <v>2383</v>
      </c>
      <c r="G572" s="14">
        <v>1</v>
      </c>
      <c r="H572" s="14" t="s">
        <v>2382</v>
      </c>
      <c r="I572" s="9" t="str">
        <f t="shared" si="16"/>
        <v>OVERWEIGHT</v>
      </c>
      <c r="J572" t="str">
        <f t="shared" si="17"/>
        <v>NORMAL</v>
      </c>
    </row>
    <row r="573" spans="1:10" x14ac:dyDescent="0.3">
      <c r="A573" t="s">
        <v>1799</v>
      </c>
      <c r="B573" s="89">
        <v>42.02</v>
      </c>
      <c r="C573">
        <v>9.9499999999999993</v>
      </c>
      <c r="D573" t="s">
        <v>2382</v>
      </c>
      <c r="E573" t="s">
        <v>2380</v>
      </c>
      <c r="F573" t="s">
        <v>2383</v>
      </c>
      <c r="G573" s="14">
        <v>1</v>
      </c>
      <c r="H573" s="14" t="s">
        <v>2380</v>
      </c>
      <c r="I573" s="9" t="str">
        <f t="shared" si="16"/>
        <v>OBESITY</v>
      </c>
      <c r="J573" t="str">
        <f t="shared" si="17"/>
        <v>DIABETES</v>
      </c>
    </row>
    <row r="574" spans="1:10" x14ac:dyDescent="0.3">
      <c r="A574" t="s">
        <v>1798</v>
      </c>
      <c r="B574" s="89">
        <v>49.07</v>
      </c>
      <c r="C574">
        <v>9.08</v>
      </c>
      <c r="D574" t="s">
        <v>2382</v>
      </c>
      <c r="E574" t="s">
        <v>2380</v>
      </c>
      <c r="F574" t="s">
        <v>2380</v>
      </c>
      <c r="G574" s="14">
        <v>1</v>
      </c>
      <c r="H574" s="14" t="s">
        <v>2380</v>
      </c>
      <c r="I574" s="9" t="str">
        <f t="shared" si="16"/>
        <v>OBESITY</v>
      </c>
      <c r="J574" t="str">
        <f t="shared" si="17"/>
        <v>DIABETES</v>
      </c>
    </row>
    <row r="575" spans="1:10" x14ac:dyDescent="0.3">
      <c r="A575" t="s">
        <v>1797</v>
      </c>
      <c r="B575" s="89">
        <v>19.8</v>
      </c>
      <c r="C575">
        <v>4.82</v>
      </c>
      <c r="D575" t="s">
        <v>2380</v>
      </c>
      <c r="E575" t="s">
        <v>2380</v>
      </c>
      <c r="F575" t="s">
        <v>2380</v>
      </c>
      <c r="G575" s="50">
        <v>0</v>
      </c>
      <c r="H575" s="14" t="s">
        <v>2382</v>
      </c>
      <c r="I575" s="9" t="str">
        <f t="shared" si="16"/>
        <v>NORMAL WEIGHT</v>
      </c>
      <c r="J575" t="str">
        <f t="shared" si="17"/>
        <v>NORMAL</v>
      </c>
    </row>
    <row r="576" spans="1:10" x14ac:dyDescent="0.3">
      <c r="A576" t="s">
        <v>1796</v>
      </c>
      <c r="B576" s="89">
        <v>27.36</v>
      </c>
      <c r="C576">
        <v>4.6500000000000004</v>
      </c>
      <c r="D576" t="s">
        <v>2380</v>
      </c>
      <c r="E576" t="s">
        <v>2382</v>
      </c>
      <c r="F576" t="s">
        <v>2380</v>
      </c>
      <c r="G576" s="14">
        <v>1</v>
      </c>
      <c r="H576" s="14" t="s">
        <v>2382</v>
      </c>
      <c r="I576" s="9" t="str">
        <f t="shared" si="16"/>
        <v>OVERWEIGHT</v>
      </c>
      <c r="J576" t="str">
        <f t="shared" si="17"/>
        <v>NORMAL</v>
      </c>
    </row>
    <row r="577" spans="1:10" x14ac:dyDescent="0.3">
      <c r="A577" t="s">
        <v>1795</v>
      </c>
      <c r="B577" s="89">
        <v>42.95</v>
      </c>
      <c r="C577">
        <v>5.16</v>
      </c>
      <c r="D577" t="s">
        <v>2382</v>
      </c>
      <c r="E577" t="s">
        <v>2380</v>
      </c>
      <c r="F577" t="s">
        <v>2380</v>
      </c>
      <c r="G577" s="14">
        <v>1</v>
      </c>
      <c r="H577" s="14" t="s">
        <v>2380</v>
      </c>
      <c r="I577" s="9" t="str">
        <f t="shared" si="16"/>
        <v>OBESITY</v>
      </c>
      <c r="J577" t="str">
        <f t="shared" si="17"/>
        <v>NORMAL</v>
      </c>
    </row>
    <row r="578" spans="1:10" x14ac:dyDescent="0.3">
      <c r="A578" t="s">
        <v>1794</v>
      </c>
      <c r="B578" s="89">
        <v>42.66</v>
      </c>
      <c r="C578">
        <v>10.44</v>
      </c>
      <c r="D578" t="s">
        <v>2380</v>
      </c>
      <c r="E578" t="s">
        <v>2380</v>
      </c>
      <c r="F578" t="s">
        <v>2380</v>
      </c>
      <c r="G578" s="50">
        <v>0</v>
      </c>
      <c r="H578" s="14" t="s">
        <v>2380</v>
      </c>
      <c r="I578" s="9" t="str">
        <f t="shared" si="16"/>
        <v>OBESITY</v>
      </c>
      <c r="J578" t="str">
        <f t="shared" si="17"/>
        <v>DIABETES</v>
      </c>
    </row>
    <row r="579" spans="1:10" x14ac:dyDescent="0.3">
      <c r="A579" t="s">
        <v>1793</v>
      </c>
      <c r="B579" s="89">
        <v>33.630000000000003</v>
      </c>
      <c r="C579">
        <v>5.69</v>
      </c>
      <c r="D579" t="s">
        <v>2380</v>
      </c>
      <c r="E579" t="s">
        <v>2380</v>
      </c>
      <c r="F579" t="s">
        <v>2380</v>
      </c>
      <c r="G579" s="14">
        <v>1</v>
      </c>
      <c r="H579" s="14" t="s">
        <v>2380</v>
      </c>
      <c r="I579" s="9" t="str">
        <f t="shared" ref="I579:I642" si="18">IF(B579&lt;18.5,"UNDERWEIGHT",IF(AND(B579&gt;=18.5,B579&lt;=24.9),"NORMAL WEIGHT",IF(AND(B579&gt;25,B579&lt;=29.9),"OVERWEIGHT",IF(B579&gt;=30,"OBESITY"))))</f>
        <v>OBESITY</v>
      </c>
      <c r="J579" t="str">
        <f t="shared" ref="J579:J642" si="19">IF(C579&lt;5.7,"NORMAL",IF(AND(C579&gt;=5.7,C579&lt;=6.4),"PREDIABETES",IF(C579&gt;6.4,"DIABETES")))</f>
        <v>NORMAL</v>
      </c>
    </row>
    <row r="580" spans="1:10" x14ac:dyDescent="0.3">
      <c r="A580" t="s">
        <v>1792</v>
      </c>
      <c r="B580" s="89">
        <v>26.84</v>
      </c>
      <c r="C580">
        <v>6.5</v>
      </c>
      <c r="D580" t="s">
        <v>2380</v>
      </c>
      <c r="E580" t="s">
        <v>2380</v>
      </c>
      <c r="F580" t="s">
        <v>2380</v>
      </c>
      <c r="G580" s="50">
        <v>0</v>
      </c>
      <c r="H580" s="14" t="s">
        <v>2382</v>
      </c>
      <c r="I580" s="9" t="str">
        <f t="shared" si="18"/>
        <v>OVERWEIGHT</v>
      </c>
      <c r="J580" t="str">
        <f t="shared" si="19"/>
        <v>DIABETES</v>
      </c>
    </row>
    <row r="581" spans="1:10" x14ac:dyDescent="0.3">
      <c r="A581" t="s">
        <v>1791</v>
      </c>
      <c r="B581" s="89">
        <v>28.3</v>
      </c>
      <c r="C581">
        <v>5.73</v>
      </c>
      <c r="D581" t="s">
        <v>2380</v>
      </c>
      <c r="E581" t="s">
        <v>2380</v>
      </c>
      <c r="F581" t="s">
        <v>2383</v>
      </c>
      <c r="G581" s="14">
        <v>1</v>
      </c>
      <c r="H581" s="14" t="s">
        <v>2382</v>
      </c>
      <c r="I581" s="9" t="str">
        <f t="shared" si="18"/>
        <v>OVERWEIGHT</v>
      </c>
      <c r="J581" t="str">
        <f t="shared" si="19"/>
        <v>PREDIABETES</v>
      </c>
    </row>
    <row r="582" spans="1:10" x14ac:dyDescent="0.3">
      <c r="A582" t="s">
        <v>1790</v>
      </c>
      <c r="B582" s="89">
        <v>27.06</v>
      </c>
      <c r="C582">
        <v>5.74</v>
      </c>
      <c r="D582" t="s">
        <v>2382</v>
      </c>
      <c r="E582" t="s">
        <v>2380</v>
      </c>
      <c r="F582" t="s">
        <v>2380</v>
      </c>
      <c r="G582" s="50">
        <v>0</v>
      </c>
      <c r="H582" s="14" t="s">
        <v>2382</v>
      </c>
      <c r="I582" s="9" t="str">
        <f t="shared" si="18"/>
        <v>OVERWEIGHT</v>
      </c>
      <c r="J582" t="str">
        <f t="shared" si="19"/>
        <v>PREDIABETES</v>
      </c>
    </row>
    <row r="583" spans="1:10" x14ac:dyDescent="0.3">
      <c r="A583" t="s">
        <v>1789</v>
      </c>
      <c r="B583" s="89">
        <v>47.13</v>
      </c>
      <c r="C583">
        <v>8.6999999999999993</v>
      </c>
      <c r="D583" t="s">
        <v>2380</v>
      </c>
      <c r="E583" t="s">
        <v>2380</v>
      </c>
      <c r="F583" t="s">
        <v>2380</v>
      </c>
      <c r="G583" s="50">
        <v>0</v>
      </c>
      <c r="H583" s="14" t="s">
        <v>2380</v>
      </c>
      <c r="I583" s="9" t="str">
        <f t="shared" si="18"/>
        <v>OBESITY</v>
      </c>
      <c r="J583" t="str">
        <f t="shared" si="19"/>
        <v>DIABETES</v>
      </c>
    </row>
    <row r="584" spans="1:10" x14ac:dyDescent="0.3">
      <c r="A584" t="s">
        <v>1788</v>
      </c>
      <c r="B584" s="89">
        <v>51.72</v>
      </c>
      <c r="C584">
        <v>5.09</v>
      </c>
      <c r="D584" t="s">
        <v>2380</v>
      </c>
      <c r="E584" t="s">
        <v>2380</v>
      </c>
      <c r="F584" t="s">
        <v>2380</v>
      </c>
      <c r="G584" s="50">
        <v>0</v>
      </c>
      <c r="H584" s="14" t="s">
        <v>2380</v>
      </c>
      <c r="I584" s="9" t="str">
        <f t="shared" si="18"/>
        <v>OBESITY</v>
      </c>
      <c r="J584" t="str">
        <f t="shared" si="19"/>
        <v>NORMAL</v>
      </c>
    </row>
    <row r="585" spans="1:10" x14ac:dyDescent="0.3">
      <c r="A585" t="s">
        <v>1787</v>
      </c>
      <c r="B585" s="89">
        <v>48.59</v>
      </c>
      <c r="C585">
        <v>5.57</v>
      </c>
      <c r="D585" t="s">
        <v>2380</v>
      </c>
      <c r="E585" t="s">
        <v>2380</v>
      </c>
      <c r="F585" t="s">
        <v>2380</v>
      </c>
      <c r="G585" s="50">
        <v>0</v>
      </c>
      <c r="H585" s="14" t="s">
        <v>2380</v>
      </c>
      <c r="I585" s="9" t="str">
        <f t="shared" si="18"/>
        <v>OBESITY</v>
      </c>
      <c r="J585" t="str">
        <f t="shared" si="19"/>
        <v>NORMAL</v>
      </c>
    </row>
    <row r="586" spans="1:10" x14ac:dyDescent="0.3">
      <c r="A586" t="s">
        <v>1786</v>
      </c>
      <c r="B586" s="89">
        <v>45.18</v>
      </c>
      <c r="C586">
        <v>10.87</v>
      </c>
      <c r="D586" t="s">
        <v>2380</v>
      </c>
      <c r="E586" t="s">
        <v>2380</v>
      </c>
      <c r="F586" t="s">
        <v>2380</v>
      </c>
      <c r="G586" s="50">
        <v>0</v>
      </c>
      <c r="H586" s="14" t="s">
        <v>2380</v>
      </c>
      <c r="I586" s="9" t="str">
        <f t="shared" si="18"/>
        <v>OBESITY</v>
      </c>
      <c r="J586" t="str">
        <f t="shared" si="19"/>
        <v>DIABETES</v>
      </c>
    </row>
    <row r="587" spans="1:10" x14ac:dyDescent="0.3">
      <c r="A587" t="s">
        <v>1785</v>
      </c>
      <c r="B587" s="89">
        <v>27.9</v>
      </c>
      <c r="C587">
        <v>6.02</v>
      </c>
      <c r="D587" t="s">
        <v>2380</v>
      </c>
      <c r="E587" t="s">
        <v>2380</v>
      </c>
      <c r="F587" t="s">
        <v>2383</v>
      </c>
      <c r="G587" s="14">
        <v>1</v>
      </c>
      <c r="H587" s="14" t="s">
        <v>2382</v>
      </c>
      <c r="I587" s="9" t="str">
        <f t="shared" si="18"/>
        <v>OVERWEIGHT</v>
      </c>
      <c r="J587" t="str">
        <f t="shared" si="19"/>
        <v>PREDIABETES</v>
      </c>
    </row>
    <row r="588" spans="1:10" x14ac:dyDescent="0.3">
      <c r="A588" t="s">
        <v>1784</v>
      </c>
      <c r="B588" s="89">
        <v>51.33</v>
      </c>
      <c r="C588">
        <v>7</v>
      </c>
      <c r="D588" t="s">
        <v>2380</v>
      </c>
      <c r="E588" t="s">
        <v>2380</v>
      </c>
      <c r="F588" t="s">
        <v>2380</v>
      </c>
      <c r="G588" s="50">
        <v>0</v>
      </c>
      <c r="H588" s="14" t="s">
        <v>2380</v>
      </c>
      <c r="I588" s="9" t="str">
        <f t="shared" si="18"/>
        <v>OBESITY</v>
      </c>
      <c r="J588" t="str">
        <f t="shared" si="19"/>
        <v>DIABETES</v>
      </c>
    </row>
    <row r="589" spans="1:10" x14ac:dyDescent="0.3">
      <c r="A589" t="s">
        <v>1783</v>
      </c>
      <c r="B589" s="89">
        <v>30.59</v>
      </c>
      <c r="C589">
        <v>5.56</v>
      </c>
      <c r="D589" t="s">
        <v>2382</v>
      </c>
      <c r="E589" t="s">
        <v>2380</v>
      </c>
      <c r="F589" t="s">
        <v>2380</v>
      </c>
      <c r="G589" s="14">
        <v>1</v>
      </c>
      <c r="H589" s="14" t="s">
        <v>2380</v>
      </c>
      <c r="I589" s="9" t="str">
        <f t="shared" si="18"/>
        <v>OBESITY</v>
      </c>
      <c r="J589" t="str">
        <f t="shared" si="19"/>
        <v>NORMAL</v>
      </c>
    </row>
    <row r="590" spans="1:10" x14ac:dyDescent="0.3">
      <c r="A590" t="s">
        <v>1782</v>
      </c>
      <c r="B590" s="89">
        <v>39.229999999999997</v>
      </c>
      <c r="C590">
        <v>8.4499999999999993</v>
      </c>
      <c r="D590" t="s">
        <v>2380</v>
      </c>
      <c r="E590" t="s">
        <v>2380</v>
      </c>
      <c r="F590" t="s">
        <v>2380</v>
      </c>
      <c r="G590" s="50">
        <v>0</v>
      </c>
      <c r="H590" s="14" t="s">
        <v>2380</v>
      </c>
      <c r="I590" s="9" t="str">
        <f t="shared" si="18"/>
        <v>OBESITY</v>
      </c>
      <c r="J590" t="str">
        <f t="shared" si="19"/>
        <v>DIABETES</v>
      </c>
    </row>
    <row r="591" spans="1:10" x14ac:dyDescent="0.3">
      <c r="A591" t="s">
        <v>1781</v>
      </c>
      <c r="B591" s="89">
        <v>19.094999999999999</v>
      </c>
      <c r="C591">
        <v>6.19</v>
      </c>
      <c r="D591" t="s">
        <v>2380</v>
      </c>
      <c r="E591" t="s">
        <v>2380</v>
      </c>
      <c r="F591" t="s">
        <v>2380</v>
      </c>
      <c r="G591" s="50">
        <v>0</v>
      </c>
      <c r="H591" s="14" t="s">
        <v>2382</v>
      </c>
      <c r="I591" s="9" t="str">
        <f t="shared" si="18"/>
        <v>NORMAL WEIGHT</v>
      </c>
      <c r="J591" t="str">
        <f t="shared" si="19"/>
        <v>PREDIABETES</v>
      </c>
    </row>
    <row r="592" spans="1:10" x14ac:dyDescent="0.3">
      <c r="A592" t="s">
        <v>1780</v>
      </c>
      <c r="B592" s="89">
        <v>49.72</v>
      </c>
      <c r="C592">
        <v>7.71</v>
      </c>
      <c r="D592" t="s">
        <v>2380</v>
      </c>
      <c r="E592" t="s">
        <v>2380</v>
      </c>
      <c r="F592" t="s">
        <v>2380</v>
      </c>
      <c r="G592" s="50">
        <v>0</v>
      </c>
      <c r="H592" s="14" t="s">
        <v>2380</v>
      </c>
      <c r="I592" s="9" t="str">
        <f t="shared" si="18"/>
        <v>OBESITY</v>
      </c>
      <c r="J592" t="str">
        <f t="shared" si="19"/>
        <v>DIABETES</v>
      </c>
    </row>
    <row r="593" spans="1:10" x14ac:dyDescent="0.3">
      <c r="A593" t="s">
        <v>1779</v>
      </c>
      <c r="B593" s="89">
        <v>21.754999999999999</v>
      </c>
      <c r="C593">
        <v>4.63</v>
      </c>
      <c r="D593" t="s">
        <v>2380</v>
      </c>
      <c r="E593" t="s">
        <v>2380</v>
      </c>
      <c r="F593" t="s">
        <v>2383</v>
      </c>
      <c r="G593" s="14">
        <v>1</v>
      </c>
      <c r="H593" s="14" t="s">
        <v>2382</v>
      </c>
      <c r="I593" s="9" t="str">
        <f t="shared" si="18"/>
        <v>NORMAL WEIGHT</v>
      </c>
      <c r="J593" t="str">
        <f t="shared" si="19"/>
        <v>NORMAL</v>
      </c>
    </row>
    <row r="594" spans="1:10" x14ac:dyDescent="0.3">
      <c r="A594" t="s">
        <v>1778</v>
      </c>
      <c r="B594" s="89">
        <v>48.39</v>
      </c>
      <c r="C594">
        <v>4.6100000000000003</v>
      </c>
      <c r="D594" t="s">
        <v>2380</v>
      </c>
      <c r="E594" t="s">
        <v>2380</v>
      </c>
      <c r="F594" t="s">
        <v>2380</v>
      </c>
      <c r="G594" s="50">
        <v>0</v>
      </c>
      <c r="H594" s="14" t="s">
        <v>2380</v>
      </c>
      <c r="I594" s="9" t="str">
        <f t="shared" si="18"/>
        <v>OBESITY</v>
      </c>
      <c r="J594" t="str">
        <f t="shared" si="19"/>
        <v>NORMAL</v>
      </c>
    </row>
    <row r="595" spans="1:10" x14ac:dyDescent="0.3">
      <c r="A595" t="s">
        <v>1777</v>
      </c>
      <c r="B595" s="89">
        <v>47.15</v>
      </c>
      <c r="C595">
        <v>9.5299999999999994</v>
      </c>
      <c r="D595" t="s">
        <v>2382</v>
      </c>
      <c r="E595" t="s">
        <v>2380</v>
      </c>
      <c r="F595" t="s">
        <v>2380</v>
      </c>
      <c r="G595" s="14">
        <v>1</v>
      </c>
      <c r="H595" s="14" t="s">
        <v>2380</v>
      </c>
      <c r="I595" s="9" t="str">
        <f t="shared" si="18"/>
        <v>OBESITY</v>
      </c>
      <c r="J595" t="str">
        <f t="shared" si="19"/>
        <v>DIABETES</v>
      </c>
    </row>
    <row r="596" spans="1:10" x14ac:dyDescent="0.3">
      <c r="A596" t="s">
        <v>1776</v>
      </c>
      <c r="B596" s="89">
        <v>47.59</v>
      </c>
      <c r="C596">
        <v>11.43</v>
      </c>
      <c r="D596" t="s">
        <v>2382</v>
      </c>
      <c r="E596" t="s">
        <v>2380</v>
      </c>
      <c r="F596" t="s">
        <v>2380</v>
      </c>
      <c r="G596" s="14">
        <v>2</v>
      </c>
      <c r="H596" s="14" t="s">
        <v>2380</v>
      </c>
      <c r="I596" s="9" t="str">
        <f t="shared" si="18"/>
        <v>OBESITY</v>
      </c>
      <c r="J596" t="str">
        <f t="shared" si="19"/>
        <v>DIABETES</v>
      </c>
    </row>
    <row r="597" spans="1:10" x14ac:dyDescent="0.3">
      <c r="A597" t="s">
        <v>1775</v>
      </c>
      <c r="B597" s="89">
        <v>39.81</v>
      </c>
      <c r="C597">
        <v>7.65</v>
      </c>
      <c r="D597" t="s">
        <v>2382</v>
      </c>
      <c r="E597" t="s">
        <v>2380</v>
      </c>
      <c r="F597" t="s">
        <v>2383</v>
      </c>
      <c r="G597" s="14">
        <v>1</v>
      </c>
      <c r="H597" s="14" t="s">
        <v>2380</v>
      </c>
      <c r="I597" s="9" t="str">
        <f t="shared" si="18"/>
        <v>OBESITY</v>
      </c>
      <c r="J597" t="str">
        <f t="shared" si="19"/>
        <v>DIABETES</v>
      </c>
    </row>
    <row r="598" spans="1:10" x14ac:dyDescent="0.3">
      <c r="A598" t="s">
        <v>1774</v>
      </c>
      <c r="B598" s="89">
        <v>31.02</v>
      </c>
      <c r="C598">
        <v>5.87</v>
      </c>
      <c r="D598" t="s">
        <v>2382</v>
      </c>
      <c r="E598" t="s">
        <v>2380</v>
      </c>
      <c r="F598" t="s">
        <v>2380</v>
      </c>
      <c r="G598" s="50">
        <v>0</v>
      </c>
      <c r="H598" s="14" t="s">
        <v>2380</v>
      </c>
      <c r="I598" s="9" t="str">
        <f t="shared" si="18"/>
        <v>OBESITY</v>
      </c>
      <c r="J598" t="str">
        <f t="shared" si="19"/>
        <v>PREDIABETES</v>
      </c>
    </row>
    <row r="599" spans="1:10" x14ac:dyDescent="0.3">
      <c r="A599" t="s">
        <v>1773</v>
      </c>
      <c r="B599" s="89">
        <v>24.75</v>
      </c>
      <c r="C599">
        <v>4.3600000000000003</v>
      </c>
      <c r="D599" t="s">
        <v>2382</v>
      </c>
      <c r="E599" t="s">
        <v>2380</v>
      </c>
      <c r="F599" t="s">
        <v>2380</v>
      </c>
      <c r="G599" s="14">
        <v>1</v>
      </c>
      <c r="H599" s="14" t="s">
        <v>2382</v>
      </c>
      <c r="I599" s="9" t="str">
        <f t="shared" si="18"/>
        <v>NORMAL WEIGHT</v>
      </c>
      <c r="J599" t="str">
        <f t="shared" si="19"/>
        <v>NORMAL</v>
      </c>
    </row>
    <row r="600" spans="1:10" x14ac:dyDescent="0.3">
      <c r="A600" t="s">
        <v>1772</v>
      </c>
      <c r="B600" s="89">
        <v>30.114999999999998</v>
      </c>
      <c r="C600">
        <v>10.119999999999999</v>
      </c>
      <c r="D600" t="s">
        <v>2380</v>
      </c>
      <c r="E600" t="s">
        <v>2380</v>
      </c>
      <c r="F600" t="s">
        <v>2380</v>
      </c>
      <c r="G600" s="14">
        <v>3</v>
      </c>
      <c r="H600" s="14" t="s">
        <v>2380</v>
      </c>
      <c r="I600" s="9" t="str">
        <f t="shared" si="18"/>
        <v>OBESITY</v>
      </c>
      <c r="J600" t="str">
        <f t="shared" si="19"/>
        <v>DIABETES</v>
      </c>
    </row>
    <row r="601" spans="1:10" x14ac:dyDescent="0.3">
      <c r="A601" t="s">
        <v>1771</v>
      </c>
      <c r="B601" s="89">
        <v>26.03</v>
      </c>
      <c r="C601">
        <v>4.01</v>
      </c>
      <c r="D601" t="s">
        <v>2380</v>
      </c>
      <c r="E601" t="s">
        <v>2380</v>
      </c>
      <c r="F601" t="s">
        <v>2383</v>
      </c>
      <c r="G601" s="14">
        <v>1</v>
      </c>
      <c r="H601" s="14" t="s">
        <v>2382</v>
      </c>
      <c r="I601" s="9" t="str">
        <f t="shared" si="18"/>
        <v>OVERWEIGHT</v>
      </c>
      <c r="J601" t="str">
        <f t="shared" si="19"/>
        <v>NORMAL</v>
      </c>
    </row>
    <row r="602" spans="1:10" x14ac:dyDescent="0.3">
      <c r="A602" t="s">
        <v>1770</v>
      </c>
      <c r="B602" s="89">
        <v>20.045000000000002</v>
      </c>
      <c r="C602">
        <v>4.7699999999999996</v>
      </c>
      <c r="D602" t="s">
        <v>2382</v>
      </c>
      <c r="E602" t="s">
        <v>2380</v>
      </c>
      <c r="F602" t="s">
        <v>2380</v>
      </c>
      <c r="G602" s="14">
        <v>1</v>
      </c>
      <c r="H602" s="14" t="s">
        <v>2382</v>
      </c>
      <c r="I602" s="9" t="str">
        <f t="shared" si="18"/>
        <v>NORMAL WEIGHT</v>
      </c>
      <c r="J602" t="str">
        <f t="shared" si="19"/>
        <v>NORMAL</v>
      </c>
    </row>
    <row r="603" spans="1:10" x14ac:dyDescent="0.3">
      <c r="A603" t="s">
        <v>1769</v>
      </c>
      <c r="B603" s="89">
        <v>40.24</v>
      </c>
      <c r="C603">
        <v>6.83</v>
      </c>
      <c r="D603" t="s">
        <v>2380</v>
      </c>
      <c r="E603" t="s">
        <v>2380</v>
      </c>
      <c r="F603" t="s">
        <v>2380</v>
      </c>
      <c r="G603" s="50">
        <v>0</v>
      </c>
      <c r="H603" s="14" t="s">
        <v>2380</v>
      </c>
      <c r="I603" s="9" t="str">
        <f t="shared" si="18"/>
        <v>OBESITY</v>
      </c>
      <c r="J603" t="str">
        <f t="shared" si="19"/>
        <v>DIABETES</v>
      </c>
    </row>
    <row r="604" spans="1:10" x14ac:dyDescent="0.3">
      <c r="A604" t="s">
        <v>1768</v>
      </c>
      <c r="B604" s="89">
        <v>43.15</v>
      </c>
      <c r="C604">
        <v>6.14</v>
      </c>
      <c r="D604" t="s">
        <v>2382</v>
      </c>
      <c r="E604" t="s">
        <v>2380</v>
      </c>
      <c r="F604" t="s">
        <v>2383</v>
      </c>
      <c r="G604" s="14">
        <v>1</v>
      </c>
      <c r="H604" s="14" t="s">
        <v>2380</v>
      </c>
      <c r="I604" s="9" t="str">
        <f t="shared" si="18"/>
        <v>OBESITY</v>
      </c>
      <c r="J604" t="str">
        <f t="shared" si="19"/>
        <v>PREDIABETES</v>
      </c>
    </row>
    <row r="605" spans="1:10" x14ac:dyDescent="0.3">
      <c r="A605" t="s">
        <v>1767</v>
      </c>
      <c r="B605" s="89">
        <v>27.7</v>
      </c>
      <c r="C605">
        <v>5.6</v>
      </c>
      <c r="D605" t="s">
        <v>2380</v>
      </c>
      <c r="E605" t="s">
        <v>2380</v>
      </c>
      <c r="F605" t="s">
        <v>2383</v>
      </c>
      <c r="G605" s="14">
        <v>1</v>
      </c>
      <c r="H605" s="14" t="s">
        <v>2382</v>
      </c>
      <c r="I605" s="9" t="str">
        <f t="shared" si="18"/>
        <v>OVERWEIGHT</v>
      </c>
      <c r="J605" t="str">
        <f t="shared" si="19"/>
        <v>NORMAL</v>
      </c>
    </row>
    <row r="606" spans="1:10" x14ac:dyDescent="0.3">
      <c r="A606" t="s">
        <v>1766</v>
      </c>
      <c r="B606" s="89">
        <v>45.68</v>
      </c>
      <c r="C606">
        <v>4.8</v>
      </c>
      <c r="D606" t="s">
        <v>2380</v>
      </c>
      <c r="E606" t="s">
        <v>2380</v>
      </c>
      <c r="F606" t="s">
        <v>2380</v>
      </c>
      <c r="G606" s="14">
        <v>2</v>
      </c>
      <c r="H606" s="14" t="s">
        <v>2380</v>
      </c>
      <c r="I606" s="9" t="str">
        <f t="shared" si="18"/>
        <v>OBESITY</v>
      </c>
      <c r="J606" t="str">
        <f t="shared" si="19"/>
        <v>NORMAL</v>
      </c>
    </row>
    <row r="607" spans="1:10" x14ac:dyDescent="0.3">
      <c r="A607" t="s">
        <v>1765</v>
      </c>
      <c r="B607" s="89">
        <v>27.3</v>
      </c>
      <c r="C607">
        <v>11.89</v>
      </c>
      <c r="D607" t="s">
        <v>2380</v>
      </c>
      <c r="E607" t="s">
        <v>2380</v>
      </c>
      <c r="F607" t="s">
        <v>2380</v>
      </c>
      <c r="G607" s="50">
        <v>0</v>
      </c>
      <c r="H607" s="14" t="s">
        <v>2382</v>
      </c>
      <c r="I607" s="9" t="str">
        <f t="shared" si="18"/>
        <v>OVERWEIGHT</v>
      </c>
      <c r="J607" t="str">
        <f t="shared" si="19"/>
        <v>DIABETES</v>
      </c>
    </row>
    <row r="608" spans="1:10" x14ac:dyDescent="0.3">
      <c r="A608" t="s">
        <v>1764</v>
      </c>
      <c r="B608" s="89">
        <v>54.45</v>
      </c>
      <c r="C608">
        <v>4.7300000000000004</v>
      </c>
      <c r="D608" t="s">
        <v>2382</v>
      </c>
      <c r="E608" t="s">
        <v>2380</v>
      </c>
      <c r="F608" t="s">
        <v>2380</v>
      </c>
      <c r="G608" s="14">
        <v>1</v>
      </c>
      <c r="H608" s="14" t="s">
        <v>2380</v>
      </c>
      <c r="I608" s="9" t="str">
        <f t="shared" si="18"/>
        <v>OBESITY</v>
      </c>
      <c r="J608" t="str">
        <f t="shared" si="19"/>
        <v>NORMAL</v>
      </c>
    </row>
    <row r="609" spans="1:10" x14ac:dyDescent="0.3">
      <c r="A609" t="s">
        <v>1763</v>
      </c>
      <c r="B609" s="89">
        <v>54.43</v>
      </c>
      <c r="C609">
        <v>4.6100000000000003</v>
      </c>
      <c r="D609" t="s">
        <v>2382</v>
      </c>
      <c r="E609" t="s">
        <v>2380</v>
      </c>
      <c r="F609" t="s">
        <v>2380</v>
      </c>
      <c r="G609" s="14">
        <v>1</v>
      </c>
      <c r="H609" s="14" t="s">
        <v>2380</v>
      </c>
      <c r="I609" s="9" t="str">
        <f t="shared" si="18"/>
        <v>OBESITY</v>
      </c>
      <c r="J609" t="str">
        <f t="shared" si="19"/>
        <v>NORMAL</v>
      </c>
    </row>
    <row r="610" spans="1:10" x14ac:dyDescent="0.3">
      <c r="A610" t="s">
        <v>1762</v>
      </c>
      <c r="B610" s="89">
        <v>48.01</v>
      </c>
      <c r="C610">
        <v>7.3</v>
      </c>
      <c r="D610" t="s">
        <v>2380</v>
      </c>
      <c r="E610" t="s">
        <v>2380</v>
      </c>
      <c r="F610" t="s">
        <v>2380</v>
      </c>
      <c r="G610" s="50">
        <v>0</v>
      </c>
      <c r="H610" s="14" t="s">
        <v>2380</v>
      </c>
      <c r="I610" s="9" t="str">
        <f t="shared" si="18"/>
        <v>OBESITY</v>
      </c>
      <c r="J610" t="str">
        <f t="shared" si="19"/>
        <v>DIABETES</v>
      </c>
    </row>
    <row r="611" spans="1:10" x14ac:dyDescent="0.3">
      <c r="A611" t="s">
        <v>1761</v>
      </c>
      <c r="B611" s="89">
        <v>48.32</v>
      </c>
      <c r="C611">
        <v>5.88</v>
      </c>
      <c r="D611" t="s">
        <v>2380</v>
      </c>
      <c r="E611" t="s">
        <v>2380</v>
      </c>
      <c r="F611" t="s">
        <v>2380</v>
      </c>
      <c r="G611" s="50">
        <v>0</v>
      </c>
      <c r="H611" s="14" t="s">
        <v>2380</v>
      </c>
      <c r="I611" s="9" t="str">
        <f t="shared" si="18"/>
        <v>OBESITY</v>
      </c>
      <c r="J611" t="str">
        <f t="shared" si="19"/>
        <v>PREDIABETES</v>
      </c>
    </row>
    <row r="612" spans="1:10" x14ac:dyDescent="0.3">
      <c r="A612" t="s">
        <v>1760</v>
      </c>
      <c r="B612" s="89">
        <v>22.895</v>
      </c>
      <c r="C612">
        <v>4.0599999999999996</v>
      </c>
      <c r="D612" t="s">
        <v>2380</v>
      </c>
      <c r="E612" t="s">
        <v>2380</v>
      </c>
      <c r="F612" t="s">
        <v>2383</v>
      </c>
      <c r="G612" s="14">
        <v>1</v>
      </c>
      <c r="H612" s="14" t="s">
        <v>2382</v>
      </c>
      <c r="I612" s="9" t="str">
        <f t="shared" si="18"/>
        <v>NORMAL WEIGHT</v>
      </c>
      <c r="J612" t="str">
        <f t="shared" si="19"/>
        <v>NORMAL</v>
      </c>
    </row>
    <row r="613" spans="1:10" x14ac:dyDescent="0.3">
      <c r="A613" t="s">
        <v>1759</v>
      </c>
      <c r="B613" s="89">
        <v>54.85</v>
      </c>
      <c r="C613">
        <v>4.9000000000000004</v>
      </c>
      <c r="D613" t="s">
        <v>2380</v>
      </c>
      <c r="E613" t="s">
        <v>2380</v>
      </c>
      <c r="F613" t="s">
        <v>2380</v>
      </c>
      <c r="G613" s="14">
        <v>1</v>
      </c>
      <c r="H613" s="14" t="s">
        <v>2380</v>
      </c>
      <c r="I613" s="9" t="str">
        <f t="shared" si="18"/>
        <v>OBESITY</v>
      </c>
      <c r="J613" t="str">
        <f t="shared" si="19"/>
        <v>NORMAL</v>
      </c>
    </row>
    <row r="614" spans="1:10" x14ac:dyDescent="0.3">
      <c r="A614" t="s">
        <v>1758</v>
      </c>
      <c r="B614" s="89">
        <v>21.85</v>
      </c>
      <c r="C614">
        <v>5.52</v>
      </c>
      <c r="D614" t="s">
        <v>2380</v>
      </c>
      <c r="E614" t="s">
        <v>2380</v>
      </c>
      <c r="F614" t="s">
        <v>2383</v>
      </c>
      <c r="G614" s="14">
        <v>1</v>
      </c>
      <c r="H614" s="14" t="s">
        <v>2382</v>
      </c>
      <c r="I614" s="9" t="str">
        <f t="shared" si="18"/>
        <v>NORMAL WEIGHT</v>
      </c>
      <c r="J614" t="str">
        <f t="shared" si="19"/>
        <v>NORMAL</v>
      </c>
    </row>
    <row r="615" spans="1:10" x14ac:dyDescent="0.3">
      <c r="A615" t="s">
        <v>1757</v>
      </c>
      <c r="B615" s="89">
        <v>51.86</v>
      </c>
      <c r="C615">
        <v>5.2</v>
      </c>
      <c r="D615" t="s">
        <v>2382</v>
      </c>
      <c r="E615" t="s">
        <v>2380</v>
      </c>
      <c r="F615" t="s">
        <v>2380</v>
      </c>
      <c r="G615" s="50">
        <v>0</v>
      </c>
      <c r="H615" s="14" t="s">
        <v>2380</v>
      </c>
      <c r="I615" s="9" t="str">
        <f t="shared" si="18"/>
        <v>OBESITY</v>
      </c>
      <c r="J615" t="str">
        <f t="shared" si="19"/>
        <v>NORMAL</v>
      </c>
    </row>
    <row r="616" spans="1:10" x14ac:dyDescent="0.3">
      <c r="A616" t="s">
        <v>1756</v>
      </c>
      <c r="B616" s="89">
        <v>39.049999999999997</v>
      </c>
      <c r="C616">
        <v>7.59</v>
      </c>
      <c r="D616" t="s">
        <v>2380</v>
      </c>
      <c r="E616" t="s">
        <v>2380</v>
      </c>
      <c r="F616" t="s">
        <v>2380</v>
      </c>
      <c r="G616" s="14">
        <v>3</v>
      </c>
      <c r="H616" s="14" t="s">
        <v>2380</v>
      </c>
      <c r="I616" s="9" t="str">
        <f t="shared" si="18"/>
        <v>OBESITY</v>
      </c>
      <c r="J616" t="str">
        <f t="shared" si="19"/>
        <v>DIABETES</v>
      </c>
    </row>
    <row r="617" spans="1:10" x14ac:dyDescent="0.3">
      <c r="A617" t="s">
        <v>1755</v>
      </c>
      <c r="B617" s="89">
        <v>31.824999999999999</v>
      </c>
      <c r="C617">
        <v>8.2799999999999994</v>
      </c>
      <c r="D617" t="s">
        <v>2380</v>
      </c>
      <c r="E617" t="s">
        <v>2380</v>
      </c>
      <c r="F617" t="s">
        <v>2380</v>
      </c>
      <c r="G617" s="14">
        <v>3</v>
      </c>
      <c r="H617" s="14" t="s">
        <v>2380</v>
      </c>
      <c r="I617" s="9" t="str">
        <f t="shared" si="18"/>
        <v>OBESITY</v>
      </c>
      <c r="J617" t="str">
        <f t="shared" si="19"/>
        <v>DIABETES</v>
      </c>
    </row>
    <row r="618" spans="1:10" x14ac:dyDescent="0.3">
      <c r="A618" t="s">
        <v>1754</v>
      </c>
      <c r="B618" s="89">
        <v>46.43</v>
      </c>
      <c r="C618">
        <v>6.72</v>
      </c>
      <c r="D618" t="s">
        <v>2380</v>
      </c>
      <c r="E618" t="s">
        <v>2380</v>
      </c>
      <c r="F618" t="s">
        <v>2380</v>
      </c>
      <c r="G618" s="50">
        <v>0</v>
      </c>
      <c r="H618" s="14" t="s">
        <v>2380</v>
      </c>
      <c r="I618" s="9" t="str">
        <f t="shared" si="18"/>
        <v>OBESITY</v>
      </c>
      <c r="J618" t="str">
        <f t="shared" si="19"/>
        <v>DIABETES</v>
      </c>
    </row>
    <row r="619" spans="1:10" x14ac:dyDescent="0.3">
      <c r="A619" t="s">
        <v>1753</v>
      </c>
      <c r="B619" s="89">
        <v>53.63</v>
      </c>
      <c r="C619">
        <v>5.47</v>
      </c>
      <c r="D619" t="s">
        <v>2382</v>
      </c>
      <c r="E619" t="s">
        <v>2380</v>
      </c>
      <c r="F619" t="s">
        <v>2380</v>
      </c>
      <c r="G619" s="14">
        <v>1</v>
      </c>
      <c r="H619" s="14" t="s">
        <v>2380</v>
      </c>
      <c r="I619" s="9" t="str">
        <f t="shared" si="18"/>
        <v>OBESITY</v>
      </c>
      <c r="J619" t="str">
        <f t="shared" si="19"/>
        <v>NORMAL</v>
      </c>
    </row>
    <row r="620" spans="1:10" x14ac:dyDescent="0.3">
      <c r="A620" t="s">
        <v>1752</v>
      </c>
      <c r="B620" s="89">
        <v>48.7</v>
      </c>
      <c r="C620">
        <v>4.71</v>
      </c>
      <c r="D620" t="s">
        <v>2380</v>
      </c>
      <c r="E620" t="s">
        <v>2380</v>
      </c>
      <c r="F620" t="s">
        <v>2380</v>
      </c>
      <c r="G620" s="50">
        <v>0</v>
      </c>
      <c r="H620" s="14" t="s">
        <v>2380</v>
      </c>
      <c r="I620" s="9" t="str">
        <f t="shared" si="18"/>
        <v>OBESITY</v>
      </c>
      <c r="J620" t="str">
        <f t="shared" si="19"/>
        <v>NORMAL</v>
      </c>
    </row>
    <row r="621" spans="1:10" x14ac:dyDescent="0.3">
      <c r="A621" t="s">
        <v>1751</v>
      </c>
      <c r="B621" s="89">
        <v>48.81</v>
      </c>
      <c r="C621">
        <v>5.49</v>
      </c>
      <c r="D621" t="s">
        <v>2380</v>
      </c>
      <c r="E621" t="s">
        <v>2380</v>
      </c>
      <c r="F621" t="s">
        <v>2380</v>
      </c>
      <c r="G621" s="50">
        <v>0</v>
      </c>
      <c r="H621" s="14" t="s">
        <v>2380</v>
      </c>
      <c r="I621" s="9" t="str">
        <f t="shared" si="18"/>
        <v>OBESITY</v>
      </c>
      <c r="J621" t="str">
        <f t="shared" si="19"/>
        <v>NORMAL</v>
      </c>
    </row>
    <row r="622" spans="1:10" x14ac:dyDescent="0.3">
      <c r="A622" t="s">
        <v>1750</v>
      </c>
      <c r="B622" s="89">
        <v>47.53</v>
      </c>
      <c r="C622">
        <v>4.72</v>
      </c>
      <c r="D622" t="s">
        <v>2380</v>
      </c>
      <c r="E622" t="s">
        <v>2380</v>
      </c>
      <c r="F622" t="s">
        <v>2380</v>
      </c>
      <c r="G622" s="50">
        <v>0</v>
      </c>
      <c r="H622" s="14" t="s">
        <v>2380</v>
      </c>
      <c r="I622" s="9" t="str">
        <f t="shared" si="18"/>
        <v>OBESITY</v>
      </c>
      <c r="J622" t="str">
        <f t="shared" si="19"/>
        <v>NORMAL</v>
      </c>
    </row>
    <row r="623" spans="1:10" x14ac:dyDescent="0.3">
      <c r="A623" t="s">
        <v>1749</v>
      </c>
      <c r="B623" s="89">
        <v>36.85</v>
      </c>
      <c r="C623">
        <v>6.7</v>
      </c>
      <c r="D623" t="s">
        <v>2380</v>
      </c>
      <c r="E623" t="s">
        <v>2380</v>
      </c>
      <c r="F623" t="s">
        <v>2380</v>
      </c>
      <c r="G623" s="50">
        <v>0</v>
      </c>
      <c r="H623" s="14" t="s">
        <v>2380</v>
      </c>
      <c r="I623" s="9" t="str">
        <f t="shared" si="18"/>
        <v>OBESITY</v>
      </c>
      <c r="J623" t="str">
        <f t="shared" si="19"/>
        <v>DIABETES</v>
      </c>
    </row>
    <row r="624" spans="1:10" x14ac:dyDescent="0.3">
      <c r="A624" t="s">
        <v>1748</v>
      </c>
      <c r="B624" s="89">
        <v>29.3</v>
      </c>
      <c r="C624">
        <v>5.5</v>
      </c>
      <c r="D624" t="s">
        <v>2380</v>
      </c>
      <c r="E624" t="s">
        <v>2380</v>
      </c>
      <c r="F624" t="s">
        <v>2380</v>
      </c>
      <c r="G624" s="50">
        <v>0</v>
      </c>
      <c r="H624" s="14" t="s">
        <v>2380</v>
      </c>
      <c r="I624" s="9" t="str">
        <f t="shared" si="18"/>
        <v>OVERWEIGHT</v>
      </c>
      <c r="J624" t="str">
        <f t="shared" si="19"/>
        <v>NORMAL</v>
      </c>
    </row>
    <row r="625" spans="1:10" x14ac:dyDescent="0.3">
      <c r="A625" t="s">
        <v>1747</v>
      </c>
      <c r="B625" s="89">
        <v>19.3</v>
      </c>
      <c r="C625">
        <v>4.46</v>
      </c>
      <c r="D625" t="s">
        <v>2380</v>
      </c>
      <c r="E625" t="s">
        <v>2380</v>
      </c>
      <c r="F625" t="s">
        <v>2380</v>
      </c>
      <c r="G625" s="14">
        <v>1</v>
      </c>
      <c r="H625" s="14" t="s">
        <v>2382</v>
      </c>
      <c r="I625" s="9" t="str">
        <f t="shared" si="18"/>
        <v>NORMAL WEIGHT</v>
      </c>
      <c r="J625" t="str">
        <f t="shared" si="19"/>
        <v>NORMAL</v>
      </c>
    </row>
    <row r="626" spans="1:10" x14ac:dyDescent="0.3">
      <c r="A626" t="s">
        <v>1746</v>
      </c>
      <c r="B626" s="89">
        <v>24.13</v>
      </c>
      <c r="C626">
        <v>5.29</v>
      </c>
      <c r="D626" t="s">
        <v>2382</v>
      </c>
      <c r="E626" t="s">
        <v>2380</v>
      </c>
      <c r="F626" t="s">
        <v>2383</v>
      </c>
      <c r="G626" s="14">
        <v>1</v>
      </c>
      <c r="H626" s="14" t="s">
        <v>2382</v>
      </c>
      <c r="I626" s="9" t="str">
        <f t="shared" si="18"/>
        <v>NORMAL WEIGHT</v>
      </c>
      <c r="J626" t="str">
        <f t="shared" si="19"/>
        <v>NORMAL</v>
      </c>
    </row>
    <row r="627" spans="1:10" x14ac:dyDescent="0.3">
      <c r="A627" t="s">
        <v>1745</v>
      </c>
      <c r="B627" s="89">
        <v>46.7</v>
      </c>
      <c r="C627">
        <v>10.99</v>
      </c>
      <c r="D627" t="s">
        <v>2380</v>
      </c>
      <c r="E627" t="s">
        <v>2380</v>
      </c>
      <c r="F627" t="s">
        <v>2380</v>
      </c>
      <c r="G627" s="50">
        <v>0</v>
      </c>
      <c r="H627" s="14" t="s">
        <v>2380</v>
      </c>
      <c r="I627" s="9" t="str">
        <f t="shared" si="18"/>
        <v>OBESITY</v>
      </c>
      <c r="J627" t="str">
        <f t="shared" si="19"/>
        <v>DIABETES</v>
      </c>
    </row>
    <row r="628" spans="1:10" x14ac:dyDescent="0.3">
      <c r="A628" t="s">
        <v>1744</v>
      </c>
      <c r="B628" s="89">
        <v>45.27</v>
      </c>
      <c r="C628">
        <v>5.2</v>
      </c>
      <c r="D628" t="s">
        <v>2382</v>
      </c>
      <c r="E628" t="s">
        <v>2380</v>
      </c>
      <c r="F628" t="s">
        <v>2380</v>
      </c>
      <c r="G628" s="50">
        <v>0</v>
      </c>
      <c r="H628" s="14" t="s">
        <v>2380</v>
      </c>
      <c r="I628" s="9" t="str">
        <f t="shared" si="18"/>
        <v>OBESITY</v>
      </c>
      <c r="J628" t="str">
        <f t="shared" si="19"/>
        <v>NORMAL</v>
      </c>
    </row>
    <row r="629" spans="1:10" x14ac:dyDescent="0.3">
      <c r="A629" t="s">
        <v>1743</v>
      </c>
      <c r="B629" s="89">
        <v>44.29</v>
      </c>
      <c r="C629">
        <v>9.66</v>
      </c>
      <c r="D629" t="s">
        <v>2380</v>
      </c>
      <c r="E629" t="s">
        <v>2380</v>
      </c>
      <c r="F629" t="s">
        <v>2380</v>
      </c>
      <c r="G629" s="14">
        <v>2</v>
      </c>
      <c r="H629" s="14" t="s">
        <v>2380</v>
      </c>
      <c r="I629" s="9" t="str">
        <f t="shared" si="18"/>
        <v>OBESITY</v>
      </c>
      <c r="J629" t="str">
        <f t="shared" si="19"/>
        <v>DIABETES</v>
      </c>
    </row>
    <row r="630" spans="1:10" x14ac:dyDescent="0.3">
      <c r="A630" t="s">
        <v>1742</v>
      </c>
      <c r="B630" s="89">
        <v>54.59</v>
      </c>
      <c r="C630">
        <v>4.22</v>
      </c>
      <c r="D630" t="s">
        <v>2382</v>
      </c>
      <c r="E630" t="s">
        <v>2380</v>
      </c>
      <c r="F630" t="s">
        <v>2380</v>
      </c>
      <c r="G630" s="14">
        <v>1</v>
      </c>
      <c r="H630" s="14" t="s">
        <v>2380</v>
      </c>
      <c r="I630" s="9" t="str">
        <f t="shared" si="18"/>
        <v>OBESITY</v>
      </c>
      <c r="J630" t="str">
        <f t="shared" si="19"/>
        <v>NORMAL</v>
      </c>
    </row>
    <row r="631" spans="1:10" x14ac:dyDescent="0.3">
      <c r="A631" t="s">
        <v>1741</v>
      </c>
      <c r="B631" s="89">
        <v>32.965000000000003</v>
      </c>
      <c r="C631">
        <v>11.78</v>
      </c>
      <c r="D631" t="s">
        <v>2380</v>
      </c>
      <c r="E631" t="s">
        <v>2380</v>
      </c>
      <c r="F631" t="s">
        <v>2380</v>
      </c>
      <c r="G631" s="50">
        <v>0</v>
      </c>
      <c r="H631" s="14" t="s">
        <v>2380</v>
      </c>
      <c r="I631" s="9" t="str">
        <f t="shared" si="18"/>
        <v>OBESITY</v>
      </c>
      <c r="J631" t="str">
        <f t="shared" si="19"/>
        <v>DIABETES</v>
      </c>
    </row>
    <row r="632" spans="1:10" x14ac:dyDescent="0.3">
      <c r="A632" t="s">
        <v>1740</v>
      </c>
      <c r="B632" s="89">
        <v>38.049999999999997</v>
      </c>
      <c r="C632">
        <v>9.6199999999999992</v>
      </c>
      <c r="D632" t="s">
        <v>2380</v>
      </c>
      <c r="E632" t="s">
        <v>2380</v>
      </c>
      <c r="F632" t="s">
        <v>2380</v>
      </c>
      <c r="G632" s="50">
        <v>0</v>
      </c>
      <c r="H632" s="14" t="s">
        <v>2380</v>
      </c>
      <c r="I632" s="9" t="str">
        <f t="shared" si="18"/>
        <v>OBESITY</v>
      </c>
      <c r="J632" t="str">
        <f t="shared" si="19"/>
        <v>DIABETES</v>
      </c>
    </row>
    <row r="633" spans="1:10" x14ac:dyDescent="0.3">
      <c r="A633" t="s">
        <v>1739</v>
      </c>
      <c r="B633" s="89">
        <v>46.14</v>
      </c>
      <c r="C633">
        <v>10.78</v>
      </c>
      <c r="D633" t="s">
        <v>2380</v>
      </c>
      <c r="E633" t="s">
        <v>2380</v>
      </c>
      <c r="F633" t="s">
        <v>2380</v>
      </c>
      <c r="G633" s="50">
        <v>0</v>
      </c>
      <c r="H633" s="14" t="s">
        <v>2380</v>
      </c>
      <c r="I633" s="9" t="str">
        <f t="shared" si="18"/>
        <v>OBESITY</v>
      </c>
      <c r="J633" t="str">
        <f t="shared" si="19"/>
        <v>DIABETES</v>
      </c>
    </row>
    <row r="634" spans="1:10" x14ac:dyDescent="0.3">
      <c r="A634" t="s">
        <v>1738</v>
      </c>
      <c r="B634" s="89">
        <v>41.325000000000003</v>
      </c>
      <c r="C634">
        <v>5.1100000000000003</v>
      </c>
      <c r="D634" t="s">
        <v>2382</v>
      </c>
      <c r="E634" t="s">
        <v>2380</v>
      </c>
      <c r="F634" t="s">
        <v>2380</v>
      </c>
      <c r="G634" s="14">
        <v>2</v>
      </c>
      <c r="H634" s="14" t="s">
        <v>2380</v>
      </c>
      <c r="I634" s="9" t="str">
        <f t="shared" si="18"/>
        <v>OBESITY</v>
      </c>
      <c r="J634" t="str">
        <f t="shared" si="19"/>
        <v>NORMAL</v>
      </c>
    </row>
    <row r="635" spans="1:10" x14ac:dyDescent="0.3">
      <c r="A635" t="s">
        <v>1737</v>
      </c>
      <c r="B635" s="89">
        <v>44.64</v>
      </c>
      <c r="C635">
        <v>7.18</v>
      </c>
      <c r="D635" t="s">
        <v>2380</v>
      </c>
      <c r="E635" t="s">
        <v>2380</v>
      </c>
      <c r="F635" t="s">
        <v>2380</v>
      </c>
      <c r="G635" s="50">
        <v>0</v>
      </c>
      <c r="H635" s="14" t="s">
        <v>2380</v>
      </c>
      <c r="I635" s="9" t="str">
        <f t="shared" si="18"/>
        <v>OBESITY</v>
      </c>
      <c r="J635" t="str">
        <f t="shared" si="19"/>
        <v>DIABETES</v>
      </c>
    </row>
    <row r="636" spans="1:10" x14ac:dyDescent="0.3">
      <c r="A636" t="s">
        <v>1736</v>
      </c>
      <c r="B636" s="89">
        <v>25.175000000000001</v>
      </c>
      <c r="C636">
        <v>4.96</v>
      </c>
      <c r="D636" t="s">
        <v>2380</v>
      </c>
      <c r="E636" t="s">
        <v>2382</v>
      </c>
      <c r="F636" t="s">
        <v>2380</v>
      </c>
      <c r="G636" s="14">
        <v>1</v>
      </c>
      <c r="H636" s="50" t="s">
        <v>2380</v>
      </c>
      <c r="I636" s="9" t="str">
        <f t="shared" si="18"/>
        <v>OVERWEIGHT</v>
      </c>
      <c r="J636" t="str">
        <f t="shared" si="19"/>
        <v>NORMAL</v>
      </c>
    </row>
    <row r="637" spans="1:10" x14ac:dyDescent="0.3">
      <c r="A637" t="s">
        <v>1735</v>
      </c>
      <c r="B637" s="89">
        <v>43.11</v>
      </c>
      <c r="C637">
        <v>4.67</v>
      </c>
      <c r="D637" t="s">
        <v>2382</v>
      </c>
      <c r="E637" t="s">
        <v>2380</v>
      </c>
      <c r="F637" t="s">
        <v>2380</v>
      </c>
      <c r="G637" s="50">
        <v>0</v>
      </c>
      <c r="H637" s="14" t="s">
        <v>2380</v>
      </c>
      <c r="I637" s="9" t="str">
        <f t="shared" si="18"/>
        <v>OBESITY</v>
      </c>
      <c r="J637" t="str">
        <f t="shared" si="19"/>
        <v>NORMAL</v>
      </c>
    </row>
    <row r="638" spans="1:10" x14ac:dyDescent="0.3">
      <c r="A638" t="s">
        <v>1734</v>
      </c>
      <c r="B638" s="89">
        <v>53.32</v>
      </c>
      <c r="C638">
        <v>5.0599999999999996</v>
      </c>
      <c r="D638" t="s">
        <v>2380</v>
      </c>
      <c r="E638" t="s">
        <v>2380</v>
      </c>
      <c r="F638" t="s">
        <v>2380</v>
      </c>
      <c r="G638" s="50">
        <v>0</v>
      </c>
      <c r="H638" s="14" t="s">
        <v>2380</v>
      </c>
      <c r="I638" s="9" t="str">
        <f t="shared" si="18"/>
        <v>OBESITY</v>
      </c>
      <c r="J638" t="str">
        <f t="shared" si="19"/>
        <v>NORMAL</v>
      </c>
    </row>
    <row r="639" spans="1:10" x14ac:dyDescent="0.3">
      <c r="A639" t="s">
        <v>1733</v>
      </c>
      <c r="B639" s="89">
        <v>38.04</v>
      </c>
      <c r="C639">
        <v>5.0199999999999996</v>
      </c>
      <c r="D639" t="s">
        <v>2382</v>
      </c>
      <c r="E639" t="s">
        <v>2380</v>
      </c>
      <c r="F639" t="s">
        <v>2380</v>
      </c>
      <c r="G639" s="14">
        <v>1</v>
      </c>
      <c r="H639" s="14" t="s">
        <v>2380</v>
      </c>
      <c r="I639" s="9" t="str">
        <f t="shared" si="18"/>
        <v>OBESITY</v>
      </c>
      <c r="J639" t="str">
        <f t="shared" si="19"/>
        <v>NORMAL</v>
      </c>
    </row>
    <row r="640" spans="1:10" x14ac:dyDescent="0.3">
      <c r="A640" t="s">
        <v>1732</v>
      </c>
      <c r="B640" s="89">
        <v>37.9</v>
      </c>
      <c r="C640">
        <v>7.76</v>
      </c>
      <c r="D640" t="s">
        <v>2380</v>
      </c>
      <c r="E640" t="s">
        <v>2380</v>
      </c>
      <c r="F640" t="s">
        <v>2380</v>
      </c>
      <c r="G640" s="50">
        <v>0</v>
      </c>
      <c r="H640" s="14" t="s">
        <v>2380</v>
      </c>
      <c r="I640" s="9" t="str">
        <f t="shared" si="18"/>
        <v>OBESITY</v>
      </c>
      <c r="J640" t="str">
        <f t="shared" si="19"/>
        <v>DIABETES</v>
      </c>
    </row>
    <row r="641" spans="1:10" x14ac:dyDescent="0.3">
      <c r="A641" t="s">
        <v>1731</v>
      </c>
      <c r="B641" s="89">
        <v>39.6</v>
      </c>
      <c r="C641">
        <v>9.32</v>
      </c>
      <c r="D641" t="s">
        <v>2380</v>
      </c>
      <c r="E641" t="s">
        <v>2380</v>
      </c>
      <c r="F641" t="s">
        <v>2380</v>
      </c>
      <c r="G641" s="50">
        <v>0</v>
      </c>
      <c r="H641" s="14" t="s">
        <v>2380</v>
      </c>
      <c r="I641" s="9" t="str">
        <f t="shared" si="18"/>
        <v>OBESITY</v>
      </c>
      <c r="J641" t="str">
        <f t="shared" si="19"/>
        <v>DIABETES</v>
      </c>
    </row>
    <row r="642" spans="1:10" x14ac:dyDescent="0.3">
      <c r="A642" t="s">
        <v>1730</v>
      </c>
      <c r="B642" s="89">
        <v>50.92</v>
      </c>
      <c r="C642">
        <v>5.31</v>
      </c>
      <c r="D642" t="s">
        <v>2382</v>
      </c>
      <c r="E642" t="s">
        <v>2380</v>
      </c>
      <c r="F642" t="s">
        <v>2380</v>
      </c>
      <c r="G642" s="14">
        <v>1</v>
      </c>
      <c r="H642" s="14" t="s">
        <v>2380</v>
      </c>
      <c r="I642" s="9" t="str">
        <f t="shared" si="18"/>
        <v>OBESITY</v>
      </c>
      <c r="J642" t="str">
        <f t="shared" si="19"/>
        <v>NORMAL</v>
      </c>
    </row>
    <row r="643" spans="1:10" x14ac:dyDescent="0.3">
      <c r="A643" t="s">
        <v>1729</v>
      </c>
      <c r="B643" s="89">
        <v>21.85</v>
      </c>
      <c r="C643">
        <v>5.56</v>
      </c>
      <c r="D643" t="s">
        <v>2382</v>
      </c>
      <c r="E643" t="s">
        <v>2380</v>
      </c>
      <c r="F643" t="s">
        <v>2380</v>
      </c>
      <c r="G643" s="50">
        <v>0</v>
      </c>
      <c r="H643" s="14" t="s">
        <v>2382</v>
      </c>
      <c r="I643" s="9" t="str">
        <f t="shared" ref="I643:I706" si="20">IF(B643&lt;18.5,"UNDERWEIGHT",IF(AND(B643&gt;=18.5,B643&lt;=24.9),"NORMAL WEIGHT",IF(AND(B643&gt;25,B643&lt;=29.9),"OVERWEIGHT",IF(B643&gt;=30,"OBESITY"))))</f>
        <v>NORMAL WEIGHT</v>
      </c>
      <c r="J643" t="str">
        <f t="shared" ref="J643:J706" si="21">IF(C643&lt;5.7,"NORMAL",IF(AND(C643&gt;=5.7,C643&lt;=6.4),"PREDIABETES",IF(C643&gt;6.4,"DIABETES")))</f>
        <v>NORMAL</v>
      </c>
    </row>
    <row r="644" spans="1:10" x14ac:dyDescent="0.3">
      <c r="A644" t="s">
        <v>1728</v>
      </c>
      <c r="B644" s="89">
        <v>36.08</v>
      </c>
      <c r="C644">
        <v>7.11</v>
      </c>
      <c r="D644" t="s">
        <v>2382</v>
      </c>
      <c r="E644" t="s">
        <v>2380</v>
      </c>
      <c r="F644" t="s">
        <v>2383</v>
      </c>
      <c r="G644" s="14">
        <v>1</v>
      </c>
      <c r="H644" s="14" t="s">
        <v>2380</v>
      </c>
      <c r="I644" s="9" t="str">
        <f t="shared" si="20"/>
        <v>OBESITY</v>
      </c>
      <c r="J644" t="str">
        <f t="shared" si="21"/>
        <v>DIABETES</v>
      </c>
    </row>
    <row r="645" spans="1:10" x14ac:dyDescent="0.3">
      <c r="A645" t="s">
        <v>1727</v>
      </c>
      <c r="B645" s="89">
        <v>40.44</v>
      </c>
      <c r="C645">
        <v>5.13</v>
      </c>
      <c r="D645" t="s">
        <v>2382</v>
      </c>
      <c r="E645" t="s">
        <v>2380</v>
      </c>
      <c r="F645" t="s">
        <v>2383</v>
      </c>
      <c r="G645" s="14">
        <v>1</v>
      </c>
      <c r="H645" s="14" t="s">
        <v>2380</v>
      </c>
      <c r="I645" s="9" t="str">
        <f t="shared" si="20"/>
        <v>OBESITY</v>
      </c>
      <c r="J645" t="str">
        <f t="shared" si="21"/>
        <v>NORMAL</v>
      </c>
    </row>
    <row r="646" spans="1:10" x14ac:dyDescent="0.3">
      <c r="A646" t="s">
        <v>1726</v>
      </c>
      <c r="B646" s="89">
        <v>38.094999999999999</v>
      </c>
      <c r="C646">
        <v>10.199999999999999</v>
      </c>
      <c r="D646" t="s">
        <v>2380</v>
      </c>
      <c r="E646" t="s">
        <v>2380</v>
      </c>
      <c r="F646" t="s">
        <v>2380</v>
      </c>
      <c r="G646" s="50">
        <v>0</v>
      </c>
      <c r="H646" s="14" t="s">
        <v>2380</v>
      </c>
      <c r="I646" s="9" t="str">
        <f t="shared" si="20"/>
        <v>OBESITY</v>
      </c>
      <c r="J646" t="str">
        <f t="shared" si="21"/>
        <v>DIABETES</v>
      </c>
    </row>
    <row r="647" spans="1:10" x14ac:dyDescent="0.3">
      <c r="A647" t="s">
        <v>1725</v>
      </c>
      <c r="B647" s="89">
        <v>44.95</v>
      </c>
      <c r="C647">
        <v>10.4</v>
      </c>
      <c r="D647" t="s">
        <v>2380</v>
      </c>
      <c r="E647" t="s">
        <v>2380</v>
      </c>
      <c r="F647" t="s">
        <v>2380</v>
      </c>
      <c r="G647" s="50">
        <v>0</v>
      </c>
      <c r="H647" s="14" t="s">
        <v>2380</v>
      </c>
      <c r="I647" s="9" t="str">
        <f t="shared" si="20"/>
        <v>OBESITY</v>
      </c>
      <c r="J647" t="str">
        <f t="shared" si="21"/>
        <v>DIABETES</v>
      </c>
    </row>
    <row r="648" spans="1:10" x14ac:dyDescent="0.3">
      <c r="A648" t="s">
        <v>1724</v>
      </c>
      <c r="B648" s="89">
        <v>35.54</v>
      </c>
      <c r="C648">
        <v>10.67</v>
      </c>
      <c r="D648" t="s">
        <v>2380</v>
      </c>
      <c r="E648" t="s">
        <v>2380</v>
      </c>
      <c r="F648" t="s">
        <v>2380</v>
      </c>
      <c r="G648" s="50">
        <v>0</v>
      </c>
      <c r="H648" s="14" t="s">
        <v>2380</v>
      </c>
      <c r="I648" s="9" t="str">
        <f t="shared" si="20"/>
        <v>OBESITY</v>
      </c>
      <c r="J648" t="str">
        <f t="shared" si="21"/>
        <v>DIABETES</v>
      </c>
    </row>
    <row r="649" spans="1:10" x14ac:dyDescent="0.3">
      <c r="A649" t="s">
        <v>1723</v>
      </c>
      <c r="B649" s="89">
        <v>39.799999999999997</v>
      </c>
      <c r="C649">
        <v>4.6500000000000004</v>
      </c>
      <c r="D649" t="s">
        <v>2382</v>
      </c>
      <c r="E649" t="s">
        <v>2380</v>
      </c>
      <c r="F649" t="s">
        <v>2380</v>
      </c>
      <c r="G649" s="14">
        <v>2</v>
      </c>
      <c r="H649" s="14" t="s">
        <v>2380</v>
      </c>
      <c r="I649" s="9" t="str">
        <f t="shared" si="20"/>
        <v>OBESITY</v>
      </c>
      <c r="J649" t="str">
        <f t="shared" si="21"/>
        <v>NORMAL</v>
      </c>
    </row>
    <row r="650" spans="1:10" x14ac:dyDescent="0.3">
      <c r="A650" t="s">
        <v>1722</v>
      </c>
      <c r="B650" s="89">
        <v>33.659999999999997</v>
      </c>
      <c r="C650">
        <v>5.65</v>
      </c>
      <c r="D650" t="s">
        <v>2382</v>
      </c>
      <c r="E650" t="s">
        <v>2380</v>
      </c>
      <c r="F650" t="s">
        <v>2380</v>
      </c>
      <c r="G650" s="14">
        <v>2</v>
      </c>
      <c r="H650" s="14" t="s">
        <v>2380</v>
      </c>
      <c r="I650" s="9" t="str">
        <f t="shared" si="20"/>
        <v>OBESITY</v>
      </c>
      <c r="J650" t="str">
        <f t="shared" si="21"/>
        <v>NORMAL</v>
      </c>
    </row>
    <row r="651" spans="1:10" x14ac:dyDescent="0.3">
      <c r="A651" t="s">
        <v>1721</v>
      </c>
      <c r="B651" s="89">
        <v>35.5</v>
      </c>
      <c r="C651">
        <v>11.97</v>
      </c>
      <c r="D651" t="s">
        <v>2380</v>
      </c>
      <c r="E651" t="s">
        <v>2380</v>
      </c>
      <c r="F651" t="s">
        <v>2380</v>
      </c>
      <c r="G651" s="50">
        <v>0</v>
      </c>
      <c r="H651" s="14" t="s">
        <v>2380</v>
      </c>
      <c r="I651" s="9" t="str">
        <f t="shared" si="20"/>
        <v>OBESITY</v>
      </c>
      <c r="J651" t="str">
        <f t="shared" si="21"/>
        <v>DIABETES</v>
      </c>
    </row>
    <row r="652" spans="1:10" x14ac:dyDescent="0.3">
      <c r="A652" t="s">
        <v>1720</v>
      </c>
      <c r="B652" s="89">
        <v>41.63</v>
      </c>
      <c r="C652">
        <v>6.71</v>
      </c>
      <c r="D652" t="s">
        <v>2380</v>
      </c>
      <c r="E652" t="s">
        <v>2380</v>
      </c>
      <c r="F652" t="s">
        <v>2380</v>
      </c>
      <c r="G652" s="50">
        <v>0</v>
      </c>
      <c r="H652" s="14" t="s">
        <v>2380</v>
      </c>
      <c r="I652" s="9" t="str">
        <f t="shared" si="20"/>
        <v>OBESITY</v>
      </c>
      <c r="J652" t="str">
        <f t="shared" si="21"/>
        <v>DIABETES</v>
      </c>
    </row>
    <row r="653" spans="1:10" x14ac:dyDescent="0.3">
      <c r="A653" t="s">
        <v>1719</v>
      </c>
      <c r="B653" s="89">
        <v>46.49</v>
      </c>
      <c r="C653">
        <v>11.92</v>
      </c>
      <c r="D653" t="s">
        <v>2380</v>
      </c>
      <c r="E653" t="s">
        <v>2380</v>
      </c>
      <c r="F653" t="s">
        <v>2380</v>
      </c>
      <c r="G653" s="50">
        <v>0</v>
      </c>
      <c r="H653" s="14" t="s">
        <v>2380</v>
      </c>
      <c r="I653" s="9" t="str">
        <f t="shared" si="20"/>
        <v>OBESITY</v>
      </c>
      <c r="J653" t="str">
        <f t="shared" si="21"/>
        <v>DIABETES</v>
      </c>
    </row>
    <row r="654" spans="1:10" x14ac:dyDescent="0.3">
      <c r="A654" t="s">
        <v>1718</v>
      </c>
      <c r="B654" s="89">
        <v>43.29</v>
      </c>
      <c r="C654">
        <v>5.35</v>
      </c>
      <c r="D654" t="s">
        <v>2380</v>
      </c>
      <c r="E654" t="s">
        <v>2380</v>
      </c>
      <c r="F654" t="s">
        <v>2380</v>
      </c>
      <c r="G654" s="14">
        <v>2</v>
      </c>
      <c r="H654" s="14" t="s">
        <v>2380</v>
      </c>
      <c r="I654" s="9" t="str">
        <f t="shared" si="20"/>
        <v>OBESITY</v>
      </c>
      <c r="J654" t="str">
        <f t="shared" si="21"/>
        <v>NORMAL</v>
      </c>
    </row>
    <row r="655" spans="1:10" x14ac:dyDescent="0.3">
      <c r="A655" t="s">
        <v>1717</v>
      </c>
      <c r="B655" s="89">
        <v>43.08</v>
      </c>
      <c r="C655">
        <v>8.9600000000000009</v>
      </c>
      <c r="D655" t="s">
        <v>2382</v>
      </c>
      <c r="E655" t="s">
        <v>2380</v>
      </c>
      <c r="F655" t="s">
        <v>2380</v>
      </c>
      <c r="G655" s="14">
        <v>1</v>
      </c>
      <c r="H655" s="14" t="s">
        <v>2380</v>
      </c>
      <c r="I655" s="9" t="str">
        <f t="shared" si="20"/>
        <v>OBESITY</v>
      </c>
      <c r="J655" t="str">
        <f t="shared" si="21"/>
        <v>DIABETES</v>
      </c>
    </row>
    <row r="656" spans="1:10" x14ac:dyDescent="0.3">
      <c r="A656" t="s">
        <v>1716</v>
      </c>
      <c r="B656" s="89">
        <v>39.07</v>
      </c>
      <c r="C656">
        <v>11.93</v>
      </c>
      <c r="D656" t="s">
        <v>2380</v>
      </c>
      <c r="E656" t="s">
        <v>2380</v>
      </c>
      <c r="F656" t="s">
        <v>2380</v>
      </c>
      <c r="G656" s="50">
        <v>0</v>
      </c>
      <c r="H656" s="14" t="s">
        <v>2380</v>
      </c>
      <c r="I656" s="9" t="str">
        <f t="shared" si="20"/>
        <v>OBESITY</v>
      </c>
      <c r="J656" t="str">
        <f t="shared" si="21"/>
        <v>DIABETES</v>
      </c>
    </row>
    <row r="657" spans="1:10" x14ac:dyDescent="0.3">
      <c r="A657" t="s">
        <v>1715</v>
      </c>
      <c r="B657" s="89">
        <v>41.3</v>
      </c>
      <c r="C657">
        <v>9.59</v>
      </c>
      <c r="D657" t="s">
        <v>2380</v>
      </c>
      <c r="E657" t="s">
        <v>2380</v>
      </c>
      <c r="F657" t="s">
        <v>2380</v>
      </c>
      <c r="G657" s="50">
        <v>0</v>
      </c>
      <c r="H657" s="14" t="s">
        <v>2380</v>
      </c>
      <c r="I657" s="9" t="str">
        <f t="shared" si="20"/>
        <v>OBESITY</v>
      </c>
      <c r="J657" t="str">
        <f t="shared" si="21"/>
        <v>DIABETES</v>
      </c>
    </row>
    <row r="658" spans="1:10" x14ac:dyDescent="0.3">
      <c r="A658" t="s">
        <v>1714</v>
      </c>
      <c r="B658" s="89">
        <v>42.95</v>
      </c>
      <c r="C658">
        <v>11.88</v>
      </c>
      <c r="D658" t="s">
        <v>2382</v>
      </c>
      <c r="E658" t="s">
        <v>2380</v>
      </c>
      <c r="F658" t="s">
        <v>2380</v>
      </c>
      <c r="G658" s="14">
        <v>2</v>
      </c>
      <c r="H658" s="14" t="s">
        <v>2380</v>
      </c>
      <c r="I658" s="9" t="str">
        <f t="shared" si="20"/>
        <v>OBESITY</v>
      </c>
      <c r="J658" t="str">
        <f t="shared" si="21"/>
        <v>DIABETES</v>
      </c>
    </row>
    <row r="659" spans="1:10" x14ac:dyDescent="0.3">
      <c r="A659" t="s">
        <v>1713</v>
      </c>
      <c r="B659" s="89">
        <v>46.96</v>
      </c>
      <c r="C659">
        <v>4.6399999999999997</v>
      </c>
      <c r="D659" t="s">
        <v>2380</v>
      </c>
      <c r="E659" t="s">
        <v>2380</v>
      </c>
      <c r="F659" t="s">
        <v>2383</v>
      </c>
      <c r="G659" s="14">
        <v>1</v>
      </c>
      <c r="H659" s="14" t="s">
        <v>2380</v>
      </c>
      <c r="I659" s="9" t="str">
        <f t="shared" si="20"/>
        <v>OBESITY</v>
      </c>
      <c r="J659" t="str">
        <f t="shared" si="21"/>
        <v>NORMAL</v>
      </c>
    </row>
    <row r="660" spans="1:10" x14ac:dyDescent="0.3">
      <c r="A660" t="s">
        <v>1712</v>
      </c>
      <c r="B660" s="89">
        <v>30.495000000000001</v>
      </c>
      <c r="C660">
        <v>9.5299999999999994</v>
      </c>
      <c r="D660" t="s">
        <v>2380</v>
      </c>
      <c r="E660" t="s">
        <v>2380</v>
      </c>
      <c r="F660" t="s">
        <v>2380</v>
      </c>
      <c r="G660" s="50">
        <v>0</v>
      </c>
      <c r="H660" s="14" t="s">
        <v>2380</v>
      </c>
      <c r="I660" s="9" t="str">
        <f t="shared" si="20"/>
        <v>OBESITY</v>
      </c>
      <c r="J660" t="str">
        <f t="shared" si="21"/>
        <v>DIABETES</v>
      </c>
    </row>
    <row r="661" spans="1:10" x14ac:dyDescent="0.3">
      <c r="A661" t="s">
        <v>1711</v>
      </c>
      <c r="B661" s="89">
        <v>17.954999999999998</v>
      </c>
      <c r="C661">
        <v>5.29</v>
      </c>
      <c r="D661" t="s">
        <v>2382</v>
      </c>
      <c r="E661" t="s">
        <v>2380</v>
      </c>
      <c r="F661" t="s">
        <v>2380</v>
      </c>
      <c r="G661" s="14">
        <v>1</v>
      </c>
      <c r="H661" s="14" t="s">
        <v>2382</v>
      </c>
      <c r="I661" s="9" t="str">
        <f t="shared" si="20"/>
        <v>UNDERWEIGHT</v>
      </c>
      <c r="J661" t="str">
        <f t="shared" si="21"/>
        <v>NORMAL</v>
      </c>
    </row>
    <row r="662" spans="1:10" x14ac:dyDescent="0.3">
      <c r="A662" t="s">
        <v>1710</v>
      </c>
      <c r="B662" s="89">
        <v>25.6</v>
      </c>
      <c r="C662">
        <v>10.95</v>
      </c>
      <c r="D662" t="s">
        <v>2380</v>
      </c>
      <c r="E662" t="s">
        <v>2380</v>
      </c>
      <c r="F662" t="s">
        <v>2380</v>
      </c>
      <c r="G662" s="14">
        <v>3</v>
      </c>
      <c r="H662" s="14" t="s">
        <v>2380</v>
      </c>
      <c r="I662" s="9" t="str">
        <f t="shared" si="20"/>
        <v>OVERWEIGHT</v>
      </c>
      <c r="J662" t="str">
        <f t="shared" si="21"/>
        <v>DIABETES</v>
      </c>
    </row>
    <row r="663" spans="1:10" x14ac:dyDescent="0.3">
      <c r="A663" t="s">
        <v>1709</v>
      </c>
      <c r="B663" s="89">
        <v>34.21</v>
      </c>
      <c r="C663">
        <v>9.17</v>
      </c>
      <c r="D663" t="s">
        <v>2380</v>
      </c>
      <c r="E663" t="s">
        <v>2380</v>
      </c>
      <c r="F663" t="s">
        <v>2380</v>
      </c>
      <c r="G663" s="50">
        <v>0</v>
      </c>
      <c r="H663" s="14" t="s">
        <v>2380</v>
      </c>
      <c r="I663" s="9" t="str">
        <f t="shared" si="20"/>
        <v>OBESITY</v>
      </c>
      <c r="J663" t="str">
        <f t="shared" si="21"/>
        <v>DIABETES</v>
      </c>
    </row>
    <row r="664" spans="1:10" x14ac:dyDescent="0.3">
      <c r="A664" t="s">
        <v>1708</v>
      </c>
      <c r="B664" s="89">
        <v>39.74</v>
      </c>
      <c r="C664">
        <v>7.39</v>
      </c>
      <c r="D664" t="s">
        <v>2380</v>
      </c>
      <c r="E664" t="s">
        <v>2380</v>
      </c>
      <c r="F664" t="s">
        <v>2380</v>
      </c>
      <c r="G664" s="50">
        <v>0</v>
      </c>
      <c r="H664" s="14" t="s">
        <v>2380</v>
      </c>
      <c r="I664" s="9" t="str">
        <f t="shared" si="20"/>
        <v>OBESITY</v>
      </c>
      <c r="J664" t="str">
        <f t="shared" si="21"/>
        <v>DIABETES</v>
      </c>
    </row>
    <row r="665" spans="1:10" x14ac:dyDescent="0.3">
      <c r="A665" t="s">
        <v>1707</v>
      </c>
      <c r="B665" s="89">
        <v>49.53</v>
      </c>
      <c r="C665">
        <v>9.1300000000000008</v>
      </c>
      <c r="D665" t="s">
        <v>2382</v>
      </c>
      <c r="E665" t="s">
        <v>2380</v>
      </c>
      <c r="F665" t="s">
        <v>2380</v>
      </c>
      <c r="G665" s="50">
        <v>0</v>
      </c>
      <c r="H665" s="14" t="s">
        <v>2380</v>
      </c>
      <c r="I665" s="9" t="str">
        <f t="shared" si="20"/>
        <v>OBESITY</v>
      </c>
      <c r="J665" t="str">
        <f t="shared" si="21"/>
        <v>DIABETES</v>
      </c>
    </row>
    <row r="666" spans="1:10" x14ac:dyDescent="0.3">
      <c r="A666" t="s">
        <v>1706</v>
      </c>
      <c r="B666" s="89">
        <v>39.33</v>
      </c>
      <c r="C666">
        <v>10.4</v>
      </c>
      <c r="D666" t="s">
        <v>2380</v>
      </c>
      <c r="E666" t="s">
        <v>2380</v>
      </c>
      <c r="F666" t="s">
        <v>2380</v>
      </c>
      <c r="G666" s="14">
        <v>3</v>
      </c>
      <c r="H666" s="14" t="s">
        <v>2380</v>
      </c>
      <c r="I666" s="9" t="str">
        <f t="shared" si="20"/>
        <v>OBESITY</v>
      </c>
      <c r="J666" t="str">
        <f t="shared" si="21"/>
        <v>DIABETES</v>
      </c>
    </row>
    <row r="667" spans="1:10" x14ac:dyDescent="0.3">
      <c r="A667" t="s">
        <v>1705</v>
      </c>
      <c r="B667" s="89">
        <v>39.979999999999997</v>
      </c>
      <c r="C667">
        <v>9.4600000000000009</v>
      </c>
      <c r="D667" t="s">
        <v>2382</v>
      </c>
      <c r="E667" t="s">
        <v>2380</v>
      </c>
      <c r="F667" t="s">
        <v>2380</v>
      </c>
      <c r="G667" s="14">
        <v>2</v>
      </c>
      <c r="H667" s="14" t="s">
        <v>2380</v>
      </c>
      <c r="I667" s="9" t="str">
        <f t="shared" si="20"/>
        <v>OBESITY</v>
      </c>
      <c r="J667" t="str">
        <f t="shared" si="21"/>
        <v>DIABETES</v>
      </c>
    </row>
    <row r="668" spans="1:10" x14ac:dyDescent="0.3">
      <c r="A668" t="s">
        <v>1704</v>
      </c>
      <c r="B668" s="89">
        <v>46.51</v>
      </c>
      <c r="C668">
        <v>8.69</v>
      </c>
      <c r="D668" t="s">
        <v>2382</v>
      </c>
      <c r="E668" t="s">
        <v>2380</v>
      </c>
      <c r="F668" t="s">
        <v>2380</v>
      </c>
      <c r="G668" s="50">
        <v>0</v>
      </c>
      <c r="H668" s="14" t="s">
        <v>2380</v>
      </c>
      <c r="I668" s="9" t="str">
        <f t="shared" si="20"/>
        <v>OBESITY</v>
      </c>
      <c r="J668" t="str">
        <f t="shared" si="21"/>
        <v>DIABETES</v>
      </c>
    </row>
    <row r="669" spans="1:10" x14ac:dyDescent="0.3">
      <c r="A669" t="s">
        <v>1703</v>
      </c>
      <c r="B669" s="89">
        <v>43.58</v>
      </c>
      <c r="C669">
        <v>4.2300000000000004</v>
      </c>
      <c r="D669" t="s">
        <v>2380</v>
      </c>
      <c r="E669" t="s">
        <v>2380</v>
      </c>
      <c r="F669" t="s">
        <v>2383</v>
      </c>
      <c r="G669" s="14">
        <v>1</v>
      </c>
      <c r="H669" s="14" t="s">
        <v>2380</v>
      </c>
      <c r="I669" s="9" t="str">
        <f t="shared" si="20"/>
        <v>OBESITY</v>
      </c>
      <c r="J669" t="str">
        <f t="shared" si="21"/>
        <v>NORMAL</v>
      </c>
    </row>
    <row r="670" spans="1:10" x14ac:dyDescent="0.3">
      <c r="A670" t="s">
        <v>1702</v>
      </c>
      <c r="B670" s="89">
        <v>42.28</v>
      </c>
      <c r="C670">
        <v>9.16</v>
      </c>
      <c r="D670" t="s">
        <v>2382</v>
      </c>
      <c r="E670" t="s">
        <v>2380</v>
      </c>
      <c r="F670" t="s">
        <v>2380</v>
      </c>
      <c r="G670" s="14">
        <v>1</v>
      </c>
      <c r="H670" s="14" t="s">
        <v>2380</v>
      </c>
      <c r="I670" s="9" t="str">
        <f t="shared" si="20"/>
        <v>OBESITY</v>
      </c>
      <c r="J670" t="str">
        <f t="shared" si="21"/>
        <v>DIABETES</v>
      </c>
    </row>
    <row r="671" spans="1:10" x14ac:dyDescent="0.3">
      <c r="A671" t="s">
        <v>1701</v>
      </c>
      <c r="B671" s="89">
        <v>35.520000000000003</v>
      </c>
      <c r="C671">
        <v>8.26</v>
      </c>
      <c r="D671" t="s">
        <v>2380</v>
      </c>
      <c r="E671" t="s">
        <v>2380</v>
      </c>
      <c r="F671" t="s">
        <v>2380</v>
      </c>
      <c r="G671" s="50">
        <v>0</v>
      </c>
      <c r="H671" s="14" t="s">
        <v>2380</v>
      </c>
      <c r="I671" s="9" t="str">
        <f t="shared" si="20"/>
        <v>OBESITY</v>
      </c>
      <c r="J671" t="str">
        <f t="shared" si="21"/>
        <v>DIABETES</v>
      </c>
    </row>
    <row r="672" spans="1:10" x14ac:dyDescent="0.3">
      <c r="A672" t="s">
        <v>1700</v>
      </c>
      <c r="B672" s="89">
        <v>33.6</v>
      </c>
      <c r="C672">
        <v>11.25</v>
      </c>
      <c r="D672" t="s">
        <v>2380</v>
      </c>
      <c r="E672" t="s">
        <v>2380</v>
      </c>
      <c r="F672" t="s">
        <v>2380</v>
      </c>
      <c r="G672" s="50">
        <v>0</v>
      </c>
      <c r="H672" s="14" t="s">
        <v>2380</v>
      </c>
      <c r="I672" s="9" t="str">
        <f t="shared" si="20"/>
        <v>OBESITY</v>
      </c>
      <c r="J672" t="str">
        <f t="shared" si="21"/>
        <v>DIABETES</v>
      </c>
    </row>
    <row r="673" spans="1:10" x14ac:dyDescent="0.3">
      <c r="A673" t="s">
        <v>1699</v>
      </c>
      <c r="B673" s="89">
        <v>22.42</v>
      </c>
      <c r="C673">
        <v>6.74</v>
      </c>
      <c r="D673" t="s">
        <v>2380</v>
      </c>
      <c r="E673" t="s">
        <v>2380</v>
      </c>
      <c r="F673" t="s">
        <v>2380</v>
      </c>
      <c r="G673" s="50">
        <v>0</v>
      </c>
      <c r="H673" s="14" t="s">
        <v>2382</v>
      </c>
      <c r="I673" s="9" t="str">
        <f t="shared" si="20"/>
        <v>NORMAL WEIGHT</v>
      </c>
      <c r="J673" t="str">
        <f t="shared" si="21"/>
        <v>DIABETES</v>
      </c>
    </row>
    <row r="674" spans="1:10" x14ac:dyDescent="0.3">
      <c r="A674" t="s">
        <v>1698</v>
      </c>
      <c r="B674" s="89">
        <v>46.86</v>
      </c>
      <c r="C674">
        <v>4.87</v>
      </c>
      <c r="D674" t="s">
        <v>2380</v>
      </c>
      <c r="E674" t="s">
        <v>2380</v>
      </c>
      <c r="F674" t="s">
        <v>2380</v>
      </c>
      <c r="G674" s="50">
        <v>0</v>
      </c>
      <c r="H674" s="14" t="s">
        <v>2380</v>
      </c>
      <c r="I674" s="9" t="str">
        <f t="shared" si="20"/>
        <v>OBESITY</v>
      </c>
      <c r="J674" t="str">
        <f t="shared" si="21"/>
        <v>NORMAL</v>
      </c>
    </row>
    <row r="675" spans="1:10" x14ac:dyDescent="0.3">
      <c r="A675" t="s">
        <v>1697</v>
      </c>
      <c r="B675" s="89">
        <v>32.965000000000003</v>
      </c>
      <c r="C675">
        <v>6.68</v>
      </c>
      <c r="D675" t="s">
        <v>2380</v>
      </c>
      <c r="E675" t="s">
        <v>2380</v>
      </c>
      <c r="F675" t="s">
        <v>2380</v>
      </c>
      <c r="G675" s="14">
        <v>3</v>
      </c>
      <c r="H675" s="14" t="s">
        <v>2380</v>
      </c>
      <c r="I675" s="9" t="str">
        <f t="shared" si="20"/>
        <v>OBESITY</v>
      </c>
      <c r="J675" t="str">
        <f t="shared" si="21"/>
        <v>DIABETES</v>
      </c>
    </row>
    <row r="676" spans="1:10" x14ac:dyDescent="0.3">
      <c r="A676" t="s">
        <v>1696</v>
      </c>
      <c r="B676" s="89">
        <v>39.340000000000003</v>
      </c>
      <c r="C676">
        <v>5.0199999999999996</v>
      </c>
      <c r="D676" t="s">
        <v>2382</v>
      </c>
      <c r="E676" t="s">
        <v>2380</v>
      </c>
      <c r="F676" t="s">
        <v>2383</v>
      </c>
      <c r="G676" s="14">
        <v>1</v>
      </c>
      <c r="H676" s="14" t="s">
        <v>2380</v>
      </c>
      <c r="I676" s="9" t="str">
        <f t="shared" si="20"/>
        <v>OBESITY</v>
      </c>
      <c r="J676" t="str">
        <f t="shared" si="21"/>
        <v>NORMAL</v>
      </c>
    </row>
    <row r="677" spans="1:10" x14ac:dyDescent="0.3">
      <c r="A677" t="s">
        <v>1695</v>
      </c>
      <c r="B677" s="89">
        <v>47</v>
      </c>
      <c r="C677">
        <v>10.64</v>
      </c>
      <c r="D677" t="s">
        <v>2382</v>
      </c>
      <c r="E677" t="s">
        <v>2380</v>
      </c>
      <c r="F677" t="s">
        <v>2380</v>
      </c>
      <c r="G677" s="50">
        <v>0</v>
      </c>
      <c r="H677" s="14" t="s">
        <v>2380</v>
      </c>
      <c r="I677" s="9" t="str">
        <f t="shared" si="20"/>
        <v>OBESITY</v>
      </c>
      <c r="J677" t="str">
        <f t="shared" si="21"/>
        <v>DIABETES</v>
      </c>
    </row>
    <row r="678" spans="1:10" x14ac:dyDescent="0.3">
      <c r="A678" t="s">
        <v>1694</v>
      </c>
      <c r="B678" s="89">
        <v>36.71</v>
      </c>
      <c r="C678">
        <v>8.74</v>
      </c>
      <c r="D678" t="s">
        <v>2382</v>
      </c>
      <c r="E678" t="s">
        <v>2380</v>
      </c>
      <c r="F678" t="s">
        <v>2380</v>
      </c>
      <c r="G678" s="50">
        <v>0</v>
      </c>
      <c r="H678" s="14" t="s">
        <v>2380</v>
      </c>
      <c r="I678" s="9" t="str">
        <f t="shared" si="20"/>
        <v>OBESITY</v>
      </c>
      <c r="J678" t="str">
        <f t="shared" si="21"/>
        <v>DIABETES</v>
      </c>
    </row>
    <row r="679" spans="1:10" x14ac:dyDescent="0.3">
      <c r="A679" t="s">
        <v>1693</v>
      </c>
      <c r="B679" s="89">
        <v>53.48</v>
      </c>
      <c r="C679">
        <v>5.64</v>
      </c>
      <c r="D679" t="s">
        <v>2380</v>
      </c>
      <c r="E679" t="s">
        <v>2380</v>
      </c>
      <c r="F679" t="s">
        <v>2380</v>
      </c>
      <c r="G679" s="50">
        <v>0</v>
      </c>
      <c r="H679" s="14" t="s">
        <v>2380</v>
      </c>
      <c r="I679" s="9" t="str">
        <f t="shared" si="20"/>
        <v>OBESITY</v>
      </c>
      <c r="J679" t="str">
        <f t="shared" si="21"/>
        <v>NORMAL</v>
      </c>
    </row>
    <row r="680" spans="1:10" x14ac:dyDescent="0.3">
      <c r="A680" t="s">
        <v>1692</v>
      </c>
      <c r="B680" s="89">
        <v>35.5</v>
      </c>
      <c r="C680">
        <v>10.37</v>
      </c>
      <c r="D680" t="s">
        <v>2380</v>
      </c>
      <c r="E680" t="s">
        <v>2380</v>
      </c>
      <c r="F680" t="s">
        <v>2380</v>
      </c>
      <c r="G680" s="50">
        <v>0</v>
      </c>
      <c r="H680" s="14" t="s">
        <v>2380</v>
      </c>
      <c r="I680" s="9" t="str">
        <f t="shared" si="20"/>
        <v>OBESITY</v>
      </c>
      <c r="J680" t="str">
        <f t="shared" si="21"/>
        <v>DIABETES</v>
      </c>
    </row>
    <row r="681" spans="1:10" x14ac:dyDescent="0.3">
      <c r="A681" t="s">
        <v>1691</v>
      </c>
      <c r="B681" s="89">
        <v>36.979999999999997</v>
      </c>
      <c r="C681">
        <v>9.56</v>
      </c>
      <c r="D681" t="s">
        <v>2382</v>
      </c>
      <c r="E681" t="s">
        <v>2380</v>
      </c>
      <c r="F681" t="s">
        <v>2380</v>
      </c>
      <c r="G681" s="50">
        <v>0</v>
      </c>
      <c r="H681" s="14" t="s">
        <v>2380</v>
      </c>
      <c r="I681" s="9" t="str">
        <f t="shared" si="20"/>
        <v>OBESITY</v>
      </c>
      <c r="J681" t="str">
        <f t="shared" si="21"/>
        <v>DIABETES</v>
      </c>
    </row>
    <row r="682" spans="1:10" x14ac:dyDescent="0.3">
      <c r="A682" t="s">
        <v>1690</v>
      </c>
      <c r="B682" s="89">
        <v>32.395000000000003</v>
      </c>
      <c r="C682">
        <v>8.23</v>
      </c>
      <c r="D682" t="s">
        <v>2382</v>
      </c>
      <c r="E682" t="s">
        <v>2380</v>
      </c>
      <c r="F682" t="s">
        <v>2383</v>
      </c>
      <c r="G682" s="14">
        <v>1</v>
      </c>
      <c r="H682" s="14" t="s">
        <v>2380</v>
      </c>
      <c r="I682" s="9" t="str">
        <f t="shared" si="20"/>
        <v>OBESITY</v>
      </c>
      <c r="J682" t="str">
        <f t="shared" si="21"/>
        <v>DIABETES</v>
      </c>
    </row>
    <row r="683" spans="1:10" x14ac:dyDescent="0.3">
      <c r="A683" t="s">
        <v>1689</v>
      </c>
      <c r="B683" s="89">
        <v>32.729999999999997</v>
      </c>
      <c r="C683">
        <v>7.03</v>
      </c>
      <c r="D683" t="s">
        <v>2380</v>
      </c>
      <c r="E683" t="s">
        <v>2380</v>
      </c>
      <c r="F683" t="s">
        <v>2380</v>
      </c>
      <c r="G683" s="50">
        <v>0</v>
      </c>
      <c r="H683" s="14" t="s">
        <v>2380</v>
      </c>
      <c r="I683" s="9" t="str">
        <f t="shared" si="20"/>
        <v>OBESITY</v>
      </c>
      <c r="J683" t="str">
        <f t="shared" si="21"/>
        <v>DIABETES</v>
      </c>
    </row>
    <row r="684" spans="1:10" x14ac:dyDescent="0.3">
      <c r="A684" t="s">
        <v>1688</v>
      </c>
      <c r="B684" s="89">
        <v>20.52</v>
      </c>
      <c r="C684">
        <v>5.45</v>
      </c>
      <c r="D684" t="s">
        <v>2380</v>
      </c>
      <c r="E684" t="s">
        <v>2380</v>
      </c>
      <c r="F684" t="s">
        <v>2380</v>
      </c>
      <c r="G684" s="14">
        <v>1</v>
      </c>
      <c r="H684" s="14" t="s">
        <v>2382</v>
      </c>
      <c r="I684" s="9" t="str">
        <f t="shared" si="20"/>
        <v>NORMAL WEIGHT</v>
      </c>
      <c r="J684" t="str">
        <f t="shared" si="21"/>
        <v>NORMAL</v>
      </c>
    </row>
    <row r="685" spans="1:10" x14ac:dyDescent="0.3">
      <c r="A685" t="s">
        <v>1687</v>
      </c>
      <c r="B685" s="89">
        <v>51.72</v>
      </c>
      <c r="C685">
        <v>5.76</v>
      </c>
      <c r="D685" t="s">
        <v>2380</v>
      </c>
      <c r="E685" t="s">
        <v>2380</v>
      </c>
      <c r="F685" t="s">
        <v>2380</v>
      </c>
      <c r="G685" s="50">
        <v>0</v>
      </c>
      <c r="H685" s="14" t="s">
        <v>2380</v>
      </c>
      <c r="I685" s="9" t="str">
        <f t="shared" si="20"/>
        <v>OBESITY</v>
      </c>
      <c r="J685" t="str">
        <f t="shared" si="21"/>
        <v>PREDIABETES</v>
      </c>
    </row>
    <row r="686" spans="1:10" x14ac:dyDescent="0.3">
      <c r="A686" t="s">
        <v>1686</v>
      </c>
      <c r="B686" s="89">
        <v>50.2</v>
      </c>
      <c r="C686">
        <v>5.4</v>
      </c>
      <c r="D686" t="s">
        <v>2380</v>
      </c>
      <c r="E686" t="s">
        <v>2380</v>
      </c>
      <c r="F686" t="s">
        <v>2380</v>
      </c>
      <c r="G686" s="50">
        <v>0</v>
      </c>
      <c r="H686" s="14" t="s">
        <v>2380</v>
      </c>
      <c r="I686" s="9" t="str">
        <f t="shared" si="20"/>
        <v>OBESITY</v>
      </c>
      <c r="J686" t="str">
        <f t="shared" si="21"/>
        <v>NORMAL</v>
      </c>
    </row>
    <row r="687" spans="1:10" x14ac:dyDescent="0.3">
      <c r="A687" t="s">
        <v>1685</v>
      </c>
      <c r="B687" s="89">
        <v>25.52</v>
      </c>
      <c r="C687">
        <v>6.35</v>
      </c>
      <c r="D687" t="s">
        <v>2380</v>
      </c>
      <c r="E687" t="s">
        <v>2380</v>
      </c>
      <c r="F687" t="s">
        <v>2383</v>
      </c>
      <c r="G687" s="14">
        <v>1</v>
      </c>
      <c r="H687" s="14" t="s">
        <v>2380</v>
      </c>
      <c r="I687" s="9" t="str">
        <f t="shared" si="20"/>
        <v>OVERWEIGHT</v>
      </c>
      <c r="J687" t="str">
        <f t="shared" si="21"/>
        <v>PREDIABETES</v>
      </c>
    </row>
    <row r="688" spans="1:10" x14ac:dyDescent="0.3">
      <c r="A688" t="s">
        <v>1684</v>
      </c>
      <c r="B688" s="89">
        <v>35.200000000000003</v>
      </c>
      <c r="C688">
        <v>6.26</v>
      </c>
      <c r="D688" t="s">
        <v>2382</v>
      </c>
      <c r="E688" t="s">
        <v>2380</v>
      </c>
      <c r="F688" t="s">
        <v>2380</v>
      </c>
      <c r="G688" s="14">
        <v>2</v>
      </c>
      <c r="H688" s="14" t="s">
        <v>2380</v>
      </c>
      <c r="I688" s="9" t="str">
        <f t="shared" si="20"/>
        <v>OBESITY</v>
      </c>
      <c r="J688" t="str">
        <f t="shared" si="21"/>
        <v>PREDIABETES</v>
      </c>
    </row>
    <row r="689" spans="1:10" x14ac:dyDescent="0.3">
      <c r="A689" t="s">
        <v>1683</v>
      </c>
      <c r="B689" s="89">
        <v>41.26</v>
      </c>
      <c r="C689">
        <v>5.97</v>
      </c>
      <c r="D689" t="s">
        <v>2382</v>
      </c>
      <c r="E689" t="s">
        <v>2380</v>
      </c>
      <c r="F689" t="s">
        <v>2380</v>
      </c>
      <c r="G689" s="50">
        <v>0</v>
      </c>
      <c r="H689" s="14" t="s">
        <v>2380</v>
      </c>
      <c r="I689" s="9" t="str">
        <f t="shared" si="20"/>
        <v>OBESITY</v>
      </c>
      <c r="J689" t="str">
        <f t="shared" si="21"/>
        <v>PREDIABETES</v>
      </c>
    </row>
    <row r="690" spans="1:10" x14ac:dyDescent="0.3">
      <c r="A690" t="s">
        <v>1682</v>
      </c>
      <c r="B690" s="89">
        <v>17.195</v>
      </c>
      <c r="C690">
        <v>5.29</v>
      </c>
      <c r="D690" t="s">
        <v>2382</v>
      </c>
      <c r="E690" t="s">
        <v>2380</v>
      </c>
      <c r="F690" t="s">
        <v>2380</v>
      </c>
      <c r="G690" s="50">
        <v>0</v>
      </c>
      <c r="H690" s="14" t="s">
        <v>2382</v>
      </c>
      <c r="I690" s="9" t="str">
        <f t="shared" si="20"/>
        <v>UNDERWEIGHT</v>
      </c>
      <c r="J690" t="str">
        <f t="shared" si="21"/>
        <v>NORMAL</v>
      </c>
    </row>
    <row r="691" spans="1:10" x14ac:dyDescent="0.3">
      <c r="A691" t="s">
        <v>1681</v>
      </c>
      <c r="B691" s="89">
        <v>23.085000000000001</v>
      </c>
      <c r="C691">
        <v>4.2699999999999996</v>
      </c>
      <c r="D691" t="s">
        <v>2382</v>
      </c>
      <c r="E691" t="s">
        <v>2380</v>
      </c>
      <c r="F691" t="s">
        <v>2380</v>
      </c>
      <c r="G691" s="14">
        <v>2</v>
      </c>
      <c r="H691" s="14" t="s">
        <v>2380</v>
      </c>
      <c r="I691" s="9" t="str">
        <f t="shared" si="20"/>
        <v>NORMAL WEIGHT</v>
      </c>
      <c r="J691" t="str">
        <f t="shared" si="21"/>
        <v>NORMAL</v>
      </c>
    </row>
    <row r="692" spans="1:10" x14ac:dyDescent="0.3">
      <c r="A692" t="s">
        <v>1680</v>
      </c>
      <c r="B692" s="89">
        <v>21.66</v>
      </c>
      <c r="C692">
        <v>5.2</v>
      </c>
      <c r="D692" t="s">
        <v>2382</v>
      </c>
      <c r="E692" t="s">
        <v>2380</v>
      </c>
      <c r="F692" t="s">
        <v>2380</v>
      </c>
      <c r="G692" s="14">
        <v>2</v>
      </c>
      <c r="H692" s="14" t="s">
        <v>2380</v>
      </c>
      <c r="I692" s="9" t="str">
        <f t="shared" si="20"/>
        <v>NORMAL WEIGHT</v>
      </c>
      <c r="J692" t="str">
        <f t="shared" si="21"/>
        <v>NORMAL</v>
      </c>
    </row>
    <row r="693" spans="1:10" x14ac:dyDescent="0.3">
      <c r="A693" t="s">
        <v>1679</v>
      </c>
      <c r="B693" s="89">
        <v>36.47</v>
      </c>
      <c r="C693">
        <v>8.23</v>
      </c>
      <c r="D693" t="s">
        <v>2382</v>
      </c>
      <c r="E693" t="s">
        <v>2380</v>
      </c>
      <c r="F693" t="s">
        <v>2380</v>
      </c>
      <c r="G693" s="50">
        <v>0</v>
      </c>
      <c r="H693" s="14" t="s">
        <v>2380</v>
      </c>
      <c r="I693" s="9" t="str">
        <f t="shared" si="20"/>
        <v>OBESITY</v>
      </c>
      <c r="J693" t="str">
        <f t="shared" si="21"/>
        <v>DIABETES</v>
      </c>
    </row>
    <row r="694" spans="1:10" x14ac:dyDescent="0.3">
      <c r="A694" t="s">
        <v>1678</v>
      </c>
      <c r="B694" s="89">
        <v>36.08</v>
      </c>
      <c r="C694">
        <v>10.33</v>
      </c>
      <c r="D694" t="s">
        <v>2382</v>
      </c>
      <c r="E694" t="s">
        <v>2380</v>
      </c>
      <c r="F694" t="s">
        <v>2380</v>
      </c>
      <c r="G694" s="50">
        <v>0</v>
      </c>
      <c r="H694" s="14" t="s">
        <v>2380</v>
      </c>
      <c r="I694" s="9" t="str">
        <f t="shared" si="20"/>
        <v>OBESITY</v>
      </c>
      <c r="J694" t="str">
        <f t="shared" si="21"/>
        <v>DIABETES</v>
      </c>
    </row>
    <row r="695" spans="1:10" x14ac:dyDescent="0.3">
      <c r="A695" t="s">
        <v>1677</v>
      </c>
      <c r="B695" s="89">
        <v>23.18</v>
      </c>
      <c r="C695">
        <v>6.13</v>
      </c>
      <c r="D695" t="s">
        <v>2380</v>
      </c>
      <c r="E695" t="s">
        <v>2380</v>
      </c>
      <c r="F695" t="s">
        <v>2380</v>
      </c>
      <c r="G695" s="50">
        <v>0</v>
      </c>
      <c r="H695" s="14" t="s">
        <v>2380</v>
      </c>
      <c r="I695" s="9" t="str">
        <f t="shared" si="20"/>
        <v>NORMAL WEIGHT</v>
      </c>
      <c r="J695" t="str">
        <f t="shared" si="21"/>
        <v>PREDIABETES</v>
      </c>
    </row>
    <row r="696" spans="1:10" x14ac:dyDescent="0.3">
      <c r="A696" t="s">
        <v>1676</v>
      </c>
      <c r="B696" s="89">
        <v>39.159999999999997</v>
      </c>
      <c r="C696">
        <v>8.08</v>
      </c>
      <c r="D696" t="s">
        <v>2380</v>
      </c>
      <c r="E696" t="s">
        <v>2380</v>
      </c>
      <c r="F696" t="s">
        <v>2380</v>
      </c>
      <c r="G696" s="14">
        <v>3</v>
      </c>
      <c r="H696" s="14" t="s">
        <v>2380</v>
      </c>
      <c r="I696" s="9" t="str">
        <f t="shared" si="20"/>
        <v>OBESITY</v>
      </c>
      <c r="J696" t="str">
        <f t="shared" si="21"/>
        <v>DIABETES</v>
      </c>
    </row>
    <row r="697" spans="1:10" x14ac:dyDescent="0.3">
      <c r="A697" t="s">
        <v>1675</v>
      </c>
      <c r="B697" s="89">
        <v>38.19</v>
      </c>
      <c r="C697">
        <v>10.49</v>
      </c>
      <c r="D697" t="s">
        <v>2380</v>
      </c>
      <c r="E697" t="s">
        <v>2380</v>
      </c>
      <c r="F697" t="s">
        <v>2380</v>
      </c>
      <c r="G697" s="14">
        <v>3</v>
      </c>
      <c r="H697" s="14" t="s">
        <v>2380</v>
      </c>
      <c r="I697" s="9" t="str">
        <f t="shared" si="20"/>
        <v>OBESITY</v>
      </c>
      <c r="J697" t="str">
        <f t="shared" si="21"/>
        <v>DIABETES</v>
      </c>
    </row>
    <row r="698" spans="1:10" x14ac:dyDescent="0.3">
      <c r="A698" t="s">
        <v>1674</v>
      </c>
      <c r="B698" s="89">
        <v>26.41</v>
      </c>
      <c r="C698">
        <v>8.11</v>
      </c>
      <c r="D698" t="s">
        <v>2380</v>
      </c>
      <c r="E698" t="s">
        <v>2380</v>
      </c>
      <c r="F698" t="s">
        <v>2380</v>
      </c>
      <c r="G698" s="14">
        <v>3</v>
      </c>
      <c r="H698" s="14" t="s">
        <v>2380</v>
      </c>
      <c r="I698" s="9" t="str">
        <f t="shared" si="20"/>
        <v>OVERWEIGHT</v>
      </c>
      <c r="J698" t="str">
        <f t="shared" si="21"/>
        <v>DIABETES</v>
      </c>
    </row>
    <row r="699" spans="1:10" x14ac:dyDescent="0.3">
      <c r="A699" t="s">
        <v>1673</v>
      </c>
      <c r="B699" s="89">
        <v>28.785</v>
      </c>
      <c r="C699">
        <v>6.6</v>
      </c>
      <c r="D699" t="s">
        <v>2380</v>
      </c>
      <c r="E699" t="s">
        <v>2380</v>
      </c>
      <c r="F699" t="s">
        <v>2380</v>
      </c>
      <c r="G699" s="50">
        <v>0</v>
      </c>
      <c r="H699" s="14" t="s">
        <v>2380</v>
      </c>
      <c r="I699" s="9" t="str">
        <f t="shared" si="20"/>
        <v>OVERWEIGHT</v>
      </c>
      <c r="J699" t="str">
        <f t="shared" si="21"/>
        <v>DIABETES</v>
      </c>
    </row>
    <row r="700" spans="1:10" x14ac:dyDescent="0.3">
      <c r="A700" t="s">
        <v>1672</v>
      </c>
      <c r="B700" s="89">
        <v>26.695</v>
      </c>
      <c r="C700">
        <v>10.14</v>
      </c>
      <c r="D700" t="s">
        <v>2382</v>
      </c>
      <c r="E700" t="s">
        <v>2380</v>
      </c>
      <c r="F700" t="s">
        <v>2383</v>
      </c>
      <c r="G700" s="14">
        <v>1</v>
      </c>
      <c r="H700" s="14" t="s">
        <v>2380</v>
      </c>
      <c r="I700" s="9" t="str">
        <f t="shared" si="20"/>
        <v>OVERWEIGHT</v>
      </c>
      <c r="J700" t="str">
        <f t="shared" si="21"/>
        <v>DIABETES</v>
      </c>
    </row>
    <row r="701" spans="1:10" x14ac:dyDescent="0.3">
      <c r="A701" t="s">
        <v>1671</v>
      </c>
      <c r="B701" s="89">
        <v>32.799999999999997</v>
      </c>
      <c r="C701">
        <v>6.06</v>
      </c>
      <c r="D701" t="s">
        <v>2382</v>
      </c>
      <c r="E701" t="s">
        <v>2380</v>
      </c>
      <c r="F701" t="s">
        <v>2380</v>
      </c>
      <c r="G701" s="14">
        <v>1</v>
      </c>
      <c r="H701" s="14" t="s">
        <v>2380</v>
      </c>
      <c r="I701" s="9" t="str">
        <f t="shared" si="20"/>
        <v>OBESITY</v>
      </c>
      <c r="J701" t="str">
        <f t="shared" si="21"/>
        <v>PREDIABETES</v>
      </c>
    </row>
    <row r="702" spans="1:10" x14ac:dyDescent="0.3">
      <c r="A702" t="s">
        <v>1670</v>
      </c>
      <c r="B702" s="89">
        <v>35.869999999999997</v>
      </c>
      <c r="C702">
        <v>9.91</v>
      </c>
      <c r="D702" t="s">
        <v>2382</v>
      </c>
      <c r="E702" t="s">
        <v>2380</v>
      </c>
      <c r="F702" t="s">
        <v>2380</v>
      </c>
      <c r="G702" s="50">
        <v>0</v>
      </c>
      <c r="H702" s="14" t="s">
        <v>2380</v>
      </c>
      <c r="I702" s="9" t="str">
        <f t="shared" si="20"/>
        <v>OBESITY</v>
      </c>
      <c r="J702" t="str">
        <f t="shared" si="21"/>
        <v>DIABETES</v>
      </c>
    </row>
    <row r="703" spans="1:10" x14ac:dyDescent="0.3">
      <c r="A703" t="s">
        <v>1669</v>
      </c>
      <c r="B703" s="89">
        <v>21.66</v>
      </c>
      <c r="C703">
        <v>4.1399999999999997</v>
      </c>
      <c r="D703" t="s">
        <v>2382</v>
      </c>
      <c r="E703" t="s">
        <v>2380</v>
      </c>
      <c r="F703" t="s">
        <v>2380</v>
      </c>
      <c r="G703" s="14">
        <v>2</v>
      </c>
      <c r="H703" s="14" t="s">
        <v>2380</v>
      </c>
      <c r="I703" s="9" t="str">
        <f t="shared" si="20"/>
        <v>NORMAL WEIGHT</v>
      </c>
      <c r="J703" t="str">
        <f t="shared" si="21"/>
        <v>NORMAL</v>
      </c>
    </row>
    <row r="704" spans="1:10" x14ac:dyDescent="0.3">
      <c r="A704" t="s">
        <v>1668</v>
      </c>
      <c r="B704" s="89">
        <v>37.72</v>
      </c>
      <c r="C704">
        <v>4.38</v>
      </c>
      <c r="D704" t="s">
        <v>2382</v>
      </c>
      <c r="E704" t="s">
        <v>2380</v>
      </c>
      <c r="F704" t="s">
        <v>2383</v>
      </c>
      <c r="G704" s="14">
        <v>1</v>
      </c>
      <c r="H704" s="14" t="s">
        <v>2380</v>
      </c>
      <c r="I704" s="9" t="str">
        <f t="shared" si="20"/>
        <v>OBESITY</v>
      </c>
      <c r="J704" t="str">
        <f t="shared" si="21"/>
        <v>NORMAL</v>
      </c>
    </row>
    <row r="705" spans="1:10" x14ac:dyDescent="0.3">
      <c r="A705" t="s">
        <v>1667</v>
      </c>
      <c r="B705" s="89">
        <v>39.700000000000003</v>
      </c>
      <c r="C705">
        <v>9.83</v>
      </c>
      <c r="D705" t="s">
        <v>2380</v>
      </c>
      <c r="E705" t="s">
        <v>2380</v>
      </c>
      <c r="F705" t="s">
        <v>2380</v>
      </c>
      <c r="G705" s="14">
        <v>3</v>
      </c>
      <c r="H705" s="14" t="s">
        <v>2380</v>
      </c>
      <c r="I705" s="9" t="str">
        <f t="shared" si="20"/>
        <v>OBESITY</v>
      </c>
      <c r="J705" t="str">
        <f t="shared" si="21"/>
        <v>DIABETES</v>
      </c>
    </row>
    <row r="706" spans="1:10" x14ac:dyDescent="0.3">
      <c r="A706" t="s">
        <v>1666</v>
      </c>
      <c r="B706" s="89">
        <v>35.97</v>
      </c>
      <c r="C706">
        <v>11.08</v>
      </c>
      <c r="D706" t="s">
        <v>2380</v>
      </c>
      <c r="E706" t="s">
        <v>2380</v>
      </c>
      <c r="F706" t="s">
        <v>2380</v>
      </c>
      <c r="G706" s="14">
        <v>3</v>
      </c>
      <c r="H706" s="14" t="s">
        <v>2380</v>
      </c>
      <c r="I706" s="9" t="str">
        <f t="shared" si="20"/>
        <v>OBESITY</v>
      </c>
      <c r="J706" t="str">
        <f t="shared" si="21"/>
        <v>DIABETES</v>
      </c>
    </row>
    <row r="707" spans="1:10" x14ac:dyDescent="0.3">
      <c r="A707" t="s">
        <v>1665</v>
      </c>
      <c r="B707" s="89">
        <v>37.85</v>
      </c>
      <c r="C707">
        <v>11.01</v>
      </c>
      <c r="D707" t="s">
        <v>2380</v>
      </c>
      <c r="E707" t="s">
        <v>2380</v>
      </c>
      <c r="F707" t="s">
        <v>2380</v>
      </c>
      <c r="G707" s="50">
        <v>0</v>
      </c>
      <c r="H707" s="14" t="s">
        <v>2380</v>
      </c>
      <c r="I707" s="9" t="str">
        <f t="shared" ref="I707:I770" si="22">IF(B707&lt;18.5,"UNDERWEIGHT",IF(AND(B707&gt;=18.5,B707&lt;=24.9),"NORMAL WEIGHT",IF(AND(B707&gt;25,B707&lt;=29.9),"OVERWEIGHT",IF(B707&gt;=30,"OBESITY"))))</f>
        <v>OBESITY</v>
      </c>
      <c r="J707" t="str">
        <f t="shared" ref="J707:J770" si="23">IF(C707&lt;5.7,"NORMAL",IF(AND(C707&gt;=5.7,C707&lt;=6.4),"PREDIABETES",IF(C707&gt;6.4,"DIABETES")))</f>
        <v>DIABETES</v>
      </c>
    </row>
    <row r="708" spans="1:10" x14ac:dyDescent="0.3">
      <c r="A708" t="s">
        <v>1664</v>
      </c>
      <c r="B708" s="89">
        <v>21.66</v>
      </c>
      <c r="C708">
        <v>4.37</v>
      </c>
      <c r="D708" t="s">
        <v>2380</v>
      </c>
      <c r="E708" t="s">
        <v>2382</v>
      </c>
      <c r="F708" t="s">
        <v>2380</v>
      </c>
      <c r="G708" s="14">
        <v>1</v>
      </c>
      <c r="H708" s="14" t="s">
        <v>2382</v>
      </c>
      <c r="I708" s="9" t="str">
        <f t="shared" si="22"/>
        <v>NORMAL WEIGHT</v>
      </c>
      <c r="J708" t="str">
        <f t="shared" si="23"/>
        <v>NORMAL</v>
      </c>
    </row>
    <row r="709" spans="1:10" x14ac:dyDescent="0.3">
      <c r="A709" t="s">
        <v>1663</v>
      </c>
      <c r="B709" s="89">
        <v>39.369999999999997</v>
      </c>
      <c r="C709">
        <v>5.91</v>
      </c>
      <c r="D709" t="s">
        <v>2380</v>
      </c>
      <c r="E709" t="s">
        <v>2380</v>
      </c>
      <c r="F709" t="s">
        <v>2380</v>
      </c>
      <c r="G709" s="14">
        <v>2</v>
      </c>
      <c r="H709" s="14" t="s">
        <v>2380</v>
      </c>
      <c r="I709" s="9" t="str">
        <f t="shared" si="22"/>
        <v>OBESITY</v>
      </c>
      <c r="J709" t="str">
        <f t="shared" si="23"/>
        <v>PREDIABETES</v>
      </c>
    </row>
    <row r="710" spans="1:10" x14ac:dyDescent="0.3">
      <c r="A710" t="s">
        <v>1662</v>
      </c>
      <c r="B710" s="89">
        <v>40.880000000000003</v>
      </c>
      <c r="C710">
        <v>7.65</v>
      </c>
      <c r="D710" t="s">
        <v>2380</v>
      </c>
      <c r="E710" t="s">
        <v>2380</v>
      </c>
      <c r="F710" t="s">
        <v>2380</v>
      </c>
      <c r="G710" s="50">
        <v>0</v>
      </c>
      <c r="H710" s="14" t="s">
        <v>2380</v>
      </c>
      <c r="I710" s="9" t="str">
        <f t="shared" si="22"/>
        <v>OBESITY</v>
      </c>
      <c r="J710" t="str">
        <f t="shared" si="23"/>
        <v>DIABETES</v>
      </c>
    </row>
    <row r="711" spans="1:10" x14ac:dyDescent="0.3">
      <c r="A711" t="s">
        <v>1661</v>
      </c>
      <c r="B711" s="89">
        <v>26.22</v>
      </c>
      <c r="C711">
        <v>5.37</v>
      </c>
      <c r="D711" t="s">
        <v>2382</v>
      </c>
      <c r="E711" t="s">
        <v>2380</v>
      </c>
      <c r="F711" t="s">
        <v>2380</v>
      </c>
      <c r="G711" s="14">
        <v>2</v>
      </c>
      <c r="H711" s="14" t="s">
        <v>2380</v>
      </c>
      <c r="I711" s="9" t="str">
        <f t="shared" si="22"/>
        <v>OVERWEIGHT</v>
      </c>
      <c r="J711" t="str">
        <f t="shared" si="23"/>
        <v>NORMAL</v>
      </c>
    </row>
    <row r="712" spans="1:10" x14ac:dyDescent="0.3">
      <c r="A712" t="s">
        <v>1660</v>
      </c>
      <c r="B712" s="89">
        <v>25.08</v>
      </c>
      <c r="C712">
        <v>5.75</v>
      </c>
      <c r="D712" t="s">
        <v>2382</v>
      </c>
      <c r="E712" t="s">
        <v>2380</v>
      </c>
      <c r="F712" t="s">
        <v>2380</v>
      </c>
      <c r="G712" s="14">
        <v>2</v>
      </c>
      <c r="H712" s="14" t="s">
        <v>2380</v>
      </c>
      <c r="I712" s="9" t="str">
        <f t="shared" si="22"/>
        <v>OVERWEIGHT</v>
      </c>
      <c r="J712" t="str">
        <f t="shared" si="23"/>
        <v>PREDIABETES</v>
      </c>
    </row>
    <row r="713" spans="1:10" x14ac:dyDescent="0.3">
      <c r="A713" t="s">
        <v>1659</v>
      </c>
      <c r="B713" s="89">
        <v>39.1</v>
      </c>
      <c r="C713">
        <v>6.79</v>
      </c>
      <c r="D713" t="s">
        <v>2382</v>
      </c>
      <c r="E713" t="s">
        <v>2380</v>
      </c>
      <c r="F713" t="s">
        <v>2380</v>
      </c>
      <c r="G713" s="14">
        <v>2</v>
      </c>
      <c r="H713" s="14" t="s">
        <v>2380</v>
      </c>
      <c r="I713" s="9" t="str">
        <f t="shared" si="22"/>
        <v>OBESITY</v>
      </c>
      <c r="J713" t="str">
        <f t="shared" si="23"/>
        <v>DIABETES</v>
      </c>
    </row>
    <row r="714" spans="1:10" x14ac:dyDescent="0.3">
      <c r="A714" t="s">
        <v>1658</v>
      </c>
      <c r="B714" s="89">
        <v>37.905000000000001</v>
      </c>
      <c r="C714">
        <v>7.03</v>
      </c>
      <c r="D714" t="s">
        <v>2380</v>
      </c>
      <c r="E714" t="s">
        <v>2380</v>
      </c>
      <c r="F714" t="s">
        <v>2380</v>
      </c>
      <c r="G714" s="14">
        <v>3</v>
      </c>
      <c r="H714" s="14" t="s">
        <v>2380</v>
      </c>
      <c r="I714" s="9" t="str">
        <f t="shared" si="22"/>
        <v>OBESITY</v>
      </c>
      <c r="J714" t="str">
        <f t="shared" si="23"/>
        <v>DIABETES</v>
      </c>
    </row>
    <row r="715" spans="1:10" x14ac:dyDescent="0.3">
      <c r="A715" t="s">
        <v>1657</v>
      </c>
      <c r="B715" s="89">
        <v>43.35</v>
      </c>
      <c r="C715">
        <v>5.41</v>
      </c>
      <c r="D715" t="s">
        <v>2382</v>
      </c>
      <c r="E715" t="s">
        <v>2380</v>
      </c>
      <c r="F715" t="s">
        <v>2383</v>
      </c>
      <c r="G715" s="14">
        <v>1</v>
      </c>
      <c r="H715" s="14" t="s">
        <v>2380</v>
      </c>
      <c r="I715" s="9" t="str">
        <f t="shared" si="22"/>
        <v>OBESITY</v>
      </c>
      <c r="J715" t="str">
        <f t="shared" si="23"/>
        <v>NORMAL</v>
      </c>
    </row>
    <row r="716" spans="1:10" x14ac:dyDescent="0.3">
      <c r="A716" t="s">
        <v>1656</v>
      </c>
      <c r="B716" s="89">
        <v>36.15</v>
      </c>
      <c r="C716">
        <v>8.0500000000000007</v>
      </c>
      <c r="D716" t="s">
        <v>2380</v>
      </c>
      <c r="E716" t="s">
        <v>2380</v>
      </c>
      <c r="F716" t="s">
        <v>2380</v>
      </c>
      <c r="G716" s="50">
        <v>0</v>
      </c>
      <c r="H716" s="14" t="s">
        <v>2380</v>
      </c>
      <c r="I716" s="9" t="str">
        <f t="shared" si="22"/>
        <v>OBESITY</v>
      </c>
      <c r="J716" t="str">
        <f t="shared" si="23"/>
        <v>DIABETES</v>
      </c>
    </row>
    <row r="717" spans="1:10" x14ac:dyDescent="0.3">
      <c r="A717" t="s">
        <v>1655</v>
      </c>
      <c r="B717" s="89">
        <v>44.98</v>
      </c>
      <c r="C717">
        <v>5.94</v>
      </c>
      <c r="D717" t="s">
        <v>2380</v>
      </c>
      <c r="E717" t="s">
        <v>2380</v>
      </c>
      <c r="F717" t="s">
        <v>2380</v>
      </c>
      <c r="G717" s="14">
        <v>1</v>
      </c>
      <c r="H717" s="14" t="s">
        <v>2380</v>
      </c>
      <c r="I717" s="9" t="str">
        <f t="shared" si="22"/>
        <v>OBESITY</v>
      </c>
      <c r="J717" t="str">
        <f t="shared" si="23"/>
        <v>PREDIABETES</v>
      </c>
    </row>
    <row r="718" spans="1:10" x14ac:dyDescent="0.3">
      <c r="A718" t="s">
        <v>1654</v>
      </c>
      <c r="B718" s="89">
        <v>38.28</v>
      </c>
      <c r="C718">
        <v>5.51</v>
      </c>
      <c r="D718" t="s">
        <v>2380</v>
      </c>
      <c r="E718" t="s">
        <v>2382</v>
      </c>
      <c r="F718" t="s">
        <v>2380</v>
      </c>
      <c r="G718" s="14">
        <v>1</v>
      </c>
      <c r="H718" s="14" t="s">
        <v>2380</v>
      </c>
      <c r="I718" s="9" t="str">
        <f t="shared" si="22"/>
        <v>OBESITY</v>
      </c>
      <c r="J718" t="str">
        <f t="shared" si="23"/>
        <v>NORMAL</v>
      </c>
    </row>
    <row r="719" spans="1:10" x14ac:dyDescent="0.3">
      <c r="A719" t="s">
        <v>1653</v>
      </c>
      <c r="B719" s="89">
        <v>32.299999999999997</v>
      </c>
      <c r="C719">
        <v>6.55</v>
      </c>
      <c r="D719" t="s">
        <v>2382</v>
      </c>
      <c r="E719" t="s">
        <v>2380</v>
      </c>
      <c r="F719" t="s">
        <v>2380</v>
      </c>
      <c r="G719" s="14">
        <v>2</v>
      </c>
      <c r="H719" s="14" t="s">
        <v>2380</v>
      </c>
      <c r="I719" s="9" t="str">
        <f t="shared" si="22"/>
        <v>OBESITY</v>
      </c>
      <c r="J719" t="str">
        <f t="shared" si="23"/>
        <v>DIABETES</v>
      </c>
    </row>
    <row r="720" spans="1:10" x14ac:dyDescent="0.3">
      <c r="A720" t="s">
        <v>1652</v>
      </c>
      <c r="B720" s="89">
        <v>39.51</v>
      </c>
      <c r="C720">
        <v>5.79</v>
      </c>
      <c r="D720" t="s">
        <v>2382</v>
      </c>
      <c r="E720" t="s">
        <v>2380</v>
      </c>
      <c r="F720" t="s">
        <v>2380</v>
      </c>
      <c r="G720" s="50">
        <v>0</v>
      </c>
      <c r="H720" s="14" t="s">
        <v>2380</v>
      </c>
      <c r="I720" s="9" t="str">
        <f t="shared" si="22"/>
        <v>OBESITY</v>
      </c>
      <c r="J720" t="str">
        <f t="shared" si="23"/>
        <v>PREDIABETES</v>
      </c>
    </row>
    <row r="721" spans="1:10" x14ac:dyDescent="0.3">
      <c r="A721" t="s">
        <v>1651</v>
      </c>
      <c r="B721" s="89">
        <v>50.46</v>
      </c>
      <c r="C721">
        <v>4.5599999999999996</v>
      </c>
      <c r="D721" t="s">
        <v>2380</v>
      </c>
      <c r="E721" t="s">
        <v>2380</v>
      </c>
      <c r="F721" t="s">
        <v>2380</v>
      </c>
      <c r="G721" s="50">
        <v>0</v>
      </c>
      <c r="H721" s="14" t="s">
        <v>2380</v>
      </c>
      <c r="I721" s="9" t="str">
        <f t="shared" si="22"/>
        <v>OBESITY</v>
      </c>
      <c r="J721" t="str">
        <f t="shared" si="23"/>
        <v>NORMAL</v>
      </c>
    </row>
    <row r="722" spans="1:10" x14ac:dyDescent="0.3">
      <c r="A722" t="s">
        <v>1650</v>
      </c>
      <c r="B722" s="89">
        <v>31.73</v>
      </c>
      <c r="C722">
        <v>7</v>
      </c>
      <c r="D722" t="s">
        <v>2380</v>
      </c>
      <c r="E722" t="s">
        <v>2380</v>
      </c>
      <c r="F722" t="s">
        <v>2380</v>
      </c>
      <c r="G722" s="50">
        <v>0</v>
      </c>
      <c r="H722" s="14" t="s">
        <v>2380</v>
      </c>
      <c r="I722" s="9" t="str">
        <f t="shared" si="22"/>
        <v>OBESITY</v>
      </c>
      <c r="J722" t="str">
        <f t="shared" si="23"/>
        <v>DIABETES</v>
      </c>
    </row>
    <row r="723" spans="1:10" x14ac:dyDescent="0.3">
      <c r="A723" t="s">
        <v>1649</v>
      </c>
      <c r="B723" s="89">
        <v>32.1</v>
      </c>
      <c r="C723">
        <v>6.57</v>
      </c>
      <c r="D723" t="s">
        <v>2382</v>
      </c>
      <c r="E723" t="s">
        <v>2380</v>
      </c>
      <c r="F723" t="s">
        <v>2383</v>
      </c>
      <c r="G723" s="14">
        <v>1</v>
      </c>
      <c r="H723" s="14" t="s">
        <v>2380</v>
      </c>
      <c r="I723" s="9" t="str">
        <f t="shared" si="22"/>
        <v>OBESITY</v>
      </c>
      <c r="J723" t="str">
        <f t="shared" si="23"/>
        <v>DIABETES</v>
      </c>
    </row>
    <row r="724" spans="1:10" x14ac:dyDescent="0.3">
      <c r="A724" t="s">
        <v>1648</v>
      </c>
      <c r="B724" s="89">
        <v>27.83</v>
      </c>
      <c r="C724">
        <v>11.61</v>
      </c>
      <c r="D724" t="s">
        <v>2382</v>
      </c>
      <c r="E724" t="s">
        <v>2380</v>
      </c>
      <c r="F724" t="s">
        <v>2383</v>
      </c>
      <c r="G724" s="14">
        <v>1</v>
      </c>
      <c r="H724" s="14" t="s">
        <v>2380</v>
      </c>
      <c r="I724" s="9" t="str">
        <f t="shared" si="22"/>
        <v>OVERWEIGHT</v>
      </c>
      <c r="J724" t="str">
        <f t="shared" si="23"/>
        <v>DIABETES</v>
      </c>
    </row>
    <row r="725" spans="1:10" x14ac:dyDescent="0.3">
      <c r="A725" t="s">
        <v>1647</v>
      </c>
      <c r="B725" s="89">
        <v>27.72</v>
      </c>
      <c r="C725">
        <v>8.16</v>
      </c>
      <c r="D725" t="s">
        <v>2382</v>
      </c>
      <c r="E725" t="s">
        <v>2380</v>
      </c>
      <c r="F725" t="s">
        <v>2383</v>
      </c>
      <c r="G725" s="14">
        <v>1</v>
      </c>
      <c r="H725" s="14" t="s">
        <v>2380</v>
      </c>
      <c r="I725" s="9" t="str">
        <f t="shared" si="22"/>
        <v>OVERWEIGHT</v>
      </c>
      <c r="J725" t="str">
        <f t="shared" si="23"/>
        <v>DIABETES</v>
      </c>
    </row>
    <row r="726" spans="1:10" x14ac:dyDescent="0.3">
      <c r="A726" t="s">
        <v>1646</v>
      </c>
      <c r="B726" s="89">
        <v>36.765000000000001</v>
      </c>
      <c r="C726">
        <v>4.4800000000000004</v>
      </c>
      <c r="D726" t="s">
        <v>2382</v>
      </c>
      <c r="E726" t="s">
        <v>2380</v>
      </c>
      <c r="F726" t="s">
        <v>2380</v>
      </c>
      <c r="G726" s="14">
        <v>2</v>
      </c>
      <c r="H726" s="14" t="s">
        <v>2380</v>
      </c>
      <c r="I726" s="9" t="str">
        <f t="shared" si="22"/>
        <v>OBESITY</v>
      </c>
      <c r="J726" t="str">
        <f t="shared" si="23"/>
        <v>NORMAL</v>
      </c>
    </row>
    <row r="727" spans="1:10" x14ac:dyDescent="0.3">
      <c r="A727" t="s">
        <v>1645</v>
      </c>
      <c r="B727" s="89">
        <v>48.36</v>
      </c>
      <c r="C727">
        <v>4.08</v>
      </c>
      <c r="D727" t="s">
        <v>2380</v>
      </c>
      <c r="E727" t="s">
        <v>2380</v>
      </c>
      <c r="F727" t="s">
        <v>2380</v>
      </c>
      <c r="G727" s="50">
        <v>0</v>
      </c>
      <c r="H727" s="14" t="s">
        <v>2380</v>
      </c>
      <c r="I727" s="9" t="str">
        <f t="shared" si="22"/>
        <v>OBESITY</v>
      </c>
      <c r="J727" t="str">
        <f t="shared" si="23"/>
        <v>NORMAL</v>
      </c>
    </row>
    <row r="728" spans="1:10" x14ac:dyDescent="0.3">
      <c r="A728" t="s">
        <v>1644</v>
      </c>
      <c r="B728" s="89">
        <v>31.445</v>
      </c>
      <c r="C728">
        <v>4.4000000000000004</v>
      </c>
      <c r="D728" t="s">
        <v>2382</v>
      </c>
      <c r="E728" t="s">
        <v>2380</v>
      </c>
      <c r="F728" t="s">
        <v>2380</v>
      </c>
      <c r="G728" s="14">
        <v>2</v>
      </c>
      <c r="H728" s="14" t="s">
        <v>2380</v>
      </c>
      <c r="I728" s="9" t="str">
        <f t="shared" si="22"/>
        <v>OBESITY</v>
      </c>
      <c r="J728" t="str">
        <f t="shared" si="23"/>
        <v>NORMAL</v>
      </c>
    </row>
    <row r="729" spans="1:10" x14ac:dyDescent="0.3">
      <c r="A729" t="s">
        <v>1643</v>
      </c>
      <c r="B729" s="89">
        <v>27.55</v>
      </c>
      <c r="C729">
        <v>9.02</v>
      </c>
      <c r="D729" t="s">
        <v>2380</v>
      </c>
      <c r="E729" t="s">
        <v>2380</v>
      </c>
      <c r="F729" t="s">
        <v>2380</v>
      </c>
      <c r="G729" s="50">
        <v>0</v>
      </c>
      <c r="H729" s="14" t="s">
        <v>2380</v>
      </c>
      <c r="I729" s="9" t="str">
        <f t="shared" si="22"/>
        <v>OVERWEIGHT</v>
      </c>
      <c r="J729" t="str">
        <f t="shared" si="23"/>
        <v>DIABETES</v>
      </c>
    </row>
    <row r="730" spans="1:10" x14ac:dyDescent="0.3">
      <c r="A730" t="s">
        <v>1642</v>
      </c>
      <c r="B730" s="89">
        <v>33.11</v>
      </c>
      <c r="C730">
        <v>8.06</v>
      </c>
      <c r="D730" t="s">
        <v>2380</v>
      </c>
      <c r="E730" t="s">
        <v>2380</v>
      </c>
      <c r="F730" t="s">
        <v>2380</v>
      </c>
      <c r="G730" s="50">
        <v>0</v>
      </c>
      <c r="H730" s="14" t="s">
        <v>2380</v>
      </c>
      <c r="I730" s="9" t="str">
        <f t="shared" si="22"/>
        <v>OBESITY</v>
      </c>
      <c r="J730" t="str">
        <f t="shared" si="23"/>
        <v>DIABETES</v>
      </c>
    </row>
    <row r="731" spans="1:10" x14ac:dyDescent="0.3">
      <c r="A731" t="s">
        <v>1641</v>
      </c>
      <c r="B731" s="89">
        <v>36.85</v>
      </c>
      <c r="C731">
        <v>6.21</v>
      </c>
      <c r="D731" t="s">
        <v>2382</v>
      </c>
      <c r="E731" t="s">
        <v>2380</v>
      </c>
      <c r="F731" t="s">
        <v>2380</v>
      </c>
      <c r="G731" s="14">
        <v>2</v>
      </c>
      <c r="H731" s="14" t="s">
        <v>2380</v>
      </c>
      <c r="I731" s="9" t="str">
        <f t="shared" si="22"/>
        <v>OBESITY</v>
      </c>
      <c r="J731" t="str">
        <f t="shared" si="23"/>
        <v>PREDIABETES</v>
      </c>
    </row>
    <row r="732" spans="1:10" x14ac:dyDescent="0.3">
      <c r="A732" t="s">
        <v>1640</v>
      </c>
      <c r="B732" s="89">
        <v>36.299999999999997</v>
      </c>
      <c r="C732">
        <v>5.79</v>
      </c>
      <c r="D732" t="s">
        <v>2382</v>
      </c>
      <c r="E732" t="s">
        <v>2380</v>
      </c>
      <c r="F732" t="s">
        <v>2380</v>
      </c>
      <c r="G732" s="14">
        <v>2</v>
      </c>
      <c r="H732" s="14" t="s">
        <v>2380</v>
      </c>
      <c r="I732" s="9" t="str">
        <f t="shared" si="22"/>
        <v>OBESITY</v>
      </c>
      <c r="J732" t="str">
        <f t="shared" si="23"/>
        <v>PREDIABETES</v>
      </c>
    </row>
    <row r="733" spans="1:10" x14ac:dyDescent="0.3">
      <c r="A733" t="s">
        <v>1639</v>
      </c>
      <c r="B733" s="89">
        <v>45.34</v>
      </c>
      <c r="C733">
        <v>5.69</v>
      </c>
      <c r="D733" t="s">
        <v>2382</v>
      </c>
      <c r="E733" t="s">
        <v>2380</v>
      </c>
      <c r="F733" t="s">
        <v>2380</v>
      </c>
      <c r="G733" s="50">
        <v>0</v>
      </c>
      <c r="H733" s="14" t="s">
        <v>2380</v>
      </c>
      <c r="I733" s="9" t="str">
        <f t="shared" si="22"/>
        <v>OBESITY</v>
      </c>
      <c r="J733" t="str">
        <f t="shared" si="23"/>
        <v>NORMAL</v>
      </c>
    </row>
    <row r="734" spans="1:10" x14ac:dyDescent="0.3">
      <c r="A734" t="s">
        <v>1638</v>
      </c>
      <c r="B734" s="89">
        <v>31.8</v>
      </c>
      <c r="C734">
        <v>5.36</v>
      </c>
      <c r="D734" t="s">
        <v>2382</v>
      </c>
      <c r="E734" t="s">
        <v>2380</v>
      </c>
      <c r="F734" t="s">
        <v>2380</v>
      </c>
      <c r="G734" s="14">
        <v>2</v>
      </c>
      <c r="H734" s="14" t="s">
        <v>2380</v>
      </c>
      <c r="I734" s="9" t="str">
        <f t="shared" si="22"/>
        <v>OBESITY</v>
      </c>
      <c r="J734" t="str">
        <f t="shared" si="23"/>
        <v>NORMAL</v>
      </c>
    </row>
    <row r="735" spans="1:10" x14ac:dyDescent="0.3">
      <c r="A735" t="s">
        <v>1637</v>
      </c>
      <c r="B735" s="89">
        <v>41.02</v>
      </c>
      <c r="C735">
        <v>11.37</v>
      </c>
      <c r="D735" t="s">
        <v>2380</v>
      </c>
      <c r="E735" t="s">
        <v>2380</v>
      </c>
      <c r="F735" t="s">
        <v>2380</v>
      </c>
      <c r="G735" s="50">
        <v>0</v>
      </c>
      <c r="H735" s="14" t="s">
        <v>2380</v>
      </c>
      <c r="I735" s="9" t="str">
        <f t="shared" si="22"/>
        <v>OBESITY</v>
      </c>
      <c r="J735" t="str">
        <f t="shared" si="23"/>
        <v>DIABETES</v>
      </c>
    </row>
    <row r="736" spans="1:10" x14ac:dyDescent="0.3">
      <c r="A736" t="s">
        <v>1636</v>
      </c>
      <c r="B736" s="89">
        <v>32.68</v>
      </c>
      <c r="C736">
        <v>11.87</v>
      </c>
      <c r="D736" t="s">
        <v>2380</v>
      </c>
      <c r="E736" t="s">
        <v>2380</v>
      </c>
      <c r="F736" t="s">
        <v>2380</v>
      </c>
      <c r="G736" s="50">
        <v>0</v>
      </c>
      <c r="H736" s="14" t="s">
        <v>2380</v>
      </c>
      <c r="I736" s="9" t="str">
        <f t="shared" si="22"/>
        <v>OBESITY</v>
      </c>
      <c r="J736" t="str">
        <f t="shared" si="23"/>
        <v>DIABETES</v>
      </c>
    </row>
    <row r="737" spans="1:10" x14ac:dyDescent="0.3">
      <c r="A737" t="s">
        <v>1635</v>
      </c>
      <c r="B737" s="89">
        <v>21.7</v>
      </c>
      <c r="C737">
        <v>4.9000000000000004</v>
      </c>
      <c r="D737" t="s">
        <v>2380</v>
      </c>
      <c r="E737" t="s">
        <v>2380</v>
      </c>
      <c r="F737" t="s">
        <v>2383</v>
      </c>
      <c r="G737" s="14">
        <v>1</v>
      </c>
      <c r="H737" s="14" t="s">
        <v>2382</v>
      </c>
      <c r="I737" s="9" t="str">
        <f t="shared" si="22"/>
        <v>NORMAL WEIGHT</v>
      </c>
      <c r="J737" t="str">
        <f t="shared" si="23"/>
        <v>NORMAL</v>
      </c>
    </row>
    <row r="738" spans="1:10" x14ac:dyDescent="0.3">
      <c r="A738" t="s">
        <v>1634</v>
      </c>
      <c r="B738" s="89">
        <v>40.479999999999997</v>
      </c>
      <c r="C738">
        <v>6.7</v>
      </c>
      <c r="D738" t="s">
        <v>2380</v>
      </c>
      <c r="E738" t="s">
        <v>2380</v>
      </c>
      <c r="F738" t="s">
        <v>2380</v>
      </c>
      <c r="G738" s="14">
        <v>3</v>
      </c>
      <c r="H738" s="14" t="s">
        <v>2380</v>
      </c>
      <c r="I738" s="9" t="str">
        <f t="shared" si="22"/>
        <v>OBESITY</v>
      </c>
      <c r="J738" t="str">
        <f t="shared" si="23"/>
        <v>DIABETES</v>
      </c>
    </row>
    <row r="739" spans="1:10" x14ac:dyDescent="0.3">
      <c r="A739" t="s">
        <v>1633</v>
      </c>
      <c r="B739" s="89">
        <v>34.5</v>
      </c>
      <c r="C739">
        <v>10.3</v>
      </c>
      <c r="D739" t="s">
        <v>2380</v>
      </c>
      <c r="E739" t="s">
        <v>2380</v>
      </c>
      <c r="F739" t="s">
        <v>2380</v>
      </c>
      <c r="G739" s="14">
        <v>3</v>
      </c>
      <c r="H739" s="14" t="s">
        <v>2380</v>
      </c>
      <c r="I739" s="9" t="str">
        <f t="shared" si="22"/>
        <v>OBESITY</v>
      </c>
      <c r="J739" t="str">
        <f t="shared" si="23"/>
        <v>DIABETES</v>
      </c>
    </row>
    <row r="740" spans="1:10" x14ac:dyDescent="0.3">
      <c r="A740" t="s">
        <v>1632</v>
      </c>
      <c r="B740" s="89">
        <v>45.9</v>
      </c>
      <c r="C740">
        <v>11.14</v>
      </c>
      <c r="D740" t="s">
        <v>2382</v>
      </c>
      <c r="E740" t="s">
        <v>2380</v>
      </c>
      <c r="F740" t="s">
        <v>2380</v>
      </c>
      <c r="G740" s="14">
        <v>1</v>
      </c>
      <c r="H740" s="14" t="s">
        <v>2380</v>
      </c>
      <c r="I740" s="9" t="str">
        <f t="shared" si="22"/>
        <v>OBESITY</v>
      </c>
      <c r="J740" t="str">
        <f t="shared" si="23"/>
        <v>DIABETES</v>
      </c>
    </row>
    <row r="741" spans="1:10" x14ac:dyDescent="0.3">
      <c r="A741" t="s">
        <v>1631</v>
      </c>
      <c r="B741" s="89">
        <v>33.479999999999997</v>
      </c>
      <c r="C741">
        <v>4.74</v>
      </c>
      <c r="D741" t="s">
        <v>2382</v>
      </c>
      <c r="E741" t="s">
        <v>2380</v>
      </c>
      <c r="F741" t="s">
        <v>2380</v>
      </c>
      <c r="G741" s="14">
        <v>2</v>
      </c>
      <c r="H741" s="14" t="s">
        <v>2380</v>
      </c>
      <c r="I741" s="9" t="str">
        <f t="shared" si="22"/>
        <v>OBESITY</v>
      </c>
      <c r="J741" t="str">
        <f t="shared" si="23"/>
        <v>NORMAL</v>
      </c>
    </row>
    <row r="742" spans="1:10" x14ac:dyDescent="0.3">
      <c r="A742" t="s">
        <v>1630</v>
      </c>
      <c r="B742" s="89">
        <v>28.31</v>
      </c>
      <c r="C742">
        <v>5.96</v>
      </c>
      <c r="D742" t="s">
        <v>2382</v>
      </c>
      <c r="E742" t="s">
        <v>2380</v>
      </c>
      <c r="F742" t="s">
        <v>2380</v>
      </c>
      <c r="G742" s="14">
        <v>2</v>
      </c>
      <c r="H742" s="14" t="s">
        <v>2380</v>
      </c>
      <c r="I742" s="9" t="str">
        <f t="shared" si="22"/>
        <v>OVERWEIGHT</v>
      </c>
      <c r="J742" t="str">
        <f t="shared" si="23"/>
        <v>PREDIABETES</v>
      </c>
    </row>
    <row r="743" spans="1:10" x14ac:dyDescent="0.3">
      <c r="A743" t="s">
        <v>1629</v>
      </c>
      <c r="B743" s="89">
        <v>21.565000000000001</v>
      </c>
      <c r="C743">
        <v>4.95</v>
      </c>
      <c r="D743" t="s">
        <v>2380</v>
      </c>
      <c r="E743" t="s">
        <v>2382</v>
      </c>
      <c r="F743" t="s">
        <v>2380</v>
      </c>
      <c r="G743" s="14">
        <v>1</v>
      </c>
      <c r="H743" s="14" t="s">
        <v>2382</v>
      </c>
      <c r="I743" s="9" t="str">
        <f t="shared" si="22"/>
        <v>NORMAL WEIGHT</v>
      </c>
      <c r="J743" t="str">
        <f t="shared" si="23"/>
        <v>NORMAL</v>
      </c>
    </row>
    <row r="744" spans="1:10" x14ac:dyDescent="0.3">
      <c r="A744" t="s">
        <v>1628</v>
      </c>
      <c r="B744" s="89">
        <v>35.590000000000003</v>
      </c>
      <c r="C744">
        <v>5.21</v>
      </c>
      <c r="D744" t="s">
        <v>2382</v>
      </c>
      <c r="E744" t="s">
        <v>2380</v>
      </c>
      <c r="F744" t="s">
        <v>2383</v>
      </c>
      <c r="G744" s="14">
        <v>1</v>
      </c>
      <c r="H744" s="14" t="s">
        <v>2380</v>
      </c>
      <c r="I744" s="9" t="str">
        <f t="shared" si="22"/>
        <v>OBESITY</v>
      </c>
      <c r="J744" t="str">
        <f t="shared" si="23"/>
        <v>NORMAL</v>
      </c>
    </row>
    <row r="745" spans="1:10" x14ac:dyDescent="0.3">
      <c r="A745" t="s">
        <v>1627</v>
      </c>
      <c r="B745" s="89">
        <v>43.44</v>
      </c>
      <c r="C745">
        <v>4.8600000000000003</v>
      </c>
      <c r="D745" t="s">
        <v>2382</v>
      </c>
      <c r="E745" t="s">
        <v>2380</v>
      </c>
      <c r="F745" t="s">
        <v>2380</v>
      </c>
      <c r="G745" s="50">
        <v>0</v>
      </c>
      <c r="H745" s="14" t="s">
        <v>2380</v>
      </c>
      <c r="I745" s="9" t="str">
        <f t="shared" si="22"/>
        <v>OBESITY</v>
      </c>
      <c r="J745" t="str">
        <f t="shared" si="23"/>
        <v>NORMAL</v>
      </c>
    </row>
    <row r="746" spans="1:10" x14ac:dyDescent="0.3">
      <c r="A746" t="s">
        <v>1626</v>
      </c>
      <c r="B746" s="89">
        <v>21.754999999999999</v>
      </c>
      <c r="C746">
        <v>7.79</v>
      </c>
      <c r="D746" t="s">
        <v>2382</v>
      </c>
      <c r="E746" t="s">
        <v>2380</v>
      </c>
      <c r="F746" t="s">
        <v>2380</v>
      </c>
      <c r="G746" s="50">
        <v>0</v>
      </c>
      <c r="H746" s="14" t="s">
        <v>2380</v>
      </c>
      <c r="I746" s="9" t="str">
        <f t="shared" si="22"/>
        <v>NORMAL WEIGHT</v>
      </c>
      <c r="J746" t="str">
        <f t="shared" si="23"/>
        <v>DIABETES</v>
      </c>
    </row>
    <row r="747" spans="1:10" x14ac:dyDescent="0.3">
      <c r="A747" t="s">
        <v>1625</v>
      </c>
      <c r="B747" s="89">
        <v>44.55</v>
      </c>
      <c r="C747">
        <v>7.12</v>
      </c>
      <c r="D747" t="s">
        <v>2382</v>
      </c>
      <c r="E747" t="s">
        <v>2380</v>
      </c>
      <c r="F747" t="s">
        <v>2380</v>
      </c>
      <c r="G747" s="14">
        <v>1</v>
      </c>
      <c r="H747" s="14" t="s">
        <v>2380</v>
      </c>
      <c r="I747" s="9" t="str">
        <f t="shared" si="22"/>
        <v>OBESITY</v>
      </c>
      <c r="J747" t="str">
        <f t="shared" si="23"/>
        <v>DIABETES</v>
      </c>
    </row>
    <row r="748" spans="1:10" x14ac:dyDescent="0.3">
      <c r="A748" t="s">
        <v>1624</v>
      </c>
      <c r="B748" s="89">
        <v>43.32</v>
      </c>
      <c r="C748">
        <v>4.67</v>
      </c>
      <c r="D748" t="s">
        <v>2382</v>
      </c>
      <c r="E748" t="s">
        <v>2380</v>
      </c>
      <c r="F748" t="s">
        <v>2380</v>
      </c>
      <c r="G748" s="50">
        <v>0</v>
      </c>
      <c r="H748" s="14" t="s">
        <v>2380</v>
      </c>
      <c r="I748" s="9" t="str">
        <f t="shared" si="22"/>
        <v>OBESITY</v>
      </c>
      <c r="J748" t="str">
        <f t="shared" si="23"/>
        <v>NORMAL</v>
      </c>
    </row>
    <row r="749" spans="1:10" x14ac:dyDescent="0.3">
      <c r="A749" t="s">
        <v>1623</v>
      </c>
      <c r="B749" s="89">
        <v>31.23</v>
      </c>
      <c r="C749">
        <v>9.1199999999999992</v>
      </c>
      <c r="D749" t="s">
        <v>2382</v>
      </c>
      <c r="E749" t="s">
        <v>2380</v>
      </c>
      <c r="F749" t="s">
        <v>2383</v>
      </c>
      <c r="G749" s="14">
        <v>1</v>
      </c>
      <c r="H749" s="14" t="s">
        <v>2380</v>
      </c>
      <c r="I749" s="9" t="str">
        <f t="shared" si="22"/>
        <v>OBESITY</v>
      </c>
      <c r="J749" t="str">
        <f t="shared" si="23"/>
        <v>DIABETES</v>
      </c>
    </row>
    <row r="750" spans="1:10" x14ac:dyDescent="0.3">
      <c r="A750" t="s">
        <v>1622</v>
      </c>
      <c r="B750" s="89">
        <v>42.81</v>
      </c>
      <c r="C750">
        <v>4.1500000000000004</v>
      </c>
      <c r="D750" t="s">
        <v>2380</v>
      </c>
      <c r="E750" t="s">
        <v>2380</v>
      </c>
      <c r="F750" t="s">
        <v>2380</v>
      </c>
      <c r="G750" s="14">
        <v>1</v>
      </c>
      <c r="H750" s="14" t="s">
        <v>2380</v>
      </c>
      <c r="I750" s="9" t="str">
        <f t="shared" si="22"/>
        <v>OBESITY</v>
      </c>
      <c r="J750" t="str">
        <f t="shared" si="23"/>
        <v>NORMAL</v>
      </c>
    </row>
    <row r="751" spans="1:10" x14ac:dyDescent="0.3">
      <c r="A751" t="s">
        <v>1621</v>
      </c>
      <c r="B751" s="89">
        <v>35.909999999999997</v>
      </c>
      <c r="C751">
        <v>6.72</v>
      </c>
      <c r="D751" t="s">
        <v>2382</v>
      </c>
      <c r="E751" t="s">
        <v>2380</v>
      </c>
      <c r="F751" t="s">
        <v>2380</v>
      </c>
      <c r="G751" s="14">
        <v>2</v>
      </c>
      <c r="H751" s="14" t="s">
        <v>2380</v>
      </c>
      <c r="I751" s="9" t="str">
        <f t="shared" si="22"/>
        <v>OBESITY</v>
      </c>
      <c r="J751" t="str">
        <f t="shared" si="23"/>
        <v>DIABETES</v>
      </c>
    </row>
    <row r="752" spans="1:10" x14ac:dyDescent="0.3">
      <c r="A752" t="s">
        <v>1620</v>
      </c>
      <c r="B752" s="89">
        <v>36.65</v>
      </c>
      <c r="C752">
        <v>5.01</v>
      </c>
      <c r="D752" t="s">
        <v>2382</v>
      </c>
      <c r="E752" t="s">
        <v>2380</v>
      </c>
      <c r="F752" t="s">
        <v>2383</v>
      </c>
      <c r="G752" s="14">
        <v>1</v>
      </c>
      <c r="H752" s="14" t="s">
        <v>2380</v>
      </c>
      <c r="I752" s="9" t="str">
        <f t="shared" si="22"/>
        <v>OBESITY</v>
      </c>
      <c r="J752" t="str">
        <f t="shared" si="23"/>
        <v>NORMAL</v>
      </c>
    </row>
    <row r="753" spans="1:10" x14ac:dyDescent="0.3">
      <c r="A753" t="s">
        <v>1619</v>
      </c>
      <c r="B753" s="89">
        <v>22.04</v>
      </c>
      <c r="C753">
        <v>10.9</v>
      </c>
      <c r="D753" t="s">
        <v>2382</v>
      </c>
      <c r="E753" t="s">
        <v>2380</v>
      </c>
      <c r="F753" t="s">
        <v>2380</v>
      </c>
      <c r="G753" s="14">
        <v>2</v>
      </c>
      <c r="H753" s="14" t="s">
        <v>2380</v>
      </c>
      <c r="I753" s="9" t="str">
        <f t="shared" si="22"/>
        <v>NORMAL WEIGHT</v>
      </c>
      <c r="J753" t="str">
        <f t="shared" si="23"/>
        <v>DIABETES</v>
      </c>
    </row>
    <row r="754" spans="1:10" x14ac:dyDescent="0.3">
      <c r="A754" t="s">
        <v>1618</v>
      </c>
      <c r="B754" s="89">
        <v>31.824999999999999</v>
      </c>
      <c r="C754">
        <v>5.52</v>
      </c>
      <c r="D754" t="s">
        <v>2382</v>
      </c>
      <c r="E754" t="s">
        <v>2380</v>
      </c>
      <c r="F754" t="s">
        <v>2380</v>
      </c>
      <c r="G754" s="14">
        <v>1</v>
      </c>
      <c r="H754" s="14" t="s">
        <v>2380</v>
      </c>
      <c r="I754" s="9" t="str">
        <f t="shared" si="22"/>
        <v>OBESITY</v>
      </c>
      <c r="J754" t="str">
        <f t="shared" si="23"/>
        <v>NORMAL</v>
      </c>
    </row>
    <row r="755" spans="1:10" x14ac:dyDescent="0.3">
      <c r="A755" t="s">
        <v>1617</v>
      </c>
      <c r="B755" s="89">
        <v>53.58</v>
      </c>
      <c r="C755">
        <v>4.55</v>
      </c>
      <c r="D755" t="s">
        <v>2380</v>
      </c>
      <c r="E755" t="s">
        <v>2380</v>
      </c>
      <c r="F755" t="s">
        <v>2380</v>
      </c>
      <c r="G755" s="14">
        <v>1</v>
      </c>
      <c r="H755" s="14" t="s">
        <v>2380</v>
      </c>
      <c r="I755" s="9" t="str">
        <f t="shared" si="22"/>
        <v>OBESITY</v>
      </c>
      <c r="J755" t="str">
        <f t="shared" si="23"/>
        <v>NORMAL</v>
      </c>
    </row>
    <row r="756" spans="1:10" x14ac:dyDescent="0.3">
      <c r="A756" t="s">
        <v>1616</v>
      </c>
      <c r="B756" s="89">
        <v>34.299999999999997</v>
      </c>
      <c r="C756">
        <v>11.76</v>
      </c>
      <c r="D756" t="s">
        <v>2380</v>
      </c>
      <c r="E756" t="s">
        <v>2380</v>
      </c>
      <c r="F756" t="s">
        <v>2380</v>
      </c>
      <c r="G756" s="50">
        <v>0</v>
      </c>
      <c r="H756" s="14" t="s">
        <v>2380</v>
      </c>
      <c r="I756" s="9" t="str">
        <f t="shared" si="22"/>
        <v>OBESITY</v>
      </c>
      <c r="J756" t="str">
        <f t="shared" si="23"/>
        <v>DIABETES</v>
      </c>
    </row>
    <row r="757" spans="1:10" x14ac:dyDescent="0.3">
      <c r="A757" t="s">
        <v>1615</v>
      </c>
      <c r="B757" s="89">
        <v>32.11</v>
      </c>
      <c r="C757">
        <v>7.06</v>
      </c>
      <c r="D757" t="s">
        <v>2380</v>
      </c>
      <c r="E757" t="s">
        <v>2380</v>
      </c>
      <c r="F757" t="s">
        <v>2380</v>
      </c>
      <c r="G757" s="50">
        <v>0</v>
      </c>
      <c r="H757" s="14" t="s">
        <v>2380</v>
      </c>
      <c r="I757" s="9" t="str">
        <f t="shared" si="22"/>
        <v>OBESITY</v>
      </c>
      <c r="J757" t="str">
        <f t="shared" si="23"/>
        <v>DIABETES</v>
      </c>
    </row>
    <row r="758" spans="1:10" x14ac:dyDescent="0.3">
      <c r="A758" t="s">
        <v>1614</v>
      </c>
      <c r="B758" s="89">
        <v>31.78</v>
      </c>
      <c r="C758">
        <v>11.35</v>
      </c>
      <c r="D758" t="s">
        <v>2382</v>
      </c>
      <c r="E758" t="s">
        <v>2380</v>
      </c>
      <c r="F758" t="s">
        <v>2383</v>
      </c>
      <c r="G758" s="14">
        <v>1</v>
      </c>
      <c r="H758" s="14" t="s">
        <v>2380</v>
      </c>
      <c r="I758" s="9" t="str">
        <f t="shared" si="22"/>
        <v>OBESITY</v>
      </c>
      <c r="J758" t="str">
        <f t="shared" si="23"/>
        <v>DIABETES</v>
      </c>
    </row>
    <row r="759" spans="1:10" x14ac:dyDescent="0.3">
      <c r="A759" t="s">
        <v>1613</v>
      </c>
      <c r="B759" s="89">
        <v>46.89</v>
      </c>
      <c r="C759">
        <v>5.52</v>
      </c>
      <c r="D759" t="s">
        <v>2380</v>
      </c>
      <c r="E759" t="s">
        <v>2380</v>
      </c>
      <c r="F759" t="s">
        <v>2380</v>
      </c>
      <c r="G759" s="50">
        <v>0</v>
      </c>
      <c r="H759" s="14" t="s">
        <v>2380</v>
      </c>
      <c r="I759" s="9" t="str">
        <f t="shared" si="22"/>
        <v>OBESITY</v>
      </c>
      <c r="J759" t="str">
        <f t="shared" si="23"/>
        <v>NORMAL</v>
      </c>
    </row>
    <row r="760" spans="1:10" x14ac:dyDescent="0.3">
      <c r="A760" t="s">
        <v>1612</v>
      </c>
      <c r="B760" s="89">
        <v>39.35</v>
      </c>
      <c r="C760">
        <v>7.86</v>
      </c>
      <c r="D760" t="s">
        <v>2382</v>
      </c>
      <c r="E760" t="s">
        <v>2380</v>
      </c>
      <c r="F760" t="s">
        <v>2380</v>
      </c>
      <c r="G760" s="14">
        <v>1</v>
      </c>
      <c r="H760" s="14" t="s">
        <v>2380</v>
      </c>
      <c r="I760" s="9" t="str">
        <f t="shared" si="22"/>
        <v>OBESITY</v>
      </c>
      <c r="J760" t="str">
        <f t="shared" si="23"/>
        <v>DIABETES</v>
      </c>
    </row>
    <row r="761" spans="1:10" x14ac:dyDescent="0.3">
      <c r="A761" t="s">
        <v>1611</v>
      </c>
      <c r="B761" s="89">
        <v>39.200000000000003</v>
      </c>
      <c r="C761">
        <v>11.38</v>
      </c>
      <c r="D761" t="s">
        <v>2380</v>
      </c>
      <c r="E761" t="s">
        <v>2380</v>
      </c>
      <c r="F761" t="s">
        <v>2380</v>
      </c>
      <c r="G761" s="50">
        <v>0</v>
      </c>
      <c r="H761" s="14" t="s">
        <v>2380</v>
      </c>
      <c r="I761" s="9" t="str">
        <f t="shared" si="22"/>
        <v>OBESITY</v>
      </c>
      <c r="J761" t="str">
        <f t="shared" si="23"/>
        <v>DIABETES</v>
      </c>
    </row>
    <row r="762" spans="1:10" x14ac:dyDescent="0.3">
      <c r="A762" t="s">
        <v>1610</v>
      </c>
      <c r="B762" s="89">
        <v>39.159999999999997</v>
      </c>
      <c r="C762">
        <v>10.48</v>
      </c>
      <c r="D762" t="s">
        <v>2380</v>
      </c>
      <c r="E762" t="s">
        <v>2380</v>
      </c>
      <c r="F762" t="s">
        <v>2380</v>
      </c>
      <c r="G762" s="50">
        <v>0</v>
      </c>
      <c r="H762" s="14" t="s">
        <v>2380</v>
      </c>
      <c r="I762" s="9" t="str">
        <f t="shared" si="22"/>
        <v>OBESITY</v>
      </c>
      <c r="J762" t="str">
        <f t="shared" si="23"/>
        <v>DIABETES</v>
      </c>
    </row>
    <row r="763" spans="1:10" x14ac:dyDescent="0.3">
      <c r="A763" t="s">
        <v>1609</v>
      </c>
      <c r="B763" s="89">
        <v>44.1</v>
      </c>
      <c r="C763">
        <v>5.04</v>
      </c>
      <c r="D763" t="s">
        <v>2382</v>
      </c>
      <c r="E763" t="s">
        <v>2380</v>
      </c>
      <c r="F763" t="s">
        <v>2380</v>
      </c>
      <c r="G763" s="50">
        <v>0</v>
      </c>
      <c r="H763" s="14" t="s">
        <v>2380</v>
      </c>
      <c r="I763" s="9" t="str">
        <f t="shared" si="22"/>
        <v>OBESITY</v>
      </c>
      <c r="J763" t="str">
        <f t="shared" si="23"/>
        <v>NORMAL</v>
      </c>
    </row>
    <row r="764" spans="1:10" x14ac:dyDescent="0.3">
      <c r="A764" t="s">
        <v>1608</v>
      </c>
      <c r="B764" s="89">
        <v>33.200000000000003</v>
      </c>
      <c r="C764">
        <v>9.06</v>
      </c>
      <c r="D764" t="s">
        <v>2380</v>
      </c>
      <c r="E764" t="s">
        <v>2380</v>
      </c>
      <c r="F764" t="s">
        <v>2380</v>
      </c>
      <c r="G764" s="50">
        <v>0</v>
      </c>
      <c r="H764" s="14" t="s">
        <v>2380</v>
      </c>
      <c r="I764" s="9" t="str">
        <f t="shared" si="22"/>
        <v>OBESITY</v>
      </c>
      <c r="J764" t="str">
        <f t="shared" si="23"/>
        <v>DIABETES</v>
      </c>
    </row>
    <row r="765" spans="1:10" x14ac:dyDescent="0.3">
      <c r="A765" t="s">
        <v>1607</v>
      </c>
      <c r="B765" s="89">
        <v>29.92</v>
      </c>
      <c r="C765">
        <v>11.07</v>
      </c>
      <c r="D765" t="s">
        <v>2380</v>
      </c>
      <c r="E765" t="s">
        <v>2380</v>
      </c>
      <c r="F765" t="s">
        <v>2380</v>
      </c>
      <c r="G765" s="50">
        <v>0</v>
      </c>
      <c r="H765" s="14" t="s">
        <v>2380</v>
      </c>
      <c r="I765" s="9" t="b">
        <f t="shared" si="22"/>
        <v>0</v>
      </c>
      <c r="J765" t="str">
        <f t="shared" si="23"/>
        <v>DIABETES</v>
      </c>
    </row>
    <row r="766" spans="1:10" x14ac:dyDescent="0.3">
      <c r="A766" t="s">
        <v>1606</v>
      </c>
      <c r="B766" s="89">
        <v>25</v>
      </c>
      <c r="C766">
        <v>10.45</v>
      </c>
      <c r="D766" t="s">
        <v>2380</v>
      </c>
      <c r="E766" t="s">
        <v>2380</v>
      </c>
      <c r="F766" t="s">
        <v>2380</v>
      </c>
      <c r="G766" s="50">
        <v>0</v>
      </c>
      <c r="H766" s="14" t="s">
        <v>2380</v>
      </c>
      <c r="I766" s="9" t="b">
        <f t="shared" si="22"/>
        <v>0</v>
      </c>
      <c r="J766" t="str">
        <f t="shared" si="23"/>
        <v>DIABETES</v>
      </c>
    </row>
    <row r="767" spans="1:10" x14ac:dyDescent="0.3">
      <c r="A767" t="s">
        <v>1605</v>
      </c>
      <c r="B767" s="89">
        <v>38.869999999999997</v>
      </c>
      <c r="C767">
        <v>8.6300000000000008</v>
      </c>
      <c r="D767" t="s">
        <v>2382</v>
      </c>
      <c r="E767" t="s">
        <v>2380</v>
      </c>
      <c r="F767" t="s">
        <v>2380</v>
      </c>
      <c r="G767" s="14">
        <v>1</v>
      </c>
      <c r="H767" s="14" t="s">
        <v>2380</v>
      </c>
      <c r="I767" s="9" t="str">
        <f t="shared" si="22"/>
        <v>OBESITY</v>
      </c>
      <c r="J767" t="str">
        <f t="shared" si="23"/>
        <v>DIABETES</v>
      </c>
    </row>
    <row r="768" spans="1:10" x14ac:dyDescent="0.3">
      <c r="A768" t="s">
        <v>1604</v>
      </c>
      <c r="B768" s="89">
        <v>32.299999999999997</v>
      </c>
      <c r="C768">
        <v>5.28</v>
      </c>
      <c r="D768" t="s">
        <v>2382</v>
      </c>
      <c r="E768" t="s">
        <v>2380</v>
      </c>
      <c r="F768" t="s">
        <v>2380</v>
      </c>
      <c r="G768" s="14">
        <v>2</v>
      </c>
      <c r="H768" s="14" t="s">
        <v>2380</v>
      </c>
      <c r="I768" s="9" t="str">
        <f t="shared" si="22"/>
        <v>OBESITY</v>
      </c>
      <c r="J768" t="str">
        <f t="shared" si="23"/>
        <v>NORMAL</v>
      </c>
    </row>
    <row r="769" spans="1:10" x14ac:dyDescent="0.3">
      <c r="A769" t="s">
        <v>1603</v>
      </c>
      <c r="B769" s="89">
        <v>31.16</v>
      </c>
      <c r="C769">
        <v>7.49</v>
      </c>
      <c r="D769" t="s">
        <v>2382</v>
      </c>
      <c r="E769" t="s">
        <v>2380</v>
      </c>
      <c r="F769" t="s">
        <v>2380</v>
      </c>
      <c r="G769" s="14">
        <v>2</v>
      </c>
      <c r="H769" s="14" t="s">
        <v>2380</v>
      </c>
      <c r="I769" s="9" t="str">
        <f t="shared" si="22"/>
        <v>OBESITY</v>
      </c>
      <c r="J769" t="str">
        <f t="shared" si="23"/>
        <v>DIABETES</v>
      </c>
    </row>
    <row r="770" spans="1:10" x14ac:dyDescent="0.3">
      <c r="A770" t="s">
        <v>1602</v>
      </c>
      <c r="B770" s="89">
        <v>54.59</v>
      </c>
      <c r="C770">
        <v>4.2699999999999996</v>
      </c>
      <c r="D770" t="s">
        <v>2380</v>
      </c>
      <c r="E770" t="s">
        <v>2380</v>
      </c>
      <c r="F770" t="s">
        <v>2380</v>
      </c>
      <c r="G770" s="50">
        <v>0</v>
      </c>
      <c r="H770" s="14" t="s">
        <v>2380</v>
      </c>
      <c r="I770" s="9" t="str">
        <f t="shared" si="22"/>
        <v>OBESITY</v>
      </c>
      <c r="J770" t="str">
        <f t="shared" si="23"/>
        <v>NORMAL</v>
      </c>
    </row>
    <row r="771" spans="1:10" x14ac:dyDescent="0.3">
      <c r="A771" t="s">
        <v>1601</v>
      </c>
      <c r="B771" s="89">
        <v>21.09</v>
      </c>
      <c r="C771">
        <v>9.2200000000000006</v>
      </c>
      <c r="D771" t="s">
        <v>2382</v>
      </c>
      <c r="E771" t="s">
        <v>2380</v>
      </c>
      <c r="F771" t="s">
        <v>2380</v>
      </c>
      <c r="G771" s="14">
        <v>2</v>
      </c>
      <c r="H771" s="14" t="s">
        <v>2380</v>
      </c>
      <c r="I771" s="9" t="str">
        <f t="shared" ref="I771:I834" si="24">IF(B771&lt;18.5,"UNDERWEIGHT",IF(AND(B771&gt;=18.5,B771&lt;=24.9),"NORMAL WEIGHT",IF(AND(B771&gt;25,B771&lt;=29.9),"OVERWEIGHT",IF(B771&gt;=30,"OBESITY"))))</f>
        <v>NORMAL WEIGHT</v>
      </c>
      <c r="J771" t="str">
        <f t="shared" ref="J771:J834" si="25">IF(C771&lt;5.7,"NORMAL",IF(AND(C771&gt;=5.7,C771&lt;=6.4),"PREDIABETES",IF(C771&gt;6.4,"DIABETES")))</f>
        <v>DIABETES</v>
      </c>
    </row>
    <row r="772" spans="1:10" x14ac:dyDescent="0.3">
      <c r="A772" t="s">
        <v>1600</v>
      </c>
      <c r="B772" s="89">
        <v>52.41</v>
      </c>
      <c r="C772">
        <v>5.99</v>
      </c>
      <c r="D772" t="s">
        <v>2380</v>
      </c>
      <c r="E772" t="s">
        <v>2380</v>
      </c>
      <c r="F772" t="s">
        <v>2380</v>
      </c>
      <c r="G772" s="14">
        <v>1</v>
      </c>
      <c r="H772" s="14" t="s">
        <v>2380</v>
      </c>
      <c r="I772" s="9" t="str">
        <f t="shared" si="24"/>
        <v>OBESITY</v>
      </c>
      <c r="J772" t="str">
        <f t="shared" si="25"/>
        <v>PREDIABETES</v>
      </c>
    </row>
    <row r="773" spans="1:10" x14ac:dyDescent="0.3">
      <c r="A773" t="s">
        <v>1599</v>
      </c>
      <c r="B773" s="89">
        <v>41.47</v>
      </c>
      <c r="C773">
        <v>5.86</v>
      </c>
      <c r="D773" t="s">
        <v>2382</v>
      </c>
      <c r="E773" t="s">
        <v>2380</v>
      </c>
      <c r="F773" t="s">
        <v>2380</v>
      </c>
      <c r="G773" s="14">
        <v>2</v>
      </c>
      <c r="H773" s="14" t="s">
        <v>2380</v>
      </c>
      <c r="I773" s="9" t="str">
        <f t="shared" si="24"/>
        <v>OBESITY</v>
      </c>
      <c r="J773" t="str">
        <f t="shared" si="25"/>
        <v>PREDIABETES</v>
      </c>
    </row>
    <row r="774" spans="1:10" x14ac:dyDescent="0.3">
      <c r="A774" t="s">
        <v>1598</v>
      </c>
      <c r="B774" s="89">
        <v>33.1</v>
      </c>
      <c r="C774">
        <v>5.19</v>
      </c>
      <c r="D774" t="s">
        <v>2382</v>
      </c>
      <c r="E774" t="s">
        <v>2380</v>
      </c>
      <c r="F774" t="s">
        <v>2380</v>
      </c>
      <c r="G774" s="14">
        <v>2</v>
      </c>
      <c r="H774" s="14" t="s">
        <v>2380</v>
      </c>
      <c r="I774" s="9" t="str">
        <f t="shared" si="24"/>
        <v>OBESITY</v>
      </c>
      <c r="J774" t="str">
        <f t="shared" si="25"/>
        <v>NORMAL</v>
      </c>
    </row>
    <row r="775" spans="1:10" x14ac:dyDescent="0.3">
      <c r="A775" t="s">
        <v>1597</v>
      </c>
      <c r="B775" s="89">
        <v>30.8</v>
      </c>
      <c r="C775">
        <v>4.37</v>
      </c>
      <c r="D775" t="s">
        <v>2382</v>
      </c>
      <c r="E775" t="s">
        <v>2380</v>
      </c>
      <c r="F775" t="s">
        <v>2380</v>
      </c>
      <c r="G775" s="14">
        <v>2</v>
      </c>
      <c r="H775" s="14" t="s">
        <v>2380</v>
      </c>
      <c r="I775" s="9" t="str">
        <f t="shared" si="24"/>
        <v>OBESITY</v>
      </c>
      <c r="J775" t="str">
        <f t="shared" si="25"/>
        <v>NORMAL</v>
      </c>
    </row>
    <row r="776" spans="1:10" x14ac:dyDescent="0.3">
      <c r="A776" t="s">
        <v>1596</v>
      </c>
      <c r="B776" s="89">
        <v>42.06</v>
      </c>
      <c r="C776">
        <v>5.32</v>
      </c>
      <c r="D776" t="s">
        <v>2380</v>
      </c>
      <c r="E776" t="s">
        <v>2380</v>
      </c>
      <c r="F776" t="s">
        <v>2380</v>
      </c>
      <c r="G776" s="14">
        <v>1</v>
      </c>
      <c r="H776" s="14" t="s">
        <v>2380</v>
      </c>
      <c r="I776" s="9" t="str">
        <f t="shared" si="24"/>
        <v>OBESITY</v>
      </c>
      <c r="J776" t="str">
        <f t="shared" si="25"/>
        <v>NORMAL</v>
      </c>
    </row>
    <row r="777" spans="1:10" x14ac:dyDescent="0.3">
      <c r="A777" t="s">
        <v>1595</v>
      </c>
      <c r="B777" s="89">
        <v>39.270000000000003</v>
      </c>
      <c r="C777">
        <v>5.64</v>
      </c>
      <c r="D777" t="s">
        <v>2380</v>
      </c>
      <c r="E777" t="s">
        <v>2380</v>
      </c>
      <c r="F777" t="s">
        <v>2383</v>
      </c>
      <c r="G777" s="14">
        <v>1</v>
      </c>
      <c r="H777" s="14" t="s">
        <v>2380</v>
      </c>
      <c r="I777" s="9" t="str">
        <f t="shared" si="24"/>
        <v>OBESITY</v>
      </c>
      <c r="J777" t="str">
        <f t="shared" si="25"/>
        <v>NORMAL</v>
      </c>
    </row>
    <row r="778" spans="1:10" x14ac:dyDescent="0.3">
      <c r="A778" t="s">
        <v>1594</v>
      </c>
      <c r="B778" s="89">
        <v>30.71</v>
      </c>
      <c r="C778">
        <v>5.59</v>
      </c>
      <c r="D778" t="s">
        <v>2382</v>
      </c>
      <c r="E778" t="s">
        <v>2380</v>
      </c>
      <c r="F778" t="s">
        <v>2380</v>
      </c>
      <c r="G778" s="14">
        <v>1</v>
      </c>
      <c r="H778" s="14" t="s">
        <v>2380</v>
      </c>
      <c r="I778" s="9" t="str">
        <f t="shared" si="24"/>
        <v>OBESITY</v>
      </c>
      <c r="J778" t="str">
        <f t="shared" si="25"/>
        <v>NORMAL</v>
      </c>
    </row>
    <row r="779" spans="1:10" x14ac:dyDescent="0.3">
      <c r="A779" t="s">
        <v>1593</v>
      </c>
      <c r="B779" s="89">
        <v>47.19</v>
      </c>
      <c r="C779">
        <v>5.29</v>
      </c>
      <c r="D779" t="s">
        <v>2380</v>
      </c>
      <c r="E779" t="s">
        <v>2380</v>
      </c>
      <c r="F779" t="s">
        <v>2380</v>
      </c>
      <c r="G779" s="50">
        <v>0</v>
      </c>
      <c r="H779" s="14" t="s">
        <v>2380</v>
      </c>
      <c r="I779" s="9" t="str">
        <f t="shared" si="24"/>
        <v>OBESITY</v>
      </c>
      <c r="J779" t="str">
        <f t="shared" si="25"/>
        <v>NORMAL</v>
      </c>
    </row>
    <row r="780" spans="1:10" x14ac:dyDescent="0.3">
      <c r="A780" t="s">
        <v>1592</v>
      </c>
      <c r="B780" s="89">
        <v>30.02</v>
      </c>
      <c r="C780">
        <v>6.65</v>
      </c>
      <c r="D780" t="s">
        <v>2380</v>
      </c>
      <c r="E780" t="s">
        <v>2380</v>
      </c>
      <c r="F780" t="s">
        <v>2380</v>
      </c>
      <c r="G780" s="50">
        <v>0</v>
      </c>
      <c r="H780" s="14" t="s">
        <v>2380</v>
      </c>
      <c r="I780" s="9" t="str">
        <f t="shared" si="24"/>
        <v>OBESITY</v>
      </c>
      <c r="J780" t="str">
        <f t="shared" si="25"/>
        <v>DIABETES</v>
      </c>
    </row>
    <row r="781" spans="1:10" x14ac:dyDescent="0.3">
      <c r="A781" t="s">
        <v>1591</v>
      </c>
      <c r="B781" s="89">
        <v>37.909999999999997</v>
      </c>
      <c r="C781">
        <v>5.68</v>
      </c>
      <c r="D781" t="s">
        <v>2382</v>
      </c>
      <c r="E781" t="s">
        <v>2380</v>
      </c>
      <c r="F781" t="s">
        <v>2380</v>
      </c>
      <c r="G781" s="50">
        <v>0</v>
      </c>
      <c r="H781" s="14" t="s">
        <v>2380</v>
      </c>
      <c r="I781" s="9" t="str">
        <f t="shared" si="24"/>
        <v>OBESITY</v>
      </c>
      <c r="J781" t="str">
        <f t="shared" si="25"/>
        <v>NORMAL</v>
      </c>
    </row>
    <row r="782" spans="1:10" x14ac:dyDescent="0.3">
      <c r="A782" t="s">
        <v>1590</v>
      </c>
      <c r="B782" s="89">
        <v>54.61</v>
      </c>
      <c r="C782">
        <v>4.49</v>
      </c>
      <c r="D782" t="s">
        <v>2380</v>
      </c>
      <c r="E782" t="s">
        <v>2380</v>
      </c>
      <c r="F782" t="s">
        <v>2380</v>
      </c>
      <c r="G782" s="50">
        <v>0</v>
      </c>
      <c r="H782" s="14" t="s">
        <v>2380</v>
      </c>
      <c r="I782" s="9" t="str">
        <f t="shared" si="24"/>
        <v>OBESITY</v>
      </c>
      <c r="J782" t="str">
        <f t="shared" si="25"/>
        <v>NORMAL</v>
      </c>
    </row>
    <row r="783" spans="1:10" x14ac:dyDescent="0.3">
      <c r="A783" t="s">
        <v>1589</v>
      </c>
      <c r="B783" s="89">
        <v>36.005000000000003</v>
      </c>
      <c r="C783">
        <v>6.9</v>
      </c>
      <c r="D783" t="s">
        <v>2380</v>
      </c>
      <c r="E783" t="s">
        <v>2380</v>
      </c>
      <c r="F783" t="s">
        <v>2380</v>
      </c>
      <c r="G783" s="50">
        <v>0</v>
      </c>
      <c r="H783" s="14" t="s">
        <v>2380</v>
      </c>
      <c r="I783" s="9" t="str">
        <f t="shared" si="24"/>
        <v>OBESITY</v>
      </c>
      <c r="J783" t="str">
        <f t="shared" si="25"/>
        <v>DIABETES</v>
      </c>
    </row>
    <row r="784" spans="1:10" x14ac:dyDescent="0.3">
      <c r="A784" t="s">
        <v>1588</v>
      </c>
      <c r="B784" s="89">
        <v>28.7</v>
      </c>
      <c r="C784">
        <v>11.52</v>
      </c>
      <c r="D784" t="s">
        <v>2380</v>
      </c>
      <c r="E784" t="s">
        <v>2380</v>
      </c>
      <c r="F784" t="s">
        <v>2380</v>
      </c>
      <c r="G784" s="50">
        <v>0</v>
      </c>
      <c r="H784" s="14" t="s">
        <v>2380</v>
      </c>
      <c r="I784" s="9" t="str">
        <f t="shared" si="24"/>
        <v>OVERWEIGHT</v>
      </c>
      <c r="J784" t="str">
        <f t="shared" si="25"/>
        <v>DIABETES</v>
      </c>
    </row>
    <row r="785" spans="1:10" x14ac:dyDescent="0.3">
      <c r="A785" t="s">
        <v>1587</v>
      </c>
      <c r="B785" s="89">
        <v>34.295000000000002</v>
      </c>
      <c r="C785">
        <v>11.24</v>
      </c>
      <c r="D785" t="s">
        <v>2380</v>
      </c>
      <c r="E785" t="s">
        <v>2380</v>
      </c>
      <c r="F785" t="s">
        <v>2380</v>
      </c>
      <c r="G785" s="50">
        <v>0</v>
      </c>
      <c r="H785" s="14" t="s">
        <v>2380</v>
      </c>
      <c r="I785" s="9" t="str">
        <f t="shared" si="24"/>
        <v>OBESITY</v>
      </c>
      <c r="J785" t="str">
        <f t="shared" si="25"/>
        <v>DIABETES</v>
      </c>
    </row>
    <row r="786" spans="1:10" x14ac:dyDescent="0.3">
      <c r="A786" t="s">
        <v>1586</v>
      </c>
      <c r="B786" s="89">
        <v>27.55</v>
      </c>
      <c r="C786">
        <v>10.98</v>
      </c>
      <c r="D786" t="s">
        <v>2380</v>
      </c>
      <c r="E786" t="s">
        <v>2380</v>
      </c>
      <c r="F786" t="s">
        <v>2380</v>
      </c>
      <c r="G786" s="50">
        <v>0</v>
      </c>
      <c r="H786" s="14" t="s">
        <v>2380</v>
      </c>
      <c r="I786" s="9" t="str">
        <f t="shared" si="24"/>
        <v>OVERWEIGHT</v>
      </c>
      <c r="J786" t="str">
        <f t="shared" si="25"/>
        <v>DIABETES</v>
      </c>
    </row>
    <row r="787" spans="1:10" x14ac:dyDescent="0.3">
      <c r="A787" t="s">
        <v>1585</v>
      </c>
      <c r="B787" s="89">
        <v>40.700000000000003</v>
      </c>
      <c r="C787">
        <v>5.42</v>
      </c>
      <c r="D787" t="s">
        <v>2380</v>
      </c>
      <c r="E787" t="s">
        <v>2380</v>
      </c>
      <c r="F787" t="s">
        <v>2380</v>
      </c>
      <c r="G787" s="50">
        <v>0</v>
      </c>
      <c r="H787" s="14" t="s">
        <v>2380</v>
      </c>
      <c r="I787" s="9" t="str">
        <f t="shared" si="24"/>
        <v>OBESITY</v>
      </c>
      <c r="J787" t="str">
        <f t="shared" si="25"/>
        <v>NORMAL</v>
      </c>
    </row>
    <row r="788" spans="1:10" x14ac:dyDescent="0.3">
      <c r="A788" t="s">
        <v>1584</v>
      </c>
      <c r="B788" s="89">
        <v>18.335000000000001</v>
      </c>
      <c r="C788">
        <v>10.97</v>
      </c>
      <c r="D788" t="s">
        <v>2380</v>
      </c>
      <c r="E788" t="s">
        <v>2380</v>
      </c>
      <c r="F788" t="s">
        <v>2380</v>
      </c>
      <c r="G788" s="50">
        <v>0</v>
      </c>
      <c r="H788" s="14" t="s">
        <v>2380</v>
      </c>
      <c r="I788" s="9" t="str">
        <f t="shared" si="24"/>
        <v>UNDERWEIGHT</v>
      </c>
      <c r="J788" t="str">
        <f t="shared" si="25"/>
        <v>DIABETES</v>
      </c>
    </row>
    <row r="789" spans="1:10" x14ac:dyDescent="0.3">
      <c r="A789" t="s">
        <v>1583</v>
      </c>
      <c r="B789" s="89">
        <v>33.914999999999999</v>
      </c>
      <c r="C789">
        <v>9.56</v>
      </c>
      <c r="D789" t="s">
        <v>2382</v>
      </c>
      <c r="E789" t="s">
        <v>2380</v>
      </c>
      <c r="F789" t="s">
        <v>2380</v>
      </c>
      <c r="G789" s="14">
        <v>2</v>
      </c>
      <c r="H789" s="14" t="s">
        <v>2380</v>
      </c>
      <c r="I789" s="9" t="str">
        <f t="shared" si="24"/>
        <v>OBESITY</v>
      </c>
      <c r="J789" t="str">
        <f t="shared" si="25"/>
        <v>DIABETES</v>
      </c>
    </row>
    <row r="790" spans="1:10" x14ac:dyDescent="0.3">
      <c r="A790" t="s">
        <v>1582</v>
      </c>
      <c r="B790" s="89">
        <v>33.534999999999997</v>
      </c>
      <c r="C790">
        <v>9.4</v>
      </c>
      <c r="D790" t="s">
        <v>2382</v>
      </c>
      <c r="E790" t="s">
        <v>2380</v>
      </c>
      <c r="F790" t="s">
        <v>2380</v>
      </c>
      <c r="G790" s="14">
        <v>2</v>
      </c>
      <c r="H790" s="14" t="s">
        <v>2380</v>
      </c>
      <c r="I790" s="9" t="str">
        <f t="shared" si="24"/>
        <v>OBESITY</v>
      </c>
      <c r="J790" t="str">
        <f t="shared" si="25"/>
        <v>DIABETES</v>
      </c>
    </row>
    <row r="791" spans="1:10" x14ac:dyDescent="0.3">
      <c r="A791" t="s">
        <v>1581</v>
      </c>
      <c r="B791" s="89">
        <v>23.655000000000001</v>
      </c>
      <c r="C791">
        <v>8.48</v>
      </c>
      <c r="D791" t="s">
        <v>2382</v>
      </c>
      <c r="E791" t="s">
        <v>2380</v>
      </c>
      <c r="F791" t="s">
        <v>2380</v>
      </c>
      <c r="G791" s="14">
        <v>2</v>
      </c>
      <c r="H791" s="14" t="s">
        <v>2380</v>
      </c>
      <c r="I791" s="9" t="str">
        <f t="shared" si="24"/>
        <v>NORMAL WEIGHT</v>
      </c>
      <c r="J791" t="str">
        <f t="shared" si="25"/>
        <v>DIABETES</v>
      </c>
    </row>
    <row r="792" spans="1:10" x14ac:dyDescent="0.3">
      <c r="A792" t="s">
        <v>1580</v>
      </c>
      <c r="B792" s="89">
        <v>28</v>
      </c>
      <c r="C792">
        <v>5.57</v>
      </c>
      <c r="D792" t="s">
        <v>2380</v>
      </c>
      <c r="E792" t="s">
        <v>2380</v>
      </c>
      <c r="F792" t="s">
        <v>2380</v>
      </c>
      <c r="G792" s="50">
        <v>0</v>
      </c>
      <c r="H792" s="14" t="s">
        <v>2380</v>
      </c>
      <c r="I792" s="9" t="str">
        <f t="shared" si="24"/>
        <v>OVERWEIGHT</v>
      </c>
      <c r="J792" t="str">
        <f t="shared" si="25"/>
        <v>NORMAL</v>
      </c>
    </row>
    <row r="793" spans="1:10" x14ac:dyDescent="0.3">
      <c r="A793" t="s">
        <v>1579</v>
      </c>
      <c r="B793" s="89">
        <v>30.23</v>
      </c>
      <c r="C793">
        <v>6.94</v>
      </c>
      <c r="D793" t="s">
        <v>2382</v>
      </c>
      <c r="E793" t="s">
        <v>2380</v>
      </c>
      <c r="F793" t="s">
        <v>2383</v>
      </c>
      <c r="G793" s="14">
        <v>1</v>
      </c>
      <c r="H793" s="14" t="s">
        <v>2380</v>
      </c>
      <c r="I793" s="9" t="str">
        <f t="shared" si="24"/>
        <v>OBESITY</v>
      </c>
      <c r="J793" t="str">
        <f t="shared" si="25"/>
        <v>DIABETES</v>
      </c>
    </row>
    <row r="794" spans="1:10" x14ac:dyDescent="0.3">
      <c r="A794" t="s">
        <v>1578</v>
      </c>
      <c r="B794" s="89">
        <v>51.14</v>
      </c>
      <c r="C794">
        <v>4.05</v>
      </c>
      <c r="D794" t="s">
        <v>2380</v>
      </c>
      <c r="E794" t="s">
        <v>2380</v>
      </c>
      <c r="F794" t="s">
        <v>2380</v>
      </c>
      <c r="G794" s="14">
        <v>1</v>
      </c>
      <c r="H794" s="14" t="s">
        <v>2380</v>
      </c>
      <c r="I794" s="9" t="str">
        <f t="shared" si="24"/>
        <v>OBESITY</v>
      </c>
      <c r="J794" t="str">
        <f t="shared" si="25"/>
        <v>NORMAL</v>
      </c>
    </row>
    <row r="795" spans="1:10" x14ac:dyDescent="0.3">
      <c r="A795" t="s">
        <v>1577</v>
      </c>
      <c r="B795" s="89">
        <v>24.32</v>
      </c>
      <c r="C795">
        <v>10.220000000000001</v>
      </c>
      <c r="D795" t="s">
        <v>2380</v>
      </c>
      <c r="E795" t="s">
        <v>2380</v>
      </c>
      <c r="F795" t="s">
        <v>2380</v>
      </c>
      <c r="G795" s="50">
        <v>0</v>
      </c>
      <c r="H795" s="14" t="s">
        <v>2380</v>
      </c>
      <c r="I795" s="9" t="str">
        <f t="shared" si="24"/>
        <v>NORMAL WEIGHT</v>
      </c>
      <c r="J795" t="str">
        <f t="shared" si="25"/>
        <v>DIABETES</v>
      </c>
    </row>
    <row r="796" spans="1:10" x14ac:dyDescent="0.3">
      <c r="A796" t="s">
        <v>1576</v>
      </c>
      <c r="B796" s="89">
        <v>38.06</v>
      </c>
      <c r="C796">
        <v>9.24</v>
      </c>
      <c r="D796" t="s">
        <v>2380</v>
      </c>
      <c r="E796" t="s">
        <v>2380</v>
      </c>
      <c r="F796" t="s">
        <v>2380</v>
      </c>
      <c r="G796" s="50">
        <v>0</v>
      </c>
      <c r="H796" s="14" t="s">
        <v>2380</v>
      </c>
      <c r="I796" s="9" t="str">
        <f t="shared" si="24"/>
        <v>OBESITY</v>
      </c>
      <c r="J796" t="str">
        <f t="shared" si="25"/>
        <v>DIABETES</v>
      </c>
    </row>
    <row r="797" spans="1:10" x14ac:dyDescent="0.3">
      <c r="A797" t="s">
        <v>1575</v>
      </c>
      <c r="B797" s="89">
        <v>37.700000000000003</v>
      </c>
      <c r="C797">
        <v>8.6</v>
      </c>
      <c r="D797" t="s">
        <v>2380</v>
      </c>
      <c r="E797" t="s">
        <v>2380</v>
      </c>
      <c r="F797" t="s">
        <v>2380</v>
      </c>
      <c r="G797" s="50">
        <v>0</v>
      </c>
      <c r="H797" s="14" t="s">
        <v>2380</v>
      </c>
      <c r="I797" s="9" t="str">
        <f t="shared" si="24"/>
        <v>OBESITY</v>
      </c>
      <c r="J797" t="str">
        <f t="shared" si="25"/>
        <v>DIABETES</v>
      </c>
    </row>
    <row r="798" spans="1:10" x14ac:dyDescent="0.3">
      <c r="A798" t="s">
        <v>1574</v>
      </c>
      <c r="B798" s="89">
        <v>44</v>
      </c>
      <c r="C798">
        <v>9.32</v>
      </c>
      <c r="D798" t="s">
        <v>2382</v>
      </c>
      <c r="E798" t="s">
        <v>2380</v>
      </c>
      <c r="F798" t="s">
        <v>2380</v>
      </c>
      <c r="G798" s="14">
        <v>2</v>
      </c>
      <c r="H798" s="14" t="s">
        <v>2380</v>
      </c>
      <c r="I798" s="9" t="str">
        <f t="shared" si="24"/>
        <v>OBESITY</v>
      </c>
      <c r="J798" t="str">
        <f t="shared" si="25"/>
        <v>DIABETES</v>
      </c>
    </row>
    <row r="799" spans="1:10" x14ac:dyDescent="0.3">
      <c r="A799" t="s">
        <v>1573</v>
      </c>
      <c r="B799" s="89">
        <v>41.45</v>
      </c>
      <c r="C799">
        <v>6.12</v>
      </c>
      <c r="D799" t="s">
        <v>2382</v>
      </c>
      <c r="E799" t="s">
        <v>2380</v>
      </c>
      <c r="F799" t="s">
        <v>2380</v>
      </c>
      <c r="G799" s="50">
        <v>0</v>
      </c>
      <c r="H799" s="14" t="s">
        <v>2380</v>
      </c>
      <c r="I799" s="9" t="str">
        <f t="shared" si="24"/>
        <v>OBESITY</v>
      </c>
      <c r="J799" t="str">
        <f t="shared" si="25"/>
        <v>PREDIABETES</v>
      </c>
    </row>
    <row r="800" spans="1:10" x14ac:dyDescent="0.3">
      <c r="A800" t="s">
        <v>1572</v>
      </c>
      <c r="B800" s="89">
        <v>25.364999999999998</v>
      </c>
      <c r="C800">
        <v>9.19</v>
      </c>
      <c r="D800" t="s">
        <v>2382</v>
      </c>
      <c r="E800" t="s">
        <v>2380</v>
      </c>
      <c r="F800" t="s">
        <v>2380</v>
      </c>
      <c r="G800" s="50">
        <v>0</v>
      </c>
      <c r="H800" s="14" t="s">
        <v>2380</v>
      </c>
      <c r="I800" s="9" t="str">
        <f t="shared" si="24"/>
        <v>OVERWEIGHT</v>
      </c>
      <c r="J800" t="str">
        <f t="shared" si="25"/>
        <v>DIABETES</v>
      </c>
    </row>
    <row r="801" spans="1:10" x14ac:dyDescent="0.3">
      <c r="A801" t="s">
        <v>1571</v>
      </c>
      <c r="B801" s="89">
        <v>34.56</v>
      </c>
      <c r="C801">
        <v>5.84</v>
      </c>
      <c r="D801" t="s">
        <v>2382</v>
      </c>
      <c r="E801" t="s">
        <v>2380</v>
      </c>
      <c r="F801" t="s">
        <v>2383</v>
      </c>
      <c r="G801" s="14">
        <v>1</v>
      </c>
      <c r="H801" s="14" t="s">
        <v>2380</v>
      </c>
      <c r="I801" s="9" t="str">
        <f t="shared" si="24"/>
        <v>OBESITY</v>
      </c>
      <c r="J801" t="str">
        <f t="shared" si="25"/>
        <v>PREDIABETES</v>
      </c>
    </row>
    <row r="802" spans="1:10" x14ac:dyDescent="0.3">
      <c r="A802" t="s">
        <v>1570</v>
      </c>
      <c r="B802" s="89">
        <v>28.2</v>
      </c>
      <c r="C802">
        <v>7.19</v>
      </c>
      <c r="D802" t="s">
        <v>2382</v>
      </c>
      <c r="E802" t="s">
        <v>2380</v>
      </c>
      <c r="F802" t="s">
        <v>2380</v>
      </c>
      <c r="G802" s="14">
        <v>2</v>
      </c>
      <c r="H802" s="14" t="s">
        <v>2380</v>
      </c>
      <c r="I802" s="9" t="str">
        <f t="shared" si="24"/>
        <v>OVERWEIGHT</v>
      </c>
      <c r="J802" t="str">
        <f t="shared" si="25"/>
        <v>DIABETES</v>
      </c>
    </row>
    <row r="803" spans="1:10" x14ac:dyDescent="0.3">
      <c r="A803" t="s">
        <v>1569</v>
      </c>
      <c r="B803" s="89">
        <v>30.43</v>
      </c>
      <c r="C803">
        <v>9.39</v>
      </c>
      <c r="D803" t="s">
        <v>2380</v>
      </c>
      <c r="E803" t="s">
        <v>2380</v>
      </c>
      <c r="F803" t="s">
        <v>2380</v>
      </c>
      <c r="G803" s="50">
        <v>0</v>
      </c>
      <c r="H803" s="14" t="s">
        <v>2380</v>
      </c>
      <c r="I803" s="9" t="str">
        <f t="shared" si="24"/>
        <v>OBESITY</v>
      </c>
      <c r="J803" t="str">
        <f t="shared" si="25"/>
        <v>DIABETES</v>
      </c>
    </row>
    <row r="804" spans="1:10" x14ac:dyDescent="0.3">
      <c r="A804" t="s">
        <v>1568</v>
      </c>
      <c r="B804" s="89">
        <v>32.395000000000003</v>
      </c>
      <c r="C804">
        <v>4.2699999999999996</v>
      </c>
      <c r="D804" t="s">
        <v>2382</v>
      </c>
      <c r="E804" t="s">
        <v>2380</v>
      </c>
      <c r="F804" t="s">
        <v>2380</v>
      </c>
      <c r="G804" s="14">
        <v>1</v>
      </c>
      <c r="H804" s="14" t="s">
        <v>2380</v>
      </c>
      <c r="I804" s="9" t="str">
        <f t="shared" si="24"/>
        <v>OBESITY</v>
      </c>
      <c r="J804" t="str">
        <f t="shared" si="25"/>
        <v>NORMAL</v>
      </c>
    </row>
    <row r="805" spans="1:10" x14ac:dyDescent="0.3">
      <c r="A805" t="s">
        <v>1567</v>
      </c>
      <c r="B805" s="89">
        <v>24.035</v>
      </c>
      <c r="C805">
        <v>11.71</v>
      </c>
      <c r="D805" t="s">
        <v>2380</v>
      </c>
      <c r="E805" t="s">
        <v>2380</v>
      </c>
      <c r="F805" t="s">
        <v>2380</v>
      </c>
      <c r="G805" s="50">
        <v>0</v>
      </c>
      <c r="H805" s="14" t="s">
        <v>2380</v>
      </c>
      <c r="I805" s="9" t="str">
        <f t="shared" si="24"/>
        <v>NORMAL WEIGHT</v>
      </c>
      <c r="J805" t="str">
        <f t="shared" si="25"/>
        <v>DIABETES</v>
      </c>
    </row>
    <row r="806" spans="1:10" x14ac:dyDescent="0.3">
      <c r="A806" t="s">
        <v>1566</v>
      </c>
      <c r="B806" s="89">
        <v>37.119999999999997</v>
      </c>
      <c r="C806">
        <v>5.29</v>
      </c>
      <c r="D806" t="s">
        <v>2380</v>
      </c>
      <c r="E806" t="s">
        <v>2380</v>
      </c>
      <c r="F806" t="s">
        <v>2380</v>
      </c>
      <c r="G806" s="14">
        <v>2</v>
      </c>
      <c r="H806" s="14" t="s">
        <v>2380</v>
      </c>
      <c r="I806" s="9" t="str">
        <f t="shared" si="24"/>
        <v>OBESITY</v>
      </c>
      <c r="J806" t="str">
        <f t="shared" si="25"/>
        <v>NORMAL</v>
      </c>
    </row>
    <row r="807" spans="1:10" x14ac:dyDescent="0.3">
      <c r="A807" t="s">
        <v>1565</v>
      </c>
      <c r="B807" s="89">
        <v>34.840000000000003</v>
      </c>
      <c r="C807">
        <v>6</v>
      </c>
      <c r="D807" t="s">
        <v>2382</v>
      </c>
      <c r="E807" t="s">
        <v>2380</v>
      </c>
      <c r="F807" t="s">
        <v>2383</v>
      </c>
      <c r="G807" s="14">
        <v>1</v>
      </c>
      <c r="H807" s="14" t="s">
        <v>2380</v>
      </c>
      <c r="I807" s="9" t="str">
        <f t="shared" si="24"/>
        <v>OBESITY</v>
      </c>
      <c r="J807" t="str">
        <f t="shared" si="25"/>
        <v>PREDIABETES</v>
      </c>
    </row>
    <row r="808" spans="1:10" x14ac:dyDescent="0.3">
      <c r="A808" t="s">
        <v>1564</v>
      </c>
      <c r="B808" s="89">
        <v>29.53</v>
      </c>
      <c r="C808">
        <v>10.64</v>
      </c>
      <c r="D808" t="s">
        <v>2380</v>
      </c>
      <c r="E808" t="s">
        <v>2380</v>
      </c>
      <c r="F808" t="s">
        <v>2380</v>
      </c>
      <c r="G808" s="50">
        <v>0</v>
      </c>
      <c r="H808" s="14" t="s">
        <v>2380</v>
      </c>
      <c r="I808" s="9" t="str">
        <f t="shared" si="24"/>
        <v>OVERWEIGHT</v>
      </c>
      <c r="J808" t="str">
        <f t="shared" si="25"/>
        <v>DIABETES</v>
      </c>
    </row>
    <row r="809" spans="1:10" x14ac:dyDescent="0.3">
      <c r="A809" t="s">
        <v>1563</v>
      </c>
      <c r="B809" s="89">
        <v>42.51</v>
      </c>
      <c r="C809">
        <v>8.2100000000000009</v>
      </c>
      <c r="D809" t="s">
        <v>2382</v>
      </c>
      <c r="E809" t="s">
        <v>2380</v>
      </c>
      <c r="F809" t="s">
        <v>2380</v>
      </c>
      <c r="G809" s="50">
        <v>0</v>
      </c>
      <c r="H809" s="14" t="s">
        <v>2380</v>
      </c>
      <c r="I809" s="9" t="str">
        <f t="shared" si="24"/>
        <v>OBESITY</v>
      </c>
      <c r="J809" t="str">
        <f t="shared" si="25"/>
        <v>DIABETES</v>
      </c>
    </row>
    <row r="810" spans="1:10" x14ac:dyDescent="0.3">
      <c r="A810" t="s">
        <v>1562</v>
      </c>
      <c r="B810" s="89">
        <v>38.14</v>
      </c>
      <c r="C810">
        <v>5.58</v>
      </c>
      <c r="D810" t="s">
        <v>2380</v>
      </c>
      <c r="E810" t="s">
        <v>2380</v>
      </c>
      <c r="F810" t="s">
        <v>2383</v>
      </c>
      <c r="G810" s="14">
        <v>1</v>
      </c>
      <c r="H810" s="14" t="s">
        <v>2380</v>
      </c>
      <c r="I810" s="9" t="str">
        <f t="shared" si="24"/>
        <v>OBESITY</v>
      </c>
      <c r="J810" t="str">
        <f t="shared" si="25"/>
        <v>NORMAL</v>
      </c>
    </row>
    <row r="811" spans="1:10" x14ac:dyDescent="0.3">
      <c r="A811" t="s">
        <v>1561</v>
      </c>
      <c r="B811" s="89">
        <v>39.93</v>
      </c>
      <c r="C811">
        <v>8.75</v>
      </c>
      <c r="D811" t="s">
        <v>2380</v>
      </c>
      <c r="E811" t="s">
        <v>2380</v>
      </c>
      <c r="F811" t="s">
        <v>2380</v>
      </c>
      <c r="G811" s="50">
        <v>0</v>
      </c>
      <c r="H811" s="14" t="s">
        <v>2380</v>
      </c>
      <c r="I811" s="9" t="str">
        <f t="shared" si="24"/>
        <v>OBESITY</v>
      </c>
      <c r="J811" t="str">
        <f t="shared" si="25"/>
        <v>DIABETES</v>
      </c>
    </row>
    <row r="812" spans="1:10" x14ac:dyDescent="0.3">
      <c r="A812" t="s">
        <v>1560</v>
      </c>
      <c r="B812" s="89">
        <v>38.83</v>
      </c>
      <c r="C812">
        <v>11.86</v>
      </c>
      <c r="D812" t="s">
        <v>2380</v>
      </c>
      <c r="E812" t="s">
        <v>2380</v>
      </c>
      <c r="F812" t="s">
        <v>2380</v>
      </c>
      <c r="G812" s="50">
        <v>0</v>
      </c>
      <c r="H812" s="14" t="s">
        <v>2380</v>
      </c>
      <c r="I812" s="9" t="str">
        <f t="shared" si="24"/>
        <v>OBESITY</v>
      </c>
      <c r="J812" t="str">
        <f t="shared" si="25"/>
        <v>DIABETES</v>
      </c>
    </row>
    <row r="813" spans="1:10" x14ac:dyDescent="0.3">
      <c r="A813" t="s">
        <v>1559</v>
      </c>
      <c r="B813" s="89">
        <v>37.4</v>
      </c>
      <c r="C813">
        <v>11.46</v>
      </c>
      <c r="D813" t="s">
        <v>2380</v>
      </c>
      <c r="E813" t="s">
        <v>2380</v>
      </c>
      <c r="F813" t="s">
        <v>2380</v>
      </c>
      <c r="G813" s="50">
        <v>0</v>
      </c>
      <c r="H813" s="14" t="s">
        <v>2380</v>
      </c>
      <c r="I813" s="9" t="str">
        <f t="shared" si="24"/>
        <v>OBESITY</v>
      </c>
      <c r="J813" t="str">
        <f t="shared" si="25"/>
        <v>DIABETES</v>
      </c>
    </row>
    <row r="814" spans="1:10" x14ac:dyDescent="0.3">
      <c r="A814" t="s">
        <v>1558</v>
      </c>
      <c r="B814" s="89">
        <v>21.4</v>
      </c>
      <c r="C814">
        <v>9.0299999999999994</v>
      </c>
      <c r="D814" t="s">
        <v>2380</v>
      </c>
      <c r="E814" t="s">
        <v>2380</v>
      </c>
      <c r="F814" t="s">
        <v>2380</v>
      </c>
      <c r="G814" s="50">
        <v>0</v>
      </c>
      <c r="H814" s="14" t="s">
        <v>2380</v>
      </c>
      <c r="I814" s="9" t="str">
        <f t="shared" si="24"/>
        <v>NORMAL WEIGHT</v>
      </c>
      <c r="J814" t="str">
        <f t="shared" si="25"/>
        <v>DIABETES</v>
      </c>
    </row>
    <row r="815" spans="1:10" x14ac:dyDescent="0.3">
      <c r="A815" t="s">
        <v>1557</v>
      </c>
      <c r="B815" s="89">
        <v>38.380000000000003</v>
      </c>
      <c r="C815">
        <v>8.26</v>
      </c>
      <c r="D815" t="s">
        <v>2382</v>
      </c>
      <c r="E815" t="s">
        <v>2380</v>
      </c>
      <c r="F815" t="s">
        <v>2380</v>
      </c>
      <c r="G815" s="14">
        <v>2</v>
      </c>
      <c r="H815" s="14" t="s">
        <v>2380</v>
      </c>
      <c r="I815" s="9" t="str">
        <f t="shared" si="24"/>
        <v>OBESITY</v>
      </c>
      <c r="J815" t="str">
        <f t="shared" si="25"/>
        <v>DIABETES</v>
      </c>
    </row>
    <row r="816" spans="1:10" x14ac:dyDescent="0.3">
      <c r="A816" t="s">
        <v>1556</v>
      </c>
      <c r="B816" s="89">
        <v>33.659999999999997</v>
      </c>
      <c r="C816">
        <v>5.42</v>
      </c>
      <c r="D816" t="s">
        <v>2382</v>
      </c>
      <c r="E816" t="s">
        <v>2380</v>
      </c>
      <c r="F816" t="s">
        <v>2380</v>
      </c>
      <c r="G816" s="14">
        <v>2</v>
      </c>
      <c r="H816" s="14" t="s">
        <v>2380</v>
      </c>
      <c r="I816" s="9" t="str">
        <f t="shared" si="24"/>
        <v>OBESITY</v>
      </c>
      <c r="J816" t="str">
        <f t="shared" si="25"/>
        <v>NORMAL</v>
      </c>
    </row>
    <row r="817" spans="1:10" x14ac:dyDescent="0.3">
      <c r="A817" t="s">
        <v>1555</v>
      </c>
      <c r="B817" s="89">
        <v>31.79</v>
      </c>
      <c r="C817">
        <v>11.33</v>
      </c>
      <c r="D817" t="s">
        <v>2382</v>
      </c>
      <c r="E817" t="s">
        <v>2380</v>
      </c>
      <c r="F817" t="s">
        <v>2383</v>
      </c>
      <c r="G817" s="14">
        <v>1</v>
      </c>
      <c r="H817" s="14" t="s">
        <v>2380</v>
      </c>
      <c r="I817" s="9" t="str">
        <f t="shared" si="24"/>
        <v>OBESITY</v>
      </c>
      <c r="J817" t="str">
        <f t="shared" si="25"/>
        <v>DIABETES</v>
      </c>
    </row>
    <row r="818" spans="1:10" x14ac:dyDescent="0.3">
      <c r="A818" t="s">
        <v>1554</v>
      </c>
      <c r="B818" s="89">
        <v>29.7</v>
      </c>
      <c r="C818">
        <v>7.69</v>
      </c>
      <c r="D818" t="s">
        <v>2382</v>
      </c>
      <c r="E818" t="s">
        <v>2380</v>
      </c>
      <c r="F818" t="s">
        <v>2383</v>
      </c>
      <c r="G818" s="14">
        <v>1</v>
      </c>
      <c r="H818" s="14" t="s">
        <v>2380</v>
      </c>
      <c r="I818" s="9" t="str">
        <f t="shared" si="24"/>
        <v>OVERWEIGHT</v>
      </c>
      <c r="J818" t="str">
        <f t="shared" si="25"/>
        <v>DIABETES</v>
      </c>
    </row>
    <row r="819" spans="1:10" x14ac:dyDescent="0.3">
      <c r="A819" t="s">
        <v>1553</v>
      </c>
      <c r="B819" s="89">
        <v>25.46</v>
      </c>
      <c r="C819">
        <v>8.77</v>
      </c>
      <c r="D819" t="s">
        <v>2382</v>
      </c>
      <c r="E819" t="s">
        <v>2380</v>
      </c>
      <c r="F819" t="s">
        <v>2383</v>
      </c>
      <c r="G819" s="14">
        <v>1</v>
      </c>
      <c r="H819" s="14" t="s">
        <v>2380</v>
      </c>
      <c r="I819" s="9" t="str">
        <f t="shared" si="24"/>
        <v>OVERWEIGHT</v>
      </c>
      <c r="J819" t="str">
        <f t="shared" si="25"/>
        <v>DIABETES</v>
      </c>
    </row>
    <row r="820" spans="1:10" x14ac:dyDescent="0.3">
      <c r="A820" t="s">
        <v>1552</v>
      </c>
      <c r="B820" s="89">
        <v>39.14</v>
      </c>
      <c r="C820">
        <v>4.91</v>
      </c>
      <c r="D820" t="s">
        <v>2380</v>
      </c>
      <c r="E820" t="s">
        <v>2382</v>
      </c>
      <c r="F820" t="s">
        <v>2380</v>
      </c>
      <c r="G820" s="14">
        <v>1</v>
      </c>
      <c r="H820" s="14" t="s">
        <v>2380</v>
      </c>
      <c r="I820" s="9" t="str">
        <f t="shared" si="24"/>
        <v>OBESITY</v>
      </c>
      <c r="J820" t="str">
        <f t="shared" si="25"/>
        <v>NORMAL</v>
      </c>
    </row>
    <row r="821" spans="1:10" x14ac:dyDescent="0.3">
      <c r="A821" t="s">
        <v>1551</v>
      </c>
      <c r="B821" s="89">
        <v>41.2</v>
      </c>
      <c r="C821">
        <v>4.95</v>
      </c>
      <c r="D821" t="s">
        <v>2380</v>
      </c>
      <c r="E821" t="s">
        <v>2380</v>
      </c>
      <c r="F821" t="s">
        <v>2380</v>
      </c>
      <c r="G821" s="14">
        <v>1</v>
      </c>
      <c r="H821" s="14" t="s">
        <v>2380</v>
      </c>
      <c r="I821" s="9" t="str">
        <f t="shared" si="24"/>
        <v>OBESITY</v>
      </c>
      <c r="J821" t="str">
        <f t="shared" si="25"/>
        <v>NORMAL</v>
      </c>
    </row>
    <row r="822" spans="1:10" x14ac:dyDescent="0.3">
      <c r="A822" t="s">
        <v>1550</v>
      </c>
      <c r="B822" s="89">
        <v>28.81</v>
      </c>
      <c r="C822">
        <v>10.8</v>
      </c>
      <c r="D822" t="s">
        <v>2382</v>
      </c>
      <c r="E822" t="s">
        <v>2380</v>
      </c>
      <c r="F822" t="s">
        <v>2383</v>
      </c>
      <c r="G822" s="14">
        <v>1</v>
      </c>
      <c r="H822" s="14" t="s">
        <v>2380</v>
      </c>
      <c r="I822" s="9" t="str">
        <f t="shared" si="24"/>
        <v>OVERWEIGHT</v>
      </c>
      <c r="J822" t="str">
        <f t="shared" si="25"/>
        <v>DIABETES</v>
      </c>
    </row>
    <row r="823" spans="1:10" x14ac:dyDescent="0.3">
      <c r="A823" t="s">
        <v>1549</v>
      </c>
      <c r="B823" s="89">
        <v>37.409999999999997</v>
      </c>
      <c r="C823">
        <v>7.21</v>
      </c>
      <c r="D823" t="s">
        <v>2380</v>
      </c>
      <c r="E823" t="s">
        <v>2380</v>
      </c>
      <c r="F823" t="s">
        <v>2380</v>
      </c>
      <c r="G823" s="14">
        <v>2</v>
      </c>
      <c r="H823" s="14" t="s">
        <v>2380</v>
      </c>
      <c r="I823" s="9" t="str">
        <f t="shared" si="24"/>
        <v>OBESITY</v>
      </c>
      <c r="J823" t="str">
        <f t="shared" si="25"/>
        <v>DIABETES</v>
      </c>
    </row>
    <row r="824" spans="1:10" x14ac:dyDescent="0.3">
      <c r="A824" t="s">
        <v>1548</v>
      </c>
      <c r="B824" s="89">
        <v>52.54</v>
      </c>
      <c r="C824">
        <v>5.12</v>
      </c>
      <c r="D824" t="s">
        <v>2380</v>
      </c>
      <c r="E824" t="s">
        <v>2380</v>
      </c>
      <c r="F824" t="s">
        <v>2383</v>
      </c>
      <c r="G824" s="14">
        <v>1</v>
      </c>
      <c r="H824" s="14" t="s">
        <v>2380</v>
      </c>
      <c r="I824" s="9" t="str">
        <f t="shared" si="24"/>
        <v>OBESITY</v>
      </c>
      <c r="J824" t="str">
        <f t="shared" si="25"/>
        <v>NORMAL</v>
      </c>
    </row>
    <row r="825" spans="1:10" x14ac:dyDescent="0.3">
      <c r="A825" t="s">
        <v>1547</v>
      </c>
      <c r="B825" s="89">
        <v>17.29</v>
      </c>
      <c r="C825">
        <v>4.62</v>
      </c>
      <c r="D825" t="s">
        <v>2380</v>
      </c>
      <c r="E825" t="s">
        <v>2382</v>
      </c>
      <c r="F825" t="s">
        <v>2380</v>
      </c>
      <c r="G825" s="14">
        <v>1</v>
      </c>
      <c r="H825" s="14" t="s">
        <v>2382</v>
      </c>
      <c r="I825" s="9" t="str">
        <f t="shared" si="24"/>
        <v>UNDERWEIGHT</v>
      </c>
      <c r="J825" t="str">
        <f t="shared" si="25"/>
        <v>NORMAL</v>
      </c>
    </row>
    <row r="826" spans="1:10" x14ac:dyDescent="0.3">
      <c r="A826" t="s">
        <v>1546</v>
      </c>
      <c r="B826" s="89">
        <v>31.74</v>
      </c>
      <c r="C826">
        <v>7.68</v>
      </c>
      <c r="D826" t="s">
        <v>2382</v>
      </c>
      <c r="E826" t="s">
        <v>2380</v>
      </c>
      <c r="F826" t="s">
        <v>2380</v>
      </c>
      <c r="G826" s="50">
        <v>0</v>
      </c>
      <c r="H826" s="14" t="s">
        <v>2380</v>
      </c>
      <c r="I826" s="9" t="str">
        <f t="shared" si="24"/>
        <v>OBESITY</v>
      </c>
      <c r="J826" t="str">
        <f t="shared" si="25"/>
        <v>DIABETES</v>
      </c>
    </row>
    <row r="827" spans="1:10" x14ac:dyDescent="0.3">
      <c r="A827" t="s">
        <v>1545</v>
      </c>
      <c r="B827" s="89">
        <v>26.504999999999999</v>
      </c>
      <c r="C827">
        <v>6.79</v>
      </c>
      <c r="D827" t="s">
        <v>2382</v>
      </c>
      <c r="E827" t="s">
        <v>2380</v>
      </c>
      <c r="F827" t="s">
        <v>2383</v>
      </c>
      <c r="G827" s="14">
        <v>1</v>
      </c>
      <c r="H827" s="14" t="s">
        <v>2380</v>
      </c>
      <c r="I827" s="9" t="str">
        <f t="shared" si="24"/>
        <v>OVERWEIGHT</v>
      </c>
      <c r="J827" t="str">
        <f t="shared" si="25"/>
        <v>DIABETES</v>
      </c>
    </row>
    <row r="828" spans="1:10" x14ac:dyDescent="0.3">
      <c r="A828" t="s">
        <v>1544</v>
      </c>
      <c r="B828" s="89">
        <v>36.479999999999997</v>
      </c>
      <c r="C828">
        <v>11.09</v>
      </c>
      <c r="D828" t="s">
        <v>2380</v>
      </c>
      <c r="E828" t="s">
        <v>2380</v>
      </c>
      <c r="F828" t="s">
        <v>2380</v>
      </c>
      <c r="G828" s="50">
        <v>0</v>
      </c>
      <c r="H828" s="14" t="s">
        <v>2380</v>
      </c>
      <c r="I828" s="9" t="str">
        <f t="shared" si="24"/>
        <v>OBESITY</v>
      </c>
      <c r="J828" t="str">
        <f t="shared" si="25"/>
        <v>DIABETES</v>
      </c>
    </row>
    <row r="829" spans="1:10" x14ac:dyDescent="0.3">
      <c r="A829" t="s">
        <v>1543</v>
      </c>
      <c r="B829" s="89">
        <v>39.159999999999997</v>
      </c>
      <c r="C829">
        <v>5.24</v>
      </c>
      <c r="D829" t="s">
        <v>2382</v>
      </c>
      <c r="E829" t="s">
        <v>2380</v>
      </c>
      <c r="F829" t="s">
        <v>2383</v>
      </c>
      <c r="G829" s="14">
        <v>1</v>
      </c>
      <c r="H829" s="14" t="s">
        <v>2380</v>
      </c>
      <c r="I829" s="9" t="str">
        <f t="shared" si="24"/>
        <v>OBESITY</v>
      </c>
      <c r="J829" t="str">
        <f t="shared" si="25"/>
        <v>NORMAL</v>
      </c>
    </row>
    <row r="830" spans="1:10" x14ac:dyDescent="0.3">
      <c r="A830" t="s">
        <v>1542</v>
      </c>
      <c r="B830" s="89">
        <v>28.22</v>
      </c>
      <c r="C830">
        <v>7.51</v>
      </c>
      <c r="D830" t="s">
        <v>2382</v>
      </c>
      <c r="E830" t="s">
        <v>2380</v>
      </c>
      <c r="F830" t="s">
        <v>2383</v>
      </c>
      <c r="G830" s="14">
        <v>1</v>
      </c>
      <c r="H830" s="14" t="s">
        <v>2380</v>
      </c>
      <c r="I830" s="9" t="str">
        <f t="shared" si="24"/>
        <v>OVERWEIGHT</v>
      </c>
      <c r="J830" t="str">
        <f t="shared" si="25"/>
        <v>DIABETES</v>
      </c>
    </row>
    <row r="831" spans="1:10" x14ac:dyDescent="0.3">
      <c r="A831" t="s">
        <v>1541</v>
      </c>
      <c r="B831" s="89">
        <v>35</v>
      </c>
      <c r="C831">
        <v>4.13</v>
      </c>
      <c r="D831" t="s">
        <v>2380</v>
      </c>
      <c r="E831" t="s">
        <v>2380</v>
      </c>
      <c r="F831" t="s">
        <v>2380</v>
      </c>
      <c r="G831" s="14">
        <v>2</v>
      </c>
      <c r="H831" s="14" t="s">
        <v>2380</v>
      </c>
      <c r="I831" s="9" t="str">
        <f t="shared" si="24"/>
        <v>OBESITY</v>
      </c>
      <c r="J831" t="str">
        <f t="shared" si="25"/>
        <v>NORMAL</v>
      </c>
    </row>
    <row r="832" spans="1:10" x14ac:dyDescent="0.3">
      <c r="A832" t="s">
        <v>1540</v>
      </c>
      <c r="B832" s="89">
        <v>36.24</v>
      </c>
      <c r="C832">
        <v>8.3800000000000008</v>
      </c>
      <c r="D832" t="s">
        <v>2382</v>
      </c>
      <c r="E832" t="s">
        <v>2380</v>
      </c>
      <c r="F832" t="s">
        <v>2380</v>
      </c>
      <c r="G832" s="14">
        <v>1</v>
      </c>
      <c r="H832" s="14" t="s">
        <v>2380</v>
      </c>
      <c r="I832" s="9" t="str">
        <f t="shared" si="24"/>
        <v>OBESITY</v>
      </c>
      <c r="J832" t="str">
        <f t="shared" si="25"/>
        <v>DIABETES</v>
      </c>
    </row>
    <row r="833" spans="1:10" x14ac:dyDescent="0.3">
      <c r="A833" t="s">
        <v>1539</v>
      </c>
      <c r="B833" s="89">
        <v>36.954999999999998</v>
      </c>
      <c r="C833">
        <v>8.07</v>
      </c>
      <c r="D833" t="s">
        <v>2380</v>
      </c>
      <c r="E833" t="s">
        <v>2380</v>
      </c>
      <c r="F833" t="s">
        <v>2380</v>
      </c>
      <c r="G833" s="50">
        <v>0</v>
      </c>
      <c r="H833" s="14" t="s">
        <v>2380</v>
      </c>
      <c r="I833" s="9" t="str">
        <f t="shared" si="24"/>
        <v>OBESITY</v>
      </c>
      <c r="J833" t="str">
        <f t="shared" si="25"/>
        <v>DIABETES</v>
      </c>
    </row>
    <row r="834" spans="1:10" x14ac:dyDescent="0.3">
      <c r="A834" t="s">
        <v>1538</v>
      </c>
      <c r="B834" s="89">
        <v>29.64</v>
      </c>
      <c r="C834">
        <v>8.9499999999999993</v>
      </c>
      <c r="D834" t="s">
        <v>2380</v>
      </c>
      <c r="E834" t="s">
        <v>2380</v>
      </c>
      <c r="F834" t="s">
        <v>2380</v>
      </c>
      <c r="G834" s="50">
        <v>0</v>
      </c>
      <c r="H834" s="14" t="s">
        <v>2380</v>
      </c>
      <c r="I834" s="9" t="str">
        <f t="shared" si="24"/>
        <v>OVERWEIGHT</v>
      </c>
      <c r="J834" t="str">
        <f t="shared" si="25"/>
        <v>DIABETES</v>
      </c>
    </row>
    <row r="835" spans="1:10" x14ac:dyDescent="0.3">
      <c r="A835" t="s">
        <v>1537</v>
      </c>
      <c r="B835" s="89">
        <v>42.74</v>
      </c>
      <c r="C835">
        <v>6.31</v>
      </c>
      <c r="D835" t="s">
        <v>2382</v>
      </c>
      <c r="E835" t="s">
        <v>2380</v>
      </c>
      <c r="F835" t="s">
        <v>2380</v>
      </c>
      <c r="G835" s="14">
        <v>1</v>
      </c>
      <c r="H835" s="14" t="s">
        <v>2380</v>
      </c>
      <c r="I835" s="9" t="str">
        <f t="shared" ref="I835:I898" si="26">IF(B835&lt;18.5,"UNDERWEIGHT",IF(AND(B835&gt;=18.5,B835&lt;=24.9),"NORMAL WEIGHT",IF(AND(B835&gt;25,B835&lt;=29.9),"OVERWEIGHT",IF(B835&gt;=30,"OBESITY"))))</f>
        <v>OBESITY</v>
      </c>
      <c r="J835" t="str">
        <f t="shared" ref="J835:J898" si="27">IF(C835&lt;5.7,"NORMAL",IF(AND(C835&gt;=5.7,C835&lt;=6.4),"PREDIABETES",IF(C835&gt;6.4,"DIABETES")))</f>
        <v>PREDIABETES</v>
      </c>
    </row>
    <row r="836" spans="1:10" x14ac:dyDescent="0.3">
      <c r="A836" t="s">
        <v>1536</v>
      </c>
      <c r="B836" s="89">
        <v>36.130000000000003</v>
      </c>
      <c r="C836">
        <v>7.19</v>
      </c>
      <c r="D836" t="s">
        <v>2382</v>
      </c>
      <c r="E836" t="s">
        <v>2380</v>
      </c>
      <c r="F836" t="s">
        <v>2380</v>
      </c>
      <c r="G836" s="14">
        <v>2</v>
      </c>
      <c r="H836" s="14" t="s">
        <v>2380</v>
      </c>
      <c r="I836" s="9" t="str">
        <f t="shared" si="26"/>
        <v>OBESITY</v>
      </c>
      <c r="J836" t="str">
        <f t="shared" si="27"/>
        <v>DIABETES</v>
      </c>
    </row>
    <row r="837" spans="1:10" x14ac:dyDescent="0.3">
      <c r="A837" t="s">
        <v>1535</v>
      </c>
      <c r="B837" s="89">
        <v>31.55</v>
      </c>
      <c r="C837">
        <v>6.11</v>
      </c>
      <c r="D837" t="s">
        <v>2382</v>
      </c>
      <c r="E837" t="s">
        <v>2380</v>
      </c>
      <c r="F837" t="s">
        <v>2380</v>
      </c>
      <c r="G837" s="14">
        <v>1</v>
      </c>
      <c r="H837" s="14" t="s">
        <v>2380</v>
      </c>
      <c r="I837" s="9" t="str">
        <f t="shared" si="26"/>
        <v>OBESITY</v>
      </c>
      <c r="J837" t="str">
        <f t="shared" si="27"/>
        <v>PREDIABETES</v>
      </c>
    </row>
    <row r="838" spans="1:10" x14ac:dyDescent="0.3">
      <c r="A838" t="s">
        <v>1534</v>
      </c>
      <c r="B838" s="89">
        <v>52.75</v>
      </c>
      <c r="C838">
        <v>6.02</v>
      </c>
      <c r="D838" t="s">
        <v>2380</v>
      </c>
      <c r="E838" t="s">
        <v>2380</v>
      </c>
      <c r="F838" t="s">
        <v>2380</v>
      </c>
      <c r="G838" s="14">
        <v>1</v>
      </c>
      <c r="H838" s="14" t="s">
        <v>2380</v>
      </c>
      <c r="I838" s="9" t="str">
        <f t="shared" si="26"/>
        <v>OBESITY</v>
      </c>
      <c r="J838" t="str">
        <f t="shared" si="27"/>
        <v>PREDIABETES</v>
      </c>
    </row>
    <row r="839" spans="1:10" x14ac:dyDescent="0.3">
      <c r="A839" t="s">
        <v>1533</v>
      </c>
      <c r="B839" s="89">
        <v>36.67</v>
      </c>
      <c r="C839">
        <v>11.86</v>
      </c>
      <c r="D839" t="s">
        <v>2380</v>
      </c>
      <c r="E839" t="s">
        <v>2380</v>
      </c>
      <c r="F839" t="s">
        <v>2380</v>
      </c>
      <c r="G839" s="50">
        <v>0</v>
      </c>
      <c r="H839" s="14" t="s">
        <v>2380</v>
      </c>
      <c r="I839" s="9" t="str">
        <f t="shared" si="26"/>
        <v>OBESITY</v>
      </c>
      <c r="J839" t="str">
        <f t="shared" si="27"/>
        <v>DIABETES</v>
      </c>
    </row>
    <row r="840" spans="1:10" x14ac:dyDescent="0.3">
      <c r="A840" t="s">
        <v>1532</v>
      </c>
      <c r="B840" s="89">
        <v>38.06</v>
      </c>
      <c r="C840">
        <v>8.25</v>
      </c>
      <c r="D840" t="s">
        <v>2380</v>
      </c>
      <c r="E840" t="s">
        <v>2380</v>
      </c>
      <c r="F840" t="s">
        <v>2380</v>
      </c>
      <c r="G840" s="50">
        <v>0</v>
      </c>
      <c r="H840" s="14" t="s">
        <v>2380</v>
      </c>
      <c r="I840" s="9" t="str">
        <f t="shared" si="26"/>
        <v>OBESITY</v>
      </c>
      <c r="J840" t="str">
        <f t="shared" si="27"/>
        <v>DIABETES</v>
      </c>
    </row>
    <row r="841" spans="1:10" x14ac:dyDescent="0.3">
      <c r="A841" t="s">
        <v>1531</v>
      </c>
      <c r="B841" s="89">
        <v>38</v>
      </c>
      <c r="C841">
        <v>8.1300000000000008</v>
      </c>
      <c r="D841" t="s">
        <v>2380</v>
      </c>
      <c r="E841" t="s">
        <v>2380</v>
      </c>
      <c r="F841" t="s">
        <v>2380</v>
      </c>
      <c r="G841" s="50">
        <v>0</v>
      </c>
      <c r="H841" s="14" t="s">
        <v>2380</v>
      </c>
      <c r="I841" s="9" t="str">
        <f t="shared" si="26"/>
        <v>OBESITY</v>
      </c>
      <c r="J841" t="str">
        <f t="shared" si="27"/>
        <v>DIABETES</v>
      </c>
    </row>
    <row r="842" spans="1:10" x14ac:dyDescent="0.3">
      <c r="A842" t="s">
        <v>1530</v>
      </c>
      <c r="B842" s="89">
        <v>35.1</v>
      </c>
      <c r="C842">
        <v>10.1</v>
      </c>
      <c r="D842" t="s">
        <v>2380</v>
      </c>
      <c r="E842" t="s">
        <v>2380</v>
      </c>
      <c r="F842" t="s">
        <v>2380</v>
      </c>
      <c r="G842" s="50">
        <v>0</v>
      </c>
      <c r="H842" s="14" t="s">
        <v>2380</v>
      </c>
      <c r="I842" s="9" t="str">
        <f t="shared" si="26"/>
        <v>OBESITY</v>
      </c>
      <c r="J842" t="str">
        <f t="shared" si="27"/>
        <v>DIABETES</v>
      </c>
    </row>
    <row r="843" spans="1:10" x14ac:dyDescent="0.3">
      <c r="A843" t="s">
        <v>1529</v>
      </c>
      <c r="B843" s="89">
        <v>33.82</v>
      </c>
      <c r="C843">
        <v>5.89</v>
      </c>
      <c r="D843" t="s">
        <v>2382</v>
      </c>
      <c r="E843" t="s">
        <v>2380</v>
      </c>
      <c r="F843" t="s">
        <v>2380</v>
      </c>
      <c r="G843" s="14">
        <v>2</v>
      </c>
      <c r="H843" s="14" t="s">
        <v>2380</v>
      </c>
      <c r="I843" s="9" t="str">
        <f t="shared" si="26"/>
        <v>OBESITY</v>
      </c>
      <c r="J843" t="str">
        <f t="shared" si="27"/>
        <v>PREDIABETES</v>
      </c>
    </row>
    <row r="844" spans="1:10" x14ac:dyDescent="0.3">
      <c r="A844" t="s">
        <v>1528</v>
      </c>
      <c r="B844" s="89">
        <v>37.43</v>
      </c>
      <c r="C844">
        <v>4.97</v>
      </c>
      <c r="D844" t="s">
        <v>2380</v>
      </c>
      <c r="E844" t="s">
        <v>2380</v>
      </c>
      <c r="F844" t="s">
        <v>2380</v>
      </c>
      <c r="G844" s="14">
        <v>2</v>
      </c>
      <c r="H844" s="14" t="s">
        <v>2380</v>
      </c>
      <c r="I844" s="9" t="str">
        <f t="shared" si="26"/>
        <v>OBESITY</v>
      </c>
      <c r="J844" t="str">
        <f t="shared" si="27"/>
        <v>NORMAL</v>
      </c>
    </row>
    <row r="845" spans="1:10" x14ac:dyDescent="0.3">
      <c r="A845" t="s">
        <v>1527</v>
      </c>
      <c r="B845" s="89">
        <v>30.5</v>
      </c>
      <c r="C845">
        <v>9.9</v>
      </c>
      <c r="D845" t="s">
        <v>2380</v>
      </c>
      <c r="E845" t="s">
        <v>2380</v>
      </c>
      <c r="F845" t="s">
        <v>2380</v>
      </c>
      <c r="G845" s="50">
        <v>0</v>
      </c>
      <c r="H845" s="14" t="s">
        <v>2380</v>
      </c>
      <c r="I845" s="9" t="str">
        <f t="shared" si="26"/>
        <v>OBESITY</v>
      </c>
      <c r="J845" t="str">
        <f t="shared" si="27"/>
        <v>DIABETES</v>
      </c>
    </row>
    <row r="846" spans="1:10" x14ac:dyDescent="0.3">
      <c r="A846" t="s">
        <v>1526</v>
      </c>
      <c r="B846" s="89">
        <v>24.53</v>
      </c>
      <c r="C846">
        <v>9.0500000000000007</v>
      </c>
      <c r="D846" t="s">
        <v>2380</v>
      </c>
      <c r="E846" t="s">
        <v>2380</v>
      </c>
      <c r="F846" t="s">
        <v>2380</v>
      </c>
      <c r="G846" s="50">
        <v>0</v>
      </c>
      <c r="H846" s="14" t="s">
        <v>2380</v>
      </c>
      <c r="I846" s="9" t="str">
        <f t="shared" si="26"/>
        <v>NORMAL WEIGHT</v>
      </c>
      <c r="J846" t="str">
        <f t="shared" si="27"/>
        <v>DIABETES</v>
      </c>
    </row>
    <row r="847" spans="1:10" x14ac:dyDescent="0.3">
      <c r="A847" t="s">
        <v>1525</v>
      </c>
      <c r="B847" s="89">
        <v>25.74</v>
      </c>
      <c r="C847">
        <v>10.93</v>
      </c>
      <c r="D847" t="s">
        <v>2380</v>
      </c>
      <c r="E847" t="s">
        <v>2380</v>
      </c>
      <c r="F847" t="s">
        <v>2380</v>
      </c>
      <c r="G847" s="50">
        <v>0</v>
      </c>
      <c r="H847" s="14" t="s">
        <v>2380</v>
      </c>
      <c r="I847" s="9" t="str">
        <f t="shared" si="26"/>
        <v>OVERWEIGHT</v>
      </c>
      <c r="J847" t="str">
        <f t="shared" si="27"/>
        <v>DIABETES</v>
      </c>
    </row>
    <row r="848" spans="1:10" x14ac:dyDescent="0.3">
      <c r="A848" t="s">
        <v>1524</v>
      </c>
      <c r="B848" s="89">
        <v>34.08</v>
      </c>
      <c r="C848">
        <v>7.58</v>
      </c>
      <c r="D848" t="s">
        <v>2382</v>
      </c>
      <c r="E848" t="s">
        <v>2380</v>
      </c>
      <c r="F848" t="s">
        <v>2380</v>
      </c>
      <c r="G848" s="14">
        <v>2</v>
      </c>
      <c r="H848" s="14" t="s">
        <v>2380</v>
      </c>
      <c r="I848" s="9" t="str">
        <f t="shared" si="26"/>
        <v>OBESITY</v>
      </c>
      <c r="J848" t="str">
        <f t="shared" si="27"/>
        <v>DIABETES</v>
      </c>
    </row>
    <row r="849" spans="1:10" x14ac:dyDescent="0.3">
      <c r="A849" t="s">
        <v>1523</v>
      </c>
      <c r="B849" s="89">
        <v>31.35</v>
      </c>
      <c r="C849">
        <v>11</v>
      </c>
      <c r="D849" t="s">
        <v>2382</v>
      </c>
      <c r="E849" t="s">
        <v>2380</v>
      </c>
      <c r="F849" t="s">
        <v>2383</v>
      </c>
      <c r="G849" s="14">
        <v>1</v>
      </c>
      <c r="H849" s="14" t="s">
        <v>2380</v>
      </c>
      <c r="I849" s="9" t="str">
        <f t="shared" si="26"/>
        <v>OBESITY</v>
      </c>
      <c r="J849" t="str">
        <f t="shared" si="27"/>
        <v>DIABETES</v>
      </c>
    </row>
    <row r="850" spans="1:10" x14ac:dyDescent="0.3">
      <c r="A850" t="s">
        <v>1522</v>
      </c>
      <c r="B850" s="89">
        <v>26.79</v>
      </c>
      <c r="C850">
        <v>5.0599999999999996</v>
      </c>
      <c r="D850" t="s">
        <v>2380</v>
      </c>
      <c r="E850" t="s">
        <v>2380</v>
      </c>
      <c r="F850" t="s">
        <v>2380</v>
      </c>
      <c r="G850" s="14">
        <v>1</v>
      </c>
      <c r="H850" s="14" t="s">
        <v>2380</v>
      </c>
      <c r="I850" s="9" t="str">
        <f t="shared" si="26"/>
        <v>OVERWEIGHT</v>
      </c>
      <c r="J850" t="str">
        <f t="shared" si="27"/>
        <v>NORMAL</v>
      </c>
    </row>
    <row r="851" spans="1:10" x14ac:dyDescent="0.3">
      <c r="A851" t="s">
        <v>1521</v>
      </c>
      <c r="B851" s="89">
        <v>42.78</v>
      </c>
      <c r="C851">
        <v>6.11</v>
      </c>
      <c r="D851" t="s">
        <v>2382</v>
      </c>
      <c r="E851" t="s">
        <v>2380</v>
      </c>
      <c r="F851" t="s">
        <v>2380</v>
      </c>
      <c r="G851" s="14">
        <v>1</v>
      </c>
      <c r="H851" s="14" t="s">
        <v>2380</v>
      </c>
      <c r="I851" s="9" t="str">
        <f t="shared" si="26"/>
        <v>OBESITY</v>
      </c>
      <c r="J851" t="str">
        <f t="shared" si="27"/>
        <v>PREDIABETES</v>
      </c>
    </row>
    <row r="852" spans="1:10" x14ac:dyDescent="0.3">
      <c r="A852" t="s">
        <v>1520</v>
      </c>
      <c r="B852" s="89">
        <v>46.75</v>
      </c>
      <c r="C852">
        <v>6.66</v>
      </c>
      <c r="D852" t="s">
        <v>2382</v>
      </c>
      <c r="E852" t="s">
        <v>2380</v>
      </c>
      <c r="F852" t="s">
        <v>2380</v>
      </c>
      <c r="G852" s="14">
        <v>2</v>
      </c>
      <c r="H852" s="14" t="s">
        <v>2380</v>
      </c>
      <c r="I852" s="9" t="str">
        <f t="shared" si="26"/>
        <v>OBESITY</v>
      </c>
      <c r="J852" t="str">
        <f t="shared" si="27"/>
        <v>DIABETES</v>
      </c>
    </row>
    <row r="853" spans="1:10" x14ac:dyDescent="0.3">
      <c r="A853" t="s">
        <v>1519</v>
      </c>
      <c r="B853" s="89">
        <v>32.15</v>
      </c>
      <c r="C853">
        <v>4.0199999999999996</v>
      </c>
      <c r="D853" t="s">
        <v>2382</v>
      </c>
      <c r="E853" t="s">
        <v>2380</v>
      </c>
      <c r="F853" t="s">
        <v>2383</v>
      </c>
      <c r="G853" s="14">
        <v>1</v>
      </c>
      <c r="H853" s="14" t="s">
        <v>2380</v>
      </c>
      <c r="I853" s="9" t="str">
        <f t="shared" si="26"/>
        <v>OBESITY</v>
      </c>
      <c r="J853" t="str">
        <f t="shared" si="27"/>
        <v>NORMAL</v>
      </c>
    </row>
    <row r="854" spans="1:10" x14ac:dyDescent="0.3">
      <c r="A854" t="s">
        <v>1518</v>
      </c>
      <c r="B854" s="89">
        <v>43.4</v>
      </c>
      <c r="C854">
        <v>8.81</v>
      </c>
      <c r="D854" t="s">
        <v>2382</v>
      </c>
      <c r="E854" t="s">
        <v>2380</v>
      </c>
      <c r="F854" t="s">
        <v>2380</v>
      </c>
      <c r="G854" s="14">
        <v>2</v>
      </c>
      <c r="H854" s="14" t="s">
        <v>2380</v>
      </c>
      <c r="I854" s="9" t="str">
        <f t="shared" si="26"/>
        <v>OBESITY</v>
      </c>
      <c r="J854" t="str">
        <f t="shared" si="27"/>
        <v>DIABETES</v>
      </c>
    </row>
    <row r="855" spans="1:10" x14ac:dyDescent="0.3">
      <c r="A855" t="s">
        <v>1517</v>
      </c>
      <c r="B855" s="89">
        <v>31.57</v>
      </c>
      <c r="C855">
        <v>7.92</v>
      </c>
      <c r="D855" t="s">
        <v>2382</v>
      </c>
      <c r="E855" t="s">
        <v>2380</v>
      </c>
      <c r="F855" t="s">
        <v>2380</v>
      </c>
      <c r="G855" s="14">
        <v>2</v>
      </c>
      <c r="H855" s="14" t="s">
        <v>2380</v>
      </c>
      <c r="I855" s="9" t="str">
        <f t="shared" si="26"/>
        <v>OBESITY</v>
      </c>
      <c r="J855" t="str">
        <f t="shared" si="27"/>
        <v>DIABETES</v>
      </c>
    </row>
    <row r="856" spans="1:10" x14ac:dyDescent="0.3">
      <c r="A856" t="s">
        <v>1516</v>
      </c>
      <c r="B856" s="89">
        <v>24.32</v>
      </c>
      <c r="C856">
        <v>7.48</v>
      </c>
      <c r="D856" t="s">
        <v>2380</v>
      </c>
      <c r="E856" t="s">
        <v>2380</v>
      </c>
      <c r="F856" t="s">
        <v>2380</v>
      </c>
      <c r="G856" s="50">
        <v>0</v>
      </c>
      <c r="H856" s="14" t="s">
        <v>2380</v>
      </c>
      <c r="I856" s="9" t="str">
        <f t="shared" si="26"/>
        <v>NORMAL WEIGHT</v>
      </c>
      <c r="J856" t="str">
        <f t="shared" si="27"/>
        <v>DIABETES</v>
      </c>
    </row>
    <row r="857" spans="1:10" x14ac:dyDescent="0.3">
      <c r="A857" t="s">
        <v>1515</v>
      </c>
      <c r="B857" s="89">
        <v>31.07</v>
      </c>
      <c r="C857">
        <v>4.62</v>
      </c>
      <c r="D857" t="s">
        <v>2382</v>
      </c>
      <c r="E857" t="s">
        <v>2380</v>
      </c>
      <c r="F857" t="s">
        <v>2380</v>
      </c>
      <c r="G857" s="14">
        <v>2</v>
      </c>
      <c r="H857" s="14" t="s">
        <v>2380</v>
      </c>
      <c r="I857" s="9" t="str">
        <f t="shared" si="26"/>
        <v>OBESITY</v>
      </c>
      <c r="J857" t="str">
        <f t="shared" si="27"/>
        <v>NORMAL</v>
      </c>
    </row>
    <row r="858" spans="1:10" x14ac:dyDescent="0.3">
      <c r="A858" t="s">
        <v>1514</v>
      </c>
      <c r="B858" s="89">
        <v>35.814999999999998</v>
      </c>
      <c r="C858">
        <v>8.4700000000000006</v>
      </c>
      <c r="D858" t="s">
        <v>2380</v>
      </c>
      <c r="E858" t="s">
        <v>2380</v>
      </c>
      <c r="F858" t="s">
        <v>2380</v>
      </c>
      <c r="G858" s="50">
        <v>0</v>
      </c>
      <c r="H858" s="14" t="s">
        <v>2380</v>
      </c>
      <c r="I858" s="9" t="str">
        <f t="shared" si="26"/>
        <v>OBESITY</v>
      </c>
      <c r="J858" t="str">
        <f t="shared" si="27"/>
        <v>DIABETES</v>
      </c>
    </row>
    <row r="859" spans="1:10" x14ac:dyDescent="0.3">
      <c r="A859" t="s">
        <v>1513</v>
      </c>
      <c r="B859" s="89">
        <v>40.81</v>
      </c>
      <c r="C859">
        <v>10.58</v>
      </c>
      <c r="D859" t="s">
        <v>2382</v>
      </c>
      <c r="E859" t="s">
        <v>2380</v>
      </c>
      <c r="F859" t="s">
        <v>2380</v>
      </c>
      <c r="G859" s="50">
        <v>0</v>
      </c>
      <c r="H859" s="14" t="s">
        <v>2380</v>
      </c>
      <c r="I859" s="9" t="str">
        <f t="shared" si="26"/>
        <v>OBESITY</v>
      </c>
      <c r="J859" t="str">
        <f t="shared" si="27"/>
        <v>DIABETES</v>
      </c>
    </row>
    <row r="860" spans="1:10" x14ac:dyDescent="0.3">
      <c r="A860" t="s">
        <v>1512</v>
      </c>
      <c r="B860" s="89">
        <v>24.605</v>
      </c>
      <c r="C860">
        <v>7.48</v>
      </c>
      <c r="D860" t="s">
        <v>2380</v>
      </c>
      <c r="E860" t="s">
        <v>2380</v>
      </c>
      <c r="F860" t="s">
        <v>2380</v>
      </c>
      <c r="G860" s="50">
        <v>0</v>
      </c>
      <c r="H860" s="14" t="s">
        <v>2380</v>
      </c>
      <c r="I860" s="9" t="str">
        <f t="shared" si="26"/>
        <v>NORMAL WEIGHT</v>
      </c>
      <c r="J860" t="str">
        <f t="shared" si="27"/>
        <v>DIABETES</v>
      </c>
    </row>
    <row r="861" spans="1:10" x14ac:dyDescent="0.3">
      <c r="A861" t="s">
        <v>1511</v>
      </c>
      <c r="B861" s="89">
        <v>21.47</v>
      </c>
      <c r="C861">
        <v>7.82</v>
      </c>
      <c r="D861" t="s">
        <v>2380</v>
      </c>
      <c r="E861" t="s">
        <v>2380</v>
      </c>
      <c r="F861" t="s">
        <v>2380</v>
      </c>
      <c r="G861" s="50">
        <v>0</v>
      </c>
      <c r="H861" s="14" t="s">
        <v>2380</v>
      </c>
      <c r="I861" s="9" t="str">
        <f t="shared" si="26"/>
        <v>NORMAL WEIGHT</v>
      </c>
      <c r="J861" t="str">
        <f t="shared" si="27"/>
        <v>DIABETES</v>
      </c>
    </row>
    <row r="862" spans="1:10" x14ac:dyDescent="0.3">
      <c r="A862" t="s">
        <v>1510</v>
      </c>
      <c r="B862" s="89">
        <v>52.89</v>
      </c>
      <c r="C862">
        <v>4.96</v>
      </c>
      <c r="D862" t="s">
        <v>2382</v>
      </c>
      <c r="E862" t="s">
        <v>2380</v>
      </c>
      <c r="F862" t="s">
        <v>2380</v>
      </c>
      <c r="G862" s="14">
        <v>1</v>
      </c>
      <c r="H862" s="14" t="s">
        <v>2380</v>
      </c>
      <c r="I862" s="9" t="str">
        <f t="shared" si="26"/>
        <v>OBESITY</v>
      </c>
      <c r="J862" t="str">
        <f t="shared" si="27"/>
        <v>NORMAL</v>
      </c>
    </row>
    <row r="863" spans="1:10" x14ac:dyDescent="0.3">
      <c r="A863" t="s">
        <v>1509</v>
      </c>
      <c r="B863" s="89">
        <v>32.965000000000003</v>
      </c>
      <c r="C863">
        <v>6.15</v>
      </c>
      <c r="D863" t="s">
        <v>2382</v>
      </c>
      <c r="E863" t="s">
        <v>2380</v>
      </c>
      <c r="F863" t="s">
        <v>2380</v>
      </c>
      <c r="G863" s="14">
        <v>1</v>
      </c>
      <c r="H863" s="14" t="s">
        <v>2380</v>
      </c>
      <c r="I863" s="9" t="str">
        <f t="shared" si="26"/>
        <v>OBESITY</v>
      </c>
      <c r="J863" t="str">
        <f t="shared" si="27"/>
        <v>PREDIABETES</v>
      </c>
    </row>
    <row r="864" spans="1:10" x14ac:dyDescent="0.3">
      <c r="A864" t="s">
        <v>1508</v>
      </c>
      <c r="B864" s="89">
        <v>36.799999999999997</v>
      </c>
      <c r="C864">
        <v>4.62</v>
      </c>
      <c r="D864" t="s">
        <v>2380</v>
      </c>
      <c r="E864" t="s">
        <v>2380</v>
      </c>
      <c r="F864" t="s">
        <v>2383</v>
      </c>
      <c r="G864" s="14">
        <v>1</v>
      </c>
      <c r="H864" s="14" t="s">
        <v>2380</v>
      </c>
      <c r="I864" s="9" t="str">
        <f t="shared" si="26"/>
        <v>OBESITY</v>
      </c>
      <c r="J864" t="str">
        <f t="shared" si="27"/>
        <v>NORMAL</v>
      </c>
    </row>
    <row r="865" spans="1:10" x14ac:dyDescent="0.3">
      <c r="A865" t="s">
        <v>1507</v>
      </c>
      <c r="B865" s="89">
        <v>34.299999999999997</v>
      </c>
      <c r="C865">
        <v>4.87</v>
      </c>
      <c r="D865" t="s">
        <v>2380</v>
      </c>
      <c r="E865" t="s">
        <v>2380</v>
      </c>
      <c r="F865" t="s">
        <v>2380</v>
      </c>
      <c r="G865" s="14">
        <v>2</v>
      </c>
      <c r="H865" s="14" t="s">
        <v>2380</v>
      </c>
      <c r="I865" s="9" t="str">
        <f t="shared" si="26"/>
        <v>OBESITY</v>
      </c>
      <c r="J865" t="str">
        <f t="shared" si="27"/>
        <v>NORMAL</v>
      </c>
    </row>
    <row r="866" spans="1:10" x14ac:dyDescent="0.3">
      <c r="A866" t="s">
        <v>1506</v>
      </c>
      <c r="B866" s="89">
        <v>35.244999999999997</v>
      </c>
      <c r="C866">
        <v>4.63</v>
      </c>
      <c r="D866" t="s">
        <v>2380</v>
      </c>
      <c r="E866" t="s">
        <v>2380</v>
      </c>
      <c r="F866" t="s">
        <v>2380</v>
      </c>
      <c r="G866" s="50">
        <v>0</v>
      </c>
      <c r="H866" s="14" t="s">
        <v>2380</v>
      </c>
      <c r="I866" s="9" t="str">
        <f t="shared" si="26"/>
        <v>OBESITY</v>
      </c>
      <c r="J866" t="str">
        <f t="shared" si="27"/>
        <v>NORMAL</v>
      </c>
    </row>
    <row r="867" spans="1:10" x14ac:dyDescent="0.3">
      <c r="A867" t="s">
        <v>1505</v>
      </c>
      <c r="B867" s="89">
        <v>26.23</v>
      </c>
      <c r="C867">
        <v>11.93</v>
      </c>
      <c r="D867" t="s">
        <v>2380</v>
      </c>
      <c r="E867" t="s">
        <v>2380</v>
      </c>
      <c r="F867" t="s">
        <v>2380</v>
      </c>
      <c r="G867" s="50">
        <v>0</v>
      </c>
      <c r="H867" s="14" t="s">
        <v>2380</v>
      </c>
      <c r="I867" s="9" t="str">
        <f t="shared" si="26"/>
        <v>OVERWEIGHT</v>
      </c>
      <c r="J867" t="str">
        <f t="shared" si="27"/>
        <v>DIABETES</v>
      </c>
    </row>
    <row r="868" spans="1:10" x14ac:dyDescent="0.3">
      <c r="A868" t="s">
        <v>1504</v>
      </c>
      <c r="B868" s="89">
        <v>36.1</v>
      </c>
      <c r="C868">
        <v>5.65</v>
      </c>
      <c r="D868" t="s">
        <v>2382</v>
      </c>
      <c r="E868" t="s">
        <v>2380</v>
      </c>
      <c r="F868" t="s">
        <v>2380</v>
      </c>
      <c r="G868" s="14">
        <v>2</v>
      </c>
      <c r="H868" s="14" t="s">
        <v>2380</v>
      </c>
      <c r="I868" s="9" t="str">
        <f t="shared" si="26"/>
        <v>OBESITY</v>
      </c>
      <c r="J868" t="str">
        <f t="shared" si="27"/>
        <v>NORMAL</v>
      </c>
    </row>
    <row r="869" spans="1:10" x14ac:dyDescent="0.3">
      <c r="A869" t="s">
        <v>1503</v>
      </c>
      <c r="B869" s="89">
        <v>37.1</v>
      </c>
      <c r="C869">
        <v>11.21</v>
      </c>
      <c r="D869" t="s">
        <v>2382</v>
      </c>
      <c r="E869" t="s">
        <v>2380</v>
      </c>
      <c r="F869" t="s">
        <v>2383</v>
      </c>
      <c r="G869" s="14">
        <v>1</v>
      </c>
      <c r="H869" s="14" t="s">
        <v>2380</v>
      </c>
      <c r="I869" s="9" t="str">
        <f t="shared" si="26"/>
        <v>OBESITY</v>
      </c>
      <c r="J869" t="str">
        <f t="shared" si="27"/>
        <v>DIABETES</v>
      </c>
    </row>
    <row r="870" spans="1:10" x14ac:dyDescent="0.3">
      <c r="A870" t="s">
        <v>1502</v>
      </c>
      <c r="B870" s="89">
        <v>27.5</v>
      </c>
      <c r="C870">
        <v>10.62</v>
      </c>
      <c r="D870" t="s">
        <v>2382</v>
      </c>
      <c r="E870" t="s">
        <v>2380</v>
      </c>
      <c r="F870" t="s">
        <v>2383</v>
      </c>
      <c r="G870" s="14">
        <v>1</v>
      </c>
      <c r="H870" s="14" t="s">
        <v>2380</v>
      </c>
      <c r="I870" s="9" t="str">
        <f t="shared" si="26"/>
        <v>OVERWEIGHT</v>
      </c>
      <c r="J870" t="str">
        <f t="shared" si="27"/>
        <v>DIABETES</v>
      </c>
    </row>
    <row r="871" spans="1:10" x14ac:dyDescent="0.3">
      <c r="A871" t="s">
        <v>1501</v>
      </c>
      <c r="B871" s="89">
        <v>24.7</v>
      </c>
      <c r="C871">
        <v>10.7</v>
      </c>
      <c r="D871" t="s">
        <v>2382</v>
      </c>
      <c r="E871" t="s">
        <v>2380</v>
      </c>
      <c r="F871" t="s">
        <v>2383</v>
      </c>
      <c r="G871" s="14">
        <v>1</v>
      </c>
      <c r="H871" s="14" t="s">
        <v>2380</v>
      </c>
      <c r="I871" s="9" t="str">
        <f t="shared" si="26"/>
        <v>NORMAL WEIGHT</v>
      </c>
      <c r="J871" t="str">
        <f t="shared" si="27"/>
        <v>DIABETES</v>
      </c>
    </row>
    <row r="872" spans="1:10" x14ac:dyDescent="0.3">
      <c r="A872" t="s">
        <v>1500</v>
      </c>
      <c r="B872" s="89">
        <v>26.78</v>
      </c>
      <c r="C872">
        <v>10.02</v>
      </c>
      <c r="D872" t="s">
        <v>2382</v>
      </c>
      <c r="E872" t="s">
        <v>2380</v>
      </c>
      <c r="F872" t="s">
        <v>2383</v>
      </c>
      <c r="G872" s="14">
        <v>1</v>
      </c>
      <c r="H872" s="14" t="s">
        <v>2380</v>
      </c>
      <c r="I872" s="9" t="str">
        <f t="shared" si="26"/>
        <v>OVERWEIGHT</v>
      </c>
      <c r="J872" t="str">
        <f t="shared" si="27"/>
        <v>DIABETES</v>
      </c>
    </row>
    <row r="873" spans="1:10" x14ac:dyDescent="0.3">
      <c r="A873" t="s">
        <v>1499</v>
      </c>
      <c r="B873" s="89">
        <v>45.8</v>
      </c>
      <c r="C873">
        <v>4.8499999999999996</v>
      </c>
      <c r="D873" t="s">
        <v>2380</v>
      </c>
      <c r="E873" t="s">
        <v>2380</v>
      </c>
      <c r="F873" t="s">
        <v>2380</v>
      </c>
      <c r="G873" s="50">
        <v>0</v>
      </c>
      <c r="H873" s="14" t="s">
        <v>2380</v>
      </c>
      <c r="I873" s="9" t="str">
        <f t="shared" si="26"/>
        <v>OBESITY</v>
      </c>
      <c r="J873" t="str">
        <f t="shared" si="27"/>
        <v>NORMAL</v>
      </c>
    </row>
    <row r="874" spans="1:10" x14ac:dyDescent="0.3">
      <c r="A874" t="s">
        <v>1498</v>
      </c>
      <c r="B874" s="89">
        <v>29</v>
      </c>
      <c r="C874">
        <v>4.3899999999999997</v>
      </c>
      <c r="D874" t="s">
        <v>2382</v>
      </c>
      <c r="E874" t="s">
        <v>2380</v>
      </c>
      <c r="F874" t="s">
        <v>2380</v>
      </c>
      <c r="G874" s="14">
        <v>2</v>
      </c>
      <c r="H874" s="14" t="s">
        <v>2380</v>
      </c>
      <c r="I874" s="9" t="str">
        <f t="shared" si="26"/>
        <v>OVERWEIGHT</v>
      </c>
      <c r="J874" t="str">
        <f t="shared" si="27"/>
        <v>NORMAL</v>
      </c>
    </row>
    <row r="875" spans="1:10" x14ac:dyDescent="0.3">
      <c r="A875" t="s">
        <v>1497</v>
      </c>
      <c r="B875" s="89">
        <v>33.534999999999997</v>
      </c>
      <c r="C875">
        <v>8.24</v>
      </c>
      <c r="D875" t="s">
        <v>2382</v>
      </c>
      <c r="E875" t="s">
        <v>2380</v>
      </c>
      <c r="F875" t="s">
        <v>2380</v>
      </c>
      <c r="G875" s="50">
        <v>0</v>
      </c>
      <c r="H875" s="14" t="s">
        <v>2380</v>
      </c>
      <c r="I875" s="9" t="str">
        <f t="shared" si="26"/>
        <v>OBESITY</v>
      </c>
      <c r="J875" t="str">
        <f t="shared" si="27"/>
        <v>DIABETES</v>
      </c>
    </row>
    <row r="876" spans="1:10" x14ac:dyDescent="0.3">
      <c r="A876" t="s">
        <v>1496</v>
      </c>
      <c r="B876" s="89">
        <v>32.774999999999999</v>
      </c>
      <c r="C876">
        <v>9.77</v>
      </c>
      <c r="D876" t="s">
        <v>2382</v>
      </c>
      <c r="E876" t="s">
        <v>2380</v>
      </c>
      <c r="F876" t="s">
        <v>2380</v>
      </c>
      <c r="G876" s="50">
        <v>0</v>
      </c>
      <c r="H876" s="14" t="s">
        <v>2380</v>
      </c>
      <c r="I876" s="9" t="str">
        <f t="shared" si="26"/>
        <v>OBESITY</v>
      </c>
      <c r="J876" t="str">
        <f t="shared" si="27"/>
        <v>DIABETES</v>
      </c>
    </row>
    <row r="877" spans="1:10" x14ac:dyDescent="0.3">
      <c r="A877" t="s">
        <v>1495</v>
      </c>
      <c r="B877" s="89">
        <v>37.51</v>
      </c>
      <c r="C877">
        <v>5.5</v>
      </c>
      <c r="D877" t="s">
        <v>2382</v>
      </c>
      <c r="E877" t="s">
        <v>2380</v>
      </c>
      <c r="F877" t="s">
        <v>2380</v>
      </c>
      <c r="G877" s="14">
        <v>2</v>
      </c>
      <c r="H877" s="14" t="s">
        <v>2380</v>
      </c>
      <c r="I877" s="9" t="str">
        <f t="shared" si="26"/>
        <v>OBESITY</v>
      </c>
      <c r="J877" t="str">
        <f t="shared" si="27"/>
        <v>NORMAL</v>
      </c>
    </row>
    <row r="878" spans="1:10" x14ac:dyDescent="0.3">
      <c r="A878" t="s">
        <v>1494</v>
      </c>
      <c r="B878" s="89">
        <v>39.86</v>
      </c>
      <c r="C878">
        <v>11.84</v>
      </c>
      <c r="D878" t="s">
        <v>2382</v>
      </c>
      <c r="E878" t="s">
        <v>2380</v>
      </c>
      <c r="F878" t="s">
        <v>2380</v>
      </c>
      <c r="G878" s="14">
        <v>1</v>
      </c>
      <c r="H878" s="14" t="s">
        <v>2380</v>
      </c>
      <c r="I878" s="9" t="str">
        <f t="shared" si="26"/>
        <v>OBESITY</v>
      </c>
      <c r="J878" t="str">
        <f t="shared" si="27"/>
        <v>DIABETES</v>
      </c>
    </row>
    <row r="879" spans="1:10" x14ac:dyDescent="0.3">
      <c r="A879" t="s">
        <v>1493</v>
      </c>
      <c r="B879" s="89">
        <v>42.13</v>
      </c>
      <c r="C879">
        <v>4.66</v>
      </c>
      <c r="D879" t="s">
        <v>2380</v>
      </c>
      <c r="E879" t="s">
        <v>2380</v>
      </c>
      <c r="F879" t="s">
        <v>2380</v>
      </c>
      <c r="G879" s="50">
        <v>0</v>
      </c>
      <c r="H879" s="14" t="s">
        <v>2380</v>
      </c>
      <c r="I879" s="9" t="str">
        <f t="shared" si="26"/>
        <v>OBESITY</v>
      </c>
      <c r="J879" t="str">
        <f t="shared" si="27"/>
        <v>NORMAL</v>
      </c>
    </row>
    <row r="880" spans="1:10" x14ac:dyDescent="0.3">
      <c r="A880" t="s">
        <v>1492</v>
      </c>
      <c r="B880" s="89">
        <v>35.99</v>
      </c>
      <c r="C880">
        <v>11.11</v>
      </c>
      <c r="D880" t="s">
        <v>2380</v>
      </c>
      <c r="E880" t="s">
        <v>2380</v>
      </c>
      <c r="F880" t="s">
        <v>2380</v>
      </c>
      <c r="G880" s="50">
        <v>0</v>
      </c>
      <c r="H880" s="14" t="s">
        <v>2380</v>
      </c>
      <c r="I880" s="9" t="str">
        <f t="shared" si="26"/>
        <v>OBESITY</v>
      </c>
      <c r="J880" t="str">
        <f t="shared" si="27"/>
        <v>DIABETES</v>
      </c>
    </row>
    <row r="881" spans="1:10" x14ac:dyDescent="0.3">
      <c r="A881" t="s">
        <v>1491</v>
      </c>
      <c r="B881" s="89">
        <v>35.200000000000003</v>
      </c>
      <c r="C881">
        <v>7.72</v>
      </c>
      <c r="D881" t="s">
        <v>2382</v>
      </c>
      <c r="E881" t="s">
        <v>2380</v>
      </c>
      <c r="F881" t="s">
        <v>2383</v>
      </c>
      <c r="G881" s="14">
        <v>1</v>
      </c>
      <c r="H881" s="14" t="s">
        <v>2380</v>
      </c>
      <c r="I881" s="9" t="str">
        <f t="shared" si="26"/>
        <v>OBESITY</v>
      </c>
      <c r="J881" t="str">
        <f t="shared" si="27"/>
        <v>DIABETES</v>
      </c>
    </row>
    <row r="882" spans="1:10" x14ac:dyDescent="0.3">
      <c r="A882" t="s">
        <v>1490</v>
      </c>
      <c r="B882" s="89">
        <v>29.91</v>
      </c>
      <c r="C882">
        <v>5.55</v>
      </c>
      <c r="D882" t="s">
        <v>2382</v>
      </c>
      <c r="E882" t="s">
        <v>2380</v>
      </c>
      <c r="F882" t="s">
        <v>2380</v>
      </c>
      <c r="G882" s="14">
        <v>2</v>
      </c>
      <c r="H882" s="14" t="s">
        <v>2380</v>
      </c>
      <c r="I882" s="9" t="b">
        <f t="shared" si="26"/>
        <v>0</v>
      </c>
      <c r="J882" t="str">
        <f t="shared" si="27"/>
        <v>NORMAL</v>
      </c>
    </row>
    <row r="883" spans="1:10" x14ac:dyDescent="0.3">
      <c r="A883" t="s">
        <v>1489</v>
      </c>
      <c r="B883" s="89">
        <v>36.479999999999997</v>
      </c>
      <c r="C883">
        <v>5.05</v>
      </c>
      <c r="D883" t="s">
        <v>2382</v>
      </c>
      <c r="E883" t="s">
        <v>2380</v>
      </c>
      <c r="F883" t="s">
        <v>2380</v>
      </c>
      <c r="G883" s="14">
        <v>1</v>
      </c>
      <c r="H883" s="14" t="s">
        <v>2380</v>
      </c>
      <c r="I883" s="9" t="str">
        <f t="shared" si="26"/>
        <v>OBESITY</v>
      </c>
      <c r="J883" t="str">
        <f t="shared" si="27"/>
        <v>NORMAL</v>
      </c>
    </row>
    <row r="884" spans="1:10" x14ac:dyDescent="0.3">
      <c r="A884" t="s">
        <v>1488</v>
      </c>
      <c r="B884" s="89">
        <v>27.5</v>
      </c>
      <c r="C884">
        <v>8.69</v>
      </c>
      <c r="D884" t="s">
        <v>2382</v>
      </c>
      <c r="E884" t="s">
        <v>2380</v>
      </c>
      <c r="F884" t="s">
        <v>2383</v>
      </c>
      <c r="G884" s="14">
        <v>1</v>
      </c>
      <c r="H884" s="14" t="s">
        <v>2380</v>
      </c>
      <c r="I884" s="9" t="str">
        <f t="shared" si="26"/>
        <v>OVERWEIGHT</v>
      </c>
      <c r="J884" t="str">
        <f t="shared" si="27"/>
        <v>DIABETES</v>
      </c>
    </row>
    <row r="885" spans="1:10" x14ac:dyDescent="0.3">
      <c r="A885" t="s">
        <v>1487</v>
      </c>
      <c r="B885" s="89">
        <v>33.44</v>
      </c>
      <c r="C885">
        <v>5.9</v>
      </c>
      <c r="D885" t="s">
        <v>2382</v>
      </c>
      <c r="E885" t="s">
        <v>2380</v>
      </c>
      <c r="F885" t="s">
        <v>2380</v>
      </c>
      <c r="G885" s="14">
        <v>1</v>
      </c>
      <c r="H885" s="14" t="s">
        <v>2380</v>
      </c>
      <c r="I885" s="9" t="str">
        <f t="shared" si="26"/>
        <v>OBESITY</v>
      </c>
      <c r="J885" t="str">
        <f t="shared" si="27"/>
        <v>PREDIABETES</v>
      </c>
    </row>
    <row r="886" spans="1:10" x14ac:dyDescent="0.3">
      <c r="A886" t="s">
        <v>1486</v>
      </c>
      <c r="B886" s="89">
        <v>28.215</v>
      </c>
      <c r="C886">
        <v>6.29</v>
      </c>
      <c r="D886" t="s">
        <v>2382</v>
      </c>
      <c r="E886" t="s">
        <v>2380</v>
      </c>
      <c r="F886" t="s">
        <v>2380</v>
      </c>
      <c r="G886" s="14">
        <v>1</v>
      </c>
      <c r="H886" s="14" t="s">
        <v>2380</v>
      </c>
      <c r="I886" s="9" t="str">
        <f t="shared" si="26"/>
        <v>OVERWEIGHT</v>
      </c>
      <c r="J886" t="str">
        <f t="shared" si="27"/>
        <v>PREDIABETES</v>
      </c>
    </row>
    <row r="887" spans="1:10" x14ac:dyDescent="0.3">
      <c r="A887" t="s">
        <v>1485</v>
      </c>
      <c r="B887" s="89">
        <v>27.17</v>
      </c>
      <c r="C887">
        <v>5.84</v>
      </c>
      <c r="D887" t="s">
        <v>2382</v>
      </c>
      <c r="E887" t="s">
        <v>2380</v>
      </c>
      <c r="F887" t="s">
        <v>2380</v>
      </c>
      <c r="G887" s="14">
        <v>1</v>
      </c>
      <c r="H887" s="14" t="s">
        <v>2380</v>
      </c>
      <c r="I887" s="9" t="str">
        <f t="shared" si="26"/>
        <v>OVERWEIGHT</v>
      </c>
      <c r="J887" t="str">
        <f t="shared" si="27"/>
        <v>PREDIABETES</v>
      </c>
    </row>
    <row r="888" spans="1:10" x14ac:dyDescent="0.3">
      <c r="A888" t="s">
        <v>1484</v>
      </c>
      <c r="B888" s="89">
        <v>35.380000000000003</v>
      </c>
      <c r="C888">
        <v>6.12</v>
      </c>
      <c r="D888" t="s">
        <v>2380</v>
      </c>
      <c r="E888" t="s">
        <v>2380</v>
      </c>
      <c r="F888" t="s">
        <v>2380</v>
      </c>
      <c r="G888" s="50">
        <v>0</v>
      </c>
      <c r="H888" s="14" t="s">
        <v>2380</v>
      </c>
      <c r="I888" s="9" t="str">
        <f t="shared" si="26"/>
        <v>OBESITY</v>
      </c>
      <c r="J888" t="str">
        <f t="shared" si="27"/>
        <v>PREDIABETES</v>
      </c>
    </row>
    <row r="889" spans="1:10" x14ac:dyDescent="0.3">
      <c r="A889" t="s">
        <v>1483</v>
      </c>
      <c r="B889" s="89">
        <v>43.48</v>
      </c>
      <c r="C889">
        <v>6.24</v>
      </c>
      <c r="D889" t="s">
        <v>2380</v>
      </c>
      <c r="E889" t="s">
        <v>2380</v>
      </c>
      <c r="F889" t="s">
        <v>2380</v>
      </c>
      <c r="G889" s="50">
        <v>0</v>
      </c>
      <c r="H889" s="14" t="s">
        <v>2380</v>
      </c>
      <c r="I889" s="9" t="str">
        <f t="shared" si="26"/>
        <v>OBESITY</v>
      </c>
      <c r="J889" t="str">
        <f t="shared" si="27"/>
        <v>PREDIABETES</v>
      </c>
    </row>
    <row r="890" spans="1:10" x14ac:dyDescent="0.3">
      <c r="A890" t="s">
        <v>1482</v>
      </c>
      <c r="B890" s="89">
        <v>41.73</v>
      </c>
      <c r="C890">
        <v>6.25</v>
      </c>
      <c r="D890" t="s">
        <v>2380</v>
      </c>
      <c r="E890" t="s">
        <v>2380</v>
      </c>
      <c r="F890" t="s">
        <v>2380</v>
      </c>
      <c r="G890" s="14">
        <v>1</v>
      </c>
      <c r="H890" s="14" t="s">
        <v>2380</v>
      </c>
      <c r="I890" s="9" t="str">
        <f t="shared" si="26"/>
        <v>OBESITY</v>
      </c>
      <c r="J890" t="str">
        <f t="shared" si="27"/>
        <v>PREDIABETES</v>
      </c>
    </row>
    <row r="891" spans="1:10" x14ac:dyDescent="0.3">
      <c r="A891" t="s">
        <v>1481</v>
      </c>
      <c r="B891" s="89">
        <v>28.9</v>
      </c>
      <c r="C891">
        <v>11.96</v>
      </c>
      <c r="D891" t="s">
        <v>2380</v>
      </c>
      <c r="E891" t="s">
        <v>2380</v>
      </c>
      <c r="F891" t="s">
        <v>2380</v>
      </c>
      <c r="G891" s="50">
        <v>0</v>
      </c>
      <c r="H891" s="14" t="s">
        <v>2380</v>
      </c>
      <c r="I891" s="9" t="str">
        <f t="shared" si="26"/>
        <v>OVERWEIGHT</v>
      </c>
      <c r="J891" t="str">
        <f t="shared" si="27"/>
        <v>DIABETES</v>
      </c>
    </row>
    <row r="892" spans="1:10" x14ac:dyDescent="0.3">
      <c r="A892" t="s">
        <v>1480</v>
      </c>
      <c r="B892" s="89">
        <v>25.74</v>
      </c>
      <c r="C892">
        <v>7.69</v>
      </c>
      <c r="D892" t="s">
        <v>2380</v>
      </c>
      <c r="E892" t="s">
        <v>2380</v>
      </c>
      <c r="F892" t="s">
        <v>2380</v>
      </c>
      <c r="G892" s="50">
        <v>0</v>
      </c>
      <c r="H892" s="14" t="s">
        <v>2380</v>
      </c>
      <c r="I892" s="9" t="str">
        <f t="shared" si="26"/>
        <v>OVERWEIGHT</v>
      </c>
      <c r="J892" t="str">
        <f t="shared" si="27"/>
        <v>DIABETES</v>
      </c>
    </row>
    <row r="893" spans="1:10" x14ac:dyDescent="0.3">
      <c r="A893" t="s">
        <v>1479</v>
      </c>
      <c r="B893" s="89">
        <v>36.06</v>
      </c>
      <c r="C893">
        <v>8.83</v>
      </c>
      <c r="D893" t="s">
        <v>2380</v>
      </c>
      <c r="E893" t="s">
        <v>2380</v>
      </c>
      <c r="F893" t="s">
        <v>2380</v>
      </c>
      <c r="G893" s="50">
        <v>0</v>
      </c>
      <c r="H893" s="14" t="s">
        <v>2380</v>
      </c>
      <c r="I893" s="9" t="str">
        <f t="shared" si="26"/>
        <v>OBESITY</v>
      </c>
      <c r="J893" t="str">
        <f t="shared" si="27"/>
        <v>DIABETES</v>
      </c>
    </row>
    <row r="894" spans="1:10" x14ac:dyDescent="0.3">
      <c r="A894" t="s">
        <v>1478</v>
      </c>
      <c r="B894" s="89">
        <v>43.28</v>
      </c>
      <c r="C894">
        <v>4.41</v>
      </c>
      <c r="D894" t="s">
        <v>2380</v>
      </c>
      <c r="E894" t="s">
        <v>2380</v>
      </c>
      <c r="F894" t="s">
        <v>2380</v>
      </c>
      <c r="G894" s="50">
        <v>0</v>
      </c>
      <c r="H894" s="14" t="s">
        <v>2380</v>
      </c>
      <c r="I894" s="9" t="str">
        <f t="shared" si="26"/>
        <v>OBESITY</v>
      </c>
      <c r="J894" t="str">
        <f t="shared" si="27"/>
        <v>NORMAL</v>
      </c>
    </row>
    <row r="895" spans="1:10" x14ac:dyDescent="0.3">
      <c r="A895" t="s">
        <v>1477</v>
      </c>
      <c r="B895" s="89">
        <v>28.785</v>
      </c>
      <c r="C895">
        <v>9.1</v>
      </c>
      <c r="D895" t="s">
        <v>2382</v>
      </c>
      <c r="E895" t="s">
        <v>2380</v>
      </c>
      <c r="F895" t="s">
        <v>2383</v>
      </c>
      <c r="G895" s="14">
        <v>1</v>
      </c>
      <c r="H895" s="14" t="s">
        <v>2380</v>
      </c>
      <c r="I895" s="9" t="str">
        <f t="shared" si="26"/>
        <v>OVERWEIGHT</v>
      </c>
      <c r="J895" t="str">
        <f t="shared" si="27"/>
        <v>DIABETES</v>
      </c>
    </row>
    <row r="896" spans="1:10" x14ac:dyDescent="0.3">
      <c r="A896" t="s">
        <v>1476</v>
      </c>
      <c r="B896" s="89">
        <v>25.46</v>
      </c>
      <c r="C896">
        <v>11.52</v>
      </c>
      <c r="D896" t="s">
        <v>2382</v>
      </c>
      <c r="E896" t="s">
        <v>2380</v>
      </c>
      <c r="F896" t="s">
        <v>2383</v>
      </c>
      <c r="G896" s="14">
        <v>1</v>
      </c>
      <c r="H896" s="14" t="s">
        <v>2380</v>
      </c>
      <c r="I896" s="9" t="str">
        <f t="shared" si="26"/>
        <v>OVERWEIGHT</v>
      </c>
      <c r="J896" t="str">
        <f t="shared" si="27"/>
        <v>DIABETES</v>
      </c>
    </row>
    <row r="897" spans="1:10" x14ac:dyDescent="0.3">
      <c r="A897" t="s">
        <v>1475</v>
      </c>
      <c r="B897" s="89">
        <v>30.8</v>
      </c>
      <c r="C897">
        <v>10.95</v>
      </c>
      <c r="D897" t="s">
        <v>2380</v>
      </c>
      <c r="E897" t="s">
        <v>2380</v>
      </c>
      <c r="F897" t="s">
        <v>2380</v>
      </c>
      <c r="G897" s="50">
        <v>0</v>
      </c>
      <c r="H897" s="14" t="s">
        <v>2380</v>
      </c>
      <c r="I897" s="9" t="str">
        <f t="shared" si="26"/>
        <v>OBESITY</v>
      </c>
      <c r="J897" t="str">
        <f t="shared" si="27"/>
        <v>DIABETES</v>
      </c>
    </row>
    <row r="898" spans="1:10" x14ac:dyDescent="0.3">
      <c r="A898" t="s">
        <v>1474</v>
      </c>
      <c r="B898" s="89">
        <v>28.88</v>
      </c>
      <c r="C898">
        <v>11.5</v>
      </c>
      <c r="D898" t="s">
        <v>2380</v>
      </c>
      <c r="E898" t="s">
        <v>2380</v>
      </c>
      <c r="F898" t="s">
        <v>2380</v>
      </c>
      <c r="G898" s="50">
        <v>0</v>
      </c>
      <c r="H898" s="14" t="s">
        <v>2380</v>
      </c>
      <c r="I898" s="9" t="str">
        <f t="shared" si="26"/>
        <v>OVERWEIGHT</v>
      </c>
      <c r="J898" t="str">
        <f t="shared" si="27"/>
        <v>DIABETES</v>
      </c>
    </row>
    <row r="899" spans="1:10" x14ac:dyDescent="0.3">
      <c r="A899" t="s">
        <v>1473</v>
      </c>
      <c r="B899" s="89">
        <v>23</v>
      </c>
      <c r="C899">
        <v>9.8800000000000008</v>
      </c>
      <c r="D899" t="s">
        <v>2380</v>
      </c>
      <c r="E899" t="s">
        <v>2380</v>
      </c>
      <c r="F899" t="s">
        <v>2380</v>
      </c>
      <c r="G899" s="50">
        <v>0</v>
      </c>
      <c r="H899" s="14" t="s">
        <v>2380</v>
      </c>
      <c r="I899" s="9" t="str">
        <f t="shared" ref="I899:I962" si="28">IF(B899&lt;18.5,"UNDERWEIGHT",IF(AND(B899&gt;=18.5,B899&lt;=24.9),"NORMAL WEIGHT",IF(AND(B899&gt;25,B899&lt;=29.9),"OVERWEIGHT",IF(B899&gt;=30,"OBESITY"))))</f>
        <v>NORMAL WEIGHT</v>
      </c>
      <c r="J899" t="str">
        <f t="shared" ref="J899:J962" si="29">IF(C899&lt;5.7,"NORMAL",IF(AND(C899&gt;=5.7,C899&lt;=6.4),"PREDIABETES",IF(C899&gt;6.4,"DIABETES")))</f>
        <v>DIABETES</v>
      </c>
    </row>
    <row r="900" spans="1:10" x14ac:dyDescent="0.3">
      <c r="A900" t="s">
        <v>1472</v>
      </c>
      <c r="B900" s="89">
        <v>38.25</v>
      </c>
      <c r="C900">
        <v>6.2</v>
      </c>
      <c r="D900" t="s">
        <v>2380</v>
      </c>
      <c r="E900" t="s">
        <v>2380</v>
      </c>
      <c r="F900" t="s">
        <v>2380</v>
      </c>
      <c r="G900" s="14">
        <v>1</v>
      </c>
      <c r="H900" s="14" t="s">
        <v>2380</v>
      </c>
      <c r="I900" s="9" t="str">
        <f t="shared" si="28"/>
        <v>OBESITY</v>
      </c>
      <c r="J900" t="str">
        <f t="shared" si="29"/>
        <v>PREDIABETES</v>
      </c>
    </row>
    <row r="901" spans="1:10" x14ac:dyDescent="0.3">
      <c r="A901" t="s">
        <v>1471</v>
      </c>
      <c r="B901" s="89">
        <v>39.25</v>
      </c>
      <c r="C901">
        <v>8.41</v>
      </c>
      <c r="D901" t="s">
        <v>2382</v>
      </c>
      <c r="E901" t="s">
        <v>2380</v>
      </c>
      <c r="F901" t="s">
        <v>2380</v>
      </c>
      <c r="G901" s="14">
        <v>1</v>
      </c>
      <c r="H901" s="14" t="s">
        <v>2380</v>
      </c>
      <c r="I901" s="9" t="str">
        <f t="shared" si="28"/>
        <v>OBESITY</v>
      </c>
      <c r="J901" t="str">
        <f t="shared" si="29"/>
        <v>DIABETES</v>
      </c>
    </row>
    <row r="902" spans="1:10" x14ac:dyDescent="0.3">
      <c r="A902" t="s">
        <v>1470</v>
      </c>
      <c r="B902" s="89">
        <v>26.6</v>
      </c>
      <c r="C902">
        <v>5.07</v>
      </c>
      <c r="D902" t="s">
        <v>2382</v>
      </c>
      <c r="E902" t="s">
        <v>2380</v>
      </c>
      <c r="F902" t="s">
        <v>2380</v>
      </c>
      <c r="G902" s="14">
        <v>2</v>
      </c>
      <c r="H902" s="14" t="s">
        <v>2380</v>
      </c>
      <c r="I902" s="9" t="str">
        <f t="shared" si="28"/>
        <v>OVERWEIGHT</v>
      </c>
      <c r="J902" t="str">
        <f t="shared" si="29"/>
        <v>NORMAL</v>
      </c>
    </row>
    <row r="903" spans="1:10" x14ac:dyDescent="0.3">
      <c r="A903" t="s">
        <v>1469</v>
      </c>
      <c r="B903" s="89">
        <v>35.700000000000003</v>
      </c>
      <c r="C903">
        <v>4.0599999999999996</v>
      </c>
      <c r="D903" t="s">
        <v>2380</v>
      </c>
      <c r="E903" t="s">
        <v>2380</v>
      </c>
      <c r="F903" t="s">
        <v>2383</v>
      </c>
      <c r="G903" s="14">
        <v>1</v>
      </c>
      <c r="H903" s="14" t="s">
        <v>2380</v>
      </c>
      <c r="I903" s="9" t="str">
        <f t="shared" si="28"/>
        <v>OBESITY</v>
      </c>
      <c r="J903" t="str">
        <f t="shared" si="29"/>
        <v>NORMAL</v>
      </c>
    </row>
    <row r="904" spans="1:10" x14ac:dyDescent="0.3">
      <c r="A904" t="s">
        <v>1468</v>
      </c>
      <c r="B904" s="89">
        <v>20.100000000000001</v>
      </c>
      <c r="C904">
        <v>10.52</v>
      </c>
      <c r="D904" t="s">
        <v>2380</v>
      </c>
      <c r="E904" t="s">
        <v>2380</v>
      </c>
      <c r="F904" t="s">
        <v>2380</v>
      </c>
      <c r="G904" s="50">
        <v>0</v>
      </c>
      <c r="H904" s="14" t="s">
        <v>2380</v>
      </c>
      <c r="I904" s="9" t="str">
        <f t="shared" si="28"/>
        <v>NORMAL WEIGHT</v>
      </c>
      <c r="J904" t="str">
        <f t="shared" si="29"/>
        <v>DIABETES</v>
      </c>
    </row>
    <row r="905" spans="1:10" x14ac:dyDescent="0.3">
      <c r="A905" t="s">
        <v>1467</v>
      </c>
      <c r="B905" s="89">
        <v>22.23</v>
      </c>
      <c r="C905">
        <v>9.65</v>
      </c>
      <c r="D905" t="s">
        <v>2380</v>
      </c>
      <c r="E905" t="s">
        <v>2380</v>
      </c>
      <c r="F905" t="s">
        <v>2380</v>
      </c>
      <c r="G905" s="50">
        <v>0</v>
      </c>
      <c r="H905" s="14" t="s">
        <v>2380</v>
      </c>
      <c r="I905" s="9" t="str">
        <f t="shared" si="28"/>
        <v>NORMAL WEIGHT</v>
      </c>
      <c r="J905" t="str">
        <f t="shared" si="29"/>
        <v>DIABETES</v>
      </c>
    </row>
    <row r="906" spans="1:10" x14ac:dyDescent="0.3">
      <c r="A906" t="s">
        <v>1466</v>
      </c>
      <c r="B906" s="89">
        <v>36.47</v>
      </c>
      <c r="C906">
        <v>6.21</v>
      </c>
      <c r="D906" t="s">
        <v>2380</v>
      </c>
      <c r="E906" t="s">
        <v>2380</v>
      </c>
      <c r="F906" t="s">
        <v>2380</v>
      </c>
      <c r="G906" s="50">
        <v>0</v>
      </c>
      <c r="H906" s="14" t="s">
        <v>2380</v>
      </c>
      <c r="I906" s="9" t="str">
        <f t="shared" si="28"/>
        <v>OBESITY</v>
      </c>
      <c r="J906" t="str">
        <f t="shared" si="29"/>
        <v>PREDIABETES</v>
      </c>
    </row>
    <row r="907" spans="1:10" x14ac:dyDescent="0.3">
      <c r="A907" t="s">
        <v>1465</v>
      </c>
      <c r="B907" s="89">
        <v>49.64</v>
      </c>
      <c r="C907">
        <v>4.76</v>
      </c>
      <c r="D907" t="s">
        <v>2380</v>
      </c>
      <c r="E907" t="s">
        <v>2380</v>
      </c>
      <c r="F907" t="s">
        <v>2383</v>
      </c>
      <c r="G907" s="14">
        <v>1</v>
      </c>
      <c r="H907" s="14" t="s">
        <v>2380</v>
      </c>
      <c r="I907" s="9" t="str">
        <f t="shared" si="28"/>
        <v>OBESITY</v>
      </c>
      <c r="J907" t="str">
        <f t="shared" si="29"/>
        <v>NORMAL</v>
      </c>
    </row>
    <row r="908" spans="1:10" x14ac:dyDescent="0.3">
      <c r="A908" t="s">
        <v>1464</v>
      </c>
      <c r="B908" s="89">
        <v>36.799999999999997</v>
      </c>
      <c r="C908">
        <v>5.73</v>
      </c>
      <c r="D908" t="s">
        <v>2382</v>
      </c>
      <c r="E908" t="s">
        <v>2380</v>
      </c>
      <c r="F908" t="s">
        <v>2383</v>
      </c>
      <c r="G908" s="14">
        <v>1</v>
      </c>
      <c r="H908" s="14" t="s">
        <v>2380</v>
      </c>
      <c r="I908" s="9" t="str">
        <f t="shared" si="28"/>
        <v>OBESITY</v>
      </c>
      <c r="J908" t="str">
        <f t="shared" si="29"/>
        <v>PREDIABETES</v>
      </c>
    </row>
    <row r="909" spans="1:10" x14ac:dyDescent="0.3">
      <c r="A909" t="s">
        <v>1463</v>
      </c>
      <c r="B909" s="89">
        <v>33.880000000000003</v>
      </c>
      <c r="C909">
        <v>10.78</v>
      </c>
      <c r="D909" t="s">
        <v>2382</v>
      </c>
      <c r="E909" t="s">
        <v>2380</v>
      </c>
      <c r="F909" t="s">
        <v>2380</v>
      </c>
      <c r="G909" s="50">
        <v>0</v>
      </c>
      <c r="H909" s="14" t="s">
        <v>2380</v>
      </c>
      <c r="I909" s="9" t="str">
        <f t="shared" si="28"/>
        <v>OBESITY</v>
      </c>
      <c r="J909" t="str">
        <f t="shared" si="29"/>
        <v>DIABETES</v>
      </c>
    </row>
    <row r="910" spans="1:10" x14ac:dyDescent="0.3">
      <c r="A910" t="s">
        <v>1462</v>
      </c>
      <c r="B910" s="89">
        <v>32.01</v>
      </c>
      <c r="C910">
        <v>5.08</v>
      </c>
      <c r="D910" t="s">
        <v>2382</v>
      </c>
      <c r="E910" t="s">
        <v>2380</v>
      </c>
      <c r="F910" t="s">
        <v>2380</v>
      </c>
      <c r="G910" s="14">
        <v>1</v>
      </c>
      <c r="H910" s="14" t="s">
        <v>2380</v>
      </c>
      <c r="I910" s="9" t="str">
        <f t="shared" si="28"/>
        <v>OBESITY</v>
      </c>
      <c r="J910" t="str">
        <f t="shared" si="29"/>
        <v>NORMAL</v>
      </c>
    </row>
    <row r="911" spans="1:10" x14ac:dyDescent="0.3">
      <c r="A911" t="s">
        <v>1461</v>
      </c>
      <c r="B911" s="89">
        <v>33.630000000000003</v>
      </c>
      <c r="C911">
        <v>11.39</v>
      </c>
      <c r="D911" t="s">
        <v>2380</v>
      </c>
      <c r="E911" t="s">
        <v>2380</v>
      </c>
      <c r="F911" t="s">
        <v>2380</v>
      </c>
      <c r="G911" s="50">
        <v>0</v>
      </c>
      <c r="H911" s="14" t="s">
        <v>2380</v>
      </c>
      <c r="I911" s="9" t="str">
        <f t="shared" si="28"/>
        <v>OBESITY</v>
      </c>
      <c r="J911" t="str">
        <f t="shared" si="29"/>
        <v>DIABETES</v>
      </c>
    </row>
    <row r="912" spans="1:10" x14ac:dyDescent="0.3">
      <c r="A912" t="s">
        <v>1460</v>
      </c>
      <c r="B912" s="89">
        <v>34.865000000000002</v>
      </c>
      <c r="C912">
        <v>5.35</v>
      </c>
      <c r="D912" t="s">
        <v>2382</v>
      </c>
      <c r="E912" t="s">
        <v>2380</v>
      </c>
      <c r="F912" t="s">
        <v>2380</v>
      </c>
      <c r="G912" s="14">
        <v>1</v>
      </c>
      <c r="H912" s="14" t="s">
        <v>2380</v>
      </c>
      <c r="I912" s="9" t="str">
        <f t="shared" si="28"/>
        <v>OBESITY</v>
      </c>
      <c r="J912" t="str">
        <f t="shared" si="29"/>
        <v>NORMAL</v>
      </c>
    </row>
    <row r="913" spans="1:10" x14ac:dyDescent="0.3">
      <c r="A913" t="s">
        <v>1459</v>
      </c>
      <c r="B913" s="89">
        <v>43.11</v>
      </c>
      <c r="C913">
        <v>5.6</v>
      </c>
      <c r="D913" t="s">
        <v>2380</v>
      </c>
      <c r="E913" t="s">
        <v>2380</v>
      </c>
      <c r="F913" t="s">
        <v>2380</v>
      </c>
      <c r="G913" s="50">
        <v>0</v>
      </c>
      <c r="H913" s="14" t="s">
        <v>2380</v>
      </c>
      <c r="I913" s="9" t="str">
        <f t="shared" si="28"/>
        <v>OBESITY</v>
      </c>
      <c r="J913" t="str">
        <f t="shared" si="29"/>
        <v>NORMAL</v>
      </c>
    </row>
    <row r="914" spans="1:10" x14ac:dyDescent="0.3">
      <c r="A914" t="s">
        <v>1458</v>
      </c>
      <c r="B914" s="89">
        <v>30.305</v>
      </c>
      <c r="C914">
        <v>4.2699999999999996</v>
      </c>
      <c r="D914" t="s">
        <v>2382</v>
      </c>
      <c r="E914" t="s">
        <v>2380</v>
      </c>
      <c r="F914" t="s">
        <v>2380</v>
      </c>
      <c r="G914" s="14">
        <v>1</v>
      </c>
      <c r="H914" s="14" t="s">
        <v>2380</v>
      </c>
      <c r="I914" s="9" t="str">
        <f t="shared" si="28"/>
        <v>OBESITY</v>
      </c>
      <c r="J914" t="str">
        <f t="shared" si="29"/>
        <v>NORMAL</v>
      </c>
    </row>
    <row r="915" spans="1:10" x14ac:dyDescent="0.3">
      <c r="A915" t="s">
        <v>1457</v>
      </c>
      <c r="B915" s="89">
        <v>25.175000000000001</v>
      </c>
      <c r="C915">
        <v>5.57</v>
      </c>
      <c r="D915" t="s">
        <v>2382</v>
      </c>
      <c r="E915" t="s">
        <v>2380</v>
      </c>
      <c r="F915" t="s">
        <v>2380</v>
      </c>
      <c r="G915" s="14">
        <v>1</v>
      </c>
      <c r="H915" s="14" t="s">
        <v>2380</v>
      </c>
      <c r="I915" s="9" t="str">
        <f t="shared" si="28"/>
        <v>OVERWEIGHT</v>
      </c>
      <c r="J915" t="str">
        <f t="shared" si="29"/>
        <v>NORMAL</v>
      </c>
    </row>
    <row r="916" spans="1:10" x14ac:dyDescent="0.3">
      <c r="A916" t="s">
        <v>1456</v>
      </c>
      <c r="B916" s="89">
        <v>26.8</v>
      </c>
      <c r="C916">
        <v>5.68</v>
      </c>
      <c r="D916" t="s">
        <v>2382</v>
      </c>
      <c r="E916" t="s">
        <v>2380</v>
      </c>
      <c r="F916" t="s">
        <v>2380</v>
      </c>
      <c r="G916" s="14">
        <v>1</v>
      </c>
      <c r="H916" s="14" t="s">
        <v>2380</v>
      </c>
      <c r="I916" s="9" t="str">
        <f t="shared" si="28"/>
        <v>OVERWEIGHT</v>
      </c>
      <c r="J916" t="str">
        <f t="shared" si="29"/>
        <v>NORMAL</v>
      </c>
    </row>
    <row r="917" spans="1:10" x14ac:dyDescent="0.3">
      <c r="A917" t="s">
        <v>1455</v>
      </c>
      <c r="B917" s="89">
        <v>21.78</v>
      </c>
      <c r="C917">
        <v>5.3</v>
      </c>
      <c r="D917" t="s">
        <v>2380</v>
      </c>
      <c r="E917" t="s">
        <v>2382</v>
      </c>
      <c r="F917" t="s">
        <v>2380</v>
      </c>
      <c r="G917" s="14">
        <v>1</v>
      </c>
      <c r="H917" s="14" t="s">
        <v>2380</v>
      </c>
      <c r="I917" s="9" t="str">
        <f t="shared" si="28"/>
        <v>NORMAL WEIGHT</v>
      </c>
      <c r="J917" t="str">
        <f t="shared" si="29"/>
        <v>NORMAL</v>
      </c>
    </row>
    <row r="918" spans="1:10" x14ac:dyDescent="0.3">
      <c r="A918" t="s">
        <v>1454</v>
      </c>
      <c r="B918" s="89">
        <v>30.14</v>
      </c>
      <c r="C918">
        <v>9.4499999999999993</v>
      </c>
      <c r="D918" t="s">
        <v>2382</v>
      </c>
      <c r="E918" t="s">
        <v>2380</v>
      </c>
      <c r="F918" t="s">
        <v>2380</v>
      </c>
      <c r="G918" s="50">
        <v>0</v>
      </c>
      <c r="H918" s="14" t="s">
        <v>2380</v>
      </c>
      <c r="I918" s="9" t="str">
        <f t="shared" si="28"/>
        <v>OBESITY</v>
      </c>
      <c r="J918" t="str">
        <f t="shared" si="29"/>
        <v>DIABETES</v>
      </c>
    </row>
    <row r="919" spans="1:10" x14ac:dyDescent="0.3">
      <c r="A919" t="s">
        <v>1453</v>
      </c>
      <c r="B919" s="89">
        <v>29.7</v>
      </c>
      <c r="C919">
        <v>6.79</v>
      </c>
      <c r="D919" t="s">
        <v>2382</v>
      </c>
      <c r="E919" t="s">
        <v>2380</v>
      </c>
      <c r="F919" t="s">
        <v>2380</v>
      </c>
      <c r="G919" s="50">
        <v>0</v>
      </c>
      <c r="H919" s="14" t="s">
        <v>2380</v>
      </c>
      <c r="I919" s="9" t="str">
        <f t="shared" si="28"/>
        <v>OVERWEIGHT</v>
      </c>
      <c r="J919" t="str">
        <f t="shared" si="29"/>
        <v>DIABETES</v>
      </c>
    </row>
    <row r="920" spans="1:10" x14ac:dyDescent="0.3">
      <c r="A920" t="s">
        <v>1452</v>
      </c>
      <c r="B920" s="89">
        <v>32.395000000000003</v>
      </c>
      <c r="C920">
        <v>11.1</v>
      </c>
      <c r="D920" t="s">
        <v>2382</v>
      </c>
      <c r="E920" t="s">
        <v>2380</v>
      </c>
      <c r="F920" t="s">
        <v>2380</v>
      </c>
      <c r="G920" s="50">
        <v>0</v>
      </c>
      <c r="H920" s="14" t="s">
        <v>2380</v>
      </c>
      <c r="I920" s="9" t="str">
        <f t="shared" si="28"/>
        <v>OBESITY</v>
      </c>
      <c r="J920" t="str">
        <f t="shared" si="29"/>
        <v>DIABETES</v>
      </c>
    </row>
    <row r="921" spans="1:10" x14ac:dyDescent="0.3">
      <c r="A921" t="s">
        <v>1451</v>
      </c>
      <c r="B921" s="89">
        <v>36.64</v>
      </c>
      <c r="C921">
        <v>7.26</v>
      </c>
      <c r="D921" t="s">
        <v>2380</v>
      </c>
      <c r="E921" t="s">
        <v>2380</v>
      </c>
      <c r="F921" t="s">
        <v>2380</v>
      </c>
      <c r="G921" s="50">
        <v>0</v>
      </c>
      <c r="H921" s="14" t="s">
        <v>2380</v>
      </c>
      <c r="I921" s="9" t="str">
        <f t="shared" si="28"/>
        <v>OBESITY</v>
      </c>
      <c r="J921" t="str">
        <f t="shared" si="29"/>
        <v>DIABETES</v>
      </c>
    </row>
    <row r="922" spans="1:10" x14ac:dyDescent="0.3">
      <c r="A922" t="s">
        <v>1450</v>
      </c>
      <c r="B922" s="89">
        <v>39.049999999999997</v>
      </c>
      <c r="C922">
        <v>5.27</v>
      </c>
      <c r="D922" t="s">
        <v>2382</v>
      </c>
      <c r="E922" t="s">
        <v>2380</v>
      </c>
      <c r="F922" t="s">
        <v>2380</v>
      </c>
      <c r="G922" s="14">
        <v>1</v>
      </c>
      <c r="H922" s="14" t="s">
        <v>2380</v>
      </c>
      <c r="I922" s="9" t="str">
        <f t="shared" si="28"/>
        <v>OBESITY</v>
      </c>
      <c r="J922" t="str">
        <f t="shared" si="29"/>
        <v>NORMAL</v>
      </c>
    </row>
    <row r="923" spans="1:10" x14ac:dyDescent="0.3">
      <c r="A923" t="s">
        <v>1449</v>
      </c>
      <c r="B923" s="89">
        <v>33.1</v>
      </c>
      <c r="C923">
        <v>5.46</v>
      </c>
      <c r="D923" t="s">
        <v>2382</v>
      </c>
      <c r="E923" t="s">
        <v>2380</v>
      </c>
      <c r="F923" t="s">
        <v>2380</v>
      </c>
      <c r="G923" s="14">
        <v>1</v>
      </c>
      <c r="H923" s="14" t="s">
        <v>2380</v>
      </c>
      <c r="I923" s="9" t="str">
        <f t="shared" si="28"/>
        <v>OBESITY</v>
      </c>
      <c r="J923" t="str">
        <f t="shared" si="29"/>
        <v>NORMAL</v>
      </c>
    </row>
    <row r="924" spans="1:10" x14ac:dyDescent="0.3">
      <c r="A924" t="s">
        <v>1448</v>
      </c>
      <c r="B924" s="89">
        <v>31.824999999999999</v>
      </c>
      <c r="C924">
        <v>8.1300000000000008</v>
      </c>
      <c r="D924" t="s">
        <v>2380</v>
      </c>
      <c r="E924" t="s">
        <v>2380</v>
      </c>
      <c r="F924" t="s">
        <v>2380</v>
      </c>
      <c r="G924" s="50">
        <v>0</v>
      </c>
      <c r="H924" s="14" t="s">
        <v>2380</v>
      </c>
      <c r="I924" s="9" t="str">
        <f t="shared" si="28"/>
        <v>OBESITY</v>
      </c>
      <c r="J924" t="str">
        <f t="shared" si="29"/>
        <v>DIABETES</v>
      </c>
    </row>
    <row r="925" spans="1:10" x14ac:dyDescent="0.3">
      <c r="A925" t="s">
        <v>1447</v>
      </c>
      <c r="B925" s="89">
        <v>29</v>
      </c>
      <c r="C925">
        <v>4.25</v>
      </c>
      <c r="D925" t="s">
        <v>2382</v>
      </c>
      <c r="E925" t="s">
        <v>2380</v>
      </c>
      <c r="F925" t="s">
        <v>2380</v>
      </c>
      <c r="G925" s="14">
        <v>1</v>
      </c>
      <c r="H925" s="14" t="s">
        <v>2380</v>
      </c>
      <c r="I925" s="9" t="str">
        <f t="shared" si="28"/>
        <v>OVERWEIGHT</v>
      </c>
      <c r="J925" t="str">
        <f t="shared" si="29"/>
        <v>NORMAL</v>
      </c>
    </row>
    <row r="926" spans="1:10" x14ac:dyDescent="0.3">
      <c r="A926" t="s">
        <v>1446</v>
      </c>
      <c r="B926" s="89">
        <v>30.495000000000001</v>
      </c>
      <c r="C926">
        <v>8.68</v>
      </c>
      <c r="D926" t="s">
        <v>2380</v>
      </c>
      <c r="E926" t="s">
        <v>2380</v>
      </c>
      <c r="F926" t="s">
        <v>2380</v>
      </c>
      <c r="G926" s="50">
        <v>0</v>
      </c>
      <c r="H926" s="14" t="s">
        <v>2380</v>
      </c>
      <c r="I926" s="9" t="str">
        <f t="shared" si="28"/>
        <v>OBESITY</v>
      </c>
      <c r="J926" t="str">
        <f t="shared" si="29"/>
        <v>DIABETES</v>
      </c>
    </row>
    <row r="927" spans="1:10" x14ac:dyDescent="0.3">
      <c r="A927" t="s">
        <v>1445</v>
      </c>
      <c r="B927" s="89">
        <v>25.2</v>
      </c>
      <c r="C927">
        <v>6.25</v>
      </c>
      <c r="D927" t="s">
        <v>2382</v>
      </c>
      <c r="E927" t="s">
        <v>2380</v>
      </c>
      <c r="F927" t="s">
        <v>2380</v>
      </c>
      <c r="G927" s="14">
        <v>1</v>
      </c>
      <c r="H927" s="14" t="s">
        <v>2380</v>
      </c>
      <c r="I927" s="9" t="str">
        <f t="shared" si="28"/>
        <v>OVERWEIGHT</v>
      </c>
      <c r="J927" t="str">
        <f t="shared" si="29"/>
        <v>PREDIABETES</v>
      </c>
    </row>
    <row r="928" spans="1:10" x14ac:dyDescent="0.3">
      <c r="A928" t="s">
        <v>1444</v>
      </c>
      <c r="B928" s="89">
        <v>22.77</v>
      </c>
      <c r="C928">
        <v>4.47</v>
      </c>
      <c r="D928" t="s">
        <v>2382</v>
      </c>
      <c r="E928" t="s">
        <v>2380</v>
      </c>
      <c r="F928" t="s">
        <v>2380</v>
      </c>
      <c r="G928" s="14">
        <v>1</v>
      </c>
      <c r="H928" s="14" t="s">
        <v>2380</v>
      </c>
      <c r="I928" s="9" t="str">
        <f t="shared" si="28"/>
        <v>NORMAL WEIGHT</v>
      </c>
      <c r="J928" t="str">
        <f t="shared" si="29"/>
        <v>NORMAL</v>
      </c>
    </row>
    <row r="929" spans="1:10" x14ac:dyDescent="0.3">
      <c r="A929" t="s">
        <v>1443</v>
      </c>
      <c r="B929" s="89">
        <v>23.18</v>
      </c>
      <c r="C929">
        <v>8.31</v>
      </c>
      <c r="D929" t="s">
        <v>2380</v>
      </c>
      <c r="E929" t="s">
        <v>2380</v>
      </c>
      <c r="F929" t="s">
        <v>2380</v>
      </c>
      <c r="G929" s="50">
        <v>0</v>
      </c>
      <c r="H929" s="14" t="s">
        <v>2380</v>
      </c>
      <c r="I929" s="9" t="str">
        <f t="shared" si="28"/>
        <v>NORMAL WEIGHT</v>
      </c>
      <c r="J929" t="str">
        <f t="shared" si="29"/>
        <v>DIABETES</v>
      </c>
    </row>
    <row r="930" spans="1:10" x14ac:dyDescent="0.3">
      <c r="A930" t="s">
        <v>1442</v>
      </c>
      <c r="B930" s="89">
        <v>35.409999999999997</v>
      </c>
      <c r="C930">
        <v>5.68</v>
      </c>
      <c r="D930" t="s">
        <v>2380</v>
      </c>
      <c r="E930" t="s">
        <v>2380</v>
      </c>
      <c r="F930" t="s">
        <v>2380</v>
      </c>
      <c r="G930" s="50">
        <v>0</v>
      </c>
      <c r="H930" s="14" t="s">
        <v>2380</v>
      </c>
      <c r="I930" s="9" t="str">
        <f t="shared" si="28"/>
        <v>OBESITY</v>
      </c>
      <c r="J930" t="str">
        <f t="shared" si="29"/>
        <v>NORMAL</v>
      </c>
    </row>
    <row r="931" spans="1:10" x14ac:dyDescent="0.3">
      <c r="A931" t="s">
        <v>1441</v>
      </c>
      <c r="B931" s="89">
        <v>32.11</v>
      </c>
      <c r="C931">
        <v>4.75</v>
      </c>
      <c r="D931" t="s">
        <v>2382</v>
      </c>
      <c r="E931" t="s">
        <v>2380</v>
      </c>
      <c r="F931" t="s">
        <v>2380</v>
      </c>
      <c r="G931" s="14">
        <v>2</v>
      </c>
      <c r="H931" s="14" t="s">
        <v>2380</v>
      </c>
      <c r="I931" s="9" t="str">
        <f t="shared" si="28"/>
        <v>OBESITY</v>
      </c>
      <c r="J931" t="str">
        <f t="shared" si="29"/>
        <v>NORMAL</v>
      </c>
    </row>
    <row r="932" spans="1:10" x14ac:dyDescent="0.3">
      <c r="A932" t="s">
        <v>1440</v>
      </c>
      <c r="B932" s="89">
        <v>34.479999999999997</v>
      </c>
      <c r="C932">
        <v>6.31</v>
      </c>
      <c r="D932" t="s">
        <v>2380</v>
      </c>
      <c r="E932" t="s">
        <v>2380</v>
      </c>
      <c r="F932" t="s">
        <v>2383</v>
      </c>
      <c r="G932" s="14">
        <v>1</v>
      </c>
      <c r="H932" s="14" t="s">
        <v>2380</v>
      </c>
      <c r="I932" s="9" t="str">
        <f t="shared" si="28"/>
        <v>OBESITY</v>
      </c>
      <c r="J932" t="str">
        <f t="shared" si="29"/>
        <v>PREDIABETES</v>
      </c>
    </row>
    <row r="933" spans="1:10" x14ac:dyDescent="0.3">
      <c r="A933" t="s">
        <v>1439</v>
      </c>
      <c r="B933" s="89">
        <v>34.39</v>
      </c>
      <c r="C933">
        <v>6.28</v>
      </c>
      <c r="D933" t="s">
        <v>2382</v>
      </c>
      <c r="E933" t="s">
        <v>2380</v>
      </c>
      <c r="F933" t="s">
        <v>2380</v>
      </c>
      <c r="G933" s="14">
        <v>1</v>
      </c>
      <c r="H933" s="14" t="s">
        <v>2380</v>
      </c>
      <c r="I933" s="9" t="str">
        <f t="shared" si="28"/>
        <v>OBESITY</v>
      </c>
      <c r="J933" t="str">
        <f t="shared" si="29"/>
        <v>PREDIABETES</v>
      </c>
    </row>
    <row r="934" spans="1:10" x14ac:dyDescent="0.3">
      <c r="A934" t="s">
        <v>1438</v>
      </c>
      <c r="B934" s="89">
        <v>26.4</v>
      </c>
      <c r="C934">
        <v>9.2899999999999991</v>
      </c>
      <c r="D934" t="s">
        <v>2382</v>
      </c>
      <c r="E934" t="s">
        <v>2380</v>
      </c>
      <c r="F934" t="s">
        <v>2383</v>
      </c>
      <c r="G934" s="14">
        <v>1</v>
      </c>
      <c r="H934" s="14" t="s">
        <v>2380</v>
      </c>
      <c r="I934" s="9" t="str">
        <f t="shared" si="28"/>
        <v>OVERWEIGHT</v>
      </c>
      <c r="J934" t="str">
        <f t="shared" si="29"/>
        <v>DIABETES</v>
      </c>
    </row>
    <row r="935" spans="1:10" x14ac:dyDescent="0.3">
      <c r="A935" t="s">
        <v>1437</v>
      </c>
      <c r="B935" s="89">
        <v>28.1</v>
      </c>
      <c r="C935">
        <v>5.79</v>
      </c>
      <c r="D935" t="s">
        <v>2382</v>
      </c>
      <c r="E935" t="s">
        <v>2380</v>
      </c>
      <c r="F935" t="s">
        <v>2383</v>
      </c>
      <c r="G935" s="14">
        <v>1</v>
      </c>
      <c r="H935" s="14" t="s">
        <v>2380</v>
      </c>
      <c r="I935" s="9" t="str">
        <f t="shared" si="28"/>
        <v>OVERWEIGHT</v>
      </c>
      <c r="J935" t="str">
        <f t="shared" si="29"/>
        <v>PREDIABETES</v>
      </c>
    </row>
    <row r="936" spans="1:10" x14ac:dyDescent="0.3">
      <c r="A936" t="s">
        <v>1436</v>
      </c>
      <c r="B936" s="89">
        <v>27</v>
      </c>
      <c r="C936">
        <v>4.54</v>
      </c>
      <c r="D936" t="s">
        <v>2382</v>
      </c>
      <c r="E936" t="s">
        <v>2380</v>
      </c>
      <c r="F936" t="s">
        <v>2380</v>
      </c>
      <c r="G936" s="14">
        <v>1</v>
      </c>
      <c r="H936" s="14" t="s">
        <v>2380</v>
      </c>
      <c r="I936" s="9" t="str">
        <f t="shared" si="28"/>
        <v>OVERWEIGHT</v>
      </c>
      <c r="J936" t="str">
        <f t="shared" si="29"/>
        <v>NORMAL</v>
      </c>
    </row>
    <row r="937" spans="1:10" x14ac:dyDescent="0.3">
      <c r="A937" t="s">
        <v>1435</v>
      </c>
      <c r="B937" s="89">
        <v>28.594999999999999</v>
      </c>
      <c r="C937">
        <v>4.68</v>
      </c>
      <c r="D937" t="s">
        <v>2382</v>
      </c>
      <c r="E937" t="s">
        <v>2380</v>
      </c>
      <c r="F937" t="s">
        <v>2380</v>
      </c>
      <c r="G937" s="14">
        <v>1</v>
      </c>
      <c r="H937" s="14" t="s">
        <v>2380</v>
      </c>
      <c r="I937" s="9" t="str">
        <f t="shared" si="28"/>
        <v>OVERWEIGHT</v>
      </c>
      <c r="J937" t="str">
        <f t="shared" si="29"/>
        <v>NORMAL</v>
      </c>
    </row>
    <row r="938" spans="1:10" x14ac:dyDescent="0.3">
      <c r="A938" t="s">
        <v>1434</v>
      </c>
      <c r="B938" s="89">
        <v>36.799999999999997</v>
      </c>
      <c r="C938">
        <v>5.88</v>
      </c>
      <c r="D938" t="s">
        <v>2380</v>
      </c>
      <c r="E938" t="s">
        <v>2380</v>
      </c>
      <c r="F938" t="s">
        <v>2380</v>
      </c>
      <c r="G938" s="14">
        <v>1</v>
      </c>
      <c r="H938" s="14" t="s">
        <v>2380</v>
      </c>
      <c r="I938" s="9" t="str">
        <f t="shared" si="28"/>
        <v>OBESITY</v>
      </c>
      <c r="J938" t="str">
        <f t="shared" si="29"/>
        <v>PREDIABETES</v>
      </c>
    </row>
    <row r="939" spans="1:10" x14ac:dyDescent="0.3">
      <c r="A939" t="s">
        <v>1433</v>
      </c>
      <c r="B939" s="89">
        <v>23.75</v>
      </c>
      <c r="C939">
        <v>5.42</v>
      </c>
      <c r="D939" t="s">
        <v>2382</v>
      </c>
      <c r="E939" t="s">
        <v>2380</v>
      </c>
      <c r="F939" t="s">
        <v>2383</v>
      </c>
      <c r="G939" s="14">
        <v>1</v>
      </c>
      <c r="H939" s="14" t="s">
        <v>2380</v>
      </c>
      <c r="I939" s="9" t="str">
        <f t="shared" si="28"/>
        <v>NORMAL WEIGHT</v>
      </c>
      <c r="J939" t="str">
        <f t="shared" si="29"/>
        <v>NORMAL</v>
      </c>
    </row>
    <row r="940" spans="1:10" x14ac:dyDescent="0.3">
      <c r="A940" t="s">
        <v>1432</v>
      </c>
      <c r="B940" s="89">
        <v>35.619999999999997</v>
      </c>
      <c r="C940">
        <v>4.16</v>
      </c>
      <c r="D940" t="s">
        <v>2380</v>
      </c>
      <c r="E940" t="s">
        <v>2380</v>
      </c>
      <c r="F940" t="s">
        <v>2380</v>
      </c>
      <c r="G940" s="50">
        <v>0</v>
      </c>
      <c r="H940" s="14" t="s">
        <v>2380</v>
      </c>
      <c r="I940" s="9" t="str">
        <f t="shared" si="28"/>
        <v>OBESITY</v>
      </c>
      <c r="J940" t="str">
        <f t="shared" si="29"/>
        <v>NORMAL</v>
      </c>
    </row>
    <row r="941" spans="1:10" x14ac:dyDescent="0.3">
      <c r="A941" t="s">
        <v>1431</v>
      </c>
      <c r="B941" s="89">
        <v>30.69</v>
      </c>
      <c r="C941">
        <v>7.05</v>
      </c>
      <c r="D941" t="s">
        <v>2382</v>
      </c>
      <c r="E941" t="s">
        <v>2380</v>
      </c>
      <c r="F941" t="s">
        <v>2380</v>
      </c>
      <c r="G941" s="14">
        <v>2</v>
      </c>
      <c r="H941" s="14" t="s">
        <v>2380</v>
      </c>
      <c r="I941" s="9" t="str">
        <f t="shared" si="28"/>
        <v>OBESITY</v>
      </c>
      <c r="J941" t="str">
        <f t="shared" si="29"/>
        <v>DIABETES</v>
      </c>
    </row>
    <row r="942" spans="1:10" x14ac:dyDescent="0.3">
      <c r="A942" t="s">
        <v>1430</v>
      </c>
      <c r="B942" s="89">
        <v>35.799999999999997</v>
      </c>
      <c r="C942">
        <v>5.63</v>
      </c>
      <c r="D942" t="s">
        <v>2382</v>
      </c>
      <c r="E942" t="s">
        <v>2380</v>
      </c>
      <c r="F942" t="s">
        <v>2380</v>
      </c>
      <c r="G942" s="14">
        <v>2</v>
      </c>
      <c r="H942" s="14" t="s">
        <v>2380</v>
      </c>
      <c r="I942" s="9" t="str">
        <f t="shared" si="28"/>
        <v>OBESITY</v>
      </c>
      <c r="J942" t="str">
        <f t="shared" si="29"/>
        <v>NORMAL</v>
      </c>
    </row>
    <row r="943" spans="1:10" x14ac:dyDescent="0.3">
      <c r="A943" t="s">
        <v>1429</v>
      </c>
      <c r="B943" s="89">
        <v>28.785</v>
      </c>
      <c r="C943">
        <v>4.24</v>
      </c>
      <c r="D943" t="s">
        <v>2382</v>
      </c>
      <c r="E943" t="s">
        <v>2380</v>
      </c>
      <c r="F943" t="s">
        <v>2380</v>
      </c>
      <c r="G943" s="14">
        <v>2</v>
      </c>
      <c r="H943" s="14" t="s">
        <v>2380</v>
      </c>
      <c r="I943" s="9" t="str">
        <f t="shared" si="28"/>
        <v>OVERWEIGHT</v>
      </c>
      <c r="J943" t="str">
        <f t="shared" si="29"/>
        <v>NORMAL</v>
      </c>
    </row>
    <row r="944" spans="1:10" x14ac:dyDescent="0.3">
      <c r="A944" t="s">
        <v>1428</v>
      </c>
      <c r="B944" s="89">
        <v>28.594999999999999</v>
      </c>
      <c r="C944">
        <v>4.96</v>
      </c>
      <c r="D944" t="s">
        <v>2382</v>
      </c>
      <c r="E944" t="s">
        <v>2380</v>
      </c>
      <c r="F944" t="s">
        <v>2380</v>
      </c>
      <c r="G944" s="14">
        <v>2</v>
      </c>
      <c r="H944" s="14" t="s">
        <v>2380</v>
      </c>
      <c r="I944" s="9" t="str">
        <f t="shared" si="28"/>
        <v>OVERWEIGHT</v>
      </c>
      <c r="J944" t="str">
        <f t="shared" si="29"/>
        <v>NORMAL</v>
      </c>
    </row>
    <row r="945" spans="1:10" x14ac:dyDescent="0.3">
      <c r="A945" t="s">
        <v>1427</v>
      </c>
      <c r="B945" s="89">
        <v>48.75</v>
      </c>
      <c r="C945">
        <v>4.34</v>
      </c>
      <c r="D945" t="s">
        <v>2380</v>
      </c>
      <c r="E945" t="s">
        <v>2380</v>
      </c>
      <c r="F945" t="s">
        <v>2380</v>
      </c>
      <c r="G945" s="50">
        <v>0</v>
      </c>
      <c r="H945" s="14" t="s">
        <v>2380</v>
      </c>
      <c r="I945" s="9" t="str">
        <f t="shared" si="28"/>
        <v>OBESITY</v>
      </c>
      <c r="J945" t="str">
        <f t="shared" si="29"/>
        <v>NORMAL</v>
      </c>
    </row>
    <row r="946" spans="1:10" x14ac:dyDescent="0.3">
      <c r="A946" t="s">
        <v>1426</v>
      </c>
      <c r="B946" s="89">
        <v>28.31</v>
      </c>
      <c r="C946">
        <v>5.43</v>
      </c>
      <c r="D946" t="s">
        <v>2382</v>
      </c>
      <c r="E946" t="s">
        <v>2380</v>
      </c>
      <c r="F946" t="s">
        <v>2380</v>
      </c>
      <c r="G946" s="14">
        <v>2</v>
      </c>
      <c r="H946" s="14" t="s">
        <v>2380</v>
      </c>
      <c r="I946" s="9" t="str">
        <f t="shared" si="28"/>
        <v>OVERWEIGHT</v>
      </c>
      <c r="J946" t="str">
        <f t="shared" si="29"/>
        <v>NORMAL</v>
      </c>
    </row>
    <row r="947" spans="1:10" x14ac:dyDescent="0.3">
      <c r="A947" t="s">
        <v>1425</v>
      </c>
      <c r="B947" s="89">
        <v>38.39</v>
      </c>
      <c r="C947">
        <v>8.33</v>
      </c>
      <c r="D947" t="s">
        <v>2382</v>
      </c>
      <c r="E947" t="s">
        <v>2380</v>
      </c>
      <c r="F947" t="s">
        <v>2380</v>
      </c>
      <c r="G947" s="14">
        <v>1</v>
      </c>
      <c r="H947" s="14" t="s">
        <v>2380</v>
      </c>
      <c r="I947" s="9" t="str">
        <f t="shared" si="28"/>
        <v>OBESITY</v>
      </c>
      <c r="J947" t="str">
        <f t="shared" si="29"/>
        <v>DIABETES</v>
      </c>
    </row>
    <row r="948" spans="1:10" x14ac:dyDescent="0.3">
      <c r="A948" t="s">
        <v>1424</v>
      </c>
      <c r="B948" s="89">
        <v>25.87</v>
      </c>
      <c r="C948">
        <v>5.63</v>
      </c>
      <c r="D948" t="s">
        <v>2382</v>
      </c>
      <c r="E948" t="s">
        <v>2380</v>
      </c>
      <c r="F948" t="s">
        <v>2380</v>
      </c>
      <c r="G948" s="14">
        <v>1</v>
      </c>
      <c r="H948" s="14" t="s">
        <v>2380</v>
      </c>
      <c r="I948" s="9" t="str">
        <f t="shared" si="28"/>
        <v>OVERWEIGHT</v>
      </c>
      <c r="J948" t="str">
        <f t="shared" si="29"/>
        <v>NORMAL</v>
      </c>
    </row>
    <row r="949" spans="1:10" x14ac:dyDescent="0.3">
      <c r="A949" t="s">
        <v>1423</v>
      </c>
      <c r="B949" s="89">
        <v>43.7</v>
      </c>
      <c r="C949">
        <v>7.23</v>
      </c>
      <c r="D949" t="s">
        <v>2380</v>
      </c>
      <c r="E949" t="s">
        <v>2380</v>
      </c>
      <c r="F949" t="s">
        <v>2380</v>
      </c>
      <c r="G949" s="50">
        <v>0</v>
      </c>
      <c r="H949" s="14" t="s">
        <v>2380</v>
      </c>
      <c r="I949" s="9" t="str">
        <f t="shared" si="28"/>
        <v>OBESITY</v>
      </c>
      <c r="J949" t="str">
        <f t="shared" si="29"/>
        <v>DIABETES</v>
      </c>
    </row>
    <row r="950" spans="1:10" x14ac:dyDescent="0.3">
      <c r="A950" t="s">
        <v>1422</v>
      </c>
      <c r="B950" s="89">
        <v>40.945</v>
      </c>
      <c r="C950">
        <v>10.57</v>
      </c>
      <c r="D950" t="s">
        <v>2380</v>
      </c>
      <c r="E950" t="s">
        <v>2380</v>
      </c>
      <c r="F950" t="s">
        <v>2380</v>
      </c>
      <c r="G950" s="50">
        <v>0</v>
      </c>
      <c r="H950" s="14" t="s">
        <v>2380</v>
      </c>
      <c r="I950" s="9" t="str">
        <f t="shared" si="28"/>
        <v>OBESITY</v>
      </c>
      <c r="J950" t="str">
        <f t="shared" si="29"/>
        <v>DIABETES</v>
      </c>
    </row>
    <row r="951" spans="1:10" x14ac:dyDescent="0.3">
      <c r="A951" t="s">
        <v>1421</v>
      </c>
      <c r="B951" s="89">
        <v>27.94</v>
      </c>
      <c r="C951">
        <v>7.92</v>
      </c>
      <c r="D951" t="s">
        <v>2380</v>
      </c>
      <c r="E951" t="s">
        <v>2380</v>
      </c>
      <c r="F951" t="s">
        <v>2380</v>
      </c>
      <c r="G951" s="50">
        <v>0</v>
      </c>
      <c r="H951" s="14" t="s">
        <v>2380</v>
      </c>
      <c r="I951" s="9" t="str">
        <f t="shared" si="28"/>
        <v>OVERWEIGHT</v>
      </c>
      <c r="J951" t="str">
        <f t="shared" si="29"/>
        <v>DIABETES</v>
      </c>
    </row>
    <row r="952" spans="1:10" x14ac:dyDescent="0.3">
      <c r="A952" t="s">
        <v>1420</v>
      </c>
      <c r="B952" s="89">
        <v>31.9</v>
      </c>
      <c r="C952">
        <v>10.119999999999999</v>
      </c>
      <c r="D952" t="s">
        <v>2380</v>
      </c>
      <c r="E952" t="s">
        <v>2380</v>
      </c>
      <c r="F952" t="s">
        <v>2380</v>
      </c>
      <c r="G952" s="14">
        <v>2</v>
      </c>
      <c r="H952" s="14" t="s">
        <v>2380</v>
      </c>
      <c r="I952" s="9" t="str">
        <f t="shared" si="28"/>
        <v>OBESITY</v>
      </c>
      <c r="J952" t="str">
        <f t="shared" si="29"/>
        <v>DIABETES</v>
      </c>
    </row>
    <row r="953" spans="1:10" x14ac:dyDescent="0.3">
      <c r="A953" t="s">
        <v>1419</v>
      </c>
      <c r="B953" s="89">
        <v>31.64</v>
      </c>
      <c r="C953">
        <v>7.91</v>
      </c>
      <c r="D953" t="s">
        <v>2380</v>
      </c>
      <c r="E953" t="s">
        <v>2380</v>
      </c>
      <c r="F953" t="s">
        <v>2380</v>
      </c>
      <c r="G953" s="50">
        <v>0</v>
      </c>
      <c r="H953" s="14" t="s">
        <v>2380</v>
      </c>
      <c r="I953" s="9" t="str">
        <f t="shared" si="28"/>
        <v>OBESITY</v>
      </c>
      <c r="J953" t="str">
        <f t="shared" si="29"/>
        <v>DIABETES</v>
      </c>
    </row>
    <row r="954" spans="1:10" x14ac:dyDescent="0.3">
      <c r="A954" t="s">
        <v>1418</v>
      </c>
      <c r="B954" s="89">
        <v>46.7</v>
      </c>
      <c r="C954">
        <v>10.9</v>
      </c>
      <c r="D954" t="s">
        <v>2380</v>
      </c>
      <c r="E954" t="s">
        <v>2380</v>
      </c>
      <c r="F954" t="s">
        <v>2380</v>
      </c>
      <c r="G954" s="50">
        <v>0</v>
      </c>
      <c r="H954" s="14" t="s">
        <v>2380</v>
      </c>
      <c r="I954" s="9" t="str">
        <f t="shared" si="28"/>
        <v>OBESITY</v>
      </c>
      <c r="J954" t="str">
        <f t="shared" si="29"/>
        <v>DIABETES</v>
      </c>
    </row>
    <row r="955" spans="1:10" x14ac:dyDescent="0.3">
      <c r="A955" t="s">
        <v>1417</v>
      </c>
      <c r="B955" s="89">
        <v>18.335000000000001</v>
      </c>
      <c r="C955">
        <v>11.83</v>
      </c>
      <c r="D955" t="s">
        <v>2380</v>
      </c>
      <c r="E955" t="s">
        <v>2380</v>
      </c>
      <c r="F955" t="s">
        <v>2380</v>
      </c>
      <c r="G955" s="50">
        <v>0</v>
      </c>
      <c r="H955" s="14" t="s">
        <v>2380</v>
      </c>
      <c r="I955" s="9" t="str">
        <f t="shared" si="28"/>
        <v>UNDERWEIGHT</v>
      </c>
      <c r="J955" t="str">
        <f t="shared" si="29"/>
        <v>DIABETES</v>
      </c>
    </row>
    <row r="956" spans="1:10" x14ac:dyDescent="0.3">
      <c r="A956" t="s">
        <v>1416</v>
      </c>
      <c r="B956" s="89">
        <v>31.24</v>
      </c>
      <c r="C956">
        <v>7.42</v>
      </c>
      <c r="D956" t="s">
        <v>2382</v>
      </c>
      <c r="E956" t="s">
        <v>2380</v>
      </c>
      <c r="F956" t="s">
        <v>2380</v>
      </c>
      <c r="G956" s="14">
        <v>2</v>
      </c>
      <c r="H956" s="14" t="s">
        <v>2380</v>
      </c>
      <c r="I956" s="9" t="str">
        <f t="shared" si="28"/>
        <v>OBESITY</v>
      </c>
      <c r="J956" t="str">
        <f t="shared" si="29"/>
        <v>DIABETES</v>
      </c>
    </row>
    <row r="957" spans="1:10" x14ac:dyDescent="0.3">
      <c r="A957" t="s">
        <v>1415</v>
      </c>
      <c r="B957" s="89">
        <v>39.22</v>
      </c>
      <c r="C957">
        <v>5.62</v>
      </c>
      <c r="D957" t="s">
        <v>2382</v>
      </c>
      <c r="E957" t="s">
        <v>2380</v>
      </c>
      <c r="F957" t="s">
        <v>2380</v>
      </c>
      <c r="G957" s="14">
        <v>1</v>
      </c>
      <c r="H957" s="14" t="s">
        <v>2380</v>
      </c>
      <c r="I957" s="9" t="str">
        <f t="shared" si="28"/>
        <v>OBESITY</v>
      </c>
      <c r="J957" t="str">
        <f t="shared" si="29"/>
        <v>NORMAL</v>
      </c>
    </row>
    <row r="958" spans="1:10" x14ac:dyDescent="0.3">
      <c r="A958" t="s">
        <v>1414</v>
      </c>
      <c r="B958" s="89">
        <v>24.414999999999999</v>
      </c>
      <c r="C958">
        <v>7.16</v>
      </c>
      <c r="D958" t="s">
        <v>2380</v>
      </c>
      <c r="E958" t="s">
        <v>2380</v>
      </c>
      <c r="F958" t="s">
        <v>2380</v>
      </c>
      <c r="G958" s="50">
        <v>0</v>
      </c>
      <c r="H958" s="14" t="s">
        <v>2380</v>
      </c>
      <c r="I958" s="9" t="str">
        <f t="shared" si="28"/>
        <v>NORMAL WEIGHT</v>
      </c>
      <c r="J958" t="str">
        <f t="shared" si="29"/>
        <v>DIABETES</v>
      </c>
    </row>
    <row r="959" spans="1:10" x14ac:dyDescent="0.3">
      <c r="A959" t="s">
        <v>1413</v>
      </c>
      <c r="B959" s="89">
        <v>32.299999999999997</v>
      </c>
      <c r="C959">
        <v>9.89</v>
      </c>
      <c r="D959" t="s">
        <v>2380</v>
      </c>
      <c r="E959" t="s">
        <v>2380</v>
      </c>
      <c r="F959" t="s">
        <v>2380</v>
      </c>
      <c r="G959" s="50">
        <v>0</v>
      </c>
      <c r="H959" s="14" t="s">
        <v>2380</v>
      </c>
      <c r="I959" s="9" t="str">
        <f t="shared" si="28"/>
        <v>OBESITY</v>
      </c>
      <c r="J959" t="str">
        <f t="shared" si="29"/>
        <v>DIABETES</v>
      </c>
    </row>
    <row r="960" spans="1:10" x14ac:dyDescent="0.3">
      <c r="A960" t="s">
        <v>1412</v>
      </c>
      <c r="B960" s="89">
        <v>39.94</v>
      </c>
      <c r="C960">
        <v>5.14</v>
      </c>
      <c r="D960" t="s">
        <v>2380</v>
      </c>
      <c r="E960" t="s">
        <v>2380</v>
      </c>
      <c r="F960" t="s">
        <v>2380</v>
      </c>
      <c r="G960" s="50">
        <v>0</v>
      </c>
      <c r="H960" s="14" t="s">
        <v>2380</v>
      </c>
      <c r="I960" s="9" t="str">
        <f t="shared" si="28"/>
        <v>OBESITY</v>
      </c>
      <c r="J960" t="str">
        <f t="shared" si="29"/>
        <v>NORMAL</v>
      </c>
    </row>
    <row r="961" spans="1:10" x14ac:dyDescent="0.3">
      <c r="A961" t="s">
        <v>1411</v>
      </c>
      <c r="B961" s="89">
        <v>30</v>
      </c>
      <c r="C961">
        <v>5.61</v>
      </c>
      <c r="D961" t="s">
        <v>2382</v>
      </c>
      <c r="E961" t="s">
        <v>2380</v>
      </c>
      <c r="F961" t="s">
        <v>2383</v>
      </c>
      <c r="G961" s="14">
        <v>1</v>
      </c>
      <c r="H961" s="14" t="s">
        <v>2380</v>
      </c>
      <c r="I961" s="9" t="str">
        <f t="shared" si="28"/>
        <v>OBESITY</v>
      </c>
      <c r="J961" t="str">
        <f t="shared" si="29"/>
        <v>NORMAL</v>
      </c>
    </row>
    <row r="962" spans="1:10" x14ac:dyDescent="0.3">
      <c r="A962" t="s">
        <v>1410</v>
      </c>
      <c r="B962" s="89">
        <v>35.340000000000003</v>
      </c>
      <c r="C962">
        <v>5.51</v>
      </c>
      <c r="D962" t="s">
        <v>2382</v>
      </c>
      <c r="E962" t="s">
        <v>2380</v>
      </c>
      <c r="F962" t="s">
        <v>2383</v>
      </c>
      <c r="G962" s="14">
        <v>1</v>
      </c>
      <c r="H962" s="14" t="s">
        <v>2380</v>
      </c>
      <c r="I962" s="9" t="str">
        <f t="shared" si="28"/>
        <v>OBESITY</v>
      </c>
      <c r="J962" t="str">
        <f t="shared" si="29"/>
        <v>NORMAL</v>
      </c>
    </row>
    <row r="963" spans="1:10" x14ac:dyDescent="0.3">
      <c r="A963" t="s">
        <v>1409</v>
      </c>
      <c r="B963" s="89">
        <v>32.204999999999998</v>
      </c>
      <c r="C963">
        <v>8.3800000000000008</v>
      </c>
      <c r="D963" t="s">
        <v>2382</v>
      </c>
      <c r="E963" t="s">
        <v>2380</v>
      </c>
      <c r="F963" t="s">
        <v>2380</v>
      </c>
      <c r="G963" s="14">
        <v>2</v>
      </c>
      <c r="H963" s="14" t="s">
        <v>2380</v>
      </c>
      <c r="I963" s="9" t="str">
        <f t="shared" ref="I963:I1026" si="30">IF(B963&lt;18.5,"UNDERWEIGHT",IF(AND(B963&gt;=18.5,B963&lt;=24.9),"NORMAL WEIGHT",IF(AND(B963&gt;25,B963&lt;=29.9),"OVERWEIGHT",IF(B963&gt;=30,"OBESITY"))))</f>
        <v>OBESITY</v>
      </c>
      <c r="J963" t="str">
        <f t="shared" ref="J963:J1026" si="31">IF(C963&lt;5.7,"NORMAL",IF(AND(C963&gt;=5.7,C963&lt;=6.4),"PREDIABETES",IF(C963&gt;6.4,"DIABETES")))</f>
        <v>DIABETES</v>
      </c>
    </row>
    <row r="964" spans="1:10" x14ac:dyDescent="0.3">
      <c r="A964" t="s">
        <v>1408</v>
      </c>
      <c r="B964" s="89">
        <v>33.880000000000003</v>
      </c>
      <c r="C964">
        <v>4.68</v>
      </c>
      <c r="D964" t="s">
        <v>2380</v>
      </c>
      <c r="E964" t="s">
        <v>2382</v>
      </c>
      <c r="F964" t="s">
        <v>2380</v>
      </c>
      <c r="G964" s="14">
        <v>1</v>
      </c>
      <c r="H964" s="14" t="s">
        <v>2380</v>
      </c>
      <c r="I964" s="9" t="str">
        <f t="shared" si="30"/>
        <v>OBESITY</v>
      </c>
      <c r="J964" t="str">
        <f t="shared" si="31"/>
        <v>NORMAL</v>
      </c>
    </row>
    <row r="965" spans="1:10" x14ac:dyDescent="0.3">
      <c r="A965" t="s">
        <v>1407</v>
      </c>
      <c r="B965" s="89">
        <v>26.63</v>
      </c>
      <c r="C965">
        <v>4.3600000000000003</v>
      </c>
      <c r="D965" t="s">
        <v>2382</v>
      </c>
      <c r="E965" t="s">
        <v>2380</v>
      </c>
      <c r="F965" t="s">
        <v>2380</v>
      </c>
      <c r="G965" s="14">
        <v>2</v>
      </c>
      <c r="H965" s="14" t="s">
        <v>2380</v>
      </c>
      <c r="I965" s="9" t="str">
        <f t="shared" si="30"/>
        <v>OVERWEIGHT</v>
      </c>
      <c r="J965" t="str">
        <f t="shared" si="31"/>
        <v>NORMAL</v>
      </c>
    </row>
    <row r="966" spans="1:10" x14ac:dyDescent="0.3">
      <c r="A966" t="s">
        <v>1406</v>
      </c>
      <c r="B966" s="89">
        <v>28.7</v>
      </c>
      <c r="C966">
        <v>7.74</v>
      </c>
      <c r="D966" t="s">
        <v>2380</v>
      </c>
      <c r="E966" t="s">
        <v>2380</v>
      </c>
      <c r="F966" t="s">
        <v>2380</v>
      </c>
      <c r="G966" s="50">
        <v>0</v>
      </c>
      <c r="H966" s="14" t="s">
        <v>2380</v>
      </c>
      <c r="I966" s="9" t="str">
        <f t="shared" si="30"/>
        <v>OVERWEIGHT</v>
      </c>
      <c r="J966" t="str">
        <f t="shared" si="31"/>
        <v>DIABETES</v>
      </c>
    </row>
    <row r="967" spans="1:10" x14ac:dyDescent="0.3">
      <c r="A967" t="s">
        <v>1405</v>
      </c>
      <c r="B967" s="89">
        <v>25.65</v>
      </c>
      <c r="C967">
        <v>4.05</v>
      </c>
      <c r="D967" t="s">
        <v>2382</v>
      </c>
      <c r="E967" t="s">
        <v>2380</v>
      </c>
      <c r="F967" t="s">
        <v>2380</v>
      </c>
      <c r="G967" s="14">
        <v>2</v>
      </c>
      <c r="H967" s="14" t="s">
        <v>2380</v>
      </c>
      <c r="I967" s="9" t="str">
        <f t="shared" si="30"/>
        <v>OVERWEIGHT</v>
      </c>
      <c r="J967" t="str">
        <f t="shared" si="31"/>
        <v>NORMAL</v>
      </c>
    </row>
    <row r="968" spans="1:10" x14ac:dyDescent="0.3">
      <c r="A968" t="s">
        <v>1404</v>
      </c>
      <c r="B968" s="89">
        <v>36.384999999999998</v>
      </c>
      <c r="C968">
        <v>11.49</v>
      </c>
      <c r="D968" t="s">
        <v>2380</v>
      </c>
      <c r="E968" t="s">
        <v>2380</v>
      </c>
      <c r="F968" t="s">
        <v>2380</v>
      </c>
      <c r="G968" s="50">
        <v>0</v>
      </c>
      <c r="H968" s="14" t="s">
        <v>2380</v>
      </c>
      <c r="I968" s="9" t="str">
        <f t="shared" si="30"/>
        <v>OBESITY</v>
      </c>
      <c r="J968" t="str">
        <f t="shared" si="31"/>
        <v>DIABETES</v>
      </c>
    </row>
    <row r="969" spans="1:10" x14ac:dyDescent="0.3">
      <c r="A969" t="s">
        <v>1403</v>
      </c>
      <c r="B969" s="89">
        <v>34.69</v>
      </c>
      <c r="C969">
        <v>5.65</v>
      </c>
      <c r="D969" t="s">
        <v>2380</v>
      </c>
      <c r="E969" t="s">
        <v>2380</v>
      </c>
      <c r="F969" t="s">
        <v>2380</v>
      </c>
      <c r="G969" s="50">
        <v>0</v>
      </c>
      <c r="H969" s="14" t="s">
        <v>2380</v>
      </c>
      <c r="I969" s="9" t="str">
        <f t="shared" si="30"/>
        <v>OBESITY</v>
      </c>
      <c r="J969" t="str">
        <f t="shared" si="31"/>
        <v>NORMAL</v>
      </c>
    </row>
    <row r="970" spans="1:10" x14ac:dyDescent="0.3">
      <c r="A970" t="s">
        <v>1402</v>
      </c>
      <c r="B970" s="89">
        <v>37.68</v>
      </c>
      <c r="C970">
        <v>4.29</v>
      </c>
      <c r="D970" t="s">
        <v>2382</v>
      </c>
      <c r="E970" t="s">
        <v>2380</v>
      </c>
      <c r="F970" t="s">
        <v>2380</v>
      </c>
      <c r="G970" s="50">
        <v>0</v>
      </c>
      <c r="H970" s="14" t="s">
        <v>2380</v>
      </c>
      <c r="I970" s="9" t="str">
        <f t="shared" si="30"/>
        <v>OBESITY</v>
      </c>
      <c r="J970" t="str">
        <f t="shared" si="31"/>
        <v>NORMAL</v>
      </c>
    </row>
    <row r="971" spans="1:10" x14ac:dyDescent="0.3">
      <c r="A971" t="s">
        <v>1401</v>
      </c>
      <c r="B971" s="89">
        <v>35.49</v>
      </c>
      <c r="C971">
        <v>4.74</v>
      </c>
      <c r="D971" t="s">
        <v>2382</v>
      </c>
      <c r="E971" t="s">
        <v>2380</v>
      </c>
      <c r="F971" t="s">
        <v>2383</v>
      </c>
      <c r="G971" s="14">
        <v>1</v>
      </c>
      <c r="H971" s="14" t="s">
        <v>2380</v>
      </c>
      <c r="I971" s="9" t="str">
        <f t="shared" si="30"/>
        <v>OBESITY</v>
      </c>
      <c r="J971" t="str">
        <f t="shared" si="31"/>
        <v>NORMAL</v>
      </c>
    </row>
    <row r="972" spans="1:10" x14ac:dyDescent="0.3">
      <c r="A972" t="s">
        <v>1400</v>
      </c>
      <c r="B972" s="89">
        <v>44.7</v>
      </c>
      <c r="C972">
        <v>7.6</v>
      </c>
      <c r="D972" t="s">
        <v>2382</v>
      </c>
      <c r="E972" t="s">
        <v>2380</v>
      </c>
      <c r="F972" t="s">
        <v>2380</v>
      </c>
      <c r="G972" s="14">
        <v>2</v>
      </c>
      <c r="H972" s="14" t="s">
        <v>2380</v>
      </c>
      <c r="I972" s="9" t="str">
        <f t="shared" si="30"/>
        <v>OBESITY</v>
      </c>
      <c r="J972" t="str">
        <f t="shared" si="31"/>
        <v>DIABETES</v>
      </c>
    </row>
    <row r="973" spans="1:10" x14ac:dyDescent="0.3">
      <c r="A973" t="s">
        <v>1399</v>
      </c>
      <c r="B973" s="89">
        <v>38.380000000000003</v>
      </c>
      <c r="C973">
        <v>8.5</v>
      </c>
      <c r="D973" t="s">
        <v>2382</v>
      </c>
      <c r="E973" t="s">
        <v>2380</v>
      </c>
      <c r="F973" t="s">
        <v>2380</v>
      </c>
      <c r="G973" s="14">
        <v>2</v>
      </c>
      <c r="H973" s="14" t="s">
        <v>2380</v>
      </c>
      <c r="I973" s="9" t="str">
        <f t="shared" si="30"/>
        <v>OBESITY</v>
      </c>
      <c r="J973" t="str">
        <f t="shared" si="31"/>
        <v>DIABETES</v>
      </c>
    </row>
    <row r="974" spans="1:10" x14ac:dyDescent="0.3">
      <c r="A974" t="s">
        <v>1398</v>
      </c>
      <c r="B974" s="89">
        <v>35.244999999999997</v>
      </c>
      <c r="C974">
        <v>11.22</v>
      </c>
      <c r="D974" t="s">
        <v>2382</v>
      </c>
      <c r="E974" t="s">
        <v>2380</v>
      </c>
      <c r="F974" t="s">
        <v>2380</v>
      </c>
      <c r="G974" s="50">
        <v>0</v>
      </c>
      <c r="H974" s="14" t="s">
        <v>2380</v>
      </c>
      <c r="I974" s="9" t="str">
        <f t="shared" si="30"/>
        <v>OBESITY</v>
      </c>
      <c r="J974" t="str">
        <f t="shared" si="31"/>
        <v>DIABETES</v>
      </c>
    </row>
    <row r="975" spans="1:10" x14ac:dyDescent="0.3">
      <c r="A975" t="s">
        <v>1397</v>
      </c>
      <c r="B975" s="89">
        <v>49.84</v>
      </c>
      <c r="C975">
        <v>5.0999999999999996</v>
      </c>
      <c r="D975" t="s">
        <v>2382</v>
      </c>
      <c r="E975" t="s">
        <v>2380</v>
      </c>
      <c r="F975" t="s">
        <v>2383</v>
      </c>
      <c r="G975" s="14">
        <v>1</v>
      </c>
      <c r="H975" s="14" t="s">
        <v>2380</v>
      </c>
      <c r="I975" s="9" t="str">
        <f t="shared" si="30"/>
        <v>OBESITY</v>
      </c>
      <c r="J975" t="str">
        <f t="shared" si="31"/>
        <v>NORMAL</v>
      </c>
    </row>
    <row r="976" spans="1:10" x14ac:dyDescent="0.3">
      <c r="A976" t="s">
        <v>1396</v>
      </c>
      <c r="B976" s="89">
        <v>49.06</v>
      </c>
      <c r="C976">
        <v>5.43</v>
      </c>
      <c r="D976" t="s">
        <v>2382</v>
      </c>
      <c r="E976" t="s">
        <v>2380</v>
      </c>
      <c r="F976" t="s">
        <v>2380</v>
      </c>
      <c r="G976" s="14">
        <v>1</v>
      </c>
      <c r="H976" s="14" t="s">
        <v>2380</v>
      </c>
      <c r="I976" s="9" t="str">
        <f t="shared" si="30"/>
        <v>OBESITY</v>
      </c>
      <c r="J976" t="str">
        <f t="shared" si="31"/>
        <v>NORMAL</v>
      </c>
    </row>
    <row r="977" spans="1:10" x14ac:dyDescent="0.3">
      <c r="A977" t="s">
        <v>1395</v>
      </c>
      <c r="B977" s="89">
        <v>30.88</v>
      </c>
      <c r="C977">
        <v>5.82</v>
      </c>
      <c r="D977" t="s">
        <v>2380</v>
      </c>
      <c r="E977" t="s">
        <v>2380</v>
      </c>
      <c r="F977" t="s">
        <v>2380</v>
      </c>
      <c r="G977" s="14">
        <v>2</v>
      </c>
      <c r="H977" s="14" t="s">
        <v>2380</v>
      </c>
      <c r="I977" s="9" t="str">
        <f t="shared" si="30"/>
        <v>OBESITY</v>
      </c>
      <c r="J977" t="str">
        <f t="shared" si="31"/>
        <v>PREDIABETES</v>
      </c>
    </row>
    <row r="978" spans="1:10" x14ac:dyDescent="0.3">
      <c r="A978" t="s">
        <v>1394</v>
      </c>
      <c r="B978" s="89">
        <v>33.35</v>
      </c>
      <c r="C978">
        <v>6.05</v>
      </c>
      <c r="D978" t="s">
        <v>2380</v>
      </c>
      <c r="E978" t="s">
        <v>2380</v>
      </c>
      <c r="F978" t="s">
        <v>2383</v>
      </c>
      <c r="G978" s="14">
        <v>1</v>
      </c>
      <c r="H978" s="14" t="s">
        <v>2380</v>
      </c>
      <c r="I978" s="9" t="str">
        <f t="shared" si="30"/>
        <v>OBESITY</v>
      </c>
      <c r="J978" t="str">
        <f t="shared" si="31"/>
        <v>PREDIABETES</v>
      </c>
    </row>
    <row r="979" spans="1:10" x14ac:dyDescent="0.3">
      <c r="A979" t="s">
        <v>1393</v>
      </c>
      <c r="B979" s="89">
        <v>38</v>
      </c>
      <c r="C979">
        <v>6.38</v>
      </c>
      <c r="D979" t="s">
        <v>2382</v>
      </c>
      <c r="E979" t="s">
        <v>2380</v>
      </c>
      <c r="F979" t="s">
        <v>2380</v>
      </c>
      <c r="G979" s="14">
        <v>1</v>
      </c>
      <c r="H979" s="14" t="s">
        <v>2380</v>
      </c>
      <c r="I979" s="9" t="str">
        <f t="shared" si="30"/>
        <v>OBESITY</v>
      </c>
      <c r="J979" t="str">
        <f t="shared" si="31"/>
        <v>PREDIABETES</v>
      </c>
    </row>
    <row r="980" spans="1:10" x14ac:dyDescent="0.3">
      <c r="A980" t="s">
        <v>1392</v>
      </c>
      <c r="B980" s="89">
        <v>36.08</v>
      </c>
      <c r="C980">
        <v>5.73</v>
      </c>
      <c r="D980" t="s">
        <v>2382</v>
      </c>
      <c r="E980" t="s">
        <v>2380</v>
      </c>
      <c r="F980" t="s">
        <v>2380</v>
      </c>
      <c r="G980" s="14">
        <v>1</v>
      </c>
      <c r="H980" s="14" t="s">
        <v>2380</v>
      </c>
      <c r="I980" s="9" t="str">
        <f t="shared" si="30"/>
        <v>OBESITY</v>
      </c>
      <c r="J980" t="str">
        <f t="shared" si="31"/>
        <v>PREDIABETES</v>
      </c>
    </row>
    <row r="981" spans="1:10" x14ac:dyDescent="0.3">
      <c r="A981" t="s">
        <v>1391</v>
      </c>
      <c r="B981" s="89">
        <v>35.700000000000003</v>
      </c>
      <c r="C981">
        <v>5.47</v>
      </c>
      <c r="D981" t="s">
        <v>2382</v>
      </c>
      <c r="E981" t="s">
        <v>2380</v>
      </c>
      <c r="F981" t="s">
        <v>2380</v>
      </c>
      <c r="G981" s="14">
        <v>1</v>
      </c>
      <c r="H981" s="14" t="s">
        <v>2380</v>
      </c>
      <c r="I981" s="9" t="str">
        <f t="shared" si="30"/>
        <v>OBESITY</v>
      </c>
      <c r="J981" t="str">
        <f t="shared" si="31"/>
        <v>NORMAL</v>
      </c>
    </row>
    <row r="982" spans="1:10" x14ac:dyDescent="0.3">
      <c r="A982" t="s">
        <v>1390</v>
      </c>
      <c r="B982" s="89">
        <v>34.01</v>
      </c>
      <c r="C982">
        <v>11.3</v>
      </c>
      <c r="D982" t="s">
        <v>2380</v>
      </c>
      <c r="E982" t="s">
        <v>2380</v>
      </c>
      <c r="F982" t="s">
        <v>2380</v>
      </c>
      <c r="G982" s="50">
        <v>0</v>
      </c>
      <c r="H982" s="14" t="s">
        <v>2380</v>
      </c>
      <c r="I982" s="9" t="str">
        <f t="shared" si="30"/>
        <v>OBESITY</v>
      </c>
      <c r="J982" t="str">
        <f t="shared" si="31"/>
        <v>DIABETES</v>
      </c>
    </row>
    <row r="983" spans="1:10" x14ac:dyDescent="0.3">
      <c r="A983" t="s">
        <v>1389</v>
      </c>
      <c r="B983" s="89">
        <v>31.54</v>
      </c>
      <c r="C983">
        <v>6.72</v>
      </c>
      <c r="D983" t="s">
        <v>2380</v>
      </c>
      <c r="E983" t="s">
        <v>2380</v>
      </c>
      <c r="F983" t="s">
        <v>2380</v>
      </c>
      <c r="G983" s="50">
        <v>0</v>
      </c>
      <c r="H983" s="14" t="s">
        <v>2380</v>
      </c>
      <c r="I983" s="9" t="str">
        <f t="shared" si="30"/>
        <v>OBESITY</v>
      </c>
      <c r="J983" t="str">
        <f t="shared" si="31"/>
        <v>DIABETES</v>
      </c>
    </row>
    <row r="984" spans="1:10" x14ac:dyDescent="0.3">
      <c r="A984" t="s">
        <v>1388</v>
      </c>
      <c r="B984" s="89">
        <v>23.3</v>
      </c>
      <c r="C984">
        <v>5.36</v>
      </c>
      <c r="D984" t="s">
        <v>2382</v>
      </c>
      <c r="E984" t="s">
        <v>2380</v>
      </c>
      <c r="F984" t="s">
        <v>2380</v>
      </c>
      <c r="G984" s="14">
        <v>1</v>
      </c>
      <c r="H984" s="14" t="s">
        <v>2380</v>
      </c>
      <c r="I984" s="9" t="str">
        <f t="shared" si="30"/>
        <v>NORMAL WEIGHT</v>
      </c>
      <c r="J984" t="str">
        <f t="shared" si="31"/>
        <v>NORMAL</v>
      </c>
    </row>
    <row r="985" spans="1:10" x14ac:dyDescent="0.3">
      <c r="A985" t="s">
        <v>1387</v>
      </c>
      <c r="B985" s="89">
        <v>27.75</v>
      </c>
      <c r="C985">
        <v>9.8800000000000008</v>
      </c>
      <c r="D985" t="s">
        <v>2380</v>
      </c>
      <c r="E985" t="s">
        <v>2380</v>
      </c>
      <c r="F985" t="s">
        <v>2380</v>
      </c>
      <c r="G985" s="50">
        <v>0</v>
      </c>
      <c r="H985" s="14" t="s">
        <v>2380</v>
      </c>
      <c r="I985" s="9" t="str">
        <f t="shared" si="30"/>
        <v>OVERWEIGHT</v>
      </c>
      <c r="J985" t="str">
        <f t="shared" si="31"/>
        <v>DIABETES</v>
      </c>
    </row>
    <row r="986" spans="1:10" x14ac:dyDescent="0.3">
      <c r="A986" t="s">
        <v>1386</v>
      </c>
      <c r="B986" s="89">
        <v>42.46</v>
      </c>
      <c r="C986">
        <v>4.1100000000000003</v>
      </c>
      <c r="D986" t="s">
        <v>2380</v>
      </c>
      <c r="E986" t="s">
        <v>2380</v>
      </c>
      <c r="F986" t="s">
        <v>2380</v>
      </c>
      <c r="G986" s="50">
        <v>0</v>
      </c>
      <c r="H986" s="14" t="s">
        <v>2380</v>
      </c>
      <c r="I986" s="9" t="str">
        <f t="shared" si="30"/>
        <v>OBESITY</v>
      </c>
      <c r="J986" t="str">
        <f t="shared" si="31"/>
        <v>NORMAL</v>
      </c>
    </row>
    <row r="987" spans="1:10" x14ac:dyDescent="0.3">
      <c r="A987" t="s">
        <v>1385</v>
      </c>
      <c r="B987" s="89">
        <v>54.47</v>
      </c>
      <c r="C987">
        <v>7.48</v>
      </c>
      <c r="D987" t="s">
        <v>2380</v>
      </c>
      <c r="E987" t="s">
        <v>2380</v>
      </c>
      <c r="F987" t="s">
        <v>2380</v>
      </c>
      <c r="G987" s="50">
        <v>0</v>
      </c>
      <c r="H987" s="14" t="s">
        <v>2380</v>
      </c>
      <c r="I987" s="9" t="str">
        <f t="shared" si="30"/>
        <v>OBESITY</v>
      </c>
      <c r="J987" t="str">
        <f t="shared" si="31"/>
        <v>DIABETES</v>
      </c>
    </row>
    <row r="988" spans="1:10" x14ac:dyDescent="0.3">
      <c r="A988" t="s">
        <v>1384</v>
      </c>
      <c r="B988" s="89">
        <v>24.93</v>
      </c>
      <c r="C988">
        <v>9.18</v>
      </c>
      <c r="D988" t="s">
        <v>2382</v>
      </c>
      <c r="E988" t="s">
        <v>2380</v>
      </c>
      <c r="F988" t="s">
        <v>2383</v>
      </c>
      <c r="G988" s="14">
        <v>1</v>
      </c>
      <c r="H988" s="14" t="s">
        <v>2380</v>
      </c>
      <c r="I988" s="9" t="b">
        <f t="shared" si="30"/>
        <v>0</v>
      </c>
      <c r="J988" t="str">
        <f t="shared" si="31"/>
        <v>DIABETES</v>
      </c>
    </row>
    <row r="989" spans="1:10" x14ac:dyDescent="0.3">
      <c r="A989" t="s">
        <v>1383</v>
      </c>
      <c r="B989" s="89">
        <v>48.12</v>
      </c>
      <c r="C989">
        <v>4.51</v>
      </c>
      <c r="D989" t="s">
        <v>2382</v>
      </c>
      <c r="E989" t="s">
        <v>2380</v>
      </c>
      <c r="F989" t="s">
        <v>2380</v>
      </c>
      <c r="G989" s="14">
        <v>1</v>
      </c>
      <c r="H989" s="14" t="s">
        <v>2380</v>
      </c>
      <c r="I989" s="9" t="str">
        <f t="shared" si="30"/>
        <v>OBESITY</v>
      </c>
      <c r="J989" t="str">
        <f t="shared" si="31"/>
        <v>NORMAL</v>
      </c>
    </row>
    <row r="990" spans="1:10" x14ac:dyDescent="0.3">
      <c r="A990" t="s">
        <v>1382</v>
      </c>
      <c r="B990" s="89">
        <v>24.91</v>
      </c>
      <c r="C990">
        <v>7.33</v>
      </c>
      <c r="D990" t="s">
        <v>2382</v>
      </c>
      <c r="E990" t="s">
        <v>2380</v>
      </c>
      <c r="F990" t="s">
        <v>2383</v>
      </c>
      <c r="G990" s="14">
        <v>1</v>
      </c>
      <c r="H990" s="14" t="s">
        <v>2380</v>
      </c>
      <c r="I990" s="9" t="b">
        <f t="shared" si="30"/>
        <v>0</v>
      </c>
      <c r="J990" t="str">
        <f t="shared" si="31"/>
        <v>DIABETES</v>
      </c>
    </row>
    <row r="991" spans="1:10" x14ac:dyDescent="0.3">
      <c r="A991" t="s">
        <v>1381</v>
      </c>
      <c r="B991" s="89">
        <v>27.645</v>
      </c>
      <c r="C991">
        <v>10.56</v>
      </c>
      <c r="D991" t="s">
        <v>2380</v>
      </c>
      <c r="E991" t="s">
        <v>2380</v>
      </c>
      <c r="F991" t="s">
        <v>2380</v>
      </c>
      <c r="G991" s="50">
        <v>0</v>
      </c>
      <c r="H991" s="14" t="s">
        <v>2380</v>
      </c>
      <c r="I991" s="9" t="str">
        <f t="shared" si="30"/>
        <v>OVERWEIGHT</v>
      </c>
      <c r="J991" t="str">
        <f t="shared" si="31"/>
        <v>DIABETES</v>
      </c>
    </row>
    <row r="992" spans="1:10" x14ac:dyDescent="0.3">
      <c r="A992" t="s">
        <v>1380</v>
      </c>
      <c r="B992" s="89">
        <v>33.700000000000003</v>
      </c>
      <c r="C992">
        <v>4.01</v>
      </c>
      <c r="D992" t="s">
        <v>2380</v>
      </c>
      <c r="E992" t="s">
        <v>2380</v>
      </c>
      <c r="F992" t="s">
        <v>2380</v>
      </c>
      <c r="G992" s="14">
        <v>2</v>
      </c>
      <c r="H992" s="14" t="s">
        <v>2380</v>
      </c>
      <c r="I992" s="9" t="str">
        <f t="shared" si="30"/>
        <v>OBESITY</v>
      </c>
      <c r="J992" t="str">
        <f t="shared" si="31"/>
        <v>NORMAL</v>
      </c>
    </row>
    <row r="993" spans="1:10" x14ac:dyDescent="0.3">
      <c r="A993" t="s">
        <v>1379</v>
      </c>
      <c r="B993" s="89">
        <v>38.93</v>
      </c>
      <c r="C993">
        <v>5.64</v>
      </c>
      <c r="D993" t="s">
        <v>2382</v>
      </c>
      <c r="E993" t="s">
        <v>2380</v>
      </c>
      <c r="F993" t="s">
        <v>2380</v>
      </c>
      <c r="G993" s="14">
        <v>1</v>
      </c>
      <c r="H993" s="14" t="s">
        <v>2380</v>
      </c>
      <c r="I993" s="9" t="str">
        <f t="shared" si="30"/>
        <v>OBESITY</v>
      </c>
      <c r="J993" t="str">
        <f t="shared" si="31"/>
        <v>NORMAL</v>
      </c>
    </row>
    <row r="994" spans="1:10" x14ac:dyDescent="0.3">
      <c r="A994" t="s">
        <v>1378</v>
      </c>
      <c r="B994" s="89">
        <v>32.774999999999999</v>
      </c>
      <c r="C994">
        <v>8.02</v>
      </c>
      <c r="D994" t="s">
        <v>2382</v>
      </c>
      <c r="E994" t="s">
        <v>2380</v>
      </c>
      <c r="F994" t="s">
        <v>2380</v>
      </c>
      <c r="G994" s="14">
        <v>2</v>
      </c>
      <c r="H994" s="14" t="s">
        <v>2380</v>
      </c>
      <c r="I994" s="9" t="str">
        <f t="shared" si="30"/>
        <v>OBESITY</v>
      </c>
      <c r="J994" t="str">
        <f t="shared" si="31"/>
        <v>DIABETES</v>
      </c>
    </row>
    <row r="995" spans="1:10" x14ac:dyDescent="0.3">
      <c r="A995" t="s">
        <v>1377</v>
      </c>
      <c r="B995" s="89">
        <v>29.83</v>
      </c>
      <c r="C995">
        <v>7.2</v>
      </c>
      <c r="D995" t="s">
        <v>2382</v>
      </c>
      <c r="E995" t="s">
        <v>2380</v>
      </c>
      <c r="F995" t="s">
        <v>2380</v>
      </c>
      <c r="G995" s="50">
        <v>0</v>
      </c>
      <c r="H995" s="14" t="s">
        <v>2380</v>
      </c>
      <c r="I995" s="9" t="str">
        <f t="shared" si="30"/>
        <v>OVERWEIGHT</v>
      </c>
      <c r="J995" t="str">
        <f t="shared" si="31"/>
        <v>DIABETES</v>
      </c>
    </row>
    <row r="996" spans="1:10" x14ac:dyDescent="0.3">
      <c r="A996" t="s">
        <v>1376</v>
      </c>
      <c r="B996" s="89">
        <v>28.31</v>
      </c>
      <c r="C996">
        <v>4.55</v>
      </c>
      <c r="D996" t="s">
        <v>2380</v>
      </c>
      <c r="E996" t="s">
        <v>2382</v>
      </c>
      <c r="F996" t="s">
        <v>2380</v>
      </c>
      <c r="G996" s="14">
        <v>1</v>
      </c>
      <c r="H996" s="14" t="s">
        <v>2380</v>
      </c>
      <c r="I996" s="9" t="str">
        <f t="shared" si="30"/>
        <v>OVERWEIGHT</v>
      </c>
      <c r="J996" t="str">
        <f t="shared" si="31"/>
        <v>NORMAL</v>
      </c>
    </row>
    <row r="997" spans="1:10" x14ac:dyDescent="0.3">
      <c r="A997" t="s">
        <v>1375</v>
      </c>
      <c r="B997" s="89">
        <v>29.79</v>
      </c>
      <c r="C997">
        <v>9.0299999999999994</v>
      </c>
      <c r="D997" t="s">
        <v>2380</v>
      </c>
      <c r="E997" t="s">
        <v>2380</v>
      </c>
      <c r="F997" t="s">
        <v>2380</v>
      </c>
      <c r="G997" s="50">
        <v>0</v>
      </c>
      <c r="H997" s="14" t="s">
        <v>2380</v>
      </c>
      <c r="I997" s="9" t="str">
        <f t="shared" si="30"/>
        <v>OVERWEIGHT</v>
      </c>
      <c r="J997" t="str">
        <f t="shared" si="31"/>
        <v>DIABETES</v>
      </c>
    </row>
    <row r="998" spans="1:10" x14ac:dyDescent="0.3">
      <c r="A998" t="s">
        <v>1374</v>
      </c>
      <c r="B998" s="89">
        <v>36.6</v>
      </c>
      <c r="C998">
        <v>5.2</v>
      </c>
      <c r="D998" t="s">
        <v>2382</v>
      </c>
      <c r="E998" t="s">
        <v>2380</v>
      </c>
      <c r="F998" t="s">
        <v>2383</v>
      </c>
      <c r="G998" s="14">
        <v>1</v>
      </c>
      <c r="H998" s="14" t="s">
        <v>2380</v>
      </c>
      <c r="I998" s="9" t="str">
        <f t="shared" si="30"/>
        <v>OBESITY</v>
      </c>
      <c r="J998" t="str">
        <f t="shared" si="31"/>
        <v>NORMAL</v>
      </c>
    </row>
    <row r="999" spans="1:10" x14ac:dyDescent="0.3">
      <c r="A999" t="s">
        <v>1373</v>
      </c>
      <c r="B999" s="89">
        <v>35.93</v>
      </c>
      <c r="C999">
        <v>8.3000000000000007</v>
      </c>
      <c r="D999" t="s">
        <v>2382</v>
      </c>
      <c r="E999" t="s">
        <v>2380</v>
      </c>
      <c r="F999" t="s">
        <v>2380</v>
      </c>
      <c r="G999" s="50">
        <v>0</v>
      </c>
      <c r="H999" s="14" t="s">
        <v>2380</v>
      </c>
      <c r="I999" s="9" t="str">
        <f t="shared" si="30"/>
        <v>OBESITY</v>
      </c>
      <c r="J999" t="str">
        <f t="shared" si="31"/>
        <v>DIABETES</v>
      </c>
    </row>
    <row r="1000" spans="1:10" x14ac:dyDescent="0.3">
      <c r="A1000" t="s">
        <v>1372</v>
      </c>
      <c r="B1000" s="89">
        <v>28.6</v>
      </c>
      <c r="C1000">
        <v>5.56</v>
      </c>
      <c r="D1000" t="s">
        <v>2382</v>
      </c>
      <c r="E1000" t="s">
        <v>2380</v>
      </c>
      <c r="F1000" t="s">
        <v>2383</v>
      </c>
      <c r="G1000" s="14">
        <v>1</v>
      </c>
      <c r="H1000" s="14" t="s">
        <v>2380</v>
      </c>
      <c r="I1000" s="9" t="str">
        <f t="shared" si="30"/>
        <v>OVERWEIGHT</v>
      </c>
      <c r="J1000" t="str">
        <f t="shared" si="31"/>
        <v>NORMAL</v>
      </c>
    </row>
    <row r="1001" spans="1:10" x14ac:dyDescent="0.3">
      <c r="A1001" t="s">
        <v>1371</v>
      </c>
      <c r="B1001" s="89">
        <v>39.17</v>
      </c>
      <c r="C1001">
        <v>4.1500000000000004</v>
      </c>
      <c r="D1001" t="s">
        <v>2380</v>
      </c>
      <c r="E1001" t="s">
        <v>2380</v>
      </c>
      <c r="F1001" t="s">
        <v>2380</v>
      </c>
      <c r="G1001" s="50">
        <v>0</v>
      </c>
      <c r="H1001" s="14" t="s">
        <v>2380</v>
      </c>
      <c r="I1001" s="9" t="str">
        <f t="shared" si="30"/>
        <v>OBESITY</v>
      </c>
      <c r="J1001" t="str">
        <f t="shared" si="31"/>
        <v>NORMAL</v>
      </c>
    </row>
    <row r="1002" spans="1:10" x14ac:dyDescent="0.3">
      <c r="A1002" t="s">
        <v>1370</v>
      </c>
      <c r="B1002" s="89">
        <v>26.41</v>
      </c>
      <c r="C1002">
        <v>5.99</v>
      </c>
      <c r="D1002" t="s">
        <v>2382</v>
      </c>
      <c r="E1002" t="s">
        <v>2380</v>
      </c>
      <c r="F1002" t="s">
        <v>2383</v>
      </c>
      <c r="G1002" s="14">
        <v>1</v>
      </c>
      <c r="H1002" s="14" t="s">
        <v>2380</v>
      </c>
      <c r="I1002" s="9" t="str">
        <f t="shared" si="30"/>
        <v>OVERWEIGHT</v>
      </c>
      <c r="J1002" t="str">
        <f t="shared" si="31"/>
        <v>PREDIABETES</v>
      </c>
    </row>
    <row r="1003" spans="1:10" x14ac:dyDescent="0.3">
      <c r="A1003" t="s">
        <v>1369</v>
      </c>
      <c r="B1003" s="89">
        <v>30.63</v>
      </c>
      <c r="C1003">
        <v>5.8</v>
      </c>
      <c r="D1003" t="s">
        <v>2382</v>
      </c>
      <c r="E1003" t="s">
        <v>2380</v>
      </c>
      <c r="F1003" t="s">
        <v>2380</v>
      </c>
      <c r="G1003" s="50">
        <v>0</v>
      </c>
      <c r="H1003" s="14" t="s">
        <v>2380</v>
      </c>
      <c r="I1003" s="9" t="str">
        <f t="shared" si="30"/>
        <v>OBESITY</v>
      </c>
      <c r="J1003" t="str">
        <f t="shared" si="31"/>
        <v>PREDIABETES</v>
      </c>
    </row>
    <row r="1004" spans="1:10" x14ac:dyDescent="0.3">
      <c r="A1004" t="s">
        <v>1368</v>
      </c>
      <c r="B1004" s="89">
        <v>31.73</v>
      </c>
      <c r="C1004">
        <v>7.32</v>
      </c>
      <c r="D1004" t="s">
        <v>2382</v>
      </c>
      <c r="E1004" t="s">
        <v>2380</v>
      </c>
      <c r="F1004" t="s">
        <v>2380</v>
      </c>
      <c r="G1004" s="14">
        <v>2</v>
      </c>
      <c r="H1004" s="14" t="s">
        <v>2380</v>
      </c>
      <c r="I1004" s="9" t="str">
        <f t="shared" si="30"/>
        <v>OBESITY</v>
      </c>
      <c r="J1004" t="str">
        <f t="shared" si="31"/>
        <v>DIABETES</v>
      </c>
    </row>
    <row r="1005" spans="1:10" x14ac:dyDescent="0.3">
      <c r="A1005" t="s">
        <v>1367</v>
      </c>
      <c r="B1005" s="89">
        <v>30.7</v>
      </c>
      <c r="C1005">
        <v>5.16</v>
      </c>
      <c r="D1005" t="s">
        <v>2380</v>
      </c>
      <c r="E1005" t="s">
        <v>2380</v>
      </c>
      <c r="F1005" t="s">
        <v>2380</v>
      </c>
      <c r="G1005" s="14">
        <v>2</v>
      </c>
      <c r="H1005" s="14" t="s">
        <v>2380</v>
      </c>
      <c r="I1005" s="9" t="str">
        <f t="shared" si="30"/>
        <v>OBESITY</v>
      </c>
      <c r="J1005" t="str">
        <f t="shared" si="31"/>
        <v>NORMAL</v>
      </c>
    </row>
    <row r="1006" spans="1:10" x14ac:dyDescent="0.3">
      <c r="A1006" t="s">
        <v>1366</v>
      </c>
      <c r="B1006" s="89">
        <v>25.934999999999999</v>
      </c>
      <c r="C1006">
        <v>5.96</v>
      </c>
      <c r="D1006" t="s">
        <v>2382</v>
      </c>
      <c r="E1006" t="s">
        <v>2380</v>
      </c>
      <c r="F1006" t="s">
        <v>2380</v>
      </c>
      <c r="G1006" s="14">
        <v>2</v>
      </c>
      <c r="H1006" s="14" t="s">
        <v>2380</v>
      </c>
      <c r="I1006" s="9" t="str">
        <f t="shared" si="30"/>
        <v>OVERWEIGHT</v>
      </c>
      <c r="J1006" t="str">
        <f t="shared" si="31"/>
        <v>PREDIABETES</v>
      </c>
    </row>
    <row r="1007" spans="1:10" x14ac:dyDescent="0.3">
      <c r="A1007" t="s">
        <v>1365</v>
      </c>
      <c r="B1007" s="89">
        <v>35.9</v>
      </c>
      <c r="C1007">
        <v>4.8499999999999996</v>
      </c>
      <c r="D1007" t="s">
        <v>2382</v>
      </c>
      <c r="E1007" t="s">
        <v>2380</v>
      </c>
      <c r="F1007" t="s">
        <v>2383</v>
      </c>
      <c r="G1007" s="14">
        <v>1</v>
      </c>
      <c r="H1007" s="14" t="s">
        <v>2380</v>
      </c>
      <c r="I1007" s="9" t="str">
        <f t="shared" si="30"/>
        <v>OBESITY</v>
      </c>
      <c r="J1007" t="str">
        <f t="shared" si="31"/>
        <v>NORMAL</v>
      </c>
    </row>
    <row r="1008" spans="1:10" x14ac:dyDescent="0.3">
      <c r="A1008" t="s">
        <v>1364</v>
      </c>
      <c r="B1008" s="89">
        <v>26.7</v>
      </c>
      <c r="C1008">
        <v>5.09</v>
      </c>
      <c r="D1008" t="s">
        <v>2382</v>
      </c>
      <c r="E1008" t="s">
        <v>2380</v>
      </c>
      <c r="F1008" t="s">
        <v>2383</v>
      </c>
      <c r="G1008" s="14">
        <v>1</v>
      </c>
      <c r="H1008" s="14" t="s">
        <v>2380</v>
      </c>
      <c r="I1008" s="9" t="str">
        <f t="shared" si="30"/>
        <v>OVERWEIGHT</v>
      </c>
      <c r="J1008" t="str">
        <f t="shared" si="31"/>
        <v>NORMAL</v>
      </c>
    </row>
    <row r="1009" spans="1:10" x14ac:dyDescent="0.3">
      <c r="A1009" t="s">
        <v>1363</v>
      </c>
      <c r="B1009" s="89">
        <v>33.71</v>
      </c>
      <c r="C1009">
        <v>4.9400000000000004</v>
      </c>
      <c r="D1009" t="s">
        <v>2380</v>
      </c>
      <c r="E1009" t="s">
        <v>2380</v>
      </c>
      <c r="F1009" t="s">
        <v>2380</v>
      </c>
      <c r="G1009" s="50">
        <v>0</v>
      </c>
      <c r="H1009" s="14" t="s">
        <v>2380</v>
      </c>
      <c r="I1009" s="9" t="str">
        <f t="shared" si="30"/>
        <v>OBESITY</v>
      </c>
      <c r="J1009" t="str">
        <f t="shared" si="31"/>
        <v>NORMAL</v>
      </c>
    </row>
    <row r="1010" spans="1:10" x14ac:dyDescent="0.3">
      <c r="A1010" t="s">
        <v>1362</v>
      </c>
      <c r="B1010" s="89">
        <v>41.91</v>
      </c>
      <c r="C1010">
        <v>4.92</v>
      </c>
      <c r="D1010" t="s">
        <v>2382</v>
      </c>
      <c r="E1010" t="s">
        <v>2380</v>
      </c>
      <c r="F1010" t="s">
        <v>2380</v>
      </c>
      <c r="G1010" s="14">
        <v>2</v>
      </c>
      <c r="H1010" s="14" t="s">
        <v>2380</v>
      </c>
      <c r="I1010" s="9" t="str">
        <f t="shared" si="30"/>
        <v>OBESITY</v>
      </c>
      <c r="J1010" t="str">
        <f t="shared" si="31"/>
        <v>NORMAL</v>
      </c>
    </row>
    <row r="1011" spans="1:10" x14ac:dyDescent="0.3">
      <c r="A1011" t="s">
        <v>1361</v>
      </c>
      <c r="B1011" s="89">
        <v>39.82</v>
      </c>
      <c r="C1011">
        <v>6.05</v>
      </c>
      <c r="D1011" t="s">
        <v>2382</v>
      </c>
      <c r="E1011" t="s">
        <v>2380</v>
      </c>
      <c r="F1011" t="s">
        <v>2380</v>
      </c>
      <c r="G1011" s="14">
        <v>2</v>
      </c>
      <c r="H1011" s="14" t="s">
        <v>2380</v>
      </c>
      <c r="I1011" s="9" t="str">
        <f t="shared" si="30"/>
        <v>OBESITY</v>
      </c>
      <c r="J1011" t="str">
        <f t="shared" si="31"/>
        <v>PREDIABETES</v>
      </c>
    </row>
    <row r="1012" spans="1:10" x14ac:dyDescent="0.3">
      <c r="A1012" t="s">
        <v>1360</v>
      </c>
      <c r="B1012" s="89">
        <v>28.12</v>
      </c>
      <c r="C1012">
        <v>4.67</v>
      </c>
      <c r="D1012" t="s">
        <v>2380</v>
      </c>
      <c r="E1012" t="s">
        <v>2380</v>
      </c>
      <c r="F1012" t="s">
        <v>2380</v>
      </c>
      <c r="G1012" s="14">
        <v>2</v>
      </c>
      <c r="H1012" s="14" t="s">
        <v>2380</v>
      </c>
      <c r="I1012" s="9" t="str">
        <f t="shared" si="30"/>
        <v>OVERWEIGHT</v>
      </c>
      <c r="J1012" t="str">
        <f t="shared" si="31"/>
        <v>NORMAL</v>
      </c>
    </row>
    <row r="1013" spans="1:10" x14ac:dyDescent="0.3">
      <c r="A1013" t="s">
        <v>1359</v>
      </c>
      <c r="B1013" s="89">
        <v>26.98</v>
      </c>
      <c r="C1013">
        <v>9.81</v>
      </c>
      <c r="D1013" t="s">
        <v>2382</v>
      </c>
      <c r="E1013" t="s">
        <v>2380</v>
      </c>
      <c r="F1013" t="s">
        <v>2380</v>
      </c>
      <c r="G1013" s="50">
        <v>0</v>
      </c>
      <c r="H1013" s="14" t="s">
        <v>2380</v>
      </c>
      <c r="I1013" s="9" t="str">
        <f t="shared" si="30"/>
        <v>OVERWEIGHT</v>
      </c>
      <c r="J1013" t="str">
        <f t="shared" si="31"/>
        <v>DIABETES</v>
      </c>
    </row>
    <row r="1014" spans="1:10" x14ac:dyDescent="0.3">
      <c r="A1014" t="s">
        <v>1358</v>
      </c>
      <c r="B1014" s="89">
        <v>27.2</v>
      </c>
      <c r="C1014">
        <v>6.06</v>
      </c>
      <c r="D1014" t="s">
        <v>2382</v>
      </c>
      <c r="E1014" t="s">
        <v>2380</v>
      </c>
      <c r="F1014" t="s">
        <v>2380</v>
      </c>
      <c r="G1014" s="14">
        <v>2</v>
      </c>
      <c r="H1014" s="14" t="s">
        <v>2380</v>
      </c>
      <c r="I1014" s="9" t="str">
        <f t="shared" si="30"/>
        <v>OVERWEIGHT</v>
      </c>
      <c r="J1014" t="str">
        <f t="shared" si="31"/>
        <v>PREDIABETES</v>
      </c>
    </row>
    <row r="1015" spans="1:10" x14ac:dyDescent="0.3">
      <c r="A1015" t="s">
        <v>1357</v>
      </c>
      <c r="B1015" s="89">
        <v>25.3</v>
      </c>
      <c r="C1015">
        <v>5.19</v>
      </c>
      <c r="D1015" t="s">
        <v>2382</v>
      </c>
      <c r="E1015" t="s">
        <v>2380</v>
      </c>
      <c r="F1015" t="s">
        <v>2380</v>
      </c>
      <c r="G1015" s="14">
        <v>2</v>
      </c>
      <c r="H1015" s="14" t="s">
        <v>2380</v>
      </c>
      <c r="I1015" s="9" t="str">
        <f t="shared" si="30"/>
        <v>OVERWEIGHT</v>
      </c>
      <c r="J1015" t="str">
        <f t="shared" si="31"/>
        <v>NORMAL</v>
      </c>
    </row>
    <row r="1016" spans="1:10" x14ac:dyDescent="0.3">
      <c r="A1016" t="s">
        <v>1356</v>
      </c>
      <c r="B1016" s="89">
        <v>30.25</v>
      </c>
      <c r="C1016">
        <v>10.16</v>
      </c>
      <c r="D1016" t="s">
        <v>2380</v>
      </c>
      <c r="E1016" t="s">
        <v>2380</v>
      </c>
      <c r="F1016" t="s">
        <v>2380</v>
      </c>
      <c r="G1016" s="50">
        <v>0</v>
      </c>
      <c r="H1016" s="14" t="s">
        <v>2380</v>
      </c>
      <c r="I1016" s="9" t="str">
        <f t="shared" si="30"/>
        <v>OBESITY</v>
      </c>
      <c r="J1016" t="str">
        <f t="shared" si="31"/>
        <v>DIABETES</v>
      </c>
    </row>
    <row r="1017" spans="1:10" x14ac:dyDescent="0.3">
      <c r="A1017" t="s">
        <v>1355</v>
      </c>
      <c r="B1017" s="89">
        <v>54</v>
      </c>
      <c r="C1017">
        <v>4.68</v>
      </c>
      <c r="D1017" t="s">
        <v>2382</v>
      </c>
      <c r="E1017" t="s">
        <v>2382</v>
      </c>
      <c r="F1017" t="s">
        <v>2380</v>
      </c>
      <c r="G1017" s="14">
        <v>2</v>
      </c>
      <c r="H1017" s="14" t="s">
        <v>2380</v>
      </c>
      <c r="I1017" s="9" t="str">
        <f t="shared" si="30"/>
        <v>OBESITY</v>
      </c>
      <c r="J1017" t="str">
        <f t="shared" si="31"/>
        <v>NORMAL</v>
      </c>
    </row>
    <row r="1018" spans="1:10" x14ac:dyDescent="0.3">
      <c r="A1018" t="s">
        <v>1354</v>
      </c>
      <c r="B1018" s="89">
        <v>51.86</v>
      </c>
      <c r="C1018">
        <v>5.32</v>
      </c>
      <c r="D1018" t="s">
        <v>2382</v>
      </c>
      <c r="E1018" t="s">
        <v>2380</v>
      </c>
      <c r="F1018" t="s">
        <v>2380</v>
      </c>
      <c r="G1018" s="50">
        <v>0</v>
      </c>
      <c r="H1018" s="14" t="s">
        <v>2380</v>
      </c>
      <c r="I1018" s="9" t="str">
        <f t="shared" si="30"/>
        <v>OBESITY</v>
      </c>
      <c r="J1018" t="str">
        <f t="shared" si="31"/>
        <v>NORMAL</v>
      </c>
    </row>
    <row r="1019" spans="1:10" x14ac:dyDescent="0.3">
      <c r="A1019" t="s">
        <v>1353</v>
      </c>
      <c r="B1019" s="89">
        <v>31.39</v>
      </c>
      <c r="C1019">
        <v>6.99</v>
      </c>
      <c r="D1019" t="s">
        <v>2380</v>
      </c>
      <c r="E1019" t="s">
        <v>2380</v>
      </c>
      <c r="F1019" t="s">
        <v>2380</v>
      </c>
      <c r="G1019" s="50">
        <v>0</v>
      </c>
      <c r="H1019" s="14" t="s">
        <v>2380</v>
      </c>
      <c r="I1019" s="9" t="str">
        <f t="shared" si="30"/>
        <v>OBESITY</v>
      </c>
      <c r="J1019" t="str">
        <f t="shared" si="31"/>
        <v>DIABETES</v>
      </c>
    </row>
    <row r="1020" spans="1:10" x14ac:dyDescent="0.3">
      <c r="A1020" t="s">
        <v>1352</v>
      </c>
      <c r="B1020" s="89">
        <v>39.97</v>
      </c>
      <c r="C1020">
        <v>5.55</v>
      </c>
      <c r="D1020" t="s">
        <v>2380</v>
      </c>
      <c r="E1020" t="s">
        <v>2380</v>
      </c>
      <c r="F1020" t="s">
        <v>2380</v>
      </c>
      <c r="G1020" s="50">
        <v>0</v>
      </c>
      <c r="H1020" s="14" t="s">
        <v>2380</v>
      </c>
      <c r="I1020" s="9" t="str">
        <f t="shared" si="30"/>
        <v>OBESITY</v>
      </c>
      <c r="J1020" t="str">
        <f t="shared" si="31"/>
        <v>NORMAL</v>
      </c>
    </row>
    <row r="1021" spans="1:10" x14ac:dyDescent="0.3">
      <c r="A1021" t="s">
        <v>1351</v>
      </c>
      <c r="B1021" s="89">
        <v>41.23</v>
      </c>
      <c r="C1021">
        <v>6.94</v>
      </c>
      <c r="D1021" t="s">
        <v>2380</v>
      </c>
      <c r="E1021" t="s">
        <v>2380</v>
      </c>
      <c r="F1021" t="s">
        <v>2380</v>
      </c>
      <c r="G1021" s="50">
        <v>0</v>
      </c>
      <c r="H1021" s="14" t="s">
        <v>2380</v>
      </c>
      <c r="I1021" s="9" t="str">
        <f t="shared" si="30"/>
        <v>OBESITY</v>
      </c>
      <c r="J1021" t="str">
        <f t="shared" si="31"/>
        <v>DIABETES</v>
      </c>
    </row>
    <row r="1022" spans="1:10" x14ac:dyDescent="0.3">
      <c r="A1022" t="s">
        <v>1350</v>
      </c>
      <c r="B1022" s="89">
        <v>49.45</v>
      </c>
      <c r="C1022">
        <v>4.2</v>
      </c>
      <c r="D1022" t="s">
        <v>2382</v>
      </c>
      <c r="E1022" t="s">
        <v>2380</v>
      </c>
      <c r="F1022" t="s">
        <v>2380</v>
      </c>
      <c r="G1022" s="50">
        <v>0</v>
      </c>
      <c r="H1022" s="14" t="s">
        <v>2380</v>
      </c>
      <c r="I1022" s="9" t="str">
        <f t="shared" si="30"/>
        <v>OBESITY</v>
      </c>
      <c r="J1022" t="str">
        <f t="shared" si="31"/>
        <v>NORMAL</v>
      </c>
    </row>
    <row r="1023" spans="1:10" x14ac:dyDescent="0.3">
      <c r="A1023" t="s">
        <v>1349</v>
      </c>
      <c r="B1023" s="89">
        <v>41.04</v>
      </c>
      <c r="C1023">
        <v>5.59</v>
      </c>
      <c r="D1023" t="s">
        <v>2380</v>
      </c>
      <c r="E1023" t="s">
        <v>2380</v>
      </c>
      <c r="F1023" t="s">
        <v>2380</v>
      </c>
      <c r="G1023" s="50">
        <v>0</v>
      </c>
      <c r="H1023" s="14" t="s">
        <v>2380</v>
      </c>
      <c r="I1023" s="9" t="str">
        <f t="shared" si="30"/>
        <v>OBESITY</v>
      </c>
      <c r="J1023" t="str">
        <f t="shared" si="31"/>
        <v>NORMAL</v>
      </c>
    </row>
    <row r="1024" spans="1:10" x14ac:dyDescent="0.3">
      <c r="A1024" t="s">
        <v>1348</v>
      </c>
      <c r="B1024" s="89">
        <v>27.93</v>
      </c>
      <c r="C1024">
        <v>9.9600000000000009</v>
      </c>
      <c r="D1024" t="s">
        <v>2380</v>
      </c>
      <c r="E1024" t="s">
        <v>2380</v>
      </c>
      <c r="F1024" t="s">
        <v>2380</v>
      </c>
      <c r="G1024" s="50">
        <v>0</v>
      </c>
      <c r="H1024" s="14" t="s">
        <v>2380</v>
      </c>
      <c r="I1024" s="9" t="str">
        <f t="shared" si="30"/>
        <v>OVERWEIGHT</v>
      </c>
      <c r="J1024" t="str">
        <f t="shared" si="31"/>
        <v>DIABETES</v>
      </c>
    </row>
    <row r="1025" spans="1:10" x14ac:dyDescent="0.3">
      <c r="A1025" t="s">
        <v>1347</v>
      </c>
      <c r="B1025" s="89">
        <v>21.01</v>
      </c>
      <c r="C1025">
        <v>7.37</v>
      </c>
      <c r="D1025" t="s">
        <v>2380</v>
      </c>
      <c r="E1025" t="s">
        <v>2380</v>
      </c>
      <c r="F1025" t="s">
        <v>2380</v>
      </c>
      <c r="G1025" s="50">
        <v>0</v>
      </c>
      <c r="H1025" s="14" t="s">
        <v>2380</v>
      </c>
      <c r="I1025" s="9" t="str">
        <f t="shared" si="30"/>
        <v>NORMAL WEIGHT</v>
      </c>
      <c r="J1025" t="str">
        <f t="shared" si="31"/>
        <v>DIABETES</v>
      </c>
    </row>
    <row r="1026" spans="1:10" x14ac:dyDescent="0.3">
      <c r="A1026" t="s">
        <v>1346</v>
      </c>
      <c r="B1026" s="89">
        <v>52.37</v>
      </c>
      <c r="C1026">
        <v>5.0599999999999996</v>
      </c>
      <c r="D1026" t="s">
        <v>2382</v>
      </c>
      <c r="E1026" t="s">
        <v>2382</v>
      </c>
      <c r="F1026" t="s">
        <v>2380</v>
      </c>
      <c r="G1026" s="14">
        <v>2</v>
      </c>
      <c r="H1026" s="14" t="s">
        <v>2380</v>
      </c>
      <c r="I1026" s="9" t="str">
        <f t="shared" si="30"/>
        <v>OBESITY</v>
      </c>
      <c r="J1026" t="str">
        <f t="shared" si="31"/>
        <v>NORMAL</v>
      </c>
    </row>
    <row r="1027" spans="1:10" x14ac:dyDescent="0.3">
      <c r="A1027" t="s">
        <v>1345</v>
      </c>
      <c r="B1027" s="89">
        <v>40.369999999999997</v>
      </c>
      <c r="C1027">
        <v>8.2100000000000009</v>
      </c>
      <c r="D1027" t="s">
        <v>2380</v>
      </c>
      <c r="E1027" t="s">
        <v>2380</v>
      </c>
      <c r="F1027" t="s">
        <v>2380</v>
      </c>
      <c r="G1027" s="50">
        <v>0</v>
      </c>
      <c r="H1027" s="14" t="s">
        <v>2380</v>
      </c>
      <c r="I1027" s="9" t="str">
        <f t="shared" ref="I1027:I1090" si="32">IF(B1027&lt;18.5,"UNDERWEIGHT",IF(AND(B1027&gt;=18.5,B1027&lt;=24.9),"NORMAL WEIGHT",IF(AND(B1027&gt;25,B1027&lt;=29.9),"OVERWEIGHT",IF(B1027&gt;=30,"OBESITY"))))</f>
        <v>OBESITY</v>
      </c>
      <c r="J1027" t="str">
        <f t="shared" ref="J1027:J1090" si="33">IF(C1027&lt;5.7,"NORMAL",IF(AND(C1027&gt;=5.7,C1027&lt;=6.4),"PREDIABETES",IF(C1027&gt;6.4,"DIABETES")))</f>
        <v>DIABETES</v>
      </c>
    </row>
    <row r="1028" spans="1:10" x14ac:dyDescent="0.3">
      <c r="A1028" t="s">
        <v>1344</v>
      </c>
      <c r="B1028" s="89">
        <v>41.47</v>
      </c>
      <c r="C1028">
        <v>10.34</v>
      </c>
      <c r="D1028" t="s">
        <v>2380</v>
      </c>
      <c r="E1028" t="s">
        <v>2380</v>
      </c>
      <c r="F1028" t="s">
        <v>2380</v>
      </c>
      <c r="G1028" s="14">
        <v>2</v>
      </c>
      <c r="H1028" s="14" t="s">
        <v>2380</v>
      </c>
      <c r="I1028" s="9" t="str">
        <f t="shared" si="32"/>
        <v>OBESITY</v>
      </c>
      <c r="J1028" t="str">
        <f t="shared" si="33"/>
        <v>DIABETES</v>
      </c>
    </row>
    <row r="1029" spans="1:10" x14ac:dyDescent="0.3">
      <c r="A1029" t="s">
        <v>1343</v>
      </c>
      <c r="B1029" s="89">
        <v>33.725000000000001</v>
      </c>
      <c r="C1029">
        <v>5.51</v>
      </c>
      <c r="D1029" t="s">
        <v>2382</v>
      </c>
      <c r="E1029" t="s">
        <v>2380</v>
      </c>
      <c r="F1029" t="s">
        <v>2380</v>
      </c>
      <c r="G1029" s="14">
        <v>2</v>
      </c>
      <c r="H1029" s="14" t="s">
        <v>2380</v>
      </c>
      <c r="I1029" s="9" t="str">
        <f t="shared" si="32"/>
        <v>OBESITY</v>
      </c>
      <c r="J1029" t="str">
        <f t="shared" si="33"/>
        <v>NORMAL</v>
      </c>
    </row>
    <row r="1030" spans="1:10" x14ac:dyDescent="0.3">
      <c r="A1030" t="s">
        <v>1342</v>
      </c>
      <c r="B1030" s="89">
        <v>28.1</v>
      </c>
      <c r="C1030">
        <v>11.2</v>
      </c>
      <c r="D1030" t="s">
        <v>2380</v>
      </c>
      <c r="E1030" t="s">
        <v>2380</v>
      </c>
      <c r="F1030" t="s">
        <v>2380</v>
      </c>
      <c r="G1030" s="50">
        <v>0</v>
      </c>
      <c r="H1030" s="14" t="s">
        <v>2380</v>
      </c>
      <c r="I1030" s="9" t="str">
        <f t="shared" si="32"/>
        <v>OVERWEIGHT</v>
      </c>
      <c r="J1030" t="str">
        <f t="shared" si="33"/>
        <v>DIABETES</v>
      </c>
    </row>
    <row r="1031" spans="1:10" x14ac:dyDescent="0.3">
      <c r="A1031" t="s">
        <v>1341</v>
      </c>
      <c r="B1031" s="89">
        <v>37.43</v>
      </c>
      <c r="C1031">
        <v>4.3499999999999996</v>
      </c>
      <c r="D1031" t="s">
        <v>2382</v>
      </c>
      <c r="E1031" t="s">
        <v>2380</v>
      </c>
      <c r="F1031" t="s">
        <v>2383</v>
      </c>
      <c r="G1031" s="14">
        <v>1</v>
      </c>
      <c r="H1031" s="14" t="s">
        <v>2380</v>
      </c>
      <c r="I1031" s="9" t="str">
        <f t="shared" si="32"/>
        <v>OBESITY</v>
      </c>
      <c r="J1031" t="str">
        <f t="shared" si="33"/>
        <v>NORMAL</v>
      </c>
    </row>
    <row r="1032" spans="1:10" x14ac:dyDescent="0.3">
      <c r="A1032" t="s">
        <v>1340</v>
      </c>
      <c r="B1032" s="89">
        <v>23.7</v>
      </c>
      <c r="C1032">
        <v>10.45</v>
      </c>
      <c r="D1032" t="s">
        <v>2380</v>
      </c>
      <c r="E1032" t="s">
        <v>2380</v>
      </c>
      <c r="F1032" t="s">
        <v>2380</v>
      </c>
      <c r="G1032" s="50">
        <v>0</v>
      </c>
      <c r="H1032" s="14" t="s">
        <v>2380</v>
      </c>
      <c r="I1032" s="9" t="str">
        <f t="shared" si="32"/>
        <v>NORMAL WEIGHT</v>
      </c>
      <c r="J1032" t="str">
        <f t="shared" si="33"/>
        <v>DIABETES</v>
      </c>
    </row>
    <row r="1033" spans="1:10" x14ac:dyDescent="0.3">
      <c r="A1033" t="s">
        <v>1339</v>
      </c>
      <c r="B1033" s="89">
        <v>24.795000000000002</v>
      </c>
      <c r="C1033">
        <v>4.07</v>
      </c>
      <c r="D1033" t="s">
        <v>2382</v>
      </c>
      <c r="E1033" t="s">
        <v>2380</v>
      </c>
      <c r="F1033" t="s">
        <v>2383</v>
      </c>
      <c r="G1033" s="14">
        <v>1</v>
      </c>
      <c r="H1033" s="14" t="s">
        <v>2380</v>
      </c>
      <c r="I1033" s="9" t="str">
        <f t="shared" si="32"/>
        <v>NORMAL WEIGHT</v>
      </c>
      <c r="J1033" t="str">
        <f t="shared" si="33"/>
        <v>NORMAL</v>
      </c>
    </row>
    <row r="1034" spans="1:10" x14ac:dyDescent="0.3">
      <c r="A1034" t="s">
        <v>1338</v>
      </c>
      <c r="B1034" s="89">
        <v>31.9</v>
      </c>
      <c r="C1034">
        <v>8.34</v>
      </c>
      <c r="D1034" t="s">
        <v>2380</v>
      </c>
      <c r="E1034" t="s">
        <v>2380</v>
      </c>
      <c r="F1034" t="s">
        <v>2380</v>
      </c>
      <c r="G1034" s="50">
        <v>0</v>
      </c>
      <c r="H1034" s="14" t="s">
        <v>2380</v>
      </c>
      <c r="I1034" s="9" t="str">
        <f t="shared" si="32"/>
        <v>OBESITY</v>
      </c>
      <c r="J1034" t="str">
        <f t="shared" si="33"/>
        <v>DIABETES</v>
      </c>
    </row>
    <row r="1035" spans="1:10" x14ac:dyDescent="0.3">
      <c r="A1035" t="s">
        <v>1337</v>
      </c>
      <c r="B1035" s="89">
        <v>32.68</v>
      </c>
      <c r="C1035">
        <v>7.41</v>
      </c>
      <c r="D1035" t="s">
        <v>2380</v>
      </c>
      <c r="E1035" t="s">
        <v>2380</v>
      </c>
      <c r="F1035" t="s">
        <v>2380</v>
      </c>
      <c r="G1035" s="50">
        <v>0</v>
      </c>
      <c r="H1035" s="14" t="s">
        <v>2380</v>
      </c>
      <c r="I1035" s="9" t="str">
        <f t="shared" si="32"/>
        <v>OBESITY</v>
      </c>
      <c r="J1035" t="str">
        <f t="shared" si="33"/>
        <v>DIABETES</v>
      </c>
    </row>
    <row r="1036" spans="1:10" x14ac:dyDescent="0.3">
      <c r="A1036" t="s">
        <v>1336</v>
      </c>
      <c r="B1036" s="89">
        <v>47.13</v>
      </c>
      <c r="C1036">
        <v>4.3099999999999996</v>
      </c>
      <c r="D1036" t="s">
        <v>2380</v>
      </c>
      <c r="E1036" t="s">
        <v>2380</v>
      </c>
      <c r="F1036" t="s">
        <v>2380</v>
      </c>
      <c r="G1036" s="50">
        <v>0</v>
      </c>
      <c r="H1036" s="14" t="s">
        <v>2380</v>
      </c>
      <c r="I1036" s="9" t="str">
        <f t="shared" si="32"/>
        <v>OBESITY</v>
      </c>
      <c r="J1036" t="str">
        <f t="shared" si="33"/>
        <v>NORMAL</v>
      </c>
    </row>
    <row r="1037" spans="1:10" x14ac:dyDescent="0.3">
      <c r="A1037" t="s">
        <v>1335</v>
      </c>
      <c r="B1037" s="89">
        <v>36.67</v>
      </c>
      <c r="C1037">
        <v>10.83</v>
      </c>
      <c r="D1037" t="s">
        <v>2380</v>
      </c>
      <c r="E1037" t="s">
        <v>2380</v>
      </c>
      <c r="F1037" t="s">
        <v>2380</v>
      </c>
      <c r="G1037" s="50">
        <v>0</v>
      </c>
      <c r="H1037" s="14" t="s">
        <v>2380</v>
      </c>
      <c r="I1037" s="9" t="str">
        <f t="shared" si="32"/>
        <v>OBESITY</v>
      </c>
      <c r="J1037" t="str">
        <f t="shared" si="33"/>
        <v>DIABETES</v>
      </c>
    </row>
    <row r="1038" spans="1:10" x14ac:dyDescent="0.3">
      <c r="A1038" t="s">
        <v>1334</v>
      </c>
      <c r="B1038" s="89">
        <v>33.630000000000003</v>
      </c>
      <c r="C1038">
        <v>11.31</v>
      </c>
      <c r="D1038" t="s">
        <v>2380</v>
      </c>
      <c r="E1038" t="s">
        <v>2380</v>
      </c>
      <c r="F1038" t="s">
        <v>2380</v>
      </c>
      <c r="G1038" s="50">
        <v>0</v>
      </c>
      <c r="H1038" s="14" t="s">
        <v>2380</v>
      </c>
      <c r="I1038" s="9" t="str">
        <f t="shared" si="32"/>
        <v>OBESITY</v>
      </c>
      <c r="J1038" t="str">
        <f t="shared" si="33"/>
        <v>DIABETES</v>
      </c>
    </row>
    <row r="1039" spans="1:10" x14ac:dyDescent="0.3">
      <c r="A1039" t="s">
        <v>1333</v>
      </c>
      <c r="B1039" s="89">
        <v>32.67</v>
      </c>
      <c r="C1039">
        <v>11.81</v>
      </c>
      <c r="D1039" t="s">
        <v>2382</v>
      </c>
      <c r="E1039" t="s">
        <v>2380</v>
      </c>
      <c r="F1039" t="s">
        <v>2380</v>
      </c>
      <c r="G1039" s="50">
        <v>0</v>
      </c>
      <c r="H1039" s="14" t="s">
        <v>2380</v>
      </c>
      <c r="I1039" s="9" t="str">
        <f t="shared" si="32"/>
        <v>OBESITY</v>
      </c>
      <c r="J1039" t="str">
        <f t="shared" si="33"/>
        <v>DIABETES</v>
      </c>
    </row>
    <row r="1040" spans="1:10" x14ac:dyDescent="0.3">
      <c r="A1040" t="s">
        <v>1332</v>
      </c>
      <c r="B1040" s="89">
        <v>33.299999999999997</v>
      </c>
      <c r="C1040">
        <v>8.26</v>
      </c>
      <c r="D1040" t="s">
        <v>2382</v>
      </c>
      <c r="E1040" t="s">
        <v>2380</v>
      </c>
      <c r="F1040" t="s">
        <v>2380</v>
      </c>
      <c r="G1040" s="14">
        <v>2</v>
      </c>
      <c r="H1040" s="14" t="s">
        <v>2380</v>
      </c>
      <c r="I1040" s="9" t="str">
        <f t="shared" si="32"/>
        <v>OBESITY</v>
      </c>
      <c r="J1040" t="str">
        <f t="shared" si="33"/>
        <v>DIABETES</v>
      </c>
    </row>
    <row r="1041" spans="1:10" x14ac:dyDescent="0.3">
      <c r="A1041" t="s">
        <v>1331</v>
      </c>
      <c r="B1041" s="89">
        <v>30.78</v>
      </c>
      <c r="C1041">
        <v>10.74</v>
      </c>
      <c r="D1041" t="s">
        <v>2382</v>
      </c>
      <c r="E1041" t="s">
        <v>2380</v>
      </c>
      <c r="F1041" t="s">
        <v>2380</v>
      </c>
      <c r="G1041" s="14">
        <v>2</v>
      </c>
      <c r="H1041" s="14" t="s">
        <v>2380</v>
      </c>
      <c r="I1041" s="9" t="str">
        <f t="shared" si="32"/>
        <v>OBESITY</v>
      </c>
      <c r="J1041" t="str">
        <f t="shared" si="33"/>
        <v>DIABETES</v>
      </c>
    </row>
    <row r="1042" spans="1:10" x14ac:dyDescent="0.3">
      <c r="A1042" t="s">
        <v>1330</v>
      </c>
      <c r="B1042" s="89">
        <v>28.975000000000001</v>
      </c>
      <c r="C1042">
        <v>7.69</v>
      </c>
      <c r="D1042" t="s">
        <v>2382</v>
      </c>
      <c r="E1042" t="s">
        <v>2380</v>
      </c>
      <c r="F1042" t="s">
        <v>2380</v>
      </c>
      <c r="G1042" s="50">
        <v>0</v>
      </c>
      <c r="H1042" s="14" t="s">
        <v>2380</v>
      </c>
      <c r="I1042" s="9" t="str">
        <f t="shared" si="32"/>
        <v>OVERWEIGHT</v>
      </c>
      <c r="J1042" t="str">
        <f t="shared" si="33"/>
        <v>DIABETES</v>
      </c>
    </row>
    <row r="1043" spans="1:10" x14ac:dyDescent="0.3">
      <c r="A1043" t="s">
        <v>1329</v>
      </c>
      <c r="B1043" s="89">
        <v>33.4</v>
      </c>
      <c r="C1043">
        <v>4.84</v>
      </c>
      <c r="D1043" t="s">
        <v>2380</v>
      </c>
      <c r="E1043" t="s">
        <v>2380</v>
      </c>
      <c r="F1043" t="s">
        <v>2380</v>
      </c>
      <c r="G1043" s="50">
        <v>0</v>
      </c>
      <c r="H1043" s="14" t="s">
        <v>2380</v>
      </c>
      <c r="I1043" s="9" t="str">
        <f t="shared" si="32"/>
        <v>OBESITY</v>
      </c>
      <c r="J1043" t="str">
        <f t="shared" si="33"/>
        <v>NORMAL</v>
      </c>
    </row>
    <row r="1044" spans="1:10" x14ac:dyDescent="0.3">
      <c r="A1044" t="s">
        <v>1328</v>
      </c>
      <c r="B1044" s="89">
        <v>21.5</v>
      </c>
      <c r="C1044">
        <v>9.77</v>
      </c>
      <c r="D1044" t="s">
        <v>2382</v>
      </c>
      <c r="E1044" t="s">
        <v>2380</v>
      </c>
      <c r="F1044" t="s">
        <v>2380</v>
      </c>
      <c r="G1044" s="50">
        <v>0</v>
      </c>
      <c r="H1044" s="14" t="s">
        <v>2380</v>
      </c>
      <c r="I1044" s="9" t="str">
        <f t="shared" si="32"/>
        <v>NORMAL WEIGHT</v>
      </c>
      <c r="J1044" t="str">
        <f t="shared" si="33"/>
        <v>DIABETES</v>
      </c>
    </row>
    <row r="1045" spans="1:10" x14ac:dyDescent="0.3">
      <c r="A1045" t="s">
        <v>1327</v>
      </c>
      <c r="B1045" s="89">
        <v>38.14</v>
      </c>
      <c r="C1045">
        <v>5.84</v>
      </c>
      <c r="D1045" t="s">
        <v>2380</v>
      </c>
      <c r="E1045" t="s">
        <v>2380</v>
      </c>
      <c r="F1045" t="s">
        <v>2380</v>
      </c>
      <c r="G1045" s="50">
        <v>0</v>
      </c>
      <c r="H1045" s="14" t="s">
        <v>2380</v>
      </c>
      <c r="I1045" s="9" t="str">
        <f t="shared" si="32"/>
        <v>OBESITY</v>
      </c>
      <c r="J1045" t="str">
        <f t="shared" si="33"/>
        <v>PREDIABETES</v>
      </c>
    </row>
    <row r="1046" spans="1:10" x14ac:dyDescent="0.3">
      <c r="A1046" t="s">
        <v>1326</v>
      </c>
      <c r="B1046" s="89">
        <v>35.42</v>
      </c>
      <c r="C1046">
        <v>8.6999999999999993</v>
      </c>
      <c r="D1046" t="s">
        <v>2382</v>
      </c>
      <c r="E1046" t="s">
        <v>2380</v>
      </c>
      <c r="F1046" t="s">
        <v>2380</v>
      </c>
      <c r="G1046" s="14">
        <v>1</v>
      </c>
      <c r="H1046" s="14" t="s">
        <v>2380</v>
      </c>
      <c r="I1046" s="9" t="str">
        <f t="shared" si="32"/>
        <v>OBESITY</v>
      </c>
      <c r="J1046" t="str">
        <f t="shared" si="33"/>
        <v>DIABETES</v>
      </c>
    </row>
    <row r="1047" spans="1:10" x14ac:dyDescent="0.3">
      <c r="A1047" t="s">
        <v>1325</v>
      </c>
      <c r="B1047" s="89">
        <v>35.625</v>
      </c>
      <c r="C1047">
        <v>10.79</v>
      </c>
      <c r="D1047" t="s">
        <v>2380</v>
      </c>
      <c r="E1047" t="s">
        <v>2380</v>
      </c>
      <c r="F1047" t="s">
        <v>2380</v>
      </c>
      <c r="G1047" s="50">
        <v>0</v>
      </c>
      <c r="H1047" s="14" t="s">
        <v>2380</v>
      </c>
      <c r="I1047" s="9" t="str">
        <f t="shared" si="32"/>
        <v>OBESITY</v>
      </c>
      <c r="J1047" t="str">
        <f t="shared" si="33"/>
        <v>DIABETES</v>
      </c>
    </row>
    <row r="1048" spans="1:10" x14ac:dyDescent="0.3">
      <c r="A1048" t="s">
        <v>1324</v>
      </c>
      <c r="B1048" s="89">
        <v>45.51</v>
      </c>
      <c r="C1048">
        <v>4.32</v>
      </c>
      <c r="D1048" t="s">
        <v>2380</v>
      </c>
      <c r="E1048" t="s">
        <v>2380</v>
      </c>
      <c r="F1048" t="s">
        <v>2380</v>
      </c>
      <c r="G1048" s="14">
        <v>1</v>
      </c>
      <c r="H1048" s="14" t="s">
        <v>2380</v>
      </c>
      <c r="I1048" s="9" t="str">
        <f t="shared" si="32"/>
        <v>OBESITY</v>
      </c>
      <c r="J1048" t="str">
        <f t="shared" si="33"/>
        <v>NORMAL</v>
      </c>
    </row>
    <row r="1049" spans="1:10" x14ac:dyDescent="0.3">
      <c r="A1049" t="s">
        <v>1323</v>
      </c>
      <c r="B1049" s="89">
        <v>37.1</v>
      </c>
      <c r="C1049">
        <v>7.19</v>
      </c>
      <c r="D1049" t="s">
        <v>2382</v>
      </c>
      <c r="E1049" t="s">
        <v>2380</v>
      </c>
      <c r="F1049" t="s">
        <v>2380</v>
      </c>
      <c r="G1049" s="50">
        <v>0</v>
      </c>
      <c r="H1049" s="14" t="s">
        <v>2380</v>
      </c>
      <c r="I1049" s="9" t="str">
        <f t="shared" si="32"/>
        <v>OBESITY</v>
      </c>
      <c r="J1049" t="str">
        <f t="shared" si="33"/>
        <v>DIABETES</v>
      </c>
    </row>
    <row r="1050" spans="1:10" x14ac:dyDescent="0.3">
      <c r="A1050" t="s">
        <v>1322</v>
      </c>
      <c r="B1050" s="89">
        <v>30.5</v>
      </c>
      <c r="C1050">
        <v>11.94</v>
      </c>
      <c r="D1050" t="s">
        <v>2382</v>
      </c>
      <c r="E1050" t="s">
        <v>2380</v>
      </c>
      <c r="F1050" t="s">
        <v>2380</v>
      </c>
      <c r="G1050" s="50">
        <v>0</v>
      </c>
      <c r="H1050" s="14" t="s">
        <v>2380</v>
      </c>
      <c r="I1050" s="9" t="str">
        <f t="shared" si="32"/>
        <v>OBESITY</v>
      </c>
      <c r="J1050" t="str">
        <f t="shared" si="33"/>
        <v>DIABETES</v>
      </c>
    </row>
    <row r="1051" spans="1:10" x14ac:dyDescent="0.3">
      <c r="A1051" t="s">
        <v>1321</v>
      </c>
      <c r="B1051" s="89">
        <v>28.16</v>
      </c>
      <c r="C1051">
        <v>5.56</v>
      </c>
      <c r="D1051" t="s">
        <v>2380</v>
      </c>
      <c r="E1051" t="s">
        <v>2380</v>
      </c>
      <c r="F1051" t="s">
        <v>2380</v>
      </c>
      <c r="G1051" s="14">
        <v>2</v>
      </c>
      <c r="H1051" s="14" t="s">
        <v>2380</v>
      </c>
      <c r="I1051" s="9" t="str">
        <f t="shared" si="32"/>
        <v>OVERWEIGHT</v>
      </c>
      <c r="J1051" t="str">
        <f t="shared" si="33"/>
        <v>NORMAL</v>
      </c>
    </row>
    <row r="1052" spans="1:10" x14ac:dyDescent="0.3">
      <c r="A1052" t="s">
        <v>1320</v>
      </c>
      <c r="B1052" s="89">
        <v>29.1</v>
      </c>
      <c r="C1052">
        <v>5.64</v>
      </c>
      <c r="D1052" t="s">
        <v>2382</v>
      </c>
      <c r="E1052" t="s">
        <v>2380</v>
      </c>
      <c r="F1052" t="s">
        <v>2380</v>
      </c>
      <c r="G1052" s="50">
        <v>0</v>
      </c>
      <c r="H1052" s="14" t="s">
        <v>2380</v>
      </c>
      <c r="I1052" s="9" t="str">
        <f t="shared" si="32"/>
        <v>OVERWEIGHT</v>
      </c>
      <c r="J1052" t="str">
        <f t="shared" si="33"/>
        <v>NORMAL</v>
      </c>
    </row>
    <row r="1053" spans="1:10" x14ac:dyDescent="0.3">
      <c r="A1053" t="s">
        <v>1319</v>
      </c>
      <c r="B1053" s="89">
        <v>30.22</v>
      </c>
      <c r="C1053">
        <v>4.6500000000000004</v>
      </c>
      <c r="D1053" t="s">
        <v>2380</v>
      </c>
      <c r="E1053" t="s">
        <v>2380</v>
      </c>
      <c r="F1053" t="s">
        <v>2380</v>
      </c>
      <c r="G1053" s="50">
        <v>0</v>
      </c>
      <c r="H1053" s="14" t="s">
        <v>2380</v>
      </c>
      <c r="I1053" s="9" t="str">
        <f t="shared" si="32"/>
        <v>OBESITY</v>
      </c>
      <c r="J1053" t="str">
        <f t="shared" si="33"/>
        <v>NORMAL</v>
      </c>
    </row>
    <row r="1054" spans="1:10" x14ac:dyDescent="0.3">
      <c r="A1054" t="s">
        <v>1318</v>
      </c>
      <c r="B1054" s="89">
        <v>24.29</v>
      </c>
      <c r="C1054">
        <v>9.0500000000000007</v>
      </c>
      <c r="D1054" t="s">
        <v>2380</v>
      </c>
      <c r="E1054" t="s">
        <v>2380</v>
      </c>
      <c r="F1054" t="s">
        <v>2380</v>
      </c>
      <c r="G1054" s="50">
        <v>0</v>
      </c>
      <c r="H1054" s="14" t="s">
        <v>2380</v>
      </c>
      <c r="I1054" s="9" t="str">
        <f t="shared" si="32"/>
        <v>NORMAL WEIGHT</v>
      </c>
      <c r="J1054" t="str">
        <f t="shared" si="33"/>
        <v>DIABETES</v>
      </c>
    </row>
    <row r="1055" spans="1:10" x14ac:dyDescent="0.3">
      <c r="A1055" t="s">
        <v>1317</v>
      </c>
      <c r="B1055" s="89">
        <v>29.39</v>
      </c>
      <c r="C1055">
        <v>4.5199999999999996</v>
      </c>
      <c r="D1055" t="s">
        <v>2382</v>
      </c>
      <c r="E1055" t="s">
        <v>2380</v>
      </c>
      <c r="F1055" t="s">
        <v>2380</v>
      </c>
      <c r="G1055" s="50">
        <v>0</v>
      </c>
      <c r="H1055" s="14" t="s">
        <v>2380</v>
      </c>
      <c r="I1055" s="9" t="str">
        <f t="shared" si="32"/>
        <v>OVERWEIGHT</v>
      </c>
      <c r="J1055" t="str">
        <f t="shared" si="33"/>
        <v>NORMAL</v>
      </c>
    </row>
    <row r="1056" spans="1:10" x14ac:dyDescent="0.3">
      <c r="A1056" t="s">
        <v>1316</v>
      </c>
      <c r="B1056" s="89">
        <v>25.66</v>
      </c>
      <c r="C1056">
        <v>4.62</v>
      </c>
      <c r="D1056" t="s">
        <v>2382</v>
      </c>
      <c r="E1056" t="s">
        <v>2380</v>
      </c>
      <c r="F1056" t="s">
        <v>2380</v>
      </c>
      <c r="G1056" s="14">
        <v>1</v>
      </c>
      <c r="H1056" s="14" t="s">
        <v>2380</v>
      </c>
      <c r="I1056" s="9" t="str">
        <f t="shared" si="32"/>
        <v>OVERWEIGHT</v>
      </c>
      <c r="J1056" t="str">
        <f t="shared" si="33"/>
        <v>NORMAL</v>
      </c>
    </row>
    <row r="1057" spans="1:10" x14ac:dyDescent="0.3">
      <c r="A1057" t="s">
        <v>1315</v>
      </c>
      <c r="B1057" s="89">
        <v>39.11</v>
      </c>
      <c r="C1057">
        <v>5.87</v>
      </c>
      <c r="D1057" t="s">
        <v>2380</v>
      </c>
      <c r="E1057" t="s">
        <v>2380</v>
      </c>
      <c r="F1057" t="s">
        <v>2380</v>
      </c>
      <c r="G1057" s="50">
        <v>0</v>
      </c>
      <c r="H1057" s="14" t="s">
        <v>2380</v>
      </c>
      <c r="I1057" s="9" t="str">
        <f t="shared" si="32"/>
        <v>OBESITY</v>
      </c>
      <c r="J1057" t="str">
        <f t="shared" si="33"/>
        <v>PREDIABETES</v>
      </c>
    </row>
    <row r="1058" spans="1:10" x14ac:dyDescent="0.3">
      <c r="A1058" t="s">
        <v>1314</v>
      </c>
      <c r="B1058" s="89">
        <v>43.78</v>
      </c>
      <c r="C1058">
        <v>5.71</v>
      </c>
      <c r="D1058" t="s">
        <v>2380</v>
      </c>
      <c r="E1058" t="s">
        <v>2380</v>
      </c>
      <c r="F1058" t="s">
        <v>2380</v>
      </c>
      <c r="G1058" s="14">
        <v>1</v>
      </c>
      <c r="H1058" s="14" t="s">
        <v>2380</v>
      </c>
      <c r="I1058" s="9" t="str">
        <f t="shared" si="32"/>
        <v>OBESITY</v>
      </c>
      <c r="J1058" t="str">
        <f t="shared" si="33"/>
        <v>PREDIABETES</v>
      </c>
    </row>
    <row r="1059" spans="1:10" x14ac:dyDescent="0.3">
      <c r="A1059" t="s">
        <v>1313</v>
      </c>
      <c r="B1059" s="89">
        <v>24.35</v>
      </c>
      <c r="C1059">
        <v>9.08</v>
      </c>
      <c r="D1059" t="s">
        <v>2380</v>
      </c>
      <c r="E1059" t="s">
        <v>2380</v>
      </c>
      <c r="F1059" t="s">
        <v>2380</v>
      </c>
      <c r="G1059" s="50">
        <v>0</v>
      </c>
      <c r="H1059" s="14" t="s">
        <v>2380</v>
      </c>
      <c r="I1059" s="9" t="str">
        <f t="shared" si="32"/>
        <v>NORMAL WEIGHT</v>
      </c>
      <c r="J1059" t="str">
        <f t="shared" si="33"/>
        <v>DIABETES</v>
      </c>
    </row>
    <row r="1060" spans="1:10" x14ac:dyDescent="0.3">
      <c r="A1060" t="s">
        <v>1312</v>
      </c>
      <c r="B1060" s="89">
        <v>40.299999999999997</v>
      </c>
      <c r="C1060">
        <v>5.3</v>
      </c>
      <c r="D1060" t="s">
        <v>2382</v>
      </c>
      <c r="E1060" t="s">
        <v>2380</v>
      </c>
      <c r="F1060" t="s">
        <v>2380</v>
      </c>
      <c r="G1060" s="14">
        <v>2</v>
      </c>
      <c r="H1060" s="14" t="s">
        <v>2380</v>
      </c>
      <c r="I1060" s="9" t="str">
        <f t="shared" si="32"/>
        <v>OBESITY</v>
      </c>
      <c r="J1060" t="str">
        <f t="shared" si="33"/>
        <v>NORMAL</v>
      </c>
    </row>
    <row r="1061" spans="1:10" x14ac:dyDescent="0.3">
      <c r="A1061" t="s">
        <v>1311</v>
      </c>
      <c r="B1061" s="89">
        <v>32.774999999999999</v>
      </c>
      <c r="C1061">
        <v>11.76</v>
      </c>
      <c r="D1061" t="s">
        <v>2382</v>
      </c>
      <c r="E1061" t="s">
        <v>2380</v>
      </c>
      <c r="F1061" t="s">
        <v>2380</v>
      </c>
      <c r="G1061" s="50">
        <v>0</v>
      </c>
      <c r="H1061" s="14" t="s">
        <v>2380</v>
      </c>
      <c r="I1061" s="9" t="str">
        <f t="shared" si="32"/>
        <v>OBESITY</v>
      </c>
      <c r="J1061" t="str">
        <f t="shared" si="33"/>
        <v>DIABETES</v>
      </c>
    </row>
    <row r="1062" spans="1:10" x14ac:dyDescent="0.3">
      <c r="A1062" t="s">
        <v>1310</v>
      </c>
      <c r="B1062" s="89">
        <v>39.6</v>
      </c>
      <c r="C1062">
        <v>5.1100000000000003</v>
      </c>
      <c r="D1062" t="s">
        <v>2382</v>
      </c>
      <c r="E1062" t="s">
        <v>2380</v>
      </c>
      <c r="F1062" t="s">
        <v>2380</v>
      </c>
      <c r="G1062" s="14">
        <v>2</v>
      </c>
      <c r="H1062" s="14" t="s">
        <v>2380</v>
      </c>
      <c r="I1062" s="9" t="str">
        <f t="shared" si="32"/>
        <v>OBESITY</v>
      </c>
      <c r="J1062" t="str">
        <f t="shared" si="33"/>
        <v>NORMAL</v>
      </c>
    </row>
    <row r="1063" spans="1:10" x14ac:dyDescent="0.3">
      <c r="A1063" t="s">
        <v>1309</v>
      </c>
      <c r="B1063" s="89">
        <v>30.97</v>
      </c>
      <c r="C1063">
        <v>5.54</v>
      </c>
      <c r="D1063" t="s">
        <v>2380</v>
      </c>
      <c r="E1063" t="s">
        <v>2380</v>
      </c>
      <c r="F1063" t="s">
        <v>2380</v>
      </c>
      <c r="G1063" s="14">
        <v>2</v>
      </c>
      <c r="H1063" s="14" t="s">
        <v>2380</v>
      </c>
      <c r="I1063" s="9" t="str">
        <f t="shared" si="32"/>
        <v>OBESITY</v>
      </c>
      <c r="J1063" t="str">
        <f t="shared" si="33"/>
        <v>NORMAL</v>
      </c>
    </row>
    <row r="1064" spans="1:10" x14ac:dyDescent="0.3">
      <c r="A1064" t="s">
        <v>1308</v>
      </c>
      <c r="B1064" s="89">
        <v>27.645</v>
      </c>
      <c r="C1064">
        <v>8.8699999999999992</v>
      </c>
      <c r="D1064" t="s">
        <v>2382</v>
      </c>
      <c r="E1064" t="s">
        <v>2380</v>
      </c>
      <c r="F1064" t="s">
        <v>2380</v>
      </c>
      <c r="G1064" s="50">
        <v>0</v>
      </c>
      <c r="H1064" s="14" t="s">
        <v>2380</v>
      </c>
      <c r="I1064" s="9" t="str">
        <f t="shared" si="32"/>
        <v>OVERWEIGHT</v>
      </c>
      <c r="J1064" t="str">
        <f t="shared" si="33"/>
        <v>DIABETES</v>
      </c>
    </row>
    <row r="1065" spans="1:10" x14ac:dyDescent="0.3">
      <c r="A1065" t="s">
        <v>1307</v>
      </c>
      <c r="B1065" s="89">
        <v>34.43</v>
      </c>
      <c r="C1065">
        <v>5.96</v>
      </c>
      <c r="D1065" t="s">
        <v>2382</v>
      </c>
      <c r="E1065" t="s">
        <v>2380</v>
      </c>
      <c r="F1065" t="s">
        <v>2380</v>
      </c>
      <c r="G1065" s="14">
        <v>2</v>
      </c>
      <c r="H1065" s="14" t="s">
        <v>2380</v>
      </c>
      <c r="I1065" s="9" t="str">
        <f t="shared" si="32"/>
        <v>OBESITY</v>
      </c>
      <c r="J1065" t="str">
        <f t="shared" si="33"/>
        <v>PREDIABETES</v>
      </c>
    </row>
    <row r="1066" spans="1:10" x14ac:dyDescent="0.3">
      <c r="A1066" t="s">
        <v>1306</v>
      </c>
      <c r="B1066" s="89">
        <v>39.6</v>
      </c>
      <c r="C1066">
        <v>4.4400000000000004</v>
      </c>
      <c r="D1066" t="s">
        <v>2382</v>
      </c>
      <c r="E1066" t="s">
        <v>2380</v>
      </c>
      <c r="F1066" t="s">
        <v>2383</v>
      </c>
      <c r="G1066" s="14">
        <v>1</v>
      </c>
      <c r="H1066" s="14" t="s">
        <v>2380</v>
      </c>
      <c r="I1066" s="9" t="str">
        <f t="shared" si="32"/>
        <v>OBESITY</v>
      </c>
      <c r="J1066" t="str">
        <f t="shared" si="33"/>
        <v>NORMAL</v>
      </c>
    </row>
    <row r="1067" spans="1:10" x14ac:dyDescent="0.3">
      <c r="A1067" t="s">
        <v>1305</v>
      </c>
      <c r="B1067" s="89">
        <v>22.1</v>
      </c>
      <c r="C1067">
        <v>4.6500000000000004</v>
      </c>
      <c r="D1067" t="s">
        <v>2382</v>
      </c>
      <c r="E1067" t="s">
        <v>2380</v>
      </c>
      <c r="F1067" t="s">
        <v>2380</v>
      </c>
      <c r="G1067" s="14">
        <v>2</v>
      </c>
      <c r="H1067" s="14" t="s">
        <v>2380</v>
      </c>
      <c r="I1067" s="9" t="str">
        <f t="shared" si="32"/>
        <v>NORMAL WEIGHT</v>
      </c>
      <c r="J1067" t="str">
        <f t="shared" si="33"/>
        <v>NORMAL</v>
      </c>
    </row>
    <row r="1068" spans="1:10" x14ac:dyDescent="0.3">
      <c r="A1068" t="s">
        <v>1304</v>
      </c>
      <c r="B1068" s="89">
        <v>33.25</v>
      </c>
      <c r="C1068">
        <v>5.64</v>
      </c>
      <c r="D1068" t="s">
        <v>2382</v>
      </c>
      <c r="E1068" t="s">
        <v>2380</v>
      </c>
      <c r="F1068" t="s">
        <v>2383</v>
      </c>
      <c r="G1068" s="14">
        <v>1</v>
      </c>
      <c r="H1068" s="14" t="s">
        <v>2380</v>
      </c>
      <c r="I1068" s="9" t="str">
        <f t="shared" si="32"/>
        <v>OBESITY</v>
      </c>
      <c r="J1068" t="str">
        <f t="shared" si="33"/>
        <v>NORMAL</v>
      </c>
    </row>
    <row r="1069" spans="1:10" x14ac:dyDescent="0.3">
      <c r="A1069" t="s">
        <v>1303</v>
      </c>
      <c r="B1069" s="89">
        <v>33.33</v>
      </c>
      <c r="C1069">
        <v>10.19</v>
      </c>
      <c r="D1069" t="s">
        <v>2380</v>
      </c>
      <c r="E1069" t="s">
        <v>2380</v>
      </c>
      <c r="F1069" t="s">
        <v>2380</v>
      </c>
      <c r="G1069" s="50">
        <v>0</v>
      </c>
      <c r="H1069" s="14" t="s">
        <v>2380</v>
      </c>
      <c r="I1069" s="9" t="str">
        <f t="shared" si="32"/>
        <v>OBESITY</v>
      </c>
      <c r="J1069" t="str">
        <f t="shared" si="33"/>
        <v>DIABETES</v>
      </c>
    </row>
    <row r="1070" spans="1:10" x14ac:dyDescent="0.3">
      <c r="A1070" t="s">
        <v>1302</v>
      </c>
      <c r="B1070" s="89">
        <v>30.5</v>
      </c>
      <c r="C1070">
        <v>10.79</v>
      </c>
      <c r="D1070" t="s">
        <v>2380</v>
      </c>
      <c r="E1070" t="s">
        <v>2380</v>
      </c>
      <c r="F1070" t="s">
        <v>2380</v>
      </c>
      <c r="G1070" s="50">
        <v>0</v>
      </c>
      <c r="H1070" s="14" t="s">
        <v>2380</v>
      </c>
      <c r="I1070" s="9" t="str">
        <f t="shared" si="32"/>
        <v>OBESITY</v>
      </c>
      <c r="J1070" t="str">
        <f t="shared" si="33"/>
        <v>DIABETES</v>
      </c>
    </row>
    <row r="1071" spans="1:10" x14ac:dyDescent="0.3">
      <c r="A1071" t="s">
        <v>1301</v>
      </c>
      <c r="B1071" s="89">
        <v>30.3</v>
      </c>
      <c r="C1071">
        <v>4.24</v>
      </c>
      <c r="D1071" t="s">
        <v>2380</v>
      </c>
      <c r="E1071" t="s">
        <v>2380</v>
      </c>
      <c r="F1071" t="s">
        <v>2380</v>
      </c>
      <c r="G1071" s="50">
        <v>0</v>
      </c>
      <c r="H1071" s="14" t="s">
        <v>2380</v>
      </c>
      <c r="I1071" s="9" t="str">
        <f t="shared" si="32"/>
        <v>OBESITY</v>
      </c>
      <c r="J1071" t="str">
        <f t="shared" si="33"/>
        <v>NORMAL</v>
      </c>
    </row>
    <row r="1072" spans="1:10" x14ac:dyDescent="0.3">
      <c r="A1072" t="s">
        <v>1300</v>
      </c>
      <c r="B1072" s="89">
        <v>26.22</v>
      </c>
      <c r="C1072">
        <v>5.83</v>
      </c>
      <c r="D1072" t="s">
        <v>2380</v>
      </c>
      <c r="E1072" t="s">
        <v>2380</v>
      </c>
      <c r="F1072" t="s">
        <v>2380</v>
      </c>
      <c r="G1072" s="14">
        <v>2</v>
      </c>
      <c r="H1072" s="14" t="s">
        <v>2380</v>
      </c>
      <c r="I1072" s="9" t="str">
        <f t="shared" si="32"/>
        <v>OVERWEIGHT</v>
      </c>
      <c r="J1072" t="str">
        <f t="shared" si="33"/>
        <v>PREDIABETES</v>
      </c>
    </row>
    <row r="1073" spans="1:10" x14ac:dyDescent="0.3">
      <c r="A1073" t="s">
        <v>1299</v>
      </c>
      <c r="B1073" s="89">
        <v>29.99</v>
      </c>
      <c r="C1073">
        <v>11.85</v>
      </c>
      <c r="D1073" t="s">
        <v>2380</v>
      </c>
      <c r="E1073" t="s">
        <v>2380</v>
      </c>
      <c r="F1073" t="s">
        <v>2380</v>
      </c>
      <c r="G1073" s="50">
        <v>0</v>
      </c>
      <c r="H1073" s="14" t="s">
        <v>2380</v>
      </c>
      <c r="I1073" s="9" t="b">
        <f t="shared" si="32"/>
        <v>0</v>
      </c>
      <c r="J1073" t="str">
        <f t="shared" si="33"/>
        <v>DIABETES</v>
      </c>
    </row>
    <row r="1074" spans="1:10" x14ac:dyDescent="0.3">
      <c r="A1074" t="s">
        <v>1298</v>
      </c>
      <c r="B1074" s="89">
        <v>36.380000000000003</v>
      </c>
      <c r="C1074">
        <v>5.98</v>
      </c>
      <c r="D1074" t="s">
        <v>2380</v>
      </c>
      <c r="E1074" t="s">
        <v>2380</v>
      </c>
      <c r="F1074" t="s">
        <v>2380</v>
      </c>
      <c r="G1074" s="14">
        <v>1</v>
      </c>
      <c r="H1074" s="14" t="s">
        <v>2380</v>
      </c>
      <c r="I1074" s="9" t="str">
        <f t="shared" si="32"/>
        <v>OBESITY</v>
      </c>
      <c r="J1074" t="str">
        <f t="shared" si="33"/>
        <v>PREDIABETES</v>
      </c>
    </row>
    <row r="1075" spans="1:10" x14ac:dyDescent="0.3">
      <c r="A1075" t="s">
        <v>1297</v>
      </c>
      <c r="B1075" s="89">
        <v>31.16</v>
      </c>
      <c r="C1075">
        <v>4.26</v>
      </c>
      <c r="D1075" t="s">
        <v>2382</v>
      </c>
      <c r="E1075" t="s">
        <v>2380</v>
      </c>
      <c r="F1075" t="s">
        <v>2383</v>
      </c>
      <c r="G1075" s="14">
        <v>1</v>
      </c>
      <c r="H1075" s="14" t="s">
        <v>2380</v>
      </c>
      <c r="I1075" s="9" t="str">
        <f t="shared" si="32"/>
        <v>OBESITY</v>
      </c>
      <c r="J1075" t="str">
        <f t="shared" si="33"/>
        <v>NORMAL</v>
      </c>
    </row>
    <row r="1076" spans="1:10" x14ac:dyDescent="0.3">
      <c r="A1076" t="s">
        <v>1296</v>
      </c>
      <c r="B1076" s="89">
        <v>25.55</v>
      </c>
      <c r="C1076">
        <v>4.96</v>
      </c>
      <c r="D1076" t="s">
        <v>2382</v>
      </c>
      <c r="E1076" t="s">
        <v>2380</v>
      </c>
      <c r="F1076" t="s">
        <v>2380</v>
      </c>
      <c r="G1076" s="14">
        <v>1</v>
      </c>
      <c r="H1076" s="14" t="s">
        <v>2380</v>
      </c>
      <c r="I1076" s="9" t="str">
        <f t="shared" si="32"/>
        <v>OVERWEIGHT</v>
      </c>
      <c r="J1076" t="str">
        <f t="shared" si="33"/>
        <v>NORMAL</v>
      </c>
    </row>
    <row r="1077" spans="1:10" x14ac:dyDescent="0.3">
      <c r="A1077" t="s">
        <v>1295</v>
      </c>
      <c r="B1077" s="89">
        <v>28.77</v>
      </c>
      <c r="C1077">
        <v>4</v>
      </c>
      <c r="D1077" t="s">
        <v>2382</v>
      </c>
      <c r="E1077" t="s">
        <v>2380</v>
      </c>
      <c r="F1077" t="s">
        <v>2380</v>
      </c>
      <c r="G1077" s="50">
        <v>0</v>
      </c>
      <c r="H1077" s="14" t="s">
        <v>2380</v>
      </c>
      <c r="I1077" s="9" t="str">
        <f t="shared" si="32"/>
        <v>OVERWEIGHT</v>
      </c>
      <c r="J1077" t="str">
        <f t="shared" si="33"/>
        <v>NORMAL</v>
      </c>
    </row>
    <row r="1078" spans="1:10" x14ac:dyDescent="0.3">
      <c r="A1078" t="s">
        <v>1294</v>
      </c>
      <c r="B1078" s="89">
        <v>23.14</v>
      </c>
      <c r="C1078">
        <v>4.1500000000000004</v>
      </c>
      <c r="D1078" t="s">
        <v>2382</v>
      </c>
      <c r="E1078" t="s">
        <v>2380</v>
      </c>
      <c r="F1078" t="s">
        <v>2380</v>
      </c>
      <c r="G1078" s="14">
        <v>1</v>
      </c>
      <c r="H1078" s="14" t="s">
        <v>2380</v>
      </c>
      <c r="I1078" s="9" t="str">
        <f t="shared" si="32"/>
        <v>NORMAL WEIGHT</v>
      </c>
      <c r="J1078" t="str">
        <f t="shared" si="33"/>
        <v>NORMAL</v>
      </c>
    </row>
    <row r="1079" spans="1:10" x14ac:dyDescent="0.3">
      <c r="A1079" t="s">
        <v>1293</v>
      </c>
      <c r="B1079" s="89">
        <v>39.6</v>
      </c>
      <c r="C1079">
        <v>11.36</v>
      </c>
      <c r="D1079" t="s">
        <v>2380</v>
      </c>
      <c r="E1079" t="s">
        <v>2380</v>
      </c>
      <c r="F1079" t="s">
        <v>2380</v>
      </c>
      <c r="G1079" s="50">
        <v>0</v>
      </c>
      <c r="H1079" s="14" t="s">
        <v>2380</v>
      </c>
      <c r="I1079" s="9" t="str">
        <f t="shared" si="32"/>
        <v>OBESITY</v>
      </c>
      <c r="J1079" t="str">
        <f t="shared" si="33"/>
        <v>DIABETES</v>
      </c>
    </row>
    <row r="1080" spans="1:10" x14ac:dyDescent="0.3">
      <c r="A1080" t="s">
        <v>1292</v>
      </c>
      <c r="B1080" s="89">
        <v>29.2</v>
      </c>
      <c r="C1080">
        <v>7.53</v>
      </c>
      <c r="D1080" t="s">
        <v>2380</v>
      </c>
      <c r="E1080" t="s">
        <v>2380</v>
      </c>
      <c r="F1080" t="s">
        <v>2380</v>
      </c>
      <c r="G1080" s="50">
        <v>0</v>
      </c>
      <c r="H1080" s="14" t="s">
        <v>2380</v>
      </c>
      <c r="I1080" s="9" t="str">
        <f t="shared" si="32"/>
        <v>OVERWEIGHT</v>
      </c>
      <c r="J1080" t="str">
        <f t="shared" si="33"/>
        <v>DIABETES</v>
      </c>
    </row>
    <row r="1081" spans="1:10" x14ac:dyDescent="0.3">
      <c r="A1081" t="s">
        <v>1291</v>
      </c>
      <c r="B1081" s="89">
        <v>32.774999999999999</v>
      </c>
      <c r="C1081">
        <v>7.95</v>
      </c>
      <c r="D1081" t="s">
        <v>2380</v>
      </c>
      <c r="E1081" t="s">
        <v>2380</v>
      </c>
      <c r="F1081" t="s">
        <v>2380</v>
      </c>
      <c r="G1081" s="50">
        <v>0</v>
      </c>
      <c r="H1081" s="14" t="s">
        <v>2380</v>
      </c>
      <c r="I1081" s="9" t="str">
        <f t="shared" si="32"/>
        <v>OBESITY</v>
      </c>
      <c r="J1081" t="str">
        <f t="shared" si="33"/>
        <v>DIABETES</v>
      </c>
    </row>
    <row r="1082" spans="1:10" x14ac:dyDescent="0.3">
      <c r="A1082" t="s">
        <v>1290</v>
      </c>
      <c r="B1082" s="89">
        <v>24.035</v>
      </c>
      <c r="C1082">
        <v>8.5</v>
      </c>
      <c r="D1082" t="s">
        <v>2380</v>
      </c>
      <c r="E1082" t="s">
        <v>2380</v>
      </c>
      <c r="F1082" t="s">
        <v>2380</v>
      </c>
      <c r="G1082" s="50">
        <v>0</v>
      </c>
      <c r="H1082" s="14" t="s">
        <v>2380</v>
      </c>
      <c r="I1082" s="9" t="str">
        <f t="shared" si="32"/>
        <v>NORMAL WEIGHT</v>
      </c>
      <c r="J1082" t="str">
        <f t="shared" si="33"/>
        <v>DIABETES</v>
      </c>
    </row>
    <row r="1083" spans="1:10" x14ac:dyDescent="0.3">
      <c r="A1083" t="s">
        <v>1289</v>
      </c>
      <c r="B1083" s="89">
        <v>30.55</v>
      </c>
      <c r="C1083">
        <v>5.89</v>
      </c>
      <c r="D1083" t="s">
        <v>2380</v>
      </c>
      <c r="E1083" t="s">
        <v>2380</v>
      </c>
      <c r="F1083" t="s">
        <v>2383</v>
      </c>
      <c r="G1083" s="14">
        <v>1</v>
      </c>
      <c r="H1083" s="14" t="s">
        <v>2380</v>
      </c>
      <c r="I1083" s="9" t="str">
        <f t="shared" si="32"/>
        <v>OBESITY</v>
      </c>
      <c r="J1083" t="str">
        <f t="shared" si="33"/>
        <v>PREDIABETES</v>
      </c>
    </row>
    <row r="1084" spans="1:10" x14ac:dyDescent="0.3">
      <c r="A1084" t="s">
        <v>1288</v>
      </c>
      <c r="B1084" s="89">
        <v>28.81</v>
      </c>
      <c r="C1084">
        <v>8.76</v>
      </c>
      <c r="D1084" t="s">
        <v>2380</v>
      </c>
      <c r="E1084" t="s">
        <v>2380</v>
      </c>
      <c r="F1084" t="s">
        <v>2380</v>
      </c>
      <c r="G1084" s="14">
        <v>2</v>
      </c>
      <c r="H1084" s="14" t="s">
        <v>2380</v>
      </c>
      <c r="I1084" s="9" t="str">
        <f t="shared" si="32"/>
        <v>OVERWEIGHT</v>
      </c>
      <c r="J1084" t="str">
        <f t="shared" si="33"/>
        <v>DIABETES</v>
      </c>
    </row>
    <row r="1085" spans="1:10" x14ac:dyDescent="0.3">
      <c r="A1085" t="s">
        <v>1287</v>
      </c>
      <c r="B1085" s="89">
        <v>31.66</v>
      </c>
      <c r="C1085">
        <v>4.1100000000000003</v>
      </c>
      <c r="D1085" t="s">
        <v>2380</v>
      </c>
      <c r="E1085" t="s">
        <v>2380</v>
      </c>
      <c r="F1085" t="s">
        <v>2380</v>
      </c>
      <c r="G1085" s="50">
        <v>0</v>
      </c>
      <c r="H1085" s="14" t="s">
        <v>2380</v>
      </c>
      <c r="I1085" s="9" t="str">
        <f t="shared" si="32"/>
        <v>OBESITY</v>
      </c>
      <c r="J1085" t="str">
        <f t="shared" si="33"/>
        <v>NORMAL</v>
      </c>
    </row>
    <row r="1086" spans="1:10" x14ac:dyDescent="0.3">
      <c r="A1086" t="s">
        <v>1286</v>
      </c>
      <c r="B1086" s="89">
        <v>28.215</v>
      </c>
      <c r="C1086">
        <v>7.56</v>
      </c>
      <c r="D1086" t="s">
        <v>2382</v>
      </c>
      <c r="E1086" t="s">
        <v>2380</v>
      </c>
      <c r="F1086" t="s">
        <v>2380</v>
      </c>
      <c r="G1086" s="14">
        <v>1</v>
      </c>
      <c r="H1086" s="14" t="s">
        <v>2380</v>
      </c>
      <c r="I1086" s="9" t="str">
        <f t="shared" si="32"/>
        <v>OVERWEIGHT</v>
      </c>
      <c r="J1086" t="str">
        <f t="shared" si="33"/>
        <v>DIABETES</v>
      </c>
    </row>
    <row r="1087" spans="1:10" x14ac:dyDescent="0.3">
      <c r="A1087" t="s">
        <v>1285</v>
      </c>
      <c r="B1087" s="89">
        <v>26.12</v>
      </c>
      <c r="C1087">
        <v>4.17</v>
      </c>
      <c r="D1087" t="s">
        <v>2382</v>
      </c>
      <c r="E1087" t="s">
        <v>2380</v>
      </c>
      <c r="F1087" t="s">
        <v>2383</v>
      </c>
      <c r="G1087" s="14">
        <v>1</v>
      </c>
      <c r="H1087" s="14" t="s">
        <v>2380</v>
      </c>
      <c r="I1087" s="9" t="str">
        <f t="shared" si="32"/>
        <v>OVERWEIGHT</v>
      </c>
      <c r="J1087" t="str">
        <f t="shared" si="33"/>
        <v>NORMAL</v>
      </c>
    </row>
    <row r="1088" spans="1:10" x14ac:dyDescent="0.3">
      <c r="A1088" t="s">
        <v>1284</v>
      </c>
      <c r="B1088" s="89">
        <v>36.630000000000003</v>
      </c>
      <c r="C1088">
        <v>11.42</v>
      </c>
      <c r="D1088" t="s">
        <v>2380</v>
      </c>
      <c r="E1088" t="s">
        <v>2380</v>
      </c>
      <c r="F1088" t="s">
        <v>2380</v>
      </c>
      <c r="G1088" s="14">
        <v>2</v>
      </c>
      <c r="H1088" s="14" t="s">
        <v>2380</v>
      </c>
      <c r="I1088" s="9" t="str">
        <f t="shared" si="32"/>
        <v>OBESITY</v>
      </c>
      <c r="J1088" t="str">
        <f t="shared" si="33"/>
        <v>DIABETES</v>
      </c>
    </row>
    <row r="1089" spans="1:10" x14ac:dyDescent="0.3">
      <c r="A1089" t="s">
        <v>1283</v>
      </c>
      <c r="B1089" s="89">
        <v>33.344999999999999</v>
      </c>
      <c r="C1089">
        <v>7.33</v>
      </c>
      <c r="D1089" t="s">
        <v>2380</v>
      </c>
      <c r="E1089" t="s">
        <v>2380</v>
      </c>
      <c r="F1089" t="s">
        <v>2380</v>
      </c>
      <c r="G1089" s="14">
        <v>2</v>
      </c>
      <c r="H1089" s="14" t="s">
        <v>2380</v>
      </c>
      <c r="I1089" s="9" t="str">
        <f t="shared" si="32"/>
        <v>OBESITY</v>
      </c>
      <c r="J1089" t="str">
        <f t="shared" si="33"/>
        <v>DIABETES</v>
      </c>
    </row>
    <row r="1090" spans="1:10" x14ac:dyDescent="0.3">
      <c r="A1090" t="s">
        <v>1282</v>
      </c>
      <c r="B1090" s="89">
        <v>27.11</v>
      </c>
      <c r="C1090">
        <v>6.7</v>
      </c>
      <c r="D1090" t="s">
        <v>2380</v>
      </c>
      <c r="E1090" t="s">
        <v>2380</v>
      </c>
      <c r="F1090" t="s">
        <v>2380</v>
      </c>
      <c r="G1090" s="50">
        <v>0</v>
      </c>
      <c r="H1090" s="14" t="s">
        <v>2380</v>
      </c>
      <c r="I1090" s="9" t="str">
        <f t="shared" si="32"/>
        <v>OVERWEIGHT</v>
      </c>
      <c r="J1090" t="str">
        <f t="shared" si="33"/>
        <v>DIABETES</v>
      </c>
    </row>
    <row r="1091" spans="1:10" x14ac:dyDescent="0.3">
      <c r="A1091" t="s">
        <v>1281</v>
      </c>
      <c r="B1091" s="89">
        <v>26.6</v>
      </c>
      <c r="C1091">
        <v>5.27</v>
      </c>
      <c r="D1091" t="s">
        <v>2382</v>
      </c>
      <c r="E1091" t="s">
        <v>2380</v>
      </c>
      <c r="F1091" t="s">
        <v>2383</v>
      </c>
      <c r="G1091" s="14">
        <v>1</v>
      </c>
      <c r="H1091" s="14" t="s">
        <v>2380</v>
      </c>
      <c r="I1091" s="9" t="str">
        <f t="shared" ref="I1091:I1154" si="34">IF(B1091&lt;18.5,"UNDERWEIGHT",IF(AND(B1091&gt;=18.5,B1091&lt;=24.9),"NORMAL WEIGHT",IF(AND(B1091&gt;25,B1091&lt;=29.9),"OVERWEIGHT",IF(B1091&gt;=30,"OBESITY"))))</f>
        <v>OVERWEIGHT</v>
      </c>
      <c r="J1091" t="str">
        <f t="shared" ref="J1091:J1154" si="35">IF(C1091&lt;5.7,"NORMAL",IF(AND(C1091&gt;=5.7,C1091&lt;=6.4),"PREDIABETES",IF(C1091&gt;6.4,"DIABETES")))</f>
        <v>NORMAL</v>
      </c>
    </row>
    <row r="1092" spans="1:10" x14ac:dyDescent="0.3">
      <c r="A1092" t="s">
        <v>1280</v>
      </c>
      <c r="B1092" s="89">
        <v>30.41</v>
      </c>
      <c r="C1092">
        <v>7.72</v>
      </c>
      <c r="D1092" t="s">
        <v>2380</v>
      </c>
      <c r="E1092" t="s">
        <v>2380</v>
      </c>
      <c r="F1092" t="s">
        <v>2380</v>
      </c>
      <c r="G1092" s="50">
        <v>0</v>
      </c>
      <c r="H1092" s="14" t="s">
        <v>2380</v>
      </c>
      <c r="I1092" s="9" t="str">
        <f t="shared" si="34"/>
        <v>OBESITY</v>
      </c>
      <c r="J1092" t="str">
        <f t="shared" si="35"/>
        <v>DIABETES</v>
      </c>
    </row>
    <row r="1093" spans="1:10" x14ac:dyDescent="0.3">
      <c r="A1093" t="s">
        <v>1279</v>
      </c>
      <c r="B1093" s="89">
        <v>28.98</v>
      </c>
      <c r="C1093">
        <v>8.68</v>
      </c>
      <c r="D1093" t="s">
        <v>2380</v>
      </c>
      <c r="E1093" t="s">
        <v>2380</v>
      </c>
      <c r="F1093" t="s">
        <v>2380</v>
      </c>
      <c r="G1093" s="14">
        <v>2</v>
      </c>
      <c r="H1093" s="14" t="s">
        <v>2380</v>
      </c>
      <c r="I1093" s="9" t="str">
        <f t="shared" si="34"/>
        <v>OVERWEIGHT</v>
      </c>
      <c r="J1093" t="str">
        <f t="shared" si="35"/>
        <v>DIABETES</v>
      </c>
    </row>
    <row r="1094" spans="1:10" x14ac:dyDescent="0.3">
      <c r="A1094" t="s">
        <v>1278</v>
      </c>
      <c r="B1094" s="89">
        <v>31.24</v>
      </c>
      <c r="C1094">
        <v>9.8000000000000007</v>
      </c>
      <c r="D1094" t="s">
        <v>2380</v>
      </c>
      <c r="E1094" t="s">
        <v>2380</v>
      </c>
      <c r="F1094" t="s">
        <v>2380</v>
      </c>
      <c r="G1094" s="50">
        <v>0</v>
      </c>
      <c r="H1094" s="14" t="s">
        <v>2380</v>
      </c>
      <c r="I1094" s="9" t="str">
        <f t="shared" si="34"/>
        <v>OBESITY</v>
      </c>
      <c r="J1094" t="str">
        <f t="shared" si="35"/>
        <v>DIABETES</v>
      </c>
    </row>
    <row r="1095" spans="1:10" x14ac:dyDescent="0.3">
      <c r="A1095" t="s">
        <v>1277</v>
      </c>
      <c r="B1095" s="89">
        <v>31.54</v>
      </c>
      <c r="C1095">
        <v>4.4400000000000004</v>
      </c>
      <c r="D1095" t="s">
        <v>2380</v>
      </c>
      <c r="E1095" t="s">
        <v>2380</v>
      </c>
      <c r="F1095" t="s">
        <v>2380</v>
      </c>
      <c r="G1095" s="50">
        <v>0</v>
      </c>
      <c r="H1095" s="14" t="s">
        <v>2380</v>
      </c>
      <c r="I1095" s="9" t="str">
        <f t="shared" si="34"/>
        <v>OBESITY</v>
      </c>
      <c r="J1095" t="str">
        <f t="shared" si="35"/>
        <v>NORMAL</v>
      </c>
    </row>
    <row r="1096" spans="1:10" x14ac:dyDescent="0.3">
      <c r="A1096" t="s">
        <v>1276</v>
      </c>
      <c r="B1096" s="89">
        <v>38.6</v>
      </c>
      <c r="C1096">
        <v>7.19</v>
      </c>
      <c r="D1096" t="s">
        <v>2382</v>
      </c>
      <c r="E1096" t="s">
        <v>2380</v>
      </c>
      <c r="F1096" t="s">
        <v>2380</v>
      </c>
      <c r="G1096" s="14">
        <v>2</v>
      </c>
      <c r="H1096" s="14" t="s">
        <v>2380</v>
      </c>
      <c r="I1096" s="9" t="str">
        <f t="shared" si="34"/>
        <v>OBESITY</v>
      </c>
      <c r="J1096" t="str">
        <f t="shared" si="35"/>
        <v>DIABETES</v>
      </c>
    </row>
    <row r="1097" spans="1:10" x14ac:dyDescent="0.3">
      <c r="A1097" t="s">
        <v>1275</v>
      </c>
      <c r="B1097" s="89">
        <v>37.950000000000003</v>
      </c>
      <c r="C1097">
        <v>6.06</v>
      </c>
      <c r="D1097" t="s">
        <v>2380</v>
      </c>
      <c r="E1097" t="s">
        <v>2380</v>
      </c>
      <c r="F1097" t="s">
        <v>2380</v>
      </c>
      <c r="G1097" s="50">
        <v>0</v>
      </c>
      <c r="H1097" s="14" t="s">
        <v>2380</v>
      </c>
      <c r="I1097" s="9" t="str">
        <f t="shared" si="34"/>
        <v>OBESITY</v>
      </c>
      <c r="J1097" t="str">
        <f t="shared" si="35"/>
        <v>PREDIABETES</v>
      </c>
    </row>
    <row r="1098" spans="1:10" x14ac:dyDescent="0.3">
      <c r="A1098" t="s">
        <v>1274</v>
      </c>
      <c r="B1098" s="89">
        <v>38.97</v>
      </c>
      <c r="C1098">
        <v>5.12</v>
      </c>
      <c r="D1098" t="s">
        <v>2380</v>
      </c>
      <c r="E1098" t="s">
        <v>2380</v>
      </c>
      <c r="F1098" t="s">
        <v>2380</v>
      </c>
      <c r="G1098" s="50">
        <v>0</v>
      </c>
      <c r="H1098" s="14" t="s">
        <v>2380</v>
      </c>
      <c r="I1098" s="9" t="str">
        <f t="shared" si="34"/>
        <v>OBESITY</v>
      </c>
      <c r="J1098" t="str">
        <f t="shared" si="35"/>
        <v>NORMAL</v>
      </c>
    </row>
    <row r="1099" spans="1:10" x14ac:dyDescent="0.3">
      <c r="A1099" t="s">
        <v>1273</v>
      </c>
      <c r="B1099" s="89">
        <v>21.2</v>
      </c>
      <c r="C1099">
        <v>10.72</v>
      </c>
      <c r="D1099" t="s">
        <v>2380</v>
      </c>
      <c r="E1099" t="s">
        <v>2380</v>
      </c>
      <c r="F1099" t="s">
        <v>2380</v>
      </c>
      <c r="G1099" s="50">
        <v>0</v>
      </c>
      <c r="H1099" s="14" t="s">
        <v>2380</v>
      </c>
      <c r="I1099" s="9" t="str">
        <f t="shared" si="34"/>
        <v>NORMAL WEIGHT</v>
      </c>
      <c r="J1099" t="str">
        <f t="shared" si="35"/>
        <v>DIABETES</v>
      </c>
    </row>
    <row r="1100" spans="1:10" x14ac:dyDescent="0.3">
      <c r="A1100" t="s">
        <v>1272</v>
      </c>
      <c r="B1100" s="89">
        <v>23.96</v>
      </c>
      <c r="C1100">
        <v>9.58</v>
      </c>
      <c r="D1100" t="s">
        <v>2382</v>
      </c>
      <c r="E1100" t="s">
        <v>2380</v>
      </c>
      <c r="F1100" t="s">
        <v>2383</v>
      </c>
      <c r="G1100" s="14">
        <v>1</v>
      </c>
      <c r="H1100" s="14" t="s">
        <v>2380</v>
      </c>
      <c r="I1100" s="9" t="str">
        <f t="shared" si="34"/>
        <v>NORMAL WEIGHT</v>
      </c>
      <c r="J1100" t="str">
        <f t="shared" si="35"/>
        <v>DIABETES</v>
      </c>
    </row>
    <row r="1101" spans="1:10" x14ac:dyDescent="0.3">
      <c r="A1101" t="s">
        <v>1271</v>
      </c>
      <c r="B1101" s="89">
        <v>35.93</v>
      </c>
      <c r="C1101">
        <v>6.4</v>
      </c>
      <c r="D1101" t="s">
        <v>2382</v>
      </c>
      <c r="E1101" t="s">
        <v>2380</v>
      </c>
      <c r="F1101" t="s">
        <v>2380</v>
      </c>
      <c r="G1101" s="14">
        <v>1</v>
      </c>
      <c r="H1101" s="14" t="s">
        <v>2380</v>
      </c>
      <c r="I1101" s="9" t="str">
        <f t="shared" si="34"/>
        <v>OBESITY</v>
      </c>
      <c r="J1101" t="str">
        <f t="shared" si="35"/>
        <v>PREDIABETES</v>
      </c>
    </row>
    <row r="1102" spans="1:10" x14ac:dyDescent="0.3">
      <c r="A1102" t="s">
        <v>1270</v>
      </c>
      <c r="B1102" s="89">
        <v>26.11</v>
      </c>
      <c r="C1102">
        <v>6.8</v>
      </c>
      <c r="D1102" t="s">
        <v>2382</v>
      </c>
      <c r="E1102" t="s">
        <v>2380</v>
      </c>
      <c r="F1102" t="s">
        <v>2380</v>
      </c>
      <c r="G1102" s="14">
        <v>2</v>
      </c>
      <c r="H1102" s="14" t="s">
        <v>2380</v>
      </c>
      <c r="I1102" s="9" t="str">
        <f t="shared" si="34"/>
        <v>OVERWEIGHT</v>
      </c>
      <c r="J1102" t="str">
        <f t="shared" si="35"/>
        <v>DIABETES</v>
      </c>
    </row>
    <row r="1103" spans="1:10" x14ac:dyDescent="0.3">
      <c r="A1103" t="s">
        <v>1269</v>
      </c>
      <c r="B1103" s="89">
        <v>32.299999999999997</v>
      </c>
      <c r="C1103">
        <v>9.48</v>
      </c>
      <c r="D1103" t="s">
        <v>2380</v>
      </c>
      <c r="E1103" t="s">
        <v>2380</v>
      </c>
      <c r="F1103" t="s">
        <v>2380</v>
      </c>
      <c r="G1103" s="14">
        <v>2</v>
      </c>
      <c r="H1103" s="14" t="s">
        <v>2380</v>
      </c>
      <c r="I1103" s="9" t="str">
        <f t="shared" si="34"/>
        <v>OBESITY</v>
      </c>
      <c r="J1103" t="str">
        <f t="shared" si="35"/>
        <v>DIABETES</v>
      </c>
    </row>
    <row r="1104" spans="1:10" x14ac:dyDescent="0.3">
      <c r="A1104" t="s">
        <v>1268</v>
      </c>
      <c r="B1104" s="89">
        <v>28.69</v>
      </c>
      <c r="C1104">
        <v>7.45</v>
      </c>
      <c r="D1104" t="s">
        <v>2380</v>
      </c>
      <c r="E1104" t="s">
        <v>2380</v>
      </c>
      <c r="F1104" t="s">
        <v>2380</v>
      </c>
      <c r="G1104" s="14">
        <v>2</v>
      </c>
      <c r="H1104" s="14" t="s">
        <v>2380</v>
      </c>
      <c r="I1104" s="9" t="str">
        <f t="shared" si="34"/>
        <v>OVERWEIGHT</v>
      </c>
      <c r="J1104" t="str">
        <f t="shared" si="35"/>
        <v>DIABETES</v>
      </c>
    </row>
    <row r="1105" spans="1:10" x14ac:dyDescent="0.3">
      <c r="A1105" t="s">
        <v>1267</v>
      </c>
      <c r="B1105" s="89">
        <v>31.28</v>
      </c>
      <c r="C1105">
        <v>6.94</v>
      </c>
      <c r="D1105" t="s">
        <v>2382</v>
      </c>
      <c r="E1105" t="s">
        <v>2380</v>
      </c>
      <c r="F1105" t="s">
        <v>2380</v>
      </c>
      <c r="G1105" s="14">
        <v>1</v>
      </c>
      <c r="H1105" s="14" t="s">
        <v>2380</v>
      </c>
      <c r="I1105" s="9" t="str">
        <f t="shared" si="34"/>
        <v>OBESITY</v>
      </c>
      <c r="J1105" t="str">
        <f t="shared" si="35"/>
        <v>DIABETES</v>
      </c>
    </row>
    <row r="1106" spans="1:10" x14ac:dyDescent="0.3">
      <c r="A1106" t="s">
        <v>1266</v>
      </c>
      <c r="B1106" s="89">
        <v>30.21</v>
      </c>
      <c r="C1106">
        <v>7.83</v>
      </c>
      <c r="D1106" t="s">
        <v>2380</v>
      </c>
      <c r="E1106" t="s">
        <v>2380</v>
      </c>
      <c r="F1106" t="s">
        <v>2380</v>
      </c>
      <c r="G1106" s="50">
        <v>0</v>
      </c>
      <c r="H1106" s="14" t="s">
        <v>2380</v>
      </c>
      <c r="I1106" s="9" t="str">
        <f t="shared" si="34"/>
        <v>OBESITY</v>
      </c>
      <c r="J1106" t="str">
        <f t="shared" si="35"/>
        <v>DIABETES</v>
      </c>
    </row>
    <row r="1107" spans="1:10" x14ac:dyDescent="0.3">
      <c r="A1107" t="s">
        <v>1265</v>
      </c>
      <c r="B1107" s="89">
        <v>38.28</v>
      </c>
      <c r="C1107">
        <v>10.17</v>
      </c>
      <c r="D1107" t="s">
        <v>2382</v>
      </c>
      <c r="E1107" t="s">
        <v>2380</v>
      </c>
      <c r="F1107" t="s">
        <v>2380</v>
      </c>
      <c r="G1107" s="50">
        <v>0</v>
      </c>
      <c r="H1107" s="14" t="s">
        <v>2380</v>
      </c>
      <c r="I1107" s="9" t="str">
        <f t="shared" si="34"/>
        <v>OBESITY</v>
      </c>
      <c r="J1107" t="str">
        <f t="shared" si="35"/>
        <v>DIABETES</v>
      </c>
    </row>
    <row r="1108" spans="1:10" x14ac:dyDescent="0.3">
      <c r="A1108" t="s">
        <v>1264</v>
      </c>
      <c r="B1108" s="89">
        <v>29.9</v>
      </c>
      <c r="C1108">
        <v>8.9600000000000009</v>
      </c>
      <c r="D1108" t="s">
        <v>2382</v>
      </c>
      <c r="E1108" t="s">
        <v>2380</v>
      </c>
      <c r="F1108" t="s">
        <v>2380</v>
      </c>
      <c r="G1108" s="50">
        <v>0</v>
      </c>
      <c r="H1108" s="14" t="s">
        <v>2380</v>
      </c>
      <c r="I1108" s="9" t="str">
        <f t="shared" si="34"/>
        <v>OVERWEIGHT</v>
      </c>
      <c r="J1108" t="str">
        <f t="shared" si="35"/>
        <v>DIABETES</v>
      </c>
    </row>
    <row r="1109" spans="1:10" x14ac:dyDescent="0.3">
      <c r="A1109" t="s">
        <v>1263</v>
      </c>
      <c r="B1109" s="89">
        <v>23.18</v>
      </c>
      <c r="C1109">
        <v>6.96</v>
      </c>
      <c r="D1109" t="s">
        <v>2382</v>
      </c>
      <c r="E1109" t="s">
        <v>2380</v>
      </c>
      <c r="F1109" t="s">
        <v>2380</v>
      </c>
      <c r="G1109" s="14">
        <v>2</v>
      </c>
      <c r="H1109" s="14" t="s">
        <v>2380</v>
      </c>
      <c r="I1109" s="9" t="str">
        <f t="shared" si="34"/>
        <v>NORMAL WEIGHT</v>
      </c>
      <c r="J1109" t="str">
        <f t="shared" si="35"/>
        <v>DIABETES</v>
      </c>
    </row>
    <row r="1110" spans="1:10" x14ac:dyDescent="0.3">
      <c r="A1110" t="s">
        <v>1262</v>
      </c>
      <c r="B1110" s="89">
        <v>33.020000000000003</v>
      </c>
      <c r="C1110">
        <v>5.07</v>
      </c>
      <c r="D1110" t="s">
        <v>2382</v>
      </c>
      <c r="E1110" t="s">
        <v>2380</v>
      </c>
      <c r="F1110" t="s">
        <v>2380</v>
      </c>
      <c r="G1110" s="50">
        <v>0</v>
      </c>
      <c r="H1110" s="14" t="s">
        <v>2380</v>
      </c>
      <c r="I1110" s="9" t="str">
        <f t="shared" si="34"/>
        <v>OBESITY</v>
      </c>
      <c r="J1110" t="str">
        <f t="shared" si="35"/>
        <v>NORMAL</v>
      </c>
    </row>
    <row r="1111" spans="1:10" x14ac:dyDescent="0.3">
      <c r="A1111" t="s">
        <v>1261</v>
      </c>
      <c r="B1111" s="89">
        <v>27.29</v>
      </c>
      <c r="C1111">
        <v>5.85</v>
      </c>
      <c r="D1111" t="s">
        <v>2380</v>
      </c>
      <c r="E1111" t="s">
        <v>2380</v>
      </c>
      <c r="F1111" t="s">
        <v>2380</v>
      </c>
      <c r="G1111" s="14">
        <v>2</v>
      </c>
      <c r="H1111" s="14" t="s">
        <v>2380</v>
      </c>
      <c r="I1111" s="9" t="str">
        <f t="shared" si="34"/>
        <v>OVERWEIGHT</v>
      </c>
      <c r="J1111" t="str">
        <f t="shared" si="35"/>
        <v>PREDIABETES</v>
      </c>
    </row>
    <row r="1112" spans="1:10" x14ac:dyDescent="0.3">
      <c r="A1112" t="s">
        <v>1260</v>
      </c>
      <c r="B1112" s="89">
        <v>23.18</v>
      </c>
      <c r="C1112">
        <v>10.56</v>
      </c>
      <c r="D1112" t="s">
        <v>2380</v>
      </c>
      <c r="E1112" t="s">
        <v>2380</v>
      </c>
      <c r="F1112" t="s">
        <v>2380</v>
      </c>
      <c r="G1112" s="14">
        <v>2</v>
      </c>
      <c r="H1112" s="14" t="s">
        <v>2380</v>
      </c>
      <c r="I1112" s="9" t="str">
        <f t="shared" si="34"/>
        <v>NORMAL WEIGHT</v>
      </c>
      <c r="J1112" t="str">
        <f t="shared" si="35"/>
        <v>DIABETES</v>
      </c>
    </row>
    <row r="1113" spans="1:10" x14ac:dyDescent="0.3">
      <c r="A1113" t="s">
        <v>1259</v>
      </c>
      <c r="B1113" s="89">
        <v>32.659999999999997</v>
      </c>
      <c r="C1113">
        <v>8.92</v>
      </c>
      <c r="D1113" t="s">
        <v>2382</v>
      </c>
      <c r="E1113" t="s">
        <v>2380</v>
      </c>
      <c r="F1113" t="s">
        <v>2380</v>
      </c>
      <c r="G1113" s="50">
        <v>0</v>
      </c>
      <c r="H1113" s="14" t="s">
        <v>2380</v>
      </c>
      <c r="I1113" s="9" t="str">
        <f t="shared" si="34"/>
        <v>OBESITY</v>
      </c>
      <c r="J1113" t="str">
        <f t="shared" si="35"/>
        <v>DIABETES</v>
      </c>
    </row>
    <row r="1114" spans="1:10" x14ac:dyDescent="0.3">
      <c r="A1114" t="s">
        <v>1258</v>
      </c>
      <c r="B1114" s="89">
        <v>30.78</v>
      </c>
      <c r="C1114">
        <v>8.6300000000000008</v>
      </c>
      <c r="D1114" t="s">
        <v>2380</v>
      </c>
      <c r="E1114" t="s">
        <v>2380</v>
      </c>
      <c r="F1114" t="s">
        <v>2380</v>
      </c>
      <c r="G1114" s="50">
        <v>0</v>
      </c>
      <c r="H1114" s="14" t="s">
        <v>2380</v>
      </c>
      <c r="I1114" s="9" t="str">
        <f t="shared" si="34"/>
        <v>OBESITY</v>
      </c>
      <c r="J1114" t="str">
        <f t="shared" si="35"/>
        <v>DIABETES</v>
      </c>
    </row>
    <row r="1115" spans="1:10" x14ac:dyDescent="0.3">
      <c r="A1115" t="s">
        <v>1257</v>
      </c>
      <c r="B1115" s="89">
        <v>47.2</v>
      </c>
      <c r="C1115">
        <v>6.29</v>
      </c>
      <c r="D1115" t="s">
        <v>2382</v>
      </c>
      <c r="E1115" t="s">
        <v>2380</v>
      </c>
      <c r="F1115" t="s">
        <v>2383</v>
      </c>
      <c r="G1115" s="14">
        <v>1</v>
      </c>
      <c r="H1115" s="14" t="s">
        <v>2380</v>
      </c>
      <c r="I1115" s="9" t="str">
        <f t="shared" si="34"/>
        <v>OBESITY</v>
      </c>
      <c r="J1115" t="str">
        <f t="shared" si="35"/>
        <v>PREDIABETES</v>
      </c>
    </row>
    <row r="1116" spans="1:10" x14ac:dyDescent="0.3">
      <c r="A1116" t="s">
        <v>1256</v>
      </c>
      <c r="B1116" s="89">
        <v>31.6</v>
      </c>
      <c r="C1116">
        <v>5.75</v>
      </c>
      <c r="D1116" t="s">
        <v>2380</v>
      </c>
      <c r="E1116" t="s">
        <v>2380</v>
      </c>
      <c r="F1116" t="s">
        <v>2380</v>
      </c>
      <c r="G1116" s="14">
        <v>2</v>
      </c>
      <c r="H1116" s="14" t="s">
        <v>2380</v>
      </c>
      <c r="I1116" s="9" t="str">
        <f t="shared" si="34"/>
        <v>OBESITY</v>
      </c>
      <c r="J1116" t="str">
        <f t="shared" si="35"/>
        <v>PREDIABETES</v>
      </c>
    </row>
    <row r="1117" spans="1:10" x14ac:dyDescent="0.3">
      <c r="A1117" t="s">
        <v>1255</v>
      </c>
      <c r="B1117" s="89">
        <v>33.914999999999999</v>
      </c>
      <c r="C1117">
        <v>6.66</v>
      </c>
      <c r="D1117" t="s">
        <v>2382</v>
      </c>
      <c r="E1117" t="s">
        <v>2380</v>
      </c>
      <c r="F1117" t="s">
        <v>2380</v>
      </c>
      <c r="G1117" s="14">
        <v>1</v>
      </c>
      <c r="H1117" s="14" t="s">
        <v>2380</v>
      </c>
      <c r="I1117" s="9" t="str">
        <f t="shared" si="34"/>
        <v>OBESITY</v>
      </c>
      <c r="J1117" t="str">
        <f t="shared" si="35"/>
        <v>DIABETES</v>
      </c>
    </row>
    <row r="1118" spans="1:10" x14ac:dyDescent="0.3">
      <c r="A1118" t="s">
        <v>1254</v>
      </c>
      <c r="B1118" s="89">
        <v>23.54</v>
      </c>
      <c r="C1118">
        <v>5.0999999999999996</v>
      </c>
      <c r="D1118" t="s">
        <v>2380</v>
      </c>
      <c r="E1118" t="s">
        <v>2380</v>
      </c>
      <c r="F1118" t="s">
        <v>2380</v>
      </c>
      <c r="G1118" s="14">
        <v>2</v>
      </c>
      <c r="H1118" s="14" t="s">
        <v>2380</v>
      </c>
      <c r="I1118" s="9" t="str">
        <f t="shared" si="34"/>
        <v>NORMAL WEIGHT</v>
      </c>
      <c r="J1118" t="str">
        <f t="shared" si="35"/>
        <v>NORMAL</v>
      </c>
    </row>
    <row r="1119" spans="1:10" x14ac:dyDescent="0.3">
      <c r="A1119" t="s">
        <v>1253</v>
      </c>
      <c r="B1119" s="89">
        <v>27.074999999999999</v>
      </c>
      <c r="C1119">
        <v>4.41</v>
      </c>
      <c r="D1119" t="s">
        <v>2380</v>
      </c>
      <c r="E1119" t="s">
        <v>2380</v>
      </c>
      <c r="F1119" t="s">
        <v>2380</v>
      </c>
      <c r="G1119" s="14">
        <v>2</v>
      </c>
      <c r="H1119" s="14" t="s">
        <v>2380</v>
      </c>
      <c r="I1119" s="9" t="str">
        <f t="shared" si="34"/>
        <v>OVERWEIGHT</v>
      </c>
      <c r="J1119" t="str">
        <f t="shared" si="35"/>
        <v>NORMAL</v>
      </c>
    </row>
    <row r="1120" spans="1:10" x14ac:dyDescent="0.3">
      <c r="A1120" t="s">
        <v>1252</v>
      </c>
      <c r="B1120" s="89">
        <v>25.8</v>
      </c>
      <c r="C1120">
        <v>5.52</v>
      </c>
      <c r="D1120" t="s">
        <v>2382</v>
      </c>
      <c r="E1120" t="s">
        <v>2380</v>
      </c>
      <c r="F1120" t="s">
        <v>2380</v>
      </c>
      <c r="G1120" s="50">
        <v>0</v>
      </c>
      <c r="H1120" s="14" t="s">
        <v>2380</v>
      </c>
      <c r="I1120" s="9" t="str">
        <f t="shared" si="34"/>
        <v>OVERWEIGHT</v>
      </c>
      <c r="J1120" t="str">
        <f t="shared" si="35"/>
        <v>NORMAL</v>
      </c>
    </row>
    <row r="1121" spans="1:10" x14ac:dyDescent="0.3">
      <c r="A1121" t="s">
        <v>1251</v>
      </c>
      <c r="B1121" s="89">
        <v>36.1</v>
      </c>
      <c r="C1121">
        <v>4.62</v>
      </c>
      <c r="D1121" t="s">
        <v>2382</v>
      </c>
      <c r="E1121" t="s">
        <v>2380</v>
      </c>
      <c r="F1121" t="s">
        <v>2383</v>
      </c>
      <c r="G1121" s="14">
        <v>1</v>
      </c>
      <c r="H1121" s="14" t="s">
        <v>2380</v>
      </c>
      <c r="I1121" s="9" t="str">
        <f t="shared" si="34"/>
        <v>OBESITY</v>
      </c>
      <c r="J1121" t="str">
        <f t="shared" si="35"/>
        <v>NORMAL</v>
      </c>
    </row>
    <row r="1122" spans="1:10" x14ac:dyDescent="0.3">
      <c r="A1122" t="s">
        <v>1250</v>
      </c>
      <c r="B1122" s="89">
        <v>30.495000000000001</v>
      </c>
      <c r="C1122">
        <v>5.74</v>
      </c>
      <c r="D1122" t="s">
        <v>2382</v>
      </c>
      <c r="E1122" t="s">
        <v>2380</v>
      </c>
      <c r="F1122" t="s">
        <v>2383</v>
      </c>
      <c r="G1122" s="14">
        <v>1</v>
      </c>
      <c r="H1122" s="14" t="s">
        <v>2380</v>
      </c>
      <c r="I1122" s="9" t="str">
        <f t="shared" si="34"/>
        <v>OBESITY</v>
      </c>
      <c r="J1122" t="str">
        <f t="shared" si="35"/>
        <v>PREDIABETES</v>
      </c>
    </row>
    <row r="1123" spans="1:10" x14ac:dyDescent="0.3">
      <c r="A1123" t="s">
        <v>1249</v>
      </c>
      <c r="B1123" s="89">
        <v>21.4</v>
      </c>
      <c r="C1123">
        <v>6.3</v>
      </c>
      <c r="D1123" t="s">
        <v>2382</v>
      </c>
      <c r="E1123" t="s">
        <v>2380</v>
      </c>
      <c r="F1123" t="s">
        <v>2383</v>
      </c>
      <c r="G1123" s="14">
        <v>1</v>
      </c>
      <c r="H1123" s="14" t="s">
        <v>2380</v>
      </c>
      <c r="I1123" s="9" t="str">
        <f t="shared" si="34"/>
        <v>NORMAL WEIGHT</v>
      </c>
      <c r="J1123" t="str">
        <f t="shared" si="35"/>
        <v>PREDIABETES</v>
      </c>
    </row>
    <row r="1124" spans="1:10" x14ac:dyDescent="0.3">
      <c r="A1124" t="s">
        <v>1248</v>
      </c>
      <c r="B1124" s="89">
        <v>32.299999999999997</v>
      </c>
      <c r="C1124">
        <v>10.27</v>
      </c>
      <c r="D1124" t="s">
        <v>2380</v>
      </c>
      <c r="E1124" t="s">
        <v>2380</v>
      </c>
      <c r="F1124" t="s">
        <v>2380</v>
      </c>
      <c r="G1124" s="50">
        <v>0</v>
      </c>
      <c r="H1124" s="14" t="s">
        <v>2380</v>
      </c>
      <c r="I1124" s="9" t="str">
        <f t="shared" si="34"/>
        <v>OBESITY</v>
      </c>
      <c r="J1124" t="str">
        <f t="shared" si="35"/>
        <v>DIABETES</v>
      </c>
    </row>
    <row r="1125" spans="1:10" x14ac:dyDescent="0.3">
      <c r="A1125" t="s">
        <v>1247</v>
      </c>
      <c r="B1125" s="89">
        <v>29.78</v>
      </c>
      <c r="C1125">
        <v>5.85</v>
      </c>
      <c r="D1125" t="s">
        <v>2380</v>
      </c>
      <c r="E1125" t="s">
        <v>2380</v>
      </c>
      <c r="F1125" t="s">
        <v>2383</v>
      </c>
      <c r="G1125" s="14">
        <v>1</v>
      </c>
      <c r="H1125" s="14" t="s">
        <v>2380</v>
      </c>
      <c r="I1125" s="9" t="str">
        <f t="shared" si="34"/>
        <v>OVERWEIGHT</v>
      </c>
      <c r="J1125" t="str">
        <f t="shared" si="35"/>
        <v>PREDIABETES</v>
      </c>
    </row>
    <row r="1126" spans="1:10" x14ac:dyDescent="0.3">
      <c r="A1126" t="s">
        <v>1246</v>
      </c>
      <c r="B1126" s="89">
        <v>34.76</v>
      </c>
      <c r="C1126">
        <v>5.92</v>
      </c>
      <c r="D1126" t="s">
        <v>2382</v>
      </c>
      <c r="E1126" t="s">
        <v>2380</v>
      </c>
      <c r="F1126" t="s">
        <v>2380</v>
      </c>
      <c r="G1126" s="14">
        <v>1</v>
      </c>
      <c r="H1126" s="14" t="s">
        <v>2380</v>
      </c>
      <c r="I1126" s="9" t="str">
        <f t="shared" si="34"/>
        <v>OBESITY</v>
      </c>
      <c r="J1126" t="str">
        <f t="shared" si="35"/>
        <v>PREDIABETES</v>
      </c>
    </row>
    <row r="1127" spans="1:10" x14ac:dyDescent="0.3">
      <c r="A1127" t="s">
        <v>1245</v>
      </c>
      <c r="B1127" s="89">
        <v>18.335000000000001</v>
      </c>
      <c r="C1127">
        <v>10.01</v>
      </c>
      <c r="D1127" t="s">
        <v>2382</v>
      </c>
      <c r="E1127" t="s">
        <v>2380</v>
      </c>
      <c r="F1127" t="s">
        <v>2380</v>
      </c>
      <c r="G1127" s="14">
        <v>2</v>
      </c>
      <c r="H1127" s="14" t="s">
        <v>2380</v>
      </c>
      <c r="I1127" s="9" t="str">
        <f t="shared" si="34"/>
        <v>UNDERWEIGHT</v>
      </c>
      <c r="J1127" t="str">
        <f t="shared" si="35"/>
        <v>DIABETES</v>
      </c>
    </row>
    <row r="1128" spans="1:10" x14ac:dyDescent="0.3">
      <c r="A1128" t="s">
        <v>1244</v>
      </c>
      <c r="B1128" s="89">
        <v>32.299999999999997</v>
      </c>
      <c r="C1128">
        <v>9.59</v>
      </c>
      <c r="D1128" t="s">
        <v>2380</v>
      </c>
      <c r="E1128" t="s">
        <v>2380</v>
      </c>
      <c r="F1128" t="s">
        <v>2380</v>
      </c>
      <c r="G1128" s="50">
        <v>0</v>
      </c>
      <c r="H1128" s="14" t="s">
        <v>2380</v>
      </c>
      <c r="I1128" s="9" t="str">
        <f t="shared" si="34"/>
        <v>OBESITY</v>
      </c>
      <c r="J1128" t="str">
        <f t="shared" si="35"/>
        <v>DIABETES</v>
      </c>
    </row>
    <row r="1129" spans="1:10" x14ac:dyDescent="0.3">
      <c r="A1129" t="s">
        <v>1243</v>
      </c>
      <c r="B1129" s="89">
        <v>27.74</v>
      </c>
      <c r="C1129">
        <v>10.37</v>
      </c>
      <c r="D1129" t="s">
        <v>2380</v>
      </c>
      <c r="E1129" t="s">
        <v>2380</v>
      </c>
      <c r="F1129" t="s">
        <v>2380</v>
      </c>
      <c r="G1129" s="50">
        <v>0</v>
      </c>
      <c r="H1129" s="14" t="s">
        <v>2380</v>
      </c>
      <c r="I1129" s="9" t="str">
        <f t="shared" si="34"/>
        <v>OVERWEIGHT</v>
      </c>
      <c r="J1129" t="str">
        <f t="shared" si="35"/>
        <v>DIABETES</v>
      </c>
    </row>
    <row r="1130" spans="1:10" x14ac:dyDescent="0.3">
      <c r="A1130" t="s">
        <v>1242</v>
      </c>
      <c r="B1130" s="89">
        <v>24</v>
      </c>
      <c r="C1130">
        <v>4.01</v>
      </c>
      <c r="D1130" t="s">
        <v>2382</v>
      </c>
      <c r="E1130" t="s">
        <v>2380</v>
      </c>
      <c r="F1130" t="s">
        <v>2380</v>
      </c>
      <c r="G1130" s="14">
        <v>1</v>
      </c>
      <c r="H1130" s="14" t="s">
        <v>2380</v>
      </c>
      <c r="I1130" s="9" t="str">
        <f t="shared" si="34"/>
        <v>NORMAL WEIGHT</v>
      </c>
      <c r="J1130" t="str">
        <f t="shared" si="35"/>
        <v>NORMAL</v>
      </c>
    </row>
    <row r="1131" spans="1:10" x14ac:dyDescent="0.3">
      <c r="A1131" t="s">
        <v>1241</v>
      </c>
      <c r="B1131" s="89">
        <v>31.78</v>
      </c>
      <c r="C1131">
        <v>4.24</v>
      </c>
      <c r="D1131" t="s">
        <v>2382</v>
      </c>
      <c r="E1131" t="s">
        <v>2380</v>
      </c>
      <c r="F1131" t="s">
        <v>2383</v>
      </c>
      <c r="G1131" s="14">
        <v>1</v>
      </c>
      <c r="H1131" s="14" t="s">
        <v>2380</v>
      </c>
      <c r="I1131" s="9" t="str">
        <f t="shared" si="34"/>
        <v>OBESITY</v>
      </c>
      <c r="J1131" t="str">
        <f t="shared" si="35"/>
        <v>NORMAL</v>
      </c>
    </row>
    <row r="1132" spans="1:10" x14ac:dyDescent="0.3">
      <c r="A1132" t="s">
        <v>1240</v>
      </c>
      <c r="B1132" s="89">
        <v>32.25</v>
      </c>
      <c r="C1132">
        <v>5.36</v>
      </c>
      <c r="D1132" t="s">
        <v>2382</v>
      </c>
      <c r="E1132" t="s">
        <v>2380</v>
      </c>
      <c r="F1132" t="s">
        <v>2380</v>
      </c>
      <c r="G1132" s="50">
        <v>0</v>
      </c>
      <c r="H1132" s="14" t="s">
        <v>2380</v>
      </c>
      <c r="I1132" s="9" t="str">
        <f t="shared" si="34"/>
        <v>OBESITY</v>
      </c>
      <c r="J1132" t="str">
        <f t="shared" si="35"/>
        <v>NORMAL</v>
      </c>
    </row>
    <row r="1133" spans="1:10" x14ac:dyDescent="0.3">
      <c r="A1133" t="s">
        <v>1239</v>
      </c>
      <c r="B1133" s="89">
        <v>30.114999999999998</v>
      </c>
      <c r="C1133">
        <v>4.99</v>
      </c>
      <c r="D1133" t="s">
        <v>2380</v>
      </c>
      <c r="E1133" t="s">
        <v>2380</v>
      </c>
      <c r="F1133" t="s">
        <v>2380</v>
      </c>
      <c r="G1133" s="14">
        <v>2</v>
      </c>
      <c r="H1133" s="14" t="s">
        <v>2380</v>
      </c>
      <c r="I1133" s="9" t="str">
        <f t="shared" si="34"/>
        <v>OBESITY</v>
      </c>
      <c r="J1133" t="str">
        <f t="shared" si="35"/>
        <v>NORMAL</v>
      </c>
    </row>
    <row r="1134" spans="1:10" x14ac:dyDescent="0.3">
      <c r="A1134" t="s">
        <v>1238</v>
      </c>
      <c r="B1134" s="89">
        <v>22.41</v>
      </c>
      <c r="C1134">
        <v>8.68</v>
      </c>
      <c r="D1134" t="s">
        <v>2380</v>
      </c>
      <c r="E1134" t="s">
        <v>2380</v>
      </c>
      <c r="F1134" t="s">
        <v>2380</v>
      </c>
      <c r="G1134" s="50">
        <v>0</v>
      </c>
      <c r="H1134" s="14" t="s">
        <v>2380</v>
      </c>
      <c r="I1134" s="9" t="str">
        <f t="shared" si="34"/>
        <v>NORMAL WEIGHT</v>
      </c>
      <c r="J1134" t="str">
        <f t="shared" si="35"/>
        <v>DIABETES</v>
      </c>
    </row>
    <row r="1135" spans="1:10" x14ac:dyDescent="0.3">
      <c r="A1135" t="s">
        <v>1237</v>
      </c>
      <c r="B1135" s="89">
        <v>45.72</v>
      </c>
      <c r="C1135">
        <v>4.2300000000000004</v>
      </c>
      <c r="D1135" t="s">
        <v>2382</v>
      </c>
      <c r="E1135" t="s">
        <v>2380</v>
      </c>
      <c r="F1135" t="s">
        <v>2380</v>
      </c>
      <c r="G1135" s="50">
        <v>0</v>
      </c>
      <c r="H1135" s="14" t="s">
        <v>2380</v>
      </c>
      <c r="I1135" s="9" t="str">
        <f t="shared" si="34"/>
        <v>OBESITY</v>
      </c>
      <c r="J1135" t="str">
        <f t="shared" si="35"/>
        <v>NORMAL</v>
      </c>
    </row>
    <row r="1136" spans="1:10" x14ac:dyDescent="0.3">
      <c r="A1136" t="s">
        <v>1236</v>
      </c>
      <c r="B1136" s="89">
        <v>25</v>
      </c>
      <c r="C1136">
        <v>5.32</v>
      </c>
      <c r="D1136" t="s">
        <v>2382</v>
      </c>
      <c r="E1136" t="s">
        <v>2380</v>
      </c>
      <c r="F1136" t="s">
        <v>2380</v>
      </c>
      <c r="G1136" s="14">
        <v>2</v>
      </c>
      <c r="H1136" s="14" t="s">
        <v>2380</v>
      </c>
      <c r="I1136" s="9" t="b">
        <f t="shared" si="34"/>
        <v>0</v>
      </c>
      <c r="J1136" t="str">
        <f t="shared" si="35"/>
        <v>NORMAL</v>
      </c>
    </row>
    <row r="1137" spans="1:10" x14ac:dyDescent="0.3">
      <c r="A1137" t="s">
        <v>1235</v>
      </c>
      <c r="B1137" s="89">
        <v>39.5</v>
      </c>
      <c r="C1137">
        <v>6.66</v>
      </c>
      <c r="D1137" t="s">
        <v>2380</v>
      </c>
      <c r="E1137" t="s">
        <v>2380</v>
      </c>
      <c r="F1137" t="s">
        <v>2380</v>
      </c>
      <c r="G1137" s="50">
        <v>0</v>
      </c>
      <c r="H1137" s="14" t="s">
        <v>2380</v>
      </c>
      <c r="I1137" s="9" t="str">
        <f t="shared" si="34"/>
        <v>OBESITY</v>
      </c>
      <c r="J1137" t="str">
        <f t="shared" si="35"/>
        <v>DIABETES</v>
      </c>
    </row>
    <row r="1138" spans="1:10" x14ac:dyDescent="0.3">
      <c r="A1138" t="s">
        <v>1234</v>
      </c>
      <c r="B1138" s="89">
        <v>37.729999999999997</v>
      </c>
      <c r="C1138">
        <v>7.4</v>
      </c>
      <c r="D1138" t="s">
        <v>2380</v>
      </c>
      <c r="E1138" t="s">
        <v>2380</v>
      </c>
      <c r="F1138" t="s">
        <v>2380</v>
      </c>
      <c r="G1138" s="50">
        <v>0</v>
      </c>
      <c r="H1138" s="14" t="s">
        <v>2380</v>
      </c>
      <c r="I1138" s="9" t="str">
        <f t="shared" si="34"/>
        <v>OBESITY</v>
      </c>
      <c r="J1138" t="str">
        <f t="shared" si="35"/>
        <v>DIABETES</v>
      </c>
    </row>
    <row r="1139" spans="1:10" x14ac:dyDescent="0.3">
      <c r="A1139" t="s">
        <v>1233</v>
      </c>
      <c r="B1139" s="89">
        <v>40.659999999999997</v>
      </c>
      <c r="C1139">
        <v>10.08</v>
      </c>
      <c r="D1139" t="s">
        <v>2380</v>
      </c>
      <c r="E1139" t="s">
        <v>2380</v>
      </c>
      <c r="F1139" t="s">
        <v>2380</v>
      </c>
      <c r="G1139" s="50">
        <v>0</v>
      </c>
      <c r="H1139" s="14" t="s">
        <v>2380</v>
      </c>
      <c r="I1139" s="9" t="str">
        <f t="shared" si="34"/>
        <v>OBESITY</v>
      </c>
      <c r="J1139" t="str">
        <f t="shared" si="35"/>
        <v>DIABETES</v>
      </c>
    </row>
    <row r="1140" spans="1:10" x14ac:dyDescent="0.3">
      <c r="A1140" t="s">
        <v>1232</v>
      </c>
      <c r="B1140" s="89">
        <v>34.200000000000003</v>
      </c>
      <c r="C1140">
        <v>8.58</v>
      </c>
      <c r="D1140" t="s">
        <v>2380</v>
      </c>
      <c r="E1140" t="s">
        <v>2380</v>
      </c>
      <c r="F1140" t="s">
        <v>2380</v>
      </c>
      <c r="G1140" s="50">
        <v>0</v>
      </c>
      <c r="H1140" s="14" t="s">
        <v>2380</v>
      </c>
      <c r="I1140" s="9" t="str">
        <f t="shared" si="34"/>
        <v>OBESITY</v>
      </c>
      <c r="J1140" t="str">
        <f t="shared" si="35"/>
        <v>DIABETES</v>
      </c>
    </row>
    <row r="1141" spans="1:10" x14ac:dyDescent="0.3">
      <c r="A1141" t="s">
        <v>1231</v>
      </c>
      <c r="B1141" s="89">
        <v>46.51</v>
      </c>
      <c r="C1141">
        <v>5.84</v>
      </c>
      <c r="D1141" t="s">
        <v>2380</v>
      </c>
      <c r="E1141" t="s">
        <v>2380</v>
      </c>
      <c r="F1141" t="s">
        <v>2380</v>
      </c>
      <c r="G1141" s="14">
        <v>1</v>
      </c>
      <c r="H1141" s="14" t="s">
        <v>2380</v>
      </c>
      <c r="I1141" s="9" t="str">
        <f t="shared" si="34"/>
        <v>OBESITY</v>
      </c>
      <c r="J1141" t="str">
        <f t="shared" si="35"/>
        <v>PREDIABETES</v>
      </c>
    </row>
    <row r="1142" spans="1:10" x14ac:dyDescent="0.3">
      <c r="A1142" t="s">
        <v>1230</v>
      </c>
      <c r="B1142" s="89">
        <v>28.88</v>
      </c>
      <c r="C1142">
        <v>4.8600000000000003</v>
      </c>
      <c r="D1142" t="s">
        <v>2382</v>
      </c>
      <c r="E1142" t="s">
        <v>2380</v>
      </c>
      <c r="F1142" t="s">
        <v>2383</v>
      </c>
      <c r="G1142" s="14">
        <v>1</v>
      </c>
      <c r="H1142" s="14" t="s">
        <v>2380</v>
      </c>
      <c r="I1142" s="9" t="str">
        <f t="shared" si="34"/>
        <v>OVERWEIGHT</v>
      </c>
      <c r="J1142" t="str">
        <f t="shared" si="35"/>
        <v>NORMAL</v>
      </c>
    </row>
    <row r="1143" spans="1:10" x14ac:dyDescent="0.3">
      <c r="A1143" t="s">
        <v>1229</v>
      </c>
      <c r="B1143" s="89">
        <v>33.914999999999999</v>
      </c>
      <c r="C1143">
        <v>11.52</v>
      </c>
      <c r="D1143" t="s">
        <v>2380</v>
      </c>
      <c r="E1143" t="s">
        <v>2380</v>
      </c>
      <c r="F1143" t="s">
        <v>2380</v>
      </c>
      <c r="G1143" s="50">
        <v>0</v>
      </c>
      <c r="H1143" s="14" t="s">
        <v>2380</v>
      </c>
      <c r="I1143" s="9" t="str">
        <f t="shared" si="34"/>
        <v>OBESITY</v>
      </c>
      <c r="J1143" t="str">
        <f t="shared" si="35"/>
        <v>DIABETES</v>
      </c>
    </row>
    <row r="1144" spans="1:10" x14ac:dyDescent="0.3">
      <c r="A1144" t="s">
        <v>1228</v>
      </c>
      <c r="B1144" s="89">
        <v>24.32</v>
      </c>
      <c r="C1144">
        <v>6.15</v>
      </c>
      <c r="D1144" t="s">
        <v>2382</v>
      </c>
      <c r="E1144" t="s">
        <v>2380</v>
      </c>
      <c r="F1144" t="s">
        <v>2383</v>
      </c>
      <c r="G1144" s="14">
        <v>1</v>
      </c>
      <c r="H1144" s="14" t="s">
        <v>2380</v>
      </c>
      <c r="I1144" s="9" t="str">
        <f t="shared" si="34"/>
        <v>NORMAL WEIGHT</v>
      </c>
      <c r="J1144" t="str">
        <f t="shared" si="35"/>
        <v>PREDIABETES</v>
      </c>
    </row>
    <row r="1145" spans="1:10" x14ac:dyDescent="0.3">
      <c r="A1145" t="s">
        <v>1227</v>
      </c>
      <c r="B1145" s="89">
        <v>25.8</v>
      </c>
      <c r="C1145">
        <v>9.94</v>
      </c>
      <c r="D1145" t="s">
        <v>2380</v>
      </c>
      <c r="E1145" t="s">
        <v>2380</v>
      </c>
      <c r="F1145" t="s">
        <v>2380</v>
      </c>
      <c r="G1145" s="50">
        <v>0</v>
      </c>
      <c r="H1145" s="14" t="s">
        <v>2380</v>
      </c>
      <c r="I1145" s="9" t="str">
        <f t="shared" si="34"/>
        <v>OVERWEIGHT</v>
      </c>
      <c r="J1145" t="str">
        <f t="shared" si="35"/>
        <v>DIABETES</v>
      </c>
    </row>
    <row r="1146" spans="1:10" x14ac:dyDescent="0.3">
      <c r="A1146" t="s">
        <v>1226</v>
      </c>
      <c r="B1146" s="89">
        <v>21.56</v>
      </c>
      <c r="C1146">
        <v>10.56</v>
      </c>
      <c r="D1146" t="s">
        <v>2380</v>
      </c>
      <c r="E1146" t="s">
        <v>2380</v>
      </c>
      <c r="F1146" t="s">
        <v>2380</v>
      </c>
      <c r="G1146" s="50">
        <v>0</v>
      </c>
      <c r="H1146" s="14" t="s">
        <v>2380</v>
      </c>
      <c r="I1146" s="9" t="str">
        <f t="shared" si="34"/>
        <v>NORMAL WEIGHT</v>
      </c>
      <c r="J1146" t="str">
        <f t="shared" si="35"/>
        <v>DIABETES</v>
      </c>
    </row>
    <row r="1147" spans="1:10" x14ac:dyDescent="0.3">
      <c r="A1147" t="s">
        <v>1225</v>
      </c>
      <c r="B1147" s="89">
        <v>31.6</v>
      </c>
      <c r="C1147">
        <v>6.79</v>
      </c>
      <c r="D1147" t="s">
        <v>2380</v>
      </c>
      <c r="E1147" t="s">
        <v>2380</v>
      </c>
      <c r="F1147" t="s">
        <v>2380</v>
      </c>
      <c r="G1147" s="50">
        <v>0</v>
      </c>
      <c r="H1147" s="14" t="s">
        <v>2380</v>
      </c>
      <c r="I1147" s="9" t="str">
        <f t="shared" si="34"/>
        <v>OBESITY</v>
      </c>
      <c r="J1147" t="str">
        <f t="shared" si="35"/>
        <v>DIABETES</v>
      </c>
    </row>
    <row r="1148" spans="1:10" x14ac:dyDescent="0.3">
      <c r="A1148" t="s">
        <v>1224</v>
      </c>
      <c r="B1148" s="89">
        <v>42.93</v>
      </c>
      <c r="C1148">
        <v>4.8</v>
      </c>
      <c r="D1148" t="s">
        <v>2380</v>
      </c>
      <c r="E1148" t="s">
        <v>2380</v>
      </c>
      <c r="F1148" t="s">
        <v>2380</v>
      </c>
      <c r="G1148" s="14">
        <v>1</v>
      </c>
      <c r="H1148" s="14" t="s">
        <v>2380</v>
      </c>
      <c r="I1148" s="9" t="str">
        <f t="shared" si="34"/>
        <v>OBESITY</v>
      </c>
      <c r="J1148" t="str">
        <f t="shared" si="35"/>
        <v>NORMAL</v>
      </c>
    </row>
    <row r="1149" spans="1:10" x14ac:dyDescent="0.3">
      <c r="A1149" t="s">
        <v>1223</v>
      </c>
      <c r="B1149" s="89">
        <v>26.72</v>
      </c>
      <c r="C1149">
        <v>5.75</v>
      </c>
      <c r="D1149" t="s">
        <v>2380</v>
      </c>
      <c r="E1149" t="s">
        <v>2380</v>
      </c>
      <c r="F1149" t="s">
        <v>2380</v>
      </c>
      <c r="G1149" s="14">
        <v>2</v>
      </c>
      <c r="H1149" s="14" t="s">
        <v>2380</v>
      </c>
      <c r="I1149" s="9" t="str">
        <f t="shared" si="34"/>
        <v>OVERWEIGHT</v>
      </c>
      <c r="J1149" t="str">
        <f t="shared" si="35"/>
        <v>PREDIABETES</v>
      </c>
    </row>
    <row r="1150" spans="1:10" x14ac:dyDescent="0.3">
      <c r="A1150" t="s">
        <v>1222</v>
      </c>
      <c r="B1150" s="89">
        <v>26.67</v>
      </c>
      <c r="C1150">
        <v>5.81</v>
      </c>
      <c r="D1150" t="s">
        <v>2380</v>
      </c>
      <c r="E1150" t="s">
        <v>2380</v>
      </c>
      <c r="F1150" t="s">
        <v>2380</v>
      </c>
      <c r="G1150" s="14">
        <v>2</v>
      </c>
      <c r="H1150" s="14" t="s">
        <v>2380</v>
      </c>
      <c r="I1150" s="9" t="str">
        <f t="shared" si="34"/>
        <v>OVERWEIGHT</v>
      </c>
      <c r="J1150" t="str">
        <f t="shared" si="35"/>
        <v>PREDIABETES</v>
      </c>
    </row>
    <row r="1151" spans="1:10" x14ac:dyDescent="0.3">
      <c r="A1151" t="s">
        <v>1221</v>
      </c>
      <c r="B1151" s="89">
        <v>42.68</v>
      </c>
      <c r="C1151">
        <v>9.2799999999999994</v>
      </c>
      <c r="D1151" t="s">
        <v>2380</v>
      </c>
      <c r="E1151" t="s">
        <v>2380</v>
      </c>
      <c r="F1151" t="s">
        <v>2380</v>
      </c>
      <c r="G1151" s="14">
        <v>2</v>
      </c>
      <c r="H1151" s="14" t="s">
        <v>2380</v>
      </c>
      <c r="I1151" s="9" t="str">
        <f t="shared" si="34"/>
        <v>OBESITY</v>
      </c>
      <c r="J1151" t="str">
        <f t="shared" si="35"/>
        <v>DIABETES</v>
      </c>
    </row>
    <row r="1152" spans="1:10" x14ac:dyDescent="0.3">
      <c r="A1152" t="s">
        <v>1220</v>
      </c>
      <c r="B1152" s="89">
        <v>24.31</v>
      </c>
      <c r="C1152">
        <v>6.37</v>
      </c>
      <c r="D1152" t="s">
        <v>2380</v>
      </c>
      <c r="E1152" t="s">
        <v>2380</v>
      </c>
      <c r="F1152" t="s">
        <v>2380</v>
      </c>
      <c r="G1152" s="50">
        <v>0</v>
      </c>
      <c r="H1152" s="14" t="s">
        <v>2380</v>
      </c>
      <c r="I1152" s="9" t="str">
        <f t="shared" si="34"/>
        <v>NORMAL WEIGHT</v>
      </c>
      <c r="J1152" t="str">
        <f t="shared" si="35"/>
        <v>PREDIABETES</v>
      </c>
    </row>
    <row r="1153" spans="1:10" x14ac:dyDescent="0.3">
      <c r="A1153" t="s">
        <v>1219</v>
      </c>
      <c r="B1153" s="89">
        <v>44.75</v>
      </c>
      <c r="C1153">
        <v>5.09</v>
      </c>
      <c r="D1153" t="s">
        <v>2382</v>
      </c>
      <c r="E1153" t="s">
        <v>2380</v>
      </c>
      <c r="F1153" t="s">
        <v>2380</v>
      </c>
      <c r="G1153" s="50">
        <v>0</v>
      </c>
      <c r="H1153" s="14" t="s">
        <v>2380</v>
      </c>
      <c r="I1153" s="9" t="str">
        <f t="shared" si="34"/>
        <v>OBESITY</v>
      </c>
      <c r="J1153" t="str">
        <f t="shared" si="35"/>
        <v>NORMAL</v>
      </c>
    </row>
    <row r="1154" spans="1:10" x14ac:dyDescent="0.3">
      <c r="A1154" t="s">
        <v>1218</v>
      </c>
      <c r="B1154" s="89">
        <v>30.78</v>
      </c>
      <c r="C1154">
        <v>7.94</v>
      </c>
      <c r="D1154" t="s">
        <v>2380</v>
      </c>
      <c r="E1154" t="s">
        <v>2380</v>
      </c>
      <c r="F1154" t="s">
        <v>2380</v>
      </c>
      <c r="G1154" s="14">
        <v>2</v>
      </c>
      <c r="H1154" s="14" t="s">
        <v>2380</v>
      </c>
      <c r="I1154" s="9" t="str">
        <f t="shared" si="34"/>
        <v>OBESITY</v>
      </c>
      <c r="J1154" t="str">
        <f t="shared" si="35"/>
        <v>DIABETES</v>
      </c>
    </row>
    <row r="1155" spans="1:10" x14ac:dyDescent="0.3">
      <c r="A1155" t="s">
        <v>1217</v>
      </c>
      <c r="B1155" s="89">
        <v>21.86</v>
      </c>
      <c r="C1155">
        <v>10.95</v>
      </c>
      <c r="D1155" t="s">
        <v>2380</v>
      </c>
      <c r="E1155" t="s">
        <v>2380</v>
      </c>
      <c r="F1155" t="s">
        <v>2380</v>
      </c>
      <c r="G1155" s="50">
        <v>0</v>
      </c>
      <c r="H1155" s="14" t="s">
        <v>2380</v>
      </c>
      <c r="I1155" s="9" t="str">
        <f t="shared" ref="I1155:I1218" si="36">IF(B1155&lt;18.5,"UNDERWEIGHT",IF(AND(B1155&gt;=18.5,B1155&lt;=24.9),"NORMAL WEIGHT",IF(AND(B1155&gt;25,B1155&lt;=29.9),"OVERWEIGHT",IF(B1155&gt;=30,"OBESITY"))))</f>
        <v>NORMAL WEIGHT</v>
      </c>
      <c r="J1155" t="str">
        <f t="shared" ref="J1155:J1218" si="37">IF(C1155&lt;5.7,"NORMAL",IF(AND(C1155&gt;=5.7,C1155&lt;=6.4),"PREDIABETES",IF(C1155&gt;6.4,"DIABETES")))</f>
        <v>DIABETES</v>
      </c>
    </row>
    <row r="1156" spans="1:10" x14ac:dyDescent="0.3">
      <c r="A1156" t="s">
        <v>1216</v>
      </c>
      <c r="B1156" s="89">
        <v>49.09</v>
      </c>
      <c r="C1156">
        <v>6.3</v>
      </c>
      <c r="D1156" t="s">
        <v>2382</v>
      </c>
      <c r="E1156" t="s">
        <v>2380</v>
      </c>
      <c r="F1156" t="s">
        <v>2380</v>
      </c>
      <c r="G1156" s="50">
        <v>0</v>
      </c>
      <c r="H1156" s="14" t="s">
        <v>2380</v>
      </c>
      <c r="I1156" s="9" t="str">
        <f t="shared" si="36"/>
        <v>OBESITY</v>
      </c>
      <c r="J1156" t="str">
        <f t="shared" si="37"/>
        <v>PREDIABETES</v>
      </c>
    </row>
    <row r="1157" spans="1:10" x14ac:dyDescent="0.3">
      <c r="A1157" t="s">
        <v>1215</v>
      </c>
      <c r="B1157" s="89">
        <v>47.74</v>
      </c>
      <c r="C1157">
        <v>8.0500000000000007</v>
      </c>
      <c r="D1157" t="s">
        <v>2382</v>
      </c>
      <c r="E1157" t="s">
        <v>2380</v>
      </c>
      <c r="F1157" t="s">
        <v>2380</v>
      </c>
      <c r="G1157" s="14">
        <v>2</v>
      </c>
      <c r="H1157" s="14" t="s">
        <v>2380</v>
      </c>
      <c r="I1157" s="9" t="str">
        <f t="shared" si="36"/>
        <v>OBESITY</v>
      </c>
      <c r="J1157" t="str">
        <f t="shared" si="37"/>
        <v>DIABETES</v>
      </c>
    </row>
    <row r="1158" spans="1:10" x14ac:dyDescent="0.3">
      <c r="A1158" t="s">
        <v>1214</v>
      </c>
      <c r="B1158" s="89">
        <v>30.2</v>
      </c>
      <c r="C1158">
        <v>9.8800000000000008</v>
      </c>
      <c r="D1158" t="s">
        <v>2382</v>
      </c>
      <c r="E1158" t="s">
        <v>2380</v>
      </c>
      <c r="F1158" t="s">
        <v>2380</v>
      </c>
      <c r="G1158" s="14">
        <v>2</v>
      </c>
      <c r="H1158" s="14" t="s">
        <v>2380</v>
      </c>
      <c r="I1158" s="9" t="str">
        <f t="shared" si="36"/>
        <v>OBESITY</v>
      </c>
      <c r="J1158" t="str">
        <f t="shared" si="37"/>
        <v>DIABETES</v>
      </c>
    </row>
    <row r="1159" spans="1:10" x14ac:dyDescent="0.3">
      <c r="A1159" t="s">
        <v>1213</v>
      </c>
      <c r="B1159" s="89">
        <v>33.25</v>
      </c>
      <c r="C1159">
        <v>7.42</v>
      </c>
      <c r="D1159" t="s">
        <v>2382</v>
      </c>
      <c r="E1159" t="s">
        <v>2380</v>
      </c>
      <c r="F1159" t="s">
        <v>2380</v>
      </c>
      <c r="G1159" s="14">
        <v>2</v>
      </c>
      <c r="H1159" s="14" t="s">
        <v>2380</v>
      </c>
      <c r="I1159" s="9" t="str">
        <f t="shared" si="36"/>
        <v>OBESITY</v>
      </c>
      <c r="J1159" t="str">
        <f t="shared" si="37"/>
        <v>DIABETES</v>
      </c>
    </row>
    <row r="1160" spans="1:10" x14ac:dyDescent="0.3">
      <c r="A1160" t="s">
        <v>1212</v>
      </c>
      <c r="B1160" s="89">
        <v>26.6</v>
      </c>
      <c r="C1160">
        <v>8.4499999999999993</v>
      </c>
      <c r="D1160" t="s">
        <v>2382</v>
      </c>
      <c r="E1160" t="s">
        <v>2380</v>
      </c>
      <c r="F1160" t="s">
        <v>2380</v>
      </c>
      <c r="G1160" s="14">
        <v>1</v>
      </c>
      <c r="H1160" s="14" t="s">
        <v>2380</v>
      </c>
      <c r="I1160" s="9" t="str">
        <f t="shared" si="36"/>
        <v>OVERWEIGHT</v>
      </c>
      <c r="J1160" t="str">
        <f t="shared" si="37"/>
        <v>DIABETES</v>
      </c>
    </row>
    <row r="1161" spans="1:10" x14ac:dyDescent="0.3">
      <c r="A1161" t="s">
        <v>1211</v>
      </c>
      <c r="B1161" s="89">
        <v>26.35</v>
      </c>
      <c r="C1161">
        <v>6.21</v>
      </c>
      <c r="D1161" t="s">
        <v>2380</v>
      </c>
      <c r="E1161" t="s">
        <v>2380</v>
      </c>
      <c r="F1161" t="s">
        <v>2380</v>
      </c>
      <c r="G1161" s="14">
        <v>2</v>
      </c>
      <c r="H1161" s="14" t="s">
        <v>2380</v>
      </c>
      <c r="I1161" s="9" t="str">
        <f t="shared" si="36"/>
        <v>OVERWEIGHT</v>
      </c>
      <c r="J1161" t="str">
        <f t="shared" si="37"/>
        <v>PREDIABETES</v>
      </c>
    </row>
    <row r="1162" spans="1:10" x14ac:dyDescent="0.3">
      <c r="A1162" t="s">
        <v>1210</v>
      </c>
      <c r="B1162" s="89">
        <v>39.994999999999997</v>
      </c>
      <c r="C1162">
        <v>4.6500000000000004</v>
      </c>
      <c r="D1162" t="s">
        <v>2380</v>
      </c>
      <c r="E1162" t="s">
        <v>2380</v>
      </c>
      <c r="F1162" t="s">
        <v>2380</v>
      </c>
      <c r="G1162" s="50">
        <v>0</v>
      </c>
      <c r="H1162" s="14" t="s">
        <v>2380</v>
      </c>
      <c r="I1162" s="9" t="str">
        <f t="shared" si="36"/>
        <v>OBESITY</v>
      </c>
      <c r="J1162" t="str">
        <f t="shared" si="37"/>
        <v>NORMAL</v>
      </c>
    </row>
    <row r="1163" spans="1:10" x14ac:dyDescent="0.3">
      <c r="A1163" t="s">
        <v>1209</v>
      </c>
      <c r="B1163" s="89">
        <v>22.92</v>
      </c>
      <c r="C1163">
        <v>5.87</v>
      </c>
      <c r="D1163" t="s">
        <v>2382</v>
      </c>
      <c r="E1163" t="s">
        <v>2380</v>
      </c>
      <c r="F1163" t="s">
        <v>2380</v>
      </c>
      <c r="G1163" s="14">
        <v>1</v>
      </c>
      <c r="H1163" s="14" t="s">
        <v>2380</v>
      </c>
      <c r="I1163" s="9" t="str">
        <f t="shared" si="36"/>
        <v>NORMAL WEIGHT</v>
      </c>
      <c r="J1163" t="str">
        <f t="shared" si="37"/>
        <v>PREDIABETES</v>
      </c>
    </row>
    <row r="1164" spans="1:10" x14ac:dyDescent="0.3">
      <c r="A1164" t="s">
        <v>1208</v>
      </c>
      <c r="B1164" s="89">
        <v>24.78</v>
      </c>
      <c r="C1164">
        <v>4.24</v>
      </c>
      <c r="D1164" t="s">
        <v>2382</v>
      </c>
      <c r="E1164" t="s">
        <v>2380</v>
      </c>
      <c r="F1164" t="s">
        <v>2380</v>
      </c>
      <c r="G1164" s="14">
        <v>2</v>
      </c>
      <c r="H1164" s="14" t="s">
        <v>2380</v>
      </c>
      <c r="I1164" s="9" t="str">
        <f t="shared" si="36"/>
        <v>NORMAL WEIGHT</v>
      </c>
      <c r="J1164" t="str">
        <f t="shared" si="37"/>
        <v>NORMAL</v>
      </c>
    </row>
    <row r="1165" spans="1:10" x14ac:dyDescent="0.3">
      <c r="A1165" t="s">
        <v>1207</v>
      </c>
      <c r="B1165" s="89">
        <v>34.07</v>
      </c>
      <c r="C1165">
        <v>7.81</v>
      </c>
      <c r="D1165" t="s">
        <v>2382</v>
      </c>
      <c r="E1165" t="s">
        <v>2380</v>
      </c>
      <c r="F1165" t="s">
        <v>2380</v>
      </c>
      <c r="G1165" s="50">
        <v>0</v>
      </c>
      <c r="H1165" s="14" t="s">
        <v>2380</v>
      </c>
      <c r="I1165" s="9" t="str">
        <f t="shared" si="36"/>
        <v>OBESITY</v>
      </c>
      <c r="J1165" t="str">
        <f t="shared" si="37"/>
        <v>DIABETES</v>
      </c>
    </row>
    <row r="1166" spans="1:10" x14ac:dyDescent="0.3">
      <c r="A1166" t="s">
        <v>1206</v>
      </c>
      <c r="B1166" s="89">
        <v>30.14</v>
      </c>
      <c r="C1166">
        <v>9.85</v>
      </c>
      <c r="D1166" t="s">
        <v>2380</v>
      </c>
      <c r="E1166" t="s">
        <v>2380</v>
      </c>
      <c r="F1166" t="s">
        <v>2380</v>
      </c>
      <c r="G1166" s="50">
        <v>0</v>
      </c>
      <c r="H1166" s="14" t="s">
        <v>2380</v>
      </c>
      <c r="I1166" s="9" t="str">
        <f t="shared" si="36"/>
        <v>OBESITY</v>
      </c>
      <c r="J1166" t="str">
        <f t="shared" si="37"/>
        <v>DIABETES</v>
      </c>
    </row>
    <row r="1167" spans="1:10" x14ac:dyDescent="0.3">
      <c r="A1167" t="s">
        <v>1205</v>
      </c>
      <c r="B1167" s="89">
        <v>18.05</v>
      </c>
      <c r="C1167">
        <v>6.94</v>
      </c>
      <c r="D1167" t="s">
        <v>2380</v>
      </c>
      <c r="E1167" t="s">
        <v>2380</v>
      </c>
      <c r="F1167" t="s">
        <v>2380</v>
      </c>
      <c r="G1167" s="50">
        <v>0</v>
      </c>
      <c r="H1167" s="14" t="s">
        <v>2380</v>
      </c>
      <c r="I1167" s="9" t="str">
        <f t="shared" si="36"/>
        <v>UNDERWEIGHT</v>
      </c>
      <c r="J1167" t="str">
        <f t="shared" si="37"/>
        <v>DIABETES</v>
      </c>
    </row>
    <row r="1168" spans="1:10" x14ac:dyDescent="0.3">
      <c r="A1168" t="s">
        <v>1204</v>
      </c>
      <c r="B1168" s="89">
        <v>37.4</v>
      </c>
      <c r="C1168">
        <v>11.3</v>
      </c>
      <c r="D1168" t="s">
        <v>2382</v>
      </c>
      <c r="E1168" t="s">
        <v>2380</v>
      </c>
      <c r="F1168" t="s">
        <v>2380</v>
      </c>
      <c r="G1168" s="14">
        <v>2</v>
      </c>
      <c r="H1168" s="14" t="s">
        <v>2380</v>
      </c>
      <c r="I1168" s="9" t="str">
        <f t="shared" si="36"/>
        <v>OBESITY</v>
      </c>
      <c r="J1168" t="str">
        <f t="shared" si="37"/>
        <v>DIABETES</v>
      </c>
    </row>
    <row r="1169" spans="1:10" x14ac:dyDescent="0.3">
      <c r="A1169" t="s">
        <v>1203</v>
      </c>
      <c r="B1169" s="89">
        <v>25.75</v>
      </c>
      <c r="C1169">
        <v>9.23</v>
      </c>
      <c r="D1169" t="s">
        <v>2380</v>
      </c>
      <c r="E1169" t="s">
        <v>2380</v>
      </c>
      <c r="F1169" t="s">
        <v>2380</v>
      </c>
      <c r="G1169" s="50">
        <v>0</v>
      </c>
      <c r="H1169" s="14" t="s">
        <v>2380</v>
      </c>
      <c r="I1169" s="9" t="str">
        <f t="shared" si="36"/>
        <v>OVERWEIGHT</v>
      </c>
      <c r="J1169" t="str">
        <f t="shared" si="37"/>
        <v>DIABETES</v>
      </c>
    </row>
    <row r="1170" spans="1:10" x14ac:dyDescent="0.3">
      <c r="A1170" t="s">
        <v>1202</v>
      </c>
      <c r="B1170" s="89">
        <v>32.299999999999997</v>
      </c>
      <c r="C1170">
        <v>4.37</v>
      </c>
      <c r="D1170" t="s">
        <v>2380</v>
      </c>
      <c r="E1170" t="s">
        <v>2380</v>
      </c>
      <c r="F1170" t="s">
        <v>2380</v>
      </c>
      <c r="G1170" s="14">
        <v>2</v>
      </c>
      <c r="H1170" s="14" t="s">
        <v>2380</v>
      </c>
      <c r="I1170" s="9" t="str">
        <f t="shared" si="36"/>
        <v>OBESITY</v>
      </c>
      <c r="J1170" t="str">
        <f t="shared" si="37"/>
        <v>NORMAL</v>
      </c>
    </row>
    <row r="1171" spans="1:10" x14ac:dyDescent="0.3">
      <c r="A1171" t="s">
        <v>1201</v>
      </c>
      <c r="B1171" s="89">
        <v>28.61</v>
      </c>
      <c r="C1171">
        <v>5.76</v>
      </c>
      <c r="D1171" t="s">
        <v>2380</v>
      </c>
      <c r="E1171" t="s">
        <v>2380</v>
      </c>
      <c r="F1171" t="s">
        <v>2383</v>
      </c>
      <c r="G1171" s="14">
        <v>1</v>
      </c>
      <c r="H1171" s="14" t="s">
        <v>2380</v>
      </c>
      <c r="I1171" s="9" t="str">
        <f t="shared" si="36"/>
        <v>OVERWEIGHT</v>
      </c>
      <c r="J1171" t="str">
        <f t="shared" si="37"/>
        <v>PREDIABETES</v>
      </c>
    </row>
    <row r="1172" spans="1:10" x14ac:dyDescent="0.3">
      <c r="A1172" t="s">
        <v>1200</v>
      </c>
      <c r="B1172" s="89">
        <v>45.41</v>
      </c>
      <c r="C1172">
        <v>4.96</v>
      </c>
      <c r="D1172" t="s">
        <v>2380</v>
      </c>
      <c r="E1172" t="s">
        <v>2380</v>
      </c>
      <c r="F1172" t="s">
        <v>2380</v>
      </c>
      <c r="G1172" s="14">
        <v>1</v>
      </c>
      <c r="H1172" s="14" t="s">
        <v>2380</v>
      </c>
      <c r="I1172" s="9" t="str">
        <f t="shared" si="36"/>
        <v>OBESITY</v>
      </c>
      <c r="J1172" t="str">
        <f t="shared" si="37"/>
        <v>NORMAL</v>
      </c>
    </row>
    <row r="1173" spans="1:10" x14ac:dyDescent="0.3">
      <c r="A1173" t="s">
        <v>1199</v>
      </c>
      <c r="B1173" s="89">
        <v>31.2</v>
      </c>
      <c r="C1173">
        <v>11.04</v>
      </c>
      <c r="D1173" t="s">
        <v>2382</v>
      </c>
      <c r="E1173" t="s">
        <v>2380</v>
      </c>
      <c r="F1173" t="s">
        <v>2380</v>
      </c>
      <c r="G1173" s="14">
        <v>2</v>
      </c>
      <c r="H1173" s="14" t="s">
        <v>2380</v>
      </c>
      <c r="I1173" s="9" t="str">
        <f t="shared" si="36"/>
        <v>OBESITY</v>
      </c>
      <c r="J1173" t="str">
        <f t="shared" si="37"/>
        <v>DIABETES</v>
      </c>
    </row>
    <row r="1174" spans="1:10" x14ac:dyDescent="0.3">
      <c r="A1174" t="s">
        <v>1198</v>
      </c>
      <c r="B1174" s="89">
        <v>29.83</v>
      </c>
      <c r="C1174">
        <v>7.81</v>
      </c>
      <c r="D1174" t="s">
        <v>2382</v>
      </c>
      <c r="E1174" t="s">
        <v>2380</v>
      </c>
      <c r="F1174" t="s">
        <v>2380</v>
      </c>
      <c r="G1174" s="14">
        <v>1</v>
      </c>
      <c r="H1174" s="14" t="s">
        <v>2380</v>
      </c>
      <c r="I1174" s="9" t="str">
        <f t="shared" si="36"/>
        <v>OVERWEIGHT</v>
      </c>
      <c r="J1174" t="str">
        <f t="shared" si="37"/>
        <v>DIABETES</v>
      </c>
    </row>
    <row r="1175" spans="1:10" x14ac:dyDescent="0.3">
      <c r="A1175" t="s">
        <v>1197</v>
      </c>
      <c r="B1175" s="89">
        <v>29.06</v>
      </c>
      <c r="C1175">
        <v>4.55</v>
      </c>
      <c r="D1175" t="s">
        <v>2380</v>
      </c>
      <c r="E1175" t="s">
        <v>2380</v>
      </c>
      <c r="F1175" t="s">
        <v>2380</v>
      </c>
      <c r="G1175" s="50">
        <v>0</v>
      </c>
      <c r="H1175" s="14" t="s">
        <v>2380</v>
      </c>
      <c r="I1175" s="9" t="str">
        <f t="shared" si="36"/>
        <v>OVERWEIGHT</v>
      </c>
      <c r="J1175" t="str">
        <f t="shared" si="37"/>
        <v>NORMAL</v>
      </c>
    </row>
    <row r="1176" spans="1:10" x14ac:dyDescent="0.3">
      <c r="A1176" t="s">
        <v>1196</v>
      </c>
      <c r="B1176" s="89">
        <v>27.454999999999998</v>
      </c>
      <c r="C1176">
        <v>6.13</v>
      </c>
      <c r="D1176" t="s">
        <v>2380</v>
      </c>
      <c r="E1176" t="s">
        <v>2380</v>
      </c>
      <c r="F1176" t="s">
        <v>2380</v>
      </c>
      <c r="G1176" s="14">
        <v>2</v>
      </c>
      <c r="H1176" s="14" t="s">
        <v>2380</v>
      </c>
      <c r="I1176" s="9" t="str">
        <f t="shared" si="36"/>
        <v>OVERWEIGHT</v>
      </c>
      <c r="J1176" t="str">
        <f t="shared" si="37"/>
        <v>PREDIABETES</v>
      </c>
    </row>
    <row r="1177" spans="1:10" x14ac:dyDescent="0.3">
      <c r="A1177" t="s">
        <v>1195</v>
      </c>
      <c r="B1177" s="89">
        <v>23.01</v>
      </c>
      <c r="C1177">
        <v>6.04</v>
      </c>
      <c r="D1177" t="s">
        <v>2382</v>
      </c>
      <c r="E1177" t="s">
        <v>2380</v>
      </c>
      <c r="F1177" t="s">
        <v>2380</v>
      </c>
      <c r="G1177" s="14">
        <v>1</v>
      </c>
      <c r="H1177" s="14" t="s">
        <v>2380</v>
      </c>
      <c r="I1177" s="9" t="str">
        <f t="shared" si="36"/>
        <v>NORMAL WEIGHT</v>
      </c>
      <c r="J1177" t="str">
        <f t="shared" si="37"/>
        <v>PREDIABETES</v>
      </c>
    </row>
    <row r="1178" spans="1:10" x14ac:dyDescent="0.3">
      <c r="A1178" t="s">
        <v>1194</v>
      </c>
      <c r="B1178" s="89">
        <v>31.39</v>
      </c>
      <c r="C1178">
        <v>8.85</v>
      </c>
      <c r="D1178" t="s">
        <v>2382</v>
      </c>
      <c r="E1178" t="s">
        <v>2380</v>
      </c>
      <c r="F1178" t="s">
        <v>2380</v>
      </c>
      <c r="G1178" s="50">
        <v>0</v>
      </c>
      <c r="H1178" s="14" t="s">
        <v>2380</v>
      </c>
      <c r="I1178" s="9" t="str">
        <f t="shared" si="36"/>
        <v>OBESITY</v>
      </c>
      <c r="J1178" t="str">
        <f t="shared" si="37"/>
        <v>DIABETES</v>
      </c>
    </row>
    <row r="1179" spans="1:10" x14ac:dyDescent="0.3">
      <c r="A1179" t="s">
        <v>1193</v>
      </c>
      <c r="B1179" s="89">
        <v>34.770000000000003</v>
      </c>
      <c r="C1179">
        <v>10.54</v>
      </c>
      <c r="D1179" t="s">
        <v>2380</v>
      </c>
      <c r="E1179" t="s">
        <v>2380</v>
      </c>
      <c r="F1179" t="s">
        <v>2380</v>
      </c>
      <c r="G1179" s="14">
        <v>2</v>
      </c>
      <c r="H1179" s="14" t="s">
        <v>2380</v>
      </c>
      <c r="I1179" s="9" t="str">
        <f t="shared" si="36"/>
        <v>OBESITY</v>
      </c>
      <c r="J1179" t="str">
        <f t="shared" si="37"/>
        <v>DIABETES</v>
      </c>
    </row>
    <row r="1180" spans="1:10" x14ac:dyDescent="0.3">
      <c r="A1180" t="s">
        <v>1192</v>
      </c>
      <c r="B1180" s="89">
        <v>24.48</v>
      </c>
      <c r="C1180">
        <v>4.37</v>
      </c>
      <c r="D1180" t="s">
        <v>2382</v>
      </c>
      <c r="E1180" t="s">
        <v>2380</v>
      </c>
      <c r="F1180" t="s">
        <v>2380</v>
      </c>
      <c r="G1180" s="14">
        <v>2</v>
      </c>
      <c r="H1180" s="14" t="s">
        <v>2380</v>
      </c>
      <c r="I1180" s="9" t="str">
        <f t="shared" si="36"/>
        <v>NORMAL WEIGHT</v>
      </c>
      <c r="J1180" t="str">
        <f t="shared" si="37"/>
        <v>NORMAL</v>
      </c>
    </row>
    <row r="1181" spans="1:10" x14ac:dyDescent="0.3">
      <c r="A1181" t="s">
        <v>1191</v>
      </c>
      <c r="B1181" s="89">
        <v>22.61</v>
      </c>
      <c r="C1181">
        <v>9.6300000000000008</v>
      </c>
      <c r="D1181" t="s">
        <v>2380</v>
      </c>
      <c r="E1181" t="s">
        <v>2380</v>
      </c>
      <c r="F1181" t="s">
        <v>2380</v>
      </c>
      <c r="G1181" s="14">
        <v>2</v>
      </c>
      <c r="H1181" s="14" t="s">
        <v>2380</v>
      </c>
      <c r="I1181" s="9" t="str">
        <f t="shared" si="36"/>
        <v>NORMAL WEIGHT</v>
      </c>
      <c r="J1181" t="str">
        <f t="shared" si="37"/>
        <v>DIABETES</v>
      </c>
    </row>
    <row r="1182" spans="1:10" x14ac:dyDescent="0.3">
      <c r="A1182" t="s">
        <v>1190</v>
      </c>
      <c r="B1182" s="89">
        <v>34.299999999999997</v>
      </c>
      <c r="C1182">
        <v>10.37</v>
      </c>
      <c r="D1182" t="s">
        <v>2380</v>
      </c>
      <c r="E1182" t="s">
        <v>2380</v>
      </c>
      <c r="F1182" t="s">
        <v>2380</v>
      </c>
      <c r="G1182" s="50">
        <v>0</v>
      </c>
      <c r="H1182" s="14" t="s">
        <v>2380</v>
      </c>
      <c r="I1182" s="9" t="str">
        <f t="shared" si="36"/>
        <v>OBESITY</v>
      </c>
      <c r="J1182" t="str">
        <f t="shared" si="37"/>
        <v>DIABETES</v>
      </c>
    </row>
    <row r="1183" spans="1:10" x14ac:dyDescent="0.3">
      <c r="A1183" t="s">
        <v>1189</v>
      </c>
      <c r="B1183" s="89">
        <v>46.09</v>
      </c>
      <c r="C1183">
        <v>5.44</v>
      </c>
      <c r="D1183" t="s">
        <v>2380</v>
      </c>
      <c r="E1183" t="s">
        <v>2380</v>
      </c>
      <c r="F1183" t="s">
        <v>2380</v>
      </c>
      <c r="G1183" s="14">
        <v>2</v>
      </c>
      <c r="H1183" s="14" t="s">
        <v>2380</v>
      </c>
      <c r="I1183" s="9" t="str">
        <f t="shared" si="36"/>
        <v>OBESITY</v>
      </c>
      <c r="J1183" t="str">
        <f t="shared" si="37"/>
        <v>NORMAL</v>
      </c>
    </row>
    <row r="1184" spans="1:10" x14ac:dyDescent="0.3">
      <c r="A1184" t="s">
        <v>1188</v>
      </c>
      <c r="B1184" s="89">
        <v>44.744999999999997</v>
      </c>
      <c r="C1184">
        <v>5.19</v>
      </c>
      <c r="D1184" t="s">
        <v>2380</v>
      </c>
      <c r="E1184" t="s">
        <v>2380</v>
      </c>
      <c r="F1184" t="s">
        <v>2380</v>
      </c>
      <c r="G1184" s="14">
        <v>2</v>
      </c>
      <c r="H1184" s="14" t="s">
        <v>2380</v>
      </c>
      <c r="I1184" s="9" t="str">
        <f t="shared" si="36"/>
        <v>OBESITY</v>
      </c>
      <c r="J1184" t="str">
        <f t="shared" si="37"/>
        <v>NORMAL</v>
      </c>
    </row>
    <row r="1185" spans="1:10" x14ac:dyDescent="0.3">
      <c r="A1185" t="s">
        <v>1187</v>
      </c>
      <c r="B1185" s="89">
        <v>26.33</v>
      </c>
      <c r="C1185">
        <v>11.8</v>
      </c>
      <c r="D1185" t="s">
        <v>2382</v>
      </c>
      <c r="E1185" t="s">
        <v>2380</v>
      </c>
      <c r="F1185" t="s">
        <v>2380</v>
      </c>
      <c r="G1185" s="14">
        <v>1</v>
      </c>
      <c r="H1185" s="14" t="s">
        <v>2380</v>
      </c>
      <c r="I1185" s="9" t="str">
        <f t="shared" si="36"/>
        <v>OVERWEIGHT</v>
      </c>
      <c r="J1185" t="str">
        <f t="shared" si="37"/>
        <v>DIABETES</v>
      </c>
    </row>
    <row r="1186" spans="1:10" x14ac:dyDescent="0.3">
      <c r="A1186" t="s">
        <v>1186</v>
      </c>
      <c r="B1186" s="89">
        <v>26.6</v>
      </c>
      <c r="C1186">
        <v>8.3800000000000008</v>
      </c>
      <c r="D1186" t="s">
        <v>2380</v>
      </c>
      <c r="E1186" t="s">
        <v>2380</v>
      </c>
      <c r="F1186" t="s">
        <v>2380</v>
      </c>
      <c r="G1186" s="14">
        <v>2</v>
      </c>
      <c r="H1186" s="14" t="s">
        <v>2380</v>
      </c>
      <c r="I1186" s="9" t="str">
        <f t="shared" si="36"/>
        <v>OVERWEIGHT</v>
      </c>
      <c r="J1186" t="str">
        <f t="shared" si="37"/>
        <v>DIABETES</v>
      </c>
    </row>
    <row r="1187" spans="1:10" x14ac:dyDescent="0.3">
      <c r="A1187" t="s">
        <v>1185</v>
      </c>
      <c r="B1187" s="89">
        <v>27.5</v>
      </c>
      <c r="C1187">
        <v>7.58</v>
      </c>
      <c r="D1187" t="s">
        <v>2380</v>
      </c>
      <c r="E1187" t="s">
        <v>2380</v>
      </c>
      <c r="F1187" t="s">
        <v>2380</v>
      </c>
      <c r="G1187" s="50">
        <v>0</v>
      </c>
      <c r="H1187" s="14" t="s">
        <v>2380</v>
      </c>
      <c r="I1187" s="9" t="str">
        <f t="shared" si="36"/>
        <v>OVERWEIGHT</v>
      </c>
      <c r="J1187" t="str">
        <f t="shared" si="37"/>
        <v>DIABETES</v>
      </c>
    </row>
    <row r="1188" spans="1:10" x14ac:dyDescent="0.3">
      <c r="A1188" t="s">
        <v>1184</v>
      </c>
      <c r="B1188" s="89">
        <v>41.55</v>
      </c>
      <c r="C1188">
        <v>4.6100000000000003</v>
      </c>
      <c r="D1188" t="s">
        <v>2380</v>
      </c>
      <c r="E1188" t="s">
        <v>2380</v>
      </c>
      <c r="F1188" t="s">
        <v>2380</v>
      </c>
      <c r="G1188" s="14">
        <v>1</v>
      </c>
      <c r="H1188" s="14" t="s">
        <v>2380</v>
      </c>
      <c r="I1188" s="9" t="str">
        <f t="shared" si="36"/>
        <v>OBESITY</v>
      </c>
      <c r="J1188" t="str">
        <f t="shared" si="37"/>
        <v>NORMAL</v>
      </c>
    </row>
    <row r="1189" spans="1:10" x14ac:dyDescent="0.3">
      <c r="A1189" t="s">
        <v>1183</v>
      </c>
      <c r="B1189" s="89">
        <v>41.47</v>
      </c>
      <c r="C1189">
        <v>4.7</v>
      </c>
      <c r="D1189" t="s">
        <v>2382</v>
      </c>
      <c r="E1189" t="s">
        <v>2380</v>
      </c>
      <c r="F1189" t="s">
        <v>2383</v>
      </c>
      <c r="G1189" s="14">
        <v>1</v>
      </c>
      <c r="H1189" s="14" t="s">
        <v>2380</v>
      </c>
      <c r="I1189" s="9" t="str">
        <f t="shared" si="36"/>
        <v>OBESITY</v>
      </c>
      <c r="J1189" t="str">
        <f t="shared" si="37"/>
        <v>NORMAL</v>
      </c>
    </row>
    <row r="1190" spans="1:10" x14ac:dyDescent="0.3">
      <c r="A1190" t="s">
        <v>1182</v>
      </c>
      <c r="B1190" s="89">
        <v>24.795000000000002</v>
      </c>
      <c r="C1190">
        <v>6.05</v>
      </c>
      <c r="D1190" t="s">
        <v>2382</v>
      </c>
      <c r="E1190" t="s">
        <v>2380</v>
      </c>
      <c r="F1190" t="s">
        <v>2380</v>
      </c>
      <c r="G1190" s="50">
        <v>0</v>
      </c>
      <c r="H1190" s="14" t="s">
        <v>2380</v>
      </c>
      <c r="I1190" s="9" t="str">
        <f t="shared" si="36"/>
        <v>NORMAL WEIGHT</v>
      </c>
      <c r="J1190" t="str">
        <f t="shared" si="37"/>
        <v>PREDIABETES</v>
      </c>
    </row>
    <row r="1191" spans="1:10" x14ac:dyDescent="0.3">
      <c r="A1191" t="s">
        <v>1181</v>
      </c>
      <c r="B1191" s="89">
        <v>29.48</v>
      </c>
      <c r="C1191">
        <v>5.63</v>
      </c>
      <c r="D1191" t="s">
        <v>2382</v>
      </c>
      <c r="E1191" t="s">
        <v>2380</v>
      </c>
      <c r="F1191" t="s">
        <v>2383</v>
      </c>
      <c r="G1191" s="14">
        <v>1</v>
      </c>
      <c r="H1191" s="14" t="s">
        <v>2380</v>
      </c>
      <c r="I1191" s="9" t="str">
        <f t="shared" si="36"/>
        <v>OVERWEIGHT</v>
      </c>
      <c r="J1191" t="str">
        <f t="shared" si="37"/>
        <v>NORMAL</v>
      </c>
    </row>
    <row r="1192" spans="1:10" x14ac:dyDescent="0.3">
      <c r="A1192" t="s">
        <v>1180</v>
      </c>
      <c r="B1192" s="89">
        <v>28.09</v>
      </c>
      <c r="C1192">
        <v>6.06</v>
      </c>
      <c r="D1192" t="s">
        <v>2380</v>
      </c>
      <c r="E1192" t="s">
        <v>2380</v>
      </c>
      <c r="F1192" t="s">
        <v>2383</v>
      </c>
      <c r="G1192" s="14">
        <v>1</v>
      </c>
      <c r="H1192" s="14" t="s">
        <v>2380</v>
      </c>
      <c r="I1192" s="9" t="str">
        <f t="shared" si="36"/>
        <v>OVERWEIGHT</v>
      </c>
      <c r="J1192" t="str">
        <f t="shared" si="37"/>
        <v>PREDIABETES</v>
      </c>
    </row>
    <row r="1193" spans="1:10" x14ac:dyDescent="0.3">
      <c r="A1193" t="s">
        <v>1179</v>
      </c>
      <c r="B1193" s="89">
        <v>32.729999999999997</v>
      </c>
      <c r="C1193">
        <v>5.19</v>
      </c>
      <c r="D1193" t="s">
        <v>2380</v>
      </c>
      <c r="E1193" t="s">
        <v>2380</v>
      </c>
      <c r="F1193" t="s">
        <v>2380</v>
      </c>
      <c r="G1193" s="14">
        <v>1</v>
      </c>
      <c r="H1193" s="14" t="s">
        <v>2380</v>
      </c>
      <c r="I1193" s="9" t="str">
        <f t="shared" si="36"/>
        <v>OBESITY</v>
      </c>
      <c r="J1193" t="str">
        <f t="shared" si="37"/>
        <v>NORMAL</v>
      </c>
    </row>
    <row r="1194" spans="1:10" x14ac:dyDescent="0.3">
      <c r="A1194" t="s">
        <v>1178</v>
      </c>
      <c r="B1194" s="89">
        <v>27.36</v>
      </c>
      <c r="C1194">
        <v>8.9600000000000009</v>
      </c>
      <c r="D1194" t="s">
        <v>2380</v>
      </c>
      <c r="E1194" t="s">
        <v>2380</v>
      </c>
      <c r="F1194" t="s">
        <v>2380</v>
      </c>
      <c r="G1194" s="50">
        <v>0</v>
      </c>
      <c r="H1194" s="14" t="s">
        <v>2380</v>
      </c>
      <c r="I1194" s="9" t="str">
        <f t="shared" si="36"/>
        <v>OVERWEIGHT</v>
      </c>
      <c r="J1194" t="str">
        <f t="shared" si="37"/>
        <v>DIABETES</v>
      </c>
    </row>
    <row r="1195" spans="1:10" x14ac:dyDescent="0.3">
      <c r="A1195" t="s">
        <v>1177</v>
      </c>
      <c r="B1195" s="89">
        <v>27.265000000000001</v>
      </c>
      <c r="C1195">
        <v>11.39</v>
      </c>
      <c r="D1195" t="s">
        <v>2380</v>
      </c>
      <c r="E1195" t="s">
        <v>2380</v>
      </c>
      <c r="F1195" t="s">
        <v>2380</v>
      </c>
      <c r="G1195" s="50">
        <v>0</v>
      </c>
      <c r="H1195" s="14" t="s">
        <v>2380</v>
      </c>
      <c r="I1195" s="9" t="str">
        <f t="shared" si="36"/>
        <v>OVERWEIGHT</v>
      </c>
      <c r="J1195" t="str">
        <f t="shared" si="37"/>
        <v>DIABETES</v>
      </c>
    </row>
    <row r="1196" spans="1:10" x14ac:dyDescent="0.3">
      <c r="A1196" t="s">
        <v>1176</v>
      </c>
      <c r="B1196" s="89">
        <v>48.07</v>
      </c>
      <c r="C1196">
        <v>4.0599999999999996</v>
      </c>
      <c r="D1196" t="s">
        <v>2382</v>
      </c>
      <c r="E1196" t="s">
        <v>2380</v>
      </c>
      <c r="F1196" t="s">
        <v>2380</v>
      </c>
      <c r="G1196" s="50">
        <v>0</v>
      </c>
      <c r="H1196" s="14" t="s">
        <v>2380</v>
      </c>
      <c r="I1196" s="9" t="str">
        <f t="shared" si="36"/>
        <v>OBESITY</v>
      </c>
      <c r="J1196" t="str">
        <f t="shared" si="37"/>
        <v>NORMAL</v>
      </c>
    </row>
    <row r="1197" spans="1:10" x14ac:dyDescent="0.3">
      <c r="A1197" t="s">
        <v>1175</v>
      </c>
      <c r="B1197" s="89">
        <v>30.8</v>
      </c>
      <c r="C1197">
        <v>5.23</v>
      </c>
      <c r="D1197" t="s">
        <v>2382</v>
      </c>
      <c r="E1197" t="s">
        <v>2380</v>
      </c>
      <c r="F1197" t="s">
        <v>2380</v>
      </c>
      <c r="G1197" s="50">
        <v>0</v>
      </c>
      <c r="H1197" s="14" t="s">
        <v>2380</v>
      </c>
      <c r="I1197" s="9" t="str">
        <f t="shared" si="36"/>
        <v>OBESITY</v>
      </c>
      <c r="J1197" t="str">
        <f t="shared" si="37"/>
        <v>NORMAL</v>
      </c>
    </row>
    <row r="1198" spans="1:10" x14ac:dyDescent="0.3">
      <c r="A1198" t="s">
        <v>1174</v>
      </c>
      <c r="B1198" s="89">
        <v>32.299999999999997</v>
      </c>
      <c r="C1198">
        <v>5.05</v>
      </c>
      <c r="D1198" t="s">
        <v>2382</v>
      </c>
      <c r="E1198" t="s">
        <v>2380</v>
      </c>
      <c r="F1198" t="s">
        <v>2380</v>
      </c>
      <c r="G1198" s="50">
        <v>0</v>
      </c>
      <c r="H1198" s="14" t="s">
        <v>2380</v>
      </c>
      <c r="I1198" s="9" t="str">
        <f t="shared" si="36"/>
        <v>OBESITY</v>
      </c>
      <c r="J1198" t="str">
        <f t="shared" si="37"/>
        <v>NORMAL</v>
      </c>
    </row>
    <row r="1199" spans="1:10" x14ac:dyDescent="0.3">
      <c r="A1199" t="s">
        <v>1173</v>
      </c>
      <c r="B1199" s="89">
        <v>39.700000000000003</v>
      </c>
      <c r="C1199">
        <v>7.34</v>
      </c>
      <c r="D1199" t="s">
        <v>2380</v>
      </c>
      <c r="E1199" t="s">
        <v>2380</v>
      </c>
      <c r="F1199" t="s">
        <v>2380</v>
      </c>
      <c r="G1199" s="50">
        <v>0</v>
      </c>
      <c r="H1199" s="14" t="s">
        <v>2380</v>
      </c>
      <c r="I1199" s="9" t="str">
        <f t="shared" si="36"/>
        <v>OBESITY</v>
      </c>
      <c r="J1199" t="str">
        <f t="shared" si="37"/>
        <v>DIABETES</v>
      </c>
    </row>
    <row r="1200" spans="1:10" x14ac:dyDescent="0.3">
      <c r="A1200" t="s">
        <v>1172</v>
      </c>
      <c r="B1200" s="89">
        <v>35.97</v>
      </c>
      <c r="C1200">
        <v>8.1300000000000008</v>
      </c>
      <c r="D1200" t="s">
        <v>2380</v>
      </c>
      <c r="E1200" t="s">
        <v>2380</v>
      </c>
      <c r="F1200" t="s">
        <v>2380</v>
      </c>
      <c r="G1200" s="50">
        <v>0</v>
      </c>
      <c r="H1200" s="14" t="s">
        <v>2380</v>
      </c>
      <c r="I1200" s="9" t="str">
        <f t="shared" si="36"/>
        <v>OBESITY</v>
      </c>
      <c r="J1200" t="str">
        <f t="shared" si="37"/>
        <v>DIABETES</v>
      </c>
    </row>
    <row r="1201" spans="1:10" x14ac:dyDescent="0.3">
      <c r="A1201" t="s">
        <v>1171</v>
      </c>
      <c r="B1201" s="89">
        <v>25.86</v>
      </c>
      <c r="C1201">
        <v>6.68</v>
      </c>
      <c r="D1201" t="s">
        <v>2382</v>
      </c>
      <c r="E1201" t="s">
        <v>2380</v>
      </c>
      <c r="F1201" t="s">
        <v>2380</v>
      </c>
      <c r="G1201" s="14">
        <v>1</v>
      </c>
      <c r="H1201" s="14" t="s">
        <v>2380</v>
      </c>
      <c r="I1201" s="9" t="str">
        <f t="shared" si="36"/>
        <v>OVERWEIGHT</v>
      </c>
      <c r="J1201" t="str">
        <f t="shared" si="37"/>
        <v>DIABETES</v>
      </c>
    </row>
    <row r="1202" spans="1:10" x14ac:dyDescent="0.3">
      <c r="A1202" t="s">
        <v>1170</v>
      </c>
      <c r="B1202" s="89">
        <v>30.03</v>
      </c>
      <c r="C1202">
        <v>11.51</v>
      </c>
      <c r="D1202" t="s">
        <v>2380</v>
      </c>
      <c r="E1202" t="s">
        <v>2380</v>
      </c>
      <c r="F1202" t="s">
        <v>2380</v>
      </c>
      <c r="G1202" s="50">
        <v>0</v>
      </c>
      <c r="H1202" s="14" t="s">
        <v>2380</v>
      </c>
      <c r="I1202" s="9" t="str">
        <f t="shared" si="36"/>
        <v>OBESITY</v>
      </c>
      <c r="J1202" t="str">
        <f t="shared" si="37"/>
        <v>DIABETES</v>
      </c>
    </row>
    <row r="1203" spans="1:10" x14ac:dyDescent="0.3">
      <c r="A1203" t="s">
        <v>1169</v>
      </c>
      <c r="B1203" s="89">
        <v>25.76</v>
      </c>
      <c r="C1203">
        <v>6.02</v>
      </c>
      <c r="D1203" t="s">
        <v>2382</v>
      </c>
      <c r="E1203" t="s">
        <v>2380</v>
      </c>
      <c r="F1203" t="s">
        <v>2383</v>
      </c>
      <c r="G1203" s="14">
        <v>1</v>
      </c>
      <c r="H1203" s="14" t="s">
        <v>2380</v>
      </c>
      <c r="I1203" s="9" t="str">
        <f t="shared" si="36"/>
        <v>OVERWEIGHT</v>
      </c>
      <c r="J1203" t="str">
        <f t="shared" si="37"/>
        <v>PREDIABETES</v>
      </c>
    </row>
    <row r="1204" spans="1:10" x14ac:dyDescent="0.3">
      <c r="A1204" t="s">
        <v>1168</v>
      </c>
      <c r="B1204" s="89">
        <v>22.42</v>
      </c>
      <c r="C1204">
        <v>7.96</v>
      </c>
      <c r="D1204" t="s">
        <v>2380</v>
      </c>
      <c r="E1204" t="s">
        <v>2380</v>
      </c>
      <c r="F1204" t="s">
        <v>2380</v>
      </c>
      <c r="G1204" s="50">
        <v>0</v>
      </c>
      <c r="H1204" s="14" t="s">
        <v>2380</v>
      </c>
      <c r="I1204" s="9" t="str">
        <f t="shared" si="36"/>
        <v>NORMAL WEIGHT</v>
      </c>
      <c r="J1204" t="str">
        <f t="shared" si="37"/>
        <v>DIABETES</v>
      </c>
    </row>
    <row r="1205" spans="1:10" x14ac:dyDescent="0.3">
      <c r="A1205" t="s">
        <v>1167</v>
      </c>
      <c r="B1205" s="89">
        <v>33.18</v>
      </c>
      <c r="C1205">
        <v>6.01</v>
      </c>
      <c r="D1205" t="s">
        <v>2382</v>
      </c>
      <c r="E1205" t="s">
        <v>2380</v>
      </c>
      <c r="F1205" t="s">
        <v>2380</v>
      </c>
      <c r="G1205" s="14">
        <v>1</v>
      </c>
      <c r="H1205" s="14" t="s">
        <v>2380</v>
      </c>
      <c r="I1205" s="9" t="str">
        <f t="shared" si="36"/>
        <v>OBESITY</v>
      </c>
      <c r="J1205" t="str">
        <f t="shared" si="37"/>
        <v>PREDIABETES</v>
      </c>
    </row>
    <row r="1206" spans="1:10" x14ac:dyDescent="0.3">
      <c r="A1206" t="s">
        <v>1166</v>
      </c>
      <c r="B1206" s="89">
        <v>43.04</v>
      </c>
      <c r="C1206">
        <v>5.9</v>
      </c>
      <c r="D1206" t="s">
        <v>2382</v>
      </c>
      <c r="E1206" t="s">
        <v>2380</v>
      </c>
      <c r="F1206" t="s">
        <v>2380</v>
      </c>
      <c r="G1206" s="50">
        <v>0</v>
      </c>
      <c r="H1206" s="14" t="s">
        <v>2380</v>
      </c>
      <c r="I1206" s="9" t="str">
        <f t="shared" si="36"/>
        <v>OBESITY</v>
      </c>
      <c r="J1206" t="str">
        <f t="shared" si="37"/>
        <v>PREDIABETES</v>
      </c>
    </row>
    <row r="1207" spans="1:10" x14ac:dyDescent="0.3">
      <c r="A1207" t="s">
        <v>1165</v>
      </c>
      <c r="B1207" s="89">
        <v>34.15</v>
      </c>
      <c r="C1207">
        <v>4.49</v>
      </c>
      <c r="D1207" t="s">
        <v>2382</v>
      </c>
      <c r="E1207" t="s">
        <v>2380</v>
      </c>
      <c r="F1207" t="s">
        <v>2380</v>
      </c>
      <c r="G1207" s="14">
        <v>1</v>
      </c>
      <c r="H1207" s="14" t="s">
        <v>2380</v>
      </c>
      <c r="I1207" s="9" t="str">
        <f t="shared" si="36"/>
        <v>OBESITY</v>
      </c>
      <c r="J1207" t="str">
        <f t="shared" si="37"/>
        <v>NORMAL</v>
      </c>
    </row>
    <row r="1208" spans="1:10" x14ac:dyDescent="0.3">
      <c r="A1208" t="s">
        <v>1164</v>
      </c>
      <c r="B1208" s="89">
        <v>25.78</v>
      </c>
      <c r="C1208">
        <v>6.25</v>
      </c>
      <c r="D1208" t="s">
        <v>2380</v>
      </c>
      <c r="E1208" t="s">
        <v>2380</v>
      </c>
      <c r="F1208" t="s">
        <v>2380</v>
      </c>
      <c r="G1208" s="50">
        <v>0</v>
      </c>
      <c r="H1208" s="14" t="s">
        <v>2380</v>
      </c>
      <c r="I1208" s="9" t="str">
        <f t="shared" si="36"/>
        <v>OVERWEIGHT</v>
      </c>
      <c r="J1208" t="str">
        <f t="shared" si="37"/>
        <v>PREDIABETES</v>
      </c>
    </row>
    <row r="1209" spans="1:10" x14ac:dyDescent="0.3">
      <c r="A1209" t="s">
        <v>1163</v>
      </c>
      <c r="B1209" s="89">
        <v>21.02</v>
      </c>
      <c r="C1209">
        <v>9.6199999999999992</v>
      </c>
      <c r="D1209" t="s">
        <v>2382</v>
      </c>
      <c r="E1209" t="s">
        <v>2380</v>
      </c>
      <c r="F1209" t="s">
        <v>2383</v>
      </c>
      <c r="G1209" s="14">
        <v>1</v>
      </c>
      <c r="H1209" s="14" t="s">
        <v>2380</v>
      </c>
      <c r="I1209" s="9" t="str">
        <f t="shared" si="36"/>
        <v>NORMAL WEIGHT</v>
      </c>
      <c r="J1209" t="str">
        <f t="shared" si="37"/>
        <v>DIABETES</v>
      </c>
    </row>
    <row r="1210" spans="1:10" x14ac:dyDescent="0.3">
      <c r="A1210" t="s">
        <v>1162</v>
      </c>
      <c r="B1210" s="89">
        <v>37.51</v>
      </c>
      <c r="C1210">
        <v>11.06</v>
      </c>
      <c r="D1210" t="s">
        <v>2380</v>
      </c>
      <c r="E1210" t="s">
        <v>2380</v>
      </c>
      <c r="F1210" t="s">
        <v>2380</v>
      </c>
      <c r="G1210" s="14">
        <v>2</v>
      </c>
      <c r="H1210" s="14" t="s">
        <v>2380</v>
      </c>
      <c r="I1210" s="9" t="str">
        <f t="shared" si="36"/>
        <v>OBESITY</v>
      </c>
      <c r="J1210" t="str">
        <f t="shared" si="37"/>
        <v>DIABETES</v>
      </c>
    </row>
    <row r="1211" spans="1:10" x14ac:dyDescent="0.3">
      <c r="A1211" t="s">
        <v>1161</v>
      </c>
      <c r="B1211" s="89">
        <v>25.745000000000001</v>
      </c>
      <c r="C1211">
        <v>6.11</v>
      </c>
      <c r="D1211" t="s">
        <v>2382</v>
      </c>
      <c r="E1211" t="s">
        <v>2380</v>
      </c>
      <c r="F1211" t="s">
        <v>2380</v>
      </c>
      <c r="G1211" s="50">
        <v>0</v>
      </c>
      <c r="H1211" s="14" t="s">
        <v>2380</v>
      </c>
      <c r="I1211" s="9" t="str">
        <f t="shared" si="36"/>
        <v>OVERWEIGHT</v>
      </c>
      <c r="J1211" t="str">
        <f t="shared" si="37"/>
        <v>PREDIABETES</v>
      </c>
    </row>
    <row r="1212" spans="1:10" x14ac:dyDescent="0.3">
      <c r="A1212" t="s">
        <v>1160</v>
      </c>
      <c r="B1212" s="89">
        <v>31.35</v>
      </c>
      <c r="C1212">
        <v>11.49</v>
      </c>
      <c r="D1212" t="s">
        <v>2380</v>
      </c>
      <c r="E1212" t="s">
        <v>2380</v>
      </c>
      <c r="F1212" t="s">
        <v>2380</v>
      </c>
      <c r="G1212" s="14">
        <v>2</v>
      </c>
      <c r="H1212" s="14" t="s">
        <v>2380</v>
      </c>
      <c r="I1212" s="9" t="str">
        <f t="shared" si="36"/>
        <v>OBESITY</v>
      </c>
      <c r="J1212" t="str">
        <f t="shared" si="37"/>
        <v>DIABETES</v>
      </c>
    </row>
    <row r="1213" spans="1:10" x14ac:dyDescent="0.3">
      <c r="A1213" t="s">
        <v>1159</v>
      </c>
      <c r="B1213" s="89">
        <v>29.83</v>
      </c>
      <c r="C1213">
        <v>8.68</v>
      </c>
      <c r="D1213" t="s">
        <v>2380</v>
      </c>
      <c r="E1213" t="s">
        <v>2380</v>
      </c>
      <c r="F1213" t="s">
        <v>2380</v>
      </c>
      <c r="G1213" s="14">
        <v>2</v>
      </c>
      <c r="H1213" s="14" t="s">
        <v>2380</v>
      </c>
      <c r="I1213" s="9" t="str">
        <f t="shared" si="36"/>
        <v>OVERWEIGHT</v>
      </c>
      <c r="J1213" t="str">
        <f t="shared" si="37"/>
        <v>DIABETES</v>
      </c>
    </row>
    <row r="1214" spans="1:10" x14ac:dyDescent="0.3">
      <c r="A1214" t="s">
        <v>1158</v>
      </c>
      <c r="B1214" s="89">
        <v>25.49</v>
      </c>
      <c r="C1214">
        <v>5.68</v>
      </c>
      <c r="D1214" t="s">
        <v>2382</v>
      </c>
      <c r="E1214" t="s">
        <v>2380</v>
      </c>
      <c r="F1214" t="s">
        <v>2383</v>
      </c>
      <c r="G1214" s="14">
        <v>1</v>
      </c>
      <c r="H1214" s="14" t="s">
        <v>2380</v>
      </c>
      <c r="I1214" s="9" t="str">
        <f t="shared" si="36"/>
        <v>OVERWEIGHT</v>
      </c>
      <c r="J1214" t="str">
        <f t="shared" si="37"/>
        <v>NORMAL</v>
      </c>
    </row>
    <row r="1215" spans="1:10" x14ac:dyDescent="0.3">
      <c r="A1215" t="s">
        <v>1157</v>
      </c>
      <c r="B1215" s="89">
        <v>34.1</v>
      </c>
      <c r="C1215">
        <v>8.4499999999999993</v>
      </c>
      <c r="D1215" t="s">
        <v>2380</v>
      </c>
      <c r="E1215" t="s">
        <v>2380</v>
      </c>
      <c r="F1215" t="s">
        <v>2380</v>
      </c>
      <c r="G1215" s="50">
        <v>0</v>
      </c>
      <c r="H1215" s="14" t="s">
        <v>2380</v>
      </c>
      <c r="I1215" s="9" t="str">
        <f t="shared" si="36"/>
        <v>OBESITY</v>
      </c>
      <c r="J1215" t="str">
        <f t="shared" si="37"/>
        <v>DIABETES</v>
      </c>
    </row>
    <row r="1216" spans="1:10" x14ac:dyDescent="0.3">
      <c r="A1216" t="s">
        <v>1156</v>
      </c>
      <c r="B1216" s="89">
        <v>25.84</v>
      </c>
      <c r="C1216">
        <v>8.51</v>
      </c>
      <c r="D1216" t="s">
        <v>2380</v>
      </c>
      <c r="E1216" t="s">
        <v>2380</v>
      </c>
      <c r="F1216" t="s">
        <v>2380</v>
      </c>
      <c r="G1216" s="14">
        <v>2</v>
      </c>
      <c r="H1216" s="14" t="s">
        <v>2380</v>
      </c>
      <c r="I1216" s="9" t="str">
        <f t="shared" si="36"/>
        <v>OVERWEIGHT</v>
      </c>
      <c r="J1216" t="str">
        <f t="shared" si="37"/>
        <v>DIABETES</v>
      </c>
    </row>
    <row r="1217" spans="1:10" x14ac:dyDescent="0.3">
      <c r="A1217" t="s">
        <v>1155</v>
      </c>
      <c r="B1217" s="89">
        <v>20.6</v>
      </c>
      <c r="C1217">
        <v>7.62</v>
      </c>
      <c r="D1217" t="s">
        <v>2380</v>
      </c>
      <c r="E1217" t="s">
        <v>2380</v>
      </c>
      <c r="F1217" t="s">
        <v>2380</v>
      </c>
      <c r="G1217" s="50">
        <v>0</v>
      </c>
      <c r="H1217" s="14" t="s">
        <v>2380</v>
      </c>
      <c r="I1217" s="9" t="str">
        <f t="shared" si="36"/>
        <v>NORMAL WEIGHT</v>
      </c>
      <c r="J1217" t="str">
        <f t="shared" si="37"/>
        <v>DIABETES</v>
      </c>
    </row>
    <row r="1218" spans="1:10" x14ac:dyDescent="0.3">
      <c r="A1218" t="s">
        <v>1154</v>
      </c>
      <c r="B1218" s="89">
        <v>28.88</v>
      </c>
      <c r="C1218">
        <v>10.18</v>
      </c>
      <c r="D1218" t="s">
        <v>2380</v>
      </c>
      <c r="E1218" t="s">
        <v>2380</v>
      </c>
      <c r="F1218" t="s">
        <v>2380</v>
      </c>
      <c r="G1218" s="50">
        <v>0</v>
      </c>
      <c r="H1218" s="14" t="s">
        <v>2380</v>
      </c>
      <c r="I1218" s="9" t="str">
        <f t="shared" si="36"/>
        <v>OVERWEIGHT</v>
      </c>
      <c r="J1218" t="str">
        <f t="shared" si="37"/>
        <v>DIABETES</v>
      </c>
    </row>
    <row r="1219" spans="1:10" x14ac:dyDescent="0.3">
      <c r="A1219" t="s">
        <v>1153</v>
      </c>
      <c r="B1219" s="89">
        <v>28.24</v>
      </c>
      <c r="C1219">
        <v>5.36</v>
      </c>
      <c r="D1219" t="s">
        <v>2380</v>
      </c>
      <c r="E1219" t="s">
        <v>2380</v>
      </c>
      <c r="F1219" t="s">
        <v>2380</v>
      </c>
      <c r="G1219" s="50">
        <v>0</v>
      </c>
      <c r="H1219" s="14" t="s">
        <v>2380</v>
      </c>
      <c r="I1219" s="9" t="str">
        <f t="shared" ref="I1219:I1282" si="38">IF(B1219&lt;18.5,"UNDERWEIGHT",IF(AND(B1219&gt;=18.5,B1219&lt;=24.9),"NORMAL WEIGHT",IF(AND(B1219&gt;25,B1219&lt;=29.9),"OVERWEIGHT",IF(B1219&gt;=30,"OBESITY"))))</f>
        <v>OVERWEIGHT</v>
      </c>
      <c r="J1219" t="str">
        <f t="shared" ref="J1219:J1282" si="39">IF(C1219&lt;5.7,"NORMAL",IF(AND(C1219&gt;=5.7,C1219&lt;=6.4),"PREDIABETES",IF(C1219&gt;6.4,"DIABETES")))</f>
        <v>NORMAL</v>
      </c>
    </row>
    <row r="1220" spans="1:10" x14ac:dyDescent="0.3">
      <c r="A1220" t="s">
        <v>1152</v>
      </c>
      <c r="B1220" s="89">
        <v>25.46</v>
      </c>
      <c r="C1220">
        <v>11.78</v>
      </c>
      <c r="D1220" t="s">
        <v>2382</v>
      </c>
      <c r="E1220" t="s">
        <v>2380</v>
      </c>
      <c r="F1220" t="s">
        <v>2380</v>
      </c>
      <c r="G1220" s="14">
        <v>1</v>
      </c>
      <c r="H1220" s="14" t="s">
        <v>2380</v>
      </c>
      <c r="I1220" s="9" t="str">
        <f t="shared" si="38"/>
        <v>OVERWEIGHT</v>
      </c>
      <c r="J1220" t="str">
        <f t="shared" si="39"/>
        <v>DIABETES</v>
      </c>
    </row>
    <row r="1221" spans="1:10" x14ac:dyDescent="0.3">
      <c r="A1221" t="s">
        <v>1151</v>
      </c>
      <c r="B1221" s="89">
        <v>29.64</v>
      </c>
      <c r="C1221">
        <v>10.82</v>
      </c>
      <c r="D1221" t="s">
        <v>2382</v>
      </c>
      <c r="E1221" t="s">
        <v>2380</v>
      </c>
      <c r="F1221" t="s">
        <v>2380</v>
      </c>
      <c r="G1221" s="50">
        <v>0</v>
      </c>
      <c r="H1221" s="14" t="s">
        <v>2380</v>
      </c>
      <c r="I1221" s="9" t="str">
        <f t="shared" si="38"/>
        <v>OVERWEIGHT</v>
      </c>
      <c r="J1221" t="str">
        <f t="shared" si="39"/>
        <v>DIABETES</v>
      </c>
    </row>
    <row r="1222" spans="1:10" x14ac:dyDescent="0.3">
      <c r="A1222" t="s">
        <v>1150</v>
      </c>
      <c r="B1222" s="89">
        <v>31.27</v>
      </c>
      <c r="C1222">
        <v>7.73</v>
      </c>
      <c r="D1222" t="s">
        <v>2382</v>
      </c>
      <c r="E1222" t="s">
        <v>2380</v>
      </c>
      <c r="F1222" t="s">
        <v>2380</v>
      </c>
      <c r="G1222" s="14">
        <v>1</v>
      </c>
      <c r="H1222" s="14" t="s">
        <v>2380</v>
      </c>
      <c r="I1222" s="9" t="str">
        <f t="shared" si="38"/>
        <v>OBESITY</v>
      </c>
      <c r="J1222" t="str">
        <f t="shared" si="39"/>
        <v>DIABETES</v>
      </c>
    </row>
    <row r="1223" spans="1:10" x14ac:dyDescent="0.3">
      <c r="A1223" t="s">
        <v>1149</v>
      </c>
      <c r="B1223" s="89">
        <v>19.95</v>
      </c>
      <c r="C1223">
        <v>6.24</v>
      </c>
      <c r="D1223" t="s">
        <v>2382</v>
      </c>
      <c r="E1223" t="s">
        <v>2380</v>
      </c>
      <c r="F1223" t="s">
        <v>2380</v>
      </c>
      <c r="G1223" s="50">
        <v>0</v>
      </c>
      <c r="H1223" s="14" t="s">
        <v>2380</v>
      </c>
      <c r="I1223" s="9" t="str">
        <f t="shared" si="38"/>
        <v>NORMAL WEIGHT</v>
      </c>
      <c r="J1223" t="str">
        <f t="shared" si="39"/>
        <v>PREDIABETES</v>
      </c>
    </row>
    <row r="1224" spans="1:10" x14ac:dyDescent="0.3">
      <c r="A1224" t="s">
        <v>1148</v>
      </c>
      <c r="B1224" s="89">
        <v>21.3</v>
      </c>
      <c r="C1224">
        <v>10.42</v>
      </c>
      <c r="D1224" t="s">
        <v>2380</v>
      </c>
      <c r="E1224" t="s">
        <v>2380</v>
      </c>
      <c r="F1224" t="s">
        <v>2380</v>
      </c>
      <c r="G1224" s="14">
        <v>2</v>
      </c>
      <c r="H1224" s="14" t="s">
        <v>2380</v>
      </c>
      <c r="I1224" s="9" t="str">
        <f t="shared" si="38"/>
        <v>NORMAL WEIGHT</v>
      </c>
      <c r="J1224" t="str">
        <f t="shared" si="39"/>
        <v>DIABETES</v>
      </c>
    </row>
    <row r="1225" spans="1:10" x14ac:dyDescent="0.3">
      <c r="A1225" t="s">
        <v>1147</v>
      </c>
      <c r="B1225" s="89">
        <v>31.635000000000002</v>
      </c>
      <c r="C1225">
        <v>11.11</v>
      </c>
      <c r="D1225" t="s">
        <v>2380</v>
      </c>
      <c r="E1225" t="s">
        <v>2380</v>
      </c>
      <c r="F1225" t="s">
        <v>2380</v>
      </c>
      <c r="G1225" s="50">
        <v>0</v>
      </c>
      <c r="H1225" s="14" t="s">
        <v>2380</v>
      </c>
      <c r="I1225" s="9" t="str">
        <f t="shared" si="38"/>
        <v>OBESITY</v>
      </c>
      <c r="J1225" t="str">
        <f t="shared" si="39"/>
        <v>DIABETES</v>
      </c>
    </row>
    <row r="1226" spans="1:10" x14ac:dyDescent="0.3">
      <c r="A1226" t="s">
        <v>1146</v>
      </c>
      <c r="B1226" s="89">
        <v>23.9</v>
      </c>
      <c r="C1226">
        <v>7.67</v>
      </c>
      <c r="D1226" t="s">
        <v>2382</v>
      </c>
      <c r="E1226" t="s">
        <v>2380</v>
      </c>
      <c r="F1226" t="s">
        <v>2380</v>
      </c>
      <c r="G1226" s="14">
        <v>2</v>
      </c>
      <c r="H1226" s="14" t="s">
        <v>2380</v>
      </c>
      <c r="I1226" s="9" t="str">
        <f t="shared" si="38"/>
        <v>NORMAL WEIGHT</v>
      </c>
      <c r="J1226" t="str">
        <f t="shared" si="39"/>
        <v>DIABETES</v>
      </c>
    </row>
    <row r="1227" spans="1:10" x14ac:dyDescent="0.3">
      <c r="A1227" t="s">
        <v>1145</v>
      </c>
      <c r="B1227" s="89">
        <v>34.15</v>
      </c>
      <c r="C1227">
        <v>6.15</v>
      </c>
      <c r="D1227" t="s">
        <v>2380</v>
      </c>
      <c r="E1227" t="s">
        <v>2380</v>
      </c>
      <c r="F1227" t="s">
        <v>2380</v>
      </c>
      <c r="G1227" s="50">
        <v>0</v>
      </c>
      <c r="H1227" s="14" t="s">
        <v>2380</v>
      </c>
      <c r="I1227" s="9" t="str">
        <f t="shared" si="38"/>
        <v>OBESITY</v>
      </c>
      <c r="J1227" t="str">
        <f t="shared" si="39"/>
        <v>PREDIABETES</v>
      </c>
    </row>
    <row r="1228" spans="1:10" x14ac:dyDescent="0.3">
      <c r="A1228" t="s">
        <v>1144</v>
      </c>
      <c r="B1228" s="89">
        <v>28.71</v>
      </c>
      <c r="C1228">
        <v>5.71</v>
      </c>
      <c r="D1228" t="s">
        <v>2380</v>
      </c>
      <c r="E1228" t="s">
        <v>2380</v>
      </c>
      <c r="F1228" t="s">
        <v>2380</v>
      </c>
      <c r="G1228" s="50">
        <v>0</v>
      </c>
      <c r="H1228" s="14" t="s">
        <v>2380</v>
      </c>
      <c r="I1228" s="9" t="str">
        <f t="shared" si="38"/>
        <v>OVERWEIGHT</v>
      </c>
      <c r="J1228" t="str">
        <f t="shared" si="39"/>
        <v>PREDIABETES</v>
      </c>
    </row>
    <row r="1229" spans="1:10" x14ac:dyDescent="0.3">
      <c r="A1229" t="s">
        <v>1143</v>
      </c>
      <c r="B1229" s="89">
        <v>36.700000000000003</v>
      </c>
      <c r="C1229">
        <v>8.6999999999999993</v>
      </c>
      <c r="D1229" t="s">
        <v>2382</v>
      </c>
      <c r="E1229" t="s">
        <v>2380</v>
      </c>
      <c r="F1229" t="s">
        <v>2380</v>
      </c>
      <c r="G1229" s="14">
        <v>2</v>
      </c>
      <c r="H1229" s="14" t="s">
        <v>2380</v>
      </c>
      <c r="I1229" s="9" t="str">
        <f t="shared" si="38"/>
        <v>OBESITY</v>
      </c>
      <c r="J1229" t="str">
        <f t="shared" si="39"/>
        <v>DIABETES</v>
      </c>
    </row>
    <row r="1230" spans="1:10" x14ac:dyDescent="0.3">
      <c r="A1230" t="s">
        <v>1142</v>
      </c>
      <c r="B1230" s="89">
        <v>34.1</v>
      </c>
      <c r="C1230">
        <v>9.0399999999999991</v>
      </c>
      <c r="D1230" t="s">
        <v>2382</v>
      </c>
      <c r="E1230" t="s">
        <v>2380</v>
      </c>
      <c r="F1230" t="s">
        <v>2380</v>
      </c>
      <c r="G1230" s="14">
        <v>2</v>
      </c>
      <c r="H1230" s="14" t="s">
        <v>2380</v>
      </c>
      <c r="I1230" s="9" t="str">
        <f t="shared" si="38"/>
        <v>OBESITY</v>
      </c>
      <c r="J1230" t="str">
        <f t="shared" si="39"/>
        <v>DIABETES</v>
      </c>
    </row>
    <row r="1231" spans="1:10" x14ac:dyDescent="0.3">
      <c r="A1231" t="s">
        <v>1141</v>
      </c>
      <c r="B1231" s="89">
        <v>25.7</v>
      </c>
      <c r="C1231">
        <v>5.61</v>
      </c>
      <c r="D1231" t="s">
        <v>2380</v>
      </c>
      <c r="E1231" t="s">
        <v>2380</v>
      </c>
      <c r="F1231" t="s">
        <v>2380</v>
      </c>
      <c r="G1231" s="50">
        <v>0</v>
      </c>
      <c r="H1231" s="14" t="s">
        <v>2380</v>
      </c>
      <c r="I1231" s="9" t="str">
        <f t="shared" si="38"/>
        <v>OVERWEIGHT</v>
      </c>
      <c r="J1231" t="str">
        <f t="shared" si="39"/>
        <v>NORMAL</v>
      </c>
    </row>
    <row r="1232" spans="1:10" x14ac:dyDescent="0.3">
      <c r="A1232" t="s">
        <v>1140</v>
      </c>
      <c r="B1232" s="89">
        <v>21.68</v>
      </c>
      <c r="C1232">
        <v>8.1199999999999992</v>
      </c>
      <c r="D1232" t="s">
        <v>2380</v>
      </c>
      <c r="E1232" t="s">
        <v>2380</v>
      </c>
      <c r="F1232" t="s">
        <v>2380</v>
      </c>
      <c r="G1232" s="50">
        <v>0</v>
      </c>
      <c r="H1232" s="14" t="s">
        <v>2380</v>
      </c>
      <c r="I1232" s="9" t="str">
        <f t="shared" si="38"/>
        <v>NORMAL WEIGHT</v>
      </c>
      <c r="J1232" t="str">
        <f t="shared" si="39"/>
        <v>DIABETES</v>
      </c>
    </row>
    <row r="1233" spans="1:10" x14ac:dyDescent="0.3">
      <c r="A1233" t="s">
        <v>1139</v>
      </c>
      <c r="B1233" s="89">
        <v>25.175000000000001</v>
      </c>
      <c r="C1233">
        <v>4.74</v>
      </c>
      <c r="D1233" t="s">
        <v>2380</v>
      </c>
      <c r="E1233" t="s">
        <v>2380</v>
      </c>
      <c r="F1233" t="s">
        <v>2380</v>
      </c>
      <c r="G1233" s="50">
        <v>0</v>
      </c>
      <c r="H1233" s="14" t="s">
        <v>2380</v>
      </c>
      <c r="I1233" s="9" t="str">
        <f t="shared" si="38"/>
        <v>OVERWEIGHT</v>
      </c>
      <c r="J1233" t="str">
        <f t="shared" si="39"/>
        <v>NORMAL</v>
      </c>
    </row>
    <row r="1234" spans="1:10" x14ac:dyDescent="0.3">
      <c r="A1234" t="s">
        <v>1138</v>
      </c>
      <c r="B1234" s="89">
        <v>44.77</v>
      </c>
      <c r="C1234">
        <v>4.0599999999999996</v>
      </c>
      <c r="D1234" t="s">
        <v>2380</v>
      </c>
      <c r="E1234" t="s">
        <v>2380</v>
      </c>
      <c r="F1234" t="s">
        <v>2380</v>
      </c>
      <c r="G1234" s="14">
        <v>2</v>
      </c>
      <c r="H1234" s="14" t="s">
        <v>2380</v>
      </c>
      <c r="I1234" s="9" t="str">
        <f t="shared" si="38"/>
        <v>OBESITY</v>
      </c>
      <c r="J1234" t="str">
        <f t="shared" si="39"/>
        <v>NORMAL</v>
      </c>
    </row>
    <row r="1235" spans="1:10" x14ac:dyDescent="0.3">
      <c r="A1235" t="s">
        <v>1137</v>
      </c>
      <c r="B1235" s="89">
        <v>37.07</v>
      </c>
      <c r="C1235">
        <v>5.69</v>
      </c>
      <c r="D1235" t="s">
        <v>2380</v>
      </c>
      <c r="E1235" t="s">
        <v>2380</v>
      </c>
      <c r="F1235" t="s">
        <v>2380</v>
      </c>
      <c r="G1235" s="14">
        <v>2</v>
      </c>
      <c r="H1235" s="14" t="s">
        <v>2380</v>
      </c>
      <c r="I1235" s="9" t="str">
        <f t="shared" si="38"/>
        <v>OBESITY</v>
      </c>
      <c r="J1235" t="str">
        <f t="shared" si="39"/>
        <v>NORMAL</v>
      </c>
    </row>
    <row r="1236" spans="1:10" x14ac:dyDescent="0.3">
      <c r="A1236" t="s">
        <v>1136</v>
      </c>
      <c r="B1236" s="89">
        <v>39.799999999999997</v>
      </c>
      <c r="C1236">
        <v>5.66</v>
      </c>
      <c r="D1236" t="s">
        <v>2380</v>
      </c>
      <c r="E1236" t="s">
        <v>2380</v>
      </c>
      <c r="F1236" t="s">
        <v>2383</v>
      </c>
      <c r="G1236" s="14">
        <v>1</v>
      </c>
      <c r="H1236" s="14" t="s">
        <v>2380</v>
      </c>
      <c r="I1236" s="9" t="str">
        <f t="shared" si="38"/>
        <v>OBESITY</v>
      </c>
      <c r="J1236" t="str">
        <f t="shared" si="39"/>
        <v>NORMAL</v>
      </c>
    </row>
    <row r="1237" spans="1:10" x14ac:dyDescent="0.3">
      <c r="A1237" t="s">
        <v>1135</v>
      </c>
      <c r="B1237" s="89">
        <v>26.36</v>
      </c>
      <c r="C1237">
        <v>4.32</v>
      </c>
      <c r="D1237" t="s">
        <v>2380</v>
      </c>
      <c r="E1237" t="s">
        <v>2380</v>
      </c>
      <c r="F1237" t="s">
        <v>2383</v>
      </c>
      <c r="G1237" s="14">
        <v>1</v>
      </c>
      <c r="H1237" s="14" t="s">
        <v>2380</v>
      </c>
      <c r="I1237" s="9" t="str">
        <f t="shared" si="38"/>
        <v>OVERWEIGHT</v>
      </c>
      <c r="J1237" t="str">
        <f t="shared" si="39"/>
        <v>NORMAL</v>
      </c>
    </row>
    <row r="1238" spans="1:10" x14ac:dyDescent="0.3">
      <c r="A1238" t="s">
        <v>1134</v>
      </c>
      <c r="B1238" s="89">
        <v>29.925000000000001</v>
      </c>
      <c r="C1238">
        <v>8.2899999999999991</v>
      </c>
      <c r="D1238" t="s">
        <v>2380</v>
      </c>
      <c r="E1238" t="s">
        <v>2380</v>
      </c>
      <c r="F1238" t="s">
        <v>2380</v>
      </c>
      <c r="G1238" s="14">
        <v>2</v>
      </c>
      <c r="H1238" s="14" t="s">
        <v>2380</v>
      </c>
      <c r="I1238" s="9" t="b">
        <f t="shared" si="38"/>
        <v>0</v>
      </c>
      <c r="J1238" t="str">
        <f t="shared" si="39"/>
        <v>DIABETES</v>
      </c>
    </row>
    <row r="1239" spans="1:10" x14ac:dyDescent="0.3">
      <c r="A1239" t="s">
        <v>1133</v>
      </c>
      <c r="B1239" s="89">
        <v>37.29</v>
      </c>
      <c r="C1239">
        <v>10.46</v>
      </c>
      <c r="D1239" t="s">
        <v>2380</v>
      </c>
      <c r="E1239" t="s">
        <v>2380</v>
      </c>
      <c r="F1239" t="s">
        <v>2380</v>
      </c>
      <c r="G1239" s="50">
        <v>0</v>
      </c>
      <c r="H1239" s="14" t="s">
        <v>2380</v>
      </c>
      <c r="I1239" s="9" t="str">
        <f t="shared" si="38"/>
        <v>OBESITY</v>
      </c>
      <c r="J1239" t="str">
        <f t="shared" si="39"/>
        <v>DIABETES</v>
      </c>
    </row>
    <row r="1240" spans="1:10" x14ac:dyDescent="0.3">
      <c r="A1240" t="s">
        <v>1132</v>
      </c>
      <c r="B1240" s="89">
        <v>30.2</v>
      </c>
      <c r="C1240">
        <v>11.96</v>
      </c>
      <c r="D1240" t="s">
        <v>2380</v>
      </c>
      <c r="E1240" t="s">
        <v>2380</v>
      </c>
      <c r="F1240" t="s">
        <v>2380</v>
      </c>
      <c r="G1240" s="50">
        <v>0</v>
      </c>
      <c r="H1240" s="14" t="s">
        <v>2380</v>
      </c>
      <c r="I1240" s="9" t="str">
        <f t="shared" si="38"/>
        <v>OBESITY</v>
      </c>
      <c r="J1240" t="str">
        <f t="shared" si="39"/>
        <v>DIABETES</v>
      </c>
    </row>
    <row r="1241" spans="1:10" x14ac:dyDescent="0.3">
      <c r="A1241" t="s">
        <v>1131</v>
      </c>
      <c r="B1241" s="89">
        <v>24.225000000000001</v>
      </c>
      <c r="C1241">
        <v>4.25</v>
      </c>
      <c r="D1241" t="s">
        <v>2382</v>
      </c>
      <c r="E1241" t="s">
        <v>2380</v>
      </c>
      <c r="F1241" t="s">
        <v>2383</v>
      </c>
      <c r="G1241" s="14">
        <v>1</v>
      </c>
      <c r="H1241" s="14" t="s">
        <v>2380</v>
      </c>
      <c r="I1241" s="9" t="str">
        <f t="shared" si="38"/>
        <v>NORMAL WEIGHT</v>
      </c>
      <c r="J1241" t="str">
        <f t="shared" si="39"/>
        <v>NORMAL</v>
      </c>
    </row>
    <row r="1242" spans="1:10" x14ac:dyDescent="0.3">
      <c r="A1242" t="s">
        <v>1130</v>
      </c>
      <c r="B1242" s="89">
        <v>31.445</v>
      </c>
      <c r="C1242">
        <v>8.33</v>
      </c>
      <c r="D1242" t="s">
        <v>2380</v>
      </c>
      <c r="E1242" t="s">
        <v>2380</v>
      </c>
      <c r="F1242" t="s">
        <v>2380</v>
      </c>
      <c r="G1242" s="50">
        <v>0</v>
      </c>
      <c r="H1242" s="14" t="s">
        <v>2380</v>
      </c>
      <c r="I1242" s="9" t="str">
        <f t="shared" si="38"/>
        <v>OBESITY</v>
      </c>
      <c r="J1242" t="str">
        <f t="shared" si="39"/>
        <v>DIABETES</v>
      </c>
    </row>
    <row r="1243" spans="1:10" x14ac:dyDescent="0.3">
      <c r="A1243" t="s">
        <v>1129</v>
      </c>
      <c r="B1243" s="89">
        <v>38.880000000000003</v>
      </c>
      <c r="C1243">
        <v>4.29</v>
      </c>
      <c r="D1243" t="s">
        <v>2380</v>
      </c>
      <c r="E1243" t="s">
        <v>2380</v>
      </c>
      <c r="F1243" t="s">
        <v>2380</v>
      </c>
      <c r="G1243" s="14">
        <v>1</v>
      </c>
      <c r="H1243" s="14" t="s">
        <v>2380</v>
      </c>
      <c r="I1243" s="9" t="str">
        <f t="shared" si="38"/>
        <v>OBESITY</v>
      </c>
      <c r="J1243" t="str">
        <f t="shared" si="39"/>
        <v>NORMAL</v>
      </c>
    </row>
    <row r="1244" spans="1:10" x14ac:dyDescent="0.3">
      <c r="A1244" t="s">
        <v>1128</v>
      </c>
      <c r="B1244" s="89">
        <v>43.89</v>
      </c>
      <c r="C1244">
        <v>6.32</v>
      </c>
      <c r="D1244" t="s">
        <v>2382</v>
      </c>
      <c r="E1244" t="s">
        <v>2380</v>
      </c>
      <c r="F1244" t="s">
        <v>2380</v>
      </c>
      <c r="G1244" s="50">
        <v>0</v>
      </c>
      <c r="H1244" s="14" t="s">
        <v>2380</v>
      </c>
      <c r="I1244" s="9" t="str">
        <f t="shared" si="38"/>
        <v>OBESITY</v>
      </c>
      <c r="J1244" t="str">
        <f t="shared" si="39"/>
        <v>PREDIABETES</v>
      </c>
    </row>
    <row r="1245" spans="1:10" x14ac:dyDescent="0.3">
      <c r="A1245" t="s">
        <v>1127</v>
      </c>
      <c r="B1245" s="89">
        <v>25.6</v>
      </c>
      <c r="C1245">
        <v>5.65</v>
      </c>
      <c r="D1245" t="s">
        <v>2380</v>
      </c>
      <c r="E1245" t="s">
        <v>2380</v>
      </c>
      <c r="F1245" t="s">
        <v>2380</v>
      </c>
      <c r="G1245" s="14">
        <v>2</v>
      </c>
      <c r="H1245" s="14" t="s">
        <v>2380</v>
      </c>
      <c r="I1245" s="9" t="str">
        <f t="shared" si="38"/>
        <v>OVERWEIGHT</v>
      </c>
      <c r="J1245" t="str">
        <f t="shared" si="39"/>
        <v>NORMAL</v>
      </c>
    </row>
    <row r="1246" spans="1:10" x14ac:dyDescent="0.3">
      <c r="A1246" t="s">
        <v>1126</v>
      </c>
      <c r="B1246" s="89">
        <v>29.545000000000002</v>
      </c>
      <c r="C1246">
        <v>8.41</v>
      </c>
      <c r="D1246" t="s">
        <v>2382</v>
      </c>
      <c r="E1246" t="s">
        <v>2380</v>
      </c>
      <c r="F1246" t="s">
        <v>2380</v>
      </c>
      <c r="G1246" s="14">
        <v>1</v>
      </c>
      <c r="H1246" s="14" t="s">
        <v>2380</v>
      </c>
      <c r="I1246" s="9" t="str">
        <f t="shared" si="38"/>
        <v>OVERWEIGHT</v>
      </c>
      <c r="J1246" t="str">
        <f t="shared" si="39"/>
        <v>DIABETES</v>
      </c>
    </row>
    <row r="1247" spans="1:10" x14ac:dyDescent="0.3">
      <c r="A1247" t="s">
        <v>1125</v>
      </c>
      <c r="B1247" s="89">
        <v>23.25</v>
      </c>
      <c r="C1247">
        <v>11.96</v>
      </c>
      <c r="D1247" t="s">
        <v>2382</v>
      </c>
      <c r="E1247" t="s">
        <v>2380</v>
      </c>
      <c r="F1247" t="s">
        <v>2380</v>
      </c>
      <c r="G1247" s="50">
        <v>0</v>
      </c>
      <c r="H1247" s="14" t="s">
        <v>2380</v>
      </c>
      <c r="I1247" s="9" t="str">
        <f t="shared" si="38"/>
        <v>NORMAL WEIGHT</v>
      </c>
      <c r="J1247" t="str">
        <f t="shared" si="39"/>
        <v>DIABETES</v>
      </c>
    </row>
    <row r="1248" spans="1:10" x14ac:dyDescent="0.3">
      <c r="A1248" t="s">
        <v>1124</v>
      </c>
      <c r="B1248" s="89">
        <v>43.95</v>
      </c>
      <c r="C1248">
        <v>5.17</v>
      </c>
      <c r="D1248" t="s">
        <v>2382</v>
      </c>
      <c r="E1248" t="s">
        <v>2380</v>
      </c>
      <c r="F1248" t="s">
        <v>2383</v>
      </c>
      <c r="G1248" s="14">
        <v>1</v>
      </c>
      <c r="H1248" s="14" t="s">
        <v>2380</v>
      </c>
      <c r="I1248" s="9" t="str">
        <f t="shared" si="38"/>
        <v>OBESITY</v>
      </c>
      <c r="J1248" t="str">
        <f t="shared" si="39"/>
        <v>NORMAL</v>
      </c>
    </row>
    <row r="1249" spans="1:10" x14ac:dyDescent="0.3">
      <c r="A1249" t="s">
        <v>1123</v>
      </c>
      <c r="B1249" s="89">
        <v>21.85</v>
      </c>
      <c r="C1249">
        <v>8.76</v>
      </c>
      <c r="D1249" t="s">
        <v>2380</v>
      </c>
      <c r="E1249" t="s">
        <v>2380</v>
      </c>
      <c r="F1249" t="s">
        <v>2380</v>
      </c>
      <c r="G1249" s="50">
        <v>0</v>
      </c>
      <c r="H1249" s="14" t="s">
        <v>2380</v>
      </c>
      <c r="I1249" s="9" t="str">
        <f t="shared" si="38"/>
        <v>NORMAL WEIGHT</v>
      </c>
      <c r="J1249" t="str">
        <f t="shared" si="39"/>
        <v>DIABETES</v>
      </c>
    </row>
    <row r="1250" spans="1:10" x14ac:dyDescent="0.3">
      <c r="A1250" t="s">
        <v>1122</v>
      </c>
      <c r="B1250" s="89">
        <v>25.73</v>
      </c>
      <c r="C1250">
        <v>7.99</v>
      </c>
      <c r="D1250" t="s">
        <v>2380</v>
      </c>
      <c r="E1250" t="s">
        <v>2380</v>
      </c>
      <c r="F1250" t="s">
        <v>2380</v>
      </c>
      <c r="G1250" s="14">
        <v>2</v>
      </c>
      <c r="H1250" s="14" t="s">
        <v>2380</v>
      </c>
      <c r="I1250" s="9" t="str">
        <f t="shared" si="38"/>
        <v>OVERWEIGHT</v>
      </c>
      <c r="J1250" t="str">
        <f t="shared" si="39"/>
        <v>DIABETES</v>
      </c>
    </row>
    <row r="1251" spans="1:10" x14ac:dyDescent="0.3">
      <c r="A1251" t="s">
        <v>1121</v>
      </c>
      <c r="B1251" s="89">
        <v>32.229999999999997</v>
      </c>
      <c r="C1251">
        <v>8.59</v>
      </c>
      <c r="D1251" t="s">
        <v>2380</v>
      </c>
      <c r="E1251" t="s">
        <v>2380</v>
      </c>
      <c r="F1251" t="s">
        <v>2380</v>
      </c>
      <c r="G1251" s="50">
        <v>0</v>
      </c>
      <c r="H1251" s="14" t="s">
        <v>2380</v>
      </c>
      <c r="I1251" s="9" t="str">
        <f t="shared" si="38"/>
        <v>OBESITY</v>
      </c>
      <c r="J1251" t="str">
        <f t="shared" si="39"/>
        <v>DIABETES</v>
      </c>
    </row>
    <row r="1252" spans="1:10" x14ac:dyDescent="0.3">
      <c r="A1252" t="s">
        <v>1120</v>
      </c>
      <c r="B1252" s="89">
        <v>32.204999999999998</v>
      </c>
      <c r="C1252">
        <v>6.14</v>
      </c>
      <c r="D1252" t="s">
        <v>2380</v>
      </c>
      <c r="E1252" t="s">
        <v>2380</v>
      </c>
      <c r="F1252" t="s">
        <v>2380</v>
      </c>
      <c r="G1252" s="14">
        <v>2</v>
      </c>
      <c r="H1252" s="14" t="s">
        <v>2380</v>
      </c>
      <c r="I1252" s="9" t="str">
        <f t="shared" si="38"/>
        <v>OBESITY</v>
      </c>
      <c r="J1252" t="str">
        <f t="shared" si="39"/>
        <v>PREDIABETES</v>
      </c>
    </row>
    <row r="1253" spans="1:10" x14ac:dyDescent="0.3">
      <c r="A1253" t="s">
        <v>1119</v>
      </c>
      <c r="B1253" s="89">
        <v>26.41</v>
      </c>
      <c r="C1253">
        <v>4.08</v>
      </c>
      <c r="D1253" t="s">
        <v>2380</v>
      </c>
      <c r="E1253" t="s">
        <v>2380</v>
      </c>
      <c r="F1253" t="s">
        <v>2380</v>
      </c>
      <c r="G1253" s="14">
        <v>2</v>
      </c>
      <c r="H1253" s="14" t="s">
        <v>2380</v>
      </c>
      <c r="I1253" s="9" t="str">
        <f t="shared" si="38"/>
        <v>OVERWEIGHT</v>
      </c>
      <c r="J1253" t="str">
        <f t="shared" si="39"/>
        <v>NORMAL</v>
      </c>
    </row>
    <row r="1254" spans="1:10" x14ac:dyDescent="0.3">
      <c r="A1254" t="s">
        <v>1118</v>
      </c>
      <c r="B1254" s="89">
        <v>30.2</v>
      </c>
      <c r="C1254">
        <v>6.25</v>
      </c>
      <c r="D1254" t="s">
        <v>2382</v>
      </c>
      <c r="E1254" t="s">
        <v>2380</v>
      </c>
      <c r="F1254" t="s">
        <v>2380</v>
      </c>
      <c r="G1254" s="50">
        <v>0</v>
      </c>
      <c r="H1254" s="14" t="s">
        <v>2380</v>
      </c>
      <c r="I1254" s="9" t="str">
        <f t="shared" si="38"/>
        <v>OBESITY</v>
      </c>
      <c r="J1254" t="str">
        <f t="shared" si="39"/>
        <v>PREDIABETES</v>
      </c>
    </row>
    <row r="1255" spans="1:10" x14ac:dyDescent="0.3">
      <c r="A1255" t="s">
        <v>1117</v>
      </c>
      <c r="B1255" s="89">
        <v>31.26</v>
      </c>
      <c r="C1255">
        <v>5.94</v>
      </c>
      <c r="D1255" t="s">
        <v>2382</v>
      </c>
      <c r="E1255" t="s">
        <v>2380</v>
      </c>
      <c r="F1255" t="s">
        <v>2380</v>
      </c>
      <c r="G1255" s="14">
        <v>1</v>
      </c>
      <c r="H1255" s="14" t="s">
        <v>2380</v>
      </c>
      <c r="I1255" s="9" t="str">
        <f t="shared" si="38"/>
        <v>OBESITY</v>
      </c>
      <c r="J1255" t="str">
        <f t="shared" si="39"/>
        <v>PREDIABETES</v>
      </c>
    </row>
    <row r="1256" spans="1:10" x14ac:dyDescent="0.3">
      <c r="A1256" t="s">
        <v>1116</v>
      </c>
      <c r="B1256" s="89">
        <v>33.725000000000001</v>
      </c>
      <c r="C1256">
        <v>6.45</v>
      </c>
      <c r="D1256" t="s">
        <v>2382</v>
      </c>
      <c r="E1256" t="s">
        <v>2380</v>
      </c>
      <c r="F1256" t="s">
        <v>2380</v>
      </c>
      <c r="G1256" s="50">
        <v>0</v>
      </c>
      <c r="H1256" s="14" t="s">
        <v>2380</v>
      </c>
      <c r="I1256" s="9" t="str">
        <f t="shared" si="38"/>
        <v>OBESITY</v>
      </c>
      <c r="J1256" t="str">
        <f t="shared" si="39"/>
        <v>DIABETES</v>
      </c>
    </row>
    <row r="1257" spans="1:10" x14ac:dyDescent="0.3">
      <c r="A1257" t="s">
        <v>1115</v>
      </c>
      <c r="B1257" s="89">
        <v>28.9</v>
      </c>
      <c r="C1257">
        <v>5.74</v>
      </c>
      <c r="D1257" t="s">
        <v>2382</v>
      </c>
      <c r="E1257" t="s">
        <v>2380</v>
      </c>
      <c r="F1257" t="s">
        <v>2380</v>
      </c>
      <c r="G1257" s="50">
        <v>0</v>
      </c>
      <c r="H1257" s="14" t="s">
        <v>2380</v>
      </c>
      <c r="I1257" s="9" t="str">
        <f t="shared" si="38"/>
        <v>OVERWEIGHT</v>
      </c>
      <c r="J1257" t="str">
        <f t="shared" si="39"/>
        <v>PREDIABETES</v>
      </c>
    </row>
    <row r="1258" spans="1:10" x14ac:dyDescent="0.3">
      <c r="A1258" t="s">
        <v>1114</v>
      </c>
      <c r="B1258" s="89">
        <v>45.69</v>
      </c>
      <c r="C1258">
        <v>4.43</v>
      </c>
      <c r="D1258" t="s">
        <v>2382</v>
      </c>
      <c r="E1258" t="s">
        <v>2380</v>
      </c>
      <c r="F1258" t="s">
        <v>2380</v>
      </c>
      <c r="G1258" s="50">
        <v>0</v>
      </c>
      <c r="H1258" s="14" t="s">
        <v>2380</v>
      </c>
      <c r="I1258" s="9" t="str">
        <f t="shared" si="38"/>
        <v>OBESITY</v>
      </c>
      <c r="J1258" t="str">
        <f t="shared" si="39"/>
        <v>NORMAL</v>
      </c>
    </row>
    <row r="1259" spans="1:10" x14ac:dyDescent="0.3">
      <c r="A1259" t="s">
        <v>1113</v>
      </c>
      <c r="B1259" s="89">
        <v>21.03</v>
      </c>
      <c r="C1259">
        <v>6.5</v>
      </c>
      <c r="D1259" t="s">
        <v>2380</v>
      </c>
      <c r="E1259" t="s">
        <v>2380</v>
      </c>
      <c r="F1259" t="s">
        <v>2380</v>
      </c>
      <c r="G1259" s="50">
        <v>0</v>
      </c>
      <c r="H1259" s="14" t="s">
        <v>2380</v>
      </c>
      <c r="I1259" s="9" t="str">
        <f t="shared" si="38"/>
        <v>NORMAL WEIGHT</v>
      </c>
      <c r="J1259" t="str">
        <f t="shared" si="39"/>
        <v>DIABETES</v>
      </c>
    </row>
    <row r="1260" spans="1:10" x14ac:dyDescent="0.3">
      <c r="A1260" t="s">
        <v>1112</v>
      </c>
      <c r="B1260" s="89">
        <v>37</v>
      </c>
      <c r="C1260">
        <v>8.75</v>
      </c>
      <c r="D1260" t="s">
        <v>2380</v>
      </c>
      <c r="E1260" t="s">
        <v>2380</v>
      </c>
      <c r="F1260" t="s">
        <v>2380</v>
      </c>
      <c r="G1260" s="50">
        <v>0</v>
      </c>
      <c r="H1260" s="14" t="s">
        <v>2380</v>
      </c>
      <c r="I1260" s="9" t="str">
        <f t="shared" si="38"/>
        <v>OBESITY</v>
      </c>
      <c r="J1260" t="str">
        <f t="shared" si="39"/>
        <v>DIABETES</v>
      </c>
    </row>
    <row r="1261" spans="1:10" x14ac:dyDescent="0.3">
      <c r="A1261" t="s">
        <v>1111</v>
      </c>
      <c r="B1261" s="89">
        <v>25.4</v>
      </c>
      <c r="C1261">
        <v>11.96</v>
      </c>
      <c r="D1261" t="s">
        <v>2380</v>
      </c>
      <c r="E1261" t="s">
        <v>2380</v>
      </c>
      <c r="F1261" t="s">
        <v>2380</v>
      </c>
      <c r="G1261" s="50">
        <v>0</v>
      </c>
      <c r="H1261" s="14" t="s">
        <v>2380</v>
      </c>
      <c r="I1261" s="9" t="str">
        <f t="shared" si="38"/>
        <v>OVERWEIGHT</v>
      </c>
      <c r="J1261" t="str">
        <f t="shared" si="39"/>
        <v>DIABETES</v>
      </c>
    </row>
    <row r="1262" spans="1:10" x14ac:dyDescent="0.3">
      <c r="A1262" t="s">
        <v>1110</v>
      </c>
      <c r="B1262" s="89">
        <v>32.299999999999997</v>
      </c>
      <c r="C1262">
        <v>10.54</v>
      </c>
      <c r="D1262" t="s">
        <v>2380</v>
      </c>
      <c r="E1262" t="s">
        <v>2380</v>
      </c>
      <c r="F1262" t="s">
        <v>2380</v>
      </c>
      <c r="G1262" s="50">
        <v>0</v>
      </c>
      <c r="H1262" s="14" t="s">
        <v>2380</v>
      </c>
      <c r="I1262" s="9" t="str">
        <f t="shared" si="38"/>
        <v>OBESITY</v>
      </c>
      <c r="J1262" t="str">
        <f t="shared" si="39"/>
        <v>DIABETES</v>
      </c>
    </row>
    <row r="1263" spans="1:10" x14ac:dyDescent="0.3">
      <c r="A1263" t="s">
        <v>1109</v>
      </c>
      <c r="B1263" s="89">
        <v>23.94</v>
      </c>
      <c r="C1263">
        <v>4.54</v>
      </c>
      <c r="D1263" t="s">
        <v>2382</v>
      </c>
      <c r="E1263" t="s">
        <v>2380</v>
      </c>
      <c r="F1263" t="s">
        <v>2383</v>
      </c>
      <c r="G1263" s="14">
        <v>1</v>
      </c>
      <c r="H1263" s="14" t="s">
        <v>2380</v>
      </c>
      <c r="I1263" s="9" t="str">
        <f t="shared" si="38"/>
        <v>NORMAL WEIGHT</v>
      </c>
      <c r="J1263" t="str">
        <f t="shared" si="39"/>
        <v>NORMAL</v>
      </c>
    </row>
    <row r="1264" spans="1:10" x14ac:dyDescent="0.3">
      <c r="A1264" t="s">
        <v>1108</v>
      </c>
      <c r="B1264" s="89">
        <v>46.4</v>
      </c>
      <c r="C1264">
        <v>5.71</v>
      </c>
      <c r="D1264" t="s">
        <v>2380</v>
      </c>
      <c r="E1264" t="s">
        <v>2380</v>
      </c>
      <c r="F1264" t="s">
        <v>2380</v>
      </c>
      <c r="G1264" s="50">
        <v>0</v>
      </c>
      <c r="H1264" s="14" t="s">
        <v>2380</v>
      </c>
      <c r="I1264" s="9" t="str">
        <f t="shared" si="38"/>
        <v>OBESITY</v>
      </c>
      <c r="J1264" t="str">
        <f t="shared" si="39"/>
        <v>PREDIABETES</v>
      </c>
    </row>
    <row r="1265" spans="1:10" x14ac:dyDescent="0.3">
      <c r="A1265" t="s">
        <v>1107</v>
      </c>
      <c r="B1265" s="89">
        <v>40.375</v>
      </c>
      <c r="C1265">
        <v>6.25</v>
      </c>
      <c r="D1265" t="s">
        <v>2382</v>
      </c>
      <c r="E1265" t="s">
        <v>2380</v>
      </c>
      <c r="F1265" t="s">
        <v>2380</v>
      </c>
      <c r="G1265" s="50">
        <v>0</v>
      </c>
      <c r="H1265" s="14" t="s">
        <v>2380</v>
      </c>
      <c r="I1265" s="9" t="str">
        <f t="shared" si="38"/>
        <v>OBESITY</v>
      </c>
      <c r="J1265" t="str">
        <f t="shared" si="39"/>
        <v>PREDIABETES</v>
      </c>
    </row>
    <row r="1266" spans="1:10" x14ac:dyDescent="0.3">
      <c r="A1266" t="s">
        <v>1106</v>
      </c>
      <c r="B1266" s="89">
        <v>28.7</v>
      </c>
      <c r="C1266">
        <v>9.4700000000000006</v>
      </c>
      <c r="D1266" t="s">
        <v>2380</v>
      </c>
      <c r="E1266" t="s">
        <v>2380</v>
      </c>
      <c r="F1266" t="s">
        <v>2380</v>
      </c>
      <c r="G1266" s="14">
        <v>2</v>
      </c>
      <c r="H1266" s="14" t="s">
        <v>2380</v>
      </c>
      <c r="I1266" s="9" t="str">
        <f t="shared" si="38"/>
        <v>OVERWEIGHT</v>
      </c>
      <c r="J1266" t="str">
        <f t="shared" si="39"/>
        <v>DIABETES</v>
      </c>
    </row>
    <row r="1267" spans="1:10" x14ac:dyDescent="0.3">
      <c r="A1267" t="s">
        <v>1105</v>
      </c>
      <c r="B1267" s="89">
        <v>26.63</v>
      </c>
      <c r="C1267">
        <v>5.7</v>
      </c>
      <c r="D1267" t="s">
        <v>2380</v>
      </c>
      <c r="E1267" t="s">
        <v>2380</v>
      </c>
      <c r="F1267" t="s">
        <v>2380</v>
      </c>
      <c r="G1267" s="50">
        <v>0</v>
      </c>
      <c r="H1267" s="14" t="s">
        <v>2380</v>
      </c>
      <c r="I1267" s="9" t="str">
        <f t="shared" si="38"/>
        <v>OVERWEIGHT</v>
      </c>
      <c r="J1267" t="str">
        <f t="shared" si="39"/>
        <v>PREDIABETES</v>
      </c>
    </row>
    <row r="1268" spans="1:10" x14ac:dyDescent="0.3">
      <c r="A1268" t="s">
        <v>1104</v>
      </c>
      <c r="B1268" s="89">
        <v>22.515000000000001</v>
      </c>
      <c r="C1268">
        <v>11.18</v>
      </c>
      <c r="D1268" t="s">
        <v>2380</v>
      </c>
      <c r="E1268" t="s">
        <v>2380</v>
      </c>
      <c r="F1268" t="s">
        <v>2380</v>
      </c>
      <c r="G1268" s="14">
        <v>2</v>
      </c>
      <c r="H1268" s="14" t="s">
        <v>2380</v>
      </c>
      <c r="I1268" s="9" t="str">
        <f t="shared" si="38"/>
        <v>NORMAL WEIGHT</v>
      </c>
      <c r="J1268" t="str">
        <f t="shared" si="39"/>
        <v>DIABETES</v>
      </c>
    </row>
    <row r="1269" spans="1:10" x14ac:dyDescent="0.3">
      <c r="A1269" t="s">
        <v>1103</v>
      </c>
      <c r="B1269" s="89">
        <v>36.575000000000003</v>
      </c>
      <c r="C1269">
        <v>10.98</v>
      </c>
      <c r="D1269" t="s">
        <v>2380</v>
      </c>
      <c r="E1269" t="s">
        <v>2380</v>
      </c>
      <c r="F1269" t="s">
        <v>2380</v>
      </c>
      <c r="G1269" s="50">
        <v>0</v>
      </c>
      <c r="H1269" s="14" t="s">
        <v>2380</v>
      </c>
      <c r="I1269" s="9" t="str">
        <f t="shared" si="38"/>
        <v>OBESITY</v>
      </c>
      <c r="J1269" t="str">
        <f t="shared" si="39"/>
        <v>DIABETES</v>
      </c>
    </row>
    <row r="1270" spans="1:10" x14ac:dyDescent="0.3">
      <c r="A1270" t="s">
        <v>1102</v>
      </c>
      <c r="B1270" s="89">
        <v>23.66</v>
      </c>
      <c r="C1270">
        <v>5.1100000000000003</v>
      </c>
      <c r="D1270" t="s">
        <v>2382</v>
      </c>
      <c r="E1270" t="s">
        <v>2380</v>
      </c>
      <c r="F1270" t="s">
        <v>2383</v>
      </c>
      <c r="G1270" s="14">
        <v>1</v>
      </c>
      <c r="H1270" s="14" t="s">
        <v>2380</v>
      </c>
      <c r="I1270" s="9" t="str">
        <f t="shared" si="38"/>
        <v>NORMAL WEIGHT</v>
      </c>
      <c r="J1270" t="str">
        <f t="shared" si="39"/>
        <v>NORMAL</v>
      </c>
    </row>
    <row r="1271" spans="1:10" x14ac:dyDescent="0.3">
      <c r="A1271" t="s">
        <v>1101</v>
      </c>
      <c r="B1271" s="89">
        <v>18.62</v>
      </c>
      <c r="C1271">
        <v>10.24</v>
      </c>
      <c r="D1271" t="s">
        <v>2380</v>
      </c>
      <c r="E1271" t="s">
        <v>2380</v>
      </c>
      <c r="F1271" t="s">
        <v>2380</v>
      </c>
      <c r="G1271" s="50">
        <v>0</v>
      </c>
      <c r="H1271" s="14" t="s">
        <v>2380</v>
      </c>
      <c r="I1271" s="9" t="str">
        <f t="shared" si="38"/>
        <v>NORMAL WEIGHT</v>
      </c>
      <c r="J1271" t="str">
        <f t="shared" si="39"/>
        <v>DIABETES</v>
      </c>
    </row>
    <row r="1272" spans="1:10" x14ac:dyDescent="0.3">
      <c r="A1272" t="s">
        <v>1100</v>
      </c>
      <c r="B1272" s="89">
        <v>19.190000000000001</v>
      </c>
      <c r="C1272">
        <v>7.71</v>
      </c>
      <c r="D1272" t="s">
        <v>2382</v>
      </c>
      <c r="E1272" t="s">
        <v>2380</v>
      </c>
      <c r="F1272" t="s">
        <v>2380</v>
      </c>
      <c r="G1272" s="14">
        <v>1</v>
      </c>
      <c r="H1272" s="14" t="s">
        <v>2380</v>
      </c>
      <c r="I1272" s="9" t="str">
        <f t="shared" si="38"/>
        <v>NORMAL WEIGHT</v>
      </c>
      <c r="J1272" t="str">
        <f t="shared" si="39"/>
        <v>DIABETES</v>
      </c>
    </row>
    <row r="1273" spans="1:10" x14ac:dyDescent="0.3">
      <c r="A1273" t="s">
        <v>1099</v>
      </c>
      <c r="B1273" s="89">
        <v>27.5</v>
      </c>
      <c r="C1273">
        <v>6.03</v>
      </c>
      <c r="D1273" t="s">
        <v>2380</v>
      </c>
      <c r="E1273" t="s">
        <v>2380</v>
      </c>
      <c r="F1273" t="s">
        <v>2380</v>
      </c>
      <c r="G1273" s="50">
        <v>0</v>
      </c>
      <c r="H1273" s="14" t="s">
        <v>2380</v>
      </c>
      <c r="I1273" s="9" t="str">
        <f t="shared" si="38"/>
        <v>OVERWEIGHT</v>
      </c>
      <c r="J1273" t="str">
        <f t="shared" si="39"/>
        <v>PREDIABETES</v>
      </c>
    </row>
    <row r="1274" spans="1:10" x14ac:dyDescent="0.3">
      <c r="A1274" t="s">
        <v>1098</v>
      </c>
      <c r="B1274" s="89">
        <v>27.36</v>
      </c>
      <c r="C1274">
        <v>5.96</v>
      </c>
      <c r="D1274" t="s">
        <v>2380</v>
      </c>
      <c r="E1274" t="s">
        <v>2380</v>
      </c>
      <c r="F1274" t="s">
        <v>2383</v>
      </c>
      <c r="G1274" s="14">
        <v>1</v>
      </c>
      <c r="H1274" s="14" t="s">
        <v>2380</v>
      </c>
      <c r="I1274" s="9" t="str">
        <f t="shared" si="38"/>
        <v>OVERWEIGHT</v>
      </c>
      <c r="J1274" t="str">
        <f t="shared" si="39"/>
        <v>PREDIABETES</v>
      </c>
    </row>
    <row r="1275" spans="1:10" x14ac:dyDescent="0.3">
      <c r="A1275" t="s">
        <v>1097</v>
      </c>
      <c r="B1275" s="89">
        <v>20.350000000000001</v>
      </c>
      <c r="C1275">
        <v>4.16</v>
      </c>
      <c r="D1275" t="s">
        <v>2380</v>
      </c>
      <c r="E1275" t="s">
        <v>2380</v>
      </c>
      <c r="F1275" t="s">
        <v>2380</v>
      </c>
      <c r="G1275" s="50">
        <v>0</v>
      </c>
      <c r="H1275" s="14" t="s">
        <v>2380</v>
      </c>
      <c r="I1275" s="9" t="str">
        <f t="shared" si="38"/>
        <v>NORMAL WEIGHT</v>
      </c>
      <c r="J1275" t="str">
        <f t="shared" si="39"/>
        <v>NORMAL</v>
      </c>
    </row>
    <row r="1276" spans="1:10" x14ac:dyDescent="0.3">
      <c r="A1276" t="s">
        <v>1096</v>
      </c>
      <c r="B1276" s="89">
        <v>24.035</v>
      </c>
      <c r="C1276">
        <v>6.11</v>
      </c>
      <c r="D1276" t="s">
        <v>2380</v>
      </c>
      <c r="E1276" t="s">
        <v>2380</v>
      </c>
      <c r="F1276" t="s">
        <v>2380</v>
      </c>
      <c r="G1276" s="50">
        <v>0</v>
      </c>
      <c r="H1276" s="14" t="s">
        <v>2380</v>
      </c>
      <c r="I1276" s="9" t="str">
        <f t="shared" si="38"/>
        <v>NORMAL WEIGHT</v>
      </c>
      <c r="J1276" t="str">
        <f t="shared" si="39"/>
        <v>PREDIABETES</v>
      </c>
    </row>
    <row r="1277" spans="1:10" x14ac:dyDescent="0.3">
      <c r="A1277" t="s">
        <v>1095</v>
      </c>
      <c r="B1277" s="89">
        <v>23.56</v>
      </c>
      <c r="C1277">
        <v>5.97</v>
      </c>
      <c r="D1277" t="s">
        <v>2380</v>
      </c>
      <c r="E1277" t="s">
        <v>2380</v>
      </c>
      <c r="F1277" t="s">
        <v>2380</v>
      </c>
      <c r="G1277" s="50">
        <v>0</v>
      </c>
      <c r="H1277" s="14" t="s">
        <v>2380</v>
      </c>
      <c r="I1277" s="9" t="str">
        <f t="shared" si="38"/>
        <v>NORMAL WEIGHT</v>
      </c>
      <c r="J1277" t="str">
        <f t="shared" si="39"/>
        <v>PREDIABETES</v>
      </c>
    </row>
    <row r="1278" spans="1:10" x14ac:dyDescent="0.3">
      <c r="A1278" t="s">
        <v>1094</v>
      </c>
      <c r="B1278" s="89">
        <v>27.17</v>
      </c>
      <c r="C1278">
        <v>10.81</v>
      </c>
      <c r="D1278" t="s">
        <v>2380</v>
      </c>
      <c r="E1278" t="s">
        <v>2380</v>
      </c>
      <c r="F1278" t="s">
        <v>2380</v>
      </c>
      <c r="G1278" s="14">
        <v>2</v>
      </c>
      <c r="H1278" s="14" t="s">
        <v>2380</v>
      </c>
      <c r="I1278" s="9" t="str">
        <f t="shared" si="38"/>
        <v>OVERWEIGHT</v>
      </c>
      <c r="J1278" t="str">
        <f t="shared" si="39"/>
        <v>DIABETES</v>
      </c>
    </row>
    <row r="1279" spans="1:10" x14ac:dyDescent="0.3">
      <c r="A1279" t="s">
        <v>1093</v>
      </c>
      <c r="B1279" s="89">
        <v>34.32</v>
      </c>
      <c r="C1279">
        <v>5.7</v>
      </c>
      <c r="D1279" t="s">
        <v>2382</v>
      </c>
      <c r="E1279" t="s">
        <v>2380</v>
      </c>
      <c r="F1279" t="s">
        <v>2383</v>
      </c>
      <c r="G1279" s="14">
        <v>1</v>
      </c>
      <c r="H1279" s="14" t="s">
        <v>2380</v>
      </c>
      <c r="I1279" s="9" t="str">
        <f t="shared" si="38"/>
        <v>OBESITY</v>
      </c>
      <c r="J1279" t="str">
        <f t="shared" si="39"/>
        <v>PREDIABETES</v>
      </c>
    </row>
    <row r="1280" spans="1:10" x14ac:dyDescent="0.3">
      <c r="A1280" t="s">
        <v>1092</v>
      </c>
      <c r="B1280" s="89">
        <v>23.87</v>
      </c>
      <c r="C1280">
        <v>4.7699999999999996</v>
      </c>
      <c r="D1280" t="s">
        <v>2382</v>
      </c>
      <c r="E1280" t="s">
        <v>2380</v>
      </c>
      <c r="F1280" t="s">
        <v>2383</v>
      </c>
      <c r="G1280" s="14">
        <v>1</v>
      </c>
      <c r="H1280" s="14" t="s">
        <v>2380</v>
      </c>
      <c r="I1280" s="9" t="str">
        <f t="shared" si="38"/>
        <v>NORMAL WEIGHT</v>
      </c>
      <c r="J1280" t="str">
        <f t="shared" si="39"/>
        <v>NORMAL</v>
      </c>
    </row>
    <row r="1281" spans="1:10" x14ac:dyDescent="0.3">
      <c r="A1281" t="s">
        <v>1091</v>
      </c>
      <c r="B1281" s="89">
        <v>30.15</v>
      </c>
      <c r="C1281">
        <v>4.25</v>
      </c>
      <c r="D1281" t="s">
        <v>2380</v>
      </c>
      <c r="E1281" t="s">
        <v>2380</v>
      </c>
      <c r="F1281" t="s">
        <v>2380</v>
      </c>
      <c r="G1281" s="14">
        <v>1</v>
      </c>
      <c r="H1281" s="14" t="s">
        <v>2380</v>
      </c>
      <c r="I1281" s="9" t="str">
        <f t="shared" si="38"/>
        <v>OBESITY</v>
      </c>
      <c r="J1281" t="str">
        <f t="shared" si="39"/>
        <v>NORMAL</v>
      </c>
    </row>
    <row r="1282" spans="1:10" x14ac:dyDescent="0.3">
      <c r="A1282" t="s">
        <v>1090</v>
      </c>
      <c r="B1282" s="89">
        <v>26.36</v>
      </c>
      <c r="C1282">
        <v>5.52</v>
      </c>
      <c r="D1282" t="s">
        <v>2380</v>
      </c>
      <c r="E1282" t="s">
        <v>2380</v>
      </c>
      <c r="F1282" t="s">
        <v>2380</v>
      </c>
      <c r="G1282" s="50">
        <v>0</v>
      </c>
      <c r="H1282" s="14" t="s">
        <v>2380</v>
      </c>
      <c r="I1282" s="9" t="str">
        <f t="shared" si="38"/>
        <v>OVERWEIGHT</v>
      </c>
      <c r="J1282" t="str">
        <f t="shared" si="39"/>
        <v>NORMAL</v>
      </c>
    </row>
    <row r="1283" spans="1:10" x14ac:dyDescent="0.3">
      <c r="A1283" t="s">
        <v>1089</v>
      </c>
      <c r="B1283" s="89">
        <v>45.32</v>
      </c>
      <c r="C1283">
        <v>6.53</v>
      </c>
      <c r="D1283" t="s">
        <v>2382</v>
      </c>
      <c r="E1283" t="s">
        <v>2380</v>
      </c>
      <c r="F1283" t="s">
        <v>2380</v>
      </c>
      <c r="G1283" s="14">
        <v>1</v>
      </c>
      <c r="H1283" s="14" t="s">
        <v>2380</v>
      </c>
      <c r="I1283" s="9" t="str">
        <f t="shared" ref="I1283:I1346" si="40">IF(B1283&lt;18.5,"UNDERWEIGHT",IF(AND(B1283&gt;=18.5,B1283&lt;=24.9),"NORMAL WEIGHT",IF(AND(B1283&gt;25,B1283&lt;=29.9),"OVERWEIGHT",IF(B1283&gt;=30,"OBESITY"))))</f>
        <v>OBESITY</v>
      </c>
      <c r="J1283" t="str">
        <f t="shared" ref="J1283:J1346" si="41">IF(C1283&lt;5.7,"NORMAL",IF(AND(C1283&gt;=5.7,C1283&lt;=6.4),"PREDIABETES",IF(C1283&gt;6.4,"DIABETES")))</f>
        <v>DIABETES</v>
      </c>
    </row>
    <row r="1284" spans="1:10" x14ac:dyDescent="0.3">
      <c r="A1284" t="s">
        <v>1088</v>
      </c>
      <c r="B1284" s="89">
        <v>31.93</v>
      </c>
      <c r="C1284">
        <v>4.82</v>
      </c>
      <c r="D1284" t="s">
        <v>2382</v>
      </c>
      <c r="E1284" t="s">
        <v>2380</v>
      </c>
      <c r="F1284" t="s">
        <v>2380</v>
      </c>
      <c r="G1284" s="14">
        <v>1</v>
      </c>
      <c r="H1284" s="14" t="s">
        <v>2380</v>
      </c>
      <c r="I1284" s="9" t="str">
        <f t="shared" si="40"/>
        <v>OBESITY</v>
      </c>
      <c r="J1284" t="str">
        <f t="shared" si="41"/>
        <v>NORMAL</v>
      </c>
    </row>
    <row r="1285" spans="1:10" x14ac:dyDescent="0.3">
      <c r="A1285" t="s">
        <v>1087</v>
      </c>
      <c r="B1285" s="89">
        <v>36</v>
      </c>
      <c r="C1285">
        <v>11.94</v>
      </c>
      <c r="D1285" t="s">
        <v>2382</v>
      </c>
      <c r="E1285" t="s">
        <v>2380</v>
      </c>
      <c r="F1285" t="s">
        <v>2380</v>
      </c>
      <c r="G1285" s="14">
        <v>1</v>
      </c>
      <c r="H1285" s="14" t="s">
        <v>2380</v>
      </c>
      <c r="I1285" s="9" t="str">
        <f t="shared" si="40"/>
        <v>OBESITY</v>
      </c>
      <c r="J1285" t="str">
        <f t="shared" si="41"/>
        <v>DIABETES</v>
      </c>
    </row>
    <row r="1286" spans="1:10" x14ac:dyDescent="0.3">
      <c r="A1286" t="s">
        <v>1086</v>
      </c>
      <c r="B1286" s="89">
        <v>32</v>
      </c>
      <c r="C1286">
        <v>7.85</v>
      </c>
      <c r="D1286" t="s">
        <v>2382</v>
      </c>
      <c r="E1286" t="s">
        <v>2380</v>
      </c>
      <c r="F1286" t="s">
        <v>2380</v>
      </c>
      <c r="G1286" s="14">
        <v>1</v>
      </c>
      <c r="H1286" s="14" t="s">
        <v>2380</v>
      </c>
      <c r="I1286" s="9" t="str">
        <f t="shared" si="40"/>
        <v>OBESITY</v>
      </c>
      <c r="J1286" t="str">
        <f t="shared" si="41"/>
        <v>DIABETES</v>
      </c>
    </row>
    <row r="1287" spans="1:10" x14ac:dyDescent="0.3">
      <c r="A1287" t="s">
        <v>1085</v>
      </c>
      <c r="B1287" s="89">
        <v>29.37</v>
      </c>
      <c r="C1287">
        <v>8.01</v>
      </c>
      <c r="D1287" t="s">
        <v>2382</v>
      </c>
      <c r="E1287" t="s">
        <v>2380</v>
      </c>
      <c r="F1287" t="s">
        <v>2380</v>
      </c>
      <c r="G1287" s="14">
        <v>1</v>
      </c>
      <c r="H1287" s="14" t="s">
        <v>2380</v>
      </c>
      <c r="I1287" s="9" t="str">
        <f t="shared" si="40"/>
        <v>OVERWEIGHT</v>
      </c>
      <c r="J1287" t="str">
        <f t="shared" si="41"/>
        <v>DIABETES</v>
      </c>
    </row>
    <row r="1288" spans="1:10" x14ac:dyDescent="0.3">
      <c r="A1288" t="s">
        <v>1084</v>
      </c>
      <c r="B1288" s="89">
        <v>23.6</v>
      </c>
      <c r="C1288">
        <v>7.4</v>
      </c>
      <c r="D1288" t="s">
        <v>2382</v>
      </c>
      <c r="E1288" t="s">
        <v>2380</v>
      </c>
      <c r="F1288" t="s">
        <v>2380</v>
      </c>
      <c r="G1288" s="14">
        <v>1</v>
      </c>
      <c r="H1288" s="14" t="s">
        <v>2380</v>
      </c>
      <c r="I1288" s="9" t="str">
        <f t="shared" si="40"/>
        <v>NORMAL WEIGHT</v>
      </c>
      <c r="J1288" t="str">
        <f t="shared" si="41"/>
        <v>DIABETES</v>
      </c>
    </row>
    <row r="1289" spans="1:10" x14ac:dyDescent="0.3">
      <c r="A1289" t="s">
        <v>1083</v>
      </c>
      <c r="B1289" s="89">
        <v>33.155000000000001</v>
      </c>
      <c r="C1289">
        <v>8.3800000000000008</v>
      </c>
      <c r="D1289" t="s">
        <v>2382</v>
      </c>
      <c r="E1289" t="s">
        <v>2380</v>
      </c>
      <c r="F1289" t="s">
        <v>2380</v>
      </c>
      <c r="G1289" s="50">
        <v>0</v>
      </c>
      <c r="H1289" s="14" t="s">
        <v>2380</v>
      </c>
      <c r="I1289" s="9" t="str">
        <f t="shared" si="40"/>
        <v>OBESITY</v>
      </c>
      <c r="J1289" t="str">
        <f t="shared" si="41"/>
        <v>DIABETES</v>
      </c>
    </row>
    <row r="1290" spans="1:10" x14ac:dyDescent="0.3">
      <c r="A1290" t="s">
        <v>1082</v>
      </c>
      <c r="B1290" s="89">
        <v>24.32</v>
      </c>
      <c r="C1290">
        <v>11.56</v>
      </c>
      <c r="D1290" t="s">
        <v>2382</v>
      </c>
      <c r="E1290" t="s">
        <v>2380</v>
      </c>
      <c r="F1290" t="s">
        <v>2380</v>
      </c>
      <c r="G1290" s="14">
        <v>1</v>
      </c>
      <c r="H1290" s="14" t="s">
        <v>2380</v>
      </c>
      <c r="I1290" s="9" t="str">
        <f t="shared" si="40"/>
        <v>NORMAL WEIGHT</v>
      </c>
      <c r="J1290" t="str">
        <f t="shared" si="41"/>
        <v>DIABETES</v>
      </c>
    </row>
    <row r="1291" spans="1:10" x14ac:dyDescent="0.3">
      <c r="A1291" t="s">
        <v>1081</v>
      </c>
      <c r="B1291" s="89">
        <v>36.299999999999997</v>
      </c>
      <c r="C1291">
        <v>4.6100000000000003</v>
      </c>
      <c r="D1291" t="s">
        <v>2380</v>
      </c>
      <c r="E1291" t="s">
        <v>2380</v>
      </c>
      <c r="F1291" t="s">
        <v>2380</v>
      </c>
      <c r="G1291" s="50">
        <v>0</v>
      </c>
      <c r="H1291" s="14" t="s">
        <v>2380</v>
      </c>
      <c r="I1291" s="9" t="str">
        <f t="shared" si="40"/>
        <v>OBESITY</v>
      </c>
      <c r="J1291" t="str">
        <f t="shared" si="41"/>
        <v>NORMAL</v>
      </c>
    </row>
    <row r="1292" spans="1:10" x14ac:dyDescent="0.3">
      <c r="A1292" t="s">
        <v>1080</v>
      </c>
      <c r="B1292" s="89">
        <v>34.4</v>
      </c>
      <c r="C1292">
        <v>4.95</v>
      </c>
      <c r="D1292" t="s">
        <v>2380</v>
      </c>
      <c r="E1292" t="s">
        <v>2380</v>
      </c>
      <c r="F1292" t="s">
        <v>2383</v>
      </c>
      <c r="G1292" s="14">
        <v>1</v>
      </c>
      <c r="H1292" s="14" t="s">
        <v>2380</v>
      </c>
      <c r="I1292" s="9" t="str">
        <f t="shared" si="40"/>
        <v>OBESITY</v>
      </c>
      <c r="J1292" t="str">
        <f t="shared" si="41"/>
        <v>NORMAL</v>
      </c>
    </row>
    <row r="1293" spans="1:10" x14ac:dyDescent="0.3">
      <c r="A1293" t="s">
        <v>1079</v>
      </c>
      <c r="B1293" s="89">
        <v>30.9</v>
      </c>
      <c r="C1293">
        <v>5.04</v>
      </c>
      <c r="D1293" t="s">
        <v>2380</v>
      </c>
      <c r="E1293" t="s">
        <v>2380</v>
      </c>
      <c r="F1293" t="s">
        <v>2380</v>
      </c>
      <c r="G1293" s="50">
        <v>0</v>
      </c>
      <c r="H1293" s="14" t="s">
        <v>2380</v>
      </c>
      <c r="I1293" s="9" t="str">
        <f t="shared" si="40"/>
        <v>OBESITY</v>
      </c>
      <c r="J1293" t="str">
        <f t="shared" si="41"/>
        <v>NORMAL</v>
      </c>
    </row>
    <row r="1294" spans="1:10" x14ac:dyDescent="0.3">
      <c r="A1294" t="s">
        <v>1078</v>
      </c>
      <c r="B1294" s="89">
        <v>28.6</v>
      </c>
      <c r="C1294">
        <v>5.42</v>
      </c>
      <c r="D1294" t="s">
        <v>2380</v>
      </c>
      <c r="E1294" t="s">
        <v>2380</v>
      </c>
      <c r="F1294" t="s">
        <v>2380</v>
      </c>
      <c r="G1294" s="50">
        <v>0</v>
      </c>
      <c r="H1294" s="14" t="s">
        <v>2380</v>
      </c>
      <c r="I1294" s="9" t="str">
        <f t="shared" si="40"/>
        <v>OVERWEIGHT</v>
      </c>
      <c r="J1294" t="str">
        <f t="shared" si="41"/>
        <v>NORMAL</v>
      </c>
    </row>
    <row r="1295" spans="1:10" x14ac:dyDescent="0.3">
      <c r="A1295" t="s">
        <v>1077</v>
      </c>
      <c r="B1295" s="89">
        <v>27.83</v>
      </c>
      <c r="C1295">
        <v>5.39</v>
      </c>
      <c r="D1295" t="s">
        <v>2380</v>
      </c>
      <c r="E1295" t="s">
        <v>2380</v>
      </c>
      <c r="F1295" t="s">
        <v>2380</v>
      </c>
      <c r="G1295" s="50">
        <v>0</v>
      </c>
      <c r="H1295" s="14" t="s">
        <v>2380</v>
      </c>
      <c r="I1295" s="9" t="str">
        <f t="shared" si="40"/>
        <v>OVERWEIGHT</v>
      </c>
      <c r="J1295" t="str">
        <f t="shared" si="41"/>
        <v>NORMAL</v>
      </c>
    </row>
    <row r="1296" spans="1:10" x14ac:dyDescent="0.3">
      <c r="A1296" t="s">
        <v>1076</v>
      </c>
      <c r="B1296" s="89">
        <v>39.64</v>
      </c>
      <c r="C1296">
        <v>6</v>
      </c>
      <c r="D1296" t="s">
        <v>2380</v>
      </c>
      <c r="E1296" t="s">
        <v>2380</v>
      </c>
      <c r="F1296" t="s">
        <v>2383</v>
      </c>
      <c r="G1296" s="14">
        <v>1</v>
      </c>
      <c r="H1296" s="14" t="s">
        <v>2380</v>
      </c>
      <c r="I1296" s="9" t="str">
        <f t="shared" si="40"/>
        <v>OBESITY</v>
      </c>
      <c r="J1296" t="str">
        <f t="shared" si="41"/>
        <v>PREDIABETES</v>
      </c>
    </row>
    <row r="1297" spans="1:10" x14ac:dyDescent="0.3">
      <c r="A1297" t="s">
        <v>1075</v>
      </c>
      <c r="B1297" s="89">
        <v>38.479999999999997</v>
      </c>
      <c r="C1297">
        <v>6.02</v>
      </c>
      <c r="D1297" t="s">
        <v>2380</v>
      </c>
      <c r="E1297" t="s">
        <v>2380</v>
      </c>
      <c r="F1297" t="s">
        <v>2380</v>
      </c>
      <c r="G1297" s="14">
        <v>1</v>
      </c>
      <c r="H1297" s="14" t="s">
        <v>2380</v>
      </c>
      <c r="I1297" s="9" t="str">
        <f t="shared" si="40"/>
        <v>OBESITY</v>
      </c>
      <c r="J1297" t="str">
        <f t="shared" si="41"/>
        <v>PREDIABETES</v>
      </c>
    </row>
    <row r="1298" spans="1:10" x14ac:dyDescent="0.3">
      <c r="A1298" t="s">
        <v>1074</v>
      </c>
      <c r="B1298" s="89">
        <v>36.200000000000003</v>
      </c>
      <c r="C1298">
        <v>4.62</v>
      </c>
      <c r="D1298" t="s">
        <v>2380</v>
      </c>
      <c r="E1298" t="s">
        <v>2380</v>
      </c>
      <c r="F1298" t="s">
        <v>2380</v>
      </c>
      <c r="G1298" s="14">
        <v>2</v>
      </c>
      <c r="H1298" s="14" t="s">
        <v>2380</v>
      </c>
      <c r="I1298" s="9" t="str">
        <f t="shared" si="40"/>
        <v>OBESITY</v>
      </c>
      <c r="J1298" t="str">
        <f t="shared" si="41"/>
        <v>NORMAL</v>
      </c>
    </row>
    <row r="1299" spans="1:10" x14ac:dyDescent="0.3">
      <c r="A1299" t="s">
        <v>1073</v>
      </c>
      <c r="B1299" s="89">
        <v>27.13</v>
      </c>
      <c r="C1299">
        <v>5.59</v>
      </c>
      <c r="D1299" t="s">
        <v>2380</v>
      </c>
      <c r="E1299" t="s">
        <v>2380</v>
      </c>
      <c r="F1299" t="s">
        <v>2380</v>
      </c>
      <c r="G1299" s="14">
        <v>1</v>
      </c>
      <c r="H1299" s="14" t="s">
        <v>2380</v>
      </c>
      <c r="I1299" s="9" t="str">
        <f t="shared" si="40"/>
        <v>OVERWEIGHT</v>
      </c>
      <c r="J1299" t="str">
        <f t="shared" si="41"/>
        <v>NORMAL</v>
      </c>
    </row>
    <row r="1300" spans="1:10" x14ac:dyDescent="0.3">
      <c r="A1300" t="s">
        <v>1072</v>
      </c>
      <c r="B1300" s="89">
        <v>20.75</v>
      </c>
      <c r="C1300">
        <v>5.18</v>
      </c>
      <c r="D1300" t="s">
        <v>2382</v>
      </c>
      <c r="E1300" t="s">
        <v>2380</v>
      </c>
      <c r="F1300" t="s">
        <v>2380</v>
      </c>
      <c r="G1300" s="14">
        <v>2</v>
      </c>
      <c r="H1300" s="14" t="s">
        <v>2380</v>
      </c>
      <c r="I1300" s="9" t="str">
        <f t="shared" si="40"/>
        <v>NORMAL WEIGHT</v>
      </c>
      <c r="J1300" t="str">
        <f t="shared" si="41"/>
        <v>NORMAL</v>
      </c>
    </row>
    <row r="1301" spans="1:10" x14ac:dyDescent="0.3">
      <c r="A1301" t="s">
        <v>1071</v>
      </c>
      <c r="B1301" s="89">
        <v>26.6</v>
      </c>
      <c r="C1301">
        <v>6.29</v>
      </c>
      <c r="D1301" t="s">
        <v>2380</v>
      </c>
      <c r="E1301" t="s">
        <v>2380</v>
      </c>
      <c r="F1301" t="s">
        <v>2380</v>
      </c>
      <c r="G1301" s="14">
        <v>2</v>
      </c>
      <c r="H1301" s="14" t="s">
        <v>2380</v>
      </c>
      <c r="I1301" s="9" t="str">
        <f t="shared" si="40"/>
        <v>OVERWEIGHT</v>
      </c>
      <c r="J1301" t="str">
        <f t="shared" si="41"/>
        <v>PREDIABETES</v>
      </c>
    </row>
    <row r="1302" spans="1:10" x14ac:dyDescent="0.3">
      <c r="A1302" t="s">
        <v>1070</v>
      </c>
      <c r="B1302" s="89">
        <v>25.3</v>
      </c>
      <c r="C1302">
        <v>4.49</v>
      </c>
      <c r="D1302" t="s">
        <v>2380</v>
      </c>
      <c r="E1302" t="s">
        <v>2380</v>
      </c>
      <c r="F1302" t="s">
        <v>2380</v>
      </c>
      <c r="G1302" s="14">
        <v>2</v>
      </c>
      <c r="H1302" s="14" t="s">
        <v>2380</v>
      </c>
      <c r="I1302" s="9" t="str">
        <f t="shared" si="40"/>
        <v>OVERWEIGHT</v>
      </c>
      <c r="J1302" t="str">
        <f t="shared" si="41"/>
        <v>NORMAL</v>
      </c>
    </row>
    <row r="1303" spans="1:10" x14ac:dyDescent="0.3">
      <c r="A1303" t="s">
        <v>1069</v>
      </c>
      <c r="B1303" s="89">
        <v>18.84</v>
      </c>
      <c r="C1303">
        <v>11.82</v>
      </c>
      <c r="D1303" t="s">
        <v>2382</v>
      </c>
      <c r="E1303" t="s">
        <v>2380</v>
      </c>
      <c r="F1303" t="s">
        <v>2383</v>
      </c>
      <c r="G1303" s="14">
        <v>1</v>
      </c>
      <c r="H1303" s="14" t="s">
        <v>2380</v>
      </c>
      <c r="I1303" s="9" t="str">
        <f t="shared" si="40"/>
        <v>NORMAL WEIGHT</v>
      </c>
      <c r="J1303" t="str">
        <f t="shared" si="41"/>
        <v>DIABETES</v>
      </c>
    </row>
    <row r="1304" spans="1:10" x14ac:dyDescent="0.3">
      <c r="A1304" t="s">
        <v>1068</v>
      </c>
      <c r="B1304" s="89">
        <v>19.57</v>
      </c>
      <c r="C1304">
        <v>7.41</v>
      </c>
      <c r="D1304" t="s">
        <v>2382</v>
      </c>
      <c r="E1304" t="s">
        <v>2380</v>
      </c>
      <c r="F1304" t="s">
        <v>2380</v>
      </c>
      <c r="G1304" s="14">
        <v>1</v>
      </c>
      <c r="H1304" s="14" t="s">
        <v>2380</v>
      </c>
      <c r="I1304" s="9" t="str">
        <f t="shared" si="40"/>
        <v>NORMAL WEIGHT</v>
      </c>
      <c r="J1304" t="str">
        <f t="shared" si="41"/>
        <v>DIABETES</v>
      </c>
    </row>
    <row r="1305" spans="1:10" x14ac:dyDescent="0.3">
      <c r="A1305" t="s">
        <v>1067</v>
      </c>
      <c r="B1305" s="89">
        <v>30.495000000000001</v>
      </c>
      <c r="C1305">
        <v>5.97</v>
      </c>
      <c r="D1305" t="s">
        <v>2380</v>
      </c>
      <c r="E1305" t="s">
        <v>2380</v>
      </c>
      <c r="F1305" t="s">
        <v>2380</v>
      </c>
      <c r="G1305" s="50">
        <v>0</v>
      </c>
      <c r="H1305" s="14" t="s">
        <v>2380</v>
      </c>
      <c r="I1305" s="9" t="str">
        <f t="shared" si="40"/>
        <v>OBESITY</v>
      </c>
      <c r="J1305" t="str">
        <f t="shared" si="41"/>
        <v>PREDIABETES</v>
      </c>
    </row>
    <row r="1306" spans="1:10" x14ac:dyDescent="0.3">
      <c r="A1306" t="s">
        <v>1066</v>
      </c>
      <c r="B1306" s="89">
        <v>30.114999999999998</v>
      </c>
      <c r="C1306">
        <v>5.74</v>
      </c>
      <c r="D1306" t="s">
        <v>2380</v>
      </c>
      <c r="E1306" t="s">
        <v>2380</v>
      </c>
      <c r="F1306" t="s">
        <v>2383</v>
      </c>
      <c r="G1306" s="14">
        <v>1</v>
      </c>
      <c r="H1306" s="14" t="s">
        <v>2380</v>
      </c>
      <c r="I1306" s="9" t="str">
        <f t="shared" si="40"/>
        <v>OBESITY</v>
      </c>
      <c r="J1306" t="str">
        <f t="shared" si="41"/>
        <v>PREDIABETES</v>
      </c>
    </row>
    <row r="1307" spans="1:10" x14ac:dyDescent="0.3">
      <c r="A1307" t="s">
        <v>1065</v>
      </c>
      <c r="B1307" s="89">
        <v>24.78</v>
      </c>
      <c r="C1307">
        <v>9.85</v>
      </c>
      <c r="D1307" t="s">
        <v>2380</v>
      </c>
      <c r="E1307" t="s">
        <v>2380</v>
      </c>
      <c r="F1307" t="s">
        <v>2380</v>
      </c>
      <c r="G1307" s="50">
        <v>0</v>
      </c>
      <c r="H1307" s="14" t="s">
        <v>2380</v>
      </c>
      <c r="I1307" s="9" t="str">
        <f t="shared" si="40"/>
        <v>NORMAL WEIGHT</v>
      </c>
      <c r="J1307" t="str">
        <f t="shared" si="41"/>
        <v>DIABETES</v>
      </c>
    </row>
    <row r="1308" spans="1:10" x14ac:dyDescent="0.3">
      <c r="A1308" t="s">
        <v>1064</v>
      </c>
      <c r="B1308" s="89">
        <v>24.77</v>
      </c>
      <c r="C1308">
        <v>7.59</v>
      </c>
      <c r="D1308" t="s">
        <v>2380</v>
      </c>
      <c r="E1308" t="s">
        <v>2380</v>
      </c>
      <c r="F1308" t="s">
        <v>2380</v>
      </c>
      <c r="G1308" s="50">
        <v>0</v>
      </c>
      <c r="H1308" s="14" t="s">
        <v>2380</v>
      </c>
      <c r="I1308" s="9" t="str">
        <f t="shared" si="40"/>
        <v>NORMAL WEIGHT</v>
      </c>
      <c r="J1308" t="str">
        <f t="shared" si="41"/>
        <v>DIABETES</v>
      </c>
    </row>
    <row r="1309" spans="1:10" x14ac:dyDescent="0.3">
      <c r="A1309" t="s">
        <v>1063</v>
      </c>
      <c r="B1309" s="89">
        <v>16.579999999999998</v>
      </c>
      <c r="C1309">
        <v>6.98</v>
      </c>
      <c r="D1309" t="s">
        <v>2382</v>
      </c>
      <c r="E1309" t="s">
        <v>2380</v>
      </c>
      <c r="F1309" t="s">
        <v>2383</v>
      </c>
      <c r="G1309" s="14">
        <v>1</v>
      </c>
      <c r="H1309" s="14" t="s">
        <v>2380</v>
      </c>
      <c r="I1309" s="9" t="str">
        <f t="shared" si="40"/>
        <v>UNDERWEIGHT</v>
      </c>
      <c r="J1309" t="str">
        <f t="shared" si="41"/>
        <v>DIABETES</v>
      </c>
    </row>
    <row r="1310" spans="1:10" x14ac:dyDescent="0.3">
      <c r="A1310" t="s">
        <v>1062</v>
      </c>
      <c r="B1310" s="89">
        <v>38.17</v>
      </c>
      <c r="C1310">
        <v>4.7300000000000004</v>
      </c>
      <c r="D1310" t="s">
        <v>2382</v>
      </c>
      <c r="E1310" t="s">
        <v>2380</v>
      </c>
      <c r="F1310" t="s">
        <v>2380</v>
      </c>
      <c r="G1310" s="50">
        <v>0</v>
      </c>
      <c r="H1310" s="14" t="s">
        <v>2380</v>
      </c>
      <c r="I1310" s="9" t="str">
        <f t="shared" si="40"/>
        <v>OBESITY</v>
      </c>
      <c r="J1310" t="str">
        <f t="shared" si="41"/>
        <v>NORMAL</v>
      </c>
    </row>
    <row r="1311" spans="1:10" x14ac:dyDescent="0.3">
      <c r="A1311" t="s">
        <v>1061</v>
      </c>
      <c r="B1311" s="89">
        <v>39.424999999999997</v>
      </c>
      <c r="C1311">
        <v>4.76</v>
      </c>
      <c r="D1311" t="s">
        <v>2382</v>
      </c>
      <c r="E1311" t="s">
        <v>2380</v>
      </c>
      <c r="F1311" t="s">
        <v>2380</v>
      </c>
      <c r="G1311" s="50">
        <v>0</v>
      </c>
      <c r="H1311" s="14" t="s">
        <v>2380</v>
      </c>
      <c r="I1311" s="9" t="str">
        <f t="shared" si="40"/>
        <v>OBESITY</v>
      </c>
      <c r="J1311" t="str">
        <f t="shared" si="41"/>
        <v>NORMAL</v>
      </c>
    </row>
    <row r="1312" spans="1:10" x14ac:dyDescent="0.3">
      <c r="A1312" t="s">
        <v>1060</v>
      </c>
      <c r="B1312" s="89">
        <v>33.44</v>
      </c>
      <c r="C1312">
        <v>6.24</v>
      </c>
      <c r="D1312" t="s">
        <v>2382</v>
      </c>
      <c r="E1312" t="s">
        <v>2380</v>
      </c>
      <c r="F1312" t="s">
        <v>2380</v>
      </c>
      <c r="G1312" s="50">
        <v>0</v>
      </c>
      <c r="H1312" s="14" t="s">
        <v>2380</v>
      </c>
      <c r="I1312" s="9" t="str">
        <f t="shared" si="40"/>
        <v>OBESITY</v>
      </c>
      <c r="J1312" t="str">
        <f t="shared" si="41"/>
        <v>PREDIABETES</v>
      </c>
    </row>
    <row r="1313" spans="1:10" x14ac:dyDescent="0.3">
      <c r="A1313" t="s">
        <v>1059</v>
      </c>
      <c r="B1313" s="89">
        <v>33.344999999999999</v>
      </c>
      <c r="C1313">
        <v>5.44</v>
      </c>
      <c r="D1313" t="s">
        <v>2382</v>
      </c>
      <c r="E1313" t="s">
        <v>2380</v>
      </c>
      <c r="F1313" t="s">
        <v>2380</v>
      </c>
      <c r="G1313" s="50">
        <v>0</v>
      </c>
      <c r="H1313" s="14" t="s">
        <v>2380</v>
      </c>
      <c r="I1313" s="9" t="str">
        <f t="shared" si="40"/>
        <v>OBESITY</v>
      </c>
      <c r="J1313" t="str">
        <f t="shared" si="41"/>
        <v>NORMAL</v>
      </c>
    </row>
    <row r="1314" spans="1:10" x14ac:dyDescent="0.3">
      <c r="A1314" t="s">
        <v>1058</v>
      </c>
      <c r="B1314" s="89">
        <v>38.79</v>
      </c>
      <c r="C1314">
        <v>5.08</v>
      </c>
      <c r="D1314" t="s">
        <v>2380</v>
      </c>
      <c r="E1314" t="s">
        <v>2380</v>
      </c>
      <c r="F1314" t="s">
        <v>2383</v>
      </c>
      <c r="G1314" s="14">
        <v>1</v>
      </c>
      <c r="H1314" s="14" t="s">
        <v>2380</v>
      </c>
      <c r="I1314" s="9" t="str">
        <f t="shared" si="40"/>
        <v>OBESITY</v>
      </c>
      <c r="J1314" t="str">
        <f t="shared" si="41"/>
        <v>NORMAL</v>
      </c>
    </row>
    <row r="1315" spans="1:10" x14ac:dyDescent="0.3">
      <c r="A1315" t="s">
        <v>1057</v>
      </c>
      <c r="B1315" s="89">
        <v>30.684999999999999</v>
      </c>
      <c r="C1315">
        <v>4.87</v>
      </c>
      <c r="D1315" t="s">
        <v>2380</v>
      </c>
      <c r="E1315" t="s">
        <v>2380</v>
      </c>
      <c r="F1315" t="s">
        <v>2383</v>
      </c>
      <c r="G1315" s="14">
        <v>1</v>
      </c>
      <c r="H1315" s="14" t="s">
        <v>2380</v>
      </c>
      <c r="I1315" s="9" t="str">
        <f t="shared" si="40"/>
        <v>OBESITY</v>
      </c>
      <c r="J1315" t="str">
        <f t="shared" si="41"/>
        <v>NORMAL</v>
      </c>
    </row>
    <row r="1316" spans="1:10" x14ac:dyDescent="0.3">
      <c r="A1316" t="s">
        <v>1056</v>
      </c>
      <c r="B1316" s="89">
        <v>22.135000000000002</v>
      </c>
      <c r="C1316">
        <v>8.17</v>
      </c>
      <c r="D1316" t="s">
        <v>2380</v>
      </c>
      <c r="E1316" t="s">
        <v>2380</v>
      </c>
      <c r="F1316" t="s">
        <v>2380</v>
      </c>
      <c r="G1316" s="50">
        <v>0</v>
      </c>
      <c r="H1316" s="14" t="s">
        <v>2380</v>
      </c>
      <c r="I1316" s="9" t="str">
        <f t="shared" si="40"/>
        <v>NORMAL WEIGHT</v>
      </c>
      <c r="J1316" t="str">
        <f t="shared" si="41"/>
        <v>DIABETES</v>
      </c>
    </row>
    <row r="1317" spans="1:10" x14ac:dyDescent="0.3">
      <c r="A1317" t="s">
        <v>1055</v>
      </c>
      <c r="B1317" s="89">
        <v>33.33</v>
      </c>
      <c r="C1317">
        <v>7.61</v>
      </c>
      <c r="D1317" t="s">
        <v>2380</v>
      </c>
      <c r="E1317" t="s">
        <v>2380</v>
      </c>
      <c r="F1317" t="s">
        <v>2380</v>
      </c>
      <c r="G1317" s="50">
        <v>0</v>
      </c>
      <c r="H1317" s="14" t="s">
        <v>2380</v>
      </c>
      <c r="I1317" s="9" t="str">
        <f t="shared" si="40"/>
        <v>OBESITY</v>
      </c>
      <c r="J1317" t="str">
        <f t="shared" si="41"/>
        <v>DIABETES</v>
      </c>
    </row>
    <row r="1318" spans="1:10" x14ac:dyDescent="0.3">
      <c r="A1318" t="s">
        <v>1054</v>
      </c>
      <c r="B1318" s="89">
        <v>31.13</v>
      </c>
      <c r="C1318">
        <v>10.1</v>
      </c>
      <c r="D1318" t="s">
        <v>2380</v>
      </c>
      <c r="E1318" t="s">
        <v>2380</v>
      </c>
      <c r="F1318" t="s">
        <v>2380</v>
      </c>
      <c r="G1318" s="50">
        <v>0</v>
      </c>
      <c r="H1318" s="14" t="s">
        <v>2380</v>
      </c>
      <c r="I1318" s="9" t="str">
        <f t="shared" si="40"/>
        <v>OBESITY</v>
      </c>
      <c r="J1318" t="str">
        <f t="shared" si="41"/>
        <v>DIABETES</v>
      </c>
    </row>
    <row r="1319" spans="1:10" x14ac:dyDescent="0.3">
      <c r="A1319" t="s">
        <v>1053</v>
      </c>
      <c r="B1319" s="89">
        <v>28.9</v>
      </c>
      <c r="C1319">
        <v>11.24</v>
      </c>
      <c r="D1319" t="s">
        <v>2380</v>
      </c>
      <c r="E1319" t="s">
        <v>2380</v>
      </c>
      <c r="F1319" t="s">
        <v>2380</v>
      </c>
      <c r="G1319" s="50">
        <v>0</v>
      </c>
      <c r="H1319" s="14" t="s">
        <v>2380</v>
      </c>
      <c r="I1319" s="9" t="str">
        <f t="shared" si="40"/>
        <v>OVERWEIGHT</v>
      </c>
      <c r="J1319" t="str">
        <f t="shared" si="41"/>
        <v>DIABETES</v>
      </c>
    </row>
    <row r="1320" spans="1:10" x14ac:dyDescent="0.3">
      <c r="A1320" t="s">
        <v>1052</v>
      </c>
      <c r="B1320" s="89">
        <v>43.31</v>
      </c>
      <c r="C1320">
        <v>6.1</v>
      </c>
      <c r="D1320" t="s">
        <v>2382</v>
      </c>
      <c r="E1320" t="s">
        <v>2382</v>
      </c>
      <c r="F1320" t="s">
        <v>2380</v>
      </c>
      <c r="G1320" s="14">
        <v>1</v>
      </c>
      <c r="H1320" s="14" t="s">
        <v>2380</v>
      </c>
      <c r="I1320" s="9" t="str">
        <f t="shared" si="40"/>
        <v>OBESITY</v>
      </c>
      <c r="J1320" t="str">
        <f t="shared" si="41"/>
        <v>PREDIABETES</v>
      </c>
    </row>
    <row r="1321" spans="1:10" x14ac:dyDescent="0.3">
      <c r="A1321" t="s">
        <v>1051</v>
      </c>
      <c r="B1321" s="89">
        <v>22.8</v>
      </c>
      <c r="C1321">
        <v>6.98</v>
      </c>
      <c r="D1321" t="s">
        <v>2380</v>
      </c>
      <c r="E1321" t="s">
        <v>2380</v>
      </c>
      <c r="F1321" t="s">
        <v>2380</v>
      </c>
      <c r="G1321" s="50">
        <v>0</v>
      </c>
      <c r="H1321" s="14" t="s">
        <v>2380</v>
      </c>
      <c r="I1321" s="9" t="str">
        <f t="shared" si="40"/>
        <v>NORMAL WEIGHT</v>
      </c>
      <c r="J1321" t="str">
        <f t="shared" si="41"/>
        <v>DIABETES</v>
      </c>
    </row>
    <row r="1322" spans="1:10" x14ac:dyDescent="0.3">
      <c r="A1322" t="s">
        <v>1050</v>
      </c>
      <c r="B1322" s="89">
        <v>19.09</v>
      </c>
      <c r="C1322">
        <v>4</v>
      </c>
      <c r="D1322" t="s">
        <v>2382</v>
      </c>
      <c r="E1322" t="s">
        <v>2380</v>
      </c>
      <c r="F1322" t="s">
        <v>2380</v>
      </c>
      <c r="G1322" s="14">
        <v>1</v>
      </c>
      <c r="H1322" s="14" t="s">
        <v>2380</v>
      </c>
      <c r="I1322" s="9" t="str">
        <f t="shared" si="40"/>
        <v>NORMAL WEIGHT</v>
      </c>
      <c r="J1322" t="str">
        <f t="shared" si="41"/>
        <v>NORMAL</v>
      </c>
    </row>
    <row r="1323" spans="1:10" x14ac:dyDescent="0.3">
      <c r="A1323" t="s">
        <v>1049</v>
      </c>
      <c r="B1323" s="89">
        <v>23.37</v>
      </c>
      <c r="C1323">
        <v>4.2300000000000004</v>
      </c>
      <c r="D1323" t="s">
        <v>2380</v>
      </c>
      <c r="E1323" t="s">
        <v>2380</v>
      </c>
      <c r="F1323" t="s">
        <v>2380</v>
      </c>
      <c r="G1323" s="50">
        <v>0</v>
      </c>
      <c r="H1323" s="14" t="s">
        <v>2380</v>
      </c>
      <c r="I1323" s="9" t="str">
        <f t="shared" si="40"/>
        <v>NORMAL WEIGHT</v>
      </c>
      <c r="J1323" t="str">
        <f t="shared" si="41"/>
        <v>NORMAL</v>
      </c>
    </row>
    <row r="1324" spans="1:10" x14ac:dyDescent="0.3">
      <c r="A1324" t="s">
        <v>1048</v>
      </c>
      <c r="B1324" s="89">
        <v>33.44</v>
      </c>
      <c r="C1324">
        <v>4.72</v>
      </c>
      <c r="D1324" t="s">
        <v>2382</v>
      </c>
      <c r="E1324" t="s">
        <v>2380</v>
      </c>
      <c r="F1324" t="s">
        <v>2380</v>
      </c>
      <c r="G1324" s="50">
        <v>0</v>
      </c>
      <c r="H1324" s="14" t="s">
        <v>2380</v>
      </c>
      <c r="I1324" s="9" t="str">
        <f t="shared" si="40"/>
        <v>OBESITY</v>
      </c>
      <c r="J1324" t="str">
        <f t="shared" si="41"/>
        <v>NORMAL</v>
      </c>
    </row>
    <row r="1325" spans="1:10" x14ac:dyDescent="0.3">
      <c r="A1325" t="s">
        <v>1047</v>
      </c>
      <c r="B1325" s="89">
        <v>28.05</v>
      </c>
      <c r="C1325">
        <v>5.63</v>
      </c>
      <c r="D1325" t="s">
        <v>2382</v>
      </c>
      <c r="E1325" t="s">
        <v>2380</v>
      </c>
      <c r="F1325" t="s">
        <v>2380</v>
      </c>
      <c r="G1325" s="50">
        <v>0</v>
      </c>
      <c r="H1325" s="14" t="s">
        <v>2380</v>
      </c>
      <c r="I1325" s="9" t="str">
        <f t="shared" si="40"/>
        <v>OVERWEIGHT</v>
      </c>
      <c r="J1325" t="str">
        <f t="shared" si="41"/>
        <v>NORMAL</v>
      </c>
    </row>
    <row r="1326" spans="1:10" x14ac:dyDescent="0.3">
      <c r="A1326" t="s">
        <v>1046</v>
      </c>
      <c r="B1326" s="89">
        <v>27.72</v>
      </c>
      <c r="C1326">
        <v>5.83</v>
      </c>
      <c r="D1326" t="s">
        <v>2382</v>
      </c>
      <c r="E1326" t="s">
        <v>2380</v>
      </c>
      <c r="F1326" t="s">
        <v>2380</v>
      </c>
      <c r="G1326" s="50">
        <v>0</v>
      </c>
      <c r="H1326" s="14" t="s">
        <v>2380</v>
      </c>
      <c r="I1326" s="9" t="str">
        <f t="shared" si="40"/>
        <v>OVERWEIGHT</v>
      </c>
      <c r="J1326" t="str">
        <f t="shared" si="41"/>
        <v>PREDIABETES</v>
      </c>
    </row>
    <row r="1327" spans="1:10" x14ac:dyDescent="0.3">
      <c r="A1327" t="s">
        <v>1045</v>
      </c>
      <c r="B1327" s="89">
        <v>29.81</v>
      </c>
      <c r="C1327">
        <v>9.23</v>
      </c>
      <c r="D1327" t="s">
        <v>2380</v>
      </c>
      <c r="E1327" t="s">
        <v>2380</v>
      </c>
      <c r="F1327" t="s">
        <v>2380</v>
      </c>
      <c r="G1327" s="50">
        <v>0</v>
      </c>
      <c r="H1327" s="14" t="s">
        <v>2380</v>
      </c>
      <c r="I1327" s="9" t="str">
        <f t="shared" si="40"/>
        <v>OVERWEIGHT</v>
      </c>
      <c r="J1327" t="str">
        <f t="shared" si="41"/>
        <v>DIABETES</v>
      </c>
    </row>
    <row r="1328" spans="1:10" x14ac:dyDescent="0.3">
      <c r="A1328" t="s">
        <v>1044</v>
      </c>
      <c r="B1328" s="89">
        <v>23.98</v>
      </c>
      <c r="C1328">
        <v>9.89</v>
      </c>
      <c r="D1328" t="s">
        <v>2380</v>
      </c>
      <c r="E1328" t="s">
        <v>2380</v>
      </c>
      <c r="F1328" t="s">
        <v>2380</v>
      </c>
      <c r="G1328" s="50">
        <v>0</v>
      </c>
      <c r="H1328" s="14" t="s">
        <v>2380</v>
      </c>
      <c r="I1328" s="9" t="str">
        <f t="shared" si="40"/>
        <v>NORMAL WEIGHT</v>
      </c>
      <c r="J1328" t="str">
        <f t="shared" si="41"/>
        <v>DIABETES</v>
      </c>
    </row>
    <row r="1329" spans="1:10" x14ac:dyDescent="0.3">
      <c r="A1329" t="s">
        <v>1043</v>
      </c>
      <c r="B1329" s="89">
        <v>17.34</v>
      </c>
      <c r="C1329">
        <v>12</v>
      </c>
      <c r="D1329" t="s">
        <v>2380</v>
      </c>
      <c r="E1329" t="s">
        <v>2380</v>
      </c>
      <c r="F1329" t="s">
        <v>2380</v>
      </c>
      <c r="G1329" s="50">
        <v>0</v>
      </c>
      <c r="H1329" s="14" t="s">
        <v>2380</v>
      </c>
      <c r="I1329" s="9" t="str">
        <f t="shared" si="40"/>
        <v>UNDERWEIGHT</v>
      </c>
      <c r="J1329" t="str">
        <f t="shared" si="41"/>
        <v>DIABETES</v>
      </c>
    </row>
    <row r="1330" spans="1:10" x14ac:dyDescent="0.3">
      <c r="A1330" t="s">
        <v>1042</v>
      </c>
      <c r="B1330" s="89">
        <v>40.39</v>
      </c>
      <c r="C1330">
        <v>4.24</v>
      </c>
      <c r="D1330" t="s">
        <v>2382</v>
      </c>
      <c r="E1330" t="s">
        <v>2380</v>
      </c>
      <c r="F1330" t="s">
        <v>2383</v>
      </c>
      <c r="G1330" s="14">
        <v>1</v>
      </c>
      <c r="H1330" s="14" t="s">
        <v>2380</v>
      </c>
      <c r="I1330" s="9" t="str">
        <f t="shared" si="40"/>
        <v>OBESITY</v>
      </c>
      <c r="J1330" t="str">
        <f t="shared" si="41"/>
        <v>NORMAL</v>
      </c>
    </row>
    <row r="1331" spans="1:10" x14ac:dyDescent="0.3">
      <c r="A1331" t="s">
        <v>1041</v>
      </c>
      <c r="B1331" s="89">
        <v>25.96</v>
      </c>
      <c r="C1331">
        <v>4.68</v>
      </c>
      <c r="D1331" t="s">
        <v>2382</v>
      </c>
      <c r="E1331" t="s">
        <v>2380</v>
      </c>
      <c r="F1331" t="s">
        <v>2383</v>
      </c>
      <c r="G1331" s="14">
        <v>1</v>
      </c>
      <c r="H1331" s="14" t="s">
        <v>2380</v>
      </c>
      <c r="I1331" s="9" t="str">
        <f t="shared" si="40"/>
        <v>OVERWEIGHT</v>
      </c>
      <c r="J1331" t="str">
        <f t="shared" si="41"/>
        <v>NORMAL</v>
      </c>
    </row>
    <row r="1332" spans="1:10" x14ac:dyDescent="0.3">
      <c r="A1332" t="s">
        <v>1040</v>
      </c>
      <c r="B1332" s="89">
        <v>17.68</v>
      </c>
      <c r="C1332">
        <v>8.57</v>
      </c>
      <c r="D1332" t="s">
        <v>2382</v>
      </c>
      <c r="E1332" t="s">
        <v>2380</v>
      </c>
      <c r="F1332" t="s">
        <v>2383</v>
      </c>
      <c r="G1332" s="14">
        <v>1</v>
      </c>
      <c r="H1332" s="14" t="s">
        <v>2380</v>
      </c>
      <c r="I1332" s="9" t="str">
        <f t="shared" si="40"/>
        <v>UNDERWEIGHT</v>
      </c>
      <c r="J1332" t="str">
        <f t="shared" si="41"/>
        <v>DIABETES</v>
      </c>
    </row>
    <row r="1333" spans="1:10" x14ac:dyDescent="0.3">
      <c r="A1333" t="s">
        <v>1039</v>
      </c>
      <c r="B1333" s="89">
        <v>30.875</v>
      </c>
      <c r="C1333">
        <v>4.0999999999999996</v>
      </c>
      <c r="D1333" t="s">
        <v>2380</v>
      </c>
      <c r="E1333" t="s">
        <v>2380</v>
      </c>
      <c r="F1333" t="s">
        <v>2380</v>
      </c>
      <c r="G1333" s="50">
        <v>0</v>
      </c>
      <c r="H1333" s="14" t="s">
        <v>2380</v>
      </c>
      <c r="I1333" s="9" t="str">
        <f t="shared" si="40"/>
        <v>OBESITY</v>
      </c>
      <c r="J1333" t="str">
        <f t="shared" si="41"/>
        <v>NORMAL</v>
      </c>
    </row>
    <row r="1334" spans="1:10" x14ac:dyDescent="0.3">
      <c r="A1334" t="s">
        <v>1038</v>
      </c>
      <c r="B1334" s="89">
        <v>30.81</v>
      </c>
      <c r="C1334">
        <v>4.49</v>
      </c>
      <c r="D1334" t="s">
        <v>2380</v>
      </c>
      <c r="E1334" t="s">
        <v>2380</v>
      </c>
      <c r="F1334" t="s">
        <v>2380</v>
      </c>
      <c r="G1334" s="50">
        <v>0</v>
      </c>
      <c r="H1334" s="14" t="s">
        <v>2380</v>
      </c>
      <c r="I1334" s="9" t="str">
        <f t="shared" si="40"/>
        <v>OBESITY</v>
      </c>
      <c r="J1334" t="str">
        <f t="shared" si="41"/>
        <v>NORMAL</v>
      </c>
    </row>
    <row r="1335" spans="1:10" x14ac:dyDescent="0.3">
      <c r="A1335" t="s">
        <v>1037</v>
      </c>
      <c r="B1335" s="89">
        <v>36.85</v>
      </c>
      <c r="C1335">
        <v>8.8000000000000007</v>
      </c>
      <c r="D1335" t="s">
        <v>2380</v>
      </c>
      <c r="E1335" t="s">
        <v>2380</v>
      </c>
      <c r="F1335" t="s">
        <v>2380</v>
      </c>
      <c r="G1335" s="14">
        <v>2</v>
      </c>
      <c r="H1335" s="14" t="s">
        <v>2380</v>
      </c>
      <c r="I1335" s="9" t="str">
        <f t="shared" si="40"/>
        <v>OBESITY</v>
      </c>
      <c r="J1335" t="str">
        <f t="shared" si="41"/>
        <v>DIABETES</v>
      </c>
    </row>
    <row r="1336" spans="1:10" x14ac:dyDescent="0.3">
      <c r="A1336" t="s">
        <v>1036</v>
      </c>
      <c r="B1336" s="89">
        <v>35.86</v>
      </c>
      <c r="C1336">
        <v>7.93</v>
      </c>
      <c r="D1336" t="s">
        <v>2380</v>
      </c>
      <c r="E1336" t="s">
        <v>2380</v>
      </c>
      <c r="F1336" t="s">
        <v>2380</v>
      </c>
      <c r="G1336" s="14">
        <v>2</v>
      </c>
      <c r="H1336" s="14" t="s">
        <v>2380</v>
      </c>
      <c r="I1336" s="9" t="str">
        <f t="shared" si="40"/>
        <v>OBESITY</v>
      </c>
      <c r="J1336" t="str">
        <f t="shared" si="41"/>
        <v>DIABETES</v>
      </c>
    </row>
    <row r="1337" spans="1:10" x14ac:dyDescent="0.3">
      <c r="A1337" t="s">
        <v>1035</v>
      </c>
      <c r="B1337" s="89">
        <v>30.3</v>
      </c>
      <c r="C1337">
        <v>9.4499999999999993</v>
      </c>
      <c r="D1337" t="s">
        <v>2380</v>
      </c>
      <c r="E1337" t="s">
        <v>2380</v>
      </c>
      <c r="F1337" t="s">
        <v>2380</v>
      </c>
      <c r="G1337" s="14">
        <v>2</v>
      </c>
      <c r="H1337" s="14" t="s">
        <v>2380</v>
      </c>
      <c r="I1337" s="9" t="str">
        <f t="shared" si="40"/>
        <v>OBESITY</v>
      </c>
      <c r="J1337" t="str">
        <f t="shared" si="41"/>
        <v>DIABETES</v>
      </c>
    </row>
    <row r="1338" spans="1:10" x14ac:dyDescent="0.3">
      <c r="A1338" t="s">
        <v>1034</v>
      </c>
      <c r="B1338" s="89">
        <v>32.015000000000001</v>
      </c>
      <c r="C1338">
        <v>7.67</v>
      </c>
      <c r="D1338" t="s">
        <v>2380</v>
      </c>
      <c r="E1338" t="s">
        <v>2380</v>
      </c>
      <c r="F1338" t="s">
        <v>2380</v>
      </c>
      <c r="G1338" s="50">
        <v>0</v>
      </c>
      <c r="H1338" s="14" t="s">
        <v>2380</v>
      </c>
      <c r="I1338" s="9" t="str">
        <f t="shared" si="40"/>
        <v>OBESITY</v>
      </c>
      <c r="J1338" t="str">
        <f t="shared" si="41"/>
        <v>DIABETES</v>
      </c>
    </row>
    <row r="1339" spans="1:10" x14ac:dyDescent="0.3">
      <c r="A1339" t="s">
        <v>1033</v>
      </c>
      <c r="B1339" s="89">
        <v>25.06</v>
      </c>
      <c r="C1339">
        <v>10.53</v>
      </c>
      <c r="D1339" t="s">
        <v>2380</v>
      </c>
      <c r="E1339" t="s">
        <v>2380</v>
      </c>
      <c r="F1339" t="s">
        <v>2380</v>
      </c>
      <c r="G1339" s="14">
        <v>2</v>
      </c>
      <c r="H1339" s="14" t="s">
        <v>2380</v>
      </c>
      <c r="I1339" s="9" t="str">
        <f t="shared" si="40"/>
        <v>OVERWEIGHT</v>
      </c>
      <c r="J1339" t="str">
        <f t="shared" si="41"/>
        <v>DIABETES</v>
      </c>
    </row>
    <row r="1340" spans="1:10" x14ac:dyDescent="0.3">
      <c r="A1340" t="s">
        <v>1032</v>
      </c>
      <c r="B1340" s="89">
        <v>18.829999999999998</v>
      </c>
      <c r="C1340">
        <v>10.08</v>
      </c>
      <c r="D1340" t="s">
        <v>2382</v>
      </c>
      <c r="E1340" t="s">
        <v>2380</v>
      </c>
      <c r="F1340" t="s">
        <v>2380</v>
      </c>
      <c r="G1340" s="50">
        <v>0</v>
      </c>
      <c r="H1340" s="14" t="s">
        <v>2380</v>
      </c>
      <c r="I1340" s="9" t="str">
        <f t="shared" si="40"/>
        <v>NORMAL WEIGHT</v>
      </c>
      <c r="J1340" t="str">
        <f t="shared" si="41"/>
        <v>DIABETES</v>
      </c>
    </row>
    <row r="1341" spans="1:10" x14ac:dyDescent="0.3">
      <c r="A1341" t="s">
        <v>1031</v>
      </c>
      <c r="B1341" s="89">
        <v>47.52</v>
      </c>
      <c r="C1341">
        <v>11.39</v>
      </c>
      <c r="D1341" t="s">
        <v>2382</v>
      </c>
      <c r="E1341" t="s">
        <v>2380</v>
      </c>
      <c r="F1341" t="s">
        <v>2380</v>
      </c>
      <c r="G1341" s="14">
        <v>1</v>
      </c>
      <c r="H1341" s="14" t="s">
        <v>2380</v>
      </c>
      <c r="I1341" s="9" t="str">
        <f t="shared" si="40"/>
        <v>OBESITY</v>
      </c>
      <c r="J1341" t="str">
        <f t="shared" si="41"/>
        <v>DIABETES</v>
      </c>
    </row>
    <row r="1342" spans="1:10" x14ac:dyDescent="0.3">
      <c r="A1342" t="s">
        <v>1030</v>
      </c>
      <c r="B1342" s="89">
        <v>37.82</v>
      </c>
      <c r="C1342">
        <v>6.36</v>
      </c>
      <c r="D1342" t="s">
        <v>2380</v>
      </c>
      <c r="E1342" t="s">
        <v>2380</v>
      </c>
      <c r="F1342" t="s">
        <v>2380</v>
      </c>
      <c r="G1342" s="50">
        <v>0</v>
      </c>
      <c r="H1342" s="14" t="s">
        <v>2380</v>
      </c>
      <c r="I1342" s="9" t="str">
        <f t="shared" si="40"/>
        <v>OBESITY</v>
      </c>
      <c r="J1342" t="str">
        <f t="shared" si="41"/>
        <v>PREDIABETES</v>
      </c>
    </row>
    <row r="1343" spans="1:10" x14ac:dyDescent="0.3">
      <c r="A1343" t="s">
        <v>1029</v>
      </c>
      <c r="B1343" s="89">
        <v>44.16</v>
      </c>
      <c r="C1343">
        <v>5.31</v>
      </c>
      <c r="D1343" t="s">
        <v>2382</v>
      </c>
      <c r="E1343" t="s">
        <v>2380</v>
      </c>
      <c r="F1343" t="s">
        <v>2380</v>
      </c>
      <c r="G1343" s="50">
        <v>0</v>
      </c>
      <c r="H1343" s="14" t="s">
        <v>2380</v>
      </c>
      <c r="I1343" s="9" t="str">
        <f t="shared" si="40"/>
        <v>OBESITY</v>
      </c>
      <c r="J1343" t="str">
        <f t="shared" si="41"/>
        <v>NORMAL</v>
      </c>
    </row>
    <row r="1344" spans="1:10" x14ac:dyDescent="0.3">
      <c r="A1344" t="s">
        <v>1028</v>
      </c>
      <c r="B1344" s="89">
        <v>37.049999999999997</v>
      </c>
      <c r="C1344">
        <v>4.74</v>
      </c>
      <c r="D1344" t="s">
        <v>2380</v>
      </c>
      <c r="E1344" t="s">
        <v>2380</v>
      </c>
      <c r="F1344" t="s">
        <v>2383</v>
      </c>
      <c r="G1344" s="14">
        <v>1</v>
      </c>
      <c r="H1344" s="14" t="s">
        <v>2380</v>
      </c>
      <c r="I1344" s="9" t="str">
        <f t="shared" si="40"/>
        <v>OBESITY</v>
      </c>
      <c r="J1344" t="str">
        <f t="shared" si="41"/>
        <v>NORMAL</v>
      </c>
    </row>
    <row r="1345" spans="1:10" x14ac:dyDescent="0.3">
      <c r="A1345" t="s">
        <v>1027</v>
      </c>
      <c r="B1345" s="89">
        <v>18.66</v>
      </c>
      <c r="C1345">
        <v>11.35</v>
      </c>
      <c r="D1345" t="s">
        <v>2380</v>
      </c>
      <c r="E1345" t="s">
        <v>2380</v>
      </c>
      <c r="F1345" t="s">
        <v>2380</v>
      </c>
      <c r="G1345" s="50">
        <v>0</v>
      </c>
      <c r="H1345" s="14" t="s">
        <v>2380</v>
      </c>
      <c r="I1345" s="9" t="str">
        <f t="shared" si="40"/>
        <v>NORMAL WEIGHT</v>
      </c>
      <c r="J1345" t="str">
        <f t="shared" si="41"/>
        <v>DIABETES</v>
      </c>
    </row>
    <row r="1346" spans="1:10" x14ac:dyDescent="0.3">
      <c r="A1346" t="s">
        <v>1026</v>
      </c>
      <c r="B1346" s="89">
        <v>36.200000000000003</v>
      </c>
      <c r="C1346">
        <v>6.81</v>
      </c>
      <c r="D1346" t="s">
        <v>2382</v>
      </c>
      <c r="E1346" t="s">
        <v>2380</v>
      </c>
      <c r="F1346" t="s">
        <v>2380</v>
      </c>
      <c r="G1346" s="14">
        <v>1</v>
      </c>
      <c r="H1346" s="14" t="s">
        <v>2380</v>
      </c>
      <c r="I1346" s="9" t="str">
        <f t="shared" si="40"/>
        <v>OBESITY</v>
      </c>
      <c r="J1346" t="str">
        <f t="shared" si="41"/>
        <v>DIABETES</v>
      </c>
    </row>
    <row r="1347" spans="1:10" x14ac:dyDescent="0.3">
      <c r="A1347" t="s">
        <v>1025</v>
      </c>
      <c r="B1347" s="89">
        <v>18.87</v>
      </c>
      <c r="C1347">
        <v>8.06</v>
      </c>
      <c r="D1347" t="s">
        <v>2380</v>
      </c>
      <c r="E1347" t="s">
        <v>2380</v>
      </c>
      <c r="F1347" t="s">
        <v>2380</v>
      </c>
      <c r="G1347" s="50">
        <v>0</v>
      </c>
      <c r="H1347" s="14" t="s">
        <v>2380</v>
      </c>
      <c r="I1347" s="9" t="str">
        <f t="shared" ref="I1347:I1410" si="42">IF(B1347&lt;18.5,"UNDERWEIGHT",IF(AND(B1347&gt;=18.5,B1347&lt;=24.9),"NORMAL WEIGHT",IF(AND(B1347&gt;25,B1347&lt;=29.9),"OVERWEIGHT",IF(B1347&gt;=30,"OBESITY"))))</f>
        <v>NORMAL WEIGHT</v>
      </c>
      <c r="J1347" t="str">
        <f t="shared" ref="J1347:J1410" si="43">IF(C1347&lt;5.7,"NORMAL",IF(AND(C1347&gt;=5.7,C1347&lt;=6.4),"PREDIABETES",IF(C1347&gt;6.4,"DIABETES")))</f>
        <v>DIABETES</v>
      </c>
    </row>
    <row r="1348" spans="1:10" x14ac:dyDescent="0.3">
      <c r="A1348" t="s">
        <v>1024</v>
      </c>
      <c r="B1348" s="89">
        <v>32.299999999999997</v>
      </c>
      <c r="C1348">
        <v>6.74</v>
      </c>
      <c r="D1348" t="s">
        <v>2382</v>
      </c>
      <c r="E1348" t="s">
        <v>2380</v>
      </c>
      <c r="F1348" t="s">
        <v>2380</v>
      </c>
      <c r="G1348" s="14">
        <v>1</v>
      </c>
      <c r="H1348" s="14" t="s">
        <v>2380</v>
      </c>
      <c r="I1348" s="9" t="str">
        <f t="shared" si="42"/>
        <v>OBESITY</v>
      </c>
      <c r="J1348" t="str">
        <f t="shared" si="43"/>
        <v>DIABETES</v>
      </c>
    </row>
    <row r="1349" spans="1:10" x14ac:dyDescent="0.3">
      <c r="A1349" t="s">
        <v>1023</v>
      </c>
      <c r="B1349" s="89">
        <v>22.64</v>
      </c>
      <c r="C1349">
        <v>6.54</v>
      </c>
      <c r="D1349" t="s">
        <v>2382</v>
      </c>
      <c r="E1349" t="s">
        <v>2380</v>
      </c>
      <c r="F1349" t="s">
        <v>2380</v>
      </c>
      <c r="G1349" s="14">
        <v>2</v>
      </c>
      <c r="H1349" s="14" t="s">
        <v>2380</v>
      </c>
      <c r="I1349" s="9" t="str">
        <f t="shared" si="42"/>
        <v>NORMAL WEIGHT</v>
      </c>
      <c r="J1349" t="str">
        <f t="shared" si="43"/>
        <v>DIABETES</v>
      </c>
    </row>
    <row r="1350" spans="1:10" x14ac:dyDescent="0.3">
      <c r="A1350" t="s">
        <v>1022</v>
      </c>
      <c r="B1350" s="89">
        <v>28.69</v>
      </c>
      <c r="C1350">
        <v>5.4</v>
      </c>
      <c r="D1350" t="s">
        <v>2380</v>
      </c>
      <c r="E1350" t="s">
        <v>2380</v>
      </c>
      <c r="F1350" t="s">
        <v>2380</v>
      </c>
      <c r="G1350" s="50">
        <v>0</v>
      </c>
      <c r="H1350" s="14" t="s">
        <v>2380</v>
      </c>
      <c r="I1350" s="9" t="str">
        <f t="shared" si="42"/>
        <v>OVERWEIGHT</v>
      </c>
      <c r="J1350" t="str">
        <f t="shared" si="43"/>
        <v>NORMAL</v>
      </c>
    </row>
    <row r="1351" spans="1:10" x14ac:dyDescent="0.3">
      <c r="A1351" t="s">
        <v>1021</v>
      </c>
      <c r="B1351" s="89">
        <v>28.16</v>
      </c>
      <c r="C1351">
        <v>5.58</v>
      </c>
      <c r="D1351" t="s">
        <v>2382</v>
      </c>
      <c r="E1351" t="s">
        <v>2380</v>
      </c>
      <c r="F1351" t="s">
        <v>2380</v>
      </c>
      <c r="G1351" s="50">
        <v>0</v>
      </c>
      <c r="H1351" s="14" t="s">
        <v>2380</v>
      </c>
      <c r="I1351" s="9" t="str">
        <f t="shared" si="42"/>
        <v>OVERWEIGHT</v>
      </c>
      <c r="J1351" t="str">
        <f t="shared" si="43"/>
        <v>NORMAL</v>
      </c>
    </row>
    <row r="1352" spans="1:10" x14ac:dyDescent="0.3">
      <c r="A1352" t="s">
        <v>1020</v>
      </c>
      <c r="B1352" s="89">
        <v>45.54</v>
      </c>
      <c r="C1352">
        <v>5.84</v>
      </c>
      <c r="D1352" t="s">
        <v>2380</v>
      </c>
      <c r="E1352" t="s">
        <v>2380</v>
      </c>
      <c r="F1352" t="s">
        <v>2383</v>
      </c>
      <c r="G1352" s="14">
        <v>1</v>
      </c>
      <c r="H1352" s="14" t="s">
        <v>2380</v>
      </c>
      <c r="I1352" s="9" t="str">
        <f t="shared" si="42"/>
        <v>OBESITY</v>
      </c>
      <c r="J1352" t="str">
        <f t="shared" si="43"/>
        <v>PREDIABETES</v>
      </c>
    </row>
    <row r="1353" spans="1:10" x14ac:dyDescent="0.3">
      <c r="A1353" t="s">
        <v>1019</v>
      </c>
      <c r="B1353" s="89">
        <v>28.7</v>
      </c>
      <c r="C1353">
        <v>4.2</v>
      </c>
      <c r="D1353" t="s">
        <v>2380</v>
      </c>
      <c r="E1353" t="s">
        <v>2380</v>
      </c>
      <c r="F1353" t="s">
        <v>2380</v>
      </c>
      <c r="G1353" s="50">
        <v>0</v>
      </c>
      <c r="H1353" s="14" t="s">
        <v>2380</v>
      </c>
      <c r="I1353" s="9" t="str">
        <f t="shared" si="42"/>
        <v>OVERWEIGHT</v>
      </c>
      <c r="J1353" t="str">
        <f t="shared" si="43"/>
        <v>NORMAL</v>
      </c>
    </row>
    <row r="1354" spans="1:10" x14ac:dyDescent="0.3">
      <c r="A1354" t="s">
        <v>1018</v>
      </c>
      <c r="B1354" s="89">
        <v>27.74</v>
      </c>
      <c r="C1354">
        <v>6.06</v>
      </c>
      <c r="D1354" t="s">
        <v>2382</v>
      </c>
      <c r="E1354" t="s">
        <v>2380</v>
      </c>
      <c r="F1354" t="s">
        <v>2380</v>
      </c>
      <c r="G1354" s="50">
        <v>0</v>
      </c>
      <c r="H1354" s="14" t="s">
        <v>2380</v>
      </c>
      <c r="I1354" s="9" t="str">
        <f t="shared" si="42"/>
        <v>OVERWEIGHT</v>
      </c>
      <c r="J1354" t="str">
        <f t="shared" si="43"/>
        <v>PREDIABETES</v>
      </c>
    </row>
    <row r="1355" spans="1:10" x14ac:dyDescent="0.3">
      <c r="A1355" t="s">
        <v>1017</v>
      </c>
      <c r="B1355" s="89">
        <v>36.954999999999998</v>
      </c>
      <c r="C1355">
        <v>7.57</v>
      </c>
      <c r="D1355" t="s">
        <v>2380</v>
      </c>
      <c r="E1355" t="s">
        <v>2380</v>
      </c>
      <c r="F1355" t="s">
        <v>2380</v>
      </c>
      <c r="G1355" s="50">
        <v>0</v>
      </c>
      <c r="H1355" s="14" t="s">
        <v>2380</v>
      </c>
      <c r="I1355" s="9" t="str">
        <f t="shared" si="42"/>
        <v>OBESITY</v>
      </c>
      <c r="J1355" t="str">
        <f t="shared" si="43"/>
        <v>DIABETES</v>
      </c>
    </row>
    <row r="1356" spans="1:10" x14ac:dyDescent="0.3">
      <c r="A1356" t="s">
        <v>1016</v>
      </c>
      <c r="B1356" s="89">
        <v>30.69</v>
      </c>
      <c r="C1356">
        <v>6.15</v>
      </c>
      <c r="D1356" t="s">
        <v>2380</v>
      </c>
      <c r="E1356" t="s">
        <v>2380</v>
      </c>
      <c r="F1356" t="s">
        <v>2380</v>
      </c>
      <c r="G1356" s="50">
        <v>0</v>
      </c>
      <c r="H1356" s="14" t="s">
        <v>2380</v>
      </c>
      <c r="I1356" s="9" t="str">
        <f t="shared" si="42"/>
        <v>OBESITY</v>
      </c>
      <c r="J1356" t="str">
        <f t="shared" si="43"/>
        <v>PREDIABETES</v>
      </c>
    </row>
    <row r="1357" spans="1:10" x14ac:dyDescent="0.3">
      <c r="A1357" t="s">
        <v>1015</v>
      </c>
      <c r="B1357" s="89">
        <v>24.984999999999999</v>
      </c>
      <c r="C1357">
        <v>4.5599999999999996</v>
      </c>
      <c r="D1357" t="s">
        <v>2380</v>
      </c>
      <c r="E1357" t="s">
        <v>2380</v>
      </c>
      <c r="F1357" t="s">
        <v>2380</v>
      </c>
      <c r="G1357" s="50">
        <v>0</v>
      </c>
      <c r="H1357" s="14" t="s">
        <v>2380</v>
      </c>
      <c r="I1357" s="9" t="b">
        <f t="shared" si="42"/>
        <v>0</v>
      </c>
      <c r="J1357" t="str">
        <f t="shared" si="43"/>
        <v>NORMAL</v>
      </c>
    </row>
    <row r="1358" spans="1:10" x14ac:dyDescent="0.3">
      <c r="A1358" t="s">
        <v>1014</v>
      </c>
      <c r="B1358" s="89">
        <v>39.42</v>
      </c>
      <c r="C1358">
        <v>4.72</v>
      </c>
      <c r="D1358" t="s">
        <v>2382</v>
      </c>
      <c r="E1358" t="s">
        <v>2380</v>
      </c>
      <c r="F1358" t="s">
        <v>2380</v>
      </c>
      <c r="G1358" s="14">
        <v>1</v>
      </c>
      <c r="H1358" s="14" t="s">
        <v>2380</v>
      </c>
      <c r="I1358" s="9" t="str">
        <f t="shared" si="42"/>
        <v>OBESITY</v>
      </c>
      <c r="J1358" t="str">
        <f t="shared" si="43"/>
        <v>NORMAL</v>
      </c>
    </row>
    <row r="1359" spans="1:10" x14ac:dyDescent="0.3">
      <c r="A1359" t="s">
        <v>1013</v>
      </c>
      <c r="B1359" s="89">
        <v>16.8</v>
      </c>
      <c r="C1359">
        <v>7.98</v>
      </c>
      <c r="D1359" t="s">
        <v>2380</v>
      </c>
      <c r="E1359" t="s">
        <v>2380</v>
      </c>
      <c r="F1359" t="s">
        <v>2380</v>
      </c>
      <c r="G1359" s="50">
        <v>0</v>
      </c>
      <c r="H1359" s="14" t="s">
        <v>2380</v>
      </c>
      <c r="I1359" s="9" t="str">
        <f t="shared" si="42"/>
        <v>UNDERWEIGHT</v>
      </c>
      <c r="J1359" t="str">
        <f t="shared" si="43"/>
        <v>DIABETES</v>
      </c>
    </row>
    <row r="1360" spans="1:10" x14ac:dyDescent="0.3">
      <c r="A1360" t="s">
        <v>1012</v>
      </c>
      <c r="B1360" s="89">
        <v>23.274999999999999</v>
      </c>
      <c r="C1360">
        <v>6.26</v>
      </c>
      <c r="D1360" t="s">
        <v>2382</v>
      </c>
      <c r="E1360" t="s">
        <v>2380</v>
      </c>
      <c r="F1360" t="s">
        <v>2383</v>
      </c>
      <c r="G1360" s="14">
        <v>1</v>
      </c>
      <c r="H1360" s="14" t="s">
        <v>2380</v>
      </c>
      <c r="I1360" s="9" t="str">
        <f t="shared" si="42"/>
        <v>NORMAL WEIGHT</v>
      </c>
      <c r="J1360" t="str">
        <f t="shared" si="43"/>
        <v>PREDIABETES</v>
      </c>
    </row>
    <row r="1361" spans="1:10" x14ac:dyDescent="0.3">
      <c r="A1361" t="s">
        <v>1011</v>
      </c>
      <c r="B1361" s="89">
        <v>22.8</v>
      </c>
      <c r="C1361">
        <v>4.29</v>
      </c>
      <c r="D1361" t="s">
        <v>2382</v>
      </c>
      <c r="E1361" t="s">
        <v>2380</v>
      </c>
      <c r="F1361" t="s">
        <v>2383</v>
      </c>
      <c r="G1361" s="14">
        <v>1</v>
      </c>
      <c r="H1361" s="14" t="s">
        <v>2380</v>
      </c>
      <c r="I1361" s="9" t="str">
        <f t="shared" si="42"/>
        <v>NORMAL WEIGHT</v>
      </c>
      <c r="J1361" t="str">
        <f t="shared" si="43"/>
        <v>NORMAL</v>
      </c>
    </row>
    <row r="1362" spans="1:10" x14ac:dyDescent="0.3">
      <c r="A1362" t="s">
        <v>1010</v>
      </c>
      <c r="B1362" s="89">
        <v>24.3</v>
      </c>
      <c r="C1362">
        <v>5.43</v>
      </c>
      <c r="D1362" t="s">
        <v>2380</v>
      </c>
      <c r="E1362" t="s">
        <v>2380</v>
      </c>
      <c r="F1362" t="s">
        <v>2380</v>
      </c>
      <c r="G1362" s="14">
        <v>2</v>
      </c>
      <c r="H1362" s="14" t="s">
        <v>2380</v>
      </c>
      <c r="I1362" s="9" t="str">
        <f t="shared" si="42"/>
        <v>NORMAL WEIGHT</v>
      </c>
      <c r="J1362" t="str">
        <f t="shared" si="43"/>
        <v>NORMAL</v>
      </c>
    </row>
    <row r="1363" spans="1:10" x14ac:dyDescent="0.3">
      <c r="A1363" t="s">
        <v>1009</v>
      </c>
      <c r="B1363" s="89">
        <v>25.13</v>
      </c>
      <c r="C1363">
        <v>8</v>
      </c>
      <c r="D1363" t="s">
        <v>2382</v>
      </c>
      <c r="E1363" t="s">
        <v>2380</v>
      </c>
      <c r="F1363" t="s">
        <v>2380</v>
      </c>
      <c r="G1363" s="14">
        <v>1</v>
      </c>
      <c r="H1363" s="14" t="s">
        <v>2380</v>
      </c>
      <c r="I1363" s="9" t="str">
        <f t="shared" si="42"/>
        <v>OVERWEIGHT</v>
      </c>
      <c r="J1363" t="str">
        <f t="shared" si="43"/>
        <v>DIABETES</v>
      </c>
    </row>
    <row r="1364" spans="1:10" x14ac:dyDescent="0.3">
      <c r="A1364" t="s">
        <v>1008</v>
      </c>
      <c r="B1364" s="89">
        <v>22.72</v>
      </c>
      <c r="C1364">
        <v>9.9600000000000009</v>
      </c>
      <c r="D1364" t="s">
        <v>2382</v>
      </c>
      <c r="E1364" t="s">
        <v>2380</v>
      </c>
      <c r="F1364" t="s">
        <v>2380</v>
      </c>
      <c r="G1364" s="14">
        <v>2</v>
      </c>
      <c r="H1364" s="14" t="s">
        <v>2380</v>
      </c>
      <c r="I1364" s="9" t="str">
        <f t="shared" si="42"/>
        <v>NORMAL WEIGHT</v>
      </c>
      <c r="J1364" t="str">
        <f t="shared" si="43"/>
        <v>DIABETES</v>
      </c>
    </row>
    <row r="1365" spans="1:10" x14ac:dyDescent="0.3">
      <c r="A1365" t="s">
        <v>1007</v>
      </c>
      <c r="B1365" s="89">
        <v>32.6</v>
      </c>
      <c r="C1365">
        <v>6.8</v>
      </c>
      <c r="D1365" t="s">
        <v>2382</v>
      </c>
      <c r="E1365" t="s">
        <v>2380</v>
      </c>
      <c r="F1365" t="s">
        <v>2380</v>
      </c>
      <c r="G1365" s="50">
        <v>0</v>
      </c>
      <c r="H1365" s="14" t="s">
        <v>2380</v>
      </c>
      <c r="I1365" s="9" t="str">
        <f t="shared" si="42"/>
        <v>OBESITY</v>
      </c>
      <c r="J1365" t="str">
        <f t="shared" si="43"/>
        <v>DIABETES</v>
      </c>
    </row>
    <row r="1366" spans="1:10" x14ac:dyDescent="0.3">
      <c r="A1366" t="s">
        <v>1006</v>
      </c>
      <c r="B1366" s="89">
        <v>17.28</v>
      </c>
      <c r="C1366">
        <v>6.22</v>
      </c>
      <c r="D1366" t="s">
        <v>2382</v>
      </c>
      <c r="E1366" t="s">
        <v>2380</v>
      </c>
      <c r="F1366" t="s">
        <v>2380</v>
      </c>
      <c r="G1366" s="14">
        <v>2</v>
      </c>
      <c r="H1366" s="14" t="s">
        <v>2380</v>
      </c>
      <c r="I1366" s="9" t="str">
        <f t="shared" si="42"/>
        <v>UNDERWEIGHT</v>
      </c>
      <c r="J1366" t="str">
        <f t="shared" si="43"/>
        <v>PREDIABETES</v>
      </c>
    </row>
    <row r="1367" spans="1:10" x14ac:dyDescent="0.3">
      <c r="A1367" t="s">
        <v>1005</v>
      </c>
      <c r="B1367" s="89">
        <v>27.92</v>
      </c>
      <c r="C1367">
        <v>5.79</v>
      </c>
      <c r="D1367" t="s">
        <v>2380</v>
      </c>
      <c r="E1367" t="s">
        <v>2380</v>
      </c>
      <c r="F1367" t="s">
        <v>2380</v>
      </c>
      <c r="G1367" s="14">
        <v>1</v>
      </c>
      <c r="H1367" s="14" t="s">
        <v>2380</v>
      </c>
      <c r="I1367" s="9" t="str">
        <f t="shared" si="42"/>
        <v>OVERWEIGHT</v>
      </c>
      <c r="J1367" t="str">
        <f t="shared" si="43"/>
        <v>PREDIABETES</v>
      </c>
    </row>
    <row r="1368" spans="1:10" x14ac:dyDescent="0.3">
      <c r="A1368" t="s">
        <v>1004</v>
      </c>
      <c r="B1368" s="89">
        <v>38.284999999999997</v>
      </c>
      <c r="C1368">
        <v>5.41</v>
      </c>
      <c r="D1368" t="s">
        <v>2380</v>
      </c>
      <c r="E1368" t="s">
        <v>2380</v>
      </c>
      <c r="F1368" t="s">
        <v>2380</v>
      </c>
      <c r="G1368" s="50">
        <v>0</v>
      </c>
      <c r="H1368" s="14" t="s">
        <v>2380</v>
      </c>
      <c r="I1368" s="9" t="str">
        <f t="shared" si="42"/>
        <v>OBESITY</v>
      </c>
      <c r="J1368" t="str">
        <f t="shared" si="43"/>
        <v>NORMAL</v>
      </c>
    </row>
    <row r="1369" spans="1:10" x14ac:dyDescent="0.3">
      <c r="A1369" t="s">
        <v>1003</v>
      </c>
      <c r="B1369" s="89">
        <v>16.48</v>
      </c>
      <c r="C1369">
        <v>11.05</v>
      </c>
      <c r="D1369" t="s">
        <v>2380</v>
      </c>
      <c r="E1369" t="s">
        <v>2380</v>
      </c>
      <c r="F1369" t="s">
        <v>2380</v>
      </c>
      <c r="G1369" s="50">
        <v>0</v>
      </c>
      <c r="H1369" s="14" t="s">
        <v>2380</v>
      </c>
      <c r="I1369" s="9" t="str">
        <f t="shared" si="42"/>
        <v>UNDERWEIGHT</v>
      </c>
      <c r="J1369" t="str">
        <f t="shared" si="43"/>
        <v>DIABETES</v>
      </c>
    </row>
    <row r="1370" spans="1:10" x14ac:dyDescent="0.3">
      <c r="A1370" t="s">
        <v>1002</v>
      </c>
      <c r="B1370" s="89">
        <v>38.57</v>
      </c>
      <c r="C1370">
        <v>6.27</v>
      </c>
      <c r="D1370" t="s">
        <v>2380</v>
      </c>
      <c r="E1370" t="s">
        <v>2380</v>
      </c>
      <c r="F1370" t="s">
        <v>2380</v>
      </c>
      <c r="G1370" s="50">
        <v>0</v>
      </c>
      <c r="H1370" s="14" t="s">
        <v>2380</v>
      </c>
      <c r="I1370" s="9" t="str">
        <f t="shared" si="42"/>
        <v>OBESITY</v>
      </c>
      <c r="J1370" t="str">
        <f t="shared" si="43"/>
        <v>PREDIABETES</v>
      </c>
    </row>
    <row r="1371" spans="1:10" x14ac:dyDescent="0.3">
      <c r="A1371" t="s">
        <v>1001</v>
      </c>
      <c r="B1371" s="89">
        <v>43.85</v>
      </c>
      <c r="C1371">
        <v>4.7699999999999996</v>
      </c>
      <c r="D1371" t="s">
        <v>2382</v>
      </c>
      <c r="E1371" t="s">
        <v>2380</v>
      </c>
      <c r="F1371" t="s">
        <v>2380</v>
      </c>
      <c r="G1371" s="50">
        <v>0</v>
      </c>
      <c r="H1371" s="14" t="s">
        <v>2380</v>
      </c>
      <c r="I1371" s="9" t="str">
        <f t="shared" si="42"/>
        <v>OBESITY</v>
      </c>
      <c r="J1371" t="str">
        <f t="shared" si="43"/>
        <v>NORMAL</v>
      </c>
    </row>
    <row r="1372" spans="1:10" x14ac:dyDescent="0.3">
      <c r="A1372" t="s">
        <v>1000</v>
      </c>
      <c r="B1372" s="89">
        <v>30.11</v>
      </c>
      <c r="C1372">
        <v>4.08</v>
      </c>
      <c r="D1372" t="s">
        <v>2380</v>
      </c>
      <c r="E1372" t="s">
        <v>2380</v>
      </c>
      <c r="F1372" t="s">
        <v>2380</v>
      </c>
      <c r="G1372" s="50">
        <v>0</v>
      </c>
      <c r="H1372" s="14" t="s">
        <v>2380</v>
      </c>
      <c r="I1372" s="9" t="str">
        <f t="shared" si="42"/>
        <v>OBESITY</v>
      </c>
      <c r="J1372" t="str">
        <f t="shared" si="43"/>
        <v>NORMAL</v>
      </c>
    </row>
    <row r="1373" spans="1:10" x14ac:dyDescent="0.3">
      <c r="A1373" t="s">
        <v>999</v>
      </c>
      <c r="B1373" s="89">
        <v>31.59</v>
      </c>
      <c r="C1373">
        <v>6.01</v>
      </c>
      <c r="D1373" t="s">
        <v>2380</v>
      </c>
      <c r="E1373" t="s">
        <v>2380</v>
      </c>
      <c r="F1373" t="s">
        <v>2380</v>
      </c>
      <c r="G1373" s="50">
        <v>0</v>
      </c>
      <c r="H1373" s="14" t="s">
        <v>2380</v>
      </c>
      <c r="I1373" s="9" t="str">
        <f t="shared" si="42"/>
        <v>OBESITY</v>
      </c>
      <c r="J1373" t="str">
        <f t="shared" si="43"/>
        <v>PREDIABETES</v>
      </c>
    </row>
    <row r="1374" spans="1:10" x14ac:dyDescent="0.3">
      <c r="A1374" t="s">
        <v>998</v>
      </c>
      <c r="B1374" s="89">
        <v>40.15</v>
      </c>
      <c r="C1374">
        <v>11.84</v>
      </c>
      <c r="D1374" t="s">
        <v>2380</v>
      </c>
      <c r="E1374" t="s">
        <v>2380</v>
      </c>
      <c r="F1374" t="s">
        <v>2380</v>
      </c>
      <c r="G1374" s="50">
        <v>0</v>
      </c>
      <c r="H1374" s="14" t="s">
        <v>2380</v>
      </c>
      <c r="I1374" s="9" t="str">
        <f t="shared" si="42"/>
        <v>OBESITY</v>
      </c>
      <c r="J1374" t="str">
        <f t="shared" si="43"/>
        <v>DIABETES</v>
      </c>
    </row>
    <row r="1375" spans="1:10" x14ac:dyDescent="0.3">
      <c r="A1375" t="s">
        <v>997</v>
      </c>
      <c r="B1375" s="89">
        <v>40.700000000000003</v>
      </c>
      <c r="C1375">
        <v>6.27</v>
      </c>
      <c r="D1375" t="s">
        <v>2382</v>
      </c>
      <c r="E1375" t="s">
        <v>2380</v>
      </c>
      <c r="F1375" t="s">
        <v>2383</v>
      </c>
      <c r="G1375" s="14">
        <v>1</v>
      </c>
      <c r="H1375" s="14" t="s">
        <v>2380</v>
      </c>
      <c r="I1375" s="9" t="str">
        <f t="shared" si="42"/>
        <v>OBESITY</v>
      </c>
      <c r="J1375" t="str">
        <f t="shared" si="43"/>
        <v>PREDIABETES</v>
      </c>
    </row>
    <row r="1376" spans="1:10" x14ac:dyDescent="0.3">
      <c r="A1376" t="s">
        <v>996</v>
      </c>
      <c r="B1376" s="89">
        <v>40.76</v>
      </c>
      <c r="C1376">
        <v>5.28</v>
      </c>
      <c r="D1376" t="s">
        <v>2380</v>
      </c>
      <c r="E1376" t="s">
        <v>2380</v>
      </c>
      <c r="F1376" t="s">
        <v>2380</v>
      </c>
      <c r="G1376" s="50">
        <v>0</v>
      </c>
      <c r="H1376" s="14" t="s">
        <v>2380</v>
      </c>
      <c r="I1376" s="9" t="str">
        <f t="shared" si="42"/>
        <v>OBESITY</v>
      </c>
      <c r="J1376" t="str">
        <f t="shared" si="43"/>
        <v>NORMAL</v>
      </c>
    </row>
    <row r="1377" spans="1:10" x14ac:dyDescent="0.3">
      <c r="A1377" t="s">
        <v>995</v>
      </c>
      <c r="B1377" s="89">
        <v>29.7</v>
      </c>
      <c r="C1377">
        <v>7.03</v>
      </c>
      <c r="D1377" t="s">
        <v>2380</v>
      </c>
      <c r="E1377" t="s">
        <v>2380</v>
      </c>
      <c r="F1377" t="s">
        <v>2380</v>
      </c>
      <c r="G1377" s="50">
        <v>0</v>
      </c>
      <c r="H1377" s="14" t="s">
        <v>2380</v>
      </c>
      <c r="I1377" s="9" t="str">
        <f t="shared" si="42"/>
        <v>OVERWEIGHT</v>
      </c>
      <c r="J1377" t="str">
        <f t="shared" si="43"/>
        <v>DIABETES</v>
      </c>
    </row>
    <row r="1378" spans="1:10" x14ac:dyDescent="0.3">
      <c r="A1378" t="s">
        <v>994</v>
      </c>
      <c r="B1378" s="89">
        <v>40.58</v>
      </c>
      <c r="C1378">
        <v>5.32</v>
      </c>
      <c r="D1378" t="s">
        <v>2382</v>
      </c>
      <c r="E1378" t="s">
        <v>2380</v>
      </c>
      <c r="F1378" t="s">
        <v>2383</v>
      </c>
      <c r="G1378" s="14">
        <v>1</v>
      </c>
      <c r="H1378" s="14" t="s">
        <v>2380</v>
      </c>
      <c r="I1378" s="9" t="str">
        <f t="shared" si="42"/>
        <v>OBESITY</v>
      </c>
      <c r="J1378" t="str">
        <f t="shared" si="43"/>
        <v>NORMAL</v>
      </c>
    </row>
    <row r="1379" spans="1:10" x14ac:dyDescent="0.3">
      <c r="A1379" t="s">
        <v>993</v>
      </c>
      <c r="B1379" s="89">
        <v>33.06</v>
      </c>
      <c r="C1379">
        <v>9.59</v>
      </c>
      <c r="D1379" t="s">
        <v>2382</v>
      </c>
      <c r="E1379" t="s">
        <v>2380</v>
      </c>
      <c r="F1379" t="s">
        <v>2380</v>
      </c>
      <c r="G1379" s="50">
        <v>0</v>
      </c>
      <c r="H1379" s="14" t="s">
        <v>2380</v>
      </c>
      <c r="I1379" s="9" t="str">
        <f t="shared" si="42"/>
        <v>OBESITY</v>
      </c>
      <c r="J1379" t="str">
        <f t="shared" si="43"/>
        <v>DIABETES</v>
      </c>
    </row>
    <row r="1380" spans="1:10" x14ac:dyDescent="0.3">
      <c r="A1380" t="s">
        <v>992</v>
      </c>
      <c r="B1380" s="89">
        <v>26.62</v>
      </c>
      <c r="C1380">
        <v>6.15</v>
      </c>
      <c r="D1380" t="s">
        <v>2382</v>
      </c>
      <c r="E1380" t="s">
        <v>2380</v>
      </c>
      <c r="F1380" t="s">
        <v>2380</v>
      </c>
      <c r="G1380" s="50">
        <v>0</v>
      </c>
      <c r="H1380" s="14" t="s">
        <v>2380</v>
      </c>
      <c r="I1380" s="9" t="str">
        <f t="shared" si="42"/>
        <v>OVERWEIGHT</v>
      </c>
      <c r="J1380" t="str">
        <f t="shared" si="43"/>
        <v>PREDIABETES</v>
      </c>
    </row>
    <row r="1381" spans="1:10" x14ac:dyDescent="0.3">
      <c r="A1381" t="s">
        <v>991</v>
      </c>
      <c r="B1381" s="89">
        <v>37.1</v>
      </c>
      <c r="C1381">
        <v>11.08</v>
      </c>
      <c r="D1381" t="s">
        <v>2380</v>
      </c>
      <c r="E1381" t="s">
        <v>2380</v>
      </c>
      <c r="F1381" t="s">
        <v>2380</v>
      </c>
      <c r="G1381" s="50">
        <v>0</v>
      </c>
      <c r="H1381" s="14" t="s">
        <v>2380</v>
      </c>
      <c r="I1381" s="9" t="str">
        <f t="shared" si="42"/>
        <v>OBESITY</v>
      </c>
      <c r="J1381" t="str">
        <f t="shared" si="43"/>
        <v>DIABETES</v>
      </c>
    </row>
    <row r="1382" spans="1:10" x14ac:dyDescent="0.3">
      <c r="A1382" t="s">
        <v>990</v>
      </c>
      <c r="B1382" s="89">
        <v>18.28</v>
      </c>
      <c r="C1382">
        <v>7.95</v>
      </c>
      <c r="D1382" t="s">
        <v>2380</v>
      </c>
      <c r="E1382" t="s">
        <v>2380</v>
      </c>
      <c r="F1382" t="s">
        <v>2380</v>
      </c>
      <c r="G1382" s="50">
        <v>0</v>
      </c>
      <c r="H1382" s="14" t="s">
        <v>2380</v>
      </c>
      <c r="I1382" s="9" t="str">
        <f t="shared" si="42"/>
        <v>UNDERWEIGHT</v>
      </c>
      <c r="J1382" t="str">
        <f t="shared" si="43"/>
        <v>DIABETES</v>
      </c>
    </row>
    <row r="1383" spans="1:10" x14ac:dyDescent="0.3">
      <c r="A1383" t="s">
        <v>989</v>
      </c>
      <c r="B1383" s="89">
        <v>35.814999999999998</v>
      </c>
      <c r="C1383">
        <v>6.23</v>
      </c>
      <c r="D1383" t="s">
        <v>2380</v>
      </c>
      <c r="E1383" t="s">
        <v>2380</v>
      </c>
      <c r="F1383" t="s">
        <v>2380</v>
      </c>
      <c r="G1383" s="50">
        <v>0</v>
      </c>
      <c r="H1383" s="14" t="s">
        <v>2380</v>
      </c>
      <c r="I1383" s="9" t="str">
        <f t="shared" si="42"/>
        <v>OBESITY</v>
      </c>
      <c r="J1383" t="str">
        <f t="shared" si="43"/>
        <v>PREDIABETES</v>
      </c>
    </row>
    <row r="1384" spans="1:10" x14ac:dyDescent="0.3">
      <c r="A1384" t="s">
        <v>988</v>
      </c>
      <c r="B1384" s="89">
        <v>30.69</v>
      </c>
      <c r="C1384">
        <v>6.5</v>
      </c>
      <c r="D1384" t="s">
        <v>2380</v>
      </c>
      <c r="E1384" t="s">
        <v>2380</v>
      </c>
      <c r="F1384" t="s">
        <v>2380</v>
      </c>
      <c r="G1384" s="50">
        <v>0</v>
      </c>
      <c r="H1384" s="14" t="s">
        <v>2380</v>
      </c>
      <c r="I1384" s="9" t="str">
        <f t="shared" si="42"/>
        <v>OBESITY</v>
      </c>
      <c r="J1384" t="str">
        <f t="shared" si="43"/>
        <v>DIABETES</v>
      </c>
    </row>
    <row r="1385" spans="1:10" x14ac:dyDescent="0.3">
      <c r="A1385" t="s">
        <v>987</v>
      </c>
      <c r="B1385" s="89">
        <v>26.125</v>
      </c>
      <c r="C1385">
        <v>5.22</v>
      </c>
      <c r="D1385" t="s">
        <v>2380</v>
      </c>
      <c r="E1385" t="s">
        <v>2380</v>
      </c>
      <c r="F1385" t="s">
        <v>2380</v>
      </c>
      <c r="G1385" s="50">
        <v>0</v>
      </c>
      <c r="H1385" s="14" t="s">
        <v>2380</v>
      </c>
      <c r="I1385" s="9" t="str">
        <f t="shared" si="42"/>
        <v>OVERWEIGHT</v>
      </c>
      <c r="J1385" t="str">
        <f t="shared" si="43"/>
        <v>NORMAL</v>
      </c>
    </row>
    <row r="1386" spans="1:10" x14ac:dyDescent="0.3">
      <c r="A1386" t="s">
        <v>986</v>
      </c>
      <c r="B1386" s="89">
        <v>34.58</v>
      </c>
      <c r="C1386">
        <v>6.3</v>
      </c>
      <c r="D1386" t="s">
        <v>2380</v>
      </c>
      <c r="E1386" t="s">
        <v>2380</v>
      </c>
      <c r="F1386" t="s">
        <v>2383</v>
      </c>
      <c r="G1386" s="14">
        <v>1</v>
      </c>
      <c r="H1386" s="14" t="s">
        <v>2380</v>
      </c>
      <c r="I1386" s="9" t="str">
        <f t="shared" si="42"/>
        <v>OBESITY</v>
      </c>
      <c r="J1386" t="str">
        <f t="shared" si="43"/>
        <v>PREDIABETES</v>
      </c>
    </row>
    <row r="1387" spans="1:10" x14ac:dyDescent="0.3">
      <c r="A1387" t="s">
        <v>985</v>
      </c>
      <c r="B1387" s="89">
        <v>27.4</v>
      </c>
      <c r="C1387">
        <v>8.84</v>
      </c>
      <c r="D1387" t="s">
        <v>2380</v>
      </c>
      <c r="E1387" t="s">
        <v>2380</v>
      </c>
      <c r="F1387" t="s">
        <v>2380</v>
      </c>
      <c r="G1387" s="50">
        <v>0</v>
      </c>
      <c r="H1387" s="14" t="s">
        <v>2380</v>
      </c>
      <c r="I1387" s="9" t="str">
        <f t="shared" si="42"/>
        <v>OVERWEIGHT</v>
      </c>
      <c r="J1387" t="str">
        <f t="shared" si="43"/>
        <v>DIABETES</v>
      </c>
    </row>
    <row r="1388" spans="1:10" x14ac:dyDescent="0.3">
      <c r="A1388" t="s">
        <v>984</v>
      </c>
      <c r="B1388" s="89">
        <v>27.53</v>
      </c>
      <c r="C1388">
        <v>4.1100000000000003</v>
      </c>
      <c r="D1388" t="s">
        <v>2380</v>
      </c>
      <c r="E1388" t="s">
        <v>2380</v>
      </c>
      <c r="F1388" t="s">
        <v>2380</v>
      </c>
      <c r="G1388" s="14">
        <v>1</v>
      </c>
      <c r="H1388" s="14" t="s">
        <v>2380</v>
      </c>
      <c r="I1388" s="9" t="str">
        <f t="shared" si="42"/>
        <v>OVERWEIGHT</v>
      </c>
      <c r="J1388" t="str">
        <f t="shared" si="43"/>
        <v>NORMAL</v>
      </c>
    </row>
    <row r="1389" spans="1:10" x14ac:dyDescent="0.3">
      <c r="A1389" t="s">
        <v>983</v>
      </c>
      <c r="B1389" s="89">
        <v>33</v>
      </c>
      <c r="C1389">
        <v>4.57</v>
      </c>
      <c r="D1389" t="s">
        <v>2380</v>
      </c>
      <c r="E1389" t="s">
        <v>2380</v>
      </c>
      <c r="F1389" t="s">
        <v>2380</v>
      </c>
      <c r="G1389" s="50">
        <v>0</v>
      </c>
      <c r="H1389" s="14" t="s">
        <v>2380</v>
      </c>
      <c r="I1389" s="9" t="str">
        <f t="shared" si="42"/>
        <v>OBESITY</v>
      </c>
      <c r="J1389" t="str">
        <f t="shared" si="43"/>
        <v>NORMAL</v>
      </c>
    </row>
    <row r="1390" spans="1:10" x14ac:dyDescent="0.3">
      <c r="A1390" t="s">
        <v>982</v>
      </c>
      <c r="B1390" s="89">
        <v>25.78</v>
      </c>
      <c r="C1390">
        <v>11.06</v>
      </c>
      <c r="D1390" t="s">
        <v>2382</v>
      </c>
      <c r="E1390" t="s">
        <v>2380</v>
      </c>
      <c r="F1390" t="s">
        <v>2380</v>
      </c>
      <c r="G1390" s="50">
        <v>0</v>
      </c>
      <c r="H1390" s="14" t="s">
        <v>2380</v>
      </c>
      <c r="I1390" s="9" t="str">
        <f t="shared" si="42"/>
        <v>OVERWEIGHT</v>
      </c>
      <c r="J1390" t="str">
        <f t="shared" si="43"/>
        <v>DIABETES</v>
      </c>
    </row>
    <row r="1391" spans="1:10" x14ac:dyDescent="0.3">
      <c r="A1391" t="s">
        <v>981</v>
      </c>
      <c r="B1391" s="89">
        <v>22.66</v>
      </c>
      <c r="C1391">
        <v>10.68</v>
      </c>
      <c r="D1391" t="s">
        <v>2380</v>
      </c>
      <c r="E1391" t="s">
        <v>2380</v>
      </c>
      <c r="F1391" t="s">
        <v>2380</v>
      </c>
      <c r="G1391" s="50">
        <v>0</v>
      </c>
      <c r="H1391" s="14" t="s">
        <v>2380</v>
      </c>
      <c r="I1391" s="9" t="str">
        <f t="shared" si="42"/>
        <v>NORMAL WEIGHT</v>
      </c>
      <c r="J1391" t="str">
        <f t="shared" si="43"/>
        <v>DIABETES</v>
      </c>
    </row>
    <row r="1392" spans="1:10" x14ac:dyDescent="0.3">
      <c r="A1392" t="s">
        <v>980</v>
      </c>
      <c r="B1392" s="89">
        <v>38.81</v>
      </c>
      <c r="C1392">
        <v>6.14</v>
      </c>
      <c r="D1392" t="s">
        <v>2382</v>
      </c>
      <c r="E1392" t="s">
        <v>2380</v>
      </c>
      <c r="F1392" t="s">
        <v>2380</v>
      </c>
      <c r="G1392" s="14">
        <v>1</v>
      </c>
      <c r="H1392" s="14" t="s">
        <v>2380</v>
      </c>
      <c r="I1392" s="9" t="str">
        <f t="shared" si="42"/>
        <v>OBESITY</v>
      </c>
      <c r="J1392" t="str">
        <f t="shared" si="43"/>
        <v>PREDIABETES</v>
      </c>
    </row>
    <row r="1393" spans="1:10" x14ac:dyDescent="0.3">
      <c r="A1393" t="s">
        <v>979</v>
      </c>
      <c r="B1393" s="89">
        <v>38.51</v>
      </c>
      <c r="C1393">
        <v>5.45</v>
      </c>
      <c r="D1393" t="s">
        <v>2382</v>
      </c>
      <c r="E1393" t="s">
        <v>2380</v>
      </c>
      <c r="F1393" t="s">
        <v>2380</v>
      </c>
      <c r="G1393" s="50">
        <v>0</v>
      </c>
      <c r="H1393" s="14" t="s">
        <v>2380</v>
      </c>
      <c r="I1393" s="9" t="str">
        <f t="shared" si="42"/>
        <v>OBESITY</v>
      </c>
      <c r="J1393" t="str">
        <f t="shared" si="43"/>
        <v>NORMAL</v>
      </c>
    </row>
    <row r="1394" spans="1:10" x14ac:dyDescent="0.3">
      <c r="A1394" t="s">
        <v>978</v>
      </c>
      <c r="B1394" s="89">
        <v>22.98</v>
      </c>
      <c r="C1394">
        <v>6.14</v>
      </c>
      <c r="D1394" t="s">
        <v>2382</v>
      </c>
      <c r="E1394" t="s">
        <v>2380</v>
      </c>
      <c r="F1394" t="s">
        <v>2380</v>
      </c>
      <c r="G1394" s="50">
        <v>0</v>
      </c>
      <c r="H1394" s="14" t="s">
        <v>2380</v>
      </c>
      <c r="I1394" s="9" t="str">
        <f t="shared" si="42"/>
        <v>NORMAL WEIGHT</v>
      </c>
      <c r="J1394" t="str">
        <f t="shared" si="43"/>
        <v>PREDIABETES</v>
      </c>
    </row>
    <row r="1395" spans="1:10" x14ac:dyDescent="0.3">
      <c r="A1395" t="s">
        <v>977</v>
      </c>
      <c r="B1395" s="89">
        <v>15.65</v>
      </c>
      <c r="C1395">
        <v>7.85</v>
      </c>
      <c r="D1395" t="s">
        <v>2380</v>
      </c>
      <c r="E1395" t="s">
        <v>2380</v>
      </c>
      <c r="F1395" t="s">
        <v>2380</v>
      </c>
      <c r="G1395" s="50">
        <v>0</v>
      </c>
      <c r="H1395" s="14" t="s">
        <v>2380</v>
      </c>
      <c r="I1395" s="9" t="str">
        <f t="shared" si="42"/>
        <v>UNDERWEIGHT</v>
      </c>
      <c r="J1395" t="str">
        <f t="shared" si="43"/>
        <v>DIABETES</v>
      </c>
    </row>
    <row r="1396" spans="1:10" x14ac:dyDescent="0.3">
      <c r="A1396" t="s">
        <v>976</v>
      </c>
      <c r="B1396" s="89">
        <v>39.97</v>
      </c>
      <c r="C1396">
        <v>4.09</v>
      </c>
      <c r="D1396" t="s">
        <v>2380</v>
      </c>
      <c r="E1396" t="s">
        <v>2380</v>
      </c>
      <c r="F1396" t="s">
        <v>2380</v>
      </c>
      <c r="G1396" s="14">
        <v>1</v>
      </c>
      <c r="H1396" s="14" t="s">
        <v>2380</v>
      </c>
      <c r="I1396" s="9" t="str">
        <f t="shared" si="42"/>
        <v>OBESITY</v>
      </c>
      <c r="J1396" t="str">
        <f t="shared" si="43"/>
        <v>NORMAL</v>
      </c>
    </row>
    <row r="1397" spans="1:10" x14ac:dyDescent="0.3">
      <c r="A1397" t="s">
        <v>975</v>
      </c>
      <c r="B1397" s="89">
        <v>37.22</v>
      </c>
      <c r="C1397">
        <v>4.62</v>
      </c>
      <c r="D1397" t="s">
        <v>2380</v>
      </c>
      <c r="E1397" t="s">
        <v>2380</v>
      </c>
      <c r="F1397" t="s">
        <v>2383</v>
      </c>
      <c r="G1397" s="14">
        <v>1</v>
      </c>
      <c r="H1397" s="14" t="s">
        <v>2380</v>
      </c>
      <c r="I1397" s="9" t="str">
        <f t="shared" si="42"/>
        <v>OBESITY</v>
      </c>
      <c r="J1397" t="str">
        <f t="shared" si="43"/>
        <v>NORMAL</v>
      </c>
    </row>
    <row r="1398" spans="1:10" x14ac:dyDescent="0.3">
      <c r="A1398" t="s">
        <v>974</v>
      </c>
      <c r="B1398" s="89">
        <v>41.325000000000003</v>
      </c>
      <c r="C1398">
        <v>5.77</v>
      </c>
      <c r="D1398" t="s">
        <v>2380</v>
      </c>
      <c r="E1398" t="s">
        <v>2380</v>
      </c>
      <c r="F1398" t="s">
        <v>2380</v>
      </c>
      <c r="G1398" s="50">
        <v>0</v>
      </c>
      <c r="H1398" s="14" t="s">
        <v>2380</v>
      </c>
      <c r="I1398" s="9" t="str">
        <f t="shared" si="42"/>
        <v>OBESITY</v>
      </c>
      <c r="J1398" t="str">
        <f t="shared" si="43"/>
        <v>PREDIABETES</v>
      </c>
    </row>
    <row r="1399" spans="1:10" x14ac:dyDescent="0.3">
      <c r="A1399" t="s">
        <v>973</v>
      </c>
      <c r="B1399" s="89">
        <v>40.31</v>
      </c>
      <c r="C1399">
        <v>5.84</v>
      </c>
      <c r="D1399" t="s">
        <v>2380</v>
      </c>
      <c r="E1399" t="s">
        <v>2380</v>
      </c>
      <c r="F1399" t="s">
        <v>2380</v>
      </c>
      <c r="G1399" s="50">
        <v>0</v>
      </c>
      <c r="H1399" s="14" t="s">
        <v>2380</v>
      </c>
      <c r="I1399" s="9" t="str">
        <f t="shared" si="42"/>
        <v>OBESITY</v>
      </c>
      <c r="J1399" t="str">
        <f t="shared" si="43"/>
        <v>PREDIABETES</v>
      </c>
    </row>
    <row r="1400" spans="1:10" x14ac:dyDescent="0.3">
      <c r="A1400" t="s">
        <v>972</v>
      </c>
      <c r="B1400" s="89">
        <v>29.48</v>
      </c>
      <c r="C1400">
        <v>4.91</v>
      </c>
      <c r="D1400" t="s">
        <v>2380</v>
      </c>
      <c r="E1400" t="s">
        <v>2380</v>
      </c>
      <c r="F1400" t="s">
        <v>2380</v>
      </c>
      <c r="G1400" s="50">
        <v>0</v>
      </c>
      <c r="H1400" s="14" t="s">
        <v>2380</v>
      </c>
      <c r="I1400" s="9" t="str">
        <f t="shared" si="42"/>
        <v>OVERWEIGHT</v>
      </c>
      <c r="J1400" t="str">
        <f t="shared" si="43"/>
        <v>NORMAL</v>
      </c>
    </row>
    <row r="1401" spans="1:10" x14ac:dyDescent="0.3">
      <c r="A1401" t="s">
        <v>971</v>
      </c>
      <c r="B1401" s="89">
        <v>33.155000000000001</v>
      </c>
      <c r="C1401">
        <v>5.07</v>
      </c>
      <c r="D1401" t="s">
        <v>2380</v>
      </c>
      <c r="E1401" t="s">
        <v>2380</v>
      </c>
      <c r="F1401" t="s">
        <v>2380</v>
      </c>
      <c r="G1401" s="50">
        <v>0</v>
      </c>
      <c r="H1401" s="14" t="s">
        <v>2380</v>
      </c>
      <c r="I1401" s="9" t="str">
        <f t="shared" si="42"/>
        <v>OBESITY</v>
      </c>
      <c r="J1401" t="str">
        <f t="shared" si="43"/>
        <v>NORMAL</v>
      </c>
    </row>
    <row r="1402" spans="1:10" x14ac:dyDescent="0.3">
      <c r="A1402" t="s">
        <v>970</v>
      </c>
      <c r="B1402" s="89">
        <v>42.85</v>
      </c>
      <c r="C1402">
        <v>5.81</v>
      </c>
      <c r="D1402" t="s">
        <v>2382</v>
      </c>
      <c r="E1402" t="s">
        <v>2380</v>
      </c>
      <c r="F1402" t="s">
        <v>2380</v>
      </c>
      <c r="G1402" s="50">
        <v>0</v>
      </c>
      <c r="H1402" s="14" t="s">
        <v>2380</v>
      </c>
      <c r="I1402" s="9" t="str">
        <f t="shared" si="42"/>
        <v>OBESITY</v>
      </c>
      <c r="J1402" t="str">
        <f t="shared" si="43"/>
        <v>PREDIABETES</v>
      </c>
    </row>
    <row r="1403" spans="1:10" x14ac:dyDescent="0.3">
      <c r="A1403" t="s">
        <v>969</v>
      </c>
      <c r="B1403" s="89">
        <v>32.340000000000003</v>
      </c>
      <c r="C1403">
        <v>11.2</v>
      </c>
      <c r="D1403" t="s">
        <v>2380</v>
      </c>
      <c r="E1403" t="s">
        <v>2380</v>
      </c>
      <c r="F1403" t="s">
        <v>2380</v>
      </c>
      <c r="G1403" s="50">
        <v>0</v>
      </c>
      <c r="H1403" s="14" t="s">
        <v>2380</v>
      </c>
      <c r="I1403" s="9" t="str">
        <f t="shared" si="42"/>
        <v>OBESITY</v>
      </c>
      <c r="J1403" t="str">
        <f t="shared" si="43"/>
        <v>DIABETES</v>
      </c>
    </row>
    <row r="1404" spans="1:10" x14ac:dyDescent="0.3">
      <c r="A1404" t="s">
        <v>968</v>
      </c>
      <c r="B1404" s="89">
        <v>27.5</v>
      </c>
      <c r="C1404">
        <v>10.75</v>
      </c>
      <c r="D1404" t="s">
        <v>2380</v>
      </c>
      <c r="E1404" t="s">
        <v>2380</v>
      </c>
      <c r="F1404" t="s">
        <v>2380</v>
      </c>
      <c r="G1404" s="50">
        <v>0</v>
      </c>
      <c r="H1404" s="14" t="s">
        <v>2380</v>
      </c>
      <c r="I1404" s="9" t="str">
        <f t="shared" si="42"/>
        <v>OVERWEIGHT</v>
      </c>
      <c r="J1404" t="str">
        <f t="shared" si="43"/>
        <v>DIABETES</v>
      </c>
    </row>
    <row r="1405" spans="1:10" x14ac:dyDescent="0.3">
      <c r="A1405" t="s">
        <v>967</v>
      </c>
      <c r="B1405" s="89">
        <v>25.8</v>
      </c>
      <c r="C1405">
        <v>7.8</v>
      </c>
      <c r="D1405" t="s">
        <v>2380</v>
      </c>
      <c r="E1405" t="s">
        <v>2380</v>
      </c>
      <c r="F1405" t="s">
        <v>2380</v>
      </c>
      <c r="G1405" s="50">
        <v>0</v>
      </c>
      <c r="H1405" s="14" t="s">
        <v>2380</v>
      </c>
      <c r="I1405" s="9" t="str">
        <f t="shared" si="42"/>
        <v>OVERWEIGHT</v>
      </c>
      <c r="J1405" t="str">
        <f t="shared" si="43"/>
        <v>DIABETES</v>
      </c>
    </row>
    <row r="1406" spans="1:10" x14ac:dyDescent="0.3">
      <c r="A1406" t="s">
        <v>966</v>
      </c>
      <c r="B1406" s="89">
        <v>25</v>
      </c>
      <c r="C1406">
        <v>7.04</v>
      </c>
      <c r="D1406" t="s">
        <v>2380</v>
      </c>
      <c r="E1406" t="s">
        <v>2380</v>
      </c>
      <c r="F1406" t="s">
        <v>2380</v>
      </c>
      <c r="G1406" s="50">
        <v>0</v>
      </c>
      <c r="H1406" s="14" t="s">
        <v>2380</v>
      </c>
      <c r="I1406" s="9" t="b">
        <f t="shared" si="42"/>
        <v>0</v>
      </c>
      <c r="J1406" t="str">
        <f t="shared" si="43"/>
        <v>DIABETES</v>
      </c>
    </row>
    <row r="1407" spans="1:10" x14ac:dyDescent="0.3">
      <c r="A1407" t="s">
        <v>965</v>
      </c>
      <c r="B1407" s="89">
        <v>41.2</v>
      </c>
      <c r="C1407">
        <v>4.18</v>
      </c>
      <c r="D1407" t="s">
        <v>2382</v>
      </c>
      <c r="E1407" t="s">
        <v>2380</v>
      </c>
      <c r="F1407" t="s">
        <v>2380</v>
      </c>
      <c r="G1407" s="50">
        <v>0</v>
      </c>
      <c r="H1407" s="14" t="s">
        <v>2380</v>
      </c>
      <c r="I1407" s="9" t="str">
        <f t="shared" si="42"/>
        <v>OBESITY</v>
      </c>
      <c r="J1407" t="str">
        <f t="shared" si="43"/>
        <v>NORMAL</v>
      </c>
    </row>
    <row r="1408" spans="1:10" x14ac:dyDescent="0.3">
      <c r="A1408" t="s">
        <v>964</v>
      </c>
      <c r="B1408" s="89">
        <v>17.78</v>
      </c>
      <c r="C1408">
        <v>8.19</v>
      </c>
      <c r="D1408" t="s">
        <v>2380</v>
      </c>
      <c r="E1408" t="s">
        <v>2380</v>
      </c>
      <c r="F1408" t="s">
        <v>2380</v>
      </c>
      <c r="G1408" s="50">
        <v>0</v>
      </c>
      <c r="H1408" s="14" t="s">
        <v>2380</v>
      </c>
      <c r="I1408" s="9" t="str">
        <f t="shared" si="42"/>
        <v>UNDERWEIGHT</v>
      </c>
      <c r="J1408" t="str">
        <f t="shared" si="43"/>
        <v>DIABETES</v>
      </c>
    </row>
    <row r="1409" spans="1:10" x14ac:dyDescent="0.3">
      <c r="A1409" t="s">
        <v>963</v>
      </c>
      <c r="B1409" s="89">
        <v>40.119999999999997</v>
      </c>
      <c r="C1409">
        <v>6.22</v>
      </c>
      <c r="D1409" t="s">
        <v>2382</v>
      </c>
      <c r="E1409" t="s">
        <v>2380</v>
      </c>
      <c r="F1409" t="s">
        <v>2383</v>
      </c>
      <c r="G1409" s="14">
        <v>1</v>
      </c>
      <c r="H1409" s="14" t="s">
        <v>2380</v>
      </c>
      <c r="I1409" s="9" t="str">
        <f t="shared" si="42"/>
        <v>OBESITY</v>
      </c>
      <c r="J1409" t="str">
        <f t="shared" si="43"/>
        <v>PREDIABETES</v>
      </c>
    </row>
    <row r="1410" spans="1:10" x14ac:dyDescent="0.3">
      <c r="A1410" t="s">
        <v>962</v>
      </c>
      <c r="B1410" s="89">
        <v>19.350000000000001</v>
      </c>
      <c r="C1410">
        <v>8.2200000000000006</v>
      </c>
      <c r="D1410" t="s">
        <v>2382</v>
      </c>
      <c r="E1410" t="s">
        <v>2380</v>
      </c>
      <c r="F1410" t="s">
        <v>2380</v>
      </c>
      <c r="G1410" s="50">
        <v>0</v>
      </c>
      <c r="H1410" s="14" t="s">
        <v>2380</v>
      </c>
      <c r="I1410" s="9" t="str">
        <f t="shared" si="42"/>
        <v>NORMAL WEIGHT</v>
      </c>
      <c r="J1410" t="str">
        <f t="shared" si="43"/>
        <v>DIABETES</v>
      </c>
    </row>
    <row r="1411" spans="1:10" x14ac:dyDescent="0.3">
      <c r="A1411" t="s">
        <v>961</v>
      </c>
      <c r="B1411" s="89">
        <v>36.69</v>
      </c>
      <c r="C1411">
        <v>6.15</v>
      </c>
      <c r="D1411" t="s">
        <v>2380</v>
      </c>
      <c r="E1411" t="s">
        <v>2380</v>
      </c>
      <c r="F1411" t="s">
        <v>2380</v>
      </c>
      <c r="G1411" s="50">
        <v>0</v>
      </c>
      <c r="H1411" s="14" t="s">
        <v>2380</v>
      </c>
      <c r="I1411" s="9" t="str">
        <f t="shared" ref="I1411:I1474" si="44">IF(B1411&lt;18.5,"UNDERWEIGHT",IF(AND(B1411&gt;=18.5,B1411&lt;=24.9),"NORMAL WEIGHT",IF(AND(B1411&gt;25,B1411&lt;=29.9),"OVERWEIGHT",IF(B1411&gt;=30,"OBESITY"))))</f>
        <v>OBESITY</v>
      </c>
      <c r="J1411" t="str">
        <f t="shared" ref="J1411:J1474" si="45">IF(C1411&lt;5.7,"NORMAL",IF(AND(C1411&gt;=5.7,C1411&lt;=6.4),"PREDIABETES",IF(C1411&gt;6.4,"DIABETES")))</f>
        <v>PREDIABETES</v>
      </c>
    </row>
    <row r="1412" spans="1:10" x14ac:dyDescent="0.3">
      <c r="A1412" t="s">
        <v>960</v>
      </c>
      <c r="B1412" s="89">
        <v>28.51</v>
      </c>
      <c r="C1412">
        <v>5.65</v>
      </c>
      <c r="D1412" t="s">
        <v>2382</v>
      </c>
      <c r="E1412" t="s">
        <v>2380</v>
      </c>
      <c r="F1412" t="s">
        <v>2380</v>
      </c>
      <c r="G1412" s="14">
        <v>1</v>
      </c>
      <c r="H1412" s="14" t="s">
        <v>2380</v>
      </c>
      <c r="I1412" s="9" t="str">
        <f t="shared" si="44"/>
        <v>OVERWEIGHT</v>
      </c>
      <c r="J1412" t="str">
        <f t="shared" si="45"/>
        <v>NORMAL</v>
      </c>
    </row>
    <row r="1413" spans="1:10" x14ac:dyDescent="0.3">
      <c r="A1413" t="s">
        <v>959</v>
      </c>
      <c r="B1413" s="89">
        <v>30.21</v>
      </c>
      <c r="C1413">
        <v>5.5</v>
      </c>
      <c r="D1413" t="s">
        <v>2380</v>
      </c>
      <c r="E1413" t="s">
        <v>2380</v>
      </c>
      <c r="F1413" t="s">
        <v>2380</v>
      </c>
      <c r="G1413" s="14">
        <v>1</v>
      </c>
      <c r="H1413" s="14" t="s">
        <v>2380</v>
      </c>
      <c r="I1413" s="9" t="str">
        <f t="shared" si="44"/>
        <v>OBESITY</v>
      </c>
      <c r="J1413" t="str">
        <f t="shared" si="45"/>
        <v>NORMAL</v>
      </c>
    </row>
    <row r="1414" spans="1:10" x14ac:dyDescent="0.3">
      <c r="A1414" t="s">
        <v>958</v>
      </c>
      <c r="B1414" s="89">
        <v>24.33</v>
      </c>
      <c r="C1414">
        <v>8</v>
      </c>
      <c r="D1414" t="s">
        <v>2380</v>
      </c>
      <c r="E1414" t="s">
        <v>2380</v>
      </c>
      <c r="F1414" t="s">
        <v>2380</v>
      </c>
      <c r="G1414" s="50">
        <v>0</v>
      </c>
      <c r="H1414" s="14" t="s">
        <v>2380</v>
      </c>
      <c r="I1414" s="9" t="str">
        <f t="shared" si="44"/>
        <v>NORMAL WEIGHT</v>
      </c>
      <c r="J1414" t="str">
        <f t="shared" si="45"/>
        <v>DIABETES</v>
      </c>
    </row>
    <row r="1415" spans="1:10" x14ac:dyDescent="0.3">
      <c r="A1415" t="s">
        <v>957</v>
      </c>
      <c r="B1415" s="89">
        <v>19.855</v>
      </c>
      <c r="C1415">
        <v>5.71</v>
      </c>
      <c r="D1415" t="s">
        <v>2382</v>
      </c>
      <c r="E1415" t="s">
        <v>2380</v>
      </c>
      <c r="F1415" t="s">
        <v>2380</v>
      </c>
      <c r="G1415" s="50">
        <v>0</v>
      </c>
      <c r="H1415" s="14" t="s">
        <v>2380</v>
      </c>
      <c r="I1415" s="9" t="str">
        <f t="shared" si="44"/>
        <v>NORMAL WEIGHT</v>
      </c>
      <c r="J1415" t="str">
        <f t="shared" si="45"/>
        <v>PREDIABETES</v>
      </c>
    </row>
    <row r="1416" spans="1:10" x14ac:dyDescent="0.3">
      <c r="A1416" t="s">
        <v>956</v>
      </c>
      <c r="B1416" s="89">
        <v>25.364999999999998</v>
      </c>
      <c r="C1416">
        <v>11.71</v>
      </c>
      <c r="D1416" t="s">
        <v>2380</v>
      </c>
      <c r="E1416" t="s">
        <v>2380</v>
      </c>
      <c r="F1416" t="s">
        <v>2380</v>
      </c>
      <c r="G1416" s="50">
        <v>0</v>
      </c>
      <c r="H1416" s="14" t="s">
        <v>2380</v>
      </c>
      <c r="I1416" s="9" t="str">
        <f t="shared" si="44"/>
        <v>OVERWEIGHT</v>
      </c>
      <c r="J1416" t="str">
        <f t="shared" si="45"/>
        <v>DIABETES</v>
      </c>
    </row>
    <row r="1417" spans="1:10" x14ac:dyDescent="0.3">
      <c r="A1417" t="s">
        <v>955</v>
      </c>
      <c r="B1417" s="89">
        <v>29.6</v>
      </c>
      <c r="C1417">
        <v>6.17</v>
      </c>
      <c r="D1417" t="s">
        <v>2382</v>
      </c>
      <c r="E1417" t="s">
        <v>2380</v>
      </c>
      <c r="F1417" t="s">
        <v>2383</v>
      </c>
      <c r="G1417" s="14">
        <v>1</v>
      </c>
      <c r="H1417" s="14" t="s">
        <v>2380</v>
      </c>
      <c r="I1417" s="9" t="str">
        <f t="shared" si="44"/>
        <v>OVERWEIGHT</v>
      </c>
      <c r="J1417" t="str">
        <f t="shared" si="45"/>
        <v>PREDIABETES</v>
      </c>
    </row>
    <row r="1418" spans="1:10" x14ac:dyDescent="0.3">
      <c r="A1418" t="s">
        <v>954</v>
      </c>
      <c r="B1418" s="89">
        <v>39.43</v>
      </c>
      <c r="C1418">
        <v>6.1</v>
      </c>
      <c r="D1418" t="s">
        <v>2382</v>
      </c>
      <c r="E1418" t="s">
        <v>2380</v>
      </c>
      <c r="F1418" t="s">
        <v>2383</v>
      </c>
      <c r="G1418" s="14">
        <v>1</v>
      </c>
      <c r="H1418" s="14" t="s">
        <v>2380</v>
      </c>
      <c r="I1418" s="9" t="str">
        <f t="shared" si="44"/>
        <v>OBESITY</v>
      </c>
      <c r="J1418" t="str">
        <f t="shared" si="45"/>
        <v>PREDIABETES</v>
      </c>
    </row>
    <row r="1419" spans="1:10" x14ac:dyDescent="0.3">
      <c r="A1419" t="s">
        <v>953</v>
      </c>
      <c r="B1419" s="89">
        <v>27.34</v>
      </c>
      <c r="C1419">
        <v>5.19</v>
      </c>
      <c r="D1419" t="s">
        <v>2382</v>
      </c>
      <c r="E1419" t="s">
        <v>2380</v>
      </c>
      <c r="F1419" t="s">
        <v>2380</v>
      </c>
      <c r="G1419" s="14">
        <v>1</v>
      </c>
      <c r="H1419" s="14" t="s">
        <v>2380</v>
      </c>
      <c r="I1419" s="9" t="str">
        <f t="shared" si="44"/>
        <v>OVERWEIGHT</v>
      </c>
      <c r="J1419" t="str">
        <f t="shared" si="45"/>
        <v>NORMAL</v>
      </c>
    </row>
    <row r="1420" spans="1:10" x14ac:dyDescent="0.3">
      <c r="A1420" t="s">
        <v>952</v>
      </c>
      <c r="B1420" s="89">
        <v>39.01</v>
      </c>
      <c r="C1420">
        <v>5.37</v>
      </c>
      <c r="D1420" t="s">
        <v>2382</v>
      </c>
      <c r="E1420" t="s">
        <v>2380</v>
      </c>
      <c r="F1420" t="s">
        <v>2380</v>
      </c>
      <c r="G1420" s="50">
        <v>0</v>
      </c>
      <c r="H1420" s="14" t="s">
        <v>2380</v>
      </c>
      <c r="I1420" s="9" t="str">
        <f t="shared" si="44"/>
        <v>OBESITY</v>
      </c>
      <c r="J1420" t="str">
        <f t="shared" si="45"/>
        <v>NORMAL</v>
      </c>
    </row>
    <row r="1421" spans="1:10" x14ac:dyDescent="0.3">
      <c r="A1421" t="s">
        <v>951</v>
      </c>
      <c r="B1421" s="89">
        <v>18.989999999999998</v>
      </c>
      <c r="C1421">
        <v>10.82</v>
      </c>
      <c r="D1421" t="s">
        <v>2382</v>
      </c>
      <c r="E1421" t="s">
        <v>2380</v>
      </c>
      <c r="F1421" t="s">
        <v>2380</v>
      </c>
      <c r="G1421" s="50">
        <v>0</v>
      </c>
      <c r="H1421" s="14" t="s">
        <v>2380</v>
      </c>
      <c r="I1421" s="9" t="str">
        <f t="shared" si="44"/>
        <v>NORMAL WEIGHT</v>
      </c>
      <c r="J1421" t="str">
        <f t="shared" si="45"/>
        <v>DIABETES</v>
      </c>
    </row>
    <row r="1422" spans="1:10" x14ac:dyDescent="0.3">
      <c r="A1422" t="s">
        <v>950</v>
      </c>
      <c r="B1422" s="89">
        <v>42.3</v>
      </c>
      <c r="C1422">
        <v>6.06</v>
      </c>
      <c r="D1422" t="s">
        <v>2382</v>
      </c>
      <c r="E1422" t="s">
        <v>2380</v>
      </c>
      <c r="F1422" t="s">
        <v>2380</v>
      </c>
      <c r="G1422" s="50">
        <v>0</v>
      </c>
      <c r="H1422" s="14" t="s">
        <v>2380</v>
      </c>
      <c r="I1422" s="9" t="str">
        <f t="shared" si="44"/>
        <v>OBESITY</v>
      </c>
      <c r="J1422" t="str">
        <f t="shared" si="45"/>
        <v>PREDIABETES</v>
      </c>
    </row>
    <row r="1423" spans="1:10" x14ac:dyDescent="0.3">
      <c r="A1423" t="s">
        <v>949</v>
      </c>
      <c r="B1423" s="89">
        <v>39.805</v>
      </c>
      <c r="C1423">
        <v>5.91</v>
      </c>
      <c r="D1423" t="s">
        <v>2380</v>
      </c>
      <c r="E1423" t="s">
        <v>2380</v>
      </c>
      <c r="F1423" t="s">
        <v>2380</v>
      </c>
      <c r="G1423" s="50">
        <v>0</v>
      </c>
      <c r="H1423" s="14" t="s">
        <v>2380</v>
      </c>
      <c r="I1423" s="9" t="str">
        <f t="shared" si="44"/>
        <v>OBESITY</v>
      </c>
      <c r="J1423" t="str">
        <f t="shared" si="45"/>
        <v>PREDIABETES</v>
      </c>
    </row>
    <row r="1424" spans="1:10" x14ac:dyDescent="0.3">
      <c r="A1424" t="s">
        <v>948</v>
      </c>
      <c r="B1424" s="89">
        <v>33.700000000000003</v>
      </c>
      <c r="C1424">
        <v>5.87</v>
      </c>
      <c r="D1424" t="s">
        <v>2380</v>
      </c>
      <c r="E1424" t="s">
        <v>2380</v>
      </c>
      <c r="F1424" t="s">
        <v>2380</v>
      </c>
      <c r="G1424" s="50">
        <v>0</v>
      </c>
      <c r="H1424" s="14" t="s">
        <v>2380</v>
      </c>
      <c r="I1424" s="9" t="str">
        <f t="shared" si="44"/>
        <v>OBESITY</v>
      </c>
      <c r="J1424" t="str">
        <f t="shared" si="45"/>
        <v>PREDIABETES</v>
      </c>
    </row>
    <row r="1425" spans="1:10" x14ac:dyDescent="0.3">
      <c r="A1425" t="s">
        <v>947</v>
      </c>
      <c r="B1425" s="89">
        <v>36.195</v>
      </c>
      <c r="C1425">
        <v>6.22</v>
      </c>
      <c r="D1425" t="s">
        <v>2380</v>
      </c>
      <c r="E1425" t="s">
        <v>2380</v>
      </c>
      <c r="F1425" t="s">
        <v>2380</v>
      </c>
      <c r="G1425" s="50">
        <v>0</v>
      </c>
      <c r="H1425" s="14" t="s">
        <v>2380</v>
      </c>
      <c r="I1425" s="9" t="str">
        <f t="shared" si="44"/>
        <v>OBESITY</v>
      </c>
      <c r="J1425" t="str">
        <f t="shared" si="45"/>
        <v>PREDIABETES</v>
      </c>
    </row>
    <row r="1426" spans="1:10" x14ac:dyDescent="0.3">
      <c r="A1426" t="s">
        <v>946</v>
      </c>
      <c r="B1426" s="89">
        <v>32.6</v>
      </c>
      <c r="C1426">
        <v>5.73</v>
      </c>
      <c r="D1426" t="s">
        <v>2380</v>
      </c>
      <c r="E1426" t="s">
        <v>2380</v>
      </c>
      <c r="F1426" t="s">
        <v>2383</v>
      </c>
      <c r="G1426" s="14">
        <v>1</v>
      </c>
      <c r="H1426" s="14" t="s">
        <v>2380</v>
      </c>
      <c r="I1426" s="9" t="str">
        <f t="shared" si="44"/>
        <v>OBESITY</v>
      </c>
      <c r="J1426" t="str">
        <f t="shared" si="45"/>
        <v>PREDIABETES</v>
      </c>
    </row>
    <row r="1427" spans="1:10" x14ac:dyDescent="0.3">
      <c r="A1427" t="s">
        <v>945</v>
      </c>
      <c r="B1427" s="89">
        <v>30.2</v>
      </c>
      <c r="C1427">
        <v>5.7</v>
      </c>
      <c r="D1427" t="s">
        <v>2380</v>
      </c>
      <c r="E1427" t="s">
        <v>2380</v>
      </c>
      <c r="F1427" t="s">
        <v>2380</v>
      </c>
      <c r="G1427" s="50">
        <v>0</v>
      </c>
      <c r="H1427" s="14" t="s">
        <v>2380</v>
      </c>
      <c r="I1427" s="9" t="str">
        <f t="shared" si="44"/>
        <v>OBESITY</v>
      </c>
      <c r="J1427" t="str">
        <f t="shared" si="45"/>
        <v>PREDIABETES</v>
      </c>
    </row>
    <row r="1428" spans="1:10" x14ac:dyDescent="0.3">
      <c r="A1428" t="s">
        <v>944</v>
      </c>
      <c r="B1428" s="89">
        <v>27.645</v>
      </c>
      <c r="C1428">
        <v>9.91</v>
      </c>
      <c r="D1428" t="s">
        <v>2380</v>
      </c>
      <c r="E1428" t="s">
        <v>2380</v>
      </c>
      <c r="F1428" t="s">
        <v>2380</v>
      </c>
      <c r="G1428" s="50">
        <v>0</v>
      </c>
      <c r="H1428" s="14" t="s">
        <v>2380</v>
      </c>
      <c r="I1428" s="9" t="str">
        <f t="shared" si="44"/>
        <v>OVERWEIGHT</v>
      </c>
      <c r="J1428" t="str">
        <f t="shared" si="45"/>
        <v>DIABETES</v>
      </c>
    </row>
    <row r="1429" spans="1:10" x14ac:dyDescent="0.3">
      <c r="A1429" t="s">
        <v>943</v>
      </c>
      <c r="B1429" s="89">
        <v>26.41</v>
      </c>
      <c r="C1429">
        <v>11.4</v>
      </c>
      <c r="D1429" t="s">
        <v>2380</v>
      </c>
      <c r="E1429" t="s">
        <v>2380</v>
      </c>
      <c r="F1429" t="s">
        <v>2380</v>
      </c>
      <c r="G1429" s="50">
        <v>0</v>
      </c>
      <c r="H1429" s="14" t="s">
        <v>2380</v>
      </c>
      <c r="I1429" s="9" t="str">
        <f t="shared" si="44"/>
        <v>OVERWEIGHT</v>
      </c>
      <c r="J1429" t="str">
        <f t="shared" si="45"/>
        <v>DIABETES</v>
      </c>
    </row>
    <row r="1430" spans="1:10" x14ac:dyDescent="0.3">
      <c r="A1430" t="s">
        <v>942</v>
      </c>
      <c r="B1430" s="89">
        <v>34.1</v>
      </c>
      <c r="C1430">
        <v>6.29</v>
      </c>
      <c r="D1430" t="s">
        <v>2382</v>
      </c>
      <c r="E1430" t="s">
        <v>2380</v>
      </c>
      <c r="F1430" t="s">
        <v>2383</v>
      </c>
      <c r="G1430" s="14">
        <v>1</v>
      </c>
      <c r="H1430" s="14" t="s">
        <v>2380</v>
      </c>
      <c r="I1430" s="9" t="str">
        <f t="shared" si="44"/>
        <v>OBESITY</v>
      </c>
      <c r="J1430" t="str">
        <f t="shared" si="45"/>
        <v>PREDIABETES</v>
      </c>
    </row>
    <row r="1431" spans="1:10" x14ac:dyDescent="0.3">
      <c r="A1431" t="s">
        <v>941</v>
      </c>
      <c r="B1431" s="89">
        <v>17.3</v>
      </c>
      <c r="C1431">
        <v>9.2799999999999994</v>
      </c>
      <c r="D1431" t="s">
        <v>2380</v>
      </c>
      <c r="E1431" t="s">
        <v>2380</v>
      </c>
      <c r="F1431" t="s">
        <v>2380</v>
      </c>
      <c r="G1431" s="50">
        <v>0</v>
      </c>
      <c r="H1431" s="14" t="s">
        <v>2380</v>
      </c>
      <c r="I1431" s="9" t="str">
        <f t="shared" si="44"/>
        <v>UNDERWEIGHT</v>
      </c>
      <c r="J1431" t="str">
        <f t="shared" si="45"/>
        <v>DIABETES</v>
      </c>
    </row>
    <row r="1432" spans="1:10" x14ac:dyDescent="0.3">
      <c r="A1432" t="s">
        <v>940</v>
      </c>
      <c r="B1432" s="89">
        <v>35.020000000000003</v>
      </c>
      <c r="C1432">
        <v>4.78</v>
      </c>
      <c r="D1432" t="s">
        <v>2380</v>
      </c>
      <c r="E1432" t="s">
        <v>2380</v>
      </c>
      <c r="F1432" t="s">
        <v>2383</v>
      </c>
      <c r="G1432" s="14">
        <v>1</v>
      </c>
      <c r="H1432" s="14" t="s">
        <v>2380</v>
      </c>
      <c r="I1432" s="9" t="str">
        <f t="shared" si="44"/>
        <v>OBESITY</v>
      </c>
      <c r="J1432" t="str">
        <f t="shared" si="45"/>
        <v>NORMAL</v>
      </c>
    </row>
    <row r="1433" spans="1:10" x14ac:dyDescent="0.3">
      <c r="A1433" t="s">
        <v>939</v>
      </c>
      <c r="B1433" s="89">
        <v>37.1</v>
      </c>
      <c r="C1433">
        <v>8.8699999999999992</v>
      </c>
      <c r="D1433" t="s">
        <v>2382</v>
      </c>
      <c r="E1433" t="s">
        <v>2380</v>
      </c>
      <c r="F1433" t="s">
        <v>2380</v>
      </c>
      <c r="G1433" s="50">
        <v>0</v>
      </c>
      <c r="H1433" s="14" t="s">
        <v>2380</v>
      </c>
      <c r="I1433" s="9" t="str">
        <f t="shared" si="44"/>
        <v>OBESITY</v>
      </c>
      <c r="J1433" t="str">
        <f t="shared" si="45"/>
        <v>DIABETES</v>
      </c>
    </row>
    <row r="1434" spans="1:10" x14ac:dyDescent="0.3">
      <c r="A1434" t="s">
        <v>938</v>
      </c>
      <c r="B1434" s="89">
        <v>16.79</v>
      </c>
      <c r="C1434">
        <v>11.4</v>
      </c>
      <c r="D1434" t="s">
        <v>2380</v>
      </c>
      <c r="E1434" t="s">
        <v>2380</v>
      </c>
      <c r="F1434" t="s">
        <v>2380</v>
      </c>
      <c r="G1434" s="50">
        <v>0</v>
      </c>
      <c r="H1434" s="14" t="s">
        <v>2380</v>
      </c>
      <c r="I1434" s="9" t="str">
        <f t="shared" si="44"/>
        <v>UNDERWEIGHT</v>
      </c>
      <c r="J1434" t="str">
        <f t="shared" si="45"/>
        <v>DIABETES</v>
      </c>
    </row>
    <row r="1435" spans="1:10" x14ac:dyDescent="0.3">
      <c r="A1435" t="s">
        <v>937</v>
      </c>
      <c r="B1435" s="89">
        <v>31.635000000000002</v>
      </c>
      <c r="C1435">
        <v>9.1300000000000008</v>
      </c>
      <c r="D1435" t="s">
        <v>2382</v>
      </c>
      <c r="E1435" t="s">
        <v>2380</v>
      </c>
      <c r="F1435" t="s">
        <v>2380</v>
      </c>
      <c r="G1435" s="50">
        <v>0</v>
      </c>
      <c r="H1435" s="14" t="s">
        <v>2380</v>
      </c>
      <c r="I1435" s="9" t="str">
        <f t="shared" si="44"/>
        <v>OBESITY</v>
      </c>
      <c r="J1435" t="str">
        <f t="shared" si="45"/>
        <v>DIABETES</v>
      </c>
    </row>
    <row r="1436" spans="1:10" x14ac:dyDescent="0.3">
      <c r="A1436" t="s">
        <v>936</v>
      </c>
      <c r="B1436" s="89">
        <v>24.19</v>
      </c>
      <c r="C1436">
        <v>6.22</v>
      </c>
      <c r="D1436" t="s">
        <v>2382</v>
      </c>
      <c r="E1436" t="s">
        <v>2380</v>
      </c>
      <c r="F1436" t="s">
        <v>2383</v>
      </c>
      <c r="G1436" s="14">
        <v>1</v>
      </c>
      <c r="H1436" s="14" t="s">
        <v>2380</v>
      </c>
      <c r="I1436" s="9" t="str">
        <f t="shared" si="44"/>
        <v>NORMAL WEIGHT</v>
      </c>
      <c r="J1436" t="str">
        <f t="shared" si="45"/>
        <v>PREDIABETES</v>
      </c>
    </row>
    <row r="1437" spans="1:10" x14ac:dyDescent="0.3">
      <c r="A1437" t="s">
        <v>935</v>
      </c>
      <c r="B1437" s="89">
        <v>35.29</v>
      </c>
      <c r="C1437">
        <v>5.9</v>
      </c>
      <c r="D1437" t="s">
        <v>2380</v>
      </c>
      <c r="E1437" t="s">
        <v>2380</v>
      </c>
      <c r="F1437" t="s">
        <v>2383</v>
      </c>
      <c r="G1437" s="14">
        <v>1</v>
      </c>
      <c r="H1437" s="14" t="s">
        <v>2380</v>
      </c>
      <c r="I1437" s="9" t="str">
        <f t="shared" si="44"/>
        <v>OBESITY</v>
      </c>
      <c r="J1437" t="str">
        <f t="shared" si="45"/>
        <v>PREDIABETES</v>
      </c>
    </row>
    <row r="1438" spans="1:10" x14ac:dyDescent="0.3">
      <c r="A1438" t="s">
        <v>934</v>
      </c>
      <c r="B1438" s="89">
        <v>35.299999999999997</v>
      </c>
      <c r="C1438">
        <v>4.45</v>
      </c>
      <c r="D1438" t="s">
        <v>2380</v>
      </c>
      <c r="E1438" t="s">
        <v>2380</v>
      </c>
      <c r="F1438" t="s">
        <v>2380</v>
      </c>
      <c r="G1438" s="50">
        <v>0</v>
      </c>
      <c r="H1438" s="14" t="s">
        <v>2380</v>
      </c>
      <c r="I1438" s="9" t="str">
        <f t="shared" si="44"/>
        <v>OBESITY</v>
      </c>
      <c r="J1438" t="str">
        <f t="shared" si="45"/>
        <v>NORMAL</v>
      </c>
    </row>
    <row r="1439" spans="1:10" x14ac:dyDescent="0.3">
      <c r="A1439" t="s">
        <v>933</v>
      </c>
      <c r="B1439" s="89">
        <v>35.64</v>
      </c>
      <c r="C1439">
        <v>6.17</v>
      </c>
      <c r="D1439" t="s">
        <v>2380</v>
      </c>
      <c r="E1439" t="s">
        <v>2380</v>
      </c>
      <c r="F1439" t="s">
        <v>2383</v>
      </c>
      <c r="G1439" s="14">
        <v>1</v>
      </c>
      <c r="H1439" s="14" t="s">
        <v>2380</v>
      </c>
      <c r="I1439" s="9" t="str">
        <f t="shared" si="44"/>
        <v>OBESITY</v>
      </c>
      <c r="J1439" t="str">
        <f t="shared" si="45"/>
        <v>PREDIABETES</v>
      </c>
    </row>
    <row r="1440" spans="1:10" x14ac:dyDescent="0.3">
      <c r="A1440" t="s">
        <v>932</v>
      </c>
      <c r="B1440" s="89">
        <v>33.1</v>
      </c>
      <c r="C1440">
        <v>4.93</v>
      </c>
      <c r="D1440" t="s">
        <v>2380</v>
      </c>
      <c r="E1440" t="s">
        <v>2380</v>
      </c>
      <c r="F1440" t="s">
        <v>2380</v>
      </c>
      <c r="G1440" s="50">
        <v>0</v>
      </c>
      <c r="H1440" s="14" t="s">
        <v>2380</v>
      </c>
      <c r="I1440" s="9" t="str">
        <f t="shared" si="44"/>
        <v>OBESITY</v>
      </c>
      <c r="J1440" t="str">
        <f t="shared" si="45"/>
        <v>NORMAL</v>
      </c>
    </row>
    <row r="1441" spans="1:10" x14ac:dyDescent="0.3">
      <c r="A1441" t="s">
        <v>931</v>
      </c>
      <c r="B1441" s="89">
        <v>26.41</v>
      </c>
      <c r="C1441">
        <v>7.32</v>
      </c>
      <c r="D1441" t="s">
        <v>2382</v>
      </c>
      <c r="E1441" t="s">
        <v>2380</v>
      </c>
      <c r="F1441" t="s">
        <v>2380</v>
      </c>
      <c r="G1441" s="14">
        <v>1</v>
      </c>
      <c r="H1441" s="14" t="s">
        <v>2380</v>
      </c>
      <c r="I1441" s="9" t="str">
        <f t="shared" si="44"/>
        <v>OVERWEIGHT</v>
      </c>
      <c r="J1441" t="str">
        <f t="shared" si="45"/>
        <v>DIABETES</v>
      </c>
    </row>
    <row r="1442" spans="1:10" x14ac:dyDescent="0.3">
      <c r="A1442" t="s">
        <v>930</v>
      </c>
      <c r="B1442" s="89">
        <v>29.9</v>
      </c>
      <c r="C1442">
        <v>5.27</v>
      </c>
      <c r="D1442" t="s">
        <v>2380</v>
      </c>
      <c r="E1442" t="s">
        <v>2380</v>
      </c>
      <c r="F1442" t="s">
        <v>2383</v>
      </c>
      <c r="G1442" s="14">
        <v>1</v>
      </c>
      <c r="H1442" s="14" t="s">
        <v>2380</v>
      </c>
      <c r="I1442" s="9" t="str">
        <f t="shared" si="44"/>
        <v>OVERWEIGHT</v>
      </c>
      <c r="J1442" t="str">
        <f t="shared" si="45"/>
        <v>NORMAL</v>
      </c>
    </row>
    <row r="1443" spans="1:10" x14ac:dyDescent="0.3">
      <c r="A1443" t="s">
        <v>929</v>
      </c>
      <c r="B1443" s="89">
        <v>25.24</v>
      </c>
      <c r="C1443">
        <v>5.82</v>
      </c>
      <c r="D1443" t="s">
        <v>2380</v>
      </c>
      <c r="E1443" t="s">
        <v>2380</v>
      </c>
      <c r="F1443" t="s">
        <v>2380</v>
      </c>
      <c r="G1443" s="14">
        <v>1</v>
      </c>
      <c r="H1443" s="14" t="s">
        <v>2380</v>
      </c>
      <c r="I1443" s="9" t="str">
        <f t="shared" si="44"/>
        <v>OVERWEIGHT</v>
      </c>
      <c r="J1443" t="str">
        <f t="shared" si="45"/>
        <v>PREDIABETES</v>
      </c>
    </row>
    <row r="1444" spans="1:10" x14ac:dyDescent="0.3">
      <c r="A1444" t="s">
        <v>928</v>
      </c>
      <c r="B1444" s="89">
        <v>25.08</v>
      </c>
      <c r="C1444">
        <v>5.8</v>
      </c>
      <c r="D1444" t="s">
        <v>2380</v>
      </c>
      <c r="E1444" t="s">
        <v>2380</v>
      </c>
      <c r="F1444" t="s">
        <v>2383</v>
      </c>
      <c r="G1444" s="14">
        <v>1</v>
      </c>
      <c r="H1444" s="14" t="s">
        <v>2380</v>
      </c>
      <c r="I1444" s="9" t="str">
        <f t="shared" si="44"/>
        <v>OVERWEIGHT</v>
      </c>
      <c r="J1444" t="str">
        <f t="shared" si="45"/>
        <v>PREDIABETES</v>
      </c>
    </row>
    <row r="1445" spans="1:10" x14ac:dyDescent="0.3">
      <c r="A1445" t="s">
        <v>927</v>
      </c>
      <c r="B1445" s="89">
        <v>29.164999999999999</v>
      </c>
      <c r="C1445">
        <v>4.87</v>
      </c>
      <c r="D1445" t="s">
        <v>2380</v>
      </c>
      <c r="E1445" t="s">
        <v>2382</v>
      </c>
      <c r="F1445" t="s">
        <v>2380</v>
      </c>
      <c r="G1445" s="14">
        <v>1</v>
      </c>
      <c r="H1445" s="14" t="s">
        <v>2380</v>
      </c>
      <c r="I1445" s="9" t="str">
        <f t="shared" si="44"/>
        <v>OVERWEIGHT</v>
      </c>
      <c r="J1445" t="str">
        <f t="shared" si="45"/>
        <v>NORMAL</v>
      </c>
    </row>
    <row r="1446" spans="1:10" x14ac:dyDescent="0.3">
      <c r="A1446" t="s">
        <v>926</v>
      </c>
      <c r="B1446" s="89">
        <v>15.05</v>
      </c>
      <c r="C1446">
        <v>8.1199999999999992</v>
      </c>
      <c r="D1446" t="s">
        <v>2380</v>
      </c>
      <c r="E1446" t="s">
        <v>2380</v>
      </c>
      <c r="F1446" t="s">
        <v>2380</v>
      </c>
      <c r="G1446" s="50">
        <v>0</v>
      </c>
      <c r="H1446" s="14" t="s">
        <v>2380</v>
      </c>
      <c r="I1446" s="9" t="str">
        <f t="shared" si="44"/>
        <v>UNDERWEIGHT</v>
      </c>
      <c r="J1446" t="str">
        <f t="shared" si="45"/>
        <v>DIABETES</v>
      </c>
    </row>
    <row r="1447" spans="1:10" x14ac:dyDescent="0.3">
      <c r="A1447" t="s">
        <v>925</v>
      </c>
      <c r="B1447" s="89">
        <v>19.95</v>
      </c>
      <c r="C1447">
        <v>4.3600000000000003</v>
      </c>
      <c r="D1447" t="s">
        <v>2380</v>
      </c>
      <c r="E1447" t="s">
        <v>2380</v>
      </c>
      <c r="F1447" t="s">
        <v>2380</v>
      </c>
      <c r="G1447" s="14">
        <v>2</v>
      </c>
      <c r="H1447" s="14" t="s">
        <v>2380</v>
      </c>
      <c r="I1447" s="9" t="str">
        <f t="shared" si="44"/>
        <v>NORMAL WEIGHT</v>
      </c>
      <c r="J1447" t="str">
        <f t="shared" si="45"/>
        <v>NORMAL</v>
      </c>
    </row>
    <row r="1448" spans="1:10" x14ac:dyDescent="0.3">
      <c r="A1448" t="s">
        <v>924</v>
      </c>
      <c r="B1448" s="89">
        <v>16.66</v>
      </c>
      <c r="C1448">
        <v>9.16</v>
      </c>
      <c r="D1448" t="s">
        <v>2380</v>
      </c>
      <c r="E1448" t="s">
        <v>2380</v>
      </c>
      <c r="F1448" t="s">
        <v>2380</v>
      </c>
      <c r="G1448" s="50">
        <v>0</v>
      </c>
      <c r="H1448" s="14" t="s">
        <v>2380</v>
      </c>
      <c r="I1448" s="9" t="str">
        <f t="shared" si="44"/>
        <v>UNDERWEIGHT</v>
      </c>
      <c r="J1448" t="str">
        <f t="shared" si="45"/>
        <v>DIABETES</v>
      </c>
    </row>
    <row r="1449" spans="1:10" x14ac:dyDescent="0.3">
      <c r="A1449" t="s">
        <v>923</v>
      </c>
      <c r="B1449" s="89">
        <v>16.62</v>
      </c>
      <c r="C1449">
        <v>9.14</v>
      </c>
      <c r="D1449" t="s">
        <v>2380</v>
      </c>
      <c r="E1449" t="s">
        <v>2380</v>
      </c>
      <c r="F1449" t="s">
        <v>2380</v>
      </c>
      <c r="G1449" s="50">
        <v>0</v>
      </c>
      <c r="H1449" s="14" t="s">
        <v>2380</v>
      </c>
      <c r="I1449" s="9" t="str">
        <f t="shared" si="44"/>
        <v>UNDERWEIGHT</v>
      </c>
      <c r="J1449" t="str">
        <f t="shared" si="45"/>
        <v>DIABETES</v>
      </c>
    </row>
    <row r="1450" spans="1:10" x14ac:dyDescent="0.3">
      <c r="A1450" t="s">
        <v>922</v>
      </c>
      <c r="B1450" s="89">
        <v>15.36</v>
      </c>
      <c r="C1450">
        <v>5.49</v>
      </c>
      <c r="D1450" t="s">
        <v>2382</v>
      </c>
      <c r="E1450" t="s">
        <v>2380</v>
      </c>
      <c r="F1450" t="s">
        <v>2380</v>
      </c>
      <c r="G1450" s="14">
        <v>2</v>
      </c>
      <c r="H1450" s="14" t="s">
        <v>2380</v>
      </c>
      <c r="I1450" s="9" t="str">
        <f t="shared" si="44"/>
        <v>UNDERWEIGHT</v>
      </c>
      <c r="J1450" t="str">
        <f t="shared" si="45"/>
        <v>NORMAL</v>
      </c>
    </row>
    <row r="1451" spans="1:10" x14ac:dyDescent="0.3">
      <c r="A1451" t="s">
        <v>921</v>
      </c>
      <c r="B1451" s="89">
        <v>27.74</v>
      </c>
      <c r="C1451">
        <v>5.96</v>
      </c>
      <c r="D1451" t="s">
        <v>2382</v>
      </c>
      <c r="E1451" t="s">
        <v>2380</v>
      </c>
      <c r="F1451" t="s">
        <v>2380</v>
      </c>
      <c r="G1451" s="50">
        <v>0</v>
      </c>
      <c r="H1451" s="14" t="s">
        <v>2380</v>
      </c>
      <c r="I1451" s="9" t="str">
        <f t="shared" si="44"/>
        <v>OVERWEIGHT</v>
      </c>
      <c r="J1451" t="str">
        <f t="shared" si="45"/>
        <v>PREDIABETES</v>
      </c>
    </row>
    <row r="1452" spans="1:10" x14ac:dyDescent="0.3">
      <c r="A1452" t="s">
        <v>920</v>
      </c>
      <c r="B1452" s="89">
        <v>22.44</v>
      </c>
      <c r="C1452">
        <v>4.62</v>
      </c>
      <c r="D1452" t="s">
        <v>2382</v>
      </c>
      <c r="E1452" t="s">
        <v>2380</v>
      </c>
      <c r="F1452" t="s">
        <v>2380</v>
      </c>
      <c r="G1452" s="50">
        <v>0</v>
      </c>
      <c r="H1452" s="14" t="s">
        <v>2380</v>
      </c>
      <c r="I1452" s="9" t="str">
        <f t="shared" si="44"/>
        <v>NORMAL WEIGHT</v>
      </c>
      <c r="J1452" t="str">
        <f t="shared" si="45"/>
        <v>NORMAL</v>
      </c>
    </row>
    <row r="1453" spans="1:10" x14ac:dyDescent="0.3">
      <c r="A1453" t="s">
        <v>919</v>
      </c>
      <c r="B1453" s="89">
        <v>37.049999999999997</v>
      </c>
      <c r="C1453">
        <v>9.9600000000000009</v>
      </c>
      <c r="D1453" t="s">
        <v>2382</v>
      </c>
      <c r="E1453" t="s">
        <v>2380</v>
      </c>
      <c r="F1453" t="s">
        <v>2380</v>
      </c>
      <c r="G1453" s="50">
        <v>0</v>
      </c>
      <c r="H1453" s="14" t="s">
        <v>2380</v>
      </c>
      <c r="I1453" s="9" t="str">
        <f t="shared" si="44"/>
        <v>OBESITY</v>
      </c>
      <c r="J1453" t="str">
        <f t="shared" si="45"/>
        <v>DIABETES</v>
      </c>
    </row>
    <row r="1454" spans="1:10" x14ac:dyDescent="0.3">
      <c r="A1454" t="s">
        <v>918</v>
      </c>
      <c r="B1454" s="89">
        <v>22.95</v>
      </c>
      <c r="C1454">
        <v>10.53</v>
      </c>
      <c r="D1454" t="s">
        <v>2380</v>
      </c>
      <c r="E1454" t="s">
        <v>2380</v>
      </c>
      <c r="F1454" t="s">
        <v>2380</v>
      </c>
      <c r="G1454" s="14">
        <v>2</v>
      </c>
      <c r="H1454" s="14" t="s">
        <v>2380</v>
      </c>
      <c r="I1454" s="9" t="str">
        <f t="shared" si="44"/>
        <v>NORMAL WEIGHT</v>
      </c>
      <c r="J1454" t="str">
        <f t="shared" si="45"/>
        <v>DIABETES</v>
      </c>
    </row>
    <row r="1455" spans="1:10" x14ac:dyDescent="0.3">
      <c r="A1455" t="s">
        <v>917</v>
      </c>
      <c r="B1455" s="89">
        <v>34.200000000000003</v>
      </c>
      <c r="C1455">
        <v>6.69</v>
      </c>
      <c r="D1455" t="s">
        <v>2382</v>
      </c>
      <c r="E1455" t="s">
        <v>2380</v>
      </c>
      <c r="F1455" t="s">
        <v>2380</v>
      </c>
      <c r="G1455" s="50">
        <v>0</v>
      </c>
      <c r="H1455" s="14" t="s">
        <v>2380</v>
      </c>
      <c r="I1455" s="9" t="str">
        <f t="shared" si="44"/>
        <v>OBESITY</v>
      </c>
      <c r="J1455" t="str">
        <f t="shared" si="45"/>
        <v>DIABETES</v>
      </c>
    </row>
    <row r="1456" spans="1:10" x14ac:dyDescent="0.3">
      <c r="A1456" t="s">
        <v>916</v>
      </c>
      <c r="B1456" s="89">
        <v>30.59</v>
      </c>
      <c r="C1456">
        <v>9.5500000000000007</v>
      </c>
      <c r="D1456" t="s">
        <v>2382</v>
      </c>
      <c r="E1456" t="s">
        <v>2380</v>
      </c>
      <c r="F1456" t="s">
        <v>2380</v>
      </c>
      <c r="G1456" s="50">
        <v>0</v>
      </c>
      <c r="H1456" s="14" t="s">
        <v>2380</v>
      </c>
      <c r="I1456" s="9" t="str">
        <f t="shared" si="44"/>
        <v>OBESITY</v>
      </c>
      <c r="J1456" t="str">
        <f t="shared" si="45"/>
        <v>DIABETES</v>
      </c>
    </row>
    <row r="1457" spans="1:10" x14ac:dyDescent="0.3">
      <c r="A1457" t="s">
        <v>915</v>
      </c>
      <c r="B1457" s="89">
        <v>25.51</v>
      </c>
      <c r="C1457">
        <v>6.05</v>
      </c>
      <c r="D1457" t="s">
        <v>2380</v>
      </c>
      <c r="E1457" t="s">
        <v>2380</v>
      </c>
      <c r="F1457" t="s">
        <v>2380</v>
      </c>
      <c r="G1457" s="50">
        <v>0</v>
      </c>
      <c r="H1457" s="14" t="s">
        <v>2380</v>
      </c>
      <c r="I1457" s="9" t="str">
        <f t="shared" si="44"/>
        <v>OVERWEIGHT</v>
      </c>
      <c r="J1457" t="str">
        <f t="shared" si="45"/>
        <v>PREDIABETES</v>
      </c>
    </row>
    <row r="1458" spans="1:10" x14ac:dyDescent="0.3">
      <c r="A1458" t="s">
        <v>914</v>
      </c>
      <c r="B1458" s="89">
        <v>29.04</v>
      </c>
      <c r="C1458">
        <v>10.56</v>
      </c>
      <c r="D1458" t="s">
        <v>2382</v>
      </c>
      <c r="E1458" t="s">
        <v>2380</v>
      </c>
      <c r="F1458" t="s">
        <v>2380</v>
      </c>
      <c r="G1458" s="14">
        <v>1</v>
      </c>
      <c r="H1458" s="14" t="s">
        <v>2380</v>
      </c>
      <c r="I1458" s="9" t="str">
        <f t="shared" si="44"/>
        <v>OVERWEIGHT</v>
      </c>
      <c r="J1458" t="str">
        <f t="shared" si="45"/>
        <v>DIABETES</v>
      </c>
    </row>
    <row r="1459" spans="1:10" x14ac:dyDescent="0.3">
      <c r="A1459" t="s">
        <v>913</v>
      </c>
      <c r="B1459" s="89">
        <v>22.135000000000002</v>
      </c>
      <c r="C1459">
        <v>10.81</v>
      </c>
      <c r="D1459" t="s">
        <v>2382</v>
      </c>
      <c r="E1459" t="s">
        <v>2380</v>
      </c>
      <c r="F1459" t="s">
        <v>2380</v>
      </c>
      <c r="G1459" s="14">
        <v>1</v>
      </c>
      <c r="H1459" s="14" t="s">
        <v>2380</v>
      </c>
      <c r="I1459" s="9" t="str">
        <f t="shared" si="44"/>
        <v>NORMAL WEIGHT</v>
      </c>
      <c r="J1459" t="str">
        <f t="shared" si="45"/>
        <v>DIABETES</v>
      </c>
    </row>
    <row r="1460" spans="1:10" x14ac:dyDescent="0.3">
      <c r="A1460" t="s">
        <v>912</v>
      </c>
      <c r="B1460" s="89">
        <v>21.375</v>
      </c>
      <c r="C1460">
        <v>4.32</v>
      </c>
      <c r="D1460" t="s">
        <v>2380</v>
      </c>
      <c r="E1460" t="s">
        <v>2380</v>
      </c>
      <c r="F1460" t="s">
        <v>2380</v>
      </c>
      <c r="G1460" s="50">
        <v>0</v>
      </c>
      <c r="H1460" s="14" t="s">
        <v>2380</v>
      </c>
      <c r="I1460" s="9" t="str">
        <f t="shared" si="44"/>
        <v>NORMAL WEIGHT</v>
      </c>
      <c r="J1460" t="str">
        <f t="shared" si="45"/>
        <v>NORMAL</v>
      </c>
    </row>
    <row r="1461" spans="1:10" x14ac:dyDescent="0.3">
      <c r="A1461" t="s">
        <v>911</v>
      </c>
      <c r="B1461" s="89">
        <v>29.19</v>
      </c>
      <c r="C1461">
        <v>4.37</v>
      </c>
      <c r="D1461" t="s">
        <v>2380</v>
      </c>
      <c r="E1461" t="s">
        <v>2380</v>
      </c>
      <c r="F1461" t="s">
        <v>2380</v>
      </c>
      <c r="G1461" s="50">
        <v>0</v>
      </c>
      <c r="H1461" s="14" t="s">
        <v>2380</v>
      </c>
      <c r="I1461" s="9" t="str">
        <f t="shared" si="44"/>
        <v>OVERWEIGHT</v>
      </c>
      <c r="J1461" t="str">
        <f t="shared" si="45"/>
        <v>NORMAL</v>
      </c>
    </row>
    <row r="1462" spans="1:10" x14ac:dyDescent="0.3">
      <c r="A1462" t="s">
        <v>910</v>
      </c>
      <c r="B1462" s="89">
        <v>31.92</v>
      </c>
      <c r="C1462">
        <v>4.8099999999999996</v>
      </c>
      <c r="D1462" t="s">
        <v>2382</v>
      </c>
      <c r="E1462" t="s">
        <v>2380</v>
      </c>
      <c r="F1462" t="s">
        <v>2383</v>
      </c>
      <c r="G1462" s="14">
        <v>1</v>
      </c>
      <c r="H1462" s="14" t="s">
        <v>2380</v>
      </c>
      <c r="I1462" s="9" t="str">
        <f t="shared" si="44"/>
        <v>OBESITY</v>
      </c>
      <c r="J1462" t="str">
        <f t="shared" si="45"/>
        <v>NORMAL</v>
      </c>
    </row>
    <row r="1463" spans="1:10" x14ac:dyDescent="0.3">
      <c r="A1463" t="s">
        <v>909</v>
      </c>
      <c r="B1463" s="89">
        <v>26.315000000000001</v>
      </c>
      <c r="C1463">
        <v>4.5599999999999996</v>
      </c>
      <c r="D1463" t="s">
        <v>2382</v>
      </c>
      <c r="E1463" t="s">
        <v>2380</v>
      </c>
      <c r="F1463" t="s">
        <v>2383</v>
      </c>
      <c r="G1463" s="14">
        <v>1</v>
      </c>
      <c r="H1463" s="14" t="s">
        <v>2380</v>
      </c>
      <c r="I1463" s="9" t="str">
        <f t="shared" si="44"/>
        <v>OVERWEIGHT</v>
      </c>
      <c r="J1463" t="str">
        <f t="shared" si="45"/>
        <v>NORMAL</v>
      </c>
    </row>
    <row r="1464" spans="1:10" x14ac:dyDescent="0.3">
      <c r="A1464" t="s">
        <v>908</v>
      </c>
      <c r="B1464" s="89">
        <v>35.299999999999997</v>
      </c>
      <c r="C1464">
        <v>4.3899999999999997</v>
      </c>
      <c r="D1464" t="s">
        <v>2380</v>
      </c>
      <c r="E1464" t="s">
        <v>2380</v>
      </c>
      <c r="F1464" t="s">
        <v>2380</v>
      </c>
      <c r="G1464" s="50">
        <v>0</v>
      </c>
      <c r="H1464" s="14" t="s">
        <v>2380</v>
      </c>
      <c r="I1464" s="9" t="str">
        <f t="shared" si="44"/>
        <v>OBESITY</v>
      </c>
      <c r="J1464" t="str">
        <f t="shared" si="45"/>
        <v>NORMAL</v>
      </c>
    </row>
    <row r="1465" spans="1:10" x14ac:dyDescent="0.3">
      <c r="A1465" t="s">
        <v>907</v>
      </c>
      <c r="B1465" s="89">
        <v>18.91</v>
      </c>
      <c r="C1465">
        <v>11.44</v>
      </c>
      <c r="D1465" t="s">
        <v>2380</v>
      </c>
      <c r="E1465" t="s">
        <v>2380</v>
      </c>
      <c r="F1465" t="s">
        <v>2380</v>
      </c>
      <c r="G1465" s="50">
        <v>0</v>
      </c>
      <c r="H1465" s="14" t="s">
        <v>2380</v>
      </c>
      <c r="I1465" s="9" t="str">
        <f t="shared" si="44"/>
        <v>NORMAL WEIGHT</v>
      </c>
      <c r="J1465" t="str">
        <f t="shared" si="45"/>
        <v>DIABETES</v>
      </c>
    </row>
    <row r="1466" spans="1:10" x14ac:dyDescent="0.3">
      <c r="A1466" t="s">
        <v>906</v>
      </c>
      <c r="B1466" s="89">
        <v>22.41</v>
      </c>
      <c r="C1466">
        <v>11.37</v>
      </c>
      <c r="D1466" t="s">
        <v>2382</v>
      </c>
      <c r="E1466" t="s">
        <v>2380</v>
      </c>
      <c r="F1466" t="s">
        <v>2380</v>
      </c>
      <c r="G1466" s="14">
        <v>1</v>
      </c>
      <c r="H1466" s="14" t="s">
        <v>2380</v>
      </c>
      <c r="I1466" s="9" t="str">
        <f t="shared" si="44"/>
        <v>NORMAL WEIGHT</v>
      </c>
      <c r="J1466" t="str">
        <f t="shared" si="45"/>
        <v>DIABETES</v>
      </c>
    </row>
    <row r="1467" spans="1:10" x14ac:dyDescent="0.3">
      <c r="A1467" t="s">
        <v>905</v>
      </c>
      <c r="B1467" s="89">
        <v>22.704999999999998</v>
      </c>
      <c r="C1467">
        <v>6.14</v>
      </c>
      <c r="D1467" t="s">
        <v>2380</v>
      </c>
      <c r="E1467" t="s">
        <v>2380</v>
      </c>
      <c r="F1467" t="s">
        <v>2380</v>
      </c>
      <c r="G1467" s="50">
        <v>0</v>
      </c>
      <c r="H1467" s="14" t="s">
        <v>2380</v>
      </c>
      <c r="I1467" s="9" t="str">
        <f t="shared" si="44"/>
        <v>NORMAL WEIGHT</v>
      </c>
      <c r="J1467" t="str">
        <f t="shared" si="45"/>
        <v>PREDIABETES</v>
      </c>
    </row>
    <row r="1468" spans="1:10" x14ac:dyDescent="0.3">
      <c r="A1468" t="s">
        <v>904</v>
      </c>
      <c r="B1468" s="89">
        <v>37.18</v>
      </c>
      <c r="C1468">
        <v>4.8899999999999997</v>
      </c>
      <c r="D1468" t="s">
        <v>2380</v>
      </c>
      <c r="E1468" t="s">
        <v>2380</v>
      </c>
      <c r="F1468" t="s">
        <v>2380</v>
      </c>
      <c r="G1468" s="50">
        <v>0</v>
      </c>
      <c r="H1468" s="14" t="s">
        <v>2380</v>
      </c>
      <c r="I1468" s="9" t="str">
        <f t="shared" si="44"/>
        <v>OBESITY</v>
      </c>
      <c r="J1468" t="str">
        <f t="shared" si="45"/>
        <v>NORMAL</v>
      </c>
    </row>
    <row r="1469" spans="1:10" x14ac:dyDescent="0.3">
      <c r="A1469" t="s">
        <v>903</v>
      </c>
      <c r="B1469" s="89">
        <v>35.97</v>
      </c>
      <c r="C1469">
        <v>4.5999999999999996</v>
      </c>
      <c r="D1469" t="s">
        <v>2380</v>
      </c>
      <c r="E1469" t="s">
        <v>2380</v>
      </c>
      <c r="F1469" t="s">
        <v>2380</v>
      </c>
      <c r="G1469" s="50">
        <v>0</v>
      </c>
      <c r="H1469" s="14" t="s">
        <v>2380</v>
      </c>
      <c r="I1469" s="9" t="str">
        <f t="shared" si="44"/>
        <v>OBESITY</v>
      </c>
      <c r="J1469" t="str">
        <f t="shared" si="45"/>
        <v>NORMAL</v>
      </c>
    </row>
    <row r="1470" spans="1:10" x14ac:dyDescent="0.3">
      <c r="A1470" t="s">
        <v>902</v>
      </c>
      <c r="B1470" s="89">
        <v>35.799999999999997</v>
      </c>
      <c r="C1470">
        <v>4.42</v>
      </c>
      <c r="D1470" t="s">
        <v>2380</v>
      </c>
      <c r="E1470" t="s">
        <v>2380</v>
      </c>
      <c r="F1470" t="s">
        <v>2380</v>
      </c>
      <c r="G1470" s="50">
        <v>0</v>
      </c>
      <c r="H1470" s="14" t="s">
        <v>2380</v>
      </c>
      <c r="I1470" s="9" t="str">
        <f t="shared" si="44"/>
        <v>OBESITY</v>
      </c>
      <c r="J1470" t="str">
        <f t="shared" si="45"/>
        <v>NORMAL</v>
      </c>
    </row>
    <row r="1471" spans="1:10" x14ac:dyDescent="0.3">
      <c r="A1471" t="s">
        <v>901</v>
      </c>
      <c r="B1471" s="89">
        <v>28.31</v>
      </c>
      <c r="C1471">
        <v>7.48</v>
      </c>
      <c r="D1471" t="s">
        <v>2382</v>
      </c>
      <c r="E1471" t="s">
        <v>2380</v>
      </c>
      <c r="F1471" t="s">
        <v>2380</v>
      </c>
      <c r="G1471" s="50">
        <v>0</v>
      </c>
      <c r="H1471" s="14" t="s">
        <v>2380</v>
      </c>
      <c r="I1471" s="9" t="str">
        <f t="shared" si="44"/>
        <v>OVERWEIGHT</v>
      </c>
      <c r="J1471" t="str">
        <f t="shared" si="45"/>
        <v>DIABETES</v>
      </c>
    </row>
    <row r="1472" spans="1:10" x14ac:dyDescent="0.3">
      <c r="A1472" t="s">
        <v>900</v>
      </c>
      <c r="B1472" s="89">
        <v>38.06</v>
      </c>
      <c r="C1472">
        <v>10.74</v>
      </c>
      <c r="D1472" t="s">
        <v>2380</v>
      </c>
      <c r="E1472" t="s">
        <v>2380</v>
      </c>
      <c r="F1472" t="s">
        <v>2380</v>
      </c>
      <c r="G1472" s="50">
        <v>0</v>
      </c>
      <c r="H1472" s="14" t="s">
        <v>2380</v>
      </c>
      <c r="I1472" s="9" t="str">
        <f t="shared" si="44"/>
        <v>OBESITY</v>
      </c>
      <c r="J1472" t="str">
        <f t="shared" si="45"/>
        <v>DIABETES</v>
      </c>
    </row>
    <row r="1473" spans="1:10" x14ac:dyDescent="0.3">
      <c r="A1473" t="s">
        <v>899</v>
      </c>
      <c r="B1473" s="89">
        <v>28</v>
      </c>
      <c r="C1473">
        <v>5.19</v>
      </c>
      <c r="D1473" t="s">
        <v>2380</v>
      </c>
      <c r="E1473" t="s">
        <v>2380</v>
      </c>
      <c r="F1473" t="s">
        <v>2380</v>
      </c>
      <c r="G1473" s="14">
        <v>1</v>
      </c>
      <c r="H1473" s="14" t="s">
        <v>2380</v>
      </c>
      <c r="I1473" s="9" t="str">
        <f t="shared" si="44"/>
        <v>OVERWEIGHT</v>
      </c>
      <c r="J1473" t="str">
        <f t="shared" si="45"/>
        <v>NORMAL</v>
      </c>
    </row>
    <row r="1474" spans="1:10" x14ac:dyDescent="0.3">
      <c r="A1474" t="s">
        <v>898</v>
      </c>
      <c r="B1474" s="89">
        <v>34.32</v>
      </c>
      <c r="C1474">
        <v>9.17</v>
      </c>
      <c r="D1474" t="s">
        <v>2380</v>
      </c>
      <c r="E1474" t="s">
        <v>2380</v>
      </c>
      <c r="F1474" t="s">
        <v>2380</v>
      </c>
      <c r="G1474" s="50">
        <v>0</v>
      </c>
      <c r="H1474" s="14" t="s">
        <v>2380</v>
      </c>
      <c r="I1474" s="9" t="str">
        <f t="shared" si="44"/>
        <v>OBESITY</v>
      </c>
      <c r="J1474" t="str">
        <f t="shared" si="45"/>
        <v>DIABETES</v>
      </c>
    </row>
    <row r="1475" spans="1:10" x14ac:dyDescent="0.3">
      <c r="A1475" t="s">
        <v>897</v>
      </c>
      <c r="B1475" s="89">
        <v>22.3</v>
      </c>
      <c r="C1475">
        <v>4.95</v>
      </c>
      <c r="D1475" t="s">
        <v>2382</v>
      </c>
      <c r="E1475" t="s">
        <v>2380</v>
      </c>
      <c r="F1475" t="s">
        <v>2380</v>
      </c>
      <c r="G1475" s="50">
        <v>0</v>
      </c>
      <c r="H1475" s="14" t="s">
        <v>2380</v>
      </c>
      <c r="I1475" s="9" t="str">
        <f t="shared" ref="I1475:I1538" si="46">IF(B1475&lt;18.5,"UNDERWEIGHT",IF(AND(B1475&gt;=18.5,B1475&lt;=24.9),"NORMAL WEIGHT",IF(AND(B1475&gt;25,B1475&lt;=29.9),"OVERWEIGHT",IF(B1475&gt;=30,"OBESITY"))))</f>
        <v>NORMAL WEIGHT</v>
      </c>
      <c r="J1475" t="str">
        <f t="shared" ref="J1475:J1538" si="47">IF(C1475&lt;5.7,"NORMAL",IF(AND(C1475&gt;=5.7,C1475&lt;=6.4),"PREDIABETES",IF(C1475&gt;6.4,"DIABETES")))</f>
        <v>NORMAL</v>
      </c>
    </row>
    <row r="1476" spans="1:10" x14ac:dyDescent="0.3">
      <c r="A1476" t="s">
        <v>896</v>
      </c>
      <c r="B1476" s="89">
        <v>27.835000000000001</v>
      </c>
      <c r="C1476">
        <v>6.03</v>
      </c>
      <c r="D1476" t="s">
        <v>2380</v>
      </c>
      <c r="E1476" t="s">
        <v>2380</v>
      </c>
      <c r="F1476" t="s">
        <v>2380</v>
      </c>
      <c r="G1476" s="14">
        <v>1</v>
      </c>
      <c r="H1476" s="14" t="s">
        <v>2380</v>
      </c>
      <c r="I1476" s="9" t="str">
        <f t="shared" si="46"/>
        <v>OVERWEIGHT</v>
      </c>
      <c r="J1476" t="str">
        <f t="shared" si="47"/>
        <v>PREDIABETES</v>
      </c>
    </row>
    <row r="1477" spans="1:10" x14ac:dyDescent="0.3">
      <c r="A1477" t="s">
        <v>895</v>
      </c>
      <c r="B1477" s="89">
        <v>39.229999999999997</v>
      </c>
      <c r="C1477">
        <v>5.36</v>
      </c>
      <c r="D1477" t="s">
        <v>2380</v>
      </c>
      <c r="E1477" t="s">
        <v>2380</v>
      </c>
      <c r="F1477" t="s">
        <v>2380</v>
      </c>
      <c r="G1477" s="50">
        <v>0</v>
      </c>
      <c r="H1477" s="14" t="s">
        <v>2380</v>
      </c>
      <c r="I1477" s="9" t="str">
        <f t="shared" si="46"/>
        <v>OBESITY</v>
      </c>
      <c r="J1477" t="str">
        <f t="shared" si="47"/>
        <v>NORMAL</v>
      </c>
    </row>
    <row r="1478" spans="1:10" x14ac:dyDescent="0.3">
      <c r="A1478" t="s">
        <v>894</v>
      </c>
      <c r="B1478" s="89">
        <v>19.95</v>
      </c>
      <c r="C1478">
        <v>6.11</v>
      </c>
      <c r="D1478" t="s">
        <v>2380</v>
      </c>
      <c r="E1478" t="s">
        <v>2380</v>
      </c>
      <c r="F1478" t="s">
        <v>2380</v>
      </c>
      <c r="G1478" s="14">
        <v>1</v>
      </c>
      <c r="H1478" s="14" t="s">
        <v>2380</v>
      </c>
      <c r="I1478" s="9" t="str">
        <f t="shared" si="46"/>
        <v>NORMAL WEIGHT</v>
      </c>
      <c r="J1478" t="str">
        <f t="shared" si="47"/>
        <v>PREDIABETES</v>
      </c>
    </row>
    <row r="1479" spans="1:10" x14ac:dyDescent="0.3">
      <c r="A1479" t="s">
        <v>893</v>
      </c>
      <c r="B1479" s="89">
        <v>34.64</v>
      </c>
      <c r="C1479">
        <v>4.88</v>
      </c>
      <c r="D1479" t="s">
        <v>2380</v>
      </c>
      <c r="E1479" t="s">
        <v>2380</v>
      </c>
      <c r="F1479" t="s">
        <v>2383</v>
      </c>
      <c r="G1479" s="14">
        <v>1</v>
      </c>
      <c r="H1479" s="14" t="s">
        <v>2380</v>
      </c>
      <c r="I1479" s="9" t="str">
        <f t="shared" si="46"/>
        <v>OBESITY</v>
      </c>
      <c r="J1479" t="str">
        <f t="shared" si="47"/>
        <v>NORMAL</v>
      </c>
    </row>
    <row r="1480" spans="1:10" x14ac:dyDescent="0.3">
      <c r="A1480" t="s">
        <v>892</v>
      </c>
      <c r="B1480" s="89">
        <v>18.75</v>
      </c>
      <c r="C1480">
        <v>6.72</v>
      </c>
      <c r="D1480" t="s">
        <v>2380</v>
      </c>
      <c r="E1480" t="s">
        <v>2380</v>
      </c>
      <c r="F1480" t="s">
        <v>2380</v>
      </c>
      <c r="G1480" s="50">
        <v>0</v>
      </c>
      <c r="H1480" s="14" t="s">
        <v>2380</v>
      </c>
      <c r="I1480" s="9" t="str">
        <f t="shared" si="46"/>
        <v>NORMAL WEIGHT</v>
      </c>
      <c r="J1480" t="str">
        <f t="shared" si="47"/>
        <v>DIABETES</v>
      </c>
    </row>
    <row r="1481" spans="1:10" x14ac:dyDescent="0.3">
      <c r="A1481" t="s">
        <v>891</v>
      </c>
      <c r="B1481" s="89">
        <v>26.48</v>
      </c>
      <c r="C1481">
        <v>4.2</v>
      </c>
      <c r="D1481" t="s">
        <v>2380</v>
      </c>
      <c r="E1481" t="s">
        <v>2380</v>
      </c>
      <c r="F1481" t="s">
        <v>2380</v>
      </c>
      <c r="G1481" s="14">
        <v>1</v>
      </c>
      <c r="H1481" s="14" t="s">
        <v>2380</v>
      </c>
      <c r="I1481" s="9" t="str">
        <f t="shared" si="46"/>
        <v>OVERWEIGHT</v>
      </c>
      <c r="J1481" t="str">
        <f t="shared" si="47"/>
        <v>NORMAL</v>
      </c>
    </row>
    <row r="1482" spans="1:10" x14ac:dyDescent="0.3">
      <c r="A1482" t="s">
        <v>890</v>
      </c>
      <c r="B1482" s="89">
        <v>34.83</v>
      </c>
      <c r="C1482">
        <v>5.79</v>
      </c>
      <c r="D1482" t="s">
        <v>2380</v>
      </c>
      <c r="E1482" t="s">
        <v>2380</v>
      </c>
      <c r="F1482" t="s">
        <v>2380</v>
      </c>
      <c r="G1482" s="14">
        <v>1</v>
      </c>
      <c r="H1482" s="14" t="s">
        <v>2380</v>
      </c>
      <c r="I1482" s="9" t="str">
        <f t="shared" si="46"/>
        <v>OBESITY</v>
      </c>
      <c r="J1482" t="str">
        <f t="shared" si="47"/>
        <v>PREDIABETES</v>
      </c>
    </row>
    <row r="1483" spans="1:10" x14ac:dyDescent="0.3">
      <c r="A1483" t="s">
        <v>889</v>
      </c>
      <c r="B1483" s="89">
        <v>25.46</v>
      </c>
      <c r="C1483">
        <v>4.29</v>
      </c>
      <c r="D1483" t="s">
        <v>2380</v>
      </c>
      <c r="E1483" t="s">
        <v>2380</v>
      </c>
      <c r="F1483" t="s">
        <v>2380</v>
      </c>
      <c r="G1483" s="50">
        <v>0</v>
      </c>
      <c r="H1483" s="14" t="s">
        <v>2380</v>
      </c>
      <c r="I1483" s="9" t="str">
        <f t="shared" si="46"/>
        <v>OVERWEIGHT</v>
      </c>
      <c r="J1483" t="str">
        <f t="shared" si="47"/>
        <v>NORMAL</v>
      </c>
    </row>
    <row r="1484" spans="1:10" x14ac:dyDescent="0.3">
      <c r="A1484" t="s">
        <v>888</v>
      </c>
      <c r="B1484" s="89">
        <v>23.31</v>
      </c>
      <c r="C1484">
        <v>8.27</v>
      </c>
      <c r="D1484" t="s">
        <v>2380</v>
      </c>
      <c r="E1484" t="s">
        <v>2380</v>
      </c>
      <c r="F1484" t="s">
        <v>2380</v>
      </c>
      <c r="G1484" s="50">
        <v>0</v>
      </c>
      <c r="H1484" s="14" t="s">
        <v>2380</v>
      </c>
      <c r="I1484" s="9" t="str">
        <f t="shared" si="46"/>
        <v>NORMAL WEIGHT</v>
      </c>
      <c r="J1484" t="str">
        <f t="shared" si="47"/>
        <v>DIABETES</v>
      </c>
    </row>
    <row r="1485" spans="1:10" x14ac:dyDescent="0.3">
      <c r="A1485" t="s">
        <v>887</v>
      </c>
      <c r="B1485" s="89">
        <v>29</v>
      </c>
      <c r="C1485">
        <v>4.5599999999999996</v>
      </c>
      <c r="D1485" t="s">
        <v>2380</v>
      </c>
      <c r="E1485" t="s">
        <v>2380</v>
      </c>
      <c r="F1485" t="s">
        <v>2380</v>
      </c>
      <c r="G1485" s="50">
        <v>0</v>
      </c>
      <c r="H1485" s="14" t="s">
        <v>2380</v>
      </c>
      <c r="I1485" s="9" t="str">
        <f t="shared" si="46"/>
        <v>OVERWEIGHT</v>
      </c>
      <c r="J1485" t="str">
        <f t="shared" si="47"/>
        <v>NORMAL</v>
      </c>
    </row>
    <row r="1486" spans="1:10" x14ac:dyDescent="0.3">
      <c r="A1486" t="s">
        <v>886</v>
      </c>
      <c r="B1486" s="89">
        <v>32.869999999999997</v>
      </c>
      <c r="C1486">
        <v>5.33</v>
      </c>
      <c r="D1486" t="s">
        <v>2380</v>
      </c>
      <c r="E1486" t="s">
        <v>2380</v>
      </c>
      <c r="F1486" t="s">
        <v>2380</v>
      </c>
      <c r="G1486" s="50">
        <v>0</v>
      </c>
      <c r="H1486" s="14" t="s">
        <v>2380</v>
      </c>
      <c r="I1486" s="9" t="str">
        <f t="shared" si="46"/>
        <v>OBESITY</v>
      </c>
      <c r="J1486" t="str">
        <f t="shared" si="47"/>
        <v>NORMAL</v>
      </c>
    </row>
    <row r="1487" spans="1:10" x14ac:dyDescent="0.3">
      <c r="A1487" t="s">
        <v>885</v>
      </c>
      <c r="B1487" s="89">
        <v>26.18</v>
      </c>
      <c r="C1487">
        <v>5.63</v>
      </c>
      <c r="D1487" t="s">
        <v>2380</v>
      </c>
      <c r="E1487" t="s">
        <v>2380</v>
      </c>
      <c r="F1487" t="s">
        <v>2380</v>
      </c>
      <c r="G1487" s="50">
        <v>0</v>
      </c>
      <c r="H1487" s="14" t="s">
        <v>2380</v>
      </c>
      <c r="I1487" s="9" t="str">
        <f t="shared" si="46"/>
        <v>OVERWEIGHT</v>
      </c>
      <c r="J1487" t="str">
        <f t="shared" si="47"/>
        <v>NORMAL</v>
      </c>
    </row>
    <row r="1488" spans="1:10" x14ac:dyDescent="0.3">
      <c r="A1488" t="s">
        <v>884</v>
      </c>
      <c r="B1488" s="89">
        <v>25.3</v>
      </c>
      <c r="C1488">
        <v>5.12</v>
      </c>
      <c r="D1488" t="s">
        <v>2380</v>
      </c>
      <c r="E1488" t="s">
        <v>2380</v>
      </c>
      <c r="F1488" t="s">
        <v>2380</v>
      </c>
      <c r="G1488" s="50">
        <v>0</v>
      </c>
      <c r="H1488" s="14" t="s">
        <v>2380</v>
      </c>
      <c r="I1488" s="9" t="str">
        <f t="shared" si="46"/>
        <v>OVERWEIGHT</v>
      </c>
      <c r="J1488" t="str">
        <f t="shared" si="47"/>
        <v>NORMAL</v>
      </c>
    </row>
    <row r="1489" spans="1:10" x14ac:dyDescent="0.3">
      <c r="A1489" t="s">
        <v>883</v>
      </c>
      <c r="B1489" s="89">
        <v>36.94</v>
      </c>
      <c r="C1489">
        <v>5.15</v>
      </c>
      <c r="D1489" t="s">
        <v>2382</v>
      </c>
      <c r="E1489" t="s">
        <v>2380</v>
      </c>
      <c r="F1489" t="s">
        <v>2380</v>
      </c>
      <c r="G1489" s="14">
        <v>1</v>
      </c>
      <c r="H1489" s="14" t="s">
        <v>2380</v>
      </c>
      <c r="I1489" s="9" t="str">
        <f t="shared" si="46"/>
        <v>OBESITY</v>
      </c>
      <c r="J1489" t="str">
        <f t="shared" si="47"/>
        <v>NORMAL</v>
      </c>
    </row>
    <row r="1490" spans="1:10" x14ac:dyDescent="0.3">
      <c r="A1490" t="s">
        <v>882</v>
      </c>
      <c r="B1490" s="89">
        <v>22.86</v>
      </c>
      <c r="C1490">
        <v>7.5</v>
      </c>
      <c r="D1490" t="s">
        <v>2380</v>
      </c>
      <c r="E1490" t="s">
        <v>2380</v>
      </c>
      <c r="F1490" t="s">
        <v>2380</v>
      </c>
      <c r="G1490" s="50">
        <v>0</v>
      </c>
      <c r="H1490" s="14" t="s">
        <v>2380</v>
      </c>
      <c r="I1490" s="9" t="str">
        <f t="shared" si="46"/>
        <v>NORMAL WEIGHT</v>
      </c>
      <c r="J1490" t="str">
        <f t="shared" si="47"/>
        <v>DIABETES</v>
      </c>
    </row>
    <row r="1491" spans="1:10" x14ac:dyDescent="0.3">
      <c r="A1491" t="s">
        <v>881</v>
      </c>
      <c r="B1491" s="89">
        <v>18.760000000000002</v>
      </c>
      <c r="C1491">
        <v>4.88</v>
      </c>
      <c r="D1491" t="s">
        <v>2382</v>
      </c>
      <c r="E1491" t="s">
        <v>2380</v>
      </c>
      <c r="F1491" t="s">
        <v>2383</v>
      </c>
      <c r="G1491" s="14">
        <v>1</v>
      </c>
      <c r="H1491" s="14" t="s">
        <v>2380</v>
      </c>
      <c r="I1491" s="9" t="str">
        <f t="shared" si="46"/>
        <v>NORMAL WEIGHT</v>
      </c>
      <c r="J1491" t="str">
        <f t="shared" si="47"/>
        <v>NORMAL</v>
      </c>
    </row>
    <row r="1492" spans="1:10" x14ac:dyDescent="0.3">
      <c r="A1492" t="s">
        <v>880</v>
      </c>
      <c r="B1492" s="89">
        <v>24.36</v>
      </c>
      <c r="C1492">
        <v>5.57</v>
      </c>
      <c r="D1492" t="s">
        <v>2380</v>
      </c>
      <c r="E1492" t="s">
        <v>2380</v>
      </c>
      <c r="F1492" t="s">
        <v>2380</v>
      </c>
      <c r="G1492" s="50">
        <v>0</v>
      </c>
      <c r="H1492" s="14" t="s">
        <v>2380</v>
      </c>
      <c r="I1492" s="9" t="str">
        <f t="shared" si="46"/>
        <v>NORMAL WEIGHT</v>
      </c>
      <c r="J1492" t="str">
        <f t="shared" si="47"/>
        <v>NORMAL</v>
      </c>
    </row>
    <row r="1493" spans="1:10" x14ac:dyDescent="0.3">
      <c r="A1493" t="s">
        <v>879</v>
      </c>
      <c r="B1493" s="89">
        <v>32.299999999999997</v>
      </c>
      <c r="C1493">
        <v>5.31</v>
      </c>
      <c r="D1493" t="s">
        <v>2380</v>
      </c>
      <c r="E1493" t="s">
        <v>2380</v>
      </c>
      <c r="F1493" t="s">
        <v>2380</v>
      </c>
      <c r="G1493" s="50">
        <v>0</v>
      </c>
      <c r="H1493" s="14" t="s">
        <v>2380</v>
      </c>
      <c r="I1493" s="9" t="str">
        <f t="shared" si="46"/>
        <v>OBESITY</v>
      </c>
      <c r="J1493" t="str">
        <f t="shared" si="47"/>
        <v>NORMAL</v>
      </c>
    </row>
    <row r="1494" spans="1:10" x14ac:dyDescent="0.3">
      <c r="A1494" t="s">
        <v>878</v>
      </c>
      <c r="B1494" s="89">
        <v>22.704999999999998</v>
      </c>
      <c r="C1494">
        <v>4.57</v>
      </c>
      <c r="D1494" t="s">
        <v>2382</v>
      </c>
      <c r="E1494" t="s">
        <v>2380</v>
      </c>
      <c r="F1494" t="s">
        <v>2380</v>
      </c>
      <c r="G1494" s="50">
        <v>0</v>
      </c>
      <c r="H1494" s="14" t="s">
        <v>2380</v>
      </c>
      <c r="I1494" s="9" t="str">
        <f t="shared" si="46"/>
        <v>NORMAL WEIGHT</v>
      </c>
      <c r="J1494" t="str">
        <f t="shared" si="47"/>
        <v>NORMAL</v>
      </c>
    </row>
    <row r="1495" spans="1:10" x14ac:dyDescent="0.3">
      <c r="A1495" t="s">
        <v>877</v>
      </c>
      <c r="B1495" s="89">
        <v>21.79</v>
      </c>
      <c r="C1495">
        <v>8.6999999999999993</v>
      </c>
      <c r="D1495" t="s">
        <v>2382</v>
      </c>
      <c r="E1495" t="s">
        <v>2380</v>
      </c>
      <c r="F1495" t="s">
        <v>2380</v>
      </c>
      <c r="G1495" s="14">
        <v>1</v>
      </c>
      <c r="H1495" s="14" t="s">
        <v>2380</v>
      </c>
      <c r="I1495" s="9" t="str">
        <f t="shared" si="46"/>
        <v>NORMAL WEIGHT</v>
      </c>
      <c r="J1495" t="str">
        <f t="shared" si="47"/>
        <v>DIABETES</v>
      </c>
    </row>
    <row r="1496" spans="1:10" x14ac:dyDescent="0.3">
      <c r="A1496" t="s">
        <v>876</v>
      </c>
      <c r="B1496" s="89">
        <v>24.52</v>
      </c>
      <c r="C1496">
        <v>4.76</v>
      </c>
      <c r="D1496" t="s">
        <v>2380</v>
      </c>
      <c r="E1496" t="s">
        <v>2380</v>
      </c>
      <c r="F1496" t="s">
        <v>2380</v>
      </c>
      <c r="G1496" s="50">
        <v>0</v>
      </c>
      <c r="H1496" s="14" t="s">
        <v>2380</v>
      </c>
      <c r="I1496" s="9" t="str">
        <f t="shared" si="46"/>
        <v>NORMAL WEIGHT</v>
      </c>
      <c r="J1496" t="str">
        <f t="shared" si="47"/>
        <v>NORMAL</v>
      </c>
    </row>
    <row r="1497" spans="1:10" x14ac:dyDescent="0.3">
      <c r="A1497" t="s">
        <v>875</v>
      </c>
      <c r="B1497" s="89">
        <v>39.520000000000003</v>
      </c>
      <c r="C1497">
        <v>11.81</v>
      </c>
      <c r="D1497" t="s">
        <v>2380</v>
      </c>
      <c r="E1497" t="s">
        <v>2380</v>
      </c>
      <c r="F1497" t="s">
        <v>2380</v>
      </c>
      <c r="G1497" s="50">
        <v>0</v>
      </c>
      <c r="H1497" s="14" t="s">
        <v>2380</v>
      </c>
      <c r="I1497" s="9" t="str">
        <f t="shared" si="46"/>
        <v>OBESITY</v>
      </c>
      <c r="J1497" t="str">
        <f t="shared" si="47"/>
        <v>DIABETES</v>
      </c>
    </row>
    <row r="1498" spans="1:10" x14ac:dyDescent="0.3">
      <c r="A1498" t="s">
        <v>874</v>
      </c>
      <c r="B1498" s="89">
        <v>24.49</v>
      </c>
      <c r="C1498">
        <v>4.67</v>
      </c>
      <c r="D1498" t="s">
        <v>2380</v>
      </c>
      <c r="E1498" t="s">
        <v>2380</v>
      </c>
      <c r="F1498" t="s">
        <v>2380</v>
      </c>
      <c r="G1498" s="50">
        <v>0</v>
      </c>
      <c r="H1498" s="14" t="s">
        <v>2380</v>
      </c>
      <c r="I1498" s="9" t="str">
        <f t="shared" si="46"/>
        <v>NORMAL WEIGHT</v>
      </c>
      <c r="J1498" t="str">
        <f t="shared" si="47"/>
        <v>NORMAL</v>
      </c>
    </row>
    <row r="1499" spans="1:10" x14ac:dyDescent="0.3">
      <c r="A1499" t="s">
        <v>873</v>
      </c>
      <c r="B1499" s="89">
        <v>26.315000000000001</v>
      </c>
      <c r="C1499">
        <v>6.02</v>
      </c>
      <c r="D1499" t="s">
        <v>2380</v>
      </c>
      <c r="E1499" t="s">
        <v>2380</v>
      </c>
      <c r="F1499" t="s">
        <v>2380</v>
      </c>
      <c r="G1499" s="50">
        <v>0</v>
      </c>
      <c r="H1499" s="14" t="s">
        <v>2380</v>
      </c>
      <c r="I1499" s="9" t="str">
        <f t="shared" si="46"/>
        <v>OVERWEIGHT</v>
      </c>
      <c r="J1499" t="str">
        <f t="shared" si="47"/>
        <v>PREDIABETES</v>
      </c>
    </row>
    <row r="1500" spans="1:10" x14ac:dyDescent="0.3">
      <c r="A1500" t="s">
        <v>872</v>
      </c>
      <c r="B1500" s="89">
        <v>22.58</v>
      </c>
      <c r="C1500">
        <v>7.46</v>
      </c>
      <c r="D1500" t="s">
        <v>2380</v>
      </c>
      <c r="E1500" t="s">
        <v>2380</v>
      </c>
      <c r="F1500" t="s">
        <v>2380</v>
      </c>
      <c r="G1500" s="50">
        <v>0</v>
      </c>
      <c r="H1500" s="14" t="s">
        <v>2380</v>
      </c>
      <c r="I1500" s="9" t="str">
        <f t="shared" si="46"/>
        <v>NORMAL WEIGHT</v>
      </c>
      <c r="J1500" t="str">
        <f t="shared" si="47"/>
        <v>DIABETES</v>
      </c>
    </row>
    <row r="1501" spans="1:10" x14ac:dyDescent="0.3">
      <c r="A1501" t="s">
        <v>871</v>
      </c>
      <c r="B1501" s="89">
        <v>19.475000000000001</v>
      </c>
      <c r="C1501">
        <v>4.74</v>
      </c>
      <c r="D1501" t="s">
        <v>2380</v>
      </c>
      <c r="E1501" t="s">
        <v>2380</v>
      </c>
      <c r="F1501" t="s">
        <v>2380</v>
      </c>
      <c r="G1501" s="14">
        <v>1</v>
      </c>
      <c r="H1501" s="14" t="s">
        <v>2380</v>
      </c>
      <c r="I1501" s="9" t="str">
        <f t="shared" si="46"/>
        <v>NORMAL WEIGHT</v>
      </c>
      <c r="J1501" t="str">
        <f t="shared" si="47"/>
        <v>NORMAL</v>
      </c>
    </row>
    <row r="1502" spans="1:10" x14ac:dyDescent="0.3">
      <c r="A1502" t="s">
        <v>870</v>
      </c>
      <c r="B1502" s="89">
        <v>26.33</v>
      </c>
      <c r="C1502">
        <v>4.79</v>
      </c>
      <c r="D1502" t="s">
        <v>2380</v>
      </c>
      <c r="E1502" t="s">
        <v>2380</v>
      </c>
      <c r="F1502" t="s">
        <v>2380</v>
      </c>
      <c r="G1502" s="50">
        <v>0</v>
      </c>
      <c r="H1502" s="14" t="s">
        <v>2380</v>
      </c>
      <c r="I1502" s="9" t="str">
        <f t="shared" si="46"/>
        <v>OVERWEIGHT</v>
      </c>
      <c r="J1502" t="str">
        <f t="shared" si="47"/>
        <v>NORMAL</v>
      </c>
    </row>
    <row r="1503" spans="1:10" x14ac:dyDescent="0.3">
      <c r="A1503" t="s">
        <v>869</v>
      </c>
      <c r="B1503" s="89">
        <v>17.29</v>
      </c>
      <c r="C1503">
        <v>5.35</v>
      </c>
      <c r="D1503" t="s">
        <v>2382</v>
      </c>
      <c r="E1503" t="s">
        <v>2380</v>
      </c>
      <c r="F1503" t="s">
        <v>2380</v>
      </c>
      <c r="G1503" s="50">
        <v>0</v>
      </c>
      <c r="H1503" s="14" t="s">
        <v>2380</v>
      </c>
      <c r="I1503" s="9" t="str">
        <f t="shared" si="46"/>
        <v>UNDERWEIGHT</v>
      </c>
      <c r="J1503" t="str">
        <f t="shared" si="47"/>
        <v>NORMAL</v>
      </c>
    </row>
    <row r="1504" spans="1:10" x14ac:dyDescent="0.3">
      <c r="A1504" t="s">
        <v>868</v>
      </c>
      <c r="B1504" s="89">
        <v>42.88</v>
      </c>
      <c r="C1504">
        <v>4.87</v>
      </c>
      <c r="D1504" t="s">
        <v>2380</v>
      </c>
      <c r="E1504" t="s">
        <v>2382</v>
      </c>
      <c r="F1504" t="s">
        <v>2380</v>
      </c>
      <c r="G1504" s="14">
        <v>1</v>
      </c>
      <c r="H1504" s="14" t="s">
        <v>2380</v>
      </c>
      <c r="I1504" s="9" t="str">
        <f t="shared" si="46"/>
        <v>OBESITY</v>
      </c>
      <c r="J1504" t="str">
        <f t="shared" si="47"/>
        <v>NORMAL</v>
      </c>
    </row>
    <row r="1505" spans="1:10" x14ac:dyDescent="0.3">
      <c r="A1505" t="s">
        <v>867</v>
      </c>
      <c r="B1505" s="89">
        <v>32.200000000000003</v>
      </c>
      <c r="C1505">
        <v>10.09</v>
      </c>
      <c r="D1505" t="s">
        <v>2382</v>
      </c>
      <c r="E1505" t="s">
        <v>2380</v>
      </c>
      <c r="F1505" t="s">
        <v>2380</v>
      </c>
      <c r="G1505" s="50">
        <v>0</v>
      </c>
      <c r="H1505" s="14" t="s">
        <v>2380</v>
      </c>
      <c r="I1505" s="9" t="str">
        <f t="shared" si="46"/>
        <v>OBESITY</v>
      </c>
      <c r="J1505" t="str">
        <f t="shared" si="47"/>
        <v>DIABETES</v>
      </c>
    </row>
    <row r="1506" spans="1:10" x14ac:dyDescent="0.3">
      <c r="A1506" t="s">
        <v>866</v>
      </c>
      <c r="B1506" s="89">
        <v>18.75</v>
      </c>
      <c r="C1506">
        <v>5.47</v>
      </c>
      <c r="D1506" t="s">
        <v>2382</v>
      </c>
      <c r="E1506" t="s">
        <v>2380</v>
      </c>
      <c r="F1506" t="s">
        <v>2383</v>
      </c>
      <c r="G1506" s="14">
        <v>1</v>
      </c>
      <c r="H1506" s="14" t="s">
        <v>2380</v>
      </c>
      <c r="I1506" s="9" t="str">
        <f t="shared" si="46"/>
        <v>NORMAL WEIGHT</v>
      </c>
      <c r="J1506" t="str">
        <f t="shared" si="47"/>
        <v>NORMAL</v>
      </c>
    </row>
    <row r="1507" spans="1:10" x14ac:dyDescent="0.3">
      <c r="A1507" t="s">
        <v>865</v>
      </c>
      <c r="B1507" s="89">
        <v>22.36</v>
      </c>
      <c r="C1507">
        <v>8.6</v>
      </c>
      <c r="D1507" t="s">
        <v>2380</v>
      </c>
      <c r="E1507" t="s">
        <v>2380</v>
      </c>
      <c r="F1507" t="s">
        <v>2380</v>
      </c>
      <c r="G1507" s="50">
        <v>0</v>
      </c>
      <c r="H1507" s="14" t="s">
        <v>2380</v>
      </c>
      <c r="I1507" s="9" t="str">
        <f t="shared" si="46"/>
        <v>NORMAL WEIGHT</v>
      </c>
      <c r="J1507" t="str">
        <f t="shared" si="47"/>
        <v>DIABETES</v>
      </c>
    </row>
    <row r="1508" spans="1:10" x14ac:dyDescent="0.3">
      <c r="A1508" t="s">
        <v>864</v>
      </c>
      <c r="B1508" s="89">
        <v>23.94</v>
      </c>
      <c r="C1508">
        <v>10.74</v>
      </c>
      <c r="D1508" t="s">
        <v>2382</v>
      </c>
      <c r="E1508" t="s">
        <v>2380</v>
      </c>
      <c r="F1508" t="s">
        <v>2380</v>
      </c>
      <c r="G1508" s="50">
        <v>0</v>
      </c>
      <c r="H1508" s="14" t="s">
        <v>2380</v>
      </c>
      <c r="I1508" s="9" t="str">
        <f t="shared" si="46"/>
        <v>NORMAL WEIGHT</v>
      </c>
      <c r="J1508" t="str">
        <f t="shared" si="47"/>
        <v>DIABETES</v>
      </c>
    </row>
    <row r="1509" spans="1:10" x14ac:dyDescent="0.3">
      <c r="A1509" t="s">
        <v>863</v>
      </c>
      <c r="B1509" s="89">
        <v>30.1</v>
      </c>
      <c r="C1509">
        <v>4.3899999999999997</v>
      </c>
      <c r="D1509" t="s">
        <v>2380</v>
      </c>
      <c r="E1509" t="s">
        <v>2380</v>
      </c>
      <c r="F1509" t="s">
        <v>2383</v>
      </c>
      <c r="G1509" s="14">
        <v>1</v>
      </c>
      <c r="H1509" s="14" t="s">
        <v>2380</v>
      </c>
      <c r="I1509" s="9" t="str">
        <f t="shared" si="46"/>
        <v>OBESITY</v>
      </c>
      <c r="J1509" t="str">
        <f t="shared" si="47"/>
        <v>NORMAL</v>
      </c>
    </row>
    <row r="1510" spans="1:10" x14ac:dyDescent="0.3">
      <c r="A1510" t="s">
        <v>862</v>
      </c>
      <c r="B1510" s="89">
        <v>21.93</v>
      </c>
      <c r="C1510">
        <v>6.3</v>
      </c>
      <c r="D1510" t="s">
        <v>2380</v>
      </c>
      <c r="E1510" t="s">
        <v>2380</v>
      </c>
      <c r="F1510" t="s">
        <v>2380</v>
      </c>
      <c r="G1510" s="50">
        <v>0</v>
      </c>
      <c r="H1510" s="14" t="s">
        <v>2380</v>
      </c>
      <c r="I1510" s="9" t="str">
        <f t="shared" si="46"/>
        <v>NORMAL WEIGHT</v>
      </c>
      <c r="J1510" t="str">
        <f t="shared" si="47"/>
        <v>PREDIABETES</v>
      </c>
    </row>
    <row r="1511" spans="1:10" x14ac:dyDescent="0.3">
      <c r="A1511" t="s">
        <v>861</v>
      </c>
      <c r="B1511" s="89">
        <v>39.75</v>
      </c>
      <c r="C1511">
        <v>5.41</v>
      </c>
      <c r="D1511" t="s">
        <v>2380</v>
      </c>
      <c r="E1511" t="s">
        <v>2382</v>
      </c>
      <c r="F1511" t="s">
        <v>2380</v>
      </c>
      <c r="G1511" s="14">
        <v>1</v>
      </c>
      <c r="H1511" s="14" t="s">
        <v>2380</v>
      </c>
      <c r="I1511" s="9" t="str">
        <f t="shared" si="46"/>
        <v>OBESITY</v>
      </c>
      <c r="J1511" t="str">
        <f t="shared" si="47"/>
        <v>NORMAL</v>
      </c>
    </row>
    <row r="1512" spans="1:10" x14ac:dyDescent="0.3">
      <c r="A1512" t="s">
        <v>860</v>
      </c>
      <c r="B1512" s="89">
        <v>26.03</v>
      </c>
      <c r="C1512">
        <v>4.47</v>
      </c>
      <c r="D1512" t="s">
        <v>2380</v>
      </c>
      <c r="E1512" t="s">
        <v>2380</v>
      </c>
      <c r="F1512" t="s">
        <v>2383</v>
      </c>
      <c r="G1512" s="14">
        <v>1</v>
      </c>
      <c r="H1512" s="14" t="s">
        <v>2380</v>
      </c>
      <c r="I1512" s="9" t="str">
        <f t="shared" si="46"/>
        <v>OVERWEIGHT</v>
      </c>
      <c r="J1512" t="str">
        <f t="shared" si="47"/>
        <v>NORMAL</v>
      </c>
    </row>
    <row r="1513" spans="1:10" x14ac:dyDescent="0.3">
      <c r="A1513" t="s">
        <v>859</v>
      </c>
      <c r="B1513" s="89">
        <v>34.51</v>
      </c>
      <c r="C1513">
        <v>6.26</v>
      </c>
      <c r="D1513" t="s">
        <v>2380</v>
      </c>
      <c r="E1513" t="s">
        <v>2380</v>
      </c>
      <c r="F1513" t="s">
        <v>2380</v>
      </c>
      <c r="G1513" s="50">
        <v>0</v>
      </c>
      <c r="H1513" s="14" t="s">
        <v>2380</v>
      </c>
      <c r="I1513" s="9" t="str">
        <f t="shared" si="46"/>
        <v>OBESITY</v>
      </c>
      <c r="J1513" t="str">
        <f t="shared" si="47"/>
        <v>PREDIABETES</v>
      </c>
    </row>
    <row r="1514" spans="1:10" x14ac:dyDescent="0.3">
      <c r="A1514" t="s">
        <v>858</v>
      </c>
      <c r="B1514" s="89">
        <v>19.32</v>
      </c>
      <c r="C1514">
        <v>11.58</v>
      </c>
      <c r="D1514" t="s">
        <v>2382</v>
      </c>
      <c r="E1514" t="s">
        <v>2380</v>
      </c>
      <c r="F1514" t="s">
        <v>2380</v>
      </c>
      <c r="G1514" s="14">
        <v>1</v>
      </c>
      <c r="H1514" s="14" t="s">
        <v>2380</v>
      </c>
      <c r="I1514" s="9" t="str">
        <f t="shared" si="46"/>
        <v>NORMAL WEIGHT</v>
      </c>
      <c r="J1514" t="str">
        <f t="shared" si="47"/>
        <v>DIABETES</v>
      </c>
    </row>
    <row r="1515" spans="1:10" x14ac:dyDescent="0.3">
      <c r="A1515" t="s">
        <v>857</v>
      </c>
      <c r="B1515" s="89">
        <v>28.5</v>
      </c>
      <c r="C1515">
        <v>4.3600000000000003</v>
      </c>
      <c r="D1515" t="s">
        <v>2380</v>
      </c>
      <c r="E1515" t="s">
        <v>2380</v>
      </c>
      <c r="F1515" t="s">
        <v>2380</v>
      </c>
      <c r="G1515" s="50">
        <v>0</v>
      </c>
      <c r="H1515" s="14" t="s">
        <v>2380</v>
      </c>
      <c r="I1515" s="9" t="str">
        <f t="shared" si="46"/>
        <v>OVERWEIGHT</v>
      </c>
      <c r="J1515" t="str">
        <f t="shared" si="47"/>
        <v>NORMAL</v>
      </c>
    </row>
    <row r="1516" spans="1:10" x14ac:dyDescent="0.3">
      <c r="A1516" t="s">
        <v>856</v>
      </c>
      <c r="B1516" s="89">
        <v>30.875</v>
      </c>
      <c r="C1516">
        <v>4.1399999999999997</v>
      </c>
      <c r="D1516" t="s">
        <v>2382</v>
      </c>
      <c r="E1516" t="s">
        <v>2380</v>
      </c>
      <c r="F1516" t="s">
        <v>2380</v>
      </c>
      <c r="G1516" s="50">
        <v>0</v>
      </c>
      <c r="H1516" s="14" t="s">
        <v>2380</v>
      </c>
      <c r="I1516" s="9" t="str">
        <f t="shared" si="46"/>
        <v>OBESITY</v>
      </c>
      <c r="J1516" t="str">
        <f t="shared" si="47"/>
        <v>NORMAL</v>
      </c>
    </row>
    <row r="1517" spans="1:10" x14ac:dyDescent="0.3">
      <c r="A1517" t="s">
        <v>855</v>
      </c>
      <c r="B1517" s="89">
        <v>24.02</v>
      </c>
      <c r="C1517">
        <v>4.38</v>
      </c>
      <c r="D1517" t="s">
        <v>2380</v>
      </c>
      <c r="E1517" t="s">
        <v>2380</v>
      </c>
      <c r="F1517" t="s">
        <v>2380</v>
      </c>
      <c r="G1517" s="50">
        <v>0</v>
      </c>
      <c r="H1517" s="14" t="s">
        <v>2380</v>
      </c>
      <c r="I1517" s="9" t="str">
        <f t="shared" si="46"/>
        <v>NORMAL WEIGHT</v>
      </c>
      <c r="J1517" t="str">
        <f t="shared" si="47"/>
        <v>NORMAL</v>
      </c>
    </row>
    <row r="1518" spans="1:10" x14ac:dyDescent="0.3">
      <c r="A1518" t="s">
        <v>854</v>
      </c>
      <c r="B1518" s="89">
        <v>36.08</v>
      </c>
      <c r="C1518">
        <v>11.61</v>
      </c>
      <c r="D1518" t="s">
        <v>2382</v>
      </c>
      <c r="E1518" t="s">
        <v>2380</v>
      </c>
      <c r="F1518" t="s">
        <v>2380</v>
      </c>
      <c r="G1518" s="50">
        <v>0</v>
      </c>
      <c r="H1518" s="14" t="s">
        <v>2380</v>
      </c>
      <c r="I1518" s="9" t="str">
        <f t="shared" si="46"/>
        <v>OBESITY</v>
      </c>
      <c r="J1518" t="str">
        <f t="shared" si="47"/>
        <v>DIABETES</v>
      </c>
    </row>
    <row r="1519" spans="1:10" x14ac:dyDescent="0.3">
      <c r="A1519" t="s">
        <v>853</v>
      </c>
      <c r="B1519" s="89">
        <v>32.200000000000003</v>
      </c>
      <c r="C1519">
        <v>10.59</v>
      </c>
      <c r="D1519" t="s">
        <v>2382</v>
      </c>
      <c r="E1519" t="s">
        <v>2380</v>
      </c>
      <c r="F1519" t="s">
        <v>2380</v>
      </c>
      <c r="G1519" s="50">
        <v>0</v>
      </c>
      <c r="H1519" s="14" t="s">
        <v>2380</v>
      </c>
      <c r="I1519" s="9" t="str">
        <f t="shared" si="46"/>
        <v>OBESITY</v>
      </c>
      <c r="J1519" t="str">
        <f t="shared" si="47"/>
        <v>DIABETES</v>
      </c>
    </row>
    <row r="1520" spans="1:10" x14ac:dyDescent="0.3">
      <c r="A1520" t="s">
        <v>852</v>
      </c>
      <c r="B1520" s="89">
        <v>28.05</v>
      </c>
      <c r="C1520">
        <v>11.85</v>
      </c>
      <c r="D1520" t="s">
        <v>2382</v>
      </c>
      <c r="E1520" t="s">
        <v>2380</v>
      </c>
      <c r="F1520" t="s">
        <v>2380</v>
      </c>
      <c r="G1520" s="50">
        <v>0</v>
      </c>
      <c r="H1520" s="14" t="s">
        <v>2380</v>
      </c>
      <c r="I1520" s="9" t="str">
        <f t="shared" si="46"/>
        <v>OVERWEIGHT</v>
      </c>
      <c r="J1520" t="str">
        <f t="shared" si="47"/>
        <v>DIABETES</v>
      </c>
    </row>
    <row r="1521" spans="1:10" x14ac:dyDescent="0.3">
      <c r="A1521" t="s">
        <v>851</v>
      </c>
      <c r="B1521" s="89">
        <v>19</v>
      </c>
      <c r="C1521">
        <v>5.46</v>
      </c>
      <c r="D1521" t="s">
        <v>2382</v>
      </c>
      <c r="E1521" t="s">
        <v>2380</v>
      </c>
      <c r="F1521" t="s">
        <v>2380</v>
      </c>
      <c r="G1521" s="14">
        <v>1</v>
      </c>
      <c r="H1521" s="14" t="s">
        <v>2380</v>
      </c>
      <c r="I1521" s="9" t="str">
        <f t="shared" si="46"/>
        <v>NORMAL WEIGHT</v>
      </c>
      <c r="J1521" t="str">
        <f t="shared" si="47"/>
        <v>NORMAL</v>
      </c>
    </row>
    <row r="1522" spans="1:10" x14ac:dyDescent="0.3">
      <c r="A1522" t="s">
        <v>850</v>
      </c>
      <c r="B1522" s="89">
        <v>16.13</v>
      </c>
      <c r="C1522">
        <v>4.54</v>
      </c>
      <c r="D1522" t="s">
        <v>2382</v>
      </c>
      <c r="E1522" t="s">
        <v>2380</v>
      </c>
      <c r="F1522" t="s">
        <v>2380</v>
      </c>
      <c r="G1522" s="14">
        <v>2</v>
      </c>
      <c r="H1522" s="14" t="s">
        <v>2380</v>
      </c>
      <c r="I1522" s="9" t="str">
        <f t="shared" si="46"/>
        <v>UNDERWEIGHT</v>
      </c>
      <c r="J1522" t="str">
        <f t="shared" si="47"/>
        <v>NORMAL</v>
      </c>
    </row>
    <row r="1523" spans="1:10" x14ac:dyDescent="0.3">
      <c r="A1523" t="s">
        <v>849</v>
      </c>
      <c r="B1523" s="89">
        <v>18.77</v>
      </c>
      <c r="C1523">
        <v>11.98</v>
      </c>
      <c r="D1523" t="s">
        <v>2382</v>
      </c>
      <c r="E1523" t="s">
        <v>2380</v>
      </c>
      <c r="F1523" t="s">
        <v>2380</v>
      </c>
      <c r="G1523" s="14">
        <v>2</v>
      </c>
      <c r="H1523" s="14" t="s">
        <v>2380</v>
      </c>
      <c r="I1523" s="9" t="str">
        <f t="shared" si="46"/>
        <v>NORMAL WEIGHT</v>
      </c>
      <c r="J1523" t="str">
        <f t="shared" si="47"/>
        <v>DIABETES</v>
      </c>
    </row>
    <row r="1524" spans="1:10" x14ac:dyDescent="0.3">
      <c r="A1524" t="s">
        <v>848</v>
      </c>
      <c r="B1524" s="89">
        <v>28.88</v>
      </c>
      <c r="C1524">
        <v>6.59</v>
      </c>
      <c r="D1524" t="s">
        <v>2382</v>
      </c>
      <c r="E1524" t="s">
        <v>2380</v>
      </c>
      <c r="F1524" t="s">
        <v>2380</v>
      </c>
      <c r="G1524" s="14">
        <v>1</v>
      </c>
      <c r="H1524" s="14" t="s">
        <v>2380</v>
      </c>
      <c r="I1524" s="9" t="str">
        <f t="shared" si="46"/>
        <v>OVERWEIGHT</v>
      </c>
      <c r="J1524" t="str">
        <f t="shared" si="47"/>
        <v>DIABETES</v>
      </c>
    </row>
    <row r="1525" spans="1:10" x14ac:dyDescent="0.3">
      <c r="A1525" t="s">
        <v>847</v>
      </c>
      <c r="B1525" s="89">
        <v>27.55</v>
      </c>
      <c r="C1525">
        <v>10.83</v>
      </c>
      <c r="D1525" t="s">
        <v>2382</v>
      </c>
      <c r="E1525" t="s">
        <v>2380</v>
      </c>
      <c r="F1525" t="s">
        <v>2380</v>
      </c>
      <c r="G1525" s="14">
        <v>1</v>
      </c>
      <c r="H1525" s="14" t="s">
        <v>2380</v>
      </c>
      <c r="I1525" s="9" t="str">
        <f t="shared" si="46"/>
        <v>OVERWEIGHT</v>
      </c>
      <c r="J1525" t="str">
        <f t="shared" si="47"/>
        <v>DIABETES</v>
      </c>
    </row>
    <row r="1526" spans="1:10" x14ac:dyDescent="0.3">
      <c r="A1526" t="s">
        <v>846</v>
      </c>
      <c r="B1526" s="89">
        <v>15.6</v>
      </c>
      <c r="C1526">
        <v>8.6</v>
      </c>
      <c r="D1526" t="s">
        <v>2380</v>
      </c>
      <c r="E1526" t="s">
        <v>2380</v>
      </c>
      <c r="F1526" t="s">
        <v>2380</v>
      </c>
      <c r="G1526" s="50">
        <v>0</v>
      </c>
      <c r="H1526" s="14" t="s">
        <v>2380</v>
      </c>
      <c r="I1526" s="9" t="str">
        <f t="shared" si="46"/>
        <v>UNDERWEIGHT</v>
      </c>
      <c r="J1526" t="str">
        <f t="shared" si="47"/>
        <v>DIABETES</v>
      </c>
    </row>
    <row r="1527" spans="1:10" x14ac:dyDescent="0.3">
      <c r="A1527" t="s">
        <v>845</v>
      </c>
      <c r="B1527" s="89">
        <v>21.99</v>
      </c>
      <c r="C1527">
        <v>11.17</v>
      </c>
      <c r="D1527" t="s">
        <v>2380</v>
      </c>
      <c r="E1527" t="s">
        <v>2380</v>
      </c>
      <c r="F1527" t="s">
        <v>2380</v>
      </c>
      <c r="G1527" s="50">
        <v>0</v>
      </c>
      <c r="H1527" s="14" t="s">
        <v>2380</v>
      </c>
      <c r="I1527" s="9" t="str">
        <f t="shared" si="46"/>
        <v>NORMAL WEIGHT</v>
      </c>
      <c r="J1527" t="str">
        <f t="shared" si="47"/>
        <v>DIABETES</v>
      </c>
    </row>
    <row r="1528" spans="1:10" x14ac:dyDescent="0.3">
      <c r="A1528" t="s">
        <v>844</v>
      </c>
      <c r="B1528" s="89">
        <v>34.85</v>
      </c>
      <c r="C1528">
        <v>5.75</v>
      </c>
      <c r="D1528" t="s">
        <v>2380</v>
      </c>
      <c r="E1528" t="s">
        <v>2380</v>
      </c>
      <c r="F1528" t="s">
        <v>2380</v>
      </c>
      <c r="G1528" s="50">
        <v>0</v>
      </c>
      <c r="H1528" s="14" t="s">
        <v>2380</v>
      </c>
      <c r="I1528" s="9" t="str">
        <f t="shared" si="46"/>
        <v>OBESITY</v>
      </c>
      <c r="J1528" t="str">
        <f t="shared" si="47"/>
        <v>PREDIABETES</v>
      </c>
    </row>
    <row r="1529" spans="1:10" x14ac:dyDescent="0.3">
      <c r="A1529" t="s">
        <v>843</v>
      </c>
      <c r="B1529" s="89">
        <v>24.51</v>
      </c>
      <c r="C1529">
        <v>4.83</v>
      </c>
      <c r="D1529" t="s">
        <v>2382</v>
      </c>
      <c r="E1529" t="s">
        <v>2380</v>
      </c>
      <c r="F1529" t="s">
        <v>2383</v>
      </c>
      <c r="G1529" s="14">
        <v>1</v>
      </c>
      <c r="H1529" s="14" t="s">
        <v>2380</v>
      </c>
      <c r="I1529" s="9" t="str">
        <f t="shared" si="46"/>
        <v>NORMAL WEIGHT</v>
      </c>
      <c r="J1529" t="str">
        <f t="shared" si="47"/>
        <v>NORMAL</v>
      </c>
    </row>
    <row r="1530" spans="1:10" x14ac:dyDescent="0.3">
      <c r="A1530" t="s">
        <v>842</v>
      </c>
      <c r="B1530" s="89">
        <v>19.399999999999999</v>
      </c>
      <c r="C1530">
        <v>11.93</v>
      </c>
      <c r="D1530" t="s">
        <v>2380</v>
      </c>
      <c r="E1530" t="s">
        <v>2380</v>
      </c>
      <c r="F1530" t="s">
        <v>2380</v>
      </c>
      <c r="G1530" s="50">
        <v>0</v>
      </c>
      <c r="H1530" s="14" t="s">
        <v>2380</v>
      </c>
      <c r="I1530" s="9" t="str">
        <f t="shared" si="46"/>
        <v>NORMAL WEIGHT</v>
      </c>
      <c r="J1530" t="str">
        <f t="shared" si="47"/>
        <v>DIABETES</v>
      </c>
    </row>
    <row r="1531" spans="1:10" x14ac:dyDescent="0.3">
      <c r="A1531" t="s">
        <v>841</v>
      </c>
      <c r="B1531" s="89">
        <v>15.1</v>
      </c>
      <c r="C1531">
        <v>8.41</v>
      </c>
      <c r="D1531" t="s">
        <v>2380</v>
      </c>
      <c r="E1531" t="s">
        <v>2380</v>
      </c>
      <c r="F1531" t="s">
        <v>2380</v>
      </c>
      <c r="G1531" s="50">
        <v>0</v>
      </c>
      <c r="H1531" s="14" t="s">
        <v>2380</v>
      </c>
      <c r="I1531" s="9" t="str">
        <f t="shared" si="46"/>
        <v>UNDERWEIGHT</v>
      </c>
      <c r="J1531" t="str">
        <f t="shared" si="47"/>
        <v>DIABETES</v>
      </c>
    </row>
    <row r="1532" spans="1:10" x14ac:dyDescent="0.3">
      <c r="A1532" t="s">
        <v>840</v>
      </c>
      <c r="B1532" s="89">
        <v>23.37</v>
      </c>
      <c r="C1532">
        <v>5.59</v>
      </c>
      <c r="D1532" t="s">
        <v>2382</v>
      </c>
      <c r="E1532" t="s">
        <v>2380</v>
      </c>
      <c r="F1532" t="s">
        <v>2380</v>
      </c>
      <c r="G1532" s="50">
        <v>0</v>
      </c>
      <c r="H1532" s="14" t="s">
        <v>2380</v>
      </c>
      <c r="I1532" s="9" t="str">
        <f t="shared" si="46"/>
        <v>NORMAL WEIGHT</v>
      </c>
      <c r="J1532" t="str">
        <f t="shared" si="47"/>
        <v>NORMAL</v>
      </c>
    </row>
    <row r="1533" spans="1:10" x14ac:dyDescent="0.3">
      <c r="A1533" t="s">
        <v>839</v>
      </c>
      <c r="B1533" s="89">
        <v>42.4</v>
      </c>
      <c r="C1533">
        <v>4.0599999999999996</v>
      </c>
      <c r="D1533" t="s">
        <v>2380</v>
      </c>
      <c r="E1533" t="s">
        <v>2380</v>
      </c>
      <c r="F1533" t="s">
        <v>2380</v>
      </c>
      <c r="G1533" s="50">
        <v>0</v>
      </c>
      <c r="H1533" s="14" t="s">
        <v>2380</v>
      </c>
      <c r="I1533" s="9" t="str">
        <f t="shared" si="46"/>
        <v>OBESITY</v>
      </c>
      <c r="J1533" t="str">
        <f t="shared" si="47"/>
        <v>NORMAL</v>
      </c>
    </row>
    <row r="1534" spans="1:10" x14ac:dyDescent="0.3">
      <c r="A1534" t="s">
        <v>838</v>
      </c>
      <c r="B1534" s="89">
        <v>28.405000000000001</v>
      </c>
      <c r="C1534">
        <v>7.02</v>
      </c>
      <c r="D1534" t="s">
        <v>2382</v>
      </c>
      <c r="E1534" t="s">
        <v>2380</v>
      </c>
      <c r="F1534" t="s">
        <v>2380</v>
      </c>
      <c r="G1534" s="50">
        <v>0</v>
      </c>
      <c r="H1534" s="14" t="s">
        <v>2380</v>
      </c>
      <c r="I1534" s="9" t="str">
        <f t="shared" si="46"/>
        <v>OVERWEIGHT</v>
      </c>
      <c r="J1534" t="str">
        <f t="shared" si="47"/>
        <v>DIABETES</v>
      </c>
    </row>
    <row r="1535" spans="1:10" x14ac:dyDescent="0.3">
      <c r="A1535" t="s">
        <v>837</v>
      </c>
      <c r="B1535" s="89">
        <v>23.4</v>
      </c>
      <c r="C1535">
        <v>4.47</v>
      </c>
      <c r="D1535" t="s">
        <v>2380</v>
      </c>
      <c r="E1535" t="s">
        <v>2380</v>
      </c>
      <c r="F1535" t="s">
        <v>2380</v>
      </c>
      <c r="G1535" s="50">
        <v>0</v>
      </c>
      <c r="H1535" s="14" t="s">
        <v>2380</v>
      </c>
      <c r="I1535" s="9" t="str">
        <f t="shared" si="46"/>
        <v>NORMAL WEIGHT</v>
      </c>
      <c r="J1535" t="str">
        <f t="shared" si="47"/>
        <v>NORMAL</v>
      </c>
    </row>
    <row r="1536" spans="1:10" x14ac:dyDescent="0.3">
      <c r="A1536" t="s">
        <v>836</v>
      </c>
      <c r="B1536" s="89">
        <v>33.44</v>
      </c>
      <c r="C1536">
        <v>4.54</v>
      </c>
      <c r="D1536" t="s">
        <v>2380</v>
      </c>
      <c r="E1536" t="s">
        <v>2380</v>
      </c>
      <c r="F1536" t="s">
        <v>2380</v>
      </c>
      <c r="G1536" s="50">
        <v>0</v>
      </c>
      <c r="H1536" s="14" t="s">
        <v>2380</v>
      </c>
      <c r="I1536" s="9" t="str">
        <f t="shared" si="46"/>
        <v>OBESITY</v>
      </c>
      <c r="J1536" t="str">
        <f t="shared" si="47"/>
        <v>NORMAL</v>
      </c>
    </row>
    <row r="1537" spans="1:10" x14ac:dyDescent="0.3">
      <c r="A1537" t="s">
        <v>835</v>
      </c>
      <c r="B1537" s="89">
        <v>21.12</v>
      </c>
      <c r="C1537">
        <v>4.99</v>
      </c>
      <c r="D1537" t="s">
        <v>2380</v>
      </c>
      <c r="E1537" t="s">
        <v>2380</v>
      </c>
      <c r="F1537" t="s">
        <v>2380</v>
      </c>
      <c r="G1537" s="14">
        <v>1</v>
      </c>
      <c r="H1537" s="14" t="s">
        <v>2380</v>
      </c>
      <c r="I1537" s="9" t="str">
        <f t="shared" si="46"/>
        <v>NORMAL WEIGHT</v>
      </c>
      <c r="J1537" t="str">
        <f t="shared" si="47"/>
        <v>NORMAL</v>
      </c>
    </row>
    <row r="1538" spans="1:10" x14ac:dyDescent="0.3">
      <c r="A1538" t="s">
        <v>834</v>
      </c>
      <c r="B1538" s="89">
        <v>18.48</v>
      </c>
      <c r="C1538">
        <v>10.84</v>
      </c>
      <c r="D1538" t="s">
        <v>2382</v>
      </c>
      <c r="E1538" t="s">
        <v>2380</v>
      </c>
      <c r="F1538" t="s">
        <v>2380</v>
      </c>
      <c r="G1538" s="14">
        <v>2</v>
      </c>
      <c r="H1538" s="14" t="s">
        <v>2380</v>
      </c>
      <c r="I1538" s="9" t="str">
        <f t="shared" si="46"/>
        <v>UNDERWEIGHT</v>
      </c>
      <c r="J1538" t="str">
        <f t="shared" si="47"/>
        <v>DIABETES</v>
      </c>
    </row>
    <row r="1539" spans="1:10" x14ac:dyDescent="0.3">
      <c r="A1539" t="s">
        <v>833</v>
      </c>
      <c r="B1539" s="89">
        <v>16.815000000000001</v>
      </c>
      <c r="C1539">
        <v>5.63</v>
      </c>
      <c r="D1539" t="s">
        <v>2380</v>
      </c>
      <c r="E1539" t="s">
        <v>2380</v>
      </c>
      <c r="F1539" t="s">
        <v>2380</v>
      </c>
      <c r="G1539" s="14">
        <v>1</v>
      </c>
      <c r="H1539" s="14" t="s">
        <v>2380</v>
      </c>
      <c r="I1539" s="9" t="str">
        <f t="shared" ref="I1539:I1602" si="48">IF(B1539&lt;18.5,"UNDERWEIGHT",IF(AND(B1539&gt;=18.5,B1539&lt;=24.9),"NORMAL WEIGHT",IF(AND(B1539&gt;25,B1539&lt;=29.9),"OVERWEIGHT",IF(B1539&gt;=30,"OBESITY"))))</f>
        <v>UNDERWEIGHT</v>
      </c>
      <c r="J1539" t="str">
        <f t="shared" ref="J1539:J1602" si="49">IF(C1539&lt;5.7,"NORMAL",IF(AND(C1539&gt;=5.7,C1539&lt;=6.4),"PREDIABETES",IF(C1539&gt;6.4,"DIABETES")))</f>
        <v>NORMAL</v>
      </c>
    </row>
    <row r="1540" spans="1:10" x14ac:dyDescent="0.3">
      <c r="A1540" t="s">
        <v>832</v>
      </c>
      <c r="B1540" s="89">
        <v>26.72</v>
      </c>
      <c r="C1540">
        <v>4.1399999999999997</v>
      </c>
      <c r="D1540" t="s">
        <v>2380</v>
      </c>
      <c r="E1540" t="s">
        <v>2380</v>
      </c>
      <c r="F1540" t="s">
        <v>2380</v>
      </c>
      <c r="G1540" s="50">
        <v>0</v>
      </c>
      <c r="H1540" s="14" t="s">
        <v>2380</v>
      </c>
      <c r="I1540" s="9" t="str">
        <f t="shared" si="48"/>
        <v>OVERWEIGHT</v>
      </c>
      <c r="J1540" t="str">
        <f t="shared" si="49"/>
        <v>NORMAL</v>
      </c>
    </row>
    <row r="1541" spans="1:10" x14ac:dyDescent="0.3">
      <c r="A1541" t="s">
        <v>831</v>
      </c>
      <c r="B1541" s="89">
        <v>41.42</v>
      </c>
      <c r="C1541">
        <v>5.17</v>
      </c>
      <c r="D1541" t="s">
        <v>2380</v>
      </c>
      <c r="E1541" t="s">
        <v>2380</v>
      </c>
      <c r="F1541" t="s">
        <v>2383</v>
      </c>
      <c r="G1541" s="14">
        <v>1</v>
      </c>
      <c r="H1541" s="14" t="s">
        <v>2380</v>
      </c>
      <c r="I1541" s="9" t="str">
        <f t="shared" si="48"/>
        <v>OBESITY</v>
      </c>
      <c r="J1541" t="str">
        <f t="shared" si="49"/>
        <v>NORMAL</v>
      </c>
    </row>
    <row r="1542" spans="1:10" x14ac:dyDescent="0.3">
      <c r="A1542" t="s">
        <v>830</v>
      </c>
      <c r="B1542" s="89">
        <v>20.69</v>
      </c>
      <c r="C1542">
        <v>6.93</v>
      </c>
      <c r="D1542" t="s">
        <v>2380</v>
      </c>
      <c r="E1542" t="s">
        <v>2380</v>
      </c>
      <c r="F1542" t="s">
        <v>2380</v>
      </c>
      <c r="G1542" s="14">
        <v>2</v>
      </c>
      <c r="H1542" s="14" t="s">
        <v>2380</v>
      </c>
      <c r="I1542" s="9" t="str">
        <f t="shared" si="48"/>
        <v>NORMAL WEIGHT</v>
      </c>
      <c r="J1542" t="str">
        <f t="shared" si="49"/>
        <v>DIABETES</v>
      </c>
    </row>
    <row r="1543" spans="1:10" x14ac:dyDescent="0.3">
      <c r="A1543" t="s">
        <v>829</v>
      </c>
      <c r="B1543" s="89">
        <v>41.23</v>
      </c>
      <c r="C1543">
        <v>4.24</v>
      </c>
      <c r="D1543" t="s">
        <v>2380</v>
      </c>
      <c r="E1543" t="s">
        <v>2380</v>
      </c>
      <c r="F1543" t="s">
        <v>2380</v>
      </c>
      <c r="G1543" s="50">
        <v>0</v>
      </c>
      <c r="H1543" s="14" t="s">
        <v>2380</v>
      </c>
      <c r="I1543" s="9" t="str">
        <f t="shared" si="48"/>
        <v>OBESITY</v>
      </c>
      <c r="J1543" t="str">
        <f t="shared" si="49"/>
        <v>NORMAL</v>
      </c>
    </row>
    <row r="1544" spans="1:10" x14ac:dyDescent="0.3">
      <c r="A1544" t="s">
        <v>828</v>
      </c>
      <c r="B1544" s="89">
        <v>29.9</v>
      </c>
      <c r="C1544">
        <v>5.91</v>
      </c>
      <c r="D1544" t="s">
        <v>2380</v>
      </c>
      <c r="E1544" t="s">
        <v>2380</v>
      </c>
      <c r="F1544" t="s">
        <v>2380</v>
      </c>
      <c r="G1544" s="50">
        <v>0</v>
      </c>
      <c r="H1544" s="14" t="s">
        <v>2380</v>
      </c>
      <c r="I1544" s="9" t="str">
        <f t="shared" si="48"/>
        <v>OVERWEIGHT</v>
      </c>
      <c r="J1544" t="str">
        <f t="shared" si="49"/>
        <v>PREDIABETES</v>
      </c>
    </row>
    <row r="1545" spans="1:10" x14ac:dyDescent="0.3">
      <c r="A1545" t="s">
        <v>827</v>
      </c>
      <c r="B1545" s="89">
        <v>34.104999999999997</v>
      </c>
      <c r="C1545">
        <v>5.93</v>
      </c>
      <c r="D1545" t="s">
        <v>2380</v>
      </c>
      <c r="E1545" t="s">
        <v>2380</v>
      </c>
      <c r="F1545" t="s">
        <v>2380</v>
      </c>
      <c r="G1545" s="50">
        <v>0</v>
      </c>
      <c r="H1545" s="14" t="s">
        <v>2380</v>
      </c>
      <c r="I1545" s="9" t="str">
        <f t="shared" si="48"/>
        <v>OBESITY</v>
      </c>
      <c r="J1545" t="str">
        <f t="shared" si="49"/>
        <v>PREDIABETES</v>
      </c>
    </row>
    <row r="1546" spans="1:10" x14ac:dyDescent="0.3">
      <c r="A1546" t="s">
        <v>826</v>
      </c>
      <c r="B1546" s="89">
        <v>24.97</v>
      </c>
      <c r="C1546">
        <v>5.66</v>
      </c>
      <c r="D1546" t="s">
        <v>2380</v>
      </c>
      <c r="E1546" t="s">
        <v>2380</v>
      </c>
      <c r="F1546" t="s">
        <v>2380</v>
      </c>
      <c r="G1546" s="50">
        <v>0</v>
      </c>
      <c r="H1546" s="14" t="s">
        <v>2380</v>
      </c>
      <c r="I1546" s="9" t="b">
        <f t="shared" si="48"/>
        <v>0</v>
      </c>
      <c r="J1546" t="str">
        <f t="shared" si="49"/>
        <v>NORMAL</v>
      </c>
    </row>
    <row r="1547" spans="1:10" x14ac:dyDescent="0.3">
      <c r="A1547" t="s">
        <v>825</v>
      </c>
      <c r="B1547" s="89">
        <v>34.799999999999997</v>
      </c>
      <c r="C1547">
        <v>4.1900000000000004</v>
      </c>
      <c r="D1547" t="s">
        <v>2380</v>
      </c>
      <c r="E1547" t="s">
        <v>2380</v>
      </c>
      <c r="F1547" t="s">
        <v>2380</v>
      </c>
      <c r="G1547" s="14">
        <v>1</v>
      </c>
      <c r="H1547" s="14" t="s">
        <v>2380</v>
      </c>
      <c r="I1547" s="9" t="str">
        <f t="shared" si="48"/>
        <v>OBESITY</v>
      </c>
      <c r="J1547" t="str">
        <f t="shared" si="49"/>
        <v>NORMAL</v>
      </c>
    </row>
    <row r="1548" spans="1:10" x14ac:dyDescent="0.3">
      <c r="A1548" t="s">
        <v>824</v>
      </c>
      <c r="B1548" s="89">
        <v>32.965000000000003</v>
      </c>
      <c r="C1548">
        <v>9.2100000000000009</v>
      </c>
      <c r="D1548" t="s">
        <v>2382</v>
      </c>
      <c r="E1548" t="s">
        <v>2380</v>
      </c>
      <c r="F1548" t="s">
        <v>2380</v>
      </c>
      <c r="G1548" s="50">
        <v>0</v>
      </c>
      <c r="H1548" s="14" t="s">
        <v>2380</v>
      </c>
      <c r="I1548" s="9" t="str">
        <f t="shared" si="48"/>
        <v>OBESITY</v>
      </c>
      <c r="J1548" t="str">
        <f t="shared" si="49"/>
        <v>DIABETES</v>
      </c>
    </row>
    <row r="1549" spans="1:10" x14ac:dyDescent="0.3">
      <c r="A1549" t="s">
        <v>823</v>
      </c>
      <c r="B1549" s="89">
        <v>27.265000000000001</v>
      </c>
      <c r="C1549">
        <v>5.51</v>
      </c>
      <c r="D1549" t="s">
        <v>2380</v>
      </c>
      <c r="E1549" t="s">
        <v>2380</v>
      </c>
      <c r="F1549" t="s">
        <v>2380</v>
      </c>
      <c r="G1549" s="14">
        <v>1</v>
      </c>
      <c r="H1549" s="14" t="s">
        <v>2380</v>
      </c>
      <c r="I1549" s="9" t="str">
        <f t="shared" si="48"/>
        <v>OVERWEIGHT</v>
      </c>
      <c r="J1549" t="str">
        <f t="shared" si="49"/>
        <v>NORMAL</v>
      </c>
    </row>
    <row r="1550" spans="1:10" x14ac:dyDescent="0.3">
      <c r="A1550" t="s">
        <v>822</v>
      </c>
      <c r="B1550" s="89">
        <v>17.059999999999999</v>
      </c>
      <c r="C1550">
        <v>8.5</v>
      </c>
      <c r="D1550" t="s">
        <v>2380</v>
      </c>
      <c r="E1550" t="s">
        <v>2380</v>
      </c>
      <c r="F1550" t="s">
        <v>2380</v>
      </c>
      <c r="G1550" s="50">
        <v>0</v>
      </c>
      <c r="H1550" s="14" t="s">
        <v>2380</v>
      </c>
      <c r="I1550" s="9" t="str">
        <f t="shared" si="48"/>
        <v>UNDERWEIGHT</v>
      </c>
      <c r="J1550" t="str">
        <f t="shared" si="49"/>
        <v>DIABETES</v>
      </c>
    </row>
    <row r="1551" spans="1:10" x14ac:dyDescent="0.3">
      <c r="A1551" t="s">
        <v>821</v>
      </c>
      <c r="B1551" s="89">
        <v>36.29</v>
      </c>
      <c r="C1551">
        <v>6.23</v>
      </c>
      <c r="D1551" t="s">
        <v>2380</v>
      </c>
      <c r="E1551" t="s">
        <v>2380</v>
      </c>
      <c r="F1551" t="s">
        <v>2380</v>
      </c>
      <c r="G1551" s="50">
        <v>0</v>
      </c>
      <c r="H1551" s="14" t="s">
        <v>2380</v>
      </c>
      <c r="I1551" s="9" t="str">
        <f t="shared" si="48"/>
        <v>OBESITY</v>
      </c>
      <c r="J1551" t="str">
        <f t="shared" si="49"/>
        <v>PREDIABETES</v>
      </c>
    </row>
    <row r="1552" spans="1:10" x14ac:dyDescent="0.3">
      <c r="A1552" t="s">
        <v>820</v>
      </c>
      <c r="B1552" s="89">
        <v>28.594999999999999</v>
      </c>
      <c r="C1552">
        <v>8.5299999999999994</v>
      </c>
      <c r="D1552" t="s">
        <v>2382</v>
      </c>
      <c r="E1552" t="s">
        <v>2380</v>
      </c>
      <c r="F1552" t="s">
        <v>2380</v>
      </c>
      <c r="G1552" s="14">
        <v>1</v>
      </c>
      <c r="H1552" s="14" t="s">
        <v>2380</v>
      </c>
      <c r="I1552" s="9" t="str">
        <f t="shared" si="48"/>
        <v>OVERWEIGHT</v>
      </c>
      <c r="J1552" t="str">
        <f t="shared" si="49"/>
        <v>DIABETES</v>
      </c>
    </row>
    <row r="1553" spans="1:10" x14ac:dyDescent="0.3">
      <c r="A1553" t="s">
        <v>819</v>
      </c>
      <c r="B1553" s="89">
        <v>17.8</v>
      </c>
      <c r="C1553">
        <v>5.75</v>
      </c>
      <c r="D1553" t="s">
        <v>2382</v>
      </c>
      <c r="E1553" t="s">
        <v>2380</v>
      </c>
      <c r="F1553" t="s">
        <v>2383</v>
      </c>
      <c r="G1553" s="14">
        <v>1</v>
      </c>
      <c r="H1553" s="14" t="s">
        <v>2380</v>
      </c>
      <c r="I1553" s="9" t="str">
        <f t="shared" si="48"/>
        <v>UNDERWEIGHT</v>
      </c>
      <c r="J1553" t="str">
        <f t="shared" si="49"/>
        <v>PREDIABETES</v>
      </c>
    </row>
    <row r="1554" spans="1:10" x14ac:dyDescent="0.3">
      <c r="A1554" t="s">
        <v>818</v>
      </c>
      <c r="B1554" s="89">
        <v>21.4</v>
      </c>
      <c r="C1554">
        <v>5.6</v>
      </c>
      <c r="D1554" t="s">
        <v>2380</v>
      </c>
      <c r="E1554" t="s">
        <v>2380</v>
      </c>
      <c r="F1554" t="s">
        <v>2380</v>
      </c>
      <c r="G1554" s="50">
        <v>0</v>
      </c>
      <c r="H1554" s="14" t="s">
        <v>2380</v>
      </c>
      <c r="I1554" s="9" t="str">
        <f t="shared" si="48"/>
        <v>NORMAL WEIGHT</v>
      </c>
      <c r="J1554" t="str">
        <f t="shared" si="49"/>
        <v>NORMAL</v>
      </c>
    </row>
    <row r="1555" spans="1:10" x14ac:dyDescent="0.3">
      <c r="A1555" t="s">
        <v>817</v>
      </c>
      <c r="B1555" s="89">
        <v>23.01</v>
      </c>
      <c r="C1555">
        <v>4.68</v>
      </c>
      <c r="D1555" t="s">
        <v>2380</v>
      </c>
      <c r="E1555" t="s">
        <v>2380</v>
      </c>
      <c r="F1555" t="s">
        <v>2380</v>
      </c>
      <c r="G1555" s="50">
        <v>0</v>
      </c>
      <c r="H1555" s="14" t="s">
        <v>2380</v>
      </c>
      <c r="I1555" s="9" t="str">
        <f t="shared" si="48"/>
        <v>NORMAL WEIGHT</v>
      </c>
      <c r="J1555" t="str">
        <f t="shared" si="49"/>
        <v>NORMAL</v>
      </c>
    </row>
    <row r="1556" spans="1:10" x14ac:dyDescent="0.3">
      <c r="A1556" t="s">
        <v>816</v>
      </c>
      <c r="B1556" s="89">
        <v>19.86</v>
      </c>
      <c r="C1556">
        <v>5.62</v>
      </c>
      <c r="D1556" t="s">
        <v>2382</v>
      </c>
      <c r="E1556" t="s">
        <v>2380</v>
      </c>
      <c r="F1556" t="s">
        <v>2380</v>
      </c>
      <c r="G1556" s="50">
        <v>0</v>
      </c>
      <c r="H1556" s="14" t="s">
        <v>2380</v>
      </c>
      <c r="I1556" s="9" t="str">
        <f t="shared" si="48"/>
        <v>NORMAL WEIGHT</v>
      </c>
      <c r="J1556" t="str">
        <f t="shared" si="49"/>
        <v>NORMAL</v>
      </c>
    </row>
    <row r="1557" spans="1:10" x14ac:dyDescent="0.3">
      <c r="A1557" t="s">
        <v>815</v>
      </c>
      <c r="B1557" s="89">
        <v>33.58</v>
      </c>
      <c r="C1557">
        <v>5.08</v>
      </c>
      <c r="D1557" t="s">
        <v>2380</v>
      </c>
      <c r="E1557" t="s">
        <v>2380</v>
      </c>
      <c r="F1557" t="s">
        <v>2380</v>
      </c>
      <c r="G1557" s="50">
        <v>0</v>
      </c>
      <c r="H1557" s="14" t="s">
        <v>2380</v>
      </c>
      <c r="I1557" s="9" t="str">
        <f t="shared" si="48"/>
        <v>OBESITY</v>
      </c>
      <c r="J1557" t="str">
        <f t="shared" si="49"/>
        <v>NORMAL</v>
      </c>
    </row>
    <row r="1558" spans="1:10" x14ac:dyDescent="0.3">
      <c r="A1558" t="s">
        <v>814</v>
      </c>
      <c r="B1558" s="89">
        <v>29.81</v>
      </c>
      <c r="C1558">
        <v>5.28</v>
      </c>
      <c r="D1558" t="s">
        <v>2380</v>
      </c>
      <c r="E1558" t="s">
        <v>2380</v>
      </c>
      <c r="F1558" t="s">
        <v>2380</v>
      </c>
      <c r="G1558" s="50">
        <v>0</v>
      </c>
      <c r="H1558" s="14" t="s">
        <v>2380</v>
      </c>
      <c r="I1558" s="9" t="str">
        <f t="shared" si="48"/>
        <v>OVERWEIGHT</v>
      </c>
      <c r="J1558" t="str">
        <f t="shared" si="49"/>
        <v>NORMAL</v>
      </c>
    </row>
    <row r="1559" spans="1:10" x14ac:dyDescent="0.3">
      <c r="A1559" t="s">
        <v>813</v>
      </c>
      <c r="B1559" s="89">
        <v>27.4</v>
      </c>
      <c r="C1559">
        <v>4.6100000000000003</v>
      </c>
      <c r="D1559" t="s">
        <v>2380</v>
      </c>
      <c r="E1559" t="s">
        <v>2380</v>
      </c>
      <c r="F1559" t="s">
        <v>2380</v>
      </c>
      <c r="G1559" s="50">
        <v>0</v>
      </c>
      <c r="H1559" s="14" t="s">
        <v>2380</v>
      </c>
      <c r="I1559" s="9" t="str">
        <f t="shared" si="48"/>
        <v>OVERWEIGHT</v>
      </c>
      <c r="J1559" t="str">
        <f t="shared" si="49"/>
        <v>NORMAL</v>
      </c>
    </row>
    <row r="1560" spans="1:10" x14ac:dyDescent="0.3">
      <c r="A1560" t="s">
        <v>812</v>
      </c>
      <c r="B1560" s="89">
        <v>17.98</v>
      </c>
      <c r="C1560">
        <v>6.57</v>
      </c>
      <c r="D1560" t="s">
        <v>2382</v>
      </c>
      <c r="E1560" t="s">
        <v>2380</v>
      </c>
      <c r="F1560" t="s">
        <v>2380</v>
      </c>
      <c r="G1560" s="14">
        <v>2</v>
      </c>
      <c r="H1560" s="14" t="s">
        <v>2380</v>
      </c>
      <c r="I1560" s="9" t="str">
        <f t="shared" si="48"/>
        <v>UNDERWEIGHT</v>
      </c>
      <c r="J1560" t="str">
        <f t="shared" si="49"/>
        <v>DIABETES</v>
      </c>
    </row>
    <row r="1561" spans="1:10" x14ac:dyDescent="0.3">
      <c r="A1561" t="s">
        <v>811</v>
      </c>
      <c r="B1561" s="89">
        <v>37.9</v>
      </c>
      <c r="C1561">
        <v>5.83</v>
      </c>
      <c r="D1561" t="s">
        <v>2380</v>
      </c>
      <c r="E1561" t="s">
        <v>2380</v>
      </c>
      <c r="F1561" t="s">
        <v>2380</v>
      </c>
      <c r="G1561" s="50">
        <v>0</v>
      </c>
      <c r="H1561" s="14" t="s">
        <v>2380</v>
      </c>
      <c r="I1561" s="9" t="str">
        <f t="shared" si="48"/>
        <v>OBESITY</v>
      </c>
      <c r="J1561" t="str">
        <f t="shared" si="49"/>
        <v>PREDIABETES</v>
      </c>
    </row>
    <row r="1562" spans="1:10" x14ac:dyDescent="0.3">
      <c r="A1562" t="s">
        <v>810</v>
      </c>
      <c r="B1562" s="89">
        <v>25.27</v>
      </c>
      <c r="C1562">
        <v>6.98</v>
      </c>
      <c r="D1562" t="s">
        <v>2382</v>
      </c>
      <c r="E1562" t="s">
        <v>2380</v>
      </c>
      <c r="F1562" t="s">
        <v>2380</v>
      </c>
      <c r="G1562" s="50">
        <v>0</v>
      </c>
      <c r="H1562" s="14" t="s">
        <v>2380</v>
      </c>
      <c r="I1562" s="9" t="str">
        <f t="shared" si="48"/>
        <v>OVERWEIGHT</v>
      </c>
      <c r="J1562" t="str">
        <f t="shared" si="49"/>
        <v>DIABETES</v>
      </c>
    </row>
    <row r="1563" spans="1:10" x14ac:dyDescent="0.3">
      <c r="A1563" t="s">
        <v>809</v>
      </c>
      <c r="B1563" s="89">
        <v>29.26</v>
      </c>
      <c r="C1563">
        <v>4.03</v>
      </c>
      <c r="D1563" t="s">
        <v>2380</v>
      </c>
      <c r="E1563" t="s">
        <v>2380</v>
      </c>
      <c r="F1563" t="s">
        <v>2380</v>
      </c>
      <c r="G1563" s="14">
        <v>1</v>
      </c>
      <c r="H1563" s="14" t="s">
        <v>2380</v>
      </c>
      <c r="I1563" s="9" t="str">
        <f t="shared" si="48"/>
        <v>OVERWEIGHT</v>
      </c>
      <c r="J1563" t="str">
        <f t="shared" si="49"/>
        <v>NORMAL</v>
      </c>
    </row>
    <row r="1564" spans="1:10" x14ac:dyDescent="0.3">
      <c r="A1564" t="s">
        <v>808</v>
      </c>
      <c r="B1564" s="89">
        <v>27.835000000000001</v>
      </c>
      <c r="C1564">
        <v>4.5599999999999996</v>
      </c>
      <c r="D1564" t="s">
        <v>2380</v>
      </c>
      <c r="E1564" t="s">
        <v>2380</v>
      </c>
      <c r="F1564" t="s">
        <v>2380</v>
      </c>
      <c r="G1564" s="14">
        <v>1</v>
      </c>
      <c r="H1564" s="14" t="s">
        <v>2380</v>
      </c>
      <c r="I1564" s="9" t="str">
        <f t="shared" si="48"/>
        <v>OVERWEIGHT</v>
      </c>
      <c r="J1564" t="str">
        <f t="shared" si="49"/>
        <v>NORMAL</v>
      </c>
    </row>
    <row r="1565" spans="1:10" x14ac:dyDescent="0.3">
      <c r="A1565" t="s">
        <v>807</v>
      </c>
      <c r="B1565" s="89">
        <v>46.53</v>
      </c>
      <c r="C1565">
        <v>5.38</v>
      </c>
      <c r="D1565" t="s">
        <v>2382</v>
      </c>
      <c r="E1565" t="s">
        <v>2380</v>
      </c>
      <c r="F1565" t="s">
        <v>2380</v>
      </c>
      <c r="G1565" s="50">
        <v>0</v>
      </c>
      <c r="H1565" s="14" t="s">
        <v>2380</v>
      </c>
      <c r="I1565" s="9" t="str">
        <f t="shared" si="48"/>
        <v>OBESITY</v>
      </c>
      <c r="J1565" t="str">
        <f t="shared" si="49"/>
        <v>NORMAL</v>
      </c>
    </row>
    <row r="1566" spans="1:10" x14ac:dyDescent="0.3">
      <c r="A1566" t="s">
        <v>806</v>
      </c>
      <c r="B1566" s="89">
        <v>20.58</v>
      </c>
      <c r="C1566">
        <v>11.04</v>
      </c>
      <c r="D1566" t="s">
        <v>2382</v>
      </c>
      <c r="E1566" t="s">
        <v>2380</v>
      </c>
      <c r="F1566" t="s">
        <v>2380</v>
      </c>
      <c r="G1566" s="14">
        <v>1</v>
      </c>
      <c r="H1566" s="14" t="s">
        <v>2380</v>
      </c>
      <c r="I1566" s="9" t="str">
        <f t="shared" si="48"/>
        <v>NORMAL WEIGHT</v>
      </c>
      <c r="J1566" t="str">
        <f t="shared" si="49"/>
        <v>DIABETES</v>
      </c>
    </row>
    <row r="1567" spans="1:10" x14ac:dyDescent="0.3">
      <c r="A1567" t="s">
        <v>805</v>
      </c>
      <c r="B1567" s="89">
        <v>19.53</v>
      </c>
      <c r="C1567">
        <v>6.09</v>
      </c>
      <c r="D1567" t="s">
        <v>2382</v>
      </c>
      <c r="E1567" t="s">
        <v>2380</v>
      </c>
      <c r="F1567" t="s">
        <v>2380</v>
      </c>
      <c r="G1567" s="50">
        <v>0</v>
      </c>
      <c r="H1567" s="14" t="s">
        <v>2380</v>
      </c>
      <c r="I1567" s="9" t="str">
        <f t="shared" si="48"/>
        <v>NORMAL WEIGHT</v>
      </c>
      <c r="J1567" t="str">
        <f t="shared" si="49"/>
        <v>PREDIABETES</v>
      </c>
    </row>
    <row r="1568" spans="1:10" x14ac:dyDescent="0.3">
      <c r="A1568" t="s">
        <v>804</v>
      </c>
      <c r="B1568" s="89">
        <v>27.7</v>
      </c>
      <c r="C1568">
        <v>4.71</v>
      </c>
      <c r="D1568" t="s">
        <v>2380</v>
      </c>
      <c r="E1568" t="s">
        <v>2380</v>
      </c>
      <c r="F1568" t="s">
        <v>2380</v>
      </c>
      <c r="G1568" s="14">
        <v>1</v>
      </c>
      <c r="H1568" s="14" t="s">
        <v>2380</v>
      </c>
      <c r="I1568" s="9" t="str">
        <f t="shared" si="48"/>
        <v>OVERWEIGHT</v>
      </c>
      <c r="J1568" t="str">
        <f t="shared" si="49"/>
        <v>NORMAL</v>
      </c>
    </row>
    <row r="1569" spans="1:10" x14ac:dyDescent="0.3">
      <c r="A1569" t="s">
        <v>803</v>
      </c>
      <c r="B1569" s="89">
        <v>18.920000000000002</v>
      </c>
      <c r="C1569">
        <v>8.18</v>
      </c>
      <c r="D1569" t="s">
        <v>2380</v>
      </c>
      <c r="E1569" t="s">
        <v>2380</v>
      </c>
      <c r="F1569" t="s">
        <v>2380</v>
      </c>
      <c r="G1569" s="50">
        <v>0</v>
      </c>
      <c r="H1569" s="14" t="s">
        <v>2380</v>
      </c>
      <c r="I1569" s="9" t="str">
        <f t="shared" si="48"/>
        <v>NORMAL WEIGHT</v>
      </c>
      <c r="J1569" t="str">
        <f t="shared" si="49"/>
        <v>DIABETES</v>
      </c>
    </row>
    <row r="1570" spans="1:10" x14ac:dyDescent="0.3">
      <c r="A1570" t="s">
        <v>802</v>
      </c>
      <c r="B1570" s="89">
        <v>17.760000000000002</v>
      </c>
      <c r="C1570">
        <v>11.18</v>
      </c>
      <c r="D1570" t="s">
        <v>2382</v>
      </c>
      <c r="E1570" t="s">
        <v>2380</v>
      </c>
      <c r="F1570" t="s">
        <v>2380</v>
      </c>
      <c r="G1570" s="14">
        <v>2</v>
      </c>
      <c r="H1570" s="14" t="s">
        <v>2380</v>
      </c>
      <c r="I1570" s="9" t="str">
        <f t="shared" si="48"/>
        <v>UNDERWEIGHT</v>
      </c>
      <c r="J1570" t="str">
        <f t="shared" si="49"/>
        <v>DIABETES</v>
      </c>
    </row>
    <row r="1571" spans="1:10" x14ac:dyDescent="0.3">
      <c r="A1571" t="s">
        <v>801</v>
      </c>
      <c r="B1571" s="89">
        <v>29.83</v>
      </c>
      <c r="C1571">
        <v>5.03</v>
      </c>
      <c r="D1571" t="s">
        <v>2382</v>
      </c>
      <c r="E1571" t="s">
        <v>2380</v>
      </c>
      <c r="F1571" t="s">
        <v>2380</v>
      </c>
      <c r="G1571" s="50">
        <v>0</v>
      </c>
      <c r="H1571" s="14" t="s">
        <v>2380</v>
      </c>
      <c r="I1571" s="9" t="str">
        <f t="shared" si="48"/>
        <v>OVERWEIGHT</v>
      </c>
      <c r="J1571" t="str">
        <f t="shared" si="49"/>
        <v>NORMAL</v>
      </c>
    </row>
    <row r="1572" spans="1:10" x14ac:dyDescent="0.3">
      <c r="A1572" t="s">
        <v>800</v>
      </c>
      <c r="B1572" s="89">
        <v>23.465</v>
      </c>
      <c r="C1572">
        <v>5.56</v>
      </c>
      <c r="D1572" t="s">
        <v>2380</v>
      </c>
      <c r="E1572" t="s">
        <v>2380</v>
      </c>
      <c r="F1572" t="s">
        <v>2380</v>
      </c>
      <c r="G1572" s="14">
        <v>1</v>
      </c>
      <c r="H1572" s="14" t="s">
        <v>2380</v>
      </c>
      <c r="I1572" s="9" t="str">
        <f t="shared" si="48"/>
        <v>NORMAL WEIGHT</v>
      </c>
      <c r="J1572" t="str">
        <f t="shared" si="49"/>
        <v>NORMAL</v>
      </c>
    </row>
    <row r="1573" spans="1:10" x14ac:dyDescent="0.3">
      <c r="A1573" t="s">
        <v>799</v>
      </c>
      <c r="B1573" s="89">
        <v>29.355</v>
      </c>
      <c r="C1573">
        <v>4.33</v>
      </c>
      <c r="D1573" t="s">
        <v>2380</v>
      </c>
      <c r="E1573" t="s">
        <v>2380</v>
      </c>
      <c r="F1573" t="s">
        <v>2380</v>
      </c>
      <c r="G1573" s="50">
        <v>0</v>
      </c>
      <c r="H1573" s="14" t="s">
        <v>2380</v>
      </c>
      <c r="I1573" s="9" t="str">
        <f t="shared" si="48"/>
        <v>OVERWEIGHT</v>
      </c>
      <c r="J1573" t="str">
        <f t="shared" si="49"/>
        <v>NORMAL</v>
      </c>
    </row>
    <row r="1574" spans="1:10" x14ac:dyDescent="0.3">
      <c r="A1574" t="s">
        <v>798</v>
      </c>
      <c r="B1574" s="89">
        <v>35.49</v>
      </c>
      <c r="C1574">
        <v>5.21</v>
      </c>
      <c r="D1574" t="s">
        <v>2382</v>
      </c>
      <c r="E1574" t="s">
        <v>2380</v>
      </c>
      <c r="F1574" t="s">
        <v>2383</v>
      </c>
      <c r="G1574" s="14">
        <v>1</v>
      </c>
      <c r="H1574" s="14" t="s">
        <v>2380</v>
      </c>
      <c r="I1574" s="9" t="str">
        <f t="shared" si="48"/>
        <v>OBESITY</v>
      </c>
      <c r="J1574" t="str">
        <f t="shared" si="49"/>
        <v>NORMAL</v>
      </c>
    </row>
    <row r="1575" spans="1:10" x14ac:dyDescent="0.3">
      <c r="A1575" t="s">
        <v>797</v>
      </c>
      <c r="B1575" s="89">
        <v>26.315000000000001</v>
      </c>
      <c r="C1575">
        <v>5.89</v>
      </c>
      <c r="D1575" t="s">
        <v>2380</v>
      </c>
      <c r="E1575" t="s">
        <v>2380</v>
      </c>
      <c r="F1575" t="s">
        <v>2380</v>
      </c>
      <c r="G1575" s="50">
        <v>0</v>
      </c>
      <c r="H1575" s="14" t="s">
        <v>2380</v>
      </c>
      <c r="I1575" s="9" t="str">
        <f t="shared" si="48"/>
        <v>OVERWEIGHT</v>
      </c>
      <c r="J1575" t="str">
        <f t="shared" si="49"/>
        <v>PREDIABETES</v>
      </c>
    </row>
    <row r="1576" spans="1:10" x14ac:dyDescent="0.3">
      <c r="A1576" t="s">
        <v>796</v>
      </c>
      <c r="B1576" s="89">
        <v>19.79</v>
      </c>
      <c r="C1576">
        <v>4.8099999999999996</v>
      </c>
      <c r="D1576" t="s">
        <v>2382</v>
      </c>
      <c r="E1576" t="s">
        <v>2380</v>
      </c>
      <c r="F1576" t="s">
        <v>2380</v>
      </c>
      <c r="G1576" s="50">
        <v>0</v>
      </c>
      <c r="H1576" s="14" t="s">
        <v>2380</v>
      </c>
      <c r="I1576" s="9" t="str">
        <f t="shared" si="48"/>
        <v>NORMAL WEIGHT</v>
      </c>
      <c r="J1576" t="str">
        <f t="shared" si="49"/>
        <v>NORMAL</v>
      </c>
    </row>
    <row r="1577" spans="1:10" x14ac:dyDescent="0.3">
      <c r="A1577" t="s">
        <v>795</v>
      </c>
      <c r="B1577" s="89">
        <v>40.564999999999998</v>
      </c>
      <c r="C1577">
        <v>5.66</v>
      </c>
      <c r="D1577" t="s">
        <v>2380</v>
      </c>
      <c r="E1577" t="s">
        <v>2380</v>
      </c>
      <c r="F1577" t="s">
        <v>2380</v>
      </c>
      <c r="G1577" s="14">
        <v>1</v>
      </c>
      <c r="H1577" s="14" t="s">
        <v>2380</v>
      </c>
      <c r="I1577" s="9" t="str">
        <f t="shared" si="48"/>
        <v>OBESITY</v>
      </c>
      <c r="J1577" t="str">
        <f t="shared" si="49"/>
        <v>NORMAL</v>
      </c>
    </row>
    <row r="1578" spans="1:10" x14ac:dyDescent="0.3">
      <c r="A1578" t="s">
        <v>794</v>
      </c>
      <c r="B1578" s="89">
        <v>18.03</v>
      </c>
      <c r="C1578">
        <v>10.66</v>
      </c>
      <c r="D1578" t="s">
        <v>2382</v>
      </c>
      <c r="E1578" t="s">
        <v>2380</v>
      </c>
      <c r="F1578" t="s">
        <v>2380</v>
      </c>
      <c r="G1578" s="14">
        <v>2</v>
      </c>
      <c r="H1578" s="14" t="s">
        <v>2380</v>
      </c>
      <c r="I1578" s="9" t="str">
        <f t="shared" si="48"/>
        <v>UNDERWEIGHT</v>
      </c>
      <c r="J1578" t="str">
        <f t="shared" si="49"/>
        <v>DIABETES</v>
      </c>
    </row>
    <row r="1579" spans="1:10" x14ac:dyDescent="0.3">
      <c r="A1579" t="s">
        <v>793</v>
      </c>
      <c r="B1579" s="89">
        <v>34.65</v>
      </c>
      <c r="C1579">
        <v>5.98</v>
      </c>
      <c r="D1579" t="s">
        <v>2382</v>
      </c>
      <c r="E1579" t="s">
        <v>2380</v>
      </c>
      <c r="F1579" t="s">
        <v>2380</v>
      </c>
      <c r="G1579" s="50">
        <v>0</v>
      </c>
      <c r="H1579" s="14" t="s">
        <v>2380</v>
      </c>
      <c r="I1579" s="9" t="str">
        <f t="shared" si="48"/>
        <v>OBESITY</v>
      </c>
      <c r="J1579" t="str">
        <f t="shared" si="49"/>
        <v>PREDIABETES</v>
      </c>
    </row>
    <row r="1580" spans="1:10" x14ac:dyDescent="0.3">
      <c r="A1580" t="s">
        <v>792</v>
      </c>
      <c r="B1580" s="89">
        <v>42.94</v>
      </c>
      <c r="C1580">
        <v>4.34</v>
      </c>
      <c r="D1580" t="s">
        <v>2380</v>
      </c>
      <c r="E1580" t="s">
        <v>2380</v>
      </c>
      <c r="F1580" t="s">
        <v>2380</v>
      </c>
      <c r="G1580" s="50">
        <v>0</v>
      </c>
      <c r="H1580" s="14" t="s">
        <v>2380</v>
      </c>
      <c r="I1580" s="9" t="str">
        <f t="shared" si="48"/>
        <v>OBESITY</v>
      </c>
      <c r="J1580" t="str">
        <f t="shared" si="49"/>
        <v>NORMAL</v>
      </c>
    </row>
    <row r="1581" spans="1:10" x14ac:dyDescent="0.3">
      <c r="A1581" t="s">
        <v>791</v>
      </c>
      <c r="B1581" s="89">
        <v>31.254999999999999</v>
      </c>
      <c r="C1581">
        <v>5.17</v>
      </c>
      <c r="D1581" t="s">
        <v>2380</v>
      </c>
      <c r="E1581" t="s">
        <v>2380</v>
      </c>
      <c r="F1581" t="s">
        <v>2380</v>
      </c>
      <c r="G1581" s="50">
        <v>0</v>
      </c>
      <c r="H1581" s="14" t="s">
        <v>2380</v>
      </c>
      <c r="I1581" s="9" t="str">
        <f t="shared" si="48"/>
        <v>OBESITY</v>
      </c>
      <c r="J1581" t="str">
        <f t="shared" si="49"/>
        <v>NORMAL</v>
      </c>
    </row>
    <row r="1582" spans="1:10" x14ac:dyDescent="0.3">
      <c r="A1582" t="s">
        <v>790</v>
      </c>
      <c r="B1582" s="89">
        <v>45.43</v>
      </c>
      <c r="C1582">
        <v>4.2300000000000004</v>
      </c>
      <c r="D1582" t="s">
        <v>2382</v>
      </c>
      <c r="E1582" t="s">
        <v>2380</v>
      </c>
      <c r="F1582" t="s">
        <v>2383</v>
      </c>
      <c r="G1582" s="14">
        <v>1</v>
      </c>
      <c r="H1582" s="14" t="s">
        <v>2380</v>
      </c>
      <c r="I1582" s="9" t="str">
        <f t="shared" si="48"/>
        <v>OBESITY</v>
      </c>
      <c r="J1582" t="str">
        <f t="shared" si="49"/>
        <v>NORMAL</v>
      </c>
    </row>
    <row r="1583" spans="1:10" x14ac:dyDescent="0.3">
      <c r="A1583" t="s">
        <v>789</v>
      </c>
      <c r="B1583" s="89">
        <v>32.340000000000003</v>
      </c>
      <c r="C1583">
        <v>4.88</v>
      </c>
      <c r="D1583" t="s">
        <v>2382</v>
      </c>
      <c r="E1583" t="s">
        <v>2380</v>
      </c>
      <c r="F1583" t="s">
        <v>2383</v>
      </c>
      <c r="G1583" s="14">
        <v>1</v>
      </c>
      <c r="H1583" s="14" t="s">
        <v>2380</v>
      </c>
      <c r="I1583" s="9" t="str">
        <f t="shared" si="48"/>
        <v>OBESITY</v>
      </c>
      <c r="J1583" t="str">
        <f t="shared" si="49"/>
        <v>NORMAL</v>
      </c>
    </row>
    <row r="1584" spans="1:10" x14ac:dyDescent="0.3">
      <c r="A1584" t="s">
        <v>788</v>
      </c>
      <c r="B1584" s="89">
        <v>25.46</v>
      </c>
      <c r="C1584">
        <v>9.7100000000000009</v>
      </c>
      <c r="D1584" t="s">
        <v>2382</v>
      </c>
      <c r="E1584" t="s">
        <v>2380</v>
      </c>
      <c r="F1584" t="s">
        <v>2380</v>
      </c>
      <c r="G1584" s="14">
        <v>1</v>
      </c>
      <c r="H1584" s="14" t="s">
        <v>2380</v>
      </c>
      <c r="I1584" s="9" t="str">
        <f t="shared" si="48"/>
        <v>OVERWEIGHT</v>
      </c>
      <c r="J1584" t="str">
        <f t="shared" si="49"/>
        <v>DIABETES</v>
      </c>
    </row>
    <row r="1585" spans="1:10" x14ac:dyDescent="0.3">
      <c r="A1585" t="s">
        <v>787</v>
      </c>
      <c r="B1585" s="89">
        <v>37.145000000000003</v>
      </c>
      <c r="C1585">
        <v>5.32</v>
      </c>
      <c r="D1585" t="s">
        <v>2380</v>
      </c>
      <c r="E1585" t="s">
        <v>2380</v>
      </c>
      <c r="F1585" t="s">
        <v>2380</v>
      </c>
      <c r="G1585" s="50">
        <v>0</v>
      </c>
      <c r="H1585" s="14" t="s">
        <v>2380</v>
      </c>
      <c r="I1585" s="9" t="str">
        <f t="shared" si="48"/>
        <v>OBESITY</v>
      </c>
      <c r="J1585" t="str">
        <f t="shared" si="49"/>
        <v>NORMAL</v>
      </c>
    </row>
    <row r="1586" spans="1:10" x14ac:dyDescent="0.3">
      <c r="A1586" t="s">
        <v>786</v>
      </c>
      <c r="B1586" s="89">
        <v>30.8</v>
      </c>
      <c r="C1586">
        <v>5.83</v>
      </c>
      <c r="D1586" t="s">
        <v>2382</v>
      </c>
      <c r="E1586" t="s">
        <v>2380</v>
      </c>
      <c r="F1586" t="s">
        <v>2380</v>
      </c>
      <c r="G1586" s="50">
        <v>0</v>
      </c>
      <c r="H1586" s="14" t="s">
        <v>2380</v>
      </c>
      <c r="I1586" s="9" t="str">
        <f t="shared" si="48"/>
        <v>OBESITY</v>
      </c>
      <c r="J1586" t="str">
        <f t="shared" si="49"/>
        <v>PREDIABETES</v>
      </c>
    </row>
    <row r="1587" spans="1:10" x14ac:dyDescent="0.3">
      <c r="A1587" t="s">
        <v>785</v>
      </c>
      <c r="B1587" s="89">
        <v>29.5</v>
      </c>
      <c r="C1587">
        <v>5.54</v>
      </c>
      <c r="D1587" t="s">
        <v>2382</v>
      </c>
      <c r="E1587" t="s">
        <v>2380</v>
      </c>
      <c r="F1587" t="s">
        <v>2380</v>
      </c>
      <c r="G1587" s="50">
        <v>0</v>
      </c>
      <c r="H1587" s="14" t="s">
        <v>2380</v>
      </c>
      <c r="I1587" s="9" t="str">
        <f t="shared" si="48"/>
        <v>OVERWEIGHT</v>
      </c>
      <c r="J1587" t="str">
        <f t="shared" si="49"/>
        <v>NORMAL</v>
      </c>
    </row>
    <row r="1588" spans="1:10" x14ac:dyDescent="0.3">
      <c r="A1588" t="s">
        <v>784</v>
      </c>
      <c r="B1588" s="89">
        <v>43.39</v>
      </c>
      <c r="C1588">
        <v>5.85</v>
      </c>
      <c r="D1588" t="s">
        <v>2380</v>
      </c>
      <c r="E1588" t="s">
        <v>2382</v>
      </c>
      <c r="F1588" t="s">
        <v>2380</v>
      </c>
      <c r="G1588" s="14">
        <v>1</v>
      </c>
      <c r="H1588" s="14" t="s">
        <v>2380</v>
      </c>
      <c r="I1588" s="9" t="str">
        <f t="shared" si="48"/>
        <v>OBESITY</v>
      </c>
      <c r="J1588" t="str">
        <f t="shared" si="49"/>
        <v>PREDIABETES</v>
      </c>
    </row>
    <row r="1589" spans="1:10" x14ac:dyDescent="0.3">
      <c r="A1589" t="s">
        <v>783</v>
      </c>
      <c r="B1589" s="89">
        <v>15.08</v>
      </c>
      <c r="C1589">
        <v>4.8499999999999996</v>
      </c>
      <c r="D1589" t="s">
        <v>2382</v>
      </c>
      <c r="E1589" t="s">
        <v>2380</v>
      </c>
      <c r="F1589" t="s">
        <v>2383</v>
      </c>
      <c r="G1589" s="14">
        <v>1</v>
      </c>
      <c r="H1589" s="14" t="s">
        <v>2380</v>
      </c>
      <c r="I1589" s="9" t="str">
        <f t="shared" si="48"/>
        <v>UNDERWEIGHT</v>
      </c>
      <c r="J1589" t="str">
        <f t="shared" si="49"/>
        <v>NORMAL</v>
      </c>
    </row>
    <row r="1590" spans="1:10" x14ac:dyDescent="0.3">
      <c r="A1590" t="s">
        <v>782</v>
      </c>
      <c r="B1590" s="89">
        <v>20.48</v>
      </c>
      <c r="C1590">
        <v>11.09</v>
      </c>
      <c r="D1590" t="s">
        <v>2380</v>
      </c>
      <c r="E1590" t="s">
        <v>2380</v>
      </c>
      <c r="F1590" t="s">
        <v>2380</v>
      </c>
      <c r="G1590" s="50">
        <v>0</v>
      </c>
      <c r="H1590" s="14" t="s">
        <v>2380</v>
      </c>
      <c r="I1590" s="9" t="str">
        <f t="shared" si="48"/>
        <v>NORMAL WEIGHT</v>
      </c>
      <c r="J1590" t="str">
        <f t="shared" si="49"/>
        <v>DIABETES</v>
      </c>
    </row>
    <row r="1591" spans="1:10" x14ac:dyDescent="0.3">
      <c r="A1591" t="s">
        <v>781</v>
      </c>
      <c r="B1591" s="89">
        <v>34.450000000000003</v>
      </c>
      <c r="C1591">
        <v>5.58</v>
      </c>
      <c r="D1591" t="s">
        <v>2382</v>
      </c>
      <c r="E1591" t="s">
        <v>2380</v>
      </c>
      <c r="F1591" t="s">
        <v>2380</v>
      </c>
      <c r="G1591" s="50">
        <v>0</v>
      </c>
      <c r="H1591" s="14" t="s">
        <v>2380</v>
      </c>
      <c r="I1591" s="9" t="str">
        <f t="shared" si="48"/>
        <v>OBESITY</v>
      </c>
      <c r="J1591" t="str">
        <f t="shared" si="49"/>
        <v>NORMAL</v>
      </c>
    </row>
    <row r="1592" spans="1:10" x14ac:dyDescent="0.3">
      <c r="A1592" t="s">
        <v>780</v>
      </c>
      <c r="B1592" s="89">
        <v>34.21</v>
      </c>
      <c r="C1592">
        <v>9.7200000000000006</v>
      </c>
      <c r="D1592" t="s">
        <v>2382</v>
      </c>
      <c r="E1592" t="s">
        <v>2380</v>
      </c>
      <c r="F1592" t="s">
        <v>2380</v>
      </c>
      <c r="G1592" s="50">
        <v>0</v>
      </c>
      <c r="H1592" s="14" t="s">
        <v>2380</v>
      </c>
      <c r="I1592" s="9" t="str">
        <f t="shared" si="48"/>
        <v>OBESITY</v>
      </c>
      <c r="J1592" t="str">
        <f t="shared" si="49"/>
        <v>DIABETES</v>
      </c>
    </row>
    <row r="1593" spans="1:10" x14ac:dyDescent="0.3">
      <c r="A1593" t="s">
        <v>779</v>
      </c>
      <c r="B1593" s="89">
        <v>28.8</v>
      </c>
      <c r="C1593">
        <v>11.41</v>
      </c>
      <c r="D1593" t="s">
        <v>2382</v>
      </c>
      <c r="E1593" t="s">
        <v>2380</v>
      </c>
      <c r="F1593" t="s">
        <v>2380</v>
      </c>
      <c r="G1593" s="50">
        <v>0</v>
      </c>
      <c r="H1593" s="14" t="s">
        <v>2380</v>
      </c>
      <c r="I1593" s="9" t="str">
        <f t="shared" si="48"/>
        <v>OVERWEIGHT</v>
      </c>
      <c r="J1593" t="str">
        <f t="shared" si="49"/>
        <v>DIABETES</v>
      </c>
    </row>
    <row r="1594" spans="1:10" x14ac:dyDescent="0.3">
      <c r="A1594" t="s">
        <v>778</v>
      </c>
      <c r="B1594" s="89">
        <v>31.74</v>
      </c>
      <c r="C1594">
        <v>4.46</v>
      </c>
      <c r="D1594" t="s">
        <v>2380</v>
      </c>
      <c r="E1594" t="s">
        <v>2380</v>
      </c>
      <c r="F1594" t="s">
        <v>2383</v>
      </c>
      <c r="G1594" s="14">
        <v>1</v>
      </c>
      <c r="H1594" s="14" t="s">
        <v>2380</v>
      </c>
      <c r="I1594" s="9" t="str">
        <f t="shared" si="48"/>
        <v>OBESITY</v>
      </c>
      <c r="J1594" t="str">
        <f t="shared" si="49"/>
        <v>NORMAL</v>
      </c>
    </row>
    <row r="1595" spans="1:10" x14ac:dyDescent="0.3">
      <c r="A1595" t="s">
        <v>777</v>
      </c>
      <c r="B1595" s="89">
        <v>21.78</v>
      </c>
      <c r="C1595">
        <v>9.31</v>
      </c>
      <c r="D1595" t="s">
        <v>2382</v>
      </c>
      <c r="E1595" t="s">
        <v>2380</v>
      </c>
      <c r="F1595" t="s">
        <v>2380</v>
      </c>
      <c r="G1595" s="50">
        <v>0</v>
      </c>
      <c r="H1595" s="14" t="s">
        <v>2380</v>
      </c>
      <c r="I1595" s="9" t="str">
        <f t="shared" si="48"/>
        <v>NORMAL WEIGHT</v>
      </c>
      <c r="J1595" t="str">
        <f t="shared" si="49"/>
        <v>DIABETES</v>
      </c>
    </row>
    <row r="1596" spans="1:10" x14ac:dyDescent="0.3">
      <c r="A1596" t="s">
        <v>776</v>
      </c>
      <c r="B1596" s="89">
        <v>23.75</v>
      </c>
      <c r="C1596">
        <v>5.03</v>
      </c>
      <c r="D1596" t="s">
        <v>2380</v>
      </c>
      <c r="E1596" t="s">
        <v>2380</v>
      </c>
      <c r="F1596" t="s">
        <v>2380</v>
      </c>
      <c r="G1596" s="14">
        <v>1</v>
      </c>
      <c r="H1596" s="14" t="s">
        <v>2380</v>
      </c>
      <c r="I1596" s="9" t="str">
        <f t="shared" si="48"/>
        <v>NORMAL WEIGHT</v>
      </c>
      <c r="J1596" t="str">
        <f t="shared" si="49"/>
        <v>NORMAL</v>
      </c>
    </row>
    <row r="1597" spans="1:10" x14ac:dyDescent="0.3">
      <c r="A1597" t="s">
        <v>775</v>
      </c>
      <c r="B1597" s="89">
        <v>33.21</v>
      </c>
      <c r="C1597">
        <v>5.07</v>
      </c>
      <c r="D1597" t="s">
        <v>2382</v>
      </c>
      <c r="E1597" t="s">
        <v>2380</v>
      </c>
      <c r="F1597" t="s">
        <v>2380</v>
      </c>
      <c r="G1597" s="14">
        <v>1</v>
      </c>
      <c r="H1597" s="14" t="s">
        <v>2380</v>
      </c>
      <c r="I1597" s="9" t="str">
        <f t="shared" si="48"/>
        <v>OBESITY</v>
      </c>
      <c r="J1597" t="str">
        <f t="shared" si="49"/>
        <v>NORMAL</v>
      </c>
    </row>
    <row r="1598" spans="1:10" x14ac:dyDescent="0.3">
      <c r="A1598" t="s">
        <v>774</v>
      </c>
      <c r="B1598" s="89">
        <v>17.7</v>
      </c>
      <c r="C1598">
        <v>10.42</v>
      </c>
      <c r="D1598" t="s">
        <v>2382</v>
      </c>
      <c r="E1598" t="s">
        <v>2380</v>
      </c>
      <c r="F1598" t="s">
        <v>2380</v>
      </c>
      <c r="G1598" s="14">
        <v>2</v>
      </c>
      <c r="H1598" s="14" t="s">
        <v>2380</v>
      </c>
      <c r="I1598" s="9" t="str">
        <f t="shared" si="48"/>
        <v>UNDERWEIGHT</v>
      </c>
      <c r="J1598" t="str">
        <f t="shared" si="49"/>
        <v>DIABETES</v>
      </c>
    </row>
    <row r="1599" spans="1:10" x14ac:dyDescent="0.3">
      <c r="A1599" t="s">
        <v>773</v>
      </c>
      <c r="B1599" s="89">
        <v>17.2</v>
      </c>
      <c r="C1599">
        <v>6.45</v>
      </c>
      <c r="D1599" t="s">
        <v>2380</v>
      </c>
      <c r="E1599" t="s">
        <v>2380</v>
      </c>
      <c r="F1599" t="s">
        <v>2380</v>
      </c>
      <c r="G1599" s="14">
        <v>2</v>
      </c>
      <c r="H1599" s="14" t="s">
        <v>2380</v>
      </c>
      <c r="I1599" s="9" t="str">
        <f t="shared" si="48"/>
        <v>UNDERWEIGHT</v>
      </c>
      <c r="J1599" t="str">
        <f t="shared" si="49"/>
        <v>DIABETES</v>
      </c>
    </row>
    <row r="1600" spans="1:10" x14ac:dyDescent="0.3">
      <c r="A1600" t="s">
        <v>772</v>
      </c>
      <c r="B1600" s="89">
        <v>19.21</v>
      </c>
      <c r="C1600">
        <v>5.52</v>
      </c>
      <c r="D1600" t="s">
        <v>2380</v>
      </c>
      <c r="E1600" t="s">
        <v>2380</v>
      </c>
      <c r="F1600" t="s">
        <v>2380</v>
      </c>
      <c r="G1600" s="14">
        <v>2</v>
      </c>
      <c r="H1600" s="14" t="s">
        <v>2380</v>
      </c>
      <c r="I1600" s="9" t="str">
        <f t="shared" si="48"/>
        <v>NORMAL WEIGHT</v>
      </c>
      <c r="J1600" t="str">
        <f t="shared" si="49"/>
        <v>NORMAL</v>
      </c>
    </row>
    <row r="1601" spans="1:10" x14ac:dyDescent="0.3">
      <c r="A1601" t="s">
        <v>771</v>
      </c>
      <c r="B1601" s="89">
        <v>23.2</v>
      </c>
      <c r="C1601">
        <v>4.41</v>
      </c>
      <c r="D1601" t="s">
        <v>2380</v>
      </c>
      <c r="E1601" t="s">
        <v>2380</v>
      </c>
      <c r="F1601" t="s">
        <v>2383</v>
      </c>
      <c r="G1601" s="14">
        <v>1</v>
      </c>
      <c r="H1601" s="14" t="s">
        <v>2380</v>
      </c>
      <c r="I1601" s="9" t="str">
        <f t="shared" si="48"/>
        <v>NORMAL WEIGHT</v>
      </c>
      <c r="J1601" t="str">
        <f t="shared" si="49"/>
        <v>NORMAL</v>
      </c>
    </row>
    <row r="1602" spans="1:10" x14ac:dyDescent="0.3">
      <c r="A1602" t="s">
        <v>770</v>
      </c>
      <c r="B1602" s="89">
        <v>32.5</v>
      </c>
      <c r="C1602">
        <v>4.6900000000000004</v>
      </c>
      <c r="D1602" t="s">
        <v>2382</v>
      </c>
      <c r="E1602" t="s">
        <v>2380</v>
      </c>
      <c r="F1602" t="s">
        <v>2383</v>
      </c>
      <c r="G1602" s="14">
        <v>1</v>
      </c>
      <c r="H1602" s="14" t="s">
        <v>2380</v>
      </c>
      <c r="I1602" s="9" t="str">
        <f t="shared" si="48"/>
        <v>OBESITY</v>
      </c>
      <c r="J1602" t="str">
        <f t="shared" si="49"/>
        <v>NORMAL</v>
      </c>
    </row>
    <row r="1603" spans="1:10" x14ac:dyDescent="0.3">
      <c r="A1603" t="s">
        <v>769</v>
      </c>
      <c r="B1603" s="89">
        <v>20.9</v>
      </c>
      <c r="C1603">
        <v>6.94</v>
      </c>
      <c r="D1603" t="s">
        <v>2380</v>
      </c>
      <c r="E1603" t="s">
        <v>2380</v>
      </c>
      <c r="F1603" t="s">
        <v>2380</v>
      </c>
      <c r="G1603" s="50">
        <v>0</v>
      </c>
      <c r="H1603" s="14" t="s">
        <v>2380</v>
      </c>
      <c r="I1603" s="9" t="str">
        <f t="shared" ref="I1603:I1666" si="50">IF(B1603&lt;18.5,"UNDERWEIGHT",IF(AND(B1603&gt;=18.5,B1603&lt;=24.9),"NORMAL WEIGHT",IF(AND(B1603&gt;25,B1603&lt;=29.9),"OVERWEIGHT",IF(B1603&gt;=30,"OBESITY"))))</f>
        <v>NORMAL WEIGHT</v>
      </c>
      <c r="J1603" t="str">
        <f t="shared" ref="J1603:J1666" si="51">IF(C1603&lt;5.7,"NORMAL",IF(AND(C1603&gt;=5.7,C1603&lt;=6.4),"PREDIABETES",IF(C1603&gt;6.4,"DIABETES")))</f>
        <v>DIABETES</v>
      </c>
    </row>
    <row r="1604" spans="1:10" x14ac:dyDescent="0.3">
      <c r="A1604" t="s">
        <v>768</v>
      </c>
      <c r="B1604" s="89">
        <v>19.11</v>
      </c>
      <c r="C1604">
        <v>4.3499999999999996</v>
      </c>
      <c r="D1604" t="s">
        <v>2380</v>
      </c>
      <c r="E1604" t="s">
        <v>2380</v>
      </c>
      <c r="F1604" t="s">
        <v>2380</v>
      </c>
      <c r="G1604" s="14">
        <v>2</v>
      </c>
      <c r="H1604" s="14" t="s">
        <v>2380</v>
      </c>
      <c r="I1604" s="9" t="str">
        <f t="shared" si="50"/>
        <v>NORMAL WEIGHT</v>
      </c>
      <c r="J1604" t="str">
        <f t="shared" si="51"/>
        <v>NORMAL</v>
      </c>
    </row>
    <row r="1605" spans="1:10" x14ac:dyDescent="0.3">
      <c r="A1605" t="s">
        <v>767</v>
      </c>
      <c r="B1605" s="89">
        <v>31.17</v>
      </c>
      <c r="C1605">
        <v>5.28</v>
      </c>
      <c r="D1605" t="s">
        <v>2380</v>
      </c>
      <c r="E1605" t="s">
        <v>2380</v>
      </c>
      <c r="F1605" t="s">
        <v>2380</v>
      </c>
      <c r="G1605" s="14">
        <v>1</v>
      </c>
      <c r="H1605" s="14" t="s">
        <v>2380</v>
      </c>
      <c r="I1605" s="9" t="str">
        <f t="shared" si="50"/>
        <v>OBESITY</v>
      </c>
      <c r="J1605" t="str">
        <f t="shared" si="51"/>
        <v>NORMAL</v>
      </c>
    </row>
    <row r="1606" spans="1:10" x14ac:dyDescent="0.3">
      <c r="A1606" t="s">
        <v>766</v>
      </c>
      <c r="B1606" s="89">
        <v>36.08</v>
      </c>
      <c r="C1606">
        <v>4.29</v>
      </c>
      <c r="D1606" t="s">
        <v>2380</v>
      </c>
      <c r="E1606" t="s">
        <v>2380</v>
      </c>
      <c r="F1606" t="s">
        <v>2380</v>
      </c>
      <c r="G1606" s="50">
        <v>0</v>
      </c>
      <c r="H1606" s="14" t="s">
        <v>2380</v>
      </c>
      <c r="I1606" s="9" t="str">
        <f t="shared" si="50"/>
        <v>OBESITY</v>
      </c>
      <c r="J1606" t="str">
        <f t="shared" si="51"/>
        <v>NORMAL</v>
      </c>
    </row>
    <row r="1607" spans="1:10" x14ac:dyDescent="0.3">
      <c r="A1607" t="s">
        <v>765</v>
      </c>
      <c r="B1607" s="89">
        <v>28.024999999999999</v>
      </c>
      <c r="C1607">
        <v>5.69</v>
      </c>
      <c r="D1607" t="s">
        <v>2382</v>
      </c>
      <c r="E1607" t="s">
        <v>2380</v>
      </c>
      <c r="F1607" t="s">
        <v>2380</v>
      </c>
      <c r="G1607" s="50">
        <v>0</v>
      </c>
      <c r="H1607" s="14" t="s">
        <v>2380</v>
      </c>
      <c r="I1607" s="9" t="str">
        <f t="shared" si="50"/>
        <v>OVERWEIGHT</v>
      </c>
      <c r="J1607" t="str">
        <f t="shared" si="51"/>
        <v>NORMAL</v>
      </c>
    </row>
    <row r="1608" spans="1:10" x14ac:dyDescent="0.3">
      <c r="A1608" t="s">
        <v>764</v>
      </c>
      <c r="B1608" s="89">
        <v>24.32</v>
      </c>
      <c r="C1608">
        <v>5.56</v>
      </c>
      <c r="D1608" t="s">
        <v>2382</v>
      </c>
      <c r="E1608" t="s">
        <v>2380</v>
      </c>
      <c r="F1608" t="s">
        <v>2380</v>
      </c>
      <c r="G1608" s="50">
        <v>0</v>
      </c>
      <c r="H1608" s="14" t="s">
        <v>2380</v>
      </c>
      <c r="I1608" s="9" t="str">
        <f t="shared" si="50"/>
        <v>NORMAL WEIGHT</v>
      </c>
      <c r="J1608" t="str">
        <f t="shared" si="51"/>
        <v>NORMAL</v>
      </c>
    </row>
    <row r="1609" spans="1:10" x14ac:dyDescent="0.3">
      <c r="A1609" t="s">
        <v>763</v>
      </c>
      <c r="B1609" s="89">
        <v>38</v>
      </c>
      <c r="C1609">
        <v>5.41</v>
      </c>
      <c r="D1609" t="s">
        <v>2382</v>
      </c>
      <c r="E1609" t="s">
        <v>2380</v>
      </c>
      <c r="F1609" t="s">
        <v>2380</v>
      </c>
      <c r="G1609" s="14">
        <v>1</v>
      </c>
      <c r="H1609" s="14" t="s">
        <v>2380</v>
      </c>
      <c r="I1609" s="9" t="str">
        <f t="shared" si="50"/>
        <v>OBESITY</v>
      </c>
      <c r="J1609" t="str">
        <f t="shared" si="51"/>
        <v>NORMAL</v>
      </c>
    </row>
    <row r="1610" spans="1:10" x14ac:dyDescent="0.3">
      <c r="A1610" t="s">
        <v>762</v>
      </c>
      <c r="B1610" s="89">
        <v>31.6</v>
      </c>
      <c r="C1610">
        <v>10.85</v>
      </c>
      <c r="D1610" t="s">
        <v>2382</v>
      </c>
      <c r="E1610" t="s">
        <v>2380</v>
      </c>
      <c r="F1610" t="s">
        <v>2380</v>
      </c>
      <c r="G1610" s="50">
        <v>0</v>
      </c>
      <c r="H1610" s="14" t="s">
        <v>2380</v>
      </c>
      <c r="I1610" s="9" t="str">
        <f t="shared" si="50"/>
        <v>OBESITY</v>
      </c>
      <c r="J1610" t="str">
        <f t="shared" si="51"/>
        <v>DIABETES</v>
      </c>
    </row>
    <row r="1611" spans="1:10" x14ac:dyDescent="0.3">
      <c r="A1611" t="s">
        <v>761</v>
      </c>
      <c r="B1611" s="89">
        <v>31.02</v>
      </c>
      <c r="C1611">
        <v>11.63</v>
      </c>
      <c r="D1611" t="s">
        <v>2382</v>
      </c>
      <c r="E1611" t="s">
        <v>2380</v>
      </c>
      <c r="F1611" t="s">
        <v>2380</v>
      </c>
      <c r="G1611" s="50">
        <v>0</v>
      </c>
      <c r="H1611" s="14" t="s">
        <v>2380</v>
      </c>
      <c r="I1611" s="9" t="str">
        <f t="shared" si="50"/>
        <v>OBESITY</v>
      </c>
      <c r="J1611" t="str">
        <f t="shared" si="51"/>
        <v>DIABETES</v>
      </c>
    </row>
    <row r="1612" spans="1:10" x14ac:dyDescent="0.3">
      <c r="A1612" t="s">
        <v>760</v>
      </c>
      <c r="B1612" s="89">
        <v>29.26</v>
      </c>
      <c r="C1612">
        <v>5.68</v>
      </c>
      <c r="D1612" t="s">
        <v>2382</v>
      </c>
      <c r="E1612" t="s">
        <v>2380</v>
      </c>
      <c r="F1612" t="s">
        <v>2380</v>
      </c>
      <c r="G1612" s="14">
        <v>1</v>
      </c>
      <c r="H1612" s="14" t="s">
        <v>2380</v>
      </c>
      <c r="I1612" s="9" t="str">
        <f t="shared" si="50"/>
        <v>OVERWEIGHT</v>
      </c>
      <c r="J1612" t="str">
        <f t="shared" si="51"/>
        <v>NORMAL</v>
      </c>
    </row>
    <row r="1613" spans="1:10" x14ac:dyDescent="0.3">
      <c r="A1613" t="s">
        <v>759</v>
      </c>
      <c r="B1613" s="89">
        <v>15.09</v>
      </c>
      <c r="C1613">
        <v>7.59</v>
      </c>
      <c r="D1613" t="s">
        <v>2382</v>
      </c>
      <c r="E1613" t="s">
        <v>2380</v>
      </c>
      <c r="F1613" t="s">
        <v>2380</v>
      </c>
      <c r="G1613" s="14">
        <v>2</v>
      </c>
      <c r="H1613" s="14" t="s">
        <v>2380</v>
      </c>
      <c r="I1613" s="9" t="str">
        <f t="shared" si="50"/>
        <v>UNDERWEIGHT</v>
      </c>
      <c r="J1613" t="str">
        <f t="shared" si="51"/>
        <v>DIABETES</v>
      </c>
    </row>
    <row r="1614" spans="1:10" x14ac:dyDescent="0.3">
      <c r="A1614" t="s">
        <v>758</v>
      </c>
      <c r="B1614" s="89">
        <v>22.63</v>
      </c>
      <c r="C1614">
        <v>5.09</v>
      </c>
      <c r="D1614" t="s">
        <v>2382</v>
      </c>
      <c r="E1614" t="s">
        <v>2380</v>
      </c>
      <c r="F1614" t="s">
        <v>2380</v>
      </c>
      <c r="G1614" s="50">
        <v>0</v>
      </c>
      <c r="H1614" s="14" t="s">
        <v>2380</v>
      </c>
      <c r="I1614" s="9" t="str">
        <f t="shared" si="50"/>
        <v>NORMAL WEIGHT</v>
      </c>
      <c r="J1614" t="str">
        <f t="shared" si="51"/>
        <v>NORMAL</v>
      </c>
    </row>
    <row r="1615" spans="1:10" x14ac:dyDescent="0.3">
      <c r="A1615" t="s">
        <v>757</v>
      </c>
      <c r="B1615" s="89">
        <v>23.46</v>
      </c>
      <c r="C1615">
        <v>4.21</v>
      </c>
      <c r="D1615" t="s">
        <v>2380</v>
      </c>
      <c r="E1615" t="s">
        <v>2380</v>
      </c>
      <c r="F1615" t="s">
        <v>2380</v>
      </c>
      <c r="G1615" s="14">
        <v>1</v>
      </c>
      <c r="H1615" s="14" t="s">
        <v>2380</v>
      </c>
      <c r="I1615" s="9" t="str">
        <f t="shared" si="50"/>
        <v>NORMAL WEIGHT</v>
      </c>
      <c r="J1615" t="str">
        <f t="shared" si="51"/>
        <v>NORMAL</v>
      </c>
    </row>
    <row r="1616" spans="1:10" x14ac:dyDescent="0.3">
      <c r="A1616" t="s">
        <v>756</v>
      </c>
      <c r="B1616" s="89">
        <v>22.56</v>
      </c>
      <c r="C1616">
        <v>4.34</v>
      </c>
      <c r="D1616" t="s">
        <v>2382</v>
      </c>
      <c r="E1616" t="s">
        <v>2380</v>
      </c>
      <c r="F1616" t="s">
        <v>2380</v>
      </c>
      <c r="G1616" s="50">
        <v>0</v>
      </c>
      <c r="H1616" s="14" t="s">
        <v>2380</v>
      </c>
      <c r="I1616" s="9" t="str">
        <f t="shared" si="50"/>
        <v>NORMAL WEIGHT</v>
      </c>
      <c r="J1616" t="str">
        <f t="shared" si="51"/>
        <v>NORMAL</v>
      </c>
    </row>
    <row r="1617" spans="1:10" x14ac:dyDescent="0.3">
      <c r="A1617" t="s">
        <v>755</v>
      </c>
      <c r="B1617" s="89">
        <v>19.28</v>
      </c>
      <c r="C1617">
        <v>11.85</v>
      </c>
      <c r="D1617" t="s">
        <v>2380</v>
      </c>
      <c r="E1617" t="s">
        <v>2380</v>
      </c>
      <c r="F1617" t="s">
        <v>2380</v>
      </c>
      <c r="G1617" s="14">
        <v>2</v>
      </c>
      <c r="H1617" s="14" t="s">
        <v>2380</v>
      </c>
      <c r="I1617" s="9" t="str">
        <f t="shared" si="50"/>
        <v>NORMAL WEIGHT</v>
      </c>
      <c r="J1617" t="str">
        <f t="shared" si="51"/>
        <v>DIABETES</v>
      </c>
    </row>
    <row r="1618" spans="1:10" x14ac:dyDescent="0.3">
      <c r="A1618" t="s">
        <v>754</v>
      </c>
      <c r="B1618" s="89">
        <v>15.37</v>
      </c>
      <c r="C1618">
        <v>9.61</v>
      </c>
      <c r="D1618" t="s">
        <v>2382</v>
      </c>
      <c r="E1618" t="s">
        <v>2380</v>
      </c>
      <c r="F1618" t="s">
        <v>2380</v>
      </c>
      <c r="G1618" s="14">
        <v>2</v>
      </c>
      <c r="H1618" s="14" t="s">
        <v>2380</v>
      </c>
      <c r="I1618" s="9" t="str">
        <f t="shared" si="50"/>
        <v>UNDERWEIGHT</v>
      </c>
      <c r="J1618" t="str">
        <f t="shared" si="51"/>
        <v>DIABETES</v>
      </c>
    </row>
    <row r="1619" spans="1:10" x14ac:dyDescent="0.3">
      <c r="A1619" t="s">
        <v>753</v>
      </c>
      <c r="B1619" s="89">
        <v>18.71</v>
      </c>
      <c r="C1619">
        <v>5.29</v>
      </c>
      <c r="D1619" t="s">
        <v>2382</v>
      </c>
      <c r="E1619" t="s">
        <v>2380</v>
      </c>
      <c r="F1619" t="s">
        <v>2380</v>
      </c>
      <c r="G1619" s="50">
        <v>0</v>
      </c>
      <c r="H1619" s="14" t="s">
        <v>2380</v>
      </c>
      <c r="I1619" s="9" t="str">
        <f t="shared" si="50"/>
        <v>NORMAL WEIGHT</v>
      </c>
      <c r="J1619" t="str">
        <f t="shared" si="51"/>
        <v>NORMAL</v>
      </c>
    </row>
    <row r="1620" spans="1:10" x14ac:dyDescent="0.3">
      <c r="A1620" t="s">
        <v>752</v>
      </c>
      <c r="B1620" s="89">
        <v>20.61</v>
      </c>
      <c r="C1620">
        <v>6.89</v>
      </c>
      <c r="D1620" t="s">
        <v>2380</v>
      </c>
      <c r="E1620" t="s">
        <v>2380</v>
      </c>
      <c r="F1620" t="s">
        <v>2380</v>
      </c>
      <c r="G1620" s="50">
        <v>0</v>
      </c>
      <c r="H1620" s="14" t="s">
        <v>2380</v>
      </c>
      <c r="I1620" s="9" t="str">
        <f t="shared" si="50"/>
        <v>NORMAL WEIGHT</v>
      </c>
      <c r="J1620" t="str">
        <f t="shared" si="51"/>
        <v>DIABETES</v>
      </c>
    </row>
    <row r="1621" spans="1:10" x14ac:dyDescent="0.3">
      <c r="A1621" t="s">
        <v>751</v>
      </c>
      <c r="B1621" s="89">
        <v>15.99</v>
      </c>
      <c r="C1621">
        <v>4.57</v>
      </c>
      <c r="D1621" t="s">
        <v>2382</v>
      </c>
      <c r="E1621" t="s">
        <v>2380</v>
      </c>
      <c r="F1621" t="s">
        <v>2383</v>
      </c>
      <c r="G1621" s="14">
        <v>1</v>
      </c>
      <c r="H1621" s="14" t="s">
        <v>2380</v>
      </c>
      <c r="I1621" s="9" t="str">
        <f t="shared" si="50"/>
        <v>UNDERWEIGHT</v>
      </c>
      <c r="J1621" t="str">
        <f t="shared" si="51"/>
        <v>NORMAL</v>
      </c>
    </row>
    <row r="1622" spans="1:10" x14ac:dyDescent="0.3">
      <c r="A1622" t="s">
        <v>750</v>
      </c>
      <c r="B1622" s="89">
        <v>33.155000000000001</v>
      </c>
      <c r="C1622">
        <v>4.32</v>
      </c>
      <c r="D1622" t="s">
        <v>2380</v>
      </c>
      <c r="E1622" t="s">
        <v>2380</v>
      </c>
      <c r="F1622" t="s">
        <v>2380</v>
      </c>
      <c r="G1622" s="50">
        <v>0</v>
      </c>
      <c r="H1622" s="14" t="s">
        <v>2380</v>
      </c>
      <c r="I1622" s="9" t="str">
        <f t="shared" si="50"/>
        <v>OBESITY</v>
      </c>
      <c r="J1622" t="str">
        <f t="shared" si="51"/>
        <v>NORMAL</v>
      </c>
    </row>
    <row r="1623" spans="1:10" x14ac:dyDescent="0.3">
      <c r="A1623" t="s">
        <v>749</v>
      </c>
      <c r="B1623" s="89">
        <v>26.22</v>
      </c>
      <c r="C1623">
        <v>5.57</v>
      </c>
      <c r="D1623" t="s">
        <v>2382</v>
      </c>
      <c r="E1623" t="s">
        <v>2380</v>
      </c>
      <c r="F1623" t="s">
        <v>2383</v>
      </c>
      <c r="G1623" s="14">
        <v>1</v>
      </c>
      <c r="H1623" s="14" t="s">
        <v>2380</v>
      </c>
      <c r="I1623" s="9" t="str">
        <f t="shared" si="50"/>
        <v>OVERWEIGHT</v>
      </c>
      <c r="J1623" t="str">
        <f t="shared" si="51"/>
        <v>NORMAL</v>
      </c>
    </row>
    <row r="1624" spans="1:10" x14ac:dyDescent="0.3">
      <c r="A1624" t="s">
        <v>748</v>
      </c>
      <c r="B1624" s="89">
        <v>21.85</v>
      </c>
      <c r="C1624">
        <v>5.26</v>
      </c>
      <c r="D1624" t="s">
        <v>2382</v>
      </c>
      <c r="E1624" t="s">
        <v>2380</v>
      </c>
      <c r="F1624" t="s">
        <v>2383</v>
      </c>
      <c r="G1624" s="14">
        <v>1</v>
      </c>
      <c r="H1624" s="14" t="s">
        <v>2380</v>
      </c>
      <c r="I1624" s="9" t="str">
        <f t="shared" si="50"/>
        <v>NORMAL WEIGHT</v>
      </c>
      <c r="J1624" t="str">
        <f t="shared" si="51"/>
        <v>NORMAL</v>
      </c>
    </row>
    <row r="1625" spans="1:10" x14ac:dyDescent="0.3">
      <c r="A1625" t="s">
        <v>747</v>
      </c>
      <c r="B1625" s="89">
        <v>30.495000000000001</v>
      </c>
      <c r="C1625">
        <v>6.25</v>
      </c>
      <c r="D1625" t="s">
        <v>2380</v>
      </c>
      <c r="E1625" t="s">
        <v>2380</v>
      </c>
      <c r="F1625" t="s">
        <v>2380</v>
      </c>
      <c r="G1625" s="50">
        <v>0</v>
      </c>
      <c r="H1625" s="14" t="s">
        <v>2380</v>
      </c>
      <c r="I1625" s="9" t="str">
        <f t="shared" si="50"/>
        <v>OBESITY</v>
      </c>
      <c r="J1625" t="str">
        <f t="shared" si="51"/>
        <v>PREDIABETES</v>
      </c>
    </row>
    <row r="1626" spans="1:10" x14ac:dyDescent="0.3">
      <c r="A1626" t="s">
        <v>746</v>
      </c>
      <c r="B1626" s="89">
        <v>34.104999999999997</v>
      </c>
      <c r="C1626">
        <v>5.67</v>
      </c>
      <c r="D1626" t="s">
        <v>2382</v>
      </c>
      <c r="E1626" t="s">
        <v>2380</v>
      </c>
      <c r="F1626" t="s">
        <v>2380</v>
      </c>
      <c r="G1626" s="50">
        <v>0</v>
      </c>
      <c r="H1626" s="14" t="s">
        <v>2380</v>
      </c>
      <c r="I1626" s="9" t="str">
        <f t="shared" si="50"/>
        <v>OBESITY</v>
      </c>
      <c r="J1626" t="str">
        <f t="shared" si="51"/>
        <v>NORMAL</v>
      </c>
    </row>
    <row r="1627" spans="1:10" x14ac:dyDescent="0.3">
      <c r="A1627" t="s">
        <v>745</v>
      </c>
      <c r="B1627" s="89">
        <v>32.770000000000003</v>
      </c>
      <c r="C1627">
        <v>4.42</v>
      </c>
      <c r="D1627" t="s">
        <v>2382</v>
      </c>
      <c r="E1627" t="s">
        <v>2380</v>
      </c>
      <c r="F1627" t="s">
        <v>2380</v>
      </c>
      <c r="G1627" s="14">
        <v>1</v>
      </c>
      <c r="H1627" s="14" t="s">
        <v>2380</v>
      </c>
      <c r="I1627" s="9" t="str">
        <f t="shared" si="50"/>
        <v>OBESITY</v>
      </c>
      <c r="J1627" t="str">
        <f t="shared" si="51"/>
        <v>NORMAL</v>
      </c>
    </row>
    <row r="1628" spans="1:10" x14ac:dyDescent="0.3">
      <c r="A1628" t="s">
        <v>744</v>
      </c>
      <c r="B1628" s="89">
        <v>16.850000000000001</v>
      </c>
      <c r="C1628">
        <v>11.75</v>
      </c>
      <c r="D1628" t="s">
        <v>2382</v>
      </c>
      <c r="E1628" t="s">
        <v>2380</v>
      </c>
      <c r="F1628" t="s">
        <v>2380</v>
      </c>
      <c r="G1628" s="14">
        <v>2</v>
      </c>
      <c r="H1628" s="14" t="s">
        <v>2380</v>
      </c>
      <c r="I1628" s="9" t="str">
        <f t="shared" si="50"/>
        <v>UNDERWEIGHT</v>
      </c>
      <c r="J1628" t="str">
        <f t="shared" si="51"/>
        <v>DIABETES</v>
      </c>
    </row>
    <row r="1629" spans="1:10" x14ac:dyDescent="0.3">
      <c r="A1629" t="s">
        <v>743</v>
      </c>
      <c r="B1629" s="89">
        <v>34.700000000000003</v>
      </c>
      <c r="C1629">
        <v>6.06</v>
      </c>
      <c r="D1629" t="s">
        <v>2380</v>
      </c>
      <c r="E1629" t="s">
        <v>2380</v>
      </c>
      <c r="F1629" t="s">
        <v>2380</v>
      </c>
      <c r="G1629" s="14">
        <v>1</v>
      </c>
      <c r="H1629" s="14" t="s">
        <v>2380</v>
      </c>
      <c r="I1629" s="9" t="str">
        <f t="shared" si="50"/>
        <v>OBESITY</v>
      </c>
      <c r="J1629" t="str">
        <f t="shared" si="51"/>
        <v>PREDIABETES</v>
      </c>
    </row>
    <row r="1630" spans="1:10" x14ac:dyDescent="0.3">
      <c r="A1630" t="s">
        <v>742</v>
      </c>
      <c r="B1630" s="89">
        <v>37.049999999999997</v>
      </c>
      <c r="C1630">
        <v>5.48</v>
      </c>
      <c r="D1630" t="s">
        <v>2380</v>
      </c>
      <c r="E1630" t="s">
        <v>2380</v>
      </c>
      <c r="F1630" t="s">
        <v>2380</v>
      </c>
      <c r="G1630" s="14">
        <v>1</v>
      </c>
      <c r="H1630" s="14" t="s">
        <v>2380</v>
      </c>
      <c r="I1630" s="9" t="str">
        <f t="shared" si="50"/>
        <v>OBESITY</v>
      </c>
      <c r="J1630" t="str">
        <f t="shared" si="51"/>
        <v>NORMAL</v>
      </c>
    </row>
    <row r="1631" spans="1:10" x14ac:dyDescent="0.3">
      <c r="A1631" t="s">
        <v>741</v>
      </c>
      <c r="B1631" s="89">
        <v>18.78</v>
      </c>
      <c r="C1631">
        <v>4.45</v>
      </c>
      <c r="D1631" t="s">
        <v>2380</v>
      </c>
      <c r="E1631" t="s">
        <v>2380</v>
      </c>
      <c r="F1631" t="s">
        <v>2383</v>
      </c>
      <c r="G1631" s="14">
        <v>1</v>
      </c>
      <c r="H1631" s="14" t="s">
        <v>2380</v>
      </c>
      <c r="I1631" s="9" t="str">
        <f t="shared" si="50"/>
        <v>NORMAL WEIGHT</v>
      </c>
      <c r="J1631" t="str">
        <f t="shared" si="51"/>
        <v>NORMAL</v>
      </c>
    </row>
    <row r="1632" spans="1:10" x14ac:dyDescent="0.3">
      <c r="A1632" t="s">
        <v>740</v>
      </c>
      <c r="B1632" s="89">
        <v>28.024999999999999</v>
      </c>
      <c r="C1632">
        <v>5</v>
      </c>
      <c r="D1632" t="s">
        <v>2380</v>
      </c>
      <c r="E1632" t="s">
        <v>2380</v>
      </c>
      <c r="F1632" t="s">
        <v>2380</v>
      </c>
      <c r="G1632" s="14">
        <v>1</v>
      </c>
      <c r="H1632" s="14" t="s">
        <v>2380</v>
      </c>
      <c r="I1632" s="9" t="str">
        <f t="shared" si="50"/>
        <v>OVERWEIGHT</v>
      </c>
      <c r="J1632" t="str">
        <f t="shared" si="51"/>
        <v>NORMAL</v>
      </c>
    </row>
    <row r="1633" spans="1:10" x14ac:dyDescent="0.3">
      <c r="A1633" t="s">
        <v>739</v>
      </c>
      <c r="B1633" s="89">
        <v>35.090000000000003</v>
      </c>
      <c r="C1633">
        <v>5.84</v>
      </c>
      <c r="D1633" t="s">
        <v>2380</v>
      </c>
      <c r="E1633" t="s">
        <v>2380</v>
      </c>
      <c r="F1633" t="s">
        <v>2380</v>
      </c>
      <c r="G1633" s="50">
        <v>0</v>
      </c>
      <c r="H1633" s="14" t="s">
        <v>2380</v>
      </c>
      <c r="I1633" s="9" t="str">
        <f t="shared" si="50"/>
        <v>OBESITY</v>
      </c>
      <c r="J1633" t="str">
        <f t="shared" si="51"/>
        <v>PREDIABETES</v>
      </c>
    </row>
    <row r="1634" spans="1:10" x14ac:dyDescent="0.3">
      <c r="A1634" t="s">
        <v>738</v>
      </c>
      <c r="B1634" s="89">
        <v>34.42</v>
      </c>
      <c r="C1634">
        <v>5.21</v>
      </c>
      <c r="D1634" t="s">
        <v>2382</v>
      </c>
      <c r="E1634" t="s">
        <v>2380</v>
      </c>
      <c r="F1634" t="s">
        <v>2380</v>
      </c>
      <c r="G1634" s="50">
        <v>0</v>
      </c>
      <c r="H1634" s="14" t="s">
        <v>2380</v>
      </c>
      <c r="I1634" s="9" t="str">
        <f t="shared" si="50"/>
        <v>OBESITY</v>
      </c>
      <c r="J1634" t="str">
        <f t="shared" si="51"/>
        <v>NORMAL</v>
      </c>
    </row>
    <row r="1635" spans="1:10" x14ac:dyDescent="0.3">
      <c r="A1635" t="s">
        <v>737</v>
      </c>
      <c r="B1635" s="89">
        <v>29.4</v>
      </c>
      <c r="C1635">
        <v>4.26</v>
      </c>
      <c r="D1635" t="s">
        <v>2380</v>
      </c>
      <c r="E1635" t="s">
        <v>2380</v>
      </c>
      <c r="F1635" t="s">
        <v>2380</v>
      </c>
      <c r="G1635" s="50">
        <v>0</v>
      </c>
      <c r="H1635" s="14" t="s">
        <v>2380</v>
      </c>
      <c r="I1635" s="9" t="str">
        <f t="shared" si="50"/>
        <v>OVERWEIGHT</v>
      </c>
      <c r="J1635" t="str">
        <f t="shared" si="51"/>
        <v>NORMAL</v>
      </c>
    </row>
    <row r="1636" spans="1:10" x14ac:dyDescent="0.3">
      <c r="A1636" t="s">
        <v>736</v>
      </c>
      <c r="B1636" s="89">
        <v>21.31</v>
      </c>
      <c r="C1636">
        <v>4.17</v>
      </c>
      <c r="D1636" t="s">
        <v>2380</v>
      </c>
      <c r="E1636" t="s">
        <v>2380</v>
      </c>
      <c r="F1636" t="s">
        <v>2380</v>
      </c>
      <c r="G1636" s="50">
        <v>0</v>
      </c>
      <c r="H1636" s="14" t="s">
        <v>2380</v>
      </c>
      <c r="I1636" s="9" t="str">
        <f t="shared" si="50"/>
        <v>NORMAL WEIGHT</v>
      </c>
      <c r="J1636" t="str">
        <f t="shared" si="51"/>
        <v>NORMAL</v>
      </c>
    </row>
    <row r="1637" spans="1:10" x14ac:dyDescent="0.3">
      <c r="A1637" t="s">
        <v>735</v>
      </c>
      <c r="B1637" s="89">
        <v>19.559999999999999</v>
      </c>
      <c r="C1637">
        <v>11.96</v>
      </c>
      <c r="D1637" t="s">
        <v>2380</v>
      </c>
      <c r="E1637" t="s">
        <v>2380</v>
      </c>
      <c r="F1637" t="s">
        <v>2380</v>
      </c>
      <c r="G1637" s="50">
        <v>0</v>
      </c>
      <c r="H1637" s="14" t="s">
        <v>2380</v>
      </c>
      <c r="I1637" s="9" t="str">
        <f t="shared" si="50"/>
        <v>NORMAL WEIGHT</v>
      </c>
      <c r="J1637" t="str">
        <f t="shared" si="51"/>
        <v>DIABETES</v>
      </c>
    </row>
    <row r="1638" spans="1:10" x14ac:dyDescent="0.3">
      <c r="A1638" t="s">
        <v>734</v>
      </c>
      <c r="B1638" s="89">
        <v>37.335000000000001</v>
      </c>
      <c r="C1638">
        <v>6.26</v>
      </c>
      <c r="D1638" t="s">
        <v>2382</v>
      </c>
      <c r="E1638" t="s">
        <v>2380</v>
      </c>
      <c r="F1638" t="s">
        <v>2380</v>
      </c>
      <c r="G1638" s="14">
        <v>1</v>
      </c>
      <c r="H1638" s="14" t="s">
        <v>2380</v>
      </c>
      <c r="I1638" s="9" t="str">
        <f t="shared" si="50"/>
        <v>OBESITY</v>
      </c>
      <c r="J1638" t="str">
        <f t="shared" si="51"/>
        <v>PREDIABETES</v>
      </c>
    </row>
    <row r="1639" spans="1:10" x14ac:dyDescent="0.3">
      <c r="A1639" t="s">
        <v>733</v>
      </c>
      <c r="B1639" s="89">
        <v>19.53</v>
      </c>
      <c r="C1639">
        <v>11.68</v>
      </c>
      <c r="D1639" t="s">
        <v>2380</v>
      </c>
      <c r="E1639" t="s">
        <v>2380</v>
      </c>
      <c r="F1639" t="s">
        <v>2380</v>
      </c>
      <c r="G1639" s="50">
        <v>0</v>
      </c>
      <c r="H1639" s="14" t="s">
        <v>2380</v>
      </c>
      <c r="I1639" s="9" t="str">
        <f t="shared" si="50"/>
        <v>NORMAL WEIGHT</v>
      </c>
      <c r="J1639" t="str">
        <f t="shared" si="51"/>
        <v>DIABETES</v>
      </c>
    </row>
    <row r="1640" spans="1:10" x14ac:dyDescent="0.3">
      <c r="A1640" t="s">
        <v>732</v>
      </c>
      <c r="B1640" s="89">
        <v>34.1</v>
      </c>
      <c r="C1640">
        <v>5.16</v>
      </c>
      <c r="D1640" t="s">
        <v>2380</v>
      </c>
      <c r="E1640" t="s">
        <v>2380</v>
      </c>
      <c r="F1640" t="s">
        <v>2380</v>
      </c>
      <c r="G1640" s="50">
        <v>0</v>
      </c>
      <c r="H1640" s="14" t="s">
        <v>2380</v>
      </c>
      <c r="I1640" s="9" t="str">
        <f t="shared" si="50"/>
        <v>OBESITY</v>
      </c>
      <c r="J1640" t="str">
        <f t="shared" si="51"/>
        <v>NORMAL</v>
      </c>
    </row>
    <row r="1641" spans="1:10" x14ac:dyDescent="0.3">
      <c r="A1641" t="s">
        <v>731</v>
      </c>
      <c r="B1641" s="89">
        <v>16.5</v>
      </c>
      <c r="C1641">
        <v>6.9</v>
      </c>
      <c r="D1641" t="s">
        <v>2382</v>
      </c>
      <c r="E1641" t="s">
        <v>2380</v>
      </c>
      <c r="F1641" t="s">
        <v>2380</v>
      </c>
      <c r="G1641" s="14">
        <v>2</v>
      </c>
      <c r="H1641" s="14" t="s">
        <v>2380</v>
      </c>
      <c r="I1641" s="9" t="str">
        <f t="shared" si="50"/>
        <v>UNDERWEIGHT</v>
      </c>
      <c r="J1641" t="str">
        <f t="shared" si="51"/>
        <v>DIABETES</v>
      </c>
    </row>
    <row r="1642" spans="1:10" x14ac:dyDescent="0.3">
      <c r="A1642" t="s">
        <v>730</v>
      </c>
      <c r="B1642" s="89">
        <v>30.69</v>
      </c>
      <c r="C1642">
        <v>4.83</v>
      </c>
      <c r="D1642" t="s">
        <v>2380</v>
      </c>
      <c r="E1642" t="s">
        <v>2380</v>
      </c>
      <c r="F1642" t="s">
        <v>2380</v>
      </c>
      <c r="G1642" s="14">
        <v>1</v>
      </c>
      <c r="H1642" s="14" t="s">
        <v>2380</v>
      </c>
      <c r="I1642" s="9" t="str">
        <f t="shared" si="50"/>
        <v>OBESITY</v>
      </c>
      <c r="J1642" t="str">
        <f t="shared" si="51"/>
        <v>NORMAL</v>
      </c>
    </row>
    <row r="1643" spans="1:10" x14ac:dyDescent="0.3">
      <c r="A1643" t="s">
        <v>729</v>
      </c>
      <c r="B1643" s="89">
        <v>28.93</v>
      </c>
      <c r="C1643">
        <v>4.87</v>
      </c>
      <c r="D1643" t="s">
        <v>2380</v>
      </c>
      <c r="E1643" t="s">
        <v>2380</v>
      </c>
      <c r="F1643" t="s">
        <v>2380</v>
      </c>
      <c r="G1643" s="14">
        <v>1</v>
      </c>
      <c r="H1643" s="14" t="s">
        <v>2380</v>
      </c>
      <c r="I1643" s="9" t="str">
        <f t="shared" si="50"/>
        <v>OVERWEIGHT</v>
      </c>
      <c r="J1643" t="str">
        <f t="shared" si="51"/>
        <v>NORMAL</v>
      </c>
    </row>
    <row r="1644" spans="1:10" x14ac:dyDescent="0.3">
      <c r="A1644" t="s">
        <v>728</v>
      </c>
      <c r="B1644" s="89">
        <v>38.9</v>
      </c>
      <c r="C1644">
        <v>4.28</v>
      </c>
      <c r="D1644" t="s">
        <v>2380</v>
      </c>
      <c r="E1644" t="s">
        <v>2380</v>
      </c>
      <c r="F1644" t="s">
        <v>2380</v>
      </c>
      <c r="G1644" s="50">
        <v>0</v>
      </c>
      <c r="H1644" s="14" t="s">
        <v>2380</v>
      </c>
      <c r="I1644" s="9" t="str">
        <f t="shared" si="50"/>
        <v>OBESITY</v>
      </c>
      <c r="J1644" t="str">
        <f t="shared" si="51"/>
        <v>NORMAL</v>
      </c>
    </row>
    <row r="1645" spans="1:10" x14ac:dyDescent="0.3">
      <c r="A1645" t="s">
        <v>727</v>
      </c>
      <c r="B1645" s="89">
        <v>26.9</v>
      </c>
      <c r="C1645">
        <v>4.07</v>
      </c>
      <c r="D1645" t="s">
        <v>2380</v>
      </c>
      <c r="E1645" t="s">
        <v>2380</v>
      </c>
      <c r="F1645" t="s">
        <v>2380</v>
      </c>
      <c r="G1645" s="50">
        <v>0</v>
      </c>
      <c r="H1645" s="14" t="s">
        <v>2380</v>
      </c>
      <c r="I1645" s="9" t="str">
        <f t="shared" si="50"/>
        <v>OVERWEIGHT</v>
      </c>
      <c r="J1645" t="str">
        <f t="shared" si="51"/>
        <v>NORMAL</v>
      </c>
    </row>
    <row r="1646" spans="1:10" x14ac:dyDescent="0.3">
      <c r="A1646" t="s">
        <v>726</v>
      </c>
      <c r="B1646" s="89">
        <v>24.86</v>
      </c>
      <c r="C1646">
        <v>6.23</v>
      </c>
      <c r="D1646" t="s">
        <v>2380</v>
      </c>
      <c r="E1646" t="s">
        <v>2380</v>
      </c>
      <c r="F1646" t="s">
        <v>2380</v>
      </c>
      <c r="G1646" s="50">
        <v>0</v>
      </c>
      <c r="H1646" s="14" t="s">
        <v>2380</v>
      </c>
      <c r="I1646" s="9" t="str">
        <f t="shared" si="50"/>
        <v>NORMAL WEIGHT</v>
      </c>
      <c r="J1646" t="str">
        <f t="shared" si="51"/>
        <v>PREDIABETES</v>
      </c>
    </row>
    <row r="1647" spans="1:10" x14ac:dyDescent="0.3">
      <c r="A1647" t="s">
        <v>725</v>
      </c>
      <c r="B1647" s="89">
        <v>39.14</v>
      </c>
      <c r="C1647">
        <v>6.24</v>
      </c>
      <c r="D1647" t="s">
        <v>2380</v>
      </c>
      <c r="E1647" t="s">
        <v>2382</v>
      </c>
      <c r="F1647" t="s">
        <v>2380</v>
      </c>
      <c r="G1647" s="14">
        <v>1</v>
      </c>
      <c r="H1647" s="14" t="s">
        <v>2380</v>
      </c>
      <c r="I1647" s="9" t="str">
        <f t="shared" si="50"/>
        <v>OBESITY</v>
      </c>
      <c r="J1647" t="str">
        <f t="shared" si="51"/>
        <v>PREDIABETES</v>
      </c>
    </row>
    <row r="1648" spans="1:10" x14ac:dyDescent="0.3">
      <c r="A1648" t="s">
        <v>724</v>
      </c>
      <c r="B1648" s="89">
        <v>39.799999999999997</v>
      </c>
      <c r="C1648">
        <v>6.17</v>
      </c>
      <c r="D1648" t="s">
        <v>2380</v>
      </c>
      <c r="E1648" t="s">
        <v>2380</v>
      </c>
      <c r="F1648" t="s">
        <v>2383</v>
      </c>
      <c r="G1648" s="14">
        <v>1</v>
      </c>
      <c r="H1648" s="14" t="s">
        <v>2380</v>
      </c>
      <c r="I1648" s="9" t="str">
        <f t="shared" si="50"/>
        <v>OBESITY</v>
      </c>
      <c r="J1648" t="str">
        <f t="shared" si="51"/>
        <v>PREDIABETES</v>
      </c>
    </row>
    <row r="1649" spans="1:10" x14ac:dyDescent="0.3">
      <c r="A1649" t="s">
        <v>723</v>
      </c>
      <c r="B1649" s="89">
        <v>34.32</v>
      </c>
      <c r="C1649">
        <v>5.16</v>
      </c>
      <c r="D1649" t="s">
        <v>2380</v>
      </c>
      <c r="E1649" t="s">
        <v>2380</v>
      </c>
      <c r="F1649" t="s">
        <v>2380</v>
      </c>
      <c r="G1649" s="14">
        <v>1</v>
      </c>
      <c r="H1649" s="14" t="s">
        <v>2380</v>
      </c>
      <c r="I1649" s="9" t="str">
        <f t="shared" si="50"/>
        <v>OBESITY</v>
      </c>
      <c r="J1649" t="str">
        <f t="shared" si="51"/>
        <v>NORMAL</v>
      </c>
    </row>
    <row r="1650" spans="1:10" x14ac:dyDescent="0.3">
      <c r="A1650" t="s">
        <v>722</v>
      </c>
      <c r="B1650" s="89">
        <v>32.51</v>
      </c>
      <c r="C1650">
        <v>4.3</v>
      </c>
      <c r="D1650" t="s">
        <v>2380</v>
      </c>
      <c r="E1650" t="s">
        <v>2380</v>
      </c>
      <c r="F1650" t="s">
        <v>2380</v>
      </c>
      <c r="G1650" s="50">
        <v>0</v>
      </c>
      <c r="H1650" s="14" t="s">
        <v>2380</v>
      </c>
      <c r="I1650" s="9" t="str">
        <f t="shared" si="50"/>
        <v>OBESITY</v>
      </c>
      <c r="J1650" t="str">
        <f t="shared" si="51"/>
        <v>NORMAL</v>
      </c>
    </row>
    <row r="1651" spans="1:10" x14ac:dyDescent="0.3">
      <c r="A1651" t="s">
        <v>721</v>
      </c>
      <c r="B1651" s="89">
        <v>30.71</v>
      </c>
      <c r="C1651">
        <v>6.14</v>
      </c>
      <c r="D1651" t="s">
        <v>2380</v>
      </c>
      <c r="E1651" t="s">
        <v>2380</v>
      </c>
      <c r="F1651" t="s">
        <v>2383</v>
      </c>
      <c r="G1651" s="14">
        <v>1</v>
      </c>
      <c r="H1651" s="14" t="s">
        <v>2380</v>
      </c>
      <c r="I1651" s="9" t="str">
        <f t="shared" si="50"/>
        <v>OBESITY</v>
      </c>
      <c r="J1651" t="str">
        <f t="shared" si="51"/>
        <v>PREDIABETES</v>
      </c>
    </row>
    <row r="1652" spans="1:10" x14ac:dyDescent="0.3">
      <c r="A1652" t="s">
        <v>720</v>
      </c>
      <c r="B1652" s="89">
        <v>28.9</v>
      </c>
      <c r="C1652">
        <v>5.36</v>
      </c>
      <c r="D1652" t="s">
        <v>2380</v>
      </c>
      <c r="E1652" t="s">
        <v>2380</v>
      </c>
      <c r="F1652" t="s">
        <v>2380</v>
      </c>
      <c r="G1652" s="14">
        <v>1</v>
      </c>
      <c r="H1652" s="14" t="s">
        <v>2380</v>
      </c>
      <c r="I1652" s="9" t="str">
        <f t="shared" si="50"/>
        <v>OVERWEIGHT</v>
      </c>
      <c r="J1652" t="str">
        <f t="shared" si="51"/>
        <v>NORMAL</v>
      </c>
    </row>
    <row r="1653" spans="1:10" x14ac:dyDescent="0.3">
      <c r="A1653" t="s">
        <v>719</v>
      </c>
      <c r="B1653" s="89">
        <v>36.19</v>
      </c>
      <c r="C1653">
        <v>4.3</v>
      </c>
      <c r="D1653" t="s">
        <v>2380</v>
      </c>
      <c r="E1653" t="s">
        <v>2380</v>
      </c>
      <c r="F1653" t="s">
        <v>2380</v>
      </c>
      <c r="G1653" s="50">
        <v>0</v>
      </c>
      <c r="H1653" s="14" t="s">
        <v>2380</v>
      </c>
      <c r="I1653" s="9" t="str">
        <f t="shared" si="50"/>
        <v>OBESITY</v>
      </c>
      <c r="J1653" t="str">
        <f t="shared" si="51"/>
        <v>NORMAL</v>
      </c>
    </row>
    <row r="1654" spans="1:10" x14ac:dyDescent="0.3">
      <c r="A1654" t="s">
        <v>718</v>
      </c>
      <c r="B1654" s="89">
        <v>29.6</v>
      </c>
      <c r="C1654">
        <v>4.09</v>
      </c>
      <c r="D1654" t="s">
        <v>2380</v>
      </c>
      <c r="E1654" t="s">
        <v>2380</v>
      </c>
      <c r="F1654" t="s">
        <v>2380</v>
      </c>
      <c r="G1654" s="50">
        <v>0</v>
      </c>
      <c r="H1654" s="14" t="s">
        <v>2380</v>
      </c>
      <c r="I1654" s="9" t="str">
        <f t="shared" si="50"/>
        <v>OVERWEIGHT</v>
      </c>
      <c r="J1654" t="str">
        <f t="shared" si="51"/>
        <v>NORMAL</v>
      </c>
    </row>
    <row r="1655" spans="1:10" x14ac:dyDescent="0.3">
      <c r="A1655" t="s">
        <v>717</v>
      </c>
      <c r="B1655" s="89">
        <v>30.95</v>
      </c>
      <c r="C1655">
        <v>6.27</v>
      </c>
      <c r="D1655" t="s">
        <v>2380</v>
      </c>
      <c r="E1655" t="s">
        <v>2380</v>
      </c>
      <c r="F1655" t="s">
        <v>2383</v>
      </c>
      <c r="G1655" s="14">
        <v>1</v>
      </c>
      <c r="H1655" s="14" t="s">
        <v>2380</v>
      </c>
      <c r="I1655" s="9" t="str">
        <f t="shared" si="50"/>
        <v>OBESITY</v>
      </c>
      <c r="J1655" t="str">
        <f t="shared" si="51"/>
        <v>PREDIABETES</v>
      </c>
    </row>
    <row r="1656" spans="1:10" x14ac:dyDescent="0.3">
      <c r="A1656" t="s">
        <v>716</v>
      </c>
      <c r="B1656" s="89">
        <v>19.95</v>
      </c>
      <c r="C1656">
        <v>5.39</v>
      </c>
      <c r="D1656" t="s">
        <v>2380</v>
      </c>
      <c r="E1656" t="s">
        <v>2380</v>
      </c>
      <c r="F1656" t="s">
        <v>2380</v>
      </c>
      <c r="G1656" s="14">
        <v>1</v>
      </c>
      <c r="H1656" s="14" t="s">
        <v>2380</v>
      </c>
      <c r="I1656" s="9" t="str">
        <f t="shared" si="50"/>
        <v>NORMAL WEIGHT</v>
      </c>
      <c r="J1656" t="str">
        <f t="shared" si="51"/>
        <v>NORMAL</v>
      </c>
    </row>
    <row r="1657" spans="1:10" x14ac:dyDescent="0.3">
      <c r="A1657" t="s">
        <v>715</v>
      </c>
      <c r="B1657" s="89">
        <v>23.65</v>
      </c>
      <c r="C1657">
        <v>5.75</v>
      </c>
      <c r="D1657" t="s">
        <v>2382</v>
      </c>
      <c r="E1657" t="s">
        <v>2380</v>
      </c>
      <c r="F1657" t="s">
        <v>2380</v>
      </c>
      <c r="G1657" s="50">
        <v>0</v>
      </c>
      <c r="H1657" s="14" t="s">
        <v>2380</v>
      </c>
      <c r="I1657" s="9" t="str">
        <f t="shared" si="50"/>
        <v>NORMAL WEIGHT</v>
      </c>
      <c r="J1657" t="str">
        <f t="shared" si="51"/>
        <v>PREDIABETES</v>
      </c>
    </row>
    <row r="1658" spans="1:10" x14ac:dyDescent="0.3">
      <c r="A1658" t="s">
        <v>714</v>
      </c>
      <c r="B1658" s="89">
        <v>43.34</v>
      </c>
      <c r="C1658">
        <v>4.91</v>
      </c>
      <c r="D1658" t="s">
        <v>2380</v>
      </c>
      <c r="E1658" t="s">
        <v>2380</v>
      </c>
      <c r="F1658" t="s">
        <v>2380</v>
      </c>
      <c r="G1658" s="14">
        <v>1</v>
      </c>
      <c r="H1658" s="14" t="s">
        <v>2380</v>
      </c>
      <c r="I1658" s="9" t="str">
        <f t="shared" si="50"/>
        <v>OBESITY</v>
      </c>
      <c r="J1658" t="str">
        <f t="shared" si="51"/>
        <v>NORMAL</v>
      </c>
    </row>
    <row r="1659" spans="1:10" x14ac:dyDescent="0.3">
      <c r="A1659" t="s">
        <v>713</v>
      </c>
      <c r="B1659" s="89">
        <v>31.98</v>
      </c>
      <c r="C1659">
        <v>4.46</v>
      </c>
      <c r="D1659" t="s">
        <v>2382</v>
      </c>
      <c r="E1659" t="s">
        <v>2380</v>
      </c>
      <c r="F1659" t="s">
        <v>2380</v>
      </c>
      <c r="G1659" s="14">
        <v>1</v>
      </c>
      <c r="H1659" s="14" t="s">
        <v>2380</v>
      </c>
      <c r="I1659" s="9" t="str">
        <f t="shared" si="50"/>
        <v>OBESITY</v>
      </c>
      <c r="J1659" t="str">
        <f t="shared" si="51"/>
        <v>NORMAL</v>
      </c>
    </row>
    <row r="1660" spans="1:10" x14ac:dyDescent="0.3">
      <c r="A1660" t="s">
        <v>712</v>
      </c>
      <c r="B1660" s="89">
        <v>35.86</v>
      </c>
      <c r="C1660">
        <v>6.22</v>
      </c>
      <c r="D1660" t="s">
        <v>2380</v>
      </c>
      <c r="E1660" t="s">
        <v>2380</v>
      </c>
      <c r="F1660" t="s">
        <v>2380</v>
      </c>
      <c r="G1660" s="14">
        <v>1</v>
      </c>
      <c r="H1660" s="14" t="s">
        <v>2380</v>
      </c>
      <c r="I1660" s="9" t="str">
        <f t="shared" si="50"/>
        <v>OBESITY</v>
      </c>
      <c r="J1660" t="str">
        <f t="shared" si="51"/>
        <v>PREDIABETES</v>
      </c>
    </row>
    <row r="1661" spans="1:10" x14ac:dyDescent="0.3">
      <c r="A1661" t="s">
        <v>711</v>
      </c>
      <c r="B1661" s="89">
        <v>15.2</v>
      </c>
      <c r="C1661">
        <v>8.82</v>
      </c>
      <c r="D1661" t="s">
        <v>2380</v>
      </c>
      <c r="E1661" t="s">
        <v>2380</v>
      </c>
      <c r="F1661" t="s">
        <v>2380</v>
      </c>
      <c r="G1661" s="50">
        <v>0</v>
      </c>
      <c r="H1661" s="14" t="s">
        <v>2380</v>
      </c>
      <c r="I1661" s="9" t="str">
        <f t="shared" si="50"/>
        <v>UNDERWEIGHT</v>
      </c>
      <c r="J1661" t="str">
        <f t="shared" si="51"/>
        <v>DIABETES</v>
      </c>
    </row>
    <row r="1662" spans="1:10" x14ac:dyDescent="0.3">
      <c r="A1662" t="s">
        <v>710</v>
      </c>
      <c r="B1662" s="89">
        <v>37.200000000000003</v>
      </c>
      <c r="C1662">
        <v>10.14</v>
      </c>
      <c r="D1662" t="s">
        <v>2380</v>
      </c>
      <c r="E1662" t="s">
        <v>2380</v>
      </c>
      <c r="F1662" t="s">
        <v>2380</v>
      </c>
      <c r="G1662" s="50">
        <v>0</v>
      </c>
      <c r="H1662" s="14" t="s">
        <v>2380</v>
      </c>
      <c r="I1662" s="9" t="str">
        <f t="shared" si="50"/>
        <v>OBESITY</v>
      </c>
      <c r="J1662" t="str">
        <f t="shared" si="51"/>
        <v>DIABETES</v>
      </c>
    </row>
    <row r="1663" spans="1:10" x14ac:dyDescent="0.3">
      <c r="A1663" t="s">
        <v>709</v>
      </c>
      <c r="B1663" s="89">
        <v>17.91</v>
      </c>
      <c r="C1663">
        <v>4.66</v>
      </c>
      <c r="D1663" t="s">
        <v>2380</v>
      </c>
      <c r="E1663" t="s">
        <v>2380</v>
      </c>
      <c r="F1663" t="s">
        <v>2380</v>
      </c>
      <c r="G1663" s="14">
        <v>2</v>
      </c>
      <c r="H1663" s="14" t="s">
        <v>2380</v>
      </c>
      <c r="I1663" s="9" t="str">
        <f t="shared" si="50"/>
        <v>UNDERWEIGHT</v>
      </c>
      <c r="J1663" t="str">
        <f t="shared" si="51"/>
        <v>NORMAL</v>
      </c>
    </row>
    <row r="1664" spans="1:10" x14ac:dyDescent="0.3">
      <c r="A1664" t="s">
        <v>708</v>
      </c>
      <c r="B1664" s="89">
        <v>20.76</v>
      </c>
      <c r="C1664">
        <v>6.26</v>
      </c>
      <c r="D1664" t="s">
        <v>2380</v>
      </c>
      <c r="E1664" t="s">
        <v>2380</v>
      </c>
      <c r="F1664" t="s">
        <v>2380</v>
      </c>
      <c r="G1664" s="50">
        <v>0</v>
      </c>
      <c r="H1664" s="14" t="s">
        <v>2380</v>
      </c>
      <c r="I1664" s="9" t="str">
        <f t="shared" si="50"/>
        <v>NORMAL WEIGHT</v>
      </c>
      <c r="J1664" t="str">
        <f t="shared" si="51"/>
        <v>PREDIABETES</v>
      </c>
    </row>
    <row r="1665" spans="1:10" x14ac:dyDescent="0.3">
      <c r="A1665" t="s">
        <v>707</v>
      </c>
      <c r="B1665" s="89">
        <v>38.99</v>
      </c>
      <c r="C1665">
        <v>5.21</v>
      </c>
      <c r="D1665" t="s">
        <v>2380</v>
      </c>
      <c r="E1665" t="s">
        <v>2382</v>
      </c>
      <c r="F1665" t="s">
        <v>2380</v>
      </c>
      <c r="G1665" s="14">
        <v>1</v>
      </c>
      <c r="H1665" s="14" t="s">
        <v>2380</v>
      </c>
      <c r="I1665" s="9" t="str">
        <f t="shared" si="50"/>
        <v>OBESITY</v>
      </c>
      <c r="J1665" t="str">
        <f t="shared" si="51"/>
        <v>NORMAL</v>
      </c>
    </row>
    <row r="1666" spans="1:10" x14ac:dyDescent="0.3">
      <c r="A1666" t="s">
        <v>706</v>
      </c>
      <c r="B1666" s="89">
        <v>42.655000000000001</v>
      </c>
      <c r="C1666">
        <v>5.94</v>
      </c>
      <c r="D1666" t="s">
        <v>2382</v>
      </c>
      <c r="E1666" t="s">
        <v>2380</v>
      </c>
      <c r="F1666" t="s">
        <v>2383</v>
      </c>
      <c r="G1666" s="14">
        <v>1</v>
      </c>
      <c r="H1666" s="14" t="s">
        <v>2380</v>
      </c>
      <c r="I1666" s="9" t="str">
        <f t="shared" si="50"/>
        <v>OBESITY</v>
      </c>
      <c r="J1666" t="str">
        <f t="shared" si="51"/>
        <v>PREDIABETES</v>
      </c>
    </row>
    <row r="1667" spans="1:10" x14ac:dyDescent="0.3">
      <c r="A1667" t="s">
        <v>705</v>
      </c>
      <c r="B1667" s="89">
        <v>30.57</v>
      </c>
      <c r="C1667">
        <v>5.34</v>
      </c>
      <c r="D1667" t="s">
        <v>2380</v>
      </c>
      <c r="E1667" t="s">
        <v>2380</v>
      </c>
      <c r="F1667" t="s">
        <v>2383</v>
      </c>
      <c r="G1667" s="14">
        <v>1</v>
      </c>
      <c r="H1667" s="14" t="s">
        <v>2380</v>
      </c>
      <c r="I1667" s="9" t="str">
        <f t="shared" ref="I1667:I1730" si="52">IF(B1667&lt;18.5,"UNDERWEIGHT",IF(AND(B1667&gt;=18.5,B1667&lt;=24.9),"NORMAL WEIGHT",IF(AND(B1667&gt;25,B1667&lt;=29.9),"OVERWEIGHT",IF(B1667&gt;=30,"OBESITY"))))</f>
        <v>OBESITY</v>
      </c>
      <c r="J1667" t="str">
        <f t="shared" ref="J1667:J1730" si="53">IF(C1667&lt;5.7,"NORMAL",IF(AND(C1667&gt;=5.7,C1667&lt;=6.4),"PREDIABETES",IF(C1667&gt;6.4,"DIABETES")))</f>
        <v>NORMAL</v>
      </c>
    </row>
    <row r="1668" spans="1:10" x14ac:dyDescent="0.3">
      <c r="A1668" t="s">
        <v>704</v>
      </c>
      <c r="B1668" s="89">
        <v>17.7</v>
      </c>
      <c r="C1668">
        <v>6.38</v>
      </c>
      <c r="D1668" t="s">
        <v>2380</v>
      </c>
      <c r="E1668" t="s">
        <v>2380</v>
      </c>
      <c r="F1668" t="s">
        <v>2380</v>
      </c>
      <c r="G1668" s="14">
        <v>2</v>
      </c>
      <c r="H1668" s="14" t="s">
        <v>2380</v>
      </c>
      <c r="I1668" s="9" t="str">
        <f t="shared" si="52"/>
        <v>UNDERWEIGHT</v>
      </c>
      <c r="J1668" t="str">
        <f t="shared" si="53"/>
        <v>PREDIABETES</v>
      </c>
    </row>
    <row r="1669" spans="1:10" x14ac:dyDescent="0.3">
      <c r="A1669" t="s">
        <v>703</v>
      </c>
      <c r="B1669" s="89">
        <v>34.770000000000003</v>
      </c>
      <c r="C1669">
        <v>4.47</v>
      </c>
      <c r="D1669" t="s">
        <v>2380</v>
      </c>
      <c r="E1669" t="s">
        <v>2380</v>
      </c>
      <c r="F1669" t="s">
        <v>2380</v>
      </c>
      <c r="G1669" s="14">
        <v>1</v>
      </c>
      <c r="H1669" s="14" t="s">
        <v>2380</v>
      </c>
      <c r="I1669" s="9" t="str">
        <f t="shared" si="52"/>
        <v>OBESITY</v>
      </c>
      <c r="J1669" t="str">
        <f t="shared" si="53"/>
        <v>NORMAL</v>
      </c>
    </row>
    <row r="1670" spans="1:10" x14ac:dyDescent="0.3">
      <c r="A1670" t="s">
        <v>702</v>
      </c>
      <c r="B1670" s="89">
        <v>16.88</v>
      </c>
      <c r="C1670">
        <v>9.9600000000000009</v>
      </c>
      <c r="D1670" t="s">
        <v>2380</v>
      </c>
      <c r="E1670" t="s">
        <v>2380</v>
      </c>
      <c r="F1670" t="s">
        <v>2380</v>
      </c>
      <c r="G1670" s="50">
        <v>0</v>
      </c>
      <c r="H1670" s="14" t="s">
        <v>2380</v>
      </c>
      <c r="I1670" s="9" t="str">
        <f t="shared" si="52"/>
        <v>UNDERWEIGHT</v>
      </c>
      <c r="J1670" t="str">
        <f t="shared" si="53"/>
        <v>DIABETES</v>
      </c>
    </row>
    <row r="1671" spans="1:10" x14ac:dyDescent="0.3">
      <c r="A1671" t="s">
        <v>701</v>
      </c>
      <c r="B1671" s="89">
        <v>40.26</v>
      </c>
      <c r="C1671">
        <v>9.92</v>
      </c>
      <c r="D1671" t="s">
        <v>2382</v>
      </c>
      <c r="E1671" t="s">
        <v>2380</v>
      </c>
      <c r="F1671" t="s">
        <v>2380</v>
      </c>
      <c r="G1671" s="50">
        <v>0</v>
      </c>
      <c r="H1671" s="14" t="s">
        <v>2380</v>
      </c>
      <c r="I1671" s="9" t="str">
        <f t="shared" si="52"/>
        <v>OBESITY</v>
      </c>
      <c r="J1671" t="str">
        <f t="shared" si="53"/>
        <v>DIABETES</v>
      </c>
    </row>
    <row r="1672" spans="1:10" x14ac:dyDescent="0.3">
      <c r="A1672" t="s">
        <v>700</v>
      </c>
      <c r="B1672" s="89">
        <v>25.6</v>
      </c>
      <c r="C1672">
        <v>6.03</v>
      </c>
      <c r="D1672" t="s">
        <v>2380</v>
      </c>
      <c r="E1672" t="s">
        <v>2380</v>
      </c>
      <c r="F1672" t="s">
        <v>2383</v>
      </c>
      <c r="G1672" s="14">
        <v>1</v>
      </c>
      <c r="H1672" s="14" t="s">
        <v>2380</v>
      </c>
      <c r="I1672" s="9" t="str">
        <f t="shared" si="52"/>
        <v>OVERWEIGHT</v>
      </c>
      <c r="J1672" t="str">
        <f t="shared" si="53"/>
        <v>PREDIABETES</v>
      </c>
    </row>
    <row r="1673" spans="1:10" x14ac:dyDescent="0.3">
      <c r="A1673" t="s">
        <v>699</v>
      </c>
      <c r="B1673" s="89">
        <v>33.549999999999997</v>
      </c>
      <c r="C1673">
        <v>10.9</v>
      </c>
      <c r="D1673" t="s">
        <v>2382</v>
      </c>
      <c r="E1673" t="s">
        <v>2380</v>
      </c>
      <c r="F1673" t="s">
        <v>2380</v>
      </c>
      <c r="G1673" s="50">
        <v>0</v>
      </c>
      <c r="H1673" s="14" t="s">
        <v>2380</v>
      </c>
      <c r="I1673" s="9" t="str">
        <f t="shared" si="52"/>
        <v>OBESITY</v>
      </c>
      <c r="J1673" t="str">
        <f t="shared" si="53"/>
        <v>DIABETES</v>
      </c>
    </row>
    <row r="1674" spans="1:10" x14ac:dyDescent="0.3">
      <c r="A1674" t="s">
        <v>698</v>
      </c>
      <c r="B1674" s="89">
        <v>16.690000000000001</v>
      </c>
      <c r="C1674">
        <v>10.66</v>
      </c>
      <c r="D1674" t="s">
        <v>2380</v>
      </c>
      <c r="E1674" t="s">
        <v>2380</v>
      </c>
      <c r="F1674" t="s">
        <v>2380</v>
      </c>
      <c r="G1674" s="50">
        <v>0</v>
      </c>
      <c r="H1674" s="14" t="s">
        <v>2380</v>
      </c>
      <c r="I1674" s="9" t="str">
        <f t="shared" si="52"/>
        <v>UNDERWEIGHT</v>
      </c>
      <c r="J1674" t="str">
        <f t="shared" si="53"/>
        <v>DIABETES</v>
      </c>
    </row>
    <row r="1675" spans="1:10" x14ac:dyDescent="0.3">
      <c r="A1675" t="s">
        <v>697</v>
      </c>
      <c r="B1675" s="89">
        <v>19.95</v>
      </c>
      <c r="C1675">
        <v>4.05</v>
      </c>
      <c r="D1675" t="s">
        <v>2380</v>
      </c>
      <c r="E1675" t="s">
        <v>2380</v>
      </c>
      <c r="F1675" t="s">
        <v>2380</v>
      </c>
      <c r="G1675" s="14">
        <v>1</v>
      </c>
      <c r="H1675" s="14" t="s">
        <v>2380</v>
      </c>
      <c r="I1675" s="9" t="str">
        <f t="shared" si="52"/>
        <v>NORMAL WEIGHT</v>
      </c>
      <c r="J1675" t="str">
        <f t="shared" si="53"/>
        <v>NORMAL</v>
      </c>
    </row>
    <row r="1676" spans="1:10" x14ac:dyDescent="0.3">
      <c r="A1676" t="s">
        <v>696</v>
      </c>
      <c r="B1676" s="89">
        <v>17.55</v>
      </c>
      <c r="C1676">
        <v>4.2300000000000004</v>
      </c>
      <c r="D1676" t="s">
        <v>2380</v>
      </c>
      <c r="E1676" t="s">
        <v>2380</v>
      </c>
      <c r="F1676" t="s">
        <v>2380</v>
      </c>
      <c r="G1676" s="14">
        <v>2</v>
      </c>
      <c r="H1676" s="14" t="s">
        <v>2380</v>
      </c>
      <c r="I1676" s="9" t="str">
        <f t="shared" si="52"/>
        <v>UNDERWEIGHT</v>
      </c>
      <c r="J1676" t="str">
        <f t="shared" si="53"/>
        <v>NORMAL</v>
      </c>
    </row>
    <row r="1677" spans="1:10" x14ac:dyDescent="0.3">
      <c r="A1677" t="s">
        <v>695</v>
      </c>
      <c r="B1677" s="89">
        <v>22.01</v>
      </c>
      <c r="C1677">
        <v>5.01</v>
      </c>
      <c r="D1677" t="s">
        <v>2380</v>
      </c>
      <c r="E1677" t="s">
        <v>2380</v>
      </c>
      <c r="F1677" t="s">
        <v>2380</v>
      </c>
      <c r="G1677" s="14">
        <v>1</v>
      </c>
      <c r="H1677" s="14" t="s">
        <v>2380</v>
      </c>
      <c r="I1677" s="9" t="str">
        <f t="shared" si="52"/>
        <v>NORMAL WEIGHT</v>
      </c>
      <c r="J1677" t="str">
        <f t="shared" si="53"/>
        <v>NORMAL</v>
      </c>
    </row>
    <row r="1678" spans="1:10" x14ac:dyDescent="0.3">
      <c r="A1678" t="s">
        <v>694</v>
      </c>
      <c r="B1678" s="89">
        <v>41.8</v>
      </c>
      <c r="C1678">
        <v>5.82</v>
      </c>
      <c r="D1678" t="s">
        <v>2382</v>
      </c>
      <c r="E1678" t="s">
        <v>2380</v>
      </c>
      <c r="F1678" t="s">
        <v>2383</v>
      </c>
      <c r="G1678" s="14">
        <v>1</v>
      </c>
      <c r="H1678" s="14" t="s">
        <v>2380</v>
      </c>
      <c r="I1678" s="9" t="str">
        <f t="shared" si="52"/>
        <v>OBESITY</v>
      </c>
      <c r="J1678" t="str">
        <f t="shared" si="53"/>
        <v>PREDIABETES</v>
      </c>
    </row>
    <row r="1679" spans="1:10" x14ac:dyDescent="0.3">
      <c r="A1679" t="s">
        <v>693</v>
      </c>
      <c r="B1679" s="89">
        <v>19.170000000000002</v>
      </c>
      <c r="C1679">
        <v>7.94</v>
      </c>
      <c r="D1679" t="s">
        <v>2380</v>
      </c>
      <c r="E1679" t="s">
        <v>2380</v>
      </c>
      <c r="F1679" t="s">
        <v>2380</v>
      </c>
      <c r="G1679" s="50">
        <v>0</v>
      </c>
      <c r="H1679" s="14" t="s">
        <v>2380</v>
      </c>
      <c r="I1679" s="9" t="str">
        <f t="shared" si="52"/>
        <v>NORMAL WEIGHT</v>
      </c>
      <c r="J1679" t="str">
        <f t="shared" si="53"/>
        <v>DIABETES</v>
      </c>
    </row>
    <row r="1680" spans="1:10" x14ac:dyDescent="0.3">
      <c r="A1680" t="s">
        <v>692</v>
      </c>
      <c r="B1680" s="89">
        <v>32.799999999999997</v>
      </c>
      <c r="C1680">
        <v>6.16</v>
      </c>
      <c r="D1680" t="s">
        <v>2382</v>
      </c>
      <c r="E1680" t="s">
        <v>2380</v>
      </c>
      <c r="F1680" t="s">
        <v>2383</v>
      </c>
      <c r="G1680" s="14">
        <v>1</v>
      </c>
      <c r="H1680" s="14" t="s">
        <v>2380</v>
      </c>
      <c r="I1680" s="9" t="str">
        <f t="shared" si="52"/>
        <v>OBESITY</v>
      </c>
      <c r="J1680" t="str">
        <f t="shared" si="53"/>
        <v>PREDIABETES</v>
      </c>
    </row>
    <row r="1681" spans="1:10" x14ac:dyDescent="0.3">
      <c r="A1681" t="s">
        <v>691</v>
      </c>
      <c r="B1681" s="89">
        <v>35.814999999999998</v>
      </c>
      <c r="C1681">
        <v>4.1500000000000004</v>
      </c>
      <c r="D1681" t="s">
        <v>2380</v>
      </c>
      <c r="E1681" t="s">
        <v>2380</v>
      </c>
      <c r="F1681" t="s">
        <v>2380</v>
      </c>
      <c r="G1681" s="14">
        <v>1</v>
      </c>
      <c r="H1681" s="14" t="s">
        <v>2380</v>
      </c>
      <c r="I1681" s="9" t="str">
        <f t="shared" si="52"/>
        <v>OBESITY</v>
      </c>
      <c r="J1681" t="str">
        <f t="shared" si="53"/>
        <v>NORMAL</v>
      </c>
    </row>
    <row r="1682" spans="1:10" x14ac:dyDescent="0.3">
      <c r="A1682" t="s">
        <v>690</v>
      </c>
      <c r="B1682" s="89">
        <v>24.3</v>
      </c>
      <c r="C1682">
        <v>6.23</v>
      </c>
      <c r="D1682" t="s">
        <v>2380</v>
      </c>
      <c r="E1682" t="s">
        <v>2380</v>
      </c>
      <c r="F1682" t="s">
        <v>2380</v>
      </c>
      <c r="G1682" s="50">
        <v>0</v>
      </c>
      <c r="H1682" s="14" t="s">
        <v>2380</v>
      </c>
      <c r="I1682" s="9" t="str">
        <f t="shared" si="52"/>
        <v>NORMAL WEIGHT</v>
      </c>
      <c r="J1682" t="str">
        <f t="shared" si="53"/>
        <v>PREDIABETES</v>
      </c>
    </row>
    <row r="1683" spans="1:10" x14ac:dyDescent="0.3">
      <c r="A1683" t="s">
        <v>689</v>
      </c>
      <c r="B1683" s="89">
        <v>19.059999999999999</v>
      </c>
      <c r="C1683">
        <v>7.41</v>
      </c>
      <c r="D1683" t="s">
        <v>2380</v>
      </c>
      <c r="E1683" t="s">
        <v>2380</v>
      </c>
      <c r="F1683" t="s">
        <v>2380</v>
      </c>
      <c r="G1683" s="50">
        <v>0</v>
      </c>
      <c r="H1683" s="14" t="s">
        <v>2380</v>
      </c>
      <c r="I1683" s="9" t="str">
        <f t="shared" si="52"/>
        <v>NORMAL WEIGHT</v>
      </c>
      <c r="J1683" t="str">
        <f t="shared" si="53"/>
        <v>DIABETES</v>
      </c>
    </row>
    <row r="1684" spans="1:10" x14ac:dyDescent="0.3">
      <c r="A1684" t="s">
        <v>688</v>
      </c>
      <c r="B1684" s="89">
        <v>33.25</v>
      </c>
      <c r="C1684">
        <v>5.62</v>
      </c>
      <c r="D1684" t="s">
        <v>2382</v>
      </c>
      <c r="E1684" t="s">
        <v>2380</v>
      </c>
      <c r="F1684" t="s">
        <v>2380</v>
      </c>
      <c r="G1684" s="14">
        <v>1</v>
      </c>
      <c r="H1684" s="14" t="s">
        <v>2380</v>
      </c>
      <c r="I1684" s="9" t="str">
        <f t="shared" si="52"/>
        <v>OBESITY</v>
      </c>
      <c r="J1684" t="str">
        <f t="shared" si="53"/>
        <v>NORMAL</v>
      </c>
    </row>
    <row r="1685" spans="1:10" x14ac:dyDescent="0.3">
      <c r="A1685" t="s">
        <v>687</v>
      </c>
      <c r="B1685" s="89">
        <v>21.37</v>
      </c>
      <c r="C1685">
        <v>4.54</v>
      </c>
      <c r="D1685" t="s">
        <v>2382</v>
      </c>
      <c r="E1685" t="s">
        <v>2380</v>
      </c>
      <c r="F1685" t="s">
        <v>2383</v>
      </c>
      <c r="G1685" s="14">
        <v>1</v>
      </c>
      <c r="H1685" s="14" t="s">
        <v>2380</v>
      </c>
      <c r="I1685" s="9" t="str">
        <f t="shared" si="52"/>
        <v>NORMAL WEIGHT</v>
      </c>
      <c r="J1685" t="str">
        <f t="shared" si="53"/>
        <v>NORMAL</v>
      </c>
    </row>
    <row r="1686" spans="1:10" x14ac:dyDescent="0.3">
      <c r="A1686" t="s">
        <v>686</v>
      </c>
      <c r="B1686" s="89">
        <v>34.43</v>
      </c>
      <c r="C1686">
        <v>8.6199999999999992</v>
      </c>
      <c r="D1686" t="s">
        <v>2382</v>
      </c>
      <c r="E1686" t="s">
        <v>2380</v>
      </c>
      <c r="F1686" t="s">
        <v>2380</v>
      </c>
      <c r="G1686" s="14">
        <v>1</v>
      </c>
      <c r="H1686" s="14" t="s">
        <v>2380</v>
      </c>
      <c r="I1686" s="9" t="str">
        <f t="shared" si="52"/>
        <v>OBESITY</v>
      </c>
      <c r="J1686" t="str">
        <f t="shared" si="53"/>
        <v>DIABETES</v>
      </c>
    </row>
    <row r="1687" spans="1:10" x14ac:dyDescent="0.3">
      <c r="A1687" t="s">
        <v>685</v>
      </c>
      <c r="B1687" s="89">
        <v>20.86</v>
      </c>
      <c r="C1687">
        <v>4.3600000000000003</v>
      </c>
      <c r="D1687" t="s">
        <v>2382</v>
      </c>
      <c r="E1687" t="s">
        <v>2380</v>
      </c>
      <c r="F1687" t="s">
        <v>2380</v>
      </c>
      <c r="G1687" s="50">
        <v>0</v>
      </c>
      <c r="H1687" s="14" t="s">
        <v>2380</v>
      </c>
      <c r="I1687" s="9" t="str">
        <f t="shared" si="52"/>
        <v>NORMAL WEIGHT</v>
      </c>
      <c r="J1687" t="str">
        <f t="shared" si="53"/>
        <v>NORMAL</v>
      </c>
    </row>
    <row r="1688" spans="1:10" x14ac:dyDescent="0.3">
      <c r="A1688" t="s">
        <v>684</v>
      </c>
      <c r="B1688" s="89">
        <v>18.34</v>
      </c>
      <c r="C1688">
        <v>10.01</v>
      </c>
      <c r="D1688" t="s">
        <v>2380</v>
      </c>
      <c r="E1688" t="s">
        <v>2380</v>
      </c>
      <c r="F1688" t="s">
        <v>2380</v>
      </c>
      <c r="G1688" s="50">
        <v>0</v>
      </c>
      <c r="H1688" s="14" t="s">
        <v>2380</v>
      </c>
      <c r="I1688" s="9" t="str">
        <f t="shared" si="52"/>
        <v>UNDERWEIGHT</v>
      </c>
      <c r="J1688" t="str">
        <f t="shared" si="53"/>
        <v>DIABETES</v>
      </c>
    </row>
    <row r="1689" spans="1:10" x14ac:dyDescent="0.3">
      <c r="A1689" t="s">
        <v>683</v>
      </c>
      <c r="B1689" s="89">
        <v>34.15</v>
      </c>
      <c r="C1689">
        <v>5.42</v>
      </c>
      <c r="D1689" t="s">
        <v>2380</v>
      </c>
      <c r="E1689" t="s">
        <v>2380</v>
      </c>
      <c r="F1689" t="s">
        <v>2380</v>
      </c>
      <c r="G1689" s="50">
        <v>0</v>
      </c>
      <c r="H1689" s="14" t="s">
        <v>2380</v>
      </c>
      <c r="I1689" s="9" t="str">
        <f t="shared" si="52"/>
        <v>OBESITY</v>
      </c>
      <c r="J1689" t="str">
        <f t="shared" si="53"/>
        <v>NORMAL</v>
      </c>
    </row>
    <row r="1690" spans="1:10" x14ac:dyDescent="0.3">
      <c r="A1690" t="s">
        <v>682</v>
      </c>
      <c r="B1690" s="89">
        <v>18.350000000000001</v>
      </c>
      <c r="C1690">
        <v>5.12</v>
      </c>
      <c r="D1690" t="s">
        <v>2380</v>
      </c>
      <c r="E1690" t="s">
        <v>2380</v>
      </c>
      <c r="F1690" t="s">
        <v>2380</v>
      </c>
      <c r="G1690" s="50">
        <v>0</v>
      </c>
      <c r="H1690" s="14" t="s">
        <v>2380</v>
      </c>
      <c r="I1690" s="9" t="str">
        <f t="shared" si="52"/>
        <v>UNDERWEIGHT</v>
      </c>
      <c r="J1690" t="str">
        <f t="shared" si="53"/>
        <v>NORMAL</v>
      </c>
    </row>
    <row r="1691" spans="1:10" x14ac:dyDescent="0.3">
      <c r="A1691" t="s">
        <v>681</v>
      </c>
      <c r="B1691" s="89">
        <v>22.13</v>
      </c>
      <c r="C1691">
        <v>9.1999999999999993</v>
      </c>
      <c r="D1691" t="s">
        <v>2382</v>
      </c>
      <c r="E1691" t="s">
        <v>2380</v>
      </c>
      <c r="F1691" t="s">
        <v>2380</v>
      </c>
      <c r="G1691" s="50">
        <v>0</v>
      </c>
      <c r="H1691" s="14" t="s">
        <v>2380</v>
      </c>
      <c r="I1691" s="9" t="str">
        <f t="shared" si="52"/>
        <v>NORMAL WEIGHT</v>
      </c>
      <c r="J1691" t="str">
        <f t="shared" si="53"/>
        <v>DIABETES</v>
      </c>
    </row>
    <row r="1692" spans="1:10" x14ac:dyDescent="0.3">
      <c r="A1692" t="s">
        <v>680</v>
      </c>
      <c r="B1692" s="89">
        <v>22.51</v>
      </c>
      <c r="C1692">
        <v>6.08</v>
      </c>
      <c r="D1692" t="s">
        <v>2382</v>
      </c>
      <c r="E1692" t="s">
        <v>2380</v>
      </c>
      <c r="F1692" t="s">
        <v>2380</v>
      </c>
      <c r="G1692" s="14">
        <v>1</v>
      </c>
      <c r="H1692" s="14" t="s">
        <v>2380</v>
      </c>
      <c r="I1692" s="9" t="str">
        <f t="shared" si="52"/>
        <v>NORMAL WEIGHT</v>
      </c>
      <c r="J1692" t="str">
        <f t="shared" si="53"/>
        <v>PREDIABETES</v>
      </c>
    </row>
    <row r="1693" spans="1:10" x14ac:dyDescent="0.3">
      <c r="A1693" t="s">
        <v>679</v>
      </c>
      <c r="B1693" s="89">
        <v>31</v>
      </c>
      <c r="C1693">
        <v>4.7699999999999996</v>
      </c>
      <c r="D1693" t="s">
        <v>2380</v>
      </c>
      <c r="E1693" t="s">
        <v>2380</v>
      </c>
      <c r="F1693" t="s">
        <v>2380</v>
      </c>
      <c r="G1693" s="14">
        <v>1</v>
      </c>
      <c r="H1693" s="14" t="s">
        <v>2380</v>
      </c>
      <c r="I1693" s="9" t="str">
        <f t="shared" si="52"/>
        <v>OBESITY</v>
      </c>
      <c r="J1693" t="str">
        <f t="shared" si="53"/>
        <v>NORMAL</v>
      </c>
    </row>
    <row r="1694" spans="1:10" x14ac:dyDescent="0.3">
      <c r="A1694" t="s">
        <v>678</v>
      </c>
      <c r="B1694" s="89">
        <v>28.27</v>
      </c>
      <c r="C1694">
        <v>4.62</v>
      </c>
      <c r="D1694" t="s">
        <v>2380</v>
      </c>
      <c r="E1694" t="s">
        <v>2380</v>
      </c>
      <c r="F1694" t="s">
        <v>2380</v>
      </c>
      <c r="G1694" s="14">
        <v>1</v>
      </c>
      <c r="H1694" s="14" t="s">
        <v>2380</v>
      </c>
      <c r="I1694" s="9" t="str">
        <f t="shared" si="52"/>
        <v>OVERWEIGHT</v>
      </c>
      <c r="J1694" t="str">
        <f t="shared" si="53"/>
        <v>NORMAL</v>
      </c>
    </row>
    <row r="1695" spans="1:10" x14ac:dyDescent="0.3">
      <c r="A1695" t="s">
        <v>677</v>
      </c>
      <c r="B1695" s="89">
        <v>29.92</v>
      </c>
      <c r="C1695">
        <v>9.07</v>
      </c>
      <c r="D1695" t="s">
        <v>2382</v>
      </c>
      <c r="E1695" t="s">
        <v>2380</v>
      </c>
      <c r="F1695" t="s">
        <v>2380</v>
      </c>
      <c r="G1695" s="14">
        <v>1</v>
      </c>
      <c r="H1695" s="14" t="s">
        <v>2380</v>
      </c>
      <c r="I1695" s="9" t="b">
        <f t="shared" si="52"/>
        <v>0</v>
      </c>
      <c r="J1695" t="str">
        <f t="shared" si="53"/>
        <v>DIABETES</v>
      </c>
    </row>
    <row r="1696" spans="1:10" x14ac:dyDescent="0.3">
      <c r="A1696" t="s">
        <v>676</v>
      </c>
      <c r="B1696" s="89">
        <v>25.9</v>
      </c>
      <c r="C1696">
        <v>9.1199999999999992</v>
      </c>
      <c r="D1696" t="s">
        <v>2382</v>
      </c>
      <c r="E1696" t="s">
        <v>2380</v>
      </c>
      <c r="F1696" t="s">
        <v>2380</v>
      </c>
      <c r="G1696" s="14">
        <v>1</v>
      </c>
      <c r="H1696" s="14" t="s">
        <v>2380</v>
      </c>
      <c r="I1696" s="9" t="str">
        <f t="shared" si="52"/>
        <v>OVERWEIGHT</v>
      </c>
      <c r="J1696" t="str">
        <f t="shared" si="53"/>
        <v>DIABETES</v>
      </c>
    </row>
    <row r="1697" spans="1:10" x14ac:dyDescent="0.3">
      <c r="A1697" t="s">
        <v>675</v>
      </c>
      <c r="B1697" s="89">
        <v>27.74</v>
      </c>
      <c r="C1697">
        <v>7.32</v>
      </c>
      <c r="D1697" t="s">
        <v>2382</v>
      </c>
      <c r="E1697" t="s">
        <v>2380</v>
      </c>
      <c r="F1697" t="s">
        <v>2380</v>
      </c>
      <c r="G1697" s="14">
        <v>1</v>
      </c>
      <c r="H1697" s="14" t="s">
        <v>2380</v>
      </c>
      <c r="I1697" s="9" t="str">
        <f t="shared" si="52"/>
        <v>OVERWEIGHT</v>
      </c>
      <c r="J1697" t="str">
        <f t="shared" si="53"/>
        <v>DIABETES</v>
      </c>
    </row>
    <row r="1698" spans="1:10" x14ac:dyDescent="0.3">
      <c r="A1698" t="s">
        <v>674</v>
      </c>
      <c r="B1698" s="89">
        <v>17.260000000000002</v>
      </c>
      <c r="C1698">
        <v>11.73</v>
      </c>
      <c r="D1698" t="s">
        <v>2380</v>
      </c>
      <c r="E1698" t="s">
        <v>2380</v>
      </c>
      <c r="F1698" t="s">
        <v>2380</v>
      </c>
      <c r="G1698" s="14">
        <v>2</v>
      </c>
      <c r="H1698" s="14" t="s">
        <v>2380</v>
      </c>
      <c r="I1698" s="9" t="str">
        <f t="shared" si="52"/>
        <v>UNDERWEIGHT</v>
      </c>
      <c r="J1698" t="str">
        <f t="shared" si="53"/>
        <v>DIABETES</v>
      </c>
    </row>
    <row r="1699" spans="1:10" x14ac:dyDescent="0.3">
      <c r="A1699" t="s">
        <v>673</v>
      </c>
      <c r="B1699" s="89">
        <v>19.855</v>
      </c>
      <c r="C1699">
        <v>6.64</v>
      </c>
      <c r="D1699" t="s">
        <v>2382</v>
      </c>
      <c r="E1699" t="s">
        <v>2380</v>
      </c>
      <c r="F1699" t="s">
        <v>2380</v>
      </c>
      <c r="G1699" s="14">
        <v>1</v>
      </c>
      <c r="H1699" s="14" t="s">
        <v>2380</v>
      </c>
      <c r="I1699" s="9" t="str">
        <f t="shared" si="52"/>
        <v>NORMAL WEIGHT</v>
      </c>
      <c r="J1699" t="str">
        <f t="shared" si="53"/>
        <v>DIABETES</v>
      </c>
    </row>
    <row r="1700" spans="1:10" x14ac:dyDescent="0.3">
      <c r="A1700" t="s">
        <v>672</v>
      </c>
      <c r="B1700" s="89">
        <v>41.69</v>
      </c>
      <c r="C1700">
        <v>5.78</v>
      </c>
      <c r="D1700" t="s">
        <v>2380</v>
      </c>
      <c r="E1700" t="s">
        <v>2380</v>
      </c>
      <c r="F1700" t="s">
        <v>2380</v>
      </c>
      <c r="G1700" s="50">
        <v>0</v>
      </c>
      <c r="H1700" s="14" t="s">
        <v>2380</v>
      </c>
      <c r="I1700" s="9" t="str">
        <f t="shared" si="52"/>
        <v>OBESITY</v>
      </c>
      <c r="J1700" t="str">
        <f t="shared" si="53"/>
        <v>PREDIABETES</v>
      </c>
    </row>
    <row r="1701" spans="1:10" x14ac:dyDescent="0.3">
      <c r="A1701" t="s">
        <v>671</v>
      </c>
      <c r="B1701" s="89">
        <v>16.12</v>
      </c>
      <c r="C1701">
        <v>10.45</v>
      </c>
      <c r="D1701" t="s">
        <v>2380</v>
      </c>
      <c r="E1701" t="s">
        <v>2380</v>
      </c>
      <c r="F1701" t="s">
        <v>2380</v>
      </c>
      <c r="G1701" s="50">
        <v>0</v>
      </c>
      <c r="H1701" s="14" t="s">
        <v>2380</v>
      </c>
      <c r="I1701" s="9" t="str">
        <f t="shared" si="52"/>
        <v>UNDERWEIGHT</v>
      </c>
      <c r="J1701" t="str">
        <f t="shared" si="53"/>
        <v>DIABETES</v>
      </c>
    </row>
    <row r="1702" spans="1:10" x14ac:dyDescent="0.3">
      <c r="A1702" t="s">
        <v>670</v>
      </c>
      <c r="B1702" s="89">
        <v>37.43</v>
      </c>
      <c r="C1702">
        <v>4.5199999999999996</v>
      </c>
      <c r="D1702" t="s">
        <v>2380</v>
      </c>
      <c r="E1702" t="s">
        <v>2380</v>
      </c>
      <c r="F1702" t="s">
        <v>2380</v>
      </c>
      <c r="G1702" s="14">
        <v>1</v>
      </c>
      <c r="H1702" s="14" t="s">
        <v>2380</v>
      </c>
      <c r="I1702" s="9" t="str">
        <f t="shared" si="52"/>
        <v>OBESITY</v>
      </c>
      <c r="J1702" t="str">
        <f t="shared" si="53"/>
        <v>NORMAL</v>
      </c>
    </row>
    <row r="1703" spans="1:10" x14ac:dyDescent="0.3">
      <c r="A1703" t="s">
        <v>669</v>
      </c>
      <c r="B1703" s="89">
        <v>31.065000000000001</v>
      </c>
      <c r="C1703">
        <v>5.71</v>
      </c>
      <c r="D1703" t="s">
        <v>2380</v>
      </c>
      <c r="E1703" t="s">
        <v>2380</v>
      </c>
      <c r="F1703" t="s">
        <v>2380</v>
      </c>
      <c r="G1703" s="50">
        <v>0</v>
      </c>
      <c r="H1703" s="14" t="s">
        <v>2380</v>
      </c>
      <c r="I1703" s="9" t="str">
        <f t="shared" si="52"/>
        <v>OBESITY</v>
      </c>
      <c r="J1703" t="str">
        <f t="shared" si="53"/>
        <v>PREDIABETES</v>
      </c>
    </row>
    <row r="1704" spans="1:10" x14ac:dyDescent="0.3">
      <c r="A1704" t="s">
        <v>668</v>
      </c>
      <c r="B1704" s="89">
        <v>25.08</v>
      </c>
      <c r="C1704">
        <v>4.7699999999999996</v>
      </c>
      <c r="D1704" t="s">
        <v>2380</v>
      </c>
      <c r="E1704" t="s">
        <v>2380</v>
      </c>
      <c r="F1704" t="s">
        <v>2380</v>
      </c>
      <c r="G1704" s="50">
        <v>0</v>
      </c>
      <c r="H1704" s="14" t="s">
        <v>2380</v>
      </c>
      <c r="I1704" s="9" t="str">
        <f t="shared" si="52"/>
        <v>OVERWEIGHT</v>
      </c>
      <c r="J1704" t="str">
        <f t="shared" si="53"/>
        <v>NORMAL</v>
      </c>
    </row>
    <row r="1705" spans="1:10" x14ac:dyDescent="0.3">
      <c r="A1705" t="s">
        <v>667</v>
      </c>
      <c r="B1705" s="89">
        <v>15.2</v>
      </c>
      <c r="C1705">
        <v>7.81</v>
      </c>
      <c r="D1705" t="s">
        <v>2382</v>
      </c>
      <c r="E1705" t="s">
        <v>2380</v>
      </c>
      <c r="F1705" t="s">
        <v>2380</v>
      </c>
      <c r="G1705" s="14">
        <v>1</v>
      </c>
      <c r="H1705" s="14" t="s">
        <v>2380</v>
      </c>
      <c r="I1705" s="9" t="str">
        <f t="shared" si="52"/>
        <v>UNDERWEIGHT</v>
      </c>
      <c r="J1705" t="str">
        <f t="shared" si="53"/>
        <v>DIABETES</v>
      </c>
    </row>
    <row r="1706" spans="1:10" x14ac:dyDescent="0.3">
      <c r="A1706" t="s">
        <v>666</v>
      </c>
      <c r="B1706" s="89">
        <v>22.34</v>
      </c>
      <c r="C1706">
        <v>5.19</v>
      </c>
      <c r="D1706" t="s">
        <v>2382</v>
      </c>
      <c r="E1706" t="s">
        <v>2380</v>
      </c>
      <c r="F1706" t="s">
        <v>2380</v>
      </c>
      <c r="G1706" s="50">
        <v>0</v>
      </c>
      <c r="H1706" s="14" t="s">
        <v>2380</v>
      </c>
      <c r="I1706" s="9" t="str">
        <f t="shared" si="52"/>
        <v>NORMAL WEIGHT</v>
      </c>
      <c r="J1706" t="str">
        <f t="shared" si="53"/>
        <v>NORMAL</v>
      </c>
    </row>
    <row r="1707" spans="1:10" x14ac:dyDescent="0.3">
      <c r="A1707" t="s">
        <v>665</v>
      </c>
      <c r="B1707" s="89">
        <v>40.15</v>
      </c>
      <c r="C1707">
        <v>5.93</v>
      </c>
      <c r="D1707" t="s">
        <v>2380</v>
      </c>
      <c r="E1707" t="s">
        <v>2380</v>
      </c>
      <c r="F1707" t="s">
        <v>2380</v>
      </c>
      <c r="G1707" s="14">
        <v>1</v>
      </c>
      <c r="H1707" s="14" t="s">
        <v>2380</v>
      </c>
      <c r="I1707" s="9" t="str">
        <f t="shared" si="52"/>
        <v>OBESITY</v>
      </c>
      <c r="J1707" t="str">
        <f t="shared" si="53"/>
        <v>PREDIABETES</v>
      </c>
    </row>
    <row r="1708" spans="1:10" x14ac:dyDescent="0.3">
      <c r="A1708" t="s">
        <v>664</v>
      </c>
      <c r="B1708" s="89">
        <v>37.729999999999997</v>
      </c>
      <c r="C1708">
        <v>6.29</v>
      </c>
      <c r="D1708" t="s">
        <v>2380</v>
      </c>
      <c r="E1708" t="s">
        <v>2380</v>
      </c>
      <c r="F1708" t="s">
        <v>2380</v>
      </c>
      <c r="G1708" s="14">
        <v>1</v>
      </c>
      <c r="H1708" s="14" t="s">
        <v>2380</v>
      </c>
      <c r="I1708" s="9" t="str">
        <f t="shared" si="52"/>
        <v>OBESITY</v>
      </c>
      <c r="J1708" t="str">
        <f t="shared" si="53"/>
        <v>PREDIABETES</v>
      </c>
    </row>
    <row r="1709" spans="1:10" x14ac:dyDescent="0.3">
      <c r="A1709" t="s">
        <v>663</v>
      </c>
      <c r="B1709" s="89">
        <v>25.35</v>
      </c>
      <c r="C1709">
        <v>4.9000000000000004</v>
      </c>
      <c r="D1709" t="s">
        <v>2380</v>
      </c>
      <c r="E1709" t="s">
        <v>2380</v>
      </c>
      <c r="F1709" t="s">
        <v>2380</v>
      </c>
      <c r="G1709" s="50">
        <v>0</v>
      </c>
      <c r="H1709" s="14" t="s">
        <v>2380</v>
      </c>
      <c r="I1709" s="9" t="str">
        <f t="shared" si="52"/>
        <v>OVERWEIGHT</v>
      </c>
      <c r="J1709" t="str">
        <f t="shared" si="53"/>
        <v>NORMAL</v>
      </c>
    </row>
    <row r="1710" spans="1:10" x14ac:dyDescent="0.3">
      <c r="A1710" t="s">
        <v>662</v>
      </c>
      <c r="B1710" s="89">
        <v>26.41</v>
      </c>
      <c r="C1710">
        <v>5.07</v>
      </c>
      <c r="D1710" t="s">
        <v>2382</v>
      </c>
      <c r="E1710" t="s">
        <v>2380</v>
      </c>
      <c r="F1710" t="s">
        <v>2380</v>
      </c>
      <c r="G1710" s="14">
        <v>1</v>
      </c>
      <c r="H1710" s="14" t="s">
        <v>2380</v>
      </c>
      <c r="I1710" s="9" t="str">
        <f t="shared" si="52"/>
        <v>OVERWEIGHT</v>
      </c>
      <c r="J1710" t="str">
        <f t="shared" si="53"/>
        <v>NORMAL</v>
      </c>
    </row>
    <row r="1711" spans="1:10" x14ac:dyDescent="0.3">
      <c r="A1711" t="s">
        <v>661</v>
      </c>
      <c r="B1711" s="89">
        <v>27.6</v>
      </c>
      <c r="C1711">
        <v>5.33</v>
      </c>
      <c r="D1711" t="s">
        <v>2380</v>
      </c>
      <c r="E1711" t="s">
        <v>2380</v>
      </c>
      <c r="F1711" t="s">
        <v>2380</v>
      </c>
      <c r="G1711" s="14">
        <v>1</v>
      </c>
      <c r="H1711" s="14" t="s">
        <v>2380</v>
      </c>
      <c r="I1711" s="9" t="str">
        <f t="shared" si="52"/>
        <v>OVERWEIGHT</v>
      </c>
      <c r="J1711" t="str">
        <f t="shared" si="53"/>
        <v>NORMAL</v>
      </c>
    </row>
    <row r="1712" spans="1:10" x14ac:dyDescent="0.3">
      <c r="A1712" t="s">
        <v>660</v>
      </c>
      <c r="B1712" s="89">
        <v>33.82</v>
      </c>
      <c r="C1712">
        <v>8.93</v>
      </c>
      <c r="D1712" t="s">
        <v>2382</v>
      </c>
      <c r="E1712" t="s">
        <v>2380</v>
      </c>
      <c r="F1712" t="s">
        <v>2380</v>
      </c>
      <c r="G1712" s="14">
        <v>1</v>
      </c>
      <c r="H1712" s="14" t="s">
        <v>2380</v>
      </c>
      <c r="I1712" s="9" t="str">
        <f t="shared" si="52"/>
        <v>OBESITY</v>
      </c>
      <c r="J1712" t="str">
        <f t="shared" si="53"/>
        <v>DIABETES</v>
      </c>
    </row>
    <row r="1713" spans="1:10" x14ac:dyDescent="0.3">
      <c r="A1713" t="s">
        <v>659</v>
      </c>
      <c r="B1713" s="89">
        <v>32.9</v>
      </c>
      <c r="C1713">
        <v>4.3499999999999996</v>
      </c>
      <c r="D1713" t="s">
        <v>2380</v>
      </c>
      <c r="E1713" t="s">
        <v>2380</v>
      </c>
      <c r="F1713" t="s">
        <v>2380</v>
      </c>
      <c r="G1713" s="50">
        <v>0</v>
      </c>
      <c r="H1713" s="14" t="s">
        <v>2380</v>
      </c>
      <c r="I1713" s="9" t="str">
        <f t="shared" si="52"/>
        <v>OBESITY</v>
      </c>
      <c r="J1713" t="str">
        <f t="shared" si="53"/>
        <v>NORMAL</v>
      </c>
    </row>
    <row r="1714" spans="1:10" x14ac:dyDescent="0.3">
      <c r="A1714" t="s">
        <v>658</v>
      </c>
      <c r="B1714" s="89">
        <v>30.875</v>
      </c>
      <c r="C1714">
        <v>9.5399999999999991</v>
      </c>
      <c r="D1714" t="s">
        <v>2382</v>
      </c>
      <c r="E1714" t="s">
        <v>2380</v>
      </c>
      <c r="F1714" t="s">
        <v>2380</v>
      </c>
      <c r="G1714" s="14">
        <v>1</v>
      </c>
      <c r="H1714" s="14" t="s">
        <v>2380</v>
      </c>
      <c r="I1714" s="9" t="str">
        <f t="shared" si="52"/>
        <v>OBESITY</v>
      </c>
      <c r="J1714" t="str">
        <f t="shared" si="53"/>
        <v>DIABETES</v>
      </c>
    </row>
    <row r="1715" spans="1:10" x14ac:dyDescent="0.3">
      <c r="A1715" t="s">
        <v>657</v>
      </c>
      <c r="B1715" s="89">
        <v>32.64</v>
      </c>
      <c r="C1715">
        <v>5.91</v>
      </c>
      <c r="D1715" t="s">
        <v>2380</v>
      </c>
      <c r="E1715" t="s">
        <v>2380</v>
      </c>
      <c r="F1715" t="s">
        <v>2380</v>
      </c>
      <c r="G1715" s="50">
        <v>0</v>
      </c>
      <c r="H1715" s="14" t="s">
        <v>2380</v>
      </c>
      <c r="I1715" s="9" t="str">
        <f t="shared" si="52"/>
        <v>OBESITY</v>
      </c>
      <c r="J1715" t="str">
        <f t="shared" si="53"/>
        <v>PREDIABETES</v>
      </c>
    </row>
    <row r="1716" spans="1:10" x14ac:dyDescent="0.3">
      <c r="A1716" t="s">
        <v>656</v>
      </c>
      <c r="B1716" s="89">
        <v>22.135000000000002</v>
      </c>
      <c r="C1716">
        <v>5.0999999999999996</v>
      </c>
      <c r="D1716" t="s">
        <v>2380</v>
      </c>
      <c r="E1716" t="s">
        <v>2380</v>
      </c>
      <c r="F1716" t="s">
        <v>2380</v>
      </c>
      <c r="G1716" s="50">
        <v>0</v>
      </c>
      <c r="H1716" s="14" t="s">
        <v>2380</v>
      </c>
      <c r="I1716" s="9" t="str">
        <f t="shared" si="52"/>
        <v>NORMAL WEIGHT</v>
      </c>
      <c r="J1716" t="str">
        <f t="shared" si="53"/>
        <v>NORMAL</v>
      </c>
    </row>
    <row r="1717" spans="1:10" x14ac:dyDescent="0.3">
      <c r="A1717" t="s">
        <v>655</v>
      </c>
      <c r="B1717" s="89">
        <v>16.53</v>
      </c>
      <c r="C1717">
        <v>5.08</v>
      </c>
      <c r="D1717" t="s">
        <v>2380</v>
      </c>
      <c r="E1717" t="s">
        <v>2380</v>
      </c>
      <c r="F1717" t="s">
        <v>2380</v>
      </c>
      <c r="G1717" s="14">
        <v>2</v>
      </c>
      <c r="H1717" s="14" t="s">
        <v>2380</v>
      </c>
      <c r="I1717" s="9" t="str">
        <f t="shared" si="52"/>
        <v>UNDERWEIGHT</v>
      </c>
      <c r="J1717" t="str">
        <f t="shared" si="53"/>
        <v>NORMAL</v>
      </c>
    </row>
    <row r="1718" spans="1:10" x14ac:dyDescent="0.3">
      <c r="A1718" t="s">
        <v>654</v>
      </c>
      <c r="B1718" s="89">
        <v>32.774999999999999</v>
      </c>
      <c r="C1718">
        <v>4.75</v>
      </c>
      <c r="D1718" t="s">
        <v>2380</v>
      </c>
      <c r="E1718" t="s">
        <v>2380</v>
      </c>
      <c r="F1718" t="s">
        <v>2380</v>
      </c>
      <c r="G1718" s="50">
        <v>0</v>
      </c>
      <c r="H1718" s="14" t="s">
        <v>2380</v>
      </c>
      <c r="I1718" s="9" t="str">
        <f t="shared" si="52"/>
        <v>OBESITY</v>
      </c>
      <c r="J1718" t="str">
        <f t="shared" si="53"/>
        <v>NORMAL</v>
      </c>
    </row>
    <row r="1719" spans="1:10" x14ac:dyDescent="0.3">
      <c r="A1719" t="s">
        <v>653</v>
      </c>
      <c r="B1719" s="89">
        <v>30.9</v>
      </c>
      <c r="C1719">
        <v>6.05</v>
      </c>
      <c r="D1719" t="s">
        <v>2380</v>
      </c>
      <c r="E1719" t="s">
        <v>2380</v>
      </c>
      <c r="F1719" t="s">
        <v>2380</v>
      </c>
      <c r="G1719" s="14">
        <v>1</v>
      </c>
      <c r="H1719" s="14" t="s">
        <v>2380</v>
      </c>
      <c r="I1719" s="9" t="str">
        <f t="shared" si="52"/>
        <v>OBESITY</v>
      </c>
      <c r="J1719" t="str">
        <f t="shared" si="53"/>
        <v>PREDIABETES</v>
      </c>
    </row>
    <row r="1720" spans="1:10" x14ac:dyDescent="0.3">
      <c r="A1720" t="s">
        <v>652</v>
      </c>
      <c r="B1720" s="89">
        <v>15.58</v>
      </c>
      <c r="C1720">
        <v>11.56</v>
      </c>
      <c r="D1720" t="s">
        <v>2380</v>
      </c>
      <c r="E1720" t="s">
        <v>2380</v>
      </c>
      <c r="F1720" t="s">
        <v>2380</v>
      </c>
      <c r="G1720" s="50">
        <v>0</v>
      </c>
      <c r="H1720" s="14" t="s">
        <v>2380</v>
      </c>
      <c r="I1720" s="9" t="str">
        <f t="shared" si="52"/>
        <v>UNDERWEIGHT</v>
      </c>
      <c r="J1720" t="str">
        <f t="shared" si="53"/>
        <v>DIABETES</v>
      </c>
    </row>
    <row r="1721" spans="1:10" x14ac:dyDescent="0.3">
      <c r="A1721" t="s">
        <v>651</v>
      </c>
      <c r="B1721" s="89">
        <v>26.315000000000001</v>
      </c>
      <c r="C1721">
        <v>5.76</v>
      </c>
      <c r="D1721" t="s">
        <v>2380</v>
      </c>
      <c r="E1721" t="s">
        <v>2380</v>
      </c>
      <c r="F1721" t="s">
        <v>2380</v>
      </c>
      <c r="G1721" s="50">
        <v>0</v>
      </c>
      <c r="H1721" s="14" t="s">
        <v>2380</v>
      </c>
      <c r="I1721" s="9" t="str">
        <f t="shared" si="52"/>
        <v>OVERWEIGHT</v>
      </c>
      <c r="J1721" t="str">
        <f t="shared" si="53"/>
        <v>PREDIABETES</v>
      </c>
    </row>
    <row r="1722" spans="1:10" x14ac:dyDescent="0.3">
      <c r="A1722" t="s">
        <v>650</v>
      </c>
      <c r="B1722" s="89">
        <v>35.61</v>
      </c>
      <c r="C1722">
        <v>5.65</v>
      </c>
      <c r="D1722" t="s">
        <v>2380</v>
      </c>
      <c r="E1722" t="s">
        <v>2382</v>
      </c>
      <c r="F1722" t="s">
        <v>2380</v>
      </c>
      <c r="G1722" s="14">
        <v>1</v>
      </c>
      <c r="H1722" s="14" t="s">
        <v>2380</v>
      </c>
      <c r="I1722" s="9" t="str">
        <f t="shared" si="52"/>
        <v>OBESITY</v>
      </c>
      <c r="J1722" t="str">
        <f t="shared" si="53"/>
        <v>NORMAL</v>
      </c>
    </row>
    <row r="1723" spans="1:10" x14ac:dyDescent="0.3">
      <c r="A1723" t="s">
        <v>649</v>
      </c>
      <c r="B1723" s="89">
        <v>37.56</v>
      </c>
      <c r="C1723">
        <v>5.88</v>
      </c>
      <c r="D1723" t="s">
        <v>2380</v>
      </c>
      <c r="E1723" t="s">
        <v>2382</v>
      </c>
      <c r="F1723" t="s">
        <v>2380</v>
      </c>
      <c r="G1723" s="14">
        <v>1</v>
      </c>
      <c r="H1723" s="14" t="s">
        <v>2380</v>
      </c>
      <c r="I1723" s="9" t="str">
        <f t="shared" si="52"/>
        <v>OBESITY</v>
      </c>
      <c r="J1723" t="str">
        <f t="shared" si="53"/>
        <v>PREDIABETES</v>
      </c>
    </row>
    <row r="1724" spans="1:10" x14ac:dyDescent="0.3">
      <c r="A1724" t="s">
        <v>648</v>
      </c>
      <c r="B1724" s="89">
        <v>15.49</v>
      </c>
      <c r="C1724">
        <v>9.6</v>
      </c>
      <c r="D1724" t="s">
        <v>2380</v>
      </c>
      <c r="E1724" t="s">
        <v>2380</v>
      </c>
      <c r="F1724" t="s">
        <v>2380</v>
      </c>
      <c r="G1724" s="50">
        <v>0</v>
      </c>
      <c r="H1724" s="14" t="s">
        <v>2380</v>
      </c>
      <c r="I1724" s="9" t="str">
        <f t="shared" si="52"/>
        <v>UNDERWEIGHT</v>
      </c>
      <c r="J1724" t="str">
        <f t="shared" si="53"/>
        <v>DIABETES</v>
      </c>
    </row>
    <row r="1725" spans="1:10" x14ac:dyDescent="0.3">
      <c r="A1725" t="s">
        <v>647</v>
      </c>
      <c r="B1725" s="89">
        <v>23.48</v>
      </c>
      <c r="C1725">
        <v>6.24</v>
      </c>
      <c r="D1725" t="s">
        <v>2380</v>
      </c>
      <c r="E1725" t="s">
        <v>2380</v>
      </c>
      <c r="F1725" t="s">
        <v>2380</v>
      </c>
      <c r="G1725" s="14">
        <v>1</v>
      </c>
      <c r="H1725" s="14" t="s">
        <v>2380</v>
      </c>
      <c r="I1725" s="9" t="str">
        <f t="shared" si="52"/>
        <v>NORMAL WEIGHT</v>
      </c>
      <c r="J1725" t="str">
        <f t="shared" si="53"/>
        <v>PREDIABETES</v>
      </c>
    </row>
    <row r="1726" spans="1:10" x14ac:dyDescent="0.3">
      <c r="A1726" t="s">
        <v>646</v>
      </c>
      <c r="B1726" s="89">
        <v>30.02</v>
      </c>
      <c r="C1726">
        <v>7.63</v>
      </c>
      <c r="D1726" t="s">
        <v>2382</v>
      </c>
      <c r="E1726" t="s">
        <v>2380</v>
      </c>
      <c r="F1726" t="s">
        <v>2380</v>
      </c>
      <c r="G1726" s="14">
        <v>1</v>
      </c>
      <c r="H1726" s="14" t="s">
        <v>2380</v>
      </c>
      <c r="I1726" s="9" t="str">
        <f t="shared" si="52"/>
        <v>OBESITY</v>
      </c>
      <c r="J1726" t="str">
        <f t="shared" si="53"/>
        <v>DIABETES</v>
      </c>
    </row>
    <row r="1727" spans="1:10" x14ac:dyDescent="0.3">
      <c r="A1727" t="s">
        <v>645</v>
      </c>
      <c r="B1727" s="89">
        <v>26.885000000000002</v>
      </c>
      <c r="C1727">
        <v>8.66</v>
      </c>
      <c r="D1727" t="s">
        <v>2382</v>
      </c>
      <c r="E1727" t="s">
        <v>2380</v>
      </c>
      <c r="F1727" t="s">
        <v>2380</v>
      </c>
      <c r="G1727" s="14">
        <v>1</v>
      </c>
      <c r="H1727" s="14" t="s">
        <v>2380</v>
      </c>
      <c r="I1727" s="9" t="str">
        <f t="shared" si="52"/>
        <v>OVERWEIGHT</v>
      </c>
      <c r="J1727" t="str">
        <f t="shared" si="53"/>
        <v>DIABETES</v>
      </c>
    </row>
    <row r="1728" spans="1:10" x14ac:dyDescent="0.3">
      <c r="A1728" t="s">
        <v>644</v>
      </c>
      <c r="B1728" s="89">
        <v>25.84</v>
      </c>
      <c r="C1728">
        <v>8.5500000000000007</v>
      </c>
      <c r="D1728" t="s">
        <v>2382</v>
      </c>
      <c r="E1728" t="s">
        <v>2380</v>
      </c>
      <c r="F1728" t="s">
        <v>2380</v>
      </c>
      <c r="G1728" s="14">
        <v>1</v>
      </c>
      <c r="H1728" s="14" t="s">
        <v>2380</v>
      </c>
      <c r="I1728" s="9" t="str">
        <f t="shared" si="52"/>
        <v>OVERWEIGHT</v>
      </c>
      <c r="J1728" t="str">
        <f t="shared" si="53"/>
        <v>DIABETES</v>
      </c>
    </row>
    <row r="1729" spans="1:10" x14ac:dyDescent="0.3">
      <c r="A1729" t="s">
        <v>643</v>
      </c>
      <c r="B1729" s="89">
        <v>27.454999999999998</v>
      </c>
      <c r="C1729">
        <v>4.54</v>
      </c>
      <c r="D1729" t="s">
        <v>2380</v>
      </c>
      <c r="E1729" t="s">
        <v>2380</v>
      </c>
      <c r="F1729" t="s">
        <v>2380</v>
      </c>
      <c r="G1729" s="50">
        <v>0</v>
      </c>
      <c r="H1729" s="14" t="s">
        <v>2380</v>
      </c>
      <c r="I1729" s="9" t="str">
        <f t="shared" si="52"/>
        <v>OVERWEIGHT</v>
      </c>
      <c r="J1729" t="str">
        <f t="shared" si="53"/>
        <v>NORMAL</v>
      </c>
    </row>
    <row r="1730" spans="1:10" x14ac:dyDescent="0.3">
      <c r="A1730" t="s">
        <v>642</v>
      </c>
      <c r="B1730" s="89">
        <v>24.605</v>
      </c>
      <c r="C1730">
        <v>5.7</v>
      </c>
      <c r="D1730" t="s">
        <v>2380</v>
      </c>
      <c r="E1730" t="s">
        <v>2380</v>
      </c>
      <c r="F1730" t="s">
        <v>2380</v>
      </c>
      <c r="G1730" s="50">
        <v>0</v>
      </c>
      <c r="H1730" s="14" t="s">
        <v>2380</v>
      </c>
      <c r="I1730" s="9" t="str">
        <f t="shared" si="52"/>
        <v>NORMAL WEIGHT</v>
      </c>
      <c r="J1730" t="str">
        <f t="shared" si="53"/>
        <v>PREDIABETES</v>
      </c>
    </row>
    <row r="1731" spans="1:10" x14ac:dyDescent="0.3">
      <c r="A1731" t="s">
        <v>641</v>
      </c>
      <c r="B1731" s="89">
        <v>30.8</v>
      </c>
      <c r="C1731">
        <v>5.07</v>
      </c>
      <c r="D1731" t="s">
        <v>2380</v>
      </c>
      <c r="E1731" t="s">
        <v>2380</v>
      </c>
      <c r="F1731" t="s">
        <v>2380</v>
      </c>
      <c r="G1731" s="50">
        <v>0</v>
      </c>
      <c r="H1731" s="14" t="s">
        <v>2380</v>
      </c>
      <c r="I1731" s="9" t="str">
        <f t="shared" ref="I1731:I1794" si="54">IF(B1731&lt;18.5,"UNDERWEIGHT",IF(AND(B1731&gt;=18.5,B1731&lt;=24.9),"NORMAL WEIGHT",IF(AND(B1731&gt;25,B1731&lt;=29.9),"OVERWEIGHT",IF(B1731&gt;=30,"OBESITY"))))</f>
        <v>OBESITY</v>
      </c>
      <c r="J1731" t="str">
        <f t="shared" ref="J1731:J1794" si="55">IF(C1731&lt;5.7,"NORMAL",IF(AND(C1731&gt;=5.7,C1731&lt;=6.4),"PREDIABETES",IF(C1731&gt;6.4,"DIABETES")))</f>
        <v>NORMAL</v>
      </c>
    </row>
    <row r="1732" spans="1:10" x14ac:dyDescent="0.3">
      <c r="A1732" t="s">
        <v>640</v>
      </c>
      <c r="B1732" s="89">
        <v>34.799999999999997</v>
      </c>
      <c r="C1732">
        <v>4.38</v>
      </c>
      <c r="D1732" t="s">
        <v>2380</v>
      </c>
      <c r="E1732" t="s">
        <v>2380</v>
      </c>
      <c r="F1732" t="s">
        <v>2380</v>
      </c>
      <c r="G1732" s="14">
        <v>1</v>
      </c>
      <c r="H1732" s="14" t="s">
        <v>2380</v>
      </c>
      <c r="I1732" s="9" t="str">
        <f t="shared" si="54"/>
        <v>OBESITY</v>
      </c>
      <c r="J1732" t="str">
        <f t="shared" si="55"/>
        <v>NORMAL</v>
      </c>
    </row>
    <row r="1733" spans="1:10" x14ac:dyDescent="0.3">
      <c r="A1733" t="s">
        <v>639</v>
      </c>
      <c r="B1733" s="89">
        <v>34.21</v>
      </c>
      <c r="C1733">
        <v>4.54</v>
      </c>
      <c r="D1733" t="s">
        <v>2380</v>
      </c>
      <c r="E1733" t="s">
        <v>2380</v>
      </c>
      <c r="F1733" t="s">
        <v>2380</v>
      </c>
      <c r="G1733" s="14">
        <v>1</v>
      </c>
      <c r="H1733" s="14" t="s">
        <v>2380</v>
      </c>
      <c r="I1733" s="9" t="str">
        <f t="shared" si="54"/>
        <v>OBESITY</v>
      </c>
      <c r="J1733" t="str">
        <f t="shared" si="55"/>
        <v>NORMAL</v>
      </c>
    </row>
    <row r="1734" spans="1:10" x14ac:dyDescent="0.3">
      <c r="A1734" t="s">
        <v>638</v>
      </c>
      <c r="B1734" s="89">
        <v>31</v>
      </c>
      <c r="C1734">
        <v>5.38</v>
      </c>
      <c r="D1734" t="s">
        <v>2380</v>
      </c>
      <c r="E1734" t="s">
        <v>2380</v>
      </c>
      <c r="F1734" t="s">
        <v>2380</v>
      </c>
      <c r="G1734" s="14">
        <v>1</v>
      </c>
      <c r="H1734" s="14" t="s">
        <v>2380</v>
      </c>
      <c r="I1734" s="9" t="str">
        <f t="shared" si="54"/>
        <v>OBESITY</v>
      </c>
      <c r="J1734" t="str">
        <f t="shared" si="55"/>
        <v>NORMAL</v>
      </c>
    </row>
    <row r="1735" spans="1:10" x14ac:dyDescent="0.3">
      <c r="A1735" t="s">
        <v>637</v>
      </c>
      <c r="B1735" s="89">
        <v>26.125</v>
      </c>
      <c r="C1735">
        <v>5.55</v>
      </c>
      <c r="D1735" t="s">
        <v>2380</v>
      </c>
      <c r="E1735" t="s">
        <v>2380</v>
      </c>
      <c r="F1735" t="s">
        <v>2380</v>
      </c>
      <c r="G1735" s="14">
        <v>1</v>
      </c>
      <c r="H1735" s="14" t="s">
        <v>2380</v>
      </c>
      <c r="I1735" s="9" t="str">
        <f t="shared" si="54"/>
        <v>OVERWEIGHT</v>
      </c>
      <c r="J1735" t="str">
        <f t="shared" si="55"/>
        <v>NORMAL</v>
      </c>
    </row>
    <row r="1736" spans="1:10" x14ac:dyDescent="0.3">
      <c r="A1736" t="s">
        <v>636</v>
      </c>
      <c r="B1736" s="89">
        <v>30.13</v>
      </c>
      <c r="C1736">
        <v>4.03</v>
      </c>
      <c r="D1736" t="s">
        <v>2382</v>
      </c>
      <c r="E1736" t="s">
        <v>2380</v>
      </c>
      <c r="F1736" t="s">
        <v>2380</v>
      </c>
      <c r="G1736" s="14">
        <v>1</v>
      </c>
      <c r="H1736" s="14" t="s">
        <v>2380</v>
      </c>
      <c r="I1736" s="9" t="str">
        <f t="shared" si="54"/>
        <v>OBESITY</v>
      </c>
      <c r="J1736" t="str">
        <f t="shared" si="55"/>
        <v>NORMAL</v>
      </c>
    </row>
    <row r="1737" spans="1:10" x14ac:dyDescent="0.3">
      <c r="A1737" t="s">
        <v>635</v>
      </c>
      <c r="B1737" s="89">
        <v>34.19</v>
      </c>
      <c r="C1737">
        <v>4.1900000000000004</v>
      </c>
      <c r="D1737" t="s">
        <v>2380</v>
      </c>
      <c r="E1737" t="s">
        <v>2380</v>
      </c>
      <c r="F1737" t="s">
        <v>2380</v>
      </c>
      <c r="G1737" s="50">
        <v>0</v>
      </c>
      <c r="H1737" s="14" t="s">
        <v>2380</v>
      </c>
      <c r="I1737" s="9" t="str">
        <f t="shared" si="54"/>
        <v>OBESITY</v>
      </c>
      <c r="J1737" t="str">
        <f t="shared" si="55"/>
        <v>NORMAL</v>
      </c>
    </row>
    <row r="1738" spans="1:10" x14ac:dyDescent="0.3">
      <c r="A1738" t="s">
        <v>634</v>
      </c>
      <c r="B1738" s="89">
        <v>22.515000000000001</v>
      </c>
      <c r="C1738">
        <v>4.37</v>
      </c>
      <c r="D1738" t="s">
        <v>2380</v>
      </c>
      <c r="E1738" t="s">
        <v>2380</v>
      </c>
      <c r="F1738" t="s">
        <v>2383</v>
      </c>
      <c r="G1738" s="14">
        <v>1</v>
      </c>
      <c r="H1738" s="14" t="s">
        <v>2380</v>
      </c>
      <c r="I1738" s="9" t="str">
        <f t="shared" si="54"/>
        <v>NORMAL WEIGHT</v>
      </c>
      <c r="J1738" t="str">
        <f t="shared" si="55"/>
        <v>NORMAL</v>
      </c>
    </row>
    <row r="1739" spans="1:10" x14ac:dyDescent="0.3">
      <c r="A1739" t="s">
        <v>633</v>
      </c>
      <c r="B1739" s="89">
        <v>18.239999999999998</v>
      </c>
      <c r="C1739">
        <v>5.31</v>
      </c>
      <c r="D1739" t="s">
        <v>2382</v>
      </c>
      <c r="E1739" t="s">
        <v>2380</v>
      </c>
      <c r="F1739" t="s">
        <v>2383</v>
      </c>
      <c r="G1739" s="14">
        <v>1</v>
      </c>
      <c r="H1739" s="14" t="s">
        <v>2380</v>
      </c>
      <c r="I1739" s="9" t="str">
        <f t="shared" si="54"/>
        <v>UNDERWEIGHT</v>
      </c>
      <c r="J1739" t="str">
        <f t="shared" si="55"/>
        <v>NORMAL</v>
      </c>
    </row>
    <row r="1740" spans="1:10" x14ac:dyDescent="0.3">
      <c r="A1740" t="s">
        <v>631</v>
      </c>
      <c r="B1740" s="89">
        <v>37.28</v>
      </c>
      <c r="C1740">
        <v>4.66</v>
      </c>
      <c r="D1740" t="s">
        <v>2380</v>
      </c>
      <c r="E1740" t="s">
        <v>2382</v>
      </c>
      <c r="F1740" t="s">
        <v>2380</v>
      </c>
      <c r="G1740" s="14">
        <v>1</v>
      </c>
      <c r="H1740" s="14" t="s">
        <v>2380</v>
      </c>
      <c r="I1740" s="9" t="str">
        <f t="shared" si="54"/>
        <v>OBESITY</v>
      </c>
      <c r="J1740" t="str">
        <f t="shared" si="55"/>
        <v>NORMAL</v>
      </c>
    </row>
    <row r="1741" spans="1:10" x14ac:dyDescent="0.3">
      <c r="A1741" t="s">
        <v>630</v>
      </c>
      <c r="B1741" s="89">
        <v>18.2</v>
      </c>
      <c r="C1741">
        <v>6.19</v>
      </c>
      <c r="D1741" t="s">
        <v>2380</v>
      </c>
      <c r="E1741" t="s">
        <v>2380</v>
      </c>
      <c r="F1741" t="s">
        <v>2383</v>
      </c>
      <c r="G1741" s="14">
        <v>1</v>
      </c>
      <c r="H1741" s="14" t="s">
        <v>2380</v>
      </c>
      <c r="I1741" s="9" t="str">
        <f t="shared" si="54"/>
        <v>UNDERWEIGHT</v>
      </c>
      <c r="J1741" t="str">
        <f t="shared" si="55"/>
        <v>PREDIABETES</v>
      </c>
    </row>
    <row r="1742" spans="1:10" x14ac:dyDescent="0.3">
      <c r="A1742" t="s">
        <v>629</v>
      </c>
      <c r="B1742" s="89">
        <v>20.53</v>
      </c>
      <c r="C1742">
        <v>4.8600000000000003</v>
      </c>
      <c r="D1742" t="s">
        <v>2380</v>
      </c>
      <c r="E1742" t="s">
        <v>2380</v>
      </c>
      <c r="F1742" t="s">
        <v>2380</v>
      </c>
      <c r="G1742" s="14">
        <v>1</v>
      </c>
      <c r="H1742" s="14" t="s">
        <v>2380</v>
      </c>
      <c r="I1742" s="9" t="str">
        <f t="shared" si="54"/>
        <v>NORMAL WEIGHT</v>
      </c>
      <c r="J1742" t="str">
        <f t="shared" si="55"/>
        <v>NORMAL</v>
      </c>
    </row>
    <row r="1743" spans="1:10" x14ac:dyDescent="0.3">
      <c r="A1743" t="s">
        <v>628</v>
      </c>
      <c r="B1743" s="89">
        <v>23.79</v>
      </c>
      <c r="C1743">
        <v>4.74</v>
      </c>
      <c r="D1743" t="s">
        <v>2380</v>
      </c>
      <c r="E1743" t="s">
        <v>2380</v>
      </c>
      <c r="F1743" t="s">
        <v>2380</v>
      </c>
      <c r="G1743" s="50">
        <v>0</v>
      </c>
      <c r="H1743" s="14" t="s">
        <v>2380</v>
      </c>
      <c r="I1743" s="9" t="str">
        <f t="shared" si="54"/>
        <v>NORMAL WEIGHT</v>
      </c>
      <c r="J1743" t="str">
        <f t="shared" si="55"/>
        <v>NORMAL</v>
      </c>
    </row>
    <row r="1744" spans="1:10" x14ac:dyDescent="0.3">
      <c r="A1744" t="s">
        <v>627</v>
      </c>
      <c r="B1744" s="89">
        <v>29.8</v>
      </c>
      <c r="C1744">
        <v>6.03</v>
      </c>
      <c r="D1744" t="s">
        <v>2380</v>
      </c>
      <c r="E1744" t="s">
        <v>2380</v>
      </c>
      <c r="F1744" t="s">
        <v>2380</v>
      </c>
      <c r="G1744" s="50">
        <v>0</v>
      </c>
      <c r="H1744" s="14" t="s">
        <v>2380</v>
      </c>
      <c r="I1744" s="9" t="str">
        <f t="shared" si="54"/>
        <v>OVERWEIGHT</v>
      </c>
      <c r="J1744" t="str">
        <f t="shared" si="55"/>
        <v>PREDIABETES</v>
      </c>
    </row>
    <row r="1745" spans="1:10" x14ac:dyDescent="0.3">
      <c r="A1745" t="s">
        <v>626</v>
      </c>
      <c r="B1745" s="89">
        <v>31.54</v>
      </c>
      <c r="C1745">
        <v>4.71</v>
      </c>
      <c r="D1745" t="s">
        <v>2380</v>
      </c>
      <c r="E1745" t="s">
        <v>2380</v>
      </c>
      <c r="F1745" t="s">
        <v>2380</v>
      </c>
      <c r="G1745" s="50">
        <v>0</v>
      </c>
      <c r="H1745" s="14" t="s">
        <v>2380</v>
      </c>
      <c r="I1745" s="9" t="str">
        <f t="shared" si="54"/>
        <v>OBESITY</v>
      </c>
      <c r="J1745" t="str">
        <f t="shared" si="55"/>
        <v>NORMAL</v>
      </c>
    </row>
    <row r="1746" spans="1:10" x14ac:dyDescent="0.3">
      <c r="A1746" t="s">
        <v>625</v>
      </c>
      <c r="B1746" s="89">
        <v>20.82</v>
      </c>
      <c r="C1746">
        <v>5.55</v>
      </c>
      <c r="D1746" t="s">
        <v>2380</v>
      </c>
      <c r="E1746" t="s">
        <v>2380</v>
      </c>
      <c r="F1746" t="s">
        <v>2380</v>
      </c>
      <c r="G1746" s="14">
        <v>1</v>
      </c>
      <c r="H1746" s="14" t="s">
        <v>2380</v>
      </c>
      <c r="I1746" s="9" t="str">
        <f t="shared" si="54"/>
        <v>NORMAL WEIGHT</v>
      </c>
      <c r="J1746" t="str">
        <f t="shared" si="55"/>
        <v>NORMAL</v>
      </c>
    </row>
    <row r="1747" spans="1:10" x14ac:dyDescent="0.3">
      <c r="A1747" t="s">
        <v>624</v>
      </c>
      <c r="B1747" s="89">
        <v>38.83</v>
      </c>
      <c r="C1747">
        <v>4.78</v>
      </c>
      <c r="D1747" t="s">
        <v>2380</v>
      </c>
      <c r="E1747" t="s">
        <v>2380</v>
      </c>
      <c r="F1747" t="s">
        <v>2383</v>
      </c>
      <c r="G1747" s="14">
        <v>1</v>
      </c>
      <c r="H1747" s="14" t="s">
        <v>2380</v>
      </c>
      <c r="I1747" s="9" t="str">
        <f t="shared" si="54"/>
        <v>OBESITY</v>
      </c>
      <c r="J1747" t="str">
        <f t="shared" si="55"/>
        <v>NORMAL</v>
      </c>
    </row>
    <row r="1748" spans="1:10" x14ac:dyDescent="0.3">
      <c r="A1748" t="s">
        <v>623</v>
      </c>
      <c r="B1748" s="89">
        <v>23.44</v>
      </c>
      <c r="C1748">
        <v>4.6500000000000004</v>
      </c>
      <c r="D1748" t="s">
        <v>2382</v>
      </c>
      <c r="E1748" t="s">
        <v>2380</v>
      </c>
      <c r="F1748" t="s">
        <v>2380</v>
      </c>
      <c r="G1748" s="14">
        <v>1</v>
      </c>
      <c r="H1748" s="14" t="s">
        <v>2380</v>
      </c>
      <c r="I1748" s="9" t="str">
        <f t="shared" si="54"/>
        <v>NORMAL WEIGHT</v>
      </c>
      <c r="J1748" t="str">
        <f t="shared" si="55"/>
        <v>NORMAL</v>
      </c>
    </row>
    <row r="1749" spans="1:10" x14ac:dyDescent="0.3">
      <c r="A1749" t="s">
        <v>622</v>
      </c>
      <c r="B1749" s="89">
        <v>24.13</v>
      </c>
      <c r="C1749">
        <v>5.2</v>
      </c>
      <c r="D1749" t="s">
        <v>2380</v>
      </c>
      <c r="E1749" t="s">
        <v>2380</v>
      </c>
      <c r="F1749" t="s">
        <v>2380</v>
      </c>
      <c r="G1749" s="14">
        <v>1</v>
      </c>
      <c r="H1749" s="14" t="s">
        <v>2380</v>
      </c>
      <c r="I1749" s="9" t="str">
        <f t="shared" si="54"/>
        <v>NORMAL WEIGHT</v>
      </c>
      <c r="J1749" t="str">
        <f t="shared" si="55"/>
        <v>NORMAL</v>
      </c>
    </row>
    <row r="1750" spans="1:10" x14ac:dyDescent="0.3">
      <c r="A1750" t="s">
        <v>621</v>
      </c>
      <c r="B1750" s="89">
        <v>42.13</v>
      </c>
      <c r="C1750">
        <v>4.54</v>
      </c>
      <c r="D1750" t="s">
        <v>2382</v>
      </c>
      <c r="E1750" t="s">
        <v>2380</v>
      </c>
      <c r="F1750" t="s">
        <v>2380</v>
      </c>
      <c r="G1750" s="14">
        <v>1</v>
      </c>
      <c r="H1750" s="14" t="s">
        <v>2380</v>
      </c>
      <c r="I1750" s="9" t="str">
        <f t="shared" si="54"/>
        <v>OBESITY</v>
      </c>
      <c r="J1750" t="str">
        <f t="shared" si="55"/>
        <v>NORMAL</v>
      </c>
    </row>
    <row r="1751" spans="1:10" x14ac:dyDescent="0.3">
      <c r="A1751" t="s">
        <v>620</v>
      </c>
      <c r="B1751" s="89">
        <v>17.86</v>
      </c>
      <c r="C1751">
        <v>4.1100000000000003</v>
      </c>
      <c r="D1751" t="s">
        <v>2380</v>
      </c>
      <c r="E1751" t="s">
        <v>2380</v>
      </c>
      <c r="F1751" t="s">
        <v>2380</v>
      </c>
      <c r="G1751" s="14">
        <v>1</v>
      </c>
      <c r="H1751" s="14" t="s">
        <v>2380</v>
      </c>
      <c r="I1751" s="9" t="str">
        <f t="shared" si="54"/>
        <v>UNDERWEIGHT</v>
      </c>
      <c r="J1751" t="str">
        <f t="shared" si="55"/>
        <v>NORMAL</v>
      </c>
    </row>
    <row r="1752" spans="1:10" x14ac:dyDescent="0.3">
      <c r="A1752" t="s">
        <v>619</v>
      </c>
      <c r="B1752" s="89">
        <v>32.78</v>
      </c>
      <c r="C1752">
        <v>4.63</v>
      </c>
      <c r="D1752" t="s">
        <v>2380</v>
      </c>
      <c r="E1752" t="s">
        <v>2380</v>
      </c>
      <c r="F1752" t="s">
        <v>2380</v>
      </c>
      <c r="G1752" s="50">
        <v>0</v>
      </c>
      <c r="H1752" s="14" t="s">
        <v>2380</v>
      </c>
      <c r="I1752" s="9" t="str">
        <f t="shared" si="54"/>
        <v>OBESITY</v>
      </c>
      <c r="J1752" t="str">
        <f t="shared" si="55"/>
        <v>NORMAL</v>
      </c>
    </row>
    <row r="1753" spans="1:10" x14ac:dyDescent="0.3">
      <c r="A1753" t="s">
        <v>618</v>
      </c>
      <c r="B1753" s="89">
        <v>23.9</v>
      </c>
      <c r="C1753">
        <v>6.06</v>
      </c>
      <c r="D1753" t="s">
        <v>2382</v>
      </c>
      <c r="E1753" t="s">
        <v>2380</v>
      </c>
      <c r="F1753" t="s">
        <v>2383</v>
      </c>
      <c r="G1753" s="14">
        <v>1</v>
      </c>
      <c r="H1753" s="14" t="s">
        <v>2380</v>
      </c>
      <c r="I1753" s="9" t="str">
        <f t="shared" si="54"/>
        <v>NORMAL WEIGHT</v>
      </c>
      <c r="J1753" t="str">
        <f t="shared" si="55"/>
        <v>PREDIABETES</v>
      </c>
    </row>
    <row r="1754" spans="1:10" x14ac:dyDescent="0.3">
      <c r="A1754" t="s">
        <v>617</v>
      </c>
      <c r="B1754" s="89">
        <v>15.47</v>
      </c>
      <c r="C1754">
        <v>8.43</v>
      </c>
      <c r="D1754" t="s">
        <v>2380</v>
      </c>
      <c r="E1754" t="s">
        <v>2380</v>
      </c>
      <c r="F1754" t="s">
        <v>2380</v>
      </c>
      <c r="G1754" s="50">
        <v>0</v>
      </c>
      <c r="H1754" s="14" t="s">
        <v>2380</v>
      </c>
      <c r="I1754" s="9" t="str">
        <f t="shared" si="54"/>
        <v>UNDERWEIGHT</v>
      </c>
      <c r="J1754" t="str">
        <f t="shared" si="55"/>
        <v>DIABETES</v>
      </c>
    </row>
    <row r="1755" spans="1:10" x14ac:dyDescent="0.3">
      <c r="A1755" t="s">
        <v>616</v>
      </c>
      <c r="B1755" s="89">
        <v>28.54</v>
      </c>
      <c r="C1755">
        <v>5.51</v>
      </c>
      <c r="D1755" t="s">
        <v>2380</v>
      </c>
      <c r="E1755" t="s">
        <v>2380</v>
      </c>
      <c r="F1755" t="s">
        <v>2383</v>
      </c>
      <c r="G1755" s="14">
        <v>1</v>
      </c>
      <c r="H1755" s="14" t="s">
        <v>2380</v>
      </c>
      <c r="I1755" s="9" t="str">
        <f t="shared" si="54"/>
        <v>OVERWEIGHT</v>
      </c>
      <c r="J1755" t="str">
        <f t="shared" si="55"/>
        <v>NORMAL</v>
      </c>
    </row>
    <row r="1756" spans="1:10" x14ac:dyDescent="0.3">
      <c r="A1756" t="s">
        <v>615</v>
      </c>
      <c r="B1756" s="89">
        <v>18.54</v>
      </c>
      <c r="C1756">
        <v>4.95</v>
      </c>
      <c r="D1756" t="s">
        <v>2380</v>
      </c>
      <c r="E1756" t="s">
        <v>2380</v>
      </c>
      <c r="F1756" t="s">
        <v>2380</v>
      </c>
      <c r="G1756" s="50">
        <v>0</v>
      </c>
      <c r="H1756" s="14" t="s">
        <v>2380</v>
      </c>
      <c r="I1756" s="9" t="str">
        <f t="shared" si="54"/>
        <v>NORMAL WEIGHT</v>
      </c>
      <c r="J1756" t="str">
        <f t="shared" si="55"/>
        <v>NORMAL</v>
      </c>
    </row>
    <row r="1757" spans="1:10" x14ac:dyDescent="0.3">
      <c r="A1757" t="s">
        <v>614</v>
      </c>
      <c r="B1757" s="89">
        <v>32.18</v>
      </c>
      <c r="C1757">
        <v>6.44</v>
      </c>
      <c r="D1757" t="s">
        <v>2382</v>
      </c>
      <c r="E1757" t="s">
        <v>2380</v>
      </c>
      <c r="F1757" t="s">
        <v>2383</v>
      </c>
      <c r="G1757" s="14">
        <v>1</v>
      </c>
      <c r="H1757" s="14" t="s">
        <v>2380</v>
      </c>
      <c r="I1757" s="9" t="str">
        <f t="shared" si="54"/>
        <v>OBESITY</v>
      </c>
      <c r="J1757" t="str">
        <f t="shared" si="55"/>
        <v>DIABETES</v>
      </c>
    </row>
    <row r="1758" spans="1:10" x14ac:dyDescent="0.3">
      <c r="A1758" t="s">
        <v>613</v>
      </c>
      <c r="B1758" s="89">
        <v>37.380000000000003</v>
      </c>
      <c r="C1758">
        <v>6.05</v>
      </c>
      <c r="D1758" t="s">
        <v>2382</v>
      </c>
      <c r="E1758" t="s">
        <v>2380</v>
      </c>
      <c r="F1758" t="s">
        <v>2380</v>
      </c>
      <c r="G1758" s="50">
        <v>0</v>
      </c>
      <c r="H1758" s="14" t="s">
        <v>2380</v>
      </c>
      <c r="I1758" s="9" t="str">
        <f t="shared" si="54"/>
        <v>OBESITY</v>
      </c>
      <c r="J1758" t="str">
        <f t="shared" si="55"/>
        <v>PREDIABETES</v>
      </c>
    </row>
    <row r="1759" spans="1:10" x14ac:dyDescent="0.3">
      <c r="A1759" t="s">
        <v>612</v>
      </c>
      <c r="B1759" s="89">
        <v>31.12</v>
      </c>
      <c r="C1759">
        <v>4.76</v>
      </c>
      <c r="D1759" t="s">
        <v>2382</v>
      </c>
      <c r="E1759" t="s">
        <v>2380</v>
      </c>
      <c r="F1759" t="s">
        <v>2383</v>
      </c>
      <c r="G1759" s="14">
        <v>1</v>
      </c>
      <c r="H1759" s="14" t="s">
        <v>2380</v>
      </c>
      <c r="I1759" s="9" t="str">
        <f t="shared" si="54"/>
        <v>OBESITY</v>
      </c>
      <c r="J1759" t="str">
        <f t="shared" si="55"/>
        <v>NORMAL</v>
      </c>
    </row>
    <row r="1760" spans="1:10" x14ac:dyDescent="0.3">
      <c r="A1760" t="s">
        <v>611</v>
      </c>
      <c r="B1760" s="89">
        <v>22.01</v>
      </c>
      <c r="C1760">
        <v>6.72</v>
      </c>
      <c r="D1760" t="s">
        <v>2382</v>
      </c>
      <c r="E1760" t="s">
        <v>2380</v>
      </c>
      <c r="F1760" t="s">
        <v>2380</v>
      </c>
      <c r="G1760" s="14">
        <v>1</v>
      </c>
      <c r="H1760" s="14" t="s">
        <v>2380</v>
      </c>
      <c r="I1760" s="9" t="str">
        <f t="shared" si="54"/>
        <v>NORMAL WEIGHT</v>
      </c>
      <c r="J1760" t="str">
        <f t="shared" si="55"/>
        <v>DIABETES</v>
      </c>
    </row>
    <row r="1761" spans="1:10" x14ac:dyDescent="0.3">
      <c r="A1761" t="s">
        <v>610</v>
      </c>
      <c r="B1761" s="89">
        <v>27.645</v>
      </c>
      <c r="C1761">
        <v>5.7</v>
      </c>
      <c r="D1761" t="s">
        <v>2380</v>
      </c>
      <c r="E1761" t="s">
        <v>2380</v>
      </c>
      <c r="F1761" t="s">
        <v>2380</v>
      </c>
      <c r="G1761" s="50">
        <v>0</v>
      </c>
      <c r="H1761" s="14" t="s">
        <v>2380</v>
      </c>
      <c r="I1761" s="9" t="str">
        <f t="shared" si="54"/>
        <v>OVERWEIGHT</v>
      </c>
      <c r="J1761" t="str">
        <f t="shared" si="55"/>
        <v>PREDIABETES</v>
      </c>
    </row>
    <row r="1762" spans="1:10" x14ac:dyDescent="0.3">
      <c r="A1762" t="s">
        <v>609</v>
      </c>
      <c r="B1762" s="89">
        <v>29.64</v>
      </c>
      <c r="C1762">
        <v>5.31</v>
      </c>
      <c r="D1762" t="s">
        <v>2382</v>
      </c>
      <c r="E1762" t="s">
        <v>2380</v>
      </c>
      <c r="F1762" t="s">
        <v>2380</v>
      </c>
      <c r="G1762" s="50">
        <v>0</v>
      </c>
      <c r="H1762" s="14" t="s">
        <v>2380</v>
      </c>
      <c r="I1762" s="9" t="str">
        <f t="shared" si="54"/>
        <v>OVERWEIGHT</v>
      </c>
      <c r="J1762" t="str">
        <f t="shared" si="55"/>
        <v>NORMAL</v>
      </c>
    </row>
    <row r="1763" spans="1:10" x14ac:dyDescent="0.3">
      <c r="A1763" t="s">
        <v>608</v>
      </c>
      <c r="B1763" s="89">
        <v>33.700000000000003</v>
      </c>
      <c r="C1763">
        <v>4.32</v>
      </c>
      <c r="D1763" t="s">
        <v>2382</v>
      </c>
      <c r="E1763" t="s">
        <v>2380</v>
      </c>
      <c r="F1763" t="s">
        <v>2380</v>
      </c>
      <c r="G1763" s="14">
        <v>1</v>
      </c>
      <c r="H1763" s="14" t="s">
        <v>2380</v>
      </c>
      <c r="I1763" s="9" t="str">
        <f t="shared" si="54"/>
        <v>OBESITY</v>
      </c>
      <c r="J1763" t="str">
        <f t="shared" si="55"/>
        <v>NORMAL</v>
      </c>
    </row>
    <row r="1764" spans="1:10" x14ac:dyDescent="0.3">
      <c r="A1764" t="s">
        <v>607</v>
      </c>
      <c r="B1764" s="89">
        <v>27.5</v>
      </c>
      <c r="C1764">
        <v>4.2300000000000004</v>
      </c>
      <c r="D1764" t="s">
        <v>2382</v>
      </c>
      <c r="E1764" t="s">
        <v>2380</v>
      </c>
      <c r="F1764" t="s">
        <v>2380</v>
      </c>
      <c r="G1764" s="14">
        <v>1</v>
      </c>
      <c r="H1764" s="14" t="s">
        <v>2380</v>
      </c>
      <c r="I1764" s="9" t="str">
        <f t="shared" si="54"/>
        <v>OVERWEIGHT</v>
      </c>
      <c r="J1764" t="str">
        <f t="shared" si="55"/>
        <v>NORMAL</v>
      </c>
    </row>
    <row r="1765" spans="1:10" x14ac:dyDescent="0.3">
      <c r="A1765" t="s">
        <v>606</v>
      </c>
      <c r="B1765" s="89">
        <v>16.12</v>
      </c>
      <c r="C1765">
        <v>6.09</v>
      </c>
      <c r="D1765" t="s">
        <v>2380</v>
      </c>
      <c r="E1765" t="s">
        <v>2380</v>
      </c>
      <c r="F1765" t="s">
        <v>2380</v>
      </c>
      <c r="G1765" s="50">
        <v>0</v>
      </c>
      <c r="H1765" s="14" t="s">
        <v>2380</v>
      </c>
      <c r="I1765" s="9" t="str">
        <f t="shared" si="54"/>
        <v>UNDERWEIGHT</v>
      </c>
      <c r="J1765" t="str">
        <f t="shared" si="55"/>
        <v>PREDIABETES</v>
      </c>
    </row>
    <row r="1766" spans="1:10" x14ac:dyDescent="0.3">
      <c r="A1766" t="s">
        <v>605</v>
      </c>
      <c r="B1766" s="89">
        <v>26.73</v>
      </c>
      <c r="C1766">
        <v>4.74</v>
      </c>
      <c r="D1766" t="s">
        <v>2382</v>
      </c>
      <c r="E1766" t="s">
        <v>2380</v>
      </c>
      <c r="F1766" t="s">
        <v>2380</v>
      </c>
      <c r="G1766" s="14">
        <v>1</v>
      </c>
      <c r="H1766" s="14" t="s">
        <v>2380</v>
      </c>
      <c r="I1766" s="9" t="str">
        <f t="shared" si="54"/>
        <v>OVERWEIGHT</v>
      </c>
      <c r="J1766" t="str">
        <f t="shared" si="55"/>
        <v>NORMAL</v>
      </c>
    </row>
    <row r="1767" spans="1:10" x14ac:dyDescent="0.3">
      <c r="A1767" t="s">
        <v>604</v>
      </c>
      <c r="B1767" s="89">
        <v>37.25</v>
      </c>
      <c r="C1767">
        <v>6.23</v>
      </c>
      <c r="D1767" t="s">
        <v>2382</v>
      </c>
      <c r="E1767" t="s">
        <v>2380</v>
      </c>
      <c r="F1767" t="s">
        <v>2380</v>
      </c>
      <c r="G1767" s="50">
        <v>0</v>
      </c>
      <c r="H1767" s="14" t="s">
        <v>2380</v>
      </c>
      <c r="I1767" s="9" t="str">
        <f t="shared" si="54"/>
        <v>OBESITY</v>
      </c>
      <c r="J1767" t="str">
        <f t="shared" si="55"/>
        <v>PREDIABETES</v>
      </c>
    </row>
    <row r="1768" spans="1:10" x14ac:dyDescent="0.3">
      <c r="A1768" t="s">
        <v>603</v>
      </c>
      <c r="B1768" s="89">
        <v>23.56</v>
      </c>
      <c r="C1768">
        <v>5.45</v>
      </c>
      <c r="D1768" t="s">
        <v>2382</v>
      </c>
      <c r="E1768" t="s">
        <v>2380</v>
      </c>
      <c r="F1768" t="s">
        <v>2380</v>
      </c>
      <c r="G1768" s="14">
        <v>1</v>
      </c>
      <c r="H1768" s="14" t="s">
        <v>2380</v>
      </c>
      <c r="I1768" s="9" t="str">
        <f t="shared" si="54"/>
        <v>NORMAL WEIGHT</v>
      </c>
      <c r="J1768" t="str">
        <f t="shared" si="55"/>
        <v>NORMAL</v>
      </c>
    </row>
    <row r="1769" spans="1:10" x14ac:dyDescent="0.3">
      <c r="A1769" t="s">
        <v>602</v>
      </c>
      <c r="B1769" s="89">
        <v>15.84</v>
      </c>
      <c r="C1769">
        <v>10.34</v>
      </c>
      <c r="D1769" t="s">
        <v>2380</v>
      </c>
      <c r="E1769" t="s">
        <v>2380</v>
      </c>
      <c r="F1769" t="s">
        <v>2380</v>
      </c>
      <c r="G1769" s="14">
        <v>2</v>
      </c>
      <c r="H1769" s="14" t="s">
        <v>2380</v>
      </c>
      <c r="I1769" s="9" t="str">
        <f t="shared" si="54"/>
        <v>UNDERWEIGHT</v>
      </c>
      <c r="J1769" t="str">
        <f t="shared" si="55"/>
        <v>DIABETES</v>
      </c>
    </row>
    <row r="1770" spans="1:10" x14ac:dyDescent="0.3">
      <c r="A1770" t="s">
        <v>601</v>
      </c>
      <c r="B1770" s="89">
        <v>36.630000000000003</v>
      </c>
      <c r="C1770">
        <v>5.15</v>
      </c>
      <c r="D1770" t="s">
        <v>2380</v>
      </c>
      <c r="E1770" t="s">
        <v>2380</v>
      </c>
      <c r="F1770" t="s">
        <v>2380</v>
      </c>
      <c r="G1770" s="50">
        <v>0</v>
      </c>
      <c r="H1770" s="14" t="s">
        <v>2380</v>
      </c>
      <c r="I1770" s="9" t="str">
        <f t="shared" si="54"/>
        <v>OBESITY</v>
      </c>
      <c r="J1770" t="str">
        <f t="shared" si="55"/>
        <v>NORMAL</v>
      </c>
    </row>
    <row r="1771" spans="1:10" x14ac:dyDescent="0.3">
      <c r="A1771" t="s">
        <v>600</v>
      </c>
      <c r="B1771" s="89">
        <v>16.47</v>
      </c>
      <c r="C1771">
        <v>11.72</v>
      </c>
      <c r="D1771" t="s">
        <v>2380</v>
      </c>
      <c r="E1771" t="s">
        <v>2380</v>
      </c>
      <c r="F1771" t="s">
        <v>2380</v>
      </c>
      <c r="G1771" s="50">
        <v>0</v>
      </c>
      <c r="H1771" s="14" t="s">
        <v>2380</v>
      </c>
      <c r="I1771" s="9" t="str">
        <f t="shared" si="54"/>
        <v>UNDERWEIGHT</v>
      </c>
      <c r="J1771" t="str">
        <f t="shared" si="55"/>
        <v>DIABETES</v>
      </c>
    </row>
    <row r="1772" spans="1:10" x14ac:dyDescent="0.3">
      <c r="A1772" t="s">
        <v>599</v>
      </c>
      <c r="B1772" s="89">
        <v>25.8</v>
      </c>
      <c r="C1772">
        <v>5.29</v>
      </c>
      <c r="D1772" t="s">
        <v>2380</v>
      </c>
      <c r="E1772" t="s">
        <v>2380</v>
      </c>
      <c r="F1772" t="s">
        <v>2380</v>
      </c>
      <c r="G1772" s="50">
        <v>0</v>
      </c>
      <c r="H1772" s="14" t="s">
        <v>2380</v>
      </c>
      <c r="I1772" s="9" t="str">
        <f t="shared" si="54"/>
        <v>OVERWEIGHT</v>
      </c>
      <c r="J1772" t="str">
        <f t="shared" si="55"/>
        <v>NORMAL</v>
      </c>
    </row>
    <row r="1773" spans="1:10" x14ac:dyDescent="0.3">
      <c r="A1773" t="s">
        <v>598</v>
      </c>
      <c r="B1773" s="89">
        <v>23.6</v>
      </c>
      <c r="C1773">
        <v>4.33</v>
      </c>
      <c r="D1773" t="s">
        <v>2380</v>
      </c>
      <c r="E1773" t="s">
        <v>2380</v>
      </c>
      <c r="F1773" t="s">
        <v>2380</v>
      </c>
      <c r="G1773" s="50">
        <v>0</v>
      </c>
      <c r="H1773" s="14" t="s">
        <v>2380</v>
      </c>
      <c r="I1773" s="9" t="str">
        <f t="shared" si="54"/>
        <v>NORMAL WEIGHT</v>
      </c>
      <c r="J1773" t="str">
        <f t="shared" si="55"/>
        <v>NORMAL</v>
      </c>
    </row>
    <row r="1774" spans="1:10" x14ac:dyDescent="0.3">
      <c r="A1774" t="s">
        <v>597</v>
      </c>
      <c r="B1774" s="89">
        <v>32.11</v>
      </c>
      <c r="C1774">
        <v>6.24</v>
      </c>
      <c r="D1774" t="s">
        <v>2380</v>
      </c>
      <c r="E1774" t="s">
        <v>2380</v>
      </c>
      <c r="F1774" t="s">
        <v>2383</v>
      </c>
      <c r="G1774" s="14">
        <v>1</v>
      </c>
      <c r="H1774" s="14" t="s">
        <v>2380</v>
      </c>
      <c r="I1774" s="9" t="str">
        <f t="shared" si="54"/>
        <v>OBESITY</v>
      </c>
      <c r="J1774" t="str">
        <f t="shared" si="55"/>
        <v>PREDIABETES</v>
      </c>
    </row>
    <row r="1775" spans="1:10" x14ac:dyDescent="0.3">
      <c r="A1775" t="s">
        <v>596</v>
      </c>
      <c r="B1775" s="89">
        <v>30.114999999999998</v>
      </c>
      <c r="C1775">
        <v>11.61</v>
      </c>
      <c r="D1775" t="s">
        <v>2380</v>
      </c>
      <c r="E1775" t="s">
        <v>2380</v>
      </c>
      <c r="F1775" t="s">
        <v>2380</v>
      </c>
      <c r="G1775" s="50">
        <v>0</v>
      </c>
      <c r="H1775" s="14" t="s">
        <v>2380</v>
      </c>
      <c r="I1775" s="9" t="str">
        <f t="shared" si="54"/>
        <v>OBESITY</v>
      </c>
      <c r="J1775" t="str">
        <f t="shared" si="55"/>
        <v>DIABETES</v>
      </c>
    </row>
    <row r="1776" spans="1:10" x14ac:dyDescent="0.3">
      <c r="A1776" t="s">
        <v>595</v>
      </c>
      <c r="B1776" s="89">
        <v>20.28</v>
      </c>
      <c r="C1776">
        <v>11.07</v>
      </c>
      <c r="D1776" t="s">
        <v>2382</v>
      </c>
      <c r="E1776" t="s">
        <v>2380</v>
      </c>
      <c r="F1776" t="s">
        <v>2380</v>
      </c>
      <c r="G1776" s="50">
        <v>0</v>
      </c>
      <c r="H1776" s="14" t="s">
        <v>2380</v>
      </c>
      <c r="I1776" s="9" t="str">
        <f t="shared" si="54"/>
        <v>NORMAL WEIGHT</v>
      </c>
      <c r="J1776" t="str">
        <f t="shared" si="55"/>
        <v>DIABETES</v>
      </c>
    </row>
    <row r="1777" spans="1:10" x14ac:dyDescent="0.3">
      <c r="A1777" t="s">
        <v>594</v>
      </c>
      <c r="B1777" s="89">
        <v>20.234999999999999</v>
      </c>
      <c r="C1777">
        <v>5.19</v>
      </c>
      <c r="D1777" t="s">
        <v>2380</v>
      </c>
      <c r="E1777" t="s">
        <v>2380</v>
      </c>
      <c r="F1777" t="s">
        <v>2383</v>
      </c>
      <c r="G1777" s="14">
        <v>1</v>
      </c>
      <c r="H1777" s="14" t="s">
        <v>2380</v>
      </c>
      <c r="I1777" s="9" t="str">
        <f t="shared" si="54"/>
        <v>NORMAL WEIGHT</v>
      </c>
      <c r="J1777" t="str">
        <f t="shared" si="55"/>
        <v>NORMAL</v>
      </c>
    </row>
    <row r="1778" spans="1:10" x14ac:dyDescent="0.3">
      <c r="A1778" t="s">
        <v>593</v>
      </c>
      <c r="B1778" s="89">
        <v>25.27</v>
      </c>
      <c r="C1778">
        <v>5.7</v>
      </c>
      <c r="D1778" t="s">
        <v>2382</v>
      </c>
      <c r="E1778" t="s">
        <v>2380</v>
      </c>
      <c r="F1778" t="s">
        <v>2380</v>
      </c>
      <c r="G1778" s="14">
        <v>1</v>
      </c>
      <c r="H1778" s="14" t="s">
        <v>2380</v>
      </c>
      <c r="I1778" s="9" t="str">
        <f t="shared" si="54"/>
        <v>OVERWEIGHT</v>
      </c>
      <c r="J1778" t="str">
        <f t="shared" si="55"/>
        <v>PREDIABETES</v>
      </c>
    </row>
    <row r="1779" spans="1:10" x14ac:dyDescent="0.3">
      <c r="A1779" t="s">
        <v>592</v>
      </c>
      <c r="B1779" s="89">
        <v>24.24</v>
      </c>
      <c r="C1779">
        <v>6.15</v>
      </c>
      <c r="D1779" t="s">
        <v>2380</v>
      </c>
      <c r="E1779" t="s">
        <v>2380</v>
      </c>
      <c r="F1779" t="s">
        <v>2380</v>
      </c>
      <c r="G1779" s="50">
        <v>0</v>
      </c>
      <c r="H1779" s="14" t="s">
        <v>2380</v>
      </c>
      <c r="I1779" s="9" t="str">
        <f t="shared" si="54"/>
        <v>NORMAL WEIGHT</v>
      </c>
      <c r="J1779" t="str">
        <f t="shared" si="55"/>
        <v>PREDIABETES</v>
      </c>
    </row>
    <row r="1780" spans="1:10" x14ac:dyDescent="0.3">
      <c r="A1780" t="s">
        <v>591</v>
      </c>
      <c r="B1780" s="89">
        <v>35.75</v>
      </c>
      <c r="C1780">
        <v>5.07</v>
      </c>
      <c r="D1780" t="s">
        <v>2380</v>
      </c>
      <c r="E1780" t="s">
        <v>2380</v>
      </c>
      <c r="F1780" t="s">
        <v>2380</v>
      </c>
      <c r="G1780" s="50">
        <v>0</v>
      </c>
      <c r="H1780" s="14" t="s">
        <v>2380</v>
      </c>
      <c r="I1780" s="9" t="str">
        <f t="shared" si="54"/>
        <v>OBESITY</v>
      </c>
      <c r="J1780" t="str">
        <f t="shared" si="55"/>
        <v>NORMAL</v>
      </c>
    </row>
    <row r="1781" spans="1:10" x14ac:dyDescent="0.3">
      <c r="A1781" t="s">
        <v>590</v>
      </c>
      <c r="B1781" s="89">
        <v>29.92</v>
      </c>
      <c r="C1781">
        <v>10.97</v>
      </c>
      <c r="D1781" t="s">
        <v>2382</v>
      </c>
      <c r="E1781" t="s">
        <v>2380</v>
      </c>
      <c r="F1781" t="s">
        <v>2380</v>
      </c>
      <c r="G1781" s="14">
        <v>1</v>
      </c>
      <c r="H1781" s="14" t="s">
        <v>2380</v>
      </c>
      <c r="I1781" s="9" t="b">
        <f t="shared" si="54"/>
        <v>0</v>
      </c>
      <c r="J1781" t="str">
        <f t="shared" si="55"/>
        <v>DIABETES</v>
      </c>
    </row>
    <row r="1782" spans="1:10" x14ac:dyDescent="0.3">
      <c r="A1782" t="s">
        <v>589</v>
      </c>
      <c r="B1782" s="89">
        <v>26.2</v>
      </c>
      <c r="C1782">
        <v>10.93</v>
      </c>
      <c r="D1782" t="s">
        <v>2382</v>
      </c>
      <c r="E1782" t="s">
        <v>2380</v>
      </c>
      <c r="F1782" t="s">
        <v>2380</v>
      </c>
      <c r="G1782" s="14">
        <v>1</v>
      </c>
      <c r="H1782" s="14" t="s">
        <v>2380</v>
      </c>
      <c r="I1782" s="9" t="str">
        <f t="shared" si="54"/>
        <v>OVERWEIGHT</v>
      </c>
      <c r="J1782" t="str">
        <f t="shared" si="55"/>
        <v>DIABETES</v>
      </c>
    </row>
    <row r="1783" spans="1:10" x14ac:dyDescent="0.3">
      <c r="A1783" t="s">
        <v>588</v>
      </c>
      <c r="B1783" s="89">
        <v>26.695</v>
      </c>
      <c r="C1783">
        <v>4.21</v>
      </c>
      <c r="D1783" t="s">
        <v>2382</v>
      </c>
      <c r="E1783" t="s">
        <v>2380</v>
      </c>
      <c r="F1783" t="s">
        <v>2383</v>
      </c>
      <c r="G1783" s="14">
        <v>1</v>
      </c>
      <c r="H1783" s="14" t="s">
        <v>2380</v>
      </c>
      <c r="I1783" s="9" t="str">
        <f t="shared" si="54"/>
        <v>OVERWEIGHT</v>
      </c>
      <c r="J1783" t="str">
        <f t="shared" si="55"/>
        <v>NORMAL</v>
      </c>
    </row>
    <row r="1784" spans="1:10" x14ac:dyDescent="0.3">
      <c r="A1784" t="s">
        <v>587</v>
      </c>
      <c r="B1784" s="89">
        <v>23.16</v>
      </c>
      <c r="C1784">
        <v>5.5</v>
      </c>
      <c r="D1784" t="s">
        <v>2380</v>
      </c>
      <c r="E1784" t="s">
        <v>2380</v>
      </c>
      <c r="F1784" t="s">
        <v>2380</v>
      </c>
      <c r="G1784" s="50">
        <v>0</v>
      </c>
      <c r="H1784" s="14" t="s">
        <v>2380</v>
      </c>
      <c r="I1784" s="9" t="str">
        <f t="shared" si="54"/>
        <v>NORMAL WEIGHT</v>
      </c>
      <c r="J1784" t="str">
        <f t="shared" si="55"/>
        <v>NORMAL</v>
      </c>
    </row>
    <row r="1785" spans="1:10" x14ac:dyDescent="0.3">
      <c r="A1785" t="s">
        <v>586</v>
      </c>
      <c r="B1785" s="89">
        <v>32.585000000000001</v>
      </c>
      <c r="C1785">
        <v>4.93</v>
      </c>
      <c r="D1785" t="s">
        <v>2382</v>
      </c>
      <c r="E1785" t="s">
        <v>2380</v>
      </c>
      <c r="F1785" t="s">
        <v>2380</v>
      </c>
      <c r="G1785" s="14">
        <v>1</v>
      </c>
      <c r="H1785" s="14" t="s">
        <v>2380</v>
      </c>
      <c r="I1785" s="9" t="str">
        <f t="shared" si="54"/>
        <v>OBESITY</v>
      </c>
      <c r="J1785" t="str">
        <f t="shared" si="55"/>
        <v>NORMAL</v>
      </c>
    </row>
    <row r="1786" spans="1:10" x14ac:dyDescent="0.3">
      <c r="A1786" t="s">
        <v>585</v>
      </c>
      <c r="B1786" s="89">
        <v>33.97</v>
      </c>
      <c r="C1786">
        <v>5.6</v>
      </c>
      <c r="D1786" t="s">
        <v>2382</v>
      </c>
      <c r="E1786" t="s">
        <v>2380</v>
      </c>
      <c r="F1786" t="s">
        <v>2380</v>
      </c>
      <c r="G1786" s="50">
        <v>0</v>
      </c>
      <c r="H1786" s="14" t="s">
        <v>2380</v>
      </c>
      <c r="I1786" s="9" t="str">
        <f t="shared" si="54"/>
        <v>OBESITY</v>
      </c>
      <c r="J1786" t="str">
        <f t="shared" si="55"/>
        <v>NORMAL</v>
      </c>
    </row>
    <row r="1787" spans="1:10" x14ac:dyDescent="0.3">
      <c r="A1787" t="s">
        <v>584</v>
      </c>
      <c r="B1787" s="89">
        <v>16.57</v>
      </c>
      <c r="C1787">
        <v>9.99</v>
      </c>
      <c r="D1787" t="s">
        <v>2380</v>
      </c>
      <c r="E1787" t="s">
        <v>2380</v>
      </c>
      <c r="F1787" t="s">
        <v>2380</v>
      </c>
      <c r="G1787" s="50">
        <v>0</v>
      </c>
      <c r="H1787" s="14" t="s">
        <v>2380</v>
      </c>
      <c r="I1787" s="9" t="str">
        <f t="shared" si="54"/>
        <v>UNDERWEIGHT</v>
      </c>
      <c r="J1787" t="str">
        <f t="shared" si="55"/>
        <v>DIABETES</v>
      </c>
    </row>
    <row r="1788" spans="1:10" x14ac:dyDescent="0.3">
      <c r="A1788" t="s">
        <v>583</v>
      </c>
      <c r="B1788" s="89">
        <v>17.55</v>
      </c>
      <c r="C1788">
        <v>5.93</v>
      </c>
      <c r="D1788" t="s">
        <v>2380</v>
      </c>
      <c r="E1788" t="s">
        <v>2380</v>
      </c>
      <c r="F1788" t="s">
        <v>2383</v>
      </c>
      <c r="G1788" s="14">
        <v>1</v>
      </c>
      <c r="H1788" s="14" t="s">
        <v>2380</v>
      </c>
      <c r="I1788" s="9" t="str">
        <f t="shared" si="54"/>
        <v>UNDERWEIGHT</v>
      </c>
      <c r="J1788" t="str">
        <f t="shared" si="55"/>
        <v>PREDIABETES</v>
      </c>
    </row>
    <row r="1789" spans="1:10" x14ac:dyDescent="0.3">
      <c r="A1789" t="s">
        <v>582</v>
      </c>
      <c r="B1789" s="89">
        <v>29.41</v>
      </c>
      <c r="C1789">
        <v>6.29</v>
      </c>
      <c r="D1789" t="s">
        <v>2382</v>
      </c>
      <c r="E1789" t="s">
        <v>2380</v>
      </c>
      <c r="F1789" t="s">
        <v>2380</v>
      </c>
      <c r="G1789" s="14">
        <v>1</v>
      </c>
      <c r="H1789" s="14" t="s">
        <v>2380</v>
      </c>
      <c r="I1789" s="9" t="str">
        <f t="shared" si="54"/>
        <v>OVERWEIGHT</v>
      </c>
      <c r="J1789" t="str">
        <f t="shared" si="55"/>
        <v>PREDIABETES</v>
      </c>
    </row>
    <row r="1790" spans="1:10" x14ac:dyDescent="0.3">
      <c r="A1790" t="s">
        <v>581</v>
      </c>
      <c r="B1790" s="89">
        <v>17.91</v>
      </c>
      <c r="C1790">
        <v>5.65</v>
      </c>
      <c r="D1790" t="s">
        <v>2380</v>
      </c>
      <c r="E1790" t="s">
        <v>2380</v>
      </c>
      <c r="F1790" t="s">
        <v>2380</v>
      </c>
      <c r="G1790" s="14">
        <v>1</v>
      </c>
      <c r="H1790" s="14" t="s">
        <v>2380</v>
      </c>
      <c r="I1790" s="9" t="str">
        <f t="shared" si="54"/>
        <v>UNDERWEIGHT</v>
      </c>
      <c r="J1790" t="str">
        <f t="shared" si="55"/>
        <v>NORMAL</v>
      </c>
    </row>
    <row r="1791" spans="1:10" x14ac:dyDescent="0.3">
      <c r="A1791" t="s">
        <v>580</v>
      </c>
      <c r="B1791" s="89">
        <v>31.57</v>
      </c>
      <c r="C1791">
        <v>6.15</v>
      </c>
      <c r="D1791" t="s">
        <v>2380</v>
      </c>
      <c r="E1791" t="s">
        <v>2380</v>
      </c>
      <c r="F1791" t="s">
        <v>2380</v>
      </c>
      <c r="G1791" s="14">
        <v>1</v>
      </c>
      <c r="H1791" s="14" t="s">
        <v>2380</v>
      </c>
      <c r="I1791" s="9" t="str">
        <f t="shared" si="54"/>
        <v>OBESITY</v>
      </c>
      <c r="J1791" t="str">
        <f t="shared" si="55"/>
        <v>PREDIABETES</v>
      </c>
    </row>
    <row r="1792" spans="1:10" x14ac:dyDescent="0.3">
      <c r="A1792" t="s">
        <v>579</v>
      </c>
      <c r="B1792" s="89">
        <v>33.18</v>
      </c>
      <c r="C1792">
        <v>5.22</v>
      </c>
      <c r="D1792" t="s">
        <v>2380</v>
      </c>
      <c r="E1792" t="s">
        <v>2382</v>
      </c>
      <c r="F1792" t="s">
        <v>2380</v>
      </c>
      <c r="G1792" s="14">
        <v>1</v>
      </c>
      <c r="H1792" s="14" t="s">
        <v>2380</v>
      </c>
      <c r="I1792" s="9" t="str">
        <f t="shared" si="54"/>
        <v>OBESITY</v>
      </c>
      <c r="J1792" t="str">
        <f t="shared" si="55"/>
        <v>NORMAL</v>
      </c>
    </row>
    <row r="1793" spans="1:10" x14ac:dyDescent="0.3">
      <c r="A1793" t="s">
        <v>578</v>
      </c>
      <c r="B1793" s="89">
        <v>37</v>
      </c>
      <c r="C1793">
        <v>11.66</v>
      </c>
      <c r="D1793" t="s">
        <v>2380</v>
      </c>
      <c r="E1793" t="s">
        <v>2380</v>
      </c>
      <c r="F1793" t="s">
        <v>2380</v>
      </c>
      <c r="G1793" s="50">
        <v>0</v>
      </c>
      <c r="H1793" s="14" t="s">
        <v>2380</v>
      </c>
      <c r="I1793" s="9" t="str">
        <f t="shared" si="54"/>
        <v>OBESITY</v>
      </c>
      <c r="J1793" t="str">
        <f t="shared" si="55"/>
        <v>DIABETES</v>
      </c>
    </row>
    <row r="1794" spans="1:10" x14ac:dyDescent="0.3">
      <c r="A1794" t="s">
        <v>577</v>
      </c>
      <c r="B1794" s="89">
        <v>18.905000000000001</v>
      </c>
      <c r="C1794">
        <v>4.91</v>
      </c>
      <c r="D1794" t="s">
        <v>2382</v>
      </c>
      <c r="E1794" t="s">
        <v>2380</v>
      </c>
      <c r="F1794" t="s">
        <v>2380</v>
      </c>
      <c r="G1794" s="14">
        <v>1</v>
      </c>
      <c r="H1794" s="14" t="s">
        <v>2380</v>
      </c>
      <c r="I1794" s="9" t="str">
        <f t="shared" si="54"/>
        <v>NORMAL WEIGHT</v>
      </c>
      <c r="J1794" t="str">
        <f t="shared" si="55"/>
        <v>NORMAL</v>
      </c>
    </row>
    <row r="1795" spans="1:10" x14ac:dyDescent="0.3">
      <c r="A1795" t="s">
        <v>576</v>
      </c>
      <c r="B1795" s="89">
        <v>20.03</v>
      </c>
      <c r="C1795">
        <v>9.25</v>
      </c>
      <c r="D1795" t="s">
        <v>2382</v>
      </c>
      <c r="E1795" t="s">
        <v>2380</v>
      </c>
      <c r="F1795" t="s">
        <v>2380</v>
      </c>
      <c r="G1795" s="50">
        <v>0</v>
      </c>
      <c r="H1795" s="14" t="s">
        <v>2380</v>
      </c>
      <c r="I1795" s="9" t="str">
        <f t="shared" ref="I1795:I1858" si="56">IF(B1795&lt;18.5,"UNDERWEIGHT",IF(AND(B1795&gt;=18.5,B1795&lt;=24.9),"NORMAL WEIGHT",IF(AND(B1795&gt;25,B1795&lt;=29.9),"OVERWEIGHT",IF(B1795&gt;=30,"OBESITY"))))</f>
        <v>NORMAL WEIGHT</v>
      </c>
      <c r="J1795" t="str">
        <f t="shared" ref="J1795:J1858" si="57">IF(C1795&lt;5.7,"NORMAL",IF(AND(C1795&gt;=5.7,C1795&lt;=6.4),"PREDIABETES",IF(C1795&gt;6.4,"DIABETES")))</f>
        <v>DIABETES</v>
      </c>
    </row>
    <row r="1796" spans="1:10" x14ac:dyDescent="0.3">
      <c r="A1796" t="s">
        <v>575</v>
      </c>
      <c r="B1796" s="89">
        <v>16.7</v>
      </c>
      <c r="C1796">
        <v>11.48</v>
      </c>
      <c r="D1796" t="s">
        <v>2380</v>
      </c>
      <c r="E1796" t="s">
        <v>2380</v>
      </c>
      <c r="F1796" t="s">
        <v>2380</v>
      </c>
      <c r="G1796" s="50">
        <v>0</v>
      </c>
      <c r="H1796" s="14" t="s">
        <v>2380</v>
      </c>
      <c r="I1796" s="9" t="str">
        <f t="shared" si="56"/>
        <v>UNDERWEIGHT</v>
      </c>
      <c r="J1796" t="str">
        <f t="shared" si="57"/>
        <v>DIABETES</v>
      </c>
    </row>
    <row r="1797" spans="1:10" x14ac:dyDescent="0.3">
      <c r="A1797" t="s">
        <v>574</v>
      </c>
      <c r="B1797" s="89">
        <v>39.82</v>
      </c>
      <c r="C1797">
        <v>6.06</v>
      </c>
      <c r="D1797" t="s">
        <v>2380</v>
      </c>
      <c r="E1797" t="s">
        <v>2380</v>
      </c>
      <c r="F1797" t="s">
        <v>2380</v>
      </c>
      <c r="G1797" s="50">
        <v>0</v>
      </c>
      <c r="H1797" s="14" t="s">
        <v>2380</v>
      </c>
      <c r="I1797" s="9" t="str">
        <f t="shared" si="56"/>
        <v>OBESITY</v>
      </c>
      <c r="J1797" t="str">
        <f t="shared" si="57"/>
        <v>PREDIABETES</v>
      </c>
    </row>
    <row r="1798" spans="1:10" x14ac:dyDescent="0.3">
      <c r="A1798" t="s">
        <v>573</v>
      </c>
      <c r="B1798" s="89">
        <v>22.04</v>
      </c>
      <c r="C1798">
        <v>5.86</v>
      </c>
      <c r="D1798" t="s">
        <v>2380</v>
      </c>
      <c r="E1798" t="s">
        <v>2380</v>
      </c>
      <c r="F1798" t="s">
        <v>2380</v>
      </c>
      <c r="G1798" s="14">
        <v>1</v>
      </c>
      <c r="H1798" s="14" t="s">
        <v>2380</v>
      </c>
      <c r="I1798" s="9" t="str">
        <f t="shared" si="56"/>
        <v>NORMAL WEIGHT</v>
      </c>
      <c r="J1798" t="str">
        <f t="shared" si="57"/>
        <v>PREDIABETES</v>
      </c>
    </row>
    <row r="1799" spans="1:10" x14ac:dyDescent="0.3">
      <c r="A1799" t="s">
        <v>572</v>
      </c>
      <c r="B1799" s="89">
        <v>28.27</v>
      </c>
      <c r="C1799">
        <v>5.33</v>
      </c>
      <c r="D1799" t="s">
        <v>2380</v>
      </c>
      <c r="E1799" t="s">
        <v>2380</v>
      </c>
      <c r="F1799" t="s">
        <v>2380</v>
      </c>
      <c r="G1799" s="50">
        <v>0</v>
      </c>
      <c r="H1799" s="14" t="s">
        <v>2380</v>
      </c>
      <c r="I1799" s="9" t="str">
        <f t="shared" si="56"/>
        <v>OVERWEIGHT</v>
      </c>
      <c r="J1799" t="str">
        <f t="shared" si="57"/>
        <v>NORMAL</v>
      </c>
    </row>
    <row r="1800" spans="1:10" x14ac:dyDescent="0.3">
      <c r="A1800" t="s">
        <v>571</v>
      </c>
      <c r="B1800" s="89">
        <v>18.5</v>
      </c>
      <c r="C1800">
        <v>5.33</v>
      </c>
      <c r="D1800" t="s">
        <v>2380</v>
      </c>
      <c r="E1800" t="s">
        <v>2380</v>
      </c>
      <c r="F1800" t="s">
        <v>2380</v>
      </c>
      <c r="G1800" s="50">
        <v>0</v>
      </c>
      <c r="H1800" s="14" t="s">
        <v>2380</v>
      </c>
      <c r="I1800" s="9" t="str">
        <f t="shared" si="56"/>
        <v>NORMAL WEIGHT</v>
      </c>
      <c r="J1800" t="str">
        <f t="shared" si="57"/>
        <v>NORMAL</v>
      </c>
    </row>
    <row r="1801" spans="1:10" x14ac:dyDescent="0.3">
      <c r="A1801" t="s">
        <v>570</v>
      </c>
      <c r="B1801" s="89">
        <v>38.6</v>
      </c>
      <c r="C1801">
        <v>6.02</v>
      </c>
      <c r="D1801" t="s">
        <v>2380</v>
      </c>
      <c r="E1801" t="s">
        <v>2380</v>
      </c>
      <c r="F1801" t="s">
        <v>2380</v>
      </c>
      <c r="G1801" s="14">
        <v>1</v>
      </c>
      <c r="H1801" s="14" t="s">
        <v>2380</v>
      </c>
      <c r="I1801" s="9" t="str">
        <f t="shared" si="56"/>
        <v>OBESITY</v>
      </c>
      <c r="J1801" t="str">
        <f t="shared" si="57"/>
        <v>PREDIABETES</v>
      </c>
    </row>
    <row r="1802" spans="1:10" x14ac:dyDescent="0.3">
      <c r="A1802" t="s">
        <v>569</v>
      </c>
      <c r="B1802" s="89">
        <v>43.12</v>
      </c>
      <c r="C1802">
        <v>6.25</v>
      </c>
      <c r="D1802" t="s">
        <v>2380</v>
      </c>
      <c r="E1802" t="s">
        <v>2380</v>
      </c>
      <c r="F1802" t="s">
        <v>2380</v>
      </c>
      <c r="G1802" s="14">
        <v>1</v>
      </c>
      <c r="H1802" s="14" t="s">
        <v>2380</v>
      </c>
      <c r="I1802" s="9" t="str">
        <f t="shared" si="56"/>
        <v>OBESITY</v>
      </c>
      <c r="J1802" t="str">
        <f t="shared" si="57"/>
        <v>PREDIABETES</v>
      </c>
    </row>
    <row r="1803" spans="1:10" x14ac:dyDescent="0.3">
      <c r="A1803" t="s">
        <v>568</v>
      </c>
      <c r="B1803" s="89">
        <v>30.5</v>
      </c>
      <c r="C1803">
        <v>4.8099999999999996</v>
      </c>
      <c r="D1803" t="s">
        <v>2380</v>
      </c>
      <c r="E1803" t="s">
        <v>2380</v>
      </c>
      <c r="F1803" t="s">
        <v>2380</v>
      </c>
      <c r="G1803" s="14">
        <v>1</v>
      </c>
      <c r="H1803" s="14" t="s">
        <v>2380</v>
      </c>
      <c r="I1803" s="9" t="str">
        <f t="shared" si="56"/>
        <v>OBESITY</v>
      </c>
      <c r="J1803" t="str">
        <f t="shared" si="57"/>
        <v>NORMAL</v>
      </c>
    </row>
    <row r="1804" spans="1:10" x14ac:dyDescent="0.3">
      <c r="A1804" t="s">
        <v>567</v>
      </c>
      <c r="B1804" s="89">
        <v>27.61</v>
      </c>
      <c r="C1804">
        <v>4.5999999999999996</v>
      </c>
      <c r="D1804" t="s">
        <v>2380</v>
      </c>
      <c r="E1804" t="s">
        <v>2380</v>
      </c>
      <c r="F1804" t="s">
        <v>2380</v>
      </c>
      <c r="G1804" s="14">
        <v>1</v>
      </c>
      <c r="H1804" s="14" t="s">
        <v>2380</v>
      </c>
      <c r="I1804" s="9" t="str">
        <f t="shared" si="56"/>
        <v>OVERWEIGHT</v>
      </c>
      <c r="J1804" t="str">
        <f t="shared" si="57"/>
        <v>NORMAL</v>
      </c>
    </row>
    <row r="1805" spans="1:10" x14ac:dyDescent="0.3">
      <c r="A1805" t="s">
        <v>566</v>
      </c>
      <c r="B1805" s="89">
        <v>27.1</v>
      </c>
      <c r="C1805">
        <v>5.08</v>
      </c>
      <c r="D1805" t="s">
        <v>2380</v>
      </c>
      <c r="E1805" t="s">
        <v>2380</v>
      </c>
      <c r="F1805" t="s">
        <v>2380</v>
      </c>
      <c r="G1805" s="14">
        <v>1</v>
      </c>
      <c r="H1805" s="14" t="s">
        <v>2380</v>
      </c>
      <c r="I1805" s="9" t="str">
        <f t="shared" si="56"/>
        <v>OVERWEIGHT</v>
      </c>
      <c r="J1805" t="str">
        <f t="shared" si="57"/>
        <v>NORMAL</v>
      </c>
    </row>
    <row r="1806" spans="1:10" x14ac:dyDescent="0.3">
      <c r="A1806" t="s">
        <v>565</v>
      </c>
      <c r="B1806" s="89">
        <v>35.93</v>
      </c>
      <c r="C1806">
        <v>5.43</v>
      </c>
      <c r="D1806" t="s">
        <v>2380</v>
      </c>
      <c r="E1806" t="s">
        <v>2382</v>
      </c>
      <c r="F1806" t="s">
        <v>2380</v>
      </c>
      <c r="G1806" s="14">
        <v>1</v>
      </c>
      <c r="H1806" s="14" t="s">
        <v>2380</v>
      </c>
      <c r="I1806" s="9" t="str">
        <f t="shared" si="56"/>
        <v>OBESITY</v>
      </c>
      <c r="J1806" t="str">
        <f t="shared" si="57"/>
        <v>NORMAL</v>
      </c>
    </row>
    <row r="1807" spans="1:10" x14ac:dyDescent="0.3">
      <c r="A1807" t="s">
        <v>564</v>
      </c>
      <c r="B1807" s="89">
        <v>32.68</v>
      </c>
      <c r="C1807">
        <v>5.44</v>
      </c>
      <c r="D1807" t="s">
        <v>2380</v>
      </c>
      <c r="E1807" t="s">
        <v>2380</v>
      </c>
      <c r="F1807" t="s">
        <v>2380</v>
      </c>
      <c r="G1807" s="50">
        <v>0</v>
      </c>
      <c r="H1807" s="14" t="s">
        <v>2380</v>
      </c>
      <c r="I1807" s="9" t="str">
        <f t="shared" si="56"/>
        <v>OBESITY</v>
      </c>
      <c r="J1807" t="str">
        <f t="shared" si="57"/>
        <v>NORMAL</v>
      </c>
    </row>
    <row r="1808" spans="1:10" x14ac:dyDescent="0.3">
      <c r="A1808" t="s">
        <v>563</v>
      </c>
      <c r="B1808" s="89">
        <v>20.74</v>
      </c>
      <c r="C1808">
        <v>11.69</v>
      </c>
      <c r="D1808" t="s">
        <v>2382</v>
      </c>
      <c r="E1808" t="s">
        <v>2380</v>
      </c>
      <c r="F1808" t="s">
        <v>2380</v>
      </c>
      <c r="G1808" s="14">
        <v>1</v>
      </c>
      <c r="H1808" s="14" t="s">
        <v>2380</v>
      </c>
      <c r="I1808" s="9" t="str">
        <f t="shared" si="56"/>
        <v>NORMAL WEIGHT</v>
      </c>
      <c r="J1808" t="str">
        <f t="shared" si="57"/>
        <v>DIABETES</v>
      </c>
    </row>
    <row r="1809" spans="1:10" x14ac:dyDescent="0.3">
      <c r="A1809" t="s">
        <v>562</v>
      </c>
      <c r="B1809" s="89">
        <v>15.57</v>
      </c>
      <c r="C1809">
        <v>6.07</v>
      </c>
      <c r="D1809" t="s">
        <v>2380</v>
      </c>
      <c r="E1809" t="s">
        <v>2380</v>
      </c>
      <c r="F1809" t="s">
        <v>2380</v>
      </c>
      <c r="G1809" s="50">
        <v>0</v>
      </c>
      <c r="H1809" s="14" t="s">
        <v>2380</v>
      </c>
      <c r="I1809" s="9" t="str">
        <f t="shared" si="56"/>
        <v>UNDERWEIGHT</v>
      </c>
      <c r="J1809" t="str">
        <f t="shared" si="57"/>
        <v>PREDIABETES</v>
      </c>
    </row>
    <row r="1810" spans="1:10" x14ac:dyDescent="0.3">
      <c r="A1810" t="s">
        <v>561</v>
      </c>
      <c r="B1810" s="89">
        <v>23.844999999999999</v>
      </c>
      <c r="C1810">
        <v>4.3600000000000003</v>
      </c>
      <c r="D1810" t="s">
        <v>2380</v>
      </c>
      <c r="E1810" t="s">
        <v>2380</v>
      </c>
      <c r="F1810" t="s">
        <v>2380</v>
      </c>
      <c r="G1810" s="50">
        <v>0</v>
      </c>
      <c r="H1810" s="14" t="s">
        <v>2380</v>
      </c>
      <c r="I1810" s="9" t="str">
        <f t="shared" si="56"/>
        <v>NORMAL WEIGHT</v>
      </c>
      <c r="J1810" t="str">
        <f t="shared" si="57"/>
        <v>NORMAL</v>
      </c>
    </row>
    <row r="1811" spans="1:10" x14ac:dyDescent="0.3">
      <c r="A1811" t="s">
        <v>560</v>
      </c>
      <c r="B1811" s="89">
        <v>22.895</v>
      </c>
      <c r="C1811">
        <v>5.24</v>
      </c>
      <c r="D1811" t="s">
        <v>2380</v>
      </c>
      <c r="E1811" t="s">
        <v>2380</v>
      </c>
      <c r="F1811" t="s">
        <v>2380</v>
      </c>
      <c r="G1811" s="14">
        <v>1</v>
      </c>
      <c r="H1811" s="14" t="s">
        <v>2380</v>
      </c>
      <c r="I1811" s="9" t="str">
        <f t="shared" si="56"/>
        <v>NORMAL WEIGHT</v>
      </c>
      <c r="J1811" t="str">
        <f t="shared" si="57"/>
        <v>NORMAL</v>
      </c>
    </row>
    <row r="1812" spans="1:10" x14ac:dyDescent="0.3">
      <c r="A1812" t="s">
        <v>559</v>
      </c>
      <c r="B1812" s="89">
        <v>21.945</v>
      </c>
      <c r="C1812">
        <v>5.37</v>
      </c>
      <c r="D1812" t="s">
        <v>2380</v>
      </c>
      <c r="E1812" t="s">
        <v>2380</v>
      </c>
      <c r="F1812" t="s">
        <v>2380</v>
      </c>
      <c r="G1812" s="14">
        <v>1</v>
      </c>
      <c r="H1812" s="14" t="s">
        <v>2380</v>
      </c>
      <c r="I1812" s="9" t="str">
        <f t="shared" si="56"/>
        <v>NORMAL WEIGHT</v>
      </c>
      <c r="J1812" t="str">
        <f t="shared" si="57"/>
        <v>NORMAL</v>
      </c>
    </row>
    <row r="1813" spans="1:10" x14ac:dyDescent="0.3">
      <c r="A1813" t="s">
        <v>558</v>
      </c>
      <c r="B1813" s="89">
        <v>19.47</v>
      </c>
      <c r="C1813">
        <v>6.6</v>
      </c>
      <c r="D1813" t="s">
        <v>2382</v>
      </c>
      <c r="E1813" t="s">
        <v>2380</v>
      </c>
      <c r="F1813" t="s">
        <v>2380</v>
      </c>
      <c r="G1813" s="50">
        <v>0</v>
      </c>
      <c r="H1813" s="14" t="s">
        <v>2380</v>
      </c>
      <c r="I1813" s="9" t="str">
        <f t="shared" si="56"/>
        <v>NORMAL WEIGHT</v>
      </c>
      <c r="J1813" t="str">
        <f t="shared" si="57"/>
        <v>DIABETES</v>
      </c>
    </row>
    <row r="1814" spans="1:10" x14ac:dyDescent="0.3">
      <c r="A1814" t="s">
        <v>557</v>
      </c>
      <c r="B1814" s="89">
        <v>15.61</v>
      </c>
      <c r="C1814">
        <v>5.77</v>
      </c>
      <c r="D1814" t="s">
        <v>2380</v>
      </c>
      <c r="E1814" t="s">
        <v>2380</v>
      </c>
      <c r="F1814" t="s">
        <v>2380</v>
      </c>
      <c r="G1814" s="50">
        <v>0</v>
      </c>
      <c r="H1814" s="14" t="s">
        <v>2380</v>
      </c>
      <c r="I1814" s="9" t="str">
        <f t="shared" si="56"/>
        <v>UNDERWEIGHT</v>
      </c>
      <c r="J1814" t="str">
        <f t="shared" si="57"/>
        <v>PREDIABETES</v>
      </c>
    </row>
    <row r="1815" spans="1:10" x14ac:dyDescent="0.3">
      <c r="A1815" t="s">
        <v>556</v>
      </c>
      <c r="B1815" s="89">
        <v>28.6</v>
      </c>
      <c r="C1815">
        <v>6.08</v>
      </c>
      <c r="D1815" t="s">
        <v>2380</v>
      </c>
      <c r="E1815" t="s">
        <v>2380</v>
      </c>
      <c r="F1815" t="s">
        <v>2383</v>
      </c>
      <c r="G1815" s="14">
        <v>1</v>
      </c>
      <c r="H1815" s="14" t="s">
        <v>2380</v>
      </c>
      <c r="I1815" s="9" t="str">
        <f t="shared" si="56"/>
        <v>OVERWEIGHT</v>
      </c>
      <c r="J1815" t="str">
        <f t="shared" si="57"/>
        <v>PREDIABETES</v>
      </c>
    </row>
    <row r="1816" spans="1:10" x14ac:dyDescent="0.3">
      <c r="A1816" t="s">
        <v>555</v>
      </c>
      <c r="B1816" s="89">
        <v>46.53</v>
      </c>
      <c r="C1816">
        <v>4.16</v>
      </c>
      <c r="D1816" t="s">
        <v>2380</v>
      </c>
      <c r="E1816" t="s">
        <v>2380</v>
      </c>
      <c r="F1816" t="s">
        <v>2380</v>
      </c>
      <c r="G1816" s="50">
        <v>0</v>
      </c>
      <c r="H1816" s="14" t="s">
        <v>2380</v>
      </c>
      <c r="I1816" s="9" t="str">
        <f t="shared" si="56"/>
        <v>OBESITY</v>
      </c>
      <c r="J1816" t="str">
        <f t="shared" si="57"/>
        <v>NORMAL</v>
      </c>
    </row>
    <row r="1817" spans="1:10" x14ac:dyDescent="0.3">
      <c r="A1817" t="s">
        <v>554</v>
      </c>
      <c r="B1817" s="89">
        <v>34.99</v>
      </c>
      <c r="C1817">
        <v>5.0999999999999996</v>
      </c>
      <c r="D1817" t="s">
        <v>2380</v>
      </c>
      <c r="E1817" t="s">
        <v>2380</v>
      </c>
      <c r="F1817" t="s">
        <v>2383</v>
      </c>
      <c r="G1817" s="14">
        <v>1</v>
      </c>
      <c r="H1817" s="14" t="s">
        <v>2380</v>
      </c>
      <c r="I1817" s="9" t="str">
        <f t="shared" si="56"/>
        <v>OBESITY</v>
      </c>
      <c r="J1817" t="str">
        <f t="shared" si="57"/>
        <v>NORMAL</v>
      </c>
    </row>
    <row r="1818" spans="1:10" x14ac:dyDescent="0.3">
      <c r="A1818" t="s">
        <v>553</v>
      </c>
      <c r="B1818" s="89">
        <v>17.05</v>
      </c>
      <c r="C1818">
        <v>5.3</v>
      </c>
      <c r="D1818" t="s">
        <v>2380</v>
      </c>
      <c r="E1818" t="s">
        <v>2380</v>
      </c>
      <c r="F1818" t="s">
        <v>2383</v>
      </c>
      <c r="G1818" s="14">
        <v>1</v>
      </c>
      <c r="H1818" s="14" t="s">
        <v>2380</v>
      </c>
      <c r="I1818" s="9" t="str">
        <f t="shared" si="56"/>
        <v>UNDERWEIGHT</v>
      </c>
      <c r="J1818" t="str">
        <f t="shared" si="57"/>
        <v>NORMAL</v>
      </c>
    </row>
    <row r="1819" spans="1:10" x14ac:dyDescent="0.3">
      <c r="A1819" t="s">
        <v>552</v>
      </c>
      <c r="B1819" s="89">
        <v>37.18</v>
      </c>
      <c r="C1819">
        <v>4.9000000000000004</v>
      </c>
      <c r="D1819" t="s">
        <v>2380</v>
      </c>
      <c r="E1819" t="s">
        <v>2380</v>
      </c>
      <c r="F1819" t="s">
        <v>2380</v>
      </c>
      <c r="G1819" s="50">
        <v>0</v>
      </c>
      <c r="H1819" s="14" t="s">
        <v>2380</v>
      </c>
      <c r="I1819" s="9" t="str">
        <f t="shared" si="56"/>
        <v>OBESITY</v>
      </c>
      <c r="J1819" t="str">
        <f t="shared" si="57"/>
        <v>NORMAL</v>
      </c>
    </row>
    <row r="1820" spans="1:10" x14ac:dyDescent="0.3">
      <c r="A1820" t="s">
        <v>551</v>
      </c>
      <c r="B1820" s="89">
        <v>35.200000000000003</v>
      </c>
      <c r="C1820">
        <v>5.55</v>
      </c>
      <c r="D1820" t="s">
        <v>2380</v>
      </c>
      <c r="E1820" t="s">
        <v>2380</v>
      </c>
      <c r="F1820" t="s">
        <v>2380</v>
      </c>
      <c r="G1820" s="50">
        <v>0</v>
      </c>
      <c r="H1820" s="14" t="s">
        <v>2380</v>
      </c>
      <c r="I1820" s="9" t="str">
        <f t="shared" si="56"/>
        <v>OBESITY</v>
      </c>
      <c r="J1820" t="str">
        <f t="shared" si="57"/>
        <v>NORMAL</v>
      </c>
    </row>
    <row r="1821" spans="1:10" x14ac:dyDescent="0.3">
      <c r="A1821" t="s">
        <v>550</v>
      </c>
      <c r="B1821" s="89">
        <v>37.335000000000001</v>
      </c>
      <c r="C1821">
        <v>4.95</v>
      </c>
      <c r="D1821" t="s">
        <v>2380</v>
      </c>
      <c r="E1821" t="s">
        <v>2380</v>
      </c>
      <c r="F1821" t="s">
        <v>2380</v>
      </c>
      <c r="G1821" s="50">
        <v>0</v>
      </c>
      <c r="H1821" s="14" t="s">
        <v>2380</v>
      </c>
      <c r="I1821" s="9" t="str">
        <f t="shared" si="56"/>
        <v>OBESITY</v>
      </c>
      <c r="J1821" t="str">
        <f t="shared" si="57"/>
        <v>NORMAL</v>
      </c>
    </row>
    <row r="1822" spans="1:10" x14ac:dyDescent="0.3">
      <c r="A1822" t="s">
        <v>549</v>
      </c>
      <c r="B1822" s="89">
        <v>27.265000000000001</v>
      </c>
      <c r="C1822">
        <v>6.46</v>
      </c>
      <c r="D1822" t="s">
        <v>2382</v>
      </c>
      <c r="E1822" t="s">
        <v>2380</v>
      </c>
      <c r="F1822" t="s">
        <v>2380</v>
      </c>
      <c r="G1822" s="50">
        <v>0</v>
      </c>
      <c r="H1822" s="14" t="s">
        <v>2380</v>
      </c>
      <c r="I1822" s="9" t="str">
        <f t="shared" si="56"/>
        <v>OVERWEIGHT</v>
      </c>
      <c r="J1822" t="str">
        <f t="shared" si="57"/>
        <v>DIABETES</v>
      </c>
    </row>
    <row r="1823" spans="1:10" x14ac:dyDescent="0.3">
      <c r="A1823" t="s">
        <v>548</v>
      </c>
      <c r="B1823" s="89">
        <v>30.8</v>
      </c>
      <c r="C1823">
        <v>4.9000000000000004</v>
      </c>
      <c r="D1823" t="s">
        <v>2382</v>
      </c>
      <c r="E1823" t="s">
        <v>2380</v>
      </c>
      <c r="F1823" t="s">
        <v>2380</v>
      </c>
      <c r="G1823" s="50">
        <v>0</v>
      </c>
      <c r="H1823" s="14" t="s">
        <v>2380</v>
      </c>
      <c r="I1823" s="9" t="str">
        <f t="shared" si="56"/>
        <v>OBESITY</v>
      </c>
      <c r="J1823" t="str">
        <f t="shared" si="57"/>
        <v>NORMAL</v>
      </c>
    </row>
    <row r="1824" spans="1:10" x14ac:dyDescent="0.3">
      <c r="A1824" t="s">
        <v>547</v>
      </c>
      <c r="B1824" s="89">
        <v>30.21</v>
      </c>
      <c r="C1824">
        <v>5.21</v>
      </c>
      <c r="D1824" t="s">
        <v>2380</v>
      </c>
      <c r="E1824" t="s">
        <v>2380</v>
      </c>
      <c r="F1824" t="s">
        <v>2380</v>
      </c>
      <c r="G1824" s="14">
        <v>1</v>
      </c>
      <c r="H1824" s="14" t="s">
        <v>2380</v>
      </c>
      <c r="I1824" s="9" t="str">
        <f t="shared" si="56"/>
        <v>OBESITY</v>
      </c>
      <c r="J1824" t="str">
        <f t="shared" si="57"/>
        <v>NORMAL</v>
      </c>
    </row>
    <row r="1825" spans="1:10" x14ac:dyDescent="0.3">
      <c r="A1825" t="s">
        <v>546</v>
      </c>
      <c r="B1825" s="89">
        <v>35.340000000000003</v>
      </c>
      <c r="C1825">
        <v>4.13</v>
      </c>
      <c r="D1825" t="s">
        <v>2380</v>
      </c>
      <c r="E1825" t="s">
        <v>2382</v>
      </c>
      <c r="F1825" t="s">
        <v>2380</v>
      </c>
      <c r="G1825" s="14">
        <v>1</v>
      </c>
      <c r="H1825" s="14" t="s">
        <v>2380</v>
      </c>
      <c r="I1825" s="9" t="str">
        <f t="shared" si="56"/>
        <v>OBESITY</v>
      </c>
      <c r="J1825" t="str">
        <f t="shared" si="57"/>
        <v>NORMAL</v>
      </c>
    </row>
    <row r="1826" spans="1:10" x14ac:dyDescent="0.3">
      <c r="A1826" t="s">
        <v>545</v>
      </c>
      <c r="B1826" s="89">
        <v>26.695</v>
      </c>
      <c r="C1826">
        <v>5.28</v>
      </c>
      <c r="D1826" t="s">
        <v>2380</v>
      </c>
      <c r="E1826" t="s">
        <v>2380</v>
      </c>
      <c r="F1826" t="s">
        <v>2380</v>
      </c>
      <c r="G1826" s="50">
        <v>0</v>
      </c>
      <c r="H1826" s="14" t="s">
        <v>2380</v>
      </c>
      <c r="I1826" s="9" t="str">
        <f t="shared" si="56"/>
        <v>OVERWEIGHT</v>
      </c>
      <c r="J1826" t="str">
        <f t="shared" si="57"/>
        <v>NORMAL</v>
      </c>
    </row>
    <row r="1827" spans="1:10" x14ac:dyDescent="0.3">
      <c r="A1827" t="s">
        <v>544</v>
      </c>
      <c r="B1827" s="89">
        <v>29.355</v>
      </c>
      <c r="C1827">
        <v>4.68</v>
      </c>
      <c r="D1827" t="s">
        <v>2382</v>
      </c>
      <c r="E1827" t="s">
        <v>2380</v>
      </c>
      <c r="F1827" t="s">
        <v>2380</v>
      </c>
      <c r="G1827" s="50">
        <v>0</v>
      </c>
      <c r="H1827" s="14" t="s">
        <v>2380</v>
      </c>
      <c r="I1827" s="9" t="str">
        <f t="shared" si="56"/>
        <v>OVERWEIGHT</v>
      </c>
      <c r="J1827" t="str">
        <f t="shared" si="57"/>
        <v>NORMAL</v>
      </c>
    </row>
    <row r="1828" spans="1:10" x14ac:dyDescent="0.3">
      <c r="A1828" t="s">
        <v>543</v>
      </c>
      <c r="B1828" s="89">
        <v>29.59</v>
      </c>
      <c r="C1828">
        <v>4.0599999999999996</v>
      </c>
      <c r="D1828" t="s">
        <v>2380</v>
      </c>
      <c r="E1828" t="s">
        <v>2380</v>
      </c>
      <c r="F1828" t="s">
        <v>2380</v>
      </c>
      <c r="G1828" s="50">
        <v>0</v>
      </c>
      <c r="H1828" s="14" t="s">
        <v>2380</v>
      </c>
      <c r="I1828" s="9" t="str">
        <f t="shared" si="56"/>
        <v>OVERWEIGHT</v>
      </c>
      <c r="J1828" t="str">
        <f t="shared" si="57"/>
        <v>NORMAL</v>
      </c>
    </row>
    <row r="1829" spans="1:10" x14ac:dyDescent="0.3">
      <c r="A1829" t="s">
        <v>542</v>
      </c>
      <c r="B1829" s="89">
        <v>31.35</v>
      </c>
      <c r="C1829">
        <v>4.2</v>
      </c>
      <c r="D1829" t="s">
        <v>2380</v>
      </c>
      <c r="E1829" t="s">
        <v>2382</v>
      </c>
      <c r="F1829" t="s">
        <v>2380</v>
      </c>
      <c r="G1829" s="14">
        <v>1</v>
      </c>
      <c r="H1829" s="14" t="s">
        <v>2380</v>
      </c>
      <c r="I1829" s="9" t="str">
        <f t="shared" si="56"/>
        <v>OBESITY</v>
      </c>
      <c r="J1829" t="str">
        <f t="shared" si="57"/>
        <v>NORMAL</v>
      </c>
    </row>
    <row r="1830" spans="1:10" x14ac:dyDescent="0.3">
      <c r="A1830" t="s">
        <v>541</v>
      </c>
      <c r="B1830" s="89">
        <v>20.52</v>
      </c>
      <c r="C1830">
        <v>4.83</v>
      </c>
      <c r="D1830" t="s">
        <v>2380</v>
      </c>
      <c r="E1830" t="s">
        <v>2380</v>
      </c>
      <c r="F1830" t="s">
        <v>2380</v>
      </c>
      <c r="G1830" s="50">
        <v>0</v>
      </c>
      <c r="H1830" s="14" t="s">
        <v>2380</v>
      </c>
      <c r="I1830" s="9" t="str">
        <f t="shared" si="56"/>
        <v>NORMAL WEIGHT</v>
      </c>
      <c r="J1830" t="str">
        <f t="shared" si="57"/>
        <v>NORMAL</v>
      </c>
    </row>
    <row r="1831" spans="1:10" x14ac:dyDescent="0.3">
      <c r="A1831" t="s">
        <v>540</v>
      </c>
      <c r="B1831" s="89">
        <v>42.9</v>
      </c>
      <c r="C1831">
        <v>4.87</v>
      </c>
      <c r="D1831" t="s">
        <v>2382</v>
      </c>
      <c r="E1831" t="s">
        <v>2380</v>
      </c>
      <c r="F1831" t="s">
        <v>2380</v>
      </c>
      <c r="G1831" s="14">
        <v>1</v>
      </c>
      <c r="H1831" s="14" t="s">
        <v>2380</v>
      </c>
      <c r="I1831" s="9" t="str">
        <f t="shared" si="56"/>
        <v>OBESITY</v>
      </c>
      <c r="J1831" t="str">
        <f t="shared" si="57"/>
        <v>NORMAL</v>
      </c>
    </row>
    <row r="1832" spans="1:10" x14ac:dyDescent="0.3">
      <c r="A1832" t="s">
        <v>539</v>
      </c>
      <c r="B1832" s="89">
        <v>24.6</v>
      </c>
      <c r="C1832">
        <v>5.86</v>
      </c>
      <c r="D1832" t="s">
        <v>2380</v>
      </c>
      <c r="E1832" t="s">
        <v>2380</v>
      </c>
      <c r="F1832" t="s">
        <v>2383</v>
      </c>
      <c r="G1832" s="14">
        <v>1</v>
      </c>
      <c r="H1832" s="14" t="s">
        <v>2380</v>
      </c>
      <c r="I1832" s="9" t="str">
        <f t="shared" si="56"/>
        <v>NORMAL WEIGHT</v>
      </c>
      <c r="J1832" t="str">
        <f t="shared" si="57"/>
        <v>PREDIABETES</v>
      </c>
    </row>
    <row r="1833" spans="1:10" x14ac:dyDescent="0.3">
      <c r="A1833" t="s">
        <v>538</v>
      </c>
      <c r="B1833" s="89">
        <v>28.405000000000001</v>
      </c>
      <c r="C1833">
        <v>4.12</v>
      </c>
      <c r="D1833" t="s">
        <v>2380</v>
      </c>
      <c r="E1833" t="s">
        <v>2380</v>
      </c>
      <c r="F1833" t="s">
        <v>2380</v>
      </c>
      <c r="G1833" s="14">
        <v>1</v>
      </c>
      <c r="H1833" s="14" t="s">
        <v>2380</v>
      </c>
      <c r="I1833" s="9" t="str">
        <f t="shared" si="56"/>
        <v>OVERWEIGHT</v>
      </c>
      <c r="J1833" t="str">
        <f t="shared" si="57"/>
        <v>NORMAL</v>
      </c>
    </row>
    <row r="1834" spans="1:10" x14ac:dyDescent="0.3">
      <c r="A1834" t="s">
        <v>537</v>
      </c>
      <c r="B1834" s="89">
        <v>34.674999999999997</v>
      </c>
      <c r="C1834">
        <v>5.71</v>
      </c>
      <c r="D1834" t="s">
        <v>2382</v>
      </c>
      <c r="E1834" t="s">
        <v>2380</v>
      </c>
      <c r="F1834" t="s">
        <v>2380</v>
      </c>
      <c r="G1834" s="14">
        <v>1</v>
      </c>
      <c r="H1834" s="14" t="s">
        <v>2380</v>
      </c>
      <c r="I1834" s="9" t="str">
        <f t="shared" si="56"/>
        <v>OBESITY</v>
      </c>
      <c r="J1834" t="str">
        <f t="shared" si="57"/>
        <v>PREDIABETES</v>
      </c>
    </row>
    <row r="1835" spans="1:10" x14ac:dyDescent="0.3">
      <c r="A1835" t="s">
        <v>536</v>
      </c>
      <c r="B1835" s="89">
        <v>18.850000000000001</v>
      </c>
      <c r="C1835">
        <v>6.03</v>
      </c>
      <c r="D1835" t="s">
        <v>2380</v>
      </c>
      <c r="E1835" t="s">
        <v>2380</v>
      </c>
      <c r="F1835" t="s">
        <v>2380</v>
      </c>
      <c r="G1835" s="14">
        <v>1</v>
      </c>
      <c r="H1835" s="14" t="s">
        <v>2380</v>
      </c>
      <c r="I1835" s="9" t="str">
        <f t="shared" si="56"/>
        <v>NORMAL WEIGHT</v>
      </c>
      <c r="J1835" t="str">
        <f t="shared" si="57"/>
        <v>PREDIABETES</v>
      </c>
    </row>
    <row r="1836" spans="1:10" x14ac:dyDescent="0.3">
      <c r="A1836" t="s">
        <v>534</v>
      </c>
      <c r="B1836" s="89">
        <v>34.130000000000003</v>
      </c>
      <c r="C1836">
        <v>5.65</v>
      </c>
      <c r="D1836" t="s">
        <v>2380</v>
      </c>
      <c r="E1836" t="s">
        <v>2380</v>
      </c>
      <c r="F1836" t="s">
        <v>2383</v>
      </c>
      <c r="G1836" s="14">
        <v>1</v>
      </c>
      <c r="H1836" s="14" t="s">
        <v>2380</v>
      </c>
      <c r="I1836" s="9" t="str">
        <f t="shared" si="56"/>
        <v>OBESITY</v>
      </c>
      <c r="J1836" t="str">
        <f t="shared" si="57"/>
        <v>NORMAL</v>
      </c>
    </row>
    <row r="1837" spans="1:10" x14ac:dyDescent="0.3">
      <c r="A1837" t="s">
        <v>533</v>
      </c>
      <c r="B1837" s="89">
        <v>17.34</v>
      </c>
      <c r="C1837">
        <v>5.05</v>
      </c>
      <c r="D1837" t="s">
        <v>2380</v>
      </c>
      <c r="E1837" t="s">
        <v>2380</v>
      </c>
      <c r="F1837" t="s">
        <v>2380</v>
      </c>
      <c r="G1837" s="50">
        <v>0</v>
      </c>
      <c r="H1837" s="14" t="s">
        <v>2380</v>
      </c>
      <c r="I1837" s="9" t="str">
        <f t="shared" si="56"/>
        <v>UNDERWEIGHT</v>
      </c>
      <c r="J1837" t="str">
        <f t="shared" si="57"/>
        <v>NORMAL</v>
      </c>
    </row>
    <row r="1838" spans="1:10" x14ac:dyDescent="0.3">
      <c r="A1838" t="s">
        <v>532</v>
      </c>
      <c r="B1838" s="89">
        <v>17.440000000000001</v>
      </c>
      <c r="C1838">
        <v>6.26</v>
      </c>
      <c r="D1838" t="s">
        <v>2380</v>
      </c>
      <c r="E1838" t="s">
        <v>2380</v>
      </c>
      <c r="F1838" t="s">
        <v>2380</v>
      </c>
      <c r="G1838" s="50">
        <v>0</v>
      </c>
      <c r="H1838" s="14" t="s">
        <v>2380</v>
      </c>
      <c r="I1838" s="9" t="str">
        <f t="shared" si="56"/>
        <v>UNDERWEIGHT</v>
      </c>
      <c r="J1838" t="str">
        <f t="shared" si="57"/>
        <v>PREDIABETES</v>
      </c>
    </row>
    <row r="1839" spans="1:10" x14ac:dyDescent="0.3">
      <c r="A1839" t="s">
        <v>531</v>
      </c>
      <c r="B1839" s="89">
        <v>33.659999999999997</v>
      </c>
      <c r="C1839">
        <v>4.08</v>
      </c>
      <c r="D1839" t="s">
        <v>2382</v>
      </c>
      <c r="E1839" t="s">
        <v>2380</v>
      </c>
      <c r="F1839" t="s">
        <v>2383</v>
      </c>
      <c r="G1839" s="14">
        <v>1</v>
      </c>
      <c r="H1839" s="14" t="s">
        <v>2380</v>
      </c>
      <c r="I1839" s="9" t="str">
        <f t="shared" si="56"/>
        <v>OBESITY</v>
      </c>
      <c r="J1839" t="str">
        <f t="shared" si="57"/>
        <v>NORMAL</v>
      </c>
    </row>
    <row r="1840" spans="1:10" x14ac:dyDescent="0.3">
      <c r="A1840" t="s">
        <v>530</v>
      </c>
      <c r="B1840" s="89">
        <v>21.375</v>
      </c>
      <c r="C1840">
        <v>6.19</v>
      </c>
      <c r="D1840" t="s">
        <v>2382</v>
      </c>
      <c r="E1840" t="s">
        <v>2380</v>
      </c>
      <c r="F1840" t="s">
        <v>2380</v>
      </c>
      <c r="G1840" s="14">
        <v>1</v>
      </c>
      <c r="H1840" s="14" t="s">
        <v>2380</v>
      </c>
      <c r="I1840" s="9" t="str">
        <f t="shared" si="56"/>
        <v>NORMAL WEIGHT</v>
      </c>
      <c r="J1840" t="str">
        <f t="shared" si="57"/>
        <v>PREDIABETES</v>
      </c>
    </row>
    <row r="1841" spans="1:10" x14ac:dyDescent="0.3">
      <c r="A1841" t="s">
        <v>529</v>
      </c>
      <c r="B1841" s="89">
        <v>27.14</v>
      </c>
      <c r="C1841">
        <v>6.01</v>
      </c>
      <c r="D1841" t="s">
        <v>2380</v>
      </c>
      <c r="E1841" t="s">
        <v>2380</v>
      </c>
      <c r="F1841" t="s">
        <v>2380</v>
      </c>
      <c r="G1841" s="14">
        <v>1</v>
      </c>
      <c r="H1841" s="14" t="s">
        <v>2380</v>
      </c>
      <c r="I1841" s="9" t="str">
        <f t="shared" si="56"/>
        <v>OVERWEIGHT</v>
      </c>
      <c r="J1841" t="str">
        <f t="shared" si="57"/>
        <v>PREDIABETES</v>
      </c>
    </row>
    <row r="1842" spans="1:10" x14ac:dyDescent="0.3">
      <c r="A1842" t="s">
        <v>528</v>
      </c>
      <c r="B1842" s="89">
        <v>35.78</v>
      </c>
      <c r="C1842">
        <v>6.07</v>
      </c>
      <c r="D1842" t="s">
        <v>2380</v>
      </c>
      <c r="E1842" t="s">
        <v>2382</v>
      </c>
      <c r="F1842" t="s">
        <v>2380</v>
      </c>
      <c r="G1842" s="14">
        <v>1</v>
      </c>
      <c r="H1842" s="14" t="s">
        <v>2380</v>
      </c>
      <c r="I1842" s="9" t="str">
        <f t="shared" si="56"/>
        <v>OBESITY</v>
      </c>
      <c r="J1842" t="str">
        <f t="shared" si="57"/>
        <v>PREDIABETES</v>
      </c>
    </row>
    <row r="1843" spans="1:10" x14ac:dyDescent="0.3">
      <c r="A1843" t="s">
        <v>527</v>
      </c>
      <c r="B1843" s="89">
        <v>34.96</v>
      </c>
      <c r="C1843">
        <v>5.63</v>
      </c>
      <c r="D1843" t="s">
        <v>2380</v>
      </c>
      <c r="E1843" t="s">
        <v>2380</v>
      </c>
      <c r="F1843" t="s">
        <v>2380</v>
      </c>
      <c r="G1843" s="50">
        <v>0</v>
      </c>
      <c r="H1843" s="14" t="s">
        <v>2380</v>
      </c>
      <c r="I1843" s="9" t="str">
        <f t="shared" si="56"/>
        <v>OBESITY</v>
      </c>
      <c r="J1843" t="str">
        <f t="shared" si="57"/>
        <v>NORMAL</v>
      </c>
    </row>
    <row r="1844" spans="1:10" x14ac:dyDescent="0.3">
      <c r="A1844" t="s">
        <v>526</v>
      </c>
      <c r="B1844" s="89">
        <v>38.39</v>
      </c>
      <c r="C1844">
        <v>6.05</v>
      </c>
      <c r="D1844" t="s">
        <v>2380</v>
      </c>
      <c r="E1844" t="s">
        <v>2380</v>
      </c>
      <c r="F1844" t="s">
        <v>2380</v>
      </c>
      <c r="G1844" s="50">
        <v>0</v>
      </c>
      <c r="H1844" s="14" t="s">
        <v>2380</v>
      </c>
      <c r="I1844" s="9" t="str">
        <f t="shared" si="56"/>
        <v>OBESITY</v>
      </c>
      <c r="J1844" t="str">
        <f t="shared" si="57"/>
        <v>PREDIABETES</v>
      </c>
    </row>
    <row r="1845" spans="1:10" x14ac:dyDescent="0.3">
      <c r="A1845" t="s">
        <v>525</v>
      </c>
      <c r="B1845" s="89">
        <v>33.82</v>
      </c>
      <c r="C1845">
        <v>4.6500000000000004</v>
      </c>
      <c r="D1845" t="s">
        <v>2380</v>
      </c>
      <c r="E1845" t="s">
        <v>2380</v>
      </c>
      <c r="F1845" t="s">
        <v>2380</v>
      </c>
      <c r="G1845" s="50">
        <v>0</v>
      </c>
      <c r="H1845" s="14" t="s">
        <v>2380</v>
      </c>
      <c r="I1845" s="9" t="str">
        <f t="shared" si="56"/>
        <v>OBESITY</v>
      </c>
      <c r="J1845" t="str">
        <f t="shared" si="57"/>
        <v>NORMAL</v>
      </c>
    </row>
    <row r="1846" spans="1:10" x14ac:dyDescent="0.3">
      <c r="A1846" t="s">
        <v>524</v>
      </c>
      <c r="B1846" s="89">
        <v>27.835000000000001</v>
      </c>
      <c r="C1846">
        <v>5.37</v>
      </c>
      <c r="D1846" t="s">
        <v>2380</v>
      </c>
      <c r="E1846" t="s">
        <v>2380</v>
      </c>
      <c r="F1846" t="s">
        <v>2380</v>
      </c>
      <c r="G1846" s="50">
        <v>0</v>
      </c>
      <c r="H1846" s="14" t="s">
        <v>2380</v>
      </c>
      <c r="I1846" s="9" t="str">
        <f t="shared" si="56"/>
        <v>OVERWEIGHT</v>
      </c>
      <c r="J1846" t="str">
        <f t="shared" si="57"/>
        <v>NORMAL</v>
      </c>
    </row>
    <row r="1847" spans="1:10" x14ac:dyDescent="0.3">
      <c r="A1847" t="s">
        <v>523</v>
      </c>
      <c r="B1847" s="89">
        <v>33</v>
      </c>
      <c r="C1847">
        <v>5.39</v>
      </c>
      <c r="D1847" t="s">
        <v>2380</v>
      </c>
      <c r="E1847" t="s">
        <v>2380</v>
      </c>
      <c r="F1847" t="s">
        <v>2380</v>
      </c>
      <c r="G1847" s="50">
        <v>0</v>
      </c>
      <c r="H1847" s="14" t="s">
        <v>2380</v>
      </c>
      <c r="I1847" s="9" t="str">
        <f t="shared" si="56"/>
        <v>OBESITY</v>
      </c>
      <c r="J1847" t="str">
        <f t="shared" si="57"/>
        <v>NORMAL</v>
      </c>
    </row>
    <row r="1848" spans="1:10" x14ac:dyDescent="0.3">
      <c r="A1848" t="s">
        <v>522</v>
      </c>
      <c r="B1848" s="89">
        <v>26.885000000000002</v>
      </c>
      <c r="C1848">
        <v>5.86</v>
      </c>
      <c r="D1848" t="s">
        <v>2380</v>
      </c>
      <c r="E1848" t="s">
        <v>2380</v>
      </c>
      <c r="F1848" t="s">
        <v>2380</v>
      </c>
      <c r="G1848" s="50">
        <v>0</v>
      </c>
      <c r="H1848" s="14" t="s">
        <v>2380</v>
      </c>
      <c r="I1848" s="9" t="str">
        <f t="shared" si="56"/>
        <v>OVERWEIGHT</v>
      </c>
      <c r="J1848" t="str">
        <f t="shared" si="57"/>
        <v>PREDIABETES</v>
      </c>
    </row>
    <row r="1849" spans="1:10" x14ac:dyDescent="0.3">
      <c r="A1849" t="s">
        <v>521</v>
      </c>
      <c r="B1849" s="89">
        <v>29.26</v>
      </c>
      <c r="C1849">
        <v>4.4400000000000004</v>
      </c>
      <c r="D1849" t="s">
        <v>2380</v>
      </c>
      <c r="E1849" t="s">
        <v>2380</v>
      </c>
      <c r="F1849" t="s">
        <v>2380</v>
      </c>
      <c r="G1849" s="50">
        <v>0</v>
      </c>
      <c r="H1849" s="14" t="s">
        <v>2380</v>
      </c>
      <c r="I1849" s="9" t="str">
        <f t="shared" si="56"/>
        <v>OVERWEIGHT</v>
      </c>
      <c r="J1849" t="str">
        <f t="shared" si="57"/>
        <v>NORMAL</v>
      </c>
    </row>
    <row r="1850" spans="1:10" x14ac:dyDescent="0.3">
      <c r="A1850" t="s">
        <v>520</v>
      </c>
      <c r="B1850" s="89">
        <v>26.98</v>
      </c>
      <c r="C1850">
        <v>4.41</v>
      </c>
      <c r="D1850" t="s">
        <v>2380</v>
      </c>
      <c r="E1850" t="s">
        <v>2380</v>
      </c>
      <c r="F1850" t="s">
        <v>2380</v>
      </c>
      <c r="G1850" s="50">
        <v>0</v>
      </c>
      <c r="H1850" s="14" t="s">
        <v>2380</v>
      </c>
      <c r="I1850" s="9" t="str">
        <f t="shared" si="56"/>
        <v>OVERWEIGHT</v>
      </c>
      <c r="J1850" t="str">
        <f t="shared" si="57"/>
        <v>NORMAL</v>
      </c>
    </row>
    <row r="1851" spans="1:10" x14ac:dyDescent="0.3">
      <c r="A1851" t="s">
        <v>519</v>
      </c>
      <c r="B1851" s="89">
        <v>32.11</v>
      </c>
      <c r="C1851">
        <v>5.19</v>
      </c>
      <c r="D1851" t="s">
        <v>2380</v>
      </c>
      <c r="E1851" t="s">
        <v>2380</v>
      </c>
      <c r="F1851" t="s">
        <v>2383</v>
      </c>
      <c r="G1851" s="14">
        <v>1</v>
      </c>
      <c r="H1851" s="14" t="s">
        <v>2380</v>
      </c>
      <c r="I1851" s="9" t="str">
        <f t="shared" si="56"/>
        <v>OBESITY</v>
      </c>
      <c r="J1851" t="str">
        <f t="shared" si="57"/>
        <v>NORMAL</v>
      </c>
    </row>
    <row r="1852" spans="1:10" x14ac:dyDescent="0.3">
      <c r="A1852" t="s">
        <v>518</v>
      </c>
      <c r="B1852" s="89">
        <v>31.73</v>
      </c>
      <c r="C1852">
        <v>5.16</v>
      </c>
      <c r="D1852" t="s">
        <v>2380</v>
      </c>
      <c r="E1852" t="s">
        <v>2380</v>
      </c>
      <c r="F1852" t="s">
        <v>2383</v>
      </c>
      <c r="G1852" s="14">
        <v>1</v>
      </c>
      <c r="H1852" s="14" t="s">
        <v>2380</v>
      </c>
      <c r="I1852" s="9" t="str">
        <f t="shared" si="56"/>
        <v>OBESITY</v>
      </c>
      <c r="J1852" t="str">
        <f t="shared" si="57"/>
        <v>NORMAL</v>
      </c>
    </row>
    <row r="1853" spans="1:10" x14ac:dyDescent="0.3">
      <c r="A1853" t="s">
        <v>517</v>
      </c>
      <c r="B1853" s="89">
        <v>22.515000000000001</v>
      </c>
      <c r="C1853">
        <v>4.24</v>
      </c>
      <c r="D1853" t="s">
        <v>2380</v>
      </c>
      <c r="E1853" t="s">
        <v>2380</v>
      </c>
      <c r="F1853" t="s">
        <v>2380</v>
      </c>
      <c r="G1853" s="50">
        <v>0</v>
      </c>
      <c r="H1853" s="14" t="s">
        <v>2380</v>
      </c>
      <c r="I1853" s="9" t="str">
        <f t="shared" si="56"/>
        <v>NORMAL WEIGHT</v>
      </c>
      <c r="J1853" t="str">
        <f t="shared" si="57"/>
        <v>NORMAL</v>
      </c>
    </row>
    <row r="1854" spans="1:10" x14ac:dyDescent="0.3">
      <c r="A1854" t="s">
        <v>515</v>
      </c>
      <c r="B1854" s="89">
        <v>25.9</v>
      </c>
      <c r="C1854">
        <v>5.45</v>
      </c>
      <c r="D1854" t="s">
        <v>2380</v>
      </c>
      <c r="E1854" t="s">
        <v>2380</v>
      </c>
      <c r="F1854" t="s">
        <v>2380</v>
      </c>
      <c r="G1854" s="14">
        <v>1</v>
      </c>
      <c r="H1854" s="14" t="s">
        <v>2380</v>
      </c>
      <c r="I1854" s="9" t="str">
        <f t="shared" si="56"/>
        <v>OVERWEIGHT</v>
      </c>
      <c r="J1854" t="str">
        <f t="shared" si="57"/>
        <v>NORMAL</v>
      </c>
    </row>
    <row r="1855" spans="1:10" x14ac:dyDescent="0.3">
      <c r="A1855" t="s">
        <v>514</v>
      </c>
      <c r="B1855" s="89">
        <v>27.72</v>
      </c>
      <c r="C1855">
        <v>5.03</v>
      </c>
      <c r="D1855" t="s">
        <v>2382</v>
      </c>
      <c r="E1855" t="s">
        <v>2380</v>
      </c>
      <c r="F1855" t="s">
        <v>2380</v>
      </c>
      <c r="G1855" s="14">
        <v>1</v>
      </c>
      <c r="H1855" s="14" t="s">
        <v>2380</v>
      </c>
      <c r="I1855" s="9" t="str">
        <f t="shared" si="56"/>
        <v>OVERWEIGHT</v>
      </c>
      <c r="J1855" t="str">
        <f t="shared" si="57"/>
        <v>NORMAL</v>
      </c>
    </row>
    <row r="1856" spans="1:10" x14ac:dyDescent="0.3">
      <c r="A1856" t="s">
        <v>513</v>
      </c>
      <c r="B1856" s="89">
        <v>31.5</v>
      </c>
      <c r="C1856">
        <v>9.6199999999999992</v>
      </c>
      <c r="D1856" t="s">
        <v>2382</v>
      </c>
      <c r="E1856" t="s">
        <v>2380</v>
      </c>
      <c r="F1856" t="s">
        <v>2380</v>
      </c>
      <c r="G1856" s="14">
        <v>1</v>
      </c>
      <c r="H1856" s="14" t="s">
        <v>2380</v>
      </c>
      <c r="I1856" s="9" t="str">
        <f t="shared" si="56"/>
        <v>OBESITY</v>
      </c>
      <c r="J1856" t="str">
        <f t="shared" si="57"/>
        <v>DIABETES</v>
      </c>
    </row>
    <row r="1857" spans="1:10" x14ac:dyDescent="0.3">
      <c r="A1857" t="s">
        <v>512</v>
      </c>
      <c r="B1857" s="89">
        <v>29.7</v>
      </c>
      <c r="C1857">
        <v>6.77</v>
      </c>
      <c r="D1857" t="s">
        <v>2382</v>
      </c>
      <c r="E1857" t="s">
        <v>2380</v>
      </c>
      <c r="F1857" t="s">
        <v>2380</v>
      </c>
      <c r="G1857" s="14">
        <v>1</v>
      </c>
      <c r="H1857" s="14" t="s">
        <v>2380</v>
      </c>
      <c r="I1857" s="9" t="str">
        <f t="shared" si="56"/>
        <v>OVERWEIGHT</v>
      </c>
      <c r="J1857" t="str">
        <f t="shared" si="57"/>
        <v>DIABETES</v>
      </c>
    </row>
    <row r="1858" spans="1:10" x14ac:dyDescent="0.3">
      <c r="A1858" t="s">
        <v>511</v>
      </c>
      <c r="B1858" s="89">
        <v>21.26</v>
      </c>
      <c r="C1858">
        <v>5.36</v>
      </c>
      <c r="D1858" t="s">
        <v>2382</v>
      </c>
      <c r="E1858" t="s">
        <v>2380</v>
      </c>
      <c r="F1858" t="s">
        <v>2380</v>
      </c>
      <c r="G1858" s="14">
        <v>1</v>
      </c>
      <c r="H1858" s="14" t="s">
        <v>2380</v>
      </c>
      <c r="I1858" s="9" t="str">
        <f t="shared" si="56"/>
        <v>NORMAL WEIGHT</v>
      </c>
      <c r="J1858" t="str">
        <f t="shared" si="57"/>
        <v>NORMAL</v>
      </c>
    </row>
    <row r="1859" spans="1:10" x14ac:dyDescent="0.3">
      <c r="A1859" t="s">
        <v>510</v>
      </c>
      <c r="B1859" s="89">
        <v>17.09</v>
      </c>
      <c r="C1859">
        <v>5.69</v>
      </c>
      <c r="D1859" t="s">
        <v>2380</v>
      </c>
      <c r="E1859" t="s">
        <v>2380</v>
      </c>
      <c r="F1859" t="s">
        <v>2380</v>
      </c>
      <c r="G1859" s="50">
        <v>0</v>
      </c>
      <c r="H1859" s="14" t="s">
        <v>2380</v>
      </c>
      <c r="I1859" s="9" t="str">
        <f t="shared" ref="I1859:I1922" si="58">IF(B1859&lt;18.5,"UNDERWEIGHT",IF(AND(B1859&gt;=18.5,B1859&lt;=24.9),"NORMAL WEIGHT",IF(AND(B1859&gt;25,B1859&lt;=29.9),"OVERWEIGHT",IF(B1859&gt;=30,"OBESITY"))))</f>
        <v>UNDERWEIGHT</v>
      </c>
      <c r="J1859" t="str">
        <f t="shared" ref="J1859:J1922" si="59">IF(C1859&lt;5.7,"NORMAL",IF(AND(C1859&gt;=5.7,C1859&lt;=6.4),"PREDIABETES",IF(C1859&gt;6.4,"DIABETES")))</f>
        <v>NORMAL</v>
      </c>
    </row>
    <row r="1860" spans="1:10" x14ac:dyDescent="0.3">
      <c r="A1860" t="s">
        <v>509</v>
      </c>
      <c r="B1860" s="89">
        <v>24.3</v>
      </c>
      <c r="C1860">
        <v>4.9000000000000004</v>
      </c>
      <c r="D1860" t="s">
        <v>2382</v>
      </c>
      <c r="E1860" t="s">
        <v>2380</v>
      </c>
      <c r="F1860" t="s">
        <v>2383</v>
      </c>
      <c r="G1860" s="14">
        <v>1</v>
      </c>
      <c r="H1860" s="14" t="s">
        <v>2380</v>
      </c>
      <c r="I1860" s="9" t="str">
        <f t="shared" si="58"/>
        <v>NORMAL WEIGHT</v>
      </c>
      <c r="J1860" t="str">
        <f t="shared" si="59"/>
        <v>NORMAL</v>
      </c>
    </row>
    <row r="1861" spans="1:10" x14ac:dyDescent="0.3">
      <c r="A1861" t="s">
        <v>508</v>
      </c>
      <c r="B1861" s="89">
        <v>29.734999999999999</v>
      </c>
      <c r="C1861">
        <v>5.78</v>
      </c>
      <c r="D1861" t="s">
        <v>2380</v>
      </c>
      <c r="E1861" t="s">
        <v>2380</v>
      </c>
      <c r="F1861" t="s">
        <v>2380</v>
      </c>
      <c r="G1861" s="50">
        <v>0</v>
      </c>
      <c r="H1861" s="14" t="s">
        <v>2380</v>
      </c>
      <c r="I1861" s="9" t="str">
        <f t="shared" si="58"/>
        <v>OVERWEIGHT</v>
      </c>
      <c r="J1861" t="str">
        <f t="shared" si="59"/>
        <v>PREDIABETES</v>
      </c>
    </row>
    <row r="1862" spans="1:10" x14ac:dyDescent="0.3">
      <c r="A1862" t="s">
        <v>507</v>
      </c>
      <c r="B1862" s="89">
        <v>29.26</v>
      </c>
      <c r="C1862">
        <v>4.7</v>
      </c>
      <c r="D1862" t="s">
        <v>2380</v>
      </c>
      <c r="E1862" t="s">
        <v>2380</v>
      </c>
      <c r="F1862" t="s">
        <v>2380</v>
      </c>
      <c r="G1862" s="50">
        <v>0</v>
      </c>
      <c r="H1862" s="14" t="s">
        <v>2380</v>
      </c>
      <c r="I1862" s="9" t="str">
        <f t="shared" si="58"/>
        <v>OVERWEIGHT</v>
      </c>
      <c r="J1862" t="str">
        <f t="shared" si="59"/>
        <v>NORMAL</v>
      </c>
    </row>
    <row r="1863" spans="1:10" x14ac:dyDescent="0.3">
      <c r="A1863" t="s">
        <v>506</v>
      </c>
      <c r="B1863" s="89">
        <v>33</v>
      </c>
      <c r="C1863">
        <v>6.28</v>
      </c>
      <c r="D1863" t="s">
        <v>2380</v>
      </c>
      <c r="E1863" t="s">
        <v>2380</v>
      </c>
      <c r="F1863" t="s">
        <v>2380</v>
      </c>
      <c r="G1863" s="50">
        <v>0</v>
      </c>
      <c r="H1863" s="14" t="s">
        <v>2380</v>
      </c>
      <c r="I1863" s="9" t="str">
        <f t="shared" si="58"/>
        <v>OBESITY</v>
      </c>
      <c r="J1863" t="str">
        <f t="shared" si="59"/>
        <v>PREDIABETES</v>
      </c>
    </row>
    <row r="1864" spans="1:10" x14ac:dyDescent="0.3">
      <c r="A1864" t="s">
        <v>505</v>
      </c>
      <c r="B1864" s="89">
        <v>31.065000000000001</v>
      </c>
      <c r="C1864">
        <v>4.2300000000000004</v>
      </c>
      <c r="D1864" t="s">
        <v>2380</v>
      </c>
      <c r="E1864" t="s">
        <v>2380</v>
      </c>
      <c r="F1864" t="s">
        <v>2380</v>
      </c>
      <c r="G1864" s="50">
        <v>0</v>
      </c>
      <c r="H1864" s="14" t="s">
        <v>2380</v>
      </c>
      <c r="I1864" s="9" t="str">
        <f t="shared" si="58"/>
        <v>OBESITY</v>
      </c>
      <c r="J1864" t="str">
        <f t="shared" si="59"/>
        <v>NORMAL</v>
      </c>
    </row>
    <row r="1865" spans="1:10" x14ac:dyDescent="0.3">
      <c r="A1865" t="s">
        <v>504</v>
      </c>
      <c r="B1865" s="89">
        <v>26.51</v>
      </c>
      <c r="C1865">
        <v>6.17</v>
      </c>
      <c r="D1865" t="s">
        <v>2380</v>
      </c>
      <c r="E1865" t="s">
        <v>2380</v>
      </c>
      <c r="F1865" t="s">
        <v>2380</v>
      </c>
      <c r="G1865" s="50">
        <v>0</v>
      </c>
      <c r="H1865" s="14" t="s">
        <v>2380</v>
      </c>
      <c r="I1865" s="9" t="str">
        <f t="shared" si="58"/>
        <v>OVERWEIGHT</v>
      </c>
      <c r="J1865" t="str">
        <f t="shared" si="59"/>
        <v>PREDIABETES</v>
      </c>
    </row>
    <row r="1866" spans="1:10" x14ac:dyDescent="0.3">
      <c r="A1866" t="s">
        <v>503</v>
      </c>
      <c r="B1866" s="89">
        <v>28.88</v>
      </c>
      <c r="C1866">
        <v>4.96</v>
      </c>
      <c r="D1866" t="s">
        <v>2380</v>
      </c>
      <c r="E1866" t="s">
        <v>2380</v>
      </c>
      <c r="F1866" t="s">
        <v>2380</v>
      </c>
      <c r="G1866" s="50">
        <v>0</v>
      </c>
      <c r="H1866" s="14" t="s">
        <v>2380</v>
      </c>
      <c r="I1866" s="9" t="str">
        <f t="shared" si="58"/>
        <v>OVERWEIGHT</v>
      </c>
      <c r="J1866" t="str">
        <f t="shared" si="59"/>
        <v>NORMAL</v>
      </c>
    </row>
    <row r="1867" spans="1:10" x14ac:dyDescent="0.3">
      <c r="A1867" t="s">
        <v>502</v>
      </c>
      <c r="B1867" s="89">
        <v>35.814999999999998</v>
      </c>
      <c r="C1867">
        <v>5.1100000000000003</v>
      </c>
      <c r="D1867" t="s">
        <v>2382</v>
      </c>
      <c r="E1867" t="s">
        <v>2380</v>
      </c>
      <c r="F1867" t="s">
        <v>2380</v>
      </c>
      <c r="G1867" s="14">
        <v>1</v>
      </c>
      <c r="H1867" s="14" t="s">
        <v>2380</v>
      </c>
      <c r="I1867" s="9" t="str">
        <f t="shared" si="58"/>
        <v>OBESITY</v>
      </c>
      <c r="J1867" t="str">
        <f t="shared" si="59"/>
        <v>NORMAL</v>
      </c>
    </row>
    <row r="1868" spans="1:10" x14ac:dyDescent="0.3">
      <c r="A1868" t="s">
        <v>501</v>
      </c>
      <c r="B1868" s="89">
        <v>21.28</v>
      </c>
      <c r="C1868">
        <v>4.05</v>
      </c>
      <c r="D1868" t="s">
        <v>2380</v>
      </c>
      <c r="E1868" t="s">
        <v>2382</v>
      </c>
      <c r="F1868" t="s">
        <v>2380</v>
      </c>
      <c r="G1868" s="14">
        <v>1</v>
      </c>
      <c r="H1868" s="14" t="s">
        <v>2380</v>
      </c>
      <c r="I1868" s="9" t="str">
        <f t="shared" si="58"/>
        <v>NORMAL WEIGHT</v>
      </c>
      <c r="J1868" t="str">
        <f t="shared" si="59"/>
        <v>NORMAL</v>
      </c>
    </row>
    <row r="1869" spans="1:10" x14ac:dyDescent="0.3">
      <c r="A1869" t="s">
        <v>500</v>
      </c>
      <c r="B1869" s="89">
        <v>33.81</v>
      </c>
      <c r="C1869">
        <v>6.49</v>
      </c>
      <c r="D1869" t="s">
        <v>2380</v>
      </c>
      <c r="E1869" t="s">
        <v>2380</v>
      </c>
      <c r="F1869" t="s">
        <v>2383</v>
      </c>
      <c r="G1869" s="14">
        <v>1</v>
      </c>
      <c r="H1869" s="14" t="s">
        <v>2380</v>
      </c>
      <c r="I1869" s="9" t="str">
        <f t="shared" si="58"/>
        <v>OBESITY</v>
      </c>
      <c r="J1869" t="str">
        <f t="shared" si="59"/>
        <v>DIABETES</v>
      </c>
    </row>
    <row r="1870" spans="1:10" x14ac:dyDescent="0.3">
      <c r="A1870" t="s">
        <v>499</v>
      </c>
      <c r="B1870" s="89">
        <v>44.22</v>
      </c>
      <c r="C1870">
        <v>4.1900000000000004</v>
      </c>
      <c r="D1870" t="s">
        <v>2380</v>
      </c>
      <c r="E1870" t="s">
        <v>2380</v>
      </c>
      <c r="F1870" t="s">
        <v>2380</v>
      </c>
      <c r="G1870" s="14">
        <v>1</v>
      </c>
      <c r="H1870" s="14" t="s">
        <v>2380</v>
      </c>
      <c r="I1870" s="9" t="str">
        <f t="shared" si="58"/>
        <v>OBESITY</v>
      </c>
      <c r="J1870" t="str">
        <f t="shared" si="59"/>
        <v>NORMAL</v>
      </c>
    </row>
    <row r="1871" spans="1:10" x14ac:dyDescent="0.3">
      <c r="A1871" t="s">
        <v>498</v>
      </c>
      <c r="B1871" s="89">
        <v>15.46</v>
      </c>
      <c r="C1871">
        <v>4.99</v>
      </c>
      <c r="D1871" t="s">
        <v>2382</v>
      </c>
      <c r="E1871" t="s">
        <v>2380</v>
      </c>
      <c r="F1871" t="s">
        <v>2383</v>
      </c>
      <c r="G1871" s="14">
        <v>1</v>
      </c>
      <c r="H1871" s="14" t="s">
        <v>2380</v>
      </c>
      <c r="I1871" s="9" t="str">
        <f t="shared" si="58"/>
        <v>UNDERWEIGHT</v>
      </c>
      <c r="J1871" t="str">
        <f t="shared" si="59"/>
        <v>NORMAL</v>
      </c>
    </row>
    <row r="1872" spans="1:10" x14ac:dyDescent="0.3">
      <c r="A1872" t="s">
        <v>497</v>
      </c>
      <c r="B1872" s="89">
        <v>30.3</v>
      </c>
      <c r="C1872">
        <v>4.7699999999999996</v>
      </c>
      <c r="D1872" t="s">
        <v>2382</v>
      </c>
      <c r="E1872" t="s">
        <v>2380</v>
      </c>
      <c r="F1872" t="s">
        <v>2380</v>
      </c>
      <c r="G1872" s="14">
        <v>1</v>
      </c>
      <c r="H1872" s="14" t="s">
        <v>2380</v>
      </c>
      <c r="I1872" s="9" t="str">
        <f t="shared" si="58"/>
        <v>OBESITY</v>
      </c>
      <c r="J1872" t="str">
        <f t="shared" si="59"/>
        <v>NORMAL</v>
      </c>
    </row>
    <row r="1873" spans="1:10" x14ac:dyDescent="0.3">
      <c r="A1873" t="s">
        <v>496</v>
      </c>
      <c r="B1873" s="89">
        <v>16.670000000000002</v>
      </c>
      <c r="C1873">
        <v>5.46</v>
      </c>
      <c r="D1873" t="s">
        <v>2380</v>
      </c>
      <c r="E1873" t="s">
        <v>2380</v>
      </c>
      <c r="F1873" t="s">
        <v>2380</v>
      </c>
      <c r="G1873" s="50">
        <v>0</v>
      </c>
      <c r="H1873" s="14" t="s">
        <v>2380</v>
      </c>
      <c r="I1873" s="9" t="str">
        <f t="shared" si="58"/>
        <v>UNDERWEIGHT</v>
      </c>
      <c r="J1873" t="str">
        <f t="shared" si="59"/>
        <v>NORMAL</v>
      </c>
    </row>
    <row r="1874" spans="1:10" x14ac:dyDescent="0.3">
      <c r="A1874" t="s">
        <v>495</v>
      </c>
      <c r="B1874" s="89">
        <v>28.594999999999999</v>
      </c>
      <c r="C1874">
        <v>5.43</v>
      </c>
      <c r="D1874" t="s">
        <v>2380</v>
      </c>
      <c r="E1874" t="s">
        <v>2380</v>
      </c>
      <c r="F1874" t="s">
        <v>2380</v>
      </c>
      <c r="G1874" s="50">
        <v>0</v>
      </c>
      <c r="H1874" s="14" t="s">
        <v>2380</v>
      </c>
      <c r="I1874" s="9" t="str">
        <f t="shared" si="58"/>
        <v>OVERWEIGHT</v>
      </c>
      <c r="J1874" t="str">
        <f t="shared" si="59"/>
        <v>NORMAL</v>
      </c>
    </row>
    <row r="1875" spans="1:10" x14ac:dyDescent="0.3">
      <c r="A1875" t="s">
        <v>494</v>
      </c>
      <c r="B1875" s="89">
        <v>25.934999999999999</v>
      </c>
      <c r="C1875">
        <v>4.29</v>
      </c>
      <c r="D1875" t="s">
        <v>2380</v>
      </c>
      <c r="E1875" t="s">
        <v>2380</v>
      </c>
      <c r="F1875" t="s">
        <v>2380</v>
      </c>
      <c r="G1875" s="50">
        <v>0</v>
      </c>
      <c r="H1875" s="14" t="s">
        <v>2380</v>
      </c>
      <c r="I1875" s="9" t="str">
        <f t="shared" si="58"/>
        <v>OVERWEIGHT</v>
      </c>
      <c r="J1875" t="str">
        <f t="shared" si="59"/>
        <v>NORMAL</v>
      </c>
    </row>
    <row r="1876" spans="1:10" x14ac:dyDescent="0.3">
      <c r="A1876" t="s">
        <v>493</v>
      </c>
      <c r="B1876" s="89">
        <v>27.645</v>
      </c>
      <c r="C1876">
        <v>5.25</v>
      </c>
      <c r="D1876" t="s">
        <v>2380</v>
      </c>
      <c r="E1876" t="s">
        <v>2380</v>
      </c>
      <c r="F1876" t="s">
        <v>2380</v>
      </c>
      <c r="G1876" s="14">
        <v>1</v>
      </c>
      <c r="H1876" s="14" t="s">
        <v>2380</v>
      </c>
      <c r="I1876" s="9" t="str">
        <f t="shared" si="58"/>
        <v>OVERWEIGHT</v>
      </c>
      <c r="J1876" t="str">
        <f t="shared" si="59"/>
        <v>NORMAL</v>
      </c>
    </row>
    <row r="1877" spans="1:10" x14ac:dyDescent="0.3">
      <c r="A1877" t="s">
        <v>492</v>
      </c>
      <c r="B1877" s="89">
        <v>30.1</v>
      </c>
      <c r="C1877">
        <v>4.04</v>
      </c>
      <c r="D1877" t="s">
        <v>2380</v>
      </c>
      <c r="E1877" t="s">
        <v>2380</v>
      </c>
      <c r="F1877" t="s">
        <v>2380</v>
      </c>
      <c r="G1877" s="14">
        <v>1</v>
      </c>
      <c r="H1877" s="14" t="s">
        <v>2380</v>
      </c>
      <c r="I1877" s="9" t="str">
        <f t="shared" si="58"/>
        <v>OBESITY</v>
      </c>
      <c r="J1877" t="str">
        <f t="shared" si="59"/>
        <v>NORMAL</v>
      </c>
    </row>
    <row r="1878" spans="1:10" x14ac:dyDescent="0.3">
      <c r="A1878" t="s">
        <v>491</v>
      </c>
      <c r="B1878" s="89">
        <v>26.79</v>
      </c>
      <c r="C1878">
        <v>5</v>
      </c>
      <c r="D1878" t="s">
        <v>2382</v>
      </c>
      <c r="E1878" t="s">
        <v>2380</v>
      </c>
      <c r="F1878" t="s">
        <v>2383</v>
      </c>
      <c r="G1878" s="14">
        <v>1</v>
      </c>
      <c r="H1878" s="14" t="s">
        <v>2380</v>
      </c>
      <c r="I1878" s="9" t="str">
        <f t="shared" si="58"/>
        <v>OVERWEIGHT</v>
      </c>
      <c r="J1878" t="str">
        <f t="shared" si="59"/>
        <v>NORMAL</v>
      </c>
    </row>
    <row r="1879" spans="1:10" x14ac:dyDescent="0.3">
      <c r="A1879" t="s">
        <v>490</v>
      </c>
      <c r="B1879" s="89">
        <v>27.1</v>
      </c>
      <c r="C1879">
        <v>4.01</v>
      </c>
      <c r="D1879" t="s">
        <v>2382</v>
      </c>
      <c r="E1879" t="s">
        <v>2380</v>
      </c>
      <c r="F1879" t="s">
        <v>2380</v>
      </c>
      <c r="G1879" s="14">
        <v>1</v>
      </c>
      <c r="H1879" s="14" t="s">
        <v>2380</v>
      </c>
      <c r="I1879" s="9" t="str">
        <f t="shared" si="58"/>
        <v>OVERWEIGHT</v>
      </c>
      <c r="J1879" t="str">
        <f t="shared" si="59"/>
        <v>NORMAL</v>
      </c>
    </row>
    <row r="1880" spans="1:10" x14ac:dyDescent="0.3">
      <c r="A1880" t="s">
        <v>489</v>
      </c>
      <c r="B1880" s="89">
        <v>24.31</v>
      </c>
      <c r="C1880">
        <v>5.4</v>
      </c>
      <c r="D1880" t="s">
        <v>2380</v>
      </c>
      <c r="E1880" t="s">
        <v>2380</v>
      </c>
      <c r="F1880" t="s">
        <v>2380</v>
      </c>
      <c r="G1880" s="50">
        <v>0</v>
      </c>
      <c r="H1880" s="14" t="s">
        <v>2380</v>
      </c>
      <c r="I1880" s="9" t="str">
        <f t="shared" si="58"/>
        <v>NORMAL WEIGHT</v>
      </c>
      <c r="J1880" t="str">
        <f t="shared" si="59"/>
        <v>NORMAL</v>
      </c>
    </row>
    <row r="1881" spans="1:10" x14ac:dyDescent="0.3">
      <c r="A1881" t="s">
        <v>488</v>
      </c>
      <c r="B1881" s="89">
        <v>15.53</v>
      </c>
      <c r="C1881">
        <v>5.81</v>
      </c>
      <c r="D1881" t="s">
        <v>2380</v>
      </c>
      <c r="E1881" t="s">
        <v>2380</v>
      </c>
      <c r="F1881" t="s">
        <v>2380</v>
      </c>
      <c r="G1881" s="14">
        <v>1</v>
      </c>
      <c r="H1881" s="14" t="s">
        <v>2380</v>
      </c>
      <c r="I1881" s="9" t="str">
        <f t="shared" si="58"/>
        <v>UNDERWEIGHT</v>
      </c>
      <c r="J1881" t="str">
        <f t="shared" si="59"/>
        <v>PREDIABETES</v>
      </c>
    </row>
    <row r="1882" spans="1:10" x14ac:dyDescent="0.3">
      <c r="A1882" t="s">
        <v>487</v>
      </c>
      <c r="B1882" s="89">
        <v>30.7</v>
      </c>
      <c r="C1882">
        <v>5.82</v>
      </c>
      <c r="D1882" t="s">
        <v>2380</v>
      </c>
      <c r="E1882" t="s">
        <v>2380</v>
      </c>
      <c r="F1882" t="s">
        <v>2380</v>
      </c>
      <c r="G1882" s="14">
        <v>1</v>
      </c>
      <c r="H1882" s="14" t="s">
        <v>2380</v>
      </c>
      <c r="I1882" s="9" t="str">
        <f t="shared" si="58"/>
        <v>OBESITY</v>
      </c>
      <c r="J1882" t="str">
        <f t="shared" si="59"/>
        <v>PREDIABETES</v>
      </c>
    </row>
    <row r="1883" spans="1:10" x14ac:dyDescent="0.3">
      <c r="A1883" t="s">
        <v>486</v>
      </c>
      <c r="B1883" s="89">
        <v>33.33</v>
      </c>
      <c r="C1883">
        <v>4.82</v>
      </c>
      <c r="D1883" t="s">
        <v>2380</v>
      </c>
      <c r="E1883" t="s">
        <v>2380</v>
      </c>
      <c r="F1883" t="s">
        <v>2380</v>
      </c>
      <c r="G1883" s="14">
        <v>1</v>
      </c>
      <c r="H1883" s="14" t="s">
        <v>2380</v>
      </c>
      <c r="I1883" s="9" t="str">
        <f t="shared" si="58"/>
        <v>OBESITY</v>
      </c>
      <c r="J1883" t="str">
        <f t="shared" si="59"/>
        <v>NORMAL</v>
      </c>
    </row>
    <row r="1884" spans="1:10" x14ac:dyDescent="0.3">
      <c r="A1884" t="s">
        <v>485</v>
      </c>
      <c r="B1884" s="89">
        <v>32.4</v>
      </c>
      <c r="C1884">
        <v>5.08</v>
      </c>
      <c r="D1884" t="s">
        <v>2380</v>
      </c>
      <c r="E1884" t="s">
        <v>2380</v>
      </c>
      <c r="F1884" t="s">
        <v>2380</v>
      </c>
      <c r="G1884" s="14">
        <v>1</v>
      </c>
      <c r="H1884" s="14" t="s">
        <v>2380</v>
      </c>
      <c r="I1884" s="9" t="str">
        <f t="shared" si="58"/>
        <v>OBESITY</v>
      </c>
      <c r="J1884" t="str">
        <f t="shared" si="59"/>
        <v>NORMAL</v>
      </c>
    </row>
    <row r="1885" spans="1:10" x14ac:dyDescent="0.3">
      <c r="A1885" t="s">
        <v>484</v>
      </c>
      <c r="B1885" s="89">
        <v>27.93</v>
      </c>
      <c r="C1885">
        <v>5.59</v>
      </c>
      <c r="D1885" t="s">
        <v>2380</v>
      </c>
      <c r="E1885" t="s">
        <v>2380</v>
      </c>
      <c r="F1885" t="s">
        <v>2380</v>
      </c>
      <c r="G1885" s="14">
        <v>1</v>
      </c>
      <c r="H1885" s="14" t="s">
        <v>2380</v>
      </c>
      <c r="I1885" s="9" t="str">
        <f t="shared" si="58"/>
        <v>OVERWEIGHT</v>
      </c>
      <c r="J1885" t="str">
        <f t="shared" si="59"/>
        <v>NORMAL</v>
      </c>
    </row>
    <row r="1886" spans="1:10" x14ac:dyDescent="0.3">
      <c r="A1886" t="s">
        <v>483</v>
      </c>
      <c r="B1886" s="89">
        <v>21.754999999999999</v>
      </c>
      <c r="C1886">
        <v>5.12</v>
      </c>
      <c r="D1886" t="s">
        <v>2380</v>
      </c>
      <c r="E1886" t="s">
        <v>2380</v>
      </c>
      <c r="F1886" t="s">
        <v>2380</v>
      </c>
      <c r="G1886" s="50">
        <v>0</v>
      </c>
      <c r="H1886" s="14" t="s">
        <v>2380</v>
      </c>
      <c r="I1886" s="9" t="str">
        <f t="shared" si="58"/>
        <v>NORMAL WEIGHT</v>
      </c>
      <c r="J1886" t="str">
        <f t="shared" si="59"/>
        <v>NORMAL</v>
      </c>
    </row>
    <row r="1887" spans="1:10" x14ac:dyDescent="0.3">
      <c r="A1887" t="s">
        <v>482</v>
      </c>
      <c r="B1887" s="89">
        <v>25.934999999999999</v>
      </c>
      <c r="C1887">
        <v>4.95</v>
      </c>
      <c r="D1887" t="s">
        <v>2380</v>
      </c>
      <c r="E1887" t="s">
        <v>2380</v>
      </c>
      <c r="F1887" t="s">
        <v>2380</v>
      </c>
      <c r="G1887" s="50">
        <v>0</v>
      </c>
      <c r="H1887" s="14" t="s">
        <v>2380</v>
      </c>
      <c r="I1887" s="9" t="str">
        <f t="shared" si="58"/>
        <v>OVERWEIGHT</v>
      </c>
      <c r="J1887" t="str">
        <f t="shared" si="59"/>
        <v>NORMAL</v>
      </c>
    </row>
    <row r="1888" spans="1:10" x14ac:dyDescent="0.3">
      <c r="A1888" t="s">
        <v>481</v>
      </c>
      <c r="B1888" s="89">
        <v>31.5</v>
      </c>
      <c r="C1888">
        <v>6.16</v>
      </c>
      <c r="D1888" t="s">
        <v>2380</v>
      </c>
      <c r="E1888" t="s">
        <v>2380</v>
      </c>
      <c r="F1888" t="s">
        <v>2380</v>
      </c>
      <c r="G1888" s="50">
        <v>0</v>
      </c>
      <c r="H1888" s="14" t="s">
        <v>2380</v>
      </c>
      <c r="I1888" s="9" t="str">
        <f t="shared" si="58"/>
        <v>OBESITY</v>
      </c>
      <c r="J1888" t="str">
        <f t="shared" si="59"/>
        <v>PREDIABETES</v>
      </c>
    </row>
    <row r="1889" spans="1:10" x14ac:dyDescent="0.3">
      <c r="A1889" t="s">
        <v>480</v>
      </c>
      <c r="B1889" s="89">
        <v>30.03</v>
      </c>
      <c r="C1889">
        <v>6.41</v>
      </c>
      <c r="D1889" t="s">
        <v>2380</v>
      </c>
      <c r="E1889" t="s">
        <v>2380</v>
      </c>
      <c r="F1889" t="s">
        <v>2380</v>
      </c>
      <c r="G1889" s="50">
        <v>0</v>
      </c>
      <c r="H1889" s="14" t="s">
        <v>2380</v>
      </c>
      <c r="I1889" s="9" t="str">
        <f t="shared" si="58"/>
        <v>OBESITY</v>
      </c>
      <c r="J1889" t="str">
        <f t="shared" si="59"/>
        <v>DIABETES</v>
      </c>
    </row>
    <row r="1890" spans="1:10" x14ac:dyDescent="0.3">
      <c r="A1890" t="s">
        <v>479</v>
      </c>
      <c r="B1890" s="89">
        <v>33.479999999999997</v>
      </c>
      <c r="C1890">
        <v>8.94</v>
      </c>
      <c r="D1890" t="s">
        <v>2380</v>
      </c>
      <c r="E1890" t="s">
        <v>2380</v>
      </c>
      <c r="F1890" t="s">
        <v>2380</v>
      </c>
      <c r="G1890" s="50">
        <v>0</v>
      </c>
      <c r="H1890" s="14" t="s">
        <v>2380</v>
      </c>
      <c r="I1890" s="9" t="str">
        <f t="shared" si="58"/>
        <v>OBESITY</v>
      </c>
      <c r="J1890" t="str">
        <f t="shared" si="59"/>
        <v>DIABETES</v>
      </c>
    </row>
    <row r="1891" spans="1:10" x14ac:dyDescent="0.3">
      <c r="A1891" t="s">
        <v>478</v>
      </c>
      <c r="B1891" s="89">
        <v>16.510000000000002</v>
      </c>
      <c r="C1891">
        <v>4.42</v>
      </c>
      <c r="D1891" t="s">
        <v>2382</v>
      </c>
      <c r="E1891" t="s">
        <v>2380</v>
      </c>
      <c r="F1891" t="s">
        <v>2383</v>
      </c>
      <c r="G1891" s="14">
        <v>1</v>
      </c>
      <c r="H1891" s="14" t="s">
        <v>2380</v>
      </c>
      <c r="I1891" s="9" t="str">
        <f t="shared" si="58"/>
        <v>UNDERWEIGHT</v>
      </c>
      <c r="J1891" t="str">
        <f t="shared" si="59"/>
        <v>NORMAL</v>
      </c>
    </row>
    <row r="1892" spans="1:10" x14ac:dyDescent="0.3">
      <c r="A1892" t="s">
        <v>477</v>
      </c>
      <c r="B1892" s="89">
        <v>33.155000000000001</v>
      </c>
      <c r="C1892">
        <v>5.3</v>
      </c>
      <c r="D1892" t="s">
        <v>2382</v>
      </c>
      <c r="E1892" t="s">
        <v>2380</v>
      </c>
      <c r="F1892" t="s">
        <v>2380</v>
      </c>
      <c r="G1892" s="14">
        <v>1</v>
      </c>
      <c r="H1892" s="14" t="s">
        <v>2380</v>
      </c>
      <c r="I1892" s="9" t="str">
        <f t="shared" si="58"/>
        <v>OBESITY</v>
      </c>
      <c r="J1892" t="str">
        <f t="shared" si="59"/>
        <v>NORMAL</v>
      </c>
    </row>
    <row r="1893" spans="1:10" x14ac:dyDescent="0.3">
      <c r="A1893" t="s">
        <v>476</v>
      </c>
      <c r="B1893" s="89">
        <v>37.29</v>
      </c>
      <c r="C1893">
        <v>4.6399999999999997</v>
      </c>
      <c r="D1893" t="s">
        <v>2380</v>
      </c>
      <c r="E1893" t="s">
        <v>2380</v>
      </c>
      <c r="F1893" t="s">
        <v>2383</v>
      </c>
      <c r="G1893" s="14">
        <v>1</v>
      </c>
      <c r="H1893" s="14" t="s">
        <v>2380</v>
      </c>
      <c r="I1893" s="9" t="str">
        <f t="shared" si="58"/>
        <v>OBESITY</v>
      </c>
      <c r="J1893" t="str">
        <f t="shared" si="59"/>
        <v>NORMAL</v>
      </c>
    </row>
    <row r="1894" spans="1:10" x14ac:dyDescent="0.3">
      <c r="A1894" t="s">
        <v>475</v>
      </c>
      <c r="B1894" s="89">
        <v>20.23</v>
      </c>
      <c r="C1894">
        <v>6.16</v>
      </c>
      <c r="D1894" t="s">
        <v>2382</v>
      </c>
      <c r="E1894" t="s">
        <v>2380</v>
      </c>
      <c r="F1894" t="s">
        <v>2380</v>
      </c>
      <c r="G1894" s="14">
        <v>1</v>
      </c>
      <c r="H1894" s="14" t="s">
        <v>2380</v>
      </c>
      <c r="I1894" s="9" t="str">
        <f t="shared" si="58"/>
        <v>NORMAL WEIGHT</v>
      </c>
      <c r="J1894" t="str">
        <f t="shared" si="59"/>
        <v>PREDIABETES</v>
      </c>
    </row>
    <row r="1895" spans="1:10" x14ac:dyDescent="0.3">
      <c r="A1895" t="s">
        <v>474</v>
      </c>
      <c r="B1895" s="89">
        <v>28.975000000000001</v>
      </c>
      <c r="C1895">
        <v>4.12</v>
      </c>
      <c r="D1895" t="s">
        <v>2380</v>
      </c>
      <c r="E1895" t="s">
        <v>2380</v>
      </c>
      <c r="F1895" t="s">
        <v>2383</v>
      </c>
      <c r="G1895" s="14">
        <v>1</v>
      </c>
      <c r="H1895" s="14" t="s">
        <v>2380</v>
      </c>
      <c r="I1895" s="9" t="str">
        <f t="shared" si="58"/>
        <v>OVERWEIGHT</v>
      </c>
      <c r="J1895" t="str">
        <f t="shared" si="59"/>
        <v>NORMAL</v>
      </c>
    </row>
    <row r="1896" spans="1:10" x14ac:dyDescent="0.3">
      <c r="A1896" t="s">
        <v>473</v>
      </c>
      <c r="B1896" s="89">
        <v>16.420000000000002</v>
      </c>
      <c r="C1896">
        <v>5.77</v>
      </c>
      <c r="D1896" t="s">
        <v>2382</v>
      </c>
      <c r="E1896" t="s">
        <v>2380</v>
      </c>
      <c r="F1896" t="s">
        <v>2383</v>
      </c>
      <c r="G1896" s="14">
        <v>1</v>
      </c>
      <c r="H1896" s="14" t="s">
        <v>2380</v>
      </c>
      <c r="I1896" s="9" t="str">
        <f t="shared" si="58"/>
        <v>UNDERWEIGHT</v>
      </c>
      <c r="J1896" t="str">
        <f t="shared" si="59"/>
        <v>PREDIABETES</v>
      </c>
    </row>
    <row r="1897" spans="1:10" x14ac:dyDescent="0.3">
      <c r="A1897" t="s">
        <v>472</v>
      </c>
      <c r="B1897" s="89">
        <v>17.559999999999999</v>
      </c>
      <c r="C1897">
        <v>6.2</v>
      </c>
      <c r="D1897" t="s">
        <v>2380</v>
      </c>
      <c r="E1897" t="s">
        <v>2380</v>
      </c>
      <c r="F1897" t="s">
        <v>2380</v>
      </c>
      <c r="G1897" s="14">
        <v>1</v>
      </c>
      <c r="H1897" s="14" t="s">
        <v>2380</v>
      </c>
      <c r="I1897" s="9" t="str">
        <f t="shared" si="58"/>
        <v>UNDERWEIGHT</v>
      </c>
      <c r="J1897" t="str">
        <f t="shared" si="59"/>
        <v>PREDIABETES</v>
      </c>
    </row>
    <row r="1898" spans="1:10" x14ac:dyDescent="0.3">
      <c r="A1898" t="s">
        <v>471</v>
      </c>
      <c r="B1898" s="89">
        <v>24.13</v>
      </c>
      <c r="C1898">
        <v>4.3899999999999997</v>
      </c>
      <c r="D1898" t="s">
        <v>2380</v>
      </c>
      <c r="E1898" t="s">
        <v>2380</v>
      </c>
      <c r="F1898" t="s">
        <v>2380</v>
      </c>
      <c r="G1898" s="14">
        <v>1</v>
      </c>
      <c r="H1898" s="14" t="s">
        <v>2380</v>
      </c>
      <c r="I1898" s="9" t="str">
        <f t="shared" si="58"/>
        <v>NORMAL WEIGHT</v>
      </c>
      <c r="J1898" t="str">
        <f t="shared" si="59"/>
        <v>NORMAL</v>
      </c>
    </row>
    <row r="1899" spans="1:10" x14ac:dyDescent="0.3">
      <c r="A1899" t="s">
        <v>470</v>
      </c>
      <c r="B1899" s="89">
        <v>19.95</v>
      </c>
      <c r="C1899">
        <v>5.13</v>
      </c>
      <c r="D1899" t="s">
        <v>2380</v>
      </c>
      <c r="E1899" t="s">
        <v>2382</v>
      </c>
      <c r="F1899" t="s">
        <v>2380</v>
      </c>
      <c r="G1899" s="14">
        <v>2</v>
      </c>
      <c r="H1899" s="14" t="s">
        <v>2380</v>
      </c>
      <c r="I1899" s="9" t="str">
        <f t="shared" si="58"/>
        <v>NORMAL WEIGHT</v>
      </c>
      <c r="J1899" t="str">
        <f t="shared" si="59"/>
        <v>NORMAL</v>
      </c>
    </row>
    <row r="1900" spans="1:10" x14ac:dyDescent="0.3">
      <c r="A1900" t="s">
        <v>469</v>
      </c>
      <c r="B1900" s="89">
        <v>21.24</v>
      </c>
      <c r="C1900">
        <v>4.49</v>
      </c>
      <c r="D1900" t="s">
        <v>2380</v>
      </c>
      <c r="E1900" t="s">
        <v>2380</v>
      </c>
      <c r="F1900" t="s">
        <v>2380</v>
      </c>
      <c r="G1900" s="50">
        <v>0</v>
      </c>
      <c r="H1900" s="14" t="s">
        <v>2380</v>
      </c>
      <c r="I1900" s="9" t="str">
        <f t="shared" si="58"/>
        <v>NORMAL WEIGHT</v>
      </c>
      <c r="J1900" t="str">
        <f t="shared" si="59"/>
        <v>NORMAL</v>
      </c>
    </row>
    <row r="1901" spans="1:10" x14ac:dyDescent="0.3">
      <c r="A1901" t="s">
        <v>468</v>
      </c>
      <c r="B1901" s="89">
        <v>44.22</v>
      </c>
      <c r="C1901">
        <v>6.35</v>
      </c>
      <c r="D1901" t="s">
        <v>2380</v>
      </c>
      <c r="E1901" t="s">
        <v>2380</v>
      </c>
      <c r="F1901" t="s">
        <v>2380</v>
      </c>
      <c r="G1901" s="50">
        <v>0</v>
      </c>
      <c r="H1901" s="14" t="s">
        <v>2380</v>
      </c>
      <c r="I1901" s="9" t="str">
        <f t="shared" si="58"/>
        <v>OBESITY</v>
      </c>
      <c r="J1901" t="str">
        <f t="shared" si="59"/>
        <v>PREDIABETES</v>
      </c>
    </row>
    <row r="1902" spans="1:10" x14ac:dyDescent="0.3">
      <c r="A1902" t="s">
        <v>467</v>
      </c>
      <c r="B1902" s="89">
        <v>41.1</v>
      </c>
      <c r="C1902">
        <v>5.79</v>
      </c>
      <c r="D1902" t="s">
        <v>2380</v>
      </c>
      <c r="E1902" t="s">
        <v>2380</v>
      </c>
      <c r="F1902" t="s">
        <v>2380</v>
      </c>
      <c r="G1902" s="50">
        <v>0</v>
      </c>
      <c r="H1902" s="14" t="s">
        <v>2380</v>
      </c>
      <c r="I1902" s="9" t="str">
        <f t="shared" si="58"/>
        <v>OBESITY</v>
      </c>
      <c r="J1902" t="str">
        <f t="shared" si="59"/>
        <v>PREDIABETES</v>
      </c>
    </row>
    <row r="1903" spans="1:10" x14ac:dyDescent="0.3">
      <c r="A1903" t="s">
        <v>466</v>
      </c>
      <c r="B1903" s="89">
        <v>34.200000000000003</v>
      </c>
      <c r="C1903">
        <v>4.78</v>
      </c>
      <c r="D1903" t="s">
        <v>2382</v>
      </c>
      <c r="E1903" t="s">
        <v>2380</v>
      </c>
      <c r="F1903" t="s">
        <v>2380</v>
      </c>
      <c r="G1903" s="50">
        <v>0</v>
      </c>
      <c r="H1903" s="14" t="s">
        <v>2380</v>
      </c>
      <c r="I1903" s="9" t="str">
        <f t="shared" si="58"/>
        <v>OBESITY</v>
      </c>
      <c r="J1903" t="str">
        <f t="shared" si="59"/>
        <v>NORMAL</v>
      </c>
    </row>
    <row r="1904" spans="1:10" x14ac:dyDescent="0.3">
      <c r="A1904" t="s">
        <v>465</v>
      </c>
      <c r="B1904" s="89">
        <v>29.92</v>
      </c>
      <c r="C1904">
        <v>6.02</v>
      </c>
      <c r="D1904" t="s">
        <v>2382</v>
      </c>
      <c r="E1904" t="s">
        <v>2380</v>
      </c>
      <c r="F1904" t="s">
        <v>2380</v>
      </c>
      <c r="G1904" s="50">
        <v>0</v>
      </c>
      <c r="H1904" s="14" t="s">
        <v>2380</v>
      </c>
      <c r="I1904" s="9" t="b">
        <f t="shared" si="58"/>
        <v>0</v>
      </c>
      <c r="J1904" t="str">
        <f t="shared" si="59"/>
        <v>PREDIABETES</v>
      </c>
    </row>
    <row r="1905" spans="1:10" x14ac:dyDescent="0.3">
      <c r="A1905" t="s">
        <v>464</v>
      </c>
      <c r="B1905" s="89">
        <v>28.93</v>
      </c>
      <c r="C1905">
        <v>4.4400000000000004</v>
      </c>
      <c r="D1905" t="s">
        <v>2380</v>
      </c>
      <c r="E1905" t="s">
        <v>2380</v>
      </c>
      <c r="F1905" t="s">
        <v>2380</v>
      </c>
      <c r="G1905" s="50">
        <v>0</v>
      </c>
      <c r="H1905" s="14" t="s">
        <v>2380</v>
      </c>
      <c r="I1905" s="9" t="str">
        <f t="shared" si="58"/>
        <v>OVERWEIGHT</v>
      </c>
      <c r="J1905" t="str">
        <f t="shared" si="59"/>
        <v>NORMAL</v>
      </c>
    </row>
    <row r="1906" spans="1:10" x14ac:dyDescent="0.3">
      <c r="A1906" t="s">
        <v>463</v>
      </c>
      <c r="B1906" s="89">
        <v>31.254999999999999</v>
      </c>
      <c r="C1906">
        <v>5.84</v>
      </c>
      <c r="D1906" t="s">
        <v>2382</v>
      </c>
      <c r="E1906" t="s">
        <v>2380</v>
      </c>
      <c r="F1906" t="s">
        <v>2380</v>
      </c>
      <c r="G1906" s="14">
        <v>1</v>
      </c>
      <c r="H1906" s="14" t="s">
        <v>2380</v>
      </c>
      <c r="I1906" s="9" t="str">
        <f t="shared" si="58"/>
        <v>OBESITY</v>
      </c>
      <c r="J1906" t="str">
        <f t="shared" si="59"/>
        <v>PREDIABETES</v>
      </c>
    </row>
    <row r="1907" spans="1:10" x14ac:dyDescent="0.3">
      <c r="A1907" t="s">
        <v>462</v>
      </c>
      <c r="B1907" s="89">
        <v>29.83</v>
      </c>
      <c r="C1907">
        <v>5.39</v>
      </c>
      <c r="D1907" t="s">
        <v>2380</v>
      </c>
      <c r="E1907" t="s">
        <v>2380</v>
      </c>
      <c r="F1907" t="s">
        <v>2380</v>
      </c>
      <c r="G1907" s="50">
        <v>0</v>
      </c>
      <c r="H1907" s="14" t="s">
        <v>2380</v>
      </c>
      <c r="I1907" s="9" t="str">
        <f t="shared" si="58"/>
        <v>OVERWEIGHT</v>
      </c>
      <c r="J1907" t="str">
        <f t="shared" si="59"/>
        <v>NORMAL</v>
      </c>
    </row>
    <row r="1908" spans="1:10" x14ac:dyDescent="0.3">
      <c r="A1908" t="s">
        <v>461</v>
      </c>
      <c r="B1908" s="89">
        <v>29.59</v>
      </c>
      <c r="C1908">
        <v>6.16</v>
      </c>
      <c r="D1908" t="s">
        <v>2380</v>
      </c>
      <c r="E1908" t="s">
        <v>2380</v>
      </c>
      <c r="F1908" t="s">
        <v>2383</v>
      </c>
      <c r="G1908" s="14">
        <v>1</v>
      </c>
      <c r="H1908" s="14" t="s">
        <v>2380</v>
      </c>
      <c r="I1908" s="9" t="str">
        <f t="shared" si="58"/>
        <v>OVERWEIGHT</v>
      </c>
      <c r="J1908" t="str">
        <f t="shared" si="59"/>
        <v>PREDIABETES</v>
      </c>
    </row>
    <row r="1909" spans="1:10" x14ac:dyDescent="0.3">
      <c r="A1909" t="s">
        <v>460</v>
      </c>
      <c r="B1909" s="89">
        <v>31.16</v>
      </c>
      <c r="C1909">
        <v>4.49</v>
      </c>
      <c r="D1909" t="s">
        <v>2380</v>
      </c>
      <c r="E1909" t="s">
        <v>2380</v>
      </c>
      <c r="F1909" t="s">
        <v>2383</v>
      </c>
      <c r="G1909" s="14">
        <v>1</v>
      </c>
      <c r="H1909" s="14" t="s">
        <v>2380</v>
      </c>
      <c r="I1909" s="9" t="str">
        <f t="shared" si="58"/>
        <v>OBESITY</v>
      </c>
      <c r="J1909" t="str">
        <f t="shared" si="59"/>
        <v>NORMAL</v>
      </c>
    </row>
    <row r="1910" spans="1:10" x14ac:dyDescent="0.3">
      <c r="A1910" t="s">
        <v>459</v>
      </c>
      <c r="B1910" s="89">
        <v>34.21</v>
      </c>
      <c r="C1910">
        <v>4.4800000000000004</v>
      </c>
      <c r="D1910" t="s">
        <v>2382</v>
      </c>
      <c r="E1910" t="s">
        <v>2380</v>
      </c>
      <c r="F1910" t="s">
        <v>2380</v>
      </c>
      <c r="G1910" s="14">
        <v>1</v>
      </c>
      <c r="H1910" s="14" t="s">
        <v>2380</v>
      </c>
      <c r="I1910" s="9" t="str">
        <f t="shared" si="58"/>
        <v>OBESITY</v>
      </c>
      <c r="J1910" t="str">
        <f t="shared" si="59"/>
        <v>NORMAL</v>
      </c>
    </row>
    <row r="1911" spans="1:10" x14ac:dyDescent="0.3">
      <c r="A1911" t="s">
        <v>458</v>
      </c>
      <c r="B1911" s="89">
        <v>34.86</v>
      </c>
      <c r="C1911">
        <v>10.97</v>
      </c>
      <c r="D1911" t="s">
        <v>2380</v>
      </c>
      <c r="E1911" t="s">
        <v>2380</v>
      </c>
      <c r="F1911" t="s">
        <v>2380</v>
      </c>
      <c r="G1911" s="50">
        <v>0</v>
      </c>
      <c r="H1911" s="14" t="s">
        <v>2380</v>
      </c>
      <c r="I1911" s="9" t="str">
        <f t="shared" si="58"/>
        <v>OBESITY</v>
      </c>
      <c r="J1911" t="str">
        <f t="shared" si="59"/>
        <v>DIABETES</v>
      </c>
    </row>
    <row r="1912" spans="1:10" x14ac:dyDescent="0.3">
      <c r="A1912" t="s">
        <v>457</v>
      </c>
      <c r="B1912" s="89">
        <v>34.58</v>
      </c>
      <c r="C1912">
        <v>5.14</v>
      </c>
      <c r="D1912" t="s">
        <v>2380</v>
      </c>
      <c r="E1912" t="s">
        <v>2382</v>
      </c>
      <c r="F1912" t="s">
        <v>2380</v>
      </c>
      <c r="G1912" s="14">
        <v>2</v>
      </c>
      <c r="H1912" s="14" t="s">
        <v>2380</v>
      </c>
      <c r="I1912" s="9" t="str">
        <f t="shared" si="58"/>
        <v>OBESITY</v>
      </c>
      <c r="J1912" t="str">
        <f t="shared" si="59"/>
        <v>NORMAL</v>
      </c>
    </row>
    <row r="1913" spans="1:10" x14ac:dyDescent="0.3">
      <c r="A1913" t="s">
        <v>456</v>
      </c>
      <c r="B1913" s="89">
        <v>17.940000000000001</v>
      </c>
      <c r="C1913">
        <v>5.17</v>
      </c>
      <c r="D1913" t="s">
        <v>2382</v>
      </c>
      <c r="E1913" t="s">
        <v>2380</v>
      </c>
      <c r="F1913" t="s">
        <v>2380</v>
      </c>
      <c r="G1913" s="50">
        <v>0</v>
      </c>
      <c r="H1913" s="14" t="s">
        <v>2380</v>
      </c>
      <c r="I1913" s="9" t="str">
        <f t="shared" si="58"/>
        <v>UNDERWEIGHT</v>
      </c>
      <c r="J1913" t="str">
        <f t="shared" si="59"/>
        <v>NORMAL</v>
      </c>
    </row>
    <row r="1914" spans="1:10" x14ac:dyDescent="0.3">
      <c r="A1914" t="s">
        <v>455</v>
      </c>
      <c r="B1914" s="89">
        <v>26.8</v>
      </c>
      <c r="C1914">
        <v>6.18</v>
      </c>
      <c r="D1914" t="s">
        <v>2382</v>
      </c>
      <c r="E1914" t="s">
        <v>2380</v>
      </c>
      <c r="F1914" t="s">
        <v>2383</v>
      </c>
      <c r="G1914" s="14">
        <v>1</v>
      </c>
      <c r="H1914" s="14" t="s">
        <v>2380</v>
      </c>
      <c r="I1914" s="9" t="str">
        <f t="shared" si="58"/>
        <v>OVERWEIGHT</v>
      </c>
      <c r="J1914" t="str">
        <f t="shared" si="59"/>
        <v>PREDIABETES</v>
      </c>
    </row>
    <row r="1915" spans="1:10" x14ac:dyDescent="0.3">
      <c r="A1915" t="s">
        <v>454</v>
      </c>
      <c r="B1915" s="89">
        <v>17.690000000000001</v>
      </c>
      <c r="C1915">
        <v>9.07</v>
      </c>
      <c r="D1915" t="s">
        <v>2382</v>
      </c>
      <c r="E1915" t="s">
        <v>2380</v>
      </c>
      <c r="F1915" t="s">
        <v>2380</v>
      </c>
      <c r="G1915" s="50">
        <v>0</v>
      </c>
      <c r="H1915" s="14" t="s">
        <v>2380</v>
      </c>
      <c r="I1915" s="9" t="str">
        <f t="shared" si="58"/>
        <v>UNDERWEIGHT</v>
      </c>
      <c r="J1915" t="str">
        <f t="shared" si="59"/>
        <v>DIABETES</v>
      </c>
    </row>
    <row r="1916" spans="1:10" x14ac:dyDescent="0.3">
      <c r="A1916" t="s">
        <v>453</v>
      </c>
      <c r="B1916" s="89">
        <v>25.77</v>
      </c>
      <c r="C1916">
        <v>4.43</v>
      </c>
      <c r="D1916" t="s">
        <v>2380</v>
      </c>
      <c r="E1916" t="s">
        <v>2380</v>
      </c>
      <c r="F1916" t="s">
        <v>2383</v>
      </c>
      <c r="G1916" s="14">
        <v>1</v>
      </c>
      <c r="H1916" s="14" t="s">
        <v>2380</v>
      </c>
      <c r="I1916" s="9" t="str">
        <f t="shared" si="58"/>
        <v>OVERWEIGHT</v>
      </c>
      <c r="J1916" t="str">
        <f t="shared" si="59"/>
        <v>NORMAL</v>
      </c>
    </row>
    <row r="1917" spans="1:10" x14ac:dyDescent="0.3">
      <c r="A1917" t="s">
        <v>452</v>
      </c>
      <c r="B1917" s="89">
        <v>34.46</v>
      </c>
      <c r="C1917">
        <v>4.17</v>
      </c>
      <c r="D1917" t="s">
        <v>2380</v>
      </c>
      <c r="E1917" t="s">
        <v>2382</v>
      </c>
      <c r="F1917" t="s">
        <v>2380</v>
      </c>
      <c r="G1917" s="14">
        <v>1</v>
      </c>
      <c r="H1917" s="14" t="s">
        <v>2380</v>
      </c>
      <c r="I1917" s="9" t="str">
        <f t="shared" si="58"/>
        <v>OBESITY</v>
      </c>
      <c r="J1917" t="str">
        <f t="shared" si="59"/>
        <v>NORMAL</v>
      </c>
    </row>
    <row r="1918" spans="1:10" x14ac:dyDescent="0.3">
      <c r="A1918" t="s">
        <v>451</v>
      </c>
      <c r="B1918" s="89">
        <v>30.875</v>
      </c>
      <c r="C1918">
        <v>4.95</v>
      </c>
      <c r="D1918" t="s">
        <v>2382</v>
      </c>
      <c r="E1918" t="s">
        <v>2380</v>
      </c>
      <c r="F1918" t="s">
        <v>2380</v>
      </c>
      <c r="G1918" s="50">
        <v>0</v>
      </c>
      <c r="H1918" s="14" t="s">
        <v>2380</v>
      </c>
      <c r="I1918" s="9" t="str">
        <f t="shared" si="58"/>
        <v>OBESITY</v>
      </c>
      <c r="J1918" t="str">
        <f t="shared" si="59"/>
        <v>NORMAL</v>
      </c>
    </row>
    <row r="1919" spans="1:10" x14ac:dyDescent="0.3">
      <c r="A1919" t="s">
        <v>450</v>
      </c>
      <c r="B1919" s="89">
        <v>39.49</v>
      </c>
      <c r="C1919">
        <v>5.13</v>
      </c>
      <c r="D1919" t="s">
        <v>2380</v>
      </c>
      <c r="E1919" t="s">
        <v>2380</v>
      </c>
      <c r="F1919" t="s">
        <v>2380</v>
      </c>
      <c r="G1919" s="50">
        <v>0</v>
      </c>
      <c r="H1919" s="14" t="s">
        <v>2380</v>
      </c>
      <c r="I1919" s="9" t="str">
        <f t="shared" si="58"/>
        <v>OBESITY</v>
      </c>
      <c r="J1919" t="str">
        <f t="shared" si="59"/>
        <v>NORMAL</v>
      </c>
    </row>
    <row r="1920" spans="1:10" x14ac:dyDescent="0.3">
      <c r="A1920" t="s">
        <v>449</v>
      </c>
      <c r="B1920" s="89">
        <v>28.88</v>
      </c>
      <c r="C1920">
        <v>4.0999999999999996</v>
      </c>
      <c r="D1920" t="s">
        <v>2380</v>
      </c>
      <c r="E1920" t="s">
        <v>2380</v>
      </c>
      <c r="F1920" t="s">
        <v>2380</v>
      </c>
      <c r="G1920" s="50">
        <v>0</v>
      </c>
      <c r="H1920" s="14" t="s">
        <v>2380</v>
      </c>
      <c r="I1920" s="9" t="str">
        <f t="shared" si="58"/>
        <v>OVERWEIGHT</v>
      </c>
      <c r="J1920" t="str">
        <f t="shared" si="59"/>
        <v>NORMAL</v>
      </c>
    </row>
    <row r="1921" spans="1:10" x14ac:dyDescent="0.3">
      <c r="A1921" t="s">
        <v>448</v>
      </c>
      <c r="B1921" s="89">
        <v>20.234999999999999</v>
      </c>
      <c r="C1921">
        <v>5.01</v>
      </c>
      <c r="D1921" t="s">
        <v>2382</v>
      </c>
      <c r="E1921" t="s">
        <v>2380</v>
      </c>
      <c r="F1921" t="s">
        <v>2380</v>
      </c>
      <c r="G1921" s="50">
        <v>0</v>
      </c>
      <c r="H1921" s="14" t="s">
        <v>2380</v>
      </c>
      <c r="I1921" s="9" t="str">
        <f t="shared" si="58"/>
        <v>NORMAL WEIGHT</v>
      </c>
      <c r="J1921" t="str">
        <f t="shared" si="59"/>
        <v>NORMAL</v>
      </c>
    </row>
    <row r="1922" spans="1:10" x14ac:dyDescent="0.3">
      <c r="A1922" t="s">
        <v>447</v>
      </c>
      <c r="B1922" s="89">
        <v>30.67</v>
      </c>
      <c r="C1922">
        <v>5.09</v>
      </c>
      <c r="D1922" t="s">
        <v>2382</v>
      </c>
      <c r="E1922" t="s">
        <v>2380</v>
      </c>
      <c r="F1922" t="s">
        <v>2380</v>
      </c>
      <c r="G1922" s="50">
        <v>0</v>
      </c>
      <c r="H1922" s="14" t="s">
        <v>2380</v>
      </c>
      <c r="I1922" s="9" t="str">
        <f t="shared" si="58"/>
        <v>OBESITY</v>
      </c>
      <c r="J1922" t="str">
        <f t="shared" si="59"/>
        <v>NORMAL</v>
      </c>
    </row>
    <row r="1923" spans="1:10" x14ac:dyDescent="0.3">
      <c r="A1923" t="s">
        <v>446</v>
      </c>
      <c r="B1923" s="89">
        <v>30.875</v>
      </c>
      <c r="C1923">
        <v>6.49</v>
      </c>
      <c r="D1923" t="s">
        <v>2380</v>
      </c>
      <c r="E1923" t="s">
        <v>2380</v>
      </c>
      <c r="F1923" t="s">
        <v>2380</v>
      </c>
      <c r="G1923" s="50">
        <v>0</v>
      </c>
      <c r="H1923" s="14" t="s">
        <v>2380</v>
      </c>
      <c r="I1923" s="9" t="str">
        <f t="shared" ref="I1923:I1986" si="60">IF(B1923&lt;18.5,"UNDERWEIGHT",IF(AND(B1923&gt;=18.5,B1923&lt;=24.9),"NORMAL WEIGHT",IF(AND(B1923&gt;25,B1923&lt;=29.9),"OVERWEIGHT",IF(B1923&gt;=30,"OBESITY"))))</f>
        <v>OBESITY</v>
      </c>
      <c r="J1923" t="str">
        <f t="shared" ref="J1923:J1986" si="61">IF(C1923&lt;5.7,"NORMAL",IF(AND(C1923&gt;=5.7,C1923&lt;=6.4),"PREDIABETES",IF(C1923&gt;6.4,"DIABETES")))</f>
        <v>DIABETES</v>
      </c>
    </row>
    <row r="1924" spans="1:10" x14ac:dyDescent="0.3">
      <c r="A1924" t="s">
        <v>445</v>
      </c>
      <c r="B1924" s="89">
        <v>23.8</v>
      </c>
      <c r="C1924">
        <v>4.08</v>
      </c>
      <c r="D1924" t="s">
        <v>2380</v>
      </c>
      <c r="E1924" t="s">
        <v>2380</v>
      </c>
      <c r="F1924" t="s">
        <v>2380</v>
      </c>
      <c r="G1924" s="50">
        <v>0</v>
      </c>
      <c r="H1924" s="14" t="s">
        <v>2380</v>
      </c>
      <c r="I1924" s="9" t="str">
        <f t="shared" si="60"/>
        <v>NORMAL WEIGHT</v>
      </c>
      <c r="J1924" t="str">
        <f t="shared" si="61"/>
        <v>NORMAL</v>
      </c>
    </row>
    <row r="1925" spans="1:10" x14ac:dyDescent="0.3">
      <c r="A1925" t="s">
        <v>444</v>
      </c>
      <c r="B1925" s="89">
        <v>15.37</v>
      </c>
      <c r="C1925">
        <v>8.6300000000000008</v>
      </c>
      <c r="D1925" t="s">
        <v>2382</v>
      </c>
      <c r="E1925" t="s">
        <v>2380</v>
      </c>
      <c r="F1925" t="s">
        <v>2380</v>
      </c>
      <c r="G1925" s="50">
        <v>0</v>
      </c>
      <c r="H1925" s="14" t="s">
        <v>2380</v>
      </c>
      <c r="I1925" s="9" t="str">
        <f t="shared" si="60"/>
        <v>UNDERWEIGHT</v>
      </c>
      <c r="J1925" t="str">
        <f t="shared" si="61"/>
        <v>DIABETES</v>
      </c>
    </row>
    <row r="1926" spans="1:10" x14ac:dyDescent="0.3">
      <c r="A1926" t="s">
        <v>443</v>
      </c>
      <c r="B1926" s="89">
        <v>30.4</v>
      </c>
      <c r="C1926">
        <v>5.28</v>
      </c>
      <c r="D1926" t="s">
        <v>2380</v>
      </c>
      <c r="E1926" t="s">
        <v>2380</v>
      </c>
      <c r="F1926" t="s">
        <v>2380</v>
      </c>
      <c r="G1926" s="50">
        <v>0</v>
      </c>
      <c r="H1926" s="14" t="s">
        <v>2380</v>
      </c>
      <c r="I1926" s="9" t="str">
        <f t="shared" si="60"/>
        <v>OBESITY</v>
      </c>
      <c r="J1926" t="str">
        <f t="shared" si="61"/>
        <v>NORMAL</v>
      </c>
    </row>
    <row r="1927" spans="1:10" x14ac:dyDescent="0.3">
      <c r="A1927" t="s">
        <v>442</v>
      </c>
      <c r="B1927" s="89">
        <v>19.48</v>
      </c>
      <c r="C1927">
        <v>5.63</v>
      </c>
      <c r="D1927" t="s">
        <v>2382</v>
      </c>
      <c r="E1927" t="s">
        <v>2380</v>
      </c>
      <c r="F1927" t="s">
        <v>2380</v>
      </c>
      <c r="G1927" s="14">
        <v>1</v>
      </c>
      <c r="H1927" s="14" t="s">
        <v>2380</v>
      </c>
      <c r="I1927" s="9" t="str">
        <f t="shared" si="60"/>
        <v>NORMAL WEIGHT</v>
      </c>
      <c r="J1927" t="str">
        <f t="shared" si="61"/>
        <v>NORMAL</v>
      </c>
    </row>
    <row r="1928" spans="1:10" x14ac:dyDescent="0.3">
      <c r="A1928" t="s">
        <v>441</v>
      </c>
      <c r="B1928" s="89">
        <v>16.96</v>
      </c>
      <c r="C1928">
        <v>11.47</v>
      </c>
      <c r="D1928" t="s">
        <v>2382</v>
      </c>
      <c r="E1928" t="s">
        <v>2380</v>
      </c>
      <c r="F1928" t="s">
        <v>2380</v>
      </c>
      <c r="G1928" s="50">
        <v>0</v>
      </c>
      <c r="H1928" s="14" t="s">
        <v>2380</v>
      </c>
      <c r="I1928" s="9" t="str">
        <f t="shared" si="60"/>
        <v>UNDERWEIGHT</v>
      </c>
      <c r="J1928" t="str">
        <f t="shared" si="61"/>
        <v>DIABETES</v>
      </c>
    </row>
    <row r="1929" spans="1:10" x14ac:dyDescent="0.3">
      <c r="A1929" t="s">
        <v>440</v>
      </c>
      <c r="B1929" s="89">
        <v>19.05</v>
      </c>
      <c r="C1929">
        <v>4.92</v>
      </c>
      <c r="D1929" t="s">
        <v>2380</v>
      </c>
      <c r="E1929" t="s">
        <v>2380</v>
      </c>
      <c r="F1929" t="s">
        <v>2380</v>
      </c>
      <c r="G1929" s="14">
        <v>1</v>
      </c>
      <c r="H1929" s="14" t="s">
        <v>2380</v>
      </c>
      <c r="I1929" s="9" t="str">
        <f t="shared" si="60"/>
        <v>NORMAL WEIGHT</v>
      </c>
      <c r="J1929" t="str">
        <f t="shared" si="61"/>
        <v>NORMAL</v>
      </c>
    </row>
    <row r="1930" spans="1:10" x14ac:dyDescent="0.3">
      <c r="A1930" t="s">
        <v>439</v>
      </c>
      <c r="B1930" s="89">
        <v>37.619999999999997</v>
      </c>
      <c r="C1930">
        <v>4.18</v>
      </c>
      <c r="D1930" t="s">
        <v>2380</v>
      </c>
      <c r="E1930" t="s">
        <v>2380</v>
      </c>
      <c r="F1930" t="s">
        <v>2380</v>
      </c>
      <c r="G1930" s="50">
        <v>0</v>
      </c>
      <c r="H1930" s="14" t="s">
        <v>2380</v>
      </c>
      <c r="I1930" s="9" t="str">
        <f t="shared" si="60"/>
        <v>OBESITY</v>
      </c>
      <c r="J1930" t="str">
        <f t="shared" si="61"/>
        <v>NORMAL</v>
      </c>
    </row>
    <row r="1931" spans="1:10" x14ac:dyDescent="0.3">
      <c r="A1931" t="s">
        <v>438</v>
      </c>
      <c r="B1931" s="89">
        <v>29.1</v>
      </c>
      <c r="C1931">
        <v>4.67</v>
      </c>
      <c r="D1931" t="s">
        <v>2380</v>
      </c>
      <c r="E1931" t="s">
        <v>2380</v>
      </c>
      <c r="F1931" t="s">
        <v>2380</v>
      </c>
      <c r="G1931" s="50">
        <v>0</v>
      </c>
      <c r="H1931" s="14" t="s">
        <v>2380</v>
      </c>
      <c r="I1931" s="9" t="str">
        <f t="shared" si="60"/>
        <v>OVERWEIGHT</v>
      </c>
      <c r="J1931" t="str">
        <f t="shared" si="61"/>
        <v>NORMAL</v>
      </c>
    </row>
    <row r="1932" spans="1:10" x14ac:dyDescent="0.3">
      <c r="A1932" t="s">
        <v>437</v>
      </c>
      <c r="B1932" s="89">
        <v>26.62</v>
      </c>
      <c r="C1932">
        <v>6.24</v>
      </c>
      <c r="D1932" t="s">
        <v>2380</v>
      </c>
      <c r="E1932" t="s">
        <v>2380</v>
      </c>
      <c r="F1932" t="s">
        <v>2380</v>
      </c>
      <c r="G1932" s="50">
        <v>0</v>
      </c>
      <c r="H1932" s="14" t="s">
        <v>2380</v>
      </c>
      <c r="I1932" s="9" t="str">
        <f t="shared" si="60"/>
        <v>OVERWEIGHT</v>
      </c>
      <c r="J1932" t="str">
        <f t="shared" si="61"/>
        <v>PREDIABETES</v>
      </c>
    </row>
    <row r="1933" spans="1:10" x14ac:dyDescent="0.3">
      <c r="A1933" t="s">
        <v>436</v>
      </c>
      <c r="B1933" s="89">
        <v>25.74</v>
      </c>
      <c r="C1933">
        <v>5.99</v>
      </c>
      <c r="D1933" t="s">
        <v>2380</v>
      </c>
      <c r="E1933" t="s">
        <v>2380</v>
      </c>
      <c r="F1933" t="s">
        <v>2380</v>
      </c>
      <c r="G1933" s="50">
        <v>0</v>
      </c>
      <c r="H1933" s="14" t="s">
        <v>2380</v>
      </c>
      <c r="I1933" s="9" t="str">
        <f t="shared" si="60"/>
        <v>OVERWEIGHT</v>
      </c>
      <c r="J1933" t="str">
        <f t="shared" si="61"/>
        <v>PREDIABETES</v>
      </c>
    </row>
    <row r="1934" spans="1:10" x14ac:dyDescent="0.3">
      <c r="A1934" t="s">
        <v>435</v>
      </c>
      <c r="B1934" s="89">
        <v>18.22</v>
      </c>
      <c r="C1934">
        <v>10.27</v>
      </c>
      <c r="D1934" t="s">
        <v>2382</v>
      </c>
      <c r="E1934" t="s">
        <v>2380</v>
      </c>
      <c r="F1934" t="s">
        <v>2380</v>
      </c>
      <c r="G1934" s="14">
        <v>1</v>
      </c>
      <c r="H1934" s="14" t="s">
        <v>2380</v>
      </c>
      <c r="I1934" s="9" t="str">
        <f t="shared" si="60"/>
        <v>UNDERWEIGHT</v>
      </c>
      <c r="J1934" t="str">
        <f t="shared" si="61"/>
        <v>DIABETES</v>
      </c>
    </row>
    <row r="1935" spans="1:10" x14ac:dyDescent="0.3">
      <c r="A1935" t="s">
        <v>434</v>
      </c>
      <c r="B1935" s="89">
        <v>26.03</v>
      </c>
      <c r="C1935">
        <v>5.97</v>
      </c>
      <c r="D1935" t="s">
        <v>2380</v>
      </c>
      <c r="E1935" t="s">
        <v>2380</v>
      </c>
      <c r="F1935" t="s">
        <v>2383</v>
      </c>
      <c r="G1935" s="14">
        <v>1</v>
      </c>
      <c r="H1935" s="14" t="s">
        <v>2380</v>
      </c>
      <c r="I1935" s="9" t="str">
        <f t="shared" si="60"/>
        <v>OVERWEIGHT</v>
      </c>
      <c r="J1935" t="str">
        <f t="shared" si="61"/>
        <v>PREDIABETES</v>
      </c>
    </row>
    <row r="1936" spans="1:10" x14ac:dyDescent="0.3">
      <c r="A1936" t="s">
        <v>433</v>
      </c>
      <c r="B1936" s="89">
        <v>17.29</v>
      </c>
      <c r="C1936">
        <v>4.9800000000000004</v>
      </c>
      <c r="D1936" t="s">
        <v>2380</v>
      </c>
      <c r="E1936" t="s">
        <v>2380</v>
      </c>
      <c r="F1936" t="s">
        <v>2380</v>
      </c>
      <c r="G1936" s="50">
        <v>0</v>
      </c>
      <c r="H1936" s="14" t="s">
        <v>2380</v>
      </c>
      <c r="I1936" s="9" t="str">
        <f t="shared" si="60"/>
        <v>UNDERWEIGHT</v>
      </c>
      <c r="J1936" t="str">
        <f t="shared" si="61"/>
        <v>NORMAL</v>
      </c>
    </row>
    <row r="1937" spans="1:10" x14ac:dyDescent="0.3">
      <c r="A1937" t="s">
        <v>432</v>
      </c>
      <c r="B1937" s="89">
        <v>18.170000000000002</v>
      </c>
      <c r="C1937">
        <v>6.91</v>
      </c>
      <c r="D1937" t="s">
        <v>2382</v>
      </c>
      <c r="E1937" t="s">
        <v>2380</v>
      </c>
      <c r="F1937" t="s">
        <v>2380</v>
      </c>
      <c r="G1937" s="14">
        <v>1</v>
      </c>
      <c r="H1937" s="14" t="s">
        <v>2380</v>
      </c>
      <c r="I1937" s="9" t="str">
        <f t="shared" si="60"/>
        <v>UNDERWEIGHT</v>
      </c>
      <c r="J1937" t="str">
        <f t="shared" si="61"/>
        <v>DIABETES</v>
      </c>
    </row>
    <row r="1938" spans="1:10" x14ac:dyDescent="0.3">
      <c r="A1938" t="s">
        <v>431</v>
      </c>
      <c r="B1938" s="89">
        <v>32.54</v>
      </c>
      <c r="C1938">
        <v>6.38</v>
      </c>
      <c r="D1938" t="s">
        <v>2380</v>
      </c>
      <c r="E1938" t="s">
        <v>2382</v>
      </c>
      <c r="F1938" t="s">
        <v>2380</v>
      </c>
      <c r="G1938" s="14">
        <v>1</v>
      </c>
      <c r="H1938" s="14" t="s">
        <v>2380</v>
      </c>
      <c r="I1938" s="9" t="str">
        <f t="shared" si="60"/>
        <v>OBESITY</v>
      </c>
      <c r="J1938" t="str">
        <f t="shared" si="61"/>
        <v>PREDIABETES</v>
      </c>
    </row>
    <row r="1939" spans="1:10" x14ac:dyDescent="0.3">
      <c r="A1939" t="s">
        <v>430</v>
      </c>
      <c r="B1939" s="89">
        <v>30.25</v>
      </c>
      <c r="C1939">
        <v>4.7699999999999996</v>
      </c>
      <c r="D1939" t="s">
        <v>2380</v>
      </c>
      <c r="E1939" t="s">
        <v>2380</v>
      </c>
      <c r="F1939" t="s">
        <v>2380</v>
      </c>
      <c r="G1939" s="50">
        <v>0</v>
      </c>
      <c r="H1939" s="14" t="s">
        <v>2380</v>
      </c>
      <c r="I1939" s="9" t="str">
        <f t="shared" si="60"/>
        <v>OBESITY</v>
      </c>
      <c r="J1939" t="str">
        <f t="shared" si="61"/>
        <v>NORMAL</v>
      </c>
    </row>
    <row r="1940" spans="1:10" x14ac:dyDescent="0.3">
      <c r="A1940" t="s">
        <v>429</v>
      </c>
      <c r="B1940" s="89">
        <v>19.59</v>
      </c>
      <c r="C1940">
        <v>6.04</v>
      </c>
      <c r="D1940" t="s">
        <v>2382</v>
      </c>
      <c r="E1940" t="s">
        <v>2380</v>
      </c>
      <c r="F1940" t="s">
        <v>2380</v>
      </c>
      <c r="G1940" s="14">
        <v>1</v>
      </c>
      <c r="H1940" s="14" t="s">
        <v>2380</v>
      </c>
      <c r="I1940" s="9" t="str">
        <f t="shared" si="60"/>
        <v>NORMAL WEIGHT</v>
      </c>
      <c r="J1940" t="str">
        <f t="shared" si="61"/>
        <v>PREDIABETES</v>
      </c>
    </row>
    <row r="1941" spans="1:10" x14ac:dyDescent="0.3">
      <c r="A1941" t="s">
        <v>428</v>
      </c>
      <c r="B1941" s="89">
        <v>45.9</v>
      </c>
      <c r="C1941">
        <v>4.3</v>
      </c>
      <c r="D1941" t="s">
        <v>2382</v>
      </c>
      <c r="E1941" t="s">
        <v>2380</v>
      </c>
      <c r="F1941" t="s">
        <v>2380</v>
      </c>
      <c r="G1941" s="14">
        <v>1</v>
      </c>
      <c r="H1941" s="14" t="s">
        <v>2380</v>
      </c>
      <c r="I1941" s="9" t="str">
        <f t="shared" si="60"/>
        <v>OBESITY</v>
      </c>
      <c r="J1941" t="str">
        <f t="shared" si="61"/>
        <v>NORMAL</v>
      </c>
    </row>
    <row r="1942" spans="1:10" x14ac:dyDescent="0.3">
      <c r="A1942" t="s">
        <v>427</v>
      </c>
      <c r="B1942" s="89">
        <v>17.059999999999999</v>
      </c>
      <c r="C1942">
        <v>8.75</v>
      </c>
      <c r="D1942" t="s">
        <v>2382</v>
      </c>
      <c r="E1942" t="s">
        <v>2380</v>
      </c>
      <c r="F1942" t="s">
        <v>2380</v>
      </c>
      <c r="G1942" s="50">
        <v>0</v>
      </c>
      <c r="H1942" s="14" t="s">
        <v>2380</v>
      </c>
      <c r="I1942" s="9" t="str">
        <f t="shared" si="60"/>
        <v>UNDERWEIGHT</v>
      </c>
      <c r="J1942" t="str">
        <f t="shared" si="61"/>
        <v>DIABETES</v>
      </c>
    </row>
    <row r="1943" spans="1:10" x14ac:dyDescent="0.3">
      <c r="A1943" t="s">
        <v>426</v>
      </c>
      <c r="B1943" s="89">
        <v>32.07</v>
      </c>
      <c r="C1943">
        <v>5.25</v>
      </c>
      <c r="D1943" t="s">
        <v>2380</v>
      </c>
      <c r="E1943" t="s">
        <v>2380</v>
      </c>
      <c r="F1943" t="s">
        <v>2383</v>
      </c>
      <c r="G1943" s="14">
        <v>1</v>
      </c>
      <c r="H1943" s="14" t="s">
        <v>2380</v>
      </c>
      <c r="I1943" s="9" t="str">
        <f t="shared" si="60"/>
        <v>OBESITY</v>
      </c>
      <c r="J1943" t="str">
        <f t="shared" si="61"/>
        <v>NORMAL</v>
      </c>
    </row>
    <row r="1944" spans="1:10" x14ac:dyDescent="0.3">
      <c r="A1944" t="s">
        <v>425</v>
      </c>
      <c r="B1944" s="89">
        <v>16.5</v>
      </c>
      <c r="C1944">
        <v>5.03</v>
      </c>
      <c r="D1944" t="s">
        <v>2380</v>
      </c>
      <c r="E1944" t="s">
        <v>2380</v>
      </c>
      <c r="F1944" t="s">
        <v>2380</v>
      </c>
      <c r="G1944" s="14">
        <v>1</v>
      </c>
      <c r="H1944" s="14" t="s">
        <v>2380</v>
      </c>
      <c r="I1944" s="9" t="str">
        <f t="shared" si="60"/>
        <v>UNDERWEIGHT</v>
      </c>
      <c r="J1944" t="str">
        <f t="shared" si="61"/>
        <v>NORMAL</v>
      </c>
    </row>
    <row r="1945" spans="1:10" x14ac:dyDescent="0.3">
      <c r="A1945" t="s">
        <v>424</v>
      </c>
      <c r="B1945" s="89">
        <v>31.4</v>
      </c>
      <c r="C1945">
        <v>5.88</v>
      </c>
      <c r="D1945" t="s">
        <v>2380</v>
      </c>
      <c r="E1945" t="s">
        <v>2380</v>
      </c>
      <c r="F1945" t="s">
        <v>2380</v>
      </c>
      <c r="G1945" s="14">
        <v>1</v>
      </c>
      <c r="H1945" s="14" t="s">
        <v>2380</v>
      </c>
      <c r="I1945" s="9" t="str">
        <f t="shared" si="60"/>
        <v>OBESITY</v>
      </c>
      <c r="J1945" t="str">
        <f t="shared" si="61"/>
        <v>PREDIABETES</v>
      </c>
    </row>
    <row r="1946" spans="1:10" x14ac:dyDescent="0.3">
      <c r="A1946" t="s">
        <v>423</v>
      </c>
      <c r="B1946" s="89">
        <v>20.36</v>
      </c>
      <c r="C1946">
        <v>4.49</v>
      </c>
      <c r="D1946" t="s">
        <v>2380</v>
      </c>
      <c r="E1946" t="s">
        <v>2380</v>
      </c>
      <c r="F1946" t="s">
        <v>2380</v>
      </c>
      <c r="G1946" s="50">
        <v>0</v>
      </c>
      <c r="H1946" s="14" t="s">
        <v>2380</v>
      </c>
      <c r="I1946" s="9" t="str">
        <f t="shared" si="60"/>
        <v>NORMAL WEIGHT</v>
      </c>
      <c r="J1946" t="str">
        <f t="shared" si="61"/>
        <v>NORMAL</v>
      </c>
    </row>
    <row r="1947" spans="1:10" x14ac:dyDescent="0.3">
      <c r="A1947" t="s">
        <v>422</v>
      </c>
      <c r="B1947" s="89">
        <v>25.46</v>
      </c>
      <c r="C1947">
        <v>4.1399999999999997</v>
      </c>
      <c r="D1947" t="s">
        <v>2380</v>
      </c>
      <c r="E1947" t="s">
        <v>2380</v>
      </c>
      <c r="F1947" t="s">
        <v>2380</v>
      </c>
      <c r="G1947" s="14">
        <v>1</v>
      </c>
      <c r="H1947" s="14" t="s">
        <v>2380</v>
      </c>
      <c r="I1947" s="9" t="str">
        <f t="shared" si="60"/>
        <v>OVERWEIGHT</v>
      </c>
      <c r="J1947" t="str">
        <f t="shared" si="61"/>
        <v>NORMAL</v>
      </c>
    </row>
    <row r="1948" spans="1:10" x14ac:dyDescent="0.3">
      <c r="A1948" t="s">
        <v>421</v>
      </c>
      <c r="B1948" s="89">
        <v>17.09</v>
      </c>
      <c r="C1948">
        <v>5.8</v>
      </c>
      <c r="D1948" t="s">
        <v>2382</v>
      </c>
      <c r="E1948" t="s">
        <v>2380</v>
      </c>
      <c r="F1948" t="s">
        <v>2380</v>
      </c>
      <c r="G1948" s="50">
        <v>0</v>
      </c>
      <c r="H1948" s="14" t="s">
        <v>2380</v>
      </c>
      <c r="I1948" s="9" t="str">
        <f t="shared" si="60"/>
        <v>UNDERWEIGHT</v>
      </c>
      <c r="J1948" t="str">
        <f t="shared" si="61"/>
        <v>PREDIABETES</v>
      </c>
    </row>
    <row r="1949" spans="1:10" x14ac:dyDescent="0.3">
      <c r="A1949" t="s">
        <v>420</v>
      </c>
      <c r="B1949" s="89">
        <v>20.83</v>
      </c>
      <c r="C1949">
        <v>5.12</v>
      </c>
      <c r="D1949" t="s">
        <v>2380</v>
      </c>
      <c r="E1949" t="s">
        <v>2380</v>
      </c>
      <c r="F1949" t="s">
        <v>2380</v>
      </c>
      <c r="G1949" s="50">
        <v>0</v>
      </c>
      <c r="H1949" s="14" t="s">
        <v>2380</v>
      </c>
      <c r="I1949" s="9" t="str">
        <f t="shared" si="60"/>
        <v>NORMAL WEIGHT</v>
      </c>
      <c r="J1949" t="str">
        <f t="shared" si="61"/>
        <v>NORMAL</v>
      </c>
    </row>
    <row r="1950" spans="1:10" x14ac:dyDescent="0.3">
      <c r="A1950" t="s">
        <v>419</v>
      </c>
      <c r="B1950" s="89">
        <v>18.920000000000002</v>
      </c>
      <c r="C1950">
        <v>5.98</v>
      </c>
      <c r="D1950" t="s">
        <v>2382</v>
      </c>
      <c r="E1950" t="s">
        <v>2380</v>
      </c>
      <c r="F1950" t="s">
        <v>2380</v>
      </c>
      <c r="G1950" s="14">
        <v>1</v>
      </c>
      <c r="H1950" s="14" t="s">
        <v>2380</v>
      </c>
      <c r="I1950" s="9" t="str">
        <f t="shared" si="60"/>
        <v>NORMAL WEIGHT</v>
      </c>
      <c r="J1950" t="str">
        <f t="shared" si="61"/>
        <v>PREDIABETES</v>
      </c>
    </row>
    <row r="1951" spans="1:10" x14ac:dyDescent="0.3">
      <c r="A1951" t="s">
        <v>418</v>
      </c>
      <c r="B1951" s="89">
        <v>37.1</v>
      </c>
      <c r="C1951">
        <v>5.46</v>
      </c>
      <c r="D1951" t="s">
        <v>2380</v>
      </c>
      <c r="E1951" t="s">
        <v>2380</v>
      </c>
      <c r="F1951" t="s">
        <v>2380</v>
      </c>
      <c r="G1951" s="50">
        <v>0</v>
      </c>
      <c r="H1951" s="14" t="s">
        <v>2380</v>
      </c>
      <c r="I1951" s="9" t="str">
        <f t="shared" si="60"/>
        <v>OBESITY</v>
      </c>
      <c r="J1951" t="str">
        <f t="shared" si="61"/>
        <v>NORMAL</v>
      </c>
    </row>
    <row r="1952" spans="1:10" x14ac:dyDescent="0.3">
      <c r="A1952" t="s">
        <v>417</v>
      </c>
      <c r="B1952" s="89">
        <v>22.515000000000001</v>
      </c>
      <c r="C1952">
        <v>4.91</v>
      </c>
      <c r="D1952" t="s">
        <v>2382</v>
      </c>
      <c r="E1952" t="s">
        <v>2380</v>
      </c>
      <c r="F1952" t="s">
        <v>2383</v>
      </c>
      <c r="G1952" s="14">
        <v>1</v>
      </c>
      <c r="H1952" s="14" t="s">
        <v>2380</v>
      </c>
      <c r="I1952" s="9" t="str">
        <f t="shared" si="60"/>
        <v>NORMAL WEIGHT</v>
      </c>
      <c r="J1952" t="str">
        <f t="shared" si="61"/>
        <v>NORMAL</v>
      </c>
    </row>
    <row r="1953" spans="1:10" x14ac:dyDescent="0.3">
      <c r="A1953" t="s">
        <v>416</v>
      </c>
      <c r="B1953" s="89">
        <v>32.700000000000003</v>
      </c>
      <c r="C1953">
        <v>4.66</v>
      </c>
      <c r="D1953" t="s">
        <v>2380</v>
      </c>
      <c r="E1953" t="s">
        <v>2380</v>
      </c>
      <c r="F1953" t="s">
        <v>2380</v>
      </c>
      <c r="G1953" s="50">
        <v>0</v>
      </c>
      <c r="H1953" s="14" t="s">
        <v>2380</v>
      </c>
      <c r="I1953" s="9" t="str">
        <f t="shared" si="60"/>
        <v>OBESITY</v>
      </c>
      <c r="J1953" t="str">
        <f t="shared" si="61"/>
        <v>NORMAL</v>
      </c>
    </row>
    <row r="1954" spans="1:10" x14ac:dyDescent="0.3">
      <c r="A1954" t="s">
        <v>415</v>
      </c>
      <c r="B1954" s="89">
        <v>17.75</v>
      </c>
      <c r="C1954">
        <v>6.8</v>
      </c>
      <c r="D1954" t="s">
        <v>2382</v>
      </c>
      <c r="E1954" t="s">
        <v>2380</v>
      </c>
      <c r="F1954" t="s">
        <v>2380</v>
      </c>
      <c r="G1954" s="14">
        <v>1</v>
      </c>
      <c r="H1954" s="14" t="s">
        <v>2380</v>
      </c>
      <c r="I1954" s="9" t="str">
        <f t="shared" si="60"/>
        <v>UNDERWEIGHT</v>
      </c>
      <c r="J1954" t="str">
        <f t="shared" si="61"/>
        <v>DIABETES</v>
      </c>
    </row>
    <row r="1955" spans="1:10" x14ac:dyDescent="0.3">
      <c r="A1955" t="s">
        <v>414</v>
      </c>
      <c r="B1955" s="89">
        <v>33.630000000000003</v>
      </c>
      <c r="C1955">
        <v>4.47</v>
      </c>
      <c r="D1955" t="s">
        <v>2382</v>
      </c>
      <c r="E1955" t="s">
        <v>2380</v>
      </c>
      <c r="F1955" t="s">
        <v>2380</v>
      </c>
      <c r="G1955" s="50">
        <v>0</v>
      </c>
      <c r="H1955" s="14" t="s">
        <v>2380</v>
      </c>
      <c r="I1955" s="9" t="str">
        <f t="shared" si="60"/>
        <v>OBESITY</v>
      </c>
      <c r="J1955" t="str">
        <f t="shared" si="61"/>
        <v>NORMAL</v>
      </c>
    </row>
    <row r="1956" spans="1:10" x14ac:dyDescent="0.3">
      <c r="A1956" t="s">
        <v>413</v>
      </c>
      <c r="B1956" s="89">
        <v>34.799999999999997</v>
      </c>
      <c r="C1956">
        <v>4.08</v>
      </c>
      <c r="D1956" t="s">
        <v>2382</v>
      </c>
      <c r="E1956" t="s">
        <v>2380</v>
      </c>
      <c r="F1956" t="s">
        <v>2380</v>
      </c>
      <c r="G1956" s="14">
        <v>1</v>
      </c>
      <c r="H1956" s="14" t="s">
        <v>2380</v>
      </c>
      <c r="I1956" s="9" t="str">
        <f t="shared" si="60"/>
        <v>OBESITY</v>
      </c>
      <c r="J1956" t="str">
        <f t="shared" si="61"/>
        <v>NORMAL</v>
      </c>
    </row>
    <row r="1957" spans="1:10" x14ac:dyDescent="0.3">
      <c r="A1957" t="s">
        <v>412</v>
      </c>
      <c r="B1957" s="89">
        <v>16.809999999999999</v>
      </c>
      <c r="C1957">
        <v>5.51</v>
      </c>
      <c r="D1957" t="s">
        <v>2382</v>
      </c>
      <c r="E1957" t="s">
        <v>2380</v>
      </c>
      <c r="F1957" t="s">
        <v>2380</v>
      </c>
      <c r="G1957" s="14">
        <v>1</v>
      </c>
      <c r="H1957" s="14" t="s">
        <v>2380</v>
      </c>
      <c r="I1957" s="9" t="str">
        <f t="shared" si="60"/>
        <v>UNDERWEIGHT</v>
      </c>
      <c r="J1957" t="str">
        <f t="shared" si="61"/>
        <v>NORMAL</v>
      </c>
    </row>
    <row r="1958" spans="1:10" x14ac:dyDescent="0.3">
      <c r="A1958" t="s">
        <v>411</v>
      </c>
      <c r="B1958" s="89">
        <v>16.690000000000001</v>
      </c>
      <c r="C1958">
        <v>8.4</v>
      </c>
      <c r="D1958" t="s">
        <v>2382</v>
      </c>
      <c r="E1958" t="s">
        <v>2380</v>
      </c>
      <c r="F1958" t="s">
        <v>2380</v>
      </c>
      <c r="G1958" s="50">
        <v>0</v>
      </c>
      <c r="H1958" s="14" t="s">
        <v>2380</v>
      </c>
      <c r="I1958" s="9" t="str">
        <f t="shared" si="60"/>
        <v>UNDERWEIGHT</v>
      </c>
      <c r="J1958" t="str">
        <f t="shared" si="61"/>
        <v>DIABETES</v>
      </c>
    </row>
    <row r="1959" spans="1:10" x14ac:dyDescent="0.3">
      <c r="A1959" t="s">
        <v>410</v>
      </c>
      <c r="B1959" s="89">
        <v>23.21</v>
      </c>
      <c r="C1959">
        <v>5.14</v>
      </c>
      <c r="D1959" t="s">
        <v>2382</v>
      </c>
      <c r="E1959" t="s">
        <v>2380</v>
      </c>
      <c r="F1959" t="s">
        <v>2380</v>
      </c>
      <c r="G1959" s="14">
        <v>1</v>
      </c>
      <c r="H1959" s="14" t="s">
        <v>2380</v>
      </c>
      <c r="I1959" s="9" t="str">
        <f t="shared" si="60"/>
        <v>NORMAL WEIGHT</v>
      </c>
      <c r="J1959" t="str">
        <f t="shared" si="61"/>
        <v>NORMAL</v>
      </c>
    </row>
    <row r="1960" spans="1:10" x14ac:dyDescent="0.3">
      <c r="A1960" t="s">
        <v>409</v>
      </c>
      <c r="B1960" s="89">
        <v>25.175000000000001</v>
      </c>
      <c r="C1960">
        <v>5.21</v>
      </c>
      <c r="D1960" t="s">
        <v>2382</v>
      </c>
      <c r="E1960" t="s">
        <v>2380</v>
      </c>
      <c r="F1960" t="s">
        <v>2380</v>
      </c>
      <c r="G1960" s="14">
        <v>1</v>
      </c>
      <c r="H1960" s="14" t="s">
        <v>2380</v>
      </c>
      <c r="I1960" s="9" t="str">
        <f t="shared" si="60"/>
        <v>OVERWEIGHT</v>
      </c>
      <c r="J1960" t="str">
        <f t="shared" si="61"/>
        <v>NORMAL</v>
      </c>
    </row>
    <row r="1961" spans="1:10" x14ac:dyDescent="0.3">
      <c r="A1961" t="s">
        <v>408</v>
      </c>
      <c r="B1961" s="89">
        <v>34.770000000000003</v>
      </c>
      <c r="C1961">
        <v>6.23</v>
      </c>
      <c r="D1961" t="s">
        <v>2380</v>
      </c>
      <c r="E1961" t="s">
        <v>2380</v>
      </c>
      <c r="F1961" t="s">
        <v>2380</v>
      </c>
      <c r="G1961" s="50">
        <v>0</v>
      </c>
      <c r="H1961" s="14" t="s">
        <v>2380</v>
      </c>
      <c r="I1961" s="9" t="str">
        <f t="shared" si="60"/>
        <v>OBESITY</v>
      </c>
      <c r="J1961" t="str">
        <f t="shared" si="61"/>
        <v>PREDIABETES</v>
      </c>
    </row>
    <row r="1962" spans="1:10" x14ac:dyDescent="0.3">
      <c r="A1962" t="s">
        <v>407</v>
      </c>
      <c r="B1962" s="89">
        <v>27.7</v>
      </c>
      <c r="C1962">
        <v>5.6</v>
      </c>
      <c r="D1962" t="s">
        <v>2380</v>
      </c>
      <c r="E1962" t="s">
        <v>2380</v>
      </c>
      <c r="F1962" t="s">
        <v>2380</v>
      </c>
      <c r="G1962" s="14">
        <v>1</v>
      </c>
      <c r="H1962" s="14" t="s">
        <v>2380</v>
      </c>
      <c r="I1962" s="9" t="str">
        <f t="shared" si="60"/>
        <v>OVERWEIGHT</v>
      </c>
      <c r="J1962" t="str">
        <f t="shared" si="61"/>
        <v>NORMAL</v>
      </c>
    </row>
    <row r="1963" spans="1:10" x14ac:dyDescent="0.3">
      <c r="A1963" t="s">
        <v>406</v>
      </c>
      <c r="B1963" s="89">
        <v>19.12</v>
      </c>
      <c r="C1963">
        <v>4.72</v>
      </c>
      <c r="D1963" t="s">
        <v>2382</v>
      </c>
      <c r="E1963" t="s">
        <v>2380</v>
      </c>
      <c r="F1963" t="s">
        <v>2380</v>
      </c>
      <c r="G1963" s="14">
        <v>1</v>
      </c>
      <c r="H1963" s="14" t="s">
        <v>2380</v>
      </c>
      <c r="I1963" s="9" t="str">
        <f t="shared" si="60"/>
        <v>NORMAL WEIGHT</v>
      </c>
      <c r="J1963" t="str">
        <f t="shared" si="61"/>
        <v>NORMAL</v>
      </c>
    </row>
    <row r="1964" spans="1:10" x14ac:dyDescent="0.3">
      <c r="A1964" t="s">
        <v>405</v>
      </c>
      <c r="B1964" s="89">
        <v>32.67</v>
      </c>
      <c r="C1964">
        <v>4.67</v>
      </c>
      <c r="D1964" t="s">
        <v>2380</v>
      </c>
      <c r="E1964" t="s">
        <v>2380</v>
      </c>
      <c r="F1964" t="s">
        <v>2383</v>
      </c>
      <c r="G1964" s="14">
        <v>1</v>
      </c>
      <c r="H1964" s="14" t="s">
        <v>2380</v>
      </c>
      <c r="I1964" s="9" t="str">
        <f t="shared" si="60"/>
        <v>OBESITY</v>
      </c>
      <c r="J1964" t="str">
        <f t="shared" si="61"/>
        <v>NORMAL</v>
      </c>
    </row>
    <row r="1965" spans="1:10" x14ac:dyDescent="0.3">
      <c r="A1965" t="s">
        <v>404</v>
      </c>
      <c r="B1965" s="89">
        <v>28.5</v>
      </c>
      <c r="C1965">
        <v>6.11</v>
      </c>
      <c r="D1965" t="s">
        <v>2380</v>
      </c>
      <c r="E1965" t="s">
        <v>2380</v>
      </c>
      <c r="F1965" t="s">
        <v>2380</v>
      </c>
      <c r="G1965" s="14">
        <v>1</v>
      </c>
      <c r="H1965" s="14" t="s">
        <v>2380</v>
      </c>
      <c r="I1965" s="9" t="str">
        <f t="shared" si="60"/>
        <v>OVERWEIGHT</v>
      </c>
      <c r="J1965" t="str">
        <f t="shared" si="61"/>
        <v>PREDIABETES</v>
      </c>
    </row>
    <row r="1966" spans="1:10" x14ac:dyDescent="0.3">
      <c r="A1966" t="s">
        <v>403</v>
      </c>
      <c r="B1966" s="89">
        <v>39.270000000000003</v>
      </c>
      <c r="C1966">
        <v>6.25</v>
      </c>
      <c r="D1966" t="s">
        <v>2380</v>
      </c>
      <c r="E1966" t="s">
        <v>2380</v>
      </c>
      <c r="F1966" t="s">
        <v>2380</v>
      </c>
      <c r="G1966" s="50">
        <v>0</v>
      </c>
      <c r="H1966" s="14" t="s">
        <v>2380</v>
      </c>
      <c r="I1966" s="9" t="str">
        <f t="shared" si="60"/>
        <v>OBESITY</v>
      </c>
      <c r="J1966" t="str">
        <f t="shared" si="61"/>
        <v>PREDIABETES</v>
      </c>
    </row>
    <row r="1967" spans="1:10" x14ac:dyDescent="0.3">
      <c r="A1967" t="s">
        <v>402</v>
      </c>
      <c r="B1967" s="89">
        <v>32.49</v>
      </c>
      <c r="C1967">
        <v>4</v>
      </c>
      <c r="D1967" t="s">
        <v>2382</v>
      </c>
      <c r="E1967" t="s">
        <v>2380</v>
      </c>
      <c r="F1967" t="s">
        <v>2380</v>
      </c>
      <c r="G1967" s="50">
        <v>0</v>
      </c>
      <c r="H1967" s="14" t="s">
        <v>2380</v>
      </c>
      <c r="I1967" s="9" t="str">
        <f t="shared" si="60"/>
        <v>OBESITY</v>
      </c>
      <c r="J1967" t="str">
        <f t="shared" si="61"/>
        <v>NORMAL</v>
      </c>
    </row>
    <row r="1968" spans="1:10" x14ac:dyDescent="0.3">
      <c r="A1968" t="s">
        <v>401</v>
      </c>
      <c r="B1968" s="89">
        <v>23.7</v>
      </c>
      <c r="C1968">
        <v>5.55</v>
      </c>
      <c r="D1968" t="s">
        <v>2382</v>
      </c>
      <c r="E1968" t="s">
        <v>2380</v>
      </c>
      <c r="F1968" t="s">
        <v>2380</v>
      </c>
      <c r="G1968" s="50">
        <v>0</v>
      </c>
      <c r="H1968" s="14" t="s">
        <v>2380</v>
      </c>
      <c r="I1968" s="9" t="str">
        <f t="shared" si="60"/>
        <v>NORMAL WEIGHT</v>
      </c>
      <c r="J1968" t="str">
        <f t="shared" si="61"/>
        <v>NORMAL</v>
      </c>
    </row>
    <row r="1969" spans="1:10" x14ac:dyDescent="0.3">
      <c r="A1969" t="s">
        <v>400</v>
      </c>
      <c r="B1969" s="89">
        <v>30.4</v>
      </c>
      <c r="C1969">
        <v>5.95</v>
      </c>
      <c r="D1969" t="s">
        <v>2380</v>
      </c>
      <c r="E1969" t="s">
        <v>2382</v>
      </c>
      <c r="F1969" t="s">
        <v>2380</v>
      </c>
      <c r="G1969" s="14">
        <v>1</v>
      </c>
      <c r="H1969" s="14" t="s">
        <v>2380</v>
      </c>
      <c r="I1969" s="9" t="str">
        <f t="shared" si="60"/>
        <v>OBESITY</v>
      </c>
      <c r="J1969" t="str">
        <f t="shared" si="61"/>
        <v>PREDIABETES</v>
      </c>
    </row>
    <row r="1970" spans="1:10" x14ac:dyDescent="0.3">
      <c r="A1970" t="s">
        <v>399</v>
      </c>
      <c r="B1970" s="89">
        <v>38.94</v>
      </c>
      <c r="C1970">
        <v>4.3600000000000003</v>
      </c>
      <c r="D1970" t="s">
        <v>2380</v>
      </c>
      <c r="E1970" t="s">
        <v>2380</v>
      </c>
      <c r="F1970" t="s">
        <v>2383</v>
      </c>
      <c r="G1970" s="14">
        <v>1</v>
      </c>
      <c r="H1970" s="14" t="s">
        <v>2380</v>
      </c>
      <c r="I1970" s="9" t="str">
        <f t="shared" si="60"/>
        <v>OBESITY</v>
      </c>
      <c r="J1970" t="str">
        <f t="shared" si="61"/>
        <v>NORMAL</v>
      </c>
    </row>
    <row r="1971" spans="1:10" x14ac:dyDescent="0.3">
      <c r="A1971" t="s">
        <v>398</v>
      </c>
      <c r="B1971" s="89">
        <v>31.02</v>
      </c>
      <c r="C1971">
        <v>4.84</v>
      </c>
      <c r="D1971" t="s">
        <v>2380</v>
      </c>
      <c r="E1971" t="s">
        <v>2380</v>
      </c>
      <c r="F1971" t="s">
        <v>2383</v>
      </c>
      <c r="G1971" s="14">
        <v>1</v>
      </c>
      <c r="H1971" s="14" t="s">
        <v>2380</v>
      </c>
      <c r="I1971" s="9" t="str">
        <f t="shared" si="60"/>
        <v>OBESITY</v>
      </c>
      <c r="J1971" t="str">
        <f t="shared" si="61"/>
        <v>NORMAL</v>
      </c>
    </row>
    <row r="1972" spans="1:10" x14ac:dyDescent="0.3">
      <c r="A1972" t="s">
        <v>397</v>
      </c>
      <c r="B1972" s="89">
        <v>17.5</v>
      </c>
      <c r="C1972">
        <v>4.5599999999999996</v>
      </c>
      <c r="D1972" t="s">
        <v>2380</v>
      </c>
      <c r="E1972" t="s">
        <v>2380</v>
      </c>
      <c r="F1972" t="s">
        <v>2380</v>
      </c>
      <c r="G1972" s="14">
        <v>1</v>
      </c>
      <c r="H1972" s="14" t="s">
        <v>2380</v>
      </c>
      <c r="I1972" s="9" t="str">
        <f t="shared" si="60"/>
        <v>UNDERWEIGHT</v>
      </c>
      <c r="J1972" t="str">
        <f t="shared" si="61"/>
        <v>NORMAL</v>
      </c>
    </row>
    <row r="1973" spans="1:10" x14ac:dyDescent="0.3">
      <c r="A1973" t="s">
        <v>396</v>
      </c>
      <c r="B1973" s="89">
        <v>34.799999999999997</v>
      </c>
      <c r="C1973">
        <v>4.42</v>
      </c>
      <c r="D1973" t="s">
        <v>2382</v>
      </c>
      <c r="E1973" t="s">
        <v>2382</v>
      </c>
      <c r="F1973" t="s">
        <v>2380</v>
      </c>
      <c r="G1973" s="14">
        <v>2</v>
      </c>
      <c r="H1973" s="14" t="s">
        <v>2380</v>
      </c>
      <c r="I1973" s="9" t="str">
        <f t="shared" si="60"/>
        <v>OBESITY</v>
      </c>
      <c r="J1973" t="str">
        <f t="shared" si="61"/>
        <v>NORMAL</v>
      </c>
    </row>
    <row r="1974" spans="1:10" x14ac:dyDescent="0.3">
      <c r="A1974" t="s">
        <v>395</v>
      </c>
      <c r="B1974" s="89">
        <v>17.3</v>
      </c>
      <c r="C1974">
        <v>7.66</v>
      </c>
      <c r="D1974" t="s">
        <v>2382</v>
      </c>
      <c r="E1974" t="s">
        <v>2380</v>
      </c>
      <c r="F1974" t="s">
        <v>2380</v>
      </c>
      <c r="G1974" s="14">
        <v>1</v>
      </c>
      <c r="H1974" s="14" t="s">
        <v>2380</v>
      </c>
      <c r="I1974" s="9" t="str">
        <f t="shared" si="60"/>
        <v>UNDERWEIGHT</v>
      </c>
      <c r="J1974" t="str">
        <f t="shared" si="61"/>
        <v>DIABETES</v>
      </c>
    </row>
    <row r="1975" spans="1:10" x14ac:dyDescent="0.3">
      <c r="A1975" t="s">
        <v>394</v>
      </c>
      <c r="B1975" s="89">
        <v>32.25</v>
      </c>
      <c r="C1975">
        <v>5.2</v>
      </c>
      <c r="D1975" t="s">
        <v>2382</v>
      </c>
      <c r="E1975" t="s">
        <v>2380</v>
      </c>
      <c r="F1975" t="s">
        <v>2380</v>
      </c>
      <c r="G1975" s="50">
        <v>0</v>
      </c>
      <c r="H1975" s="14" t="s">
        <v>2380</v>
      </c>
      <c r="I1975" s="9" t="str">
        <f t="shared" si="60"/>
        <v>OBESITY</v>
      </c>
      <c r="J1975" t="str">
        <f t="shared" si="61"/>
        <v>NORMAL</v>
      </c>
    </row>
    <row r="1976" spans="1:10" x14ac:dyDescent="0.3">
      <c r="A1976" t="s">
        <v>393</v>
      </c>
      <c r="B1976" s="89">
        <v>42.4</v>
      </c>
      <c r="C1976">
        <v>5.53</v>
      </c>
      <c r="D1976" t="s">
        <v>2382</v>
      </c>
      <c r="E1976" t="s">
        <v>2380</v>
      </c>
      <c r="F1976" t="s">
        <v>2380</v>
      </c>
      <c r="G1976" s="50">
        <v>0</v>
      </c>
      <c r="H1976" s="14" t="s">
        <v>2380</v>
      </c>
      <c r="I1976" s="9" t="str">
        <f t="shared" si="60"/>
        <v>OBESITY</v>
      </c>
      <c r="J1976" t="str">
        <f t="shared" si="61"/>
        <v>NORMAL</v>
      </c>
    </row>
    <row r="1977" spans="1:10" x14ac:dyDescent="0.3">
      <c r="A1977" t="s">
        <v>392</v>
      </c>
      <c r="B1977" s="89">
        <v>38.664999999999999</v>
      </c>
      <c r="C1977">
        <v>4.8600000000000003</v>
      </c>
      <c r="D1977" t="s">
        <v>2380</v>
      </c>
      <c r="E1977" t="s">
        <v>2382</v>
      </c>
      <c r="F1977" t="s">
        <v>2380</v>
      </c>
      <c r="G1977" s="14">
        <v>1</v>
      </c>
      <c r="H1977" s="14" t="s">
        <v>2380</v>
      </c>
      <c r="I1977" s="9" t="str">
        <f t="shared" si="60"/>
        <v>OBESITY</v>
      </c>
      <c r="J1977" t="str">
        <f t="shared" si="61"/>
        <v>NORMAL</v>
      </c>
    </row>
    <row r="1978" spans="1:10" x14ac:dyDescent="0.3">
      <c r="A1978" t="s">
        <v>391</v>
      </c>
      <c r="B1978" s="89">
        <v>29.92</v>
      </c>
      <c r="C1978">
        <v>5.49</v>
      </c>
      <c r="D1978" t="s">
        <v>2382</v>
      </c>
      <c r="E1978" t="s">
        <v>2380</v>
      </c>
      <c r="F1978" t="s">
        <v>2380</v>
      </c>
      <c r="G1978" s="50">
        <v>0</v>
      </c>
      <c r="H1978" s="14" t="s">
        <v>2380</v>
      </c>
      <c r="I1978" s="9" t="b">
        <f t="shared" si="60"/>
        <v>0</v>
      </c>
      <c r="J1978" t="str">
        <f t="shared" si="61"/>
        <v>NORMAL</v>
      </c>
    </row>
    <row r="1979" spans="1:10" x14ac:dyDescent="0.3">
      <c r="A1979" t="s">
        <v>390</v>
      </c>
      <c r="B1979" s="89">
        <v>29.48</v>
      </c>
      <c r="C1979">
        <v>4.09</v>
      </c>
      <c r="D1979" t="s">
        <v>2382</v>
      </c>
      <c r="E1979" t="s">
        <v>2380</v>
      </c>
      <c r="F1979" t="s">
        <v>2380</v>
      </c>
      <c r="G1979" s="50">
        <v>0</v>
      </c>
      <c r="H1979" s="14" t="s">
        <v>2380</v>
      </c>
      <c r="I1979" s="9" t="str">
        <f t="shared" si="60"/>
        <v>OVERWEIGHT</v>
      </c>
      <c r="J1979" t="str">
        <f t="shared" si="61"/>
        <v>NORMAL</v>
      </c>
    </row>
    <row r="1980" spans="1:10" x14ac:dyDescent="0.3">
      <c r="A1980" t="s">
        <v>389</v>
      </c>
      <c r="B1980" s="89">
        <v>28.785</v>
      </c>
      <c r="C1980">
        <v>4.3099999999999996</v>
      </c>
      <c r="D1980" t="s">
        <v>2382</v>
      </c>
      <c r="E1980" t="s">
        <v>2380</v>
      </c>
      <c r="F1980" t="s">
        <v>2380</v>
      </c>
      <c r="G1980" s="50">
        <v>0</v>
      </c>
      <c r="H1980" s="14" t="s">
        <v>2380</v>
      </c>
      <c r="I1980" s="9" t="str">
        <f t="shared" si="60"/>
        <v>OVERWEIGHT</v>
      </c>
      <c r="J1980" t="str">
        <f t="shared" si="61"/>
        <v>NORMAL</v>
      </c>
    </row>
    <row r="1981" spans="1:10" x14ac:dyDescent="0.3">
      <c r="A1981" t="s">
        <v>388</v>
      </c>
      <c r="B1981" s="89">
        <v>19.8</v>
      </c>
      <c r="C1981">
        <v>4</v>
      </c>
      <c r="D1981" t="s">
        <v>2382</v>
      </c>
      <c r="E1981" t="s">
        <v>2380</v>
      </c>
      <c r="F1981" t="s">
        <v>2380</v>
      </c>
      <c r="G1981" s="50">
        <v>0</v>
      </c>
      <c r="H1981" s="14" t="s">
        <v>2380</v>
      </c>
      <c r="I1981" s="9" t="str">
        <f t="shared" si="60"/>
        <v>NORMAL WEIGHT</v>
      </c>
      <c r="J1981" t="str">
        <f t="shared" si="61"/>
        <v>NORMAL</v>
      </c>
    </row>
    <row r="1982" spans="1:10" x14ac:dyDescent="0.3">
      <c r="A1982" t="s">
        <v>387</v>
      </c>
      <c r="B1982" s="89">
        <v>35.53</v>
      </c>
      <c r="C1982">
        <v>4.68</v>
      </c>
      <c r="D1982" t="s">
        <v>2380</v>
      </c>
      <c r="E1982" t="s">
        <v>2380</v>
      </c>
      <c r="F1982" t="s">
        <v>2383</v>
      </c>
      <c r="G1982" s="14">
        <v>1</v>
      </c>
      <c r="H1982" s="14" t="s">
        <v>2380</v>
      </c>
      <c r="I1982" s="9" t="str">
        <f t="shared" si="60"/>
        <v>OBESITY</v>
      </c>
      <c r="J1982" t="str">
        <f t="shared" si="61"/>
        <v>NORMAL</v>
      </c>
    </row>
    <row r="1983" spans="1:10" x14ac:dyDescent="0.3">
      <c r="A1983" t="s">
        <v>386</v>
      </c>
      <c r="B1983" s="89">
        <v>21.47</v>
      </c>
      <c r="C1983">
        <v>4.0199999999999996</v>
      </c>
      <c r="D1983" t="s">
        <v>2382</v>
      </c>
      <c r="E1983" t="s">
        <v>2380</v>
      </c>
      <c r="F1983" t="s">
        <v>2380</v>
      </c>
      <c r="G1983" s="14">
        <v>1</v>
      </c>
      <c r="H1983" s="14" t="s">
        <v>2380</v>
      </c>
      <c r="I1983" s="9" t="str">
        <f t="shared" si="60"/>
        <v>NORMAL WEIGHT</v>
      </c>
      <c r="J1983" t="str">
        <f t="shared" si="61"/>
        <v>NORMAL</v>
      </c>
    </row>
    <row r="1984" spans="1:10" x14ac:dyDescent="0.3">
      <c r="A1984" t="s">
        <v>385</v>
      </c>
      <c r="B1984" s="89">
        <v>25.9</v>
      </c>
      <c r="C1984">
        <v>5.12</v>
      </c>
      <c r="D1984" t="s">
        <v>2380</v>
      </c>
      <c r="E1984" t="s">
        <v>2380</v>
      </c>
      <c r="F1984" t="s">
        <v>2383</v>
      </c>
      <c r="G1984" s="14">
        <v>1</v>
      </c>
      <c r="H1984" s="14" t="s">
        <v>2380</v>
      </c>
      <c r="I1984" s="9" t="str">
        <f t="shared" si="60"/>
        <v>OVERWEIGHT</v>
      </c>
      <c r="J1984" t="str">
        <f t="shared" si="61"/>
        <v>NORMAL</v>
      </c>
    </row>
    <row r="1985" spans="1:10" x14ac:dyDescent="0.3">
      <c r="A1985" t="s">
        <v>384</v>
      </c>
      <c r="B1985" s="89">
        <v>20.81</v>
      </c>
      <c r="C1985">
        <v>5.52</v>
      </c>
      <c r="D1985" t="s">
        <v>2380</v>
      </c>
      <c r="E1985" t="s">
        <v>2380</v>
      </c>
      <c r="F1985" t="s">
        <v>2380</v>
      </c>
      <c r="G1985" s="50">
        <v>0</v>
      </c>
      <c r="H1985" s="14" t="s">
        <v>2380</v>
      </c>
      <c r="I1985" s="9" t="str">
        <f t="shared" si="60"/>
        <v>NORMAL WEIGHT</v>
      </c>
      <c r="J1985" t="str">
        <f t="shared" si="61"/>
        <v>NORMAL</v>
      </c>
    </row>
    <row r="1986" spans="1:10" x14ac:dyDescent="0.3">
      <c r="A1986" t="s">
        <v>383</v>
      </c>
      <c r="B1986" s="89">
        <v>25.84</v>
      </c>
      <c r="C1986">
        <v>5.81</v>
      </c>
      <c r="D1986" t="s">
        <v>2382</v>
      </c>
      <c r="E1986" t="s">
        <v>2380</v>
      </c>
      <c r="F1986" t="s">
        <v>2383</v>
      </c>
      <c r="G1986" s="14">
        <v>1</v>
      </c>
      <c r="H1986" s="14" t="s">
        <v>2380</v>
      </c>
      <c r="I1986" s="9" t="str">
        <f t="shared" si="60"/>
        <v>OVERWEIGHT</v>
      </c>
      <c r="J1986" t="str">
        <f t="shared" si="61"/>
        <v>PREDIABETES</v>
      </c>
    </row>
    <row r="1987" spans="1:10" x14ac:dyDescent="0.3">
      <c r="A1987" t="s">
        <v>382</v>
      </c>
      <c r="B1987" s="89">
        <v>30.95</v>
      </c>
      <c r="C1987">
        <v>5.16</v>
      </c>
      <c r="D1987" t="s">
        <v>2380</v>
      </c>
      <c r="E1987" t="s">
        <v>2380</v>
      </c>
      <c r="F1987" t="s">
        <v>2383</v>
      </c>
      <c r="G1987" s="14">
        <v>1</v>
      </c>
      <c r="H1987" s="14" t="s">
        <v>2380</v>
      </c>
      <c r="I1987" s="9" t="str">
        <f t="shared" ref="I1987:I2050" si="62">IF(B1987&lt;18.5,"UNDERWEIGHT",IF(AND(B1987&gt;=18.5,B1987&lt;=24.9),"NORMAL WEIGHT",IF(AND(B1987&gt;25,B1987&lt;=29.9),"OVERWEIGHT",IF(B1987&gt;=30,"OBESITY"))))</f>
        <v>OBESITY</v>
      </c>
      <c r="J1987" t="str">
        <f t="shared" ref="J1987:J2050" si="63">IF(C1987&lt;5.7,"NORMAL",IF(AND(C1987&gt;=5.7,C1987&lt;=6.4),"PREDIABETES",IF(C1987&gt;6.4,"DIABETES")))</f>
        <v>NORMAL</v>
      </c>
    </row>
    <row r="1988" spans="1:10" x14ac:dyDescent="0.3">
      <c r="A1988" t="s">
        <v>381</v>
      </c>
      <c r="B1988" s="89">
        <v>30.54</v>
      </c>
      <c r="C1988">
        <v>5</v>
      </c>
      <c r="D1988" t="s">
        <v>2380</v>
      </c>
      <c r="E1988" t="s">
        <v>2380</v>
      </c>
      <c r="F1988" t="s">
        <v>2383</v>
      </c>
      <c r="G1988" s="14">
        <v>1</v>
      </c>
      <c r="H1988" s="14" t="s">
        <v>2380</v>
      </c>
      <c r="I1988" s="9" t="str">
        <f t="shared" si="62"/>
        <v>OBESITY</v>
      </c>
      <c r="J1988" t="str">
        <f t="shared" si="63"/>
        <v>NORMAL</v>
      </c>
    </row>
    <row r="1989" spans="1:10" x14ac:dyDescent="0.3">
      <c r="A1989" t="s">
        <v>380</v>
      </c>
      <c r="B1989" s="89">
        <v>33.914999999999999</v>
      </c>
      <c r="C1989">
        <v>5.84</v>
      </c>
      <c r="D1989" t="s">
        <v>2382</v>
      </c>
      <c r="E1989" t="s">
        <v>2380</v>
      </c>
      <c r="F1989" t="s">
        <v>2380</v>
      </c>
      <c r="G1989" s="50">
        <v>0</v>
      </c>
      <c r="H1989" s="14" t="s">
        <v>2380</v>
      </c>
      <c r="I1989" s="9" t="str">
        <f t="shared" si="62"/>
        <v>OBESITY</v>
      </c>
      <c r="J1989" t="str">
        <f t="shared" si="63"/>
        <v>PREDIABETES</v>
      </c>
    </row>
    <row r="1990" spans="1:10" x14ac:dyDescent="0.3">
      <c r="A1990" t="s">
        <v>379</v>
      </c>
      <c r="B1990" s="89">
        <v>33.31</v>
      </c>
      <c r="C1990">
        <v>4.1900000000000004</v>
      </c>
      <c r="D1990" t="s">
        <v>2380</v>
      </c>
      <c r="E1990" t="s">
        <v>2380</v>
      </c>
      <c r="F1990" t="s">
        <v>2383</v>
      </c>
      <c r="G1990" s="14">
        <v>1</v>
      </c>
      <c r="H1990" s="14" t="s">
        <v>2380</v>
      </c>
      <c r="I1990" s="9" t="str">
        <f t="shared" si="62"/>
        <v>OBESITY</v>
      </c>
      <c r="J1990" t="str">
        <f t="shared" si="63"/>
        <v>NORMAL</v>
      </c>
    </row>
    <row r="1991" spans="1:10" x14ac:dyDescent="0.3">
      <c r="A1991" t="s">
        <v>378</v>
      </c>
      <c r="B1991" s="89">
        <v>25.745000000000001</v>
      </c>
      <c r="C1991">
        <v>4.62</v>
      </c>
      <c r="D1991" t="s">
        <v>2382</v>
      </c>
      <c r="E1991" t="s">
        <v>2380</v>
      </c>
      <c r="F1991" t="s">
        <v>2380</v>
      </c>
      <c r="G1991" s="50">
        <v>0</v>
      </c>
      <c r="H1991" s="14" t="s">
        <v>2380</v>
      </c>
      <c r="I1991" s="9" t="str">
        <f t="shared" si="62"/>
        <v>OVERWEIGHT</v>
      </c>
      <c r="J1991" t="str">
        <f t="shared" si="63"/>
        <v>NORMAL</v>
      </c>
    </row>
    <row r="1992" spans="1:10" x14ac:dyDescent="0.3">
      <c r="A1992" t="s">
        <v>377</v>
      </c>
      <c r="B1992" s="89">
        <v>37.1</v>
      </c>
      <c r="C1992">
        <v>6.24</v>
      </c>
      <c r="D1992" t="s">
        <v>2380</v>
      </c>
      <c r="E1992" t="s">
        <v>2380</v>
      </c>
      <c r="F1992" t="s">
        <v>2380</v>
      </c>
      <c r="G1992" s="50">
        <v>0</v>
      </c>
      <c r="H1992" s="14" t="s">
        <v>2380</v>
      </c>
      <c r="I1992" s="9" t="str">
        <f t="shared" si="62"/>
        <v>OBESITY</v>
      </c>
      <c r="J1992" t="str">
        <f t="shared" si="63"/>
        <v>PREDIABETES</v>
      </c>
    </row>
    <row r="1993" spans="1:10" x14ac:dyDescent="0.3">
      <c r="A1993" t="s">
        <v>376</v>
      </c>
      <c r="B1993" s="89">
        <v>35.435000000000002</v>
      </c>
      <c r="C1993">
        <v>5.81</v>
      </c>
      <c r="D1993" t="s">
        <v>2380</v>
      </c>
      <c r="E1993" t="s">
        <v>2380</v>
      </c>
      <c r="F1993" t="s">
        <v>2380</v>
      </c>
      <c r="G1993" s="50">
        <v>0</v>
      </c>
      <c r="H1993" s="14" t="s">
        <v>2380</v>
      </c>
      <c r="I1993" s="9" t="str">
        <f t="shared" si="62"/>
        <v>OBESITY</v>
      </c>
      <c r="J1993" t="str">
        <f t="shared" si="63"/>
        <v>PREDIABETES</v>
      </c>
    </row>
    <row r="1994" spans="1:10" x14ac:dyDescent="0.3">
      <c r="A1994" t="s">
        <v>375</v>
      </c>
      <c r="B1994" s="89">
        <v>20.399999999999999</v>
      </c>
      <c r="C1994">
        <v>4.83</v>
      </c>
      <c r="D1994" t="s">
        <v>2380</v>
      </c>
      <c r="E1994" t="s">
        <v>2380</v>
      </c>
      <c r="F1994" t="s">
        <v>2380</v>
      </c>
      <c r="G1994" s="50">
        <v>0</v>
      </c>
      <c r="H1994" s="14" t="s">
        <v>2380</v>
      </c>
      <c r="I1994" s="9" t="str">
        <f t="shared" si="62"/>
        <v>NORMAL WEIGHT</v>
      </c>
      <c r="J1994" t="str">
        <f t="shared" si="63"/>
        <v>NORMAL</v>
      </c>
    </row>
    <row r="1995" spans="1:10" x14ac:dyDescent="0.3">
      <c r="A1995" t="s">
        <v>374</v>
      </c>
      <c r="B1995" s="89">
        <v>42.13</v>
      </c>
      <c r="C1995">
        <v>5.72</v>
      </c>
      <c r="D1995" t="s">
        <v>2382</v>
      </c>
      <c r="E1995" t="s">
        <v>2380</v>
      </c>
      <c r="F1995" t="s">
        <v>2383</v>
      </c>
      <c r="G1995" s="14">
        <v>1</v>
      </c>
      <c r="H1995" s="14" t="s">
        <v>2380</v>
      </c>
      <c r="I1995" s="9" t="str">
        <f t="shared" si="62"/>
        <v>OBESITY</v>
      </c>
      <c r="J1995" t="str">
        <f t="shared" si="63"/>
        <v>PREDIABETES</v>
      </c>
    </row>
    <row r="1996" spans="1:10" x14ac:dyDescent="0.3">
      <c r="A1996" t="s">
        <v>373</v>
      </c>
      <c r="B1996" s="89">
        <v>33.99</v>
      </c>
      <c r="C1996">
        <v>4.83</v>
      </c>
      <c r="D1996" t="s">
        <v>2382</v>
      </c>
      <c r="E1996" t="s">
        <v>2380</v>
      </c>
      <c r="F1996" t="s">
        <v>2383</v>
      </c>
      <c r="G1996" s="14">
        <v>1</v>
      </c>
      <c r="H1996" s="14" t="s">
        <v>2380</v>
      </c>
      <c r="I1996" s="9" t="str">
        <f t="shared" si="62"/>
        <v>OBESITY</v>
      </c>
      <c r="J1996" t="str">
        <f t="shared" si="63"/>
        <v>NORMAL</v>
      </c>
    </row>
    <row r="1997" spans="1:10" x14ac:dyDescent="0.3">
      <c r="A1997" t="s">
        <v>372</v>
      </c>
      <c r="B1997" s="89">
        <v>28.594999999999999</v>
      </c>
      <c r="C1997">
        <v>4.1399999999999997</v>
      </c>
      <c r="D1997" t="s">
        <v>2382</v>
      </c>
      <c r="E1997" t="s">
        <v>2380</v>
      </c>
      <c r="F1997" t="s">
        <v>2383</v>
      </c>
      <c r="G1997" s="14">
        <v>1</v>
      </c>
      <c r="H1997" s="14" t="s">
        <v>2380</v>
      </c>
      <c r="I1997" s="9" t="str">
        <f t="shared" si="62"/>
        <v>OVERWEIGHT</v>
      </c>
      <c r="J1997" t="str">
        <f t="shared" si="63"/>
        <v>NORMAL</v>
      </c>
    </row>
    <row r="1998" spans="1:10" x14ac:dyDescent="0.3">
      <c r="A1998" t="s">
        <v>371</v>
      </c>
      <c r="B1998" s="89">
        <v>20.8</v>
      </c>
      <c r="C1998">
        <v>4.07</v>
      </c>
      <c r="D1998" t="s">
        <v>2382</v>
      </c>
      <c r="E1998" t="s">
        <v>2380</v>
      </c>
      <c r="F1998" t="s">
        <v>2383</v>
      </c>
      <c r="G1998" s="14">
        <v>1</v>
      </c>
      <c r="H1998" s="14" t="s">
        <v>2380</v>
      </c>
      <c r="I1998" s="9" t="str">
        <f t="shared" si="62"/>
        <v>NORMAL WEIGHT</v>
      </c>
      <c r="J1998" t="str">
        <f t="shared" si="63"/>
        <v>NORMAL</v>
      </c>
    </row>
    <row r="1999" spans="1:10" x14ac:dyDescent="0.3">
      <c r="A1999" t="s">
        <v>370</v>
      </c>
      <c r="B1999" s="89">
        <v>23.465</v>
      </c>
      <c r="C1999">
        <v>6.26</v>
      </c>
      <c r="D1999" t="s">
        <v>2382</v>
      </c>
      <c r="E1999" t="s">
        <v>2380</v>
      </c>
      <c r="F1999" t="s">
        <v>2383</v>
      </c>
      <c r="G1999" s="14">
        <v>1</v>
      </c>
      <c r="H1999" s="14" t="s">
        <v>2380</v>
      </c>
      <c r="I1999" s="9" t="str">
        <f t="shared" si="62"/>
        <v>NORMAL WEIGHT</v>
      </c>
      <c r="J1999" t="str">
        <f t="shared" si="63"/>
        <v>PREDIABETES</v>
      </c>
    </row>
    <row r="2000" spans="1:10" x14ac:dyDescent="0.3">
      <c r="A2000" t="s">
        <v>369</v>
      </c>
      <c r="B2000" s="89">
        <v>40.185000000000002</v>
      </c>
      <c r="C2000">
        <v>5.88</v>
      </c>
      <c r="D2000" t="s">
        <v>2382</v>
      </c>
      <c r="E2000" t="s">
        <v>2380</v>
      </c>
      <c r="F2000" t="s">
        <v>2380</v>
      </c>
      <c r="G2000" s="50">
        <v>0</v>
      </c>
      <c r="H2000" s="14" t="s">
        <v>2380</v>
      </c>
      <c r="I2000" s="9" t="str">
        <f t="shared" si="62"/>
        <v>OBESITY</v>
      </c>
      <c r="J2000" t="str">
        <f t="shared" si="63"/>
        <v>PREDIABETES</v>
      </c>
    </row>
    <row r="2001" spans="1:10" x14ac:dyDescent="0.3">
      <c r="A2001" t="s">
        <v>368</v>
      </c>
      <c r="B2001" s="89">
        <v>21.89</v>
      </c>
      <c r="C2001">
        <v>5.72</v>
      </c>
      <c r="D2001" t="s">
        <v>2382</v>
      </c>
      <c r="E2001" t="s">
        <v>2380</v>
      </c>
      <c r="F2001" t="s">
        <v>2380</v>
      </c>
      <c r="G2001" s="50">
        <v>0</v>
      </c>
      <c r="H2001" s="14" t="s">
        <v>2380</v>
      </c>
      <c r="I2001" s="9" t="str">
        <f t="shared" si="62"/>
        <v>NORMAL WEIGHT</v>
      </c>
      <c r="J2001" t="str">
        <f t="shared" si="63"/>
        <v>PREDIABETES</v>
      </c>
    </row>
    <row r="2002" spans="1:10" x14ac:dyDescent="0.3">
      <c r="A2002" t="s">
        <v>367</v>
      </c>
      <c r="B2002" s="89">
        <v>29.34</v>
      </c>
      <c r="C2002">
        <v>6.09</v>
      </c>
      <c r="D2002" t="s">
        <v>2382</v>
      </c>
      <c r="E2002" t="s">
        <v>2382</v>
      </c>
      <c r="F2002" t="s">
        <v>2380</v>
      </c>
      <c r="G2002" s="14">
        <v>2</v>
      </c>
      <c r="H2002" s="14" t="s">
        <v>2380</v>
      </c>
      <c r="I2002" s="9" t="str">
        <f t="shared" si="62"/>
        <v>OVERWEIGHT</v>
      </c>
      <c r="J2002" t="str">
        <f t="shared" si="63"/>
        <v>PREDIABETES</v>
      </c>
    </row>
    <row r="2003" spans="1:10" x14ac:dyDescent="0.3">
      <c r="A2003" t="s">
        <v>366</v>
      </c>
      <c r="B2003" s="89">
        <v>22.61</v>
      </c>
      <c r="C2003">
        <v>4.25</v>
      </c>
      <c r="D2003" t="s">
        <v>2382</v>
      </c>
      <c r="E2003" t="s">
        <v>2380</v>
      </c>
      <c r="F2003" t="s">
        <v>2380</v>
      </c>
      <c r="G2003" s="50">
        <v>0</v>
      </c>
      <c r="H2003" s="14" t="s">
        <v>2380</v>
      </c>
      <c r="I2003" s="9" t="str">
        <f t="shared" si="62"/>
        <v>NORMAL WEIGHT</v>
      </c>
      <c r="J2003" t="str">
        <f t="shared" si="63"/>
        <v>NORMAL</v>
      </c>
    </row>
    <row r="2004" spans="1:10" x14ac:dyDescent="0.3">
      <c r="A2004" t="s">
        <v>365</v>
      </c>
      <c r="B2004" s="89">
        <v>22.23</v>
      </c>
      <c r="C2004">
        <v>6.09</v>
      </c>
      <c r="D2004" t="s">
        <v>2382</v>
      </c>
      <c r="E2004" t="s">
        <v>2380</v>
      </c>
      <c r="F2004" t="s">
        <v>2380</v>
      </c>
      <c r="G2004" s="50">
        <v>0</v>
      </c>
      <c r="H2004" s="14" t="s">
        <v>2380</v>
      </c>
      <c r="I2004" s="9" t="str">
        <f t="shared" si="62"/>
        <v>NORMAL WEIGHT</v>
      </c>
      <c r="J2004" t="str">
        <f t="shared" si="63"/>
        <v>PREDIABETES</v>
      </c>
    </row>
    <row r="2005" spans="1:10" x14ac:dyDescent="0.3">
      <c r="A2005" t="s">
        <v>364</v>
      </c>
      <c r="B2005" s="89">
        <v>33.4</v>
      </c>
      <c r="C2005">
        <v>5.51</v>
      </c>
      <c r="D2005" t="s">
        <v>2380</v>
      </c>
      <c r="E2005" t="s">
        <v>2380</v>
      </c>
      <c r="F2005" t="s">
        <v>2380</v>
      </c>
      <c r="G2005" s="50">
        <v>0</v>
      </c>
      <c r="H2005" s="14" t="s">
        <v>2380</v>
      </c>
      <c r="I2005" s="9" t="str">
        <f t="shared" si="62"/>
        <v>OBESITY</v>
      </c>
      <c r="J2005" t="str">
        <f t="shared" si="63"/>
        <v>NORMAL</v>
      </c>
    </row>
    <row r="2006" spans="1:10" x14ac:dyDescent="0.3">
      <c r="A2006" t="s">
        <v>363</v>
      </c>
      <c r="B2006" s="89">
        <v>33.11</v>
      </c>
      <c r="C2006">
        <v>5.63</v>
      </c>
      <c r="D2006" t="s">
        <v>2380</v>
      </c>
      <c r="E2006" t="s">
        <v>2380</v>
      </c>
      <c r="F2006" t="s">
        <v>2380</v>
      </c>
      <c r="G2006" s="50">
        <v>0</v>
      </c>
      <c r="H2006" s="14" t="s">
        <v>2380</v>
      </c>
      <c r="I2006" s="9" t="str">
        <f t="shared" si="62"/>
        <v>OBESITY</v>
      </c>
      <c r="J2006" t="str">
        <f t="shared" si="63"/>
        <v>NORMAL</v>
      </c>
    </row>
    <row r="2007" spans="1:10" x14ac:dyDescent="0.3">
      <c r="A2007" t="s">
        <v>362</v>
      </c>
      <c r="B2007" s="89">
        <v>16.815000000000001</v>
      </c>
      <c r="C2007">
        <v>5.29</v>
      </c>
      <c r="D2007" t="s">
        <v>2382</v>
      </c>
      <c r="E2007" t="s">
        <v>2380</v>
      </c>
      <c r="F2007" t="s">
        <v>2380</v>
      </c>
      <c r="G2007" s="50">
        <v>0</v>
      </c>
      <c r="H2007" s="14" t="s">
        <v>2380</v>
      </c>
      <c r="I2007" s="9" t="str">
        <f t="shared" si="62"/>
        <v>UNDERWEIGHT</v>
      </c>
      <c r="J2007" t="str">
        <f t="shared" si="63"/>
        <v>NORMAL</v>
      </c>
    </row>
    <row r="2008" spans="1:10" x14ac:dyDescent="0.3">
      <c r="A2008" t="s">
        <v>361</v>
      </c>
      <c r="B2008" s="89">
        <v>25.61</v>
      </c>
      <c r="C2008">
        <v>4</v>
      </c>
      <c r="D2008" t="s">
        <v>2380</v>
      </c>
      <c r="E2008" t="s">
        <v>2380</v>
      </c>
      <c r="F2008" t="s">
        <v>2383</v>
      </c>
      <c r="G2008" s="14">
        <v>1</v>
      </c>
      <c r="H2008" s="14" t="s">
        <v>2380</v>
      </c>
      <c r="I2008" s="9" t="str">
        <f t="shared" si="62"/>
        <v>OVERWEIGHT</v>
      </c>
      <c r="J2008" t="str">
        <f t="shared" si="63"/>
        <v>NORMAL</v>
      </c>
    </row>
    <row r="2009" spans="1:10" x14ac:dyDescent="0.3">
      <c r="A2009" t="s">
        <v>360</v>
      </c>
      <c r="B2009" s="89">
        <v>25.8</v>
      </c>
      <c r="C2009">
        <v>5.49</v>
      </c>
      <c r="D2009" t="s">
        <v>2380</v>
      </c>
      <c r="E2009" t="s">
        <v>2380</v>
      </c>
      <c r="F2009" t="s">
        <v>2380</v>
      </c>
      <c r="G2009" s="50">
        <v>0</v>
      </c>
      <c r="H2009" s="14" t="s">
        <v>2380</v>
      </c>
      <c r="I2009" s="9" t="str">
        <f t="shared" si="62"/>
        <v>OVERWEIGHT</v>
      </c>
      <c r="J2009" t="str">
        <f t="shared" si="63"/>
        <v>NORMAL</v>
      </c>
    </row>
    <row r="2010" spans="1:10" x14ac:dyDescent="0.3">
      <c r="A2010" t="s">
        <v>359</v>
      </c>
      <c r="B2010" s="89">
        <v>27.39</v>
      </c>
      <c r="C2010">
        <v>5.34</v>
      </c>
      <c r="D2010" t="s">
        <v>2380</v>
      </c>
      <c r="E2010" t="s">
        <v>2380</v>
      </c>
      <c r="F2010" t="s">
        <v>2380</v>
      </c>
      <c r="G2010" s="50">
        <v>0</v>
      </c>
      <c r="H2010" s="14" t="s">
        <v>2380</v>
      </c>
      <c r="I2010" s="9" t="str">
        <f t="shared" si="62"/>
        <v>OVERWEIGHT</v>
      </c>
      <c r="J2010" t="str">
        <f t="shared" si="63"/>
        <v>NORMAL</v>
      </c>
    </row>
    <row r="2011" spans="1:10" x14ac:dyDescent="0.3">
      <c r="A2011" t="s">
        <v>358</v>
      </c>
      <c r="B2011" s="89">
        <v>17.03</v>
      </c>
      <c r="C2011">
        <v>4.12</v>
      </c>
      <c r="D2011" t="s">
        <v>2380</v>
      </c>
      <c r="E2011" t="s">
        <v>2380</v>
      </c>
      <c r="F2011" t="s">
        <v>2380</v>
      </c>
      <c r="G2011" s="14">
        <v>1</v>
      </c>
      <c r="H2011" s="14" t="s">
        <v>2380</v>
      </c>
      <c r="I2011" s="9" t="str">
        <f t="shared" si="62"/>
        <v>UNDERWEIGHT</v>
      </c>
      <c r="J2011" t="str">
        <f t="shared" si="63"/>
        <v>NORMAL</v>
      </c>
    </row>
    <row r="2012" spans="1:10" x14ac:dyDescent="0.3">
      <c r="A2012" t="s">
        <v>357</v>
      </c>
      <c r="B2012" s="89">
        <v>23.75</v>
      </c>
      <c r="C2012">
        <v>5.49</v>
      </c>
      <c r="D2012" t="s">
        <v>2382</v>
      </c>
      <c r="E2012" t="s">
        <v>2380</v>
      </c>
      <c r="F2012" t="s">
        <v>2380</v>
      </c>
      <c r="G2012" s="50">
        <v>0</v>
      </c>
      <c r="H2012" s="14" t="s">
        <v>2380</v>
      </c>
      <c r="I2012" s="9" t="str">
        <f t="shared" si="62"/>
        <v>NORMAL WEIGHT</v>
      </c>
      <c r="J2012" t="str">
        <f t="shared" si="63"/>
        <v>NORMAL</v>
      </c>
    </row>
    <row r="2013" spans="1:10" x14ac:dyDescent="0.3">
      <c r="A2013" t="s">
        <v>355</v>
      </c>
      <c r="B2013" s="89">
        <v>26.03</v>
      </c>
      <c r="C2013">
        <v>5.1100000000000003</v>
      </c>
      <c r="D2013" t="s">
        <v>2382</v>
      </c>
      <c r="E2013" t="s">
        <v>2380</v>
      </c>
      <c r="F2013" t="s">
        <v>2380</v>
      </c>
      <c r="G2013" s="14">
        <v>1</v>
      </c>
      <c r="H2013" s="14" t="s">
        <v>2380</v>
      </c>
      <c r="I2013" s="9" t="str">
        <f t="shared" si="62"/>
        <v>OVERWEIGHT</v>
      </c>
      <c r="J2013" t="str">
        <f t="shared" si="63"/>
        <v>NORMAL</v>
      </c>
    </row>
    <row r="2014" spans="1:10" x14ac:dyDescent="0.3">
      <c r="A2014" t="s">
        <v>354</v>
      </c>
      <c r="B2014" s="89">
        <v>16.079999999999998</v>
      </c>
      <c r="C2014">
        <v>5.94</v>
      </c>
      <c r="D2014" t="s">
        <v>2380</v>
      </c>
      <c r="E2014" t="s">
        <v>2380</v>
      </c>
      <c r="F2014" t="s">
        <v>2380</v>
      </c>
      <c r="G2014" s="50">
        <v>0</v>
      </c>
      <c r="H2014" s="14" t="s">
        <v>2380</v>
      </c>
      <c r="I2014" s="9" t="str">
        <f t="shared" si="62"/>
        <v>UNDERWEIGHT</v>
      </c>
      <c r="J2014" t="str">
        <f t="shared" si="63"/>
        <v>PREDIABETES</v>
      </c>
    </row>
    <row r="2015" spans="1:10" x14ac:dyDescent="0.3">
      <c r="A2015" t="s">
        <v>353</v>
      </c>
      <c r="B2015" s="89">
        <v>30.875</v>
      </c>
      <c r="C2015">
        <v>5.54</v>
      </c>
      <c r="D2015" t="s">
        <v>2380</v>
      </c>
      <c r="E2015" t="s">
        <v>2380</v>
      </c>
      <c r="F2015" t="s">
        <v>2380</v>
      </c>
      <c r="G2015" s="50">
        <v>0</v>
      </c>
      <c r="H2015" s="14" t="s">
        <v>2380</v>
      </c>
      <c r="I2015" s="9" t="str">
        <f t="shared" si="62"/>
        <v>OBESITY</v>
      </c>
      <c r="J2015" t="str">
        <f t="shared" si="63"/>
        <v>NORMAL</v>
      </c>
    </row>
    <row r="2016" spans="1:10" x14ac:dyDescent="0.3">
      <c r="A2016" t="s">
        <v>352</v>
      </c>
      <c r="B2016" s="89">
        <v>31.79</v>
      </c>
      <c r="C2016">
        <v>7.09</v>
      </c>
      <c r="D2016" t="s">
        <v>2380</v>
      </c>
      <c r="E2016" t="s">
        <v>2380</v>
      </c>
      <c r="F2016" t="s">
        <v>2380</v>
      </c>
      <c r="G2016" s="50">
        <v>0</v>
      </c>
      <c r="H2016" s="14" t="s">
        <v>2380</v>
      </c>
      <c r="I2016" s="9" t="str">
        <f t="shared" si="62"/>
        <v>OBESITY</v>
      </c>
      <c r="J2016" t="str">
        <f t="shared" si="63"/>
        <v>DIABETES</v>
      </c>
    </row>
    <row r="2017" spans="1:10" x14ac:dyDescent="0.3">
      <c r="A2017" t="s">
        <v>351</v>
      </c>
      <c r="B2017" s="89">
        <v>28.48</v>
      </c>
      <c r="C2017">
        <v>6.22</v>
      </c>
      <c r="D2017" t="s">
        <v>2382</v>
      </c>
      <c r="E2017" t="s">
        <v>2380</v>
      </c>
      <c r="F2017" t="s">
        <v>2383</v>
      </c>
      <c r="G2017" s="14">
        <v>1</v>
      </c>
      <c r="H2017" s="14" t="s">
        <v>2380</v>
      </c>
      <c r="I2017" s="9" t="str">
        <f t="shared" si="62"/>
        <v>OVERWEIGHT</v>
      </c>
      <c r="J2017" t="str">
        <f t="shared" si="63"/>
        <v>PREDIABETES</v>
      </c>
    </row>
    <row r="2018" spans="1:10" x14ac:dyDescent="0.3">
      <c r="A2018" t="s">
        <v>350</v>
      </c>
      <c r="B2018" s="89">
        <v>26.6</v>
      </c>
      <c r="C2018">
        <v>4.33</v>
      </c>
      <c r="D2018" t="s">
        <v>2380</v>
      </c>
      <c r="E2018" t="s">
        <v>2380</v>
      </c>
      <c r="F2018" t="s">
        <v>2380</v>
      </c>
      <c r="G2018" s="14">
        <v>1</v>
      </c>
      <c r="H2018" s="14" t="s">
        <v>2380</v>
      </c>
      <c r="I2018" s="9" t="str">
        <f t="shared" si="62"/>
        <v>OVERWEIGHT</v>
      </c>
      <c r="J2018" t="str">
        <f t="shared" si="63"/>
        <v>NORMAL</v>
      </c>
    </row>
    <row r="2019" spans="1:10" x14ac:dyDescent="0.3">
      <c r="A2019" t="s">
        <v>349</v>
      </c>
      <c r="B2019" s="89">
        <v>25.27</v>
      </c>
      <c r="C2019">
        <v>5.83</v>
      </c>
      <c r="D2019" t="s">
        <v>2380</v>
      </c>
      <c r="E2019" t="s">
        <v>2380</v>
      </c>
      <c r="F2019" t="s">
        <v>2380</v>
      </c>
      <c r="G2019" s="14">
        <v>1</v>
      </c>
      <c r="H2019" s="14" t="s">
        <v>2380</v>
      </c>
      <c r="I2019" s="9" t="str">
        <f t="shared" si="62"/>
        <v>OVERWEIGHT</v>
      </c>
      <c r="J2019" t="str">
        <f t="shared" si="63"/>
        <v>PREDIABETES</v>
      </c>
    </row>
    <row r="2020" spans="1:10" x14ac:dyDescent="0.3">
      <c r="A2020" t="s">
        <v>348</v>
      </c>
      <c r="B2020" s="89">
        <v>34.484999999999999</v>
      </c>
      <c r="C2020">
        <v>4.7</v>
      </c>
      <c r="D2020" t="s">
        <v>2382</v>
      </c>
      <c r="E2020" t="s">
        <v>2380</v>
      </c>
      <c r="F2020" t="s">
        <v>2383</v>
      </c>
      <c r="G2020" s="14">
        <v>1</v>
      </c>
      <c r="H2020" s="14" t="s">
        <v>2380</v>
      </c>
      <c r="I2020" s="9" t="str">
        <f t="shared" si="62"/>
        <v>OBESITY</v>
      </c>
      <c r="J2020" t="str">
        <f t="shared" si="63"/>
        <v>NORMAL</v>
      </c>
    </row>
    <row r="2021" spans="1:10" x14ac:dyDescent="0.3">
      <c r="A2021" t="s">
        <v>347</v>
      </c>
      <c r="B2021" s="89">
        <v>15.57</v>
      </c>
      <c r="C2021">
        <v>4.07</v>
      </c>
      <c r="D2021" t="s">
        <v>2382</v>
      </c>
      <c r="E2021" t="s">
        <v>2380</v>
      </c>
      <c r="F2021" t="s">
        <v>2380</v>
      </c>
      <c r="G2021" s="14">
        <v>1</v>
      </c>
      <c r="H2021" s="14" t="s">
        <v>2380</v>
      </c>
      <c r="I2021" s="9" t="str">
        <f t="shared" si="62"/>
        <v>UNDERWEIGHT</v>
      </c>
      <c r="J2021" t="str">
        <f t="shared" si="63"/>
        <v>NORMAL</v>
      </c>
    </row>
    <row r="2022" spans="1:10" x14ac:dyDescent="0.3">
      <c r="A2022" t="s">
        <v>346</v>
      </c>
      <c r="B2022" s="89">
        <v>30.36</v>
      </c>
      <c r="C2022">
        <v>9.39</v>
      </c>
      <c r="D2022" t="s">
        <v>2380</v>
      </c>
      <c r="E2022" t="s">
        <v>2380</v>
      </c>
      <c r="F2022" t="s">
        <v>2380</v>
      </c>
      <c r="G2022" s="50">
        <v>0</v>
      </c>
      <c r="H2022" s="14" t="s">
        <v>2380</v>
      </c>
      <c r="I2022" s="9" t="str">
        <f t="shared" si="62"/>
        <v>OBESITY</v>
      </c>
      <c r="J2022" t="str">
        <f t="shared" si="63"/>
        <v>DIABETES</v>
      </c>
    </row>
    <row r="2023" spans="1:10" x14ac:dyDescent="0.3">
      <c r="A2023" t="s">
        <v>345</v>
      </c>
      <c r="B2023" s="89">
        <v>19.37</v>
      </c>
      <c r="C2023">
        <v>4.18</v>
      </c>
      <c r="D2023" t="s">
        <v>2380</v>
      </c>
      <c r="E2023" t="s">
        <v>2380</v>
      </c>
      <c r="F2023" t="s">
        <v>2380</v>
      </c>
      <c r="G2023" s="50">
        <v>0</v>
      </c>
      <c r="H2023" s="14" t="s">
        <v>2380</v>
      </c>
      <c r="I2023" s="9" t="str">
        <f t="shared" si="62"/>
        <v>NORMAL WEIGHT</v>
      </c>
      <c r="J2023" t="str">
        <f t="shared" si="63"/>
        <v>NORMAL</v>
      </c>
    </row>
    <row r="2024" spans="1:10" x14ac:dyDescent="0.3">
      <c r="A2024" t="s">
        <v>344</v>
      </c>
      <c r="B2024" s="89">
        <v>16.71</v>
      </c>
      <c r="C2024">
        <v>4.18</v>
      </c>
      <c r="D2024" t="s">
        <v>2380</v>
      </c>
      <c r="E2024" t="s">
        <v>2380</v>
      </c>
      <c r="F2024" t="s">
        <v>2380</v>
      </c>
      <c r="G2024" s="14">
        <v>1</v>
      </c>
      <c r="H2024" s="14" t="s">
        <v>2380</v>
      </c>
      <c r="I2024" s="9" t="str">
        <f t="shared" si="62"/>
        <v>UNDERWEIGHT</v>
      </c>
      <c r="J2024" t="str">
        <f t="shared" si="63"/>
        <v>NORMAL</v>
      </c>
    </row>
    <row r="2025" spans="1:10" x14ac:dyDescent="0.3">
      <c r="A2025" t="s">
        <v>343</v>
      </c>
      <c r="B2025" s="89">
        <v>24.1</v>
      </c>
      <c r="C2025">
        <v>4.4000000000000004</v>
      </c>
      <c r="D2025" t="s">
        <v>2382</v>
      </c>
      <c r="E2025" t="s">
        <v>2380</v>
      </c>
      <c r="F2025" t="s">
        <v>2380</v>
      </c>
      <c r="G2025" s="14">
        <v>1</v>
      </c>
      <c r="H2025" s="14" t="s">
        <v>2380</v>
      </c>
      <c r="I2025" s="9" t="str">
        <f t="shared" si="62"/>
        <v>NORMAL WEIGHT</v>
      </c>
      <c r="J2025" t="str">
        <f t="shared" si="63"/>
        <v>NORMAL</v>
      </c>
    </row>
    <row r="2026" spans="1:10" x14ac:dyDescent="0.3">
      <c r="A2026" t="s">
        <v>342</v>
      </c>
      <c r="B2026" s="89">
        <v>29.77</v>
      </c>
      <c r="C2026">
        <v>9.9</v>
      </c>
      <c r="D2026" t="s">
        <v>2380</v>
      </c>
      <c r="E2026" t="s">
        <v>2380</v>
      </c>
      <c r="F2026" t="s">
        <v>2380</v>
      </c>
      <c r="G2026" s="50">
        <v>0</v>
      </c>
      <c r="H2026" s="14" t="s">
        <v>2380</v>
      </c>
      <c r="I2026" s="9" t="str">
        <f t="shared" si="62"/>
        <v>OVERWEIGHT</v>
      </c>
      <c r="J2026" t="str">
        <f t="shared" si="63"/>
        <v>DIABETES</v>
      </c>
    </row>
    <row r="2027" spans="1:10" x14ac:dyDescent="0.3">
      <c r="A2027" t="s">
        <v>341</v>
      </c>
      <c r="B2027" s="89">
        <v>46.53</v>
      </c>
      <c r="C2027">
        <v>4.84</v>
      </c>
      <c r="D2027" t="s">
        <v>2382</v>
      </c>
      <c r="E2027" t="s">
        <v>2380</v>
      </c>
      <c r="F2027" t="s">
        <v>2380</v>
      </c>
      <c r="G2027" s="50">
        <v>0</v>
      </c>
      <c r="H2027" s="14" t="s">
        <v>2380</v>
      </c>
      <c r="I2027" s="9" t="str">
        <f t="shared" si="62"/>
        <v>OBESITY</v>
      </c>
      <c r="J2027" t="str">
        <f t="shared" si="63"/>
        <v>NORMAL</v>
      </c>
    </row>
    <row r="2028" spans="1:10" x14ac:dyDescent="0.3">
      <c r="A2028" t="s">
        <v>340</v>
      </c>
      <c r="B2028" s="89">
        <v>23.4</v>
      </c>
      <c r="C2028">
        <v>5.53</v>
      </c>
      <c r="D2028" t="s">
        <v>2380</v>
      </c>
      <c r="E2028" t="s">
        <v>2380</v>
      </c>
      <c r="F2028" t="s">
        <v>2383</v>
      </c>
      <c r="G2028" s="14">
        <v>1</v>
      </c>
      <c r="H2028" s="14" t="s">
        <v>2380</v>
      </c>
      <c r="I2028" s="9" t="str">
        <f t="shared" si="62"/>
        <v>NORMAL WEIGHT</v>
      </c>
      <c r="J2028" t="str">
        <f t="shared" si="63"/>
        <v>NORMAL</v>
      </c>
    </row>
    <row r="2029" spans="1:10" x14ac:dyDescent="0.3">
      <c r="A2029" t="s">
        <v>339</v>
      </c>
      <c r="B2029" s="89">
        <v>30</v>
      </c>
      <c r="C2029">
        <v>4.33</v>
      </c>
      <c r="D2029" t="s">
        <v>2382</v>
      </c>
      <c r="E2029" t="s">
        <v>2380</v>
      </c>
      <c r="F2029" t="s">
        <v>2380</v>
      </c>
      <c r="G2029" s="50">
        <v>0</v>
      </c>
      <c r="H2029" s="14" t="s">
        <v>2380</v>
      </c>
      <c r="I2029" s="9" t="str">
        <f t="shared" si="62"/>
        <v>OBESITY</v>
      </c>
      <c r="J2029" t="str">
        <f t="shared" si="63"/>
        <v>NORMAL</v>
      </c>
    </row>
    <row r="2030" spans="1:10" x14ac:dyDescent="0.3">
      <c r="A2030" t="s">
        <v>338</v>
      </c>
      <c r="B2030" s="89">
        <v>29.15</v>
      </c>
      <c r="C2030">
        <v>4.91</v>
      </c>
      <c r="D2030" t="s">
        <v>2382</v>
      </c>
      <c r="E2030" t="s">
        <v>2380</v>
      </c>
      <c r="F2030" t="s">
        <v>2380</v>
      </c>
      <c r="G2030" s="50">
        <v>0</v>
      </c>
      <c r="H2030" s="14" t="s">
        <v>2380</v>
      </c>
      <c r="I2030" s="9" t="str">
        <f t="shared" si="62"/>
        <v>OVERWEIGHT</v>
      </c>
      <c r="J2030" t="str">
        <f t="shared" si="63"/>
        <v>NORMAL</v>
      </c>
    </row>
    <row r="2031" spans="1:10" x14ac:dyDescent="0.3">
      <c r="A2031" t="s">
        <v>337</v>
      </c>
      <c r="B2031" s="89">
        <v>34.865000000000002</v>
      </c>
      <c r="C2031">
        <v>4.8</v>
      </c>
      <c r="D2031" t="s">
        <v>2380</v>
      </c>
      <c r="E2031" t="s">
        <v>2380</v>
      </c>
      <c r="F2031" t="s">
        <v>2380</v>
      </c>
      <c r="G2031" s="50">
        <v>0</v>
      </c>
      <c r="H2031" s="14" t="s">
        <v>2380</v>
      </c>
      <c r="I2031" s="9" t="str">
        <f t="shared" si="62"/>
        <v>OBESITY</v>
      </c>
      <c r="J2031" t="str">
        <f t="shared" si="63"/>
        <v>NORMAL</v>
      </c>
    </row>
    <row r="2032" spans="1:10" x14ac:dyDescent="0.3">
      <c r="A2032" t="s">
        <v>336</v>
      </c>
      <c r="B2032" s="89">
        <v>28.12</v>
      </c>
      <c r="C2032">
        <v>5.55</v>
      </c>
      <c r="D2032" t="s">
        <v>2382</v>
      </c>
      <c r="E2032" t="s">
        <v>2382</v>
      </c>
      <c r="F2032" t="s">
        <v>2380</v>
      </c>
      <c r="G2032" s="14">
        <v>2</v>
      </c>
      <c r="H2032" s="14" t="s">
        <v>2380</v>
      </c>
      <c r="I2032" s="9" t="str">
        <f t="shared" si="62"/>
        <v>OVERWEIGHT</v>
      </c>
      <c r="J2032" t="str">
        <f t="shared" si="63"/>
        <v>NORMAL</v>
      </c>
    </row>
    <row r="2033" spans="1:10" x14ac:dyDescent="0.3">
      <c r="A2033" t="s">
        <v>335</v>
      </c>
      <c r="B2033" s="89">
        <v>29.45</v>
      </c>
      <c r="C2033">
        <v>5.24</v>
      </c>
      <c r="D2033" t="s">
        <v>2382</v>
      </c>
      <c r="E2033" t="s">
        <v>2380</v>
      </c>
      <c r="F2033" t="s">
        <v>2380</v>
      </c>
      <c r="G2033" s="50">
        <v>0</v>
      </c>
      <c r="H2033" s="14" t="s">
        <v>2380</v>
      </c>
      <c r="I2033" s="9" t="str">
        <f t="shared" si="62"/>
        <v>OVERWEIGHT</v>
      </c>
      <c r="J2033" t="str">
        <f t="shared" si="63"/>
        <v>NORMAL</v>
      </c>
    </row>
    <row r="2034" spans="1:10" x14ac:dyDescent="0.3">
      <c r="A2034" t="s">
        <v>334</v>
      </c>
      <c r="B2034" s="89">
        <v>27.94</v>
      </c>
      <c r="C2034">
        <v>6.08</v>
      </c>
      <c r="D2034" t="s">
        <v>2380</v>
      </c>
      <c r="E2034" t="s">
        <v>2380</v>
      </c>
      <c r="F2034" t="s">
        <v>2383</v>
      </c>
      <c r="G2034" s="14">
        <v>1</v>
      </c>
      <c r="H2034" s="14" t="s">
        <v>2380</v>
      </c>
      <c r="I2034" s="9" t="str">
        <f t="shared" si="62"/>
        <v>OVERWEIGHT</v>
      </c>
      <c r="J2034" t="str">
        <f t="shared" si="63"/>
        <v>PREDIABETES</v>
      </c>
    </row>
    <row r="2035" spans="1:10" x14ac:dyDescent="0.3">
      <c r="A2035" t="s">
        <v>333</v>
      </c>
      <c r="B2035" s="89">
        <v>27.2</v>
      </c>
      <c r="C2035">
        <v>5.83</v>
      </c>
      <c r="D2035" t="s">
        <v>2380</v>
      </c>
      <c r="E2035" t="s">
        <v>2380</v>
      </c>
      <c r="F2035" t="s">
        <v>2383</v>
      </c>
      <c r="G2035" s="14">
        <v>1</v>
      </c>
      <c r="H2035" s="14" t="s">
        <v>2380</v>
      </c>
      <c r="I2035" s="9" t="str">
        <f t="shared" si="62"/>
        <v>OVERWEIGHT</v>
      </c>
      <c r="J2035" t="str">
        <f t="shared" si="63"/>
        <v>PREDIABETES</v>
      </c>
    </row>
    <row r="2036" spans="1:10" x14ac:dyDescent="0.3">
      <c r="A2036" t="s">
        <v>332</v>
      </c>
      <c r="B2036" s="89">
        <v>33.344999999999999</v>
      </c>
      <c r="C2036">
        <v>4.29</v>
      </c>
      <c r="D2036" t="s">
        <v>2380</v>
      </c>
      <c r="E2036" t="s">
        <v>2380</v>
      </c>
      <c r="F2036" t="s">
        <v>2380</v>
      </c>
      <c r="G2036" s="14">
        <v>1</v>
      </c>
      <c r="H2036" s="14" t="s">
        <v>2380</v>
      </c>
      <c r="I2036" s="9" t="str">
        <f t="shared" si="62"/>
        <v>OBESITY</v>
      </c>
      <c r="J2036" t="str">
        <f t="shared" si="63"/>
        <v>NORMAL</v>
      </c>
    </row>
    <row r="2037" spans="1:10" x14ac:dyDescent="0.3">
      <c r="A2037" t="s">
        <v>331</v>
      </c>
      <c r="B2037" s="89">
        <v>29.925000000000001</v>
      </c>
      <c r="C2037">
        <v>5.3</v>
      </c>
      <c r="D2037" t="s">
        <v>2380</v>
      </c>
      <c r="E2037" t="s">
        <v>2380</v>
      </c>
      <c r="F2037" t="s">
        <v>2380</v>
      </c>
      <c r="G2037" s="14">
        <v>1</v>
      </c>
      <c r="H2037" s="14" t="s">
        <v>2380</v>
      </c>
      <c r="I2037" s="9" t="b">
        <f t="shared" si="62"/>
        <v>0</v>
      </c>
      <c r="J2037" t="str">
        <f t="shared" si="63"/>
        <v>NORMAL</v>
      </c>
    </row>
    <row r="2038" spans="1:10" x14ac:dyDescent="0.3">
      <c r="A2038" t="s">
        <v>330</v>
      </c>
      <c r="B2038" s="89">
        <v>24.225000000000001</v>
      </c>
      <c r="C2038">
        <v>4.42</v>
      </c>
      <c r="D2038" t="s">
        <v>2380</v>
      </c>
      <c r="E2038" t="s">
        <v>2380</v>
      </c>
      <c r="F2038" t="s">
        <v>2380</v>
      </c>
      <c r="G2038" s="14">
        <v>1</v>
      </c>
      <c r="H2038" s="14" t="s">
        <v>2380</v>
      </c>
      <c r="I2038" s="9" t="str">
        <f t="shared" si="62"/>
        <v>NORMAL WEIGHT</v>
      </c>
      <c r="J2038" t="str">
        <f t="shared" si="63"/>
        <v>NORMAL</v>
      </c>
    </row>
    <row r="2039" spans="1:10" x14ac:dyDescent="0.3">
      <c r="A2039" t="s">
        <v>329</v>
      </c>
      <c r="B2039" s="89">
        <v>29.68</v>
      </c>
      <c r="C2039">
        <v>5.68</v>
      </c>
      <c r="D2039" t="s">
        <v>2380</v>
      </c>
      <c r="E2039" t="s">
        <v>2382</v>
      </c>
      <c r="F2039" t="s">
        <v>2380</v>
      </c>
      <c r="G2039" s="14">
        <v>1</v>
      </c>
      <c r="H2039" s="14" t="s">
        <v>2380</v>
      </c>
      <c r="I2039" s="9" t="str">
        <f t="shared" si="62"/>
        <v>OVERWEIGHT</v>
      </c>
      <c r="J2039" t="str">
        <f t="shared" si="63"/>
        <v>NORMAL</v>
      </c>
    </row>
    <row r="2040" spans="1:10" x14ac:dyDescent="0.3">
      <c r="A2040" t="s">
        <v>328</v>
      </c>
      <c r="B2040" s="89">
        <v>20.614999999999998</v>
      </c>
      <c r="C2040">
        <v>6.05</v>
      </c>
      <c r="D2040" t="s">
        <v>2380</v>
      </c>
      <c r="E2040" t="s">
        <v>2380</v>
      </c>
      <c r="F2040" t="s">
        <v>2383</v>
      </c>
      <c r="G2040" s="14">
        <v>1</v>
      </c>
      <c r="H2040" s="14" t="s">
        <v>2380</v>
      </c>
      <c r="I2040" s="9" t="str">
        <f t="shared" si="62"/>
        <v>NORMAL WEIGHT</v>
      </c>
      <c r="J2040" t="str">
        <f t="shared" si="63"/>
        <v>PREDIABETES</v>
      </c>
    </row>
    <row r="2041" spans="1:10" x14ac:dyDescent="0.3">
      <c r="A2041" t="s">
        <v>327</v>
      </c>
      <c r="B2041" s="89">
        <v>32.119999999999997</v>
      </c>
      <c r="C2041">
        <v>5.33</v>
      </c>
      <c r="D2041" t="s">
        <v>2380</v>
      </c>
      <c r="E2041" t="s">
        <v>2382</v>
      </c>
      <c r="F2041" t="s">
        <v>2380</v>
      </c>
      <c r="G2041" s="14">
        <v>1</v>
      </c>
      <c r="H2041" s="14" t="s">
        <v>2380</v>
      </c>
      <c r="I2041" s="9" t="str">
        <f t="shared" si="62"/>
        <v>OBESITY</v>
      </c>
      <c r="J2041" t="str">
        <f t="shared" si="63"/>
        <v>NORMAL</v>
      </c>
    </row>
    <row r="2042" spans="1:10" x14ac:dyDescent="0.3">
      <c r="A2042" t="s">
        <v>326</v>
      </c>
      <c r="B2042" s="89">
        <v>27.36</v>
      </c>
      <c r="C2042">
        <v>6.22</v>
      </c>
      <c r="D2042" t="s">
        <v>2380</v>
      </c>
      <c r="E2042" t="s">
        <v>2380</v>
      </c>
      <c r="F2042" t="s">
        <v>2380</v>
      </c>
      <c r="G2042" s="50">
        <v>0</v>
      </c>
      <c r="H2042" s="14" t="s">
        <v>2380</v>
      </c>
      <c r="I2042" s="9" t="str">
        <f t="shared" si="62"/>
        <v>OVERWEIGHT</v>
      </c>
      <c r="J2042" t="str">
        <f t="shared" si="63"/>
        <v>PREDIABETES</v>
      </c>
    </row>
    <row r="2043" spans="1:10" x14ac:dyDescent="0.3">
      <c r="A2043" t="s">
        <v>325</v>
      </c>
      <c r="B2043" s="89">
        <v>17.385000000000002</v>
      </c>
      <c r="C2043">
        <v>5.84</v>
      </c>
      <c r="D2043" t="s">
        <v>2380</v>
      </c>
      <c r="E2043" t="s">
        <v>2380</v>
      </c>
      <c r="F2043" t="s">
        <v>2380</v>
      </c>
      <c r="G2043" s="50">
        <v>0</v>
      </c>
      <c r="H2043" s="14" t="s">
        <v>2380</v>
      </c>
      <c r="I2043" s="9" t="str">
        <f t="shared" si="62"/>
        <v>UNDERWEIGHT</v>
      </c>
      <c r="J2043" t="str">
        <f t="shared" si="63"/>
        <v>PREDIABETES</v>
      </c>
    </row>
    <row r="2044" spans="1:10" x14ac:dyDescent="0.3">
      <c r="A2044" t="s">
        <v>324</v>
      </c>
      <c r="B2044" s="89">
        <v>30.13</v>
      </c>
      <c r="C2044">
        <v>5.71</v>
      </c>
      <c r="D2044" t="s">
        <v>2380</v>
      </c>
      <c r="E2044" t="s">
        <v>2382</v>
      </c>
      <c r="F2044" t="s">
        <v>2380</v>
      </c>
      <c r="G2044" s="14">
        <v>1</v>
      </c>
      <c r="H2044" s="14" t="s">
        <v>2380</v>
      </c>
      <c r="I2044" s="9" t="str">
        <f t="shared" si="62"/>
        <v>OBESITY</v>
      </c>
      <c r="J2044" t="str">
        <f t="shared" si="63"/>
        <v>PREDIABETES</v>
      </c>
    </row>
    <row r="2045" spans="1:10" x14ac:dyDescent="0.3">
      <c r="A2045" t="s">
        <v>323</v>
      </c>
      <c r="B2045" s="89">
        <v>25.44</v>
      </c>
      <c r="C2045">
        <v>6.04</v>
      </c>
      <c r="D2045" t="s">
        <v>2382</v>
      </c>
      <c r="E2045" t="s">
        <v>2380</v>
      </c>
      <c r="F2045" t="s">
        <v>2383</v>
      </c>
      <c r="G2045" s="14">
        <v>1</v>
      </c>
      <c r="H2045" s="14" t="s">
        <v>2380</v>
      </c>
      <c r="I2045" s="9" t="str">
        <f t="shared" si="62"/>
        <v>OVERWEIGHT</v>
      </c>
      <c r="J2045" t="str">
        <f t="shared" si="63"/>
        <v>PREDIABETES</v>
      </c>
    </row>
    <row r="2046" spans="1:10" x14ac:dyDescent="0.3">
      <c r="A2046" t="s">
        <v>322</v>
      </c>
      <c r="B2046" s="89">
        <v>39.805</v>
      </c>
      <c r="C2046">
        <v>4.38</v>
      </c>
      <c r="D2046" t="s">
        <v>2380</v>
      </c>
      <c r="E2046" t="s">
        <v>2382</v>
      </c>
      <c r="F2046" t="s">
        <v>2380</v>
      </c>
      <c r="G2046" s="14">
        <v>1</v>
      </c>
      <c r="H2046" s="14" t="s">
        <v>2380</v>
      </c>
      <c r="I2046" s="9" t="str">
        <f t="shared" si="62"/>
        <v>OBESITY</v>
      </c>
      <c r="J2046" t="str">
        <f t="shared" si="63"/>
        <v>NORMAL</v>
      </c>
    </row>
    <row r="2047" spans="1:10" x14ac:dyDescent="0.3">
      <c r="A2047" t="s">
        <v>321</v>
      </c>
      <c r="B2047" s="89">
        <v>30.4</v>
      </c>
      <c r="C2047">
        <v>5.56</v>
      </c>
      <c r="D2047" t="s">
        <v>2382</v>
      </c>
      <c r="E2047" t="s">
        <v>2382</v>
      </c>
      <c r="F2047" t="s">
        <v>2380</v>
      </c>
      <c r="G2047" s="14">
        <v>1</v>
      </c>
      <c r="H2047" s="14" t="s">
        <v>2380</v>
      </c>
      <c r="I2047" s="9" t="str">
        <f t="shared" si="62"/>
        <v>OBESITY</v>
      </c>
      <c r="J2047" t="str">
        <f t="shared" si="63"/>
        <v>NORMAL</v>
      </c>
    </row>
    <row r="2048" spans="1:10" x14ac:dyDescent="0.3">
      <c r="A2048" t="s">
        <v>320</v>
      </c>
      <c r="B2048" s="89">
        <v>23.18</v>
      </c>
      <c r="C2048">
        <v>4.24</v>
      </c>
      <c r="D2048" t="s">
        <v>2380</v>
      </c>
      <c r="E2048" t="s">
        <v>2382</v>
      </c>
      <c r="F2048" t="s">
        <v>2380</v>
      </c>
      <c r="G2048" s="14">
        <v>1</v>
      </c>
      <c r="H2048" s="14" t="s">
        <v>2380</v>
      </c>
      <c r="I2048" s="9" t="str">
        <f t="shared" si="62"/>
        <v>NORMAL WEIGHT</v>
      </c>
      <c r="J2048" t="str">
        <f t="shared" si="63"/>
        <v>NORMAL</v>
      </c>
    </row>
    <row r="2049" spans="1:10" x14ac:dyDescent="0.3">
      <c r="A2049" t="s">
        <v>319</v>
      </c>
      <c r="B2049" s="89">
        <v>39.615000000000002</v>
      </c>
      <c r="C2049">
        <v>6.32</v>
      </c>
      <c r="D2049" t="s">
        <v>2380</v>
      </c>
      <c r="E2049" t="s">
        <v>2380</v>
      </c>
      <c r="F2049" t="s">
        <v>2383</v>
      </c>
      <c r="G2049" s="14">
        <v>1</v>
      </c>
      <c r="H2049" s="14" t="s">
        <v>2380</v>
      </c>
      <c r="I2049" s="9" t="str">
        <f t="shared" si="62"/>
        <v>OBESITY</v>
      </c>
      <c r="J2049" t="str">
        <f t="shared" si="63"/>
        <v>PREDIABETES</v>
      </c>
    </row>
    <row r="2050" spans="1:10" x14ac:dyDescent="0.3">
      <c r="A2050" t="s">
        <v>318</v>
      </c>
      <c r="B2050" s="89">
        <v>30.59</v>
      </c>
      <c r="C2050">
        <v>6.3</v>
      </c>
      <c r="D2050" t="s">
        <v>2382</v>
      </c>
      <c r="E2050" t="s">
        <v>2380</v>
      </c>
      <c r="F2050" t="s">
        <v>2383</v>
      </c>
      <c r="G2050" s="14">
        <v>1</v>
      </c>
      <c r="H2050" s="14" t="s">
        <v>2380</v>
      </c>
      <c r="I2050" s="9" t="str">
        <f t="shared" si="62"/>
        <v>OBESITY</v>
      </c>
      <c r="J2050" t="str">
        <f t="shared" si="63"/>
        <v>PREDIABETES</v>
      </c>
    </row>
    <row r="2051" spans="1:10" x14ac:dyDescent="0.3">
      <c r="A2051" t="s">
        <v>317</v>
      </c>
      <c r="B2051" s="89">
        <v>16.72</v>
      </c>
      <c r="C2051">
        <v>4.38</v>
      </c>
      <c r="D2051" t="s">
        <v>2382</v>
      </c>
      <c r="E2051" t="s">
        <v>2380</v>
      </c>
      <c r="F2051" t="s">
        <v>2380</v>
      </c>
      <c r="G2051" s="14">
        <v>1</v>
      </c>
      <c r="H2051" s="14" t="s">
        <v>2380</v>
      </c>
      <c r="I2051" s="9" t="str">
        <f t="shared" ref="I2051:I2114" si="64">IF(B2051&lt;18.5,"UNDERWEIGHT",IF(AND(B2051&gt;=18.5,B2051&lt;=24.9),"NORMAL WEIGHT",IF(AND(B2051&gt;25,B2051&lt;=29.9),"OVERWEIGHT",IF(B2051&gt;=30,"OBESITY"))))</f>
        <v>UNDERWEIGHT</v>
      </c>
      <c r="J2051" t="str">
        <f t="shared" ref="J2051:J2114" si="65">IF(C2051&lt;5.7,"NORMAL",IF(AND(C2051&gt;=5.7,C2051&lt;=6.4),"PREDIABETES",IF(C2051&gt;6.4,"DIABETES")))</f>
        <v>NORMAL</v>
      </c>
    </row>
    <row r="2052" spans="1:10" x14ac:dyDescent="0.3">
      <c r="A2052" t="s">
        <v>316</v>
      </c>
      <c r="B2052" s="89">
        <v>26.22</v>
      </c>
      <c r="C2052">
        <v>4.6500000000000004</v>
      </c>
      <c r="D2052" t="s">
        <v>2382</v>
      </c>
      <c r="E2052" t="s">
        <v>2380</v>
      </c>
      <c r="F2052" t="s">
        <v>2383</v>
      </c>
      <c r="G2052" s="14">
        <v>1</v>
      </c>
      <c r="H2052" s="14" t="s">
        <v>2380</v>
      </c>
      <c r="I2052" s="9" t="str">
        <f t="shared" si="64"/>
        <v>OVERWEIGHT</v>
      </c>
      <c r="J2052" t="str">
        <f t="shared" si="65"/>
        <v>NORMAL</v>
      </c>
    </row>
    <row r="2053" spans="1:10" x14ac:dyDescent="0.3">
      <c r="A2053" t="s">
        <v>315</v>
      </c>
      <c r="B2053" s="89">
        <v>31.824999999999999</v>
      </c>
      <c r="C2053">
        <v>4.7</v>
      </c>
      <c r="D2053" t="s">
        <v>2380</v>
      </c>
      <c r="E2053" t="s">
        <v>2380</v>
      </c>
      <c r="F2053" t="s">
        <v>2383</v>
      </c>
      <c r="G2053" s="14">
        <v>1</v>
      </c>
      <c r="H2053" s="14" t="s">
        <v>2380</v>
      </c>
      <c r="I2053" s="9" t="str">
        <f t="shared" si="64"/>
        <v>OBESITY</v>
      </c>
      <c r="J2053" t="str">
        <f t="shared" si="65"/>
        <v>NORMAL</v>
      </c>
    </row>
    <row r="2054" spans="1:10" x14ac:dyDescent="0.3">
      <c r="A2054" t="s">
        <v>314</v>
      </c>
      <c r="B2054" s="89">
        <v>25.745000000000001</v>
      </c>
      <c r="C2054">
        <v>4.34</v>
      </c>
      <c r="D2054" t="s">
        <v>2380</v>
      </c>
      <c r="E2054" t="s">
        <v>2380</v>
      </c>
      <c r="F2054" t="s">
        <v>2383</v>
      </c>
      <c r="G2054" s="14">
        <v>1</v>
      </c>
      <c r="H2054" s="14" t="s">
        <v>2380</v>
      </c>
      <c r="I2054" s="9" t="str">
        <f t="shared" si="64"/>
        <v>OVERWEIGHT</v>
      </c>
      <c r="J2054" t="str">
        <f t="shared" si="65"/>
        <v>NORMAL</v>
      </c>
    </row>
    <row r="2055" spans="1:10" x14ac:dyDescent="0.3">
      <c r="A2055" t="s">
        <v>313</v>
      </c>
      <c r="B2055" s="89">
        <v>24.605</v>
      </c>
      <c r="C2055">
        <v>5.62</v>
      </c>
      <c r="D2055" t="s">
        <v>2380</v>
      </c>
      <c r="E2055" t="s">
        <v>2380</v>
      </c>
      <c r="F2055" t="s">
        <v>2383</v>
      </c>
      <c r="G2055" s="14">
        <v>1</v>
      </c>
      <c r="H2055" s="14" t="s">
        <v>2380</v>
      </c>
      <c r="I2055" s="9" t="str">
        <f t="shared" si="64"/>
        <v>NORMAL WEIGHT</v>
      </c>
      <c r="J2055" t="str">
        <f t="shared" si="65"/>
        <v>NORMAL</v>
      </c>
    </row>
    <row r="2056" spans="1:10" x14ac:dyDescent="0.3">
      <c r="A2056" t="s">
        <v>312</v>
      </c>
      <c r="B2056" s="89">
        <v>24.51</v>
      </c>
      <c r="C2056">
        <v>4.24</v>
      </c>
      <c r="D2056" t="s">
        <v>2380</v>
      </c>
      <c r="E2056" t="s">
        <v>2380</v>
      </c>
      <c r="F2056" t="s">
        <v>2383</v>
      </c>
      <c r="G2056" s="14">
        <v>1</v>
      </c>
      <c r="H2056" s="14" t="s">
        <v>2380</v>
      </c>
      <c r="I2056" s="9" t="str">
        <f t="shared" si="64"/>
        <v>NORMAL WEIGHT</v>
      </c>
      <c r="J2056" t="str">
        <f t="shared" si="65"/>
        <v>NORMAL</v>
      </c>
    </row>
    <row r="2057" spans="1:10" x14ac:dyDescent="0.3">
      <c r="A2057" t="s">
        <v>311</v>
      </c>
      <c r="B2057" s="89">
        <v>31.065000000000001</v>
      </c>
      <c r="C2057">
        <v>4.57</v>
      </c>
      <c r="D2057" t="s">
        <v>2382</v>
      </c>
      <c r="E2057" t="s">
        <v>2380</v>
      </c>
      <c r="F2057" t="s">
        <v>2380</v>
      </c>
      <c r="G2057" s="50">
        <v>0</v>
      </c>
      <c r="H2057" s="14" t="s">
        <v>2380</v>
      </c>
      <c r="I2057" s="9" t="str">
        <f t="shared" si="64"/>
        <v>OBESITY</v>
      </c>
      <c r="J2057" t="str">
        <f t="shared" si="65"/>
        <v>NORMAL</v>
      </c>
    </row>
    <row r="2058" spans="1:10" x14ac:dyDescent="0.3">
      <c r="A2058" t="s">
        <v>310</v>
      </c>
      <c r="B2058" s="89">
        <v>28.12</v>
      </c>
      <c r="C2058">
        <v>5.05</v>
      </c>
      <c r="D2058" t="s">
        <v>2380</v>
      </c>
      <c r="E2058" t="s">
        <v>2380</v>
      </c>
      <c r="F2058" t="s">
        <v>2380</v>
      </c>
      <c r="G2058" s="50">
        <v>0</v>
      </c>
      <c r="H2058" s="14" t="s">
        <v>2380</v>
      </c>
      <c r="I2058" s="9" t="str">
        <f t="shared" si="64"/>
        <v>OVERWEIGHT</v>
      </c>
      <c r="J2058" t="str">
        <f t="shared" si="65"/>
        <v>NORMAL</v>
      </c>
    </row>
    <row r="2059" spans="1:10" x14ac:dyDescent="0.3">
      <c r="A2059" t="s">
        <v>309</v>
      </c>
      <c r="B2059" s="89">
        <v>38.06</v>
      </c>
      <c r="C2059">
        <v>6.16</v>
      </c>
      <c r="D2059" t="s">
        <v>2380</v>
      </c>
      <c r="E2059" t="s">
        <v>2380</v>
      </c>
      <c r="F2059" t="s">
        <v>2380</v>
      </c>
      <c r="G2059" s="50">
        <v>0</v>
      </c>
      <c r="H2059" s="14" t="s">
        <v>2380</v>
      </c>
      <c r="I2059" s="9" t="str">
        <f t="shared" si="64"/>
        <v>OBESITY</v>
      </c>
      <c r="J2059" t="str">
        <f t="shared" si="65"/>
        <v>PREDIABETES</v>
      </c>
    </row>
    <row r="2060" spans="1:10" x14ac:dyDescent="0.3">
      <c r="A2060" t="s">
        <v>308</v>
      </c>
      <c r="B2060" s="89">
        <v>24.96</v>
      </c>
      <c r="C2060">
        <v>4.57</v>
      </c>
      <c r="D2060" t="s">
        <v>2380</v>
      </c>
      <c r="E2060" t="s">
        <v>2380</v>
      </c>
      <c r="F2060" t="s">
        <v>2380</v>
      </c>
      <c r="G2060" s="50">
        <v>0</v>
      </c>
      <c r="H2060" s="14" t="s">
        <v>2380</v>
      </c>
      <c r="I2060" s="9" t="b">
        <f t="shared" si="64"/>
        <v>0</v>
      </c>
      <c r="J2060" t="str">
        <f t="shared" si="65"/>
        <v>NORMAL</v>
      </c>
    </row>
    <row r="2061" spans="1:10" x14ac:dyDescent="0.3">
      <c r="A2061" t="s">
        <v>307</v>
      </c>
      <c r="B2061" s="89">
        <v>17.670000000000002</v>
      </c>
      <c r="C2061">
        <v>5.53</v>
      </c>
      <c r="D2061" t="s">
        <v>2382</v>
      </c>
      <c r="E2061" t="s">
        <v>2380</v>
      </c>
      <c r="F2061" t="s">
        <v>2380</v>
      </c>
      <c r="G2061" s="50">
        <v>0</v>
      </c>
      <c r="H2061" s="14" t="s">
        <v>2380</v>
      </c>
      <c r="I2061" s="9" t="str">
        <f t="shared" si="64"/>
        <v>UNDERWEIGHT</v>
      </c>
      <c r="J2061" t="str">
        <f t="shared" si="65"/>
        <v>NORMAL</v>
      </c>
    </row>
    <row r="2062" spans="1:10" x14ac:dyDescent="0.3">
      <c r="A2062" t="s">
        <v>306</v>
      </c>
      <c r="B2062" s="89">
        <v>31.35</v>
      </c>
      <c r="C2062">
        <v>5.84</v>
      </c>
      <c r="D2062" t="s">
        <v>2380</v>
      </c>
      <c r="E2062" t="s">
        <v>2382</v>
      </c>
      <c r="F2062" t="s">
        <v>2380</v>
      </c>
      <c r="G2062" s="14">
        <v>1</v>
      </c>
      <c r="H2062" s="14" t="s">
        <v>2380</v>
      </c>
      <c r="I2062" s="9" t="str">
        <f t="shared" si="64"/>
        <v>OBESITY</v>
      </c>
      <c r="J2062" t="str">
        <f t="shared" si="65"/>
        <v>PREDIABETES</v>
      </c>
    </row>
    <row r="2063" spans="1:10" x14ac:dyDescent="0.3">
      <c r="A2063" t="s">
        <v>305</v>
      </c>
      <c r="B2063" s="89">
        <v>28.31</v>
      </c>
      <c r="C2063">
        <v>6.41</v>
      </c>
      <c r="D2063" t="s">
        <v>2380</v>
      </c>
      <c r="E2063" t="s">
        <v>2382</v>
      </c>
      <c r="F2063" t="s">
        <v>2380</v>
      </c>
      <c r="G2063" s="14">
        <v>1</v>
      </c>
      <c r="H2063" s="14" t="s">
        <v>2380</v>
      </c>
      <c r="I2063" s="9" t="str">
        <f t="shared" si="64"/>
        <v>OVERWEIGHT</v>
      </c>
      <c r="J2063" t="str">
        <f t="shared" si="65"/>
        <v>DIABETES</v>
      </c>
    </row>
    <row r="2064" spans="1:10" x14ac:dyDescent="0.3">
      <c r="A2064" t="s">
        <v>304</v>
      </c>
      <c r="B2064" s="89">
        <v>30.3</v>
      </c>
      <c r="C2064">
        <v>4.7300000000000004</v>
      </c>
      <c r="D2064" t="s">
        <v>2382</v>
      </c>
      <c r="E2064" t="s">
        <v>2380</v>
      </c>
      <c r="F2064" t="s">
        <v>2383</v>
      </c>
      <c r="G2064" s="14">
        <v>1</v>
      </c>
      <c r="H2064" s="14" t="s">
        <v>2380</v>
      </c>
      <c r="I2064" s="9" t="str">
        <f t="shared" si="64"/>
        <v>OBESITY</v>
      </c>
      <c r="J2064" t="str">
        <f t="shared" si="65"/>
        <v>NORMAL</v>
      </c>
    </row>
    <row r="2065" spans="1:10" x14ac:dyDescent="0.3">
      <c r="A2065" t="s">
        <v>303</v>
      </c>
      <c r="B2065" s="89">
        <v>26.4</v>
      </c>
      <c r="C2065">
        <v>6.22</v>
      </c>
      <c r="D2065" t="s">
        <v>2382</v>
      </c>
      <c r="E2065" t="s">
        <v>2380</v>
      </c>
      <c r="F2065" t="s">
        <v>2380</v>
      </c>
      <c r="G2065" s="50">
        <v>0</v>
      </c>
      <c r="H2065" s="14" t="s">
        <v>2380</v>
      </c>
      <c r="I2065" s="9" t="str">
        <f t="shared" si="64"/>
        <v>OVERWEIGHT</v>
      </c>
      <c r="J2065" t="str">
        <f t="shared" si="65"/>
        <v>PREDIABETES</v>
      </c>
    </row>
    <row r="2066" spans="1:10" x14ac:dyDescent="0.3">
      <c r="A2066" t="s">
        <v>302</v>
      </c>
      <c r="B2066" s="89">
        <v>22.135000000000002</v>
      </c>
      <c r="C2066">
        <v>4.46</v>
      </c>
      <c r="D2066" t="s">
        <v>2382</v>
      </c>
      <c r="E2066" t="s">
        <v>2380</v>
      </c>
      <c r="F2066" t="s">
        <v>2380</v>
      </c>
      <c r="G2066" s="50">
        <v>0</v>
      </c>
      <c r="H2066" s="14" t="s">
        <v>2380</v>
      </c>
      <c r="I2066" s="9" t="str">
        <f t="shared" si="64"/>
        <v>NORMAL WEIGHT</v>
      </c>
      <c r="J2066" t="str">
        <f t="shared" si="65"/>
        <v>NORMAL</v>
      </c>
    </row>
    <row r="2067" spans="1:10" x14ac:dyDescent="0.3">
      <c r="A2067" t="s">
        <v>301</v>
      </c>
      <c r="B2067" s="89">
        <v>17.399999999999999</v>
      </c>
      <c r="C2067">
        <v>4.5</v>
      </c>
      <c r="D2067" t="s">
        <v>2382</v>
      </c>
      <c r="E2067" t="s">
        <v>2380</v>
      </c>
      <c r="F2067" t="s">
        <v>2380</v>
      </c>
      <c r="G2067" s="50">
        <v>0</v>
      </c>
      <c r="H2067" s="14" t="s">
        <v>2380</v>
      </c>
      <c r="I2067" s="9" t="str">
        <f t="shared" si="64"/>
        <v>UNDERWEIGHT</v>
      </c>
      <c r="J2067" t="str">
        <f t="shared" si="65"/>
        <v>NORMAL</v>
      </c>
    </row>
    <row r="2068" spans="1:10" x14ac:dyDescent="0.3">
      <c r="A2068" t="s">
        <v>299</v>
      </c>
      <c r="B2068" s="89">
        <v>28.06</v>
      </c>
      <c r="C2068">
        <v>8.93</v>
      </c>
      <c r="D2068" t="s">
        <v>2380</v>
      </c>
      <c r="E2068" t="s">
        <v>2380</v>
      </c>
      <c r="F2068" t="s">
        <v>2380</v>
      </c>
      <c r="G2068" s="50">
        <v>0</v>
      </c>
      <c r="H2068" s="14" t="s">
        <v>2380</v>
      </c>
      <c r="I2068" s="9" t="str">
        <f t="shared" si="64"/>
        <v>OVERWEIGHT</v>
      </c>
      <c r="J2068" t="str">
        <f t="shared" si="65"/>
        <v>DIABETES</v>
      </c>
    </row>
    <row r="2069" spans="1:10" x14ac:dyDescent="0.3">
      <c r="A2069" t="s">
        <v>298</v>
      </c>
      <c r="B2069" s="89">
        <v>31.13</v>
      </c>
      <c r="C2069">
        <v>11.02</v>
      </c>
      <c r="D2069" t="s">
        <v>2380</v>
      </c>
      <c r="E2069" t="s">
        <v>2380</v>
      </c>
      <c r="F2069" t="s">
        <v>2380</v>
      </c>
      <c r="G2069" s="50">
        <v>0</v>
      </c>
      <c r="H2069" s="14" t="s">
        <v>2380</v>
      </c>
      <c r="I2069" s="9" t="str">
        <f t="shared" si="64"/>
        <v>OBESITY</v>
      </c>
      <c r="J2069" t="str">
        <f t="shared" si="65"/>
        <v>DIABETES</v>
      </c>
    </row>
    <row r="2070" spans="1:10" x14ac:dyDescent="0.3">
      <c r="A2070" t="s">
        <v>297</v>
      </c>
      <c r="B2070" s="89">
        <v>18.46</v>
      </c>
      <c r="C2070">
        <v>5.25</v>
      </c>
      <c r="D2070" t="s">
        <v>2380</v>
      </c>
      <c r="E2070" t="s">
        <v>2380</v>
      </c>
      <c r="F2070" t="s">
        <v>2380</v>
      </c>
      <c r="G2070" s="50">
        <v>0</v>
      </c>
      <c r="H2070" s="14" t="s">
        <v>2380</v>
      </c>
      <c r="I2070" s="9" t="str">
        <f t="shared" si="64"/>
        <v>UNDERWEIGHT</v>
      </c>
      <c r="J2070" t="str">
        <f t="shared" si="65"/>
        <v>NORMAL</v>
      </c>
    </row>
    <row r="2071" spans="1:10" x14ac:dyDescent="0.3">
      <c r="A2071" t="s">
        <v>296</v>
      </c>
      <c r="B2071" s="89">
        <v>17.3</v>
      </c>
      <c r="C2071">
        <v>4.75</v>
      </c>
      <c r="D2071" t="s">
        <v>2380</v>
      </c>
      <c r="E2071" t="s">
        <v>2380</v>
      </c>
      <c r="F2071" t="s">
        <v>2380</v>
      </c>
      <c r="G2071" s="50">
        <v>0</v>
      </c>
      <c r="H2071" s="14" t="s">
        <v>2380</v>
      </c>
      <c r="I2071" s="9" t="str">
        <f t="shared" si="64"/>
        <v>UNDERWEIGHT</v>
      </c>
      <c r="J2071" t="str">
        <f t="shared" si="65"/>
        <v>NORMAL</v>
      </c>
    </row>
    <row r="2072" spans="1:10" x14ac:dyDescent="0.3">
      <c r="A2072" t="s">
        <v>295</v>
      </c>
      <c r="B2072" s="89">
        <v>35.625</v>
      </c>
      <c r="C2072">
        <v>4.68</v>
      </c>
      <c r="D2072" t="s">
        <v>2382</v>
      </c>
      <c r="E2072" t="s">
        <v>2380</v>
      </c>
      <c r="F2072" t="s">
        <v>2383</v>
      </c>
      <c r="G2072" s="14">
        <v>1</v>
      </c>
      <c r="H2072" s="14" t="s">
        <v>2380</v>
      </c>
      <c r="I2072" s="9" t="str">
        <f t="shared" si="64"/>
        <v>OBESITY</v>
      </c>
      <c r="J2072" t="str">
        <f t="shared" si="65"/>
        <v>NORMAL</v>
      </c>
    </row>
    <row r="2073" spans="1:10" x14ac:dyDescent="0.3">
      <c r="A2073" t="s">
        <v>294</v>
      </c>
      <c r="B2073" s="89">
        <v>20.234999999999999</v>
      </c>
      <c r="C2073">
        <v>6.17</v>
      </c>
      <c r="D2073" t="s">
        <v>2382</v>
      </c>
      <c r="E2073" t="s">
        <v>2382</v>
      </c>
      <c r="F2073" t="s">
        <v>2380</v>
      </c>
      <c r="G2073" s="14">
        <v>2</v>
      </c>
      <c r="H2073" s="14" t="s">
        <v>2380</v>
      </c>
      <c r="I2073" s="9" t="str">
        <f t="shared" si="64"/>
        <v>NORMAL WEIGHT</v>
      </c>
      <c r="J2073" t="str">
        <f t="shared" si="65"/>
        <v>PREDIABETES</v>
      </c>
    </row>
    <row r="2074" spans="1:10" x14ac:dyDescent="0.3">
      <c r="A2074" t="s">
        <v>293</v>
      </c>
      <c r="B2074" s="89">
        <v>27.55</v>
      </c>
      <c r="C2074">
        <v>4.5599999999999996</v>
      </c>
      <c r="D2074" t="s">
        <v>2382</v>
      </c>
      <c r="E2074" t="s">
        <v>2380</v>
      </c>
      <c r="F2074" t="s">
        <v>2383</v>
      </c>
      <c r="G2074" s="14">
        <v>1</v>
      </c>
      <c r="H2074" s="14" t="s">
        <v>2380</v>
      </c>
      <c r="I2074" s="9" t="str">
        <f t="shared" si="64"/>
        <v>OVERWEIGHT</v>
      </c>
      <c r="J2074" t="str">
        <f t="shared" si="65"/>
        <v>NORMAL</v>
      </c>
    </row>
    <row r="2075" spans="1:10" x14ac:dyDescent="0.3">
      <c r="A2075" t="s">
        <v>292</v>
      </c>
      <c r="B2075" s="89">
        <v>17.97</v>
      </c>
      <c r="C2075">
        <v>6.3</v>
      </c>
      <c r="D2075" t="s">
        <v>2380</v>
      </c>
      <c r="E2075" t="s">
        <v>2380</v>
      </c>
      <c r="F2075" t="s">
        <v>2380</v>
      </c>
      <c r="G2075" s="50">
        <v>0</v>
      </c>
      <c r="H2075" s="14" t="s">
        <v>2380</v>
      </c>
      <c r="I2075" s="9" t="str">
        <f t="shared" si="64"/>
        <v>UNDERWEIGHT</v>
      </c>
      <c r="J2075" t="str">
        <f t="shared" si="65"/>
        <v>PREDIABETES</v>
      </c>
    </row>
    <row r="2076" spans="1:10" x14ac:dyDescent="0.3">
      <c r="A2076" t="s">
        <v>291</v>
      </c>
      <c r="B2076" s="89">
        <v>29.98</v>
      </c>
      <c r="C2076">
        <v>6.03</v>
      </c>
      <c r="D2076" t="s">
        <v>2380</v>
      </c>
      <c r="E2076" t="s">
        <v>2382</v>
      </c>
      <c r="F2076" t="s">
        <v>2380</v>
      </c>
      <c r="G2076" s="14">
        <v>1</v>
      </c>
      <c r="H2076" s="14" t="s">
        <v>2380</v>
      </c>
      <c r="I2076" s="9" t="b">
        <f t="shared" si="64"/>
        <v>0</v>
      </c>
      <c r="J2076" t="str">
        <f t="shared" si="65"/>
        <v>PREDIABETES</v>
      </c>
    </row>
    <row r="2077" spans="1:10" x14ac:dyDescent="0.3">
      <c r="A2077" t="s">
        <v>290</v>
      </c>
      <c r="B2077" s="89">
        <v>33.659999999999997</v>
      </c>
      <c r="C2077">
        <v>4.2</v>
      </c>
      <c r="D2077" t="s">
        <v>2382</v>
      </c>
      <c r="E2077" t="s">
        <v>2380</v>
      </c>
      <c r="F2077" t="s">
        <v>2380</v>
      </c>
      <c r="G2077" s="14">
        <v>1</v>
      </c>
      <c r="H2077" s="14" t="s">
        <v>2380</v>
      </c>
      <c r="I2077" s="9" t="str">
        <f t="shared" si="64"/>
        <v>OBESITY</v>
      </c>
      <c r="J2077" t="str">
        <f t="shared" si="65"/>
        <v>NORMAL</v>
      </c>
    </row>
    <row r="2078" spans="1:10" x14ac:dyDescent="0.3">
      <c r="A2078" t="s">
        <v>289</v>
      </c>
      <c r="B2078" s="89">
        <v>32.67</v>
      </c>
      <c r="C2078">
        <v>5.61</v>
      </c>
      <c r="D2078" t="s">
        <v>2382</v>
      </c>
      <c r="E2078" t="s">
        <v>2380</v>
      </c>
      <c r="F2078" t="s">
        <v>2380</v>
      </c>
      <c r="G2078" s="14">
        <v>1</v>
      </c>
      <c r="H2078" s="14" t="s">
        <v>2380</v>
      </c>
      <c r="I2078" s="9" t="str">
        <f t="shared" si="64"/>
        <v>OBESITY</v>
      </c>
      <c r="J2078" t="str">
        <f t="shared" si="65"/>
        <v>NORMAL</v>
      </c>
    </row>
    <row r="2079" spans="1:10" x14ac:dyDescent="0.3">
      <c r="A2079" t="s">
        <v>288</v>
      </c>
      <c r="B2079" s="89">
        <v>30.5</v>
      </c>
      <c r="C2079">
        <v>5.88</v>
      </c>
      <c r="D2079" t="s">
        <v>2382</v>
      </c>
      <c r="E2079" t="s">
        <v>2380</v>
      </c>
      <c r="F2079" t="s">
        <v>2380</v>
      </c>
      <c r="G2079" s="14">
        <v>1</v>
      </c>
      <c r="H2079" s="14" t="s">
        <v>2380</v>
      </c>
      <c r="I2079" s="9" t="str">
        <f t="shared" si="64"/>
        <v>OBESITY</v>
      </c>
      <c r="J2079" t="str">
        <f t="shared" si="65"/>
        <v>PREDIABETES</v>
      </c>
    </row>
    <row r="2080" spans="1:10" x14ac:dyDescent="0.3">
      <c r="A2080" t="s">
        <v>287</v>
      </c>
      <c r="B2080" s="89">
        <v>23.1</v>
      </c>
      <c r="C2080">
        <v>5.92</v>
      </c>
      <c r="D2080" t="s">
        <v>2382</v>
      </c>
      <c r="E2080" t="s">
        <v>2380</v>
      </c>
      <c r="F2080" t="s">
        <v>2380</v>
      </c>
      <c r="G2080" s="14">
        <v>1</v>
      </c>
      <c r="H2080" s="14" t="s">
        <v>2380</v>
      </c>
      <c r="I2080" s="9" t="str">
        <f t="shared" si="64"/>
        <v>NORMAL WEIGHT</v>
      </c>
      <c r="J2080" t="str">
        <f t="shared" si="65"/>
        <v>PREDIABETES</v>
      </c>
    </row>
    <row r="2081" spans="1:10" x14ac:dyDescent="0.3">
      <c r="A2081" t="s">
        <v>286</v>
      </c>
      <c r="B2081" s="89">
        <v>39.49</v>
      </c>
      <c r="C2081">
        <v>4.8099999999999996</v>
      </c>
      <c r="D2081" t="s">
        <v>2380</v>
      </c>
      <c r="E2081" t="s">
        <v>2380</v>
      </c>
      <c r="F2081" t="s">
        <v>2380</v>
      </c>
      <c r="G2081" s="14">
        <v>1</v>
      </c>
      <c r="H2081" s="14" t="s">
        <v>2380</v>
      </c>
      <c r="I2081" s="9" t="str">
        <f t="shared" si="64"/>
        <v>OBESITY</v>
      </c>
      <c r="J2081" t="str">
        <f t="shared" si="65"/>
        <v>NORMAL</v>
      </c>
    </row>
    <row r="2082" spans="1:10" x14ac:dyDescent="0.3">
      <c r="A2082" t="s">
        <v>285</v>
      </c>
      <c r="B2082" s="89">
        <v>33.99</v>
      </c>
      <c r="C2082">
        <v>4.55</v>
      </c>
      <c r="D2082" t="s">
        <v>2380</v>
      </c>
      <c r="E2082" t="s">
        <v>2380</v>
      </c>
      <c r="F2082" t="s">
        <v>2380</v>
      </c>
      <c r="G2082" s="14">
        <v>1</v>
      </c>
      <c r="H2082" s="14" t="s">
        <v>2380</v>
      </c>
      <c r="I2082" s="9" t="str">
        <f t="shared" si="64"/>
        <v>OBESITY</v>
      </c>
      <c r="J2082" t="str">
        <f t="shared" si="65"/>
        <v>NORMAL</v>
      </c>
    </row>
    <row r="2083" spans="1:10" x14ac:dyDescent="0.3">
      <c r="A2083" t="s">
        <v>284</v>
      </c>
      <c r="B2083" s="89">
        <v>27.72</v>
      </c>
      <c r="C2083">
        <v>6.43</v>
      </c>
      <c r="D2083" t="s">
        <v>2380</v>
      </c>
      <c r="E2083" t="s">
        <v>2380</v>
      </c>
      <c r="F2083" t="s">
        <v>2380</v>
      </c>
      <c r="G2083" s="14">
        <v>1</v>
      </c>
      <c r="H2083" s="14" t="s">
        <v>2380</v>
      </c>
      <c r="I2083" s="9" t="str">
        <f t="shared" si="64"/>
        <v>OVERWEIGHT</v>
      </c>
      <c r="J2083" t="str">
        <f t="shared" si="65"/>
        <v>DIABETES</v>
      </c>
    </row>
    <row r="2084" spans="1:10" x14ac:dyDescent="0.3">
      <c r="A2084" t="s">
        <v>283</v>
      </c>
      <c r="B2084" s="89">
        <v>30.59</v>
      </c>
      <c r="C2084">
        <v>11.62</v>
      </c>
      <c r="D2084" t="s">
        <v>2380</v>
      </c>
      <c r="E2084" t="s">
        <v>2380</v>
      </c>
      <c r="F2084" t="s">
        <v>2380</v>
      </c>
      <c r="G2084" s="50">
        <v>0</v>
      </c>
      <c r="H2084" s="14" t="s">
        <v>2380</v>
      </c>
      <c r="I2084" s="9" t="str">
        <f t="shared" si="64"/>
        <v>OBESITY</v>
      </c>
      <c r="J2084" t="str">
        <f t="shared" si="65"/>
        <v>DIABETES</v>
      </c>
    </row>
    <row r="2085" spans="1:10" x14ac:dyDescent="0.3">
      <c r="A2085" t="s">
        <v>282</v>
      </c>
      <c r="B2085" s="89">
        <v>22.6</v>
      </c>
      <c r="C2085">
        <v>6.04</v>
      </c>
      <c r="D2085" t="s">
        <v>2380</v>
      </c>
      <c r="E2085" t="s">
        <v>2380</v>
      </c>
      <c r="F2085" t="s">
        <v>2380</v>
      </c>
      <c r="G2085" s="14">
        <v>1</v>
      </c>
      <c r="H2085" s="14" t="s">
        <v>2380</v>
      </c>
      <c r="I2085" s="9" t="str">
        <f t="shared" si="64"/>
        <v>NORMAL WEIGHT</v>
      </c>
      <c r="J2085" t="str">
        <f t="shared" si="65"/>
        <v>PREDIABETES</v>
      </c>
    </row>
    <row r="2086" spans="1:10" x14ac:dyDescent="0.3">
      <c r="A2086" t="s">
        <v>281</v>
      </c>
      <c r="B2086" s="89">
        <v>28.785</v>
      </c>
      <c r="C2086">
        <v>8.82</v>
      </c>
      <c r="D2086" t="s">
        <v>2380</v>
      </c>
      <c r="E2086" t="s">
        <v>2380</v>
      </c>
      <c r="F2086" t="s">
        <v>2380</v>
      </c>
      <c r="G2086" s="50">
        <v>0</v>
      </c>
      <c r="H2086" s="14" t="s">
        <v>2380</v>
      </c>
      <c r="I2086" s="9" t="str">
        <f t="shared" si="64"/>
        <v>OVERWEIGHT</v>
      </c>
      <c r="J2086" t="str">
        <f t="shared" si="65"/>
        <v>DIABETES</v>
      </c>
    </row>
    <row r="2087" spans="1:10" x14ac:dyDescent="0.3">
      <c r="A2087" t="s">
        <v>280</v>
      </c>
      <c r="B2087" s="89">
        <v>50.38</v>
      </c>
      <c r="C2087">
        <v>5.8</v>
      </c>
      <c r="D2087" t="s">
        <v>2380</v>
      </c>
      <c r="E2087" t="s">
        <v>2380</v>
      </c>
      <c r="F2087" t="s">
        <v>2380</v>
      </c>
      <c r="G2087" s="50">
        <v>0</v>
      </c>
      <c r="H2087" s="14" t="s">
        <v>2380</v>
      </c>
      <c r="I2087" s="9" t="str">
        <f t="shared" si="64"/>
        <v>OBESITY</v>
      </c>
      <c r="J2087" t="str">
        <f t="shared" si="65"/>
        <v>PREDIABETES</v>
      </c>
    </row>
    <row r="2088" spans="1:10" x14ac:dyDescent="0.3">
      <c r="A2088" t="s">
        <v>279</v>
      </c>
      <c r="B2088" s="89">
        <v>35.200000000000003</v>
      </c>
      <c r="C2088">
        <v>4.28</v>
      </c>
      <c r="D2088" t="s">
        <v>2380</v>
      </c>
      <c r="E2088" t="s">
        <v>2380</v>
      </c>
      <c r="F2088" t="s">
        <v>2380</v>
      </c>
      <c r="G2088" s="50">
        <v>0</v>
      </c>
      <c r="H2088" s="14" t="s">
        <v>2380</v>
      </c>
      <c r="I2088" s="9" t="str">
        <f t="shared" si="64"/>
        <v>OBESITY</v>
      </c>
      <c r="J2088" t="str">
        <f t="shared" si="65"/>
        <v>NORMAL</v>
      </c>
    </row>
    <row r="2089" spans="1:10" x14ac:dyDescent="0.3">
      <c r="A2089" t="s">
        <v>278</v>
      </c>
      <c r="B2089" s="89">
        <v>35.72</v>
      </c>
      <c r="C2089">
        <v>5.5</v>
      </c>
      <c r="D2089" t="s">
        <v>2382</v>
      </c>
      <c r="E2089" t="s">
        <v>2380</v>
      </c>
      <c r="F2089" t="s">
        <v>2380</v>
      </c>
      <c r="G2089" s="50">
        <v>0</v>
      </c>
      <c r="H2089" s="14" t="s">
        <v>2380</v>
      </c>
      <c r="I2089" s="9" t="str">
        <f t="shared" si="64"/>
        <v>OBESITY</v>
      </c>
      <c r="J2089" t="str">
        <f t="shared" si="65"/>
        <v>NORMAL</v>
      </c>
    </row>
    <row r="2090" spans="1:10" x14ac:dyDescent="0.3">
      <c r="A2090" t="s">
        <v>277</v>
      </c>
      <c r="B2090" s="89">
        <v>24.51</v>
      </c>
      <c r="C2090">
        <v>4.6900000000000004</v>
      </c>
      <c r="D2090" t="s">
        <v>2380</v>
      </c>
      <c r="E2090" t="s">
        <v>2380</v>
      </c>
      <c r="F2090" t="s">
        <v>2380</v>
      </c>
      <c r="G2090" s="50">
        <v>0</v>
      </c>
      <c r="H2090" s="14" t="s">
        <v>2380</v>
      </c>
      <c r="I2090" s="9" t="str">
        <f t="shared" si="64"/>
        <v>NORMAL WEIGHT</v>
      </c>
      <c r="J2090" t="str">
        <f t="shared" si="65"/>
        <v>NORMAL</v>
      </c>
    </row>
    <row r="2091" spans="1:10" x14ac:dyDescent="0.3">
      <c r="A2091" t="s">
        <v>275</v>
      </c>
      <c r="B2091" s="89">
        <v>23.844999999999999</v>
      </c>
      <c r="C2091">
        <v>4.43</v>
      </c>
      <c r="D2091" t="s">
        <v>2380</v>
      </c>
      <c r="E2091" t="s">
        <v>2380</v>
      </c>
      <c r="F2091" t="s">
        <v>2380</v>
      </c>
      <c r="G2091" s="50">
        <v>0</v>
      </c>
      <c r="H2091" s="14" t="s">
        <v>2380</v>
      </c>
      <c r="I2091" s="9" t="str">
        <f t="shared" si="64"/>
        <v>NORMAL WEIGHT</v>
      </c>
      <c r="J2091" t="str">
        <f t="shared" si="65"/>
        <v>NORMAL</v>
      </c>
    </row>
    <row r="2092" spans="1:10" x14ac:dyDescent="0.3">
      <c r="A2092" t="s">
        <v>274</v>
      </c>
      <c r="B2092" s="89">
        <v>15.68</v>
      </c>
      <c r="C2092">
        <v>6.16</v>
      </c>
      <c r="D2092" t="s">
        <v>2382</v>
      </c>
      <c r="E2092" t="s">
        <v>2380</v>
      </c>
      <c r="F2092" t="s">
        <v>2380</v>
      </c>
      <c r="G2092" s="14">
        <v>1</v>
      </c>
      <c r="H2092" s="14" t="s">
        <v>2380</v>
      </c>
      <c r="I2092" s="9" t="str">
        <f t="shared" si="64"/>
        <v>UNDERWEIGHT</v>
      </c>
      <c r="J2092" t="str">
        <f t="shared" si="65"/>
        <v>PREDIABETES</v>
      </c>
    </row>
    <row r="2093" spans="1:10" x14ac:dyDescent="0.3">
      <c r="A2093" t="s">
        <v>273</v>
      </c>
      <c r="B2093" s="89">
        <v>32.395000000000003</v>
      </c>
      <c r="C2093">
        <v>6.66</v>
      </c>
      <c r="D2093" t="s">
        <v>2380</v>
      </c>
      <c r="E2093" t="s">
        <v>2380</v>
      </c>
      <c r="F2093" t="s">
        <v>2380</v>
      </c>
      <c r="G2093" s="50">
        <v>0</v>
      </c>
      <c r="H2093" s="14" t="s">
        <v>2380</v>
      </c>
      <c r="I2093" s="9" t="str">
        <f t="shared" si="64"/>
        <v>OBESITY</v>
      </c>
      <c r="J2093" t="str">
        <f t="shared" si="65"/>
        <v>DIABETES</v>
      </c>
    </row>
    <row r="2094" spans="1:10" x14ac:dyDescent="0.3">
      <c r="A2094" t="s">
        <v>272</v>
      </c>
      <c r="B2094" s="89">
        <v>23.655000000000001</v>
      </c>
      <c r="C2094">
        <v>5.92</v>
      </c>
      <c r="D2094" t="s">
        <v>2380</v>
      </c>
      <c r="E2094" t="s">
        <v>2380</v>
      </c>
      <c r="F2094" t="s">
        <v>2380</v>
      </c>
      <c r="G2094" s="14">
        <v>1</v>
      </c>
      <c r="H2094" s="14" t="s">
        <v>2380</v>
      </c>
      <c r="I2094" s="9" t="str">
        <f t="shared" si="64"/>
        <v>NORMAL WEIGHT</v>
      </c>
      <c r="J2094" t="str">
        <f t="shared" si="65"/>
        <v>PREDIABETES</v>
      </c>
    </row>
    <row r="2095" spans="1:10" x14ac:dyDescent="0.3">
      <c r="A2095" t="s">
        <v>271</v>
      </c>
      <c r="B2095" s="89">
        <v>28.4</v>
      </c>
      <c r="C2095">
        <v>5.97</v>
      </c>
      <c r="D2095" t="s">
        <v>2380</v>
      </c>
      <c r="E2095" t="s">
        <v>2380</v>
      </c>
      <c r="F2095" t="s">
        <v>2383</v>
      </c>
      <c r="G2095" s="14">
        <v>1</v>
      </c>
      <c r="H2095" s="14" t="s">
        <v>2380</v>
      </c>
      <c r="I2095" s="9" t="str">
        <f t="shared" si="64"/>
        <v>OVERWEIGHT</v>
      </c>
      <c r="J2095" t="str">
        <f t="shared" si="65"/>
        <v>PREDIABETES</v>
      </c>
    </row>
    <row r="2096" spans="1:10" x14ac:dyDescent="0.3">
      <c r="A2096" t="s">
        <v>270</v>
      </c>
      <c r="B2096" s="89">
        <v>35.42</v>
      </c>
      <c r="C2096">
        <v>4.6399999999999997</v>
      </c>
      <c r="D2096" t="s">
        <v>2382</v>
      </c>
      <c r="E2096" t="s">
        <v>2380</v>
      </c>
      <c r="F2096" t="s">
        <v>2380</v>
      </c>
      <c r="G2096" s="50">
        <v>0</v>
      </c>
      <c r="H2096" s="14" t="s">
        <v>2380</v>
      </c>
      <c r="I2096" s="9" t="str">
        <f t="shared" si="64"/>
        <v>OBESITY</v>
      </c>
      <c r="J2096" t="str">
        <f t="shared" si="65"/>
        <v>NORMAL</v>
      </c>
    </row>
    <row r="2097" spans="1:10" x14ac:dyDescent="0.3">
      <c r="A2097" t="s">
        <v>269</v>
      </c>
      <c r="B2097" s="89">
        <v>26.18</v>
      </c>
      <c r="C2097">
        <v>6.12</v>
      </c>
      <c r="D2097" t="s">
        <v>2380</v>
      </c>
      <c r="E2097" t="s">
        <v>2382</v>
      </c>
      <c r="F2097" t="s">
        <v>2380</v>
      </c>
      <c r="G2097" s="14">
        <v>1</v>
      </c>
      <c r="H2097" s="14" t="s">
        <v>2380</v>
      </c>
      <c r="I2097" s="9" t="str">
        <f t="shared" si="64"/>
        <v>OVERWEIGHT</v>
      </c>
      <c r="J2097" t="str">
        <f t="shared" si="65"/>
        <v>PREDIABETES</v>
      </c>
    </row>
    <row r="2098" spans="1:10" x14ac:dyDescent="0.3">
      <c r="A2098" t="s">
        <v>268</v>
      </c>
      <c r="B2098" s="89">
        <v>20.8</v>
      </c>
      <c r="C2098">
        <v>4.87</v>
      </c>
      <c r="D2098" t="s">
        <v>2382</v>
      </c>
      <c r="E2098" t="s">
        <v>2380</v>
      </c>
      <c r="F2098" t="s">
        <v>2380</v>
      </c>
      <c r="G2098" s="50">
        <v>0</v>
      </c>
      <c r="H2098" s="14" t="s">
        <v>2380</v>
      </c>
      <c r="I2098" s="9" t="str">
        <f t="shared" si="64"/>
        <v>NORMAL WEIGHT</v>
      </c>
      <c r="J2098" t="str">
        <f t="shared" si="65"/>
        <v>NORMAL</v>
      </c>
    </row>
    <row r="2099" spans="1:10" x14ac:dyDescent="0.3">
      <c r="A2099" t="s">
        <v>267</v>
      </c>
      <c r="B2099" s="89">
        <v>15.82</v>
      </c>
      <c r="C2099">
        <v>4.5999999999999996</v>
      </c>
      <c r="D2099" t="s">
        <v>2380</v>
      </c>
      <c r="E2099" t="s">
        <v>2380</v>
      </c>
      <c r="F2099" t="s">
        <v>2380</v>
      </c>
      <c r="G2099" s="50">
        <v>0</v>
      </c>
      <c r="H2099" s="14" t="s">
        <v>2380</v>
      </c>
      <c r="I2099" s="9" t="str">
        <f t="shared" si="64"/>
        <v>UNDERWEIGHT</v>
      </c>
      <c r="J2099" t="str">
        <f t="shared" si="65"/>
        <v>NORMAL</v>
      </c>
    </row>
    <row r="2100" spans="1:10" x14ac:dyDescent="0.3">
      <c r="A2100" t="s">
        <v>266</v>
      </c>
      <c r="B2100" s="89">
        <v>17.670000000000002</v>
      </c>
      <c r="C2100">
        <v>4.78</v>
      </c>
      <c r="D2100" t="s">
        <v>2380</v>
      </c>
      <c r="E2100" t="s">
        <v>2380</v>
      </c>
      <c r="F2100" t="s">
        <v>2380</v>
      </c>
      <c r="G2100" s="50">
        <v>0</v>
      </c>
      <c r="H2100" s="14" t="s">
        <v>2380</v>
      </c>
      <c r="I2100" s="9" t="str">
        <f t="shared" si="64"/>
        <v>UNDERWEIGHT</v>
      </c>
      <c r="J2100" t="str">
        <f t="shared" si="65"/>
        <v>NORMAL</v>
      </c>
    </row>
    <row r="2101" spans="1:10" x14ac:dyDescent="0.3">
      <c r="A2101" t="s">
        <v>265</v>
      </c>
      <c r="B2101" s="89">
        <v>31.92</v>
      </c>
      <c r="C2101">
        <v>11.05</v>
      </c>
      <c r="D2101" t="s">
        <v>2380</v>
      </c>
      <c r="E2101" t="s">
        <v>2380</v>
      </c>
      <c r="F2101" t="s">
        <v>2380</v>
      </c>
      <c r="G2101" s="50">
        <v>0</v>
      </c>
      <c r="H2101" s="14" t="s">
        <v>2380</v>
      </c>
      <c r="I2101" s="9" t="str">
        <f t="shared" si="64"/>
        <v>OBESITY</v>
      </c>
      <c r="J2101" t="str">
        <f t="shared" si="65"/>
        <v>DIABETES</v>
      </c>
    </row>
    <row r="2102" spans="1:10" x14ac:dyDescent="0.3">
      <c r="A2102" t="s">
        <v>264</v>
      </c>
      <c r="B2102" s="89">
        <v>28.975000000000001</v>
      </c>
      <c r="C2102">
        <v>7.62</v>
      </c>
      <c r="D2102" t="s">
        <v>2380</v>
      </c>
      <c r="E2102" t="s">
        <v>2380</v>
      </c>
      <c r="F2102" t="s">
        <v>2380</v>
      </c>
      <c r="G2102" s="50">
        <v>0</v>
      </c>
      <c r="H2102" s="14" t="s">
        <v>2380</v>
      </c>
      <c r="I2102" s="9" t="str">
        <f t="shared" si="64"/>
        <v>OVERWEIGHT</v>
      </c>
      <c r="J2102" t="str">
        <f t="shared" si="65"/>
        <v>DIABETES</v>
      </c>
    </row>
    <row r="2103" spans="1:10" x14ac:dyDescent="0.3">
      <c r="A2103" t="s">
        <v>263</v>
      </c>
      <c r="B2103" s="89">
        <v>31.73</v>
      </c>
      <c r="C2103">
        <v>4.78</v>
      </c>
      <c r="D2103" t="s">
        <v>2382</v>
      </c>
      <c r="E2103" t="s">
        <v>2382</v>
      </c>
      <c r="F2103" t="s">
        <v>2380</v>
      </c>
      <c r="G2103" s="14">
        <v>2</v>
      </c>
      <c r="H2103" s="14" t="s">
        <v>2380</v>
      </c>
      <c r="I2103" s="9" t="str">
        <f t="shared" si="64"/>
        <v>OBESITY</v>
      </c>
      <c r="J2103" t="str">
        <f t="shared" si="65"/>
        <v>NORMAL</v>
      </c>
    </row>
    <row r="2104" spans="1:10" x14ac:dyDescent="0.3">
      <c r="A2104" t="s">
        <v>262</v>
      </c>
      <c r="B2104" s="89">
        <v>28.88</v>
      </c>
      <c r="C2104">
        <v>6.09</v>
      </c>
      <c r="D2104" t="s">
        <v>2382</v>
      </c>
      <c r="E2104" t="s">
        <v>2382</v>
      </c>
      <c r="F2104" t="s">
        <v>2380</v>
      </c>
      <c r="G2104" s="14">
        <v>2</v>
      </c>
      <c r="H2104" s="14" t="s">
        <v>2380</v>
      </c>
      <c r="I2104" s="9" t="str">
        <f t="shared" si="64"/>
        <v>OVERWEIGHT</v>
      </c>
      <c r="J2104" t="str">
        <f t="shared" si="65"/>
        <v>PREDIABETES</v>
      </c>
    </row>
    <row r="2105" spans="1:10" x14ac:dyDescent="0.3">
      <c r="A2105" t="s">
        <v>261</v>
      </c>
      <c r="B2105" s="89">
        <v>25.555</v>
      </c>
      <c r="C2105">
        <v>5.1100000000000003</v>
      </c>
      <c r="D2105" t="s">
        <v>2380</v>
      </c>
      <c r="E2105" t="s">
        <v>2380</v>
      </c>
      <c r="F2105" t="s">
        <v>2383</v>
      </c>
      <c r="G2105" s="14">
        <v>1</v>
      </c>
      <c r="H2105" s="14" t="s">
        <v>2380</v>
      </c>
      <c r="I2105" s="9" t="str">
        <f t="shared" si="64"/>
        <v>OVERWEIGHT</v>
      </c>
      <c r="J2105" t="str">
        <f t="shared" si="65"/>
        <v>NORMAL</v>
      </c>
    </row>
    <row r="2106" spans="1:10" x14ac:dyDescent="0.3">
      <c r="A2106" t="s">
        <v>260</v>
      </c>
      <c r="B2106" s="89">
        <v>37.29</v>
      </c>
      <c r="C2106">
        <v>4.46</v>
      </c>
      <c r="D2106" t="s">
        <v>2380</v>
      </c>
      <c r="E2106" t="s">
        <v>2382</v>
      </c>
      <c r="F2106" t="s">
        <v>2380</v>
      </c>
      <c r="G2106" s="14">
        <v>1</v>
      </c>
      <c r="H2106" s="14" t="s">
        <v>2380</v>
      </c>
      <c r="I2106" s="9" t="str">
        <f t="shared" si="64"/>
        <v>OBESITY</v>
      </c>
      <c r="J2106" t="str">
        <f t="shared" si="65"/>
        <v>NORMAL</v>
      </c>
    </row>
    <row r="2107" spans="1:10" x14ac:dyDescent="0.3">
      <c r="A2107" t="s">
        <v>259</v>
      </c>
      <c r="B2107" s="89">
        <v>40.28</v>
      </c>
      <c r="C2107">
        <v>6.11</v>
      </c>
      <c r="D2107" t="s">
        <v>2380</v>
      </c>
      <c r="E2107" t="s">
        <v>2382</v>
      </c>
      <c r="F2107" t="s">
        <v>2380</v>
      </c>
      <c r="G2107" s="14">
        <v>1</v>
      </c>
      <c r="H2107" s="14" t="s">
        <v>2380</v>
      </c>
      <c r="I2107" s="9" t="str">
        <f t="shared" si="64"/>
        <v>OBESITY</v>
      </c>
      <c r="J2107" t="str">
        <f t="shared" si="65"/>
        <v>PREDIABETES</v>
      </c>
    </row>
    <row r="2108" spans="1:10" x14ac:dyDescent="0.3">
      <c r="A2108" t="s">
        <v>258</v>
      </c>
      <c r="B2108" s="89">
        <v>40.185000000000002</v>
      </c>
      <c r="C2108">
        <v>4.66</v>
      </c>
      <c r="D2108" t="s">
        <v>2380</v>
      </c>
      <c r="E2108" t="s">
        <v>2382</v>
      </c>
      <c r="F2108" t="s">
        <v>2380</v>
      </c>
      <c r="G2108" s="14">
        <v>1</v>
      </c>
      <c r="H2108" s="14" t="s">
        <v>2380</v>
      </c>
      <c r="I2108" s="9" t="str">
        <f t="shared" si="64"/>
        <v>OBESITY</v>
      </c>
      <c r="J2108" t="str">
        <f t="shared" si="65"/>
        <v>NORMAL</v>
      </c>
    </row>
    <row r="2109" spans="1:10" x14ac:dyDescent="0.3">
      <c r="A2109" t="s">
        <v>257</v>
      </c>
      <c r="B2109" s="89">
        <v>23.57</v>
      </c>
      <c r="C2109">
        <v>6.14</v>
      </c>
      <c r="D2109" t="s">
        <v>2380</v>
      </c>
      <c r="E2109" t="s">
        <v>2380</v>
      </c>
      <c r="F2109" t="s">
        <v>2380</v>
      </c>
      <c r="G2109" s="50">
        <v>0</v>
      </c>
      <c r="H2109" s="14" t="s">
        <v>2380</v>
      </c>
      <c r="I2109" s="9" t="str">
        <f t="shared" si="64"/>
        <v>NORMAL WEIGHT</v>
      </c>
      <c r="J2109" t="str">
        <f t="shared" si="65"/>
        <v>PREDIABETES</v>
      </c>
    </row>
    <row r="2110" spans="1:10" x14ac:dyDescent="0.3">
      <c r="A2110" t="s">
        <v>256</v>
      </c>
      <c r="B2110" s="89">
        <v>35.625</v>
      </c>
      <c r="C2110">
        <v>6.21</v>
      </c>
      <c r="D2110" t="s">
        <v>2380</v>
      </c>
      <c r="E2110" t="s">
        <v>2382</v>
      </c>
      <c r="F2110" t="s">
        <v>2380</v>
      </c>
      <c r="G2110" s="14">
        <v>1</v>
      </c>
      <c r="H2110" s="14" t="s">
        <v>2380</v>
      </c>
      <c r="I2110" s="9" t="str">
        <f t="shared" si="64"/>
        <v>OBESITY</v>
      </c>
      <c r="J2110" t="str">
        <f t="shared" si="65"/>
        <v>PREDIABETES</v>
      </c>
    </row>
    <row r="2111" spans="1:10" x14ac:dyDescent="0.3">
      <c r="A2111" t="s">
        <v>255</v>
      </c>
      <c r="B2111" s="89">
        <v>33.155000000000001</v>
      </c>
      <c r="C2111">
        <v>4.5999999999999996</v>
      </c>
      <c r="D2111" t="s">
        <v>2380</v>
      </c>
      <c r="E2111" t="s">
        <v>2382</v>
      </c>
      <c r="F2111" t="s">
        <v>2380</v>
      </c>
      <c r="G2111" s="14">
        <v>1</v>
      </c>
      <c r="H2111" s="14" t="s">
        <v>2380</v>
      </c>
      <c r="I2111" s="9" t="str">
        <f t="shared" si="64"/>
        <v>OBESITY</v>
      </c>
      <c r="J2111" t="str">
        <f t="shared" si="65"/>
        <v>NORMAL</v>
      </c>
    </row>
    <row r="2112" spans="1:10" x14ac:dyDescent="0.3">
      <c r="A2112" t="s">
        <v>254</v>
      </c>
      <c r="B2112" s="89">
        <v>31.92</v>
      </c>
      <c r="C2112">
        <v>5.04</v>
      </c>
      <c r="D2112" t="s">
        <v>2380</v>
      </c>
      <c r="E2112" t="s">
        <v>2382</v>
      </c>
      <c r="F2112" t="s">
        <v>2380</v>
      </c>
      <c r="G2112" s="14">
        <v>1</v>
      </c>
      <c r="H2112" s="14" t="s">
        <v>2380</v>
      </c>
      <c r="I2112" s="9" t="str">
        <f t="shared" si="64"/>
        <v>OBESITY</v>
      </c>
      <c r="J2112" t="str">
        <f t="shared" si="65"/>
        <v>NORMAL</v>
      </c>
    </row>
    <row r="2113" spans="1:10" x14ac:dyDescent="0.3">
      <c r="A2113" t="s">
        <v>253</v>
      </c>
      <c r="B2113" s="89">
        <v>30.305</v>
      </c>
      <c r="C2113">
        <v>5.08</v>
      </c>
      <c r="D2113" t="s">
        <v>2380</v>
      </c>
      <c r="E2113" t="s">
        <v>2382</v>
      </c>
      <c r="F2113" t="s">
        <v>2380</v>
      </c>
      <c r="G2113" s="14">
        <v>1</v>
      </c>
      <c r="H2113" s="14" t="s">
        <v>2380</v>
      </c>
      <c r="I2113" s="9" t="str">
        <f t="shared" si="64"/>
        <v>OBESITY</v>
      </c>
      <c r="J2113" t="str">
        <f t="shared" si="65"/>
        <v>NORMAL</v>
      </c>
    </row>
    <row r="2114" spans="1:10" x14ac:dyDescent="0.3">
      <c r="A2114" t="s">
        <v>252</v>
      </c>
      <c r="B2114" s="89">
        <v>30.114999999999998</v>
      </c>
      <c r="C2114">
        <v>4.38</v>
      </c>
      <c r="D2114" t="s">
        <v>2380</v>
      </c>
      <c r="E2114" t="s">
        <v>2382</v>
      </c>
      <c r="F2114" t="s">
        <v>2380</v>
      </c>
      <c r="G2114" s="14">
        <v>1</v>
      </c>
      <c r="H2114" s="14" t="s">
        <v>2380</v>
      </c>
      <c r="I2114" s="9" t="str">
        <f t="shared" si="64"/>
        <v>OBESITY</v>
      </c>
      <c r="J2114" t="str">
        <f t="shared" si="65"/>
        <v>NORMAL</v>
      </c>
    </row>
    <row r="2115" spans="1:10" x14ac:dyDescent="0.3">
      <c r="A2115" t="s">
        <v>251</v>
      </c>
      <c r="B2115" s="89">
        <v>24.09</v>
      </c>
      <c r="C2115">
        <v>4.79</v>
      </c>
      <c r="D2115" t="s">
        <v>2380</v>
      </c>
      <c r="E2115" t="s">
        <v>2382</v>
      </c>
      <c r="F2115" t="s">
        <v>2380</v>
      </c>
      <c r="G2115" s="14">
        <v>1</v>
      </c>
      <c r="H2115" s="14" t="s">
        <v>2380</v>
      </c>
      <c r="I2115" s="9" t="str">
        <f t="shared" ref="I2115:I2178" si="66">IF(B2115&lt;18.5,"UNDERWEIGHT",IF(AND(B2115&gt;=18.5,B2115&lt;=24.9),"NORMAL WEIGHT",IF(AND(B2115&gt;25,B2115&lt;=29.9),"OVERWEIGHT",IF(B2115&gt;=30,"OBESITY"))))</f>
        <v>NORMAL WEIGHT</v>
      </c>
      <c r="J2115" t="str">
        <f t="shared" ref="J2115:J2178" si="67">IF(C2115&lt;5.7,"NORMAL",IF(AND(C2115&gt;=5.7,C2115&lt;=6.4),"PREDIABETES",IF(C2115&gt;6.4,"DIABETES")))</f>
        <v>NORMAL</v>
      </c>
    </row>
    <row r="2116" spans="1:10" x14ac:dyDescent="0.3">
      <c r="A2116" t="s">
        <v>250</v>
      </c>
      <c r="B2116" s="89">
        <v>28.215</v>
      </c>
      <c r="C2116">
        <v>4.21</v>
      </c>
      <c r="D2116" t="s">
        <v>2380</v>
      </c>
      <c r="E2116" t="s">
        <v>2382</v>
      </c>
      <c r="F2116" t="s">
        <v>2380</v>
      </c>
      <c r="G2116" s="14">
        <v>1</v>
      </c>
      <c r="H2116" s="14" t="s">
        <v>2380</v>
      </c>
      <c r="I2116" s="9" t="str">
        <f t="shared" si="66"/>
        <v>OVERWEIGHT</v>
      </c>
      <c r="J2116" t="str">
        <f t="shared" si="67"/>
        <v>NORMAL</v>
      </c>
    </row>
    <row r="2117" spans="1:10" x14ac:dyDescent="0.3">
      <c r="A2117" t="s">
        <v>248</v>
      </c>
      <c r="B2117" s="89">
        <v>26.315000000000001</v>
      </c>
      <c r="C2117">
        <v>5.47</v>
      </c>
      <c r="D2117" t="s">
        <v>2380</v>
      </c>
      <c r="E2117" t="s">
        <v>2382</v>
      </c>
      <c r="F2117" t="s">
        <v>2380</v>
      </c>
      <c r="G2117" s="14">
        <v>1</v>
      </c>
      <c r="H2117" s="14" t="s">
        <v>2380</v>
      </c>
      <c r="I2117" s="9" t="str">
        <f t="shared" si="66"/>
        <v>OVERWEIGHT</v>
      </c>
      <c r="J2117" t="str">
        <f t="shared" si="67"/>
        <v>NORMAL</v>
      </c>
    </row>
    <row r="2118" spans="1:10" x14ac:dyDescent="0.3">
      <c r="A2118" t="s">
        <v>246</v>
      </c>
      <c r="B2118" s="89">
        <v>25.08</v>
      </c>
      <c r="C2118">
        <v>5.09</v>
      </c>
      <c r="D2118" t="s">
        <v>2380</v>
      </c>
      <c r="E2118" t="s">
        <v>2382</v>
      </c>
      <c r="F2118" t="s">
        <v>2380</v>
      </c>
      <c r="G2118" s="14">
        <v>1</v>
      </c>
      <c r="H2118" s="14" t="s">
        <v>2380</v>
      </c>
      <c r="I2118" s="9" t="str">
        <f t="shared" si="66"/>
        <v>OVERWEIGHT</v>
      </c>
      <c r="J2118" t="str">
        <f t="shared" si="67"/>
        <v>NORMAL</v>
      </c>
    </row>
    <row r="2119" spans="1:10" x14ac:dyDescent="0.3">
      <c r="A2119" t="s">
        <v>245</v>
      </c>
      <c r="B2119" s="89">
        <v>15.41</v>
      </c>
      <c r="C2119">
        <v>5.08</v>
      </c>
      <c r="D2119" t="s">
        <v>2380</v>
      </c>
      <c r="E2119" t="s">
        <v>2380</v>
      </c>
      <c r="F2119" t="s">
        <v>2380</v>
      </c>
      <c r="G2119" s="50">
        <v>0</v>
      </c>
      <c r="H2119" s="14" t="s">
        <v>2380</v>
      </c>
      <c r="I2119" s="9" t="str">
        <f t="shared" si="66"/>
        <v>UNDERWEIGHT</v>
      </c>
      <c r="J2119" t="str">
        <f t="shared" si="67"/>
        <v>NORMAL</v>
      </c>
    </row>
    <row r="2120" spans="1:10" x14ac:dyDescent="0.3">
      <c r="A2120" t="s">
        <v>244</v>
      </c>
      <c r="B2120" s="89">
        <v>23.83</v>
      </c>
      <c r="C2120">
        <v>5.68</v>
      </c>
      <c r="D2120" t="s">
        <v>2380</v>
      </c>
      <c r="E2120" t="s">
        <v>2380</v>
      </c>
      <c r="F2120" t="s">
        <v>2380</v>
      </c>
      <c r="G2120" s="50">
        <v>0</v>
      </c>
      <c r="H2120" s="14" t="s">
        <v>2380</v>
      </c>
      <c r="I2120" s="9" t="str">
        <f t="shared" si="66"/>
        <v>NORMAL WEIGHT</v>
      </c>
      <c r="J2120" t="str">
        <f t="shared" si="67"/>
        <v>NORMAL</v>
      </c>
    </row>
    <row r="2121" spans="1:10" x14ac:dyDescent="0.3">
      <c r="A2121" t="s">
        <v>243</v>
      </c>
      <c r="B2121" s="89">
        <v>36</v>
      </c>
      <c r="C2121">
        <v>4.66</v>
      </c>
      <c r="D2121" t="s">
        <v>2380</v>
      </c>
      <c r="E2121" t="s">
        <v>2382</v>
      </c>
      <c r="F2121" t="s">
        <v>2380</v>
      </c>
      <c r="G2121" s="14">
        <v>1</v>
      </c>
      <c r="H2121" s="14" t="s">
        <v>2380</v>
      </c>
      <c r="I2121" s="9" t="str">
        <f t="shared" si="66"/>
        <v>OBESITY</v>
      </c>
      <c r="J2121" t="str">
        <f t="shared" si="67"/>
        <v>NORMAL</v>
      </c>
    </row>
    <row r="2122" spans="1:10" x14ac:dyDescent="0.3">
      <c r="A2122" t="s">
        <v>242</v>
      </c>
      <c r="B2122" s="89">
        <v>28.82</v>
      </c>
      <c r="C2122">
        <v>5.59</v>
      </c>
      <c r="D2122" t="s">
        <v>2380</v>
      </c>
      <c r="E2122" t="s">
        <v>2382</v>
      </c>
      <c r="F2122" t="s">
        <v>2380</v>
      </c>
      <c r="G2122" s="14">
        <v>1</v>
      </c>
      <c r="H2122" s="14" t="s">
        <v>2380</v>
      </c>
      <c r="I2122" s="9" t="str">
        <f t="shared" si="66"/>
        <v>OVERWEIGHT</v>
      </c>
      <c r="J2122" t="str">
        <f t="shared" si="67"/>
        <v>NORMAL</v>
      </c>
    </row>
    <row r="2123" spans="1:10" x14ac:dyDescent="0.3">
      <c r="A2123" t="s">
        <v>241</v>
      </c>
      <c r="B2123" s="89">
        <v>28.05</v>
      </c>
      <c r="C2123">
        <v>6.2</v>
      </c>
      <c r="D2123" t="s">
        <v>2380</v>
      </c>
      <c r="E2123" t="s">
        <v>2382</v>
      </c>
      <c r="F2123" t="s">
        <v>2380</v>
      </c>
      <c r="G2123" s="14">
        <v>1</v>
      </c>
      <c r="H2123" s="14" t="s">
        <v>2380</v>
      </c>
      <c r="I2123" s="9" t="str">
        <f t="shared" si="66"/>
        <v>OVERWEIGHT</v>
      </c>
      <c r="J2123" t="str">
        <f t="shared" si="67"/>
        <v>PREDIABETES</v>
      </c>
    </row>
    <row r="2124" spans="1:10" x14ac:dyDescent="0.3">
      <c r="A2124" t="s">
        <v>240</v>
      </c>
      <c r="B2124" s="89">
        <v>27.1</v>
      </c>
      <c r="C2124">
        <v>4.45</v>
      </c>
      <c r="D2124" t="s">
        <v>2380</v>
      </c>
      <c r="E2124" t="s">
        <v>2382</v>
      </c>
      <c r="F2124" t="s">
        <v>2380</v>
      </c>
      <c r="G2124" s="14">
        <v>1</v>
      </c>
      <c r="H2124" s="14" t="s">
        <v>2380</v>
      </c>
      <c r="I2124" s="9" t="str">
        <f t="shared" si="66"/>
        <v>OVERWEIGHT</v>
      </c>
      <c r="J2124" t="str">
        <f t="shared" si="67"/>
        <v>NORMAL</v>
      </c>
    </row>
    <row r="2125" spans="1:10" x14ac:dyDescent="0.3">
      <c r="A2125" t="s">
        <v>239</v>
      </c>
      <c r="B2125" s="89">
        <v>24.3</v>
      </c>
      <c r="C2125">
        <v>6.1</v>
      </c>
      <c r="D2125" t="s">
        <v>2382</v>
      </c>
      <c r="E2125" t="s">
        <v>2382</v>
      </c>
      <c r="F2125" t="s">
        <v>2380</v>
      </c>
      <c r="G2125" s="14">
        <v>1</v>
      </c>
      <c r="H2125" s="14" t="s">
        <v>2380</v>
      </c>
      <c r="I2125" s="9" t="str">
        <f t="shared" si="66"/>
        <v>NORMAL WEIGHT</v>
      </c>
      <c r="J2125" t="str">
        <f t="shared" si="67"/>
        <v>PREDIABETES</v>
      </c>
    </row>
    <row r="2126" spans="1:10" x14ac:dyDescent="0.3">
      <c r="A2126" t="s">
        <v>238</v>
      </c>
      <c r="B2126" s="89">
        <v>30.72</v>
      </c>
      <c r="C2126">
        <v>6.06</v>
      </c>
      <c r="D2126" t="s">
        <v>2380</v>
      </c>
      <c r="E2126" t="s">
        <v>2382</v>
      </c>
      <c r="F2126" t="s">
        <v>2380</v>
      </c>
      <c r="G2126" s="14">
        <v>1</v>
      </c>
      <c r="H2126" s="14" t="s">
        <v>2380</v>
      </c>
      <c r="I2126" s="9" t="str">
        <f t="shared" si="66"/>
        <v>OBESITY</v>
      </c>
      <c r="J2126" t="str">
        <f t="shared" si="67"/>
        <v>PREDIABETES</v>
      </c>
    </row>
    <row r="2127" spans="1:10" x14ac:dyDescent="0.3">
      <c r="A2127" t="s">
        <v>237</v>
      </c>
      <c r="B2127" s="89">
        <v>37.43</v>
      </c>
      <c r="C2127">
        <v>4.5599999999999996</v>
      </c>
      <c r="D2127" t="s">
        <v>2380</v>
      </c>
      <c r="E2127" t="s">
        <v>2380</v>
      </c>
      <c r="F2127" t="s">
        <v>2383</v>
      </c>
      <c r="G2127" s="14">
        <v>1</v>
      </c>
      <c r="H2127" s="14" t="s">
        <v>2380</v>
      </c>
      <c r="I2127" s="9" t="str">
        <f t="shared" si="66"/>
        <v>OBESITY</v>
      </c>
      <c r="J2127" t="str">
        <f t="shared" si="67"/>
        <v>NORMAL</v>
      </c>
    </row>
    <row r="2128" spans="1:10" x14ac:dyDescent="0.3">
      <c r="A2128" t="s">
        <v>236</v>
      </c>
      <c r="B2128" s="89">
        <v>25.74</v>
      </c>
      <c r="C2128">
        <v>6.41</v>
      </c>
      <c r="D2128" t="s">
        <v>2382</v>
      </c>
      <c r="E2128" t="s">
        <v>2380</v>
      </c>
      <c r="F2128" t="s">
        <v>2383</v>
      </c>
      <c r="G2128" s="14">
        <v>1</v>
      </c>
      <c r="H2128" s="14" t="s">
        <v>2380</v>
      </c>
      <c r="I2128" s="9" t="str">
        <f t="shared" si="66"/>
        <v>OVERWEIGHT</v>
      </c>
      <c r="J2128" t="str">
        <f t="shared" si="67"/>
        <v>DIABETES</v>
      </c>
    </row>
    <row r="2129" spans="1:10" x14ac:dyDescent="0.3">
      <c r="A2129" t="s">
        <v>235</v>
      </c>
      <c r="B2129" s="89">
        <v>36.575000000000003</v>
      </c>
      <c r="C2129">
        <v>5.57</v>
      </c>
      <c r="D2129" t="s">
        <v>2380</v>
      </c>
      <c r="E2129" t="s">
        <v>2380</v>
      </c>
      <c r="F2129" t="s">
        <v>2383</v>
      </c>
      <c r="G2129" s="14">
        <v>1</v>
      </c>
      <c r="H2129" s="14" t="s">
        <v>2380</v>
      </c>
      <c r="I2129" s="9" t="str">
        <f t="shared" si="66"/>
        <v>OBESITY</v>
      </c>
      <c r="J2129" t="str">
        <f t="shared" si="67"/>
        <v>NORMAL</v>
      </c>
    </row>
    <row r="2130" spans="1:10" x14ac:dyDescent="0.3">
      <c r="A2130" t="s">
        <v>234</v>
      </c>
      <c r="B2130" s="89">
        <v>35.15</v>
      </c>
      <c r="C2130">
        <v>5.47</v>
      </c>
      <c r="D2130" t="s">
        <v>2380</v>
      </c>
      <c r="E2130" t="s">
        <v>2380</v>
      </c>
      <c r="F2130" t="s">
        <v>2383</v>
      </c>
      <c r="G2130" s="14">
        <v>1</v>
      </c>
      <c r="H2130" s="14" t="s">
        <v>2380</v>
      </c>
      <c r="I2130" s="9" t="str">
        <f t="shared" si="66"/>
        <v>OBESITY</v>
      </c>
      <c r="J2130" t="str">
        <f t="shared" si="67"/>
        <v>NORMAL</v>
      </c>
    </row>
    <row r="2131" spans="1:10" x14ac:dyDescent="0.3">
      <c r="A2131" t="s">
        <v>233</v>
      </c>
      <c r="B2131" s="89">
        <v>32.11</v>
      </c>
      <c r="C2131">
        <v>4.43</v>
      </c>
      <c r="D2131" t="s">
        <v>2380</v>
      </c>
      <c r="E2131" t="s">
        <v>2380</v>
      </c>
      <c r="F2131" t="s">
        <v>2383</v>
      </c>
      <c r="G2131" s="14">
        <v>1</v>
      </c>
      <c r="H2131" s="14" t="s">
        <v>2380</v>
      </c>
      <c r="I2131" s="9" t="str">
        <f t="shared" si="66"/>
        <v>OBESITY</v>
      </c>
      <c r="J2131" t="str">
        <f t="shared" si="67"/>
        <v>NORMAL</v>
      </c>
    </row>
    <row r="2132" spans="1:10" x14ac:dyDescent="0.3">
      <c r="A2132" t="s">
        <v>232</v>
      </c>
      <c r="B2132" s="89">
        <v>30.495000000000001</v>
      </c>
      <c r="C2132">
        <v>4.95</v>
      </c>
      <c r="D2132" t="s">
        <v>2380</v>
      </c>
      <c r="E2132" t="s">
        <v>2380</v>
      </c>
      <c r="F2132" t="s">
        <v>2383</v>
      </c>
      <c r="G2132" s="14">
        <v>1</v>
      </c>
      <c r="H2132" s="14" t="s">
        <v>2380</v>
      </c>
      <c r="I2132" s="9" t="str">
        <f t="shared" si="66"/>
        <v>OBESITY</v>
      </c>
      <c r="J2132" t="str">
        <f t="shared" si="67"/>
        <v>NORMAL</v>
      </c>
    </row>
    <row r="2133" spans="1:10" x14ac:dyDescent="0.3">
      <c r="A2133" t="s">
        <v>231</v>
      </c>
      <c r="B2133" s="89">
        <v>29.24</v>
      </c>
      <c r="C2133">
        <v>4.04</v>
      </c>
      <c r="D2133" t="s">
        <v>2380</v>
      </c>
      <c r="E2133" t="s">
        <v>2382</v>
      </c>
      <c r="F2133" t="s">
        <v>2380</v>
      </c>
      <c r="G2133" s="14">
        <v>1</v>
      </c>
      <c r="H2133" s="14" t="s">
        <v>2380</v>
      </c>
      <c r="I2133" s="9" t="str">
        <f t="shared" si="66"/>
        <v>OVERWEIGHT</v>
      </c>
      <c r="J2133" t="str">
        <f t="shared" si="67"/>
        <v>NORMAL</v>
      </c>
    </row>
    <row r="2134" spans="1:10" x14ac:dyDescent="0.3">
      <c r="A2134" t="s">
        <v>230</v>
      </c>
      <c r="B2134" s="89">
        <v>22.515000000000001</v>
      </c>
      <c r="C2134">
        <v>5.93</v>
      </c>
      <c r="D2134" t="s">
        <v>2380</v>
      </c>
      <c r="E2134" t="s">
        <v>2380</v>
      </c>
      <c r="F2134" t="s">
        <v>2383</v>
      </c>
      <c r="G2134" s="14">
        <v>1</v>
      </c>
      <c r="H2134" s="14" t="s">
        <v>2380</v>
      </c>
      <c r="I2134" s="9" t="str">
        <f t="shared" si="66"/>
        <v>NORMAL WEIGHT</v>
      </c>
      <c r="J2134" t="str">
        <f t="shared" si="67"/>
        <v>PREDIABETES</v>
      </c>
    </row>
    <row r="2135" spans="1:10" x14ac:dyDescent="0.3">
      <c r="A2135" t="s">
        <v>229</v>
      </c>
      <c r="B2135" s="89">
        <v>15.65</v>
      </c>
      <c r="C2135">
        <v>4.2300000000000004</v>
      </c>
      <c r="D2135" t="s">
        <v>2380</v>
      </c>
      <c r="E2135" t="s">
        <v>2380</v>
      </c>
      <c r="F2135" t="s">
        <v>2380</v>
      </c>
      <c r="G2135" s="50">
        <v>0</v>
      </c>
      <c r="H2135" s="14" t="s">
        <v>2380</v>
      </c>
      <c r="I2135" s="9" t="str">
        <f t="shared" si="66"/>
        <v>UNDERWEIGHT</v>
      </c>
      <c r="J2135" t="str">
        <f t="shared" si="67"/>
        <v>NORMAL</v>
      </c>
    </row>
    <row r="2136" spans="1:10" x14ac:dyDescent="0.3">
      <c r="A2136" t="s">
        <v>228</v>
      </c>
      <c r="B2136" s="89">
        <v>27.36</v>
      </c>
      <c r="C2136">
        <v>5.59</v>
      </c>
      <c r="D2136" t="s">
        <v>2382</v>
      </c>
      <c r="E2136" t="s">
        <v>2380</v>
      </c>
      <c r="F2136" t="s">
        <v>2380</v>
      </c>
      <c r="G2136" s="50">
        <v>0</v>
      </c>
      <c r="H2136" s="14" t="s">
        <v>2380</v>
      </c>
      <c r="I2136" s="9" t="str">
        <f t="shared" si="66"/>
        <v>OVERWEIGHT</v>
      </c>
      <c r="J2136" t="str">
        <f t="shared" si="67"/>
        <v>NORMAL</v>
      </c>
    </row>
    <row r="2137" spans="1:10" x14ac:dyDescent="0.3">
      <c r="A2137" t="s">
        <v>227</v>
      </c>
      <c r="B2137" s="89">
        <v>22.3</v>
      </c>
      <c r="C2137">
        <v>4.8899999999999997</v>
      </c>
      <c r="D2137" t="s">
        <v>2382</v>
      </c>
      <c r="E2137" t="s">
        <v>2380</v>
      </c>
      <c r="F2137" t="s">
        <v>2380</v>
      </c>
      <c r="G2137" s="50">
        <v>0</v>
      </c>
      <c r="H2137" s="14" t="s">
        <v>2380</v>
      </c>
      <c r="I2137" s="9" t="str">
        <f t="shared" si="66"/>
        <v>NORMAL WEIGHT</v>
      </c>
      <c r="J2137" t="str">
        <f t="shared" si="67"/>
        <v>NORMAL</v>
      </c>
    </row>
    <row r="2138" spans="1:10" x14ac:dyDescent="0.3">
      <c r="A2138" t="s">
        <v>226</v>
      </c>
      <c r="B2138" s="89">
        <v>26.03</v>
      </c>
      <c r="C2138">
        <v>5.81</v>
      </c>
      <c r="D2138" t="s">
        <v>2382</v>
      </c>
      <c r="E2138" t="s">
        <v>2380</v>
      </c>
      <c r="F2138" t="s">
        <v>2380</v>
      </c>
      <c r="G2138" s="50">
        <v>0</v>
      </c>
      <c r="H2138" s="14" t="s">
        <v>2380</v>
      </c>
      <c r="I2138" s="9" t="str">
        <f t="shared" si="66"/>
        <v>OVERWEIGHT</v>
      </c>
      <c r="J2138" t="str">
        <f t="shared" si="67"/>
        <v>PREDIABETES</v>
      </c>
    </row>
    <row r="2139" spans="1:10" x14ac:dyDescent="0.3">
      <c r="A2139" t="s">
        <v>225</v>
      </c>
      <c r="B2139" s="89">
        <v>27.74</v>
      </c>
      <c r="C2139">
        <v>4.29</v>
      </c>
      <c r="D2139" t="s">
        <v>2380</v>
      </c>
      <c r="E2139" t="s">
        <v>2382</v>
      </c>
      <c r="F2139" t="s">
        <v>2380</v>
      </c>
      <c r="G2139" s="14">
        <v>1</v>
      </c>
      <c r="H2139" s="14" t="s">
        <v>2380</v>
      </c>
      <c r="I2139" s="9" t="str">
        <f t="shared" si="66"/>
        <v>OVERWEIGHT</v>
      </c>
      <c r="J2139" t="str">
        <f t="shared" si="67"/>
        <v>NORMAL</v>
      </c>
    </row>
    <row r="2140" spans="1:10" x14ac:dyDescent="0.3">
      <c r="A2140" t="s">
        <v>224</v>
      </c>
      <c r="B2140" s="89">
        <v>32.11</v>
      </c>
      <c r="C2140">
        <v>4.03</v>
      </c>
      <c r="D2140" t="s">
        <v>2382</v>
      </c>
      <c r="E2140" t="s">
        <v>2382</v>
      </c>
      <c r="F2140" t="s">
        <v>2380</v>
      </c>
      <c r="G2140" s="14">
        <v>2</v>
      </c>
      <c r="H2140" s="14" t="s">
        <v>2380</v>
      </c>
      <c r="I2140" s="9" t="str">
        <f t="shared" si="66"/>
        <v>OBESITY</v>
      </c>
      <c r="J2140" t="str">
        <f t="shared" si="67"/>
        <v>NORMAL</v>
      </c>
    </row>
    <row r="2141" spans="1:10" x14ac:dyDescent="0.3">
      <c r="A2141" t="s">
        <v>223</v>
      </c>
      <c r="B2141" s="89">
        <v>25.175000000000001</v>
      </c>
      <c r="C2141">
        <v>6.29</v>
      </c>
      <c r="D2141" t="s">
        <v>2382</v>
      </c>
      <c r="E2141" t="s">
        <v>2382</v>
      </c>
      <c r="F2141" t="s">
        <v>2380</v>
      </c>
      <c r="G2141" s="14">
        <v>2</v>
      </c>
      <c r="H2141" s="14" t="s">
        <v>2380</v>
      </c>
      <c r="I2141" s="9" t="str">
        <f t="shared" si="66"/>
        <v>OVERWEIGHT</v>
      </c>
      <c r="J2141" t="str">
        <f t="shared" si="67"/>
        <v>PREDIABETES</v>
      </c>
    </row>
    <row r="2142" spans="1:10" x14ac:dyDescent="0.3">
      <c r="A2142" t="s">
        <v>222</v>
      </c>
      <c r="B2142" s="89">
        <v>39.49</v>
      </c>
      <c r="C2142">
        <v>4.4800000000000004</v>
      </c>
      <c r="D2142" t="s">
        <v>2382</v>
      </c>
      <c r="E2142" t="s">
        <v>2380</v>
      </c>
      <c r="F2142" t="s">
        <v>2380</v>
      </c>
      <c r="G2142" s="50">
        <v>0</v>
      </c>
      <c r="H2142" s="14" t="s">
        <v>2380</v>
      </c>
      <c r="I2142" s="9" t="str">
        <f t="shared" si="66"/>
        <v>OBESITY</v>
      </c>
      <c r="J2142" t="str">
        <f t="shared" si="67"/>
        <v>NORMAL</v>
      </c>
    </row>
    <row r="2143" spans="1:10" x14ac:dyDescent="0.3">
      <c r="A2143" t="s">
        <v>221</v>
      </c>
      <c r="B2143" s="89">
        <v>34.869999999999997</v>
      </c>
      <c r="C2143">
        <v>5.51</v>
      </c>
      <c r="D2143" t="s">
        <v>2382</v>
      </c>
      <c r="E2143" t="s">
        <v>2380</v>
      </c>
      <c r="F2143" t="s">
        <v>2380</v>
      </c>
      <c r="G2143" s="50">
        <v>0</v>
      </c>
      <c r="H2143" s="14" t="s">
        <v>2380</v>
      </c>
      <c r="I2143" s="9" t="str">
        <f t="shared" si="66"/>
        <v>OBESITY</v>
      </c>
      <c r="J2143" t="str">
        <f t="shared" si="67"/>
        <v>NORMAL</v>
      </c>
    </row>
    <row r="2144" spans="1:10" x14ac:dyDescent="0.3">
      <c r="A2144" t="s">
        <v>220</v>
      </c>
      <c r="B2144" s="89">
        <v>34.6</v>
      </c>
      <c r="C2144">
        <v>4.5</v>
      </c>
      <c r="D2144" t="s">
        <v>2382</v>
      </c>
      <c r="E2144" t="s">
        <v>2380</v>
      </c>
      <c r="F2144" t="s">
        <v>2380</v>
      </c>
      <c r="G2144" s="50">
        <v>0</v>
      </c>
      <c r="H2144" s="14" t="s">
        <v>2380</v>
      </c>
      <c r="I2144" s="9" t="str">
        <f t="shared" si="66"/>
        <v>OBESITY</v>
      </c>
      <c r="J2144" t="str">
        <f t="shared" si="67"/>
        <v>NORMAL</v>
      </c>
    </row>
    <row r="2145" spans="1:10" x14ac:dyDescent="0.3">
      <c r="A2145" t="s">
        <v>219</v>
      </c>
      <c r="B2145" s="89">
        <v>25.8</v>
      </c>
      <c r="C2145">
        <v>6.29</v>
      </c>
      <c r="D2145" t="s">
        <v>2382</v>
      </c>
      <c r="E2145" t="s">
        <v>2380</v>
      </c>
      <c r="F2145" t="s">
        <v>2380</v>
      </c>
      <c r="G2145" s="50">
        <v>0</v>
      </c>
      <c r="H2145" s="14" t="s">
        <v>2380</v>
      </c>
      <c r="I2145" s="9" t="str">
        <f t="shared" si="66"/>
        <v>OVERWEIGHT</v>
      </c>
      <c r="J2145" t="str">
        <f t="shared" si="67"/>
        <v>PREDIABETES</v>
      </c>
    </row>
    <row r="2146" spans="1:10" x14ac:dyDescent="0.3">
      <c r="A2146" t="s">
        <v>218</v>
      </c>
      <c r="B2146" s="89">
        <v>35.86</v>
      </c>
      <c r="C2146">
        <v>4.33</v>
      </c>
      <c r="D2146" t="s">
        <v>2380</v>
      </c>
      <c r="E2146" t="s">
        <v>2380</v>
      </c>
      <c r="F2146" t="s">
        <v>2380</v>
      </c>
      <c r="G2146" s="14">
        <v>1</v>
      </c>
      <c r="H2146" s="14" t="s">
        <v>2380</v>
      </c>
      <c r="I2146" s="9" t="str">
        <f t="shared" si="66"/>
        <v>OBESITY</v>
      </c>
      <c r="J2146" t="str">
        <f t="shared" si="67"/>
        <v>NORMAL</v>
      </c>
    </row>
    <row r="2147" spans="1:10" x14ac:dyDescent="0.3">
      <c r="A2147" t="s">
        <v>217</v>
      </c>
      <c r="B2147" s="89">
        <v>40.47</v>
      </c>
      <c r="C2147">
        <v>11.15</v>
      </c>
      <c r="D2147" t="s">
        <v>2380</v>
      </c>
      <c r="E2147" t="s">
        <v>2380</v>
      </c>
      <c r="F2147" t="s">
        <v>2380</v>
      </c>
      <c r="G2147" s="50">
        <v>0</v>
      </c>
      <c r="H2147" s="14" t="s">
        <v>2380</v>
      </c>
      <c r="I2147" s="9" t="str">
        <f t="shared" si="66"/>
        <v>OBESITY</v>
      </c>
      <c r="J2147" t="str">
        <f t="shared" si="67"/>
        <v>DIABETES</v>
      </c>
    </row>
    <row r="2148" spans="1:10" x14ac:dyDescent="0.3">
      <c r="A2148" t="s">
        <v>216</v>
      </c>
      <c r="B2148" s="89">
        <v>32.01</v>
      </c>
      <c r="C2148">
        <v>6.45</v>
      </c>
      <c r="D2148" t="s">
        <v>2380</v>
      </c>
      <c r="E2148" t="s">
        <v>2380</v>
      </c>
      <c r="F2148" t="s">
        <v>2380</v>
      </c>
      <c r="G2148" s="14">
        <v>1</v>
      </c>
      <c r="H2148" s="14" t="s">
        <v>2380</v>
      </c>
      <c r="I2148" s="9" t="str">
        <f t="shared" si="66"/>
        <v>OBESITY</v>
      </c>
      <c r="J2148" t="str">
        <f t="shared" si="67"/>
        <v>DIABETES</v>
      </c>
    </row>
    <row r="2149" spans="1:10" x14ac:dyDescent="0.3">
      <c r="A2149" t="s">
        <v>215</v>
      </c>
      <c r="B2149" s="89">
        <v>33</v>
      </c>
      <c r="C2149">
        <v>9.27</v>
      </c>
      <c r="D2149" t="s">
        <v>2380</v>
      </c>
      <c r="E2149" t="s">
        <v>2380</v>
      </c>
      <c r="F2149" t="s">
        <v>2380</v>
      </c>
      <c r="G2149" s="50">
        <v>0</v>
      </c>
      <c r="H2149" s="14" t="s">
        <v>2380</v>
      </c>
      <c r="I2149" s="9" t="str">
        <f t="shared" si="66"/>
        <v>OBESITY</v>
      </c>
      <c r="J2149" t="str">
        <f t="shared" si="67"/>
        <v>DIABETES</v>
      </c>
    </row>
    <row r="2150" spans="1:10" x14ac:dyDescent="0.3">
      <c r="A2150" t="s">
        <v>214</v>
      </c>
      <c r="B2150" s="89">
        <v>29.3</v>
      </c>
      <c r="C2150">
        <v>6.15</v>
      </c>
      <c r="D2150" t="s">
        <v>2380</v>
      </c>
      <c r="E2150" t="s">
        <v>2380</v>
      </c>
      <c r="F2150" t="s">
        <v>2380</v>
      </c>
      <c r="G2150" s="14">
        <v>1</v>
      </c>
      <c r="H2150" s="14" t="s">
        <v>2380</v>
      </c>
      <c r="I2150" s="9" t="str">
        <f t="shared" si="66"/>
        <v>OVERWEIGHT</v>
      </c>
      <c r="J2150" t="str">
        <f t="shared" si="67"/>
        <v>PREDIABETES</v>
      </c>
    </row>
    <row r="2151" spans="1:10" x14ac:dyDescent="0.3">
      <c r="A2151" t="s">
        <v>213</v>
      </c>
      <c r="B2151" s="89">
        <v>25.8</v>
      </c>
      <c r="C2151">
        <v>4.13</v>
      </c>
      <c r="D2151" t="s">
        <v>2380</v>
      </c>
      <c r="E2151" t="s">
        <v>2380</v>
      </c>
      <c r="F2151" t="s">
        <v>2380</v>
      </c>
      <c r="G2151" s="14">
        <v>1</v>
      </c>
      <c r="H2151" s="14" t="s">
        <v>2380</v>
      </c>
      <c r="I2151" s="9" t="str">
        <f t="shared" si="66"/>
        <v>OVERWEIGHT</v>
      </c>
      <c r="J2151" t="str">
        <f t="shared" si="67"/>
        <v>NORMAL</v>
      </c>
    </row>
    <row r="2152" spans="1:10" x14ac:dyDescent="0.3">
      <c r="A2152" t="s">
        <v>212</v>
      </c>
      <c r="B2152" s="89">
        <v>23.4</v>
      </c>
      <c r="C2152">
        <v>4.24</v>
      </c>
      <c r="D2152" t="s">
        <v>2380</v>
      </c>
      <c r="E2152" t="s">
        <v>2380</v>
      </c>
      <c r="F2152" t="s">
        <v>2380</v>
      </c>
      <c r="G2152" s="14">
        <v>1</v>
      </c>
      <c r="H2152" s="14" t="s">
        <v>2380</v>
      </c>
      <c r="I2152" s="9" t="str">
        <f t="shared" si="66"/>
        <v>NORMAL WEIGHT</v>
      </c>
      <c r="J2152" t="str">
        <f t="shared" si="67"/>
        <v>NORMAL</v>
      </c>
    </row>
    <row r="2153" spans="1:10" x14ac:dyDescent="0.3">
      <c r="A2153" t="s">
        <v>211</v>
      </c>
      <c r="B2153" s="89">
        <v>27.93</v>
      </c>
      <c r="C2153">
        <v>9.8800000000000008</v>
      </c>
      <c r="D2153" t="s">
        <v>2380</v>
      </c>
      <c r="E2153" t="s">
        <v>2380</v>
      </c>
      <c r="F2153" t="s">
        <v>2380</v>
      </c>
      <c r="G2153" s="50">
        <v>0</v>
      </c>
      <c r="H2153" s="14" t="s">
        <v>2380</v>
      </c>
      <c r="I2153" s="9" t="str">
        <f t="shared" si="66"/>
        <v>OVERWEIGHT</v>
      </c>
      <c r="J2153" t="str">
        <f t="shared" si="67"/>
        <v>DIABETES</v>
      </c>
    </row>
    <row r="2154" spans="1:10" x14ac:dyDescent="0.3">
      <c r="A2154" t="s">
        <v>210</v>
      </c>
      <c r="B2154" s="89">
        <v>22</v>
      </c>
      <c r="C2154">
        <v>9.5</v>
      </c>
      <c r="D2154" t="s">
        <v>2380</v>
      </c>
      <c r="E2154" t="s">
        <v>2380</v>
      </c>
      <c r="F2154" t="s">
        <v>2380</v>
      </c>
      <c r="G2154" s="50">
        <v>0</v>
      </c>
      <c r="H2154" s="14" t="s">
        <v>2380</v>
      </c>
      <c r="I2154" s="9" t="str">
        <f t="shared" si="66"/>
        <v>NORMAL WEIGHT</v>
      </c>
      <c r="J2154" t="str">
        <f t="shared" si="67"/>
        <v>DIABETES</v>
      </c>
    </row>
    <row r="2155" spans="1:10" x14ac:dyDescent="0.3">
      <c r="A2155" t="s">
        <v>209</v>
      </c>
      <c r="B2155" s="89">
        <v>36.86</v>
      </c>
      <c r="C2155">
        <v>4.97</v>
      </c>
      <c r="D2155" t="s">
        <v>2382</v>
      </c>
      <c r="E2155" t="s">
        <v>2380</v>
      </c>
      <c r="F2155" t="s">
        <v>2380</v>
      </c>
      <c r="G2155" s="50">
        <v>0</v>
      </c>
      <c r="H2155" s="14" t="s">
        <v>2380</v>
      </c>
      <c r="I2155" s="9" t="str">
        <f t="shared" si="66"/>
        <v>OBESITY</v>
      </c>
      <c r="J2155" t="str">
        <f t="shared" si="67"/>
        <v>NORMAL</v>
      </c>
    </row>
    <row r="2156" spans="1:10" x14ac:dyDescent="0.3">
      <c r="A2156" t="s">
        <v>208</v>
      </c>
      <c r="B2156" s="89">
        <v>31.254999999999999</v>
      </c>
      <c r="C2156">
        <v>5.49</v>
      </c>
      <c r="D2156" t="s">
        <v>2382</v>
      </c>
      <c r="E2156" t="s">
        <v>2380</v>
      </c>
      <c r="F2156" t="s">
        <v>2380</v>
      </c>
      <c r="G2156" s="50">
        <v>0</v>
      </c>
      <c r="H2156" s="14" t="s">
        <v>2380</v>
      </c>
      <c r="I2156" s="9" t="str">
        <f t="shared" si="66"/>
        <v>OBESITY</v>
      </c>
      <c r="J2156" t="str">
        <f t="shared" si="67"/>
        <v>NORMAL</v>
      </c>
    </row>
    <row r="2157" spans="1:10" x14ac:dyDescent="0.3">
      <c r="A2157" t="s">
        <v>207</v>
      </c>
      <c r="B2157" s="89">
        <v>23.06</v>
      </c>
      <c r="C2157">
        <v>4.47</v>
      </c>
      <c r="D2157" t="s">
        <v>2380</v>
      </c>
      <c r="E2157" t="s">
        <v>2380</v>
      </c>
      <c r="F2157" t="s">
        <v>2380</v>
      </c>
      <c r="G2157" s="50">
        <v>0</v>
      </c>
      <c r="H2157" s="14" t="s">
        <v>2380</v>
      </c>
      <c r="I2157" s="9" t="str">
        <f t="shared" si="66"/>
        <v>NORMAL WEIGHT</v>
      </c>
      <c r="J2157" t="str">
        <f t="shared" si="67"/>
        <v>NORMAL</v>
      </c>
    </row>
    <row r="2158" spans="1:10" x14ac:dyDescent="0.3">
      <c r="A2158" t="s">
        <v>206</v>
      </c>
      <c r="B2158" s="89">
        <v>28.975000000000001</v>
      </c>
      <c r="C2158">
        <v>4.34</v>
      </c>
      <c r="D2158" t="s">
        <v>2382</v>
      </c>
      <c r="E2158" t="s">
        <v>2380</v>
      </c>
      <c r="F2158" t="s">
        <v>2380</v>
      </c>
      <c r="G2158" s="50">
        <v>0</v>
      </c>
      <c r="H2158" s="14" t="s">
        <v>2380</v>
      </c>
      <c r="I2158" s="9" t="str">
        <f t="shared" si="66"/>
        <v>OVERWEIGHT</v>
      </c>
      <c r="J2158" t="str">
        <f t="shared" si="67"/>
        <v>NORMAL</v>
      </c>
    </row>
    <row r="2159" spans="1:10" x14ac:dyDescent="0.3">
      <c r="A2159" t="s">
        <v>205</v>
      </c>
      <c r="B2159" s="89">
        <v>33.299999999999997</v>
      </c>
      <c r="C2159">
        <v>9.49</v>
      </c>
      <c r="D2159" t="s">
        <v>2380</v>
      </c>
      <c r="E2159" t="s">
        <v>2380</v>
      </c>
      <c r="F2159" t="s">
        <v>2380</v>
      </c>
      <c r="G2159" s="50">
        <v>0</v>
      </c>
      <c r="H2159" s="14" t="s">
        <v>2380</v>
      </c>
      <c r="I2159" s="9" t="str">
        <f t="shared" si="66"/>
        <v>OBESITY</v>
      </c>
      <c r="J2159" t="str">
        <f t="shared" si="67"/>
        <v>DIABETES</v>
      </c>
    </row>
    <row r="2160" spans="1:10" x14ac:dyDescent="0.3">
      <c r="A2160" t="s">
        <v>204</v>
      </c>
      <c r="B2160" s="89">
        <v>33</v>
      </c>
      <c r="C2160">
        <v>10.16</v>
      </c>
      <c r="D2160" t="s">
        <v>2380</v>
      </c>
      <c r="E2160" t="s">
        <v>2380</v>
      </c>
      <c r="F2160" t="s">
        <v>2380</v>
      </c>
      <c r="G2160" s="50">
        <v>0</v>
      </c>
      <c r="H2160" s="14" t="s">
        <v>2380</v>
      </c>
      <c r="I2160" s="9" t="str">
        <f t="shared" si="66"/>
        <v>OBESITY</v>
      </c>
      <c r="J2160" t="str">
        <f t="shared" si="67"/>
        <v>DIABETES</v>
      </c>
    </row>
    <row r="2161" spans="1:10" x14ac:dyDescent="0.3">
      <c r="A2161" t="s">
        <v>203</v>
      </c>
      <c r="B2161" s="89">
        <v>31.46</v>
      </c>
      <c r="C2161">
        <v>11.19</v>
      </c>
      <c r="D2161" t="s">
        <v>2380</v>
      </c>
      <c r="E2161" t="s">
        <v>2380</v>
      </c>
      <c r="F2161" t="s">
        <v>2380</v>
      </c>
      <c r="G2161" s="50">
        <v>0</v>
      </c>
      <c r="H2161" s="14" t="s">
        <v>2380</v>
      </c>
      <c r="I2161" s="9" t="str">
        <f t="shared" si="66"/>
        <v>OBESITY</v>
      </c>
      <c r="J2161" t="str">
        <f t="shared" si="67"/>
        <v>DIABETES</v>
      </c>
    </row>
    <row r="2162" spans="1:10" x14ac:dyDescent="0.3">
      <c r="A2162" t="s">
        <v>202</v>
      </c>
      <c r="B2162" s="89">
        <v>29.6</v>
      </c>
      <c r="C2162">
        <v>11.03</v>
      </c>
      <c r="D2162" t="s">
        <v>2380</v>
      </c>
      <c r="E2162" t="s">
        <v>2380</v>
      </c>
      <c r="F2162" t="s">
        <v>2380</v>
      </c>
      <c r="G2162" s="50">
        <v>0</v>
      </c>
      <c r="H2162" s="14" t="s">
        <v>2380</v>
      </c>
      <c r="I2162" s="9" t="str">
        <f t="shared" si="66"/>
        <v>OVERWEIGHT</v>
      </c>
      <c r="J2162" t="str">
        <f t="shared" si="67"/>
        <v>DIABETES</v>
      </c>
    </row>
    <row r="2163" spans="1:10" x14ac:dyDescent="0.3">
      <c r="A2163" t="s">
        <v>201</v>
      </c>
      <c r="B2163" s="89">
        <v>22.05</v>
      </c>
      <c r="C2163">
        <v>4.43</v>
      </c>
      <c r="D2163" t="s">
        <v>2382</v>
      </c>
      <c r="E2163" t="s">
        <v>2380</v>
      </c>
      <c r="F2163" t="s">
        <v>2380</v>
      </c>
      <c r="G2163" s="50">
        <v>0</v>
      </c>
      <c r="H2163" s="14" t="s">
        <v>2380</v>
      </c>
      <c r="I2163" s="9" t="str">
        <f t="shared" si="66"/>
        <v>NORMAL WEIGHT</v>
      </c>
      <c r="J2163" t="str">
        <f t="shared" si="67"/>
        <v>NORMAL</v>
      </c>
    </row>
    <row r="2164" spans="1:10" x14ac:dyDescent="0.3">
      <c r="A2164" t="s">
        <v>199</v>
      </c>
      <c r="B2164" s="89">
        <v>27.06</v>
      </c>
      <c r="C2164">
        <v>6.14</v>
      </c>
      <c r="D2164" t="s">
        <v>2380</v>
      </c>
      <c r="E2164" t="s">
        <v>2382</v>
      </c>
      <c r="F2164" t="s">
        <v>2380</v>
      </c>
      <c r="G2164" s="14">
        <v>1</v>
      </c>
      <c r="H2164" s="14" t="s">
        <v>2380</v>
      </c>
      <c r="I2164" s="9" t="str">
        <f t="shared" si="66"/>
        <v>OVERWEIGHT</v>
      </c>
      <c r="J2164" t="str">
        <f t="shared" si="67"/>
        <v>PREDIABETES</v>
      </c>
    </row>
    <row r="2165" spans="1:10" x14ac:dyDescent="0.3">
      <c r="A2165" t="s">
        <v>198</v>
      </c>
      <c r="B2165" s="89">
        <v>20.49</v>
      </c>
      <c r="C2165">
        <v>4.87</v>
      </c>
      <c r="D2165" t="s">
        <v>2380</v>
      </c>
      <c r="E2165" t="s">
        <v>2380</v>
      </c>
      <c r="F2165" t="s">
        <v>2380</v>
      </c>
      <c r="G2165" s="50">
        <v>0</v>
      </c>
      <c r="H2165" s="14" t="s">
        <v>2380</v>
      </c>
      <c r="I2165" s="9" t="str">
        <f t="shared" si="66"/>
        <v>NORMAL WEIGHT</v>
      </c>
      <c r="J2165" t="str">
        <f t="shared" si="67"/>
        <v>NORMAL</v>
      </c>
    </row>
    <row r="2166" spans="1:10" x14ac:dyDescent="0.3">
      <c r="A2166" t="s">
        <v>197</v>
      </c>
      <c r="B2166" s="89">
        <v>28.4</v>
      </c>
      <c r="C2166">
        <v>4.3</v>
      </c>
      <c r="D2166" t="s">
        <v>2380</v>
      </c>
      <c r="E2166" t="s">
        <v>2380</v>
      </c>
      <c r="F2166" t="s">
        <v>2383</v>
      </c>
      <c r="G2166" s="14">
        <v>1</v>
      </c>
      <c r="H2166" s="14" t="s">
        <v>2380</v>
      </c>
      <c r="I2166" s="9" t="str">
        <f t="shared" si="66"/>
        <v>OVERWEIGHT</v>
      </c>
      <c r="J2166" t="str">
        <f t="shared" si="67"/>
        <v>NORMAL</v>
      </c>
    </row>
    <row r="2167" spans="1:10" x14ac:dyDescent="0.3">
      <c r="A2167" t="s">
        <v>196</v>
      </c>
      <c r="B2167" s="89">
        <v>41.91</v>
      </c>
      <c r="C2167">
        <v>6.19</v>
      </c>
      <c r="D2167" t="s">
        <v>2380</v>
      </c>
      <c r="E2167" t="s">
        <v>2380</v>
      </c>
      <c r="F2167" t="s">
        <v>2380</v>
      </c>
      <c r="G2167" s="50">
        <v>0</v>
      </c>
      <c r="H2167" s="14" t="s">
        <v>2380</v>
      </c>
      <c r="I2167" s="9" t="str">
        <f t="shared" si="66"/>
        <v>OBESITY</v>
      </c>
      <c r="J2167" t="str">
        <f t="shared" si="67"/>
        <v>PREDIABETES</v>
      </c>
    </row>
    <row r="2168" spans="1:10" x14ac:dyDescent="0.3">
      <c r="A2168" t="s">
        <v>195</v>
      </c>
      <c r="B2168" s="89">
        <v>24.6</v>
      </c>
      <c r="C2168">
        <v>6.19</v>
      </c>
      <c r="D2168" t="s">
        <v>2380</v>
      </c>
      <c r="E2168" t="s">
        <v>2380</v>
      </c>
      <c r="F2168" t="s">
        <v>2383</v>
      </c>
      <c r="G2168" s="14">
        <v>1</v>
      </c>
      <c r="H2168" s="14" t="s">
        <v>2380</v>
      </c>
      <c r="I2168" s="9" t="str">
        <f t="shared" si="66"/>
        <v>NORMAL WEIGHT</v>
      </c>
      <c r="J2168" t="str">
        <f t="shared" si="67"/>
        <v>PREDIABETES</v>
      </c>
    </row>
    <row r="2169" spans="1:10" x14ac:dyDescent="0.3">
      <c r="A2169" t="s">
        <v>194</v>
      </c>
      <c r="B2169" s="89">
        <v>20.9</v>
      </c>
      <c r="C2169">
        <v>5.12</v>
      </c>
      <c r="D2169" t="s">
        <v>2380</v>
      </c>
      <c r="E2169" t="s">
        <v>2380</v>
      </c>
      <c r="F2169" t="s">
        <v>2383</v>
      </c>
      <c r="G2169" s="14">
        <v>1</v>
      </c>
      <c r="H2169" s="14" t="s">
        <v>2380</v>
      </c>
      <c r="I2169" s="9" t="str">
        <f t="shared" si="66"/>
        <v>NORMAL WEIGHT</v>
      </c>
      <c r="J2169" t="str">
        <f t="shared" si="67"/>
        <v>NORMAL</v>
      </c>
    </row>
    <row r="2170" spans="1:10" x14ac:dyDescent="0.3">
      <c r="A2170" t="s">
        <v>193</v>
      </c>
      <c r="B2170" s="89">
        <v>34.4</v>
      </c>
      <c r="C2170">
        <v>4.04</v>
      </c>
      <c r="D2170" t="s">
        <v>2380</v>
      </c>
      <c r="E2170" t="s">
        <v>2380</v>
      </c>
      <c r="F2170" t="s">
        <v>2380</v>
      </c>
      <c r="G2170" s="50">
        <v>0</v>
      </c>
      <c r="H2170" s="14" t="s">
        <v>2380</v>
      </c>
      <c r="I2170" s="9" t="str">
        <f t="shared" si="66"/>
        <v>OBESITY</v>
      </c>
      <c r="J2170" t="str">
        <f t="shared" si="67"/>
        <v>NORMAL</v>
      </c>
    </row>
    <row r="2171" spans="1:10" x14ac:dyDescent="0.3">
      <c r="A2171" t="s">
        <v>192</v>
      </c>
      <c r="B2171" s="89">
        <v>32.56</v>
      </c>
      <c r="C2171">
        <v>5.36</v>
      </c>
      <c r="D2171" t="s">
        <v>2380</v>
      </c>
      <c r="E2171" t="s">
        <v>2380</v>
      </c>
      <c r="F2171" t="s">
        <v>2380</v>
      </c>
      <c r="G2171" s="50">
        <v>0</v>
      </c>
      <c r="H2171" s="14" t="s">
        <v>2380</v>
      </c>
      <c r="I2171" s="9" t="str">
        <f t="shared" si="66"/>
        <v>OBESITY</v>
      </c>
      <c r="J2171" t="str">
        <f t="shared" si="67"/>
        <v>NORMAL</v>
      </c>
    </row>
    <row r="2172" spans="1:10" x14ac:dyDescent="0.3">
      <c r="A2172" t="s">
        <v>191</v>
      </c>
      <c r="B2172" s="89">
        <v>27.98</v>
      </c>
      <c r="C2172">
        <v>4.38</v>
      </c>
      <c r="D2172" t="s">
        <v>2380</v>
      </c>
      <c r="E2172" t="s">
        <v>2382</v>
      </c>
      <c r="F2172" t="s">
        <v>2380</v>
      </c>
      <c r="G2172" s="14">
        <v>1</v>
      </c>
      <c r="H2172" s="14" t="s">
        <v>2380</v>
      </c>
      <c r="I2172" s="9" t="str">
        <f t="shared" si="66"/>
        <v>OVERWEIGHT</v>
      </c>
      <c r="J2172" t="str">
        <f t="shared" si="67"/>
        <v>NORMAL</v>
      </c>
    </row>
    <row r="2173" spans="1:10" x14ac:dyDescent="0.3">
      <c r="A2173" t="s">
        <v>190</v>
      </c>
      <c r="B2173" s="89">
        <v>26.51</v>
      </c>
      <c r="C2173">
        <v>4.58</v>
      </c>
      <c r="D2173" t="s">
        <v>2380</v>
      </c>
      <c r="E2173" t="s">
        <v>2380</v>
      </c>
      <c r="F2173" t="s">
        <v>2380</v>
      </c>
      <c r="G2173" s="50">
        <v>0</v>
      </c>
      <c r="H2173" s="14" t="s">
        <v>2380</v>
      </c>
      <c r="I2173" s="9" t="str">
        <f t="shared" si="66"/>
        <v>OVERWEIGHT</v>
      </c>
      <c r="J2173" t="str">
        <f t="shared" si="67"/>
        <v>NORMAL</v>
      </c>
    </row>
    <row r="2174" spans="1:10" x14ac:dyDescent="0.3">
      <c r="A2174" t="s">
        <v>189</v>
      </c>
      <c r="B2174" s="89">
        <v>29.734999999999999</v>
      </c>
      <c r="C2174">
        <v>11.92</v>
      </c>
      <c r="D2174" t="s">
        <v>2380</v>
      </c>
      <c r="E2174" t="s">
        <v>2380</v>
      </c>
      <c r="F2174" t="s">
        <v>2380</v>
      </c>
      <c r="G2174" s="50">
        <v>0</v>
      </c>
      <c r="H2174" s="14" t="s">
        <v>2380</v>
      </c>
      <c r="I2174" s="9" t="str">
        <f t="shared" si="66"/>
        <v>OVERWEIGHT</v>
      </c>
      <c r="J2174" t="str">
        <f t="shared" si="67"/>
        <v>DIABETES</v>
      </c>
    </row>
    <row r="2175" spans="1:10" x14ac:dyDescent="0.3">
      <c r="A2175" t="s">
        <v>188</v>
      </c>
      <c r="B2175" s="89">
        <v>40.5</v>
      </c>
      <c r="C2175">
        <v>5.4</v>
      </c>
      <c r="D2175" t="s">
        <v>2380</v>
      </c>
      <c r="E2175" t="s">
        <v>2380</v>
      </c>
      <c r="F2175" t="s">
        <v>2383</v>
      </c>
      <c r="G2175" s="14">
        <v>1</v>
      </c>
      <c r="H2175" s="14" t="s">
        <v>2380</v>
      </c>
      <c r="I2175" s="9" t="str">
        <f t="shared" si="66"/>
        <v>OBESITY</v>
      </c>
      <c r="J2175" t="str">
        <f t="shared" si="67"/>
        <v>NORMAL</v>
      </c>
    </row>
    <row r="2176" spans="1:10" x14ac:dyDescent="0.3">
      <c r="A2176" t="s">
        <v>187</v>
      </c>
      <c r="B2176" s="89">
        <v>25.64</v>
      </c>
      <c r="C2176">
        <v>4.76</v>
      </c>
      <c r="D2176" t="s">
        <v>2380</v>
      </c>
      <c r="E2176" t="s">
        <v>2380</v>
      </c>
      <c r="F2176" t="s">
        <v>2380</v>
      </c>
      <c r="G2176" s="14">
        <v>1</v>
      </c>
      <c r="H2176" s="14" t="s">
        <v>2380</v>
      </c>
      <c r="I2176" s="9" t="str">
        <f t="shared" si="66"/>
        <v>OVERWEIGHT</v>
      </c>
      <c r="J2176" t="str">
        <f t="shared" si="67"/>
        <v>NORMAL</v>
      </c>
    </row>
    <row r="2177" spans="1:10" x14ac:dyDescent="0.3">
      <c r="A2177" t="s">
        <v>186</v>
      </c>
      <c r="B2177" s="89">
        <v>32.9</v>
      </c>
      <c r="C2177">
        <v>4.78</v>
      </c>
      <c r="D2177" t="s">
        <v>2380</v>
      </c>
      <c r="E2177" t="s">
        <v>2380</v>
      </c>
      <c r="F2177" t="s">
        <v>2383</v>
      </c>
      <c r="G2177" s="14">
        <v>1</v>
      </c>
      <c r="H2177" s="14" t="s">
        <v>2380</v>
      </c>
      <c r="I2177" s="9" t="str">
        <f t="shared" si="66"/>
        <v>OBESITY</v>
      </c>
      <c r="J2177" t="str">
        <f t="shared" si="67"/>
        <v>NORMAL</v>
      </c>
    </row>
    <row r="2178" spans="1:10" x14ac:dyDescent="0.3">
      <c r="A2178" t="s">
        <v>185</v>
      </c>
      <c r="B2178" s="89">
        <v>29.8</v>
      </c>
      <c r="C2178">
        <v>4.26</v>
      </c>
      <c r="D2178" t="s">
        <v>2380</v>
      </c>
      <c r="E2178" t="s">
        <v>2380</v>
      </c>
      <c r="F2178" t="s">
        <v>2383</v>
      </c>
      <c r="G2178" s="14">
        <v>1</v>
      </c>
      <c r="H2178" s="14" t="s">
        <v>2380</v>
      </c>
      <c r="I2178" s="9" t="str">
        <f t="shared" si="66"/>
        <v>OVERWEIGHT</v>
      </c>
      <c r="J2178" t="str">
        <f t="shared" si="67"/>
        <v>NORMAL</v>
      </c>
    </row>
    <row r="2179" spans="1:10" x14ac:dyDescent="0.3">
      <c r="A2179" t="s">
        <v>184</v>
      </c>
      <c r="B2179" s="89">
        <v>28.9</v>
      </c>
      <c r="C2179">
        <v>5.85</v>
      </c>
      <c r="D2179" t="s">
        <v>2380</v>
      </c>
      <c r="E2179" t="s">
        <v>2380</v>
      </c>
      <c r="F2179" t="s">
        <v>2383</v>
      </c>
      <c r="G2179" s="14">
        <v>1</v>
      </c>
      <c r="H2179" s="14" t="s">
        <v>2380</v>
      </c>
      <c r="I2179" s="9" t="str">
        <f t="shared" ref="I2179:I2242" si="68">IF(B2179&lt;18.5,"UNDERWEIGHT",IF(AND(B2179&gt;=18.5,B2179&lt;=24.9),"NORMAL WEIGHT",IF(AND(B2179&gt;25,B2179&lt;=29.9),"OVERWEIGHT",IF(B2179&gt;=30,"OBESITY"))))</f>
        <v>OVERWEIGHT</v>
      </c>
      <c r="J2179" t="str">
        <f t="shared" ref="J2179:J2242" si="69">IF(C2179&lt;5.7,"NORMAL",IF(AND(C2179&gt;=5.7,C2179&lt;=6.4),"PREDIABETES",IF(C2179&gt;6.4,"DIABETES")))</f>
        <v>PREDIABETES</v>
      </c>
    </row>
    <row r="2180" spans="1:10" x14ac:dyDescent="0.3">
      <c r="A2180" t="s">
        <v>183</v>
      </c>
      <c r="B2180" s="89">
        <v>24.7</v>
      </c>
      <c r="C2180">
        <v>5.32</v>
      </c>
      <c r="D2180" t="s">
        <v>2380</v>
      </c>
      <c r="E2180" t="s">
        <v>2380</v>
      </c>
      <c r="F2180" t="s">
        <v>2383</v>
      </c>
      <c r="G2180" s="14">
        <v>1</v>
      </c>
      <c r="H2180" s="14" t="s">
        <v>2380</v>
      </c>
      <c r="I2180" s="9" t="str">
        <f t="shared" si="68"/>
        <v>NORMAL WEIGHT</v>
      </c>
      <c r="J2180" t="str">
        <f t="shared" si="69"/>
        <v>NORMAL</v>
      </c>
    </row>
    <row r="2181" spans="1:10" x14ac:dyDescent="0.3">
      <c r="A2181" t="s">
        <v>182</v>
      </c>
      <c r="B2181" s="89">
        <v>20.6</v>
      </c>
      <c r="C2181">
        <v>5.14</v>
      </c>
      <c r="D2181" t="s">
        <v>2380</v>
      </c>
      <c r="E2181" t="s">
        <v>2380</v>
      </c>
      <c r="F2181" t="s">
        <v>2383</v>
      </c>
      <c r="G2181" s="14">
        <v>1</v>
      </c>
      <c r="H2181" s="14" t="s">
        <v>2380</v>
      </c>
      <c r="I2181" s="9" t="str">
        <f t="shared" si="68"/>
        <v>NORMAL WEIGHT</v>
      </c>
      <c r="J2181" t="str">
        <f t="shared" si="69"/>
        <v>NORMAL</v>
      </c>
    </row>
    <row r="2182" spans="1:10" x14ac:dyDescent="0.3">
      <c r="A2182" t="s">
        <v>181</v>
      </c>
      <c r="B2182" s="89">
        <v>18.600000000000001</v>
      </c>
      <c r="C2182">
        <v>5</v>
      </c>
      <c r="D2182" t="s">
        <v>2380</v>
      </c>
      <c r="E2182" t="s">
        <v>2380</v>
      </c>
      <c r="F2182" t="s">
        <v>2383</v>
      </c>
      <c r="G2182" s="14">
        <v>1</v>
      </c>
      <c r="H2182" s="14" t="s">
        <v>2380</v>
      </c>
      <c r="I2182" s="9" t="str">
        <f t="shared" si="68"/>
        <v>NORMAL WEIGHT</v>
      </c>
      <c r="J2182" t="str">
        <f t="shared" si="69"/>
        <v>NORMAL</v>
      </c>
    </row>
    <row r="2183" spans="1:10" x14ac:dyDescent="0.3">
      <c r="A2183" t="s">
        <v>180</v>
      </c>
      <c r="B2183" s="89">
        <v>17.8</v>
      </c>
      <c r="C2183">
        <v>4.55</v>
      </c>
      <c r="D2183" t="s">
        <v>2380</v>
      </c>
      <c r="E2183" t="s">
        <v>2380</v>
      </c>
      <c r="F2183" t="s">
        <v>2383</v>
      </c>
      <c r="G2183" s="14">
        <v>1</v>
      </c>
      <c r="H2183" s="14" t="s">
        <v>2380</v>
      </c>
      <c r="I2183" s="9" t="str">
        <f t="shared" si="68"/>
        <v>UNDERWEIGHT</v>
      </c>
      <c r="J2183" t="str">
        <f t="shared" si="69"/>
        <v>NORMAL</v>
      </c>
    </row>
    <row r="2184" spans="1:10" x14ac:dyDescent="0.3">
      <c r="A2184" t="s">
        <v>179</v>
      </c>
      <c r="B2184" s="89">
        <v>35.200000000000003</v>
      </c>
      <c r="C2184">
        <v>5.97</v>
      </c>
      <c r="D2184" t="s">
        <v>2380</v>
      </c>
      <c r="E2184" t="s">
        <v>2382</v>
      </c>
      <c r="F2184" t="s">
        <v>2380</v>
      </c>
      <c r="G2184" s="14">
        <v>1</v>
      </c>
      <c r="H2184" s="14" t="s">
        <v>2380</v>
      </c>
      <c r="I2184" s="9" t="str">
        <f t="shared" si="68"/>
        <v>OBESITY</v>
      </c>
      <c r="J2184" t="str">
        <f t="shared" si="69"/>
        <v>PREDIABETES</v>
      </c>
    </row>
    <row r="2185" spans="1:10" x14ac:dyDescent="0.3">
      <c r="A2185" t="s">
        <v>178</v>
      </c>
      <c r="B2185" s="89">
        <v>33.770000000000003</v>
      </c>
      <c r="C2185">
        <v>4.0199999999999996</v>
      </c>
      <c r="D2185" t="s">
        <v>2380</v>
      </c>
      <c r="E2185" t="s">
        <v>2382</v>
      </c>
      <c r="F2185" t="s">
        <v>2380</v>
      </c>
      <c r="G2185" s="14">
        <v>1</v>
      </c>
      <c r="H2185" s="14" t="s">
        <v>2380</v>
      </c>
      <c r="I2185" s="9" t="str">
        <f t="shared" si="68"/>
        <v>OBESITY</v>
      </c>
      <c r="J2185" t="str">
        <f t="shared" si="69"/>
        <v>NORMAL</v>
      </c>
    </row>
    <row r="2186" spans="1:10" x14ac:dyDescent="0.3">
      <c r="A2186" t="s">
        <v>177</v>
      </c>
      <c r="B2186" s="89">
        <v>30.03</v>
      </c>
      <c r="C2186">
        <v>4.04</v>
      </c>
      <c r="D2186" t="s">
        <v>2380</v>
      </c>
      <c r="E2186" t="s">
        <v>2382</v>
      </c>
      <c r="F2186" t="s">
        <v>2380</v>
      </c>
      <c r="G2186" s="14">
        <v>1</v>
      </c>
      <c r="H2186" s="14" t="s">
        <v>2380</v>
      </c>
      <c r="I2186" s="9" t="str">
        <f t="shared" si="68"/>
        <v>OBESITY</v>
      </c>
      <c r="J2186" t="str">
        <f t="shared" si="69"/>
        <v>NORMAL</v>
      </c>
    </row>
    <row r="2187" spans="1:10" x14ac:dyDescent="0.3">
      <c r="A2187" t="s">
        <v>176</v>
      </c>
      <c r="B2187" s="89">
        <v>29.37</v>
      </c>
      <c r="C2187">
        <v>5.54</v>
      </c>
      <c r="D2187" t="s">
        <v>2380</v>
      </c>
      <c r="E2187" t="s">
        <v>2382</v>
      </c>
      <c r="F2187" t="s">
        <v>2380</v>
      </c>
      <c r="G2187" s="14">
        <v>1</v>
      </c>
      <c r="H2187" s="14" t="s">
        <v>2380</v>
      </c>
      <c r="I2187" s="9" t="str">
        <f t="shared" si="68"/>
        <v>OVERWEIGHT</v>
      </c>
      <c r="J2187" t="str">
        <f t="shared" si="69"/>
        <v>NORMAL</v>
      </c>
    </row>
    <row r="2188" spans="1:10" x14ac:dyDescent="0.3">
      <c r="A2188" t="s">
        <v>175</v>
      </c>
      <c r="B2188" s="89">
        <v>28.5</v>
      </c>
      <c r="C2188">
        <v>4.03</v>
      </c>
      <c r="D2188" t="s">
        <v>2380</v>
      </c>
      <c r="E2188" t="s">
        <v>2382</v>
      </c>
      <c r="F2188" t="s">
        <v>2380</v>
      </c>
      <c r="G2188" s="14">
        <v>1</v>
      </c>
      <c r="H2188" s="14" t="s">
        <v>2380</v>
      </c>
      <c r="I2188" s="9" t="str">
        <f t="shared" si="68"/>
        <v>OVERWEIGHT</v>
      </c>
      <c r="J2188" t="str">
        <f t="shared" si="69"/>
        <v>NORMAL</v>
      </c>
    </row>
    <row r="2189" spans="1:10" x14ac:dyDescent="0.3">
      <c r="A2189" t="s">
        <v>174</v>
      </c>
      <c r="B2189" s="89">
        <v>23.32</v>
      </c>
      <c r="C2189">
        <v>5.62</v>
      </c>
      <c r="D2189" t="s">
        <v>2380</v>
      </c>
      <c r="E2189" t="s">
        <v>2382</v>
      </c>
      <c r="F2189" t="s">
        <v>2380</v>
      </c>
      <c r="G2189" s="14">
        <v>1</v>
      </c>
      <c r="H2189" s="14" t="s">
        <v>2380</v>
      </c>
      <c r="I2189" s="9" t="str">
        <f t="shared" si="68"/>
        <v>NORMAL WEIGHT</v>
      </c>
      <c r="J2189" t="str">
        <f t="shared" si="69"/>
        <v>NORMAL</v>
      </c>
    </row>
    <row r="2190" spans="1:10" x14ac:dyDescent="0.3">
      <c r="A2190" t="s">
        <v>173</v>
      </c>
      <c r="B2190" s="89">
        <v>26.125</v>
      </c>
      <c r="C2190">
        <v>5.27</v>
      </c>
      <c r="D2190" t="s">
        <v>2380</v>
      </c>
      <c r="E2190" t="s">
        <v>2382</v>
      </c>
      <c r="F2190" t="s">
        <v>2380</v>
      </c>
      <c r="G2190" s="14">
        <v>1</v>
      </c>
      <c r="H2190" s="14" t="s">
        <v>2380</v>
      </c>
      <c r="I2190" s="9" t="str">
        <f t="shared" si="68"/>
        <v>OVERWEIGHT</v>
      </c>
      <c r="J2190" t="str">
        <f t="shared" si="69"/>
        <v>NORMAL</v>
      </c>
    </row>
    <row r="2191" spans="1:10" x14ac:dyDescent="0.3">
      <c r="A2191" t="s">
        <v>172</v>
      </c>
      <c r="B2191" s="89">
        <v>25.46</v>
      </c>
      <c r="C2191">
        <v>5.18</v>
      </c>
      <c r="D2191" t="s">
        <v>2380</v>
      </c>
      <c r="E2191" t="s">
        <v>2382</v>
      </c>
      <c r="F2191" t="s">
        <v>2380</v>
      </c>
      <c r="G2191" s="14">
        <v>1</v>
      </c>
      <c r="H2191" s="14" t="s">
        <v>2380</v>
      </c>
      <c r="I2191" s="9" t="str">
        <f t="shared" si="68"/>
        <v>OVERWEIGHT</v>
      </c>
      <c r="J2191" t="str">
        <f t="shared" si="69"/>
        <v>NORMAL</v>
      </c>
    </row>
    <row r="2192" spans="1:10" x14ac:dyDescent="0.3">
      <c r="A2192" t="s">
        <v>171</v>
      </c>
      <c r="B2192" s="89">
        <v>23.75</v>
      </c>
      <c r="C2192">
        <v>5.27</v>
      </c>
      <c r="D2192" t="s">
        <v>2380</v>
      </c>
      <c r="E2192" t="s">
        <v>2382</v>
      </c>
      <c r="F2192" t="s">
        <v>2380</v>
      </c>
      <c r="G2192" s="14">
        <v>1</v>
      </c>
      <c r="H2192" s="14" t="s">
        <v>2380</v>
      </c>
      <c r="I2192" s="9" t="str">
        <f t="shared" si="68"/>
        <v>NORMAL WEIGHT</v>
      </c>
      <c r="J2192" t="str">
        <f t="shared" si="69"/>
        <v>NORMAL</v>
      </c>
    </row>
    <row r="2193" spans="1:10" x14ac:dyDescent="0.3">
      <c r="A2193" t="s">
        <v>169</v>
      </c>
      <c r="B2193" s="89">
        <v>23.085000000000001</v>
      </c>
      <c r="C2193">
        <v>5.62</v>
      </c>
      <c r="D2193" t="s">
        <v>2380</v>
      </c>
      <c r="E2193" t="s">
        <v>2382</v>
      </c>
      <c r="F2193" t="s">
        <v>2380</v>
      </c>
      <c r="G2193" s="14">
        <v>1</v>
      </c>
      <c r="H2193" s="14" t="s">
        <v>2380</v>
      </c>
      <c r="I2193" s="9" t="str">
        <f t="shared" si="68"/>
        <v>NORMAL WEIGHT</v>
      </c>
      <c r="J2193" t="str">
        <f t="shared" si="69"/>
        <v>NORMAL</v>
      </c>
    </row>
    <row r="2194" spans="1:10" x14ac:dyDescent="0.3">
      <c r="A2194" t="s">
        <v>167</v>
      </c>
      <c r="B2194" s="89">
        <v>22.99</v>
      </c>
      <c r="C2194">
        <v>5.0599999999999996</v>
      </c>
      <c r="D2194" t="s">
        <v>2380</v>
      </c>
      <c r="E2194" t="s">
        <v>2382</v>
      </c>
      <c r="F2194" t="s">
        <v>2380</v>
      </c>
      <c r="G2194" s="14">
        <v>1</v>
      </c>
      <c r="H2194" s="14" t="s">
        <v>2380</v>
      </c>
      <c r="I2194" s="9" t="str">
        <f t="shared" si="68"/>
        <v>NORMAL WEIGHT</v>
      </c>
      <c r="J2194" t="str">
        <f t="shared" si="69"/>
        <v>NORMAL</v>
      </c>
    </row>
    <row r="2195" spans="1:10" x14ac:dyDescent="0.3">
      <c r="A2195" t="s">
        <v>165</v>
      </c>
      <c r="B2195" s="89">
        <v>21.47</v>
      </c>
      <c r="C2195">
        <v>4.6900000000000004</v>
      </c>
      <c r="D2195" t="s">
        <v>2380</v>
      </c>
      <c r="E2195" t="s">
        <v>2382</v>
      </c>
      <c r="F2195" t="s">
        <v>2380</v>
      </c>
      <c r="G2195" s="14">
        <v>1</v>
      </c>
      <c r="H2195" s="14" t="s">
        <v>2380</v>
      </c>
      <c r="I2195" s="9" t="str">
        <f t="shared" si="68"/>
        <v>NORMAL WEIGHT</v>
      </c>
      <c r="J2195" t="str">
        <f t="shared" si="69"/>
        <v>NORMAL</v>
      </c>
    </row>
    <row r="2196" spans="1:10" x14ac:dyDescent="0.3">
      <c r="A2196" t="s">
        <v>163</v>
      </c>
      <c r="B2196" s="89">
        <v>15.96</v>
      </c>
      <c r="C2196">
        <v>5.44</v>
      </c>
      <c r="D2196" t="s">
        <v>2380</v>
      </c>
      <c r="E2196" t="s">
        <v>2382</v>
      </c>
      <c r="F2196" t="s">
        <v>2380</v>
      </c>
      <c r="G2196" s="14">
        <v>1</v>
      </c>
      <c r="H2196" s="14" t="s">
        <v>2380</v>
      </c>
      <c r="I2196" s="9" t="str">
        <f t="shared" si="68"/>
        <v>UNDERWEIGHT</v>
      </c>
      <c r="J2196" t="str">
        <f t="shared" si="69"/>
        <v>NORMAL</v>
      </c>
    </row>
    <row r="2197" spans="1:10" x14ac:dyDescent="0.3">
      <c r="A2197" t="s">
        <v>162</v>
      </c>
      <c r="B2197" s="89">
        <v>39.5</v>
      </c>
      <c r="C2197">
        <v>5.05</v>
      </c>
      <c r="D2197" t="s">
        <v>2380</v>
      </c>
      <c r="E2197" t="s">
        <v>2382</v>
      </c>
      <c r="F2197" t="s">
        <v>2380</v>
      </c>
      <c r="G2197" s="14">
        <v>1</v>
      </c>
      <c r="H2197" s="14" t="s">
        <v>2380</v>
      </c>
      <c r="I2197" s="9" t="str">
        <f t="shared" si="68"/>
        <v>OBESITY</v>
      </c>
      <c r="J2197" t="str">
        <f t="shared" si="69"/>
        <v>NORMAL</v>
      </c>
    </row>
    <row r="2198" spans="1:10" x14ac:dyDescent="0.3">
      <c r="A2198" t="s">
        <v>161</v>
      </c>
      <c r="B2198" s="89">
        <v>33.770000000000003</v>
      </c>
      <c r="C2198">
        <v>6</v>
      </c>
      <c r="D2198" t="s">
        <v>2380</v>
      </c>
      <c r="E2198" t="s">
        <v>2382</v>
      </c>
      <c r="F2198" t="s">
        <v>2380</v>
      </c>
      <c r="G2198" s="14">
        <v>1</v>
      </c>
      <c r="H2198" s="14" t="s">
        <v>2380</v>
      </c>
      <c r="I2198" s="9" t="str">
        <f t="shared" si="68"/>
        <v>OBESITY</v>
      </c>
      <c r="J2198" t="str">
        <f t="shared" si="69"/>
        <v>PREDIABETES</v>
      </c>
    </row>
    <row r="2199" spans="1:10" x14ac:dyDescent="0.3">
      <c r="A2199" t="s">
        <v>160</v>
      </c>
      <c r="B2199" s="89">
        <v>26.84</v>
      </c>
      <c r="C2199">
        <v>5.99</v>
      </c>
      <c r="D2199" t="s">
        <v>2382</v>
      </c>
      <c r="E2199" t="s">
        <v>2382</v>
      </c>
      <c r="F2199" t="s">
        <v>2380</v>
      </c>
      <c r="G2199" s="14">
        <v>1</v>
      </c>
      <c r="H2199" s="14" t="s">
        <v>2380</v>
      </c>
      <c r="I2199" s="9" t="str">
        <f t="shared" si="68"/>
        <v>OVERWEIGHT</v>
      </c>
      <c r="J2199" t="str">
        <f t="shared" si="69"/>
        <v>PREDIABETES</v>
      </c>
    </row>
    <row r="2200" spans="1:10" x14ac:dyDescent="0.3">
      <c r="A2200" t="s">
        <v>159</v>
      </c>
      <c r="B2200" s="89">
        <v>35.53</v>
      </c>
      <c r="C2200">
        <v>4.3600000000000003</v>
      </c>
      <c r="D2200" t="s">
        <v>2380</v>
      </c>
      <c r="E2200" t="s">
        <v>2380</v>
      </c>
      <c r="F2200" t="s">
        <v>2383</v>
      </c>
      <c r="G2200" s="14">
        <v>1</v>
      </c>
      <c r="H2200" s="14" t="s">
        <v>2380</v>
      </c>
      <c r="I2200" s="9" t="str">
        <f t="shared" si="68"/>
        <v>OBESITY</v>
      </c>
      <c r="J2200" t="str">
        <f t="shared" si="69"/>
        <v>NORMAL</v>
      </c>
    </row>
    <row r="2201" spans="1:10" x14ac:dyDescent="0.3">
      <c r="A2201" t="s">
        <v>158</v>
      </c>
      <c r="B2201" s="89">
        <v>30.59</v>
      </c>
      <c r="C2201">
        <v>4.41</v>
      </c>
      <c r="D2201" t="s">
        <v>2380</v>
      </c>
      <c r="E2201" t="s">
        <v>2380</v>
      </c>
      <c r="F2201" t="s">
        <v>2383</v>
      </c>
      <c r="G2201" s="14">
        <v>1</v>
      </c>
      <c r="H2201" s="14" t="s">
        <v>2380</v>
      </c>
      <c r="I2201" s="9" t="str">
        <f t="shared" si="68"/>
        <v>OBESITY</v>
      </c>
      <c r="J2201" t="str">
        <f t="shared" si="69"/>
        <v>NORMAL</v>
      </c>
    </row>
    <row r="2202" spans="1:10" x14ac:dyDescent="0.3">
      <c r="A2202" t="s">
        <v>157</v>
      </c>
      <c r="B2202" s="89">
        <v>30.59</v>
      </c>
      <c r="C2202">
        <v>4.17</v>
      </c>
      <c r="D2202" t="s">
        <v>2380</v>
      </c>
      <c r="E2202" t="s">
        <v>2380</v>
      </c>
      <c r="F2202" t="s">
        <v>2383</v>
      </c>
      <c r="G2202" s="14">
        <v>1</v>
      </c>
      <c r="H2202" s="14" t="s">
        <v>2380</v>
      </c>
      <c r="I2202" s="9" t="str">
        <f t="shared" si="68"/>
        <v>OBESITY</v>
      </c>
      <c r="J2202" t="str">
        <f t="shared" si="69"/>
        <v>NORMAL</v>
      </c>
    </row>
    <row r="2203" spans="1:10" x14ac:dyDescent="0.3">
      <c r="A2203" t="s">
        <v>156</v>
      </c>
      <c r="B2203" s="89">
        <v>27.835000000000001</v>
      </c>
      <c r="C2203">
        <v>4.4400000000000004</v>
      </c>
      <c r="D2203" t="s">
        <v>2380</v>
      </c>
      <c r="E2203" t="s">
        <v>2380</v>
      </c>
      <c r="F2203" t="s">
        <v>2383</v>
      </c>
      <c r="G2203" s="14">
        <v>1</v>
      </c>
      <c r="H2203" s="14" t="s">
        <v>2380</v>
      </c>
      <c r="I2203" s="9" t="str">
        <f t="shared" si="68"/>
        <v>OVERWEIGHT</v>
      </c>
      <c r="J2203" t="str">
        <f t="shared" si="69"/>
        <v>NORMAL</v>
      </c>
    </row>
    <row r="2204" spans="1:10" x14ac:dyDescent="0.3">
      <c r="A2204" t="s">
        <v>155</v>
      </c>
      <c r="B2204" s="89">
        <v>40.26</v>
      </c>
      <c r="C2204">
        <v>5.52</v>
      </c>
      <c r="D2204" t="s">
        <v>2380</v>
      </c>
      <c r="E2204" t="s">
        <v>2382</v>
      </c>
      <c r="F2204" t="s">
        <v>2380</v>
      </c>
      <c r="G2204" s="14">
        <v>1</v>
      </c>
      <c r="H2204" s="14" t="s">
        <v>2380</v>
      </c>
      <c r="I2204" s="9" t="str">
        <f t="shared" si="68"/>
        <v>OBESITY</v>
      </c>
      <c r="J2204" t="str">
        <f t="shared" si="69"/>
        <v>NORMAL</v>
      </c>
    </row>
    <row r="2205" spans="1:10" x14ac:dyDescent="0.3">
      <c r="A2205" t="s">
        <v>154</v>
      </c>
      <c r="B2205" s="89">
        <v>39.82</v>
      </c>
      <c r="C2205">
        <v>6.01</v>
      </c>
      <c r="D2205" t="s">
        <v>2380</v>
      </c>
      <c r="E2205" t="s">
        <v>2382</v>
      </c>
      <c r="F2205" t="s">
        <v>2380</v>
      </c>
      <c r="G2205" s="14">
        <v>1</v>
      </c>
      <c r="H2205" s="14" t="s">
        <v>2380</v>
      </c>
      <c r="I2205" s="9" t="str">
        <f t="shared" si="68"/>
        <v>OBESITY</v>
      </c>
      <c r="J2205" t="str">
        <f t="shared" si="69"/>
        <v>PREDIABETES</v>
      </c>
    </row>
    <row r="2206" spans="1:10" x14ac:dyDescent="0.3">
      <c r="A2206" t="s">
        <v>153</v>
      </c>
      <c r="B2206" s="89">
        <v>39.159999999999997</v>
      </c>
      <c r="C2206">
        <v>5.81</v>
      </c>
      <c r="D2206" t="s">
        <v>2380</v>
      </c>
      <c r="E2206" t="s">
        <v>2382</v>
      </c>
      <c r="F2206" t="s">
        <v>2380</v>
      </c>
      <c r="G2206" s="14">
        <v>1</v>
      </c>
      <c r="H2206" s="14" t="s">
        <v>2380</v>
      </c>
      <c r="I2206" s="9" t="str">
        <f t="shared" si="68"/>
        <v>OBESITY</v>
      </c>
      <c r="J2206" t="str">
        <f t="shared" si="69"/>
        <v>PREDIABETES</v>
      </c>
    </row>
    <row r="2207" spans="1:10" x14ac:dyDescent="0.3">
      <c r="A2207" t="s">
        <v>152</v>
      </c>
      <c r="B2207" s="89">
        <v>25.555</v>
      </c>
      <c r="C2207">
        <v>4.37</v>
      </c>
      <c r="D2207" t="s">
        <v>2380</v>
      </c>
      <c r="E2207" t="s">
        <v>2380</v>
      </c>
      <c r="F2207" t="s">
        <v>2383</v>
      </c>
      <c r="G2207" s="14">
        <v>1</v>
      </c>
      <c r="H2207" s="14" t="s">
        <v>2380</v>
      </c>
      <c r="I2207" s="9" t="str">
        <f t="shared" si="68"/>
        <v>OVERWEIGHT</v>
      </c>
      <c r="J2207" t="str">
        <f t="shared" si="69"/>
        <v>NORMAL</v>
      </c>
    </row>
    <row r="2208" spans="1:10" x14ac:dyDescent="0.3">
      <c r="A2208" t="s">
        <v>151</v>
      </c>
      <c r="B2208" s="89">
        <v>25.175000000000001</v>
      </c>
      <c r="C2208">
        <v>5.74</v>
      </c>
      <c r="D2208" t="s">
        <v>2380</v>
      </c>
      <c r="E2208" t="s">
        <v>2380</v>
      </c>
      <c r="F2208" t="s">
        <v>2383</v>
      </c>
      <c r="G2208" s="14">
        <v>1</v>
      </c>
      <c r="H2208" s="14" t="s">
        <v>2380</v>
      </c>
      <c r="I2208" s="9" t="str">
        <f t="shared" si="68"/>
        <v>OVERWEIGHT</v>
      </c>
      <c r="J2208" t="str">
        <f t="shared" si="69"/>
        <v>PREDIABETES</v>
      </c>
    </row>
    <row r="2209" spans="1:10" x14ac:dyDescent="0.3">
      <c r="A2209" t="s">
        <v>150</v>
      </c>
      <c r="B2209" s="89">
        <v>38.28</v>
      </c>
      <c r="C2209">
        <v>5.39</v>
      </c>
      <c r="D2209" t="s">
        <v>2380</v>
      </c>
      <c r="E2209" t="s">
        <v>2382</v>
      </c>
      <c r="F2209" t="s">
        <v>2380</v>
      </c>
      <c r="G2209" s="14">
        <v>1</v>
      </c>
      <c r="H2209" s="14" t="s">
        <v>2380</v>
      </c>
      <c r="I2209" s="9" t="str">
        <f t="shared" si="68"/>
        <v>OBESITY</v>
      </c>
      <c r="J2209" t="str">
        <f t="shared" si="69"/>
        <v>NORMAL</v>
      </c>
    </row>
    <row r="2210" spans="1:10" x14ac:dyDescent="0.3">
      <c r="A2210" t="s">
        <v>149</v>
      </c>
      <c r="B2210" s="89">
        <v>38.17</v>
      </c>
      <c r="C2210">
        <v>4.07</v>
      </c>
      <c r="D2210" t="s">
        <v>2380</v>
      </c>
      <c r="E2210" t="s">
        <v>2382</v>
      </c>
      <c r="F2210" t="s">
        <v>2380</v>
      </c>
      <c r="G2210" s="14">
        <v>1</v>
      </c>
      <c r="H2210" s="14" t="s">
        <v>2380</v>
      </c>
      <c r="I2210" s="9" t="str">
        <f t="shared" si="68"/>
        <v>OBESITY</v>
      </c>
      <c r="J2210" t="str">
        <f t="shared" si="69"/>
        <v>NORMAL</v>
      </c>
    </row>
    <row r="2211" spans="1:10" x14ac:dyDescent="0.3">
      <c r="A2211" t="s">
        <v>148</v>
      </c>
      <c r="B2211" s="89">
        <v>36.85</v>
      </c>
      <c r="C2211">
        <v>5.49</v>
      </c>
      <c r="D2211" t="s">
        <v>2380</v>
      </c>
      <c r="E2211" t="s">
        <v>2382</v>
      </c>
      <c r="F2211" t="s">
        <v>2380</v>
      </c>
      <c r="G2211" s="14">
        <v>1</v>
      </c>
      <c r="H2211" s="14" t="s">
        <v>2380</v>
      </c>
      <c r="I2211" s="9" t="str">
        <f t="shared" si="68"/>
        <v>OBESITY</v>
      </c>
      <c r="J2211" t="str">
        <f t="shared" si="69"/>
        <v>NORMAL</v>
      </c>
    </row>
    <row r="2212" spans="1:10" x14ac:dyDescent="0.3">
      <c r="A2212" t="s">
        <v>147</v>
      </c>
      <c r="B2212" s="89">
        <v>22.61</v>
      </c>
      <c r="C2212">
        <v>5.68</v>
      </c>
      <c r="D2212" t="s">
        <v>2380</v>
      </c>
      <c r="E2212" t="s">
        <v>2380</v>
      </c>
      <c r="F2212" t="s">
        <v>2383</v>
      </c>
      <c r="G2212" s="14">
        <v>1</v>
      </c>
      <c r="H2212" s="14" t="s">
        <v>2380</v>
      </c>
      <c r="I2212" s="9" t="str">
        <f t="shared" si="68"/>
        <v>NORMAL WEIGHT</v>
      </c>
      <c r="J2212" t="str">
        <f t="shared" si="69"/>
        <v>NORMAL</v>
      </c>
    </row>
    <row r="2213" spans="1:10" x14ac:dyDescent="0.3">
      <c r="A2213" t="s">
        <v>146</v>
      </c>
      <c r="B2213" s="89">
        <v>21.754999999999999</v>
      </c>
      <c r="C2213">
        <v>6.09</v>
      </c>
      <c r="D2213" t="s">
        <v>2380</v>
      </c>
      <c r="E2213" t="s">
        <v>2380</v>
      </c>
      <c r="F2213" t="s">
        <v>2383</v>
      </c>
      <c r="G2213" s="14">
        <v>1</v>
      </c>
      <c r="H2213" s="14" t="s">
        <v>2380</v>
      </c>
      <c r="I2213" s="9" t="str">
        <f t="shared" si="68"/>
        <v>NORMAL WEIGHT</v>
      </c>
      <c r="J2213" t="str">
        <f t="shared" si="69"/>
        <v>PREDIABETES</v>
      </c>
    </row>
    <row r="2214" spans="1:10" x14ac:dyDescent="0.3">
      <c r="A2214" t="s">
        <v>145</v>
      </c>
      <c r="B2214" s="89">
        <v>20.425000000000001</v>
      </c>
      <c r="C2214">
        <v>5.53</v>
      </c>
      <c r="D2214" t="s">
        <v>2380</v>
      </c>
      <c r="E2214" t="s">
        <v>2380</v>
      </c>
      <c r="F2214" t="s">
        <v>2383</v>
      </c>
      <c r="G2214" s="14">
        <v>1</v>
      </c>
      <c r="H2214" s="14" t="s">
        <v>2380</v>
      </c>
      <c r="I2214" s="9" t="str">
        <f t="shared" si="68"/>
        <v>NORMAL WEIGHT</v>
      </c>
      <c r="J2214" t="str">
        <f t="shared" si="69"/>
        <v>NORMAL</v>
      </c>
    </row>
    <row r="2215" spans="1:10" x14ac:dyDescent="0.3">
      <c r="A2215" t="s">
        <v>144</v>
      </c>
      <c r="B2215" s="89">
        <v>31.35</v>
      </c>
      <c r="C2215">
        <v>4.28</v>
      </c>
      <c r="D2215" t="s">
        <v>2380</v>
      </c>
      <c r="E2215" t="s">
        <v>2382</v>
      </c>
      <c r="F2215" t="s">
        <v>2380</v>
      </c>
      <c r="G2215" s="14">
        <v>1</v>
      </c>
      <c r="H2215" s="14" t="s">
        <v>2380</v>
      </c>
      <c r="I2215" s="9" t="str">
        <f t="shared" si="68"/>
        <v>OBESITY</v>
      </c>
      <c r="J2215" t="str">
        <f t="shared" si="69"/>
        <v>NORMAL</v>
      </c>
    </row>
    <row r="2216" spans="1:10" x14ac:dyDescent="0.3">
      <c r="A2216" t="s">
        <v>143</v>
      </c>
      <c r="B2216" s="89">
        <v>31.13</v>
      </c>
      <c r="C2216">
        <v>6.01</v>
      </c>
      <c r="D2216" t="s">
        <v>2380</v>
      </c>
      <c r="E2216" t="s">
        <v>2382</v>
      </c>
      <c r="F2216" t="s">
        <v>2380</v>
      </c>
      <c r="G2216" s="14">
        <v>1</v>
      </c>
      <c r="H2216" s="14" t="s">
        <v>2380</v>
      </c>
      <c r="I2216" s="9" t="str">
        <f t="shared" si="68"/>
        <v>OBESITY</v>
      </c>
      <c r="J2216" t="str">
        <f t="shared" si="69"/>
        <v>PREDIABETES</v>
      </c>
    </row>
    <row r="2217" spans="1:10" x14ac:dyDescent="0.3">
      <c r="A2217" t="s">
        <v>142</v>
      </c>
      <c r="B2217" s="89">
        <v>17.48</v>
      </c>
      <c r="C2217">
        <v>4.59</v>
      </c>
      <c r="D2217" t="s">
        <v>2380</v>
      </c>
      <c r="E2217" t="s">
        <v>2380</v>
      </c>
      <c r="F2217" t="s">
        <v>2383</v>
      </c>
      <c r="G2217" s="14">
        <v>1</v>
      </c>
      <c r="H2217" s="14" t="s">
        <v>2380</v>
      </c>
      <c r="I2217" s="9" t="str">
        <f t="shared" si="68"/>
        <v>UNDERWEIGHT</v>
      </c>
      <c r="J2217" t="str">
        <f t="shared" si="69"/>
        <v>NORMAL</v>
      </c>
    </row>
    <row r="2218" spans="1:10" x14ac:dyDescent="0.3">
      <c r="A2218" t="s">
        <v>141</v>
      </c>
      <c r="B2218" s="89">
        <v>22.57</v>
      </c>
      <c r="C2218">
        <v>5.8</v>
      </c>
      <c r="D2218" t="s">
        <v>2382</v>
      </c>
      <c r="E2218" t="s">
        <v>2380</v>
      </c>
      <c r="F2218" t="s">
        <v>2380</v>
      </c>
      <c r="G2218" s="14">
        <v>1</v>
      </c>
      <c r="H2218" s="14" t="s">
        <v>2380</v>
      </c>
      <c r="I2218" s="9" t="str">
        <f t="shared" si="68"/>
        <v>NORMAL WEIGHT</v>
      </c>
      <c r="J2218" t="str">
        <f t="shared" si="69"/>
        <v>PREDIABETES</v>
      </c>
    </row>
    <row r="2219" spans="1:10" x14ac:dyDescent="0.3">
      <c r="A2219" t="s">
        <v>140</v>
      </c>
      <c r="B2219" s="89">
        <v>26.73</v>
      </c>
      <c r="C2219">
        <v>5.08</v>
      </c>
      <c r="D2219" t="s">
        <v>2380</v>
      </c>
      <c r="E2219" t="s">
        <v>2382</v>
      </c>
      <c r="F2219" t="s">
        <v>2380</v>
      </c>
      <c r="G2219" s="14">
        <v>1</v>
      </c>
      <c r="H2219" s="14" t="s">
        <v>2380</v>
      </c>
      <c r="I2219" s="9" t="str">
        <f t="shared" si="68"/>
        <v>OVERWEIGHT</v>
      </c>
      <c r="J2219" t="str">
        <f t="shared" si="69"/>
        <v>NORMAL</v>
      </c>
    </row>
    <row r="2220" spans="1:10" x14ac:dyDescent="0.3">
      <c r="A2220" t="s">
        <v>139</v>
      </c>
      <c r="B2220" s="89">
        <v>20.79</v>
      </c>
      <c r="C2220">
        <v>5.84</v>
      </c>
      <c r="D2220" t="s">
        <v>2380</v>
      </c>
      <c r="E2220" t="s">
        <v>2382</v>
      </c>
      <c r="F2220" t="s">
        <v>2380</v>
      </c>
      <c r="G2220" s="14">
        <v>1</v>
      </c>
      <c r="H2220" s="14" t="s">
        <v>2380</v>
      </c>
      <c r="I2220" s="9" t="str">
        <f t="shared" si="68"/>
        <v>NORMAL WEIGHT</v>
      </c>
      <c r="J2220" t="str">
        <f t="shared" si="69"/>
        <v>PREDIABETES</v>
      </c>
    </row>
    <row r="2221" spans="1:10" x14ac:dyDescent="0.3">
      <c r="A2221" t="s">
        <v>138</v>
      </c>
      <c r="B2221" s="89">
        <v>20.149999999999999</v>
      </c>
      <c r="C2221">
        <v>4.1500000000000004</v>
      </c>
      <c r="D2221" t="s">
        <v>2380</v>
      </c>
      <c r="E2221" t="s">
        <v>2380</v>
      </c>
      <c r="F2221" t="s">
        <v>2380</v>
      </c>
      <c r="G2221" s="14">
        <v>1</v>
      </c>
      <c r="H2221" s="14" t="s">
        <v>2380</v>
      </c>
      <c r="I2221" s="9" t="str">
        <f t="shared" si="68"/>
        <v>NORMAL WEIGHT</v>
      </c>
      <c r="J2221" t="str">
        <f t="shared" si="69"/>
        <v>NORMAL</v>
      </c>
    </row>
    <row r="2222" spans="1:10" x14ac:dyDescent="0.3">
      <c r="A2222" t="s">
        <v>137</v>
      </c>
      <c r="B2222" s="89">
        <v>36.85</v>
      </c>
      <c r="C2222">
        <v>4.3600000000000003</v>
      </c>
      <c r="D2222" t="s">
        <v>2382</v>
      </c>
      <c r="E2222" t="s">
        <v>2380</v>
      </c>
      <c r="F2222" t="s">
        <v>2380</v>
      </c>
      <c r="G2222" s="50">
        <v>0</v>
      </c>
      <c r="H2222" s="14" t="s">
        <v>2380</v>
      </c>
      <c r="I2222" s="9" t="str">
        <f t="shared" si="68"/>
        <v>OBESITY</v>
      </c>
      <c r="J2222" t="str">
        <f t="shared" si="69"/>
        <v>NORMAL</v>
      </c>
    </row>
    <row r="2223" spans="1:10" x14ac:dyDescent="0.3">
      <c r="A2223" t="s">
        <v>136</v>
      </c>
      <c r="B2223" s="89">
        <v>35.53</v>
      </c>
      <c r="C2223">
        <v>4.55</v>
      </c>
      <c r="D2223" t="s">
        <v>2382</v>
      </c>
      <c r="E2223" t="s">
        <v>2380</v>
      </c>
      <c r="F2223" t="s">
        <v>2380</v>
      </c>
      <c r="G2223" s="50">
        <v>0</v>
      </c>
      <c r="H2223" s="14" t="s">
        <v>2380</v>
      </c>
      <c r="I2223" s="9" t="str">
        <f t="shared" si="68"/>
        <v>OBESITY</v>
      </c>
      <c r="J2223" t="str">
        <f t="shared" si="69"/>
        <v>NORMAL</v>
      </c>
    </row>
    <row r="2224" spans="1:10" x14ac:dyDescent="0.3">
      <c r="A2224" t="s">
        <v>135</v>
      </c>
      <c r="B2224" s="89">
        <v>31.1</v>
      </c>
      <c r="C2224">
        <v>4.37</v>
      </c>
      <c r="D2224" t="s">
        <v>2382</v>
      </c>
      <c r="E2224" t="s">
        <v>2380</v>
      </c>
      <c r="F2224" t="s">
        <v>2380</v>
      </c>
      <c r="G2224" s="50">
        <v>0</v>
      </c>
      <c r="H2224" s="14" t="s">
        <v>2380</v>
      </c>
      <c r="I2224" s="9" t="str">
        <f t="shared" si="68"/>
        <v>OBESITY</v>
      </c>
      <c r="J2224" t="str">
        <f t="shared" si="69"/>
        <v>NORMAL</v>
      </c>
    </row>
    <row r="2225" spans="1:10" x14ac:dyDescent="0.3">
      <c r="A2225" t="s">
        <v>134</v>
      </c>
      <c r="B2225" s="89">
        <v>23.21</v>
      </c>
      <c r="C2225">
        <v>5.24</v>
      </c>
      <c r="D2225" t="s">
        <v>2382</v>
      </c>
      <c r="E2225" t="s">
        <v>2380</v>
      </c>
      <c r="F2225" t="s">
        <v>2380</v>
      </c>
      <c r="G2225" s="50">
        <v>0</v>
      </c>
      <c r="H2225" s="14" t="s">
        <v>2380</v>
      </c>
      <c r="I2225" s="9" t="str">
        <f t="shared" si="68"/>
        <v>NORMAL WEIGHT</v>
      </c>
      <c r="J2225" t="str">
        <f t="shared" si="69"/>
        <v>NORMAL</v>
      </c>
    </row>
    <row r="2226" spans="1:10" x14ac:dyDescent="0.3">
      <c r="A2226" t="s">
        <v>133</v>
      </c>
      <c r="B2226" s="89">
        <v>18.36</v>
      </c>
      <c r="C2226">
        <v>5.96</v>
      </c>
      <c r="D2226" t="s">
        <v>2380</v>
      </c>
      <c r="E2226" t="s">
        <v>2380</v>
      </c>
      <c r="F2226" t="s">
        <v>2380</v>
      </c>
      <c r="G2226" s="14">
        <v>1</v>
      </c>
      <c r="H2226" s="14" t="s">
        <v>2380</v>
      </c>
      <c r="I2226" s="9" t="str">
        <f t="shared" si="68"/>
        <v>UNDERWEIGHT</v>
      </c>
      <c r="J2226" t="str">
        <f t="shared" si="69"/>
        <v>PREDIABETES</v>
      </c>
    </row>
    <row r="2227" spans="1:10" x14ac:dyDescent="0.3">
      <c r="A2227" t="s">
        <v>132</v>
      </c>
      <c r="B2227" s="89">
        <v>15.92</v>
      </c>
      <c r="C2227">
        <v>4.76</v>
      </c>
      <c r="D2227" t="s">
        <v>2382</v>
      </c>
      <c r="E2227" t="s">
        <v>2380</v>
      </c>
      <c r="F2227" t="s">
        <v>2380</v>
      </c>
      <c r="G2227" s="14">
        <v>1</v>
      </c>
      <c r="H2227" s="14" t="s">
        <v>2380</v>
      </c>
      <c r="I2227" s="9" t="str">
        <f t="shared" si="68"/>
        <v>UNDERWEIGHT</v>
      </c>
      <c r="J2227" t="str">
        <f t="shared" si="69"/>
        <v>NORMAL</v>
      </c>
    </row>
    <row r="2228" spans="1:10" x14ac:dyDescent="0.3">
      <c r="A2228" t="s">
        <v>131</v>
      </c>
      <c r="B2228" s="89">
        <v>15.17</v>
      </c>
      <c r="C2228">
        <v>4.3</v>
      </c>
      <c r="D2228" t="s">
        <v>2382</v>
      </c>
      <c r="E2228" t="s">
        <v>2380</v>
      </c>
      <c r="F2228" t="s">
        <v>2383</v>
      </c>
      <c r="G2228" s="14">
        <v>1</v>
      </c>
      <c r="H2228" s="14" t="s">
        <v>2380</v>
      </c>
      <c r="I2228" s="9" t="str">
        <f t="shared" si="68"/>
        <v>UNDERWEIGHT</v>
      </c>
      <c r="J2228" t="str">
        <f t="shared" si="69"/>
        <v>NORMAL</v>
      </c>
    </row>
    <row r="2229" spans="1:10" x14ac:dyDescent="0.3">
      <c r="A2229" t="s">
        <v>130</v>
      </c>
      <c r="B2229" s="89">
        <v>16.63</v>
      </c>
      <c r="C2229">
        <v>4.5</v>
      </c>
      <c r="D2229" t="s">
        <v>2380</v>
      </c>
      <c r="E2229" t="s">
        <v>2380</v>
      </c>
      <c r="F2229" t="s">
        <v>2380</v>
      </c>
      <c r="G2229" s="14">
        <v>1</v>
      </c>
      <c r="H2229" s="14" t="s">
        <v>2380</v>
      </c>
      <c r="I2229" s="9" t="str">
        <f t="shared" si="68"/>
        <v>UNDERWEIGHT</v>
      </c>
      <c r="J2229" t="str">
        <f t="shared" si="69"/>
        <v>NORMAL</v>
      </c>
    </row>
    <row r="2230" spans="1:10" x14ac:dyDescent="0.3">
      <c r="A2230" t="s">
        <v>129</v>
      </c>
      <c r="B2230" s="89">
        <v>19.39</v>
      </c>
      <c r="C2230">
        <v>5.59</v>
      </c>
      <c r="D2230" t="s">
        <v>2380</v>
      </c>
      <c r="E2230" t="s">
        <v>2380</v>
      </c>
      <c r="F2230" t="s">
        <v>2383</v>
      </c>
      <c r="G2230" s="14">
        <v>1</v>
      </c>
      <c r="H2230" s="14" t="s">
        <v>2380</v>
      </c>
      <c r="I2230" s="9" t="str">
        <f t="shared" si="68"/>
        <v>NORMAL WEIGHT</v>
      </c>
      <c r="J2230" t="str">
        <f t="shared" si="69"/>
        <v>NORMAL</v>
      </c>
    </row>
    <row r="2231" spans="1:10" x14ac:dyDescent="0.3">
      <c r="A2231" t="s">
        <v>128</v>
      </c>
      <c r="B2231" s="89">
        <v>17.34</v>
      </c>
      <c r="C2231">
        <v>6.29</v>
      </c>
      <c r="D2231" t="s">
        <v>2382</v>
      </c>
      <c r="E2231" t="s">
        <v>2380</v>
      </c>
      <c r="F2231" t="s">
        <v>2383</v>
      </c>
      <c r="G2231" s="14">
        <v>1</v>
      </c>
      <c r="H2231" s="14" t="s">
        <v>2380</v>
      </c>
      <c r="I2231" s="9" t="str">
        <f t="shared" si="68"/>
        <v>UNDERWEIGHT</v>
      </c>
      <c r="J2231" t="str">
        <f t="shared" si="69"/>
        <v>PREDIABETES</v>
      </c>
    </row>
    <row r="2232" spans="1:10" x14ac:dyDescent="0.3">
      <c r="A2232" t="s">
        <v>127</v>
      </c>
      <c r="B2232" s="89">
        <v>17.940000000000001</v>
      </c>
      <c r="C2232">
        <v>4.1900000000000004</v>
      </c>
      <c r="D2232" t="s">
        <v>2380</v>
      </c>
      <c r="E2232" t="s">
        <v>2382</v>
      </c>
      <c r="F2232" t="s">
        <v>2380</v>
      </c>
      <c r="G2232" s="14">
        <v>1</v>
      </c>
      <c r="H2232" s="14" t="s">
        <v>2380</v>
      </c>
      <c r="I2232" s="9" t="str">
        <f t="shared" si="68"/>
        <v>UNDERWEIGHT</v>
      </c>
      <c r="J2232" t="str">
        <f t="shared" si="69"/>
        <v>NORMAL</v>
      </c>
    </row>
    <row r="2233" spans="1:10" x14ac:dyDescent="0.3">
      <c r="A2233" t="s">
        <v>126</v>
      </c>
      <c r="B2233" s="89">
        <v>16.670000000000002</v>
      </c>
      <c r="C2233">
        <v>4.7</v>
      </c>
      <c r="D2233" t="s">
        <v>2382</v>
      </c>
      <c r="E2233" t="s">
        <v>2380</v>
      </c>
      <c r="F2233" t="s">
        <v>2383</v>
      </c>
      <c r="G2233" s="14">
        <v>1</v>
      </c>
      <c r="H2233" s="14" t="s">
        <v>2380</v>
      </c>
      <c r="I2233" s="9" t="str">
        <f t="shared" si="68"/>
        <v>UNDERWEIGHT</v>
      </c>
      <c r="J2233" t="str">
        <f t="shared" si="69"/>
        <v>NORMAL</v>
      </c>
    </row>
    <row r="2234" spans="1:10" x14ac:dyDescent="0.3">
      <c r="A2234" t="s">
        <v>125</v>
      </c>
      <c r="B2234" s="89">
        <v>20.58</v>
      </c>
      <c r="C2234">
        <v>5.64</v>
      </c>
      <c r="D2234" t="s">
        <v>2382</v>
      </c>
      <c r="E2234" t="s">
        <v>2380</v>
      </c>
      <c r="F2234" t="s">
        <v>2380</v>
      </c>
      <c r="G2234" s="50">
        <v>0</v>
      </c>
      <c r="H2234" s="14" t="s">
        <v>2380</v>
      </c>
      <c r="I2234" s="9" t="str">
        <f t="shared" si="68"/>
        <v>NORMAL WEIGHT</v>
      </c>
      <c r="J2234" t="str">
        <f t="shared" si="69"/>
        <v>NORMAL</v>
      </c>
    </row>
    <row r="2235" spans="1:10" x14ac:dyDescent="0.3">
      <c r="A2235" t="s">
        <v>124</v>
      </c>
      <c r="B2235" s="89">
        <v>16.5</v>
      </c>
      <c r="C2235">
        <v>4.1100000000000003</v>
      </c>
      <c r="D2235" t="s">
        <v>2382</v>
      </c>
      <c r="E2235" t="s">
        <v>2380</v>
      </c>
      <c r="F2235" t="s">
        <v>2380</v>
      </c>
      <c r="G2235" s="50">
        <v>0</v>
      </c>
      <c r="H2235" s="14" t="s">
        <v>2380</v>
      </c>
      <c r="I2235" s="9" t="str">
        <f t="shared" si="68"/>
        <v>UNDERWEIGHT</v>
      </c>
      <c r="J2235" t="str">
        <f t="shared" si="69"/>
        <v>NORMAL</v>
      </c>
    </row>
    <row r="2236" spans="1:10" x14ac:dyDescent="0.3">
      <c r="A2236" t="s">
        <v>123</v>
      </c>
      <c r="B2236" s="89">
        <v>15.41</v>
      </c>
      <c r="C2236">
        <v>5.43</v>
      </c>
      <c r="D2236" t="s">
        <v>2382</v>
      </c>
      <c r="E2236" t="s">
        <v>2380</v>
      </c>
      <c r="F2236" t="s">
        <v>2383</v>
      </c>
      <c r="G2236" s="14">
        <v>1</v>
      </c>
      <c r="H2236" s="14" t="s">
        <v>2380</v>
      </c>
      <c r="I2236" s="9" t="str">
        <f t="shared" si="68"/>
        <v>UNDERWEIGHT</v>
      </c>
      <c r="J2236" t="str">
        <f t="shared" si="69"/>
        <v>NORMAL</v>
      </c>
    </row>
    <row r="2237" spans="1:10" x14ac:dyDescent="0.3">
      <c r="A2237" t="s">
        <v>122</v>
      </c>
      <c r="B2237" s="89">
        <v>24.59</v>
      </c>
      <c r="C2237">
        <v>4.38</v>
      </c>
      <c r="D2237" t="s">
        <v>2380</v>
      </c>
      <c r="E2237" t="s">
        <v>2380</v>
      </c>
      <c r="F2237" t="s">
        <v>2380</v>
      </c>
      <c r="G2237" s="14">
        <v>1</v>
      </c>
      <c r="H2237" s="14" t="s">
        <v>2380</v>
      </c>
      <c r="I2237" s="9" t="str">
        <f t="shared" si="68"/>
        <v>NORMAL WEIGHT</v>
      </c>
      <c r="J2237" t="str">
        <f t="shared" si="69"/>
        <v>NORMAL</v>
      </c>
    </row>
    <row r="2238" spans="1:10" x14ac:dyDescent="0.3">
      <c r="A2238" t="s">
        <v>121</v>
      </c>
      <c r="B2238" s="89">
        <v>33.33</v>
      </c>
      <c r="C2238">
        <v>9.7899999999999991</v>
      </c>
      <c r="D2238" t="s">
        <v>2380</v>
      </c>
      <c r="E2238" t="s">
        <v>2380</v>
      </c>
      <c r="F2238" t="s">
        <v>2380</v>
      </c>
      <c r="G2238" s="50">
        <v>0</v>
      </c>
      <c r="H2238" s="14" t="s">
        <v>2380</v>
      </c>
      <c r="I2238" s="9" t="str">
        <f t="shared" si="68"/>
        <v>OBESITY</v>
      </c>
      <c r="J2238" t="str">
        <f t="shared" si="69"/>
        <v>DIABETES</v>
      </c>
    </row>
    <row r="2239" spans="1:10" x14ac:dyDescent="0.3">
      <c r="A2239" t="s">
        <v>120</v>
      </c>
      <c r="B2239" s="89">
        <v>18.5</v>
      </c>
      <c r="C2239">
        <v>11.84</v>
      </c>
      <c r="D2239" t="s">
        <v>2380</v>
      </c>
      <c r="E2239" t="s">
        <v>2380</v>
      </c>
      <c r="F2239" t="s">
        <v>2380</v>
      </c>
      <c r="G2239" s="50">
        <v>0</v>
      </c>
      <c r="H2239" s="14" t="s">
        <v>2380</v>
      </c>
      <c r="I2239" s="9" t="str">
        <f t="shared" si="68"/>
        <v>NORMAL WEIGHT</v>
      </c>
      <c r="J2239" t="str">
        <f t="shared" si="69"/>
        <v>DIABETES</v>
      </c>
    </row>
    <row r="2240" spans="1:10" x14ac:dyDescent="0.3">
      <c r="A2240" t="s">
        <v>119</v>
      </c>
      <c r="B2240" s="89">
        <v>18.579999999999998</v>
      </c>
      <c r="C2240">
        <v>6.22</v>
      </c>
      <c r="D2240" t="s">
        <v>2380</v>
      </c>
      <c r="E2240" t="s">
        <v>2380</v>
      </c>
      <c r="F2240" t="s">
        <v>2380</v>
      </c>
      <c r="G2240" s="50">
        <v>0</v>
      </c>
      <c r="H2240" s="14" t="s">
        <v>2380</v>
      </c>
      <c r="I2240" s="9" t="str">
        <f t="shared" si="68"/>
        <v>NORMAL WEIGHT</v>
      </c>
      <c r="J2240" t="str">
        <f t="shared" si="69"/>
        <v>PREDIABETES</v>
      </c>
    </row>
    <row r="2241" spans="1:10" x14ac:dyDescent="0.3">
      <c r="A2241" t="s">
        <v>118</v>
      </c>
      <c r="B2241" s="89">
        <v>16.64</v>
      </c>
      <c r="C2241">
        <v>10.01</v>
      </c>
      <c r="D2241" t="s">
        <v>2380</v>
      </c>
      <c r="E2241" t="s">
        <v>2380</v>
      </c>
      <c r="F2241" t="s">
        <v>2380</v>
      </c>
      <c r="G2241" s="50">
        <v>0</v>
      </c>
      <c r="H2241" s="14" t="s">
        <v>2380</v>
      </c>
      <c r="I2241" s="9" t="str">
        <f t="shared" si="68"/>
        <v>UNDERWEIGHT</v>
      </c>
      <c r="J2241" t="str">
        <f t="shared" si="69"/>
        <v>DIABETES</v>
      </c>
    </row>
    <row r="2242" spans="1:10" x14ac:dyDescent="0.3">
      <c r="A2242" t="s">
        <v>117</v>
      </c>
      <c r="B2242" s="89">
        <v>19.329999999999998</v>
      </c>
      <c r="C2242">
        <v>4.32</v>
      </c>
      <c r="D2242" t="s">
        <v>2380</v>
      </c>
      <c r="E2242" t="s">
        <v>2380</v>
      </c>
      <c r="F2242" t="s">
        <v>2380</v>
      </c>
      <c r="G2242" s="14">
        <v>1</v>
      </c>
      <c r="H2242" s="14" t="s">
        <v>2380</v>
      </c>
      <c r="I2242" s="9" t="str">
        <f t="shared" si="68"/>
        <v>NORMAL WEIGHT</v>
      </c>
      <c r="J2242" t="str">
        <f t="shared" si="69"/>
        <v>NORMAL</v>
      </c>
    </row>
    <row r="2243" spans="1:10" x14ac:dyDescent="0.3">
      <c r="A2243" t="s">
        <v>116</v>
      </c>
      <c r="B2243" s="89">
        <v>21.26</v>
      </c>
      <c r="C2243">
        <v>5.65</v>
      </c>
      <c r="D2243" t="s">
        <v>2382</v>
      </c>
      <c r="E2243" t="s">
        <v>2380</v>
      </c>
      <c r="F2243" t="s">
        <v>2383</v>
      </c>
      <c r="G2243" s="14">
        <v>1</v>
      </c>
      <c r="H2243" s="14" t="s">
        <v>2380</v>
      </c>
      <c r="I2243" s="9" t="str">
        <f t="shared" ref="I2243:I2306" si="70">IF(B2243&lt;18.5,"UNDERWEIGHT",IF(AND(B2243&gt;=18.5,B2243&lt;=24.9),"NORMAL WEIGHT",IF(AND(B2243&gt;25,B2243&lt;=29.9),"OVERWEIGHT",IF(B2243&gt;=30,"OBESITY"))))</f>
        <v>NORMAL WEIGHT</v>
      </c>
      <c r="J2243" t="str">
        <f t="shared" ref="J2243:J2306" si="71">IF(C2243&lt;5.7,"NORMAL",IF(AND(C2243&gt;=5.7,C2243&lt;=6.4),"PREDIABETES",IF(C2243&gt;6.4,"DIABETES")))</f>
        <v>NORMAL</v>
      </c>
    </row>
    <row r="2244" spans="1:10" x14ac:dyDescent="0.3">
      <c r="A2244" t="s">
        <v>115</v>
      </c>
      <c r="B2244" s="89">
        <v>15.6</v>
      </c>
      <c r="C2244">
        <v>4.12</v>
      </c>
      <c r="D2244" t="s">
        <v>2382</v>
      </c>
      <c r="E2244" t="s">
        <v>2380</v>
      </c>
      <c r="F2244" t="s">
        <v>2380</v>
      </c>
      <c r="G2244" s="14">
        <v>1</v>
      </c>
      <c r="H2244" s="14" t="s">
        <v>2380</v>
      </c>
      <c r="I2244" s="9" t="str">
        <f t="shared" si="70"/>
        <v>UNDERWEIGHT</v>
      </c>
      <c r="J2244" t="str">
        <f t="shared" si="71"/>
        <v>NORMAL</v>
      </c>
    </row>
    <row r="2245" spans="1:10" x14ac:dyDescent="0.3">
      <c r="A2245" t="s">
        <v>114</v>
      </c>
      <c r="B2245" s="89">
        <v>24.39</v>
      </c>
      <c r="C2245">
        <v>6.24</v>
      </c>
      <c r="D2245" t="s">
        <v>2380</v>
      </c>
      <c r="E2245" t="s">
        <v>2380</v>
      </c>
      <c r="F2245" t="s">
        <v>2380</v>
      </c>
      <c r="G2245" s="14">
        <v>1</v>
      </c>
      <c r="H2245" s="14" t="s">
        <v>2380</v>
      </c>
      <c r="I2245" s="9" t="str">
        <f t="shared" si="70"/>
        <v>NORMAL WEIGHT</v>
      </c>
      <c r="J2245" t="str">
        <f t="shared" si="71"/>
        <v>PREDIABETES</v>
      </c>
    </row>
    <row r="2246" spans="1:10" x14ac:dyDescent="0.3">
      <c r="A2246" t="s">
        <v>113</v>
      </c>
      <c r="B2246" s="89">
        <v>24.75</v>
      </c>
      <c r="C2246">
        <v>4.83</v>
      </c>
      <c r="D2246" t="s">
        <v>2380</v>
      </c>
      <c r="E2246" t="s">
        <v>2380</v>
      </c>
      <c r="F2246" t="s">
        <v>2380</v>
      </c>
      <c r="G2246" s="50">
        <v>0</v>
      </c>
      <c r="H2246" s="14" t="s">
        <v>2380</v>
      </c>
      <c r="I2246" s="9" t="str">
        <f t="shared" si="70"/>
        <v>NORMAL WEIGHT</v>
      </c>
      <c r="J2246" t="str">
        <f t="shared" si="71"/>
        <v>NORMAL</v>
      </c>
    </row>
    <row r="2247" spans="1:10" x14ac:dyDescent="0.3">
      <c r="A2247" t="s">
        <v>112</v>
      </c>
      <c r="B2247" s="89">
        <v>20.88</v>
      </c>
      <c r="C2247">
        <v>7.4</v>
      </c>
      <c r="D2247" t="s">
        <v>2380</v>
      </c>
      <c r="E2247" t="s">
        <v>2380</v>
      </c>
      <c r="F2247" t="s">
        <v>2380</v>
      </c>
      <c r="G2247" s="50">
        <v>0</v>
      </c>
      <c r="H2247" s="14" t="s">
        <v>2380</v>
      </c>
      <c r="I2247" s="9" t="str">
        <f t="shared" si="70"/>
        <v>NORMAL WEIGHT</v>
      </c>
      <c r="J2247" t="str">
        <f t="shared" si="71"/>
        <v>DIABETES</v>
      </c>
    </row>
    <row r="2248" spans="1:10" x14ac:dyDescent="0.3">
      <c r="A2248" t="s">
        <v>111</v>
      </c>
      <c r="B2248" s="89">
        <v>20.43</v>
      </c>
      <c r="C2248">
        <v>4.54</v>
      </c>
      <c r="D2248" t="s">
        <v>2380</v>
      </c>
      <c r="E2248" t="s">
        <v>2380</v>
      </c>
      <c r="F2248" t="s">
        <v>2380</v>
      </c>
      <c r="G2248" s="50">
        <v>0</v>
      </c>
      <c r="H2248" s="14" t="s">
        <v>2380</v>
      </c>
      <c r="I2248" s="9" t="str">
        <f t="shared" si="70"/>
        <v>NORMAL WEIGHT</v>
      </c>
      <c r="J2248" t="str">
        <f t="shared" si="71"/>
        <v>NORMAL</v>
      </c>
    </row>
    <row r="2249" spans="1:10" x14ac:dyDescent="0.3">
      <c r="A2249" t="s">
        <v>110</v>
      </c>
      <c r="B2249" s="89">
        <v>15.18</v>
      </c>
      <c r="C2249">
        <v>11.11</v>
      </c>
      <c r="D2249" t="s">
        <v>2380</v>
      </c>
      <c r="E2249" t="s">
        <v>2380</v>
      </c>
      <c r="F2249" t="s">
        <v>2380</v>
      </c>
      <c r="G2249" s="50">
        <v>0</v>
      </c>
      <c r="H2249" s="14" t="s">
        <v>2380</v>
      </c>
      <c r="I2249" s="9" t="str">
        <f t="shared" si="70"/>
        <v>UNDERWEIGHT</v>
      </c>
      <c r="J2249" t="str">
        <f t="shared" si="71"/>
        <v>DIABETES</v>
      </c>
    </row>
    <row r="2250" spans="1:10" x14ac:dyDescent="0.3">
      <c r="A2250" t="s">
        <v>109</v>
      </c>
      <c r="B2250" s="89">
        <v>15.12</v>
      </c>
      <c r="C2250">
        <v>4.03</v>
      </c>
      <c r="D2250" t="s">
        <v>2382</v>
      </c>
      <c r="E2250" t="s">
        <v>2380</v>
      </c>
      <c r="F2250" t="s">
        <v>2380</v>
      </c>
      <c r="G2250" s="50">
        <v>0</v>
      </c>
      <c r="H2250" s="14" t="s">
        <v>2380</v>
      </c>
      <c r="I2250" s="9" t="str">
        <f t="shared" si="70"/>
        <v>UNDERWEIGHT</v>
      </c>
      <c r="J2250" t="str">
        <f t="shared" si="71"/>
        <v>NORMAL</v>
      </c>
    </row>
    <row r="2251" spans="1:10" x14ac:dyDescent="0.3">
      <c r="A2251" t="s">
        <v>108</v>
      </c>
      <c r="B2251" s="89">
        <v>23.88</v>
      </c>
      <c r="C2251">
        <v>4.51</v>
      </c>
      <c r="D2251" t="s">
        <v>2380</v>
      </c>
      <c r="E2251" t="s">
        <v>2380</v>
      </c>
      <c r="F2251" t="s">
        <v>2380</v>
      </c>
      <c r="G2251" s="14">
        <v>1</v>
      </c>
      <c r="H2251" s="14" t="s">
        <v>2380</v>
      </c>
      <c r="I2251" s="9" t="str">
        <f t="shared" si="70"/>
        <v>NORMAL WEIGHT</v>
      </c>
      <c r="J2251" t="str">
        <f t="shared" si="71"/>
        <v>NORMAL</v>
      </c>
    </row>
    <row r="2252" spans="1:10" x14ac:dyDescent="0.3">
      <c r="A2252" t="s">
        <v>107</v>
      </c>
      <c r="B2252" s="89">
        <v>16.13</v>
      </c>
      <c r="C2252">
        <v>5.56</v>
      </c>
      <c r="D2252" t="s">
        <v>2380</v>
      </c>
      <c r="E2252" t="s">
        <v>2382</v>
      </c>
      <c r="F2252" t="s">
        <v>2380</v>
      </c>
      <c r="G2252" s="14">
        <v>1</v>
      </c>
      <c r="H2252" s="14" t="s">
        <v>2380</v>
      </c>
      <c r="I2252" s="9" t="str">
        <f t="shared" si="70"/>
        <v>UNDERWEIGHT</v>
      </c>
      <c r="J2252" t="str">
        <f t="shared" si="71"/>
        <v>NORMAL</v>
      </c>
    </row>
    <row r="2253" spans="1:10" x14ac:dyDescent="0.3">
      <c r="A2253" t="s">
        <v>106</v>
      </c>
      <c r="B2253" s="89">
        <v>24.09</v>
      </c>
      <c r="C2253">
        <v>4.0999999999999996</v>
      </c>
      <c r="D2253" t="s">
        <v>2380</v>
      </c>
      <c r="E2253" t="s">
        <v>2382</v>
      </c>
      <c r="F2253" t="s">
        <v>2380</v>
      </c>
      <c r="G2253" s="14">
        <v>1</v>
      </c>
      <c r="H2253" s="14" t="s">
        <v>2380</v>
      </c>
      <c r="I2253" s="9" t="str">
        <f t="shared" si="70"/>
        <v>NORMAL WEIGHT</v>
      </c>
      <c r="J2253" t="str">
        <f t="shared" si="71"/>
        <v>NORMAL</v>
      </c>
    </row>
    <row r="2254" spans="1:10" x14ac:dyDescent="0.3">
      <c r="A2254" t="s">
        <v>105</v>
      </c>
      <c r="B2254" s="89">
        <v>19.43</v>
      </c>
      <c r="C2254">
        <v>5.85</v>
      </c>
      <c r="D2254" t="s">
        <v>2380</v>
      </c>
      <c r="E2254" t="s">
        <v>2382</v>
      </c>
      <c r="F2254" t="s">
        <v>2380</v>
      </c>
      <c r="G2254" s="14">
        <v>1</v>
      </c>
      <c r="H2254" s="14" t="s">
        <v>2380</v>
      </c>
      <c r="I2254" s="9" t="str">
        <f t="shared" si="70"/>
        <v>NORMAL WEIGHT</v>
      </c>
      <c r="J2254" t="str">
        <f t="shared" si="71"/>
        <v>PREDIABETES</v>
      </c>
    </row>
    <row r="2255" spans="1:10" x14ac:dyDescent="0.3">
      <c r="A2255" t="s">
        <v>104</v>
      </c>
      <c r="B2255" s="89">
        <v>15.22</v>
      </c>
      <c r="C2255">
        <v>4.92</v>
      </c>
      <c r="D2255" t="s">
        <v>2382</v>
      </c>
      <c r="E2255" t="s">
        <v>2380</v>
      </c>
      <c r="F2255" t="s">
        <v>2383</v>
      </c>
      <c r="G2255" s="14">
        <v>1</v>
      </c>
      <c r="H2255" s="14" t="s">
        <v>2380</v>
      </c>
      <c r="I2255" s="9" t="str">
        <f t="shared" si="70"/>
        <v>UNDERWEIGHT</v>
      </c>
      <c r="J2255" t="str">
        <f t="shared" si="71"/>
        <v>NORMAL</v>
      </c>
    </row>
    <row r="2256" spans="1:10" x14ac:dyDescent="0.3">
      <c r="A2256" t="s">
        <v>103</v>
      </c>
      <c r="B2256" s="89">
        <v>20.72</v>
      </c>
      <c r="C2256">
        <v>9.4600000000000009</v>
      </c>
      <c r="D2256" t="s">
        <v>2380</v>
      </c>
      <c r="E2256" t="s">
        <v>2380</v>
      </c>
      <c r="F2256" t="s">
        <v>2380</v>
      </c>
      <c r="G2256" s="50">
        <v>0</v>
      </c>
      <c r="H2256" s="14" t="s">
        <v>2380</v>
      </c>
      <c r="I2256" s="9" t="str">
        <f t="shared" si="70"/>
        <v>NORMAL WEIGHT</v>
      </c>
      <c r="J2256" t="str">
        <f t="shared" si="71"/>
        <v>DIABETES</v>
      </c>
    </row>
    <row r="2257" spans="1:10" x14ac:dyDescent="0.3">
      <c r="A2257" t="s">
        <v>102</v>
      </c>
      <c r="B2257" s="89">
        <v>35.4</v>
      </c>
      <c r="C2257">
        <v>5.94</v>
      </c>
      <c r="D2257" t="s">
        <v>2380</v>
      </c>
      <c r="E2257" t="s">
        <v>2380</v>
      </c>
      <c r="F2257" t="s">
        <v>2383</v>
      </c>
      <c r="G2257" s="14">
        <v>1</v>
      </c>
      <c r="H2257" s="14" t="s">
        <v>2380</v>
      </c>
      <c r="I2257" s="9" t="str">
        <f t="shared" si="70"/>
        <v>OBESITY</v>
      </c>
      <c r="J2257" t="str">
        <f t="shared" si="71"/>
        <v>PREDIABETES</v>
      </c>
    </row>
    <row r="2258" spans="1:10" x14ac:dyDescent="0.3">
      <c r="A2258" t="s">
        <v>101</v>
      </c>
      <c r="B2258" s="89">
        <v>34.4</v>
      </c>
      <c r="C2258">
        <v>5.7</v>
      </c>
      <c r="D2258" t="s">
        <v>2380</v>
      </c>
      <c r="E2258" t="s">
        <v>2380</v>
      </c>
      <c r="F2258" t="s">
        <v>2383</v>
      </c>
      <c r="G2258" s="14">
        <v>1</v>
      </c>
      <c r="H2258" s="14" t="s">
        <v>2380</v>
      </c>
      <c r="I2258" s="9" t="str">
        <f t="shared" si="70"/>
        <v>OBESITY</v>
      </c>
      <c r="J2258" t="str">
        <f t="shared" si="71"/>
        <v>PREDIABETES</v>
      </c>
    </row>
    <row r="2259" spans="1:10" x14ac:dyDescent="0.3">
      <c r="A2259" t="s">
        <v>100</v>
      </c>
      <c r="B2259" s="89">
        <v>34.1</v>
      </c>
      <c r="C2259">
        <v>4.13</v>
      </c>
      <c r="D2259" t="s">
        <v>2380</v>
      </c>
      <c r="E2259" t="s">
        <v>2380</v>
      </c>
      <c r="F2259" t="s">
        <v>2383</v>
      </c>
      <c r="G2259" s="14">
        <v>1</v>
      </c>
      <c r="H2259" s="14" t="s">
        <v>2380</v>
      </c>
      <c r="I2259" s="9" t="str">
        <f t="shared" si="70"/>
        <v>OBESITY</v>
      </c>
      <c r="J2259" t="str">
        <f t="shared" si="71"/>
        <v>NORMAL</v>
      </c>
    </row>
    <row r="2260" spans="1:10" x14ac:dyDescent="0.3">
      <c r="A2260" t="s">
        <v>99</v>
      </c>
      <c r="B2260" s="89">
        <v>30.4</v>
      </c>
      <c r="C2260">
        <v>4.7699999999999996</v>
      </c>
      <c r="D2260" t="s">
        <v>2380</v>
      </c>
      <c r="E2260" t="s">
        <v>2380</v>
      </c>
      <c r="F2260" t="s">
        <v>2383</v>
      </c>
      <c r="G2260" s="14">
        <v>1</v>
      </c>
      <c r="H2260" s="14" t="s">
        <v>2380</v>
      </c>
      <c r="I2260" s="9" t="str">
        <f t="shared" si="70"/>
        <v>OBESITY</v>
      </c>
      <c r="J2260" t="str">
        <f t="shared" si="71"/>
        <v>NORMAL</v>
      </c>
    </row>
    <row r="2261" spans="1:10" x14ac:dyDescent="0.3">
      <c r="A2261" t="s">
        <v>98</v>
      </c>
      <c r="B2261" s="89">
        <v>28.7</v>
      </c>
      <c r="C2261">
        <v>4.99</v>
      </c>
      <c r="D2261" t="s">
        <v>2380</v>
      </c>
      <c r="E2261" t="s">
        <v>2380</v>
      </c>
      <c r="F2261" t="s">
        <v>2383</v>
      </c>
      <c r="G2261" s="14">
        <v>1</v>
      </c>
      <c r="H2261" s="14" t="s">
        <v>2380</v>
      </c>
      <c r="I2261" s="9" t="str">
        <f t="shared" si="70"/>
        <v>OVERWEIGHT</v>
      </c>
      <c r="J2261" t="str">
        <f t="shared" si="71"/>
        <v>NORMAL</v>
      </c>
    </row>
    <row r="2262" spans="1:10" x14ac:dyDescent="0.3">
      <c r="A2262" t="s">
        <v>97</v>
      </c>
      <c r="B2262" s="89">
        <v>17.440000000000001</v>
      </c>
      <c r="C2262">
        <v>4.42</v>
      </c>
      <c r="D2262" t="s">
        <v>2382</v>
      </c>
      <c r="E2262" t="s">
        <v>2380</v>
      </c>
      <c r="F2262" t="s">
        <v>2383</v>
      </c>
      <c r="G2262" s="14">
        <v>1</v>
      </c>
      <c r="H2262" s="14" t="s">
        <v>2380</v>
      </c>
      <c r="I2262" s="9" t="str">
        <f t="shared" si="70"/>
        <v>UNDERWEIGHT</v>
      </c>
      <c r="J2262" t="str">
        <f t="shared" si="71"/>
        <v>NORMAL</v>
      </c>
    </row>
    <row r="2263" spans="1:10" x14ac:dyDescent="0.3">
      <c r="A2263" t="s">
        <v>96</v>
      </c>
      <c r="B2263" s="89">
        <v>27.6</v>
      </c>
      <c r="C2263">
        <v>4.01</v>
      </c>
      <c r="D2263" t="s">
        <v>2380</v>
      </c>
      <c r="E2263" t="s">
        <v>2380</v>
      </c>
      <c r="F2263" t="s">
        <v>2383</v>
      </c>
      <c r="G2263" s="14">
        <v>1</v>
      </c>
      <c r="H2263" s="14" t="s">
        <v>2380</v>
      </c>
      <c r="I2263" s="9" t="str">
        <f t="shared" si="70"/>
        <v>OVERWEIGHT</v>
      </c>
      <c r="J2263" t="str">
        <f t="shared" si="71"/>
        <v>NORMAL</v>
      </c>
    </row>
    <row r="2264" spans="1:10" x14ac:dyDescent="0.3">
      <c r="A2264" t="s">
        <v>95</v>
      </c>
      <c r="B2264" s="89">
        <v>20.7</v>
      </c>
      <c r="C2264">
        <v>4.49</v>
      </c>
      <c r="D2264" t="s">
        <v>2380</v>
      </c>
      <c r="E2264" t="s">
        <v>2380</v>
      </c>
      <c r="F2264" t="s">
        <v>2383</v>
      </c>
      <c r="G2264" s="14">
        <v>1</v>
      </c>
      <c r="H2264" s="14" t="s">
        <v>2380</v>
      </c>
      <c r="I2264" s="9" t="str">
        <f t="shared" si="70"/>
        <v>NORMAL WEIGHT</v>
      </c>
      <c r="J2264" t="str">
        <f t="shared" si="71"/>
        <v>NORMAL</v>
      </c>
    </row>
    <row r="2265" spans="1:10" x14ac:dyDescent="0.3">
      <c r="A2265" t="s">
        <v>94</v>
      </c>
      <c r="B2265" s="89">
        <v>20.3</v>
      </c>
      <c r="C2265">
        <v>6.37</v>
      </c>
      <c r="D2265" t="s">
        <v>2380</v>
      </c>
      <c r="E2265" t="s">
        <v>2380</v>
      </c>
      <c r="F2265" t="s">
        <v>2383</v>
      </c>
      <c r="G2265" s="14">
        <v>1</v>
      </c>
      <c r="H2265" s="14" t="s">
        <v>2380</v>
      </c>
      <c r="I2265" s="9" t="str">
        <f t="shared" si="70"/>
        <v>NORMAL WEIGHT</v>
      </c>
      <c r="J2265" t="str">
        <f t="shared" si="71"/>
        <v>PREDIABETES</v>
      </c>
    </row>
    <row r="2266" spans="1:10" x14ac:dyDescent="0.3">
      <c r="A2266" t="s">
        <v>93</v>
      </c>
      <c r="B2266" s="89">
        <v>19.8</v>
      </c>
      <c r="C2266">
        <v>5.12</v>
      </c>
      <c r="D2266" t="s">
        <v>2380</v>
      </c>
      <c r="E2266" t="s">
        <v>2380</v>
      </c>
      <c r="F2266" t="s">
        <v>2383</v>
      </c>
      <c r="G2266" s="14">
        <v>1</v>
      </c>
      <c r="H2266" s="14" t="s">
        <v>2380</v>
      </c>
      <c r="I2266" s="9" t="str">
        <f t="shared" si="70"/>
        <v>NORMAL WEIGHT</v>
      </c>
      <c r="J2266" t="str">
        <f t="shared" si="71"/>
        <v>NORMAL</v>
      </c>
    </row>
    <row r="2267" spans="1:10" x14ac:dyDescent="0.3">
      <c r="A2267" t="s">
        <v>92</v>
      </c>
      <c r="B2267" s="89">
        <v>21.87</v>
      </c>
      <c r="C2267">
        <v>8.59</v>
      </c>
      <c r="D2267" t="s">
        <v>2380</v>
      </c>
      <c r="E2267" t="s">
        <v>2380</v>
      </c>
      <c r="F2267" t="s">
        <v>2380</v>
      </c>
      <c r="G2267" s="50">
        <v>0</v>
      </c>
      <c r="H2267" s="14" t="s">
        <v>2380</v>
      </c>
      <c r="I2267" s="9" t="str">
        <f t="shared" si="70"/>
        <v>NORMAL WEIGHT</v>
      </c>
      <c r="J2267" t="str">
        <f t="shared" si="71"/>
        <v>DIABETES</v>
      </c>
    </row>
    <row r="2268" spans="1:10" x14ac:dyDescent="0.3">
      <c r="A2268" t="s">
        <v>91</v>
      </c>
      <c r="B2268" s="89">
        <v>16.600000000000001</v>
      </c>
      <c r="C2268">
        <v>5.87</v>
      </c>
      <c r="D2268" t="s">
        <v>2380</v>
      </c>
      <c r="E2268" t="s">
        <v>2380</v>
      </c>
      <c r="F2268" t="s">
        <v>2380</v>
      </c>
      <c r="G2268" s="14">
        <v>1</v>
      </c>
      <c r="H2268" s="14" t="s">
        <v>2380</v>
      </c>
      <c r="I2268" s="9" t="str">
        <f t="shared" si="70"/>
        <v>UNDERWEIGHT</v>
      </c>
      <c r="J2268" t="str">
        <f t="shared" si="71"/>
        <v>PREDIABETES</v>
      </c>
    </row>
    <row r="2269" spans="1:10" x14ac:dyDescent="0.3">
      <c r="A2269" t="s">
        <v>90</v>
      </c>
      <c r="B2269" s="89">
        <v>21.98</v>
      </c>
      <c r="C2269">
        <v>7.03</v>
      </c>
      <c r="D2269" t="s">
        <v>2380</v>
      </c>
      <c r="E2269" t="s">
        <v>2380</v>
      </c>
      <c r="F2269" t="s">
        <v>2380</v>
      </c>
      <c r="G2269" s="50">
        <v>0</v>
      </c>
      <c r="H2269" s="14" t="s">
        <v>2380</v>
      </c>
      <c r="I2269" s="9" t="str">
        <f t="shared" si="70"/>
        <v>NORMAL WEIGHT</v>
      </c>
      <c r="J2269" t="str">
        <f t="shared" si="71"/>
        <v>DIABETES</v>
      </c>
    </row>
    <row r="2270" spans="1:10" x14ac:dyDescent="0.3">
      <c r="A2270" t="s">
        <v>89</v>
      </c>
      <c r="B2270" s="89">
        <v>19.7</v>
      </c>
      <c r="C2270">
        <v>5.51</v>
      </c>
      <c r="D2270" t="s">
        <v>2380</v>
      </c>
      <c r="E2270" t="s">
        <v>2380</v>
      </c>
      <c r="F2270" t="s">
        <v>2380</v>
      </c>
      <c r="G2270" s="14">
        <v>1</v>
      </c>
      <c r="H2270" s="14" t="s">
        <v>2380</v>
      </c>
      <c r="I2270" s="9" t="str">
        <f t="shared" si="70"/>
        <v>NORMAL WEIGHT</v>
      </c>
      <c r="J2270" t="str">
        <f t="shared" si="71"/>
        <v>NORMAL</v>
      </c>
    </row>
    <row r="2271" spans="1:10" x14ac:dyDescent="0.3">
      <c r="A2271" t="s">
        <v>88</v>
      </c>
      <c r="B2271" s="89">
        <v>19.21</v>
      </c>
      <c r="C2271">
        <v>4.76</v>
      </c>
      <c r="D2271" t="s">
        <v>2380</v>
      </c>
      <c r="E2271" t="s">
        <v>2382</v>
      </c>
      <c r="F2271" t="s">
        <v>2380</v>
      </c>
      <c r="G2271" s="14">
        <v>1</v>
      </c>
      <c r="H2271" s="14" t="s">
        <v>2380</v>
      </c>
      <c r="I2271" s="9" t="str">
        <f t="shared" si="70"/>
        <v>NORMAL WEIGHT</v>
      </c>
      <c r="J2271" t="str">
        <f t="shared" si="71"/>
        <v>NORMAL</v>
      </c>
    </row>
    <row r="2272" spans="1:10" x14ac:dyDescent="0.3">
      <c r="A2272" t="s">
        <v>87</v>
      </c>
      <c r="B2272" s="89">
        <v>19.3</v>
      </c>
      <c r="C2272">
        <v>4.7</v>
      </c>
      <c r="D2272" t="s">
        <v>2380</v>
      </c>
      <c r="E2272" t="s">
        <v>2382</v>
      </c>
      <c r="F2272" t="s">
        <v>2380</v>
      </c>
      <c r="G2272" s="14">
        <v>1</v>
      </c>
      <c r="H2272" s="14" t="s">
        <v>2380</v>
      </c>
      <c r="I2272" s="9" t="str">
        <f t="shared" si="70"/>
        <v>NORMAL WEIGHT</v>
      </c>
      <c r="J2272" t="str">
        <f t="shared" si="71"/>
        <v>NORMAL</v>
      </c>
    </row>
    <row r="2273" spans="1:10" x14ac:dyDescent="0.3">
      <c r="A2273" t="s">
        <v>86</v>
      </c>
      <c r="B2273" s="89">
        <v>16.22</v>
      </c>
      <c r="C2273">
        <v>6.21</v>
      </c>
      <c r="D2273" t="s">
        <v>2382</v>
      </c>
      <c r="E2273" t="s">
        <v>2380</v>
      </c>
      <c r="F2273" t="s">
        <v>2380</v>
      </c>
      <c r="G2273" s="50">
        <v>0</v>
      </c>
      <c r="H2273" s="14" t="s">
        <v>2380</v>
      </c>
      <c r="I2273" s="9" t="str">
        <f t="shared" si="70"/>
        <v>UNDERWEIGHT</v>
      </c>
      <c r="J2273" t="str">
        <f t="shared" si="71"/>
        <v>PREDIABETES</v>
      </c>
    </row>
    <row r="2274" spans="1:10" x14ac:dyDescent="0.3">
      <c r="A2274" t="s">
        <v>85</v>
      </c>
      <c r="B2274" s="89">
        <v>17.12</v>
      </c>
      <c r="C2274">
        <v>4.5199999999999996</v>
      </c>
      <c r="D2274" t="s">
        <v>2380</v>
      </c>
      <c r="E2274" t="s">
        <v>2382</v>
      </c>
      <c r="F2274" t="s">
        <v>2380</v>
      </c>
      <c r="G2274" s="14">
        <v>1</v>
      </c>
      <c r="H2274" s="14" t="s">
        <v>2380</v>
      </c>
      <c r="I2274" s="9" t="str">
        <f t="shared" si="70"/>
        <v>UNDERWEIGHT</v>
      </c>
      <c r="J2274" t="str">
        <f t="shared" si="71"/>
        <v>NORMAL</v>
      </c>
    </row>
    <row r="2275" spans="1:10" x14ac:dyDescent="0.3">
      <c r="A2275" t="s">
        <v>84</v>
      </c>
      <c r="B2275" s="89">
        <v>19.07</v>
      </c>
      <c r="C2275">
        <v>5.45</v>
      </c>
      <c r="D2275" t="s">
        <v>2380</v>
      </c>
      <c r="E2275" t="s">
        <v>2380</v>
      </c>
      <c r="F2275" t="s">
        <v>2380</v>
      </c>
      <c r="G2275" s="14">
        <v>1</v>
      </c>
      <c r="H2275" s="14" t="s">
        <v>2380</v>
      </c>
      <c r="I2275" s="9" t="str">
        <f t="shared" si="70"/>
        <v>NORMAL WEIGHT</v>
      </c>
      <c r="J2275" t="str">
        <f t="shared" si="71"/>
        <v>NORMAL</v>
      </c>
    </row>
    <row r="2276" spans="1:10" x14ac:dyDescent="0.3">
      <c r="A2276" t="s">
        <v>83</v>
      </c>
      <c r="B2276" s="89">
        <v>15.56</v>
      </c>
      <c r="C2276">
        <v>4.42</v>
      </c>
      <c r="D2276" t="s">
        <v>2380</v>
      </c>
      <c r="E2276" t="s">
        <v>2380</v>
      </c>
      <c r="F2276" t="s">
        <v>2380</v>
      </c>
      <c r="G2276" s="50">
        <v>0</v>
      </c>
      <c r="H2276" s="14" t="s">
        <v>2380</v>
      </c>
      <c r="I2276" s="9" t="str">
        <f t="shared" si="70"/>
        <v>UNDERWEIGHT</v>
      </c>
      <c r="J2276" t="str">
        <f t="shared" si="71"/>
        <v>NORMAL</v>
      </c>
    </row>
    <row r="2277" spans="1:10" x14ac:dyDescent="0.3">
      <c r="A2277" t="s">
        <v>82</v>
      </c>
      <c r="B2277" s="89">
        <v>22.76</v>
      </c>
      <c r="C2277">
        <v>9.44</v>
      </c>
      <c r="D2277" t="s">
        <v>2380</v>
      </c>
      <c r="E2277" t="s">
        <v>2380</v>
      </c>
      <c r="F2277" t="s">
        <v>2380</v>
      </c>
      <c r="G2277" s="50">
        <v>0</v>
      </c>
      <c r="H2277" s="14" t="s">
        <v>2380</v>
      </c>
      <c r="I2277" s="9" t="str">
        <f t="shared" si="70"/>
        <v>NORMAL WEIGHT</v>
      </c>
      <c r="J2277" t="str">
        <f t="shared" si="71"/>
        <v>DIABETES</v>
      </c>
    </row>
    <row r="2278" spans="1:10" x14ac:dyDescent="0.3">
      <c r="A2278" t="s">
        <v>81</v>
      </c>
      <c r="B2278" s="89">
        <v>22.79</v>
      </c>
      <c r="C2278">
        <v>6.15</v>
      </c>
      <c r="D2278" t="s">
        <v>2382</v>
      </c>
      <c r="E2278" t="s">
        <v>2380</v>
      </c>
      <c r="F2278" t="s">
        <v>2383</v>
      </c>
      <c r="G2278" s="14">
        <v>1</v>
      </c>
      <c r="H2278" s="14" t="s">
        <v>2380</v>
      </c>
      <c r="I2278" s="9" t="str">
        <f t="shared" si="70"/>
        <v>NORMAL WEIGHT</v>
      </c>
      <c r="J2278" t="str">
        <f t="shared" si="71"/>
        <v>PREDIABETES</v>
      </c>
    </row>
    <row r="2279" spans="1:10" x14ac:dyDescent="0.3">
      <c r="A2279" t="s">
        <v>80</v>
      </c>
      <c r="B2279" s="89">
        <v>17.41</v>
      </c>
      <c r="C2279">
        <v>5.13</v>
      </c>
      <c r="D2279" t="s">
        <v>2382</v>
      </c>
      <c r="E2279" t="s">
        <v>2380</v>
      </c>
      <c r="F2279" t="s">
        <v>2380</v>
      </c>
      <c r="G2279" s="50">
        <v>0</v>
      </c>
      <c r="H2279" s="14" t="s">
        <v>2380</v>
      </c>
      <c r="I2279" s="9" t="str">
        <f t="shared" si="70"/>
        <v>UNDERWEIGHT</v>
      </c>
      <c r="J2279" t="str">
        <f t="shared" si="71"/>
        <v>NORMAL</v>
      </c>
    </row>
    <row r="2280" spans="1:10" x14ac:dyDescent="0.3">
      <c r="A2280" t="s">
        <v>79</v>
      </c>
      <c r="B2280" s="89">
        <v>19.32</v>
      </c>
      <c r="C2280">
        <v>4.96</v>
      </c>
      <c r="D2280" t="s">
        <v>2382</v>
      </c>
      <c r="E2280" t="s">
        <v>2380</v>
      </c>
      <c r="F2280" t="s">
        <v>2380</v>
      </c>
      <c r="G2280" s="50">
        <v>0</v>
      </c>
      <c r="H2280" s="14" t="s">
        <v>2380</v>
      </c>
      <c r="I2280" s="9" t="str">
        <f t="shared" si="70"/>
        <v>NORMAL WEIGHT</v>
      </c>
      <c r="J2280" t="str">
        <f t="shared" si="71"/>
        <v>NORMAL</v>
      </c>
    </row>
    <row r="2281" spans="1:10" x14ac:dyDescent="0.3">
      <c r="A2281" t="s">
        <v>78</v>
      </c>
      <c r="B2281" s="89">
        <v>18.25</v>
      </c>
      <c r="C2281">
        <v>10.95</v>
      </c>
      <c r="D2281" t="s">
        <v>2380</v>
      </c>
      <c r="E2281" t="s">
        <v>2380</v>
      </c>
      <c r="F2281" t="s">
        <v>2380</v>
      </c>
      <c r="G2281" s="50">
        <v>0</v>
      </c>
      <c r="H2281" s="14" t="s">
        <v>2380</v>
      </c>
      <c r="I2281" s="9" t="str">
        <f t="shared" si="70"/>
        <v>UNDERWEIGHT</v>
      </c>
      <c r="J2281" t="str">
        <f t="shared" si="71"/>
        <v>DIABETES</v>
      </c>
    </row>
    <row r="2282" spans="1:10" x14ac:dyDescent="0.3">
      <c r="A2282" t="s">
        <v>77</v>
      </c>
      <c r="B2282" s="89">
        <v>53.13</v>
      </c>
      <c r="C2282">
        <v>4.4400000000000004</v>
      </c>
      <c r="D2282" t="s">
        <v>2380</v>
      </c>
      <c r="E2282" t="s">
        <v>2382</v>
      </c>
      <c r="F2282" t="s">
        <v>2380</v>
      </c>
      <c r="G2282" s="14">
        <v>1</v>
      </c>
      <c r="H2282" s="14" t="s">
        <v>2380</v>
      </c>
      <c r="I2282" s="9" t="str">
        <f t="shared" si="70"/>
        <v>OBESITY</v>
      </c>
      <c r="J2282" t="str">
        <f t="shared" si="71"/>
        <v>NORMAL</v>
      </c>
    </row>
    <row r="2283" spans="1:10" x14ac:dyDescent="0.3">
      <c r="A2283" t="s">
        <v>76</v>
      </c>
      <c r="B2283" s="89">
        <v>20.46</v>
      </c>
      <c r="C2283">
        <v>4.0199999999999996</v>
      </c>
      <c r="D2283" t="s">
        <v>2380</v>
      </c>
      <c r="E2283" t="s">
        <v>2380</v>
      </c>
      <c r="F2283" t="s">
        <v>2380</v>
      </c>
      <c r="G2283" s="50">
        <v>0</v>
      </c>
      <c r="H2283" s="14" t="s">
        <v>2380</v>
      </c>
      <c r="I2283" s="9" t="str">
        <f t="shared" si="70"/>
        <v>NORMAL WEIGHT</v>
      </c>
      <c r="J2283" t="str">
        <f t="shared" si="71"/>
        <v>NORMAL</v>
      </c>
    </row>
    <row r="2284" spans="1:10" x14ac:dyDescent="0.3">
      <c r="A2284" t="s">
        <v>75</v>
      </c>
      <c r="B2284" s="89">
        <v>43.01</v>
      </c>
      <c r="C2284">
        <v>5.44</v>
      </c>
      <c r="D2284" t="s">
        <v>2380</v>
      </c>
      <c r="E2284" t="s">
        <v>2382</v>
      </c>
      <c r="F2284" t="s">
        <v>2380</v>
      </c>
      <c r="G2284" s="14">
        <v>1</v>
      </c>
      <c r="H2284" s="14" t="s">
        <v>2380</v>
      </c>
      <c r="I2284" s="9" t="str">
        <f t="shared" si="70"/>
        <v>OBESITY</v>
      </c>
      <c r="J2284" t="str">
        <f t="shared" si="71"/>
        <v>NORMAL</v>
      </c>
    </row>
    <row r="2285" spans="1:10" x14ac:dyDescent="0.3">
      <c r="A2285" t="s">
        <v>74</v>
      </c>
      <c r="B2285" s="89">
        <v>15.01</v>
      </c>
      <c r="C2285">
        <v>4.1500000000000004</v>
      </c>
      <c r="D2285" t="s">
        <v>2380</v>
      </c>
      <c r="E2285" t="s">
        <v>2380</v>
      </c>
      <c r="F2285" t="s">
        <v>2383</v>
      </c>
      <c r="G2285" s="14">
        <v>1</v>
      </c>
      <c r="H2285" s="14" t="s">
        <v>2380</v>
      </c>
      <c r="I2285" s="9" t="str">
        <f t="shared" si="70"/>
        <v>UNDERWEIGHT</v>
      </c>
      <c r="J2285" t="str">
        <f t="shared" si="71"/>
        <v>NORMAL</v>
      </c>
    </row>
    <row r="2286" spans="1:10" x14ac:dyDescent="0.3">
      <c r="A2286" t="s">
        <v>73</v>
      </c>
      <c r="B2286" s="89">
        <v>41.14</v>
      </c>
      <c r="C2286">
        <v>6.02</v>
      </c>
      <c r="D2286" t="s">
        <v>2380</v>
      </c>
      <c r="E2286" t="s">
        <v>2382</v>
      </c>
      <c r="F2286" t="s">
        <v>2380</v>
      </c>
      <c r="G2286" s="14">
        <v>1</v>
      </c>
      <c r="H2286" s="14" t="s">
        <v>2380</v>
      </c>
      <c r="I2286" s="9" t="str">
        <f t="shared" si="70"/>
        <v>OBESITY</v>
      </c>
      <c r="J2286" t="str">
        <f t="shared" si="71"/>
        <v>PREDIABETES</v>
      </c>
    </row>
    <row r="2287" spans="1:10" x14ac:dyDescent="0.3">
      <c r="A2287" t="s">
        <v>72</v>
      </c>
      <c r="B2287" s="89">
        <v>16.55</v>
      </c>
      <c r="C2287">
        <v>7.73</v>
      </c>
      <c r="D2287" t="s">
        <v>2380</v>
      </c>
      <c r="E2287" t="s">
        <v>2380</v>
      </c>
      <c r="F2287" t="s">
        <v>2380</v>
      </c>
      <c r="G2287" s="50">
        <v>0</v>
      </c>
      <c r="H2287" s="14" t="s">
        <v>2380</v>
      </c>
      <c r="I2287" s="9" t="str">
        <f t="shared" si="70"/>
        <v>UNDERWEIGHT</v>
      </c>
      <c r="J2287" t="str">
        <f t="shared" si="71"/>
        <v>DIABETES</v>
      </c>
    </row>
    <row r="2288" spans="1:10" x14ac:dyDescent="0.3">
      <c r="A2288" t="s">
        <v>71</v>
      </c>
      <c r="B2288" s="89">
        <v>37.29</v>
      </c>
      <c r="C2288">
        <v>5.03</v>
      </c>
      <c r="D2288" t="s">
        <v>2380</v>
      </c>
      <c r="E2288" t="s">
        <v>2382</v>
      </c>
      <c r="F2288" t="s">
        <v>2380</v>
      </c>
      <c r="G2288" s="14">
        <v>1</v>
      </c>
      <c r="H2288" s="14" t="s">
        <v>2380</v>
      </c>
      <c r="I2288" s="9" t="str">
        <f t="shared" si="70"/>
        <v>OBESITY</v>
      </c>
      <c r="J2288" t="str">
        <f t="shared" si="71"/>
        <v>NORMAL</v>
      </c>
    </row>
    <row r="2289" spans="1:10" x14ac:dyDescent="0.3">
      <c r="A2289" t="s">
        <v>70</v>
      </c>
      <c r="B2289" s="89">
        <v>16.739999999999998</v>
      </c>
      <c r="C2289">
        <v>4.08</v>
      </c>
      <c r="D2289" t="s">
        <v>2382</v>
      </c>
      <c r="E2289" t="s">
        <v>2380</v>
      </c>
      <c r="F2289" t="s">
        <v>2380</v>
      </c>
      <c r="G2289" s="50">
        <v>0</v>
      </c>
      <c r="H2289" s="14" t="s">
        <v>2380</v>
      </c>
      <c r="I2289" s="9" t="str">
        <f t="shared" si="70"/>
        <v>UNDERWEIGHT</v>
      </c>
      <c r="J2289" t="str">
        <f t="shared" si="71"/>
        <v>NORMAL</v>
      </c>
    </row>
    <row r="2290" spans="1:10" x14ac:dyDescent="0.3">
      <c r="A2290" t="s">
        <v>69</v>
      </c>
      <c r="B2290" s="89">
        <v>34.43</v>
      </c>
      <c r="C2290">
        <v>4.2699999999999996</v>
      </c>
      <c r="D2290" t="s">
        <v>2380</v>
      </c>
      <c r="E2290" t="s">
        <v>2382</v>
      </c>
      <c r="F2290" t="s">
        <v>2380</v>
      </c>
      <c r="G2290" s="14">
        <v>1</v>
      </c>
      <c r="H2290" s="14" t="s">
        <v>2380</v>
      </c>
      <c r="I2290" s="9" t="str">
        <f t="shared" si="70"/>
        <v>OBESITY</v>
      </c>
      <c r="J2290" t="str">
        <f t="shared" si="71"/>
        <v>NORMAL</v>
      </c>
    </row>
    <row r="2291" spans="1:10" x14ac:dyDescent="0.3">
      <c r="A2291" t="s">
        <v>68</v>
      </c>
      <c r="B2291" s="89">
        <v>34.1</v>
      </c>
      <c r="C2291">
        <v>4.07</v>
      </c>
      <c r="D2291" t="s">
        <v>2380</v>
      </c>
      <c r="E2291" t="s">
        <v>2382</v>
      </c>
      <c r="F2291" t="s">
        <v>2380</v>
      </c>
      <c r="G2291" s="14">
        <v>1</v>
      </c>
      <c r="H2291" s="14" t="s">
        <v>2380</v>
      </c>
      <c r="I2291" s="9" t="str">
        <f t="shared" si="70"/>
        <v>OBESITY</v>
      </c>
      <c r="J2291" t="str">
        <f t="shared" si="71"/>
        <v>NORMAL</v>
      </c>
    </row>
    <row r="2292" spans="1:10" x14ac:dyDescent="0.3">
      <c r="A2292" t="s">
        <v>67</v>
      </c>
      <c r="B2292" s="89">
        <v>19.3</v>
      </c>
      <c r="C2292">
        <v>10.36</v>
      </c>
      <c r="D2292" t="s">
        <v>2380</v>
      </c>
      <c r="E2292" t="s">
        <v>2380</v>
      </c>
      <c r="F2292" t="s">
        <v>2380</v>
      </c>
      <c r="G2292" s="50">
        <v>0</v>
      </c>
      <c r="H2292" s="14" t="s">
        <v>2380</v>
      </c>
      <c r="I2292" s="9" t="str">
        <f t="shared" si="70"/>
        <v>NORMAL WEIGHT</v>
      </c>
      <c r="J2292" t="str">
        <f t="shared" si="71"/>
        <v>DIABETES</v>
      </c>
    </row>
    <row r="2293" spans="1:10" x14ac:dyDescent="0.3">
      <c r="A2293" t="s">
        <v>66</v>
      </c>
      <c r="B2293" s="89">
        <v>33.659999999999997</v>
      </c>
      <c r="C2293">
        <v>5.71</v>
      </c>
      <c r="D2293" t="s">
        <v>2380</v>
      </c>
      <c r="E2293" t="s">
        <v>2382</v>
      </c>
      <c r="F2293" t="s">
        <v>2380</v>
      </c>
      <c r="G2293" s="14">
        <v>1</v>
      </c>
      <c r="H2293" s="14" t="s">
        <v>2380</v>
      </c>
      <c r="I2293" s="9" t="str">
        <f t="shared" si="70"/>
        <v>OBESITY</v>
      </c>
      <c r="J2293" t="str">
        <f t="shared" si="71"/>
        <v>PREDIABETES</v>
      </c>
    </row>
    <row r="2294" spans="1:10" x14ac:dyDescent="0.3">
      <c r="A2294" t="s">
        <v>65</v>
      </c>
      <c r="B2294" s="89">
        <v>33.33</v>
      </c>
      <c r="C2294">
        <v>6.08</v>
      </c>
      <c r="D2294" t="s">
        <v>2380</v>
      </c>
      <c r="E2294" t="s">
        <v>2382</v>
      </c>
      <c r="F2294" t="s">
        <v>2380</v>
      </c>
      <c r="G2294" s="14">
        <v>1</v>
      </c>
      <c r="H2294" s="14" t="s">
        <v>2380</v>
      </c>
      <c r="I2294" s="9" t="str">
        <f t="shared" si="70"/>
        <v>OBESITY</v>
      </c>
      <c r="J2294" t="str">
        <f t="shared" si="71"/>
        <v>PREDIABETES</v>
      </c>
    </row>
    <row r="2295" spans="1:10" x14ac:dyDescent="0.3">
      <c r="A2295" t="s">
        <v>64</v>
      </c>
      <c r="B2295" s="89">
        <v>21.84</v>
      </c>
      <c r="C2295">
        <v>5.71</v>
      </c>
      <c r="D2295" t="s">
        <v>2380</v>
      </c>
      <c r="E2295" t="s">
        <v>2382</v>
      </c>
      <c r="F2295" t="s">
        <v>2380</v>
      </c>
      <c r="G2295" s="14">
        <v>1</v>
      </c>
      <c r="H2295" s="14" t="s">
        <v>2380</v>
      </c>
      <c r="I2295" s="9" t="str">
        <f t="shared" si="70"/>
        <v>NORMAL WEIGHT</v>
      </c>
      <c r="J2295" t="str">
        <f t="shared" si="71"/>
        <v>PREDIABETES</v>
      </c>
    </row>
    <row r="2296" spans="1:10" x14ac:dyDescent="0.3">
      <c r="A2296" t="s">
        <v>63</v>
      </c>
      <c r="B2296" s="89">
        <v>16.87</v>
      </c>
      <c r="C2296">
        <v>9.1300000000000008</v>
      </c>
      <c r="D2296" t="s">
        <v>2380</v>
      </c>
      <c r="E2296" t="s">
        <v>2380</v>
      </c>
      <c r="F2296" t="s">
        <v>2380</v>
      </c>
      <c r="G2296" s="50">
        <v>0</v>
      </c>
      <c r="H2296" s="14" t="s">
        <v>2380</v>
      </c>
      <c r="I2296" s="9" t="str">
        <f t="shared" si="70"/>
        <v>UNDERWEIGHT</v>
      </c>
      <c r="J2296" t="str">
        <f t="shared" si="71"/>
        <v>DIABETES</v>
      </c>
    </row>
    <row r="2297" spans="1:10" x14ac:dyDescent="0.3">
      <c r="A2297" t="s">
        <v>62</v>
      </c>
      <c r="B2297" s="89">
        <v>30.14</v>
      </c>
      <c r="C2297">
        <v>5.49</v>
      </c>
      <c r="D2297" t="s">
        <v>2380</v>
      </c>
      <c r="E2297" t="s">
        <v>2382</v>
      </c>
      <c r="F2297" t="s">
        <v>2380</v>
      </c>
      <c r="G2297" s="14">
        <v>1</v>
      </c>
      <c r="H2297" s="14" t="s">
        <v>2380</v>
      </c>
      <c r="I2297" s="9" t="str">
        <f t="shared" si="70"/>
        <v>OBESITY</v>
      </c>
      <c r="J2297" t="str">
        <f t="shared" si="71"/>
        <v>NORMAL</v>
      </c>
    </row>
    <row r="2298" spans="1:10" x14ac:dyDescent="0.3">
      <c r="A2298" t="s">
        <v>61</v>
      </c>
      <c r="B2298" s="89">
        <v>23.21</v>
      </c>
      <c r="C2298">
        <v>4.37</v>
      </c>
      <c r="D2298" t="s">
        <v>2380</v>
      </c>
      <c r="E2298" t="s">
        <v>2382</v>
      </c>
      <c r="F2298" t="s">
        <v>2380</v>
      </c>
      <c r="G2298" s="14">
        <v>1</v>
      </c>
      <c r="H2298" s="14" t="s">
        <v>2380</v>
      </c>
      <c r="I2298" s="9" t="str">
        <f t="shared" si="70"/>
        <v>NORMAL WEIGHT</v>
      </c>
      <c r="J2298" t="str">
        <f t="shared" si="71"/>
        <v>NORMAL</v>
      </c>
    </row>
    <row r="2299" spans="1:10" x14ac:dyDescent="0.3">
      <c r="A2299" t="s">
        <v>60</v>
      </c>
      <c r="B2299" s="89">
        <v>17.170000000000002</v>
      </c>
      <c r="C2299">
        <v>8.4600000000000009</v>
      </c>
      <c r="D2299" t="s">
        <v>2380</v>
      </c>
      <c r="E2299" t="s">
        <v>2380</v>
      </c>
      <c r="F2299" t="s">
        <v>2380</v>
      </c>
      <c r="G2299" s="50">
        <v>0</v>
      </c>
      <c r="H2299" s="14" t="s">
        <v>2380</v>
      </c>
      <c r="I2299" s="9" t="str">
        <f t="shared" si="70"/>
        <v>UNDERWEIGHT</v>
      </c>
      <c r="J2299" t="str">
        <f t="shared" si="71"/>
        <v>DIABETES</v>
      </c>
    </row>
    <row r="2300" spans="1:10" x14ac:dyDescent="0.3">
      <c r="A2300" t="s">
        <v>59</v>
      </c>
      <c r="B2300" s="89">
        <v>15.61</v>
      </c>
      <c r="C2300">
        <v>5.28</v>
      </c>
      <c r="D2300" t="s">
        <v>2380</v>
      </c>
      <c r="E2300" t="s">
        <v>2380</v>
      </c>
      <c r="F2300" t="s">
        <v>2380</v>
      </c>
      <c r="G2300" s="14">
        <v>1</v>
      </c>
      <c r="H2300" s="14" t="s">
        <v>2380</v>
      </c>
      <c r="I2300" s="9" t="str">
        <f t="shared" si="70"/>
        <v>UNDERWEIGHT</v>
      </c>
      <c r="J2300" t="str">
        <f t="shared" si="71"/>
        <v>NORMAL</v>
      </c>
    </row>
    <row r="2301" spans="1:10" x14ac:dyDescent="0.3">
      <c r="A2301" t="s">
        <v>58</v>
      </c>
      <c r="B2301" s="89">
        <v>17.98</v>
      </c>
      <c r="C2301">
        <v>5.33</v>
      </c>
      <c r="D2301" t="s">
        <v>2382</v>
      </c>
      <c r="E2301" t="s">
        <v>2380</v>
      </c>
      <c r="F2301" t="s">
        <v>2383</v>
      </c>
      <c r="G2301" s="14">
        <v>1</v>
      </c>
      <c r="H2301" s="14" t="s">
        <v>2380</v>
      </c>
      <c r="I2301" s="9" t="str">
        <f t="shared" si="70"/>
        <v>UNDERWEIGHT</v>
      </c>
      <c r="J2301" t="str">
        <f t="shared" si="71"/>
        <v>NORMAL</v>
      </c>
    </row>
    <row r="2302" spans="1:10" x14ac:dyDescent="0.3">
      <c r="A2302" t="s">
        <v>57</v>
      </c>
      <c r="B2302" s="89">
        <v>21.64</v>
      </c>
      <c r="C2302">
        <v>5.5</v>
      </c>
      <c r="D2302" t="s">
        <v>2380</v>
      </c>
      <c r="E2302" t="s">
        <v>2382</v>
      </c>
      <c r="F2302" t="s">
        <v>2380</v>
      </c>
      <c r="G2302" s="14">
        <v>1</v>
      </c>
      <c r="H2302" s="14" t="s">
        <v>2380</v>
      </c>
      <c r="I2302" s="9" t="str">
        <f t="shared" si="70"/>
        <v>NORMAL WEIGHT</v>
      </c>
      <c r="J2302" t="str">
        <f t="shared" si="71"/>
        <v>NORMAL</v>
      </c>
    </row>
    <row r="2303" spans="1:10" x14ac:dyDescent="0.3">
      <c r="A2303" t="s">
        <v>56</v>
      </c>
      <c r="B2303" s="89">
        <v>16.399999999999999</v>
      </c>
      <c r="C2303">
        <v>5.4</v>
      </c>
      <c r="D2303" t="s">
        <v>2380</v>
      </c>
      <c r="E2303" t="s">
        <v>2380</v>
      </c>
      <c r="F2303" t="s">
        <v>2383</v>
      </c>
      <c r="G2303" s="14">
        <v>1</v>
      </c>
      <c r="H2303" s="14" t="s">
        <v>2380</v>
      </c>
      <c r="I2303" s="9" t="str">
        <f t="shared" si="70"/>
        <v>UNDERWEIGHT</v>
      </c>
      <c r="J2303" t="str">
        <f t="shared" si="71"/>
        <v>NORMAL</v>
      </c>
    </row>
    <row r="2304" spans="1:10" x14ac:dyDescent="0.3">
      <c r="A2304" t="s">
        <v>55</v>
      </c>
      <c r="B2304" s="89">
        <v>15.77</v>
      </c>
      <c r="C2304">
        <v>6.05</v>
      </c>
      <c r="D2304" t="s">
        <v>2382</v>
      </c>
      <c r="E2304" t="s">
        <v>2380</v>
      </c>
      <c r="F2304" t="s">
        <v>2380</v>
      </c>
      <c r="G2304" s="14">
        <v>1</v>
      </c>
      <c r="H2304" s="14" t="s">
        <v>2380</v>
      </c>
      <c r="I2304" s="9" t="str">
        <f t="shared" si="70"/>
        <v>UNDERWEIGHT</v>
      </c>
      <c r="J2304" t="str">
        <f t="shared" si="71"/>
        <v>PREDIABETES</v>
      </c>
    </row>
    <row r="2305" spans="1:10" x14ac:dyDescent="0.3">
      <c r="A2305" t="s">
        <v>54</v>
      </c>
      <c r="B2305" s="89">
        <v>18.27</v>
      </c>
      <c r="C2305">
        <v>11.46</v>
      </c>
      <c r="D2305" t="s">
        <v>2380</v>
      </c>
      <c r="E2305" t="s">
        <v>2380</v>
      </c>
      <c r="F2305" t="s">
        <v>2380</v>
      </c>
      <c r="G2305" s="50">
        <v>0</v>
      </c>
      <c r="H2305" s="14" t="s">
        <v>2380</v>
      </c>
      <c r="I2305" s="9" t="str">
        <f t="shared" si="70"/>
        <v>UNDERWEIGHT</v>
      </c>
      <c r="J2305" t="str">
        <f t="shared" si="71"/>
        <v>DIABETES</v>
      </c>
    </row>
    <row r="2306" spans="1:10" x14ac:dyDescent="0.3">
      <c r="A2306" t="s">
        <v>53</v>
      </c>
      <c r="B2306" s="89">
        <v>16.489999999999998</v>
      </c>
      <c r="C2306">
        <v>8.48</v>
      </c>
      <c r="D2306" t="s">
        <v>2380</v>
      </c>
      <c r="E2306" t="s">
        <v>2380</v>
      </c>
      <c r="F2306" t="s">
        <v>2380</v>
      </c>
      <c r="G2306" s="50">
        <v>0</v>
      </c>
      <c r="H2306" s="14" t="s">
        <v>2380</v>
      </c>
      <c r="I2306" s="9" t="str">
        <f t="shared" si="70"/>
        <v>UNDERWEIGHT</v>
      </c>
      <c r="J2306" t="str">
        <f t="shared" si="71"/>
        <v>DIABETES</v>
      </c>
    </row>
    <row r="2307" spans="1:10" x14ac:dyDescent="0.3">
      <c r="A2307" t="s">
        <v>52</v>
      </c>
      <c r="B2307" s="89">
        <v>16.14</v>
      </c>
      <c r="C2307">
        <v>4.8600000000000003</v>
      </c>
      <c r="D2307" t="s">
        <v>2380</v>
      </c>
      <c r="E2307" t="s">
        <v>2380</v>
      </c>
      <c r="F2307" t="s">
        <v>2380</v>
      </c>
      <c r="G2307" s="50">
        <v>0</v>
      </c>
      <c r="H2307" s="14" t="s">
        <v>2380</v>
      </c>
      <c r="I2307" s="9" t="str">
        <f t="shared" ref="I2307:I2336" si="72">IF(B2307&lt;18.5,"UNDERWEIGHT",IF(AND(B2307&gt;=18.5,B2307&lt;=24.9),"NORMAL WEIGHT",IF(AND(B2307&gt;25,B2307&lt;=29.9),"OVERWEIGHT",IF(B2307&gt;=30,"OBESITY"))))</f>
        <v>UNDERWEIGHT</v>
      </c>
      <c r="J2307" t="str">
        <f t="shared" ref="J2307:J2336" si="73">IF(C2307&lt;5.7,"NORMAL",IF(AND(C2307&gt;=5.7,C2307&lt;=6.4),"PREDIABETES",IF(C2307&gt;6.4,"DIABETES")))</f>
        <v>NORMAL</v>
      </c>
    </row>
    <row r="2308" spans="1:10" x14ac:dyDescent="0.3">
      <c r="A2308" t="s">
        <v>51</v>
      </c>
      <c r="B2308" s="89">
        <v>20.85</v>
      </c>
      <c r="C2308">
        <v>4.45</v>
      </c>
      <c r="D2308" t="s">
        <v>2382</v>
      </c>
      <c r="E2308" t="s">
        <v>2380</v>
      </c>
      <c r="F2308" t="s">
        <v>2380</v>
      </c>
      <c r="G2308" s="14">
        <v>1</v>
      </c>
      <c r="H2308" s="14" t="s">
        <v>2380</v>
      </c>
      <c r="I2308" s="9" t="str">
        <f t="shared" si="72"/>
        <v>NORMAL WEIGHT</v>
      </c>
      <c r="J2308" t="str">
        <f t="shared" si="73"/>
        <v>NORMAL</v>
      </c>
    </row>
    <row r="2309" spans="1:10" x14ac:dyDescent="0.3">
      <c r="A2309" t="s">
        <v>50</v>
      </c>
      <c r="B2309" s="89">
        <v>15.88</v>
      </c>
      <c r="C2309">
        <v>4.3600000000000003</v>
      </c>
      <c r="D2309" t="s">
        <v>2380</v>
      </c>
      <c r="E2309" t="s">
        <v>2380</v>
      </c>
      <c r="F2309" t="s">
        <v>2380</v>
      </c>
      <c r="G2309" s="50">
        <v>0</v>
      </c>
      <c r="H2309" s="14" t="s">
        <v>2380</v>
      </c>
      <c r="I2309" s="9" t="str">
        <f t="shared" si="72"/>
        <v>UNDERWEIGHT</v>
      </c>
      <c r="J2309" t="str">
        <f t="shared" si="73"/>
        <v>NORMAL</v>
      </c>
    </row>
    <row r="2310" spans="1:10" x14ac:dyDescent="0.3">
      <c r="A2310" t="s">
        <v>49</v>
      </c>
      <c r="B2310" s="89">
        <v>20.66</v>
      </c>
      <c r="C2310">
        <v>5.8</v>
      </c>
      <c r="D2310" t="s">
        <v>2380</v>
      </c>
      <c r="E2310" t="s">
        <v>2382</v>
      </c>
      <c r="F2310" t="s">
        <v>2380</v>
      </c>
      <c r="G2310" s="14">
        <v>1</v>
      </c>
      <c r="H2310" s="14" t="s">
        <v>2380</v>
      </c>
      <c r="I2310" s="9" t="str">
        <f t="shared" si="72"/>
        <v>NORMAL WEIGHT</v>
      </c>
      <c r="J2310" t="str">
        <f t="shared" si="73"/>
        <v>PREDIABETES</v>
      </c>
    </row>
    <row r="2311" spans="1:10" x14ac:dyDescent="0.3">
      <c r="A2311" t="s">
        <v>48</v>
      </c>
      <c r="B2311" s="89">
        <v>20.399999999999999</v>
      </c>
      <c r="C2311">
        <v>5.27</v>
      </c>
      <c r="D2311" t="s">
        <v>2380</v>
      </c>
      <c r="E2311" t="s">
        <v>2380</v>
      </c>
      <c r="F2311" t="s">
        <v>2380</v>
      </c>
      <c r="G2311" s="50">
        <v>0</v>
      </c>
      <c r="H2311" s="14" t="s">
        <v>2380</v>
      </c>
      <c r="I2311" s="9" t="str">
        <f t="shared" si="72"/>
        <v>NORMAL WEIGHT</v>
      </c>
      <c r="J2311" t="str">
        <f t="shared" si="73"/>
        <v>NORMAL</v>
      </c>
    </row>
    <row r="2312" spans="1:10" x14ac:dyDescent="0.3">
      <c r="A2312" t="s">
        <v>47</v>
      </c>
      <c r="B2312" s="89">
        <v>25.19</v>
      </c>
      <c r="C2312">
        <v>5.64</v>
      </c>
      <c r="D2312" t="s">
        <v>2382</v>
      </c>
      <c r="E2312" t="s">
        <v>2380</v>
      </c>
      <c r="F2312" t="s">
        <v>2380</v>
      </c>
      <c r="G2312" s="50">
        <v>0</v>
      </c>
      <c r="H2312" s="14" t="s">
        <v>2380</v>
      </c>
      <c r="I2312" s="9" t="str">
        <f t="shared" si="72"/>
        <v>OVERWEIGHT</v>
      </c>
      <c r="J2312" t="str">
        <f t="shared" si="73"/>
        <v>NORMAL</v>
      </c>
    </row>
    <row r="2313" spans="1:10" x14ac:dyDescent="0.3">
      <c r="A2313" t="s">
        <v>46</v>
      </c>
      <c r="B2313" s="89">
        <v>20.54</v>
      </c>
      <c r="C2313">
        <v>4.2</v>
      </c>
      <c r="D2313" t="s">
        <v>2382</v>
      </c>
      <c r="E2313" t="s">
        <v>2380</v>
      </c>
      <c r="F2313" t="s">
        <v>2380</v>
      </c>
      <c r="G2313" s="14">
        <v>1</v>
      </c>
      <c r="H2313" s="14" t="s">
        <v>2380</v>
      </c>
      <c r="I2313" s="9" t="str">
        <f t="shared" si="72"/>
        <v>NORMAL WEIGHT</v>
      </c>
      <c r="J2313" t="str">
        <f t="shared" si="73"/>
        <v>NORMAL</v>
      </c>
    </row>
    <row r="2314" spans="1:10" x14ac:dyDescent="0.3">
      <c r="A2314" t="s">
        <v>45</v>
      </c>
      <c r="B2314" s="89">
        <v>20.13</v>
      </c>
      <c r="C2314">
        <v>5.42</v>
      </c>
      <c r="D2314" t="s">
        <v>2380</v>
      </c>
      <c r="E2314" t="s">
        <v>2380</v>
      </c>
      <c r="F2314" t="s">
        <v>2380</v>
      </c>
      <c r="G2314" s="50">
        <v>0</v>
      </c>
      <c r="H2314" s="14" t="s">
        <v>2380</v>
      </c>
      <c r="I2314" s="9" t="str">
        <f t="shared" si="72"/>
        <v>NORMAL WEIGHT</v>
      </c>
      <c r="J2314" t="str">
        <f t="shared" si="73"/>
        <v>NORMAL</v>
      </c>
    </row>
    <row r="2315" spans="1:10" x14ac:dyDescent="0.3">
      <c r="A2315" t="s">
        <v>44</v>
      </c>
      <c r="B2315" s="89">
        <v>18.93</v>
      </c>
      <c r="C2315">
        <v>6.11</v>
      </c>
      <c r="D2315" t="s">
        <v>2380</v>
      </c>
      <c r="E2315" t="s">
        <v>2380</v>
      </c>
      <c r="F2315" t="s">
        <v>2383</v>
      </c>
      <c r="G2315" s="14">
        <v>1</v>
      </c>
      <c r="H2315" s="14" t="s">
        <v>2380</v>
      </c>
      <c r="I2315" s="9" t="str">
        <f t="shared" si="72"/>
        <v>NORMAL WEIGHT</v>
      </c>
      <c r="J2315" t="str">
        <f t="shared" si="73"/>
        <v>PREDIABETES</v>
      </c>
    </row>
    <row r="2316" spans="1:10" x14ac:dyDescent="0.3">
      <c r="A2316" t="s">
        <v>43</v>
      </c>
      <c r="B2316" s="89">
        <v>24.14</v>
      </c>
      <c r="C2316">
        <v>5.29</v>
      </c>
      <c r="D2316" t="s">
        <v>2380</v>
      </c>
      <c r="E2316" t="s">
        <v>2382</v>
      </c>
      <c r="F2316" t="s">
        <v>2380</v>
      </c>
      <c r="G2316" s="14">
        <v>1</v>
      </c>
      <c r="H2316" s="14" t="s">
        <v>2380</v>
      </c>
      <c r="I2316" s="9" t="str">
        <f t="shared" si="72"/>
        <v>NORMAL WEIGHT</v>
      </c>
      <c r="J2316" t="str">
        <f t="shared" si="73"/>
        <v>NORMAL</v>
      </c>
    </row>
    <row r="2317" spans="1:10" x14ac:dyDescent="0.3">
      <c r="A2317" t="s">
        <v>41</v>
      </c>
      <c r="B2317" s="89">
        <v>25.03</v>
      </c>
      <c r="C2317">
        <v>5.91</v>
      </c>
      <c r="D2317" t="s">
        <v>2380</v>
      </c>
      <c r="E2317" t="s">
        <v>2382</v>
      </c>
      <c r="F2317" t="s">
        <v>2380</v>
      </c>
      <c r="G2317" s="14">
        <v>1</v>
      </c>
      <c r="H2317" s="14" t="s">
        <v>2380</v>
      </c>
      <c r="I2317" s="9" t="str">
        <f t="shared" si="72"/>
        <v>OVERWEIGHT</v>
      </c>
      <c r="J2317" t="str">
        <f t="shared" si="73"/>
        <v>PREDIABETES</v>
      </c>
    </row>
    <row r="2318" spans="1:10" x14ac:dyDescent="0.3">
      <c r="A2318" t="s">
        <v>40</v>
      </c>
      <c r="B2318" s="89">
        <v>20.47</v>
      </c>
      <c r="C2318">
        <v>5.81</v>
      </c>
      <c r="D2318" t="s">
        <v>2382</v>
      </c>
      <c r="E2318" t="s">
        <v>2380</v>
      </c>
      <c r="F2318" t="s">
        <v>2380</v>
      </c>
      <c r="G2318" s="14">
        <v>1</v>
      </c>
      <c r="H2318" s="14" t="s">
        <v>2380</v>
      </c>
      <c r="I2318" s="9" t="str">
        <f t="shared" si="72"/>
        <v>NORMAL WEIGHT</v>
      </c>
      <c r="J2318" t="str">
        <f t="shared" si="73"/>
        <v>PREDIABETES</v>
      </c>
    </row>
    <row r="2319" spans="1:10" x14ac:dyDescent="0.3">
      <c r="A2319" t="s">
        <v>39</v>
      </c>
      <c r="B2319" s="89">
        <v>18.82</v>
      </c>
      <c r="C2319">
        <v>5.51</v>
      </c>
      <c r="D2319" t="s">
        <v>2382</v>
      </c>
      <c r="E2319" t="s">
        <v>2380</v>
      </c>
      <c r="F2319" t="s">
        <v>2380</v>
      </c>
      <c r="G2319" s="50">
        <v>0</v>
      </c>
      <c r="H2319" s="14" t="s">
        <v>2380</v>
      </c>
      <c r="I2319" s="9" t="str">
        <f t="shared" si="72"/>
        <v>NORMAL WEIGHT</v>
      </c>
      <c r="J2319" t="str">
        <f t="shared" si="73"/>
        <v>NORMAL</v>
      </c>
    </row>
    <row r="2320" spans="1:10" x14ac:dyDescent="0.3">
      <c r="A2320" t="s">
        <v>38</v>
      </c>
      <c r="B2320" s="89">
        <v>17.079999999999998</v>
      </c>
      <c r="C2320">
        <v>5.73</v>
      </c>
      <c r="D2320" t="s">
        <v>2380</v>
      </c>
      <c r="E2320" t="s">
        <v>2380</v>
      </c>
      <c r="F2320" t="s">
        <v>2383</v>
      </c>
      <c r="G2320" s="14">
        <v>1</v>
      </c>
      <c r="H2320" s="14" t="s">
        <v>2380</v>
      </c>
      <c r="I2320" s="9" t="str">
        <f t="shared" si="72"/>
        <v>UNDERWEIGHT</v>
      </c>
      <c r="J2320" t="str">
        <f t="shared" si="73"/>
        <v>PREDIABETES</v>
      </c>
    </row>
    <row r="2321" spans="1:10" x14ac:dyDescent="0.3">
      <c r="A2321" t="s">
        <v>36</v>
      </c>
      <c r="B2321" s="89">
        <v>19.21</v>
      </c>
      <c r="C2321">
        <v>5.53</v>
      </c>
      <c r="D2321" t="s">
        <v>2382</v>
      </c>
      <c r="E2321" t="s">
        <v>2380</v>
      </c>
      <c r="F2321" t="s">
        <v>2380</v>
      </c>
      <c r="G2321" s="50">
        <v>0</v>
      </c>
      <c r="H2321" s="14" t="s">
        <v>2380</v>
      </c>
      <c r="I2321" s="9" t="str">
        <f t="shared" si="72"/>
        <v>NORMAL WEIGHT</v>
      </c>
      <c r="J2321" t="str">
        <f t="shared" si="73"/>
        <v>NORMAL</v>
      </c>
    </row>
    <row r="2322" spans="1:10" x14ac:dyDescent="0.3">
      <c r="A2322" t="s">
        <v>34</v>
      </c>
      <c r="B2322" s="89">
        <v>17.86</v>
      </c>
      <c r="C2322">
        <v>5.43</v>
      </c>
      <c r="D2322" t="s">
        <v>2380</v>
      </c>
      <c r="E2322" t="s">
        <v>2380</v>
      </c>
      <c r="F2322" t="s">
        <v>2383</v>
      </c>
      <c r="G2322" s="14">
        <v>1</v>
      </c>
      <c r="H2322" s="14" t="s">
        <v>2380</v>
      </c>
      <c r="I2322" s="9" t="str">
        <f t="shared" si="72"/>
        <v>UNDERWEIGHT</v>
      </c>
      <c r="J2322" t="str">
        <f t="shared" si="73"/>
        <v>NORMAL</v>
      </c>
    </row>
    <row r="2323" spans="1:10" x14ac:dyDescent="0.3">
      <c r="A2323" t="s">
        <v>33</v>
      </c>
      <c r="B2323" s="89">
        <v>21.38</v>
      </c>
      <c r="C2323">
        <v>8.01</v>
      </c>
      <c r="D2323" t="s">
        <v>2380</v>
      </c>
      <c r="E2323" t="s">
        <v>2380</v>
      </c>
      <c r="F2323" t="s">
        <v>2380</v>
      </c>
      <c r="G2323" s="50">
        <v>0</v>
      </c>
      <c r="H2323" s="14" t="s">
        <v>2380</v>
      </c>
      <c r="I2323" s="9" t="str">
        <f t="shared" si="72"/>
        <v>NORMAL WEIGHT</v>
      </c>
      <c r="J2323" t="str">
        <f t="shared" si="73"/>
        <v>DIABETES</v>
      </c>
    </row>
    <row r="2324" spans="1:10" x14ac:dyDescent="0.3">
      <c r="A2324" t="s">
        <v>32</v>
      </c>
      <c r="B2324" s="89">
        <v>23.35</v>
      </c>
      <c r="C2324">
        <v>5.94</v>
      </c>
      <c r="D2324" t="s">
        <v>2380</v>
      </c>
      <c r="E2324" t="s">
        <v>2380</v>
      </c>
      <c r="F2324" t="s">
        <v>2380</v>
      </c>
      <c r="G2324" s="50">
        <v>0</v>
      </c>
      <c r="H2324" s="14" t="s">
        <v>2380</v>
      </c>
      <c r="I2324" s="9" t="str">
        <f t="shared" si="72"/>
        <v>NORMAL WEIGHT</v>
      </c>
      <c r="J2324" t="str">
        <f t="shared" si="73"/>
        <v>PREDIABETES</v>
      </c>
    </row>
    <row r="2325" spans="1:10" x14ac:dyDescent="0.3">
      <c r="A2325" t="s">
        <v>29</v>
      </c>
      <c r="B2325" s="89">
        <v>22.24</v>
      </c>
      <c r="C2325">
        <v>5.04</v>
      </c>
      <c r="D2325" t="s">
        <v>2380</v>
      </c>
      <c r="E2325" t="s">
        <v>2380</v>
      </c>
      <c r="F2325" t="s">
        <v>2380</v>
      </c>
      <c r="G2325" s="50">
        <v>0</v>
      </c>
      <c r="H2325" s="14" t="s">
        <v>2380</v>
      </c>
      <c r="I2325" s="9" t="str">
        <f t="shared" si="72"/>
        <v>NORMAL WEIGHT</v>
      </c>
      <c r="J2325" t="str">
        <f t="shared" si="73"/>
        <v>NORMAL</v>
      </c>
    </row>
    <row r="2326" spans="1:10" x14ac:dyDescent="0.3">
      <c r="A2326" t="s">
        <v>28</v>
      </c>
      <c r="B2326" s="89">
        <v>24.76</v>
      </c>
      <c r="C2326">
        <v>4.54</v>
      </c>
      <c r="D2326" t="s">
        <v>2382</v>
      </c>
      <c r="E2326" t="s">
        <v>2380</v>
      </c>
      <c r="F2326" t="s">
        <v>2380</v>
      </c>
      <c r="G2326" s="50">
        <v>0</v>
      </c>
      <c r="H2326" s="14" t="s">
        <v>2380</v>
      </c>
      <c r="I2326" s="9" t="str">
        <f t="shared" si="72"/>
        <v>NORMAL WEIGHT</v>
      </c>
      <c r="J2326" t="str">
        <f t="shared" si="73"/>
        <v>NORMAL</v>
      </c>
    </row>
    <row r="2327" spans="1:10" x14ac:dyDescent="0.3">
      <c r="A2327" t="s">
        <v>27</v>
      </c>
      <c r="B2327" s="89">
        <v>20.100000000000001</v>
      </c>
      <c r="C2327">
        <v>5.6</v>
      </c>
      <c r="D2327" t="s">
        <v>2382</v>
      </c>
      <c r="E2327" t="s">
        <v>2380</v>
      </c>
      <c r="F2327" t="s">
        <v>2383</v>
      </c>
      <c r="G2327" s="14">
        <v>1</v>
      </c>
      <c r="H2327" s="14" t="s">
        <v>2380</v>
      </c>
      <c r="I2327" s="9" t="str">
        <f t="shared" si="72"/>
        <v>NORMAL WEIGHT</v>
      </c>
      <c r="J2327" t="str">
        <f t="shared" si="73"/>
        <v>NORMAL</v>
      </c>
    </row>
    <row r="2328" spans="1:10" x14ac:dyDescent="0.3">
      <c r="A2328" t="s">
        <v>26</v>
      </c>
      <c r="B2328" s="89">
        <v>21.77</v>
      </c>
      <c r="C2328">
        <v>10.67</v>
      </c>
      <c r="D2328" t="s">
        <v>2380</v>
      </c>
      <c r="E2328" t="s">
        <v>2380</v>
      </c>
      <c r="F2328" t="s">
        <v>2380</v>
      </c>
      <c r="G2328" s="50">
        <v>0</v>
      </c>
      <c r="H2328" s="14" t="s">
        <v>2380</v>
      </c>
      <c r="I2328" s="9" t="str">
        <f t="shared" si="72"/>
        <v>NORMAL WEIGHT</v>
      </c>
      <c r="J2328" t="str">
        <f t="shared" si="73"/>
        <v>DIABETES</v>
      </c>
    </row>
    <row r="2329" spans="1:10" x14ac:dyDescent="0.3">
      <c r="A2329" t="s">
        <v>25</v>
      </c>
      <c r="B2329" s="89">
        <v>17.82</v>
      </c>
      <c r="C2329">
        <v>5.26</v>
      </c>
      <c r="D2329" t="s">
        <v>2382</v>
      </c>
      <c r="E2329" t="s">
        <v>2380</v>
      </c>
      <c r="F2329" t="s">
        <v>2380</v>
      </c>
      <c r="G2329" s="14">
        <v>1</v>
      </c>
      <c r="H2329" s="14" t="s">
        <v>2380</v>
      </c>
      <c r="I2329" s="9" t="str">
        <f t="shared" si="72"/>
        <v>UNDERWEIGHT</v>
      </c>
      <c r="J2329" t="str">
        <f t="shared" si="73"/>
        <v>NORMAL</v>
      </c>
    </row>
    <row r="2330" spans="1:10" x14ac:dyDescent="0.3">
      <c r="A2330" t="s">
        <v>24</v>
      </c>
      <c r="B2330" s="89">
        <v>17.07</v>
      </c>
      <c r="C2330">
        <v>5.22</v>
      </c>
      <c r="D2330" t="s">
        <v>2380</v>
      </c>
      <c r="E2330" t="s">
        <v>2380</v>
      </c>
      <c r="F2330" t="s">
        <v>2383</v>
      </c>
      <c r="G2330" s="14">
        <v>1</v>
      </c>
      <c r="H2330" s="14" t="s">
        <v>2380</v>
      </c>
      <c r="I2330" s="9" t="str">
        <f t="shared" si="72"/>
        <v>UNDERWEIGHT</v>
      </c>
      <c r="J2330" t="str">
        <f t="shared" si="73"/>
        <v>NORMAL</v>
      </c>
    </row>
    <row r="2331" spans="1:10" x14ac:dyDescent="0.3">
      <c r="A2331" t="s">
        <v>22</v>
      </c>
      <c r="B2331" s="89">
        <v>22.24</v>
      </c>
      <c r="C2331">
        <v>4.29</v>
      </c>
      <c r="D2331" t="s">
        <v>2382</v>
      </c>
      <c r="E2331" t="s">
        <v>2380</v>
      </c>
      <c r="F2331" t="s">
        <v>2380</v>
      </c>
      <c r="G2331" s="50">
        <v>0</v>
      </c>
      <c r="H2331" s="14" t="s">
        <v>2380</v>
      </c>
      <c r="I2331" s="9" t="str">
        <f t="shared" si="72"/>
        <v>NORMAL WEIGHT</v>
      </c>
      <c r="J2331" t="str">
        <f t="shared" si="73"/>
        <v>NORMAL</v>
      </c>
    </row>
    <row r="2332" spans="1:10" x14ac:dyDescent="0.3">
      <c r="A2332" t="s">
        <v>21</v>
      </c>
      <c r="B2332" s="89">
        <v>22.34</v>
      </c>
      <c r="C2332">
        <v>5.57</v>
      </c>
      <c r="D2332" t="s">
        <v>2380</v>
      </c>
      <c r="E2332" t="s">
        <v>2380</v>
      </c>
      <c r="F2332" t="s">
        <v>2380</v>
      </c>
      <c r="G2332" s="14">
        <v>1</v>
      </c>
      <c r="H2332" s="14" t="s">
        <v>2380</v>
      </c>
      <c r="I2332" s="9" t="str">
        <f t="shared" si="72"/>
        <v>NORMAL WEIGHT</v>
      </c>
      <c r="J2332" t="str">
        <f t="shared" si="73"/>
        <v>NORMAL</v>
      </c>
    </row>
    <row r="2333" spans="1:10" x14ac:dyDescent="0.3">
      <c r="A2333" t="s">
        <v>19</v>
      </c>
      <c r="B2333" s="89">
        <v>17.7</v>
      </c>
      <c r="C2333">
        <v>6.28</v>
      </c>
      <c r="D2333" t="s">
        <v>2380</v>
      </c>
      <c r="E2333" t="s">
        <v>2380</v>
      </c>
      <c r="F2333" t="s">
        <v>2380</v>
      </c>
      <c r="G2333" s="14">
        <v>1</v>
      </c>
      <c r="H2333" s="14" t="s">
        <v>2380</v>
      </c>
      <c r="I2333" s="9" t="str">
        <f t="shared" si="72"/>
        <v>UNDERWEIGHT</v>
      </c>
      <c r="J2333" t="str">
        <f t="shared" si="73"/>
        <v>PREDIABETES</v>
      </c>
    </row>
    <row r="2334" spans="1:10" x14ac:dyDescent="0.3">
      <c r="A2334" t="s">
        <v>17</v>
      </c>
      <c r="B2334" s="89">
        <v>16.47</v>
      </c>
      <c r="C2334">
        <v>6.35</v>
      </c>
      <c r="D2334" t="s">
        <v>2380</v>
      </c>
      <c r="E2334" t="s">
        <v>2380</v>
      </c>
      <c r="F2334" t="s">
        <v>2383</v>
      </c>
      <c r="G2334" s="14">
        <v>1</v>
      </c>
      <c r="H2334" s="14" t="s">
        <v>2380</v>
      </c>
      <c r="I2334" s="9" t="str">
        <f t="shared" si="72"/>
        <v>UNDERWEIGHT</v>
      </c>
      <c r="J2334" t="str">
        <f t="shared" si="73"/>
        <v>PREDIABETES</v>
      </c>
    </row>
    <row r="2335" spans="1:10" x14ac:dyDescent="0.3">
      <c r="A2335" t="s">
        <v>14</v>
      </c>
      <c r="B2335" s="89">
        <v>17.600000000000001</v>
      </c>
      <c r="C2335">
        <v>4.3899999999999997</v>
      </c>
      <c r="D2335" t="s">
        <v>2380</v>
      </c>
      <c r="E2335" t="s">
        <v>2380</v>
      </c>
      <c r="F2335" t="s">
        <v>2380</v>
      </c>
      <c r="G2335" s="14">
        <v>1</v>
      </c>
      <c r="H2335" s="14" t="s">
        <v>2380</v>
      </c>
      <c r="I2335" s="9" t="str">
        <f t="shared" si="72"/>
        <v>UNDERWEIGHT</v>
      </c>
      <c r="J2335" t="str">
        <f t="shared" si="73"/>
        <v>NORMAL</v>
      </c>
    </row>
    <row r="2336" spans="1:10" x14ac:dyDescent="0.3">
      <c r="A2336" t="s">
        <v>9</v>
      </c>
      <c r="B2336" s="89">
        <v>17.579999999999998</v>
      </c>
      <c r="C2336">
        <v>4.51</v>
      </c>
      <c r="D2336" t="s">
        <v>2380</v>
      </c>
      <c r="E2336" t="s">
        <v>2380</v>
      </c>
      <c r="F2336" t="s">
        <v>2380</v>
      </c>
      <c r="G2336" s="14">
        <v>1</v>
      </c>
      <c r="H2336" s="14" t="s">
        <v>2380</v>
      </c>
      <c r="I2336" s="9" t="str">
        <f t="shared" si="72"/>
        <v>UNDERWEIGHT</v>
      </c>
      <c r="J2336" t="str">
        <f t="shared" si="73"/>
        <v>NORMAL</v>
      </c>
    </row>
  </sheetData>
  <autoFilter ref="A1:J233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44"/>
  <sheetViews>
    <sheetView workbookViewId="0">
      <selection activeCell="O8" sqref="O8"/>
    </sheetView>
  </sheetViews>
  <sheetFormatPr defaultRowHeight="14.4" x14ac:dyDescent="0.3"/>
  <cols>
    <col min="1" max="1" width="12.88671875" bestFit="1" customWidth="1"/>
    <col min="7" max="7" width="13.109375" style="2" bestFit="1" customWidth="1"/>
    <col min="8" max="8" width="8.88671875" style="2"/>
    <col min="9" max="9" width="11.6640625" customWidth="1"/>
    <col min="10" max="10" width="13.33203125" customWidth="1"/>
  </cols>
  <sheetData>
    <row r="1" spans="1:11" s="2" customFormat="1" ht="18.899999999999999" customHeight="1" x14ac:dyDescent="0.3">
      <c r="A1" s="3" t="s">
        <v>0</v>
      </c>
      <c r="B1" s="53" t="s">
        <v>1</v>
      </c>
      <c r="C1" s="54" t="s">
        <v>2</v>
      </c>
      <c r="D1" s="3" t="s">
        <v>3</v>
      </c>
      <c r="E1" s="3" t="s">
        <v>4</v>
      </c>
      <c r="F1" s="3" t="s">
        <v>5</v>
      </c>
      <c r="G1" s="53" t="s">
        <v>6</v>
      </c>
      <c r="H1" s="53" t="s">
        <v>7</v>
      </c>
      <c r="I1" s="53" t="s">
        <v>8</v>
      </c>
      <c r="J1" s="2" t="s">
        <v>8361</v>
      </c>
      <c r="K1" s="2" t="s">
        <v>8362</v>
      </c>
    </row>
    <row r="2" spans="1:11" x14ac:dyDescent="0.3">
      <c r="A2" t="s">
        <v>9</v>
      </c>
      <c r="B2" s="72">
        <v>1992</v>
      </c>
      <c r="C2" s="15" t="s">
        <v>10</v>
      </c>
      <c r="D2">
        <v>9</v>
      </c>
      <c r="E2">
        <v>0</v>
      </c>
      <c r="F2">
        <v>563.84</v>
      </c>
      <c r="G2" s="72" t="s">
        <v>11</v>
      </c>
      <c r="H2" s="72" t="s">
        <v>12</v>
      </c>
      <c r="I2" s="15" t="s">
        <v>13</v>
      </c>
      <c r="J2" t="str">
        <f t="shared" ref="J2:J65" si="0">CONCATENATE(D2,"-",C2,"-",B2)</f>
        <v>9-Jul-1992</v>
      </c>
      <c r="K2">
        <f ca="1">DATEDIF(J2,TODAY(),"y")</f>
        <v>33</v>
      </c>
    </row>
    <row r="3" spans="1:11" x14ac:dyDescent="0.3">
      <c r="A3" t="s">
        <v>14</v>
      </c>
      <c r="B3" s="72">
        <v>1992</v>
      </c>
      <c r="C3" s="15" t="s">
        <v>15</v>
      </c>
      <c r="D3">
        <v>30</v>
      </c>
      <c r="E3">
        <v>0</v>
      </c>
      <c r="F3">
        <v>570.62</v>
      </c>
      <c r="G3" s="72" t="s">
        <v>11</v>
      </c>
      <c r="H3" s="72" t="s">
        <v>16</v>
      </c>
      <c r="I3" s="15" t="s">
        <v>13</v>
      </c>
      <c r="J3" t="str">
        <f t="shared" si="0"/>
        <v>30-Nov-1992</v>
      </c>
      <c r="K3">
        <f t="shared" ref="K3:K66" ca="1" si="1">DATEDIF(J3,TODAY(),"y")</f>
        <v>32</v>
      </c>
    </row>
    <row r="4" spans="1:11" x14ac:dyDescent="0.3">
      <c r="A4" t="s">
        <v>17</v>
      </c>
      <c r="B4" s="72">
        <v>1993</v>
      </c>
      <c r="C4" s="15" t="s">
        <v>18</v>
      </c>
      <c r="D4">
        <v>30</v>
      </c>
      <c r="E4">
        <v>0</v>
      </c>
      <c r="F4">
        <v>600</v>
      </c>
      <c r="G4" s="72" t="s">
        <v>11</v>
      </c>
      <c r="H4" s="72" t="s">
        <v>16</v>
      </c>
      <c r="I4" s="15" t="s">
        <v>13</v>
      </c>
      <c r="J4" t="str">
        <f t="shared" si="0"/>
        <v>30-Jun-1993</v>
      </c>
      <c r="K4">
        <f t="shared" ca="1" si="1"/>
        <v>32</v>
      </c>
    </row>
    <row r="5" spans="1:11" x14ac:dyDescent="0.3">
      <c r="A5" t="s">
        <v>19</v>
      </c>
      <c r="B5" s="72">
        <v>1992</v>
      </c>
      <c r="C5" s="15" t="s">
        <v>20</v>
      </c>
      <c r="D5">
        <v>13</v>
      </c>
      <c r="E5">
        <v>0</v>
      </c>
      <c r="F5">
        <v>604.54</v>
      </c>
      <c r="G5" s="72" t="s">
        <v>12</v>
      </c>
      <c r="H5" s="72" t="s">
        <v>12</v>
      </c>
      <c r="I5" s="15" t="s">
        <v>13</v>
      </c>
      <c r="J5" t="str">
        <f t="shared" si="0"/>
        <v>13-Sep-1992</v>
      </c>
      <c r="K5">
        <f t="shared" ca="1" si="1"/>
        <v>33</v>
      </c>
    </row>
    <row r="6" spans="1:11" x14ac:dyDescent="0.3">
      <c r="A6" t="s">
        <v>21</v>
      </c>
      <c r="B6" s="72">
        <v>1998</v>
      </c>
      <c r="C6" s="15" t="s">
        <v>10</v>
      </c>
      <c r="D6">
        <v>27</v>
      </c>
      <c r="E6">
        <v>0</v>
      </c>
      <c r="F6">
        <v>637.26</v>
      </c>
      <c r="G6" s="72" t="s">
        <v>12</v>
      </c>
      <c r="H6" s="72" t="s">
        <v>12</v>
      </c>
      <c r="I6" s="15" t="s">
        <v>13</v>
      </c>
      <c r="J6" t="str">
        <f t="shared" si="0"/>
        <v>27-Jul-1998</v>
      </c>
      <c r="K6">
        <f t="shared" ca="1" si="1"/>
        <v>27</v>
      </c>
    </row>
    <row r="7" spans="1:11" x14ac:dyDescent="0.3">
      <c r="A7" t="s">
        <v>22</v>
      </c>
      <c r="B7" s="72">
        <v>2001</v>
      </c>
      <c r="C7" s="15" t="s">
        <v>15</v>
      </c>
      <c r="D7">
        <v>20</v>
      </c>
      <c r="E7">
        <v>0</v>
      </c>
      <c r="F7">
        <v>646.14</v>
      </c>
      <c r="G7" s="72" t="s">
        <v>12</v>
      </c>
      <c r="H7" s="72" t="s">
        <v>12</v>
      </c>
      <c r="I7" s="15" t="s">
        <v>23</v>
      </c>
      <c r="J7" t="str">
        <f t="shared" si="0"/>
        <v>20-Nov-2001</v>
      </c>
      <c r="K7">
        <f t="shared" ca="1" si="1"/>
        <v>23</v>
      </c>
    </row>
    <row r="8" spans="1:11" x14ac:dyDescent="0.3">
      <c r="A8" t="s">
        <v>24</v>
      </c>
      <c r="B8" s="72">
        <v>1993</v>
      </c>
      <c r="C8" s="15" t="s">
        <v>18</v>
      </c>
      <c r="D8">
        <v>1</v>
      </c>
      <c r="E8">
        <v>0</v>
      </c>
      <c r="F8">
        <v>650</v>
      </c>
      <c r="G8" s="72" t="s">
        <v>12</v>
      </c>
      <c r="H8" s="72" t="s">
        <v>12</v>
      </c>
      <c r="I8" s="15" t="s">
        <v>13</v>
      </c>
      <c r="J8" t="str">
        <f t="shared" si="0"/>
        <v>1-Jun-1993</v>
      </c>
      <c r="K8">
        <f t="shared" ca="1" si="1"/>
        <v>32</v>
      </c>
    </row>
    <row r="9" spans="1:11" x14ac:dyDescent="0.3">
      <c r="A9" t="s">
        <v>25</v>
      </c>
      <c r="B9" s="72">
        <v>1995</v>
      </c>
      <c r="C9" s="15" t="s">
        <v>10</v>
      </c>
      <c r="D9">
        <v>4</v>
      </c>
      <c r="E9">
        <v>0</v>
      </c>
      <c r="F9">
        <v>650</v>
      </c>
      <c r="G9" s="72" t="s">
        <v>12</v>
      </c>
      <c r="H9" s="72" t="s">
        <v>12</v>
      </c>
      <c r="I9" s="15" t="s">
        <v>13</v>
      </c>
      <c r="J9" t="str">
        <f t="shared" si="0"/>
        <v>4-Jul-1995</v>
      </c>
      <c r="K9">
        <f t="shared" ca="1" si="1"/>
        <v>30</v>
      </c>
    </row>
    <row r="10" spans="1:11" x14ac:dyDescent="0.3">
      <c r="A10" t="s">
        <v>26</v>
      </c>
      <c r="B10" s="72">
        <v>2002</v>
      </c>
      <c r="C10" s="15" t="s">
        <v>15</v>
      </c>
      <c r="D10">
        <v>29</v>
      </c>
      <c r="E10">
        <v>0</v>
      </c>
      <c r="F10">
        <v>668</v>
      </c>
      <c r="G10" s="72" t="s">
        <v>12</v>
      </c>
      <c r="H10" s="72" t="s">
        <v>11</v>
      </c>
      <c r="I10" s="15" t="s">
        <v>23</v>
      </c>
      <c r="J10" t="str">
        <f t="shared" si="0"/>
        <v>29-Nov-2002</v>
      </c>
      <c r="K10">
        <f t="shared" ca="1" si="1"/>
        <v>22</v>
      </c>
    </row>
    <row r="11" spans="1:11" x14ac:dyDescent="0.3">
      <c r="A11" t="s">
        <v>27</v>
      </c>
      <c r="B11" s="72">
        <v>1997</v>
      </c>
      <c r="C11" s="15" t="s">
        <v>15</v>
      </c>
      <c r="D11">
        <v>9</v>
      </c>
      <c r="E11">
        <v>0</v>
      </c>
      <c r="F11">
        <v>670</v>
      </c>
      <c r="G11" s="72" t="s">
        <v>12</v>
      </c>
      <c r="H11" s="72" t="s">
        <v>12</v>
      </c>
      <c r="I11" s="15" t="s">
        <v>13</v>
      </c>
      <c r="J11" t="str">
        <f t="shared" si="0"/>
        <v>9-Nov-1997</v>
      </c>
      <c r="K11">
        <f t="shared" ca="1" si="1"/>
        <v>28</v>
      </c>
    </row>
    <row r="12" spans="1:11" x14ac:dyDescent="0.3">
      <c r="A12" t="s">
        <v>28</v>
      </c>
      <c r="B12" s="72">
        <v>2001</v>
      </c>
      <c r="C12" s="15" t="s">
        <v>20</v>
      </c>
      <c r="D12">
        <v>12</v>
      </c>
      <c r="E12">
        <v>0</v>
      </c>
      <c r="F12">
        <v>687.54</v>
      </c>
      <c r="G12" s="72" t="s">
        <v>12</v>
      </c>
      <c r="H12" s="72" t="s">
        <v>11</v>
      </c>
      <c r="I12" s="15" t="s">
        <v>13</v>
      </c>
      <c r="J12" t="str">
        <f t="shared" si="0"/>
        <v>12-Sep-2001</v>
      </c>
      <c r="K12">
        <f t="shared" ca="1" si="1"/>
        <v>24</v>
      </c>
    </row>
    <row r="13" spans="1:11" x14ac:dyDescent="0.3">
      <c r="A13" t="s">
        <v>29</v>
      </c>
      <c r="B13" s="72">
        <v>1999</v>
      </c>
      <c r="C13" s="15" t="s">
        <v>30</v>
      </c>
      <c r="D13">
        <v>26</v>
      </c>
      <c r="E13">
        <v>0</v>
      </c>
      <c r="F13">
        <v>700</v>
      </c>
      <c r="G13" s="50" t="s">
        <v>11</v>
      </c>
      <c r="H13" s="72" t="s">
        <v>12</v>
      </c>
      <c r="I13" s="15" t="s">
        <v>13</v>
      </c>
      <c r="J13" t="str">
        <f t="shared" si="0"/>
        <v>26-Dec-1999</v>
      </c>
      <c r="K13">
        <f t="shared" ca="1" si="1"/>
        <v>25</v>
      </c>
    </row>
    <row r="14" spans="1:11" x14ac:dyDescent="0.3">
      <c r="A14" t="s">
        <v>32</v>
      </c>
      <c r="B14" s="72">
        <v>1999</v>
      </c>
      <c r="C14" s="15" t="s">
        <v>30</v>
      </c>
      <c r="D14">
        <v>14</v>
      </c>
      <c r="E14">
        <v>0</v>
      </c>
      <c r="F14">
        <v>722.99</v>
      </c>
      <c r="G14" s="72" t="s">
        <v>12</v>
      </c>
      <c r="H14" s="72" t="s">
        <v>16</v>
      </c>
      <c r="I14" s="15" t="s">
        <v>13</v>
      </c>
      <c r="J14" t="str">
        <f t="shared" si="0"/>
        <v>14-Dec-1999</v>
      </c>
      <c r="K14">
        <f t="shared" ca="1" si="1"/>
        <v>25</v>
      </c>
    </row>
    <row r="15" spans="1:11" x14ac:dyDescent="0.3">
      <c r="A15" t="s">
        <v>33</v>
      </c>
      <c r="B15" s="72">
        <v>2002</v>
      </c>
      <c r="C15" s="20" t="s">
        <v>20</v>
      </c>
      <c r="D15">
        <v>19</v>
      </c>
      <c r="E15">
        <v>0</v>
      </c>
      <c r="F15">
        <v>750</v>
      </c>
      <c r="G15" s="72" t="s">
        <v>12</v>
      </c>
      <c r="H15" s="72" t="s">
        <v>16</v>
      </c>
      <c r="I15" s="15" t="s">
        <v>23</v>
      </c>
      <c r="J15" t="str">
        <f t="shared" si="0"/>
        <v>19-Sep-2002</v>
      </c>
      <c r="K15">
        <f t="shared" ca="1" si="1"/>
        <v>23</v>
      </c>
    </row>
    <row r="16" spans="1:11" x14ac:dyDescent="0.3">
      <c r="A16" t="s">
        <v>34</v>
      </c>
      <c r="B16" s="72">
        <v>1993</v>
      </c>
      <c r="C16" s="15" t="s">
        <v>35</v>
      </c>
      <c r="D16">
        <v>9</v>
      </c>
      <c r="E16">
        <v>0</v>
      </c>
      <c r="F16">
        <v>760</v>
      </c>
      <c r="G16" s="72" t="s">
        <v>12</v>
      </c>
      <c r="H16" s="72" t="s">
        <v>16</v>
      </c>
      <c r="I16" s="15" t="s">
        <v>13</v>
      </c>
      <c r="J16" t="str">
        <f t="shared" si="0"/>
        <v>9-Aug-1993</v>
      </c>
      <c r="K16">
        <f t="shared" ca="1" si="1"/>
        <v>32</v>
      </c>
    </row>
    <row r="17" spans="1:11" x14ac:dyDescent="0.3">
      <c r="A17" t="s">
        <v>36</v>
      </c>
      <c r="B17" s="72">
        <v>1996</v>
      </c>
      <c r="C17" s="15" t="s">
        <v>37</v>
      </c>
      <c r="D17">
        <v>22</v>
      </c>
      <c r="E17">
        <v>0</v>
      </c>
      <c r="F17">
        <v>760</v>
      </c>
      <c r="G17" s="72" t="s">
        <v>12</v>
      </c>
      <c r="H17" s="72" t="s">
        <v>12</v>
      </c>
      <c r="I17" s="15" t="s">
        <v>13</v>
      </c>
      <c r="J17" t="str">
        <f t="shared" si="0"/>
        <v>22-Oct-1996</v>
      </c>
      <c r="K17">
        <f t="shared" ca="1" si="1"/>
        <v>29</v>
      </c>
    </row>
    <row r="18" spans="1:11" x14ac:dyDescent="0.3">
      <c r="A18" t="s">
        <v>38</v>
      </c>
      <c r="B18" s="72">
        <v>1993</v>
      </c>
      <c r="C18" s="15" t="s">
        <v>18</v>
      </c>
      <c r="D18">
        <v>28</v>
      </c>
      <c r="E18">
        <v>0</v>
      </c>
      <c r="F18">
        <v>770</v>
      </c>
      <c r="G18" s="72" t="s">
        <v>12</v>
      </c>
      <c r="H18" s="72" t="s">
        <v>12</v>
      </c>
      <c r="I18" s="15" t="s">
        <v>13</v>
      </c>
      <c r="J18" t="str">
        <f t="shared" si="0"/>
        <v>28-Jun-1993</v>
      </c>
      <c r="K18">
        <f t="shared" ca="1" si="1"/>
        <v>32</v>
      </c>
    </row>
    <row r="19" spans="1:11" x14ac:dyDescent="0.3">
      <c r="A19" t="s">
        <v>39</v>
      </c>
      <c r="B19" s="72">
        <v>1996</v>
      </c>
      <c r="C19" s="20" t="s">
        <v>20</v>
      </c>
      <c r="D19">
        <v>18</v>
      </c>
      <c r="E19">
        <v>0</v>
      </c>
      <c r="F19">
        <v>770.38</v>
      </c>
      <c r="G19" s="72" t="s">
        <v>12</v>
      </c>
      <c r="H19" s="50" t="s">
        <v>11</v>
      </c>
      <c r="I19" s="15" t="s">
        <v>23</v>
      </c>
      <c r="J19" t="str">
        <f t="shared" si="0"/>
        <v>18-Sep-1996</v>
      </c>
      <c r="K19">
        <f t="shared" ca="1" si="1"/>
        <v>29</v>
      </c>
    </row>
    <row r="20" spans="1:11" x14ac:dyDescent="0.3">
      <c r="A20" t="s">
        <v>40</v>
      </c>
      <c r="B20" s="72">
        <v>1995</v>
      </c>
      <c r="C20" s="15" t="s">
        <v>30</v>
      </c>
      <c r="D20">
        <v>7</v>
      </c>
      <c r="E20">
        <v>0</v>
      </c>
      <c r="F20">
        <v>773.54</v>
      </c>
      <c r="G20" s="72" t="s">
        <v>12</v>
      </c>
      <c r="H20" s="72" t="s">
        <v>11</v>
      </c>
      <c r="I20" s="15" t="s">
        <v>13</v>
      </c>
      <c r="J20" t="str">
        <f t="shared" si="0"/>
        <v>7-Dec-1995</v>
      </c>
      <c r="K20">
        <f t="shared" ca="1" si="1"/>
        <v>29</v>
      </c>
    </row>
    <row r="21" spans="1:11" x14ac:dyDescent="0.3">
      <c r="A21" t="s">
        <v>41</v>
      </c>
      <c r="B21" s="72">
        <v>2004</v>
      </c>
      <c r="C21" s="15" t="s">
        <v>37</v>
      </c>
      <c r="D21">
        <v>7</v>
      </c>
      <c r="E21">
        <v>0</v>
      </c>
      <c r="F21">
        <v>830.52</v>
      </c>
      <c r="G21" s="72" t="s">
        <v>12</v>
      </c>
      <c r="H21" s="72" t="s">
        <v>11</v>
      </c>
      <c r="I21" s="15" t="s">
        <v>42</v>
      </c>
      <c r="J21" t="str">
        <f t="shared" si="0"/>
        <v>7-Oct-2004</v>
      </c>
      <c r="K21">
        <f t="shared" ca="1" si="1"/>
        <v>21</v>
      </c>
    </row>
    <row r="22" spans="1:11" x14ac:dyDescent="0.3">
      <c r="A22" t="s">
        <v>43</v>
      </c>
      <c r="B22" s="72">
        <v>2000</v>
      </c>
      <c r="C22" s="15" t="s">
        <v>15</v>
      </c>
      <c r="D22">
        <v>18</v>
      </c>
      <c r="E22">
        <v>0</v>
      </c>
      <c r="F22">
        <v>865.41</v>
      </c>
      <c r="G22" s="72" t="s">
        <v>12</v>
      </c>
      <c r="H22" s="72" t="s">
        <v>16</v>
      </c>
      <c r="I22" s="15" t="s">
        <v>13</v>
      </c>
      <c r="J22" t="str">
        <f t="shared" si="0"/>
        <v>18-Nov-2000</v>
      </c>
      <c r="K22">
        <f t="shared" ca="1" si="1"/>
        <v>24</v>
      </c>
    </row>
    <row r="23" spans="1:11" x14ac:dyDescent="0.3">
      <c r="A23" t="s">
        <v>44</v>
      </c>
      <c r="B23" s="72">
        <v>1993</v>
      </c>
      <c r="C23" s="15" t="s">
        <v>15</v>
      </c>
      <c r="D23">
        <v>27</v>
      </c>
      <c r="E23">
        <v>0</v>
      </c>
      <c r="F23">
        <v>896.21</v>
      </c>
      <c r="G23" s="72" t="s">
        <v>12</v>
      </c>
      <c r="H23" s="72" t="s">
        <v>16</v>
      </c>
      <c r="I23" s="15" t="s">
        <v>13</v>
      </c>
      <c r="J23" t="str">
        <f t="shared" si="0"/>
        <v>27-Nov-1993</v>
      </c>
      <c r="K23">
        <f t="shared" ca="1" si="1"/>
        <v>31</v>
      </c>
    </row>
    <row r="24" spans="1:11" x14ac:dyDescent="0.3">
      <c r="A24" t="s">
        <v>45</v>
      </c>
      <c r="B24" s="72">
        <v>1994</v>
      </c>
      <c r="C24" s="15" t="s">
        <v>37</v>
      </c>
      <c r="D24">
        <v>30</v>
      </c>
      <c r="E24">
        <v>0</v>
      </c>
      <c r="F24">
        <v>915.07</v>
      </c>
      <c r="G24" s="72" t="s">
        <v>12</v>
      </c>
      <c r="H24" s="72" t="s">
        <v>16</v>
      </c>
      <c r="I24" s="15" t="s">
        <v>13</v>
      </c>
      <c r="J24" t="str">
        <f t="shared" si="0"/>
        <v>30-Oct-1994</v>
      </c>
      <c r="K24">
        <f t="shared" ca="1" si="1"/>
        <v>31</v>
      </c>
    </row>
    <row r="25" spans="1:11" x14ac:dyDescent="0.3">
      <c r="A25" t="s">
        <v>46</v>
      </c>
      <c r="B25" s="72">
        <v>1995</v>
      </c>
      <c r="C25" s="15" t="s">
        <v>37</v>
      </c>
      <c r="D25">
        <v>28</v>
      </c>
      <c r="E25">
        <v>0</v>
      </c>
      <c r="F25">
        <v>928.59</v>
      </c>
      <c r="G25" s="72" t="s">
        <v>12</v>
      </c>
      <c r="H25" s="72" t="s">
        <v>16</v>
      </c>
      <c r="I25" s="15" t="s">
        <v>13</v>
      </c>
      <c r="J25" t="str">
        <f t="shared" si="0"/>
        <v>28-Oct-1995</v>
      </c>
      <c r="K25">
        <f t="shared" ca="1" si="1"/>
        <v>30</v>
      </c>
    </row>
    <row r="26" spans="1:11" x14ac:dyDescent="0.3">
      <c r="A26" t="s">
        <v>47</v>
      </c>
      <c r="B26" s="72">
        <v>2001</v>
      </c>
      <c r="C26" s="15" t="s">
        <v>35</v>
      </c>
      <c r="D26">
        <v>19</v>
      </c>
      <c r="E26">
        <v>0</v>
      </c>
      <c r="F26">
        <v>964.71</v>
      </c>
      <c r="G26" s="72" t="s">
        <v>12</v>
      </c>
      <c r="H26" s="72" t="s">
        <v>11</v>
      </c>
      <c r="I26" s="15" t="s">
        <v>13</v>
      </c>
      <c r="J26" t="str">
        <f t="shared" si="0"/>
        <v>19-Aug-2001</v>
      </c>
      <c r="K26">
        <f t="shared" ca="1" si="1"/>
        <v>24</v>
      </c>
    </row>
    <row r="27" spans="1:11" x14ac:dyDescent="0.3">
      <c r="A27" t="s">
        <v>48</v>
      </c>
      <c r="B27" s="72">
        <v>1994</v>
      </c>
      <c r="C27" s="15" t="s">
        <v>15</v>
      </c>
      <c r="D27">
        <v>22</v>
      </c>
      <c r="E27">
        <v>0</v>
      </c>
      <c r="F27">
        <v>1006.65</v>
      </c>
      <c r="G27" s="72" t="s">
        <v>12</v>
      </c>
      <c r="H27" s="72" t="s">
        <v>11</v>
      </c>
      <c r="I27" s="15" t="s">
        <v>13</v>
      </c>
      <c r="J27" t="str">
        <f t="shared" si="0"/>
        <v>22-Nov-1994</v>
      </c>
      <c r="K27">
        <f t="shared" ca="1" si="1"/>
        <v>30</v>
      </c>
    </row>
    <row r="28" spans="1:11" x14ac:dyDescent="0.3">
      <c r="A28" t="s">
        <v>49</v>
      </c>
      <c r="B28" s="72">
        <v>2000</v>
      </c>
      <c r="C28" s="15" t="s">
        <v>37</v>
      </c>
      <c r="D28">
        <v>9</v>
      </c>
      <c r="E28">
        <v>0</v>
      </c>
      <c r="F28">
        <v>1012</v>
      </c>
      <c r="G28" s="72" t="s">
        <v>12</v>
      </c>
      <c r="H28" s="72" t="s">
        <v>11</v>
      </c>
      <c r="I28" s="15" t="s">
        <v>13</v>
      </c>
      <c r="J28" t="str">
        <f t="shared" si="0"/>
        <v>9-Oct-2000</v>
      </c>
      <c r="K28">
        <f t="shared" ca="1" si="1"/>
        <v>25</v>
      </c>
    </row>
    <row r="29" spans="1:11" x14ac:dyDescent="0.3">
      <c r="A29" t="s">
        <v>50</v>
      </c>
      <c r="B29" s="72">
        <v>1999</v>
      </c>
      <c r="C29" s="15" t="s">
        <v>35</v>
      </c>
      <c r="D29">
        <v>5</v>
      </c>
      <c r="E29">
        <v>0</v>
      </c>
      <c r="F29">
        <v>1019</v>
      </c>
      <c r="G29" s="72" t="s">
        <v>12</v>
      </c>
      <c r="H29" s="72" t="s">
        <v>11</v>
      </c>
      <c r="I29" s="15" t="s">
        <v>13</v>
      </c>
      <c r="J29" t="str">
        <f t="shared" si="0"/>
        <v>5-Aug-1999</v>
      </c>
      <c r="K29">
        <f t="shared" ca="1" si="1"/>
        <v>26</v>
      </c>
    </row>
    <row r="30" spans="1:11" x14ac:dyDescent="0.3">
      <c r="A30" t="s">
        <v>51</v>
      </c>
      <c r="B30" s="72">
        <v>1995</v>
      </c>
      <c r="C30" s="15" t="s">
        <v>37</v>
      </c>
      <c r="D30">
        <v>5</v>
      </c>
      <c r="E30">
        <v>0</v>
      </c>
      <c r="F30">
        <v>1033.74</v>
      </c>
      <c r="G30" s="72" t="s">
        <v>12</v>
      </c>
      <c r="H30" s="72" t="s">
        <v>16</v>
      </c>
      <c r="I30" s="15" t="s">
        <v>13</v>
      </c>
      <c r="J30" t="str">
        <f t="shared" si="0"/>
        <v>5-Oct-1995</v>
      </c>
      <c r="K30">
        <f t="shared" ca="1" si="1"/>
        <v>30</v>
      </c>
    </row>
    <row r="31" spans="1:11" x14ac:dyDescent="0.3">
      <c r="A31" t="s">
        <v>52</v>
      </c>
      <c r="B31" s="72">
        <v>1994</v>
      </c>
      <c r="C31" s="15" t="s">
        <v>15</v>
      </c>
      <c r="D31">
        <v>17</v>
      </c>
      <c r="E31">
        <v>0</v>
      </c>
      <c r="F31">
        <v>1044</v>
      </c>
      <c r="G31" s="72" t="s">
        <v>12</v>
      </c>
      <c r="H31" s="72" t="s">
        <v>11</v>
      </c>
      <c r="I31" s="15" t="s">
        <v>13</v>
      </c>
      <c r="J31" t="str">
        <f t="shared" si="0"/>
        <v>17-Nov-1994</v>
      </c>
      <c r="K31">
        <f t="shared" ca="1" si="1"/>
        <v>30</v>
      </c>
    </row>
    <row r="32" spans="1:11" x14ac:dyDescent="0.3">
      <c r="A32" t="s">
        <v>53</v>
      </c>
      <c r="B32" s="72">
        <v>2002</v>
      </c>
      <c r="C32" s="15" t="s">
        <v>10</v>
      </c>
      <c r="D32">
        <v>20</v>
      </c>
      <c r="E32">
        <v>0</v>
      </c>
      <c r="F32">
        <v>1047</v>
      </c>
      <c r="G32" s="72" t="s">
        <v>12</v>
      </c>
      <c r="H32" s="72" t="s">
        <v>16</v>
      </c>
      <c r="I32" s="15" t="s">
        <v>13</v>
      </c>
      <c r="J32" t="str">
        <f t="shared" si="0"/>
        <v>20-Jul-2002</v>
      </c>
      <c r="K32">
        <f t="shared" ca="1" si="1"/>
        <v>23</v>
      </c>
    </row>
    <row r="33" spans="1:11" x14ac:dyDescent="0.3">
      <c r="A33" t="s">
        <v>54</v>
      </c>
      <c r="B33" s="72">
        <v>2002</v>
      </c>
      <c r="C33" s="15" t="s">
        <v>10</v>
      </c>
      <c r="D33">
        <v>1</v>
      </c>
      <c r="E33">
        <v>0</v>
      </c>
      <c r="F33">
        <v>1049</v>
      </c>
      <c r="G33" s="72" t="s">
        <v>12</v>
      </c>
      <c r="H33" s="72" t="s">
        <v>11</v>
      </c>
      <c r="I33" s="15" t="s">
        <v>23</v>
      </c>
      <c r="J33" t="str">
        <f t="shared" si="0"/>
        <v>1-Jul-2002</v>
      </c>
      <c r="K33">
        <f t="shared" ca="1" si="1"/>
        <v>23</v>
      </c>
    </row>
    <row r="34" spans="1:11" x14ac:dyDescent="0.3">
      <c r="A34" t="s">
        <v>55</v>
      </c>
      <c r="B34" s="72">
        <v>1995</v>
      </c>
      <c r="C34" s="15" t="s">
        <v>18</v>
      </c>
      <c r="D34">
        <v>1</v>
      </c>
      <c r="E34">
        <v>0</v>
      </c>
      <c r="F34">
        <v>1056</v>
      </c>
      <c r="G34" s="72" t="s">
        <v>12</v>
      </c>
      <c r="H34" s="72" t="s">
        <v>11</v>
      </c>
      <c r="I34" s="15" t="s">
        <v>13</v>
      </c>
      <c r="J34" t="str">
        <f t="shared" si="0"/>
        <v>1-Jun-1995</v>
      </c>
      <c r="K34">
        <f t="shared" ca="1" si="1"/>
        <v>30</v>
      </c>
    </row>
    <row r="35" spans="1:11" x14ac:dyDescent="0.3">
      <c r="A35" t="s">
        <v>56</v>
      </c>
      <c r="B35" s="72">
        <v>1993</v>
      </c>
      <c r="C35" s="15" t="s">
        <v>20</v>
      </c>
      <c r="D35">
        <v>28</v>
      </c>
      <c r="E35">
        <v>0</v>
      </c>
      <c r="F35">
        <v>1068</v>
      </c>
      <c r="G35" s="72" t="s">
        <v>12</v>
      </c>
      <c r="H35" s="72" t="s">
        <v>16</v>
      </c>
      <c r="I35" s="15" t="s">
        <v>13</v>
      </c>
      <c r="J35" t="str">
        <f t="shared" si="0"/>
        <v>28-Sep-1993</v>
      </c>
      <c r="K35">
        <f t="shared" ca="1" si="1"/>
        <v>32</v>
      </c>
    </row>
    <row r="36" spans="1:11" x14ac:dyDescent="0.3">
      <c r="A36" t="s">
        <v>57</v>
      </c>
      <c r="B36" s="72">
        <v>2004</v>
      </c>
      <c r="C36" s="15" t="s">
        <v>35</v>
      </c>
      <c r="D36">
        <v>24</v>
      </c>
      <c r="E36">
        <v>0</v>
      </c>
      <c r="F36">
        <v>1070</v>
      </c>
      <c r="G36" s="72" t="s">
        <v>12</v>
      </c>
      <c r="H36" s="72" t="s">
        <v>12</v>
      </c>
      <c r="I36" s="15" t="s">
        <v>13</v>
      </c>
      <c r="J36" t="str">
        <f t="shared" si="0"/>
        <v>24-Aug-2004</v>
      </c>
      <c r="K36">
        <f t="shared" ca="1" si="1"/>
        <v>21</v>
      </c>
    </row>
    <row r="37" spans="1:11" x14ac:dyDescent="0.3">
      <c r="A37" t="s">
        <v>58</v>
      </c>
      <c r="B37" s="72">
        <v>1997</v>
      </c>
      <c r="C37" s="15" t="s">
        <v>35</v>
      </c>
      <c r="D37">
        <v>13</v>
      </c>
      <c r="E37">
        <v>0</v>
      </c>
      <c r="F37">
        <v>1071</v>
      </c>
      <c r="G37" s="72" t="s">
        <v>12</v>
      </c>
      <c r="H37" s="72" t="s">
        <v>12</v>
      </c>
      <c r="I37" s="15" t="s">
        <v>13</v>
      </c>
      <c r="J37" t="str">
        <f t="shared" si="0"/>
        <v>13-Aug-1997</v>
      </c>
      <c r="K37">
        <f t="shared" ca="1" si="1"/>
        <v>28</v>
      </c>
    </row>
    <row r="38" spans="1:11" x14ac:dyDescent="0.3">
      <c r="A38" t="s">
        <v>59</v>
      </c>
      <c r="B38" s="72">
        <v>1998</v>
      </c>
      <c r="C38" s="15" t="s">
        <v>30</v>
      </c>
      <c r="D38">
        <v>26</v>
      </c>
      <c r="E38">
        <v>0</v>
      </c>
      <c r="F38">
        <v>1082</v>
      </c>
      <c r="G38" s="72" t="s">
        <v>12</v>
      </c>
      <c r="H38" s="72" t="s">
        <v>11</v>
      </c>
      <c r="I38" s="15" t="s">
        <v>13</v>
      </c>
      <c r="J38" t="str">
        <f t="shared" si="0"/>
        <v>26-Dec-1998</v>
      </c>
      <c r="K38">
        <f t="shared" ca="1" si="1"/>
        <v>26</v>
      </c>
    </row>
    <row r="39" spans="1:11" x14ac:dyDescent="0.3">
      <c r="A39" t="s">
        <v>60</v>
      </c>
      <c r="B39" s="72">
        <v>2002</v>
      </c>
      <c r="C39" s="15" t="s">
        <v>35</v>
      </c>
      <c r="D39">
        <v>13</v>
      </c>
      <c r="E39">
        <v>0</v>
      </c>
      <c r="F39">
        <v>1086</v>
      </c>
      <c r="G39" s="72" t="s">
        <v>12</v>
      </c>
      <c r="H39" s="72" t="s">
        <v>12</v>
      </c>
      <c r="I39" s="15" t="s">
        <v>13</v>
      </c>
      <c r="J39" t="str">
        <f t="shared" si="0"/>
        <v>13-Aug-2002</v>
      </c>
      <c r="K39">
        <f t="shared" ca="1" si="1"/>
        <v>23</v>
      </c>
    </row>
    <row r="40" spans="1:11" x14ac:dyDescent="0.3">
      <c r="A40" t="s">
        <v>61</v>
      </c>
      <c r="B40" s="72">
        <v>2004</v>
      </c>
      <c r="C40" s="15" t="s">
        <v>15</v>
      </c>
      <c r="D40">
        <v>12</v>
      </c>
      <c r="E40">
        <v>0</v>
      </c>
      <c r="F40">
        <v>1121.8699999999999</v>
      </c>
      <c r="G40" s="72" t="s">
        <v>12</v>
      </c>
      <c r="H40" s="72" t="s">
        <v>16</v>
      </c>
      <c r="I40" s="15" t="s">
        <v>13</v>
      </c>
      <c r="J40" t="str">
        <f t="shared" si="0"/>
        <v>12-Nov-2004</v>
      </c>
      <c r="K40">
        <f t="shared" ca="1" si="1"/>
        <v>20</v>
      </c>
    </row>
    <row r="41" spans="1:11" x14ac:dyDescent="0.3">
      <c r="A41" t="s">
        <v>62</v>
      </c>
      <c r="B41" s="72">
        <v>2004</v>
      </c>
      <c r="C41" s="15" t="s">
        <v>18</v>
      </c>
      <c r="D41">
        <v>14</v>
      </c>
      <c r="E41">
        <v>0</v>
      </c>
      <c r="F41">
        <v>1131.51</v>
      </c>
      <c r="G41" s="72" t="s">
        <v>12</v>
      </c>
      <c r="H41" s="72" t="s">
        <v>16</v>
      </c>
      <c r="I41" s="15" t="s">
        <v>13</v>
      </c>
      <c r="J41" t="str">
        <f t="shared" si="0"/>
        <v>14-Jun-2004</v>
      </c>
      <c r="K41">
        <f t="shared" ca="1" si="1"/>
        <v>21</v>
      </c>
    </row>
    <row r="42" spans="1:11" x14ac:dyDescent="0.3">
      <c r="A42" t="s">
        <v>63</v>
      </c>
      <c r="B42" s="72">
        <v>2002</v>
      </c>
      <c r="C42" s="15" t="s">
        <v>10</v>
      </c>
      <c r="D42">
        <v>19</v>
      </c>
      <c r="E42">
        <v>0</v>
      </c>
      <c r="F42">
        <v>1132</v>
      </c>
      <c r="G42" s="72" t="s">
        <v>12</v>
      </c>
      <c r="H42" s="72" t="s">
        <v>16</v>
      </c>
      <c r="I42" s="15" t="s">
        <v>13</v>
      </c>
      <c r="J42" t="str">
        <f t="shared" si="0"/>
        <v>19-Jul-2002</v>
      </c>
      <c r="K42">
        <f t="shared" ca="1" si="1"/>
        <v>23</v>
      </c>
    </row>
    <row r="43" spans="1:11" x14ac:dyDescent="0.3">
      <c r="A43" t="s">
        <v>64</v>
      </c>
      <c r="B43" s="72">
        <v>2004</v>
      </c>
      <c r="C43" s="15" t="s">
        <v>37</v>
      </c>
      <c r="D43">
        <v>6</v>
      </c>
      <c r="E43">
        <v>0</v>
      </c>
      <c r="F43">
        <v>1135</v>
      </c>
      <c r="G43" s="72" t="s">
        <v>12</v>
      </c>
      <c r="H43" s="72" t="s">
        <v>12</v>
      </c>
      <c r="I43" s="15" t="s">
        <v>13</v>
      </c>
      <c r="J43" t="str">
        <f t="shared" si="0"/>
        <v>6-Oct-2004</v>
      </c>
      <c r="K43">
        <f t="shared" ca="1" si="1"/>
        <v>21</v>
      </c>
    </row>
    <row r="44" spans="1:11" x14ac:dyDescent="0.3">
      <c r="A44" t="s">
        <v>65</v>
      </c>
      <c r="B44" s="72">
        <v>2004</v>
      </c>
      <c r="C44" s="15" t="s">
        <v>18</v>
      </c>
      <c r="D44">
        <v>11</v>
      </c>
      <c r="E44">
        <v>0</v>
      </c>
      <c r="F44">
        <v>1135.94</v>
      </c>
      <c r="G44" s="72" t="s">
        <v>12</v>
      </c>
      <c r="H44" s="72" t="s">
        <v>12</v>
      </c>
      <c r="I44" s="15" t="s">
        <v>13</v>
      </c>
      <c r="J44" t="str">
        <f t="shared" si="0"/>
        <v>11-Jun-2004</v>
      </c>
      <c r="K44">
        <f t="shared" ca="1" si="1"/>
        <v>21</v>
      </c>
    </row>
    <row r="45" spans="1:11" x14ac:dyDescent="0.3">
      <c r="A45" t="s">
        <v>66</v>
      </c>
      <c r="B45" s="72">
        <v>2004</v>
      </c>
      <c r="C45" s="15" t="s">
        <v>15</v>
      </c>
      <c r="D45">
        <v>28</v>
      </c>
      <c r="E45">
        <v>0</v>
      </c>
      <c r="F45">
        <v>1136.4000000000001</v>
      </c>
      <c r="G45" s="72" t="s">
        <v>12</v>
      </c>
      <c r="H45" s="72" t="s">
        <v>12</v>
      </c>
      <c r="I45" s="15" t="s">
        <v>13</v>
      </c>
      <c r="J45" t="str">
        <f t="shared" si="0"/>
        <v>28-Nov-2004</v>
      </c>
      <c r="K45">
        <f t="shared" ca="1" si="1"/>
        <v>20</v>
      </c>
    </row>
    <row r="46" spans="1:11" x14ac:dyDescent="0.3">
      <c r="A46" t="s">
        <v>67</v>
      </c>
      <c r="B46" s="72">
        <v>2002</v>
      </c>
      <c r="C46" s="15" t="s">
        <v>35</v>
      </c>
      <c r="D46">
        <v>11</v>
      </c>
      <c r="E46">
        <v>0</v>
      </c>
      <c r="F46">
        <v>1137</v>
      </c>
      <c r="G46" s="72" t="s">
        <v>12</v>
      </c>
      <c r="H46" s="72" t="s">
        <v>16</v>
      </c>
      <c r="I46" s="15" t="s">
        <v>13</v>
      </c>
      <c r="J46" t="str">
        <f t="shared" si="0"/>
        <v>11-Aug-2002</v>
      </c>
      <c r="K46">
        <f t="shared" ca="1" si="1"/>
        <v>23</v>
      </c>
    </row>
    <row r="47" spans="1:11" x14ac:dyDescent="0.3">
      <c r="A47" t="s">
        <v>31</v>
      </c>
      <c r="B47" s="72">
        <v>2004</v>
      </c>
      <c r="C47" s="15" t="s">
        <v>15</v>
      </c>
      <c r="D47">
        <v>6</v>
      </c>
      <c r="E47">
        <v>0</v>
      </c>
      <c r="F47">
        <v>1137.01</v>
      </c>
      <c r="G47" s="72" t="s">
        <v>12</v>
      </c>
      <c r="H47" s="72" t="s">
        <v>16</v>
      </c>
      <c r="I47" s="15" t="s">
        <v>13</v>
      </c>
      <c r="J47" t="str">
        <f t="shared" si="0"/>
        <v>6-Nov-2004</v>
      </c>
      <c r="K47">
        <f t="shared" ca="1" si="1"/>
        <v>21</v>
      </c>
    </row>
    <row r="48" spans="1:11" x14ac:dyDescent="0.3">
      <c r="A48" t="s">
        <v>68</v>
      </c>
      <c r="B48" s="72">
        <v>2004</v>
      </c>
      <c r="C48" s="15" t="s">
        <v>37</v>
      </c>
      <c r="D48">
        <v>15</v>
      </c>
      <c r="E48">
        <v>0</v>
      </c>
      <c r="F48">
        <v>1137.01</v>
      </c>
      <c r="G48" s="72" t="s">
        <v>12</v>
      </c>
      <c r="H48" s="72" t="s">
        <v>16</v>
      </c>
      <c r="I48" s="15" t="s">
        <v>13</v>
      </c>
      <c r="J48" t="str">
        <f t="shared" si="0"/>
        <v>15-Oct-2004</v>
      </c>
      <c r="K48">
        <f t="shared" ca="1" si="1"/>
        <v>21</v>
      </c>
    </row>
    <row r="49" spans="1:11" x14ac:dyDescent="0.3">
      <c r="A49" t="s">
        <v>69</v>
      </c>
      <c r="B49" s="72">
        <v>2004</v>
      </c>
      <c r="C49" s="15" t="s">
        <v>15</v>
      </c>
      <c r="D49">
        <v>27</v>
      </c>
      <c r="E49">
        <v>0</v>
      </c>
      <c r="F49">
        <v>1137.47</v>
      </c>
      <c r="G49" s="72" t="s">
        <v>12</v>
      </c>
      <c r="H49" s="72" t="s">
        <v>11</v>
      </c>
      <c r="I49" s="15" t="s">
        <v>13</v>
      </c>
      <c r="J49" t="str">
        <f t="shared" si="0"/>
        <v>27-Nov-2004</v>
      </c>
      <c r="K49">
        <f t="shared" ca="1" si="1"/>
        <v>20</v>
      </c>
    </row>
    <row r="50" spans="1:11" x14ac:dyDescent="0.3">
      <c r="A50" t="s">
        <v>70</v>
      </c>
      <c r="B50" s="72">
        <v>2001</v>
      </c>
      <c r="C50" s="15" t="s">
        <v>37</v>
      </c>
      <c r="D50">
        <v>25</v>
      </c>
      <c r="E50">
        <v>0</v>
      </c>
      <c r="F50">
        <v>1141</v>
      </c>
      <c r="G50" s="72" t="s">
        <v>12</v>
      </c>
      <c r="H50" s="72" t="s">
        <v>16</v>
      </c>
      <c r="I50" s="15" t="s">
        <v>13</v>
      </c>
      <c r="J50" t="str">
        <f t="shared" si="0"/>
        <v>25-Oct-2001</v>
      </c>
      <c r="K50">
        <f t="shared" ca="1" si="1"/>
        <v>24</v>
      </c>
    </row>
    <row r="51" spans="1:11" x14ac:dyDescent="0.3">
      <c r="A51" t="s">
        <v>71</v>
      </c>
      <c r="B51" s="72">
        <v>2004</v>
      </c>
      <c r="C51" s="15" t="s">
        <v>20</v>
      </c>
      <c r="D51">
        <v>12</v>
      </c>
      <c r="E51">
        <v>0</v>
      </c>
      <c r="F51">
        <v>1141.45</v>
      </c>
      <c r="G51" s="72" t="s">
        <v>12</v>
      </c>
      <c r="H51" s="72" t="s">
        <v>12</v>
      </c>
      <c r="I51" s="15" t="s">
        <v>13</v>
      </c>
      <c r="J51" t="str">
        <f t="shared" si="0"/>
        <v>12-Sep-2004</v>
      </c>
      <c r="K51">
        <f t="shared" ca="1" si="1"/>
        <v>21</v>
      </c>
    </row>
    <row r="52" spans="1:11" x14ac:dyDescent="0.3">
      <c r="A52" t="s">
        <v>72</v>
      </c>
      <c r="B52" s="72">
        <v>2002</v>
      </c>
      <c r="C52" s="15" t="s">
        <v>37</v>
      </c>
      <c r="D52">
        <v>1</v>
      </c>
      <c r="E52">
        <v>0</v>
      </c>
      <c r="F52">
        <v>1142</v>
      </c>
      <c r="G52" s="72" t="s">
        <v>12</v>
      </c>
      <c r="H52" s="72" t="s">
        <v>11</v>
      </c>
      <c r="I52" s="15" t="s">
        <v>42</v>
      </c>
      <c r="J52" t="str">
        <f t="shared" si="0"/>
        <v>1-Oct-2002</v>
      </c>
      <c r="K52">
        <f t="shared" ca="1" si="1"/>
        <v>23</v>
      </c>
    </row>
    <row r="53" spans="1:11" x14ac:dyDescent="0.3">
      <c r="A53" t="s">
        <v>73</v>
      </c>
      <c r="B53" s="72">
        <v>2004</v>
      </c>
      <c r="C53" s="15" t="s">
        <v>18</v>
      </c>
      <c r="D53">
        <v>10</v>
      </c>
      <c r="E53">
        <v>0</v>
      </c>
      <c r="F53">
        <v>1146.8</v>
      </c>
      <c r="G53" s="72" t="s">
        <v>11</v>
      </c>
      <c r="H53" s="72" t="s">
        <v>11</v>
      </c>
      <c r="I53" s="15" t="s">
        <v>13</v>
      </c>
      <c r="J53" t="str">
        <f t="shared" si="0"/>
        <v>10-Jun-2004</v>
      </c>
      <c r="K53">
        <f t="shared" ca="1" si="1"/>
        <v>21</v>
      </c>
    </row>
    <row r="54" spans="1:11" x14ac:dyDescent="0.3">
      <c r="A54" t="s">
        <v>74</v>
      </c>
      <c r="B54" s="72">
        <v>2003</v>
      </c>
      <c r="C54" s="15" t="s">
        <v>18</v>
      </c>
      <c r="D54">
        <v>12</v>
      </c>
      <c r="E54">
        <v>0</v>
      </c>
      <c r="F54">
        <v>1149</v>
      </c>
      <c r="G54" s="72" t="s">
        <v>11</v>
      </c>
      <c r="H54" s="72" t="s">
        <v>16</v>
      </c>
      <c r="I54" s="15" t="s">
        <v>23</v>
      </c>
      <c r="J54" t="str">
        <f t="shared" si="0"/>
        <v>12-Jun-2003</v>
      </c>
      <c r="K54">
        <f t="shared" ca="1" si="1"/>
        <v>22</v>
      </c>
    </row>
    <row r="55" spans="1:11" x14ac:dyDescent="0.3">
      <c r="A55" t="s">
        <v>75</v>
      </c>
      <c r="B55" s="72">
        <v>2004</v>
      </c>
      <c r="C55" s="15" t="s">
        <v>10</v>
      </c>
      <c r="D55">
        <v>18</v>
      </c>
      <c r="E55">
        <v>0</v>
      </c>
      <c r="F55">
        <v>1149.4000000000001</v>
      </c>
      <c r="G55" s="72" t="s">
        <v>11</v>
      </c>
      <c r="H55" s="72" t="s">
        <v>11</v>
      </c>
      <c r="I55" s="15" t="s">
        <v>13</v>
      </c>
      <c r="J55" t="str">
        <f t="shared" si="0"/>
        <v>18-Jul-2004</v>
      </c>
      <c r="K55">
        <f t="shared" ca="1" si="1"/>
        <v>21</v>
      </c>
    </row>
    <row r="56" spans="1:11" x14ac:dyDescent="0.3">
      <c r="A56" t="s">
        <v>76</v>
      </c>
      <c r="B56" s="72">
        <v>1994</v>
      </c>
      <c r="C56" s="15" t="s">
        <v>10</v>
      </c>
      <c r="D56">
        <v>26</v>
      </c>
      <c r="E56">
        <v>0</v>
      </c>
      <c r="F56">
        <v>1158.32</v>
      </c>
      <c r="G56" s="72" t="s">
        <v>11</v>
      </c>
      <c r="H56" s="72" t="s">
        <v>16</v>
      </c>
      <c r="I56" s="15" t="s">
        <v>13</v>
      </c>
      <c r="J56" t="str">
        <f t="shared" si="0"/>
        <v>26-Jul-1994</v>
      </c>
      <c r="K56">
        <f t="shared" ca="1" si="1"/>
        <v>31</v>
      </c>
    </row>
    <row r="57" spans="1:11" x14ac:dyDescent="0.3">
      <c r="A57" t="s">
        <v>77</v>
      </c>
      <c r="B57" s="72">
        <v>2004</v>
      </c>
      <c r="C57" s="15" t="s">
        <v>15</v>
      </c>
      <c r="D57">
        <v>11</v>
      </c>
      <c r="E57">
        <v>0</v>
      </c>
      <c r="F57">
        <v>1163.46</v>
      </c>
      <c r="G57" s="72" t="s">
        <v>11</v>
      </c>
      <c r="H57" s="72" t="s">
        <v>12</v>
      </c>
      <c r="I57" s="15" t="s">
        <v>13</v>
      </c>
      <c r="J57" t="str">
        <f t="shared" si="0"/>
        <v>11-Nov-2004</v>
      </c>
      <c r="K57">
        <f t="shared" ca="1" si="1"/>
        <v>21</v>
      </c>
    </row>
    <row r="58" spans="1:11" x14ac:dyDescent="0.3">
      <c r="A58" t="s">
        <v>78</v>
      </c>
      <c r="B58" s="72">
        <v>2002</v>
      </c>
      <c r="C58" s="15" t="s">
        <v>18</v>
      </c>
      <c r="D58">
        <v>11</v>
      </c>
      <c r="E58">
        <v>0</v>
      </c>
      <c r="F58">
        <v>1165</v>
      </c>
      <c r="G58" s="72" t="s">
        <v>11</v>
      </c>
      <c r="H58" s="72" t="s">
        <v>12</v>
      </c>
      <c r="I58" s="15" t="s">
        <v>23</v>
      </c>
      <c r="J58" t="str">
        <f t="shared" si="0"/>
        <v>11-Jun-2002</v>
      </c>
      <c r="K58">
        <f t="shared" ca="1" si="1"/>
        <v>23</v>
      </c>
    </row>
    <row r="59" spans="1:11" x14ac:dyDescent="0.3">
      <c r="A59" t="s">
        <v>79</v>
      </c>
      <c r="B59" s="72">
        <v>2001</v>
      </c>
      <c r="C59" s="15" t="s">
        <v>15</v>
      </c>
      <c r="D59">
        <v>12</v>
      </c>
      <c r="E59">
        <v>0</v>
      </c>
      <c r="F59">
        <v>1167</v>
      </c>
      <c r="G59" s="72" t="s">
        <v>11</v>
      </c>
      <c r="H59" s="72" t="s">
        <v>16</v>
      </c>
      <c r="I59" s="15" t="s">
        <v>13</v>
      </c>
      <c r="J59" t="str">
        <f t="shared" si="0"/>
        <v>12-Nov-2001</v>
      </c>
      <c r="K59">
        <f t="shared" ca="1" si="1"/>
        <v>23</v>
      </c>
    </row>
    <row r="60" spans="1:11" x14ac:dyDescent="0.3">
      <c r="A60" t="s">
        <v>80</v>
      </c>
      <c r="B60" s="72">
        <v>1996</v>
      </c>
      <c r="C60" s="15" t="s">
        <v>35</v>
      </c>
      <c r="D60">
        <v>11</v>
      </c>
      <c r="E60">
        <v>0</v>
      </c>
      <c r="F60">
        <v>1178</v>
      </c>
      <c r="G60" s="72" t="s">
        <v>11</v>
      </c>
      <c r="H60" s="72" t="s">
        <v>12</v>
      </c>
      <c r="I60" s="15" t="s">
        <v>13</v>
      </c>
      <c r="J60" t="str">
        <f t="shared" si="0"/>
        <v>11-Aug-1996</v>
      </c>
      <c r="K60">
        <f t="shared" ca="1" si="1"/>
        <v>29</v>
      </c>
    </row>
    <row r="61" spans="1:11" x14ac:dyDescent="0.3">
      <c r="A61" t="s">
        <v>81</v>
      </c>
      <c r="B61" s="72">
        <v>1997</v>
      </c>
      <c r="C61" s="15" t="s">
        <v>18</v>
      </c>
      <c r="D61">
        <v>28</v>
      </c>
      <c r="E61">
        <v>0</v>
      </c>
      <c r="F61">
        <v>1178.07</v>
      </c>
      <c r="G61" s="72" t="s">
        <v>11</v>
      </c>
      <c r="H61" s="72" t="s">
        <v>11</v>
      </c>
      <c r="I61" s="15" t="s">
        <v>13</v>
      </c>
      <c r="J61" t="str">
        <f t="shared" si="0"/>
        <v>28-Jun-1997</v>
      </c>
      <c r="K61">
        <f t="shared" ca="1" si="1"/>
        <v>28</v>
      </c>
    </row>
    <row r="62" spans="1:11" x14ac:dyDescent="0.3">
      <c r="A62" t="s">
        <v>82</v>
      </c>
      <c r="B62" s="72">
        <v>2002</v>
      </c>
      <c r="C62" s="15" t="s">
        <v>35</v>
      </c>
      <c r="D62">
        <v>26</v>
      </c>
      <c r="E62">
        <v>0</v>
      </c>
      <c r="F62">
        <v>1191</v>
      </c>
      <c r="G62" s="72" t="s">
        <v>11</v>
      </c>
      <c r="H62" s="72" t="s">
        <v>16</v>
      </c>
      <c r="I62" s="15" t="s">
        <v>13</v>
      </c>
      <c r="J62" t="str">
        <f t="shared" si="0"/>
        <v>26-Aug-2002</v>
      </c>
      <c r="K62">
        <f t="shared" ca="1" si="1"/>
        <v>23</v>
      </c>
    </row>
    <row r="63" spans="1:11" x14ac:dyDescent="0.3">
      <c r="A63" t="s">
        <v>83</v>
      </c>
      <c r="B63" s="72">
        <v>1999</v>
      </c>
      <c r="C63" s="15" t="s">
        <v>18</v>
      </c>
      <c r="D63">
        <v>28</v>
      </c>
      <c r="E63">
        <v>0</v>
      </c>
      <c r="F63">
        <v>1200</v>
      </c>
      <c r="G63" s="72" t="s">
        <v>11</v>
      </c>
      <c r="H63" s="72" t="s">
        <v>12</v>
      </c>
      <c r="I63" s="15" t="s">
        <v>23</v>
      </c>
      <c r="J63" t="str">
        <f t="shared" si="0"/>
        <v>28-Jun-1999</v>
      </c>
      <c r="K63">
        <f t="shared" ca="1" si="1"/>
        <v>26</v>
      </c>
    </row>
    <row r="64" spans="1:11" x14ac:dyDescent="0.3">
      <c r="A64" t="s">
        <v>84</v>
      </c>
      <c r="B64" s="72">
        <v>1992</v>
      </c>
      <c r="C64" s="15" t="s">
        <v>37</v>
      </c>
      <c r="D64">
        <v>6</v>
      </c>
      <c r="E64">
        <v>0</v>
      </c>
      <c r="F64">
        <v>1200.55</v>
      </c>
      <c r="G64" s="72" t="s">
        <v>11</v>
      </c>
      <c r="H64" s="72" t="s">
        <v>12</v>
      </c>
      <c r="I64" s="15" t="s">
        <v>13</v>
      </c>
      <c r="J64" t="str">
        <f t="shared" si="0"/>
        <v>6-Oct-1992</v>
      </c>
      <c r="K64">
        <f t="shared" ca="1" si="1"/>
        <v>33</v>
      </c>
    </row>
    <row r="65" spans="1:11" x14ac:dyDescent="0.3">
      <c r="A65" t="s">
        <v>85</v>
      </c>
      <c r="B65" s="72">
        <v>2004</v>
      </c>
      <c r="C65" s="15" t="s">
        <v>18</v>
      </c>
      <c r="D65">
        <v>2</v>
      </c>
      <c r="E65">
        <v>0</v>
      </c>
      <c r="F65">
        <v>1210</v>
      </c>
      <c r="G65" s="72" t="s">
        <v>11</v>
      </c>
      <c r="H65" s="72" t="s">
        <v>16</v>
      </c>
      <c r="I65" s="15" t="s">
        <v>13</v>
      </c>
      <c r="J65" t="str">
        <f t="shared" si="0"/>
        <v>2-Jun-2004</v>
      </c>
      <c r="K65">
        <f t="shared" ca="1" si="1"/>
        <v>21</v>
      </c>
    </row>
    <row r="66" spans="1:11" x14ac:dyDescent="0.3">
      <c r="A66" t="s">
        <v>86</v>
      </c>
      <c r="B66" s="72">
        <v>1996</v>
      </c>
      <c r="C66" s="15" t="s">
        <v>15</v>
      </c>
      <c r="D66">
        <v>4</v>
      </c>
      <c r="E66">
        <v>0</v>
      </c>
      <c r="F66">
        <v>1220</v>
      </c>
      <c r="G66" s="72" t="s">
        <v>11</v>
      </c>
      <c r="H66" s="72" t="s">
        <v>12</v>
      </c>
      <c r="I66" s="15" t="s">
        <v>23</v>
      </c>
      <c r="J66" t="str">
        <f t="shared" ref="J66:J129" si="2">CONCATENATE(D66,"-",C66,"-",B66)</f>
        <v>4-Nov-1996</v>
      </c>
      <c r="K66">
        <f t="shared" ca="1" si="1"/>
        <v>29</v>
      </c>
    </row>
    <row r="67" spans="1:11" x14ac:dyDescent="0.3">
      <c r="A67" t="s">
        <v>87</v>
      </c>
      <c r="B67" s="72">
        <v>2004</v>
      </c>
      <c r="C67" s="15" t="s">
        <v>10</v>
      </c>
      <c r="D67">
        <v>9</v>
      </c>
      <c r="E67">
        <v>0</v>
      </c>
      <c r="F67">
        <v>1224</v>
      </c>
      <c r="G67" s="72" t="s">
        <v>11</v>
      </c>
      <c r="H67" s="72" t="s">
        <v>16</v>
      </c>
      <c r="I67" s="15" t="s">
        <v>13</v>
      </c>
      <c r="J67" t="str">
        <f t="shared" si="2"/>
        <v>9-Jul-2004</v>
      </c>
      <c r="K67">
        <f t="shared" ref="K67:K130" ca="1" si="3">DATEDIF(J67,TODAY(),"y")</f>
        <v>21</v>
      </c>
    </row>
    <row r="68" spans="1:11" x14ac:dyDescent="0.3">
      <c r="A68" t="s">
        <v>88</v>
      </c>
      <c r="B68" s="72">
        <v>2004</v>
      </c>
      <c r="C68" s="15" t="s">
        <v>37</v>
      </c>
      <c r="D68">
        <v>16</v>
      </c>
      <c r="E68">
        <v>0</v>
      </c>
      <c r="F68">
        <v>1228</v>
      </c>
      <c r="G68" s="72" t="s">
        <v>11</v>
      </c>
      <c r="H68" s="72" t="s">
        <v>16</v>
      </c>
      <c r="I68" s="15" t="s">
        <v>23</v>
      </c>
      <c r="J68" t="str">
        <f t="shared" si="2"/>
        <v>16-Oct-2004</v>
      </c>
      <c r="K68">
        <f t="shared" ca="1" si="3"/>
        <v>21</v>
      </c>
    </row>
    <row r="69" spans="1:11" x14ac:dyDescent="0.3">
      <c r="A69" t="s">
        <v>89</v>
      </c>
      <c r="B69" s="72">
        <v>1998</v>
      </c>
      <c r="C69" s="15" t="s">
        <v>10</v>
      </c>
      <c r="D69">
        <v>13</v>
      </c>
      <c r="E69">
        <v>0</v>
      </c>
      <c r="F69">
        <v>1234</v>
      </c>
      <c r="G69" s="72" t="s">
        <v>11</v>
      </c>
      <c r="H69" s="72" t="s">
        <v>16</v>
      </c>
      <c r="I69" s="15" t="s">
        <v>13</v>
      </c>
      <c r="J69" t="str">
        <f t="shared" si="2"/>
        <v>13-Jul-1998</v>
      </c>
      <c r="K69">
        <f t="shared" ca="1" si="3"/>
        <v>27</v>
      </c>
    </row>
    <row r="70" spans="1:11" x14ac:dyDescent="0.3">
      <c r="A70" t="s">
        <v>90</v>
      </c>
      <c r="B70" s="72">
        <v>2002</v>
      </c>
      <c r="C70" s="15" t="s">
        <v>30</v>
      </c>
      <c r="D70">
        <v>12</v>
      </c>
      <c r="E70">
        <v>0</v>
      </c>
      <c r="F70">
        <v>1237</v>
      </c>
      <c r="G70" s="72" t="s">
        <v>11</v>
      </c>
      <c r="H70" s="72" t="s">
        <v>11</v>
      </c>
      <c r="I70" s="15" t="s">
        <v>13</v>
      </c>
      <c r="J70" t="str">
        <f t="shared" si="2"/>
        <v>12-Dec-2002</v>
      </c>
      <c r="K70">
        <f t="shared" ca="1" si="3"/>
        <v>22</v>
      </c>
    </row>
    <row r="71" spans="1:11" x14ac:dyDescent="0.3">
      <c r="A71" t="s">
        <v>91</v>
      </c>
      <c r="B71" s="72">
        <v>1998</v>
      </c>
      <c r="C71" s="15" t="s">
        <v>37</v>
      </c>
      <c r="D71">
        <v>11</v>
      </c>
      <c r="E71">
        <v>0</v>
      </c>
      <c r="F71">
        <v>1240</v>
      </c>
      <c r="G71" s="72" t="s">
        <v>11</v>
      </c>
      <c r="H71" s="72" t="s">
        <v>16</v>
      </c>
      <c r="I71" s="15" t="s">
        <v>23</v>
      </c>
      <c r="J71" t="str">
        <f t="shared" si="2"/>
        <v>11-Oct-1998</v>
      </c>
      <c r="K71">
        <f t="shared" ca="1" si="3"/>
        <v>27</v>
      </c>
    </row>
    <row r="72" spans="1:11" x14ac:dyDescent="0.3">
      <c r="A72" t="s">
        <v>92</v>
      </c>
      <c r="B72" s="72">
        <v>2002</v>
      </c>
      <c r="C72" s="15" t="s">
        <v>10</v>
      </c>
      <c r="D72">
        <v>1</v>
      </c>
      <c r="E72">
        <v>0</v>
      </c>
      <c r="F72">
        <v>1241</v>
      </c>
      <c r="G72" s="72" t="s">
        <v>11</v>
      </c>
      <c r="H72" s="72" t="s">
        <v>11</v>
      </c>
      <c r="I72" s="15" t="s">
        <v>13</v>
      </c>
      <c r="J72" t="str">
        <f t="shared" si="2"/>
        <v>1-Jul-2002</v>
      </c>
      <c r="K72">
        <f t="shared" ca="1" si="3"/>
        <v>23</v>
      </c>
    </row>
    <row r="73" spans="1:11" x14ac:dyDescent="0.3">
      <c r="A73" t="s">
        <v>93</v>
      </c>
      <c r="B73" s="72">
        <v>2003</v>
      </c>
      <c r="C73" s="15" t="s">
        <v>35</v>
      </c>
      <c r="D73">
        <v>2</v>
      </c>
      <c r="E73">
        <v>0</v>
      </c>
      <c r="F73">
        <v>1241.57</v>
      </c>
      <c r="G73" s="72" t="s">
        <v>11</v>
      </c>
      <c r="H73" s="72" t="s">
        <v>11</v>
      </c>
      <c r="I73" s="15" t="s">
        <v>42</v>
      </c>
      <c r="J73" t="str">
        <f t="shared" si="2"/>
        <v>2-Aug-2003</v>
      </c>
      <c r="K73">
        <f t="shared" ca="1" si="3"/>
        <v>22</v>
      </c>
    </row>
    <row r="74" spans="1:11" x14ac:dyDescent="0.3">
      <c r="A74" t="s">
        <v>94</v>
      </c>
      <c r="B74" s="72">
        <v>2003</v>
      </c>
      <c r="C74" s="15" t="s">
        <v>20</v>
      </c>
      <c r="D74">
        <v>15</v>
      </c>
      <c r="E74">
        <v>0</v>
      </c>
      <c r="F74">
        <v>1242.26</v>
      </c>
      <c r="G74" s="72" t="s">
        <v>11</v>
      </c>
      <c r="H74" s="72" t="s">
        <v>16</v>
      </c>
      <c r="I74" s="15" t="s">
        <v>42</v>
      </c>
      <c r="J74" t="str">
        <f t="shared" si="2"/>
        <v>15-Sep-2003</v>
      </c>
      <c r="K74">
        <f t="shared" ca="1" si="3"/>
        <v>22</v>
      </c>
    </row>
    <row r="75" spans="1:11" x14ac:dyDescent="0.3">
      <c r="A75" t="s">
        <v>95</v>
      </c>
      <c r="B75" s="72">
        <v>2003</v>
      </c>
      <c r="C75" s="15" t="s">
        <v>20</v>
      </c>
      <c r="D75">
        <v>8</v>
      </c>
      <c r="E75">
        <v>0</v>
      </c>
      <c r="F75">
        <v>1242.82</v>
      </c>
      <c r="G75" s="72" t="s">
        <v>11</v>
      </c>
      <c r="H75" s="72" t="s">
        <v>16</v>
      </c>
      <c r="I75" s="15" t="s">
        <v>42</v>
      </c>
      <c r="J75" t="str">
        <f t="shared" si="2"/>
        <v>8-Sep-2003</v>
      </c>
      <c r="K75">
        <f t="shared" ca="1" si="3"/>
        <v>22</v>
      </c>
    </row>
    <row r="76" spans="1:11" x14ac:dyDescent="0.3">
      <c r="A76" t="s">
        <v>96</v>
      </c>
      <c r="B76" s="72">
        <v>2003</v>
      </c>
      <c r="C76" s="15" t="s">
        <v>20</v>
      </c>
      <c r="D76">
        <v>15</v>
      </c>
      <c r="E76">
        <v>0</v>
      </c>
      <c r="F76">
        <v>1252.4100000000001</v>
      </c>
      <c r="G76" s="72" t="s">
        <v>11</v>
      </c>
      <c r="H76" s="72" t="s">
        <v>12</v>
      </c>
      <c r="I76" s="15" t="s">
        <v>42</v>
      </c>
      <c r="J76" t="str">
        <f t="shared" si="2"/>
        <v>15-Sep-2003</v>
      </c>
      <c r="K76">
        <f t="shared" ca="1" si="3"/>
        <v>22</v>
      </c>
    </row>
    <row r="77" spans="1:11" x14ac:dyDescent="0.3">
      <c r="A77" t="s">
        <v>97</v>
      </c>
      <c r="B77" s="72">
        <v>1997</v>
      </c>
      <c r="C77" s="15" t="s">
        <v>15</v>
      </c>
      <c r="D77">
        <v>4</v>
      </c>
      <c r="E77">
        <v>0</v>
      </c>
      <c r="F77">
        <v>1253</v>
      </c>
      <c r="G77" s="72" t="s">
        <v>11</v>
      </c>
      <c r="H77" s="72" t="s">
        <v>11</v>
      </c>
      <c r="I77" s="15" t="s">
        <v>13</v>
      </c>
      <c r="J77" t="str">
        <f t="shared" si="2"/>
        <v>4-Nov-1997</v>
      </c>
      <c r="K77">
        <f t="shared" ca="1" si="3"/>
        <v>28</v>
      </c>
    </row>
    <row r="78" spans="1:11" x14ac:dyDescent="0.3">
      <c r="A78" t="s">
        <v>98</v>
      </c>
      <c r="B78" s="72">
        <v>2003</v>
      </c>
      <c r="C78" s="15" t="s">
        <v>30</v>
      </c>
      <c r="D78">
        <v>10</v>
      </c>
      <c r="E78">
        <v>0</v>
      </c>
      <c r="F78">
        <v>1253.94</v>
      </c>
      <c r="G78" s="72" t="s">
        <v>11</v>
      </c>
      <c r="H78" s="72" t="s">
        <v>11</v>
      </c>
      <c r="I78" s="15" t="s">
        <v>42</v>
      </c>
      <c r="J78" t="str">
        <f t="shared" si="2"/>
        <v>10-Dec-2003</v>
      </c>
      <c r="K78">
        <f t="shared" ca="1" si="3"/>
        <v>21</v>
      </c>
    </row>
    <row r="79" spans="1:11" x14ac:dyDescent="0.3">
      <c r="A79" t="s">
        <v>99</v>
      </c>
      <c r="B79" s="72">
        <v>2003</v>
      </c>
      <c r="C79" s="15" t="s">
        <v>37</v>
      </c>
      <c r="D79">
        <v>13</v>
      </c>
      <c r="E79">
        <v>0</v>
      </c>
      <c r="F79">
        <v>1256.3</v>
      </c>
      <c r="G79" s="72" t="s">
        <v>11</v>
      </c>
      <c r="H79" s="72" t="s">
        <v>12</v>
      </c>
      <c r="I79" s="15" t="s">
        <v>42</v>
      </c>
      <c r="J79" t="str">
        <f t="shared" si="2"/>
        <v>13-Oct-2003</v>
      </c>
      <c r="K79">
        <f t="shared" ca="1" si="3"/>
        <v>22</v>
      </c>
    </row>
    <row r="80" spans="1:11" x14ac:dyDescent="0.3">
      <c r="A80" t="s">
        <v>100</v>
      </c>
      <c r="B80" s="72">
        <v>2003</v>
      </c>
      <c r="C80" s="15" t="s">
        <v>37</v>
      </c>
      <c r="D80">
        <v>30</v>
      </c>
      <c r="E80">
        <v>0</v>
      </c>
      <c r="F80">
        <v>1261.44</v>
      </c>
      <c r="G80" s="72" t="s">
        <v>11</v>
      </c>
      <c r="H80" s="72" t="s">
        <v>12</v>
      </c>
      <c r="I80" s="15" t="s">
        <v>42</v>
      </c>
      <c r="J80" t="str">
        <f t="shared" si="2"/>
        <v>30-Oct-2003</v>
      </c>
      <c r="K80">
        <f t="shared" ca="1" si="3"/>
        <v>22</v>
      </c>
    </row>
    <row r="81" spans="1:11" x14ac:dyDescent="0.3">
      <c r="A81" t="s">
        <v>101</v>
      </c>
      <c r="B81" s="72">
        <v>2003</v>
      </c>
      <c r="C81" s="15" t="s">
        <v>35</v>
      </c>
      <c r="D81">
        <v>15</v>
      </c>
      <c r="E81">
        <v>0</v>
      </c>
      <c r="F81">
        <v>1261.8599999999999</v>
      </c>
      <c r="G81" s="72" t="s">
        <v>11</v>
      </c>
      <c r="H81" s="72" t="s">
        <v>12</v>
      </c>
      <c r="I81" s="15" t="s">
        <v>42</v>
      </c>
      <c r="J81" t="str">
        <f t="shared" si="2"/>
        <v>15-Aug-2003</v>
      </c>
      <c r="K81">
        <f t="shared" ca="1" si="3"/>
        <v>22</v>
      </c>
    </row>
    <row r="82" spans="1:11" x14ac:dyDescent="0.3">
      <c r="A82" t="s">
        <v>102</v>
      </c>
      <c r="B82" s="72">
        <v>2003</v>
      </c>
      <c r="C82" s="15" t="s">
        <v>15</v>
      </c>
      <c r="D82">
        <v>21</v>
      </c>
      <c r="E82">
        <v>0</v>
      </c>
      <c r="F82">
        <v>1263.25</v>
      </c>
      <c r="G82" s="72" t="s">
        <v>11</v>
      </c>
      <c r="H82" s="72" t="s">
        <v>12</v>
      </c>
      <c r="I82" s="15" t="s">
        <v>42</v>
      </c>
      <c r="J82" t="str">
        <f t="shared" si="2"/>
        <v>21-Nov-2003</v>
      </c>
      <c r="K82">
        <f t="shared" ca="1" si="3"/>
        <v>21</v>
      </c>
    </row>
    <row r="83" spans="1:11" x14ac:dyDescent="0.3">
      <c r="A83" t="s">
        <v>103</v>
      </c>
      <c r="B83" s="72">
        <v>2002</v>
      </c>
      <c r="C83" s="15" t="s">
        <v>30</v>
      </c>
      <c r="D83">
        <v>4</v>
      </c>
      <c r="E83">
        <v>0</v>
      </c>
      <c r="F83">
        <v>1267</v>
      </c>
      <c r="G83" s="72" t="s">
        <v>11</v>
      </c>
      <c r="H83" s="72" t="s">
        <v>16</v>
      </c>
      <c r="I83" s="15" t="s">
        <v>13</v>
      </c>
      <c r="J83" t="str">
        <f t="shared" si="2"/>
        <v>4-Dec-2002</v>
      </c>
      <c r="K83">
        <f t="shared" ca="1" si="3"/>
        <v>22</v>
      </c>
    </row>
    <row r="84" spans="1:11" x14ac:dyDescent="0.3">
      <c r="A84" t="s">
        <v>104</v>
      </c>
      <c r="B84" s="72">
        <v>1997</v>
      </c>
      <c r="C84" s="15" t="s">
        <v>37</v>
      </c>
      <c r="D84">
        <v>26</v>
      </c>
      <c r="E84">
        <v>0</v>
      </c>
      <c r="F84">
        <v>1276</v>
      </c>
      <c r="G84" s="72" t="s">
        <v>11</v>
      </c>
      <c r="H84" s="72" t="s">
        <v>11</v>
      </c>
      <c r="I84" s="15" t="s">
        <v>23</v>
      </c>
      <c r="J84" t="str">
        <f t="shared" si="2"/>
        <v>26-Oct-1997</v>
      </c>
      <c r="K84">
        <f t="shared" ca="1" si="3"/>
        <v>28</v>
      </c>
    </row>
    <row r="85" spans="1:11" x14ac:dyDescent="0.3">
      <c r="A85" t="s">
        <v>105</v>
      </c>
      <c r="B85" s="72">
        <v>2004</v>
      </c>
      <c r="C85" s="15" t="s">
        <v>20</v>
      </c>
      <c r="D85">
        <v>30</v>
      </c>
      <c r="E85">
        <v>0</v>
      </c>
      <c r="F85">
        <v>1283</v>
      </c>
      <c r="G85" s="72" t="s">
        <v>11</v>
      </c>
      <c r="H85" s="72" t="s">
        <v>16</v>
      </c>
      <c r="I85" s="15" t="s">
        <v>13</v>
      </c>
      <c r="J85" t="str">
        <f t="shared" si="2"/>
        <v>30-Sep-2004</v>
      </c>
      <c r="K85">
        <f t="shared" ca="1" si="3"/>
        <v>21</v>
      </c>
    </row>
    <row r="86" spans="1:11" x14ac:dyDescent="0.3">
      <c r="A86" t="s">
        <v>106</v>
      </c>
      <c r="B86" s="72">
        <v>2004</v>
      </c>
      <c r="C86" s="15" t="s">
        <v>10</v>
      </c>
      <c r="D86">
        <v>28</v>
      </c>
      <c r="E86">
        <v>0</v>
      </c>
      <c r="F86">
        <v>1285</v>
      </c>
      <c r="G86" s="72" t="s">
        <v>11</v>
      </c>
      <c r="H86" s="72" t="s">
        <v>12</v>
      </c>
      <c r="I86" s="15" t="s">
        <v>13</v>
      </c>
      <c r="J86" t="str">
        <f t="shared" si="2"/>
        <v>28-Jul-2004</v>
      </c>
      <c r="K86">
        <f t="shared" ca="1" si="3"/>
        <v>21</v>
      </c>
    </row>
    <row r="87" spans="1:11" x14ac:dyDescent="0.3">
      <c r="A87" t="s">
        <v>107</v>
      </c>
      <c r="B87" s="72">
        <v>2000</v>
      </c>
      <c r="C87" s="15" t="s">
        <v>18</v>
      </c>
      <c r="D87">
        <v>26</v>
      </c>
      <c r="E87">
        <v>0</v>
      </c>
      <c r="F87">
        <v>1286</v>
      </c>
      <c r="G87" s="72" t="s">
        <v>11</v>
      </c>
      <c r="H87" s="72" t="s">
        <v>11</v>
      </c>
      <c r="I87" s="15" t="s">
        <v>13</v>
      </c>
      <c r="J87" t="str">
        <f t="shared" si="2"/>
        <v>26-Jun-2000</v>
      </c>
      <c r="K87">
        <f t="shared" ca="1" si="3"/>
        <v>25</v>
      </c>
    </row>
    <row r="88" spans="1:11" x14ac:dyDescent="0.3">
      <c r="A88" t="s">
        <v>108</v>
      </c>
      <c r="B88" s="72">
        <v>1998</v>
      </c>
      <c r="C88" s="15" t="s">
        <v>18</v>
      </c>
      <c r="D88">
        <v>4</v>
      </c>
      <c r="E88">
        <v>0</v>
      </c>
      <c r="F88">
        <v>1290.93</v>
      </c>
      <c r="G88" s="72" t="s">
        <v>11</v>
      </c>
      <c r="H88" s="72" t="s">
        <v>11</v>
      </c>
      <c r="I88" s="15" t="s">
        <v>13</v>
      </c>
      <c r="J88" t="str">
        <f t="shared" si="2"/>
        <v>4-Jun-1998</v>
      </c>
      <c r="K88">
        <f t="shared" ca="1" si="3"/>
        <v>27</v>
      </c>
    </row>
    <row r="89" spans="1:11" x14ac:dyDescent="0.3">
      <c r="A89" t="s">
        <v>109</v>
      </c>
      <c r="B89" s="72">
        <v>2001</v>
      </c>
      <c r="C89" s="15" t="s">
        <v>15</v>
      </c>
      <c r="D89">
        <v>29</v>
      </c>
      <c r="E89">
        <v>0</v>
      </c>
      <c r="F89">
        <v>1293</v>
      </c>
      <c r="G89" s="72" t="s">
        <v>11</v>
      </c>
      <c r="H89" s="72" t="s">
        <v>12</v>
      </c>
      <c r="I89" s="15" t="s">
        <v>23</v>
      </c>
      <c r="J89" t="str">
        <f t="shared" si="2"/>
        <v>29-Nov-2001</v>
      </c>
      <c r="K89">
        <f t="shared" ca="1" si="3"/>
        <v>23</v>
      </c>
    </row>
    <row r="90" spans="1:11" x14ac:dyDescent="0.3">
      <c r="A90" t="s">
        <v>110</v>
      </c>
      <c r="B90" s="72">
        <v>2002</v>
      </c>
      <c r="C90" s="15" t="s">
        <v>30</v>
      </c>
      <c r="D90">
        <v>10</v>
      </c>
      <c r="E90">
        <v>0</v>
      </c>
      <c r="F90">
        <v>1304</v>
      </c>
      <c r="G90" s="72" t="s">
        <v>11</v>
      </c>
      <c r="H90" s="72" t="s">
        <v>11</v>
      </c>
      <c r="I90" s="15" t="s">
        <v>23</v>
      </c>
      <c r="J90" t="str">
        <f t="shared" si="2"/>
        <v>10-Dec-2002</v>
      </c>
      <c r="K90">
        <f t="shared" ca="1" si="3"/>
        <v>22</v>
      </c>
    </row>
    <row r="91" spans="1:11" x14ac:dyDescent="0.3">
      <c r="A91" t="s">
        <v>111</v>
      </c>
      <c r="B91" s="72">
        <v>1999</v>
      </c>
      <c r="C91" s="15" t="s">
        <v>30</v>
      </c>
      <c r="D91">
        <v>2</v>
      </c>
      <c r="E91">
        <v>0</v>
      </c>
      <c r="F91">
        <v>1304</v>
      </c>
      <c r="G91" s="72" t="s">
        <v>11</v>
      </c>
      <c r="H91" s="72" t="s">
        <v>11</v>
      </c>
      <c r="I91" s="15" t="s">
        <v>13</v>
      </c>
      <c r="J91" t="str">
        <f t="shared" si="2"/>
        <v>2-Dec-1999</v>
      </c>
      <c r="K91">
        <f t="shared" ca="1" si="3"/>
        <v>25</v>
      </c>
    </row>
    <row r="92" spans="1:11" x14ac:dyDescent="0.3">
      <c r="A92" t="s">
        <v>112</v>
      </c>
      <c r="B92" s="72">
        <v>2002</v>
      </c>
      <c r="C92" s="15" t="s">
        <v>37</v>
      </c>
      <c r="D92">
        <v>13</v>
      </c>
      <c r="E92">
        <v>0</v>
      </c>
      <c r="F92">
        <v>1315</v>
      </c>
      <c r="G92" s="72" t="s">
        <v>11</v>
      </c>
      <c r="H92" s="72" t="s">
        <v>11</v>
      </c>
      <c r="I92" s="15" t="s">
        <v>13</v>
      </c>
      <c r="J92" t="str">
        <f t="shared" si="2"/>
        <v>13-Oct-2002</v>
      </c>
      <c r="K92">
        <f t="shared" ca="1" si="3"/>
        <v>23</v>
      </c>
    </row>
    <row r="93" spans="1:11" x14ac:dyDescent="0.3">
      <c r="A93" t="s">
        <v>113</v>
      </c>
      <c r="B93" s="72">
        <v>1999</v>
      </c>
      <c r="C93" s="15" t="s">
        <v>37</v>
      </c>
      <c r="D93">
        <v>14</v>
      </c>
      <c r="E93">
        <v>0</v>
      </c>
      <c r="F93">
        <v>1329.17</v>
      </c>
      <c r="G93" s="72" t="s">
        <v>11</v>
      </c>
      <c r="H93" s="72" t="s">
        <v>12</v>
      </c>
      <c r="I93" s="15" t="s">
        <v>13</v>
      </c>
      <c r="J93" t="str">
        <f t="shared" si="2"/>
        <v>14-Oct-1999</v>
      </c>
      <c r="K93">
        <f t="shared" ca="1" si="3"/>
        <v>26</v>
      </c>
    </row>
    <row r="94" spans="1:11" x14ac:dyDescent="0.3">
      <c r="A94" t="s">
        <v>114</v>
      </c>
      <c r="B94" s="72">
        <v>1998</v>
      </c>
      <c r="C94" s="15" t="s">
        <v>10</v>
      </c>
      <c r="D94">
        <v>12</v>
      </c>
      <c r="E94">
        <v>0</v>
      </c>
      <c r="F94">
        <v>1332.61</v>
      </c>
      <c r="G94" s="72" t="s">
        <v>11</v>
      </c>
      <c r="H94" s="72" t="s">
        <v>12</v>
      </c>
      <c r="I94" s="15" t="s">
        <v>13</v>
      </c>
      <c r="J94" t="str">
        <f t="shared" si="2"/>
        <v>12-Jul-1998</v>
      </c>
      <c r="K94">
        <f t="shared" ca="1" si="3"/>
        <v>27</v>
      </c>
    </row>
    <row r="95" spans="1:11" x14ac:dyDescent="0.3">
      <c r="A95" t="s">
        <v>115</v>
      </c>
      <c r="B95" s="72">
        <v>1995</v>
      </c>
      <c r="C95" s="15" t="s">
        <v>10</v>
      </c>
      <c r="D95">
        <v>30</v>
      </c>
      <c r="E95">
        <v>0</v>
      </c>
      <c r="F95">
        <v>1338</v>
      </c>
      <c r="G95" s="72" t="s">
        <v>11</v>
      </c>
      <c r="H95" s="72" t="s">
        <v>12</v>
      </c>
      <c r="I95" s="15" t="s">
        <v>23</v>
      </c>
      <c r="J95" t="str">
        <f t="shared" si="2"/>
        <v>30-Jul-1995</v>
      </c>
      <c r="K95">
        <f t="shared" ca="1" si="3"/>
        <v>30</v>
      </c>
    </row>
    <row r="96" spans="1:11" x14ac:dyDescent="0.3">
      <c r="A96" t="s">
        <v>116</v>
      </c>
      <c r="B96" s="72">
        <v>1997</v>
      </c>
      <c r="C96" s="15" t="s">
        <v>15</v>
      </c>
      <c r="D96">
        <v>7</v>
      </c>
      <c r="E96">
        <v>0</v>
      </c>
      <c r="F96">
        <v>1341.16</v>
      </c>
      <c r="G96" s="72" t="s">
        <v>11</v>
      </c>
      <c r="H96" s="72" t="s">
        <v>11</v>
      </c>
      <c r="I96" s="15" t="s">
        <v>23</v>
      </c>
      <c r="J96" t="str">
        <f t="shared" si="2"/>
        <v>7-Nov-1997</v>
      </c>
      <c r="K96">
        <f t="shared" ca="1" si="3"/>
        <v>28</v>
      </c>
    </row>
    <row r="97" spans="1:11" x14ac:dyDescent="0.3">
      <c r="A97" t="s">
        <v>117</v>
      </c>
      <c r="B97" s="72">
        <v>1998</v>
      </c>
      <c r="C97" s="15" t="s">
        <v>30</v>
      </c>
      <c r="D97">
        <v>3</v>
      </c>
      <c r="E97">
        <v>0</v>
      </c>
      <c r="F97">
        <v>1359</v>
      </c>
      <c r="G97" s="72" t="s">
        <v>11</v>
      </c>
      <c r="H97" s="72" t="s">
        <v>16</v>
      </c>
      <c r="I97" s="15" t="s">
        <v>13</v>
      </c>
      <c r="J97" t="str">
        <f t="shared" si="2"/>
        <v>3-Dec-1998</v>
      </c>
      <c r="K97">
        <f t="shared" ca="1" si="3"/>
        <v>26</v>
      </c>
    </row>
    <row r="98" spans="1:11" x14ac:dyDescent="0.3">
      <c r="A98" t="s">
        <v>118</v>
      </c>
      <c r="B98" s="72">
        <v>2002</v>
      </c>
      <c r="C98" s="15" t="s">
        <v>35</v>
      </c>
      <c r="D98">
        <v>15</v>
      </c>
      <c r="E98">
        <v>0</v>
      </c>
      <c r="F98">
        <v>1382</v>
      </c>
      <c r="G98" s="72" t="s">
        <v>11</v>
      </c>
      <c r="H98" s="72" t="s">
        <v>16</v>
      </c>
      <c r="I98" s="15" t="s">
        <v>13</v>
      </c>
      <c r="J98" t="str">
        <f t="shared" si="2"/>
        <v>15-Aug-2002</v>
      </c>
      <c r="K98">
        <f t="shared" ca="1" si="3"/>
        <v>23</v>
      </c>
    </row>
    <row r="99" spans="1:11" x14ac:dyDescent="0.3">
      <c r="A99" t="s">
        <v>119</v>
      </c>
      <c r="B99" s="72">
        <v>1999</v>
      </c>
      <c r="C99" s="15" t="s">
        <v>10</v>
      </c>
      <c r="D99">
        <v>6</v>
      </c>
      <c r="E99">
        <v>0</v>
      </c>
      <c r="F99">
        <v>1389</v>
      </c>
      <c r="G99" s="72" t="s">
        <v>11</v>
      </c>
      <c r="H99" s="72" t="s">
        <v>11</v>
      </c>
      <c r="I99" s="15" t="s">
        <v>13</v>
      </c>
      <c r="J99" t="str">
        <f t="shared" si="2"/>
        <v>6-Jul-1999</v>
      </c>
      <c r="K99">
        <f t="shared" ca="1" si="3"/>
        <v>26</v>
      </c>
    </row>
    <row r="100" spans="1:11" x14ac:dyDescent="0.3">
      <c r="A100" t="s">
        <v>120</v>
      </c>
      <c r="B100" s="72">
        <v>2002</v>
      </c>
      <c r="C100" s="15" t="s">
        <v>15</v>
      </c>
      <c r="D100">
        <v>14</v>
      </c>
      <c r="E100">
        <v>0</v>
      </c>
      <c r="F100">
        <v>1390</v>
      </c>
      <c r="G100" s="72" t="s">
        <v>11</v>
      </c>
      <c r="H100" s="72" t="s">
        <v>11</v>
      </c>
      <c r="I100" s="15" t="s">
        <v>13</v>
      </c>
      <c r="J100" t="str">
        <f t="shared" si="2"/>
        <v>14-Nov-2002</v>
      </c>
      <c r="K100">
        <f t="shared" ca="1" si="3"/>
        <v>22</v>
      </c>
    </row>
    <row r="101" spans="1:11" x14ac:dyDescent="0.3">
      <c r="A101" t="s">
        <v>121</v>
      </c>
      <c r="B101" s="72">
        <v>2002</v>
      </c>
      <c r="C101" s="15" t="s">
        <v>30</v>
      </c>
      <c r="D101">
        <v>22</v>
      </c>
      <c r="E101">
        <v>0</v>
      </c>
      <c r="F101">
        <v>1391.53</v>
      </c>
      <c r="G101" s="72" t="s">
        <v>11</v>
      </c>
      <c r="H101" s="72" t="s">
        <v>16</v>
      </c>
      <c r="I101" s="15" t="s">
        <v>13</v>
      </c>
      <c r="J101" t="str">
        <f t="shared" si="2"/>
        <v>22-Dec-2002</v>
      </c>
      <c r="K101">
        <f t="shared" ca="1" si="3"/>
        <v>22</v>
      </c>
    </row>
    <row r="102" spans="1:11" x14ac:dyDescent="0.3">
      <c r="A102" t="s">
        <v>122</v>
      </c>
      <c r="B102" s="72">
        <v>1998</v>
      </c>
      <c r="C102" s="15" t="s">
        <v>20</v>
      </c>
      <c r="D102">
        <v>5</v>
      </c>
      <c r="E102">
        <v>0</v>
      </c>
      <c r="F102">
        <v>1400.44</v>
      </c>
      <c r="G102" s="72" t="s">
        <v>11</v>
      </c>
      <c r="H102" s="72" t="s">
        <v>11</v>
      </c>
      <c r="I102" s="15" t="s">
        <v>13</v>
      </c>
      <c r="J102" t="str">
        <f t="shared" si="2"/>
        <v>5-Sep-1998</v>
      </c>
      <c r="K102">
        <f t="shared" ca="1" si="3"/>
        <v>27</v>
      </c>
    </row>
    <row r="103" spans="1:11" x14ac:dyDescent="0.3">
      <c r="A103" t="s">
        <v>123</v>
      </c>
      <c r="B103" s="72">
        <v>1997</v>
      </c>
      <c r="C103" s="15" t="s">
        <v>37</v>
      </c>
      <c r="D103">
        <v>27</v>
      </c>
      <c r="E103">
        <v>0</v>
      </c>
      <c r="F103">
        <v>1402</v>
      </c>
      <c r="G103" s="72" t="s">
        <v>11</v>
      </c>
      <c r="H103" s="72" t="s">
        <v>12</v>
      </c>
      <c r="I103" s="15" t="s">
        <v>42</v>
      </c>
      <c r="J103" t="str">
        <f t="shared" si="2"/>
        <v>27-Oct-1997</v>
      </c>
      <c r="K103">
        <f t="shared" ca="1" si="3"/>
        <v>28</v>
      </c>
    </row>
    <row r="104" spans="1:11" x14ac:dyDescent="0.3">
      <c r="A104" t="s">
        <v>124</v>
      </c>
      <c r="B104" s="72">
        <v>1996</v>
      </c>
      <c r="C104" s="15" t="s">
        <v>18</v>
      </c>
      <c r="D104">
        <v>23</v>
      </c>
      <c r="E104">
        <v>0</v>
      </c>
      <c r="F104">
        <v>1417</v>
      </c>
      <c r="G104" s="72" t="s">
        <v>11</v>
      </c>
      <c r="H104" s="72" t="s">
        <v>12</v>
      </c>
      <c r="I104" s="15" t="s">
        <v>13</v>
      </c>
      <c r="J104" t="str">
        <f t="shared" si="2"/>
        <v>23-Jun-1996</v>
      </c>
      <c r="K104">
        <f t="shared" ca="1" si="3"/>
        <v>29</v>
      </c>
    </row>
    <row r="105" spans="1:11" x14ac:dyDescent="0.3">
      <c r="A105" t="s">
        <v>125</v>
      </c>
      <c r="B105" s="72">
        <v>2001</v>
      </c>
      <c r="C105" s="15" t="s">
        <v>35</v>
      </c>
      <c r="D105">
        <v>23</v>
      </c>
      <c r="E105">
        <v>0</v>
      </c>
      <c r="F105">
        <v>1421</v>
      </c>
      <c r="G105" s="72" t="s">
        <v>11</v>
      </c>
      <c r="H105" s="72" t="s">
        <v>11</v>
      </c>
      <c r="I105" s="15" t="s">
        <v>13</v>
      </c>
      <c r="J105" t="str">
        <f t="shared" si="2"/>
        <v>23-Aug-2001</v>
      </c>
      <c r="K105">
        <f t="shared" ca="1" si="3"/>
        <v>24</v>
      </c>
    </row>
    <row r="106" spans="1:11" x14ac:dyDescent="0.3">
      <c r="A106" t="s">
        <v>126</v>
      </c>
      <c r="B106" s="72">
        <v>1997</v>
      </c>
      <c r="C106" s="15" t="s">
        <v>30</v>
      </c>
      <c r="D106">
        <v>5</v>
      </c>
      <c r="E106">
        <v>0</v>
      </c>
      <c r="F106">
        <v>1422</v>
      </c>
      <c r="G106" s="72" t="s">
        <v>11</v>
      </c>
      <c r="H106" s="72" t="s">
        <v>11</v>
      </c>
      <c r="I106" s="15" t="s">
        <v>13</v>
      </c>
      <c r="J106" t="str">
        <f t="shared" si="2"/>
        <v>5-Dec-1997</v>
      </c>
      <c r="K106">
        <f t="shared" ca="1" si="3"/>
        <v>27</v>
      </c>
    </row>
    <row r="107" spans="1:11" x14ac:dyDescent="0.3">
      <c r="A107" t="s">
        <v>127</v>
      </c>
      <c r="B107" s="72">
        <v>2000</v>
      </c>
      <c r="C107" s="15" t="s">
        <v>20</v>
      </c>
      <c r="D107">
        <v>1</v>
      </c>
      <c r="E107">
        <v>0</v>
      </c>
      <c r="F107">
        <v>1438</v>
      </c>
      <c r="G107" s="72" t="s">
        <v>11</v>
      </c>
      <c r="H107" s="72" t="s">
        <v>11</v>
      </c>
      <c r="I107" s="15" t="s">
        <v>13</v>
      </c>
      <c r="J107" t="str">
        <f t="shared" si="2"/>
        <v>1-Sep-2000</v>
      </c>
      <c r="K107">
        <f t="shared" ca="1" si="3"/>
        <v>25</v>
      </c>
    </row>
    <row r="108" spans="1:11" x14ac:dyDescent="0.3">
      <c r="A108" t="s">
        <v>128</v>
      </c>
      <c r="B108" s="72">
        <v>1997</v>
      </c>
      <c r="C108" s="15" t="s">
        <v>18</v>
      </c>
      <c r="D108">
        <v>19</v>
      </c>
      <c r="E108">
        <v>0</v>
      </c>
      <c r="F108">
        <v>1445</v>
      </c>
      <c r="G108" s="72" t="s">
        <v>11</v>
      </c>
      <c r="H108" s="72" t="s">
        <v>16</v>
      </c>
      <c r="I108" s="15" t="s">
        <v>13</v>
      </c>
      <c r="J108" t="str">
        <f t="shared" si="2"/>
        <v>19-Jun-1997</v>
      </c>
      <c r="K108">
        <f t="shared" ca="1" si="3"/>
        <v>28</v>
      </c>
    </row>
    <row r="109" spans="1:11" x14ac:dyDescent="0.3">
      <c r="A109" t="s">
        <v>129</v>
      </c>
      <c r="B109" s="72">
        <v>2003</v>
      </c>
      <c r="C109" s="15" t="s">
        <v>18</v>
      </c>
      <c r="D109">
        <v>20</v>
      </c>
      <c r="E109">
        <v>0</v>
      </c>
      <c r="F109">
        <v>1467</v>
      </c>
      <c r="G109" s="72" t="s">
        <v>11</v>
      </c>
      <c r="H109" s="72" t="s">
        <v>11</v>
      </c>
      <c r="I109" s="15" t="s">
        <v>13</v>
      </c>
      <c r="J109" t="str">
        <f t="shared" si="2"/>
        <v>20-Jun-2003</v>
      </c>
      <c r="K109">
        <f t="shared" ca="1" si="3"/>
        <v>22</v>
      </c>
    </row>
    <row r="110" spans="1:11" x14ac:dyDescent="0.3">
      <c r="A110" t="s">
        <v>130</v>
      </c>
      <c r="B110" s="72">
        <v>1998</v>
      </c>
      <c r="C110" s="15" t="s">
        <v>30</v>
      </c>
      <c r="D110">
        <v>7</v>
      </c>
      <c r="E110">
        <v>0</v>
      </c>
      <c r="F110">
        <v>1477</v>
      </c>
      <c r="G110" s="72" t="s">
        <v>11</v>
      </c>
      <c r="H110" s="72" t="s">
        <v>16</v>
      </c>
      <c r="I110" s="15" t="s">
        <v>13</v>
      </c>
      <c r="J110" t="str">
        <f t="shared" si="2"/>
        <v>7-Dec-1998</v>
      </c>
      <c r="K110">
        <f t="shared" ca="1" si="3"/>
        <v>26</v>
      </c>
    </row>
    <row r="111" spans="1:11" x14ac:dyDescent="0.3">
      <c r="A111" t="s">
        <v>131</v>
      </c>
      <c r="B111" s="72">
        <v>1997</v>
      </c>
      <c r="C111" s="15" t="s">
        <v>18</v>
      </c>
      <c r="D111">
        <v>9</v>
      </c>
      <c r="E111">
        <v>0</v>
      </c>
      <c r="F111">
        <v>1481</v>
      </c>
      <c r="G111" s="72" t="s">
        <v>11</v>
      </c>
      <c r="H111" s="72" t="s">
        <v>16</v>
      </c>
      <c r="I111" s="15" t="s">
        <v>23</v>
      </c>
      <c r="J111" t="str">
        <f t="shared" si="2"/>
        <v>9-Jun-1997</v>
      </c>
      <c r="K111">
        <f t="shared" ca="1" si="3"/>
        <v>28</v>
      </c>
    </row>
    <row r="112" spans="1:11" x14ac:dyDescent="0.3">
      <c r="A112" t="s">
        <v>132</v>
      </c>
      <c r="B112" s="72">
        <v>1995</v>
      </c>
      <c r="C112" s="15" t="s">
        <v>37</v>
      </c>
      <c r="D112">
        <v>7</v>
      </c>
      <c r="E112">
        <v>0</v>
      </c>
      <c r="F112">
        <v>1493</v>
      </c>
      <c r="G112" s="72" t="s">
        <v>11</v>
      </c>
      <c r="H112" s="72" t="s">
        <v>12</v>
      </c>
      <c r="I112" s="15" t="s">
        <v>13</v>
      </c>
      <c r="J112" t="str">
        <f t="shared" si="2"/>
        <v>7-Oct-1995</v>
      </c>
      <c r="K112">
        <f t="shared" ca="1" si="3"/>
        <v>30</v>
      </c>
    </row>
    <row r="113" spans="1:11" x14ac:dyDescent="0.3">
      <c r="A113" t="s">
        <v>133</v>
      </c>
      <c r="B113" s="72">
        <v>1998</v>
      </c>
      <c r="C113" s="15" t="s">
        <v>18</v>
      </c>
      <c r="D113">
        <v>19</v>
      </c>
      <c r="E113">
        <v>0</v>
      </c>
      <c r="F113">
        <v>1497</v>
      </c>
      <c r="G113" s="72" t="s">
        <v>11</v>
      </c>
      <c r="H113" s="72" t="s">
        <v>11</v>
      </c>
      <c r="I113" s="15" t="s">
        <v>13</v>
      </c>
      <c r="J113" t="str">
        <f t="shared" si="2"/>
        <v>19-Jun-1998</v>
      </c>
      <c r="K113">
        <f t="shared" ca="1" si="3"/>
        <v>27</v>
      </c>
    </row>
    <row r="114" spans="1:11" x14ac:dyDescent="0.3">
      <c r="A114" t="s">
        <v>134</v>
      </c>
      <c r="B114" s="72">
        <v>2001</v>
      </c>
      <c r="C114" s="15" t="s">
        <v>35</v>
      </c>
      <c r="D114">
        <v>25</v>
      </c>
      <c r="E114">
        <v>0</v>
      </c>
      <c r="F114">
        <v>1515.34</v>
      </c>
      <c r="G114" s="72" t="s">
        <v>11</v>
      </c>
      <c r="H114" s="72" t="s">
        <v>12</v>
      </c>
      <c r="I114" s="15" t="s">
        <v>13</v>
      </c>
      <c r="J114" t="str">
        <f t="shared" si="2"/>
        <v>25-Aug-2001</v>
      </c>
      <c r="K114">
        <f t="shared" ca="1" si="3"/>
        <v>24</v>
      </c>
    </row>
    <row r="115" spans="1:11" x14ac:dyDescent="0.3">
      <c r="A115" t="s">
        <v>135</v>
      </c>
      <c r="B115" s="72">
        <v>2001</v>
      </c>
      <c r="C115" s="15" t="s">
        <v>10</v>
      </c>
      <c r="D115">
        <v>7</v>
      </c>
      <c r="E115">
        <v>0</v>
      </c>
      <c r="F115">
        <v>1526.31</v>
      </c>
      <c r="G115" s="72" t="s">
        <v>11</v>
      </c>
      <c r="H115" s="72" t="s">
        <v>12</v>
      </c>
      <c r="I115" s="15" t="s">
        <v>42</v>
      </c>
      <c r="J115" t="str">
        <f t="shared" si="2"/>
        <v>7-Jul-2001</v>
      </c>
      <c r="K115">
        <f t="shared" ca="1" si="3"/>
        <v>24</v>
      </c>
    </row>
    <row r="116" spans="1:11" x14ac:dyDescent="0.3">
      <c r="A116" t="s">
        <v>136</v>
      </c>
      <c r="B116" s="72">
        <v>2001</v>
      </c>
      <c r="C116" s="15" t="s">
        <v>18</v>
      </c>
      <c r="D116">
        <v>2</v>
      </c>
      <c r="E116">
        <v>0</v>
      </c>
      <c r="F116">
        <v>1532.47</v>
      </c>
      <c r="G116" s="72" t="s">
        <v>11</v>
      </c>
      <c r="H116" s="72" t="s">
        <v>11</v>
      </c>
      <c r="I116" s="15" t="s">
        <v>13</v>
      </c>
      <c r="J116" t="str">
        <f t="shared" si="2"/>
        <v>2-Jun-2001</v>
      </c>
      <c r="K116">
        <f t="shared" ca="1" si="3"/>
        <v>24</v>
      </c>
    </row>
    <row r="117" spans="1:11" x14ac:dyDescent="0.3">
      <c r="A117" t="s">
        <v>137</v>
      </c>
      <c r="B117" s="72">
        <v>2001</v>
      </c>
      <c r="C117" s="15" t="s">
        <v>30</v>
      </c>
      <c r="D117">
        <v>5</v>
      </c>
      <c r="E117">
        <v>0</v>
      </c>
      <c r="F117">
        <v>1534.3</v>
      </c>
      <c r="G117" s="72" t="s">
        <v>11</v>
      </c>
      <c r="H117" s="72" t="s">
        <v>11</v>
      </c>
      <c r="I117" s="15" t="s">
        <v>13</v>
      </c>
      <c r="J117" t="str">
        <f t="shared" si="2"/>
        <v>5-Dec-2001</v>
      </c>
      <c r="K117">
        <f t="shared" ca="1" si="3"/>
        <v>23</v>
      </c>
    </row>
    <row r="118" spans="1:11" x14ac:dyDescent="0.3">
      <c r="A118" t="s">
        <v>138</v>
      </c>
      <c r="B118" s="72">
        <v>1992</v>
      </c>
      <c r="C118" s="15" t="s">
        <v>20</v>
      </c>
      <c r="D118">
        <v>22</v>
      </c>
      <c r="E118">
        <v>0</v>
      </c>
      <c r="F118">
        <v>1566.88</v>
      </c>
      <c r="G118" s="72" t="s">
        <v>11</v>
      </c>
      <c r="H118" s="72" t="s">
        <v>16</v>
      </c>
      <c r="I118" s="15" t="s">
        <v>13</v>
      </c>
      <c r="J118" t="str">
        <f t="shared" si="2"/>
        <v>22-Sep-1992</v>
      </c>
      <c r="K118">
        <f t="shared" ca="1" si="3"/>
        <v>33</v>
      </c>
    </row>
    <row r="119" spans="1:11" x14ac:dyDescent="0.3">
      <c r="A119" t="s">
        <v>139</v>
      </c>
      <c r="B119" s="72">
        <v>2004</v>
      </c>
      <c r="C119" s="15" t="s">
        <v>15</v>
      </c>
      <c r="D119">
        <v>19</v>
      </c>
      <c r="E119">
        <v>0</v>
      </c>
      <c r="F119">
        <v>1607.51</v>
      </c>
      <c r="G119" s="72" t="s">
        <v>11</v>
      </c>
      <c r="H119" s="72" t="s">
        <v>12</v>
      </c>
      <c r="I119" s="15" t="s">
        <v>13</v>
      </c>
      <c r="J119" t="str">
        <f t="shared" si="2"/>
        <v>19-Nov-2004</v>
      </c>
      <c r="K119">
        <f t="shared" ca="1" si="3"/>
        <v>20</v>
      </c>
    </row>
    <row r="120" spans="1:11" x14ac:dyDescent="0.3">
      <c r="A120" t="s">
        <v>140</v>
      </c>
      <c r="B120" s="72">
        <v>2004</v>
      </c>
      <c r="C120" s="15" t="s">
        <v>10</v>
      </c>
      <c r="D120">
        <v>22</v>
      </c>
      <c r="E120">
        <v>0</v>
      </c>
      <c r="F120">
        <v>1615.77</v>
      </c>
      <c r="G120" s="72" t="s">
        <v>11</v>
      </c>
      <c r="H120" s="72" t="s">
        <v>16</v>
      </c>
      <c r="I120" s="15" t="s">
        <v>13</v>
      </c>
      <c r="J120" t="str">
        <f t="shared" si="2"/>
        <v>22-Jul-2004</v>
      </c>
      <c r="K120">
        <f t="shared" ca="1" si="3"/>
        <v>21</v>
      </c>
    </row>
    <row r="121" spans="1:11" x14ac:dyDescent="0.3">
      <c r="A121" t="s">
        <v>141</v>
      </c>
      <c r="B121" s="72">
        <v>1995</v>
      </c>
      <c r="C121" s="15" t="s">
        <v>35</v>
      </c>
      <c r="D121">
        <v>5</v>
      </c>
      <c r="E121">
        <v>0</v>
      </c>
      <c r="F121">
        <v>1617.16</v>
      </c>
      <c r="G121" s="72" t="s">
        <v>11</v>
      </c>
      <c r="H121" s="72" t="s">
        <v>16</v>
      </c>
      <c r="I121" s="15" t="s">
        <v>13</v>
      </c>
      <c r="J121" t="str">
        <f t="shared" si="2"/>
        <v>5-Aug-1995</v>
      </c>
      <c r="K121">
        <f t="shared" ca="1" si="3"/>
        <v>30</v>
      </c>
    </row>
    <row r="122" spans="1:11" x14ac:dyDescent="0.3">
      <c r="A122" t="s">
        <v>142</v>
      </c>
      <c r="B122" s="72">
        <v>2003</v>
      </c>
      <c r="C122" s="15" t="s">
        <v>20</v>
      </c>
      <c r="D122">
        <v>14</v>
      </c>
      <c r="E122">
        <v>0</v>
      </c>
      <c r="F122">
        <v>1621.34</v>
      </c>
      <c r="G122" s="72" t="s">
        <v>11</v>
      </c>
      <c r="H122" s="72" t="s">
        <v>11</v>
      </c>
      <c r="I122" s="15" t="s">
        <v>23</v>
      </c>
      <c r="J122" t="str">
        <f t="shared" si="2"/>
        <v>14-Sep-2003</v>
      </c>
      <c r="K122">
        <f t="shared" ca="1" si="3"/>
        <v>22</v>
      </c>
    </row>
    <row r="123" spans="1:11" x14ac:dyDescent="0.3">
      <c r="A123" t="s">
        <v>143</v>
      </c>
      <c r="B123" s="72">
        <v>2004</v>
      </c>
      <c r="C123" s="15" t="s">
        <v>35</v>
      </c>
      <c r="D123">
        <v>21</v>
      </c>
      <c r="E123">
        <v>0</v>
      </c>
      <c r="F123">
        <v>1621.88</v>
      </c>
      <c r="G123" s="72" t="s">
        <v>11</v>
      </c>
      <c r="H123" s="72" t="s">
        <v>11</v>
      </c>
      <c r="I123" s="15" t="s">
        <v>13</v>
      </c>
      <c r="J123" t="str">
        <f t="shared" si="2"/>
        <v>21-Aug-2004</v>
      </c>
      <c r="K123">
        <f t="shared" ca="1" si="3"/>
        <v>21</v>
      </c>
    </row>
    <row r="124" spans="1:11" x14ac:dyDescent="0.3">
      <c r="A124" t="s">
        <v>144</v>
      </c>
      <c r="B124" s="72">
        <v>2004</v>
      </c>
      <c r="C124" s="15" t="s">
        <v>10</v>
      </c>
      <c r="D124">
        <v>25</v>
      </c>
      <c r="E124">
        <v>0</v>
      </c>
      <c r="F124">
        <v>1622.19</v>
      </c>
      <c r="G124" s="72" t="s">
        <v>11</v>
      </c>
      <c r="H124" s="72" t="s">
        <v>16</v>
      </c>
      <c r="I124" s="15" t="s">
        <v>13</v>
      </c>
      <c r="J124" t="str">
        <f t="shared" si="2"/>
        <v>25-Jul-2004</v>
      </c>
      <c r="K124">
        <f t="shared" ca="1" si="3"/>
        <v>21</v>
      </c>
    </row>
    <row r="125" spans="1:11" x14ac:dyDescent="0.3">
      <c r="A125" t="s">
        <v>145</v>
      </c>
      <c r="B125" s="72">
        <v>2003</v>
      </c>
      <c r="C125" s="15" t="s">
        <v>20</v>
      </c>
      <c r="D125">
        <v>9</v>
      </c>
      <c r="E125">
        <v>0</v>
      </c>
      <c r="F125">
        <v>1625.43</v>
      </c>
      <c r="G125" s="72" t="s">
        <v>11</v>
      </c>
      <c r="H125" s="72" t="s">
        <v>12</v>
      </c>
      <c r="I125" s="15" t="s">
        <v>23</v>
      </c>
      <c r="J125" t="str">
        <f t="shared" si="2"/>
        <v>9-Sep-2003</v>
      </c>
      <c r="K125">
        <f t="shared" ca="1" si="3"/>
        <v>22</v>
      </c>
    </row>
    <row r="126" spans="1:11" x14ac:dyDescent="0.3">
      <c r="A126" t="s">
        <v>146</v>
      </c>
      <c r="B126" s="72">
        <v>2003</v>
      </c>
      <c r="C126" s="15" t="s">
        <v>30</v>
      </c>
      <c r="D126">
        <v>4</v>
      </c>
      <c r="E126">
        <v>0</v>
      </c>
      <c r="F126">
        <v>1627.28</v>
      </c>
      <c r="G126" s="72" t="s">
        <v>11</v>
      </c>
      <c r="H126" s="72" t="s">
        <v>11</v>
      </c>
      <c r="I126" s="15" t="s">
        <v>23</v>
      </c>
      <c r="J126" t="str">
        <f t="shared" si="2"/>
        <v>4-Dec-2003</v>
      </c>
      <c r="K126">
        <f t="shared" ca="1" si="3"/>
        <v>21</v>
      </c>
    </row>
    <row r="127" spans="1:11" x14ac:dyDescent="0.3">
      <c r="A127" t="s">
        <v>147</v>
      </c>
      <c r="B127" s="72">
        <v>2003</v>
      </c>
      <c r="C127" s="15" t="s">
        <v>10</v>
      </c>
      <c r="D127">
        <v>17</v>
      </c>
      <c r="E127">
        <v>0</v>
      </c>
      <c r="F127">
        <v>1628.47</v>
      </c>
      <c r="G127" s="72" t="s">
        <v>11</v>
      </c>
      <c r="H127" s="72" t="s">
        <v>16</v>
      </c>
      <c r="I127" s="15" t="s">
        <v>23</v>
      </c>
      <c r="J127" t="str">
        <f t="shared" si="2"/>
        <v>17-Jul-2003</v>
      </c>
      <c r="K127">
        <f t="shared" ca="1" si="3"/>
        <v>22</v>
      </c>
    </row>
    <row r="128" spans="1:11" x14ac:dyDescent="0.3">
      <c r="A128" t="s">
        <v>148</v>
      </c>
      <c r="B128" s="72">
        <v>2004</v>
      </c>
      <c r="C128" s="15" t="s">
        <v>37</v>
      </c>
      <c r="D128">
        <v>4</v>
      </c>
      <c r="E128">
        <v>0</v>
      </c>
      <c r="F128">
        <v>1629.83</v>
      </c>
      <c r="G128" s="72" t="s">
        <v>11</v>
      </c>
      <c r="H128" s="72" t="s">
        <v>11</v>
      </c>
      <c r="I128" s="15" t="s">
        <v>13</v>
      </c>
      <c r="J128" t="str">
        <f t="shared" si="2"/>
        <v>4-Oct-2004</v>
      </c>
      <c r="K128">
        <f t="shared" ca="1" si="3"/>
        <v>21</v>
      </c>
    </row>
    <row r="129" spans="1:11" x14ac:dyDescent="0.3">
      <c r="A129" t="s">
        <v>149</v>
      </c>
      <c r="B129" s="72">
        <v>2004</v>
      </c>
      <c r="C129" s="15" t="s">
        <v>30</v>
      </c>
      <c r="D129">
        <v>5</v>
      </c>
      <c r="E129">
        <v>0</v>
      </c>
      <c r="F129">
        <v>1631.67</v>
      </c>
      <c r="G129" s="72" t="s">
        <v>11</v>
      </c>
      <c r="H129" s="72" t="s">
        <v>12</v>
      </c>
      <c r="I129" s="15" t="s">
        <v>13</v>
      </c>
      <c r="J129" t="str">
        <f t="shared" si="2"/>
        <v>5-Dec-2004</v>
      </c>
      <c r="K129">
        <f t="shared" ca="1" si="3"/>
        <v>20</v>
      </c>
    </row>
    <row r="130" spans="1:11" x14ac:dyDescent="0.3">
      <c r="A130" t="s">
        <v>150</v>
      </c>
      <c r="B130" s="72">
        <v>2004</v>
      </c>
      <c r="C130" s="15" t="s">
        <v>10</v>
      </c>
      <c r="D130">
        <v>9</v>
      </c>
      <c r="E130">
        <v>0</v>
      </c>
      <c r="F130">
        <v>1631.82</v>
      </c>
      <c r="G130" s="72" t="s">
        <v>11</v>
      </c>
      <c r="H130" s="72" t="s">
        <v>16</v>
      </c>
      <c r="I130" s="15" t="s">
        <v>13</v>
      </c>
      <c r="J130" t="str">
        <f t="shared" ref="J130:J193" si="4">CONCATENATE(D130,"-",C130,"-",B130)</f>
        <v>9-Jul-2004</v>
      </c>
      <c r="K130">
        <f t="shared" ca="1" si="3"/>
        <v>21</v>
      </c>
    </row>
    <row r="131" spans="1:11" x14ac:dyDescent="0.3">
      <c r="A131" t="s">
        <v>151</v>
      </c>
      <c r="B131" s="72">
        <v>2003</v>
      </c>
      <c r="C131" s="15" t="s">
        <v>37</v>
      </c>
      <c r="D131">
        <v>3</v>
      </c>
      <c r="E131">
        <v>0</v>
      </c>
      <c r="F131">
        <v>1632.04</v>
      </c>
      <c r="G131" s="72" t="s">
        <v>11</v>
      </c>
      <c r="H131" s="72" t="s">
        <v>11</v>
      </c>
      <c r="I131" s="15" t="s">
        <v>23</v>
      </c>
      <c r="J131" t="str">
        <f t="shared" si="4"/>
        <v>3-Oct-2003</v>
      </c>
      <c r="K131">
        <f t="shared" ref="K131:K194" ca="1" si="5">DATEDIF(J131,TODAY(),"y")</f>
        <v>22</v>
      </c>
    </row>
    <row r="132" spans="1:11" x14ac:dyDescent="0.3">
      <c r="A132" t="s">
        <v>152</v>
      </c>
      <c r="B132" s="72">
        <v>2003</v>
      </c>
      <c r="C132" s="15" t="s">
        <v>20</v>
      </c>
      <c r="D132">
        <v>16</v>
      </c>
      <c r="E132">
        <v>0</v>
      </c>
      <c r="F132">
        <v>1632.56</v>
      </c>
      <c r="G132" s="72" t="s">
        <v>11</v>
      </c>
      <c r="H132" s="72" t="s">
        <v>11</v>
      </c>
      <c r="I132" s="15" t="s">
        <v>23</v>
      </c>
      <c r="J132" t="str">
        <f t="shared" si="4"/>
        <v>16-Sep-2003</v>
      </c>
      <c r="K132">
        <f t="shared" ca="1" si="5"/>
        <v>22</v>
      </c>
    </row>
    <row r="133" spans="1:11" x14ac:dyDescent="0.3">
      <c r="A133" t="s">
        <v>153</v>
      </c>
      <c r="B133" s="72">
        <v>2004</v>
      </c>
      <c r="C133" s="15" t="s">
        <v>30</v>
      </c>
      <c r="D133">
        <v>13</v>
      </c>
      <c r="E133">
        <v>0</v>
      </c>
      <c r="F133">
        <v>1633.04</v>
      </c>
      <c r="G133" s="72" t="s">
        <v>11</v>
      </c>
      <c r="H133" s="72" t="s">
        <v>11</v>
      </c>
      <c r="I133" s="15" t="s">
        <v>13</v>
      </c>
      <c r="J133" t="str">
        <f t="shared" si="4"/>
        <v>13-Dec-2004</v>
      </c>
      <c r="K133">
        <f t="shared" ca="1" si="5"/>
        <v>20</v>
      </c>
    </row>
    <row r="134" spans="1:11" x14ac:dyDescent="0.3">
      <c r="A134" t="s">
        <v>154</v>
      </c>
      <c r="B134" s="72">
        <v>2004</v>
      </c>
      <c r="C134" s="15" t="s">
        <v>35</v>
      </c>
      <c r="D134">
        <v>8</v>
      </c>
      <c r="E134">
        <v>0</v>
      </c>
      <c r="F134">
        <v>1633.96</v>
      </c>
      <c r="G134" s="72" t="s">
        <v>11</v>
      </c>
      <c r="H134" s="72" t="s">
        <v>16</v>
      </c>
      <c r="I134" s="15" t="s">
        <v>13</v>
      </c>
      <c r="J134" t="str">
        <f t="shared" si="4"/>
        <v>8-Aug-2004</v>
      </c>
      <c r="K134">
        <f t="shared" ca="1" si="5"/>
        <v>21</v>
      </c>
    </row>
    <row r="135" spans="1:11" x14ac:dyDescent="0.3">
      <c r="A135" t="s">
        <v>155</v>
      </c>
      <c r="B135" s="72">
        <v>2004</v>
      </c>
      <c r="C135" s="15" t="s">
        <v>18</v>
      </c>
      <c r="D135">
        <v>13</v>
      </c>
      <c r="E135">
        <v>0</v>
      </c>
      <c r="F135">
        <v>1634.57</v>
      </c>
      <c r="G135" s="72" t="s">
        <v>11</v>
      </c>
      <c r="H135" s="72" t="s">
        <v>11</v>
      </c>
      <c r="I135" s="15" t="s">
        <v>13</v>
      </c>
      <c r="J135" t="str">
        <f t="shared" si="4"/>
        <v>13-Jun-2004</v>
      </c>
      <c r="K135">
        <f t="shared" ca="1" si="5"/>
        <v>21</v>
      </c>
    </row>
    <row r="136" spans="1:11" x14ac:dyDescent="0.3">
      <c r="A136" t="s">
        <v>156</v>
      </c>
      <c r="B136" s="72">
        <v>2003</v>
      </c>
      <c r="C136" s="15" t="s">
        <v>30</v>
      </c>
      <c r="D136">
        <v>30</v>
      </c>
      <c r="E136">
        <v>0</v>
      </c>
      <c r="F136">
        <v>1635.73</v>
      </c>
      <c r="G136" s="72" t="s">
        <v>11</v>
      </c>
      <c r="H136" s="72" t="s">
        <v>12</v>
      </c>
      <c r="I136" s="15" t="s">
        <v>23</v>
      </c>
      <c r="J136" t="str">
        <f t="shared" si="4"/>
        <v>30-Dec-2003</v>
      </c>
      <c r="K136">
        <f t="shared" ca="1" si="5"/>
        <v>21</v>
      </c>
    </row>
    <row r="137" spans="1:11" x14ac:dyDescent="0.3">
      <c r="A137" t="s">
        <v>157</v>
      </c>
      <c r="B137" s="72">
        <v>2003</v>
      </c>
      <c r="C137" s="15" t="s">
        <v>20</v>
      </c>
      <c r="D137">
        <v>16</v>
      </c>
      <c r="E137">
        <v>0</v>
      </c>
      <c r="F137">
        <v>1639.56</v>
      </c>
      <c r="G137" s="72" t="s">
        <v>11</v>
      </c>
      <c r="H137" s="72" t="s">
        <v>11</v>
      </c>
      <c r="I137" s="15" t="s">
        <v>23</v>
      </c>
      <c r="J137" t="str">
        <f t="shared" si="4"/>
        <v>16-Sep-2003</v>
      </c>
      <c r="K137">
        <f t="shared" ca="1" si="5"/>
        <v>22</v>
      </c>
    </row>
    <row r="138" spans="1:11" x14ac:dyDescent="0.3">
      <c r="A138" t="s">
        <v>158</v>
      </c>
      <c r="B138" s="72">
        <v>2003</v>
      </c>
      <c r="C138" s="15" t="s">
        <v>35</v>
      </c>
      <c r="D138">
        <v>21</v>
      </c>
      <c r="E138">
        <v>0</v>
      </c>
      <c r="F138">
        <v>1639.56</v>
      </c>
      <c r="G138" s="72" t="s">
        <v>11</v>
      </c>
      <c r="H138" s="72" t="s">
        <v>11</v>
      </c>
      <c r="I138" s="15" t="s">
        <v>23</v>
      </c>
      <c r="J138" t="str">
        <f t="shared" si="4"/>
        <v>21-Aug-2003</v>
      </c>
      <c r="K138">
        <f t="shared" ca="1" si="5"/>
        <v>22</v>
      </c>
    </row>
    <row r="139" spans="1:11" x14ac:dyDescent="0.3">
      <c r="A139" t="s">
        <v>159</v>
      </c>
      <c r="B139" s="72">
        <v>2003</v>
      </c>
      <c r="C139" s="15" t="s">
        <v>30</v>
      </c>
      <c r="D139">
        <v>30</v>
      </c>
      <c r="E139">
        <v>0</v>
      </c>
      <c r="F139">
        <v>1646.43</v>
      </c>
      <c r="G139" s="72" t="s">
        <v>11</v>
      </c>
      <c r="H139" s="72" t="s">
        <v>16</v>
      </c>
      <c r="I139" s="15" t="s">
        <v>23</v>
      </c>
      <c r="J139" t="str">
        <f t="shared" si="4"/>
        <v>30-Dec-2003</v>
      </c>
      <c r="K139">
        <f t="shared" ca="1" si="5"/>
        <v>21</v>
      </c>
    </row>
    <row r="140" spans="1:11" x14ac:dyDescent="0.3">
      <c r="A140" t="s">
        <v>160</v>
      </c>
      <c r="B140" s="72">
        <v>2000</v>
      </c>
      <c r="C140" s="15" t="s">
        <v>37</v>
      </c>
      <c r="D140">
        <v>23</v>
      </c>
      <c r="E140">
        <v>0</v>
      </c>
      <c r="F140">
        <v>1665</v>
      </c>
      <c r="G140" s="72" t="s">
        <v>11</v>
      </c>
      <c r="H140" s="72" t="s">
        <v>11</v>
      </c>
      <c r="I140" s="15" t="s">
        <v>13</v>
      </c>
      <c r="J140" t="str">
        <f t="shared" si="4"/>
        <v>23-Oct-2000</v>
      </c>
      <c r="K140">
        <f t="shared" ca="1" si="5"/>
        <v>25</v>
      </c>
    </row>
    <row r="141" spans="1:11" x14ac:dyDescent="0.3">
      <c r="A141" t="s">
        <v>161</v>
      </c>
      <c r="B141" s="72">
        <v>2000</v>
      </c>
      <c r="C141" s="15" t="s">
        <v>18</v>
      </c>
      <c r="D141">
        <v>10</v>
      </c>
      <c r="E141">
        <v>0</v>
      </c>
      <c r="F141">
        <v>1674.63</v>
      </c>
      <c r="G141" s="72" t="s">
        <v>11</v>
      </c>
      <c r="H141" s="72" t="s">
        <v>11</v>
      </c>
      <c r="I141" s="15" t="s">
        <v>13</v>
      </c>
      <c r="J141" t="str">
        <f t="shared" si="4"/>
        <v>10-Jun-2000</v>
      </c>
      <c r="K141">
        <f t="shared" ca="1" si="5"/>
        <v>25</v>
      </c>
    </row>
    <row r="142" spans="1:11" x14ac:dyDescent="0.3">
      <c r="A142" t="s">
        <v>162</v>
      </c>
      <c r="B142" s="72">
        <v>2000</v>
      </c>
      <c r="C142" s="15" t="s">
        <v>37</v>
      </c>
      <c r="D142">
        <v>21</v>
      </c>
      <c r="E142">
        <v>0</v>
      </c>
      <c r="F142">
        <v>1682.6</v>
      </c>
      <c r="G142" s="72" t="s">
        <v>11</v>
      </c>
      <c r="H142" s="72" t="s">
        <v>11</v>
      </c>
      <c r="I142" s="15" t="s">
        <v>42</v>
      </c>
      <c r="J142" t="str">
        <f t="shared" si="4"/>
        <v>21-Oct-2000</v>
      </c>
      <c r="K142">
        <f t="shared" ca="1" si="5"/>
        <v>25</v>
      </c>
    </row>
    <row r="143" spans="1:11" x14ac:dyDescent="0.3">
      <c r="A143" t="s">
        <v>163</v>
      </c>
      <c r="B143" s="72">
        <v>2004</v>
      </c>
      <c r="C143" s="15" t="s">
        <v>15</v>
      </c>
      <c r="D143">
        <v>17</v>
      </c>
      <c r="E143">
        <v>0</v>
      </c>
      <c r="F143">
        <v>1694.8</v>
      </c>
      <c r="G143" s="72" t="s">
        <v>11</v>
      </c>
      <c r="H143" s="72" t="s">
        <v>11</v>
      </c>
      <c r="I143" s="15" t="s">
        <v>164</v>
      </c>
      <c r="J143" t="str">
        <f t="shared" si="4"/>
        <v>17-Nov-2004</v>
      </c>
      <c r="K143">
        <f t="shared" ca="1" si="5"/>
        <v>20</v>
      </c>
    </row>
    <row r="144" spans="1:11" x14ac:dyDescent="0.3">
      <c r="A144" t="s">
        <v>165</v>
      </c>
      <c r="B144" s="72">
        <v>2004</v>
      </c>
      <c r="C144" s="15" t="s">
        <v>30</v>
      </c>
      <c r="D144">
        <v>10</v>
      </c>
      <c r="E144">
        <v>0</v>
      </c>
      <c r="F144">
        <v>1702.46</v>
      </c>
      <c r="G144" s="72" t="s">
        <v>11</v>
      </c>
      <c r="H144" s="72" t="s">
        <v>12</v>
      </c>
      <c r="I144" s="15" t="s">
        <v>166</v>
      </c>
      <c r="J144" t="str">
        <f t="shared" si="4"/>
        <v>10-Dec-2004</v>
      </c>
      <c r="K144">
        <f t="shared" ca="1" si="5"/>
        <v>20</v>
      </c>
    </row>
    <row r="145" spans="1:11" x14ac:dyDescent="0.3">
      <c r="A145" t="s">
        <v>167</v>
      </c>
      <c r="B145" s="72">
        <v>2004</v>
      </c>
      <c r="C145" s="15" t="s">
        <v>15</v>
      </c>
      <c r="D145">
        <v>7</v>
      </c>
      <c r="E145">
        <v>0</v>
      </c>
      <c r="F145">
        <v>1704.57</v>
      </c>
      <c r="G145" s="72" t="s">
        <v>11</v>
      </c>
      <c r="H145" s="72" t="s">
        <v>16</v>
      </c>
      <c r="I145" s="15" t="s">
        <v>168</v>
      </c>
      <c r="J145" t="str">
        <f t="shared" si="4"/>
        <v>7-Nov-2004</v>
      </c>
      <c r="K145">
        <f t="shared" ca="1" si="5"/>
        <v>21</v>
      </c>
    </row>
    <row r="146" spans="1:11" x14ac:dyDescent="0.3">
      <c r="A146" t="s">
        <v>169</v>
      </c>
      <c r="B146" s="72">
        <v>2004</v>
      </c>
      <c r="C146" s="15" t="s">
        <v>30</v>
      </c>
      <c r="D146">
        <v>14</v>
      </c>
      <c r="E146">
        <v>0</v>
      </c>
      <c r="F146">
        <v>1704.7</v>
      </c>
      <c r="G146" s="72" t="s">
        <v>11</v>
      </c>
      <c r="H146" s="72" t="s">
        <v>12</v>
      </c>
      <c r="I146" s="15" t="s">
        <v>170</v>
      </c>
      <c r="J146" t="str">
        <f t="shared" si="4"/>
        <v>14-Dec-2004</v>
      </c>
      <c r="K146">
        <f t="shared" ca="1" si="5"/>
        <v>20</v>
      </c>
    </row>
    <row r="147" spans="1:11" x14ac:dyDescent="0.3">
      <c r="A147" t="s">
        <v>171</v>
      </c>
      <c r="B147" s="72">
        <v>2004</v>
      </c>
      <c r="C147" s="15" t="s">
        <v>30</v>
      </c>
      <c r="D147">
        <v>6</v>
      </c>
      <c r="E147">
        <v>0</v>
      </c>
      <c r="F147">
        <v>1705.62</v>
      </c>
      <c r="G147" s="72" t="s">
        <v>11</v>
      </c>
      <c r="H147" s="72" t="s">
        <v>11</v>
      </c>
      <c r="I147" s="15" t="s">
        <v>164</v>
      </c>
      <c r="J147" t="str">
        <f t="shared" si="4"/>
        <v>6-Dec-2004</v>
      </c>
      <c r="K147">
        <f t="shared" ca="1" si="5"/>
        <v>20</v>
      </c>
    </row>
    <row r="148" spans="1:11" x14ac:dyDescent="0.3">
      <c r="A148" t="s">
        <v>172</v>
      </c>
      <c r="B148" s="72">
        <v>2004</v>
      </c>
      <c r="C148" s="15" t="s">
        <v>37</v>
      </c>
      <c r="D148">
        <v>17</v>
      </c>
      <c r="E148">
        <v>0</v>
      </c>
      <c r="F148">
        <v>1708</v>
      </c>
      <c r="G148" s="72" t="s">
        <v>12</v>
      </c>
      <c r="H148" s="72" t="s">
        <v>11</v>
      </c>
      <c r="I148" s="15" t="s">
        <v>168</v>
      </c>
      <c r="J148" t="str">
        <f t="shared" si="4"/>
        <v>17-Oct-2004</v>
      </c>
      <c r="K148">
        <f t="shared" ca="1" si="5"/>
        <v>21</v>
      </c>
    </row>
    <row r="149" spans="1:11" x14ac:dyDescent="0.3">
      <c r="A149" t="s">
        <v>173</v>
      </c>
      <c r="B149" s="72">
        <v>2004</v>
      </c>
      <c r="C149" s="15" t="s">
        <v>30</v>
      </c>
      <c r="D149">
        <v>12</v>
      </c>
      <c r="E149">
        <v>0</v>
      </c>
      <c r="F149">
        <v>1708.93</v>
      </c>
      <c r="G149" s="72" t="s">
        <v>12</v>
      </c>
      <c r="H149" s="72" t="s">
        <v>16</v>
      </c>
      <c r="I149" s="15" t="s">
        <v>166</v>
      </c>
      <c r="J149" t="str">
        <f t="shared" si="4"/>
        <v>12-Dec-2004</v>
      </c>
      <c r="K149">
        <f t="shared" ca="1" si="5"/>
        <v>20</v>
      </c>
    </row>
    <row r="150" spans="1:11" x14ac:dyDescent="0.3">
      <c r="A150" t="s">
        <v>174</v>
      </c>
      <c r="B150" s="72">
        <v>2004</v>
      </c>
      <c r="C150" s="15" t="s">
        <v>20</v>
      </c>
      <c r="D150">
        <v>19</v>
      </c>
      <c r="E150">
        <v>1</v>
      </c>
      <c r="F150">
        <v>1711.03</v>
      </c>
      <c r="G150" s="72" t="s">
        <v>12</v>
      </c>
      <c r="H150" s="72" t="s">
        <v>12</v>
      </c>
      <c r="I150" s="15" t="s">
        <v>13</v>
      </c>
      <c r="J150" t="str">
        <f t="shared" si="4"/>
        <v>19-Sep-2004</v>
      </c>
      <c r="K150">
        <f t="shared" ca="1" si="5"/>
        <v>21</v>
      </c>
    </row>
    <row r="151" spans="1:11" x14ac:dyDescent="0.3">
      <c r="A151" t="s">
        <v>175</v>
      </c>
      <c r="B151" s="72">
        <v>2004</v>
      </c>
      <c r="C151" s="15" t="s">
        <v>20</v>
      </c>
      <c r="D151">
        <v>21</v>
      </c>
      <c r="E151">
        <v>0</v>
      </c>
      <c r="F151">
        <v>1712.23</v>
      </c>
      <c r="G151" s="72" t="s">
        <v>12</v>
      </c>
      <c r="H151" s="72" t="s">
        <v>16</v>
      </c>
      <c r="I151" s="15" t="s">
        <v>168</v>
      </c>
      <c r="J151" t="str">
        <f t="shared" si="4"/>
        <v>21-Sep-2004</v>
      </c>
      <c r="K151">
        <f t="shared" ca="1" si="5"/>
        <v>21</v>
      </c>
    </row>
    <row r="152" spans="1:11" x14ac:dyDescent="0.3">
      <c r="A152" t="s">
        <v>176</v>
      </c>
      <c r="B152" s="72">
        <v>2004</v>
      </c>
      <c r="C152" s="15" t="s">
        <v>18</v>
      </c>
      <c r="D152">
        <v>10</v>
      </c>
      <c r="E152">
        <v>1</v>
      </c>
      <c r="F152">
        <v>1719.44</v>
      </c>
      <c r="G152" s="72" t="s">
        <v>12</v>
      </c>
      <c r="H152" s="72" t="s">
        <v>12</v>
      </c>
      <c r="I152" s="15" t="s">
        <v>13</v>
      </c>
      <c r="J152" t="str">
        <f t="shared" si="4"/>
        <v>10-Jun-2004</v>
      </c>
      <c r="K152">
        <f t="shared" ca="1" si="5"/>
        <v>21</v>
      </c>
    </row>
    <row r="153" spans="1:11" x14ac:dyDescent="0.3">
      <c r="A153" t="s">
        <v>177</v>
      </c>
      <c r="B153" s="72">
        <v>2004</v>
      </c>
      <c r="C153" s="15" t="s">
        <v>20</v>
      </c>
      <c r="D153">
        <v>11</v>
      </c>
      <c r="E153">
        <v>1</v>
      </c>
      <c r="F153">
        <v>1720.35</v>
      </c>
      <c r="G153" s="72" t="s">
        <v>12</v>
      </c>
      <c r="H153" s="72" t="s">
        <v>12</v>
      </c>
      <c r="I153" s="15" t="s">
        <v>13</v>
      </c>
      <c r="J153" t="str">
        <f t="shared" si="4"/>
        <v>11-Sep-2004</v>
      </c>
      <c r="K153">
        <f t="shared" ca="1" si="5"/>
        <v>21</v>
      </c>
    </row>
    <row r="154" spans="1:11" x14ac:dyDescent="0.3">
      <c r="A154" t="s">
        <v>178</v>
      </c>
      <c r="B154" s="72">
        <v>2004</v>
      </c>
      <c r="C154" s="15" t="s">
        <v>37</v>
      </c>
      <c r="D154">
        <v>21</v>
      </c>
      <c r="E154">
        <v>1</v>
      </c>
      <c r="F154">
        <v>1725.55</v>
      </c>
      <c r="G154" s="72" t="s">
        <v>12</v>
      </c>
      <c r="H154" s="72" t="s">
        <v>11</v>
      </c>
      <c r="I154" s="15" t="s">
        <v>13</v>
      </c>
      <c r="J154" t="str">
        <f t="shared" si="4"/>
        <v>21-Oct-2004</v>
      </c>
      <c r="K154">
        <f t="shared" ca="1" si="5"/>
        <v>21</v>
      </c>
    </row>
    <row r="155" spans="1:11" x14ac:dyDescent="0.3">
      <c r="A155" t="s">
        <v>179</v>
      </c>
      <c r="B155" s="72">
        <v>2004</v>
      </c>
      <c r="C155" s="15" t="s">
        <v>20</v>
      </c>
      <c r="D155">
        <v>9</v>
      </c>
      <c r="E155">
        <v>1</v>
      </c>
      <c r="F155">
        <v>1727.54</v>
      </c>
      <c r="G155" s="72" t="s">
        <v>12</v>
      </c>
      <c r="H155" s="72" t="s">
        <v>16</v>
      </c>
      <c r="I155" s="15" t="s">
        <v>13</v>
      </c>
      <c r="J155" t="str">
        <f t="shared" si="4"/>
        <v>9-Sep-2004</v>
      </c>
      <c r="K155">
        <f t="shared" ca="1" si="5"/>
        <v>21</v>
      </c>
    </row>
    <row r="156" spans="1:11" x14ac:dyDescent="0.3">
      <c r="A156" t="s">
        <v>180</v>
      </c>
      <c r="B156" s="72">
        <v>2003</v>
      </c>
      <c r="C156" s="15" t="s">
        <v>15</v>
      </c>
      <c r="D156">
        <v>21</v>
      </c>
      <c r="E156">
        <v>0</v>
      </c>
      <c r="F156">
        <v>1727.79</v>
      </c>
      <c r="G156" s="72" t="s">
        <v>12</v>
      </c>
      <c r="H156" s="72" t="s">
        <v>12</v>
      </c>
      <c r="I156" s="15" t="s">
        <v>42</v>
      </c>
      <c r="J156" t="str">
        <f t="shared" si="4"/>
        <v>21-Nov-2003</v>
      </c>
      <c r="K156">
        <f t="shared" ca="1" si="5"/>
        <v>21</v>
      </c>
    </row>
    <row r="157" spans="1:11" x14ac:dyDescent="0.3">
      <c r="A157" t="s">
        <v>181</v>
      </c>
      <c r="B157" s="72">
        <v>2003</v>
      </c>
      <c r="C157" s="15" t="s">
        <v>20</v>
      </c>
      <c r="D157">
        <v>1</v>
      </c>
      <c r="E157">
        <v>0</v>
      </c>
      <c r="F157">
        <v>1728.9</v>
      </c>
      <c r="G157" s="72" t="s">
        <v>12</v>
      </c>
      <c r="H157" s="72" t="s">
        <v>11</v>
      </c>
      <c r="I157" s="15" t="s">
        <v>42</v>
      </c>
      <c r="J157" t="str">
        <f t="shared" si="4"/>
        <v>1-Sep-2003</v>
      </c>
      <c r="K157">
        <f t="shared" ca="1" si="5"/>
        <v>22</v>
      </c>
    </row>
    <row r="158" spans="1:11" x14ac:dyDescent="0.3">
      <c r="A158" t="s">
        <v>182</v>
      </c>
      <c r="B158" s="72">
        <v>2003</v>
      </c>
      <c r="C158" s="15" t="s">
        <v>15</v>
      </c>
      <c r="D158">
        <v>9</v>
      </c>
      <c r="E158">
        <v>0</v>
      </c>
      <c r="F158">
        <v>1731.68</v>
      </c>
      <c r="G158" s="72" t="s">
        <v>12</v>
      </c>
      <c r="H158" s="72" t="s">
        <v>11</v>
      </c>
      <c r="I158" s="15" t="s">
        <v>42</v>
      </c>
      <c r="J158" t="str">
        <f t="shared" si="4"/>
        <v>9-Nov-2003</v>
      </c>
      <c r="K158">
        <f t="shared" ca="1" si="5"/>
        <v>22</v>
      </c>
    </row>
    <row r="159" spans="1:11" x14ac:dyDescent="0.3">
      <c r="A159" t="s">
        <v>183</v>
      </c>
      <c r="B159" s="72">
        <v>2003</v>
      </c>
      <c r="C159" s="15" t="s">
        <v>15</v>
      </c>
      <c r="D159">
        <v>14</v>
      </c>
      <c r="E159">
        <v>0</v>
      </c>
      <c r="F159">
        <v>1737.38</v>
      </c>
      <c r="G159" s="72" t="s">
        <v>12</v>
      </c>
      <c r="H159" s="72" t="s">
        <v>11</v>
      </c>
      <c r="I159" s="15" t="s">
        <v>42</v>
      </c>
      <c r="J159" t="str">
        <f t="shared" si="4"/>
        <v>14-Nov-2003</v>
      </c>
      <c r="K159">
        <f t="shared" ca="1" si="5"/>
        <v>21</v>
      </c>
    </row>
    <row r="160" spans="1:11" x14ac:dyDescent="0.3">
      <c r="A160" t="s">
        <v>184</v>
      </c>
      <c r="B160" s="72">
        <v>2003</v>
      </c>
      <c r="C160" s="15" t="s">
        <v>10</v>
      </c>
      <c r="D160">
        <v>25</v>
      </c>
      <c r="E160">
        <v>0</v>
      </c>
      <c r="F160">
        <v>1743.21</v>
      </c>
      <c r="G160" s="72" t="s">
        <v>12</v>
      </c>
      <c r="H160" s="72" t="s">
        <v>16</v>
      </c>
      <c r="I160" s="15" t="s">
        <v>42</v>
      </c>
      <c r="J160" t="str">
        <f t="shared" si="4"/>
        <v>25-Jul-2003</v>
      </c>
      <c r="K160">
        <f t="shared" ca="1" si="5"/>
        <v>22</v>
      </c>
    </row>
    <row r="161" spans="1:11" x14ac:dyDescent="0.3">
      <c r="A161" t="s">
        <v>185</v>
      </c>
      <c r="B161" s="72">
        <v>2003</v>
      </c>
      <c r="C161" s="15" t="s">
        <v>10</v>
      </c>
      <c r="D161">
        <v>28</v>
      </c>
      <c r="E161">
        <v>0</v>
      </c>
      <c r="F161">
        <v>1744.47</v>
      </c>
      <c r="G161" s="72" t="s">
        <v>12</v>
      </c>
      <c r="H161" s="72" t="s">
        <v>16</v>
      </c>
      <c r="I161" s="15" t="s">
        <v>42</v>
      </c>
      <c r="J161" t="str">
        <f t="shared" si="4"/>
        <v>28-Jul-2003</v>
      </c>
      <c r="K161">
        <f t="shared" ca="1" si="5"/>
        <v>22</v>
      </c>
    </row>
    <row r="162" spans="1:11" x14ac:dyDescent="0.3">
      <c r="A162" t="s">
        <v>186</v>
      </c>
      <c r="B162" s="72">
        <v>2003</v>
      </c>
      <c r="C162" s="15" t="s">
        <v>20</v>
      </c>
      <c r="D162">
        <v>26</v>
      </c>
      <c r="E162">
        <v>0</v>
      </c>
      <c r="F162">
        <v>1748.77</v>
      </c>
      <c r="G162" s="72" t="s">
        <v>12</v>
      </c>
      <c r="H162" s="72" t="s">
        <v>16</v>
      </c>
      <c r="I162" s="15" t="s">
        <v>42</v>
      </c>
      <c r="J162" t="str">
        <f t="shared" si="4"/>
        <v>26-Sep-2003</v>
      </c>
      <c r="K162">
        <f t="shared" ca="1" si="5"/>
        <v>22</v>
      </c>
    </row>
    <row r="163" spans="1:11" x14ac:dyDescent="0.3">
      <c r="A163" t="s">
        <v>187</v>
      </c>
      <c r="B163" s="72">
        <v>1998</v>
      </c>
      <c r="C163" s="15" t="s">
        <v>37</v>
      </c>
      <c r="D163">
        <v>7</v>
      </c>
      <c r="E163">
        <v>0</v>
      </c>
      <c r="F163">
        <v>1756.6</v>
      </c>
      <c r="G163" s="72" t="s">
        <v>12</v>
      </c>
      <c r="H163" s="72" t="s">
        <v>12</v>
      </c>
      <c r="I163" s="15" t="s">
        <v>13</v>
      </c>
      <c r="J163" t="str">
        <f t="shared" si="4"/>
        <v>7-Oct-1998</v>
      </c>
      <c r="K163">
        <f t="shared" ca="1" si="5"/>
        <v>27</v>
      </c>
    </row>
    <row r="164" spans="1:11" x14ac:dyDescent="0.3">
      <c r="A164" t="s">
        <v>188</v>
      </c>
      <c r="B164" s="72">
        <v>2003</v>
      </c>
      <c r="C164" s="15" t="s">
        <v>15</v>
      </c>
      <c r="D164">
        <v>19</v>
      </c>
      <c r="E164">
        <v>0</v>
      </c>
      <c r="F164">
        <v>1759.34</v>
      </c>
      <c r="G164" s="72" t="s">
        <v>12</v>
      </c>
      <c r="H164" s="72" t="s">
        <v>16</v>
      </c>
      <c r="I164" s="15" t="s">
        <v>42</v>
      </c>
      <c r="J164" t="str">
        <f t="shared" si="4"/>
        <v>19-Nov-2003</v>
      </c>
      <c r="K164">
        <f t="shared" ca="1" si="5"/>
        <v>21</v>
      </c>
    </row>
    <row r="165" spans="1:11" x14ac:dyDescent="0.3">
      <c r="A165" t="s">
        <v>189</v>
      </c>
      <c r="B165" s="72">
        <v>2002</v>
      </c>
      <c r="C165" s="15" t="s">
        <v>30</v>
      </c>
      <c r="D165">
        <v>13</v>
      </c>
      <c r="E165">
        <v>0</v>
      </c>
      <c r="F165">
        <v>1769.53</v>
      </c>
      <c r="G165" s="72" t="s">
        <v>12</v>
      </c>
      <c r="H165" s="72" t="s">
        <v>12</v>
      </c>
      <c r="I165" s="15" t="s">
        <v>23</v>
      </c>
      <c r="J165" t="str">
        <f t="shared" si="4"/>
        <v>13-Dec-2002</v>
      </c>
      <c r="K165">
        <f t="shared" ca="1" si="5"/>
        <v>22</v>
      </c>
    </row>
    <row r="166" spans="1:11" x14ac:dyDescent="0.3">
      <c r="A166" t="s">
        <v>190</v>
      </c>
      <c r="B166" s="72">
        <v>1999</v>
      </c>
      <c r="C166" s="15" t="s">
        <v>20</v>
      </c>
      <c r="D166">
        <v>25</v>
      </c>
      <c r="E166">
        <v>0</v>
      </c>
      <c r="F166">
        <v>1815.88</v>
      </c>
      <c r="G166" s="72" t="s">
        <v>12</v>
      </c>
      <c r="H166" s="72" t="s">
        <v>12</v>
      </c>
      <c r="I166" s="15" t="s">
        <v>13</v>
      </c>
      <c r="J166" t="str">
        <f t="shared" si="4"/>
        <v>25-Sep-1999</v>
      </c>
      <c r="K166">
        <f t="shared" ca="1" si="5"/>
        <v>26</v>
      </c>
    </row>
    <row r="167" spans="1:11" x14ac:dyDescent="0.3">
      <c r="A167" t="s">
        <v>191</v>
      </c>
      <c r="B167" s="72">
        <v>2004</v>
      </c>
      <c r="C167" s="15" t="s">
        <v>35</v>
      </c>
      <c r="D167">
        <v>19</v>
      </c>
      <c r="E167">
        <v>0</v>
      </c>
      <c r="F167">
        <v>1822.54</v>
      </c>
      <c r="G167" s="72" t="s">
        <v>12</v>
      </c>
      <c r="H167" s="72" t="s">
        <v>16</v>
      </c>
      <c r="I167" s="15" t="s">
        <v>23</v>
      </c>
      <c r="J167" t="str">
        <f t="shared" si="4"/>
        <v>19-Aug-2004</v>
      </c>
      <c r="K167">
        <f t="shared" ca="1" si="5"/>
        <v>21</v>
      </c>
    </row>
    <row r="168" spans="1:11" x14ac:dyDescent="0.3">
      <c r="A168" t="s">
        <v>192</v>
      </c>
      <c r="B168" s="72">
        <v>1999</v>
      </c>
      <c r="C168" s="15" t="s">
        <v>15</v>
      </c>
      <c r="D168">
        <v>17</v>
      </c>
      <c r="E168">
        <v>0</v>
      </c>
      <c r="F168">
        <v>1824.29</v>
      </c>
      <c r="G168" s="72" t="s">
        <v>12</v>
      </c>
      <c r="H168" s="72" t="s">
        <v>12</v>
      </c>
      <c r="I168" s="15" t="s">
        <v>13</v>
      </c>
      <c r="J168" t="str">
        <f t="shared" si="4"/>
        <v>17-Nov-1999</v>
      </c>
      <c r="K168">
        <f t="shared" ca="1" si="5"/>
        <v>25</v>
      </c>
    </row>
    <row r="169" spans="1:11" x14ac:dyDescent="0.3">
      <c r="A169" t="s">
        <v>193</v>
      </c>
      <c r="B169" s="72">
        <v>1999</v>
      </c>
      <c r="C169" s="15" t="s">
        <v>37</v>
      </c>
      <c r="D169">
        <v>1</v>
      </c>
      <c r="E169">
        <v>0</v>
      </c>
      <c r="F169">
        <v>1826.84</v>
      </c>
      <c r="G169" s="72" t="s">
        <v>12</v>
      </c>
      <c r="H169" s="72" t="s">
        <v>11</v>
      </c>
      <c r="I169" s="15" t="s">
        <v>42</v>
      </c>
      <c r="J169" t="str">
        <f t="shared" si="4"/>
        <v>1-Oct-1999</v>
      </c>
      <c r="K169">
        <f t="shared" ca="1" si="5"/>
        <v>26</v>
      </c>
    </row>
    <row r="170" spans="1:11" x14ac:dyDescent="0.3">
      <c r="A170" t="s">
        <v>194</v>
      </c>
      <c r="B170" s="72">
        <v>2003</v>
      </c>
      <c r="C170" s="15" t="s">
        <v>35</v>
      </c>
      <c r="D170">
        <v>11</v>
      </c>
      <c r="E170">
        <v>1</v>
      </c>
      <c r="F170">
        <v>1832.09</v>
      </c>
      <c r="G170" s="72" t="s">
        <v>12</v>
      </c>
      <c r="H170" s="72" t="s">
        <v>12</v>
      </c>
      <c r="I170" s="15" t="s">
        <v>42</v>
      </c>
      <c r="J170" t="str">
        <f t="shared" si="4"/>
        <v>11-Aug-2003</v>
      </c>
      <c r="K170">
        <f t="shared" ca="1" si="5"/>
        <v>22</v>
      </c>
    </row>
    <row r="171" spans="1:11" x14ac:dyDescent="0.3">
      <c r="A171" t="s">
        <v>195</v>
      </c>
      <c r="B171" s="72">
        <v>2003</v>
      </c>
      <c r="C171" s="15" t="s">
        <v>35</v>
      </c>
      <c r="D171">
        <v>4</v>
      </c>
      <c r="E171">
        <v>1</v>
      </c>
      <c r="F171">
        <v>1837.24</v>
      </c>
      <c r="G171" s="72" t="s">
        <v>12</v>
      </c>
      <c r="H171" s="72" t="s">
        <v>11</v>
      </c>
      <c r="I171" s="15" t="s">
        <v>42</v>
      </c>
      <c r="J171" t="str">
        <f t="shared" si="4"/>
        <v>4-Aug-2003</v>
      </c>
      <c r="K171">
        <f t="shared" ca="1" si="5"/>
        <v>22</v>
      </c>
    </row>
    <row r="172" spans="1:11" x14ac:dyDescent="0.3">
      <c r="A172" t="s">
        <v>196</v>
      </c>
      <c r="B172" s="72">
        <v>1999</v>
      </c>
      <c r="C172" s="15" t="s">
        <v>30</v>
      </c>
      <c r="D172">
        <v>12</v>
      </c>
      <c r="E172">
        <v>0</v>
      </c>
      <c r="F172">
        <v>1837.28</v>
      </c>
      <c r="G172" s="72" t="s">
        <v>12</v>
      </c>
      <c r="H172" s="72" t="s">
        <v>11</v>
      </c>
      <c r="I172" s="15" t="s">
        <v>13</v>
      </c>
      <c r="J172" t="str">
        <f t="shared" si="4"/>
        <v>12-Dec-1999</v>
      </c>
      <c r="K172">
        <f t="shared" ca="1" si="5"/>
        <v>25</v>
      </c>
    </row>
    <row r="173" spans="1:11" x14ac:dyDescent="0.3">
      <c r="A173" t="s">
        <v>197</v>
      </c>
      <c r="B173" s="72">
        <v>2003</v>
      </c>
      <c r="C173" s="15" t="s">
        <v>10</v>
      </c>
      <c r="D173">
        <v>20</v>
      </c>
      <c r="E173">
        <v>1</v>
      </c>
      <c r="F173">
        <v>1842.52</v>
      </c>
      <c r="G173" s="72" t="s">
        <v>12</v>
      </c>
      <c r="H173" s="72" t="s">
        <v>11</v>
      </c>
      <c r="I173" s="15" t="s">
        <v>42</v>
      </c>
      <c r="J173" t="str">
        <f t="shared" si="4"/>
        <v>20-Jul-2003</v>
      </c>
      <c r="K173">
        <f t="shared" ca="1" si="5"/>
        <v>22</v>
      </c>
    </row>
    <row r="174" spans="1:11" x14ac:dyDescent="0.3">
      <c r="A174" t="s">
        <v>198</v>
      </c>
      <c r="B174" s="72">
        <v>1994</v>
      </c>
      <c r="C174" s="15" t="s">
        <v>30</v>
      </c>
      <c r="D174">
        <v>6</v>
      </c>
      <c r="E174">
        <v>0</v>
      </c>
      <c r="F174">
        <v>1850.55</v>
      </c>
      <c r="G174" s="72" t="s">
        <v>12</v>
      </c>
      <c r="H174" s="72" t="s">
        <v>11</v>
      </c>
      <c r="I174" s="15" t="s">
        <v>23</v>
      </c>
      <c r="J174" t="str">
        <f t="shared" si="4"/>
        <v>6-Dec-1994</v>
      </c>
      <c r="K174">
        <f t="shared" ca="1" si="5"/>
        <v>30</v>
      </c>
    </row>
    <row r="175" spans="1:11" x14ac:dyDescent="0.3">
      <c r="A175" t="s">
        <v>199</v>
      </c>
      <c r="B175" s="72">
        <v>2004</v>
      </c>
      <c r="C175" s="15" t="s">
        <v>30</v>
      </c>
      <c r="D175">
        <v>27</v>
      </c>
      <c r="E175">
        <v>0</v>
      </c>
      <c r="F175">
        <v>1863.45</v>
      </c>
      <c r="G175" s="72" t="s">
        <v>12</v>
      </c>
      <c r="H175" s="72" t="s">
        <v>16</v>
      </c>
      <c r="I175" s="15" t="s">
        <v>200</v>
      </c>
      <c r="J175" t="str">
        <f t="shared" si="4"/>
        <v>27-Dec-2004</v>
      </c>
      <c r="K175">
        <f t="shared" ca="1" si="5"/>
        <v>20</v>
      </c>
    </row>
    <row r="176" spans="1:11" x14ac:dyDescent="0.3">
      <c r="A176" t="s">
        <v>201</v>
      </c>
      <c r="B176" s="72">
        <v>1996</v>
      </c>
      <c r="C176" s="15" t="s">
        <v>10</v>
      </c>
      <c r="D176">
        <v>2</v>
      </c>
      <c r="E176">
        <v>0</v>
      </c>
      <c r="F176">
        <v>1865.98</v>
      </c>
      <c r="G176" s="72" t="s">
        <v>12</v>
      </c>
      <c r="H176" s="72" t="s">
        <v>12</v>
      </c>
      <c r="I176" s="15" t="s">
        <v>23</v>
      </c>
      <c r="J176" t="str">
        <f t="shared" si="4"/>
        <v>2-Jul-1996</v>
      </c>
      <c r="K176">
        <f t="shared" ca="1" si="5"/>
        <v>29</v>
      </c>
    </row>
    <row r="177" spans="1:11" x14ac:dyDescent="0.3">
      <c r="A177" t="s">
        <v>202</v>
      </c>
      <c r="B177" s="72">
        <v>2002</v>
      </c>
      <c r="C177" s="15" t="s">
        <v>20</v>
      </c>
      <c r="D177">
        <v>22</v>
      </c>
      <c r="E177">
        <v>0</v>
      </c>
      <c r="F177">
        <v>1875.34</v>
      </c>
      <c r="G177" s="72" t="s">
        <v>12</v>
      </c>
      <c r="H177" s="72" t="s">
        <v>11</v>
      </c>
      <c r="I177" s="15" t="s">
        <v>42</v>
      </c>
      <c r="J177" t="str">
        <f t="shared" si="4"/>
        <v>22-Sep-2002</v>
      </c>
      <c r="K177">
        <f t="shared" ca="1" si="5"/>
        <v>23</v>
      </c>
    </row>
    <row r="178" spans="1:11" x14ac:dyDescent="0.3">
      <c r="A178" t="s">
        <v>203</v>
      </c>
      <c r="B178" s="72">
        <v>2002</v>
      </c>
      <c r="C178" s="15" t="s">
        <v>37</v>
      </c>
      <c r="D178">
        <v>29</v>
      </c>
      <c r="E178">
        <v>0</v>
      </c>
      <c r="F178">
        <v>1877.93</v>
      </c>
      <c r="G178" s="72" t="s">
        <v>12</v>
      </c>
      <c r="H178" s="72" t="s">
        <v>16</v>
      </c>
      <c r="I178" s="15" t="s">
        <v>13</v>
      </c>
      <c r="J178" t="str">
        <f t="shared" si="4"/>
        <v>29-Oct-2002</v>
      </c>
      <c r="K178">
        <f t="shared" ca="1" si="5"/>
        <v>23</v>
      </c>
    </row>
    <row r="179" spans="1:11" x14ac:dyDescent="0.3">
      <c r="A179" t="s">
        <v>204</v>
      </c>
      <c r="B179" s="72">
        <v>2002</v>
      </c>
      <c r="C179" s="15" t="s">
        <v>35</v>
      </c>
      <c r="D179">
        <v>29</v>
      </c>
      <c r="E179">
        <v>0</v>
      </c>
      <c r="F179">
        <v>1880.07</v>
      </c>
      <c r="G179" s="72" t="s">
        <v>12</v>
      </c>
      <c r="H179" s="72" t="s">
        <v>11</v>
      </c>
      <c r="I179" s="15" t="s">
        <v>13</v>
      </c>
      <c r="J179" t="str">
        <f t="shared" si="4"/>
        <v>29-Aug-2002</v>
      </c>
      <c r="K179">
        <f t="shared" ca="1" si="5"/>
        <v>23</v>
      </c>
    </row>
    <row r="180" spans="1:11" x14ac:dyDescent="0.3">
      <c r="A180" t="s">
        <v>205</v>
      </c>
      <c r="B180" s="72">
        <v>2002</v>
      </c>
      <c r="C180" s="15" t="s">
        <v>35</v>
      </c>
      <c r="D180">
        <v>21</v>
      </c>
      <c r="E180">
        <v>0</v>
      </c>
      <c r="F180">
        <v>1880.49</v>
      </c>
      <c r="G180" s="72" t="s">
        <v>12</v>
      </c>
      <c r="H180" s="72" t="s">
        <v>16</v>
      </c>
      <c r="I180" s="15" t="s">
        <v>42</v>
      </c>
      <c r="J180" t="str">
        <f t="shared" si="4"/>
        <v>21-Aug-2002</v>
      </c>
      <c r="K180">
        <f t="shared" ca="1" si="5"/>
        <v>23</v>
      </c>
    </row>
    <row r="181" spans="1:11" x14ac:dyDescent="0.3">
      <c r="A181" t="s">
        <v>206</v>
      </c>
      <c r="B181" s="72">
        <v>2001</v>
      </c>
      <c r="C181" s="15" t="s">
        <v>35</v>
      </c>
      <c r="D181">
        <v>10</v>
      </c>
      <c r="E181">
        <v>0</v>
      </c>
      <c r="F181">
        <v>1906.36</v>
      </c>
      <c r="G181" s="72" t="s">
        <v>12</v>
      </c>
      <c r="H181" s="72" t="s">
        <v>16</v>
      </c>
      <c r="I181" s="15" t="s">
        <v>23</v>
      </c>
      <c r="J181" t="str">
        <f t="shared" si="4"/>
        <v>10-Aug-2001</v>
      </c>
      <c r="K181">
        <f t="shared" ca="1" si="5"/>
        <v>24</v>
      </c>
    </row>
    <row r="182" spans="1:11" x14ac:dyDescent="0.3">
      <c r="A182" t="s">
        <v>207</v>
      </c>
      <c r="B182" s="72">
        <v>1994</v>
      </c>
      <c r="C182" s="15" t="s">
        <v>37</v>
      </c>
      <c r="D182">
        <v>6</v>
      </c>
      <c r="E182">
        <v>0</v>
      </c>
      <c r="F182">
        <v>1908.9</v>
      </c>
      <c r="G182" s="72" t="s">
        <v>12</v>
      </c>
      <c r="H182" s="72" t="s">
        <v>12</v>
      </c>
      <c r="I182" s="15" t="s">
        <v>13</v>
      </c>
      <c r="J182" t="str">
        <f t="shared" si="4"/>
        <v>6-Oct-1994</v>
      </c>
      <c r="K182">
        <f t="shared" ca="1" si="5"/>
        <v>31</v>
      </c>
    </row>
    <row r="183" spans="1:11" x14ac:dyDescent="0.3">
      <c r="A183" t="s">
        <v>208</v>
      </c>
      <c r="B183" s="72">
        <v>2001</v>
      </c>
      <c r="C183" s="15" t="s">
        <v>35</v>
      </c>
      <c r="D183">
        <v>3</v>
      </c>
      <c r="E183">
        <v>0</v>
      </c>
      <c r="F183">
        <v>1909.53</v>
      </c>
      <c r="G183" s="72" t="s">
        <v>12</v>
      </c>
      <c r="H183" s="72" t="s">
        <v>12</v>
      </c>
      <c r="I183" s="15" t="s">
        <v>23</v>
      </c>
      <c r="J183" t="str">
        <f t="shared" si="4"/>
        <v>3-Aug-2001</v>
      </c>
      <c r="K183">
        <f t="shared" ca="1" si="5"/>
        <v>24</v>
      </c>
    </row>
    <row r="184" spans="1:11" x14ac:dyDescent="0.3">
      <c r="A184" t="s">
        <v>209</v>
      </c>
      <c r="B184" s="72">
        <v>2001</v>
      </c>
      <c r="C184" s="15" t="s">
        <v>30</v>
      </c>
      <c r="D184">
        <v>9</v>
      </c>
      <c r="E184">
        <v>0</v>
      </c>
      <c r="F184">
        <v>1917.32</v>
      </c>
      <c r="G184" s="72" t="s">
        <v>12</v>
      </c>
      <c r="H184" s="72" t="s">
        <v>11</v>
      </c>
      <c r="I184" s="15" t="s">
        <v>23</v>
      </c>
      <c r="J184" t="str">
        <f t="shared" si="4"/>
        <v>9-Dec-2001</v>
      </c>
      <c r="K184">
        <f t="shared" ca="1" si="5"/>
        <v>23</v>
      </c>
    </row>
    <row r="185" spans="1:11" x14ac:dyDescent="0.3">
      <c r="A185" t="s">
        <v>210</v>
      </c>
      <c r="B185" s="72">
        <v>2002</v>
      </c>
      <c r="C185" s="15" t="s">
        <v>20</v>
      </c>
      <c r="D185">
        <v>7</v>
      </c>
      <c r="E185">
        <v>1</v>
      </c>
      <c r="F185">
        <v>1964.78</v>
      </c>
      <c r="G185" s="72" t="s">
        <v>12</v>
      </c>
      <c r="H185" s="72" t="s">
        <v>16</v>
      </c>
      <c r="I185" s="15" t="s">
        <v>42</v>
      </c>
      <c r="J185" t="str">
        <f t="shared" si="4"/>
        <v>7-Sep-2002</v>
      </c>
      <c r="K185">
        <f t="shared" ca="1" si="5"/>
        <v>23</v>
      </c>
    </row>
    <row r="186" spans="1:11" x14ac:dyDescent="0.3">
      <c r="A186" t="s">
        <v>211</v>
      </c>
      <c r="B186" s="72">
        <v>2002</v>
      </c>
      <c r="C186" s="15" t="s">
        <v>10</v>
      </c>
      <c r="D186">
        <v>29</v>
      </c>
      <c r="E186">
        <v>0</v>
      </c>
      <c r="F186">
        <v>1967.02</v>
      </c>
      <c r="G186" s="72" t="s">
        <v>12</v>
      </c>
      <c r="H186" s="72" t="s">
        <v>11</v>
      </c>
      <c r="I186" s="15" t="s">
        <v>168</v>
      </c>
      <c r="J186" t="str">
        <f t="shared" si="4"/>
        <v>29-Jul-2002</v>
      </c>
      <c r="K186">
        <f t="shared" ca="1" si="5"/>
        <v>23</v>
      </c>
    </row>
    <row r="187" spans="1:11" x14ac:dyDescent="0.3">
      <c r="A187" t="s">
        <v>212</v>
      </c>
      <c r="B187" s="72">
        <v>1998</v>
      </c>
      <c r="C187" s="15" t="s">
        <v>20</v>
      </c>
      <c r="D187">
        <v>28</v>
      </c>
      <c r="E187">
        <v>0</v>
      </c>
      <c r="F187">
        <v>1969.61</v>
      </c>
      <c r="G187" s="72" t="s">
        <v>12</v>
      </c>
      <c r="H187" s="72" t="s">
        <v>12</v>
      </c>
      <c r="I187" s="15" t="s">
        <v>42</v>
      </c>
      <c r="J187" t="str">
        <f t="shared" si="4"/>
        <v>28-Sep-1998</v>
      </c>
      <c r="K187">
        <f t="shared" ca="1" si="5"/>
        <v>27</v>
      </c>
    </row>
    <row r="188" spans="1:11" x14ac:dyDescent="0.3">
      <c r="A188" t="s">
        <v>213</v>
      </c>
      <c r="B188" s="72">
        <v>1998</v>
      </c>
      <c r="C188" s="15" t="s">
        <v>37</v>
      </c>
      <c r="D188">
        <v>5</v>
      </c>
      <c r="E188">
        <v>0</v>
      </c>
      <c r="F188">
        <v>1972.95</v>
      </c>
      <c r="G188" s="72" t="s">
        <v>12</v>
      </c>
      <c r="H188" s="72" t="s">
        <v>16</v>
      </c>
      <c r="I188" s="15" t="s">
        <v>42</v>
      </c>
      <c r="J188" t="str">
        <f t="shared" si="4"/>
        <v>5-Oct-1998</v>
      </c>
      <c r="K188">
        <f t="shared" ca="1" si="5"/>
        <v>27</v>
      </c>
    </row>
    <row r="189" spans="1:11" x14ac:dyDescent="0.3">
      <c r="A189" t="s">
        <v>214</v>
      </c>
      <c r="B189" s="72">
        <v>1998</v>
      </c>
      <c r="C189" s="15" t="s">
        <v>20</v>
      </c>
      <c r="D189">
        <v>29</v>
      </c>
      <c r="E189">
        <v>0</v>
      </c>
      <c r="F189">
        <v>1977.82</v>
      </c>
      <c r="G189" s="72" t="s">
        <v>12</v>
      </c>
      <c r="H189" s="72" t="s">
        <v>16</v>
      </c>
      <c r="I189" s="15" t="s">
        <v>42</v>
      </c>
      <c r="J189" t="str">
        <f t="shared" si="4"/>
        <v>29-Sep-1998</v>
      </c>
      <c r="K189">
        <f t="shared" ca="1" si="5"/>
        <v>27</v>
      </c>
    </row>
    <row r="190" spans="1:11" x14ac:dyDescent="0.3">
      <c r="A190" t="s">
        <v>215</v>
      </c>
      <c r="B190" s="72">
        <v>2002</v>
      </c>
      <c r="C190" s="15" t="s">
        <v>10</v>
      </c>
      <c r="D190">
        <v>16</v>
      </c>
      <c r="E190">
        <v>1</v>
      </c>
      <c r="F190">
        <v>1980.07</v>
      </c>
      <c r="G190" s="72" t="s">
        <v>12</v>
      </c>
      <c r="H190" s="72" t="s">
        <v>12</v>
      </c>
      <c r="I190" s="15" t="s">
        <v>42</v>
      </c>
      <c r="J190" t="str">
        <f t="shared" si="4"/>
        <v>16-Jul-2002</v>
      </c>
      <c r="K190">
        <f t="shared" ca="1" si="5"/>
        <v>23</v>
      </c>
    </row>
    <row r="191" spans="1:11" x14ac:dyDescent="0.3">
      <c r="A191" t="s">
        <v>216</v>
      </c>
      <c r="B191" s="72">
        <v>1998</v>
      </c>
      <c r="C191" s="15" t="s">
        <v>30</v>
      </c>
      <c r="D191">
        <v>29</v>
      </c>
      <c r="E191">
        <v>0</v>
      </c>
      <c r="F191">
        <v>1981.58</v>
      </c>
      <c r="G191" s="72" t="s">
        <v>12</v>
      </c>
      <c r="H191" s="72" t="s">
        <v>16</v>
      </c>
      <c r="I191" s="15" t="s">
        <v>13</v>
      </c>
      <c r="J191" t="str">
        <f t="shared" si="4"/>
        <v>29-Dec-1998</v>
      </c>
      <c r="K191">
        <f t="shared" ca="1" si="5"/>
        <v>26</v>
      </c>
    </row>
    <row r="192" spans="1:11" x14ac:dyDescent="0.3">
      <c r="A192" t="s">
        <v>217</v>
      </c>
      <c r="B192" s="72">
        <v>2002</v>
      </c>
      <c r="C192" s="15" t="s">
        <v>20</v>
      </c>
      <c r="D192">
        <v>29</v>
      </c>
      <c r="E192">
        <v>0</v>
      </c>
      <c r="F192">
        <v>1984.45</v>
      </c>
      <c r="G192" s="72" t="s">
        <v>12</v>
      </c>
      <c r="H192" s="72" t="s">
        <v>12</v>
      </c>
      <c r="I192" s="15" t="s">
        <v>168</v>
      </c>
      <c r="J192" t="str">
        <f t="shared" si="4"/>
        <v>29-Sep-2002</v>
      </c>
      <c r="K192">
        <f t="shared" ca="1" si="5"/>
        <v>23</v>
      </c>
    </row>
    <row r="193" spans="1:11" x14ac:dyDescent="0.3">
      <c r="A193" t="s">
        <v>218</v>
      </c>
      <c r="B193" s="72">
        <v>1998</v>
      </c>
      <c r="C193" s="15" t="s">
        <v>20</v>
      </c>
      <c r="D193">
        <v>14</v>
      </c>
      <c r="E193">
        <v>0</v>
      </c>
      <c r="F193">
        <v>1986.93</v>
      </c>
      <c r="G193" s="72" t="s">
        <v>12</v>
      </c>
      <c r="H193" s="72" t="s">
        <v>11</v>
      </c>
      <c r="I193" s="15" t="s">
        <v>13</v>
      </c>
      <c r="J193" t="str">
        <f t="shared" si="4"/>
        <v>14-Sep-1998</v>
      </c>
      <c r="K193">
        <f t="shared" ca="1" si="5"/>
        <v>27</v>
      </c>
    </row>
    <row r="194" spans="1:11" x14ac:dyDescent="0.3">
      <c r="A194" t="s">
        <v>219</v>
      </c>
      <c r="B194" s="72">
        <v>2001</v>
      </c>
      <c r="C194" s="15" t="s">
        <v>35</v>
      </c>
      <c r="D194">
        <v>14</v>
      </c>
      <c r="E194">
        <v>0</v>
      </c>
      <c r="F194">
        <v>2007.95</v>
      </c>
      <c r="G194" s="72" t="s">
        <v>12</v>
      </c>
      <c r="H194" s="72" t="s">
        <v>11</v>
      </c>
      <c r="I194" s="15" t="s">
        <v>42</v>
      </c>
      <c r="J194" t="str">
        <f t="shared" ref="J194:J257" si="6">CONCATENATE(D194,"-",C194,"-",B194)</f>
        <v>14-Aug-2001</v>
      </c>
      <c r="K194">
        <f t="shared" ca="1" si="5"/>
        <v>24</v>
      </c>
    </row>
    <row r="195" spans="1:11" x14ac:dyDescent="0.3">
      <c r="A195" t="s">
        <v>220</v>
      </c>
      <c r="B195" s="72">
        <v>2001</v>
      </c>
      <c r="C195" s="15" t="s">
        <v>10</v>
      </c>
      <c r="D195">
        <v>1</v>
      </c>
      <c r="E195">
        <v>0</v>
      </c>
      <c r="F195">
        <v>2020.18</v>
      </c>
      <c r="G195" s="72" t="s">
        <v>12</v>
      </c>
      <c r="H195" s="72" t="s">
        <v>16</v>
      </c>
      <c r="I195" s="15" t="s">
        <v>42</v>
      </c>
      <c r="J195" t="str">
        <f t="shared" si="6"/>
        <v>1-Jul-2001</v>
      </c>
      <c r="K195">
        <f t="shared" ref="K195:K258" ca="1" si="7">DATEDIF(J195,TODAY(),"y")</f>
        <v>24</v>
      </c>
    </row>
    <row r="196" spans="1:11" x14ac:dyDescent="0.3">
      <c r="A196" t="s">
        <v>221</v>
      </c>
      <c r="B196" s="72">
        <v>2001</v>
      </c>
      <c r="C196" s="15" t="s">
        <v>20</v>
      </c>
      <c r="D196">
        <v>6</v>
      </c>
      <c r="E196">
        <v>0</v>
      </c>
      <c r="F196">
        <v>2020.55</v>
      </c>
      <c r="G196" s="72" t="s">
        <v>12</v>
      </c>
      <c r="H196" s="72" t="s">
        <v>11</v>
      </c>
      <c r="I196" s="15" t="s">
        <v>13</v>
      </c>
      <c r="J196" t="str">
        <f t="shared" si="6"/>
        <v>6-Sep-2001</v>
      </c>
      <c r="K196">
        <f t="shared" ca="1" si="7"/>
        <v>24</v>
      </c>
    </row>
    <row r="197" spans="1:11" x14ac:dyDescent="0.3">
      <c r="A197" t="s">
        <v>222</v>
      </c>
      <c r="B197" s="72">
        <v>2001</v>
      </c>
      <c r="C197" s="15" t="s">
        <v>35</v>
      </c>
      <c r="D197">
        <v>4</v>
      </c>
      <c r="E197">
        <v>0</v>
      </c>
      <c r="F197">
        <v>2026.97</v>
      </c>
      <c r="G197" s="72" t="s">
        <v>12</v>
      </c>
      <c r="H197" s="72" t="s">
        <v>11</v>
      </c>
      <c r="I197" s="15" t="s">
        <v>13</v>
      </c>
      <c r="J197" t="str">
        <f t="shared" si="6"/>
        <v>4-Aug-2001</v>
      </c>
      <c r="K197">
        <f t="shared" ca="1" si="7"/>
        <v>24</v>
      </c>
    </row>
    <row r="198" spans="1:11" x14ac:dyDescent="0.3">
      <c r="A198" t="s">
        <v>223</v>
      </c>
      <c r="B198" s="72">
        <v>2000</v>
      </c>
      <c r="C198" s="15" t="s">
        <v>20</v>
      </c>
      <c r="D198">
        <v>2</v>
      </c>
      <c r="E198">
        <v>0</v>
      </c>
      <c r="F198">
        <v>2045.69</v>
      </c>
      <c r="G198" s="72" t="s">
        <v>12</v>
      </c>
      <c r="H198" s="72" t="s">
        <v>12</v>
      </c>
      <c r="I198" s="15" t="s">
        <v>23</v>
      </c>
      <c r="J198" t="str">
        <f t="shared" si="6"/>
        <v>2-Sep-2000</v>
      </c>
      <c r="K198">
        <f t="shared" ca="1" si="7"/>
        <v>25</v>
      </c>
    </row>
    <row r="199" spans="1:11" x14ac:dyDescent="0.3">
      <c r="A199" t="s">
        <v>224</v>
      </c>
      <c r="B199" s="72">
        <v>2000</v>
      </c>
      <c r="C199" s="15" t="s">
        <v>10</v>
      </c>
      <c r="D199">
        <v>26</v>
      </c>
      <c r="E199">
        <v>0</v>
      </c>
      <c r="F199">
        <v>2055.3200000000002</v>
      </c>
      <c r="G199" s="72" t="s">
        <v>12</v>
      </c>
      <c r="H199" s="72" t="s">
        <v>12</v>
      </c>
      <c r="I199" s="15" t="s">
        <v>23</v>
      </c>
      <c r="J199" t="str">
        <f t="shared" si="6"/>
        <v>26-Jul-2000</v>
      </c>
      <c r="K199">
        <f t="shared" ca="1" si="7"/>
        <v>25</v>
      </c>
    </row>
    <row r="200" spans="1:11" x14ac:dyDescent="0.3">
      <c r="A200" t="s">
        <v>225</v>
      </c>
      <c r="B200" s="72">
        <v>2004</v>
      </c>
      <c r="C200" s="15" t="s">
        <v>18</v>
      </c>
      <c r="D200">
        <v>12</v>
      </c>
      <c r="E200">
        <v>0</v>
      </c>
      <c r="F200">
        <v>2094.1</v>
      </c>
      <c r="G200" s="72" t="s">
        <v>12</v>
      </c>
      <c r="H200" s="72" t="s">
        <v>11</v>
      </c>
      <c r="I200" s="15" t="s">
        <v>200</v>
      </c>
      <c r="J200" t="str">
        <f t="shared" si="6"/>
        <v>12-Jun-2004</v>
      </c>
      <c r="K200">
        <f t="shared" ca="1" si="7"/>
        <v>21</v>
      </c>
    </row>
    <row r="201" spans="1:11" x14ac:dyDescent="0.3">
      <c r="A201" t="s">
        <v>226</v>
      </c>
      <c r="B201" s="72">
        <v>2001</v>
      </c>
      <c r="C201" s="15" t="s">
        <v>35</v>
      </c>
      <c r="D201">
        <v>14</v>
      </c>
      <c r="E201">
        <v>0</v>
      </c>
      <c r="F201">
        <v>2102.2600000000002</v>
      </c>
      <c r="G201" s="72" t="s">
        <v>12</v>
      </c>
      <c r="H201" s="72" t="s">
        <v>11</v>
      </c>
      <c r="I201" s="15" t="s">
        <v>166</v>
      </c>
      <c r="J201" t="str">
        <f t="shared" si="6"/>
        <v>14-Aug-2001</v>
      </c>
      <c r="K201">
        <f t="shared" ca="1" si="7"/>
        <v>24</v>
      </c>
    </row>
    <row r="202" spans="1:11" x14ac:dyDescent="0.3">
      <c r="A202" t="s">
        <v>227</v>
      </c>
      <c r="B202" s="72">
        <v>2001</v>
      </c>
      <c r="C202" s="15" t="s">
        <v>18</v>
      </c>
      <c r="D202">
        <v>22</v>
      </c>
      <c r="E202">
        <v>1</v>
      </c>
      <c r="F202">
        <v>2103.08</v>
      </c>
      <c r="G202" s="72" t="s">
        <v>12</v>
      </c>
      <c r="H202" s="72" t="s">
        <v>11</v>
      </c>
      <c r="I202" s="15" t="s">
        <v>42</v>
      </c>
      <c r="J202" t="str">
        <f t="shared" si="6"/>
        <v>22-Jun-2001</v>
      </c>
      <c r="K202">
        <f t="shared" ca="1" si="7"/>
        <v>24</v>
      </c>
    </row>
    <row r="203" spans="1:11" x14ac:dyDescent="0.3">
      <c r="A203" t="s">
        <v>228</v>
      </c>
      <c r="B203" s="72">
        <v>2001</v>
      </c>
      <c r="C203" s="15" t="s">
        <v>15</v>
      </c>
      <c r="D203">
        <v>28</v>
      </c>
      <c r="E203">
        <v>0</v>
      </c>
      <c r="F203">
        <v>2104.11</v>
      </c>
      <c r="G203" s="72" t="s">
        <v>11</v>
      </c>
      <c r="H203" s="72" t="s">
        <v>16</v>
      </c>
      <c r="I203" s="15" t="s">
        <v>168</v>
      </c>
      <c r="J203" t="str">
        <f t="shared" si="6"/>
        <v>28-Nov-2001</v>
      </c>
      <c r="K203">
        <f t="shared" ca="1" si="7"/>
        <v>23</v>
      </c>
    </row>
    <row r="204" spans="1:11" x14ac:dyDescent="0.3">
      <c r="A204" t="s">
        <v>229</v>
      </c>
      <c r="B204" s="72">
        <v>1989</v>
      </c>
      <c r="C204" s="15" t="s">
        <v>10</v>
      </c>
      <c r="D204">
        <v>21</v>
      </c>
      <c r="E204">
        <v>3</v>
      </c>
      <c r="F204">
        <v>2106.2600000000002</v>
      </c>
      <c r="G204" s="72" t="s">
        <v>11</v>
      </c>
      <c r="H204" s="72" t="s">
        <v>11</v>
      </c>
      <c r="I204" s="15" t="s">
        <v>13</v>
      </c>
      <c r="J204" t="str">
        <f t="shared" si="6"/>
        <v>21-Jul-1989</v>
      </c>
      <c r="K204">
        <f t="shared" ca="1" si="7"/>
        <v>36</v>
      </c>
    </row>
    <row r="205" spans="1:11" x14ac:dyDescent="0.3">
      <c r="A205" t="s">
        <v>230</v>
      </c>
      <c r="B205" s="72">
        <v>2003</v>
      </c>
      <c r="C205" s="15" t="s">
        <v>20</v>
      </c>
      <c r="D205">
        <v>30</v>
      </c>
      <c r="E205">
        <v>0</v>
      </c>
      <c r="F205">
        <v>2117.34</v>
      </c>
      <c r="G205" s="72" t="s">
        <v>11</v>
      </c>
      <c r="H205" s="72" t="s">
        <v>12</v>
      </c>
      <c r="I205" s="15" t="s">
        <v>23</v>
      </c>
      <c r="J205" t="str">
        <f t="shared" si="6"/>
        <v>30-Sep-2003</v>
      </c>
      <c r="K205">
        <f t="shared" ca="1" si="7"/>
        <v>22</v>
      </c>
    </row>
    <row r="206" spans="1:11" x14ac:dyDescent="0.3">
      <c r="A206" t="s">
        <v>231</v>
      </c>
      <c r="B206" s="72">
        <v>2004</v>
      </c>
      <c r="C206" s="15" t="s">
        <v>15</v>
      </c>
      <c r="D206">
        <v>4</v>
      </c>
      <c r="E206">
        <v>0</v>
      </c>
      <c r="F206">
        <v>2118.61</v>
      </c>
      <c r="G206" s="72" t="s">
        <v>11</v>
      </c>
      <c r="H206" s="72" t="s">
        <v>16</v>
      </c>
      <c r="I206" s="15" t="s">
        <v>23</v>
      </c>
      <c r="J206" t="str">
        <f t="shared" si="6"/>
        <v>4-Nov-2004</v>
      </c>
      <c r="K206">
        <f t="shared" ca="1" si="7"/>
        <v>21</v>
      </c>
    </row>
    <row r="207" spans="1:11" x14ac:dyDescent="0.3">
      <c r="A207" t="s">
        <v>232</v>
      </c>
      <c r="B207" s="72">
        <v>2003</v>
      </c>
      <c r="C207" s="15" t="s">
        <v>35</v>
      </c>
      <c r="D207">
        <v>30</v>
      </c>
      <c r="E207">
        <v>0</v>
      </c>
      <c r="F207">
        <v>2128.4299999999998</v>
      </c>
      <c r="G207" s="72" t="s">
        <v>11</v>
      </c>
      <c r="H207" s="72" t="s">
        <v>16</v>
      </c>
      <c r="I207" s="15" t="s">
        <v>23</v>
      </c>
      <c r="J207" t="str">
        <f t="shared" si="6"/>
        <v>30-Aug-2003</v>
      </c>
      <c r="K207">
        <f t="shared" ca="1" si="7"/>
        <v>22</v>
      </c>
    </row>
    <row r="208" spans="1:11" x14ac:dyDescent="0.3">
      <c r="A208" t="s">
        <v>233</v>
      </c>
      <c r="B208" s="72">
        <v>2003</v>
      </c>
      <c r="C208" s="15" t="s">
        <v>30</v>
      </c>
      <c r="D208">
        <v>22</v>
      </c>
      <c r="E208">
        <v>0</v>
      </c>
      <c r="F208">
        <v>2130.6799999999998</v>
      </c>
      <c r="G208" s="72" t="s">
        <v>11</v>
      </c>
      <c r="H208" s="72" t="s">
        <v>12</v>
      </c>
      <c r="I208" s="15" t="s">
        <v>23</v>
      </c>
      <c r="J208" t="str">
        <f t="shared" si="6"/>
        <v>22-Dec-2003</v>
      </c>
      <c r="K208">
        <f t="shared" ca="1" si="7"/>
        <v>21</v>
      </c>
    </row>
    <row r="209" spans="1:11" x14ac:dyDescent="0.3">
      <c r="A209" t="s">
        <v>234</v>
      </c>
      <c r="B209" s="72">
        <v>2003</v>
      </c>
      <c r="C209" s="15" t="s">
        <v>20</v>
      </c>
      <c r="D209">
        <v>1</v>
      </c>
      <c r="E209">
        <v>0</v>
      </c>
      <c r="F209">
        <v>2134.9</v>
      </c>
      <c r="G209" s="72" t="s">
        <v>11</v>
      </c>
      <c r="H209" s="72" t="s">
        <v>12</v>
      </c>
      <c r="I209" s="15" t="s">
        <v>23</v>
      </c>
      <c r="J209" t="str">
        <f t="shared" si="6"/>
        <v>1-Sep-2003</v>
      </c>
      <c r="K209">
        <f t="shared" ca="1" si="7"/>
        <v>22</v>
      </c>
    </row>
    <row r="210" spans="1:11" x14ac:dyDescent="0.3">
      <c r="A210" t="s">
        <v>235</v>
      </c>
      <c r="B210" s="72">
        <v>2003</v>
      </c>
      <c r="C210" s="15" t="s">
        <v>20</v>
      </c>
      <c r="D210">
        <v>26</v>
      </c>
      <c r="E210">
        <v>0</v>
      </c>
      <c r="F210">
        <v>2136.88</v>
      </c>
      <c r="G210" s="72" t="s">
        <v>11</v>
      </c>
      <c r="H210" s="72" t="s">
        <v>11</v>
      </c>
      <c r="I210" s="15" t="s">
        <v>23</v>
      </c>
      <c r="J210" t="str">
        <f t="shared" si="6"/>
        <v>26-Sep-2003</v>
      </c>
      <c r="K210">
        <f t="shared" ca="1" si="7"/>
        <v>22</v>
      </c>
    </row>
    <row r="211" spans="1:11" x14ac:dyDescent="0.3">
      <c r="A211" t="s">
        <v>236</v>
      </c>
      <c r="B211" s="72">
        <v>1997</v>
      </c>
      <c r="C211" s="15" t="s">
        <v>20</v>
      </c>
      <c r="D211">
        <v>3</v>
      </c>
      <c r="E211">
        <v>0</v>
      </c>
      <c r="F211">
        <v>2137.65</v>
      </c>
      <c r="G211" s="72" t="s">
        <v>12</v>
      </c>
      <c r="H211" s="72" t="s">
        <v>16</v>
      </c>
      <c r="I211" s="15" t="s">
        <v>13</v>
      </c>
      <c r="J211" t="str">
        <f t="shared" si="6"/>
        <v>3-Sep-1997</v>
      </c>
      <c r="K211">
        <f t="shared" ca="1" si="7"/>
        <v>28</v>
      </c>
    </row>
    <row r="212" spans="1:11" x14ac:dyDescent="0.3">
      <c r="A212" t="s">
        <v>237</v>
      </c>
      <c r="B212" s="72">
        <v>2003</v>
      </c>
      <c r="C212" s="15" t="s">
        <v>35</v>
      </c>
      <c r="D212">
        <v>19</v>
      </c>
      <c r="E212">
        <v>0</v>
      </c>
      <c r="F212">
        <v>2138.0700000000002</v>
      </c>
      <c r="G212" s="72" t="s">
        <v>11</v>
      </c>
      <c r="H212" s="72" t="s">
        <v>16</v>
      </c>
      <c r="I212" s="15" t="s">
        <v>23</v>
      </c>
      <c r="J212" t="str">
        <f t="shared" si="6"/>
        <v>19-Aug-2003</v>
      </c>
      <c r="K212">
        <f t="shared" ca="1" si="7"/>
        <v>22</v>
      </c>
    </row>
    <row r="213" spans="1:11" x14ac:dyDescent="0.3">
      <c r="A213" t="s">
        <v>238</v>
      </c>
      <c r="B213" s="72">
        <v>2004</v>
      </c>
      <c r="C213" s="15" t="s">
        <v>37</v>
      </c>
      <c r="D213">
        <v>4</v>
      </c>
      <c r="E213">
        <v>0</v>
      </c>
      <c r="F213">
        <v>2144.85</v>
      </c>
      <c r="G213" s="72" t="s">
        <v>11</v>
      </c>
      <c r="H213" s="72" t="s">
        <v>16</v>
      </c>
      <c r="I213" s="15" t="s">
        <v>42</v>
      </c>
      <c r="J213" t="str">
        <f t="shared" si="6"/>
        <v>4-Oct-2004</v>
      </c>
      <c r="K213">
        <f t="shared" ca="1" si="7"/>
        <v>21</v>
      </c>
    </row>
    <row r="214" spans="1:11" x14ac:dyDescent="0.3">
      <c r="A214" t="s">
        <v>239</v>
      </c>
      <c r="B214" s="72">
        <v>2000</v>
      </c>
      <c r="C214" s="15" t="s">
        <v>30</v>
      </c>
      <c r="D214">
        <v>27</v>
      </c>
      <c r="E214">
        <v>0</v>
      </c>
      <c r="F214">
        <v>2150.4699999999998</v>
      </c>
      <c r="G214" s="72" t="s">
        <v>11</v>
      </c>
      <c r="H214" s="72" t="s">
        <v>12</v>
      </c>
      <c r="I214" s="15" t="s">
        <v>42</v>
      </c>
      <c r="J214" t="str">
        <f t="shared" si="6"/>
        <v>27-Dec-2000</v>
      </c>
      <c r="K214">
        <f t="shared" ca="1" si="7"/>
        <v>24</v>
      </c>
    </row>
    <row r="215" spans="1:11" x14ac:dyDescent="0.3">
      <c r="A215" t="s">
        <v>240</v>
      </c>
      <c r="B215" s="72">
        <v>2000</v>
      </c>
      <c r="C215" s="15" t="s">
        <v>37</v>
      </c>
      <c r="D215">
        <v>22</v>
      </c>
      <c r="E215">
        <v>0</v>
      </c>
      <c r="F215">
        <v>2154.36</v>
      </c>
      <c r="G215" s="72" t="s">
        <v>11</v>
      </c>
      <c r="H215" s="72" t="s">
        <v>11</v>
      </c>
      <c r="I215" s="15" t="s">
        <v>42</v>
      </c>
      <c r="J215" t="str">
        <f t="shared" si="6"/>
        <v>22-Oct-2000</v>
      </c>
      <c r="K215">
        <f t="shared" ca="1" si="7"/>
        <v>25</v>
      </c>
    </row>
    <row r="216" spans="1:11" x14ac:dyDescent="0.3">
      <c r="A216" t="s">
        <v>241</v>
      </c>
      <c r="B216" s="72">
        <v>2000</v>
      </c>
      <c r="C216" s="15" t="s">
        <v>15</v>
      </c>
      <c r="D216">
        <v>29</v>
      </c>
      <c r="E216">
        <v>0</v>
      </c>
      <c r="F216">
        <v>2155.6799999999998</v>
      </c>
      <c r="G216" s="72" t="s">
        <v>11</v>
      </c>
      <c r="H216" s="72" t="s">
        <v>12</v>
      </c>
      <c r="I216" s="15" t="s">
        <v>13</v>
      </c>
      <c r="J216" t="str">
        <f t="shared" si="6"/>
        <v>29-Nov-2000</v>
      </c>
      <c r="K216">
        <f t="shared" ca="1" si="7"/>
        <v>24</v>
      </c>
    </row>
    <row r="217" spans="1:11" x14ac:dyDescent="0.3">
      <c r="A217" t="s">
        <v>242</v>
      </c>
      <c r="B217" s="72">
        <v>2000</v>
      </c>
      <c r="C217" s="15" t="s">
        <v>30</v>
      </c>
      <c r="D217">
        <v>10</v>
      </c>
      <c r="E217">
        <v>0</v>
      </c>
      <c r="F217">
        <v>2156.75</v>
      </c>
      <c r="G217" s="72" t="s">
        <v>11</v>
      </c>
      <c r="H217" s="72" t="s">
        <v>11</v>
      </c>
      <c r="I217" s="15" t="s">
        <v>13</v>
      </c>
      <c r="J217" t="str">
        <f t="shared" si="6"/>
        <v>10-Dec-2000</v>
      </c>
      <c r="K217">
        <f t="shared" ca="1" si="7"/>
        <v>24</v>
      </c>
    </row>
    <row r="218" spans="1:11" x14ac:dyDescent="0.3">
      <c r="A218" t="s">
        <v>243</v>
      </c>
      <c r="B218" s="72">
        <v>2000</v>
      </c>
      <c r="C218" s="15" t="s">
        <v>35</v>
      </c>
      <c r="D218">
        <v>23</v>
      </c>
      <c r="E218">
        <v>0</v>
      </c>
      <c r="F218">
        <v>2166.73</v>
      </c>
      <c r="G218" s="72" t="s">
        <v>11</v>
      </c>
      <c r="H218" s="72" t="s">
        <v>11</v>
      </c>
      <c r="I218" s="15" t="s">
        <v>42</v>
      </c>
      <c r="J218" t="str">
        <f t="shared" si="6"/>
        <v>23-Aug-2000</v>
      </c>
      <c r="K218">
        <f t="shared" ca="1" si="7"/>
        <v>25</v>
      </c>
    </row>
    <row r="219" spans="1:11" x14ac:dyDescent="0.3">
      <c r="A219" t="s">
        <v>244</v>
      </c>
      <c r="B219" s="72">
        <v>1994</v>
      </c>
      <c r="C219" s="15" t="s">
        <v>20</v>
      </c>
      <c r="D219">
        <v>27</v>
      </c>
      <c r="E219">
        <v>0</v>
      </c>
      <c r="F219">
        <v>2170.08</v>
      </c>
      <c r="G219" s="72" t="s">
        <v>11</v>
      </c>
      <c r="H219" s="72" t="s">
        <v>11</v>
      </c>
      <c r="I219" s="15" t="s">
        <v>13</v>
      </c>
      <c r="J219" t="str">
        <f t="shared" si="6"/>
        <v>27-Sep-1994</v>
      </c>
      <c r="K219">
        <f t="shared" ca="1" si="7"/>
        <v>31</v>
      </c>
    </row>
    <row r="220" spans="1:11" x14ac:dyDescent="0.3">
      <c r="A220" t="s">
        <v>245</v>
      </c>
      <c r="B220" s="72">
        <v>1991</v>
      </c>
      <c r="C220" s="15" t="s">
        <v>30</v>
      </c>
      <c r="D220">
        <v>16</v>
      </c>
      <c r="E220">
        <v>3</v>
      </c>
      <c r="F220">
        <v>2193.1999999999998</v>
      </c>
      <c r="G220" s="72" t="s">
        <v>11</v>
      </c>
      <c r="H220" s="72" t="s">
        <v>11</v>
      </c>
      <c r="I220" s="15" t="s">
        <v>23</v>
      </c>
      <c r="J220" t="str">
        <f t="shared" si="6"/>
        <v>16-Dec-1991</v>
      </c>
      <c r="K220">
        <f t="shared" ca="1" si="7"/>
        <v>33</v>
      </c>
    </row>
    <row r="221" spans="1:11" x14ac:dyDescent="0.3">
      <c r="A221" t="s">
        <v>246</v>
      </c>
      <c r="B221" s="72">
        <v>2004</v>
      </c>
      <c r="C221" s="15" t="s">
        <v>30</v>
      </c>
      <c r="D221">
        <v>7</v>
      </c>
      <c r="E221">
        <v>0</v>
      </c>
      <c r="F221">
        <v>2196.4699999999998</v>
      </c>
      <c r="G221" s="72" t="s">
        <v>11</v>
      </c>
      <c r="H221" s="72" t="s">
        <v>12</v>
      </c>
      <c r="I221" s="15" t="s">
        <v>247</v>
      </c>
      <c r="J221" t="str">
        <f t="shared" si="6"/>
        <v>7-Dec-2004</v>
      </c>
      <c r="K221">
        <f t="shared" ca="1" si="7"/>
        <v>20</v>
      </c>
    </row>
    <row r="222" spans="1:11" x14ac:dyDescent="0.3">
      <c r="A222" t="s">
        <v>248</v>
      </c>
      <c r="B222" s="72">
        <v>2004</v>
      </c>
      <c r="C222" s="15" t="s">
        <v>20</v>
      </c>
      <c r="D222">
        <v>3</v>
      </c>
      <c r="E222">
        <v>0</v>
      </c>
      <c r="F222">
        <v>2198.19</v>
      </c>
      <c r="G222" s="72" t="s">
        <v>11</v>
      </c>
      <c r="H222" s="72" t="s">
        <v>16</v>
      </c>
      <c r="I222" s="15" t="s">
        <v>249</v>
      </c>
      <c r="J222" t="str">
        <f t="shared" si="6"/>
        <v>3-Sep-2004</v>
      </c>
      <c r="K222">
        <f t="shared" ca="1" si="7"/>
        <v>21</v>
      </c>
    </row>
    <row r="223" spans="1:11" x14ac:dyDescent="0.3">
      <c r="A223" t="s">
        <v>250</v>
      </c>
      <c r="B223" s="72">
        <v>2004</v>
      </c>
      <c r="C223" s="15" t="s">
        <v>20</v>
      </c>
      <c r="D223">
        <v>12</v>
      </c>
      <c r="E223">
        <v>0</v>
      </c>
      <c r="F223">
        <v>2200.83</v>
      </c>
      <c r="G223" s="72" t="s">
        <v>11</v>
      </c>
      <c r="H223" s="72" t="s">
        <v>11</v>
      </c>
      <c r="I223" s="15" t="s">
        <v>247</v>
      </c>
      <c r="J223" t="str">
        <f t="shared" si="6"/>
        <v>12-Sep-2004</v>
      </c>
      <c r="K223">
        <f t="shared" ca="1" si="7"/>
        <v>21</v>
      </c>
    </row>
    <row r="224" spans="1:11" x14ac:dyDescent="0.3">
      <c r="A224" t="s">
        <v>251</v>
      </c>
      <c r="B224" s="72">
        <v>2004</v>
      </c>
      <c r="C224" s="15" t="s">
        <v>10</v>
      </c>
      <c r="D224">
        <v>27</v>
      </c>
      <c r="E224">
        <v>1</v>
      </c>
      <c r="F224">
        <v>2201.1</v>
      </c>
      <c r="G224" s="72" t="s">
        <v>11</v>
      </c>
      <c r="H224" s="72" t="s">
        <v>12</v>
      </c>
      <c r="I224" s="15" t="s">
        <v>13</v>
      </c>
      <c r="J224" t="str">
        <f t="shared" si="6"/>
        <v>27-Jul-2004</v>
      </c>
      <c r="K224">
        <f t="shared" ca="1" si="7"/>
        <v>21</v>
      </c>
    </row>
    <row r="225" spans="1:11" x14ac:dyDescent="0.3">
      <c r="A225" t="s">
        <v>252</v>
      </c>
      <c r="B225" s="72">
        <v>2004</v>
      </c>
      <c r="C225" s="15" t="s">
        <v>35</v>
      </c>
      <c r="D225">
        <v>6</v>
      </c>
      <c r="E225">
        <v>0</v>
      </c>
      <c r="F225">
        <v>2203.4699999999998</v>
      </c>
      <c r="G225" s="72" t="s">
        <v>11</v>
      </c>
      <c r="H225" s="72" t="s">
        <v>11</v>
      </c>
      <c r="I225" s="15" t="s">
        <v>247</v>
      </c>
      <c r="J225" t="str">
        <f t="shared" si="6"/>
        <v>6-Aug-2004</v>
      </c>
      <c r="K225">
        <f t="shared" ca="1" si="7"/>
        <v>21</v>
      </c>
    </row>
    <row r="226" spans="1:11" x14ac:dyDescent="0.3">
      <c r="A226" t="s">
        <v>253</v>
      </c>
      <c r="B226" s="72">
        <v>2004</v>
      </c>
      <c r="C226" s="15" t="s">
        <v>37</v>
      </c>
      <c r="D226">
        <v>28</v>
      </c>
      <c r="E226">
        <v>0</v>
      </c>
      <c r="F226">
        <v>2203.7399999999998</v>
      </c>
      <c r="G226" s="72" t="s">
        <v>11</v>
      </c>
      <c r="H226" s="72" t="s">
        <v>11</v>
      </c>
      <c r="I226" s="15" t="s">
        <v>247</v>
      </c>
      <c r="J226" t="str">
        <f t="shared" si="6"/>
        <v>28-Oct-2004</v>
      </c>
      <c r="K226">
        <f t="shared" ca="1" si="7"/>
        <v>21</v>
      </c>
    </row>
    <row r="227" spans="1:11" x14ac:dyDescent="0.3">
      <c r="A227" t="s">
        <v>254</v>
      </c>
      <c r="B227" s="72">
        <v>2004</v>
      </c>
      <c r="C227" s="15" t="s">
        <v>15</v>
      </c>
      <c r="D227">
        <v>13</v>
      </c>
      <c r="E227">
        <v>0</v>
      </c>
      <c r="F227">
        <v>2205.98</v>
      </c>
      <c r="G227" s="72" t="s">
        <v>11</v>
      </c>
      <c r="H227" s="72" t="s">
        <v>12</v>
      </c>
      <c r="I227" s="15" t="s">
        <v>247</v>
      </c>
      <c r="J227" t="str">
        <f t="shared" si="6"/>
        <v>13-Nov-2004</v>
      </c>
      <c r="K227">
        <f t="shared" ca="1" si="7"/>
        <v>20</v>
      </c>
    </row>
    <row r="228" spans="1:11" x14ac:dyDescent="0.3">
      <c r="A228" t="s">
        <v>255</v>
      </c>
      <c r="B228" s="72">
        <v>2004</v>
      </c>
      <c r="C228" s="15" t="s">
        <v>35</v>
      </c>
      <c r="D228">
        <v>6</v>
      </c>
      <c r="E228">
        <v>0</v>
      </c>
      <c r="F228">
        <v>2207.6999999999998</v>
      </c>
      <c r="G228" s="72" t="s">
        <v>11</v>
      </c>
      <c r="H228" s="72" t="s">
        <v>11</v>
      </c>
      <c r="I228" s="15" t="s">
        <v>247</v>
      </c>
      <c r="J228" t="str">
        <f t="shared" si="6"/>
        <v>6-Aug-2004</v>
      </c>
      <c r="K228">
        <f t="shared" ca="1" si="7"/>
        <v>21</v>
      </c>
    </row>
    <row r="229" spans="1:11" x14ac:dyDescent="0.3">
      <c r="A229" t="s">
        <v>256</v>
      </c>
      <c r="B229" s="72">
        <v>2004</v>
      </c>
      <c r="C229" s="15" t="s">
        <v>10</v>
      </c>
      <c r="D229">
        <v>27</v>
      </c>
      <c r="E229">
        <v>0</v>
      </c>
      <c r="F229">
        <v>2211.13</v>
      </c>
      <c r="G229" s="72" t="s">
        <v>11</v>
      </c>
      <c r="H229" s="72" t="s">
        <v>11</v>
      </c>
      <c r="I229" s="15" t="s">
        <v>247</v>
      </c>
      <c r="J229" t="str">
        <f t="shared" si="6"/>
        <v>27-Jul-2004</v>
      </c>
      <c r="K229">
        <f t="shared" ca="1" si="7"/>
        <v>21</v>
      </c>
    </row>
    <row r="230" spans="1:11" x14ac:dyDescent="0.3">
      <c r="A230" t="s">
        <v>257</v>
      </c>
      <c r="B230" s="72">
        <v>1994</v>
      </c>
      <c r="C230" s="15" t="s">
        <v>15</v>
      </c>
      <c r="D230">
        <v>17</v>
      </c>
      <c r="E230">
        <v>0</v>
      </c>
      <c r="F230">
        <v>2213.21</v>
      </c>
      <c r="G230" s="72" t="s">
        <v>11</v>
      </c>
      <c r="H230" s="72" t="s">
        <v>11</v>
      </c>
      <c r="I230" s="15" t="s">
        <v>13</v>
      </c>
      <c r="J230" t="str">
        <f t="shared" si="6"/>
        <v>17-Nov-1994</v>
      </c>
      <c r="K230">
        <f t="shared" ca="1" si="7"/>
        <v>30</v>
      </c>
    </row>
    <row r="231" spans="1:11" x14ac:dyDescent="0.3">
      <c r="A231" t="s">
        <v>258</v>
      </c>
      <c r="B231" s="72">
        <v>2004</v>
      </c>
      <c r="C231" s="15" t="s">
        <v>18</v>
      </c>
      <c r="D231">
        <v>13</v>
      </c>
      <c r="E231">
        <v>0</v>
      </c>
      <c r="F231">
        <v>2217.4699999999998</v>
      </c>
      <c r="G231" s="72" t="s">
        <v>11</v>
      </c>
      <c r="H231" s="72" t="s">
        <v>16</v>
      </c>
      <c r="I231" s="15" t="s">
        <v>247</v>
      </c>
      <c r="J231" t="str">
        <f t="shared" si="6"/>
        <v>13-Jun-2004</v>
      </c>
      <c r="K231">
        <f t="shared" ca="1" si="7"/>
        <v>21</v>
      </c>
    </row>
    <row r="232" spans="1:11" x14ac:dyDescent="0.3">
      <c r="A232" t="s">
        <v>259</v>
      </c>
      <c r="B232" s="72">
        <v>2004</v>
      </c>
      <c r="C232" s="15" t="s">
        <v>20</v>
      </c>
      <c r="D232">
        <v>25</v>
      </c>
      <c r="E232">
        <v>0</v>
      </c>
      <c r="F232">
        <v>2217.6</v>
      </c>
      <c r="G232" s="72" t="s">
        <v>11</v>
      </c>
      <c r="H232" s="72" t="s">
        <v>16</v>
      </c>
      <c r="I232" s="15" t="s">
        <v>247</v>
      </c>
      <c r="J232" t="str">
        <f t="shared" si="6"/>
        <v>25-Sep-2004</v>
      </c>
      <c r="K232">
        <f t="shared" ca="1" si="7"/>
        <v>21</v>
      </c>
    </row>
    <row r="233" spans="1:11" x14ac:dyDescent="0.3">
      <c r="A233" t="s">
        <v>260</v>
      </c>
      <c r="B233" s="72">
        <v>2004</v>
      </c>
      <c r="C233" s="15" t="s">
        <v>30</v>
      </c>
      <c r="D233">
        <v>12</v>
      </c>
      <c r="E233">
        <v>1</v>
      </c>
      <c r="F233">
        <v>2219.4499999999998</v>
      </c>
      <c r="G233" s="72" t="s">
        <v>11</v>
      </c>
      <c r="H233" s="72" t="s">
        <v>16</v>
      </c>
      <c r="I233" s="15" t="s">
        <v>13</v>
      </c>
      <c r="J233" t="str">
        <f t="shared" si="6"/>
        <v>12-Dec-2004</v>
      </c>
      <c r="K233">
        <f t="shared" ca="1" si="7"/>
        <v>20</v>
      </c>
    </row>
    <row r="234" spans="1:11" x14ac:dyDescent="0.3">
      <c r="A234" t="s">
        <v>261</v>
      </c>
      <c r="B234" s="72">
        <v>2003</v>
      </c>
      <c r="C234" s="15" t="s">
        <v>30</v>
      </c>
      <c r="D234">
        <v>10</v>
      </c>
      <c r="E234">
        <v>1</v>
      </c>
      <c r="F234">
        <v>2221.56</v>
      </c>
      <c r="G234" s="72" t="s">
        <v>11</v>
      </c>
      <c r="H234" s="72" t="s">
        <v>12</v>
      </c>
      <c r="I234" s="15" t="s">
        <v>23</v>
      </c>
      <c r="J234" t="str">
        <f t="shared" si="6"/>
        <v>10-Dec-2003</v>
      </c>
      <c r="K234">
        <f t="shared" ca="1" si="7"/>
        <v>21</v>
      </c>
    </row>
    <row r="235" spans="1:11" x14ac:dyDescent="0.3">
      <c r="A235" t="s">
        <v>262</v>
      </c>
      <c r="B235" s="72">
        <v>2000</v>
      </c>
      <c r="C235" s="15" t="s">
        <v>18</v>
      </c>
      <c r="D235">
        <v>30</v>
      </c>
      <c r="E235">
        <v>0</v>
      </c>
      <c r="F235">
        <v>2250.84</v>
      </c>
      <c r="G235" s="72" t="s">
        <v>11</v>
      </c>
      <c r="H235" s="72" t="s">
        <v>11</v>
      </c>
      <c r="I235" s="15" t="s">
        <v>170</v>
      </c>
      <c r="J235" t="str">
        <f t="shared" si="6"/>
        <v>30-Jun-2000</v>
      </c>
      <c r="K235">
        <f t="shared" ca="1" si="7"/>
        <v>25</v>
      </c>
    </row>
    <row r="236" spans="1:11" x14ac:dyDescent="0.3">
      <c r="A236" t="s">
        <v>263</v>
      </c>
      <c r="B236" s="72">
        <v>2000</v>
      </c>
      <c r="C236" s="15" t="s">
        <v>30</v>
      </c>
      <c r="D236">
        <v>11</v>
      </c>
      <c r="E236">
        <v>0</v>
      </c>
      <c r="F236">
        <v>2254.8000000000002</v>
      </c>
      <c r="G236" s="72" t="s">
        <v>11</v>
      </c>
      <c r="H236" s="72" t="s">
        <v>12</v>
      </c>
      <c r="I236" s="15" t="s">
        <v>168</v>
      </c>
      <c r="J236" t="str">
        <f t="shared" si="6"/>
        <v>11-Dec-2000</v>
      </c>
      <c r="K236">
        <f t="shared" ca="1" si="7"/>
        <v>24</v>
      </c>
    </row>
    <row r="237" spans="1:11" x14ac:dyDescent="0.3">
      <c r="A237" t="s">
        <v>264</v>
      </c>
      <c r="B237" s="72">
        <v>2002</v>
      </c>
      <c r="C237" s="15" t="s">
        <v>10</v>
      </c>
      <c r="D237">
        <v>15</v>
      </c>
      <c r="E237">
        <v>0</v>
      </c>
      <c r="F237">
        <v>2257.48</v>
      </c>
      <c r="G237" s="72" t="s">
        <v>11</v>
      </c>
      <c r="H237" s="72" t="s">
        <v>16</v>
      </c>
      <c r="I237" s="15" t="s">
        <v>23</v>
      </c>
      <c r="J237" t="str">
        <f t="shared" si="6"/>
        <v>15-Jul-2002</v>
      </c>
      <c r="K237">
        <f t="shared" ca="1" si="7"/>
        <v>23</v>
      </c>
    </row>
    <row r="238" spans="1:11" x14ac:dyDescent="0.3">
      <c r="A238" t="s">
        <v>265</v>
      </c>
      <c r="B238" s="72">
        <v>2002</v>
      </c>
      <c r="C238" s="15" t="s">
        <v>15</v>
      </c>
      <c r="D238">
        <v>12</v>
      </c>
      <c r="E238">
        <v>0</v>
      </c>
      <c r="F238">
        <v>2261.5700000000002</v>
      </c>
      <c r="G238" s="72" t="s">
        <v>11</v>
      </c>
      <c r="H238" s="72" t="s">
        <v>16</v>
      </c>
      <c r="I238" s="15" t="s">
        <v>23</v>
      </c>
      <c r="J238" t="str">
        <f t="shared" si="6"/>
        <v>12-Nov-2002</v>
      </c>
      <c r="K238">
        <f t="shared" ca="1" si="7"/>
        <v>22</v>
      </c>
    </row>
    <row r="239" spans="1:11" x14ac:dyDescent="0.3">
      <c r="A239" t="s">
        <v>266</v>
      </c>
      <c r="B239" s="72">
        <v>1991</v>
      </c>
      <c r="C239" s="15" t="s">
        <v>18</v>
      </c>
      <c r="D239">
        <v>16</v>
      </c>
      <c r="E239">
        <v>3</v>
      </c>
      <c r="F239">
        <v>2277.7199999999998</v>
      </c>
      <c r="G239" s="72" t="s">
        <v>11</v>
      </c>
      <c r="H239" s="72" t="s">
        <v>16</v>
      </c>
      <c r="I239" s="15" t="s">
        <v>13</v>
      </c>
      <c r="J239" t="str">
        <f t="shared" si="6"/>
        <v>16-Jun-1991</v>
      </c>
      <c r="K239">
        <f t="shared" ca="1" si="7"/>
        <v>34</v>
      </c>
    </row>
    <row r="240" spans="1:11" x14ac:dyDescent="0.3">
      <c r="A240" t="s">
        <v>267</v>
      </c>
      <c r="B240" s="72">
        <v>1989</v>
      </c>
      <c r="C240" s="15" t="s">
        <v>37</v>
      </c>
      <c r="D240">
        <v>5</v>
      </c>
      <c r="E240">
        <v>3</v>
      </c>
      <c r="F240">
        <v>2295.2399999999998</v>
      </c>
      <c r="G240" s="72" t="s">
        <v>11</v>
      </c>
      <c r="H240" s="72" t="s">
        <v>16</v>
      </c>
      <c r="I240" s="15" t="s">
        <v>13</v>
      </c>
      <c r="J240" t="str">
        <f t="shared" si="6"/>
        <v>5-Oct-1989</v>
      </c>
      <c r="K240">
        <f t="shared" ca="1" si="7"/>
        <v>36</v>
      </c>
    </row>
    <row r="241" spans="1:11" x14ac:dyDescent="0.3">
      <c r="A241" t="s">
        <v>268</v>
      </c>
      <c r="B241" s="72">
        <v>1996</v>
      </c>
      <c r="C241" s="15" t="s">
        <v>15</v>
      </c>
      <c r="D241">
        <v>28</v>
      </c>
      <c r="E241">
        <v>0</v>
      </c>
      <c r="F241">
        <v>2302.3000000000002</v>
      </c>
      <c r="G241" s="72" t="s">
        <v>16</v>
      </c>
      <c r="H241" s="72" t="s">
        <v>11</v>
      </c>
      <c r="I241" s="15" t="s">
        <v>42</v>
      </c>
      <c r="J241" t="str">
        <f t="shared" si="6"/>
        <v>28-Nov-1996</v>
      </c>
      <c r="K241">
        <f t="shared" ca="1" si="7"/>
        <v>28</v>
      </c>
    </row>
    <row r="242" spans="1:11" x14ac:dyDescent="0.3">
      <c r="A242" t="s">
        <v>269</v>
      </c>
      <c r="B242" s="72">
        <v>2004</v>
      </c>
      <c r="C242" s="15" t="s">
        <v>20</v>
      </c>
      <c r="D242">
        <v>6</v>
      </c>
      <c r="E242">
        <v>2</v>
      </c>
      <c r="F242">
        <v>2304</v>
      </c>
      <c r="G242" s="72" t="s">
        <v>11</v>
      </c>
      <c r="H242" s="72" t="s">
        <v>12</v>
      </c>
      <c r="I242" s="15" t="s">
        <v>13</v>
      </c>
      <c r="J242" t="str">
        <f t="shared" si="6"/>
        <v>6-Sep-2004</v>
      </c>
      <c r="K242">
        <f t="shared" ca="1" si="7"/>
        <v>21</v>
      </c>
    </row>
    <row r="243" spans="1:11" x14ac:dyDescent="0.3">
      <c r="A243" t="s">
        <v>270</v>
      </c>
      <c r="B243" s="72">
        <v>1996</v>
      </c>
      <c r="C243" s="15" t="s">
        <v>30</v>
      </c>
      <c r="D243">
        <v>17</v>
      </c>
      <c r="E243">
        <v>0</v>
      </c>
      <c r="F243">
        <v>2322.62</v>
      </c>
      <c r="G243" s="72" t="s">
        <v>11</v>
      </c>
      <c r="H243" s="72" t="s">
        <v>16</v>
      </c>
      <c r="I243" s="15" t="s">
        <v>13</v>
      </c>
      <c r="J243" t="str">
        <f t="shared" si="6"/>
        <v>17-Dec-1996</v>
      </c>
      <c r="K243">
        <f t="shared" ca="1" si="7"/>
        <v>28</v>
      </c>
    </row>
    <row r="244" spans="1:11" x14ac:dyDescent="0.3">
      <c r="A244" t="s">
        <v>271</v>
      </c>
      <c r="B244" s="72">
        <v>2003</v>
      </c>
      <c r="C244" s="15" t="s">
        <v>15</v>
      </c>
      <c r="D244">
        <v>18</v>
      </c>
      <c r="E244">
        <v>1</v>
      </c>
      <c r="F244">
        <v>2331.52</v>
      </c>
      <c r="G244" s="72" t="s">
        <v>11</v>
      </c>
      <c r="H244" s="72" t="s">
        <v>12</v>
      </c>
      <c r="I244" s="15" t="s">
        <v>42</v>
      </c>
      <c r="J244" t="str">
        <f t="shared" si="6"/>
        <v>18-Nov-2003</v>
      </c>
      <c r="K244">
        <f t="shared" ca="1" si="7"/>
        <v>21</v>
      </c>
    </row>
    <row r="245" spans="1:11" x14ac:dyDescent="0.3">
      <c r="A245" t="s">
        <v>272</v>
      </c>
      <c r="B245" s="72">
        <v>1998</v>
      </c>
      <c r="C245" s="15" t="s">
        <v>37</v>
      </c>
      <c r="D245">
        <v>21</v>
      </c>
      <c r="E245">
        <v>0</v>
      </c>
      <c r="F245">
        <v>2352.9699999999998</v>
      </c>
      <c r="G245" s="72" t="s">
        <v>12</v>
      </c>
      <c r="H245" s="72" t="s">
        <v>12</v>
      </c>
      <c r="I245" s="15" t="s">
        <v>23</v>
      </c>
      <c r="J245" t="str">
        <f t="shared" si="6"/>
        <v>21-Oct-1998</v>
      </c>
      <c r="K245">
        <f t="shared" ca="1" si="7"/>
        <v>27</v>
      </c>
    </row>
    <row r="246" spans="1:11" x14ac:dyDescent="0.3">
      <c r="A246" t="s">
        <v>273</v>
      </c>
      <c r="B246" s="72">
        <v>2002</v>
      </c>
      <c r="C246" s="15" t="s">
        <v>15</v>
      </c>
      <c r="D246">
        <v>5</v>
      </c>
      <c r="E246">
        <v>1</v>
      </c>
      <c r="F246">
        <v>2362.23</v>
      </c>
      <c r="G246" s="72" t="s">
        <v>11</v>
      </c>
      <c r="H246" s="72" t="s">
        <v>16</v>
      </c>
      <c r="I246" s="15" t="s">
        <v>23</v>
      </c>
      <c r="J246" t="str">
        <f t="shared" si="6"/>
        <v>5-Nov-2002</v>
      </c>
      <c r="K246">
        <f t="shared" ca="1" si="7"/>
        <v>23</v>
      </c>
    </row>
    <row r="247" spans="1:11" x14ac:dyDescent="0.3">
      <c r="A247" t="s">
        <v>274</v>
      </c>
      <c r="B247" s="72">
        <v>1988</v>
      </c>
      <c r="C247" s="15" t="s">
        <v>30</v>
      </c>
      <c r="D247">
        <v>12</v>
      </c>
      <c r="E247">
        <v>3</v>
      </c>
      <c r="F247">
        <v>2373.3000000000002</v>
      </c>
      <c r="G247" s="72" t="s">
        <v>11</v>
      </c>
      <c r="H247" s="72" t="s">
        <v>11</v>
      </c>
      <c r="I247" s="15" t="s">
        <v>13</v>
      </c>
      <c r="J247" t="str">
        <f t="shared" si="6"/>
        <v>12-Dec-1988</v>
      </c>
      <c r="K247">
        <f t="shared" ca="1" si="7"/>
        <v>36</v>
      </c>
    </row>
    <row r="248" spans="1:11" x14ac:dyDescent="0.3">
      <c r="A248" t="s">
        <v>275</v>
      </c>
      <c r="B248" s="72">
        <v>1999</v>
      </c>
      <c r="C248" s="15" t="s">
        <v>30</v>
      </c>
      <c r="D248">
        <v>17</v>
      </c>
      <c r="E248">
        <v>0</v>
      </c>
      <c r="F248">
        <v>2395.17</v>
      </c>
      <c r="G248" s="72" t="s">
        <v>11</v>
      </c>
      <c r="H248" s="72" t="s">
        <v>16</v>
      </c>
      <c r="I248" s="15" t="s">
        <v>276</v>
      </c>
      <c r="J248" t="str">
        <f t="shared" si="6"/>
        <v>17-Dec-1999</v>
      </c>
      <c r="K248">
        <f t="shared" ca="1" si="7"/>
        <v>25</v>
      </c>
    </row>
    <row r="249" spans="1:11" x14ac:dyDescent="0.3">
      <c r="A249" t="s">
        <v>277</v>
      </c>
      <c r="B249" s="72">
        <v>1999</v>
      </c>
      <c r="C249" s="15" t="s">
        <v>35</v>
      </c>
      <c r="D249">
        <v>10</v>
      </c>
      <c r="E249">
        <v>0</v>
      </c>
      <c r="F249">
        <v>2396.1</v>
      </c>
      <c r="G249" s="72" t="s">
        <v>11</v>
      </c>
      <c r="H249" s="72" t="s">
        <v>16</v>
      </c>
      <c r="I249" s="15" t="s">
        <v>166</v>
      </c>
      <c r="J249" t="str">
        <f t="shared" si="6"/>
        <v>10-Aug-1999</v>
      </c>
      <c r="K249">
        <f t="shared" ca="1" si="7"/>
        <v>26</v>
      </c>
    </row>
    <row r="250" spans="1:11" x14ac:dyDescent="0.3">
      <c r="A250" t="s">
        <v>278</v>
      </c>
      <c r="B250" s="72">
        <v>2001</v>
      </c>
      <c r="C250" s="15" t="s">
        <v>18</v>
      </c>
      <c r="D250">
        <v>3</v>
      </c>
      <c r="E250">
        <v>0</v>
      </c>
      <c r="F250">
        <v>2404.73</v>
      </c>
      <c r="G250" s="72" t="s">
        <v>11</v>
      </c>
      <c r="H250" s="72" t="s">
        <v>12</v>
      </c>
      <c r="I250" s="15" t="s">
        <v>23</v>
      </c>
      <c r="J250" t="str">
        <f t="shared" si="6"/>
        <v>3-Jun-2001</v>
      </c>
      <c r="K250">
        <f t="shared" ca="1" si="7"/>
        <v>24</v>
      </c>
    </row>
    <row r="251" spans="1:11" x14ac:dyDescent="0.3">
      <c r="A251" t="s">
        <v>279</v>
      </c>
      <c r="B251" s="72">
        <v>1999</v>
      </c>
      <c r="C251" s="15" t="s">
        <v>15</v>
      </c>
      <c r="D251">
        <v>12</v>
      </c>
      <c r="E251">
        <v>1</v>
      </c>
      <c r="F251">
        <v>2416.96</v>
      </c>
      <c r="G251" s="72" t="s">
        <v>11</v>
      </c>
      <c r="H251" s="72" t="s">
        <v>11</v>
      </c>
      <c r="I251" s="15" t="s">
        <v>42</v>
      </c>
      <c r="J251" t="str">
        <f t="shared" si="6"/>
        <v>12-Nov-1999</v>
      </c>
      <c r="K251">
        <f t="shared" ca="1" si="7"/>
        <v>25</v>
      </c>
    </row>
    <row r="252" spans="1:11" x14ac:dyDescent="0.3">
      <c r="A252" t="s">
        <v>280</v>
      </c>
      <c r="B252" s="72">
        <v>1999</v>
      </c>
      <c r="C252" s="15" t="s">
        <v>15</v>
      </c>
      <c r="D252">
        <v>21</v>
      </c>
      <c r="E252">
        <v>1</v>
      </c>
      <c r="F252">
        <v>2438.06</v>
      </c>
      <c r="G252" s="72" t="s">
        <v>11</v>
      </c>
      <c r="H252" s="72" t="s">
        <v>11</v>
      </c>
      <c r="I252" s="15" t="s">
        <v>13</v>
      </c>
      <c r="J252" t="str">
        <f t="shared" si="6"/>
        <v>21-Nov-1999</v>
      </c>
      <c r="K252">
        <f t="shared" ca="1" si="7"/>
        <v>25</v>
      </c>
    </row>
    <row r="253" spans="1:11" x14ac:dyDescent="0.3">
      <c r="A253" t="s">
        <v>281</v>
      </c>
      <c r="B253" s="72">
        <v>2002</v>
      </c>
      <c r="C253" s="15" t="s">
        <v>10</v>
      </c>
      <c r="D253">
        <v>29</v>
      </c>
      <c r="E253">
        <v>0</v>
      </c>
      <c r="F253">
        <v>2457.21</v>
      </c>
      <c r="G253" s="72" t="s">
        <v>11</v>
      </c>
      <c r="H253" s="72" t="s">
        <v>16</v>
      </c>
      <c r="I253" s="15" t="s">
        <v>247</v>
      </c>
      <c r="J253" t="str">
        <f t="shared" si="6"/>
        <v>29-Jul-2002</v>
      </c>
      <c r="K253">
        <f t="shared" ca="1" si="7"/>
        <v>23</v>
      </c>
    </row>
    <row r="254" spans="1:11" x14ac:dyDescent="0.3">
      <c r="A254" t="s">
        <v>282</v>
      </c>
      <c r="B254" s="72">
        <v>1998</v>
      </c>
      <c r="C254" s="15" t="s">
        <v>15</v>
      </c>
      <c r="D254">
        <v>19</v>
      </c>
      <c r="E254">
        <v>0</v>
      </c>
      <c r="F254">
        <v>2457.5</v>
      </c>
      <c r="G254" s="72" t="s">
        <v>11</v>
      </c>
      <c r="H254" s="72" t="s">
        <v>16</v>
      </c>
      <c r="I254" s="15" t="s">
        <v>42</v>
      </c>
      <c r="J254" t="str">
        <f t="shared" si="6"/>
        <v>19-Nov-1998</v>
      </c>
      <c r="K254">
        <f t="shared" ca="1" si="7"/>
        <v>26</v>
      </c>
    </row>
    <row r="255" spans="1:11" x14ac:dyDescent="0.3">
      <c r="A255" t="s">
        <v>283</v>
      </c>
      <c r="B255" s="72">
        <v>2002</v>
      </c>
      <c r="C255" s="15" t="s">
        <v>10</v>
      </c>
      <c r="D255">
        <v>11</v>
      </c>
      <c r="E255">
        <v>0</v>
      </c>
      <c r="F255">
        <v>2459.7199999999998</v>
      </c>
      <c r="G255" s="72" t="s">
        <v>11</v>
      </c>
      <c r="H255" s="72" t="s">
        <v>11</v>
      </c>
      <c r="I255" s="15" t="s">
        <v>247</v>
      </c>
      <c r="J255" t="str">
        <f t="shared" si="6"/>
        <v>11-Jul-2002</v>
      </c>
      <c r="K255">
        <f t="shared" ca="1" si="7"/>
        <v>23</v>
      </c>
    </row>
    <row r="256" spans="1:11" x14ac:dyDescent="0.3">
      <c r="A256" t="s">
        <v>284</v>
      </c>
      <c r="B256" s="72">
        <v>1998</v>
      </c>
      <c r="C256" s="15" t="s">
        <v>35</v>
      </c>
      <c r="D256">
        <v>17</v>
      </c>
      <c r="E256">
        <v>0</v>
      </c>
      <c r="F256">
        <v>2464.62</v>
      </c>
      <c r="G256" s="72" t="s">
        <v>11</v>
      </c>
      <c r="H256" s="72" t="s">
        <v>12</v>
      </c>
      <c r="I256" s="15" t="s">
        <v>13</v>
      </c>
      <c r="J256" t="str">
        <f t="shared" si="6"/>
        <v>17-Aug-1998</v>
      </c>
      <c r="K256">
        <f t="shared" ca="1" si="7"/>
        <v>27</v>
      </c>
    </row>
    <row r="257" spans="1:11" x14ac:dyDescent="0.3">
      <c r="A257" t="s">
        <v>285</v>
      </c>
      <c r="B257" s="72">
        <v>1998</v>
      </c>
      <c r="C257" s="15" t="s">
        <v>10</v>
      </c>
      <c r="D257">
        <v>2</v>
      </c>
      <c r="E257">
        <v>0</v>
      </c>
      <c r="F257">
        <v>2473.33</v>
      </c>
      <c r="G257" s="72" t="s">
        <v>11</v>
      </c>
      <c r="H257" s="72" t="s">
        <v>12</v>
      </c>
      <c r="I257" s="15" t="s">
        <v>13</v>
      </c>
      <c r="J257" t="str">
        <f t="shared" si="6"/>
        <v>2-Jul-1998</v>
      </c>
      <c r="K257">
        <f t="shared" ca="1" si="7"/>
        <v>27</v>
      </c>
    </row>
    <row r="258" spans="1:11" x14ac:dyDescent="0.3">
      <c r="A258" t="s">
        <v>286</v>
      </c>
      <c r="B258" s="72">
        <v>1998</v>
      </c>
      <c r="C258" s="15" t="s">
        <v>18</v>
      </c>
      <c r="D258">
        <v>20</v>
      </c>
      <c r="E258">
        <v>0</v>
      </c>
      <c r="F258">
        <v>2480.98</v>
      </c>
      <c r="G258" s="72" t="s">
        <v>11</v>
      </c>
      <c r="H258" s="72" t="s">
        <v>11</v>
      </c>
      <c r="I258" s="15" t="s">
        <v>13</v>
      </c>
      <c r="J258" t="str">
        <f t="shared" ref="J258:J321" si="8">CONCATENATE(D258,"-",C258,"-",B258)</f>
        <v>20-Jun-1998</v>
      </c>
      <c r="K258">
        <f t="shared" ca="1" si="7"/>
        <v>27</v>
      </c>
    </row>
    <row r="259" spans="1:11" x14ac:dyDescent="0.3">
      <c r="A259" t="s">
        <v>287</v>
      </c>
      <c r="B259" s="72">
        <v>1995</v>
      </c>
      <c r="C259" s="15" t="s">
        <v>15</v>
      </c>
      <c r="D259">
        <v>6</v>
      </c>
      <c r="E259">
        <v>0</v>
      </c>
      <c r="F259">
        <v>2483.7399999999998</v>
      </c>
      <c r="G259" s="72" t="s">
        <v>12</v>
      </c>
      <c r="H259" s="72" t="s">
        <v>11</v>
      </c>
      <c r="I259" s="15" t="s">
        <v>13</v>
      </c>
      <c r="J259" t="str">
        <f t="shared" si="8"/>
        <v>6-Nov-1995</v>
      </c>
      <c r="K259">
        <f t="shared" ref="K259:K322" ca="1" si="9">DATEDIF(J259,TODAY(),"y")</f>
        <v>30</v>
      </c>
    </row>
    <row r="260" spans="1:11" x14ac:dyDescent="0.3">
      <c r="A260" t="s">
        <v>288</v>
      </c>
      <c r="B260" s="72">
        <v>1995</v>
      </c>
      <c r="C260" s="15" t="s">
        <v>37</v>
      </c>
      <c r="D260">
        <v>14</v>
      </c>
      <c r="E260">
        <v>0</v>
      </c>
      <c r="F260">
        <v>2494.02</v>
      </c>
      <c r="G260" s="72" t="s">
        <v>12</v>
      </c>
      <c r="H260" s="72" t="s">
        <v>16</v>
      </c>
      <c r="I260" s="15" t="s">
        <v>42</v>
      </c>
      <c r="J260" t="str">
        <f t="shared" si="8"/>
        <v>14-Oct-1995</v>
      </c>
      <c r="K260">
        <f t="shared" ca="1" si="9"/>
        <v>30</v>
      </c>
    </row>
    <row r="261" spans="1:11" x14ac:dyDescent="0.3">
      <c r="A261" t="s">
        <v>289</v>
      </c>
      <c r="B261" s="72">
        <v>1995</v>
      </c>
      <c r="C261" s="15" t="s">
        <v>10</v>
      </c>
      <c r="D261">
        <v>9</v>
      </c>
      <c r="E261">
        <v>0</v>
      </c>
      <c r="F261">
        <v>2497.04</v>
      </c>
      <c r="G261" s="72" t="s">
        <v>12</v>
      </c>
      <c r="H261" s="72" t="s">
        <v>12</v>
      </c>
      <c r="I261" s="15" t="s">
        <v>13</v>
      </c>
      <c r="J261" t="str">
        <f t="shared" si="8"/>
        <v>9-Jul-1995</v>
      </c>
      <c r="K261">
        <f t="shared" ca="1" si="9"/>
        <v>30</v>
      </c>
    </row>
    <row r="262" spans="1:11" x14ac:dyDescent="0.3">
      <c r="A262" t="s">
        <v>290</v>
      </c>
      <c r="B262" s="72">
        <v>1995</v>
      </c>
      <c r="C262" s="15" t="s">
        <v>37</v>
      </c>
      <c r="D262">
        <v>15</v>
      </c>
      <c r="E262">
        <v>0</v>
      </c>
      <c r="F262">
        <v>2498.41</v>
      </c>
      <c r="G262" s="72" t="s">
        <v>12</v>
      </c>
      <c r="H262" s="72" t="s">
        <v>12</v>
      </c>
      <c r="I262" s="15" t="s">
        <v>13</v>
      </c>
      <c r="J262" t="str">
        <f t="shared" si="8"/>
        <v>15-Oct-1995</v>
      </c>
      <c r="K262">
        <f t="shared" ca="1" si="9"/>
        <v>30</v>
      </c>
    </row>
    <row r="263" spans="1:11" x14ac:dyDescent="0.3">
      <c r="A263" t="s">
        <v>291</v>
      </c>
      <c r="B263" s="72">
        <v>2004</v>
      </c>
      <c r="C263" s="15" t="s">
        <v>20</v>
      </c>
      <c r="D263">
        <v>6</v>
      </c>
      <c r="E263">
        <v>0</v>
      </c>
      <c r="F263">
        <v>2500.9299999999998</v>
      </c>
      <c r="G263" s="72" t="s">
        <v>11</v>
      </c>
      <c r="H263" s="72" t="s">
        <v>11</v>
      </c>
      <c r="I263" s="15" t="s">
        <v>23</v>
      </c>
      <c r="J263" t="str">
        <f t="shared" si="8"/>
        <v>6-Sep-2004</v>
      </c>
      <c r="K263">
        <f t="shared" ca="1" si="9"/>
        <v>21</v>
      </c>
    </row>
    <row r="264" spans="1:11" x14ac:dyDescent="0.3">
      <c r="A264" t="s">
        <v>292</v>
      </c>
      <c r="B264" s="72">
        <v>1991</v>
      </c>
      <c r="C264" s="15" t="s">
        <v>35</v>
      </c>
      <c r="D264">
        <v>5</v>
      </c>
      <c r="E264">
        <v>3</v>
      </c>
      <c r="F264">
        <v>2510.79</v>
      </c>
      <c r="G264" s="72" t="s">
        <v>11</v>
      </c>
      <c r="H264" s="72" t="s">
        <v>16</v>
      </c>
      <c r="I264" s="15" t="s">
        <v>13</v>
      </c>
      <c r="J264" t="str">
        <f t="shared" si="8"/>
        <v>5-Aug-1991</v>
      </c>
      <c r="K264">
        <f t="shared" ca="1" si="9"/>
        <v>34</v>
      </c>
    </row>
    <row r="265" spans="1:11" x14ac:dyDescent="0.3">
      <c r="A265" t="s">
        <v>293</v>
      </c>
      <c r="B265" s="72">
        <v>1997</v>
      </c>
      <c r="C265" s="15" t="s">
        <v>15</v>
      </c>
      <c r="D265">
        <v>2</v>
      </c>
      <c r="E265">
        <v>0</v>
      </c>
      <c r="F265">
        <v>2523.17</v>
      </c>
      <c r="G265" s="72" t="s">
        <v>12</v>
      </c>
      <c r="H265" s="72" t="s">
        <v>16</v>
      </c>
      <c r="I265" s="15" t="s">
        <v>23</v>
      </c>
      <c r="J265" t="str">
        <f t="shared" si="8"/>
        <v>2-Nov-1997</v>
      </c>
      <c r="K265">
        <f t="shared" ca="1" si="9"/>
        <v>28</v>
      </c>
    </row>
    <row r="266" spans="1:11" x14ac:dyDescent="0.3">
      <c r="A266" t="s">
        <v>294</v>
      </c>
      <c r="B266" s="72">
        <v>2000</v>
      </c>
      <c r="C266" s="15" t="s">
        <v>35</v>
      </c>
      <c r="D266">
        <v>25</v>
      </c>
      <c r="E266">
        <v>0</v>
      </c>
      <c r="F266">
        <v>2527.8200000000002</v>
      </c>
      <c r="G266" s="72" t="s">
        <v>11</v>
      </c>
      <c r="H266" s="72" t="s">
        <v>12</v>
      </c>
      <c r="I266" s="15" t="s">
        <v>23</v>
      </c>
      <c r="J266" t="str">
        <f t="shared" si="8"/>
        <v>25-Aug-2000</v>
      </c>
      <c r="K266">
        <f t="shared" ca="1" si="9"/>
        <v>25</v>
      </c>
    </row>
    <row r="267" spans="1:11" x14ac:dyDescent="0.3">
      <c r="A267" t="s">
        <v>295</v>
      </c>
      <c r="B267" s="72">
        <v>1997</v>
      </c>
      <c r="C267" s="15" t="s">
        <v>10</v>
      </c>
      <c r="D267">
        <v>28</v>
      </c>
      <c r="E267">
        <v>0</v>
      </c>
      <c r="F267">
        <v>2534.39</v>
      </c>
      <c r="G267" s="72" t="s">
        <v>12</v>
      </c>
      <c r="H267" s="72" t="s">
        <v>12</v>
      </c>
      <c r="I267" s="15" t="s">
        <v>23</v>
      </c>
      <c r="J267" t="str">
        <f t="shared" si="8"/>
        <v>28-Jul-1997</v>
      </c>
      <c r="K267">
        <f t="shared" ca="1" si="9"/>
        <v>28</v>
      </c>
    </row>
    <row r="268" spans="1:11" x14ac:dyDescent="0.3">
      <c r="A268" t="s">
        <v>296</v>
      </c>
      <c r="B268" s="72">
        <v>1990</v>
      </c>
      <c r="C268" s="15" t="s">
        <v>37</v>
      </c>
      <c r="D268">
        <v>1</v>
      </c>
      <c r="E268">
        <v>3</v>
      </c>
      <c r="F268">
        <v>2540.39</v>
      </c>
      <c r="G268" s="72" t="s">
        <v>11</v>
      </c>
      <c r="H268" s="72" t="s">
        <v>11</v>
      </c>
      <c r="I268" s="15" t="s">
        <v>13</v>
      </c>
      <c r="J268" t="str">
        <f t="shared" si="8"/>
        <v>1-Oct-1990</v>
      </c>
      <c r="K268">
        <f t="shared" ca="1" si="9"/>
        <v>35</v>
      </c>
    </row>
    <row r="269" spans="1:11" x14ac:dyDescent="0.3">
      <c r="A269" t="s">
        <v>297</v>
      </c>
      <c r="B269" s="72">
        <v>1991</v>
      </c>
      <c r="C269" s="15" t="s">
        <v>15</v>
      </c>
      <c r="D269">
        <v>17</v>
      </c>
      <c r="E269">
        <v>3</v>
      </c>
      <c r="F269">
        <v>2545.6799999999998</v>
      </c>
      <c r="G269" s="72" t="s">
        <v>11</v>
      </c>
      <c r="H269" s="72" t="s">
        <v>16</v>
      </c>
      <c r="I269" s="15" t="s">
        <v>13</v>
      </c>
      <c r="J269" t="str">
        <f t="shared" si="8"/>
        <v>17-Nov-1991</v>
      </c>
      <c r="K269">
        <f t="shared" ca="1" si="9"/>
        <v>33</v>
      </c>
    </row>
    <row r="270" spans="1:11" x14ac:dyDescent="0.3">
      <c r="A270" t="s">
        <v>298</v>
      </c>
      <c r="B270" s="72">
        <v>2002</v>
      </c>
      <c r="C270" s="15" t="s">
        <v>37</v>
      </c>
      <c r="D270">
        <v>11</v>
      </c>
      <c r="E270">
        <v>2</v>
      </c>
      <c r="F270">
        <v>2566.4699999999998</v>
      </c>
      <c r="G270" s="72" t="s">
        <v>11</v>
      </c>
      <c r="H270" s="72" t="s">
        <v>12</v>
      </c>
      <c r="I270" s="15" t="s">
        <v>13</v>
      </c>
      <c r="J270" t="str">
        <f t="shared" si="8"/>
        <v>11-Oct-2002</v>
      </c>
      <c r="K270">
        <f t="shared" ca="1" si="9"/>
        <v>23</v>
      </c>
    </row>
    <row r="271" spans="1:11" x14ac:dyDescent="0.3">
      <c r="A271" t="s">
        <v>299</v>
      </c>
      <c r="B271" s="72">
        <v>2002</v>
      </c>
      <c r="C271" s="15" t="s">
        <v>10</v>
      </c>
      <c r="D271">
        <v>20</v>
      </c>
      <c r="E271">
        <v>0</v>
      </c>
      <c r="F271">
        <v>2585.04</v>
      </c>
      <c r="G271" s="72" t="s">
        <v>11</v>
      </c>
      <c r="H271" s="72" t="s">
        <v>11</v>
      </c>
      <c r="I271" s="15" t="s">
        <v>300</v>
      </c>
      <c r="J271" t="str">
        <f t="shared" si="8"/>
        <v>20-Jul-2002</v>
      </c>
      <c r="K271">
        <f t="shared" ca="1" si="9"/>
        <v>23</v>
      </c>
    </row>
    <row r="272" spans="1:11" x14ac:dyDescent="0.3">
      <c r="A272" t="s">
        <v>301</v>
      </c>
      <c r="B272" s="72">
        <v>2001</v>
      </c>
      <c r="C272" s="15" t="s">
        <v>37</v>
      </c>
      <c r="D272">
        <v>15</v>
      </c>
      <c r="E272">
        <v>1</v>
      </c>
      <c r="F272">
        <v>2585.27</v>
      </c>
      <c r="G272" s="72" t="s">
        <v>11</v>
      </c>
      <c r="H272" s="72" t="s">
        <v>12</v>
      </c>
      <c r="I272" s="15" t="s">
        <v>42</v>
      </c>
      <c r="J272" t="str">
        <f t="shared" si="8"/>
        <v>15-Oct-2001</v>
      </c>
      <c r="K272">
        <f t="shared" ca="1" si="9"/>
        <v>24</v>
      </c>
    </row>
    <row r="273" spans="1:11" x14ac:dyDescent="0.3">
      <c r="A273" t="s">
        <v>302</v>
      </c>
      <c r="B273" s="72">
        <v>2001</v>
      </c>
      <c r="C273" s="15" t="s">
        <v>10</v>
      </c>
      <c r="D273">
        <v>28</v>
      </c>
      <c r="E273">
        <v>0</v>
      </c>
      <c r="F273">
        <v>2585.85</v>
      </c>
      <c r="G273" s="72" t="s">
        <v>11</v>
      </c>
      <c r="H273" s="72" t="s">
        <v>11</v>
      </c>
      <c r="I273" s="15" t="s">
        <v>247</v>
      </c>
      <c r="J273" t="str">
        <f t="shared" si="8"/>
        <v>28-Jul-2001</v>
      </c>
      <c r="K273">
        <f t="shared" ca="1" si="9"/>
        <v>24</v>
      </c>
    </row>
    <row r="274" spans="1:11" x14ac:dyDescent="0.3">
      <c r="A274" t="s">
        <v>303</v>
      </c>
      <c r="B274" s="72">
        <v>2001</v>
      </c>
      <c r="C274" s="15" t="s">
        <v>35</v>
      </c>
      <c r="D274">
        <v>26</v>
      </c>
      <c r="E274">
        <v>1</v>
      </c>
      <c r="F274">
        <v>2597.7800000000002</v>
      </c>
      <c r="G274" s="72" t="s">
        <v>11</v>
      </c>
      <c r="H274" s="72" t="s">
        <v>16</v>
      </c>
      <c r="I274" s="15" t="s">
        <v>42</v>
      </c>
      <c r="J274" t="str">
        <f t="shared" si="8"/>
        <v>26-Aug-2001</v>
      </c>
      <c r="K274">
        <f t="shared" ca="1" si="9"/>
        <v>24</v>
      </c>
    </row>
    <row r="275" spans="1:11" x14ac:dyDescent="0.3">
      <c r="A275" t="s">
        <v>304</v>
      </c>
      <c r="B275" s="72">
        <v>1997</v>
      </c>
      <c r="C275" s="15" t="s">
        <v>35</v>
      </c>
      <c r="D275">
        <v>26</v>
      </c>
      <c r="E275">
        <v>0</v>
      </c>
      <c r="F275">
        <v>2632.99</v>
      </c>
      <c r="G275" s="72" t="s">
        <v>11</v>
      </c>
      <c r="H275" s="72" t="s">
        <v>16</v>
      </c>
      <c r="I275" s="15" t="s">
        <v>42</v>
      </c>
      <c r="J275" t="str">
        <f t="shared" si="8"/>
        <v>26-Aug-1997</v>
      </c>
      <c r="K275">
        <f t="shared" ca="1" si="9"/>
        <v>28</v>
      </c>
    </row>
    <row r="276" spans="1:11" x14ac:dyDescent="0.3">
      <c r="A276" t="s">
        <v>305</v>
      </c>
      <c r="B276" s="72">
        <v>2000</v>
      </c>
      <c r="C276" s="15" t="s">
        <v>18</v>
      </c>
      <c r="D276">
        <v>24</v>
      </c>
      <c r="E276">
        <v>1</v>
      </c>
      <c r="F276">
        <v>2639.04</v>
      </c>
      <c r="G276" s="72" t="s">
        <v>11</v>
      </c>
      <c r="H276" s="72" t="s">
        <v>11</v>
      </c>
      <c r="I276" s="15" t="s">
        <v>23</v>
      </c>
      <c r="J276" t="str">
        <f t="shared" si="8"/>
        <v>24-Jun-2000</v>
      </c>
      <c r="K276">
        <f t="shared" ca="1" si="9"/>
        <v>25</v>
      </c>
    </row>
    <row r="277" spans="1:11" x14ac:dyDescent="0.3">
      <c r="A277" t="s">
        <v>306</v>
      </c>
      <c r="B277" s="72">
        <v>2000</v>
      </c>
      <c r="C277" s="15" t="s">
        <v>30</v>
      </c>
      <c r="D277">
        <v>9</v>
      </c>
      <c r="E277">
        <v>1</v>
      </c>
      <c r="F277">
        <v>2643.27</v>
      </c>
      <c r="G277" s="72" t="s">
        <v>11</v>
      </c>
      <c r="H277" s="72" t="s">
        <v>16</v>
      </c>
      <c r="I277" s="15" t="s">
        <v>23</v>
      </c>
      <c r="J277" t="str">
        <f t="shared" si="8"/>
        <v>9-Dec-2000</v>
      </c>
      <c r="K277">
        <f t="shared" ca="1" si="9"/>
        <v>24</v>
      </c>
    </row>
    <row r="278" spans="1:11" x14ac:dyDescent="0.3">
      <c r="A278" t="s">
        <v>307</v>
      </c>
      <c r="B278" s="72">
        <v>1996</v>
      </c>
      <c r="C278" s="15" t="s">
        <v>35</v>
      </c>
      <c r="D278">
        <v>5</v>
      </c>
      <c r="E278">
        <v>0</v>
      </c>
      <c r="F278">
        <v>2680.95</v>
      </c>
      <c r="G278" s="72" t="s">
        <v>12</v>
      </c>
      <c r="H278" s="72" t="s">
        <v>11</v>
      </c>
      <c r="I278" s="15" t="s">
        <v>23</v>
      </c>
      <c r="J278" t="str">
        <f t="shared" si="8"/>
        <v>5-Aug-1996</v>
      </c>
      <c r="K278">
        <f t="shared" ca="1" si="9"/>
        <v>29</v>
      </c>
    </row>
    <row r="279" spans="1:11" x14ac:dyDescent="0.3">
      <c r="A279" t="s">
        <v>308</v>
      </c>
      <c r="B279" s="72">
        <v>1994</v>
      </c>
      <c r="C279" s="15" t="s">
        <v>20</v>
      </c>
      <c r="D279">
        <v>17</v>
      </c>
      <c r="E279">
        <v>0</v>
      </c>
      <c r="F279">
        <v>2684.69</v>
      </c>
      <c r="G279" s="72" t="s">
        <v>11</v>
      </c>
      <c r="H279" s="72" t="s">
        <v>11</v>
      </c>
      <c r="I279" s="15" t="s">
        <v>13</v>
      </c>
      <c r="J279" t="str">
        <f t="shared" si="8"/>
        <v>17-Sep-1994</v>
      </c>
      <c r="K279">
        <f t="shared" ca="1" si="9"/>
        <v>31</v>
      </c>
    </row>
    <row r="280" spans="1:11" x14ac:dyDescent="0.3">
      <c r="A280" t="s">
        <v>309</v>
      </c>
      <c r="B280" s="72">
        <v>1994</v>
      </c>
      <c r="C280" s="15" t="s">
        <v>37</v>
      </c>
      <c r="D280">
        <v>2</v>
      </c>
      <c r="E280">
        <v>0</v>
      </c>
      <c r="F280">
        <v>2689.5</v>
      </c>
      <c r="G280" s="72" t="s">
        <v>12</v>
      </c>
      <c r="H280" s="72" t="s">
        <v>11</v>
      </c>
      <c r="I280" s="15" t="s">
        <v>13</v>
      </c>
      <c r="J280" t="str">
        <f t="shared" si="8"/>
        <v>2-Oct-1994</v>
      </c>
      <c r="K280">
        <f t="shared" ca="1" si="9"/>
        <v>31</v>
      </c>
    </row>
    <row r="281" spans="1:11" x14ac:dyDescent="0.3">
      <c r="A281" t="s">
        <v>310</v>
      </c>
      <c r="B281" s="72">
        <v>1999</v>
      </c>
      <c r="C281" s="15" t="s">
        <v>18</v>
      </c>
      <c r="D281">
        <v>11</v>
      </c>
      <c r="E281">
        <v>0</v>
      </c>
      <c r="F281">
        <v>2690.11</v>
      </c>
      <c r="G281" s="72" t="s">
        <v>11</v>
      </c>
      <c r="H281" s="72" t="s">
        <v>11</v>
      </c>
      <c r="I281" s="15" t="s">
        <v>23</v>
      </c>
      <c r="J281" t="str">
        <f t="shared" si="8"/>
        <v>11-Jun-1999</v>
      </c>
      <c r="K281">
        <f t="shared" ca="1" si="9"/>
        <v>26</v>
      </c>
    </row>
    <row r="282" spans="1:11" x14ac:dyDescent="0.3">
      <c r="A282" t="s">
        <v>311</v>
      </c>
      <c r="B282" s="72">
        <v>1996</v>
      </c>
      <c r="C282" s="15" t="s">
        <v>18</v>
      </c>
      <c r="D282">
        <v>13</v>
      </c>
      <c r="E282">
        <v>0</v>
      </c>
      <c r="F282">
        <v>2699.57</v>
      </c>
      <c r="G282" s="72" t="s">
        <v>11</v>
      </c>
      <c r="H282" s="72" t="s">
        <v>16</v>
      </c>
      <c r="I282" s="15" t="s">
        <v>23</v>
      </c>
      <c r="J282" t="str">
        <f t="shared" si="8"/>
        <v>13-Jun-1996</v>
      </c>
      <c r="K282">
        <f t="shared" ca="1" si="9"/>
        <v>29</v>
      </c>
    </row>
    <row r="283" spans="1:11" x14ac:dyDescent="0.3">
      <c r="A283" t="s">
        <v>312</v>
      </c>
      <c r="B283" s="72">
        <v>2003</v>
      </c>
      <c r="C283" s="15" t="s">
        <v>10</v>
      </c>
      <c r="D283">
        <v>17</v>
      </c>
      <c r="E283">
        <v>1</v>
      </c>
      <c r="F283">
        <v>2709.11</v>
      </c>
      <c r="G283" s="72" t="s">
        <v>11</v>
      </c>
      <c r="H283" s="72" t="s">
        <v>11</v>
      </c>
      <c r="I283" s="15" t="s">
        <v>23</v>
      </c>
      <c r="J283" t="str">
        <f t="shared" si="8"/>
        <v>17-Jul-2003</v>
      </c>
      <c r="K283">
        <f t="shared" ca="1" si="9"/>
        <v>22</v>
      </c>
    </row>
    <row r="284" spans="1:11" x14ac:dyDescent="0.3">
      <c r="A284" t="s">
        <v>313</v>
      </c>
      <c r="B284" s="72">
        <v>2003</v>
      </c>
      <c r="C284" s="15" t="s">
        <v>15</v>
      </c>
      <c r="D284">
        <v>21</v>
      </c>
      <c r="E284">
        <v>1</v>
      </c>
      <c r="F284">
        <v>2709.24</v>
      </c>
      <c r="G284" s="72" t="s">
        <v>11</v>
      </c>
      <c r="H284" s="72" t="s">
        <v>11</v>
      </c>
      <c r="I284" s="15" t="s">
        <v>23</v>
      </c>
      <c r="J284" t="str">
        <f t="shared" si="8"/>
        <v>21-Nov-2003</v>
      </c>
      <c r="K284">
        <f t="shared" ca="1" si="9"/>
        <v>21</v>
      </c>
    </row>
    <row r="285" spans="1:11" x14ac:dyDescent="0.3">
      <c r="A285" t="s">
        <v>314</v>
      </c>
      <c r="B285" s="72">
        <v>2003</v>
      </c>
      <c r="C285" s="15" t="s">
        <v>30</v>
      </c>
      <c r="D285">
        <v>1</v>
      </c>
      <c r="E285">
        <v>1</v>
      </c>
      <c r="F285">
        <v>2710.83</v>
      </c>
      <c r="G285" s="72" t="s">
        <v>11</v>
      </c>
      <c r="H285" s="72" t="s">
        <v>12</v>
      </c>
      <c r="I285" s="15" t="s">
        <v>23</v>
      </c>
      <c r="J285" t="str">
        <f t="shared" si="8"/>
        <v>1-Dec-2003</v>
      </c>
      <c r="K285">
        <f t="shared" ca="1" si="9"/>
        <v>21</v>
      </c>
    </row>
    <row r="286" spans="1:11" x14ac:dyDescent="0.3">
      <c r="A286" t="s">
        <v>315</v>
      </c>
      <c r="B286" s="72">
        <v>2003</v>
      </c>
      <c r="C286" s="15" t="s">
        <v>35</v>
      </c>
      <c r="D286">
        <v>6</v>
      </c>
      <c r="E286">
        <v>1</v>
      </c>
      <c r="F286">
        <v>2719.28</v>
      </c>
      <c r="G286" s="72" t="s">
        <v>11</v>
      </c>
      <c r="H286" s="72" t="s">
        <v>11</v>
      </c>
      <c r="I286" s="15" t="s">
        <v>23</v>
      </c>
      <c r="J286" t="str">
        <f t="shared" si="8"/>
        <v>6-Aug-2003</v>
      </c>
      <c r="K286">
        <f t="shared" ca="1" si="9"/>
        <v>22</v>
      </c>
    </row>
    <row r="287" spans="1:11" x14ac:dyDescent="0.3">
      <c r="A287" t="s">
        <v>316</v>
      </c>
      <c r="B287" s="72">
        <v>1997</v>
      </c>
      <c r="C287" s="15" t="s">
        <v>37</v>
      </c>
      <c r="D287">
        <v>30</v>
      </c>
      <c r="E287">
        <v>0</v>
      </c>
      <c r="F287">
        <v>2721.32</v>
      </c>
      <c r="G287" s="72" t="s">
        <v>16</v>
      </c>
      <c r="H287" s="72" t="s">
        <v>12</v>
      </c>
      <c r="I287" s="15" t="s">
        <v>276</v>
      </c>
      <c r="J287" t="str">
        <f t="shared" si="8"/>
        <v>30-Oct-1997</v>
      </c>
      <c r="K287">
        <f t="shared" ca="1" si="9"/>
        <v>28</v>
      </c>
    </row>
    <row r="288" spans="1:11" x14ac:dyDescent="0.3">
      <c r="A288" t="s">
        <v>317</v>
      </c>
      <c r="B288" s="72">
        <v>1988</v>
      </c>
      <c r="C288" s="15" t="s">
        <v>35</v>
      </c>
      <c r="D288">
        <v>20</v>
      </c>
      <c r="E288">
        <v>3</v>
      </c>
      <c r="F288">
        <v>2726.06</v>
      </c>
      <c r="G288" s="72" t="s">
        <v>11</v>
      </c>
      <c r="H288" s="72" t="s">
        <v>11</v>
      </c>
      <c r="I288" s="15" t="s">
        <v>13</v>
      </c>
      <c r="J288" t="str">
        <f t="shared" si="8"/>
        <v>20-Aug-1988</v>
      </c>
      <c r="K288">
        <f t="shared" ca="1" si="9"/>
        <v>37</v>
      </c>
    </row>
    <row r="289" spans="1:11" x14ac:dyDescent="0.3">
      <c r="A289" t="s">
        <v>318</v>
      </c>
      <c r="B289" s="72">
        <v>1997</v>
      </c>
      <c r="C289" s="15" t="s">
        <v>37</v>
      </c>
      <c r="D289">
        <v>6</v>
      </c>
      <c r="E289">
        <v>0</v>
      </c>
      <c r="F289">
        <v>2727.4</v>
      </c>
      <c r="G289" s="72" t="s">
        <v>12</v>
      </c>
      <c r="H289" s="72" t="s">
        <v>12</v>
      </c>
      <c r="I289" s="15" t="s">
        <v>168</v>
      </c>
      <c r="J289" t="str">
        <f t="shared" si="8"/>
        <v>6-Oct-1997</v>
      </c>
      <c r="K289">
        <f t="shared" ca="1" si="9"/>
        <v>28</v>
      </c>
    </row>
    <row r="290" spans="1:11" x14ac:dyDescent="0.3">
      <c r="A290" t="s">
        <v>319</v>
      </c>
      <c r="B290" s="72">
        <v>2003</v>
      </c>
      <c r="C290" s="15" t="s">
        <v>30</v>
      </c>
      <c r="D290">
        <v>3</v>
      </c>
      <c r="E290">
        <v>1</v>
      </c>
      <c r="F290">
        <v>2730.11</v>
      </c>
      <c r="G290" s="72" t="s">
        <v>11</v>
      </c>
      <c r="H290" s="72" t="s">
        <v>12</v>
      </c>
      <c r="I290" s="15" t="s">
        <v>23</v>
      </c>
      <c r="J290" t="str">
        <f t="shared" si="8"/>
        <v>3-Dec-2003</v>
      </c>
      <c r="K290">
        <f t="shared" ca="1" si="9"/>
        <v>21</v>
      </c>
    </row>
    <row r="291" spans="1:11" x14ac:dyDescent="0.3">
      <c r="A291" t="s">
        <v>320</v>
      </c>
      <c r="B291" s="72">
        <v>2000</v>
      </c>
      <c r="C291" s="15" t="s">
        <v>30</v>
      </c>
      <c r="D291">
        <v>17</v>
      </c>
      <c r="E291">
        <v>0</v>
      </c>
      <c r="F291">
        <v>2731.91</v>
      </c>
      <c r="G291" s="72" t="s">
        <v>11</v>
      </c>
      <c r="H291" s="72" t="s">
        <v>12</v>
      </c>
      <c r="I291" s="15" t="s">
        <v>247</v>
      </c>
      <c r="J291" t="str">
        <f t="shared" si="8"/>
        <v>17-Dec-2000</v>
      </c>
      <c r="K291">
        <f t="shared" ca="1" si="9"/>
        <v>24</v>
      </c>
    </row>
    <row r="292" spans="1:11" x14ac:dyDescent="0.3">
      <c r="A292" t="s">
        <v>321</v>
      </c>
      <c r="B292" s="72">
        <v>2000</v>
      </c>
      <c r="C292" s="15" t="s">
        <v>37</v>
      </c>
      <c r="D292">
        <v>3</v>
      </c>
      <c r="E292">
        <v>0</v>
      </c>
      <c r="F292">
        <v>2741.95</v>
      </c>
      <c r="G292" s="72" t="s">
        <v>11</v>
      </c>
      <c r="H292" s="72" t="s">
        <v>12</v>
      </c>
      <c r="I292" s="15" t="s">
        <v>247</v>
      </c>
      <c r="J292" t="str">
        <f t="shared" si="8"/>
        <v>3-Oct-2000</v>
      </c>
      <c r="K292">
        <f t="shared" ca="1" si="9"/>
        <v>25</v>
      </c>
    </row>
    <row r="293" spans="1:11" x14ac:dyDescent="0.3">
      <c r="A293" t="s">
        <v>322</v>
      </c>
      <c r="B293" s="72">
        <v>2000</v>
      </c>
      <c r="C293" s="15" t="s">
        <v>37</v>
      </c>
      <c r="D293">
        <v>11</v>
      </c>
      <c r="E293">
        <v>0</v>
      </c>
      <c r="F293">
        <v>2755.02</v>
      </c>
      <c r="G293" s="72" t="s">
        <v>11</v>
      </c>
      <c r="H293" s="72" t="s">
        <v>16</v>
      </c>
      <c r="I293" s="15" t="s">
        <v>247</v>
      </c>
      <c r="J293" t="str">
        <f t="shared" si="8"/>
        <v>11-Oct-2000</v>
      </c>
      <c r="K293">
        <f t="shared" ca="1" si="9"/>
        <v>25</v>
      </c>
    </row>
    <row r="294" spans="1:11" x14ac:dyDescent="0.3">
      <c r="A294" t="s">
        <v>323</v>
      </c>
      <c r="B294" s="72">
        <v>1997</v>
      </c>
      <c r="C294" s="15" t="s">
        <v>35</v>
      </c>
      <c r="D294">
        <v>10</v>
      </c>
      <c r="E294">
        <v>0</v>
      </c>
      <c r="F294">
        <v>2758.99</v>
      </c>
      <c r="G294" s="72" t="s">
        <v>11</v>
      </c>
      <c r="H294" s="72" t="s">
        <v>16</v>
      </c>
      <c r="I294" s="15" t="s">
        <v>23</v>
      </c>
      <c r="J294" t="str">
        <f t="shared" si="8"/>
        <v>10-Aug-1997</v>
      </c>
      <c r="K294">
        <f t="shared" ca="1" si="9"/>
        <v>28</v>
      </c>
    </row>
    <row r="295" spans="1:11" x14ac:dyDescent="0.3">
      <c r="A295" t="s">
        <v>324</v>
      </c>
      <c r="B295" s="72">
        <v>2004</v>
      </c>
      <c r="C295" s="15" t="s">
        <v>15</v>
      </c>
      <c r="D295">
        <v>14</v>
      </c>
      <c r="E295">
        <v>0</v>
      </c>
      <c r="F295">
        <v>2773.46</v>
      </c>
      <c r="G295" s="72" t="s">
        <v>11</v>
      </c>
      <c r="H295" s="72" t="s">
        <v>16</v>
      </c>
      <c r="I295" s="15" t="s">
        <v>300</v>
      </c>
      <c r="J295" t="str">
        <f t="shared" si="8"/>
        <v>14-Nov-2004</v>
      </c>
      <c r="K295">
        <f t="shared" ca="1" si="9"/>
        <v>20</v>
      </c>
    </row>
    <row r="296" spans="1:11" x14ac:dyDescent="0.3">
      <c r="A296" t="s">
        <v>31</v>
      </c>
      <c r="B296" s="72">
        <v>1999</v>
      </c>
      <c r="C296" s="15" t="s">
        <v>18</v>
      </c>
      <c r="D296">
        <v>9</v>
      </c>
      <c r="E296">
        <v>1</v>
      </c>
      <c r="F296">
        <v>2775.19</v>
      </c>
      <c r="G296" s="72" t="s">
        <v>11</v>
      </c>
      <c r="H296" s="72" t="s">
        <v>16</v>
      </c>
      <c r="I296" s="15" t="s">
        <v>23</v>
      </c>
      <c r="J296" t="str">
        <f t="shared" si="8"/>
        <v>9-Jun-1999</v>
      </c>
      <c r="K296">
        <f t="shared" ca="1" si="9"/>
        <v>26</v>
      </c>
    </row>
    <row r="297" spans="1:11" x14ac:dyDescent="0.3">
      <c r="A297" t="s">
        <v>325</v>
      </c>
      <c r="B297" s="72">
        <v>1999</v>
      </c>
      <c r="C297" s="15" t="s">
        <v>35</v>
      </c>
      <c r="D297">
        <v>29</v>
      </c>
      <c r="E297">
        <v>1</v>
      </c>
      <c r="F297">
        <v>2775.19</v>
      </c>
      <c r="G297" s="72" t="s">
        <v>11</v>
      </c>
      <c r="H297" s="72" t="s">
        <v>16</v>
      </c>
      <c r="I297" s="15" t="s">
        <v>23</v>
      </c>
      <c r="J297" t="str">
        <f t="shared" si="8"/>
        <v>29-Aug-1999</v>
      </c>
      <c r="K297">
        <f t="shared" ca="1" si="9"/>
        <v>26</v>
      </c>
    </row>
    <row r="298" spans="1:11" x14ac:dyDescent="0.3">
      <c r="A298" t="s">
        <v>326</v>
      </c>
      <c r="B298" s="72">
        <v>1999</v>
      </c>
      <c r="C298" s="15" t="s">
        <v>30</v>
      </c>
      <c r="D298">
        <v>24</v>
      </c>
      <c r="E298">
        <v>1</v>
      </c>
      <c r="F298">
        <v>2789.06</v>
      </c>
      <c r="G298" s="72" t="s">
        <v>11</v>
      </c>
      <c r="H298" s="72" t="s">
        <v>12</v>
      </c>
      <c r="I298" s="15" t="s">
        <v>23</v>
      </c>
      <c r="J298" t="str">
        <f t="shared" si="8"/>
        <v>24-Dec-1999</v>
      </c>
      <c r="K298">
        <f t="shared" ca="1" si="9"/>
        <v>25</v>
      </c>
    </row>
    <row r="299" spans="1:11" x14ac:dyDescent="0.3">
      <c r="A299" t="s">
        <v>327</v>
      </c>
      <c r="B299" s="72">
        <v>2004</v>
      </c>
      <c r="C299" s="15" t="s">
        <v>35</v>
      </c>
      <c r="D299">
        <v>4</v>
      </c>
      <c r="E299">
        <v>2</v>
      </c>
      <c r="F299">
        <v>2801.26</v>
      </c>
      <c r="G299" s="72" t="s">
        <v>11</v>
      </c>
      <c r="H299" s="72" t="s">
        <v>12</v>
      </c>
      <c r="I299" s="15" t="s">
        <v>13</v>
      </c>
      <c r="J299" t="str">
        <f t="shared" si="8"/>
        <v>4-Aug-2004</v>
      </c>
      <c r="K299">
        <f t="shared" ca="1" si="9"/>
        <v>21</v>
      </c>
    </row>
    <row r="300" spans="1:11" x14ac:dyDescent="0.3">
      <c r="A300" t="s">
        <v>328</v>
      </c>
      <c r="B300" s="72">
        <v>2003</v>
      </c>
      <c r="C300" s="15" t="s">
        <v>20</v>
      </c>
      <c r="D300">
        <v>23</v>
      </c>
      <c r="E300">
        <v>2</v>
      </c>
      <c r="F300">
        <v>2803.7</v>
      </c>
      <c r="G300" s="72" t="s">
        <v>11</v>
      </c>
      <c r="H300" s="72" t="s">
        <v>16</v>
      </c>
      <c r="I300" s="15" t="s">
        <v>23</v>
      </c>
      <c r="J300" t="str">
        <f t="shared" si="8"/>
        <v>23-Sep-2003</v>
      </c>
      <c r="K300">
        <f t="shared" ca="1" si="9"/>
        <v>22</v>
      </c>
    </row>
    <row r="301" spans="1:11" x14ac:dyDescent="0.3">
      <c r="A301" t="s">
        <v>329</v>
      </c>
      <c r="B301" s="72">
        <v>2000</v>
      </c>
      <c r="C301" s="15" t="s">
        <v>37</v>
      </c>
      <c r="D301">
        <v>1</v>
      </c>
      <c r="E301">
        <v>0</v>
      </c>
      <c r="F301">
        <v>2819.51</v>
      </c>
      <c r="G301" s="72" t="s">
        <v>11</v>
      </c>
      <c r="H301" s="72" t="s">
        <v>12</v>
      </c>
      <c r="I301" s="15" t="s">
        <v>42</v>
      </c>
      <c r="J301" t="str">
        <f t="shared" si="8"/>
        <v>1-Oct-2000</v>
      </c>
      <c r="K301">
        <f t="shared" ca="1" si="9"/>
        <v>25</v>
      </c>
    </row>
    <row r="302" spans="1:11" x14ac:dyDescent="0.3">
      <c r="A302" t="s">
        <v>330</v>
      </c>
      <c r="B302" s="72">
        <v>1998</v>
      </c>
      <c r="C302" s="15" t="s">
        <v>15</v>
      </c>
      <c r="D302">
        <v>15</v>
      </c>
      <c r="E302">
        <v>0</v>
      </c>
      <c r="F302">
        <v>2842.76</v>
      </c>
      <c r="G302" s="72" t="s">
        <v>11</v>
      </c>
      <c r="H302" s="72" t="s">
        <v>12</v>
      </c>
      <c r="I302" s="15" t="s">
        <v>23</v>
      </c>
      <c r="J302" t="str">
        <f t="shared" si="8"/>
        <v>15-Nov-1998</v>
      </c>
      <c r="K302">
        <f t="shared" ca="1" si="9"/>
        <v>26</v>
      </c>
    </row>
    <row r="303" spans="1:11" x14ac:dyDescent="0.3">
      <c r="A303" t="s">
        <v>331</v>
      </c>
      <c r="B303" s="72">
        <v>1998</v>
      </c>
      <c r="C303" s="15" t="s">
        <v>18</v>
      </c>
      <c r="D303">
        <v>17</v>
      </c>
      <c r="E303">
        <v>0</v>
      </c>
      <c r="F303">
        <v>2850.68</v>
      </c>
      <c r="G303" s="72" t="s">
        <v>11</v>
      </c>
      <c r="H303" s="72" t="s">
        <v>12</v>
      </c>
      <c r="I303" s="15" t="s">
        <v>23</v>
      </c>
      <c r="J303" t="str">
        <f t="shared" si="8"/>
        <v>17-Jun-1998</v>
      </c>
      <c r="K303">
        <f t="shared" ca="1" si="9"/>
        <v>27</v>
      </c>
    </row>
    <row r="304" spans="1:11" x14ac:dyDescent="0.3">
      <c r="A304" t="s">
        <v>332</v>
      </c>
      <c r="B304" s="72">
        <v>1998</v>
      </c>
      <c r="C304" s="15" t="s">
        <v>20</v>
      </c>
      <c r="D304">
        <v>4</v>
      </c>
      <c r="E304">
        <v>0</v>
      </c>
      <c r="F304">
        <v>2855.44</v>
      </c>
      <c r="G304" s="72" t="s">
        <v>11</v>
      </c>
      <c r="H304" s="72" t="s">
        <v>12</v>
      </c>
      <c r="I304" s="15" t="s">
        <v>23</v>
      </c>
      <c r="J304" t="str">
        <f t="shared" si="8"/>
        <v>4-Sep-1998</v>
      </c>
      <c r="K304">
        <f t="shared" ca="1" si="9"/>
        <v>27</v>
      </c>
    </row>
    <row r="305" spans="1:11" x14ac:dyDescent="0.3">
      <c r="A305" t="s">
        <v>333</v>
      </c>
      <c r="B305" s="72">
        <v>1993</v>
      </c>
      <c r="C305" s="15" t="s">
        <v>15</v>
      </c>
      <c r="D305">
        <v>1</v>
      </c>
      <c r="E305">
        <v>0</v>
      </c>
      <c r="F305">
        <v>2866.09</v>
      </c>
      <c r="G305" s="72" t="s">
        <v>12</v>
      </c>
      <c r="H305" s="72" t="s">
        <v>12</v>
      </c>
      <c r="I305" s="15" t="s">
        <v>42</v>
      </c>
      <c r="J305" t="str">
        <f t="shared" si="8"/>
        <v>1-Nov-1993</v>
      </c>
      <c r="K305">
        <f t="shared" ca="1" si="9"/>
        <v>32</v>
      </c>
    </row>
    <row r="306" spans="1:11" x14ac:dyDescent="0.3">
      <c r="A306" t="s">
        <v>334</v>
      </c>
      <c r="B306" s="72">
        <v>1993</v>
      </c>
      <c r="C306" s="15" t="s">
        <v>35</v>
      </c>
      <c r="D306">
        <v>12</v>
      </c>
      <c r="E306">
        <v>0</v>
      </c>
      <c r="F306">
        <v>2867.12</v>
      </c>
      <c r="G306" s="72" t="s">
        <v>16</v>
      </c>
      <c r="H306" s="72" t="s">
        <v>12</v>
      </c>
      <c r="I306" s="15" t="s">
        <v>13</v>
      </c>
      <c r="J306" t="str">
        <f t="shared" si="8"/>
        <v>12-Aug-1993</v>
      </c>
      <c r="K306">
        <f t="shared" ca="1" si="9"/>
        <v>32</v>
      </c>
    </row>
    <row r="307" spans="1:11" x14ac:dyDescent="0.3">
      <c r="A307" t="s">
        <v>335</v>
      </c>
      <c r="B307" s="72">
        <v>1996</v>
      </c>
      <c r="C307" s="15" t="s">
        <v>18</v>
      </c>
      <c r="D307">
        <v>21</v>
      </c>
      <c r="E307">
        <v>0</v>
      </c>
      <c r="F307">
        <v>2897.32</v>
      </c>
      <c r="G307" s="72" t="s">
        <v>12</v>
      </c>
      <c r="H307" s="72" t="s">
        <v>12</v>
      </c>
      <c r="I307" s="15" t="s">
        <v>168</v>
      </c>
      <c r="J307" t="str">
        <f t="shared" si="8"/>
        <v>21-Jun-1996</v>
      </c>
      <c r="K307">
        <f t="shared" ca="1" si="9"/>
        <v>29</v>
      </c>
    </row>
    <row r="308" spans="1:11" x14ac:dyDescent="0.3">
      <c r="A308" t="s">
        <v>336</v>
      </c>
      <c r="B308" s="72">
        <v>2000</v>
      </c>
      <c r="C308" s="15" t="s">
        <v>10</v>
      </c>
      <c r="D308">
        <v>14</v>
      </c>
      <c r="E308">
        <v>0</v>
      </c>
      <c r="F308">
        <v>2897.46</v>
      </c>
      <c r="G308" s="72" t="s">
        <v>11</v>
      </c>
      <c r="H308" s="72" t="s">
        <v>16</v>
      </c>
      <c r="I308" s="15" t="s">
        <v>23</v>
      </c>
      <c r="J308" t="str">
        <f t="shared" si="8"/>
        <v>14-Jul-2000</v>
      </c>
      <c r="K308">
        <f t="shared" ca="1" si="9"/>
        <v>25</v>
      </c>
    </row>
    <row r="309" spans="1:11" x14ac:dyDescent="0.3">
      <c r="A309" t="s">
        <v>337</v>
      </c>
      <c r="B309" s="72">
        <v>1999</v>
      </c>
      <c r="C309" s="15" t="s">
        <v>15</v>
      </c>
      <c r="D309">
        <v>1</v>
      </c>
      <c r="E309">
        <v>0</v>
      </c>
      <c r="F309">
        <v>2899.49</v>
      </c>
      <c r="G309" s="72" t="s">
        <v>11</v>
      </c>
      <c r="H309" s="72" t="s">
        <v>11</v>
      </c>
      <c r="I309" s="15" t="s">
        <v>247</v>
      </c>
      <c r="J309" t="str">
        <f t="shared" si="8"/>
        <v>1-Nov-1999</v>
      </c>
      <c r="K309">
        <f t="shared" ca="1" si="9"/>
        <v>26</v>
      </c>
    </row>
    <row r="310" spans="1:11" x14ac:dyDescent="0.3">
      <c r="A310" t="s">
        <v>338</v>
      </c>
      <c r="B310" s="72">
        <v>1996</v>
      </c>
      <c r="C310" s="15" t="s">
        <v>37</v>
      </c>
      <c r="D310">
        <v>24</v>
      </c>
      <c r="E310">
        <v>1</v>
      </c>
      <c r="F310">
        <v>2902.91</v>
      </c>
      <c r="G310" s="72" t="s">
        <v>11</v>
      </c>
      <c r="H310" s="72" t="s">
        <v>11</v>
      </c>
      <c r="I310" s="15" t="s">
        <v>13</v>
      </c>
      <c r="J310" t="str">
        <f t="shared" si="8"/>
        <v>24-Oct-1996</v>
      </c>
      <c r="K310">
        <f t="shared" ca="1" si="9"/>
        <v>29</v>
      </c>
    </row>
    <row r="311" spans="1:11" x14ac:dyDescent="0.3">
      <c r="A311" t="s">
        <v>339</v>
      </c>
      <c r="B311" s="72">
        <v>1996</v>
      </c>
      <c r="C311" s="15" t="s">
        <v>18</v>
      </c>
      <c r="D311">
        <v>13</v>
      </c>
      <c r="E311">
        <v>1</v>
      </c>
      <c r="F311">
        <v>2904.09</v>
      </c>
      <c r="G311" s="72" t="s">
        <v>11</v>
      </c>
      <c r="H311" s="72" t="s">
        <v>11</v>
      </c>
      <c r="I311" s="15" t="s">
        <v>42</v>
      </c>
      <c r="J311" t="str">
        <f t="shared" si="8"/>
        <v>13-Jun-1996</v>
      </c>
      <c r="K311">
        <f t="shared" ca="1" si="9"/>
        <v>29</v>
      </c>
    </row>
    <row r="312" spans="1:11" x14ac:dyDescent="0.3">
      <c r="A312" t="s">
        <v>340</v>
      </c>
      <c r="B312" s="72">
        <v>2003</v>
      </c>
      <c r="C312" s="15" t="s">
        <v>18</v>
      </c>
      <c r="D312">
        <v>5</v>
      </c>
      <c r="E312">
        <v>2</v>
      </c>
      <c r="F312">
        <v>2913.57</v>
      </c>
      <c r="G312" s="72" t="s">
        <v>11</v>
      </c>
      <c r="H312" s="72" t="s">
        <v>11</v>
      </c>
      <c r="I312" s="15" t="s">
        <v>42</v>
      </c>
      <c r="J312" t="str">
        <f t="shared" si="8"/>
        <v>5-Jun-2003</v>
      </c>
      <c r="K312">
        <f t="shared" ca="1" si="9"/>
        <v>22</v>
      </c>
    </row>
    <row r="313" spans="1:11" x14ac:dyDescent="0.3">
      <c r="A313" t="s">
        <v>341</v>
      </c>
      <c r="B313" s="72">
        <v>1996</v>
      </c>
      <c r="C313" s="15" t="s">
        <v>18</v>
      </c>
      <c r="D313">
        <v>30</v>
      </c>
      <c r="E313">
        <v>1</v>
      </c>
      <c r="F313">
        <v>2927.06</v>
      </c>
      <c r="G313" s="72" t="s">
        <v>11</v>
      </c>
      <c r="H313" s="72" t="s">
        <v>11</v>
      </c>
      <c r="I313" s="15" t="s">
        <v>13</v>
      </c>
      <c r="J313" t="str">
        <f t="shared" si="8"/>
        <v>30-Jun-1996</v>
      </c>
      <c r="K313">
        <f t="shared" ca="1" si="9"/>
        <v>29</v>
      </c>
    </row>
    <row r="314" spans="1:11" x14ac:dyDescent="0.3">
      <c r="A314" t="s">
        <v>342</v>
      </c>
      <c r="B314" s="72">
        <v>2002</v>
      </c>
      <c r="C314" s="15" t="s">
        <v>20</v>
      </c>
      <c r="D314">
        <v>30</v>
      </c>
      <c r="E314">
        <v>0</v>
      </c>
      <c r="F314">
        <v>2943.41</v>
      </c>
      <c r="G314" s="72" t="s">
        <v>11</v>
      </c>
      <c r="H314" s="72" t="s">
        <v>12</v>
      </c>
      <c r="I314" s="15" t="s">
        <v>23</v>
      </c>
      <c r="J314" t="str">
        <f t="shared" si="8"/>
        <v>30-Sep-2002</v>
      </c>
      <c r="K314">
        <f t="shared" ca="1" si="9"/>
        <v>23</v>
      </c>
    </row>
    <row r="315" spans="1:11" x14ac:dyDescent="0.3">
      <c r="A315" t="s">
        <v>343</v>
      </c>
      <c r="B315" s="72">
        <v>1995</v>
      </c>
      <c r="C315" s="15" t="s">
        <v>20</v>
      </c>
      <c r="D315">
        <v>24</v>
      </c>
      <c r="E315">
        <v>0</v>
      </c>
      <c r="F315">
        <v>2974.13</v>
      </c>
      <c r="G315" s="72" t="s">
        <v>11</v>
      </c>
      <c r="H315" s="72" t="s">
        <v>16</v>
      </c>
      <c r="I315" s="15" t="s">
        <v>42</v>
      </c>
      <c r="J315" t="str">
        <f t="shared" si="8"/>
        <v>24-Sep-1995</v>
      </c>
      <c r="K315">
        <f t="shared" ca="1" si="9"/>
        <v>30</v>
      </c>
    </row>
    <row r="316" spans="1:11" x14ac:dyDescent="0.3">
      <c r="A316" t="s">
        <v>344</v>
      </c>
      <c r="B316" s="72">
        <v>1987</v>
      </c>
      <c r="C316" s="15" t="s">
        <v>18</v>
      </c>
      <c r="D316">
        <v>18</v>
      </c>
      <c r="E316">
        <v>3</v>
      </c>
      <c r="F316">
        <v>2979.52</v>
      </c>
      <c r="G316" s="72" t="s">
        <v>11</v>
      </c>
      <c r="H316" s="72" t="s">
        <v>12</v>
      </c>
      <c r="I316" s="15" t="s">
        <v>13</v>
      </c>
      <c r="J316" t="str">
        <f t="shared" si="8"/>
        <v>18-Jun-1987</v>
      </c>
      <c r="K316">
        <f t="shared" ca="1" si="9"/>
        <v>38</v>
      </c>
    </row>
    <row r="317" spans="1:11" x14ac:dyDescent="0.3">
      <c r="A317" t="s">
        <v>345</v>
      </c>
      <c r="B317" s="72">
        <v>1991</v>
      </c>
      <c r="C317" s="15" t="s">
        <v>15</v>
      </c>
      <c r="D317">
        <v>20</v>
      </c>
      <c r="E317">
        <v>3</v>
      </c>
      <c r="F317">
        <v>2985.67</v>
      </c>
      <c r="G317" s="72" t="s">
        <v>11</v>
      </c>
      <c r="H317" s="72" t="s">
        <v>11</v>
      </c>
      <c r="I317" s="15" t="s">
        <v>13</v>
      </c>
      <c r="J317" t="str">
        <f t="shared" si="8"/>
        <v>20-Nov-1991</v>
      </c>
      <c r="K317">
        <f t="shared" ca="1" si="9"/>
        <v>33</v>
      </c>
    </row>
    <row r="318" spans="1:11" x14ac:dyDescent="0.3">
      <c r="A318" t="s">
        <v>346</v>
      </c>
      <c r="B318" s="72">
        <v>2002</v>
      </c>
      <c r="C318" s="15" t="s">
        <v>30</v>
      </c>
      <c r="D318">
        <v>15</v>
      </c>
      <c r="E318">
        <v>0</v>
      </c>
      <c r="F318">
        <v>3012.22</v>
      </c>
      <c r="G318" s="72" t="s">
        <v>11</v>
      </c>
      <c r="H318" s="72" t="s">
        <v>12</v>
      </c>
      <c r="I318" s="15" t="s">
        <v>23</v>
      </c>
      <c r="J318" t="str">
        <f t="shared" si="8"/>
        <v>15-Dec-2002</v>
      </c>
      <c r="K318">
        <f t="shared" ca="1" si="9"/>
        <v>22</v>
      </c>
    </row>
    <row r="319" spans="1:11" x14ac:dyDescent="0.3">
      <c r="A319" t="s">
        <v>347</v>
      </c>
      <c r="B319" s="72">
        <v>1988</v>
      </c>
      <c r="C319" s="15" t="s">
        <v>20</v>
      </c>
      <c r="D319">
        <v>28</v>
      </c>
      <c r="E319">
        <v>3</v>
      </c>
      <c r="F319">
        <v>3018.04</v>
      </c>
      <c r="G319" s="72" t="s">
        <v>11</v>
      </c>
      <c r="H319" s="72" t="s">
        <v>11</v>
      </c>
      <c r="I319" s="15" t="s">
        <v>23</v>
      </c>
      <c r="J319" t="str">
        <f t="shared" si="8"/>
        <v>28-Sep-1988</v>
      </c>
      <c r="K319">
        <f t="shared" ca="1" si="9"/>
        <v>37</v>
      </c>
    </row>
    <row r="320" spans="1:11" x14ac:dyDescent="0.3">
      <c r="A320" t="s">
        <v>348</v>
      </c>
      <c r="B320" s="72">
        <v>1997</v>
      </c>
      <c r="C320" s="15" t="s">
        <v>30</v>
      </c>
      <c r="D320">
        <v>19</v>
      </c>
      <c r="E320">
        <v>0</v>
      </c>
      <c r="F320">
        <v>3021.81</v>
      </c>
      <c r="G320" s="72" t="s">
        <v>11</v>
      </c>
      <c r="H320" s="72" t="s">
        <v>12</v>
      </c>
      <c r="I320" s="15" t="s">
        <v>23</v>
      </c>
      <c r="J320" t="str">
        <f t="shared" si="8"/>
        <v>19-Dec-1997</v>
      </c>
      <c r="K320">
        <f t="shared" ca="1" si="9"/>
        <v>27</v>
      </c>
    </row>
    <row r="321" spans="1:11" x14ac:dyDescent="0.3">
      <c r="A321" t="s">
        <v>349</v>
      </c>
      <c r="B321" s="72">
        <v>1998</v>
      </c>
      <c r="C321" s="15" t="s">
        <v>20</v>
      </c>
      <c r="D321">
        <v>15</v>
      </c>
      <c r="E321">
        <v>0</v>
      </c>
      <c r="F321">
        <v>3044.21</v>
      </c>
      <c r="G321" s="72" t="s">
        <v>11</v>
      </c>
      <c r="H321" s="72" t="s">
        <v>12</v>
      </c>
      <c r="I321" s="15" t="s">
        <v>247</v>
      </c>
      <c r="J321" t="str">
        <f t="shared" si="8"/>
        <v>15-Sep-1998</v>
      </c>
      <c r="K321">
        <f t="shared" ca="1" si="9"/>
        <v>27</v>
      </c>
    </row>
    <row r="322" spans="1:11" x14ac:dyDescent="0.3">
      <c r="A322" t="s">
        <v>350</v>
      </c>
      <c r="B322" s="72">
        <v>1998</v>
      </c>
      <c r="C322" s="15" t="s">
        <v>35</v>
      </c>
      <c r="D322">
        <v>9</v>
      </c>
      <c r="E322">
        <v>0</v>
      </c>
      <c r="F322">
        <v>3046.06</v>
      </c>
      <c r="G322" s="72" t="s">
        <v>11</v>
      </c>
      <c r="H322" s="72" t="s">
        <v>16</v>
      </c>
      <c r="I322" s="15" t="s">
        <v>249</v>
      </c>
      <c r="J322" t="str">
        <f t="shared" ref="J322:J385" si="10">CONCATENATE(D322,"-",C322,"-",B322)</f>
        <v>9-Aug-1998</v>
      </c>
      <c r="K322">
        <f t="shared" ca="1" si="9"/>
        <v>27</v>
      </c>
    </row>
    <row r="323" spans="1:11" x14ac:dyDescent="0.3">
      <c r="A323" t="s">
        <v>351</v>
      </c>
      <c r="B323" s="72">
        <v>1997</v>
      </c>
      <c r="C323" s="15" t="s">
        <v>30</v>
      </c>
      <c r="D323">
        <v>22</v>
      </c>
      <c r="E323">
        <v>0</v>
      </c>
      <c r="F323">
        <v>3051.73</v>
      </c>
      <c r="G323" s="72" t="s">
        <v>11</v>
      </c>
      <c r="H323" s="72" t="s">
        <v>11</v>
      </c>
      <c r="I323" s="15" t="s">
        <v>42</v>
      </c>
      <c r="J323" t="str">
        <f t="shared" si="10"/>
        <v>22-Dec-1997</v>
      </c>
      <c r="K323">
        <f t="shared" ref="K323:K386" ca="1" si="11">DATEDIF(J323,TODAY(),"y")</f>
        <v>27</v>
      </c>
    </row>
    <row r="324" spans="1:11" x14ac:dyDescent="0.3">
      <c r="A324" t="s">
        <v>352</v>
      </c>
      <c r="B324" s="72">
        <v>2002</v>
      </c>
      <c r="C324" s="15" t="s">
        <v>18</v>
      </c>
      <c r="D324">
        <v>21</v>
      </c>
      <c r="E324">
        <v>2</v>
      </c>
      <c r="F324">
        <v>3056.39</v>
      </c>
      <c r="G324" s="72" t="s">
        <v>11</v>
      </c>
      <c r="H324" s="72" t="s">
        <v>12</v>
      </c>
      <c r="I324" s="15" t="s">
        <v>13</v>
      </c>
      <c r="J324" t="str">
        <f t="shared" si="10"/>
        <v>21-Jun-2002</v>
      </c>
      <c r="K324">
        <f t="shared" ca="1" si="11"/>
        <v>23</v>
      </c>
    </row>
    <row r="325" spans="1:11" x14ac:dyDescent="0.3">
      <c r="A325" t="s">
        <v>353</v>
      </c>
      <c r="B325" s="72">
        <v>1994</v>
      </c>
      <c r="C325" s="15" t="s">
        <v>20</v>
      </c>
      <c r="D325">
        <v>26</v>
      </c>
      <c r="E325">
        <v>0</v>
      </c>
      <c r="F325">
        <v>3062.51</v>
      </c>
      <c r="G325" s="72" t="s">
        <v>12</v>
      </c>
      <c r="H325" s="72" t="s">
        <v>16</v>
      </c>
      <c r="I325" s="15" t="s">
        <v>23</v>
      </c>
      <c r="J325" t="str">
        <f t="shared" si="10"/>
        <v>26-Sep-1994</v>
      </c>
      <c r="K325">
        <f t="shared" ca="1" si="11"/>
        <v>31</v>
      </c>
    </row>
    <row r="326" spans="1:11" x14ac:dyDescent="0.3">
      <c r="A326" t="s">
        <v>354</v>
      </c>
      <c r="B326" s="72">
        <v>1989</v>
      </c>
      <c r="C326" s="15" t="s">
        <v>37</v>
      </c>
      <c r="D326">
        <v>1</v>
      </c>
      <c r="E326">
        <v>3</v>
      </c>
      <c r="F326">
        <v>3065.49</v>
      </c>
      <c r="G326" s="72" t="s">
        <v>11</v>
      </c>
      <c r="H326" s="72" t="s">
        <v>16</v>
      </c>
      <c r="I326" s="15" t="s">
        <v>23</v>
      </c>
      <c r="J326" t="str">
        <f t="shared" si="10"/>
        <v>1-Oct-1989</v>
      </c>
      <c r="K326">
        <f t="shared" ca="1" si="11"/>
        <v>36</v>
      </c>
    </row>
    <row r="327" spans="1:11" x14ac:dyDescent="0.3">
      <c r="A327" t="s">
        <v>355</v>
      </c>
      <c r="B327" s="72">
        <v>1995</v>
      </c>
      <c r="C327" s="15" t="s">
        <v>20</v>
      </c>
      <c r="D327">
        <v>10</v>
      </c>
      <c r="E327">
        <v>0</v>
      </c>
      <c r="F327">
        <v>3070.81</v>
      </c>
      <c r="G327" s="72" t="s">
        <v>12</v>
      </c>
      <c r="H327" s="72" t="s">
        <v>16</v>
      </c>
      <c r="I327" s="15" t="s">
        <v>356</v>
      </c>
      <c r="J327" t="str">
        <f t="shared" si="10"/>
        <v>10-Sep-1995</v>
      </c>
      <c r="K327">
        <f t="shared" ca="1" si="11"/>
        <v>30</v>
      </c>
    </row>
    <row r="328" spans="1:11" x14ac:dyDescent="0.3">
      <c r="A328" t="s">
        <v>357</v>
      </c>
      <c r="B328" s="72">
        <v>2001</v>
      </c>
      <c r="C328" s="15" t="s">
        <v>37</v>
      </c>
      <c r="D328">
        <v>13</v>
      </c>
      <c r="E328">
        <v>2</v>
      </c>
      <c r="F328">
        <v>3077.1</v>
      </c>
      <c r="G328" s="72" t="s">
        <v>11</v>
      </c>
      <c r="H328" s="72" t="s">
        <v>16</v>
      </c>
      <c r="I328" s="15" t="s">
        <v>23</v>
      </c>
      <c r="J328" t="str">
        <f t="shared" si="10"/>
        <v>13-Oct-2001</v>
      </c>
      <c r="K328">
        <f t="shared" ca="1" si="11"/>
        <v>24</v>
      </c>
    </row>
    <row r="329" spans="1:11" x14ac:dyDescent="0.3">
      <c r="A329" t="s">
        <v>358</v>
      </c>
      <c r="B329" s="72">
        <v>1987</v>
      </c>
      <c r="C329" s="15" t="s">
        <v>35</v>
      </c>
      <c r="D329">
        <v>1</v>
      </c>
      <c r="E329">
        <v>3</v>
      </c>
      <c r="F329">
        <v>3088.06</v>
      </c>
      <c r="G329" s="72" t="s">
        <v>11</v>
      </c>
      <c r="H329" s="72" t="s">
        <v>11</v>
      </c>
      <c r="I329" s="15" t="s">
        <v>13</v>
      </c>
      <c r="J329" t="str">
        <f t="shared" si="10"/>
        <v>1-Aug-1987</v>
      </c>
      <c r="K329">
        <f t="shared" ca="1" si="11"/>
        <v>38</v>
      </c>
    </row>
    <row r="330" spans="1:11" x14ac:dyDescent="0.3">
      <c r="A330" t="s">
        <v>359</v>
      </c>
      <c r="B330" s="72">
        <v>1999</v>
      </c>
      <c r="C330" s="15" t="s">
        <v>18</v>
      </c>
      <c r="D330">
        <v>25</v>
      </c>
      <c r="E330">
        <v>0</v>
      </c>
      <c r="F330">
        <v>3128.35</v>
      </c>
      <c r="G330" s="72" t="s">
        <v>11</v>
      </c>
      <c r="H330" s="72" t="s">
        <v>12</v>
      </c>
      <c r="I330" s="15" t="s">
        <v>300</v>
      </c>
      <c r="J330" t="str">
        <f t="shared" si="10"/>
        <v>25-Jun-1999</v>
      </c>
      <c r="K330">
        <f t="shared" ca="1" si="11"/>
        <v>26</v>
      </c>
    </row>
    <row r="331" spans="1:11" x14ac:dyDescent="0.3">
      <c r="A331" t="s">
        <v>360</v>
      </c>
      <c r="B331" s="72">
        <v>1994</v>
      </c>
      <c r="C331" s="15" t="s">
        <v>10</v>
      </c>
      <c r="D331">
        <v>10</v>
      </c>
      <c r="E331">
        <v>0</v>
      </c>
      <c r="F331">
        <v>3161.45</v>
      </c>
      <c r="G331" s="72" t="s">
        <v>11</v>
      </c>
      <c r="H331" s="72" t="s">
        <v>16</v>
      </c>
      <c r="I331" s="15" t="s">
        <v>42</v>
      </c>
      <c r="J331" t="str">
        <f t="shared" si="10"/>
        <v>10-Jul-1994</v>
      </c>
      <c r="K331">
        <f t="shared" ca="1" si="11"/>
        <v>31</v>
      </c>
    </row>
    <row r="332" spans="1:11" x14ac:dyDescent="0.3">
      <c r="A332" t="s">
        <v>361</v>
      </c>
      <c r="B332" s="72">
        <v>1993</v>
      </c>
      <c r="C332" s="15" t="s">
        <v>20</v>
      </c>
      <c r="D332">
        <v>25</v>
      </c>
      <c r="E332">
        <v>0</v>
      </c>
      <c r="F332">
        <v>3162.02</v>
      </c>
      <c r="G332" s="72" t="s">
        <v>11</v>
      </c>
      <c r="H332" s="72" t="s">
        <v>12</v>
      </c>
      <c r="I332" s="15" t="s">
        <v>13</v>
      </c>
      <c r="J332" t="str">
        <f t="shared" si="10"/>
        <v>25-Sep-1993</v>
      </c>
      <c r="K332">
        <f t="shared" ca="1" si="11"/>
        <v>32</v>
      </c>
    </row>
    <row r="333" spans="1:11" x14ac:dyDescent="0.3">
      <c r="A333" t="s">
        <v>362</v>
      </c>
      <c r="B333" s="72">
        <v>2001</v>
      </c>
      <c r="C333" s="15" t="s">
        <v>35</v>
      </c>
      <c r="D333">
        <v>29</v>
      </c>
      <c r="E333">
        <v>1</v>
      </c>
      <c r="F333">
        <v>3167.46</v>
      </c>
      <c r="G333" s="72" t="s">
        <v>11</v>
      </c>
      <c r="H333" s="72" t="s">
        <v>12</v>
      </c>
      <c r="I333" s="15" t="s">
        <v>247</v>
      </c>
      <c r="J333" t="str">
        <f t="shared" si="10"/>
        <v>29-Aug-2001</v>
      </c>
      <c r="K333">
        <f t="shared" ca="1" si="11"/>
        <v>24</v>
      </c>
    </row>
    <row r="334" spans="1:11" x14ac:dyDescent="0.3">
      <c r="A334" t="s">
        <v>363</v>
      </c>
      <c r="B334" s="72">
        <v>1994</v>
      </c>
      <c r="C334" s="15" t="s">
        <v>37</v>
      </c>
      <c r="D334">
        <v>25</v>
      </c>
      <c r="E334">
        <v>0</v>
      </c>
      <c r="F334">
        <v>3171.61</v>
      </c>
      <c r="G334" s="72" t="s">
        <v>11</v>
      </c>
      <c r="H334" s="72" t="s">
        <v>12</v>
      </c>
      <c r="I334" s="15" t="s">
        <v>13</v>
      </c>
      <c r="J334" t="str">
        <f t="shared" si="10"/>
        <v>25-Oct-1994</v>
      </c>
      <c r="K334">
        <f t="shared" ca="1" si="11"/>
        <v>31</v>
      </c>
    </row>
    <row r="335" spans="1:11" x14ac:dyDescent="0.3">
      <c r="A335" t="s">
        <v>364</v>
      </c>
      <c r="B335" s="72">
        <v>1994</v>
      </c>
      <c r="C335" s="15" t="s">
        <v>10</v>
      </c>
      <c r="D335">
        <v>6</v>
      </c>
      <c r="E335">
        <v>0</v>
      </c>
      <c r="F335">
        <v>3172.02</v>
      </c>
      <c r="G335" s="72" t="s">
        <v>11</v>
      </c>
      <c r="H335" s="72" t="s">
        <v>16</v>
      </c>
      <c r="I335" s="15" t="s">
        <v>42</v>
      </c>
      <c r="J335" t="str">
        <f t="shared" si="10"/>
        <v>6-Jul-1994</v>
      </c>
      <c r="K335">
        <f t="shared" ca="1" si="11"/>
        <v>31</v>
      </c>
    </row>
    <row r="336" spans="1:11" x14ac:dyDescent="0.3">
      <c r="A336" t="s">
        <v>365</v>
      </c>
      <c r="B336" s="72">
        <v>1996</v>
      </c>
      <c r="C336" s="15" t="s">
        <v>35</v>
      </c>
      <c r="D336">
        <v>14</v>
      </c>
      <c r="E336">
        <v>0</v>
      </c>
      <c r="F336">
        <v>3176.29</v>
      </c>
      <c r="G336" s="72" t="s">
        <v>11</v>
      </c>
      <c r="H336" s="72" t="s">
        <v>11</v>
      </c>
      <c r="I336" s="15" t="s">
        <v>23</v>
      </c>
      <c r="J336" t="str">
        <f t="shared" si="10"/>
        <v>14-Aug-1996</v>
      </c>
      <c r="K336">
        <f t="shared" ca="1" si="11"/>
        <v>29</v>
      </c>
    </row>
    <row r="337" spans="1:11" x14ac:dyDescent="0.3">
      <c r="A337" t="s">
        <v>366</v>
      </c>
      <c r="B337" s="72">
        <v>1996</v>
      </c>
      <c r="C337" s="15" t="s">
        <v>10</v>
      </c>
      <c r="D337">
        <v>3</v>
      </c>
      <c r="E337">
        <v>0</v>
      </c>
      <c r="F337">
        <v>3176.82</v>
      </c>
      <c r="G337" s="72" t="s">
        <v>11</v>
      </c>
      <c r="H337" s="72" t="s">
        <v>16</v>
      </c>
      <c r="I337" s="15" t="s">
        <v>23</v>
      </c>
      <c r="J337" t="str">
        <f t="shared" si="10"/>
        <v>3-Jul-1996</v>
      </c>
      <c r="K337">
        <f t="shared" ca="1" si="11"/>
        <v>29</v>
      </c>
    </row>
    <row r="338" spans="1:11" x14ac:dyDescent="0.3">
      <c r="A338" t="s">
        <v>367</v>
      </c>
      <c r="B338" s="72">
        <v>2000</v>
      </c>
      <c r="C338" s="15" t="s">
        <v>20</v>
      </c>
      <c r="D338">
        <v>23</v>
      </c>
      <c r="E338">
        <v>0</v>
      </c>
      <c r="F338">
        <v>3179.96</v>
      </c>
      <c r="G338" s="72" t="s">
        <v>11</v>
      </c>
      <c r="H338" s="72" t="s">
        <v>11</v>
      </c>
      <c r="I338" s="15" t="s">
        <v>23</v>
      </c>
      <c r="J338" t="str">
        <f t="shared" si="10"/>
        <v>23-Sep-2000</v>
      </c>
      <c r="K338">
        <f t="shared" ca="1" si="11"/>
        <v>25</v>
      </c>
    </row>
    <row r="339" spans="1:11" x14ac:dyDescent="0.3">
      <c r="A339" t="s">
        <v>368</v>
      </c>
      <c r="B339" s="72">
        <v>2001</v>
      </c>
      <c r="C339" s="15" t="s">
        <v>20</v>
      </c>
      <c r="D339">
        <v>2</v>
      </c>
      <c r="E339">
        <v>2</v>
      </c>
      <c r="F339">
        <v>3180.51</v>
      </c>
      <c r="G339" s="72" t="s">
        <v>11</v>
      </c>
      <c r="H339" s="72" t="s">
        <v>11</v>
      </c>
      <c r="I339" s="15" t="s">
        <v>13</v>
      </c>
      <c r="J339" t="str">
        <f t="shared" si="10"/>
        <v>2-Sep-2001</v>
      </c>
      <c r="K339">
        <f t="shared" ca="1" si="11"/>
        <v>24</v>
      </c>
    </row>
    <row r="340" spans="1:11" x14ac:dyDescent="0.3">
      <c r="A340" t="s">
        <v>369</v>
      </c>
      <c r="B340" s="72">
        <v>1996</v>
      </c>
      <c r="C340" s="15" t="s">
        <v>37</v>
      </c>
      <c r="D340">
        <v>11</v>
      </c>
      <c r="E340">
        <v>0</v>
      </c>
      <c r="F340">
        <v>3201.25</v>
      </c>
      <c r="G340" s="72" t="s">
        <v>11</v>
      </c>
      <c r="H340" s="72" t="s">
        <v>12</v>
      </c>
      <c r="I340" s="15" t="s">
        <v>23</v>
      </c>
      <c r="J340" t="str">
        <f t="shared" si="10"/>
        <v>11-Oct-1996</v>
      </c>
      <c r="K340">
        <f t="shared" ca="1" si="11"/>
        <v>29</v>
      </c>
    </row>
    <row r="341" spans="1:11" x14ac:dyDescent="0.3">
      <c r="A341" t="s">
        <v>370</v>
      </c>
      <c r="B341" s="72">
        <v>1997</v>
      </c>
      <c r="C341" s="15" t="s">
        <v>10</v>
      </c>
      <c r="D341">
        <v>5</v>
      </c>
      <c r="E341">
        <v>0</v>
      </c>
      <c r="F341">
        <v>3206.49</v>
      </c>
      <c r="G341" s="72" t="s">
        <v>11</v>
      </c>
      <c r="H341" s="72" t="s">
        <v>12</v>
      </c>
      <c r="I341" s="15" t="s">
        <v>247</v>
      </c>
      <c r="J341" t="str">
        <f t="shared" si="10"/>
        <v>5-Jul-1997</v>
      </c>
      <c r="K341">
        <f t="shared" ca="1" si="11"/>
        <v>28</v>
      </c>
    </row>
    <row r="342" spans="1:11" x14ac:dyDescent="0.3">
      <c r="A342" t="s">
        <v>371</v>
      </c>
      <c r="B342" s="72">
        <v>1997</v>
      </c>
      <c r="C342" s="15" t="s">
        <v>30</v>
      </c>
      <c r="D342">
        <v>22</v>
      </c>
      <c r="E342">
        <v>1</v>
      </c>
      <c r="F342">
        <v>3208.79</v>
      </c>
      <c r="G342" s="72" t="s">
        <v>11</v>
      </c>
      <c r="H342" s="72" t="s">
        <v>12</v>
      </c>
      <c r="I342" s="15" t="s">
        <v>42</v>
      </c>
      <c r="J342" t="str">
        <f t="shared" si="10"/>
        <v>22-Dec-1997</v>
      </c>
      <c r="K342">
        <f t="shared" ca="1" si="11"/>
        <v>27</v>
      </c>
    </row>
    <row r="343" spans="1:11" x14ac:dyDescent="0.3">
      <c r="A343" t="s">
        <v>372</v>
      </c>
      <c r="B343" s="72">
        <v>1997</v>
      </c>
      <c r="C343" s="15" t="s">
        <v>10</v>
      </c>
      <c r="D343">
        <v>6</v>
      </c>
      <c r="E343">
        <v>0</v>
      </c>
      <c r="F343">
        <v>3213.62</v>
      </c>
      <c r="G343" s="72" t="s">
        <v>11</v>
      </c>
      <c r="H343" s="72" t="s">
        <v>11</v>
      </c>
      <c r="I343" s="15" t="s">
        <v>247</v>
      </c>
      <c r="J343" t="str">
        <f t="shared" si="10"/>
        <v>6-Jul-1997</v>
      </c>
      <c r="K343">
        <f t="shared" ca="1" si="11"/>
        <v>28</v>
      </c>
    </row>
    <row r="344" spans="1:11" x14ac:dyDescent="0.3">
      <c r="A344" t="s">
        <v>373</v>
      </c>
      <c r="B344" s="72">
        <v>1997</v>
      </c>
      <c r="C344" s="15" t="s">
        <v>35</v>
      </c>
      <c r="D344">
        <v>2</v>
      </c>
      <c r="E344">
        <v>1</v>
      </c>
      <c r="F344">
        <v>3227.12</v>
      </c>
      <c r="G344" s="72" t="s">
        <v>11</v>
      </c>
      <c r="H344" s="72" t="s">
        <v>12</v>
      </c>
      <c r="I344" s="15" t="s">
        <v>13</v>
      </c>
      <c r="J344" t="str">
        <f t="shared" si="10"/>
        <v>2-Aug-1997</v>
      </c>
      <c r="K344">
        <f t="shared" ca="1" si="11"/>
        <v>28</v>
      </c>
    </row>
    <row r="345" spans="1:11" x14ac:dyDescent="0.3">
      <c r="A345" t="s">
        <v>374</v>
      </c>
      <c r="B345" s="72">
        <v>1997</v>
      </c>
      <c r="C345" s="15" t="s">
        <v>20</v>
      </c>
      <c r="D345">
        <v>2</v>
      </c>
      <c r="E345">
        <v>1</v>
      </c>
      <c r="F345">
        <v>3238.44</v>
      </c>
      <c r="G345" s="72" t="s">
        <v>11</v>
      </c>
      <c r="H345" s="72" t="s">
        <v>12</v>
      </c>
      <c r="I345" s="15" t="s">
        <v>13</v>
      </c>
      <c r="J345" t="str">
        <f t="shared" si="10"/>
        <v>2-Sep-1997</v>
      </c>
      <c r="K345">
        <f t="shared" ca="1" si="11"/>
        <v>28</v>
      </c>
    </row>
    <row r="346" spans="1:11" x14ac:dyDescent="0.3">
      <c r="A346" t="s">
        <v>375</v>
      </c>
      <c r="B346" s="72">
        <v>1991</v>
      </c>
      <c r="C346" s="15" t="s">
        <v>15</v>
      </c>
      <c r="D346">
        <v>13</v>
      </c>
      <c r="E346">
        <v>0</v>
      </c>
      <c r="F346">
        <v>3260.2</v>
      </c>
      <c r="G346" s="72" t="s">
        <v>12</v>
      </c>
      <c r="H346" s="72" t="s">
        <v>11</v>
      </c>
      <c r="I346" s="15" t="s">
        <v>42</v>
      </c>
      <c r="J346" t="str">
        <f t="shared" si="10"/>
        <v>13-Nov-1991</v>
      </c>
      <c r="K346">
        <f t="shared" ca="1" si="11"/>
        <v>33</v>
      </c>
    </row>
    <row r="347" spans="1:11" x14ac:dyDescent="0.3">
      <c r="A347" t="s">
        <v>376</v>
      </c>
      <c r="B347" s="72">
        <v>1994</v>
      </c>
      <c r="C347" s="15" t="s">
        <v>30</v>
      </c>
      <c r="D347">
        <v>2</v>
      </c>
      <c r="E347">
        <v>0</v>
      </c>
      <c r="F347">
        <v>3268.85</v>
      </c>
      <c r="G347" s="72" t="s">
        <v>12</v>
      </c>
      <c r="H347" s="72" t="s">
        <v>16</v>
      </c>
      <c r="I347" s="15" t="s">
        <v>168</v>
      </c>
      <c r="J347" t="str">
        <f t="shared" si="10"/>
        <v>2-Dec-1994</v>
      </c>
      <c r="K347">
        <f t="shared" ca="1" si="11"/>
        <v>30</v>
      </c>
    </row>
    <row r="348" spans="1:11" x14ac:dyDescent="0.3">
      <c r="A348" t="s">
        <v>377</v>
      </c>
      <c r="B348" s="72">
        <v>1994</v>
      </c>
      <c r="C348" s="15" t="s">
        <v>10</v>
      </c>
      <c r="D348">
        <v>1</v>
      </c>
      <c r="E348">
        <v>1</v>
      </c>
      <c r="F348">
        <v>3277.16</v>
      </c>
      <c r="G348" s="72" t="s">
        <v>11</v>
      </c>
      <c r="H348" s="72" t="s">
        <v>12</v>
      </c>
      <c r="I348" s="15" t="s">
        <v>42</v>
      </c>
      <c r="J348" t="str">
        <f t="shared" si="10"/>
        <v>1-Jul-1994</v>
      </c>
      <c r="K348">
        <f t="shared" ca="1" si="11"/>
        <v>31</v>
      </c>
    </row>
    <row r="349" spans="1:11" x14ac:dyDescent="0.3">
      <c r="A349" t="s">
        <v>378</v>
      </c>
      <c r="B349" s="72">
        <v>2001</v>
      </c>
      <c r="C349" s="15" t="s">
        <v>37</v>
      </c>
      <c r="D349">
        <v>6</v>
      </c>
      <c r="E349">
        <v>2</v>
      </c>
      <c r="F349">
        <v>3279.87</v>
      </c>
      <c r="G349" s="72" t="s">
        <v>11</v>
      </c>
      <c r="H349" s="72" t="s">
        <v>16</v>
      </c>
      <c r="I349" s="15" t="s">
        <v>356</v>
      </c>
      <c r="J349" t="str">
        <f t="shared" si="10"/>
        <v>6-Oct-2001</v>
      </c>
      <c r="K349">
        <f t="shared" ca="1" si="11"/>
        <v>24</v>
      </c>
    </row>
    <row r="350" spans="1:11" x14ac:dyDescent="0.3">
      <c r="A350" t="s">
        <v>379</v>
      </c>
      <c r="B350" s="72">
        <v>2003</v>
      </c>
      <c r="C350" s="15" t="s">
        <v>10</v>
      </c>
      <c r="D350">
        <v>3</v>
      </c>
      <c r="E350">
        <v>0</v>
      </c>
      <c r="F350">
        <v>3280.22</v>
      </c>
      <c r="G350" s="72" t="s">
        <v>11</v>
      </c>
      <c r="H350" s="72" t="s">
        <v>12</v>
      </c>
      <c r="I350" s="15" t="s">
        <v>42</v>
      </c>
      <c r="J350" t="str">
        <f t="shared" si="10"/>
        <v>3-Jul-2003</v>
      </c>
      <c r="K350">
        <f t="shared" ca="1" si="11"/>
        <v>22</v>
      </c>
    </row>
    <row r="351" spans="1:11" x14ac:dyDescent="0.3">
      <c r="A351" t="s">
        <v>380</v>
      </c>
      <c r="B351" s="72">
        <v>1996</v>
      </c>
      <c r="C351" s="15" t="s">
        <v>15</v>
      </c>
      <c r="D351">
        <v>17</v>
      </c>
      <c r="E351">
        <v>1</v>
      </c>
      <c r="F351">
        <v>3292.53</v>
      </c>
      <c r="G351" s="72" t="s">
        <v>11</v>
      </c>
      <c r="H351" s="72" t="s">
        <v>11</v>
      </c>
      <c r="I351" s="15" t="s">
        <v>23</v>
      </c>
      <c r="J351" t="str">
        <f t="shared" si="10"/>
        <v>17-Nov-1996</v>
      </c>
      <c r="K351">
        <f t="shared" ca="1" si="11"/>
        <v>28</v>
      </c>
    </row>
    <row r="352" spans="1:11" x14ac:dyDescent="0.3">
      <c r="A352" t="s">
        <v>381</v>
      </c>
      <c r="B352" s="72">
        <v>2003</v>
      </c>
      <c r="C352" s="15" t="s">
        <v>30</v>
      </c>
      <c r="D352">
        <v>5</v>
      </c>
      <c r="E352">
        <v>0</v>
      </c>
      <c r="F352">
        <v>3300.7</v>
      </c>
      <c r="G352" s="72" t="s">
        <v>11</v>
      </c>
      <c r="H352" s="72" t="s">
        <v>11</v>
      </c>
      <c r="I352" s="15" t="s">
        <v>200</v>
      </c>
      <c r="J352" t="str">
        <f t="shared" si="10"/>
        <v>5-Dec-2003</v>
      </c>
      <c r="K352">
        <f t="shared" ca="1" si="11"/>
        <v>21</v>
      </c>
    </row>
    <row r="353" spans="1:11" x14ac:dyDescent="0.3">
      <c r="A353" t="s">
        <v>382</v>
      </c>
      <c r="B353" s="72">
        <v>2003</v>
      </c>
      <c r="C353" s="15" t="s">
        <v>15</v>
      </c>
      <c r="D353">
        <v>18</v>
      </c>
      <c r="E353">
        <v>0</v>
      </c>
      <c r="F353">
        <v>3308.46</v>
      </c>
      <c r="G353" s="72" t="s">
        <v>11</v>
      </c>
      <c r="H353" s="72" t="s">
        <v>16</v>
      </c>
      <c r="I353" s="15" t="s">
        <v>300</v>
      </c>
      <c r="J353" t="str">
        <f t="shared" si="10"/>
        <v>18-Nov-2003</v>
      </c>
      <c r="K353">
        <f t="shared" ca="1" si="11"/>
        <v>21</v>
      </c>
    </row>
    <row r="354" spans="1:11" x14ac:dyDescent="0.3">
      <c r="A354" t="s">
        <v>383</v>
      </c>
      <c r="B354" s="72">
        <v>1997</v>
      </c>
      <c r="C354" s="15" t="s">
        <v>18</v>
      </c>
      <c r="D354">
        <v>20</v>
      </c>
      <c r="E354">
        <v>1</v>
      </c>
      <c r="F354">
        <v>3309.79</v>
      </c>
      <c r="G354" s="72" t="s">
        <v>12</v>
      </c>
      <c r="H354" s="72" t="s">
        <v>12</v>
      </c>
      <c r="I354" s="15" t="s">
        <v>356</v>
      </c>
      <c r="J354" t="str">
        <f t="shared" si="10"/>
        <v>20-Jun-1997</v>
      </c>
      <c r="K354">
        <f t="shared" ca="1" si="11"/>
        <v>28</v>
      </c>
    </row>
    <row r="355" spans="1:11" x14ac:dyDescent="0.3">
      <c r="A355" t="s">
        <v>384</v>
      </c>
      <c r="B355" s="72">
        <v>1991</v>
      </c>
      <c r="C355" s="15" t="s">
        <v>20</v>
      </c>
      <c r="D355">
        <v>1</v>
      </c>
      <c r="E355">
        <v>3</v>
      </c>
      <c r="F355">
        <v>3342.79</v>
      </c>
      <c r="G355" s="72" t="s">
        <v>11</v>
      </c>
      <c r="H355" s="72" t="s">
        <v>16</v>
      </c>
      <c r="I355" s="15" t="s">
        <v>13</v>
      </c>
      <c r="J355" t="str">
        <f t="shared" si="10"/>
        <v>1-Sep-1991</v>
      </c>
      <c r="K355">
        <f t="shared" ca="1" si="11"/>
        <v>34</v>
      </c>
    </row>
    <row r="356" spans="1:11" x14ac:dyDescent="0.3">
      <c r="A356" t="s">
        <v>385</v>
      </c>
      <c r="B356" s="72">
        <v>1993</v>
      </c>
      <c r="C356" s="15" t="s">
        <v>37</v>
      </c>
      <c r="D356">
        <v>28</v>
      </c>
      <c r="E356">
        <v>0</v>
      </c>
      <c r="F356">
        <v>3353.28</v>
      </c>
      <c r="G356" s="72" t="s">
        <v>11</v>
      </c>
      <c r="H356" s="72" t="s">
        <v>16</v>
      </c>
      <c r="I356" s="15" t="s">
        <v>42</v>
      </c>
      <c r="J356" t="str">
        <f t="shared" si="10"/>
        <v>28-Oct-1993</v>
      </c>
      <c r="K356">
        <f t="shared" ca="1" si="11"/>
        <v>32</v>
      </c>
    </row>
    <row r="357" spans="1:11" x14ac:dyDescent="0.3">
      <c r="A357" t="s">
        <v>386</v>
      </c>
      <c r="B357" s="72">
        <v>1995</v>
      </c>
      <c r="C357" s="15" t="s">
        <v>18</v>
      </c>
      <c r="D357">
        <v>23</v>
      </c>
      <c r="E357">
        <v>0</v>
      </c>
      <c r="F357">
        <v>3353.47</v>
      </c>
      <c r="G357" s="72" t="s">
        <v>11</v>
      </c>
      <c r="H357" s="72" t="s">
        <v>12</v>
      </c>
      <c r="I357" s="15" t="s">
        <v>23</v>
      </c>
      <c r="J357" t="str">
        <f t="shared" si="10"/>
        <v>23-Jun-1995</v>
      </c>
      <c r="K357">
        <f t="shared" ca="1" si="11"/>
        <v>30</v>
      </c>
    </row>
    <row r="358" spans="1:11" x14ac:dyDescent="0.3">
      <c r="A358" t="s">
        <v>387</v>
      </c>
      <c r="B358" s="72">
        <v>1993</v>
      </c>
      <c r="C358" s="15" t="s">
        <v>37</v>
      </c>
      <c r="D358">
        <v>7</v>
      </c>
      <c r="E358">
        <v>0</v>
      </c>
      <c r="F358">
        <v>3366.67</v>
      </c>
      <c r="G358" s="72" t="s">
        <v>11</v>
      </c>
      <c r="H358" s="72" t="s">
        <v>11</v>
      </c>
      <c r="I358" s="15" t="s">
        <v>13</v>
      </c>
      <c r="J358" t="str">
        <f t="shared" si="10"/>
        <v>7-Oct-1993</v>
      </c>
      <c r="K358">
        <f t="shared" ca="1" si="11"/>
        <v>32</v>
      </c>
    </row>
    <row r="359" spans="1:11" x14ac:dyDescent="0.3">
      <c r="A359" t="s">
        <v>388</v>
      </c>
      <c r="B359" s="72">
        <v>1996</v>
      </c>
      <c r="C359" s="15" t="s">
        <v>30</v>
      </c>
      <c r="D359">
        <v>14</v>
      </c>
      <c r="E359">
        <v>1</v>
      </c>
      <c r="F359">
        <v>3378.91</v>
      </c>
      <c r="G359" s="72" t="s">
        <v>11</v>
      </c>
      <c r="H359" s="72" t="s">
        <v>16</v>
      </c>
      <c r="I359" s="15" t="s">
        <v>42</v>
      </c>
      <c r="J359" t="str">
        <f t="shared" si="10"/>
        <v>14-Dec-1996</v>
      </c>
      <c r="K359">
        <f t="shared" ca="1" si="11"/>
        <v>28</v>
      </c>
    </row>
    <row r="360" spans="1:11" x14ac:dyDescent="0.3">
      <c r="A360" t="s">
        <v>389</v>
      </c>
      <c r="B360" s="72">
        <v>1996</v>
      </c>
      <c r="C360" s="15" t="s">
        <v>15</v>
      </c>
      <c r="D360">
        <v>13</v>
      </c>
      <c r="E360">
        <v>0</v>
      </c>
      <c r="F360">
        <v>3385.4</v>
      </c>
      <c r="G360" s="72" t="s">
        <v>11</v>
      </c>
      <c r="H360" s="72" t="s">
        <v>11</v>
      </c>
      <c r="I360" s="15" t="s">
        <v>247</v>
      </c>
      <c r="J360" t="str">
        <f t="shared" si="10"/>
        <v>13-Nov-1996</v>
      </c>
      <c r="K360">
        <f t="shared" ca="1" si="11"/>
        <v>28</v>
      </c>
    </row>
    <row r="361" spans="1:11" x14ac:dyDescent="0.3">
      <c r="A361" t="s">
        <v>390</v>
      </c>
      <c r="B361" s="72">
        <v>1996</v>
      </c>
      <c r="C361" s="15" t="s">
        <v>35</v>
      </c>
      <c r="D361">
        <v>10</v>
      </c>
      <c r="E361">
        <v>1</v>
      </c>
      <c r="F361">
        <v>3392.37</v>
      </c>
      <c r="G361" s="72" t="s">
        <v>11</v>
      </c>
      <c r="H361" s="72" t="s">
        <v>12</v>
      </c>
      <c r="I361" s="15" t="s">
        <v>13</v>
      </c>
      <c r="J361" t="str">
        <f t="shared" si="10"/>
        <v>10-Aug-1996</v>
      </c>
      <c r="K361">
        <f t="shared" ca="1" si="11"/>
        <v>29</v>
      </c>
    </row>
    <row r="362" spans="1:11" x14ac:dyDescent="0.3">
      <c r="A362" t="s">
        <v>391</v>
      </c>
      <c r="B362" s="72">
        <v>1996</v>
      </c>
      <c r="C362" s="15" t="s">
        <v>37</v>
      </c>
      <c r="D362">
        <v>27</v>
      </c>
      <c r="E362">
        <v>1</v>
      </c>
      <c r="F362">
        <v>3392.98</v>
      </c>
      <c r="G362" s="72" t="s">
        <v>11</v>
      </c>
      <c r="H362" s="72" t="s">
        <v>12</v>
      </c>
      <c r="I362" s="15" t="s">
        <v>13</v>
      </c>
      <c r="J362" t="str">
        <f t="shared" si="10"/>
        <v>27-Oct-1996</v>
      </c>
      <c r="K362">
        <f t="shared" ca="1" si="11"/>
        <v>29</v>
      </c>
    </row>
    <row r="363" spans="1:11" x14ac:dyDescent="0.3">
      <c r="A363" t="s">
        <v>392</v>
      </c>
      <c r="B363" s="72">
        <v>2004</v>
      </c>
      <c r="C363" s="15" t="s">
        <v>10</v>
      </c>
      <c r="D363">
        <v>16</v>
      </c>
      <c r="E363">
        <v>2</v>
      </c>
      <c r="F363">
        <v>3393.36</v>
      </c>
      <c r="G363" s="72" t="s">
        <v>11</v>
      </c>
      <c r="H363" s="72" t="s">
        <v>11</v>
      </c>
      <c r="I363" s="15" t="s">
        <v>249</v>
      </c>
      <c r="J363" t="str">
        <f t="shared" si="10"/>
        <v>16-Jul-2004</v>
      </c>
      <c r="K363">
        <f t="shared" ca="1" si="11"/>
        <v>21</v>
      </c>
    </row>
    <row r="364" spans="1:11" x14ac:dyDescent="0.3">
      <c r="A364" t="s">
        <v>393</v>
      </c>
      <c r="B364" s="72">
        <v>1996</v>
      </c>
      <c r="C364" s="15" t="s">
        <v>30</v>
      </c>
      <c r="D364">
        <v>19</v>
      </c>
      <c r="E364">
        <v>1</v>
      </c>
      <c r="F364">
        <v>3410.32</v>
      </c>
      <c r="G364" s="72" t="s">
        <v>11</v>
      </c>
      <c r="H364" s="72" t="s">
        <v>11</v>
      </c>
      <c r="I364" s="15" t="s">
        <v>42</v>
      </c>
      <c r="J364" t="str">
        <f t="shared" si="10"/>
        <v>19-Dec-1996</v>
      </c>
      <c r="K364">
        <f t="shared" ca="1" si="11"/>
        <v>28</v>
      </c>
    </row>
    <row r="365" spans="1:11" x14ac:dyDescent="0.3">
      <c r="A365" t="s">
        <v>394</v>
      </c>
      <c r="B365" s="72">
        <v>2001</v>
      </c>
      <c r="C365" s="15" t="s">
        <v>30</v>
      </c>
      <c r="D365">
        <v>26</v>
      </c>
      <c r="E365">
        <v>0</v>
      </c>
      <c r="F365">
        <v>3434.38</v>
      </c>
      <c r="G365" s="72" t="s">
        <v>11</v>
      </c>
      <c r="H365" s="72" t="s">
        <v>11</v>
      </c>
      <c r="I365" s="15" t="s">
        <v>42</v>
      </c>
      <c r="J365" t="str">
        <f t="shared" si="10"/>
        <v>26-Dec-2001</v>
      </c>
      <c r="K365">
        <f t="shared" ca="1" si="11"/>
        <v>23</v>
      </c>
    </row>
    <row r="366" spans="1:11" x14ac:dyDescent="0.3">
      <c r="A366" t="s">
        <v>395</v>
      </c>
      <c r="B366" s="72">
        <v>1986</v>
      </c>
      <c r="C366" s="15" t="s">
        <v>35</v>
      </c>
      <c r="D366">
        <v>27</v>
      </c>
      <c r="E366">
        <v>3</v>
      </c>
      <c r="F366">
        <v>3436.5</v>
      </c>
      <c r="G366" s="72" t="s">
        <v>11</v>
      </c>
      <c r="H366" s="72" t="s">
        <v>16</v>
      </c>
      <c r="I366" s="15" t="s">
        <v>13</v>
      </c>
      <c r="J366" t="str">
        <f t="shared" si="10"/>
        <v>27-Aug-1986</v>
      </c>
      <c r="K366">
        <f t="shared" ca="1" si="11"/>
        <v>39</v>
      </c>
    </row>
    <row r="367" spans="1:11" x14ac:dyDescent="0.3">
      <c r="A367" t="s">
        <v>396</v>
      </c>
      <c r="B367" s="72">
        <v>2000</v>
      </c>
      <c r="C367" s="15" t="s">
        <v>18</v>
      </c>
      <c r="D367">
        <v>20</v>
      </c>
      <c r="E367">
        <v>3</v>
      </c>
      <c r="F367">
        <v>3443.06</v>
      </c>
      <c r="G367" s="72" t="s">
        <v>11</v>
      </c>
      <c r="H367" s="72" t="s">
        <v>16</v>
      </c>
      <c r="I367" s="15" t="s">
        <v>42</v>
      </c>
      <c r="J367" t="str">
        <f t="shared" si="10"/>
        <v>20-Jun-2000</v>
      </c>
      <c r="K367">
        <f t="shared" ca="1" si="11"/>
        <v>25</v>
      </c>
    </row>
    <row r="368" spans="1:11" x14ac:dyDescent="0.3">
      <c r="A368" t="s">
        <v>397</v>
      </c>
      <c r="B368" s="72">
        <v>1987</v>
      </c>
      <c r="C368" s="15" t="s">
        <v>20</v>
      </c>
      <c r="D368">
        <v>14</v>
      </c>
      <c r="E368">
        <v>3</v>
      </c>
      <c r="F368">
        <v>3453.77</v>
      </c>
      <c r="G368" s="72" t="s">
        <v>11</v>
      </c>
      <c r="H368" s="72" t="s">
        <v>16</v>
      </c>
      <c r="I368" s="15" t="s">
        <v>42</v>
      </c>
      <c r="J368" t="str">
        <f t="shared" si="10"/>
        <v>14-Sep-1987</v>
      </c>
      <c r="K368">
        <f t="shared" ca="1" si="11"/>
        <v>38</v>
      </c>
    </row>
    <row r="369" spans="1:11" x14ac:dyDescent="0.3">
      <c r="A369" t="s">
        <v>398</v>
      </c>
      <c r="B369" s="72">
        <v>2003</v>
      </c>
      <c r="C369" s="15" t="s">
        <v>10</v>
      </c>
      <c r="D369">
        <v>29</v>
      </c>
      <c r="E369">
        <v>0</v>
      </c>
      <c r="F369">
        <v>3463.51</v>
      </c>
      <c r="G369" s="72" t="s">
        <v>11</v>
      </c>
      <c r="H369" s="72" t="s">
        <v>16</v>
      </c>
      <c r="I369" s="15" t="s">
        <v>200</v>
      </c>
      <c r="J369" t="str">
        <f t="shared" si="10"/>
        <v>29-Jul-2003</v>
      </c>
      <c r="K369">
        <f t="shared" ca="1" si="11"/>
        <v>22</v>
      </c>
    </row>
    <row r="370" spans="1:11" x14ac:dyDescent="0.3">
      <c r="A370" t="s">
        <v>399</v>
      </c>
      <c r="B370" s="72">
        <v>1993</v>
      </c>
      <c r="C370" s="15" t="s">
        <v>37</v>
      </c>
      <c r="D370">
        <v>12</v>
      </c>
      <c r="E370">
        <v>1</v>
      </c>
      <c r="F370">
        <v>3471.41</v>
      </c>
      <c r="G370" s="72" t="s">
        <v>11</v>
      </c>
      <c r="H370" s="72" t="s">
        <v>11</v>
      </c>
      <c r="I370" s="15" t="s">
        <v>13</v>
      </c>
      <c r="J370" t="str">
        <f t="shared" si="10"/>
        <v>12-Oct-1993</v>
      </c>
      <c r="K370">
        <f t="shared" ca="1" si="11"/>
        <v>32</v>
      </c>
    </row>
    <row r="371" spans="1:11" x14ac:dyDescent="0.3">
      <c r="A371" t="s">
        <v>400</v>
      </c>
      <c r="B371" s="72">
        <v>2004</v>
      </c>
      <c r="C371" s="15" t="s">
        <v>18</v>
      </c>
      <c r="D371">
        <v>26</v>
      </c>
      <c r="E371">
        <v>3</v>
      </c>
      <c r="F371">
        <v>3481.87</v>
      </c>
      <c r="G371" s="72" t="s">
        <v>11</v>
      </c>
      <c r="H371" s="72" t="s">
        <v>12</v>
      </c>
      <c r="I371" s="15" t="s">
        <v>168</v>
      </c>
      <c r="J371" t="str">
        <f t="shared" si="10"/>
        <v>26-Jun-2004</v>
      </c>
      <c r="K371">
        <f t="shared" ca="1" si="11"/>
        <v>21</v>
      </c>
    </row>
    <row r="372" spans="1:11" x14ac:dyDescent="0.3">
      <c r="A372" t="s">
        <v>401</v>
      </c>
      <c r="B372" s="72">
        <v>1996</v>
      </c>
      <c r="C372" s="15" t="s">
        <v>20</v>
      </c>
      <c r="D372">
        <v>19</v>
      </c>
      <c r="E372">
        <v>2</v>
      </c>
      <c r="F372">
        <v>3484.33</v>
      </c>
      <c r="G372" s="72" t="s">
        <v>12</v>
      </c>
      <c r="H372" s="72" t="s">
        <v>12</v>
      </c>
      <c r="I372" s="15" t="s">
        <v>42</v>
      </c>
      <c r="J372" t="str">
        <f t="shared" si="10"/>
        <v>19-Sep-1996</v>
      </c>
      <c r="K372">
        <f t="shared" ca="1" si="11"/>
        <v>29</v>
      </c>
    </row>
    <row r="373" spans="1:11" x14ac:dyDescent="0.3">
      <c r="A373" t="s">
        <v>402</v>
      </c>
      <c r="B373" s="72">
        <v>1996</v>
      </c>
      <c r="C373" s="15" t="s">
        <v>20</v>
      </c>
      <c r="D373">
        <v>18</v>
      </c>
      <c r="E373">
        <v>1</v>
      </c>
      <c r="F373">
        <v>3490.55</v>
      </c>
      <c r="G373" s="72" t="s">
        <v>16</v>
      </c>
      <c r="H373" s="72" t="s">
        <v>11</v>
      </c>
      <c r="I373" s="15" t="s">
        <v>164</v>
      </c>
      <c r="J373" t="str">
        <f t="shared" si="10"/>
        <v>18-Sep-1996</v>
      </c>
      <c r="K373">
        <f t="shared" ca="1" si="11"/>
        <v>29</v>
      </c>
    </row>
    <row r="374" spans="1:11" x14ac:dyDescent="0.3">
      <c r="A374" t="s">
        <v>403</v>
      </c>
      <c r="B374" s="72">
        <v>1999</v>
      </c>
      <c r="C374" s="15" t="s">
        <v>20</v>
      </c>
      <c r="D374">
        <v>22</v>
      </c>
      <c r="E374">
        <v>2</v>
      </c>
      <c r="F374">
        <v>3500.61</v>
      </c>
      <c r="G374" s="72" t="s">
        <v>11</v>
      </c>
      <c r="H374" s="72" t="s">
        <v>11</v>
      </c>
      <c r="I374" s="15" t="s">
        <v>13</v>
      </c>
      <c r="J374" t="str">
        <f t="shared" si="10"/>
        <v>22-Sep-1999</v>
      </c>
      <c r="K374">
        <f t="shared" ca="1" si="11"/>
        <v>26</v>
      </c>
    </row>
    <row r="375" spans="1:11" x14ac:dyDescent="0.3">
      <c r="A375" t="s">
        <v>404</v>
      </c>
      <c r="B375" s="72">
        <v>1998</v>
      </c>
      <c r="C375" s="15" t="s">
        <v>20</v>
      </c>
      <c r="D375">
        <v>16</v>
      </c>
      <c r="E375">
        <v>2</v>
      </c>
      <c r="F375">
        <v>3537.7</v>
      </c>
      <c r="G375" s="72" t="s">
        <v>12</v>
      </c>
      <c r="H375" s="72" t="s">
        <v>12</v>
      </c>
      <c r="I375" s="15" t="s">
        <v>23</v>
      </c>
      <c r="J375" t="str">
        <f t="shared" si="10"/>
        <v>16-Sep-1998</v>
      </c>
      <c r="K375">
        <f t="shared" ca="1" si="11"/>
        <v>27</v>
      </c>
    </row>
    <row r="376" spans="1:11" x14ac:dyDescent="0.3">
      <c r="A376" t="s">
        <v>405</v>
      </c>
      <c r="B376" s="72">
        <v>2003</v>
      </c>
      <c r="C376" s="15" t="s">
        <v>35</v>
      </c>
      <c r="D376">
        <v>24</v>
      </c>
      <c r="E376">
        <v>0</v>
      </c>
      <c r="F376">
        <v>3538.9</v>
      </c>
      <c r="G376" s="72" t="s">
        <v>11</v>
      </c>
      <c r="H376" s="72" t="s">
        <v>11</v>
      </c>
      <c r="I376" s="15" t="s">
        <v>23</v>
      </c>
      <c r="J376" t="str">
        <f t="shared" si="10"/>
        <v>24-Aug-2003</v>
      </c>
      <c r="K376">
        <f t="shared" ca="1" si="11"/>
        <v>22</v>
      </c>
    </row>
    <row r="377" spans="1:11" x14ac:dyDescent="0.3">
      <c r="A377" t="s">
        <v>406</v>
      </c>
      <c r="B377" s="72">
        <v>1988</v>
      </c>
      <c r="C377" s="15" t="s">
        <v>37</v>
      </c>
      <c r="D377">
        <v>15</v>
      </c>
      <c r="E377">
        <v>3</v>
      </c>
      <c r="F377">
        <v>3540.12</v>
      </c>
      <c r="G377" s="72" t="s">
        <v>11</v>
      </c>
      <c r="H377" s="72" t="s">
        <v>16</v>
      </c>
      <c r="I377" s="15" t="s">
        <v>13</v>
      </c>
      <c r="J377" t="str">
        <f t="shared" si="10"/>
        <v>15-Oct-1988</v>
      </c>
      <c r="K377">
        <f t="shared" ca="1" si="11"/>
        <v>37</v>
      </c>
    </row>
    <row r="378" spans="1:11" x14ac:dyDescent="0.3">
      <c r="A378" t="s">
        <v>407</v>
      </c>
      <c r="B378" s="72">
        <v>1992</v>
      </c>
      <c r="C378" s="15" t="s">
        <v>30</v>
      </c>
      <c r="D378">
        <v>22</v>
      </c>
      <c r="E378">
        <v>0</v>
      </c>
      <c r="F378">
        <v>3554.2</v>
      </c>
      <c r="G378" s="72" t="s">
        <v>11</v>
      </c>
      <c r="H378" s="72" t="s">
        <v>12</v>
      </c>
      <c r="I378" s="15" t="s">
        <v>42</v>
      </c>
      <c r="J378" t="str">
        <f t="shared" si="10"/>
        <v>22-Dec-1992</v>
      </c>
      <c r="K378">
        <f t="shared" ca="1" si="11"/>
        <v>32</v>
      </c>
    </row>
    <row r="379" spans="1:11" x14ac:dyDescent="0.3">
      <c r="A379" t="s">
        <v>408</v>
      </c>
      <c r="B379" s="72">
        <v>1994</v>
      </c>
      <c r="C379" s="15" t="s">
        <v>20</v>
      </c>
      <c r="D379">
        <v>24</v>
      </c>
      <c r="E379">
        <v>0</v>
      </c>
      <c r="F379">
        <v>3556.92</v>
      </c>
      <c r="G379" s="72" t="s">
        <v>11</v>
      </c>
      <c r="H379" s="72" t="s">
        <v>12</v>
      </c>
      <c r="I379" s="15" t="s">
        <v>23</v>
      </c>
      <c r="J379" t="str">
        <f t="shared" si="10"/>
        <v>24-Sep-1994</v>
      </c>
      <c r="K379">
        <f t="shared" ca="1" si="11"/>
        <v>31</v>
      </c>
    </row>
    <row r="380" spans="1:11" x14ac:dyDescent="0.3">
      <c r="A380" t="s">
        <v>409</v>
      </c>
      <c r="B380" s="72">
        <v>1995</v>
      </c>
      <c r="C380" s="15" t="s">
        <v>37</v>
      </c>
      <c r="D380">
        <v>9</v>
      </c>
      <c r="E380">
        <v>0</v>
      </c>
      <c r="F380">
        <v>3558.62</v>
      </c>
      <c r="G380" s="72" t="s">
        <v>11</v>
      </c>
      <c r="H380" s="72" t="s">
        <v>12</v>
      </c>
      <c r="I380" s="15" t="s">
        <v>247</v>
      </c>
      <c r="J380" t="str">
        <f t="shared" si="10"/>
        <v>9-Oct-1995</v>
      </c>
      <c r="K380">
        <f t="shared" ca="1" si="11"/>
        <v>30</v>
      </c>
    </row>
    <row r="381" spans="1:11" x14ac:dyDescent="0.3">
      <c r="A381" t="s">
        <v>410</v>
      </c>
      <c r="B381" s="72">
        <v>1995</v>
      </c>
      <c r="C381" s="15" t="s">
        <v>18</v>
      </c>
      <c r="D381">
        <v>16</v>
      </c>
      <c r="E381">
        <v>1</v>
      </c>
      <c r="F381">
        <v>3561.89</v>
      </c>
      <c r="G381" s="72" t="s">
        <v>11</v>
      </c>
      <c r="H381" s="72" t="s">
        <v>16</v>
      </c>
      <c r="I381" s="15" t="s">
        <v>13</v>
      </c>
      <c r="J381" t="str">
        <f t="shared" si="10"/>
        <v>16-Jun-1995</v>
      </c>
      <c r="K381">
        <f t="shared" ca="1" si="11"/>
        <v>30</v>
      </c>
    </row>
    <row r="382" spans="1:11" x14ac:dyDescent="0.3">
      <c r="A382" t="s">
        <v>411</v>
      </c>
      <c r="B382" s="72">
        <v>1981</v>
      </c>
      <c r="C382" s="15" t="s">
        <v>37</v>
      </c>
      <c r="D382">
        <v>10</v>
      </c>
      <c r="E382">
        <v>1</v>
      </c>
      <c r="F382">
        <v>3562.87</v>
      </c>
      <c r="G382" s="72" t="s">
        <v>11</v>
      </c>
      <c r="H382" s="72" t="s">
        <v>16</v>
      </c>
      <c r="I382" s="15" t="s">
        <v>13</v>
      </c>
      <c r="J382" t="str">
        <f t="shared" si="10"/>
        <v>10-Oct-1981</v>
      </c>
      <c r="K382">
        <f t="shared" ca="1" si="11"/>
        <v>44</v>
      </c>
    </row>
    <row r="383" spans="1:11" x14ac:dyDescent="0.3">
      <c r="A383" t="s">
        <v>412</v>
      </c>
      <c r="B383" s="72">
        <v>1988</v>
      </c>
      <c r="C383" s="15" t="s">
        <v>35</v>
      </c>
      <c r="D383">
        <v>18</v>
      </c>
      <c r="E383">
        <v>3</v>
      </c>
      <c r="F383">
        <v>3569.96</v>
      </c>
      <c r="G383" s="72" t="s">
        <v>11</v>
      </c>
      <c r="H383" s="72" t="s">
        <v>16</v>
      </c>
      <c r="I383" s="15" t="s">
        <v>23</v>
      </c>
      <c r="J383" t="str">
        <f t="shared" si="10"/>
        <v>18-Aug-1988</v>
      </c>
      <c r="K383">
        <f t="shared" ca="1" si="11"/>
        <v>37</v>
      </c>
    </row>
    <row r="384" spans="1:11" x14ac:dyDescent="0.3">
      <c r="A384" t="s">
        <v>413</v>
      </c>
      <c r="B384" s="72">
        <v>1995</v>
      </c>
      <c r="C384" s="15" t="s">
        <v>35</v>
      </c>
      <c r="D384">
        <v>23</v>
      </c>
      <c r="E384">
        <v>1</v>
      </c>
      <c r="F384">
        <v>3578</v>
      </c>
      <c r="G384" s="72" t="s">
        <v>11</v>
      </c>
      <c r="H384" s="72" t="s">
        <v>12</v>
      </c>
      <c r="I384" s="15" t="s">
        <v>42</v>
      </c>
      <c r="J384" t="str">
        <f t="shared" si="10"/>
        <v>23-Aug-1995</v>
      </c>
      <c r="K384">
        <f t="shared" ca="1" si="11"/>
        <v>30</v>
      </c>
    </row>
    <row r="385" spans="1:11" x14ac:dyDescent="0.3">
      <c r="A385" t="s">
        <v>414</v>
      </c>
      <c r="B385" s="72">
        <v>2001</v>
      </c>
      <c r="C385" s="15" t="s">
        <v>15</v>
      </c>
      <c r="D385">
        <v>11</v>
      </c>
      <c r="E385">
        <v>2</v>
      </c>
      <c r="F385">
        <v>3579.83</v>
      </c>
      <c r="G385" s="72" t="s">
        <v>11</v>
      </c>
      <c r="H385" s="72" t="s">
        <v>11</v>
      </c>
      <c r="I385" s="15" t="s">
        <v>23</v>
      </c>
      <c r="J385" t="str">
        <f t="shared" si="10"/>
        <v>11-Nov-2001</v>
      </c>
      <c r="K385">
        <f t="shared" ca="1" si="11"/>
        <v>24</v>
      </c>
    </row>
    <row r="386" spans="1:11" x14ac:dyDescent="0.3">
      <c r="A386" t="s">
        <v>415</v>
      </c>
      <c r="B386" s="72">
        <v>1986</v>
      </c>
      <c r="C386" s="15" t="s">
        <v>30</v>
      </c>
      <c r="D386">
        <v>27</v>
      </c>
      <c r="E386">
        <v>3</v>
      </c>
      <c r="F386">
        <v>3589.14</v>
      </c>
      <c r="G386" s="72" t="s">
        <v>11</v>
      </c>
      <c r="H386" s="72" t="s">
        <v>11</v>
      </c>
      <c r="I386" s="15" t="s">
        <v>13</v>
      </c>
      <c r="J386" t="str">
        <f t="shared" ref="J386:J449" si="12">CONCATENATE(D386,"-",C386,"-",B386)</f>
        <v>27-Dec-1986</v>
      </c>
      <c r="K386">
        <f t="shared" ca="1" si="11"/>
        <v>38</v>
      </c>
    </row>
    <row r="387" spans="1:11" x14ac:dyDescent="0.3">
      <c r="A387" t="s">
        <v>416</v>
      </c>
      <c r="B387" s="72">
        <v>1999</v>
      </c>
      <c r="C387" s="15" t="s">
        <v>18</v>
      </c>
      <c r="D387">
        <v>6</v>
      </c>
      <c r="E387">
        <v>3</v>
      </c>
      <c r="F387">
        <v>3591.48</v>
      </c>
      <c r="G387" s="72" t="s">
        <v>11</v>
      </c>
      <c r="H387" s="72" t="s">
        <v>12</v>
      </c>
      <c r="I387" s="15" t="s">
        <v>42</v>
      </c>
      <c r="J387" t="str">
        <f t="shared" si="12"/>
        <v>6-Jun-1999</v>
      </c>
      <c r="K387">
        <f t="shared" ref="K387:K450" ca="1" si="13">DATEDIF(J387,TODAY(),"y")</f>
        <v>26</v>
      </c>
    </row>
    <row r="388" spans="1:11" x14ac:dyDescent="0.3">
      <c r="A388" t="s">
        <v>417</v>
      </c>
      <c r="B388" s="72">
        <v>1997</v>
      </c>
      <c r="C388" s="15" t="s">
        <v>15</v>
      </c>
      <c r="D388">
        <v>4</v>
      </c>
      <c r="E388">
        <v>1</v>
      </c>
      <c r="F388">
        <v>3594.17</v>
      </c>
      <c r="G388" s="72" t="s">
        <v>11</v>
      </c>
      <c r="H388" s="72" t="s">
        <v>11</v>
      </c>
      <c r="I388" s="15" t="s">
        <v>23</v>
      </c>
      <c r="J388" t="str">
        <f t="shared" si="12"/>
        <v>4-Nov-1997</v>
      </c>
      <c r="K388">
        <f t="shared" ca="1" si="13"/>
        <v>28</v>
      </c>
    </row>
    <row r="389" spans="1:11" x14ac:dyDescent="0.3">
      <c r="A389" t="s">
        <v>418</v>
      </c>
      <c r="B389" s="72">
        <v>1999</v>
      </c>
      <c r="C389" s="15" t="s">
        <v>35</v>
      </c>
      <c r="D389">
        <v>12</v>
      </c>
      <c r="E389">
        <v>3</v>
      </c>
      <c r="F389">
        <v>3597.6</v>
      </c>
      <c r="G389" s="72" t="s">
        <v>11</v>
      </c>
      <c r="H389" s="72" t="s">
        <v>11</v>
      </c>
      <c r="I389" s="15" t="s">
        <v>42</v>
      </c>
      <c r="J389" t="str">
        <f t="shared" si="12"/>
        <v>12-Aug-1999</v>
      </c>
      <c r="K389">
        <f t="shared" ca="1" si="13"/>
        <v>26</v>
      </c>
    </row>
    <row r="390" spans="1:11" x14ac:dyDescent="0.3">
      <c r="A390" t="s">
        <v>419</v>
      </c>
      <c r="B390" s="72">
        <v>1988</v>
      </c>
      <c r="C390" s="15" t="s">
        <v>15</v>
      </c>
      <c r="D390">
        <v>4</v>
      </c>
      <c r="E390">
        <v>3</v>
      </c>
      <c r="F390">
        <v>3603.6</v>
      </c>
      <c r="G390" s="72" t="s">
        <v>11</v>
      </c>
      <c r="H390" s="72" t="s">
        <v>16</v>
      </c>
      <c r="I390" s="15" t="s">
        <v>13</v>
      </c>
      <c r="J390" t="str">
        <f t="shared" si="12"/>
        <v>4-Nov-1988</v>
      </c>
      <c r="K390">
        <f t="shared" ca="1" si="13"/>
        <v>37</v>
      </c>
    </row>
    <row r="391" spans="1:11" x14ac:dyDescent="0.3">
      <c r="A391" t="s">
        <v>420</v>
      </c>
      <c r="B391" s="72">
        <v>1990</v>
      </c>
      <c r="C391" s="15" t="s">
        <v>37</v>
      </c>
      <c r="D391">
        <v>11</v>
      </c>
      <c r="E391">
        <v>3</v>
      </c>
      <c r="F391">
        <v>3606.43</v>
      </c>
      <c r="G391" s="72" t="s">
        <v>11</v>
      </c>
      <c r="H391" s="72" t="s">
        <v>16</v>
      </c>
      <c r="I391" s="15" t="s">
        <v>13</v>
      </c>
      <c r="J391" t="str">
        <f t="shared" si="12"/>
        <v>11-Oct-1990</v>
      </c>
      <c r="K391">
        <f t="shared" ca="1" si="13"/>
        <v>35</v>
      </c>
    </row>
    <row r="392" spans="1:11" x14ac:dyDescent="0.3">
      <c r="A392" t="s">
        <v>421</v>
      </c>
      <c r="B392" s="72">
        <v>1985</v>
      </c>
      <c r="C392" s="15" t="s">
        <v>18</v>
      </c>
      <c r="D392">
        <v>14</v>
      </c>
      <c r="E392">
        <v>3</v>
      </c>
      <c r="F392">
        <v>3622.13</v>
      </c>
      <c r="G392" s="72" t="s">
        <v>11</v>
      </c>
      <c r="H392" s="72" t="s">
        <v>16</v>
      </c>
      <c r="I392" s="15" t="s">
        <v>13</v>
      </c>
      <c r="J392" t="str">
        <f t="shared" si="12"/>
        <v>14-Jun-1985</v>
      </c>
      <c r="K392">
        <f t="shared" ca="1" si="13"/>
        <v>40</v>
      </c>
    </row>
    <row r="393" spans="1:11" x14ac:dyDescent="0.3">
      <c r="A393" t="s">
        <v>422</v>
      </c>
      <c r="B393" s="72">
        <v>1992</v>
      </c>
      <c r="C393" s="15" t="s">
        <v>15</v>
      </c>
      <c r="D393">
        <v>17</v>
      </c>
      <c r="E393">
        <v>0</v>
      </c>
      <c r="F393">
        <v>3645.09</v>
      </c>
      <c r="G393" s="72" t="s">
        <v>16</v>
      </c>
      <c r="H393" s="72" t="s">
        <v>11</v>
      </c>
      <c r="I393" s="15" t="s">
        <v>276</v>
      </c>
      <c r="J393" t="str">
        <f t="shared" si="12"/>
        <v>17-Nov-1992</v>
      </c>
      <c r="K393">
        <f t="shared" ca="1" si="13"/>
        <v>32</v>
      </c>
    </row>
    <row r="394" spans="1:11" x14ac:dyDescent="0.3">
      <c r="A394" t="s">
        <v>423</v>
      </c>
      <c r="B394" s="72">
        <v>1990</v>
      </c>
      <c r="C394" s="15" t="s">
        <v>15</v>
      </c>
      <c r="D394">
        <v>8</v>
      </c>
      <c r="E394">
        <v>3</v>
      </c>
      <c r="F394">
        <v>3653.29</v>
      </c>
      <c r="G394" s="72" t="s">
        <v>11</v>
      </c>
      <c r="H394" s="72" t="s">
        <v>12</v>
      </c>
      <c r="I394" s="15" t="s">
        <v>42</v>
      </c>
      <c r="J394" t="str">
        <f t="shared" si="12"/>
        <v>8-Nov-1990</v>
      </c>
      <c r="K394">
        <f t="shared" ca="1" si="13"/>
        <v>35</v>
      </c>
    </row>
    <row r="395" spans="1:11" x14ac:dyDescent="0.3">
      <c r="A395" t="s">
        <v>424</v>
      </c>
      <c r="B395" s="72">
        <v>1992</v>
      </c>
      <c r="C395" s="15" t="s">
        <v>20</v>
      </c>
      <c r="D395">
        <v>14</v>
      </c>
      <c r="E395">
        <v>1</v>
      </c>
      <c r="F395">
        <v>3659.35</v>
      </c>
      <c r="G395" s="72" t="s">
        <v>12</v>
      </c>
      <c r="H395" s="72" t="s">
        <v>16</v>
      </c>
      <c r="I395" s="15" t="s">
        <v>42</v>
      </c>
      <c r="J395" t="str">
        <f t="shared" si="12"/>
        <v>14-Sep-1992</v>
      </c>
      <c r="K395">
        <f t="shared" ca="1" si="13"/>
        <v>33</v>
      </c>
    </row>
    <row r="396" spans="1:11" x14ac:dyDescent="0.3">
      <c r="A396" t="s">
        <v>425</v>
      </c>
      <c r="B396" s="72">
        <v>1984</v>
      </c>
      <c r="C396" s="15" t="s">
        <v>10</v>
      </c>
      <c r="D396">
        <v>6</v>
      </c>
      <c r="E396">
        <v>3</v>
      </c>
      <c r="F396">
        <v>3678.86</v>
      </c>
      <c r="G396" s="72" t="s">
        <v>11</v>
      </c>
      <c r="H396" s="72" t="s">
        <v>12</v>
      </c>
      <c r="I396" s="15" t="s">
        <v>13</v>
      </c>
      <c r="J396" t="str">
        <f t="shared" si="12"/>
        <v>6-Jul-1984</v>
      </c>
      <c r="K396">
        <f t="shared" ca="1" si="13"/>
        <v>41</v>
      </c>
    </row>
    <row r="397" spans="1:11" x14ac:dyDescent="0.3">
      <c r="A397" t="s">
        <v>426</v>
      </c>
      <c r="B397" s="72">
        <v>2003</v>
      </c>
      <c r="C397" s="15" t="s">
        <v>10</v>
      </c>
      <c r="D397">
        <v>10</v>
      </c>
      <c r="E397">
        <v>0</v>
      </c>
      <c r="F397">
        <v>3688.35</v>
      </c>
      <c r="G397" s="72" t="s">
        <v>11</v>
      </c>
      <c r="H397" s="72" t="s">
        <v>11</v>
      </c>
      <c r="I397" s="15" t="s">
        <v>300</v>
      </c>
      <c r="J397" t="str">
        <f t="shared" si="12"/>
        <v>10-Jul-2003</v>
      </c>
      <c r="K397">
        <f t="shared" ca="1" si="13"/>
        <v>22</v>
      </c>
    </row>
    <row r="398" spans="1:11" x14ac:dyDescent="0.3">
      <c r="A398" t="s">
        <v>427</v>
      </c>
      <c r="B398" s="72">
        <v>1981</v>
      </c>
      <c r="C398" s="15" t="s">
        <v>30</v>
      </c>
      <c r="D398">
        <v>14</v>
      </c>
      <c r="E398">
        <v>1</v>
      </c>
      <c r="F398">
        <v>3688.38</v>
      </c>
      <c r="G398" s="72" t="s">
        <v>11</v>
      </c>
      <c r="H398" s="72" t="s">
        <v>11</v>
      </c>
      <c r="I398" s="15" t="s">
        <v>13</v>
      </c>
      <c r="J398" t="str">
        <f t="shared" si="12"/>
        <v>14-Dec-1981</v>
      </c>
      <c r="K398">
        <f t="shared" ca="1" si="13"/>
        <v>43</v>
      </c>
    </row>
    <row r="399" spans="1:11" x14ac:dyDescent="0.3">
      <c r="A399" t="s">
        <v>428</v>
      </c>
      <c r="B399" s="72">
        <v>1995</v>
      </c>
      <c r="C399" s="15" t="s">
        <v>37</v>
      </c>
      <c r="D399">
        <v>21</v>
      </c>
      <c r="E399">
        <v>2</v>
      </c>
      <c r="F399">
        <v>3693.43</v>
      </c>
      <c r="G399" s="72" t="s">
        <v>11</v>
      </c>
      <c r="H399" s="72" t="s">
        <v>12</v>
      </c>
      <c r="I399" s="15" t="s">
        <v>42</v>
      </c>
      <c r="J399" t="str">
        <f t="shared" si="12"/>
        <v>21-Oct-1995</v>
      </c>
      <c r="K399">
        <f t="shared" ca="1" si="13"/>
        <v>30</v>
      </c>
    </row>
    <row r="400" spans="1:11" x14ac:dyDescent="0.3">
      <c r="A400" t="s">
        <v>429</v>
      </c>
      <c r="B400" s="72">
        <v>1988</v>
      </c>
      <c r="C400" s="15" t="s">
        <v>35</v>
      </c>
      <c r="D400">
        <v>18</v>
      </c>
      <c r="E400">
        <v>3</v>
      </c>
      <c r="F400">
        <v>3699.54</v>
      </c>
      <c r="G400" s="72" t="s">
        <v>11</v>
      </c>
      <c r="H400" s="72" t="s">
        <v>12</v>
      </c>
      <c r="I400" s="15" t="s">
        <v>13</v>
      </c>
      <c r="J400" t="str">
        <f t="shared" si="12"/>
        <v>18-Aug-1988</v>
      </c>
      <c r="K400">
        <f t="shared" ca="1" si="13"/>
        <v>37</v>
      </c>
    </row>
    <row r="401" spans="1:11" x14ac:dyDescent="0.3">
      <c r="A401" t="s">
        <v>430</v>
      </c>
      <c r="B401" s="72">
        <v>1989</v>
      </c>
      <c r="C401" s="15" t="s">
        <v>30</v>
      </c>
      <c r="D401">
        <v>2</v>
      </c>
      <c r="E401">
        <v>0</v>
      </c>
      <c r="F401">
        <v>3704.35</v>
      </c>
      <c r="G401" s="72" t="s">
        <v>11</v>
      </c>
      <c r="H401" s="72" t="s">
        <v>11</v>
      </c>
      <c r="I401" s="15" t="s">
        <v>13</v>
      </c>
      <c r="J401" t="str">
        <f t="shared" si="12"/>
        <v>2-Dec-1989</v>
      </c>
      <c r="K401">
        <f t="shared" ca="1" si="13"/>
        <v>35</v>
      </c>
    </row>
    <row r="402" spans="1:11" x14ac:dyDescent="0.3">
      <c r="A402" t="s">
        <v>431</v>
      </c>
      <c r="B402" s="72">
        <v>2004</v>
      </c>
      <c r="C402" s="15" t="s">
        <v>15</v>
      </c>
      <c r="D402">
        <v>5</v>
      </c>
      <c r="E402">
        <v>0</v>
      </c>
      <c r="F402">
        <v>3722.23</v>
      </c>
      <c r="G402" s="72" t="s">
        <v>11</v>
      </c>
      <c r="H402" s="72" t="s">
        <v>11</v>
      </c>
      <c r="I402" s="15" t="s">
        <v>200</v>
      </c>
      <c r="J402" t="str">
        <f t="shared" si="12"/>
        <v>5-Nov-2004</v>
      </c>
      <c r="K402">
        <f t="shared" ca="1" si="13"/>
        <v>21</v>
      </c>
    </row>
    <row r="403" spans="1:11" x14ac:dyDescent="0.3">
      <c r="A403" t="s">
        <v>432</v>
      </c>
      <c r="B403" s="72">
        <v>1986</v>
      </c>
      <c r="C403" s="15" t="s">
        <v>30</v>
      </c>
      <c r="D403">
        <v>1</v>
      </c>
      <c r="E403">
        <v>3</v>
      </c>
      <c r="F403">
        <v>3731.6</v>
      </c>
      <c r="G403" s="72" t="s">
        <v>11</v>
      </c>
      <c r="H403" s="72" t="s">
        <v>11</v>
      </c>
      <c r="I403" s="15" t="s">
        <v>13</v>
      </c>
      <c r="J403" t="str">
        <f t="shared" si="12"/>
        <v>1-Dec-1986</v>
      </c>
      <c r="K403">
        <f t="shared" ca="1" si="13"/>
        <v>38</v>
      </c>
    </row>
    <row r="404" spans="1:11" x14ac:dyDescent="0.3">
      <c r="A404" t="s">
        <v>433</v>
      </c>
      <c r="B404" s="72">
        <v>1994</v>
      </c>
      <c r="C404" s="15" t="s">
        <v>35</v>
      </c>
      <c r="D404">
        <v>22</v>
      </c>
      <c r="E404">
        <v>0</v>
      </c>
      <c r="F404">
        <v>3732.63</v>
      </c>
      <c r="G404" s="72" t="s">
        <v>11</v>
      </c>
      <c r="H404" s="72" t="s">
        <v>12</v>
      </c>
      <c r="I404" s="15" t="s">
        <v>247</v>
      </c>
      <c r="J404" t="str">
        <f t="shared" si="12"/>
        <v>22-Aug-1994</v>
      </c>
      <c r="K404">
        <f t="shared" ca="1" si="13"/>
        <v>31</v>
      </c>
    </row>
    <row r="405" spans="1:11" x14ac:dyDescent="0.3">
      <c r="A405" t="s">
        <v>434</v>
      </c>
      <c r="B405" s="72">
        <v>1993</v>
      </c>
      <c r="C405" s="15" t="s">
        <v>18</v>
      </c>
      <c r="D405">
        <v>22</v>
      </c>
      <c r="E405">
        <v>0</v>
      </c>
      <c r="F405">
        <v>3736.46</v>
      </c>
      <c r="G405" s="72" t="s">
        <v>11</v>
      </c>
      <c r="H405" s="72" t="s">
        <v>11</v>
      </c>
      <c r="I405" s="15" t="s">
        <v>23</v>
      </c>
      <c r="J405" t="str">
        <f t="shared" si="12"/>
        <v>22-Jun-1993</v>
      </c>
      <c r="K405">
        <f t="shared" ca="1" si="13"/>
        <v>32</v>
      </c>
    </row>
    <row r="406" spans="1:11" x14ac:dyDescent="0.3">
      <c r="A406" t="s">
        <v>435</v>
      </c>
      <c r="B406" s="72">
        <v>1986</v>
      </c>
      <c r="C406" s="15" t="s">
        <v>20</v>
      </c>
      <c r="D406">
        <v>9</v>
      </c>
      <c r="E406">
        <v>3</v>
      </c>
      <c r="F406">
        <v>3748.56</v>
      </c>
      <c r="G406" s="72" t="s">
        <v>11</v>
      </c>
      <c r="H406" s="72" t="s">
        <v>11</v>
      </c>
      <c r="I406" s="15" t="s">
        <v>13</v>
      </c>
      <c r="J406" t="str">
        <f t="shared" si="12"/>
        <v>9-Sep-1986</v>
      </c>
      <c r="K406">
        <f t="shared" ca="1" si="13"/>
        <v>39</v>
      </c>
    </row>
    <row r="407" spans="1:11" x14ac:dyDescent="0.3">
      <c r="A407" t="s">
        <v>436</v>
      </c>
      <c r="B407" s="72">
        <v>1991</v>
      </c>
      <c r="C407" s="15" t="s">
        <v>37</v>
      </c>
      <c r="D407">
        <v>28</v>
      </c>
      <c r="E407">
        <v>0</v>
      </c>
      <c r="F407">
        <v>3756.62</v>
      </c>
      <c r="G407" s="72" t="s">
        <v>11</v>
      </c>
      <c r="H407" s="72" t="s">
        <v>11</v>
      </c>
      <c r="I407" s="15" t="s">
        <v>13</v>
      </c>
      <c r="J407" t="str">
        <f t="shared" si="12"/>
        <v>28-Oct-1991</v>
      </c>
      <c r="K407">
        <f t="shared" ca="1" si="13"/>
        <v>34</v>
      </c>
    </row>
    <row r="408" spans="1:11" x14ac:dyDescent="0.3">
      <c r="A408" t="s">
        <v>437</v>
      </c>
      <c r="B408" s="72">
        <v>1991</v>
      </c>
      <c r="C408" s="15" t="s">
        <v>35</v>
      </c>
      <c r="D408">
        <v>25</v>
      </c>
      <c r="E408">
        <v>0</v>
      </c>
      <c r="F408">
        <v>3757.84</v>
      </c>
      <c r="G408" s="72" t="s">
        <v>11</v>
      </c>
      <c r="H408" s="72" t="s">
        <v>16</v>
      </c>
      <c r="I408" s="15" t="s">
        <v>13</v>
      </c>
      <c r="J408" t="str">
        <f t="shared" si="12"/>
        <v>25-Aug-1991</v>
      </c>
      <c r="K408">
        <f t="shared" ca="1" si="13"/>
        <v>34</v>
      </c>
    </row>
    <row r="409" spans="1:11" x14ac:dyDescent="0.3">
      <c r="A409" t="s">
        <v>438</v>
      </c>
      <c r="B409" s="72">
        <v>1991</v>
      </c>
      <c r="C409" s="15" t="s">
        <v>37</v>
      </c>
      <c r="D409">
        <v>24</v>
      </c>
      <c r="E409">
        <v>0</v>
      </c>
      <c r="F409">
        <v>3761.29</v>
      </c>
      <c r="G409" s="72" t="s">
        <v>11</v>
      </c>
      <c r="H409" s="72" t="s">
        <v>12</v>
      </c>
      <c r="I409" s="15" t="s">
        <v>42</v>
      </c>
      <c r="J409" t="str">
        <f t="shared" si="12"/>
        <v>24-Oct-1991</v>
      </c>
      <c r="K409">
        <f t="shared" ca="1" si="13"/>
        <v>34</v>
      </c>
    </row>
    <row r="410" spans="1:11" x14ac:dyDescent="0.3">
      <c r="A410" t="s">
        <v>439</v>
      </c>
      <c r="B410" s="72">
        <v>1994</v>
      </c>
      <c r="C410" s="15" t="s">
        <v>15</v>
      </c>
      <c r="D410">
        <v>21</v>
      </c>
      <c r="E410">
        <v>1</v>
      </c>
      <c r="F410">
        <v>3766.88</v>
      </c>
      <c r="G410" s="72" t="s">
        <v>11</v>
      </c>
      <c r="H410" s="72" t="s">
        <v>16</v>
      </c>
      <c r="I410" s="15" t="s">
        <v>13</v>
      </c>
      <c r="J410" t="str">
        <f t="shared" si="12"/>
        <v>21-Nov-1994</v>
      </c>
      <c r="K410">
        <f t="shared" ca="1" si="13"/>
        <v>30</v>
      </c>
    </row>
    <row r="411" spans="1:11" x14ac:dyDescent="0.3">
      <c r="A411" t="s">
        <v>440</v>
      </c>
      <c r="B411" s="72">
        <v>1987</v>
      </c>
      <c r="C411" s="15" t="s">
        <v>37</v>
      </c>
      <c r="D411">
        <v>24</v>
      </c>
      <c r="E411">
        <v>3</v>
      </c>
      <c r="F411">
        <v>3773.23</v>
      </c>
      <c r="G411" s="72" t="s">
        <v>11</v>
      </c>
      <c r="H411" s="72" t="s">
        <v>12</v>
      </c>
      <c r="I411" s="15" t="s">
        <v>13</v>
      </c>
      <c r="J411" t="str">
        <f t="shared" si="12"/>
        <v>24-Oct-1987</v>
      </c>
      <c r="K411">
        <f t="shared" ca="1" si="13"/>
        <v>38</v>
      </c>
    </row>
    <row r="412" spans="1:11" x14ac:dyDescent="0.3">
      <c r="A412" t="s">
        <v>441</v>
      </c>
      <c r="B412" s="72">
        <v>1981</v>
      </c>
      <c r="C412" s="15" t="s">
        <v>30</v>
      </c>
      <c r="D412">
        <v>13</v>
      </c>
      <c r="E412">
        <v>1</v>
      </c>
      <c r="F412">
        <v>3785.77</v>
      </c>
      <c r="G412" s="72" t="s">
        <v>11</v>
      </c>
      <c r="H412" s="72" t="s">
        <v>16</v>
      </c>
      <c r="I412" s="15" t="s">
        <v>13</v>
      </c>
      <c r="J412" t="str">
        <f t="shared" si="12"/>
        <v>13-Dec-1981</v>
      </c>
      <c r="K412">
        <f t="shared" ca="1" si="13"/>
        <v>43</v>
      </c>
    </row>
    <row r="413" spans="1:11" x14ac:dyDescent="0.3">
      <c r="A413" t="s">
        <v>442</v>
      </c>
      <c r="B413" s="72">
        <v>1988</v>
      </c>
      <c r="C413" s="15" t="s">
        <v>35</v>
      </c>
      <c r="D413">
        <v>28</v>
      </c>
      <c r="E413">
        <v>3</v>
      </c>
      <c r="F413">
        <v>3793.55</v>
      </c>
      <c r="G413" s="72" t="s">
        <v>11</v>
      </c>
      <c r="H413" s="72" t="s">
        <v>12</v>
      </c>
      <c r="I413" s="15" t="s">
        <v>13</v>
      </c>
      <c r="J413" t="str">
        <f t="shared" si="12"/>
        <v>28-Aug-1988</v>
      </c>
      <c r="K413">
        <f t="shared" ca="1" si="13"/>
        <v>37</v>
      </c>
    </row>
    <row r="414" spans="1:11" x14ac:dyDescent="0.3">
      <c r="A414" t="s">
        <v>443</v>
      </c>
      <c r="B414" s="72">
        <v>1999</v>
      </c>
      <c r="C414" s="15" t="s">
        <v>18</v>
      </c>
      <c r="D414">
        <v>24</v>
      </c>
      <c r="E414">
        <v>0</v>
      </c>
      <c r="F414">
        <v>3796.36</v>
      </c>
      <c r="G414" s="72" t="s">
        <v>11</v>
      </c>
      <c r="H414" s="72" t="s">
        <v>12</v>
      </c>
      <c r="I414" s="15" t="s">
        <v>23</v>
      </c>
      <c r="J414" t="str">
        <f t="shared" si="12"/>
        <v>24-Jun-1999</v>
      </c>
      <c r="K414">
        <f t="shared" ca="1" si="13"/>
        <v>26</v>
      </c>
    </row>
    <row r="415" spans="1:11" x14ac:dyDescent="0.3">
      <c r="A415" t="s">
        <v>444</v>
      </c>
      <c r="B415" s="72">
        <v>1981</v>
      </c>
      <c r="C415" s="15" t="s">
        <v>20</v>
      </c>
      <c r="D415">
        <v>29</v>
      </c>
      <c r="E415">
        <v>1</v>
      </c>
      <c r="F415">
        <v>3797.2</v>
      </c>
      <c r="G415" s="72" t="s">
        <v>11</v>
      </c>
      <c r="H415" s="72" t="s">
        <v>12</v>
      </c>
      <c r="I415" s="15" t="s">
        <v>23</v>
      </c>
      <c r="J415" t="str">
        <f t="shared" si="12"/>
        <v>29-Sep-1981</v>
      </c>
      <c r="K415">
        <f t="shared" ca="1" si="13"/>
        <v>44</v>
      </c>
    </row>
    <row r="416" spans="1:11" x14ac:dyDescent="0.3">
      <c r="A416" t="s">
        <v>445</v>
      </c>
      <c r="B416" s="72">
        <v>1994</v>
      </c>
      <c r="C416" s="15" t="s">
        <v>35</v>
      </c>
      <c r="D416">
        <v>12</v>
      </c>
      <c r="E416">
        <v>2</v>
      </c>
      <c r="F416">
        <v>3847.67</v>
      </c>
      <c r="G416" s="72" t="s">
        <v>12</v>
      </c>
      <c r="H416" s="72" t="s">
        <v>11</v>
      </c>
      <c r="I416" s="15" t="s">
        <v>42</v>
      </c>
      <c r="J416" t="str">
        <f t="shared" si="12"/>
        <v>12-Aug-1994</v>
      </c>
      <c r="K416">
        <f t="shared" ca="1" si="13"/>
        <v>31</v>
      </c>
    </row>
    <row r="417" spans="1:11" x14ac:dyDescent="0.3">
      <c r="A417" t="s">
        <v>446</v>
      </c>
      <c r="B417" s="72">
        <v>1991</v>
      </c>
      <c r="C417" s="15" t="s">
        <v>35</v>
      </c>
      <c r="D417">
        <v>19</v>
      </c>
      <c r="E417">
        <v>0</v>
      </c>
      <c r="F417">
        <v>3857.76</v>
      </c>
      <c r="G417" s="72" t="s">
        <v>12</v>
      </c>
      <c r="H417" s="72" t="s">
        <v>16</v>
      </c>
      <c r="I417" s="15" t="s">
        <v>168</v>
      </c>
      <c r="J417" t="str">
        <f t="shared" si="12"/>
        <v>19-Aug-1991</v>
      </c>
      <c r="K417">
        <f t="shared" ca="1" si="13"/>
        <v>34</v>
      </c>
    </row>
    <row r="418" spans="1:11" x14ac:dyDescent="0.3">
      <c r="A418" t="s">
        <v>447</v>
      </c>
      <c r="B418" s="72">
        <v>2001</v>
      </c>
      <c r="C418" s="15" t="s">
        <v>18</v>
      </c>
      <c r="D418">
        <v>6</v>
      </c>
      <c r="E418">
        <v>0</v>
      </c>
      <c r="F418">
        <v>3858.51</v>
      </c>
      <c r="G418" s="72" t="s">
        <v>11</v>
      </c>
      <c r="H418" s="72" t="s">
        <v>12</v>
      </c>
      <c r="I418" s="15" t="s">
        <v>200</v>
      </c>
      <c r="J418" t="str">
        <f t="shared" si="12"/>
        <v>6-Jun-2001</v>
      </c>
      <c r="K418">
        <f t="shared" ca="1" si="13"/>
        <v>24</v>
      </c>
    </row>
    <row r="419" spans="1:11" x14ac:dyDescent="0.3">
      <c r="A419" t="s">
        <v>448</v>
      </c>
      <c r="B419" s="72">
        <v>2001</v>
      </c>
      <c r="C419" s="15" t="s">
        <v>37</v>
      </c>
      <c r="D419">
        <v>18</v>
      </c>
      <c r="E419">
        <v>3</v>
      </c>
      <c r="F419">
        <v>3861.21</v>
      </c>
      <c r="G419" s="72" t="s">
        <v>11</v>
      </c>
      <c r="H419" s="72" t="s">
        <v>11</v>
      </c>
      <c r="I419" s="15" t="s">
        <v>168</v>
      </c>
      <c r="J419" t="str">
        <f t="shared" si="12"/>
        <v>18-Oct-2001</v>
      </c>
      <c r="K419">
        <f t="shared" ca="1" si="13"/>
        <v>24</v>
      </c>
    </row>
    <row r="420" spans="1:11" x14ac:dyDescent="0.3">
      <c r="A420" t="s">
        <v>449</v>
      </c>
      <c r="B420" s="72">
        <v>1990</v>
      </c>
      <c r="C420" s="15" t="s">
        <v>18</v>
      </c>
      <c r="D420">
        <v>24</v>
      </c>
      <c r="E420">
        <v>0</v>
      </c>
      <c r="F420">
        <v>3866.86</v>
      </c>
      <c r="G420" s="72" t="s">
        <v>16</v>
      </c>
      <c r="H420" s="72" t="s">
        <v>16</v>
      </c>
      <c r="I420" s="15" t="s">
        <v>23</v>
      </c>
      <c r="J420" t="str">
        <f t="shared" si="12"/>
        <v>24-Jun-1990</v>
      </c>
      <c r="K420">
        <f t="shared" ca="1" si="13"/>
        <v>35</v>
      </c>
    </row>
    <row r="421" spans="1:11" x14ac:dyDescent="0.3">
      <c r="A421" t="s">
        <v>450</v>
      </c>
      <c r="B421" s="72">
        <v>1991</v>
      </c>
      <c r="C421" s="15" t="s">
        <v>10</v>
      </c>
      <c r="D421">
        <v>25</v>
      </c>
      <c r="E421">
        <v>1</v>
      </c>
      <c r="F421">
        <v>3875.73</v>
      </c>
      <c r="G421" s="72" t="s">
        <v>11</v>
      </c>
      <c r="H421" s="72" t="s">
        <v>12</v>
      </c>
      <c r="I421" s="15" t="s">
        <v>13</v>
      </c>
      <c r="J421" t="str">
        <f t="shared" si="12"/>
        <v>25-Jul-1991</v>
      </c>
      <c r="K421">
        <f t="shared" ca="1" si="13"/>
        <v>34</v>
      </c>
    </row>
    <row r="422" spans="1:11" x14ac:dyDescent="0.3">
      <c r="A422" t="s">
        <v>451</v>
      </c>
      <c r="B422" s="72">
        <v>1996</v>
      </c>
      <c r="C422" s="15" t="s">
        <v>37</v>
      </c>
      <c r="D422">
        <v>23</v>
      </c>
      <c r="E422">
        <v>2</v>
      </c>
      <c r="F422">
        <v>3877.3</v>
      </c>
      <c r="G422" s="72" t="s">
        <v>16</v>
      </c>
      <c r="H422" s="72" t="s">
        <v>12</v>
      </c>
      <c r="I422" s="15" t="s">
        <v>23</v>
      </c>
      <c r="J422" t="str">
        <f t="shared" si="12"/>
        <v>23-Oct-1996</v>
      </c>
      <c r="K422">
        <f t="shared" ca="1" si="13"/>
        <v>29</v>
      </c>
    </row>
    <row r="423" spans="1:11" x14ac:dyDescent="0.3">
      <c r="A423" t="s">
        <v>452</v>
      </c>
      <c r="B423" s="72">
        <v>2004</v>
      </c>
      <c r="C423" s="15" t="s">
        <v>10</v>
      </c>
      <c r="D423">
        <v>13</v>
      </c>
      <c r="E423">
        <v>0</v>
      </c>
      <c r="F423">
        <v>3889.2</v>
      </c>
      <c r="G423" s="72" t="s">
        <v>11</v>
      </c>
      <c r="H423" s="72" t="s">
        <v>11</v>
      </c>
      <c r="I423" s="15" t="s">
        <v>23</v>
      </c>
      <c r="J423" t="str">
        <f t="shared" si="12"/>
        <v>13-Jul-2004</v>
      </c>
      <c r="K423">
        <f t="shared" ca="1" si="13"/>
        <v>21</v>
      </c>
    </row>
    <row r="424" spans="1:11" x14ac:dyDescent="0.3">
      <c r="A424" t="s">
        <v>453</v>
      </c>
      <c r="B424" s="72">
        <v>1993</v>
      </c>
      <c r="C424" s="15" t="s">
        <v>20</v>
      </c>
      <c r="D424">
        <v>14</v>
      </c>
      <c r="E424">
        <v>0</v>
      </c>
      <c r="F424">
        <v>3898.35</v>
      </c>
      <c r="G424" s="72" t="s">
        <v>11</v>
      </c>
      <c r="H424" s="72" t="s">
        <v>11</v>
      </c>
      <c r="I424" s="15" t="s">
        <v>23</v>
      </c>
      <c r="J424" t="str">
        <f t="shared" si="12"/>
        <v>14-Sep-1993</v>
      </c>
      <c r="K424">
        <f t="shared" ca="1" si="13"/>
        <v>32</v>
      </c>
    </row>
    <row r="425" spans="1:11" x14ac:dyDescent="0.3">
      <c r="A425" t="s">
        <v>454</v>
      </c>
      <c r="B425" s="72">
        <v>1981</v>
      </c>
      <c r="C425" s="15" t="s">
        <v>35</v>
      </c>
      <c r="D425">
        <v>27</v>
      </c>
      <c r="E425">
        <v>1</v>
      </c>
      <c r="F425">
        <v>3902.07</v>
      </c>
      <c r="G425" s="72" t="s">
        <v>11</v>
      </c>
      <c r="H425" s="72" t="s">
        <v>11</v>
      </c>
      <c r="I425" s="15" t="s">
        <v>13</v>
      </c>
      <c r="J425" t="str">
        <f t="shared" si="12"/>
        <v>27-Aug-1981</v>
      </c>
      <c r="K425">
        <f t="shared" ca="1" si="13"/>
        <v>44</v>
      </c>
    </row>
    <row r="426" spans="1:11" x14ac:dyDescent="0.3">
      <c r="A426" t="s">
        <v>455</v>
      </c>
      <c r="B426" s="72">
        <v>1997</v>
      </c>
      <c r="C426" s="15" t="s">
        <v>15</v>
      </c>
      <c r="D426">
        <v>24</v>
      </c>
      <c r="E426">
        <v>3</v>
      </c>
      <c r="F426">
        <v>3906.13</v>
      </c>
      <c r="G426" s="72" t="s">
        <v>12</v>
      </c>
      <c r="H426" s="72" t="s">
        <v>12</v>
      </c>
      <c r="I426" s="15" t="s">
        <v>42</v>
      </c>
      <c r="J426" t="str">
        <f t="shared" si="12"/>
        <v>24-Nov-1997</v>
      </c>
      <c r="K426">
        <f t="shared" ca="1" si="13"/>
        <v>27</v>
      </c>
    </row>
    <row r="427" spans="1:11" x14ac:dyDescent="0.3">
      <c r="A427" t="s">
        <v>456</v>
      </c>
      <c r="B427" s="72">
        <v>1985</v>
      </c>
      <c r="C427" s="15" t="s">
        <v>10</v>
      </c>
      <c r="D427">
        <v>5</v>
      </c>
      <c r="E427">
        <v>3</v>
      </c>
      <c r="F427">
        <v>3910.44</v>
      </c>
      <c r="G427" s="72" t="s">
        <v>11</v>
      </c>
      <c r="H427" s="72" t="s">
        <v>11</v>
      </c>
      <c r="I427" s="15" t="s">
        <v>13</v>
      </c>
      <c r="J427" t="str">
        <f t="shared" si="12"/>
        <v>5-Jul-1985</v>
      </c>
      <c r="K427">
        <f t="shared" ca="1" si="13"/>
        <v>40</v>
      </c>
    </row>
    <row r="428" spans="1:11" x14ac:dyDescent="0.3">
      <c r="A428" t="s">
        <v>457</v>
      </c>
      <c r="B428" s="72">
        <v>2000</v>
      </c>
      <c r="C428" s="15" t="s">
        <v>10</v>
      </c>
      <c r="D428">
        <v>10</v>
      </c>
      <c r="E428">
        <v>2</v>
      </c>
      <c r="F428">
        <v>3925.76</v>
      </c>
      <c r="G428" s="72" t="s">
        <v>11</v>
      </c>
      <c r="H428" s="72" t="s">
        <v>11</v>
      </c>
      <c r="I428" s="15" t="s">
        <v>247</v>
      </c>
      <c r="J428" t="str">
        <f t="shared" si="12"/>
        <v>10-Jul-2000</v>
      </c>
      <c r="K428">
        <f t="shared" ca="1" si="13"/>
        <v>25</v>
      </c>
    </row>
    <row r="429" spans="1:11" x14ac:dyDescent="0.3">
      <c r="A429" t="s">
        <v>458</v>
      </c>
      <c r="B429" s="72">
        <v>2002</v>
      </c>
      <c r="C429" s="15" t="s">
        <v>18</v>
      </c>
      <c r="D429">
        <v>15</v>
      </c>
      <c r="E429">
        <v>0</v>
      </c>
      <c r="F429">
        <v>3931.51</v>
      </c>
      <c r="G429" s="72" t="s">
        <v>11</v>
      </c>
      <c r="H429" s="72" t="s">
        <v>12</v>
      </c>
      <c r="I429" s="15" t="s">
        <v>42</v>
      </c>
      <c r="J429" t="str">
        <f t="shared" si="12"/>
        <v>15-Jun-2002</v>
      </c>
      <c r="K429">
        <f t="shared" ca="1" si="13"/>
        <v>23</v>
      </c>
    </row>
    <row r="430" spans="1:11" x14ac:dyDescent="0.3">
      <c r="A430" t="s">
        <v>459</v>
      </c>
      <c r="B430" s="72">
        <v>1988</v>
      </c>
      <c r="C430" s="15" t="s">
        <v>37</v>
      </c>
      <c r="D430">
        <v>24</v>
      </c>
      <c r="E430">
        <v>0</v>
      </c>
      <c r="F430">
        <v>3935.18</v>
      </c>
      <c r="G430" s="72" t="s">
        <v>12</v>
      </c>
      <c r="H430" s="72" t="s">
        <v>16</v>
      </c>
      <c r="I430" s="15" t="s">
        <v>13</v>
      </c>
      <c r="J430" t="str">
        <f t="shared" si="12"/>
        <v>24-Oct-1988</v>
      </c>
      <c r="K430">
        <f t="shared" ca="1" si="13"/>
        <v>37</v>
      </c>
    </row>
    <row r="431" spans="1:11" x14ac:dyDescent="0.3">
      <c r="A431" t="s">
        <v>460</v>
      </c>
      <c r="B431" s="72">
        <v>1993</v>
      </c>
      <c r="C431" s="15" t="s">
        <v>20</v>
      </c>
      <c r="D431">
        <v>29</v>
      </c>
      <c r="E431">
        <v>0</v>
      </c>
      <c r="F431">
        <v>3943.6</v>
      </c>
      <c r="G431" s="72" t="s">
        <v>11</v>
      </c>
      <c r="H431" s="72" t="s">
        <v>12</v>
      </c>
      <c r="I431" s="15" t="s">
        <v>247</v>
      </c>
      <c r="J431" t="str">
        <f t="shared" si="12"/>
        <v>29-Sep-1993</v>
      </c>
      <c r="K431">
        <f t="shared" ca="1" si="13"/>
        <v>32</v>
      </c>
    </row>
    <row r="432" spans="1:11" x14ac:dyDescent="0.3">
      <c r="A432" t="s">
        <v>461</v>
      </c>
      <c r="B432" s="72">
        <v>1993</v>
      </c>
      <c r="C432" s="15" t="s">
        <v>15</v>
      </c>
      <c r="D432">
        <v>11</v>
      </c>
      <c r="E432">
        <v>1</v>
      </c>
      <c r="F432">
        <v>3947.41</v>
      </c>
      <c r="G432" s="72" t="s">
        <v>11</v>
      </c>
      <c r="H432" s="72" t="s">
        <v>11</v>
      </c>
      <c r="I432" s="15" t="s">
        <v>13</v>
      </c>
      <c r="J432" t="str">
        <f t="shared" si="12"/>
        <v>11-Nov-1993</v>
      </c>
      <c r="K432">
        <f t="shared" ca="1" si="13"/>
        <v>32</v>
      </c>
    </row>
    <row r="433" spans="1:11" x14ac:dyDescent="0.3">
      <c r="A433" t="s">
        <v>462</v>
      </c>
      <c r="B433" s="72">
        <v>1999</v>
      </c>
      <c r="C433" s="15" t="s">
        <v>10</v>
      </c>
      <c r="D433">
        <v>10</v>
      </c>
      <c r="E433">
        <v>0</v>
      </c>
      <c r="F433">
        <v>3955.98</v>
      </c>
      <c r="G433" s="72" t="s">
        <v>11</v>
      </c>
      <c r="H433" s="72" t="s">
        <v>12</v>
      </c>
      <c r="I433" s="15" t="s">
        <v>300</v>
      </c>
      <c r="J433" t="str">
        <f t="shared" si="12"/>
        <v>10-Jul-1999</v>
      </c>
      <c r="K433">
        <f t="shared" ca="1" si="13"/>
        <v>26</v>
      </c>
    </row>
    <row r="434" spans="1:11" x14ac:dyDescent="0.3">
      <c r="A434" t="s">
        <v>463</v>
      </c>
      <c r="B434" s="72">
        <v>1995</v>
      </c>
      <c r="C434" s="15" t="s">
        <v>10</v>
      </c>
      <c r="D434">
        <v>11</v>
      </c>
      <c r="E434">
        <v>1</v>
      </c>
      <c r="F434">
        <v>3956.07</v>
      </c>
      <c r="G434" s="72" t="s">
        <v>11</v>
      </c>
      <c r="H434" s="72" t="s">
        <v>11</v>
      </c>
      <c r="I434" s="15" t="s">
        <v>23</v>
      </c>
      <c r="J434" t="str">
        <f t="shared" si="12"/>
        <v>11-Jul-1995</v>
      </c>
      <c r="K434">
        <f t="shared" ca="1" si="13"/>
        <v>30</v>
      </c>
    </row>
    <row r="435" spans="1:11" x14ac:dyDescent="0.3">
      <c r="A435" t="s">
        <v>464</v>
      </c>
      <c r="B435" s="72">
        <v>1990</v>
      </c>
      <c r="C435" s="15" t="s">
        <v>10</v>
      </c>
      <c r="D435">
        <v>29</v>
      </c>
      <c r="E435">
        <v>0</v>
      </c>
      <c r="F435">
        <v>3972.92</v>
      </c>
      <c r="G435" s="72" t="s">
        <v>11</v>
      </c>
      <c r="H435" s="72" t="s">
        <v>12</v>
      </c>
      <c r="I435" s="15" t="s">
        <v>13</v>
      </c>
      <c r="J435" t="str">
        <f t="shared" si="12"/>
        <v>29-Jul-1990</v>
      </c>
      <c r="K435">
        <f t="shared" ca="1" si="13"/>
        <v>35</v>
      </c>
    </row>
    <row r="436" spans="1:11" x14ac:dyDescent="0.3">
      <c r="A436" t="s">
        <v>465</v>
      </c>
      <c r="B436" s="72">
        <v>1996</v>
      </c>
      <c r="C436" s="15" t="s">
        <v>35</v>
      </c>
      <c r="D436">
        <v>17</v>
      </c>
      <c r="E436">
        <v>2</v>
      </c>
      <c r="F436">
        <v>3981.98</v>
      </c>
      <c r="G436" s="72" t="s">
        <v>11</v>
      </c>
      <c r="H436" s="72" t="s">
        <v>11</v>
      </c>
      <c r="I436" s="15" t="s">
        <v>13</v>
      </c>
      <c r="J436" t="str">
        <f t="shared" si="12"/>
        <v>17-Aug-1996</v>
      </c>
      <c r="K436">
        <f t="shared" ca="1" si="13"/>
        <v>29</v>
      </c>
    </row>
    <row r="437" spans="1:11" x14ac:dyDescent="0.3">
      <c r="A437" t="s">
        <v>466</v>
      </c>
      <c r="B437" s="72">
        <v>1996</v>
      </c>
      <c r="C437" s="15" t="s">
        <v>20</v>
      </c>
      <c r="D437">
        <v>8</v>
      </c>
      <c r="E437">
        <v>2</v>
      </c>
      <c r="F437">
        <v>3987.93</v>
      </c>
      <c r="G437" s="72" t="s">
        <v>11</v>
      </c>
      <c r="H437" s="72" t="s">
        <v>11</v>
      </c>
      <c r="I437" s="15" t="s">
        <v>42</v>
      </c>
      <c r="J437" t="str">
        <f t="shared" si="12"/>
        <v>8-Sep-1996</v>
      </c>
      <c r="K437">
        <f t="shared" ca="1" si="13"/>
        <v>29</v>
      </c>
    </row>
    <row r="438" spans="1:11" x14ac:dyDescent="0.3">
      <c r="A438" t="s">
        <v>467</v>
      </c>
      <c r="B438" s="72">
        <v>1990</v>
      </c>
      <c r="C438" s="15" t="s">
        <v>15</v>
      </c>
      <c r="D438">
        <v>22</v>
      </c>
      <c r="E438">
        <v>0</v>
      </c>
      <c r="F438">
        <v>3989.84</v>
      </c>
      <c r="G438" s="72" t="s">
        <v>11</v>
      </c>
      <c r="H438" s="72" t="s">
        <v>11</v>
      </c>
      <c r="I438" s="15" t="s">
        <v>42</v>
      </c>
      <c r="J438" t="str">
        <f t="shared" si="12"/>
        <v>22-Nov-1990</v>
      </c>
      <c r="K438">
        <f t="shared" ca="1" si="13"/>
        <v>34</v>
      </c>
    </row>
    <row r="439" spans="1:11" x14ac:dyDescent="0.3">
      <c r="A439" t="s">
        <v>468</v>
      </c>
      <c r="B439" s="72">
        <v>1990</v>
      </c>
      <c r="C439" s="15" t="s">
        <v>15</v>
      </c>
      <c r="D439">
        <v>1</v>
      </c>
      <c r="E439">
        <v>0</v>
      </c>
      <c r="F439">
        <v>3994.18</v>
      </c>
      <c r="G439" s="72" t="s">
        <v>11</v>
      </c>
      <c r="H439" s="72" t="s">
        <v>11</v>
      </c>
      <c r="I439" s="15" t="s">
        <v>13</v>
      </c>
      <c r="J439" t="str">
        <f t="shared" si="12"/>
        <v>1-Nov-1990</v>
      </c>
      <c r="K439">
        <f t="shared" ca="1" si="13"/>
        <v>35</v>
      </c>
    </row>
    <row r="440" spans="1:11" x14ac:dyDescent="0.3">
      <c r="A440" t="s">
        <v>469</v>
      </c>
      <c r="B440" s="72">
        <v>1989</v>
      </c>
      <c r="C440" s="15" t="s">
        <v>10</v>
      </c>
      <c r="D440">
        <v>10</v>
      </c>
      <c r="E440">
        <v>3</v>
      </c>
      <c r="F440">
        <v>4002.36</v>
      </c>
      <c r="G440" s="72" t="s">
        <v>11</v>
      </c>
      <c r="H440" s="72" t="s">
        <v>16</v>
      </c>
      <c r="I440" s="15" t="s">
        <v>13</v>
      </c>
      <c r="J440" t="str">
        <f t="shared" si="12"/>
        <v>10-Jul-1989</v>
      </c>
      <c r="K440">
        <f t="shared" ca="1" si="13"/>
        <v>36</v>
      </c>
    </row>
    <row r="441" spans="1:11" x14ac:dyDescent="0.3">
      <c r="A441" t="s">
        <v>470</v>
      </c>
      <c r="B441" s="72">
        <v>2000</v>
      </c>
      <c r="C441" s="15" t="s">
        <v>20</v>
      </c>
      <c r="D441">
        <v>13</v>
      </c>
      <c r="E441">
        <v>3</v>
      </c>
      <c r="F441">
        <v>4005.42</v>
      </c>
      <c r="G441" s="72" t="s">
        <v>11</v>
      </c>
      <c r="H441" s="72" t="s">
        <v>16</v>
      </c>
      <c r="I441" s="15" t="s">
        <v>164</v>
      </c>
      <c r="J441" t="str">
        <f t="shared" si="12"/>
        <v>13-Sep-2000</v>
      </c>
      <c r="K441">
        <f t="shared" ca="1" si="13"/>
        <v>25</v>
      </c>
    </row>
    <row r="442" spans="1:11" x14ac:dyDescent="0.3">
      <c r="A442" t="s">
        <v>471</v>
      </c>
      <c r="B442" s="72">
        <v>1992</v>
      </c>
      <c r="C442" s="15" t="s">
        <v>37</v>
      </c>
      <c r="D442">
        <v>11</v>
      </c>
      <c r="E442">
        <v>1</v>
      </c>
      <c r="F442">
        <v>4032.24</v>
      </c>
      <c r="G442" s="72" t="s">
        <v>12</v>
      </c>
      <c r="H442" s="72" t="s">
        <v>12</v>
      </c>
      <c r="I442" s="15" t="s">
        <v>23</v>
      </c>
      <c r="J442" t="str">
        <f t="shared" si="12"/>
        <v>11-Oct-1992</v>
      </c>
      <c r="K442">
        <f t="shared" ca="1" si="13"/>
        <v>33</v>
      </c>
    </row>
    <row r="443" spans="1:11" x14ac:dyDescent="0.3">
      <c r="A443" t="s">
        <v>472</v>
      </c>
      <c r="B443" s="72">
        <v>1984</v>
      </c>
      <c r="C443" s="15" t="s">
        <v>10</v>
      </c>
      <c r="D443">
        <v>7</v>
      </c>
      <c r="E443">
        <v>3</v>
      </c>
      <c r="F443">
        <v>4038.41</v>
      </c>
      <c r="G443" s="72" t="s">
        <v>11</v>
      </c>
      <c r="H443" s="72" t="s">
        <v>16</v>
      </c>
      <c r="I443" s="15" t="s">
        <v>13</v>
      </c>
      <c r="J443" t="str">
        <f t="shared" si="12"/>
        <v>7-Jul-1984</v>
      </c>
      <c r="K443">
        <f t="shared" ca="1" si="13"/>
        <v>41</v>
      </c>
    </row>
    <row r="444" spans="1:11" x14ac:dyDescent="0.3">
      <c r="A444" t="s">
        <v>473</v>
      </c>
      <c r="B444" s="72">
        <v>1983</v>
      </c>
      <c r="C444" s="15" t="s">
        <v>15</v>
      </c>
      <c r="D444">
        <v>10</v>
      </c>
      <c r="E444">
        <v>3</v>
      </c>
      <c r="F444">
        <v>4039.9</v>
      </c>
      <c r="G444" s="72" t="s">
        <v>11</v>
      </c>
      <c r="H444" s="72" t="s">
        <v>16</v>
      </c>
      <c r="I444" s="15" t="s">
        <v>13</v>
      </c>
      <c r="J444" t="str">
        <f t="shared" si="12"/>
        <v>10-Nov-1983</v>
      </c>
      <c r="K444">
        <f t="shared" ca="1" si="13"/>
        <v>42</v>
      </c>
    </row>
    <row r="445" spans="1:11" x14ac:dyDescent="0.3">
      <c r="A445" t="s">
        <v>474</v>
      </c>
      <c r="B445" s="72">
        <v>1993</v>
      </c>
      <c r="C445" s="15" t="s">
        <v>30</v>
      </c>
      <c r="D445">
        <v>26</v>
      </c>
      <c r="E445">
        <v>1</v>
      </c>
      <c r="F445">
        <v>4040.56</v>
      </c>
      <c r="G445" s="72" t="s">
        <v>12</v>
      </c>
      <c r="H445" s="72" t="s">
        <v>12</v>
      </c>
      <c r="I445" s="15" t="s">
        <v>164</v>
      </c>
      <c r="J445" t="str">
        <f t="shared" si="12"/>
        <v>26-Dec-1993</v>
      </c>
      <c r="K445">
        <f t="shared" ca="1" si="13"/>
        <v>31</v>
      </c>
    </row>
    <row r="446" spans="1:11" x14ac:dyDescent="0.3">
      <c r="A446" t="s">
        <v>475</v>
      </c>
      <c r="B446" s="72">
        <v>1988</v>
      </c>
      <c r="C446" s="15" t="s">
        <v>15</v>
      </c>
      <c r="D446">
        <v>30</v>
      </c>
      <c r="E446">
        <v>3</v>
      </c>
      <c r="F446">
        <v>4047.94</v>
      </c>
      <c r="G446" s="72" t="s">
        <v>11</v>
      </c>
      <c r="H446" s="72" t="s">
        <v>16</v>
      </c>
      <c r="I446" s="15" t="s">
        <v>13</v>
      </c>
      <c r="J446" t="str">
        <f t="shared" si="12"/>
        <v>30-Nov-1988</v>
      </c>
      <c r="K446">
        <f t="shared" ca="1" si="13"/>
        <v>36</v>
      </c>
    </row>
    <row r="447" spans="1:11" x14ac:dyDescent="0.3">
      <c r="A447" t="s">
        <v>476</v>
      </c>
      <c r="B447" s="72">
        <v>1993</v>
      </c>
      <c r="C447" s="15" t="s">
        <v>35</v>
      </c>
      <c r="D447">
        <v>13</v>
      </c>
      <c r="E447">
        <v>2</v>
      </c>
      <c r="F447">
        <v>4058.12</v>
      </c>
      <c r="G447" s="72" t="s">
        <v>11</v>
      </c>
      <c r="H447" s="72" t="s">
        <v>16</v>
      </c>
      <c r="I447" s="15" t="s">
        <v>13</v>
      </c>
      <c r="J447" t="str">
        <f t="shared" si="12"/>
        <v>13-Aug-1993</v>
      </c>
      <c r="K447">
        <f t="shared" ca="1" si="13"/>
        <v>32</v>
      </c>
    </row>
    <row r="448" spans="1:11" x14ac:dyDescent="0.3">
      <c r="A448" t="s">
        <v>477</v>
      </c>
      <c r="B448" s="72">
        <v>1995</v>
      </c>
      <c r="C448" s="15" t="s">
        <v>20</v>
      </c>
      <c r="D448">
        <v>14</v>
      </c>
      <c r="E448">
        <v>2</v>
      </c>
      <c r="F448">
        <v>4058.71</v>
      </c>
      <c r="G448" s="72" t="s">
        <v>12</v>
      </c>
      <c r="H448" s="72" t="s">
        <v>12</v>
      </c>
      <c r="I448" s="15" t="s">
        <v>23</v>
      </c>
      <c r="J448" t="str">
        <f t="shared" si="12"/>
        <v>14-Sep-1995</v>
      </c>
      <c r="K448">
        <f t="shared" ca="1" si="13"/>
        <v>30</v>
      </c>
    </row>
    <row r="449" spans="1:11" x14ac:dyDescent="0.3">
      <c r="A449" t="s">
        <v>478</v>
      </c>
      <c r="B449" s="72">
        <v>1983</v>
      </c>
      <c r="C449" s="15" t="s">
        <v>20</v>
      </c>
      <c r="D449">
        <v>16</v>
      </c>
      <c r="E449">
        <v>3</v>
      </c>
      <c r="F449">
        <v>4070.42</v>
      </c>
      <c r="G449" s="72" t="s">
        <v>11</v>
      </c>
      <c r="H449" s="72" t="s">
        <v>16</v>
      </c>
      <c r="I449" s="15" t="s">
        <v>13</v>
      </c>
      <c r="J449" t="str">
        <f t="shared" si="12"/>
        <v>16-Sep-1983</v>
      </c>
      <c r="K449">
        <f t="shared" ca="1" si="13"/>
        <v>42</v>
      </c>
    </row>
    <row r="450" spans="1:11" x14ac:dyDescent="0.3">
      <c r="A450" t="s">
        <v>479</v>
      </c>
      <c r="B450" s="72">
        <v>2002</v>
      </c>
      <c r="C450" s="15" t="s">
        <v>37</v>
      </c>
      <c r="D450">
        <v>18</v>
      </c>
      <c r="E450">
        <v>0</v>
      </c>
      <c r="F450">
        <v>4070.51</v>
      </c>
      <c r="G450" s="72" t="s">
        <v>11</v>
      </c>
      <c r="H450" s="72" t="s">
        <v>16</v>
      </c>
      <c r="I450" s="15" t="s">
        <v>23</v>
      </c>
      <c r="J450" t="str">
        <f t="shared" ref="J450:J513" si="14">CONCATENATE(D450,"-",C450,"-",B450)</f>
        <v>18-Oct-2002</v>
      </c>
      <c r="K450">
        <f t="shared" ca="1" si="13"/>
        <v>23</v>
      </c>
    </row>
    <row r="451" spans="1:11" x14ac:dyDescent="0.3">
      <c r="A451" t="s">
        <v>480</v>
      </c>
      <c r="B451" s="72">
        <v>1990</v>
      </c>
      <c r="C451" s="15" t="s">
        <v>30</v>
      </c>
      <c r="D451">
        <v>1</v>
      </c>
      <c r="E451">
        <v>1</v>
      </c>
      <c r="F451">
        <v>4074.45</v>
      </c>
      <c r="G451" s="72" t="s">
        <v>12</v>
      </c>
      <c r="H451" s="72" t="s">
        <v>11</v>
      </c>
      <c r="I451" s="15" t="s">
        <v>13</v>
      </c>
      <c r="J451" t="str">
        <f t="shared" si="14"/>
        <v>1-Dec-1990</v>
      </c>
      <c r="K451">
        <f t="shared" ref="K451:K514" ca="1" si="15">DATEDIF(J451,TODAY(),"y")</f>
        <v>34</v>
      </c>
    </row>
    <row r="452" spans="1:11" x14ac:dyDescent="0.3">
      <c r="A452" t="s">
        <v>481</v>
      </c>
      <c r="B452" s="72">
        <v>1990</v>
      </c>
      <c r="C452" s="15" t="s">
        <v>30</v>
      </c>
      <c r="D452">
        <v>14</v>
      </c>
      <c r="E452">
        <v>1</v>
      </c>
      <c r="F452">
        <v>4076.5</v>
      </c>
      <c r="G452" s="72" t="s">
        <v>11</v>
      </c>
      <c r="H452" s="72" t="s">
        <v>12</v>
      </c>
      <c r="I452" s="15" t="s">
        <v>42</v>
      </c>
      <c r="J452" t="str">
        <f t="shared" si="14"/>
        <v>14-Dec-1990</v>
      </c>
      <c r="K452">
        <f t="shared" ca="1" si="15"/>
        <v>34</v>
      </c>
    </row>
    <row r="453" spans="1:11" x14ac:dyDescent="0.3">
      <c r="A453" t="s">
        <v>482</v>
      </c>
      <c r="B453" s="72">
        <v>1994</v>
      </c>
      <c r="C453" s="15" t="s">
        <v>35</v>
      </c>
      <c r="D453">
        <v>21</v>
      </c>
      <c r="E453">
        <v>1</v>
      </c>
      <c r="F453">
        <v>4133.6400000000003</v>
      </c>
      <c r="G453" s="72" t="s">
        <v>11</v>
      </c>
      <c r="H453" s="72" t="s">
        <v>12</v>
      </c>
      <c r="I453" s="15" t="s">
        <v>23</v>
      </c>
      <c r="J453" t="str">
        <f t="shared" si="14"/>
        <v>21-Aug-1994</v>
      </c>
      <c r="K453">
        <f t="shared" ca="1" si="15"/>
        <v>31</v>
      </c>
    </row>
    <row r="454" spans="1:11" x14ac:dyDescent="0.3">
      <c r="A454" t="s">
        <v>483</v>
      </c>
      <c r="B454" s="72">
        <v>1991</v>
      </c>
      <c r="C454" s="15" t="s">
        <v>35</v>
      </c>
      <c r="D454">
        <v>6</v>
      </c>
      <c r="E454">
        <v>0</v>
      </c>
      <c r="F454">
        <v>4134.08</v>
      </c>
      <c r="G454" s="72" t="s">
        <v>11</v>
      </c>
      <c r="H454" s="72" t="s">
        <v>16</v>
      </c>
      <c r="I454" s="15" t="s">
        <v>23</v>
      </c>
      <c r="J454" t="str">
        <f t="shared" si="14"/>
        <v>6-Aug-1991</v>
      </c>
      <c r="K454">
        <f t="shared" ca="1" si="15"/>
        <v>34</v>
      </c>
    </row>
    <row r="455" spans="1:11" x14ac:dyDescent="0.3">
      <c r="A455" t="s">
        <v>484</v>
      </c>
      <c r="B455" s="72">
        <v>1992</v>
      </c>
      <c r="C455" s="15" t="s">
        <v>18</v>
      </c>
      <c r="D455">
        <v>18</v>
      </c>
      <c r="E455">
        <v>0</v>
      </c>
      <c r="F455">
        <v>4137.5200000000004</v>
      </c>
      <c r="G455" s="72" t="s">
        <v>11</v>
      </c>
      <c r="H455" s="72" t="s">
        <v>12</v>
      </c>
      <c r="I455" s="15" t="s">
        <v>247</v>
      </c>
      <c r="J455" t="str">
        <f t="shared" si="14"/>
        <v>18-Jun-1992</v>
      </c>
      <c r="K455">
        <f t="shared" ca="1" si="15"/>
        <v>33</v>
      </c>
    </row>
    <row r="456" spans="1:11" x14ac:dyDescent="0.3">
      <c r="A456" t="s">
        <v>485</v>
      </c>
      <c r="B456" s="72">
        <v>1992</v>
      </c>
      <c r="C456" s="15" t="s">
        <v>18</v>
      </c>
      <c r="D456">
        <v>28</v>
      </c>
      <c r="E456">
        <v>1</v>
      </c>
      <c r="F456">
        <v>4149.74</v>
      </c>
      <c r="G456" s="72" t="s">
        <v>11</v>
      </c>
      <c r="H456" s="72" t="s">
        <v>16</v>
      </c>
      <c r="I456" s="15" t="s">
        <v>42</v>
      </c>
      <c r="J456" t="str">
        <f t="shared" si="14"/>
        <v>28-Jun-1992</v>
      </c>
      <c r="K456">
        <f t="shared" ca="1" si="15"/>
        <v>33</v>
      </c>
    </row>
    <row r="457" spans="1:11" x14ac:dyDescent="0.3">
      <c r="A457" t="s">
        <v>486</v>
      </c>
      <c r="B457" s="72">
        <v>1992</v>
      </c>
      <c r="C457" s="15" t="s">
        <v>35</v>
      </c>
      <c r="D457">
        <v>4</v>
      </c>
      <c r="E457">
        <v>1</v>
      </c>
      <c r="F457">
        <v>4151.03</v>
      </c>
      <c r="G457" s="72" t="s">
        <v>11</v>
      </c>
      <c r="H457" s="72" t="s">
        <v>11</v>
      </c>
      <c r="I457" s="15" t="s">
        <v>13</v>
      </c>
      <c r="J457" t="str">
        <f t="shared" si="14"/>
        <v>4-Aug-1992</v>
      </c>
      <c r="K457">
        <f t="shared" ca="1" si="15"/>
        <v>33</v>
      </c>
    </row>
    <row r="458" spans="1:11" x14ac:dyDescent="0.3">
      <c r="A458" t="s">
        <v>487</v>
      </c>
      <c r="B458" s="72">
        <v>1998</v>
      </c>
      <c r="C458" s="15" t="s">
        <v>15</v>
      </c>
      <c r="D458">
        <v>26</v>
      </c>
      <c r="E458">
        <v>0</v>
      </c>
      <c r="F458">
        <v>4154.97</v>
      </c>
      <c r="G458" s="72" t="s">
        <v>11</v>
      </c>
      <c r="H458" s="72" t="s">
        <v>16</v>
      </c>
      <c r="I458" s="15" t="s">
        <v>23</v>
      </c>
      <c r="J458" t="str">
        <f t="shared" si="14"/>
        <v>26-Nov-1998</v>
      </c>
      <c r="K458">
        <f t="shared" ca="1" si="15"/>
        <v>26</v>
      </c>
    </row>
    <row r="459" spans="1:11" x14ac:dyDescent="0.3">
      <c r="A459" t="s">
        <v>488</v>
      </c>
      <c r="B459" s="72">
        <v>1984</v>
      </c>
      <c r="C459" s="15" t="s">
        <v>20</v>
      </c>
      <c r="D459">
        <v>16</v>
      </c>
      <c r="E459">
        <v>3</v>
      </c>
      <c r="F459">
        <v>4163.21</v>
      </c>
      <c r="G459" s="72" t="s">
        <v>11</v>
      </c>
      <c r="H459" s="72" t="s">
        <v>11</v>
      </c>
      <c r="I459" s="15" t="s">
        <v>23</v>
      </c>
      <c r="J459" t="str">
        <f t="shared" si="14"/>
        <v>16-Sep-1984</v>
      </c>
      <c r="K459">
        <f t="shared" ca="1" si="15"/>
        <v>41</v>
      </c>
    </row>
    <row r="460" spans="1:11" x14ac:dyDescent="0.3">
      <c r="A460" t="s">
        <v>489</v>
      </c>
      <c r="B460" s="72">
        <v>1989</v>
      </c>
      <c r="C460" s="15" t="s">
        <v>18</v>
      </c>
      <c r="D460">
        <v>25</v>
      </c>
      <c r="E460">
        <v>0</v>
      </c>
      <c r="F460">
        <v>4185.1000000000004</v>
      </c>
      <c r="G460" s="72" t="s">
        <v>11</v>
      </c>
      <c r="H460" s="72" t="s">
        <v>12</v>
      </c>
      <c r="I460" s="15" t="s">
        <v>13</v>
      </c>
      <c r="J460" t="str">
        <f t="shared" si="14"/>
        <v>25-Jun-1989</v>
      </c>
      <c r="K460">
        <f t="shared" ca="1" si="15"/>
        <v>36</v>
      </c>
    </row>
    <row r="461" spans="1:11" x14ac:dyDescent="0.3">
      <c r="A461" t="s">
        <v>490</v>
      </c>
      <c r="B461" s="72">
        <v>1995</v>
      </c>
      <c r="C461" s="15" t="s">
        <v>37</v>
      </c>
      <c r="D461">
        <v>3</v>
      </c>
      <c r="E461">
        <v>0</v>
      </c>
      <c r="F461">
        <v>4188.7299999999996</v>
      </c>
      <c r="G461" s="72" t="s">
        <v>11</v>
      </c>
      <c r="H461" s="72" t="s">
        <v>11</v>
      </c>
      <c r="I461" s="15" t="s">
        <v>200</v>
      </c>
      <c r="J461" t="str">
        <f t="shared" si="14"/>
        <v>3-Oct-1995</v>
      </c>
      <c r="K461">
        <f t="shared" ca="1" si="15"/>
        <v>30</v>
      </c>
    </row>
    <row r="462" spans="1:11" x14ac:dyDescent="0.3">
      <c r="A462" t="s">
        <v>491</v>
      </c>
      <c r="B462" s="72">
        <v>1997</v>
      </c>
      <c r="C462" s="15" t="s">
        <v>20</v>
      </c>
      <c r="D462">
        <v>6</v>
      </c>
      <c r="E462">
        <v>2</v>
      </c>
      <c r="F462">
        <v>4189.1099999999997</v>
      </c>
      <c r="G462" s="72" t="s">
        <v>11</v>
      </c>
      <c r="H462" s="72" t="s">
        <v>11</v>
      </c>
      <c r="I462" s="15" t="s">
        <v>23</v>
      </c>
      <c r="J462" t="str">
        <f t="shared" si="14"/>
        <v>6-Sep-1997</v>
      </c>
      <c r="K462">
        <f t="shared" ca="1" si="15"/>
        <v>28</v>
      </c>
    </row>
    <row r="463" spans="1:11" x14ac:dyDescent="0.3">
      <c r="A463" t="s">
        <v>492</v>
      </c>
      <c r="B463" s="72">
        <v>1998</v>
      </c>
      <c r="C463" s="15" t="s">
        <v>30</v>
      </c>
      <c r="D463">
        <v>14</v>
      </c>
      <c r="E463">
        <v>3</v>
      </c>
      <c r="F463">
        <v>4234.93</v>
      </c>
      <c r="G463" s="72" t="s">
        <v>11</v>
      </c>
      <c r="H463" s="72" t="s">
        <v>16</v>
      </c>
      <c r="I463" s="15" t="s">
        <v>42</v>
      </c>
      <c r="J463" t="str">
        <f t="shared" si="14"/>
        <v>14-Dec-1998</v>
      </c>
      <c r="K463">
        <f t="shared" ca="1" si="15"/>
        <v>26</v>
      </c>
    </row>
    <row r="464" spans="1:11" x14ac:dyDescent="0.3">
      <c r="A464" t="s">
        <v>493</v>
      </c>
      <c r="B464" s="72">
        <v>1992</v>
      </c>
      <c r="C464" s="15" t="s">
        <v>18</v>
      </c>
      <c r="D464">
        <v>27</v>
      </c>
      <c r="E464">
        <v>1</v>
      </c>
      <c r="F464">
        <v>4237.13</v>
      </c>
      <c r="G464" s="72" t="s">
        <v>12</v>
      </c>
      <c r="H464" s="72" t="s">
        <v>16</v>
      </c>
      <c r="I464" s="15" t="s">
        <v>168</v>
      </c>
      <c r="J464" t="str">
        <f t="shared" si="14"/>
        <v>27-Jun-1992</v>
      </c>
      <c r="K464">
        <f t="shared" ca="1" si="15"/>
        <v>33</v>
      </c>
    </row>
    <row r="465" spans="1:11" x14ac:dyDescent="0.3">
      <c r="A465" t="s">
        <v>494</v>
      </c>
      <c r="B465" s="72">
        <v>1991</v>
      </c>
      <c r="C465" s="15" t="s">
        <v>15</v>
      </c>
      <c r="D465">
        <v>3</v>
      </c>
      <c r="E465">
        <v>1</v>
      </c>
      <c r="F465">
        <v>4239.8900000000003</v>
      </c>
      <c r="G465" s="72" t="s">
        <v>11</v>
      </c>
      <c r="H465" s="72" t="s">
        <v>11</v>
      </c>
      <c r="I465" s="15" t="s">
        <v>23</v>
      </c>
      <c r="J465" t="str">
        <f t="shared" si="14"/>
        <v>3-Nov-1991</v>
      </c>
      <c r="K465">
        <f t="shared" ca="1" si="15"/>
        <v>34</v>
      </c>
    </row>
    <row r="466" spans="1:11" x14ac:dyDescent="0.3">
      <c r="A466" t="s">
        <v>495</v>
      </c>
      <c r="B466" s="72">
        <v>1991</v>
      </c>
      <c r="C466" s="15" t="s">
        <v>30</v>
      </c>
      <c r="D466">
        <v>1</v>
      </c>
      <c r="E466">
        <v>1</v>
      </c>
      <c r="F466">
        <v>4243.59</v>
      </c>
      <c r="G466" s="72" t="s">
        <v>12</v>
      </c>
      <c r="H466" s="72" t="s">
        <v>16</v>
      </c>
      <c r="I466" s="15" t="s">
        <v>23</v>
      </c>
      <c r="J466" t="str">
        <f t="shared" si="14"/>
        <v>1-Dec-1991</v>
      </c>
      <c r="K466">
        <f t="shared" ca="1" si="15"/>
        <v>33</v>
      </c>
    </row>
    <row r="467" spans="1:11" x14ac:dyDescent="0.3">
      <c r="A467" t="s">
        <v>496</v>
      </c>
      <c r="B467" s="72">
        <v>1982</v>
      </c>
      <c r="C467" s="15" t="s">
        <v>18</v>
      </c>
      <c r="D467">
        <v>16</v>
      </c>
      <c r="E467">
        <v>3</v>
      </c>
      <c r="F467">
        <v>4250.24</v>
      </c>
      <c r="G467" s="72" t="s">
        <v>11</v>
      </c>
      <c r="H467" s="72" t="s">
        <v>12</v>
      </c>
      <c r="I467" s="15" t="s">
        <v>13</v>
      </c>
      <c r="J467" t="str">
        <f t="shared" si="14"/>
        <v>16-Jun-1982</v>
      </c>
      <c r="K467">
        <f t="shared" ca="1" si="15"/>
        <v>43</v>
      </c>
    </row>
    <row r="468" spans="1:11" x14ac:dyDescent="0.3">
      <c r="A468" t="s">
        <v>497</v>
      </c>
      <c r="B468" s="72">
        <v>1995</v>
      </c>
      <c r="C468" s="15" t="s">
        <v>37</v>
      </c>
      <c r="D468">
        <v>14</v>
      </c>
      <c r="E468">
        <v>3</v>
      </c>
      <c r="F468">
        <v>4260.74</v>
      </c>
      <c r="G468" s="72" t="s">
        <v>12</v>
      </c>
      <c r="H468" s="72" t="s">
        <v>11</v>
      </c>
      <c r="I468" s="15" t="s">
        <v>42</v>
      </c>
      <c r="J468" t="str">
        <f t="shared" si="14"/>
        <v>14-Oct-1995</v>
      </c>
      <c r="K468">
        <f t="shared" ca="1" si="15"/>
        <v>30</v>
      </c>
    </row>
    <row r="469" spans="1:11" x14ac:dyDescent="0.3">
      <c r="A469" t="s">
        <v>498</v>
      </c>
      <c r="B469" s="72">
        <v>1983</v>
      </c>
      <c r="C469" s="15" t="s">
        <v>15</v>
      </c>
      <c r="D469">
        <v>20</v>
      </c>
      <c r="E469">
        <v>3</v>
      </c>
      <c r="F469">
        <v>4265.01</v>
      </c>
      <c r="G469" s="72" t="s">
        <v>11</v>
      </c>
      <c r="H469" s="72" t="s">
        <v>16</v>
      </c>
      <c r="I469" s="15" t="s">
        <v>23</v>
      </c>
      <c r="J469" t="str">
        <f t="shared" si="14"/>
        <v>20-Nov-1983</v>
      </c>
      <c r="K469">
        <f t="shared" ca="1" si="15"/>
        <v>41</v>
      </c>
    </row>
    <row r="470" spans="1:11" x14ac:dyDescent="0.3">
      <c r="A470" t="s">
        <v>499</v>
      </c>
      <c r="B470" s="72">
        <v>1992</v>
      </c>
      <c r="C470" s="15" t="s">
        <v>18</v>
      </c>
      <c r="D470">
        <v>18</v>
      </c>
      <c r="E470">
        <v>2</v>
      </c>
      <c r="F470">
        <v>4266.17</v>
      </c>
      <c r="G470" s="72" t="s">
        <v>12</v>
      </c>
      <c r="H470" s="72" t="s">
        <v>11</v>
      </c>
      <c r="I470" s="15" t="s">
        <v>13</v>
      </c>
      <c r="J470" t="str">
        <f t="shared" si="14"/>
        <v>18-Jun-1992</v>
      </c>
      <c r="K470">
        <f t="shared" ca="1" si="15"/>
        <v>33</v>
      </c>
    </row>
    <row r="471" spans="1:11" x14ac:dyDescent="0.3">
      <c r="A471" t="s">
        <v>500</v>
      </c>
      <c r="B471" s="72">
        <v>2003</v>
      </c>
      <c r="C471" s="15" t="s">
        <v>18</v>
      </c>
      <c r="D471">
        <v>8</v>
      </c>
      <c r="E471">
        <v>0</v>
      </c>
      <c r="F471">
        <v>4278.55</v>
      </c>
      <c r="G471" s="72" t="s">
        <v>11</v>
      </c>
      <c r="H471" s="72" t="s">
        <v>16</v>
      </c>
      <c r="I471" s="15" t="s">
        <v>300</v>
      </c>
      <c r="J471" t="str">
        <f t="shared" si="14"/>
        <v>8-Jun-2003</v>
      </c>
      <c r="K471">
        <f t="shared" ca="1" si="15"/>
        <v>22</v>
      </c>
    </row>
    <row r="472" spans="1:11" x14ac:dyDescent="0.3">
      <c r="A472" t="s">
        <v>501</v>
      </c>
      <c r="B472" s="72">
        <v>2000</v>
      </c>
      <c r="C472" s="15" t="s">
        <v>15</v>
      </c>
      <c r="D472">
        <v>25</v>
      </c>
      <c r="E472">
        <v>3</v>
      </c>
      <c r="F472">
        <v>4296.2700000000004</v>
      </c>
      <c r="G472" s="72" t="s">
        <v>11</v>
      </c>
      <c r="H472" s="72" t="s">
        <v>12</v>
      </c>
      <c r="I472" s="15" t="s">
        <v>23</v>
      </c>
      <c r="J472" t="str">
        <f t="shared" si="14"/>
        <v>25-Nov-2000</v>
      </c>
      <c r="K472">
        <f t="shared" ca="1" si="15"/>
        <v>24</v>
      </c>
    </row>
    <row r="473" spans="1:11" x14ac:dyDescent="0.3">
      <c r="A473" t="s">
        <v>502</v>
      </c>
      <c r="B473" s="72">
        <v>1988</v>
      </c>
      <c r="C473" s="15" t="s">
        <v>30</v>
      </c>
      <c r="D473">
        <v>19</v>
      </c>
      <c r="E473">
        <v>0</v>
      </c>
      <c r="F473">
        <v>4320.41</v>
      </c>
      <c r="G473" s="72" t="s">
        <v>11</v>
      </c>
      <c r="H473" s="72" t="s">
        <v>16</v>
      </c>
      <c r="I473" s="15" t="s">
        <v>23</v>
      </c>
      <c r="J473" t="str">
        <f t="shared" si="14"/>
        <v>19-Dec-1988</v>
      </c>
      <c r="K473">
        <f t="shared" ca="1" si="15"/>
        <v>36</v>
      </c>
    </row>
    <row r="474" spans="1:11" x14ac:dyDescent="0.3">
      <c r="A474" t="s">
        <v>503</v>
      </c>
      <c r="B474" s="72">
        <v>1994</v>
      </c>
      <c r="C474" s="15" t="s">
        <v>15</v>
      </c>
      <c r="D474">
        <v>2</v>
      </c>
      <c r="E474">
        <v>1</v>
      </c>
      <c r="F474">
        <v>4337.74</v>
      </c>
      <c r="G474" s="72" t="s">
        <v>11</v>
      </c>
      <c r="H474" s="72" t="s">
        <v>16</v>
      </c>
      <c r="I474" s="15" t="s">
        <v>247</v>
      </c>
      <c r="J474" t="str">
        <f t="shared" si="14"/>
        <v>2-Nov-1994</v>
      </c>
      <c r="K474">
        <f t="shared" ca="1" si="15"/>
        <v>31</v>
      </c>
    </row>
    <row r="475" spans="1:11" x14ac:dyDescent="0.3">
      <c r="A475" t="s">
        <v>504</v>
      </c>
      <c r="B475" s="72">
        <v>1994</v>
      </c>
      <c r="C475" s="15" t="s">
        <v>37</v>
      </c>
      <c r="D475">
        <v>26</v>
      </c>
      <c r="E475">
        <v>2</v>
      </c>
      <c r="F475">
        <v>4340.4399999999996</v>
      </c>
      <c r="G475" s="72" t="s">
        <v>11</v>
      </c>
      <c r="H475" s="72" t="s">
        <v>16</v>
      </c>
      <c r="I475" s="15" t="s">
        <v>13</v>
      </c>
      <c r="J475" t="str">
        <f t="shared" si="14"/>
        <v>26-Oct-1994</v>
      </c>
      <c r="K475">
        <f t="shared" ca="1" si="15"/>
        <v>31</v>
      </c>
    </row>
    <row r="476" spans="1:11" x14ac:dyDescent="0.3">
      <c r="A476" t="s">
        <v>505</v>
      </c>
      <c r="B476" s="72">
        <v>1991</v>
      </c>
      <c r="C476" s="15" t="s">
        <v>18</v>
      </c>
      <c r="D476">
        <v>1</v>
      </c>
      <c r="E476">
        <v>0</v>
      </c>
      <c r="F476">
        <v>4347.0200000000004</v>
      </c>
      <c r="G476" s="72" t="s">
        <v>11</v>
      </c>
      <c r="H476" s="72" t="s">
        <v>16</v>
      </c>
      <c r="I476" s="15" t="s">
        <v>247</v>
      </c>
      <c r="J476" t="str">
        <f t="shared" si="14"/>
        <v>1-Jun-1991</v>
      </c>
      <c r="K476">
        <f t="shared" ca="1" si="15"/>
        <v>34</v>
      </c>
    </row>
    <row r="477" spans="1:11" x14ac:dyDescent="0.3">
      <c r="A477" t="s">
        <v>506</v>
      </c>
      <c r="B477" s="72">
        <v>1994</v>
      </c>
      <c r="C477" s="15" t="s">
        <v>15</v>
      </c>
      <c r="D477">
        <v>1</v>
      </c>
      <c r="E477">
        <v>2</v>
      </c>
      <c r="F477">
        <v>4349.46</v>
      </c>
      <c r="G477" s="72" t="s">
        <v>11</v>
      </c>
      <c r="H477" s="72" t="s">
        <v>11</v>
      </c>
      <c r="I477" s="15" t="s">
        <v>13</v>
      </c>
      <c r="J477" t="str">
        <f t="shared" si="14"/>
        <v>1-Nov-1994</v>
      </c>
      <c r="K477">
        <f t="shared" ca="1" si="15"/>
        <v>31</v>
      </c>
    </row>
    <row r="478" spans="1:11" x14ac:dyDescent="0.3">
      <c r="A478" t="s">
        <v>507</v>
      </c>
      <c r="B478" s="72">
        <v>1991</v>
      </c>
      <c r="C478" s="15" t="s">
        <v>20</v>
      </c>
      <c r="D478">
        <v>13</v>
      </c>
      <c r="E478">
        <v>1</v>
      </c>
      <c r="F478">
        <v>4350.51</v>
      </c>
      <c r="G478" s="72" t="s">
        <v>11</v>
      </c>
      <c r="H478" s="72" t="s">
        <v>11</v>
      </c>
      <c r="I478" s="15" t="s">
        <v>13</v>
      </c>
      <c r="J478" t="str">
        <f t="shared" si="14"/>
        <v>13-Sep-1991</v>
      </c>
      <c r="K478">
        <f t="shared" ca="1" si="15"/>
        <v>34</v>
      </c>
    </row>
    <row r="479" spans="1:11" x14ac:dyDescent="0.3">
      <c r="A479" t="s">
        <v>508</v>
      </c>
      <c r="B479" s="72">
        <v>1990</v>
      </c>
      <c r="C479" s="15" t="s">
        <v>35</v>
      </c>
      <c r="D479">
        <v>28</v>
      </c>
      <c r="E479">
        <v>0</v>
      </c>
      <c r="F479">
        <v>4357.04</v>
      </c>
      <c r="G479" s="72" t="s">
        <v>11</v>
      </c>
      <c r="H479" s="72" t="s">
        <v>12</v>
      </c>
      <c r="I479" s="15" t="s">
        <v>23</v>
      </c>
      <c r="J479" t="str">
        <f t="shared" si="14"/>
        <v>28-Aug-1990</v>
      </c>
      <c r="K479">
        <f t="shared" ca="1" si="15"/>
        <v>35</v>
      </c>
    </row>
    <row r="480" spans="1:11" x14ac:dyDescent="0.3">
      <c r="A480" t="s">
        <v>509</v>
      </c>
      <c r="B480" s="72">
        <v>1997</v>
      </c>
      <c r="C480" s="15" t="s">
        <v>15</v>
      </c>
      <c r="D480">
        <v>29</v>
      </c>
      <c r="E480">
        <v>3</v>
      </c>
      <c r="F480">
        <v>4391.6499999999996</v>
      </c>
      <c r="G480" s="72" t="s">
        <v>11</v>
      </c>
      <c r="H480" s="72" t="s">
        <v>11</v>
      </c>
      <c r="I480" s="15" t="s">
        <v>42</v>
      </c>
      <c r="J480" t="str">
        <f t="shared" si="14"/>
        <v>29-Nov-1997</v>
      </c>
      <c r="K480">
        <f t="shared" ca="1" si="15"/>
        <v>27</v>
      </c>
    </row>
    <row r="481" spans="1:11" x14ac:dyDescent="0.3">
      <c r="A481" t="s">
        <v>510</v>
      </c>
      <c r="B481" s="72">
        <v>1982</v>
      </c>
      <c r="C481" s="15" t="s">
        <v>18</v>
      </c>
      <c r="D481">
        <v>29</v>
      </c>
      <c r="E481">
        <v>3</v>
      </c>
      <c r="F481">
        <v>4392.7</v>
      </c>
      <c r="G481" s="72" t="s">
        <v>11</v>
      </c>
      <c r="H481" s="72" t="s">
        <v>11</v>
      </c>
      <c r="I481" s="15" t="s">
        <v>13</v>
      </c>
      <c r="J481" t="str">
        <f t="shared" si="14"/>
        <v>29-Jun-1982</v>
      </c>
      <c r="K481">
        <f t="shared" ca="1" si="15"/>
        <v>43</v>
      </c>
    </row>
    <row r="482" spans="1:11" x14ac:dyDescent="0.3">
      <c r="A482" t="s">
        <v>511</v>
      </c>
      <c r="B482" s="72">
        <v>1988</v>
      </c>
      <c r="C482" s="15" t="s">
        <v>10</v>
      </c>
      <c r="D482">
        <v>18</v>
      </c>
      <c r="E482">
        <v>3</v>
      </c>
      <c r="F482">
        <v>4397.3100000000004</v>
      </c>
      <c r="G482" s="72" t="s">
        <v>11</v>
      </c>
      <c r="H482" s="72" t="s">
        <v>11</v>
      </c>
      <c r="I482" s="15" t="s">
        <v>13</v>
      </c>
      <c r="J482" t="str">
        <f t="shared" si="14"/>
        <v>18-Jul-1988</v>
      </c>
      <c r="K482">
        <f t="shared" ca="1" si="15"/>
        <v>37</v>
      </c>
    </row>
    <row r="483" spans="1:11" x14ac:dyDescent="0.3">
      <c r="A483" t="s">
        <v>512</v>
      </c>
      <c r="B483" s="72">
        <v>1986</v>
      </c>
      <c r="C483" s="15" t="s">
        <v>35</v>
      </c>
      <c r="D483">
        <v>11</v>
      </c>
      <c r="E483">
        <v>0</v>
      </c>
      <c r="F483">
        <v>4399.7299999999996</v>
      </c>
      <c r="G483" s="72" t="s">
        <v>12</v>
      </c>
      <c r="H483" s="72" t="s">
        <v>11</v>
      </c>
      <c r="I483" s="15" t="s">
        <v>13</v>
      </c>
      <c r="J483" t="str">
        <f t="shared" si="14"/>
        <v>11-Aug-1986</v>
      </c>
      <c r="K483">
        <f t="shared" ca="1" si="15"/>
        <v>39</v>
      </c>
    </row>
    <row r="484" spans="1:11" x14ac:dyDescent="0.3">
      <c r="A484" t="s">
        <v>513</v>
      </c>
      <c r="B484" s="72">
        <v>1986</v>
      </c>
      <c r="C484" s="15" t="s">
        <v>10</v>
      </c>
      <c r="D484">
        <v>13</v>
      </c>
      <c r="E484">
        <v>0</v>
      </c>
      <c r="F484">
        <v>4402.2299999999996</v>
      </c>
      <c r="G484" s="72" t="s">
        <v>11</v>
      </c>
      <c r="H484" s="72" t="s">
        <v>11</v>
      </c>
      <c r="I484" s="15" t="s">
        <v>42</v>
      </c>
      <c r="J484" t="str">
        <f t="shared" si="14"/>
        <v>13-Jul-1986</v>
      </c>
      <c r="K484">
        <f t="shared" ca="1" si="15"/>
        <v>39</v>
      </c>
    </row>
    <row r="485" spans="1:11" x14ac:dyDescent="0.3">
      <c r="A485" t="s">
        <v>514</v>
      </c>
      <c r="B485" s="72">
        <v>1988</v>
      </c>
      <c r="C485" s="15" t="s">
        <v>20</v>
      </c>
      <c r="D485">
        <v>16</v>
      </c>
      <c r="E485">
        <v>0</v>
      </c>
      <c r="F485">
        <v>4415.16</v>
      </c>
      <c r="G485" s="72" t="s">
        <v>11</v>
      </c>
      <c r="H485" s="72" t="s">
        <v>16</v>
      </c>
      <c r="I485" s="15" t="s">
        <v>13</v>
      </c>
      <c r="J485" t="str">
        <f t="shared" si="14"/>
        <v>16-Sep-1988</v>
      </c>
      <c r="K485">
        <f t="shared" ca="1" si="15"/>
        <v>37</v>
      </c>
    </row>
    <row r="486" spans="1:11" x14ac:dyDescent="0.3">
      <c r="A486" t="s">
        <v>515</v>
      </c>
      <c r="B486" s="72">
        <v>1992</v>
      </c>
      <c r="C486" s="15" t="s">
        <v>35</v>
      </c>
      <c r="D486">
        <v>15</v>
      </c>
      <c r="E486">
        <v>0</v>
      </c>
      <c r="F486">
        <v>4420.95</v>
      </c>
      <c r="G486" s="72" t="s">
        <v>11</v>
      </c>
      <c r="H486" s="72" t="s">
        <v>12</v>
      </c>
      <c r="I486" s="15" t="s">
        <v>516</v>
      </c>
      <c r="J486" t="str">
        <f t="shared" si="14"/>
        <v>15-Aug-1992</v>
      </c>
      <c r="K486">
        <f t="shared" ca="1" si="15"/>
        <v>33</v>
      </c>
    </row>
    <row r="487" spans="1:11" x14ac:dyDescent="0.3">
      <c r="A487" t="s">
        <v>517</v>
      </c>
      <c r="B487" s="72">
        <v>1994</v>
      </c>
      <c r="C487" s="15" t="s">
        <v>30</v>
      </c>
      <c r="D487">
        <v>29</v>
      </c>
      <c r="E487">
        <v>2</v>
      </c>
      <c r="F487">
        <v>4428.8900000000003</v>
      </c>
      <c r="G487" s="72" t="s">
        <v>12</v>
      </c>
      <c r="H487" s="72" t="s">
        <v>16</v>
      </c>
      <c r="I487" s="15" t="s">
        <v>356</v>
      </c>
      <c r="J487" t="str">
        <f t="shared" si="14"/>
        <v>29-Dec-1994</v>
      </c>
      <c r="K487">
        <f t="shared" ca="1" si="15"/>
        <v>30</v>
      </c>
    </row>
    <row r="488" spans="1:11" x14ac:dyDescent="0.3">
      <c r="A488" t="s">
        <v>518</v>
      </c>
      <c r="B488" s="72">
        <v>1993</v>
      </c>
      <c r="C488" s="15" t="s">
        <v>20</v>
      </c>
      <c r="D488">
        <v>4</v>
      </c>
      <c r="E488">
        <v>2</v>
      </c>
      <c r="F488">
        <v>4433.3900000000003</v>
      </c>
      <c r="G488" s="72" t="s">
        <v>11</v>
      </c>
      <c r="H488" s="72" t="s">
        <v>12</v>
      </c>
      <c r="I488" s="15" t="s">
        <v>23</v>
      </c>
      <c r="J488" t="str">
        <f t="shared" si="14"/>
        <v>4-Sep-1993</v>
      </c>
      <c r="K488">
        <f t="shared" ca="1" si="15"/>
        <v>32</v>
      </c>
    </row>
    <row r="489" spans="1:11" x14ac:dyDescent="0.3">
      <c r="A489" t="s">
        <v>519</v>
      </c>
      <c r="B489" s="72">
        <v>1993</v>
      </c>
      <c r="C489" s="15" t="s">
        <v>30</v>
      </c>
      <c r="D489">
        <v>23</v>
      </c>
      <c r="E489">
        <v>2</v>
      </c>
      <c r="F489">
        <v>4433.92</v>
      </c>
      <c r="G489" s="72" t="s">
        <v>11</v>
      </c>
      <c r="H489" s="72" t="s">
        <v>11</v>
      </c>
      <c r="I489" s="15" t="s">
        <v>23</v>
      </c>
      <c r="J489" t="str">
        <f t="shared" si="14"/>
        <v>23-Dec-1993</v>
      </c>
      <c r="K489">
        <f t="shared" ca="1" si="15"/>
        <v>31</v>
      </c>
    </row>
    <row r="490" spans="1:11" x14ac:dyDescent="0.3">
      <c r="A490" t="s">
        <v>520</v>
      </c>
      <c r="B490" s="72">
        <v>1994</v>
      </c>
      <c r="C490" s="15" t="s">
        <v>37</v>
      </c>
      <c r="D490">
        <v>8</v>
      </c>
      <c r="E490">
        <v>2</v>
      </c>
      <c r="F490">
        <v>4435.09</v>
      </c>
      <c r="G490" s="72" t="s">
        <v>12</v>
      </c>
      <c r="H490" s="72" t="s">
        <v>11</v>
      </c>
      <c r="I490" s="15" t="s">
        <v>168</v>
      </c>
      <c r="J490" t="str">
        <f t="shared" si="14"/>
        <v>8-Oct-1994</v>
      </c>
      <c r="K490">
        <f t="shared" ca="1" si="15"/>
        <v>31</v>
      </c>
    </row>
    <row r="491" spans="1:11" x14ac:dyDescent="0.3">
      <c r="A491" t="s">
        <v>521</v>
      </c>
      <c r="B491" s="72">
        <v>1994</v>
      </c>
      <c r="C491" s="15" t="s">
        <v>37</v>
      </c>
      <c r="D491">
        <v>24</v>
      </c>
      <c r="E491">
        <v>2</v>
      </c>
      <c r="F491">
        <v>4438.26</v>
      </c>
      <c r="G491" s="72" t="s">
        <v>11</v>
      </c>
      <c r="H491" s="72" t="s">
        <v>12</v>
      </c>
      <c r="I491" s="15" t="s">
        <v>356</v>
      </c>
      <c r="J491" t="str">
        <f t="shared" si="14"/>
        <v>24-Oct-1994</v>
      </c>
      <c r="K491">
        <f t="shared" ca="1" si="15"/>
        <v>31</v>
      </c>
    </row>
    <row r="492" spans="1:11" x14ac:dyDescent="0.3">
      <c r="A492" t="s">
        <v>522</v>
      </c>
      <c r="B492" s="72">
        <v>1991</v>
      </c>
      <c r="C492" s="15" t="s">
        <v>20</v>
      </c>
      <c r="D492">
        <v>3</v>
      </c>
      <c r="E492">
        <v>1</v>
      </c>
      <c r="F492">
        <v>4441.21</v>
      </c>
      <c r="G492" s="72" t="s">
        <v>16</v>
      </c>
      <c r="H492" s="72" t="s">
        <v>11</v>
      </c>
      <c r="I492" s="15" t="s">
        <v>276</v>
      </c>
      <c r="J492" t="str">
        <f t="shared" si="14"/>
        <v>3-Sep-1991</v>
      </c>
      <c r="K492">
        <f t="shared" ca="1" si="15"/>
        <v>34</v>
      </c>
    </row>
    <row r="493" spans="1:11" x14ac:dyDescent="0.3">
      <c r="A493" t="s">
        <v>523</v>
      </c>
      <c r="B493" s="72">
        <v>1994</v>
      </c>
      <c r="C493" s="15" t="s">
        <v>18</v>
      </c>
      <c r="D493">
        <v>28</v>
      </c>
      <c r="E493">
        <v>3</v>
      </c>
      <c r="F493">
        <v>4449.46</v>
      </c>
      <c r="G493" s="72" t="s">
        <v>16</v>
      </c>
      <c r="H493" s="72" t="s">
        <v>11</v>
      </c>
      <c r="I493" s="15" t="s">
        <v>13</v>
      </c>
      <c r="J493" t="str">
        <f t="shared" si="14"/>
        <v>28-Jun-1994</v>
      </c>
      <c r="K493">
        <f t="shared" ca="1" si="15"/>
        <v>31</v>
      </c>
    </row>
    <row r="494" spans="1:11" x14ac:dyDescent="0.3">
      <c r="A494" t="s">
        <v>524</v>
      </c>
      <c r="B494" s="72">
        <v>1990</v>
      </c>
      <c r="C494" s="15" t="s">
        <v>35</v>
      </c>
      <c r="D494">
        <v>8</v>
      </c>
      <c r="E494">
        <v>1</v>
      </c>
      <c r="F494">
        <v>4454.3999999999996</v>
      </c>
      <c r="G494" s="72" t="s">
        <v>11</v>
      </c>
      <c r="H494" s="72" t="s">
        <v>12</v>
      </c>
      <c r="I494" s="15" t="s">
        <v>23</v>
      </c>
      <c r="J494" t="str">
        <f t="shared" si="14"/>
        <v>8-Aug-1990</v>
      </c>
      <c r="K494">
        <f t="shared" ca="1" si="15"/>
        <v>35</v>
      </c>
    </row>
    <row r="495" spans="1:11" x14ac:dyDescent="0.3">
      <c r="A495" t="s">
        <v>525</v>
      </c>
      <c r="B495" s="72">
        <v>1990</v>
      </c>
      <c r="C495" s="15" t="s">
        <v>10</v>
      </c>
      <c r="D495">
        <v>15</v>
      </c>
      <c r="E495">
        <v>1</v>
      </c>
      <c r="F495">
        <v>4462.72</v>
      </c>
      <c r="G495" s="72" t="s">
        <v>11</v>
      </c>
      <c r="H495" s="72" t="s">
        <v>12</v>
      </c>
      <c r="I495" s="15" t="s">
        <v>23</v>
      </c>
      <c r="J495" t="str">
        <f t="shared" si="14"/>
        <v>15-Jul-1990</v>
      </c>
      <c r="K495">
        <f t="shared" ca="1" si="15"/>
        <v>35</v>
      </c>
    </row>
    <row r="496" spans="1:11" x14ac:dyDescent="0.3">
      <c r="A496" t="s">
        <v>526</v>
      </c>
      <c r="B496" s="72">
        <v>1991</v>
      </c>
      <c r="C496" s="15" t="s">
        <v>10</v>
      </c>
      <c r="D496">
        <v>4</v>
      </c>
      <c r="E496">
        <v>2</v>
      </c>
      <c r="F496">
        <v>4463.21</v>
      </c>
      <c r="G496" s="72" t="s">
        <v>12</v>
      </c>
      <c r="H496" s="72" t="s">
        <v>12</v>
      </c>
      <c r="I496" s="15" t="s">
        <v>13</v>
      </c>
      <c r="J496" t="str">
        <f t="shared" si="14"/>
        <v>4-Jul-1991</v>
      </c>
      <c r="K496">
        <f t="shared" ca="1" si="15"/>
        <v>34</v>
      </c>
    </row>
    <row r="497" spans="1:11" x14ac:dyDescent="0.3">
      <c r="A497" t="s">
        <v>527</v>
      </c>
      <c r="B497" s="72">
        <v>1999</v>
      </c>
      <c r="C497" s="15" t="s">
        <v>15</v>
      </c>
      <c r="D497">
        <v>20</v>
      </c>
      <c r="E497">
        <v>3</v>
      </c>
      <c r="F497">
        <v>4466.62</v>
      </c>
      <c r="G497" s="72" t="s">
        <v>11</v>
      </c>
      <c r="H497" s="72" t="s">
        <v>11</v>
      </c>
      <c r="I497" s="15" t="s">
        <v>23</v>
      </c>
      <c r="J497" t="str">
        <f t="shared" si="14"/>
        <v>20-Nov-1999</v>
      </c>
      <c r="K497">
        <f t="shared" ca="1" si="15"/>
        <v>25</v>
      </c>
    </row>
    <row r="498" spans="1:11" x14ac:dyDescent="0.3">
      <c r="A498" t="s">
        <v>528</v>
      </c>
      <c r="B498" s="72">
        <v>2004</v>
      </c>
      <c r="C498" s="15" t="s">
        <v>10</v>
      </c>
      <c r="D498">
        <v>18</v>
      </c>
      <c r="E498">
        <v>0</v>
      </c>
      <c r="F498">
        <v>4468.25</v>
      </c>
      <c r="G498" s="72" t="s">
        <v>11</v>
      </c>
      <c r="H498" s="72" t="s">
        <v>11</v>
      </c>
      <c r="I498" s="15" t="s">
        <v>23</v>
      </c>
      <c r="J498" t="str">
        <f t="shared" si="14"/>
        <v>18-Jul-2004</v>
      </c>
      <c r="K498">
        <f t="shared" ca="1" si="15"/>
        <v>21</v>
      </c>
    </row>
    <row r="499" spans="1:11" x14ac:dyDescent="0.3">
      <c r="A499" t="s">
        <v>529</v>
      </c>
      <c r="B499" s="72">
        <v>1992</v>
      </c>
      <c r="C499" s="15" t="s">
        <v>10</v>
      </c>
      <c r="D499">
        <v>12</v>
      </c>
      <c r="E499">
        <v>0</v>
      </c>
      <c r="F499">
        <v>4488.58</v>
      </c>
      <c r="G499" s="72" t="s">
        <v>11</v>
      </c>
      <c r="H499" s="72" t="s">
        <v>12</v>
      </c>
      <c r="I499" s="15" t="s">
        <v>23</v>
      </c>
      <c r="J499" t="str">
        <f t="shared" si="14"/>
        <v>12-Jul-1992</v>
      </c>
      <c r="K499">
        <f t="shared" ca="1" si="15"/>
        <v>33</v>
      </c>
    </row>
    <row r="500" spans="1:11" x14ac:dyDescent="0.3">
      <c r="A500" t="s">
        <v>530</v>
      </c>
      <c r="B500" s="72">
        <v>1988</v>
      </c>
      <c r="C500" s="15" t="s">
        <v>18</v>
      </c>
      <c r="D500">
        <v>26</v>
      </c>
      <c r="E500">
        <v>0</v>
      </c>
      <c r="F500">
        <v>4500.34</v>
      </c>
      <c r="G500" s="72" t="s">
        <v>11</v>
      </c>
      <c r="H500" s="72" t="s">
        <v>16</v>
      </c>
      <c r="I500" s="15" t="s">
        <v>356</v>
      </c>
      <c r="J500" t="str">
        <f t="shared" si="14"/>
        <v>26-Jun-1988</v>
      </c>
      <c r="K500">
        <f t="shared" ca="1" si="15"/>
        <v>37</v>
      </c>
    </row>
    <row r="501" spans="1:11" x14ac:dyDescent="0.3">
      <c r="A501" t="s">
        <v>531</v>
      </c>
      <c r="B501" s="72">
        <v>1997</v>
      </c>
      <c r="C501" s="15" t="s">
        <v>37</v>
      </c>
      <c r="D501">
        <v>13</v>
      </c>
      <c r="E501">
        <v>4</v>
      </c>
      <c r="F501">
        <v>4504.66</v>
      </c>
      <c r="G501" s="72" t="s">
        <v>16</v>
      </c>
      <c r="H501" s="72" t="s">
        <v>11</v>
      </c>
      <c r="I501" s="15" t="s">
        <v>13</v>
      </c>
      <c r="J501" t="str">
        <f t="shared" si="14"/>
        <v>13-Oct-1997</v>
      </c>
      <c r="K501">
        <f t="shared" ca="1" si="15"/>
        <v>28</v>
      </c>
    </row>
    <row r="502" spans="1:11" x14ac:dyDescent="0.3">
      <c r="A502" t="s">
        <v>532</v>
      </c>
      <c r="B502" s="72">
        <v>1982</v>
      </c>
      <c r="C502" s="15" t="s">
        <v>20</v>
      </c>
      <c r="D502">
        <v>27</v>
      </c>
      <c r="E502">
        <v>3</v>
      </c>
      <c r="F502">
        <v>4511.41</v>
      </c>
      <c r="G502" s="72" t="s">
        <v>11</v>
      </c>
      <c r="H502" s="72" t="s">
        <v>12</v>
      </c>
      <c r="I502" s="15" t="s">
        <v>13</v>
      </c>
      <c r="J502" t="str">
        <f t="shared" si="14"/>
        <v>27-Sep-1982</v>
      </c>
      <c r="K502">
        <f t="shared" ca="1" si="15"/>
        <v>43</v>
      </c>
    </row>
    <row r="503" spans="1:11" x14ac:dyDescent="0.3">
      <c r="A503" t="s">
        <v>533</v>
      </c>
      <c r="B503" s="72">
        <v>1980</v>
      </c>
      <c r="C503" s="15" t="s">
        <v>18</v>
      </c>
      <c r="D503">
        <v>16</v>
      </c>
      <c r="E503">
        <v>2</v>
      </c>
      <c r="F503">
        <v>4515.71</v>
      </c>
      <c r="G503" s="72" t="s">
        <v>11</v>
      </c>
      <c r="H503" s="72" t="s">
        <v>12</v>
      </c>
      <c r="I503" s="15" t="s">
        <v>13</v>
      </c>
      <c r="J503" t="str">
        <f t="shared" si="14"/>
        <v>16-Jun-1980</v>
      </c>
      <c r="K503">
        <f t="shared" ca="1" si="15"/>
        <v>45</v>
      </c>
    </row>
    <row r="504" spans="1:11" x14ac:dyDescent="0.3">
      <c r="A504" t="s">
        <v>534</v>
      </c>
      <c r="B504" s="72">
        <v>2003</v>
      </c>
      <c r="C504" s="15" t="s">
        <v>37</v>
      </c>
      <c r="D504">
        <v>2</v>
      </c>
      <c r="E504">
        <v>0</v>
      </c>
      <c r="F504">
        <v>4518.3999999999996</v>
      </c>
      <c r="G504" s="72" t="s">
        <v>11</v>
      </c>
      <c r="H504" s="72" t="s">
        <v>12</v>
      </c>
      <c r="I504" s="15" t="s">
        <v>535</v>
      </c>
      <c r="J504" t="str">
        <f t="shared" si="14"/>
        <v>2-Oct-2003</v>
      </c>
      <c r="K504">
        <f t="shared" ca="1" si="15"/>
        <v>22</v>
      </c>
    </row>
    <row r="505" spans="1:11" x14ac:dyDescent="0.3">
      <c r="A505" t="s">
        <v>536</v>
      </c>
      <c r="B505" s="72">
        <v>1987</v>
      </c>
      <c r="C505" s="15" t="s">
        <v>30</v>
      </c>
      <c r="D505">
        <v>5</v>
      </c>
      <c r="E505">
        <v>3</v>
      </c>
      <c r="F505">
        <v>4518.7700000000004</v>
      </c>
      <c r="G505" s="72" t="s">
        <v>11</v>
      </c>
      <c r="H505" s="72" t="s">
        <v>12</v>
      </c>
      <c r="I505" s="15" t="s">
        <v>23</v>
      </c>
      <c r="J505" t="str">
        <f t="shared" si="14"/>
        <v>5-Dec-1987</v>
      </c>
      <c r="K505">
        <f t="shared" ca="1" si="15"/>
        <v>37</v>
      </c>
    </row>
    <row r="506" spans="1:11" x14ac:dyDescent="0.3">
      <c r="A506" t="s">
        <v>537</v>
      </c>
      <c r="B506" s="72">
        <v>1988</v>
      </c>
      <c r="C506" s="15" t="s">
        <v>30</v>
      </c>
      <c r="D506">
        <v>21</v>
      </c>
      <c r="E506">
        <v>0</v>
      </c>
      <c r="F506">
        <v>4518.83</v>
      </c>
      <c r="G506" s="72" t="s">
        <v>11</v>
      </c>
      <c r="H506" s="72" t="s">
        <v>11</v>
      </c>
      <c r="I506" s="15" t="s">
        <v>356</v>
      </c>
      <c r="J506" t="str">
        <f t="shared" si="14"/>
        <v>21-Dec-1988</v>
      </c>
      <c r="K506">
        <f t="shared" ca="1" si="15"/>
        <v>36</v>
      </c>
    </row>
    <row r="507" spans="1:11" x14ac:dyDescent="0.3">
      <c r="A507" t="s">
        <v>538</v>
      </c>
      <c r="B507" s="72">
        <v>1992</v>
      </c>
      <c r="C507" s="15" t="s">
        <v>35</v>
      </c>
      <c r="D507">
        <v>13</v>
      </c>
      <c r="E507">
        <v>1</v>
      </c>
      <c r="F507">
        <v>4527.18</v>
      </c>
      <c r="G507" s="72" t="s">
        <v>11</v>
      </c>
      <c r="H507" s="72" t="s">
        <v>11</v>
      </c>
      <c r="I507" s="15" t="s">
        <v>23</v>
      </c>
      <c r="J507" t="str">
        <f t="shared" si="14"/>
        <v>13-Aug-1992</v>
      </c>
      <c r="K507">
        <f t="shared" ca="1" si="15"/>
        <v>33</v>
      </c>
    </row>
    <row r="508" spans="1:11" x14ac:dyDescent="0.3">
      <c r="A508" t="s">
        <v>539</v>
      </c>
      <c r="B508" s="72">
        <v>1993</v>
      </c>
      <c r="C508" s="15" t="s">
        <v>18</v>
      </c>
      <c r="D508">
        <v>29</v>
      </c>
      <c r="E508">
        <v>2</v>
      </c>
      <c r="F508">
        <v>4529.4799999999996</v>
      </c>
      <c r="G508" s="72" t="s">
        <v>11</v>
      </c>
      <c r="H508" s="72" t="s">
        <v>16</v>
      </c>
      <c r="I508" s="15" t="s">
        <v>42</v>
      </c>
      <c r="J508" t="str">
        <f t="shared" si="14"/>
        <v>29-Jun-1993</v>
      </c>
      <c r="K508">
        <f t="shared" ca="1" si="15"/>
        <v>32</v>
      </c>
    </row>
    <row r="509" spans="1:11" x14ac:dyDescent="0.3">
      <c r="A509" t="s">
        <v>540</v>
      </c>
      <c r="B509" s="72">
        <v>1988</v>
      </c>
      <c r="C509" s="15" t="s">
        <v>18</v>
      </c>
      <c r="D509">
        <v>13</v>
      </c>
      <c r="E509">
        <v>1</v>
      </c>
      <c r="F509">
        <v>4536.26</v>
      </c>
      <c r="G509" s="72" t="s">
        <v>11</v>
      </c>
      <c r="H509" s="72" t="s">
        <v>11</v>
      </c>
      <c r="I509" s="15" t="s">
        <v>42</v>
      </c>
      <c r="J509" t="str">
        <f t="shared" si="14"/>
        <v>13-Jun-1988</v>
      </c>
      <c r="K509">
        <f t="shared" ca="1" si="15"/>
        <v>37</v>
      </c>
    </row>
    <row r="510" spans="1:11" x14ac:dyDescent="0.3">
      <c r="A510" t="s">
        <v>541</v>
      </c>
      <c r="B510" s="72">
        <v>1990</v>
      </c>
      <c r="C510" s="15" t="s">
        <v>15</v>
      </c>
      <c r="D510">
        <v>17</v>
      </c>
      <c r="E510">
        <v>0</v>
      </c>
      <c r="F510">
        <v>4544.2299999999996</v>
      </c>
      <c r="G510" s="72" t="s">
        <v>11</v>
      </c>
      <c r="H510" s="72" t="s">
        <v>16</v>
      </c>
      <c r="I510" s="15" t="s">
        <v>247</v>
      </c>
      <c r="J510" t="str">
        <f t="shared" si="14"/>
        <v>17-Nov-1990</v>
      </c>
      <c r="K510">
        <f t="shared" ca="1" si="15"/>
        <v>34</v>
      </c>
    </row>
    <row r="511" spans="1:11" x14ac:dyDescent="0.3">
      <c r="A511" t="s">
        <v>542</v>
      </c>
      <c r="B511" s="72">
        <v>2004</v>
      </c>
      <c r="C511" s="15" t="s">
        <v>30</v>
      </c>
      <c r="D511">
        <v>22</v>
      </c>
      <c r="E511">
        <v>4</v>
      </c>
      <c r="F511">
        <v>4561.1899999999996</v>
      </c>
      <c r="G511" s="72" t="s">
        <v>11</v>
      </c>
      <c r="H511" s="72" t="s">
        <v>11</v>
      </c>
      <c r="I511" s="15" t="s">
        <v>247</v>
      </c>
      <c r="J511" t="str">
        <f t="shared" si="14"/>
        <v>22-Dec-2004</v>
      </c>
      <c r="K511">
        <f t="shared" ca="1" si="15"/>
        <v>20</v>
      </c>
    </row>
    <row r="512" spans="1:11" x14ac:dyDescent="0.3">
      <c r="A512" t="s">
        <v>543</v>
      </c>
      <c r="B512" s="72">
        <v>1990</v>
      </c>
      <c r="C512" s="15" t="s">
        <v>20</v>
      </c>
      <c r="D512">
        <v>20</v>
      </c>
      <c r="E512">
        <v>1</v>
      </c>
      <c r="F512">
        <v>4562.84</v>
      </c>
      <c r="G512" s="72" t="s">
        <v>11</v>
      </c>
      <c r="H512" s="72" t="s">
        <v>11</v>
      </c>
      <c r="I512" s="15" t="s">
        <v>13</v>
      </c>
      <c r="J512" t="str">
        <f t="shared" si="14"/>
        <v>20-Sep-1990</v>
      </c>
      <c r="K512">
        <f t="shared" ca="1" si="15"/>
        <v>35</v>
      </c>
    </row>
    <row r="513" spans="1:11" x14ac:dyDescent="0.3">
      <c r="A513" t="s">
        <v>544</v>
      </c>
      <c r="B513" s="72">
        <v>1996</v>
      </c>
      <c r="C513" s="15" t="s">
        <v>30</v>
      </c>
      <c r="D513">
        <v>25</v>
      </c>
      <c r="E513">
        <v>2</v>
      </c>
      <c r="F513">
        <v>4564.1899999999996</v>
      </c>
      <c r="G513" s="72" t="s">
        <v>11</v>
      </c>
      <c r="H513" s="72" t="s">
        <v>11</v>
      </c>
      <c r="I513" s="15" t="s">
        <v>247</v>
      </c>
      <c r="J513" t="str">
        <f t="shared" si="14"/>
        <v>25-Dec-1996</v>
      </c>
      <c r="K513">
        <f t="shared" ca="1" si="15"/>
        <v>28</v>
      </c>
    </row>
    <row r="514" spans="1:11" x14ac:dyDescent="0.3">
      <c r="A514" t="s">
        <v>545</v>
      </c>
      <c r="B514" s="72">
        <v>1989</v>
      </c>
      <c r="C514" s="15" t="s">
        <v>20</v>
      </c>
      <c r="D514">
        <v>18</v>
      </c>
      <c r="E514">
        <v>0</v>
      </c>
      <c r="F514">
        <v>4571.41</v>
      </c>
      <c r="G514" s="72" t="s">
        <v>11</v>
      </c>
      <c r="H514" s="72" t="s">
        <v>11</v>
      </c>
      <c r="I514" s="15" t="s">
        <v>23</v>
      </c>
      <c r="J514" t="str">
        <f t="shared" ref="J514:J577" si="16">CONCATENATE(D514,"-",C514,"-",B514)</f>
        <v>18-Sep-1989</v>
      </c>
      <c r="K514">
        <f t="shared" ca="1" si="15"/>
        <v>36</v>
      </c>
    </row>
    <row r="515" spans="1:11" x14ac:dyDescent="0.3">
      <c r="A515" t="s">
        <v>546</v>
      </c>
      <c r="B515" s="72">
        <v>2000</v>
      </c>
      <c r="C515" s="15" t="s">
        <v>10</v>
      </c>
      <c r="D515">
        <v>2</v>
      </c>
      <c r="E515">
        <v>0</v>
      </c>
      <c r="F515">
        <v>4608.03</v>
      </c>
      <c r="G515" s="72" t="s">
        <v>11</v>
      </c>
      <c r="H515" s="72" t="s">
        <v>12</v>
      </c>
      <c r="I515" s="15" t="s">
        <v>42</v>
      </c>
      <c r="J515" t="str">
        <f t="shared" si="16"/>
        <v>2-Jul-2000</v>
      </c>
      <c r="K515">
        <f t="shared" ref="K515:K578" ca="1" si="17">DATEDIF(J515,TODAY(),"y")</f>
        <v>25</v>
      </c>
    </row>
    <row r="516" spans="1:11" x14ac:dyDescent="0.3">
      <c r="A516" t="s">
        <v>547</v>
      </c>
      <c r="B516" s="72">
        <v>1998</v>
      </c>
      <c r="C516" s="15" t="s">
        <v>18</v>
      </c>
      <c r="D516">
        <v>29</v>
      </c>
      <c r="E516">
        <v>3</v>
      </c>
      <c r="F516">
        <v>4618.08</v>
      </c>
      <c r="G516" s="72" t="s">
        <v>11</v>
      </c>
      <c r="H516" s="72" t="s">
        <v>16</v>
      </c>
      <c r="I516" s="15" t="s">
        <v>23</v>
      </c>
      <c r="J516" t="str">
        <f t="shared" si="16"/>
        <v>29-Jun-1998</v>
      </c>
      <c r="K516">
        <f t="shared" ca="1" si="17"/>
        <v>27</v>
      </c>
    </row>
    <row r="517" spans="1:11" x14ac:dyDescent="0.3">
      <c r="A517" t="s">
        <v>548</v>
      </c>
      <c r="B517" s="72">
        <v>1985</v>
      </c>
      <c r="C517" s="15" t="s">
        <v>18</v>
      </c>
      <c r="D517">
        <v>22</v>
      </c>
      <c r="E517">
        <v>0</v>
      </c>
      <c r="F517">
        <v>4646.76</v>
      </c>
      <c r="G517" s="72" t="s">
        <v>16</v>
      </c>
      <c r="H517" s="72" t="s">
        <v>16</v>
      </c>
      <c r="I517" s="15" t="s">
        <v>42</v>
      </c>
      <c r="J517" t="str">
        <f t="shared" si="16"/>
        <v>22-Jun-1985</v>
      </c>
      <c r="K517">
        <f t="shared" ca="1" si="17"/>
        <v>40</v>
      </c>
    </row>
    <row r="518" spans="1:11" x14ac:dyDescent="0.3">
      <c r="A518" t="s">
        <v>549</v>
      </c>
      <c r="B518" s="72">
        <v>1996</v>
      </c>
      <c r="C518" s="15" t="s">
        <v>37</v>
      </c>
      <c r="D518">
        <v>25</v>
      </c>
      <c r="E518">
        <v>3</v>
      </c>
      <c r="F518">
        <v>4661.29</v>
      </c>
      <c r="G518" s="72" t="s">
        <v>11</v>
      </c>
      <c r="H518" s="72" t="s">
        <v>16</v>
      </c>
      <c r="I518" s="15" t="s">
        <v>356</v>
      </c>
      <c r="J518" t="str">
        <f t="shared" si="16"/>
        <v>25-Oct-1996</v>
      </c>
      <c r="K518">
        <f t="shared" ca="1" si="17"/>
        <v>29</v>
      </c>
    </row>
    <row r="519" spans="1:11" x14ac:dyDescent="0.3">
      <c r="A519" t="s">
        <v>550</v>
      </c>
      <c r="B519" s="72">
        <v>1990</v>
      </c>
      <c r="C519" s="15" t="s">
        <v>35</v>
      </c>
      <c r="D519">
        <v>5</v>
      </c>
      <c r="E519">
        <v>1</v>
      </c>
      <c r="F519">
        <v>4667.6099999999997</v>
      </c>
      <c r="G519" s="72" t="s">
        <v>12</v>
      </c>
      <c r="H519" s="72" t="s">
        <v>12</v>
      </c>
      <c r="I519" s="15" t="s">
        <v>168</v>
      </c>
      <c r="J519" t="str">
        <f t="shared" si="16"/>
        <v>5-Aug-1990</v>
      </c>
      <c r="K519">
        <f t="shared" ca="1" si="17"/>
        <v>35</v>
      </c>
    </row>
    <row r="520" spans="1:11" x14ac:dyDescent="0.3">
      <c r="A520" t="s">
        <v>551</v>
      </c>
      <c r="B520" s="72">
        <v>1990</v>
      </c>
      <c r="C520" s="15" t="s">
        <v>20</v>
      </c>
      <c r="D520">
        <v>26</v>
      </c>
      <c r="E520">
        <v>2</v>
      </c>
      <c r="F520">
        <v>4670.6400000000003</v>
      </c>
      <c r="G520" s="72" t="s">
        <v>11</v>
      </c>
      <c r="H520" s="72" t="s">
        <v>11</v>
      </c>
      <c r="I520" s="15" t="s">
        <v>42</v>
      </c>
      <c r="J520" t="str">
        <f t="shared" si="16"/>
        <v>26-Sep-1990</v>
      </c>
      <c r="K520">
        <f t="shared" ca="1" si="17"/>
        <v>35</v>
      </c>
    </row>
    <row r="521" spans="1:11" x14ac:dyDescent="0.3">
      <c r="A521" t="s">
        <v>552</v>
      </c>
      <c r="B521" s="72">
        <v>1990</v>
      </c>
      <c r="C521" s="15" t="s">
        <v>10</v>
      </c>
      <c r="D521">
        <v>13</v>
      </c>
      <c r="E521">
        <v>2</v>
      </c>
      <c r="F521">
        <v>4673.3900000000003</v>
      </c>
      <c r="G521" s="72" t="s">
        <v>11</v>
      </c>
      <c r="H521" s="72" t="s">
        <v>16</v>
      </c>
      <c r="I521" s="15" t="s">
        <v>13</v>
      </c>
      <c r="J521" t="str">
        <f t="shared" si="16"/>
        <v>13-Jul-1990</v>
      </c>
      <c r="K521">
        <f t="shared" ca="1" si="17"/>
        <v>35</v>
      </c>
    </row>
    <row r="522" spans="1:11" x14ac:dyDescent="0.3">
      <c r="A522" t="s">
        <v>553</v>
      </c>
      <c r="B522" s="72">
        <v>1979</v>
      </c>
      <c r="C522" s="15" t="s">
        <v>37</v>
      </c>
      <c r="D522">
        <v>18</v>
      </c>
      <c r="E522">
        <v>2</v>
      </c>
      <c r="F522">
        <v>4674.2</v>
      </c>
      <c r="G522" s="72" t="s">
        <v>11</v>
      </c>
      <c r="H522" s="72" t="s">
        <v>16</v>
      </c>
      <c r="I522" s="15" t="s">
        <v>13</v>
      </c>
      <c r="J522" t="str">
        <f t="shared" si="16"/>
        <v>18-Oct-1979</v>
      </c>
      <c r="K522">
        <f t="shared" ca="1" si="17"/>
        <v>46</v>
      </c>
    </row>
    <row r="523" spans="1:11" x14ac:dyDescent="0.3">
      <c r="A523" t="s">
        <v>554</v>
      </c>
      <c r="B523" s="72">
        <v>2003</v>
      </c>
      <c r="C523" s="15" t="s">
        <v>37</v>
      </c>
      <c r="D523">
        <v>4</v>
      </c>
      <c r="E523">
        <v>0</v>
      </c>
      <c r="F523">
        <v>4678.8</v>
      </c>
      <c r="G523" s="72" t="s">
        <v>11</v>
      </c>
      <c r="H523" s="72" t="s">
        <v>16</v>
      </c>
      <c r="I523" s="15" t="s">
        <v>300</v>
      </c>
      <c r="J523" t="str">
        <f t="shared" si="16"/>
        <v>4-Oct-2003</v>
      </c>
      <c r="K523">
        <f t="shared" ca="1" si="17"/>
        <v>22</v>
      </c>
    </row>
    <row r="524" spans="1:11" x14ac:dyDescent="0.3">
      <c r="A524" t="s">
        <v>555</v>
      </c>
      <c r="B524" s="72">
        <v>1990</v>
      </c>
      <c r="C524" s="15" t="s">
        <v>20</v>
      </c>
      <c r="D524">
        <v>4</v>
      </c>
      <c r="E524">
        <v>2</v>
      </c>
      <c r="F524">
        <v>4686.3900000000003</v>
      </c>
      <c r="G524" s="72" t="s">
        <v>12</v>
      </c>
      <c r="H524" s="72" t="s">
        <v>12</v>
      </c>
      <c r="I524" s="15" t="s">
        <v>13</v>
      </c>
      <c r="J524" t="str">
        <f t="shared" si="16"/>
        <v>4-Sep-1990</v>
      </c>
      <c r="K524">
        <f t="shared" ca="1" si="17"/>
        <v>35</v>
      </c>
    </row>
    <row r="525" spans="1:11" x14ac:dyDescent="0.3">
      <c r="A525" t="s">
        <v>556</v>
      </c>
      <c r="B525" s="72">
        <v>2003</v>
      </c>
      <c r="C525" s="15" t="s">
        <v>18</v>
      </c>
      <c r="D525">
        <v>22</v>
      </c>
      <c r="E525">
        <v>5</v>
      </c>
      <c r="F525">
        <v>4687.8</v>
      </c>
      <c r="G525" s="72" t="s">
        <v>11</v>
      </c>
      <c r="H525" s="72" t="s">
        <v>12</v>
      </c>
      <c r="I525" s="15" t="s">
        <v>42</v>
      </c>
      <c r="J525" t="str">
        <f t="shared" si="16"/>
        <v>22-Jun-2003</v>
      </c>
      <c r="K525">
        <f t="shared" ca="1" si="17"/>
        <v>22</v>
      </c>
    </row>
    <row r="526" spans="1:11" x14ac:dyDescent="0.3">
      <c r="A526" t="s">
        <v>557</v>
      </c>
      <c r="B526" s="72">
        <v>1977</v>
      </c>
      <c r="C526" s="15" t="s">
        <v>30</v>
      </c>
      <c r="D526">
        <v>4</v>
      </c>
      <c r="E526">
        <v>2</v>
      </c>
      <c r="F526">
        <v>4699.47</v>
      </c>
      <c r="G526" s="72" t="s">
        <v>11</v>
      </c>
      <c r="H526" s="72" t="s">
        <v>12</v>
      </c>
      <c r="I526" s="15" t="s">
        <v>13</v>
      </c>
      <c r="J526" t="str">
        <f t="shared" si="16"/>
        <v>4-Dec-1977</v>
      </c>
      <c r="K526">
        <f t="shared" ca="1" si="17"/>
        <v>47</v>
      </c>
    </row>
    <row r="527" spans="1:11" x14ac:dyDescent="0.3">
      <c r="A527" t="s">
        <v>558</v>
      </c>
      <c r="B527" s="72">
        <v>1981</v>
      </c>
      <c r="C527" s="15" t="s">
        <v>35</v>
      </c>
      <c r="D527">
        <v>12</v>
      </c>
      <c r="E527">
        <v>1</v>
      </c>
      <c r="F527">
        <v>4712.12</v>
      </c>
      <c r="G527" s="72" t="s">
        <v>11</v>
      </c>
      <c r="H527" s="72" t="s">
        <v>12</v>
      </c>
      <c r="I527" s="15" t="s">
        <v>42</v>
      </c>
      <c r="J527" t="str">
        <f t="shared" si="16"/>
        <v>12-Aug-1981</v>
      </c>
      <c r="K527">
        <f t="shared" ca="1" si="17"/>
        <v>44</v>
      </c>
    </row>
    <row r="528" spans="1:11" x14ac:dyDescent="0.3">
      <c r="A528" t="s">
        <v>559</v>
      </c>
      <c r="B528" s="72">
        <v>1992</v>
      </c>
      <c r="C528" s="15" t="s">
        <v>37</v>
      </c>
      <c r="D528">
        <v>9</v>
      </c>
      <c r="E528">
        <v>1</v>
      </c>
      <c r="F528">
        <v>4718.2</v>
      </c>
      <c r="G528" s="72" t="s">
        <v>11</v>
      </c>
      <c r="H528" s="72" t="s">
        <v>12</v>
      </c>
      <c r="I528" s="15" t="s">
        <v>247</v>
      </c>
      <c r="J528" t="str">
        <f t="shared" si="16"/>
        <v>9-Oct-1992</v>
      </c>
      <c r="K528">
        <f t="shared" ca="1" si="17"/>
        <v>33</v>
      </c>
    </row>
    <row r="529" spans="1:11" x14ac:dyDescent="0.3">
      <c r="A529" t="s">
        <v>560</v>
      </c>
      <c r="B529" s="72">
        <v>1992</v>
      </c>
      <c r="C529" s="15" t="s">
        <v>20</v>
      </c>
      <c r="D529">
        <v>28</v>
      </c>
      <c r="E529">
        <v>1</v>
      </c>
      <c r="F529">
        <v>4719.5200000000004</v>
      </c>
      <c r="G529" s="72" t="s">
        <v>11</v>
      </c>
      <c r="H529" s="72" t="s">
        <v>11</v>
      </c>
      <c r="I529" s="15" t="s">
        <v>247</v>
      </c>
      <c r="J529" t="str">
        <f t="shared" si="16"/>
        <v>28-Sep-1992</v>
      </c>
      <c r="K529">
        <f t="shared" ca="1" si="17"/>
        <v>33</v>
      </c>
    </row>
    <row r="530" spans="1:11" x14ac:dyDescent="0.3">
      <c r="A530" t="s">
        <v>561</v>
      </c>
      <c r="B530" s="72">
        <v>1994</v>
      </c>
      <c r="C530" s="15" t="s">
        <v>35</v>
      </c>
      <c r="D530">
        <v>12</v>
      </c>
      <c r="E530">
        <v>2</v>
      </c>
      <c r="F530">
        <v>4719.74</v>
      </c>
      <c r="G530" s="72" t="s">
        <v>11</v>
      </c>
      <c r="H530" s="72" t="s">
        <v>16</v>
      </c>
      <c r="I530" s="15" t="s">
        <v>23</v>
      </c>
      <c r="J530" t="str">
        <f t="shared" si="16"/>
        <v>12-Aug-1994</v>
      </c>
      <c r="K530">
        <f t="shared" ca="1" si="17"/>
        <v>31</v>
      </c>
    </row>
    <row r="531" spans="1:11" x14ac:dyDescent="0.3">
      <c r="A531" t="s">
        <v>562</v>
      </c>
      <c r="B531" s="72">
        <v>1980</v>
      </c>
      <c r="C531" s="15" t="s">
        <v>10</v>
      </c>
      <c r="D531">
        <v>2</v>
      </c>
      <c r="E531">
        <v>2</v>
      </c>
      <c r="F531">
        <v>4728.71</v>
      </c>
      <c r="G531" s="72" t="s">
        <v>11</v>
      </c>
      <c r="H531" s="72" t="s">
        <v>12</v>
      </c>
      <c r="I531" s="15" t="s">
        <v>23</v>
      </c>
      <c r="J531" t="str">
        <f t="shared" si="16"/>
        <v>2-Jul-1980</v>
      </c>
      <c r="K531">
        <f t="shared" ca="1" si="17"/>
        <v>45</v>
      </c>
    </row>
    <row r="532" spans="1:11" x14ac:dyDescent="0.3">
      <c r="A532" t="s">
        <v>563</v>
      </c>
      <c r="B532" s="72">
        <v>1986</v>
      </c>
      <c r="C532" s="15" t="s">
        <v>20</v>
      </c>
      <c r="D532">
        <v>5</v>
      </c>
      <c r="E532">
        <v>3</v>
      </c>
      <c r="F532">
        <v>4734.6400000000003</v>
      </c>
      <c r="G532" s="72" t="s">
        <v>11</v>
      </c>
      <c r="H532" s="72" t="s">
        <v>16</v>
      </c>
      <c r="I532" s="15" t="s">
        <v>13</v>
      </c>
      <c r="J532" t="str">
        <f t="shared" si="16"/>
        <v>5-Sep-1986</v>
      </c>
      <c r="K532">
        <f t="shared" ca="1" si="17"/>
        <v>39</v>
      </c>
    </row>
    <row r="533" spans="1:11" x14ac:dyDescent="0.3">
      <c r="A533" t="s">
        <v>564</v>
      </c>
      <c r="B533" s="72">
        <v>1991</v>
      </c>
      <c r="C533" s="15" t="s">
        <v>37</v>
      </c>
      <c r="D533">
        <v>12</v>
      </c>
      <c r="E533">
        <v>1</v>
      </c>
      <c r="F533">
        <v>4738.2700000000004</v>
      </c>
      <c r="G533" s="72" t="s">
        <v>11</v>
      </c>
      <c r="H533" s="72" t="s">
        <v>12</v>
      </c>
      <c r="I533" s="15" t="s">
        <v>23</v>
      </c>
      <c r="J533" t="str">
        <f t="shared" si="16"/>
        <v>12-Oct-1991</v>
      </c>
      <c r="K533">
        <f t="shared" ca="1" si="17"/>
        <v>34</v>
      </c>
    </row>
    <row r="534" spans="1:11" x14ac:dyDescent="0.3">
      <c r="A534" t="s">
        <v>565</v>
      </c>
      <c r="B534" s="72">
        <v>2004</v>
      </c>
      <c r="C534" s="15" t="s">
        <v>15</v>
      </c>
      <c r="D534">
        <v>24</v>
      </c>
      <c r="E534">
        <v>0</v>
      </c>
      <c r="F534">
        <v>4740.78</v>
      </c>
      <c r="G534" s="72" t="s">
        <v>11</v>
      </c>
      <c r="H534" s="72" t="s">
        <v>12</v>
      </c>
      <c r="I534" s="15" t="s">
        <v>300</v>
      </c>
      <c r="J534" t="str">
        <f t="shared" si="16"/>
        <v>24-Nov-2004</v>
      </c>
      <c r="K534">
        <f t="shared" ca="1" si="17"/>
        <v>20</v>
      </c>
    </row>
    <row r="535" spans="1:11" x14ac:dyDescent="0.3">
      <c r="A535" t="s">
        <v>566</v>
      </c>
      <c r="B535" s="72">
        <v>1987</v>
      </c>
      <c r="C535" s="15" t="s">
        <v>18</v>
      </c>
      <c r="D535">
        <v>5</v>
      </c>
      <c r="E535">
        <v>1</v>
      </c>
      <c r="F535">
        <v>4746.34</v>
      </c>
      <c r="G535" s="72" t="s">
        <v>11</v>
      </c>
      <c r="H535" s="72" t="s">
        <v>11</v>
      </c>
      <c r="I535" s="15" t="s">
        <v>42</v>
      </c>
      <c r="J535" t="str">
        <f t="shared" si="16"/>
        <v>5-Jun-1987</v>
      </c>
      <c r="K535">
        <f t="shared" ca="1" si="17"/>
        <v>38</v>
      </c>
    </row>
    <row r="536" spans="1:11" x14ac:dyDescent="0.3">
      <c r="A536" t="s">
        <v>567</v>
      </c>
      <c r="B536" s="72">
        <v>1987</v>
      </c>
      <c r="C536" s="15" t="s">
        <v>20</v>
      </c>
      <c r="D536">
        <v>2</v>
      </c>
      <c r="E536">
        <v>1</v>
      </c>
      <c r="F536">
        <v>4747.05</v>
      </c>
      <c r="G536" s="72" t="s">
        <v>11</v>
      </c>
      <c r="H536" s="72" t="s">
        <v>11</v>
      </c>
      <c r="I536" s="15" t="s">
        <v>13</v>
      </c>
      <c r="J536" t="str">
        <f t="shared" si="16"/>
        <v>2-Sep-1987</v>
      </c>
      <c r="K536">
        <f t="shared" ca="1" si="17"/>
        <v>38</v>
      </c>
    </row>
    <row r="537" spans="1:11" x14ac:dyDescent="0.3">
      <c r="A537" t="s">
        <v>568</v>
      </c>
      <c r="B537" s="72">
        <v>1987</v>
      </c>
      <c r="C537" s="15" t="s">
        <v>15</v>
      </c>
      <c r="D537">
        <v>22</v>
      </c>
      <c r="E537">
        <v>1</v>
      </c>
      <c r="F537">
        <v>4751.07</v>
      </c>
      <c r="G537" s="72" t="s">
        <v>12</v>
      </c>
      <c r="H537" s="72" t="s">
        <v>16</v>
      </c>
      <c r="I537" s="15" t="s">
        <v>42</v>
      </c>
      <c r="J537" t="str">
        <f t="shared" si="16"/>
        <v>22-Nov-1987</v>
      </c>
      <c r="K537">
        <f t="shared" ca="1" si="17"/>
        <v>37</v>
      </c>
    </row>
    <row r="538" spans="1:11" x14ac:dyDescent="0.3">
      <c r="A538" t="s">
        <v>569</v>
      </c>
      <c r="B538" s="72">
        <v>1992</v>
      </c>
      <c r="C538" s="15" t="s">
        <v>35</v>
      </c>
      <c r="D538">
        <v>16</v>
      </c>
      <c r="E538">
        <v>2</v>
      </c>
      <c r="F538">
        <v>4753.6400000000003</v>
      </c>
      <c r="G538" s="72" t="s">
        <v>11</v>
      </c>
      <c r="H538" s="72" t="s">
        <v>12</v>
      </c>
      <c r="I538" s="15" t="s">
        <v>13</v>
      </c>
      <c r="J538" t="str">
        <f t="shared" si="16"/>
        <v>16-Aug-1992</v>
      </c>
      <c r="K538">
        <f t="shared" ca="1" si="17"/>
        <v>33</v>
      </c>
    </row>
    <row r="539" spans="1:11" x14ac:dyDescent="0.3">
      <c r="A539" t="s">
        <v>570</v>
      </c>
      <c r="B539" s="72">
        <v>1987</v>
      </c>
      <c r="C539" s="15" t="s">
        <v>20</v>
      </c>
      <c r="D539">
        <v>27</v>
      </c>
      <c r="E539">
        <v>1</v>
      </c>
      <c r="F539">
        <v>4762.33</v>
      </c>
      <c r="G539" s="72" t="s">
        <v>12</v>
      </c>
      <c r="H539" s="72" t="s">
        <v>12</v>
      </c>
      <c r="I539" s="15" t="s">
        <v>42</v>
      </c>
      <c r="J539" t="str">
        <f t="shared" si="16"/>
        <v>27-Sep-1987</v>
      </c>
      <c r="K539">
        <f t="shared" ca="1" si="17"/>
        <v>38</v>
      </c>
    </row>
    <row r="540" spans="1:11" x14ac:dyDescent="0.3">
      <c r="A540" t="s">
        <v>571</v>
      </c>
      <c r="B540" s="72">
        <v>1989</v>
      </c>
      <c r="C540" s="15" t="s">
        <v>35</v>
      </c>
      <c r="D540">
        <v>1</v>
      </c>
      <c r="E540">
        <v>1</v>
      </c>
      <c r="F540">
        <v>4766.0200000000004</v>
      </c>
      <c r="G540" s="72" t="s">
        <v>11</v>
      </c>
      <c r="H540" s="72" t="s">
        <v>12</v>
      </c>
      <c r="I540" s="15" t="s">
        <v>42</v>
      </c>
      <c r="J540" t="str">
        <f t="shared" si="16"/>
        <v>1-Aug-1989</v>
      </c>
      <c r="K540">
        <f t="shared" ca="1" si="17"/>
        <v>36</v>
      </c>
    </row>
    <row r="541" spans="1:11" x14ac:dyDescent="0.3">
      <c r="A541" t="s">
        <v>572</v>
      </c>
      <c r="B541" s="72">
        <v>1989</v>
      </c>
      <c r="C541" s="15" t="s">
        <v>30</v>
      </c>
      <c r="D541">
        <v>9</v>
      </c>
      <c r="E541">
        <v>1</v>
      </c>
      <c r="F541">
        <v>4779.6000000000004</v>
      </c>
      <c r="G541" s="72" t="s">
        <v>11</v>
      </c>
      <c r="H541" s="72" t="s">
        <v>12</v>
      </c>
      <c r="I541" s="15" t="s">
        <v>13</v>
      </c>
      <c r="J541" t="str">
        <f t="shared" si="16"/>
        <v>9-Dec-1989</v>
      </c>
      <c r="K541">
        <f t="shared" ca="1" si="17"/>
        <v>35</v>
      </c>
    </row>
    <row r="542" spans="1:11" x14ac:dyDescent="0.3">
      <c r="A542" t="s">
        <v>573</v>
      </c>
      <c r="B542" s="72">
        <v>1987</v>
      </c>
      <c r="C542" s="15" t="s">
        <v>18</v>
      </c>
      <c r="D542">
        <v>22</v>
      </c>
      <c r="E542">
        <v>3</v>
      </c>
      <c r="F542">
        <v>4787.42</v>
      </c>
      <c r="G542" s="72" t="s">
        <v>11</v>
      </c>
      <c r="H542" s="72" t="s">
        <v>12</v>
      </c>
      <c r="I542" s="15" t="s">
        <v>13</v>
      </c>
      <c r="J542" t="str">
        <f t="shared" si="16"/>
        <v>22-Jun-1987</v>
      </c>
      <c r="K542">
        <f t="shared" ca="1" si="17"/>
        <v>38</v>
      </c>
    </row>
    <row r="543" spans="1:11" x14ac:dyDescent="0.3">
      <c r="A543" t="s">
        <v>574</v>
      </c>
      <c r="B543" s="72">
        <v>1989</v>
      </c>
      <c r="C543" s="15" t="s">
        <v>30</v>
      </c>
      <c r="D543">
        <v>16</v>
      </c>
      <c r="E543">
        <v>1</v>
      </c>
      <c r="F543">
        <v>4795.66</v>
      </c>
      <c r="G543" s="72" t="s">
        <v>11</v>
      </c>
      <c r="H543" s="72" t="s">
        <v>16</v>
      </c>
      <c r="I543" s="15" t="s">
        <v>13</v>
      </c>
      <c r="J543" t="str">
        <f t="shared" si="16"/>
        <v>16-Dec-1989</v>
      </c>
      <c r="K543">
        <f t="shared" ca="1" si="17"/>
        <v>35</v>
      </c>
    </row>
    <row r="544" spans="1:11" x14ac:dyDescent="0.3">
      <c r="A544" t="s">
        <v>575</v>
      </c>
      <c r="B544" s="72">
        <v>1978</v>
      </c>
      <c r="C544" s="15" t="s">
        <v>37</v>
      </c>
      <c r="D544">
        <v>3</v>
      </c>
      <c r="E544">
        <v>2</v>
      </c>
      <c r="F544">
        <v>4812.34</v>
      </c>
      <c r="G544" s="72" t="s">
        <v>11</v>
      </c>
      <c r="H544" s="72" t="s">
        <v>12</v>
      </c>
      <c r="I544" s="15" t="s">
        <v>13</v>
      </c>
      <c r="J544" t="str">
        <f t="shared" si="16"/>
        <v>3-Oct-1978</v>
      </c>
      <c r="K544">
        <f t="shared" ca="1" si="17"/>
        <v>47</v>
      </c>
    </row>
    <row r="545" spans="1:11" x14ac:dyDescent="0.3">
      <c r="A545" t="s">
        <v>576</v>
      </c>
      <c r="B545" s="72">
        <v>1981</v>
      </c>
      <c r="C545" s="15" t="s">
        <v>10</v>
      </c>
      <c r="D545">
        <v>3</v>
      </c>
      <c r="E545">
        <v>1</v>
      </c>
      <c r="F545">
        <v>4827.1000000000004</v>
      </c>
      <c r="G545" s="72" t="s">
        <v>11</v>
      </c>
      <c r="H545" s="72" t="s">
        <v>16</v>
      </c>
      <c r="I545" s="15" t="s">
        <v>13</v>
      </c>
      <c r="J545" t="str">
        <f t="shared" si="16"/>
        <v>3-Jul-1981</v>
      </c>
      <c r="K545">
        <f t="shared" ca="1" si="17"/>
        <v>44</v>
      </c>
    </row>
    <row r="546" spans="1:11" x14ac:dyDescent="0.3">
      <c r="A546" t="s">
        <v>577</v>
      </c>
      <c r="B546" s="72">
        <v>1995</v>
      </c>
      <c r="C546" s="15" t="s">
        <v>30</v>
      </c>
      <c r="D546">
        <v>1</v>
      </c>
      <c r="E546">
        <v>3</v>
      </c>
      <c r="F546">
        <v>4827.8999999999996</v>
      </c>
      <c r="G546" s="72" t="s">
        <v>16</v>
      </c>
      <c r="H546" s="72" t="s">
        <v>11</v>
      </c>
      <c r="I546" s="20" t="s">
        <v>8334</v>
      </c>
      <c r="J546" t="str">
        <f t="shared" si="16"/>
        <v>1-Dec-1995</v>
      </c>
      <c r="K546">
        <f t="shared" ca="1" si="17"/>
        <v>29</v>
      </c>
    </row>
    <row r="547" spans="1:11" x14ac:dyDescent="0.3">
      <c r="A547" t="s">
        <v>578</v>
      </c>
      <c r="B547" s="72">
        <v>2002</v>
      </c>
      <c r="C547" s="15" t="s">
        <v>18</v>
      </c>
      <c r="D547">
        <v>27</v>
      </c>
      <c r="E547">
        <v>5</v>
      </c>
      <c r="F547">
        <v>4830.63</v>
      </c>
      <c r="G547" s="72" t="s">
        <v>11</v>
      </c>
      <c r="H547" s="72" t="s">
        <v>16</v>
      </c>
      <c r="I547" s="15" t="s">
        <v>42</v>
      </c>
      <c r="J547" t="str">
        <f t="shared" si="16"/>
        <v>27-Jun-2002</v>
      </c>
      <c r="K547">
        <f t="shared" ca="1" si="17"/>
        <v>23</v>
      </c>
    </row>
    <row r="548" spans="1:11" x14ac:dyDescent="0.3">
      <c r="A548" t="s">
        <v>579</v>
      </c>
      <c r="B548" s="72">
        <v>2000</v>
      </c>
      <c r="C548" s="15" t="s">
        <v>30</v>
      </c>
      <c r="D548">
        <v>11</v>
      </c>
      <c r="E548">
        <v>0</v>
      </c>
      <c r="F548">
        <v>4835.43</v>
      </c>
      <c r="G548" s="72" t="s">
        <v>11</v>
      </c>
      <c r="H548" s="72" t="s">
        <v>11</v>
      </c>
      <c r="I548" s="15" t="s">
        <v>300</v>
      </c>
      <c r="J548" t="str">
        <f t="shared" si="16"/>
        <v>11-Dec-2000</v>
      </c>
      <c r="K548">
        <f t="shared" ca="1" si="17"/>
        <v>24</v>
      </c>
    </row>
    <row r="549" spans="1:11" x14ac:dyDescent="0.3">
      <c r="A549" t="s">
        <v>580</v>
      </c>
      <c r="B549" s="72">
        <v>1992</v>
      </c>
      <c r="C549" s="15" t="s">
        <v>20</v>
      </c>
      <c r="D549">
        <v>10</v>
      </c>
      <c r="E549">
        <v>3</v>
      </c>
      <c r="F549">
        <v>4837.58</v>
      </c>
      <c r="G549" s="72" t="s">
        <v>12</v>
      </c>
      <c r="H549" s="72" t="s">
        <v>11</v>
      </c>
      <c r="I549" s="15" t="s">
        <v>13</v>
      </c>
      <c r="J549" t="str">
        <f t="shared" si="16"/>
        <v>10-Sep-1992</v>
      </c>
      <c r="K549">
        <f t="shared" ca="1" si="17"/>
        <v>33</v>
      </c>
    </row>
    <row r="550" spans="1:11" x14ac:dyDescent="0.3">
      <c r="A550" t="s">
        <v>581</v>
      </c>
      <c r="B550" s="72">
        <v>1984</v>
      </c>
      <c r="C550" s="15" t="s">
        <v>37</v>
      </c>
      <c r="D550">
        <v>15</v>
      </c>
      <c r="E550">
        <v>3</v>
      </c>
      <c r="F550">
        <v>4839.18</v>
      </c>
      <c r="G550" s="72" t="s">
        <v>11</v>
      </c>
      <c r="H550" s="72" t="s">
        <v>16</v>
      </c>
      <c r="I550" s="15" t="s">
        <v>23</v>
      </c>
      <c r="J550" t="str">
        <f t="shared" si="16"/>
        <v>15-Oct-1984</v>
      </c>
      <c r="K550">
        <f t="shared" ca="1" si="17"/>
        <v>41</v>
      </c>
    </row>
    <row r="551" spans="1:11" x14ac:dyDescent="0.3">
      <c r="A551" t="s">
        <v>582</v>
      </c>
      <c r="B551" s="72">
        <v>1995</v>
      </c>
      <c r="C551" s="15" t="s">
        <v>20</v>
      </c>
      <c r="D551">
        <v>29</v>
      </c>
      <c r="E551">
        <v>0</v>
      </c>
      <c r="F551">
        <v>4840.95</v>
      </c>
      <c r="G551" s="72" t="s">
        <v>11</v>
      </c>
      <c r="H551" s="72" t="s">
        <v>16</v>
      </c>
      <c r="I551" s="15" t="s">
        <v>300</v>
      </c>
      <c r="J551" t="str">
        <f t="shared" si="16"/>
        <v>29-Sep-1995</v>
      </c>
      <c r="K551">
        <f t="shared" ca="1" si="17"/>
        <v>30</v>
      </c>
    </row>
    <row r="552" spans="1:11" x14ac:dyDescent="0.3">
      <c r="A552" t="s">
        <v>583</v>
      </c>
      <c r="B552" s="72">
        <v>1979</v>
      </c>
      <c r="C552" s="15" t="s">
        <v>30</v>
      </c>
      <c r="D552">
        <v>13</v>
      </c>
      <c r="E552">
        <v>2</v>
      </c>
      <c r="F552">
        <v>4843.79</v>
      </c>
      <c r="G552" s="72" t="s">
        <v>11</v>
      </c>
      <c r="H552" s="72" t="s">
        <v>12</v>
      </c>
      <c r="I552" s="15" t="s">
        <v>13</v>
      </c>
      <c r="J552" t="str">
        <f t="shared" si="16"/>
        <v>13-Dec-1979</v>
      </c>
      <c r="K552">
        <f t="shared" ca="1" si="17"/>
        <v>45</v>
      </c>
    </row>
    <row r="553" spans="1:11" x14ac:dyDescent="0.3">
      <c r="A553" t="s">
        <v>584</v>
      </c>
      <c r="B553" s="72">
        <v>1974</v>
      </c>
      <c r="C553" s="15" t="s">
        <v>20</v>
      </c>
      <c r="D553">
        <v>11</v>
      </c>
      <c r="E553">
        <v>0</v>
      </c>
      <c r="F553">
        <v>4844.67</v>
      </c>
      <c r="G553" s="72" t="s">
        <v>11</v>
      </c>
      <c r="H553" s="72" t="s">
        <v>11</v>
      </c>
      <c r="I553" s="15" t="s">
        <v>13</v>
      </c>
      <c r="J553" t="str">
        <f t="shared" si="16"/>
        <v>11-Sep-1974</v>
      </c>
      <c r="K553">
        <f t="shared" ca="1" si="17"/>
        <v>51</v>
      </c>
    </row>
    <row r="554" spans="1:11" x14ac:dyDescent="0.3">
      <c r="A554" t="s">
        <v>585</v>
      </c>
      <c r="B554" s="72">
        <v>2001</v>
      </c>
      <c r="C554" s="15" t="s">
        <v>18</v>
      </c>
      <c r="D554">
        <v>7</v>
      </c>
      <c r="E554">
        <v>0</v>
      </c>
      <c r="F554">
        <v>4846.53</v>
      </c>
      <c r="G554" s="72" t="s">
        <v>11</v>
      </c>
      <c r="H554" s="72" t="s">
        <v>12</v>
      </c>
      <c r="I554" s="15" t="s">
        <v>300</v>
      </c>
      <c r="J554" t="str">
        <f t="shared" si="16"/>
        <v>7-Jun-2001</v>
      </c>
      <c r="K554">
        <f t="shared" ca="1" si="17"/>
        <v>24</v>
      </c>
    </row>
    <row r="555" spans="1:11" x14ac:dyDescent="0.3">
      <c r="A555" t="s">
        <v>586</v>
      </c>
      <c r="B555" s="72">
        <v>1995</v>
      </c>
      <c r="C555" s="15" t="s">
        <v>30</v>
      </c>
      <c r="D555">
        <v>27</v>
      </c>
      <c r="E555">
        <v>3</v>
      </c>
      <c r="F555">
        <v>4846.92</v>
      </c>
      <c r="G555" s="72" t="s">
        <v>11</v>
      </c>
      <c r="H555" s="72" t="s">
        <v>12</v>
      </c>
      <c r="I555" s="15" t="s">
        <v>356</v>
      </c>
      <c r="J555" t="str">
        <f t="shared" si="16"/>
        <v>27-Dec-1995</v>
      </c>
      <c r="K555">
        <f t="shared" ca="1" si="17"/>
        <v>29</v>
      </c>
    </row>
    <row r="556" spans="1:11" x14ac:dyDescent="0.3">
      <c r="A556" t="s">
        <v>587</v>
      </c>
      <c r="B556" s="72">
        <v>1989</v>
      </c>
      <c r="C556" s="15" t="s">
        <v>20</v>
      </c>
      <c r="D556">
        <v>1</v>
      </c>
      <c r="E556">
        <v>3</v>
      </c>
      <c r="F556">
        <v>4859.8900000000003</v>
      </c>
      <c r="G556" s="72" t="s">
        <v>11</v>
      </c>
      <c r="H556" s="72" t="s">
        <v>12</v>
      </c>
      <c r="I556" s="15" t="s">
        <v>42</v>
      </c>
      <c r="J556" t="str">
        <f t="shared" si="16"/>
        <v>1-Sep-1989</v>
      </c>
      <c r="K556">
        <f t="shared" ca="1" si="17"/>
        <v>36</v>
      </c>
    </row>
    <row r="557" spans="1:11" x14ac:dyDescent="0.3">
      <c r="A557" t="s">
        <v>588</v>
      </c>
      <c r="B557" s="72">
        <v>1997</v>
      </c>
      <c r="C557" s="15" t="s">
        <v>20</v>
      </c>
      <c r="D557">
        <v>29</v>
      </c>
      <c r="E557">
        <v>4</v>
      </c>
      <c r="F557">
        <v>4877.9799999999996</v>
      </c>
      <c r="G557" s="72" t="s">
        <v>11</v>
      </c>
      <c r="H557" s="72" t="s">
        <v>12</v>
      </c>
      <c r="I557" s="15" t="s">
        <v>23</v>
      </c>
      <c r="J557" t="str">
        <f t="shared" si="16"/>
        <v>29-Sep-1997</v>
      </c>
      <c r="K557">
        <f t="shared" ca="1" si="17"/>
        <v>28</v>
      </c>
    </row>
    <row r="558" spans="1:11" x14ac:dyDescent="0.3">
      <c r="A558" t="s">
        <v>589</v>
      </c>
      <c r="B558" s="72">
        <v>1986</v>
      </c>
      <c r="C558" s="15" t="s">
        <v>30</v>
      </c>
      <c r="D558">
        <v>23</v>
      </c>
      <c r="E558">
        <v>0</v>
      </c>
      <c r="F558">
        <v>4883.87</v>
      </c>
      <c r="G558" s="72" t="s">
        <v>11</v>
      </c>
      <c r="H558" s="72" t="s">
        <v>16</v>
      </c>
      <c r="I558" s="15" t="s">
        <v>42</v>
      </c>
      <c r="J558" t="str">
        <f t="shared" si="16"/>
        <v>23-Dec-1986</v>
      </c>
      <c r="K558">
        <f t="shared" ca="1" si="17"/>
        <v>38</v>
      </c>
    </row>
    <row r="559" spans="1:11" x14ac:dyDescent="0.3">
      <c r="A559" t="s">
        <v>590</v>
      </c>
      <c r="B559" s="72">
        <v>1986</v>
      </c>
      <c r="C559" s="15" t="s">
        <v>37</v>
      </c>
      <c r="D559">
        <v>27</v>
      </c>
      <c r="E559">
        <v>0</v>
      </c>
      <c r="F559">
        <v>4889.04</v>
      </c>
      <c r="G559" s="72" t="s">
        <v>11</v>
      </c>
      <c r="H559" s="72" t="s">
        <v>16</v>
      </c>
      <c r="I559" s="15" t="s">
        <v>13</v>
      </c>
      <c r="J559" t="str">
        <f t="shared" si="16"/>
        <v>27-Oct-1986</v>
      </c>
      <c r="K559">
        <f t="shared" ca="1" si="17"/>
        <v>39</v>
      </c>
    </row>
    <row r="560" spans="1:11" x14ac:dyDescent="0.3">
      <c r="A560" t="s">
        <v>591</v>
      </c>
      <c r="B560" s="72">
        <v>1989</v>
      </c>
      <c r="C560" s="15" t="s">
        <v>10</v>
      </c>
      <c r="D560">
        <v>10</v>
      </c>
      <c r="E560">
        <v>2</v>
      </c>
      <c r="F560">
        <v>4890</v>
      </c>
      <c r="G560" s="72" t="s">
        <v>12</v>
      </c>
      <c r="H560" s="72" t="s">
        <v>11</v>
      </c>
      <c r="I560" s="15" t="s">
        <v>13</v>
      </c>
      <c r="J560" t="str">
        <f t="shared" si="16"/>
        <v>10-Jul-1989</v>
      </c>
      <c r="K560">
        <f t="shared" ca="1" si="17"/>
        <v>36</v>
      </c>
    </row>
    <row r="561" spans="1:11" x14ac:dyDescent="0.3">
      <c r="A561" t="s">
        <v>592</v>
      </c>
      <c r="B561" s="72">
        <v>1990</v>
      </c>
      <c r="C561" s="15" t="s">
        <v>15</v>
      </c>
      <c r="D561">
        <v>28</v>
      </c>
      <c r="E561">
        <v>3</v>
      </c>
      <c r="F561">
        <v>4894.3900000000003</v>
      </c>
      <c r="G561" s="72" t="s">
        <v>11</v>
      </c>
      <c r="H561" s="72" t="s">
        <v>12</v>
      </c>
      <c r="I561" s="15" t="s">
        <v>13</v>
      </c>
      <c r="J561" t="str">
        <f t="shared" si="16"/>
        <v>28-Nov-1990</v>
      </c>
      <c r="K561">
        <f t="shared" ca="1" si="17"/>
        <v>34</v>
      </c>
    </row>
    <row r="562" spans="1:11" x14ac:dyDescent="0.3">
      <c r="A562" t="s">
        <v>593</v>
      </c>
      <c r="B562" s="72">
        <v>1988</v>
      </c>
      <c r="C562" s="15" t="s">
        <v>20</v>
      </c>
      <c r="D562">
        <v>23</v>
      </c>
      <c r="E562">
        <v>1</v>
      </c>
      <c r="F562">
        <v>4894.75</v>
      </c>
      <c r="G562" s="72" t="s">
        <v>12</v>
      </c>
      <c r="H562" s="72" t="s">
        <v>12</v>
      </c>
      <c r="I562" s="15" t="s">
        <v>23</v>
      </c>
      <c r="J562" t="str">
        <f t="shared" si="16"/>
        <v>23-Sep-1988</v>
      </c>
      <c r="K562">
        <f t="shared" ca="1" si="17"/>
        <v>37</v>
      </c>
    </row>
    <row r="563" spans="1:11" x14ac:dyDescent="0.3">
      <c r="A563" t="s">
        <v>594</v>
      </c>
      <c r="B563" s="72">
        <v>1993</v>
      </c>
      <c r="C563" s="15" t="s">
        <v>10</v>
      </c>
      <c r="D563">
        <v>10</v>
      </c>
      <c r="E563">
        <v>2</v>
      </c>
      <c r="F563">
        <v>4906.41</v>
      </c>
      <c r="G563" s="72" t="s">
        <v>11</v>
      </c>
      <c r="H563" s="72" t="s">
        <v>16</v>
      </c>
      <c r="I563" s="15" t="s">
        <v>23</v>
      </c>
      <c r="J563" t="str">
        <f t="shared" si="16"/>
        <v>10-Jul-1993</v>
      </c>
      <c r="K563">
        <f t="shared" ca="1" si="17"/>
        <v>32</v>
      </c>
    </row>
    <row r="564" spans="1:11" x14ac:dyDescent="0.3">
      <c r="A564" t="s">
        <v>595</v>
      </c>
      <c r="B564" s="72">
        <v>1981</v>
      </c>
      <c r="C564" s="15" t="s">
        <v>37</v>
      </c>
      <c r="D564">
        <v>18</v>
      </c>
      <c r="E564">
        <v>1</v>
      </c>
      <c r="F564">
        <v>4911.8900000000003</v>
      </c>
      <c r="G564" s="72" t="s">
        <v>11</v>
      </c>
      <c r="H564" s="72" t="s">
        <v>12</v>
      </c>
      <c r="I564" s="15" t="s">
        <v>13</v>
      </c>
      <c r="J564" t="str">
        <f t="shared" si="16"/>
        <v>18-Oct-1981</v>
      </c>
      <c r="K564">
        <f t="shared" ca="1" si="17"/>
        <v>44</v>
      </c>
    </row>
    <row r="565" spans="1:11" x14ac:dyDescent="0.3">
      <c r="A565" t="s">
        <v>596</v>
      </c>
      <c r="B565" s="72">
        <v>2002</v>
      </c>
      <c r="C565" s="15" t="s">
        <v>35</v>
      </c>
      <c r="D565">
        <v>21</v>
      </c>
      <c r="E565">
        <v>5</v>
      </c>
      <c r="F565">
        <v>4915.0600000000004</v>
      </c>
      <c r="G565" s="72" t="s">
        <v>11</v>
      </c>
      <c r="H565" s="72" t="s">
        <v>16</v>
      </c>
      <c r="I565" s="15" t="s">
        <v>356</v>
      </c>
      <c r="J565" t="str">
        <f t="shared" si="16"/>
        <v>21-Aug-2002</v>
      </c>
      <c r="K565">
        <f t="shared" ca="1" si="17"/>
        <v>23</v>
      </c>
    </row>
    <row r="566" spans="1:11" x14ac:dyDescent="0.3">
      <c r="A566" t="s">
        <v>597</v>
      </c>
      <c r="B566" s="72">
        <v>1993</v>
      </c>
      <c r="C566" s="15" t="s">
        <v>35</v>
      </c>
      <c r="D566">
        <v>10</v>
      </c>
      <c r="E566">
        <v>2</v>
      </c>
      <c r="F566">
        <v>4922.92</v>
      </c>
      <c r="G566" s="72" t="s">
        <v>11</v>
      </c>
      <c r="H566" s="72" t="s">
        <v>11</v>
      </c>
      <c r="I566" s="15" t="s">
        <v>23</v>
      </c>
      <c r="J566" t="str">
        <f t="shared" si="16"/>
        <v>10-Aug-1993</v>
      </c>
      <c r="K566">
        <f t="shared" ca="1" si="17"/>
        <v>32</v>
      </c>
    </row>
    <row r="567" spans="1:11" x14ac:dyDescent="0.3">
      <c r="A567" t="s">
        <v>598</v>
      </c>
      <c r="B567" s="72">
        <v>1991</v>
      </c>
      <c r="C567" s="15" t="s">
        <v>35</v>
      </c>
      <c r="D567">
        <v>23</v>
      </c>
      <c r="E567">
        <v>2</v>
      </c>
      <c r="F567">
        <v>4931.6499999999996</v>
      </c>
      <c r="G567" s="72" t="s">
        <v>11</v>
      </c>
      <c r="H567" s="72" t="s">
        <v>12</v>
      </c>
      <c r="I567" s="15" t="s">
        <v>42</v>
      </c>
      <c r="J567" t="str">
        <f t="shared" si="16"/>
        <v>23-Aug-1991</v>
      </c>
      <c r="K567">
        <f t="shared" ca="1" si="17"/>
        <v>34</v>
      </c>
    </row>
    <row r="568" spans="1:11" x14ac:dyDescent="0.3">
      <c r="A568" t="s">
        <v>599</v>
      </c>
      <c r="B568" s="72">
        <v>1991</v>
      </c>
      <c r="C568" s="15" t="s">
        <v>15</v>
      </c>
      <c r="D568">
        <v>27</v>
      </c>
      <c r="E568">
        <v>2</v>
      </c>
      <c r="F568">
        <v>4934.71</v>
      </c>
      <c r="G568" s="72" t="s">
        <v>11</v>
      </c>
      <c r="H568" s="72" t="s">
        <v>12</v>
      </c>
      <c r="I568" s="15" t="s">
        <v>42</v>
      </c>
      <c r="J568" t="str">
        <f t="shared" si="16"/>
        <v>27-Nov-1991</v>
      </c>
      <c r="K568">
        <f t="shared" ca="1" si="17"/>
        <v>33</v>
      </c>
    </row>
    <row r="569" spans="1:11" x14ac:dyDescent="0.3">
      <c r="A569" t="s">
        <v>600</v>
      </c>
      <c r="B569" s="72">
        <v>1974</v>
      </c>
      <c r="C569" s="15" t="s">
        <v>18</v>
      </c>
      <c r="D569">
        <v>26</v>
      </c>
      <c r="E569">
        <v>0</v>
      </c>
      <c r="F569">
        <v>4942.0600000000004</v>
      </c>
      <c r="G569" s="72" t="s">
        <v>11</v>
      </c>
      <c r="H569" s="72" t="s">
        <v>11</v>
      </c>
      <c r="I569" s="15" t="s">
        <v>13</v>
      </c>
      <c r="J569" t="str">
        <f t="shared" si="16"/>
        <v>26-Jun-1974</v>
      </c>
      <c r="K569">
        <f t="shared" ca="1" si="17"/>
        <v>51</v>
      </c>
    </row>
    <row r="570" spans="1:11" x14ac:dyDescent="0.3">
      <c r="A570" t="s">
        <v>601</v>
      </c>
      <c r="B570" s="72">
        <v>1991</v>
      </c>
      <c r="C570" s="15" t="s">
        <v>35</v>
      </c>
      <c r="D570">
        <v>30</v>
      </c>
      <c r="E570">
        <v>2</v>
      </c>
      <c r="F570">
        <v>4949.76</v>
      </c>
      <c r="G570" s="72" t="s">
        <v>11</v>
      </c>
      <c r="H570" s="72" t="s">
        <v>16</v>
      </c>
      <c r="I570" s="15" t="s">
        <v>13</v>
      </c>
      <c r="J570" t="str">
        <f t="shared" si="16"/>
        <v>30-Aug-1991</v>
      </c>
      <c r="K570">
        <f t="shared" ca="1" si="17"/>
        <v>34</v>
      </c>
    </row>
    <row r="571" spans="1:11" x14ac:dyDescent="0.3">
      <c r="A571" t="s">
        <v>602</v>
      </c>
      <c r="B571" s="72">
        <v>1973</v>
      </c>
      <c r="C571" s="15" t="s">
        <v>15</v>
      </c>
      <c r="D571">
        <v>7</v>
      </c>
      <c r="E571">
        <v>0</v>
      </c>
      <c r="F571">
        <v>4985.22</v>
      </c>
      <c r="G571" s="72" t="s">
        <v>11</v>
      </c>
      <c r="H571" s="72" t="s">
        <v>12</v>
      </c>
      <c r="I571" s="15" t="s">
        <v>13</v>
      </c>
      <c r="J571" t="str">
        <f t="shared" si="16"/>
        <v>7-Nov-1973</v>
      </c>
      <c r="K571">
        <f t="shared" ca="1" si="17"/>
        <v>52</v>
      </c>
    </row>
    <row r="572" spans="1:11" x14ac:dyDescent="0.3">
      <c r="A572" t="s">
        <v>603</v>
      </c>
      <c r="B572" s="72">
        <v>1988</v>
      </c>
      <c r="C572" s="15" t="s">
        <v>18</v>
      </c>
      <c r="D572">
        <v>24</v>
      </c>
      <c r="E572">
        <v>0</v>
      </c>
      <c r="F572">
        <v>4992.38</v>
      </c>
      <c r="G572" s="72" t="s">
        <v>11</v>
      </c>
      <c r="H572" s="72" t="s">
        <v>12</v>
      </c>
      <c r="I572" s="15" t="s">
        <v>247</v>
      </c>
      <c r="J572" t="str">
        <f t="shared" si="16"/>
        <v>24-Jun-1988</v>
      </c>
      <c r="K572">
        <f t="shared" ca="1" si="17"/>
        <v>37</v>
      </c>
    </row>
    <row r="573" spans="1:11" x14ac:dyDescent="0.3">
      <c r="A573" t="s">
        <v>604</v>
      </c>
      <c r="B573" s="72">
        <v>2001</v>
      </c>
      <c r="C573" s="15" t="s">
        <v>37</v>
      </c>
      <c r="D573">
        <v>5</v>
      </c>
      <c r="E573">
        <v>0</v>
      </c>
      <c r="F573">
        <v>4999.04</v>
      </c>
      <c r="G573" s="72" t="s">
        <v>11</v>
      </c>
      <c r="H573" s="72" t="s">
        <v>11</v>
      </c>
      <c r="I573" s="15" t="s">
        <v>42</v>
      </c>
      <c r="J573" t="str">
        <f t="shared" si="16"/>
        <v>5-Oct-2001</v>
      </c>
      <c r="K573">
        <f t="shared" ca="1" si="17"/>
        <v>24</v>
      </c>
    </row>
    <row r="574" spans="1:11" x14ac:dyDescent="0.3">
      <c r="A574" t="s">
        <v>605</v>
      </c>
      <c r="B574" s="72">
        <v>1988</v>
      </c>
      <c r="C574" s="15" t="s">
        <v>20</v>
      </c>
      <c r="D574">
        <v>4</v>
      </c>
      <c r="E574">
        <v>1</v>
      </c>
      <c r="F574">
        <v>5002.78</v>
      </c>
      <c r="G574" s="72" t="s">
        <v>11</v>
      </c>
      <c r="H574" s="72" t="s">
        <v>11</v>
      </c>
      <c r="I574" s="15" t="s">
        <v>13</v>
      </c>
      <c r="J574" t="str">
        <f t="shared" si="16"/>
        <v>4-Sep-1988</v>
      </c>
      <c r="K574">
        <f t="shared" ca="1" si="17"/>
        <v>37</v>
      </c>
    </row>
    <row r="575" spans="1:11" x14ac:dyDescent="0.3">
      <c r="A575" t="s">
        <v>606</v>
      </c>
      <c r="B575" s="72">
        <v>1977</v>
      </c>
      <c r="C575" s="15" t="s">
        <v>18</v>
      </c>
      <c r="D575">
        <v>9</v>
      </c>
      <c r="E575">
        <v>2</v>
      </c>
      <c r="F575">
        <v>5003.7700000000004</v>
      </c>
      <c r="G575" s="72" t="s">
        <v>11</v>
      </c>
      <c r="H575" s="72" t="s">
        <v>12</v>
      </c>
      <c r="I575" s="15" t="s">
        <v>13</v>
      </c>
      <c r="J575" t="str">
        <f t="shared" si="16"/>
        <v>9-Jun-1977</v>
      </c>
      <c r="K575">
        <f t="shared" ca="1" si="17"/>
        <v>48</v>
      </c>
    </row>
    <row r="576" spans="1:11" x14ac:dyDescent="0.3">
      <c r="A576" t="s">
        <v>607</v>
      </c>
      <c r="B576" s="72">
        <v>1988</v>
      </c>
      <c r="C576" s="15" t="s">
        <v>10</v>
      </c>
      <c r="D576">
        <v>8</v>
      </c>
      <c r="E576">
        <v>1</v>
      </c>
      <c r="F576">
        <v>5003.8500000000004</v>
      </c>
      <c r="G576" s="72" t="s">
        <v>11</v>
      </c>
      <c r="H576" s="72" t="s">
        <v>12</v>
      </c>
      <c r="I576" s="15" t="s">
        <v>42</v>
      </c>
      <c r="J576" t="str">
        <f t="shared" si="16"/>
        <v>8-Jul-1988</v>
      </c>
      <c r="K576">
        <f t="shared" ca="1" si="17"/>
        <v>37</v>
      </c>
    </row>
    <row r="577" spans="1:11" x14ac:dyDescent="0.3">
      <c r="A577" t="s">
        <v>608</v>
      </c>
      <c r="B577" s="72">
        <v>1988</v>
      </c>
      <c r="C577" s="15" t="s">
        <v>15</v>
      </c>
      <c r="D577">
        <v>9</v>
      </c>
      <c r="E577">
        <v>1</v>
      </c>
      <c r="F577">
        <v>5012.47</v>
      </c>
      <c r="G577" s="72" t="s">
        <v>11</v>
      </c>
      <c r="H577" s="72" t="s">
        <v>12</v>
      </c>
      <c r="I577" s="15" t="s">
        <v>42</v>
      </c>
      <c r="J577" t="str">
        <f t="shared" si="16"/>
        <v>9-Nov-1988</v>
      </c>
      <c r="K577">
        <f t="shared" ca="1" si="17"/>
        <v>37</v>
      </c>
    </row>
    <row r="578" spans="1:11" x14ac:dyDescent="0.3">
      <c r="A578" t="s">
        <v>609</v>
      </c>
      <c r="B578" s="72">
        <v>1985</v>
      </c>
      <c r="C578" s="15" t="s">
        <v>30</v>
      </c>
      <c r="D578">
        <v>28</v>
      </c>
      <c r="E578">
        <v>0</v>
      </c>
      <c r="F578">
        <v>5028.1499999999996</v>
      </c>
      <c r="G578" s="72" t="s">
        <v>16</v>
      </c>
      <c r="H578" s="72" t="s">
        <v>11</v>
      </c>
      <c r="I578" s="15" t="s">
        <v>23</v>
      </c>
      <c r="J578" t="str">
        <f t="shared" ref="J578:J641" si="18">CONCATENATE(D578,"-",C578,"-",B578)</f>
        <v>28-Dec-1985</v>
      </c>
      <c r="K578">
        <f t="shared" ca="1" si="17"/>
        <v>39</v>
      </c>
    </row>
    <row r="579" spans="1:11" x14ac:dyDescent="0.3">
      <c r="A579" t="s">
        <v>610</v>
      </c>
      <c r="B579" s="72">
        <v>1991</v>
      </c>
      <c r="C579" s="15" t="s">
        <v>20</v>
      </c>
      <c r="D579">
        <v>10</v>
      </c>
      <c r="E579">
        <v>2</v>
      </c>
      <c r="F579">
        <v>5031.2700000000004</v>
      </c>
      <c r="G579" s="72" t="s">
        <v>12</v>
      </c>
      <c r="H579" s="72" t="s">
        <v>16</v>
      </c>
      <c r="I579" s="15" t="s">
        <v>168</v>
      </c>
      <c r="J579" t="str">
        <f t="shared" si="18"/>
        <v>10-Sep-1991</v>
      </c>
      <c r="K579">
        <f t="shared" ref="K579:K642" ca="1" si="19">DATEDIF(J579,TODAY(),"y")</f>
        <v>34</v>
      </c>
    </row>
    <row r="580" spans="1:11" x14ac:dyDescent="0.3">
      <c r="A580" t="s">
        <v>611</v>
      </c>
      <c r="B580" s="72">
        <v>1986</v>
      </c>
      <c r="C580" s="15" t="s">
        <v>18</v>
      </c>
      <c r="D580">
        <v>29</v>
      </c>
      <c r="E580">
        <v>3</v>
      </c>
      <c r="F580">
        <v>5034.1000000000004</v>
      </c>
      <c r="G580" s="72" t="s">
        <v>11</v>
      </c>
      <c r="H580" s="72" t="s">
        <v>11</v>
      </c>
      <c r="I580" s="15" t="s">
        <v>13</v>
      </c>
      <c r="J580" t="str">
        <f t="shared" si="18"/>
        <v>29-Jun-1986</v>
      </c>
      <c r="K580">
        <f t="shared" ca="1" si="19"/>
        <v>39</v>
      </c>
    </row>
    <row r="581" spans="1:11" x14ac:dyDescent="0.3">
      <c r="A581" t="s">
        <v>612</v>
      </c>
      <c r="B581" s="72">
        <v>1997</v>
      </c>
      <c r="C581" s="15" t="s">
        <v>30</v>
      </c>
      <c r="D581">
        <v>4</v>
      </c>
      <c r="E581">
        <v>0</v>
      </c>
      <c r="F581">
        <v>5038.57</v>
      </c>
      <c r="G581" s="72" t="s">
        <v>11</v>
      </c>
      <c r="H581" s="72" t="s">
        <v>11</v>
      </c>
      <c r="I581" s="15" t="s">
        <v>200</v>
      </c>
      <c r="J581" t="str">
        <f t="shared" si="18"/>
        <v>4-Dec-1997</v>
      </c>
      <c r="K581">
        <f t="shared" ca="1" si="19"/>
        <v>27</v>
      </c>
    </row>
    <row r="582" spans="1:11" x14ac:dyDescent="0.3">
      <c r="A582" t="s">
        <v>613</v>
      </c>
      <c r="B582" s="72">
        <v>2001</v>
      </c>
      <c r="C582" s="15" t="s">
        <v>37</v>
      </c>
      <c r="D582">
        <v>16</v>
      </c>
      <c r="E582">
        <v>0</v>
      </c>
      <c r="F582">
        <v>5043.13</v>
      </c>
      <c r="G582" s="72" t="s">
        <v>11</v>
      </c>
      <c r="H582" s="72" t="s">
        <v>12</v>
      </c>
      <c r="I582" s="15" t="s">
        <v>42</v>
      </c>
      <c r="J582" t="str">
        <f t="shared" si="18"/>
        <v>16-Oct-2001</v>
      </c>
      <c r="K582">
        <f t="shared" ca="1" si="19"/>
        <v>24</v>
      </c>
    </row>
    <row r="583" spans="1:11" x14ac:dyDescent="0.3">
      <c r="A583" t="s">
        <v>614</v>
      </c>
      <c r="B583" s="72">
        <v>1997</v>
      </c>
      <c r="C583" s="15" t="s">
        <v>10</v>
      </c>
      <c r="D583">
        <v>29</v>
      </c>
      <c r="E583">
        <v>0</v>
      </c>
      <c r="F583">
        <v>5045.1499999999996</v>
      </c>
      <c r="G583" s="72" t="s">
        <v>11</v>
      </c>
      <c r="H583" s="72" t="s">
        <v>11</v>
      </c>
      <c r="I583" s="15" t="s">
        <v>23</v>
      </c>
      <c r="J583" t="str">
        <f t="shared" si="18"/>
        <v>29-Jul-1997</v>
      </c>
      <c r="K583">
        <f t="shared" ca="1" si="19"/>
        <v>28</v>
      </c>
    </row>
    <row r="584" spans="1:11" x14ac:dyDescent="0.3">
      <c r="A584" t="s">
        <v>615</v>
      </c>
      <c r="B584" s="72">
        <v>1980</v>
      </c>
      <c r="C584" s="15" t="s">
        <v>20</v>
      </c>
      <c r="D584">
        <v>7</v>
      </c>
      <c r="E584">
        <v>2</v>
      </c>
      <c r="F584">
        <v>5054.05</v>
      </c>
      <c r="G584" s="72" t="s">
        <v>11</v>
      </c>
      <c r="H584" s="72" t="s">
        <v>11</v>
      </c>
      <c r="I584" s="15" t="s">
        <v>13</v>
      </c>
      <c r="J584" t="str">
        <f t="shared" si="18"/>
        <v>7-Sep-1980</v>
      </c>
      <c r="K584">
        <f t="shared" ca="1" si="19"/>
        <v>45</v>
      </c>
    </row>
    <row r="585" spans="1:11" x14ac:dyDescent="0.3">
      <c r="A585" t="s">
        <v>616</v>
      </c>
      <c r="B585" s="72">
        <v>1993</v>
      </c>
      <c r="C585" s="15" t="s">
        <v>18</v>
      </c>
      <c r="D585">
        <v>11</v>
      </c>
      <c r="E585">
        <v>0</v>
      </c>
      <c r="F585">
        <v>5059.5600000000004</v>
      </c>
      <c r="G585" s="72" t="s">
        <v>11</v>
      </c>
      <c r="H585" s="72" t="s">
        <v>16</v>
      </c>
      <c r="I585" s="15" t="s">
        <v>300</v>
      </c>
      <c r="J585" t="str">
        <f t="shared" si="18"/>
        <v>11-Jun-1993</v>
      </c>
      <c r="K585">
        <f t="shared" ca="1" si="19"/>
        <v>32</v>
      </c>
    </row>
    <row r="586" spans="1:11" x14ac:dyDescent="0.3">
      <c r="A586" t="s">
        <v>617</v>
      </c>
      <c r="B586" s="72">
        <v>1978</v>
      </c>
      <c r="C586" s="15" t="s">
        <v>15</v>
      </c>
      <c r="D586">
        <v>22</v>
      </c>
      <c r="E586">
        <v>2</v>
      </c>
      <c r="F586">
        <v>5077.1899999999996</v>
      </c>
      <c r="G586" s="72" t="s">
        <v>11</v>
      </c>
      <c r="H586" s="72" t="s">
        <v>12</v>
      </c>
      <c r="I586" s="15" t="s">
        <v>23</v>
      </c>
      <c r="J586" t="str">
        <f t="shared" si="18"/>
        <v>22-Nov-1978</v>
      </c>
      <c r="K586">
        <f t="shared" ca="1" si="19"/>
        <v>46</v>
      </c>
    </row>
    <row r="587" spans="1:11" x14ac:dyDescent="0.3">
      <c r="A587" t="s">
        <v>618</v>
      </c>
      <c r="B587" s="72">
        <v>1997</v>
      </c>
      <c r="C587" s="15" t="s">
        <v>10</v>
      </c>
      <c r="D587">
        <v>14</v>
      </c>
      <c r="E587">
        <v>5</v>
      </c>
      <c r="F587">
        <v>5080.1000000000004</v>
      </c>
      <c r="G587" s="72" t="s">
        <v>12</v>
      </c>
      <c r="H587" s="72" t="s">
        <v>11</v>
      </c>
      <c r="I587" s="15" t="s">
        <v>42</v>
      </c>
      <c r="J587" t="str">
        <f t="shared" si="18"/>
        <v>14-Jul-1997</v>
      </c>
      <c r="K587">
        <f t="shared" ca="1" si="19"/>
        <v>28</v>
      </c>
    </row>
    <row r="588" spans="1:11" x14ac:dyDescent="0.3">
      <c r="A588" t="s">
        <v>619</v>
      </c>
      <c r="B588" s="72">
        <v>1999</v>
      </c>
      <c r="C588" s="15" t="s">
        <v>18</v>
      </c>
      <c r="D588">
        <v>19</v>
      </c>
      <c r="E588">
        <v>0</v>
      </c>
      <c r="F588">
        <v>5087.92</v>
      </c>
      <c r="G588" s="72" t="s">
        <v>11</v>
      </c>
      <c r="H588" s="72" t="s">
        <v>11</v>
      </c>
      <c r="I588" s="15" t="s">
        <v>535</v>
      </c>
      <c r="J588" t="str">
        <f t="shared" si="18"/>
        <v>19-Jun-1999</v>
      </c>
      <c r="K588">
        <f t="shared" ca="1" si="19"/>
        <v>26</v>
      </c>
    </row>
    <row r="589" spans="1:11" x14ac:dyDescent="0.3">
      <c r="A589" t="s">
        <v>620</v>
      </c>
      <c r="B589" s="72">
        <v>1987</v>
      </c>
      <c r="C589" s="15" t="s">
        <v>15</v>
      </c>
      <c r="D589">
        <v>18</v>
      </c>
      <c r="E589">
        <v>1</v>
      </c>
      <c r="F589">
        <v>5116.5</v>
      </c>
      <c r="G589" s="72" t="s">
        <v>11</v>
      </c>
      <c r="H589" s="72" t="s">
        <v>11</v>
      </c>
      <c r="I589" s="15" t="s">
        <v>23</v>
      </c>
      <c r="J589" t="str">
        <f t="shared" si="18"/>
        <v>18-Nov-1987</v>
      </c>
      <c r="K589">
        <f t="shared" ca="1" si="19"/>
        <v>37</v>
      </c>
    </row>
    <row r="590" spans="1:11" x14ac:dyDescent="0.3">
      <c r="A590" t="s">
        <v>621</v>
      </c>
      <c r="B590" s="72">
        <v>1988</v>
      </c>
      <c r="C590" s="15" t="s">
        <v>15</v>
      </c>
      <c r="D590">
        <v>1</v>
      </c>
      <c r="E590">
        <v>2</v>
      </c>
      <c r="F590">
        <v>5124.1899999999996</v>
      </c>
      <c r="G590" s="72" t="s">
        <v>11</v>
      </c>
      <c r="H590" s="72" t="s">
        <v>12</v>
      </c>
      <c r="I590" s="15" t="s">
        <v>13</v>
      </c>
      <c r="J590" t="str">
        <f t="shared" si="18"/>
        <v>1-Nov-1988</v>
      </c>
      <c r="K590">
        <f t="shared" ca="1" si="19"/>
        <v>37</v>
      </c>
    </row>
    <row r="591" spans="1:11" x14ac:dyDescent="0.3">
      <c r="A591" t="s">
        <v>622</v>
      </c>
      <c r="B591" s="72">
        <v>1987</v>
      </c>
      <c r="C591" s="15" t="s">
        <v>20</v>
      </c>
      <c r="D591">
        <v>13</v>
      </c>
      <c r="E591">
        <v>1</v>
      </c>
      <c r="F591">
        <v>5125.22</v>
      </c>
      <c r="G591" s="72" t="s">
        <v>16</v>
      </c>
      <c r="H591" s="72" t="s">
        <v>11</v>
      </c>
      <c r="I591" s="15" t="s">
        <v>23</v>
      </c>
      <c r="J591" t="str">
        <f t="shared" si="18"/>
        <v>13-Sep-1987</v>
      </c>
      <c r="K591">
        <f t="shared" ca="1" si="19"/>
        <v>38</v>
      </c>
    </row>
    <row r="592" spans="1:11" x14ac:dyDescent="0.3">
      <c r="A592" t="s">
        <v>623</v>
      </c>
      <c r="B592" s="72">
        <v>1988</v>
      </c>
      <c r="C592" s="15" t="s">
        <v>20</v>
      </c>
      <c r="D592">
        <v>15</v>
      </c>
      <c r="E592">
        <v>3</v>
      </c>
      <c r="F592">
        <v>5136.75</v>
      </c>
      <c r="G592" s="72" t="s">
        <v>11</v>
      </c>
      <c r="H592" s="72" t="s">
        <v>16</v>
      </c>
      <c r="I592" s="15" t="s">
        <v>13</v>
      </c>
      <c r="J592" t="str">
        <f t="shared" si="18"/>
        <v>15-Sep-1988</v>
      </c>
      <c r="K592">
        <f t="shared" ca="1" si="19"/>
        <v>37</v>
      </c>
    </row>
    <row r="593" spans="1:11" x14ac:dyDescent="0.3">
      <c r="A593" t="s">
        <v>624</v>
      </c>
      <c r="B593" s="72">
        <v>1993</v>
      </c>
      <c r="C593" s="15" t="s">
        <v>30</v>
      </c>
      <c r="D593">
        <v>10</v>
      </c>
      <c r="E593">
        <v>3</v>
      </c>
      <c r="F593">
        <v>5138.26</v>
      </c>
      <c r="G593" s="72" t="s">
        <v>11</v>
      </c>
      <c r="H593" s="72" t="s">
        <v>11</v>
      </c>
      <c r="I593" s="15" t="s">
        <v>13</v>
      </c>
      <c r="J593" t="str">
        <f t="shared" si="18"/>
        <v>10-Dec-1993</v>
      </c>
      <c r="K593">
        <f t="shared" ca="1" si="19"/>
        <v>31</v>
      </c>
    </row>
    <row r="594" spans="1:11" x14ac:dyDescent="0.3">
      <c r="A594" t="s">
        <v>625</v>
      </c>
      <c r="B594" s="72">
        <v>1984</v>
      </c>
      <c r="C594" s="15" t="s">
        <v>35</v>
      </c>
      <c r="D594">
        <v>22</v>
      </c>
      <c r="E594">
        <v>3</v>
      </c>
      <c r="F594">
        <v>5144.18</v>
      </c>
      <c r="G594" s="72" t="s">
        <v>11</v>
      </c>
      <c r="H594" s="72" t="s">
        <v>16</v>
      </c>
      <c r="I594" s="15" t="s">
        <v>13</v>
      </c>
      <c r="J594" t="str">
        <f t="shared" si="18"/>
        <v>22-Aug-1984</v>
      </c>
      <c r="K594">
        <f t="shared" ca="1" si="19"/>
        <v>41</v>
      </c>
    </row>
    <row r="595" spans="1:11" x14ac:dyDescent="0.3">
      <c r="A595" t="s">
        <v>626</v>
      </c>
      <c r="B595" s="72">
        <v>1990</v>
      </c>
      <c r="C595" s="15" t="s">
        <v>35</v>
      </c>
      <c r="D595">
        <v>22</v>
      </c>
      <c r="E595">
        <v>1</v>
      </c>
      <c r="F595">
        <v>5148.55</v>
      </c>
      <c r="G595" s="72" t="s">
        <v>11</v>
      </c>
      <c r="H595" s="72" t="s">
        <v>11</v>
      </c>
      <c r="I595" s="15" t="s">
        <v>247</v>
      </c>
      <c r="J595" t="str">
        <f t="shared" si="18"/>
        <v>22-Aug-1990</v>
      </c>
      <c r="K595">
        <f t="shared" ca="1" si="19"/>
        <v>35</v>
      </c>
    </row>
    <row r="596" spans="1:11" x14ac:dyDescent="0.3">
      <c r="A596" t="s">
        <v>627</v>
      </c>
      <c r="B596" s="72">
        <v>1990</v>
      </c>
      <c r="C596" s="15" t="s">
        <v>37</v>
      </c>
      <c r="D596">
        <v>9</v>
      </c>
      <c r="E596">
        <v>2</v>
      </c>
      <c r="F596">
        <v>5152.13</v>
      </c>
      <c r="G596" s="72" t="s">
        <v>11</v>
      </c>
      <c r="H596" s="72" t="s">
        <v>11</v>
      </c>
      <c r="I596" s="15" t="s">
        <v>42</v>
      </c>
      <c r="J596" t="str">
        <f t="shared" si="18"/>
        <v>9-Oct-1990</v>
      </c>
      <c r="K596">
        <f t="shared" ca="1" si="19"/>
        <v>35</v>
      </c>
    </row>
    <row r="597" spans="1:11" x14ac:dyDescent="0.3">
      <c r="A597" t="s">
        <v>628</v>
      </c>
      <c r="B597" s="72">
        <v>1991</v>
      </c>
      <c r="C597" s="15" t="s">
        <v>35</v>
      </c>
      <c r="D597">
        <v>29</v>
      </c>
      <c r="E597">
        <v>3</v>
      </c>
      <c r="F597">
        <v>5166.96</v>
      </c>
      <c r="G597" s="72" t="s">
        <v>11</v>
      </c>
      <c r="H597" s="72" t="s">
        <v>11</v>
      </c>
      <c r="I597" s="15" t="s">
        <v>23</v>
      </c>
      <c r="J597" t="str">
        <f t="shared" si="18"/>
        <v>29-Aug-1991</v>
      </c>
      <c r="K597">
        <f t="shared" ca="1" si="19"/>
        <v>34</v>
      </c>
    </row>
    <row r="598" spans="1:11" x14ac:dyDescent="0.3">
      <c r="A598" t="s">
        <v>629</v>
      </c>
      <c r="B598" s="72">
        <v>1984</v>
      </c>
      <c r="C598" s="15" t="s">
        <v>37</v>
      </c>
      <c r="D598">
        <v>16</v>
      </c>
      <c r="E598">
        <v>3</v>
      </c>
      <c r="F598">
        <v>5177.12</v>
      </c>
      <c r="G598" s="72" t="s">
        <v>11</v>
      </c>
      <c r="H598" s="72" t="s">
        <v>16</v>
      </c>
      <c r="I598" s="15" t="s">
        <v>13</v>
      </c>
      <c r="J598" t="str">
        <f t="shared" si="18"/>
        <v>16-Oct-1984</v>
      </c>
      <c r="K598">
        <f t="shared" ca="1" si="19"/>
        <v>41</v>
      </c>
    </row>
    <row r="599" spans="1:11" x14ac:dyDescent="0.3">
      <c r="A599" t="s">
        <v>630</v>
      </c>
      <c r="B599" s="72">
        <v>1979</v>
      </c>
      <c r="C599" s="15" t="s">
        <v>20</v>
      </c>
      <c r="D599">
        <v>12</v>
      </c>
      <c r="E599">
        <v>2</v>
      </c>
      <c r="F599">
        <v>5195.58</v>
      </c>
      <c r="G599" s="72" t="s">
        <v>11</v>
      </c>
      <c r="H599" s="72" t="s">
        <v>11</v>
      </c>
      <c r="I599" s="15" t="s">
        <v>13</v>
      </c>
      <c r="J599" t="str">
        <f t="shared" si="18"/>
        <v>12-Sep-1979</v>
      </c>
      <c r="K599">
        <f t="shared" ca="1" si="19"/>
        <v>46</v>
      </c>
    </row>
    <row r="600" spans="1:11" x14ac:dyDescent="0.3">
      <c r="A600" t="s">
        <v>631</v>
      </c>
      <c r="B600" s="72">
        <v>2004</v>
      </c>
      <c r="C600" s="15" t="s">
        <v>18</v>
      </c>
      <c r="D600">
        <v>6</v>
      </c>
      <c r="E600">
        <v>0</v>
      </c>
      <c r="F600">
        <v>5198.6899999999996</v>
      </c>
      <c r="G600" s="72" t="s">
        <v>11</v>
      </c>
      <c r="H600" s="72" t="s">
        <v>11</v>
      </c>
      <c r="I600" s="15" t="s">
        <v>632</v>
      </c>
      <c r="J600" t="str">
        <f t="shared" si="18"/>
        <v>6-Jun-2004</v>
      </c>
      <c r="K600">
        <f t="shared" ca="1" si="19"/>
        <v>21</v>
      </c>
    </row>
    <row r="601" spans="1:11" x14ac:dyDescent="0.3">
      <c r="A601" t="s">
        <v>633</v>
      </c>
      <c r="B601" s="72">
        <v>1983</v>
      </c>
      <c r="C601" s="15" t="s">
        <v>37</v>
      </c>
      <c r="D601">
        <v>24</v>
      </c>
      <c r="E601">
        <v>3</v>
      </c>
      <c r="F601">
        <v>5207.97</v>
      </c>
      <c r="G601" s="72" t="s">
        <v>11</v>
      </c>
      <c r="H601" s="72" t="s">
        <v>11</v>
      </c>
      <c r="I601" s="15" t="s">
        <v>23</v>
      </c>
      <c r="J601" t="str">
        <f t="shared" si="18"/>
        <v>24-Oct-1983</v>
      </c>
      <c r="K601">
        <f t="shared" ca="1" si="19"/>
        <v>42</v>
      </c>
    </row>
    <row r="602" spans="1:11" x14ac:dyDescent="0.3">
      <c r="A602" t="s">
        <v>634</v>
      </c>
      <c r="B602" s="72">
        <v>1993</v>
      </c>
      <c r="C602" s="15" t="s">
        <v>18</v>
      </c>
      <c r="D602">
        <v>17</v>
      </c>
      <c r="E602">
        <v>3</v>
      </c>
      <c r="F602">
        <v>5209.58</v>
      </c>
      <c r="G602" s="72" t="s">
        <v>12</v>
      </c>
      <c r="H602" s="72" t="s">
        <v>12</v>
      </c>
      <c r="I602" s="15" t="s">
        <v>356</v>
      </c>
      <c r="J602" t="str">
        <f t="shared" si="18"/>
        <v>17-Jun-1993</v>
      </c>
      <c r="K602">
        <f t="shared" ca="1" si="19"/>
        <v>32</v>
      </c>
    </row>
    <row r="603" spans="1:11" x14ac:dyDescent="0.3">
      <c r="A603" t="s">
        <v>635</v>
      </c>
      <c r="B603" s="72">
        <v>1999</v>
      </c>
      <c r="C603" s="15" t="s">
        <v>30</v>
      </c>
      <c r="D603">
        <v>1</v>
      </c>
      <c r="E603">
        <v>0</v>
      </c>
      <c r="F603">
        <v>5213.22</v>
      </c>
      <c r="G603" s="72" t="s">
        <v>11</v>
      </c>
      <c r="H603" s="72" t="s">
        <v>16</v>
      </c>
      <c r="I603" s="15" t="s">
        <v>23</v>
      </c>
      <c r="J603" t="str">
        <f t="shared" si="18"/>
        <v>1-Dec-1999</v>
      </c>
      <c r="K603">
        <f t="shared" ca="1" si="19"/>
        <v>25</v>
      </c>
    </row>
    <row r="604" spans="1:11" x14ac:dyDescent="0.3">
      <c r="A604" t="s">
        <v>636</v>
      </c>
      <c r="B604" s="72">
        <v>1995</v>
      </c>
      <c r="C604" s="15" t="s">
        <v>18</v>
      </c>
      <c r="D604">
        <v>6</v>
      </c>
      <c r="E604">
        <v>0</v>
      </c>
      <c r="F604">
        <v>5216.4799999999996</v>
      </c>
      <c r="G604" s="72" t="s">
        <v>11</v>
      </c>
      <c r="H604" s="72" t="s">
        <v>11</v>
      </c>
      <c r="I604" s="15" t="s">
        <v>200</v>
      </c>
      <c r="J604" t="str">
        <f t="shared" si="18"/>
        <v>6-Jun-1995</v>
      </c>
      <c r="K604">
        <f t="shared" ca="1" si="19"/>
        <v>30</v>
      </c>
    </row>
    <row r="605" spans="1:11" x14ac:dyDescent="0.3">
      <c r="A605" t="s">
        <v>637</v>
      </c>
      <c r="B605" s="72">
        <v>1987</v>
      </c>
      <c r="C605" s="15" t="s">
        <v>18</v>
      </c>
      <c r="D605">
        <v>29</v>
      </c>
      <c r="E605">
        <v>0</v>
      </c>
      <c r="F605">
        <v>5227.99</v>
      </c>
      <c r="G605" s="72" t="s">
        <v>11</v>
      </c>
      <c r="H605" s="72" t="s">
        <v>16</v>
      </c>
      <c r="I605" s="15" t="s">
        <v>247</v>
      </c>
      <c r="J605" t="str">
        <f t="shared" si="18"/>
        <v>29-Jun-1987</v>
      </c>
      <c r="K605">
        <f t="shared" ca="1" si="19"/>
        <v>38</v>
      </c>
    </row>
    <row r="606" spans="1:11" x14ac:dyDescent="0.3">
      <c r="A606" t="s">
        <v>638</v>
      </c>
      <c r="B606" s="72">
        <v>1987</v>
      </c>
      <c r="C606" s="15" t="s">
        <v>30</v>
      </c>
      <c r="D606">
        <v>26</v>
      </c>
      <c r="E606">
        <v>1</v>
      </c>
      <c r="F606">
        <v>5240.7700000000004</v>
      </c>
      <c r="G606" s="72" t="s">
        <v>11</v>
      </c>
      <c r="H606" s="72" t="s">
        <v>11</v>
      </c>
      <c r="I606" s="15" t="s">
        <v>42</v>
      </c>
      <c r="J606" t="str">
        <f t="shared" si="18"/>
        <v>26-Dec-1987</v>
      </c>
      <c r="K606">
        <f t="shared" ca="1" si="19"/>
        <v>37</v>
      </c>
    </row>
    <row r="607" spans="1:11" x14ac:dyDescent="0.3">
      <c r="A607" t="s">
        <v>639</v>
      </c>
      <c r="B607" s="72">
        <v>1987</v>
      </c>
      <c r="C607" s="15" t="s">
        <v>10</v>
      </c>
      <c r="D607">
        <v>5</v>
      </c>
      <c r="E607">
        <v>1</v>
      </c>
      <c r="F607">
        <v>5245.23</v>
      </c>
      <c r="G607" s="72" t="s">
        <v>11</v>
      </c>
      <c r="H607" s="72" t="s">
        <v>11</v>
      </c>
      <c r="I607" s="15" t="s">
        <v>13</v>
      </c>
      <c r="J607" t="str">
        <f t="shared" si="18"/>
        <v>5-Jul-1987</v>
      </c>
      <c r="K607">
        <f t="shared" ca="1" si="19"/>
        <v>38</v>
      </c>
    </row>
    <row r="608" spans="1:11" x14ac:dyDescent="0.3">
      <c r="A608" t="s">
        <v>640</v>
      </c>
      <c r="B608" s="72">
        <v>1987</v>
      </c>
      <c r="C608" s="15" t="s">
        <v>20</v>
      </c>
      <c r="D608">
        <v>9</v>
      </c>
      <c r="E608">
        <v>1</v>
      </c>
      <c r="F608">
        <v>5246.05</v>
      </c>
      <c r="G608" s="72" t="s">
        <v>11</v>
      </c>
      <c r="H608" s="72" t="s">
        <v>12</v>
      </c>
      <c r="I608" s="15" t="s">
        <v>42</v>
      </c>
      <c r="J608" t="str">
        <f t="shared" si="18"/>
        <v>9-Sep-1987</v>
      </c>
      <c r="K608">
        <f t="shared" ca="1" si="19"/>
        <v>38</v>
      </c>
    </row>
    <row r="609" spans="1:11" x14ac:dyDescent="0.3">
      <c r="A609" t="s">
        <v>641</v>
      </c>
      <c r="B609" s="72">
        <v>1990</v>
      </c>
      <c r="C609" s="15" t="s">
        <v>10</v>
      </c>
      <c r="D609">
        <v>6</v>
      </c>
      <c r="E609">
        <v>3</v>
      </c>
      <c r="F609">
        <v>5253.52</v>
      </c>
      <c r="G609" s="72" t="s">
        <v>12</v>
      </c>
      <c r="H609" s="72" t="s">
        <v>12</v>
      </c>
      <c r="I609" s="15" t="s">
        <v>42</v>
      </c>
      <c r="J609" t="str">
        <f t="shared" si="18"/>
        <v>6-Jul-1990</v>
      </c>
      <c r="K609">
        <f t="shared" ca="1" si="19"/>
        <v>35</v>
      </c>
    </row>
    <row r="610" spans="1:11" x14ac:dyDescent="0.3">
      <c r="A610" t="s">
        <v>642</v>
      </c>
      <c r="B610" s="72">
        <v>1989</v>
      </c>
      <c r="C610" s="15" t="s">
        <v>15</v>
      </c>
      <c r="D610">
        <v>25</v>
      </c>
      <c r="E610">
        <v>2</v>
      </c>
      <c r="F610">
        <v>5257.51</v>
      </c>
      <c r="G610" s="72" t="s">
        <v>11</v>
      </c>
      <c r="H610" s="72" t="s">
        <v>11</v>
      </c>
      <c r="I610" s="15" t="s">
        <v>23</v>
      </c>
      <c r="J610" t="str">
        <f t="shared" si="18"/>
        <v>25-Nov-1989</v>
      </c>
      <c r="K610">
        <f t="shared" ca="1" si="19"/>
        <v>35</v>
      </c>
    </row>
    <row r="611" spans="1:11" x14ac:dyDescent="0.3">
      <c r="A611" t="s">
        <v>643</v>
      </c>
      <c r="B611" s="72">
        <v>1989</v>
      </c>
      <c r="C611" s="15" t="s">
        <v>10</v>
      </c>
      <c r="D611">
        <v>19</v>
      </c>
      <c r="E611">
        <v>2</v>
      </c>
      <c r="F611">
        <v>5261.47</v>
      </c>
      <c r="G611" s="72" t="s">
        <v>11</v>
      </c>
      <c r="H611" s="72" t="s">
        <v>11</v>
      </c>
      <c r="I611" s="15" t="s">
        <v>23</v>
      </c>
      <c r="J611" t="str">
        <f t="shared" si="18"/>
        <v>19-Jul-1989</v>
      </c>
      <c r="K611">
        <f t="shared" ca="1" si="19"/>
        <v>36</v>
      </c>
    </row>
    <row r="612" spans="1:11" x14ac:dyDescent="0.3">
      <c r="A612" t="s">
        <v>644</v>
      </c>
      <c r="B612" s="72">
        <v>1986</v>
      </c>
      <c r="C612" s="15" t="s">
        <v>37</v>
      </c>
      <c r="D612">
        <v>25</v>
      </c>
      <c r="E612">
        <v>0</v>
      </c>
      <c r="F612">
        <v>5266.37</v>
      </c>
      <c r="G612" s="72" t="s">
        <v>11</v>
      </c>
      <c r="H612" s="72" t="s">
        <v>11</v>
      </c>
      <c r="I612" s="15" t="s">
        <v>23</v>
      </c>
      <c r="J612" t="str">
        <f t="shared" si="18"/>
        <v>25-Oct-1986</v>
      </c>
      <c r="K612">
        <f t="shared" ca="1" si="19"/>
        <v>39</v>
      </c>
    </row>
    <row r="613" spans="1:11" x14ac:dyDescent="0.3">
      <c r="A613" t="s">
        <v>645</v>
      </c>
      <c r="B613" s="72">
        <v>1986</v>
      </c>
      <c r="C613" s="15" t="s">
        <v>20</v>
      </c>
      <c r="D613">
        <v>20</v>
      </c>
      <c r="E613">
        <v>0</v>
      </c>
      <c r="F613">
        <v>5267.82</v>
      </c>
      <c r="G613" s="72" t="s">
        <v>11</v>
      </c>
      <c r="H613" s="72" t="s">
        <v>11</v>
      </c>
      <c r="I613" s="15" t="s">
        <v>23</v>
      </c>
      <c r="J613" t="str">
        <f t="shared" si="18"/>
        <v>20-Sep-1986</v>
      </c>
      <c r="K613">
        <f t="shared" ca="1" si="19"/>
        <v>39</v>
      </c>
    </row>
    <row r="614" spans="1:11" x14ac:dyDescent="0.3">
      <c r="A614" t="s">
        <v>646</v>
      </c>
      <c r="B614" s="72">
        <v>1986</v>
      </c>
      <c r="C614" s="15" t="s">
        <v>37</v>
      </c>
      <c r="D614">
        <v>20</v>
      </c>
      <c r="E614">
        <v>0</v>
      </c>
      <c r="F614">
        <v>5272.18</v>
      </c>
      <c r="G614" s="72" t="s">
        <v>11</v>
      </c>
      <c r="H614" s="72" t="s">
        <v>12</v>
      </c>
      <c r="I614" s="15" t="s">
        <v>23</v>
      </c>
      <c r="J614" t="str">
        <f t="shared" si="18"/>
        <v>20-Oct-1986</v>
      </c>
      <c r="K614">
        <f t="shared" ca="1" si="19"/>
        <v>39</v>
      </c>
    </row>
    <row r="615" spans="1:11" x14ac:dyDescent="0.3">
      <c r="A615" t="s">
        <v>647</v>
      </c>
      <c r="B615" s="72">
        <v>1987</v>
      </c>
      <c r="C615" s="15" t="s">
        <v>20</v>
      </c>
      <c r="D615">
        <v>1</v>
      </c>
      <c r="E615">
        <v>3</v>
      </c>
      <c r="F615">
        <v>5275.86</v>
      </c>
      <c r="G615" s="72" t="s">
        <v>11</v>
      </c>
      <c r="H615" s="72" t="s">
        <v>11</v>
      </c>
      <c r="I615" s="15" t="s">
        <v>13</v>
      </c>
      <c r="J615" t="str">
        <f t="shared" si="18"/>
        <v>1-Sep-1987</v>
      </c>
      <c r="K615">
        <f t="shared" ca="1" si="19"/>
        <v>38</v>
      </c>
    </row>
    <row r="616" spans="1:11" x14ac:dyDescent="0.3">
      <c r="A616" t="s">
        <v>648</v>
      </c>
      <c r="B616" s="72">
        <v>1974</v>
      </c>
      <c r="C616" s="15" t="s">
        <v>15</v>
      </c>
      <c r="D616">
        <v>12</v>
      </c>
      <c r="E616">
        <v>0</v>
      </c>
      <c r="F616">
        <v>5291.71</v>
      </c>
      <c r="G616" s="72" t="s">
        <v>11</v>
      </c>
      <c r="H616" s="72" t="s">
        <v>11</v>
      </c>
      <c r="I616" s="15" t="s">
        <v>23</v>
      </c>
      <c r="J616" t="str">
        <f t="shared" si="18"/>
        <v>12-Nov-1974</v>
      </c>
      <c r="K616">
        <f t="shared" ca="1" si="19"/>
        <v>50</v>
      </c>
    </row>
    <row r="617" spans="1:11" x14ac:dyDescent="0.3">
      <c r="A617" t="s">
        <v>649</v>
      </c>
      <c r="B617" s="72">
        <v>2004</v>
      </c>
      <c r="C617" s="15" t="s">
        <v>35</v>
      </c>
      <c r="D617">
        <v>22</v>
      </c>
      <c r="E617">
        <v>0</v>
      </c>
      <c r="F617">
        <v>5293.67</v>
      </c>
      <c r="G617" s="72" t="s">
        <v>11</v>
      </c>
      <c r="H617" s="72" t="s">
        <v>11</v>
      </c>
      <c r="I617" s="15" t="s">
        <v>632</v>
      </c>
      <c r="J617" t="str">
        <f t="shared" si="18"/>
        <v>22-Aug-2004</v>
      </c>
      <c r="K617">
        <f t="shared" ca="1" si="19"/>
        <v>21</v>
      </c>
    </row>
    <row r="618" spans="1:11" x14ac:dyDescent="0.3">
      <c r="A618" t="s">
        <v>650</v>
      </c>
      <c r="B618" s="72">
        <v>2000</v>
      </c>
      <c r="C618" s="15" t="s">
        <v>20</v>
      </c>
      <c r="D618">
        <v>9</v>
      </c>
      <c r="E618">
        <v>0</v>
      </c>
      <c r="F618">
        <v>5306.7</v>
      </c>
      <c r="G618" s="72" t="s">
        <v>11</v>
      </c>
      <c r="H618" s="72" t="s">
        <v>12</v>
      </c>
      <c r="I618" s="15" t="s">
        <v>23</v>
      </c>
      <c r="J618" t="str">
        <f t="shared" si="18"/>
        <v>9-Sep-2000</v>
      </c>
      <c r="K618">
        <f t="shared" ca="1" si="19"/>
        <v>25</v>
      </c>
    </row>
    <row r="619" spans="1:11" x14ac:dyDescent="0.3">
      <c r="A619" t="s">
        <v>651</v>
      </c>
      <c r="B619" s="72">
        <v>1994</v>
      </c>
      <c r="C619" s="15" t="s">
        <v>15</v>
      </c>
      <c r="D619">
        <v>13</v>
      </c>
      <c r="E619">
        <v>3</v>
      </c>
      <c r="F619">
        <v>5312.17</v>
      </c>
      <c r="G619" s="72" t="s">
        <v>11</v>
      </c>
      <c r="H619" s="72" t="s">
        <v>11</v>
      </c>
      <c r="I619" s="15" t="s">
        <v>23</v>
      </c>
      <c r="J619" t="str">
        <f t="shared" si="18"/>
        <v>13-Nov-1994</v>
      </c>
      <c r="K619">
        <f t="shared" ca="1" si="19"/>
        <v>30</v>
      </c>
    </row>
    <row r="620" spans="1:11" x14ac:dyDescent="0.3">
      <c r="A620" t="s">
        <v>652</v>
      </c>
      <c r="B620" s="72">
        <v>1974</v>
      </c>
      <c r="C620" s="15" t="s">
        <v>20</v>
      </c>
      <c r="D620">
        <v>2</v>
      </c>
      <c r="E620">
        <v>0</v>
      </c>
      <c r="F620">
        <v>5322.24</v>
      </c>
      <c r="G620" s="72" t="s">
        <v>11</v>
      </c>
      <c r="H620" s="72" t="s">
        <v>16</v>
      </c>
      <c r="I620" s="15" t="s">
        <v>23</v>
      </c>
      <c r="J620" t="str">
        <f t="shared" si="18"/>
        <v>2-Sep-1974</v>
      </c>
      <c r="K620">
        <f t="shared" ca="1" si="19"/>
        <v>51</v>
      </c>
    </row>
    <row r="621" spans="1:11" x14ac:dyDescent="0.3">
      <c r="A621" t="s">
        <v>653</v>
      </c>
      <c r="B621" s="72">
        <v>1992</v>
      </c>
      <c r="C621" s="15" t="s">
        <v>18</v>
      </c>
      <c r="D621">
        <v>18</v>
      </c>
      <c r="E621">
        <v>3</v>
      </c>
      <c r="F621">
        <v>5325.65</v>
      </c>
      <c r="G621" s="72" t="s">
        <v>11</v>
      </c>
      <c r="H621" s="72" t="s">
        <v>16</v>
      </c>
      <c r="I621" s="15" t="s">
        <v>42</v>
      </c>
      <c r="J621" t="str">
        <f t="shared" si="18"/>
        <v>18-Jun-1992</v>
      </c>
      <c r="K621">
        <f t="shared" ca="1" si="19"/>
        <v>33</v>
      </c>
    </row>
    <row r="622" spans="1:11" x14ac:dyDescent="0.3">
      <c r="A622" t="s">
        <v>654</v>
      </c>
      <c r="B622" s="72">
        <v>1991</v>
      </c>
      <c r="C622" s="15" t="s">
        <v>35</v>
      </c>
      <c r="D622">
        <v>28</v>
      </c>
      <c r="E622">
        <v>2</v>
      </c>
      <c r="F622">
        <v>5327.4</v>
      </c>
      <c r="G622" s="72" t="s">
        <v>11</v>
      </c>
      <c r="H622" s="72" t="s">
        <v>16</v>
      </c>
      <c r="I622" s="15" t="s">
        <v>23</v>
      </c>
      <c r="J622" t="str">
        <f t="shared" si="18"/>
        <v>28-Aug-1991</v>
      </c>
      <c r="K622">
        <f t="shared" ca="1" si="19"/>
        <v>34</v>
      </c>
    </row>
    <row r="623" spans="1:11" x14ac:dyDescent="0.3">
      <c r="A623" t="s">
        <v>655</v>
      </c>
      <c r="B623" s="72">
        <v>1972</v>
      </c>
      <c r="C623" s="15" t="s">
        <v>30</v>
      </c>
      <c r="D623">
        <v>15</v>
      </c>
      <c r="E623">
        <v>0</v>
      </c>
      <c r="F623">
        <v>5344.81</v>
      </c>
      <c r="G623" s="72" t="s">
        <v>11</v>
      </c>
      <c r="H623" s="72" t="s">
        <v>12</v>
      </c>
      <c r="I623" s="15" t="s">
        <v>13</v>
      </c>
      <c r="J623" t="str">
        <f t="shared" si="18"/>
        <v>15-Dec-1972</v>
      </c>
      <c r="K623">
        <f t="shared" ca="1" si="19"/>
        <v>52</v>
      </c>
    </row>
    <row r="624" spans="1:11" x14ac:dyDescent="0.3">
      <c r="A624" t="s">
        <v>656</v>
      </c>
      <c r="B624" s="72">
        <v>1989</v>
      </c>
      <c r="C624" s="15" t="s">
        <v>15</v>
      </c>
      <c r="D624">
        <v>7</v>
      </c>
      <c r="E624">
        <v>1</v>
      </c>
      <c r="F624">
        <v>5354.07</v>
      </c>
      <c r="G624" s="72" t="s">
        <v>11</v>
      </c>
      <c r="H624" s="72" t="s">
        <v>12</v>
      </c>
      <c r="I624" s="15" t="s">
        <v>247</v>
      </c>
      <c r="J624" t="str">
        <f t="shared" si="18"/>
        <v>7-Nov-1989</v>
      </c>
      <c r="K624">
        <f t="shared" ca="1" si="19"/>
        <v>36</v>
      </c>
    </row>
    <row r="625" spans="1:11" x14ac:dyDescent="0.3">
      <c r="A625" t="s">
        <v>657</v>
      </c>
      <c r="B625" s="72">
        <v>1994</v>
      </c>
      <c r="C625" s="15" t="s">
        <v>30</v>
      </c>
      <c r="D625">
        <v>7</v>
      </c>
      <c r="E625">
        <v>0</v>
      </c>
      <c r="F625">
        <v>5364.66</v>
      </c>
      <c r="G625" s="72" t="s">
        <v>11</v>
      </c>
      <c r="H625" s="72" t="s">
        <v>16</v>
      </c>
      <c r="I625" s="15" t="s">
        <v>42</v>
      </c>
      <c r="J625" t="str">
        <f t="shared" si="18"/>
        <v>7-Dec-1994</v>
      </c>
      <c r="K625">
        <f t="shared" ca="1" si="19"/>
        <v>30</v>
      </c>
    </row>
    <row r="626" spans="1:11" x14ac:dyDescent="0.3">
      <c r="A626" t="s">
        <v>658</v>
      </c>
      <c r="B626" s="72">
        <v>1986</v>
      </c>
      <c r="C626" s="15" t="s">
        <v>18</v>
      </c>
      <c r="D626">
        <v>1</v>
      </c>
      <c r="E626">
        <v>1</v>
      </c>
      <c r="F626">
        <v>5373.36</v>
      </c>
      <c r="G626" s="72" t="s">
        <v>11</v>
      </c>
      <c r="H626" s="72" t="s">
        <v>11</v>
      </c>
      <c r="I626" s="15" t="s">
        <v>23</v>
      </c>
      <c r="J626" t="str">
        <f t="shared" si="18"/>
        <v>1-Jun-1986</v>
      </c>
      <c r="K626">
        <f t="shared" ca="1" si="19"/>
        <v>39</v>
      </c>
    </row>
    <row r="627" spans="1:11" x14ac:dyDescent="0.3">
      <c r="A627" t="s">
        <v>659</v>
      </c>
      <c r="B627" s="72">
        <v>1989</v>
      </c>
      <c r="C627" s="15" t="s">
        <v>15</v>
      </c>
      <c r="D627">
        <v>18</v>
      </c>
      <c r="E627">
        <v>2</v>
      </c>
      <c r="F627">
        <v>5375.04</v>
      </c>
      <c r="G627" s="72" t="s">
        <v>11</v>
      </c>
      <c r="H627" s="72" t="s">
        <v>16</v>
      </c>
      <c r="I627" s="15" t="s">
        <v>42</v>
      </c>
      <c r="J627" t="str">
        <f t="shared" si="18"/>
        <v>18-Nov-1989</v>
      </c>
      <c r="K627">
        <f t="shared" ca="1" si="19"/>
        <v>35</v>
      </c>
    </row>
    <row r="628" spans="1:11" x14ac:dyDescent="0.3">
      <c r="A628" t="s">
        <v>660</v>
      </c>
      <c r="B628" s="72">
        <v>1986</v>
      </c>
      <c r="C628" s="15" t="s">
        <v>10</v>
      </c>
      <c r="D628">
        <v>22</v>
      </c>
      <c r="E628">
        <v>1</v>
      </c>
      <c r="F628">
        <v>5377.46</v>
      </c>
      <c r="G628" s="72" t="s">
        <v>11</v>
      </c>
      <c r="H628" s="72" t="s">
        <v>12</v>
      </c>
      <c r="I628" s="15" t="s">
        <v>23</v>
      </c>
      <c r="J628" t="str">
        <f t="shared" si="18"/>
        <v>22-Jul-1986</v>
      </c>
      <c r="K628">
        <f t="shared" ca="1" si="19"/>
        <v>39</v>
      </c>
    </row>
    <row r="629" spans="1:11" x14ac:dyDescent="0.3">
      <c r="A629" t="s">
        <v>661</v>
      </c>
      <c r="B629" s="72">
        <v>1984</v>
      </c>
      <c r="C629" s="15" t="s">
        <v>18</v>
      </c>
      <c r="D629">
        <v>1</v>
      </c>
      <c r="E629">
        <v>0</v>
      </c>
      <c r="F629">
        <v>5383.54</v>
      </c>
      <c r="G629" s="72" t="s">
        <v>11</v>
      </c>
      <c r="H629" s="72" t="s">
        <v>12</v>
      </c>
      <c r="I629" s="15" t="s">
        <v>42</v>
      </c>
      <c r="J629" t="str">
        <f t="shared" si="18"/>
        <v>1-Jun-1984</v>
      </c>
      <c r="K629">
        <f t="shared" ca="1" si="19"/>
        <v>41</v>
      </c>
    </row>
    <row r="630" spans="1:11" x14ac:dyDescent="0.3">
      <c r="A630" t="s">
        <v>662</v>
      </c>
      <c r="B630" s="72">
        <v>1988</v>
      </c>
      <c r="C630" s="15" t="s">
        <v>35</v>
      </c>
      <c r="D630">
        <v>8</v>
      </c>
      <c r="E630">
        <v>1</v>
      </c>
      <c r="F630">
        <v>5385.34</v>
      </c>
      <c r="G630" s="72" t="s">
        <v>11</v>
      </c>
      <c r="H630" s="72" t="s">
        <v>12</v>
      </c>
      <c r="I630" s="15" t="s">
        <v>23</v>
      </c>
      <c r="J630" t="str">
        <f t="shared" si="18"/>
        <v>8-Aug-1988</v>
      </c>
      <c r="K630">
        <f t="shared" ca="1" si="19"/>
        <v>37</v>
      </c>
    </row>
    <row r="631" spans="1:11" x14ac:dyDescent="0.3">
      <c r="A631" t="s">
        <v>663</v>
      </c>
      <c r="B631" s="72">
        <v>1989</v>
      </c>
      <c r="C631" s="15" t="s">
        <v>15</v>
      </c>
      <c r="D631">
        <v>6</v>
      </c>
      <c r="E631">
        <v>3</v>
      </c>
      <c r="F631">
        <v>5396.44</v>
      </c>
      <c r="G631" s="72" t="s">
        <v>11</v>
      </c>
      <c r="H631" s="72" t="s">
        <v>12</v>
      </c>
      <c r="I631" s="15" t="s">
        <v>13</v>
      </c>
      <c r="J631" t="str">
        <f t="shared" si="18"/>
        <v>6-Nov-1989</v>
      </c>
      <c r="K631">
        <f t="shared" ca="1" si="19"/>
        <v>36</v>
      </c>
    </row>
    <row r="632" spans="1:11" x14ac:dyDescent="0.3">
      <c r="A632" t="s">
        <v>664</v>
      </c>
      <c r="B632" s="72">
        <v>1984</v>
      </c>
      <c r="C632" s="15" t="s">
        <v>20</v>
      </c>
      <c r="D632">
        <v>3</v>
      </c>
      <c r="E632">
        <v>0</v>
      </c>
      <c r="F632">
        <v>5397.62</v>
      </c>
      <c r="G632" s="72" t="s">
        <v>11</v>
      </c>
      <c r="H632" s="72" t="s">
        <v>11</v>
      </c>
      <c r="I632" s="15" t="s">
        <v>13</v>
      </c>
      <c r="J632" t="str">
        <f t="shared" si="18"/>
        <v>3-Sep-1984</v>
      </c>
      <c r="K632">
        <f t="shared" ca="1" si="19"/>
        <v>41</v>
      </c>
    </row>
    <row r="633" spans="1:11" x14ac:dyDescent="0.3">
      <c r="A633" t="s">
        <v>665</v>
      </c>
      <c r="B633" s="72">
        <v>1984</v>
      </c>
      <c r="C633" s="15" t="s">
        <v>35</v>
      </c>
      <c r="D633">
        <v>1</v>
      </c>
      <c r="E633">
        <v>0</v>
      </c>
      <c r="F633">
        <v>5400.98</v>
      </c>
      <c r="G633" s="72" t="s">
        <v>11</v>
      </c>
      <c r="H633" s="72" t="s">
        <v>11</v>
      </c>
      <c r="I633" s="15" t="s">
        <v>13</v>
      </c>
      <c r="J633" t="str">
        <f t="shared" si="18"/>
        <v>1-Aug-1984</v>
      </c>
      <c r="K633">
        <f t="shared" ca="1" si="19"/>
        <v>41</v>
      </c>
    </row>
    <row r="634" spans="1:11" x14ac:dyDescent="0.3">
      <c r="A634" t="s">
        <v>666</v>
      </c>
      <c r="B634" s="72">
        <v>1985</v>
      </c>
      <c r="C634" s="15" t="s">
        <v>30</v>
      </c>
      <c r="D634">
        <v>23</v>
      </c>
      <c r="E634">
        <v>3</v>
      </c>
      <c r="F634">
        <v>5402.89</v>
      </c>
      <c r="G634" s="72" t="s">
        <v>11</v>
      </c>
      <c r="H634" s="72" t="s">
        <v>16</v>
      </c>
      <c r="I634" s="15" t="s">
        <v>13</v>
      </c>
      <c r="J634" t="str">
        <f t="shared" si="18"/>
        <v>23-Dec-1985</v>
      </c>
      <c r="K634">
        <f t="shared" ca="1" si="19"/>
        <v>39</v>
      </c>
    </row>
    <row r="635" spans="1:11" x14ac:dyDescent="0.3">
      <c r="A635" t="s">
        <v>667</v>
      </c>
      <c r="B635" s="72">
        <v>1975</v>
      </c>
      <c r="C635" s="15" t="s">
        <v>20</v>
      </c>
      <c r="D635">
        <v>27</v>
      </c>
      <c r="E635">
        <v>1</v>
      </c>
      <c r="F635">
        <v>5411.99</v>
      </c>
      <c r="G635" s="72" t="s">
        <v>11</v>
      </c>
      <c r="H635" s="72" t="s">
        <v>12</v>
      </c>
      <c r="I635" s="15" t="s">
        <v>23</v>
      </c>
      <c r="J635" t="str">
        <f t="shared" si="18"/>
        <v>27-Sep-1975</v>
      </c>
      <c r="K635">
        <f t="shared" ca="1" si="19"/>
        <v>50</v>
      </c>
    </row>
    <row r="636" spans="1:11" x14ac:dyDescent="0.3">
      <c r="A636" t="s">
        <v>668</v>
      </c>
      <c r="B636" s="72">
        <v>1982</v>
      </c>
      <c r="C636" s="15" t="s">
        <v>20</v>
      </c>
      <c r="D636">
        <v>27</v>
      </c>
      <c r="E636">
        <v>0</v>
      </c>
      <c r="F636">
        <v>5415.66</v>
      </c>
      <c r="G636" s="72" t="s">
        <v>11</v>
      </c>
      <c r="H636" s="72" t="s">
        <v>12</v>
      </c>
      <c r="I636" s="15" t="s">
        <v>13</v>
      </c>
      <c r="J636" t="str">
        <f t="shared" si="18"/>
        <v>27-Sep-1982</v>
      </c>
      <c r="K636">
        <f t="shared" ca="1" si="19"/>
        <v>43</v>
      </c>
    </row>
    <row r="637" spans="1:11" x14ac:dyDescent="0.3">
      <c r="A637" t="s">
        <v>669</v>
      </c>
      <c r="B637" s="72">
        <v>1991</v>
      </c>
      <c r="C637" s="15" t="s">
        <v>10</v>
      </c>
      <c r="D637">
        <v>6</v>
      </c>
      <c r="E637">
        <v>3</v>
      </c>
      <c r="F637">
        <v>5425.02</v>
      </c>
      <c r="G637" s="72" t="s">
        <v>11</v>
      </c>
      <c r="H637" s="72" t="s">
        <v>16</v>
      </c>
      <c r="I637" s="15" t="s">
        <v>23</v>
      </c>
      <c r="J637" t="str">
        <f t="shared" si="18"/>
        <v>6-Jul-1991</v>
      </c>
      <c r="K637">
        <f t="shared" ca="1" si="19"/>
        <v>34</v>
      </c>
    </row>
    <row r="638" spans="1:11" x14ac:dyDescent="0.3">
      <c r="A638" t="s">
        <v>670</v>
      </c>
      <c r="B638" s="72">
        <v>1992</v>
      </c>
      <c r="C638" s="15" t="s">
        <v>20</v>
      </c>
      <c r="D638">
        <v>17</v>
      </c>
      <c r="E638">
        <v>3</v>
      </c>
      <c r="F638">
        <v>5428.73</v>
      </c>
      <c r="G638" s="72" t="s">
        <v>12</v>
      </c>
      <c r="H638" s="72" t="s">
        <v>16</v>
      </c>
      <c r="I638" s="15" t="s">
        <v>356</v>
      </c>
      <c r="J638" t="str">
        <f t="shared" si="18"/>
        <v>17-Sep-1992</v>
      </c>
      <c r="K638">
        <f t="shared" ca="1" si="19"/>
        <v>33</v>
      </c>
    </row>
    <row r="639" spans="1:11" x14ac:dyDescent="0.3">
      <c r="A639" t="s">
        <v>671</v>
      </c>
      <c r="B639" s="72">
        <v>1978</v>
      </c>
      <c r="C639" s="15" t="s">
        <v>18</v>
      </c>
      <c r="D639">
        <v>8</v>
      </c>
      <c r="E639">
        <v>2</v>
      </c>
      <c r="F639">
        <v>5428.98</v>
      </c>
      <c r="G639" s="72" t="s">
        <v>11</v>
      </c>
      <c r="H639" s="72" t="s">
        <v>11</v>
      </c>
      <c r="I639" s="15" t="s">
        <v>23</v>
      </c>
      <c r="J639" t="str">
        <f t="shared" si="18"/>
        <v>8-Jun-1978</v>
      </c>
      <c r="K639">
        <f t="shared" ca="1" si="19"/>
        <v>47</v>
      </c>
    </row>
    <row r="640" spans="1:11" x14ac:dyDescent="0.3">
      <c r="A640" t="s">
        <v>672</v>
      </c>
      <c r="B640" s="72">
        <v>1982</v>
      </c>
      <c r="C640" s="15" t="s">
        <v>35</v>
      </c>
      <c r="D640">
        <v>25</v>
      </c>
      <c r="E640">
        <v>0</v>
      </c>
      <c r="F640">
        <v>5438.75</v>
      </c>
      <c r="G640" s="72" t="s">
        <v>12</v>
      </c>
      <c r="H640" s="72" t="s">
        <v>11</v>
      </c>
      <c r="I640" s="15" t="s">
        <v>13</v>
      </c>
      <c r="J640" t="str">
        <f t="shared" si="18"/>
        <v>25-Aug-1982</v>
      </c>
      <c r="K640">
        <f t="shared" ca="1" si="19"/>
        <v>43</v>
      </c>
    </row>
    <row r="641" spans="1:11" x14ac:dyDescent="0.3">
      <c r="A641" t="s">
        <v>673</v>
      </c>
      <c r="B641" s="72">
        <v>1986</v>
      </c>
      <c r="C641" s="15" t="s">
        <v>30</v>
      </c>
      <c r="D641">
        <v>25</v>
      </c>
      <c r="E641">
        <v>0</v>
      </c>
      <c r="F641">
        <v>5458.05</v>
      </c>
      <c r="G641" s="72" t="s">
        <v>11</v>
      </c>
      <c r="H641" s="72" t="s">
        <v>11</v>
      </c>
      <c r="I641" s="15" t="s">
        <v>247</v>
      </c>
      <c r="J641" t="str">
        <f t="shared" si="18"/>
        <v>25-Dec-1986</v>
      </c>
      <c r="K641">
        <f t="shared" ca="1" si="19"/>
        <v>38</v>
      </c>
    </row>
    <row r="642" spans="1:11" x14ac:dyDescent="0.3">
      <c r="A642" t="s">
        <v>674</v>
      </c>
      <c r="B642" s="72">
        <v>1973</v>
      </c>
      <c r="C642" s="15" t="s">
        <v>37</v>
      </c>
      <c r="D642">
        <v>24</v>
      </c>
      <c r="E642">
        <v>0</v>
      </c>
      <c r="F642">
        <v>5466.88</v>
      </c>
      <c r="G642" s="72" t="s">
        <v>11</v>
      </c>
      <c r="H642" s="72" t="s">
        <v>11</v>
      </c>
      <c r="I642" s="15" t="s">
        <v>13</v>
      </c>
      <c r="J642" t="str">
        <f t="shared" ref="J642:J705" si="20">CONCATENATE(D642,"-",C642,"-",B642)</f>
        <v>24-Oct-1973</v>
      </c>
      <c r="K642">
        <f t="shared" ca="1" si="19"/>
        <v>52</v>
      </c>
    </row>
    <row r="643" spans="1:11" x14ac:dyDescent="0.3">
      <c r="A643" t="s">
        <v>675</v>
      </c>
      <c r="B643" s="72">
        <v>1986</v>
      </c>
      <c r="C643" s="15" t="s">
        <v>30</v>
      </c>
      <c r="D643">
        <v>2</v>
      </c>
      <c r="E643">
        <v>0</v>
      </c>
      <c r="F643">
        <v>5469.01</v>
      </c>
      <c r="G643" s="72" t="s">
        <v>11</v>
      </c>
      <c r="H643" s="72" t="s">
        <v>11</v>
      </c>
      <c r="I643" s="15" t="s">
        <v>247</v>
      </c>
      <c r="J643" t="str">
        <f t="shared" si="20"/>
        <v>2-Dec-1986</v>
      </c>
      <c r="K643">
        <f t="shared" ref="K643:K706" ca="1" si="21">DATEDIF(J643,TODAY(),"y")</f>
        <v>38</v>
      </c>
    </row>
    <row r="644" spans="1:11" x14ac:dyDescent="0.3">
      <c r="A644" t="s">
        <v>676</v>
      </c>
      <c r="B644" s="72">
        <v>1986</v>
      </c>
      <c r="C644" s="15" t="s">
        <v>10</v>
      </c>
      <c r="D644">
        <v>12</v>
      </c>
      <c r="E644">
        <v>1</v>
      </c>
      <c r="F644">
        <v>5472.45</v>
      </c>
      <c r="G644" s="72" t="s">
        <v>11</v>
      </c>
      <c r="H644" s="72" t="s">
        <v>12</v>
      </c>
      <c r="I644" s="15" t="s">
        <v>42</v>
      </c>
      <c r="J644" t="str">
        <f t="shared" si="20"/>
        <v>12-Jul-1986</v>
      </c>
      <c r="K644">
        <f t="shared" ca="1" si="21"/>
        <v>39</v>
      </c>
    </row>
    <row r="645" spans="1:11" x14ac:dyDescent="0.3">
      <c r="A645" t="s">
        <v>677</v>
      </c>
      <c r="B645" s="72">
        <v>1986</v>
      </c>
      <c r="C645" s="15" t="s">
        <v>20</v>
      </c>
      <c r="D645">
        <v>30</v>
      </c>
      <c r="E645">
        <v>1</v>
      </c>
      <c r="F645">
        <v>5478.04</v>
      </c>
      <c r="G645" s="72" t="s">
        <v>11</v>
      </c>
      <c r="H645" s="72" t="s">
        <v>12</v>
      </c>
      <c r="I645" s="15" t="s">
        <v>13</v>
      </c>
      <c r="J645" t="str">
        <f t="shared" si="20"/>
        <v>30-Sep-1986</v>
      </c>
      <c r="K645">
        <f t="shared" ca="1" si="21"/>
        <v>39</v>
      </c>
    </row>
    <row r="646" spans="1:11" x14ac:dyDescent="0.3">
      <c r="A646" t="s">
        <v>678</v>
      </c>
      <c r="B646" s="72">
        <v>1984</v>
      </c>
      <c r="C646" s="15" t="s">
        <v>35</v>
      </c>
      <c r="D646">
        <v>26</v>
      </c>
      <c r="E646">
        <v>1</v>
      </c>
      <c r="F646">
        <v>5484.47</v>
      </c>
      <c r="G646" s="72" t="s">
        <v>11</v>
      </c>
      <c r="H646" s="72" t="s">
        <v>11</v>
      </c>
      <c r="I646" s="15" t="s">
        <v>13</v>
      </c>
      <c r="J646" t="str">
        <f t="shared" si="20"/>
        <v>26-Aug-1984</v>
      </c>
      <c r="K646">
        <f t="shared" ca="1" si="21"/>
        <v>41</v>
      </c>
    </row>
    <row r="647" spans="1:11" x14ac:dyDescent="0.3">
      <c r="A647" t="s">
        <v>679</v>
      </c>
      <c r="B647" s="72">
        <v>1984</v>
      </c>
      <c r="C647" s="15" t="s">
        <v>35</v>
      </c>
      <c r="D647">
        <v>17</v>
      </c>
      <c r="E647">
        <v>1</v>
      </c>
      <c r="F647">
        <v>5488.26</v>
      </c>
      <c r="G647" s="72" t="s">
        <v>11</v>
      </c>
      <c r="H647" s="72" t="s">
        <v>12</v>
      </c>
      <c r="I647" s="15" t="s">
        <v>42</v>
      </c>
      <c r="J647" t="str">
        <f t="shared" si="20"/>
        <v>17-Aug-1984</v>
      </c>
      <c r="K647">
        <f t="shared" ca="1" si="21"/>
        <v>41</v>
      </c>
    </row>
    <row r="648" spans="1:11" x14ac:dyDescent="0.3">
      <c r="A648" t="s">
        <v>680</v>
      </c>
      <c r="B648" s="72">
        <v>1988</v>
      </c>
      <c r="C648" s="15" t="s">
        <v>10</v>
      </c>
      <c r="D648">
        <v>29</v>
      </c>
      <c r="E648">
        <v>3</v>
      </c>
      <c r="F648">
        <v>5503.36</v>
      </c>
      <c r="G648" s="72" t="s">
        <v>11</v>
      </c>
      <c r="H648" s="72" t="s">
        <v>11</v>
      </c>
      <c r="I648" s="15" t="s">
        <v>23</v>
      </c>
      <c r="J648" t="str">
        <f t="shared" si="20"/>
        <v>29-Jul-1988</v>
      </c>
      <c r="K648">
        <f t="shared" ca="1" si="21"/>
        <v>37</v>
      </c>
    </row>
    <row r="649" spans="1:11" x14ac:dyDescent="0.3">
      <c r="A649" t="s">
        <v>681</v>
      </c>
      <c r="B649" s="72">
        <v>1981</v>
      </c>
      <c r="C649" s="15" t="s">
        <v>15</v>
      </c>
      <c r="D649">
        <v>7</v>
      </c>
      <c r="E649">
        <v>1</v>
      </c>
      <c r="F649">
        <v>5539.4</v>
      </c>
      <c r="G649" s="72" t="s">
        <v>11</v>
      </c>
      <c r="H649" s="72" t="s">
        <v>11</v>
      </c>
      <c r="I649" s="15" t="s">
        <v>13</v>
      </c>
      <c r="J649" t="str">
        <f t="shared" si="20"/>
        <v>7-Nov-1981</v>
      </c>
      <c r="K649">
        <f t="shared" ca="1" si="21"/>
        <v>44</v>
      </c>
    </row>
    <row r="650" spans="1:11" x14ac:dyDescent="0.3">
      <c r="A650" t="s">
        <v>682</v>
      </c>
      <c r="B650" s="72">
        <v>1980</v>
      </c>
      <c r="C650" s="15" t="s">
        <v>30</v>
      </c>
      <c r="D650">
        <v>7</v>
      </c>
      <c r="E650">
        <v>2</v>
      </c>
      <c r="F650">
        <v>5540.35</v>
      </c>
      <c r="G650" s="72" t="s">
        <v>11</v>
      </c>
      <c r="H650" s="72" t="s">
        <v>11</v>
      </c>
      <c r="I650" s="15" t="s">
        <v>23</v>
      </c>
      <c r="J650" t="str">
        <f t="shared" si="20"/>
        <v>7-Dec-1980</v>
      </c>
      <c r="K650">
        <f t="shared" ca="1" si="21"/>
        <v>44</v>
      </c>
    </row>
    <row r="651" spans="1:11" x14ac:dyDescent="0.3">
      <c r="A651" t="s">
        <v>683</v>
      </c>
      <c r="B651" s="72">
        <v>1999</v>
      </c>
      <c r="C651" s="15" t="s">
        <v>20</v>
      </c>
      <c r="D651">
        <v>22</v>
      </c>
      <c r="E651">
        <v>0</v>
      </c>
      <c r="F651">
        <v>5552.61</v>
      </c>
      <c r="G651" s="72" t="s">
        <v>11</v>
      </c>
      <c r="H651" s="72" t="s">
        <v>12</v>
      </c>
      <c r="I651" s="15" t="s">
        <v>535</v>
      </c>
      <c r="J651" t="str">
        <f t="shared" si="20"/>
        <v>22-Sep-1999</v>
      </c>
      <c r="K651">
        <f t="shared" ca="1" si="21"/>
        <v>26</v>
      </c>
    </row>
    <row r="652" spans="1:11" x14ac:dyDescent="0.3">
      <c r="A652" t="s">
        <v>684</v>
      </c>
      <c r="B652" s="72">
        <v>1974</v>
      </c>
      <c r="C652" s="15" t="s">
        <v>20</v>
      </c>
      <c r="D652">
        <v>18</v>
      </c>
      <c r="E652">
        <v>0</v>
      </c>
      <c r="F652">
        <v>5576.35</v>
      </c>
      <c r="G652" s="72" t="s">
        <v>11</v>
      </c>
      <c r="H652" s="72" t="s">
        <v>12</v>
      </c>
      <c r="I652" s="15" t="s">
        <v>13</v>
      </c>
      <c r="J652" t="str">
        <f t="shared" si="20"/>
        <v>18-Sep-1974</v>
      </c>
      <c r="K652">
        <f t="shared" ca="1" si="21"/>
        <v>51</v>
      </c>
    </row>
    <row r="653" spans="1:11" x14ac:dyDescent="0.3">
      <c r="A653" t="s">
        <v>685</v>
      </c>
      <c r="B653" s="72">
        <v>1985</v>
      </c>
      <c r="C653" s="15" t="s">
        <v>20</v>
      </c>
      <c r="D653">
        <v>5</v>
      </c>
      <c r="E653">
        <v>3</v>
      </c>
      <c r="F653">
        <v>5582.95</v>
      </c>
      <c r="G653" s="72" t="s">
        <v>11</v>
      </c>
      <c r="H653" s="72" t="s">
        <v>16</v>
      </c>
      <c r="I653" s="15" t="s">
        <v>23</v>
      </c>
      <c r="J653" t="str">
        <f t="shared" si="20"/>
        <v>5-Sep-1985</v>
      </c>
      <c r="K653">
        <f t="shared" ca="1" si="21"/>
        <v>40</v>
      </c>
    </row>
    <row r="654" spans="1:11" x14ac:dyDescent="0.3">
      <c r="A654" t="s">
        <v>686</v>
      </c>
      <c r="B654" s="72">
        <v>1986</v>
      </c>
      <c r="C654" s="15" t="s">
        <v>15</v>
      </c>
      <c r="D654">
        <v>21</v>
      </c>
      <c r="E654">
        <v>2</v>
      </c>
      <c r="F654">
        <v>5584.31</v>
      </c>
      <c r="G654" s="72" t="s">
        <v>12</v>
      </c>
      <c r="H654" s="72" t="s">
        <v>16</v>
      </c>
      <c r="I654" s="15" t="s">
        <v>13</v>
      </c>
      <c r="J654" t="str">
        <f t="shared" si="20"/>
        <v>21-Nov-1986</v>
      </c>
      <c r="K654">
        <f t="shared" ca="1" si="21"/>
        <v>38</v>
      </c>
    </row>
    <row r="655" spans="1:11" x14ac:dyDescent="0.3">
      <c r="A655" t="s">
        <v>687</v>
      </c>
      <c r="B655" s="72">
        <v>1983</v>
      </c>
      <c r="C655" s="15" t="s">
        <v>37</v>
      </c>
      <c r="D655">
        <v>3</v>
      </c>
      <c r="E655">
        <v>3</v>
      </c>
      <c r="F655">
        <v>5587.59</v>
      </c>
      <c r="G655" s="72" t="s">
        <v>11</v>
      </c>
      <c r="H655" s="72" t="s">
        <v>16</v>
      </c>
      <c r="I655" s="15" t="s">
        <v>13</v>
      </c>
      <c r="J655" t="str">
        <f t="shared" si="20"/>
        <v>3-Oct-1983</v>
      </c>
      <c r="K655">
        <f t="shared" ca="1" si="21"/>
        <v>42</v>
      </c>
    </row>
    <row r="656" spans="1:11" x14ac:dyDescent="0.3">
      <c r="A656" t="s">
        <v>688</v>
      </c>
      <c r="B656" s="72">
        <v>1988</v>
      </c>
      <c r="C656" s="15" t="s">
        <v>15</v>
      </c>
      <c r="D656">
        <v>18</v>
      </c>
      <c r="E656">
        <v>1</v>
      </c>
      <c r="F656">
        <v>5594.85</v>
      </c>
      <c r="G656" s="72" t="s">
        <v>11</v>
      </c>
      <c r="H656" s="72" t="s">
        <v>12</v>
      </c>
      <c r="I656" s="15" t="s">
        <v>247</v>
      </c>
      <c r="J656" t="str">
        <f t="shared" si="20"/>
        <v>18-Nov-1988</v>
      </c>
      <c r="K656">
        <f t="shared" ca="1" si="21"/>
        <v>36</v>
      </c>
    </row>
    <row r="657" spans="1:11" x14ac:dyDescent="0.3">
      <c r="A657" t="s">
        <v>689</v>
      </c>
      <c r="B657" s="72">
        <v>1978</v>
      </c>
      <c r="C657" s="15" t="s">
        <v>20</v>
      </c>
      <c r="D657">
        <v>11</v>
      </c>
      <c r="E657">
        <v>2</v>
      </c>
      <c r="F657">
        <v>5612.83</v>
      </c>
      <c r="G657" s="72" t="s">
        <v>11</v>
      </c>
      <c r="H657" s="72" t="s">
        <v>12</v>
      </c>
      <c r="I657" s="15" t="s">
        <v>13</v>
      </c>
      <c r="J657" t="str">
        <f t="shared" si="20"/>
        <v>11-Sep-1978</v>
      </c>
      <c r="K657">
        <f t="shared" ca="1" si="21"/>
        <v>47</v>
      </c>
    </row>
    <row r="658" spans="1:11" x14ac:dyDescent="0.3">
      <c r="A658" t="s">
        <v>690</v>
      </c>
      <c r="B658" s="72">
        <v>1994</v>
      </c>
      <c r="C658" s="15" t="s">
        <v>15</v>
      </c>
      <c r="D658">
        <v>15</v>
      </c>
      <c r="E658">
        <v>5</v>
      </c>
      <c r="F658">
        <v>5615.37</v>
      </c>
      <c r="G658" s="72" t="s">
        <v>11</v>
      </c>
      <c r="H658" s="72" t="s">
        <v>12</v>
      </c>
      <c r="I658" s="15" t="s">
        <v>42</v>
      </c>
      <c r="J658" t="str">
        <f t="shared" si="20"/>
        <v>15-Nov-1994</v>
      </c>
      <c r="K658">
        <f t="shared" ca="1" si="21"/>
        <v>30</v>
      </c>
    </row>
    <row r="659" spans="1:11" x14ac:dyDescent="0.3">
      <c r="A659" t="s">
        <v>691</v>
      </c>
      <c r="B659" s="72">
        <v>1987</v>
      </c>
      <c r="C659" s="15" t="s">
        <v>30</v>
      </c>
      <c r="D659">
        <v>9</v>
      </c>
      <c r="E659">
        <v>1</v>
      </c>
      <c r="F659">
        <v>5630.46</v>
      </c>
      <c r="G659" s="72" t="s">
        <v>11</v>
      </c>
      <c r="H659" s="72" t="s">
        <v>12</v>
      </c>
      <c r="I659" s="15" t="s">
        <v>23</v>
      </c>
      <c r="J659" t="str">
        <f t="shared" si="20"/>
        <v>9-Dec-1987</v>
      </c>
      <c r="K659">
        <f t="shared" ca="1" si="21"/>
        <v>37</v>
      </c>
    </row>
    <row r="660" spans="1:11" x14ac:dyDescent="0.3">
      <c r="A660" t="s">
        <v>692</v>
      </c>
      <c r="B660" s="72">
        <v>1983</v>
      </c>
      <c r="C660" s="15" t="s">
        <v>18</v>
      </c>
      <c r="D660">
        <v>8</v>
      </c>
      <c r="E660">
        <v>0</v>
      </c>
      <c r="F660">
        <v>5649.72</v>
      </c>
      <c r="G660" s="72" t="s">
        <v>11</v>
      </c>
      <c r="H660" s="72" t="s">
        <v>12</v>
      </c>
      <c r="I660" s="15" t="s">
        <v>42</v>
      </c>
      <c r="J660" t="str">
        <f t="shared" si="20"/>
        <v>8-Jun-1983</v>
      </c>
      <c r="K660">
        <f t="shared" ca="1" si="21"/>
        <v>42</v>
      </c>
    </row>
    <row r="661" spans="1:11" x14ac:dyDescent="0.3">
      <c r="A661" t="s">
        <v>693</v>
      </c>
      <c r="B661" s="72">
        <v>1978</v>
      </c>
      <c r="C661" s="15" t="s">
        <v>20</v>
      </c>
      <c r="D661">
        <v>27</v>
      </c>
      <c r="E661">
        <v>2</v>
      </c>
      <c r="F661">
        <v>5650.14</v>
      </c>
      <c r="G661" s="72" t="s">
        <v>11</v>
      </c>
      <c r="H661" s="72" t="s">
        <v>16</v>
      </c>
      <c r="I661" s="15" t="s">
        <v>13</v>
      </c>
      <c r="J661" t="str">
        <f t="shared" si="20"/>
        <v>27-Sep-1978</v>
      </c>
      <c r="K661">
        <f t="shared" ca="1" si="21"/>
        <v>47</v>
      </c>
    </row>
    <row r="662" spans="1:11" x14ac:dyDescent="0.3">
      <c r="A662" t="s">
        <v>694</v>
      </c>
      <c r="B662" s="72">
        <v>1983</v>
      </c>
      <c r="C662" s="15" t="s">
        <v>20</v>
      </c>
      <c r="D662">
        <v>3</v>
      </c>
      <c r="E662">
        <v>0</v>
      </c>
      <c r="F662">
        <v>5662.23</v>
      </c>
      <c r="G662" s="72" t="s">
        <v>11</v>
      </c>
      <c r="H662" s="72" t="s">
        <v>16</v>
      </c>
      <c r="I662" s="15" t="s">
        <v>13</v>
      </c>
      <c r="J662" t="str">
        <f t="shared" si="20"/>
        <v>3-Sep-1983</v>
      </c>
      <c r="K662">
        <f t="shared" ca="1" si="21"/>
        <v>42</v>
      </c>
    </row>
    <row r="663" spans="1:11" x14ac:dyDescent="0.3">
      <c r="A663" t="s">
        <v>695</v>
      </c>
      <c r="B663" s="72">
        <v>1984</v>
      </c>
      <c r="C663" s="15" t="s">
        <v>35</v>
      </c>
      <c r="D663">
        <v>12</v>
      </c>
      <c r="E663">
        <v>3</v>
      </c>
      <c r="F663">
        <v>5679.13</v>
      </c>
      <c r="G663" s="72" t="s">
        <v>11</v>
      </c>
      <c r="H663" s="72" t="s">
        <v>11</v>
      </c>
      <c r="I663" s="15" t="s">
        <v>13</v>
      </c>
      <c r="J663" t="str">
        <f t="shared" si="20"/>
        <v>12-Aug-1984</v>
      </c>
      <c r="K663">
        <f t="shared" ca="1" si="21"/>
        <v>41</v>
      </c>
    </row>
    <row r="664" spans="1:11" x14ac:dyDescent="0.3">
      <c r="A664" t="s">
        <v>696</v>
      </c>
      <c r="B664" s="72">
        <v>1972</v>
      </c>
      <c r="C664" s="15" t="s">
        <v>37</v>
      </c>
      <c r="D664">
        <v>28</v>
      </c>
      <c r="E664">
        <v>0</v>
      </c>
      <c r="F664">
        <v>5690.79</v>
      </c>
      <c r="G664" s="72" t="s">
        <v>11</v>
      </c>
      <c r="H664" s="72" t="s">
        <v>16</v>
      </c>
      <c r="I664" s="15" t="s">
        <v>13</v>
      </c>
      <c r="J664" t="str">
        <f t="shared" si="20"/>
        <v>28-Oct-1972</v>
      </c>
      <c r="K664">
        <f t="shared" ca="1" si="21"/>
        <v>53</v>
      </c>
    </row>
    <row r="665" spans="1:11" x14ac:dyDescent="0.3">
      <c r="A665" t="s">
        <v>697</v>
      </c>
      <c r="B665" s="72">
        <v>1992</v>
      </c>
      <c r="C665" s="15" t="s">
        <v>15</v>
      </c>
      <c r="D665">
        <v>3</v>
      </c>
      <c r="E665">
        <v>3</v>
      </c>
      <c r="F665">
        <v>5693.43</v>
      </c>
      <c r="G665" s="72" t="s">
        <v>11</v>
      </c>
      <c r="H665" s="72" t="s">
        <v>12</v>
      </c>
      <c r="I665" s="15" t="s">
        <v>23</v>
      </c>
      <c r="J665" t="str">
        <f t="shared" si="20"/>
        <v>3-Nov-1992</v>
      </c>
      <c r="K665">
        <f t="shared" ca="1" si="21"/>
        <v>33</v>
      </c>
    </row>
    <row r="666" spans="1:11" x14ac:dyDescent="0.3">
      <c r="A666" t="s">
        <v>698</v>
      </c>
      <c r="B666" s="72">
        <v>1974</v>
      </c>
      <c r="C666" s="15" t="s">
        <v>10</v>
      </c>
      <c r="D666">
        <v>6</v>
      </c>
      <c r="E666">
        <v>0</v>
      </c>
      <c r="F666">
        <v>5698.74</v>
      </c>
      <c r="G666" s="72" t="s">
        <v>11</v>
      </c>
      <c r="H666" s="72" t="s">
        <v>11</v>
      </c>
      <c r="I666" s="15" t="s">
        <v>23</v>
      </c>
      <c r="J666" t="str">
        <f t="shared" si="20"/>
        <v>6-Jul-1974</v>
      </c>
      <c r="K666">
        <f t="shared" ca="1" si="21"/>
        <v>51</v>
      </c>
    </row>
    <row r="667" spans="1:11" x14ac:dyDescent="0.3">
      <c r="A667" t="s">
        <v>699</v>
      </c>
      <c r="B667" s="72">
        <v>1981</v>
      </c>
      <c r="C667" s="15" t="s">
        <v>18</v>
      </c>
      <c r="D667">
        <v>15</v>
      </c>
      <c r="E667">
        <v>0</v>
      </c>
      <c r="F667">
        <v>5699.84</v>
      </c>
      <c r="G667" s="72" t="s">
        <v>11</v>
      </c>
      <c r="H667" s="72" t="s">
        <v>12</v>
      </c>
      <c r="I667" s="15" t="s">
        <v>13</v>
      </c>
      <c r="J667" t="str">
        <f t="shared" si="20"/>
        <v>15-Jun-1981</v>
      </c>
      <c r="K667">
        <f t="shared" ca="1" si="21"/>
        <v>44</v>
      </c>
    </row>
    <row r="668" spans="1:11" x14ac:dyDescent="0.3">
      <c r="A668" t="s">
        <v>700</v>
      </c>
      <c r="B668" s="72">
        <v>1993</v>
      </c>
      <c r="C668" s="15" t="s">
        <v>15</v>
      </c>
      <c r="D668">
        <v>3</v>
      </c>
      <c r="E668">
        <v>4</v>
      </c>
      <c r="F668">
        <v>5708.87</v>
      </c>
      <c r="G668" s="72" t="s">
        <v>11</v>
      </c>
      <c r="H668" s="72" t="s">
        <v>16</v>
      </c>
      <c r="I668" s="15" t="s">
        <v>42</v>
      </c>
      <c r="J668" t="str">
        <f t="shared" si="20"/>
        <v>3-Nov-1993</v>
      </c>
      <c r="K668">
        <f t="shared" ca="1" si="21"/>
        <v>32</v>
      </c>
    </row>
    <row r="669" spans="1:11" x14ac:dyDescent="0.3">
      <c r="A669" t="s">
        <v>701</v>
      </c>
      <c r="B669" s="72">
        <v>1981</v>
      </c>
      <c r="C669" s="15" t="s">
        <v>35</v>
      </c>
      <c r="D669">
        <v>30</v>
      </c>
      <c r="E669">
        <v>0</v>
      </c>
      <c r="F669">
        <v>5709.16</v>
      </c>
      <c r="G669" s="72" t="s">
        <v>12</v>
      </c>
      <c r="H669" s="72" t="s">
        <v>12</v>
      </c>
      <c r="I669" s="15" t="s">
        <v>13</v>
      </c>
      <c r="J669" t="str">
        <f t="shared" si="20"/>
        <v>30-Aug-1981</v>
      </c>
      <c r="K669">
        <f t="shared" ca="1" si="21"/>
        <v>44</v>
      </c>
    </row>
    <row r="670" spans="1:11" x14ac:dyDescent="0.3">
      <c r="A670" t="s">
        <v>702</v>
      </c>
      <c r="B670" s="72">
        <v>1971</v>
      </c>
      <c r="C670" s="15" t="s">
        <v>30</v>
      </c>
      <c r="D670">
        <v>18</v>
      </c>
      <c r="E670">
        <v>0</v>
      </c>
      <c r="F670">
        <v>5720.38</v>
      </c>
      <c r="G670" s="72" t="s">
        <v>11</v>
      </c>
      <c r="H670" s="72" t="s">
        <v>16</v>
      </c>
      <c r="I670" s="15" t="s">
        <v>13</v>
      </c>
      <c r="J670" t="str">
        <f t="shared" si="20"/>
        <v>18-Dec-1971</v>
      </c>
      <c r="K670">
        <f t="shared" ca="1" si="21"/>
        <v>53</v>
      </c>
    </row>
    <row r="671" spans="1:11" x14ac:dyDescent="0.3">
      <c r="A671" t="s">
        <v>703</v>
      </c>
      <c r="B671" s="72">
        <v>1987</v>
      </c>
      <c r="C671" s="15" t="s">
        <v>37</v>
      </c>
      <c r="D671">
        <v>19</v>
      </c>
      <c r="E671">
        <v>2</v>
      </c>
      <c r="F671">
        <v>5729.01</v>
      </c>
      <c r="G671" s="72" t="s">
        <v>16</v>
      </c>
      <c r="H671" s="72" t="s">
        <v>11</v>
      </c>
      <c r="I671" s="15" t="s">
        <v>23</v>
      </c>
      <c r="J671" t="str">
        <f t="shared" si="20"/>
        <v>19-Oct-1987</v>
      </c>
      <c r="K671">
        <f t="shared" ca="1" si="21"/>
        <v>38</v>
      </c>
    </row>
    <row r="672" spans="1:11" x14ac:dyDescent="0.3">
      <c r="A672" t="s">
        <v>704</v>
      </c>
      <c r="B672" s="72">
        <v>1972</v>
      </c>
      <c r="C672" s="15" t="s">
        <v>35</v>
      </c>
      <c r="D672">
        <v>21</v>
      </c>
      <c r="E672">
        <v>0</v>
      </c>
      <c r="F672">
        <v>5741.67</v>
      </c>
      <c r="G672" s="72" t="s">
        <v>11</v>
      </c>
      <c r="H672" s="72" t="s">
        <v>12</v>
      </c>
      <c r="I672" s="15" t="s">
        <v>13</v>
      </c>
      <c r="J672" t="str">
        <f t="shared" si="20"/>
        <v>21-Aug-1972</v>
      </c>
      <c r="K672">
        <f t="shared" ca="1" si="21"/>
        <v>53</v>
      </c>
    </row>
    <row r="673" spans="1:11" x14ac:dyDescent="0.3">
      <c r="A673" t="s">
        <v>705</v>
      </c>
      <c r="B673" s="72">
        <v>1993</v>
      </c>
      <c r="C673" s="15" t="s">
        <v>18</v>
      </c>
      <c r="D673">
        <v>10</v>
      </c>
      <c r="E673">
        <v>0</v>
      </c>
      <c r="F673">
        <v>5748.13</v>
      </c>
      <c r="G673" s="72" t="s">
        <v>11</v>
      </c>
      <c r="H673" s="72" t="s">
        <v>16</v>
      </c>
      <c r="I673" s="15" t="s">
        <v>300</v>
      </c>
      <c r="J673" t="str">
        <f t="shared" si="20"/>
        <v>10-Jun-1993</v>
      </c>
      <c r="K673">
        <f t="shared" ca="1" si="21"/>
        <v>32</v>
      </c>
    </row>
    <row r="674" spans="1:11" x14ac:dyDescent="0.3">
      <c r="A674" t="s">
        <v>706</v>
      </c>
      <c r="B674" s="72">
        <v>1983</v>
      </c>
      <c r="C674" s="15" t="s">
        <v>35</v>
      </c>
      <c r="D674">
        <v>30</v>
      </c>
      <c r="E674">
        <v>0</v>
      </c>
      <c r="F674">
        <v>5757.41</v>
      </c>
      <c r="G674" s="72" t="s">
        <v>11</v>
      </c>
      <c r="H674" s="72" t="s">
        <v>12</v>
      </c>
      <c r="I674" s="15" t="s">
        <v>166</v>
      </c>
      <c r="J674" t="str">
        <f t="shared" si="20"/>
        <v>30-Aug-1983</v>
      </c>
      <c r="K674">
        <f t="shared" ca="1" si="21"/>
        <v>42</v>
      </c>
    </row>
    <row r="675" spans="1:11" x14ac:dyDescent="0.3">
      <c r="A675" t="s">
        <v>707</v>
      </c>
      <c r="B675" s="72">
        <v>2004</v>
      </c>
      <c r="C675" s="15" t="s">
        <v>15</v>
      </c>
      <c r="D675">
        <v>1</v>
      </c>
      <c r="E675">
        <v>0</v>
      </c>
      <c r="F675">
        <v>5778.71</v>
      </c>
      <c r="G675" s="72" t="s">
        <v>11</v>
      </c>
      <c r="H675" s="72" t="s">
        <v>12</v>
      </c>
      <c r="I675" s="15" t="s">
        <v>632</v>
      </c>
      <c r="J675" t="str">
        <f t="shared" si="20"/>
        <v>1-Nov-2004</v>
      </c>
      <c r="K675">
        <f t="shared" ca="1" si="21"/>
        <v>21</v>
      </c>
    </row>
    <row r="676" spans="1:11" x14ac:dyDescent="0.3">
      <c r="A676" t="s">
        <v>708</v>
      </c>
      <c r="B676" s="72">
        <v>1980</v>
      </c>
      <c r="C676" s="15" t="s">
        <v>20</v>
      </c>
      <c r="D676">
        <v>18</v>
      </c>
      <c r="E676">
        <v>2</v>
      </c>
      <c r="F676">
        <v>5807.06</v>
      </c>
      <c r="G676" s="72" t="s">
        <v>11</v>
      </c>
      <c r="H676" s="72" t="s">
        <v>12</v>
      </c>
      <c r="I676" s="15" t="s">
        <v>13</v>
      </c>
      <c r="J676" t="str">
        <f t="shared" si="20"/>
        <v>18-Sep-1980</v>
      </c>
      <c r="K676">
        <f t="shared" ca="1" si="21"/>
        <v>45</v>
      </c>
    </row>
    <row r="677" spans="1:11" x14ac:dyDescent="0.3">
      <c r="A677" t="s">
        <v>709</v>
      </c>
      <c r="B677" s="72">
        <v>1972</v>
      </c>
      <c r="C677" s="15" t="s">
        <v>15</v>
      </c>
      <c r="D677">
        <v>2</v>
      </c>
      <c r="E677">
        <v>0</v>
      </c>
      <c r="F677">
        <v>5812.9</v>
      </c>
      <c r="G677" s="72" t="s">
        <v>11</v>
      </c>
      <c r="H677" s="72" t="s">
        <v>11</v>
      </c>
      <c r="I677" s="15" t="s">
        <v>13</v>
      </c>
      <c r="J677" t="str">
        <f t="shared" si="20"/>
        <v>2-Nov-1972</v>
      </c>
      <c r="K677">
        <f t="shared" ca="1" si="21"/>
        <v>53</v>
      </c>
    </row>
    <row r="678" spans="1:11" x14ac:dyDescent="0.3">
      <c r="A678" t="s">
        <v>710</v>
      </c>
      <c r="B678" s="72">
        <v>2002</v>
      </c>
      <c r="C678" s="15" t="s">
        <v>10</v>
      </c>
      <c r="D678">
        <v>22</v>
      </c>
      <c r="E678">
        <v>0</v>
      </c>
      <c r="F678">
        <v>5816.58</v>
      </c>
      <c r="G678" s="72" t="s">
        <v>11</v>
      </c>
      <c r="H678" s="72" t="s">
        <v>11</v>
      </c>
      <c r="I678" s="15" t="s">
        <v>535</v>
      </c>
      <c r="J678" t="str">
        <f t="shared" si="20"/>
        <v>22-Jul-2002</v>
      </c>
      <c r="K678">
        <f t="shared" ca="1" si="21"/>
        <v>23</v>
      </c>
    </row>
    <row r="679" spans="1:11" x14ac:dyDescent="0.3">
      <c r="A679" t="s">
        <v>711</v>
      </c>
      <c r="B679" s="72">
        <v>1971</v>
      </c>
      <c r="C679" s="15" t="s">
        <v>20</v>
      </c>
      <c r="D679">
        <v>27</v>
      </c>
      <c r="E679">
        <v>0</v>
      </c>
      <c r="F679">
        <v>5832.6</v>
      </c>
      <c r="G679" s="72" t="s">
        <v>11</v>
      </c>
      <c r="H679" s="72" t="s">
        <v>12</v>
      </c>
      <c r="I679" s="15" t="s">
        <v>23</v>
      </c>
      <c r="J679" t="str">
        <f t="shared" si="20"/>
        <v>27-Sep-1971</v>
      </c>
      <c r="K679">
        <f t="shared" ca="1" si="21"/>
        <v>54</v>
      </c>
    </row>
    <row r="680" spans="1:11" x14ac:dyDescent="0.3">
      <c r="A680" t="s">
        <v>712</v>
      </c>
      <c r="B680" s="72">
        <v>1987</v>
      </c>
      <c r="C680" s="15" t="s">
        <v>10</v>
      </c>
      <c r="D680">
        <v>27</v>
      </c>
      <c r="E680">
        <v>2</v>
      </c>
      <c r="F680">
        <v>5836.52</v>
      </c>
      <c r="G680" s="72" t="s">
        <v>11</v>
      </c>
      <c r="H680" s="72" t="s">
        <v>12</v>
      </c>
      <c r="I680" s="15" t="s">
        <v>13</v>
      </c>
      <c r="J680" t="str">
        <f t="shared" si="20"/>
        <v>27-Jul-1987</v>
      </c>
      <c r="K680">
        <f t="shared" ca="1" si="21"/>
        <v>38</v>
      </c>
    </row>
    <row r="681" spans="1:11" x14ac:dyDescent="0.3">
      <c r="A681" t="s">
        <v>713</v>
      </c>
      <c r="B681" s="72">
        <v>1995</v>
      </c>
      <c r="C681" s="15" t="s">
        <v>35</v>
      </c>
      <c r="D681">
        <v>20</v>
      </c>
      <c r="E681">
        <v>0</v>
      </c>
      <c r="F681">
        <v>5843.99</v>
      </c>
      <c r="G681" s="72" t="s">
        <v>11</v>
      </c>
      <c r="H681" s="72" t="s">
        <v>11</v>
      </c>
      <c r="I681" s="15" t="s">
        <v>200</v>
      </c>
      <c r="J681" t="str">
        <f t="shared" si="20"/>
        <v>20-Aug-1995</v>
      </c>
      <c r="K681">
        <f t="shared" ca="1" si="21"/>
        <v>30</v>
      </c>
    </row>
    <row r="682" spans="1:11" x14ac:dyDescent="0.3">
      <c r="A682" t="s">
        <v>714</v>
      </c>
      <c r="B682" s="72">
        <v>1987</v>
      </c>
      <c r="C682" s="15" t="s">
        <v>20</v>
      </c>
      <c r="D682">
        <v>30</v>
      </c>
      <c r="E682">
        <v>2</v>
      </c>
      <c r="F682">
        <v>5846.92</v>
      </c>
      <c r="G682" s="72" t="s">
        <v>11</v>
      </c>
      <c r="H682" s="72" t="s">
        <v>11</v>
      </c>
      <c r="I682" s="15" t="s">
        <v>13</v>
      </c>
      <c r="J682" t="str">
        <f t="shared" si="20"/>
        <v>30-Sep-1987</v>
      </c>
      <c r="K682">
        <f t="shared" ca="1" si="21"/>
        <v>38</v>
      </c>
    </row>
    <row r="683" spans="1:11" x14ac:dyDescent="0.3">
      <c r="A683" t="s">
        <v>715</v>
      </c>
      <c r="B683" s="72">
        <v>1985</v>
      </c>
      <c r="C683" s="15" t="s">
        <v>18</v>
      </c>
      <c r="D683">
        <v>18</v>
      </c>
      <c r="E683">
        <v>3</v>
      </c>
      <c r="F683">
        <v>5847.24</v>
      </c>
      <c r="G683" s="72" t="s">
        <v>11</v>
      </c>
      <c r="H683" s="72" t="s">
        <v>16</v>
      </c>
      <c r="I683" s="15" t="s">
        <v>13</v>
      </c>
      <c r="J683" t="str">
        <f t="shared" si="20"/>
        <v>18-Jun-1985</v>
      </c>
      <c r="K683">
        <f t="shared" ca="1" si="21"/>
        <v>40</v>
      </c>
    </row>
    <row r="684" spans="1:11" x14ac:dyDescent="0.3">
      <c r="A684" t="s">
        <v>716</v>
      </c>
      <c r="B684" s="72">
        <v>1984</v>
      </c>
      <c r="C684" s="15" t="s">
        <v>15</v>
      </c>
      <c r="D684">
        <v>22</v>
      </c>
      <c r="E684">
        <v>1</v>
      </c>
      <c r="F684">
        <v>5855.9</v>
      </c>
      <c r="G684" s="72" t="s">
        <v>11</v>
      </c>
      <c r="H684" s="72" t="s">
        <v>12</v>
      </c>
      <c r="I684" s="15" t="s">
        <v>23</v>
      </c>
      <c r="J684" t="str">
        <f t="shared" si="20"/>
        <v>22-Nov-1984</v>
      </c>
      <c r="K684">
        <f t="shared" ca="1" si="21"/>
        <v>40</v>
      </c>
    </row>
    <row r="685" spans="1:11" x14ac:dyDescent="0.3">
      <c r="A685" t="s">
        <v>717</v>
      </c>
      <c r="B685" s="72">
        <v>1993</v>
      </c>
      <c r="C685" s="15" t="s">
        <v>37</v>
      </c>
      <c r="D685">
        <v>19</v>
      </c>
      <c r="E685">
        <v>0</v>
      </c>
      <c r="F685">
        <v>5877.02</v>
      </c>
      <c r="G685" s="72" t="s">
        <v>11</v>
      </c>
      <c r="H685" s="72" t="s">
        <v>11</v>
      </c>
      <c r="I685" s="15" t="s">
        <v>300</v>
      </c>
      <c r="J685" t="str">
        <f t="shared" si="20"/>
        <v>19-Oct-1993</v>
      </c>
      <c r="K685">
        <f t="shared" ca="1" si="21"/>
        <v>32</v>
      </c>
    </row>
    <row r="686" spans="1:11" x14ac:dyDescent="0.3">
      <c r="A686" t="s">
        <v>718</v>
      </c>
      <c r="B686" s="72">
        <v>1982</v>
      </c>
      <c r="C686" s="15" t="s">
        <v>10</v>
      </c>
      <c r="D686">
        <v>8</v>
      </c>
      <c r="E686">
        <v>0</v>
      </c>
      <c r="F686">
        <v>5910.94</v>
      </c>
      <c r="G686" s="72" t="s">
        <v>11</v>
      </c>
      <c r="H686" s="72" t="s">
        <v>16</v>
      </c>
      <c r="I686" s="15" t="s">
        <v>42</v>
      </c>
      <c r="J686" t="str">
        <f t="shared" si="20"/>
        <v>8-Jul-1982</v>
      </c>
      <c r="K686">
        <f t="shared" ca="1" si="21"/>
        <v>43</v>
      </c>
    </row>
    <row r="687" spans="1:11" x14ac:dyDescent="0.3">
      <c r="A687" t="s">
        <v>719</v>
      </c>
      <c r="B687" s="72">
        <v>1982</v>
      </c>
      <c r="C687" s="15" t="s">
        <v>30</v>
      </c>
      <c r="D687">
        <v>21</v>
      </c>
      <c r="E687">
        <v>0</v>
      </c>
      <c r="F687">
        <v>5920.1</v>
      </c>
      <c r="G687" s="72" t="s">
        <v>11</v>
      </c>
      <c r="H687" s="72" t="s">
        <v>16</v>
      </c>
      <c r="I687" s="15" t="s">
        <v>13</v>
      </c>
      <c r="J687" t="str">
        <f t="shared" si="20"/>
        <v>21-Dec-1982</v>
      </c>
      <c r="K687">
        <f t="shared" ca="1" si="21"/>
        <v>42</v>
      </c>
    </row>
    <row r="688" spans="1:11" x14ac:dyDescent="0.3">
      <c r="A688" t="s">
        <v>720</v>
      </c>
      <c r="B688" s="72">
        <v>1987</v>
      </c>
      <c r="C688" s="15" t="s">
        <v>10</v>
      </c>
      <c r="D688">
        <v>29</v>
      </c>
      <c r="E688">
        <v>3</v>
      </c>
      <c r="F688">
        <v>5926.85</v>
      </c>
      <c r="G688" s="72" t="s">
        <v>12</v>
      </c>
      <c r="H688" s="72" t="s">
        <v>12</v>
      </c>
      <c r="I688" s="15" t="s">
        <v>42</v>
      </c>
      <c r="J688" t="str">
        <f t="shared" si="20"/>
        <v>29-Jul-1987</v>
      </c>
      <c r="K688">
        <f t="shared" ca="1" si="21"/>
        <v>38</v>
      </c>
    </row>
    <row r="689" spans="1:11" x14ac:dyDescent="0.3">
      <c r="A689" t="s">
        <v>721</v>
      </c>
      <c r="B689" s="72">
        <v>1993</v>
      </c>
      <c r="C689" s="15" t="s">
        <v>35</v>
      </c>
      <c r="D689">
        <v>13</v>
      </c>
      <c r="E689">
        <v>0</v>
      </c>
      <c r="F689">
        <v>5926.93</v>
      </c>
      <c r="G689" s="72" t="s">
        <v>11</v>
      </c>
      <c r="H689" s="72" t="s">
        <v>11</v>
      </c>
      <c r="I689" s="15" t="s">
        <v>200</v>
      </c>
      <c r="J689" t="str">
        <f t="shared" si="20"/>
        <v>13-Aug-1993</v>
      </c>
      <c r="K689">
        <f t="shared" ca="1" si="21"/>
        <v>32</v>
      </c>
    </row>
    <row r="690" spans="1:11" x14ac:dyDescent="0.3">
      <c r="A690" t="s">
        <v>722</v>
      </c>
      <c r="B690" s="72">
        <v>1994</v>
      </c>
      <c r="C690" s="15" t="s">
        <v>10</v>
      </c>
      <c r="D690">
        <v>30</v>
      </c>
      <c r="E690">
        <v>0</v>
      </c>
      <c r="F690">
        <v>5927.65</v>
      </c>
      <c r="G690" s="72" t="s">
        <v>11</v>
      </c>
      <c r="H690" s="72" t="s">
        <v>16</v>
      </c>
      <c r="I690" s="15" t="s">
        <v>23</v>
      </c>
      <c r="J690" t="str">
        <f t="shared" si="20"/>
        <v>30-Jul-1994</v>
      </c>
      <c r="K690">
        <f t="shared" ca="1" si="21"/>
        <v>31</v>
      </c>
    </row>
    <row r="691" spans="1:11" x14ac:dyDescent="0.3">
      <c r="A691" t="s">
        <v>723</v>
      </c>
      <c r="B691" s="72">
        <v>1987</v>
      </c>
      <c r="C691" s="15" t="s">
        <v>10</v>
      </c>
      <c r="D691">
        <v>14</v>
      </c>
      <c r="E691">
        <v>3</v>
      </c>
      <c r="F691">
        <v>5934.38</v>
      </c>
      <c r="G691" s="72" t="s">
        <v>12</v>
      </c>
      <c r="H691" s="72" t="s">
        <v>11</v>
      </c>
      <c r="I691" s="15" t="s">
        <v>13</v>
      </c>
      <c r="J691" t="str">
        <f t="shared" si="20"/>
        <v>14-Jul-1987</v>
      </c>
      <c r="K691">
        <f t="shared" ca="1" si="21"/>
        <v>38</v>
      </c>
    </row>
    <row r="692" spans="1:11" x14ac:dyDescent="0.3">
      <c r="A692" t="s">
        <v>724</v>
      </c>
      <c r="B692" s="72">
        <v>2003</v>
      </c>
      <c r="C692" s="15" t="s">
        <v>35</v>
      </c>
      <c r="D692">
        <v>13</v>
      </c>
      <c r="E692">
        <v>0</v>
      </c>
      <c r="F692">
        <v>5957.35</v>
      </c>
      <c r="G692" s="72" t="s">
        <v>11</v>
      </c>
      <c r="H692" s="72" t="s">
        <v>11</v>
      </c>
      <c r="I692" s="15" t="s">
        <v>23</v>
      </c>
      <c r="J692" t="str">
        <f t="shared" si="20"/>
        <v>13-Aug-2003</v>
      </c>
      <c r="K692">
        <f t="shared" ca="1" si="21"/>
        <v>22</v>
      </c>
    </row>
    <row r="693" spans="1:11" x14ac:dyDescent="0.3">
      <c r="A693" t="s">
        <v>725</v>
      </c>
      <c r="B693" s="72">
        <v>2004</v>
      </c>
      <c r="C693" s="15" t="s">
        <v>10</v>
      </c>
      <c r="D693">
        <v>15</v>
      </c>
      <c r="E693">
        <v>0</v>
      </c>
      <c r="F693">
        <v>5960.91</v>
      </c>
      <c r="G693" s="72" t="s">
        <v>11</v>
      </c>
      <c r="H693" s="72" t="s">
        <v>16</v>
      </c>
      <c r="I693" s="15" t="s">
        <v>535</v>
      </c>
      <c r="J693" t="str">
        <f t="shared" si="20"/>
        <v>15-Jul-2004</v>
      </c>
      <c r="K693">
        <f t="shared" ca="1" si="21"/>
        <v>21</v>
      </c>
    </row>
    <row r="694" spans="1:11" x14ac:dyDescent="0.3">
      <c r="A694" t="s">
        <v>726</v>
      </c>
      <c r="B694" s="72">
        <v>1980</v>
      </c>
      <c r="C694" s="15" t="s">
        <v>35</v>
      </c>
      <c r="D694">
        <v>5</v>
      </c>
      <c r="E694">
        <v>0</v>
      </c>
      <c r="F694">
        <v>5966.89</v>
      </c>
      <c r="G694" s="72" t="s">
        <v>11</v>
      </c>
      <c r="H694" s="72" t="s">
        <v>12</v>
      </c>
      <c r="I694" s="15" t="s">
        <v>13</v>
      </c>
      <c r="J694" t="str">
        <f t="shared" si="20"/>
        <v>5-Aug-1980</v>
      </c>
      <c r="K694">
        <f t="shared" ca="1" si="21"/>
        <v>45</v>
      </c>
    </row>
    <row r="695" spans="1:11" x14ac:dyDescent="0.3">
      <c r="A695" t="s">
        <v>727</v>
      </c>
      <c r="B695" s="72">
        <v>1980</v>
      </c>
      <c r="C695" s="15" t="s">
        <v>10</v>
      </c>
      <c r="D695">
        <v>21</v>
      </c>
      <c r="E695">
        <v>0</v>
      </c>
      <c r="F695">
        <v>5969.72</v>
      </c>
      <c r="G695" s="72" t="s">
        <v>12</v>
      </c>
      <c r="H695" s="72" t="s">
        <v>12</v>
      </c>
      <c r="I695" s="15" t="s">
        <v>42</v>
      </c>
      <c r="J695" t="str">
        <f t="shared" si="20"/>
        <v>21-Jul-1980</v>
      </c>
      <c r="K695">
        <f t="shared" ca="1" si="21"/>
        <v>45</v>
      </c>
    </row>
    <row r="696" spans="1:11" x14ac:dyDescent="0.3">
      <c r="A696" t="s">
        <v>728</v>
      </c>
      <c r="B696" s="72">
        <v>1989</v>
      </c>
      <c r="C696" s="15" t="s">
        <v>10</v>
      </c>
      <c r="D696">
        <v>22</v>
      </c>
      <c r="E696">
        <v>3</v>
      </c>
      <c r="F696">
        <v>5972.38</v>
      </c>
      <c r="G696" s="72" t="s">
        <v>11</v>
      </c>
      <c r="H696" s="72" t="s">
        <v>11</v>
      </c>
      <c r="I696" s="15" t="s">
        <v>42</v>
      </c>
      <c r="J696" t="str">
        <f t="shared" si="20"/>
        <v>22-Jul-1989</v>
      </c>
      <c r="K696">
        <f t="shared" ca="1" si="21"/>
        <v>36</v>
      </c>
    </row>
    <row r="697" spans="1:11" x14ac:dyDescent="0.3">
      <c r="A697" t="s">
        <v>729</v>
      </c>
      <c r="B697" s="72">
        <v>1984</v>
      </c>
      <c r="C697" s="15" t="s">
        <v>20</v>
      </c>
      <c r="D697">
        <v>19</v>
      </c>
      <c r="E697">
        <v>1</v>
      </c>
      <c r="F697">
        <v>5974.38</v>
      </c>
      <c r="G697" s="72" t="s">
        <v>11</v>
      </c>
      <c r="H697" s="72" t="s">
        <v>12</v>
      </c>
      <c r="I697" s="15" t="s">
        <v>13</v>
      </c>
      <c r="J697" t="str">
        <f t="shared" si="20"/>
        <v>19-Sep-1984</v>
      </c>
      <c r="K697">
        <f t="shared" ca="1" si="21"/>
        <v>41</v>
      </c>
    </row>
    <row r="698" spans="1:11" x14ac:dyDescent="0.3">
      <c r="A698" t="s">
        <v>730</v>
      </c>
      <c r="B698" s="72">
        <v>1984</v>
      </c>
      <c r="C698" s="15" t="s">
        <v>15</v>
      </c>
      <c r="D698">
        <v>11</v>
      </c>
      <c r="E698">
        <v>1</v>
      </c>
      <c r="F698">
        <v>5976.83</v>
      </c>
      <c r="G698" s="72" t="s">
        <v>11</v>
      </c>
      <c r="H698" s="72" t="s">
        <v>11</v>
      </c>
      <c r="I698" s="15" t="s">
        <v>13</v>
      </c>
      <c r="J698" t="str">
        <f t="shared" si="20"/>
        <v>11-Nov-1984</v>
      </c>
      <c r="K698">
        <f t="shared" ca="1" si="21"/>
        <v>41</v>
      </c>
    </row>
    <row r="699" spans="1:11" x14ac:dyDescent="0.3">
      <c r="A699" t="s">
        <v>731</v>
      </c>
      <c r="B699" s="72">
        <v>1970</v>
      </c>
      <c r="C699" s="15" t="s">
        <v>18</v>
      </c>
      <c r="D699">
        <v>25</v>
      </c>
      <c r="E699">
        <v>0</v>
      </c>
      <c r="F699">
        <v>5979.66</v>
      </c>
      <c r="G699" s="72" t="s">
        <v>11</v>
      </c>
      <c r="H699" s="72" t="s">
        <v>12</v>
      </c>
      <c r="I699" s="15" t="s">
        <v>13</v>
      </c>
      <c r="J699" t="str">
        <f t="shared" si="20"/>
        <v>25-Jun-1970</v>
      </c>
      <c r="K699">
        <f t="shared" ca="1" si="21"/>
        <v>55</v>
      </c>
    </row>
    <row r="700" spans="1:11" x14ac:dyDescent="0.3">
      <c r="A700" t="s">
        <v>732</v>
      </c>
      <c r="B700" s="72">
        <v>1980</v>
      </c>
      <c r="C700" s="15" t="s">
        <v>37</v>
      </c>
      <c r="D700">
        <v>10</v>
      </c>
      <c r="E700">
        <v>0</v>
      </c>
      <c r="F700">
        <v>5979.73</v>
      </c>
      <c r="G700" s="72" t="s">
        <v>11</v>
      </c>
      <c r="H700" s="72" t="s">
        <v>11</v>
      </c>
      <c r="I700" s="15" t="s">
        <v>42</v>
      </c>
      <c r="J700" t="str">
        <f t="shared" si="20"/>
        <v>10-Oct-1980</v>
      </c>
      <c r="K700">
        <f t="shared" ca="1" si="21"/>
        <v>45</v>
      </c>
    </row>
    <row r="701" spans="1:11" x14ac:dyDescent="0.3">
      <c r="A701" t="s">
        <v>733</v>
      </c>
      <c r="B701" s="72">
        <v>1974</v>
      </c>
      <c r="C701" s="15" t="s">
        <v>37</v>
      </c>
      <c r="D701">
        <v>11</v>
      </c>
      <c r="E701">
        <v>0</v>
      </c>
      <c r="F701">
        <v>5979.99</v>
      </c>
      <c r="G701" s="72" t="s">
        <v>11</v>
      </c>
      <c r="H701" s="72" t="s">
        <v>12</v>
      </c>
      <c r="I701" s="15" t="s">
        <v>13</v>
      </c>
      <c r="J701" t="str">
        <f t="shared" si="20"/>
        <v>11-Oct-1974</v>
      </c>
      <c r="K701">
        <f t="shared" ca="1" si="21"/>
        <v>51</v>
      </c>
    </row>
    <row r="702" spans="1:11" x14ac:dyDescent="0.3">
      <c r="A702" t="s">
        <v>734</v>
      </c>
      <c r="B702" s="72">
        <v>1988</v>
      </c>
      <c r="C702" s="15" t="s">
        <v>18</v>
      </c>
      <c r="D702">
        <v>10</v>
      </c>
      <c r="E702">
        <v>2</v>
      </c>
      <c r="F702">
        <v>5989.52</v>
      </c>
      <c r="G702" s="72" t="s">
        <v>11</v>
      </c>
      <c r="H702" s="72" t="s">
        <v>16</v>
      </c>
      <c r="I702" s="15" t="s">
        <v>23</v>
      </c>
      <c r="J702" t="str">
        <f t="shared" si="20"/>
        <v>10-Jun-1988</v>
      </c>
      <c r="K702">
        <f t="shared" ca="1" si="21"/>
        <v>37</v>
      </c>
    </row>
    <row r="703" spans="1:11" x14ac:dyDescent="0.3">
      <c r="A703" t="s">
        <v>735</v>
      </c>
      <c r="B703" s="72">
        <v>1974</v>
      </c>
      <c r="C703" s="15" t="s">
        <v>35</v>
      </c>
      <c r="D703">
        <v>17</v>
      </c>
      <c r="E703">
        <v>0</v>
      </c>
      <c r="F703">
        <v>5990.17</v>
      </c>
      <c r="G703" s="72" t="s">
        <v>11</v>
      </c>
      <c r="H703" s="72" t="s">
        <v>11</v>
      </c>
      <c r="I703" s="15" t="s">
        <v>13</v>
      </c>
      <c r="J703" t="str">
        <f t="shared" si="20"/>
        <v>17-Aug-1974</v>
      </c>
      <c r="K703">
        <f t="shared" ca="1" si="21"/>
        <v>51</v>
      </c>
    </row>
    <row r="704" spans="1:11" x14ac:dyDescent="0.3">
      <c r="A704" t="s">
        <v>736</v>
      </c>
      <c r="B704" s="72">
        <v>1980</v>
      </c>
      <c r="C704" s="15" t="s">
        <v>35</v>
      </c>
      <c r="D704">
        <v>8</v>
      </c>
      <c r="E704">
        <v>2</v>
      </c>
      <c r="F704">
        <v>5993.62</v>
      </c>
      <c r="G704" s="72" t="s">
        <v>11</v>
      </c>
      <c r="H704" s="72" t="s">
        <v>12</v>
      </c>
      <c r="I704" s="15" t="s">
        <v>13</v>
      </c>
      <c r="J704" t="str">
        <f t="shared" si="20"/>
        <v>8-Aug-1980</v>
      </c>
      <c r="K704">
        <f t="shared" ca="1" si="21"/>
        <v>45</v>
      </c>
    </row>
    <row r="705" spans="1:11" x14ac:dyDescent="0.3">
      <c r="A705" t="s">
        <v>737</v>
      </c>
      <c r="B705" s="72">
        <v>1989</v>
      </c>
      <c r="C705" s="15" t="s">
        <v>35</v>
      </c>
      <c r="D705">
        <v>16</v>
      </c>
      <c r="E705">
        <v>4</v>
      </c>
      <c r="F705">
        <v>6059.17</v>
      </c>
      <c r="G705" s="72" t="s">
        <v>11</v>
      </c>
      <c r="H705" s="72" t="s">
        <v>16</v>
      </c>
      <c r="I705" s="15" t="s">
        <v>42</v>
      </c>
      <c r="J705" t="str">
        <f t="shared" si="20"/>
        <v>16-Aug-1989</v>
      </c>
      <c r="K705">
        <f t="shared" ca="1" si="21"/>
        <v>36</v>
      </c>
    </row>
    <row r="706" spans="1:11" x14ac:dyDescent="0.3">
      <c r="A706" t="s">
        <v>738</v>
      </c>
      <c r="B706" s="72">
        <v>1996</v>
      </c>
      <c r="C706" s="15" t="s">
        <v>10</v>
      </c>
      <c r="D706">
        <v>28</v>
      </c>
      <c r="E706">
        <v>0</v>
      </c>
      <c r="F706">
        <v>6061.8</v>
      </c>
      <c r="G706" s="72" t="s">
        <v>11</v>
      </c>
      <c r="H706" s="72" t="s">
        <v>12</v>
      </c>
      <c r="I706" s="15" t="s">
        <v>23</v>
      </c>
      <c r="J706" t="str">
        <f t="shared" ref="J706:J769" si="22">CONCATENATE(D706,"-",C706,"-",B706)</f>
        <v>28-Jul-1996</v>
      </c>
      <c r="K706">
        <f t="shared" ca="1" si="21"/>
        <v>29</v>
      </c>
    </row>
    <row r="707" spans="1:11" x14ac:dyDescent="0.3">
      <c r="A707" t="s">
        <v>739</v>
      </c>
      <c r="B707" s="72">
        <v>1994</v>
      </c>
      <c r="C707" s="15" t="s">
        <v>15</v>
      </c>
      <c r="D707">
        <v>8</v>
      </c>
      <c r="E707">
        <v>0</v>
      </c>
      <c r="F707">
        <v>6064.37</v>
      </c>
      <c r="G707" s="72" t="s">
        <v>11</v>
      </c>
      <c r="H707" s="72" t="s">
        <v>11</v>
      </c>
      <c r="I707" s="15" t="s">
        <v>42</v>
      </c>
      <c r="J707" t="str">
        <f t="shared" si="22"/>
        <v>8-Nov-1994</v>
      </c>
      <c r="K707">
        <f t="shared" ref="K707:K770" ca="1" si="23">DATEDIF(J707,TODAY(),"y")</f>
        <v>31</v>
      </c>
    </row>
    <row r="708" spans="1:11" x14ac:dyDescent="0.3">
      <c r="A708" t="s">
        <v>740</v>
      </c>
      <c r="B708" s="72">
        <v>1984</v>
      </c>
      <c r="C708" s="15" t="s">
        <v>20</v>
      </c>
      <c r="D708">
        <v>21</v>
      </c>
      <c r="E708">
        <v>1</v>
      </c>
      <c r="F708">
        <v>6067.13</v>
      </c>
      <c r="G708" s="72" t="s">
        <v>12</v>
      </c>
      <c r="H708" s="72" t="s">
        <v>16</v>
      </c>
      <c r="I708" s="15" t="s">
        <v>168</v>
      </c>
      <c r="J708" t="str">
        <f t="shared" si="22"/>
        <v>21-Sep-1984</v>
      </c>
      <c r="K708">
        <f t="shared" ca="1" si="23"/>
        <v>41</v>
      </c>
    </row>
    <row r="709" spans="1:11" x14ac:dyDescent="0.3">
      <c r="A709" t="s">
        <v>741</v>
      </c>
      <c r="B709" s="72">
        <v>1979</v>
      </c>
      <c r="C709" s="15" t="s">
        <v>35</v>
      </c>
      <c r="D709">
        <v>8</v>
      </c>
      <c r="E709">
        <v>2</v>
      </c>
      <c r="F709">
        <v>6074.37</v>
      </c>
      <c r="G709" s="72" t="s">
        <v>11</v>
      </c>
      <c r="H709" s="72" t="s">
        <v>11</v>
      </c>
      <c r="I709" s="15" t="s">
        <v>23</v>
      </c>
      <c r="J709" t="str">
        <f t="shared" si="22"/>
        <v>8-Aug-1979</v>
      </c>
      <c r="K709">
        <f t="shared" ca="1" si="23"/>
        <v>46</v>
      </c>
    </row>
    <row r="710" spans="1:11" x14ac:dyDescent="0.3">
      <c r="A710" t="s">
        <v>742</v>
      </c>
      <c r="B710" s="72">
        <v>1984</v>
      </c>
      <c r="C710" s="15" t="s">
        <v>37</v>
      </c>
      <c r="D710">
        <v>14</v>
      </c>
      <c r="E710">
        <v>1</v>
      </c>
      <c r="F710">
        <v>6079.67</v>
      </c>
      <c r="G710" s="72" t="s">
        <v>16</v>
      </c>
      <c r="H710" s="72" t="s">
        <v>16</v>
      </c>
      <c r="I710" s="15" t="s">
        <v>276</v>
      </c>
      <c r="J710" t="str">
        <f t="shared" si="22"/>
        <v>14-Oct-1984</v>
      </c>
      <c r="K710">
        <f t="shared" ca="1" si="23"/>
        <v>41</v>
      </c>
    </row>
    <row r="711" spans="1:11" x14ac:dyDescent="0.3">
      <c r="A711" t="s">
        <v>743</v>
      </c>
      <c r="B711" s="72">
        <v>1984</v>
      </c>
      <c r="C711" s="15" t="s">
        <v>10</v>
      </c>
      <c r="D711">
        <v>25</v>
      </c>
      <c r="E711">
        <v>2</v>
      </c>
      <c r="F711">
        <v>6082.41</v>
      </c>
      <c r="G711" s="72" t="s">
        <v>16</v>
      </c>
      <c r="H711" s="72" t="s">
        <v>11</v>
      </c>
      <c r="I711" s="15" t="s">
        <v>42</v>
      </c>
      <c r="J711" t="str">
        <f t="shared" si="22"/>
        <v>25-Jul-1984</v>
      </c>
      <c r="K711">
        <f t="shared" ca="1" si="23"/>
        <v>41</v>
      </c>
    </row>
    <row r="712" spans="1:11" x14ac:dyDescent="0.3">
      <c r="A712" t="s">
        <v>744</v>
      </c>
      <c r="B712" s="72">
        <v>1970</v>
      </c>
      <c r="C712" s="15" t="s">
        <v>18</v>
      </c>
      <c r="D712">
        <v>9</v>
      </c>
      <c r="E712">
        <v>0</v>
      </c>
      <c r="F712">
        <v>6098.38</v>
      </c>
      <c r="G712" s="72" t="s">
        <v>11</v>
      </c>
      <c r="H712" s="72" t="s">
        <v>11</v>
      </c>
      <c r="I712" s="15" t="s">
        <v>13</v>
      </c>
      <c r="J712" t="str">
        <f t="shared" si="22"/>
        <v>9-Jun-1970</v>
      </c>
      <c r="K712">
        <f t="shared" ca="1" si="23"/>
        <v>55</v>
      </c>
    </row>
    <row r="713" spans="1:11" x14ac:dyDescent="0.3">
      <c r="A713" t="s">
        <v>745</v>
      </c>
      <c r="B713" s="72">
        <v>1995</v>
      </c>
      <c r="C713" s="15" t="s">
        <v>20</v>
      </c>
      <c r="D713">
        <v>9</v>
      </c>
      <c r="E713">
        <v>0</v>
      </c>
      <c r="F713">
        <v>6111.95</v>
      </c>
      <c r="G713" s="72" t="s">
        <v>11</v>
      </c>
      <c r="H713" s="72" t="s">
        <v>12</v>
      </c>
      <c r="I713" s="15" t="s">
        <v>535</v>
      </c>
      <c r="J713" t="str">
        <f t="shared" si="22"/>
        <v>9-Sep-1995</v>
      </c>
      <c r="K713">
        <f t="shared" ca="1" si="23"/>
        <v>30</v>
      </c>
    </row>
    <row r="714" spans="1:11" x14ac:dyDescent="0.3">
      <c r="A714" t="s">
        <v>746</v>
      </c>
      <c r="B714" s="72">
        <v>1985</v>
      </c>
      <c r="C714" s="15" t="s">
        <v>10</v>
      </c>
      <c r="D714">
        <v>21</v>
      </c>
      <c r="E714">
        <v>1</v>
      </c>
      <c r="F714">
        <v>6112.35</v>
      </c>
      <c r="G714" s="72" t="s">
        <v>11</v>
      </c>
      <c r="H714" s="72" t="s">
        <v>16</v>
      </c>
      <c r="I714" s="15" t="s">
        <v>23</v>
      </c>
      <c r="J714" t="str">
        <f t="shared" si="22"/>
        <v>21-Jul-1985</v>
      </c>
      <c r="K714">
        <f t="shared" ca="1" si="23"/>
        <v>40</v>
      </c>
    </row>
    <row r="715" spans="1:11" x14ac:dyDescent="0.3">
      <c r="A715" t="s">
        <v>747</v>
      </c>
      <c r="B715" s="72">
        <v>1991</v>
      </c>
      <c r="C715" s="15" t="s">
        <v>10</v>
      </c>
      <c r="D715">
        <v>25</v>
      </c>
      <c r="E715">
        <v>3</v>
      </c>
      <c r="F715">
        <v>6113.23</v>
      </c>
      <c r="G715" s="72" t="s">
        <v>11</v>
      </c>
      <c r="H715" s="72" t="s">
        <v>11</v>
      </c>
      <c r="I715" s="15" t="s">
        <v>247</v>
      </c>
      <c r="J715" t="str">
        <f t="shared" si="22"/>
        <v>25-Jul-1991</v>
      </c>
      <c r="K715">
        <f t="shared" ca="1" si="23"/>
        <v>34</v>
      </c>
    </row>
    <row r="716" spans="1:11" x14ac:dyDescent="0.3">
      <c r="A716" t="s">
        <v>748</v>
      </c>
      <c r="B716" s="72">
        <v>1983</v>
      </c>
      <c r="C716" s="15" t="s">
        <v>35</v>
      </c>
      <c r="D716">
        <v>11</v>
      </c>
      <c r="E716">
        <v>1</v>
      </c>
      <c r="F716">
        <v>6117.49</v>
      </c>
      <c r="G716" s="72" t="s">
        <v>11</v>
      </c>
      <c r="H716" s="72" t="s">
        <v>12</v>
      </c>
      <c r="I716" s="15" t="s">
        <v>23</v>
      </c>
      <c r="J716" t="str">
        <f t="shared" si="22"/>
        <v>11-Aug-1983</v>
      </c>
      <c r="K716">
        <f t="shared" ca="1" si="23"/>
        <v>42</v>
      </c>
    </row>
    <row r="717" spans="1:11" x14ac:dyDescent="0.3">
      <c r="A717" t="s">
        <v>749</v>
      </c>
      <c r="B717" s="72">
        <v>1983</v>
      </c>
      <c r="C717" s="15" t="s">
        <v>15</v>
      </c>
      <c r="D717">
        <v>16</v>
      </c>
      <c r="E717">
        <v>1</v>
      </c>
      <c r="F717">
        <v>6123.57</v>
      </c>
      <c r="G717" s="72" t="s">
        <v>12</v>
      </c>
      <c r="H717" s="72" t="s">
        <v>11</v>
      </c>
      <c r="I717" s="15" t="s">
        <v>23</v>
      </c>
      <c r="J717" t="str">
        <f t="shared" si="22"/>
        <v>16-Nov-1983</v>
      </c>
      <c r="K717">
        <f t="shared" ca="1" si="23"/>
        <v>41</v>
      </c>
    </row>
    <row r="718" spans="1:11" x14ac:dyDescent="0.3">
      <c r="A718" t="s">
        <v>750</v>
      </c>
      <c r="B718" s="72">
        <v>1990</v>
      </c>
      <c r="C718" s="15" t="s">
        <v>35</v>
      </c>
      <c r="D718">
        <v>18</v>
      </c>
      <c r="E718">
        <v>3</v>
      </c>
      <c r="F718">
        <v>6128.8</v>
      </c>
      <c r="G718" s="72" t="s">
        <v>11</v>
      </c>
      <c r="H718" s="72" t="s">
        <v>12</v>
      </c>
      <c r="I718" s="15" t="s">
        <v>23</v>
      </c>
      <c r="J718" t="str">
        <f t="shared" si="22"/>
        <v>18-Aug-1990</v>
      </c>
      <c r="K718">
        <f t="shared" ca="1" si="23"/>
        <v>35</v>
      </c>
    </row>
    <row r="719" spans="1:11" x14ac:dyDescent="0.3">
      <c r="A719" t="s">
        <v>751</v>
      </c>
      <c r="B719" s="72">
        <v>1969</v>
      </c>
      <c r="C719" s="15" t="s">
        <v>15</v>
      </c>
      <c r="D719">
        <v>9</v>
      </c>
      <c r="E719">
        <v>0</v>
      </c>
      <c r="F719">
        <v>6138.5</v>
      </c>
      <c r="G719" s="72" t="s">
        <v>11</v>
      </c>
      <c r="H719" s="72" t="s">
        <v>11</v>
      </c>
      <c r="I719" s="15" t="s">
        <v>42</v>
      </c>
      <c r="J719" t="str">
        <f t="shared" si="22"/>
        <v>9-Nov-1969</v>
      </c>
      <c r="K719">
        <f t="shared" ca="1" si="23"/>
        <v>56</v>
      </c>
    </row>
    <row r="720" spans="1:11" x14ac:dyDescent="0.3">
      <c r="A720" t="s">
        <v>752</v>
      </c>
      <c r="B720" s="72">
        <v>1978</v>
      </c>
      <c r="C720" s="15" t="s">
        <v>20</v>
      </c>
      <c r="D720">
        <v>5</v>
      </c>
      <c r="E720">
        <v>2</v>
      </c>
      <c r="F720">
        <v>6138.58</v>
      </c>
      <c r="G720" s="72" t="s">
        <v>11</v>
      </c>
      <c r="H720" s="72" t="s">
        <v>16</v>
      </c>
      <c r="I720" s="15" t="s">
        <v>13</v>
      </c>
      <c r="J720" t="str">
        <f t="shared" si="22"/>
        <v>5-Sep-1978</v>
      </c>
      <c r="K720">
        <f t="shared" ca="1" si="23"/>
        <v>47</v>
      </c>
    </row>
    <row r="721" spans="1:11" x14ac:dyDescent="0.3">
      <c r="A721" t="s">
        <v>753</v>
      </c>
      <c r="B721" s="72">
        <v>1976</v>
      </c>
      <c r="C721" s="15" t="s">
        <v>30</v>
      </c>
      <c r="D721">
        <v>12</v>
      </c>
      <c r="E721">
        <v>2</v>
      </c>
      <c r="F721">
        <v>6139.14</v>
      </c>
      <c r="G721" s="72" t="s">
        <v>11</v>
      </c>
      <c r="H721" s="72" t="s">
        <v>12</v>
      </c>
      <c r="I721" s="15" t="s">
        <v>13</v>
      </c>
      <c r="J721" t="str">
        <f t="shared" si="22"/>
        <v>12-Dec-1976</v>
      </c>
      <c r="K721">
        <f t="shared" ca="1" si="23"/>
        <v>48</v>
      </c>
    </row>
    <row r="722" spans="1:11" x14ac:dyDescent="0.3">
      <c r="A722" t="s">
        <v>754</v>
      </c>
      <c r="B722" s="72">
        <v>1970</v>
      </c>
      <c r="C722" s="15" t="s">
        <v>37</v>
      </c>
      <c r="D722">
        <v>14</v>
      </c>
      <c r="E722">
        <v>0</v>
      </c>
      <c r="F722">
        <v>6147.12</v>
      </c>
      <c r="G722" s="72" t="s">
        <v>11</v>
      </c>
      <c r="H722" s="72" t="s">
        <v>12</v>
      </c>
      <c r="I722" s="15" t="s">
        <v>23</v>
      </c>
      <c r="J722" t="str">
        <f t="shared" si="22"/>
        <v>14-Oct-1970</v>
      </c>
      <c r="K722">
        <f t="shared" ca="1" si="23"/>
        <v>55</v>
      </c>
    </row>
    <row r="723" spans="1:11" x14ac:dyDescent="0.3">
      <c r="A723" t="s">
        <v>755</v>
      </c>
      <c r="B723" s="72">
        <v>1973</v>
      </c>
      <c r="C723" s="15" t="s">
        <v>15</v>
      </c>
      <c r="D723">
        <v>6</v>
      </c>
      <c r="E723">
        <v>0</v>
      </c>
      <c r="F723">
        <v>6152.05</v>
      </c>
      <c r="G723" s="72" t="s">
        <v>11</v>
      </c>
      <c r="H723" s="72" t="s">
        <v>12</v>
      </c>
      <c r="I723" s="15" t="s">
        <v>13</v>
      </c>
      <c r="J723" t="str">
        <f t="shared" si="22"/>
        <v>6-Nov-1973</v>
      </c>
      <c r="K723">
        <f t="shared" ca="1" si="23"/>
        <v>52</v>
      </c>
    </row>
    <row r="724" spans="1:11" x14ac:dyDescent="0.3">
      <c r="A724" t="s">
        <v>756</v>
      </c>
      <c r="B724" s="72">
        <v>1985</v>
      </c>
      <c r="C724" s="15" t="s">
        <v>37</v>
      </c>
      <c r="D724">
        <v>15</v>
      </c>
      <c r="E724">
        <v>3</v>
      </c>
      <c r="F724">
        <v>6159.57</v>
      </c>
      <c r="G724" s="72" t="s">
        <v>11</v>
      </c>
      <c r="H724" s="72" t="s">
        <v>16</v>
      </c>
      <c r="I724" s="15" t="s">
        <v>23</v>
      </c>
      <c r="J724" t="str">
        <f t="shared" si="22"/>
        <v>15-Oct-1985</v>
      </c>
      <c r="K724">
        <f t="shared" ca="1" si="23"/>
        <v>40</v>
      </c>
    </row>
    <row r="725" spans="1:11" x14ac:dyDescent="0.3">
      <c r="A725" t="s">
        <v>757</v>
      </c>
      <c r="B725" s="72">
        <v>1984</v>
      </c>
      <c r="C725" s="15" t="s">
        <v>37</v>
      </c>
      <c r="D725">
        <v>6</v>
      </c>
      <c r="E725">
        <v>3</v>
      </c>
      <c r="F725">
        <v>6170.96</v>
      </c>
      <c r="G725" s="72" t="s">
        <v>11</v>
      </c>
      <c r="H725" s="72" t="s">
        <v>16</v>
      </c>
      <c r="I725" s="15" t="s">
        <v>13</v>
      </c>
      <c r="J725" t="str">
        <f t="shared" si="22"/>
        <v>6-Oct-1984</v>
      </c>
      <c r="K725">
        <f t="shared" ca="1" si="23"/>
        <v>41</v>
      </c>
    </row>
    <row r="726" spans="1:11" x14ac:dyDescent="0.3">
      <c r="A726" t="s">
        <v>758</v>
      </c>
      <c r="B726" s="72">
        <v>1985</v>
      </c>
      <c r="C726" s="15" t="s">
        <v>35</v>
      </c>
      <c r="D726">
        <v>9</v>
      </c>
      <c r="E726">
        <v>3</v>
      </c>
      <c r="F726">
        <v>6183.32</v>
      </c>
      <c r="G726" s="72" t="s">
        <v>11</v>
      </c>
      <c r="H726" s="72" t="s">
        <v>11</v>
      </c>
      <c r="I726" s="15" t="s">
        <v>23</v>
      </c>
      <c r="J726" t="str">
        <f t="shared" si="22"/>
        <v>9-Aug-1985</v>
      </c>
      <c r="K726">
        <f t="shared" ca="1" si="23"/>
        <v>40</v>
      </c>
    </row>
    <row r="727" spans="1:11" x14ac:dyDescent="0.3">
      <c r="A727" t="s">
        <v>759</v>
      </c>
      <c r="B727" s="72">
        <v>1970</v>
      </c>
      <c r="C727" s="15" t="s">
        <v>37</v>
      </c>
      <c r="D727">
        <v>5</v>
      </c>
      <c r="E727">
        <v>0</v>
      </c>
      <c r="F727">
        <v>6183.46</v>
      </c>
      <c r="G727" s="72" t="s">
        <v>11</v>
      </c>
      <c r="H727" s="72" t="s">
        <v>11</v>
      </c>
      <c r="I727" s="15" t="s">
        <v>23</v>
      </c>
      <c r="J727" t="str">
        <f t="shared" si="22"/>
        <v>5-Oct-1970</v>
      </c>
      <c r="K727">
        <f t="shared" ca="1" si="23"/>
        <v>55</v>
      </c>
    </row>
    <row r="728" spans="1:11" x14ac:dyDescent="0.3">
      <c r="A728" t="s">
        <v>760</v>
      </c>
      <c r="B728" s="72">
        <v>1988</v>
      </c>
      <c r="C728" s="15" t="s">
        <v>15</v>
      </c>
      <c r="D728">
        <v>1</v>
      </c>
      <c r="E728">
        <v>3</v>
      </c>
      <c r="F728">
        <v>6184.3</v>
      </c>
      <c r="G728" s="72" t="s">
        <v>11</v>
      </c>
      <c r="H728" s="72" t="s">
        <v>12</v>
      </c>
      <c r="I728" s="15" t="s">
        <v>13</v>
      </c>
      <c r="J728" t="str">
        <f t="shared" si="22"/>
        <v>1-Nov-1988</v>
      </c>
      <c r="K728">
        <f t="shared" ca="1" si="23"/>
        <v>37</v>
      </c>
    </row>
    <row r="729" spans="1:11" x14ac:dyDescent="0.3">
      <c r="A729" t="s">
        <v>761</v>
      </c>
      <c r="B729" s="72">
        <v>1981</v>
      </c>
      <c r="C729" s="15" t="s">
        <v>15</v>
      </c>
      <c r="D729">
        <v>22</v>
      </c>
      <c r="E729">
        <v>0</v>
      </c>
      <c r="F729">
        <v>6185.32</v>
      </c>
      <c r="G729" s="72" t="s">
        <v>11</v>
      </c>
      <c r="H729" s="72" t="s">
        <v>16</v>
      </c>
      <c r="I729" s="15" t="s">
        <v>13</v>
      </c>
      <c r="J729" t="str">
        <f t="shared" si="22"/>
        <v>22-Nov-1981</v>
      </c>
      <c r="K729">
        <f t="shared" ca="1" si="23"/>
        <v>43</v>
      </c>
    </row>
    <row r="730" spans="1:11" x14ac:dyDescent="0.3">
      <c r="A730" t="s">
        <v>762</v>
      </c>
      <c r="B730" s="72">
        <v>1981</v>
      </c>
      <c r="C730" s="15" t="s">
        <v>37</v>
      </c>
      <c r="D730">
        <v>1</v>
      </c>
      <c r="E730">
        <v>0</v>
      </c>
      <c r="F730">
        <v>6186.13</v>
      </c>
      <c r="G730" s="72" t="s">
        <v>11</v>
      </c>
      <c r="H730" s="72" t="s">
        <v>12</v>
      </c>
      <c r="I730" s="15" t="s">
        <v>42</v>
      </c>
      <c r="J730" t="str">
        <f t="shared" si="22"/>
        <v>1-Oct-1981</v>
      </c>
      <c r="K730">
        <f t="shared" ca="1" si="23"/>
        <v>44</v>
      </c>
    </row>
    <row r="731" spans="1:11" x14ac:dyDescent="0.3">
      <c r="A731" t="s">
        <v>763</v>
      </c>
      <c r="B731" s="72">
        <v>1988</v>
      </c>
      <c r="C731" s="15" t="s">
        <v>37</v>
      </c>
      <c r="D731">
        <v>23</v>
      </c>
      <c r="E731">
        <v>3</v>
      </c>
      <c r="F731">
        <v>6196.45</v>
      </c>
      <c r="G731" s="72" t="s">
        <v>11</v>
      </c>
      <c r="H731" s="72" t="s">
        <v>16</v>
      </c>
      <c r="I731" s="15" t="s">
        <v>42</v>
      </c>
      <c r="J731" t="str">
        <f t="shared" si="22"/>
        <v>23-Oct-1988</v>
      </c>
      <c r="K731">
        <f t="shared" ca="1" si="23"/>
        <v>37</v>
      </c>
    </row>
    <row r="732" spans="1:11" x14ac:dyDescent="0.3">
      <c r="A732" t="s">
        <v>764</v>
      </c>
      <c r="B732" s="72">
        <v>1985</v>
      </c>
      <c r="C732" s="15" t="s">
        <v>10</v>
      </c>
      <c r="D732">
        <v>22</v>
      </c>
      <c r="E732">
        <v>2</v>
      </c>
      <c r="F732">
        <v>6198.75</v>
      </c>
      <c r="G732" s="72" t="s">
        <v>11</v>
      </c>
      <c r="H732" s="72" t="s">
        <v>16</v>
      </c>
      <c r="I732" s="15" t="s">
        <v>23</v>
      </c>
      <c r="J732" t="str">
        <f t="shared" si="22"/>
        <v>22-Jul-1985</v>
      </c>
      <c r="K732">
        <f t="shared" ca="1" si="23"/>
        <v>40</v>
      </c>
    </row>
    <row r="733" spans="1:11" x14ac:dyDescent="0.3">
      <c r="A733" t="s">
        <v>31</v>
      </c>
      <c r="B733" s="72">
        <v>1985</v>
      </c>
      <c r="C733" s="15" t="s">
        <v>30</v>
      </c>
      <c r="D733">
        <v>20</v>
      </c>
      <c r="E733">
        <v>2</v>
      </c>
      <c r="F733">
        <v>6203.9</v>
      </c>
      <c r="G733" s="72" t="s">
        <v>16</v>
      </c>
      <c r="H733" s="72" t="s">
        <v>11</v>
      </c>
      <c r="I733" s="15" t="s">
        <v>23</v>
      </c>
      <c r="J733" t="str">
        <f t="shared" si="22"/>
        <v>20-Dec-1985</v>
      </c>
      <c r="K733">
        <f t="shared" ca="1" si="23"/>
        <v>39</v>
      </c>
    </row>
    <row r="734" spans="1:11" x14ac:dyDescent="0.3">
      <c r="A734" t="s">
        <v>765</v>
      </c>
      <c r="B734" s="72">
        <v>1985</v>
      </c>
      <c r="C734" s="15" t="s">
        <v>20</v>
      </c>
      <c r="D734">
        <v>22</v>
      </c>
      <c r="E734">
        <v>2</v>
      </c>
      <c r="F734">
        <v>6203.9</v>
      </c>
      <c r="G734" s="72" t="s">
        <v>11</v>
      </c>
      <c r="H734" s="72" t="s">
        <v>11</v>
      </c>
      <c r="I734" s="15" t="s">
        <v>23</v>
      </c>
      <c r="J734" t="str">
        <f t="shared" si="22"/>
        <v>22-Sep-1985</v>
      </c>
      <c r="K734">
        <f t="shared" ca="1" si="23"/>
        <v>40</v>
      </c>
    </row>
    <row r="735" spans="1:11" x14ac:dyDescent="0.3">
      <c r="A735" t="s">
        <v>766</v>
      </c>
      <c r="B735" s="72">
        <v>1999</v>
      </c>
      <c r="C735" s="15" t="s">
        <v>20</v>
      </c>
      <c r="D735">
        <v>10</v>
      </c>
      <c r="E735">
        <v>0</v>
      </c>
      <c r="F735">
        <v>6207.26</v>
      </c>
      <c r="G735" s="72" t="s">
        <v>11</v>
      </c>
      <c r="H735" s="72" t="s">
        <v>11</v>
      </c>
      <c r="I735" s="15" t="s">
        <v>535</v>
      </c>
      <c r="J735" t="str">
        <f t="shared" si="22"/>
        <v>10-Sep-1999</v>
      </c>
      <c r="K735">
        <f t="shared" ca="1" si="23"/>
        <v>26</v>
      </c>
    </row>
    <row r="736" spans="1:11" x14ac:dyDescent="0.3">
      <c r="A736" t="s">
        <v>767</v>
      </c>
      <c r="B736" s="72">
        <v>1992</v>
      </c>
      <c r="C736" s="15" t="s">
        <v>35</v>
      </c>
      <c r="D736">
        <v>12</v>
      </c>
      <c r="E736">
        <v>0</v>
      </c>
      <c r="F736">
        <v>6208.5</v>
      </c>
      <c r="G736" s="72" t="s">
        <v>11</v>
      </c>
      <c r="H736" s="72" t="s">
        <v>16</v>
      </c>
      <c r="I736" s="15" t="s">
        <v>300</v>
      </c>
      <c r="J736" t="str">
        <f t="shared" si="22"/>
        <v>12-Aug-1992</v>
      </c>
      <c r="K736">
        <f t="shared" ca="1" si="23"/>
        <v>33</v>
      </c>
    </row>
    <row r="737" spans="1:11" x14ac:dyDescent="0.3">
      <c r="A737" t="s">
        <v>768</v>
      </c>
      <c r="B737" s="72">
        <v>1972</v>
      </c>
      <c r="C737" s="15" t="s">
        <v>18</v>
      </c>
      <c r="D737">
        <v>29</v>
      </c>
      <c r="E737">
        <v>0</v>
      </c>
      <c r="F737">
        <v>6219.93</v>
      </c>
      <c r="G737" s="72" t="s">
        <v>11</v>
      </c>
      <c r="H737" s="72" t="s">
        <v>11</v>
      </c>
      <c r="I737" s="15" t="s">
        <v>13</v>
      </c>
      <c r="J737" t="str">
        <f t="shared" si="22"/>
        <v>29-Jun-1972</v>
      </c>
      <c r="K737">
        <f t="shared" ca="1" si="23"/>
        <v>53</v>
      </c>
    </row>
    <row r="738" spans="1:11" x14ac:dyDescent="0.3">
      <c r="A738" t="s">
        <v>769</v>
      </c>
      <c r="B738" s="72">
        <v>1978</v>
      </c>
      <c r="C738" s="15" t="s">
        <v>20</v>
      </c>
      <c r="D738">
        <v>19</v>
      </c>
      <c r="E738">
        <v>2</v>
      </c>
      <c r="F738">
        <v>6236.95</v>
      </c>
      <c r="G738" s="72" t="s">
        <v>11</v>
      </c>
      <c r="H738" s="72" t="s">
        <v>11</v>
      </c>
      <c r="I738" s="15" t="s">
        <v>13</v>
      </c>
      <c r="J738" t="str">
        <f t="shared" si="22"/>
        <v>19-Sep-1978</v>
      </c>
      <c r="K738">
        <f t="shared" ca="1" si="23"/>
        <v>47</v>
      </c>
    </row>
    <row r="739" spans="1:11" x14ac:dyDescent="0.3">
      <c r="A739" t="s">
        <v>770</v>
      </c>
      <c r="B739" s="72">
        <v>1983</v>
      </c>
      <c r="C739" s="15" t="s">
        <v>35</v>
      </c>
      <c r="D739">
        <v>11</v>
      </c>
      <c r="E739">
        <v>1</v>
      </c>
      <c r="F739">
        <v>6238.3</v>
      </c>
      <c r="G739" s="72" t="s">
        <v>11</v>
      </c>
      <c r="H739" s="72" t="s">
        <v>16</v>
      </c>
      <c r="I739" s="15" t="s">
        <v>42</v>
      </c>
      <c r="J739" t="str">
        <f t="shared" si="22"/>
        <v>11-Aug-1983</v>
      </c>
      <c r="K739">
        <f t="shared" ca="1" si="23"/>
        <v>42</v>
      </c>
    </row>
    <row r="740" spans="1:11" x14ac:dyDescent="0.3">
      <c r="A740" t="s">
        <v>771</v>
      </c>
      <c r="B740" s="72">
        <v>1979</v>
      </c>
      <c r="C740" s="15" t="s">
        <v>37</v>
      </c>
      <c r="D740">
        <v>10</v>
      </c>
      <c r="E740">
        <v>0</v>
      </c>
      <c r="F740">
        <v>6250.44</v>
      </c>
      <c r="G740" s="72" t="s">
        <v>11</v>
      </c>
      <c r="H740" s="72" t="s">
        <v>16</v>
      </c>
      <c r="I740" s="15" t="s">
        <v>42</v>
      </c>
      <c r="J740" t="str">
        <f t="shared" si="22"/>
        <v>10-Oct-1979</v>
      </c>
      <c r="K740">
        <f t="shared" ca="1" si="23"/>
        <v>46</v>
      </c>
    </row>
    <row r="741" spans="1:11" x14ac:dyDescent="0.3">
      <c r="A741" t="s">
        <v>772</v>
      </c>
      <c r="B741" s="72">
        <v>1972</v>
      </c>
      <c r="C741" s="15" t="s">
        <v>15</v>
      </c>
      <c r="D741">
        <v>11</v>
      </c>
      <c r="E741">
        <v>0</v>
      </c>
      <c r="F741">
        <v>6253.85</v>
      </c>
      <c r="G741" s="72" t="s">
        <v>11</v>
      </c>
      <c r="H741" s="72" t="s">
        <v>11</v>
      </c>
      <c r="I741" s="15" t="s">
        <v>13</v>
      </c>
      <c r="J741" t="str">
        <f t="shared" si="22"/>
        <v>11-Nov-1972</v>
      </c>
      <c r="K741">
        <f t="shared" ca="1" si="23"/>
        <v>53</v>
      </c>
    </row>
    <row r="742" spans="1:11" x14ac:dyDescent="0.3">
      <c r="A742" t="s">
        <v>773</v>
      </c>
      <c r="B742" s="72">
        <v>1972</v>
      </c>
      <c r="C742" s="15" t="s">
        <v>20</v>
      </c>
      <c r="D742">
        <v>8</v>
      </c>
      <c r="E742">
        <v>0</v>
      </c>
      <c r="F742">
        <v>6254.13</v>
      </c>
      <c r="G742" s="72" t="s">
        <v>11</v>
      </c>
      <c r="H742" s="72" t="s">
        <v>11</v>
      </c>
      <c r="I742" s="15" t="s">
        <v>23</v>
      </c>
      <c r="J742" t="str">
        <f t="shared" si="22"/>
        <v>8-Sep-1972</v>
      </c>
      <c r="K742">
        <f t="shared" ca="1" si="23"/>
        <v>53</v>
      </c>
    </row>
    <row r="743" spans="1:11" x14ac:dyDescent="0.3">
      <c r="A743" t="s">
        <v>774</v>
      </c>
      <c r="B743" s="72">
        <v>1970</v>
      </c>
      <c r="C743" s="15" t="s">
        <v>37</v>
      </c>
      <c r="D743">
        <v>11</v>
      </c>
      <c r="E743">
        <v>0</v>
      </c>
      <c r="F743">
        <v>6255.38</v>
      </c>
      <c r="G743" s="72" t="s">
        <v>11</v>
      </c>
      <c r="H743" s="72" t="s">
        <v>11</v>
      </c>
      <c r="I743" s="15" t="s">
        <v>13</v>
      </c>
      <c r="J743" t="str">
        <f t="shared" si="22"/>
        <v>11-Oct-1970</v>
      </c>
      <c r="K743">
        <f t="shared" ca="1" si="23"/>
        <v>55</v>
      </c>
    </row>
    <row r="744" spans="1:11" x14ac:dyDescent="0.3">
      <c r="A744" t="s">
        <v>775</v>
      </c>
      <c r="B744" s="72">
        <v>1995</v>
      </c>
      <c r="C744" s="15" t="s">
        <v>37</v>
      </c>
      <c r="D744">
        <v>17</v>
      </c>
      <c r="E744">
        <v>0</v>
      </c>
      <c r="F744">
        <v>6261.2</v>
      </c>
      <c r="G744" s="72" t="s">
        <v>11</v>
      </c>
      <c r="H744" s="72" t="s">
        <v>16</v>
      </c>
      <c r="I744" s="15" t="s">
        <v>535</v>
      </c>
      <c r="J744" t="str">
        <f t="shared" si="22"/>
        <v>17-Oct-1995</v>
      </c>
      <c r="K744">
        <f t="shared" ca="1" si="23"/>
        <v>30</v>
      </c>
    </row>
    <row r="745" spans="1:11" x14ac:dyDescent="0.3">
      <c r="A745" t="s">
        <v>776</v>
      </c>
      <c r="B745" s="72">
        <v>1984</v>
      </c>
      <c r="C745" s="15" t="s">
        <v>20</v>
      </c>
      <c r="D745">
        <v>25</v>
      </c>
      <c r="E745">
        <v>3</v>
      </c>
      <c r="F745">
        <v>6269.33</v>
      </c>
      <c r="G745" s="72" t="s">
        <v>11</v>
      </c>
      <c r="H745" s="72" t="s">
        <v>16</v>
      </c>
      <c r="I745" s="15" t="s">
        <v>13</v>
      </c>
      <c r="J745" t="str">
        <f t="shared" si="22"/>
        <v>25-Sep-1984</v>
      </c>
      <c r="K745">
        <f t="shared" ca="1" si="23"/>
        <v>41</v>
      </c>
    </row>
    <row r="746" spans="1:11" x14ac:dyDescent="0.3">
      <c r="A746" t="s">
        <v>777</v>
      </c>
      <c r="B746" s="72">
        <v>1981</v>
      </c>
      <c r="C746" s="15" t="s">
        <v>18</v>
      </c>
      <c r="D746">
        <v>30</v>
      </c>
      <c r="E746">
        <v>1</v>
      </c>
      <c r="F746">
        <v>6272.48</v>
      </c>
      <c r="G746" s="72" t="s">
        <v>16</v>
      </c>
      <c r="H746" s="72" t="s">
        <v>12</v>
      </c>
      <c r="I746" s="15" t="s">
        <v>13</v>
      </c>
      <c r="J746" t="str">
        <f t="shared" si="22"/>
        <v>30-Jun-1981</v>
      </c>
      <c r="K746">
        <f t="shared" ca="1" si="23"/>
        <v>44</v>
      </c>
    </row>
    <row r="747" spans="1:11" x14ac:dyDescent="0.3">
      <c r="A747" t="s">
        <v>778</v>
      </c>
      <c r="B747" s="72">
        <v>1993</v>
      </c>
      <c r="C747" s="15" t="s">
        <v>37</v>
      </c>
      <c r="D747">
        <v>16</v>
      </c>
      <c r="E747">
        <v>0</v>
      </c>
      <c r="F747">
        <v>6276.3</v>
      </c>
      <c r="G747" s="72" t="s">
        <v>11</v>
      </c>
      <c r="H747" s="72" t="s">
        <v>16</v>
      </c>
      <c r="I747" s="15" t="s">
        <v>200</v>
      </c>
      <c r="J747" t="str">
        <f t="shared" si="22"/>
        <v>16-Oct-1993</v>
      </c>
      <c r="K747">
        <f t="shared" ca="1" si="23"/>
        <v>32</v>
      </c>
    </row>
    <row r="748" spans="1:11" x14ac:dyDescent="0.3">
      <c r="A748" t="s">
        <v>779</v>
      </c>
      <c r="B748" s="72">
        <v>1981</v>
      </c>
      <c r="C748" s="15" t="s">
        <v>15</v>
      </c>
      <c r="D748">
        <v>24</v>
      </c>
      <c r="E748">
        <v>1</v>
      </c>
      <c r="F748">
        <v>6282.24</v>
      </c>
      <c r="G748" s="72" t="s">
        <v>11</v>
      </c>
      <c r="H748" s="72" t="s">
        <v>16</v>
      </c>
      <c r="I748" s="15" t="s">
        <v>42</v>
      </c>
      <c r="J748" t="str">
        <f t="shared" si="22"/>
        <v>24-Nov-1981</v>
      </c>
      <c r="K748">
        <f t="shared" ca="1" si="23"/>
        <v>43</v>
      </c>
    </row>
    <row r="749" spans="1:11" x14ac:dyDescent="0.3">
      <c r="A749" t="s">
        <v>780</v>
      </c>
      <c r="B749" s="72">
        <v>1981</v>
      </c>
      <c r="C749" s="15" t="s">
        <v>35</v>
      </c>
      <c r="D749">
        <v>26</v>
      </c>
      <c r="E749">
        <v>1</v>
      </c>
      <c r="F749">
        <v>6289.75</v>
      </c>
      <c r="G749" s="72" t="s">
        <v>11</v>
      </c>
      <c r="H749" s="72" t="s">
        <v>12</v>
      </c>
      <c r="I749" s="15" t="s">
        <v>13</v>
      </c>
      <c r="J749" t="str">
        <f t="shared" si="22"/>
        <v>26-Aug-1981</v>
      </c>
      <c r="K749">
        <f t="shared" ca="1" si="23"/>
        <v>44</v>
      </c>
    </row>
    <row r="750" spans="1:11" x14ac:dyDescent="0.3">
      <c r="A750" t="s">
        <v>781</v>
      </c>
      <c r="B750" s="72">
        <v>1996</v>
      </c>
      <c r="C750" s="15" t="s">
        <v>10</v>
      </c>
      <c r="D750">
        <v>4</v>
      </c>
      <c r="E750">
        <v>0</v>
      </c>
      <c r="F750">
        <v>6293.63</v>
      </c>
      <c r="G750" s="72" t="s">
        <v>11</v>
      </c>
      <c r="H750" s="72" t="s">
        <v>12</v>
      </c>
      <c r="I750" s="15" t="s">
        <v>300</v>
      </c>
      <c r="J750" t="str">
        <f t="shared" si="22"/>
        <v>4-Jul-1996</v>
      </c>
      <c r="K750">
        <f t="shared" ca="1" si="23"/>
        <v>29</v>
      </c>
    </row>
    <row r="751" spans="1:11" x14ac:dyDescent="0.3">
      <c r="A751" t="s">
        <v>782</v>
      </c>
      <c r="B751" s="72">
        <v>1974</v>
      </c>
      <c r="C751" s="15" t="s">
        <v>20</v>
      </c>
      <c r="D751">
        <v>17</v>
      </c>
      <c r="E751">
        <v>0</v>
      </c>
      <c r="F751">
        <v>6302.23</v>
      </c>
      <c r="G751" s="72" t="s">
        <v>11</v>
      </c>
      <c r="H751" s="72" t="s">
        <v>16</v>
      </c>
      <c r="I751" s="15" t="s">
        <v>13</v>
      </c>
      <c r="J751" t="str">
        <f t="shared" si="22"/>
        <v>17-Sep-1974</v>
      </c>
      <c r="K751">
        <f t="shared" ca="1" si="23"/>
        <v>51</v>
      </c>
    </row>
    <row r="752" spans="1:11" x14ac:dyDescent="0.3">
      <c r="A752" t="s">
        <v>783</v>
      </c>
      <c r="B752" s="72">
        <v>1969</v>
      </c>
      <c r="C752" s="15" t="s">
        <v>20</v>
      </c>
      <c r="D752">
        <v>4</v>
      </c>
      <c r="E752">
        <v>0</v>
      </c>
      <c r="F752">
        <v>6305.61</v>
      </c>
      <c r="G752" s="72" t="s">
        <v>11</v>
      </c>
      <c r="H752" s="72" t="s">
        <v>11</v>
      </c>
      <c r="I752" s="15" t="s">
        <v>23</v>
      </c>
      <c r="J752" t="str">
        <f t="shared" si="22"/>
        <v>4-Sep-1969</v>
      </c>
      <c r="K752">
        <f t="shared" ca="1" si="23"/>
        <v>56</v>
      </c>
    </row>
    <row r="753" spans="1:11" x14ac:dyDescent="0.3">
      <c r="A753" t="s">
        <v>784</v>
      </c>
      <c r="B753" s="72">
        <v>2004</v>
      </c>
      <c r="C753" s="15" t="s">
        <v>10</v>
      </c>
      <c r="D753">
        <v>27</v>
      </c>
      <c r="E753">
        <v>0</v>
      </c>
      <c r="F753">
        <v>6311.11</v>
      </c>
      <c r="G753" s="72" t="s">
        <v>11</v>
      </c>
      <c r="H753" s="72" t="s">
        <v>11</v>
      </c>
      <c r="I753" s="15" t="s">
        <v>42</v>
      </c>
      <c r="J753" t="str">
        <f t="shared" si="22"/>
        <v>27-Jul-2004</v>
      </c>
      <c r="K753">
        <f t="shared" ca="1" si="23"/>
        <v>21</v>
      </c>
    </row>
    <row r="754" spans="1:11" x14ac:dyDescent="0.3">
      <c r="A754" t="s">
        <v>785</v>
      </c>
      <c r="B754" s="72">
        <v>1985</v>
      </c>
      <c r="C754" s="15" t="s">
        <v>15</v>
      </c>
      <c r="D754">
        <v>19</v>
      </c>
      <c r="E754">
        <v>2</v>
      </c>
      <c r="F754">
        <v>6311.95</v>
      </c>
      <c r="G754" s="72" t="s">
        <v>11</v>
      </c>
      <c r="H754" s="72" t="s">
        <v>16</v>
      </c>
      <c r="I754" s="15" t="s">
        <v>42</v>
      </c>
      <c r="J754" t="str">
        <f t="shared" si="22"/>
        <v>19-Nov-1985</v>
      </c>
      <c r="K754">
        <f t="shared" ca="1" si="23"/>
        <v>39</v>
      </c>
    </row>
    <row r="755" spans="1:11" x14ac:dyDescent="0.3">
      <c r="A755" t="s">
        <v>786</v>
      </c>
      <c r="B755" s="72">
        <v>1985</v>
      </c>
      <c r="C755" s="15" t="s">
        <v>30</v>
      </c>
      <c r="D755">
        <v>15</v>
      </c>
      <c r="E755">
        <v>2</v>
      </c>
      <c r="F755">
        <v>6313.76</v>
      </c>
      <c r="G755" s="72" t="s">
        <v>11</v>
      </c>
      <c r="H755" s="72" t="s">
        <v>16</v>
      </c>
      <c r="I755" s="15" t="s">
        <v>13</v>
      </c>
      <c r="J755" t="str">
        <f t="shared" si="22"/>
        <v>15-Dec-1985</v>
      </c>
      <c r="K755">
        <f t="shared" ca="1" si="23"/>
        <v>39</v>
      </c>
    </row>
    <row r="756" spans="1:11" x14ac:dyDescent="0.3">
      <c r="A756" t="s">
        <v>787</v>
      </c>
      <c r="B756" s="72">
        <v>1990</v>
      </c>
      <c r="C756" s="15" t="s">
        <v>35</v>
      </c>
      <c r="D756">
        <v>13</v>
      </c>
      <c r="E756">
        <v>3</v>
      </c>
      <c r="F756">
        <v>6334.34</v>
      </c>
      <c r="G756" s="72" t="s">
        <v>11</v>
      </c>
      <c r="H756" s="72" t="s">
        <v>11</v>
      </c>
      <c r="I756" s="15" t="s">
        <v>247</v>
      </c>
      <c r="J756" t="str">
        <f t="shared" si="22"/>
        <v>13-Aug-1990</v>
      </c>
      <c r="K756">
        <f t="shared" ca="1" si="23"/>
        <v>35</v>
      </c>
    </row>
    <row r="757" spans="1:11" x14ac:dyDescent="0.3">
      <c r="A757" t="s">
        <v>788</v>
      </c>
      <c r="B757" s="72">
        <v>1986</v>
      </c>
      <c r="C757" s="15" t="s">
        <v>20</v>
      </c>
      <c r="D757">
        <v>25</v>
      </c>
      <c r="E757">
        <v>3</v>
      </c>
      <c r="F757">
        <v>6335.64</v>
      </c>
      <c r="G757" s="72" t="s">
        <v>11</v>
      </c>
      <c r="H757" s="72" t="s">
        <v>11</v>
      </c>
      <c r="I757" s="15" t="s">
        <v>13</v>
      </c>
      <c r="J757" t="str">
        <f t="shared" si="22"/>
        <v>25-Sep-1986</v>
      </c>
      <c r="K757">
        <f t="shared" ca="1" si="23"/>
        <v>39</v>
      </c>
    </row>
    <row r="758" spans="1:11" x14ac:dyDescent="0.3">
      <c r="A758" t="s">
        <v>789</v>
      </c>
      <c r="B758" s="72">
        <v>1983</v>
      </c>
      <c r="C758" s="15" t="s">
        <v>37</v>
      </c>
      <c r="D758">
        <v>21</v>
      </c>
      <c r="E758">
        <v>2</v>
      </c>
      <c r="F758">
        <v>6338.08</v>
      </c>
      <c r="G758" s="72" t="s">
        <v>11</v>
      </c>
      <c r="H758" s="72" t="s">
        <v>16</v>
      </c>
      <c r="I758" s="15" t="s">
        <v>13</v>
      </c>
      <c r="J758" t="str">
        <f t="shared" si="22"/>
        <v>21-Oct-1983</v>
      </c>
      <c r="K758">
        <f t="shared" ca="1" si="23"/>
        <v>42</v>
      </c>
    </row>
    <row r="759" spans="1:11" x14ac:dyDescent="0.3">
      <c r="A759" t="s">
        <v>790</v>
      </c>
      <c r="B759" s="72">
        <v>1983</v>
      </c>
      <c r="C759" s="15" t="s">
        <v>35</v>
      </c>
      <c r="D759">
        <v>19</v>
      </c>
      <c r="E759">
        <v>2</v>
      </c>
      <c r="F759">
        <v>6356.27</v>
      </c>
      <c r="G759" s="72" t="s">
        <v>12</v>
      </c>
      <c r="H759" s="72" t="s">
        <v>11</v>
      </c>
      <c r="I759" s="15" t="s">
        <v>13</v>
      </c>
      <c r="J759" t="str">
        <f t="shared" si="22"/>
        <v>19-Aug-1983</v>
      </c>
      <c r="K759">
        <f t="shared" ca="1" si="23"/>
        <v>42</v>
      </c>
    </row>
    <row r="760" spans="1:11" x14ac:dyDescent="0.3">
      <c r="A760" t="s">
        <v>791</v>
      </c>
      <c r="B760" s="72">
        <v>1980</v>
      </c>
      <c r="C760" s="15" t="s">
        <v>37</v>
      </c>
      <c r="D760">
        <v>30</v>
      </c>
      <c r="E760">
        <v>0</v>
      </c>
      <c r="F760">
        <v>6358.78</v>
      </c>
      <c r="G760" s="72" t="s">
        <v>11</v>
      </c>
      <c r="H760" s="72" t="s">
        <v>16</v>
      </c>
      <c r="I760" s="15" t="s">
        <v>23</v>
      </c>
      <c r="J760" t="str">
        <f t="shared" si="22"/>
        <v>30-Oct-1980</v>
      </c>
      <c r="K760">
        <f t="shared" ca="1" si="23"/>
        <v>45</v>
      </c>
    </row>
    <row r="761" spans="1:11" x14ac:dyDescent="0.3">
      <c r="A761" t="s">
        <v>792</v>
      </c>
      <c r="B761" s="72">
        <v>1989</v>
      </c>
      <c r="C761" s="15" t="s">
        <v>18</v>
      </c>
      <c r="D761">
        <v>24</v>
      </c>
      <c r="E761">
        <v>3</v>
      </c>
      <c r="F761">
        <v>6360.99</v>
      </c>
      <c r="G761" s="72" t="s">
        <v>11</v>
      </c>
      <c r="H761" s="72" t="s">
        <v>11</v>
      </c>
      <c r="I761" s="15" t="s">
        <v>23</v>
      </c>
      <c r="J761" t="str">
        <f t="shared" si="22"/>
        <v>24-Jun-1989</v>
      </c>
      <c r="K761">
        <f t="shared" ca="1" si="23"/>
        <v>36</v>
      </c>
    </row>
    <row r="762" spans="1:11" x14ac:dyDescent="0.3">
      <c r="A762" t="s">
        <v>793</v>
      </c>
      <c r="B762" s="72">
        <v>1996</v>
      </c>
      <c r="C762" s="15" t="s">
        <v>10</v>
      </c>
      <c r="D762">
        <v>7</v>
      </c>
      <c r="E762">
        <v>0</v>
      </c>
      <c r="F762">
        <v>6361.47</v>
      </c>
      <c r="G762" s="72" t="s">
        <v>11</v>
      </c>
      <c r="H762" s="72" t="s">
        <v>12</v>
      </c>
      <c r="I762" s="15" t="s">
        <v>300</v>
      </c>
      <c r="J762" t="str">
        <f t="shared" si="22"/>
        <v>7-Jul-1996</v>
      </c>
      <c r="K762">
        <f t="shared" ca="1" si="23"/>
        <v>29</v>
      </c>
    </row>
    <row r="763" spans="1:11" x14ac:dyDescent="0.3">
      <c r="A763" t="s">
        <v>794</v>
      </c>
      <c r="B763" s="72">
        <v>1970</v>
      </c>
      <c r="C763" s="15" t="s">
        <v>15</v>
      </c>
      <c r="D763">
        <v>9</v>
      </c>
      <c r="E763">
        <v>0</v>
      </c>
      <c r="F763">
        <v>6367.31</v>
      </c>
      <c r="G763" s="72" t="s">
        <v>11</v>
      </c>
      <c r="H763" s="72" t="s">
        <v>16</v>
      </c>
      <c r="I763" s="15" t="s">
        <v>13</v>
      </c>
      <c r="J763" t="str">
        <f t="shared" si="22"/>
        <v>9-Nov-1970</v>
      </c>
      <c r="K763">
        <f t="shared" ca="1" si="23"/>
        <v>55</v>
      </c>
    </row>
    <row r="764" spans="1:11" x14ac:dyDescent="0.3">
      <c r="A764" t="s">
        <v>795</v>
      </c>
      <c r="B764" s="72">
        <v>1984</v>
      </c>
      <c r="C764" s="15" t="s">
        <v>35</v>
      </c>
      <c r="D764">
        <v>13</v>
      </c>
      <c r="E764">
        <v>1</v>
      </c>
      <c r="F764">
        <v>6373.56</v>
      </c>
      <c r="G764" s="72" t="s">
        <v>11</v>
      </c>
      <c r="H764" s="72" t="s">
        <v>16</v>
      </c>
      <c r="I764" s="15" t="s">
        <v>23</v>
      </c>
      <c r="J764" t="str">
        <f t="shared" si="22"/>
        <v>13-Aug-1984</v>
      </c>
      <c r="K764">
        <f t="shared" ca="1" si="23"/>
        <v>41</v>
      </c>
    </row>
    <row r="765" spans="1:11" x14ac:dyDescent="0.3">
      <c r="A765" t="s">
        <v>796</v>
      </c>
      <c r="B765" s="72">
        <v>1976</v>
      </c>
      <c r="C765" s="15" t="s">
        <v>15</v>
      </c>
      <c r="D765">
        <v>18</v>
      </c>
      <c r="E765">
        <v>2</v>
      </c>
      <c r="F765">
        <v>6374.16</v>
      </c>
      <c r="G765" s="72" t="s">
        <v>11</v>
      </c>
      <c r="H765" s="72" t="s">
        <v>11</v>
      </c>
      <c r="I765" s="15" t="s">
        <v>13</v>
      </c>
      <c r="J765" t="str">
        <f t="shared" si="22"/>
        <v>18-Nov-1976</v>
      </c>
      <c r="K765">
        <f t="shared" ca="1" si="23"/>
        <v>48</v>
      </c>
    </row>
    <row r="766" spans="1:11" x14ac:dyDescent="0.3">
      <c r="A766" t="s">
        <v>797</v>
      </c>
      <c r="B766" s="72">
        <v>1982</v>
      </c>
      <c r="C766" s="15" t="s">
        <v>35</v>
      </c>
      <c r="D766">
        <v>6</v>
      </c>
      <c r="E766">
        <v>1</v>
      </c>
      <c r="F766">
        <v>6389.38</v>
      </c>
      <c r="G766" s="72" t="s">
        <v>16</v>
      </c>
      <c r="H766" s="72" t="s">
        <v>11</v>
      </c>
      <c r="I766" s="15" t="s">
        <v>23</v>
      </c>
      <c r="J766" t="str">
        <f t="shared" si="22"/>
        <v>6-Aug-1982</v>
      </c>
      <c r="K766">
        <f t="shared" ca="1" si="23"/>
        <v>43</v>
      </c>
    </row>
    <row r="767" spans="1:11" x14ac:dyDescent="0.3">
      <c r="A767" t="s">
        <v>798</v>
      </c>
      <c r="B767" s="72">
        <v>1997</v>
      </c>
      <c r="C767" s="15" t="s">
        <v>35</v>
      </c>
      <c r="D767">
        <v>16</v>
      </c>
      <c r="E767">
        <v>0</v>
      </c>
      <c r="F767">
        <v>6389.53</v>
      </c>
      <c r="G767" s="72" t="s">
        <v>11</v>
      </c>
      <c r="H767" s="72" t="s">
        <v>11</v>
      </c>
      <c r="I767" s="15" t="s">
        <v>300</v>
      </c>
      <c r="J767" t="str">
        <f t="shared" si="22"/>
        <v>16-Aug-1997</v>
      </c>
      <c r="K767">
        <f t="shared" ca="1" si="23"/>
        <v>28</v>
      </c>
    </row>
    <row r="768" spans="1:11" x14ac:dyDescent="0.3">
      <c r="A768" t="s">
        <v>799</v>
      </c>
      <c r="B768" s="72">
        <v>1982</v>
      </c>
      <c r="C768" s="15" t="s">
        <v>37</v>
      </c>
      <c r="D768">
        <v>28</v>
      </c>
      <c r="E768">
        <v>1</v>
      </c>
      <c r="F768">
        <v>6393.6</v>
      </c>
      <c r="G768" s="72" t="s">
        <v>11</v>
      </c>
      <c r="H768" s="72" t="s">
        <v>16</v>
      </c>
      <c r="I768" s="15" t="s">
        <v>23</v>
      </c>
      <c r="J768" t="str">
        <f t="shared" si="22"/>
        <v>28-Oct-1982</v>
      </c>
      <c r="K768">
        <f t="shared" ca="1" si="23"/>
        <v>43</v>
      </c>
    </row>
    <row r="769" spans="1:11" x14ac:dyDescent="0.3">
      <c r="A769" t="s">
        <v>800</v>
      </c>
      <c r="B769" s="72">
        <v>1987</v>
      </c>
      <c r="C769" s="15" t="s">
        <v>20</v>
      </c>
      <c r="D769">
        <v>9</v>
      </c>
      <c r="E769">
        <v>2</v>
      </c>
      <c r="F769">
        <v>6402.29</v>
      </c>
      <c r="G769" s="72" t="s">
        <v>11</v>
      </c>
      <c r="H769" s="72" t="s">
        <v>12</v>
      </c>
      <c r="I769" s="15" t="s">
        <v>247</v>
      </c>
      <c r="J769" t="str">
        <f t="shared" si="22"/>
        <v>9-Sep-1987</v>
      </c>
      <c r="K769">
        <f t="shared" ca="1" si="23"/>
        <v>38</v>
      </c>
    </row>
    <row r="770" spans="1:11" x14ac:dyDescent="0.3">
      <c r="A770" t="s">
        <v>801</v>
      </c>
      <c r="B770" s="72">
        <v>1985</v>
      </c>
      <c r="C770" s="15" t="s">
        <v>30</v>
      </c>
      <c r="D770">
        <v>10</v>
      </c>
      <c r="E770">
        <v>2</v>
      </c>
      <c r="F770">
        <v>6406.41</v>
      </c>
      <c r="G770" s="72" t="s">
        <v>16</v>
      </c>
      <c r="H770" s="72" t="s">
        <v>12</v>
      </c>
      <c r="I770" s="15" t="s">
        <v>276</v>
      </c>
      <c r="J770" t="str">
        <f t="shared" ref="J770:J833" si="24">CONCATENATE(D770,"-",C770,"-",B770)</f>
        <v>10-Dec-1985</v>
      </c>
      <c r="K770">
        <f t="shared" ca="1" si="23"/>
        <v>39</v>
      </c>
    </row>
    <row r="771" spans="1:11" x14ac:dyDescent="0.3">
      <c r="A771" t="s">
        <v>802</v>
      </c>
      <c r="B771" s="72">
        <v>1970</v>
      </c>
      <c r="C771" s="15" t="s">
        <v>35</v>
      </c>
      <c r="D771">
        <v>20</v>
      </c>
      <c r="E771">
        <v>0</v>
      </c>
      <c r="F771">
        <v>6407.05</v>
      </c>
      <c r="G771" s="72" t="s">
        <v>11</v>
      </c>
      <c r="H771" s="72" t="s">
        <v>16</v>
      </c>
      <c r="I771" s="15" t="s">
        <v>13</v>
      </c>
      <c r="J771" t="str">
        <f t="shared" si="24"/>
        <v>20-Aug-1970</v>
      </c>
      <c r="K771">
        <f t="shared" ref="K771:K834" ca="1" si="25">DATEDIF(J771,TODAY(),"y")</f>
        <v>55</v>
      </c>
    </row>
    <row r="772" spans="1:11" x14ac:dyDescent="0.3">
      <c r="A772" t="s">
        <v>803</v>
      </c>
      <c r="B772" s="72">
        <v>1971</v>
      </c>
      <c r="C772" s="15" t="s">
        <v>35</v>
      </c>
      <c r="D772">
        <v>22</v>
      </c>
      <c r="E772">
        <v>0</v>
      </c>
      <c r="F772">
        <v>6412.34</v>
      </c>
      <c r="G772" s="72" t="s">
        <v>11</v>
      </c>
      <c r="H772" s="72" t="s">
        <v>12</v>
      </c>
      <c r="I772" s="15" t="s">
        <v>13</v>
      </c>
      <c r="J772" t="str">
        <f t="shared" si="24"/>
        <v>22-Aug-1971</v>
      </c>
      <c r="K772">
        <f t="shared" ca="1" si="25"/>
        <v>54</v>
      </c>
    </row>
    <row r="773" spans="1:11" x14ac:dyDescent="0.3">
      <c r="A773" t="s">
        <v>804</v>
      </c>
      <c r="B773" s="72">
        <v>1987</v>
      </c>
      <c r="C773" s="15" t="s">
        <v>20</v>
      </c>
      <c r="D773">
        <v>4</v>
      </c>
      <c r="E773">
        <v>3</v>
      </c>
      <c r="F773">
        <v>6414.18</v>
      </c>
      <c r="G773" s="72" t="s">
        <v>11</v>
      </c>
      <c r="H773" s="72" t="s">
        <v>11</v>
      </c>
      <c r="I773" s="15" t="s">
        <v>42</v>
      </c>
      <c r="J773" t="str">
        <f t="shared" si="24"/>
        <v>4-Sep-1987</v>
      </c>
      <c r="K773">
        <f t="shared" ca="1" si="25"/>
        <v>38</v>
      </c>
    </row>
    <row r="774" spans="1:11" x14ac:dyDescent="0.3">
      <c r="A774" t="s">
        <v>805</v>
      </c>
      <c r="B774" s="72">
        <v>1976</v>
      </c>
      <c r="C774" s="15" t="s">
        <v>30</v>
      </c>
      <c r="D774">
        <v>30</v>
      </c>
      <c r="E774">
        <v>2</v>
      </c>
      <c r="F774">
        <v>6417.28</v>
      </c>
      <c r="G774" s="72" t="s">
        <v>11</v>
      </c>
      <c r="H774" s="72" t="s">
        <v>12</v>
      </c>
      <c r="I774" s="15" t="s">
        <v>13</v>
      </c>
      <c r="J774" t="str">
        <f t="shared" si="24"/>
        <v>30-Dec-1976</v>
      </c>
      <c r="K774">
        <f t="shared" ca="1" si="25"/>
        <v>48</v>
      </c>
    </row>
    <row r="775" spans="1:11" x14ac:dyDescent="0.3">
      <c r="A775" t="s">
        <v>806</v>
      </c>
      <c r="B775" s="72">
        <v>1975</v>
      </c>
      <c r="C775" s="15" t="s">
        <v>35</v>
      </c>
      <c r="D775">
        <v>5</v>
      </c>
      <c r="E775">
        <v>1</v>
      </c>
      <c r="F775">
        <v>6423.48</v>
      </c>
      <c r="G775" s="72" t="s">
        <v>11</v>
      </c>
      <c r="H775" s="72" t="s">
        <v>12</v>
      </c>
      <c r="I775" s="15" t="s">
        <v>13</v>
      </c>
      <c r="J775" t="str">
        <f t="shared" si="24"/>
        <v>5-Aug-1975</v>
      </c>
      <c r="K775">
        <f t="shared" ca="1" si="25"/>
        <v>50</v>
      </c>
    </row>
    <row r="776" spans="1:11" x14ac:dyDescent="0.3">
      <c r="A776" t="s">
        <v>807</v>
      </c>
      <c r="B776" s="72">
        <v>1985</v>
      </c>
      <c r="C776" s="15" t="s">
        <v>10</v>
      </c>
      <c r="D776">
        <v>22</v>
      </c>
      <c r="E776">
        <v>3</v>
      </c>
      <c r="F776">
        <v>6435.62</v>
      </c>
      <c r="G776" s="72" t="s">
        <v>12</v>
      </c>
      <c r="H776" s="72" t="s">
        <v>11</v>
      </c>
      <c r="I776" s="15" t="s">
        <v>13</v>
      </c>
      <c r="J776" t="str">
        <f t="shared" si="24"/>
        <v>22-Jul-1985</v>
      </c>
      <c r="K776">
        <f t="shared" ca="1" si="25"/>
        <v>40</v>
      </c>
    </row>
    <row r="777" spans="1:11" x14ac:dyDescent="0.3">
      <c r="A777" t="s">
        <v>808</v>
      </c>
      <c r="B777" s="72">
        <v>1984</v>
      </c>
      <c r="C777" s="15" t="s">
        <v>35</v>
      </c>
      <c r="D777">
        <v>26</v>
      </c>
      <c r="E777">
        <v>2</v>
      </c>
      <c r="F777">
        <v>6455.86</v>
      </c>
      <c r="G777" s="72" t="s">
        <v>12</v>
      </c>
      <c r="H777" s="72" t="s">
        <v>12</v>
      </c>
      <c r="I777" s="15" t="s">
        <v>23</v>
      </c>
      <c r="J777" t="str">
        <f t="shared" si="24"/>
        <v>26-Aug-1984</v>
      </c>
      <c r="K777">
        <f t="shared" ca="1" si="25"/>
        <v>41</v>
      </c>
    </row>
    <row r="778" spans="1:11" x14ac:dyDescent="0.3">
      <c r="A778" t="s">
        <v>809</v>
      </c>
      <c r="B778" s="72">
        <v>1984</v>
      </c>
      <c r="C778" s="15" t="s">
        <v>15</v>
      </c>
      <c r="D778">
        <v>1</v>
      </c>
      <c r="E778">
        <v>2</v>
      </c>
      <c r="F778">
        <v>6457.84</v>
      </c>
      <c r="G778" s="72" t="s">
        <v>11</v>
      </c>
      <c r="H778" s="72" t="s">
        <v>12</v>
      </c>
      <c r="I778" s="15" t="s">
        <v>23</v>
      </c>
      <c r="J778" t="str">
        <f t="shared" si="24"/>
        <v>1-Nov-1984</v>
      </c>
      <c r="K778">
        <f t="shared" ca="1" si="25"/>
        <v>41</v>
      </c>
    </row>
    <row r="779" spans="1:11" x14ac:dyDescent="0.3">
      <c r="A779" t="s">
        <v>810</v>
      </c>
      <c r="B779" s="72">
        <v>1981</v>
      </c>
      <c r="C779" s="15" t="s">
        <v>10</v>
      </c>
      <c r="D779">
        <v>27</v>
      </c>
      <c r="E779">
        <v>1</v>
      </c>
      <c r="F779">
        <v>6473.15</v>
      </c>
      <c r="G779" s="72" t="s">
        <v>11</v>
      </c>
      <c r="H779" s="72" t="s">
        <v>11</v>
      </c>
      <c r="I779" s="15" t="s">
        <v>13</v>
      </c>
      <c r="J779" t="str">
        <f t="shared" si="24"/>
        <v>27-Jul-1981</v>
      </c>
      <c r="K779">
        <f t="shared" ca="1" si="25"/>
        <v>44</v>
      </c>
    </row>
    <row r="780" spans="1:11" x14ac:dyDescent="0.3">
      <c r="A780" t="s">
        <v>811</v>
      </c>
      <c r="B780" s="72">
        <v>1980</v>
      </c>
      <c r="C780" s="15" t="s">
        <v>18</v>
      </c>
      <c r="D780">
        <v>8</v>
      </c>
      <c r="E780">
        <v>0</v>
      </c>
      <c r="F780">
        <v>6474.01</v>
      </c>
      <c r="G780" s="72" t="s">
        <v>11</v>
      </c>
      <c r="H780" s="72" t="s">
        <v>12</v>
      </c>
      <c r="I780" s="15" t="s">
        <v>42</v>
      </c>
      <c r="J780" t="str">
        <f t="shared" si="24"/>
        <v>8-Jun-1980</v>
      </c>
      <c r="K780">
        <f t="shared" ca="1" si="25"/>
        <v>45</v>
      </c>
    </row>
    <row r="781" spans="1:11" x14ac:dyDescent="0.3">
      <c r="A781" t="s">
        <v>812</v>
      </c>
      <c r="B781" s="72">
        <v>1970</v>
      </c>
      <c r="C781" s="15" t="s">
        <v>30</v>
      </c>
      <c r="D781">
        <v>1</v>
      </c>
      <c r="E781">
        <v>0</v>
      </c>
      <c r="F781">
        <v>6481.67</v>
      </c>
      <c r="G781" s="72" t="s">
        <v>11</v>
      </c>
      <c r="H781" s="72" t="s">
        <v>11</v>
      </c>
      <c r="I781" s="15" t="s">
        <v>13</v>
      </c>
      <c r="J781" t="str">
        <f t="shared" si="24"/>
        <v>1-Dec-1970</v>
      </c>
      <c r="K781">
        <f t="shared" ca="1" si="25"/>
        <v>54</v>
      </c>
    </row>
    <row r="782" spans="1:11" x14ac:dyDescent="0.3">
      <c r="A782" t="s">
        <v>813</v>
      </c>
      <c r="B782" s="72">
        <v>1982</v>
      </c>
      <c r="C782" s="15" t="s">
        <v>37</v>
      </c>
      <c r="D782">
        <v>9</v>
      </c>
      <c r="E782">
        <v>1</v>
      </c>
      <c r="F782">
        <v>6496.89</v>
      </c>
      <c r="G782" s="72" t="s">
        <v>11</v>
      </c>
      <c r="H782" s="72" t="s">
        <v>12</v>
      </c>
      <c r="I782" s="15" t="s">
        <v>42</v>
      </c>
      <c r="J782" t="str">
        <f t="shared" si="24"/>
        <v>9-Oct-1982</v>
      </c>
      <c r="K782">
        <f t="shared" ca="1" si="25"/>
        <v>43</v>
      </c>
    </row>
    <row r="783" spans="1:11" x14ac:dyDescent="0.3">
      <c r="A783" t="s">
        <v>814</v>
      </c>
      <c r="B783" s="72">
        <v>1982</v>
      </c>
      <c r="C783" s="15" t="s">
        <v>35</v>
      </c>
      <c r="D783">
        <v>28</v>
      </c>
      <c r="E783">
        <v>1</v>
      </c>
      <c r="F783">
        <v>6500.24</v>
      </c>
      <c r="G783" s="72" t="s">
        <v>11</v>
      </c>
      <c r="H783" s="72" t="s">
        <v>11</v>
      </c>
      <c r="I783" s="15" t="s">
        <v>13</v>
      </c>
      <c r="J783" t="str">
        <f t="shared" si="24"/>
        <v>28-Aug-1982</v>
      </c>
      <c r="K783">
        <f t="shared" ca="1" si="25"/>
        <v>43</v>
      </c>
    </row>
    <row r="784" spans="1:11" x14ac:dyDescent="0.3">
      <c r="A784" t="s">
        <v>815</v>
      </c>
      <c r="B784" s="72">
        <v>1994</v>
      </c>
      <c r="C784" s="15" t="s">
        <v>10</v>
      </c>
      <c r="D784">
        <v>7</v>
      </c>
      <c r="E784">
        <v>0</v>
      </c>
      <c r="F784">
        <v>6512.24</v>
      </c>
      <c r="G784" s="72" t="s">
        <v>11</v>
      </c>
      <c r="H784" s="72" t="s">
        <v>16</v>
      </c>
      <c r="I784" s="15" t="s">
        <v>300</v>
      </c>
      <c r="J784" t="str">
        <f t="shared" si="24"/>
        <v>7-Jul-1994</v>
      </c>
      <c r="K784">
        <f t="shared" ca="1" si="25"/>
        <v>31</v>
      </c>
    </row>
    <row r="785" spans="1:11" x14ac:dyDescent="0.3">
      <c r="A785" t="s">
        <v>816</v>
      </c>
      <c r="B785" s="72">
        <v>1976</v>
      </c>
      <c r="C785" s="15" t="s">
        <v>37</v>
      </c>
      <c r="D785">
        <v>23</v>
      </c>
      <c r="E785">
        <v>2</v>
      </c>
      <c r="F785">
        <v>6529.21</v>
      </c>
      <c r="G785" s="72" t="s">
        <v>11</v>
      </c>
      <c r="H785" s="72" t="s">
        <v>16</v>
      </c>
      <c r="I785" s="15" t="s">
        <v>13</v>
      </c>
      <c r="J785" t="str">
        <f t="shared" si="24"/>
        <v>23-Oct-1976</v>
      </c>
      <c r="K785">
        <f t="shared" ca="1" si="25"/>
        <v>49</v>
      </c>
    </row>
    <row r="786" spans="1:11" x14ac:dyDescent="0.3">
      <c r="A786" t="s">
        <v>817</v>
      </c>
      <c r="B786" s="72">
        <v>1982</v>
      </c>
      <c r="C786" s="15" t="s">
        <v>35</v>
      </c>
      <c r="D786">
        <v>12</v>
      </c>
      <c r="E786">
        <v>3</v>
      </c>
      <c r="F786">
        <v>6532.04</v>
      </c>
      <c r="G786" s="72" t="s">
        <v>11</v>
      </c>
      <c r="H786" s="72" t="s">
        <v>16</v>
      </c>
      <c r="I786" s="15" t="s">
        <v>13</v>
      </c>
      <c r="J786" t="str">
        <f t="shared" si="24"/>
        <v>12-Aug-1982</v>
      </c>
      <c r="K786">
        <f t="shared" ca="1" si="25"/>
        <v>43</v>
      </c>
    </row>
    <row r="787" spans="1:11" x14ac:dyDescent="0.3">
      <c r="A787" t="s">
        <v>818</v>
      </c>
      <c r="B787" s="72">
        <v>1982</v>
      </c>
      <c r="C787" s="15" t="s">
        <v>37</v>
      </c>
      <c r="D787">
        <v>2</v>
      </c>
      <c r="E787">
        <v>3</v>
      </c>
      <c r="F787">
        <v>6536.68</v>
      </c>
      <c r="G787" s="72" t="s">
        <v>11</v>
      </c>
      <c r="H787" s="72" t="s">
        <v>11</v>
      </c>
      <c r="I787" s="15" t="s">
        <v>23</v>
      </c>
      <c r="J787" t="str">
        <f t="shared" si="24"/>
        <v>2-Oct-1982</v>
      </c>
      <c r="K787">
        <f t="shared" ca="1" si="25"/>
        <v>43</v>
      </c>
    </row>
    <row r="788" spans="1:11" x14ac:dyDescent="0.3">
      <c r="A788" t="s">
        <v>819</v>
      </c>
      <c r="B788" s="72">
        <v>1969</v>
      </c>
      <c r="C788" s="15" t="s">
        <v>30</v>
      </c>
      <c r="D788">
        <v>3</v>
      </c>
      <c r="E788">
        <v>0</v>
      </c>
      <c r="F788">
        <v>6546.16</v>
      </c>
      <c r="G788" s="72" t="s">
        <v>11</v>
      </c>
      <c r="H788" s="72" t="s">
        <v>12</v>
      </c>
      <c r="I788" s="15" t="s">
        <v>13</v>
      </c>
      <c r="J788" t="str">
        <f t="shared" si="24"/>
        <v>3-Dec-1969</v>
      </c>
      <c r="K788">
        <f t="shared" ca="1" si="25"/>
        <v>55</v>
      </c>
    </row>
    <row r="789" spans="1:11" x14ac:dyDescent="0.3">
      <c r="A789" t="s">
        <v>820</v>
      </c>
      <c r="B789" s="72">
        <v>1986</v>
      </c>
      <c r="C789" s="15" t="s">
        <v>30</v>
      </c>
      <c r="D789">
        <v>18</v>
      </c>
      <c r="E789">
        <v>3</v>
      </c>
      <c r="F789">
        <v>6548.2</v>
      </c>
      <c r="G789" s="72" t="s">
        <v>11</v>
      </c>
      <c r="H789" s="72" t="s">
        <v>12</v>
      </c>
      <c r="I789" s="15" t="s">
        <v>23</v>
      </c>
      <c r="J789" t="str">
        <f t="shared" si="24"/>
        <v>18-Dec-1986</v>
      </c>
      <c r="K789">
        <f t="shared" ca="1" si="25"/>
        <v>38</v>
      </c>
    </row>
    <row r="790" spans="1:11" x14ac:dyDescent="0.3">
      <c r="A790" t="s">
        <v>821</v>
      </c>
      <c r="B790" s="72">
        <v>1989</v>
      </c>
      <c r="C790" s="15" t="s">
        <v>35</v>
      </c>
      <c r="D790">
        <v>6</v>
      </c>
      <c r="E790">
        <v>3</v>
      </c>
      <c r="F790">
        <v>6551.75</v>
      </c>
      <c r="G790" s="72" t="s">
        <v>11</v>
      </c>
      <c r="H790" s="72" t="s">
        <v>11</v>
      </c>
      <c r="I790" s="15" t="s">
        <v>247</v>
      </c>
      <c r="J790" t="str">
        <f t="shared" si="24"/>
        <v>6-Aug-1989</v>
      </c>
      <c r="K790">
        <f t="shared" ca="1" si="25"/>
        <v>36</v>
      </c>
    </row>
    <row r="791" spans="1:11" x14ac:dyDescent="0.3">
      <c r="A791" t="s">
        <v>822</v>
      </c>
      <c r="B791" s="72">
        <v>1968</v>
      </c>
      <c r="C791" s="15" t="s">
        <v>30</v>
      </c>
      <c r="D791">
        <v>11</v>
      </c>
      <c r="E791">
        <v>0</v>
      </c>
      <c r="F791">
        <v>6552.01</v>
      </c>
      <c r="G791" s="72" t="s">
        <v>12</v>
      </c>
      <c r="H791" s="72" t="s">
        <v>11</v>
      </c>
      <c r="I791" s="15" t="s">
        <v>13</v>
      </c>
      <c r="J791" t="str">
        <f t="shared" si="24"/>
        <v>11-Dec-1968</v>
      </c>
      <c r="K791">
        <f t="shared" ca="1" si="25"/>
        <v>56</v>
      </c>
    </row>
    <row r="792" spans="1:11" x14ac:dyDescent="0.3">
      <c r="A792" t="s">
        <v>823</v>
      </c>
      <c r="B792" s="72">
        <v>1984</v>
      </c>
      <c r="C792" s="15" t="s">
        <v>20</v>
      </c>
      <c r="D792">
        <v>20</v>
      </c>
      <c r="E792">
        <v>1</v>
      </c>
      <c r="F792">
        <v>6555.07</v>
      </c>
      <c r="G792" s="72" t="s">
        <v>11</v>
      </c>
      <c r="H792" s="72" t="s">
        <v>11</v>
      </c>
      <c r="I792" s="15" t="s">
        <v>247</v>
      </c>
      <c r="J792" t="str">
        <f t="shared" si="24"/>
        <v>20-Sep-1984</v>
      </c>
      <c r="K792">
        <f t="shared" ca="1" si="25"/>
        <v>41</v>
      </c>
    </row>
    <row r="793" spans="1:11" x14ac:dyDescent="0.3">
      <c r="A793" t="s">
        <v>824</v>
      </c>
      <c r="B793" s="72">
        <v>1981</v>
      </c>
      <c r="C793" s="15" t="s">
        <v>10</v>
      </c>
      <c r="D793">
        <v>20</v>
      </c>
      <c r="E793">
        <v>0</v>
      </c>
      <c r="F793">
        <v>6571.02</v>
      </c>
      <c r="G793" s="72" t="s">
        <v>11</v>
      </c>
      <c r="H793" s="72" t="s">
        <v>16</v>
      </c>
      <c r="I793" s="15" t="s">
        <v>23</v>
      </c>
      <c r="J793" t="str">
        <f t="shared" si="24"/>
        <v>20-Jul-1981</v>
      </c>
      <c r="K793">
        <f t="shared" ca="1" si="25"/>
        <v>44</v>
      </c>
    </row>
    <row r="794" spans="1:11" x14ac:dyDescent="0.3">
      <c r="A794" t="s">
        <v>825</v>
      </c>
      <c r="B794" s="72">
        <v>1984</v>
      </c>
      <c r="C794" s="15" t="s">
        <v>37</v>
      </c>
      <c r="D794">
        <v>5</v>
      </c>
      <c r="E794">
        <v>2</v>
      </c>
      <c r="F794">
        <v>6571.54</v>
      </c>
      <c r="G794" s="72" t="s">
        <v>11</v>
      </c>
      <c r="H794" s="72" t="s">
        <v>12</v>
      </c>
      <c r="I794" s="15" t="s">
        <v>42</v>
      </c>
      <c r="J794" t="str">
        <f t="shared" si="24"/>
        <v>5-Oct-1984</v>
      </c>
      <c r="K794">
        <f t="shared" ca="1" si="25"/>
        <v>41</v>
      </c>
    </row>
    <row r="795" spans="1:11" x14ac:dyDescent="0.3">
      <c r="A795" t="s">
        <v>826</v>
      </c>
      <c r="B795" s="72">
        <v>1982</v>
      </c>
      <c r="C795" s="15" t="s">
        <v>15</v>
      </c>
      <c r="D795">
        <v>22</v>
      </c>
      <c r="E795">
        <v>2</v>
      </c>
      <c r="F795">
        <v>6593.51</v>
      </c>
      <c r="G795" s="72" t="s">
        <v>11</v>
      </c>
      <c r="H795" s="72" t="s">
        <v>16</v>
      </c>
      <c r="I795" s="15" t="s">
        <v>13</v>
      </c>
      <c r="J795" t="str">
        <f t="shared" si="24"/>
        <v>22-Nov-1982</v>
      </c>
      <c r="K795">
        <f t="shared" ca="1" si="25"/>
        <v>42</v>
      </c>
    </row>
    <row r="796" spans="1:11" x14ac:dyDescent="0.3">
      <c r="A796" t="s">
        <v>827</v>
      </c>
      <c r="B796" s="72">
        <v>1982</v>
      </c>
      <c r="C796" s="15" t="s">
        <v>30</v>
      </c>
      <c r="D796">
        <v>29</v>
      </c>
      <c r="E796">
        <v>1</v>
      </c>
      <c r="F796">
        <v>6600.21</v>
      </c>
      <c r="G796" s="72" t="s">
        <v>12</v>
      </c>
      <c r="H796" s="72" t="s">
        <v>11</v>
      </c>
      <c r="I796" s="15" t="s">
        <v>168</v>
      </c>
      <c r="J796" t="str">
        <f t="shared" si="24"/>
        <v>29-Dec-1982</v>
      </c>
      <c r="K796">
        <f t="shared" ca="1" si="25"/>
        <v>42</v>
      </c>
    </row>
    <row r="797" spans="1:11" x14ac:dyDescent="0.3">
      <c r="A797" t="s">
        <v>828</v>
      </c>
      <c r="B797" s="72">
        <v>1982</v>
      </c>
      <c r="C797" s="15" t="s">
        <v>15</v>
      </c>
      <c r="D797">
        <v>7</v>
      </c>
      <c r="E797">
        <v>2</v>
      </c>
      <c r="F797">
        <v>6600.36</v>
      </c>
      <c r="G797" s="72" t="s">
        <v>11</v>
      </c>
      <c r="H797" s="72" t="s">
        <v>12</v>
      </c>
      <c r="I797" s="15" t="s">
        <v>42</v>
      </c>
      <c r="J797" t="str">
        <f t="shared" si="24"/>
        <v>7-Nov-1982</v>
      </c>
      <c r="K797">
        <f t="shared" ca="1" si="25"/>
        <v>43</v>
      </c>
    </row>
    <row r="798" spans="1:11" x14ac:dyDescent="0.3">
      <c r="A798" t="s">
        <v>829</v>
      </c>
      <c r="B798" s="72">
        <v>1982</v>
      </c>
      <c r="C798" s="15" t="s">
        <v>35</v>
      </c>
      <c r="D798">
        <v>28</v>
      </c>
      <c r="E798">
        <v>1</v>
      </c>
      <c r="F798">
        <v>6610.11</v>
      </c>
      <c r="G798" s="72" t="s">
        <v>12</v>
      </c>
      <c r="H798" s="72" t="s">
        <v>11</v>
      </c>
      <c r="I798" s="15" t="s">
        <v>164</v>
      </c>
      <c r="J798" t="str">
        <f t="shared" si="24"/>
        <v>28-Aug-1982</v>
      </c>
      <c r="K798">
        <f t="shared" ca="1" si="25"/>
        <v>43</v>
      </c>
    </row>
    <row r="799" spans="1:11" x14ac:dyDescent="0.3">
      <c r="A799" t="s">
        <v>830</v>
      </c>
      <c r="B799" s="72">
        <v>1973</v>
      </c>
      <c r="C799" s="15" t="s">
        <v>35</v>
      </c>
      <c r="D799">
        <v>29</v>
      </c>
      <c r="E799">
        <v>0</v>
      </c>
      <c r="F799">
        <v>6630.31</v>
      </c>
      <c r="G799" s="72" t="s">
        <v>11</v>
      </c>
      <c r="H799" s="72" t="s">
        <v>16</v>
      </c>
      <c r="I799" s="15" t="s">
        <v>13</v>
      </c>
      <c r="J799" t="str">
        <f t="shared" si="24"/>
        <v>29-Aug-1973</v>
      </c>
      <c r="K799">
        <f t="shared" ca="1" si="25"/>
        <v>52</v>
      </c>
    </row>
    <row r="800" spans="1:11" x14ac:dyDescent="0.3">
      <c r="A800" t="s">
        <v>831</v>
      </c>
      <c r="B800" s="72">
        <v>2003</v>
      </c>
      <c r="C800" s="15" t="s">
        <v>20</v>
      </c>
      <c r="D800">
        <v>4</v>
      </c>
      <c r="E800">
        <v>0</v>
      </c>
      <c r="F800">
        <v>6638.16</v>
      </c>
      <c r="G800" s="72" t="s">
        <v>11</v>
      </c>
      <c r="H800" s="72" t="s">
        <v>16</v>
      </c>
      <c r="I800" s="15" t="s">
        <v>23</v>
      </c>
      <c r="J800" t="str">
        <f t="shared" si="24"/>
        <v>4-Sep-2003</v>
      </c>
      <c r="K800">
        <f t="shared" ca="1" si="25"/>
        <v>22</v>
      </c>
    </row>
    <row r="801" spans="1:11" x14ac:dyDescent="0.3">
      <c r="A801" t="s">
        <v>832</v>
      </c>
      <c r="B801" s="72">
        <v>1990</v>
      </c>
      <c r="C801" s="15" t="s">
        <v>18</v>
      </c>
      <c r="D801">
        <v>6</v>
      </c>
      <c r="E801">
        <v>3</v>
      </c>
      <c r="F801">
        <v>6639.3</v>
      </c>
      <c r="G801" s="72" t="s">
        <v>11</v>
      </c>
      <c r="H801" s="72" t="s">
        <v>11</v>
      </c>
      <c r="I801" s="15" t="s">
        <v>300</v>
      </c>
      <c r="J801" t="str">
        <f t="shared" si="24"/>
        <v>6-Jun-1990</v>
      </c>
      <c r="K801">
        <f t="shared" ca="1" si="25"/>
        <v>35</v>
      </c>
    </row>
    <row r="802" spans="1:11" x14ac:dyDescent="0.3">
      <c r="A802" t="s">
        <v>833</v>
      </c>
      <c r="B802" s="72">
        <v>1984</v>
      </c>
      <c r="C802" s="15" t="s">
        <v>30</v>
      </c>
      <c r="D802">
        <v>8</v>
      </c>
      <c r="E802">
        <v>2</v>
      </c>
      <c r="F802">
        <v>6640.54</v>
      </c>
      <c r="G802" s="72" t="s">
        <v>11</v>
      </c>
      <c r="H802" s="72" t="s">
        <v>12</v>
      </c>
      <c r="I802" s="15" t="s">
        <v>166</v>
      </c>
      <c r="J802" t="str">
        <f t="shared" si="24"/>
        <v>8-Dec-1984</v>
      </c>
      <c r="K802">
        <f t="shared" ca="1" si="25"/>
        <v>40</v>
      </c>
    </row>
    <row r="803" spans="1:11" x14ac:dyDescent="0.3">
      <c r="A803" t="s">
        <v>834</v>
      </c>
      <c r="B803" s="72">
        <v>1970</v>
      </c>
      <c r="C803" s="15" t="s">
        <v>15</v>
      </c>
      <c r="D803">
        <v>8</v>
      </c>
      <c r="E803">
        <v>0</v>
      </c>
      <c r="F803">
        <v>6651.26</v>
      </c>
      <c r="G803" s="72" t="s">
        <v>11</v>
      </c>
      <c r="H803" s="72" t="s">
        <v>12</v>
      </c>
      <c r="I803" s="15" t="s">
        <v>13</v>
      </c>
      <c r="J803" t="str">
        <f t="shared" si="24"/>
        <v>8-Nov-1970</v>
      </c>
      <c r="K803">
        <f t="shared" ca="1" si="25"/>
        <v>55</v>
      </c>
    </row>
    <row r="804" spans="1:11" x14ac:dyDescent="0.3">
      <c r="A804" t="s">
        <v>835</v>
      </c>
      <c r="B804" s="72">
        <v>1984</v>
      </c>
      <c r="C804" s="15" t="s">
        <v>10</v>
      </c>
      <c r="D804">
        <v>1</v>
      </c>
      <c r="E804">
        <v>3</v>
      </c>
      <c r="F804">
        <v>6652.53</v>
      </c>
      <c r="G804" s="72" t="s">
        <v>12</v>
      </c>
      <c r="H804" s="72" t="s">
        <v>11</v>
      </c>
      <c r="I804" s="15" t="s">
        <v>13</v>
      </c>
      <c r="J804" t="str">
        <f t="shared" si="24"/>
        <v>1-Jul-1984</v>
      </c>
      <c r="K804">
        <f t="shared" ca="1" si="25"/>
        <v>41</v>
      </c>
    </row>
    <row r="805" spans="1:11" x14ac:dyDescent="0.3">
      <c r="A805" t="s">
        <v>836</v>
      </c>
      <c r="B805" s="72">
        <v>1989</v>
      </c>
      <c r="C805" s="15" t="s">
        <v>15</v>
      </c>
      <c r="D805">
        <v>19</v>
      </c>
      <c r="E805">
        <v>5</v>
      </c>
      <c r="F805">
        <v>6653.79</v>
      </c>
      <c r="G805" s="72" t="s">
        <v>11</v>
      </c>
      <c r="H805" s="72" t="s">
        <v>16</v>
      </c>
      <c r="I805" s="15" t="s">
        <v>13</v>
      </c>
      <c r="J805" t="str">
        <f t="shared" si="24"/>
        <v>19-Nov-1989</v>
      </c>
      <c r="K805">
        <f t="shared" ca="1" si="25"/>
        <v>35</v>
      </c>
    </row>
    <row r="806" spans="1:11" x14ac:dyDescent="0.3">
      <c r="A806" t="s">
        <v>837</v>
      </c>
      <c r="B806" s="72">
        <v>1982</v>
      </c>
      <c r="C806" s="15" t="s">
        <v>20</v>
      </c>
      <c r="D806">
        <v>27</v>
      </c>
      <c r="E806">
        <v>3</v>
      </c>
      <c r="F806">
        <v>6664.32</v>
      </c>
      <c r="G806" s="72" t="s">
        <v>11</v>
      </c>
      <c r="H806" s="72" t="s">
        <v>11</v>
      </c>
      <c r="I806" s="15" t="s">
        <v>13</v>
      </c>
      <c r="J806" t="str">
        <f t="shared" si="24"/>
        <v>27-Sep-1982</v>
      </c>
      <c r="K806">
        <f t="shared" ca="1" si="25"/>
        <v>43</v>
      </c>
    </row>
    <row r="807" spans="1:11" x14ac:dyDescent="0.3">
      <c r="A807" t="s">
        <v>838</v>
      </c>
      <c r="B807" s="72">
        <v>1981</v>
      </c>
      <c r="C807" s="15" t="s">
        <v>20</v>
      </c>
      <c r="D807">
        <v>17</v>
      </c>
      <c r="E807">
        <v>1</v>
      </c>
      <c r="F807">
        <v>6664.69</v>
      </c>
      <c r="G807" s="72" t="s">
        <v>12</v>
      </c>
      <c r="H807" s="72" t="s">
        <v>16</v>
      </c>
      <c r="I807" s="15" t="s">
        <v>23</v>
      </c>
      <c r="J807" t="str">
        <f t="shared" si="24"/>
        <v>17-Sep-1981</v>
      </c>
      <c r="K807">
        <f t="shared" ca="1" si="25"/>
        <v>44</v>
      </c>
    </row>
    <row r="808" spans="1:11" x14ac:dyDescent="0.3">
      <c r="A808" t="s">
        <v>839</v>
      </c>
      <c r="B808" s="72">
        <v>1989</v>
      </c>
      <c r="C808" s="15" t="s">
        <v>37</v>
      </c>
      <c r="D808">
        <v>20</v>
      </c>
      <c r="E808">
        <v>5</v>
      </c>
      <c r="F808">
        <v>6666.24</v>
      </c>
      <c r="G808" s="72" t="s">
        <v>12</v>
      </c>
      <c r="H808" s="72" t="s">
        <v>16</v>
      </c>
      <c r="I808" s="15" t="s">
        <v>42</v>
      </c>
      <c r="J808" t="str">
        <f t="shared" si="24"/>
        <v>20-Oct-1989</v>
      </c>
      <c r="K808">
        <f t="shared" ca="1" si="25"/>
        <v>36</v>
      </c>
    </row>
    <row r="809" spans="1:11" x14ac:dyDescent="0.3">
      <c r="A809" t="s">
        <v>840</v>
      </c>
      <c r="B809" s="72">
        <v>1985</v>
      </c>
      <c r="C809" s="15" t="s">
        <v>10</v>
      </c>
      <c r="D809">
        <v>9</v>
      </c>
      <c r="E809">
        <v>2</v>
      </c>
      <c r="F809">
        <v>6686.43</v>
      </c>
      <c r="G809" s="72" t="s">
        <v>11</v>
      </c>
      <c r="H809" s="72" t="s">
        <v>12</v>
      </c>
      <c r="I809" s="15" t="s">
        <v>23</v>
      </c>
      <c r="J809" t="str">
        <f t="shared" si="24"/>
        <v>9-Jul-1985</v>
      </c>
      <c r="K809">
        <f t="shared" ca="1" si="25"/>
        <v>40</v>
      </c>
    </row>
    <row r="810" spans="1:11" x14ac:dyDescent="0.3">
      <c r="A810" t="s">
        <v>841</v>
      </c>
      <c r="B810" s="72">
        <v>1968</v>
      </c>
      <c r="C810" s="15" t="s">
        <v>10</v>
      </c>
      <c r="D810">
        <v>13</v>
      </c>
      <c r="E810">
        <v>0</v>
      </c>
      <c r="F810">
        <v>6700.56</v>
      </c>
      <c r="G810" s="72" t="s">
        <v>12</v>
      </c>
      <c r="H810" s="72" t="s">
        <v>16</v>
      </c>
      <c r="I810" s="15" t="s">
        <v>23</v>
      </c>
      <c r="J810" t="str">
        <f t="shared" si="24"/>
        <v>13-Jul-1968</v>
      </c>
      <c r="K810">
        <f t="shared" ca="1" si="25"/>
        <v>57</v>
      </c>
    </row>
    <row r="811" spans="1:11" x14ac:dyDescent="0.3">
      <c r="A811" t="s">
        <v>842</v>
      </c>
      <c r="B811" s="72">
        <v>1971</v>
      </c>
      <c r="C811" s="15" t="s">
        <v>30</v>
      </c>
      <c r="D811">
        <v>12</v>
      </c>
      <c r="E811">
        <v>0</v>
      </c>
      <c r="F811">
        <v>6706.47</v>
      </c>
      <c r="G811" s="72" t="s">
        <v>11</v>
      </c>
      <c r="H811" s="72" t="s">
        <v>16</v>
      </c>
      <c r="I811" s="15" t="s">
        <v>13</v>
      </c>
      <c r="J811" t="str">
        <f t="shared" si="24"/>
        <v>12-Dec-1971</v>
      </c>
      <c r="K811">
        <f t="shared" ca="1" si="25"/>
        <v>53</v>
      </c>
    </row>
    <row r="812" spans="1:11" x14ac:dyDescent="0.3">
      <c r="A812" t="s">
        <v>843</v>
      </c>
      <c r="B812" s="72">
        <v>1983</v>
      </c>
      <c r="C812" s="15" t="s">
        <v>18</v>
      </c>
      <c r="D812">
        <v>12</v>
      </c>
      <c r="E812">
        <v>2</v>
      </c>
      <c r="F812">
        <v>6710.19</v>
      </c>
      <c r="G812" s="72" t="s">
        <v>12</v>
      </c>
      <c r="H812" s="72" t="s">
        <v>12</v>
      </c>
      <c r="I812" s="15" t="s">
        <v>23</v>
      </c>
      <c r="J812" t="str">
        <f t="shared" si="24"/>
        <v>12-Jun-1983</v>
      </c>
      <c r="K812">
        <f t="shared" ca="1" si="25"/>
        <v>42</v>
      </c>
    </row>
    <row r="813" spans="1:11" x14ac:dyDescent="0.3">
      <c r="A813" t="s">
        <v>844</v>
      </c>
      <c r="B813" s="72">
        <v>1994</v>
      </c>
      <c r="C813" s="15" t="s">
        <v>18</v>
      </c>
      <c r="D813">
        <v>13</v>
      </c>
      <c r="E813">
        <v>0</v>
      </c>
      <c r="F813">
        <v>6721.37</v>
      </c>
      <c r="G813" s="72" t="s">
        <v>11</v>
      </c>
      <c r="H813" s="72" t="s">
        <v>16</v>
      </c>
      <c r="I813" s="15" t="s">
        <v>23</v>
      </c>
      <c r="J813" t="str">
        <f t="shared" si="24"/>
        <v>13-Jun-1994</v>
      </c>
      <c r="K813">
        <f t="shared" ca="1" si="25"/>
        <v>31</v>
      </c>
    </row>
    <row r="814" spans="1:11" x14ac:dyDescent="0.3">
      <c r="A814" t="s">
        <v>845</v>
      </c>
      <c r="B814" s="72">
        <v>1978</v>
      </c>
      <c r="C814" s="15" t="s">
        <v>37</v>
      </c>
      <c r="D814">
        <v>21</v>
      </c>
      <c r="E814">
        <v>2</v>
      </c>
      <c r="F814">
        <v>6737.98</v>
      </c>
      <c r="G814" s="72" t="s">
        <v>11</v>
      </c>
      <c r="H814" s="72" t="s">
        <v>12</v>
      </c>
      <c r="I814" s="15" t="s">
        <v>13</v>
      </c>
      <c r="J814" t="str">
        <f t="shared" si="24"/>
        <v>21-Oct-1978</v>
      </c>
      <c r="K814">
        <f t="shared" ca="1" si="25"/>
        <v>47</v>
      </c>
    </row>
    <row r="815" spans="1:11" x14ac:dyDescent="0.3">
      <c r="A815" t="s">
        <v>846</v>
      </c>
      <c r="B815" s="72">
        <v>1968</v>
      </c>
      <c r="C815" s="15" t="s">
        <v>10</v>
      </c>
      <c r="D815">
        <v>18</v>
      </c>
      <c r="E815">
        <v>0</v>
      </c>
      <c r="F815">
        <v>6738.84</v>
      </c>
      <c r="G815" s="72" t="s">
        <v>12</v>
      </c>
      <c r="H815" s="72" t="s">
        <v>16</v>
      </c>
      <c r="I815" s="15" t="s">
        <v>23</v>
      </c>
      <c r="J815" t="str">
        <f t="shared" si="24"/>
        <v>18-Jul-1968</v>
      </c>
      <c r="K815">
        <f t="shared" ca="1" si="25"/>
        <v>57</v>
      </c>
    </row>
    <row r="816" spans="1:11" x14ac:dyDescent="0.3">
      <c r="A816" t="s">
        <v>847</v>
      </c>
      <c r="B816" s="72">
        <v>1986</v>
      </c>
      <c r="C816" s="15" t="s">
        <v>35</v>
      </c>
      <c r="D816">
        <v>7</v>
      </c>
      <c r="E816">
        <v>3</v>
      </c>
      <c r="F816">
        <v>6746.74</v>
      </c>
      <c r="G816" s="72" t="s">
        <v>12</v>
      </c>
      <c r="H816" s="72" t="s">
        <v>11</v>
      </c>
      <c r="I816" s="15" t="s">
        <v>168</v>
      </c>
      <c r="J816" t="str">
        <f t="shared" si="24"/>
        <v>7-Aug-1986</v>
      </c>
      <c r="K816">
        <f t="shared" ca="1" si="25"/>
        <v>39</v>
      </c>
    </row>
    <row r="817" spans="1:11" x14ac:dyDescent="0.3">
      <c r="A817" t="s">
        <v>848</v>
      </c>
      <c r="B817" s="72">
        <v>1986</v>
      </c>
      <c r="C817" s="15" t="s">
        <v>18</v>
      </c>
      <c r="D817">
        <v>5</v>
      </c>
      <c r="E817">
        <v>3</v>
      </c>
      <c r="F817">
        <v>6748.59</v>
      </c>
      <c r="G817" s="72" t="s">
        <v>12</v>
      </c>
      <c r="H817" s="72" t="s">
        <v>16</v>
      </c>
      <c r="I817" s="15" t="s">
        <v>168</v>
      </c>
      <c r="J817" t="str">
        <f t="shared" si="24"/>
        <v>5-Jun-1986</v>
      </c>
      <c r="K817">
        <f t="shared" ca="1" si="25"/>
        <v>39</v>
      </c>
    </row>
    <row r="818" spans="1:11" x14ac:dyDescent="0.3">
      <c r="A818" t="s">
        <v>849</v>
      </c>
      <c r="B818" s="72">
        <v>1970</v>
      </c>
      <c r="C818" s="15" t="s">
        <v>18</v>
      </c>
      <c r="D818">
        <v>17</v>
      </c>
      <c r="E818">
        <v>0</v>
      </c>
      <c r="F818">
        <v>6749.63</v>
      </c>
      <c r="G818" s="72" t="s">
        <v>11</v>
      </c>
      <c r="H818" s="72" t="s">
        <v>16</v>
      </c>
      <c r="I818" s="15" t="s">
        <v>13</v>
      </c>
      <c r="J818" t="str">
        <f t="shared" si="24"/>
        <v>17-Jun-1970</v>
      </c>
      <c r="K818">
        <f t="shared" ca="1" si="25"/>
        <v>55</v>
      </c>
    </row>
    <row r="819" spans="1:11" x14ac:dyDescent="0.3">
      <c r="A819" t="s">
        <v>850</v>
      </c>
      <c r="B819" s="72">
        <v>1966</v>
      </c>
      <c r="C819" s="15" t="s">
        <v>30</v>
      </c>
      <c r="D819">
        <v>9</v>
      </c>
      <c r="E819">
        <v>0</v>
      </c>
      <c r="F819">
        <v>6750.27</v>
      </c>
      <c r="G819" s="72" t="s">
        <v>12</v>
      </c>
      <c r="H819" s="72" t="s">
        <v>11</v>
      </c>
      <c r="I819" s="15" t="s">
        <v>13</v>
      </c>
      <c r="J819" t="str">
        <f t="shared" si="24"/>
        <v>9-Dec-1966</v>
      </c>
      <c r="K819">
        <f t="shared" ca="1" si="25"/>
        <v>58</v>
      </c>
    </row>
    <row r="820" spans="1:11" x14ac:dyDescent="0.3">
      <c r="A820" t="s">
        <v>851</v>
      </c>
      <c r="B820" s="72">
        <v>1988</v>
      </c>
      <c r="C820" s="15" t="s">
        <v>37</v>
      </c>
      <c r="D820">
        <v>10</v>
      </c>
      <c r="E820">
        <v>3</v>
      </c>
      <c r="F820">
        <v>6753.04</v>
      </c>
      <c r="G820" s="72" t="s">
        <v>11</v>
      </c>
      <c r="H820" s="72" t="s">
        <v>11</v>
      </c>
      <c r="I820" s="15" t="s">
        <v>247</v>
      </c>
      <c r="J820" t="str">
        <f t="shared" si="24"/>
        <v>10-Oct-1988</v>
      </c>
      <c r="K820">
        <f t="shared" ca="1" si="25"/>
        <v>37</v>
      </c>
    </row>
    <row r="821" spans="1:11" x14ac:dyDescent="0.3">
      <c r="A821" t="s">
        <v>852</v>
      </c>
      <c r="B821" s="72">
        <v>1981</v>
      </c>
      <c r="C821" s="15" t="s">
        <v>20</v>
      </c>
      <c r="D821">
        <v>21</v>
      </c>
      <c r="E821">
        <v>1</v>
      </c>
      <c r="F821">
        <v>6770.19</v>
      </c>
      <c r="G821" s="72" t="s">
        <v>11</v>
      </c>
      <c r="H821" s="72" t="s">
        <v>12</v>
      </c>
      <c r="I821" s="15" t="s">
        <v>13</v>
      </c>
      <c r="J821" t="str">
        <f t="shared" si="24"/>
        <v>21-Sep-1981</v>
      </c>
      <c r="K821">
        <f t="shared" ca="1" si="25"/>
        <v>44</v>
      </c>
    </row>
    <row r="822" spans="1:11" x14ac:dyDescent="0.3">
      <c r="A822" t="s">
        <v>853</v>
      </c>
      <c r="B822" s="72">
        <v>1981</v>
      </c>
      <c r="C822" s="15" t="s">
        <v>20</v>
      </c>
      <c r="D822">
        <v>3</v>
      </c>
      <c r="E822">
        <v>1</v>
      </c>
      <c r="F822">
        <v>6775.96</v>
      </c>
      <c r="G822" s="72" t="s">
        <v>11</v>
      </c>
      <c r="H822" s="72" t="s">
        <v>12</v>
      </c>
      <c r="I822" s="15" t="s">
        <v>42</v>
      </c>
      <c r="J822" t="str">
        <f t="shared" si="24"/>
        <v>3-Sep-1981</v>
      </c>
      <c r="K822">
        <f t="shared" ca="1" si="25"/>
        <v>44</v>
      </c>
    </row>
    <row r="823" spans="1:11" x14ac:dyDescent="0.3">
      <c r="A823" t="s">
        <v>854</v>
      </c>
      <c r="B823" s="72">
        <v>1981</v>
      </c>
      <c r="C823" s="15" t="s">
        <v>37</v>
      </c>
      <c r="D823">
        <v>8</v>
      </c>
      <c r="E823">
        <v>1</v>
      </c>
      <c r="F823">
        <v>6781.35</v>
      </c>
      <c r="G823" s="72" t="s">
        <v>11</v>
      </c>
      <c r="H823" s="72" t="s">
        <v>16</v>
      </c>
      <c r="I823" s="15" t="s">
        <v>13</v>
      </c>
      <c r="J823" t="str">
        <f t="shared" si="24"/>
        <v>8-Oct-1981</v>
      </c>
      <c r="K823">
        <f t="shared" ca="1" si="25"/>
        <v>44</v>
      </c>
    </row>
    <row r="824" spans="1:11" x14ac:dyDescent="0.3">
      <c r="A824" t="s">
        <v>855</v>
      </c>
      <c r="B824" s="72">
        <v>1980</v>
      </c>
      <c r="C824" s="15" t="s">
        <v>15</v>
      </c>
      <c r="D824">
        <v>23</v>
      </c>
      <c r="E824">
        <v>2</v>
      </c>
      <c r="F824">
        <v>6781.52</v>
      </c>
      <c r="G824" s="72" t="s">
        <v>11</v>
      </c>
      <c r="H824" s="72" t="s">
        <v>11</v>
      </c>
      <c r="I824" s="15" t="s">
        <v>13</v>
      </c>
      <c r="J824" t="str">
        <f t="shared" si="24"/>
        <v>23-Nov-1980</v>
      </c>
      <c r="K824">
        <f t="shared" ca="1" si="25"/>
        <v>44</v>
      </c>
    </row>
    <row r="825" spans="1:11" x14ac:dyDescent="0.3">
      <c r="A825" t="s">
        <v>856</v>
      </c>
      <c r="B825" s="72">
        <v>1985</v>
      </c>
      <c r="C825" s="15" t="s">
        <v>30</v>
      </c>
      <c r="D825">
        <v>24</v>
      </c>
      <c r="E825">
        <v>3</v>
      </c>
      <c r="F825">
        <v>6796.86</v>
      </c>
      <c r="G825" s="72" t="s">
        <v>12</v>
      </c>
      <c r="H825" s="72" t="s">
        <v>12</v>
      </c>
      <c r="I825" s="15" t="s">
        <v>23</v>
      </c>
      <c r="J825" t="str">
        <f t="shared" si="24"/>
        <v>24-Dec-1985</v>
      </c>
      <c r="K825">
        <f t="shared" ca="1" si="25"/>
        <v>39</v>
      </c>
    </row>
    <row r="826" spans="1:11" x14ac:dyDescent="0.3">
      <c r="A826" t="s">
        <v>857</v>
      </c>
      <c r="B826" s="72">
        <v>1991</v>
      </c>
      <c r="C826" s="15" t="s">
        <v>18</v>
      </c>
      <c r="D826">
        <v>29</v>
      </c>
      <c r="E826">
        <v>5</v>
      </c>
      <c r="F826">
        <v>6799.46</v>
      </c>
      <c r="G826" s="72" t="s">
        <v>16</v>
      </c>
      <c r="H826" s="72" t="s">
        <v>11</v>
      </c>
      <c r="I826" s="15" t="s">
        <v>276</v>
      </c>
      <c r="J826" t="str">
        <f t="shared" si="24"/>
        <v>29-Jun-1991</v>
      </c>
      <c r="K826">
        <f t="shared" ca="1" si="25"/>
        <v>34</v>
      </c>
    </row>
    <row r="827" spans="1:11" x14ac:dyDescent="0.3">
      <c r="A827" t="s">
        <v>858</v>
      </c>
      <c r="B827" s="72">
        <v>1975</v>
      </c>
      <c r="C827" s="15" t="s">
        <v>35</v>
      </c>
      <c r="D827">
        <v>17</v>
      </c>
      <c r="E827">
        <v>1</v>
      </c>
      <c r="F827">
        <v>6809.46</v>
      </c>
      <c r="G827" s="72" t="s">
        <v>11</v>
      </c>
      <c r="H827" s="72" t="s">
        <v>16</v>
      </c>
      <c r="I827" s="15" t="s">
        <v>23</v>
      </c>
      <c r="J827" t="str">
        <f t="shared" si="24"/>
        <v>17-Aug-1975</v>
      </c>
      <c r="K827">
        <f t="shared" ca="1" si="25"/>
        <v>50</v>
      </c>
    </row>
    <row r="828" spans="1:11" x14ac:dyDescent="0.3">
      <c r="A828" t="s">
        <v>859</v>
      </c>
      <c r="B828" s="72">
        <v>1994</v>
      </c>
      <c r="C828" s="15" t="s">
        <v>10</v>
      </c>
      <c r="D828">
        <v>8</v>
      </c>
      <c r="E828">
        <v>0</v>
      </c>
      <c r="F828">
        <v>6827.69</v>
      </c>
      <c r="G828" s="72" t="s">
        <v>11</v>
      </c>
      <c r="H828" s="72" t="s">
        <v>11</v>
      </c>
      <c r="I828" s="15" t="s">
        <v>300</v>
      </c>
      <c r="J828" t="str">
        <f t="shared" si="24"/>
        <v>8-Jul-1994</v>
      </c>
      <c r="K828">
        <f t="shared" ca="1" si="25"/>
        <v>31</v>
      </c>
    </row>
    <row r="829" spans="1:11" x14ac:dyDescent="0.3">
      <c r="A829" t="s">
        <v>860</v>
      </c>
      <c r="B829" s="72">
        <v>1979</v>
      </c>
      <c r="C829" s="15" t="s">
        <v>10</v>
      </c>
      <c r="D829">
        <v>15</v>
      </c>
      <c r="E829">
        <v>0</v>
      </c>
      <c r="F829">
        <v>6837.37</v>
      </c>
      <c r="G829" s="72" t="s">
        <v>12</v>
      </c>
      <c r="H829" s="72" t="s">
        <v>16</v>
      </c>
      <c r="I829" s="15" t="s">
        <v>168</v>
      </c>
      <c r="J829" t="str">
        <f t="shared" si="24"/>
        <v>15-Jul-1979</v>
      </c>
      <c r="K829">
        <f t="shared" ca="1" si="25"/>
        <v>46</v>
      </c>
    </row>
    <row r="830" spans="1:11" x14ac:dyDescent="0.3">
      <c r="A830" t="s">
        <v>861</v>
      </c>
      <c r="B830" s="72">
        <v>2000</v>
      </c>
      <c r="C830" s="15" t="s">
        <v>15</v>
      </c>
      <c r="D830">
        <v>30</v>
      </c>
      <c r="E830">
        <v>0</v>
      </c>
      <c r="F830">
        <v>6842.28</v>
      </c>
      <c r="G830" s="72" t="s">
        <v>11</v>
      </c>
      <c r="H830" s="72" t="s">
        <v>16</v>
      </c>
      <c r="I830" s="15" t="s">
        <v>23</v>
      </c>
      <c r="J830" t="str">
        <f t="shared" si="24"/>
        <v>30-Nov-2000</v>
      </c>
      <c r="K830">
        <f t="shared" ca="1" si="25"/>
        <v>24</v>
      </c>
    </row>
    <row r="831" spans="1:11" x14ac:dyDescent="0.3">
      <c r="A831" t="s">
        <v>862</v>
      </c>
      <c r="B831" s="72">
        <v>1977</v>
      </c>
      <c r="C831" s="15" t="s">
        <v>18</v>
      </c>
      <c r="D831">
        <v>15</v>
      </c>
      <c r="E831">
        <v>2</v>
      </c>
      <c r="F831">
        <v>6843.17</v>
      </c>
      <c r="G831" s="72" t="s">
        <v>11</v>
      </c>
      <c r="H831" s="72" t="s">
        <v>16</v>
      </c>
      <c r="I831" s="15" t="s">
        <v>13</v>
      </c>
      <c r="J831" t="str">
        <f t="shared" si="24"/>
        <v>15-Jun-1977</v>
      </c>
      <c r="K831">
        <f t="shared" ca="1" si="25"/>
        <v>48</v>
      </c>
    </row>
    <row r="832" spans="1:11" x14ac:dyDescent="0.3">
      <c r="A832" t="s">
        <v>863</v>
      </c>
      <c r="B832" s="72">
        <v>1979</v>
      </c>
      <c r="C832" s="15" t="s">
        <v>15</v>
      </c>
      <c r="D832">
        <v>4</v>
      </c>
      <c r="E832">
        <v>1</v>
      </c>
      <c r="F832">
        <v>6849.03</v>
      </c>
      <c r="G832" s="72" t="s">
        <v>11</v>
      </c>
      <c r="H832" s="72" t="s">
        <v>11</v>
      </c>
      <c r="I832" s="15" t="s">
        <v>42</v>
      </c>
      <c r="J832" t="str">
        <f t="shared" si="24"/>
        <v>4-Nov-1979</v>
      </c>
      <c r="K832">
        <f t="shared" ca="1" si="25"/>
        <v>46</v>
      </c>
    </row>
    <row r="833" spans="1:11" x14ac:dyDescent="0.3">
      <c r="A833" t="s">
        <v>864</v>
      </c>
      <c r="B833" s="72">
        <v>1981</v>
      </c>
      <c r="C833" s="15" t="s">
        <v>18</v>
      </c>
      <c r="D833">
        <v>19</v>
      </c>
      <c r="E833">
        <v>1</v>
      </c>
      <c r="F833">
        <v>6858.48</v>
      </c>
      <c r="G833" s="72" t="s">
        <v>11</v>
      </c>
      <c r="H833" s="72" t="s">
        <v>11</v>
      </c>
      <c r="I833" s="15" t="s">
        <v>166</v>
      </c>
      <c r="J833" t="str">
        <f t="shared" si="24"/>
        <v>19-Jun-1981</v>
      </c>
      <c r="K833">
        <f t="shared" ca="1" si="25"/>
        <v>44</v>
      </c>
    </row>
    <row r="834" spans="1:11" x14ac:dyDescent="0.3">
      <c r="A834" t="s">
        <v>865</v>
      </c>
      <c r="B834" s="72">
        <v>1978</v>
      </c>
      <c r="C834" s="15" t="s">
        <v>35</v>
      </c>
      <c r="D834">
        <v>5</v>
      </c>
      <c r="E834">
        <v>2</v>
      </c>
      <c r="F834">
        <v>6863.49</v>
      </c>
      <c r="G834" s="72" t="s">
        <v>11</v>
      </c>
      <c r="H834" s="72" t="s">
        <v>16</v>
      </c>
      <c r="I834" s="15" t="s">
        <v>13</v>
      </c>
      <c r="J834" t="str">
        <f t="shared" ref="J834:J897" si="26">CONCATENATE(D834,"-",C834,"-",B834)</f>
        <v>5-Aug-1978</v>
      </c>
      <c r="K834">
        <f t="shared" ca="1" si="25"/>
        <v>47</v>
      </c>
    </row>
    <row r="835" spans="1:11" x14ac:dyDescent="0.3">
      <c r="A835" t="s">
        <v>866</v>
      </c>
      <c r="B835" s="72">
        <v>1969</v>
      </c>
      <c r="C835" s="15" t="s">
        <v>37</v>
      </c>
      <c r="D835">
        <v>23</v>
      </c>
      <c r="E835">
        <v>0</v>
      </c>
      <c r="F835">
        <v>6868.39</v>
      </c>
      <c r="G835" s="72" t="s">
        <v>11</v>
      </c>
      <c r="H835" s="72" t="s">
        <v>11</v>
      </c>
      <c r="I835" s="15" t="s">
        <v>13</v>
      </c>
      <c r="J835" t="str">
        <f t="shared" si="26"/>
        <v>23-Oct-1969</v>
      </c>
      <c r="K835">
        <f t="shared" ref="K835:K898" ca="1" si="27">DATEDIF(J835,TODAY(),"y")</f>
        <v>56</v>
      </c>
    </row>
    <row r="836" spans="1:11" x14ac:dyDescent="0.3">
      <c r="A836" t="s">
        <v>867</v>
      </c>
      <c r="B836" s="72">
        <v>1981</v>
      </c>
      <c r="C836" s="15" t="s">
        <v>18</v>
      </c>
      <c r="D836">
        <v>23</v>
      </c>
      <c r="E836">
        <v>2</v>
      </c>
      <c r="F836">
        <v>6875.96</v>
      </c>
      <c r="G836" s="72" t="s">
        <v>11</v>
      </c>
      <c r="H836" s="72" t="s">
        <v>11</v>
      </c>
      <c r="I836" s="15" t="s">
        <v>42</v>
      </c>
      <c r="J836" t="str">
        <f t="shared" si="26"/>
        <v>23-Jun-1981</v>
      </c>
      <c r="K836">
        <f t="shared" ca="1" si="27"/>
        <v>44</v>
      </c>
    </row>
    <row r="837" spans="1:11" x14ac:dyDescent="0.3">
      <c r="A837" t="s">
        <v>868</v>
      </c>
      <c r="B837" s="72">
        <v>2004</v>
      </c>
      <c r="C837" s="15" t="s">
        <v>30</v>
      </c>
      <c r="D837">
        <v>24</v>
      </c>
      <c r="E837">
        <v>0</v>
      </c>
      <c r="F837">
        <v>6876.53</v>
      </c>
      <c r="G837" s="72" t="s">
        <v>11</v>
      </c>
      <c r="H837" s="72" t="s">
        <v>16</v>
      </c>
      <c r="I837" s="15" t="s">
        <v>23</v>
      </c>
      <c r="J837" t="str">
        <f t="shared" si="26"/>
        <v>24-Dec-2004</v>
      </c>
      <c r="K837">
        <f t="shared" ca="1" si="27"/>
        <v>20</v>
      </c>
    </row>
    <row r="838" spans="1:11" x14ac:dyDescent="0.3">
      <c r="A838" t="s">
        <v>869</v>
      </c>
      <c r="B838" s="72">
        <v>1985</v>
      </c>
      <c r="C838" s="15" t="s">
        <v>20</v>
      </c>
      <c r="D838">
        <v>10</v>
      </c>
      <c r="E838">
        <v>2</v>
      </c>
      <c r="F838">
        <v>6877.98</v>
      </c>
      <c r="G838" s="72" t="s">
        <v>11</v>
      </c>
      <c r="H838" s="72" t="s">
        <v>16</v>
      </c>
      <c r="I838" s="15" t="s">
        <v>247</v>
      </c>
      <c r="J838" t="str">
        <f t="shared" si="26"/>
        <v>10-Sep-1985</v>
      </c>
      <c r="K838">
        <f t="shared" ca="1" si="27"/>
        <v>40</v>
      </c>
    </row>
    <row r="839" spans="1:11" x14ac:dyDescent="0.3">
      <c r="A839" t="s">
        <v>870</v>
      </c>
      <c r="B839" s="72">
        <v>1989</v>
      </c>
      <c r="C839" s="15" t="s">
        <v>30</v>
      </c>
      <c r="D839">
        <v>21</v>
      </c>
      <c r="E839">
        <v>3</v>
      </c>
      <c r="F839">
        <v>6895.19</v>
      </c>
      <c r="G839" s="72" t="s">
        <v>11</v>
      </c>
      <c r="H839" s="72" t="s">
        <v>12</v>
      </c>
      <c r="I839" s="15" t="s">
        <v>247</v>
      </c>
      <c r="J839" t="str">
        <f t="shared" si="26"/>
        <v>21-Dec-1989</v>
      </c>
      <c r="K839">
        <f t="shared" ca="1" si="27"/>
        <v>35</v>
      </c>
    </row>
    <row r="840" spans="1:11" x14ac:dyDescent="0.3">
      <c r="A840" t="s">
        <v>871</v>
      </c>
      <c r="B840" s="72">
        <v>1984</v>
      </c>
      <c r="C840" s="15" t="s">
        <v>20</v>
      </c>
      <c r="D840">
        <v>5</v>
      </c>
      <c r="E840">
        <v>2</v>
      </c>
      <c r="F840">
        <v>6933.24</v>
      </c>
      <c r="G840" s="72" t="s">
        <v>11</v>
      </c>
      <c r="H840" s="72" t="s">
        <v>12</v>
      </c>
      <c r="I840" s="15" t="s">
        <v>23</v>
      </c>
      <c r="J840" t="str">
        <f t="shared" si="26"/>
        <v>5-Sep-1984</v>
      </c>
      <c r="K840">
        <f t="shared" ca="1" si="27"/>
        <v>41</v>
      </c>
    </row>
    <row r="841" spans="1:11" x14ac:dyDescent="0.3">
      <c r="A841" t="s">
        <v>872</v>
      </c>
      <c r="B841" s="72">
        <v>1978</v>
      </c>
      <c r="C841" s="15" t="s">
        <v>15</v>
      </c>
      <c r="D841">
        <v>29</v>
      </c>
      <c r="E841">
        <v>2</v>
      </c>
      <c r="F841">
        <v>6938.11</v>
      </c>
      <c r="G841" s="72" t="s">
        <v>11</v>
      </c>
      <c r="H841" s="72" t="s">
        <v>11</v>
      </c>
      <c r="I841" s="15" t="s">
        <v>13</v>
      </c>
      <c r="J841" t="str">
        <f t="shared" si="26"/>
        <v>29-Nov-1978</v>
      </c>
      <c r="K841">
        <f t="shared" ca="1" si="27"/>
        <v>46</v>
      </c>
    </row>
    <row r="842" spans="1:11" x14ac:dyDescent="0.3">
      <c r="A842" t="s">
        <v>873</v>
      </c>
      <c r="B842" s="72">
        <v>1980</v>
      </c>
      <c r="C842" s="15" t="s">
        <v>35</v>
      </c>
      <c r="D842">
        <v>30</v>
      </c>
      <c r="E842">
        <v>1</v>
      </c>
      <c r="F842">
        <v>6940.91</v>
      </c>
      <c r="G842" s="72" t="s">
        <v>11</v>
      </c>
      <c r="H842" s="72" t="s">
        <v>11</v>
      </c>
      <c r="I842" s="15" t="s">
        <v>23</v>
      </c>
      <c r="J842" t="str">
        <f t="shared" si="26"/>
        <v>30-Aug-1980</v>
      </c>
      <c r="K842">
        <f t="shared" ca="1" si="27"/>
        <v>45</v>
      </c>
    </row>
    <row r="843" spans="1:11" x14ac:dyDescent="0.3">
      <c r="A843" t="s">
        <v>874</v>
      </c>
      <c r="B843" s="72">
        <v>1980</v>
      </c>
      <c r="C843" s="15" t="s">
        <v>37</v>
      </c>
      <c r="D843">
        <v>5</v>
      </c>
      <c r="E843">
        <v>2</v>
      </c>
      <c r="F843">
        <v>6940.94</v>
      </c>
      <c r="G843" s="72" t="s">
        <v>11</v>
      </c>
      <c r="H843" s="72" t="s">
        <v>12</v>
      </c>
      <c r="I843" s="15" t="s">
        <v>13</v>
      </c>
      <c r="J843" t="str">
        <f t="shared" si="26"/>
        <v>5-Oct-1980</v>
      </c>
      <c r="K843">
        <f t="shared" ca="1" si="27"/>
        <v>45</v>
      </c>
    </row>
    <row r="844" spans="1:11" x14ac:dyDescent="0.3">
      <c r="A844" t="s">
        <v>875</v>
      </c>
      <c r="B844" s="72">
        <v>1978</v>
      </c>
      <c r="C844" s="15" t="s">
        <v>30</v>
      </c>
      <c r="D844">
        <v>15</v>
      </c>
      <c r="E844">
        <v>0</v>
      </c>
      <c r="F844">
        <v>6948.7</v>
      </c>
      <c r="G844" s="72" t="s">
        <v>16</v>
      </c>
      <c r="H844" s="72" t="s">
        <v>11</v>
      </c>
      <c r="I844" s="15" t="s">
        <v>23</v>
      </c>
      <c r="J844" t="str">
        <f t="shared" si="26"/>
        <v>15-Dec-1978</v>
      </c>
      <c r="K844">
        <f t="shared" ca="1" si="27"/>
        <v>46</v>
      </c>
    </row>
    <row r="845" spans="1:11" x14ac:dyDescent="0.3">
      <c r="A845" t="s">
        <v>876</v>
      </c>
      <c r="B845" s="72">
        <v>1980</v>
      </c>
      <c r="C845" s="15" t="s">
        <v>35</v>
      </c>
      <c r="D845">
        <v>18</v>
      </c>
      <c r="E845">
        <v>2</v>
      </c>
      <c r="F845">
        <v>6951.12</v>
      </c>
      <c r="G845" s="72" t="s">
        <v>11</v>
      </c>
      <c r="H845" s="72" t="s">
        <v>11</v>
      </c>
      <c r="I845" s="15" t="s">
        <v>13</v>
      </c>
      <c r="J845" t="str">
        <f t="shared" si="26"/>
        <v>18-Aug-1980</v>
      </c>
      <c r="K845">
        <f t="shared" ca="1" si="27"/>
        <v>45</v>
      </c>
    </row>
    <row r="846" spans="1:11" x14ac:dyDescent="0.3">
      <c r="A846" t="s">
        <v>877</v>
      </c>
      <c r="B846" s="72">
        <v>1975</v>
      </c>
      <c r="C846" s="15" t="s">
        <v>18</v>
      </c>
      <c r="D846">
        <v>3</v>
      </c>
      <c r="E846">
        <v>1</v>
      </c>
      <c r="F846">
        <v>6965.21</v>
      </c>
      <c r="G846" s="72" t="s">
        <v>11</v>
      </c>
      <c r="H846" s="72" t="s">
        <v>12</v>
      </c>
      <c r="I846" s="15" t="s">
        <v>13</v>
      </c>
      <c r="J846" t="str">
        <f t="shared" si="26"/>
        <v>3-Jun-1975</v>
      </c>
      <c r="K846">
        <f t="shared" ca="1" si="27"/>
        <v>50</v>
      </c>
    </row>
    <row r="847" spans="1:11" x14ac:dyDescent="0.3">
      <c r="A847" t="s">
        <v>878</v>
      </c>
      <c r="B847" s="72">
        <v>1985</v>
      </c>
      <c r="C847" s="15" t="s">
        <v>30</v>
      </c>
      <c r="D847">
        <v>10</v>
      </c>
      <c r="E847">
        <v>3</v>
      </c>
      <c r="F847">
        <v>6985.51</v>
      </c>
      <c r="G847" s="72" t="s">
        <v>11</v>
      </c>
      <c r="H847" s="72" t="s">
        <v>11</v>
      </c>
      <c r="I847" s="15" t="s">
        <v>166</v>
      </c>
      <c r="J847" t="str">
        <f t="shared" si="26"/>
        <v>10-Dec-1985</v>
      </c>
      <c r="K847">
        <f t="shared" ca="1" si="27"/>
        <v>39</v>
      </c>
    </row>
    <row r="848" spans="1:11" x14ac:dyDescent="0.3">
      <c r="A848" t="s">
        <v>879</v>
      </c>
      <c r="B848" s="72">
        <v>1982</v>
      </c>
      <c r="C848" s="15" t="s">
        <v>37</v>
      </c>
      <c r="D848">
        <v>18</v>
      </c>
      <c r="E848">
        <v>2</v>
      </c>
      <c r="F848">
        <v>6986.7</v>
      </c>
      <c r="G848" s="72" t="s">
        <v>12</v>
      </c>
      <c r="H848" s="72" t="s">
        <v>16</v>
      </c>
      <c r="I848" s="15" t="s">
        <v>23</v>
      </c>
      <c r="J848" t="str">
        <f t="shared" si="26"/>
        <v>18-Oct-1982</v>
      </c>
      <c r="K848">
        <f t="shared" ca="1" si="27"/>
        <v>43</v>
      </c>
    </row>
    <row r="849" spans="1:11" x14ac:dyDescent="0.3">
      <c r="A849" t="s">
        <v>880</v>
      </c>
      <c r="B849" s="72">
        <v>1982</v>
      </c>
      <c r="C849" s="15" t="s">
        <v>20</v>
      </c>
      <c r="D849">
        <v>1</v>
      </c>
      <c r="E849">
        <v>3</v>
      </c>
      <c r="F849">
        <v>6989.95</v>
      </c>
      <c r="G849" s="72" t="s">
        <v>11</v>
      </c>
      <c r="H849" s="72" t="s">
        <v>16</v>
      </c>
      <c r="I849" s="15" t="s">
        <v>13</v>
      </c>
      <c r="J849" t="str">
        <f t="shared" si="26"/>
        <v>1-Sep-1982</v>
      </c>
      <c r="K849">
        <f t="shared" ca="1" si="27"/>
        <v>43</v>
      </c>
    </row>
    <row r="850" spans="1:11" x14ac:dyDescent="0.3">
      <c r="A850" t="s">
        <v>881</v>
      </c>
      <c r="B850" s="72">
        <v>1969</v>
      </c>
      <c r="C850" s="15" t="s">
        <v>10</v>
      </c>
      <c r="D850">
        <v>6</v>
      </c>
      <c r="E850">
        <v>0</v>
      </c>
      <c r="F850">
        <v>7003.1</v>
      </c>
      <c r="G850" s="72" t="s">
        <v>11</v>
      </c>
      <c r="H850" s="72" t="s">
        <v>12</v>
      </c>
      <c r="I850" s="15" t="s">
        <v>13</v>
      </c>
      <c r="J850" t="str">
        <f t="shared" si="26"/>
        <v>6-Jul-1969</v>
      </c>
      <c r="K850">
        <f t="shared" ca="1" si="27"/>
        <v>56</v>
      </c>
    </row>
    <row r="851" spans="1:11" x14ac:dyDescent="0.3">
      <c r="A851" t="s">
        <v>882</v>
      </c>
      <c r="B851" s="72">
        <v>1978</v>
      </c>
      <c r="C851" s="15" t="s">
        <v>18</v>
      </c>
      <c r="D851">
        <v>2</v>
      </c>
      <c r="E851">
        <v>2</v>
      </c>
      <c r="F851">
        <v>7033.08</v>
      </c>
      <c r="G851" s="72" t="s">
        <v>11</v>
      </c>
      <c r="H851" s="72" t="s">
        <v>11</v>
      </c>
      <c r="I851" s="15" t="s">
        <v>13</v>
      </c>
      <c r="J851" t="str">
        <f t="shared" si="26"/>
        <v>2-Jun-1978</v>
      </c>
      <c r="K851">
        <f t="shared" ca="1" si="27"/>
        <v>47</v>
      </c>
    </row>
    <row r="852" spans="1:11" x14ac:dyDescent="0.3">
      <c r="A852" t="s">
        <v>883</v>
      </c>
      <c r="B852" s="72">
        <v>1995</v>
      </c>
      <c r="C852" s="15" t="s">
        <v>37</v>
      </c>
      <c r="D852">
        <v>29</v>
      </c>
      <c r="E852">
        <v>0</v>
      </c>
      <c r="F852">
        <v>7042.11</v>
      </c>
      <c r="G852" s="72" t="s">
        <v>11</v>
      </c>
      <c r="H852" s="72" t="s">
        <v>12</v>
      </c>
      <c r="I852" s="15" t="s">
        <v>23</v>
      </c>
      <c r="J852" t="str">
        <f t="shared" si="26"/>
        <v>29-Oct-1995</v>
      </c>
      <c r="K852">
        <f t="shared" ca="1" si="27"/>
        <v>30</v>
      </c>
    </row>
    <row r="853" spans="1:11" x14ac:dyDescent="0.3">
      <c r="A853" t="s">
        <v>884</v>
      </c>
      <c r="B853" s="72">
        <v>1980</v>
      </c>
      <c r="C853" s="15" t="s">
        <v>10</v>
      </c>
      <c r="D853">
        <v>26</v>
      </c>
      <c r="E853">
        <v>1</v>
      </c>
      <c r="F853">
        <v>7045.5</v>
      </c>
      <c r="G853" s="72" t="s">
        <v>11</v>
      </c>
      <c r="H853" s="72" t="s">
        <v>16</v>
      </c>
      <c r="I853" s="15" t="s">
        <v>42</v>
      </c>
      <c r="J853" t="str">
        <f t="shared" si="26"/>
        <v>26-Jul-1980</v>
      </c>
      <c r="K853">
        <f t="shared" ca="1" si="27"/>
        <v>45</v>
      </c>
    </row>
    <row r="854" spans="1:11" x14ac:dyDescent="0.3">
      <c r="A854" t="s">
        <v>885</v>
      </c>
      <c r="B854" s="72">
        <v>1980</v>
      </c>
      <c r="C854" s="15" t="s">
        <v>37</v>
      </c>
      <c r="D854">
        <v>22</v>
      </c>
      <c r="E854">
        <v>1</v>
      </c>
      <c r="F854">
        <v>7046.72</v>
      </c>
      <c r="G854" s="72" t="s">
        <v>11</v>
      </c>
      <c r="H854" s="72" t="s">
        <v>12</v>
      </c>
      <c r="I854" s="15" t="s">
        <v>13</v>
      </c>
      <c r="J854" t="str">
        <f t="shared" si="26"/>
        <v>22-Oct-1980</v>
      </c>
      <c r="K854">
        <f t="shared" ca="1" si="27"/>
        <v>45</v>
      </c>
    </row>
    <row r="855" spans="1:11" x14ac:dyDescent="0.3">
      <c r="A855" t="s">
        <v>886</v>
      </c>
      <c r="B855" s="72">
        <v>1980</v>
      </c>
      <c r="C855" s="15" t="s">
        <v>10</v>
      </c>
      <c r="D855">
        <v>21</v>
      </c>
      <c r="E855">
        <v>0</v>
      </c>
      <c r="F855">
        <v>7050.02</v>
      </c>
      <c r="G855" s="72" t="s">
        <v>11</v>
      </c>
      <c r="H855" s="72" t="s">
        <v>16</v>
      </c>
      <c r="I855" s="15" t="s">
        <v>247</v>
      </c>
      <c r="J855" t="str">
        <f t="shared" si="26"/>
        <v>21-Jul-1980</v>
      </c>
      <c r="K855">
        <f t="shared" ca="1" si="27"/>
        <v>45</v>
      </c>
    </row>
    <row r="856" spans="1:11" x14ac:dyDescent="0.3">
      <c r="A856" t="s">
        <v>887</v>
      </c>
      <c r="B856" s="72">
        <v>1980</v>
      </c>
      <c r="C856" s="15" t="s">
        <v>18</v>
      </c>
      <c r="D856">
        <v>28</v>
      </c>
      <c r="E856">
        <v>1</v>
      </c>
      <c r="F856">
        <v>7050.64</v>
      </c>
      <c r="G856" s="72" t="s">
        <v>11</v>
      </c>
      <c r="H856" s="72" t="s">
        <v>12</v>
      </c>
      <c r="I856" s="15" t="s">
        <v>42</v>
      </c>
      <c r="J856" t="str">
        <f t="shared" si="26"/>
        <v>28-Jun-1980</v>
      </c>
      <c r="K856">
        <f t="shared" ca="1" si="27"/>
        <v>45</v>
      </c>
    </row>
    <row r="857" spans="1:11" x14ac:dyDescent="0.3">
      <c r="A857" t="s">
        <v>888</v>
      </c>
      <c r="B857" s="72">
        <v>1978</v>
      </c>
      <c r="C857" s="15" t="s">
        <v>18</v>
      </c>
      <c r="D857">
        <v>24</v>
      </c>
      <c r="E857">
        <v>2</v>
      </c>
      <c r="F857">
        <v>7054.41</v>
      </c>
      <c r="G857" s="72" t="s">
        <v>11</v>
      </c>
      <c r="H857" s="72" t="s">
        <v>11</v>
      </c>
      <c r="I857" s="15" t="s">
        <v>13</v>
      </c>
      <c r="J857" t="str">
        <f t="shared" si="26"/>
        <v>24-Jun-1978</v>
      </c>
      <c r="K857">
        <f t="shared" ca="1" si="27"/>
        <v>47</v>
      </c>
    </row>
    <row r="858" spans="1:11" x14ac:dyDescent="0.3">
      <c r="A858" t="s">
        <v>889</v>
      </c>
      <c r="B858" s="72">
        <v>1982</v>
      </c>
      <c r="C858" s="15" t="s">
        <v>37</v>
      </c>
      <c r="D858">
        <v>6</v>
      </c>
      <c r="E858">
        <v>1</v>
      </c>
      <c r="F858">
        <v>7077.19</v>
      </c>
      <c r="G858" s="72" t="s">
        <v>11</v>
      </c>
      <c r="H858" s="72" t="s">
        <v>12</v>
      </c>
      <c r="I858" s="15" t="s">
        <v>247</v>
      </c>
      <c r="J858" t="str">
        <f t="shared" si="26"/>
        <v>6-Oct-1982</v>
      </c>
      <c r="K858">
        <f t="shared" ca="1" si="27"/>
        <v>43</v>
      </c>
    </row>
    <row r="859" spans="1:11" x14ac:dyDescent="0.3">
      <c r="A859" t="s">
        <v>890</v>
      </c>
      <c r="B859" s="72">
        <v>1992</v>
      </c>
      <c r="C859" s="15" t="s">
        <v>18</v>
      </c>
      <c r="D859">
        <v>18</v>
      </c>
      <c r="E859">
        <v>0</v>
      </c>
      <c r="F859">
        <v>7096.98</v>
      </c>
      <c r="G859" s="72" t="s">
        <v>11</v>
      </c>
      <c r="H859" s="72" t="s">
        <v>11</v>
      </c>
      <c r="I859" s="15" t="s">
        <v>23</v>
      </c>
      <c r="J859" t="str">
        <f t="shared" si="26"/>
        <v>18-Jun-1992</v>
      </c>
      <c r="K859">
        <f t="shared" ca="1" si="27"/>
        <v>33</v>
      </c>
    </row>
    <row r="860" spans="1:11" x14ac:dyDescent="0.3">
      <c r="A860" t="s">
        <v>891</v>
      </c>
      <c r="B860" s="72">
        <v>1987</v>
      </c>
      <c r="C860" s="15" t="s">
        <v>35</v>
      </c>
      <c r="D860">
        <v>11</v>
      </c>
      <c r="E860">
        <v>3</v>
      </c>
      <c r="F860">
        <v>7106.81</v>
      </c>
      <c r="G860" s="72" t="s">
        <v>11</v>
      </c>
      <c r="H860" s="72" t="s">
        <v>16</v>
      </c>
      <c r="I860" s="15" t="s">
        <v>23</v>
      </c>
      <c r="J860" t="str">
        <f t="shared" si="26"/>
        <v>11-Aug-1987</v>
      </c>
      <c r="K860">
        <f t="shared" ca="1" si="27"/>
        <v>38</v>
      </c>
    </row>
    <row r="861" spans="1:11" x14ac:dyDescent="0.3">
      <c r="A861" t="s">
        <v>892</v>
      </c>
      <c r="B861" s="72">
        <v>1968</v>
      </c>
      <c r="C861" s="15" t="s">
        <v>18</v>
      </c>
      <c r="D861">
        <v>29</v>
      </c>
      <c r="E861">
        <v>0</v>
      </c>
      <c r="F861">
        <v>7125.25</v>
      </c>
      <c r="G861" s="72" t="s">
        <v>12</v>
      </c>
      <c r="H861" s="72" t="s">
        <v>11</v>
      </c>
      <c r="I861" s="15" t="s">
        <v>13</v>
      </c>
      <c r="J861" t="str">
        <f t="shared" si="26"/>
        <v>29-Jun-1968</v>
      </c>
      <c r="K861">
        <f t="shared" ca="1" si="27"/>
        <v>57</v>
      </c>
    </row>
    <row r="862" spans="1:11" x14ac:dyDescent="0.3">
      <c r="A862" t="s">
        <v>893</v>
      </c>
      <c r="B862" s="72">
        <v>1993</v>
      </c>
      <c r="C862" s="15" t="s">
        <v>35</v>
      </c>
      <c r="D862">
        <v>1</v>
      </c>
      <c r="E862">
        <v>0</v>
      </c>
      <c r="F862">
        <v>7128.64</v>
      </c>
      <c r="G862" s="72" t="s">
        <v>11</v>
      </c>
      <c r="H862" s="72" t="s">
        <v>11</v>
      </c>
      <c r="I862" s="15" t="s">
        <v>300</v>
      </c>
      <c r="J862" t="str">
        <f t="shared" si="26"/>
        <v>1-Aug-1993</v>
      </c>
      <c r="K862">
        <f t="shared" ca="1" si="27"/>
        <v>32</v>
      </c>
    </row>
    <row r="863" spans="1:11" x14ac:dyDescent="0.3">
      <c r="A863" t="s">
        <v>894</v>
      </c>
      <c r="B863" s="72">
        <v>1984</v>
      </c>
      <c r="C863" s="15" t="s">
        <v>10</v>
      </c>
      <c r="D863">
        <v>7</v>
      </c>
      <c r="E863">
        <v>2</v>
      </c>
      <c r="F863">
        <v>7133.9</v>
      </c>
      <c r="G863" s="72" t="s">
        <v>11</v>
      </c>
      <c r="H863" s="72" t="s">
        <v>16</v>
      </c>
      <c r="I863" s="15" t="s">
        <v>247</v>
      </c>
      <c r="J863" t="str">
        <f t="shared" si="26"/>
        <v>7-Jul-1984</v>
      </c>
      <c r="K863">
        <f t="shared" ca="1" si="27"/>
        <v>41</v>
      </c>
    </row>
    <row r="864" spans="1:11" x14ac:dyDescent="0.3">
      <c r="A864" t="s">
        <v>895</v>
      </c>
      <c r="B864" s="72">
        <v>1999</v>
      </c>
      <c r="C864" s="15" t="s">
        <v>35</v>
      </c>
      <c r="D864">
        <v>8</v>
      </c>
      <c r="E864">
        <v>0</v>
      </c>
      <c r="F864">
        <v>7144.4</v>
      </c>
      <c r="G864" s="72" t="s">
        <v>11</v>
      </c>
      <c r="H864" s="72" t="s">
        <v>16</v>
      </c>
      <c r="I864" s="15" t="s">
        <v>632</v>
      </c>
      <c r="J864" t="str">
        <f t="shared" si="26"/>
        <v>8-Aug-1999</v>
      </c>
      <c r="K864">
        <f t="shared" ca="1" si="27"/>
        <v>26</v>
      </c>
    </row>
    <row r="865" spans="1:11" x14ac:dyDescent="0.3">
      <c r="A865" t="s">
        <v>896</v>
      </c>
      <c r="B865" s="72">
        <v>1984</v>
      </c>
      <c r="C865" s="15" t="s">
        <v>15</v>
      </c>
      <c r="D865">
        <v>21</v>
      </c>
      <c r="E865">
        <v>2</v>
      </c>
      <c r="F865">
        <v>7144.86</v>
      </c>
      <c r="G865" s="72" t="s">
        <v>11</v>
      </c>
      <c r="H865" s="72" t="s">
        <v>11</v>
      </c>
      <c r="I865" s="15" t="s">
        <v>247</v>
      </c>
      <c r="J865" t="str">
        <f t="shared" si="26"/>
        <v>21-Nov-1984</v>
      </c>
      <c r="K865">
        <f t="shared" ca="1" si="27"/>
        <v>40</v>
      </c>
    </row>
    <row r="866" spans="1:11" x14ac:dyDescent="0.3">
      <c r="A866" t="s">
        <v>897</v>
      </c>
      <c r="B866" s="72">
        <v>1976</v>
      </c>
      <c r="C866" s="15" t="s">
        <v>18</v>
      </c>
      <c r="D866">
        <v>24</v>
      </c>
      <c r="E866">
        <v>0</v>
      </c>
      <c r="F866">
        <v>7147.11</v>
      </c>
      <c r="G866" s="72" t="s">
        <v>12</v>
      </c>
      <c r="H866" s="72" t="s">
        <v>11</v>
      </c>
      <c r="I866" s="15" t="s">
        <v>42</v>
      </c>
      <c r="J866" t="str">
        <f t="shared" si="26"/>
        <v>24-Jun-1976</v>
      </c>
      <c r="K866">
        <f t="shared" ca="1" si="27"/>
        <v>49</v>
      </c>
    </row>
    <row r="867" spans="1:11" x14ac:dyDescent="0.3">
      <c r="A867" t="s">
        <v>898</v>
      </c>
      <c r="B867" s="72">
        <v>1978</v>
      </c>
      <c r="C867" s="15" t="s">
        <v>10</v>
      </c>
      <c r="D867">
        <v>30</v>
      </c>
      <c r="E867">
        <v>1</v>
      </c>
      <c r="F867">
        <v>7147.47</v>
      </c>
      <c r="G867" s="72" t="s">
        <v>11</v>
      </c>
      <c r="H867" s="72" t="s">
        <v>12</v>
      </c>
      <c r="I867" s="15" t="s">
        <v>13</v>
      </c>
      <c r="J867" t="str">
        <f t="shared" si="26"/>
        <v>30-Jul-1978</v>
      </c>
      <c r="K867">
        <f t="shared" ca="1" si="27"/>
        <v>47</v>
      </c>
    </row>
    <row r="868" spans="1:11" x14ac:dyDescent="0.3">
      <c r="A868" t="s">
        <v>899</v>
      </c>
      <c r="B868" s="72">
        <v>1984</v>
      </c>
      <c r="C868" s="15" t="s">
        <v>18</v>
      </c>
      <c r="D868">
        <v>29</v>
      </c>
      <c r="E868">
        <v>3</v>
      </c>
      <c r="F868">
        <v>7151.09</v>
      </c>
      <c r="G868" s="72" t="s">
        <v>11</v>
      </c>
      <c r="H868" s="72" t="s">
        <v>11</v>
      </c>
      <c r="I868" s="15" t="s">
        <v>42</v>
      </c>
      <c r="J868" t="str">
        <f t="shared" si="26"/>
        <v>29-Jun-1984</v>
      </c>
      <c r="K868">
        <f t="shared" ca="1" si="27"/>
        <v>41</v>
      </c>
    </row>
    <row r="869" spans="1:11" x14ac:dyDescent="0.3">
      <c r="A869" t="s">
        <v>900</v>
      </c>
      <c r="B869" s="72">
        <v>1978</v>
      </c>
      <c r="C869" s="15" t="s">
        <v>20</v>
      </c>
      <c r="D869">
        <v>6</v>
      </c>
      <c r="E869">
        <v>1</v>
      </c>
      <c r="F869">
        <v>7152.67</v>
      </c>
      <c r="G869" s="72" t="s">
        <v>12</v>
      </c>
      <c r="H869" s="72" t="s">
        <v>11</v>
      </c>
      <c r="I869" s="15" t="s">
        <v>13</v>
      </c>
      <c r="J869" t="str">
        <f t="shared" si="26"/>
        <v>6-Sep-1978</v>
      </c>
      <c r="K869">
        <f t="shared" ca="1" si="27"/>
        <v>47</v>
      </c>
    </row>
    <row r="870" spans="1:11" x14ac:dyDescent="0.3">
      <c r="A870" t="s">
        <v>901</v>
      </c>
      <c r="B870" s="72">
        <v>1981</v>
      </c>
      <c r="C870" s="15" t="s">
        <v>10</v>
      </c>
      <c r="D870">
        <v>17</v>
      </c>
      <c r="E870">
        <v>1</v>
      </c>
      <c r="F870">
        <v>7153.55</v>
      </c>
      <c r="G870" s="72" t="s">
        <v>11</v>
      </c>
      <c r="H870" s="72" t="s">
        <v>16</v>
      </c>
      <c r="I870" s="15" t="s">
        <v>23</v>
      </c>
      <c r="J870" t="str">
        <f t="shared" si="26"/>
        <v>17-Jul-1981</v>
      </c>
      <c r="K870">
        <f t="shared" ca="1" si="27"/>
        <v>44</v>
      </c>
    </row>
    <row r="871" spans="1:11" x14ac:dyDescent="0.3">
      <c r="A871" t="s">
        <v>902</v>
      </c>
      <c r="B871" s="72">
        <v>1980</v>
      </c>
      <c r="C871" s="15" t="s">
        <v>18</v>
      </c>
      <c r="D871">
        <v>22</v>
      </c>
      <c r="E871">
        <v>2</v>
      </c>
      <c r="F871">
        <v>7160.09</v>
      </c>
      <c r="G871" s="72" t="s">
        <v>11</v>
      </c>
      <c r="H871" s="72" t="s">
        <v>11</v>
      </c>
      <c r="I871" s="15" t="s">
        <v>42</v>
      </c>
      <c r="J871" t="str">
        <f t="shared" si="26"/>
        <v>22-Jun-1980</v>
      </c>
      <c r="K871">
        <f t="shared" ca="1" si="27"/>
        <v>45</v>
      </c>
    </row>
    <row r="872" spans="1:11" x14ac:dyDescent="0.3">
      <c r="A872" t="s">
        <v>903</v>
      </c>
      <c r="B872" s="72">
        <v>1980</v>
      </c>
      <c r="C872" s="15" t="s">
        <v>37</v>
      </c>
      <c r="D872">
        <v>7</v>
      </c>
      <c r="E872">
        <v>2</v>
      </c>
      <c r="F872">
        <v>7160.33</v>
      </c>
      <c r="G872" s="72" t="s">
        <v>11</v>
      </c>
      <c r="H872" s="72" t="s">
        <v>16</v>
      </c>
      <c r="I872" s="15" t="s">
        <v>13</v>
      </c>
      <c r="J872" t="str">
        <f t="shared" si="26"/>
        <v>7-Oct-1980</v>
      </c>
      <c r="K872">
        <f t="shared" ca="1" si="27"/>
        <v>45</v>
      </c>
    </row>
    <row r="873" spans="1:11" x14ac:dyDescent="0.3">
      <c r="A873" t="s">
        <v>904</v>
      </c>
      <c r="B873" s="72">
        <v>1980</v>
      </c>
      <c r="C873" s="15" t="s">
        <v>20</v>
      </c>
      <c r="D873">
        <v>30</v>
      </c>
      <c r="E873">
        <v>2</v>
      </c>
      <c r="F873">
        <v>7162.01</v>
      </c>
      <c r="G873" s="72" t="s">
        <v>11</v>
      </c>
      <c r="H873" s="72" t="s">
        <v>12</v>
      </c>
      <c r="I873" s="15" t="s">
        <v>13</v>
      </c>
      <c r="J873" t="str">
        <f t="shared" si="26"/>
        <v>30-Sep-1980</v>
      </c>
      <c r="K873">
        <f t="shared" ca="1" si="27"/>
        <v>45</v>
      </c>
    </row>
    <row r="874" spans="1:11" x14ac:dyDescent="0.3">
      <c r="A874" t="s">
        <v>905</v>
      </c>
      <c r="B874" s="72">
        <v>1982</v>
      </c>
      <c r="C874" s="15" t="s">
        <v>35</v>
      </c>
      <c r="D874">
        <v>16</v>
      </c>
      <c r="E874">
        <v>2</v>
      </c>
      <c r="F874">
        <v>7173.36</v>
      </c>
      <c r="G874" s="72" t="s">
        <v>12</v>
      </c>
      <c r="H874" s="72" t="s">
        <v>11</v>
      </c>
      <c r="I874" s="15" t="s">
        <v>168</v>
      </c>
      <c r="J874" t="str">
        <f t="shared" si="26"/>
        <v>16-Aug-1982</v>
      </c>
      <c r="K874">
        <f t="shared" ca="1" si="27"/>
        <v>43</v>
      </c>
    </row>
    <row r="875" spans="1:11" x14ac:dyDescent="0.3">
      <c r="A875" t="s">
        <v>906</v>
      </c>
      <c r="B875" s="72">
        <v>1975</v>
      </c>
      <c r="C875" s="15" t="s">
        <v>10</v>
      </c>
      <c r="D875">
        <v>19</v>
      </c>
      <c r="E875">
        <v>1</v>
      </c>
      <c r="F875">
        <v>7175.51</v>
      </c>
      <c r="G875" s="72" t="s">
        <v>11</v>
      </c>
      <c r="H875" s="72" t="s">
        <v>12</v>
      </c>
      <c r="I875" s="15" t="s">
        <v>13</v>
      </c>
      <c r="J875" t="str">
        <f t="shared" si="26"/>
        <v>19-Jul-1975</v>
      </c>
      <c r="K875">
        <f t="shared" ca="1" si="27"/>
        <v>50</v>
      </c>
    </row>
    <row r="876" spans="1:11" x14ac:dyDescent="0.3">
      <c r="A876" t="s">
        <v>907</v>
      </c>
      <c r="B876" s="72">
        <v>1968</v>
      </c>
      <c r="C876" s="15" t="s">
        <v>35</v>
      </c>
      <c r="D876">
        <v>26</v>
      </c>
      <c r="E876">
        <v>0</v>
      </c>
      <c r="F876">
        <v>7179.52</v>
      </c>
      <c r="G876" s="72" t="s">
        <v>12</v>
      </c>
      <c r="H876" s="72" t="s">
        <v>12</v>
      </c>
      <c r="I876" s="15" t="s">
        <v>13</v>
      </c>
      <c r="J876" t="str">
        <f t="shared" si="26"/>
        <v>26-Aug-1968</v>
      </c>
      <c r="K876">
        <f t="shared" ca="1" si="27"/>
        <v>57</v>
      </c>
    </row>
    <row r="877" spans="1:11" x14ac:dyDescent="0.3">
      <c r="A877" t="s">
        <v>908</v>
      </c>
      <c r="B877" s="72">
        <v>1982</v>
      </c>
      <c r="C877" s="15" t="s">
        <v>20</v>
      </c>
      <c r="D877">
        <v>14</v>
      </c>
      <c r="E877">
        <v>3</v>
      </c>
      <c r="F877">
        <v>7196.87</v>
      </c>
      <c r="G877" s="72" t="s">
        <v>12</v>
      </c>
      <c r="H877" s="72" t="s">
        <v>11</v>
      </c>
      <c r="I877" s="15" t="s">
        <v>42</v>
      </c>
      <c r="J877" t="str">
        <f t="shared" si="26"/>
        <v>14-Sep-1982</v>
      </c>
      <c r="K877">
        <f t="shared" ca="1" si="27"/>
        <v>43</v>
      </c>
    </row>
    <row r="878" spans="1:11" x14ac:dyDescent="0.3">
      <c r="A878" t="s">
        <v>909</v>
      </c>
      <c r="B878" s="72">
        <v>1983</v>
      </c>
      <c r="C878" s="15" t="s">
        <v>35</v>
      </c>
      <c r="D878">
        <v>11</v>
      </c>
      <c r="E878">
        <v>2</v>
      </c>
      <c r="F878">
        <v>7201.7</v>
      </c>
      <c r="G878" s="72" t="s">
        <v>11</v>
      </c>
      <c r="H878" s="72" t="s">
        <v>12</v>
      </c>
      <c r="I878" s="15" t="s">
        <v>23</v>
      </c>
      <c r="J878" t="str">
        <f t="shared" si="26"/>
        <v>11-Aug-1983</v>
      </c>
      <c r="K878">
        <f t="shared" ca="1" si="27"/>
        <v>42</v>
      </c>
    </row>
    <row r="879" spans="1:11" x14ac:dyDescent="0.3">
      <c r="A879" t="s">
        <v>910</v>
      </c>
      <c r="B879" s="72">
        <v>1983</v>
      </c>
      <c r="C879" s="15" t="s">
        <v>15</v>
      </c>
      <c r="D879">
        <v>21</v>
      </c>
      <c r="E879">
        <v>2</v>
      </c>
      <c r="F879">
        <v>7209.49</v>
      </c>
      <c r="G879" s="72" t="s">
        <v>11</v>
      </c>
      <c r="H879" s="72" t="s">
        <v>12</v>
      </c>
      <c r="I879" s="15" t="s">
        <v>23</v>
      </c>
      <c r="J879" t="str">
        <f t="shared" si="26"/>
        <v>21-Nov-1983</v>
      </c>
      <c r="K879">
        <f t="shared" ca="1" si="27"/>
        <v>41</v>
      </c>
    </row>
    <row r="880" spans="1:11" x14ac:dyDescent="0.3">
      <c r="A880" t="s">
        <v>911</v>
      </c>
      <c r="B880" s="72">
        <v>1991</v>
      </c>
      <c r="C880" s="15" t="s">
        <v>18</v>
      </c>
      <c r="D880">
        <v>28</v>
      </c>
      <c r="E880">
        <v>3</v>
      </c>
      <c r="F880">
        <v>7220.25</v>
      </c>
      <c r="G880" s="72" t="s">
        <v>11</v>
      </c>
      <c r="H880" s="72" t="s">
        <v>11</v>
      </c>
      <c r="I880" s="15" t="s">
        <v>300</v>
      </c>
      <c r="J880" t="str">
        <f t="shared" si="26"/>
        <v>28-Jun-1991</v>
      </c>
      <c r="K880">
        <f t="shared" ca="1" si="27"/>
        <v>34</v>
      </c>
    </row>
    <row r="881" spans="1:11" x14ac:dyDescent="0.3">
      <c r="A881" t="s">
        <v>912</v>
      </c>
      <c r="B881" s="72">
        <v>1977</v>
      </c>
      <c r="C881" s="15" t="s">
        <v>20</v>
      </c>
      <c r="D881">
        <v>15</v>
      </c>
      <c r="E881">
        <v>0</v>
      </c>
      <c r="F881">
        <v>7222.79</v>
      </c>
      <c r="G881" s="72" t="s">
        <v>12</v>
      </c>
      <c r="H881" s="72" t="s">
        <v>12</v>
      </c>
      <c r="I881" s="15" t="s">
        <v>23</v>
      </c>
      <c r="J881" t="str">
        <f t="shared" si="26"/>
        <v>15-Sep-1977</v>
      </c>
      <c r="K881">
        <f t="shared" ca="1" si="27"/>
        <v>48</v>
      </c>
    </row>
    <row r="882" spans="1:11" x14ac:dyDescent="0.3">
      <c r="A882" t="s">
        <v>913</v>
      </c>
      <c r="B882" s="72">
        <v>1986</v>
      </c>
      <c r="C882" s="15" t="s">
        <v>10</v>
      </c>
      <c r="D882">
        <v>13</v>
      </c>
      <c r="E882">
        <v>3</v>
      </c>
      <c r="F882">
        <v>7228.22</v>
      </c>
      <c r="G882" s="72" t="s">
        <v>11</v>
      </c>
      <c r="H882" s="72" t="s">
        <v>16</v>
      </c>
      <c r="I882" s="15" t="s">
        <v>247</v>
      </c>
      <c r="J882" t="str">
        <f t="shared" si="26"/>
        <v>13-Jul-1986</v>
      </c>
      <c r="K882">
        <f t="shared" ca="1" si="27"/>
        <v>39</v>
      </c>
    </row>
    <row r="883" spans="1:11" x14ac:dyDescent="0.3">
      <c r="A883" t="s">
        <v>914</v>
      </c>
      <c r="B883" s="72">
        <v>1986</v>
      </c>
      <c r="C883" s="15" t="s">
        <v>20</v>
      </c>
      <c r="D883">
        <v>2</v>
      </c>
      <c r="E883">
        <v>4</v>
      </c>
      <c r="F883">
        <v>7243.81</v>
      </c>
      <c r="G883" s="72" t="s">
        <v>11</v>
      </c>
      <c r="H883" s="72" t="s">
        <v>12</v>
      </c>
      <c r="I883" s="15" t="s">
        <v>13</v>
      </c>
      <c r="J883" t="str">
        <f t="shared" si="26"/>
        <v>2-Sep-1986</v>
      </c>
      <c r="K883">
        <f t="shared" ca="1" si="27"/>
        <v>39</v>
      </c>
    </row>
    <row r="884" spans="1:11" x14ac:dyDescent="0.3">
      <c r="A884" t="s">
        <v>915</v>
      </c>
      <c r="B884" s="72">
        <v>1982</v>
      </c>
      <c r="C884" s="15" t="s">
        <v>10</v>
      </c>
      <c r="D884">
        <v>24</v>
      </c>
      <c r="E884">
        <v>3</v>
      </c>
      <c r="F884">
        <v>7248.71</v>
      </c>
      <c r="G884" s="72" t="s">
        <v>11</v>
      </c>
      <c r="H884" s="72" t="s">
        <v>16</v>
      </c>
      <c r="I884" s="15" t="s">
        <v>13</v>
      </c>
      <c r="J884" t="str">
        <f t="shared" si="26"/>
        <v>24-Jul-1982</v>
      </c>
      <c r="K884">
        <f t="shared" ca="1" si="27"/>
        <v>43</v>
      </c>
    </row>
    <row r="885" spans="1:11" x14ac:dyDescent="0.3">
      <c r="A885" t="s">
        <v>916</v>
      </c>
      <c r="B885" s="72">
        <v>1981</v>
      </c>
      <c r="C885" s="15" t="s">
        <v>35</v>
      </c>
      <c r="D885">
        <v>14</v>
      </c>
      <c r="E885">
        <v>2</v>
      </c>
      <c r="F885">
        <v>7256.72</v>
      </c>
      <c r="G885" s="72" t="s">
        <v>12</v>
      </c>
      <c r="H885" s="72" t="s">
        <v>11</v>
      </c>
      <c r="I885" s="15" t="s">
        <v>23</v>
      </c>
      <c r="J885" t="str">
        <f t="shared" si="26"/>
        <v>14-Aug-1981</v>
      </c>
      <c r="K885">
        <f t="shared" ca="1" si="27"/>
        <v>44</v>
      </c>
    </row>
    <row r="886" spans="1:11" x14ac:dyDescent="0.3">
      <c r="A886" t="s">
        <v>917</v>
      </c>
      <c r="B886" s="72">
        <v>1981</v>
      </c>
      <c r="C886" s="15" t="s">
        <v>18</v>
      </c>
      <c r="D886">
        <v>13</v>
      </c>
      <c r="E886">
        <v>2</v>
      </c>
      <c r="F886">
        <v>7261.74</v>
      </c>
      <c r="G886" s="72" t="s">
        <v>12</v>
      </c>
      <c r="H886" s="72" t="s">
        <v>12</v>
      </c>
      <c r="I886" s="15" t="s">
        <v>23</v>
      </c>
      <c r="J886" t="str">
        <f t="shared" si="26"/>
        <v>13-Jun-1981</v>
      </c>
      <c r="K886">
        <f t="shared" ca="1" si="27"/>
        <v>44</v>
      </c>
    </row>
    <row r="887" spans="1:11" x14ac:dyDescent="0.3">
      <c r="A887" t="s">
        <v>918</v>
      </c>
      <c r="B887" s="72">
        <v>1973</v>
      </c>
      <c r="C887" s="15" t="s">
        <v>37</v>
      </c>
      <c r="D887">
        <v>25</v>
      </c>
      <c r="E887">
        <v>0</v>
      </c>
      <c r="F887">
        <v>7265.58</v>
      </c>
      <c r="G887" s="72" t="s">
        <v>11</v>
      </c>
      <c r="H887" s="72" t="s">
        <v>11</v>
      </c>
      <c r="I887" s="15" t="s">
        <v>13</v>
      </c>
      <c r="J887" t="str">
        <f t="shared" si="26"/>
        <v>25-Oct-1973</v>
      </c>
      <c r="K887">
        <f t="shared" ca="1" si="27"/>
        <v>52</v>
      </c>
    </row>
    <row r="888" spans="1:11" x14ac:dyDescent="0.3">
      <c r="A888" t="s">
        <v>919</v>
      </c>
      <c r="B888" s="72">
        <v>1981</v>
      </c>
      <c r="C888" s="15" t="s">
        <v>35</v>
      </c>
      <c r="D888">
        <v>4</v>
      </c>
      <c r="E888">
        <v>2</v>
      </c>
      <c r="F888">
        <v>7265.7</v>
      </c>
      <c r="G888" s="72" t="s">
        <v>12</v>
      </c>
      <c r="H888" s="72" t="s">
        <v>12</v>
      </c>
      <c r="I888" s="15" t="s">
        <v>23</v>
      </c>
      <c r="J888" t="str">
        <f t="shared" si="26"/>
        <v>4-Aug-1981</v>
      </c>
      <c r="K888">
        <f t="shared" ca="1" si="27"/>
        <v>44</v>
      </c>
    </row>
    <row r="889" spans="1:11" x14ac:dyDescent="0.3">
      <c r="A889" t="s">
        <v>920</v>
      </c>
      <c r="B889" s="72">
        <v>1976</v>
      </c>
      <c r="C889" s="15" t="s">
        <v>30</v>
      </c>
      <c r="D889">
        <v>18</v>
      </c>
      <c r="E889">
        <v>2</v>
      </c>
      <c r="F889">
        <v>7273.02</v>
      </c>
      <c r="G889" s="72" t="s">
        <v>11</v>
      </c>
      <c r="H889" s="72" t="s">
        <v>16</v>
      </c>
      <c r="I889" s="15" t="s">
        <v>13</v>
      </c>
      <c r="J889" t="str">
        <f t="shared" si="26"/>
        <v>18-Dec-1976</v>
      </c>
      <c r="K889">
        <f t="shared" ca="1" si="27"/>
        <v>48</v>
      </c>
    </row>
    <row r="890" spans="1:11" x14ac:dyDescent="0.3">
      <c r="A890" t="s">
        <v>921</v>
      </c>
      <c r="B890" s="72">
        <v>1985</v>
      </c>
      <c r="C890" s="15" t="s">
        <v>15</v>
      </c>
      <c r="D890">
        <v>2</v>
      </c>
      <c r="E890">
        <v>3</v>
      </c>
      <c r="F890">
        <v>7281.51</v>
      </c>
      <c r="G890" s="72" t="s">
        <v>11</v>
      </c>
      <c r="H890" s="72" t="s">
        <v>16</v>
      </c>
      <c r="I890" s="15" t="s">
        <v>23</v>
      </c>
      <c r="J890" t="str">
        <f t="shared" si="26"/>
        <v>2-Nov-1985</v>
      </c>
      <c r="K890">
        <f t="shared" ca="1" si="27"/>
        <v>40</v>
      </c>
    </row>
    <row r="891" spans="1:11" x14ac:dyDescent="0.3">
      <c r="A891" t="s">
        <v>922</v>
      </c>
      <c r="B891" s="72">
        <v>1966</v>
      </c>
      <c r="C891" s="15" t="s">
        <v>30</v>
      </c>
      <c r="D891">
        <v>26</v>
      </c>
      <c r="E891">
        <v>0</v>
      </c>
      <c r="F891">
        <v>7302.46</v>
      </c>
      <c r="G891" s="72" t="s">
        <v>12</v>
      </c>
      <c r="H891" s="72" t="s">
        <v>16</v>
      </c>
      <c r="I891" s="15" t="s">
        <v>23</v>
      </c>
      <c r="J891" t="str">
        <f t="shared" si="26"/>
        <v>26-Dec-1966</v>
      </c>
      <c r="K891">
        <f t="shared" ca="1" si="27"/>
        <v>58</v>
      </c>
    </row>
    <row r="892" spans="1:11" x14ac:dyDescent="0.3">
      <c r="A892" t="s">
        <v>923</v>
      </c>
      <c r="B892" s="72">
        <v>1965</v>
      </c>
      <c r="C892" s="15" t="s">
        <v>18</v>
      </c>
      <c r="D892">
        <v>6</v>
      </c>
      <c r="E892">
        <v>0</v>
      </c>
      <c r="F892">
        <v>7304.65</v>
      </c>
      <c r="G892" s="72" t="s">
        <v>12</v>
      </c>
      <c r="H892" s="72" t="s">
        <v>12</v>
      </c>
      <c r="I892" s="15" t="s">
        <v>13</v>
      </c>
      <c r="J892" t="str">
        <f t="shared" si="26"/>
        <v>6-Jun-1965</v>
      </c>
      <c r="K892">
        <f t="shared" ca="1" si="27"/>
        <v>60</v>
      </c>
    </row>
    <row r="893" spans="1:11" x14ac:dyDescent="0.3">
      <c r="A893" t="s">
        <v>924</v>
      </c>
      <c r="B893" s="72">
        <v>1965</v>
      </c>
      <c r="C893" s="15" t="s">
        <v>18</v>
      </c>
      <c r="D893">
        <v>25</v>
      </c>
      <c r="E893">
        <v>0</v>
      </c>
      <c r="F893">
        <v>7318.21</v>
      </c>
      <c r="G893" s="72" t="s">
        <v>12</v>
      </c>
      <c r="H893" s="72" t="s">
        <v>16</v>
      </c>
      <c r="I893" s="15" t="s">
        <v>13</v>
      </c>
      <c r="J893" t="str">
        <f t="shared" si="26"/>
        <v>25-Jun-1965</v>
      </c>
      <c r="K893">
        <f t="shared" ca="1" si="27"/>
        <v>60</v>
      </c>
    </row>
    <row r="894" spans="1:11" x14ac:dyDescent="0.3">
      <c r="A894" t="s">
        <v>925</v>
      </c>
      <c r="B894" s="72">
        <v>1972</v>
      </c>
      <c r="C894" s="15" t="s">
        <v>35</v>
      </c>
      <c r="D894">
        <v>11</v>
      </c>
      <c r="E894">
        <v>0</v>
      </c>
      <c r="F894">
        <v>7318.22</v>
      </c>
      <c r="G894" s="72" t="s">
        <v>11</v>
      </c>
      <c r="H894" s="72" t="s">
        <v>12</v>
      </c>
      <c r="I894" s="15" t="s">
        <v>23</v>
      </c>
      <c r="J894" t="str">
        <f t="shared" si="26"/>
        <v>11-Aug-1972</v>
      </c>
      <c r="K894">
        <f t="shared" ca="1" si="27"/>
        <v>53</v>
      </c>
    </row>
    <row r="895" spans="1:11" x14ac:dyDescent="0.3">
      <c r="A895" t="s">
        <v>926</v>
      </c>
      <c r="B895" s="72">
        <v>1965</v>
      </c>
      <c r="C895" s="15" t="s">
        <v>10</v>
      </c>
      <c r="D895">
        <v>11</v>
      </c>
      <c r="E895">
        <v>0</v>
      </c>
      <c r="F895">
        <v>7322.86</v>
      </c>
      <c r="G895" s="72" t="s">
        <v>12</v>
      </c>
      <c r="H895" s="72" t="s">
        <v>12</v>
      </c>
      <c r="I895" s="15" t="s">
        <v>23</v>
      </c>
      <c r="J895" t="str">
        <f t="shared" si="26"/>
        <v>11-Jul-1965</v>
      </c>
      <c r="K895">
        <f t="shared" ca="1" si="27"/>
        <v>60</v>
      </c>
    </row>
    <row r="896" spans="1:11" x14ac:dyDescent="0.3">
      <c r="A896" t="s">
        <v>927</v>
      </c>
      <c r="B896" s="72">
        <v>2004</v>
      </c>
      <c r="C896" s="15" t="s">
        <v>15</v>
      </c>
      <c r="D896">
        <v>15</v>
      </c>
      <c r="E896">
        <v>0</v>
      </c>
      <c r="F896">
        <v>7323.73</v>
      </c>
      <c r="G896" s="72" t="s">
        <v>11</v>
      </c>
      <c r="H896" s="72" t="s">
        <v>11</v>
      </c>
      <c r="I896" s="15" t="s">
        <v>247</v>
      </c>
      <c r="J896" t="str">
        <f t="shared" si="26"/>
        <v>15-Nov-2004</v>
      </c>
      <c r="K896">
        <f t="shared" ca="1" si="27"/>
        <v>20</v>
      </c>
    </row>
    <row r="897" spans="1:11" x14ac:dyDescent="0.3">
      <c r="A897" t="s">
        <v>928</v>
      </c>
      <c r="B897" s="72">
        <v>1979</v>
      </c>
      <c r="C897" s="15" t="s">
        <v>18</v>
      </c>
      <c r="D897">
        <v>19</v>
      </c>
      <c r="E897">
        <v>0</v>
      </c>
      <c r="F897">
        <v>7325.05</v>
      </c>
      <c r="G897" s="72" t="s">
        <v>11</v>
      </c>
      <c r="H897" s="72" t="s">
        <v>12</v>
      </c>
      <c r="I897" s="15" t="s">
        <v>247</v>
      </c>
      <c r="J897" t="str">
        <f t="shared" si="26"/>
        <v>19-Jun-1979</v>
      </c>
      <c r="K897">
        <f t="shared" ca="1" si="27"/>
        <v>46</v>
      </c>
    </row>
    <row r="898" spans="1:11" x14ac:dyDescent="0.3">
      <c r="A898" t="s">
        <v>929</v>
      </c>
      <c r="B898" s="72">
        <v>1984</v>
      </c>
      <c r="C898" s="15" t="s">
        <v>10</v>
      </c>
      <c r="D898">
        <v>25</v>
      </c>
      <c r="E898">
        <v>3</v>
      </c>
      <c r="F898">
        <v>7325.47</v>
      </c>
      <c r="G898" s="72" t="s">
        <v>11</v>
      </c>
      <c r="H898" s="72" t="s">
        <v>16</v>
      </c>
      <c r="I898" s="15" t="s">
        <v>23</v>
      </c>
      <c r="J898" t="str">
        <f t="shared" ref="J898:J961" si="28">CONCATENATE(D898,"-",C898,"-",B898)</f>
        <v>25-Jul-1984</v>
      </c>
      <c r="K898">
        <f t="shared" ca="1" si="27"/>
        <v>41</v>
      </c>
    </row>
    <row r="899" spans="1:11" x14ac:dyDescent="0.3">
      <c r="A899" t="s">
        <v>930</v>
      </c>
      <c r="B899" s="72">
        <v>1979</v>
      </c>
      <c r="C899" s="15" t="s">
        <v>20</v>
      </c>
      <c r="D899">
        <v>19</v>
      </c>
      <c r="E899">
        <v>1</v>
      </c>
      <c r="F899">
        <v>7337.75</v>
      </c>
      <c r="G899" s="72" t="s">
        <v>11</v>
      </c>
      <c r="H899" s="72" t="s">
        <v>12</v>
      </c>
      <c r="I899" s="15" t="s">
        <v>42</v>
      </c>
      <c r="J899" t="str">
        <f t="shared" si="28"/>
        <v>19-Sep-1979</v>
      </c>
      <c r="K899">
        <f t="shared" ref="K899:K962" ca="1" si="29">DATEDIF(J899,TODAY(),"y")</f>
        <v>46</v>
      </c>
    </row>
    <row r="900" spans="1:11" x14ac:dyDescent="0.3">
      <c r="A900" t="s">
        <v>931</v>
      </c>
      <c r="B900" s="72">
        <v>1986</v>
      </c>
      <c r="C900" s="15" t="s">
        <v>18</v>
      </c>
      <c r="D900">
        <v>15</v>
      </c>
      <c r="E900">
        <v>3</v>
      </c>
      <c r="F900">
        <v>7339.93</v>
      </c>
      <c r="G900" s="72" t="s">
        <v>11</v>
      </c>
      <c r="H900" s="72" t="s">
        <v>11</v>
      </c>
      <c r="I900" s="15" t="s">
        <v>23</v>
      </c>
      <c r="J900" t="str">
        <f t="shared" si="28"/>
        <v>15-Jun-1986</v>
      </c>
      <c r="K900">
        <f t="shared" ca="1" si="29"/>
        <v>39</v>
      </c>
    </row>
    <row r="901" spans="1:11" x14ac:dyDescent="0.3">
      <c r="A901" t="s">
        <v>932</v>
      </c>
      <c r="B901" s="72">
        <v>1977</v>
      </c>
      <c r="C901" s="15" t="s">
        <v>30</v>
      </c>
      <c r="D901">
        <v>18</v>
      </c>
      <c r="E901">
        <v>0</v>
      </c>
      <c r="F901">
        <v>7345.08</v>
      </c>
      <c r="G901" s="72" t="s">
        <v>11</v>
      </c>
      <c r="H901" s="72" t="s">
        <v>16</v>
      </c>
      <c r="I901" s="15" t="s">
        <v>42</v>
      </c>
      <c r="J901" t="str">
        <f t="shared" si="28"/>
        <v>18-Dec-1977</v>
      </c>
      <c r="K901">
        <f t="shared" ca="1" si="29"/>
        <v>47</v>
      </c>
    </row>
    <row r="902" spans="1:11" x14ac:dyDescent="0.3">
      <c r="A902" t="s">
        <v>933</v>
      </c>
      <c r="B902" s="72">
        <v>1979</v>
      </c>
      <c r="C902" s="15" t="s">
        <v>18</v>
      </c>
      <c r="D902">
        <v>26</v>
      </c>
      <c r="E902">
        <v>1</v>
      </c>
      <c r="F902">
        <v>7345.73</v>
      </c>
      <c r="G902" s="72" t="s">
        <v>11</v>
      </c>
      <c r="H902" s="72" t="s">
        <v>16</v>
      </c>
      <c r="I902" s="15" t="s">
        <v>13</v>
      </c>
      <c r="J902" t="str">
        <f t="shared" si="28"/>
        <v>26-Jun-1979</v>
      </c>
      <c r="K902">
        <f t="shared" ca="1" si="29"/>
        <v>46</v>
      </c>
    </row>
    <row r="903" spans="1:11" x14ac:dyDescent="0.3">
      <c r="A903" t="s">
        <v>934</v>
      </c>
      <c r="B903" s="72">
        <v>1977</v>
      </c>
      <c r="C903" s="15" t="s">
        <v>30</v>
      </c>
      <c r="D903">
        <v>1</v>
      </c>
      <c r="E903">
        <v>0</v>
      </c>
      <c r="F903">
        <v>7348.14</v>
      </c>
      <c r="G903" s="72" t="s">
        <v>11</v>
      </c>
      <c r="H903" s="72" t="s">
        <v>16</v>
      </c>
      <c r="I903" s="15" t="s">
        <v>42</v>
      </c>
      <c r="J903" t="str">
        <f t="shared" si="28"/>
        <v>1-Dec-1977</v>
      </c>
      <c r="K903">
        <f t="shared" ca="1" si="29"/>
        <v>47</v>
      </c>
    </row>
    <row r="904" spans="1:11" x14ac:dyDescent="0.3">
      <c r="A904" t="s">
        <v>935</v>
      </c>
      <c r="B904" s="72">
        <v>1993</v>
      </c>
      <c r="C904" s="15" t="s">
        <v>37</v>
      </c>
      <c r="D904">
        <v>5</v>
      </c>
      <c r="E904">
        <v>0</v>
      </c>
      <c r="F904">
        <v>7349.12</v>
      </c>
      <c r="G904" s="72" t="s">
        <v>11</v>
      </c>
      <c r="H904" s="72" t="s">
        <v>11</v>
      </c>
      <c r="I904" s="15" t="s">
        <v>300</v>
      </c>
      <c r="J904" t="str">
        <f t="shared" si="28"/>
        <v>5-Oct-1993</v>
      </c>
      <c r="K904">
        <f t="shared" ca="1" si="29"/>
        <v>32</v>
      </c>
    </row>
    <row r="905" spans="1:11" x14ac:dyDescent="0.3">
      <c r="A905" t="s">
        <v>936</v>
      </c>
      <c r="B905" s="72">
        <v>1983</v>
      </c>
      <c r="C905" s="15" t="s">
        <v>18</v>
      </c>
      <c r="D905">
        <v>21</v>
      </c>
      <c r="E905">
        <v>3</v>
      </c>
      <c r="F905">
        <v>7357.49</v>
      </c>
      <c r="G905" s="72" t="s">
        <v>11</v>
      </c>
      <c r="H905" s="72" t="s">
        <v>11</v>
      </c>
      <c r="I905" s="15" t="s">
        <v>23</v>
      </c>
      <c r="J905" t="str">
        <f t="shared" si="28"/>
        <v>21-Jun-1983</v>
      </c>
      <c r="K905">
        <f t="shared" ca="1" si="29"/>
        <v>42</v>
      </c>
    </row>
    <row r="906" spans="1:11" x14ac:dyDescent="0.3">
      <c r="A906" t="s">
        <v>937</v>
      </c>
      <c r="B906" s="72">
        <v>1981</v>
      </c>
      <c r="C906" s="15" t="s">
        <v>10</v>
      </c>
      <c r="D906">
        <v>16</v>
      </c>
      <c r="E906">
        <v>1</v>
      </c>
      <c r="F906">
        <v>7358.18</v>
      </c>
      <c r="G906" s="72" t="s">
        <v>11</v>
      </c>
      <c r="H906" s="72" t="s">
        <v>12</v>
      </c>
      <c r="I906" s="15" t="s">
        <v>247</v>
      </c>
      <c r="J906" t="str">
        <f t="shared" si="28"/>
        <v>16-Jul-1981</v>
      </c>
      <c r="K906">
        <f t="shared" ca="1" si="29"/>
        <v>44</v>
      </c>
    </row>
    <row r="907" spans="1:11" x14ac:dyDescent="0.3">
      <c r="A907" t="s">
        <v>938</v>
      </c>
      <c r="B907" s="72">
        <v>1965</v>
      </c>
      <c r="C907" s="15" t="s">
        <v>30</v>
      </c>
      <c r="D907">
        <v>9</v>
      </c>
      <c r="E907">
        <v>0</v>
      </c>
      <c r="F907">
        <v>7362.31</v>
      </c>
      <c r="G907" s="72" t="s">
        <v>12</v>
      </c>
      <c r="H907" s="72" t="s">
        <v>12</v>
      </c>
      <c r="I907" s="15" t="s">
        <v>13</v>
      </c>
      <c r="J907" t="str">
        <f t="shared" si="28"/>
        <v>9-Dec-1965</v>
      </c>
      <c r="K907">
        <f t="shared" ca="1" si="29"/>
        <v>59</v>
      </c>
    </row>
    <row r="908" spans="1:11" x14ac:dyDescent="0.3">
      <c r="A908" t="s">
        <v>939</v>
      </c>
      <c r="B908" s="72">
        <v>1981</v>
      </c>
      <c r="C908" s="15" t="s">
        <v>15</v>
      </c>
      <c r="D908">
        <v>24</v>
      </c>
      <c r="E908">
        <v>2</v>
      </c>
      <c r="F908">
        <v>7371.77</v>
      </c>
      <c r="G908" s="72" t="s">
        <v>11</v>
      </c>
      <c r="H908" s="72" t="s">
        <v>16</v>
      </c>
      <c r="I908" s="15" t="s">
        <v>42</v>
      </c>
      <c r="J908" t="str">
        <f t="shared" si="28"/>
        <v>24-Nov-1981</v>
      </c>
      <c r="K908">
        <f t="shared" ca="1" si="29"/>
        <v>43</v>
      </c>
    </row>
    <row r="909" spans="1:11" x14ac:dyDescent="0.3">
      <c r="A909" t="s">
        <v>940</v>
      </c>
      <c r="B909" s="72">
        <v>1993</v>
      </c>
      <c r="C909" s="15" t="s">
        <v>10</v>
      </c>
      <c r="D909">
        <v>22</v>
      </c>
      <c r="E909">
        <v>0</v>
      </c>
      <c r="F909">
        <v>7388.85</v>
      </c>
      <c r="G909" s="72" t="s">
        <v>11</v>
      </c>
      <c r="H909" s="72" t="s">
        <v>11</v>
      </c>
      <c r="I909" s="15" t="s">
        <v>535</v>
      </c>
      <c r="J909" t="str">
        <f t="shared" si="28"/>
        <v>22-Jul-1993</v>
      </c>
      <c r="K909">
        <f t="shared" ca="1" si="29"/>
        <v>32</v>
      </c>
    </row>
    <row r="910" spans="1:11" x14ac:dyDescent="0.3">
      <c r="A910" t="s">
        <v>941</v>
      </c>
      <c r="B910" s="72">
        <v>1965</v>
      </c>
      <c r="C910" s="15" t="s">
        <v>30</v>
      </c>
      <c r="D910">
        <v>5</v>
      </c>
      <c r="E910">
        <v>0</v>
      </c>
      <c r="F910">
        <v>7403.98</v>
      </c>
      <c r="G910" s="72" t="s">
        <v>12</v>
      </c>
      <c r="H910" s="72" t="s">
        <v>11</v>
      </c>
      <c r="I910" s="15" t="s">
        <v>13</v>
      </c>
      <c r="J910" t="str">
        <f t="shared" si="28"/>
        <v>5-Dec-1965</v>
      </c>
      <c r="K910">
        <f t="shared" ca="1" si="29"/>
        <v>59</v>
      </c>
    </row>
    <row r="911" spans="1:11" x14ac:dyDescent="0.3">
      <c r="A911" t="s">
        <v>942</v>
      </c>
      <c r="B911" s="72">
        <v>1983</v>
      </c>
      <c r="C911" s="15" t="s">
        <v>20</v>
      </c>
      <c r="D911">
        <v>19</v>
      </c>
      <c r="E911">
        <v>3</v>
      </c>
      <c r="F911">
        <v>7418.52</v>
      </c>
      <c r="G911" s="72" t="s">
        <v>11</v>
      </c>
      <c r="H911" s="72" t="s">
        <v>11</v>
      </c>
      <c r="I911" s="15" t="s">
        <v>42</v>
      </c>
      <c r="J911" t="str">
        <f t="shared" si="28"/>
        <v>19-Sep-1983</v>
      </c>
      <c r="K911">
        <f t="shared" ca="1" si="29"/>
        <v>42</v>
      </c>
    </row>
    <row r="912" spans="1:11" x14ac:dyDescent="0.3">
      <c r="A912" t="s">
        <v>943</v>
      </c>
      <c r="B912" s="72">
        <v>1978</v>
      </c>
      <c r="C912" s="15" t="s">
        <v>15</v>
      </c>
      <c r="D912">
        <v>12</v>
      </c>
      <c r="E912">
        <v>0</v>
      </c>
      <c r="F912">
        <v>7419.48</v>
      </c>
      <c r="G912" s="72" t="s">
        <v>11</v>
      </c>
      <c r="H912" s="72" t="s">
        <v>11</v>
      </c>
      <c r="I912" s="15" t="s">
        <v>23</v>
      </c>
      <c r="J912" t="str">
        <f t="shared" si="28"/>
        <v>12-Nov-1978</v>
      </c>
      <c r="K912">
        <f t="shared" ca="1" si="29"/>
        <v>46</v>
      </c>
    </row>
    <row r="913" spans="1:11" x14ac:dyDescent="0.3">
      <c r="A913" t="s">
        <v>944</v>
      </c>
      <c r="B913" s="72">
        <v>1978</v>
      </c>
      <c r="C913" s="15" t="s">
        <v>30</v>
      </c>
      <c r="D913">
        <v>2</v>
      </c>
      <c r="E913">
        <v>0</v>
      </c>
      <c r="F913">
        <v>7421.19</v>
      </c>
      <c r="G913" s="72" t="s">
        <v>11</v>
      </c>
      <c r="H913" s="72" t="s">
        <v>12</v>
      </c>
      <c r="I913" s="15" t="s">
        <v>23</v>
      </c>
      <c r="J913" t="str">
        <f t="shared" si="28"/>
        <v>2-Dec-1978</v>
      </c>
      <c r="K913">
        <f t="shared" ca="1" si="29"/>
        <v>46</v>
      </c>
    </row>
    <row r="914" spans="1:11" x14ac:dyDescent="0.3">
      <c r="A914" t="s">
        <v>945</v>
      </c>
      <c r="B914" s="72">
        <v>1977</v>
      </c>
      <c r="C914" s="15" t="s">
        <v>35</v>
      </c>
      <c r="D914">
        <v>25</v>
      </c>
      <c r="E914">
        <v>1</v>
      </c>
      <c r="F914">
        <v>7441.05</v>
      </c>
      <c r="G914" s="72" t="s">
        <v>12</v>
      </c>
      <c r="H914" s="72" t="s">
        <v>11</v>
      </c>
      <c r="I914" s="15" t="s">
        <v>42</v>
      </c>
      <c r="J914" t="str">
        <f t="shared" si="28"/>
        <v>25-Aug-1977</v>
      </c>
      <c r="K914">
        <f t="shared" ca="1" si="29"/>
        <v>48</v>
      </c>
    </row>
    <row r="915" spans="1:11" x14ac:dyDescent="0.3">
      <c r="A915" t="s">
        <v>946</v>
      </c>
      <c r="B915" s="72">
        <v>1979</v>
      </c>
      <c r="C915" s="15" t="s">
        <v>20</v>
      </c>
      <c r="D915">
        <v>1</v>
      </c>
      <c r="E915">
        <v>2</v>
      </c>
      <c r="F915">
        <v>7441.5</v>
      </c>
      <c r="G915" s="72" t="s">
        <v>12</v>
      </c>
      <c r="H915" s="72" t="s">
        <v>11</v>
      </c>
      <c r="I915" s="15" t="s">
        <v>42</v>
      </c>
      <c r="J915" t="str">
        <f t="shared" si="28"/>
        <v>1-Sep-1979</v>
      </c>
      <c r="K915">
        <f t="shared" ca="1" si="29"/>
        <v>46</v>
      </c>
    </row>
    <row r="916" spans="1:11" x14ac:dyDescent="0.3">
      <c r="A916" t="s">
        <v>947</v>
      </c>
      <c r="B916" s="72">
        <v>1980</v>
      </c>
      <c r="C916" s="15" t="s">
        <v>10</v>
      </c>
      <c r="D916">
        <v>7</v>
      </c>
      <c r="E916">
        <v>1</v>
      </c>
      <c r="F916">
        <v>7443.64</v>
      </c>
      <c r="G916" s="72" t="s">
        <v>11</v>
      </c>
      <c r="H916" s="72" t="s">
        <v>12</v>
      </c>
      <c r="I916" s="15" t="s">
        <v>23</v>
      </c>
      <c r="J916" t="str">
        <f t="shared" si="28"/>
        <v>7-Jul-1980</v>
      </c>
      <c r="K916">
        <f t="shared" ca="1" si="29"/>
        <v>45</v>
      </c>
    </row>
    <row r="917" spans="1:11" x14ac:dyDescent="0.3">
      <c r="A917" t="s">
        <v>948</v>
      </c>
      <c r="B917" s="72">
        <v>1977</v>
      </c>
      <c r="C917" s="15" t="s">
        <v>20</v>
      </c>
      <c r="D917">
        <v>25</v>
      </c>
      <c r="E917">
        <v>1</v>
      </c>
      <c r="F917">
        <v>7445.92</v>
      </c>
      <c r="G917" s="72" t="s">
        <v>12</v>
      </c>
      <c r="H917" s="72" t="s">
        <v>16</v>
      </c>
      <c r="I917" s="15" t="s">
        <v>42</v>
      </c>
      <c r="J917" t="str">
        <f t="shared" si="28"/>
        <v>25-Sep-1977</v>
      </c>
      <c r="K917">
        <f t="shared" ca="1" si="29"/>
        <v>48</v>
      </c>
    </row>
    <row r="918" spans="1:11" x14ac:dyDescent="0.3">
      <c r="A918" t="s">
        <v>949</v>
      </c>
      <c r="B918" s="72">
        <v>1977</v>
      </c>
      <c r="C918" s="15" t="s">
        <v>20</v>
      </c>
      <c r="D918">
        <v>30</v>
      </c>
      <c r="E918">
        <v>0</v>
      </c>
      <c r="F918">
        <v>7448.4</v>
      </c>
      <c r="G918" s="72" t="s">
        <v>12</v>
      </c>
      <c r="H918" s="72" t="s">
        <v>12</v>
      </c>
      <c r="I918" s="15" t="s">
        <v>356</v>
      </c>
      <c r="J918" t="str">
        <f t="shared" si="28"/>
        <v>30-Sep-1977</v>
      </c>
      <c r="K918">
        <f t="shared" ca="1" si="29"/>
        <v>48</v>
      </c>
    </row>
    <row r="919" spans="1:11" x14ac:dyDescent="0.3">
      <c r="A919" t="s">
        <v>950</v>
      </c>
      <c r="B919" s="72">
        <v>2001</v>
      </c>
      <c r="C919" s="15" t="s">
        <v>18</v>
      </c>
      <c r="D919">
        <v>1</v>
      </c>
      <c r="E919">
        <v>0</v>
      </c>
      <c r="F919">
        <v>7450.36</v>
      </c>
      <c r="G919" s="72" t="s">
        <v>11</v>
      </c>
      <c r="H919" s="72" t="s">
        <v>11</v>
      </c>
      <c r="I919" s="15" t="s">
        <v>23</v>
      </c>
      <c r="J919" t="str">
        <f t="shared" si="28"/>
        <v>1-Jun-2001</v>
      </c>
      <c r="K919">
        <f t="shared" ca="1" si="29"/>
        <v>24</v>
      </c>
    </row>
    <row r="920" spans="1:11" x14ac:dyDescent="0.3">
      <c r="A920" t="s">
        <v>951</v>
      </c>
      <c r="B920" s="72">
        <v>1967</v>
      </c>
      <c r="C920" s="15" t="s">
        <v>35</v>
      </c>
      <c r="D920">
        <v>4</v>
      </c>
      <c r="E920">
        <v>0</v>
      </c>
      <c r="F920">
        <v>7463.51</v>
      </c>
      <c r="G920" s="72" t="s">
        <v>12</v>
      </c>
      <c r="H920" s="72" t="s">
        <v>12</v>
      </c>
      <c r="I920" s="15" t="s">
        <v>13</v>
      </c>
      <c r="J920" t="str">
        <f t="shared" si="28"/>
        <v>4-Aug-1967</v>
      </c>
      <c r="K920">
        <f t="shared" ca="1" si="29"/>
        <v>58</v>
      </c>
    </row>
    <row r="921" spans="1:11" x14ac:dyDescent="0.3">
      <c r="A921" t="s">
        <v>952</v>
      </c>
      <c r="B921" s="72">
        <v>1996</v>
      </c>
      <c r="C921" s="15" t="s">
        <v>18</v>
      </c>
      <c r="D921">
        <v>14</v>
      </c>
      <c r="E921">
        <v>0</v>
      </c>
      <c r="F921">
        <v>7487.38</v>
      </c>
      <c r="G921" s="72" t="s">
        <v>11</v>
      </c>
      <c r="H921" s="72" t="s">
        <v>12</v>
      </c>
      <c r="I921" s="15" t="s">
        <v>23</v>
      </c>
      <c r="J921" t="str">
        <f t="shared" si="28"/>
        <v>14-Jun-1996</v>
      </c>
      <c r="K921">
        <f t="shared" ca="1" si="29"/>
        <v>29</v>
      </c>
    </row>
    <row r="922" spans="1:11" x14ac:dyDescent="0.3">
      <c r="A922" t="s">
        <v>953</v>
      </c>
      <c r="B922" s="72">
        <v>1988</v>
      </c>
      <c r="C922" s="15" t="s">
        <v>30</v>
      </c>
      <c r="D922">
        <v>15</v>
      </c>
      <c r="E922">
        <v>3</v>
      </c>
      <c r="F922">
        <v>7494.63</v>
      </c>
      <c r="G922" s="72" t="s">
        <v>11</v>
      </c>
      <c r="H922" s="72" t="s">
        <v>12</v>
      </c>
      <c r="I922" s="15" t="s">
        <v>200</v>
      </c>
      <c r="J922" t="str">
        <f t="shared" si="28"/>
        <v>15-Dec-1988</v>
      </c>
      <c r="K922">
        <f t="shared" ca="1" si="29"/>
        <v>36</v>
      </c>
    </row>
    <row r="923" spans="1:11" x14ac:dyDescent="0.3">
      <c r="A923" t="s">
        <v>954</v>
      </c>
      <c r="B923" s="72">
        <v>1997</v>
      </c>
      <c r="C923" s="15" t="s">
        <v>37</v>
      </c>
      <c r="D923">
        <v>28</v>
      </c>
      <c r="E923">
        <v>0</v>
      </c>
      <c r="F923">
        <v>7504.3</v>
      </c>
      <c r="G923" s="72" t="s">
        <v>11</v>
      </c>
      <c r="H923" s="72" t="s">
        <v>16</v>
      </c>
      <c r="I923" s="15" t="s">
        <v>23</v>
      </c>
      <c r="J923" t="str">
        <f t="shared" si="28"/>
        <v>28-Oct-1997</v>
      </c>
      <c r="K923">
        <f t="shared" ca="1" si="29"/>
        <v>28</v>
      </c>
    </row>
    <row r="924" spans="1:11" x14ac:dyDescent="0.3">
      <c r="A924" t="s">
        <v>955</v>
      </c>
      <c r="B924" s="72">
        <v>1983</v>
      </c>
      <c r="C924" s="15" t="s">
        <v>10</v>
      </c>
      <c r="D924">
        <v>10</v>
      </c>
      <c r="E924">
        <v>4</v>
      </c>
      <c r="F924">
        <v>7512.27</v>
      </c>
      <c r="G924" s="72" t="s">
        <v>12</v>
      </c>
      <c r="H924" s="72" t="s">
        <v>11</v>
      </c>
      <c r="I924" s="15" t="s">
        <v>42</v>
      </c>
      <c r="J924" t="str">
        <f t="shared" si="28"/>
        <v>10-Jul-1983</v>
      </c>
      <c r="K924">
        <f t="shared" ca="1" si="29"/>
        <v>42</v>
      </c>
    </row>
    <row r="925" spans="1:11" x14ac:dyDescent="0.3">
      <c r="A925" t="s">
        <v>956</v>
      </c>
      <c r="B925" s="72">
        <v>1978</v>
      </c>
      <c r="C925" s="15" t="s">
        <v>37</v>
      </c>
      <c r="D925">
        <v>18</v>
      </c>
      <c r="E925">
        <v>1</v>
      </c>
      <c r="F925">
        <v>7518.03</v>
      </c>
      <c r="G925" s="72" t="s">
        <v>11</v>
      </c>
      <c r="H925" s="72" t="s">
        <v>12</v>
      </c>
      <c r="I925" s="15" t="s">
        <v>23</v>
      </c>
      <c r="J925" t="str">
        <f t="shared" si="28"/>
        <v>18-Oct-1978</v>
      </c>
      <c r="K925">
        <f t="shared" ca="1" si="29"/>
        <v>47</v>
      </c>
    </row>
    <row r="926" spans="1:11" x14ac:dyDescent="0.3">
      <c r="A926" t="s">
        <v>957</v>
      </c>
      <c r="B926" s="72">
        <v>1976</v>
      </c>
      <c r="C926" s="15" t="s">
        <v>37</v>
      </c>
      <c r="D926">
        <v>10</v>
      </c>
      <c r="E926">
        <v>0</v>
      </c>
      <c r="F926">
        <v>7526.71</v>
      </c>
      <c r="G926" s="72" t="s">
        <v>12</v>
      </c>
      <c r="H926" s="72" t="s">
        <v>16</v>
      </c>
      <c r="I926" s="15" t="s">
        <v>23</v>
      </c>
      <c r="J926" t="str">
        <f t="shared" si="28"/>
        <v>10-Oct-1976</v>
      </c>
      <c r="K926">
        <f t="shared" ca="1" si="29"/>
        <v>49</v>
      </c>
    </row>
    <row r="927" spans="1:11" x14ac:dyDescent="0.3">
      <c r="A927" t="s">
        <v>958</v>
      </c>
      <c r="B927" s="72">
        <v>1978</v>
      </c>
      <c r="C927" s="15" t="s">
        <v>30</v>
      </c>
      <c r="D927">
        <v>14</v>
      </c>
      <c r="E927">
        <v>2</v>
      </c>
      <c r="F927">
        <v>7531.7</v>
      </c>
      <c r="G927" s="72" t="s">
        <v>11</v>
      </c>
      <c r="H927" s="72" t="s">
        <v>16</v>
      </c>
      <c r="I927" s="15" t="s">
        <v>13</v>
      </c>
      <c r="J927" t="str">
        <f t="shared" si="28"/>
        <v>14-Dec-1978</v>
      </c>
      <c r="K927">
        <f t="shared" ca="1" si="29"/>
        <v>46</v>
      </c>
    </row>
    <row r="928" spans="1:11" x14ac:dyDescent="0.3">
      <c r="A928" t="s">
        <v>959</v>
      </c>
      <c r="B928" s="72">
        <v>1984</v>
      </c>
      <c r="C928" s="15" t="s">
        <v>35</v>
      </c>
      <c r="D928">
        <v>22</v>
      </c>
      <c r="E928">
        <v>3</v>
      </c>
      <c r="F928">
        <v>7537.16</v>
      </c>
      <c r="G928" s="72" t="s">
        <v>11</v>
      </c>
      <c r="H928" s="72" t="s">
        <v>11</v>
      </c>
      <c r="I928" s="15" t="s">
        <v>23</v>
      </c>
      <c r="J928" t="str">
        <f t="shared" si="28"/>
        <v>22-Aug-1984</v>
      </c>
      <c r="K928">
        <f t="shared" ca="1" si="29"/>
        <v>41</v>
      </c>
    </row>
    <row r="929" spans="1:11" x14ac:dyDescent="0.3">
      <c r="A929" t="s">
        <v>960</v>
      </c>
      <c r="B929" s="72">
        <v>1988</v>
      </c>
      <c r="C929" s="15" t="s">
        <v>30</v>
      </c>
      <c r="D929">
        <v>15</v>
      </c>
      <c r="E929">
        <v>3</v>
      </c>
      <c r="F929">
        <v>7538.52</v>
      </c>
      <c r="G929" s="72" t="s">
        <v>11</v>
      </c>
      <c r="H929" s="72" t="s">
        <v>11</v>
      </c>
      <c r="I929" s="15" t="s">
        <v>23</v>
      </c>
      <c r="J929" t="str">
        <f t="shared" si="28"/>
        <v>15-Dec-1988</v>
      </c>
      <c r="K929">
        <f t="shared" ca="1" si="29"/>
        <v>36</v>
      </c>
    </row>
    <row r="930" spans="1:11" x14ac:dyDescent="0.3">
      <c r="A930" t="s">
        <v>961</v>
      </c>
      <c r="B930" s="72">
        <v>1994</v>
      </c>
      <c r="C930" s="15" t="s">
        <v>35</v>
      </c>
      <c r="D930">
        <v>14</v>
      </c>
      <c r="E930">
        <v>0</v>
      </c>
      <c r="F930">
        <v>7567.13</v>
      </c>
      <c r="G930" s="72" t="s">
        <v>11</v>
      </c>
      <c r="H930" s="72" t="s">
        <v>11</v>
      </c>
      <c r="I930" s="15" t="s">
        <v>300</v>
      </c>
      <c r="J930" t="str">
        <f t="shared" si="28"/>
        <v>14-Aug-1994</v>
      </c>
      <c r="K930">
        <f t="shared" ca="1" si="29"/>
        <v>31</v>
      </c>
    </row>
    <row r="931" spans="1:11" x14ac:dyDescent="0.3">
      <c r="A931" t="s">
        <v>962</v>
      </c>
      <c r="B931" s="72">
        <v>1967</v>
      </c>
      <c r="C931" s="15" t="s">
        <v>10</v>
      </c>
      <c r="D931">
        <v>17</v>
      </c>
      <c r="E931">
        <v>0</v>
      </c>
      <c r="F931">
        <v>7585.62</v>
      </c>
      <c r="G931" s="72" t="s">
        <v>12</v>
      </c>
      <c r="H931" s="72" t="s">
        <v>11</v>
      </c>
      <c r="I931" s="15" t="s">
        <v>13</v>
      </c>
      <c r="J931" t="str">
        <f t="shared" si="28"/>
        <v>17-Jul-1967</v>
      </c>
      <c r="K931">
        <f t="shared" ca="1" si="29"/>
        <v>58</v>
      </c>
    </row>
    <row r="932" spans="1:11" x14ac:dyDescent="0.3">
      <c r="A932" t="s">
        <v>963</v>
      </c>
      <c r="B932" s="72">
        <v>1997</v>
      </c>
      <c r="C932" s="15" t="s">
        <v>20</v>
      </c>
      <c r="D932">
        <v>30</v>
      </c>
      <c r="E932">
        <v>0</v>
      </c>
      <c r="F932">
        <v>7607.03</v>
      </c>
      <c r="G932" s="72" t="s">
        <v>11</v>
      </c>
      <c r="H932" s="72" t="s">
        <v>11</v>
      </c>
      <c r="I932" s="15" t="s">
        <v>23</v>
      </c>
      <c r="J932" t="str">
        <f t="shared" si="28"/>
        <v>30-Sep-1997</v>
      </c>
      <c r="K932">
        <f t="shared" ca="1" si="29"/>
        <v>28</v>
      </c>
    </row>
    <row r="933" spans="1:11" x14ac:dyDescent="0.3">
      <c r="A933" t="s">
        <v>964</v>
      </c>
      <c r="B933" s="72">
        <v>1968</v>
      </c>
      <c r="C933" s="15" t="s">
        <v>10</v>
      </c>
      <c r="D933">
        <v>3</v>
      </c>
      <c r="E933">
        <v>0</v>
      </c>
      <c r="F933">
        <v>7609.6</v>
      </c>
      <c r="G933" s="72" t="s">
        <v>12</v>
      </c>
      <c r="H933" s="72" t="s">
        <v>11</v>
      </c>
      <c r="I933" s="15" t="s">
        <v>23</v>
      </c>
      <c r="J933" t="str">
        <f t="shared" si="28"/>
        <v>3-Jul-1968</v>
      </c>
      <c r="K933">
        <f t="shared" ca="1" si="29"/>
        <v>57</v>
      </c>
    </row>
    <row r="934" spans="1:11" x14ac:dyDescent="0.3">
      <c r="A934" t="s">
        <v>965</v>
      </c>
      <c r="B934" s="72">
        <v>1996</v>
      </c>
      <c r="C934" s="15" t="s">
        <v>20</v>
      </c>
      <c r="D934">
        <v>17</v>
      </c>
      <c r="E934">
        <v>0</v>
      </c>
      <c r="F934">
        <v>7623.13</v>
      </c>
      <c r="G934" s="72" t="s">
        <v>11</v>
      </c>
      <c r="H934" s="72" t="s">
        <v>12</v>
      </c>
      <c r="I934" s="15" t="s">
        <v>42</v>
      </c>
      <c r="J934" t="str">
        <f t="shared" si="28"/>
        <v>17-Sep-1996</v>
      </c>
      <c r="K934">
        <f t="shared" ca="1" si="29"/>
        <v>29</v>
      </c>
    </row>
    <row r="935" spans="1:11" x14ac:dyDescent="0.3">
      <c r="A935" t="s">
        <v>966</v>
      </c>
      <c r="B935" s="72">
        <v>1978</v>
      </c>
      <c r="C935" s="15" t="s">
        <v>15</v>
      </c>
      <c r="D935">
        <v>28</v>
      </c>
      <c r="E935">
        <v>1</v>
      </c>
      <c r="F935">
        <v>7623.52</v>
      </c>
      <c r="G935" s="72" t="s">
        <v>11</v>
      </c>
      <c r="H935" s="72" t="s">
        <v>16</v>
      </c>
      <c r="I935" s="15" t="s">
        <v>42</v>
      </c>
      <c r="J935" t="str">
        <f t="shared" si="28"/>
        <v>28-Nov-1978</v>
      </c>
      <c r="K935">
        <f t="shared" ca="1" si="29"/>
        <v>46</v>
      </c>
    </row>
    <row r="936" spans="1:11" x14ac:dyDescent="0.3">
      <c r="A936" t="s">
        <v>967</v>
      </c>
      <c r="B936" s="72">
        <v>1978</v>
      </c>
      <c r="C936" s="15" t="s">
        <v>15</v>
      </c>
      <c r="D936">
        <v>6</v>
      </c>
      <c r="E936">
        <v>1</v>
      </c>
      <c r="F936">
        <v>7624.63</v>
      </c>
      <c r="G936" s="72" t="s">
        <v>11</v>
      </c>
      <c r="H936" s="72" t="s">
        <v>16</v>
      </c>
      <c r="I936" s="15" t="s">
        <v>42</v>
      </c>
      <c r="J936" t="str">
        <f t="shared" si="28"/>
        <v>6-Nov-1978</v>
      </c>
      <c r="K936">
        <f t="shared" ca="1" si="29"/>
        <v>47</v>
      </c>
    </row>
    <row r="937" spans="1:11" x14ac:dyDescent="0.3">
      <c r="A937" t="s">
        <v>968</v>
      </c>
      <c r="B937" s="72">
        <v>1978</v>
      </c>
      <c r="C937" s="15" t="s">
        <v>15</v>
      </c>
      <c r="D937">
        <v>29</v>
      </c>
      <c r="E937">
        <v>1</v>
      </c>
      <c r="F937">
        <v>7626.99</v>
      </c>
      <c r="G937" s="72" t="s">
        <v>11</v>
      </c>
      <c r="H937" s="72" t="s">
        <v>11</v>
      </c>
      <c r="I937" s="15" t="s">
        <v>42</v>
      </c>
      <c r="J937" t="str">
        <f t="shared" si="28"/>
        <v>29-Nov-1978</v>
      </c>
      <c r="K937">
        <f t="shared" ca="1" si="29"/>
        <v>46</v>
      </c>
    </row>
    <row r="938" spans="1:11" x14ac:dyDescent="0.3">
      <c r="A938" t="s">
        <v>969</v>
      </c>
      <c r="B938" s="72">
        <v>1978</v>
      </c>
      <c r="C938" s="15" t="s">
        <v>35</v>
      </c>
      <c r="D938">
        <v>24</v>
      </c>
      <c r="E938">
        <v>1</v>
      </c>
      <c r="F938">
        <v>7633.72</v>
      </c>
      <c r="G938" s="72" t="s">
        <v>11</v>
      </c>
      <c r="H938" s="72" t="s">
        <v>16</v>
      </c>
      <c r="I938" s="15" t="s">
        <v>13</v>
      </c>
      <c r="J938" t="str">
        <f t="shared" si="28"/>
        <v>24-Aug-1978</v>
      </c>
      <c r="K938">
        <f t="shared" ca="1" si="29"/>
        <v>47</v>
      </c>
    </row>
    <row r="939" spans="1:11" x14ac:dyDescent="0.3">
      <c r="A939" t="s">
        <v>970</v>
      </c>
      <c r="B939" s="72">
        <v>2001</v>
      </c>
      <c r="C939" s="15" t="s">
        <v>30</v>
      </c>
      <c r="D939">
        <v>13</v>
      </c>
      <c r="E939">
        <v>0</v>
      </c>
      <c r="F939">
        <v>7636.92</v>
      </c>
      <c r="G939" s="72" t="s">
        <v>11</v>
      </c>
      <c r="H939" s="72" t="s">
        <v>12</v>
      </c>
      <c r="I939" s="15" t="s">
        <v>23</v>
      </c>
      <c r="J939" t="str">
        <f t="shared" si="28"/>
        <v>13-Dec-2001</v>
      </c>
      <c r="K939">
        <f t="shared" ca="1" si="29"/>
        <v>23</v>
      </c>
    </row>
    <row r="940" spans="1:11" x14ac:dyDescent="0.3">
      <c r="A940" t="s">
        <v>971</v>
      </c>
      <c r="B940" s="72">
        <v>1980</v>
      </c>
      <c r="C940" s="15" t="s">
        <v>18</v>
      </c>
      <c r="D940">
        <v>20</v>
      </c>
      <c r="E940">
        <v>1</v>
      </c>
      <c r="F940">
        <v>7639.42</v>
      </c>
      <c r="G940" s="72" t="s">
        <v>11</v>
      </c>
      <c r="H940" s="72" t="s">
        <v>11</v>
      </c>
      <c r="I940" s="15" t="s">
        <v>247</v>
      </c>
      <c r="J940" t="str">
        <f t="shared" si="28"/>
        <v>20-Jun-1980</v>
      </c>
      <c r="K940">
        <f t="shared" ca="1" si="29"/>
        <v>45</v>
      </c>
    </row>
    <row r="941" spans="1:11" x14ac:dyDescent="0.3">
      <c r="A941" t="s">
        <v>972</v>
      </c>
      <c r="B941" s="72">
        <v>1980</v>
      </c>
      <c r="C941" s="15" t="s">
        <v>10</v>
      </c>
      <c r="D941">
        <v>24</v>
      </c>
      <c r="E941">
        <v>2</v>
      </c>
      <c r="F941">
        <v>7640.31</v>
      </c>
      <c r="G941" s="72" t="s">
        <v>11</v>
      </c>
      <c r="H941" s="72" t="s">
        <v>16</v>
      </c>
      <c r="I941" s="15" t="s">
        <v>13</v>
      </c>
      <c r="J941" t="str">
        <f t="shared" si="28"/>
        <v>24-Jul-1980</v>
      </c>
      <c r="K941">
        <f t="shared" ca="1" si="29"/>
        <v>45</v>
      </c>
    </row>
    <row r="942" spans="1:11" x14ac:dyDescent="0.3">
      <c r="A942" t="s">
        <v>973</v>
      </c>
      <c r="B942" s="72">
        <v>1999</v>
      </c>
      <c r="C942" s="15" t="s">
        <v>18</v>
      </c>
      <c r="D942">
        <v>15</v>
      </c>
      <c r="E942">
        <v>0</v>
      </c>
      <c r="F942">
        <v>7642.05</v>
      </c>
      <c r="G942" s="72" t="s">
        <v>11</v>
      </c>
      <c r="H942" s="72" t="s">
        <v>11</v>
      </c>
      <c r="I942" s="15" t="s">
        <v>535</v>
      </c>
      <c r="J942" t="str">
        <f t="shared" si="28"/>
        <v>15-Jun-1999</v>
      </c>
      <c r="K942">
        <f t="shared" ca="1" si="29"/>
        <v>26</v>
      </c>
    </row>
    <row r="943" spans="1:11" x14ac:dyDescent="0.3">
      <c r="A943" t="s">
        <v>974</v>
      </c>
      <c r="B943" s="72">
        <v>1980</v>
      </c>
      <c r="C943" s="15" t="s">
        <v>37</v>
      </c>
      <c r="D943">
        <v>16</v>
      </c>
      <c r="E943">
        <v>1</v>
      </c>
      <c r="F943">
        <v>7650.77</v>
      </c>
      <c r="G943" s="72" t="s">
        <v>11</v>
      </c>
      <c r="H943" s="72" t="s">
        <v>11</v>
      </c>
      <c r="I943" s="15" t="s">
        <v>247</v>
      </c>
      <c r="J943" t="str">
        <f t="shared" si="28"/>
        <v>16-Oct-1980</v>
      </c>
      <c r="K943">
        <f t="shared" ca="1" si="29"/>
        <v>45</v>
      </c>
    </row>
    <row r="944" spans="1:11" x14ac:dyDescent="0.3">
      <c r="A944" t="s">
        <v>975</v>
      </c>
      <c r="B944" s="72">
        <v>1993</v>
      </c>
      <c r="C944" s="15" t="s">
        <v>35</v>
      </c>
      <c r="D944">
        <v>10</v>
      </c>
      <c r="E944">
        <v>0</v>
      </c>
      <c r="F944">
        <v>7650.8</v>
      </c>
      <c r="G944" s="72" t="s">
        <v>11</v>
      </c>
      <c r="H944" s="72" t="s">
        <v>11</v>
      </c>
      <c r="I944" s="15" t="s">
        <v>23</v>
      </c>
      <c r="J944" t="str">
        <f t="shared" si="28"/>
        <v>10-Aug-1993</v>
      </c>
      <c r="K944">
        <f t="shared" ca="1" si="29"/>
        <v>32</v>
      </c>
    </row>
    <row r="945" spans="1:11" x14ac:dyDescent="0.3">
      <c r="A945" t="s">
        <v>976</v>
      </c>
      <c r="B945" s="72">
        <v>1998</v>
      </c>
      <c r="C945" s="15" t="s">
        <v>20</v>
      </c>
      <c r="D945">
        <v>30</v>
      </c>
      <c r="E945">
        <v>0</v>
      </c>
      <c r="F945">
        <v>7652.26</v>
      </c>
      <c r="G945" s="72" t="s">
        <v>11</v>
      </c>
      <c r="H945" s="72" t="s">
        <v>12</v>
      </c>
      <c r="I945" s="15" t="s">
        <v>249</v>
      </c>
      <c r="J945" t="str">
        <f t="shared" si="28"/>
        <v>30-Sep-1998</v>
      </c>
      <c r="K945">
        <f t="shared" ca="1" si="29"/>
        <v>27</v>
      </c>
    </row>
    <row r="946" spans="1:11" x14ac:dyDescent="0.3">
      <c r="A946" t="s">
        <v>977</v>
      </c>
      <c r="B946" s="72">
        <v>1965</v>
      </c>
      <c r="C946" s="15" t="s">
        <v>30</v>
      </c>
      <c r="D946">
        <v>27</v>
      </c>
      <c r="E946">
        <v>0</v>
      </c>
      <c r="F946">
        <v>7657.69</v>
      </c>
      <c r="G946" s="72" t="s">
        <v>12</v>
      </c>
      <c r="H946" s="72" t="s">
        <v>12</v>
      </c>
      <c r="I946" s="15" t="s">
        <v>23</v>
      </c>
      <c r="J946" t="str">
        <f t="shared" si="28"/>
        <v>27-Dec-1965</v>
      </c>
      <c r="K946">
        <f t="shared" ca="1" si="29"/>
        <v>59</v>
      </c>
    </row>
    <row r="947" spans="1:11" x14ac:dyDescent="0.3">
      <c r="A947" t="s">
        <v>978</v>
      </c>
      <c r="B947" s="72">
        <v>1976</v>
      </c>
      <c r="C947" s="15" t="s">
        <v>37</v>
      </c>
      <c r="D947">
        <v>9</v>
      </c>
      <c r="E947">
        <v>2</v>
      </c>
      <c r="F947">
        <v>7662.47</v>
      </c>
      <c r="G947" s="72" t="s">
        <v>11</v>
      </c>
      <c r="H947" s="72" t="s">
        <v>16</v>
      </c>
      <c r="I947" s="15" t="s">
        <v>42</v>
      </c>
      <c r="J947" t="str">
        <f t="shared" si="28"/>
        <v>9-Oct-1976</v>
      </c>
      <c r="K947">
        <f t="shared" ca="1" si="29"/>
        <v>49</v>
      </c>
    </row>
    <row r="948" spans="1:11" x14ac:dyDescent="0.3">
      <c r="A948" t="s">
        <v>979</v>
      </c>
      <c r="B948" s="72">
        <v>1996</v>
      </c>
      <c r="C948" s="15" t="s">
        <v>15</v>
      </c>
      <c r="D948">
        <v>24</v>
      </c>
      <c r="E948">
        <v>0</v>
      </c>
      <c r="F948">
        <v>7670.75</v>
      </c>
      <c r="G948" s="72" t="s">
        <v>11</v>
      </c>
      <c r="H948" s="72" t="s">
        <v>11</v>
      </c>
      <c r="I948" s="15" t="s">
        <v>632</v>
      </c>
      <c r="J948" t="str">
        <f t="shared" si="28"/>
        <v>24-Nov-1996</v>
      </c>
      <c r="K948">
        <f t="shared" ca="1" si="29"/>
        <v>28</v>
      </c>
    </row>
    <row r="949" spans="1:11" x14ac:dyDescent="0.3">
      <c r="A949" t="s">
        <v>980</v>
      </c>
      <c r="B949" s="72">
        <v>1995</v>
      </c>
      <c r="C949" s="15" t="s">
        <v>20</v>
      </c>
      <c r="D949">
        <v>13</v>
      </c>
      <c r="E949">
        <v>0</v>
      </c>
      <c r="F949">
        <v>7676.4</v>
      </c>
      <c r="G949" s="72" t="s">
        <v>11</v>
      </c>
      <c r="H949" s="72" t="s">
        <v>16</v>
      </c>
      <c r="I949" s="15" t="s">
        <v>23</v>
      </c>
      <c r="J949" t="str">
        <f t="shared" si="28"/>
        <v>13-Sep-1995</v>
      </c>
      <c r="K949">
        <f t="shared" ca="1" si="29"/>
        <v>30</v>
      </c>
    </row>
    <row r="950" spans="1:11" x14ac:dyDescent="0.3">
      <c r="A950" t="s">
        <v>981</v>
      </c>
      <c r="B950" s="72">
        <v>1971</v>
      </c>
      <c r="C950" s="15" t="s">
        <v>37</v>
      </c>
      <c r="D950">
        <v>11</v>
      </c>
      <c r="E950">
        <v>0</v>
      </c>
      <c r="F950">
        <v>7680.92</v>
      </c>
      <c r="G950" s="72" t="s">
        <v>11</v>
      </c>
      <c r="H950" s="72" t="s">
        <v>16</v>
      </c>
      <c r="I950" s="15" t="s">
        <v>13</v>
      </c>
      <c r="J950" t="str">
        <f t="shared" si="28"/>
        <v>11-Oct-1971</v>
      </c>
      <c r="K950">
        <f t="shared" ca="1" si="29"/>
        <v>54</v>
      </c>
    </row>
    <row r="951" spans="1:11" x14ac:dyDescent="0.3">
      <c r="A951" t="s">
        <v>982</v>
      </c>
      <c r="B951" s="72">
        <v>1981</v>
      </c>
      <c r="C951" s="15" t="s">
        <v>30</v>
      </c>
      <c r="D951">
        <v>19</v>
      </c>
      <c r="E951">
        <v>1</v>
      </c>
      <c r="F951">
        <v>7681.17</v>
      </c>
      <c r="G951" s="72" t="s">
        <v>11</v>
      </c>
      <c r="H951" s="72" t="s">
        <v>11</v>
      </c>
      <c r="I951" s="15" t="s">
        <v>516</v>
      </c>
      <c r="J951" t="str">
        <f t="shared" si="28"/>
        <v>19-Dec-1981</v>
      </c>
      <c r="K951">
        <f t="shared" ca="1" si="29"/>
        <v>43</v>
      </c>
    </row>
    <row r="952" spans="1:11" x14ac:dyDescent="0.3">
      <c r="A952" t="s">
        <v>983</v>
      </c>
      <c r="B952" s="72">
        <v>1982</v>
      </c>
      <c r="C952" s="15" t="s">
        <v>30</v>
      </c>
      <c r="D952">
        <v>18</v>
      </c>
      <c r="E952">
        <v>3</v>
      </c>
      <c r="F952">
        <v>7682.67</v>
      </c>
      <c r="G952" s="72" t="s">
        <v>11</v>
      </c>
      <c r="H952" s="72" t="s">
        <v>16</v>
      </c>
      <c r="I952" s="15" t="s">
        <v>13</v>
      </c>
      <c r="J952" t="str">
        <f t="shared" si="28"/>
        <v>18-Dec-1982</v>
      </c>
      <c r="K952">
        <f t="shared" ca="1" si="29"/>
        <v>42</v>
      </c>
    </row>
    <row r="953" spans="1:11" x14ac:dyDescent="0.3">
      <c r="A953" t="s">
        <v>984</v>
      </c>
      <c r="B953" s="72">
        <v>1987</v>
      </c>
      <c r="C953" s="15" t="s">
        <v>10</v>
      </c>
      <c r="D953">
        <v>12</v>
      </c>
      <c r="E953">
        <v>3</v>
      </c>
      <c r="F953">
        <v>7684.62</v>
      </c>
      <c r="G953" s="72" t="s">
        <v>11</v>
      </c>
      <c r="H953" s="72" t="s">
        <v>12</v>
      </c>
      <c r="I953" s="15" t="s">
        <v>300</v>
      </c>
      <c r="J953" t="str">
        <f t="shared" si="28"/>
        <v>12-Jul-1987</v>
      </c>
      <c r="K953">
        <f t="shared" ca="1" si="29"/>
        <v>38</v>
      </c>
    </row>
    <row r="954" spans="1:11" x14ac:dyDescent="0.3">
      <c r="A954" t="s">
        <v>985</v>
      </c>
      <c r="B954" s="72">
        <v>1978</v>
      </c>
      <c r="C954" s="15" t="s">
        <v>30</v>
      </c>
      <c r="D954">
        <v>29</v>
      </c>
      <c r="E954">
        <v>2</v>
      </c>
      <c r="F954">
        <v>7726.85</v>
      </c>
      <c r="G954" s="72" t="s">
        <v>16</v>
      </c>
      <c r="H954" s="72" t="s">
        <v>11</v>
      </c>
      <c r="I954" s="15" t="s">
        <v>42</v>
      </c>
      <c r="J954" t="str">
        <f t="shared" si="28"/>
        <v>29-Dec-1978</v>
      </c>
      <c r="K954">
        <f t="shared" ca="1" si="29"/>
        <v>46</v>
      </c>
    </row>
    <row r="955" spans="1:11" x14ac:dyDescent="0.3">
      <c r="A955" t="s">
        <v>986</v>
      </c>
      <c r="B955" s="72">
        <v>1979</v>
      </c>
      <c r="C955" s="15" t="s">
        <v>18</v>
      </c>
      <c r="D955">
        <v>2</v>
      </c>
      <c r="E955">
        <v>1</v>
      </c>
      <c r="F955">
        <v>7727.25</v>
      </c>
      <c r="G955" s="72" t="s">
        <v>11</v>
      </c>
      <c r="H955" s="72" t="s">
        <v>12</v>
      </c>
      <c r="I955" s="15" t="s">
        <v>23</v>
      </c>
      <c r="J955" t="str">
        <f t="shared" si="28"/>
        <v>2-Jun-1979</v>
      </c>
      <c r="K955">
        <f t="shared" ca="1" si="29"/>
        <v>46</v>
      </c>
    </row>
    <row r="956" spans="1:11" x14ac:dyDescent="0.3">
      <c r="A956" t="s">
        <v>987</v>
      </c>
      <c r="B956" s="72">
        <v>1980</v>
      </c>
      <c r="C956" s="15" t="s">
        <v>20</v>
      </c>
      <c r="D956">
        <v>10</v>
      </c>
      <c r="E956">
        <v>2</v>
      </c>
      <c r="F956">
        <v>7729.65</v>
      </c>
      <c r="G956" s="72" t="s">
        <v>12</v>
      </c>
      <c r="H956" s="72" t="s">
        <v>16</v>
      </c>
      <c r="I956" s="15" t="s">
        <v>168</v>
      </c>
      <c r="J956" t="str">
        <f t="shared" si="28"/>
        <v>10-Sep-1980</v>
      </c>
      <c r="K956">
        <f t="shared" ca="1" si="29"/>
        <v>45</v>
      </c>
    </row>
    <row r="957" spans="1:11" x14ac:dyDescent="0.3">
      <c r="A957" t="s">
        <v>988</v>
      </c>
      <c r="B957" s="72">
        <v>1978</v>
      </c>
      <c r="C957" s="15" t="s">
        <v>30</v>
      </c>
      <c r="D957">
        <v>4</v>
      </c>
      <c r="E957">
        <v>2</v>
      </c>
      <c r="F957">
        <v>7731.43</v>
      </c>
      <c r="G957" s="72" t="s">
        <v>12</v>
      </c>
      <c r="H957" s="72" t="s">
        <v>11</v>
      </c>
      <c r="I957" s="15" t="s">
        <v>13</v>
      </c>
      <c r="J957" t="str">
        <f t="shared" si="28"/>
        <v>4-Dec-1978</v>
      </c>
      <c r="K957">
        <f t="shared" ca="1" si="29"/>
        <v>46</v>
      </c>
    </row>
    <row r="958" spans="1:11" x14ac:dyDescent="0.3">
      <c r="A958" t="s">
        <v>989</v>
      </c>
      <c r="B958" s="72">
        <v>1977</v>
      </c>
      <c r="C958" s="15" t="s">
        <v>35</v>
      </c>
      <c r="D958">
        <v>29</v>
      </c>
      <c r="E958">
        <v>0</v>
      </c>
      <c r="F958">
        <v>7731.86</v>
      </c>
      <c r="G958" s="72" t="s">
        <v>11</v>
      </c>
      <c r="H958" s="72" t="s">
        <v>12</v>
      </c>
      <c r="I958" s="15" t="s">
        <v>23</v>
      </c>
      <c r="J958" t="str">
        <f t="shared" si="28"/>
        <v>29-Aug-1977</v>
      </c>
      <c r="K958">
        <f t="shared" ca="1" si="29"/>
        <v>48</v>
      </c>
    </row>
    <row r="959" spans="1:11" x14ac:dyDescent="0.3">
      <c r="A959" t="s">
        <v>990</v>
      </c>
      <c r="B959" s="72">
        <v>1965</v>
      </c>
      <c r="C959" s="15" t="s">
        <v>10</v>
      </c>
      <c r="D959">
        <v>18</v>
      </c>
      <c r="E959">
        <v>0</v>
      </c>
      <c r="F959">
        <v>7736.39</v>
      </c>
      <c r="G959" s="72" t="s">
        <v>12</v>
      </c>
      <c r="H959" s="72" t="s">
        <v>11</v>
      </c>
      <c r="I959" s="15" t="s">
        <v>13</v>
      </c>
      <c r="J959" t="str">
        <f t="shared" si="28"/>
        <v>18-Jul-1965</v>
      </c>
      <c r="K959">
        <f t="shared" ca="1" si="29"/>
        <v>60</v>
      </c>
    </row>
    <row r="960" spans="1:11" x14ac:dyDescent="0.3">
      <c r="A960" t="s">
        <v>991</v>
      </c>
      <c r="B960" s="72">
        <v>1978</v>
      </c>
      <c r="C960" s="15" t="s">
        <v>20</v>
      </c>
      <c r="D960">
        <v>4</v>
      </c>
      <c r="E960">
        <v>2</v>
      </c>
      <c r="F960">
        <v>7740.34</v>
      </c>
      <c r="G960" s="72" t="s">
        <v>16</v>
      </c>
      <c r="H960" s="72" t="s">
        <v>16</v>
      </c>
      <c r="I960" s="15" t="s">
        <v>42</v>
      </c>
      <c r="J960" t="str">
        <f t="shared" si="28"/>
        <v>4-Sep-1978</v>
      </c>
      <c r="K960">
        <f t="shared" ca="1" si="29"/>
        <v>47</v>
      </c>
    </row>
    <row r="961" spans="1:11" x14ac:dyDescent="0.3">
      <c r="A961" t="s">
        <v>992</v>
      </c>
      <c r="B961" s="72">
        <v>1976</v>
      </c>
      <c r="C961" s="15" t="s">
        <v>30</v>
      </c>
      <c r="D961">
        <v>12</v>
      </c>
      <c r="E961">
        <v>1</v>
      </c>
      <c r="F961">
        <v>7742.11</v>
      </c>
      <c r="G961" s="72" t="s">
        <v>12</v>
      </c>
      <c r="H961" s="72" t="s">
        <v>11</v>
      </c>
      <c r="I961" s="15" t="s">
        <v>13</v>
      </c>
      <c r="J961" t="str">
        <f t="shared" si="28"/>
        <v>12-Dec-1976</v>
      </c>
      <c r="K961">
        <f t="shared" ca="1" si="29"/>
        <v>48</v>
      </c>
    </row>
    <row r="962" spans="1:11" x14ac:dyDescent="0.3">
      <c r="A962" t="s">
        <v>993</v>
      </c>
      <c r="B962" s="72">
        <v>1981</v>
      </c>
      <c r="C962" s="15" t="s">
        <v>18</v>
      </c>
      <c r="D962">
        <v>30</v>
      </c>
      <c r="E962">
        <v>2</v>
      </c>
      <c r="F962">
        <v>7749.16</v>
      </c>
      <c r="G962" s="72" t="s">
        <v>11</v>
      </c>
      <c r="H962" s="72" t="s">
        <v>16</v>
      </c>
      <c r="I962" s="15" t="s">
        <v>23</v>
      </c>
      <c r="J962" t="str">
        <f t="shared" ref="J962:J1025" si="30">CONCATENATE(D962,"-",C962,"-",B962)</f>
        <v>30-Jun-1981</v>
      </c>
      <c r="K962">
        <f t="shared" ca="1" si="29"/>
        <v>44</v>
      </c>
    </row>
    <row r="963" spans="1:11" x14ac:dyDescent="0.3">
      <c r="A963" t="s">
        <v>994</v>
      </c>
      <c r="B963" s="72">
        <v>1997</v>
      </c>
      <c r="C963" s="15" t="s">
        <v>30</v>
      </c>
      <c r="D963">
        <v>21</v>
      </c>
      <c r="E963">
        <v>0</v>
      </c>
      <c r="F963">
        <v>7763.06</v>
      </c>
      <c r="G963" s="72" t="s">
        <v>11</v>
      </c>
      <c r="H963" s="72" t="s">
        <v>16</v>
      </c>
      <c r="I963" s="15" t="s">
        <v>23</v>
      </c>
      <c r="J963" t="str">
        <f t="shared" si="30"/>
        <v>21-Dec-1997</v>
      </c>
      <c r="K963">
        <f t="shared" ref="K963:K1026" ca="1" si="31">DATEDIF(J963,TODAY(),"y")</f>
        <v>27</v>
      </c>
    </row>
    <row r="964" spans="1:11" x14ac:dyDescent="0.3">
      <c r="A964" t="s">
        <v>995</v>
      </c>
      <c r="B964" s="72">
        <v>1974</v>
      </c>
      <c r="C964" s="15" t="s">
        <v>30</v>
      </c>
      <c r="D964">
        <v>6</v>
      </c>
      <c r="E964">
        <v>0</v>
      </c>
      <c r="F964">
        <v>7789.64</v>
      </c>
      <c r="G964" s="72" t="s">
        <v>16</v>
      </c>
      <c r="H964" s="72" t="s">
        <v>12</v>
      </c>
      <c r="I964" s="15" t="s">
        <v>13</v>
      </c>
      <c r="J964" t="str">
        <f t="shared" si="30"/>
        <v>6-Dec-1974</v>
      </c>
      <c r="K964">
        <f t="shared" ca="1" si="31"/>
        <v>50</v>
      </c>
    </row>
    <row r="965" spans="1:11" x14ac:dyDescent="0.3">
      <c r="A965" t="s">
        <v>996</v>
      </c>
      <c r="B965" s="72">
        <v>1999</v>
      </c>
      <c r="C965" s="15" t="s">
        <v>30</v>
      </c>
      <c r="D965">
        <v>25</v>
      </c>
      <c r="E965">
        <v>0</v>
      </c>
      <c r="F965">
        <v>7794.68</v>
      </c>
      <c r="G965" s="72" t="s">
        <v>11</v>
      </c>
      <c r="H965" s="72" t="s">
        <v>11</v>
      </c>
      <c r="I965" s="15" t="s">
        <v>535</v>
      </c>
      <c r="J965" t="str">
        <f t="shared" si="30"/>
        <v>25-Dec-1999</v>
      </c>
      <c r="K965">
        <f t="shared" ca="1" si="31"/>
        <v>25</v>
      </c>
    </row>
    <row r="966" spans="1:11" x14ac:dyDescent="0.3">
      <c r="A966" t="s">
        <v>997</v>
      </c>
      <c r="B966" s="72">
        <v>1997</v>
      </c>
      <c r="C966" s="15" t="s">
        <v>30</v>
      </c>
      <c r="D966">
        <v>2</v>
      </c>
      <c r="E966">
        <v>0</v>
      </c>
      <c r="F966">
        <v>7803.77</v>
      </c>
      <c r="G966" s="72" t="s">
        <v>11</v>
      </c>
      <c r="H966" s="72" t="s">
        <v>12</v>
      </c>
      <c r="I966" s="15" t="s">
        <v>23</v>
      </c>
      <c r="J966" t="str">
        <f t="shared" si="30"/>
        <v>2-Dec-1997</v>
      </c>
      <c r="K966">
        <f t="shared" ca="1" si="31"/>
        <v>27</v>
      </c>
    </row>
    <row r="967" spans="1:11" x14ac:dyDescent="0.3">
      <c r="A967" t="s">
        <v>998</v>
      </c>
      <c r="B967" s="72">
        <v>1974</v>
      </c>
      <c r="C967" s="15" t="s">
        <v>15</v>
      </c>
      <c r="D967">
        <v>9</v>
      </c>
      <c r="E967">
        <v>0</v>
      </c>
      <c r="F967">
        <v>7804.16</v>
      </c>
      <c r="G967" s="72" t="s">
        <v>11</v>
      </c>
      <c r="H967" s="72" t="s">
        <v>12</v>
      </c>
      <c r="I967" s="15" t="s">
        <v>13</v>
      </c>
      <c r="J967" t="str">
        <f t="shared" si="30"/>
        <v>9-Nov-1974</v>
      </c>
      <c r="K967">
        <f t="shared" ca="1" si="31"/>
        <v>51</v>
      </c>
    </row>
    <row r="968" spans="1:11" x14ac:dyDescent="0.3">
      <c r="A968" t="s">
        <v>999</v>
      </c>
      <c r="B968" s="72">
        <v>1991</v>
      </c>
      <c r="C968" s="15" t="s">
        <v>30</v>
      </c>
      <c r="D968">
        <v>21</v>
      </c>
      <c r="E968">
        <v>3</v>
      </c>
      <c r="F968">
        <v>7812.67</v>
      </c>
      <c r="G968" s="72" t="s">
        <v>11</v>
      </c>
      <c r="H968" s="72" t="s">
        <v>16</v>
      </c>
      <c r="I968" s="15" t="s">
        <v>23</v>
      </c>
      <c r="J968" t="str">
        <f t="shared" si="30"/>
        <v>21-Dec-1991</v>
      </c>
      <c r="K968">
        <f t="shared" ca="1" si="31"/>
        <v>33</v>
      </c>
    </row>
    <row r="969" spans="1:11" x14ac:dyDescent="0.3">
      <c r="A969" t="s">
        <v>1000</v>
      </c>
      <c r="B969" s="72">
        <v>1989</v>
      </c>
      <c r="C969" s="15" t="s">
        <v>37</v>
      </c>
      <c r="D969">
        <v>12</v>
      </c>
      <c r="E969">
        <v>3</v>
      </c>
      <c r="F969">
        <v>7824.37</v>
      </c>
      <c r="G969" s="72" t="s">
        <v>11</v>
      </c>
      <c r="H969" s="72" t="s">
        <v>11</v>
      </c>
      <c r="I969" s="15" t="s">
        <v>23</v>
      </c>
      <c r="J969" t="str">
        <f t="shared" si="30"/>
        <v>12-Oct-1989</v>
      </c>
      <c r="K969">
        <f t="shared" ca="1" si="31"/>
        <v>36</v>
      </c>
    </row>
    <row r="970" spans="1:11" x14ac:dyDescent="0.3">
      <c r="A970" t="s">
        <v>1001</v>
      </c>
      <c r="B970" s="72">
        <v>2001</v>
      </c>
      <c r="C970" s="15" t="s">
        <v>37</v>
      </c>
      <c r="D970">
        <v>5</v>
      </c>
      <c r="E970">
        <v>0</v>
      </c>
      <c r="F970">
        <v>7844.8</v>
      </c>
      <c r="G970" s="72" t="s">
        <v>11</v>
      </c>
      <c r="H970" s="72" t="s">
        <v>11</v>
      </c>
      <c r="I970" s="15" t="s">
        <v>23</v>
      </c>
      <c r="J970" t="str">
        <f t="shared" si="30"/>
        <v>5-Oct-2001</v>
      </c>
      <c r="K970">
        <f t="shared" ca="1" si="31"/>
        <v>24</v>
      </c>
    </row>
    <row r="971" spans="1:11" x14ac:dyDescent="0.3">
      <c r="A971" t="s">
        <v>1002</v>
      </c>
      <c r="B971" s="72">
        <v>1994</v>
      </c>
      <c r="C971" s="15" t="s">
        <v>15</v>
      </c>
      <c r="D971">
        <v>17</v>
      </c>
      <c r="E971">
        <v>0</v>
      </c>
      <c r="F971">
        <v>7851.85</v>
      </c>
      <c r="G971" s="72" t="s">
        <v>11</v>
      </c>
      <c r="H971" s="72" t="s">
        <v>12</v>
      </c>
      <c r="I971" s="15" t="s">
        <v>23</v>
      </c>
      <c r="J971" t="str">
        <f t="shared" si="30"/>
        <v>17-Nov-1994</v>
      </c>
      <c r="K971">
        <f t="shared" ca="1" si="31"/>
        <v>30</v>
      </c>
    </row>
    <row r="972" spans="1:11" x14ac:dyDescent="0.3">
      <c r="A972" t="s">
        <v>1003</v>
      </c>
      <c r="B972" s="72">
        <v>1962</v>
      </c>
      <c r="C972" s="15" t="s">
        <v>37</v>
      </c>
      <c r="D972">
        <v>10</v>
      </c>
      <c r="E972">
        <v>0</v>
      </c>
      <c r="F972">
        <v>7896.41</v>
      </c>
      <c r="G972" s="72" t="s">
        <v>12</v>
      </c>
      <c r="H972" s="72" t="s">
        <v>11</v>
      </c>
      <c r="I972" s="15" t="s">
        <v>13</v>
      </c>
      <c r="J972" t="str">
        <f t="shared" si="30"/>
        <v>10-Oct-1962</v>
      </c>
      <c r="K972">
        <f t="shared" ca="1" si="31"/>
        <v>63</v>
      </c>
    </row>
    <row r="973" spans="1:11" x14ac:dyDescent="0.3">
      <c r="A973" t="s">
        <v>1004</v>
      </c>
      <c r="B973" s="72">
        <v>1977</v>
      </c>
      <c r="C973" s="15" t="s">
        <v>10</v>
      </c>
      <c r="D973">
        <v>20</v>
      </c>
      <c r="E973">
        <v>0</v>
      </c>
      <c r="F973">
        <v>7935.29</v>
      </c>
      <c r="G973" s="72" t="s">
        <v>11</v>
      </c>
      <c r="H973" s="72" t="s">
        <v>16</v>
      </c>
      <c r="I973" s="15" t="s">
        <v>247</v>
      </c>
      <c r="J973" t="str">
        <f t="shared" si="30"/>
        <v>20-Jul-1977</v>
      </c>
      <c r="K973">
        <f t="shared" ca="1" si="31"/>
        <v>48</v>
      </c>
    </row>
    <row r="974" spans="1:11" x14ac:dyDescent="0.3">
      <c r="A974" t="s">
        <v>1005</v>
      </c>
      <c r="B974" s="72">
        <v>1987</v>
      </c>
      <c r="C974" s="15" t="s">
        <v>37</v>
      </c>
      <c r="D974">
        <v>29</v>
      </c>
      <c r="E974">
        <v>3</v>
      </c>
      <c r="F974">
        <v>7948.22</v>
      </c>
      <c r="G974" s="72" t="s">
        <v>11</v>
      </c>
      <c r="H974" s="72" t="s">
        <v>12</v>
      </c>
      <c r="I974" s="15" t="s">
        <v>200</v>
      </c>
      <c r="J974" t="str">
        <f t="shared" si="30"/>
        <v>29-Oct-1987</v>
      </c>
      <c r="K974">
        <f t="shared" ca="1" si="31"/>
        <v>38</v>
      </c>
    </row>
    <row r="975" spans="1:11" x14ac:dyDescent="0.3">
      <c r="A975" t="s">
        <v>1006</v>
      </c>
      <c r="B975" s="72">
        <v>1966</v>
      </c>
      <c r="C975" s="15" t="s">
        <v>10</v>
      </c>
      <c r="D975">
        <v>9</v>
      </c>
      <c r="E975">
        <v>0</v>
      </c>
      <c r="F975">
        <v>7953.72</v>
      </c>
      <c r="G975" s="72" t="s">
        <v>12</v>
      </c>
      <c r="H975" s="72" t="s">
        <v>12</v>
      </c>
      <c r="I975" s="15" t="s">
        <v>23</v>
      </c>
      <c r="J975" t="str">
        <f t="shared" si="30"/>
        <v>9-Jul-1966</v>
      </c>
      <c r="K975">
        <f t="shared" ca="1" si="31"/>
        <v>59</v>
      </c>
    </row>
    <row r="976" spans="1:11" x14ac:dyDescent="0.3">
      <c r="A976" t="s">
        <v>1007</v>
      </c>
      <c r="B976" s="72">
        <v>1981</v>
      </c>
      <c r="C976" s="15" t="s">
        <v>30</v>
      </c>
      <c r="D976">
        <v>28</v>
      </c>
      <c r="E976">
        <v>3</v>
      </c>
      <c r="F976">
        <v>7954.52</v>
      </c>
      <c r="G976" s="72" t="s">
        <v>11</v>
      </c>
      <c r="H976" s="72" t="s">
        <v>11</v>
      </c>
      <c r="I976" s="15" t="s">
        <v>42</v>
      </c>
      <c r="J976" t="str">
        <f t="shared" si="30"/>
        <v>28-Dec-1981</v>
      </c>
      <c r="K976">
        <f t="shared" ca="1" si="31"/>
        <v>43</v>
      </c>
    </row>
    <row r="977" spans="1:11" x14ac:dyDescent="0.3">
      <c r="A977" t="s">
        <v>1008</v>
      </c>
      <c r="B977" s="72">
        <v>1970</v>
      </c>
      <c r="C977" s="15" t="s">
        <v>18</v>
      </c>
      <c r="D977">
        <v>19</v>
      </c>
      <c r="E977">
        <v>0</v>
      </c>
      <c r="F977">
        <v>7958.13</v>
      </c>
      <c r="G977" s="72" t="s">
        <v>11</v>
      </c>
      <c r="H977" s="72" t="s">
        <v>11</v>
      </c>
      <c r="I977" s="15" t="s">
        <v>13</v>
      </c>
      <c r="J977" t="str">
        <f t="shared" si="30"/>
        <v>19-Jun-1970</v>
      </c>
      <c r="K977">
        <f t="shared" ca="1" si="31"/>
        <v>55</v>
      </c>
    </row>
    <row r="978" spans="1:11" x14ac:dyDescent="0.3">
      <c r="A978" t="s">
        <v>1009</v>
      </c>
      <c r="B978" s="72">
        <v>1975</v>
      </c>
      <c r="C978" s="15" t="s">
        <v>35</v>
      </c>
      <c r="D978">
        <v>10</v>
      </c>
      <c r="E978">
        <v>1</v>
      </c>
      <c r="F978">
        <v>7966.81</v>
      </c>
      <c r="G978" s="72" t="s">
        <v>11</v>
      </c>
      <c r="H978" s="72" t="s">
        <v>11</v>
      </c>
      <c r="I978" s="15" t="s">
        <v>13</v>
      </c>
      <c r="J978" t="str">
        <f t="shared" si="30"/>
        <v>10-Aug-1975</v>
      </c>
      <c r="K978">
        <f t="shared" ca="1" si="31"/>
        <v>50</v>
      </c>
    </row>
    <row r="979" spans="1:11" x14ac:dyDescent="0.3">
      <c r="A979" t="s">
        <v>1010</v>
      </c>
      <c r="B979" s="72">
        <v>1972</v>
      </c>
      <c r="C979" s="15" t="s">
        <v>15</v>
      </c>
      <c r="D979">
        <v>23</v>
      </c>
      <c r="E979">
        <v>0</v>
      </c>
      <c r="F979">
        <v>7980.34</v>
      </c>
      <c r="G979" s="72" t="s">
        <v>11</v>
      </c>
      <c r="H979" s="72" t="s">
        <v>11</v>
      </c>
      <c r="I979" s="15" t="s">
        <v>13</v>
      </c>
      <c r="J979" t="str">
        <f t="shared" si="30"/>
        <v>23-Nov-1972</v>
      </c>
      <c r="K979">
        <f t="shared" ca="1" si="31"/>
        <v>52</v>
      </c>
    </row>
    <row r="980" spans="1:11" x14ac:dyDescent="0.3">
      <c r="A980" t="s">
        <v>1011</v>
      </c>
      <c r="B980" s="72">
        <v>1983</v>
      </c>
      <c r="C980" s="15" t="s">
        <v>35</v>
      </c>
      <c r="D980">
        <v>28</v>
      </c>
      <c r="E980">
        <v>3</v>
      </c>
      <c r="F980">
        <v>7985.82</v>
      </c>
      <c r="G980" s="72" t="s">
        <v>11</v>
      </c>
      <c r="H980" s="72" t="s">
        <v>16</v>
      </c>
      <c r="I980" s="15" t="s">
        <v>247</v>
      </c>
      <c r="J980" t="str">
        <f t="shared" si="30"/>
        <v>28-Aug-1983</v>
      </c>
      <c r="K980">
        <f t="shared" ca="1" si="31"/>
        <v>42</v>
      </c>
    </row>
    <row r="981" spans="1:11" x14ac:dyDescent="0.3">
      <c r="A981" t="s">
        <v>1012</v>
      </c>
      <c r="B981" s="72">
        <v>1983</v>
      </c>
      <c r="C981" s="15" t="s">
        <v>35</v>
      </c>
      <c r="D981">
        <v>20</v>
      </c>
      <c r="E981">
        <v>3</v>
      </c>
      <c r="F981">
        <v>7986.48</v>
      </c>
      <c r="G981" s="72" t="s">
        <v>11</v>
      </c>
      <c r="H981" s="72" t="s">
        <v>12</v>
      </c>
      <c r="I981" s="15" t="s">
        <v>247</v>
      </c>
      <c r="J981" t="str">
        <f t="shared" si="30"/>
        <v>20-Aug-1983</v>
      </c>
      <c r="K981">
        <f t="shared" ca="1" si="31"/>
        <v>42</v>
      </c>
    </row>
    <row r="982" spans="1:11" x14ac:dyDescent="0.3">
      <c r="A982" t="s">
        <v>1013</v>
      </c>
      <c r="B982" s="72">
        <v>1962</v>
      </c>
      <c r="C982" s="15" t="s">
        <v>35</v>
      </c>
      <c r="D982">
        <v>22</v>
      </c>
      <c r="E982">
        <v>0</v>
      </c>
      <c r="F982">
        <v>8004.96</v>
      </c>
      <c r="G982" s="72" t="s">
        <v>12</v>
      </c>
      <c r="H982" s="72" t="s">
        <v>16</v>
      </c>
      <c r="I982" s="15" t="s">
        <v>13</v>
      </c>
      <c r="J982" t="str">
        <f t="shared" si="30"/>
        <v>22-Aug-1962</v>
      </c>
      <c r="K982">
        <f t="shared" ca="1" si="31"/>
        <v>63</v>
      </c>
    </row>
    <row r="983" spans="1:11" x14ac:dyDescent="0.3">
      <c r="A983" t="s">
        <v>1014</v>
      </c>
      <c r="B983" s="72">
        <v>1995</v>
      </c>
      <c r="C983" s="15" t="s">
        <v>20</v>
      </c>
      <c r="D983">
        <v>18</v>
      </c>
      <c r="E983">
        <v>0</v>
      </c>
      <c r="F983">
        <v>8014.62</v>
      </c>
      <c r="G983" s="72" t="s">
        <v>11</v>
      </c>
      <c r="H983" s="72" t="s">
        <v>12</v>
      </c>
      <c r="I983" s="15" t="s">
        <v>23</v>
      </c>
      <c r="J983" t="str">
        <f t="shared" si="30"/>
        <v>18-Sep-1995</v>
      </c>
      <c r="K983">
        <f t="shared" ca="1" si="31"/>
        <v>30</v>
      </c>
    </row>
    <row r="984" spans="1:11" x14ac:dyDescent="0.3">
      <c r="A984" t="s">
        <v>1015</v>
      </c>
      <c r="B984" s="72">
        <v>1980</v>
      </c>
      <c r="C984" s="15" t="s">
        <v>15</v>
      </c>
      <c r="D984">
        <v>8</v>
      </c>
      <c r="E984">
        <v>2</v>
      </c>
      <c r="F984">
        <v>8017.06</v>
      </c>
      <c r="G984" s="72" t="s">
        <v>11</v>
      </c>
      <c r="H984" s="72" t="s">
        <v>11</v>
      </c>
      <c r="I984" s="15" t="s">
        <v>23</v>
      </c>
      <c r="J984" t="str">
        <f t="shared" si="30"/>
        <v>8-Nov-1980</v>
      </c>
      <c r="K984">
        <f t="shared" ca="1" si="31"/>
        <v>45</v>
      </c>
    </row>
    <row r="985" spans="1:11" x14ac:dyDescent="0.3">
      <c r="A985" t="s">
        <v>1016</v>
      </c>
      <c r="B985" s="72">
        <v>1989</v>
      </c>
      <c r="C985" s="15" t="s">
        <v>15</v>
      </c>
      <c r="D985">
        <v>3</v>
      </c>
      <c r="E985">
        <v>3</v>
      </c>
      <c r="F985">
        <v>8021.11</v>
      </c>
      <c r="G985" s="72" t="s">
        <v>11</v>
      </c>
      <c r="H985" s="72" t="s">
        <v>16</v>
      </c>
      <c r="I985" s="15" t="s">
        <v>23</v>
      </c>
      <c r="J985" t="str">
        <f t="shared" si="30"/>
        <v>3-Nov-1989</v>
      </c>
      <c r="K985">
        <f t="shared" ca="1" si="31"/>
        <v>36</v>
      </c>
    </row>
    <row r="986" spans="1:11" x14ac:dyDescent="0.3">
      <c r="A986" t="s">
        <v>1017</v>
      </c>
      <c r="B986" s="72">
        <v>1978</v>
      </c>
      <c r="C986" s="15" t="s">
        <v>10</v>
      </c>
      <c r="D986">
        <v>17</v>
      </c>
      <c r="E986">
        <v>1</v>
      </c>
      <c r="F986">
        <v>8023.14</v>
      </c>
      <c r="G986" s="72" t="s">
        <v>11</v>
      </c>
      <c r="H986" s="72" t="s">
        <v>12</v>
      </c>
      <c r="I986" s="15" t="s">
        <v>23</v>
      </c>
      <c r="J986" t="str">
        <f t="shared" si="30"/>
        <v>17-Jul-1978</v>
      </c>
      <c r="K986">
        <f t="shared" ca="1" si="31"/>
        <v>47</v>
      </c>
    </row>
    <row r="987" spans="1:11" x14ac:dyDescent="0.3">
      <c r="A987" t="s">
        <v>1018</v>
      </c>
      <c r="B987" s="72">
        <v>1976</v>
      </c>
      <c r="C987" s="15" t="s">
        <v>30</v>
      </c>
      <c r="D987">
        <v>20</v>
      </c>
      <c r="E987">
        <v>0</v>
      </c>
      <c r="F987">
        <v>8026.67</v>
      </c>
      <c r="G987" s="72" t="s">
        <v>11</v>
      </c>
      <c r="H987" s="72" t="s">
        <v>11</v>
      </c>
      <c r="I987" s="15" t="s">
        <v>23</v>
      </c>
      <c r="J987" t="str">
        <f t="shared" si="30"/>
        <v>20-Dec-1976</v>
      </c>
      <c r="K987">
        <f t="shared" ca="1" si="31"/>
        <v>48</v>
      </c>
    </row>
    <row r="988" spans="1:11" x14ac:dyDescent="0.3">
      <c r="A988" t="s">
        <v>1019</v>
      </c>
      <c r="B988" s="72">
        <v>1977</v>
      </c>
      <c r="C988" s="15" t="s">
        <v>15</v>
      </c>
      <c r="D988">
        <v>6</v>
      </c>
      <c r="E988">
        <v>2</v>
      </c>
      <c r="F988">
        <v>8027.97</v>
      </c>
      <c r="G988" s="72" t="s">
        <v>12</v>
      </c>
      <c r="H988" s="72" t="s">
        <v>11</v>
      </c>
      <c r="I988" s="15" t="s">
        <v>42</v>
      </c>
      <c r="J988" t="str">
        <f t="shared" si="30"/>
        <v>6-Nov-1977</v>
      </c>
      <c r="K988">
        <f t="shared" ca="1" si="31"/>
        <v>48</v>
      </c>
    </row>
    <row r="989" spans="1:11" x14ac:dyDescent="0.3">
      <c r="A989" t="s">
        <v>1020</v>
      </c>
      <c r="B989" s="72">
        <v>2003</v>
      </c>
      <c r="C989" s="15" t="s">
        <v>30</v>
      </c>
      <c r="D989">
        <v>12</v>
      </c>
      <c r="E989">
        <v>0</v>
      </c>
      <c r="F989">
        <v>8035.64</v>
      </c>
      <c r="G989" s="72" t="s">
        <v>11</v>
      </c>
      <c r="H989" s="72" t="s">
        <v>11</v>
      </c>
      <c r="I989" s="15" t="s">
        <v>23</v>
      </c>
      <c r="J989" t="str">
        <f t="shared" si="30"/>
        <v>12-Dec-2003</v>
      </c>
      <c r="K989">
        <f t="shared" ca="1" si="31"/>
        <v>21</v>
      </c>
    </row>
    <row r="990" spans="1:11" x14ac:dyDescent="0.3">
      <c r="A990" t="s">
        <v>1021</v>
      </c>
      <c r="B990" s="72">
        <v>1985</v>
      </c>
      <c r="C990" s="15" t="s">
        <v>15</v>
      </c>
      <c r="D990">
        <v>28</v>
      </c>
      <c r="E990">
        <v>3</v>
      </c>
      <c r="F990">
        <v>8059.06</v>
      </c>
      <c r="G990" s="72" t="s">
        <v>11</v>
      </c>
      <c r="H990" s="72" t="s">
        <v>12</v>
      </c>
      <c r="I990" s="15" t="s">
        <v>23</v>
      </c>
      <c r="J990" t="str">
        <f t="shared" si="30"/>
        <v>28-Nov-1985</v>
      </c>
      <c r="K990">
        <f t="shared" ca="1" si="31"/>
        <v>39</v>
      </c>
    </row>
    <row r="991" spans="1:11" x14ac:dyDescent="0.3">
      <c r="A991" t="s">
        <v>1022</v>
      </c>
      <c r="B991" s="72">
        <v>1982</v>
      </c>
      <c r="C991" s="15" t="s">
        <v>30</v>
      </c>
      <c r="D991">
        <v>27</v>
      </c>
      <c r="E991">
        <v>3</v>
      </c>
      <c r="F991">
        <v>8059.68</v>
      </c>
      <c r="G991" s="72" t="s">
        <v>11</v>
      </c>
      <c r="H991" s="72" t="s">
        <v>12</v>
      </c>
      <c r="I991" s="15" t="s">
        <v>23</v>
      </c>
      <c r="J991" t="str">
        <f t="shared" si="30"/>
        <v>27-Dec-1982</v>
      </c>
      <c r="K991">
        <f t="shared" ca="1" si="31"/>
        <v>42</v>
      </c>
    </row>
    <row r="992" spans="1:11" x14ac:dyDescent="0.3">
      <c r="A992" t="s">
        <v>1023</v>
      </c>
      <c r="B992" s="72">
        <v>1970</v>
      </c>
      <c r="C992" s="15" t="s">
        <v>30</v>
      </c>
      <c r="D992">
        <v>12</v>
      </c>
      <c r="E992">
        <v>0</v>
      </c>
      <c r="F992">
        <v>8062.31</v>
      </c>
      <c r="G992" s="72" t="s">
        <v>11</v>
      </c>
      <c r="H992" s="72" t="s">
        <v>16</v>
      </c>
      <c r="I992" s="15" t="s">
        <v>13</v>
      </c>
      <c r="J992" t="str">
        <f t="shared" si="30"/>
        <v>12-Dec-1970</v>
      </c>
      <c r="K992">
        <f t="shared" ca="1" si="31"/>
        <v>54</v>
      </c>
    </row>
    <row r="993" spans="1:11" x14ac:dyDescent="0.3">
      <c r="A993" t="s">
        <v>1024</v>
      </c>
      <c r="B993" s="72">
        <v>1975</v>
      </c>
      <c r="C993" s="15" t="s">
        <v>18</v>
      </c>
      <c r="D993">
        <v>28</v>
      </c>
      <c r="E993">
        <v>1</v>
      </c>
      <c r="F993">
        <v>8062.76</v>
      </c>
      <c r="G993" s="72" t="s">
        <v>12</v>
      </c>
      <c r="H993" s="72" t="s">
        <v>12</v>
      </c>
      <c r="I993" s="15" t="s">
        <v>42</v>
      </c>
      <c r="J993" t="str">
        <f t="shared" si="30"/>
        <v>28-Jun-1975</v>
      </c>
      <c r="K993">
        <f t="shared" ca="1" si="31"/>
        <v>50</v>
      </c>
    </row>
    <row r="994" spans="1:11" x14ac:dyDescent="0.3">
      <c r="A994" t="s">
        <v>1025</v>
      </c>
      <c r="B994" s="72">
        <v>1965</v>
      </c>
      <c r="C994" s="15" t="s">
        <v>35</v>
      </c>
      <c r="D994">
        <v>11</v>
      </c>
      <c r="E994">
        <v>0</v>
      </c>
      <c r="F994">
        <v>8067.83</v>
      </c>
      <c r="G994" s="72" t="s">
        <v>12</v>
      </c>
      <c r="H994" s="72" t="s">
        <v>16</v>
      </c>
      <c r="I994" s="15" t="s">
        <v>13</v>
      </c>
      <c r="J994" t="str">
        <f t="shared" si="30"/>
        <v>11-Aug-1965</v>
      </c>
      <c r="K994">
        <f t="shared" ca="1" si="31"/>
        <v>60</v>
      </c>
    </row>
    <row r="995" spans="1:11" x14ac:dyDescent="0.3">
      <c r="A995" t="s">
        <v>1026</v>
      </c>
      <c r="B995" s="72">
        <v>1975</v>
      </c>
      <c r="C995" s="15" t="s">
        <v>30</v>
      </c>
      <c r="D995">
        <v>15</v>
      </c>
      <c r="E995">
        <v>1</v>
      </c>
      <c r="F995">
        <v>8068.19</v>
      </c>
      <c r="G995" s="72" t="s">
        <v>12</v>
      </c>
      <c r="H995" s="72" t="s">
        <v>11</v>
      </c>
      <c r="I995" s="15" t="s">
        <v>42</v>
      </c>
      <c r="J995" t="str">
        <f t="shared" si="30"/>
        <v>15-Dec-1975</v>
      </c>
      <c r="K995">
        <f t="shared" ca="1" si="31"/>
        <v>49</v>
      </c>
    </row>
    <row r="996" spans="1:11" x14ac:dyDescent="0.3">
      <c r="A996" t="s">
        <v>1027</v>
      </c>
      <c r="B996" s="72">
        <v>1965</v>
      </c>
      <c r="C996" s="15" t="s">
        <v>37</v>
      </c>
      <c r="D996">
        <v>21</v>
      </c>
      <c r="E996">
        <v>0</v>
      </c>
      <c r="F996">
        <v>8071.57</v>
      </c>
      <c r="G996" s="72" t="s">
        <v>12</v>
      </c>
      <c r="H996" s="72" t="s">
        <v>16</v>
      </c>
      <c r="I996" s="15" t="s">
        <v>42</v>
      </c>
      <c r="J996" t="str">
        <f t="shared" si="30"/>
        <v>21-Oct-1965</v>
      </c>
      <c r="K996">
        <f t="shared" ca="1" si="31"/>
        <v>60</v>
      </c>
    </row>
    <row r="997" spans="1:11" x14ac:dyDescent="0.3">
      <c r="A997" t="s">
        <v>1028</v>
      </c>
      <c r="B997" s="72">
        <v>1993</v>
      </c>
      <c r="C997" s="15" t="s">
        <v>15</v>
      </c>
      <c r="D997">
        <v>7</v>
      </c>
      <c r="E997">
        <v>0</v>
      </c>
      <c r="F997">
        <v>8077.41</v>
      </c>
      <c r="G997" s="72" t="s">
        <v>11</v>
      </c>
      <c r="H997" s="72" t="s">
        <v>16</v>
      </c>
      <c r="I997" s="15" t="s">
        <v>535</v>
      </c>
      <c r="J997" t="str">
        <f t="shared" si="30"/>
        <v>7-Nov-1993</v>
      </c>
      <c r="K997">
        <f t="shared" ca="1" si="31"/>
        <v>32</v>
      </c>
    </row>
    <row r="998" spans="1:11" x14ac:dyDescent="0.3">
      <c r="A998" t="s">
        <v>1029</v>
      </c>
      <c r="B998" s="72">
        <v>2001</v>
      </c>
      <c r="C998" s="15" t="s">
        <v>35</v>
      </c>
      <c r="D998">
        <v>28</v>
      </c>
      <c r="E998">
        <v>0</v>
      </c>
      <c r="F998">
        <v>8081.26</v>
      </c>
      <c r="G998" s="72" t="s">
        <v>11</v>
      </c>
      <c r="H998" s="72" t="s">
        <v>11</v>
      </c>
      <c r="I998" s="15" t="s">
        <v>23</v>
      </c>
      <c r="J998" t="str">
        <f t="shared" si="30"/>
        <v>28-Aug-2001</v>
      </c>
      <c r="K998">
        <f t="shared" ca="1" si="31"/>
        <v>24</v>
      </c>
    </row>
    <row r="999" spans="1:11" x14ac:dyDescent="0.3">
      <c r="A999" t="s">
        <v>1030</v>
      </c>
      <c r="B999" s="72">
        <v>1994</v>
      </c>
      <c r="C999" s="15" t="s">
        <v>37</v>
      </c>
      <c r="D999">
        <v>12</v>
      </c>
      <c r="E999">
        <v>0</v>
      </c>
      <c r="F999">
        <v>8081.74</v>
      </c>
      <c r="G999" s="72" t="s">
        <v>11</v>
      </c>
      <c r="H999" s="72" t="s">
        <v>11</v>
      </c>
      <c r="I999" s="15" t="s">
        <v>535</v>
      </c>
      <c r="J999" t="str">
        <f t="shared" si="30"/>
        <v>12-Oct-1994</v>
      </c>
      <c r="K999">
        <f t="shared" ca="1" si="31"/>
        <v>31</v>
      </c>
    </row>
    <row r="1000" spans="1:11" x14ac:dyDescent="0.3">
      <c r="A1000" t="s">
        <v>1031</v>
      </c>
      <c r="B1000" s="72">
        <v>1975</v>
      </c>
      <c r="C1000" s="15" t="s">
        <v>30</v>
      </c>
      <c r="D1000">
        <v>21</v>
      </c>
      <c r="E1000">
        <v>1</v>
      </c>
      <c r="F1000">
        <v>8083.92</v>
      </c>
      <c r="G1000" s="72" t="s">
        <v>12</v>
      </c>
      <c r="H1000" s="72" t="s">
        <v>12</v>
      </c>
      <c r="I1000" s="15" t="s">
        <v>13</v>
      </c>
      <c r="J1000" t="str">
        <f t="shared" si="30"/>
        <v>21-Dec-1975</v>
      </c>
      <c r="K1000">
        <f t="shared" ca="1" si="31"/>
        <v>49</v>
      </c>
    </row>
    <row r="1001" spans="1:11" x14ac:dyDescent="0.3">
      <c r="A1001" t="s">
        <v>1032</v>
      </c>
      <c r="B1001" s="72">
        <v>1967</v>
      </c>
      <c r="C1001" s="15" t="s">
        <v>18</v>
      </c>
      <c r="D1001">
        <v>10</v>
      </c>
      <c r="E1001">
        <v>0</v>
      </c>
      <c r="F1001">
        <v>8091.3</v>
      </c>
      <c r="G1001" s="72" t="s">
        <v>12</v>
      </c>
      <c r="H1001" s="72" t="s">
        <v>16</v>
      </c>
      <c r="I1001" s="15" t="s">
        <v>23</v>
      </c>
      <c r="J1001" t="str">
        <f t="shared" si="30"/>
        <v>10-Jun-1967</v>
      </c>
      <c r="K1001">
        <f t="shared" ca="1" si="31"/>
        <v>58</v>
      </c>
    </row>
    <row r="1002" spans="1:11" x14ac:dyDescent="0.3">
      <c r="A1002" t="s">
        <v>1033</v>
      </c>
      <c r="B1002" s="72">
        <v>1973</v>
      </c>
      <c r="C1002" s="15" t="s">
        <v>37</v>
      </c>
      <c r="D1002">
        <v>11</v>
      </c>
      <c r="E1002">
        <v>0</v>
      </c>
      <c r="F1002">
        <v>8112.59</v>
      </c>
      <c r="G1002" s="72" t="s">
        <v>11</v>
      </c>
      <c r="H1002" s="72" t="s">
        <v>11</v>
      </c>
      <c r="I1002" s="15" t="s">
        <v>13</v>
      </c>
      <c r="J1002" t="str">
        <f t="shared" si="30"/>
        <v>11-Oct-1973</v>
      </c>
      <c r="K1002">
        <f t="shared" ca="1" si="31"/>
        <v>52</v>
      </c>
    </row>
    <row r="1003" spans="1:11" x14ac:dyDescent="0.3">
      <c r="A1003" t="s">
        <v>1034</v>
      </c>
      <c r="B1003" s="72">
        <v>1978</v>
      </c>
      <c r="C1003" s="15" t="s">
        <v>20</v>
      </c>
      <c r="D1003">
        <v>1</v>
      </c>
      <c r="E1003">
        <v>2</v>
      </c>
      <c r="F1003">
        <v>8116.27</v>
      </c>
      <c r="G1003" s="72" t="s">
        <v>12</v>
      </c>
      <c r="H1003" s="72" t="s">
        <v>16</v>
      </c>
      <c r="I1003" s="15" t="s">
        <v>23</v>
      </c>
      <c r="J1003" t="str">
        <f t="shared" si="30"/>
        <v>1-Sep-1978</v>
      </c>
      <c r="K1003">
        <f t="shared" ca="1" si="31"/>
        <v>47</v>
      </c>
    </row>
    <row r="1004" spans="1:11" x14ac:dyDescent="0.3">
      <c r="A1004" t="s">
        <v>1035</v>
      </c>
      <c r="B1004" s="72">
        <v>1973</v>
      </c>
      <c r="C1004" s="15" t="s">
        <v>30</v>
      </c>
      <c r="D1004">
        <v>16</v>
      </c>
      <c r="E1004">
        <v>0</v>
      </c>
      <c r="F1004">
        <v>8116.68</v>
      </c>
      <c r="G1004" s="72" t="s">
        <v>12</v>
      </c>
      <c r="H1004" s="72" t="s">
        <v>16</v>
      </c>
      <c r="I1004" s="15" t="s">
        <v>42</v>
      </c>
      <c r="J1004" t="str">
        <f t="shared" si="30"/>
        <v>16-Dec-1973</v>
      </c>
      <c r="K1004">
        <f t="shared" ca="1" si="31"/>
        <v>51</v>
      </c>
    </row>
    <row r="1005" spans="1:11" x14ac:dyDescent="0.3">
      <c r="A1005" t="s">
        <v>1036</v>
      </c>
      <c r="B1005" s="72">
        <v>1973</v>
      </c>
      <c r="C1005" s="15" t="s">
        <v>35</v>
      </c>
      <c r="D1005">
        <v>30</v>
      </c>
      <c r="E1005">
        <v>0</v>
      </c>
      <c r="F1005">
        <v>8124.41</v>
      </c>
      <c r="G1005" s="72" t="s">
        <v>12</v>
      </c>
      <c r="H1005" s="72" t="s">
        <v>16</v>
      </c>
      <c r="I1005" s="15" t="s">
        <v>13</v>
      </c>
      <c r="J1005" t="str">
        <f t="shared" si="30"/>
        <v>30-Aug-1973</v>
      </c>
      <c r="K1005">
        <f t="shared" ca="1" si="31"/>
        <v>52</v>
      </c>
    </row>
    <row r="1006" spans="1:11" x14ac:dyDescent="0.3">
      <c r="A1006" t="s">
        <v>1037</v>
      </c>
      <c r="B1006" s="72">
        <v>1973</v>
      </c>
      <c r="C1006" s="15" t="s">
        <v>20</v>
      </c>
      <c r="D1006">
        <v>3</v>
      </c>
      <c r="E1006">
        <v>0</v>
      </c>
      <c r="F1006">
        <v>8125.78</v>
      </c>
      <c r="G1006" s="72" t="s">
        <v>11</v>
      </c>
      <c r="H1006" s="72" t="s">
        <v>11</v>
      </c>
      <c r="I1006" s="15" t="s">
        <v>13</v>
      </c>
      <c r="J1006" t="str">
        <f t="shared" si="30"/>
        <v>3-Sep-1973</v>
      </c>
      <c r="K1006">
        <f t="shared" ca="1" si="31"/>
        <v>52</v>
      </c>
    </row>
    <row r="1007" spans="1:11" x14ac:dyDescent="0.3">
      <c r="A1007" t="s">
        <v>1038</v>
      </c>
      <c r="B1007" s="72">
        <v>1990</v>
      </c>
      <c r="C1007" s="15" t="s">
        <v>18</v>
      </c>
      <c r="D1007">
        <v>21</v>
      </c>
      <c r="E1007">
        <v>3</v>
      </c>
      <c r="F1007">
        <v>8157.92</v>
      </c>
      <c r="G1007" s="72" t="s">
        <v>11</v>
      </c>
      <c r="H1007" s="72" t="s">
        <v>12</v>
      </c>
      <c r="I1007" s="15" t="s">
        <v>200</v>
      </c>
      <c r="J1007" t="str">
        <f t="shared" si="30"/>
        <v>21-Jun-1990</v>
      </c>
      <c r="K1007">
        <f t="shared" ca="1" si="31"/>
        <v>35</v>
      </c>
    </row>
    <row r="1008" spans="1:11" x14ac:dyDescent="0.3">
      <c r="A1008" t="s">
        <v>1039</v>
      </c>
      <c r="B1008" s="72">
        <v>1982</v>
      </c>
      <c r="C1008" s="15" t="s">
        <v>18</v>
      </c>
      <c r="D1008">
        <v>28</v>
      </c>
      <c r="E1008">
        <v>4</v>
      </c>
      <c r="F1008">
        <v>8162.72</v>
      </c>
      <c r="G1008" s="72" t="s">
        <v>12</v>
      </c>
      <c r="H1008" s="72" t="s">
        <v>12</v>
      </c>
      <c r="I1008" s="15" t="s">
        <v>23</v>
      </c>
      <c r="J1008" t="str">
        <f t="shared" si="30"/>
        <v>28-Jun-1982</v>
      </c>
      <c r="K1008">
        <f t="shared" ca="1" si="31"/>
        <v>43</v>
      </c>
    </row>
    <row r="1009" spans="1:11" x14ac:dyDescent="0.3">
      <c r="A1009" t="s">
        <v>1040</v>
      </c>
      <c r="B1009" s="72">
        <v>1963</v>
      </c>
      <c r="C1009" s="15" t="s">
        <v>15</v>
      </c>
      <c r="D1009">
        <v>5</v>
      </c>
      <c r="E1009">
        <v>0</v>
      </c>
      <c r="F1009">
        <v>8177.9</v>
      </c>
      <c r="G1009" s="72" t="s">
        <v>12</v>
      </c>
      <c r="H1009" s="72" t="s">
        <v>16</v>
      </c>
      <c r="I1009" s="15" t="s">
        <v>13</v>
      </c>
      <c r="J1009" t="str">
        <f t="shared" si="30"/>
        <v>5-Nov-1963</v>
      </c>
      <c r="K1009">
        <f t="shared" ca="1" si="31"/>
        <v>62</v>
      </c>
    </row>
    <row r="1010" spans="1:11" x14ac:dyDescent="0.3">
      <c r="A1010" t="s">
        <v>1041</v>
      </c>
      <c r="B1010" s="72">
        <v>1983</v>
      </c>
      <c r="C1010" s="15" t="s">
        <v>18</v>
      </c>
      <c r="D1010">
        <v>8</v>
      </c>
      <c r="E1010">
        <v>3</v>
      </c>
      <c r="F1010">
        <v>8179.51</v>
      </c>
      <c r="G1010" s="72" t="s">
        <v>11</v>
      </c>
      <c r="H1010" s="72" t="s">
        <v>11</v>
      </c>
      <c r="I1010" s="15" t="s">
        <v>516</v>
      </c>
      <c r="J1010" t="str">
        <f t="shared" si="30"/>
        <v>8-Jun-1983</v>
      </c>
      <c r="K1010">
        <f t="shared" ca="1" si="31"/>
        <v>42</v>
      </c>
    </row>
    <row r="1011" spans="1:11" x14ac:dyDescent="0.3">
      <c r="A1011" t="s">
        <v>1042</v>
      </c>
      <c r="B1011" s="72">
        <v>1997</v>
      </c>
      <c r="C1011" s="15" t="s">
        <v>37</v>
      </c>
      <c r="D1011">
        <v>21</v>
      </c>
      <c r="E1011">
        <v>0</v>
      </c>
      <c r="F1011">
        <v>8182.89</v>
      </c>
      <c r="G1011" s="72" t="s">
        <v>11</v>
      </c>
      <c r="H1011" s="72" t="s">
        <v>16</v>
      </c>
      <c r="I1011" s="15" t="s">
        <v>535</v>
      </c>
      <c r="J1011" t="str">
        <f t="shared" si="30"/>
        <v>21-Oct-1997</v>
      </c>
      <c r="K1011">
        <f t="shared" ca="1" si="31"/>
        <v>28</v>
      </c>
    </row>
    <row r="1012" spans="1:11" x14ac:dyDescent="0.3">
      <c r="A1012" t="s">
        <v>1043</v>
      </c>
      <c r="B1012" s="72">
        <v>1962</v>
      </c>
      <c r="C1012" s="15" t="s">
        <v>15</v>
      </c>
      <c r="D1012">
        <v>23</v>
      </c>
      <c r="E1012">
        <v>0</v>
      </c>
      <c r="F1012">
        <v>8188.12</v>
      </c>
      <c r="G1012" s="72" t="s">
        <v>12</v>
      </c>
      <c r="H1012" s="72" t="s">
        <v>12</v>
      </c>
      <c r="I1012" s="15" t="s">
        <v>13</v>
      </c>
      <c r="J1012" t="str">
        <f t="shared" si="30"/>
        <v>23-Nov-1962</v>
      </c>
      <c r="K1012">
        <f t="shared" ca="1" si="31"/>
        <v>62</v>
      </c>
    </row>
    <row r="1013" spans="1:11" x14ac:dyDescent="0.3">
      <c r="A1013" t="s">
        <v>1044</v>
      </c>
      <c r="B1013" s="72">
        <v>1978</v>
      </c>
      <c r="C1013" s="15" t="s">
        <v>37</v>
      </c>
      <c r="D1013">
        <v>24</v>
      </c>
      <c r="E1013">
        <v>2</v>
      </c>
      <c r="F1013">
        <v>8211.1</v>
      </c>
      <c r="G1013" s="72" t="s">
        <v>11</v>
      </c>
      <c r="H1013" s="72" t="s">
        <v>12</v>
      </c>
      <c r="I1013" s="15" t="s">
        <v>13</v>
      </c>
      <c r="J1013" t="str">
        <f t="shared" si="30"/>
        <v>24-Oct-1978</v>
      </c>
      <c r="K1013">
        <f t="shared" ca="1" si="31"/>
        <v>47</v>
      </c>
    </row>
    <row r="1014" spans="1:11" x14ac:dyDescent="0.3">
      <c r="A1014" t="s">
        <v>1045</v>
      </c>
      <c r="B1014" s="72">
        <v>1978</v>
      </c>
      <c r="C1014" s="15" t="s">
        <v>18</v>
      </c>
      <c r="D1014">
        <v>30</v>
      </c>
      <c r="E1014">
        <v>2</v>
      </c>
      <c r="F1014">
        <v>8219.2000000000007</v>
      </c>
      <c r="G1014" s="72" t="s">
        <v>11</v>
      </c>
      <c r="H1014" s="72" t="s">
        <v>11</v>
      </c>
      <c r="I1014" s="15" t="s">
        <v>13</v>
      </c>
      <c r="J1014" t="str">
        <f t="shared" si="30"/>
        <v>30-Jun-1978</v>
      </c>
      <c r="K1014">
        <f t="shared" ca="1" si="31"/>
        <v>47</v>
      </c>
    </row>
    <row r="1015" spans="1:11" x14ac:dyDescent="0.3">
      <c r="A1015" t="s">
        <v>1046</v>
      </c>
      <c r="B1015" s="72">
        <v>1976</v>
      </c>
      <c r="C1015" s="15" t="s">
        <v>20</v>
      </c>
      <c r="D1015">
        <v>3</v>
      </c>
      <c r="E1015">
        <v>1</v>
      </c>
      <c r="F1015">
        <v>8232.64</v>
      </c>
      <c r="G1015" s="72" t="s">
        <v>11</v>
      </c>
      <c r="H1015" s="72" t="s">
        <v>12</v>
      </c>
      <c r="I1015" s="15" t="s">
        <v>13</v>
      </c>
      <c r="J1015" t="str">
        <f t="shared" si="30"/>
        <v>3-Sep-1976</v>
      </c>
      <c r="K1015">
        <f t="shared" ca="1" si="31"/>
        <v>49</v>
      </c>
    </row>
    <row r="1016" spans="1:11" x14ac:dyDescent="0.3">
      <c r="A1016" t="s">
        <v>1047</v>
      </c>
      <c r="B1016" s="72">
        <v>1976</v>
      </c>
      <c r="C1016" s="15" t="s">
        <v>18</v>
      </c>
      <c r="D1016">
        <v>30</v>
      </c>
      <c r="E1016">
        <v>1</v>
      </c>
      <c r="F1016">
        <v>8233.1</v>
      </c>
      <c r="G1016" s="72" t="s">
        <v>11</v>
      </c>
      <c r="H1016" s="72" t="s">
        <v>11</v>
      </c>
      <c r="I1016" s="15" t="s">
        <v>13</v>
      </c>
      <c r="J1016" t="str">
        <f t="shared" si="30"/>
        <v>30-Jun-1976</v>
      </c>
      <c r="K1016">
        <f t="shared" ca="1" si="31"/>
        <v>49</v>
      </c>
    </row>
    <row r="1017" spans="1:11" x14ac:dyDescent="0.3">
      <c r="A1017" t="s">
        <v>1048</v>
      </c>
      <c r="B1017" s="72">
        <v>1976</v>
      </c>
      <c r="C1017" s="15" t="s">
        <v>20</v>
      </c>
      <c r="D1017">
        <v>2</v>
      </c>
      <c r="E1017">
        <v>1</v>
      </c>
      <c r="F1017">
        <v>8240.59</v>
      </c>
      <c r="G1017" s="72" t="s">
        <v>11</v>
      </c>
      <c r="H1017" s="72" t="s">
        <v>11</v>
      </c>
      <c r="I1017" s="15" t="s">
        <v>13</v>
      </c>
      <c r="J1017" t="str">
        <f t="shared" si="30"/>
        <v>2-Sep-1976</v>
      </c>
      <c r="K1017">
        <f t="shared" ca="1" si="31"/>
        <v>49</v>
      </c>
    </row>
    <row r="1018" spans="1:11" x14ac:dyDescent="0.3">
      <c r="A1018" t="s">
        <v>1049</v>
      </c>
      <c r="B1018" s="72">
        <v>1982</v>
      </c>
      <c r="C1018" s="15" t="s">
        <v>20</v>
      </c>
      <c r="D1018">
        <v>27</v>
      </c>
      <c r="E1018">
        <v>3</v>
      </c>
      <c r="F1018">
        <v>8252.2800000000007</v>
      </c>
      <c r="G1018" s="72" t="s">
        <v>11</v>
      </c>
      <c r="H1018" s="72" t="s">
        <v>11</v>
      </c>
      <c r="I1018" s="15" t="s">
        <v>247</v>
      </c>
      <c r="J1018" t="str">
        <f t="shared" si="30"/>
        <v>27-Sep-1982</v>
      </c>
      <c r="K1018">
        <f t="shared" ca="1" si="31"/>
        <v>43</v>
      </c>
    </row>
    <row r="1019" spans="1:11" x14ac:dyDescent="0.3">
      <c r="A1019" t="s">
        <v>1050</v>
      </c>
      <c r="B1019" s="72">
        <v>1964</v>
      </c>
      <c r="C1019" s="15" t="s">
        <v>20</v>
      </c>
      <c r="D1019">
        <v>5</v>
      </c>
      <c r="E1019">
        <v>0</v>
      </c>
      <c r="F1019">
        <v>8268</v>
      </c>
      <c r="G1019" s="72" t="s">
        <v>12</v>
      </c>
      <c r="H1019" s="72" t="s">
        <v>12</v>
      </c>
      <c r="I1019" s="15" t="s">
        <v>13</v>
      </c>
      <c r="J1019" t="str">
        <f t="shared" si="30"/>
        <v>5-Sep-1964</v>
      </c>
      <c r="K1019">
        <f t="shared" ca="1" si="31"/>
        <v>61</v>
      </c>
    </row>
    <row r="1020" spans="1:11" x14ac:dyDescent="0.3">
      <c r="A1020" t="s">
        <v>1051</v>
      </c>
      <c r="B1020" s="72">
        <v>1974</v>
      </c>
      <c r="C1020" s="15" t="s">
        <v>35</v>
      </c>
      <c r="D1020">
        <v>5</v>
      </c>
      <c r="E1020">
        <v>0</v>
      </c>
      <c r="F1020">
        <v>8269.0400000000009</v>
      </c>
      <c r="G1020" s="72" t="s">
        <v>11</v>
      </c>
      <c r="H1020" s="72" t="s">
        <v>16</v>
      </c>
      <c r="I1020" s="15" t="s">
        <v>42</v>
      </c>
      <c r="J1020" t="str">
        <f t="shared" si="30"/>
        <v>5-Aug-1974</v>
      </c>
      <c r="K1020">
        <f t="shared" ca="1" si="31"/>
        <v>51</v>
      </c>
    </row>
    <row r="1021" spans="1:11" x14ac:dyDescent="0.3">
      <c r="A1021" t="s">
        <v>1052</v>
      </c>
      <c r="B1021" s="72">
        <v>2000</v>
      </c>
      <c r="C1021" s="15" t="s">
        <v>15</v>
      </c>
      <c r="D1021">
        <v>28</v>
      </c>
      <c r="E1021">
        <v>0</v>
      </c>
      <c r="F1021">
        <v>8271.4599999999991</v>
      </c>
      <c r="G1021" s="72" t="s">
        <v>11</v>
      </c>
      <c r="H1021" s="72" t="s">
        <v>16</v>
      </c>
      <c r="I1021" s="15" t="s">
        <v>249</v>
      </c>
      <c r="J1021" t="str">
        <f t="shared" si="30"/>
        <v>28-Nov-2000</v>
      </c>
      <c r="K1021">
        <f t="shared" ca="1" si="31"/>
        <v>24</v>
      </c>
    </row>
    <row r="1022" spans="1:11" x14ac:dyDescent="0.3">
      <c r="A1022" t="s">
        <v>1053</v>
      </c>
      <c r="B1022" s="72">
        <v>1974</v>
      </c>
      <c r="C1022" s="15" t="s">
        <v>20</v>
      </c>
      <c r="D1022">
        <v>26</v>
      </c>
      <c r="E1022">
        <v>0</v>
      </c>
      <c r="F1022">
        <v>8277.52</v>
      </c>
      <c r="G1022" s="72" t="s">
        <v>11</v>
      </c>
      <c r="H1022" s="72" t="s">
        <v>11</v>
      </c>
      <c r="I1022" s="15" t="s">
        <v>42</v>
      </c>
      <c r="J1022" t="str">
        <f t="shared" si="30"/>
        <v>26-Sep-1974</v>
      </c>
      <c r="K1022">
        <f t="shared" ca="1" si="31"/>
        <v>51</v>
      </c>
    </row>
    <row r="1023" spans="1:11" x14ac:dyDescent="0.3">
      <c r="A1023" t="s">
        <v>1054</v>
      </c>
      <c r="B1023" s="72">
        <v>1974</v>
      </c>
      <c r="C1023" s="15" t="s">
        <v>30</v>
      </c>
      <c r="D1023">
        <v>22</v>
      </c>
      <c r="E1023">
        <v>0</v>
      </c>
      <c r="F1023">
        <v>8280.6200000000008</v>
      </c>
      <c r="G1023" s="72" t="s">
        <v>11</v>
      </c>
      <c r="H1023" s="72" t="s">
        <v>11</v>
      </c>
      <c r="I1023" s="15" t="s">
        <v>13</v>
      </c>
      <c r="J1023" t="str">
        <f t="shared" si="30"/>
        <v>22-Dec-1974</v>
      </c>
      <c r="K1023">
        <f t="shared" ca="1" si="31"/>
        <v>50</v>
      </c>
    </row>
    <row r="1024" spans="1:11" x14ac:dyDescent="0.3">
      <c r="A1024" t="s">
        <v>1055</v>
      </c>
      <c r="B1024" s="72">
        <v>1974</v>
      </c>
      <c r="C1024" s="15" t="s">
        <v>18</v>
      </c>
      <c r="D1024">
        <v>6</v>
      </c>
      <c r="E1024">
        <v>0</v>
      </c>
      <c r="F1024">
        <v>8283.68</v>
      </c>
      <c r="G1024" s="72" t="s">
        <v>11</v>
      </c>
      <c r="H1024" s="72" t="s">
        <v>12</v>
      </c>
      <c r="I1024" s="15" t="s">
        <v>13</v>
      </c>
      <c r="J1024" t="str">
        <f t="shared" si="30"/>
        <v>6-Jun-1974</v>
      </c>
      <c r="K1024">
        <f t="shared" ca="1" si="31"/>
        <v>51</v>
      </c>
    </row>
    <row r="1025" spans="1:11" x14ac:dyDescent="0.3">
      <c r="A1025" t="s">
        <v>1056</v>
      </c>
      <c r="B1025" s="72">
        <v>1978</v>
      </c>
      <c r="C1025" s="15" t="s">
        <v>18</v>
      </c>
      <c r="D1025">
        <v>26</v>
      </c>
      <c r="E1025">
        <v>2</v>
      </c>
      <c r="F1025">
        <v>8302.5400000000009</v>
      </c>
      <c r="G1025" s="72" t="s">
        <v>12</v>
      </c>
      <c r="H1025" s="72" t="s">
        <v>12</v>
      </c>
      <c r="I1025" s="15" t="s">
        <v>168</v>
      </c>
      <c r="J1025" t="str">
        <f t="shared" si="30"/>
        <v>26-Jun-1978</v>
      </c>
      <c r="K1025">
        <f t="shared" ca="1" si="31"/>
        <v>47</v>
      </c>
    </row>
    <row r="1026" spans="1:11" x14ac:dyDescent="0.3">
      <c r="A1026" t="s">
        <v>1057</v>
      </c>
      <c r="B1026" s="72">
        <v>1979</v>
      </c>
      <c r="C1026" s="15" t="s">
        <v>35</v>
      </c>
      <c r="D1026">
        <v>7</v>
      </c>
      <c r="E1026">
        <v>2</v>
      </c>
      <c r="F1026">
        <v>8310.84</v>
      </c>
      <c r="G1026" s="72" t="s">
        <v>11</v>
      </c>
      <c r="H1026" s="72" t="s">
        <v>11</v>
      </c>
      <c r="I1026" s="15" t="s">
        <v>23</v>
      </c>
      <c r="J1026" t="str">
        <f t="shared" ref="J1026:J1089" si="32">CONCATENATE(D1026,"-",C1026,"-",B1026)</f>
        <v>7-Aug-1979</v>
      </c>
      <c r="K1026">
        <f t="shared" ca="1" si="31"/>
        <v>46</v>
      </c>
    </row>
    <row r="1027" spans="1:11" x14ac:dyDescent="0.3">
      <c r="A1027" t="s">
        <v>1058</v>
      </c>
      <c r="B1027" s="72">
        <v>1993</v>
      </c>
      <c r="C1027" s="15" t="s">
        <v>18</v>
      </c>
      <c r="D1027">
        <v>22</v>
      </c>
      <c r="E1027">
        <v>0</v>
      </c>
      <c r="F1027">
        <v>8314.65</v>
      </c>
      <c r="G1027" s="72" t="s">
        <v>11</v>
      </c>
      <c r="H1027" s="72" t="s">
        <v>16</v>
      </c>
      <c r="I1027" s="15" t="s">
        <v>23</v>
      </c>
      <c r="J1027" t="str">
        <f t="shared" si="32"/>
        <v>22-Jun-1993</v>
      </c>
      <c r="K1027">
        <f t="shared" ref="K1027:K1090" ca="1" si="33">DATEDIF(J1027,TODAY(),"y")</f>
        <v>32</v>
      </c>
    </row>
    <row r="1028" spans="1:11" x14ac:dyDescent="0.3">
      <c r="A1028" t="s">
        <v>1059</v>
      </c>
      <c r="B1028" s="72">
        <v>1976</v>
      </c>
      <c r="C1028" s="15" t="s">
        <v>10</v>
      </c>
      <c r="D1028">
        <v>12</v>
      </c>
      <c r="E1028">
        <v>1</v>
      </c>
      <c r="F1028">
        <v>8334.4599999999991</v>
      </c>
      <c r="G1028" s="72" t="s">
        <v>12</v>
      </c>
      <c r="H1028" s="72" t="s">
        <v>11</v>
      </c>
      <c r="I1028" s="15" t="s">
        <v>168</v>
      </c>
      <c r="J1028" t="str">
        <f t="shared" si="32"/>
        <v>12-Jul-1976</v>
      </c>
      <c r="K1028">
        <f t="shared" ca="1" si="33"/>
        <v>49</v>
      </c>
    </row>
    <row r="1029" spans="1:11" x14ac:dyDescent="0.3">
      <c r="A1029" t="s">
        <v>1060</v>
      </c>
      <c r="B1029" s="72">
        <v>1976</v>
      </c>
      <c r="C1029" s="15" t="s">
        <v>10</v>
      </c>
      <c r="D1029">
        <v>20</v>
      </c>
      <c r="E1029">
        <v>1</v>
      </c>
      <c r="F1029">
        <v>8334.59</v>
      </c>
      <c r="G1029" s="72" t="s">
        <v>12</v>
      </c>
      <c r="H1029" s="72" t="s">
        <v>11</v>
      </c>
      <c r="I1029" s="15" t="s">
        <v>168</v>
      </c>
      <c r="J1029" t="str">
        <f t="shared" si="32"/>
        <v>20-Jul-1976</v>
      </c>
      <c r="K1029">
        <f t="shared" ca="1" si="33"/>
        <v>49</v>
      </c>
    </row>
    <row r="1030" spans="1:11" x14ac:dyDescent="0.3">
      <c r="A1030" t="s">
        <v>1061</v>
      </c>
      <c r="B1030" s="72">
        <v>1976</v>
      </c>
      <c r="C1030" s="15" t="s">
        <v>10</v>
      </c>
      <c r="D1030">
        <v>7</v>
      </c>
      <c r="E1030">
        <v>1</v>
      </c>
      <c r="F1030">
        <v>8342.91</v>
      </c>
      <c r="G1030" s="72" t="s">
        <v>12</v>
      </c>
      <c r="H1030" s="72" t="s">
        <v>16</v>
      </c>
      <c r="I1030" s="15" t="s">
        <v>168</v>
      </c>
      <c r="J1030" t="str">
        <f t="shared" si="32"/>
        <v>7-Jul-1976</v>
      </c>
      <c r="K1030">
        <f t="shared" ca="1" si="33"/>
        <v>49</v>
      </c>
    </row>
    <row r="1031" spans="1:11" x14ac:dyDescent="0.3">
      <c r="A1031" t="s">
        <v>1062</v>
      </c>
      <c r="B1031" s="72">
        <v>1976</v>
      </c>
      <c r="C1031" s="15" t="s">
        <v>18</v>
      </c>
      <c r="D1031">
        <v>12</v>
      </c>
      <c r="E1031">
        <v>2</v>
      </c>
      <c r="F1031">
        <v>8347.16</v>
      </c>
      <c r="G1031" s="72" t="s">
        <v>11</v>
      </c>
      <c r="H1031" s="72" t="s">
        <v>16</v>
      </c>
      <c r="I1031" s="15" t="s">
        <v>13</v>
      </c>
      <c r="J1031" t="str">
        <f t="shared" si="32"/>
        <v>12-Jun-1976</v>
      </c>
      <c r="K1031">
        <f t="shared" ca="1" si="33"/>
        <v>49</v>
      </c>
    </row>
    <row r="1032" spans="1:11" x14ac:dyDescent="0.3">
      <c r="A1032" t="s">
        <v>1063</v>
      </c>
      <c r="B1032" s="72">
        <v>1963</v>
      </c>
      <c r="C1032" s="15" t="s">
        <v>20</v>
      </c>
      <c r="D1032">
        <v>21</v>
      </c>
      <c r="E1032">
        <v>0</v>
      </c>
      <c r="F1032">
        <v>8355.5400000000009</v>
      </c>
      <c r="G1032" s="72" t="s">
        <v>12</v>
      </c>
      <c r="H1032" s="72" t="s">
        <v>12</v>
      </c>
      <c r="I1032" s="15" t="s">
        <v>23</v>
      </c>
      <c r="J1032" t="str">
        <f t="shared" si="32"/>
        <v>21-Sep-1963</v>
      </c>
      <c r="K1032">
        <f t="shared" ca="1" si="33"/>
        <v>62</v>
      </c>
    </row>
    <row r="1033" spans="1:11" x14ac:dyDescent="0.3">
      <c r="A1033" t="s">
        <v>1064</v>
      </c>
      <c r="B1033" s="72">
        <v>1971</v>
      </c>
      <c r="C1033" s="15" t="s">
        <v>20</v>
      </c>
      <c r="D1033">
        <v>4</v>
      </c>
      <c r="E1033">
        <v>0</v>
      </c>
      <c r="F1033">
        <v>8396.6200000000008</v>
      </c>
      <c r="G1033" s="72" t="s">
        <v>11</v>
      </c>
      <c r="H1033" s="72" t="s">
        <v>12</v>
      </c>
      <c r="I1033" s="15" t="s">
        <v>13</v>
      </c>
      <c r="J1033" t="str">
        <f t="shared" si="32"/>
        <v>4-Sep-1971</v>
      </c>
      <c r="K1033">
        <f t="shared" ca="1" si="33"/>
        <v>54</v>
      </c>
    </row>
    <row r="1034" spans="1:11" x14ac:dyDescent="0.3">
      <c r="A1034" t="s">
        <v>1065</v>
      </c>
      <c r="B1034" s="72">
        <v>1971</v>
      </c>
      <c r="C1034" s="15" t="s">
        <v>20</v>
      </c>
      <c r="D1034">
        <v>18</v>
      </c>
      <c r="E1034">
        <v>0</v>
      </c>
      <c r="F1034">
        <v>8400.01</v>
      </c>
      <c r="G1034" s="72" t="s">
        <v>11</v>
      </c>
      <c r="H1034" s="72" t="s">
        <v>12</v>
      </c>
      <c r="I1034" s="15" t="s">
        <v>13</v>
      </c>
      <c r="J1034" t="str">
        <f t="shared" si="32"/>
        <v>18-Sep-1971</v>
      </c>
      <c r="K1034">
        <f t="shared" ca="1" si="33"/>
        <v>54</v>
      </c>
    </row>
    <row r="1035" spans="1:11" x14ac:dyDescent="0.3">
      <c r="A1035" t="s">
        <v>1066</v>
      </c>
      <c r="B1035" s="72">
        <v>1979</v>
      </c>
      <c r="C1035" s="15" t="s">
        <v>18</v>
      </c>
      <c r="D1035">
        <v>11</v>
      </c>
      <c r="E1035">
        <v>3</v>
      </c>
      <c r="F1035">
        <v>8410.0499999999993</v>
      </c>
      <c r="G1035" s="72" t="s">
        <v>11</v>
      </c>
      <c r="H1035" s="72" t="s">
        <v>11</v>
      </c>
      <c r="I1035" s="15" t="s">
        <v>23</v>
      </c>
      <c r="J1035" t="str">
        <f t="shared" si="32"/>
        <v>11-Jun-1979</v>
      </c>
      <c r="K1035">
        <f t="shared" ca="1" si="33"/>
        <v>46</v>
      </c>
    </row>
    <row r="1036" spans="1:11" x14ac:dyDescent="0.3">
      <c r="A1036" t="s">
        <v>1067</v>
      </c>
      <c r="B1036" s="72">
        <v>1977</v>
      </c>
      <c r="C1036" s="15" t="s">
        <v>20</v>
      </c>
      <c r="D1036">
        <v>4</v>
      </c>
      <c r="E1036">
        <v>2</v>
      </c>
      <c r="F1036">
        <v>8413.4599999999991</v>
      </c>
      <c r="G1036" s="72" t="s">
        <v>12</v>
      </c>
      <c r="H1036" s="72" t="s">
        <v>16</v>
      </c>
      <c r="I1036" s="15" t="s">
        <v>23</v>
      </c>
      <c r="J1036" t="str">
        <f t="shared" si="32"/>
        <v>4-Sep-1977</v>
      </c>
      <c r="K1036">
        <f t="shared" ca="1" si="33"/>
        <v>48</v>
      </c>
    </row>
    <row r="1037" spans="1:11" x14ac:dyDescent="0.3">
      <c r="A1037" t="s">
        <v>1068</v>
      </c>
      <c r="B1037" s="72">
        <v>1975</v>
      </c>
      <c r="C1037" s="15" t="s">
        <v>20</v>
      </c>
      <c r="D1037">
        <v>28</v>
      </c>
      <c r="E1037">
        <v>1</v>
      </c>
      <c r="F1037">
        <v>8428.07</v>
      </c>
      <c r="G1037" s="72" t="s">
        <v>12</v>
      </c>
      <c r="H1037" s="72" t="s">
        <v>11</v>
      </c>
      <c r="I1037" s="15" t="s">
        <v>23</v>
      </c>
      <c r="J1037" t="str">
        <f t="shared" si="32"/>
        <v>28-Sep-1975</v>
      </c>
      <c r="K1037">
        <f t="shared" ca="1" si="33"/>
        <v>50</v>
      </c>
    </row>
    <row r="1038" spans="1:11" x14ac:dyDescent="0.3">
      <c r="A1038" t="s">
        <v>1069</v>
      </c>
      <c r="B1038" s="72">
        <v>1963</v>
      </c>
      <c r="C1038" s="15" t="s">
        <v>20</v>
      </c>
      <c r="D1038">
        <v>24</v>
      </c>
      <c r="E1038">
        <v>0</v>
      </c>
      <c r="F1038">
        <v>8440.0499999999993</v>
      </c>
      <c r="G1038" s="72" t="s">
        <v>12</v>
      </c>
      <c r="H1038" s="72" t="s">
        <v>11</v>
      </c>
      <c r="I1038" s="15" t="s">
        <v>13</v>
      </c>
      <c r="J1038" t="str">
        <f t="shared" si="32"/>
        <v>24-Sep-1963</v>
      </c>
      <c r="K1038">
        <f t="shared" ca="1" si="33"/>
        <v>62</v>
      </c>
    </row>
    <row r="1039" spans="1:11" x14ac:dyDescent="0.3">
      <c r="A1039" t="s">
        <v>1070</v>
      </c>
      <c r="B1039" s="72">
        <v>1972</v>
      </c>
      <c r="C1039" s="15" t="s">
        <v>20</v>
      </c>
      <c r="D1039">
        <v>9</v>
      </c>
      <c r="E1039">
        <v>0</v>
      </c>
      <c r="F1039">
        <v>8442.67</v>
      </c>
      <c r="G1039" s="72" t="s">
        <v>11</v>
      </c>
      <c r="H1039" s="72" t="s">
        <v>12</v>
      </c>
      <c r="I1039" s="15" t="s">
        <v>13</v>
      </c>
      <c r="J1039" t="str">
        <f t="shared" si="32"/>
        <v>9-Sep-1972</v>
      </c>
      <c r="K1039">
        <f t="shared" ca="1" si="33"/>
        <v>53</v>
      </c>
    </row>
    <row r="1040" spans="1:11" x14ac:dyDescent="0.3">
      <c r="A1040" t="s">
        <v>1071</v>
      </c>
      <c r="B1040" s="72">
        <v>1972</v>
      </c>
      <c r="C1040" s="15" t="s">
        <v>20</v>
      </c>
      <c r="D1040">
        <v>4</v>
      </c>
      <c r="E1040">
        <v>0</v>
      </c>
      <c r="F1040">
        <v>8444.4699999999993</v>
      </c>
      <c r="G1040" s="72" t="s">
        <v>12</v>
      </c>
      <c r="H1040" s="72" t="s">
        <v>16</v>
      </c>
      <c r="I1040" s="15" t="s">
        <v>42</v>
      </c>
      <c r="J1040" t="str">
        <f t="shared" si="32"/>
        <v>4-Sep-1972</v>
      </c>
      <c r="K1040">
        <f t="shared" ca="1" si="33"/>
        <v>53</v>
      </c>
    </row>
    <row r="1041" spans="1:11" x14ac:dyDescent="0.3">
      <c r="A1041" t="s">
        <v>1072</v>
      </c>
      <c r="B1041" s="72">
        <v>1966</v>
      </c>
      <c r="C1041" s="15" t="s">
        <v>18</v>
      </c>
      <c r="D1041">
        <v>12</v>
      </c>
      <c r="E1041">
        <v>0</v>
      </c>
      <c r="F1041">
        <v>8448.66</v>
      </c>
      <c r="G1041" s="72" t="s">
        <v>12</v>
      </c>
      <c r="H1041" s="72" t="s">
        <v>16</v>
      </c>
      <c r="I1041" s="15" t="s">
        <v>13</v>
      </c>
      <c r="J1041" t="str">
        <f t="shared" si="32"/>
        <v>12-Jun-1966</v>
      </c>
      <c r="K1041">
        <f t="shared" ca="1" si="33"/>
        <v>59</v>
      </c>
    </row>
    <row r="1042" spans="1:11" x14ac:dyDescent="0.3">
      <c r="A1042" t="s">
        <v>1073</v>
      </c>
      <c r="B1042" s="72">
        <v>1984</v>
      </c>
      <c r="C1042" s="15" t="s">
        <v>18</v>
      </c>
      <c r="D1042">
        <v>19</v>
      </c>
      <c r="E1042">
        <v>3</v>
      </c>
      <c r="F1042">
        <v>8450.82</v>
      </c>
      <c r="G1042" s="72" t="s">
        <v>11</v>
      </c>
      <c r="H1042" s="72" t="s">
        <v>11</v>
      </c>
      <c r="I1042" s="15" t="s">
        <v>200</v>
      </c>
      <c r="J1042" t="str">
        <f t="shared" si="32"/>
        <v>19-Jun-1984</v>
      </c>
      <c r="K1042">
        <f t="shared" ca="1" si="33"/>
        <v>41</v>
      </c>
    </row>
    <row r="1043" spans="1:11" x14ac:dyDescent="0.3">
      <c r="A1043" t="s">
        <v>1074</v>
      </c>
      <c r="B1043" s="72">
        <v>1972</v>
      </c>
      <c r="C1043" s="15" t="s">
        <v>30</v>
      </c>
      <c r="D1043">
        <v>26</v>
      </c>
      <c r="E1043">
        <v>0</v>
      </c>
      <c r="F1043">
        <v>8457.82</v>
      </c>
      <c r="G1043" s="72" t="s">
        <v>11</v>
      </c>
      <c r="H1043" s="72" t="s">
        <v>12</v>
      </c>
      <c r="I1043" s="15" t="s">
        <v>42</v>
      </c>
      <c r="J1043" t="str">
        <f t="shared" si="32"/>
        <v>26-Dec-1972</v>
      </c>
      <c r="K1043">
        <f t="shared" ca="1" si="33"/>
        <v>52</v>
      </c>
    </row>
    <row r="1044" spans="1:11" x14ac:dyDescent="0.3">
      <c r="A1044" t="s">
        <v>1075</v>
      </c>
      <c r="B1044" s="72">
        <v>1992</v>
      </c>
      <c r="C1044" s="15" t="s">
        <v>20</v>
      </c>
      <c r="D1044">
        <v>9</v>
      </c>
      <c r="E1044">
        <v>0</v>
      </c>
      <c r="F1044">
        <v>8466.35</v>
      </c>
      <c r="G1044" s="72" t="s">
        <v>11</v>
      </c>
      <c r="H1044" s="72" t="s">
        <v>11</v>
      </c>
      <c r="I1044" s="15" t="s">
        <v>23</v>
      </c>
      <c r="J1044" t="str">
        <f t="shared" si="32"/>
        <v>9-Sep-1992</v>
      </c>
      <c r="K1044">
        <f t="shared" ca="1" si="33"/>
        <v>33</v>
      </c>
    </row>
    <row r="1045" spans="1:11" x14ac:dyDescent="0.3">
      <c r="A1045" t="s">
        <v>1076</v>
      </c>
      <c r="B1045" s="72">
        <v>1993</v>
      </c>
      <c r="C1045" s="15" t="s">
        <v>15</v>
      </c>
      <c r="D1045">
        <v>10</v>
      </c>
      <c r="E1045">
        <v>0</v>
      </c>
      <c r="F1045">
        <v>8471.65</v>
      </c>
      <c r="G1045" s="72" t="s">
        <v>11</v>
      </c>
      <c r="H1045" s="72" t="s">
        <v>16</v>
      </c>
      <c r="I1045" s="15" t="s">
        <v>23</v>
      </c>
      <c r="J1045" t="str">
        <f t="shared" si="32"/>
        <v>10-Nov-1993</v>
      </c>
      <c r="K1045">
        <f t="shared" ca="1" si="33"/>
        <v>32</v>
      </c>
    </row>
    <row r="1046" spans="1:11" x14ac:dyDescent="0.3">
      <c r="A1046" t="s">
        <v>1077</v>
      </c>
      <c r="B1046" s="72">
        <v>1977</v>
      </c>
      <c r="C1046" s="15" t="s">
        <v>30</v>
      </c>
      <c r="D1046">
        <v>26</v>
      </c>
      <c r="E1046">
        <v>2</v>
      </c>
      <c r="F1046">
        <v>8515.76</v>
      </c>
      <c r="G1046" s="72" t="s">
        <v>11</v>
      </c>
      <c r="H1046" s="72" t="s">
        <v>11</v>
      </c>
      <c r="I1046" s="15" t="s">
        <v>13</v>
      </c>
      <c r="J1046" t="str">
        <f t="shared" si="32"/>
        <v>26-Dec-1977</v>
      </c>
      <c r="K1046">
        <f t="shared" ca="1" si="33"/>
        <v>47</v>
      </c>
    </row>
    <row r="1047" spans="1:11" x14ac:dyDescent="0.3">
      <c r="A1047" t="s">
        <v>1078</v>
      </c>
      <c r="B1047" s="72">
        <v>1977</v>
      </c>
      <c r="C1047" s="15" t="s">
        <v>18</v>
      </c>
      <c r="D1047">
        <v>21</v>
      </c>
      <c r="E1047">
        <v>2</v>
      </c>
      <c r="F1047">
        <v>8516.83</v>
      </c>
      <c r="G1047" s="72" t="s">
        <v>11</v>
      </c>
      <c r="H1047" s="72" t="s">
        <v>16</v>
      </c>
      <c r="I1047" s="15" t="s">
        <v>13</v>
      </c>
      <c r="J1047" t="str">
        <f t="shared" si="32"/>
        <v>21-Jun-1977</v>
      </c>
      <c r="K1047">
        <f t="shared" ca="1" si="33"/>
        <v>48</v>
      </c>
    </row>
    <row r="1048" spans="1:11" x14ac:dyDescent="0.3">
      <c r="A1048" t="s">
        <v>1079</v>
      </c>
      <c r="B1048" s="72">
        <v>1977</v>
      </c>
      <c r="C1048" s="15" t="s">
        <v>30</v>
      </c>
      <c r="D1048">
        <v>29</v>
      </c>
      <c r="E1048">
        <v>2</v>
      </c>
      <c r="F1048">
        <v>8520.0300000000007</v>
      </c>
      <c r="G1048" s="72" t="s">
        <v>11</v>
      </c>
      <c r="H1048" s="72" t="s">
        <v>12</v>
      </c>
      <c r="I1048" s="15" t="s">
        <v>42</v>
      </c>
      <c r="J1048" t="str">
        <f t="shared" si="32"/>
        <v>29-Dec-1977</v>
      </c>
      <c r="K1048">
        <f t="shared" ca="1" si="33"/>
        <v>47</v>
      </c>
    </row>
    <row r="1049" spans="1:11" x14ac:dyDescent="0.3">
      <c r="A1049" t="s">
        <v>1080</v>
      </c>
      <c r="B1049" s="72">
        <v>1979</v>
      </c>
      <c r="C1049" s="15" t="s">
        <v>35</v>
      </c>
      <c r="D1049">
        <v>13</v>
      </c>
      <c r="E1049">
        <v>3</v>
      </c>
      <c r="F1049">
        <v>8522</v>
      </c>
      <c r="G1049" s="72" t="s">
        <v>11</v>
      </c>
      <c r="H1049" s="72" t="s">
        <v>11</v>
      </c>
      <c r="I1049" s="15" t="s">
        <v>42</v>
      </c>
      <c r="J1049" t="str">
        <f t="shared" si="32"/>
        <v>13-Aug-1979</v>
      </c>
      <c r="K1049">
        <f t="shared" ca="1" si="33"/>
        <v>46</v>
      </c>
    </row>
    <row r="1050" spans="1:11" x14ac:dyDescent="0.3">
      <c r="A1050" t="s">
        <v>1081</v>
      </c>
      <c r="B1050" s="72">
        <v>1977</v>
      </c>
      <c r="C1050" s="15" t="s">
        <v>10</v>
      </c>
      <c r="D1050">
        <v>26</v>
      </c>
      <c r="E1050">
        <v>2</v>
      </c>
      <c r="F1050">
        <v>8527.5300000000007</v>
      </c>
      <c r="G1050" s="72" t="s">
        <v>11</v>
      </c>
      <c r="H1050" s="72" t="s">
        <v>11</v>
      </c>
      <c r="I1050" s="15" t="s">
        <v>13</v>
      </c>
      <c r="J1050" t="str">
        <f t="shared" si="32"/>
        <v>26-Jul-1977</v>
      </c>
      <c r="K1050">
        <f t="shared" ca="1" si="33"/>
        <v>48</v>
      </c>
    </row>
    <row r="1051" spans="1:11" x14ac:dyDescent="0.3">
      <c r="A1051" t="s">
        <v>1082</v>
      </c>
      <c r="B1051" s="50">
        <v>1983</v>
      </c>
      <c r="C1051" s="15" t="s">
        <v>10</v>
      </c>
      <c r="D1051">
        <v>24</v>
      </c>
      <c r="E1051">
        <v>0</v>
      </c>
      <c r="F1051">
        <v>8534.67</v>
      </c>
      <c r="G1051" s="72" t="s">
        <v>11</v>
      </c>
      <c r="H1051" s="72" t="s">
        <v>12</v>
      </c>
      <c r="I1051" s="15" t="s">
        <v>247</v>
      </c>
      <c r="J1051" t="str">
        <f t="shared" si="32"/>
        <v>24-Jul-1983</v>
      </c>
      <c r="K1051">
        <f t="shared" ca="1" si="33"/>
        <v>42</v>
      </c>
    </row>
    <row r="1052" spans="1:11" x14ac:dyDescent="0.3">
      <c r="A1052" t="s">
        <v>1083</v>
      </c>
      <c r="B1052" s="72">
        <v>1981</v>
      </c>
      <c r="C1052" s="15" t="s">
        <v>30</v>
      </c>
      <c r="D1052">
        <v>27</v>
      </c>
      <c r="E1052">
        <v>3</v>
      </c>
      <c r="F1052">
        <v>8538.2900000000009</v>
      </c>
      <c r="G1052" s="72" t="s">
        <v>11</v>
      </c>
      <c r="H1052" s="72" t="s">
        <v>12</v>
      </c>
      <c r="I1052" s="15" t="s">
        <v>247</v>
      </c>
      <c r="J1052" t="str">
        <f t="shared" si="32"/>
        <v>27-Dec-1981</v>
      </c>
      <c r="K1052">
        <f t="shared" ca="1" si="33"/>
        <v>43</v>
      </c>
    </row>
    <row r="1053" spans="1:11" x14ac:dyDescent="0.3">
      <c r="A1053" t="s">
        <v>1084</v>
      </c>
      <c r="B1053" s="72">
        <v>1975</v>
      </c>
      <c r="C1053" s="15" t="s">
        <v>15</v>
      </c>
      <c r="D1053">
        <v>6</v>
      </c>
      <c r="E1053">
        <v>1</v>
      </c>
      <c r="F1053">
        <v>8539.67</v>
      </c>
      <c r="G1053" s="72" t="s">
        <v>11</v>
      </c>
      <c r="H1053" s="72" t="s">
        <v>12</v>
      </c>
      <c r="I1053" s="15" t="s">
        <v>42</v>
      </c>
      <c r="J1053" t="str">
        <f t="shared" si="32"/>
        <v>6-Nov-1975</v>
      </c>
      <c r="K1053">
        <f t="shared" ca="1" si="33"/>
        <v>50</v>
      </c>
    </row>
    <row r="1054" spans="1:11" x14ac:dyDescent="0.3">
      <c r="A1054" t="s">
        <v>1085</v>
      </c>
      <c r="B1054" s="50">
        <v>1983</v>
      </c>
      <c r="C1054" s="15" t="s">
        <v>30</v>
      </c>
      <c r="D1054">
        <v>12</v>
      </c>
      <c r="E1054">
        <v>1</v>
      </c>
      <c r="F1054">
        <v>8547.69</v>
      </c>
      <c r="G1054" s="72" t="s">
        <v>11</v>
      </c>
      <c r="H1054" s="72" t="s">
        <v>16</v>
      </c>
      <c r="I1054" s="15" t="s">
        <v>13</v>
      </c>
      <c r="J1054" t="str">
        <f t="shared" si="32"/>
        <v>12-Dec-1983</v>
      </c>
      <c r="K1054">
        <f t="shared" ca="1" si="33"/>
        <v>41</v>
      </c>
    </row>
    <row r="1055" spans="1:11" x14ac:dyDescent="0.3">
      <c r="A1055" t="s">
        <v>1086</v>
      </c>
      <c r="B1055" s="72">
        <v>1975</v>
      </c>
      <c r="C1055" s="15" t="s">
        <v>35</v>
      </c>
      <c r="D1055">
        <v>6</v>
      </c>
      <c r="E1055">
        <v>1</v>
      </c>
      <c r="F1055">
        <v>8551.35</v>
      </c>
      <c r="G1055" s="72" t="s">
        <v>11</v>
      </c>
      <c r="H1055" s="72" t="s">
        <v>11</v>
      </c>
      <c r="I1055" s="15" t="s">
        <v>42</v>
      </c>
      <c r="J1055" t="str">
        <f t="shared" si="32"/>
        <v>6-Aug-1975</v>
      </c>
      <c r="K1055">
        <f t="shared" ca="1" si="33"/>
        <v>50</v>
      </c>
    </row>
    <row r="1056" spans="1:11" x14ac:dyDescent="0.3">
      <c r="A1056" t="s">
        <v>1087</v>
      </c>
      <c r="B1056" s="72">
        <v>1975</v>
      </c>
      <c r="C1056" s="15" t="s">
        <v>35</v>
      </c>
      <c r="D1056">
        <v>21</v>
      </c>
      <c r="E1056">
        <v>1</v>
      </c>
      <c r="F1056">
        <v>8556.91</v>
      </c>
      <c r="G1056" s="72" t="s">
        <v>11</v>
      </c>
      <c r="H1056" s="72" t="s">
        <v>16</v>
      </c>
      <c r="I1056" s="15" t="s">
        <v>42</v>
      </c>
      <c r="J1056" t="str">
        <f t="shared" si="32"/>
        <v>21-Aug-1975</v>
      </c>
      <c r="K1056">
        <f t="shared" ca="1" si="33"/>
        <v>50</v>
      </c>
    </row>
    <row r="1057" spans="1:11" x14ac:dyDescent="0.3">
      <c r="A1057" t="s">
        <v>1088</v>
      </c>
      <c r="B1057" s="72">
        <v>1988</v>
      </c>
      <c r="C1057" s="15" t="s">
        <v>20</v>
      </c>
      <c r="D1057">
        <v>21</v>
      </c>
      <c r="E1057">
        <v>3</v>
      </c>
      <c r="F1057">
        <v>8567.25</v>
      </c>
      <c r="G1057" s="72" t="s">
        <v>11</v>
      </c>
      <c r="H1057" s="72" t="s">
        <v>16</v>
      </c>
      <c r="I1057" s="15" t="s">
        <v>23</v>
      </c>
      <c r="J1057" t="str">
        <f t="shared" si="32"/>
        <v>21-Sep-1988</v>
      </c>
      <c r="K1057">
        <f t="shared" ca="1" si="33"/>
        <v>37</v>
      </c>
    </row>
    <row r="1058" spans="1:11" x14ac:dyDescent="0.3">
      <c r="A1058" t="s">
        <v>1089</v>
      </c>
      <c r="B1058" s="72">
        <v>1975</v>
      </c>
      <c r="C1058" s="15" t="s">
        <v>20</v>
      </c>
      <c r="D1058">
        <v>26</v>
      </c>
      <c r="E1058">
        <v>1</v>
      </c>
      <c r="F1058">
        <v>8569.86</v>
      </c>
      <c r="G1058" s="72" t="s">
        <v>11</v>
      </c>
      <c r="H1058" s="72" t="s">
        <v>12</v>
      </c>
      <c r="I1058" s="15" t="s">
        <v>13</v>
      </c>
      <c r="J1058" t="str">
        <f t="shared" si="32"/>
        <v>26-Sep-1975</v>
      </c>
      <c r="K1058">
        <f t="shared" ca="1" si="33"/>
        <v>50</v>
      </c>
    </row>
    <row r="1059" spans="1:11" x14ac:dyDescent="0.3">
      <c r="A1059" t="s">
        <v>1090</v>
      </c>
      <c r="B1059" s="72">
        <v>1982</v>
      </c>
      <c r="C1059" s="15" t="s">
        <v>30</v>
      </c>
      <c r="D1059">
        <v>6</v>
      </c>
      <c r="E1059">
        <v>3</v>
      </c>
      <c r="F1059">
        <v>8572.0400000000009</v>
      </c>
      <c r="G1059" s="72" t="s">
        <v>11</v>
      </c>
      <c r="H1059" s="72" t="s">
        <v>11</v>
      </c>
      <c r="I1059" s="15" t="s">
        <v>300</v>
      </c>
      <c r="J1059" t="str">
        <f t="shared" si="32"/>
        <v>6-Dec-1982</v>
      </c>
      <c r="K1059">
        <f t="shared" ca="1" si="33"/>
        <v>42</v>
      </c>
    </row>
    <row r="1060" spans="1:11" x14ac:dyDescent="0.3">
      <c r="A1060" t="s">
        <v>1091</v>
      </c>
      <c r="B1060" s="72">
        <v>1987</v>
      </c>
      <c r="C1060" s="15" t="s">
        <v>15</v>
      </c>
      <c r="D1060">
        <v>11</v>
      </c>
      <c r="E1060">
        <v>3</v>
      </c>
      <c r="F1060">
        <v>8573.2999999999993</v>
      </c>
      <c r="G1060" s="72" t="s">
        <v>11</v>
      </c>
      <c r="H1060" s="72" t="s">
        <v>11</v>
      </c>
      <c r="I1060" s="15" t="s">
        <v>300</v>
      </c>
      <c r="J1060" t="str">
        <f t="shared" si="32"/>
        <v>11-Nov-1987</v>
      </c>
      <c r="K1060">
        <f t="shared" ca="1" si="33"/>
        <v>38</v>
      </c>
    </row>
    <row r="1061" spans="1:11" x14ac:dyDescent="0.3">
      <c r="A1061" t="s">
        <v>1092</v>
      </c>
      <c r="B1061" s="72">
        <v>1983</v>
      </c>
      <c r="C1061" s="15" t="s">
        <v>30</v>
      </c>
      <c r="D1061">
        <v>30</v>
      </c>
      <c r="E1061">
        <v>5</v>
      </c>
      <c r="F1061">
        <v>8582.2999999999993</v>
      </c>
      <c r="G1061" s="72" t="s">
        <v>11</v>
      </c>
      <c r="H1061" s="72" t="s">
        <v>16</v>
      </c>
      <c r="I1061" s="15" t="s">
        <v>13</v>
      </c>
      <c r="J1061" t="str">
        <f t="shared" si="32"/>
        <v>30-Dec-1983</v>
      </c>
      <c r="K1061">
        <f t="shared" ca="1" si="33"/>
        <v>41</v>
      </c>
    </row>
    <row r="1062" spans="1:11" x14ac:dyDescent="0.3">
      <c r="A1062" t="s">
        <v>1093</v>
      </c>
      <c r="B1062" s="72">
        <v>1983</v>
      </c>
      <c r="C1062" s="15" t="s">
        <v>10</v>
      </c>
      <c r="D1062">
        <v>25</v>
      </c>
      <c r="E1062">
        <v>5</v>
      </c>
      <c r="F1062">
        <v>8596.83</v>
      </c>
      <c r="G1062" s="72" t="s">
        <v>11</v>
      </c>
      <c r="H1062" s="72" t="s">
        <v>12</v>
      </c>
      <c r="I1062" s="15" t="s">
        <v>13</v>
      </c>
      <c r="J1062" t="str">
        <f t="shared" si="32"/>
        <v>25-Jul-1983</v>
      </c>
      <c r="K1062">
        <f t="shared" ca="1" si="33"/>
        <v>42</v>
      </c>
    </row>
    <row r="1063" spans="1:11" x14ac:dyDescent="0.3">
      <c r="A1063" t="s">
        <v>1094</v>
      </c>
      <c r="B1063" s="72">
        <v>1973</v>
      </c>
      <c r="C1063" s="15" t="s">
        <v>10</v>
      </c>
      <c r="D1063">
        <v>11</v>
      </c>
      <c r="E1063">
        <v>0</v>
      </c>
      <c r="F1063">
        <v>8601.33</v>
      </c>
      <c r="G1063" s="72" t="s">
        <v>11</v>
      </c>
      <c r="H1063" s="72" t="s">
        <v>16</v>
      </c>
      <c r="I1063" s="15" t="s">
        <v>13</v>
      </c>
      <c r="J1063" t="str">
        <f t="shared" si="32"/>
        <v>11-Jul-1973</v>
      </c>
      <c r="K1063">
        <f t="shared" ca="1" si="33"/>
        <v>52</v>
      </c>
    </row>
    <row r="1064" spans="1:11" x14ac:dyDescent="0.3">
      <c r="A1064" t="s">
        <v>1095</v>
      </c>
      <c r="B1064" s="72">
        <v>1977</v>
      </c>
      <c r="C1064" s="15" t="s">
        <v>20</v>
      </c>
      <c r="D1064">
        <v>24</v>
      </c>
      <c r="E1064">
        <v>2</v>
      </c>
      <c r="F1064">
        <v>8603.82</v>
      </c>
      <c r="G1064" s="72" t="s">
        <v>11</v>
      </c>
      <c r="H1064" s="72" t="s">
        <v>16</v>
      </c>
      <c r="I1064" s="15" t="s">
        <v>166</v>
      </c>
      <c r="J1064" t="str">
        <f t="shared" si="32"/>
        <v>24-Sep-1977</v>
      </c>
      <c r="K1064">
        <f t="shared" ca="1" si="33"/>
        <v>48</v>
      </c>
    </row>
    <row r="1065" spans="1:11" x14ac:dyDescent="0.3">
      <c r="A1065" t="s">
        <v>1096</v>
      </c>
      <c r="B1065" s="72">
        <v>1977</v>
      </c>
      <c r="C1065" s="15" t="s">
        <v>15</v>
      </c>
      <c r="D1065">
        <v>12</v>
      </c>
      <c r="E1065">
        <v>2</v>
      </c>
      <c r="F1065">
        <v>8604.48</v>
      </c>
      <c r="G1065" s="72" t="s">
        <v>12</v>
      </c>
      <c r="H1065" s="72" t="s">
        <v>11</v>
      </c>
      <c r="I1065" s="15" t="s">
        <v>168</v>
      </c>
      <c r="J1065" t="str">
        <f t="shared" si="32"/>
        <v>12-Nov-1977</v>
      </c>
      <c r="K1065">
        <f t="shared" ca="1" si="33"/>
        <v>47</v>
      </c>
    </row>
    <row r="1066" spans="1:11" x14ac:dyDescent="0.3">
      <c r="A1066" t="s">
        <v>1097</v>
      </c>
      <c r="B1066" s="72">
        <v>1977</v>
      </c>
      <c r="C1066" s="15" t="s">
        <v>37</v>
      </c>
      <c r="D1066">
        <v>15</v>
      </c>
      <c r="E1066">
        <v>3</v>
      </c>
      <c r="F1066">
        <v>8605.36</v>
      </c>
      <c r="G1066" s="72" t="s">
        <v>11</v>
      </c>
      <c r="H1066" s="72" t="s">
        <v>11</v>
      </c>
      <c r="I1066" s="15" t="s">
        <v>13</v>
      </c>
      <c r="J1066" t="str">
        <f t="shared" si="32"/>
        <v>15-Oct-1977</v>
      </c>
      <c r="K1066">
        <f t="shared" ca="1" si="33"/>
        <v>48</v>
      </c>
    </row>
    <row r="1067" spans="1:11" x14ac:dyDescent="0.3">
      <c r="A1067" t="s">
        <v>1098</v>
      </c>
      <c r="B1067" s="72">
        <v>1979</v>
      </c>
      <c r="C1067" s="15" t="s">
        <v>10</v>
      </c>
      <c r="D1067">
        <v>17</v>
      </c>
      <c r="E1067">
        <v>3</v>
      </c>
      <c r="F1067">
        <v>8606.2199999999993</v>
      </c>
      <c r="G1067" s="72" t="s">
        <v>16</v>
      </c>
      <c r="H1067" s="72" t="s">
        <v>11</v>
      </c>
      <c r="I1067" s="15" t="s">
        <v>276</v>
      </c>
      <c r="J1067" t="str">
        <f t="shared" si="32"/>
        <v>17-Jul-1979</v>
      </c>
      <c r="K1067">
        <f t="shared" ca="1" si="33"/>
        <v>46</v>
      </c>
    </row>
    <row r="1068" spans="1:11" x14ac:dyDescent="0.3">
      <c r="A1068" t="s">
        <v>1099</v>
      </c>
      <c r="B1068" s="72">
        <v>1977</v>
      </c>
      <c r="C1068" s="15" t="s">
        <v>20</v>
      </c>
      <c r="D1068">
        <v>2</v>
      </c>
      <c r="E1068">
        <v>3</v>
      </c>
      <c r="F1068">
        <v>8615.2999999999993</v>
      </c>
      <c r="G1068" s="72" t="s">
        <v>11</v>
      </c>
      <c r="H1068" s="72" t="s">
        <v>12</v>
      </c>
      <c r="I1068" s="15" t="s">
        <v>42</v>
      </c>
      <c r="J1068" t="str">
        <f t="shared" si="32"/>
        <v>2-Sep-1977</v>
      </c>
      <c r="K1068">
        <f t="shared" ca="1" si="33"/>
        <v>48</v>
      </c>
    </row>
    <row r="1069" spans="1:11" x14ac:dyDescent="0.3">
      <c r="A1069" t="s">
        <v>1100</v>
      </c>
      <c r="B1069" s="72">
        <v>1975</v>
      </c>
      <c r="C1069" s="15" t="s">
        <v>35</v>
      </c>
      <c r="D1069">
        <v>3</v>
      </c>
      <c r="E1069">
        <v>1</v>
      </c>
      <c r="F1069">
        <v>8627.5400000000009</v>
      </c>
      <c r="G1069" s="72" t="s">
        <v>11</v>
      </c>
      <c r="H1069" s="72" t="s">
        <v>11</v>
      </c>
      <c r="I1069" s="15" t="s">
        <v>356</v>
      </c>
      <c r="J1069" t="str">
        <f t="shared" si="32"/>
        <v>3-Aug-1975</v>
      </c>
      <c r="K1069">
        <f t="shared" ca="1" si="33"/>
        <v>50</v>
      </c>
    </row>
    <row r="1070" spans="1:11" x14ac:dyDescent="0.3">
      <c r="A1070" t="s">
        <v>1101</v>
      </c>
      <c r="B1070" s="72">
        <v>1965</v>
      </c>
      <c r="C1070" s="15" t="s">
        <v>37</v>
      </c>
      <c r="D1070">
        <v>21</v>
      </c>
      <c r="E1070">
        <v>0</v>
      </c>
      <c r="F1070">
        <v>8665.09</v>
      </c>
      <c r="G1070" s="72" t="s">
        <v>12</v>
      </c>
      <c r="H1070" s="72" t="s">
        <v>11</v>
      </c>
      <c r="I1070" s="15" t="s">
        <v>23</v>
      </c>
      <c r="J1070" t="str">
        <f t="shared" si="32"/>
        <v>21-Oct-1965</v>
      </c>
      <c r="K1070">
        <f t="shared" ca="1" si="33"/>
        <v>60</v>
      </c>
    </row>
    <row r="1071" spans="1:11" x14ac:dyDescent="0.3">
      <c r="A1071" t="s">
        <v>1102</v>
      </c>
      <c r="B1071" s="72">
        <v>1969</v>
      </c>
      <c r="C1071" s="15" t="s">
        <v>35</v>
      </c>
      <c r="D1071">
        <v>10</v>
      </c>
      <c r="E1071">
        <v>0</v>
      </c>
      <c r="F1071">
        <v>8665.14</v>
      </c>
      <c r="G1071" s="72" t="s">
        <v>11</v>
      </c>
      <c r="H1071" s="72" t="s">
        <v>12</v>
      </c>
      <c r="I1071" s="15" t="s">
        <v>13</v>
      </c>
      <c r="J1071" t="str">
        <f t="shared" si="32"/>
        <v>10-Aug-1969</v>
      </c>
      <c r="K1071">
        <f t="shared" ca="1" si="33"/>
        <v>56</v>
      </c>
    </row>
    <row r="1072" spans="1:11" x14ac:dyDescent="0.3">
      <c r="A1072" t="s">
        <v>1103</v>
      </c>
      <c r="B1072" s="72">
        <v>1974</v>
      </c>
      <c r="C1072" s="15" t="s">
        <v>35</v>
      </c>
      <c r="D1072">
        <v>16</v>
      </c>
      <c r="E1072">
        <v>0</v>
      </c>
      <c r="F1072">
        <v>8671.19</v>
      </c>
      <c r="G1072" s="72" t="s">
        <v>11</v>
      </c>
      <c r="H1072" s="72" t="s">
        <v>16</v>
      </c>
      <c r="I1072" s="15" t="s">
        <v>23</v>
      </c>
      <c r="J1072" t="str">
        <f t="shared" si="32"/>
        <v>16-Aug-1974</v>
      </c>
      <c r="K1072">
        <f t="shared" ca="1" si="33"/>
        <v>51</v>
      </c>
    </row>
    <row r="1073" spans="1:11" x14ac:dyDescent="0.3">
      <c r="A1073" t="s">
        <v>1104</v>
      </c>
      <c r="B1073" s="72">
        <v>1973</v>
      </c>
      <c r="C1073" s="15" t="s">
        <v>37</v>
      </c>
      <c r="D1073">
        <v>11</v>
      </c>
      <c r="E1073">
        <v>0</v>
      </c>
      <c r="F1073">
        <v>8688.86</v>
      </c>
      <c r="G1073" s="72" t="s">
        <v>11</v>
      </c>
      <c r="H1073" s="72" t="s">
        <v>16</v>
      </c>
      <c r="I1073" s="15" t="s">
        <v>356</v>
      </c>
      <c r="J1073" t="str">
        <f t="shared" si="32"/>
        <v>11-Oct-1973</v>
      </c>
      <c r="K1073">
        <f t="shared" ca="1" si="33"/>
        <v>52</v>
      </c>
    </row>
    <row r="1074" spans="1:11" x14ac:dyDescent="0.3">
      <c r="A1074" t="s">
        <v>1105</v>
      </c>
      <c r="B1074" s="72">
        <v>1980</v>
      </c>
      <c r="C1074" s="15" t="s">
        <v>37</v>
      </c>
      <c r="D1074">
        <v>28</v>
      </c>
      <c r="E1074">
        <v>2</v>
      </c>
      <c r="F1074">
        <v>8701.84</v>
      </c>
      <c r="G1074" s="72" t="s">
        <v>11</v>
      </c>
      <c r="H1074" s="72" t="s">
        <v>12</v>
      </c>
      <c r="I1074" s="15" t="s">
        <v>300</v>
      </c>
      <c r="J1074" t="str">
        <f t="shared" si="32"/>
        <v>28-Oct-1980</v>
      </c>
      <c r="K1074">
        <f t="shared" ca="1" si="33"/>
        <v>45</v>
      </c>
    </row>
    <row r="1075" spans="1:11" x14ac:dyDescent="0.3">
      <c r="A1075" t="s">
        <v>1106</v>
      </c>
      <c r="B1075" s="72">
        <v>1973</v>
      </c>
      <c r="C1075" s="15" t="s">
        <v>18</v>
      </c>
      <c r="D1075">
        <v>25</v>
      </c>
      <c r="E1075">
        <v>1</v>
      </c>
      <c r="F1075">
        <v>8703.4599999999991</v>
      </c>
      <c r="G1075" s="72" t="s">
        <v>12</v>
      </c>
      <c r="H1075" s="72" t="s">
        <v>12</v>
      </c>
      <c r="I1075" s="15" t="s">
        <v>42</v>
      </c>
      <c r="J1075" t="str">
        <f t="shared" si="32"/>
        <v>25-Jun-1973</v>
      </c>
      <c r="K1075">
        <f t="shared" ca="1" si="33"/>
        <v>52</v>
      </c>
    </row>
    <row r="1076" spans="1:11" x14ac:dyDescent="0.3">
      <c r="A1076" t="s">
        <v>1107</v>
      </c>
      <c r="B1076" s="72">
        <v>1976</v>
      </c>
      <c r="C1076" s="15" t="s">
        <v>18</v>
      </c>
      <c r="D1076">
        <v>17</v>
      </c>
      <c r="E1076">
        <v>2</v>
      </c>
      <c r="F1076">
        <v>8733.23</v>
      </c>
      <c r="G1076" s="72" t="s">
        <v>11</v>
      </c>
      <c r="H1076" s="72" t="s">
        <v>12</v>
      </c>
      <c r="I1076" s="15" t="s">
        <v>23</v>
      </c>
      <c r="J1076" t="str">
        <f t="shared" si="32"/>
        <v>17-Jun-1976</v>
      </c>
      <c r="K1076">
        <f t="shared" ca="1" si="33"/>
        <v>49</v>
      </c>
    </row>
    <row r="1077" spans="1:11" x14ac:dyDescent="0.3">
      <c r="A1077" t="s">
        <v>1108</v>
      </c>
      <c r="B1077" s="72">
        <v>1999</v>
      </c>
      <c r="C1077" s="15" t="s">
        <v>35</v>
      </c>
      <c r="D1077">
        <v>23</v>
      </c>
      <c r="E1077">
        <v>0</v>
      </c>
      <c r="F1077">
        <v>8747.68</v>
      </c>
      <c r="G1077" s="72" t="s">
        <v>11</v>
      </c>
      <c r="H1077" s="72" t="s">
        <v>12</v>
      </c>
      <c r="I1077" s="15" t="s">
        <v>42</v>
      </c>
      <c r="J1077" t="str">
        <f t="shared" si="32"/>
        <v>23-Aug-1999</v>
      </c>
      <c r="K1077">
        <f t="shared" ca="1" si="33"/>
        <v>26</v>
      </c>
    </row>
    <row r="1078" spans="1:11" x14ac:dyDescent="0.3">
      <c r="A1078" t="s">
        <v>1109</v>
      </c>
      <c r="B1078" s="72">
        <v>1969</v>
      </c>
      <c r="C1078" s="15" t="s">
        <v>20</v>
      </c>
      <c r="D1078">
        <v>9</v>
      </c>
      <c r="E1078">
        <v>0</v>
      </c>
      <c r="F1078">
        <v>8760.1200000000008</v>
      </c>
      <c r="G1078" s="72" t="s">
        <v>11</v>
      </c>
      <c r="H1078" s="72" t="s">
        <v>16</v>
      </c>
      <c r="I1078" s="15" t="s">
        <v>13</v>
      </c>
      <c r="J1078" t="str">
        <f t="shared" si="32"/>
        <v>9-Sep-1969</v>
      </c>
      <c r="K1078">
        <f t="shared" ca="1" si="33"/>
        <v>56</v>
      </c>
    </row>
    <row r="1079" spans="1:11" x14ac:dyDescent="0.3">
      <c r="A1079" t="s">
        <v>1110</v>
      </c>
      <c r="B1079" s="72">
        <v>1974</v>
      </c>
      <c r="C1079" s="15" t="s">
        <v>20</v>
      </c>
      <c r="D1079">
        <v>6</v>
      </c>
      <c r="E1079">
        <v>1</v>
      </c>
      <c r="F1079">
        <v>8765.25</v>
      </c>
      <c r="G1079" s="72" t="s">
        <v>11</v>
      </c>
      <c r="H1079" s="72" t="s">
        <v>12</v>
      </c>
      <c r="I1079" s="15" t="s">
        <v>23</v>
      </c>
      <c r="J1079" t="str">
        <f t="shared" si="32"/>
        <v>6-Sep-1974</v>
      </c>
      <c r="K1079">
        <f t="shared" ca="1" si="33"/>
        <v>51</v>
      </c>
    </row>
    <row r="1080" spans="1:11" x14ac:dyDescent="0.3">
      <c r="A1080" t="s">
        <v>1111</v>
      </c>
      <c r="B1080" s="72">
        <v>1971</v>
      </c>
      <c r="C1080" s="15" t="s">
        <v>35</v>
      </c>
      <c r="D1080">
        <v>23</v>
      </c>
      <c r="E1080">
        <v>0</v>
      </c>
      <c r="F1080">
        <v>8782.4699999999993</v>
      </c>
      <c r="G1080" s="72" t="s">
        <v>11</v>
      </c>
      <c r="H1080" s="72" t="s">
        <v>12</v>
      </c>
      <c r="I1080" s="15" t="s">
        <v>42</v>
      </c>
      <c r="J1080" t="str">
        <f t="shared" si="32"/>
        <v>23-Aug-1971</v>
      </c>
      <c r="K1080">
        <f t="shared" ca="1" si="33"/>
        <v>54</v>
      </c>
    </row>
    <row r="1081" spans="1:11" x14ac:dyDescent="0.3">
      <c r="A1081" t="s">
        <v>1112</v>
      </c>
      <c r="B1081" s="72">
        <v>1971</v>
      </c>
      <c r="C1081" s="15" t="s">
        <v>18</v>
      </c>
      <c r="D1081">
        <v>18</v>
      </c>
      <c r="E1081">
        <v>0</v>
      </c>
      <c r="F1081">
        <v>8798.59</v>
      </c>
      <c r="G1081" s="72" t="s">
        <v>11</v>
      </c>
      <c r="H1081" s="72" t="s">
        <v>16</v>
      </c>
      <c r="I1081" s="15" t="s">
        <v>42</v>
      </c>
      <c r="J1081" t="str">
        <f t="shared" si="32"/>
        <v>18-Jun-1971</v>
      </c>
      <c r="K1081">
        <f t="shared" ca="1" si="33"/>
        <v>54</v>
      </c>
    </row>
    <row r="1082" spans="1:11" x14ac:dyDescent="0.3">
      <c r="A1082" t="s">
        <v>1113</v>
      </c>
      <c r="B1082" s="72">
        <v>1965</v>
      </c>
      <c r="C1082" s="15" t="s">
        <v>35</v>
      </c>
      <c r="D1082">
        <v>29</v>
      </c>
      <c r="E1082">
        <v>0</v>
      </c>
      <c r="F1082">
        <v>8800.49</v>
      </c>
      <c r="G1082" s="72" t="s">
        <v>12</v>
      </c>
      <c r="H1082" s="72" t="s">
        <v>11</v>
      </c>
      <c r="I1082" s="15" t="s">
        <v>13</v>
      </c>
      <c r="J1082" t="str">
        <f t="shared" si="32"/>
        <v>29-Aug-1965</v>
      </c>
      <c r="K1082">
        <f t="shared" ca="1" si="33"/>
        <v>60</v>
      </c>
    </row>
    <row r="1083" spans="1:11" x14ac:dyDescent="0.3">
      <c r="A1083" t="s">
        <v>1114</v>
      </c>
      <c r="B1083" s="72">
        <v>2001</v>
      </c>
      <c r="C1083" s="15" t="s">
        <v>15</v>
      </c>
      <c r="D1083">
        <v>7</v>
      </c>
      <c r="E1083">
        <v>0</v>
      </c>
      <c r="F1083">
        <v>8821.8799999999992</v>
      </c>
      <c r="G1083" s="72" t="s">
        <v>11</v>
      </c>
      <c r="H1083" s="72" t="s">
        <v>12</v>
      </c>
      <c r="I1083" s="15" t="s">
        <v>249</v>
      </c>
      <c r="J1083" t="str">
        <f t="shared" si="32"/>
        <v>7-Nov-2001</v>
      </c>
      <c r="K1083">
        <f t="shared" ca="1" si="33"/>
        <v>24</v>
      </c>
    </row>
    <row r="1084" spans="1:11" x14ac:dyDescent="0.3">
      <c r="A1084" t="s">
        <v>1115</v>
      </c>
      <c r="B1084" s="72">
        <v>1976</v>
      </c>
      <c r="C1084" s="15" t="s">
        <v>18</v>
      </c>
      <c r="D1084">
        <v>14</v>
      </c>
      <c r="E1084">
        <v>2</v>
      </c>
      <c r="F1084">
        <v>8823.2800000000007</v>
      </c>
      <c r="G1084" s="72" t="s">
        <v>11</v>
      </c>
      <c r="H1084" s="72" t="s">
        <v>16</v>
      </c>
      <c r="I1084" s="15" t="s">
        <v>42</v>
      </c>
      <c r="J1084" t="str">
        <f t="shared" si="32"/>
        <v>14-Jun-1976</v>
      </c>
      <c r="K1084">
        <f t="shared" ca="1" si="33"/>
        <v>49</v>
      </c>
    </row>
    <row r="1085" spans="1:11" x14ac:dyDescent="0.3">
      <c r="A1085" t="s">
        <v>1116</v>
      </c>
      <c r="B1085" s="72">
        <v>1976</v>
      </c>
      <c r="C1085" s="15" t="s">
        <v>37</v>
      </c>
      <c r="D1085">
        <v>19</v>
      </c>
      <c r="E1085">
        <v>1</v>
      </c>
      <c r="F1085">
        <v>8823.99</v>
      </c>
      <c r="G1085" s="72" t="s">
        <v>11</v>
      </c>
      <c r="H1085" s="72" t="s">
        <v>12</v>
      </c>
      <c r="I1085" s="15" t="s">
        <v>247</v>
      </c>
      <c r="J1085" t="str">
        <f t="shared" si="32"/>
        <v>19-Oct-1976</v>
      </c>
      <c r="K1085">
        <f t="shared" ca="1" si="33"/>
        <v>49</v>
      </c>
    </row>
    <row r="1086" spans="1:11" x14ac:dyDescent="0.3">
      <c r="A1086" t="s">
        <v>1117</v>
      </c>
      <c r="B1086" s="72">
        <v>1988</v>
      </c>
      <c r="C1086" s="15" t="s">
        <v>35</v>
      </c>
      <c r="D1086">
        <v>22</v>
      </c>
      <c r="E1086">
        <v>3</v>
      </c>
      <c r="F1086">
        <v>8824.27</v>
      </c>
      <c r="G1086" s="72" t="s">
        <v>11</v>
      </c>
      <c r="H1086" s="72" t="s">
        <v>16</v>
      </c>
      <c r="I1086" s="15" t="s">
        <v>200</v>
      </c>
      <c r="J1086" t="str">
        <f t="shared" si="32"/>
        <v>22-Aug-1988</v>
      </c>
      <c r="K1086">
        <f t="shared" ca="1" si="33"/>
        <v>37</v>
      </c>
    </row>
    <row r="1087" spans="1:11" x14ac:dyDescent="0.3">
      <c r="A1087" t="s">
        <v>1118</v>
      </c>
      <c r="B1087" s="72">
        <v>1976</v>
      </c>
      <c r="C1087" s="15" t="s">
        <v>10</v>
      </c>
      <c r="D1087">
        <v>14</v>
      </c>
      <c r="E1087">
        <v>2</v>
      </c>
      <c r="F1087">
        <v>8825.09</v>
      </c>
      <c r="G1087" s="72" t="s">
        <v>11</v>
      </c>
      <c r="H1087" s="72" t="s">
        <v>12</v>
      </c>
      <c r="I1087" s="15" t="s">
        <v>42</v>
      </c>
      <c r="J1087" t="str">
        <f t="shared" si="32"/>
        <v>14-Jul-1976</v>
      </c>
      <c r="K1087">
        <f t="shared" ca="1" si="33"/>
        <v>49</v>
      </c>
    </row>
    <row r="1088" spans="1:11" x14ac:dyDescent="0.3">
      <c r="A1088" t="s">
        <v>1119</v>
      </c>
      <c r="B1088" s="72">
        <v>1972</v>
      </c>
      <c r="C1088" s="15" t="s">
        <v>15</v>
      </c>
      <c r="D1088">
        <v>14</v>
      </c>
      <c r="E1088">
        <v>0</v>
      </c>
      <c r="F1088">
        <v>8827.2099999999991</v>
      </c>
      <c r="G1088" s="72" t="s">
        <v>12</v>
      </c>
      <c r="H1088" s="72" t="s">
        <v>16</v>
      </c>
      <c r="I1088" s="15" t="s">
        <v>23</v>
      </c>
      <c r="J1088" t="str">
        <f t="shared" si="32"/>
        <v>14-Nov-1972</v>
      </c>
      <c r="K1088">
        <f t="shared" ca="1" si="33"/>
        <v>52</v>
      </c>
    </row>
    <row r="1089" spans="1:11" x14ac:dyDescent="0.3">
      <c r="A1089" t="s">
        <v>1120</v>
      </c>
      <c r="B1089" s="72">
        <v>1972</v>
      </c>
      <c r="C1089" s="15" t="s">
        <v>15</v>
      </c>
      <c r="D1089">
        <v>22</v>
      </c>
      <c r="E1089">
        <v>0</v>
      </c>
      <c r="F1089">
        <v>8835.26</v>
      </c>
      <c r="G1089" s="72" t="s">
        <v>12</v>
      </c>
      <c r="H1089" s="72" t="s">
        <v>11</v>
      </c>
      <c r="I1089" s="15" t="s">
        <v>23</v>
      </c>
      <c r="J1089" t="str">
        <f t="shared" si="32"/>
        <v>22-Nov-1972</v>
      </c>
      <c r="K1089">
        <f t="shared" ca="1" si="33"/>
        <v>52</v>
      </c>
    </row>
    <row r="1090" spans="1:11" x14ac:dyDescent="0.3">
      <c r="A1090" t="s">
        <v>1121</v>
      </c>
      <c r="B1090" s="72">
        <v>1974</v>
      </c>
      <c r="C1090" s="15" t="s">
        <v>18</v>
      </c>
      <c r="D1090">
        <v>18</v>
      </c>
      <c r="E1090">
        <v>1</v>
      </c>
      <c r="F1090">
        <v>8871.15</v>
      </c>
      <c r="G1090" s="72" t="s">
        <v>11</v>
      </c>
      <c r="H1090" s="72" t="s">
        <v>12</v>
      </c>
      <c r="I1090" s="15" t="s">
        <v>13</v>
      </c>
      <c r="J1090" t="str">
        <f t="shared" ref="J1090:J1153" si="34">CONCATENATE(D1090,"-",C1090,"-",B1090)</f>
        <v>18-Jun-1974</v>
      </c>
      <c r="K1090">
        <f t="shared" ca="1" si="33"/>
        <v>51</v>
      </c>
    </row>
    <row r="1091" spans="1:11" x14ac:dyDescent="0.3">
      <c r="A1091" t="s">
        <v>1122</v>
      </c>
      <c r="B1091" s="72">
        <v>1973</v>
      </c>
      <c r="C1091" s="15" t="s">
        <v>20</v>
      </c>
      <c r="D1091">
        <v>9</v>
      </c>
      <c r="E1091">
        <v>0</v>
      </c>
      <c r="F1091">
        <v>8890.59</v>
      </c>
      <c r="G1091" s="72" t="s">
        <v>11</v>
      </c>
      <c r="H1091" s="72" t="s">
        <v>12</v>
      </c>
      <c r="I1091" s="15" t="s">
        <v>23</v>
      </c>
      <c r="J1091" t="str">
        <f t="shared" si="34"/>
        <v>9-Sep-1973</v>
      </c>
      <c r="K1091">
        <f t="shared" ref="K1091:K1154" ca="1" si="35">DATEDIF(J1091,TODAY(),"y")</f>
        <v>52</v>
      </c>
    </row>
    <row r="1092" spans="1:11" x14ac:dyDescent="0.3">
      <c r="A1092" t="s">
        <v>1123</v>
      </c>
      <c r="B1092" s="72">
        <v>1978</v>
      </c>
      <c r="C1092" s="15" t="s">
        <v>30</v>
      </c>
      <c r="D1092">
        <v>16</v>
      </c>
      <c r="E1092">
        <v>3</v>
      </c>
      <c r="F1092">
        <v>8891.14</v>
      </c>
      <c r="G1092" s="72" t="s">
        <v>11</v>
      </c>
      <c r="H1092" s="72" t="s">
        <v>12</v>
      </c>
      <c r="I1092" s="15" t="s">
        <v>356</v>
      </c>
      <c r="J1092" t="str">
        <f t="shared" si="34"/>
        <v>16-Dec-1978</v>
      </c>
      <c r="K1092">
        <f t="shared" ca="1" si="35"/>
        <v>46</v>
      </c>
    </row>
    <row r="1093" spans="1:11" x14ac:dyDescent="0.3">
      <c r="A1093" t="s">
        <v>1124</v>
      </c>
      <c r="B1093" s="72">
        <v>1997</v>
      </c>
      <c r="C1093" s="15" t="s">
        <v>15</v>
      </c>
      <c r="D1093">
        <v>28</v>
      </c>
      <c r="E1093">
        <v>0</v>
      </c>
      <c r="F1093">
        <v>8906.14</v>
      </c>
      <c r="G1093" s="72" t="s">
        <v>11</v>
      </c>
      <c r="H1093" s="72" t="s">
        <v>11</v>
      </c>
      <c r="I1093" s="15" t="s">
        <v>23</v>
      </c>
      <c r="J1093" t="str">
        <f t="shared" si="34"/>
        <v>28-Nov-1997</v>
      </c>
      <c r="K1093">
        <f t="shared" ca="1" si="35"/>
        <v>27</v>
      </c>
    </row>
    <row r="1094" spans="1:11" x14ac:dyDescent="0.3">
      <c r="A1094" t="s">
        <v>1125</v>
      </c>
      <c r="B1094" s="72">
        <v>1967</v>
      </c>
      <c r="C1094" s="15" t="s">
        <v>20</v>
      </c>
      <c r="D1094">
        <v>6</v>
      </c>
      <c r="E1094">
        <v>0</v>
      </c>
      <c r="F1094">
        <v>8908.4699999999993</v>
      </c>
      <c r="G1094" s="72" t="s">
        <v>12</v>
      </c>
      <c r="H1094" s="72" t="s">
        <v>11</v>
      </c>
      <c r="I1094" s="15" t="s">
        <v>13</v>
      </c>
      <c r="J1094" t="str">
        <f t="shared" si="34"/>
        <v>6-Sep-1967</v>
      </c>
      <c r="K1094">
        <f t="shared" ca="1" si="35"/>
        <v>58</v>
      </c>
    </row>
    <row r="1095" spans="1:11" x14ac:dyDescent="0.3">
      <c r="A1095" t="s">
        <v>1126</v>
      </c>
      <c r="B1095" s="72">
        <v>1975</v>
      </c>
      <c r="C1095" s="15" t="s">
        <v>10</v>
      </c>
      <c r="D1095">
        <v>7</v>
      </c>
      <c r="E1095">
        <v>1</v>
      </c>
      <c r="F1095">
        <v>8930.93</v>
      </c>
      <c r="G1095" s="72" t="s">
        <v>11</v>
      </c>
      <c r="H1095" s="72" t="s">
        <v>11</v>
      </c>
      <c r="I1095" s="15" t="s">
        <v>23</v>
      </c>
      <c r="J1095" t="str">
        <f t="shared" si="34"/>
        <v>7-Jul-1975</v>
      </c>
      <c r="K1095">
        <f t="shared" ca="1" si="35"/>
        <v>50</v>
      </c>
    </row>
    <row r="1096" spans="1:11" x14ac:dyDescent="0.3">
      <c r="A1096" t="s">
        <v>1127</v>
      </c>
      <c r="B1096" s="72">
        <v>1972</v>
      </c>
      <c r="C1096" s="15" t="s">
        <v>18</v>
      </c>
      <c r="D1096">
        <v>6</v>
      </c>
      <c r="E1096">
        <v>0</v>
      </c>
      <c r="F1096">
        <v>8932.08</v>
      </c>
      <c r="G1096" s="72" t="s">
        <v>11</v>
      </c>
      <c r="H1096" s="72" t="s">
        <v>16</v>
      </c>
      <c r="I1096" s="15" t="s">
        <v>42</v>
      </c>
      <c r="J1096" t="str">
        <f t="shared" si="34"/>
        <v>6-Jun-1972</v>
      </c>
      <c r="K1096">
        <f t="shared" ca="1" si="35"/>
        <v>53</v>
      </c>
    </row>
    <row r="1097" spans="1:11" x14ac:dyDescent="0.3">
      <c r="A1097" t="s">
        <v>1128</v>
      </c>
      <c r="B1097" s="72">
        <v>1976</v>
      </c>
      <c r="C1097" s="15" t="s">
        <v>30</v>
      </c>
      <c r="D1097">
        <v>25</v>
      </c>
      <c r="E1097">
        <v>3</v>
      </c>
      <c r="F1097">
        <v>8944.1200000000008</v>
      </c>
      <c r="G1097" s="72" t="s">
        <v>12</v>
      </c>
      <c r="H1097" s="72" t="s">
        <v>11</v>
      </c>
      <c r="I1097" s="15" t="s">
        <v>13</v>
      </c>
      <c r="J1097" t="str">
        <f t="shared" si="34"/>
        <v>25-Dec-1976</v>
      </c>
      <c r="K1097">
        <f t="shared" ca="1" si="35"/>
        <v>48</v>
      </c>
    </row>
    <row r="1098" spans="1:11" x14ac:dyDescent="0.3">
      <c r="A1098" t="s">
        <v>1129</v>
      </c>
      <c r="B1098" s="72">
        <v>1992</v>
      </c>
      <c r="C1098" s="15" t="s">
        <v>20</v>
      </c>
      <c r="D1098">
        <v>27</v>
      </c>
      <c r="E1098">
        <v>0</v>
      </c>
      <c r="F1098">
        <v>8954.99</v>
      </c>
      <c r="G1098" s="72" t="s">
        <v>11</v>
      </c>
      <c r="H1098" s="72" t="s">
        <v>12</v>
      </c>
      <c r="I1098" s="15" t="s">
        <v>535</v>
      </c>
      <c r="J1098" t="str">
        <f t="shared" si="34"/>
        <v>27-Sep-1992</v>
      </c>
      <c r="K1098">
        <f t="shared" ca="1" si="35"/>
        <v>33</v>
      </c>
    </row>
    <row r="1099" spans="1:11" x14ac:dyDescent="0.3">
      <c r="A1099" t="s">
        <v>1130</v>
      </c>
      <c r="B1099" s="72">
        <v>1974</v>
      </c>
      <c r="C1099" s="15" t="s">
        <v>35</v>
      </c>
      <c r="D1099">
        <v>17</v>
      </c>
      <c r="E1099">
        <v>1</v>
      </c>
      <c r="F1099">
        <v>8964.06</v>
      </c>
      <c r="G1099" s="72" t="s">
        <v>12</v>
      </c>
      <c r="H1099" s="72" t="s">
        <v>11</v>
      </c>
      <c r="I1099" s="15" t="s">
        <v>168</v>
      </c>
      <c r="J1099" t="str">
        <f t="shared" si="34"/>
        <v>17-Aug-1974</v>
      </c>
      <c r="K1099">
        <f t="shared" ca="1" si="35"/>
        <v>51</v>
      </c>
    </row>
    <row r="1100" spans="1:11" x14ac:dyDescent="0.3">
      <c r="A1100" t="s">
        <v>1131</v>
      </c>
      <c r="B1100" s="72">
        <v>1983</v>
      </c>
      <c r="C1100" s="15" t="s">
        <v>10</v>
      </c>
      <c r="D1100">
        <v>15</v>
      </c>
      <c r="E1100">
        <v>5</v>
      </c>
      <c r="F1100">
        <v>8965.7999999999993</v>
      </c>
      <c r="G1100" s="72" t="s">
        <v>11</v>
      </c>
      <c r="H1100" s="72" t="s">
        <v>12</v>
      </c>
      <c r="I1100" s="15" t="s">
        <v>23</v>
      </c>
      <c r="J1100" t="str">
        <f t="shared" si="34"/>
        <v>15-Jul-1983</v>
      </c>
      <c r="K1100">
        <f t="shared" ca="1" si="35"/>
        <v>42</v>
      </c>
    </row>
    <row r="1101" spans="1:11" x14ac:dyDescent="0.3">
      <c r="A1101" t="s">
        <v>1132</v>
      </c>
      <c r="B1101" s="72">
        <v>1974</v>
      </c>
      <c r="C1101" s="15" t="s">
        <v>20</v>
      </c>
      <c r="D1101">
        <v>8</v>
      </c>
      <c r="E1101">
        <v>2</v>
      </c>
      <c r="F1101">
        <v>8968.33</v>
      </c>
      <c r="G1101" s="72" t="s">
        <v>12</v>
      </c>
      <c r="H1101" s="72" t="s">
        <v>11</v>
      </c>
      <c r="I1101" s="15" t="s">
        <v>42</v>
      </c>
      <c r="J1101" t="str">
        <f t="shared" si="34"/>
        <v>8-Sep-1974</v>
      </c>
      <c r="K1101">
        <f t="shared" ca="1" si="35"/>
        <v>51</v>
      </c>
    </row>
    <row r="1102" spans="1:11" x14ac:dyDescent="0.3">
      <c r="A1102" t="s">
        <v>1133</v>
      </c>
      <c r="B1102" s="72">
        <v>1974</v>
      </c>
      <c r="C1102" s="15" t="s">
        <v>10</v>
      </c>
      <c r="D1102">
        <v>21</v>
      </c>
      <c r="E1102">
        <v>2</v>
      </c>
      <c r="F1102">
        <v>8978.19</v>
      </c>
      <c r="G1102" s="72" t="s">
        <v>11</v>
      </c>
      <c r="H1102" s="72" t="s">
        <v>11</v>
      </c>
      <c r="I1102" s="15" t="s">
        <v>13</v>
      </c>
      <c r="J1102" t="str">
        <f t="shared" si="34"/>
        <v>21-Jul-1974</v>
      </c>
      <c r="K1102">
        <f t="shared" ca="1" si="35"/>
        <v>51</v>
      </c>
    </row>
    <row r="1103" spans="1:11" x14ac:dyDescent="0.3">
      <c r="A1103" t="s">
        <v>1134</v>
      </c>
      <c r="B1103" s="72">
        <v>1973</v>
      </c>
      <c r="C1103" s="15" t="s">
        <v>37</v>
      </c>
      <c r="D1103">
        <v>11</v>
      </c>
      <c r="E1103">
        <v>0</v>
      </c>
      <c r="F1103">
        <v>8988.16</v>
      </c>
      <c r="G1103" s="72" t="s">
        <v>11</v>
      </c>
      <c r="H1103" s="72" t="s">
        <v>16</v>
      </c>
      <c r="I1103" s="15" t="s">
        <v>23</v>
      </c>
      <c r="J1103" t="str">
        <f t="shared" si="34"/>
        <v>11-Oct-1973</v>
      </c>
      <c r="K1103">
        <f t="shared" ca="1" si="35"/>
        <v>52</v>
      </c>
    </row>
    <row r="1104" spans="1:11" x14ac:dyDescent="0.3">
      <c r="A1104" t="s">
        <v>1135</v>
      </c>
      <c r="B1104" s="72">
        <v>1979</v>
      </c>
      <c r="C1104" s="15" t="s">
        <v>30</v>
      </c>
      <c r="D1104">
        <v>16</v>
      </c>
      <c r="E1104">
        <v>2</v>
      </c>
      <c r="F1104">
        <v>8998.43</v>
      </c>
      <c r="G1104" s="72" t="s">
        <v>11</v>
      </c>
      <c r="H1104" s="72" t="s">
        <v>16</v>
      </c>
      <c r="I1104" s="15" t="s">
        <v>200</v>
      </c>
      <c r="J1104" t="str">
        <f t="shared" si="34"/>
        <v>16-Dec-1979</v>
      </c>
      <c r="K1104">
        <f t="shared" ca="1" si="35"/>
        <v>45</v>
      </c>
    </row>
    <row r="1105" spans="1:11" x14ac:dyDescent="0.3">
      <c r="A1105" t="s">
        <v>1136</v>
      </c>
      <c r="B1105" s="72">
        <v>1993</v>
      </c>
      <c r="C1105" s="15" t="s">
        <v>30</v>
      </c>
      <c r="D1105">
        <v>1</v>
      </c>
      <c r="E1105">
        <v>0</v>
      </c>
      <c r="F1105">
        <v>9010.2000000000007</v>
      </c>
      <c r="G1105" s="72" t="s">
        <v>11</v>
      </c>
      <c r="H1105" s="72" t="s">
        <v>12</v>
      </c>
      <c r="I1105" s="15" t="s">
        <v>535</v>
      </c>
      <c r="J1105" t="str">
        <f t="shared" si="34"/>
        <v>1-Dec-1993</v>
      </c>
      <c r="K1105">
        <f t="shared" ca="1" si="35"/>
        <v>31</v>
      </c>
    </row>
    <row r="1106" spans="1:11" x14ac:dyDescent="0.3">
      <c r="A1106" t="s">
        <v>1137</v>
      </c>
      <c r="B1106" s="72">
        <v>1972</v>
      </c>
      <c r="C1106" s="15" t="s">
        <v>30</v>
      </c>
      <c r="D1106">
        <v>7</v>
      </c>
      <c r="E1106">
        <v>1</v>
      </c>
      <c r="F1106">
        <v>9048.0300000000007</v>
      </c>
      <c r="G1106" s="72" t="s">
        <v>11</v>
      </c>
      <c r="H1106" s="72" t="s">
        <v>11</v>
      </c>
      <c r="I1106" s="15" t="s">
        <v>13</v>
      </c>
      <c r="J1106" t="str">
        <f t="shared" si="34"/>
        <v>7-Dec-1972</v>
      </c>
      <c r="K1106">
        <f t="shared" ca="1" si="35"/>
        <v>52</v>
      </c>
    </row>
    <row r="1107" spans="1:11" x14ac:dyDescent="0.3">
      <c r="A1107" t="s">
        <v>1138</v>
      </c>
      <c r="B1107" s="72">
        <v>1972</v>
      </c>
      <c r="C1107" s="15" t="s">
        <v>30</v>
      </c>
      <c r="D1107">
        <v>2</v>
      </c>
      <c r="E1107">
        <v>1</v>
      </c>
      <c r="F1107">
        <v>9058.73</v>
      </c>
      <c r="G1107" s="72" t="s">
        <v>12</v>
      </c>
      <c r="H1107" s="72" t="s">
        <v>11</v>
      </c>
      <c r="I1107" s="15" t="s">
        <v>13</v>
      </c>
      <c r="J1107" t="str">
        <f t="shared" si="34"/>
        <v>2-Dec-1972</v>
      </c>
      <c r="K1107">
        <f t="shared" ca="1" si="35"/>
        <v>52</v>
      </c>
    </row>
    <row r="1108" spans="1:11" x14ac:dyDescent="0.3">
      <c r="A1108" t="s">
        <v>1139</v>
      </c>
      <c r="B1108" s="72">
        <v>1977</v>
      </c>
      <c r="C1108" s="15" t="s">
        <v>15</v>
      </c>
      <c r="D1108">
        <v>4</v>
      </c>
      <c r="E1108">
        <v>2</v>
      </c>
      <c r="F1108">
        <v>9095.07</v>
      </c>
      <c r="G1108" s="72" t="s">
        <v>11</v>
      </c>
      <c r="H1108" s="72" t="s">
        <v>11</v>
      </c>
      <c r="I1108" s="15" t="s">
        <v>247</v>
      </c>
      <c r="J1108" t="str">
        <f t="shared" si="34"/>
        <v>4-Nov-1977</v>
      </c>
      <c r="K1108">
        <f t="shared" ca="1" si="35"/>
        <v>48</v>
      </c>
    </row>
    <row r="1109" spans="1:11" x14ac:dyDescent="0.3">
      <c r="A1109" t="s">
        <v>1140</v>
      </c>
      <c r="B1109" s="72">
        <v>1965</v>
      </c>
      <c r="C1109" s="15" t="s">
        <v>15</v>
      </c>
      <c r="D1109">
        <v>9</v>
      </c>
      <c r="E1109">
        <v>0</v>
      </c>
      <c r="F1109">
        <v>9095.94</v>
      </c>
      <c r="G1109" s="72" t="s">
        <v>12</v>
      </c>
      <c r="H1109" s="72" t="s">
        <v>16</v>
      </c>
      <c r="I1109" s="15" t="s">
        <v>42</v>
      </c>
      <c r="J1109" t="str">
        <f t="shared" si="34"/>
        <v>9-Nov-1965</v>
      </c>
      <c r="K1109">
        <f t="shared" ca="1" si="35"/>
        <v>60</v>
      </c>
    </row>
    <row r="1110" spans="1:11" x14ac:dyDescent="0.3">
      <c r="A1110" t="s">
        <v>1141</v>
      </c>
      <c r="B1110" s="72">
        <v>1977</v>
      </c>
      <c r="C1110" s="15" t="s">
        <v>30</v>
      </c>
      <c r="D1110">
        <v>2</v>
      </c>
      <c r="E1110">
        <v>3</v>
      </c>
      <c r="F1110">
        <v>9101.7999999999993</v>
      </c>
      <c r="G1110" s="72" t="s">
        <v>11</v>
      </c>
      <c r="H1110" s="72" t="s">
        <v>16</v>
      </c>
      <c r="I1110" s="15" t="s">
        <v>42</v>
      </c>
      <c r="J1110" t="str">
        <f t="shared" si="34"/>
        <v>2-Dec-1977</v>
      </c>
      <c r="K1110">
        <f t="shared" ca="1" si="35"/>
        <v>47</v>
      </c>
    </row>
    <row r="1111" spans="1:11" x14ac:dyDescent="0.3">
      <c r="A1111" t="s">
        <v>1142</v>
      </c>
      <c r="B1111" s="72">
        <v>1970</v>
      </c>
      <c r="C1111" s="15" t="s">
        <v>35</v>
      </c>
      <c r="D1111">
        <v>12</v>
      </c>
      <c r="E1111">
        <v>0</v>
      </c>
      <c r="F1111">
        <v>9140.9500000000007</v>
      </c>
      <c r="G1111" s="72" t="s">
        <v>12</v>
      </c>
      <c r="H1111" s="72" t="s">
        <v>12</v>
      </c>
      <c r="I1111" s="15" t="s">
        <v>13</v>
      </c>
      <c r="J1111" t="str">
        <f t="shared" si="34"/>
        <v>12-Aug-1970</v>
      </c>
      <c r="K1111">
        <f t="shared" ca="1" si="35"/>
        <v>55</v>
      </c>
    </row>
    <row r="1112" spans="1:11" x14ac:dyDescent="0.3">
      <c r="A1112" t="s">
        <v>1143</v>
      </c>
      <c r="B1112" s="72">
        <v>1970</v>
      </c>
      <c r="C1112" s="15" t="s">
        <v>37</v>
      </c>
      <c r="D1112">
        <v>18</v>
      </c>
      <c r="E1112">
        <v>0</v>
      </c>
      <c r="F1112">
        <v>9144.57</v>
      </c>
      <c r="G1112" s="72" t="s">
        <v>12</v>
      </c>
      <c r="H1112" s="72" t="s">
        <v>11</v>
      </c>
      <c r="I1112" s="15" t="s">
        <v>42</v>
      </c>
      <c r="J1112" t="str">
        <f t="shared" si="34"/>
        <v>18-Oct-1970</v>
      </c>
      <c r="K1112">
        <f t="shared" ca="1" si="35"/>
        <v>55</v>
      </c>
    </row>
    <row r="1113" spans="1:11" x14ac:dyDescent="0.3">
      <c r="A1113" t="s">
        <v>1144</v>
      </c>
      <c r="B1113" s="72">
        <v>1982</v>
      </c>
      <c r="C1113" s="15" t="s">
        <v>30</v>
      </c>
      <c r="D1113">
        <v>8</v>
      </c>
      <c r="E1113">
        <v>3</v>
      </c>
      <c r="F1113">
        <v>9147.5</v>
      </c>
      <c r="G1113" s="72" t="s">
        <v>11</v>
      </c>
      <c r="H1113" s="72" t="s">
        <v>16</v>
      </c>
      <c r="I1113" s="15" t="s">
        <v>23</v>
      </c>
      <c r="J1113" t="str">
        <f t="shared" si="34"/>
        <v>8-Dec-1982</v>
      </c>
      <c r="K1113">
        <f t="shared" ca="1" si="35"/>
        <v>42</v>
      </c>
    </row>
    <row r="1114" spans="1:11" x14ac:dyDescent="0.3">
      <c r="A1114" t="s">
        <v>1145</v>
      </c>
      <c r="B1114" s="72">
        <v>1990</v>
      </c>
      <c r="C1114" s="15" t="s">
        <v>35</v>
      </c>
      <c r="D1114">
        <v>23</v>
      </c>
      <c r="E1114">
        <v>3</v>
      </c>
      <c r="F1114">
        <v>9159.51</v>
      </c>
      <c r="G1114" s="72" t="s">
        <v>11</v>
      </c>
      <c r="H1114" s="72" t="s">
        <v>11</v>
      </c>
      <c r="I1114" s="15" t="s">
        <v>300</v>
      </c>
      <c r="J1114" t="str">
        <f t="shared" si="34"/>
        <v>23-Aug-1990</v>
      </c>
      <c r="K1114">
        <f t="shared" ca="1" si="35"/>
        <v>35</v>
      </c>
    </row>
    <row r="1115" spans="1:11" x14ac:dyDescent="0.3">
      <c r="A1115" t="s">
        <v>1146</v>
      </c>
      <c r="B1115" s="72">
        <v>1970</v>
      </c>
      <c r="C1115" s="15" t="s">
        <v>37</v>
      </c>
      <c r="D1115">
        <v>24</v>
      </c>
      <c r="E1115">
        <v>0</v>
      </c>
      <c r="F1115">
        <v>9171.75</v>
      </c>
      <c r="G1115" s="72" t="s">
        <v>11</v>
      </c>
      <c r="H1115" s="72" t="s">
        <v>11</v>
      </c>
      <c r="I1115" s="15" t="s">
        <v>23</v>
      </c>
      <c r="J1115" t="str">
        <f t="shared" si="34"/>
        <v>24-Oct-1970</v>
      </c>
      <c r="K1115">
        <f t="shared" ca="1" si="35"/>
        <v>55</v>
      </c>
    </row>
    <row r="1116" spans="1:11" x14ac:dyDescent="0.3">
      <c r="A1116" t="s">
        <v>1147</v>
      </c>
      <c r="B1116" s="72">
        <v>1971</v>
      </c>
      <c r="C1116" s="15" t="s">
        <v>30</v>
      </c>
      <c r="D1116">
        <v>29</v>
      </c>
      <c r="E1116">
        <v>0</v>
      </c>
      <c r="F1116">
        <v>9174.14</v>
      </c>
      <c r="G1116" s="72" t="s">
        <v>12</v>
      </c>
      <c r="H1116" s="72" t="s">
        <v>16</v>
      </c>
      <c r="I1116" s="15" t="s">
        <v>23</v>
      </c>
      <c r="J1116" t="str">
        <f t="shared" si="34"/>
        <v>29-Dec-1971</v>
      </c>
      <c r="K1116">
        <f t="shared" ca="1" si="35"/>
        <v>53</v>
      </c>
    </row>
    <row r="1117" spans="1:11" x14ac:dyDescent="0.3">
      <c r="A1117" t="s">
        <v>1148</v>
      </c>
      <c r="B1117" s="72">
        <v>1973</v>
      </c>
      <c r="C1117" s="15" t="s">
        <v>30</v>
      </c>
      <c r="D1117">
        <v>25</v>
      </c>
      <c r="E1117">
        <v>1</v>
      </c>
      <c r="F1117">
        <v>9182.17</v>
      </c>
      <c r="G1117" s="72" t="s">
        <v>11</v>
      </c>
      <c r="H1117" s="72" t="s">
        <v>12</v>
      </c>
      <c r="I1117" s="15" t="s">
        <v>42</v>
      </c>
      <c r="J1117" t="str">
        <f t="shared" si="34"/>
        <v>25-Dec-1973</v>
      </c>
      <c r="K1117">
        <f t="shared" ca="1" si="35"/>
        <v>51</v>
      </c>
    </row>
    <row r="1118" spans="1:11" x14ac:dyDescent="0.3">
      <c r="A1118" t="s">
        <v>1149</v>
      </c>
      <c r="B1118" s="72">
        <v>1976</v>
      </c>
      <c r="C1118" s="15" t="s">
        <v>20</v>
      </c>
      <c r="D1118">
        <v>10</v>
      </c>
      <c r="E1118">
        <v>2</v>
      </c>
      <c r="F1118">
        <v>9193.84</v>
      </c>
      <c r="G1118" s="72" t="s">
        <v>11</v>
      </c>
      <c r="H1118" s="72" t="s">
        <v>16</v>
      </c>
      <c r="I1118" s="15" t="s">
        <v>23</v>
      </c>
      <c r="J1118" t="str">
        <f t="shared" si="34"/>
        <v>10-Sep-1976</v>
      </c>
      <c r="K1118">
        <f t="shared" ca="1" si="35"/>
        <v>49</v>
      </c>
    </row>
    <row r="1119" spans="1:11" x14ac:dyDescent="0.3">
      <c r="A1119" t="s">
        <v>1150</v>
      </c>
      <c r="B1119" s="72">
        <v>1986</v>
      </c>
      <c r="C1119" s="15" t="s">
        <v>30</v>
      </c>
      <c r="D1119">
        <v>25</v>
      </c>
      <c r="E1119">
        <v>3</v>
      </c>
      <c r="F1119">
        <v>9210.06</v>
      </c>
      <c r="G1119" s="72" t="s">
        <v>11</v>
      </c>
      <c r="H1119" s="72" t="s">
        <v>12</v>
      </c>
      <c r="I1119" s="15" t="s">
        <v>300</v>
      </c>
      <c r="J1119" t="str">
        <f t="shared" si="34"/>
        <v>25-Dec-1986</v>
      </c>
      <c r="K1119">
        <f t="shared" ca="1" si="35"/>
        <v>38</v>
      </c>
    </row>
    <row r="1120" spans="1:11" x14ac:dyDescent="0.3">
      <c r="A1120" t="s">
        <v>1151</v>
      </c>
      <c r="B1120" s="72">
        <v>1981</v>
      </c>
      <c r="C1120" s="15" t="s">
        <v>30</v>
      </c>
      <c r="D1120">
        <v>5</v>
      </c>
      <c r="E1120">
        <v>5</v>
      </c>
      <c r="F1120">
        <v>9222.4</v>
      </c>
      <c r="G1120" s="72" t="s">
        <v>11</v>
      </c>
      <c r="H1120" s="72" t="s">
        <v>12</v>
      </c>
      <c r="I1120" s="15" t="s">
        <v>166</v>
      </c>
      <c r="J1120" t="str">
        <f t="shared" si="34"/>
        <v>5-Dec-1981</v>
      </c>
      <c r="K1120">
        <f t="shared" ca="1" si="35"/>
        <v>43</v>
      </c>
    </row>
    <row r="1121" spans="1:11" x14ac:dyDescent="0.3">
      <c r="A1121" t="s">
        <v>1152</v>
      </c>
      <c r="B1121" s="72">
        <v>1975</v>
      </c>
      <c r="C1121" s="15" t="s">
        <v>30</v>
      </c>
      <c r="D1121">
        <v>6</v>
      </c>
      <c r="E1121">
        <v>2</v>
      </c>
      <c r="F1121">
        <v>9225.26</v>
      </c>
      <c r="G1121" s="72" t="s">
        <v>12</v>
      </c>
      <c r="H1121" s="72" t="s">
        <v>12</v>
      </c>
      <c r="I1121" s="15" t="s">
        <v>164</v>
      </c>
      <c r="J1121" t="str">
        <f t="shared" si="34"/>
        <v>6-Dec-1975</v>
      </c>
      <c r="K1121">
        <f t="shared" ca="1" si="35"/>
        <v>49</v>
      </c>
    </row>
    <row r="1122" spans="1:11" x14ac:dyDescent="0.3">
      <c r="A1122" t="s">
        <v>1153</v>
      </c>
      <c r="B1122" s="72">
        <v>1980</v>
      </c>
      <c r="C1122" s="15" t="s">
        <v>37</v>
      </c>
      <c r="D1122">
        <v>5</v>
      </c>
      <c r="E1122">
        <v>2</v>
      </c>
      <c r="F1122">
        <v>9247.94</v>
      </c>
      <c r="G1122" s="72" t="s">
        <v>11</v>
      </c>
      <c r="H1122" s="72" t="s">
        <v>16</v>
      </c>
      <c r="I1122" s="15" t="s">
        <v>300</v>
      </c>
      <c r="J1122" t="str">
        <f t="shared" si="34"/>
        <v>5-Oct-1980</v>
      </c>
      <c r="K1122">
        <f t="shared" ca="1" si="35"/>
        <v>45</v>
      </c>
    </row>
    <row r="1123" spans="1:11" x14ac:dyDescent="0.3">
      <c r="A1123" t="s">
        <v>1154</v>
      </c>
      <c r="B1123" s="72">
        <v>1974</v>
      </c>
      <c r="C1123" s="15" t="s">
        <v>35</v>
      </c>
      <c r="D1123">
        <v>21</v>
      </c>
      <c r="E1123">
        <v>1</v>
      </c>
      <c r="F1123">
        <v>9249.5</v>
      </c>
      <c r="G1123" s="72" t="s">
        <v>11</v>
      </c>
      <c r="H1123" s="72" t="s">
        <v>16</v>
      </c>
      <c r="I1123" s="15" t="s">
        <v>23</v>
      </c>
      <c r="J1123" t="str">
        <f t="shared" si="34"/>
        <v>21-Aug-1974</v>
      </c>
      <c r="K1123">
        <f t="shared" ca="1" si="35"/>
        <v>51</v>
      </c>
    </row>
    <row r="1124" spans="1:11" x14ac:dyDescent="0.3">
      <c r="A1124" t="s">
        <v>1155</v>
      </c>
      <c r="B1124" s="72">
        <v>1971</v>
      </c>
      <c r="C1124" s="15" t="s">
        <v>35</v>
      </c>
      <c r="D1124">
        <v>6</v>
      </c>
      <c r="E1124">
        <v>0</v>
      </c>
      <c r="F1124">
        <v>9264.7999999999993</v>
      </c>
      <c r="G1124" s="72" t="s">
        <v>11</v>
      </c>
      <c r="H1124" s="72" t="s">
        <v>16</v>
      </c>
      <c r="I1124" s="15" t="s">
        <v>42</v>
      </c>
      <c r="J1124" t="str">
        <f t="shared" si="34"/>
        <v>6-Aug-1971</v>
      </c>
      <c r="K1124">
        <f t="shared" ca="1" si="35"/>
        <v>54</v>
      </c>
    </row>
    <row r="1125" spans="1:11" x14ac:dyDescent="0.3">
      <c r="A1125" t="s">
        <v>1156</v>
      </c>
      <c r="B1125" s="72">
        <v>1973</v>
      </c>
      <c r="C1125" s="15" t="s">
        <v>37</v>
      </c>
      <c r="D1125">
        <v>27</v>
      </c>
      <c r="E1125">
        <v>1</v>
      </c>
      <c r="F1125">
        <v>9282.48</v>
      </c>
      <c r="G1125" s="72" t="s">
        <v>12</v>
      </c>
      <c r="H1125" s="72" t="s">
        <v>11</v>
      </c>
      <c r="I1125" s="15" t="s">
        <v>168</v>
      </c>
      <c r="J1125" t="str">
        <f t="shared" si="34"/>
        <v>27-Oct-1973</v>
      </c>
      <c r="K1125">
        <f t="shared" ca="1" si="35"/>
        <v>52</v>
      </c>
    </row>
    <row r="1126" spans="1:11" x14ac:dyDescent="0.3">
      <c r="A1126" t="s">
        <v>1157</v>
      </c>
      <c r="B1126" s="72">
        <v>1971</v>
      </c>
      <c r="C1126" s="15" t="s">
        <v>10</v>
      </c>
      <c r="D1126">
        <v>2</v>
      </c>
      <c r="E1126">
        <v>0</v>
      </c>
      <c r="F1126">
        <v>9283.56</v>
      </c>
      <c r="G1126" s="72" t="s">
        <v>11</v>
      </c>
      <c r="H1126" s="72" t="s">
        <v>12</v>
      </c>
      <c r="I1126" s="15" t="s">
        <v>13</v>
      </c>
      <c r="J1126" t="str">
        <f t="shared" si="34"/>
        <v>2-Jul-1971</v>
      </c>
      <c r="K1126">
        <f t="shared" ca="1" si="35"/>
        <v>54</v>
      </c>
    </row>
    <row r="1127" spans="1:11" x14ac:dyDescent="0.3">
      <c r="A1127" t="s">
        <v>1158</v>
      </c>
      <c r="B1127" s="72">
        <v>1969</v>
      </c>
      <c r="C1127" s="15" t="s">
        <v>15</v>
      </c>
      <c r="D1127">
        <v>26</v>
      </c>
      <c r="E1127">
        <v>0</v>
      </c>
      <c r="F1127">
        <v>9285.8700000000008</v>
      </c>
      <c r="G1127" s="72" t="s">
        <v>11</v>
      </c>
      <c r="H1127" s="72" t="s">
        <v>12</v>
      </c>
      <c r="I1127" s="15" t="s">
        <v>13</v>
      </c>
      <c r="J1127" t="str">
        <f t="shared" si="34"/>
        <v>26-Nov-1969</v>
      </c>
      <c r="K1127">
        <f t="shared" ca="1" si="35"/>
        <v>55</v>
      </c>
    </row>
    <row r="1128" spans="1:11" x14ac:dyDescent="0.3">
      <c r="A1128" t="s">
        <v>1159</v>
      </c>
      <c r="B1128" s="72">
        <v>1973</v>
      </c>
      <c r="C1128" s="15" t="s">
        <v>37</v>
      </c>
      <c r="D1128">
        <v>16</v>
      </c>
      <c r="E1128">
        <v>1</v>
      </c>
      <c r="F1128">
        <v>9288.0300000000007</v>
      </c>
      <c r="G1128" s="72" t="s">
        <v>11</v>
      </c>
      <c r="H1128" s="72" t="s">
        <v>12</v>
      </c>
      <c r="I1128" s="15" t="s">
        <v>170</v>
      </c>
      <c r="J1128" t="str">
        <f t="shared" si="34"/>
        <v>16-Oct-1973</v>
      </c>
      <c r="K1128">
        <f t="shared" ca="1" si="35"/>
        <v>52</v>
      </c>
    </row>
    <row r="1129" spans="1:11" x14ac:dyDescent="0.3">
      <c r="A1129" t="s">
        <v>1160</v>
      </c>
      <c r="B1129" s="72">
        <v>1973</v>
      </c>
      <c r="C1129" s="15" t="s">
        <v>20</v>
      </c>
      <c r="D1129">
        <v>18</v>
      </c>
      <c r="E1129">
        <v>1</v>
      </c>
      <c r="F1129">
        <v>9290.14</v>
      </c>
      <c r="G1129" s="72" t="s">
        <v>12</v>
      </c>
      <c r="H1129" s="72" t="s">
        <v>12</v>
      </c>
      <c r="I1129" s="15" t="s">
        <v>168</v>
      </c>
      <c r="J1129" t="str">
        <f t="shared" si="34"/>
        <v>18-Sep-1973</v>
      </c>
      <c r="K1129">
        <f t="shared" ca="1" si="35"/>
        <v>52</v>
      </c>
    </row>
    <row r="1130" spans="1:11" x14ac:dyDescent="0.3">
      <c r="A1130" t="s">
        <v>1161</v>
      </c>
      <c r="B1130" s="72">
        <v>1976</v>
      </c>
      <c r="C1130" s="15" t="s">
        <v>15</v>
      </c>
      <c r="D1130">
        <v>3</v>
      </c>
      <c r="E1130">
        <v>3</v>
      </c>
      <c r="F1130">
        <v>9301.89</v>
      </c>
      <c r="G1130" s="72" t="s">
        <v>11</v>
      </c>
      <c r="H1130" s="72" t="s">
        <v>16</v>
      </c>
      <c r="I1130" s="15" t="s">
        <v>23</v>
      </c>
      <c r="J1130" t="str">
        <f t="shared" si="34"/>
        <v>3-Nov-1976</v>
      </c>
      <c r="K1130">
        <f t="shared" ca="1" si="35"/>
        <v>49</v>
      </c>
    </row>
    <row r="1131" spans="1:11" x14ac:dyDescent="0.3">
      <c r="A1131" t="s">
        <v>1162</v>
      </c>
      <c r="B1131" s="72">
        <v>1973</v>
      </c>
      <c r="C1131" s="15" t="s">
        <v>37</v>
      </c>
      <c r="D1131">
        <v>16</v>
      </c>
      <c r="E1131">
        <v>2</v>
      </c>
      <c r="F1131">
        <v>9304.7000000000007</v>
      </c>
      <c r="G1131" s="72" t="s">
        <v>12</v>
      </c>
      <c r="H1131" s="72" t="s">
        <v>12</v>
      </c>
      <c r="I1131" s="15" t="s">
        <v>13</v>
      </c>
      <c r="J1131" t="str">
        <f t="shared" si="34"/>
        <v>16-Oct-1973</v>
      </c>
      <c r="K1131">
        <f t="shared" ca="1" si="35"/>
        <v>52</v>
      </c>
    </row>
    <row r="1132" spans="1:11" x14ac:dyDescent="0.3">
      <c r="A1132" t="s">
        <v>1163</v>
      </c>
      <c r="B1132" s="72">
        <v>1963</v>
      </c>
      <c r="C1132" s="15" t="s">
        <v>18</v>
      </c>
      <c r="D1132">
        <v>8</v>
      </c>
      <c r="E1132">
        <v>0</v>
      </c>
      <c r="F1132">
        <v>9310.81</v>
      </c>
      <c r="G1132" s="72" t="s">
        <v>12</v>
      </c>
      <c r="H1132" s="72" t="s">
        <v>16</v>
      </c>
      <c r="I1132" s="15" t="s">
        <v>13</v>
      </c>
      <c r="J1132" t="str">
        <f t="shared" si="34"/>
        <v>8-Jun-1963</v>
      </c>
      <c r="K1132">
        <f t="shared" ca="1" si="35"/>
        <v>62</v>
      </c>
    </row>
    <row r="1133" spans="1:11" x14ac:dyDescent="0.3">
      <c r="A1133" t="s">
        <v>1164</v>
      </c>
      <c r="B1133" s="72">
        <v>1977</v>
      </c>
      <c r="C1133" s="15" t="s">
        <v>37</v>
      </c>
      <c r="D1133">
        <v>12</v>
      </c>
      <c r="E1133">
        <v>2</v>
      </c>
      <c r="F1133">
        <v>9315.41</v>
      </c>
      <c r="G1133" s="72" t="s">
        <v>11</v>
      </c>
      <c r="H1133" s="72" t="s">
        <v>16</v>
      </c>
      <c r="I1133" s="15" t="s">
        <v>247</v>
      </c>
      <c r="J1133" t="str">
        <f t="shared" si="34"/>
        <v>12-Oct-1977</v>
      </c>
      <c r="K1133">
        <f t="shared" ca="1" si="35"/>
        <v>48</v>
      </c>
    </row>
    <row r="1134" spans="1:11" x14ac:dyDescent="0.3">
      <c r="A1134" t="s">
        <v>1165</v>
      </c>
      <c r="B1134" s="72">
        <v>1988</v>
      </c>
      <c r="C1134" s="15" t="s">
        <v>10</v>
      </c>
      <c r="D1134">
        <v>9</v>
      </c>
      <c r="E1134">
        <v>3</v>
      </c>
      <c r="F1134">
        <v>9320.26</v>
      </c>
      <c r="G1134" s="72" t="s">
        <v>11</v>
      </c>
      <c r="H1134" s="72" t="s">
        <v>16</v>
      </c>
      <c r="I1134" s="15" t="s">
        <v>23</v>
      </c>
      <c r="J1134" t="str">
        <f t="shared" si="34"/>
        <v>9-Jul-1988</v>
      </c>
      <c r="K1134">
        <f t="shared" ca="1" si="35"/>
        <v>37</v>
      </c>
    </row>
    <row r="1135" spans="1:11" x14ac:dyDescent="0.3">
      <c r="A1135" t="s">
        <v>1166</v>
      </c>
      <c r="B1135" s="72">
        <v>1996</v>
      </c>
      <c r="C1135" s="15" t="s">
        <v>37</v>
      </c>
      <c r="D1135">
        <v>12</v>
      </c>
      <c r="E1135">
        <v>0</v>
      </c>
      <c r="F1135">
        <v>9338.61</v>
      </c>
      <c r="G1135" s="72" t="s">
        <v>11</v>
      </c>
      <c r="H1135" s="72" t="s">
        <v>16</v>
      </c>
      <c r="I1135" s="15" t="s">
        <v>535</v>
      </c>
      <c r="J1135" t="str">
        <f t="shared" si="34"/>
        <v>12-Oct-1996</v>
      </c>
      <c r="K1135">
        <f t="shared" ca="1" si="35"/>
        <v>29</v>
      </c>
    </row>
    <row r="1136" spans="1:11" x14ac:dyDescent="0.3">
      <c r="A1136" t="s">
        <v>1167</v>
      </c>
      <c r="B1136" s="72">
        <v>1988</v>
      </c>
      <c r="C1136" s="15" t="s">
        <v>10</v>
      </c>
      <c r="D1136">
        <v>1</v>
      </c>
      <c r="E1136">
        <v>3</v>
      </c>
      <c r="F1136">
        <v>9344.2000000000007</v>
      </c>
      <c r="G1136" s="72" t="s">
        <v>11</v>
      </c>
      <c r="H1136" s="72" t="s">
        <v>16</v>
      </c>
      <c r="I1136" s="15" t="s">
        <v>300</v>
      </c>
      <c r="J1136" t="str">
        <f t="shared" si="34"/>
        <v>1-Jul-1988</v>
      </c>
      <c r="K1136">
        <f t="shared" ca="1" si="35"/>
        <v>37</v>
      </c>
    </row>
    <row r="1137" spans="1:11" x14ac:dyDescent="0.3">
      <c r="A1137" t="s">
        <v>1168</v>
      </c>
      <c r="B1137" s="72">
        <v>1971</v>
      </c>
      <c r="C1137" s="15" t="s">
        <v>37</v>
      </c>
      <c r="D1137">
        <v>8</v>
      </c>
      <c r="E1137">
        <v>0</v>
      </c>
      <c r="F1137">
        <v>9361.33</v>
      </c>
      <c r="G1137" s="72" t="s">
        <v>12</v>
      </c>
      <c r="H1137" s="72" t="s">
        <v>16</v>
      </c>
      <c r="I1137" s="15" t="s">
        <v>168</v>
      </c>
      <c r="J1137" t="str">
        <f t="shared" si="34"/>
        <v>8-Oct-1971</v>
      </c>
      <c r="K1137">
        <f t="shared" ca="1" si="35"/>
        <v>54</v>
      </c>
    </row>
    <row r="1138" spans="1:11" x14ac:dyDescent="0.3">
      <c r="A1138" t="s">
        <v>1169</v>
      </c>
      <c r="B1138" s="72">
        <v>1969</v>
      </c>
      <c r="C1138" s="15" t="s">
        <v>15</v>
      </c>
      <c r="D1138">
        <v>24</v>
      </c>
      <c r="E1138">
        <v>0</v>
      </c>
      <c r="F1138">
        <v>9377.4500000000007</v>
      </c>
      <c r="G1138" s="72" t="s">
        <v>11</v>
      </c>
      <c r="H1138" s="72" t="s">
        <v>12</v>
      </c>
      <c r="I1138" s="15" t="s">
        <v>13</v>
      </c>
      <c r="J1138" t="str">
        <f t="shared" si="34"/>
        <v>24-Nov-1969</v>
      </c>
      <c r="K1138">
        <f t="shared" ca="1" si="35"/>
        <v>55</v>
      </c>
    </row>
    <row r="1139" spans="1:11" x14ac:dyDescent="0.3">
      <c r="A1139" t="s">
        <v>1170</v>
      </c>
      <c r="B1139" s="72">
        <v>1971</v>
      </c>
      <c r="C1139" s="15" t="s">
        <v>15</v>
      </c>
      <c r="D1139">
        <v>26</v>
      </c>
      <c r="E1139">
        <v>1</v>
      </c>
      <c r="F1139">
        <v>9377.9</v>
      </c>
      <c r="G1139" s="72" t="s">
        <v>11</v>
      </c>
      <c r="H1139" s="72" t="s">
        <v>16</v>
      </c>
      <c r="I1139" s="15" t="s">
        <v>13</v>
      </c>
      <c r="J1139" t="str">
        <f t="shared" si="34"/>
        <v>26-Nov-1971</v>
      </c>
      <c r="K1139">
        <f t="shared" ca="1" si="35"/>
        <v>53</v>
      </c>
    </row>
    <row r="1140" spans="1:11" x14ac:dyDescent="0.3">
      <c r="A1140" t="s">
        <v>1171</v>
      </c>
      <c r="B1140" s="72">
        <v>1975</v>
      </c>
      <c r="C1140" s="15" t="s">
        <v>30</v>
      </c>
      <c r="D1140">
        <v>2</v>
      </c>
      <c r="E1140">
        <v>1</v>
      </c>
      <c r="F1140">
        <v>9380.75</v>
      </c>
      <c r="G1140" s="72" t="s">
        <v>11</v>
      </c>
      <c r="H1140" s="72" t="s">
        <v>11</v>
      </c>
      <c r="I1140" s="15" t="s">
        <v>247</v>
      </c>
      <c r="J1140" t="str">
        <f t="shared" si="34"/>
        <v>2-Dec-1975</v>
      </c>
      <c r="K1140">
        <f t="shared" ca="1" si="35"/>
        <v>49</v>
      </c>
    </row>
    <row r="1141" spans="1:11" x14ac:dyDescent="0.3">
      <c r="A1141" t="s">
        <v>1172</v>
      </c>
      <c r="B1141" s="72">
        <v>1971</v>
      </c>
      <c r="C1141" s="15" t="s">
        <v>30</v>
      </c>
      <c r="D1141">
        <v>29</v>
      </c>
      <c r="E1141">
        <v>1</v>
      </c>
      <c r="F1141">
        <v>9386.16</v>
      </c>
      <c r="G1141" s="72" t="s">
        <v>12</v>
      </c>
      <c r="H1141" s="72" t="s">
        <v>11</v>
      </c>
      <c r="I1141" s="15" t="s">
        <v>13</v>
      </c>
      <c r="J1141" t="str">
        <f t="shared" si="34"/>
        <v>29-Dec-1971</v>
      </c>
      <c r="K1141">
        <f t="shared" ca="1" si="35"/>
        <v>53</v>
      </c>
    </row>
    <row r="1142" spans="1:11" x14ac:dyDescent="0.3">
      <c r="A1142" t="s">
        <v>1173</v>
      </c>
      <c r="B1142" s="72">
        <v>1971</v>
      </c>
      <c r="C1142" s="15" t="s">
        <v>37</v>
      </c>
      <c r="D1142">
        <v>20</v>
      </c>
      <c r="E1142">
        <v>1</v>
      </c>
      <c r="F1142">
        <v>9391.35</v>
      </c>
      <c r="G1142" s="72" t="s">
        <v>12</v>
      </c>
      <c r="H1142" s="72" t="s">
        <v>12</v>
      </c>
      <c r="I1142" s="15" t="s">
        <v>42</v>
      </c>
      <c r="J1142" t="str">
        <f t="shared" si="34"/>
        <v>20-Oct-1971</v>
      </c>
      <c r="K1142">
        <f t="shared" ca="1" si="35"/>
        <v>54</v>
      </c>
    </row>
    <row r="1143" spans="1:11" x14ac:dyDescent="0.3">
      <c r="A1143" t="s">
        <v>1174</v>
      </c>
      <c r="B1143" s="72">
        <v>1976</v>
      </c>
      <c r="C1143" s="15" t="s">
        <v>37</v>
      </c>
      <c r="D1143">
        <v>17</v>
      </c>
      <c r="E1143">
        <v>2</v>
      </c>
      <c r="F1143">
        <v>9411.01</v>
      </c>
      <c r="G1143" s="72" t="s">
        <v>11</v>
      </c>
      <c r="H1143" s="72" t="s">
        <v>12</v>
      </c>
      <c r="I1143" s="15" t="s">
        <v>247</v>
      </c>
      <c r="J1143" t="str">
        <f t="shared" si="34"/>
        <v>17-Oct-1976</v>
      </c>
      <c r="K1143">
        <f t="shared" ca="1" si="35"/>
        <v>49</v>
      </c>
    </row>
    <row r="1144" spans="1:11" x14ac:dyDescent="0.3">
      <c r="A1144" t="s">
        <v>1175</v>
      </c>
      <c r="B1144" s="72">
        <v>1976</v>
      </c>
      <c r="C1144" s="15" t="s">
        <v>37</v>
      </c>
      <c r="D1144">
        <v>30</v>
      </c>
      <c r="E1144">
        <v>3</v>
      </c>
      <c r="F1144">
        <v>9414.92</v>
      </c>
      <c r="G1144" s="72" t="s">
        <v>11</v>
      </c>
      <c r="H1144" s="72" t="s">
        <v>11</v>
      </c>
      <c r="I1144" s="15" t="s">
        <v>42</v>
      </c>
      <c r="J1144" t="str">
        <f t="shared" si="34"/>
        <v>30-Oct-1976</v>
      </c>
      <c r="K1144">
        <f t="shared" ca="1" si="35"/>
        <v>49</v>
      </c>
    </row>
    <row r="1145" spans="1:11" x14ac:dyDescent="0.3">
      <c r="A1145" t="s">
        <v>1176</v>
      </c>
      <c r="B1145" s="72">
        <v>1976</v>
      </c>
      <c r="C1145" s="15" t="s">
        <v>15</v>
      </c>
      <c r="D1145">
        <v>3</v>
      </c>
      <c r="E1145">
        <v>2</v>
      </c>
      <c r="F1145">
        <v>9432.93</v>
      </c>
      <c r="G1145" s="72" t="s">
        <v>11</v>
      </c>
      <c r="H1145" s="72" t="s">
        <v>16</v>
      </c>
      <c r="I1145" s="15" t="s">
        <v>247</v>
      </c>
      <c r="J1145" t="str">
        <f t="shared" si="34"/>
        <v>3-Nov-1976</v>
      </c>
      <c r="K1145">
        <f t="shared" ca="1" si="35"/>
        <v>49</v>
      </c>
    </row>
    <row r="1146" spans="1:11" x14ac:dyDescent="0.3">
      <c r="A1146" t="s">
        <v>1177</v>
      </c>
      <c r="B1146" s="72">
        <v>1974</v>
      </c>
      <c r="C1146" s="15" t="s">
        <v>15</v>
      </c>
      <c r="D1146">
        <v>27</v>
      </c>
      <c r="E1146">
        <v>1</v>
      </c>
      <c r="F1146">
        <v>9447.25</v>
      </c>
      <c r="G1146" s="72" t="s">
        <v>11</v>
      </c>
      <c r="H1146" s="72" t="s">
        <v>16</v>
      </c>
      <c r="I1146" s="15" t="s">
        <v>247</v>
      </c>
      <c r="J1146" t="str">
        <f t="shared" si="34"/>
        <v>27-Nov-1974</v>
      </c>
      <c r="K1146">
        <f t="shared" ca="1" si="35"/>
        <v>50</v>
      </c>
    </row>
    <row r="1147" spans="1:11" x14ac:dyDescent="0.3">
      <c r="A1147" t="s">
        <v>1178</v>
      </c>
      <c r="B1147" s="72">
        <v>1974</v>
      </c>
      <c r="C1147" s="15" t="s">
        <v>18</v>
      </c>
      <c r="D1147">
        <v>8</v>
      </c>
      <c r="E1147">
        <v>1</v>
      </c>
      <c r="F1147">
        <v>9447.3799999999992</v>
      </c>
      <c r="G1147" s="72" t="s">
        <v>11</v>
      </c>
      <c r="H1147" s="72" t="s">
        <v>12</v>
      </c>
      <c r="I1147" s="15" t="s">
        <v>247</v>
      </c>
      <c r="J1147" t="str">
        <f t="shared" si="34"/>
        <v>8-Jun-1974</v>
      </c>
      <c r="K1147">
        <f t="shared" ca="1" si="35"/>
        <v>51</v>
      </c>
    </row>
    <row r="1148" spans="1:11" x14ac:dyDescent="0.3">
      <c r="A1148" t="s">
        <v>1179</v>
      </c>
      <c r="B1148" s="72">
        <v>1987</v>
      </c>
      <c r="C1148" s="15" t="s">
        <v>15</v>
      </c>
      <c r="D1148">
        <v>14</v>
      </c>
      <c r="E1148">
        <v>3</v>
      </c>
      <c r="F1148">
        <v>9448.42</v>
      </c>
      <c r="G1148" s="72" t="s">
        <v>11</v>
      </c>
      <c r="H1148" s="72" t="s">
        <v>12</v>
      </c>
      <c r="I1148" s="15" t="s">
        <v>300</v>
      </c>
      <c r="J1148" t="str">
        <f t="shared" si="34"/>
        <v>14-Nov-1987</v>
      </c>
      <c r="K1148">
        <f t="shared" ca="1" si="35"/>
        <v>37</v>
      </c>
    </row>
    <row r="1149" spans="1:11" x14ac:dyDescent="0.3">
      <c r="A1149" t="s">
        <v>1180</v>
      </c>
      <c r="B1149" s="72">
        <v>1979</v>
      </c>
      <c r="C1149" s="15" t="s">
        <v>10</v>
      </c>
      <c r="D1149">
        <v>17</v>
      </c>
      <c r="E1149">
        <v>2</v>
      </c>
      <c r="F1149">
        <v>9453.92</v>
      </c>
      <c r="G1149" s="72" t="s">
        <v>11</v>
      </c>
      <c r="H1149" s="72" t="s">
        <v>11</v>
      </c>
      <c r="I1149" s="15" t="s">
        <v>300</v>
      </c>
      <c r="J1149" t="str">
        <f t="shared" si="34"/>
        <v>17-Jul-1979</v>
      </c>
      <c r="K1149">
        <f t="shared" ca="1" si="35"/>
        <v>46</v>
      </c>
    </row>
    <row r="1150" spans="1:11" x14ac:dyDescent="0.3">
      <c r="A1150" t="s">
        <v>1181</v>
      </c>
      <c r="B1150" s="72">
        <v>1969</v>
      </c>
      <c r="C1150" s="15" t="s">
        <v>18</v>
      </c>
      <c r="D1150">
        <v>4</v>
      </c>
      <c r="E1150">
        <v>0</v>
      </c>
      <c r="F1150">
        <v>9487.64</v>
      </c>
      <c r="G1150" s="72" t="s">
        <v>11</v>
      </c>
      <c r="H1150" s="72" t="s">
        <v>11</v>
      </c>
      <c r="I1150" s="15" t="s">
        <v>13</v>
      </c>
      <c r="J1150" t="str">
        <f t="shared" si="34"/>
        <v>4-Jun-1969</v>
      </c>
      <c r="K1150">
        <f t="shared" ca="1" si="35"/>
        <v>56</v>
      </c>
    </row>
    <row r="1151" spans="1:11" x14ac:dyDescent="0.3">
      <c r="A1151" t="s">
        <v>1182</v>
      </c>
      <c r="B1151" s="72">
        <v>1976</v>
      </c>
      <c r="C1151" s="15" t="s">
        <v>15</v>
      </c>
      <c r="D1151">
        <v>28</v>
      </c>
      <c r="E1151">
        <v>3</v>
      </c>
      <c r="F1151">
        <v>9500.57</v>
      </c>
      <c r="G1151" s="72" t="s">
        <v>11</v>
      </c>
      <c r="H1151" s="72" t="s">
        <v>12</v>
      </c>
      <c r="I1151" s="15" t="s">
        <v>356</v>
      </c>
      <c r="J1151" t="str">
        <f t="shared" si="34"/>
        <v>28-Nov-1976</v>
      </c>
      <c r="K1151">
        <f t="shared" ca="1" si="35"/>
        <v>48</v>
      </c>
    </row>
    <row r="1152" spans="1:11" x14ac:dyDescent="0.3">
      <c r="A1152" t="s">
        <v>1183</v>
      </c>
      <c r="B1152" s="72">
        <v>1969</v>
      </c>
      <c r="C1152" s="15" t="s">
        <v>35</v>
      </c>
      <c r="D1152">
        <v>24</v>
      </c>
      <c r="E1152">
        <v>0</v>
      </c>
      <c r="F1152">
        <v>9504.31</v>
      </c>
      <c r="G1152" s="72" t="s">
        <v>12</v>
      </c>
      <c r="H1152" s="72" t="s">
        <v>11</v>
      </c>
      <c r="I1152" s="15" t="s">
        <v>13</v>
      </c>
      <c r="J1152" t="str">
        <f t="shared" si="34"/>
        <v>24-Aug-1969</v>
      </c>
      <c r="K1152">
        <f t="shared" ca="1" si="35"/>
        <v>56</v>
      </c>
    </row>
    <row r="1153" spans="1:11" x14ac:dyDescent="0.3">
      <c r="A1153" t="s">
        <v>1184</v>
      </c>
      <c r="B1153" s="72">
        <v>1992</v>
      </c>
      <c r="C1153" s="15" t="s">
        <v>35</v>
      </c>
      <c r="D1153">
        <v>22</v>
      </c>
      <c r="E1153">
        <v>0</v>
      </c>
      <c r="F1153">
        <v>9507.68</v>
      </c>
      <c r="G1153" s="72" t="s">
        <v>11</v>
      </c>
      <c r="H1153" s="72" t="s">
        <v>16</v>
      </c>
      <c r="I1153" s="15" t="s">
        <v>23</v>
      </c>
      <c r="J1153" t="str">
        <f t="shared" si="34"/>
        <v>22-Aug-1992</v>
      </c>
      <c r="K1153">
        <f t="shared" ca="1" si="35"/>
        <v>33</v>
      </c>
    </row>
    <row r="1154" spans="1:11" x14ac:dyDescent="0.3">
      <c r="A1154" t="s">
        <v>1185</v>
      </c>
      <c r="B1154" s="72">
        <v>1971</v>
      </c>
      <c r="C1154" s="15" t="s">
        <v>15</v>
      </c>
      <c r="D1154">
        <v>29</v>
      </c>
      <c r="E1154">
        <v>0</v>
      </c>
      <c r="F1154">
        <v>9528.9</v>
      </c>
      <c r="G1154" s="72" t="s">
        <v>11</v>
      </c>
      <c r="H1154" s="72" t="s">
        <v>11</v>
      </c>
      <c r="I1154" s="15" t="s">
        <v>42</v>
      </c>
      <c r="J1154" t="str">
        <f t="shared" ref="J1154:J1217" si="36">CONCATENATE(D1154,"-",C1154,"-",B1154)</f>
        <v>29-Nov-1971</v>
      </c>
      <c r="K1154">
        <f t="shared" ca="1" si="35"/>
        <v>53</v>
      </c>
    </row>
    <row r="1155" spans="1:11" x14ac:dyDescent="0.3">
      <c r="A1155" t="s">
        <v>1186</v>
      </c>
      <c r="B1155" s="72">
        <v>1973</v>
      </c>
      <c r="C1155" s="15" t="s">
        <v>30</v>
      </c>
      <c r="D1155">
        <v>21</v>
      </c>
      <c r="E1155">
        <v>0</v>
      </c>
      <c r="F1155">
        <v>9538.65</v>
      </c>
      <c r="G1155" s="72" t="s">
        <v>11</v>
      </c>
      <c r="H1155" s="72" t="s">
        <v>12</v>
      </c>
      <c r="I1155" s="15" t="s">
        <v>300</v>
      </c>
      <c r="J1155" t="str">
        <f t="shared" si="36"/>
        <v>21-Dec-1973</v>
      </c>
      <c r="K1155">
        <f t="shared" ref="K1155:K1218" ca="1" si="37">DATEDIF(J1155,TODAY(),"y")</f>
        <v>51</v>
      </c>
    </row>
    <row r="1156" spans="1:11" x14ac:dyDescent="0.3">
      <c r="A1156" t="s">
        <v>1187</v>
      </c>
      <c r="B1156" s="72">
        <v>1975</v>
      </c>
      <c r="C1156" s="15" t="s">
        <v>10</v>
      </c>
      <c r="D1156">
        <v>28</v>
      </c>
      <c r="E1156">
        <v>1</v>
      </c>
      <c r="F1156">
        <v>9540.17</v>
      </c>
      <c r="G1156" s="72" t="s">
        <v>11</v>
      </c>
      <c r="H1156" s="72" t="s">
        <v>11</v>
      </c>
      <c r="I1156" s="15" t="s">
        <v>247</v>
      </c>
      <c r="J1156" t="str">
        <f t="shared" si="36"/>
        <v>28-Jul-1975</v>
      </c>
      <c r="K1156">
        <f t="shared" ca="1" si="37"/>
        <v>50</v>
      </c>
    </row>
    <row r="1157" spans="1:11" x14ac:dyDescent="0.3">
      <c r="A1157" t="s">
        <v>1188</v>
      </c>
      <c r="B1157" s="72">
        <v>1972</v>
      </c>
      <c r="C1157" s="15" t="s">
        <v>20</v>
      </c>
      <c r="D1157">
        <v>22</v>
      </c>
      <c r="E1157">
        <v>0</v>
      </c>
      <c r="F1157">
        <v>9541.7000000000007</v>
      </c>
      <c r="G1157" s="72" t="s">
        <v>11</v>
      </c>
      <c r="H1157" s="72" t="s">
        <v>16</v>
      </c>
      <c r="I1157" s="15" t="s">
        <v>247</v>
      </c>
      <c r="J1157" t="str">
        <f t="shared" si="36"/>
        <v>22-Sep-1972</v>
      </c>
      <c r="K1157">
        <f t="shared" ca="1" si="37"/>
        <v>53</v>
      </c>
    </row>
    <row r="1158" spans="1:11" x14ac:dyDescent="0.3">
      <c r="A1158" t="s">
        <v>1189</v>
      </c>
      <c r="B1158" s="72">
        <v>1972</v>
      </c>
      <c r="C1158" s="15" t="s">
        <v>20</v>
      </c>
      <c r="D1158">
        <v>22</v>
      </c>
      <c r="E1158">
        <v>1</v>
      </c>
      <c r="F1158">
        <v>9549.57</v>
      </c>
      <c r="G1158" s="72" t="s">
        <v>11</v>
      </c>
      <c r="H1158" s="72" t="s">
        <v>16</v>
      </c>
      <c r="I1158" s="15" t="s">
        <v>13</v>
      </c>
      <c r="J1158" t="str">
        <f t="shared" si="36"/>
        <v>22-Sep-1972</v>
      </c>
      <c r="K1158">
        <f t="shared" ca="1" si="37"/>
        <v>53</v>
      </c>
    </row>
    <row r="1159" spans="1:11" x14ac:dyDescent="0.3">
      <c r="A1159" t="s">
        <v>1190</v>
      </c>
      <c r="B1159" s="72">
        <v>1974</v>
      </c>
      <c r="C1159" s="15" t="s">
        <v>35</v>
      </c>
      <c r="D1159">
        <v>14</v>
      </c>
      <c r="E1159">
        <v>3</v>
      </c>
      <c r="F1159">
        <v>9563.0300000000007</v>
      </c>
      <c r="G1159" s="72" t="s">
        <v>12</v>
      </c>
      <c r="H1159" s="72" t="s">
        <v>16</v>
      </c>
      <c r="I1159" s="15" t="s">
        <v>42</v>
      </c>
      <c r="J1159" t="str">
        <f t="shared" si="36"/>
        <v>14-Aug-1974</v>
      </c>
      <c r="K1159">
        <f t="shared" ca="1" si="37"/>
        <v>51</v>
      </c>
    </row>
    <row r="1160" spans="1:11" x14ac:dyDescent="0.3">
      <c r="A1160" t="s">
        <v>1191</v>
      </c>
      <c r="B1160" s="72">
        <v>1973</v>
      </c>
      <c r="C1160" s="15" t="s">
        <v>30</v>
      </c>
      <c r="D1160">
        <v>1</v>
      </c>
      <c r="E1160">
        <v>1</v>
      </c>
      <c r="F1160">
        <v>9566.99</v>
      </c>
      <c r="G1160" s="72" t="s">
        <v>11</v>
      </c>
      <c r="H1160" s="72" t="s">
        <v>16</v>
      </c>
      <c r="I1160" s="15" t="s">
        <v>23</v>
      </c>
      <c r="J1160" t="str">
        <f t="shared" si="36"/>
        <v>1-Dec-1973</v>
      </c>
      <c r="K1160">
        <f t="shared" ca="1" si="37"/>
        <v>51</v>
      </c>
    </row>
    <row r="1161" spans="1:11" x14ac:dyDescent="0.3">
      <c r="A1161" t="s">
        <v>1192</v>
      </c>
      <c r="B1161" s="72">
        <v>1966</v>
      </c>
      <c r="C1161" s="15" t="s">
        <v>30</v>
      </c>
      <c r="D1161">
        <v>4</v>
      </c>
      <c r="E1161">
        <v>0</v>
      </c>
      <c r="F1161">
        <v>9582.5400000000009</v>
      </c>
      <c r="G1161" s="72" t="s">
        <v>12</v>
      </c>
      <c r="H1161" s="72" t="s">
        <v>11</v>
      </c>
      <c r="I1161" s="15" t="s">
        <v>13</v>
      </c>
      <c r="J1161" t="str">
        <f t="shared" si="36"/>
        <v>4-Dec-1966</v>
      </c>
      <c r="K1161">
        <f t="shared" ca="1" si="37"/>
        <v>58</v>
      </c>
    </row>
    <row r="1162" spans="1:11" x14ac:dyDescent="0.3">
      <c r="A1162" t="s">
        <v>1193</v>
      </c>
      <c r="B1162" s="72">
        <v>1973</v>
      </c>
      <c r="C1162" s="15" t="s">
        <v>15</v>
      </c>
      <c r="D1162">
        <v>28</v>
      </c>
      <c r="E1162">
        <v>1</v>
      </c>
      <c r="F1162">
        <v>9583.89</v>
      </c>
      <c r="G1162" s="72" t="s">
        <v>11</v>
      </c>
      <c r="H1162" s="72" t="s">
        <v>12</v>
      </c>
      <c r="I1162" s="15" t="s">
        <v>23</v>
      </c>
      <c r="J1162" t="str">
        <f t="shared" si="36"/>
        <v>28-Nov-1973</v>
      </c>
      <c r="K1162">
        <f t="shared" ca="1" si="37"/>
        <v>51</v>
      </c>
    </row>
    <row r="1163" spans="1:11" x14ac:dyDescent="0.3">
      <c r="A1163" t="s">
        <v>1194</v>
      </c>
      <c r="B1163" s="72">
        <v>1981</v>
      </c>
      <c r="C1163" s="15" t="s">
        <v>37</v>
      </c>
      <c r="D1163">
        <v>18</v>
      </c>
      <c r="E1163">
        <v>1</v>
      </c>
      <c r="F1163">
        <v>9584.0400000000009</v>
      </c>
      <c r="G1163" s="72" t="s">
        <v>11</v>
      </c>
      <c r="H1163" s="72" t="s">
        <v>16</v>
      </c>
      <c r="I1163" s="15" t="s">
        <v>300</v>
      </c>
      <c r="J1163" t="str">
        <f t="shared" si="36"/>
        <v>18-Oct-1981</v>
      </c>
      <c r="K1163">
        <f t="shared" ca="1" si="37"/>
        <v>44</v>
      </c>
    </row>
    <row r="1164" spans="1:11" x14ac:dyDescent="0.3">
      <c r="A1164" t="s">
        <v>1195</v>
      </c>
      <c r="B1164" s="72">
        <v>1964</v>
      </c>
      <c r="C1164" s="15" t="s">
        <v>30</v>
      </c>
      <c r="D1164">
        <v>15</v>
      </c>
      <c r="E1164">
        <v>0</v>
      </c>
      <c r="F1164">
        <v>9597.6299999999992</v>
      </c>
      <c r="G1164" s="72" t="s">
        <v>12</v>
      </c>
      <c r="H1164" s="72" t="s">
        <v>12</v>
      </c>
      <c r="I1164" s="15" t="s">
        <v>13</v>
      </c>
      <c r="J1164" t="str">
        <f t="shared" si="36"/>
        <v>15-Dec-1964</v>
      </c>
      <c r="K1164">
        <f t="shared" ca="1" si="37"/>
        <v>60</v>
      </c>
    </row>
    <row r="1165" spans="1:11" x14ac:dyDescent="0.3">
      <c r="A1165" t="s">
        <v>1196</v>
      </c>
      <c r="B1165" s="72">
        <v>1972</v>
      </c>
      <c r="C1165" s="15" t="s">
        <v>30</v>
      </c>
      <c r="D1165">
        <v>27</v>
      </c>
      <c r="E1165">
        <v>1</v>
      </c>
      <c r="F1165">
        <v>9617.66</v>
      </c>
      <c r="G1165" s="72" t="s">
        <v>12</v>
      </c>
      <c r="H1165" s="72" t="s">
        <v>12</v>
      </c>
      <c r="I1165" s="15" t="s">
        <v>168</v>
      </c>
      <c r="J1165" t="str">
        <f t="shared" si="36"/>
        <v>27-Dec-1972</v>
      </c>
      <c r="K1165">
        <f t="shared" ca="1" si="37"/>
        <v>52</v>
      </c>
    </row>
    <row r="1166" spans="1:11" x14ac:dyDescent="0.3">
      <c r="A1166" t="s">
        <v>1197</v>
      </c>
      <c r="B1166" s="72">
        <v>1982</v>
      </c>
      <c r="C1166" s="15" t="s">
        <v>35</v>
      </c>
      <c r="D1166">
        <v>29</v>
      </c>
      <c r="E1166">
        <v>3</v>
      </c>
      <c r="F1166">
        <v>9619.18</v>
      </c>
      <c r="G1166" s="72" t="s">
        <v>11</v>
      </c>
      <c r="H1166" s="72" t="s">
        <v>16</v>
      </c>
      <c r="I1166" s="15" t="s">
        <v>200</v>
      </c>
      <c r="J1166" t="str">
        <f t="shared" si="36"/>
        <v>29-Aug-1982</v>
      </c>
      <c r="K1166">
        <f t="shared" ca="1" si="37"/>
        <v>43</v>
      </c>
    </row>
    <row r="1167" spans="1:11" x14ac:dyDescent="0.3">
      <c r="A1167" t="s">
        <v>1198</v>
      </c>
      <c r="B1167" s="72">
        <v>1975</v>
      </c>
      <c r="C1167" s="15" t="s">
        <v>37</v>
      </c>
      <c r="D1167">
        <v>29</v>
      </c>
      <c r="E1167">
        <v>3</v>
      </c>
      <c r="F1167">
        <v>9620.33</v>
      </c>
      <c r="G1167" s="72" t="s">
        <v>12</v>
      </c>
      <c r="H1167" s="72" t="s">
        <v>12</v>
      </c>
      <c r="I1167" s="15" t="s">
        <v>23</v>
      </c>
      <c r="J1167" t="str">
        <f t="shared" si="36"/>
        <v>29-Oct-1975</v>
      </c>
      <c r="K1167">
        <f t="shared" ca="1" si="37"/>
        <v>50</v>
      </c>
    </row>
    <row r="1168" spans="1:11" x14ac:dyDescent="0.3">
      <c r="A1168" t="s">
        <v>1199</v>
      </c>
      <c r="B1168" s="72">
        <v>1970</v>
      </c>
      <c r="C1168" s="15" t="s">
        <v>30</v>
      </c>
      <c r="D1168">
        <v>16</v>
      </c>
      <c r="E1168">
        <v>0</v>
      </c>
      <c r="F1168">
        <v>9625.92</v>
      </c>
      <c r="G1168" s="72" t="s">
        <v>11</v>
      </c>
      <c r="H1168" s="72" t="s">
        <v>12</v>
      </c>
      <c r="I1168" s="15" t="s">
        <v>42</v>
      </c>
      <c r="J1168" t="str">
        <f t="shared" si="36"/>
        <v>16-Dec-1970</v>
      </c>
      <c r="K1168">
        <f t="shared" ca="1" si="37"/>
        <v>54</v>
      </c>
    </row>
    <row r="1169" spans="1:11" x14ac:dyDescent="0.3">
      <c r="A1169" t="s">
        <v>1200</v>
      </c>
      <c r="B1169" s="72">
        <v>1998</v>
      </c>
      <c r="C1169" s="15" t="s">
        <v>18</v>
      </c>
      <c r="D1169">
        <v>23</v>
      </c>
      <c r="E1169">
        <v>0</v>
      </c>
      <c r="F1169">
        <v>9628.7900000000009</v>
      </c>
      <c r="G1169" s="72" t="s">
        <v>11</v>
      </c>
      <c r="H1169" s="72" t="s">
        <v>11</v>
      </c>
      <c r="I1169" s="15" t="s">
        <v>535</v>
      </c>
      <c r="J1169" t="str">
        <f t="shared" si="36"/>
        <v>23-Jun-1998</v>
      </c>
      <c r="K1169">
        <f t="shared" ca="1" si="37"/>
        <v>27</v>
      </c>
    </row>
    <row r="1170" spans="1:11" x14ac:dyDescent="0.3">
      <c r="A1170" t="s">
        <v>1201</v>
      </c>
      <c r="B1170" s="72">
        <v>1979</v>
      </c>
      <c r="C1170" s="15" t="s">
        <v>30</v>
      </c>
      <c r="D1170">
        <v>19</v>
      </c>
      <c r="E1170">
        <v>2</v>
      </c>
      <c r="F1170">
        <v>9630.2999999999993</v>
      </c>
      <c r="G1170" s="72" t="s">
        <v>11</v>
      </c>
      <c r="H1170" s="72" t="s">
        <v>11</v>
      </c>
      <c r="I1170" s="15" t="s">
        <v>300</v>
      </c>
      <c r="J1170" t="str">
        <f t="shared" si="36"/>
        <v>19-Dec-1979</v>
      </c>
      <c r="K1170">
        <f t="shared" ca="1" si="37"/>
        <v>45</v>
      </c>
    </row>
    <row r="1171" spans="1:11" x14ac:dyDescent="0.3">
      <c r="A1171" t="s">
        <v>1202</v>
      </c>
      <c r="B1171" s="72">
        <v>1972</v>
      </c>
      <c r="C1171" s="15" t="s">
        <v>37</v>
      </c>
      <c r="D1171">
        <v>23</v>
      </c>
      <c r="E1171">
        <v>2</v>
      </c>
      <c r="F1171">
        <v>9630.4</v>
      </c>
      <c r="G1171" s="72" t="s">
        <v>11</v>
      </c>
      <c r="H1171" s="72" t="s">
        <v>11</v>
      </c>
      <c r="I1171" s="15" t="s">
        <v>42</v>
      </c>
      <c r="J1171" t="str">
        <f t="shared" si="36"/>
        <v>23-Oct-1972</v>
      </c>
      <c r="K1171">
        <f t="shared" ca="1" si="37"/>
        <v>53</v>
      </c>
    </row>
    <row r="1172" spans="1:11" x14ac:dyDescent="0.3">
      <c r="A1172" t="s">
        <v>1203</v>
      </c>
      <c r="B1172" s="72">
        <v>1968</v>
      </c>
      <c r="C1172" s="15" t="s">
        <v>18</v>
      </c>
      <c r="D1172">
        <v>22</v>
      </c>
      <c r="E1172">
        <v>0</v>
      </c>
      <c r="F1172">
        <v>9630.91</v>
      </c>
      <c r="G1172" s="72" t="s">
        <v>12</v>
      </c>
      <c r="H1172" s="72" t="s">
        <v>11</v>
      </c>
      <c r="I1172" s="15" t="s">
        <v>13</v>
      </c>
      <c r="J1172" t="str">
        <f t="shared" si="36"/>
        <v>22-Jun-1968</v>
      </c>
      <c r="K1172">
        <f t="shared" ca="1" si="37"/>
        <v>57</v>
      </c>
    </row>
    <row r="1173" spans="1:11" x14ac:dyDescent="0.3">
      <c r="A1173" t="s">
        <v>1204</v>
      </c>
      <c r="B1173" s="72">
        <v>1970</v>
      </c>
      <c r="C1173" s="15" t="s">
        <v>20</v>
      </c>
      <c r="D1173">
        <v>30</v>
      </c>
      <c r="E1173">
        <v>0</v>
      </c>
      <c r="F1173">
        <v>9634.5400000000009</v>
      </c>
      <c r="G1173" s="72" t="s">
        <v>11</v>
      </c>
      <c r="H1173" s="72" t="s">
        <v>11</v>
      </c>
      <c r="I1173" s="15" t="s">
        <v>42</v>
      </c>
      <c r="J1173" t="str">
        <f t="shared" si="36"/>
        <v>30-Sep-1970</v>
      </c>
      <c r="K1173">
        <f t="shared" ca="1" si="37"/>
        <v>55</v>
      </c>
    </row>
    <row r="1174" spans="1:11" x14ac:dyDescent="0.3">
      <c r="A1174" t="s">
        <v>1205</v>
      </c>
      <c r="B1174" s="72">
        <v>1971</v>
      </c>
      <c r="C1174" s="15" t="s">
        <v>10</v>
      </c>
      <c r="D1174">
        <v>19</v>
      </c>
      <c r="E1174">
        <v>0</v>
      </c>
      <c r="F1174">
        <v>9644.25</v>
      </c>
      <c r="G1174" s="72" t="s">
        <v>11</v>
      </c>
      <c r="H1174" s="72" t="s">
        <v>16</v>
      </c>
      <c r="I1174" s="15" t="s">
        <v>23</v>
      </c>
      <c r="J1174" t="str">
        <f t="shared" si="36"/>
        <v>19-Jul-1971</v>
      </c>
      <c r="K1174">
        <f t="shared" ca="1" si="37"/>
        <v>54</v>
      </c>
    </row>
    <row r="1175" spans="1:11" x14ac:dyDescent="0.3">
      <c r="A1175" t="s">
        <v>1206</v>
      </c>
      <c r="B1175" s="72">
        <v>1974</v>
      </c>
      <c r="C1175" s="15" t="s">
        <v>10</v>
      </c>
      <c r="D1175">
        <v>8</v>
      </c>
      <c r="E1175">
        <v>0</v>
      </c>
      <c r="F1175">
        <v>9653.81</v>
      </c>
      <c r="G1175" s="72" t="s">
        <v>11</v>
      </c>
      <c r="H1175" s="72" t="s">
        <v>11</v>
      </c>
      <c r="I1175" s="15" t="s">
        <v>42</v>
      </c>
      <c r="J1175" t="str">
        <f t="shared" si="36"/>
        <v>8-Jul-1974</v>
      </c>
      <c r="K1175">
        <f t="shared" ca="1" si="37"/>
        <v>51</v>
      </c>
    </row>
    <row r="1176" spans="1:11" x14ac:dyDescent="0.3">
      <c r="A1176" t="s">
        <v>1207</v>
      </c>
      <c r="B1176" s="72">
        <v>1981</v>
      </c>
      <c r="C1176" s="15" t="s">
        <v>35</v>
      </c>
      <c r="D1176">
        <v>8</v>
      </c>
      <c r="E1176">
        <v>1</v>
      </c>
      <c r="F1176">
        <v>9664.34</v>
      </c>
      <c r="G1176" s="72" t="s">
        <v>11</v>
      </c>
      <c r="H1176" s="72" t="s">
        <v>12</v>
      </c>
      <c r="I1176" s="15" t="s">
        <v>42</v>
      </c>
      <c r="J1176" t="str">
        <f t="shared" si="36"/>
        <v>8-Aug-1981</v>
      </c>
      <c r="K1176">
        <f t="shared" ca="1" si="37"/>
        <v>44</v>
      </c>
    </row>
    <row r="1177" spans="1:11" x14ac:dyDescent="0.3">
      <c r="A1177" t="s">
        <v>1208</v>
      </c>
      <c r="B1177" s="72">
        <v>1966</v>
      </c>
      <c r="C1177" s="15" t="s">
        <v>20</v>
      </c>
      <c r="D1177">
        <v>16</v>
      </c>
      <c r="E1177">
        <v>0</v>
      </c>
      <c r="F1177">
        <v>9684.2900000000009</v>
      </c>
      <c r="G1177" s="72" t="s">
        <v>12</v>
      </c>
      <c r="H1177" s="72" t="s">
        <v>11</v>
      </c>
      <c r="I1177" s="15" t="s">
        <v>13</v>
      </c>
      <c r="J1177" t="str">
        <f t="shared" si="36"/>
        <v>16-Sep-1966</v>
      </c>
      <c r="K1177">
        <f t="shared" ca="1" si="37"/>
        <v>59</v>
      </c>
    </row>
    <row r="1178" spans="1:11" x14ac:dyDescent="0.3">
      <c r="A1178" t="s">
        <v>1209</v>
      </c>
      <c r="B1178" s="72">
        <v>1964</v>
      </c>
      <c r="C1178" s="15" t="s">
        <v>15</v>
      </c>
      <c r="D1178">
        <v>7</v>
      </c>
      <c r="E1178">
        <v>0</v>
      </c>
      <c r="F1178">
        <v>9698.42</v>
      </c>
      <c r="G1178" s="72" t="s">
        <v>12</v>
      </c>
      <c r="H1178" s="72" t="s">
        <v>12</v>
      </c>
      <c r="I1178" s="15" t="s">
        <v>13</v>
      </c>
      <c r="J1178" t="str">
        <f t="shared" si="36"/>
        <v>7-Nov-1964</v>
      </c>
      <c r="K1178">
        <f t="shared" ca="1" si="37"/>
        <v>61</v>
      </c>
    </row>
    <row r="1179" spans="1:11" x14ac:dyDescent="0.3">
      <c r="A1179" t="s">
        <v>1210</v>
      </c>
      <c r="B1179" s="72">
        <v>1977</v>
      </c>
      <c r="C1179" s="15" t="s">
        <v>20</v>
      </c>
      <c r="D1179">
        <v>19</v>
      </c>
      <c r="E1179">
        <v>3</v>
      </c>
      <c r="F1179">
        <v>9704.67</v>
      </c>
      <c r="G1179" s="72" t="s">
        <v>11</v>
      </c>
      <c r="H1179" s="72" t="s">
        <v>12</v>
      </c>
      <c r="I1179" s="15" t="s">
        <v>247</v>
      </c>
      <c r="J1179" t="str">
        <f t="shared" si="36"/>
        <v>19-Sep-1977</v>
      </c>
      <c r="K1179">
        <f t="shared" ca="1" si="37"/>
        <v>48</v>
      </c>
    </row>
    <row r="1180" spans="1:11" x14ac:dyDescent="0.3">
      <c r="A1180" t="s">
        <v>1211</v>
      </c>
      <c r="B1180" s="72">
        <v>1972</v>
      </c>
      <c r="C1180" s="15" t="s">
        <v>10</v>
      </c>
      <c r="D1180">
        <v>10</v>
      </c>
      <c r="E1180">
        <v>0</v>
      </c>
      <c r="F1180">
        <v>9710.7099999999991</v>
      </c>
      <c r="G1180" s="72" t="s">
        <v>11</v>
      </c>
      <c r="H1180" s="72" t="s">
        <v>16</v>
      </c>
      <c r="I1180" s="15" t="s">
        <v>300</v>
      </c>
      <c r="J1180" t="str">
        <f t="shared" si="36"/>
        <v>10-Jul-1972</v>
      </c>
      <c r="K1180">
        <f t="shared" ca="1" si="37"/>
        <v>53</v>
      </c>
    </row>
    <row r="1181" spans="1:11" x14ac:dyDescent="0.3">
      <c r="A1181" t="s">
        <v>1212</v>
      </c>
      <c r="B1181" s="72">
        <v>1975</v>
      </c>
      <c r="C1181" s="15" t="s">
        <v>18</v>
      </c>
      <c r="D1181">
        <v>27</v>
      </c>
      <c r="E1181">
        <v>2</v>
      </c>
      <c r="F1181">
        <v>9715.84</v>
      </c>
      <c r="G1181" s="72" t="s">
        <v>11</v>
      </c>
      <c r="H1181" s="72" t="s">
        <v>16</v>
      </c>
      <c r="I1181" s="15" t="s">
        <v>247</v>
      </c>
      <c r="J1181" t="str">
        <f t="shared" si="36"/>
        <v>27-Jun-1975</v>
      </c>
      <c r="K1181">
        <f t="shared" ca="1" si="37"/>
        <v>50</v>
      </c>
    </row>
    <row r="1182" spans="1:11" x14ac:dyDescent="0.3">
      <c r="A1182" t="s">
        <v>1213</v>
      </c>
      <c r="B1182" s="72">
        <v>1970</v>
      </c>
      <c r="C1182" s="15" t="s">
        <v>20</v>
      </c>
      <c r="D1182">
        <v>12</v>
      </c>
      <c r="E1182">
        <v>0</v>
      </c>
      <c r="F1182">
        <v>9722.77</v>
      </c>
      <c r="G1182" s="72" t="s">
        <v>12</v>
      </c>
      <c r="H1182" s="72" t="s">
        <v>16</v>
      </c>
      <c r="I1182" s="15" t="s">
        <v>168</v>
      </c>
      <c r="J1182" t="str">
        <f t="shared" si="36"/>
        <v>12-Sep-1970</v>
      </c>
      <c r="K1182">
        <f t="shared" ca="1" si="37"/>
        <v>55</v>
      </c>
    </row>
    <row r="1183" spans="1:11" x14ac:dyDescent="0.3">
      <c r="A1183" t="s">
        <v>1214</v>
      </c>
      <c r="B1183" s="72">
        <v>1970</v>
      </c>
      <c r="C1183" s="15" t="s">
        <v>35</v>
      </c>
      <c r="D1183">
        <v>18</v>
      </c>
      <c r="E1183">
        <v>1</v>
      </c>
      <c r="F1183">
        <v>9724.5300000000007</v>
      </c>
      <c r="G1183" s="72" t="s">
        <v>12</v>
      </c>
      <c r="H1183" s="72" t="s">
        <v>16</v>
      </c>
      <c r="I1183" s="15" t="s">
        <v>42</v>
      </c>
      <c r="J1183" t="str">
        <f t="shared" si="36"/>
        <v>18-Aug-1970</v>
      </c>
      <c r="K1183">
        <f t="shared" ca="1" si="37"/>
        <v>55</v>
      </c>
    </row>
    <row r="1184" spans="1:11" x14ac:dyDescent="0.3">
      <c r="A1184" t="s">
        <v>1215</v>
      </c>
      <c r="B1184" s="72">
        <v>1970</v>
      </c>
      <c r="C1184" s="15" t="s">
        <v>10</v>
      </c>
      <c r="D1184">
        <v>4</v>
      </c>
      <c r="E1184">
        <v>1</v>
      </c>
      <c r="F1184">
        <v>9748.91</v>
      </c>
      <c r="G1184" s="72" t="s">
        <v>11</v>
      </c>
      <c r="H1184" s="72" t="s">
        <v>16</v>
      </c>
      <c r="I1184" s="15" t="s">
        <v>13</v>
      </c>
      <c r="J1184" t="str">
        <f t="shared" si="36"/>
        <v>4-Jul-1970</v>
      </c>
      <c r="K1184">
        <f t="shared" ca="1" si="37"/>
        <v>55</v>
      </c>
    </row>
    <row r="1185" spans="1:11" x14ac:dyDescent="0.3">
      <c r="A1185" t="s">
        <v>1216</v>
      </c>
      <c r="B1185" s="72">
        <v>2001</v>
      </c>
      <c r="C1185" s="15" t="s">
        <v>10</v>
      </c>
      <c r="D1185">
        <v>14</v>
      </c>
      <c r="E1185">
        <v>0</v>
      </c>
      <c r="F1185">
        <v>9753.49</v>
      </c>
      <c r="G1185" s="72" t="s">
        <v>11</v>
      </c>
      <c r="H1185" s="72" t="s">
        <v>11</v>
      </c>
      <c r="I1185" s="15" t="s">
        <v>23</v>
      </c>
      <c r="J1185" t="str">
        <f t="shared" si="36"/>
        <v>14-Jul-2001</v>
      </c>
      <c r="K1185">
        <f t="shared" ca="1" si="37"/>
        <v>24</v>
      </c>
    </row>
    <row r="1186" spans="1:11" x14ac:dyDescent="0.3">
      <c r="A1186" t="s">
        <v>1217</v>
      </c>
      <c r="B1186" s="72">
        <v>1965</v>
      </c>
      <c r="C1186" s="15" t="s">
        <v>20</v>
      </c>
      <c r="D1186">
        <v>5</v>
      </c>
      <c r="E1186">
        <v>0</v>
      </c>
      <c r="F1186">
        <v>9764.08</v>
      </c>
      <c r="G1186" s="72" t="s">
        <v>12</v>
      </c>
      <c r="H1186" s="72" t="s">
        <v>16</v>
      </c>
      <c r="I1186" s="15" t="s">
        <v>23</v>
      </c>
      <c r="J1186" t="str">
        <f t="shared" si="36"/>
        <v>5-Sep-1965</v>
      </c>
      <c r="K1186">
        <f t="shared" ca="1" si="37"/>
        <v>60</v>
      </c>
    </row>
    <row r="1187" spans="1:11" x14ac:dyDescent="0.3">
      <c r="A1187" t="s">
        <v>1218</v>
      </c>
      <c r="B1187" s="72">
        <v>1973</v>
      </c>
      <c r="C1187" s="15" t="s">
        <v>10</v>
      </c>
      <c r="D1187">
        <v>7</v>
      </c>
      <c r="E1187">
        <v>1</v>
      </c>
      <c r="F1187">
        <v>9778.35</v>
      </c>
      <c r="G1187" s="72" t="s">
        <v>11</v>
      </c>
      <c r="H1187" s="72" t="s">
        <v>11</v>
      </c>
      <c r="I1187" s="15" t="s">
        <v>247</v>
      </c>
      <c r="J1187" t="str">
        <f t="shared" si="36"/>
        <v>7-Jul-1973</v>
      </c>
      <c r="K1187">
        <f t="shared" ca="1" si="37"/>
        <v>52</v>
      </c>
    </row>
    <row r="1188" spans="1:11" x14ac:dyDescent="0.3">
      <c r="A1188" t="s">
        <v>1219</v>
      </c>
      <c r="B1188" s="72">
        <v>1996</v>
      </c>
      <c r="C1188" s="15" t="s">
        <v>35</v>
      </c>
      <c r="D1188">
        <v>8</v>
      </c>
      <c r="E1188">
        <v>0</v>
      </c>
      <c r="F1188">
        <v>9787.32</v>
      </c>
      <c r="G1188" s="72" t="s">
        <v>11</v>
      </c>
      <c r="H1188" s="72" t="s">
        <v>12</v>
      </c>
      <c r="I1188" s="15" t="s">
        <v>249</v>
      </c>
      <c r="J1188" t="str">
        <f t="shared" si="36"/>
        <v>8-Aug-1996</v>
      </c>
      <c r="K1188">
        <f t="shared" ca="1" si="37"/>
        <v>29</v>
      </c>
    </row>
    <row r="1189" spans="1:11" x14ac:dyDescent="0.3">
      <c r="A1189" t="s">
        <v>1220</v>
      </c>
      <c r="B1189" s="72">
        <v>1977</v>
      </c>
      <c r="C1189" s="15" t="s">
        <v>18</v>
      </c>
      <c r="D1189">
        <v>7</v>
      </c>
      <c r="E1189">
        <v>5</v>
      </c>
      <c r="F1189">
        <v>9788.8700000000008</v>
      </c>
      <c r="G1189" s="72" t="s">
        <v>12</v>
      </c>
      <c r="H1189" s="72" t="s">
        <v>11</v>
      </c>
      <c r="I1189" s="15" t="s">
        <v>13</v>
      </c>
      <c r="J1189" t="str">
        <f t="shared" si="36"/>
        <v>7-Jun-1977</v>
      </c>
      <c r="K1189">
        <f t="shared" ca="1" si="37"/>
        <v>48</v>
      </c>
    </row>
    <row r="1190" spans="1:11" x14ac:dyDescent="0.3">
      <c r="A1190" t="s">
        <v>1221</v>
      </c>
      <c r="B1190" s="72">
        <v>1973</v>
      </c>
      <c r="C1190" s="15" t="s">
        <v>20</v>
      </c>
      <c r="D1190">
        <v>17</v>
      </c>
      <c r="E1190">
        <v>2</v>
      </c>
      <c r="F1190">
        <v>9800.89</v>
      </c>
      <c r="G1190" s="72" t="s">
        <v>11</v>
      </c>
      <c r="H1190" s="72" t="s">
        <v>16</v>
      </c>
      <c r="I1190" s="15" t="s">
        <v>13</v>
      </c>
      <c r="J1190" t="str">
        <f t="shared" si="36"/>
        <v>17-Sep-1973</v>
      </c>
      <c r="K1190">
        <f t="shared" ca="1" si="37"/>
        <v>52</v>
      </c>
    </row>
    <row r="1191" spans="1:11" x14ac:dyDescent="0.3">
      <c r="A1191" t="s">
        <v>1222</v>
      </c>
      <c r="B1191" s="72">
        <v>1972</v>
      </c>
      <c r="C1191" s="15" t="s">
        <v>18</v>
      </c>
      <c r="D1191">
        <v>28</v>
      </c>
      <c r="E1191">
        <v>0</v>
      </c>
      <c r="F1191">
        <v>9819.25</v>
      </c>
      <c r="G1191" s="72" t="s">
        <v>11</v>
      </c>
      <c r="H1191" s="72" t="s">
        <v>11</v>
      </c>
      <c r="I1191" s="15" t="s">
        <v>300</v>
      </c>
      <c r="J1191" t="str">
        <f t="shared" si="36"/>
        <v>28-Jun-1972</v>
      </c>
      <c r="K1191">
        <f t="shared" ca="1" si="37"/>
        <v>53</v>
      </c>
    </row>
    <row r="1192" spans="1:11" x14ac:dyDescent="0.3">
      <c r="A1192" t="s">
        <v>1223</v>
      </c>
      <c r="B1192" s="72">
        <v>1972</v>
      </c>
      <c r="C1192" s="15" t="s">
        <v>20</v>
      </c>
      <c r="D1192">
        <v>26</v>
      </c>
      <c r="E1192">
        <v>0</v>
      </c>
      <c r="F1192">
        <v>9836.2099999999991</v>
      </c>
      <c r="G1192" s="72" t="s">
        <v>11</v>
      </c>
      <c r="H1192" s="72" t="s">
        <v>12</v>
      </c>
      <c r="I1192" s="15" t="s">
        <v>300</v>
      </c>
      <c r="J1192" t="str">
        <f t="shared" si="36"/>
        <v>26-Sep-1972</v>
      </c>
      <c r="K1192">
        <f t="shared" ca="1" si="37"/>
        <v>53</v>
      </c>
    </row>
    <row r="1193" spans="1:11" x14ac:dyDescent="0.3">
      <c r="A1193" t="s">
        <v>1224</v>
      </c>
      <c r="B1193" s="72">
        <v>1992</v>
      </c>
      <c r="C1193" s="15" t="s">
        <v>35</v>
      </c>
      <c r="D1193">
        <v>13</v>
      </c>
      <c r="E1193">
        <v>0</v>
      </c>
      <c r="F1193">
        <v>9844.4500000000007</v>
      </c>
      <c r="G1193" s="72" t="s">
        <v>11</v>
      </c>
      <c r="H1193" s="72" t="s">
        <v>16</v>
      </c>
      <c r="I1193" s="15" t="s">
        <v>23</v>
      </c>
      <c r="J1193" t="str">
        <f t="shared" si="36"/>
        <v>13-Aug-1992</v>
      </c>
      <c r="K1193">
        <f t="shared" ca="1" si="37"/>
        <v>33</v>
      </c>
    </row>
    <row r="1194" spans="1:11" x14ac:dyDescent="0.3">
      <c r="A1194" t="s">
        <v>1225</v>
      </c>
      <c r="B1194" s="72">
        <v>1968</v>
      </c>
      <c r="C1194" s="15" t="s">
        <v>15</v>
      </c>
      <c r="D1194">
        <v>4</v>
      </c>
      <c r="E1194">
        <v>0</v>
      </c>
      <c r="F1194">
        <v>9850.43</v>
      </c>
      <c r="G1194" s="72" t="s">
        <v>12</v>
      </c>
      <c r="H1194" s="72" t="s">
        <v>12</v>
      </c>
      <c r="I1194" s="15" t="s">
        <v>42</v>
      </c>
      <c r="J1194" t="str">
        <f t="shared" si="36"/>
        <v>4-Nov-1968</v>
      </c>
      <c r="K1194">
        <f t="shared" ca="1" si="37"/>
        <v>57</v>
      </c>
    </row>
    <row r="1195" spans="1:11" x14ac:dyDescent="0.3">
      <c r="A1195" t="s">
        <v>1226</v>
      </c>
      <c r="B1195" s="72">
        <v>1971</v>
      </c>
      <c r="C1195" s="15" t="s">
        <v>37</v>
      </c>
      <c r="D1195">
        <v>23</v>
      </c>
      <c r="E1195">
        <v>1</v>
      </c>
      <c r="F1195">
        <v>9855.1299999999992</v>
      </c>
      <c r="G1195" s="72" t="s">
        <v>11</v>
      </c>
      <c r="H1195" s="72" t="s">
        <v>12</v>
      </c>
      <c r="I1195" s="15" t="s">
        <v>13</v>
      </c>
      <c r="J1195" t="str">
        <f t="shared" si="36"/>
        <v>23-Oct-1971</v>
      </c>
      <c r="K1195">
        <f t="shared" ca="1" si="37"/>
        <v>54</v>
      </c>
    </row>
    <row r="1196" spans="1:11" x14ac:dyDescent="0.3">
      <c r="A1196" t="s">
        <v>1227</v>
      </c>
      <c r="B1196" s="72">
        <v>1971</v>
      </c>
      <c r="C1196" s="15" t="s">
        <v>10</v>
      </c>
      <c r="D1196">
        <v>17</v>
      </c>
      <c r="E1196">
        <v>1</v>
      </c>
      <c r="F1196">
        <v>9861.0300000000007</v>
      </c>
      <c r="G1196" s="72" t="s">
        <v>11</v>
      </c>
      <c r="H1196" s="72" t="s">
        <v>11</v>
      </c>
      <c r="I1196" s="15" t="s">
        <v>42</v>
      </c>
      <c r="J1196" t="str">
        <f t="shared" si="36"/>
        <v>17-Jul-1971</v>
      </c>
      <c r="K1196">
        <f t="shared" ca="1" si="37"/>
        <v>54</v>
      </c>
    </row>
    <row r="1197" spans="1:11" x14ac:dyDescent="0.3">
      <c r="A1197" t="s">
        <v>1228</v>
      </c>
      <c r="B1197" s="72">
        <v>1969</v>
      </c>
      <c r="C1197" s="15" t="s">
        <v>37</v>
      </c>
      <c r="D1197">
        <v>20</v>
      </c>
      <c r="E1197">
        <v>0</v>
      </c>
      <c r="F1197">
        <v>9863.4699999999993</v>
      </c>
      <c r="G1197" s="72" t="s">
        <v>12</v>
      </c>
      <c r="H1197" s="72" t="s">
        <v>12</v>
      </c>
      <c r="I1197" s="15" t="s">
        <v>23</v>
      </c>
      <c r="J1197" t="str">
        <f t="shared" si="36"/>
        <v>20-Oct-1969</v>
      </c>
      <c r="K1197">
        <f t="shared" ca="1" si="37"/>
        <v>56</v>
      </c>
    </row>
    <row r="1198" spans="1:11" x14ac:dyDescent="0.3">
      <c r="A1198" t="s">
        <v>1229</v>
      </c>
      <c r="B1198" s="72">
        <v>1971</v>
      </c>
      <c r="C1198" s="15" t="s">
        <v>15</v>
      </c>
      <c r="D1198">
        <v>9</v>
      </c>
      <c r="E1198">
        <v>0</v>
      </c>
      <c r="F1198">
        <v>9866.2999999999993</v>
      </c>
      <c r="G1198" s="72" t="s">
        <v>11</v>
      </c>
      <c r="H1198" s="72" t="s">
        <v>12</v>
      </c>
      <c r="I1198" s="15" t="s">
        <v>247</v>
      </c>
      <c r="J1198" t="str">
        <f t="shared" si="36"/>
        <v>9-Nov-1971</v>
      </c>
      <c r="K1198">
        <f t="shared" ca="1" si="37"/>
        <v>54</v>
      </c>
    </row>
    <row r="1199" spans="1:11" x14ac:dyDescent="0.3">
      <c r="A1199" t="s">
        <v>1230</v>
      </c>
      <c r="B1199" s="72">
        <v>1969</v>
      </c>
      <c r="C1199" s="15" t="s">
        <v>35</v>
      </c>
      <c r="D1199">
        <v>13</v>
      </c>
      <c r="E1199">
        <v>0</v>
      </c>
      <c r="F1199">
        <v>9869.81</v>
      </c>
      <c r="G1199" s="72" t="s">
        <v>12</v>
      </c>
      <c r="H1199" s="72" t="s">
        <v>12</v>
      </c>
      <c r="I1199" s="15" t="s">
        <v>23</v>
      </c>
      <c r="J1199" t="str">
        <f t="shared" si="36"/>
        <v>13-Aug-1969</v>
      </c>
      <c r="K1199">
        <f t="shared" ca="1" si="37"/>
        <v>56</v>
      </c>
    </row>
    <row r="1200" spans="1:11" x14ac:dyDescent="0.3">
      <c r="A1200" t="s">
        <v>1231</v>
      </c>
      <c r="B1200" s="72">
        <v>1998</v>
      </c>
      <c r="C1200" s="15" t="s">
        <v>10</v>
      </c>
      <c r="D1200">
        <v>6</v>
      </c>
      <c r="E1200">
        <v>0</v>
      </c>
      <c r="F1200">
        <v>9870.59</v>
      </c>
      <c r="G1200" s="72" t="s">
        <v>11</v>
      </c>
      <c r="H1200" s="72" t="s">
        <v>11</v>
      </c>
      <c r="I1200" s="15" t="s">
        <v>249</v>
      </c>
      <c r="J1200" t="str">
        <f t="shared" si="36"/>
        <v>6-Jul-1998</v>
      </c>
      <c r="K1200">
        <f t="shared" ca="1" si="37"/>
        <v>27</v>
      </c>
    </row>
    <row r="1201" spans="1:11" x14ac:dyDescent="0.3">
      <c r="A1201" t="s">
        <v>1232</v>
      </c>
      <c r="B1201" s="72">
        <v>1971</v>
      </c>
      <c r="C1201" s="15" t="s">
        <v>30</v>
      </c>
      <c r="D1201">
        <v>22</v>
      </c>
      <c r="E1201">
        <v>1</v>
      </c>
      <c r="F1201">
        <v>9872.7000000000007</v>
      </c>
      <c r="G1201" s="72" t="s">
        <v>11</v>
      </c>
      <c r="H1201" s="72" t="s">
        <v>11</v>
      </c>
      <c r="I1201" s="15" t="s">
        <v>42</v>
      </c>
      <c r="J1201" t="str">
        <f t="shared" si="36"/>
        <v>22-Dec-1971</v>
      </c>
      <c r="K1201">
        <f t="shared" ca="1" si="37"/>
        <v>53</v>
      </c>
    </row>
    <row r="1202" spans="1:11" x14ac:dyDescent="0.3">
      <c r="A1202" t="s">
        <v>1233</v>
      </c>
      <c r="B1202" s="72">
        <v>1971</v>
      </c>
      <c r="C1202" s="15" t="s">
        <v>10</v>
      </c>
      <c r="D1202">
        <v>3</v>
      </c>
      <c r="E1202">
        <v>0</v>
      </c>
      <c r="F1202">
        <v>9875.68</v>
      </c>
      <c r="G1202" s="72" t="s">
        <v>11</v>
      </c>
      <c r="H1202" s="72" t="s">
        <v>12</v>
      </c>
      <c r="I1202" s="15" t="s">
        <v>247</v>
      </c>
      <c r="J1202" t="str">
        <f t="shared" si="36"/>
        <v>3-Jul-1971</v>
      </c>
      <c r="K1202">
        <f t="shared" ca="1" si="37"/>
        <v>54</v>
      </c>
    </row>
    <row r="1203" spans="1:11" x14ac:dyDescent="0.3">
      <c r="A1203" t="s">
        <v>1234</v>
      </c>
      <c r="B1203" s="72">
        <v>1971</v>
      </c>
      <c r="C1203" s="15" t="s">
        <v>37</v>
      </c>
      <c r="D1203">
        <v>3</v>
      </c>
      <c r="E1203">
        <v>1</v>
      </c>
      <c r="F1203">
        <v>9877.61</v>
      </c>
      <c r="G1203" s="72" t="s">
        <v>11</v>
      </c>
      <c r="H1203" s="72" t="s">
        <v>16</v>
      </c>
      <c r="I1203" s="15" t="s">
        <v>13</v>
      </c>
      <c r="J1203" t="str">
        <f t="shared" si="36"/>
        <v>3-Oct-1971</v>
      </c>
      <c r="K1203">
        <f t="shared" ca="1" si="37"/>
        <v>54</v>
      </c>
    </row>
    <row r="1204" spans="1:11" x14ac:dyDescent="0.3">
      <c r="A1204" t="s">
        <v>1235</v>
      </c>
      <c r="B1204" s="72">
        <v>1971</v>
      </c>
      <c r="C1204" s="15" t="s">
        <v>15</v>
      </c>
      <c r="D1204">
        <v>8</v>
      </c>
      <c r="E1204">
        <v>1</v>
      </c>
      <c r="F1204">
        <v>9880.07</v>
      </c>
      <c r="G1204" s="72" t="s">
        <v>11</v>
      </c>
      <c r="H1204" s="72" t="s">
        <v>12</v>
      </c>
      <c r="I1204" s="15" t="s">
        <v>42</v>
      </c>
      <c r="J1204" t="str">
        <f t="shared" si="36"/>
        <v>8-Nov-1971</v>
      </c>
      <c r="K1204">
        <f t="shared" ca="1" si="37"/>
        <v>54</v>
      </c>
    </row>
    <row r="1205" spans="1:11" x14ac:dyDescent="0.3">
      <c r="A1205" t="s">
        <v>1236</v>
      </c>
      <c r="B1205" s="72">
        <v>1966</v>
      </c>
      <c r="C1205" s="15" t="s">
        <v>15</v>
      </c>
      <c r="D1205">
        <v>5</v>
      </c>
      <c r="E1205">
        <v>0</v>
      </c>
      <c r="F1205">
        <v>9890.23</v>
      </c>
      <c r="G1205" s="72" t="s">
        <v>12</v>
      </c>
      <c r="H1205" s="72" t="s">
        <v>12</v>
      </c>
      <c r="I1205" s="15" t="s">
        <v>13</v>
      </c>
      <c r="J1205" t="str">
        <f t="shared" si="36"/>
        <v>5-Nov-1966</v>
      </c>
      <c r="K1205">
        <f t="shared" ca="1" si="37"/>
        <v>59</v>
      </c>
    </row>
    <row r="1206" spans="1:11" x14ac:dyDescent="0.3">
      <c r="A1206" t="s">
        <v>1237</v>
      </c>
      <c r="B1206" s="72">
        <v>1996</v>
      </c>
      <c r="C1206" s="15" t="s">
        <v>10</v>
      </c>
      <c r="D1206">
        <v>8</v>
      </c>
      <c r="E1206">
        <v>0</v>
      </c>
      <c r="F1206">
        <v>9894.69</v>
      </c>
      <c r="G1206" s="72" t="s">
        <v>11</v>
      </c>
      <c r="H1206" s="72" t="s">
        <v>12</v>
      </c>
      <c r="I1206" s="15" t="s">
        <v>23</v>
      </c>
      <c r="J1206" t="str">
        <f t="shared" si="36"/>
        <v>8-Jul-1996</v>
      </c>
      <c r="K1206">
        <f t="shared" ca="1" si="37"/>
        <v>29</v>
      </c>
    </row>
    <row r="1207" spans="1:11" x14ac:dyDescent="0.3">
      <c r="A1207" t="s">
        <v>1238</v>
      </c>
      <c r="B1207" s="72">
        <v>1962</v>
      </c>
      <c r="C1207" s="15" t="s">
        <v>35</v>
      </c>
      <c r="D1207">
        <v>17</v>
      </c>
      <c r="E1207">
        <v>0</v>
      </c>
      <c r="F1207">
        <v>9907.83</v>
      </c>
      <c r="G1207" s="72" t="s">
        <v>12</v>
      </c>
      <c r="H1207" s="72" t="s">
        <v>11</v>
      </c>
      <c r="I1207" s="15" t="s">
        <v>13</v>
      </c>
      <c r="J1207" t="str">
        <f t="shared" si="36"/>
        <v>17-Aug-1962</v>
      </c>
      <c r="K1207">
        <f t="shared" ca="1" si="37"/>
        <v>63</v>
      </c>
    </row>
    <row r="1208" spans="1:11" x14ac:dyDescent="0.3">
      <c r="A1208" t="s">
        <v>1239</v>
      </c>
      <c r="B1208" s="72">
        <v>1972</v>
      </c>
      <c r="C1208" s="15" t="s">
        <v>20</v>
      </c>
      <c r="D1208">
        <v>14</v>
      </c>
      <c r="E1208">
        <v>1</v>
      </c>
      <c r="F1208">
        <v>9910.36</v>
      </c>
      <c r="G1208" s="72" t="s">
        <v>11</v>
      </c>
      <c r="H1208" s="72" t="s">
        <v>12</v>
      </c>
      <c r="I1208" s="15" t="s">
        <v>23</v>
      </c>
      <c r="J1208" t="str">
        <f t="shared" si="36"/>
        <v>14-Sep-1972</v>
      </c>
      <c r="K1208">
        <f t="shared" ca="1" si="37"/>
        <v>53</v>
      </c>
    </row>
    <row r="1209" spans="1:11" x14ac:dyDescent="0.3">
      <c r="A1209" t="s">
        <v>1240</v>
      </c>
      <c r="B1209" s="72">
        <v>1985</v>
      </c>
      <c r="C1209" s="15" t="s">
        <v>35</v>
      </c>
      <c r="D1209">
        <v>19</v>
      </c>
      <c r="E1209">
        <v>3</v>
      </c>
      <c r="F1209">
        <v>9930.64</v>
      </c>
      <c r="G1209" s="72" t="s">
        <v>11</v>
      </c>
      <c r="H1209" s="72" t="s">
        <v>12</v>
      </c>
      <c r="I1209" s="15" t="s">
        <v>200</v>
      </c>
      <c r="J1209" t="str">
        <f t="shared" si="36"/>
        <v>19-Aug-1985</v>
      </c>
      <c r="K1209">
        <f t="shared" ca="1" si="37"/>
        <v>40</v>
      </c>
    </row>
    <row r="1210" spans="1:11" x14ac:dyDescent="0.3">
      <c r="A1210" t="s">
        <v>1241</v>
      </c>
      <c r="B1210" s="72">
        <v>1983</v>
      </c>
      <c r="C1210" s="15" t="s">
        <v>30</v>
      </c>
      <c r="D1210">
        <v>3</v>
      </c>
      <c r="E1210">
        <v>3</v>
      </c>
      <c r="F1210">
        <v>9931.9599999999991</v>
      </c>
      <c r="G1210" s="72" t="s">
        <v>11</v>
      </c>
      <c r="H1210" s="72" t="s">
        <v>11</v>
      </c>
      <c r="I1210" s="15" t="s">
        <v>23</v>
      </c>
      <c r="J1210" t="str">
        <f t="shared" si="36"/>
        <v>3-Dec-1983</v>
      </c>
      <c r="K1210">
        <f t="shared" ca="1" si="37"/>
        <v>41</v>
      </c>
    </row>
    <row r="1211" spans="1:11" x14ac:dyDescent="0.3">
      <c r="A1211" t="s">
        <v>1242</v>
      </c>
      <c r="B1211" s="72">
        <v>1964</v>
      </c>
      <c r="C1211" s="15" t="s">
        <v>20</v>
      </c>
      <c r="D1211">
        <v>11</v>
      </c>
      <c r="E1211">
        <v>0</v>
      </c>
      <c r="F1211">
        <v>9933.44</v>
      </c>
      <c r="G1211" s="72" t="s">
        <v>12</v>
      </c>
      <c r="H1211" s="72" t="s">
        <v>12</v>
      </c>
      <c r="I1211" s="15" t="s">
        <v>13</v>
      </c>
      <c r="J1211" t="str">
        <f t="shared" si="36"/>
        <v>11-Sep-1964</v>
      </c>
      <c r="K1211">
        <f t="shared" ca="1" si="37"/>
        <v>61</v>
      </c>
    </row>
    <row r="1212" spans="1:11" x14ac:dyDescent="0.3">
      <c r="A1212" t="s">
        <v>1243</v>
      </c>
      <c r="B1212" s="72">
        <v>1971</v>
      </c>
      <c r="C1212" s="15" t="s">
        <v>30</v>
      </c>
      <c r="D1212">
        <v>26</v>
      </c>
      <c r="E1212">
        <v>1</v>
      </c>
      <c r="F1212">
        <v>9957.7199999999993</v>
      </c>
      <c r="G1212" s="72" t="s">
        <v>11</v>
      </c>
      <c r="H1212" s="72" t="s">
        <v>12</v>
      </c>
      <c r="I1212" s="15" t="s">
        <v>170</v>
      </c>
      <c r="J1212" t="str">
        <f t="shared" si="36"/>
        <v>26-Dec-1971</v>
      </c>
      <c r="K1212">
        <f t="shared" ca="1" si="37"/>
        <v>53</v>
      </c>
    </row>
    <row r="1213" spans="1:11" x14ac:dyDescent="0.3">
      <c r="A1213" t="s">
        <v>1244</v>
      </c>
      <c r="B1213" s="72">
        <v>1971</v>
      </c>
      <c r="C1213" s="15" t="s">
        <v>37</v>
      </c>
      <c r="D1213">
        <v>6</v>
      </c>
      <c r="E1213">
        <v>1</v>
      </c>
      <c r="F1213">
        <v>9964.06</v>
      </c>
      <c r="G1213" s="72" t="s">
        <v>11</v>
      </c>
      <c r="H1213" s="72" t="s">
        <v>11</v>
      </c>
      <c r="I1213" s="15" t="s">
        <v>166</v>
      </c>
      <c r="J1213" t="str">
        <f t="shared" si="36"/>
        <v>6-Oct-1971</v>
      </c>
      <c r="K1213">
        <f t="shared" ca="1" si="37"/>
        <v>54</v>
      </c>
    </row>
    <row r="1214" spans="1:11" x14ac:dyDescent="0.3">
      <c r="A1214" t="s">
        <v>1245</v>
      </c>
      <c r="B1214" s="72">
        <v>1970</v>
      </c>
      <c r="C1214" s="15" t="s">
        <v>35</v>
      </c>
      <c r="D1214">
        <v>11</v>
      </c>
      <c r="E1214">
        <v>0</v>
      </c>
      <c r="F1214">
        <v>9991.0400000000009</v>
      </c>
      <c r="G1214" s="72" t="s">
        <v>11</v>
      </c>
      <c r="H1214" s="72" t="s">
        <v>12</v>
      </c>
      <c r="I1214" s="15" t="s">
        <v>23</v>
      </c>
      <c r="J1214" t="str">
        <f t="shared" si="36"/>
        <v>11-Aug-1970</v>
      </c>
      <c r="K1214">
        <f t="shared" ca="1" si="37"/>
        <v>55</v>
      </c>
    </row>
    <row r="1215" spans="1:11" x14ac:dyDescent="0.3">
      <c r="A1215" t="s">
        <v>1246</v>
      </c>
      <c r="B1215" s="72">
        <v>1988</v>
      </c>
      <c r="C1215" s="15" t="s">
        <v>10</v>
      </c>
      <c r="D1215">
        <v>3</v>
      </c>
      <c r="E1215">
        <v>3</v>
      </c>
      <c r="F1215">
        <v>10011.44</v>
      </c>
      <c r="G1215" s="72" t="s">
        <v>12</v>
      </c>
      <c r="H1215" s="72" t="s">
        <v>12</v>
      </c>
      <c r="I1215" s="15" t="s">
        <v>535</v>
      </c>
      <c r="J1215" t="str">
        <f t="shared" si="36"/>
        <v>3-Jul-1988</v>
      </c>
      <c r="K1215">
        <f t="shared" ca="1" si="37"/>
        <v>37</v>
      </c>
    </row>
    <row r="1216" spans="1:11" x14ac:dyDescent="0.3">
      <c r="A1216" t="s">
        <v>1247</v>
      </c>
      <c r="B1216" s="72">
        <v>1979</v>
      </c>
      <c r="C1216" s="15" t="s">
        <v>30</v>
      </c>
      <c r="D1216">
        <v>28</v>
      </c>
      <c r="E1216">
        <v>2</v>
      </c>
      <c r="F1216">
        <v>10027.15</v>
      </c>
      <c r="G1216" s="72" t="s">
        <v>12</v>
      </c>
      <c r="H1216" s="72" t="s">
        <v>16</v>
      </c>
      <c r="I1216" s="15" t="s">
        <v>300</v>
      </c>
      <c r="J1216" t="str">
        <f t="shared" si="36"/>
        <v>28-Dec-1979</v>
      </c>
      <c r="K1216">
        <f t="shared" ca="1" si="37"/>
        <v>45</v>
      </c>
    </row>
    <row r="1217" spans="1:11" x14ac:dyDescent="0.3">
      <c r="A1217" t="s">
        <v>1248</v>
      </c>
      <c r="B1217" s="72">
        <v>1974</v>
      </c>
      <c r="C1217" s="15" t="s">
        <v>35</v>
      </c>
      <c r="D1217">
        <v>30</v>
      </c>
      <c r="E1217">
        <v>2</v>
      </c>
      <c r="F1217">
        <v>10043.25</v>
      </c>
      <c r="G1217" s="72" t="s">
        <v>12</v>
      </c>
      <c r="H1217" s="72" t="s">
        <v>11</v>
      </c>
      <c r="I1217" s="15" t="s">
        <v>247</v>
      </c>
      <c r="J1217" t="str">
        <f t="shared" si="36"/>
        <v>30-Aug-1974</v>
      </c>
      <c r="K1217">
        <f t="shared" ca="1" si="37"/>
        <v>51</v>
      </c>
    </row>
    <row r="1218" spans="1:11" x14ac:dyDescent="0.3">
      <c r="A1218" t="s">
        <v>1249</v>
      </c>
      <c r="B1218" s="72">
        <v>1969</v>
      </c>
      <c r="C1218" s="15" t="s">
        <v>35</v>
      </c>
      <c r="D1218">
        <v>22</v>
      </c>
      <c r="E1218">
        <v>1</v>
      </c>
      <c r="F1218">
        <v>10065.41</v>
      </c>
      <c r="G1218" s="72" t="s">
        <v>12</v>
      </c>
      <c r="H1218" s="72" t="s">
        <v>11</v>
      </c>
      <c r="I1218" s="15" t="s">
        <v>42</v>
      </c>
      <c r="J1218" t="str">
        <f t="shared" ref="J1218:J1281" si="38">CONCATENATE(D1218,"-",C1218,"-",B1218)</f>
        <v>22-Aug-1969</v>
      </c>
      <c r="K1218">
        <f t="shared" ca="1" si="37"/>
        <v>56</v>
      </c>
    </row>
    <row r="1219" spans="1:11" x14ac:dyDescent="0.3">
      <c r="A1219" t="s">
        <v>1250</v>
      </c>
      <c r="B1219" s="72">
        <v>1969</v>
      </c>
      <c r="C1219" s="15" t="s">
        <v>37</v>
      </c>
      <c r="D1219">
        <v>27</v>
      </c>
      <c r="E1219">
        <v>0</v>
      </c>
      <c r="F1219">
        <v>10072.06</v>
      </c>
      <c r="G1219" s="72" t="s">
        <v>12</v>
      </c>
      <c r="H1219" s="72" t="s">
        <v>16</v>
      </c>
      <c r="I1219" s="15" t="s">
        <v>356</v>
      </c>
      <c r="J1219" t="str">
        <f t="shared" si="38"/>
        <v>27-Oct-1969</v>
      </c>
      <c r="K1219">
        <f t="shared" ref="K1219:K1282" ca="1" si="39">DATEDIF(J1219,TODAY(),"y")</f>
        <v>56</v>
      </c>
    </row>
    <row r="1220" spans="1:11" x14ac:dyDescent="0.3">
      <c r="A1220" t="s">
        <v>1251</v>
      </c>
      <c r="B1220" s="72">
        <v>1969</v>
      </c>
      <c r="C1220" s="15" t="s">
        <v>10</v>
      </c>
      <c r="D1220">
        <v>3</v>
      </c>
      <c r="E1220">
        <v>1</v>
      </c>
      <c r="F1220">
        <v>10085.85</v>
      </c>
      <c r="G1220" s="72" t="s">
        <v>12</v>
      </c>
      <c r="H1220" s="72" t="s">
        <v>12</v>
      </c>
      <c r="I1220" s="15" t="s">
        <v>42</v>
      </c>
      <c r="J1220" t="str">
        <f t="shared" si="38"/>
        <v>3-Jul-1969</v>
      </c>
      <c r="K1220">
        <f t="shared" ca="1" si="39"/>
        <v>56</v>
      </c>
    </row>
    <row r="1221" spans="1:11" x14ac:dyDescent="0.3">
      <c r="A1221" t="s">
        <v>1252</v>
      </c>
      <c r="B1221" s="72">
        <v>1976</v>
      </c>
      <c r="C1221" s="15" t="s">
        <v>30</v>
      </c>
      <c r="D1221">
        <v>19</v>
      </c>
      <c r="E1221">
        <v>5</v>
      </c>
      <c r="F1221">
        <v>10096.969999999999</v>
      </c>
      <c r="G1221" s="72" t="s">
        <v>12</v>
      </c>
      <c r="H1221" s="72" t="s">
        <v>11</v>
      </c>
      <c r="I1221" s="15" t="s">
        <v>42</v>
      </c>
      <c r="J1221" t="str">
        <f t="shared" si="38"/>
        <v>19-Dec-1976</v>
      </c>
      <c r="K1221">
        <f t="shared" ca="1" si="39"/>
        <v>48</v>
      </c>
    </row>
    <row r="1222" spans="1:11" x14ac:dyDescent="0.3">
      <c r="A1222" t="s">
        <v>1253</v>
      </c>
      <c r="B1222" s="72">
        <v>1972</v>
      </c>
      <c r="C1222" s="15" t="s">
        <v>37</v>
      </c>
      <c r="D1222">
        <v>19</v>
      </c>
      <c r="E1222">
        <v>1</v>
      </c>
      <c r="F1222">
        <v>10106.129999999999</v>
      </c>
      <c r="G1222" s="72" t="s">
        <v>12</v>
      </c>
      <c r="H1222" s="72" t="s">
        <v>16</v>
      </c>
      <c r="I1222" s="15" t="s">
        <v>247</v>
      </c>
      <c r="J1222" t="str">
        <f t="shared" si="38"/>
        <v>19-Oct-1972</v>
      </c>
      <c r="K1222">
        <f t="shared" ca="1" si="39"/>
        <v>53</v>
      </c>
    </row>
    <row r="1223" spans="1:11" x14ac:dyDescent="0.3">
      <c r="A1223" t="s">
        <v>1254</v>
      </c>
      <c r="B1223" s="72">
        <v>1972</v>
      </c>
      <c r="C1223" s="15" t="s">
        <v>35</v>
      </c>
      <c r="D1223">
        <v>8</v>
      </c>
      <c r="E1223">
        <v>2</v>
      </c>
      <c r="F1223">
        <v>10107.219999999999</v>
      </c>
      <c r="G1223" s="72" t="s">
        <v>12</v>
      </c>
      <c r="H1223" s="72" t="s">
        <v>16</v>
      </c>
      <c r="I1223" s="15" t="s">
        <v>13</v>
      </c>
      <c r="J1223" t="str">
        <f t="shared" si="38"/>
        <v>8-Aug-1972</v>
      </c>
      <c r="K1223">
        <f t="shared" ca="1" si="39"/>
        <v>53</v>
      </c>
    </row>
    <row r="1224" spans="1:11" x14ac:dyDescent="0.3">
      <c r="A1224" t="s">
        <v>1255</v>
      </c>
      <c r="B1224" s="72">
        <v>1975</v>
      </c>
      <c r="C1224" s="15" t="s">
        <v>10</v>
      </c>
      <c r="D1224">
        <v>2</v>
      </c>
      <c r="E1224">
        <v>3</v>
      </c>
      <c r="F1224">
        <v>10115.01</v>
      </c>
      <c r="G1224" s="72" t="s">
        <v>12</v>
      </c>
      <c r="H1224" s="72" t="s">
        <v>12</v>
      </c>
      <c r="I1224" s="15" t="s">
        <v>23</v>
      </c>
      <c r="J1224" t="str">
        <f t="shared" si="38"/>
        <v>2-Jul-1975</v>
      </c>
      <c r="K1224">
        <f t="shared" ca="1" si="39"/>
        <v>50</v>
      </c>
    </row>
    <row r="1225" spans="1:11" x14ac:dyDescent="0.3">
      <c r="A1225" t="s">
        <v>1256</v>
      </c>
      <c r="B1225" s="72">
        <v>1972</v>
      </c>
      <c r="C1225" s="15" t="s">
        <v>15</v>
      </c>
      <c r="D1225">
        <v>16</v>
      </c>
      <c r="E1225">
        <v>2</v>
      </c>
      <c r="F1225">
        <v>10118.42</v>
      </c>
      <c r="G1225" s="72" t="s">
        <v>12</v>
      </c>
      <c r="H1225" s="72" t="s">
        <v>12</v>
      </c>
      <c r="I1225" s="15" t="s">
        <v>42</v>
      </c>
      <c r="J1225" t="str">
        <f t="shared" si="38"/>
        <v>16-Nov-1972</v>
      </c>
      <c r="K1225">
        <f t="shared" ca="1" si="39"/>
        <v>52</v>
      </c>
    </row>
    <row r="1226" spans="1:11" x14ac:dyDescent="0.3">
      <c r="A1226" t="s">
        <v>1257</v>
      </c>
      <c r="B1226" s="72">
        <v>1997</v>
      </c>
      <c r="C1226" s="15" t="s">
        <v>20</v>
      </c>
      <c r="D1226">
        <v>5</v>
      </c>
      <c r="E1226">
        <v>0</v>
      </c>
      <c r="F1226">
        <v>10139.84</v>
      </c>
      <c r="G1226" s="72" t="s">
        <v>12</v>
      </c>
      <c r="H1226" s="72" t="s">
        <v>11</v>
      </c>
      <c r="I1226" s="15" t="s">
        <v>23</v>
      </c>
      <c r="J1226" t="str">
        <f t="shared" si="38"/>
        <v>5-Sep-1997</v>
      </c>
      <c r="K1226">
        <f t="shared" ca="1" si="39"/>
        <v>28</v>
      </c>
    </row>
    <row r="1227" spans="1:11" x14ac:dyDescent="0.3">
      <c r="A1227" t="s">
        <v>1258</v>
      </c>
      <c r="B1227" s="72">
        <v>1974</v>
      </c>
      <c r="C1227" s="15" t="s">
        <v>30</v>
      </c>
      <c r="D1227">
        <v>30</v>
      </c>
      <c r="E1227">
        <v>3</v>
      </c>
      <c r="F1227">
        <v>10141.14</v>
      </c>
      <c r="G1227" s="72" t="s">
        <v>12</v>
      </c>
      <c r="H1227" s="72" t="s">
        <v>16</v>
      </c>
      <c r="I1227" s="15" t="s">
        <v>168</v>
      </c>
      <c r="J1227" t="str">
        <f t="shared" si="38"/>
        <v>30-Dec-1974</v>
      </c>
      <c r="K1227">
        <f t="shared" ca="1" si="39"/>
        <v>50</v>
      </c>
    </row>
    <row r="1228" spans="1:11" x14ac:dyDescent="0.3">
      <c r="A1228" t="s">
        <v>1259</v>
      </c>
      <c r="B1228" s="72">
        <v>1981</v>
      </c>
      <c r="C1228" s="15" t="s">
        <v>18</v>
      </c>
      <c r="D1228">
        <v>12</v>
      </c>
      <c r="E1228">
        <v>1</v>
      </c>
      <c r="F1228">
        <v>10146.129999999999</v>
      </c>
      <c r="G1228" s="72" t="s">
        <v>12</v>
      </c>
      <c r="H1228" s="72" t="s">
        <v>16</v>
      </c>
      <c r="I1228" s="15" t="s">
        <v>200</v>
      </c>
      <c r="J1228" t="str">
        <f t="shared" si="38"/>
        <v>12-Jun-1981</v>
      </c>
      <c r="K1228">
        <f t="shared" ca="1" si="39"/>
        <v>44</v>
      </c>
    </row>
    <row r="1229" spans="1:11" x14ac:dyDescent="0.3">
      <c r="A1229" t="s">
        <v>1260</v>
      </c>
      <c r="B1229" s="72">
        <v>1973</v>
      </c>
      <c r="C1229" s="15" t="s">
        <v>37</v>
      </c>
      <c r="D1229">
        <v>13</v>
      </c>
      <c r="E1229">
        <v>2</v>
      </c>
      <c r="F1229">
        <v>10156.780000000001</v>
      </c>
      <c r="G1229" s="72" t="s">
        <v>12</v>
      </c>
      <c r="H1229" s="72" t="s">
        <v>11</v>
      </c>
      <c r="I1229" s="15" t="s">
        <v>23</v>
      </c>
      <c r="J1229" t="str">
        <f t="shared" si="38"/>
        <v>13-Oct-1973</v>
      </c>
      <c r="K1229">
        <f t="shared" ca="1" si="39"/>
        <v>52</v>
      </c>
    </row>
    <row r="1230" spans="1:11" x14ac:dyDescent="0.3">
      <c r="A1230" t="s">
        <v>1261</v>
      </c>
      <c r="B1230" s="72">
        <v>1972</v>
      </c>
      <c r="C1230" s="15" t="s">
        <v>10</v>
      </c>
      <c r="D1230">
        <v>10</v>
      </c>
      <c r="E1230">
        <v>0</v>
      </c>
      <c r="F1230">
        <v>10160.870000000001</v>
      </c>
      <c r="G1230" s="72" t="s">
        <v>12</v>
      </c>
      <c r="H1230" s="72" t="s">
        <v>12</v>
      </c>
      <c r="I1230" s="15" t="s">
        <v>200</v>
      </c>
      <c r="J1230" t="str">
        <f t="shared" si="38"/>
        <v>10-Jul-1972</v>
      </c>
      <c r="K1230">
        <f t="shared" ca="1" si="39"/>
        <v>53</v>
      </c>
    </row>
    <row r="1231" spans="1:11" x14ac:dyDescent="0.3">
      <c r="A1231" t="s">
        <v>1262</v>
      </c>
      <c r="B1231" s="72">
        <v>1985</v>
      </c>
      <c r="C1231" s="15" t="s">
        <v>37</v>
      </c>
      <c r="D1231">
        <v>16</v>
      </c>
      <c r="E1231">
        <v>3</v>
      </c>
      <c r="F1231">
        <v>10191.82</v>
      </c>
      <c r="G1231" s="72" t="s">
        <v>12</v>
      </c>
      <c r="H1231" s="72" t="s">
        <v>11</v>
      </c>
      <c r="I1231" s="15" t="s">
        <v>535</v>
      </c>
      <c r="J1231" t="str">
        <f t="shared" si="38"/>
        <v>16-Oct-1985</v>
      </c>
      <c r="K1231">
        <f t="shared" ca="1" si="39"/>
        <v>40</v>
      </c>
    </row>
    <row r="1232" spans="1:11" x14ac:dyDescent="0.3">
      <c r="A1232" t="s">
        <v>1263</v>
      </c>
      <c r="B1232" s="72">
        <v>1970</v>
      </c>
      <c r="C1232" s="15" t="s">
        <v>30</v>
      </c>
      <c r="D1232">
        <v>24</v>
      </c>
      <c r="E1232">
        <v>0</v>
      </c>
      <c r="F1232">
        <v>10197.77</v>
      </c>
      <c r="G1232" s="72" t="s">
        <v>12</v>
      </c>
      <c r="H1232" s="72" t="s">
        <v>16</v>
      </c>
      <c r="I1232" s="15" t="s">
        <v>247</v>
      </c>
      <c r="J1232" t="str">
        <f t="shared" si="38"/>
        <v>24-Dec-1970</v>
      </c>
      <c r="K1232">
        <f t="shared" ca="1" si="39"/>
        <v>54</v>
      </c>
    </row>
    <row r="1233" spans="1:11" x14ac:dyDescent="0.3">
      <c r="A1233" t="s">
        <v>1264</v>
      </c>
      <c r="B1233" s="72">
        <v>1967</v>
      </c>
      <c r="C1233" s="15" t="s">
        <v>20</v>
      </c>
      <c r="D1233">
        <v>26</v>
      </c>
      <c r="E1233">
        <v>0</v>
      </c>
      <c r="F1233">
        <v>10214.64</v>
      </c>
      <c r="G1233" s="72" t="s">
        <v>12</v>
      </c>
      <c r="H1233" s="72" t="s">
        <v>11</v>
      </c>
      <c r="I1233" s="15" t="s">
        <v>42</v>
      </c>
      <c r="J1233" t="str">
        <f t="shared" si="38"/>
        <v>26-Sep-1967</v>
      </c>
      <c r="K1233">
        <f t="shared" ca="1" si="39"/>
        <v>58</v>
      </c>
    </row>
    <row r="1234" spans="1:11" x14ac:dyDescent="0.3">
      <c r="A1234" t="s">
        <v>1265</v>
      </c>
      <c r="B1234" s="72">
        <v>1967</v>
      </c>
      <c r="C1234" s="15" t="s">
        <v>18</v>
      </c>
      <c r="D1234">
        <v>28</v>
      </c>
      <c r="E1234">
        <v>0</v>
      </c>
      <c r="F1234">
        <v>10226.280000000001</v>
      </c>
      <c r="G1234" s="72" t="s">
        <v>12</v>
      </c>
      <c r="H1234" s="72" t="s">
        <v>12</v>
      </c>
      <c r="I1234" s="15" t="s">
        <v>13</v>
      </c>
      <c r="J1234" t="str">
        <f t="shared" si="38"/>
        <v>28-Jun-1967</v>
      </c>
      <c r="K1234">
        <f t="shared" ca="1" si="39"/>
        <v>58</v>
      </c>
    </row>
    <row r="1235" spans="1:11" x14ac:dyDescent="0.3">
      <c r="A1235" t="s">
        <v>1266</v>
      </c>
      <c r="B1235" s="72">
        <v>1968</v>
      </c>
      <c r="C1235" s="15" t="s">
        <v>20</v>
      </c>
      <c r="D1235">
        <v>23</v>
      </c>
      <c r="E1235">
        <v>0</v>
      </c>
      <c r="F1235">
        <v>10231.5</v>
      </c>
      <c r="G1235" s="72" t="s">
        <v>12</v>
      </c>
      <c r="H1235" s="72" t="s">
        <v>16</v>
      </c>
      <c r="I1235" s="15" t="s">
        <v>23</v>
      </c>
      <c r="J1235" t="str">
        <f t="shared" si="38"/>
        <v>23-Sep-1968</v>
      </c>
      <c r="K1235">
        <f t="shared" ca="1" si="39"/>
        <v>57</v>
      </c>
    </row>
    <row r="1236" spans="1:11" x14ac:dyDescent="0.3">
      <c r="A1236" t="s">
        <v>1267</v>
      </c>
      <c r="B1236" s="72">
        <v>1975</v>
      </c>
      <c r="C1236" s="15" t="s">
        <v>35</v>
      </c>
      <c r="D1236">
        <v>15</v>
      </c>
      <c r="E1236">
        <v>1</v>
      </c>
      <c r="F1236">
        <v>10259.129999999999</v>
      </c>
      <c r="G1236" s="72" t="s">
        <v>12</v>
      </c>
      <c r="H1236" s="72" t="s">
        <v>11</v>
      </c>
      <c r="I1236" s="15" t="s">
        <v>42</v>
      </c>
      <c r="J1236" t="str">
        <f t="shared" si="38"/>
        <v>15-Aug-1975</v>
      </c>
      <c r="K1236">
        <f t="shared" ca="1" si="39"/>
        <v>50</v>
      </c>
    </row>
    <row r="1237" spans="1:11" x14ac:dyDescent="0.3">
      <c r="A1237" t="s">
        <v>1268</v>
      </c>
      <c r="B1237" s="72">
        <v>1973</v>
      </c>
      <c r="C1237" s="15" t="s">
        <v>20</v>
      </c>
      <c r="D1237">
        <v>5</v>
      </c>
      <c r="E1237">
        <v>3</v>
      </c>
      <c r="F1237">
        <v>10264.44</v>
      </c>
      <c r="G1237" s="72" t="s">
        <v>12</v>
      </c>
      <c r="H1237" s="72" t="s">
        <v>11</v>
      </c>
      <c r="I1237" s="15" t="s">
        <v>23</v>
      </c>
      <c r="J1237" t="str">
        <f t="shared" si="38"/>
        <v>5-Sep-1973</v>
      </c>
      <c r="K1237">
        <f t="shared" ca="1" si="39"/>
        <v>52</v>
      </c>
    </row>
    <row r="1238" spans="1:11" x14ac:dyDescent="0.3">
      <c r="A1238" t="s">
        <v>1269</v>
      </c>
      <c r="B1238" s="72">
        <v>1973</v>
      </c>
      <c r="C1238" s="15" t="s">
        <v>15</v>
      </c>
      <c r="D1238">
        <v>27</v>
      </c>
      <c r="E1238">
        <v>3</v>
      </c>
      <c r="F1238">
        <v>10269.459999999999</v>
      </c>
      <c r="G1238" s="72" t="s">
        <v>12</v>
      </c>
      <c r="H1238" s="72" t="s">
        <v>12</v>
      </c>
      <c r="I1238" s="15" t="s">
        <v>23</v>
      </c>
      <c r="J1238" t="str">
        <f t="shared" si="38"/>
        <v>27-Nov-1973</v>
      </c>
      <c r="K1238">
        <f t="shared" ca="1" si="39"/>
        <v>51</v>
      </c>
    </row>
    <row r="1239" spans="1:11" x14ac:dyDescent="0.3">
      <c r="A1239" t="s">
        <v>1270</v>
      </c>
      <c r="B1239" s="72">
        <v>1970</v>
      </c>
      <c r="C1239" s="15" t="s">
        <v>18</v>
      </c>
      <c r="D1239">
        <v>21</v>
      </c>
      <c r="E1239">
        <v>0</v>
      </c>
      <c r="F1239">
        <v>10274.33</v>
      </c>
      <c r="G1239" s="72" t="s">
        <v>12</v>
      </c>
      <c r="H1239" s="72" t="s">
        <v>16</v>
      </c>
      <c r="I1239" s="15" t="s">
        <v>247</v>
      </c>
      <c r="J1239" t="str">
        <f t="shared" si="38"/>
        <v>21-Jun-1970</v>
      </c>
      <c r="K1239">
        <f t="shared" ca="1" si="39"/>
        <v>55</v>
      </c>
    </row>
    <row r="1240" spans="1:11" x14ac:dyDescent="0.3">
      <c r="A1240" t="s">
        <v>1271</v>
      </c>
      <c r="B1240" s="72">
        <v>1988</v>
      </c>
      <c r="C1240" s="15" t="s">
        <v>20</v>
      </c>
      <c r="D1240">
        <v>14</v>
      </c>
      <c r="E1240">
        <v>3</v>
      </c>
      <c r="F1240">
        <v>10276.99</v>
      </c>
      <c r="G1240" s="72" t="s">
        <v>12</v>
      </c>
      <c r="H1240" s="72" t="s">
        <v>16</v>
      </c>
      <c r="I1240" s="15" t="s">
        <v>300</v>
      </c>
      <c r="J1240" t="str">
        <f t="shared" si="38"/>
        <v>14-Sep-1988</v>
      </c>
      <c r="K1240">
        <f t="shared" ca="1" si="39"/>
        <v>37</v>
      </c>
    </row>
    <row r="1241" spans="1:11" x14ac:dyDescent="0.3">
      <c r="A1241" t="s">
        <v>1272</v>
      </c>
      <c r="B1241" s="72">
        <v>1963</v>
      </c>
      <c r="C1241" s="15" t="s">
        <v>20</v>
      </c>
      <c r="D1241">
        <v>24</v>
      </c>
      <c r="E1241">
        <v>0</v>
      </c>
      <c r="F1241">
        <v>10308.040000000001</v>
      </c>
      <c r="G1241" s="72" t="s">
        <v>12</v>
      </c>
      <c r="H1241" s="72" t="s">
        <v>16</v>
      </c>
      <c r="I1241" s="15" t="s">
        <v>13</v>
      </c>
      <c r="J1241" t="str">
        <f t="shared" si="38"/>
        <v>24-Sep-1963</v>
      </c>
      <c r="K1241">
        <f t="shared" ca="1" si="39"/>
        <v>62</v>
      </c>
    </row>
    <row r="1242" spans="1:11" x14ac:dyDescent="0.3">
      <c r="A1242" t="s">
        <v>1273</v>
      </c>
      <c r="B1242" s="72">
        <v>1962</v>
      </c>
      <c r="C1242" s="15" t="s">
        <v>10</v>
      </c>
      <c r="D1242">
        <v>12</v>
      </c>
      <c r="E1242">
        <v>0</v>
      </c>
      <c r="F1242">
        <v>10310.780000000001</v>
      </c>
      <c r="G1242" s="72" t="s">
        <v>12</v>
      </c>
      <c r="H1242" s="72" t="s">
        <v>12</v>
      </c>
      <c r="I1242" s="15" t="s">
        <v>23</v>
      </c>
      <c r="J1242" t="str">
        <f t="shared" si="38"/>
        <v>12-Jul-1962</v>
      </c>
      <c r="K1242">
        <f t="shared" ca="1" si="39"/>
        <v>63</v>
      </c>
    </row>
    <row r="1243" spans="1:11" x14ac:dyDescent="0.3">
      <c r="A1243" t="s">
        <v>1274</v>
      </c>
      <c r="B1243" s="72">
        <v>1991</v>
      </c>
      <c r="C1243" s="15" t="s">
        <v>15</v>
      </c>
      <c r="D1243">
        <v>17</v>
      </c>
      <c r="E1243">
        <v>3</v>
      </c>
      <c r="F1243">
        <v>10315.91</v>
      </c>
      <c r="G1243" s="72" t="s">
        <v>12</v>
      </c>
      <c r="H1243" s="72" t="s">
        <v>11</v>
      </c>
      <c r="I1243" s="15" t="s">
        <v>23</v>
      </c>
      <c r="J1243" t="str">
        <f t="shared" si="38"/>
        <v>17-Nov-1991</v>
      </c>
      <c r="K1243">
        <f t="shared" ca="1" si="39"/>
        <v>33</v>
      </c>
    </row>
    <row r="1244" spans="1:11" x14ac:dyDescent="0.3">
      <c r="A1244" t="s">
        <v>1275</v>
      </c>
      <c r="B1244" s="72">
        <v>1991</v>
      </c>
      <c r="C1244" s="15" t="s">
        <v>35</v>
      </c>
      <c r="D1244">
        <v>21</v>
      </c>
      <c r="E1244">
        <v>3</v>
      </c>
      <c r="F1244">
        <v>10322.9</v>
      </c>
      <c r="G1244" s="72" t="s">
        <v>12</v>
      </c>
      <c r="H1244" s="72" t="s">
        <v>16</v>
      </c>
      <c r="I1244" s="15" t="s">
        <v>535</v>
      </c>
      <c r="J1244" t="str">
        <f t="shared" si="38"/>
        <v>21-Aug-1991</v>
      </c>
      <c r="K1244">
        <f t="shared" ca="1" si="39"/>
        <v>34</v>
      </c>
    </row>
    <row r="1245" spans="1:11" x14ac:dyDescent="0.3">
      <c r="A1245" t="s">
        <v>1276</v>
      </c>
      <c r="B1245" s="72">
        <v>1970</v>
      </c>
      <c r="C1245" s="15" t="s">
        <v>30</v>
      </c>
      <c r="D1245">
        <v>1</v>
      </c>
      <c r="E1245">
        <v>2</v>
      </c>
      <c r="F1245">
        <v>10325.209999999999</v>
      </c>
      <c r="G1245" s="72" t="s">
        <v>12</v>
      </c>
      <c r="H1245" s="72" t="s">
        <v>12</v>
      </c>
      <c r="I1245" s="15" t="s">
        <v>42</v>
      </c>
      <c r="J1245" t="str">
        <f t="shared" si="38"/>
        <v>1-Dec-1970</v>
      </c>
      <c r="K1245">
        <f t="shared" ca="1" si="39"/>
        <v>54</v>
      </c>
    </row>
    <row r="1246" spans="1:11" x14ac:dyDescent="0.3">
      <c r="A1246" t="s">
        <v>1277</v>
      </c>
      <c r="B1246" s="72">
        <v>1982</v>
      </c>
      <c r="C1246" s="15" t="s">
        <v>10</v>
      </c>
      <c r="D1246">
        <v>21</v>
      </c>
      <c r="E1246">
        <v>3</v>
      </c>
      <c r="F1246">
        <v>10329.06</v>
      </c>
      <c r="G1246" s="72" t="s">
        <v>12</v>
      </c>
      <c r="H1246" s="72" t="s">
        <v>16</v>
      </c>
      <c r="I1246" s="15" t="s">
        <v>300</v>
      </c>
      <c r="J1246" t="str">
        <f t="shared" si="38"/>
        <v>21-Jul-1982</v>
      </c>
      <c r="K1246">
        <f t="shared" ca="1" si="39"/>
        <v>43</v>
      </c>
    </row>
    <row r="1247" spans="1:11" x14ac:dyDescent="0.3">
      <c r="A1247" t="s">
        <v>1278</v>
      </c>
      <c r="B1247" s="72">
        <v>1968</v>
      </c>
      <c r="C1247" s="15" t="s">
        <v>10</v>
      </c>
      <c r="D1247">
        <v>19</v>
      </c>
      <c r="E1247">
        <v>0</v>
      </c>
      <c r="F1247">
        <v>10338.93</v>
      </c>
      <c r="G1247" s="72" t="s">
        <v>12</v>
      </c>
      <c r="H1247" s="72" t="s">
        <v>16</v>
      </c>
      <c r="I1247" s="15" t="s">
        <v>13</v>
      </c>
      <c r="J1247" t="str">
        <f t="shared" si="38"/>
        <v>19-Jul-1968</v>
      </c>
      <c r="K1247">
        <f t="shared" ca="1" si="39"/>
        <v>57</v>
      </c>
    </row>
    <row r="1248" spans="1:11" x14ac:dyDescent="0.3">
      <c r="A1248" t="s">
        <v>1279</v>
      </c>
      <c r="B1248" s="72">
        <v>1973</v>
      </c>
      <c r="C1248" s="15" t="s">
        <v>35</v>
      </c>
      <c r="D1248">
        <v>8</v>
      </c>
      <c r="E1248">
        <v>0</v>
      </c>
      <c r="F1248">
        <v>10345.93</v>
      </c>
      <c r="G1248" s="72" t="s">
        <v>12</v>
      </c>
      <c r="H1248" s="72" t="s">
        <v>11</v>
      </c>
      <c r="I1248" s="15" t="s">
        <v>300</v>
      </c>
      <c r="J1248" t="str">
        <f t="shared" si="38"/>
        <v>8-Aug-1973</v>
      </c>
      <c r="K1248">
        <f t="shared" ca="1" si="39"/>
        <v>52</v>
      </c>
    </row>
    <row r="1249" spans="1:11" x14ac:dyDescent="0.3">
      <c r="A1249" t="s">
        <v>1280</v>
      </c>
      <c r="B1249" s="72">
        <v>1974</v>
      </c>
      <c r="C1249" s="15" t="s">
        <v>20</v>
      </c>
      <c r="D1249">
        <v>29</v>
      </c>
      <c r="E1249">
        <v>0</v>
      </c>
      <c r="F1249">
        <v>10352.48</v>
      </c>
      <c r="G1249" s="72" t="s">
        <v>12</v>
      </c>
      <c r="H1249" s="72" t="s">
        <v>16</v>
      </c>
      <c r="I1249" s="15" t="s">
        <v>23</v>
      </c>
      <c r="J1249" t="str">
        <f t="shared" si="38"/>
        <v>29-Sep-1974</v>
      </c>
      <c r="K1249">
        <f t="shared" ca="1" si="39"/>
        <v>51</v>
      </c>
    </row>
    <row r="1250" spans="1:11" x14ac:dyDescent="0.3">
      <c r="A1250" t="s">
        <v>1281</v>
      </c>
      <c r="B1250" s="72">
        <v>1969</v>
      </c>
      <c r="C1250" s="15" t="s">
        <v>18</v>
      </c>
      <c r="D1250">
        <v>17</v>
      </c>
      <c r="E1250">
        <v>0</v>
      </c>
      <c r="F1250">
        <v>10355.64</v>
      </c>
      <c r="G1250" s="72" t="s">
        <v>12</v>
      </c>
      <c r="H1250" s="72" t="s">
        <v>16</v>
      </c>
      <c r="I1250" s="15" t="s">
        <v>23</v>
      </c>
      <c r="J1250" t="str">
        <f t="shared" si="38"/>
        <v>17-Jun-1969</v>
      </c>
      <c r="K1250">
        <f t="shared" ca="1" si="39"/>
        <v>56</v>
      </c>
    </row>
    <row r="1251" spans="1:11" x14ac:dyDescent="0.3">
      <c r="A1251" t="s">
        <v>1282</v>
      </c>
      <c r="B1251" s="72">
        <v>1971</v>
      </c>
      <c r="C1251" s="15" t="s">
        <v>20</v>
      </c>
      <c r="D1251">
        <v>6</v>
      </c>
      <c r="E1251">
        <v>0</v>
      </c>
      <c r="F1251">
        <v>10356.67</v>
      </c>
      <c r="G1251" s="72" t="s">
        <v>12</v>
      </c>
      <c r="H1251" s="72" t="s">
        <v>16</v>
      </c>
      <c r="I1251" s="15" t="s">
        <v>200</v>
      </c>
      <c r="J1251" t="str">
        <f t="shared" si="38"/>
        <v>6-Sep-1971</v>
      </c>
      <c r="K1251">
        <f t="shared" ca="1" si="39"/>
        <v>54</v>
      </c>
    </row>
    <row r="1252" spans="1:11" x14ac:dyDescent="0.3">
      <c r="A1252" t="s">
        <v>1283</v>
      </c>
      <c r="B1252" s="72">
        <v>1973</v>
      </c>
      <c r="C1252" s="15" t="s">
        <v>20</v>
      </c>
      <c r="D1252">
        <v>29</v>
      </c>
      <c r="E1252">
        <v>2</v>
      </c>
      <c r="F1252">
        <v>10370.91</v>
      </c>
      <c r="G1252" s="72" t="s">
        <v>12</v>
      </c>
      <c r="H1252" s="72" t="s">
        <v>12</v>
      </c>
      <c r="I1252" s="15" t="s">
        <v>247</v>
      </c>
      <c r="J1252" t="str">
        <f t="shared" si="38"/>
        <v>29-Sep-1973</v>
      </c>
      <c r="K1252">
        <f t="shared" ca="1" si="39"/>
        <v>52</v>
      </c>
    </row>
    <row r="1253" spans="1:11" x14ac:dyDescent="0.3">
      <c r="A1253" t="s">
        <v>1284</v>
      </c>
      <c r="B1253" s="72">
        <v>1973</v>
      </c>
      <c r="C1253" s="15" t="s">
        <v>20</v>
      </c>
      <c r="D1253">
        <v>19</v>
      </c>
      <c r="E1253">
        <v>3</v>
      </c>
      <c r="F1253">
        <v>10381.48</v>
      </c>
      <c r="G1253" s="72" t="s">
        <v>12</v>
      </c>
      <c r="H1253" s="72" t="s">
        <v>12</v>
      </c>
      <c r="I1253" s="15" t="s">
        <v>13</v>
      </c>
      <c r="J1253" t="str">
        <f t="shared" si="38"/>
        <v>19-Sep-1973</v>
      </c>
      <c r="K1253">
        <f t="shared" ca="1" si="39"/>
        <v>52</v>
      </c>
    </row>
    <row r="1254" spans="1:11" x14ac:dyDescent="0.3">
      <c r="A1254" t="s">
        <v>1285</v>
      </c>
      <c r="B1254" s="72">
        <v>1969</v>
      </c>
      <c r="C1254" s="15" t="s">
        <v>10</v>
      </c>
      <c r="D1254">
        <v>7</v>
      </c>
      <c r="E1254">
        <v>0</v>
      </c>
      <c r="F1254">
        <v>10403.27</v>
      </c>
      <c r="G1254" s="72" t="s">
        <v>12</v>
      </c>
      <c r="H1254" s="72" t="s">
        <v>11</v>
      </c>
      <c r="I1254" s="15" t="s">
        <v>516</v>
      </c>
      <c r="J1254" t="str">
        <f t="shared" si="38"/>
        <v>7-Jul-1969</v>
      </c>
      <c r="K1254">
        <f t="shared" ca="1" si="39"/>
        <v>56</v>
      </c>
    </row>
    <row r="1255" spans="1:11" x14ac:dyDescent="0.3">
      <c r="A1255" t="s">
        <v>1286</v>
      </c>
      <c r="B1255" s="72">
        <v>1975</v>
      </c>
      <c r="C1255" s="15" t="s">
        <v>18</v>
      </c>
      <c r="D1255">
        <v>5</v>
      </c>
      <c r="E1255">
        <v>4</v>
      </c>
      <c r="F1255">
        <v>10407.09</v>
      </c>
      <c r="G1255" s="72" t="s">
        <v>12</v>
      </c>
      <c r="H1255" s="72" t="s">
        <v>16</v>
      </c>
      <c r="I1255" s="15" t="s">
        <v>164</v>
      </c>
      <c r="J1255" t="str">
        <f t="shared" si="38"/>
        <v>5-Jun-1975</v>
      </c>
      <c r="K1255">
        <f t="shared" ca="1" si="39"/>
        <v>50</v>
      </c>
    </row>
    <row r="1256" spans="1:11" x14ac:dyDescent="0.3">
      <c r="A1256" t="s">
        <v>1287</v>
      </c>
      <c r="B1256" s="72">
        <v>1980</v>
      </c>
      <c r="C1256" s="15" t="s">
        <v>37</v>
      </c>
      <c r="D1256">
        <v>24</v>
      </c>
      <c r="E1256">
        <v>2</v>
      </c>
      <c r="F1256">
        <v>10407.98</v>
      </c>
      <c r="G1256" s="72" t="s">
        <v>12</v>
      </c>
      <c r="H1256" s="72" t="s">
        <v>16</v>
      </c>
      <c r="I1256" s="15" t="s">
        <v>300</v>
      </c>
      <c r="J1256" t="str">
        <f t="shared" si="38"/>
        <v>24-Oct-1980</v>
      </c>
      <c r="K1256">
        <f t="shared" ca="1" si="39"/>
        <v>45</v>
      </c>
    </row>
    <row r="1257" spans="1:11" x14ac:dyDescent="0.3">
      <c r="A1257" t="s">
        <v>1288</v>
      </c>
      <c r="B1257" s="72">
        <v>1973</v>
      </c>
      <c r="C1257" s="15" t="s">
        <v>37</v>
      </c>
      <c r="D1257">
        <v>11</v>
      </c>
      <c r="E1257">
        <v>0</v>
      </c>
      <c r="F1257">
        <v>10419.59</v>
      </c>
      <c r="G1257" s="72" t="s">
        <v>12</v>
      </c>
      <c r="H1257" s="72" t="s">
        <v>11</v>
      </c>
      <c r="I1257" s="15" t="s">
        <v>200</v>
      </c>
      <c r="J1257" t="str">
        <f t="shared" si="38"/>
        <v>11-Oct-1973</v>
      </c>
      <c r="K1257">
        <f t="shared" ca="1" si="39"/>
        <v>52</v>
      </c>
    </row>
    <row r="1258" spans="1:11" x14ac:dyDescent="0.3">
      <c r="A1258" t="s">
        <v>1289</v>
      </c>
      <c r="B1258" s="72">
        <v>1979</v>
      </c>
      <c r="C1258" s="15" t="s">
        <v>15</v>
      </c>
      <c r="D1258">
        <v>25</v>
      </c>
      <c r="E1258">
        <v>2</v>
      </c>
      <c r="F1258">
        <v>10419.65</v>
      </c>
      <c r="G1258" s="72" t="s">
        <v>12</v>
      </c>
      <c r="H1258" s="72" t="s">
        <v>11</v>
      </c>
      <c r="I1258" s="15" t="s">
        <v>200</v>
      </c>
      <c r="J1258" t="str">
        <f t="shared" si="38"/>
        <v>25-Nov-1979</v>
      </c>
      <c r="K1258">
        <f t="shared" ca="1" si="39"/>
        <v>45</v>
      </c>
    </row>
    <row r="1259" spans="1:11" x14ac:dyDescent="0.3">
      <c r="A1259" t="s">
        <v>1290</v>
      </c>
      <c r="B1259" s="72">
        <v>1968</v>
      </c>
      <c r="C1259" s="15" t="s">
        <v>30</v>
      </c>
      <c r="D1259">
        <v>27</v>
      </c>
      <c r="E1259">
        <v>0</v>
      </c>
      <c r="F1259">
        <v>10422.92</v>
      </c>
      <c r="G1259" s="72" t="s">
        <v>12</v>
      </c>
      <c r="H1259" s="72" t="s">
        <v>16</v>
      </c>
      <c r="I1259" s="15" t="s">
        <v>356</v>
      </c>
      <c r="J1259" t="str">
        <f t="shared" si="38"/>
        <v>27-Dec-1968</v>
      </c>
      <c r="K1259">
        <f t="shared" ca="1" si="39"/>
        <v>56</v>
      </c>
    </row>
    <row r="1260" spans="1:11" x14ac:dyDescent="0.3">
      <c r="A1260" t="s">
        <v>1291</v>
      </c>
      <c r="B1260" s="72">
        <v>1968</v>
      </c>
      <c r="C1260" s="15" t="s">
        <v>35</v>
      </c>
      <c r="D1260">
        <v>23</v>
      </c>
      <c r="E1260">
        <v>0</v>
      </c>
      <c r="F1260">
        <v>10435.07</v>
      </c>
      <c r="G1260" s="72" t="s">
        <v>12</v>
      </c>
      <c r="H1260" s="72" t="s">
        <v>16</v>
      </c>
      <c r="I1260" s="15" t="s">
        <v>168</v>
      </c>
      <c r="J1260" t="str">
        <f t="shared" si="38"/>
        <v>23-Aug-1968</v>
      </c>
      <c r="K1260">
        <f t="shared" ca="1" si="39"/>
        <v>57</v>
      </c>
    </row>
    <row r="1261" spans="1:11" x14ac:dyDescent="0.3">
      <c r="A1261" t="s">
        <v>1292</v>
      </c>
      <c r="B1261" s="72">
        <v>1968</v>
      </c>
      <c r="C1261" s="15" t="s">
        <v>35</v>
      </c>
      <c r="D1261">
        <v>29</v>
      </c>
      <c r="E1261">
        <v>1</v>
      </c>
      <c r="F1261">
        <v>10436.1</v>
      </c>
      <c r="G1261" s="72" t="s">
        <v>12</v>
      </c>
      <c r="H1261" s="72" t="s">
        <v>12</v>
      </c>
      <c r="I1261" s="15" t="s">
        <v>42</v>
      </c>
      <c r="J1261" t="str">
        <f t="shared" si="38"/>
        <v>29-Aug-1968</v>
      </c>
      <c r="K1261">
        <f t="shared" ca="1" si="39"/>
        <v>57</v>
      </c>
    </row>
    <row r="1262" spans="1:11" x14ac:dyDescent="0.3">
      <c r="A1262" t="s">
        <v>1293</v>
      </c>
      <c r="B1262" s="72">
        <v>1968</v>
      </c>
      <c r="C1262" s="15" t="s">
        <v>15</v>
      </c>
      <c r="D1262">
        <v>8</v>
      </c>
      <c r="E1262">
        <v>1</v>
      </c>
      <c r="F1262">
        <v>10450.549999999999</v>
      </c>
      <c r="G1262" s="72" t="s">
        <v>12</v>
      </c>
      <c r="H1262" s="72" t="s">
        <v>16</v>
      </c>
      <c r="I1262" s="15" t="s">
        <v>42</v>
      </c>
      <c r="J1262" t="str">
        <f t="shared" si="38"/>
        <v>8-Nov-1968</v>
      </c>
      <c r="K1262">
        <f t="shared" ca="1" si="39"/>
        <v>57</v>
      </c>
    </row>
    <row r="1263" spans="1:11" x14ac:dyDescent="0.3">
      <c r="A1263" t="s">
        <v>1294</v>
      </c>
      <c r="B1263" s="72">
        <v>1964</v>
      </c>
      <c r="C1263" s="15" t="s">
        <v>37</v>
      </c>
      <c r="D1263">
        <v>14</v>
      </c>
      <c r="E1263">
        <v>0</v>
      </c>
      <c r="F1263">
        <v>10455.1</v>
      </c>
      <c r="G1263" s="72" t="s">
        <v>12</v>
      </c>
      <c r="H1263" s="72" t="s">
        <v>16</v>
      </c>
      <c r="I1263" s="15" t="s">
        <v>23</v>
      </c>
      <c r="J1263" t="str">
        <f t="shared" si="38"/>
        <v>14-Oct-1964</v>
      </c>
      <c r="K1263">
        <f t="shared" ca="1" si="39"/>
        <v>61</v>
      </c>
    </row>
    <row r="1264" spans="1:11" x14ac:dyDescent="0.3">
      <c r="A1264" t="s">
        <v>1295</v>
      </c>
      <c r="B1264" s="72">
        <v>1976</v>
      </c>
      <c r="C1264" s="15" t="s">
        <v>35</v>
      </c>
      <c r="D1264">
        <v>3</v>
      </c>
      <c r="E1264">
        <v>2</v>
      </c>
      <c r="F1264">
        <v>10455.14</v>
      </c>
      <c r="G1264" s="72" t="s">
        <v>12</v>
      </c>
      <c r="H1264" s="72" t="s">
        <v>11</v>
      </c>
      <c r="I1264" s="15" t="s">
        <v>300</v>
      </c>
      <c r="J1264" t="str">
        <f t="shared" si="38"/>
        <v>3-Aug-1976</v>
      </c>
      <c r="K1264">
        <f t="shared" ca="1" si="39"/>
        <v>49</v>
      </c>
    </row>
    <row r="1265" spans="1:11" x14ac:dyDescent="0.3">
      <c r="A1265" t="s">
        <v>1296</v>
      </c>
      <c r="B1265" s="72">
        <v>1964</v>
      </c>
      <c r="C1265" s="15" t="s">
        <v>10</v>
      </c>
      <c r="D1265">
        <v>27</v>
      </c>
      <c r="E1265">
        <v>0</v>
      </c>
      <c r="F1265">
        <v>10459.19</v>
      </c>
      <c r="G1265" s="72" t="s">
        <v>12</v>
      </c>
      <c r="H1265" s="72" t="s">
        <v>16</v>
      </c>
      <c r="I1265" s="15" t="s">
        <v>13</v>
      </c>
      <c r="J1265" t="str">
        <f t="shared" si="38"/>
        <v>27-Jul-1964</v>
      </c>
      <c r="K1265">
        <f t="shared" ca="1" si="39"/>
        <v>61</v>
      </c>
    </row>
    <row r="1266" spans="1:11" x14ac:dyDescent="0.3">
      <c r="A1266" t="s">
        <v>1297</v>
      </c>
      <c r="B1266" s="72">
        <v>1969</v>
      </c>
      <c r="C1266" s="15" t="s">
        <v>20</v>
      </c>
      <c r="D1266">
        <v>22</v>
      </c>
      <c r="E1266">
        <v>1</v>
      </c>
      <c r="F1266">
        <v>10461.98</v>
      </c>
      <c r="G1266" s="72" t="s">
        <v>12</v>
      </c>
      <c r="H1266" s="72" t="s">
        <v>16</v>
      </c>
      <c r="I1266" s="15" t="s">
        <v>23</v>
      </c>
      <c r="J1266" t="str">
        <f t="shared" si="38"/>
        <v>22-Sep-1969</v>
      </c>
      <c r="K1266">
        <f t="shared" ca="1" si="39"/>
        <v>56</v>
      </c>
    </row>
    <row r="1267" spans="1:11" x14ac:dyDescent="0.3">
      <c r="A1267" t="s">
        <v>1298</v>
      </c>
      <c r="B1267" s="72">
        <v>1987</v>
      </c>
      <c r="C1267" s="15" t="s">
        <v>18</v>
      </c>
      <c r="D1267">
        <v>28</v>
      </c>
      <c r="E1267">
        <v>3</v>
      </c>
      <c r="F1267">
        <v>10464.83</v>
      </c>
      <c r="G1267" s="72" t="s">
        <v>12</v>
      </c>
      <c r="H1267" s="72" t="s">
        <v>16</v>
      </c>
      <c r="I1267" s="15" t="s">
        <v>23</v>
      </c>
      <c r="J1267" t="str">
        <f t="shared" si="38"/>
        <v>28-Jun-1987</v>
      </c>
      <c r="K1267">
        <f t="shared" ca="1" si="39"/>
        <v>38</v>
      </c>
    </row>
    <row r="1268" spans="1:11" x14ac:dyDescent="0.3">
      <c r="A1268" t="s">
        <v>1299</v>
      </c>
      <c r="B1268" s="72">
        <v>1978</v>
      </c>
      <c r="C1268" s="15" t="s">
        <v>35</v>
      </c>
      <c r="D1268">
        <v>21</v>
      </c>
      <c r="E1268">
        <v>2</v>
      </c>
      <c r="F1268">
        <v>10486.55</v>
      </c>
      <c r="G1268" s="72" t="s">
        <v>12</v>
      </c>
      <c r="H1268" s="72" t="s">
        <v>12</v>
      </c>
      <c r="I1268" s="15" t="s">
        <v>200</v>
      </c>
      <c r="J1268" t="str">
        <f t="shared" si="38"/>
        <v>21-Aug-1978</v>
      </c>
      <c r="K1268">
        <f t="shared" ca="1" si="39"/>
        <v>47</v>
      </c>
    </row>
    <row r="1269" spans="1:11" x14ac:dyDescent="0.3">
      <c r="A1269" t="s">
        <v>1300</v>
      </c>
      <c r="B1269" s="72">
        <v>1972</v>
      </c>
      <c r="C1269" s="15" t="s">
        <v>37</v>
      </c>
      <c r="D1269">
        <v>19</v>
      </c>
      <c r="E1269">
        <v>2</v>
      </c>
      <c r="F1269">
        <v>10493.95</v>
      </c>
      <c r="G1269" s="72" t="s">
        <v>12</v>
      </c>
      <c r="H1269" s="72" t="s">
        <v>16</v>
      </c>
      <c r="I1269" s="15" t="s">
        <v>23</v>
      </c>
      <c r="J1269" t="str">
        <f t="shared" si="38"/>
        <v>19-Oct-1972</v>
      </c>
      <c r="K1269">
        <f t="shared" ca="1" si="39"/>
        <v>53</v>
      </c>
    </row>
    <row r="1270" spans="1:11" x14ac:dyDescent="0.3">
      <c r="A1270" t="s">
        <v>1301</v>
      </c>
      <c r="B1270" s="72">
        <v>1977</v>
      </c>
      <c r="C1270" s="15" t="s">
        <v>37</v>
      </c>
      <c r="D1270">
        <v>25</v>
      </c>
      <c r="E1270">
        <v>2</v>
      </c>
      <c r="F1270">
        <v>10495.6</v>
      </c>
      <c r="G1270" s="72" t="s">
        <v>12</v>
      </c>
      <c r="H1270" s="72" t="s">
        <v>16</v>
      </c>
      <c r="I1270" s="15" t="s">
        <v>23</v>
      </c>
      <c r="J1270" t="str">
        <f t="shared" si="38"/>
        <v>25-Oct-1977</v>
      </c>
      <c r="K1270">
        <f t="shared" ca="1" si="39"/>
        <v>48</v>
      </c>
    </row>
    <row r="1271" spans="1:11" x14ac:dyDescent="0.3">
      <c r="A1271" t="s">
        <v>1302</v>
      </c>
      <c r="B1271" s="72">
        <v>1971</v>
      </c>
      <c r="C1271" s="15" t="s">
        <v>20</v>
      </c>
      <c r="D1271">
        <v>26</v>
      </c>
      <c r="E1271">
        <v>0</v>
      </c>
      <c r="F1271">
        <v>10546.48</v>
      </c>
      <c r="G1271" s="72" t="s">
        <v>12</v>
      </c>
      <c r="H1271" s="72" t="s">
        <v>12</v>
      </c>
      <c r="I1271" s="15" t="s">
        <v>42</v>
      </c>
      <c r="J1271" t="str">
        <f t="shared" si="38"/>
        <v>26-Sep-1971</v>
      </c>
      <c r="K1271">
        <f t="shared" ca="1" si="39"/>
        <v>54</v>
      </c>
    </row>
    <row r="1272" spans="1:11" x14ac:dyDescent="0.3">
      <c r="A1272" t="s">
        <v>1303</v>
      </c>
      <c r="B1272" s="72">
        <v>1971</v>
      </c>
      <c r="C1272" s="15" t="s">
        <v>18</v>
      </c>
      <c r="D1272">
        <v>29</v>
      </c>
      <c r="E1272">
        <v>3</v>
      </c>
      <c r="F1272">
        <v>10560.49</v>
      </c>
      <c r="G1272" s="72" t="s">
        <v>12</v>
      </c>
      <c r="H1272" s="72" t="s">
        <v>11</v>
      </c>
      <c r="I1272" s="15" t="s">
        <v>13</v>
      </c>
      <c r="J1272" t="str">
        <f t="shared" si="38"/>
        <v>29-Jun-1971</v>
      </c>
      <c r="K1272">
        <f t="shared" ca="1" si="39"/>
        <v>54</v>
      </c>
    </row>
    <row r="1273" spans="1:11" x14ac:dyDescent="0.3">
      <c r="A1273" t="s">
        <v>1304</v>
      </c>
      <c r="B1273" s="72">
        <v>1969</v>
      </c>
      <c r="C1273" s="15" t="s">
        <v>10</v>
      </c>
      <c r="D1273">
        <v>17</v>
      </c>
      <c r="E1273">
        <v>0</v>
      </c>
      <c r="F1273">
        <v>10564.88</v>
      </c>
      <c r="G1273" s="72" t="s">
        <v>12</v>
      </c>
      <c r="H1273" s="72" t="s">
        <v>16</v>
      </c>
      <c r="I1273" s="15" t="s">
        <v>247</v>
      </c>
      <c r="J1273" t="str">
        <f t="shared" si="38"/>
        <v>17-Jul-1969</v>
      </c>
      <c r="K1273">
        <f t="shared" ca="1" si="39"/>
        <v>56</v>
      </c>
    </row>
    <row r="1274" spans="1:11" x14ac:dyDescent="0.3">
      <c r="A1274" t="s">
        <v>1305</v>
      </c>
      <c r="B1274" s="72">
        <v>1966</v>
      </c>
      <c r="C1274" s="15" t="s">
        <v>30</v>
      </c>
      <c r="D1274">
        <v>11</v>
      </c>
      <c r="E1274">
        <v>0</v>
      </c>
      <c r="F1274">
        <v>10577.09</v>
      </c>
      <c r="G1274" s="72" t="s">
        <v>12</v>
      </c>
      <c r="H1274" s="72" t="s">
        <v>12</v>
      </c>
      <c r="I1274" s="15" t="s">
        <v>42</v>
      </c>
      <c r="J1274" t="str">
        <f t="shared" si="38"/>
        <v>11-Dec-1966</v>
      </c>
      <c r="K1274">
        <f t="shared" ca="1" si="39"/>
        <v>58</v>
      </c>
    </row>
    <row r="1275" spans="1:11" x14ac:dyDescent="0.3">
      <c r="A1275" t="s">
        <v>1306</v>
      </c>
      <c r="B1275" s="72">
        <v>1969</v>
      </c>
      <c r="C1275" s="15" t="s">
        <v>30</v>
      </c>
      <c r="D1275">
        <v>25</v>
      </c>
      <c r="E1275">
        <v>1</v>
      </c>
      <c r="F1275">
        <v>10579.71</v>
      </c>
      <c r="G1275" s="72" t="s">
        <v>12</v>
      </c>
      <c r="H1275" s="72" t="s">
        <v>12</v>
      </c>
      <c r="I1275" s="15" t="s">
        <v>13</v>
      </c>
      <c r="J1275" t="str">
        <f t="shared" si="38"/>
        <v>25-Dec-1969</v>
      </c>
      <c r="K1275">
        <f t="shared" ca="1" si="39"/>
        <v>55</v>
      </c>
    </row>
    <row r="1276" spans="1:11" x14ac:dyDescent="0.3">
      <c r="A1276" t="s">
        <v>1307</v>
      </c>
      <c r="B1276" s="72">
        <v>1966</v>
      </c>
      <c r="C1276" s="15" t="s">
        <v>15</v>
      </c>
      <c r="D1276">
        <v>3</v>
      </c>
      <c r="E1276">
        <v>0</v>
      </c>
      <c r="F1276">
        <v>10594.23</v>
      </c>
      <c r="G1276" s="72" t="s">
        <v>12</v>
      </c>
      <c r="H1276" s="72" t="s">
        <v>12</v>
      </c>
      <c r="I1276" s="15" t="s">
        <v>13</v>
      </c>
      <c r="J1276" t="str">
        <f t="shared" si="38"/>
        <v>3-Nov-1966</v>
      </c>
      <c r="K1276">
        <f t="shared" ca="1" si="39"/>
        <v>59</v>
      </c>
    </row>
    <row r="1277" spans="1:11" x14ac:dyDescent="0.3">
      <c r="A1277" t="s">
        <v>1308</v>
      </c>
      <c r="B1277" s="72">
        <v>1967</v>
      </c>
      <c r="C1277" s="15" t="s">
        <v>15</v>
      </c>
      <c r="D1277">
        <v>29</v>
      </c>
      <c r="E1277">
        <v>0</v>
      </c>
      <c r="F1277">
        <v>10594.5</v>
      </c>
      <c r="G1277" s="72" t="s">
        <v>12</v>
      </c>
      <c r="H1277" s="72" t="s">
        <v>16</v>
      </c>
      <c r="I1277" s="15" t="s">
        <v>23</v>
      </c>
      <c r="J1277" t="str">
        <f t="shared" si="38"/>
        <v>29-Nov-1967</v>
      </c>
      <c r="K1277">
        <f t="shared" ca="1" si="39"/>
        <v>57</v>
      </c>
    </row>
    <row r="1278" spans="1:11" x14ac:dyDescent="0.3">
      <c r="A1278" t="s">
        <v>1309</v>
      </c>
      <c r="B1278" s="72">
        <v>1972</v>
      </c>
      <c r="C1278" s="15" t="s">
        <v>30</v>
      </c>
      <c r="D1278">
        <v>14</v>
      </c>
      <c r="E1278">
        <v>3</v>
      </c>
      <c r="F1278">
        <v>10600.55</v>
      </c>
      <c r="G1278" s="72" t="s">
        <v>12</v>
      </c>
      <c r="H1278" s="72" t="s">
        <v>16</v>
      </c>
      <c r="I1278" s="15" t="s">
        <v>23</v>
      </c>
      <c r="J1278" t="str">
        <f t="shared" si="38"/>
        <v>14-Dec-1972</v>
      </c>
      <c r="K1278">
        <f t="shared" ca="1" si="39"/>
        <v>52</v>
      </c>
    </row>
    <row r="1279" spans="1:11" x14ac:dyDescent="0.3">
      <c r="A1279" t="s">
        <v>1310</v>
      </c>
      <c r="B1279" s="72">
        <v>1966</v>
      </c>
      <c r="C1279" s="15" t="s">
        <v>10</v>
      </c>
      <c r="D1279">
        <v>20</v>
      </c>
      <c r="E1279">
        <v>0</v>
      </c>
      <c r="F1279">
        <v>10601.41</v>
      </c>
      <c r="G1279" s="72" t="s">
        <v>12</v>
      </c>
      <c r="H1279" s="72" t="s">
        <v>11</v>
      </c>
      <c r="I1279" s="15" t="s">
        <v>42</v>
      </c>
      <c r="J1279" t="str">
        <f t="shared" si="38"/>
        <v>20-Jul-1966</v>
      </c>
      <c r="K1279">
        <f t="shared" ca="1" si="39"/>
        <v>59</v>
      </c>
    </row>
    <row r="1280" spans="1:11" x14ac:dyDescent="0.3">
      <c r="A1280" t="s">
        <v>1311</v>
      </c>
      <c r="B1280" s="72">
        <v>1967</v>
      </c>
      <c r="C1280" s="15" t="s">
        <v>18</v>
      </c>
      <c r="D1280">
        <v>23</v>
      </c>
      <c r="E1280">
        <v>0</v>
      </c>
      <c r="F1280">
        <v>10601.63</v>
      </c>
      <c r="G1280" s="72" t="s">
        <v>12</v>
      </c>
      <c r="H1280" s="72" t="s">
        <v>11</v>
      </c>
      <c r="I1280" s="15" t="s">
        <v>23</v>
      </c>
      <c r="J1280" t="str">
        <f t="shared" si="38"/>
        <v>23-Jun-1967</v>
      </c>
      <c r="K1280">
        <f t="shared" ca="1" si="39"/>
        <v>58</v>
      </c>
    </row>
    <row r="1281" spans="1:11" x14ac:dyDescent="0.3">
      <c r="A1281" t="s">
        <v>1312</v>
      </c>
      <c r="B1281" s="72">
        <v>1966</v>
      </c>
      <c r="C1281" s="15" t="s">
        <v>10</v>
      </c>
      <c r="D1281">
        <v>2</v>
      </c>
      <c r="E1281">
        <v>0</v>
      </c>
      <c r="F1281">
        <v>10602.39</v>
      </c>
      <c r="G1281" s="72" t="s">
        <v>12</v>
      </c>
      <c r="H1281" s="72" t="s">
        <v>12</v>
      </c>
      <c r="I1281" s="15" t="s">
        <v>42</v>
      </c>
      <c r="J1281" t="str">
        <f t="shared" si="38"/>
        <v>2-Jul-1966</v>
      </c>
      <c r="K1281">
        <f t="shared" ca="1" si="39"/>
        <v>59</v>
      </c>
    </row>
    <row r="1282" spans="1:11" x14ac:dyDescent="0.3">
      <c r="A1282" t="s">
        <v>1313</v>
      </c>
      <c r="B1282" s="72">
        <v>1965</v>
      </c>
      <c r="C1282" s="15" t="s">
        <v>18</v>
      </c>
      <c r="D1282">
        <v>27</v>
      </c>
      <c r="E1282">
        <v>0</v>
      </c>
      <c r="F1282">
        <v>10608.67</v>
      </c>
      <c r="G1282" s="72" t="s">
        <v>12</v>
      </c>
      <c r="H1282" s="72" t="s">
        <v>12</v>
      </c>
      <c r="I1282" s="15" t="s">
        <v>23</v>
      </c>
      <c r="J1282" t="str">
        <f t="shared" ref="J1282:J1345" si="40">CONCATENATE(D1282,"-",C1282,"-",B1282)</f>
        <v>27-Jun-1965</v>
      </c>
      <c r="K1282">
        <f t="shared" ca="1" si="39"/>
        <v>60</v>
      </c>
    </row>
    <row r="1283" spans="1:11" x14ac:dyDescent="0.3">
      <c r="A1283" t="s">
        <v>1314</v>
      </c>
      <c r="B1283" s="72">
        <v>1992</v>
      </c>
      <c r="C1283" s="15" t="s">
        <v>10</v>
      </c>
      <c r="D1283">
        <v>23</v>
      </c>
      <c r="E1283">
        <v>0</v>
      </c>
      <c r="F1283">
        <v>10617.04</v>
      </c>
      <c r="G1283" s="72" t="s">
        <v>12</v>
      </c>
      <c r="H1283" s="72" t="s">
        <v>12</v>
      </c>
      <c r="I1283" s="15" t="s">
        <v>535</v>
      </c>
      <c r="J1283" t="str">
        <f t="shared" si="40"/>
        <v>23-Jul-1992</v>
      </c>
      <c r="K1283">
        <f t="shared" ref="K1283:K1346" ca="1" si="41">DATEDIF(J1283,TODAY(),"y")</f>
        <v>33</v>
      </c>
    </row>
    <row r="1284" spans="1:11" x14ac:dyDescent="0.3">
      <c r="A1284" t="s">
        <v>1315</v>
      </c>
      <c r="B1284" s="72">
        <v>1990</v>
      </c>
      <c r="C1284" s="15" t="s">
        <v>10</v>
      </c>
      <c r="D1284">
        <v>6</v>
      </c>
      <c r="E1284">
        <v>3</v>
      </c>
      <c r="F1284">
        <v>10620.26</v>
      </c>
      <c r="G1284" s="72" t="s">
        <v>12</v>
      </c>
      <c r="H1284" s="72" t="s">
        <v>12</v>
      </c>
      <c r="I1284" s="15" t="s">
        <v>23</v>
      </c>
      <c r="J1284" t="str">
        <f t="shared" si="40"/>
        <v>6-Jul-1990</v>
      </c>
      <c r="K1284">
        <f t="shared" ca="1" si="41"/>
        <v>35</v>
      </c>
    </row>
    <row r="1285" spans="1:11" x14ac:dyDescent="0.3">
      <c r="A1285" t="s">
        <v>1316</v>
      </c>
      <c r="B1285" s="72">
        <v>1964</v>
      </c>
      <c r="C1285" s="15" t="s">
        <v>35</v>
      </c>
      <c r="D1285">
        <v>8</v>
      </c>
      <c r="E1285">
        <v>0</v>
      </c>
      <c r="F1285">
        <v>10627.81</v>
      </c>
      <c r="G1285" s="72" t="s">
        <v>12</v>
      </c>
      <c r="H1285" s="72" t="s">
        <v>12</v>
      </c>
      <c r="I1285" s="15" t="s">
        <v>13</v>
      </c>
      <c r="J1285" t="str">
        <f t="shared" si="40"/>
        <v>8-Aug-1964</v>
      </c>
      <c r="K1285">
        <f t="shared" ca="1" si="41"/>
        <v>61</v>
      </c>
    </row>
    <row r="1286" spans="1:11" x14ac:dyDescent="0.3">
      <c r="A1286" t="s">
        <v>1317</v>
      </c>
      <c r="B1286" s="72">
        <v>1976</v>
      </c>
      <c r="C1286" s="15" t="s">
        <v>15</v>
      </c>
      <c r="D1286">
        <v>22</v>
      </c>
      <c r="E1286">
        <v>2</v>
      </c>
      <c r="F1286">
        <v>10665.44</v>
      </c>
      <c r="G1286" s="72" t="s">
        <v>12</v>
      </c>
      <c r="H1286" s="72" t="s">
        <v>11</v>
      </c>
      <c r="I1286" s="15" t="s">
        <v>300</v>
      </c>
      <c r="J1286" t="str">
        <f t="shared" si="40"/>
        <v>22-Nov-1976</v>
      </c>
      <c r="K1286">
        <f t="shared" ca="1" si="41"/>
        <v>48</v>
      </c>
    </row>
    <row r="1287" spans="1:11" x14ac:dyDescent="0.3">
      <c r="A1287" t="s">
        <v>1318</v>
      </c>
      <c r="B1287" s="72">
        <v>1962</v>
      </c>
      <c r="C1287" s="15" t="s">
        <v>20</v>
      </c>
      <c r="D1287">
        <v>7</v>
      </c>
      <c r="E1287">
        <v>0</v>
      </c>
      <c r="F1287">
        <v>10676.83</v>
      </c>
      <c r="G1287" s="72" t="s">
        <v>12</v>
      </c>
      <c r="H1287" s="72" t="s">
        <v>12</v>
      </c>
      <c r="I1287" s="15" t="s">
        <v>13</v>
      </c>
      <c r="J1287" t="str">
        <f t="shared" si="40"/>
        <v>7-Sep-1962</v>
      </c>
      <c r="K1287">
        <f t="shared" ca="1" si="41"/>
        <v>63</v>
      </c>
    </row>
    <row r="1288" spans="1:11" x14ac:dyDescent="0.3">
      <c r="A1288" t="s">
        <v>1319</v>
      </c>
      <c r="B1288" s="72">
        <v>1977</v>
      </c>
      <c r="C1288" s="15" t="s">
        <v>35</v>
      </c>
      <c r="D1288">
        <v>2</v>
      </c>
      <c r="E1288">
        <v>2</v>
      </c>
      <c r="F1288">
        <v>10690.11</v>
      </c>
      <c r="G1288" s="72" t="s">
        <v>12</v>
      </c>
      <c r="H1288" s="72" t="s">
        <v>11</v>
      </c>
      <c r="I1288" s="15" t="s">
        <v>300</v>
      </c>
      <c r="J1288" t="str">
        <f t="shared" si="40"/>
        <v>2-Aug-1977</v>
      </c>
      <c r="K1288">
        <f t="shared" ca="1" si="41"/>
        <v>48</v>
      </c>
    </row>
    <row r="1289" spans="1:11" x14ac:dyDescent="0.3">
      <c r="A1289" t="s">
        <v>1320</v>
      </c>
      <c r="B1289" s="72">
        <v>1976</v>
      </c>
      <c r="C1289" s="15" t="s">
        <v>20</v>
      </c>
      <c r="D1289">
        <v>30</v>
      </c>
      <c r="E1289">
        <v>2</v>
      </c>
      <c r="F1289">
        <v>10698.38</v>
      </c>
      <c r="G1289" s="72" t="s">
        <v>12</v>
      </c>
      <c r="H1289" s="72" t="s">
        <v>16</v>
      </c>
      <c r="I1289" s="15" t="s">
        <v>200</v>
      </c>
      <c r="J1289" t="str">
        <f t="shared" si="40"/>
        <v>30-Sep-1976</v>
      </c>
      <c r="K1289">
        <f t="shared" ca="1" si="41"/>
        <v>49</v>
      </c>
    </row>
    <row r="1290" spans="1:11" x14ac:dyDescent="0.3">
      <c r="A1290" t="s">
        <v>1321</v>
      </c>
      <c r="B1290" s="72">
        <v>1972</v>
      </c>
      <c r="C1290" s="15" t="s">
        <v>37</v>
      </c>
      <c r="D1290">
        <v>24</v>
      </c>
      <c r="E1290">
        <v>3</v>
      </c>
      <c r="F1290">
        <v>10702.64</v>
      </c>
      <c r="G1290" s="72" t="s">
        <v>12</v>
      </c>
      <c r="H1290" s="72" t="s">
        <v>12</v>
      </c>
      <c r="I1290" s="15" t="s">
        <v>13</v>
      </c>
      <c r="J1290" t="str">
        <f t="shared" si="40"/>
        <v>24-Oct-1972</v>
      </c>
      <c r="K1290">
        <f t="shared" ca="1" si="41"/>
        <v>53</v>
      </c>
    </row>
    <row r="1291" spans="1:11" x14ac:dyDescent="0.3">
      <c r="A1291" t="s">
        <v>1322</v>
      </c>
      <c r="B1291" s="72">
        <v>1967</v>
      </c>
      <c r="C1291" s="15" t="s">
        <v>10</v>
      </c>
      <c r="D1291">
        <v>30</v>
      </c>
      <c r="E1291">
        <v>0</v>
      </c>
      <c r="F1291">
        <v>10704.47</v>
      </c>
      <c r="G1291" s="72" t="s">
        <v>12</v>
      </c>
      <c r="H1291" s="72" t="s">
        <v>11</v>
      </c>
      <c r="I1291" s="15" t="s">
        <v>42</v>
      </c>
      <c r="J1291" t="str">
        <f t="shared" si="40"/>
        <v>30-Jul-1967</v>
      </c>
      <c r="K1291">
        <f t="shared" ca="1" si="41"/>
        <v>58</v>
      </c>
    </row>
    <row r="1292" spans="1:11" x14ac:dyDescent="0.3">
      <c r="A1292" t="s">
        <v>1323</v>
      </c>
      <c r="B1292" s="72">
        <v>1967</v>
      </c>
      <c r="C1292" s="15" t="s">
        <v>37</v>
      </c>
      <c r="D1292">
        <v>5</v>
      </c>
      <c r="E1292">
        <v>0</v>
      </c>
      <c r="F1292">
        <v>10713.64</v>
      </c>
      <c r="G1292" s="72" t="s">
        <v>12</v>
      </c>
      <c r="H1292" s="72" t="s">
        <v>12</v>
      </c>
      <c r="I1292" s="15" t="s">
        <v>42</v>
      </c>
      <c r="J1292" t="str">
        <f t="shared" si="40"/>
        <v>5-Oct-1967</v>
      </c>
      <c r="K1292">
        <f t="shared" ca="1" si="41"/>
        <v>58</v>
      </c>
    </row>
    <row r="1293" spans="1:11" x14ac:dyDescent="0.3">
      <c r="A1293" t="s">
        <v>1324</v>
      </c>
      <c r="B1293" s="72">
        <v>1992</v>
      </c>
      <c r="C1293" s="15" t="s">
        <v>18</v>
      </c>
      <c r="D1293">
        <v>25</v>
      </c>
      <c r="E1293">
        <v>0</v>
      </c>
      <c r="F1293">
        <v>10719.57</v>
      </c>
      <c r="G1293" s="72" t="s">
        <v>12</v>
      </c>
      <c r="H1293" s="72" t="s">
        <v>16</v>
      </c>
      <c r="I1293" s="15" t="s">
        <v>23</v>
      </c>
      <c r="J1293" t="str">
        <f t="shared" si="40"/>
        <v>25-Jun-1992</v>
      </c>
      <c r="K1293">
        <f t="shared" ca="1" si="41"/>
        <v>33</v>
      </c>
    </row>
    <row r="1294" spans="1:11" x14ac:dyDescent="0.3">
      <c r="A1294" t="s">
        <v>1325</v>
      </c>
      <c r="B1294" s="72">
        <v>1974</v>
      </c>
      <c r="C1294" s="15" t="s">
        <v>30</v>
      </c>
      <c r="D1294">
        <v>9</v>
      </c>
      <c r="E1294">
        <v>4</v>
      </c>
      <c r="F1294">
        <v>10736.87</v>
      </c>
      <c r="G1294" s="72" t="s">
        <v>12</v>
      </c>
      <c r="H1294" s="72" t="s">
        <v>16</v>
      </c>
      <c r="I1294" s="15" t="s">
        <v>168</v>
      </c>
      <c r="J1294" t="str">
        <f t="shared" si="40"/>
        <v>9-Dec-1974</v>
      </c>
      <c r="K1294">
        <f t="shared" ca="1" si="41"/>
        <v>50</v>
      </c>
    </row>
    <row r="1295" spans="1:11" x14ac:dyDescent="0.3">
      <c r="A1295" t="s">
        <v>1326</v>
      </c>
      <c r="B1295" s="72">
        <v>1986</v>
      </c>
      <c r="C1295" s="15" t="s">
        <v>35</v>
      </c>
      <c r="D1295">
        <v>29</v>
      </c>
      <c r="E1295">
        <v>3</v>
      </c>
      <c r="F1295">
        <v>10749.02</v>
      </c>
      <c r="G1295" s="72" t="s">
        <v>12</v>
      </c>
      <c r="H1295" s="72" t="s">
        <v>16</v>
      </c>
      <c r="I1295" s="15" t="s">
        <v>535</v>
      </c>
      <c r="J1295" t="str">
        <f t="shared" si="40"/>
        <v>29-Aug-1986</v>
      </c>
      <c r="K1295">
        <f t="shared" ca="1" si="41"/>
        <v>39</v>
      </c>
    </row>
    <row r="1296" spans="1:11" x14ac:dyDescent="0.3">
      <c r="A1296" t="s">
        <v>1327</v>
      </c>
      <c r="B1296" s="72">
        <v>1989</v>
      </c>
      <c r="C1296" s="15" t="s">
        <v>15</v>
      </c>
      <c r="D1296">
        <v>25</v>
      </c>
      <c r="E1296">
        <v>3</v>
      </c>
      <c r="F1296">
        <v>10769.75</v>
      </c>
      <c r="G1296" s="72" t="s">
        <v>12</v>
      </c>
      <c r="H1296" s="72" t="s">
        <v>11</v>
      </c>
      <c r="I1296" s="15" t="s">
        <v>632</v>
      </c>
      <c r="J1296" t="str">
        <f t="shared" si="40"/>
        <v>25-Nov-1989</v>
      </c>
      <c r="K1296">
        <f t="shared" ca="1" si="41"/>
        <v>35</v>
      </c>
    </row>
    <row r="1297" spans="1:11" x14ac:dyDescent="0.3">
      <c r="A1297" t="s">
        <v>1328</v>
      </c>
      <c r="B1297" s="72">
        <v>1967</v>
      </c>
      <c r="C1297" s="15" t="s">
        <v>15</v>
      </c>
      <c r="D1297">
        <v>11</v>
      </c>
      <c r="E1297">
        <v>1</v>
      </c>
      <c r="F1297">
        <v>10791.96</v>
      </c>
      <c r="G1297" s="72" t="s">
        <v>12</v>
      </c>
      <c r="H1297" s="72" t="s">
        <v>11</v>
      </c>
      <c r="I1297" s="15" t="s">
        <v>42</v>
      </c>
      <c r="J1297" t="str">
        <f t="shared" si="40"/>
        <v>11-Nov-1967</v>
      </c>
      <c r="K1297">
        <f t="shared" ca="1" si="41"/>
        <v>58</v>
      </c>
    </row>
    <row r="1298" spans="1:11" x14ac:dyDescent="0.3">
      <c r="A1298" t="s">
        <v>1329</v>
      </c>
      <c r="B1298" s="72">
        <v>1999</v>
      </c>
      <c r="C1298" s="15" t="s">
        <v>30</v>
      </c>
      <c r="D1298">
        <v>24</v>
      </c>
      <c r="E1298">
        <v>0</v>
      </c>
      <c r="F1298">
        <v>10795.94</v>
      </c>
      <c r="G1298" s="72" t="s">
        <v>12</v>
      </c>
      <c r="H1298" s="72" t="s">
        <v>16</v>
      </c>
      <c r="I1298" s="15" t="s">
        <v>42</v>
      </c>
      <c r="J1298" t="str">
        <f t="shared" si="40"/>
        <v>24-Dec-1999</v>
      </c>
      <c r="K1298">
        <f t="shared" ca="1" si="41"/>
        <v>25</v>
      </c>
    </row>
    <row r="1299" spans="1:11" x14ac:dyDescent="0.3">
      <c r="A1299" t="s">
        <v>1330</v>
      </c>
      <c r="B1299" s="72">
        <v>1967</v>
      </c>
      <c r="C1299" s="15" t="s">
        <v>37</v>
      </c>
      <c r="D1299">
        <v>23</v>
      </c>
      <c r="E1299">
        <v>0</v>
      </c>
      <c r="F1299">
        <v>10796.35</v>
      </c>
      <c r="G1299" s="72" t="s">
        <v>12</v>
      </c>
      <c r="H1299" s="72" t="s">
        <v>16</v>
      </c>
      <c r="I1299" s="15" t="s">
        <v>166</v>
      </c>
      <c r="J1299" t="str">
        <f t="shared" si="40"/>
        <v>23-Oct-1967</v>
      </c>
      <c r="K1299">
        <f t="shared" ca="1" si="41"/>
        <v>58</v>
      </c>
    </row>
    <row r="1300" spans="1:11" x14ac:dyDescent="0.3">
      <c r="A1300" t="s">
        <v>1331</v>
      </c>
      <c r="B1300" s="72">
        <v>1970</v>
      </c>
      <c r="C1300" s="15" t="s">
        <v>37</v>
      </c>
      <c r="D1300">
        <v>28</v>
      </c>
      <c r="E1300">
        <v>1</v>
      </c>
      <c r="F1300">
        <v>10797.34</v>
      </c>
      <c r="G1300" s="72" t="s">
        <v>12</v>
      </c>
      <c r="H1300" s="72" t="s">
        <v>11</v>
      </c>
      <c r="I1300" s="15" t="s">
        <v>249</v>
      </c>
      <c r="J1300" t="str">
        <f t="shared" si="40"/>
        <v>28-Oct-1970</v>
      </c>
      <c r="K1300">
        <f t="shared" ca="1" si="41"/>
        <v>55</v>
      </c>
    </row>
    <row r="1301" spans="1:11" x14ac:dyDescent="0.3">
      <c r="A1301" t="s">
        <v>1332</v>
      </c>
      <c r="B1301" s="72">
        <v>1970</v>
      </c>
      <c r="C1301" s="15" t="s">
        <v>30</v>
      </c>
      <c r="D1301">
        <v>18</v>
      </c>
      <c r="E1301">
        <v>2</v>
      </c>
      <c r="F1301">
        <v>10806.84</v>
      </c>
      <c r="G1301" s="72" t="s">
        <v>12</v>
      </c>
      <c r="H1301" s="72" t="s">
        <v>11</v>
      </c>
      <c r="I1301" s="15" t="s">
        <v>42</v>
      </c>
      <c r="J1301" t="str">
        <f t="shared" si="40"/>
        <v>18-Dec-1970</v>
      </c>
      <c r="K1301">
        <f t="shared" ca="1" si="41"/>
        <v>54</v>
      </c>
    </row>
    <row r="1302" spans="1:11" x14ac:dyDescent="0.3">
      <c r="A1302" t="s">
        <v>1333</v>
      </c>
      <c r="B1302" s="72">
        <v>1967</v>
      </c>
      <c r="C1302" s="15" t="s">
        <v>37</v>
      </c>
      <c r="D1302">
        <v>2</v>
      </c>
      <c r="E1302">
        <v>1</v>
      </c>
      <c r="F1302">
        <v>10807.49</v>
      </c>
      <c r="G1302" s="72" t="s">
        <v>12</v>
      </c>
      <c r="H1302" s="72" t="s">
        <v>11</v>
      </c>
      <c r="I1302" s="15" t="s">
        <v>13</v>
      </c>
      <c r="J1302" t="str">
        <f t="shared" si="40"/>
        <v>2-Oct-1967</v>
      </c>
      <c r="K1302">
        <f t="shared" ca="1" si="41"/>
        <v>58</v>
      </c>
    </row>
    <row r="1303" spans="1:11" x14ac:dyDescent="0.3">
      <c r="A1303" t="s">
        <v>1334</v>
      </c>
      <c r="B1303" s="72">
        <v>1968</v>
      </c>
      <c r="C1303" s="15" t="s">
        <v>10</v>
      </c>
      <c r="D1303">
        <v>28</v>
      </c>
      <c r="E1303">
        <v>1</v>
      </c>
      <c r="F1303">
        <v>10825.25</v>
      </c>
      <c r="G1303" s="72" t="s">
        <v>12</v>
      </c>
      <c r="H1303" s="72" t="s">
        <v>12</v>
      </c>
      <c r="I1303" s="15" t="s">
        <v>23</v>
      </c>
      <c r="J1303" t="str">
        <f t="shared" si="40"/>
        <v>28-Jul-1968</v>
      </c>
      <c r="K1303">
        <f t="shared" ca="1" si="41"/>
        <v>57</v>
      </c>
    </row>
    <row r="1304" spans="1:11" x14ac:dyDescent="0.3">
      <c r="A1304" t="s">
        <v>1335</v>
      </c>
      <c r="B1304" s="72">
        <v>1971</v>
      </c>
      <c r="C1304" s="15" t="s">
        <v>30</v>
      </c>
      <c r="D1304">
        <v>20</v>
      </c>
      <c r="E1304">
        <v>2</v>
      </c>
      <c r="F1304">
        <v>10848.13</v>
      </c>
      <c r="G1304" s="72" t="s">
        <v>12</v>
      </c>
      <c r="H1304" s="72" t="s">
        <v>12</v>
      </c>
      <c r="I1304" s="15" t="s">
        <v>23</v>
      </c>
      <c r="J1304" t="str">
        <f t="shared" si="40"/>
        <v>20-Dec-1971</v>
      </c>
      <c r="K1304">
        <f t="shared" ca="1" si="41"/>
        <v>53</v>
      </c>
    </row>
    <row r="1305" spans="1:11" x14ac:dyDescent="0.3">
      <c r="A1305" t="s">
        <v>1336</v>
      </c>
      <c r="B1305" s="72">
        <v>1994</v>
      </c>
      <c r="C1305" s="15" t="s">
        <v>20</v>
      </c>
      <c r="D1305">
        <v>6</v>
      </c>
      <c r="E1305">
        <v>0</v>
      </c>
      <c r="F1305">
        <v>10886.66</v>
      </c>
      <c r="G1305" s="72" t="s">
        <v>12</v>
      </c>
      <c r="H1305" s="72" t="s">
        <v>12</v>
      </c>
      <c r="I1305" s="15" t="s">
        <v>23</v>
      </c>
      <c r="J1305" t="str">
        <f t="shared" si="40"/>
        <v>6-Sep-1994</v>
      </c>
      <c r="K1305">
        <f t="shared" ca="1" si="41"/>
        <v>31</v>
      </c>
    </row>
    <row r="1306" spans="1:11" x14ac:dyDescent="0.3">
      <c r="A1306" t="s">
        <v>1337</v>
      </c>
      <c r="B1306" s="72">
        <v>1968</v>
      </c>
      <c r="C1306" s="15" t="s">
        <v>15</v>
      </c>
      <c r="D1306">
        <v>13</v>
      </c>
      <c r="E1306">
        <v>0</v>
      </c>
      <c r="F1306">
        <v>10923.93</v>
      </c>
      <c r="G1306" s="72" t="s">
        <v>12</v>
      </c>
      <c r="H1306" s="72" t="s">
        <v>16</v>
      </c>
      <c r="I1306" s="15" t="s">
        <v>247</v>
      </c>
      <c r="J1306" t="str">
        <f t="shared" si="40"/>
        <v>13-Nov-1968</v>
      </c>
      <c r="K1306">
        <f t="shared" ca="1" si="41"/>
        <v>56</v>
      </c>
    </row>
    <row r="1307" spans="1:11" x14ac:dyDescent="0.3">
      <c r="A1307" t="s">
        <v>1338</v>
      </c>
      <c r="B1307" s="72">
        <v>1968</v>
      </c>
      <c r="C1307" s="15" t="s">
        <v>15</v>
      </c>
      <c r="D1307">
        <v>12</v>
      </c>
      <c r="E1307">
        <v>1</v>
      </c>
      <c r="F1307">
        <v>10928.85</v>
      </c>
      <c r="G1307" s="72" t="s">
        <v>12</v>
      </c>
      <c r="H1307" s="72" t="s">
        <v>12</v>
      </c>
      <c r="I1307" s="15" t="s">
        <v>13</v>
      </c>
      <c r="J1307" t="str">
        <f t="shared" si="40"/>
        <v>12-Nov-1968</v>
      </c>
      <c r="K1307">
        <f t="shared" ca="1" si="41"/>
        <v>56</v>
      </c>
    </row>
    <row r="1308" spans="1:11" x14ac:dyDescent="0.3">
      <c r="A1308" t="s">
        <v>1339</v>
      </c>
      <c r="B1308" s="72">
        <v>1969</v>
      </c>
      <c r="C1308" s="15" t="s">
        <v>15</v>
      </c>
      <c r="D1308">
        <v>10</v>
      </c>
      <c r="E1308">
        <v>1</v>
      </c>
      <c r="F1308">
        <v>10942.13</v>
      </c>
      <c r="G1308" s="72" t="s">
        <v>12</v>
      </c>
      <c r="H1308" s="72" t="s">
        <v>12</v>
      </c>
      <c r="I1308" s="15" t="s">
        <v>23</v>
      </c>
      <c r="J1308" t="str">
        <f t="shared" si="40"/>
        <v>10-Nov-1969</v>
      </c>
      <c r="K1308">
        <f t="shared" ca="1" si="41"/>
        <v>56</v>
      </c>
    </row>
    <row r="1309" spans="1:11" x14ac:dyDescent="0.3">
      <c r="A1309" t="s">
        <v>1340</v>
      </c>
      <c r="B1309" s="72">
        <v>1965</v>
      </c>
      <c r="C1309" s="15" t="s">
        <v>30</v>
      </c>
      <c r="D1309">
        <v>4</v>
      </c>
      <c r="E1309">
        <v>0</v>
      </c>
      <c r="F1309">
        <v>10959.33</v>
      </c>
      <c r="G1309" s="72" t="s">
        <v>12</v>
      </c>
      <c r="H1309" s="72" t="s">
        <v>12</v>
      </c>
      <c r="I1309" s="15" t="s">
        <v>42</v>
      </c>
      <c r="J1309" t="str">
        <f t="shared" si="40"/>
        <v>4-Dec-1965</v>
      </c>
      <c r="K1309">
        <f t="shared" ca="1" si="41"/>
        <v>59</v>
      </c>
    </row>
    <row r="1310" spans="1:11" x14ac:dyDescent="0.3">
      <c r="A1310" t="s">
        <v>1341</v>
      </c>
      <c r="B1310" s="72">
        <v>1969</v>
      </c>
      <c r="C1310" s="15" t="s">
        <v>35</v>
      </c>
      <c r="D1310">
        <v>14</v>
      </c>
      <c r="E1310">
        <v>1</v>
      </c>
      <c r="F1310">
        <v>10959.69</v>
      </c>
      <c r="G1310" s="72" t="s">
        <v>12</v>
      </c>
      <c r="H1310" s="72" t="s">
        <v>12</v>
      </c>
      <c r="I1310" s="15" t="s">
        <v>23</v>
      </c>
      <c r="J1310" t="str">
        <f t="shared" si="40"/>
        <v>14-Aug-1969</v>
      </c>
      <c r="K1310">
        <f t="shared" ca="1" si="41"/>
        <v>56</v>
      </c>
    </row>
    <row r="1311" spans="1:11" x14ac:dyDescent="0.3">
      <c r="A1311" t="s">
        <v>1342</v>
      </c>
      <c r="B1311" s="72">
        <v>1965</v>
      </c>
      <c r="C1311" s="15" t="s">
        <v>18</v>
      </c>
      <c r="D1311">
        <v>19</v>
      </c>
      <c r="E1311">
        <v>0</v>
      </c>
      <c r="F1311">
        <v>10965.45</v>
      </c>
      <c r="G1311" s="72" t="s">
        <v>12</v>
      </c>
      <c r="H1311" s="72" t="s">
        <v>11</v>
      </c>
      <c r="I1311" s="15" t="s">
        <v>42</v>
      </c>
      <c r="J1311" t="str">
        <f t="shared" si="40"/>
        <v>19-Jun-1965</v>
      </c>
      <c r="K1311">
        <f t="shared" ca="1" si="41"/>
        <v>60</v>
      </c>
    </row>
    <row r="1312" spans="1:11" x14ac:dyDescent="0.3">
      <c r="A1312" t="s">
        <v>1343</v>
      </c>
      <c r="B1312" s="72">
        <v>1966</v>
      </c>
      <c r="C1312" s="15" t="s">
        <v>10</v>
      </c>
      <c r="D1312">
        <v>9</v>
      </c>
      <c r="E1312">
        <v>0</v>
      </c>
      <c r="F1312">
        <v>10976.25</v>
      </c>
      <c r="G1312" s="72" t="s">
        <v>12</v>
      </c>
      <c r="H1312" s="72" t="s">
        <v>11</v>
      </c>
      <c r="I1312" s="15" t="s">
        <v>23</v>
      </c>
      <c r="J1312" t="str">
        <f t="shared" si="40"/>
        <v>9-Jul-1966</v>
      </c>
      <c r="K1312">
        <f t="shared" ca="1" si="41"/>
        <v>59</v>
      </c>
    </row>
    <row r="1313" spans="1:11" x14ac:dyDescent="0.3">
      <c r="A1313" t="s">
        <v>1344</v>
      </c>
      <c r="B1313" s="72">
        <v>1973</v>
      </c>
      <c r="C1313" s="15" t="s">
        <v>37</v>
      </c>
      <c r="D1313">
        <v>21</v>
      </c>
      <c r="E1313">
        <v>4</v>
      </c>
      <c r="F1313">
        <v>10977.21</v>
      </c>
      <c r="G1313" s="72" t="s">
        <v>12</v>
      </c>
      <c r="H1313" s="72" t="s">
        <v>16</v>
      </c>
      <c r="I1313" s="15" t="s">
        <v>13</v>
      </c>
      <c r="J1313" t="str">
        <f t="shared" si="40"/>
        <v>21-Oct-1973</v>
      </c>
      <c r="K1313">
        <f t="shared" ca="1" si="41"/>
        <v>52</v>
      </c>
    </row>
    <row r="1314" spans="1:11" x14ac:dyDescent="0.3">
      <c r="A1314" t="s">
        <v>1345</v>
      </c>
      <c r="B1314" s="72">
        <v>1965</v>
      </c>
      <c r="C1314" s="15" t="s">
        <v>30</v>
      </c>
      <c r="D1314">
        <v>18</v>
      </c>
      <c r="E1314">
        <v>0</v>
      </c>
      <c r="F1314">
        <v>10982.5</v>
      </c>
      <c r="G1314" s="72" t="s">
        <v>12</v>
      </c>
      <c r="H1314" s="72" t="s">
        <v>12</v>
      </c>
      <c r="I1314" s="15" t="s">
        <v>13</v>
      </c>
      <c r="J1314" t="str">
        <f t="shared" si="40"/>
        <v>18-Dec-1965</v>
      </c>
      <c r="K1314">
        <f t="shared" ca="1" si="41"/>
        <v>59</v>
      </c>
    </row>
    <row r="1315" spans="1:11" x14ac:dyDescent="0.3">
      <c r="A1315" t="s">
        <v>1346</v>
      </c>
      <c r="B1315" s="72">
        <v>2000</v>
      </c>
      <c r="C1315" s="15" t="s">
        <v>20</v>
      </c>
      <c r="D1315">
        <v>17</v>
      </c>
      <c r="E1315">
        <v>0</v>
      </c>
      <c r="F1315">
        <v>10991.58</v>
      </c>
      <c r="G1315" s="72" t="s">
        <v>12</v>
      </c>
      <c r="H1315" s="72" t="s">
        <v>12</v>
      </c>
      <c r="I1315" s="15" t="s">
        <v>23</v>
      </c>
      <c r="J1315" t="str">
        <f t="shared" si="40"/>
        <v>17-Sep-2000</v>
      </c>
      <c r="K1315">
        <f t="shared" ca="1" si="41"/>
        <v>25</v>
      </c>
    </row>
    <row r="1316" spans="1:11" x14ac:dyDescent="0.3">
      <c r="A1316" t="s">
        <v>1347</v>
      </c>
      <c r="B1316" s="72">
        <v>1968</v>
      </c>
      <c r="C1316" s="15" t="s">
        <v>37</v>
      </c>
      <c r="D1316">
        <v>24</v>
      </c>
      <c r="E1316">
        <v>2</v>
      </c>
      <c r="F1316">
        <v>11013.71</v>
      </c>
      <c r="G1316" s="72" t="s">
        <v>12</v>
      </c>
      <c r="H1316" s="72" t="s">
        <v>16</v>
      </c>
      <c r="I1316" s="15" t="s">
        <v>13</v>
      </c>
      <c r="J1316" t="str">
        <f t="shared" si="40"/>
        <v>24-Oct-1968</v>
      </c>
      <c r="K1316">
        <f t="shared" ca="1" si="41"/>
        <v>57</v>
      </c>
    </row>
    <row r="1317" spans="1:11" x14ac:dyDescent="0.3">
      <c r="A1317" t="s">
        <v>1348</v>
      </c>
      <c r="B1317" s="72">
        <v>1974</v>
      </c>
      <c r="C1317" s="15" t="s">
        <v>30</v>
      </c>
      <c r="D1317">
        <v>15</v>
      </c>
      <c r="E1317">
        <v>4</v>
      </c>
      <c r="F1317">
        <v>11015.17</v>
      </c>
      <c r="G1317" s="72" t="s">
        <v>12</v>
      </c>
      <c r="H1317" s="72" t="s">
        <v>16</v>
      </c>
      <c r="I1317" s="15" t="s">
        <v>23</v>
      </c>
      <c r="J1317" t="str">
        <f t="shared" si="40"/>
        <v>15-Dec-1974</v>
      </c>
      <c r="K1317">
        <f t="shared" ca="1" si="41"/>
        <v>50</v>
      </c>
    </row>
    <row r="1318" spans="1:11" x14ac:dyDescent="0.3">
      <c r="A1318" t="s">
        <v>1349</v>
      </c>
      <c r="B1318" s="72">
        <v>1991</v>
      </c>
      <c r="C1318" s="15" t="s">
        <v>18</v>
      </c>
      <c r="D1318">
        <v>26</v>
      </c>
      <c r="E1318">
        <v>3</v>
      </c>
      <c r="F1318">
        <v>11018.05</v>
      </c>
      <c r="G1318" s="72" t="s">
        <v>12</v>
      </c>
      <c r="H1318" s="72" t="s">
        <v>11</v>
      </c>
      <c r="I1318" s="15" t="s">
        <v>23</v>
      </c>
      <c r="J1318" t="str">
        <f t="shared" si="40"/>
        <v>26-Jun-1991</v>
      </c>
      <c r="K1318">
        <f t="shared" ca="1" si="41"/>
        <v>34</v>
      </c>
    </row>
    <row r="1319" spans="1:11" x14ac:dyDescent="0.3">
      <c r="A1319" t="s">
        <v>1350</v>
      </c>
      <c r="B1319" s="72">
        <v>1996</v>
      </c>
      <c r="C1319" s="15" t="s">
        <v>10</v>
      </c>
      <c r="D1319">
        <v>21</v>
      </c>
      <c r="E1319">
        <v>0</v>
      </c>
      <c r="F1319">
        <v>11028.56</v>
      </c>
      <c r="G1319" s="72" t="s">
        <v>12</v>
      </c>
      <c r="H1319" s="72" t="s">
        <v>12</v>
      </c>
      <c r="I1319" s="15" t="s">
        <v>23</v>
      </c>
      <c r="J1319" t="str">
        <f t="shared" si="40"/>
        <v>21-Jul-1996</v>
      </c>
      <c r="K1319">
        <f t="shared" ca="1" si="41"/>
        <v>29</v>
      </c>
    </row>
    <row r="1320" spans="1:11" x14ac:dyDescent="0.3">
      <c r="A1320" t="s">
        <v>1351</v>
      </c>
      <c r="B1320" s="72">
        <v>1974</v>
      </c>
      <c r="C1320" s="15" t="s">
        <v>30</v>
      </c>
      <c r="D1320">
        <v>10</v>
      </c>
      <c r="E1320">
        <v>4</v>
      </c>
      <c r="F1320">
        <v>11033.66</v>
      </c>
      <c r="G1320" s="72" t="s">
        <v>12</v>
      </c>
      <c r="H1320" s="72" t="s">
        <v>12</v>
      </c>
      <c r="I1320" s="15" t="s">
        <v>23</v>
      </c>
      <c r="J1320" t="str">
        <f t="shared" si="40"/>
        <v>10-Dec-1974</v>
      </c>
      <c r="K1320">
        <f t="shared" ca="1" si="41"/>
        <v>50</v>
      </c>
    </row>
    <row r="1321" spans="1:11" x14ac:dyDescent="0.3">
      <c r="A1321" t="s">
        <v>1352</v>
      </c>
      <c r="B1321" s="72">
        <v>1989</v>
      </c>
      <c r="C1321" s="15" t="s">
        <v>37</v>
      </c>
      <c r="D1321">
        <v>25</v>
      </c>
      <c r="E1321">
        <v>3</v>
      </c>
      <c r="F1321">
        <v>11037.51</v>
      </c>
      <c r="G1321" s="72" t="s">
        <v>12</v>
      </c>
      <c r="H1321" s="72" t="s">
        <v>16</v>
      </c>
      <c r="I1321" s="15" t="s">
        <v>23</v>
      </c>
      <c r="J1321" t="str">
        <f t="shared" si="40"/>
        <v>25-Oct-1989</v>
      </c>
      <c r="K1321">
        <f t="shared" ca="1" si="41"/>
        <v>36</v>
      </c>
    </row>
    <row r="1322" spans="1:11" x14ac:dyDescent="0.3">
      <c r="A1322" t="s">
        <v>1353</v>
      </c>
      <c r="B1322" s="72">
        <v>1974</v>
      </c>
      <c r="C1322" s="15" t="s">
        <v>35</v>
      </c>
      <c r="D1322">
        <v>30</v>
      </c>
      <c r="E1322">
        <v>0</v>
      </c>
      <c r="F1322">
        <v>11037.85</v>
      </c>
      <c r="G1322" s="72" t="s">
        <v>12</v>
      </c>
      <c r="H1322" s="72" t="s">
        <v>11</v>
      </c>
      <c r="I1322" s="15" t="s">
        <v>200</v>
      </c>
      <c r="J1322" t="str">
        <f t="shared" si="40"/>
        <v>30-Aug-1974</v>
      </c>
      <c r="K1322">
        <f t="shared" ca="1" si="41"/>
        <v>51</v>
      </c>
    </row>
    <row r="1323" spans="1:11" x14ac:dyDescent="0.3">
      <c r="A1323" t="s">
        <v>1354</v>
      </c>
      <c r="B1323" s="72">
        <v>2001</v>
      </c>
      <c r="C1323" s="15" t="s">
        <v>30</v>
      </c>
      <c r="D1323">
        <v>17</v>
      </c>
      <c r="E1323">
        <v>0</v>
      </c>
      <c r="F1323">
        <v>11046.02</v>
      </c>
      <c r="G1323" s="72" t="s">
        <v>12</v>
      </c>
      <c r="H1323" s="72" t="s">
        <v>16</v>
      </c>
      <c r="I1323" s="15" t="s">
        <v>535</v>
      </c>
      <c r="J1323" t="str">
        <f t="shared" si="40"/>
        <v>17-Dec-2001</v>
      </c>
      <c r="K1323">
        <f t="shared" ca="1" si="41"/>
        <v>23</v>
      </c>
    </row>
    <row r="1324" spans="1:11" x14ac:dyDescent="0.3">
      <c r="A1324" t="s">
        <v>1355</v>
      </c>
      <c r="B1324" s="72">
        <v>2000</v>
      </c>
      <c r="C1324" s="15" t="s">
        <v>20</v>
      </c>
      <c r="D1324">
        <v>18</v>
      </c>
      <c r="E1324">
        <v>0</v>
      </c>
      <c r="F1324">
        <v>11068.7</v>
      </c>
      <c r="G1324" s="72" t="s">
        <v>12</v>
      </c>
      <c r="H1324" s="72" t="s">
        <v>16</v>
      </c>
      <c r="I1324" s="15" t="s">
        <v>42</v>
      </c>
      <c r="J1324" t="str">
        <f t="shared" si="40"/>
        <v>18-Sep-2000</v>
      </c>
      <c r="K1324">
        <f t="shared" ca="1" si="41"/>
        <v>25</v>
      </c>
    </row>
    <row r="1325" spans="1:11" x14ac:dyDescent="0.3">
      <c r="A1325" t="s">
        <v>1356</v>
      </c>
      <c r="B1325" s="72">
        <v>1971</v>
      </c>
      <c r="C1325" s="15" t="s">
        <v>15</v>
      </c>
      <c r="D1325">
        <v>9</v>
      </c>
      <c r="E1325">
        <v>0</v>
      </c>
      <c r="F1325">
        <v>11068.77</v>
      </c>
      <c r="G1325" s="72" t="s">
        <v>12</v>
      </c>
      <c r="H1325" s="72" t="s">
        <v>11</v>
      </c>
      <c r="I1325" s="15" t="s">
        <v>23</v>
      </c>
      <c r="J1325" t="str">
        <f t="shared" si="40"/>
        <v>9-Nov-1971</v>
      </c>
      <c r="K1325">
        <f t="shared" ca="1" si="41"/>
        <v>54</v>
      </c>
    </row>
    <row r="1326" spans="1:11" x14ac:dyDescent="0.3">
      <c r="A1326" t="s">
        <v>1357</v>
      </c>
      <c r="B1326" s="72">
        <v>1966</v>
      </c>
      <c r="C1326" s="15" t="s">
        <v>15</v>
      </c>
      <c r="D1326">
        <v>7</v>
      </c>
      <c r="E1326">
        <v>0</v>
      </c>
      <c r="F1326">
        <v>11070.54</v>
      </c>
      <c r="G1326" s="72" t="s">
        <v>12</v>
      </c>
      <c r="H1326" s="72" t="s">
        <v>12</v>
      </c>
      <c r="I1326" s="15" t="s">
        <v>42</v>
      </c>
      <c r="J1326" t="str">
        <f t="shared" si="40"/>
        <v>7-Nov-1966</v>
      </c>
      <c r="K1326">
        <f t="shared" ca="1" si="41"/>
        <v>59</v>
      </c>
    </row>
    <row r="1327" spans="1:11" x14ac:dyDescent="0.3">
      <c r="A1327" t="s">
        <v>1358</v>
      </c>
      <c r="B1327" s="72">
        <v>1966</v>
      </c>
      <c r="C1327" s="15" t="s">
        <v>15</v>
      </c>
      <c r="D1327">
        <v>20</v>
      </c>
      <c r="E1327">
        <v>0</v>
      </c>
      <c r="F1327">
        <v>11073.18</v>
      </c>
      <c r="G1327" s="72" t="s">
        <v>12</v>
      </c>
      <c r="H1327" s="72" t="s">
        <v>12</v>
      </c>
      <c r="I1327" s="15" t="s">
        <v>42</v>
      </c>
      <c r="J1327" t="str">
        <f t="shared" si="40"/>
        <v>20-Nov-1966</v>
      </c>
      <c r="K1327">
        <f t="shared" ca="1" si="41"/>
        <v>58</v>
      </c>
    </row>
    <row r="1328" spans="1:11" x14ac:dyDescent="0.3">
      <c r="A1328" t="s">
        <v>1359</v>
      </c>
      <c r="B1328" s="72">
        <v>1967</v>
      </c>
      <c r="C1328" s="15" t="s">
        <v>20</v>
      </c>
      <c r="D1328">
        <v>4</v>
      </c>
      <c r="E1328">
        <v>0</v>
      </c>
      <c r="F1328">
        <v>11082.58</v>
      </c>
      <c r="G1328" s="72" t="s">
        <v>12</v>
      </c>
      <c r="H1328" s="72" t="s">
        <v>11</v>
      </c>
      <c r="I1328" s="15" t="s">
        <v>23</v>
      </c>
      <c r="J1328" t="str">
        <f t="shared" si="40"/>
        <v>4-Sep-1967</v>
      </c>
      <c r="K1328">
        <f t="shared" ca="1" si="41"/>
        <v>58</v>
      </c>
    </row>
    <row r="1329" spans="1:11" x14ac:dyDescent="0.3">
      <c r="A1329" t="s">
        <v>1360</v>
      </c>
      <c r="B1329" s="72">
        <v>1972</v>
      </c>
      <c r="C1329" s="15" t="s">
        <v>37</v>
      </c>
      <c r="D1329">
        <v>7</v>
      </c>
      <c r="E1329">
        <v>3</v>
      </c>
      <c r="F1329">
        <v>11085.59</v>
      </c>
      <c r="G1329" s="72" t="s">
        <v>12</v>
      </c>
      <c r="H1329" s="72" t="s">
        <v>11</v>
      </c>
      <c r="I1329" s="15" t="s">
        <v>23</v>
      </c>
      <c r="J1329" t="str">
        <f t="shared" si="40"/>
        <v>7-Oct-1972</v>
      </c>
      <c r="K1329">
        <f t="shared" ca="1" si="41"/>
        <v>53</v>
      </c>
    </row>
    <row r="1330" spans="1:11" x14ac:dyDescent="0.3">
      <c r="A1330" t="s">
        <v>1361</v>
      </c>
      <c r="B1330" s="72">
        <v>1966</v>
      </c>
      <c r="C1330" s="15" t="s">
        <v>20</v>
      </c>
      <c r="D1330">
        <v>9</v>
      </c>
      <c r="E1330">
        <v>0</v>
      </c>
      <c r="F1330">
        <v>11090.72</v>
      </c>
      <c r="G1330" s="72" t="s">
        <v>12</v>
      </c>
      <c r="H1330" s="72" t="s">
        <v>16</v>
      </c>
      <c r="I1330" s="15" t="s">
        <v>13</v>
      </c>
      <c r="J1330" t="str">
        <f t="shared" si="40"/>
        <v>9-Sep-1966</v>
      </c>
      <c r="K1330">
        <f t="shared" ca="1" si="41"/>
        <v>59</v>
      </c>
    </row>
    <row r="1331" spans="1:11" x14ac:dyDescent="0.3">
      <c r="A1331" t="s">
        <v>1362</v>
      </c>
      <c r="B1331" s="72">
        <v>1966</v>
      </c>
      <c r="C1331" s="15" t="s">
        <v>10</v>
      </c>
      <c r="D1331">
        <v>5</v>
      </c>
      <c r="E1331">
        <v>0</v>
      </c>
      <c r="F1331">
        <v>11093.62</v>
      </c>
      <c r="G1331" s="72" t="s">
        <v>12</v>
      </c>
      <c r="H1331" s="72" t="s">
        <v>16</v>
      </c>
      <c r="I1331" s="15" t="s">
        <v>13</v>
      </c>
      <c r="J1331" t="str">
        <f t="shared" si="40"/>
        <v>5-Jul-1966</v>
      </c>
      <c r="K1331">
        <f t="shared" ca="1" si="41"/>
        <v>59</v>
      </c>
    </row>
    <row r="1332" spans="1:11" x14ac:dyDescent="0.3">
      <c r="A1332" t="s">
        <v>1363</v>
      </c>
      <c r="B1332" s="72">
        <v>1980</v>
      </c>
      <c r="C1332" s="15" t="s">
        <v>35</v>
      </c>
      <c r="D1332">
        <v>20</v>
      </c>
      <c r="E1332">
        <v>2</v>
      </c>
      <c r="F1332">
        <v>11103.33</v>
      </c>
      <c r="G1332" s="72" t="s">
        <v>12</v>
      </c>
      <c r="H1332" s="72" t="s">
        <v>16</v>
      </c>
      <c r="I1332" s="15" t="s">
        <v>300</v>
      </c>
      <c r="J1332" t="str">
        <f t="shared" si="40"/>
        <v>20-Aug-1980</v>
      </c>
      <c r="K1332">
        <f t="shared" ca="1" si="41"/>
        <v>45</v>
      </c>
    </row>
    <row r="1333" spans="1:11" x14ac:dyDescent="0.3">
      <c r="A1333" t="s">
        <v>1364</v>
      </c>
      <c r="B1333" s="72">
        <v>1969</v>
      </c>
      <c r="C1333" s="15" t="s">
        <v>15</v>
      </c>
      <c r="D1333">
        <v>30</v>
      </c>
      <c r="E1333">
        <v>2</v>
      </c>
      <c r="F1333">
        <v>11150.78</v>
      </c>
      <c r="G1333" s="72" t="s">
        <v>12</v>
      </c>
      <c r="H1333" s="72" t="s">
        <v>11</v>
      </c>
      <c r="I1333" s="15" t="s">
        <v>42</v>
      </c>
      <c r="J1333" t="str">
        <f t="shared" si="40"/>
        <v>30-Nov-1969</v>
      </c>
      <c r="K1333">
        <f t="shared" ca="1" si="41"/>
        <v>55</v>
      </c>
    </row>
    <row r="1334" spans="1:11" x14ac:dyDescent="0.3">
      <c r="A1334" t="s">
        <v>1365</v>
      </c>
      <c r="B1334" s="72">
        <v>1969</v>
      </c>
      <c r="C1334" s="15" t="s">
        <v>18</v>
      </c>
      <c r="D1334">
        <v>25</v>
      </c>
      <c r="E1334">
        <v>2</v>
      </c>
      <c r="F1334">
        <v>11163.57</v>
      </c>
      <c r="G1334" s="72" t="s">
        <v>12</v>
      </c>
      <c r="H1334" s="72" t="s">
        <v>11</v>
      </c>
      <c r="I1334" s="15" t="s">
        <v>42</v>
      </c>
      <c r="J1334" t="str">
        <f t="shared" si="40"/>
        <v>25-Jun-1969</v>
      </c>
      <c r="K1334">
        <f t="shared" ca="1" si="41"/>
        <v>56</v>
      </c>
    </row>
    <row r="1335" spans="1:11" x14ac:dyDescent="0.3">
      <c r="A1335" t="s">
        <v>1366</v>
      </c>
      <c r="B1335" s="72">
        <v>1966</v>
      </c>
      <c r="C1335" s="15" t="s">
        <v>35</v>
      </c>
      <c r="D1335">
        <v>6</v>
      </c>
      <c r="E1335">
        <v>0</v>
      </c>
      <c r="F1335">
        <v>11165.42</v>
      </c>
      <c r="G1335" s="72" t="s">
        <v>12</v>
      </c>
      <c r="H1335" s="72" t="s">
        <v>16</v>
      </c>
      <c r="I1335" s="15" t="s">
        <v>168</v>
      </c>
      <c r="J1335" t="str">
        <f t="shared" si="40"/>
        <v>6-Aug-1966</v>
      </c>
      <c r="K1335">
        <f t="shared" ca="1" si="41"/>
        <v>59</v>
      </c>
    </row>
    <row r="1336" spans="1:11" x14ac:dyDescent="0.3">
      <c r="A1336" t="s">
        <v>1367</v>
      </c>
      <c r="B1336" s="72">
        <v>1972</v>
      </c>
      <c r="C1336" s="15" t="s">
        <v>20</v>
      </c>
      <c r="D1336">
        <v>3</v>
      </c>
      <c r="E1336">
        <v>0</v>
      </c>
      <c r="F1336">
        <v>11186.2</v>
      </c>
      <c r="G1336" s="72" t="s">
        <v>12</v>
      </c>
      <c r="H1336" s="72" t="s">
        <v>11</v>
      </c>
      <c r="I1336" s="15" t="s">
        <v>300</v>
      </c>
      <c r="J1336" t="str">
        <f t="shared" si="40"/>
        <v>3-Sep-1972</v>
      </c>
      <c r="K1336">
        <f t="shared" ca="1" si="41"/>
        <v>53</v>
      </c>
    </row>
    <row r="1337" spans="1:11" x14ac:dyDescent="0.3">
      <c r="A1337" t="s">
        <v>1368</v>
      </c>
      <c r="B1337" s="72">
        <v>1970</v>
      </c>
      <c r="C1337" s="15" t="s">
        <v>18</v>
      </c>
      <c r="D1337">
        <v>14</v>
      </c>
      <c r="E1337">
        <v>2</v>
      </c>
      <c r="F1337">
        <v>11187.66</v>
      </c>
      <c r="G1337" s="72" t="s">
        <v>12</v>
      </c>
      <c r="H1337" s="72" t="s">
        <v>11</v>
      </c>
      <c r="I1337" s="15" t="s">
        <v>23</v>
      </c>
      <c r="J1337" t="str">
        <f t="shared" si="40"/>
        <v>14-Jun-1970</v>
      </c>
      <c r="K1337">
        <f t="shared" ca="1" si="41"/>
        <v>55</v>
      </c>
    </row>
    <row r="1338" spans="1:11" x14ac:dyDescent="0.3">
      <c r="A1338" t="s">
        <v>1369</v>
      </c>
      <c r="B1338" s="72">
        <v>1976</v>
      </c>
      <c r="C1338" s="15" t="s">
        <v>18</v>
      </c>
      <c r="D1338">
        <v>28</v>
      </c>
      <c r="E1338">
        <v>2</v>
      </c>
      <c r="F1338">
        <v>11217.35</v>
      </c>
      <c r="G1338" s="72" t="s">
        <v>12</v>
      </c>
      <c r="H1338" s="72" t="s">
        <v>11</v>
      </c>
      <c r="I1338" s="15" t="s">
        <v>200</v>
      </c>
      <c r="J1338" t="str">
        <f t="shared" si="40"/>
        <v>28-Jun-1976</v>
      </c>
      <c r="K1338">
        <f t="shared" ca="1" si="41"/>
        <v>49</v>
      </c>
    </row>
    <row r="1339" spans="1:11" x14ac:dyDescent="0.3">
      <c r="A1339" t="s">
        <v>1370</v>
      </c>
      <c r="B1339" s="72">
        <v>1969</v>
      </c>
      <c r="C1339" s="15" t="s">
        <v>30</v>
      </c>
      <c r="D1339">
        <v>30</v>
      </c>
      <c r="E1339">
        <v>2</v>
      </c>
      <c r="F1339">
        <v>11244.38</v>
      </c>
      <c r="G1339" s="72" t="s">
        <v>12</v>
      </c>
      <c r="H1339" s="72" t="s">
        <v>16</v>
      </c>
      <c r="I1339" s="15" t="s">
        <v>168</v>
      </c>
      <c r="J1339" t="str">
        <f t="shared" si="40"/>
        <v>30-Dec-1969</v>
      </c>
      <c r="K1339">
        <f t="shared" ca="1" si="41"/>
        <v>55</v>
      </c>
    </row>
    <row r="1340" spans="1:11" x14ac:dyDescent="0.3">
      <c r="A1340" t="s">
        <v>1371</v>
      </c>
      <c r="B1340" s="72">
        <v>1989</v>
      </c>
      <c r="C1340" s="15" t="s">
        <v>30</v>
      </c>
      <c r="D1340">
        <v>17</v>
      </c>
      <c r="E1340">
        <v>3</v>
      </c>
      <c r="F1340">
        <v>11250.43</v>
      </c>
      <c r="G1340" s="72" t="s">
        <v>12</v>
      </c>
      <c r="H1340" s="72" t="s">
        <v>11</v>
      </c>
      <c r="I1340" s="15" t="s">
        <v>535</v>
      </c>
      <c r="J1340" t="str">
        <f t="shared" si="40"/>
        <v>17-Dec-1989</v>
      </c>
      <c r="K1340">
        <f t="shared" ca="1" si="41"/>
        <v>35</v>
      </c>
    </row>
    <row r="1341" spans="1:11" x14ac:dyDescent="0.3">
      <c r="A1341" t="s">
        <v>1372</v>
      </c>
      <c r="B1341" s="72">
        <v>1969</v>
      </c>
      <c r="C1341" s="15" t="s">
        <v>35</v>
      </c>
      <c r="D1341">
        <v>20</v>
      </c>
      <c r="E1341">
        <v>3</v>
      </c>
      <c r="F1341">
        <v>11253.42</v>
      </c>
      <c r="G1341" s="72" t="s">
        <v>12</v>
      </c>
      <c r="H1341" s="72" t="s">
        <v>16</v>
      </c>
      <c r="I1341" s="15" t="s">
        <v>42</v>
      </c>
      <c r="J1341" t="str">
        <f t="shared" si="40"/>
        <v>20-Aug-1969</v>
      </c>
      <c r="K1341">
        <f t="shared" ca="1" si="41"/>
        <v>56</v>
      </c>
    </row>
    <row r="1342" spans="1:11" x14ac:dyDescent="0.3">
      <c r="A1342" t="s">
        <v>1373</v>
      </c>
      <c r="B1342" s="72">
        <v>1981</v>
      </c>
      <c r="C1342" s="15" t="s">
        <v>37</v>
      </c>
      <c r="D1342">
        <v>2</v>
      </c>
      <c r="E1342">
        <v>1</v>
      </c>
      <c r="F1342">
        <v>11255.29</v>
      </c>
      <c r="G1342" s="72" t="s">
        <v>12</v>
      </c>
      <c r="H1342" s="72" t="s">
        <v>16</v>
      </c>
      <c r="I1342" s="15" t="s">
        <v>535</v>
      </c>
      <c r="J1342" t="str">
        <f t="shared" si="40"/>
        <v>2-Oct-1981</v>
      </c>
      <c r="K1342">
        <f t="shared" ca="1" si="41"/>
        <v>44</v>
      </c>
    </row>
    <row r="1343" spans="1:11" x14ac:dyDescent="0.3">
      <c r="A1343" t="s">
        <v>1374</v>
      </c>
      <c r="B1343" s="72">
        <v>1969</v>
      </c>
      <c r="C1343" s="15" t="s">
        <v>37</v>
      </c>
      <c r="D1343">
        <v>11</v>
      </c>
      <c r="E1343">
        <v>3</v>
      </c>
      <c r="F1343">
        <v>11264.54</v>
      </c>
      <c r="G1343" s="72" t="s">
        <v>12</v>
      </c>
      <c r="H1343" s="72" t="s">
        <v>11</v>
      </c>
      <c r="I1343" s="15" t="s">
        <v>42</v>
      </c>
      <c r="J1343" t="str">
        <f t="shared" si="40"/>
        <v>11-Oct-1969</v>
      </c>
      <c r="K1343">
        <f t="shared" ca="1" si="41"/>
        <v>56</v>
      </c>
    </row>
    <row r="1344" spans="1:11" x14ac:dyDescent="0.3">
      <c r="A1344" t="s">
        <v>1375</v>
      </c>
      <c r="B1344" s="72">
        <v>1971</v>
      </c>
      <c r="C1344" s="15" t="s">
        <v>30</v>
      </c>
      <c r="D1344">
        <v>26</v>
      </c>
      <c r="E1344">
        <v>0</v>
      </c>
      <c r="F1344">
        <v>11265.71</v>
      </c>
      <c r="G1344" s="72" t="s">
        <v>12</v>
      </c>
      <c r="H1344" s="72" t="s">
        <v>16</v>
      </c>
      <c r="I1344" s="15" t="s">
        <v>200</v>
      </c>
      <c r="J1344" t="str">
        <f t="shared" si="40"/>
        <v>26-Dec-1971</v>
      </c>
      <c r="K1344">
        <f t="shared" ca="1" si="41"/>
        <v>53</v>
      </c>
    </row>
    <row r="1345" spans="1:11" x14ac:dyDescent="0.3">
      <c r="A1345" t="s">
        <v>1376</v>
      </c>
      <c r="B1345" s="72">
        <v>2004</v>
      </c>
      <c r="C1345" s="15" t="s">
        <v>37</v>
      </c>
      <c r="D1345">
        <v>4</v>
      </c>
      <c r="E1345">
        <v>1</v>
      </c>
      <c r="F1345">
        <v>11272.33</v>
      </c>
      <c r="G1345" s="72" t="s">
        <v>12</v>
      </c>
      <c r="H1345" s="72" t="s">
        <v>11</v>
      </c>
      <c r="I1345" s="15" t="s">
        <v>166</v>
      </c>
      <c r="J1345" t="str">
        <f t="shared" si="40"/>
        <v>4-Oct-2004</v>
      </c>
      <c r="K1345">
        <f t="shared" ca="1" si="41"/>
        <v>21</v>
      </c>
    </row>
    <row r="1346" spans="1:11" x14ac:dyDescent="0.3">
      <c r="A1346" t="s">
        <v>1377</v>
      </c>
      <c r="B1346" s="72">
        <v>1967</v>
      </c>
      <c r="C1346" s="15" t="s">
        <v>18</v>
      </c>
      <c r="D1346">
        <v>14</v>
      </c>
      <c r="E1346">
        <v>0</v>
      </c>
      <c r="F1346">
        <v>11286.54</v>
      </c>
      <c r="G1346" s="72" t="s">
        <v>12</v>
      </c>
      <c r="H1346" s="72" t="s">
        <v>12</v>
      </c>
      <c r="I1346" s="15" t="s">
        <v>247</v>
      </c>
      <c r="J1346" t="str">
        <f t="shared" ref="J1346:J1409" si="42">CONCATENATE(D1346,"-",C1346,"-",B1346)</f>
        <v>14-Jun-1967</v>
      </c>
      <c r="K1346">
        <f t="shared" ca="1" si="41"/>
        <v>58</v>
      </c>
    </row>
    <row r="1347" spans="1:11" x14ac:dyDescent="0.3">
      <c r="A1347" t="s">
        <v>1378</v>
      </c>
      <c r="B1347" s="72">
        <v>1970</v>
      </c>
      <c r="C1347" s="15" t="s">
        <v>18</v>
      </c>
      <c r="D1347">
        <v>22</v>
      </c>
      <c r="E1347">
        <v>3</v>
      </c>
      <c r="F1347">
        <v>11289.11</v>
      </c>
      <c r="G1347" s="72" t="s">
        <v>12</v>
      </c>
      <c r="H1347" s="72" t="s">
        <v>16</v>
      </c>
      <c r="I1347" s="15" t="s">
        <v>23</v>
      </c>
      <c r="J1347" t="str">
        <f t="shared" si="42"/>
        <v>22-Jun-1970</v>
      </c>
      <c r="K1347">
        <f t="shared" ref="K1347:K1410" ca="1" si="43">DATEDIF(J1347,TODAY(),"y")</f>
        <v>55</v>
      </c>
    </row>
    <row r="1348" spans="1:11" x14ac:dyDescent="0.3">
      <c r="A1348" t="s">
        <v>1379</v>
      </c>
      <c r="B1348" s="72">
        <v>1988</v>
      </c>
      <c r="C1348" s="15" t="s">
        <v>15</v>
      </c>
      <c r="D1348">
        <v>14</v>
      </c>
      <c r="E1348">
        <v>3</v>
      </c>
      <c r="F1348">
        <v>11294.57</v>
      </c>
      <c r="G1348" s="72" t="s">
        <v>12</v>
      </c>
      <c r="H1348" s="72" t="s">
        <v>16</v>
      </c>
      <c r="I1348" s="15" t="s">
        <v>632</v>
      </c>
      <c r="J1348" t="str">
        <f t="shared" si="42"/>
        <v>14-Nov-1988</v>
      </c>
      <c r="K1348">
        <f t="shared" ca="1" si="43"/>
        <v>36</v>
      </c>
    </row>
    <row r="1349" spans="1:11" x14ac:dyDescent="0.3">
      <c r="A1349" t="s">
        <v>1380</v>
      </c>
      <c r="B1349" s="72">
        <v>1972</v>
      </c>
      <c r="C1349" s="15" t="s">
        <v>20</v>
      </c>
      <c r="D1349">
        <v>25</v>
      </c>
      <c r="E1349">
        <v>4</v>
      </c>
      <c r="F1349">
        <v>11299.34</v>
      </c>
      <c r="G1349" s="72" t="s">
        <v>12</v>
      </c>
      <c r="H1349" s="72" t="s">
        <v>11</v>
      </c>
      <c r="I1349" s="15" t="s">
        <v>42</v>
      </c>
      <c r="J1349" t="str">
        <f t="shared" si="42"/>
        <v>25-Sep-1972</v>
      </c>
      <c r="K1349">
        <f t="shared" ca="1" si="43"/>
        <v>53</v>
      </c>
    </row>
    <row r="1350" spans="1:11" x14ac:dyDescent="0.3">
      <c r="A1350" t="s">
        <v>1381</v>
      </c>
      <c r="B1350" s="72">
        <v>1968</v>
      </c>
      <c r="C1350" s="15" t="s">
        <v>37</v>
      </c>
      <c r="D1350">
        <v>6</v>
      </c>
      <c r="E1350">
        <v>1</v>
      </c>
      <c r="F1350">
        <v>11305.93</v>
      </c>
      <c r="G1350" s="72" t="s">
        <v>12</v>
      </c>
      <c r="H1350" s="72" t="s">
        <v>16</v>
      </c>
      <c r="I1350" s="15" t="s">
        <v>23</v>
      </c>
      <c r="J1350" t="str">
        <f t="shared" si="42"/>
        <v>6-Oct-1968</v>
      </c>
      <c r="K1350">
        <f t="shared" ca="1" si="43"/>
        <v>57</v>
      </c>
    </row>
    <row r="1351" spans="1:11" x14ac:dyDescent="0.3">
      <c r="A1351" t="s">
        <v>1382</v>
      </c>
      <c r="B1351" s="72">
        <v>1963</v>
      </c>
      <c r="C1351" s="15" t="s">
        <v>15</v>
      </c>
      <c r="D1351">
        <v>22</v>
      </c>
      <c r="E1351">
        <v>0</v>
      </c>
      <c r="F1351">
        <v>11312.33</v>
      </c>
      <c r="G1351" s="72" t="s">
        <v>12</v>
      </c>
      <c r="H1351" s="72" t="s">
        <v>12</v>
      </c>
      <c r="I1351" s="15" t="s">
        <v>23</v>
      </c>
      <c r="J1351" t="str">
        <f t="shared" si="42"/>
        <v>22-Nov-1963</v>
      </c>
      <c r="K1351">
        <f t="shared" ca="1" si="43"/>
        <v>61</v>
      </c>
    </row>
    <row r="1352" spans="1:11" x14ac:dyDescent="0.3">
      <c r="A1352" t="s">
        <v>1383</v>
      </c>
      <c r="B1352" s="72">
        <v>1995</v>
      </c>
      <c r="C1352" s="15" t="s">
        <v>30</v>
      </c>
      <c r="D1352">
        <v>10</v>
      </c>
      <c r="E1352">
        <v>0</v>
      </c>
      <c r="F1352">
        <v>11318.57</v>
      </c>
      <c r="G1352" s="72" t="s">
        <v>12</v>
      </c>
      <c r="H1352" s="72" t="s">
        <v>11</v>
      </c>
      <c r="I1352" s="15" t="s">
        <v>535</v>
      </c>
      <c r="J1352" t="str">
        <f t="shared" si="42"/>
        <v>10-Dec-1995</v>
      </c>
      <c r="K1352">
        <f t="shared" ca="1" si="43"/>
        <v>29</v>
      </c>
    </row>
    <row r="1353" spans="1:11" x14ac:dyDescent="0.3">
      <c r="A1353" t="s">
        <v>1384</v>
      </c>
      <c r="B1353" s="72">
        <v>1963</v>
      </c>
      <c r="C1353" s="15" t="s">
        <v>10</v>
      </c>
      <c r="D1353">
        <v>11</v>
      </c>
      <c r="E1353">
        <v>0</v>
      </c>
      <c r="F1353">
        <v>11319.12</v>
      </c>
      <c r="G1353" s="72" t="s">
        <v>12</v>
      </c>
      <c r="H1353" s="72" t="s">
        <v>16</v>
      </c>
      <c r="I1353" s="15" t="s">
        <v>23</v>
      </c>
      <c r="J1353" t="str">
        <f t="shared" si="42"/>
        <v>11-Jul-1963</v>
      </c>
      <c r="K1353">
        <f t="shared" ca="1" si="43"/>
        <v>62</v>
      </c>
    </row>
    <row r="1354" spans="1:11" x14ac:dyDescent="0.3">
      <c r="A1354" t="s">
        <v>1385</v>
      </c>
      <c r="B1354" s="72">
        <v>2002</v>
      </c>
      <c r="C1354" s="15" t="s">
        <v>20</v>
      </c>
      <c r="D1354">
        <v>20</v>
      </c>
      <c r="E1354">
        <v>0</v>
      </c>
      <c r="F1354">
        <v>11321.49</v>
      </c>
      <c r="G1354" s="72" t="s">
        <v>12</v>
      </c>
      <c r="H1354" s="72" t="s">
        <v>12</v>
      </c>
      <c r="I1354" s="15" t="s">
        <v>23</v>
      </c>
      <c r="J1354" t="str">
        <f t="shared" si="42"/>
        <v>20-Sep-2002</v>
      </c>
      <c r="K1354">
        <f t="shared" ca="1" si="43"/>
        <v>23</v>
      </c>
    </row>
    <row r="1355" spans="1:11" x14ac:dyDescent="0.3">
      <c r="A1355" t="s">
        <v>1386</v>
      </c>
      <c r="B1355" s="72">
        <v>1989</v>
      </c>
      <c r="C1355" s="15" t="s">
        <v>35</v>
      </c>
      <c r="D1355">
        <v>19</v>
      </c>
      <c r="E1355">
        <v>1</v>
      </c>
      <c r="F1355">
        <v>11326.71</v>
      </c>
      <c r="G1355" s="72" t="s">
        <v>12</v>
      </c>
      <c r="H1355" s="72" t="s">
        <v>12</v>
      </c>
      <c r="I1355" s="15" t="s">
        <v>13</v>
      </c>
      <c r="J1355" t="str">
        <f t="shared" si="42"/>
        <v>19-Aug-1989</v>
      </c>
      <c r="K1355">
        <f t="shared" ca="1" si="43"/>
        <v>36</v>
      </c>
    </row>
    <row r="1356" spans="1:11" x14ac:dyDescent="0.3">
      <c r="A1356" t="s">
        <v>1387</v>
      </c>
      <c r="B1356" s="72">
        <v>1968</v>
      </c>
      <c r="C1356" s="15" t="s">
        <v>15</v>
      </c>
      <c r="D1356">
        <v>2</v>
      </c>
      <c r="E1356">
        <v>0</v>
      </c>
      <c r="F1356">
        <v>11344.32</v>
      </c>
      <c r="G1356" s="72" t="s">
        <v>12</v>
      </c>
      <c r="H1356" s="72" t="s">
        <v>11</v>
      </c>
      <c r="I1356" s="15" t="s">
        <v>200</v>
      </c>
      <c r="J1356" t="str">
        <f t="shared" si="42"/>
        <v>2-Nov-1968</v>
      </c>
      <c r="K1356">
        <f t="shared" ca="1" si="43"/>
        <v>57</v>
      </c>
    </row>
    <row r="1357" spans="1:11" x14ac:dyDescent="0.3">
      <c r="A1357" t="s">
        <v>1388</v>
      </c>
      <c r="B1357" s="72">
        <v>1964</v>
      </c>
      <c r="C1357" s="15" t="s">
        <v>10</v>
      </c>
      <c r="D1357">
        <v>12</v>
      </c>
      <c r="E1357">
        <v>0</v>
      </c>
      <c r="F1357">
        <v>11345.52</v>
      </c>
      <c r="G1357" s="72" t="s">
        <v>12</v>
      </c>
      <c r="H1357" s="72" t="s">
        <v>12</v>
      </c>
      <c r="I1357" s="15" t="s">
        <v>42</v>
      </c>
      <c r="J1357" t="str">
        <f t="shared" si="42"/>
        <v>12-Jul-1964</v>
      </c>
      <c r="K1357">
        <f t="shared" ca="1" si="43"/>
        <v>61</v>
      </c>
    </row>
    <row r="1358" spans="1:11" x14ac:dyDescent="0.3">
      <c r="A1358" t="s">
        <v>1389</v>
      </c>
      <c r="B1358" s="72">
        <v>1965</v>
      </c>
      <c r="C1358" s="15" t="s">
        <v>15</v>
      </c>
      <c r="D1358">
        <v>29</v>
      </c>
      <c r="E1358">
        <v>0</v>
      </c>
      <c r="F1358">
        <v>11353.23</v>
      </c>
      <c r="G1358" s="72" t="s">
        <v>12</v>
      </c>
      <c r="H1358" s="72" t="s">
        <v>16</v>
      </c>
      <c r="I1358" s="15" t="s">
        <v>23</v>
      </c>
      <c r="J1358" t="str">
        <f t="shared" si="42"/>
        <v>29-Nov-1965</v>
      </c>
      <c r="K1358">
        <f t="shared" ca="1" si="43"/>
        <v>59</v>
      </c>
    </row>
    <row r="1359" spans="1:11" x14ac:dyDescent="0.3">
      <c r="A1359" t="s">
        <v>1390</v>
      </c>
      <c r="B1359" s="72">
        <v>1965</v>
      </c>
      <c r="C1359" s="15" t="s">
        <v>20</v>
      </c>
      <c r="D1359">
        <v>26</v>
      </c>
      <c r="E1359">
        <v>0</v>
      </c>
      <c r="F1359">
        <v>11356.66</v>
      </c>
      <c r="G1359" s="72" t="s">
        <v>12</v>
      </c>
      <c r="H1359" s="72" t="s">
        <v>12</v>
      </c>
      <c r="I1359" s="15" t="s">
        <v>23</v>
      </c>
      <c r="J1359" t="str">
        <f t="shared" si="42"/>
        <v>26-Sep-1965</v>
      </c>
      <c r="K1359">
        <f t="shared" ca="1" si="43"/>
        <v>60</v>
      </c>
    </row>
    <row r="1360" spans="1:11" x14ac:dyDescent="0.3">
      <c r="A1360" t="s">
        <v>1391</v>
      </c>
      <c r="B1360" s="72">
        <v>1964</v>
      </c>
      <c r="C1360" s="15" t="s">
        <v>10</v>
      </c>
      <c r="D1360">
        <v>4</v>
      </c>
      <c r="E1360">
        <v>0</v>
      </c>
      <c r="F1360">
        <v>11362.76</v>
      </c>
      <c r="G1360" s="72" t="s">
        <v>12</v>
      </c>
      <c r="H1360" s="72" t="s">
        <v>16</v>
      </c>
      <c r="I1360" s="15" t="s">
        <v>42</v>
      </c>
      <c r="J1360" t="str">
        <f t="shared" si="42"/>
        <v>4-Jul-1964</v>
      </c>
      <c r="K1360">
        <f t="shared" ca="1" si="43"/>
        <v>61</v>
      </c>
    </row>
    <row r="1361" spans="1:11" x14ac:dyDescent="0.3">
      <c r="A1361" t="s">
        <v>1392</v>
      </c>
      <c r="B1361" s="72">
        <v>1964</v>
      </c>
      <c r="C1361" s="15" t="s">
        <v>10</v>
      </c>
      <c r="D1361">
        <v>3</v>
      </c>
      <c r="E1361">
        <v>0</v>
      </c>
      <c r="F1361">
        <v>11363.28</v>
      </c>
      <c r="G1361" s="72" t="s">
        <v>12</v>
      </c>
      <c r="H1361" s="72" t="s">
        <v>16</v>
      </c>
      <c r="I1361" s="15" t="s">
        <v>13</v>
      </c>
      <c r="J1361" t="str">
        <f t="shared" si="42"/>
        <v>3-Jul-1964</v>
      </c>
      <c r="K1361">
        <f t="shared" ca="1" si="43"/>
        <v>61</v>
      </c>
    </row>
    <row r="1362" spans="1:11" x14ac:dyDescent="0.3">
      <c r="A1362" t="s">
        <v>1393</v>
      </c>
      <c r="B1362" s="72">
        <v>1964</v>
      </c>
      <c r="C1362" s="15" t="s">
        <v>30</v>
      </c>
      <c r="D1362">
        <v>13</v>
      </c>
      <c r="E1362">
        <v>0</v>
      </c>
      <c r="F1362">
        <v>11365.95</v>
      </c>
      <c r="G1362" s="72" t="s">
        <v>12</v>
      </c>
      <c r="H1362" s="72" t="s">
        <v>11</v>
      </c>
      <c r="I1362" s="15" t="s">
        <v>42</v>
      </c>
      <c r="J1362" t="str">
        <f t="shared" si="42"/>
        <v>13-Dec-1964</v>
      </c>
      <c r="K1362">
        <f t="shared" ca="1" si="43"/>
        <v>60</v>
      </c>
    </row>
    <row r="1363" spans="1:11" x14ac:dyDescent="0.3">
      <c r="A1363" t="s">
        <v>1394</v>
      </c>
      <c r="B1363" s="72">
        <v>1979</v>
      </c>
      <c r="C1363" s="15" t="s">
        <v>18</v>
      </c>
      <c r="D1363">
        <v>7</v>
      </c>
      <c r="E1363">
        <v>2</v>
      </c>
      <c r="F1363">
        <v>11369.39</v>
      </c>
      <c r="G1363" s="72" t="s">
        <v>12</v>
      </c>
      <c r="H1363" s="72" t="s">
        <v>16</v>
      </c>
      <c r="I1363" s="15" t="s">
        <v>535</v>
      </c>
      <c r="J1363" t="str">
        <f t="shared" si="42"/>
        <v>7-Jun-1979</v>
      </c>
      <c r="K1363">
        <f t="shared" ca="1" si="43"/>
        <v>46</v>
      </c>
    </row>
    <row r="1364" spans="1:11" x14ac:dyDescent="0.3">
      <c r="A1364" t="s">
        <v>1395</v>
      </c>
      <c r="B1364" s="72">
        <v>1972</v>
      </c>
      <c r="C1364" s="15" t="s">
        <v>30</v>
      </c>
      <c r="D1364">
        <v>6</v>
      </c>
      <c r="E1364">
        <v>0</v>
      </c>
      <c r="F1364">
        <v>11378.57</v>
      </c>
      <c r="G1364" s="72" t="s">
        <v>12</v>
      </c>
      <c r="H1364" s="72" t="s">
        <v>11</v>
      </c>
      <c r="I1364" s="15" t="s">
        <v>200</v>
      </c>
      <c r="J1364" t="str">
        <f t="shared" si="42"/>
        <v>6-Dec-1972</v>
      </c>
      <c r="K1364">
        <f t="shared" ca="1" si="43"/>
        <v>52</v>
      </c>
    </row>
    <row r="1365" spans="1:11" x14ac:dyDescent="0.3">
      <c r="A1365" t="s">
        <v>1396</v>
      </c>
      <c r="B1365" s="72">
        <v>1964</v>
      </c>
      <c r="C1365" s="15" t="s">
        <v>18</v>
      </c>
      <c r="D1365">
        <v>13</v>
      </c>
      <c r="E1365">
        <v>0</v>
      </c>
      <c r="F1365">
        <v>11381.33</v>
      </c>
      <c r="G1365" s="72" t="s">
        <v>12</v>
      </c>
      <c r="H1365" s="72" t="s">
        <v>11</v>
      </c>
      <c r="I1365" s="15" t="s">
        <v>13</v>
      </c>
      <c r="J1365" t="str">
        <f t="shared" si="42"/>
        <v>13-Jun-1964</v>
      </c>
      <c r="K1365">
        <f t="shared" ca="1" si="43"/>
        <v>61</v>
      </c>
    </row>
    <row r="1366" spans="1:11" x14ac:dyDescent="0.3">
      <c r="A1366" t="s">
        <v>1397</v>
      </c>
      <c r="B1366" s="72">
        <v>1997</v>
      </c>
      <c r="C1366" s="15" t="s">
        <v>10</v>
      </c>
      <c r="D1366">
        <v>28</v>
      </c>
      <c r="E1366">
        <v>0</v>
      </c>
      <c r="F1366">
        <v>11388.27</v>
      </c>
      <c r="G1366" s="72" t="s">
        <v>12</v>
      </c>
      <c r="H1366" s="72" t="s">
        <v>11</v>
      </c>
      <c r="I1366" s="15" t="s">
        <v>535</v>
      </c>
      <c r="J1366" t="str">
        <f t="shared" si="42"/>
        <v>28-Jul-1997</v>
      </c>
      <c r="K1366">
        <f t="shared" ca="1" si="43"/>
        <v>28</v>
      </c>
    </row>
    <row r="1367" spans="1:11" x14ac:dyDescent="0.3">
      <c r="A1367" t="s">
        <v>1398</v>
      </c>
      <c r="B1367" s="72">
        <v>1967</v>
      </c>
      <c r="C1367" s="15" t="s">
        <v>30</v>
      </c>
      <c r="D1367">
        <v>19</v>
      </c>
      <c r="E1367">
        <v>1</v>
      </c>
      <c r="F1367">
        <v>11394.07</v>
      </c>
      <c r="G1367" s="72" t="s">
        <v>12</v>
      </c>
      <c r="H1367" s="72" t="s">
        <v>16</v>
      </c>
      <c r="I1367" s="15" t="s">
        <v>170</v>
      </c>
      <c r="J1367" t="str">
        <f t="shared" si="42"/>
        <v>19-Dec-1967</v>
      </c>
      <c r="K1367">
        <f t="shared" ca="1" si="43"/>
        <v>57</v>
      </c>
    </row>
    <row r="1368" spans="1:11" x14ac:dyDescent="0.3">
      <c r="A1368" t="s">
        <v>1399</v>
      </c>
      <c r="B1368" s="72">
        <v>1970</v>
      </c>
      <c r="C1368" s="15" t="s">
        <v>37</v>
      </c>
      <c r="D1368">
        <v>2</v>
      </c>
      <c r="E1368">
        <v>2</v>
      </c>
      <c r="F1368">
        <v>11396.9</v>
      </c>
      <c r="G1368" s="72" t="s">
        <v>12</v>
      </c>
      <c r="H1368" s="72" t="s">
        <v>12</v>
      </c>
      <c r="I1368" s="15" t="s">
        <v>247</v>
      </c>
      <c r="J1368" t="str">
        <f t="shared" si="42"/>
        <v>2-Oct-1970</v>
      </c>
      <c r="K1368">
        <f t="shared" ca="1" si="43"/>
        <v>55</v>
      </c>
    </row>
    <row r="1369" spans="1:11" x14ac:dyDescent="0.3">
      <c r="A1369" t="s">
        <v>1400</v>
      </c>
      <c r="B1369" s="72">
        <v>1970</v>
      </c>
      <c r="C1369" s="15" t="s">
        <v>37</v>
      </c>
      <c r="D1369">
        <v>7</v>
      </c>
      <c r="E1369">
        <v>3</v>
      </c>
      <c r="F1369">
        <v>11411.69</v>
      </c>
      <c r="G1369" s="72" t="s">
        <v>12</v>
      </c>
      <c r="H1369" s="72" t="s">
        <v>11</v>
      </c>
      <c r="I1369" s="15" t="s">
        <v>42</v>
      </c>
      <c r="J1369" t="str">
        <f t="shared" si="42"/>
        <v>7-Oct-1970</v>
      </c>
      <c r="K1369">
        <f t="shared" ca="1" si="43"/>
        <v>55</v>
      </c>
    </row>
    <row r="1370" spans="1:11" x14ac:dyDescent="0.3">
      <c r="A1370" t="s">
        <v>1401</v>
      </c>
      <c r="B1370" s="72">
        <v>1983</v>
      </c>
      <c r="C1370" s="15" t="s">
        <v>37</v>
      </c>
      <c r="D1370">
        <v>23</v>
      </c>
      <c r="E1370">
        <v>3</v>
      </c>
      <c r="F1370">
        <v>11412.02</v>
      </c>
      <c r="G1370" s="72" t="s">
        <v>12</v>
      </c>
      <c r="H1370" s="72" t="s">
        <v>16</v>
      </c>
      <c r="I1370" s="15" t="s">
        <v>300</v>
      </c>
      <c r="J1370" t="str">
        <f t="shared" si="42"/>
        <v>23-Oct-1983</v>
      </c>
      <c r="K1370">
        <f t="shared" ca="1" si="43"/>
        <v>42</v>
      </c>
    </row>
    <row r="1371" spans="1:11" x14ac:dyDescent="0.3">
      <c r="A1371" t="s">
        <v>1402</v>
      </c>
      <c r="B1371" s="72">
        <v>1985</v>
      </c>
      <c r="C1371" s="15" t="s">
        <v>18</v>
      </c>
      <c r="D1371">
        <v>9</v>
      </c>
      <c r="E1371">
        <v>3</v>
      </c>
      <c r="F1371">
        <v>11419.49</v>
      </c>
      <c r="G1371" s="72" t="s">
        <v>12</v>
      </c>
      <c r="H1371" s="72" t="s">
        <v>16</v>
      </c>
      <c r="I1371" s="15" t="s">
        <v>23</v>
      </c>
      <c r="J1371" t="str">
        <f t="shared" si="42"/>
        <v>9-Jun-1985</v>
      </c>
      <c r="K1371">
        <f t="shared" ca="1" si="43"/>
        <v>40</v>
      </c>
    </row>
    <row r="1372" spans="1:11" x14ac:dyDescent="0.3">
      <c r="A1372" t="s">
        <v>1403</v>
      </c>
      <c r="B1372" s="72">
        <v>1980</v>
      </c>
      <c r="C1372" s="15" t="s">
        <v>10</v>
      </c>
      <c r="D1372">
        <v>17</v>
      </c>
      <c r="E1372">
        <v>2</v>
      </c>
      <c r="F1372">
        <v>11435.74</v>
      </c>
      <c r="G1372" s="72" t="s">
        <v>12</v>
      </c>
      <c r="H1372" s="72" t="s">
        <v>12</v>
      </c>
      <c r="I1372" s="15" t="s">
        <v>300</v>
      </c>
      <c r="J1372" t="str">
        <f t="shared" si="42"/>
        <v>17-Jul-1980</v>
      </c>
      <c r="K1372">
        <f t="shared" ca="1" si="43"/>
        <v>45</v>
      </c>
    </row>
    <row r="1373" spans="1:11" x14ac:dyDescent="0.3">
      <c r="A1373" t="s">
        <v>1404</v>
      </c>
      <c r="B1373" s="72">
        <v>1971</v>
      </c>
      <c r="C1373" s="15" t="s">
        <v>20</v>
      </c>
      <c r="D1373">
        <v>12</v>
      </c>
      <c r="E1373">
        <v>3</v>
      </c>
      <c r="F1373">
        <v>11436.74</v>
      </c>
      <c r="G1373" s="72" t="s">
        <v>12</v>
      </c>
      <c r="H1373" s="72" t="s">
        <v>12</v>
      </c>
      <c r="I1373" s="15" t="s">
        <v>23</v>
      </c>
      <c r="J1373" t="str">
        <f t="shared" si="42"/>
        <v>12-Sep-1971</v>
      </c>
      <c r="K1373">
        <f t="shared" ca="1" si="43"/>
        <v>54</v>
      </c>
    </row>
    <row r="1374" spans="1:11" x14ac:dyDescent="0.3">
      <c r="A1374" t="s">
        <v>1405</v>
      </c>
      <c r="B1374" s="72">
        <v>1966</v>
      </c>
      <c r="C1374" s="15" t="s">
        <v>18</v>
      </c>
      <c r="D1374">
        <v>14</v>
      </c>
      <c r="E1374">
        <v>0</v>
      </c>
      <c r="F1374">
        <v>11454.02</v>
      </c>
      <c r="G1374" s="72" t="s">
        <v>12</v>
      </c>
      <c r="H1374" s="72" t="s">
        <v>16</v>
      </c>
      <c r="I1374" s="15" t="s">
        <v>23</v>
      </c>
      <c r="J1374" t="str">
        <f t="shared" si="42"/>
        <v>14-Jun-1966</v>
      </c>
      <c r="K1374">
        <f t="shared" ca="1" si="43"/>
        <v>59</v>
      </c>
    </row>
    <row r="1375" spans="1:11" x14ac:dyDescent="0.3">
      <c r="A1375" t="s">
        <v>1406</v>
      </c>
      <c r="B1375" s="72">
        <v>1965</v>
      </c>
      <c r="C1375" s="15" t="s">
        <v>18</v>
      </c>
      <c r="D1375">
        <v>23</v>
      </c>
      <c r="E1375">
        <v>0</v>
      </c>
      <c r="F1375">
        <v>11455.28</v>
      </c>
      <c r="G1375" s="72" t="s">
        <v>12</v>
      </c>
      <c r="H1375" s="72" t="s">
        <v>11</v>
      </c>
      <c r="I1375" s="15" t="s">
        <v>42</v>
      </c>
      <c r="J1375" t="str">
        <f t="shared" si="42"/>
        <v>23-Jun-1965</v>
      </c>
      <c r="K1375">
        <f t="shared" ca="1" si="43"/>
        <v>60</v>
      </c>
    </row>
    <row r="1376" spans="1:11" x14ac:dyDescent="0.3">
      <c r="A1376" t="s">
        <v>1407</v>
      </c>
      <c r="B1376" s="72">
        <v>1966</v>
      </c>
      <c r="C1376" s="15" t="s">
        <v>20</v>
      </c>
      <c r="D1376">
        <v>7</v>
      </c>
      <c r="E1376">
        <v>0</v>
      </c>
      <c r="F1376">
        <v>11478.14</v>
      </c>
      <c r="G1376" s="72" t="s">
        <v>12</v>
      </c>
      <c r="H1376" s="72" t="s">
        <v>11</v>
      </c>
      <c r="I1376" s="15" t="s">
        <v>200</v>
      </c>
      <c r="J1376" t="str">
        <f t="shared" si="42"/>
        <v>7-Sep-1966</v>
      </c>
      <c r="K1376">
        <f t="shared" ca="1" si="43"/>
        <v>59</v>
      </c>
    </row>
    <row r="1377" spans="1:11" x14ac:dyDescent="0.3">
      <c r="A1377" t="s">
        <v>1408</v>
      </c>
      <c r="B1377" s="72">
        <v>2004</v>
      </c>
      <c r="C1377" s="15" t="s">
        <v>20</v>
      </c>
      <c r="D1377">
        <v>10</v>
      </c>
      <c r="E1377">
        <v>0</v>
      </c>
      <c r="F1377">
        <v>11482.63</v>
      </c>
      <c r="G1377" s="72" t="s">
        <v>12</v>
      </c>
      <c r="H1377" s="72" t="s">
        <v>11</v>
      </c>
      <c r="I1377" s="15" t="s">
        <v>13</v>
      </c>
      <c r="J1377" t="str">
        <f t="shared" si="42"/>
        <v>10-Sep-2004</v>
      </c>
      <c r="K1377">
        <f t="shared" ca="1" si="43"/>
        <v>21</v>
      </c>
    </row>
    <row r="1378" spans="1:11" x14ac:dyDescent="0.3">
      <c r="A1378" t="s">
        <v>1409</v>
      </c>
      <c r="B1378" s="72">
        <v>1970</v>
      </c>
      <c r="C1378" s="15" t="s">
        <v>37</v>
      </c>
      <c r="D1378">
        <v>13</v>
      </c>
      <c r="E1378">
        <v>3</v>
      </c>
      <c r="F1378">
        <v>11488.32</v>
      </c>
      <c r="G1378" s="72" t="s">
        <v>12</v>
      </c>
      <c r="H1378" s="72" t="s">
        <v>16</v>
      </c>
      <c r="I1378" s="15" t="s">
        <v>276</v>
      </c>
      <c r="J1378" t="str">
        <f t="shared" si="42"/>
        <v>13-Oct-1970</v>
      </c>
      <c r="K1378">
        <f t="shared" ca="1" si="43"/>
        <v>55</v>
      </c>
    </row>
    <row r="1379" spans="1:11" x14ac:dyDescent="0.3">
      <c r="A1379" t="s">
        <v>1410</v>
      </c>
      <c r="B1379" s="72">
        <v>1983</v>
      </c>
      <c r="C1379" s="15" t="s">
        <v>18</v>
      </c>
      <c r="D1379">
        <v>7</v>
      </c>
      <c r="E1379">
        <v>3</v>
      </c>
      <c r="F1379">
        <v>11492.46</v>
      </c>
      <c r="G1379" s="72" t="s">
        <v>12</v>
      </c>
      <c r="H1379" s="72" t="s">
        <v>12</v>
      </c>
      <c r="I1379" s="15" t="s">
        <v>535</v>
      </c>
      <c r="J1379" t="str">
        <f t="shared" si="42"/>
        <v>7-Jun-1983</v>
      </c>
      <c r="K1379">
        <f t="shared" ca="1" si="43"/>
        <v>42</v>
      </c>
    </row>
    <row r="1380" spans="1:11" x14ac:dyDescent="0.3">
      <c r="A1380" t="s">
        <v>1411</v>
      </c>
      <c r="B1380" s="72">
        <v>1969</v>
      </c>
      <c r="C1380" s="15" t="s">
        <v>35</v>
      </c>
      <c r="D1380">
        <v>11</v>
      </c>
      <c r="E1380">
        <v>0</v>
      </c>
      <c r="F1380">
        <v>11497.69</v>
      </c>
      <c r="G1380" s="72" t="s">
        <v>12</v>
      </c>
      <c r="H1380" s="72" t="s">
        <v>16</v>
      </c>
      <c r="I1380" s="15" t="s">
        <v>23</v>
      </c>
      <c r="J1380" t="str">
        <f t="shared" si="42"/>
        <v>11-Aug-1969</v>
      </c>
      <c r="K1380">
        <f t="shared" ca="1" si="43"/>
        <v>56</v>
      </c>
    </row>
    <row r="1381" spans="1:11" x14ac:dyDescent="0.3">
      <c r="A1381" t="s">
        <v>1412</v>
      </c>
      <c r="B1381" s="72">
        <v>1989</v>
      </c>
      <c r="C1381" s="15" t="s">
        <v>37</v>
      </c>
      <c r="D1381">
        <v>6</v>
      </c>
      <c r="E1381">
        <v>3</v>
      </c>
      <c r="F1381">
        <v>11511.61</v>
      </c>
      <c r="G1381" s="72" t="s">
        <v>12</v>
      </c>
      <c r="H1381" s="72" t="s">
        <v>12</v>
      </c>
      <c r="I1381" s="15" t="s">
        <v>535</v>
      </c>
      <c r="J1381" t="str">
        <f t="shared" si="42"/>
        <v>6-Oct-1989</v>
      </c>
      <c r="K1381">
        <f t="shared" ca="1" si="43"/>
        <v>36</v>
      </c>
    </row>
    <row r="1382" spans="1:11" x14ac:dyDescent="0.3">
      <c r="A1382" t="s">
        <v>1413</v>
      </c>
      <c r="B1382" s="72">
        <v>1968</v>
      </c>
      <c r="C1382" s="15" t="s">
        <v>18</v>
      </c>
      <c r="D1382">
        <v>24</v>
      </c>
      <c r="E1382">
        <v>1</v>
      </c>
      <c r="F1382">
        <v>11512.41</v>
      </c>
      <c r="G1382" s="72" t="s">
        <v>12</v>
      </c>
      <c r="H1382" s="72" t="s">
        <v>16</v>
      </c>
      <c r="I1382" s="15" t="s">
        <v>247</v>
      </c>
      <c r="J1382" t="str">
        <f t="shared" si="42"/>
        <v>24-Jun-1968</v>
      </c>
      <c r="K1382">
        <f t="shared" ca="1" si="43"/>
        <v>57</v>
      </c>
    </row>
    <row r="1383" spans="1:11" x14ac:dyDescent="0.3">
      <c r="A1383" t="s">
        <v>1414</v>
      </c>
      <c r="B1383" s="72">
        <v>1971</v>
      </c>
      <c r="C1383" s="15" t="s">
        <v>30</v>
      </c>
      <c r="D1383">
        <v>19</v>
      </c>
      <c r="E1383">
        <v>4</v>
      </c>
      <c r="F1383">
        <v>11520.1</v>
      </c>
      <c r="G1383" s="72" t="s">
        <v>12</v>
      </c>
      <c r="H1383" s="72" t="s">
        <v>16</v>
      </c>
      <c r="I1383" s="15" t="s">
        <v>23</v>
      </c>
      <c r="J1383" t="str">
        <f t="shared" si="42"/>
        <v>19-Dec-1971</v>
      </c>
      <c r="K1383">
        <f t="shared" ca="1" si="43"/>
        <v>53</v>
      </c>
    </row>
    <row r="1384" spans="1:11" x14ac:dyDescent="0.3">
      <c r="A1384" t="s">
        <v>1415</v>
      </c>
      <c r="B1384" s="72">
        <v>1988</v>
      </c>
      <c r="C1384" s="15" t="s">
        <v>18</v>
      </c>
      <c r="D1384">
        <v>12</v>
      </c>
      <c r="E1384">
        <v>3</v>
      </c>
      <c r="F1384">
        <v>11524.25</v>
      </c>
      <c r="G1384" s="72" t="s">
        <v>12</v>
      </c>
      <c r="H1384" s="72" t="s">
        <v>16</v>
      </c>
      <c r="I1384" s="15" t="s">
        <v>535</v>
      </c>
      <c r="J1384" t="str">
        <f t="shared" si="42"/>
        <v>12-Jun-1988</v>
      </c>
      <c r="K1384">
        <f t="shared" ca="1" si="43"/>
        <v>37</v>
      </c>
    </row>
    <row r="1385" spans="1:11" x14ac:dyDescent="0.3">
      <c r="A1385" t="s">
        <v>1416</v>
      </c>
      <c r="B1385" s="72">
        <v>1970</v>
      </c>
      <c r="C1385" s="15" t="s">
        <v>10</v>
      </c>
      <c r="D1385">
        <v>23</v>
      </c>
      <c r="E1385">
        <v>0</v>
      </c>
      <c r="F1385">
        <v>11530.12</v>
      </c>
      <c r="G1385" s="72" t="s">
        <v>12</v>
      </c>
      <c r="H1385" s="72" t="s">
        <v>16</v>
      </c>
      <c r="I1385" s="15" t="s">
        <v>23</v>
      </c>
      <c r="J1385" t="str">
        <f t="shared" si="42"/>
        <v>23-Jul-1970</v>
      </c>
      <c r="K1385">
        <f t="shared" ca="1" si="43"/>
        <v>55</v>
      </c>
    </row>
    <row r="1386" spans="1:11" x14ac:dyDescent="0.3">
      <c r="A1386" t="s">
        <v>1417</v>
      </c>
      <c r="B1386" s="72">
        <v>1965</v>
      </c>
      <c r="C1386" s="15" t="s">
        <v>37</v>
      </c>
      <c r="D1386">
        <v>3</v>
      </c>
      <c r="E1386">
        <v>0</v>
      </c>
      <c r="F1386">
        <v>11534.87</v>
      </c>
      <c r="G1386" s="72" t="s">
        <v>12</v>
      </c>
      <c r="H1386" s="72" t="s">
        <v>16</v>
      </c>
      <c r="I1386" s="15" t="s">
        <v>356</v>
      </c>
      <c r="J1386" t="str">
        <f t="shared" si="42"/>
        <v>3-Oct-1965</v>
      </c>
      <c r="K1386">
        <f t="shared" ca="1" si="43"/>
        <v>60</v>
      </c>
    </row>
    <row r="1387" spans="1:11" x14ac:dyDescent="0.3">
      <c r="A1387" t="s">
        <v>1418</v>
      </c>
      <c r="B1387" s="72">
        <v>1968</v>
      </c>
      <c r="C1387" s="15" t="s">
        <v>15</v>
      </c>
      <c r="D1387">
        <v>14</v>
      </c>
      <c r="E1387">
        <v>2</v>
      </c>
      <c r="F1387">
        <v>11538.42</v>
      </c>
      <c r="G1387" s="72" t="s">
        <v>12</v>
      </c>
      <c r="H1387" s="72" t="s">
        <v>16</v>
      </c>
      <c r="I1387" s="15" t="s">
        <v>42</v>
      </c>
      <c r="J1387" t="str">
        <f t="shared" si="42"/>
        <v>14-Nov-1968</v>
      </c>
      <c r="K1387">
        <f t="shared" ca="1" si="43"/>
        <v>56</v>
      </c>
    </row>
    <row r="1388" spans="1:11" x14ac:dyDescent="0.3">
      <c r="A1388" t="s">
        <v>1419</v>
      </c>
      <c r="B1388" s="72">
        <v>1971</v>
      </c>
      <c r="C1388" s="15" t="s">
        <v>30</v>
      </c>
      <c r="D1388">
        <v>1</v>
      </c>
      <c r="E1388">
        <v>0</v>
      </c>
      <c r="F1388">
        <v>11540.25</v>
      </c>
      <c r="G1388" s="72" t="s">
        <v>12</v>
      </c>
      <c r="H1388" s="72" t="s">
        <v>16</v>
      </c>
      <c r="I1388" s="15" t="s">
        <v>23</v>
      </c>
      <c r="J1388" t="str">
        <f t="shared" si="42"/>
        <v>1-Dec-1971</v>
      </c>
      <c r="K1388">
        <f t="shared" ca="1" si="43"/>
        <v>53</v>
      </c>
    </row>
    <row r="1389" spans="1:11" x14ac:dyDescent="0.3">
      <c r="A1389" t="s">
        <v>1420</v>
      </c>
      <c r="B1389" s="72">
        <v>1973</v>
      </c>
      <c r="C1389" s="15" t="s">
        <v>10</v>
      </c>
      <c r="D1389">
        <v>23</v>
      </c>
      <c r="E1389">
        <v>5</v>
      </c>
      <c r="F1389">
        <v>11552.9</v>
      </c>
      <c r="G1389" s="72" t="s">
        <v>12</v>
      </c>
      <c r="H1389" s="72" t="s">
        <v>11</v>
      </c>
      <c r="I1389" s="15" t="s">
        <v>42</v>
      </c>
      <c r="J1389" t="str">
        <f t="shared" si="42"/>
        <v>23-Jul-1973</v>
      </c>
      <c r="K1389">
        <f t="shared" ca="1" si="43"/>
        <v>52</v>
      </c>
    </row>
    <row r="1390" spans="1:11" x14ac:dyDescent="0.3">
      <c r="A1390" t="s">
        <v>1421</v>
      </c>
      <c r="B1390" s="72">
        <v>1965</v>
      </c>
      <c r="C1390" s="15" t="s">
        <v>37</v>
      </c>
      <c r="D1390">
        <v>27</v>
      </c>
      <c r="E1390">
        <v>1</v>
      </c>
      <c r="F1390">
        <v>11554.22</v>
      </c>
      <c r="G1390" s="72" t="s">
        <v>12</v>
      </c>
      <c r="H1390" s="72" t="s">
        <v>16</v>
      </c>
      <c r="I1390" s="15" t="s">
        <v>13</v>
      </c>
      <c r="J1390" t="str">
        <f t="shared" si="42"/>
        <v>27-Oct-1965</v>
      </c>
      <c r="K1390">
        <f t="shared" ca="1" si="43"/>
        <v>60</v>
      </c>
    </row>
    <row r="1391" spans="1:11" x14ac:dyDescent="0.3">
      <c r="A1391" t="s">
        <v>1422</v>
      </c>
      <c r="B1391" s="72">
        <v>1965</v>
      </c>
      <c r="C1391" s="15" t="s">
        <v>30</v>
      </c>
      <c r="D1391">
        <v>25</v>
      </c>
      <c r="E1391">
        <v>0</v>
      </c>
      <c r="F1391">
        <v>11566.3</v>
      </c>
      <c r="G1391" s="72" t="s">
        <v>12</v>
      </c>
      <c r="H1391" s="72" t="s">
        <v>12</v>
      </c>
      <c r="I1391" s="15" t="s">
        <v>168</v>
      </c>
      <c r="J1391" t="str">
        <f t="shared" si="42"/>
        <v>25-Dec-1965</v>
      </c>
      <c r="K1391">
        <f t="shared" ca="1" si="43"/>
        <v>59</v>
      </c>
    </row>
    <row r="1392" spans="1:11" x14ac:dyDescent="0.3">
      <c r="A1392" t="s">
        <v>1423</v>
      </c>
      <c r="B1392" s="72">
        <v>1965</v>
      </c>
      <c r="C1392" s="15" t="s">
        <v>15</v>
      </c>
      <c r="D1392">
        <v>6</v>
      </c>
      <c r="E1392">
        <v>1</v>
      </c>
      <c r="F1392">
        <v>11576.13</v>
      </c>
      <c r="G1392" s="72" t="s">
        <v>12</v>
      </c>
      <c r="H1392" s="72" t="s">
        <v>12</v>
      </c>
      <c r="I1392" s="15" t="s">
        <v>42</v>
      </c>
      <c r="J1392" t="str">
        <f t="shared" si="42"/>
        <v>6-Nov-1965</v>
      </c>
      <c r="K1392">
        <f t="shared" ca="1" si="43"/>
        <v>60</v>
      </c>
    </row>
    <row r="1393" spans="1:11" x14ac:dyDescent="0.3">
      <c r="A1393" t="s">
        <v>1424</v>
      </c>
      <c r="B1393" s="72">
        <v>1964</v>
      </c>
      <c r="C1393" s="15" t="s">
        <v>18</v>
      </c>
      <c r="D1393">
        <v>20</v>
      </c>
      <c r="E1393">
        <v>0</v>
      </c>
      <c r="F1393">
        <v>11602.75</v>
      </c>
      <c r="G1393" s="72" t="s">
        <v>12</v>
      </c>
      <c r="H1393" s="72" t="s">
        <v>16</v>
      </c>
      <c r="I1393" s="15" t="s">
        <v>516</v>
      </c>
      <c r="J1393" t="str">
        <f t="shared" si="42"/>
        <v>20-Jun-1964</v>
      </c>
      <c r="K1393">
        <f t="shared" ca="1" si="43"/>
        <v>61</v>
      </c>
    </row>
    <row r="1394" spans="1:11" x14ac:dyDescent="0.3">
      <c r="A1394" t="s">
        <v>1425</v>
      </c>
      <c r="B1394" s="72">
        <v>1986</v>
      </c>
      <c r="C1394" s="15" t="s">
        <v>10</v>
      </c>
      <c r="D1394">
        <v>17</v>
      </c>
      <c r="E1394">
        <v>3</v>
      </c>
      <c r="F1394">
        <v>11625.11</v>
      </c>
      <c r="G1394" s="72" t="s">
        <v>12</v>
      </c>
      <c r="H1394" s="72" t="s">
        <v>12</v>
      </c>
      <c r="I1394" s="15" t="s">
        <v>632</v>
      </c>
      <c r="J1394" t="str">
        <f t="shared" si="42"/>
        <v>17-Jul-1986</v>
      </c>
      <c r="K1394">
        <f t="shared" ca="1" si="43"/>
        <v>39</v>
      </c>
    </row>
    <row r="1395" spans="1:11" x14ac:dyDescent="0.3">
      <c r="A1395" t="s">
        <v>1426</v>
      </c>
      <c r="B1395" s="72">
        <v>1966</v>
      </c>
      <c r="C1395" s="15" t="s">
        <v>37</v>
      </c>
      <c r="D1395">
        <v>4</v>
      </c>
      <c r="E1395">
        <v>0</v>
      </c>
      <c r="F1395">
        <v>11657.72</v>
      </c>
      <c r="G1395" s="72" t="s">
        <v>12</v>
      </c>
      <c r="H1395" s="72" t="s">
        <v>11</v>
      </c>
      <c r="I1395" s="15" t="s">
        <v>247</v>
      </c>
      <c r="J1395" t="str">
        <f t="shared" si="42"/>
        <v>4-Oct-1966</v>
      </c>
      <c r="K1395">
        <f t="shared" ca="1" si="43"/>
        <v>59</v>
      </c>
    </row>
    <row r="1396" spans="1:11" x14ac:dyDescent="0.3">
      <c r="A1396" t="s">
        <v>1427</v>
      </c>
      <c r="B1396" s="72">
        <v>1994</v>
      </c>
      <c r="C1396" s="15" t="s">
        <v>10</v>
      </c>
      <c r="D1396">
        <v>20</v>
      </c>
      <c r="E1396">
        <v>0</v>
      </c>
      <c r="F1396">
        <v>11657.81</v>
      </c>
      <c r="G1396" s="72" t="s">
        <v>12</v>
      </c>
      <c r="H1396" s="72" t="s">
        <v>11</v>
      </c>
      <c r="I1396" s="15" t="s">
        <v>249</v>
      </c>
      <c r="J1396" t="str">
        <f t="shared" si="42"/>
        <v>20-Jul-1994</v>
      </c>
      <c r="K1396">
        <f t="shared" ca="1" si="43"/>
        <v>31</v>
      </c>
    </row>
    <row r="1397" spans="1:11" x14ac:dyDescent="0.3">
      <c r="A1397" t="s">
        <v>1428</v>
      </c>
      <c r="B1397" s="72">
        <v>1966</v>
      </c>
      <c r="C1397" s="15" t="s">
        <v>10</v>
      </c>
      <c r="D1397">
        <v>6</v>
      </c>
      <c r="E1397">
        <v>0</v>
      </c>
      <c r="F1397">
        <v>11658.12</v>
      </c>
      <c r="G1397" s="72" t="s">
        <v>12</v>
      </c>
      <c r="H1397" s="72" t="s">
        <v>16</v>
      </c>
      <c r="I1397" s="15" t="s">
        <v>247</v>
      </c>
      <c r="J1397" t="str">
        <f t="shared" si="42"/>
        <v>6-Jul-1966</v>
      </c>
      <c r="K1397">
        <f t="shared" ca="1" si="43"/>
        <v>59</v>
      </c>
    </row>
    <row r="1398" spans="1:11" x14ac:dyDescent="0.3">
      <c r="A1398" t="s">
        <v>1429</v>
      </c>
      <c r="B1398" s="72">
        <v>1966</v>
      </c>
      <c r="C1398" s="15" t="s">
        <v>35</v>
      </c>
      <c r="D1398">
        <v>23</v>
      </c>
      <c r="E1398">
        <v>0</v>
      </c>
      <c r="F1398">
        <v>11658.38</v>
      </c>
      <c r="G1398" s="72" t="s">
        <v>12</v>
      </c>
      <c r="H1398" s="72" t="s">
        <v>12</v>
      </c>
      <c r="I1398" s="15" t="s">
        <v>247</v>
      </c>
      <c r="J1398" t="str">
        <f t="shared" si="42"/>
        <v>23-Aug-1966</v>
      </c>
      <c r="K1398">
        <f t="shared" ca="1" si="43"/>
        <v>59</v>
      </c>
    </row>
    <row r="1399" spans="1:11" x14ac:dyDescent="0.3">
      <c r="A1399" t="s">
        <v>1430</v>
      </c>
      <c r="B1399" s="72">
        <v>1966</v>
      </c>
      <c r="C1399" s="15" t="s">
        <v>15</v>
      </c>
      <c r="D1399">
        <v>9</v>
      </c>
      <c r="E1399">
        <v>1</v>
      </c>
      <c r="F1399">
        <v>11674.13</v>
      </c>
      <c r="G1399" s="72" t="s">
        <v>12</v>
      </c>
      <c r="H1399" s="72" t="s">
        <v>16</v>
      </c>
      <c r="I1399" s="15" t="s">
        <v>42</v>
      </c>
      <c r="J1399" t="str">
        <f t="shared" si="42"/>
        <v>9-Nov-1966</v>
      </c>
      <c r="K1399">
        <f t="shared" ca="1" si="43"/>
        <v>59</v>
      </c>
    </row>
    <row r="1400" spans="1:11" x14ac:dyDescent="0.3">
      <c r="A1400" t="s">
        <v>1431</v>
      </c>
      <c r="B1400" s="72">
        <v>1970</v>
      </c>
      <c r="C1400" s="15" t="s">
        <v>30</v>
      </c>
      <c r="D1400">
        <v>1</v>
      </c>
      <c r="E1400">
        <v>0</v>
      </c>
      <c r="F1400">
        <v>11696.52</v>
      </c>
      <c r="G1400" s="72" t="s">
        <v>12</v>
      </c>
      <c r="H1400" s="72" t="s">
        <v>16</v>
      </c>
      <c r="I1400" s="15" t="s">
        <v>300</v>
      </c>
      <c r="J1400" t="str">
        <f t="shared" si="42"/>
        <v>1-Dec-1970</v>
      </c>
      <c r="K1400">
        <f t="shared" ca="1" si="43"/>
        <v>54</v>
      </c>
    </row>
    <row r="1401" spans="1:11" x14ac:dyDescent="0.3">
      <c r="A1401" t="s">
        <v>1432</v>
      </c>
      <c r="B1401" s="72">
        <v>1982</v>
      </c>
      <c r="C1401" s="15" t="s">
        <v>37</v>
      </c>
      <c r="D1401">
        <v>21</v>
      </c>
      <c r="E1401">
        <v>3</v>
      </c>
      <c r="F1401">
        <v>11712.97</v>
      </c>
      <c r="G1401" s="72" t="s">
        <v>12</v>
      </c>
      <c r="H1401" s="72" t="s">
        <v>11</v>
      </c>
      <c r="I1401" s="15" t="s">
        <v>300</v>
      </c>
      <c r="J1401" t="str">
        <f t="shared" si="42"/>
        <v>21-Oct-1982</v>
      </c>
      <c r="K1401">
        <f t="shared" ca="1" si="43"/>
        <v>43</v>
      </c>
    </row>
    <row r="1402" spans="1:11" x14ac:dyDescent="0.3">
      <c r="A1402" t="s">
        <v>1433</v>
      </c>
      <c r="B1402" s="72">
        <v>1969</v>
      </c>
      <c r="C1402" s="15" t="s">
        <v>37</v>
      </c>
      <c r="D1402">
        <v>12</v>
      </c>
      <c r="E1402">
        <v>2</v>
      </c>
      <c r="F1402">
        <v>11729.68</v>
      </c>
      <c r="G1402" s="72" t="s">
        <v>12</v>
      </c>
      <c r="H1402" s="72" t="s">
        <v>16</v>
      </c>
      <c r="I1402" s="15" t="s">
        <v>247</v>
      </c>
      <c r="J1402" t="str">
        <f t="shared" si="42"/>
        <v>12-Oct-1969</v>
      </c>
      <c r="K1402">
        <f t="shared" ca="1" si="43"/>
        <v>56</v>
      </c>
    </row>
    <row r="1403" spans="1:11" x14ac:dyDescent="0.3">
      <c r="A1403" t="s">
        <v>1434</v>
      </c>
      <c r="B1403" s="72">
        <v>1984</v>
      </c>
      <c r="C1403" s="15" t="s">
        <v>15</v>
      </c>
      <c r="D1403">
        <v>26</v>
      </c>
      <c r="E1403">
        <v>3</v>
      </c>
      <c r="F1403">
        <v>11730.82</v>
      </c>
      <c r="G1403" s="72" t="s">
        <v>12</v>
      </c>
      <c r="H1403" s="72" t="s">
        <v>12</v>
      </c>
      <c r="I1403" s="15" t="s">
        <v>535</v>
      </c>
      <c r="J1403" t="str">
        <f t="shared" si="42"/>
        <v>26-Nov-1984</v>
      </c>
      <c r="K1403">
        <f t="shared" ca="1" si="43"/>
        <v>40</v>
      </c>
    </row>
    <row r="1404" spans="1:11" x14ac:dyDescent="0.3">
      <c r="A1404" t="s">
        <v>1435</v>
      </c>
      <c r="B1404" s="72">
        <v>1964</v>
      </c>
      <c r="C1404" s="15" t="s">
        <v>15</v>
      </c>
      <c r="D1404">
        <v>9</v>
      </c>
      <c r="E1404">
        <v>0</v>
      </c>
      <c r="F1404">
        <v>11735.88</v>
      </c>
      <c r="G1404" s="72" t="s">
        <v>12</v>
      </c>
      <c r="H1404" s="72" t="s">
        <v>16</v>
      </c>
      <c r="I1404" s="15" t="s">
        <v>23</v>
      </c>
      <c r="J1404" t="str">
        <f t="shared" si="42"/>
        <v>9-Nov-1964</v>
      </c>
      <c r="K1404">
        <f t="shared" ca="1" si="43"/>
        <v>61</v>
      </c>
    </row>
    <row r="1405" spans="1:11" x14ac:dyDescent="0.3">
      <c r="A1405" t="s">
        <v>1436</v>
      </c>
      <c r="B1405" s="72">
        <v>1988</v>
      </c>
      <c r="C1405" s="15" t="s">
        <v>20</v>
      </c>
      <c r="D1405">
        <v>5</v>
      </c>
      <c r="E1405">
        <v>2</v>
      </c>
      <c r="F1405">
        <v>11737.85</v>
      </c>
      <c r="G1405" s="72" t="s">
        <v>12</v>
      </c>
      <c r="H1405" s="72" t="s">
        <v>16</v>
      </c>
      <c r="I1405" s="15" t="s">
        <v>42</v>
      </c>
      <c r="J1405" t="str">
        <f t="shared" si="42"/>
        <v>5-Sep-1988</v>
      </c>
      <c r="K1405">
        <f t="shared" ca="1" si="43"/>
        <v>37</v>
      </c>
    </row>
    <row r="1406" spans="1:11" x14ac:dyDescent="0.3">
      <c r="A1406" t="s">
        <v>1437</v>
      </c>
      <c r="B1406" s="72">
        <v>1969</v>
      </c>
      <c r="C1406" s="15" t="s">
        <v>15</v>
      </c>
      <c r="D1406">
        <v>12</v>
      </c>
      <c r="E1406">
        <v>3</v>
      </c>
      <c r="F1406">
        <v>11741.73</v>
      </c>
      <c r="G1406" s="72" t="s">
        <v>12</v>
      </c>
      <c r="H1406" s="72" t="s">
        <v>16</v>
      </c>
      <c r="I1406" s="15" t="s">
        <v>42</v>
      </c>
      <c r="J1406" t="str">
        <f t="shared" si="42"/>
        <v>12-Nov-1969</v>
      </c>
      <c r="K1406">
        <f t="shared" ca="1" si="43"/>
        <v>55</v>
      </c>
    </row>
    <row r="1407" spans="1:11" x14ac:dyDescent="0.3">
      <c r="A1407" t="s">
        <v>1438</v>
      </c>
      <c r="B1407" s="72">
        <v>1963</v>
      </c>
      <c r="C1407" s="15" t="s">
        <v>18</v>
      </c>
      <c r="D1407">
        <v>9</v>
      </c>
      <c r="E1407">
        <v>0</v>
      </c>
      <c r="F1407">
        <v>11743.3</v>
      </c>
      <c r="G1407" s="72" t="s">
        <v>12</v>
      </c>
      <c r="H1407" s="72" t="s">
        <v>12</v>
      </c>
      <c r="I1407" s="15" t="s">
        <v>13</v>
      </c>
      <c r="J1407" t="str">
        <f t="shared" si="42"/>
        <v>9-Jun-1963</v>
      </c>
      <c r="K1407">
        <f t="shared" ca="1" si="43"/>
        <v>62</v>
      </c>
    </row>
    <row r="1408" spans="1:11" x14ac:dyDescent="0.3">
      <c r="A1408" t="s">
        <v>1439</v>
      </c>
      <c r="B1408" s="72">
        <v>1964</v>
      </c>
      <c r="C1408" s="15" t="s">
        <v>30</v>
      </c>
      <c r="D1408">
        <v>2</v>
      </c>
      <c r="E1408">
        <v>0</v>
      </c>
      <c r="F1408">
        <v>11743.93</v>
      </c>
      <c r="G1408" s="72" t="s">
        <v>12</v>
      </c>
      <c r="H1408" s="72" t="s">
        <v>16</v>
      </c>
      <c r="I1408" s="15" t="s">
        <v>23</v>
      </c>
      <c r="J1408" t="str">
        <f t="shared" si="42"/>
        <v>2-Dec-1964</v>
      </c>
      <c r="K1408">
        <f t="shared" ca="1" si="43"/>
        <v>60</v>
      </c>
    </row>
    <row r="1409" spans="1:11" x14ac:dyDescent="0.3">
      <c r="A1409" t="s">
        <v>1440</v>
      </c>
      <c r="B1409" s="72">
        <v>1979</v>
      </c>
      <c r="C1409" s="15" t="s">
        <v>15</v>
      </c>
      <c r="D1409">
        <v>6</v>
      </c>
      <c r="E1409">
        <v>2</v>
      </c>
      <c r="F1409">
        <v>11752.68</v>
      </c>
      <c r="G1409" s="72" t="s">
        <v>12</v>
      </c>
      <c r="H1409" s="72" t="s">
        <v>16</v>
      </c>
      <c r="I1409" s="15" t="s">
        <v>535</v>
      </c>
      <c r="J1409" t="str">
        <f t="shared" si="42"/>
        <v>6-Nov-1979</v>
      </c>
      <c r="K1409">
        <f t="shared" ca="1" si="43"/>
        <v>46</v>
      </c>
    </row>
    <row r="1410" spans="1:11" x14ac:dyDescent="0.3">
      <c r="A1410" t="s">
        <v>1441</v>
      </c>
      <c r="B1410" s="72">
        <v>1966</v>
      </c>
      <c r="C1410" s="15" t="s">
        <v>10</v>
      </c>
      <c r="D1410">
        <v>25</v>
      </c>
      <c r="E1410">
        <v>1</v>
      </c>
      <c r="F1410">
        <v>11763</v>
      </c>
      <c r="G1410" s="72" t="s">
        <v>12</v>
      </c>
      <c r="H1410" s="72" t="s">
        <v>12</v>
      </c>
      <c r="I1410" s="15" t="s">
        <v>168</v>
      </c>
      <c r="J1410" t="str">
        <f t="shared" ref="J1410:J1473" si="44">CONCATENATE(D1410,"-",C1410,"-",B1410)</f>
        <v>25-Jul-1966</v>
      </c>
      <c r="K1410">
        <f t="shared" ca="1" si="43"/>
        <v>59</v>
      </c>
    </row>
    <row r="1411" spans="1:11" x14ac:dyDescent="0.3">
      <c r="A1411" t="s">
        <v>1442</v>
      </c>
      <c r="B1411" s="72">
        <v>1982</v>
      </c>
      <c r="C1411" s="15" t="s">
        <v>15</v>
      </c>
      <c r="D1411">
        <v>20</v>
      </c>
      <c r="E1411">
        <v>3</v>
      </c>
      <c r="F1411">
        <v>11773.06</v>
      </c>
      <c r="G1411" s="72" t="s">
        <v>12</v>
      </c>
      <c r="H1411" s="72" t="s">
        <v>12</v>
      </c>
      <c r="I1411" s="15" t="s">
        <v>535</v>
      </c>
      <c r="J1411" t="str">
        <f t="shared" si="44"/>
        <v>20-Nov-1982</v>
      </c>
      <c r="K1411">
        <f t="shared" ref="K1411:K1474" ca="1" si="45">DATEDIF(J1411,TODAY(),"y")</f>
        <v>42</v>
      </c>
    </row>
    <row r="1412" spans="1:11" x14ac:dyDescent="0.3">
      <c r="A1412" t="s">
        <v>1443</v>
      </c>
      <c r="B1412" s="72">
        <v>1965</v>
      </c>
      <c r="C1412" s="15" t="s">
        <v>37</v>
      </c>
      <c r="D1412">
        <v>3</v>
      </c>
      <c r="E1412">
        <v>0</v>
      </c>
      <c r="F1412">
        <v>11830.61</v>
      </c>
      <c r="G1412" s="72" t="s">
        <v>12</v>
      </c>
      <c r="H1412" s="72" t="s">
        <v>16</v>
      </c>
      <c r="I1412" s="15" t="s">
        <v>23</v>
      </c>
      <c r="J1412" t="str">
        <f t="shared" si="44"/>
        <v>3-Oct-1965</v>
      </c>
      <c r="K1412">
        <f t="shared" ca="1" si="45"/>
        <v>60</v>
      </c>
    </row>
    <row r="1413" spans="1:11" x14ac:dyDescent="0.3">
      <c r="A1413" t="s">
        <v>1444</v>
      </c>
      <c r="B1413" s="72">
        <v>1964</v>
      </c>
      <c r="C1413" s="15" t="s">
        <v>18</v>
      </c>
      <c r="D1413">
        <v>27</v>
      </c>
      <c r="E1413">
        <v>0</v>
      </c>
      <c r="F1413">
        <v>11833.78</v>
      </c>
      <c r="G1413" s="72" t="s">
        <v>12</v>
      </c>
      <c r="H1413" s="72" t="s">
        <v>12</v>
      </c>
      <c r="I1413" s="15" t="s">
        <v>13</v>
      </c>
      <c r="J1413" t="str">
        <f t="shared" si="44"/>
        <v>27-Jun-1964</v>
      </c>
      <c r="K1413">
        <f t="shared" ca="1" si="45"/>
        <v>61</v>
      </c>
    </row>
    <row r="1414" spans="1:11" x14ac:dyDescent="0.3">
      <c r="A1414" t="s">
        <v>1445</v>
      </c>
      <c r="B1414" s="72">
        <v>1964</v>
      </c>
      <c r="C1414" s="15" t="s">
        <v>20</v>
      </c>
      <c r="D1414">
        <v>11</v>
      </c>
      <c r="E1414">
        <v>0</v>
      </c>
      <c r="F1414">
        <v>11837.16</v>
      </c>
      <c r="G1414" s="72" t="s">
        <v>12</v>
      </c>
      <c r="H1414" s="72" t="s">
        <v>12</v>
      </c>
      <c r="I1414" s="15" t="s">
        <v>42</v>
      </c>
      <c r="J1414" t="str">
        <f t="shared" si="44"/>
        <v>11-Sep-1964</v>
      </c>
      <c r="K1414">
        <f t="shared" ca="1" si="45"/>
        <v>61</v>
      </c>
    </row>
    <row r="1415" spans="1:11" x14ac:dyDescent="0.3">
      <c r="A1415" t="s">
        <v>1446</v>
      </c>
      <c r="B1415" s="72">
        <v>1965</v>
      </c>
      <c r="C1415" s="15" t="s">
        <v>20</v>
      </c>
      <c r="D1415">
        <v>25</v>
      </c>
      <c r="E1415">
        <v>0</v>
      </c>
      <c r="F1415">
        <v>11840.78</v>
      </c>
      <c r="G1415" s="72" t="s">
        <v>12</v>
      </c>
      <c r="H1415" s="72" t="s">
        <v>11</v>
      </c>
      <c r="I1415" s="15" t="s">
        <v>23</v>
      </c>
      <c r="J1415" t="str">
        <f t="shared" si="44"/>
        <v>25-Sep-1965</v>
      </c>
      <c r="K1415">
        <f t="shared" ca="1" si="45"/>
        <v>60</v>
      </c>
    </row>
    <row r="1416" spans="1:11" x14ac:dyDescent="0.3">
      <c r="A1416" t="s">
        <v>1447</v>
      </c>
      <c r="B1416" s="72">
        <v>1964</v>
      </c>
      <c r="C1416" s="15" t="s">
        <v>10</v>
      </c>
      <c r="D1416">
        <v>11</v>
      </c>
      <c r="E1416">
        <v>0</v>
      </c>
      <c r="F1416">
        <v>11842.44</v>
      </c>
      <c r="G1416" s="72" t="s">
        <v>12</v>
      </c>
      <c r="H1416" s="72" t="s">
        <v>11</v>
      </c>
      <c r="I1416" s="15" t="s">
        <v>42</v>
      </c>
      <c r="J1416" t="str">
        <f t="shared" si="44"/>
        <v>11-Jul-1964</v>
      </c>
      <c r="K1416">
        <f t="shared" ca="1" si="45"/>
        <v>61</v>
      </c>
    </row>
    <row r="1417" spans="1:11" x14ac:dyDescent="0.3">
      <c r="A1417" t="s">
        <v>1448</v>
      </c>
      <c r="B1417" s="72">
        <v>1965</v>
      </c>
      <c r="C1417" s="15" t="s">
        <v>15</v>
      </c>
      <c r="D1417">
        <v>10</v>
      </c>
      <c r="E1417">
        <v>0</v>
      </c>
      <c r="F1417">
        <v>11842.62</v>
      </c>
      <c r="G1417" s="72" t="s">
        <v>12</v>
      </c>
      <c r="H1417" s="72" t="s">
        <v>12</v>
      </c>
      <c r="I1417" s="15" t="s">
        <v>23</v>
      </c>
      <c r="J1417" t="str">
        <f t="shared" si="44"/>
        <v>10-Nov-1965</v>
      </c>
      <c r="K1417">
        <f t="shared" ca="1" si="45"/>
        <v>60</v>
      </c>
    </row>
    <row r="1418" spans="1:11" x14ac:dyDescent="0.3">
      <c r="A1418" t="s">
        <v>1449</v>
      </c>
      <c r="B1418" s="72">
        <v>1964</v>
      </c>
      <c r="C1418" s="15" t="s">
        <v>18</v>
      </c>
      <c r="D1418">
        <v>27</v>
      </c>
      <c r="E1418">
        <v>0</v>
      </c>
      <c r="F1418">
        <v>11848.14</v>
      </c>
      <c r="G1418" s="72" t="s">
        <v>12</v>
      </c>
      <c r="H1418" s="72" t="s">
        <v>11</v>
      </c>
      <c r="I1418" s="15" t="s">
        <v>42</v>
      </c>
      <c r="J1418" t="str">
        <f t="shared" si="44"/>
        <v>27-Jun-1964</v>
      </c>
      <c r="K1418">
        <f t="shared" ca="1" si="45"/>
        <v>61</v>
      </c>
    </row>
    <row r="1419" spans="1:11" x14ac:dyDescent="0.3">
      <c r="A1419" t="s">
        <v>1450</v>
      </c>
      <c r="B1419" s="72">
        <v>1964</v>
      </c>
      <c r="C1419" s="15" t="s">
        <v>20</v>
      </c>
      <c r="D1419">
        <v>29</v>
      </c>
      <c r="E1419">
        <v>0</v>
      </c>
      <c r="F1419">
        <v>11856.41</v>
      </c>
      <c r="G1419" s="72" t="s">
        <v>12</v>
      </c>
      <c r="H1419" s="72" t="s">
        <v>11</v>
      </c>
      <c r="I1419" s="15" t="s">
        <v>13</v>
      </c>
      <c r="J1419" t="str">
        <f t="shared" si="44"/>
        <v>29-Sep-1964</v>
      </c>
      <c r="K1419">
        <f t="shared" ca="1" si="45"/>
        <v>61</v>
      </c>
    </row>
    <row r="1420" spans="1:11" x14ac:dyDescent="0.3">
      <c r="A1420" t="s">
        <v>1451</v>
      </c>
      <c r="B1420" s="72">
        <v>1974</v>
      </c>
      <c r="C1420" s="15" t="s">
        <v>10</v>
      </c>
      <c r="D1420">
        <v>7</v>
      </c>
      <c r="E1420">
        <v>0</v>
      </c>
      <c r="F1420">
        <v>11858.56</v>
      </c>
      <c r="G1420" s="72" t="s">
        <v>12</v>
      </c>
      <c r="H1420" s="72" t="s">
        <v>12</v>
      </c>
      <c r="I1420" s="15" t="s">
        <v>42</v>
      </c>
      <c r="J1420" t="str">
        <f t="shared" si="44"/>
        <v>7-Jul-1974</v>
      </c>
      <c r="K1420">
        <f t="shared" ca="1" si="45"/>
        <v>51</v>
      </c>
    </row>
    <row r="1421" spans="1:11" x14ac:dyDescent="0.3">
      <c r="A1421" t="s">
        <v>1452</v>
      </c>
      <c r="B1421" s="72">
        <v>1967</v>
      </c>
      <c r="C1421" s="15" t="s">
        <v>35</v>
      </c>
      <c r="D1421">
        <v>24</v>
      </c>
      <c r="E1421">
        <v>1</v>
      </c>
      <c r="F1421">
        <v>11879.1</v>
      </c>
      <c r="G1421" s="72" t="s">
        <v>12</v>
      </c>
      <c r="H1421" s="72" t="s">
        <v>12</v>
      </c>
      <c r="I1421" s="15" t="s">
        <v>247</v>
      </c>
      <c r="J1421" t="str">
        <f t="shared" si="44"/>
        <v>24-Aug-1967</v>
      </c>
      <c r="K1421">
        <f t="shared" ca="1" si="45"/>
        <v>58</v>
      </c>
    </row>
    <row r="1422" spans="1:11" x14ac:dyDescent="0.3">
      <c r="A1422" t="s">
        <v>1453</v>
      </c>
      <c r="B1422" s="72">
        <v>1967</v>
      </c>
      <c r="C1422" s="15" t="s">
        <v>10</v>
      </c>
      <c r="D1422">
        <v>14</v>
      </c>
      <c r="E1422">
        <v>2</v>
      </c>
      <c r="F1422">
        <v>11881.36</v>
      </c>
      <c r="G1422" s="72" t="s">
        <v>12</v>
      </c>
      <c r="H1422" s="72" t="s">
        <v>11</v>
      </c>
      <c r="I1422" s="15" t="s">
        <v>42</v>
      </c>
      <c r="J1422" t="str">
        <f t="shared" si="44"/>
        <v>14-Jul-1967</v>
      </c>
      <c r="K1422">
        <f t="shared" ca="1" si="45"/>
        <v>58</v>
      </c>
    </row>
    <row r="1423" spans="1:11" x14ac:dyDescent="0.3">
      <c r="A1423" t="s">
        <v>1454</v>
      </c>
      <c r="B1423" s="72">
        <v>1967</v>
      </c>
      <c r="C1423" s="15" t="s">
        <v>37</v>
      </c>
      <c r="D1423">
        <v>29</v>
      </c>
      <c r="E1423">
        <v>2</v>
      </c>
      <c r="F1423">
        <v>11881.97</v>
      </c>
      <c r="G1423" s="72" t="s">
        <v>12</v>
      </c>
      <c r="H1423" s="72" t="s">
        <v>16</v>
      </c>
      <c r="I1423" s="15" t="s">
        <v>13</v>
      </c>
      <c r="J1423" t="str">
        <f t="shared" si="44"/>
        <v>29-Oct-1967</v>
      </c>
      <c r="K1423">
        <f t="shared" ca="1" si="45"/>
        <v>58</v>
      </c>
    </row>
    <row r="1424" spans="1:11" x14ac:dyDescent="0.3">
      <c r="A1424" t="s">
        <v>1455</v>
      </c>
      <c r="B1424" s="72">
        <v>2004</v>
      </c>
      <c r="C1424" s="15" t="s">
        <v>18</v>
      </c>
      <c r="D1424">
        <v>2</v>
      </c>
      <c r="E1424">
        <v>2</v>
      </c>
      <c r="F1424">
        <v>11884.05</v>
      </c>
      <c r="G1424" s="72" t="s">
        <v>12</v>
      </c>
      <c r="H1424" s="72" t="s">
        <v>12</v>
      </c>
      <c r="I1424" s="15" t="s">
        <v>13</v>
      </c>
      <c r="J1424" t="str">
        <f t="shared" si="44"/>
        <v>2-Jun-2004</v>
      </c>
      <c r="K1424">
        <f t="shared" ca="1" si="45"/>
        <v>21</v>
      </c>
    </row>
    <row r="1425" spans="1:11" x14ac:dyDescent="0.3">
      <c r="A1425" t="s">
        <v>1456</v>
      </c>
      <c r="B1425" s="72">
        <v>1964</v>
      </c>
      <c r="C1425" s="15" t="s">
        <v>15</v>
      </c>
      <c r="D1425">
        <v>19</v>
      </c>
      <c r="E1425">
        <v>0</v>
      </c>
      <c r="F1425">
        <v>11918.2</v>
      </c>
      <c r="G1425" s="72" t="s">
        <v>12</v>
      </c>
      <c r="H1425" s="72" t="s">
        <v>16</v>
      </c>
      <c r="I1425" s="15" t="s">
        <v>300</v>
      </c>
      <c r="J1425" t="str">
        <f t="shared" si="44"/>
        <v>19-Nov-1964</v>
      </c>
      <c r="K1425">
        <f t="shared" ca="1" si="45"/>
        <v>60</v>
      </c>
    </row>
    <row r="1426" spans="1:11" x14ac:dyDescent="0.3">
      <c r="A1426" t="s">
        <v>1457</v>
      </c>
      <c r="B1426" s="72">
        <v>1964</v>
      </c>
      <c r="C1426" s="15" t="s">
        <v>30</v>
      </c>
      <c r="D1426">
        <v>20</v>
      </c>
      <c r="E1426">
        <v>0</v>
      </c>
      <c r="F1426">
        <v>11931.13</v>
      </c>
      <c r="G1426" s="72" t="s">
        <v>12</v>
      </c>
      <c r="H1426" s="72" t="s">
        <v>16</v>
      </c>
      <c r="I1426" s="15" t="s">
        <v>166</v>
      </c>
      <c r="J1426" t="str">
        <f t="shared" si="44"/>
        <v>20-Dec-1964</v>
      </c>
      <c r="K1426">
        <f t="shared" ca="1" si="45"/>
        <v>60</v>
      </c>
    </row>
    <row r="1427" spans="1:11" x14ac:dyDescent="0.3">
      <c r="A1427" t="s">
        <v>1458</v>
      </c>
      <c r="B1427" s="72">
        <v>1964</v>
      </c>
      <c r="C1427" s="15" t="s">
        <v>35</v>
      </c>
      <c r="D1427">
        <v>2</v>
      </c>
      <c r="E1427">
        <v>0</v>
      </c>
      <c r="F1427">
        <v>11938.26</v>
      </c>
      <c r="G1427" s="72" t="s">
        <v>12</v>
      </c>
      <c r="H1427" s="72" t="s">
        <v>12</v>
      </c>
      <c r="I1427" s="15" t="s">
        <v>166</v>
      </c>
      <c r="J1427" t="str">
        <f t="shared" si="44"/>
        <v>2-Aug-1964</v>
      </c>
      <c r="K1427">
        <f t="shared" ca="1" si="45"/>
        <v>61</v>
      </c>
    </row>
    <row r="1428" spans="1:11" x14ac:dyDescent="0.3">
      <c r="A1428" t="s">
        <v>1459</v>
      </c>
      <c r="B1428" s="72">
        <v>1991</v>
      </c>
      <c r="C1428" s="15" t="s">
        <v>37</v>
      </c>
      <c r="D1428">
        <v>19</v>
      </c>
      <c r="E1428">
        <v>3</v>
      </c>
      <c r="F1428">
        <v>11941.83</v>
      </c>
      <c r="G1428" s="72" t="s">
        <v>12</v>
      </c>
      <c r="H1428" s="72" t="s">
        <v>16</v>
      </c>
      <c r="I1428" s="15" t="s">
        <v>249</v>
      </c>
      <c r="J1428" t="str">
        <f t="shared" si="44"/>
        <v>19-Oct-1991</v>
      </c>
      <c r="K1428">
        <f t="shared" ca="1" si="45"/>
        <v>34</v>
      </c>
    </row>
    <row r="1429" spans="1:11" x14ac:dyDescent="0.3">
      <c r="A1429" t="s">
        <v>1460</v>
      </c>
      <c r="B1429" s="72">
        <v>1964</v>
      </c>
      <c r="C1429" s="15" t="s">
        <v>30</v>
      </c>
      <c r="D1429">
        <v>25</v>
      </c>
      <c r="E1429">
        <v>0</v>
      </c>
      <c r="F1429">
        <v>11944.59</v>
      </c>
      <c r="G1429" s="72" t="s">
        <v>12</v>
      </c>
      <c r="H1429" s="72" t="s">
        <v>11</v>
      </c>
      <c r="I1429" s="15" t="s">
        <v>168</v>
      </c>
      <c r="J1429" t="str">
        <f t="shared" si="44"/>
        <v>25-Dec-1964</v>
      </c>
      <c r="K1429">
        <f t="shared" ca="1" si="45"/>
        <v>60</v>
      </c>
    </row>
    <row r="1430" spans="1:11" x14ac:dyDescent="0.3">
      <c r="A1430" t="s">
        <v>1461</v>
      </c>
      <c r="B1430" s="72">
        <v>1965</v>
      </c>
      <c r="C1430" s="15" t="s">
        <v>15</v>
      </c>
      <c r="D1430">
        <v>1</v>
      </c>
      <c r="E1430">
        <v>1</v>
      </c>
      <c r="F1430">
        <v>11945.13</v>
      </c>
      <c r="G1430" s="72" t="s">
        <v>12</v>
      </c>
      <c r="H1430" s="72" t="s">
        <v>11</v>
      </c>
      <c r="I1430" s="15" t="s">
        <v>23</v>
      </c>
      <c r="J1430" t="str">
        <f t="shared" si="44"/>
        <v>1-Nov-1965</v>
      </c>
      <c r="K1430">
        <f t="shared" ca="1" si="45"/>
        <v>60</v>
      </c>
    </row>
    <row r="1431" spans="1:11" x14ac:dyDescent="0.3">
      <c r="A1431" t="s">
        <v>1462</v>
      </c>
      <c r="B1431" s="72">
        <v>1964</v>
      </c>
      <c r="C1431" s="15" t="s">
        <v>20</v>
      </c>
      <c r="D1431">
        <v>29</v>
      </c>
      <c r="E1431">
        <v>1</v>
      </c>
      <c r="F1431">
        <v>11946.63</v>
      </c>
      <c r="G1431" s="72" t="s">
        <v>12</v>
      </c>
      <c r="H1431" s="72" t="s">
        <v>11</v>
      </c>
      <c r="I1431" s="15" t="s">
        <v>13</v>
      </c>
      <c r="J1431" t="str">
        <f t="shared" si="44"/>
        <v>29-Sep-1964</v>
      </c>
      <c r="K1431">
        <f t="shared" ca="1" si="45"/>
        <v>61</v>
      </c>
    </row>
    <row r="1432" spans="1:11" x14ac:dyDescent="0.3">
      <c r="A1432" t="s">
        <v>1463</v>
      </c>
      <c r="B1432" s="72">
        <v>1967</v>
      </c>
      <c r="C1432" s="15" t="s">
        <v>30</v>
      </c>
      <c r="D1432">
        <v>22</v>
      </c>
      <c r="E1432">
        <v>3</v>
      </c>
      <c r="F1432">
        <v>11987.17</v>
      </c>
      <c r="G1432" s="72" t="s">
        <v>12</v>
      </c>
      <c r="H1432" s="72" t="s">
        <v>12</v>
      </c>
      <c r="I1432" s="15" t="s">
        <v>13</v>
      </c>
      <c r="J1432" t="str">
        <f t="shared" si="44"/>
        <v>22-Dec-1967</v>
      </c>
      <c r="K1432">
        <f t="shared" ca="1" si="45"/>
        <v>57</v>
      </c>
    </row>
    <row r="1433" spans="1:11" x14ac:dyDescent="0.3">
      <c r="A1433" t="s">
        <v>1464</v>
      </c>
      <c r="B1433" s="72">
        <v>1983</v>
      </c>
      <c r="C1433" s="15" t="s">
        <v>10</v>
      </c>
      <c r="D1433">
        <v>4</v>
      </c>
      <c r="E1433">
        <v>3</v>
      </c>
      <c r="F1433">
        <v>11987.68</v>
      </c>
      <c r="G1433" s="72" t="s">
        <v>12</v>
      </c>
      <c r="H1433" s="72" t="s">
        <v>11</v>
      </c>
      <c r="I1433" s="15" t="s">
        <v>535</v>
      </c>
      <c r="J1433" t="str">
        <f t="shared" si="44"/>
        <v>4-Jul-1983</v>
      </c>
      <c r="K1433">
        <f t="shared" ca="1" si="45"/>
        <v>42</v>
      </c>
    </row>
    <row r="1434" spans="1:11" x14ac:dyDescent="0.3">
      <c r="A1434" t="s">
        <v>1465</v>
      </c>
      <c r="B1434" s="72">
        <v>1993</v>
      </c>
      <c r="C1434" s="15" t="s">
        <v>30</v>
      </c>
      <c r="D1434">
        <v>12</v>
      </c>
      <c r="E1434">
        <v>0</v>
      </c>
      <c r="F1434">
        <v>11994.89</v>
      </c>
      <c r="G1434" s="72" t="s">
        <v>12</v>
      </c>
      <c r="H1434" s="72" t="s">
        <v>11</v>
      </c>
      <c r="I1434" s="15" t="s">
        <v>23</v>
      </c>
      <c r="J1434" t="str">
        <f t="shared" si="44"/>
        <v>12-Dec-1993</v>
      </c>
      <c r="K1434">
        <f t="shared" ca="1" si="45"/>
        <v>31</v>
      </c>
    </row>
    <row r="1435" spans="1:11" x14ac:dyDescent="0.3">
      <c r="A1435" t="s">
        <v>1466</v>
      </c>
      <c r="B1435" s="72">
        <v>1982</v>
      </c>
      <c r="C1435" s="15" t="s">
        <v>37</v>
      </c>
      <c r="D1435">
        <v>17</v>
      </c>
      <c r="E1435">
        <v>3</v>
      </c>
      <c r="F1435">
        <v>12001.29</v>
      </c>
      <c r="G1435" s="72" t="s">
        <v>12</v>
      </c>
      <c r="H1435" s="72" t="s">
        <v>12</v>
      </c>
      <c r="I1435" s="15" t="s">
        <v>300</v>
      </c>
      <c r="J1435" t="str">
        <f t="shared" si="44"/>
        <v>17-Oct-1982</v>
      </c>
      <c r="K1435">
        <f t="shared" ca="1" si="45"/>
        <v>43</v>
      </c>
    </row>
    <row r="1436" spans="1:11" x14ac:dyDescent="0.3">
      <c r="A1436" t="s">
        <v>1467</v>
      </c>
      <c r="B1436" s="72">
        <v>1965</v>
      </c>
      <c r="C1436" s="15" t="s">
        <v>18</v>
      </c>
      <c r="D1436">
        <v>9</v>
      </c>
      <c r="E1436">
        <v>0</v>
      </c>
      <c r="F1436">
        <v>12029.29</v>
      </c>
      <c r="G1436" s="72" t="s">
        <v>12</v>
      </c>
      <c r="H1436" s="72" t="s">
        <v>11</v>
      </c>
      <c r="I1436" s="15" t="s">
        <v>247</v>
      </c>
      <c r="J1436" t="str">
        <f t="shared" si="44"/>
        <v>9-Jun-1965</v>
      </c>
      <c r="K1436">
        <f t="shared" ca="1" si="45"/>
        <v>60</v>
      </c>
    </row>
    <row r="1437" spans="1:11" x14ac:dyDescent="0.3">
      <c r="A1437" t="s">
        <v>1468</v>
      </c>
      <c r="B1437" s="72">
        <v>1965</v>
      </c>
      <c r="C1437" s="15" t="s">
        <v>37</v>
      </c>
      <c r="D1437">
        <v>29</v>
      </c>
      <c r="E1437">
        <v>1</v>
      </c>
      <c r="F1437">
        <v>12032.33</v>
      </c>
      <c r="G1437" s="72" t="s">
        <v>12</v>
      </c>
      <c r="H1437" s="72" t="s">
        <v>16</v>
      </c>
      <c r="I1437" s="15" t="s">
        <v>42</v>
      </c>
      <c r="J1437" t="str">
        <f t="shared" si="44"/>
        <v>29-Oct-1965</v>
      </c>
      <c r="K1437">
        <f t="shared" ca="1" si="45"/>
        <v>60</v>
      </c>
    </row>
    <row r="1438" spans="1:11" x14ac:dyDescent="0.3">
      <c r="A1438" t="s">
        <v>1469</v>
      </c>
      <c r="B1438" s="72">
        <v>1979</v>
      </c>
      <c r="C1438" s="15" t="s">
        <v>37</v>
      </c>
      <c r="D1438">
        <v>16</v>
      </c>
      <c r="E1438">
        <v>2</v>
      </c>
      <c r="F1438">
        <v>12035.18</v>
      </c>
      <c r="G1438" s="72" t="s">
        <v>12</v>
      </c>
      <c r="H1438" s="72" t="s">
        <v>12</v>
      </c>
      <c r="I1438" s="15" t="s">
        <v>300</v>
      </c>
      <c r="J1438" t="str">
        <f t="shared" si="44"/>
        <v>16-Oct-1979</v>
      </c>
      <c r="K1438">
        <f t="shared" ca="1" si="45"/>
        <v>46</v>
      </c>
    </row>
    <row r="1439" spans="1:11" x14ac:dyDescent="0.3">
      <c r="A1439" t="s">
        <v>1470</v>
      </c>
      <c r="B1439" s="72">
        <v>1966</v>
      </c>
      <c r="C1439" s="15" t="s">
        <v>15</v>
      </c>
      <c r="D1439">
        <v>24</v>
      </c>
      <c r="E1439">
        <v>1</v>
      </c>
      <c r="F1439">
        <v>12044.34</v>
      </c>
      <c r="G1439" s="72" t="s">
        <v>12</v>
      </c>
      <c r="H1439" s="72" t="s">
        <v>16</v>
      </c>
      <c r="I1439" s="15" t="s">
        <v>23</v>
      </c>
      <c r="J1439" t="str">
        <f t="shared" si="44"/>
        <v>24-Nov-1966</v>
      </c>
      <c r="K1439">
        <f t="shared" ca="1" si="45"/>
        <v>58</v>
      </c>
    </row>
    <row r="1440" spans="1:11" x14ac:dyDescent="0.3">
      <c r="A1440" t="s">
        <v>1471</v>
      </c>
      <c r="B1440" s="72">
        <v>1986</v>
      </c>
      <c r="C1440" s="15" t="s">
        <v>20</v>
      </c>
      <c r="D1440">
        <v>7</v>
      </c>
      <c r="E1440">
        <v>3</v>
      </c>
      <c r="F1440">
        <v>12048.13</v>
      </c>
      <c r="G1440" s="72" t="s">
        <v>12</v>
      </c>
      <c r="H1440" s="72" t="s">
        <v>11</v>
      </c>
      <c r="I1440" s="15" t="s">
        <v>535</v>
      </c>
      <c r="J1440" t="str">
        <f t="shared" si="44"/>
        <v>7-Sep-1986</v>
      </c>
      <c r="K1440">
        <f t="shared" ca="1" si="45"/>
        <v>39</v>
      </c>
    </row>
    <row r="1441" spans="1:11" x14ac:dyDescent="0.3">
      <c r="A1441" t="s">
        <v>1472</v>
      </c>
      <c r="B1441" s="72">
        <v>1984</v>
      </c>
      <c r="C1441" s="15" t="s">
        <v>20</v>
      </c>
      <c r="D1441">
        <v>2</v>
      </c>
      <c r="E1441">
        <v>3</v>
      </c>
      <c r="F1441">
        <v>12091.34</v>
      </c>
      <c r="G1441" s="72" t="s">
        <v>12</v>
      </c>
      <c r="H1441" s="72" t="s">
        <v>11</v>
      </c>
      <c r="I1441" s="15" t="s">
        <v>632</v>
      </c>
      <c r="J1441" t="str">
        <f t="shared" si="44"/>
        <v>2-Sep-1984</v>
      </c>
      <c r="K1441">
        <f t="shared" ca="1" si="45"/>
        <v>41</v>
      </c>
    </row>
    <row r="1442" spans="1:11" x14ac:dyDescent="0.3">
      <c r="A1442" t="s">
        <v>1473</v>
      </c>
      <c r="B1442" s="72">
        <v>1968</v>
      </c>
      <c r="C1442" s="15" t="s">
        <v>18</v>
      </c>
      <c r="D1442">
        <v>21</v>
      </c>
      <c r="E1442">
        <v>3</v>
      </c>
      <c r="F1442">
        <v>12094.48</v>
      </c>
      <c r="G1442" s="72" t="s">
        <v>12</v>
      </c>
      <c r="H1442" s="72" t="s">
        <v>12</v>
      </c>
      <c r="I1442" s="15" t="s">
        <v>42</v>
      </c>
      <c r="J1442" t="str">
        <f t="shared" si="44"/>
        <v>21-Jun-1968</v>
      </c>
      <c r="K1442">
        <f t="shared" ca="1" si="45"/>
        <v>57</v>
      </c>
    </row>
    <row r="1443" spans="1:11" x14ac:dyDescent="0.3">
      <c r="A1443" t="s">
        <v>1474</v>
      </c>
      <c r="B1443" s="72">
        <v>1968</v>
      </c>
      <c r="C1443" s="15" t="s">
        <v>30</v>
      </c>
      <c r="D1443">
        <v>9</v>
      </c>
      <c r="E1443">
        <v>2</v>
      </c>
      <c r="F1443">
        <v>12096.65</v>
      </c>
      <c r="G1443" s="72" t="s">
        <v>12</v>
      </c>
      <c r="H1443" s="72" t="s">
        <v>16</v>
      </c>
      <c r="I1443" s="15" t="s">
        <v>247</v>
      </c>
      <c r="J1443" t="str">
        <f t="shared" si="44"/>
        <v>9-Dec-1968</v>
      </c>
      <c r="K1443">
        <f t="shared" ca="1" si="45"/>
        <v>56</v>
      </c>
    </row>
    <row r="1444" spans="1:11" x14ac:dyDescent="0.3">
      <c r="A1444" t="s">
        <v>1475</v>
      </c>
      <c r="B1444" s="72">
        <v>1968</v>
      </c>
      <c r="C1444" s="15" t="s">
        <v>37</v>
      </c>
      <c r="D1444">
        <v>25</v>
      </c>
      <c r="E1444">
        <v>3</v>
      </c>
      <c r="F1444">
        <v>12105.32</v>
      </c>
      <c r="G1444" s="72" t="s">
        <v>12</v>
      </c>
      <c r="H1444" s="72" t="s">
        <v>12</v>
      </c>
      <c r="I1444" s="15" t="s">
        <v>42</v>
      </c>
      <c r="J1444" t="str">
        <f t="shared" si="44"/>
        <v>25-Oct-1968</v>
      </c>
      <c r="K1444">
        <f t="shared" ca="1" si="45"/>
        <v>57</v>
      </c>
    </row>
    <row r="1445" spans="1:11" x14ac:dyDescent="0.3">
      <c r="A1445" t="s">
        <v>1476</v>
      </c>
      <c r="B1445" s="72">
        <v>1963</v>
      </c>
      <c r="C1445" s="15" t="s">
        <v>10</v>
      </c>
      <c r="D1445">
        <v>20</v>
      </c>
      <c r="E1445">
        <v>0</v>
      </c>
      <c r="F1445">
        <v>12124.99</v>
      </c>
      <c r="G1445" s="72" t="s">
        <v>12</v>
      </c>
      <c r="H1445" s="72" t="s">
        <v>16</v>
      </c>
      <c r="I1445" s="15" t="s">
        <v>23</v>
      </c>
      <c r="J1445" t="str">
        <f t="shared" si="44"/>
        <v>20-Jul-1963</v>
      </c>
      <c r="K1445">
        <f t="shared" ca="1" si="45"/>
        <v>62</v>
      </c>
    </row>
    <row r="1446" spans="1:11" x14ac:dyDescent="0.3">
      <c r="A1446" t="s">
        <v>1477</v>
      </c>
      <c r="B1446" s="72">
        <v>1963</v>
      </c>
      <c r="C1446" s="15" t="s">
        <v>18</v>
      </c>
      <c r="D1446">
        <v>4</v>
      </c>
      <c r="E1446">
        <v>0</v>
      </c>
      <c r="F1446">
        <v>12129.61</v>
      </c>
      <c r="G1446" s="72" t="s">
        <v>12</v>
      </c>
      <c r="H1446" s="72" t="s">
        <v>16</v>
      </c>
      <c r="I1446" s="15" t="s">
        <v>23</v>
      </c>
      <c r="J1446" t="str">
        <f t="shared" si="44"/>
        <v>4-Jun-1963</v>
      </c>
      <c r="K1446">
        <f t="shared" ca="1" si="45"/>
        <v>62</v>
      </c>
    </row>
    <row r="1447" spans="1:11" x14ac:dyDescent="0.3">
      <c r="A1447" t="s">
        <v>1478</v>
      </c>
      <c r="B1447" s="72">
        <v>1991</v>
      </c>
      <c r="C1447" s="15" t="s">
        <v>15</v>
      </c>
      <c r="D1447">
        <v>6</v>
      </c>
      <c r="E1447">
        <v>3</v>
      </c>
      <c r="F1447">
        <v>12130.8</v>
      </c>
      <c r="G1447" s="72" t="s">
        <v>12</v>
      </c>
      <c r="H1447" s="72" t="s">
        <v>12</v>
      </c>
      <c r="I1447" s="15" t="s">
        <v>535</v>
      </c>
      <c r="J1447" t="str">
        <f t="shared" si="44"/>
        <v>6-Nov-1991</v>
      </c>
      <c r="K1447">
        <f t="shared" ca="1" si="45"/>
        <v>34</v>
      </c>
    </row>
    <row r="1448" spans="1:11" x14ac:dyDescent="0.3">
      <c r="A1448" t="s">
        <v>1479</v>
      </c>
      <c r="B1448" s="72">
        <v>1974</v>
      </c>
      <c r="C1448" s="15" t="s">
        <v>20</v>
      </c>
      <c r="D1448">
        <v>16</v>
      </c>
      <c r="E1448">
        <v>0</v>
      </c>
      <c r="F1448">
        <v>12137.6</v>
      </c>
      <c r="G1448" s="72" t="s">
        <v>12</v>
      </c>
      <c r="H1448" s="72" t="s">
        <v>12</v>
      </c>
      <c r="I1448" s="15" t="s">
        <v>23</v>
      </c>
      <c r="J1448" t="str">
        <f t="shared" si="44"/>
        <v>16-Sep-1974</v>
      </c>
      <c r="K1448">
        <f t="shared" ca="1" si="45"/>
        <v>51</v>
      </c>
    </row>
    <row r="1449" spans="1:11" x14ac:dyDescent="0.3">
      <c r="A1449" t="s">
        <v>1480</v>
      </c>
      <c r="B1449" s="72">
        <v>1962</v>
      </c>
      <c r="C1449" s="15" t="s">
        <v>15</v>
      </c>
      <c r="D1449">
        <v>4</v>
      </c>
      <c r="E1449">
        <v>0</v>
      </c>
      <c r="F1449">
        <v>12142.58</v>
      </c>
      <c r="G1449" s="72" t="s">
        <v>12</v>
      </c>
      <c r="H1449" s="72" t="s">
        <v>11</v>
      </c>
      <c r="I1449" s="15" t="s">
        <v>13</v>
      </c>
      <c r="J1449" t="str">
        <f t="shared" si="44"/>
        <v>4-Nov-1962</v>
      </c>
      <c r="K1449">
        <f t="shared" ca="1" si="45"/>
        <v>63</v>
      </c>
    </row>
    <row r="1450" spans="1:11" x14ac:dyDescent="0.3">
      <c r="A1450" t="s">
        <v>1481</v>
      </c>
      <c r="B1450" s="72">
        <v>1962</v>
      </c>
      <c r="C1450" s="15" t="s">
        <v>20</v>
      </c>
      <c r="D1450">
        <v>15</v>
      </c>
      <c r="E1450">
        <v>0</v>
      </c>
      <c r="F1450">
        <v>12146.97</v>
      </c>
      <c r="G1450" s="72" t="s">
        <v>12</v>
      </c>
      <c r="H1450" s="72" t="s">
        <v>12</v>
      </c>
      <c r="I1450" s="15" t="s">
        <v>42</v>
      </c>
      <c r="J1450" t="str">
        <f t="shared" si="44"/>
        <v>15-Sep-1962</v>
      </c>
      <c r="K1450">
        <f t="shared" ca="1" si="45"/>
        <v>63</v>
      </c>
    </row>
    <row r="1451" spans="1:11" x14ac:dyDescent="0.3">
      <c r="A1451" t="s">
        <v>1482</v>
      </c>
      <c r="B1451" s="72">
        <v>1987</v>
      </c>
      <c r="C1451" s="15" t="s">
        <v>37</v>
      </c>
      <c r="D1451">
        <v>5</v>
      </c>
      <c r="E1451">
        <v>3</v>
      </c>
      <c r="F1451">
        <v>12148.2</v>
      </c>
      <c r="G1451" s="72" t="s">
        <v>12</v>
      </c>
      <c r="H1451" s="72" t="s">
        <v>12</v>
      </c>
      <c r="I1451" s="15" t="s">
        <v>23</v>
      </c>
      <c r="J1451" t="str">
        <f t="shared" si="44"/>
        <v>5-Oct-1987</v>
      </c>
      <c r="K1451">
        <f t="shared" ca="1" si="45"/>
        <v>38</v>
      </c>
    </row>
    <row r="1452" spans="1:11" x14ac:dyDescent="0.3">
      <c r="A1452" t="s">
        <v>1483</v>
      </c>
      <c r="B1452" s="72">
        <v>1991</v>
      </c>
      <c r="C1452" s="15" t="s">
        <v>35</v>
      </c>
      <c r="D1452">
        <v>29</v>
      </c>
      <c r="E1452">
        <v>3</v>
      </c>
      <c r="F1452">
        <v>12198.64</v>
      </c>
      <c r="G1452" s="72" t="s">
        <v>12</v>
      </c>
      <c r="H1452" s="72" t="s">
        <v>12</v>
      </c>
      <c r="I1452" s="15" t="s">
        <v>535</v>
      </c>
      <c r="J1452" t="str">
        <f t="shared" si="44"/>
        <v>29-Aug-1991</v>
      </c>
      <c r="K1452">
        <f t="shared" ca="1" si="45"/>
        <v>34</v>
      </c>
    </row>
    <row r="1453" spans="1:11" x14ac:dyDescent="0.3">
      <c r="A1453" t="s">
        <v>1484</v>
      </c>
      <c r="B1453" s="72">
        <v>1977</v>
      </c>
      <c r="C1453" s="15" t="s">
        <v>35</v>
      </c>
      <c r="D1453">
        <v>14</v>
      </c>
      <c r="E1453">
        <v>2</v>
      </c>
      <c r="F1453">
        <v>12218.7</v>
      </c>
      <c r="G1453" s="72" t="s">
        <v>12</v>
      </c>
      <c r="H1453" s="72" t="s">
        <v>16</v>
      </c>
      <c r="I1453" s="15" t="s">
        <v>23</v>
      </c>
      <c r="J1453" t="str">
        <f t="shared" si="44"/>
        <v>14-Aug-1977</v>
      </c>
      <c r="K1453">
        <f t="shared" ca="1" si="45"/>
        <v>48</v>
      </c>
    </row>
    <row r="1454" spans="1:11" x14ac:dyDescent="0.3">
      <c r="A1454" t="s">
        <v>1485</v>
      </c>
      <c r="B1454" s="72">
        <v>1964</v>
      </c>
      <c r="C1454" s="15" t="s">
        <v>10</v>
      </c>
      <c r="D1454">
        <v>20</v>
      </c>
      <c r="E1454">
        <v>0</v>
      </c>
      <c r="F1454">
        <v>12222.9</v>
      </c>
      <c r="G1454" s="72" t="s">
        <v>12</v>
      </c>
      <c r="H1454" s="72" t="s">
        <v>11</v>
      </c>
      <c r="I1454" s="15" t="s">
        <v>23</v>
      </c>
      <c r="J1454" t="str">
        <f t="shared" si="44"/>
        <v>20-Jul-1964</v>
      </c>
      <c r="K1454">
        <f t="shared" ca="1" si="45"/>
        <v>61</v>
      </c>
    </row>
    <row r="1455" spans="1:11" x14ac:dyDescent="0.3">
      <c r="A1455" t="s">
        <v>1486</v>
      </c>
      <c r="B1455" s="72">
        <v>1964</v>
      </c>
      <c r="C1455" s="15" t="s">
        <v>10</v>
      </c>
      <c r="D1455">
        <v>2</v>
      </c>
      <c r="E1455">
        <v>0</v>
      </c>
      <c r="F1455">
        <v>12224.35</v>
      </c>
      <c r="G1455" s="72" t="s">
        <v>12</v>
      </c>
      <c r="H1455" s="72" t="s">
        <v>16</v>
      </c>
      <c r="I1455" s="15" t="s">
        <v>23</v>
      </c>
      <c r="J1455" t="str">
        <f t="shared" si="44"/>
        <v>2-Jul-1964</v>
      </c>
      <c r="K1455">
        <f t="shared" ca="1" si="45"/>
        <v>61</v>
      </c>
    </row>
    <row r="1456" spans="1:11" x14ac:dyDescent="0.3">
      <c r="A1456" t="s">
        <v>1487</v>
      </c>
      <c r="B1456" s="72">
        <v>1964</v>
      </c>
      <c r="C1456" s="15" t="s">
        <v>18</v>
      </c>
      <c r="D1456">
        <v>24</v>
      </c>
      <c r="E1456">
        <v>0</v>
      </c>
      <c r="F1456">
        <v>12231.61</v>
      </c>
      <c r="G1456" s="72" t="s">
        <v>12</v>
      </c>
      <c r="H1456" s="72" t="s">
        <v>12</v>
      </c>
      <c r="I1456" s="15" t="s">
        <v>23</v>
      </c>
      <c r="J1456" t="str">
        <f t="shared" si="44"/>
        <v>24-Jun-1964</v>
      </c>
      <c r="K1456">
        <f t="shared" ca="1" si="45"/>
        <v>61</v>
      </c>
    </row>
    <row r="1457" spans="1:11" x14ac:dyDescent="0.3">
      <c r="A1457" t="s">
        <v>1488</v>
      </c>
      <c r="B1457" s="72">
        <v>1963</v>
      </c>
      <c r="C1457" s="15" t="s">
        <v>10</v>
      </c>
      <c r="D1457">
        <v>19</v>
      </c>
      <c r="E1457">
        <v>0</v>
      </c>
      <c r="F1457">
        <v>12233.83</v>
      </c>
      <c r="G1457" s="72" t="s">
        <v>12</v>
      </c>
      <c r="H1457" s="72" t="s">
        <v>16</v>
      </c>
      <c r="I1457" s="15" t="s">
        <v>42</v>
      </c>
      <c r="J1457" t="str">
        <f t="shared" si="44"/>
        <v>19-Jul-1963</v>
      </c>
      <c r="K1457">
        <f t="shared" ca="1" si="45"/>
        <v>62</v>
      </c>
    </row>
    <row r="1458" spans="1:11" x14ac:dyDescent="0.3">
      <c r="A1458" t="s">
        <v>1489</v>
      </c>
      <c r="B1458" s="72">
        <v>1964</v>
      </c>
      <c r="C1458" s="15" t="s">
        <v>37</v>
      </c>
      <c r="D1458">
        <v>15</v>
      </c>
      <c r="E1458">
        <v>0</v>
      </c>
      <c r="F1458">
        <v>12235.84</v>
      </c>
      <c r="G1458" s="72" t="s">
        <v>12</v>
      </c>
      <c r="H1458" s="72" t="s">
        <v>12</v>
      </c>
      <c r="I1458" s="15" t="s">
        <v>23</v>
      </c>
      <c r="J1458" t="str">
        <f t="shared" si="44"/>
        <v>15-Oct-1964</v>
      </c>
      <c r="K1458">
        <f t="shared" ca="1" si="45"/>
        <v>61</v>
      </c>
    </row>
    <row r="1459" spans="1:11" x14ac:dyDescent="0.3">
      <c r="A1459" t="s">
        <v>1490</v>
      </c>
      <c r="B1459" s="72">
        <v>1966</v>
      </c>
      <c r="C1459" s="15" t="s">
        <v>10</v>
      </c>
      <c r="D1459">
        <v>29</v>
      </c>
      <c r="E1459">
        <v>0</v>
      </c>
      <c r="F1459">
        <v>12237.73</v>
      </c>
      <c r="G1459" s="72" t="s">
        <v>12</v>
      </c>
      <c r="H1459" s="72" t="s">
        <v>12</v>
      </c>
      <c r="I1459" s="15" t="s">
        <v>23</v>
      </c>
      <c r="J1459" t="str">
        <f t="shared" si="44"/>
        <v>29-Jul-1966</v>
      </c>
      <c r="K1459">
        <f t="shared" ca="1" si="45"/>
        <v>59</v>
      </c>
    </row>
    <row r="1460" spans="1:11" x14ac:dyDescent="0.3">
      <c r="A1460" t="s">
        <v>1491</v>
      </c>
      <c r="B1460" s="72">
        <v>1963</v>
      </c>
      <c r="C1460" s="15" t="s">
        <v>10</v>
      </c>
      <c r="D1460">
        <v>17</v>
      </c>
      <c r="E1460">
        <v>0</v>
      </c>
      <c r="F1460">
        <v>12244.53</v>
      </c>
      <c r="G1460" s="72" t="s">
        <v>12</v>
      </c>
      <c r="H1460" s="72" t="s">
        <v>16</v>
      </c>
      <c r="I1460" s="15" t="s">
        <v>13</v>
      </c>
      <c r="J1460" t="str">
        <f t="shared" si="44"/>
        <v>17-Jul-1963</v>
      </c>
      <c r="K1460">
        <f t="shared" ca="1" si="45"/>
        <v>62</v>
      </c>
    </row>
    <row r="1461" spans="1:11" x14ac:dyDescent="0.3">
      <c r="A1461" t="s">
        <v>1492</v>
      </c>
      <c r="B1461" s="72">
        <v>1974</v>
      </c>
      <c r="C1461" s="15" t="s">
        <v>18</v>
      </c>
      <c r="D1461">
        <v>23</v>
      </c>
      <c r="E1461">
        <v>0</v>
      </c>
      <c r="F1461">
        <v>12245.17</v>
      </c>
      <c r="G1461" s="72" t="s">
        <v>12</v>
      </c>
      <c r="H1461" s="72" t="s">
        <v>16</v>
      </c>
      <c r="I1461" s="15" t="s">
        <v>23</v>
      </c>
      <c r="J1461" t="str">
        <f t="shared" si="44"/>
        <v>23-Jun-1974</v>
      </c>
      <c r="K1461">
        <f t="shared" ca="1" si="45"/>
        <v>51</v>
      </c>
    </row>
    <row r="1462" spans="1:11" x14ac:dyDescent="0.3">
      <c r="A1462" t="s">
        <v>1493</v>
      </c>
      <c r="B1462" s="72">
        <v>1989</v>
      </c>
      <c r="C1462" s="15" t="s">
        <v>15</v>
      </c>
      <c r="D1462">
        <v>23</v>
      </c>
      <c r="E1462">
        <v>3</v>
      </c>
      <c r="F1462">
        <v>12254.44</v>
      </c>
      <c r="G1462" s="72" t="s">
        <v>12</v>
      </c>
      <c r="H1462" s="72" t="s">
        <v>12</v>
      </c>
      <c r="I1462" s="15" t="s">
        <v>535</v>
      </c>
      <c r="J1462" t="str">
        <f t="shared" si="44"/>
        <v>23-Nov-1989</v>
      </c>
      <c r="K1462">
        <f t="shared" ca="1" si="45"/>
        <v>35</v>
      </c>
    </row>
    <row r="1463" spans="1:11" x14ac:dyDescent="0.3">
      <c r="A1463" t="s">
        <v>1494</v>
      </c>
      <c r="B1463" s="72">
        <v>1986</v>
      </c>
      <c r="C1463" s="15" t="s">
        <v>35</v>
      </c>
      <c r="D1463">
        <v>13</v>
      </c>
      <c r="E1463">
        <v>3</v>
      </c>
      <c r="F1463">
        <v>12255.04</v>
      </c>
      <c r="G1463" s="72" t="s">
        <v>12</v>
      </c>
      <c r="H1463" s="72" t="s">
        <v>11</v>
      </c>
      <c r="I1463" s="15" t="s">
        <v>535</v>
      </c>
      <c r="J1463" t="str">
        <f t="shared" si="44"/>
        <v>13-Aug-1986</v>
      </c>
      <c r="K1463">
        <f t="shared" ca="1" si="45"/>
        <v>39</v>
      </c>
    </row>
    <row r="1464" spans="1:11" x14ac:dyDescent="0.3">
      <c r="A1464" t="s">
        <v>1495</v>
      </c>
      <c r="B1464" s="72">
        <v>1966</v>
      </c>
      <c r="C1464" s="15" t="s">
        <v>30</v>
      </c>
      <c r="D1464">
        <v>6</v>
      </c>
      <c r="E1464">
        <v>2</v>
      </c>
      <c r="F1464">
        <v>12265.51</v>
      </c>
      <c r="G1464" s="72" t="s">
        <v>12</v>
      </c>
      <c r="H1464" s="72" t="s">
        <v>12</v>
      </c>
      <c r="I1464" s="15" t="s">
        <v>13</v>
      </c>
      <c r="J1464" t="str">
        <f t="shared" si="44"/>
        <v>6-Dec-1966</v>
      </c>
      <c r="K1464">
        <f t="shared" ca="1" si="45"/>
        <v>58</v>
      </c>
    </row>
    <row r="1465" spans="1:11" x14ac:dyDescent="0.3">
      <c r="A1465" t="s">
        <v>1496</v>
      </c>
      <c r="B1465" s="72">
        <v>1967</v>
      </c>
      <c r="C1465" s="15" t="s">
        <v>30</v>
      </c>
      <c r="D1465">
        <v>30</v>
      </c>
      <c r="E1465">
        <v>2</v>
      </c>
      <c r="F1465">
        <v>12268.63</v>
      </c>
      <c r="G1465" s="72" t="s">
        <v>12</v>
      </c>
      <c r="H1465" s="72" t="s">
        <v>16</v>
      </c>
      <c r="I1465" s="15" t="s">
        <v>23</v>
      </c>
      <c r="J1465" t="str">
        <f t="shared" si="44"/>
        <v>30-Dec-1967</v>
      </c>
      <c r="K1465">
        <f t="shared" ca="1" si="45"/>
        <v>57</v>
      </c>
    </row>
    <row r="1466" spans="1:11" x14ac:dyDescent="0.3">
      <c r="A1466" t="s">
        <v>1497</v>
      </c>
      <c r="B1466" s="72">
        <v>1967</v>
      </c>
      <c r="C1466" s="15" t="s">
        <v>35</v>
      </c>
      <c r="D1466">
        <v>28</v>
      </c>
      <c r="E1466">
        <v>2</v>
      </c>
      <c r="F1466">
        <v>12269.69</v>
      </c>
      <c r="G1466" s="72" t="s">
        <v>12</v>
      </c>
      <c r="H1466" s="72" t="s">
        <v>11</v>
      </c>
      <c r="I1466" s="15" t="s">
        <v>23</v>
      </c>
      <c r="J1466" t="str">
        <f t="shared" si="44"/>
        <v>28-Aug-1967</v>
      </c>
      <c r="K1466">
        <f t="shared" ca="1" si="45"/>
        <v>58</v>
      </c>
    </row>
    <row r="1467" spans="1:11" x14ac:dyDescent="0.3">
      <c r="A1467" t="s">
        <v>1498</v>
      </c>
      <c r="B1467" s="72">
        <v>1966</v>
      </c>
      <c r="C1467" s="15" t="s">
        <v>15</v>
      </c>
      <c r="D1467">
        <v>16</v>
      </c>
      <c r="E1467">
        <v>0</v>
      </c>
      <c r="F1467">
        <v>12282.03</v>
      </c>
      <c r="G1467" s="72" t="s">
        <v>12</v>
      </c>
      <c r="H1467" s="72" t="s">
        <v>16</v>
      </c>
      <c r="I1467" s="15" t="s">
        <v>200</v>
      </c>
      <c r="J1467" t="str">
        <f t="shared" si="44"/>
        <v>16-Nov-1966</v>
      </c>
      <c r="K1467">
        <f t="shared" ca="1" si="45"/>
        <v>58</v>
      </c>
    </row>
    <row r="1468" spans="1:11" x14ac:dyDescent="0.3">
      <c r="A1468" t="s">
        <v>1499</v>
      </c>
      <c r="B1468" s="72">
        <v>1990</v>
      </c>
      <c r="C1468" s="15" t="s">
        <v>37</v>
      </c>
      <c r="D1468">
        <v>29</v>
      </c>
      <c r="E1468">
        <v>3</v>
      </c>
      <c r="F1468">
        <v>12282.38</v>
      </c>
      <c r="G1468" s="72" t="s">
        <v>12</v>
      </c>
      <c r="H1468" s="72" t="s">
        <v>16</v>
      </c>
      <c r="I1468" s="15" t="s">
        <v>42</v>
      </c>
      <c r="J1468" t="str">
        <f t="shared" si="44"/>
        <v>29-Oct-1990</v>
      </c>
      <c r="K1468">
        <f t="shared" ca="1" si="45"/>
        <v>35</v>
      </c>
    </row>
    <row r="1469" spans="1:11" x14ac:dyDescent="0.3">
      <c r="A1469" t="s">
        <v>1500</v>
      </c>
      <c r="B1469" s="72">
        <v>1963</v>
      </c>
      <c r="C1469" s="15" t="s">
        <v>37</v>
      </c>
      <c r="D1469">
        <v>28</v>
      </c>
      <c r="E1469">
        <v>0</v>
      </c>
      <c r="F1469">
        <v>12299.59</v>
      </c>
      <c r="G1469" s="72" t="s">
        <v>12</v>
      </c>
      <c r="H1469" s="72" t="s">
        <v>16</v>
      </c>
      <c r="I1469" s="15" t="s">
        <v>200</v>
      </c>
      <c r="J1469" t="str">
        <f t="shared" si="44"/>
        <v>28-Oct-1963</v>
      </c>
      <c r="K1469">
        <f t="shared" ca="1" si="45"/>
        <v>62</v>
      </c>
    </row>
    <row r="1470" spans="1:11" x14ac:dyDescent="0.3">
      <c r="A1470" t="s">
        <v>1501</v>
      </c>
      <c r="B1470" s="72">
        <v>1963</v>
      </c>
      <c r="C1470" s="15" t="s">
        <v>35</v>
      </c>
      <c r="D1470">
        <v>29</v>
      </c>
      <c r="E1470">
        <v>0</v>
      </c>
      <c r="F1470">
        <v>12323.94</v>
      </c>
      <c r="G1470" s="72" t="s">
        <v>12</v>
      </c>
      <c r="H1470" s="72" t="s">
        <v>12</v>
      </c>
      <c r="I1470" s="15" t="s">
        <v>356</v>
      </c>
      <c r="J1470" t="str">
        <f t="shared" si="44"/>
        <v>29-Aug-1963</v>
      </c>
      <c r="K1470">
        <f t="shared" ca="1" si="45"/>
        <v>62</v>
      </c>
    </row>
    <row r="1471" spans="1:11" x14ac:dyDescent="0.3">
      <c r="A1471" t="s">
        <v>1502</v>
      </c>
      <c r="B1471" s="72">
        <v>1963</v>
      </c>
      <c r="C1471" s="15" t="s">
        <v>35</v>
      </c>
      <c r="D1471">
        <v>2</v>
      </c>
      <c r="E1471">
        <v>1</v>
      </c>
      <c r="F1471">
        <v>12333.83</v>
      </c>
      <c r="G1471" s="72" t="s">
        <v>12</v>
      </c>
      <c r="H1471" s="72" t="s">
        <v>11</v>
      </c>
      <c r="I1471" s="15" t="s">
        <v>42</v>
      </c>
      <c r="J1471" t="str">
        <f t="shared" si="44"/>
        <v>2-Aug-1963</v>
      </c>
      <c r="K1471">
        <f t="shared" ca="1" si="45"/>
        <v>62</v>
      </c>
    </row>
    <row r="1472" spans="1:11" x14ac:dyDescent="0.3">
      <c r="A1472" t="s">
        <v>1503</v>
      </c>
      <c r="B1472" s="72">
        <v>1963</v>
      </c>
      <c r="C1472" s="15" t="s">
        <v>20</v>
      </c>
      <c r="D1472">
        <v>22</v>
      </c>
      <c r="E1472">
        <v>1</v>
      </c>
      <c r="F1472">
        <v>12347.17</v>
      </c>
      <c r="G1472" s="72" t="s">
        <v>12</v>
      </c>
      <c r="H1472" s="72" t="s">
        <v>12</v>
      </c>
      <c r="I1472" s="15" t="s">
        <v>42</v>
      </c>
      <c r="J1472" t="str">
        <f t="shared" si="44"/>
        <v>22-Sep-1963</v>
      </c>
      <c r="K1472">
        <f t="shared" ca="1" si="45"/>
        <v>62</v>
      </c>
    </row>
    <row r="1473" spans="1:11" x14ac:dyDescent="0.3">
      <c r="A1473" t="s">
        <v>1504</v>
      </c>
      <c r="B1473" s="72">
        <v>1966</v>
      </c>
      <c r="C1473" s="15" t="s">
        <v>30</v>
      </c>
      <c r="D1473">
        <v>29</v>
      </c>
      <c r="E1473">
        <v>3</v>
      </c>
      <c r="F1473">
        <v>12363.55</v>
      </c>
      <c r="G1473" s="72" t="s">
        <v>12</v>
      </c>
      <c r="H1473" s="72" t="s">
        <v>12</v>
      </c>
      <c r="I1473" s="15" t="s">
        <v>42</v>
      </c>
      <c r="J1473" t="str">
        <f t="shared" si="44"/>
        <v>29-Dec-1966</v>
      </c>
      <c r="K1473">
        <f t="shared" ca="1" si="45"/>
        <v>58</v>
      </c>
    </row>
    <row r="1474" spans="1:11" x14ac:dyDescent="0.3">
      <c r="A1474" t="s">
        <v>1505</v>
      </c>
      <c r="B1474" s="72">
        <v>1962</v>
      </c>
      <c r="C1474" s="15" t="s">
        <v>20</v>
      </c>
      <c r="D1474">
        <v>26</v>
      </c>
      <c r="E1474">
        <v>0</v>
      </c>
      <c r="F1474">
        <v>12369.89</v>
      </c>
      <c r="G1474" s="72" t="s">
        <v>12</v>
      </c>
      <c r="H1474" s="72" t="s">
        <v>11</v>
      </c>
      <c r="I1474" s="15" t="s">
        <v>247</v>
      </c>
      <c r="J1474" t="str">
        <f t="shared" ref="J1474:J1537" si="46">CONCATENATE(D1474,"-",C1474,"-",B1474)</f>
        <v>26-Sep-1962</v>
      </c>
      <c r="K1474">
        <f t="shared" ca="1" si="45"/>
        <v>63</v>
      </c>
    </row>
    <row r="1475" spans="1:11" x14ac:dyDescent="0.3">
      <c r="A1475" t="s">
        <v>1506</v>
      </c>
      <c r="B1475" s="72">
        <v>1989</v>
      </c>
      <c r="C1475" s="15" t="s">
        <v>30</v>
      </c>
      <c r="D1475">
        <v>29</v>
      </c>
      <c r="E1475">
        <v>0</v>
      </c>
      <c r="F1475">
        <v>12404.88</v>
      </c>
      <c r="G1475" s="72" t="s">
        <v>12</v>
      </c>
      <c r="H1475" s="72" t="s">
        <v>12</v>
      </c>
      <c r="I1475" s="15" t="s">
        <v>168</v>
      </c>
      <c r="J1475" t="str">
        <f t="shared" si="46"/>
        <v>29-Dec-1989</v>
      </c>
      <c r="K1475">
        <f t="shared" ref="K1475:K1538" ca="1" si="47">DATEDIF(J1475,TODAY(),"y")</f>
        <v>35</v>
      </c>
    </row>
    <row r="1476" spans="1:11" x14ac:dyDescent="0.3">
      <c r="A1476" t="s">
        <v>1507</v>
      </c>
      <c r="B1476" s="72">
        <v>1972</v>
      </c>
      <c r="C1476" s="15" t="s">
        <v>35</v>
      </c>
      <c r="D1476">
        <v>21</v>
      </c>
      <c r="E1476">
        <v>0</v>
      </c>
      <c r="F1476">
        <v>12407.3</v>
      </c>
      <c r="G1476" s="72" t="s">
        <v>12</v>
      </c>
      <c r="H1476" s="72" t="s">
        <v>11</v>
      </c>
      <c r="I1476" s="15" t="s">
        <v>300</v>
      </c>
      <c r="J1476" t="str">
        <f t="shared" si="46"/>
        <v>21-Aug-1972</v>
      </c>
      <c r="K1476">
        <f t="shared" ca="1" si="47"/>
        <v>53</v>
      </c>
    </row>
    <row r="1477" spans="1:11" x14ac:dyDescent="0.3">
      <c r="A1477" t="s">
        <v>1508</v>
      </c>
      <c r="B1477" s="72">
        <v>1979</v>
      </c>
      <c r="C1477" s="15" t="s">
        <v>10</v>
      </c>
      <c r="D1477">
        <v>14</v>
      </c>
      <c r="E1477">
        <v>2</v>
      </c>
      <c r="F1477">
        <v>12408.29</v>
      </c>
      <c r="G1477" s="72" t="s">
        <v>12</v>
      </c>
      <c r="H1477" s="72" t="s">
        <v>16</v>
      </c>
      <c r="I1477" s="15" t="s">
        <v>632</v>
      </c>
      <c r="J1477" t="str">
        <f t="shared" si="46"/>
        <v>14-Jul-1979</v>
      </c>
      <c r="K1477">
        <f t="shared" ca="1" si="47"/>
        <v>46</v>
      </c>
    </row>
    <row r="1478" spans="1:11" x14ac:dyDescent="0.3">
      <c r="A1478" t="s">
        <v>1509</v>
      </c>
      <c r="B1478" s="72">
        <v>1964</v>
      </c>
      <c r="C1478" s="15" t="s">
        <v>35</v>
      </c>
      <c r="D1478">
        <v>4</v>
      </c>
      <c r="E1478">
        <v>0</v>
      </c>
      <c r="F1478">
        <v>12430.95</v>
      </c>
      <c r="G1478" s="72" t="s">
        <v>12</v>
      </c>
      <c r="H1478" s="72" t="s">
        <v>12</v>
      </c>
      <c r="I1478" s="15" t="s">
        <v>247</v>
      </c>
      <c r="J1478" t="str">
        <f t="shared" si="46"/>
        <v>4-Aug-1964</v>
      </c>
      <c r="K1478">
        <f t="shared" ca="1" si="47"/>
        <v>61</v>
      </c>
    </row>
    <row r="1479" spans="1:11" x14ac:dyDescent="0.3">
      <c r="A1479" t="s">
        <v>1510</v>
      </c>
      <c r="B1479" s="72">
        <v>1995</v>
      </c>
      <c r="C1479" s="15" t="s">
        <v>35</v>
      </c>
      <c r="D1479">
        <v>9</v>
      </c>
      <c r="E1479">
        <v>0</v>
      </c>
      <c r="F1479">
        <v>12452.25</v>
      </c>
      <c r="G1479" s="72" t="s">
        <v>12</v>
      </c>
      <c r="H1479" s="72" t="s">
        <v>12</v>
      </c>
      <c r="I1479" s="15" t="s">
        <v>23</v>
      </c>
      <c r="J1479" t="str">
        <f t="shared" si="46"/>
        <v>9-Aug-1995</v>
      </c>
      <c r="K1479">
        <f t="shared" ca="1" si="47"/>
        <v>30</v>
      </c>
    </row>
    <row r="1480" spans="1:11" x14ac:dyDescent="0.3">
      <c r="A1480" t="s">
        <v>1511</v>
      </c>
      <c r="B1480" s="72">
        <v>1968</v>
      </c>
      <c r="C1480" s="15" t="s">
        <v>15</v>
      </c>
      <c r="D1480">
        <v>26</v>
      </c>
      <c r="E1480">
        <v>3</v>
      </c>
      <c r="F1480">
        <v>12475.35</v>
      </c>
      <c r="G1480" s="72" t="s">
        <v>12</v>
      </c>
      <c r="H1480" s="72" t="s">
        <v>16</v>
      </c>
      <c r="I1480" s="15" t="s">
        <v>23</v>
      </c>
      <c r="J1480" t="str">
        <f t="shared" si="46"/>
        <v>26-Nov-1968</v>
      </c>
      <c r="K1480">
        <f t="shared" ca="1" si="47"/>
        <v>56</v>
      </c>
    </row>
    <row r="1481" spans="1:11" x14ac:dyDescent="0.3">
      <c r="A1481" t="s">
        <v>1512</v>
      </c>
      <c r="B1481" s="72">
        <v>1968</v>
      </c>
      <c r="C1481" s="15" t="s">
        <v>15</v>
      </c>
      <c r="D1481">
        <v>12</v>
      </c>
      <c r="E1481">
        <v>3</v>
      </c>
      <c r="F1481">
        <v>12479.71</v>
      </c>
      <c r="G1481" s="72" t="s">
        <v>12</v>
      </c>
      <c r="H1481" s="72" t="s">
        <v>12</v>
      </c>
      <c r="I1481" s="15" t="s">
        <v>23</v>
      </c>
      <c r="J1481" t="str">
        <f t="shared" si="46"/>
        <v>12-Nov-1968</v>
      </c>
      <c r="K1481">
        <f t="shared" ca="1" si="47"/>
        <v>56</v>
      </c>
    </row>
    <row r="1482" spans="1:11" x14ac:dyDescent="0.3">
      <c r="A1482" t="s">
        <v>1513</v>
      </c>
      <c r="B1482" s="72">
        <v>1967</v>
      </c>
      <c r="C1482" s="15" t="s">
        <v>20</v>
      </c>
      <c r="D1482">
        <v>1</v>
      </c>
      <c r="E1482">
        <v>3</v>
      </c>
      <c r="F1482">
        <v>12485.8</v>
      </c>
      <c r="G1482" s="72" t="s">
        <v>12</v>
      </c>
      <c r="H1482" s="72" t="s">
        <v>12</v>
      </c>
      <c r="I1482" s="15" t="s">
        <v>13</v>
      </c>
      <c r="J1482" t="str">
        <f t="shared" si="46"/>
        <v>1-Sep-1967</v>
      </c>
      <c r="K1482">
        <f t="shared" ca="1" si="47"/>
        <v>58</v>
      </c>
    </row>
    <row r="1483" spans="1:11" x14ac:dyDescent="0.3">
      <c r="A1483" t="s">
        <v>1514</v>
      </c>
      <c r="B1483" s="72">
        <v>1968</v>
      </c>
      <c r="C1483" s="15" t="s">
        <v>30</v>
      </c>
      <c r="D1483">
        <v>3</v>
      </c>
      <c r="E1483">
        <v>3</v>
      </c>
      <c r="F1483">
        <v>12495.29</v>
      </c>
      <c r="G1483" s="72" t="s">
        <v>12</v>
      </c>
      <c r="H1483" s="72" t="s">
        <v>12</v>
      </c>
      <c r="I1483" s="15" t="s">
        <v>23</v>
      </c>
      <c r="J1483" t="str">
        <f t="shared" si="46"/>
        <v>3-Dec-1968</v>
      </c>
      <c r="K1483">
        <f t="shared" ca="1" si="47"/>
        <v>56</v>
      </c>
    </row>
    <row r="1484" spans="1:11" x14ac:dyDescent="0.3">
      <c r="A1484" t="s">
        <v>1515</v>
      </c>
      <c r="B1484" s="72">
        <v>1966</v>
      </c>
      <c r="C1484" s="15" t="s">
        <v>10</v>
      </c>
      <c r="D1484">
        <v>12</v>
      </c>
      <c r="E1484">
        <v>0</v>
      </c>
      <c r="F1484">
        <v>12499.88</v>
      </c>
      <c r="G1484" s="72" t="s">
        <v>12</v>
      </c>
      <c r="H1484" s="72" t="s">
        <v>11</v>
      </c>
      <c r="I1484" s="15" t="s">
        <v>23</v>
      </c>
      <c r="J1484" t="str">
        <f t="shared" si="46"/>
        <v>12-Jul-1966</v>
      </c>
      <c r="K1484">
        <f t="shared" ca="1" si="47"/>
        <v>59</v>
      </c>
    </row>
    <row r="1485" spans="1:11" x14ac:dyDescent="0.3">
      <c r="A1485" t="s">
        <v>1516</v>
      </c>
      <c r="B1485" s="72">
        <v>1962</v>
      </c>
      <c r="C1485" s="15" t="s">
        <v>37</v>
      </c>
      <c r="D1485">
        <v>16</v>
      </c>
      <c r="E1485">
        <v>0</v>
      </c>
      <c r="F1485">
        <v>12523.6</v>
      </c>
      <c r="G1485" s="72" t="s">
        <v>12</v>
      </c>
      <c r="H1485" s="72" t="s">
        <v>12</v>
      </c>
      <c r="I1485" s="15" t="s">
        <v>23</v>
      </c>
      <c r="J1485" t="str">
        <f t="shared" si="46"/>
        <v>16-Oct-1962</v>
      </c>
      <c r="K1485">
        <f t="shared" ca="1" si="47"/>
        <v>63</v>
      </c>
    </row>
    <row r="1486" spans="1:11" x14ac:dyDescent="0.3">
      <c r="A1486" t="s">
        <v>1517</v>
      </c>
      <c r="B1486" s="72">
        <v>1961</v>
      </c>
      <c r="C1486" s="15" t="s">
        <v>15</v>
      </c>
      <c r="D1486">
        <v>28</v>
      </c>
      <c r="E1486">
        <v>0</v>
      </c>
      <c r="F1486">
        <v>12557.61</v>
      </c>
      <c r="G1486" s="72" t="s">
        <v>12</v>
      </c>
      <c r="H1486" s="72" t="s">
        <v>12</v>
      </c>
      <c r="I1486" s="15" t="s">
        <v>13</v>
      </c>
      <c r="J1486" t="str">
        <f t="shared" si="46"/>
        <v>28-Nov-1961</v>
      </c>
      <c r="K1486">
        <f t="shared" ca="1" si="47"/>
        <v>63</v>
      </c>
    </row>
    <row r="1487" spans="1:11" x14ac:dyDescent="0.3">
      <c r="A1487" t="s">
        <v>1518</v>
      </c>
      <c r="B1487" s="72">
        <v>1961</v>
      </c>
      <c r="C1487" s="15" t="s">
        <v>15</v>
      </c>
      <c r="D1487">
        <v>28</v>
      </c>
      <c r="E1487">
        <v>0</v>
      </c>
      <c r="F1487">
        <v>12574.05</v>
      </c>
      <c r="G1487" s="72" t="s">
        <v>12</v>
      </c>
      <c r="H1487" s="72" t="s">
        <v>16</v>
      </c>
      <c r="I1487" s="15" t="s">
        <v>42</v>
      </c>
      <c r="J1487" t="str">
        <f t="shared" si="46"/>
        <v>28-Nov-1961</v>
      </c>
      <c r="K1487">
        <f t="shared" ca="1" si="47"/>
        <v>63</v>
      </c>
    </row>
    <row r="1488" spans="1:11" x14ac:dyDescent="0.3">
      <c r="A1488" t="s">
        <v>1519</v>
      </c>
      <c r="B1488" s="72">
        <v>1969</v>
      </c>
      <c r="C1488" s="15" t="s">
        <v>15</v>
      </c>
      <c r="D1488">
        <v>26</v>
      </c>
      <c r="E1488">
        <v>0</v>
      </c>
      <c r="F1488">
        <v>12579.92</v>
      </c>
      <c r="G1488" s="72" t="s">
        <v>12</v>
      </c>
      <c r="H1488" s="72" t="s">
        <v>16</v>
      </c>
      <c r="I1488" s="15" t="s">
        <v>200</v>
      </c>
      <c r="J1488" t="str">
        <f t="shared" si="46"/>
        <v>26-Nov-1969</v>
      </c>
      <c r="K1488">
        <f t="shared" ca="1" si="47"/>
        <v>55</v>
      </c>
    </row>
    <row r="1489" spans="1:11" x14ac:dyDescent="0.3">
      <c r="A1489" t="s">
        <v>1520</v>
      </c>
      <c r="B1489" s="72">
        <v>1970</v>
      </c>
      <c r="C1489" s="15" t="s">
        <v>18</v>
      </c>
      <c r="D1489">
        <v>18</v>
      </c>
      <c r="E1489">
        <v>5</v>
      </c>
      <c r="F1489">
        <v>12592.53</v>
      </c>
      <c r="G1489" s="72" t="s">
        <v>12</v>
      </c>
      <c r="H1489" s="72" t="s">
        <v>11</v>
      </c>
      <c r="I1489" s="15" t="s">
        <v>13</v>
      </c>
      <c r="J1489" t="str">
        <f t="shared" si="46"/>
        <v>18-Jun-1970</v>
      </c>
      <c r="K1489">
        <f t="shared" ca="1" si="47"/>
        <v>55</v>
      </c>
    </row>
    <row r="1490" spans="1:11" x14ac:dyDescent="0.3">
      <c r="A1490" t="s">
        <v>1521</v>
      </c>
      <c r="B1490" s="72">
        <v>1988</v>
      </c>
      <c r="C1490" s="15" t="s">
        <v>35</v>
      </c>
      <c r="D1490">
        <v>11</v>
      </c>
      <c r="E1490">
        <v>3</v>
      </c>
      <c r="F1490">
        <v>12600.46</v>
      </c>
      <c r="G1490" s="72" t="s">
        <v>12</v>
      </c>
      <c r="H1490" s="72" t="s">
        <v>16</v>
      </c>
      <c r="I1490" s="15" t="s">
        <v>249</v>
      </c>
      <c r="J1490" t="str">
        <f t="shared" si="46"/>
        <v>11-Aug-1988</v>
      </c>
      <c r="K1490">
        <f t="shared" ca="1" si="47"/>
        <v>37</v>
      </c>
    </row>
    <row r="1491" spans="1:11" x14ac:dyDescent="0.3">
      <c r="A1491" t="s">
        <v>1522</v>
      </c>
      <c r="B1491" s="72">
        <v>1998</v>
      </c>
      <c r="C1491" s="15" t="s">
        <v>15</v>
      </c>
      <c r="D1491">
        <v>18</v>
      </c>
      <c r="E1491">
        <v>1</v>
      </c>
      <c r="F1491">
        <v>12609.89</v>
      </c>
      <c r="G1491" s="72" t="s">
        <v>12</v>
      </c>
      <c r="H1491" s="72" t="s">
        <v>12</v>
      </c>
      <c r="I1491" s="15" t="s">
        <v>23</v>
      </c>
      <c r="J1491" t="str">
        <f t="shared" si="46"/>
        <v>18-Nov-1998</v>
      </c>
      <c r="K1491">
        <f t="shared" ca="1" si="47"/>
        <v>26</v>
      </c>
    </row>
    <row r="1492" spans="1:11" x14ac:dyDescent="0.3">
      <c r="A1492" t="s">
        <v>1523</v>
      </c>
      <c r="B1492" s="72">
        <v>1963</v>
      </c>
      <c r="C1492" s="15" t="s">
        <v>35</v>
      </c>
      <c r="D1492">
        <v>19</v>
      </c>
      <c r="E1492">
        <v>0</v>
      </c>
      <c r="F1492">
        <v>12622.18</v>
      </c>
      <c r="G1492" s="72" t="s">
        <v>12</v>
      </c>
      <c r="H1492" s="72" t="s">
        <v>16</v>
      </c>
      <c r="I1492" s="15" t="s">
        <v>23</v>
      </c>
      <c r="J1492" t="str">
        <f t="shared" si="46"/>
        <v>19-Aug-1963</v>
      </c>
      <c r="K1492">
        <f t="shared" ca="1" si="47"/>
        <v>62</v>
      </c>
    </row>
    <row r="1493" spans="1:11" x14ac:dyDescent="0.3">
      <c r="A1493" t="s">
        <v>1524</v>
      </c>
      <c r="B1493" s="72">
        <v>1970</v>
      </c>
      <c r="C1493" s="15" t="s">
        <v>30</v>
      </c>
      <c r="D1493">
        <v>28</v>
      </c>
      <c r="E1493">
        <v>0</v>
      </c>
      <c r="F1493">
        <v>12624.74</v>
      </c>
      <c r="G1493" s="72" t="s">
        <v>12</v>
      </c>
      <c r="H1493" s="72" t="s">
        <v>16</v>
      </c>
      <c r="I1493" s="15" t="s">
        <v>23</v>
      </c>
      <c r="J1493" t="str">
        <f t="shared" si="46"/>
        <v>28-Dec-1970</v>
      </c>
      <c r="K1493">
        <f t="shared" ca="1" si="47"/>
        <v>54</v>
      </c>
    </row>
    <row r="1494" spans="1:11" x14ac:dyDescent="0.3">
      <c r="A1494" t="s">
        <v>1525</v>
      </c>
      <c r="B1494" s="72">
        <v>1965</v>
      </c>
      <c r="C1494" s="15" t="s">
        <v>37</v>
      </c>
      <c r="D1494">
        <v>4</v>
      </c>
      <c r="E1494">
        <v>2</v>
      </c>
      <c r="F1494">
        <v>12629.17</v>
      </c>
      <c r="G1494" s="72" t="s">
        <v>12</v>
      </c>
      <c r="H1494" s="72" t="s">
        <v>16</v>
      </c>
      <c r="I1494" s="15" t="s">
        <v>13</v>
      </c>
      <c r="J1494" t="str">
        <f t="shared" si="46"/>
        <v>4-Oct-1965</v>
      </c>
      <c r="K1494">
        <f t="shared" ca="1" si="47"/>
        <v>60</v>
      </c>
    </row>
    <row r="1495" spans="1:11" x14ac:dyDescent="0.3">
      <c r="A1495" t="s">
        <v>1526</v>
      </c>
      <c r="B1495" s="72">
        <v>1962</v>
      </c>
      <c r="C1495" s="15" t="s">
        <v>15</v>
      </c>
      <c r="D1495">
        <v>22</v>
      </c>
      <c r="E1495">
        <v>0</v>
      </c>
      <c r="F1495">
        <v>12629.9</v>
      </c>
      <c r="G1495" s="72" t="s">
        <v>12</v>
      </c>
      <c r="H1495" s="72" t="s">
        <v>12</v>
      </c>
      <c r="I1495" s="15" t="s">
        <v>13</v>
      </c>
      <c r="J1495" t="str">
        <f t="shared" si="46"/>
        <v>22-Nov-1962</v>
      </c>
      <c r="K1495">
        <f t="shared" ca="1" si="47"/>
        <v>62</v>
      </c>
    </row>
    <row r="1496" spans="1:11" x14ac:dyDescent="0.3">
      <c r="A1496" t="s">
        <v>1527</v>
      </c>
      <c r="B1496" s="72">
        <v>1962</v>
      </c>
      <c r="C1496" s="15" t="s">
        <v>10</v>
      </c>
      <c r="D1496">
        <v>22</v>
      </c>
      <c r="E1496">
        <v>0</v>
      </c>
      <c r="F1496">
        <v>12638.2</v>
      </c>
      <c r="G1496" s="72" t="s">
        <v>12</v>
      </c>
      <c r="H1496" s="72" t="s">
        <v>16</v>
      </c>
      <c r="I1496" s="15" t="s">
        <v>42</v>
      </c>
      <c r="J1496" t="str">
        <f t="shared" si="46"/>
        <v>22-Jul-1962</v>
      </c>
      <c r="K1496">
        <f t="shared" ca="1" si="47"/>
        <v>63</v>
      </c>
    </row>
    <row r="1497" spans="1:11" x14ac:dyDescent="0.3">
      <c r="A1497" t="s">
        <v>1528</v>
      </c>
      <c r="B1497" s="72">
        <v>1972</v>
      </c>
      <c r="C1497" s="15" t="s">
        <v>20</v>
      </c>
      <c r="D1497">
        <v>5</v>
      </c>
      <c r="E1497">
        <v>0</v>
      </c>
      <c r="F1497">
        <v>12640.24</v>
      </c>
      <c r="G1497" s="72" t="s">
        <v>12</v>
      </c>
      <c r="H1497" s="72" t="s">
        <v>16</v>
      </c>
      <c r="I1497" s="15" t="s">
        <v>42</v>
      </c>
      <c r="J1497" t="str">
        <f t="shared" si="46"/>
        <v>5-Sep-1972</v>
      </c>
      <c r="K1497">
        <f t="shared" ca="1" si="47"/>
        <v>53</v>
      </c>
    </row>
    <row r="1498" spans="1:11" x14ac:dyDescent="0.3">
      <c r="A1498" t="s">
        <v>1529</v>
      </c>
      <c r="B1498" s="72">
        <v>1966</v>
      </c>
      <c r="C1498" s="15" t="s">
        <v>30</v>
      </c>
      <c r="D1498">
        <v>17</v>
      </c>
      <c r="E1498">
        <v>2</v>
      </c>
      <c r="F1498">
        <v>12643.38</v>
      </c>
      <c r="G1498" s="72" t="s">
        <v>12</v>
      </c>
      <c r="H1498" s="72" t="s">
        <v>16</v>
      </c>
      <c r="I1498" s="15" t="s">
        <v>23</v>
      </c>
      <c r="J1498" t="str">
        <f t="shared" si="46"/>
        <v>17-Dec-1966</v>
      </c>
      <c r="K1498">
        <f t="shared" ca="1" si="47"/>
        <v>58</v>
      </c>
    </row>
    <row r="1499" spans="1:11" x14ac:dyDescent="0.3">
      <c r="A1499" t="s">
        <v>1530</v>
      </c>
      <c r="B1499" s="72">
        <v>1962</v>
      </c>
      <c r="C1499" s="15" t="s">
        <v>10</v>
      </c>
      <c r="D1499">
        <v>11</v>
      </c>
      <c r="E1499">
        <v>0</v>
      </c>
      <c r="F1499">
        <v>12644.59</v>
      </c>
      <c r="G1499" s="72" t="s">
        <v>12</v>
      </c>
      <c r="H1499" s="72" t="s">
        <v>11</v>
      </c>
      <c r="I1499" s="15" t="s">
        <v>42</v>
      </c>
      <c r="J1499" t="str">
        <f t="shared" si="46"/>
        <v>11-Jul-1962</v>
      </c>
      <c r="K1499">
        <f t="shared" ca="1" si="47"/>
        <v>63</v>
      </c>
    </row>
    <row r="1500" spans="1:11" x14ac:dyDescent="0.3">
      <c r="A1500" t="s">
        <v>1531</v>
      </c>
      <c r="B1500" s="72">
        <v>1965</v>
      </c>
      <c r="C1500" s="15" t="s">
        <v>20</v>
      </c>
      <c r="D1500">
        <v>14</v>
      </c>
      <c r="E1500">
        <v>2</v>
      </c>
      <c r="F1500">
        <v>12646.21</v>
      </c>
      <c r="G1500" s="72" t="s">
        <v>12</v>
      </c>
      <c r="H1500" s="72" t="s">
        <v>11</v>
      </c>
      <c r="I1500" s="15" t="s">
        <v>42</v>
      </c>
      <c r="J1500" t="str">
        <f t="shared" si="46"/>
        <v>14-Sep-1965</v>
      </c>
      <c r="K1500">
        <f t="shared" ca="1" si="47"/>
        <v>60</v>
      </c>
    </row>
    <row r="1501" spans="1:11" x14ac:dyDescent="0.3">
      <c r="A1501" t="s">
        <v>1532</v>
      </c>
      <c r="B1501" s="72">
        <v>1962</v>
      </c>
      <c r="C1501" s="15" t="s">
        <v>35</v>
      </c>
      <c r="D1501">
        <v>27</v>
      </c>
      <c r="E1501">
        <v>0</v>
      </c>
      <c r="F1501">
        <v>12648.7</v>
      </c>
      <c r="G1501" s="72" t="s">
        <v>12</v>
      </c>
      <c r="H1501" s="72" t="s">
        <v>11</v>
      </c>
      <c r="I1501" s="15" t="s">
        <v>13</v>
      </c>
      <c r="J1501" t="str">
        <f t="shared" si="46"/>
        <v>27-Aug-1962</v>
      </c>
      <c r="K1501">
        <f t="shared" ca="1" si="47"/>
        <v>63</v>
      </c>
    </row>
    <row r="1502" spans="1:11" x14ac:dyDescent="0.3">
      <c r="A1502" t="s">
        <v>1533</v>
      </c>
      <c r="B1502" s="72">
        <v>1974</v>
      </c>
      <c r="C1502" s="15" t="s">
        <v>20</v>
      </c>
      <c r="D1502">
        <v>24</v>
      </c>
      <c r="E1502">
        <v>0</v>
      </c>
      <c r="F1502">
        <v>12697.48</v>
      </c>
      <c r="G1502" s="72" t="s">
        <v>12</v>
      </c>
      <c r="H1502" s="72" t="s">
        <v>12</v>
      </c>
      <c r="I1502" s="15" t="s">
        <v>300</v>
      </c>
      <c r="J1502" t="str">
        <f t="shared" si="46"/>
        <v>24-Sep-1974</v>
      </c>
      <c r="K1502">
        <f t="shared" ca="1" si="47"/>
        <v>51</v>
      </c>
    </row>
    <row r="1503" spans="1:11" x14ac:dyDescent="0.3">
      <c r="A1503" t="s">
        <v>1534</v>
      </c>
      <c r="B1503" s="72">
        <v>1992</v>
      </c>
      <c r="C1503" s="15" t="s">
        <v>10</v>
      </c>
      <c r="D1503">
        <v>7</v>
      </c>
      <c r="E1503">
        <v>0</v>
      </c>
      <c r="F1503">
        <v>12699.56</v>
      </c>
      <c r="G1503" s="72" t="s">
        <v>12</v>
      </c>
      <c r="H1503" s="72" t="s">
        <v>11</v>
      </c>
      <c r="I1503" s="15" t="s">
        <v>42</v>
      </c>
      <c r="J1503" t="str">
        <f t="shared" si="46"/>
        <v>7-Jul-1992</v>
      </c>
      <c r="K1503">
        <f t="shared" ca="1" si="47"/>
        <v>33</v>
      </c>
    </row>
    <row r="1504" spans="1:11" x14ac:dyDescent="0.3">
      <c r="A1504" t="s">
        <v>1535</v>
      </c>
      <c r="B1504" s="72">
        <v>1964</v>
      </c>
      <c r="C1504" s="15" t="s">
        <v>15</v>
      </c>
      <c r="D1504">
        <v>28</v>
      </c>
      <c r="E1504">
        <v>0</v>
      </c>
      <c r="F1504">
        <v>12700.63</v>
      </c>
      <c r="G1504" s="72" t="s">
        <v>12</v>
      </c>
      <c r="H1504" s="72" t="s">
        <v>12</v>
      </c>
      <c r="I1504" s="15" t="s">
        <v>42</v>
      </c>
      <c r="J1504" t="str">
        <f t="shared" si="46"/>
        <v>28-Nov-1964</v>
      </c>
      <c r="K1504">
        <f t="shared" ca="1" si="47"/>
        <v>60</v>
      </c>
    </row>
    <row r="1505" spans="1:11" x14ac:dyDescent="0.3">
      <c r="A1505" t="s">
        <v>1536</v>
      </c>
      <c r="B1505" s="72">
        <v>1970</v>
      </c>
      <c r="C1505" s="15" t="s">
        <v>10</v>
      </c>
      <c r="D1505">
        <v>8</v>
      </c>
      <c r="E1505">
        <v>0</v>
      </c>
      <c r="F1505">
        <v>12713</v>
      </c>
      <c r="G1505" s="72" t="s">
        <v>12</v>
      </c>
      <c r="H1505" s="72" t="s">
        <v>16</v>
      </c>
      <c r="I1505" s="15" t="s">
        <v>42</v>
      </c>
      <c r="J1505" t="str">
        <f t="shared" si="46"/>
        <v>8-Jul-1970</v>
      </c>
      <c r="K1505">
        <f t="shared" ca="1" si="47"/>
        <v>55</v>
      </c>
    </row>
    <row r="1506" spans="1:11" x14ac:dyDescent="0.3">
      <c r="A1506" t="s">
        <v>1537</v>
      </c>
      <c r="B1506" s="72">
        <v>1988</v>
      </c>
      <c r="C1506" s="15" t="s">
        <v>10</v>
      </c>
      <c r="D1506">
        <v>17</v>
      </c>
      <c r="E1506">
        <v>3</v>
      </c>
      <c r="F1506">
        <v>12718.21</v>
      </c>
      <c r="G1506" s="72" t="s">
        <v>12</v>
      </c>
      <c r="H1506" s="72" t="s">
        <v>16</v>
      </c>
      <c r="I1506" s="15" t="s">
        <v>535</v>
      </c>
      <c r="J1506" t="str">
        <f t="shared" si="46"/>
        <v>17-Jul-1988</v>
      </c>
      <c r="K1506">
        <f t="shared" ca="1" si="47"/>
        <v>37</v>
      </c>
    </row>
    <row r="1507" spans="1:11" x14ac:dyDescent="0.3">
      <c r="A1507" t="s">
        <v>1538</v>
      </c>
      <c r="B1507" s="72">
        <v>1962</v>
      </c>
      <c r="C1507" s="15" t="s">
        <v>20</v>
      </c>
      <c r="D1507">
        <v>2</v>
      </c>
      <c r="E1507">
        <v>0</v>
      </c>
      <c r="F1507">
        <v>12731</v>
      </c>
      <c r="G1507" s="72" t="s">
        <v>12</v>
      </c>
      <c r="H1507" s="72" t="s">
        <v>12</v>
      </c>
      <c r="I1507" s="15" t="s">
        <v>168</v>
      </c>
      <c r="J1507" t="str">
        <f t="shared" si="46"/>
        <v>2-Sep-1962</v>
      </c>
      <c r="K1507">
        <f t="shared" ca="1" si="47"/>
        <v>63</v>
      </c>
    </row>
    <row r="1508" spans="1:11" x14ac:dyDescent="0.3">
      <c r="A1508" t="s">
        <v>1539</v>
      </c>
      <c r="B1508" s="72">
        <v>1962</v>
      </c>
      <c r="C1508" s="15" t="s">
        <v>37</v>
      </c>
      <c r="D1508">
        <v>1</v>
      </c>
      <c r="E1508">
        <v>0</v>
      </c>
      <c r="F1508">
        <v>12741.17</v>
      </c>
      <c r="G1508" s="72" t="s">
        <v>12</v>
      </c>
      <c r="H1508" s="72" t="s">
        <v>16</v>
      </c>
      <c r="I1508" s="15" t="s">
        <v>356</v>
      </c>
      <c r="J1508" t="str">
        <f t="shared" si="46"/>
        <v>1-Oct-1962</v>
      </c>
      <c r="K1508">
        <f t="shared" ca="1" si="47"/>
        <v>63</v>
      </c>
    </row>
    <row r="1509" spans="1:11" x14ac:dyDescent="0.3">
      <c r="A1509" t="s">
        <v>1540</v>
      </c>
      <c r="B1509" s="72">
        <v>1975</v>
      </c>
      <c r="C1509" s="15" t="s">
        <v>20</v>
      </c>
      <c r="D1509">
        <v>25</v>
      </c>
      <c r="E1509">
        <v>1</v>
      </c>
      <c r="F1509">
        <v>12770.27</v>
      </c>
      <c r="G1509" s="72" t="s">
        <v>12</v>
      </c>
      <c r="H1509" s="72" t="s">
        <v>12</v>
      </c>
      <c r="I1509" s="15" t="s">
        <v>300</v>
      </c>
      <c r="J1509" t="str">
        <f t="shared" si="46"/>
        <v>25-Sep-1975</v>
      </c>
      <c r="K1509">
        <f t="shared" ca="1" si="47"/>
        <v>50</v>
      </c>
    </row>
    <row r="1510" spans="1:11" x14ac:dyDescent="0.3">
      <c r="A1510" t="s">
        <v>1541</v>
      </c>
      <c r="B1510" s="72">
        <v>1972</v>
      </c>
      <c r="C1510" s="15" t="s">
        <v>37</v>
      </c>
      <c r="D1510">
        <v>7</v>
      </c>
      <c r="E1510">
        <v>0</v>
      </c>
      <c r="F1510">
        <v>12776.05</v>
      </c>
      <c r="G1510" s="72" t="s">
        <v>12</v>
      </c>
      <c r="H1510" s="72" t="s">
        <v>12</v>
      </c>
      <c r="I1510" s="15" t="s">
        <v>535</v>
      </c>
      <c r="J1510" t="str">
        <f t="shared" si="46"/>
        <v>7-Oct-1972</v>
      </c>
      <c r="K1510">
        <f t="shared" ca="1" si="47"/>
        <v>53</v>
      </c>
    </row>
    <row r="1511" spans="1:11" x14ac:dyDescent="0.3">
      <c r="A1511" t="s">
        <v>1542</v>
      </c>
      <c r="B1511" s="72">
        <v>1963</v>
      </c>
      <c r="C1511" s="15" t="s">
        <v>30</v>
      </c>
      <c r="D1511">
        <v>5</v>
      </c>
      <c r="E1511">
        <v>0</v>
      </c>
      <c r="F1511">
        <v>12788.03</v>
      </c>
      <c r="G1511" s="72" t="s">
        <v>12</v>
      </c>
      <c r="H1511" s="72" t="s">
        <v>12</v>
      </c>
      <c r="I1511" s="15" t="s">
        <v>200</v>
      </c>
      <c r="J1511" t="str">
        <f t="shared" si="46"/>
        <v>5-Dec-1963</v>
      </c>
      <c r="K1511">
        <f t="shared" ca="1" si="47"/>
        <v>61</v>
      </c>
    </row>
    <row r="1512" spans="1:11" x14ac:dyDescent="0.3">
      <c r="A1512" t="s">
        <v>1543</v>
      </c>
      <c r="B1512" s="72">
        <v>1983</v>
      </c>
      <c r="C1512" s="15" t="s">
        <v>37</v>
      </c>
      <c r="D1512">
        <v>29</v>
      </c>
      <c r="E1512">
        <v>3</v>
      </c>
      <c r="F1512">
        <v>12788.18</v>
      </c>
      <c r="G1512" s="72" t="s">
        <v>12</v>
      </c>
      <c r="H1512" s="72" t="s">
        <v>16</v>
      </c>
      <c r="I1512" s="15" t="s">
        <v>535</v>
      </c>
      <c r="J1512" t="str">
        <f t="shared" si="46"/>
        <v>29-Oct-1983</v>
      </c>
      <c r="K1512">
        <f t="shared" ca="1" si="47"/>
        <v>42</v>
      </c>
    </row>
    <row r="1513" spans="1:11" x14ac:dyDescent="0.3">
      <c r="A1513" t="s">
        <v>1544</v>
      </c>
      <c r="B1513" s="72">
        <v>1978</v>
      </c>
      <c r="C1513" s="15" t="s">
        <v>10</v>
      </c>
      <c r="D1513">
        <v>24</v>
      </c>
      <c r="E1513">
        <v>0</v>
      </c>
      <c r="F1513">
        <v>12797.21</v>
      </c>
      <c r="G1513" s="72" t="s">
        <v>12</v>
      </c>
      <c r="H1513" s="72" t="s">
        <v>16</v>
      </c>
      <c r="I1513" s="15" t="s">
        <v>247</v>
      </c>
      <c r="J1513" t="str">
        <f t="shared" si="46"/>
        <v>24-Jul-1978</v>
      </c>
      <c r="K1513">
        <f t="shared" ca="1" si="47"/>
        <v>47</v>
      </c>
    </row>
    <row r="1514" spans="1:11" x14ac:dyDescent="0.3">
      <c r="A1514" t="s">
        <v>1545</v>
      </c>
      <c r="B1514" s="72">
        <v>1963</v>
      </c>
      <c r="C1514" s="15" t="s">
        <v>10</v>
      </c>
      <c r="D1514">
        <v>20</v>
      </c>
      <c r="E1514">
        <v>0</v>
      </c>
      <c r="F1514">
        <v>12815.44</v>
      </c>
      <c r="G1514" s="72" t="s">
        <v>12</v>
      </c>
      <c r="H1514" s="72" t="s">
        <v>12</v>
      </c>
      <c r="I1514" s="15" t="s">
        <v>247</v>
      </c>
      <c r="J1514" t="str">
        <f t="shared" si="46"/>
        <v>20-Jul-1963</v>
      </c>
      <c r="K1514">
        <f t="shared" ca="1" si="47"/>
        <v>62</v>
      </c>
    </row>
    <row r="1515" spans="1:11" x14ac:dyDescent="0.3">
      <c r="A1515" t="s">
        <v>1546</v>
      </c>
      <c r="B1515" s="72">
        <v>1967</v>
      </c>
      <c r="C1515" s="15" t="s">
        <v>20</v>
      </c>
      <c r="D1515">
        <v>25</v>
      </c>
      <c r="E1515">
        <v>0</v>
      </c>
      <c r="F1515">
        <v>12823.25</v>
      </c>
      <c r="G1515" s="72" t="s">
        <v>12</v>
      </c>
      <c r="H1515" s="72" t="s">
        <v>12</v>
      </c>
      <c r="I1515" s="15" t="s">
        <v>300</v>
      </c>
      <c r="J1515" t="str">
        <f t="shared" si="46"/>
        <v>25-Sep-1967</v>
      </c>
      <c r="K1515">
        <f t="shared" ca="1" si="47"/>
        <v>58</v>
      </c>
    </row>
    <row r="1516" spans="1:11" x14ac:dyDescent="0.3">
      <c r="A1516" t="s">
        <v>1547</v>
      </c>
      <c r="B1516" s="72">
        <v>2004</v>
      </c>
      <c r="C1516" s="15" t="s">
        <v>15</v>
      </c>
      <c r="D1516">
        <v>9</v>
      </c>
      <c r="E1516">
        <v>2</v>
      </c>
      <c r="F1516">
        <v>12829.46</v>
      </c>
      <c r="G1516" s="72" t="s">
        <v>12</v>
      </c>
      <c r="H1516" s="72" t="s">
        <v>12</v>
      </c>
      <c r="I1516" s="15" t="s">
        <v>168</v>
      </c>
      <c r="J1516" t="str">
        <f t="shared" si="46"/>
        <v>9-Nov-2004</v>
      </c>
      <c r="K1516">
        <f t="shared" ca="1" si="47"/>
        <v>21</v>
      </c>
    </row>
    <row r="1517" spans="1:11" x14ac:dyDescent="0.3">
      <c r="A1517" t="s">
        <v>1548</v>
      </c>
      <c r="B1517" s="72">
        <v>1993</v>
      </c>
      <c r="C1517" s="15" t="s">
        <v>20</v>
      </c>
      <c r="D1517">
        <v>27</v>
      </c>
      <c r="E1517">
        <v>0</v>
      </c>
      <c r="F1517">
        <v>12847.24</v>
      </c>
      <c r="G1517" s="72" t="s">
        <v>12</v>
      </c>
      <c r="H1517" s="72" t="s">
        <v>11</v>
      </c>
      <c r="I1517" s="15" t="s">
        <v>23</v>
      </c>
      <c r="J1517" t="str">
        <f t="shared" si="46"/>
        <v>27-Sep-1993</v>
      </c>
      <c r="K1517">
        <f t="shared" ca="1" si="47"/>
        <v>32</v>
      </c>
    </row>
    <row r="1518" spans="1:11" x14ac:dyDescent="0.3">
      <c r="A1518" t="s">
        <v>1549</v>
      </c>
      <c r="B1518" s="72">
        <v>1973</v>
      </c>
      <c r="C1518" s="15" t="s">
        <v>20</v>
      </c>
      <c r="D1518">
        <v>22</v>
      </c>
      <c r="E1518">
        <v>0</v>
      </c>
      <c r="F1518">
        <v>12852.37</v>
      </c>
      <c r="G1518" s="72" t="s">
        <v>12</v>
      </c>
      <c r="H1518" s="72" t="s">
        <v>16</v>
      </c>
      <c r="I1518" s="15" t="s">
        <v>23</v>
      </c>
      <c r="J1518" t="str">
        <f t="shared" si="46"/>
        <v>22-Sep-1973</v>
      </c>
      <c r="K1518">
        <f t="shared" ca="1" si="47"/>
        <v>52</v>
      </c>
    </row>
    <row r="1519" spans="1:11" x14ac:dyDescent="0.3">
      <c r="A1519" t="s">
        <v>1550</v>
      </c>
      <c r="B1519" s="72">
        <v>1963</v>
      </c>
      <c r="C1519" s="15" t="s">
        <v>20</v>
      </c>
      <c r="D1519">
        <v>27</v>
      </c>
      <c r="E1519">
        <v>0</v>
      </c>
      <c r="F1519">
        <v>12856.84</v>
      </c>
      <c r="G1519" s="72" t="s">
        <v>12</v>
      </c>
      <c r="H1519" s="72" t="s">
        <v>12</v>
      </c>
      <c r="I1519" s="15" t="s">
        <v>300</v>
      </c>
      <c r="J1519" t="str">
        <f t="shared" si="46"/>
        <v>27-Sep-1963</v>
      </c>
      <c r="K1519">
        <f t="shared" ca="1" si="47"/>
        <v>62</v>
      </c>
    </row>
    <row r="1520" spans="1:11" x14ac:dyDescent="0.3">
      <c r="A1520" t="s">
        <v>1551</v>
      </c>
      <c r="B1520" s="72">
        <v>1984</v>
      </c>
      <c r="C1520" s="15" t="s">
        <v>35</v>
      </c>
      <c r="D1520">
        <v>6</v>
      </c>
      <c r="E1520">
        <v>3</v>
      </c>
      <c r="F1520">
        <v>12870.31</v>
      </c>
      <c r="G1520" s="72" t="s">
        <v>12</v>
      </c>
      <c r="H1520" s="72" t="s">
        <v>12</v>
      </c>
      <c r="I1520" s="15" t="s">
        <v>23</v>
      </c>
      <c r="J1520" t="str">
        <f t="shared" si="46"/>
        <v>6-Aug-1984</v>
      </c>
      <c r="K1520">
        <f t="shared" ca="1" si="47"/>
        <v>41</v>
      </c>
    </row>
    <row r="1521" spans="1:11" x14ac:dyDescent="0.3">
      <c r="A1521" t="s">
        <v>1552</v>
      </c>
      <c r="B1521" s="72">
        <v>2004</v>
      </c>
      <c r="C1521" s="15" t="s">
        <v>10</v>
      </c>
      <c r="D1521">
        <v>9</v>
      </c>
      <c r="E1521">
        <v>0</v>
      </c>
      <c r="F1521">
        <v>12890.06</v>
      </c>
      <c r="G1521" s="72" t="s">
        <v>12</v>
      </c>
      <c r="H1521" s="72" t="s">
        <v>16</v>
      </c>
      <c r="I1521" s="15" t="s">
        <v>166</v>
      </c>
      <c r="J1521" t="str">
        <f t="shared" si="46"/>
        <v>9-Jul-2004</v>
      </c>
      <c r="K1521">
        <f t="shared" ca="1" si="47"/>
        <v>21</v>
      </c>
    </row>
    <row r="1522" spans="1:11" x14ac:dyDescent="0.3">
      <c r="A1522" t="s">
        <v>1553</v>
      </c>
      <c r="B1522" s="72">
        <v>1963</v>
      </c>
      <c r="C1522" s="15" t="s">
        <v>35</v>
      </c>
      <c r="D1522">
        <v>16</v>
      </c>
      <c r="E1522">
        <v>1</v>
      </c>
      <c r="F1522">
        <v>12913.99</v>
      </c>
      <c r="G1522" s="72" t="s">
        <v>12</v>
      </c>
      <c r="H1522" s="72" t="s">
        <v>11</v>
      </c>
      <c r="I1522" s="15" t="s">
        <v>168</v>
      </c>
      <c r="J1522" t="str">
        <f t="shared" si="46"/>
        <v>16-Aug-1963</v>
      </c>
      <c r="K1522">
        <f t="shared" ca="1" si="47"/>
        <v>62</v>
      </c>
    </row>
    <row r="1523" spans="1:11" x14ac:dyDescent="0.3">
      <c r="A1523" t="s">
        <v>1554</v>
      </c>
      <c r="B1523" s="72">
        <v>1963</v>
      </c>
      <c r="C1523" s="15" t="s">
        <v>20</v>
      </c>
      <c r="D1523">
        <v>1</v>
      </c>
      <c r="E1523">
        <v>2</v>
      </c>
      <c r="F1523">
        <v>12925.89</v>
      </c>
      <c r="G1523" s="72" t="s">
        <v>12</v>
      </c>
      <c r="H1523" s="72" t="s">
        <v>11</v>
      </c>
      <c r="I1523" s="15" t="s">
        <v>13</v>
      </c>
      <c r="J1523" t="str">
        <f t="shared" si="46"/>
        <v>1-Sep-1963</v>
      </c>
      <c r="K1523">
        <f t="shared" ca="1" si="47"/>
        <v>62</v>
      </c>
    </row>
    <row r="1524" spans="1:11" x14ac:dyDescent="0.3">
      <c r="A1524" t="s">
        <v>1555</v>
      </c>
      <c r="B1524" s="72">
        <v>1963</v>
      </c>
      <c r="C1524" s="15" t="s">
        <v>35</v>
      </c>
      <c r="D1524">
        <v>14</v>
      </c>
      <c r="E1524">
        <v>2</v>
      </c>
      <c r="F1524">
        <v>12928.79</v>
      </c>
      <c r="G1524" s="72" t="s">
        <v>12</v>
      </c>
      <c r="H1524" s="72" t="s">
        <v>11</v>
      </c>
      <c r="I1524" s="15" t="s">
        <v>13</v>
      </c>
      <c r="J1524" t="str">
        <f t="shared" si="46"/>
        <v>14-Aug-1963</v>
      </c>
      <c r="K1524">
        <f t="shared" ca="1" si="47"/>
        <v>62</v>
      </c>
    </row>
    <row r="1525" spans="1:11" x14ac:dyDescent="0.3">
      <c r="A1525" t="s">
        <v>1556</v>
      </c>
      <c r="B1525" s="72">
        <v>1966</v>
      </c>
      <c r="C1525" s="15" t="s">
        <v>30</v>
      </c>
      <c r="D1525">
        <v>22</v>
      </c>
      <c r="E1525">
        <v>4</v>
      </c>
      <c r="F1525">
        <v>12949.16</v>
      </c>
      <c r="G1525" s="72" t="s">
        <v>12</v>
      </c>
      <c r="H1525" s="72" t="s">
        <v>12</v>
      </c>
      <c r="I1525" s="15" t="s">
        <v>13</v>
      </c>
      <c r="J1525" t="str">
        <f t="shared" si="46"/>
        <v>22-Dec-1966</v>
      </c>
      <c r="K1525">
        <f t="shared" ca="1" si="47"/>
        <v>58</v>
      </c>
    </row>
    <row r="1526" spans="1:11" x14ac:dyDescent="0.3">
      <c r="A1526" t="s">
        <v>1557</v>
      </c>
      <c r="B1526" s="72">
        <v>1961</v>
      </c>
      <c r="C1526" s="15" t="s">
        <v>35</v>
      </c>
      <c r="D1526">
        <v>20</v>
      </c>
      <c r="E1526">
        <v>0</v>
      </c>
      <c r="F1526">
        <v>12950.07</v>
      </c>
      <c r="G1526" s="72" t="s">
        <v>12</v>
      </c>
      <c r="H1526" s="72" t="s">
        <v>16</v>
      </c>
      <c r="I1526" s="15" t="s">
        <v>23</v>
      </c>
      <c r="J1526" t="str">
        <f t="shared" si="46"/>
        <v>20-Aug-1961</v>
      </c>
      <c r="K1526">
        <f t="shared" ca="1" si="47"/>
        <v>64</v>
      </c>
    </row>
    <row r="1527" spans="1:11" x14ac:dyDescent="0.3">
      <c r="A1527" t="s">
        <v>1558</v>
      </c>
      <c r="B1527" s="72">
        <v>1960</v>
      </c>
      <c r="C1527" s="15" t="s">
        <v>15</v>
      </c>
      <c r="D1527">
        <v>4</v>
      </c>
      <c r="E1527">
        <v>0</v>
      </c>
      <c r="F1527">
        <v>12957.12</v>
      </c>
      <c r="G1527" s="72" t="s">
        <v>12</v>
      </c>
      <c r="H1527" s="72" t="s">
        <v>16</v>
      </c>
      <c r="I1527" s="15" t="s">
        <v>42</v>
      </c>
      <c r="J1527" t="str">
        <f t="shared" si="46"/>
        <v>4-Nov-1960</v>
      </c>
      <c r="K1527">
        <f t="shared" ca="1" si="47"/>
        <v>65</v>
      </c>
    </row>
    <row r="1528" spans="1:11" x14ac:dyDescent="0.3">
      <c r="A1528" t="s">
        <v>1559</v>
      </c>
      <c r="B1528" s="72">
        <v>1960</v>
      </c>
      <c r="C1528" s="15" t="s">
        <v>18</v>
      </c>
      <c r="D1528">
        <v>22</v>
      </c>
      <c r="E1528">
        <v>0</v>
      </c>
      <c r="F1528">
        <v>12979.36</v>
      </c>
      <c r="G1528" s="72" t="s">
        <v>12</v>
      </c>
      <c r="H1528" s="72" t="s">
        <v>16</v>
      </c>
      <c r="I1528" s="15" t="s">
        <v>42</v>
      </c>
      <c r="J1528" t="str">
        <f t="shared" si="46"/>
        <v>22-Jun-1960</v>
      </c>
      <c r="K1528">
        <f t="shared" ca="1" si="47"/>
        <v>65</v>
      </c>
    </row>
    <row r="1529" spans="1:11" x14ac:dyDescent="0.3">
      <c r="A1529" t="s">
        <v>1560</v>
      </c>
      <c r="B1529" s="72">
        <v>1960</v>
      </c>
      <c r="C1529" s="15" t="s">
        <v>20</v>
      </c>
      <c r="D1529">
        <v>23</v>
      </c>
      <c r="E1529">
        <v>0</v>
      </c>
      <c r="F1529">
        <v>12981.35</v>
      </c>
      <c r="G1529" s="72" t="s">
        <v>12</v>
      </c>
      <c r="H1529" s="72" t="s">
        <v>12</v>
      </c>
      <c r="I1529" s="15" t="s">
        <v>13</v>
      </c>
      <c r="J1529" t="str">
        <f t="shared" si="46"/>
        <v>23-Sep-1960</v>
      </c>
      <c r="K1529">
        <f t="shared" ca="1" si="47"/>
        <v>65</v>
      </c>
    </row>
    <row r="1530" spans="1:11" x14ac:dyDescent="0.3">
      <c r="A1530" t="s">
        <v>1561</v>
      </c>
      <c r="B1530" s="72">
        <v>1960</v>
      </c>
      <c r="C1530" s="15" t="s">
        <v>15</v>
      </c>
      <c r="D1530">
        <v>28</v>
      </c>
      <c r="E1530">
        <v>0</v>
      </c>
      <c r="F1530">
        <v>12982.87</v>
      </c>
      <c r="G1530" s="72" t="s">
        <v>12</v>
      </c>
      <c r="H1530" s="72" t="s">
        <v>16</v>
      </c>
      <c r="I1530" s="15" t="s">
        <v>13</v>
      </c>
      <c r="J1530" t="str">
        <f t="shared" si="46"/>
        <v>28-Nov-1960</v>
      </c>
      <c r="K1530">
        <f t="shared" ca="1" si="47"/>
        <v>64</v>
      </c>
    </row>
    <row r="1531" spans="1:11" x14ac:dyDescent="0.3">
      <c r="A1531" t="s">
        <v>1562</v>
      </c>
      <c r="B1531" s="72">
        <v>1979</v>
      </c>
      <c r="C1531" s="15" t="s">
        <v>15</v>
      </c>
      <c r="D1531">
        <v>27</v>
      </c>
      <c r="E1531">
        <v>2</v>
      </c>
      <c r="F1531">
        <v>12994.12</v>
      </c>
      <c r="G1531" s="72" t="s">
        <v>12</v>
      </c>
      <c r="H1531" s="72" t="s">
        <v>11</v>
      </c>
      <c r="I1531" s="15" t="s">
        <v>535</v>
      </c>
      <c r="J1531" t="str">
        <f t="shared" si="46"/>
        <v>27-Nov-1979</v>
      </c>
      <c r="K1531">
        <f t="shared" ca="1" si="47"/>
        <v>45</v>
      </c>
    </row>
    <row r="1532" spans="1:11" x14ac:dyDescent="0.3">
      <c r="A1532" t="s">
        <v>1563</v>
      </c>
      <c r="B1532" s="72">
        <v>1981</v>
      </c>
      <c r="C1532" s="15" t="s">
        <v>37</v>
      </c>
      <c r="D1532">
        <v>30</v>
      </c>
      <c r="E1532">
        <v>1</v>
      </c>
      <c r="F1532">
        <v>13002.91</v>
      </c>
      <c r="G1532" s="72" t="s">
        <v>12</v>
      </c>
      <c r="H1532" s="72" t="s">
        <v>16</v>
      </c>
      <c r="I1532" s="15" t="s">
        <v>23</v>
      </c>
      <c r="J1532" t="str">
        <f t="shared" si="46"/>
        <v>30-Oct-1981</v>
      </c>
      <c r="K1532">
        <f t="shared" ca="1" si="47"/>
        <v>44</v>
      </c>
    </row>
    <row r="1533" spans="1:11" x14ac:dyDescent="0.3">
      <c r="A1533" t="s">
        <v>1564</v>
      </c>
      <c r="B1533" s="72">
        <v>1962</v>
      </c>
      <c r="C1533" s="15" t="s">
        <v>18</v>
      </c>
      <c r="D1533">
        <v>24</v>
      </c>
      <c r="E1533">
        <v>0</v>
      </c>
      <c r="F1533">
        <v>13004.95</v>
      </c>
      <c r="G1533" s="72" t="s">
        <v>12</v>
      </c>
      <c r="H1533" s="72" t="s">
        <v>16</v>
      </c>
      <c r="I1533" s="15" t="s">
        <v>23</v>
      </c>
      <c r="J1533" t="str">
        <f t="shared" si="46"/>
        <v>24-Jun-1962</v>
      </c>
      <c r="K1533">
        <f t="shared" ca="1" si="47"/>
        <v>63</v>
      </c>
    </row>
    <row r="1534" spans="1:11" x14ac:dyDescent="0.3">
      <c r="A1534" t="s">
        <v>1565</v>
      </c>
      <c r="B1534" s="72">
        <v>1969</v>
      </c>
      <c r="C1534" s="15" t="s">
        <v>30</v>
      </c>
      <c r="D1534">
        <v>13</v>
      </c>
      <c r="E1534">
        <v>0</v>
      </c>
      <c r="F1534">
        <v>13008.07</v>
      </c>
      <c r="G1534" s="72" t="s">
        <v>12</v>
      </c>
      <c r="H1534" s="72" t="s">
        <v>12</v>
      </c>
      <c r="I1534" s="15" t="s">
        <v>23</v>
      </c>
      <c r="J1534" t="str">
        <f t="shared" si="46"/>
        <v>13-Dec-1969</v>
      </c>
      <c r="K1534">
        <f t="shared" ca="1" si="47"/>
        <v>55</v>
      </c>
    </row>
    <row r="1535" spans="1:11" x14ac:dyDescent="0.3">
      <c r="A1535" t="s">
        <v>1566</v>
      </c>
      <c r="B1535" s="72">
        <v>1972</v>
      </c>
      <c r="C1535" s="15" t="s">
        <v>20</v>
      </c>
      <c r="D1535">
        <v>27</v>
      </c>
      <c r="E1535">
        <v>0</v>
      </c>
      <c r="F1535">
        <v>13010.86</v>
      </c>
      <c r="G1535" s="72" t="s">
        <v>12</v>
      </c>
      <c r="H1535" s="72" t="s">
        <v>11</v>
      </c>
      <c r="I1535" s="15" t="s">
        <v>23</v>
      </c>
      <c r="J1535" t="str">
        <f t="shared" si="46"/>
        <v>27-Sep-1972</v>
      </c>
      <c r="K1535">
        <f t="shared" ca="1" si="47"/>
        <v>53</v>
      </c>
    </row>
    <row r="1536" spans="1:11" x14ac:dyDescent="0.3">
      <c r="A1536" t="s">
        <v>1567</v>
      </c>
      <c r="B1536" s="72">
        <v>1962</v>
      </c>
      <c r="C1536" s="15" t="s">
        <v>10</v>
      </c>
      <c r="D1536">
        <v>20</v>
      </c>
      <c r="E1536">
        <v>0</v>
      </c>
      <c r="F1536">
        <v>13012.21</v>
      </c>
      <c r="G1536" s="72" t="s">
        <v>12</v>
      </c>
      <c r="H1536" s="72" t="s">
        <v>16</v>
      </c>
      <c r="I1536" s="15" t="s">
        <v>23</v>
      </c>
      <c r="J1536" t="str">
        <f t="shared" si="46"/>
        <v>20-Jul-1962</v>
      </c>
      <c r="K1536">
        <f t="shared" ca="1" si="47"/>
        <v>63</v>
      </c>
    </row>
    <row r="1537" spans="1:11" x14ac:dyDescent="0.3">
      <c r="A1537" t="s">
        <v>1568</v>
      </c>
      <c r="B1537" s="72">
        <v>1964</v>
      </c>
      <c r="C1537" s="15" t="s">
        <v>20</v>
      </c>
      <c r="D1537">
        <v>23</v>
      </c>
      <c r="E1537">
        <v>1</v>
      </c>
      <c r="F1537">
        <v>13019.16</v>
      </c>
      <c r="G1537" s="72" t="s">
        <v>12</v>
      </c>
      <c r="H1537" s="72" t="s">
        <v>16</v>
      </c>
      <c r="I1537" s="15" t="s">
        <v>247</v>
      </c>
      <c r="J1537" t="str">
        <f t="shared" si="46"/>
        <v>23-Sep-1964</v>
      </c>
      <c r="K1537">
        <f t="shared" ca="1" si="47"/>
        <v>61</v>
      </c>
    </row>
    <row r="1538" spans="1:11" x14ac:dyDescent="0.3">
      <c r="A1538" t="s">
        <v>1569</v>
      </c>
      <c r="B1538" s="72">
        <v>1965</v>
      </c>
      <c r="C1538" s="15" t="s">
        <v>15</v>
      </c>
      <c r="D1538">
        <v>4</v>
      </c>
      <c r="E1538">
        <v>0</v>
      </c>
      <c r="F1538">
        <v>13023.93</v>
      </c>
      <c r="G1538" s="72" t="s">
        <v>12</v>
      </c>
      <c r="H1538" s="72" t="s">
        <v>11</v>
      </c>
      <c r="I1538" s="15" t="s">
        <v>200</v>
      </c>
      <c r="J1538" t="str">
        <f t="shared" ref="J1538:J1601" si="48">CONCATENATE(D1538,"-",C1538,"-",B1538)</f>
        <v>4-Nov-1965</v>
      </c>
      <c r="K1538">
        <f t="shared" ca="1" si="47"/>
        <v>60</v>
      </c>
    </row>
    <row r="1539" spans="1:11" x14ac:dyDescent="0.3">
      <c r="A1539" t="s">
        <v>1570</v>
      </c>
      <c r="B1539" s="72">
        <v>1961</v>
      </c>
      <c r="C1539" s="15" t="s">
        <v>15</v>
      </c>
      <c r="D1539">
        <v>9</v>
      </c>
      <c r="E1539">
        <v>0</v>
      </c>
      <c r="F1539">
        <v>13041.92</v>
      </c>
      <c r="G1539" s="72" t="s">
        <v>12</v>
      </c>
      <c r="H1539" s="72" t="s">
        <v>16</v>
      </c>
      <c r="I1539" s="15" t="s">
        <v>42</v>
      </c>
      <c r="J1539" t="str">
        <f t="shared" si="48"/>
        <v>9-Nov-1961</v>
      </c>
      <c r="K1539">
        <f t="shared" ref="K1539:K1602" ca="1" si="49">DATEDIF(J1539,TODAY(),"y")</f>
        <v>64</v>
      </c>
    </row>
    <row r="1540" spans="1:11" x14ac:dyDescent="0.3">
      <c r="A1540" t="s">
        <v>1571</v>
      </c>
      <c r="B1540" s="72">
        <v>1969</v>
      </c>
      <c r="C1540" s="15" t="s">
        <v>20</v>
      </c>
      <c r="D1540">
        <v>23</v>
      </c>
      <c r="E1540">
        <v>0</v>
      </c>
      <c r="F1540">
        <v>13044.41</v>
      </c>
      <c r="G1540" s="72" t="s">
        <v>12</v>
      </c>
      <c r="H1540" s="72" t="s">
        <v>16</v>
      </c>
      <c r="I1540" s="15" t="s">
        <v>23</v>
      </c>
      <c r="J1540" t="str">
        <f t="shared" si="48"/>
        <v>23-Sep-1969</v>
      </c>
      <c r="K1540">
        <f t="shared" ca="1" si="49"/>
        <v>56</v>
      </c>
    </row>
    <row r="1541" spans="1:11" x14ac:dyDescent="0.3">
      <c r="A1541" t="s">
        <v>1572</v>
      </c>
      <c r="B1541" s="72">
        <v>1967</v>
      </c>
      <c r="C1541" s="15" t="s">
        <v>35</v>
      </c>
      <c r="D1541">
        <v>6</v>
      </c>
      <c r="E1541">
        <v>3</v>
      </c>
      <c r="F1541">
        <v>13047.33</v>
      </c>
      <c r="G1541" s="72" t="s">
        <v>12</v>
      </c>
      <c r="H1541" s="72" t="s">
        <v>12</v>
      </c>
      <c r="I1541" s="15" t="s">
        <v>247</v>
      </c>
      <c r="J1541" t="str">
        <f t="shared" si="48"/>
        <v>6-Aug-1967</v>
      </c>
      <c r="K1541">
        <f t="shared" ca="1" si="49"/>
        <v>58</v>
      </c>
    </row>
    <row r="1542" spans="1:11" x14ac:dyDescent="0.3">
      <c r="A1542" t="s">
        <v>1573</v>
      </c>
      <c r="B1542" s="72">
        <v>1985</v>
      </c>
      <c r="C1542" s="15" t="s">
        <v>37</v>
      </c>
      <c r="D1542">
        <v>26</v>
      </c>
      <c r="E1542">
        <v>3</v>
      </c>
      <c r="F1542">
        <v>13051.22</v>
      </c>
      <c r="G1542" s="72" t="s">
        <v>12</v>
      </c>
      <c r="H1542" s="72" t="s">
        <v>16</v>
      </c>
      <c r="I1542" s="15" t="s">
        <v>535</v>
      </c>
      <c r="J1542" t="str">
        <f t="shared" si="48"/>
        <v>26-Oct-1985</v>
      </c>
      <c r="K1542">
        <f t="shared" ca="1" si="49"/>
        <v>40</v>
      </c>
    </row>
    <row r="1543" spans="1:11" x14ac:dyDescent="0.3">
      <c r="A1543" t="s">
        <v>1574</v>
      </c>
      <c r="B1543" s="72">
        <v>1961</v>
      </c>
      <c r="C1543" s="15" t="s">
        <v>15</v>
      </c>
      <c r="D1543">
        <v>6</v>
      </c>
      <c r="E1543">
        <v>0</v>
      </c>
      <c r="F1543">
        <v>13063.88</v>
      </c>
      <c r="G1543" s="72" t="s">
        <v>12</v>
      </c>
      <c r="H1543" s="72" t="s">
        <v>11</v>
      </c>
      <c r="I1543" s="15" t="s">
        <v>42</v>
      </c>
      <c r="J1543" t="str">
        <f t="shared" si="48"/>
        <v>6-Nov-1961</v>
      </c>
      <c r="K1543">
        <f t="shared" ca="1" si="49"/>
        <v>64</v>
      </c>
    </row>
    <row r="1544" spans="1:11" x14ac:dyDescent="0.3">
      <c r="A1544" t="s">
        <v>1575</v>
      </c>
      <c r="B1544" s="72">
        <v>1978</v>
      </c>
      <c r="C1544" s="15" t="s">
        <v>10</v>
      </c>
      <c r="D1544">
        <v>17</v>
      </c>
      <c r="E1544">
        <v>2</v>
      </c>
      <c r="F1544">
        <v>13101.74</v>
      </c>
      <c r="G1544" s="72" t="s">
        <v>12</v>
      </c>
      <c r="H1544" s="72" t="s">
        <v>11</v>
      </c>
      <c r="I1544" s="15" t="s">
        <v>535</v>
      </c>
      <c r="J1544" t="str">
        <f t="shared" si="48"/>
        <v>17-Jul-1978</v>
      </c>
      <c r="K1544">
        <f t="shared" ca="1" si="49"/>
        <v>47</v>
      </c>
    </row>
    <row r="1545" spans="1:11" x14ac:dyDescent="0.3">
      <c r="A1545" t="s">
        <v>1576</v>
      </c>
      <c r="B1545" s="72">
        <v>1971</v>
      </c>
      <c r="C1545" s="15" t="s">
        <v>37</v>
      </c>
      <c r="D1545">
        <v>30</v>
      </c>
      <c r="E1545">
        <v>0</v>
      </c>
      <c r="F1545">
        <v>13110.79</v>
      </c>
      <c r="G1545" s="72" t="s">
        <v>12</v>
      </c>
      <c r="H1545" s="72" t="s">
        <v>11</v>
      </c>
      <c r="I1545" s="15" t="s">
        <v>42</v>
      </c>
      <c r="J1545" t="str">
        <f t="shared" si="48"/>
        <v>30-Oct-1971</v>
      </c>
      <c r="K1545">
        <f t="shared" ca="1" si="49"/>
        <v>54</v>
      </c>
    </row>
    <row r="1546" spans="1:11" x14ac:dyDescent="0.3">
      <c r="A1546" t="s">
        <v>1577</v>
      </c>
      <c r="B1546" s="72">
        <v>1962</v>
      </c>
      <c r="C1546" s="15" t="s">
        <v>35</v>
      </c>
      <c r="D1546">
        <v>2</v>
      </c>
      <c r="E1546">
        <v>1</v>
      </c>
      <c r="F1546">
        <v>13112.6</v>
      </c>
      <c r="G1546" s="72" t="s">
        <v>12</v>
      </c>
      <c r="H1546" s="72" t="s">
        <v>12</v>
      </c>
      <c r="I1546" s="15" t="s">
        <v>23</v>
      </c>
      <c r="J1546" t="str">
        <f t="shared" si="48"/>
        <v>2-Aug-1962</v>
      </c>
      <c r="K1546">
        <f t="shared" ca="1" si="49"/>
        <v>63</v>
      </c>
    </row>
    <row r="1547" spans="1:11" x14ac:dyDescent="0.3">
      <c r="A1547" t="s">
        <v>1578</v>
      </c>
      <c r="B1547" s="72">
        <v>1992</v>
      </c>
      <c r="C1547" s="15" t="s">
        <v>35</v>
      </c>
      <c r="D1547">
        <v>12</v>
      </c>
      <c r="E1547">
        <v>0</v>
      </c>
      <c r="F1547">
        <v>13113.51</v>
      </c>
      <c r="G1547" s="72" t="s">
        <v>12</v>
      </c>
      <c r="H1547" s="72" t="s">
        <v>11</v>
      </c>
      <c r="I1547" s="15" t="s">
        <v>535</v>
      </c>
      <c r="J1547" t="str">
        <f t="shared" si="48"/>
        <v>12-Aug-1992</v>
      </c>
      <c r="K1547">
        <f t="shared" ca="1" si="49"/>
        <v>33</v>
      </c>
    </row>
    <row r="1548" spans="1:11" x14ac:dyDescent="0.3">
      <c r="A1548" t="s">
        <v>1579</v>
      </c>
      <c r="B1548" s="72">
        <v>1963</v>
      </c>
      <c r="C1548" s="15" t="s">
        <v>20</v>
      </c>
      <c r="D1548">
        <v>14</v>
      </c>
      <c r="E1548">
        <v>0</v>
      </c>
      <c r="F1548">
        <v>13116.84</v>
      </c>
      <c r="G1548" s="72" t="s">
        <v>12</v>
      </c>
      <c r="H1548" s="72" t="s">
        <v>16</v>
      </c>
      <c r="I1548" s="15" t="s">
        <v>23</v>
      </c>
      <c r="J1548" t="str">
        <f t="shared" si="48"/>
        <v>14-Sep-1963</v>
      </c>
      <c r="K1548">
        <f t="shared" ca="1" si="49"/>
        <v>62</v>
      </c>
    </row>
    <row r="1549" spans="1:11" x14ac:dyDescent="0.3">
      <c r="A1549" t="s">
        <v>1580</v>
      </c>
      <c r="B1549" s="72">
        <v>1999</v>
      </c>
      <c r="C1549" s="15" t="s">
        <v>35</v>
      </c>
      <c r="D1549">
        <v>16</v>
      </c>
      <c r="E1549">
        <v>0</v>
      </c>
      <c r="F1549">
        <v>13126.68</v>
      </c>
      <c r="G1549" s="72" t="s">
        <v>12</v>
      </c>
      <c r="H1549" s="72" t="s">
        <v>12</v>
      </c>
      <c r="I1549" s="15" t="s">
        <v>42</v>
      </c>
      <c r="J1549" t="str">
        <f t="shared" si="48"/>
        <v>16-Aug-1999</v>
      </c>
      <c r="K1549">
        <f t="shared" ca="1" si="49"/>
        <v>26</v>
      </c>
    </row>
    <row r="1550" spans="1:11" x14ac:dyDescent="0.3">
      <c r="A1550" t="s">
        <v>1581</v>
      </c>
      <c r="B1550" s="72">
        <v>1961</v>
      </c>
      <c r="C1550" s="15" t="s">
        <v>20</v>
      </c>
      <c r="D1550">
        <v>7</v>
      </c>
      <c r="E1550">
        <v>0</v>
      </c>
      <c r="F1550">
        <v>13129.6</v>
      </c>
      <c r="G1550" s="72" t="s">
        <v>12</v>
      </c>
      <c r="H1550" s="72" t="s">
        <v>11</v>
      </c>
      <c r="I1550" s="15" t="s">
        <v>356</v>
      </c>
      <c r="J1550" t="str">
        <f t="shared" si="48"/>
        <v>7-Sep-1961</v>
      </c>
      <c r="K1550">
        <f t="shared" ca="1" si="49"/>
        <v>64</v>
      </c>
    </row>
    <row r="1551" spans="1:11" x14ac:dyDescent="0.3">
      <c r="A1551" t="s">
        <v>1582</v>
      </c>
      <c r="B1551" s="72">
        <v>1961</v>
      </c>
      <c r="C1551" s="15" t="s">
        <v>30</v>
      </c>
      <c r="D1551">
        <v>6</v>
      </c>
      <c r="E1551">
        <v>0</v>
      </c>
      <c r="F1551">
        <v>13143.34</v>
      </c>
      <c r="G1551" s="72" t="s">
        <v>12</v>
      </c>
      <c r="H1551" s="72" t="s">
        <v>11</v>
      </c>
      <c r="I1551" s="15" t="s">
        <v>516</v>
      </c>
      <c r="J1551" t="str">
        <f t="shared" si="48"/>
        <v>6-Dec-1961</v>
      </c>
      <c r="K1551">
        <f t="shared" ca="1" si="49"/>
        <v>63</v>
      </c>
    </row>
    <row r="1552" spans="1:11" x14ac:dyDescent="0.3">
      <c r="A1552" t="s">
        <v>1583</v>
      </c>
      <c r="B1552" s="72">
        <v>1961</v>
      </c>
      <c r="C1552" s="15" t="s">
        <v>30</v>
      </c>
      <c r="D1552">
        <v>6</v>
      </c>
      <c r="E1552">
        <v>0</v>
      </c>
      <c r="F1552">
        <v>13143.86</v>
      </c>
      <c r="G1552" s="72" t="s">
        <v>12</v>
      </c>
      <c r="H1552" s="72" t="s">
        <v>11</v>
      </c>
      <c r="I1552" s="15" t="s">
        <v>168</v>
      </c>
      <c r="J1552" t="str">
        <f t="shared" si="48"/>
        <v>6-Dec-1961</v>
      </c>
      <c r="K1552">
        <f t="shared" ca="1" si="49"/>
        <v>63</v>
      </c>
    </row>
    <row r="1553" spans="1:11" x14ac:dyDescent="0.3">
      <c r="A1553" t="s">
        <v>1584</v>
      </c>
      <c r="B1553" s="72">
        <v>1962</v>
      </c>
      <c r="C1553" s="15" t="s">
        <v>35</v>
      </c>
      <c r="D1553">
        <v>5</v>
      </c>
      <c r="E1553">
        <v>0</v>
      </c>
      <c r="F1553">
        <v>13204.29</v>
      </c>
      <c r="G1553" s="72" t="s">
        <v>12</v>
      </c>
      <c r="H1553" s="72" t="s">
        <v>16</v>
      </c>
      <c r="I1553" s="15" t="s">
        <v>247</v>
      </c>
      <c r="J1553" t="str">
        <f t="shared" si="48"/>
        <v>5-Aug-1962</v>
      </c>
      <c r="K1553">
        <f t="shared" ca="1" si="49"/>
        <v>63</v>
      </c>
    </row>
    <row r="1554" spans="1:11" x14ac:dyDescent="0.3">
      <c r="A1554" t="s">
        <v>1585</v>
      </c>
      <c r="B1554" s="72">
        <v>1982</v>
      </c>
      <c r="C1554" s="15" t="s">
        <v>37</v>
      </c>
      <c r="D1554">
        <v>15</v>
      </c>
      <c r="E1554">
        <v>3</v>
      </c>
      <c r="F1554">
        <v>13214.43</v>
      </c>
      <c r="G1554" s="72" t="s">
        <v>12</v>
      </c>
      <c r="H1554" s="72" t="s">
        <v>11</v>
      </c>
      <c r="I1554" s="15" t="s">
        <v>23</v>
      </c>
      <c r="J1554" t="str">
        <f t="shared" si="48"/>
        <v>15-Oct-1982</v>
      </c>
      <c r="K1554">
        <f t="shared" ca="1" si="49"/>
        <v>43</v>
      </c>
    </row>
    <row r="1555" spans="1:11" x14ac:dyDescent="0.3">
      <c r="A1555" t="s">
        <v>1586</v>
      </c>
      <c r="B1555" s="72">
        <v>1962</v>
      </c>
      <c r="C1555" s="15" t="s">
        <v>30</v>
      </c>
      <c r="D1555">
        <v>7</v>
      </c>
      <c r="E1555">
        <v>0</v>
      </c>
      <c r="F1555">
        <v>13217.09</v>
      </c>
      <c r="G1555" s="72" t="s">
        <v>12</v>
      </c>
      <c r="H1555" s="72" t="s">
        <v>16</v>
      </c>
      <c r="I1555" s="15" t="s">
        <v>247</v>
      </c>
      <c r="J1555" t="str">
        <f t="shared" si="48"/>
        <v>7-Dec-1962</v>
      </c>
      <c r="K1555">
        <f t="shared" ca="1" si="49"/>
        <v>62</v>
      </c>
    </row>
    <row r="1556" spans="1:11" x14ac:dyDescent="0.3">
      <c r="A1556" t="s">
        <v>1587</v>
      </c>
      <c r="B1556" s="72">
        <v>1965</v>
      </c>
      <c r="C1556" s="15" t="s">
        <v>15</v>
      </c>
      <c r="D1556">
        <v>13</v>
      </c>
      <c r="E1556">
        <v>2</v>
      </c>
      <c r="F1556">
        <v>13224.06</v>
      </c>
      <c r="G1556" s="72" t="s">
        <v>12</v>
      </c>
      <c r="H1556" s="72" t="s">
        <v>12</v>
      </c>
      <c r="I1556" s="15" t="s">
        <v>247</v>
      </c>
      <c r="J1556" t="str">
        <f t="shared" si="48"/>
        <v>13-Nov-1965</v>
      </c>
      <c r="K1556">
        <f t="shared" ca="1" si="49"/>
        <v>59</v>
      </c>
    </row>
    <row r="1557" spans="1:11" x14ac:dyDescent="0.3">
      <c r="A1557" t="s">
        <v>1588</v>
      </c>
      <c r="B1557" s="72">
        <v>1962</v>
      </c>
      <c r="C1557" s="15" t="s">
        <v>15</v>
      </c>
      <c r="D1557">
        <v>24</v>
      </c>
      <c r="E1557">
        <v>1</v>
      </c>
      <c r="F1557">
        <v>13224.69</v>
      </c>
      <c r="G1557" s="72" t="s">
        <v>12</v>
      </c>
      <c r="H1557" s="72" t="s">
        <v>11</v>
      </c>
      <c r="I1557" s="15" t="s">
        <v>42</v>
      </c>
      <c r="J1557" t="str">
        <f t="shared" si="48"/>
        <v>24-Nov-1962</v>
      </c>
      <c r="K1557">
        <f t="shared" ca="1" si="49"/>
        <v>62</v>
      </c>
    </row>
    <row r="1558" spans="1:11" x14ac:dyDescent="0.3">
      <c r="A1558" t="s">
        <v>1589</v>
      </c>
      <c r="B1558" s="72">
        <v>1962</v>
      </c>
      <c r="C1558" s="15" t="s">
        <v>37</v>
      </c>
      <c r="D1558">
        <v>11</v>
      </c>
      <c r="E1558">
        <v>0</v>
      </c>
      <c r="F1558">
        <v>13228.85</v>
      </c>
      <c r="G1558" s="72" t="s">
        <v>12</v>
      </c>
      <c r="H1558" s="72" t="s">
        <v>12</v>
      </c>
      <c r="I1558" s="15" t="s">
        <v>249</v>
      </c>
      <c r="J1558" t="str">
        <f t="shared" si="48"/>
        <v>11-Oct-1962</v>
      </c>
      <c r="K1558">
        <f t="shared" ca="1" si="49"/>
        <v>63</v>
      </c>
    </row>
    <row r="1559" spans="1:11" x14ac:dyDescent="0.3">
      <c r="A1559" t="s">
        <v>1590</v>
      </c>
      <c r="B1559" s="72">
        <v>1994</v>
      </c>
      <c r="C1559" s="15" t="s">
        <v>10</v>
      </c>
      <c r="D1559">
        <v>1</v>
      </c>
      <c r="E1559">
        <v>0</v>
      </c>
      <c r="F1559">
        <v>13292.52</v>
      </c>
      <c r="G1559" s="72" t="s">
        <v>12</v>
      </c>
      <c r="H1559" s="72" t="s">
        <v>12</v>
      </c>
      <c r="I1559" s="15" t="s">
        <v>23</v>
      </c>
      <c r="J1559" t="str">
        <f t="shared" si="48"/>
        <v>1-Jul-1994</v>
      </c>
      <c r="K1559">
        <f t="shared" ca="1" si="49"/>
        <v>31</v>
      </c>
    </row>
    <row r="1560" spans="1:11" x14ac:dyDescent="0.3">
      <c r="A1560" t="s">
        <v>1591</v>
      </c>
      <c r="B1560" s="72">
        <v>1976</v>
      </c>
      <c r="C1560" s="15" t="s">
        <v>35</v>
      </c>
      <c r="D1560">
        <v>23</v>
      </c>
      <c r="E1560">
        <v>2</v>
      </c>
      <c r="F1560">
        <v>13333.71</v>
      </c>
      <c r="G1560" s="72" t="s">
        <v>12</v>
      </c>
      <c r="H1560" s="72" t="s">
        <v>11</v>
      </c>
      <c r="I1560" s="15" t="s">
        <v>23</v>
      </c>
      <c r="J1560" t="str">
        <f t="shared" si="48"/>
        <v>23-Aug-1976</v>
      </c>
      <c r="K1560">
        <f t="shared" ca="1" si="49"/>
        <v>49</v>
      </c>
    </row>
    <row r="1561" spans="1:11" x14ac:dyDescent="0.3">
      <c r="A1561" t="s">
        <v>1592</v>
      </c>
      <c r="B1561" s="72">
        <v>1960</v>
      </c>
      <c r="C1561" s="15" t="s">
        <v>15</v>
      </c>
      <c r="D1561">
        <v>11</v>
      </c>
      <c r="E1561">
        <v>0</v>
      </c>
      <c r="F1561">
        <v>13352.1</v>
      </c>
      <c r="G1561" s="72" t="s">
        <v>12</v>
      </c>
      <c r="H1561" s="72" t="s">
        <v>16</v>
      </c>
      <c r="I1561" s="15" t="s">
        <v>23</v>
      </c>
      <c r="J1561" t="str">
        <f t="shared" si="48"/>
        <v>11-Nov-1960</v>
      </c>
      <c r="K1561">
        <f t="shared" ca="1" si="49"/>
        <v>65</v>
      </c>
    </row>
    <row r="1562" spans="1:11" x14ac:dyDescent="0.3">
      <c r="A1562" t="s">
        <v>1593</v>
      </c>
      <c r="B1562" s="72">
        <v>1990</v>
      </c>
      <c r="C1562" s="15" t="s">
        <v>37</v>
      </c>
      <c r="D1562">
        <v>2</v>
      </c>
      <c r="E1562">
        <v>3</v>
      </c>
      <c r="F1562">
        <v>13360.94</v>
      </c>
      <c r="G1562" s="72" t="s">
        <v>12</v>
      </c>
      <c r="H1562" s="72" t="s">
        <v>16</v>
      </c>
      <c r="I1562" s="15" t="s">
        <v>23</v>
      </c>
      <c r="J1562" t="str">
        <f t="shared" si="48"/>
        <v>2-Oct-1990</v>
      </c>
      <c r="K1562">
        <f t="shared" ca="1" si="49"/>
        <v>35</v>
      </c>
    </row>
    <row r="1563" spans="1:11" x14ac:dyDescent="0.3">
      <c r="A1563" t="s">
        <v>1594</v>
      </c>
      <c r="B1563" s="72">
        <v>1964</v>
      </c>
      <c r="C1563" s="15" t="s">
        <v>20</v>
      </c>
      <c r="D1563">
        <v>24</v>
      </c>
      <c r="E1563">
        <v>0</v>
      </c>
      <c r="F1563">
        <v>13375.76</v>
      </c>
      <c r="G1563" s="72" t="s">
        <v>12</v>
      </c>
      <c r="H1563" s="72" t="s">
        <v>11</v>
      </c>
      <c r="I1563" s="15" t="s">
        <v>200</v>
      </c>
      <c r="J1563" t="str">
        <f t="shared" si="48"/>
        <v>24-Sep-1964</v>
      </c>
      <c r="K1563">
        <f t="shared" ca="1" si="49"/>
        <v>61</v>
      </c>
    </row>
    <row r="1564" spans="1:11" x14ac:dyDescent="0.3">
      <c r="A1564" t="s">
        <v>1595</v>
      </c>
      <c r="B1564" s="72">
        <v>1979</v>
      </c>
      <c r="C1564" s="15" t="s">
        <v>20</v>
      </c>
      <c r="D1564">
        <v>30</v>
      </c>
      <c r="E1564">
        <v>2</v>
      </c>
      <c r="F1564">
        <v>13377.41</v>
      </c>
      <c r="G1564" s="72" t="s">
        <v>12</v>
      </c>
      <c r="H1564" s="72" t="s">
        <v>12</v>
      </c>
      <c r="I1564" s="15" t="s">
        <v>535</v>
      </c>
      <c r="J1564" t="str">
        <f t="shared" si="48"/>
        <v>30-Sep-1979</v>
      </c>
      <c r="K1564">
        <f t="shared" ca="1" si="49"/>
        <v>46</v>
      </c>
    </row>
    <row r="1565" spans="1:11" x14ac:dyDescent="0.3">
      <c r="A1565" t="s">
        <v>1596</v>
      </c>
      <c r="B1565" s="72">
        <v>1984</v>
      </c>
      <c r="C1565" s="15" t="s">
        <v>18</v>
      </c>
      <c r="D1565">
        <v>6</v>
      </c>
      <c r="E1565">
        <v>3</v>
      </c>
      <c r="F1565">
        <v>13383.67</v>
      </c>
      <c r="G1565" s="72" t="s">
        <v>12</v>
      </c>
      <c r="H1565" s="72" t="s">
        <v>11</v>
      </c>
      <c r="I1565" s="15" t="s">
        <v>249</v>
      </c>
      <c r="J1565" t="str">
        <f t="shared" si="48"/>
        <v>6-Jun-1984</v>
      </c>
      <c r="K1565">
        <f t="shared" ca="1" si="49"/>
        <v>41</v>
      </c>
    </row>
    <row r="1566" spans="1:11" x14ac:dyDescent="0.3">
      <c r="A1566" t="s">
        <v>1597</v>
      </c>
      <c r="B1566" s="72">
        <v>1959</v>
      </c>
      <c r="C1566" s="15" t="s">
        <v>30</v>
      </c>
      <c r="D1566">
        <v>9</v>
      </c>
      <c r="E1566">
        <v>0</v>
      </c>
      <c r="F1566">
        <v>13390.56</v>
      </c>
      <c r="G1566" s="72" t="s">
        <v>12</v>
      </c>
      <c r="H1566" s="72" t="s">
        <v>12</v>
      </c>
      <c r="I1566" s="15" t="s">
        <v>42</v>
      </c>
      <c r="J1566" t="str">
        <f t="shared" si="48"/>
        <v>9-Dec-1959</v>
      </c>
      <c r="K1566">
        <f t="shared" ca="1" si="49"/>
        <v>65</v>
      </c>
    </row>
    <row r="1567" spans="1:11" x14ac:dyDescent="0.3">
      <c r="A1567" t="s">
        <v>1598</v>
      </c>
      <c r="B1567" s="72">
        <v>1959</v>
      </c>
      <c r="C1567" s="15" t="s">
        <v>15</v>
      </c>
      <c r="D1567">
        <v>25</v>
      </c>
      <c r="E1567">
        <v>0</v>
      </c>
      <c r="F1567">
        <v>13393.76</v>
      </c>
      <c r="G1567" s="72" t="s">
        <v>12</v>
      </c>
      <c r="H1567" s="72" t="s">
        <v>16</v>
      </c>
      <c r="I1567" s="15" t="s">
        <v>42</v>
      </c>
      <c r="J1567" t="str">
        <f t="shared" si="48"/>
        <v>25-Nov-1959</v>
      </c>
      <c r="K1567">
        <f t="shared" ca="1" si="49"/>
        <v>65</v>
      </c>
    </row>
    <row r="1568" spans="1:11" x14ac:dyDescent="0.3">
      <c r="A1568" t="s">
        <v>1599</v>
      </c>
      <c r="B1568" s="72">
        <v>1959</v>
      </c>
      <c r="C1568" s="15" t="s">
        <v>30</v>
      </c>
      <c r="D1568">
        <v>20</v>
      </c>
      <c r="E1568">
        <v>0</v>
      </c>
      <c r="F1568">
        <v>13405.39</v>
      </c>
      <c r="G1568" s="72" t="s">
        <v>12</v>
      </c>
      <c r="H1568" s="72" t="s">
        <v>12</v>
      </c>
      <c r="I1568" s="15" t="s">
        <v>13</v>
      </c>
      <c r="J1568" t="str">
        <f t="shared" si="48"/>
        <v>20-Dec-1959</v>
      </c>
      <c r="K1568">
        <f t="shared" ca="1" si="49"/>
        <v>65</v>
      </c>
    </row>
    <row r="1569" spans="1:11" x14ac:dyDescent="0.3">
      <c r="A1569" t="s">
        <v>1600</v>
      </c>
      <c r="B1569" s="72">
        <v>1992</v>
      </c>
      <c r="C1569" s="15" t="s">
        <v>30</v>
      </c>
      <c r="D1569">
        <v>19</v>
      </c>
      <c r="E1569">
        <v>0</v>
      </c>
      <c r="F1569">
        <v>13412.97</v>
      </c>
      <c r="G1569" s="72" t="s">
        <v>12</v>
      </c>
      <c r="H1569" s="72" t="s">
        <v>12</v>
      </c>
      <c r="I1569" s="15" t="s">
        <v>249</v>
      </c>
      <c r="J1569" t="str">
        <f t="shared" si="48"/>
        <v>19-Dec-1992</v>
      </c>
      <c r="K1569">
        <f t="shared" ca="1" si="49"/>
        <v>32</v>
      </c>
    </row>
    <row r="1570" spans="1:11" x14ac:dyDescent="0.3">
      <c r="A1570" t="s">
        <v>1601</v>
      </c>
      <c r="B1570" s="72">
        <v>1961</v>
      </c>
      <c r="C1570" s="15" t="s">
        <v>10</v>
      </c>
      <c r="D1570">
        <v>22</v>
      </c>
      <c r="E1570">
        <v>0</v>
      </c>
      <c r="F1570">
        <v>13415.04</v>
      </c>
      <c r="G1570" s="72" t="s">
        <v>12</v>
      </c>
      <c r="H1570" s="72" t="s">
        <v>11</v>
      </c>
      <c r="I1570" s="15" t="s">
        <v>23</v>
      </c>
      <c r="J1570" t="str">
        <f t="shared" si="48"/>
        <v>22-Jul-1961</v>
      </c>
      <c r="K1570">
        <f t="shared" ca="1" si="49"/>
        <v>64</v>
      </c>
    </row>
    <row r="1571" spans="1:11" x14ac:dyDescent="0.3">
      <c r="A1571" t="s">
        <v>1602</v>
      </c>
      <c r="B1571" s="72">
        <v>1994</v>
      </c>
      <c r="C1571" s="15" t="s">
        <v>18</v>
      </c>
      <c r="D1571">
        <v>17</v>
      </c>
      <c r="E1571">
        <v>0</v>
      </c>
      <c r="F1571">
        <v>13417.05</v>
      </c>
      <c r="G1571" s="72" t="s">
        <v>12</v>
      </c>
      <c r="H1571" s="72" t="s">
        <v>12</v>
      </c>
      <c r="I1571" s="15" t="s">
        <v>23</v>
      </c>
      <c r="J1571" t="str">
        <f t="shared" si="48"/>
        <v>17-Jun-1994</v>
      </c>
      <c r="K1571">
        <f t="shared" ca="1" si="49"/>
        <v>31</v>
      </c>
    </row>
    <row r="1572" spans="1:11" x14ac:dyDescent="0.3">
      <c r="A1572" t="s">
        <v>1603</v>
      </c>
      <c r="B1572" s="72">
        <v>1961</v>
      </c>
      <c r="C1572" s="15" t="s">
        <v>15</v>
      </c>
      <c r="D1572">
        <v>3</v>
      </c>
      <c r="E1572">
        <v>0</v>
      </c>
      <c r="F1572">
        <v>13429.04</v>
      </c>
      <c r="G1572" s="72" t="s">
        <v>12</v>
      </c>
      <c r="H1572" s="72" t="s">
        <v>12</v>
      </c>
      <c r="I1572" s="15" t="s">
        <v>23</v>
      </c>
      <c r="J1572" t="str">
        <f t="shared" si="48"/>
        <v>3-Nov-1961</v>
      </c>
      <c r="K1572">
        <f t="shared" ca="1" si="49"/>
        <v>64</v>
      </c>
    </row>
    <row r="1573" spans="1:11" x14ac:dyDescent="0.3">
      <c r="A1573" t="s">
        <v>1604</v>
      </c>
      <c r="B1573" s="72">
        <v>1966</v>
      </c>
      <c r="C1573" s="15" t="s">
        <v>15</v>
      </c>
      <c r="D1573">
        <v>14</v>
      </c>
      <c r="E1573">
        <v>3</v>
      </c>
      <c r="F1573">
        <v>13430.27</v>
      </c>
      <c r="G1573" s="72" t="s">
        <v>12</v>
      </c>
      <c r="H1573" s="72" t="s">
        <v>12</v>
      </c>
      <c r="I1573" s="15" t="s">
        <v>247</v>
      </c>
      <c r="J1573" t="str">
        <f t="shared" si="48"/>
        <v>14-Nov-1966</v>
      </c>
      <c r="K1573">
        <f t="shared" ca="1" si="49"/>
        <v>58</v>
      </c>
    </row>
    <row r="1574" spans="1:11" x14ac:dyDescent="0.3">
      <c r="A1574" t="s">
        <v>1605</v>
      </c>
      <c r="B1574" s="72">
        <v>1975</v>
      </c>
      <c r="C1574" s="15" t="s">
        <v>18</v>
      </c>
      <c r="D1574">
        <v>29</v>
      </c>
      <c r="E1574">
        <v>1</v>
      </c>
      <c r="F1574">
        <v>13440.7</v>
      </c>
      <c r="G1574" s="72" t="s">
        <v>12</v>
      </c>
      <c r="H1574" s="72" t="s">
        <v>11</v>
      </c>
      <c r="I1574" s="15" t="s">
        <v>23</v>
      </c>
      <c r="J1574" t="str">
        <f t="shared" si="48"/>
        <v>29-Jun-1975</v>
      </c>
      <c r="K1574">
        <f t="shared" ca="1" si="49"/>
        <v>50</v>
      </c>
    </row>
    <row r="1575" spans="1:11" x14ac:dyDescent="0.3">
      <c r="A1575" t="s">
        <v>1606</v>
      </c>
      <c r="B1575" s="72">
        <v>1960</v>
      </c>
      <c r="C1575" s="15" t="s">
        <v>35</v>
      </c>
      <c r="D1575">
        <v>13</v>
      </c>
      <c r="E1575">
        <v>0</v>
      </c>
      <c r="F1575">
        <v>13451.12</v>
      </c>
      <c r="G1575" s="72" t="s">
        <v>12</v>
      </c>
      <c r="H1575" s="72" t="s">
        <v>16</v>
      </c>
      <c r="I1575" s="15" t="s">
        <v>42</v>
      </c>
      <c r="J1575" t="str">
        <f t="shared" si="48"/>
        <v>13-Aug-1960</v>
      </c>
      <c r="K1575">
        <f t="shared" ca="1" si="49"/>
        <v>65</v>
      </c>
    </row>
    <row r="1576" spans="1:11" x14ac:dyDescent="0.3">
      <c r="A1576" t="s">
        <v>1607</v>
      </c>
      <c r="B1576" s="72">
        <v>1960</v>
      </c>
      <c r="C1576" s="15" t="s">
        <v>10</v>
      </c>
      <c r="D1576">
        <v>11</v>
      </c>
      <c r="E1576">
        <v>0</v>
      </c>
      <c r="F1576">
        <v>13457.96</v>
      </c>
      <c r="G1576" s="72" t="s">
        <v>12</v>
      </c>
      <c r="H1576" s="72" t="s">
        <v>16</v>
      </c>
      <c r="I1576" s="15" t="s">
        <v>13</v>
      </c>
      <c r="J1576" t="str">
        <f t="shared" si="48"/>
        <v>11-Jul-1960</v>
      </c>
      <c r="K1576">
        <f t="shared" ca="1" si="49"/>
        <v>65</v>
      </c>
    </row>
    <row r="1577" spans="1:11" x14ac:dyDescent="0.3">
      <c r="A1577" t="s">
        <v>1608</v>
      </c>
      <c r="B1577" s="72">
        <v>1960</v>
      </c>
      <c r="C1577" s="15" t="s">
        <v>30</v>
      </c>
      <c r="D1577">
        <v>16</v>
      </c>
      <c r="E1577">
        <v>0</v>
      </c>
      <c r="F1577">
        <v>13462.52</v>
      </c>
      <c r="G1577" s="72" t="s">
        <v>12</v>
      </c>
      <c r="H1577" s="72" t="s">
        <v>11</v>
      </c>
      <c r="I1577" s="15" t="s">
        <v>42</v>
      </c>
      <c r="J1577" t="str">
        <f t="shared" si="48"/>
        <v>16-Dec-1960</v>
      </c>
      <c r="K1577">
        <f t="shared" ca="1" si="49"/>
        <v>64</v>
      </c>
    </row>
    <row r="1578" spans="1:11" x14ac:dyDescent="0.3">
      <c r="A1578" t="s">
        <v>1609</v>
      </c>
      <c r="B1578" s="72">
        <v>1985</v>
      </c>
      <c r="C1578" s="15" t="s">
        <v>35</v>
      </c>
      <c r="D1578">
        <v>19</v>
      </c>
      <c r="E1578">
        <v>3</v>
      </c>
      <c r="F1578">
        <v>13465.8</v>
      </c>
      <c r="G1578" s="72" t="s">
        <v>12</v>
      </c>
      <c r="H1578" s="72" t="s">
        <v>16</v>
      </c>
      <c r="I1578" s="15" t="s">
        <v>23</v>
      </c>
      <c r="J1578" t="str">
        <f t="shared" si="48"/>
        <v>19-Aug-1985</v>
      </c>
      <c r="K1578">
        <f t="shared" ca="1" si="49"/>
        <v>40</v>
      </c>
    </row>
    <row r="1579" spans="1:11" x14ac:dyDescent="0.3">
      <c r="A1579" t="s">
        <v>1610</v>
      </c>
      <c r="B1579" s="72">
        <v>1960</v>
      </c>
      <c r="C1579" s="15" t="s">
        <v>10</v>
      </c>
      <c r="D1579">
        <v>28</v>
      </c>
      <c r="E1579">
        <v>0</v>
      </c>
      <c r="F1579">
        <v>13470.8</v>
      </c>
      <c r="G1579" s="72" t="s">
        <v>12</v>
      </c>
      <c r="H1579" s="72" t="s">
        <v>11</v>
      </c>
      <c r="I1579" s="15" t="s">
        <v>13</v>
      </c>
      <c r="J1579" t="str">
        <f t="shared" si="48"/>
        <v>28-Jul-1960</v>
      </c>
      <c r="K1579">
        <f t="shared" ca="1" si="49"/>
        <v>65</v>
      </c>
    </row>
    <row r="1580" spans="1:11" x14ac:dyDescent="0.3">
      <c r="A1580" t="s">
        <v>1611</v>
      </c>
      <c r="B1580" s="72">
        <v>1960</v>
      </c>
      <c r="C1580" s="15" t="s">
        <v>10</v>
      </c>
      <c r="D1580">
        <v>24</v>
      </c>
      <c r="E1580">
        <v>0</v>
      </c>
      <c r="F1580">
        <v>13470.86</v>
      </c>
      <c r="G1580" s="72" t="s">
        <v>12</v>
      </c>
      <c r="H1580" s="72" t="s">
        <v>12</v>
      </c>
      <c r="I1580" s="15" t="s">
        <v>42</v>
      </c>
      <c r="J1580" t="str">
        <f t="shared" si="48"/>
        <v>24-Jul-1960</v>
      </c>
      <c r="K1580">
        <f t="shared" ca="1" si="49"/>
        <v>65</v>
      </c>
    </row>
    <row r="1581" spans="1:11" x14ac:dyDescent="0.3">
      <c r="A1581" t="s">
        <v>1612</v>
      </c>
      <c r="B1581" s="72">
        <v>1975</v>
      </c>
      <c r="C1581" s="15" t="s">
        <v>35</v>
      </c>
      <c r="D1581">
        <v>7</v>
      </c>
      <c r="E1581">
        <v>1</v>
      </c>
      <c r="F1581">
        <v>13472.19</v>
      </c>
      <c r="G1581" s="72" t="s">
        <v>12</v>
      </c>
      <c r="H1581" s="72" t="s">
        <v>11</v>
      </c>
      <c r="I1581" s="15" t="s">
        <v>23</v>
      </c>
      <c r="J1581" t="str">
        <f t="shared" si="48"/>
        <v>7-Aug-1975</v>
      </c>
      <c r="K1581">
        <f t="shared" ca="1" si="49"/>
        <v>50</v>
      </c>
    </row>
    <row r="1582" spans="1:11" x14ac:dyDescent="0.3">
      <c r="A1582" t="s">
        <v>1613</v>
      </c>
      <c r="B1582" s="72">
        <v>1990</v>
      </c>
      <c r="C1582" s="15" t="s">
        <v>35</v>
      </c>
      <c r="D1582">
        <v>30</v>
      </c>
      <c r="E1582">
        <v>3</v>
      </c>
      <c r="F1582">
        <v>13480.83</v>
      </c>
      <c r="G1582" s="72" t="s">
        <v>12</v>
      </c>
      <c r="H1582" s="72" t="s">
        <v>11</v>
      </c>
      <c r="I1582" s="15" t="s">
        <v>249</v>
      </c>
      <c r="J1582" t="str">
        <f t="shared" si="48"/>
        <v>30-Aug-1990</v>
      </c>
      <c r="K1582">
        <f t="shared" ca="1" si="49"/>
        <v>35</v>
      </c>
    </row>
    <row r="1583" spans="1:11" x14ac:dyDescent="0.3">
      <c r="A1583" t="s">
        <v>1614</v>
      </c>
      <c r="B1583" s="72">
        <v>1963</v>
      </c>
      <c r="C1583" s="15" t="s">
        <v>37</v>
      </c>
      <c r="D1583">
        <v>14</v>
      </c>
      <c r="E1583">
        <v>0</v>
      </c>
      <c r="F1583">
        <v>13511.28</v>
      </c>
      <c r="G1583" s="72" t="s">
        <v>12</v>
      </c>
      <c r="H1583" s="72" t="s">
        <v>16</v>
      </c>
      <c r="I1583" s="15" t="s">
        <v>23</v>
      </c>
      <c r="J1583" t="str">
        <f t="shared" si="48"/>
        <v>14-Oct-1963</v>
      </c>
      <c r="K1583">
        <f t="shared" ca="1" si="49"/>
        <v>62</v>
      </c>
    </row>
    <row r="1584" spans="1:11" x14ac:dyDescent="0.3">
      <c r="A1584" t="s">
        <v>1615</v>
      </c>
      <c r="B1584" s="72">
        <v>1960</v>
      </c>
      <c r="C1584" s="15" t="s">
        <v>10</v>
      </c>
      <c r="D1584">
        <v>11</v>
      </c>
      <c r="E1584">
        <v>0</v>
      </c>
      <c r="F1584">
        <v>13555</v>
      </c>
      <c r="G1584" s="72" t="s">
        <v>12</v>
      </c>
      <c r="H1584" s="72" t="s">
        <v>12</v>
      </c>
      <c r="I1584" s="15" t="s">
        <v>356</v>
      </c>
      <c r="J1584" t="str">
        <f t="shared" si="48"/>
        <v>11-Jul-1960</v>
      </c>
      <c r="K1584">
        <f t="shared" ca="1" si="49"/>
        <v>65</v>
      </c>
    </row>
    <row r="1585" spans="1:11" x14ac:dyDescent="0.3">
      <c r="A1585" t="s">
        <v>1616</v>
      </c>
      <c r="B1585" s="72">
        <v>1968</v>
      </c>
      <c r="C1585" s="15" t="s">
        <v>10</v>
      </c>
      <c r="D1585">
        <v>15</v>
      </c>
      <c r="E1585">
        <v>0</v>
      </c>
      <c r="F1585">
        <v>13566.04</v>
      </c>
      <c r="G1585" s="72" t="s">
        <v>12</v>
      </c>
      <c r="H1585" s="72" t="s">
        <v>12</v>
      </c>
      <c r="I1585" s="15" t="s">
        <v>535</v>
      </c>
      <c r="J1585" t="str">
        <f t="shared" si="48"/>
        <v>15-Jul-1968</v>
      </c>
      <c r="K1585">
        <f t="shared" ca="1" si="49"/>
        <v>57</v>
      </c>
    </row>
    <row r="1586" spans="1:11" x14ac:dyDescent="0.3">
      <c r="A1586" t="s">
        <v>1617</v>
      </c>
      <c r="B1586" s="72">
        <v>1992</v>
      </c>
      <c r="C1586" s="15" t="s">
        <v>35</v>
      </c>
      <c r="D1586">
        <v>14</v>
      </c>
      <c r="E1586">
        <v>0</v>
      </c>
      <c r="F1586">
        <v>13588.17</v>
      </c>
      <c r="G1586" s="72" t="s">
        <v>12</v>
      </c>
      <c r="H1586" s="72" t="s">
        <v>16</v>
      </c>
      <c r="I1586" s="15" t="s">
        <v>23</v>
      </c>
      <c r="J1586" t="str">
        <f t="shared" si="48"/>
        <v>14-Aug-1992</v>
      </c>
      <c r="K1586">
        <f t="shared" ca="1" si="49"/>
        <v>33</v>
      </c>
    </row>
    <row r="1587" spans="1:11" x14ac:dyDescent="0.3">
      <c r="A1587" t="s">
        <v>1618</v>
      </c>
      <c r="B1587" s="72">
        <v>1964</v>
      </c>
      <c r="C1587" s="15" t="s">
        <v>20</v>
      </c>
      <c r="D1587">
        <v>10</v>
      </c>
      <c r="E1587">
        <v>2</v>
      </c>
      <c r="F1587">
        <v>13607.37</v>
      </c>
      <c r="G1587" s="72" t="s">
        <v>12</v>
      </c>
      <c r="H1587" s="72" t="s">
        <v>16</v>
      </c>
      <c r="I1587" s="15" t="s">
        <v>247</v>
      </c>
      <c r="J1587" t="str">
        <f t="shared" si="48"/>
        <v>10-Sep-1964</v>
      </c>
      <c r="K1587">
        <f t="shared" ca="1" si="49"/>
        <v>61</v>
      </c>
    </row>
    <row r="1588" spans="1:11" x14ac:dyDescent="0.3">
      <c r="A1588" t="s">
        <v>1619</v>
      </c>
      <c r="B1588" s="72">
        <v>1961</v>
      </c>
      <c r="C1588" s="15" t="s">
        <v>15</v>
      </c>
      <c r="D1588">
        <v>18</v>
      </c>
      <c r="E1588">
        <v>0</v>
      </c>
      <c r="F1588">
        <v>13616.36</v>
      </c>
      <c r="G1588" s="72" t="s">
        <v>12</v>
      </c>
      <c r="H1588" s="72" t="s">
        <v>12</v>
      </c>
      <c r="I1588" s="15" t="s">
        <v>247</v>
      </c>
      <c r="J1588" t="str">
        <f t="shared" si="48"/>
        <v>18-Nov-1961</v>
      </c>
      <c r="K1588">
        <f t="shared" ca="1" si="49"/>
        <v>63</v>
      </c>
    </row>
    <row r="1589" spans="1:11" x14ac:dyDescent="0.3">
      <c r="A1589" t="s">
        <v>1620</v>
      </c>
      <c r="B1589" s="72">
        <v>1969</v>
      </c>
      <c r="C1589" s="15" t="s">
        <v>10</v>
      </c>
      <c r="D1589">
        <v>26</v>
      </c>
      <c r="E1589">
        <v>0</v>
      </c>
      <c r="F1589">
        <v>13622.01</v>
      </c>
      <c r="G1589" s="72" t="s">
        <v>12</v>
      </c>
      <c r="H1589" s="72" t="s">
        <v>12</v>
      </c>
      <c r="I1589" s="15" t="s">
        <v>23</v>
      </c>
      <c r="J1589" t="str">
        <f t="shared" si="48"/>
        <v>26-Jul-1969</v>
      </c>
      <c r="K1589">
        <f t="shared" ca="1" si="49"/>
        <v>56</v>
      </c>
    </row>
    <row r="1590" spans="1:11" x14ac:dyDescent="0.3">
      <c r="A1590" t="s">
        <v>1621</v>
      </c>
      <c r="B1590" s="72">
        <v>1961</v>
      </c>
      <c r="C1590" s="15" t="s">
        <v>30</v>
      </c>
      <c r="D1590">
        <v>24</v>
      </c>
      <c r="E1590">
        <v>0</v>
      </c>
      <c r="F1590">
        <v>13635.64</v>
      </c>
      <c r="G1590" s="72" t="s">
        <v>12</v>
      </c>
      <c r="H1590" s="72" t="s">
        <v>12</v>
      </c>
      <c r="I1590" s="15" t="s">
        <v>247</v>
      </c>
      <c r="J1590" t="str">
        <f t="shared" si="48"/>
        <v>24-Dec-1961</v>
      </c>
      <c r="K1590">
        <f t="shared" ca="1" si="49"/>
        <v>63</v>
      </c>
    </row>
    <row r="1591" spans="1:11" x14ac:dyDescent="0.3">
      <c r="A1591" t="s">
        <v>1622</v>
      </c>
      <c r="B1591" s="72">
        <v>1984</v>
      </c>
      <c r="C1591" s="15" t="s">
        <v>10</v>
      </c>
      <c r="D1591">
        <v>20</v>
      </c>
      <c r="E1591">
        <v>3</v>
      </c>
      <c r="F1591">
        <v>13638.06</v>
      </c>
      <c r="G1591" s="72" t="s">
        <v>12</v>
      </c>
      <c r="H1591" s="72" t="s">
        <v>12</v>
      </c>
      <c r="I1591" s="15" t="s">
        <v>249</v>
      </c>
      <c r="J1591" t="str">
        <f t="shared" si="48"/>
        <v>20-Jul-1984</v>
      </c>
      <c r="K1591">
        <f t="shared" ca="1" si="49"/>
        <v>41</v>
      </c>
    </row>
    <row r="1592" spans="1:11" x14ac:dyDescent="0.3">
      <c r="A1592" t="s">
        <v>1623</v>
      </c>
      <c r="B1592" s="72">
        <v>1963</v>
      </c>
      <c r="C1592" s="15" t="s">
        <v>35</v>
      </c>
      <c r="D1592">
        <v>4</v>
      </c>
      <c r="E1592">
        <v>0</v>
      </c>
      <c r="F1592">
        <v>13677.68</v>
      </c>
      <c r="G1592" s="72" t="s">
        <v>12</v>
      </c>
      <c r="H1592" s="72" t="s">
        <v>11</v>
      </c>
      <c r="I1592" s="15" t="s">
        <v>300</v>
      </c>
      <c r="J1592" t="str">
        <f t="shared" si="48"/>
        <v>4-Aug-1963</v>
      </c>
      <c r="K1592">
        <f t="shared" ca="1" si="49"/>
        <v>62</v>
      </c>
    </row>
    <row r="1593" spans="1:11" x14ac:dyDescent="0.3">
      <c r="A1593" t="s">
        <v>1624</v>
      </c>
      <c r="B1593" s="72">
        <v>1985</v>
      </c>
      <c r="C1593" s="15" t="s">
        <v>20</v>
      </c>
      <c r="D1593">
        <v>14</v>
      </c>
      <c r="E1593">
        <v>3</v>
      </c>
      <c r="F1593">
        <v>13685.51</v>
      </c>
      <c r="G1593" s="72" t="s">
        <v>12</v>
      </c>
      <c r="H1593" s="72" t="s">
        <v>16</v>
      </c>
      <c r="I1593" s="15" t="s">
        <v>535</v>
      </c>
      <c r="J1593" t="str">
        <f t="shared" si="48"/>
        <v>14-Sep-1985</v>
      </c>
      <c r="K1593">
        <f t="shared" ca="1" si="49"/>
        <v>40</v>
      </c>
    </row>
    <row r="1594" spans="1:11" x14ac:dyDescent="0.3">
      <c r="A1594" t="s">
        <v>1625</v>
      </c>
      <c r="B1594" s="72">
        <v>1986</v>
      </c>
      <c r="C1594" s="15" t="s">
        <v>15</v>
      </c>
      <c r="D1594">
        <v>24</v>
      </c>
      <c r="E1594">
        <v>3</v>
      </c>
      <c r="F1594">
        <v>13714.55</v>
      </c>
      <c r="G1594" s="72" t="s">
        <v>12</v>
      </c>
      <c r="H1594" s="72" t="s">
        <v>11</v>
      </c>
      <c r="I1594" s="15" t="s">
        <v>249</v>
      </c>
      <c r="J1594" t="str">
        <f t="shared" si="48"/>
        <v>24-Nov-1986</v>
      </c>
      <c r="K1594">
        <f t="shared" ca="1" si="49"/>
        <v>38</v>
      </c>
    </row>
    <row r="1595" spans="1:11" x14ac:dyDescent="0.3">
      <c r="A1595" t="s">
        <v>1626</v>
      </c>
      <c r="B1595" s="72">
        <v>1981</v>
      </c>
      <c r="C1595" s="15" t="s">
        <v>35</v>
      </c>
      <c r="D1595">
        <v>2</v>
      </c>
      <c r="E1595">
        <v>1</v>
      </c>
      <c r="F1595">
        <v>13725.47</v>
      </c>
      <c r="G1595" s="72" t="s">
        <v>12</v>
      </c>
      <c r="H1595" s="72" t="s">
        <v>11</v>
      </c>
      <c r="I1595" s="15" t="s">
        <v>247</v>
      </c>
      <c r="J1595" t="str">
        <f t="shared" si="48"/>
        <v>2-Aug-1981</v>
      </c>
      <c r="K1595">
        <f t="shared" ca="1" si="49"/>
        <v>44</v>
      </c>
    </row>
    <row r="1596" spans="1:11" x14ac:dyDescent="0.3">
      <c r="A1596" t="s">
        <v>1627</v>
      </c>
      <c r="B1596" s="72">
        <v>1985</v>
      </c>
      <c r="C1596" s="15" t="s">
        <v>35</v>
      </c>
      <c r="D1596">
        <v>29</v>
      </c>
      <c r="E1596">
        <v>3</v>
      </c>
      <c r="F1596">
        <v>13726.21</v>
      </c>
      <c r="G1596" s="72" t="s">
        <v>12</v>
      </c>
      <c r="H1596" s="72" t="s">
        <v>12</v>
      </c>
      <c r="I1596" s="15" t="s">
        <v>535</v>
      </c>
      <c r="J1596" t="str">
        <f t="shared" si="48"/>
        <v>29-Aug-1985</v>
      </c>
      <c r="K1596">
        <f t="shared" ca="1" si="49"/>
        <v>40</v>
      </c>
    </row>
    <row r="1597" spans="1:11" x14ac:dyDescent="0.3">
      <c r="A1597" t="s">
        <v>1628</v>
      </c>
      <c r="B1597" s="72">
        <v>1969</v>
      </c>
      <c r="C1597" s="15" t="s">
        <v>37</v>
      </c>
      <c r="D1597">
        <v>23</v>
      </c>
      <c r="E1597">
        <v>0</v>
      </c>
      <c r="F1597">
        <v>13746.74</v>
      </c>
      <c r="G1597" s="72" t="s">
        <v>12</v>
      </c>
      <c r="H1597" s="72" t="s">
        <v>11</v>
      </c>
      <c r="I1597" s="15" t="s">
        <v>535</v>
      </c>
      <c r="J1597" t="str">
        <f t="shared" si="48"/>
        <v>23-Oct-1969</v>
      </c>
      <c r="K1597">
        <f t="shared" ca="1" si="49"/>
        <v>56</v>
      </c>
    </row>
    <row r="1598" spans="1:11" x14ac:dyDescent="0.3">
      <c r="A1598" t="s">
        <v>1629</v>
      </c>
      <c r="B1598" s="72">
        <v>2004</v>
      </c>
      <c r="C1598" s="15" t="s">
        <v>10</v>
      </c>
      <c r="D1598">
        <v>16</v>
      </c>
      <c r="E1598">
        <v>0</v>
      </c>
      <c r="F1598">
        <v>13747.87</v>
      </c>
      <c r="G1598" s="72" t="s">
        <v>12</v>
      </c>
      <c r="H1598" s="72" t="s">
        <v>11</v>
      </c>
      <c r="I1598" s="15" t="s">
        <v>170</v>
      </c>
      <c r="J1598" t="str">
        <f t="shared" si="48"/>
        <v>16-Jul-2004</v>
      </c>
      <c r="K1598">
        <f t="shared" ca="1" si="49"/>
        <v>21</v>
      </c>
    </row>
    <row r="1599" spans="1:11" x14ac:dyDescent="0.3">
      <c r="A1599" t="s">
        <v>1630</v>
      </c>
      <c r="B1599" s="72">
        <v>1959</v>
      </c>
      <c r="C1599" s="15" t="s">
        <v>35</v>
      </c>
      <c r="D1599">
        <v>6</v>
      </c>
      <c r="E1599">
        <v>0</v>
      </c>
      <c r="F1599">
        <v>13770.1</v>
      </c>
      <c r="G1599" s="72" t="s">
        <v>12</v>
      </c>
      <c r="H1599" s="72" t="s">
        <v>16</v>
      </c>
      <c r="I1599" s="15" t="s">
        <v>23</v>
      </c>
      <c r="J1599" t="str">
        <f t="shared" si="48"/>
        <v>6-Aug-1959</v>
      </c>
      <c r="K1599">
        <f t="shared" ca="1" si="49"/>
        <v>66</v>
      </c>
    </row>
    <row r="1600" spans="1:11" x14ac:dyDescent="0.3">
      <c r="A1600" t="s">
        <v>1631</v>
      </c>
      <c r="B1600" s="72">
        <v>1966</v>
      </c>
      <c r="C1600" s="15" t="s">
        <v>15</v>
      </c>
      <c r="D1600">
        <v>10</v>
      </c>
      <c r="E1600">
        <v>0</v>
      </c>
      <c r="F1600">
        <v>13801.61</v>
      </c>
      <c r="G1600" s="72" t="s">
        <v>12</v>
      </c>
      <c r="H1600" s="72" t="s">
        <v>12</v>
      </c>
      <c r="I1600" s="15" t="s">
        <v>535</v>
      </c>
      <c r="J1600" t="str">
        <f t="shared" si="48"/>
        <v>10-Nov-1966</v>
      </c>
      <c r="K1600">
        <f t="shared" ca="1" si="49"/>
        <v>59</v>
      </c>
    </row>
    <row r="1601" spans="1:11" x14ac:dyDescent="0.3">
      <c r="A1601" t="s">
        <v>1632</v>
      </c>
      <c r="B1601" s="72">
        <v>1986</v>
      </c>
      <c r="C1601" s="15" t="s">
        <v>30</v>
      </c>
      <c r="D1601">
        <v>8</v>
      </c>
      <c r="E1601">
        <v>3</v>
      </c>
      <c r="F1601">
        <v>13819.49</v>
      </c>
      <c r="G1601" s="72" t="s">
        <v>12</v>
      </c>
      <c r="H1601" s="72" t="s">
        <v>11</v>
      </c>
      <c r="I1601" s="15" t="s">
        <v>23</v>
      </c>
      <c r="J1601" t="str">
        <f t="shared" si="48"/>
        <v>8-Dec-1986</v>
      </c>
      <c r="K1601">
        <f t="shared" ca="1" si="49"/>
        <v>38</v>
      </c>
    </row>
    <row r="1602" spans="1:11" x14ac:dyDescent="0.3">
      <c r="A1602" t="s">
        <v>1633</v>
      </c>
      <c r="B1602" s="72">
        <v>1958</v>
      </c>
      <c r="C1602" s="15" t="s">
        <v>15</v>
      </c>
      <c r="D1602">
        <v>25</v>
      </c>
      <c r="E1602">
        <v>0</v>
      </c>
      <c r="F1602">
        <v>13822.8</v>
      </c>
      <c r="G1602" s="72" t="s">
        <v>12</v>
      </c>
      <c r="H1602" s="72" t="s">
        <v>12</v>
      </c>
      <c r="I1602" s="15" t="s">
        <v>42</v>
      </c>
      <c r="J1602" t="str">
        <f t="shared" ref="J1602:J1665" si="50">CONCATENATE(D1602,"-",C1602,"-",B1602)</f>
        <v>25-Nov-1958</v>
      </c>
      <c r="K1602">
        <f t="shared" ca="1" si="49"/>
        <v>66</v>
      </c>
    </row>
    <row r="1603" spans="1:11" x14ac:dyDescent="0.3">
      <c r="A1603" t="s">
        <v>1634</v>
      </c>
      <c r="B1603" s="72">
        <v>1958</v>
      </c>
      <c r="C1603" s="15" t="s">
        <v>30</v>
      </c>
      <c r="D1603">
        <v>10</v>
      </c>
      <c r="E1603">
        <v>0</v>
      </c>
      <c r="F1603">
        <v>13831.12</v>
      </c>
      <c r="G1603" s="72" t="s">
        <v>12</v>
      </c>
      <c r="H1603" s="72" t="s">
        <v>16</v>
      </c>
      <c r="I1603" s="15" t="s">
        <v>13</v>
      </c>
      <c r="J1603" t="str">
        <f t="shared" si="50"/>
        <v>10-Dec-1958</v>
      </c>
      <c r="K1603">
        <f t="shared" ref="K1603:K1666" ca="1" si="51">DATEDIF(J1603,TODAY(),"y")</f>
        <v>66</v>
      </c>
    </row>
    <row r="1604" spans="1:11" x14ac:dyDescent="0.3">
      <c r="A1604" t="s">
        <v>1635</v>
      </c>
      <c r="B1604" s="72">
        <v>2003</v>
      </c>
      <c r="C1604" s="15" t="s">
        <v>18</v>
      </c>
      <c r="D1604">
        <v>7</v>
      </c>
      <c r="E1604">
        <v>0</v>
      </c>
      <c r="F1604">
        <v>13844.51</v>
      </c>
      <c r="G1604" s="72" t="s">
        <v>11</v>
      </c>
      <c r="H1604" s="72" t="s">
        <v>16</v>
      </c>
      <c r="I1604" s="15" t="s">
        <v>42</v>
      </c>
      <c r="J1604" t="str">
        <f t="shared" si="50"/>
        <v>7-Jun-2003</v>
      </c>
      <c r="K1604">
        <f t="shared" ca="1" si="51"/>
        <v>22</v>
      </c>
    </row>
    <row r="1605" spans="1:11" x14ac:dyDescent="0.3">
      <c r="A1605" t="s">
        <v>1636</v>
      </c>
      <c r="B1605" s="72">
        <v>1960</v>
      </c>
      <c r="C1605" s="15" t="s">
        <v>10</v>
      </c>
      <c r="D1605">
        <v>21</v>
      </c>
      <c r="E1605">
        <v>0</v>
      </c>
      <c r="F1605">
        <v>13844.8</v>
      </c>
      <c r="G1605" s="72" t="s">
        <v>11</v>
      </c>
      <c r="H1605" s="72" t="s">
        <v>11</v>
      </c>
      <c r="I1605" s="15" t="s">
        <v>23</v>
      </c>
      <c r="J1605" t="str">
        <f t="shared" si="50"/>
        <v>21-Jul-1960</v>
      </c>
      <c r="K1605">
        <f t="shared" ca="1" si="51"/>
        <v>65</v>
      </c>
    </row>
    <row r="1606" spans="1:11" x14ac:dyDescent="0.3">
      <c r="A1606" t="s">
        <v>1637</v>
      </c>
      <c r="B1606" s="72">
        <v>1978</v>
      </c>
      <c r="C1606" s="15" t="s">
        <v>30</v>
      </c>
      <c r="D1606">
        <v>19</v>
      </c>
      <c r="E1606">
        <v>2</v>
      </c>
      <c r="F1606">
        <v>13874.89</v>
      </c>
      <c r="G1606" s="72" t="s">
        <v>11</v>
      </c>
      <c r="H1606" s="72" t="s">
        <v>16</v>
      </c>
      <c r="I1606" s="15" t="s">
        <v>23</v>
      </c>
      <c r="J1606" t="str">
        <f t="shared" si="50"/>
        <v>19-Dec-1978</v>
      </c>
      <c r="K1606">
        <f t="shared" ca="1" si="51"/>
        <v>46</v>
      </c>
    </row>
    <row r="1607" spans="1:11" x14ac:dyDescent="0.3">
      <c r="A1607" t="s">
        <v>1638</v>
      </c>
      <c r="B1607" s="72">
        <v>1959</v>
      </c>
      <c r="C1607" s="15" t="s">
        <v>37</v>
      </c>
      <c r="D1607">
        <v>5</v>
      </c>
      <c r="E1607">
        <v>0</v>
      </c>
      <c r="F1607">
        <v>13880.95</v>
      </c>
      <c r="G1607" s="72" t="s">
        <v>11</v>
      </c>
      <c r="H1607" s="72" t="s">
        <v>11</v>
      </c>
      <c r="I1607" s="15" t="s">
        <v>42</v>
      </c>
      <c r="J1607" t="str">
        <f t="shared" si="50"/>
        <v>5-Oct-1959</v>
      </c>
      <c r="K1607">
        <f t="shared" ca="1" si="51"/>
        <v>66</v>
      </c>
    </row>
    <row r="1608" spans="1:11" x14ac:dyDescent="0.3">
      <c r="A1608" t="s">
        <v>1639</v>
      </c>
      <c r="B1608" s="72">
        <v>1985</v>
      </c>
      <c r="C1608" s="15" t="s">
        <v>20</v>
      </c>
      <c r="D1608">
        <v>25</v>
      </c>
      <c r="E1608">
        <v>3</v>
      </c>
      <c r="F1608">
        <v>13886.4</v>
      </c>
      <c r="G1608" s="72" t="s">
        <v>11</v>
      </c>
      <c r="H1608" s="72" t="s">
        <v>11</v>
      </c>
      <c r="I1608" s="15" t="s">
        <v>23</v>
      </c>
      <c r="J1608" t="str">
        <f t="shared" si="50"/>
        <v>25-Sep-1985</v>
      </c>
      <c r="K1608">
        <f t="shared" ca="1" si="51"/>
        <v>40</v>
      </c>
    </row>
    <row r="1609" spans="1:11" x14ac:dyDescent="0.3">
      <c r="A1609" t="s">
        <v>1640</v>
      </c>
      <c r="B1609" s="72">
        <v>1959</v>
      </c>
      <c r="C1609" s="15" t="s">
        <v>30</v>
      </c>
      <c r="D1609">
        <v>29</v>
      </c>
      <c r="E1609">
        <v>0</v>
      </c>
      <c r="F1609">
        <v>13887.2</v>
      </c>
      <c r="G1609" s="72" t="s">
        <v>11</v>
      </c>
      <c r="H1609" s="72" t="s">
        <v>12</v>
      </c>
      <c r="I1609" s="15" t="s">
        <v>13</v>
      </c>
      <c r="J1609" t="str">
        <f t="shared" si="50"/>
        <v>29-Dec-1959</v>
      </c>
      <c r="K1609">
        <f t="shared" ca="1" si="51"/>
        <v>65</v>
      </c>
    </row>
    <row r="1610" spans="1:11" x14ac:dyDescent="0.3">
      <c r="A1610" t="s">
        <v>1641</v>
      </c>
      <c r="B1610" s="72">
        <v>1959</v>
      </c>
      <c r="C1610" s="15" t="s">
        <v>10</v>
      </c>
      <c r="D1610">
        <v>7</v>
      </c>
      <c r="E1610">
        <v>0</v>
      </c>
      <c r="F1610">
        <v>13887.97</v>
      </c>
      <c r="G1610" s="72" t="s">
        <v>11</v>
      </c>
      <c r="H1610" s="72" t="s">
        <v>11</v>
      </c>
      <c r="I1610" s="15" t="s">
        <v>13</v>
      </c>
      <c r="J1610" t="str">
        <f t="shared" si="50"/>
        <v>7-Jul-1959</v>
      </c>
      <c r="K1610">
        <f t="shared" ca="1" si="51"/>
        <v>66</v>
      </c>
    </row>
    <row r="1611" spans="1:11" x14ac:dyDescent="0.3">
      <c r="A1611" t="s">
        <v>1642</v>
      </c>
      <c r="B1611" s="72">
        <v>1962</v>
      </c>
      <c r="C1611" s="15" t="s">
        <v>10</v>
      </c>
      <c r="D1611">
        <v>27</v>
      </c>
      <c r="E1611">
        <v>3</v>
      </c>
      <c r="F1611">
        <v>13919.82</v>
      </c>
      <c r="G1611" s="72" t="s">
        <v>11</v>
      </c>
      <c r="H1611" s="72" t="s">
        <v>11</v>
      </c>
      <c r="I1611" s="15" t="s">
        <v>13</v>
      </c>
      <c r="J1611" t="str">
        <f t="shared" si="50"/>
        <v>27-Jul-1962</v>
      </c>
      <c r="K1611">
        <f t="shared" ca="1" si="51"/>
        <v>63</v>
      </c>
    </row>
    <row r="1612" spans="1:11" x14ac:dyDescent="0.3">
      <c r="A1612" t="s">
        <v>1643</v>
      </c>
      <c r="B1612" s="72">
        <v>1960</v>
      </c>
      <c r="C1612" s="15" t="s">
        <v>18</v>
      </c>
      <c r="D1612">
        <v>18</v>
      </c>
      <c r="E1612">
        <v>1</v>
      </c>
      <c r="F1612">
        <v>13937.67</v>
      </c>
      <c r="G1612" s="72" t="s">
        <v>11</v>
      </c>
      <c r="H1612" s="72" t="s">
        <v>16</v>
      </c>
      <c r="I1612" s="15" t="s">
        <v>23</v>
      </c>
      <c r="J1612" t="str">
        <f t="shared" si="50"/>
        <v>18-Jun-1960</v>
      </c>
      <c r="K1612">
        <f t="shared" ca="1" si="51"/>
        <v>65</v>
      </c>
    </row>
    <row r="1613" spans="1:11" x14ac:dyDescent="0.3">
      <c r="A1613" t="s">
        <v>1644</v>
      </c>
      <c r="B1613" s="72">
        <v>1959</v>
      </c>
      <c r="C1613" s="15" t="s">
        <v>35</v>
      </c>
      <c r="D1613">
        <v>29</v>
      </c>
      <c r="E1613">
        <v>0</v>
      </c>
      <c r="F1613">
        <v>13974.46</v>
      </c>
      <c r="G1613" s="72" t="s">
        <v>11</v>
      </c>
      <c r="H1613" s="72" t="s">
        <v>11</v>
      </c>
      <c r="I1613" s="15" t="s">
        <v>166</v>
      </c>
      <c r="J1613" t="str">
        <f t="shared" si="50"/>
        <v>29-Aug-1959</v>
      </c>
      <c r="K1613">
        <f t="shared" ca="1" si="51"/>
        <v>66</v>
      </c>
    </row>
    <row r="1614" spans="1:11" x14ac:dyDescent="0.3">
      <c r="A1614" t="s">
        <v>1645</v>
      </c>
      <c r="B1614" s="72">
        <v>1990</v>
      </c>
      <c r="C1614" s="15" t="s">
        <v>10</v>
      </c>
      <c r="D1614">
        <v>13</v>
      </c>
      <c r="E1614">
        <v>3</v>
      </c>
      <c r="F1614">
        <v>13979.45</v>
      </c>
      <c r="G1614" s="72" t="s">
        <v>11</v>
      </c>
      <c r="H1614" s="72" t="s">
        <v>16</v>
      </c>
      <c r="I1614" s="15" t="s">
        <v>249</v>
      </c>
      <c r="J1614" t="str">
        <f t="shared" si="50"/>
        <v>13-Jul-1990</v>
      </c>
      <c r="K1614">
        <f t="shared" ca="1" si="51"/>
        <v>35</v>
      </c>
    </row>
    <row r="1615" spans="1:11" x14ac:dyDescent="0.3">
      <c r="A1615" t="s">
        <v>1646</v>
      </c>
      <c r="B1615" s="72">
        <v>1959</v>
      </c>
      <c r="C1615" s="15" t="s">
        <v>20</v>
      </c>
      <c r="D1615">
        <v>6</v>
      </c>
      <c r="E1615">
        <v>0</v>
      </c>
      <c r="F1615">
        <v>13981.85</v>
      </c>
      <c r="G1615" s="72" t="s">
        <v>11</v>
      </c>
      <c r="H1615" s="72" t="s">
        <v>16</v>
      </c>
      <c r="I1615" s="15" t="s">
        <v>168</v>
      </c>
      <c r="J1615" t="str">
        <f t="shared" si="50"/>
        <v>6-Sep-1959</v>
      </c>
      <c r="K1615">
        <f t="shared" ca="1" si="51"/>
        <v>66</v>
      </c>
    </row>
    <row r="1616" spans="1:11" x14ac:dyDescent="0.3">
      <c r="A1616" t="s">
        <v>1647</v>
      </c>
      <c r="B1616" s="72">
        <v>1963</v>
      </c>
      <c r="C1616" s="15" t="s">
        <v>30</v>
      </c>
      <c r="D1616">
        <v>23</v>
      </c>
      <c r="E1616">
        <v>3</v>
      </c>
      <c r="F1616">
        <v>14001.13</v>
      </c>
      <c r="G1616" s="72" t="s">
        <v>11</v>
      </c>
      <c r="H1616" s="72" t="s">
        <v>16</v>
      </c>
      <c r="I1616" s="15" t="s">
        <v>13</v>
      </c>
      <c r="J1616" t="str">
        <f t="shared" si="50"/>
        <v>23-Dec-1963</v>
      </c>
      <c r="K1616">
        <f t="shared" ca="1" si="51"/>
        <v>61</v>
      </c>
    </row>
    <row r="1617" spans="1:11" x14ac:dyDescent="0.3">
      <c r="A1617" t="s">
        <v>1648</v>
      </c>
      <c r="B1617" s="72">
        <v>1963</v>
      </c>
      <c r="C1617" s="15" t="s">
        <v>10</v>
      </c>
      <c r="D1617">
        <v>6</v>
      </c>
      <c r="E1617">
        <v>3</v>
      </c>
      <c r="F1617">
        <v>14001.29</v>
      </c>
      <c r="G1617" s="72" t="s">
        <v>11</v>
      </c>
      <c r="H1617" s="72" t="s">
        <v>11</v>
      </c>
      <c r="I1617" s="15" t="s">
        <v>13</v>
      </c>
      <c r="J1617" t="str">
        <f t="shared" si="50"/>
        <v>6-Jul-1963</v>
      </c>
      <c r="K1617">
        <f t="shared" ca="1" si="51"/>
        <v>62</v>
      </c>
    </row>
    <row r="1618" spans="1:11" x14ac:dyDescent="0.3">
      <c r="A1618" t="s">
        <v>1649</v>
      </c>
      <c r="B1618" s="72">
        <v>1963</v>
      </c>
      <c r="C1618" s="15" t="s">
        <v>10</v>
      </c>
      <c r="D1618">
        <v>8</v>
      </c>
      <c r="E1618">
        <v>3</v>
      </c>
      <c r="F1618">
        <v>14007.22</v>
      </c>
      <c r="G1618" s="72" t="s">
        <v>11</v>
      </c>
      <c r="H1618" s="72" t="s">
        <v>12</v>
      </c>
      <c r="I1618" s="15" t="s">
        <v>42</v>
      </c>
      <c r="J1618" t="str">
        <f t="shared" si="50"/>
        <v>8-Jul-1963</v>
      </c>
      <c r="K1618">
        <f t="shared" ca="1" si="51"/>
        <v>62</v>
      </c>
    </row>
    <row r="1619" spans="1:11" x14ac:dyDescent="0.3">
      <c r="A1619" t="s">
        <v>1650</v>
      </c>
      <c r="B1619" s="72">
        <v>1960</v>
      </c>
      <c r="C1619" s="15" t="s">
        <v>15</v>
      </c>
      <c r="D1619">
        <v>8</v>
      </c>
      <c r="E1619">
        <v>0</v>
      </c>
      <c r="F1619">
        <v>14043.48</v>
      </c>
      <c r="G1619" s="72" t="s">
        <v>11</v>
      </c>
      <c r="H1619" s="72" t="s">
        <v>12</v>
      </c>
      <c r="I1619" s="15" t="s">
        <v>247</v>
      </c>
      <c r="J1619" t="str">
        <f t="shared" si="50"/>
        <v>8-Nov-1960</v>
      </c>
      <c r="K1619">
        <f t="shared" ca="1" si="51"/>
        <v>65</v>
      </c>
    </row>
    <row r="1620" spans="1:11" x14ac:dyDescent="0.3">
      <c r="A1620" t="s">
        <v>1651</v>
      </c>
      <c r="B1620" s="72">
        <v>1991</v>
      </c>
      <c r="C1620" s="15" t="s">
        <v>20</v>
      </c>
      <c r="D1620">
        <v>12</v>
      </c>
      <c r="E1620">
        <v>3</v>
      </c>
      <c r="F1620">
        <v>14081.93</v>
      </c>
      <c r="G1620" s="72" t="s">
        <v>11</v>
      </c>
      <c r="H1620" s="72" t="s">
        <v>12</v>
      </c>
      <c r="I1620" s="15" t="s">
        <v>23</v>
      </c>
      <c r="J1620" t="str">
        <f t="shared" si="50"/>
        <v>12-Sep-1991</v>
      </c>
      <c r="K1620">
        <f t="shared" ca="1" si="51"/>
        <v>34</v>
      </c>
    </row>
    <row r="1621" spans="1:11" x14ac:dyDescent="0.3">
      <c r="A1621" t="s">
        <v>1652</v>
      </c>
      <c r="B1621" s="72">
        <v>1976</v>
      </c>
      <c r="C1621" s="15" t="s">
        <v>20</v>
      </c>
      <c r="D1621">
        <v>26</v>
      </c>
      <c r="E1621">
        <v>2</v>
      </c>
      <c r="F1621">
        <v>14098.07</v>
      </c>
      <c r="G1621" s="72" t="s">
        <v>11</v>
      </c>
      <c r="H1621" s="72" t="s">
        <v>12</v>
      </c>
      <c r="I1621" s="15" t="s">
        <v>249</v>
      </c>
      <c r="J1621" t="str">
        <f t="shared" si="50"/>
        <v>26-Sep-1976</v>
      </c>
      <c r="K1621">
        <f t="shared" ca="1" si="51"/>
        <v>49</v>
      </c>
    </row>
    <row r="1622" spans="1:11" x14ac:dyDescent="0.3">
      <c r="A1622" t="s">
        <v>1653</v>
      </c>
      <c r="B1622" s="72">
        <v>1961</v>
      </c>
      <c r="C1622" s="15" t="s">
        <v>18</v>
      </c>
      <c r="D1622">
        <v>14</v>
      </c>
      <c r="E1622">
        <v>2</v>
      </c>
      <c r="F1622">
        <v>14119.62</v>
      </c>
      <c r="G1622" s="72" t="s">
        <v>11</v>
      </c>
      <c r="H1622" s="72" t="s">
        <v>16</v>
      </c>
      <c r="I1622" s="15" t="s">
        <v>23</v>
      </c>
      <c r="J1622" t="str">
        <f t="shared" si="50"/>
        <v>14-Jun-1961</v>
      </c>
      <c r="K1622">
        <f t="shared" ca="1" si="51"/>
        <v>64</v>
      </c>
    </row>
    <row r="1623" spans="1:11" x14ac:dyDescent="0.3">
      <c r="A1623" t="s">
        <v>1654</v>
      </c>
      <c r="B1623" s="72">
        <v>2004</v>
      </c>
      <c r="C1623" s="15" t="s">
        <v>10</v>
      </c>
      <c r="D1623">
        <v>6</v>
      </c>
      <c r="E1623">
        <v>0</v>
      </c>
      <c r="F1623">
        <v>14133.04</v>
      </c>
      <c r="G1623" s="72" t="s">
        <v>11</v>
      </c>
      <c r="H1623" s="72" t="s">
        <v>12</v>
      </c>
      <c r="I1623" s="15" t="s">
        <v>13</v>
      </c>
      <c r="J1623" t="str">
        <f t="shared" si="50"/>
        <v>6-Jul-2004</v>
      </c>
      <c r="K1623">
        <f t="shared" ca="1" si="51"/>
        <v>21</v>
      </c>
    </row>
    <row r="1624" spans="1:11" x14ac:dyDescent="0.3">
      <c r="A1624" t="s">
        <v>1655</v>
      </c>
      <c r="B1624" s="72">
        <v>1984</v>
      </c>
      <c r="C1624" s="15" t="s">
        <v>10</v>
      </c>
      <c r="D1624">
        <v>7</v>
      </c>
      <c r="E1624">
        <v>3</v>
      </c>
      <c r="F1624">
        <v>14152.46</v>
      </c>
      <c r="G1624" s="72" t="s">
        <v>11</v>
      </c>
      <c r="H1624" s="72" t="s">
        <v>16</v>
      </c>
      <c r="I1624" s="15" t="s">
        <v>23</v>
      </c>
      <c r="J1624" t="str">
        <f t="shared" si="50"/>
        <v>7-Jul-1984</v>
      </c>
      <c r="K1624">
        <f t="shared" ca="1" si="51"/>
        <v>41</v>
      </c>
    </row>
    <row r="1625" spans="1:11" x14ac:dyDescent="0.3">
      <c r="A1625" t="s">
        <v>1656</v>
      </c>
      <c r="B1625" s="72">
        <v>1968</v>
      </c>
      <c r="C1625" s="15" t="s">
        <v>30</v>
      </c>
      <c r="D1625">
        <v>25</v>
      </c>
      <c r="E1625">
        <v>0</v>
      </c>
      <c r="F1625">
        <v>14193.55</v>
      </c>
      <c r="G1625" s="72" t="s">
        <v>11</v>
      </c>
      <c r="H1625" s="72" t="s">
        <v>16</v>
      </c>
      <c r="I1625" s="15" t="s">
        <v>535</v>
      </c>
      <c r="J1625" t="str">
        <f t="shared" si="50"/>
        <v>25-Dec-1968</v>
      </c>
      <c r="K1625">
        <f t="shared" ca="1" si="51"/>
        <v>56</v>
      </c>
    </row>
    <row r="1626" spans="1:11" x14ac:dyDescent="0.3">
      <c r="A1626" t="s">
        <v>1657</v>
      </c>
      <c r="B1626" s="72">
        <v>1983</v>
      </c>
      <c r="C1626" s="15" t="s">
        <v>15</v>
      </c>
      <c r="D1626">
        <v>17</v>
      </c>
      <c r="E1626">
        <v>3</v>
      </c>
      <c r="F1626">
        <v>14209.4</v>
      </c>
      <c r="G1626" s="72" t="s">
        <v>11</v>
      </c>
      <c r="H1626" s="72" t="s">
        <v>16</v>
      </c>
      <c r="I1626" s="15" t="s">
        <v>535</v>
      </c>
      <c r="J1626" t="str">
        <f t="shared" si="50"/>
        <v>17-Nov-1983</v>
      </c>
      <c r="K1626">
        <f t="shared" ca="1" si="51"/>
        <v>41</v>
      </c>
    </row>
    <row r="1627" spans="1:11" x14ac:dyDescent="0.3">
      <c r="A1627" t="s">
        <v>1658</v>
      </c>
      <c r="B1627" s="72">
        <v>1958</v>
      </c>
      <c r="C1627" s="15" t="s">
        <v>20</v>
      </c>
      <c r="D1627">
        <v>21</v>
      </c>
      <c r="E1627">
        <v>0</v>
      </c>
      <c r="F1627">
        <v>14210.54</v>
      </c>
      <c r="G1627" s="72" t="s">
        <v>11</v>
      </c>
      <c r="H1627" s="72" t="s">
        <v>11</v>
      </c>
      <c r="I1627" s="15" t="s">
        <v>23</v>
      </c>
      <c r="J1627" t="str">
        <f t="shared" si="50"/>
        <v>21-Sep-1958</v>
      </c>
      <c r="K1627">
        <f t="shared" ca="1" si="51"/>
        <v>67</v>
      </c>
    </row>
    <row r="1628" spans="1:11" x14ac:dyDescent="0.3">
      <c r="A1628" t="s">
        <v>1659</v>
      </c>
      <c r="B1628" s="72">
        <v>1961</v>
      </c>
      <c r="C1628" s="15" t="s">
        <v>20</v>
      </c>
      <c r="D1628">
        <v>25</v>
      </c>
      <c r="E1628">
        <v>2</v>
      </c>
      <c r="F1628">
        <v>14235.07</v>
      </c>
      <c r="G1628" s="72" t="s">
        <v>11</v>
      </c>
      <c r="H1628" s="72" t="s">
        <v>16</v>
      </c>
      <c r="I1628" s="15" t="s">
        <v>42</v>
      </c>
      <c r="J1628" t="str">
        <f t="shared" si="50"/>
        <v>25-Sep-1961</v>
      </c>
      <c r="K1628">
        <f t="shared" ca="1" si="51"/>
        <v>64</v>
      </c>
    </row>
    <row r="1629" spans="1:11" x14ac:dyDescent="0.3">
      <c r="A1629" t="s">
        <v>1660</v>
      </c>
      <c r="B1629" s="72">
        <v>1959</v>
      </c>
      <c r="C1629" s="15" t="s">
        <v>37</v>
      </c>
      <c r="D1629">
        <v>10</v>
      </c>
      <c r="E1629">
        <v>0</v>
      </c>
      <c r="F1629">
        <v>14254.61</v>
      </c>
      <c r="G1629" s="72" t="s">
        <v>11</v>
      </c>
      <c r="H1629" s="72" t="s">
        <v>16</v>
      </c>
      <c r="I1629" s="15" t="s">
        <v>23</v>
      </c>
      <c r="J1629" t="str">
        <f t="shared" si="50"/>
        <v>10-Oct-1959</v>
      </c>
      <c r="K1629">
        <f t="shared" ca="1" si="51"/>
        <v>66</v>
      </c>
    </row>
    <row r="1630" spans="1:11" x14ac:dyDescent="0.3">
      <c r="A1630" t="s">
        <v>1661</v>
      </c>
      <c r="B1630" s="72">
        <v>1959</v>
      </c>
      <c r="C1630" s="15" t="s">
        <v>15</v>
      </c>
      <c r="D1630">
        <v>8</v>
      </c>
      <c r="E1630">
        <v>0</v>
      </c>
      <c r="F1630">
        <v>14256.19</v>
      </c>
      <c r="G1630" s="72" t="s">
        <v>11</v>
      </c>
      <c r="H1630" s="72" t="s">
        <v>12</v>
      </c>
      <c r="I1630" s="15" t="s">
        <v>23</v>
      </c>
      <c r="J1630" t="str">
        <f t="shared" si="50"/>
        <v>8-Nov-1959</v>
      </c>
      <c r="K1630">
        <f t="shared" ca="1" si="51"/>
        <v>66</v>
      </c>
    </row>
    <row r="1631" spans="1:11" x14ac:dyDescent="0.3">
      <c r="A1631" t="s">
        <v>1662</v>
      </c>
      <c r="B1631" s="72">
        <v>1974</v>
      </c>
      <c r="C1631" s="15" t="s">
        <v>30</v>
      </c>
      <c r="D1631">
        <v>26</v>
      </c>
      <c r="E1631">
        <v>0</v>
      </c>
      <c r="F1631">
        <v>14256.79</v>
      </c>
      <c r="G1631" s="72" t="s">
        <v>11</v>
      </c>
      <c r="H1631" s="72" t="s">
        <v>11</v>
      </c>
      <c r="I1631" s="15" t="s">
        <v>535</v>
      </c>
      <c r="J1631" t="str">
        <f t="shared" si="50"/>
        <v>26-Dec-1974</v>
      </c>
      <c r="K1631">
        <f t="shared" ca="1" si="51"/>
        <v>50</v>
      </c>
    </row>
    <row r="1632" spans="1:11" x14ac:dyDescent="0.3">
      <c r="A1632" t="s">
        <v>1663</v>
      </c>
      <c r="B1632" s="72">
        <v>1972</v>
      </c>
      <c r="C1632" s="15" t="s">
        <v>10</v>
      </c>
      <c r="D1632">
        <v>13</v>
      </c>
      <c r="E1632">
        <v>0</v>
      </c>
      <c r="F1632">
        <v>14258.33</v>
      </c>
      <c r="G1632" s="72" t="s">
        <v>11</v>
      </c>
      <c r="H1632" s="72" t="s">
        <v>11</v>
      </c>
      <c r="I1632" s="15" t="s">
        <v>535</v>
      </c>
      <c r="J1632" t="str">
        <f t="shared" si="50"/>
        <v>13-Jul-1972</v>
      </c>
      <c r="K1632">
        <f t="shared" ca="1" si="51"/>
        <v>53</v>
      </c>
    </row>
    <row r="1633" spans="1:11" x14ac:dyDescent="0.3">
      <c r="A1633" t="s">
        <v>1664</v>
      </c>
      <c r="B1633" s="72">
        <v>2004</v>
      </c>
      <c r="C1633" s="15" t="s">
        <v>20</v>
      </c>
      <c r="D1633">
        <v>6</v>
      </c>
      <c r="E1633">
        <v>0</v>
      </c>
      <c r="F1633">
        <v>14283.46</v>
      </c>
      <c r="G1633" s="72" t="s">
        <v>11</v>
      </c>
      <c r="H1633" s="72" t="s">
        <v>11</v>
      </c>
      <c r="I1633" s="15" t="s">
        <v>247</v>
      </c>
      <c r="J1633" t="str">
        <f t="shared" si="50"/>
        <v>6-Sep-2004</v>
      </c>
      <c r="K1633">
        <f t="shared" ca="1" si="51"/>
        <v>21</v>
      </c>
    </row>
    <row r="1634" spans="1:11" x14ac:dyDescent="0.3">
      <c r="A1634" t="s">
        <v>1665</v>
      </c>
      <c r="B1634" s="72">
        <v>1968</v>
      </c>
      <c r="C1634" s="15" t="s">
        <v>30</v>
      </c>
      <c r="D1634">
        <v>15</v>
      </c>
      <c r="E1634">
        <v>0</v>
      </c>
      <c r="F1634">
        <v>14285.9</v>
      </c>
      <c r="G1634" s="72" t="s">
        <v>11</v>
      </c>
      <c r="H1634" s="72" t="s">
        <v>12</v>
      </c>
      <c r="I1634" s="15" t="s">
        <v>23</v>
      </c>
      <c r="J1634" t="str">
        <f t="shared" si="50"/>
        <v>15-Dec-1968</v>
      </c>
      <c r="K1634">
        <f t="shared" ca="1" si="51"/>
        <v>56</v>
      </c>
    </row>
    <row r="1635" spans="1:11" x14ac:dyDescent="0.3">
      <c r="A1635" t="s">
        <v>1666</v>
      </c>
      <c r="B1635" s="72">
        <v>1958</v>
      </c>
      <c r="C1635" s="15" t="s">
        <v>37</v>
      </c>
      <c r="D1635">
        <v>15</v>
      </c>
      <c r="E1635">
        <v>0</v>
      </c>
      <c r="F1635">
        <v>14313.85</v>
      </c>
      <c r="G1635" s="72" t="s">
        <v>11</v>
      </c>
      <c r="H1635" s="72" t="s">
        <v>12</v>
      </c>
      <c r="I1635" s="15" t="s">
        <v>13</v>
      </c>
      <c r="J1635" t="str">
        <f t="shared" si="50"/>
        <v>15-Oct-1958</v>
      </c>
      <c r="K1635">
        <f t="shared" ca="1" si="51"/>
        <v>67</v>
      </c>
    </row>
    <row r="1636" spans="1:11" x14ac:dyDescent="0.3">
      <c r="A1636" t="s">
        <v>1667</v>
      </c>
      <c r="B1636" s="72">
        <v>1958</v>
      </c>
      <c r="C1636" s="15" t="s">
        <v>10</v>
      </c>
      <c r="D1636">
        <v>10</v>
      </c>
      <c r="E1636">
        <v>0</v>
      </c>
      <c r="F1636">
        <v>14319.03</v>
      </c>
      <c r="G1636" s="72" t="s">
        <v>11</v>
      </c>
      <c r="H1636" s="72" t="s">
        <v>11</v>
      </c>
      <c r="I1636" s="15" t="s">
        <v>42</v>
      </c>
      <c r="J1636" t="str">
        <f t="shared" si="50"/>
        <v>10-Jul-1958</v>
      </c>
      <c r="K1636">
        <f t="shared" ca="1" si="51"/>
        <v>67</v>
      </c>
    </row>
    <row r="1637" spans="1:11" x14ac:dyDescent="0.3">
      <c r="A1637" t="s">
        <v>1668</v>
      </c>
      <c r="B1637" s="72">
        <v>1969</v>
      </c>
      <c r="C1637" s="15" t="s">
        <v>20</v>
      </c>
      <c r="D1637">
        <v>26</v>
      </c>
      <c r="E1637">
        <v>0</v>
      </c>
      <c r="F1637">
        <v>14337.91</v>
      </c>
      <c r="G1637" s="72" t="s">
        <v>11</v>
      </c>
      <c r="H1637" s="72" t="s">
        <v>12</v>
      </c>
      <c r="I1637" s="15" t="s">
        <v>632</v>
      </c>
      <c r="J1637" t="str">
        <f t="shared" si="50"/>
        <v>26-Sep-1969</v>
      </c>
      <c r="K1637">
        <f t="shared" ca="1" si="51"/>
        <v>56</v>
      </c>
    </row>
    <row r="1638" spans="1:11" x14ac:dyDescent="0.3">
      <c r="A1638" t="s">
        <v>1669</v>
      </c>
      <c r="B1638" s="72">
        <v>1959</v>
      </c>
      <c r="C1638" s="15" t="s">
        <v>30</v>
      </c>
      <c r="D1638">
        <v>24</v>
      </c>
      <c r="E1638">
        <v>1</v>
      </c>
      <c r="F1638">
        <v>14349.85</v>
      </c>
      <c r="G1638" s="72" t="s">
        <v>11</v>
      </c>
      <c r="H1638" s="72" t="s">
        <v>11</v>
      </c>
      <c r="I1638" s="15" t="s">
        <v>23</v>
      </c>
      <c r="J1638" t="str">
        <f t="shared" si="50"/>
        <v>24-Dec-1959</v>
      </c>
      <c r="K1638">
        <f t="shared" ca="1" si="51"/>
        <v>65</v>
      </c>
    </row>
    <row r="1639" spans="1:11" x14ac:dyDescent="0.3">
      <c r="A1639" t="s">
        <v>1670</v>
      </c>
      <c r="B1639" s="72">
        <v>1967</v>
      </c>
      <c r="C1639" s="15" t="s">
        <v>37</v>
      </c>
      <c r="D1639">
        <v>10</v>
      </c>
      <c r="E1639">
        <v>0</v>
      </c>
      <c r="F1639">
        <v>14355.43</v>
      </c>
      <c r="G1639" s="72" t="s">
        <v>11</v>
      </c>
      <c r="H1639" s="72" t="s">
        <v>16</v>
      </c>
      <c r="I1639" s="15" t="s">
        <v>535</v>
      </c>
      <c r="J1639" t="str">
        <f t="shared" si="50"/>
        <v>10-Oct-1967</v>
      </c>
      <c r="K1639">
        <f t="shared" ca="1" si="51"/>
        <v>58</v>
      </c>
    </row>
    <row r="1640" spans="1:11" x14ac:dyDescent="0.3">
      <c r="A1640" t="s">
        <v>1671</v>
      </c>
      <c r="B1640" s="72">
        <v>1988</v>
      </c>
      <c r="C1640" s="15" t="s">
        <v>15</v>
      </c>
      <c r="D1640">
        <v>16</v>
      </c>
      <c r="E1640">
        <v>1</v>
      </c>
      <c r="F1640">
        <v>14358.36</v>
      </c>
      <c r="G1640" s="72" t="s">
        <v>11</v>
      </c>
      <c r="H1640" s="72" t="s">
        <v>11</v>
      </c>
      <c r="I1640" s="15" t="s">
        <v>42</v>
      </c>
      <c r="J1640" t="str">
        <f t="shared" si="50"/>
        <v>16-Nov-1988</v>
      </c>
      <c r="K1640">
        <f t="shared" ca="1" si="51"/>
        <v>36</v>
      </c>
    </row>
    <row r="1641" spans="1:11" x14ac:dyDescent="0.3">
      <c r="A1641" t="s">
        <v>1672</v>
      </c>
      <c r="B1641" s="72">
        <v>1963</v>
      </c>
      <c r="C1641" s="15" t="s">
        <v>10</v>
      </c>
      <c r="D1641">
        <v>16</v>
      </c>
      <c r="E1641">
        <v>3</v>
      </c>
      <c r="F1641">
        <v>14382.71</v>
      </c>
      <c r="G1641" s="72" t="s">
        <v>11</v>
      </c>
      <c r="H1641" s="72" t="s">
        <v>11</v>
      </c>
      <c r="I1641" s="15" t="s">
        <v>23</v>
      </c>
      <c r="J1641" t="str">
        <f t="shared" si="50"/>
        <v>16-Jul-1963</v>
      </c>
      <c r="K1641">
        <f t="shared" ca="1" si="51"/>
        <v>62</v>
      </c>
    </row>
    <row r="1642" spans="1:11" x14ac:dyDescent="0.3">
      <c r="A1642" t="s">
        <v>1673</v>
      </c>
      <c r="B1642" s="72">
        <v>1965</v>
      </c>
      <c r="C1642" s="15" t="s">
        <v>18</v>
      </c>
      <c r="D1642">
        <v>22</v>
      </c>
      <c r="E1642">
        <v>4</v>
      </c>
      <c r="F1642">
        <v>14394.4</v>
      </c>
      <c r="G1642" s="72" t="s">
        <v>11</v>
      </c>
      <c r="H1642" s="72" t="s">
        <v>12</v>
      </c>
      <c r="I1642" s="15" t="s">
        <v>247</v>
      </c>
      <c r="J1642" t="str">
        <f t="shared" si="50"/>
        <v>22-Jun-1965</v>
      </c>
      <c r="K1642">
        <f t="shared" ca="1" si="51"/>
        <v>60</v>
      </c>
    </row>
    <row r="1643" spans="1:11" x14ac:dyDescent="0.3">
      <c r="A1643" t="s">
        <v>1674</v>
      </c>
      <c r="B1643" s="72">
        <v>1958</v>
      </c>
      <c r="C1643" s="15" t="s">
        <v>20</v>
      </c>
      <c r="D1643">
        <v>14</v>
      </c>
      <c r="E1643">
        <v>0</v>
      </c>
      <c r="F1643">
        <v>14394.56</v>
      </c>
      <c r="G1643" s="72" t="s">
        <v>11</v>
      </c>
      <c r="H1643" s="72" t="s">
        <v>16</v>
      </c>
      <c r="I1643" s="15" t="s">
        <v>170</v>
      </c>
      <c r="J1643" t="str">
        <f t="shared" si="50"/>
        <v>14-Sep-1958</v>
      </c>
      <c r="K1643">
        <f t="shared" ca="1" si="51"/>
        <v>67</v>
      </c>
    </row>
    <row r="1644" spans="1:11" x14ac:dyDescent="0.3">
      <c r="A1644" t="s">
        <v>1675</v>
      </c>
      <c r="B1644" s="72">
        <v>1958</v>
      </c>
      <c r="C1644" s="15" t="s">
        <v>10</v>
      </c>
      <c r="D1644">
        <v>29</v>
      </c>
      <c r="E1644">
        <v>0</v>
      </c>
      <c r="F1644">
        <v>14410.93</v>
      </c>
      <c r="G1644" s="72" t="s">
        <v>11</v>
      </c>
      <c r="H1644" s="72" t="s">
        <v>11</v>
      </c>
      <c r="I1644" s="15" t="s">
        <v>168</v>
      </c>
      <c r="J1644" t="str">
        <f t="shared" si="50"/>
        <v>29-Jul-1958</v>
      </c>
      <c r="K1644">
        <f t="shared" ca="1" si="51"/>
        <v>67</v>
      </c>
    </row>
    <row r="1645" spans="1:11" x14ac:dyDescent="0.3">
      <c r="A1645" t="s">
        <v>1676</v>
      </c>
      <c r="B1645" s="72">
        <v>1958</v>
      </c>
      <c r="C1645" s="15" t="s">
        <v>20</v>
      </c>
      <c r="D1645">
        <v>20</v>
      </c>
      <c r="E1645">
        <v>1</v>
      </c>
      <c r="F1645">
        <v>14418.28</v>
      </c>
      <c r="G1645" s="72" t="s">
        <v>11</v>
      </c>
      <c r="H1645" s="72" t="s">
        <v>12</v>
      </c>
      <c r="I1645" s="15" t="s">
        <v>13</v>
      </c>
      <c r="J1645" t="str">
        <f t="shared" si="50"/>
        <v>20-Sep-1958</v>
      </c>
      <c r="K1645">
        <f t="shared" ca="1" si="51"/>
        <v>67</v>
      </c>
    </row>
    <row r="1646" spans="1:11" x14ac:dyDescent="0.3">
      <c r="A1646" t="s">
        <v>1677</v>
      </c>
      <c r="B1646" s="72">
        <v>1999</v>
      </c>
      <c r="C1646" s="15" t="s">
        <v>35</v>
      </c>
      <c r="D1646">
        <v>10</v>
      </c>
      <c r="E1646">
        <v>2</v>
      </c>
      <c r="F1646">
        <v>14426.07</v>
      </c>
      <c r="G1646" s="72" t="s">
        <v>11</v>
      </c>
      <c r="H1646" s="72" t="s">
        <v>16</v>
      </c>
      <c r="I1646" s="15" t="s">
        <v>23</v>
      </c>
      <c r="J1646" t="str">
        <f t="shared" si="50"/>
        <v>10-Aug-1999</v>
      </c>
      <c r="K1646">
        <f t="shared" ca="1" si="51"/>
        <v>26</v>
      </c>
    </row>
    <row r="1647" spans="1:11" x14ac:dyDescent="0.3">
      <c r="A1647" t="s">
        <v>1678</v>
      </c>
      <c r="B1647" s="72">
        <v>1967</v>
      </c>
      <c r="C1647" s="15" t="s">
        <v>35</v>
      </c>
      <c r="D1647">
        <v>15</v>
      </c>
      <c r="E1647">
        <v>0</v>
      </c>
      <c r="F1647">
        <v>14426.66</v>
      </c>
      <c r="G1647" s="72" t="s">
        <v>11</v>
      </c>
      <c r="H1647" s="72" t="s">
        <v>11</v>
      </c>
      <c r="I1647" s="15" t="s">
        <v>535</v>
      </c>
      <c r="J1647" t="str">
        <f t="shared" si="50"/>
        <v>15-Aug-1967</v>
      </c>
      <c r="K1647">
        <f t="shared" ca="1" si="51"/>
        <v>58</v>
      </c>
    </row>
    <row r="1648" spans="1:11" x14ac:dyDescent="0.3">
      <c r="A1648" t="s">
        <v>1679</v>
      </c>
      <c r="B1648" s="72">
        <v>1967</v>
      </c>
      <c r="C1648" s="15" t="s">
        <v>15</v>
      </c>
      <c r="D1648">
        <v>4</v>
      </c>
      <c r="E1648">
        <v>0</v>
      </c>
      <c r="F1648">
        <v>14427.63</v>
      </c>
      <c r="G1648" s="72" t="s">
        <v>11</v>
      </c>
      <c r="H1648" s="72" t="s">
        <v>11</v>
      </c>
      <c r="I1648" s="15" t="s">
        <v>300</v>
      </c>
      <c r="J1648" t="str">
        <f t="shared" si="50"/>
        <v>4-Nov-1967</v>
      </c>
      <c r="K1648">
        <f t="shared" ca="1" si="51"/>
        <v>58</v>
      </c>
    </row>
    <row r="1649" spans="1:11" x14ac:dyDescent="0.3">
      <c r="A1649" t="s">
        <v>1680</v>
      </c>
      <c r="B1649" s="72">
        <v>1959</v>
      </c>
      <c r="C1649" s="15" t="s">
        <v>18</v>
      </c>
      <c r="D1649">
        <v>29</v>
      </c>
      <c r="E1649">
        <v>0</v>
      </c>
      <c r="F1649">
        <v>14449.85</v>
      </c>
      <c r="G1649" s="72" t="s">
        <v>11</v>
      </c>
      <c r="H1649" s="72" t="s">
        <v>16</v>
      </c>
      <c r="I1649" s="15" t="s">
        <v>247</v>
      </c>
      <c r="J1649" t="str">
        <f t="shared" si="50"/>
        <v>29-Jun-1959</v>
      </c>
      <c r="K1649">
        <f t="shared" ca="1" si="51"/>
        <v>66</v>
      </c>
    </row>
    <row r="1650" spans="1:11" x14ac:dyDescent="0.3">
      <c r="A1650" t="s">
        <v>1681</v>
      </c>
      <c r="B1650" s="72">
        <v>1959</v>
      </c>
      <c r="C1650" s="15" t="s">
        <v>35</v>
      </c>
      <c r="D1650">
        <v>3</v>
      </c>
      <c r="E1650">
        <v>0</v>
      </c>
      <c r="F1650">
        <v>14451.84</v>
      </c>
      <c r="G1650" s="72" t="s">
        <v>11</v>
      </c>
      <c r="H1650" s="72" t="s">
        <v>12</v>
      </c>
      <c r="I1650" s="15" t="s">
        <v>249</v>
      </c>
      <c r="J1650" t="str">
        <f t="shared" si="50"/>
        <v>3-Aug-1959</v>
      </c>
      <c r="K1650">
        <f t="shared" ca="1" si="51"/>
        <v>66</v>
      </c>
    </row>
    <row r="1651" spans="1:11" x14ac:dyDescent="0.3">
      <c r="A1651" t="s">
        <v>1682</v>
      </c>
      <c r="B1651" s="72">
        <v>1996</v>
      </c>
      <c r="C1651" s="15" t="s">
        <v>15</v>
      </c>
      <c r="D1651">
        <v>10</v>
      </c>
      <c r="E1651">
        <v>2</v>
      </c>
      <c r="F1651">
        <v>14455.64</v>
      </c>
      <c r="G1651" s="72" t="s">
        <v>11</v>
      </c>
      <c r="H1651" s="72" t="s">
        <v>12</v>
      </c>
      <c r="I1651" s="15" t="s">
        <v>247</v>
      </c>
      <c r="J1651" t="str">
        <f t="shared" si="50"/>
        <v>10-Nov-1996</v>
      </c>
      <c r="K1651">
        <f t="shared" ca="1" si="51"/>
        <v>29</v>
      </c>
    </row>
    <row r="1652" spans="1:11" x14ac:dyDescent="0.3">
      <c r="A1652" t="s">
        <v>1683</v>
      </c>
      <c r="B1652" s="72">
        <v>1976</v>
      </c>
      <c r="C1652" s="15" t="s">
        <v>15</v>
      </c>
      <c r="D1652">
        <v>27</v>
      </c>
      <c r="E1652">
        <v>2</v>
      </c>
      <c r="F1652">
        <v>14470.01</v>
      </c>
      <c r="G1652" s="72" t="s">
        <v>11</v>
      </c>
      <c r="H1652" s="72" t="s">
        <v>12</v>
      </c>
      <c r="I1652" s="15" t="s">
        <v>23</v>
      </c>
      <c r="J1652" t="str">
        <f t="shared" si="50"/>
        <v>27-Nov-1976</v>
      </c>
      <c r="K1652">
        <f t="shared" ca="1" si="51"/>
        <v>48</v>
      </c>
    </row>
    <row r="1653" spans="1:11" x14ac:dyDescent="0.3">
      <c r="A1653" t="s">
        <v>1684</v>
      </c>
      <c r="B1653" s="72">
        <v>1959</v>
      </c>
      <c r="C1653" s="15" t="s">
        <v>15</v>
      </c>
      <c r="D1653">
        <v>20</v>
      </c>
      <c r="E1653">
        <v>1</v>
      </c>
      <c r="F1653">
        <v>14474.68</v>
      </c>
      <c r="G1653" s="72" t="s">
        <v>11</v>
      </c>
      <c r="H1653" s="72" t="s">
        <v>11</v>
      </c>
      <c r="I1653" s="15" t="s">
        <v>13</v>
      </c>
      <c r="J1653" t="str">
        <f t="shared" si="50"/>
        <v>20-Nov-1959</v>
      </c>
      <c r="K1653">
        <f t="shared" ca="1" si="51"/>
        <v>65</v>
      </c>
    </row>
    <row r="1654" spans="1:11" x14ac:dyDescent="0.3">
      <c r="A1654" t="s">
        <v>1685</v>
      </c>
      <c r="B1654" s="72">
        <v>1979</v>
      </c>
      <c r="C1654" s="15" t="s">
        <v>37</v>
      </c>
      <c r="D1654">
        <v>20</v>
      </c>
      <c r="E1654">
        <v>5</v>
      </c>
      <c r="F1654">
        <v>14478.33</v>
      </c>
      <c r="G1654" s="72" t="s">
        <v>11</v>
      </c>
      <c r="H1654" s="72" t="s">
        <v>11</v>
      </c>
      <c r="I1654" s="15" t="s">
        <v>13</v>
      </c>
      <c r="J1654" t="str">
        <f t="shared" si="50"/>
        <v>20-Oct-1979</v>
      </c>
      <c r="K1654">
        <f t="shared" ca="1" si="51"/>
        <v>46</v>
      </c>
    </row>
    <row r="1655" spans="1:11" x14ac:dyDescent="0.3">
      <c r="A1655" t="s">
        <v>1686</v>
      </c>
      <c r="B1655" s="72">
        <v>1989</v>
      </c>
      <c r="C1655" s="15" t="s">
        <v>10</v>
      </c>
      <c r="D1655">
        <v>22</v>
      </c>
      <c r="E1655">
        <v>3</v>
      </c>
      <c r="F1655">
        <v>14507.46</v>
      </c>
      <c r="G1655" s="72" t="s">
        <v>11</v>
      </c>
      <c r="H1655" s="72" t="s">
        <v>12</v>
      </c>
      <c r="I1655" s="15" t="s">
        <v>23</v>
      </c>
      <c r="J1655" t="str">
        <f t="shared" si="50"/>
        <v>22-Jul-1989</v>
      </c>
      <c r="K1655">
        <f t="shared" ca="1" si="51"/>
        <v>36</v>
      </c>
    </row>
    <row r="1656" spans="1:11" x14ac:dyDescent="0.3">
      <c r="A1656" t="s">
        <v>1687</v>
      </c>
      <c r="B1656" s="72">
        <v>1989</v>
      </c>
      <c r="C1656" s="15" t="s">
        <v>10</v>
      </c>
      <c r="D1656">
        <v>14</v>
      </c>
      <c r="E1656">
        <v>3</v>
      </c>
      <c r="F1656">
        <v>14547.26</v>
      </c>
      <c r="G1656" s="72" t="s">
        <v>11</v>
      </c>
      <c r="H1656" s="72" t="s">
        <v>12</v>
      </c>
      <c r="I1656" s="15" t="s">
        <v>42</v>
      </c>
      <c r="J1656" t="str">
        <f t="shared" si="50"/>
        <v>14-Jul-1989</v>
      </c>
      <c r="K1656">
        <f t="shared" ca="1" si="51"/>
        <v>36</v>
      </c>
    </row>
    <row r="1657" spans="1:11" x14ac:dyDescent="0.3">
      <c r="A1657" t="s">
        <v>1688</v>
      </c>
      <c r="B1657" s="72">
        <v>1998</v>
      </c>
      <c r="C1657" s="15" t="s">
        <v>20</v>
      </c>
      <c r="D1657">
        <v>12</v>
      </c>
      <c r="E1657">
        <v>0</v>
      </c>
      <c r="F1657">
        <v>14571.89</v>
      </c>
      <c r="G1657" s="72" t="s">
        <v>11</v>
      </c>
      <c r="H1657" s="72" t="s">
        <v>16</v>
      </c>
      <c r="I1657" s="15" t="s">
        <v>247</v>
      </c>
      <c r="J1657" t="str">
        <f t="shared" si="50"/>
        <v>12-Sep-1998</v>
      </c>
      <c r="K1657">
        <f t="shared" ca="1" si="51"/>
        <v>27</v>
      </c>
    </row>
    <row r="1658" spans="1:11" x14ac:dyDescent="0.3">
      <c r="A1658" t="s">
        <v>1689</v>
      </c>
      <c r="B1658" s="72">
        <v>1962</v>
      </c>
      <c r="C1658" s="15" t="s">
        <v>30</v>
      </c>
      <c r="D1658">
        <v>3</v>
      </c>
      <c r="E1658">
        <v>0</v>
      </c>
      <c r="F1658">
        <v>14574.64</v>
      </c>
      <c r="G1658" s="72" t="s">
        <v>11</v>
      </c>
      <c r="H1658" s="72" t="s">
        <v>16</v>
      </c>
      <c r="I1658" s="15" t="s">
        <v>200</v>
      </c>
      <c r="J1658" t="str">
        <f t="shared" si="50"/>
        <v>3-Dec-1962</v>
      </c>
      <c r="K1658">
        <f t="shared" ca="1" si="51"/>
        <v>62</v>
      </c>
    </row>
    <row r="1659" spans="1:11" x14ac:dyDescent="0.3">
      <c r="A1659" t="s">
        <v>1690</v>
      </c>
      <c r="B1659" s="72">
        <v>1963</v>
      </c>
      <c r="C1659" s="15" t="s">
        <v>37</v>
      </c>
      <c r="D1659">
        <v>14</v>
      </c>
      <c r="E1659">
        <v>3</v>
      </c>
      <c r="F1659">
        <v>14590.63</v>
      </c>
      <c r="G1659" s="72" t="s">
        <v>11</v>
      </c>
      <c r="H1659" s="72" t="s">
        <v>16</v>
      </c>
      <c r="I1659" s="15" t="s">
        <v>247</v>
      </c>
      <c r="J1659" t="str">
        <f t="shared" si="50"/>
        <v>14-Oct-1963</v>
      </c>
      <c r="K1659">
        <f t="shared" ca="1" si="51"/>
        <v>62</v>
      </c>
    </row>
    <row r="1660" spans="1:11" x14ac:dyDescent="0.3">
      <c r="A1660" t="s">
        <v>1691</v>
      </c>
      <c r="B1660" s="72">
        <v>1967</v>
      </c>
      <c r="C1660" s="15" t="s">
        <v>10</v>
      </c>
      <c r="D1660">
        <v>18</v>
      </c>
      <c r="E1660">
        <v>0</v>
      </c>
      <c r="F1660">
        <v>14600.62</v>
      </c>
      <c r="G1660" s="72" t="s">
        <v>11</v>
      </c>
      <c r="H1660" s="72" t="s">
        <v>12</v>
      </c>
      <c r="I1660" s="15" t="s">
        <v>632</v>
      </c>
      <c r="J1660" t="str">
        <f t="shared" si="50"/>
        <v>18-Jul-1967</v>
      </c>
      <c r="K1660">
        <f t="shared" ca="1" si="51"/>
        <v>58</v>
      </c>
    </row>
    <row r="1661" spans="1:11" x14ac:dyDescent="0.3">
      <c r="A1661" t="s">
        <v>1692</v>
      </c>
      <c r="B1661" s="72">
        <v>1965</v>
      </c>
      <c r="C1661" s="15" t="s">
        <v>15</v>
      </c>
      <c r="D1661">
        <v>8</v>
      </c>
      <c r="E1661">
        <v>0</v>
      </c>
      <c r="F1661">
        <v>14612.33</v>
      </c>
      <c r="G1661" s="72" t="s">
        <v>11</v>
      </c>
      <c r="H1661" s="72" t="s">
        <v>12</v>
      </c>
      <c r="I1661" s="15" t="s">
        <v>300</v>
      </c>
      <c r="J1661" t="str">
        <f t="shared" si="50"/>
        <v>8-Nov-1965</v>
      </c>
      <c r="K1661">
        <f t="shared" ca="1" si="51"/>
        <v>60</v>
      </c>
    </row>
    <row r="1662" spans="1:11" x14ac:dyDescent="0.3">
      <c r="A1662" t="s">
        <v>1693</v>
      </c>
      <c r="B1662" s="72">
        <v>1991</v>
      </c>
      <c r="C1662" s="15" t="s">
        <v>35</v>
      </c>
      <c r="D1662">
        <v>21</v>
      </c>
      <c r="E1662">
        <v>3</v>
      </c>
      <c r="F1662">
        <v>14630.52</v>
      </c>
      <c r="G1662" s="72" t="s">
        <v>11</v>
      </c>
      <c r="H1662" s="72" t="s">
        <v>12</v>
      </c>
      <c r="I1662" s="15" t="s">
        <v>42</v>
      </c>
      <c r="J1662" t="str">
        <f t="shared" si="50"/>
        <v>21-Aug-1991</v>
      </c>
      <c r="K1662">
        <f t="shared" ca="1" si="51"/>
        <v>34</v>
      </c>
    </row>
    <row r="1663" spans="1:11" x14ac:dyDescent="0.3">
      <c r="A1663" t="s">
        <v>1694</v>
      </c>
      <c r="B1663" s="72">
        <v>1967</v>
      </c>
      <c r="C1663" s="15" t="s">
        <v>20</v>
      </c>
      <c r="D1663">
        <v>1</v>
      </c>
      <c r="E1663">
        <v>0</v>
      </c>
      <c r="F1663">
        <v>14640.35</v>
      </c>
      <c r="G1663" s="72" t="s">
        <v>11</v>
      </c>
      <c r="H1663" s="72" t="s">
        <v>12</v>
      </c>
      <c r="I1663" s="15" t="s">
        <v>535</v>
      </c>
      <c r="J1663" t="str">
        <f t="shared" si="50"/>
        <v>1-Sep-1967</v>
      </c>
      <c r="K1663">
        <f t="shared" ca="1" si="51"/>
        <v>58</v>
      </c>
    </row>
    <row r="1664" spans="1:11" x14ac:dyDescent="0.3">
      <c r="A1664" t="s">
        <v>1695</v>
      </c>
      <c r="B1664" s="72">
        <v>1981</v>
      </c>
      <c r="C1664" s="15" t="s">
        <v>15</v>
      </c>
      <c r="D1664">
        <v>13</v>
      </c>
      <c r="E1664">
        <v>1</v>
      </c>
      <c r="F1664">
        <v>14657.2</v>
      </c>
      <c r="G1664" s="72" t="s">
        <v>11</v>
      </c>
      <c r="H1664" s="72" t="s">
        <v>16</v>
      </c>
      <c r="I1664" s="15" t="s">
        <v>23</v>
      </c>
      <c r="J1664" t="str">
        <f t="shared" si="50"/>
        <v>13-Nov-1981</v>
      </c>
      <c r="K1664">
        <f t="shared" ca="1" si="51"/>
        <v>43</v>
      </c>
    </row>
    <row r="1665" spans="1:11" x14ac:dyDescent="0.3">
      <c r="A1665" t="s">
        <v>1696</v>
      </c>
      <c r="B1665" s="72">
        <v>1969</v>
      </c>
      <c r="C1665" s="15" t="s">
        <v>37</v>
      </c>
      <c r="D1665">
        <v>20</v>
      </c>
      <c r="E1665">
        <v>0</v>
      </c>
      <c r="F1665">
        <v>14665.75</v>
      </c>
      <c r="G1665" s="72" t="s">
        <v>11</v>
      </c>
      <c r="H1665" s="72" t="s">
        <v>16</v>
      </c>
      <c r="I1665" s="15" t="s">
        <v>23</v>
      </c>
      <c r="J1665" t="str">
        <f t="shared" si="50"/>
        <v>20-Oct-1969</v>
      </c>
      <c r="K1665">
        <f t="shared" ca="1" si="51"/>
        <v>56</v>
      </c>
    </row>
    <row r="1666" spans="1:11" x14ac:dyDescent="0.3">
      <c r="A1666" t="s">
        <v>1697</v>
      </c>
      <c r="B1666" s="72">
        <v>1958</v>
      </c>
      <c r="C1666" s="15" t="s">
        <v>10</v>
      </c>
      <c r="D1666">
        <v>23</v>
      </c>
      <c r="E1666">
        <v>0</v>
      </c>
      <c r="F1666">
        <v>14692.67</v>
      </c>
      <c r="G1666" s="72" t="s">
        <v>11</v>
      </c>
      <c r="H1666" s="72" t="s">
        <v>16</v>
      </c>
      <c r="I1666" s="15" t="s">
        <v>23</v>
      </c>
      <c r="J1666" t="str">
        <f t="shared" ref="J1666:J1729" si="52">CONCATENATE(D1666,"-",C1666,"-",B1666)</f>
        <v>23-Jul-1958</v>
      </c>
      <c r="K1666">
        <f t="shared" ca="1" si="51"/>
        <v>67</v>
      </c>
    </row>
    <row r="1667" spans="1:11" x14ac:dyDescent="0.3">
      <c r="A1667" t="s">
        <v>1698</v>
      </c>
      <c r="B1667" s="72">
        <v>1982</v>
      </c>
      <c r="C1667" s="15" t="s">
        <v>20</v>
      </c>
      <c r="D1667">
        <v>4</v>
      </c>
      <c r="E1667">
        <v>3</v>
      </c>
      <c r="F1667">
        <v>14696.77</v>
      </c>
      <c r="G1667" s="72" t="s">
        <v>11</v>
      </c>
      <c r="H1667" s="72" t="s">
        <v>11</v>
      </c>
      <c r="I1667" s="15" t="s">
        <v>42</v>
      </c>
      <c r="J1667" t="str">
        <f t="shared" si="52"/>
        <v>4-Sep-1982</v>
      </c>
      <c r="K1667">
        <f t="shared" ref="K1667:K1730" ca="1" si="53">DATEDIF(J1667,TODAY(),"y")</f>
        <v>43</v>
      </c>
    </row>
    <row r="1668" spans="1:11" x14ac:dyDescent="0.3">
      <c r="A1668" t="s">
        <v>1699</v>
      </c>
      <c r="B1668" s="72">
        <v>2002</v>
      </c>
      <c r="C1668" s="15" t="s">
        <v>20</v>
      </c>
      <c r="D1668">
        <v>24</v>
      </c>
      <c r="E1668">
        <v>0</v>
      </c>
      <c r="F1668">
        <v>14711.74</v>
      </c>
      <c r="G1668" s="72" t="s">
        <v>11</v>
      </c>
      <c r="H1668" s="72" t="s">
        <v>11</v>
      </c>
      <c r="I1668" s="15" t="s">
        <v>23</v>
      </c>
      <c r="J1668" t="str">
        <f t="shared" si="52"/>
        <v>24-Sep-2002</v>
      </c>
      <c r="K1668">
        <f t="shared" ca="1" si="53"/>
        <v>23</v>
      </c>
    </row>
    <row r="1669" spans="1:11" x14ac:dyDescent="0.3">
      <c r="A1669" t="s">
        <v>1700</v>
      </c>
      <c r="B1669" s="72">
        <v>1962</v>
      </c>
      <c r="C1669" s="15" t="s">
        <v>10</v>
      </c>
      <c r="D1669">
        <v>29</v>
      </c>
      <c r="E1669">
        <v>0</v>
      </c>
      <c r="F1669">
        <v>14738.43</v>
      </c>
      <c r="G1669" s="72" t="s">
        <v>11</v>
      </c>
      <c r="H1669" s="72" t="s">
        <v>12</v>
      </c>
      <c r="I1669" s="15" t="s">
        <v>300</v>
      </c>
      <c r="J1669" t="str">
        <f t="shared" si="52"/>
        <v>29-Jul-1962</v>
      </c>
      <c r="K1669">
        <f t="shared" ca="1" si="53"/>
        <v>63</v>
      </c>
    </row>
    <row r="1670" spans="1:11" x14ac:dyDescent="0.3">
      <c r="A1670" t="s">
        <v>1701</v>
      </c>
      <c r="B1670" s="72">
        <v>1965</v>
      </c>
      <c r="C1670" s="15" t="s">
        <v>10</v>
      </c>
      <c r="D1670">
        <v>27</v>
      </c>
      <c r="E1670">
        <v>0</v>
      </c>
      <c r="F1670">
        <v>14750.42</v>
      </c>
      <c r="G1670" s="72" t="s">
        <v>11</v>
      </c>
      <c r="H1670" s="72" t="s">
        <v>11</v>
      </c>
      <c r="I1670" s="15" t="s">
        <v>535</v>
      </c>
      <c r="J1670" t="str">
        <f t="shared" si="52"/>
        <v>27-Jul-1965</v>
      </c>
      <c r="K1670">
        <f t="shared" ca="1" si="53"/>
        <v>60</v>
      </c>
    </row>
    <row r="1671" spans="1:11" x14ac:dyDescent="0.3">
      <c r="A1671" t="s">
        <v>1702</v>
      </c>
      <c r="B1671" s="72">
        <v>1975</v>
      </c>
      <c r="C1671" s="15" t="s">
        <v>30</v>
      </c>
      <c r="D1671">
        <v>10</v>
      </c>
      <c r="E1671">
        <v>1</v>
      </c>
      <c r="F1671">
        <v>14819</v>
      </c>
      <c r="G1671" s="72" t="s">
        <v>11</v>
      </c>
      <c r="H1671" s="72" t="s">
        <v>12</v>
      </c>
      <c r="I1671" s="15" t="s">
        <v>249</v>
      </c>
      <c r="J1671" t="str">
        <f t="shared" si="52"/>
        <v>10-Dec-1975</v>
      </c>
      <c r="K1671">
        <f t="shared" ca="1" si="53"/>
        <v>49</v>
      </c>
    </row>
    <row r="1672" spans="1:11" x14ac:dyDescent="0.3">
      <c r="A1672" t="s">
        <v>1703</v>
      </c>
      <c r="B1672" s="72">
        <v>1979</v>
      </c>
      <c r="C1672" s="15" t="s">
        <v>37</v>
      </c>
      <c r="D1672">
        <v>18</v>
      </c>
      <c r="E1672">
        <v>2</v>
      </c>
      <c r="F1672">
        <v>14839.34</v>
      </c>
      <c r="G1672" s="72" t="s">
        <v>11</v>
      </c>
      <c r="H1672" s="72" t="s">
        <v>12</v>
      </c>
      <c r="I1672" s="15" t="s">
        <v>535</v>
      </c>
      <c r="J1672" t="str">
        <f t="shared" si="52"/>
        <v>18-Oct-1979</v>
      </c>
      <c r="K1672">
        <f t="shared" ca="1" si="53"/>
        <v>46</v>
      </c>
    </row>
    <row r="1673" spans="1:11" x14ac:dyDescent="0.3">
      <c r="A1673" t="s">
        <v>1704</v>
      </c>
      <c r="B1673" s="72">
        <v>1981</v>
      </c>
      <c r="C1673" s="15" t="s">
        <v>18</v>
      </c>
      <c r="D1673">
        <v>5</v>
      </c>
      <c r="E1673">
        <v>1</v>
      </c>
      <c r="F1673">
        <v>14843.96</v>
      </c>
      <c r="G1673" s="72" t="s">
        <v>11</v>
      </c>
      <c r="H1673" s="72" t="s">
        <v>12</v>
      </c>
      <c r="I1673" s="15" t="s">
        <v>535</v>
      </c>
      <c r="J1673" t="str">
        <f t="shared" si="52"/>
        <v>5-Jun-1981</v>
      </c>
      <c r="K1673">
        <f t="shared" ca="1" si="53"/>
        <v>44</v>
      </c>
    </row>
    <row r="1674" spans="1:11" x14ac:dyDescent="0.3">
      <c r="A1674" t="s">
        <v>1705</v>
      </c>
      <c r="B1674" s="72">
        <v>1970</v>
      </c>
      <c r="C1674" s="15" t="s">
        <v>15</v>
      </c>
      <c r="D1674">
        <v>11</v>
      </c>
      <c r="E1674">
        <v>0</v>
      </c>
      <c r="F1674">
        <v>14847.63</v>
      </c>
      <c r="G1674" s="72" t="s">
        <v>11</v>
      </c>
      <c r="H1674" s="72" t="s">
        <v>11</v>
      </c>
      <c r="I1674" s="15" t="s">
        <v>249</v>
      </c>
      <c r="J1674" t="str">
        <f t="shared" si="52"/>
        <v>11-Nov-1970</v>
      </c>
      <c r="K1674">
        <f t="shared" ca="1" si="53"/>
        <v>55</v>
      </c>
    </row>
    <row r="1675" spans="1:11" x14ac:dyDescent="0.3">
      <c r="A1675" t="s">
        <v>1706</v>
      </c>
      <c r="B1675" s="72">
        <v>1958</v>
      </c>
      <c r="C1675" s="15" t="s">
        <v>37</v>
      </c>
      <c r="D1675">
        <v>17</v>
      </c>
      <c r="E1675">
        <v>0</v>
      </c>
      <c r="F1675">
        <v>14901.52</v>
      </c>
      <c r="G1675" s="72" t="s">
        <v>11</v>
      </c>
      <c r="H1675" s="72" t="s">
        <v>11</v>
      </c>
      <c r="I1675" s="15" t="s">
        <v>247</v>
      </c>
      <c r="J1675" t="str">
        <f t="shared" si="52"/>
        <v>17-Oct-1958</v>
      </c>
      <c r="K1675">
        <f t="shared" ca="1" si="53"/>
        <v>67</v>
      </c>
    </row>
    <row r="1676" spans="1:11" x14ac:dyDescent="0.3">
      <c r="A1676" t="s">
        <v>1707</v>
      </c>
      <c r="B1676" s="72">
        <v>1981</v>
      </c>
      <c r="C1676" s="15" t="s">
        <v>10</v>
      </c>
      <c r="D1676">
        <v>4</v>
      </c>
      <c r="E1676">
        <v>1</v>
      </c>
      <c r="F1676">
        <v>14908.27</v>
      </c>
      <c r="G1676" s="72" t="s">
        <v>11</v>
      </c>
      <c r="H1676" s="72" t="s">
        <v>16</v>
      </c>
      <c r="I1676" s="15" t="s">
        <v>42</v>
      </c>
      <c r="J1676" t="str">
        <f t="shared" si="52"/>
        <v>4-Jul-1981</v>
      </c>
      <c r="K1676">
        <f t="shared" ca="1" si="53"/>
        <v>44</v>
      </c>
    </row>
    <row r="1677" spans="1:11" x14ac:dyDescent="0.3">
      <c r="A1677" t="s">
        <v>1708</v>
      </c>
      <c r="B1677" s="72">
        <v>1968</v>
      </c>
      <c r="C1677" s="15" t="s">
        <v>15</v>
      </c>
      <c r="D1677">
        <v>8</v>
      </c>
      <c r="E1677">
        <v>0</v>
      </c>
      <c r="F1677">
        <v>14926.97</v>
      </c>
      <c r="G1677" s="72" t="s">
        <v>11</v>
      </c>
      <c r="H1677" s="72" t="s">
        <v>11</v>
      </c>
      <c r="I1677" s="15" t="s">
        <v>23</v>
      </c>
      <c r="J1677" t="str">
        <f t="shared" si="52"/>
        <v>8-Nov-1968</v>
      </c>
      <c r="K1677">
        <f t="shared" ca="1" si="53"/>
        <v>57</v>
      </c>
    </row>
    <row r="1678" spans="1:11" x14ac:dyDescent="0.3">
      <c r="A1678" t="s">
        <v>1709</v>
      </c>
      <c r="B1678" s="72">
        <v>1962</v>
      </c>
      <c r="C1678" s="15" t="s">
        <v>15</v>
      </c>
      <c r="D1678">
        <v>29</v>
      </c>
      <c r="E1678">
        <v>0</v>
      </c>
      <c r="F1678">
        <v>14945.34</v>
      </c>
      <c r="G1678" s="72" t="s">
        <v>11</v>
      </c>
      <c r="H1678" s="72" t="s">
        <v>16</v>
      </c>
      <c r="I1678" s="15" t="s">
        <v>300</v>
      </c>
      <c r="J1678" t="str">
        <f t="shared" si="52"/>
        <v>29-Nov-1962</v>
      </c>
      <c r="K1678">
        <f t="shared" ca="1" si="53"/>
        <v>62</v>
      </c>
    </row>
    <row r="1679" spans="1:11" x14ac:dyDescent="0.3">
      <c r="A1679" t="s">
        <v>1710</v>
      </c>
      <c r="B1679" s="72">
        <v>1958</v>
      </c>
      <c r="C1679" s="15" t="s">
        <v>10</v>
      </c>
      <c r="D1679">
        <v>29</v>
      </c>
      <c r="E1679">
        <v>2</v>
      </c>
      <c r="F1679">
        <v>14988.43</v>
      </c>
      <c r="G1679" s="72" t="s">
        <v>11</v>
      </c>
      <c r="H1679" s="72" t="s">
        <v>12</v>
      </c>
      <c r="I1679" s="15" t="s">
        <v>42</v>
      </c>
      <c r="J1679" t="str">
        <f t="shared" si="52"/>
        <v>29-Jul-1958</v>
      </c>
      <c r="K1679">
        <f t="shared" ca="1" si="53"/>
        <v>67</v>
      </c>
    </row>
    <row r="1680" spans="1:11" x14ac:dyDescent="0.3">
      <c r="A1680" t="s">
        <v>1711</v>
      </c>
      <c r="B1680" s="72">
        <v>1995</v>
      </c>
      <c r="C1680" s="15" t="s">
        <v>35</v>
      </c>
      <c r="D1680">
        <v>2</v>
      </c>
      <c r="E1680">
        <v>2</v>
      </c>
      <c r="F1680">
        <v>15006.58</v>
      </c>
      <c r="G1680" s="72" t="s">
        <v>11</v>
      </c>
      <c r="H1680" s="72" t="s">
        <v>11</v>
      </c>
      <c r="I1680" s="15" t="s">
        <v>247</v>
      </c>
      <c r="J1680" t="str">
        <f t="shared" si="52"/>
        <v>2-Aug-1995</v>
      </c>
      <c r="K1680">
        <f t="shared" ca="1" si="53"/>
        <v>30</v>
      </c>
    </row>
    <row r="1681" spans="1:11" x14ac:dyDescent="0.3">
      <c r="A1681" t="s">
        <v>1712</v>
      </c>
      <c r="B1681" s="72">
        <v>1960</v>
      </c>
      <c r="C1681" s="15" t="s">
        <v>35</v>
      </c>
      <c r="D1681">
        <v>8</v>
      </c>
      <c r="E1681">
        <v>2</v>
      </c>
      <c r="F1681">
        <v>15019.76</v>
      </c>
      <c r="G1681" s="72" t="s">
        <v>11</v>
      </c>
      <c r="H1681" s="72" t="s">
        <v>11</v>
      </c>
      <c r="I1681" s="15" t="s">
        <v>23</v>
      </c>
      <c r="J1681" t="str">
        <f t="shared" si="52"/>
        <v>8-Aug-1960</v>
      </c>
      <c r="K1681">
        <f t="shared" ca="1" si="53"/>
        <v>65</v>
      </c>
    </row>
    <row r="1682" spans="1:11" x14ac:dyDescent="0.3">
      <c r="A1682" t="s">
        <v>1713</v>
      </c>
      <c r="B1682" s="72">
        <v>1979</v>
      </c>
      <c r="C1682" s="15" t="s">
        <v>15</v>
      </c>
      <c r="D1682">
        <v>25</v>
      </c>
      <c r="E1682">
        <v>2</v>
      </c>
      <c r="F1682">
        <v>15025.76</v>
      </c>
      <c r="G1682" s="72" t="s">
        <v>11</v>
      </c>
      <c r="H1682" s="72" t="s">
        <v>16</v>
      </c>
      <c r="I1682" s="15" t="s">
        <v>42</v>
      </c>
      <c r="J1682" t="str">
        <f t="shared" si="52"/>
        <v>25-Nov-1979</v>
      </c>
      <c r="K1682">
        <f t="shared" ca="1" si="53"/>
        <v>45</v>
      </c>
    </row>
    <row r="1683" spans="1:11" x14ac:dyDescent="0.3">
      <c r="A1683" t="s">
        <v>1714</v>
      </c>
      <c r="B1683" s="72">
        <v>1970</v>
      </c>
      <c r="C1683" s="15" t="s">
        <v>20</v>
      </c>
      <c r="D1683">
        <v>11</v>
      </c>
      <c r="E1683">
        <v>0</v>
      </c>
      <c r="F1683">
        <v>15026.3</v>
      </c>
      <c r="G1683" s="72" t="s">
        <v>11</v>
      </c>
      <c r="H1683" s="72" t="s">
        <v>12</v>
      </c>
      <c r="I1683" s="15" t="s">
        <v>42</v>
      </c>
      <c r="J1683" t="str">
        <f t="shared" si="52"/>
        <v>11-Sep-1970</v>
      </c>
      <c r="K1683">
        <f t="shared" ca="1" si="53"/>
        <v>55</v>
      </c>
    </row>
    <row r="1684" spans="1:11" x14ac:dyDescent="0.3">
      <c r="A1684" t="s">
        <v>1715</v>
      </c>
      <c r="B1684" s="72">
        <v>1971</v>
      </c>
      <c r="C1684" s="15" t="s">
        <v>35</v>
      </c>
      <c r="D1684">
        <v>15</v>
      </c>
      <c r="E1684">
        <v>0</v>
      </c>
      <c r="F1684">
        <v>15038.51</v>
      </c>
      <c r="G1684" s="72" t="s">
        <v>11</v>
      </c>
      <c r="H1684" s="72" t="s">
        <v>12</v>
      </c>
      <c r="I1684" s="15" t="s">
        <v>249</v>
      </c>
      <c r="J1684" t="str">
        <f t="shared" si="52"/>
        <v>15-Aug-1971</v>
      </c>
      <c r="K1684">
        <f t="shared" ca="1" si="53"/>
        <v>54</v>
      </c>
    </row>
    <row r="1685" spans="1:11" x14ac:dyDescent="0.3">
      <c r="A1685" t="s">
        <v>1716</v>
      </c>
      <c r="B1685" s="72">
        <v>1968</v>
      </c>
      <c r="C1685" s="15" t="s">
        <v>18</v>
      </c>
      <c r="D1685">
        <v>12</v>
      </c>
      <c r="E1685">
        <v>0</v>
      </c>
      <c r="F1685">
        <v>15052.68</v>
      </c>
      <c r="G1685" s="72" t="s">
        <v>11</v>
      </c>
      <c r="H1685" s="72" t="s">
        <v>11</v>
      </c>
      <c r="I1685" s="15" t="s">
        <v>632</v>
      </c>
      <c r="J1685" t="str">
        <f t="shared" si="52"/>
        <v>12-Jun-1968</v>
      </c>
      <c r="K1685">
        <f t="shared" ca="1" si="53"/>
        <v>57</v>
      </c>
    </row>
    <row r="1686" spans="1:11" x14ac:dyDescent="0.3">
      <c r="A1686" t="s">
        <v>1717</v>
      </c>
      <c r="B1686" s="72">
        <v>1975</v>
      </c>
      <c r="C1686" s="15" t="s">
        <v>37</v>
      </c>
      <c r="D1686">
        <v>26</v>
      </c>
      <c r="E1686">
        <v>1</v>
      </c>
      <c r="F1686">
        <v>15090.35</v>
      </c>
      <c r="G1686" s="72" t="s">
        <v>11</v>
      </c>
      <c r="H1686" s="72" t="s">
        <v>16</v>
      </c>
      <c r="I1686" s="15" t="s">
        <v>249</v>
      </c>
      <c r="J1686" t="str">
        <f t="shared" si="52"/>
        <v>26-Oct-1975</v>
      </c>
      <c r="K1686">
        <f t="shared" ca="1" si="53"/>
        <v>50</v>
      </c>
    </row>
    <row r="1687" spans="1:11" x14ac:dyDescent="0.3">
      <c r="A1687" t="s">
        <v>1718</v>
      </c>
      <c r="B1687" s="72">
        <v>1972</v>
      </c>
      <c r="C1687" s="15" t="s">
        <v>15</v>
      </c>
      <c r="D1687">
        <v>7</v>
      </c>
      <c r="E1687">
        <v>0</v>
      </c>
      <c r="F1687">
        <v>15103.69</v>
      </c>
      <c r="G1687" s="72" t="s">
        <v>11</v>
      </c>
      <c r="H1687" s="72" t="s">
        <v>16</v>
      </c>
      <c r="I1687" s="15" t="s">
        <v>23</v>
      </c>
      <c r="J1687" t="str">
        <f t="shared" si="52"/>
        <v>7-Nov-1972</v>
      </c>
      <c r="K1687">
        <f t="shared" ca="1" si="53"/>
        <v>53</v>
      </c>
    </row>
    <row r="1688" spans="1:11" x14ac:dyDescent="0.3">
      <c r="A1688" t="s">
        <v>1719</v>
      </c>
      <c r="B1688" s="72">
        <v>1978</v>
      </c>
      <c r="C1688" s="15" t="s">
        <v>20</v>
      </c>
      <c r="D1688">
        <v>5</v>
      </c>
      <c r="E1688">
        <v>2</v>
      </c>
      <c r="F1688">
        <v>15123.19</v>
      </c>
      <c r="G1688" s="72" t="s">
        <v>11</v>
      </c>
      <c r="H1688" s="72" t="s">
        <v>16</v>
      </c>
      <c r="I1688" s="15" t="s">
        <v>42</v>
      </c>
      <c r="J1688" t="str">
        <f t="shared" si="52"/>
        <v>5-Sep-1978</v>
      </c>
      <c r="K1688">
        <f t="shared" ca="1" si="53"/>
        <v>47</v>
      </c>
    </row>
    <row r="1689" spans="1:11" x14ac:dyDescent="0.3">
      <c r="A1689" t="s">
        <v>1720</v>
      </c>
      <c r="B1689" s="72">
        <v>1971</v>
      </c>
      <c r="C1689" s="15" t="s">
        <v>15</v>
      </c>
      <c r="D1689">
        <v>25</v>
      </c>
      <c r="E1689">
        <v>0</v>
      </c>
      <c r="F1689">
        <v>15150.44</v>
      </c>
      <c r="G1689" s="72" t="s">
        <v>11</v>
      </c>
      <c r="H1689" s="72" t="s">
        <v>16</v>
      </c>
      <c r="I1689" s="15" t="s">
        <v>249</v>
      </c>
      <c r="J1689" t="str">
        <f t="shared" si="52"/>
        <v>25-Nov-1971</v>
      </c>
      <c r="K1689">
        <f t="shared" ca="1" si="53"/>
        <v>53</v>
      </c>
    </row>
    <row r="1690" spans="1:11" x14ac:dyDescent="0.3">
      <c r="A1690" t="s">
        <v>1721</v>
      </c>
      <c r="B1690" s="72">
        <v>1962</v>
      </c>
      <c r="C1690" s="15" t="s">
        <v>37</v>
      </c>
      <c r="D1690">
        <v>25</v>
      </c>
      <c r="E1690">
        <v>0</v>
      </c>
      <c r="F1690">
        <v>15161.25</v>
      </c>
      <c r="G1690" s="72" t="s">
        <v>11</v>
      </c>
      <c r="H1690" s="72" t="s">
        <v>11</v>
      </c>
      <c r="I1690" s="15" t="s">
        <v>23</v>
      </c>
      <c r="J1690" t="str">
        <f t="shared" si="52"/>
        <v>25-Oct-1962</v>
      </c>
      <c r="K1690">
        <f t="shared" ca="1" si="53"/>
        <v>63</v>
      </c>
    </row>
    <row r="1691" spans="1:11" x14ac:dyDescent="0.3">
      <c r="A1691" t="s">
        <v>1722</v>
      </c>
      <c r="B1691" s="72">
        <v>1959</v>
      </c>
      <c r="C1691" s="15" t="s">
        <v>18</v>
      </c>
      <c r="D1691">
        <v>4</v>
      </c>
      <c r="E1691">
        <v>3</v>
      </c>
      <c r="F1691">
        <v>15161.53</v>
      </c>
      <c r="G1691" s="72" t="s">
        <v>11</v>
      </c>
      <c r="H1691" s="72" t="s">
        <v>16</v>
      </c>
      <c r="I1691" s="15" t="s">
        <v>13</v>
      </c>
      <c r="J1691" t="str">
        <f t="shared" si="52"/>
        <v>4-Jun-1959</v>
      </c>
      <c r="K1691">
        <f t="shared" ca="1" si="53"/>
        <v>66</v>
      </c>
    </row>
    <row r="1692" spans="1:11" x14ac:dyDescent="0.3">
      <c r="A1692" t="s">
        <v>1723</v>
      </c>
      <c r="B1692" s="72">
        <v>1959</v>
      </c>
      <c r="C1692" s="15" t="s">
        <v>30</v>
      </c>
      <c r="D1692">
        <v>3</v>
      </c>
      <c r="E1692">
        <v>3</v>
      </c>
      <c r="F1692">
        <v>15170.07</v>
      </c>
      <c r="G1692" s="72" t="s">
        <v>11</v>
      </c>
      <c r="H1692" s="72" t="s">
        <v>12</v>
      </c>
      <c r="I1692" s="15" t="s">
        <v>42</v>
      </c>
      <c r="J1692" t="str">
        <f t="shared" si="52"/>
        <v>3-Dec-1959</v>
      </c>
      <c r="K1692">
        <f t="shared" ca="1" si="53"/>
        <v>65</v>
      </c>
    </row>
    <row r="1693" spans="1:11" x14ac:dyDescent="0.3">
      <c r="A1693" t="s">
        <v>1724</v>
      </c>
      <c r="B1693" s="72">
        <v>1962</v>
      </c>
      <c r="C1693" s="15" t="s">
        <v>18</v>
      </c>
      <c r="D1693">
        <v>17</v>
      </c>
      <c r="E1693">
        <v>0</v>
      </c>
      <c r="F1693">
        <v>15174.81</v>
      </c>
      <c r="G1693" s="72" t="s">
        <v>11</v>
      </c>
      <c r="H1693" s="72" t="s">
        <v>16</v>
      </c>
      <c r="I1693" s="15" t="s">
        <v>23</v>
      </c>
      <c r="J1693" t="str">
        <f t="shared" si="52"/>
        <v>17-Jun-1962</v>
      </c>
      <c r="K1693">
        <f t="shared" ca="1" si="53"/>
        <v>63</v>
      </c>
    </row>
    <row r="1694" spans="1:11" x14ac:dyDescent="0.3">
      <c r="A1694" t="s">
        <v>1725</v>
      </c>
      <c r="B1694" s="72">
        <v>1978</v>
      </c>
      <c r="C1694" s="15" t="s">
        <v>15</v>
      </c>
      <c r="D1694">
        <v>23</v>
      </c>
      <c r="E1694">
        <v>2</v>
      </c>
      <c r="F1694">
        <v>15207.92</v>
      </c>
      <c r="G1694" s="72" t="s">
        <v>11</v>
      </c>
      <c r="H1694" s="72" t="s">
        <v>16</v>
      </c>
      <c r="I1694" s="15" t="s">
        <v>23</v>
      </c>
      <c r="J1694" t="str">
        <f t="shared" si="52"/>
        <v>23-Nov-1978</v>
      </c>
      <c r="K1694">
        <f t="shared" ca="1" si="53"/>
        <v>46</v>
      </c>
    </row>
    <row r="1695" spans="1:11" x14ac:dyDescent="0.3">
      <c r="A1695" t="s">
        <v>1726</v>
      </c>
      <c r="B1695" s="72">
        <v>1960</v>
      </c>
      <c r="C1695" s="15" t="s">
        <v>10</v>
      </c>
      <c r="D1695">
        <v>25</v>
      </c>
      <c r="E1695">
        <v>2</v>
      </c>
      <c r="F1695">
        <v>15230.32</v>
      </c>
      <c r="G1695" s="72" t="s">
        <v>11</v>
      </c>
      <c r="H1695" s="72" t="s">
        <v>11</v>
      </c>
      <c r="I1695" s="15" t="s">
        <v>247</v>
      </c>
      <c r="J1695" t="str">
        <f t="shared" si="52"/>
        <v>25-Jul-1960</v>
      </c>
      <c r="K1695">
        <f t="shared" ca="1" si="53"/>
        <v>65</v>
      </c>
    </row>
    <row r="1696" spans="1:11" x14ac:dyDescent="0.3">
      <c r="A1696" t="s">
        <v>1727</v>
      </c>
      <c r="B1696" s="72">
        <v>1969</v>
      </c>
      <c r="C1696" s="15" t="s">
        <v>20</v>
      </c>
      <c r="D1696">
        <v>16</v>
      </c>
      <c r="E1696">
        <v>0</v>
      </c>
      <c r="F1696">
        <v>15260.52</v>
      </c>
      <c r="G1696" s="72" t="s">
        <v>11</v>
      </c>
      <c r="H1696" s="72" t="s">
        <v>11</v>
      </c>
      <c r="I1696" s="15" t="s">
        <v>249</v>
      </c>
      <c r="J1696" t="str">
        <f t="shared" si="52"/>
        <v>16-Sep-1969</v>
      </c>
      <c r="K1696">
        <f t="shared" ca="1" si="53"/>
        <v>56</v>
      </c>
    </row>
    <row r="1697" spans="1:11" x14ac:dyDescent="0.3">
      <c r="A1697" t="s">
        <v>1728</v>
      </c>
      <c r="B1697" s="72">
        <v>1963</v>
      </c>
      <c r="C1697" s="15" t="s">
        <v>30</v>
      </c>
      <c r="D1697">
        <v>13</v>
      </c>
      <c r="E1697">
        <v>0</v>
      </c>
      <c r="F1697">
        <v>15322.77</v>
      </c>
      <c r="G1697" s="72" t="s">
        <v>11</v>
      </c>
      <c r="H1697" s="72" t="s">
        <v>12</v>
      </c>
      <c r="I1697" s="15" t="s">
        <v>300</v>
      </c>
      <c r="J1697" t="str">
        <f t="shared" si="52"/>
        <v>13-Dec-1963</v>
      </c>
      <c r="K1697">
        <f t="shared" ca="1" si="53"/>
        <v>61</v>
      </c>
    </row>
    <row r="1698" spans="1:11" x14ac:dyDescent="0.3">
      <c r="A1698" t="s">
        <v>1729</v>
      </c>
      <c r="B1698" s="72">
        <v>2001</v>
      </c>
      <c r="C1698" s="15" t="s">
        <v>10</v>
      </c>
      <c r="D1698">
        <v>14</v>
      </c>
      <c r="E1698">
        <v>1</v>
      </c>
      <c r="F1698">
        <v>15359.1</v>
      </c>
      <c r="G1698" s="72" t="s">
        <v>11</v>
      </c>
      <c r="H1698" s="72" t="s">
        <v>12</v>
      </c>
      <c r="I1698" s="15" t="s">
        <v>247</v>
      </c>
      <c r="J1698" t="str">
        <f t="shared" si="52"/>
        <v>14-Jul-2001</v>
      </c>
      <c r="K1698">
        <f t="shared" ca="1" si="53"/>
        <v>24</v>
      </c>
    </row>
    <row r="1699" spans="1:11" x14ac:dyDescent="0.3">
      <c r="A1699" t="s">
        <v>1730</v>
      </c>
      <c r="B1699" s="72">
        <v>1988</v>
      </c>
      <c r="C1699" s="15" t="s">
        <v>30</v>
      </c>
      <c r="D1699">
        <v>17</v>
      </c>
      <c r="E1699">
        <v>3</v>
      </c>
      <c r="F1699">
        <v>15361.5</v>
      </c>
      <c r="G1699" s="72" t="s">
        <v>11</v>
      </c>
      <c r="H1699" s="72" t="s">
        <v>12</v>
      </c>
      <c r="I1699" s="15" t="s">
        <v>249</v>
      </c>
      <c r="J1699" t="str">
        <f t="shared" si="52"/>
        <v>17-Dec-1988</v>
      </c>
      <c r="K1699">
        <f t="shared" ca="1" si="53"/>
        <v>36</v>
      </c>
    </row>
    <row r="1700" spans="1:11" x14ac:dyDescent="0.3">
      <c r="A1700" t="s">
        <v>1731</v>
      </c>
      <c r="B1700" s="72">
        <v>1968</v>
      </c>
      <c r="C1700" s="15" t="s">
        <v>10</v>
      </c>
      <c r="D1700">
        <v>18</v>
      </c>
      <c r="E1700">
        <v>0</v>
      </c>
      <c r="F1700">
        <v>15363.77</v>
      </c>
      <c r="G1700" s="72" t="s">
        <v>11</v>
      </c>
      <c r="H1700" s="72" t="s">
        <v>16</v>
      </c>
      <c r="I1700" s="15" t="s">
        <v>535</v>
      </c>
      <c r="J1700" t="str">
        <f t="shared" si="52"/>
        <v>18-Jul-1968</v>
      </c>
      <c r="K1700">
        <f t="shared" ca="1" si="53"/>
        <v>57</v>
      </c>
    </row>
    <row r="1701" spans="1:11" x14ac:dyDescent="0.3">
      <c r="A1701" t="s">
        <v>1732</v>
      </c>
      <c r="B1701" s="72">
        <v>1962</v>
      </c>
      <c r="C1701" s="15" t="s">
        <v>20</v>
      </c>
      <c r="D1701">
        <v>6</v>
      </c>
      <c r="E1701">
        <v>0</v>
      </c>
      <c r="F1701">
        <v>15368.22</v>
      </c>
      <c r="G1701" s="72" t="s">
        <v>11</v>
      </c>
      <c r="H1701" s="72" t="s">
        <v>11</v>
      </c>
      <c r="I1701" s="15" t="s">
        <v>42</v>
      </c>
      <c r="J1701" t="str">
        <f t="shared" si="52"/>
        <v>6-Sep-1962</v>
      </c>
      <c r="K1701">
        <f t="shared" ca="1" si="53"/>
        <v>63</v>
      </c>
    </row>
    <row r="1702" spans="1:11" x14ac:dyDescent="0.3">
      <c r="A1702" t="s">
        <v>1733</v>
      </c>
      <c r="B1702" s="72">
        <v>1964</v>
      </c>
      <c r="C1702" s="15" t="s">
        <v>20</v>
      </c>
      <c r="D1702">
        <v>4</v>
      </c>
      <c r="E1702">
        <v>0</v>
      </c>
      <c r="F1702">
        <v>15377.77</v>
      </c>
      <c r="G1702" s="72" t="s">
        <v>11</v>
      </c>
      <c r="H1702" s="72" t="s">
        <v>11</v>
      </c>
      <c r="I1702" s="15" t="s">
        <v>23</v>
      </c>
      <c r="J1702" t="str">
        <f t="shared" si="52"/>
        <v>4-Sep-1964</v>
      </c>
      <c r="K1702">
        <f t="shared" ca="1" si="53"/>
        <v>61</v>
      </c>
    </row>
    <row r="1703" spans="1:11" x14ac:dyDescent="0.3">
      <c r="A1703" t="s">
        <v>1734</v>
      </c>
      <c r="B1703" s="72">
        <v>1990</v>
      </c>
      <c r="C1703" s="15" t="s">
        <v>37</v>
      </c>
      <c r="D1703">
        <v>25</v>
      </c>
      <c r="E1703">
        <v>3</v>
      </c>
      <c r="F1703">
        <v>15440.2</v>
      </c>
      <c r="G1703" s="72" t="s">
        <v>11</v>
      </c>
      <c r="H1703" s="72" t="s">
        <v>16</v>
      </c>
      <c r="I1703" s="15" t="s">
        <v>23</v>
      </c>
      <c r="J1703" t="str">
        <f t="shared" si="52"/>
        <v>25-Oct-1990</v>
      </c>
      <c r="K1703">
        <f t="shared" ca="1" si="53"/>
        <v>35</v>
      </c>
    </row>
    <row r="1704" spans="1:11" x14ac:dyDescent="0.3">
      <c r="A1704" t="s">
        <v>1735</v>
      </c>
      <c r="B1704" s="72">
        <v>1976</v>
      </c>
      <c r="C1704" s="15" t="s">
        <v>10</v>
      </c>
      <c r="D1704">
        <v>20</v>
      </c>
      <c r="E1704">
        <v>2</v>
      </c>
      <c r="F1704">
        <v>15450.48</v>
      </c>
      <c r="G1704" s="72" t="s">
        <v>11</v>
      </c>
      <c r="H1704" s="72" t="s">
        <v>16</v>
      </c>
      <c r="I1704" s="15" t="s">
        <v>535</v>
      </c>
      <c r="J1704" t="str">
        <f t="shared" si="52"/>
        <v>20-Jul-1976</v>
      </c>
      <c r="K1704">
        <f t="shared" ca="1" si="53"/>
        <v>49</v>
      </c>
    </row>
    <row r="1705" spans="1:11" x14ac:dyDescent="0.3">
      <c r="A1705" t="s">
        <v>1736</v>
      </c>
      <c r="B1705" s="72">
        <v>2004</v>
      </c>
      <c r="C1705" s="15" t="s">
        <v>10</v>
      </c>
      <c r="D1705">
        <v>17</v>
      </c>
      <c r="E1705">
        <v>0</v>
      </c>
      <c r="F1705">
        <v>15518.18</v>
      </c>
      <c r="G1705" s="72" t="s">
        <v>11</v>
      </c>
      <c r="H1705" s="72" t="s">
        <v>12</v>
      </c>
      <c r="I1705" s="15" t="s">
        <v>164</v>
      </c>
      <c r="J1705" t="str">
        <f t="shared" si="52"/>
        <v>17-Jul-2004</v>
      </c>
      <c r="K1705">
        <f t="shared" ca="1" si="53"/>
        <v>21</v>
      </c>
    </row>
    <row r="1706" spans="1:11" x14ac:dyDescent="0.3">
      <c r="A1706" t="s">
        <v>1737</v>
      </c>
      <c r="B1706" s="72">
        <v>1974</v>
      </c>
      <c r="C1706" s="15" t="s">
        <v>18</v>
      </c>
      <c r="D1706">
        <v>28</v>
      </c>
      <c r="E1706">
        <v>0</v>
      </c>
      <c r="F1706">
        <v>15532.16</v>
      </c>
      <c r="G1706" s="72" t="s">
        <v>11</v>
      </c>
      <c r="H1706" s="72" t="s">
        <v>11</v>
      </c>
      <c r="I1706" s="15" t="s">
        <v>535</v>
      </c>
      <c r="J1706" t="str">
        <f t="shared" si="52"/>
        <v>28-Jun-1974</v>
      </c>
      <c r="K1706">
        <f t="shared" ca="1" si="53"/>
        <v>51</v>
      </c>
    </row>
    <row r="1707" spans="1:11" x14ac:dyDescent="0.3">
      <c r="A1707" t="s">
        <v>1738</v>
      </c>
      <c r="B1707" s="72">
        <v>1959</v>
      </c>
      <c r="C1707" s="15" t="s">
        <v>37</v>
      </c>
      <c r="D1707">
        <v>2</v>
      </c>
      <c r="E1707">
        <v>3</v>
      </c>
      <c r="F1707">
        <v>15555.19</v>
      </c>
      <c r="G1707" s="72" t="s">
        <v>11</v>
      </c>
      <c r="H1707" s="72" t="s">
        <v>12</v>
      </c>
      <c r="I1707" s="15" t="s">
        <v>23</v>
      </c>
      <c r="J1707" t="str">
        <f t="shared" si="52"/>
        <v>2-Oct-1959</v>
      </c>
      <c r="K1707">
        <f t="shared" ca="1" si="53"/>
        <v>66</v>
      </c>
    </row>
    <row r="1708" spans="1:11" x14ac:dyDescent="0.3">
      <c r="A1708" t="s">
        <v>1739</v>
      </c>
      <c r="B1708" s="72">
        <v>1974</v>
      </c>
      <c r="C1708" s="15" t="s">
        <v>10</v>
      </c>
      <c r="D1708">
        <v>30</v>
      </c>
      <c r="E1708">
        <v>0</v>
      </c>
      <c r="F1708">
        <v>15556.67</v>
      </c>
      <c r="G1708" s="72" t="s">
        <v>11</v>
      </c>
      <c r="H1708" s="72" t="s">
        <v>11</v>
      </c>
      <c r="I1708" s="15" t="s">
        <v>23</v>
      </c>
      <c r="J1708" t="str">
        <f t="shared" si="52"/>
        <v>30-Jul-1974</v>
      </c>
      <c r="K1708">
        <f t="shared" ca="1" si="53"/>
        <v>51</v>
      </c>
    </row>
    <row r="1709" spans="1:11" x14ac:dyDescent="0.3">
      <c r="A1709" t="s">
        <v>1740</v>
      </c>
      <c r="B1709" s="72">
        <v>1965</v>
      </c>
      <c r="C1709" s="15" t="s">
        <v>37</v>
      </c>
      <c r="D1709">
        <v>28</v>
      </c>
      <c r="E1709">
        <v>0</v>
      </c>
      <c r="F1709">
        <v>15608.58</v>
      </c>
      <c r="G1709" s="72" t="s">
        <v>11</v>
      </c>
      <c r="H1709" s="72" t="s">
        <v>11</v>
      </c>
      <c r="I1709" s="15" t="s">
        <v>535</v>
      </c>
      <c r="J1709" t="str">
        <f t="shared" si="52"/>
        <v>28-Oct-1965</v>
      </c>
      <c r="K1709">
        <f t="shared" ca="1" si="53"/>
        <v>60</v>
      </c>
    </row>
    <row r="1710" spans="1:11" x14ac:dyDescent="0.3">
      <c r="A1710" t="s">
        <v>1741</v>
      </c>
      <c r="B1710" s="72">
        <v>1960</v>
      </c>
      <c r="C1710" s="15" t="s">
        <v>18</v>
      </c>
      <c r="D1710">
        <v>6</v>
      </c>
      <c r="E1710">
        <v>3</v>
      </c>
      <c r="F1710">
        <v>15612.19</v>
      </c>
      <c r="G1710" s="72" t="s">
        <v>11</v>
      </c>
      <c r="H1710" s="72" t="s">
        <v>11</v>
      </c>
      <c r="I1710" s="15" t="s">
        <v>23</v>
      </c>
      <c r="J1710" t="str">
        <f t="shared" si="52"/>
        <v>6-Jun-1960</v>
      </c>
      <c r="K1710">
        <f t="shared" ca="1" si="53"/>
        <v>65</v>
      </c>
    </row>
    <row r="1711" spans="1:11" x14ac:dyDescent="0.3">
      <c r="A1711" t="s">
        <v>1742</v>
      </c>
      <c r="B1711" s="72">
        <v>1988</v>
      </c>
      <c r="C1711" s="15" t="s">
        <v>30</v>
      </c>
      <c r="D1711">
        <v>22</v>
      </c>
      <c r="E1711">
        <v>3</v>
      </c>
      <c r="F1711">
        <v>15646.28</v>
      </c>
      <c r="G1711" s="72" t="s">
        <v>11</v>
      </c>
      <c r="H1711" s="72" t="s">
        <v>11</v>
      </c>
      <c r="I1711" s="15" t="s">
        <v>42</v>
      </c>
      <c r="J1711" t="str">
        <f t="shared" si="52"/>
        <v>22-Dec-1988</v>
      </c>
      <c r="K1711">
        <f t="shared" ca="1" si="53"/>
        <v>36</v>
      </c>
    </row>
    <row r="1712" spans="1:11" x14ac:dyDescent="0.3">
      <c r="A1712" t="s">
        <v>1743</v>
      </c>
      <c r="B1712" s="72">
        <v>1973</v>
      </c>
      <c r="C1712" s="15" t="s">
        <v>18</v>
      </c>
      <c r="D1712">
        <v>26</v>
      </c>
      <c r="E1712">
        <v>0</v>
      </c>
      <c r="F1712">
        <v>15670.3</v>
      </c>
      <c r="G1712" s="72" t="s">
        <v>11</v>
      </c>
      <c r="H1712" s="72" t="s">
        <v>11</v>
      </c>
      <c r="I1712" s="15" t="s">
        <v>535</v>
      </c>
      <c r="J1712" t="str">
        <f t="shared" si="52"/>
        <v>26-Jun-1973</v>
      </c>
      <c r="K1712">
        <f t="shared" ca="1" si="53"/>
        <v>52</v>
      </c>
    </row>
    <row r="1713" spans="1:11" x14ac:dyDescent="0.3">
      <c r="A1713" t="s">
        <v>1744</v>
      </c>
      <c r="B1713" s="72">
        <v>1976</v>
      </c>
      <c r="C1713" s="15" t="s">
        <v>20</v>
      </c>
      <c r="D1713">
        <v>20</v>
      </c>
      <c r="E1713">
        <v>2</v>
      </c>
      <c r="F1713">
        <v>15698.86</v>
      </c>
      <c r="G1713" s="72" t="s">
        <v>11</v>
      </c>
      <c r="H1713" s="72" t="s">
        <v>11</v>
      </c>
      <c r="I1713" s="15" t="s">
        <v>23</v>
      </c>
      <c r="J1713" t="str">
        <f t="shared" si="52"/>
        <v>20-Sep-1976</v>
      </c>
      <c r="K1713">
        <f t="shared" ca="1" si="53"/>
        <v>49</v>
      </c>
    </row>
    <row r="1714" spans="1:11" x14ac:dyDescent="0.3">
      <c r="A1714" t="s">
        <v>1745</v>
      </c>
      <c r="B1714" s="72">
        <v>1974</v>
      </c>
      <c r="C1714" s="15" t="s">
        <v>35</v>
      </c>
      <c r="D1714">
        <v>29</v>
      </c>
      <c r="E1714">
        <v>0</v>
      </c>
      <c r="F1714">
        <v>15746.62</v>
      </c>
      <c r="G1714" s="72" t="s">
        <v>11</v>
      </c>
      <c r="H1714" s="72" t="s">
        <v>16</v>
      </c>
      <c r="I1714" s="15" t="s">
        <v>23</v>
      </c>
      <c r="J1714" t="str">
        <f t="shared" si="52"/>
        <v>29-Aug-1974</v>
      </c>
      <c r="K1714">
        <f t="shared" ca="1" si="53"/>
        <v>51</v>
      </c>
    </row>
    <row r="1715" spans="1:11" x14ac:dyDescent="0.3">
      <c r="A1715" t="s">
        <v>1746</v>
      </c>
      <c r="B1715" s="72">
        <v>1997</v>
      </c>
      <c r="C1715" s="15" t="s">
        <v>37</v>
      </c>
      <c r="D1715">
        <v>9</v>
      </c>
      <c r="E1715">
        <v>0</v>
      </c>
      <c r="F1715">
        <v>15817.99</v>
      </c>
      <c r="G1715" s="72" t="s">
        <v>11</v>
      </c>
      <c r="H1715" s="72" t="s">
        <v>11</v>
      </c>
      <c r="I1715" s="15" t="s">
        <v>23</v>
      </c>
      <c r="J1715" t="str">
        <f t="shared" si="52"/>
        <v>9-Oct-1997</v>
      </c>
      <c r="K1715">
        <f t="shared" ca="1" si="53"/>
        <v>28</v>
      </c>
    </row>
    <row r="1716" spans="1:11" x14ac:dyDescent="0.3">
      <c r="A1716" t="s">
        <v>1747</v>
      </c>
      <c r="B1716" s="72">
        <v>1984</v>
      </c>
      <c r="C1716" s="15" t="s">
        <v>18</v>
      </c>
      <c r="D1716">
        <v>26</v>
      </c>
      <c r="E1716">
        <v>0</v>
      </c>
      <c r="F1716">
        <v>15820.7</v>
      </c>
      <c r="G1716" s="72" t="s">
        <v>11</v>
      </c>
      <c r="H1716" s="72" t="s">
        <v>12</v>
      </c>
      <c r="I1716" s="15" t="s">
        <v>42</v>
      </c>
      <c r="J1716" t="str">
        <f t="shared" si="52"/>
        <v>26-Jun-1984</v>
      </c>
      <c r="K1716">
        <f t="shared" ca="1" si="53"/>
        <v>41</v>
      </c>
    </row>
    <row r="1717" spans="1:11" x14ac:dyDescent="0.3">
      <c r="A1717" t="s">
        <v>1748</v>
      </c>
      <c r="B1717" s="72">
        <v>1982</v>
      </c>
      <c r="C1717" s="15" t="s">
        <v>15</v>
      </c>
      <c r="D1717">
        <v>11</v>
      </c>
      <c r="E1717">
        <v>4</v>
      </c>
      <c r="F1717">
        <v>15828.82</v>
      </c>
      <c r="G1717" s="72" t="s">
        <v>11</v>
      </c>
      <c r="H1717" s="72" t="s">
        <v>12</v>
      </c>
      <c r="I1717" s="15" t="s">
        <v>42</v>
      </c>
      <c r="J1717" t="str">
        <f t="shared" si="52"/>
        <v>11-Nov-1982</v>
      </c>
      <c r="K1717">
        <f t="shared" ca="1" si="53"/>
        <v>43</v>
      </c>
    </row>
    <row r="1718" spans="1:11" x14ac:dyDescent="0.3">
      <c r="A1718" t="s">
        <v>1749</v>
      </c>
      <c r="B1718" s="72">
        <v>1962</v>
      </c>
      <c r="C1718" s="15" t="s">
        <v>30</v>
      </c>
      <c r="D1718">
        <v>25</v>
      </c>
      <c r="E1718">
        <v>0</v>
      </c>
      <c r="F1718">
        <v>15840.81</v>
      </c>
      <c r="G1718" s="72" t="s">
        <v>11</v>
      </c>
      <c r="H1718" s="72" t="s">
        <v>16</v>
      </c>
      <c r="I1718" s="15" t="s">
        <v>632</v>
      </c>
      <c r="J1718" t="str">
        <f t="shared" si="52"/>
        <v>25-Dec-1962</v>
      </c>
      <c r="K1718">
        <f t="shared" ca="1" si="53"/>
        <v>62</v>
      </c>
    </row>
    <row r="1719" spans="1:11" x14ac:dyDescent="0.3">
      <c r="A1719" t="s">
        <v>1750</v>
      </c>
      <c r="B1719" s="72">
        <v>1980</v>
      </c>
      <c r="C1719" s="15" t="s">
        <v>37</v>
      </c>
      <c r="D1719">
        <v>12</v>
      </c>
      <c r="E1719">
        <v>2</v>
      </c>
      <c r="F1719">
        <v>15922.29</v>
      </c>
      <c r="G1719" s="72" t="s">
        <v>11</v>
      </c>
      <c r="H1719" s="72" t="s">
        <v>12</v>
      </c>
      <c r="I1719" s="15" t="s">
        <v>535</v>
      </c>
      <c r="J1719" t="str">
        <f t="shared" si="52"/>
        <v>12-Oct-1980</v>
      </c>
      <c r="K1719">
        <f t="shared" ca="1" si="53"/>
        <v>45</v>
      </c>
    </row>
    <row r="1720" spans="1:11" x14ac:dyDescent="0.3">
      <c r="A1720" t="s">
        <v>1751</v>
      </c>
      <c r="B1720" s="72">
        <v>1982</v>
      </c>
      <c r="C1720" s="15" t="s">
        <v>10</v>
      </c>
      <c r="D1720">
        <v>24</v>
      </c>
      <c r="E1720">
        <v>3</v>
      </c>
      <c r="F1720">
        <v>15965.29</v>
      </c>
      <c r="G1720" s="72" t="s">
        <v>11</v>
      </c>
      <c r="H1720" s="72" t="s">
        <v>16</v>
      </c>
      <c r="I1720" s="15" t="s">
        <v>23</v>
      </c>
      <c r="J1720" t="str">
        <f t="shared" si="52"/>
        <v>24-Jul-1982</v>
      </c>
      <c r="K1720">
        <f t="shared" ca="1" si="53"/>
        <v>43</v>
      </c>
    </row>
    <row r="1721" spans="1:11" x14ac:dyDescent="0.3">
      <c r="A1721" t="s">
        <v>1752</v>
      </c>
      <c r="B1721" s="72">
        <v>1980</v>
      </c>
      <c r="C1721" s="15" t="s">
        <v>20</v>
      </c>
      <c r="D1721">
        <v>19</v>
      </c>
      <c r="E1721">
        <v>2</v>
      </c>
      <c r="F1721">
        <v>15966.19</v>
      </c>
      <c r="G1721" s="72" t="s">
        <v>11</v>
      </c>
      <c r="H1721" s="72" t="s">
        <v>11</v>
      </c>
      <c r="I1721" s="15" t="s">
        <v>23</v>
      </c>
      <c r="J1721" t="str">
        <f t="shared" si="52"/>
        <v>19-Sep-1980</v>
      </c>
      <c r="K1721">
        <f t="shared" ca="1" si="53"/>
        <v>45</v>
      </c>
    </row>
    <row r="1722" spans="1:11" x14ac:dyDescent="0.3">
      <c r="A1722" t="s">
        <v>1753</v>
      </c>
      <c r="B1722" s="72">
        <v>1988</v>
      </c>
      <c r="C1722" s="15" t="s">
        <v>30</v>
      </c>
      <c r="D1722">
        <v>5</v>
      </c>
      <c r="E1722">
        <v>3</v>
      </c>
      <c r="F1722">
        <v>16059.06</v>
      </c>
      <c r="G1722" s="72" t="s">
        <v>11</v>
      </c>
      <c r="H1722" s="72" t="s">
        <v>12</v>
      </c>
      <c r="I1722" s="15" t="s">
        <v>23</v>
      </c>
      <c r="J1722" t="str">
        <f t="shared" si="52"/>
        <v>5-Dec-1988</v>
      </c>
      <c r="K1722">
        <f t="shared" ca="1" si="53"/>
        <v>36</v>
      </c>
    </row>
    <row r="1723" spans="1:11" x14ac:dyDescent="0.3">
      <c r="A1723" t="s">
        <v>1754</v>
      </c>
      <c r="B1723" s="72">
        <v>1978</v>
      </c>
      <c r="C1723" s="15" t="s">
        <v>20</v>
      </c>
      <c r="D1723">
        <v>16</v>
      </c>
      <c r="E1723">
        <v>2</v>
      </c>
      <c r="F1723">
        <v>16062.89</v>
      </c>
      <c r="G1723" s="72" t="s">
        <v>11</v>
      </c>
      <c r="H1723" s="72" t="s">
        <v>11</v>
      </c>
      <c r="I1723" s="15" t="s">
        <v>535</v>
      </c>
      <c r="J1723" t="str">
        <f t="shared" si="52"/>
        <v>16-Sep-1978</v>
      </c>
      <c r="K1723">
        <f t="shared" ca="1" si="53"/>
        <v>47</v>
      </c>
    </row>
    <row r="1724" spans="1:11" x14ac:dyDescent="0.3">
      <c r="A1724" t="s">
        <v>1755</v>
      </c>
      <c r="B1724" s="72">
        <v>1958</v>
      </c>
      <c r="C1724" s="15" t="s">
        <v>37</v>
      </c>
      <c r="D1724">
        <v>22</v>
      </c>
      <c r="E1724">
        <v>2</v>
      </c>
      <c r="F1724">
        <v>16069.08</v>
      </c>
      <c r="G1724" s="72" t="s">
        <v>11</v>
      </c>
      <c r="H1724" s="72" t="s">
        <v>11</v>
      </c>
      <c r="I1724" s="15" t="s">
        <v>247</v>
      </c>
      <c r="J1724" t="str">
        <f t="shared" si="52"/>
        <v>22-Oct-1958</v>
      </c>
      <c r="K1724">
        <f t="shared" ca="1" si="53"/>
        <v>67</v>
      </c>
    </row>
    <row r="1725" spans="1:11" x14ac:dyDescent="0.3">
      <c r="A1725" t="s">
        <v>1756</v>
      </c>
      <c r="B1725" s="72">
        <v>1958</v>
      </c>
      <c r="C1725" s="15" t="s">
        <v>18</v>
      </c>
      <c r="D1725">
        <v>21</v>
      </c>
      <c r="E1725">
        <v>3</v>
      </c>
      <c r="F1725">
        <v>16085.13</v>
      </c>
      <c r="G1725" s="72" t="s">
        <v>11</v>
      </c>
      <c r="H1725" s="72" t="s">
        <v>11</v>
      </c>
      <c r="I1725" s="15" t="s">
        <v>13</v>
      </c>
      <c r="J1725" t="str">
        <f t="shared" si="52"/>
        <v>21-Jun-1958</v>
      </c>
      <c r="K1725">
        <f t="shared" ca="1" si="53"/>
        <v>67</v>
      </c>
    </row>
    <row r="1726" spans="1:11" x14ac:dyDescent="0.3">
      <c r="A1726" t="s">
        <v>1757</v>
      </c>
      <c r="B1726" s="72">
        <v>1985</v>
      </c>
      <c r="C1726" s="15" t="s">
        <v>35</v>
      </c>
      <c r="D1726">
        <v>27</v>
      </c>
      <c r="E1726">
        <v>3</v>
      </c>
      <c r="F1726">
        <v>16097.94</v>
      </c>
      <c r="G1726" s="72" t="s">
        <v>11</v>
      </c>
      <c r="H1726" s="72" t="s">
        <v>12</v>
      </c>
      <c r="I1726" s="15" t="s">
        <v>23</v>
      </c>
      <c r="J1726" t="str">
        <f t="shared" si="52"/>
        <v>27-Aug-1985</v>
      </c>
      <c r="K1726">
        <f t="shared" ca="1" si="53"/>
        <v>40</v>
      </c>
    </row>
    <row r="1727" spans="1:11" x14ac:dyDescent="0.3">
      <c r="A1727" t="s">
        <v>1758</v>
      </c>
      <c r="B1727" s="72">
        <v>1993</v>
      </c>
      <c r="C1727" s="15" t="s">
        <v>35</v>
      </c>
      <c r="D1727">
        <v>8</v>
      </c>
      <c r="E1727">
        <v>0</v>
      </c>
      <c r="F1727">
        <v>16115.3</v>
      </c>
      <c r="G1727" s="72" t="s">
        <v>11</v>
      </c>
      <c r="H1727" s="72" t="s">
        <v>16</v>
      </c>
      <c r="I1727" s="15" t="s">
        <v>247</v>
      </c>
      <c r="J1727" t="str">
        <f t="shared" si="52"/>
        <v>8-Aug-1993</v>
      </c>
      <c r="K1727">
        <f t="shared" ca="1" si="53"/>
        <v>32</v>
      </c>
    </row>
    <row r="1728" spans="1:11" x14ac:dyDescent="0.3">
      <c r="A1728" t="s">
        <v>1759</v>
      </c>
      <c r="B1728" s="72">
        <v>1987</v>
      </c>
      <c r="C1728" s="15" t="s">
        <v>37</v>
      </c>
      <c r="D1728">
        <v>6</v>
      </c>
      <c r="E1728">
        <v>3</v>
      </c>
      <c r="F1728">
        <v>16122.65</v>
      </c>
      <c r="G1728" s="72" t="s">
        <v>11</v>
      </c>
      <c r="H1728" s="72" t="s">
        <v>16</v>
      </c>
      <c r="I1728" s="15" t="s">
        <v>42</v>
      </c>
      <c r="J1728" t="str">
        <f t="shared" si="52"/>
        <v>6-Oct-1987</v>
      </c>
      <c r="K1728">
        <f t="shared" ca="1" si="53"/>
        <v>38</v>
      </c>
    </row>
    <row r="1729" spans="1:11" x14ac:dyDescent="0.3">
      <c r="A1729" t="s">
        <v>1760</v>
      </c>
      <c r="B1729" s="72">
        <v>1993</v>
      </c>
      <c r="C1729" s="15" t="s">
        <v>30</v>
      </c>
      <c r="D1729">
        <v>12</v>
      </c>
      <c r="E1729">
        <v>0</v>
      </c>
      <c r="F1729">
        <v>16138.76</v>
      </c>
      <c r="G1729" s="72" t="s">
        <v>11</v>
      </c>
      <c r="H1729" s="72" t="s">
        <v>12</v>
      </c>
      <c r="I1729" s="15" t="s">
        <v>356</v>
      </c>
      <c r="J1729" t="str">
        <f t="shared" si="52"/>
        <v>12-Dec-1993</v>
      </c>
      <c r="K1729">
        <f t="shared" ca="1" si="53"/>
        <v>31</v>
      </c>
    </row>
    <row r="1730" spans="1:11" x14ac:dyDescent="0.3">
      <c r="A1730" t="s">
        <v>1761</v>
      </c>
      <c r="B1730" s="72">
        <v>1982</v>
      </c>
      <c r="C1730" s="15" t="s">
        <v>10</v>
      </c>
      <c r="D1730">
        <v>6</v>
      </c>
      <c r="E1730">
        <v>3</v>
      </c>
      <c r="F1730">
        <v>16152.04</v>
      </c>
      <c r="G1730" s="72" t="s">
        <v>11</v>
      </c>
      <c r="H1730" s="72" t="s">
        <v>16</v>
      </c>
      <c r="I1730" s="15" t="s">
        <v>535</v>
      </c>
      <c r="J1730" t="str">
        <f t="shared" ref="J1730:J1793" si="54">CONCATENATE(D1730,"-",C1730,"-",B1730)</f>
        <v>6-Jul-1982</v>
      </c>
      <c r="K1730">
        <f t="shared" ca="1" si="53"/>
        <v>43</v>
      </c>
    </row>
    <row r="1731" spans="1:11" x14ac:dyDescent="0.3">
      <c r="A1731" t="s">
        <v>1762</v>
      </c>
      <c r="B1731" s="72">
        <v>1974</v>
      </c>
      <c r="C1731" s="15" t="s">
        <v>20</v>
      </c>
      <c r="D1731">
        <v>11</v>
      </c>
      <c r="E1731">
        <v>0</v>
      </c>
      <c r="F1731">
        <v>16190.97</v>
      </c>
      <c r="G1731" s="72" t="s">
        <v>11</v>
      </c>
      <c r="H1731" s="72" t="s">
        <v>12</v>
      </c>
      <c r="I1731" s="15" t="s">
        <v>23</v>
      </c>
      <c r="J1731" t="str">
        <f t="shared" si="54"/>
        <v>11-Sep-1974</v>
      </c>
      <c r="K1731">
        <f t="shared" ref="K1731:K1794" ca="1" si="55">DATEDIF(J1731,TODAY(),"y")</f>
        <v>51</v>
      </c>
    </row>
    <row r="1732" spans="1:11" x14ac:dyDescent="0.3">
      <c r="A1732" t="s">
        <v>1763</v>
      </c>
      <c r="B1732" s="72">
        <v>1988</v>
      </c>
      <c r="C1732" s="15" t="s">
        <v>35</v>
      </c>
      <c r="D1732">
        <v>6</v>
      </c>
      <c r="E1732">
        <v>3</v>
      </c>
      <c r="F1732">
        <v>16199.1</v>
      </c>
      <c r="G1732" s="72" t="s">
        <v>11</v>
      </c>
      <c r="H1732" s="72" t="s">
        <v>11</v>
      </c>
      <c r="I1732" s="15" t="s">
        <v>23</v>
      </c>
      <c r="J1732" t="str">
        <f t="shared" si="54"/>
        <v>6-Aug-1988</v>
      </c>
      <c r="K1732">
        <f t="shared" ca="1" si="55"/>
        <v>37</v>
      </c>
    </row>
    <row r="1733" spans="1:11" x14ac:dyDescent="0.3">
      <c r="A1733" t="s">
        <v>1764</v>
      </c>
      <c r="B1733" s="72">
        <v>1988</v>
      </c>
      <c r="C1733" s="15" t="s">
        <v>35</v>
      </c>
      <c r="D1733">
        <v>21</v>
      </c>
      <c r="E1733">
        <v>3</v>
      </c>
      <c r="F1733">
        <v>16205.88</v>
      </c>
      <c r="G1733" s="72" t="s">
        <v>11</v>
      </c>
      <c r="H1733" s="72" t="s">
        <v>16</v>
      </c>
      <c r="I1733" s="15" t="s">
        <v>23</v>
      </c>
      <c r="J1733" t="str">
        <f t="shared" si="54"/>
        <v>21-Aug-1988</v>
      </c>
      <c r="K1733">
        <f t="shared" ca="1" si="55"/>
        <v>37</v>
      </c>
    </row>
    <row r="1734" spans="1:11" x14ac:dyDescent="0.3">
      <c r="A1734" t="s">
        <v>1765</v>
      </c>
      <c r="B1734" s="72">
        <v>2002</v>
      </c>
      <c r="C1734" s="15" t="s">
        <v>20</v>
      </c>
      <c r="D1734">
        <v>8</v>
      </c>
      <c r="E1734">
        <v>0</v>
      </c>
      <c r="F1734">
        <v>16232.85</v>
      </c>
      <c r="G1734" s="72" t="s">
        <v>11</v>
      </c>
      <c r="H1734" s="72" t="s">
        <v>16</v>
      </c>
      <c r="I1734" s="15" t="s">
        <v>42</v>
      </c>
      <c r="J1734" t="str">
        <f t="shared" si="54"/>
        <v>8-Sep-2002</v>
      </c>
      <c r="K1734">
        <f t="shared" ca="1" si="55"/>
        <v>23</v>
      </c>
    </row>
    <row r="1735" spans="1:11" x14ac:dyDescent="0.3">
      <c r="A1735" t="s">
        <v>1766</v>
      </c>
      <c r="B1735" s="72">
        <v>1972</v>
      </c>
      <c r="C1735" s="15" t="s">
        <v>10</v>
      </c>
      <c r="D1735">
        <v>30</v>
      </c>
      <c r="E1735">
        <v>0</v>
      </c>
      <c r="F1735">
        <v>16267.32</v>
      </c>
      <c r="G1735" s="72" t="s">
        <v>11</v>
      </c>
      <c r="H1735" s="72" t="s">
        <v>11</v>
      </c>
      <c r="I1735" s="15" t="s">
        <v>249</v>
      </c>
      <c r="J1735" t="str">
        <f t="shared" si="54"/>
        <v>30-Jul-1972</v>
      </c>
      <c r="K1735">
        <f t="shared" ca="1" si="55"/>
        <v>53</v>
      </c>
    </row>
    <row r="1736" spans="1:11" x14ac:dyDescent="0.3">
      <c r="A1736" t="s">
        <v>1767</v>
      </c>
      <c r="B1736" s="72">
        <v>2003</v>
      </c>
      <c r="C1736" s="15" t="s">
        <v>35</v>
      </c>
      <c r="D1736">
        <v>24</v>
      </c>
      <c r="E1736">
        <v>0</v>
      </c>
      <c r="F1736">
        <v>16297.85</v>
      </c>
      <c r="G1736" s="72" t="s">
        <v>11</v>
      </c>
      <c r="H1736" s="72" t="s">
        <v>12</v>
      </c>
      <c r="I1736" s="15" t="s">
        <v>42</v>
      </c>
      <c r="J1736" t="str">
        <f t="shared" si="54"/>
        <v>24-Aug-2003</v>
      </c>
      <c r="K1736">
        <f t="shared" ca="1" si="55"/>
        <v>22</v>
      </c>
    </row>
    <row r="1737" spans="1:11" x14ac:dyDescent="0.3">
      <c r="A1737" t="s">
        <v>1768</v>
      </c>
      <c r="B1737" s="72">
        <v>1969</v>
      </c>
      <c r="C1737" s="15" t="s">
        <v>35</v>
      </c>
      <c r="D1737">
        <v>8</v>
      </c>
      <c r="E1737">
        <v>0</v>
      </c>
      <c r="F1737">
        <v>16311.05</v>
      </c>
      <c r="G1737" s="72" t="s">
        <v>11</v>
      </c>
      <c r="H1737" s="72" t="s">
        <v>12</v>
      </c>
      <c r="I1737" s="15" t="s">
        <v>535</v>
      </c>
      <c r="J1737" t="str">
        <f t="shared" si="54"/>
        <v>8-Aug-1969</v>
      </c>
      <c r="K1737">
        <f t="shared" ca="1" si="55"/>
        <v>56</v>
      </c>
    </row>
    <row r="1738" spans="1:11" x14ac:dyDescent="0.3">
      <c r="A1738" t="s">
        <v>1769</v>
      </c>
      <c r="B1738" s="72">
        <v>1965</v>
      </c>
      <c r="C1738" s="15" t="s">
        <v>30</v>
      </c>
      <c r="D1738">
        <v>5</v>
      </c>
      <c r="E1738">
        <v>0</v>
      </c>
      <c r="F1738">
        <v>16351.42</v>
      </c>
      <c r="G1738" s="72" t="s">
        <v>11</v>
      </c>
      <c r="H1738" s="72" t="s">
        <v>12</v>
      </c>
      <c r="I1738" s="15" t="s">
        <v>535</v>
      </c>
      <c r="J1738" t="str">
        <f t="shared" si="54"/>
        <v>5-Dec-1965</v>
      </c>
      <c r="K1738">
        <f t="shared" ca="1" si="55"/>
        <v>59</v>
      </c>
    </row>
    <row r="1739" spans="1:11" x14ac:dyDescent="0.3">
      <c r="A1739" t="s">
        <v>1770</v>
      </c>
      <c r="B1739" s="72">
        <v>1995</v>
      </c>
      <c r="C1739" s="15" t="s">
        <v>20</v>
      </c>
      <c r="D1739">
        <v>28</v>
      </c>
      <c r="E1739">
        <v>3</v>
      </c>
      <c r="F1739">
        <v>16420.490000000002</v>
      </c>
      <c r="G1739" s="72" t="s">
        <v>11</v>
      </c>
      <c r="H1739" s="72" t="s">
        <v>12</v>
      </c>
      <c r="I1739" s="15" t="s">
        <v>23</v>
      </c>
      <c r="J1739" t="str">
        <f t="shared" si="54"/>
        <v>28-Sep-1995</v>
      </c>
      <c r="K1739">
        <f t="shared" ca="1" si="55"/>
        <v>30</v>
      </c>
    </row>
    <row r="1740" spans="1:11" x14ac:dyDescent="0.3">
      <c r="A1740" t="s">
        <v>1771</v>
      </c>
      <c r="B1740" s="72">
        <v>2003</v>
      </c>
      <c r="C1740" s="15" t="s">
        <v>30</v>
      </c>
      <c r="D1740">
        <v>20</v>
      </c>
      <c r="E1740">
        <v>1</v>
      </c>
      <c r="F1740">
        <v>16450.89</v>
      </c>
      <c r="G1740" s="72" t="s">
        <v>11</v>
      </c>
      <c r="H1740" s="72" t="s">
        <v>16</v>
      </c>
      <c r="I1740" s="15" t="s">
        <v>23</v>
      </c>
      <c r="J1740" t="str">
        <f t="shared" si="54"/>
        <v>20-Dec-2003</v>
      </c>
      <c r="K1740">
        <f t="shared" ca="1" si="55"/>
        <v>21</v>
      </c>
    </row>
    <row r="1741" spans="1:11" x14ac:dyDescent="0.3">
      <c r="A1741" t="s">
        <v>1772</v>
      </c>
      <c r="B1741" s="72">
        <v>1958</v>
      </c>
      <c r="C1741" s="15" t="s">
        <v>37</v>
      </c>
      <c r="D1741">
        <v>10</v>
      </c>
      <c r="E1741">
        <v>3</v>
      </c>
      <c r="F1741">
        <v>16455.71</v>
      </c>
      <c r="G1741" s="72" t="s">
        <v>11</v>
      </c>
      <c r="H1741" s="72" t="s">
        <v>11</v>
      </c>
      <c r="I1741" s="15" t="s">
        <v>23</v>
      </c>
      <c r="J1741" t="str">
        <f t="shared" si="54"/>
        <v>10-Oct-1958</v>
      </c>
      <c r="K1741">
        <f t="shared" ca="1" si="55"/>
        <v>67</v>
      </c>
    </row>
    <row r="1742" spans="1:11" x14ac:dyDescent="0.3">
      <c r="A1742" t="s">
        <v>1773</v>
      </c>
      <c r="B1742" s="72">
        <v>1995</v>
      </c>
      <c r="C1742" s="15" t="s">
        <v>30</v>
      </c>
      <c r="D1742">
        <v>23</v>
      </c>
      <c r="E1742">
        <v>0</v>
      </c>
      <c r="F1742">
        <v>16577.78</v>
      </c>
      <c r="G1742" s="72" t="s">
        <v>11</v>
      </c>
      <c r="H1742" s="72" t="s">
        <v>16</v>
      </c>
      <c r="I1742" s="15" t="s">
        <v>13</v>
      </c>
      <c r="J1742" t="str">
        <f t="shared" si="54"/>
        <v>23-Dec-1995</v>
      </c>
      <c r="K1742">
        <f t="shared" ca="1" si="55"/>
        <v>29</v>
      </c>
    </row>
    <row r="1743" spans="1:11" x14ac:dyDescent="0.3">
      <c r="A1743" t="s">
        <v>1774</v>
      </c>
      <c r="B1743" s="72">
        <v>2001</v>
      </c>
      <c r="C1743" s="15" t="s">
        <v>18</v>
      </c>
      <c r="D1743">
        <v>25</v>
      </c>
      <c r="E1743">
        <v>0</v>
      </c>
      <c r="F1743">
        <v>16586.5</v>
      </c>
      <c r="G1743" s="72" t="s">
        <v>11</v>
      </c>
      <c r="H1743" s="72" t="s">
        <v>16</v>
      </c>
      <c r="I1743" s="15" t="s">
        <v>13</v>
      </c>
      <c r="J1743" t="str">
        <f t="shared" si="54"/>
        <v>25-Jun-2001</v>
      </c>
      <c r="K1743">
        <f t="shared" ca="1" si="55"/>
        <v>24</v>
      </c>
    </row>
    <row r="1744" spans="1:11" x14ac:dyDescent="0.3">
      <c r="A1744" t="s">
        <v>1775</v>
      </c>
      <c r="B1744" s="72">
        <v>1963</v>
      </c>
      <c r="C1744" s="15" t="s">
        <v>18</v>
      </c>
      <c r="D1744">
        <v>25</v>
      </c>
      <c r="E1744">
        <v>0</v>
      </c>
      <c r="F1744">
        <v>16587.96</v>
      </c>
      <c r="G1744" s="72" t="s">
        <v>11</v>
      </c>
      <c r="H1744" s="72" t="s">
        <v>11</v>
      </c>
      <c r="I1744" s="15" t="s">
        <v>249</v>
      </c>
      <c r="J1744" t="str">
        <f t="shared" si="54"/>
        <v>25-Jun-1963</v>
      </c>
      <c r="K1744">
        <f t="shared" ca="1" si="55"/>
        <v>62</v>
      </c>
    </row>
    <row r="1745" spans="1:11" x14ac:dyDescent="0.3">
      <c r="A1745" t="s">
        <v>1776</v>
      </c>
      <c r="B1745" s="72">
        <v>1970</v>
      </c>
      <c r="C1745" s="15" t="s">
        <v>10</v>
      </c>
      <c r="D1745">
        <v>10</v>
      </c>
      <c r="E1745">
        <v>0</v>
      </c>
      <c r="F1745">
        <v>16600.16</v>
      </c>
      <c r="G1745" s="72" t="s">
        <v>11</v>
      </c>
      <c r="H1745" s="72" t="s">
        <v>11</v>
      </c>
      <c r="I1745" s="15" t="s">
        <v>42</v>
      </c>
      <c r="J1745" t="str">
        <f t="shared" si="54"/>
        <v>10-Jul-1970</v>
      </c>
      <c r="K1745">
        <f t="shared" ca="1" si="55"/>
        <v>55</v>
      </c>
    </row>
    <row r="1746" spans="1:11" x14ac:dyDescent="0.3">
      <c r="A1746" t="s">
        <v>1777</v>
      </c>
      <c r="B1746" s="72">
        <v>1975</v>
      </c>
      <c r="C1746" s="15" t="s">
        <v>10</v>
      </c>
      <c r="D1746">
        <v>24</v>
      </c>
      <c r="E1746">
        <v>1</v>
      </c>
      <c r="F1746">
        <v>16602.18</v>
      </c>
      <c r="G1746" s="72" t="s">
        <v>11</v>
      </c>
      <c r="H1746" s="72" t="s">
        <v>16</v>
      </c>
      <c r="I1746" s="15" t="s">
        <v>535</v>
      </c>
      <c r="J1746" t="str">
        <f t="shared" si="54"/>
        <v>24-Jul-1975</v>
      </c>
      <c r="K1746">
        <f t="shared" ca="1" si="55"/>
        <v>50</v>
      </c>
    </row>
    <row r="1747" spans="1:11" x14ac:dyDescent="0.3">
      <c r="A1747" t="s">
        <v>1778</v>
      </c>
      <c r="B1747" s="72">
        <v>1977</v>
      </c>
      <c r="C1747" s="15" t="s">
        <v>20</v>
      </c>
      <c r="D1747">
        <v>25</v>
      </c>
      <c r="E1747">
        <v>2</v>
      </c>
      <c r="F1747">
        <v>16631.61</v>
      </c>
      <c r="G1747" s="72" t="s">
        <v>11</v>
      </c>
      <c r="H1747" s="72" t="s">
        <v>16</v>
      </c>
      <c r="I1747" s="15" t="s">
        <v>23</v>
      </c>
      <c r="J1747" t="str">
        <f t="shared" si="54"/>
        <v>25-Sep-1977</v>
      </c>
      <c r="K1747">
        <f t="shared" ca="1" si="55"/>
        <v>48</v>
      </c>
    </row>
    <row r="1748" spans="1:11" x14ac:dyDescent="0.3">
      <c r="A1748" t="s">
        <v>1779</v>
      </c>
      <c r="B1748" s="72">
        <v>1993</v>
      </c>
      <c r="C1748" s="15" t="s">
        <v>15</v>
      </c>
      <c r="D1748">
        <v>5</v>
      </c>
      <c r="E1748">
        <v>1</v>
      </c>
      <c r="F1748">
        <v>16657.72</v>
      </c>
      <c r="G1748" s="72" t="s">
        <v>11</v>
      </c>
      <c r="H1748" s="72" t="s">
        <v>16</v>
      </c>
      <c r="I1748" s="15" t="s">
        <v>247</v>
      </c>
      <c r="J1748" t="str">
        <f t="shared" si="54"/>
        <v>5-Nov-1993</v>
      </c>
      <c r="K1748">
        <f t="shared" ca="1" si="55"/>
        <v>32</v>
      </c>
    </row>
    <row r="1749" spans="1:11" x14ac:dyDescent="0.3">
      <c r="A1749" t="s">
        <v>1780</v>
      </c>
      <c r="B1749" s="72">
        <v>1974</v>
      </c>
      <c r="C1749" s="15" t="s">
        <v>35</v>
      </c>
      <c r="D1749">
        <v>28</v>
      </c>
      <c r="E1749">
        <v>0</v>
      </c>
      <c r="F1749">
        <v>16770.990000000002</v>
      </c>
      <c r="G1749" s="72" t="s">
        <v>11</v>
      </c>
      <c r="H1749" s="72" t="s">
        <v>16</v>
      </c>
      <c r="I1749" s="15" t="s">
        <v>23</v>
      </c>
      <c r="J1749" t="str">
        <f t="shared" si="54"/>
        <v>28-Aug-1974</v>
      </c>
      <c r="K1749">
        <f t="shared" ca="1" si="55"/>
        <v>51</v>
      </c>
    </row>
    <row r="1750" spans="1:11" x14ac:dyDescent="0.3">
      <c r="A1750" t="s">
        <v>1781</v>
      </c>
      <c r="B1750" s="72">
        <v>1989</v>
      </c>
      <c r="C1750" s="15" t="s">
        <v>20</v>
      </c>
      <c r="D1750">
        <v>23</v>
      </c>
      <c r="E1750">
        <v>2</v>
      </c>
      <c r="F1750">
        <v>16776.3</v>
      </c>
      <c r="G1750" s="72" t="s">
        <v>11</v>
      </c>
      <c r="H1750" s="72" t="s">
        <v>11</v>
      </c>
      <c r="I1750" s="15" t="s">
        <v>247</v>
      </c>
      <c r="J1750" t="str">
        <f t="shared" si="54"/>
        <v>23-Sep-1989</v>
      </c>
      <c r="K1750">
        <f t="shared" ca="1" si="55"/>
        <v>36</v>
      </c>
    </row>
    <row r="1751" spans="1:11" x14ac:dyDescent="0.3">
      <c r="A1751" t="s">
        <v>1782</v>
      </c>
      <c r="B1751" s="72">
        <v>1962</v>
      </c>
      <c r="C1751" s="15" t="s">
        <v>10</v>
      </c>
      <c r="D1751">
        <v>29</v>
      </c>
      <c r="E1751">
        <v>0</v>
      </c>
      <c r="F1751">
        <v>16779.400000000001</v>
      </c>
      <c r="G1751" s="72" t="s">
        <v>11</v>
      </c>
      <c r="H1751" s="72" t="s">
        <v>11</v>
      </c>
      <c r="I1751" s="15" t="s">
        <v>535</v>
      </c>
      <c r="J1751" t="str">
        <f t="shared" si="54"/>
        <v>29-Jul-1962</v>
      </c>
      <c r="K1751">
        <f t="shared" ca="1" si="55"/>
        <v>63</v>
      </c>
    </row>
    <row r="1752" spans="1:11" x14ac:dyDescent="0.3">
      <c r="A1752" t="s">
        <v>1783</v>
      </c>
      <c r="B1752" s="72">
        <v>1995</v>
      </c>
      <c r="C1752" s="15" t="s">
        <v>37</v>
      </c>
      <c r="D1752">
        <v>19</v>
      </c>
      <c r="E1752">
        <v>1</v>
      </c>
      <c r="F1752">
        <v>16796.41</v>
      </c>
      <c r="G1752" s="72" t="s">
        <v>11</v>
      </c>
      <c r="H1752" s="72" t="s">
        <v>12</v>
      </c>
      <c r="I1752" s="15" t="s">
        <v>247</v>
      </c>
      <c r="J1752" t="str">
        <f t="shared" si="54"/>
        <v>19-Oct-1995</v>
      </c>
      <c r="K1752">
        <f t="shared" ca="1" si="55"/>
        <v>30</v>
      </c>
    </row>
    <row r="1753" spans="1:11" x14ac:dyDescent="0.3">
      <c r="A1753" t="s">
        <v>1784</v>
      </c>
      <c r="B1753" s="72">
        <v>1974</v>
      </c>
      <c r="C1753" s="15" t="s">
        <v>35</v>
      </c>
      <c r="D1753">
        <v>8</v>
      </c>
      <c r="E1753">
        <v>0</v>
      </c>
      <c r="F1753">
        <v>16841.32</v>
      </c>
      <c r="G1753" s="72" t="s">
        <v>11</v>
      </c>
      <c r="H1753" s="72" t="s">
        <v>12</v>
      </c>
      <c r="I1753" s="15" t="s">
        <v>42</v>
      </c>
      <c r="J1753" t="str">
        <f t="shared" si="54"/>
        <v>8-Aug-1974</v>
      </c>
      <c r="K1753">
        <f t="shared" ca="1" si="55"/>
        <v>51</v>
      </c>
    </row>
    <row r="1754" spans="1:11" x14ac:dyDescent="0.3">
      <c r="A1754" t="s">
        <v>1785</v>
      </c>
      <c r="B1754" s="72">
        <v>2003</v>
      </c>
      <c r="C1754" s="15" t="s">
        <v>20</v>
      </c>
      <c r="D1754">
        <v>10</v>
      </c>
      <c r="E1754">
        <v>0</v>
      </c>
      <c r="F1754">
        <v>16884.919999999998</v>
      </c>
      <c r="G1754" s="72" t="s">
        <v>11</v>
      </c>
      <c r="H1754" s="72" t="s">
        <v>11</v>
      </c>
      <c r="I1754" s="15" t="s">
        <v>42</v>
      </c>
      <c r="J1754" t="str">
        <f t="shared" si="54"/>
        <v>10-Sep-2003</v>
      </c>
      <c r="K1754">
        <f t="shared" ca="1" si="55"/>
        <v>22</v>
      </c>
    </row>
    <row r="1755" spans="1:11" x14ac:dyDescent="0.3">
      <c r="A1755" t="s">
        <v>1786</v>
      </c>
      <c r="B1755" s="72">
        <v>1968</v>
      </c>
      <c r="C1755" s="15" t="s">
        <v>37</v>
      </c>
      <c r="D1755">
        <v>21</v>
      </c>
      <c r="E1755">
        <v>0</v>
      </c>
      <c r="F1755">
        <v>16903.5</v>
      </c>
      <c r="G1755" s="72" t="s">
        <v>11</v>
      </c>
      <c r="H1755" s="72" t="s">
        <v>12</v>
      </c>
      <c r="I1755" s="15" t="s">
        <v>23</v>
      </c>
      <c r="J1755" t="str">
        <f t="shared" si="54"/>
        <v>21-Oct-1968</v>
      </c>
      <c r="K1755">
        <f t="shared" ca="1" si="55"/>
        <v>57</v>
      </c>
    </row>
    <row r="1756" spans="1:11" x14ac:dyDescent="0.3">
      <c r="A1756" t="s">
        <v>1787</v>
      </c>
      <c r="B1756" s="72">
        <v>1977</v>
      </c>
      <c r="C1756" s="15" t="s">
        <v>35</v>
      </c>
      <c r="D1756">
        <v>25</v>
      </c>
      <c r="E1756">
        <v>2</v>
      </c>
      <c r="F1756">
        <v>16921.09</v>
      </c>
      <c r="G1756" s="72" t="s">
        <v>11</v>
      </c>
      <c r="H1756" s="72" t="s">
        <v>12</v>
      </c>
      <c r="I1756" s="15" t="s">
        <v>249</v>
      </c>
      <c r="J1756" t="str">
        <f t="shared" si="54"/>
        <v>25-Aug-1977</v>
      </c>
      <c r="K1756">
        <f t="shared" ca="1" si="55"/>
        <v>48</v>
      </c>
    </row>
    <row r="1757" spans="1:11" x14ac:dyDescent="0.3">
      <c r="A1757" t="s">
        <v>1788</v>
      </c>
      <c r="B1757" s="72">
        <v>1980</v>
      </c>
      <c r="C1757" s="15" t="s">
        <v>10</v>
      </c>
      <c r="D1757">
        <v>16</v>
      </c>
      <c r="E1757">
        <v>2</v>
      </c>
      <c r="F1757">
        <v>16990.55</v>
      </c>
      <c r="G1757" s="72" t="s">
        <v>11</v>
      </c>
      <c r="H1757" s="72" t="s">
        <v>12</v>
      </c>
      <c r="I1757" s="15" t="s">
        <v>23</v>
      </c>
      <c r="J1757" t="str">
        <f t="shared" si="54"/>
        <v>16-Jul-1980</v>
      </c>
      <c r="K1757">
        <f t="shared" ca="1" si="55"/>
        <v>45</v>
      </c>
    </row>
    <row r="1758" spans="1:11" x14ac:dyDescent="0.3">
      <c r="A1758" t="s">
        <v>1789</v>
      </c>
      <c r="B1758" s="72">
        <v>1971</v>
      </c>
      <c r="C1758" s="15" t="s">
        <v>35</v>
      </c>
      <c r="D1758">
        <v>22</v>
      </c>
      <c r="E1758">
        <v>0</v>
      </c>
      <c r="F1758">
        <v>17016.009999999998</v>
      </c>
      <c r="G1758" s="72" t="s">
        <v>11</v>
      </c>
      <c r="H1758" s="72" t="s">
        <v>11</v>
      </c>
      <c r="I1758" s="15" t="s">
        <v>249</v>
      </c>
      <c r="J1758" t="str">
        <f t="shared" si="54"/>
        <v>22-Aug-1971</v>
      </c>
      <c r="K1758">
        <f t="shared" ca="1" si="55"/>
        <v>54</v>
      </c>
    </row>
    <row r="1759" spans="1:11" x14ac:dyDescent="0.3">
      <c r="A1759" t="s">
        <v>1790</v>
      </c>
      <c r="B1759" s="72">
        <v>1996</v>
      </c>
      <c r="C1759" s="15" t="s">
        <v>18</v>
      </c>
      <c r="D1759">
        <v>10</v>
      </c>
      <c r="E1759">
        <v>0</v>
      </c>
      <c r="F1759">
        <v>17043.34</v>
      </c>
      <c r="G1759" s="72" t="s">
        <v>11</v>
      </c>
      <c r="H1759" s="72" t="s">
        <v>12</v>
      </c>
      <c r="I1759" s="15" t="s">
        <v>13</v>
      </c>
      <c r="J1759" t="str">
        <f t="shared" si="54"/>
        <v>10-Jun-1996</v>
      </c>
      <c r="K1759">
        <f t="shared" ca="1" si="55"/>
        <v>29</v>
      </c>
    </row>
    <row r="1760" spans="1:11" x14ac:dyDescent="0.3">
      <c r="A1760" t="s">
        <v>1791</v>
      </c>
      <c r="B1760" s="72">
        <v>2003</v>
      </c>
      <c r="C1760" s="15" t="s">
        <v>30</v>
      </c>
      <c r="D1760">
        <v>26</v>
      </c>
      <c r="E1760">
        <v>0</v>
      </c>
      <c r="F1760">
        <v>17081.080000000002</v>
      </c>
      <c r="G1760" s="72" t="s">
        <v>11</v>
      </c>
      <c r="H1760" s="72" t="s">
        <v>11</v>
      </c>
      <c r="I1760" s="15" t="s">
        <v>42</v>
      </c>
      <c r="J1760" t="str">
        <f t="shared" si="54"/>
        <v>26-Dec-2003</v>
      </c>
      <c r="K1760">
        <f t="shared" ca="1" si="55"/>
        <v>21</v>
      </c>
    </row>
    <row r="1761" spans="1:11" x14ac:dyDescent="0.3">
      <c r="A1761" t="s">
        <v>1792</v>
      </c>
      <c r="B1761" s="72">
        <v>2002</v>
      </c>
      <c r="C1761" s="15" t="s">
        <v>18</v>
      </c>
      <c r="D1761">
        <v>28</v>
      </c>
      <c r="E1761">
        <v>1</v>
      </c>
      <c r="F1761">
        <v>17085.27</v>
      </c>
      <c r="G1761" s="72" t="s">
        <v>11</v>
      </c>
      <c r="H1761" s="72" t="s">
        <v>12</v>
      </c>
      <c r="I1761" s="15" t="s">
        <v>13</v>
      </c>
      <c r="J1761" t="str">
        <f t="shared" si="54"/>
        <v>28-Jun-2002</v>
      </c>
      <c r="K1761">
        <f t="shared" ca="1" si="55"/>
        <v>23</v>
      </c>
    </row>
    <row r="1762" spans="1:11" x14ac:dyDescent="0.3">
      <c r="A1762" t="s">
        <v>1793</v>
      </c>
      <c r="B1762" s="72">
        <v>1998</v>
      </c>
      <c r="C1762" s="15" t="s">
        <v>18</v>
      </c>
      <c r="D1762">
        <v>3</v>
      </c>
      <c r="E1762">
        <v>4</v>
      </c>
      <c r="F1762">
        <v>17128.43</v>
      </c>
      <c r="G1762" s="72" t="s">
        <v>11</v>
      </c>
      <c r="H1762" s="72" t="s">
        <v>12</v>
      </c>
      <c r="I1762" s="15" t="s">
        <v>168</v>
      </c>
      <c r="J1762" t="str">
        <f t="shared" si="54"/>
        <v>3-Jun-1998</v>
      </c>
      <c r="K1762">
        <f t="shared" ca="1" si="55"/>
        <v>27</v>
      </c>
    </row>
    <row r="1763" spans="1:11" x14ac:dyDescent="0.3">
      <c r="A1763" t="s">
        <v>1794</v>
      </c>
      <c r="B1763" s="72">
        <v>1965</v>
      </c>
      <c r="C1763" s="15" t="s">
        <v>20</v>
      </c>
      <c r="D1763">
        <v>16</v>
      </c>
      <c r="E1763">
        <v>0</v>
      </c>
      <c r="F1763">
        <v>17172.27</v>
      </c>
      <c r="G1763" s="72" t="s">
        <v>11</v>
      </c>
      <c r="H1763" s="72" t="s">
        <v>11</v>
      </c>
      <c r="I1763" s="15" t="s">
        <v>535</v>
      </c>
      <c r="J1763" t="str">
        <f t="shared" si="54"/>
        <v>16-Sep-1965</v>
      </c>
      <c r="K1763">
        <f t="shared" ca="1" si="55"/>
        <v>60</v>
      </c>
    </row>
    <row r="1764" spans="1:11" x14ac:dyDescent="0.3">
      <c r="A1764" t="s">
        <v>1795</v>
      </c>
      <c r="B1764" s="72">
        <v>1964</v>
      </c>
      <c r="C1764" s="15" t="s">
        <v>18</v>
      </c>
      <c r="D1764">
        <v>7</v>
      </c>
      <c r="E1764">
        <v>0</v>
      </c>
      <c r="F1764">
        <v>17174.52</v>
      </c>
      <c r="G1764" s="72" t="s">
        <v>11</v>
      </c>
      <c r="H1764" s="72" t="s">
        <v>11</v>
      </c>
      <c r="I1764" s="15" t="s">
        <v>23</v>
      </c>
      <c r="J1764" t="str">
        <f t="shared" si="54"/>
        <v>7-Jun-1964</v>
      </c>
      <c r="K1764">
        <f t="shared" ca="1" si="55"/>
        <v>61</v>
      </c>
    </row>
    <row r="1765" spans="1:11" x14ac:dyDescent="0.3">
      <c r="A1765" t="s">
        <v>1796</v>
      </c>
      <c r="B1765" s="72">
        <v>2004</v>
      </c>
      <c r="C1765" s="15" t="s">
        <v>35</v>
      </c>
      <c r="D1765">
        <v>18</v>
      </c>
      <c r="E1765">
        <v>1</v>
      </c>
      <c r="F1765">
        <v>17178.68</v>
      </c>
      <c r="G1765" s="72" t="s">
        <v>11</v>
      </c>
      <c r="H1765" s="72" t="s">
        <v>11</v>
      </c>
      <c r="I1765" s="15" t="s">
        <v>166</v>
      </c>
      <c r="J1765" t="str">
        <f t="shared" si="54"/>
        <v>18-Aug-2004</v>
      </c>
      <c r="K1765">
        <f t="shared" ca="1" si="55"/>
        <v>21</v>
      </c>
    </row>
    <row r="1766" spans="1:11" x14ac:dyDescent="0.3">
      <c r="A1766" t="s">
        <v>1797</v>
      </c>
      <c r="B1766" s="72">
        <v>1982</v>
      </c>
      <c r="C1766" s="15" t="s">
        <v>37</v>
      </c>
      <c r="D1766">
        <v>22</v>
      </c>
      <c r="E1766">
        <v>1</v>
      </c>
      <c r="F1766">
        <v>17179.52</v>
      </c>
      <c r="G1766" s="72" t="s">
        <v>11</v>
      </c>
      <c r="H1766" s="72" t="s">
        <v>16</v>
      </c>
      <c r="I1766" s="15" t="s">
        <v>13</v>
      </c>
      <c r="J1766" t="str">
        <f t="shared" si="54"/>
        <v>22-Oct-1982</v>
      </c>
      <c r="K1766">
        <f t="shared" ca="1" si="55"/>
        <v>43</v>
      </c>
    </row>
    <row r="1767" spans="1:11" x14ac:dyDescent="0.3">
      <c r="A1767" t="s">
        <v>1798</v>
      </c>
      <c r="B1767" s="72">
        <v>1975</v>
      </c>
      <c r="C1767" s="15" t="s">
        <v>35</v>
      </c>
      <c r="D1767">
        <v>25</v>
      </c>
      <c r="E1767">
        <v>1</v>
      </c>
      <c r="F1767">
        <v>17253.43</v>
      </c>
      <c r="G1767" s="72" t="s">
        <v>11</v>
      </c>
      <c r="H1767" s="72" t="s">
        <v>12</v>
      </c>
      <c r="I1767" s="15" t="s">
        <v>535</v>
      </c>
      <c r="J1767" t="str">
        <f t="shared" si="54"/>
        <v>25-Aug-1975</v>
      </c>
      <c r="K1767">
        <f t="shared" ca="1" si="55"/>
        <v>50</v>
      </c>
    </row>
    <row r="1768" spans="1:11" x14ac:dyDescent="0.3">
      <c r="A1768" t="s">
        <v>1799</v>
      </c>
      <c r="B1768" s="72">
        <v>1963</v>
      </c>
      <c r="C1768" s="15" t="s">
        <v>10</v>
      </c>
      <c r="D1768">
        <v>12</v>
      </c>
      <c r="E1768">
        <v>0</v>
      </c>
      <c r="F1768">
        <v>17337.580000000002</v>
      </c>
      <c r="G1768" s="72" t="s">
        <v>11</v>
      </c>
      <c r="H1768" s="72" t="s">
        <v>12</v>
      </c>
      <c r="I1768" s="15" t="s">
        <v>249</v>
      </c>
      <c r="J1768" t="str">
        <f t="shared" si="54"/>
        <v>12-Jul-1963</v>
      </c>
      <c r="K1768">
        <f t="shared" ca="1" si="55"/>
        <v>62</v>
      </c>
    </row>
    <row r="1769" spans="1:11" x14ac:dyDescent="0.3">
      <c r="A1769" t="s">
        <v>1800</v>
      </c>
      <c r="B1769" s="72">
        <v>2003</v>
      </c>
      <c r="C1769" s="15" t="s">
        <v>15</v>
      </c>
      <c r="D1769">
        <v>1</v>
      </c>
      <c r="E1769">
        <v>0</v>
      </c>
      <c r="F1769">
        <v>17352.68</v>
      </c>
      <c r="G1769" s="72" t="s">
        <v>11</v>
      </c>
      <c r="H1769" s="72" t="s">
        <v>12</v>
      </c>
      <c r="I1769" s="15" t="s">
        <v>23</v>
      </c>
      <c r="J1769" t="str">
        <f t="shared" si="54"/>
        <v>1-Nov-2003</v>
      </c>
      <c r="K1769">
        <f t="shared" ca="1" si="55"/>
        <v>22</v>
      </c>
    </row>
    <row r="1770" spans="1:11" x14ac:dyDescent="0.3">
      <c r="A1770" t="s">
        <v>1801</v>
      </c>
      <c r="B1770" s="72">
        <v>1992</v>
      </c>
      <c r="C1770" s="15" t="s">
        <v>37</v>
      </c>
      <c r="D1770">
        <v>18</v>
      </c>
      <c r="E1770">
        <v>2</v>
      </c>
      <c r="F1770">
        <v>17361.77</v>
      </c>
      <c r="G1770" s="72" t="s">
        <v>11</v>
      </c>
      <c r="H1770" s="72" t="s">
        <v>16</v>
      </c>
      <c r="I1770" s="15" t="s">
        <v>23</v>
      </c>
      <c r="J1770" t="str">
        <f t="shared" si="54"/>
        <v>18-Oct-1992</v>
      </c>
      <c r="K1770">
        <f t="shared" ca="1" si="55"/>
        <v>33</v>
      </c>
    </row>
    <row r="1771" spans="1:11" x14ac:dyDescent="0.3">
      <c r="A1771" t="s">
        <v>1802</v>
      </c>
      <c r="B1771" s="72">
        <v>2003</v>
      </c>
      <c r="C1771" s="15" t="s">
        <v>15</v>
      </c>
      <c r="D1771">
        <v>2</v>
      </c>
      <c r="E1771">
        <v>0</v>
      </c>
      <c r="F1771">
        <v>17468.98</v>
      </c>
      <c r="G1771" s="72" t="s">
        <v>11</v>
      </c>
      <c r="H1771" s="72" t="s">
        <v>16</v>
      </c>
      <c r="I1771" s="15" t="s">
        <v>23</v>
      </c>
      <c r="J1771" t="str">
        <f t="shared" si="54"/>
        <v>2-Nov-2003</v>
      </c>
      <c r="K1771">
        <f t="shared" ca="1" si="55"/>
        <v>22</v>
      </c>
    </row>
    <row r="1772" spans="1:11" x14ac:dyDescent="0.3">
      <c r="A1772" t="s">
        <v>1803</v>
      </c>
      <c r="B1772" s="72">
        <v>1971</v>
      </c>
      <c r="C1772" s="15" t="s">
        <v>18</v>
      </c>
      <c r="D1772">
        <v>8</v>
      </c>
      <c r="E1772">
        <v>0</v>
      </c>
      <c r="F1772">
        <v>17479.53</v>
      </c>
      <c r="G1772" s="72" t="s">
        <v>16</v>
      </c>
      <c r="H1772" s="72" t="s">
        <v>16</v>
      </c>
      <c r="I1772" s="15" t="s">
        <v>23</v>
      </c>
      <c r="J1772" t="str">
        <f t="shared" si="54"/>
        <v>8-Jun-1971</v>
      </c>
      <c r="K1772">
        <f t="shared" ca="1" si="55"/>
        <v>54</v>
      </c>
    </row>
    <row r="1773" spans="1:11" x14ac:dyDescent="0.3">
      <c r="A1773" t="s">
        <v>1804</v>
      </c>
      <c r="B1773" s="72">
        <v>1990</v>
      </c>
      <c r="C1773" s="15" t="s">
        <v>30</v>
      </c>
      <c r="D1773">
        <v>29</v>
      </c>
      <c r="E1773">
        <v>0</v>
      </c>
      <c r="F1773">
        <v>17496.310000000001</v>
      </c>
      <c r="G1773" s="72" t="s">
        <v>16</v>
      </c>
      <c r="H1773" s="72" t="s">
        <v>11</v>
      </c>
      <c r="I1773" s="15" t="s">
        <v>42</v>
      </c>
      <c r="J1773" t="str">
        <f t="shared" si="54"/>
        <v>29-Dec-1990</v>
      </c>
      <c r="K1773">
        <f t="shared" ca="1" si="55"/>
        <v>34</v>
      </c>
    </row>
    <row r="1774" spans="1:11" x14ac:dyDescent="0.3">
      <c r="A1774" t="s">
        <v>1805</v>
      </c>
      <c r="B1774" s="72">
        <v>1965</v>
      </c>
      <c r="C1774" s="15" t="s">
        <v>18</v>
      </c>
      <c r="D1774">
        <v>16</v>
      </c>
      <c r="E1774">
        <v>0</v>
      </c>
      <c r="F1774">
        <v>17505.650000000001</v>
      </c>
      <c r="G1774" s="72" t="s">
        <v>16</v>
      </c>
      <c r="H1774" s="72" t="s">
        <v>11</v>
      </c>
      <c r="I1774" s="15" t="s">
        <v>249</v>
      </c>
      <c r="J1774" t="str">
        <f t="shared" si="54"/>
        <v>16-Jun-1965</v>
      </c>
      <c r="K1774">
        <f t="shared" ca="1" si="55"/>
        <v>60</v>
      </c>
    </row>
    <row r="1775" spans="1:11" x14ac:dyDescent="0.3">
      <c r="A1775" t="s">
        <v>1806</v>
      </c>
      <c r="B1775" s="72">
        <v>1968</v>
      </c>
      <c r="C1775" s="15" t="s">
        <v>10</v>
      </c>
      <c r="D1775">
        <v>12</v>
      </c>
      <c r="E1775">
        <v>0</v>
      </c>
      <c r="F1775">
        <v>17507.47</v>
      </c>
      <c r="G1775" s="72" t="s">
        <v>16</v>
      </c>
      <c r="H1775" s="72" t="s">
        <v>16</v>
      </c>
      <c r="I1775" s="15" t="s">
        <v>535</v>
      </c>
      <c r="J1775" t="str">
        <f t="shared" si="54"/>
        <v>12-Jul-1968</v>
      </c>
      <c r="K1775">
        <f t="shared" ca="1" si="55"/>
        <v>57</v>
      </c>
    </row>
    <row r="1776" spans="1:11" x14ac:dyDescent="0.3">
      <c r="A1776" t="s">
        <v>1807</v>
      </c>
      <c r="B1776" s="72">
        <v>1963</v>
      </c>
      <c r="C1776" s="15" t="s">
        <v>15</v>
      </c>
      <c r="D1776">
        <v>16</v>
      </c>
      <c r="E1776">
        <v>0</v>
      </c>
      <c r="F1776">
        <v>17556.88</v>
      </c>
      <c r="G1776" s="72" t="s">
        <v>16</v>
      </c>
      <c r="H1776" s="72" t="s">
        <v>11</v>
      </c>
      <c r="I1776" s="15" t="s">
        <v>23</v>
      </c>
      <c r="J1776" t="str">
        <f t="shared" si="54"/>
        <v>16-Nov-1963</v>
      </c>
      <c r="K1776">
        <f t="shared" ca="1" si="55"/>
        <v>61</v>
      </c>
    </row>
    <row r="1777" spans="1:11" x14ac:dyDescent="0.3">
      <c r="A1777" t="s">
        <v>1808</v>
      </c>
      <c r="B1777" s="72">
        <v>2002</v>
      </c>
      <c r="C1777" s="15" t="s">
        <v>35</v>
      </c>
      <c r="D1777">
        <v>25</v>
      </c>
      <c r="E1777">
        <v>1</v>
      </c>
      <c r="F1777">
        <v>17560.38</v>
      </c>
      <c r="G1777" s="72" t="s">
        <v>16</v>
      </c>
      <c r="H1777" s="72" t="s">
        <v>16</v>
      </c>
      <c r="I1777" s="15" t="s">
        <v>23</v>
      </c>
      <c r="J1777" t="str">
        <f t="shared" si="54"/>
        <v>25-Aug-2002</v>
      </c>
      <c r="K1777">
        <f t="shared" ca="1" si="55"/>
        <v>23</v>
      </c>
    </row>
    <row r="1778" spans="1:11" x14ac:dyDescent="0.3">
      <c r="A1778" t="s">
        <v>1809</v>
      </c>
      <c r="B1778" s="72">
        <v>1970</v>
      </c>
      <c r="C1778" s="15" t="s">
        <v>10</v>
      </c>
      <c r="D1778">
        <v>26</v>
      </c>
      <c r="E1778">
        <v>0</v>
      </c>
      <c r="F1778">
        <v>17584.72</v>
      </c>
      <c r="G1778" s="72" t="s">
        <v>16</v>
      </c>
      <c r="H1778" s="72" t="s">
        <v>12</v>
      </c>
      <c r="I1778" s="15" t="s">
        <v>23</v>
      </c>
      <c r="J1778" t="str">
        <f t="shared" si="54"/>
        <v>26-Jul-1970</v>
      </c>
      <c r="K1778">
        <f t="shared" ca="1" si="55"/>
        <v>55</v>
      </c>
    </row>
    <row r="1779" spans="1:11" x14ac:dyDescent="0.3">
      <c r="A1779" t="s">
        <v>1810</v>
      </c>
      <c r="B1779" s="72">
        <v>1990</v>
      </c>
      <c r="C1779" s="15" t="s">
        <v>37</v>
      </c>
      <c r="D1779">
        <v>25</v>
      </c>
      <c r="E1779">
        <v>1</v>
      </c>
      <c r="F1779">
        <v>17626.240000000002</v>
      </c>
      <c r="G1779" s="72" t="s">
        <v>16</v>
      </c>
      <c r="H1779" s="72" t="s">
        <v>12</v>
      </c>
      <c r="I1779" s="15" t="s">
        <v>13</v>
      </c>
      <c r="J1779" t="str">
        <f t="shared" si="54"/>
        <v>25-Oct-1990</v>
      </c>
      <c r="K1779">
        <f t="shared" ca="1" si="55"/>
        <v>35</v>
      </c>
    </row>
    <row r="1780" spans="1:11" x14ac:dyDescent="0.3">
      <c r="A1780" t="s">
        <v>1811</v>
      </c>
      <c r="B1780" s="72">
        <v>1994</v>
      </c>
      <c r="C1780" s="15" t="s">
        <v>10</v>
      </c>
      <c r="D1780">
        <v>1</v>
      </c>
      <c r="E1780">
        <v>3</v>
      </c>
      <c r="F1780">
        <v>17663.14</v>
      </c>
      <c r="G1780" s="72" t="s">
        <v>16</v>
      </c>
      <c r="H1780" s="72" t="s">
        <v>12</v>
      </c>
      <c r="I1780" s="15" t="s">
        <v>13</v>
      </c>
      <c r="J1780" t="str">
        <f t="shared" si="54"/>
        <v>1-Jul-1994</v>
      </c>
      <c r="K1780">
        <f t="shared" ca="1" si="55"/>
        <v>31</v>
      </c>
    </row>
    <row r="1781" spans="1:11" x14ac:dyDescent="0.3">
      <c r="A1781" t="s">
        <v>1812</v>
      </c>
      <c r="B1781" s="72">
        <v>2003</v>
      </c>
      <c r="C1781" s="15" t="s">
        <v>10</v>
      </c>
      <c r="D1781">
        <v>14</v>
      </c>
      <c r="E1781">
        <v>0</v>
      </c>
      <c r="F1781">
        <v>17748.509999999998</v>
      </c>
      <c r="G1781" s="72" t="s">
        <v>16</v>
      </c>
      <c r="H1781" s="72" t="s">
        <v>16</v>
      </c>
      <c r="I1781" s="15" t="s">
        <v>23</v>
      </c>
      <c r="J1781" t="str">
        <f t="shared" si="54"/>
        <v>14-Jul-2003</v>
      </c>
      <c r="K1781">
        <f t="shared" ca="1" si="55"/>
        <v>22</v>
      </c>
    </row>
    <row r="1782" spans="1:11" x14ac:dyDescent="0.3">
      <c r="A1782" t="s">
        <v>1813</v>
      </c>
      <c r="B1782" s="72">
        <v>1966</v>
      </c>
      <c r="C1782" s="15" t="s">
        <v>18</v>
      </c>
      <c r="D1782">
        <v>21</v>
      </c>
      <c r="E1782">
        <v>0</v>
      </c>
      <c r="F1782">
        <v>17777.73</v>
      </c>
      <c r="G1782" s="72" t="s">
        <v>16</v>
      </c>
      <c r="H1782" s="72" t="s">
        <v>12</v>
      </c>
      <c r="I1782" s="15" t="s">
        <v>23</v>
      </c>
      <c r="J1782" t="str">
        <f t="shared" si="54"/>
        <v>21-Jun-1966</v>
      </c>
      <c r="K1782">
        <f t="shared" ca="1" si="55"/>
        <v>59</v>
      </c>
    </row>
    <row r="1783" spans="1:11" x14ac:dyDescent="0.3">
      <c r="A1783" t="s">
        <v>1814</v>
      </c>
      <c r="B1783" s="72">
        <v>1979</v>
      </c>
      <c r="C1783" s="15" t="s">
        <v>37</v>
      </c>
      <c r="D1783">
        <v>10</v>
      </c>
      <c r="E1783">
        <v>2</v>
      </c>
      <c r="F1783">
        <v>17779.939999999999</v>
      </c>
      <c r="G1783" s="72" t="s">
        <v>16</v>
      </c>
      <c r="H1783" s="72" t="s">
        <v>11</v>
      </c>
      <c r="I1783" s="15" t="s">
        <v>23</v>
      </c>
      <c r="J1783" t="str">
        <f t="shared" si="54"/>
        <v>10-Oct-1979</v>
      </c>
      <c r="K1783">
        <f t="shared" ca="1" si="55"/>
        <v>46</v>
      </c>
    </row>
    <row r="1784" spans="1:11" x14ac:dyDescent="0.3">
      <c r="A1784" t="s">
        <v>1815</v>
      </c>
      <c r="B1784" s="72">
        <v>1963</v>
      </c>
      <c r="C1784" s="15" t="s">
        <v>30</v>
      </c>
      <c r="D1784">
        <v>8</v>
      </c>
      <c r="E1784">
        <v>0</v>
      </c>
      <c r="F1784">
        <v>17832.599999999999</v>
      </c>
      <c r="G1784" s="72" t="s">
        <v>16</v>
      </c>
      <c r="H1784" s="72" t="s">
        <v>11</v>
      </c>
      <c r="I1784" s="15" t="s">
        <v>23</v>
      </c>
      <c r="J1784" t="str">
        <f t="shared" si="54"/>
        <v>8-Dec-1963</v>
      </c>
      <c r="K1784">
        <f t="shared" ca="1" si="55"/>
        <v>61</v>
      </c>
    </row>
    <row r="1785" spans="1:11" x14ac:dyDescent="0.3">
      <c r="A1785" t="s">
        <v>1816</v>
      </c>
      <c r="B1785" s="72">
        <v>1976</v>
      </c>
      <c r="C1785" s="15" t="s">
        <v>30</v>
      </c>
      <c r="D1785">
        <v>12</v>
      </c>
      <c r="E1785">
        <v>2</v>
      </c>
      <c r="F1785">
        <v>17862.919999999998</v>
      </c>
      <c r="G1785" s="72" t="s">
        <v>16</v>
      </c>
      <c r="H1785" s="72" t="s">
        <v>11</v>
      </c>
      <c r="I1785" s="15" t="s">
        <v>23</v>
      </c>
      <c r="J1785" t="str">
        <f t="shared" si="54"/>
        <v>12-Dec-1976</v>
      </c>
      <c r="K1785">
        <f t="shared" ca="1" si="55"/>
        <v>48</v>
      </c>
    </row>
    <row r="1786" spans="1:11" x14ac:dyDescent="0.3">
      <c r="A1786" t="s">
        <v>1817</v>
      </c>
      <c r="B1786" s="72">
        <v>1997</v>
      </c>
      <c r="C1786" s="15" t="s">
        <v>35</v>
      </c>
      <c r="D1786">
        <v>26</v>
      </c>
      <c r="E1786">
        <v>0</v>
      </c>
      <c r="F1786">
        <v>17878.900000000001</v>
      </c>
      <c r="G1786" s="72" t="s">
        <v>16</v>
      </c>
      <c r="H1786" s="72" t="s">
        <v>11</v>
      </c>
      <c r="I1786" s="15" t="s">
        <v>247</v>
      </c>
      <c r="J1786" t="str">
        <f t="shared" si="54"/>
        <v>26-Aug-1997</v>
      </c>
      <c r="K1786">
        <f t="shared" ca="1" si="55"/>
        <v>28</v>
      </c>
    </row>
    <row r="1787" spans="1:11" x14ac:dyDescent="0.3">
      <c r="A1787" t="s">
        <v>1818</v>
      </c>
      <c r="B1787" s="72">
        <v>1979</v>
      </c>
      <c r="C1787" s="15" t="s">
        <v>15</v>
      </c>
      <c r="D1787">
        <v>12</v>
      </c>
      <c r="E1787">
        <v>2</v>
      </c>
      <c r="F1787">
        <v>17882.669999999998</v>
      </c>
      <c r="G1787" s="72" t="s">
        <v>16</v>
      </c>
      <c r="H1787" s="72" t="s">
        <v>12</v>
      </c>
      <c r="I1787" s="15" t="s">
        <v>23</v>
      </c>
      <c r="J1787" t="str">
        <f t="shared" si="54"/>
        <v>12-Nov-1979</v>
      </c>
      <c r="K1787">
        <f t="shared" ca="1" si="55"/>
        <v>45</v>
      </c>
    </row>
    <row r="1788" spans="1:11" x14ac:dyDescent="0.3">
      <c r="A1788" t="s">
        <v>1819</v>
      </c>
      <c r="B1788" s="72">
        <v>1989</v>
      </c>
      <c r="C1788" s="15" t="s">
        <v>30</v>
      </c>
      <c r="D1788">
        <v>4</v>
      </c>
      <c r="E1788">
        <v>0</v>
      </c>
      <c r="F1788">
        <v>17904.53</v>
      </c>
      <c r="G1788" s="72" t="s">
        <v>16</v>
      </c>
      <c r="H1788" s="72" t="s">
        <v>11</v>
      </c>
      <c r="I1788" s="15" t="s">
        <v>356</v>
      </c>
      <c r="J1788" t="str">
        <f t="shared" si="54"/>
        <v>4-Dec-1989</v>
      </c>
      <c r="K1788">
        <f t="shared" ca="1" si="55"/>
        <v>35</v>
      </c>
    </row>
    <row r="1789" spans="1:11" x14ac:dyDescent="0.3">
      <c r="A1789" t="s">
        <v>1820</v>
      </c>
      <c r="B1789" s="72">
        <v>1977</v>
      </c>
      <c r="C1789" s="15" t="s">
        <v>37</v>
      </c>
      <c r="D1789">
        <v>17</v>
      </c>
      <c r="E1789">
        <v>0</v>
      </c>
      <c r="F1789">
        <v>17929.3</v>
      </c>
      <c r="G1789" s="72" t="s">
        <v>16</v>
      </c>
      <c r="H1789" s="72" t="s">
        <v>11</v>
      </c>
      <c r="I1789" s="15" t="s">
        <v>13</v>
      </c>
      <c r="J1789" t="str">
        <f t="shared" si="54"/>
        <v>17-Oct-1977</v>
      </c>
      <c r="K1789">
        <f t="shared" ca="1" si="55"/>
        <v>48</v>
      </c>
    </row>
    <row r="1790" spans="1:11" x14ac:dyDescent="0.3">
      <c r="A1790" t="s">
        <v>1821</v>
      </c>
      <c r="B1790" s="72">
        <v>2001</v>
      </c>
      <c r="C1790" s="15" t="s">
        <v>20</v>
      </c>
      <c r="D1790">
        <v>28</v>
      </c>
      <c r="E1790">
        <v>4</v>
      </c>
      <c r="F1790">
        <v>17942.11</v>
      </c>
      <c r="G1790" s="72" t="s">
        <v>16</v>
      </c>
      <c r="H1790" s="72" t="s">
        <v>11</v>
      </c>
      <c r="I1790" s="15" t="s">
        <v>42</v>
      </c>
      <c r="J1790" t="str">
        <f t="shared" si="54"/>
        <v>28-Sep-2001</v>
      </c>
      <c r="K1790">
        <f t="shared" ca="1" si="55"/>
        <v>24</v>
      </c>
    </row>
    <row r="1791" spans="1:11" x14ac:dyDescent="0.3">
      <c r="A1791" t="s">
        <v>1822</v>
      </c>
      <c r="B1791" s="72">
        <v>1975</v>
      </c>
      <c r="C1791" s="15" t="s">
        <v>18</v>
      </c>
      <c r="D1791">
        <v>27</v>
      </c>
      <c r="E1791">
        <v>1</v>
      </c>
      <c r="F1791">
        <v>18031.16</v>
      </c>
      <c r="G1791" s="72" t="s">
        <v>16</v>
      </c>
      <c r="H1791" s="72" t="s">
        <v>12</v>
      </c>
      <c r="I1791" s="15" t="s">
        <v>249</v>
      </c>
      <c r="J1791" t="str">
        <f t="shared" si="54"/>
        <v>27-Jun-1975</v>
      </c>
      <c r="K1791">
        <f t="shared" ca="1" si="55"/>
        <v>50</v>
      </c>
    </row>
    <row r="1792" spans="1:11" x14ac:dyDescent="0.3">
      <c r="A1792" t="s">
        <v>1823</v>
      </c>
      <c r="B1792" s="72">
        <v>1965</v>
      </c>
      <c r="C1792" s="15" t="s">
        <v>37</v>
      </c>
      <c r="D1792">
        <v>17</v>
      </c>
      <c r="E1792">
        <v>0</v>
      </c>
      <c r="F1792">
        <v>18031.189999999999</v>
      </c>
      <c r="G1792" s="72" t="s">
        <v>16</v>
      </c>
      <c r="H1792" s="72" t="s">
        <v>11</v>
      </c>
      <c r="I1792" s="15" t="s">
        <v>23</v>
      </c>
      <c r="J1792" t="str">
        <f t="shared" si="54"/>
        <v>17-Oct-1965</v>
      </c>
      <c r="K1792">
        <f t="shared" ca="1" si="55"/>
        <v>60</v>
      </c>
    </row>
    <row r="1793" spans="1:11" x14ac:dyDescent="0.3">
      <c r="A1793" t="s">
        <v>1824</v>
      </c>
      <c r="B1793" s="72">
        <v>1999</v>
      </c>
      <c r="C1793" s="15" t="s">
        <v>37</v>
      </c>
      <c r="D1793">
        <v>24</v>
      </c>
      <c r="E1793">
        <v>0</v>
      </c>
      <c r="F1793">
        <v>18033.97</v>
      </c>
      <c r="G1793" s="72" t="s">
        <v>16</v>
      </c>
      <c r="H1793" s="72" t="s">
        <v>16</v>
      </c>
      <c r="I1793" s="15" t="s">
        <v>23</v>
      </c>
      <c r="J1793" t="str">
        <f t="shared" si="54"/>
        <v>24-Oct-1999</v>
      </c>
      <c r="K1793">
        <f t="shared" ca="1" si="55"/>
        <v>26</v>
      </c>
    </row>
    <row r="1794" spans="1:11" x14ac:dyDescent="0.3">
      <c r="A1794" t="s">
        <v>1825</v>
      </c>
      <c r="B1794" s="72">
        <v>1993</v>
      </c>
      <c r="C1794" s="15" t="s">
        <v>10</v>
      </c>
      <c r="D1794">
        <v>12</v>
      </c>
      <c r="E1794">
        <v>2</v>
      </c>
      <c r="F1794">
        <v>18157.88</v>
      </c>
      <c r="G1794" s="72" t="s">
        <v>16</v>
      </c>
      <c r="H1794" s="72" t="s">
        <v>16</v>
      </c>
      <c r="I1794" s="15" t="s">
        <v>23</v>
      </c>
      <c r="J1794" t="str">
        <f t="shared" ref="J1794:J1857" si="56">CONCATENATE(D1794,"-",C1794,"-",B1794)</f>
        <v>12-Jul-1993</v>
      </c>
      <c r="K1794">
        <f t="shared" ca="1" si="55"/>
        <v>32</v>
      </c>
    </row>
    <row r="1795" spans="1:11" x14ac:dyDescent="0.3">
      <c r="A1795" t="s">
        <v>1826</v>
      </c>
      <c r="B1795" s="72">
        <v>1963</v>
      </c>
      <c r="C1795" s="15" t="s">
        <v>10</v>
      </c>
      <c r="D1795">
        <v>4</v>
      </c>
      <c r="E1795">
        <v>0</v>
      </c>
      <c r="F1795">
        <v>18208.34</v>
      </c>
      <c r="G1795" s="72" t="s">
        <v>16</v>
      </c>
      <c r="H1795" s="72" t="s">
        <v>11</v>
      </c>
      <c r="I1795" s="15" t="s">
        <v>535</v>
      </c>
      <c r="J1795" t="str">
        <f t="shared" si="56"/>
        <v>4-Jul-1963</v>
      </c>
      <c r="K1795">
        <f t="shared" ref="K1795:K1858" ca="1" si="57">DATEDIF(J1795,TODAY(),"y")</f>
        <v>62</v>
      </c>
    </row>
    <row r="1796" spans="1:11" x14ac:dyDescent="0.3">
      <c r="A1796" t="s">
        <v>1827</v>
      </c>
      <c r="B1796" s="72">
        <v>1997</v>
      </c>
      <c r="C1796" s="15" t="s">
        <v>18</v>
      </c>
      <c r="D1796">
        <v>15</v>
      </c>
      <c r="E1796">
        <v>1</v>
      </c>
      <c r="F1796">
        <v>18218.16</v>
      </c>
      <c r="G1796" s="72" t="s">
        <v>16</v>
      </c>
      <c r="H1796" s="72" t="s">
        <v>16</v>
      </c>
      <c r="I1796" s="15" t="s">
        <v>13</v>
      </c>
      <c r="J1796" t="str">
        <f t="shared" si="56"/>
        <v>15-Jun-1997</v>
      </c>
      <c r="K1796">
        <f t="shared" ca="1" si="57"/>
        <v>28</v>
      </c>
    </row>
    <row r="1797" spans="1:11" x14ac:dyDescent="0.3">
      <c r="A1797" t="s">
        <v>1828</v>
      </c>
      <c r="B1797" s="72">
        <v>2004</v>
      </c>
      <c r="C1797" s="15" t="s">
        <v>20</v>
      </c>
      <c r="D1797">
        <v>10</v>
      </c>
      <c r="E1797">
        <v>3</v>
      </c>
      <c r="F1797">
        <v>18223.45</v>
      </c>
      <c r="G1797" s="72" t="s">
        <v>16</v>
      </c>
      <c r="H1797" s="72" t="s">
        <v>12</v>
      </c>
      <c r="I1797" s="15" t="s">
        <v>13</v>
      </c>
      <c r="J1797" t="str">
        <f t="shared" si="56"/>
        <v>10-Sep-2004</v>
      </c>
      <c r="K1797">
        <f t="shared" ca="1" si="57"/>
        <v>21</v>
      </c>
    </row>
    <row r="1798" spans="1:11" x14ac:dyDescent="0.3">
      <c r="A1798" t="s">
        <v>1829</v>
      </c>
      <c r="B1798" s="72">
        <v>1995</v>
      </c>
      <c r="C1798" s="15" t="s">
        <v>35</v>
      </c>
      <c r="D1798">
        <v>3</v>
      </c>
      <c r="E1798">
        <v>0</v>
      </c>
      <c r="F1798">
        <v>18246.5</v>
      </c>
      <c r="G1798" s="72" t="s">
        <v>16</v>
      </c>
      <c r="H1798" s="72" t="s">
        <v>16</v>
      </c>
      <c r="I1798" s="15" t="s">
        <v>13</v>
      </c>
      <c r="J1798" t="str">
        <f t="shared" si="56"/>
        <v>3-Aug-1995</v>
      </c>
      <c r="K1798">
        <f t="shared" ca="1" si="57"/>
        <v>30</v>
      </c>
    </row>
    <row r="1799" spans="1:11" x14ac:dyDescent="0.3">
      <c r="A1799" t="s">
        <v>1830</v>
      </c>
      <c r="B1799" s="72">
        <v>1992</v>
      </c>
      <c r="C1799" s="15" t="s">
        <v>30</v>
      </c>
      <c r="D1799">
        <v>25</v>
      </c>
      <c r="E1799">
        <v>3</v>
      </c>
      <c r="F1799">
        <v>18259.22</v>
      </c>
      <c r="G1799" s="72" t="s">
        <v>16</v>
      </c>
      <c r="H1799" s="72" t="s">
        <v>12</v>
      </c>
      <c r="I1799" s="15" t="s">
        <v>42</v>
      </c>
      <c r="J1799" t="str">
        <f t="shared" si="56"/>
        <v>25-Dec-1992</v>
      </c>
      <c r="K1799">
        <f t="shared" ca="1" si="57"/>
        <v>32</v>
      </c>
    </row>
    <row r="1800" spans="1:11" x14ac:dyDescent="0.3">
      <c r="A1800" t="s">
        <v>1831</v>
      </c>
      <c r="B1800" s="72">
        <v>1995</v>
      </c>
      <c r="C1800" s="15" t="s">
        <v>10</v>
      </c>
      <c r="D1800">
        <v>4</v>
      </c>
      <c r="E1800">
        <v>0</v>
      </c>
      <c r="F1800">
        <v>18310.740000000002</v>
      </c>
      <c r="G1800" s="72" t="s">
        <v>16</v>
      </c>
      <c r="H1800" s="72" t="s">
        <v>12</v>
      </c>
      <c r="I1800" s="15" t="s">
        <v>23</v>
      </c>
      <c r="J1800" t="str">
        <f t="shared" si="56"/>
        <v>4-Jul-1995</v>
      </c>
      <c r="K1800">
        <f t="shared" ca="1" si="57"/>
        <v>30</v>
      </c>
    </row>
    <row r="1801" spans="1:11" x14ac:dyDescent="0.3">
      <c r="A1801" t="s">
        <v>1832</v>
      </c>
      <c r="B1801" s="72">
        <v>1999</v>
      </c>
      <c r="C1801" s="15" t="s">
        <v>30</v>
      </c>
      <c r="D1801">
        <v>15</v>
      </c>
      <c r="E1801">
        <v>1</v>
      </c>
      <c r="F1801">
        <v>18328.240000000002</v>
      </c>
      <c r="G1801" s="72" t="s">
        <v>16</v>
      </c>
      <c r="H1801" s="72" t="s">
        <v>11</v>
      </c>
      <c r="I1801" s="15" t="s">
        <v>13</v>
      </c>
      <c r="J1801" t="str">
        <f t="shared" si="56"/>
        <v>15-Dec-1999</v>
      </c>
      <c r="K1801">
        <f t="shared" ca="1" si="57"/>
        <v>25</v>
      </c>
    </row>
    <row r="1802" spans="1:11" x14ac:dyDescent="0.3">
      <c r="A1802" t="s">
        <v>1833</v>
      </c>
      <c r="B1802" s="72">
        <v>1964</v>
      </c>
      <c r="C1802" s="15" t="s">
        <v>20</v>
      </c>
      <c r="D1802">
        <v>26</v>
      </c>
      <c r="E1802">
        <v>0</v>
      </c>
      <c r="F1802">
        <v>18443.11</v>
      </c>
      <c r="G1802" s="72" t="s">
        <v>16</v>
      </c>
      <c r="H1802" s="72" t="s">
        <v>11</v>
      </c>
      <c r="I1802" s="15" t="s">
        <v>23</v>
      </c>
      <c r="J1802" t="str">
        <f t="shared" si="56"/>
        <v>26-Sep-1964</v>
      </c>
      <c r="K1802">
        <f t="shared" ca="1" si="57"/>
        <v>61</v>
      </c>
    </row>
    <row r="1803" spans="1:11" x14ac:dyDescent="0.3">
      <c r="A1803" t="s">
        <v>1834</v>
      </c>
      <c r="B1803" s="72">
        <v>1986</v>
      </c>
      <c r="C1803" s="15" t="s">
        <v>35</v>
      </c>
      <c r="D1803">
        <v>12</v>
      </c>
      <c r="E1803">
        <v>2</v>
      </c>
      <c r="F1803">
        <v>18608.259999999998</v>
      </c>
      <c r="G1803" s="72" t="s">
        <v>16</v>
      </c>
      <c r="H1803" s="72" t="s">
        <v>12</v>
      </c>
      <c r="I1803" s="15" t="s">
        <v>42</v>
      </c>
      <c r="J1803" t="str">
        <f t="shared" si="56"/>
        <v>12-Aug-1986</v>
      </c>
      <c r="K1803">
        <f t="shared" ca="1" si="57"/>
        <v>39</v>
      </c>
    </row>
    <row r="1804" spans="1:11" x14ac:dyDescent="0.3">
      <c r="A1804" t="s">
        <v>1835</v>
      </c>
      <c r="B1804" s="72">
        <v>1998</v>
      </c>
      <c r="C1804" s="15" t="s">
        <v>20</v>
      </c>
      <c r="D1804">
        <v>23</v>
      </c>
      <c r="E1804">
        <v>0</v>
      </c>
      <c r="F1804">
        <v>18648.419999999998</v>
      </c>
      <c r="G1804" s="72" t="s">
        <v>16</v>
      </c>
      <c r="H1804" s="72" t="s">
        <v>16</v>
      </c>
      <c r="I1804" s="15" t="s">
        <v>166</v>
      </c>
      <c r="J1804" t="str">
        <f t="shared" si="56"/>
        <v>23-Sep-1998</v>
      </c>
      <c r="K1804">
        <f t="shared" ca="1" si="57"/>
        <v>27</v>
      </c>
    </row>
    <row r="1805" spans="1:11" x14ac:dyDescent="0.3">
      <c r="A1805" t="s">
        <v>1836</v>
      </c>
      <c r="B1805" s="72">
        <v>1970</v>
      </c>
      <c r="C1805" s="15" t="s">
        <v>37</v>
      </c>
      <c r="D1805">
        <v>17</v>
      </c>
      <c r="E1805">
        <v>0</v>
      </c>
      <c r="F1805">
        <v>18682.740000000002</v>
      </c>
      <c r="G1805" s="72" t="s">
        <v>16</v>
      </c>
      <c r="H1805" s="72" t="s">
        <v>12</v>
      </c>
      <c r="I1805" s="15" t="s">
        <v>23</v>
      </c>
      <c r="J1805" t="str">
        <f t="shared" si="56"/>
        <v>17-Oct-1970</v>
      </c>
      <c r="K1805">
        <f t="shared" ca="1" si="57"/>
        <v>55</v>
      </c>
    </row>
    <row r="1806" spans="1:11" x14ac:dyDescent="0.3">
      <c r="A1806" t="s">
        <v>1837</v>
      </c>
      <c r="B1806" s="72">
        <v>1967</v>
      </c>
      <c r="C1806" s="15" t="s">
        <v>35</v>
      </c>
      <c r="D1806">
        <v>30</v>
      </c>
      <c r="E1806">
        <v>0</v>
      </c>
      <c r="F1806">
        <v>18694.689999999999</v>
      </c>
      <c r="G1806" s="72" t="s">
        <v>16</v>
      </c>
      <c r="H1806" s="72" t="s">
        <v>16</v>
      </c>
      <c r="I1806" s="15" t="s">
        <v>249</v>
      </c>
      <c r="J1806" t="str">
        <f t="shared" si="56"/>
        <v>30-Aug-1967</v>
      </c>
      <c r="K1806">
        <f t="shared" ca="1" si="57"/>
        <v>58</v>
      </c>
    </row>
    <row r="1807" spans="1:11" x14ac:dyDescent="0.3">
      <c r="A1807" t="s">
        <v>1838</v>
      </c>
      <c r="B1807" s="72">
        <v>1992</v>
      </c>
      <c r="C1807" s="15" t="s">
        <v>30</v>
      </c>
      <c r="D1807">
        <v>27</v>
      </c>
      <c r="E1807">
        <v>3</v>
      </c>
      <c r="F1807">
        <v>18765.88</v>
      </c>
      <c r="G1807" s="72" t="s">
        <v>16</v>
      </c>
      <c r="H1807" s="72" t="s">
        <v>11</v>
      </c>
      <c r="I1807" s="15" t="s">
        <v>23</v>
      </c>
      <c r="J1807" t="str">
        <f t="shared" si="56"/>
        <v>27-Dec-1992</v>
      </c>
      <c r="K1807">
        <f t="shared" ca="1" si="57"/>
        <v>32</v>
      </c>
    </row>
    <row r="1808" spans="1:11" x14ac:dyDescent="0.3">
      <c r="A1808" t="s">
        <v>1839</v>
      </c>
      <c r="B1808" s="72">
        <v>1979</v>
      </c>
      <c r="C1808" s="15" t="s">
        <v>15</v>
      </c>
      <c r="D1808">
        <v>19</v>
      </c>
      <c r="E1808">
        <v>2</v>
      </c>
      <c r="F1808">
        <v>18767.740000000002</v>
      </c>
      <c r="G1808" s="72" t="s">
        <v>16</v>
      </c>
      <c r="H1808" s="72" t="s">
        <v>16</v>
      </c>
      <c r="I1808" s="15" t="s">
        <v>13</v>
      </c>
      <c r="J1808" t="str">
        <f t="shared" si="56"/>
        <v>19-Nov-1979</v>
      </c>
      <c r="K1808">
        <f t="shared" ca="1" si="57"/>
        <v>45</v>
      </c>
    </row>
    <row r="1809" spans="1:11" x14ac:dyDescent="0.3">
      <c r="A1809" t="s">
        <v>1840</v>
      </c>
      <c r="B1809" s="72">
        <v>1995</v>
      </c>
      <c r="C1809" s="15" t="s">
        <v>15</v>
      </c>
      <c r="D1809">
        <v>28</v>
      </c>
      <c r="E1809">
        <v>3</v>
      </c>
      <c r="F1809">
        <v>18804.75</v>
      </c>
      <c r="G1809" s="72" t="s">
        <v>16</v>
      </c>
      <c r="H1809" s="72" t="s">
        <v>16</v>
      </c>
      <c r="I1809" s="15" t="s">
        <v>23</v>
      </c>
      <c r="J1809" t="str">
        <f t="shared" si="56"/>
        <v>28-Nov-1995</v>
      </c>
      <c r="K1809">
        <f t="shared" ca="1" si="57"/>
        <v>29</v>
      </c>
    </row>
    <row r="1810" spans="1:11" x14ac:dyDescent="0.3">
      <c r="A1810" t="s">
        <v>1841</v>
      </c>
      <c r="B1810" s="72">
        <v>1979</v>
      </c>
      <c r="C1810" s="15" t="s">
        <v>37</v>
      </c>
      <c r="D1810">
        <v>15</v>
      </c>
      <c r="E1810">
        <v>2</v>
      </c>
      <c r="F1810">
        <v>18806.150000000001</v>
      </c>
      <c r="G1810" s="72" t="s">
        <v>16</v>
      </c>
      <c r="H1810" s="72" t="s">
        <v>11</v>
      </c>
      <c r="I1810" s="15" t="s">
        <v>13</v>
      </c>
      <c r="J1810" t="str">
        <f t="shared" si="56"/>
        <v>15-Oct-1979</v>
      </c>
      <c r="K1810">
        <f t="shared" ca="1" si="57"/>
        <v>46</v>
      </c>
    </row>
    <row r="1811" spans="1:11" x14ac:dyDescent="0.3">
      <c r="A1811" t="s">
        <v>1842</v>
      </c>
      <c r="B1811" s="72">
        <v>1962</v>
      </c>
      <c r="C1811" s="15" t="s">
        <v>30</v>
      </c>
      <c r="D1811">
        <v>18</v>
      </c>
      <c r="E1811">
        <v>0</v>
      </c>
      <c r="F1811">
        <v>18815.53</v>
      </c>
      <c r="G1811" s="72" t="s">
        <v>16</v>
      </c>
      <c r="H1811" s="72" t="s">
        <v>16</v>
      </c>
      <c r="I1811" s="15" t="s">
        <v>249</v>
      </c>
      <c r="J1811" t="str">
        <f t="shared" si="56"/>
        <v>18-Dec-1962</v>
      </c>
      <c r="K1811">
        <f t="shared" ca="1" si="57"/>
        <v>62</v>
      </c>
    </row>
    <row r="1812" spans="1:11" x14ac:dyDescent="0.3">
      <c r="A1812" t="s">
        <v>1843</v>
      </c>
      <c r="B1812" s="72">
        <v>2003</v>
      </c>
      <c r="C1812" s="15" t="s">
        <v>10</v>
      </c>
      <c r="D1812">
        <v>24</v>
      </c>
      <c r="E1812">
        <v>3</v>
      </c>
      <c r="F1812">
        <v>18838.7</v>
      </c>
      <c r="G1812" s="72" t="s">
        <v>16</v>
      </c>
      <c r="H1812" s="72" t="s">
        <v>12</v>
      </c>
      <c r="I1812" s="15" t="s">
        <v>23</v>
      </c>
      <c r="J1812" t="str">
        <f t="shared" si="56"/>
        <v>24-Jul-2003</v>
      </c>
      <c r="K1812">
        <f t="shared" ca="1" si="57"/>
        <v>22</v>
      </c>
    </row>
    <row r="1813" spans="1:11" x14ac:dyDescent="0.3">
      <c r="A1813" t="s">
        <v>1844</v>
      </c>
      <c r="B1813" s="72">
        <v>1963</v>
      </c>
      <c r="C1813" s="15" t="s">
        <v>30</v>
      </c>
      <c r="D1813">
        <v>6</v>
      </c>
      <c r="E1813">
        <v>0</v>
      </c>
      <c r="F1813">
        <v>18883.330000000002</v>
      </c>
      <c r="G1813" s="72" t="s">
        <v>16</v>
      </c>
      <c r="H1813" s="72" t="s">
        <v>16</v>
      </c>
      <c r="I1813" s="15" t="s">
        <v>535</v>
      </c>
      <c r="J1813" t="str">
        <f t="shared" si="56"/>
        <v>6-Dec-1963</v>
      </c>
      <c r="K1813">
        <f t="shared" ca="1" si="57"/>
        <v>61</v>
      </c>
    </row>
    <row r="1814" spans="1:11" x14ac:dyDescent="0.3">
      <c r="A1814" t="s">
        <v>1845</v>
      </c>
      <c r="B1814" s="72">
        <v>1995</v>
      </c>
      <c r="C1814" s="15" t="s">
        <v>20</v>
      </c>
      <c r="D1814">
        <v>27</v>
      </c>
      <c r="E1814">
        <v>1</v>
      </c>
      <c r="F1814">
        <v>18903.490000000002</v>
      </c>
      <c r="G1814" s="72" t="s">
        <v>16</v>
      </c>
      <c r="H1814" s="72" t="s">
        <v>11</v>
      </c>
      <c r="I1814" s="15" t="s">
        <v>247</v>
      </c>
      <c r="J1814" t="str">
        <f t="shared" si="56"/>
        <v>27-Sep-1995</v>
      </c>
      <c r="K1814">
        <f t="shared" ca="1" si="57"/>
        <v>30</v>
      </c>
    </row>
    <row r="1815" spans="1:11" x14ac:dyDescent="0.3">
      <c r="A1815" t="s">
        <v>1846</v>
      </c>
      <c r="B1815" s="72">
        <v>1969</v>
      </c>
      <c r="C1815" s="15" t="s">
        <v>35</v>
      </c>
      <c r="D1815">
        <v>3</v>
      </c>
      <c r="E1815">
        <v>0</v>
      </c>
      <c r="F1815">
        <v>18932.810000000001</v>
      </c>
      <c r="G1815" s="72" t="s">
        <v>16</v>
      </c>
      <c r="H1815" s="72" t="s">
        <v>12</v>
      </c>
      <c r="I1815" s="15" t="s">
        <v>23</v>
      </c>
      <c r="J1815" t="str">
        <f t="shared" si="56"/>
        <v>3-Aug-1969</v>
      </c>
      <c r="K1815">
        <f t="shared" ca="1" si="57"/>
        <v>56</v>
      </c>
    </row>
    <row r="1816" spans="1:11" x14ac:dyDescent="0.3">
      <c r="A1816" t="s">
        <v>1847</v>
      </c>
      <c r="B1816" s="72">
        <v>1963</v>
      </c>
      <c r="C1816" s="15" t="s">
        <v>37</v>
      </c>
      <c r="D1816">
        <v>20</v>
      </c>
      <c r="E1816">
        <v>0</v>
      </c>
      <c r="F1816">
        <v>18954.560000000001</v>
      </c>
      <c r="G1816" s="72" t="s">
        <v>16</v>
      </c>
      <c r="H1816" s="72" t="s">
        <v>16</v>
      </c>
      <c r="I1816" s="15" t="s">
        <v>535</v>
      </c>
      <c r="J1816" t="str">
        <f t="shared" si="56"/>
        <v>20-Oct-1963</v>
      </c>
      <c r="K1816">
        <f t="shared" ca="1" si="57"/>
        <v>62</v>
      </c>
    </row>
    <row r="1817" spans="1:11" x14ac:dyDescent="0.3">
      <c r="A1817" t="s">
        <v>1848</v>
      </c>
      <c r="B1817" s="72">
        <v>1998</v>
      </c>
      <c r="C1817" s="15" t="s">
        <v>35</v>
      </c>
      <c r="D1817">
        <v>6</v>
      </c>
      <c r="E1817">
        <v>0</v>
      </c>
      <c r="F1817">
        <v>18955.22</v>
      </c>
      <c r="G1817" s="72" t="s">
        <v>16</v>
      </c>
      <c r="H1817" s="72" t="s">
        <v>12</v>
      </c>
      <c r="I1817" s="15" t="s">
        <v>42</v>
      </c>
      <c r="J1817" t="str">
        <f t="shared" si="56"/>
        <v>6-Aug-1998</v>
      </c>
      <c r="K1817">
        <f t="shared" ca="1" si="57"/>
        <v>27</v>
      </c>
    </row>
    <row r="1818" spans="1:11" x14ac:dyDescent="0.3">
      <c r="A1818" t="s">
        <v>1849</v>
      </c>
      <c r="B1818" s="72">
        <v>1992</v>
      </c>
      <c r="C1818" s="15" t="s">
        <v>15</v>
      </c>
      <c r="D1818">
        <v>30</v>
      </c>
      <c r="E1818">
        <v>1</v>
      </c>
      <c r="F1818">
        <v>18963.169999999998</v>
      </c>
      <c r="G1818" s="72" t="s">
        <v>16</v>
      </c>
      <c r="H1818" s="72" t="s">
        <v>16</v>
      </c>
      <c r="I1818" s="15" t="s">
        <v>13</v>
      </c>
      <c r="J1818" t="str">
        <f t="shared" si="56"/>
        <v>30-Nov-1992</v>
      </c>
      <c r="K1818">
        <f t="shared" ca="1" si="57"/>
        <v>32</v>
      </c>
    </row>
    <row r="1819" spans="1:11" x14ac:dyDescent="0.3">
      <c r="A1819" t="s">
        <v>1850</v>
      </c>
      <c r="B1819" s="72">
        <v>1988</v>
      </c>
      <c r="C1819" s="15" t="s">
        <v>37</v>
      </c>
      <c r="D1819">
        <v>24</v>
      </c>
      <c r="E1819">
        <v>2</v>
      </c>
      <c r="F1819">
        <v>18972.5</v>
      </c>
      <c r="G1819" s="72" t="s">
        <v>16</v>
      </c>
      <c r="H1819" s="72" t="s">
        <v>12</v>
      </c>
      <c r="I1819" s="15" t="s">
        <v>13</v>
      </c>
      <c r="J1819" t="str">
        <f t="shared" si="56"/>
        <v>24-Oct-1988</v>
      </c>
      <c r="K1819">
        <f t="shared" ca="1" si="57"/>
        <v>37</v>
      </c>
    </row>
    <row r="1820" spans="1:11" x14ac:dyDescent="0.3">
      <c r="A1820" t="s">
        <v>1851</v>
      </c>
      <c r="B1820" s="72">
        <v>1983</v>
      </c>
      <c r="C1820" s="15" t="s">
        <v>30</v>
      </c>
      <c r="D1820">
        <v>19</v>
      </c>
      <c r="E1820">
        <v>5</v>
      </c>
      <c r="F1820">
        <v>19023.259999999998</v>
      </c>
      <c r="G1820" s="72" t="s">
        <v>16</v>
      </c>
      <c r="H1820" s="72" t="s">
        <v>12</v>
      </c>
      <c r="I1820" s="15" t="s">
        <v>42</v>
      </c>
      <c r="J1820" t="str">
        <f t="shared" si="56"/>
        <v>19-Dec-1983</v>
      </c>
      <c r="K1820">
        <f t="shared" ca="1" si="57"/>
        <v>41</v>
      </c>
    </row>
    <row r="1821" spans="1:11" x14ac:dyDescent="0.3">
      <c r="A1821" t="s">
        <v>1852</v>
      </c>
      <c r="B1821" s="72">
        <v>1989</v>
      </c>
      <c r="C1821" s="15" t="s">
        <v>18</v>
      </c>
      <c r="D1821">
        <v>5</v>
      </c>
      <c r="E1821">
        <v>1</v>
      </c>
      <c r="F1821">
        <v>19040.88</v>
      </c>
      <c r="G1821" s="72" t="s">
        <v>16</v>
      </c>
      <c r="H1821" s="72" t="s">
        <v>12</v>
      </c>
      <c r="I1821" s="15" t="s">
        <v>42</v>
      </c>
      <c r="J1821" t="str">
        <f t="shared" si="56"/>
        <v>5-Jun-1989</v>
      </c>
      <c r="K1821">
        <f t="shared" ca="1" si="57"/>
        <v>36</v>
      </c>
    </row>
    <row r="1822" spans="1:11" x14ac:dyDescent="0.3">
      <c r="A1822" t="s">
        <v>1853</v>
      </c>
      <c r="B1822" s="72">
        <v>1993</v>
      </c>
      <c r="C1822" s="15" t="s">
        <v>20</v>
      </c>
      <c r="D1822">
        <v>28</v>
      </c>
      <c r="E1822">
        <v>1</v>
      </c>
      <c r="F1822">
        <v>19107.78</v>
      </c>
      <c r="G1822" s="72" t="s">
        <v>16</v>
      </c>
      <c r="H1822" s="72" t="s">
        <v>11</v>
      </c>
      <c r="I1822" s="15" t="s">
        <v>13</v>
      </c>
      <c r="J1822" t="str">
        <f t="shared" si="56"/>
        <v>28-Sep-1993</v>
      </c>
      <c r="K1822">
        <f t="shared" ca="1" si="57"/>
        <v>32</v>
      </c>
    </row>
    <row r="1823" spans="1:11" x14ac:dyDescent="0.3">
      <c r="A1823" t="s">
        <v>1854</v>
      </c>
      <c r="B1823" s="72">
        <v>1979</v>
      </c>
      <c r="C1823" s="15" t="s">
        <v>10</v>
      </c>
      <c r="D1823">
        <v>2</v>
      </c>
      <c r="E1823">
        <v>2</v>
      </c>
      <c r="F1823">
        <v>19144.580000000002</v>
      </c>
      <c r="G1823" s="72" t="s">
        <v>16</v>
      </c>
      <c r="H1823" s="72" t="s">
        <v>16</v>
      </c>
      <c r="I1823" s="15" t="s">
        <v>247</v>
      </c>
      <c r="J1823" t="str">
        <f t="shared" si="56"/>
        <v>2-Jul-1979</v>
      </c>
      <c r="K1823">
        <f t="shared" ca="1" si="57"/>
        <v>46</v>
      </c>
    </row>
    <row r="1824" spans="1:11" x14ac:dyDescent="0.3">
      <c r="A1824" t="s">
        <v>1855</v>
      </c>
      <c r="B1824" s="72">
        <v>1991</v>
      </c>
      <c r="C1824" s="15" t="s">
        <v>20</v>
      </c>
      <c r="D1824">
        <v>16</v>
      </c>
      <c r="E1824">
        <v>3</v>
      </c>
      <c r="F1824">
        <v>19199.939999999999</v>
      </c>
      <c r="G1824" s="72" t="s">
        <v>16</v>
      </c>
      <c r="H1824" s="72" t="s">
        <v>12</v>
      </c>
      <c r="I1824" s="15" t="s">
        <v>42</v>
      </c>
      <c r="J1824" t="str">
        <f t="shared" si="56"/>
        <v>16-Sep-1991</v>
      </c>
      <c r="K1824">
        <f t="shared" ca="1" si="57"/>
        <v>34</v>
      </c>
    </row>
    <row r="1825" spans="1:11" x14ac:dyDescent="0.3">
      <c r="A1825" t="s">
        <v>1856</v>
      </c>
      <c r="B1825" s="72">
        <v>1985</v>
      </c>
      <c r="C1825" s="15" t="s">
        <v>30</v>
      </c>
      <c r="D1825">
        <v>28</v>
      </c>
      <c r="E1825">
        <v>0</v>
      </c>
      <c r="F1825">
        <v>19214.71</v>
      </c>
      <c r="G1825" s="72" t="s">
        <v>16</v>
      </c>
      <c r="H1825" s="72" t="s">
        <v>12</v>
      </c>
      <c r="I1825" s="15" t="s">
        <v>13</v>
      </c>
      <c r="J1825" t="str">
        <f t="shared" si="56"/>
        <v>28-Dec-1985</v>
      </c>
      <c r="K1825">
        <f t="shared" ca="1" si="57"/>
        <v>39</v>
      </c>
    </row>
    <row r="1826" spans="1:11" x14ac:dyDescent="0.3">
      <c r="A1826" t="s">
        <v>1857</v>
      </c>
      <c r="B1826" s="72">
        <v>1967</v>
      </c>
      <c r="C1826" s="15" t="s">
        <v>10</v>
      </c>
      <c r="D1826">
        <v>29</v>
      </c>
      <c r="E1826">
        <v>0</v>
      </c>
      <c r="F1826">
        <v>19259.96</v>
      </c>
      <c r="G1826" s="72" t="s">
        <v>16</v>
      </c>
      <c r="H1826" s="72" t="s">
        <v>16</v>
      </c>
      <c r="I1826" s="15" t="s">
        <v>23</v>
      </c>
      <c r="J1826" t="str">
        <f t="shared" si="56"/>
        <v>29-Jul-1967</v>
      </c>
      <c r="K1826">
        <f t="shared" ca="1" si="57"/>
        <v>58</v>
      </c>
    </row>
    <row r="1827" spans="1:11" x14ac:dyDescent="0.3">
      <c r="A1827" t="s">
        <v>1858</v>
      </c>
      <c r="B1827" s="72">
        <v>1966</v>
      </c>
      <c r="C1827" s="15" t="s">
        <v>15</v>
      </c>
      <c r="D1827">
        <v>15</v>
      </c>
      <c r="E1827">
        <v>0</v>
      </c>
      <c r="F1827">
        <v>19321.060000000001</v>
      </c>
      <c r="G1827" s="72" t="s">
        <v>16</v>
      </c>
      <c r="H1827" s="72" t="s">
        <v>16</v>
      </c>
      <c r="I1827" s="15" t="s">
        <v>23</v>
      </c>
      <c r="J1827" t="str">
        <f t="shared" si="56"/>
        <v>15-Nov-1966</v>
      </c>
      <c r="K1827">
        <f t="shared" ca="1" si="57"/>
        <v>58</v>
      </c>
    </row>
    <row r="1828" spans="1:11" x14ac:dyDescent="0.3">
      <c r="A1828" t="s">
        <v>1859</v>
      </c>
      <c r="B1828" s="72">
        <v>1991</v>
      </c>
      <c r="C1828" s="15" t="s">
        <v>35</v>
      </c>
      <c r="D1828">
        <v>24</v>
      </c>
      <c r="E1828">
        <v>0</v>
      </c>
      <c r="F1828">
        <v>19350.37</v>
      </c>
      <c r="G1828" s="72" t="s">
        <v>16</v>
      </c>
      <c r="H1828" s="72" t="s">
        <v>12</v>
      </c>
      <c r="I1828" s="15" t="s">
        <v>13</v>
      </c>
      <c r="J1828" t="str">
        <f t="shared" si="56"/>
        <v>24-Aug-1991</v>
      </c>
      <c r="K1828">
        <f t="shared" ca="1" si="57"/>
        <v>34</v>
      </c>
    </row>
    <row r="1829" spans="1:11" x14ac:dyDescent="0.3">
      <c r="A1829" t="s">
        <v>1860</v>
      </c>
      <c r="B1829" s="72">
        <v>1987</v>
      </c>
      <c r="C1829" s="15" t="s">
        <v>18</v>
      </c>
      <c r="D1829">
        <v>30</v>
      </c>
      <c r="E1829">
        <v>3</v>
      </c>
      <c r="F1829">
        <v>19362</v>
      </c>
      <c r="G1829" s="72" t="s">
        <v>16</v>
      </c>
      <c r="H1829" s="72" t="s">
        <v>12</v>
      </c>
      <c r="I1829" s="15" t="s">
        <v>13</v>
      </c>
      <c r="J1829" t="str">
        <f t="shared" si="56"/>
        <v>30-Jun-1987</v>
      </c>
      <c r="K1829">
        <f t="shared" ca="1" si="57"/>
        <v>38</v>
      </c>
    </row>
    <row r="1830" spans="1:11" x14ac:dyDescent="0.3">
      <c r="A1830" t="s">
        <v>1861</v>
      </c>
      <c r="B1830" s="72">
        <v>1993</v>
      </c>
      <c r="C1830" s="15" t="s">
        <v>20</v>
      </c>
      <c r="D1830">
        <v>6</v>
      </c>
      <c r="E1830">
        <v>2</v>
      </c>
      <c r="F1830">
        <v>19442.349999999999</v>
      </c>
      <c r="G1830" s="72" t="s">
        <v>16</v>
      </c>
      <c r="H1830" s="72" t="s">
        <v>12</v>
      </c>
      <c r="I1830" s="15" t="s">
        <v>23</v>
      </c>
      <c r="J1830" t="str">
        <f t="shared" si="56"/>
        <v>6-Sep-1993</v>
      </c>
      <c r="K1830">
        <f t="shared" ca="1" si="57"/>
        <v>32</v>
      </c>
    </row>
    <row r="1831" spans="1:11" x14ac:dyDescent="0.3">
      <c r="A1831" t="s">
        <v>1862</v>
      </c>
      <c r="B1831" s="72">
        <v>1982</v>
      </c>
      <c r="C1831" s="15" t="s">
        <v>30</v>
      </c>
      <c r="D1831">
        <v>15</v>
      </c>
      <c r="E1831">
        <v>2</v>
      </c>
      <c r="F1831">
        <v>19444.27</v>
      </c>
      <c r="G1831" s="72" t="s">
        <v>16</v>
      </c>
      <c r="H1831" s="72" t="s">
        <v>16</v>
      </c>
      <c r="I1831" s="15" t="s">
        <v>13</v>
      </c>
      <c r="J1831" t="str">
        <f t="shared" si="56"/>
        <v>15-Dec-1982</v>
      </c>
      <c r="K1831">
        <f t="shared" ca="1" si="57"/>
        <v>42</v>
      </c>
    </row>
    <row r="1832" spans="1:11" x14ac:dyDescent="0.3">
      <c r="A1832" t="s">
        <v>1863</v>
      </c>
      <c r="B1832" s="72">
        <v>1987</v>
      </c>
      <c r="C1832" s="15" t="s">
        <v>15</v>
      </c>
      <c r="D1832">
        <v>30</v>
      </c>
      <c r="E1832">
        <v>4</v>
      </c>
      <c r="F1832">
        <v>19496.72</v>
      </c>
      <c r="G1832" s="72" t="s">
        <v>16</v>
      </c>
      <c r="H1832" s="72" t="s">
        <v>12</v>
      </c>
      <c r="I1832" s="15" t="s">
        <v>166</v>
      </c>
      <c r="J1832" t="str">
        <f t="shared" si="56"/>
        <v>30-Nov-1987</v>
      </c>
      <c r="K1832">
        <f t="shared" ca="1" si="57"/>
        <v>37</v>
      </c>
    </row>
    <row r="1833" spans="1:11" x14ac:dyDescent="0.3">
      <c r="A1833" t="s">
        <v>1864</v>
      </c>
      <c r="B1833" s="72">
        <v>1980</v>
      </c>
      <c r="C1833" s="15" t="s">
        <v>15</v>
      </c>
      <c r="D1833">
        <v>8</v>
      </c>
      <c r="E1833">
        <v>0</v>
      </c>
      <c r="F1833">
        <v>19515.54</v>
      </c>
      <c r="G1833" s="72" t="s">
        <v>16</v>
      </c>
      <c r="H1833" s="72" t="s">
        <v>16</v>
      </c>
      <c r="I1833" s="15" t="s">
        <v>13</v>
      </c>
      <c r="J1833" t="str">
        <f t="shared" si="56"/>
        <v>8-Nov-1980</v>
      </c>
      <c r="K1833">
        <f t="shared" ca="1" si="57"/>
        <v>45</v>
      </c>
    </row>
    <row r="1834" spans="1:11" x14ac:dyDescent="0.3">
      <c r="A1834" t="s">
        <v>1865</v>
      </c>
      <c r="B1834" s="72">
        <v>1992</v>
      </c>
      <c r="C1834" s="15" t="s">
        <v>35</v>
      </c>
      <c r="D1834">
        <v>19</v>
      </c>
      <c r="E1834">
        <v>1</v>
      </c>
      <c r="F1834">
        <v>19521.97</v>
      </c>
      <c r="G1834" s="72" t="s">
        <v>16</v>
      </c>
      <c r="H1834" s="72" t="s">
        <v>11</v>
      </c>
      <c r="I1834" s="15" t="s">
        <v>13</v>
      </c>
      <c r="J1834" t="str">
        <f t="shared" si="56"/>
        <v>19-Aug-1992</v>
      </c>
      <c r="K1834">
        <f t="shared" ca="1" si="57"/>
        <v>33</v>
      </c>
    </row>
    <row r="1835" spans="1:11" x14ac:dyDescent="0.3">
      <c r="A1835" t="s">
        <v>1866</v>
      </c>
      <c r="B1835" s="72">
        <v>1985</v>
      </c>
      <c r="C1835" s="15" t="s">
        <v>20</v>
      </c>
      <c r="D1835">
        <v>17</v>
      </c>
      <c r="E1835">
        <v>0</v>
      </c>
      <c r="F1835">
        <v>19539.240000000002</v>
      </c>
      <c r="G1835" s="72" t="s">
        <v>16</v>
      </c>
      <c r="H1835" s="72" t="s">
        <v>16</v>
      </c>
      <c r="I1835" s="15" t="s">
        <v>13</v>
      </c>
      <c r="J1835" t="str">
        <f t="shared" si="56"/>
        <v>17-Sep-1985</v>
      </c>
      <c r="K1835">
        <f t="shared" ca="1" si="57"/>
        <v>40</v>
      </c>
    </row>
    <row r="1836" spans="1:11" x14ac:dyDescent="0.3">
      <c r="A1836" t="s">
        <v>1867</v>
      </c>
      <c r="B1836" s="72">
        <v>1963</v>
      </c>
      <c r="C1836" s="15" t="s">
        <v>10</v>
      </c>
      <c r="D1836">
        <v>14</v>
      </c>
      <c r="E1836">
        <v>0</v>
      </c>
      <c r="F1836">
        <v>19551.34</v>
      </c>
      <c r="G1836" s="72" t="s">
        <v>16</v>
      </c>
      <c r="H1836" s="72" t="s">
        <v>12</v>
      </c>
      <c r="I1836" s="15" t="s">
        <v>23</v>
      </c>
      <c r="J1836" t="str">
        <f t="shared" si="56"/>
        <v>14-Jul-1963</v>
      </c>
      <c r="K1836">
        <f t="shared" ca="1" si="57"/>
        <v>62</v>
      </c>
    </row>
    <row r="1837" spans="1:11" x14ac:dyDescent="0.3">
      <c r="A1837" t="s">
        <v>1868</v>
      </c>
      <c r="B1837" s="72">
        <v>1978</v>
      </c>
      <c r="C1837" s="15" t="s">
        <v>20</v>
      </c>
      <c r="D1837">
        <v>24</v>
      </c>
      <c r="E1837">
        <v>1</v>
      </c>
      <c r="F1837">
        <v>19594.810000000001</v>
      </c>
      <c r="G1837" s="72" t="s">
        <v>16</v>
      </c>
      <c r="H1837" s="72" t="s">
        <v>16</v>
      </c>
      <c r="I1837" s="15" t="s">
        <v>247</v>
      </c>
      <c r="J1837" t="str">
        <f t="shared" si="56"/>
        <v>24-Sep-1978</v>
      </c>
      <c r="K1837">
        <f t="shared" ca="1" si="57"/>
        <v>47</v>
      </c>
    </row>
    <row r="1838" spans="1:11" x14ac:dyDescent="0.3">
      <c r="A1838" t="s">
        <v>1869</v>
      </c>
      <c r="B1838" s="72">
        <v>1994</v>
      </c>
      <c r="C1838" s="15" t="s">
        <v>35</v>
      </c>
      <c r="D1838">
        <v>27</v>
      </c>
      <c r="E1838">
        <v>0</v>
      </c>
      <c r="F1838">
        <v>19673.34</v>
      </c>
      <c r="G1838" s="72" t="s">
        <v>16</v>
      </c>
      <c r="H1838" s="72" t="s">
        <v>11</v>
      </c>
      <c r="I1838" s="15" t="s">
        <v>23</v>
      </c>
      <c r="J1838" t="str">
        <f t="shared" si="56"/>
        <v>27-Aug-1994</v>
      </c>
      <c r="K1838">
        <f t="shared" ca="1" si="57"/>
        <v>31</v>
      </c>
    </row>
    <row r="1839" spans="1:11" x14ac:dyDescent="0.3">
      <c r="A1839" t="s">
        <v>1870</v>
      </c>
      <c r="B1839" s="72">
        <v>1990</v>
      </c>
      <c r="C1839" s="15" t="s">
        <v>35</v>
      </c>
      <c r="D1839">
        <v>8</v>
      </c>
      <c r="E1839">
        <v>1</v>
      </c>
      <c r="F1839">
        <v>19719.689999999999</v>
      </c>
      <c r="G1839" s="72" t="s">
        <v>16</v>
      </c>
      <c r="H1839" s="72" t="s">
        <v>11</v>
      </c>
      <c r="I1839" s="15" t="s">
        <v>13</v>
      </c>
      <c r="J1839" t="str">
        <f t="shared" si="56"/>
        <v>8-Aug-1990</v>
      </c>
      <c r="K1839">
        <f t="shared" ca="1" si="57"/>
        <v>35</v>
      </c>
    </row>
    <row r="1840" spans="1:11" x14ac:dyDescent="0.3">
      <c r="A1840" t="s">
        <v>1871</v>
      </c>
      <c r="B1840" s="72">
        <v>1972</v>
      </c>
      <c r="C1840" s="15" t="s">
        <v>18</v>
      </c>
      <c r="D1840">
        <v>14</v>
      </c>
      <c r="E1840">
        <v>3</v>
      </c>
      <c r="F1840">
        <v>19749.38</v>
      </c>
      <c r="G1840" s="72" t="s">
        <v>16</v>
      </c>
      <c r="H1840" s="72" t="s">
        <v>12</v>
      </c>
      <c r="I1840" s="15" t="s">
        <v>13</v>
      </c>
      <c r="J1840" t="str">
        <f t="shared" si="56"/>
        <v>14-Jun-1972</v>
      </c>
      <c r="K1840">
        <f t="shared" ca="1" si="57"/>
        <v>53</v>
      </c>
    </row>
    <row r="1841" spans="1:11" x14ac:dyDescent="0.3">
      <c r="A1841" t="s">
        <v>1872</v>
      </c>
      <c r="B1841" s="72">
        <v>1979</v>
      </c>
      <c r="C1841" s="15" t="s">
        <v>37</v>
      </c>
      <c r="D1841">
        <v>30</v>
      </c>
      <c r="E1841">
        <v>2</v>
      </c>
      <c r="F1841">
        <v>19798.05</v>
      </c>
      <c r="G1841" s="72" t="s">
        <v>16</v>
      </c>
      <c r="H1841" s="72" t="s">
        <v>16</v>
      </c>
      <c r="I1841" s="15" t="s">
        <v>247</v>
      </c>
      <c r="J1841" t="str">
        <f t="shared" si="56"/>
        <v>30-Oct-1979</v>
      </c>
      <c r="K1841">
        <f t="shared" ca="1" si="57"/>
        <v>46</v>
      </c>
    </row>
    <row r="1842" spans="1:11" x14ac:dyDescent="0.3">
      <c r="A1842" t="s">
        <v>1873</v>
      </c>
      <c r="B1842" s="72">
        <v>1997</v>
      </c>
      <c r="C1842" s="15" t="s">
        <v>37</v>
      </c>
      <c r="D1842">
        <v>18</v>
      </c>
      <c r="E1842">
        <v>3</v>
      </c>
      <c r="F1842">
        <v>19933.46</v>
      </c>
      <c r="G1842" s="72" t="s">
        <v>16</v>
      </c>
      <c r="H1842" s="72" t="s">
        <v>12</v>
      </c>
      <c r="I1842" s="15" t="s">
        <v>42</v>
      </c>
      <c r="J1842" t="str">
        <f t="shared" si="56"/>
        <v>18-Oct-1997</v>
      </c>
      <c r="K1842">
        <f t="shared" ca="1" si="57"/>
        <v>28</v>
      </c>
    </row>
    <row r="1843" spans="1:11" x14ac:dyDescent="0.3">
      <c r="A1843" t="s">
        <v>1874</v>
      </c>
      <c r="B1843" s="72">
        <v>1980</v>
      </c>
      <c r="C1843" s="15" t="s">
        <v>37</v>
      </c>
      <c r="D1843">
        <v>9</v>
      </c>
      <c r="E1843">
        <v>0</v>
      </c>
      <c r="F1843">
        <v>19964.75</v>
      </c>
      <c r="G1843" s="72" t="s">
        <v>16</v>
      </c>
      <c r="H1843" s="72" t="s">
        <v>11</v>
      </c>
      <c r="I1843" s="15" t="s">
        <v>247</v>
      </c>
      <c r="J1843" t="str">
        <f t="shared" si="56"/>
        <v>9-Oct-1980</v>
      </c>
      <c r="K1843">
        <f t="shared" ca="1" si="57"/>
        <v>45</v>
      </c>
    </row>
    <row r="1844" spans="1:11" x14ac:dyDescent="0.3">
      <c r="A1844" t="s">
        <v>1875</v>
      </c>
      <c r="B1844" s="72">
        <v>1966</v>
      </c>
      <c r="C1844" s="15" t="s">
        <v>35</v>
      </c>
      <c r="D1844">
        <v>10</v>
      </c>
      <c r="E1844">
        <v>0</v>
      </c>
      <c r="F1844">
        <v>19995.29</v>
      </c>
      <c r="G1844" s="72" t="s">
        <v>16</v>
      </c>
      <c r="H1844" s="72" t="s">
        <v>12</v>
      </c>
      <c r="I1844" s="15" t="s">
        <v>535</v>
      </c>
      <c r="J1844" t="str">
        <f t="shared" si="56"/>
        <v>10-Aug-1966</v>
      </c>
      <c r="K1844">
        <f t="shared" ca="1" si="57"/>
        <v>59</v>
      </c>
    </row>
    <row r="1845" spans="1:11" x14ac:dyDescent="0.3">
      <c r="A1845" t="s">
        <v>1876</v>
      </c>
      <c r="B1845" s="72">
        <v>1988</v>
      </c>
      <c r="C1845" s="15" t="s">
        <v>10</v>
      </c>
      <c r="D1845">
        <v>25</v>
      </c>
      <c r="E1845">
        <v>1</v>
      </c>
      <c r="F1845">
        <v>20009.63</v>
      </c>
      <c r="G1845" s="72" t="s">
        <v>11</v>
      </c>
      <c r="H1845" s="72" t="s">
        <v>16</v>
      </c>
      <c r="I1845" s="15" t="s">
        <v>23</v>
      </c>
      <c r="J1845" t="str">
        <f t="shared" si="56"/>
        <v>25-Jul-1988</v>
      </c>
      <c r="K1845">
        <f t="shared" ca="1" si="57"/>
        <v>37</v>
      </c>
    </row>
    <row r="1846" spans="1:11" x14ac:dyDescent="0.3">
      <c r="A1846" t="s">
        <v>1877</v>
      </c>
      <c r="B1846" s="72">
        <v>1983</v>
      </c>
      <c r="C1846" s="15" t="s">
        <v>37</v>
      </c>
      <c r="D1846">
        <v>6</v>
      </c>
      <c r="E1846">
        <v>0</v>
      </c>
      <c r="F1846">
        <v>20149.32</v>
      </c>
      <c r="G1846" s="72" t="s">
        <v>11</v>
      </c>
      <c r="H1846" s="72" t="s">
        <v>16</v>
      </c>
      <c r="I1846" s="15" t="s">
        <v>168</v>
      </c>
      <c r="J1846" t="str">
        <f t="shared" si="56"/>
        <v>6-Oct-1983</v>
      </c>
      <c r="K1846">
        <f t="shared" ca="1" si="57"/>
        <v>42</v>
      </c>
    </row>
    <row r="1847" spans="1:11" x14ac:dyDescent="0.3">
      <c r="A1847" t="s">
        <v>1878</v>
      </c>
      <c r="B1847" s="72">
        <v>2002</v>
      </c>
      <c r="C1847" s="15" t="s">
        <v>10</v>
      </c>
      <c r="D1847">
        <v>9</v>
      </c>
      <c r="E1847">
        <v>0</v>
      </c>
      <c r="F1847">
        <v>20167.34</v>
      </c>
      <c r="G1847" s="72" t="s">
        <v>12</v>
      </c>
      <c r="H1847" s="72" t="s">
        <v>12</v>
      </c>
      <c r="I1847" s="15" t="s">
        <v>42</v>
      </c>
      <c r="J1847" t="str">
        <f t="shared" si="56"/>
        <v>9-Jul-2002</v>
      </c>
      <c r="K1847">
        <f t="shared" ca="1" si="57"/>
        <v>23</v>
      </c>
    </row>
    <row r="1848" spans="1:11" x14ac:dyDescent="0.3">
      <c r="A1848" t="s">
        <v>1879</v>
      </c>
      <c r="B1848" s="72">
        <v>1994</v>
      </c>
      <c r="C1848" s="15" t="s">
        <v>18</v>
      </c>
      <c r="D1848">
        <v>8</v>
      </c>
      <c r="E1848">
        <v>2</v>
      </c>
      <c r="F1848">
        <v>20177.669999999998</v>
      </c>
      <c r="G1848" s="72" t="s">
        <v>11</v>
      </c>
      <c r="H1848" s="72" t="s">
        <v>16</v>
      </c>
      <c r="I1848" s="15" t="s">
        <v>42</v>
      </c>
      <c r="J1848" t="str">
        <f t="shared" si="56"/>
        <v>8-Jun-1994</v>
      </c>
      <c r="K1848">
        <f t="shared" ca="1" si="57"/>
        <v>31</v>
      </c>
    </row>
    <row r="1849" spans="1:11" x14ac:dyDescent="0.3">
      <c r="A1849" t="s">
        <v>1880</v>
      </c>
      <c r="B1849" s="72">
        <v>1987</v>
      </c>
      <c r="C1849" s="15" t="s">
        <v>37</v>
      </c>
      <c r="D1849">
        <v>17</v>
      </c>
      <c r="E1849">
        <v>0</v>
      </c>
      <c r="F1849">
        <v>20234.849999999999</v>
      </c>
      <c r="G1849" s="72" t="s">
        <v>11</v>
      </c>
      <c r="H1849" s="72" t="s">
        <v>12</v>
      </c>
      <c r="I1849" s="15" t="s">
        <v>23</v>
      </c>
      <c r="J1849" t="str">
        <f t="shared" si="56"/>
        <v>17-Oct-1987</v>
      </c>
      <c r="K1849">
        <f t="shared" ca="1" si="57"/>
        <v>38</v>
      </c>
    </row>
    <row r="1850" spans="1:11" x14ac:dyDescent="0.3">
      <c r="A1850" t="s">
        <v>1881</v>
      </c>
      <c r="B1850" s="72">
        <v>1966</v>
      </c>
      <c r="C1850" s="15" t="s">
        <v>35</v>
      </c>
      <c r="D1850">
        <v>22</v>
      </c>
      <c r="E1850">
        <v>0</v>
      </c>
      <c r="F1850">
        <v>20253.84</v>
      </c>
      <c r="G1850" s="72" t="s">
        <v>11</v>
      </c>
      <c r="H1850" s="72" t="s">
        <v>12</v>
      </c>
      <c r="I1850" s="15" t="s">
        <v>23</v>
      </c>
      <c r="J1850" t="str">
        <f t="shared" si="56"/>
        <v>22-Aug-1966</v>
      </c>
      <c r="K1850">
        <f t="shared" ca="1" si="57"/>
        <v>59</v>
      </c>
    </row>
    <row r="1851" spans="1:11" x14ac:dyDescent="0.3">
      <c r="A1851" t="s">
        <v>1882</v>
      </c>
      <c r="B1851" s="72">
        <v>1993</v>
      </c>
      <c r="C1851" s="15" t="s">
        <v>20</v>
      </c>
      <c r="D1851">
        <v>7</v>
      </c>
      <c r="E1851">
        <v>1</v>
      </c>
      <c r="F1851">
        <v>20277.810000000001</v>
      </c>
      <c r="G1851" s="72" t="s">
        <v>12</v>
      </c>
      <c r="H1851" s="72" t="s">
        <v>12</v>
      </c>
      <c r="I1851" s="15" t="s">
        <v>168</v>
      </c>
      <c r="J1851" t="str">
        <f t="shared" si="56"/>
        <v>7-Sep-1993</v>
      </c>
      <c r="K1851">
        <f t="shared" ca="1" si="57"/>
        <v>32</v>
      </c>
    </row>
    <row r="1852" spans="1:11" x14ac:dyDescent="0.3">
      <c r="A1852" t="s">
        <v>1883</v>
      </c>
      <c r="B1852" s="72">
        <v>1985</v>
      </c>
      <c r="C1852" s="15" t="s">
        <v>20</v>
      </c>
      <c r="D1852">
        <v>17</v>
      </c>
      <c r="E1852">
        <v>1</v>
      </c>
      <c r="F1852">
        <v>20296.86</v>
      </c>
      <c r="G1852" s="72" t="s">
        <v>12</v>
      </c>
      <c r="H1852" s="72" t="s">
        <v>16</v>
      </c>
      <c r="I1852" s="15" t="s">
        <v>247</v>
      </c>
      <c r="J1852" t="str">
        <f t="shared" si="56"/>
        <v>17-Sep-1985</v>
      </c>
      <c r="K1852">
        <f t="shared" ca="1" si="57"/>
        <v>40</v>
      </c>
    </row>
    <row r="1853" spans="1:11" x14ac:dyDescent="0.3">
      <c r="A1853" t="s">
        <v>1884</v>
      </c>
      <c r="B1853" s="72">
        <v>1962</v>
      </c>
      <c r="C1853" s="15" t="s">
        <v>10</v>
      </c>
      <c r="D1853">
        <v>2</v>
      </c>
      <c r="E1853">
        <v>0</v>
      </c>
      <c r="F1853">
        <v>20354.5</v>
      </c>
      <c r="G1853" s="72" t="s">
        <v>12</v>
      </c>
      <c r="H1853" s="72" t="s">
        <v>11</v>
      </c>
      <c r="I1853" s="15" t="s">
        <v>535</v>
      </c>
      <c r="J1853" t="str">
        <f t="shared" si="56"/>
        <v>2-Jul-1962</v>
      </c>
      <c r="K1853">
        <f t="shared" ca="1" si="57"/>
        <v>63</v>
      </c>
    </row>
    <row r="1854" spans="1:11" x14ac:dyDescent="0.3">
      <c r="A1854" t="s">
        <v>1885</v>
      </c>
      <c r="B1854" s="72">
        <v>1985</v>
      </c>
      <c r="C1854" s="15" t="s">
        <v>10</v>
      </c>
      <c r="D1854">
        <v>12</v>
      </c>
      <c r="E1854">
        <v>0</v>
      </c>
      <c r="F1854">
        <v>20420.599999999999</v>
      </c>
      <c r="G1854" s="72" t="s">
        <v>12</v>
      </c>
      <c r="H1854" s="72" t="s">
        <v>11</v>
      </c>
      <c r="I1854" s="15" t="s">
        <v>42</v>
      </c>
      <c r="J1854" t="str">
        <f t="shared" si="56"/>
        <v>12-Jul-1985</v>
      </c>
      <c r="K1854">
        <f t="shared" ca="1" si="57"/>
        <v>40</v>
      </c>
    </row>
    <row r="1855" spans="1:11" x14ac:dyDescent="0.3">
      <c r="A1855" t="s">
        <v>1886</v>
      </c>
      <c r="B1855" s="72">
        <v>1962</v>
      </c>
      <c r="C1855" s="15" t="s">
        <v>37</v>
      </c>
      <c r="D1855">
        <v>18</v>
      </c>
      <c r="E1855">
        <v>0</v>
      </c>
      <c r="F1855">
        <v>20446.849999999999</v>
      </c>
      <c r="G1855" s="72" t="s">
        <v>11</v>
      </c>
      <c r="H1855" s="72" t="s">
        <v>16</v>
      </c>
      <c r="I1855" s="15" t="s">
        <v>23</v>
      </c>
      <c r="J1855" t="str">
        <f t="shared" si="56"/>
        <v>18-Oct-1962</v>
      </c>
      <c r="K1855">
        <f t="shared" ca="1" si="57"/>
        <v>63</v>
      </c>
    </row>
    <row r="1856" spans="1:11" x14ac:dyDescent="0.3">
      <c r="A1856" t="s">
        <v>1887</v>
      </c>
      <c r="B1856" s="72">
        <v>1969</v>
      </c>
      <c r="C1856" s="15" t="s">
        <v>37</v>
      </c>
      <c r="D1856">
        <v>13</v>
      </c>
      <c r="E1856">
        <v>3</v>
      </c>
      <c r="F1856">
        <v>20463</v>
      </c>
      <c r="G1856" s="72" t="s">
        <v>11</v>
      </c>
      <c r="H1856" s="72" t="s">
        <v>11</v>
      </c>
      <c r="I1856" s="15" t="s">
        <v>13</v>
      </c>
      <c r="J1856" t="str">
        <f t="shared" si="56"/>
        <v>13-Oct-1969</v>
      </c>
      <c r="K1856">
        <f t="shared" ca="1" si="57"/>
        <v>56</v>
      </c>
    </row>
    <row r="1857" spans="1:11" x14ac:dyDescent="0.3">
      <c r="A1857" t="s">
        <v>1888</v>
      </c>
      <c r="B1857" s="72">
        <v>1966</v>
      </c>
      <c r="C1857" s="15" t="s">
        <v>10</v>
      </c>
      <c r="D1857">
        <v>9</v>
      </c>
      <c r="E1857">
        <v>0</v>
      </c>
      <c r="F1857">
        <v>20568.32</v>
      </c>
      <c r="G1857" s="72" t="s">
        <v>12</v>
      </c>
      <c r="H1857" s="72" t="s">
        <v>11</v>
      </c>
      <c r="I1857" s="15" t="s">
        <v>23</v>
      </c>
      <c r="J1857" t="str">
        <f t="shared" si="56"/>
        <v>9-Jul-1966</v>
      </c>
      <c r="K1857">
        <f t="shared" ca="1" si="57"/>
        <v>59</v>
      </c>
    </row>
    <row r="1858" spans="1:11" x14ac:dyDescent="0.3">
      <c r="A1858" t="s">
        <v>1889</v>
      </c>
      <c r="B1858" s="72">
        <v>1967</v>
      </c>
      <c r="C1858" s="15" t="s">
        <v>30</v>
      </c>
      <c r="D1858">
        <v>17</v>
      </c>
      <c r="E1858">
        <v>0</v>
      </c>
      <c r="F1858">
        <v>20630.28</v>
      </c>
      <c r="G1858" s="72" t="s">
        <v>11</v>
      </c>
      <c r="H1858" s="72" t="s">
        <v>12</v>
      </c>
      <c r="I1858" s="15" t="s">
        <v>42</v>
      </c>
      <c r="J1858" t="str">
        <f t="shared" ref="J1858:J1921" si="58">CONCATENATE(D1858,"-",C1858,"-",B1858)</f>
        <v>17-Dec-1967</v>
      </c>
      <c r="K1858">
        <f t="shared" ca="1" si="57"/>
        <v>57</v>
      </c>
    </row>
    <row r="1859" spans="1:11" x14ac:dyDescent="0.3">
      <c r="A1859" t="s">
        <v>1890</v>
      </c>
      <c r="B1859" s="72">
        <v>1965</v>
      </c>
      <c r="C1859" s="15" t="s">
        <v>35</v>
      </c>
      <c r="D1859">
        <v>1</v>
      </c>
      <c r="E1859">
        <v>0</v>
      </c>
      <c r="F1859">
        <v>20709.02</v>
      </c>
      <c r="G1859" s="72" t="s">
        <v>12</v>
      </c>
      <c r="H1859" s="72" t="s">
        <v>11</v>
      </c>
      <c r="I1859" s="15" t="s">
        <v>166</v>
      </c>
      <c r="J1859" t="str">
        <f t="shared" si="58"/>
        <v>1-Aug-1965</v>
      </c>
      <c r="K1859">
        <f t="shared" ref="K1859:K1922" ca="1" si="59">DATEDIF(J1859,TODAY(),"y")</f>
        <v>60</v>
      </c>
    </row>
    <row r="1860" spans="1:11" x14ac:dyDescent="0.3">
      <c r="A1860" t="s">
        <v>1891</v>
      </c>
      <c r="B1860" s="72">
        <v>1992</v>
      </c>
      <c r="C1860" s="15" t="s">
        <v>20</v>
      </c>
      <c r="D1860">
        <v>14</v>
      </c>
      <c r="E1860">
        <v>3</v>
      </c>
      <c r="F1860">
        <v>20745.990000000002</v>
      </c>
      <c r="G1860" s="72" t="s">
        <v>12</v>
      </c>
      <c r="H1860" s="72" t="s">
        <v>16</v>
      </c>
      <c r="I1860" s="15" t="s">
        <v>23</v>
      </c>
      <c r="J1860" t="str">
        <f t="shared" si="58"/>
        <v>14-Sep-1992</v>
      </c>
      <c r="K1860">
        <f t="shared" ca="1" si="59"/>
        <v>33</v>
      </c>
    </row>
    <row r="1861" spans="1:11" x14ac:dyDescent="0.3">
      <c r="A1861" t="s">
        <v>1892</v>
      </c>
      <c r="B1861" s="72">
        <v>1986</v>
      </c>
      <c r="C1861" s="15" t="s">
        <v>35</v>
      </c>
      <c r="D1861">
        <v>4</v>
      </c>
      <c r="E1861">
        <v>1</v>
      </c>
      <c r="F1861">
        <v>20773.63</v>
      </c>
      <c r="G1861" s="72" t="s">
        <v>11</v>
      </c>
      <c r="H1861" s="72" t="s">
        <v>12</v>
      </c>
      <c r="I1861" s="15" t="s">
        <v>356</v>
      </c>
      <c r="J1861" t="str">
        <f t="shared" si="58"/>
        <v>4-Aug-1986</v>
      </c>
      <c r="K1861">
        <f t="shared" ca="1" si="59"/>
        <v>39</v>
      </c>
    </row>
    <row r="1862" spans="1:11" x14ac:dyDescent="0.3">
      <c r="A1862" t="s">
        <v>1893</v>
      </c>
      <c r="B1862" s="72">
        <v>1967</v>
      </c>
      <c r="C1862" s="15" t="s">
        <v>20</v>
      </c>
      <c r="D1862">
        <v>8</v>
      </c>
      <c r="E1862">
        <v>0</v>
      </c>
      <c r="F1862">
        <v>20781.490000000002</v>
      </c>
      <c r="G1862" s="72" t="s">
        <v>11</v>
      </c>
      <c r="H1862" s="72" t="s">
        <v>12</v>
      </c>
      <c r="I1862" s="15" t="s">
        <v>13</v>
      </c>
      <c r="J1862" t="str">
        <f t="shared" si="58"/>
        <v>8-Sep-1967</v>
      </c>
      <c r="K1862">
        <f t="shared" ca="1" si="59"/>
        <v>58</v>
      </c>
    </row>
    <row r="1863" spans="1:11" x14ac:dyDescent="0.3">
      <c r="A1863" t="s">
        <v>1894</v>
      </c>
      <c r="B1863" s="72">
        <v>1975</v>
      </c>
      <c r="C1863" s="15" t="s">
        <v>30</v>
      </c>
      <c r="D1863">
        <v>8</v>
      </c>
      <c r="E1863">
        <v>0</v>
      </c>
      <c r="F1863">
        <v>20878.78</v>
      </c>
      <c r="G1863" s="72" t="s">
        <v>11</v>
      </c>
      <c r="H1863" s="72" t="s">
        <v>16</v>
      </c>
      <c r="I1863" s="15" t="s">
        <v>247</v>
      </c>
      <c r="J1863" t="str">
        <f t="shared" si="58"/>
        <v>8-Dec-1975</v>
      </c>
      <c r="K1863">
        <f t="shared" ca="1" si="59"/>
        <v>49</v>
      </c>
    </row>
    <row r="1864" spans="1:11" x14ac:dyDescent="0.3">
      <c r="A1864" t="s">
        <v>1895</v>
      </c>
      <c r="B1864" s="72">
        <v>1964</v>
      </c>
      <c r="C1864" s="15" t="s">
        <v>15</v>
      </c>
      <c r="D1864">
        <v>19</v>
      </c>
      <c r="E1864">
        <v>0</v>
      </c>
      <c r="F1864">
        <v>20893.060000000001</v>
      </c>
      <c r="G1864" s="72" t="s">
        <v>11</v>
      </c>
      <c r="H1864" s="72" t="s">
        <v>12</v>
      </c>
      <c r="I1864" s="15" t="s">
        <v>23</v>
      </c>
      <c r="J1864" t="str">
        <f t="shared" si="58"/>
        <v>19-Nov-1964</v>
      </c>
      <c r="K1864">
        <f t="shared" ca="1" si="59"/>
        <v>60</v>
      </c>
    </row>
    <row r="1865" spans="1:11" x14ac:dyDescent="0.3">
      <c r="A1865" t="s">
        <v>1896</v>
      </c>
      <c r="B1865" s="72">
        <v>1987</v>
      </c>
      <c r="C1865" s="15" t="s">
        <v>15</v>
      </c>
      <c r="D1865">
        <v>27</v>
      </c>
      <c r="E1865">
        <v>2</v>
      </c>
      <c r="F1865">
        <v>20984.09</v>
      </c>
      <c r="G1865" s="72" t="s">
        <v>11</v>
      </c>
      <c r="H1865" s="72" t="s">
        <v>11</v>
      </c>
      <c r="I1865" s="15" t="s">
        <v>164</v>
      </c>
      <c r="J1865" t="str">
        <f t="shared" si="58"/>
        <v>27-Nov-1987</v>
      </c>
      <c r="K1865">
        <f t="shared" ca="1" si="59"/>
        <v>37</v>
      </c>
    </row>
    <row r="1866" spans="1:11" x14ac:dyDescent="0.3">
      <c r="A1866" t="s">
        <v>1897</v>
      </c>
      <c r="B1866" s="72">
        <v>1983</v>
      </c>
      <c r="C1866" s="15" t="s">
        <v>10</v>
      </c>
      <c r="D1866">
        <v>2</v>
      </c>
      <c r="E1866">
        <v>1</v>
      </c>
      <c r="F1866">
        <v>21082.16</v>
      </c>
      <c r="G1866" s="72" t="s">
        <v>12</v>
      </c>
      <c r="H1866" s="72" t="s">
        <v>11</v>
      </c>
      <c r="I1866" s="15" t="s">
        <v>42</v>
      </c>
      <c r="J1866" t="str">
        <f t="shared" si="58"/>
        <v>2-Jul-1983</v>
      </c>
      <c r="K1866">
        <f t="shared" ca="1" si="59"/>
        <v>42</v>
      </c>
    </row>
    <row r="1867" spans="1:11" x14ac:dyDescent="0.3">
      <c r="A1867" t="s">
        <v>1898</v>
      </c>
      <c r="B1867" s="72">
        <v>1977</v>
      </c>
      <c r="C1867" s="15" t="s">
        <v>15</v>
      </c>
      <c r="D1867">
        <v>23</v>
      </c>
      <c r="E1867">
        <v>2</v>
      </c>
      <c r="F1867">
        <v>21098.55</v>
      </c>
      <c r="G1867" s="72" t="s">
        <v>12</v>
      </c>
      <c r="H1867" s="72" t="s">
        <v>12</v>
      </c>
      <c r="I1867" s="15" t="s">
        <v>23</v>
      </c>
      <c r="J1867" t="str">
        <f t="shared" si="58"/>
        <v>23-Nov-1977</v>
      </c>
      <c r="K1867">
        <f t="shared" ca="1" si="59"/>
        <v>47</v>
      </c>
    </row>
    <row r="1868" spans="1:11" x14ac:dyDescent="0.3">
      <c r="A1868" t="s">
        <v>1899</v>
      </c>
      <c r="B1868" s="72">
        <v>1969</v>
      </c>
      <c r="C1868" s="15" t="s">
        <v>35</v>
      </c>
      <c r="D1868">
        <v>26</v>
      </c>
      <c r="E1868">
        <v>0</v>
      </c>
      <c r="F1868">
        <v>21195.82</v>
      </c>
      <c r="G1868" s="72" t="s">
        <v>12</v>
      </c>
      <c r="H1868" s="72" t="s">
        <v>16</v>
      </c>
      <c r="I1868" s="15" t="s">
        <v>13</v>
      </c>
      <c r="J1868" t="str">
        <f t="shared" si="58"/>
        <v>26-Aug-1969</v>
      </c>
      <c r="K1868">
        <f t="shared" ca="1" si="59"/>
        <v>56</v>
      </c>
    </row>
    <row r="1869" spans="1:11" x14ac:dyDescent="0.3">
      <c r="A1869" t="s">
        <v>1900</v>
      </c>
      <c r="B1869" s="72">
        <v>1974</v>
      </c>
      <c r="C1869" s="15" t="s">
        <v>37</v>
      </c>
      <c r="D1869">
        <v>14</v>
      </c>
      <c r="E1869">
        <v>0</v>
      </c>
      <c r="F1869">
        <v>21223.68</v>
      </c>
      <c r="G1869" s="72" t="s">
        <v>12</v>
      </c>
      <c r="H1869" s="72" t="s">
        <v>11</v>
      </c>
      <c r="I1869" s="15" t="s">
        <v>13</v>
      </c>
      <c r="J1869" t="str">
        <f t="shared" si="58"/>
        <v>14-Oct-1974</v>
      </c>
      <c r="K1869">
        <f t="shared" ca="1" si="59"/>
        <v>51</v>
      </c>
    </row>
    <row r="1870" spans="1:11" x14ac:dyDescent="0.3">
      <c r="A1870" t="s">
        <v>1901</v>
      </c>
      <c r="B1870" s="72">
        <v>1974</v>
      </c>
      <c r="C1870" s="15" t="s">
        <v>20</v>
      </c>
      <c r="D1870">
        <v>3</v>
      </c>
      <c r="E1870">
        <v>0</v>
      </c>
      <c r="F1870">
        <v>21232.18</v>
      </c>
      <c r="G1870" s="72" t="s">
        <v>12</v>
      </c>
      <c r="H1870" s="72" t="s">
        <v>11</v>
      </c>
      <c r="I1870" s="15" t="s">
        <v>42</v>
      </c>
      <c r="J1870" t="str">
        <f t="shared" si="58"/>
        <v>3-Sep-1974</v>
      </c>
      <c r="K1870">
        <f t="shared" ca="1" si="59"/>
        <v>51</v>
      </c>
    </row>
    <row r="1871" spans="1:11" x14ac:dyDescent="0.3">
      <c r="A1871" t="s">
        <v>1902</v>
      </c>
      <c r="B1871" s="72">
        <v>1980</v>
      </c>
      <c r="C1871" s="15" t="s">
        <v>30</v>
      </c>
      <c r="D1871">
        <v>10</v>
      </c>
      <c r="E1871">
        <v>2</v>
      </c>
      <c r="F1871">
        <v>21259.38</v>
      </c>
      <c r="G1871" s="72" t="s">
        <v>12</v>
      </c>
      <c r="H1871" s="72" t="s">
        <v>12</v>
      </c>
      <c r="I1871" s="15" t="s">
        <v>166</v>
      </c>
      <c r="J1871" t="str">
        <f t="shared" si="58"/>
        <v>10-Dec-1980</v>
      </c>
      <c r="K1871">
        <f t="shared" ca="1" si="59"/>
        <v>44</v>
      </c>
    </row>
    <row r="1872" spans="1:11" x14ac:dyDescent="0.3">
      <c r="A1872" t="s">
        <v>1903</v>
      </c>
      <c r="B1872" s="72">
        <v>2004</v>
      </c>
      <c r="C1872" s="15" t="s">
        <v>35</v>
      </c>
      <c r="D1872">
        <v>4</v>
      </c>
      <c r="E1872">
        <v>0</v>
      </c>
      <c r="F1872">
        <v>21344.85</v>
      </c>
      <c r="G1872" s="72" t="s">
        <v>12</v>
      </c>
      <c r="H1872" s="72" t="s">
        <v>16</v>
      </c>
      <c r="I1872" s="15" t="s">
        <v>247</v>
      </c>
      <c r="J1872" t="str">
        <f t="shared" si="58"/>
        <v>4-Aug-2004</v>
      </c>
      <c r="K1872">
        <f t="shared" ca="1" si="59"/>
        <v>21</v>
      </c>
    </row>
    <row r="1873" spans="1:11" x14ac:dyDescent="0.3">
      <c r="A1873" t="s">
        <v>1904</v>
      </c>
      <c r="B1873" s="72">
        <v>1980</v>
      </c>
      <c r="C1873" s="15" t="s">
        <v>20</v>
      </c>
      <c r="D1873">
        <v>4</v>
      </c>
      <c r="E1873">
        <v>0</v>
      </c>
      <c r="F1873">
        <v>21348.71</v>
      </c>
      <c r="G1873" s="72" t="s">
        <v>11</v>
      </c>
      <c r="H1873" s="72" t="s">
        <v>16</v>
      </c>
      <c r="I1873" s="15" t="s">
        <v>23</v>
      </c>
      <c r="J1873" t="str">
        <f t="shared" si="58"/>
        <v>4-Sep-1980</v>
      </c>
      <c r="K1873">
        <f t="shared" ca="1" si="59"/>
        <v>45</v>
      </c>
    </row>
    <row r="1874" spans="1:11" x14ac:dyDescent="0.3">
      <c r="A1874" t="s">
        <v>1905</v>
      </c>
      <c r="B1874" s="72">
        <v>1990</v>
      </c>
      <c r="C1874" s="15" t="s">
        <v>15</v>
      </c>
      <c r="D1874">
        <v>21</v>
      </c>
      <c r="E1874">
        <v>4</v>
      </c>
      <c r="F1874">
        <v>21472.48</v>
      </c>
      <c r="G1874" s="72" t="s">
        <v>11</v>
      </c>
      <c r="H1874" s="72" t="s">
        <v>11</v>
      </c>
      <c r="I1874" s="15" t="s">
        <v>23</v>
      </c>
      <c r="J1874" t="str">
        <f t="shared" si="58"/>
        <v>21-Nov-1990</v>
      </c>
      <c r="K1874">
        <f t="shared" ca="1" si="59"/>
        <v>34</v>
      </c>
    </row>
    <row r="1875" spans="1:11" x14ac:dyDescent="0.3">
      <c r="A1875" t="s">
        <v>1906</v>
      </c>
      <c r="B1875" s="72">
        <v>1999</v>
      </c>
      <c r="C1875" s="15" t="s">
        <v>18</v>
      </c>
      <c r="D1875">
        <v>12</v>
      </c>
      <c r="E1875">
        <v>0</v>
      </c>
      <c r="F1875">
        <v>21595.38</v>
      </c>
      <c r="G1875" s="72" t="s">
        <v>11</v>
      </c>
      <c r="H1875" s="72" t="s">
        <v>12</v>
      </c>
      <c r="I1875" s="15" t="s">
        <v>23</v>
      </c>
      <c r="J1875" t="str">
        <f t="shared" si="58"/>
        <v>12-Jun-1999</v>
      </c>
      <c r="K1875">
        <f t="shared" ca="1" si="59"/>
        <v>26</v>
      </c>
    </row>
    <row r="1876" spans="1:11" x14ac:dyDescent="0.3">
      <c r="A1876" t="s">
        <v>1907</v>
      </c>
      <c r="B1876" s="72">
        <v>1983</v>
      </c>
      <c r="C1876" s="15" t="s">
        <v>30</v>
      </c>
      <c r="D1876">
        <v>25</v>
      </c>
      <c r="E1876">
        <v>3</v>
      </c>
      <c r="F1876">
        <v>21659.93</v>
      </c>
      <c r="G1876" s="72" t="s">
        <v>12</v>
      </c>
      <c r="H1876" s="72" t="s">
        <v>12</v>
      </c>
      <c r="I1876" s="15" t="s">
        <v>247</v>
      </c>
      <c r="J1876" t="str">
        <f t="shared" si="58"/>
        <v>25-Dec-1983</v>
      </c>
      <c r="K1876">
        <f t="shared" ca="1" si="59"/>
        <v>41</v>
      </c>
    </row>
    <row r="1877" spans="1:11" x14ac:dyDescent="0.3">
      <c r="A1877" t="s">
        <v>1908</v>
      </c>
      <c r="B1877" s="72">
        <v>1962</v>
      </c>
      <c r="C1877" s="15" t="s">
        <v>15</v>
      </c>
      <c r="D1877">
        <v>16</v>
      </c>
      <c r="E1877">
        <v>0</v>
      </c>
      <c r="F1877">
        <v>21661.16</v>
      </c>
      <c r="G1877" s="72" t="s">
        <v>11</v>
      </c>
      <c r="H1877" s="72" t="s">
        <v>11</v>
      </c>
      <c r="I1877" s="15" t="s">
        <v>23</v>
      </c>
      <c r="J1877" t="str">
        <f t="shared" si="58"/>
        <v>16-Nov-1962</v>
      </c>
      <c r="K1877">
        <f t="shared" ca="1" si="59"/>
        <v>62</v>
      </c>
    </row>
    <row r="1878" spans="1:11" x14ac:dyDescent="0.3">
      <c r="A1878" t="s">
        <v>1909</v>
      </c>
      <c r="B1878" s="72">
        <v>1976</v>
      </c>
      <c r="C1878" s="15" t="s">
        <v>10</v>
      </c>
      <c r="D1878">
        <v>18</v>
      </c>
      <c r="E1878">
        <v>1</v>
      </c>
      <c r="F1878">
        <v>21677.279999999999</v>
      </c>
      <c r="G1878" s="72" t="s">
        <v>12</v>
      </c>
      <c r="H1878" s="72" t="s">
        <v>16</v>
      </c>
      <c r="I1878" s="15" t="s">
        <v>23</v>
      </c>
      <c r="J1878" t="str">
        <f t="shared" si="58"/>
        <v>18-Jul-1976</v>
      </c>
      <c r="K1878">
        <f t="shared" ca="1" si="59"/>
        <v>49</v>
      </c>
    </row>
    <row r="1879" spans="1:11" x14ac:dyDescent="0.3">
      <c r="A1879" t="s">
        <v>1910</v>
      </c>
      <c r="B1879" s="72">
        <v>1979</v>
      </c>
      <c r="C1879" s="15" t="s">
        <v>20</v>
      </c>
      <c r="D1879">
        <v>20</v>
      </c>
      <c r="E1879">
        <v>1</v>
      </c>
      <c r="F1879">
        <v>21771.34</v>
      </c>
      <c r="G1879" s="72" t="s">
        <v>12</v>
      </c>
      <c r="H1879" s="72" t="s">
        <v>16</v>
      </c>
      <c r="I1879" s="15" t="s">
        <v>247</v>
      </c>
      <c r="J1879" t="str">
        <f t="shared" si="58"/>
        <v>20-Sep-1979</v>
      </c>
      <c r="K1879">
        <f t="shared" ca="1" si="59"/>
        <v>46</v>
      </c>
    </row>
    <row r="1880" spans="1:11" x14ac:dyDescent="0.3">
      <c r="A1880" t="s">
        <v>1911</v>
      </c>
      <c r="B1880" s="72">
        <v>1979</v>
      </c>
      <c r="C1880" s="15" t="s">
        <v>20</v>
      </c>
      <c r="D1880">
        <v>28</v>
      </c>
      <c r="E1880">
        <v>0</v>
      </c>
      <c r="F1880">
        <v>21774.32</v>
      </c>
      <c r="G1880" s="72" t="s">
        <v>12</v>
      </c>
      <c r="H1880" s="72" t="s">
        <v>11</v>
      </c>
      <c r="I1880" s="15" t="s">
        <v>23</v>
      </c>
      <c r="J1880" t="str">
        <f t="shared" si="58"/>
        <v>28-Sep-1979</v>
      </c>
      <c r="K1880">
        <f t="shared" ca="1" si="59"/>
        <v>46</v>
      </c>
    </row>
    <row r="1881" spans="1:11" x14ac:dyDescent="0.3">
      <c r="A1881" t="s">
        <v>1912</v>
      </c>
      <c r="B1881" s="72">
        <v>1963</v>
      </c>
      <c r="C1881" s="15" t="s">
        <v>35</v>
      </c>
      <c r="D1881">
        <v>27</v>
      </c>
      <c r="E1881">
        <v>0</v>
      </c>
      <c r="F1881">
        <v>21797</v>
      </c>
      <c r="G1881" s="72" t="s">
        <v>12</v>
      </c>
      <c r="H1881" s="72" t="s">
        <v>16</v>
      </c>
      <c r="I1881" s="15" t="s">
        <v>42</v>
      </c>
      <c r="J1881" t="str">
        <f t="shared" si="58"/>
        <v>27-Aug-1963</v>
      </c>
      <c r="K1881">
        <f t="shared" ca="1" si="59"/>
        <v>62</v>
      </c>
    </row>
    <row r="1882" spans="1:11" x14ac:dyDescent="0.3">
      <c r="A1882" t="s">
        <v>1913</v>
      </c>
      <c r="B1882" s="72">
        <v>1979</v>
      </c>
      <c r="C1882" s="15" t="s">
        <v>35</v>
      </c>
      <c r="D1882">
        <v>17</v>
      </c>
      <c r="E1882">
        <v>2</v>
      </c>
      <c r="F1882">
        <v>21880.82</v>
      </c>
      <c r="G1882" s="72" t="s">
        <v>12</v>
      </c>
      <c r="H1882" s="72" t="s">
        <v>16</v>
      </c>
      <c r="I1882" s="15" t="s">
        <v>23</v>
      </c>
      <c r="J1882" t="str">
        <f t="shared" si="58"/>
        <v>17-Aug-1979</v>
      </c>
      <c r="K1882">
        <f t="shared" ca="1" si="59"/>
        <v>46</v>
      </c>
    </row>
    <row r="1883" spans="1:11" x14ac:dyDescent="0.3">
      <c r="A1883" t="s">
        <v>1914</v>
      </c>
      <c r="B1883" s="72">
        <v>2003</v>
      </c>
      <c r="C1883" s="15" t="s">
        <v>20</v>
      </c>
      <c r="D1883">
        <v>28</v>
      </c>
      <c r="E1883">
        <v>0</v>
      </c>
      <c r="F1883">
        <v>21882.400000000001</v>
      </c>
      <c r="G1883" s="72" t="s">
        <v>11</v>
      </c>
      <c r="H1883" s="72" t="s">
        <v>16</v>
      </c>
      <c r="I1883" s="15" t="s">
        <v>42</v>
      </c>
      <c r="J1883" t="str">
        <f t="shared" si="58"/>
        <v>28-Sep-2003</v>
      </c>
      <c r="K1883">
        <f t="shared" ca="1" si="59"/>
        <v>22</v>
      </c>
    </row>
    <row r="1884" spans="1:11" x14ac:dyDescent="0.3">
      <c r="A1884" t="s">
        <v>1915</v>
      </c>
      <c r="B1884" s="72">
        <v>1975</v>
      </c>
      <c r="C1884" s="15" t="s">
        <v>30</v>
      </c>
      <c r="D1884">
        <v>19</v>
      </c>
      <c r="E1884">
        <v>1</v>
      </c>
      <c r="F1884">
        <v>21978.68</v>
      </c>
      <c r="G1884" s="72" t="s">
        <v>12</v>
      </c>
      <c r="H1884" s="72" t="s">
        <v>12</v>
      </c>
      <c r="I1884" s="15" t="s">
        <v>13</v>
      </c>
      <c r="J1884" t="str">
        <f t="shared" si="58"/>
        <v>19-Dec-1975</v>
      </c>
      <c r="K1884">
        <f t="shared" ca="1" si="59"/>
        <v>49</v>
      </c>
    </row>
    <row r="1885" spans="1:11" x14ac:dyDescent="0.3">
      <c r="A1885" t="s">
        <v>1916</v>
      </c>
      <c r="B1885" s="72">
        <v>1989</v>
      </c>
      <c r="C1885" s="15" t="s">
        <v>37</v>
      </c>
      <c r="D1885">
        <v>14</v>
      </c>
      <c r="E1885">
        <v>0</v>
      </c>
      <c r="F1885">
        <v>21984.47</v>
      </c>
      <c r="G1885" s="72" t="s">
        <v>12</v>
      </c>
      <c r="H1885" s="72" t="s">
        <v>16</v>
      </c>
      <c r="I1885" s="15" t="s">
        <v>23</v>
      </c>
      <c r="J1885" t="str">
        <f t="shared" si="58"/>
        <v>14-Oct-1989</v>
      </c>
      <c r="K1885">
        <f t="shared" ca="1" si="59"/>
        <v>36</v>
      </c>
    </row>
    <row r="1886" spans="1:11" x14ac:dyDescent="0.3">
      <c r="A1886" t="s">
        <v>1917</v>
      </c>
      <c r="B1886" s="72">
        <v>2001</v>
      </c>
      <c r="C1886" s="15" t="s">
        <v>35</v>
      </c>
      <c r="D1886">
        <v>28</v>
      </c>
      <c r="E1886">
        <v>0</v>
      </c>
      <c r="F1886">
        <v>22097.62</v>
      </c>
      <c r="G1886" s="72" t="s">
        <v>12</v>
      </c>
      <c r="H1886" s="72" t="s">
        <v>16</v>
      </c>
      <c r="I1886" s="15" t="s">
        <v>42</v>
      </c>
      <c r="J1886" t="str">
        <f t="shared" si="58"/>
        <v>28-Aug-2001</v>
      </c>
      <c r="K1886">
        <f t="shared" ca="1" si="59"/>
        <v>24</v>
      </c>
    </row>
    <row r="1887" spans="1:11" x14ac:dyDescent="0.3">
      <c r="A1887" t="s">
        <v>1918</v>
      </c>
      <c r="B1887" s="72">
        <v>1980</v>
      </c>
      <c r="C1887" s="15" t="s">
        <v>20</v>
      </c>
      <c r="D1887">
        <v>12</v>
      </c>
      <c r="E1887">
        <v>0</v>
      </c>
      <c r="F1887">
        <v>22144.03</v>
      </c>
      <c r="G1887" s="72" t="s">
        <v>11</v>
      </c>
      <c r="H1887" s="72" t="s">
        <v>11</v>
      </c>
      <c r="I1887" s="15" t="s">
        <v>42</v>
      </c>
      <c r="J1887" t="str">
        <f t="shared" si="58"/>
        <v>12-Sep-1980</v>
      </c>
      <c r="K1887">
        <f t="shared" ca="1" si="59"/>
        <v>45</v>
      </c>
    </row>
    <row r="1888" spans="1:11" x14ac:dyDescent="0.3">
      <c r="A1888" t="s">
        <v>1919</v>
      </c>
      <c r="B1888" s="72">
        <v>1965</v>
      </c>
      <c r="C1888" s="15" t="s">
        <v>35</v>
      </c>
      <c r="D1888">
        <v>24</v>
      </c>
      <c r="E1888">
        <v>1</v>
      </c>
      <c r="F1888">
        <v>22192.44</v>
      </c>
      <c r="G1888" s="72" t="s">
        <v>12</v>
      </c>
      <c r="H1888" s="72" t="s">
        <v>16</v>
      </c>
      <c r="I1888" s="15" t="s">
        <v>13</v>
      </c>
      <c r="J1888" t="str">
        <f t="shared" si="58"/>
        <v>24-Aug-1965</v>
      </c>
      <c r="K1888">
        <f t="shared" ca="1" si="59"/>
        <v>60</v>
      </c>
    </row>
    <row r="1889" spans="1:11" x14ac:dyDescent="0.3">
      <c r="A1889" t="s">
        <v>1920</v>
      </c>
      <c r="B1889" s="72">
        <v>1971</v>
      </c>
      <c r="C1889" s="15" t="s">
        <v>18</v>
      </c>
      <c r="D1889">
        <v>16</v>
      </c>
      <c r="E1889">
        <v>1</v>
      </c>
      <c r="F1889">
        <v>22218.11</v>
      </c>
      <c r="G1889" s="72" t="s">
        <v>11</v>
      </c>
      <c r="H1889" s="72" t="s">
        <v>12</v>
      </c>
      <c r="I1889" s="15" t="s">
        <v>13</v>
      </c>
      <c r="J1889" t="str">
        <f t="shared" si="58"/>
        <v>16-Jun-1971</v>
      </c>
      <c r="K1889">
        <f t="shared" ca="1" si="59"/>
        <v>54</v>
      </c>
    </row>
    <row r="1890" spans="1:11" x14ac:dyDescent="0.3">
      <c r="A1890" t="s">
        <v>1921</v>
      </c>
      <c r="B1890" s="72">
        <v>1982</v>
      </c>
      <c r="C1890" s="15" t="s">
        <v>30</v>
      </c>
      <c r="D1890">
        <v>27</v>
      </c>
      <c r="E1890">
        <v>1</v>
      </c>
      <c r="F1890">
        <v>22331.57</v>
      </c>
      <c r="G1890" s="72" t="s">
        <v>11</v>
      </c>
      <c r="H1890" s="72" t="s">
        <v>12</v>
      </c>
      <c r="I1890" s="15" t="s">
        <v>247</v>
      </c>
      <c r="J1890" t="str">
        <f t="shared" si="58"/>
        <v>27-Dec-1982</v>
      </c>
      <c r="K1890">
        <f t="shared" ca="1" si="59"/>
        <v>42</v>
      </c>
    </row>
    <row r="1891" spans="1:11" x14ac:dyDescent="0.3">
      <c r="A1891" t="s">
        <v>1922</v>
      </c>
      <c r="B1891" s="72">
        <v>1999</v>
      </c>
      <c r="C1891" s="15" t="s">
        <v>35</v>
      </c>
      <c r="D1891">
        <v>26</v>
      </c>
      <c r="E1891">
        <v>2</v>
      </c>
      <c r="F1891">
        <v>22395.74</v>
      </c>
      <c r="G1891" s="72" t="s">
        <v>12</v>
      </c>
      <c r="H1891" s="72" t="s">
        <v>11</v>
      </c>
      <c r="I1891" s="15" t="s">
        <v>247</v>
      </c>
      <c r="J1891" t="str">
        <f t="shared" si="58"/>
        <v>26-Aug-1999</v>
      </c>
      <c r="K1891">
        <f t="shared" ca="1" si="59"/>
        <v>26</v>
      </c>
    </row>
    <row r="1892" spans="1:11" x14ac:dyDescent="0.3">
      <c r="A1892" t="s">
        <v>1923</v>
      </c>
      <c r="B1892" s="72">
        <v>1966</v>
      </c>
      <c r="C1892" s="15" t="s">
        <v>35</v>
      </c>
      <c r="D1892">
        <v>18</v>
      </c>
      <c r="E1892">
        <v>0</v>
      </c>
      <c r="F1892">
        <v>22412.65</v>
      </c>
      <c r="G1892" s="72" t="s">
        <v>12</v>
      </c>
      <c r="H1892" s="72" t="s">
        <v>12</v>
      </c>
      <c r="I1892" s="15" t="s">
        <v>276</v>
      </c>
      <c r="J1892" t="str">
        <f t="shared" si="58"/>
        <v>18-Aug-1966</v>
      </c>
      <c r="K1892">
        <f t="shared" ca="1" si="59"/>
        <v>59</v>
      </c>
    </row>
    <row r="1893" spans="1:11" x14ac:dyDescent="0.3">
      <c r="A1893" t="s">
        <v>1924</v>
      </c>
      <c r="B1893" s="72">
        <v>1983</v>
      </c>
      <c r="C1893" s="15" t="s">
        <v>30</v>
      </c>
      <c r="D1893">
        <v>21</v>
      </c>
      <c r="E1893">
        <v>1</v>
      </c>
      <c r="F1893">
        <v>22462.04</v>
      </c>
      <c r="G1893" s="72" t="s">
        <v>12</v>
      </c>
      <c r="H1893" s="72" t="s">
        <v>16</v>
      </c>
      <c r="I1893" s="15" t="s">
        <v>166</v>
      </c>
      <c r="J1893" t="str">
        <f t="shared" si="58"/>
        <v>21-Dec-1983</v>
      </c>
      <c r="K1893">
        <f t="shared" ca="1" si="59"/>
        <v>41</v>
      </c>
    </row>
    <row r="1894" spans="1:11" x14ac:dyDescent="0.3">
      <c r="A1894" t="s">
        <v>1925</v>
      </c>
      <c r="B1894" s="72">
        <v>1979</v>
      </c>
      <c r="C1894" s="15" t="s">
        <v>15</v>
      </c>
      <c r="D1894">
        <v>14</v>
      </c>
      <c r="E1894">
        <v>2</v>
      </c>
      <c r="F1894">
        <v>22478.6</v>
      </c>
      <c r="G1894" s="72" t="s">
        <v>12</v>
      </c>
      <c r="H1894" s="72" t="s">
        <v>11</v>
      </c>
      <c r="I1894" s="15" t="s">
        <v>42</v>
      </c>
      <c r="J1894" t="str">
        <f t="shared" si="58"/>
        <v>14-Nov-1979</v>
      </c>
      <c r="K1894">
        <f t="shared" ca="1" si="59"/>
        <v>45</v>
      </c>
    </row>
    <row r="1895" spans="1:11" x14ac:dyDescent="0.3">
      <c r="A1895" t="s">
        <v>1926</v>
      </c>
      <c r="B1895" s="72">
        <v>2003</v>
      </c>
      <c r="C1895" s="15" t="s">
        <v>10</v>
      </c>
      <c r="D1895">
        <v>25</v>
      </c>
      <c r="E1895">
        <v>2</v>
      </c>
      <c r="F1895">
        <v>22493.66</v>
      </c>
      <c r="G1895" s="72" t="s">
        <v>11</v>
      </c>
      <c r="H1895" s="72" t="s">
        <v>16</v>
      </c>
      <c r="I1895" s="15" t="s">
        <v>23</v>
      </c>
      <c r="J1895" t="str">
        <f t="shared" si="58"/>
        <v>25-Jul-2003</v>
      </c>
      <c r="K1895">
        <f t="shared" ca="1" si="59"/>
        <v>22</v>
      </c>
    </row>
    <row r="1896" spans="1:11" x14ac:dyDescent="0.3">
      <c r="A1896" t="s">
        <v>1927</v>
      </c>
      <c r="B1896" s="72">
        <v>1970</v>
      </c>
      <c r="C1896" s="15" t="s">
        <v>15</v>
      </c>
      <c r="D1896">
        <v>9</v>
      </c>
      <c r="E1896">
        <v>0</v>
      </c>
      <c r="F1896">
        <v>23045.57</v>
      </c>
      <c r="G1896" s="72" t="s">
        <v>11</v>
      </c>
      <c r="H1896" s="72" t="s">
        <v>11</v>
      </c>
      <c r="I1896" s="15" t="s">
        <v>247</v>
      </c>
      <c r="J1896" t="str">
        <f t="shared" si="58"/>
        <v>9-Nov-1970</v>
      </c>
      <c r="K1896">
        <f t="shared" ca="1" si="59"/>
        <v>55</v>
      </c>
    </row>
    <row r="1897" spans="1:11" x14ac:dyDescent="0.3">
      <c r="A1897" t="s">
        <v>1928</v>
      </c>
      <c r="B1897" s="72">
        <v>1975</v>
      </c>
      <c r="C1897" s="15" t="s">
        <v>20</v>
      </c>
      <c r="D1897">
        <v>9</v>
      </c>
      <c r="E1897">
        <v>0</v>
      </c>
      <c r="F1897">
        <v>23065.42</v>
      </c>
      <c r="G1897" s="72" t="s">
        <v>11</v>
      </c>
      <c r="H1897" s="72" t="s">
        <v>11</v>
      </c>
      <c r="I1897" s="15" t="s">
        <v>13</v>
      </c>
      <c r="J1897" t="str">
        <f t="shared" si="58"/>
        <v>9-Sep-1975</v>
      </c>
      <c r="K1897">
        <f t="shared" ca="1" si="59"/>
        <v>50</v>
      </c>
    </row>
    <row r="1898" spans="1:11" x14ac:dyDescent="0.3">
      <c r="A1898" t="s">
        <v>1929</v>
      </c>
      <c r="B1898" s="72">
        <v>2003</v>
      </c>
      <c r="C1898" s="15" t="s">
        <v>30</v>
      </c>
      <c r="D1898">
        <v>14</v>
      </c>
      <c r="E1898">
        <v>0</v>
      </c>
      <c r="F1898">
        <v>23082.959999999999</v>
      </c>
      <c r="G1898" s="72" t="s">
        <v>11</v>
      </c>
      <c r="H1898" s="72" t="s">
        <v>11</v>
      </c>
      <c r="I1898" s="15" t="s">
        <v>42</v>
      </c>
      <c r="J1898" t="str">
        <f t="shared" si="58"/>
        <v>14-Dec-2003</v>
      </c>
      <c r="K1898">
        <f t="shared" ca="1" si="59"/>
        <v>21</v>
      </c>
    </row>
    <row r="1899" spans="1:11" x14ac:dyDescent="0.3">
      <c r="A1899" t="s">
        <v>1930</v>
      </c>
      <c r="B1899" s="72">
        <v>1997</v>
      </c>
      <c r="C1899" s="15" t="s">
        <v>35</v>
      </c>
      <c r="D1899">
        <v>7</v>
      </c>
      <c r="E1899">
        <v>2</v>
      </c>
      <c r="F1899">
        <v>23241.47</v>
      </c>
      <c r="G1899" s="72" t="s">
        <v>11</v>
      </c>
      <c r="H1899" s="72" t="s">
        <v>12</v>
      </c>
      <c r="I1899" s="15" t="s">
        <v>170</v>
      </c>
      <c r="J1899" t="str">
        <f t="shared" si="58"/>
        <v>7-Aug-1997</v>
      </c>
      <c r="K1899">
        <f t="shared" ca="1" si="59"/>
        <v>28</v>
      </c>
    </row>
    <row r="1900" spans="1:11" x14ac:dyDescent="0.3">
      <c r="A1900" t="s">
        <v>1931</v>
      </c>
      <c r="B1900" s="72">
        <v>1969</v>
      </c>
      <c r="C1900" s="15" t="s">
        <v>15</v>
      </c>
      <c r="D1900">
        <v>14</v>
      </c>
      <c r="E1900">
        <v>1</v>
      </c>
      <c r="F1900">
        <v>23244.79</v>
      </c>
      <c r="G1900" s="72" t="s">
        <v>11</v>
      </c>
      <c r="H1900" s="72" t="s">
        <v>12</v>
      </c>
      <c r="I1900" s="15" t="s">
        <v>13</v>
      </c>
      <c r="J1900" t="str">
        <f t="shared" si="58"/>
        <v>14-Nov-1969</v>
      </c>
      <c r="K1900">
        <f t="shared" ca="1" si="59"/>
        <v>55</v>
      </c>
    </row>
    <row r="1901" spans="1:11" x14ac:dyDescent="0.3">
      <c r="A1901" t="s">
        <v>1932</v>
      </c>
      <c r="B1901" s="72">
        <v>1994</v>
      </c>
      <c r="C1901" s="15" t="s">
        <v>37</v>
      </c>
      <c r="D1901">
        <v>3</v>
      </c>
      <c r="E1901">
        <v>1</v>
      </c>
      <c r="F1901">
        <v>23288.93</v>
      </c>
      <c r="G1901" s="72" t="s">
        <v>11</v>
      </c>
      <c r="H1901" s="72" t="s">
        <v>12</v>
      </c>
      <c r="I1901" s="15" t="s">
        <v>247</v>
      </c>
      <c r="J1901" t="str">
        <f t="shared" si="58"/>
        <v>3-Oct-1994</v>
      </c>
      <c r="K1901">
        <f t="shared" ca="1" si="59"/>
        <v>31</v>
      </c>
    </row>
    <row r="1902" spans="1:11" x14ac:dyDescent="0.3">
      <c r="A1902" t="s">
        <v>1933</v>
      </c>
      <c r="B1902" s="72">
        <v>1973</v>
      </c>
      <c r="C1902" s="15" t="s">
        <v>37</v>
      </c>
      <c r="D1902">
        <v>22</v>
      </c>
      <c r="E1902">
        <v>2</v>
      </c>
      <c r="F1902">
        <v>23306.55</v>
      </c>
      <c r="G1902" s="72" t="s">
        <v>11</v>
      </c>
      <c r="H1902" s="72" t="s">
        <v>11</v>
      </c>
      <c r="I1902" s="15" t="s">
        <v>42</v>
      </c>
      <c r="J1902" t="str">
        <f t="shared" si="58"/>
        <v>22-Oct-1973</v>
      </c>
      <c r="K1902">
        <f t="shared" ca="1" si="59"/>
        <v>52</v>
      </c>
    </row>
    <row r="1903" spans="1:11" x14ac:dyDescent="0.3">
      <c r="A1903" t="s">
        <v>1934</v>
      </c>
      <c r="B1903" s="72">
        <v>1975</v>
      </c>
      <c r="C1903" s="15" t="s">
        <v>15</v>
      </c>
      <c r="D1903">
        <v>13</v>
      </c>
      <c r="E1903">
        <v>1</v>
      </c>
      <c r="F1903">
        <v>23401.31</v>
      </c>
      <c r="G1903" s="72" t="s">
        <v>11</v>
      </c>
      <c r="H1903" s="72" t="s">
        <v>12</v>
      </c>
      <c r="I1903" s="15" t="s">
        <v>247</v>
      </c>
      <c r="J1903" t="str">
        <f t="shared" si="58"/>
        <v>13-Nov-1975</v>
      </c>
      <c r="K1903">
        <f t="shared" ca="1" si="59"/>
        <v>49</v>
      </c>
    </row>
    <row r="1904" spans="1:11" x14ac:dyDescent="0.3">
      <c r="A1904" t="s">
        <v>1935</v>
      </c>
      <c r="B1904" s="72">
        <v>1983</v>
      </c>
      <c r="C1904" s="15" t="s">
        <v>35</v>
      </c>
      <c r="D1904">
        <v>26</v>
      </c>
      <c r="E1904">
        <v>2</v>
      </c>
      <c r="F1904">
        <v>23563.02</v>
      </c>
      <c r="G1904" s="72" t="s">
        <v>11</v>
      </c>
      <c r="H1904" s="72" t="s">
        <v>11</v>
      </c>
      <c r="I1904" s="15" t="s">
        <v>13</v>
      </c>
      <c r="J1904" t="str">
        <f t="shared" si="58"/>
        <v>26-Aug-1983</v>
      </c>
      <c r="K1904">
        <f t="shared" ca="1" si="59"/>
        <v>42</v>
      </c>
    </row>
    <row r="1905" spans="1:11" x14ac:dyDescent="0.3">
      <c r="A1905" t="s">
        <v>1936</v>
      </c>
      <c r="B1905" s="72">
        <v>1974</v>
      </c>
      <c r="C1905" s="15" t="s">
        <v>18</v>
      </c>
      <c r="D1905">
        <v>2</v>
      </c>
      <c r="E1905">
        <v>1</v>
      </c>
      <c r="F1905">
        <v>23568.27</v>
      </c>
      <c r="G1905" s="72" t="s">
        <v>11</v>
      </c>
      <c r="H1905" s="72" t="s">
        <v>11</v>
      </c>
      <c r="I1905" s="15" t="s">
        <v>42</v>
      </c>
      <c r="J1905" t="str">
        <f t="shared" si="58"/>
        <v>2-Jun-1974</v>
      </c>
      <c r="K1905">
        <f t="shared" ca="1" si="59"/>
        <v>51</v>
      </c>
    </row>
    <row r="1906" spans="1:11" x14ac:dyDescent="0.3">
      <c r="A1906" t="s">
        <v>1937</v>
      </c>
      <c r="B1906" s="72">
        <v>1973</v>
      </c>
      <c r="C1906" s="15" t="s">
        <v>18</v>
      </c>
      <c r="D1906">
        <v>27</v>
      </c>
      <c r="E1906">
        <v>2</v>
      </c>
      <c r="F1906">
        <v>23807.24</v>
      </c>
      <c r="G1906" s="72" t="s">
        <v>11</v>
      </c>
      <c r="H1906" s="72" t="s">
        <v>12</v>
      </c>
      <c r="I1906" s="15" t="s">
        <v>23</v>
      </c>
      <c r="J1906" t="str">
        <f t="shared" si="58"/>
        <v>27-Jun-1973</v>
      </c>
      <c r="K1906">
        <f t="shared" ca="1" si="59"/>
        <v>52</v>
      </c>
    </row>
    <row r="1907" spans="1:11" x14ac:dyDescent="0.3">
      <c r="A1907" t="s">
        <v>1938</v>
      </c>
      <c r="B1907" s="72">
        <v>1970</v>
      </c>
      <c r="C1907" s="15" t="s">
        <v>35</v>
      </c>
      <c r="D1907">
        <v>8</v>
      </c>
      <c r="E1907">
        <v>1</v>
      </c>
      <c r="F1907">
        <v>23887.66</v>
      </c>
      <c r="G1907" s="72" t="s">
        <v>11</v>
      </c>
      <c r="H1907" s="72" t="s">
        <v>12</v>
      </c>
      <c r="I1907" s="15" t="s">
        <v>23</v>
      </c>
      <c r="J1907" t="str">
        <f t="shared" si="58"/>
        <v>8-Aug-1970</v>
      </c>
      <c r="K1907">
        <f t="shared" ca="1" si="59"/>
        <v>55</v>
      </c>
    </row>
    <row r="1908" spans="1:11" x14ac:dyDescent="0.3">
      <c r="A1908" t="s">
        <v>1939</v>
      </c>
      <c r="B1908" s="72">
        <v>1971</v>
      </c>
      <c r="C1908" s="15" t="s">
        <v>10</v>
      </c>
      <c r="D1908">
        <v>10</v>
      </c>
      <c r="E1908">
        <v>2</v>
      </c>
      <c r="F1908">
        <v>23967.38</v>
      </c>
      <c r="G1908" s="72" t="s">
        <v>11</v>
      </c>
      <c r="H1908" s="72" t="s">
        <v>11</v>
      </c>
      <c r="I1908" s="15" t="s">
        <v>23</v>
      </c>
      <c r="J1908" t="str">
        <f t="shared" si="58"/>
        <v>10-Jul-1971</v>
      </c>
      <c r="K1908">
        <f t="shared" ca="1" si="59"/>
        <v>54</v>
      </c>
    </row>
    <row r="1909" spans="1:11" x14ac:dyDescent="0.3">
      <c r="A1909" t="s">
        <v>1940</v>
      </c>
      <c r="B1909" s="72">
        <v>2003</v>
      </c>
      <c r="C1909" s="15" t="s">
        <v>30</v>
      </c>
      <c r="D1909">
        <v>30</v>
      </c>
      <c r="E1909">
        <v>2</v>
      </c>
      <c r="F1909">
        <v>24059.68</v>
      </c>
      <c r="G1909" s="72" t="s">
        <v>11</v>
      </c>
      <c r="H1909" s="72" t="s">
        <v>11</v>
      </c>
      <c r="I1909" s="15" t="s">
        <v>23</v>
      </c>
      <c r="J1909" t="str">
        <f t="shared" si="58"/>
        <v>30-Dec-2003</v>
      </c>
      <c r="K1909">
        <f t="shared" ca="1" si="59"/>
        <v>21</v>
      </c>
    </row>
    <row r="1910" spans="1:11" x14ac:dyDescent="0.3">
      <c r="A1910" t="s">
        <v>1941</v>
      </c>
      <c r="B1910" s="72">
        <v>1973</v>
      </c>
      <c r="C1910" s="15" t="s">
        <v>18</v>
      </c>
      <c r="D1910">
        <v>13</v>
      </c>
      <c r="E1910">
        <v>3</v>
      </c>
      <c r="F1910">
        <v>24106.91</v>
      </c>
      <c r="G1910" s="72" t="s">
        <v>11</v>
      </c>
      <c r="H1910" s="72" t="s">
        <v>11</v>
      </c>
      <c r="I1910" s="15" t="s">
        <v>247</v>
      </c>
      <c r="J1910" t="str">
        <f t="shared" si="58"/>
        <v>13-Jun-1973</v>
      </c>
      <c r="K1910">
        <f t="shared" ca="1" si="59"/>
        <v>52</v>
      </c>
    </row>
    <row r="1911" spans="1:11" x14ac:dyDescent="0.3">
      <c r="A1911" t="s">
        <v>1942</v>
      </c>
      <c r="B1911" s="72">
        <v>1974</v>
      </c>
      <c r="C1911" s="15" t="s">
        <v>20</v>
      </c>
      <c r="D1911">
        <v>10</v>
      </c>
      <c r="E1911">
        <v>3</v>
      </c>
      <c r="F1911">
        <v>24180.93</v>
      </c>
      <c r="G1911" s="72" t="s">
        <v>11</v>
      </c>
      <c r="H1911" s="72" t="s">
        <v>16</v>
      </c>
      <c r="I1911" s="15" t="s">
        <v>13</v>
      </c>
      <c r="J1911" t="str">
        <f t="shared" si="58"/>
        <v>10-Sep-1974</v>
      </c>
      <c r="K1911">
        <f t="shared" ca="1" si="59"/>
        <v>51</v>
      </c>
    </row>
    <row r="1912" spans="1:11" x14ac:dyDescent="0.3">
      <c r="A1912" t="s">
        <v>1943</v>
      </c>
      <c r="B1912" s="72">
        <v>1964</v>
      </c>
      <c r="C1912" s="15" t="s">
        <v>30</v>
      </c>
      <c r="D1912">
        <v>16</v>
      </c>
      <c r="E1912">
        <v>0</v>
      </c>
      <c r="F1912">
        <v>24227.34</v>
      </c>
      <c r="G1912" s="72" t="s">
        <v>11</v>
      </c>
      <c r="H1912" s="72" t="s">
        <v>16</v>
      </c>
      <c r="I1912" s="15" t="s">
        <v>13</v>
      </c>
      <c r="J1912" t="str">
        <f t="shared" si="58"/>
        <v>16-Dec-1964</v>
      </c>
      <c r="K1912">
        <f t="shared" ca="1" si="59"/>
        <v>60</v>
      </c>
    </row>
    <row r="1913" spans="1:11" x14ac:dyDescent="0.3">
      <c r="A1913" t="s">
        <v>1944</v>
      </c>
      <c r="B1913" s="72">
        <v>2004</v>
      </c>
      <c r="C1913" s="15" t="s">
        <v>35</v>
      </c>
      <c r="D1913">
        <v>3</v>
      </c>
      <c r="E1913">
        <v>0</v>
      </c>
      <c r="F1913">
        <v>24294.02</v>
      </c>
      <c r="G1913" s="72" t="s">
        <v>11</v>
      </c>
      <c r="H1913" s="72" t="s">
        <v>16</v>
      </c>
      <c r="I1913" s="15" t="s">
        <v>42</v>
      </c>
      <c r="J1913" t="str">
        <f t="shared" si="58"/>
        <v>3-Aug-2004</v>
      </c>
      <c r="K1913">
        <f t="shared" ca="1" si="59"/>
        <v>21</v>
      </c>
    </row>
    <row r="1914" spans="1:11" x14ac:dyDescent="0.3">
      <c r="A1914" t="s">
        <v>1945</v>
      </c>
      <c r="B1914" s="72">
        <v>1999</v>
      </c>
      <c r="C1914" s="15" t="s">
        <v>37</v>
      </c>
      <c r="D1914">
        <v>7</v>
      </c>
      <c r="E1914">
        <v>0</v>
      </c>
      <c r="F1914">
        <v>24387.74</v>
      </c>
      <c r="G1914" s="72" t="s">
        <v>11</v>
      </c>
      <c r="H1914" s="72" t="s">
        <v>16</v>
      </c>
      <c r="I1914" s="15" t="s">
        <v>42</v>
      </c>
      <c r="J1914" t="str">
        <f t="shared" si="58"/>
        <v>7-Oct-1999</v>
      </c>
      <c r="K1914">
        <f t="shared" ca="1" si="59"/>
        <v>26</v>
      </c>
    </row>
    <row r="1915" spans="1:11" x14ac:dyDescent="0.3">
      <c r="A1915" t="s">
        <v>1946</v>
      </c>
      <c r="B1915" s="72">
        <v>1970</v>
      </c>
      <c r="C1915" s="15" t="s">
        <v>15</v>
      </c>
      <c r="D1915">
        <v>30</v>
      </c>
      <c r="E1915">
        <v>0</v>
      </c>
      <c r="F1915">
        <v>24393.62</v>
      </c>
      <c r="G1915" s="72" t="s">
        <v>11</v>
      </c>
      <c r="H1915" s="72" t="s">
        <v>12</v>
      </c>
      <c r="I1915" s="15" t="s">
        <v>23</v>
      </c>
      <c r="J1915" t="str">
        <f t="shared" si="58"/>
        <v>30-Nov-1970</v>
      </c>
      <c r="K1915">
        <f t="shared" ca="1" si="59"/>
        <v>54</v>
      </c>
    </row>
    <row r="1916" spans="1:11" x14ac:dyDescent="0.3">
      <c r="A1916" t="s">
        <v>1947</v>
      </c>
      <c r="B1916" s="72">
        <v>1968</v>
      </c>
      <c r="C1916" s="15" t="s">
        <v>10</v>
      </c>
      <c r="D1916">
        <v>6</v>
      </c>
      <c r="E1916">
        <v>0</v>
      </c>
      <c r="F1916">
        <v>24476.48</v>
      </c>
      <c r="G1916" s="72" t="s">
        <v>11</v>
      </c>
      <c r="H1916" s="72" t="s">
        <v>11</v>
      </c>
      <c r="I1916" s="15" t="s">
        <v>23</v>
      </c>
      <c r="J1916" t="str">
        <f t="shared" si="58"/>
        <v>6-Jul-1968</v>
      </c>
      <c r="K1916">
        <f t="shared" ca="1" si="59"/>
        <v>57</v>
      </c>
    </row>
    <row r="1917" spans="1:11" x14ac:dyDescent="0.3">
      <c r="A1917" t="s">
        <v>1948</v>
      </c>
      <c r="B1917" s="72">
        <v>1961</v>
      </c>
      <c r="C1917" s="15" t="s">
        <v>37</v>
      </c>
      <c r="D1917">
        <v>21</v>
      </c>
      <c r="E1917">
        <v>0</v>
      </c>
      <c r="F1917">
        <v>24513.09</v>
      </c>
      <c r="G1917" s="72" t="s">
        <v>11</v>
      </c>
      <c r="H1917" s="72" t="s">
        <v>11</v>
      </c>
      <c r="I1917" s="15" t="s">
        <v>13</v>
      </c>
      <c r="J1917" t="str">
        <f t="shared" si="58"/>
        <v>21-Oct-1961</v>
      </c>
      <c r="K1917">
        <f t="shared" ca="1" si="59"/>
        <v>64</v>
      </c>
    </row>
    <row r="1918" spans="1:11" x14ac:dyDescent="0.3">
      <c r="A1918" t="s">
        <v>1949</v>
      </c>
      <c r="B1918" s="72">
        <v>1972</v>
      </c>
      <c r="C1918" s="15" t="s">
        <v>20</v>
      </c>
      <c r="D1918">
        <v>14</v>
      </c>
      <c r="E1918">
        <v>1</v>
      </c>
      <c r="F1918">
        <v>24520.26</v>
      </c>
      <c r="G1918" s="72" t="s">
        <v>11</v>
      </c>
      <c r="H1918" s="72" t="s">
        <v>12</v>
      </c>
      <c r="I1918" s="15" t="s">
        <v>42</v>
      </c>
      <c r="J1918" t="str">
        <f t="shared" si="58"/>
        <v>14-Sep-1972</v>
      </c>
      <c r="K1918">
        <f t="shared" ca="1" si="59"/>
        <v>53</v>
      </c>
    </row>
    <row r="1919" spans="1:11" x14ac:dyDescent="0.3">
      <c r="A1919" t="s">
        <v>1950</v>
      </c>
      <c r="B1919" s="72">
        <v>1975</v>
      </c>
      <c r="C1919" s="15" t="s">
        <v>18</v>
      </c>
      <c r="D1919">
        <v>13</v>
      </c>
      <c r="E1919">
        <v>2</v>
      </c>
      <c r="F1919">
        <v>24535.7</v>
      </c>
      <c r="G1919" s="72" t="s">
        <v>11</v>
      </c>
      <c r="H1919" s="72" t="s">
        <v>11</v>
      </c>
      <c r="I1919" s="15" t="s">
        <v>23</v>
      </c>
      <c r="J1919" t="str">
        <f t="shared" si="58"/>
        <v>13-Jun-1975</v>
      </c>
      <c r="K1919">
        <f t="shared" ca="1" si="59"/>
        <v>50</v>
      </c>
    </row>
    <row r="1920" spans="1:11" x14ac:dyDescent="0.3">
      <c r="A1920" t="s">
        <v>1951</v>
      </c>
      <c r="B1920" s="72">
        <v>1976</v>
      </c>
      <c r="C1920" s="15" t="s">
        <v>37</v>
      </c>
      <c r="D1920">
        <v>12</v>
      </c>
      <c r="E1920">
        <v>0</v>
      </c>
      <c r="F1920">
        <v>24603.05</v>
      </c>
      <c r="G1920" s="72" t="s">
        <v>11</v>
      </c>
      <c r="H1920" s="72" t="s">
        <v>11</v>
      </c>
      <c r="I1920" s="15" t="s">
        <v>42</v>
      </c>
      <c r="J1920" t="str">
        <f t="shared" si="58"/>
        <v>12-Oct-1976</v>
      </c>
      <c r="K1920">
        <f t="shared" ca="1" si="59"/>
        <v>49</v>
      </c>
    </row>
    <row r="1921" spans="1:11" x14ac:dyDescent="0.3">
      <c r="A1921" t="s">
        <v>1952</v>
      </c>
      <c r="B1921" s="72">
        <v>1970</v>
      </c>
      <c r="C1921" s="15" t="s">
        <v>18</v>
      </c>
      <c r="D1921">
        <v>12</v>
      </c>
      <c r="E1921">
        <v>2</v>
      </c>
      <c r="F1921">
        <v>24667.42</v>
      </c>
      <c r="G1921" s="72" t="s">
        <v>11</v>
      </c>
      <c r="H1921" s="72" t="s">
        <v>12</v>
      </c>
      <c r="I1921" s="15" t="s">
        <v>13</v>
      </c>
      <c r="J1921" t="str">
        <f t="shared" si="58"/>
        <v>12-Jun-1970</v>
      </c>
      <c r="K1921">
        <f t="shared" ca="1" si="59"/>
        <v>55</v>
      </c>
    </row>
    <row r="1922" spans="1:11" x14ac:dyDescent="0.3">
      <c r="A1922" t="s">
        <v>1953</v>
      </c>
      <c r="B1922" s="72">
        <v>1996</v>
      </c>
      <c r="C1922" s="15" t="s">
        <v>35</v>
      </c>
      <c r="D1922">
        <v>28</v>
      </c>
      <c r="E1922">
        <v>4</v>
      </c>
      <c r="F1922">
        <v>24671.66</v>
      </c>
      <c r="G1922" s="72" t="s">
        <v>11</v>
      </c>
      <c r="H1922" s="72" t="s">
        <v>16</v>
      </c>
      <c r="I1922" s="15" t="s">
        <v>247</v>
      </c>
      <c r="J1922" t="str">
        <f t="shared" ref="J1922:J1985" si="60">CONCATENATE(D1922,"-",C1922,"-",B1922)</f>
        <v>28-Aug-1996</v>
      </c>
      <c r="K1922">
        <f t="shared" ca="1" si="59"/>
        <v>29</v>
      </c>
    </row>
    <row r="1923" spans="1:11" x14ac:dyDescent="0.3">
      <c r="A1923" t="s">
        <v>1954</v>
      </c>
      <c r="B1923" s="72">
        <v>1992</v>
      </c>
      <c r="C1923" s="15" t="s">
        <v>37</v>
      </c>
      <c r="D1923">
        <v>11</v>
      </c>
      <c r="E1923">
        <v>0</v>
      </c>
      <c r="F1923">
        <v>24795.040000000001</v>
      </c>
      <c r="G1923" s="72" t="s">
        <v>11</v>
      </c>
      <c r="H1923" s="72" t="s">
        <v>12</v>
      </c>
      <c r="I1923" s="15" t="s">
        <v>42</v>
      </c>
      <c r="J1923" t="str">
        <f t="shared" si="60"/>
        <v>11-Oct-1992</v>
      </c>
      <c r="K1923">
        <f t="shared" ref="K1923:K1986" ca="1" si="61">DATEDIF(J1923,TODAY(),"y")</f>
        <v>33</v>
      </c>
    </row>
    <row r="1924" spans="1:11" x14ac:dyDescent="0.3">
      <c r="A1924" t="s">
        <v>1955</v>
      </c>
      <c r="B1924" s="72">
        <v>1994</v>
      </c>
      <c r="C1924" s="15" t="s">
        <v>20</v>
      </c>
      <c r="D1924">
        <v>9</v>
      </c>
      <c r="E1924">
        <v>0</v>
      </c>
      <c r="F1924">
        <v>24817.25</v>
      </c>
      <c r="G1924" s="72" t="s">
        <v>11</v>
      </c>
      <c r="H1924" s="72" t="s">
        <v>11</v>
      </c>
      <c r="I1924" s="15" t="s">
        <v>42</v>
      </c>
      <c r="J1924" t="str">
        <f t="shared" si="60"/>
        <v>9-Sep-1994</v>
      </c>
      <c r="K1924">
        <f t="shared" ca="1" si="61"/>
        <v>31</v>
      </c>
    </row>
    <row r="1925" spans="1:11" x14ac:dyDescent="0.3">
      <c r="A1925" t="s">
        <v>1956</v>
      </c>
      <c r="B1925" s="72">
        <v>1995</v>
      </c>
      <c r="C1925" s="15" t="s">
        <v>18</v>
      </c>
      <c r="D1925">
        <v>10</v>
      </c>
      <c r="E1925">
        <v>0</v>
      </c>
      <c r="F1925">
        <v>24863.25</v>
      </c>
      <c r="G1925" s="72" t="s">
        <v>11</v>
      </c>
      <c r="H1925" s="72" t="s">
        <v>12</v>
      </c>
      <c r="I1925" s="15" t="s">
        <v>42</v>
      </c>
      <c r="J1925" t="str">
        <f t="shared" si="60"/>
        <v>10-Jun-1995</v>
      </c>
      <c r="K1925">
        <f t="shared" ca="1" si="61"/>
        <v>30</v>
      </c>
    </row>
    <row r="1926" spans="1:11" x14ac:dyDescent="0.3">
      <c r="A1926" t="s">
        <v>1957</v>
      </c>
      <c r="B1926" s="72">
        <v>1970</v>
      </c>
      <c r="C1926" s="15" t="s">
        <v>15</v>
      </c>
      <c r="D1926">
        <v>26</v>
      </c>
      <c r="E1926">
        <v>3</v>
      </c>
      <c r="F1926">
        <v>24869.84</v>
      </c>
      <c r="G1926" s="72" t="s">
        <v>11</v>
      </c>
      <c r="H1926" s="72" t="s">
        <v>11</v>
      </c>
      <c r="I1926" s="15" t="s">
        <v>168</v>
      </c>
      <c r="J1926" t="str">
        <f t="shared" si="60"/>
        <v>26-Nov-1970</v>
      </c>
      <c r="K1926">
        <f t="shared" ca="1" si="61"/>
        <v>54</v>
      </c>
    </row>
    <row r="1927" spans="1:11" x14ac:dyDescent="0.3">
      <c r="A1927" t="s">
        <v>1958</v>
      </c>
      <c r="B1927" s="72">
        <v>1969</v>
      </c>
      <c r="C1927" s="15" t="s">
        <v>10</v>
      </c>
      <c r="D1927">
        <v>23</v>
      </c>
      <c r="E1927">
        <v>3</v>
      </c>
      <c r="F1927">
        <v>24873.38</v>
      </c>
      <c r="G1927" s="72" t="s">
        <v>11</v>
      </c>
      <c r="H1927" s="72" t="s">
        <v>16</v>
      </c>
      <c r="I1927" s="15" t="s">
        <v>247</v>
      </c>
      <c r="J1927" t="str">
        <f t="shared" si="60"/>
        <v>23-Jul-1969</v>
      </c>
      <c r="K1927">
        <f t="shared" ca="1" si="61"/>
        <v>56</v>
      </c>
    </row>
    <row r="1928" spans="1:11" x14ac:dyDescent="0.3">
      <c r="A1928" t="s">
        <v>1959</v>
      </c>
      <c r="B1928" s="72">
        <v>1987</v>
      </c>
      <c r="C1928" s="15" t="s">
        <v>18</v>
      </c>
      <c r="D1928">
        <v>14</v>
      </c>
      <c r="E1928">
        <v>2</v>
      </c>
      <c r="F1928">
        <v>24915.05</v>
      </c>
      <c r="G1928" s="72" t="s">
        <v>11</v>
      </c>
      <c r="H1928" s="72" t="s">
        <v>16</v>
      </c>
      <c r="I1928" s="15" t="s">
        <v>247</v>
      </c>
      <c r="J1928" t="str">
        <f t="shared" si="60"/>
        <v>14-Jun-1987</v>
      </c>
      <c r="K1928">
        <f t="shared" ca="1" si="61"/>
        <v>38</v>
      </c>
    </row>
    <row r="1929" spans="1:11" x14ac:dyDescent="0.3">
      <c r="A1929" t="s">
        <v>1960</v>
      </c>
      <c r="B1929" s="72">
        <v>1975</v>
      </c>
      <c r="C1929" s="15" t="s">
        <v>15</v>
      </c>
      <c r="D1929">
        <v>14</v>
      </c>
      <c r="E1929">
        <v>3</v>
      </c>
      <c r="F1929">
        <v>24915.22</v>
      </c>
      <c r="G1929" s="72" t="s">
        <v>11</v>
      </c>
      <c r="H1929" s="72" t="s">
        <v>12</v>
      </c>
      <c r="I1929" s="15" t="s">
        <v>23</v>
      </c>
      <c r="J1929" t="str">
        <f t="shared" si="60"/>
        <v>14-Nov-1975</v>
      </c>
      <c r="K1929">
        <f t="shared" ca="1" si="61"/>
        <v>49</v>
      </c>
    </row>
    <row r="1930" spans="1:11" x14ac:dyDescent="0.3">
      <c r="A1930" t="s">
        <v>1961</v>
      </c>
      <c r="B1930" s="72">
        <v>1995</v>
      </c>
      <c r="C1930" s="15" t="s">
        <v>30</v>
      </c>
      <c r="D1930">
        <v>4</v>
      </c>
      <c r="E1930">
        <v>0</v>
      </c>
      <c r="F1930">
        <v>25075.97</v>
      </c>
      <c r="G1930" s="72" t="s">
        <v>11</v>
      </c>
      <c r="H1930" s="72" t="s">
        <v>11</v>
      </c>
      <c r="I1930" s="15" t="s">
        <v>42</v>
      </c>
      <c r="J1930" t="str">
        <f t="shared" si="60"/>
        <v>4-Dec-1995</v>
      </c>
      <c r="K1930">
        <f t="shared" ca="1" si="61"/>
        <v>29</v>
      </c>
    </row>
    <row r="1931" spans="1:11" x14ac:dyDescent="0.3">
      <c r="A1931" t="s">
        <v>1962</v>
      </c>
      <c r="B1931" s="72">
        <v>1998</v>
      </c>
      <c r="C1931" s="15" t="s">
        <v>18</v>
      </c>
      <c r="D1931">
        <v>14</v>
      </c>
      <c r="E1931">
        <v>0</v>
      </c>
      <c r="F1931">
        <v>25081.77</v>
      </c>
      <c r="G1931" s="72" t="s">
        <v>11</v>
      </c>
      <c r="H1931" s="72" t="s">
        <v>11</v>
      </c>
      <c r="I1931" s="15" t="s">
        <v>13</v>
      </c>
      <c r="J1931" t="str">
        <f t="shared" si="60"/>
        <v>14-Jun-1998</v>
      </c>
      <c r="K1931">
        <f t="shared" ca="1" si="61"/>
        <v>27</v>
      </c>
    </row>
    <row r="1932" spans="1:11" x14ac:dyDescent="0.3">
      <c r="A1932" t="s">
        <v>1963</v>
      </c>
      <c r="B1932" s="72">
        <v>1998</v>
      </c>
      <c r="C1932" s="15" t="s">
        <v>15</v>
      </c>
      <c r="D1932">
        <v>24</v>
      </c>
      <c r="E1932">
        <v>0</v>
      </c>
      <c r="F1932">
        <v>25127.22</v>
      </c>
      <c r="G1932" s="72" t="s">
        <v>11</v>
      </c>
      <c r="H1932" s="72" t="s">
        <v>12</v>
      </c>
      <c r="I1932" s="15" t="s">
        <v>42</v>
      </c>
      <c r="J1932" t="str">
        <f t="shared" si="60"/>
        <v>24-Nov-1998</v>
      </c>
      <c r="K1932">
        <f t="shared" ca="1" si="61"/>
        <v>26</v>
      </c>
    </row>
    <row r="1933" spans="1:11" x14ac:dyDescent="0.3">
      <c r="A1933" t="s">
        <v>1964</v>
      </c>
      <c r="B1933" s="72">
        <v>1975</v>
      </c>
      <c r="C1933" s="15" t="s">
        <v>30</v>
      </c>
      <c r="D1933">
        <v>14</v>
      </c>
      <c r="E1933">
        <v>3</v>
      </c>
      <c r="F1933">
        <v>25309.49</v>
      </c>
      <c r="G1933" s="72" t="s">
        <v>11</v>
      </c>
      <c r="H1933" s="72" t="s">
        <v>16</v>
      </c>
      <c r="I1933" s="15" t="s">
        <v>42</v>
      </c>
      <c r="J1933" t="str">
        <f t="shared" si="60"/>
        <v>14-Dec-1975</v>
      </c>
      <c r="K1933">
        <f t="shared" ca="1" si="61"/>
        <v>49</v>
      </c>
    </row>
    <row r="1934" spans="1:11" x14ac:dyDescent="0.3">
      <c r="A1934" t="s">
        <v>1965</v>
      </c>
      <c r="B1934" s="72">
        <v>1972</v>
      </c>
      <c r="C1934" s="15" t="s">
        <v>20</v>
      </c>
      <c r="D1934">
        <v>26</v>
      </c>
      <c r="E1934">
        <v>2</v>
      </c>
      <c r="F1934">
        <v>25333.33</v>
      </c>
      <c r="G1934" s="72" t="s">
        <v>11</v>
      </c>
      <c r="H1934" s="72" t="s">
        <v>11</v>
      </c>
      <c r="I1934" s="15" t="s">
        <v>356</v>
      </c>
      <c r="J1934" t="str">
        <f t="shared" si="60"/>
        <v>26-Sep-1972</v>
      </c>
      <c r="K1934">
        <f t="shared" ca="1" si="61"/>
        <v>53</v>
      </c>
    </row>
    <row r="1935" spans="1:11" x14ac:dyDescent="0.3">
      <c r="A1935" t="s">
        <v>1966</v>
      </c>
      <c r="B1935" s="72">
        <v>1968</v>
      </c>
      <c r="C1935" s="15" t="s">
        <v>35</v>
      </c>
      <c r="D1935">
        <v>22</v>
      </c>
      <c r="E1935">
        <v>3</v>
      </c>
      <c r="F1935">
        <v>25382.3</v>
      </c>
      <c r="G1935" s="72" t="s">
        <v>11</v>
      </c>
      <c r="H1935" s="72" t="s">
        <v>11</v>
      </c>
      <c r="I1935" s="15" t="s">
        <v>42</v>
      </c>
      <c r="J1935" t="str">
        <f t="shared" si="60"/>
        <v>22-Aug-1968</v>
      </c>
      <c r="K1935">
        <f t="shared" ca="1" si="61"/>
        <v>57</v>
      </c>
    </row>
    <row r="1936" spans="1:11" x14ac:dyDescent="0.3">
      <c r="A1936" t="s">
        <v>1967</v>
      </c>
      <c r="B1936" s="72">
        <v>1968</v>
      </c>
      <c r="C1936" s="15" t="s">
        <v>30</v>
      </c>
      <c r="D1936">
        <v>11</v>
      </c>
      <c r="E1936">
        <v>1</v>
      </c>
      <c r="F1936">
        <v>25517.11</v>
      </c>
      <c r="G1936" s="72" t="s">
        <v>11</v>
      </c>
      <c r="H1936" s="72" t="s">
        <v>12</v>
      </c>
      <c r="I1936" s="15" t="s">
        <v>356</v>
      </c>
      <c r="J1936" t="str">
        <f t="shared" si="60"/>
        <v>11-Dec-1968</v>
      </c>
      <c r="K1936">
        <f t="shared" ca="1" si="61"/>
        <v>56</v>
      </c>
    </row>
    <row r="1937" spans="1:11" x14ac:dyDescent="0.3">
      <c r="A1937" t="s">
        <v>1968</v>
      </c>
      <c r="B1937" s="72">
        <v>2001</v>
      </c>
      <c r="C1937" s="15" t="s">
        <v>35</v>
      </c>
      <c r="D1937">
        <v>2</v>
      </c>
      <c r="E1937">
        <v>0</v>
      </c>
      <c r="F1937">
        <v>25648.98</v>
      </c>
      <c r="G1937" s="72" t="s">
        <v>11</v>
      </c>
      <c r="H1937" s="72" t="s">
        <v>16</v>
      </c>
      <c r="I1937" s="15" t="s">
        <v>42</v>
      </c>
      <c r="J1937" t="str">
        <f t="shared" si="60"/>
        <v>2-Aug-2001</v>
      </c>
      <c r="K1937">
        <f t="shared" ca="1" si="61"/>
        <v>24</v>
      </c>
    </row>
    <row r="1938" spans="1:11" x14ac:dyDescent="0.3">
      <c r="A1938" t="s">
        <v>1969</v>
      </c>
      <c r="B1938" s="72">
        <v>1972</v>
      </c>
      <c r="C1938" s="15" t="s">
        <v>10</v>
      </c>
      <c r="D1938">
        <v>17</v>
      </c>
      <c r="E1938">
        <v>0</v>
      </c>
      <c r="F1938">
        <v>25656.58</v>
      </c>
      <c r="G1938" s="72" t="s">
        <v>11</v>
      </c>
      <c r="H1938" s="72" t="s">
        <v>12</v>
      </c>
      <c r="I1938" s="15" t="s">
        <v>247</v>
      </c>
      <c r="J1938" t="str">
        <f t="shared" si="60"/>
        <v>17-Jul-1972</v>
      </c>
      <c r="K1938">
        <f t="shared" ca="1" si="61"/>
        <v>53</v>
      </c>
    </row>
    <row r="1939" spans="1:11" x14ac:dyDescent="0.3">
      <c r="A1939" t="s">
        <v>1970</v>
      </c>
      <c r="B1939" s="72">
        <v>1963</v>
      </c>
      <c r="C1939" s="15" t="s">
        <v>35</v>
      </c>
      <c r="D1939">
        <v>21</v>
      </c>
      <c r="E1939">
        <v>0</v>
      </c>
      <c r="F1939">
        <v>25678.78</v>
      </c>
      <c r="G1939" s="72" t="s">
        <v>11</v>
      </c>
      <c r="H1939" s="72" t="s">
        <v>12</v>
      </c>
      <c r="I1939" s="15" t="s">
        <v>23</v>
      </c>
      <c r="J1939" t="str">
        <f t="shared" si="60"/>
        <v>21-Aug-1963</v>
      </c>
      <c r="K1939">
        <f t="shared" ca="1" si="61"/>
        <v>62</v>
      </c>
    </row>
    <row r="1940" spans="1:11" x14ac:dyDescent="0.3">
      <c r="A1940" t="s">
        <v>1971</v>
      </c>
      <c r="B1940" s="72">
        <v>1970</v>
      </c>
      <c r="C1940" s="15" t="s">
        <v>30</v>
      </c>
      <c r="D1940">
        <v>3</v>
      </c>
      <c r="E1940">
        <v>3</v>
      </c>
      <c r="F1940">
        <v>25992.82</v>
      </c>
      <c r="G1940" s="72" t="s">
        <v>11</v>
      </c>
      <c r="H1940" s="72" t="s">
        <v>11</v>
      </c>
      <c r="I1940" s="15" t="s">
        <v>13</v>
      </c>
      <c r="J1940" t="str">
        <f t="shared" si="60"/>
        <v>3-Dec-1970</v>
      </c>
      <c r="K1940">
        <f t="shared" ca="1" si="61"/>
        <v>54</v>
      </c>
    </row>
    <row r="1941" spans="1:11" x14ac:dyDescent="0.3">
      <c r="A1941" t="s">
        <v>1972</v>
      </c>
      <c r="B1941" s="72">
        <v>2001</v>
      </c>
      <c r="C1941" s="15" t="s">
        <v>18</v>
      </c>
      <c r="D1941">
        <v>5</v>
      </c>
      <c r="E1941">
        <v>2</v>
      </c>
      <c r="F1941">
        <v>26018.95</v>
      </c>
      <c r="G1941" s="72" t="s">
        <v>11</v>
      </c>
      <c r="H1941" s="72" t="s">
        <v>11</v>
      </c>
      <c r="I1941" s="15" t="s">
        <v>23</v>
      </c>
      <c r="J1941" t="str">
        <f t="shared" si="60"/>
        <v>5-Jun-2001</v>
      </c>
      <c r="K1941">
        <f t="shared" ca="1" si="61"/>
        <v>24</v>
      </c>
    </row>
    <row r="1942" spans="1:11" x14ac:dyDescent="0.3">
      <c r="A1942" t="s">
        <v>1973</v>
      </c>
      <c r="B1942" s="72">
        <v>2000</v>
      </c>
      <c r="C1942" s="15" t="s">
        <v>30</v>
      </c>
      <c r="D1942">
        <v>26</v>
      </c>
      <c r="E1942">
        <v>0</v>
      </c>
      <c r="F1942">
        <v>26026.97</v>
      </c>
      <c r="G1942" s="72" t="s">
        <v>11</v>
      </c>
      <c r="H1942" s="72" t="s">
        <v>12</v>
      </c>
      <c r="I1942" s="15" t="s">
        <v>42</v>
      </c>
      <c r="J1942" t="str">
        <f t="shared" si="60"/>
        <v>26-Dec-2000</v>
      </c>
      <c r="K1942">
        <f t="shared" ca="1" si="61"/>
        <v>24</v>
      </c>
    </row>
    <row r="1943" spans="1:11" x14ac:dyDescent="0.3">
      <c r="A1943" t="s">
        <v>1974</v>
      </c>
      <c r="B1943" s="72">
        <v>1966</v>
      </c>
      <c r="C1943" s="15" t="s">
        <v>10</v>
      </c>
      <c r="D1943">
        <v>9</v>
      </c>
      <c r="E1943">
        <v>1</v>
      </c>
      <c r="F1943">
        <v>26109.33</v>
      </c>
      <c r="G1943" s="72" t="s">
        <v>11</v>
      </c>
      <c r="H1943" s="72" t="s">
        <v>12</v>
      </c>
      <c r="I1943" s="15" t="s">
        <v>23</v>
      </c>
      <c r="J1943" t="str">
        <f t="shared" si="60"/>
        <v>9-Jul-1966</v>
      </c>
      <c r="K1943">
        <f t="shared" ca="1" si="61"/>
        <v>59</v>
      </c>
    </row>
    <row r="1944" spans="1:11" x14ac:dyDescent="0.3">
      <c r="A1944" t="s">
        <v>1975</v>
      </c>
      <c r="B1944" s="72">
        <v>2002</v>
      </c>
      <c r="C1944" s="15" t="s">
        <v>37</v>
      </c>
      <c r="D1944">
        <v>11</v>
      </c>
      <c r="E1944">
        <v>0</v>
      </c>
      <c r="F1944">
        <v>26125.67</v>
      </c>
      <c r="G1944" s="72" t="s">
        <v>11</v>
      </c>
      <c r="H1944" s="72" t="s">
        <v>16</v>
      </c>
      <c r="I1944" s="15" t="s">
        <v>13</v>
      </c>
      <c r="J1944" t="str">
        <f t="shared" si="60"/>
        <v>11-Oct-2002</v>
      </c>
      <c r="K1944">
        <f t="shared" ca="1" si="61"/>
        <v>23</v>
      </c>
    </row>
    <row r="1945" spans="1:11" x14ac:dyDescent="0.3">
      <c r="A1945" t="s">
        <v>1976</v>
      </c>
      <c r="B1945" s="72">
        <v>1973</v>
      </c>
      <c r="C1945" s="15" t="s">
        <v>10</v>
      </c>
      <c r="D1945">
        <v>7</v>
      </c>
      <c r="E1945">
        <v>1</v>
      </c>
      <c r="F1945">
        <v>26140.36</v>
      </c>
      <c r="G1945" s="72" t="s">
        <v>11</v>
      </c>
      <c r="H1945" s="72" t="s">
        <v>12</v>
      </c>
      <c r="I1945" s="15" t="s">
        <v>42</v>
      </c>
      <c r="J1945" t="str">
        <f t="shared" si="60"/>
        <v>7-Jul-1973</v>
      </c>
      <c r="K1945">
        <f t="shared" ca="1" si="61"/>
        <v>52</v>
      </c>
    </row>
    <row r="1946" spans="1:11" x14ac:dyDescent="0.3">
      <c r="A1946" t="s">
        <v>1977</v>
      </c>
      <c r="B1946" s="72">
        <v>1975</v>
      </c>
      <c r="C1946" s="15" t="s">
        <v>18</v>
      </c>
      <c r="D1946">
        <v>4</v>
      </c>
      <c r="E1946">
        <v>1</v>
      </c>
      <c r="F1946">
        <v>26236.58</v>
      </c>
      <c r="G1946" s="72" t="s">
        <v>11</v>
      </c>
      <c r="H1946" s="72" t="s">
        <v>16</v>
      </c>
      <c r="I1946" s="15" t="s">
        <v>42</v>
      </c>
      <c r="J1946" t="str">
        <f t="shared" si="60"/>
        <v>4-Jun-1975</v>
      </c>
      <c r="K1946">
        <f t="shared" ca="1" si="61"/>
        <v>50</v>
      </c>
    </row>
    <row r="1947" spans="1:11" x14ac:dyDescent="0.3">
      <c r="A1947" t="s">
        <v>1978</v>
      </c>
      <c r="B1947" s="72">
        <v>2004</v>
      </c>
      <c r="C1947" s="15" t="s">
        <v>30</v>
      </c>
      <c r="D1947">
        <v>5</v>
      </c>
      <c r="E1947">
        <v>0</v>
      </c>
      <c r="F1947">
        <v>26316.59</v>
      </c>
      <c r="G1947" s="72" t="s">
        <v>11</v>
      </c>
      <c r="H1947" s="72" t="s">
        <v>12</v>
      </c>
      <c r="I1947" s="15" t="s">
        <v>42</v>
      </c>
      <c r="J1947" t="str">
        <f t="shared" si="60"/>
        <v>5-Dec-2004</v>
      </c>
      <c r="K1947">
        <f t="shared" ca="1" si="61"/>
        <v>20</v>
      </c>
    </row>
    <row r="1948" spans="1:11" x14ac:dyDescent="0.3">
      <c r="A1948" t="s">
        <v>1979</v>
      </c>
      <c r="B1948" s="72">
        <v>1974</v>
      </c>
      <c r="C1948" s="15" t="s">
        <v>20</v>
      </c>
      <c r="D1948">
        <v>21</v>
      </c>
      <c r="E1948">
        <v>1</v>
      </c>
      <c r="F1948">
        <v>26392.26</v>
      </c>
      <c r="G1948" s="72" t="s">
        <v>11</v>
      </c>
      <c r="H1948" s="72" t="s">
        <v>11</v>
      </c>
      <c r="I1948" s="15" t="s">
        <v>247</v>
      </c>
      <c r="J1948" t="str">
        <f t="shared" si="60"/>
        <v>21-Sep-1974</v>
      </c>
      <c r="K1948">
        <f t="shared" ca="1" si="61"/>
        <v>51</v>
      </c>
    </row>
    <row r="1949" spans="1:11" x14ac:dyDescent="0.3">
      <c r="A1949" t="s">
        <v>1980</v>
      </c>
      <c r="B1949" s="72">
        <v>1970</v>
      </c>
      <c r="C1949" s="15" t="s">
        <v>35</v>
      </c>
      <c r="D1949">
        <v>27</v>
      </c>
      <c r="E1949">
        <v>2</v>
      </c>
      <c r="F1949">
        <v>26467.1</v>
      </c>
      <c r="G1949" s="72" t="s">
        <v>11</v>
      </c>
      <c r="H1949" s="72" t="s">
        <v>12</v>
      </c>
      <c r="I1949" s="15" t="s">
        <v>23</v>
      </c>
      <c r="J1949" t="str">
        <f t="shared" si="60"/>
        <v>27-Aug-1970</v>
      </c>
      <c r="K1949">
        <f t="shared" ca="1" si="61"/>
        <v>55</v>
      </c>
    </row>
    <row r="1950" spans="1:11" x14ac:dyDescent="0.3">
      <c r="A1950" t="s">
        <v>1981</v>
      </c>
      <c r="B1950" s="72">
        <v>2004</v>
      </c>
      <c r="C1950" s="15" t="s">
        <v>20</v>
      </c>
      <c r="D1950">
        <v>5</v>
      </c>
      <c r="E1950">
        <v>0</v>
      </c>
      <c r="F1950">
        <v>26479.4</v>
      </c>
      <c r="G1950" s="72" t="s">
        <v>11</v>
      </c>
      <c r="H1950" s="72" t="s">
        <v>11</v>
      </c>
      <c r="I1950" s="15" t="s">
        <v>42</v>
      </c>
      <c r="J1950" t="str">
        <f t="shared" si="60"/>
        <v>5-Sep-2004</v>
      </c>
      <c r="K1950">
        <f t="shared" ca="1" si="61"/>
        <v>21</v>
      </c>
    </row>
    <row r="1951" spans="1:11" x14ac:dyDescent="0.3">
      <c r="A1951" t="s">
        <v>1982</v>
      </c>
      <c r="B1951" s="72">
        <v>1988</v>
      </c>
      <c r="C1951" s="15" t="s">
        <v>10</v>
      </c>
      <c r="D1951">
        <v>22</v>
      </c>
      <c r="E1951">
        <v>3</v>
      </c>
      <c r="F1951">
        <v>26607.89</v>
      </c>
      <c r="G1951" s="72" t="s">
        <v>11</v>
      </c>
      <c r="H1951" s="72" t="s">
        <v>16</v>
      </c>
      <c r="I1951" s="15" t="s">
        <v>42</v>
      </c>
      <c r="J1951" t="str">
        <f t="shared" si="60"/>
        <v>22-Jul-1988</v>
      </c>
      <c r="K1951">
        <f t="shared" ca="1" si="61"/>
        <v>37</v>
      </c>
    </row>
    <row r="1952" spans="1:11" x14ac:dyDescent="0.3">
      <c r="A1952" t="s">
        <v>1983</v>
      </c>
      <c r="B1952" s="72">
        <v>1991</v>
      </c>
      <c r="C1952" s="15" t="s">
        <v>35</v>
      </c>
      <c r="D1952">
        <v>22</v>
      </c>
      <c r="E1952">
        <v>3</v>
      </c>
      <c r="F1952">
        <v>26912.560000000001</v>
      </c>
      <c r="G1952" s="72" t="s">
        <v>11</v>
      </c>
      <c r="H1952" s="72" t="s">
        <v>11</v>
      </c>
      <c r="I1952" s="15" t="s">
        <v>42</v>
      </c>
      <c r="J1952" t="str">
        <f t="shared" si="60"/>
        <v>22-Aug-1991</v>
      </c>
      <c r="K1952">
        <f t="shared" ca="1" si="61"/>
        <v>34</v>
      </c>
    </row>
    <row r="1953" spans="1:11" x14ac:dyDescent="0.3">
      <c r="A1953" t="s">
        <v>1984</v>
      </c>
      <c r="B1953" s="72">
        <v>1958</v>
      </c>
      <c r="C1953" s="15" t="s">
        <v>30</v>
      </c>
      <c r="D1953">
        <v>25</v>
      </c>
      <c r="E1953">
        <v>0</v>
      </c>
      <c r="F1953">
        <v>26926.51</v>
      </c>
      <c r="G1953" s="72" t="s">
        <v>11</v>
      </c>
      <c r="H1953" s="72" t="s">
        <v>16</v>
      </c>
      <c r="I1953" s="15" t="s">
        <v>13</v>
      </c>
      <c r="J1953" t="str">
        <f t="shared" si="60"/>
        <v>25-Dec-1958</v>
      </c>
      <c r="K1953">
        <f t="shared" ca="1" si="61"/>
        <v>66</v>
      </c>
    </row>
    <row r="1954" spans="1:11" x14ac:dyDescent="0.3">
      <c r="A1954" t="s">
        <v>1985</v>
      </c>
      <c r="B1954" s="72">
        <v>2002</v>
      </c>
      <c r="C1954" s="15" t="s">
        <v>18</v>
      </c>
      <c r="D1954">
        <v>17</v>
      </c>
      <c r="E1954">
        <v>0</v>
      </c>
      <c r="F1954">
        <v>26927.69</v>
      </c>
      <c r="G1954" s="72" t="s">
        <v>11</v>
      </c>
      <c r="H1954" s="72" t="s">
        <v>11</v>
      </c>
      <c r="I1954" s="15" t="s">
        <v>42</v>
      </c>
      <c r="J1954" t="str">
        <f t="shared" si="60"/>
        <v>17-Jun-2002</v>
      </c>
      <c r="K1954">
        <f t="shared" ca="1" si="61"/>
        <v>23</v>
      </c>
    </row>
    <row r="1955" spans="1:11" x14ac:dyDescent="0.3">
      <c r="A1955" t="s">
        <v>1986</v>
      </c>
      <c r="B1955" s="72">
        <v>2000</v>
      </c>
      <c r="C1955" s="15" t="s">
        <v>15</v>
      </c>
      <c r="D1955">
        <v>9</v>
      </c>
      <c r="E1955">
        <v>0</v>
      </c>
      <c r="F1955">
        <v>26936.98</v>
      </c>
      <c r="G1955" s="72" t="s">
        <v>11</v>
      </c>
      <c r="H1955" s="72" t="s">
        <v>12</v>
      </c>
      <c r="I1955" s="15" t="s">
        <v>42</v>
      </c>
      <c r="J1955" t="str">
        <f t="shared" si="60"/>
        <v>9-Nov-2000</v>
      </c>
      <c r="K1955">
        <f t="shared" ca="1" si="61"/>
        <v>25</v>
      </c>
    </row>
    <row r="1956" spans="1:11" x14ac:dyDescent="0.3">
      <c r="A1956" t="s">
        <v>1987</v>
      </c>
      <c r="B1956" s="72">
        <v>1960</v>
      </c>
      <c r="C1956" s="15" t="s">
        <v>10</v>
      </c>
      <c r="D1956">
        <v>9</v>
      </c>
      <c r="E1956">
        <v>1</v>
      </c>
      <c r="F1956">
        <v>27000.98</v>
      </c>
      <c r="G1956" s="72" t="s">
        <v>11</v>
      </c>
      <c r="H1956" s="72" t="s">
        <v>11</v>
      </c>
      <c r="I1956" s="15" t="s">
        <v>13</v>
      </c>
      <c r="J1956" t="str">
        <f t="shared" si="60"/>
        <v>9-Jul-1960</v>
      </c>
      <c r="K1956">
        <f t="shared" ca="1" si="61"/>
        <v>65</v>
      </c>
    </row>
    <row r="1957" spans="1:11" x14ac:dyDescent="0.3">
      <c r="A1957" t="s">
        <v>1988</v>
      </c>
      <c r="B1957" s="72">
        <v>1958</v>
      </c>
      <c r="C1957" s="15" t="s">
        <v>18</v>
      </c>
      <c r="D1957">
        <v>30</v>
      </c>
      <c r="E1957">
        <v>0</v>
      </c>
      <c r="F1957">
        <v>27037.91</v>
      </c>
      <c r="G1957" s="72" t="s">
        <v>11</v>
      </c>
      <c r="H1957" s="72" t="s">
        <v>11</v>
      </c>
      <c r="I1957" s="15" t="s">
        <v>13</v>
      </c>
      <c r="J1957" t="str">
        <f t="shared" si="60"/>
        <v>30-Jun-1958</v>
      </c>
      <c r="K1957">
        <f t="shared" ca="1" si="61"/>
        <v>67</v>
      </c>
    </row>
    <row r="1958" spans="1:11" x14ac:dyDescent="0.3">
      <c r="A1958" t="s">
        <v>1989</v>
      </c>
      <c r="B1958" s="72">
        <v>1994</v>
      </c>
      <c r="C1958" s="15" t="s">
        <v>10</v>
      </c>
      <c r="D1958">
        <v>2</v>
      </c>
      <c r="E1958">
        <v>0</v>
      </c>
      <c r="F1958">
        <v>27080.639999999999</v>
      </c>
      <c r="G1958" s="72" t="s">
        <v>11</v>
      </c>
      <c r="H1958" s="72" t="s">
        <v>11</v>
      </c>
      <c r="I1958" s="15" t="s">
        <v>42</v>
      </c>
      <c r="J1958" t="str">
        <f t="shared" si="60"/>
        <v>2-Jul-1994</v>
      </c>
      <c r="K1958">
        <f t="shared" ca="1" si="61"/>
        <v>31</v>
      </c>
    </row>
    <row r="1959" spans="1:11" x14ac:dyDescent="0.3">
      <c r="A1959" t="s">
        <v>1990</v>
      </c>
      <c r="B1959" s="72">
        <v>1990</v>
      </c>
      <c r="C1959" s="15" t="s">
        <v>30</v>
      </c>
      <c r="D1959">
        <v>13</v>
      </c>
      <c r="E1959">
        <v>3</v>
      </c>
      <c r="F1959">
        <v>27092.38</v>
      </c>
      <c r="G1959" s="72" t="s">
        <v>11</v>
      </c>
      <c r="H1959" s="72" t="s">
        <v>12</v>
      </c>
      <c r="I1959" s="15" t="s">
        <v>42</v>
      </c>
      <c r="J1959" t="str">
        <f t="shared" si="60"/>
        <v>13-Dec-1990</v>
      </c>
      <c r="K1959">
        <f t="shared" ca="1" si="61"/>
        <v>34</v>
      </c>
    </row>
    <row r="1960" spans="1:11" x14ac:dyDescent="0.3">
      <c r="A1960" t="s">
        <v>1991</v>
      </c>
      <c r="B1960" s="72">
        <v>1970</v>
      </c>
      <c r="C1960" s="15" t="s">
        <v>37</v>
      </c>
      <c r="D1960">
        <v>2</v>
      </c>
      <c r="E1960">
        <v>0</v>
      </c>
      <c r="F1960">
        <v>27117.99</v>
      </c>
      <c r="G1960" s="72" t="s">
        <v>11</v>
      </c>
      <c r="H1960" s="72" t="s">
        <v>11</v>
      </c>
      <c r="I1960" s="15" t="s">
        <v>13</v>
      </c>
      <c r="J1960" t="str">
        <f t="shared" si="60"/>
        <v>2-Oct-1970</v>
      </c>
      <c r="K1960">
        <f t="shared" ca="1" si="61"/>
        <v>55</v>
      </c>
    </row>
    <row r="1961" spans="1:11" x14ac:dyDescent="0.3">
      <c r="A1961" t="s">
        <v>1992</v>
      </c>
      <c r="B1961" s="72">
        <v>1965</v>
      </c>
      <c r="C1961" s="15" t="s">
        <v>30</v>
      </c>
      <c r="D1961">
        <v>21</v>
      </c>
      <c r="E1961">
        <v>0</v>
      </c>
      <c r="F1961">
        <v>27218.44</v>
      </c>
      <c r="G1961" s="72" t="s">
        <v>11</v>
      </c>
      <c r="H1961" s="72" t="s">
        <v>16</v>
      </c>
      <c r="I1961" s="15" t="s">
        <v>356</v>
      </c>
      <c r="J1961" t="str">
        <f t="shared" si="60"/>
        <v>21-Dec-1965</v>
      </c>
      <c r="K1961">
        <f t="shared" ca="1" si="61"/>
        <v>59</v>
      </c>
    </row>
    <row r="1962" spans="1:11" x14ac:dyDescent="0.3">
      <c r="A1962" t="s">
        <v>1993</v>
      </c>
      <c r="B1962" s="72">
        <v>1999</v>
      </c>
      <c r="C1962" s="15" t="s">
        <v>30</v>
      </c>
      <c r="D1962">
        <v>2</v>
      </c>
      <c r="E1962">
        <v>0</v>
      </c>
      <c r="F1962">
        <v>27236.959999999999</v>
      </c>
      <c r="G1962" s="72" t="s">
        <v>11</v>
      </c>
      <c r="H1962" s="72" t="s">
        <v>16</v>
      </c>
      <c r="I1962" s="15" t="s">
        <v>42</v>
      </c>
      <c r="J1962" t="str">
        <f t="shared" si="60"/>
        <v>2-Dec-1999</v>
      </c>
      <c r="K1962">
        <f t="shared" ca="1" si="61"/>
        <v>25</v>
      </c>
    </row>
    <row r="1963" spans="1:11" x14ac:dyDescent="0.3">
      <c r="A1963" t="s">
        <v>1994</v>
      </c>
      <c r="B1963" s="72">
        <v>1968</v>
      </c>
      <c r="C1963" s="15" t="s">
        <v>18</v>
      </c>
      <c r="D1963">
        <v>6</v>
      </c>
      <c r="E1963">
        <v>3</v>
      </c>
      <c r="F1963">
        <v>27322.73</v>
      </c>
      <c r="G1963" s="72" t="s">
        <v>11</v>
      </c>
      <c r="H1963" s="72" t="s">
        <v>11</v>
      </c>
      <c r="I1963" s="15" t="s">
        <v>13</v>
      </c>
      <c r="J1963" t="str">
        <f t="shared" si="60"/>
        <v>6-Jun-1968</v>
      </c>
      <c r="K1963">
        <f t="shared" ca="1" si="61"/>
        <v>57</v>
      </c>
    </row>
    <row r="1964" spans="1:11" x14ac:dyDescent="0.3">
      <c r="A1964" t="s">
        <v>1995</v>
      </c>
      <c r="B1964" s="72">
        <v>1969</v>
      </c>
      <c r="C1964" s="15" t="s">
        <v>37</v>
      </c>
      <c r="D1964">
        <v>16</v>
      </c>
      <c r="E1964">
        <v>0</v>
      </c>
      <c r="F1964">
        <v>27346.04</v>
      </c>
      <c r="G1964" s="72" t="s">
        <v>11</v>
      </c>
      <c r="H1964" s="72" t="s">
        <v>11</v>
      </c>
      <c r="I1964" s="15" t="s">
        <v>13</v>
      </c>
      <c r="J1964" t="str">
        <f t="shared" si="60"/>
        <v>16-Oct-1969</v>
      </c>
      <c r="K1964">
        <f t="shared" ca="1" si="61"/>
        <v>56</v>
      </c>
    </row>
    <row r="1965" spans="1:11" x14ac:dyDescent="0.3">
      <c r="A1965" t="s">
        <v>1996</v>
      </c>
      <c r="B1965" s="72">
        <v>1988</v>
      </c>
      <c r="C1965" s="15" t="s">
        <v>20</v>
      </c>
      <c r="D1965">
        <v>15</v>
      </c>
      <c r="E1965">
        <v>2</v>
      </c>
      <c r="F1965">
        <v>27375.9</v>
      </c>
      <c r="G1965" s="72" t="s">
        <v>11</v>
      </c>
      <c r="H1965" s="72" t="s">
        <v>12</v>
      </c>
      <c r="I1965" s="15" t="s">
        <v>164</v>
      </c>
      <c r="J1965" t="str">
        <f t="shared" si="60"/>
        <v>15-Sep-1988</v>
      </c>
      <c r="K1965">
        <f t="shared" ca="1" si="61"/>
        <v>37</v>
      </c>
    </row>
    <row r="1966" spans="1:11" x14ac:dyDescent="0.3">
      <c r="A1966" t="s">
        <v>1997</v>
      </c>
      <c r="B1966" s="72">
        <v>1985</v>
      </c>
      <c r="C1966" s="15" t="s">
        <v>30</v>
      </c>
      <c r="D1966">
        <v>5</v>
      </c>
      <c r="E1966">
        <v>3</v>
      </c>
      <c r="F1966">
        <v>27432.73</v>
      </c>
      <c r="G1966" s="72" t="s">
        <v>11</v>
      </c>
      <c r="H1966" s="72" t="s">
        <v>16</v>
      </c>
      <c r="I1966" s="15" t="s">
        <v>42</v>
      </c>
      <c r="J1966" t="str">
        <f t="shared" si="60"/>
        <v>5-Dec-1985</v>
      </c>
      <c r="K1966">
        <f t="shared" ca="1" si="61"/>
        <v>39</v>
      </c>
    </row>
    <row r="1967" spans="1:11" x14ac:dyDescent="0.3">
      <c r="A1967" t="s">
        <v>1998</v>
      </c>
      <c r="B1967" s="72">
        <v>1981</v>
      </c>
      <c r="C1967" s="15" t="s">
        <v>37</v>
      </c>
      <c r="D1967">
        <v>3</v>
      </c>
      <c r="E1967">
        <v>1</v>
      </c>
      <c r="F1967">
        <v>27495.59</v>
      </c>
      <c r="G1967" s="72" t="s">
        <v>11</v>
      </c>
      <c r="H1967" s="72" t="s">
        <v>16</v>
      </c>
      <c r="I1967" s="15" t="s">
        <v>42</v>
      </c>
      <c r="J1967" t="str">
        <f t="shared" si="60"/>
        <v>3-Oct-1981</v>
      </c>
      <c r="K1967">
        <f t="shared" ca="1" si="61"/>
        <v>44</v>
      </c>
    </row>
    <row r="1968" spans="1:11" x14ac:dyDescent="0.3">
      <c r="A1968" t="s">
        <v>1999</v>
      </c>
      <c r="B1968" s="72">
        <v>1965</v>
      </c>
      <c r="C1968" s="15" t="s">
        <v>37</v>
      </c>
      <c r="D1968">
        <v>19</v>
      </c>
      <c r="E1968">
        <v>0</v>
      </c>
      <c r="F1968">
        <v>27533.91</v>
      </c>
      <c r="G1968" s="72" t="s">
        <v>11</v>
      </c>
      <c r="H1968" s="72" t="s">
        <v>12</v>
      </c>
      <c r="I1968" s="15" t="s">
        <v>13</v>
      </c>
      <c r="J1968" t="str">
        <f t="shared" si="60"/>
        <v>19-Oct-1965</v>
      </c>
      <c r="K1968">
        <f t="shared" ca="1" si="61"/>
        <v>60</v>
      </c>
    </row>
    <row r="1969" spans="1:11" x14ac:dyDescent="0.3">
      <c r="A1969" t="s">
        <v>2000</v>
      </c>
      <c r="B1969" s="72">
        <v>1984</v>
      </c>
      <c r="C1969" s="15" t="s">
        <v>10</v>
      </c>
      <c r="D1969">
        <v>22</v>
      </c>
      <c r="E1969">
        <v>3</v>
      </c>
      <c r="F1969">
        <v>27534.53</v>
      </c>
      <c r="G1969" s="72" t="s">
        <v>11</v>
      </c>
      <c r="H1969" s="72" t="s">
        <v>11</v>
      </c>
      <c r="I1969" s="15" t="s">
        <v>42</v>
      </c>
      <c r="J1969" t="str">
        <f t="shared" si="60"/>
        <v>22-Jul-1984</v>
      </c>
      <c r="K1969">
        <f t="shared" ca="1" si="61"/>
        <v>41</v>
      </c>
    </row>
    <row r="1970" spans="1:11" x14ac:dyDescent="0.3">
      <c r="A1970" t="s">
        <v>2001</v>
      </c>
      <c r="B1970" s="72">
        <v>1985</v>
      </c>
      <c r="C1970" s="15" t="s">
        <v>15</v>
      </c>
      <c r="D1970">
        <v>6</v>
      </c>
      <c r="E1970">
        <v>3</v>
      </c>
      <c r="F1970">
        <v>27598.93</v>
      </c>
      <c r="G1970" s="72" t="s">
        <v>11</v>
      </c>
      <c r="H1970" s="72" t="s">
        <v>16</v>
      </c>
      <c r="I1970" s="15" t="s">
        <v>42</v>
      </c>
      <c r="J1970" t="str">
        <f t="shared" si="60"/>
        <v>6-Nov-1985</v>
      </c>
      <c r="K1970">
        <f t="shared" ca="1" si="61"/>
        <v>40</v>
      </c>
    </row>
    <row r="1971" spans="1:11" x14ac:dyDescent="0.3">
      <c r="A1971" t="s">
        <v>2002</v>
      </c>
      <c r="B1971" s="72">
        <v>1992</v>
      </c>
      <c r="C1971" s="15" t="s">
        <v>18</v>
      </c>
      <c r="D1971">
        <v>11</v>
      </c>
      <c r="E1971">
        <v>0</v>
      </c>
      <c r="F1971">
        <v>27614.71</v>
      </c>
      <c r="G1971" s="72" t="s">
        <v>11</v>
      </c>
      <c r="H1971" s="72" t="s">
        <v>12</v>
      </c>
      <c r="I1971" s="15" t="s">
        <v>42</v>
      </c>
      <c r="J1971" t="str">
        <f t="shared" si="60"/>
        <v>11-Jun-1992</v>
      </c>
      <c r="K1971">
        <f t="shared" ca="1" si="61"/>
        <v>33</v>
      </c>
    </row>
    <row r="1972" spans="1:11" x14ac:dyDescent="0.3">
      <c r="A1972" t="s">
        <v>2003</v>
      </c>
      <c r="B1972" s="72">
        <v>1997</v>
      </c>
      <c r="C1972" s="15" t="s">
        <v>20</v>
      </c>
      <c r="D1972">
        <v>9</v>
      </c>
      <c r="E1972">
        <v>0</v>
      </c>
      <c r="F1972">
        <v>27619.360000000001</v>
      </c>
      <c r="G1972" s="72" t="s">
        <v>11</v>
      </c>
      <c r="H1972" s="72" t="s">
        <v>12</v>
      </c>
      <c r="I1972" s="15" t="s">
        <v>42</v>
      </c>
      <c r="J1972" t="str">
        <f t="shared" si="60"/>
        <v>9-Sep-1997</v>
      </c>
      <c r="K1972">
        <f t="shared" ca="1" si="61"/>
        <v>28</v>
      </c>
    </row>
    <row r="1973" spans="1:11" x14ac:dyDescent="0.3">
      <c r="A1973" t="s">
        <v>2004</v>
      </c>
      <c r="B1973" s="72">
        <v>1997</v>
      </c>
      <c r="C1973" s="15" t="s">
        <v>37</v>
      </c>
      <c r="D1973">
        <v>7</v>
      </c>
      <c r="E1973">
        <v>0</v>
      </c>
      <c r="F1973">
        <v>27625.17</v>
      </c>
      <c r="G1973" s="72" t="s">
        <v>16</v>
      </c>
      <c r="H1973" s="72" t="s">
        <v>16</v>
      </c>
      <c r="I1973" s="15" t="s">
        <v>42</v>
      </c>
      <c r="J1973" t="str">
        <f t="shared" si="60"/>
        <v>7-Oct-1997</v>
      </c>
      <c r="K1973">
        <f t="shared" ca="1" si="61"/>
        <v>28</v>
      </c>
    </row>
    <row r="1974" spans="1:11" x14ac:dyDescent="0.3">
      <c r="A1974" t="s">
        <v>2005</v>
      </c>
      <c r="B1974" s="72">
        <v>1992</v>
      </c>
      <c r="C1974" s="15" t="s">
        <v>10</v>
      </c>
      <c r="D1974">
        <v>3</v>
      </c>
      <c r="E1974">
        <v>0</v>
      </c>
      <c r="F1974">
        <v>27696.11</v>
      </c>
      <c r="G1974" s="72" t="s">
        <v>16</v>
      </c>
      <c r="H1974" s="72" t="s">
        <v>11</v>
      </c>
      <c r="I1974" s="15" t="s">
        <v>42</v>
      </c>
      <c r="J1974" t="str">
        <f t="shared" si="60"/>
        <v>3-Jul-1992</v>
      </c>
      <c r="K1974">
        <f t="shared" ca="1" si="61"/>
        <v>33</v>
      </c>
    </row>
    <row r="1975" spans="1:11" x14ac:dyDescent="0.3">
      <c r="A1975" t="s">
        <v>2006</v>
      </c>
      <c r="B1975" s="72">
        <v>2002</v>
      </c>
      <c r="C1975" s="15" t="s">
        <v>30</v>
      </c>
      <c r="D1975">
        <v>6</v>
      </c>
      <c r="E1975">
        <v>1</v>
      </c>
      <c r="F1975">
        <v>27724.29</v>
      </c>
      <c r="G1975" s="72" t="s">
        <v>16</v>
      </c>
      <c r="H1975" s="72" t="s">
        <v>12</v>
      </c>
      <c r="I1975" s="15" t="s">
        <v>13</v>
      </c>
      <c r="J1975" t="str">
        <f t="shared" si="60"/>
        <v>6-Dec-2002</v>
      </c>
      <c r="K1975">
        <f t="shared" ca="1" si="61"/>
        <v>22</v>
      </c>
    </row>
    <row r="1976" spans="1:11" x14ac:dyDescent="0.3">
      <c r="A1976" t="s">
        <v>2007</v>
      </c>
      <c r="B1976" s="72">
        <v>1960</v>
      </c>
      <c r="C1976" s="15" t="s">
        <v>10</v>
      </c>
      <c r="D1976">
        <v>6</v>
      </c>
      <c r="E1976">
        <v>0</v>
      </c>
      <c r="F1976">
        <v>27808.73</v>
      </c>
      <c r="G1976" s="72" t="s">
        <v>16</v>
      </c>
      <c r="H1976" s="72" t="s">
        <v>16</v>
      </c>
      <c r="I1976" s="15" t="s">
        <v>13</v>
      </c>
      <c r="J1976" t="str">
        <f t="shared" si="60"/>
        <v>6-Jul-1960</v>
      </c>
      <c r="K1976">
        <f t="shared" ca="1" si="61"/>
        <v>65</v>
      </c>
    </row>
    <row r="1977" spans="1:11" x14ac:dyDescent="0.3">
      <c r="A1977" t="s">
        <v>2008</v>
      </c>
      <c r="B1977" s="72">
        <v>1985</v>
      </c>
      <c r="C1977" s="15" t="s">
        <v>30</v>
      </c>
      <c r="D1977">
        <v>4</v>
      </c>
      <c r="E1977">
        <v>3</v>
      </c>
      <c r="F1977">
        <v>27849.94</v>
      </c>
      <c r="G1977" s="72" t="s">
        <v>16</v>
      </c>
      <c r="H1977" s="72" t="s">
        <v>16</v>
      </c>
      <c r="I1977" s="15" t="s">
        <v>42</v>
      </c>
      <c r="J1977" t="str">
        <f t="shared" si="60"/>
        <v>4-Dec-1985</v>
      </c>
      <c r="K1977">
        <f t="shared" ca="1" si="61"/>
        <v>39</v>
      </c>
    </row>
    <row r="1978" spans="1:11" x14ac:dyDescent="0.3">
      <c r="A1978" t="s">
        <v>2009</v>
      </c>
      <c r="B1978" s="72">
        <v>1989</v>
      </c>
      <c r="C1978" s="15" t="s">
        <v>15</v>
      </c>
      <c r="D1978">
        <v>21</v>
      </c>
      <c r="E1978">
        <v>3</v>
      </c>
      <c r="F1978">
        <v>27925.86</v>
      </c>
      <c r="G1978" s="72" t="s">
        <v>16</v>
      </c>
      <c r="H1978" s="72" t="s">
        <v>11</v>
      </c>
      <c r="I1978" s="15" t="s">
        <v>42</v>
      </c>
      <c r="J1978" t="str">
        <f t="shared" si="60"/>
        <v>21-Nov-1989</v>
      </c>
      <c r="K1978">
        <f t="shared" ca="1" si="61"/>
        <v>35</v>
      </c>
    </row>
    <row r="1979" spans="1:11" x14ac:dyDescent="0.3">
      <c r="A1979" t="s">
        <v>2010</v>
      </c>
      <c r="B1979" s="72">
        <v>1991</v>
      </c>
      <c r="C1979" s="15" t="s">
        <v>18</v>
      </c>
      <c r="D1979">
        <v>4</v>
      </c>
      <c r="E1979">
        <v>3</v>
      </c>
      <c r="F1979">
        <v>27931.11</v>
      </c>
      <c r="G1979" s="72" t="s">
        <v>16</v>
      </c>
      <c r="H1979" s="72" t="s">
        <v>12</v>
      </c>
      <c r="I1979" s="15" t="s">
        <v>42</v>
      </c>
      <c r="J1979" t="str">
        <f t="shared" si="60"/>
        <v>4-Jun-1991</v>
      </c>
      <c r="K1979">
        <f t="shared" ca="1" si="61"/>
        <v>34</v>
      </c>
    </row>
    <row r="1980" spans="1:11" x14ac:dyDescent="0.3">
      <c r="A1980" t="s">
        <v>2011</v>
      </c>
      <c r="B1980" s="72">
        <v>1961</v>
      </c>
      <c r="C1980" s="15" t="s">
        <v>10</v>
      </c>
      <c r="D1980">
        <v>28</v>
      </c>
      <c r="E1980">
        <v>3</v>
      </c>
      <c r="F1980">
        <v>27941.29</v>
      </c>
      <c r="G1980" s="72" t="s">
        <v>16</v>
      </c>
      <c r="H1980" s="72" t="s">
        <v>12</v>
      </c>
      <c r="I1980" s="15" t="s">
        <v>42</v>
      </c>
      <c r="J1980" t="str">
        <f t="shared" si="60"/>
        <v>28-Jul-1961</v>
      </c>
      <c r="K1980">
        <f t="shared" ca="1" si="61"/>
        <v>64</v>
      </c>
    </row>
    <row r="1981" spans="1:11" x14ac:dyDescent="0.3">
      <c r="A1981" t="s">
        <v>2012</v>
      </c>
      <c r="B1981" s="72">
        <v>1999</v>
      </c>
      <c r="C1981" s="15" t="s">
        <v>30</v>
      </c>
      <c r="D1981">
        <v>21</v>
      </c>
      <c r="E1981">
        <v>0</v>
      </c>
      <c r="F1981">
        <v>27980.77</v>
      </c>
      <c r="G1981" s="72" t="s">
        <v>16</v>
      </c>
      <c r="H1981" s="72" t="s">
        <v>16</v>
      </c>
      <c r="I1981" s="15" t="s">
        <v>42</v>
      </c>
      <c r="J1981" t="str">
        <f t="shared" si="60"/>
        <v>21-Dec-1999</v>
      </c>
      <c r="K1981">
        <f t="shared" ca="1" si="61"/>
        <v>25</v>
      </c>
    </row>
    <row r="1982" spans="1:11" x14ac:dyDescent="0.3">
      <c r="A1982" t="s">
        <v>2013</v>
      </c>
      <c r="B1982" s="72">
        <v>1985</v>
      </c>
      <c r="C1982" s="15" t="s">
        <v>15</v>
      </c>
      <c r="D1982">
        <v>29</v>
      </c>
      <c r="E1982">
        <v>3</v>
      </c>
      <c r="F1982">
        <v>28006.94</v>
      </c>
      <c r="G1982" s="72" t="s">
        <v>16</v>
      </c>
      <c r="H1982" s="72" t="s">
        <v>11</v>
      </c>
      <c r="I1982" s="15" t="s">
        <v>42</v>
      </c>
      <c r="J1982" t="str">
        <f t="shared" si="60"/>
        <v>29-Nov-1985</v>
      </c>
      <c r="K1982">
        <f t="shared" ca="1" si="61"/>
        <v>39</v>
      </c>
    </row>
    <row r="1983" spans="1:11" x14ac:dyDescent="0.3">
      <c r="A1983" t="s">
        <v>2014</v>
      </c>
      <c r="B1983" s="72">
        <v>1960</v>
      </c>
      <c r="C1983" s="15" t="s">
        <v>15</v>
      </c>
      <c r="D1983">
        <v>22</v>
      </c>
      <c r="E1983">
        <v>0</v>
      </c>
      <c r="F1983">
        <v>28101.33</v>
      </c>
      <c r="G1983" s="72" t="s">
        <v>16</v>
      </c>
      <c r="H1983" s="72" t="s">
        <v>11</v>
      </c>
      <c r="I1983" s="15" t="s">
        <v>166</v>
      </c>
      <c r="J1983" t="str">
        <f t="shared" si="60"/>
        <v>22-Nov-1960</v>
      </c>
      <c r="K1983">
        <f t="shared" ca="1" si="61"/>
        <v>64</v>
      </c>
    </row>
    <row r="1984" spans="1:11" x14ac:dyDescent="0.3">
      <c r="A1984" t="s">
        <v>2015</v>
      </c>
      <c r="B1984" s="72">
        <v>1999</v>
      </c>
      <c r="C1984" s="15" t="s">
        <v>20</v>
      </c>
      <c r="D1984">
        <v>6</v>
      </c>
      <c r="E1984">
        <v>0</v>
      </c>
      <c r="F1984">
        <v>28245.34</v>
      </c>
      <c r="G1984" s="72" t="s">
        <v>16</v>
      </c>
      <c r="H1984" s="72" t="s">
        <v>12</v>
      </c>
      <c r="I1984" s="15" t="s">
        <v>42</v>
      </c>
      <c r="J1984" t="str">
        <f t="shared" si="60"/>
        <v>6-Sep-1999</v>
      </c>
      <c r="K1984">
        <f t="shared" ca="1" si="61"/>
        <v>26</v>
      </c>
    </row>
    <row r="1985" spans="1:11" x14ac:dyDescent="0.3">
      <c r="A1985" t="s">
        <v>2016</v>
      </c>
      <c r="B1985" s="72">
        <v>1963</v>
      </c>
      <c r="C1985" s="15" t="s">
        <v>15</v>
      </c>
      <c r="D1985">
        <v>25</v>
      </c>
      <c r="E1985">
        <v>1</v>
      </c>
      <c r="F1985">
        <v>28287.9</v>
      </c>
      <c r="G1985" s="72" t="s">
        <v>16</v>
      </c>
      <c r="H1985" s="72" t="s">
        <v>16</v>
      </c>
      <c r="I1985" s="15" t="s">
        <v>13</v>
      </c>
      <c r="J1985" t="str">
        <f t="shared" si="60"/>
        <v>25-Nov-1963</v>
      </c>
      <c r="K1985">
        <f t="shared" ca="1" si="61"/>
        <v>61</v>
      </c>
    </row>
    <row r="1986" spans="1:11" x14ac:dyDescent="0.3">
      <c r="A1986" t="s">
        <v>2017</v>
      </c>
      <c r="B1986" s="72">
        <v>1990</v>
      </c>
      <c r="C1986" s="15" t="s">
        <v>30</v>
      </c>
      <c r="D1986">
        <v>24</v>
      </c>
      <c r="E1986">
        <v>3</v>
      </c>
      <c r="F1986">
        <v>28302.33</v>
      </c>
      <c r="G1986" s="72" t="s">
        <v>16</v>
      </c>
      <c r="H1986" s="72" t="s">
        <v>11</v>
      </c>
      <c r="I1986" s="15" t="s">
        <v>42</v>
      </c>
      <c r="J1986" t="str">
        <f t="shared" ref="J1986:J2049" si="62">CONCATENATE(D1986,"-",C1986,"-",B1986)</f>
        <v>24-Dec-1990</v>
      </c>
      <c r="K1986">
        <f t="shared" ca="1" si="61"/>
        <v>34</v>
      </c>
    </row>
    <row r="1987" spans="1:11" x14ac:dyDescent="0.3">
      <c r="A1987" t="s">
        <v>2018</v>
      </c>
      <c r="B1987" s="72">
        <v>1977</v>
      </c>
      <c r="C1987" s="15" t="s">
        <v>30</v>
      </c>
      <c r="D1987">
        <v>2</v>
      </c>
      <c r="E1987">
        <v>1</v>
      </c>
      <c r="F1987">
        <v>28340.19</v>
      </c>
      <c r="G1987" s="72" t="s">
        <v>16</v>
      </c>
      <c r="H1987" s="72" t="s">
        <v>11</v>
      </c>
      <c r="I1987" s="15" t="s">
        <v>23</v>
      </c>
      <c r="J1987" t="str">
        <f t="shared" si="62"/>
        <v>2-Dec-1977</v>
      </c>
      <c r="K1987">
        <f t="shared" ref="K1987:K2050" ca="1" si="63">DATEDIF(J1987,TODAY(),"y")</f>
        <v>47</v>
      </c>
    </row>
    <row r="1988" spans="1:11" x14ac:dyDescent="0.3">
      <c r="A1988" t="s">
        <v>2019</v>
      </c>
      <c r="B1988" s="72">
        <v>1974</v>
      </c>
      <c r="C1988" s="15" t="s">
        <v>20</v>
      </c>
      <c r="D1988">
        <v>16</v>
      </c>
      <c r="E1988">
        <v>1</v>
      </c>
      <c r="F1988">
        <v>28468.92</v>
      </c>
      <c r="G1988" s="72" t="s">
        <v>16</v>
      </c>
      <c r="H1988" s="72" t="s">
        <v>16</v>
      </c>
      <c r="I1988" s="15" t="s">
        <v>23</v>
      </c>
      <c r="J1988" t="str">
        <f t="shared" si="62"/>
        <v>16-Sep-1974</v>
      </c>
      <c r="K1988">
        <f t="shared" ca="1" si="63"/>
        <v>51</v>
      </c>
    </row>
    <row r="1989" spans="1:11" x14ac:dyDescent="0.3">
      <c r="A1989" t="s">
        <v>2020</v>
      </c>
      <c r="B1989" s="72">
        <v>1982</v>
      </c>
      <c r="C1989" s="15" t="s">
        <v>30</v>
      </c>
      <c r="D1989">
        <v>11</v>
      </c>
      <c r="E1989">
        <v>1</v>
      </c>
      <c r="F1989">
        <v>28476.73</v>
      </c>
      <c r="G1989" s="72" t="s">
        <v>16</v>
      </c>
      <c r="H1989" s="72" t="s">
        <v>11</v>
      </c>
      <c r="I1989" s="15" t="s">
        <v>23</v>
      </c>
      <c r="J1989" t="str">
        <f t="shared" si="62"/>
        <v>11-Dec-1982</v>
      </c>
      <c r="K1989">
        <f t="shared" ca="1" si="63"/>
        <v>42</v>
      </c>
    </row>
    <row r="1990" spans="1:11" x14ac:dyDescent="0.3">
      <c r="A1990" t="s">
        <v>2021</v>
      </c>
      <c r="B1990" s="72">
        <v>1985</v>
      </c>
      <c r="C1990" s="15" t="s">
        <v>20</v>
      </c>
      <c r="D1990">
        <v>27</v>
      </c>
      <c r="E1990">
        <v>3</v>
      </c>
      <c r="F1990">
        <v>28542.86</v>
      </c>
      <c r="G1990" s="72" t="s">
        <v>16</v>
      </c>
      <c r="H1990" s="72" t="s">
        <v>12</v>
      </c>
      <c r="I1990" s="15" t="s">
        <v>42</v>
      </c>
      <c r="J1990" t="str">
        <f t="shared" si="62"/>
        <v>27-Sep-1985</v>
      </c>
      <c r="K1990">
        <f t="shared" ca="1" si="63"/>
        <v>40</v>
      </c>
    </row>
    <row r="1991" spans="1:11" x14ac:dyDescent="0.3">
      <c r="A1991" t="s">
        <v>2022</v>
      </c>
      <c r="B1991" s="72">
        <v>1990</v>
      </c>
      <c r="C1991" s="15" t="s">
        <v>30</v>
      </c>
      <c r="D1991">
        <v>5</v>
      </c>
      <c r="E1991">
        <v>3</v>
      </c>
      <c r="F1991">
        <v>28716.14</v>
      </c>
      <c r="G1991" s="72" t="s">
        <v>16</v>
      </c>
      <c r="H1991" s="72" t="s">
        <v>12</v>
      </c>
      <c r="I1991" s="15" t="s">
        <v>42</v>
      </c>
      <c r="J1991" t="str">
        <f t="shared" si="62"/>
        <v>5-Dec-1990</v>
      </c>
      <c r="K1991">
        <f t="shared" ca="1" si="63"/>
        <v>34</v>
      </c>
    </row>
    <row r="1992" spans="1:11" x14ac:dyDescent="0.3">
      <c r="A1992" t="s">
        <v>2023</v>
      </c>
      <c r="B1992" s="72">
        <v>1961</v>
      </c>
      <c r="C1992" s="15" t="s">
        <v>35</v>
      </c>
      <c r="D1992">
        <v>3</v>
      </c>
      <c r="E1992">
        <v>1</v>
      </c>
      <c r="F1992">
        <v>28868.66</v>
      </c>
      <c r="G1992" s="72" t="s">
        <v>16</v>
      </c>
      <c r="H1992" s="72" t="s">
        <v>11</v>
      </c>
      <c r="I1992" s="15" t="s">
        <v>23</v>
      </c>
      <c r="J1992" t="str">
        <f t="shared" si="62"/>
        <v>3-Aug-1961</v>
      </c>
      <c r="K1992">
        <f t="shared" ca="1" si="63"/>
        <v>64</v>
      </c>
    </row>
    <row r="1993" spans="1:11" x14ac:dyDescent="0.3">
      <c r="A1993" t="s">
        <v>2024</v>
      </c>
      <c r="B1993" s="72">
        <v>1962</v>
      </c>
      <c r="C1993" s="15" t="s">
        <v>10</v>
      </c>
      <c r="D1993">
        <v>25</v>
      </c>
      <c r="E1993">
        <v>0</v>
      </c>
      <c r="F1993">
        <v>28923.14</v>
      </c>
      <c r="G1993" s="72" t="s">
        <v>16</v>
      </c>
      <c r="H1993" s="72" t="s">
        <v>16</v>
      </c>
      <c r="I1993" s="15" t="s">
        <v>23</v>
      </c>
      <c r="J1993" t="str">
        <f t="shared" si="62"/>
        <v>25-Jul-1962</v>
      </c>
      <c r="K1993">
        <f t="shared" ca="1" si="63"/>
        <v>63</v>
      </c>
    </row>
    <row r="1994" spans="1:11" x14ac:dyDescent="0.3">
      <c r="A1994" t="s">
        <v>2025</v>
      </c>
      <c r="B1994" s="72">
        <v>1959</v>
      </c>
      <c r="C1994" s="15" t="s">
        <v>30</v>
      </c>
      <c r="D1994">
        <v>5</v>
      </c>
      <c r="E1994">
        <v>0</v>
      </c>
      <c r="F1994">
        <v>28950.47</v>
      </c>
      <c r="G1994" s="72" t="s">
        <v>16</v>
      </c>
      <c r="H1994" s="72" t="s">
        <v>16</v>
      </c>
      <c r="I1994" s="15" t="s">
        <v>23</v>
      </c>
      <c r="J1994" t="str">
        <f t="shared" si="62"/>
        <v>5-Dec-1959</v>
      </c>
      <c r="K1994">
        <f t="shared" ca="1" si="63"/>
        <v>65</v>
      </c>
    </row>
    <row r="1995" spans="1:11" x14ac:dyDescent="0.3">
      <c r="A1995" t="s">
        <v>2026</v>
      </c>
      <c r="B1995" s="72">
        <v>2003</v>
      </c>
      <c r="C1995" s="15" t="s">
        <v>20</v>
      </c>
      <c r="D1995">
        <v>1</v>
      </c>
      <c r="E1995">
        <v>0</v>
      </c>
      <c r="F1995">
        <v>28998.68</v>
      </c>
      <c r="G1995" s="72" t="s">
        <v>16</v>
      </c>
      <c r="H1995" s="72" t="s">
        <v>12</v>
      </c>
      <c r="I1995" s="15" t="s">
        <v>42</v>
      </c>
      <c r="J1995" t="str">
        <f t="shared" si="62"/>
        <v>1-Sep-2003</v>
      </c>
      <c r="K1995">
        <f t="shared" ca="1" si="63"/>
        <v>22</v>
      </c>
    </row>
    <row r="1996" spans="1:11" x14ac:dyDescent="0.3">
      <c r="A1996" t="s">
        <v>2027</v>
      </c>
      <c r="B1996" s="72">
        <v>1992</v>
      </c>
      <c r="C1996" s="15" t="s">
        <v>10</v>
      </c>
      <c r="D1996">
        <v>7</v>
      </c>
      <c r="E1996">
        <v>0</v>
      </c>
      <c r="F1996">
        <v>29007.82</v>
      </c>
      <c r="G1996" s="72" t="s">
        <v>16</v>
      </c>
      <c r="H1996" s="72" t="s">
        <v>12</v>
      </c>
      <c r="I1996" s="15" t="s">
        <v>42</v>
      </c>
      <c r="J1996" t="str">
        <f t="shared" si="62"/>
        <v>7-Jul-1992</v>
      </c>
      <c r="K1996">
        <f t="shared" ca="1" si="63"/>
        <v>33</v>
      </c>
    </row>
    <row r="1997" spans="1:11" x14ac:dyDescent="0.3">
      <c r="A1997" t="s">
        <v>2028</v>
      </c>
      <c r="B1997" s="72">
        <v>1980</v>
      </c>
      <c r="C1997" s="15" t="s">
        <v>10</v>
      </c>
      <c r="D1997">
        <v>14</v>
      </c>
      <c r="E1997">
        <v>2</v>
      </c>
      <c r="F1997">
        <v>29114.21</v>
      </c>
      <c r="G1997" s="72" t="s">
        <v>16</v>
      </c>
      <c r="H1997" s="72" t="s">
        <v>12</v>
      </c>
      <c r="I1997" s="15" t="s">
        <v>42</v>
      </c>
      <c r="J1997" t="str">
        <f t="shared" si="62"/>
        <v>14-Jul-1980</v>
      </c>
      <c r="K1997">
        <f t="shared" ca="1" si="63"/>
        <v>45</v>
      </c>
    </row>
    <row r="1998" spans="1:11" x14ac:dyDescent="0.3">
      <c r="A1998" t="s">
        <v>2029</v>
      </c>
      <c r="B1998" s="72">
        <v>1978</v>
      </c>
      <c r="C1998" s="15" t="s">
        <v>15</v>
      </c>
      <c r="D1998">
        <v>29</v>
      </c>
      <c r="E1998">
        <v>2</v>
      </c>
      <c r="F1998">
        <v>29114.77</v>
      </c>
      <c r="G1998" s="72" t="s">
        <v>16</v>
      </c>
      <c r="H1998" s="72" t="s">
        <v>16</v>
      </c>
      <c r="I1998" s="15" t="s">
        <v>42</v>
      </c>
      <c r="J1998" t="str">
        <f t="shared" si="62"/>
        <v>29-Nov-1978</v>
      </c>
      <c r="K1998">
        <f t="shared" ca="1" si="63"/>
        <v>46</v>
      </c>
    </row>
    <row r="1999" spans="1:11" x14ac:dyDescent="0.3">
      <c r="A1999" t="s">
        <v>2030</v>
      </c>
      <c r="B1999" s="72">
        <v>1961</v>
      </c>
      <c r="C1999" s="15" t="s">
        <v>30</v>
      </c>
      <c r="D1999">
        <v>24</v>
      </c>
      <c r="E1999">
        <v>0</v>
      </c>
      <c r="F1999">
        <v>29141.360000000001</v>
      </c>
      <c r="G1999" s="72" t="s">
        <v>16</v>
      </c>
      <c r="H1999" s="72" t="s">
        <v>12</v>
      </c>
      <c r="I1999" s="15" t="s">
        <v>23</v>
      </c>
      <c r="J1999" t="str">
        <f t="shared" si="62"/>
        <v>24-Dec-1961</v>
      </c>
      <c r="K1999">
        <f t="shared" ca="1" si="63"/>
        <v>63</v>
      </c>
    </row>
    <row r="2000" spans="1:11" x14ac:dyDescent="0.3">
      <c r="A2000" t="s">
        <v>2031</v>
      </c>
      <c r="B2000" s="72">
        <v>1976</v>
      </c>
      <c r="C2000" s="15" t="s">
        <v>15</v>
      </c>
      <c r="D2000">
        <v>8</v>
      </c>
      <c r="E2000">
        <v>2</v>
      </c>
      <c r="F2000">
        <v>29160.39</v>
      </c>
      <c r="G2000" s="72" t="s">
        <v>16</v>
      </c>
      <c r="H2000" s="72" t="s">
        <v>11</v>
      </c>
      <c r="I2000" s="15" t="s">
        <v>42</v>
      </c>
      <c r="J2000" t="str">
        <f t="shared" si="62"/>
        <v>8-Nov-1976</v>
      </c>
      <c r="K2000">
        <f t="shared" ca="1" si="63"/>
        <v>49</v>
      </c>
    </row>
    <row r="2001" spans="1:11" x14ac:dyDescent="0.3">
      <c r="A2001" t="s">
        <v>2032</v>
      </c>
      <c r="B2001" s="72">
        <v>1969</v>
      </c>
      <c r="C2001" s="15" t="s">
        <v>10</v>
      </c>
      <c r="D2001">
        <v>9</v>
      </c>
      <c r="E2001">
        <v>2</v>
      </c>
      <c r="F2001">
        <v>29186.48</v>
      </c>
      <c r="G2001" s="72" t="s">
        <v>16</v>
      </c>
      <c r="H2001" s="72" t="s">
        <v>12</v>
      </c>
      <c r="I2001" s="15" t="s">
        <v>247</v>
      </c>
      <c r="J2001" t="str">
        <f t="shared" si="62"/>
        <v>9-Jul-1969</v>
      </c>
      <c r="K2001">
        <f t="shared" ca="1" si="63"/>
        <v>56</v>
      </c>
    </row>
    <row r="2002" spans="1:11" x14ac:dyDescent="0.3">
      <c r="A2002" t="s">
        <v>2033</v>
      </c>
      <c r="B2002" s="72">
        <v>1978</v>
      </c>
      <c r="C2002" s="15" t="s">
        <v>10</v>
      </c>
      <c r="D2002">
        <v>21</v>
      </c>
      <c r="E2002">
        <v>2</v>
      </c>
      <c r="F2002">
        <v>29227.599999999999</v>
      </c>
      <c r="G2002" s="72" t="s">
        <v>16</v>
      </c>
      <c r="H2002" s="72" t="s">
        <v>12</v>
      </c>
      <c r="I2002" s="15" t="s">
        <v>23</v>
      </c>
      <c r="J2002" t="str">
        <f t="shared" si="62"/>
        <v>21-Jul-1978</v>
      </c>
      <c r="K2002">
        <f t="shared" ca="1" si="63"/>
        <v>47</v>
      </c>
    </row>
    <row r="2003" spans="1:11" x14ac:dyDescent="0.3">
      <c r="A2003" t="s">
        <v>2034</v>
      </c>
      <c r="B2003" s="72">
        <v>1958</v>
      </c>
      <c r="C2003" s="15" t="s">
        <v>18</v>
      </c>
      <c r="D2003">
        <v>5</v>
      </c>
      <c r="E2003">
        <v>0</v>
      </c>
      <c r="F2003">
        <v>29330.98</v>
      </c>
      <c r="G2003" s="72" t="s">
        <v>16</v>
      </c>
      <c r="H2003" s="72" t="s">
        <v>11</v>
      </c>
      <c r="I2003" s="15" t="s">
        <v>23</v>
      </c>
      <c r="J2003" t="str">
        <f t="shared" si="62"/>
        <v>5-Jun-1958</v>
      </c>
      <c r="K2003">
        <f t="shared" ca="1" si="63"/>
        <v>67</v>
      </c>
    </row>
    <row r="2004" spans="1:11" x14ac:dyDescent="0.3">
      <c r="A2004" t="s">
        <v>2035</v>
      </c>
      <c r="B2004" s="72">
        <v>1985</v>
      </c>
      <c r="C2004" s="15" t="s">
        <v>15</v>
      </c>
      <c r="D2004">
        <v>7</v>
      </c>
      <c r="E2004">
        <v>3</v>
      </c>
      <c r="F2004">
        <v>29352.560000000001</v>
      </c>
      <c r="G2004" s="72" t="s">
        <v>16</v>
      </c>
      <c r="H2004" s="72" t="s">
        <v>16</v>
      </c>
      <c r="I2004" s="15" t="s">
        <v>42</v>
      </c>
      <c r="J2004" t="str">
        <f t="shared" si="62"/>
        <v>7-Nov-1985</v>
      </c>
      <c r="K2004">
        <f t="shared" ca="1" si="63"/>
        <v>40</v>
      </c>
    </row>
    <row r="2005" spans="1:11" x14ac:dyDescent="0.3">
      <c r="A2005" t="s">
        <v>2036</v>
      </c>
      <c r="B2005" s="72">
        <v>1987</v>
      </c>
      <c r="C2005" s="15" t="s">
        <v>10</v>
      </c>
      <c r="D2005">
        <v>16</v>
      </c>
      <c r="E2005">
        <v>3</v>
      </c>
      <c r="F2005">
        <v>29443.59</v>
      </c>
      <c r="G2005" s="72" t="s">
        <v>16</v>
      </c>
      <c r="H2005" s="72" t="s">
        <v>16</v>
      </c>
      <c r="I2005" s="15" t="s">
        <v>42</v>
      </c>
      <c r="J2005" t="str">
        <f t="shared" si="62"/>
        <v>16-Jul-1987</v>
      </c>
      <c r="K2005">
        <f t="shared" ca="1" si="63"/>
        <v>38</v>
      </c>
    </row>
    <row r="2006" spans="1:11" x14ac:dyDescent="0.3">
      <c r="A2006" t="s">
        <v>2037</v>
      </c>
      <c r="B2006" s="72">
        <v>1959</v>
      </c>
      <c r="C2006" s="15" t="s">
        <v>37</v>
      </c>
      <c r="D2006">
        <v>20</v>
      </c>
      <c r="E2006">
        <v>0</v>
      </c>
      <c r="F2006">
        <v>29523.17</v>
      </c>
      <c r="G2006" s="72" t="s">
        <v>16</v>
      </c>
      <c r="H2006" s="72" t="s">
        <v>11</v>
      </c>
      <c r="I2006" s="15" t="s">
        <v>247</v>
      </c>
      <c r="J2006" t="str">
        <f t="shared" si="62"/>
        <v>20-Oct-1959</v>
      </c>
      <c r="K2006">
        <f t="shared" ca="1" si="63"/>
        <v>66</v>
      </c>
    </row>
    <row r="2007" spans="1:11" x14ac:dyDescent="0.3">
      <c r="A2007" t="s">
        <v>2038</v>
      </c>
      <c r="B2007" s="72">
        <v>1975</v>
      </c>
      <c r="C2007" s="15" t="s">
        <v>15</v>
      </c>
      <c r="D2007">
        <v>3</v>
      </c>
      <c r="E2007">
        <v>1</v>
      </c>
      <c r="F2007">
        <v>29583.8</v>
      </c>
      <c r="G2007" s="72" t="s">
        <v>16</v>
      </c>
      <c r="H2007" s="72" t="s">
        <v>16</v>
      </c>
      <c r="I2007" s="15" t="s">
        <v>42</v>
      </c>
      <c r="J2007" t="str">
        <f t="shared" si="62"/>
        <v>3-Nov-1975</v>
      </c>
      <c r="K2007">
        <f t="shared" ca="1" si="63"/>
        <v>50</v>
      </c>
    </row>
    <row r="2008" spans="1:11" x14ac:dyDescent="0.3">
      <c r="A2008" t="s">
        <v>2039</v>
      </c>
      <c r="B2008" s="72">
        <v>1993</v>
      </c>
      <c r="C2008" s="15" t="s">
        <v>10</v>
      </c>
      <c r="D2008">
        <v>27</v>
      </c>
      <c r="E2008">
        <v>0</v>
      </c>
      <c r="F2008">
        <v>29622.69</v>
      </c>
      <c r="G2008" s="72" t="s">
        <v>16</v>
      </c>
      <c r="H2008" s="72" t="s">
        <v>16</v>
      </c>
      <c r="I2008" s="15" t="s">
        <v>42</v>
      </c>
      <c r="J2008" t="str">
        <f t="shared" si="62"/>
        <v>27-Jul-1993</v>
      </c>
      <c r="K2008">
        <f t="shared" ca="1" si="63"/>
        <v>32</v>
      </c>
    </row>
    <row r="2009" spans="1:11" x14ac:dyDescent="0.3">
      <c r="A2009" t="s">
        <v>2040</v>
      </c>
      <c r="B2009" s="72">
        <v>1973</v>
      </c>
      <c r="C2009" s="15" t="s">
        <v>35</v>
      </c>
      <c r="D2009">
        <v>23</v>
      </c>
      <c r="E2009">
        <v>0</v>
      </c>
      <c r="F2009">
        <v>29757.69</v>
      </c>
      <c r="G2009" s="72" t="s">
        <v>16</v>
      </c>
      <c r="H2009" s="72" t="s">
        <v>12</v>
      </c>
      <c r="I2009" s="15" t="s">
        <v>42</v>
      </c>
      <c r="J2009" t="str">
        <f t="shared" si="62"/>
        <v>23-Aug-1973</v>
      </c>
      <c r="K2009">
        <f t="shared" ca="1" si="63"/>
        <v>52</v>
      </c>
    </row>
    <row r="2010" spans="1:11" x14ac:dyDescent="0.3">
      <c r="A2010" t="s">
        <v>2041</v>
      </c>
      <c r="B2010" s="72">
        <v>1998</v>
      </c>
      <c r="C2010" s="15" t="s">
        <v>18</v>
      </c>
      <c r="D2010">
        <v>20</v>
      </c>
      <c r="E2010">
        <v>0</v>
      </c>
      <c r="F2010">
        <v>29760.6</v>
      </c>
      <c r="G2010" s="72" t="s">
        <v>16</v>
      </c>
      <c r="H2010" s="72" t="s">
        <v>11</v>
      </c>
      <c r="I2010" s="15" t="s">
        <v>42</v>
      </c>
      <c r="J2010" t="str">
        <f t="shared" si="62"/>
        <v>20-Jun-1998</v>
      </c>
      <c r="K2010">
        <f t="shared" ca="1" si="63"/>
        <v>27</v>
      </c>
    </row>
    <row r="2011" spans="1:11" x14ac:dyDescent="0.3">
      <c r="A2011" t="s">
        <v>2042</v>
      </c>
      <c r="B2011" s="72">
        <v>1981</v>
      </c>
      <c r="C2011" s="15" t="s">
        <v>35</v>
      </c>
      <c r="D2011">
        <v>13</v>
      </c>
      <c r="E2011">
        <v>1</v>
      </c>
      <c r="F2011">
        <v>29816.639999999999</v>
      </c>
      <c r="G2011" s="72" t="s">
        <v>16</v>
      </c>
      <c r="H2011" s="72" t="s">
        <v>11</v>
      </c>
      <c r="I2011" s="15" t="s">
        <v>42</v>
      </c>
      <c r="J2011" t="str">
        <f t="shared" si="62"/>
        <v>13-Aug-1981</v>
      </c>
      <c r="K2011">
        <f t="shared" ca="1" si="63"/>
        <v>44</v>
      </c>
    </row>
    <row r="2012" spans="1:11" x14ac:dyDescent="0.3">
      <c r="A2012" t="s">
        <v>2043</v>
      </c>
      <c r="B2012" s="72">
        <v>1982</v>
      </c>
      <c r="C2012" s="15" t="s">
        <v>37</v>
      </c>
      <c r="D2012">
        <v>29</v>
      </c>
      <c r="E2012">
        <v>3</v>
      </c>
      <c r="F2012">
        <v>29818.76</v>
      </c>
      <c r="G2012" s="72" t="s">
        <v>16</v>
      </c>
      <c r="H2012" s="72" t="s">
        <v>16</v>
      </c>
      <c r="I2012" s="15" t="s">
        <v>23</v>
      </c>
      <c r="J2012" t="str">
        <f t="shared" si="62"/>
        <v>29-Oct-1982</v>
      </c>
      <c r="K2012">
        <f t="shared" ca="1" si="63"/>
        <v>43</v>
      </c>
    </row>
    <row r="2013" spans="1:11" x14ac:dyDescent="0.3">
      <c r="A2013" t="s">
        <v>2044</v>
      </c>
      <c r="B2013" s="72">
        <v>1989</v>
      </c>
      <c r="C2013" s="15" t="s">
        <v>30</v>
      </c>
      <c r="D2013">
        <v>30</v>
      </c>
      <c r="E2013">
        <v>3</v>
      </c>
      <c r="F2013">
        <v>29852.48</v>
      </c>
      <c r="G2013" s="72" t="s">
        <v>16</v>
      </c>
      <c r="H2013" s="72" t="s">
        <v>12</v>
      </c>
      <c r="I2013" s="15" t="s">
        <v>42</v>
      </c>
      <c r="J2013" t="str">
        <f t="shared" si="62"/>
        <v>30-Dec-1989</v>
      </c>
      <c r="K2013">
        <f t="shared" ca="1" si="63"/>
        <v>35</v>
      </c>
    </row>
    <row r="2014" spans="1:11" x14ac:dyDescent="0.3">
      <c r="A2014" t="s">
        <v>2045</v>
      </c>
      <c r="B2014" s="72">
        <v>1975</v>
      </c>
      <c r="C2014" s="15" t="s">
        <v>35</v>
      </c>
      <c r="D2014">
        <v>19</v>
      </c>
      <c r="E2014">
        <v>1</v>
      </c>
      <c r="F2014">
        <v>29899.25</v>
      </c>
      <c r="G2014" s="72" t="s">
        <v>16</v>
      </c>
      <c r="H2014" s="72" t="s">
        <v>12</v>
      </c>
      <c r="I2014" s="15" t="s">
        <v>42</v>
      </c>
      <c r="J2014" t="str">
        <f t="shared" si="62"/>
        <v>19-Aug-1975</v>
      </c>
      <c r="K2014">
        <f t="shared" ca="1" si="63"/>
        <v>50</v>
      </c>
    </row>
    <row r="2015" spans="1:11" x14ac:dyDescent="0.3">
      <c r="A2015" t="s">
        <v>2046</v>
      </c>
      <c r="B2015" s="72">
        <v>1988</v>
      </c>
      <c r="C2015" s="15" t="s">
        <v>30</v>
      </c>
      <c r="D2015">
        <v>30</v>
      </c>
      <c r="E2015">
        <v>3</v>
      </c>
      <c r="F2015">
        <v>29929.56</v>
      </c>
      <c r="G2015" s="72" t="s">
        <v>16</v>
      </c>
      <c r="H2015" s="72" t="s">
        <v>16</v>
      </c>
      <c r="I2015" s="15" t="s">
        <v>42</v>
      </c>
      <c r="J2015" t="str">
        <f t="shared" si="62"/>
        <v>30-Dec-1988</v>
      </c>
      <c r="K2015">
        <f t="shared" ca="1" si="63"/>
        <v>36</v>
      </c>
    </row>
    <row r="2016" spans="1:11" x14ac:dyDescent="0.3">
      <c r="A2016" t="s">
        <v>2047</v>
      </c>
      <c r="B2016" s="72">
        <v>1976</v>
      </c>
      <c r="C2016" s="15" t="s">
        <v>18</v>
      </c>
      <c r="D2016">
        <v>12</v>
      </c>
      <c r="E2016">
        <v>2</v>
      </c>
      <c r="F2016">
        <v>29933.75</v>
      </c>
      <c r="G2016" s="72" t="s">
        <v>16</v>
      </c>
      <c r="H2016" s="72" t="s">
        <v>16</v>
      </c>
      <c r="I2016" s="15" t="s">
        <v>42</v>
      </c>
      <c r="J2016" t="str">
        <f t="shared" si="62"/>
        <v>12-Jun-1976</v>
      </c>
      <c r="K2016">
        <f t="shared" ca="1" si="63"/>
        <v>49</v>
      </c>
    </row>
    <row r="2017" spans="1:11" x14ac:dyDescent="0.3">
      <c r="A2017" t="s">
        <v>2048</v>
      </c>
      <c r="B2017" s="72">
        <v>1991</v>
      </c>
      <c r="C2017" s="15" t="s">
        <v>37</v>
      </c>
      <c r="D2017">
        <v>5</v>
      </c>
      <c r="E2017">
        <v>3</v>
      </c>
      <c r="F2017">
        <v>29969.67</v>
      </c>
      <c r="G2017" s="72" t="s">
        <v>16</v>
      </c>
      <c r="H2017" s="72" t="s">
        <v>16</v>
      </c>
      <c r="I2017" s="15" t="s">
        <v>42</v>
      </c>
      <c r="J2017" t="str">
        <f t="shared" si="62"/>
        <v>5-Oct-1991</v>
      </c>
      <c r="K2017">
        <f t="shared" ca="1" si="63"/>
        <v>34</v>
      </c>
    </row>
    <row r="2018" spans="1:11" x14ac:dyDescent="0.3">
      <c r="A2018" t="s">
        <v>2049</v>
      </c>
      <c r="B2018" s="72">
        <v>1981</v>
      </c>
      <c r="C2018" s="15" t="s">
        <v>35</v>
      </c>
      <c r="D2018">
        <v>4</v>
      </c>
      <c r="E2018">
        <v>1</v>
      </c>
      <c r="F2018">
        <v>30026.87</v>
      </c>
      <c r="G2018" s="72" t="s">
        <v>11</v>
      </c>
      <c r="H2018" s="72" t="s">
        <v>12</v>
      </c>
      <c r="I2018" s="15" t="s">
        <v>23</v>
      </c>
      <c r="J2018" t="str">
        <f t="shared" si="62"/>
        <v>4-Aug-1981</v>
      </c>
      <c r="K2018">
        <f t="shared" ca="1" si="63"/>
        <v>44</v>
      </c>
    </row>
    <row r="2019" spans="1:11" x14ac:dyDescent="0.3">
      <c r="A2019" t="s">
        <v>2050</v>
      </c>
      <c r="B2019" s="72">
        <v>1967</v>
      </c>
      <c r="C2019" s="15" t="s">
        <v>18</v>
      </c>
      <c r="D2019">
        <v>16</v>
      </c>
      <c r="E2019">
        <v>3</v>
      </c>
      <c r="F2019">
        <v>30063.58</v>
      </c>
      <c r="G2019" s="72" t="s">
        <v>16</v>
      </c>
      <c r="H2019" s="72" t="s">
        <v>16</v>
      </c>
      <c r="I2019" s="15" t="s">
        <v>23</v>
      </c>
      <c r="J2019" t="str">
        <f t="shared" si="62"/>
        <v>16-Jun-1967</v>
      </c>
      <c r="K2019">
        <f t="shared" ca="1" si="63"/>
        <v>58</v>
      </c>
    </row>
    <row r="2020" spans="1:11" x14ac:dyDescent="0.3">
      <c r="A2020" t="s">
        <v>2051</v>
      </c>
      <c r="B2020" s="72">
        <v>1979</v>
      </c>
      <c r="C2020" s="15" t="s">
        <v>20</v>
      </c>
      <c r="D2020">
        <v>2</v>
      </c>
      <c r="E2020">
        <v>2</v>
      </c>
      <c r="F2020">
        <v>30095.97</v>
      </c>
      <c r="G2020" s="72" t="s">
        <v>11</v>
      </c>
      <c r="H2020" s="72" t="s">
        <v>12</v>
      </c>
      <c r="I2020" s="15" t="s">
        <v>42</v>
      </c>
      <c r="J2020" t="str">
        <f t="shared" si="62"/>
        <v>2-Sep-1979</v>
      </c>
      <c r="K2020">
        <f t="shared" ca="1" si="63"/>
        <v>46</v>
      </c>
    </row>
    <row r="2021" spans="1:11" x14ac:dyDescent="0.3">
      <c r="A2021" t="s">
        <v>2052</v>
      </c>
      <c r="B2021" s="72">
        <v>1971</v>
      </c>
      <c r="C2021" s="15" t="s">
        <v>30</v>
      </c>
      <c r="D2021">
        <v>25</v>
      </c>
      <c r="E2021">
        <v>0</v>
      </c>
      <c r="F2021">
        <v>30134.75</v>
      </c>
      <c r="G2021" s="72" t="s">
        <v>11</v>
      </c>
      <c r="H2021" s="72" t="s">
        <v>12</v>
      </c>
      <c r="I2021" s="15" t="s">
        <v>42</v>
      </c>
      <c r="J2021" t="str">
        <f t="shared" si="62"/>
        <v>25-Dec-1971</v>
      </c>
      <c r="K2021">
        <f t="shared" ca="1" si="63"/>
        <v>53</v>
      </c>
    </row>
    <row r="2022" spans="1:11" x14ac:dyDescent="0.3">
      <c r="A2022" t="s">
        <v>2053</v>
      </c>
      <c r="B2022" s="72">
        <v>1958</v>
      </c>
      <c r="C2022" s="15" t="s">
        <v>35</v>
      </c>
      <c r="D2022">
        <v>11</v>
      </c>
      <c r="E2022">
        <v>1</v>
      </c>
      <c r="F2022">
        <v>30166.62</v>
      </c>
      <c r="G2022" s="72" t="s">
        <v>16</v>
      </c>
      <c r="H2022" s="72" t="s">
        <v>12</v>
      </c>
      <c r="I2022" s="15" t="s">
        <v>23</v>
      </c>
      <c r="J2022" t="str">
        <f t="shared" si="62"/>
        <v>11-Aug-1958</v>
      </c>
      <c r="K2022">
        <f t="shared" ca="1" si="63"/>
        <v>67</v>
      </c>
    </row>
    <row r="2023" spans="1:11" x14ac:dyDescent="0.3">
      <c r="A2023" t="s">
        <v>2054</v>
      </c>
      <c r="B2023" s="72">
        <v>1963</v>
      </c>
      <c r="C2023" s="15" t="s">
        <v>20</v>
      </c>
      <c r="D2023">
        <v>13</v>
      </c>
      <c r="E2023">
        <v>3</v>
      </c>
      <c r="F2023">
        <v>30184.94</v>
      </c>
      <c r="G2023" s="72" t="s">
        <v>16</v>
      </c>
      <c r="H2023" s="72" t="s">
        <v>16</v>
      </c>
      <c r="I2023" s="15" t="s">
        <v>276</v>
      </c>
      <c r="J2023" t="str">
        <f t="shared" si="62"/>
        <v>13-Sep-1963</v>
      </c>
      <c r="K2023">
        <f t="shared" ca="1" si="63"/>
        <v>62</v>
      </c>
    </row>
    <row r="2024" spans="1:11" x14ac:dyDescent="0.3">
      <c r="A2024" t="s">
        <v>2055</v>
      </c>
      <c r="B2024" s="72">
        <v>1962</v>
      </c>
      <c r="C2024" s="15" t="s">
        <v>20</v>
      </c>
      <c r="D2024">
        <v>15</v>
      </c>
      <c r="E2024">
        <v>0</v>
      </c>
      <c r="F2024">
        <v>30260</v>
      </c>
      <c r="G2024" s="72" t="s">
        <v>16</v>
      </c>
      <c r="H2024" s="72" t="s">
        <v>16</v>
      </c>
      <c r="I2024" s="15" t="s">
        <v>276</v>
      </c>
      <c r="J2024" t="str">
        <f t="shared" si="62"/>
        <v>15-Sep-1962</v>
      </c>
      <c r="K2024">
        <f t="shared" ca="1" si="63"/>
        <v>63</v>
      </c>
    </row>
    <row r="2025" spans="1:11" x14ac:dyDescent="0.3">
      <c r="A2025" t="s">
        <v>2056</v>
      </c>
      <c r="B2025" s="72">
        <v>1972</v>
      </c>
      <c r="C2025" s="15" t="s">
        <v>10</v>
      </c>
      <c r="D2025">
        <v>24</v>
      </c>
      <c r="E2025">
        <v>2</v>
      </c>
      <c r="F2025">
        <v>30284.639999999999</v>
      </c>
      <c r="G2025" s="72" t="s">
        <v>16</v>
      </c>
      <c r="H2025" s="72" t="s">
        <v>16</v>
      </c>
      <c r="I2025" s="15" t="s">
        <v>23</v>
      </c>
      <c r="J2025" t="str">
        <f t="shared" si="62"/>
        <v>24-Jul-1972</v>
      </c>
      <c r="K2025">
        <f t="shared" ca="1" si="63"/>
        <v>53</v>
      </c>
    </row>
    <row r="2026" spans="1:11" x14ac:dyDescent="0.3">
      <c r="A2026" t="s">
        <v>2057</v>
      </c>
      <c r="B2026" s="72">
        <v>2004</v>
      </c>
      <c r="C2026" s="15" t="s">
        <v>18</v>
      </c>
      <c r="D2026">
        <v>1</v>
      </c>
      <c r="E2026">
        <v>0</v>
      </c>
      <c r="F2026">
        <v>30328.27</v>
      </c>
      <c r="G2026" s="72" t="s">
        <v>11</v>
      </c>
      <c r="H2026" s="72" t="s">
        <v>11</v>
      </c>
      <c r="I2026" s="15" t="s">
        <v>42</v>
      </c>
      <c r="J2026" t="str">
        <f t="shared" si="62"/>
        <v>1-Jun-2004</v>
      </c>
      <c r="K2026">
        <f t="shared" ca="1" si="63"/>
        <v>21</v>
      </c>
    </row>
    <row r="2027" spans="1:11" x14ac:dyDescent="0.3">
      <c r="A2027" t="s">
        <v>2058</v>
      </c>
      <c r="B2027" s="72">
        <v>1969</v>
      </c>
      <c r="C2027" s="15" t="s">
        <v>10</v>
      </c>
      <c r="D2027">
        <v>30</v>
      </c>
      <c r="E2027">
        <v>0</v>
      </c>
      <c r="F2027">
        <v>30366.93</v>
      </c>
      <c r="G2027" s="72" t="s">
        <v>11</v>
      </c>
      <c r="H2027" s="72" t="s">
        <v>11</v>
      </c>
      <c r="I2027" s="15" t="s">
        <v>42</v>
      </c>
      <c r="J2027" t="str">
        <f t="shared" si="62"/>
        <v>30-Jul-1969</v>
      </c>
      <c r="K2027">
        <f t="shared" ca="1" si="63"/>
        <v>56</v>
      </c>
    </row>
    <row r="2028" spans="1:11" x14ac:dyDescent="0.3">
      <c r="A2028" t="s">
        <v>2059</v>
      </c>
      <c r="B2028" s="72">
        <v>1976</v>
      </c>
      <c r="C2028" s="15" t="s">
        <v>20</v>
      </c>
      <c r="D2028">
        <v>3</v>
      </c>
      <c r="E2028">
        <v>2</v>
      </c>
      <c r="F2028">
        <v>30409.53</v>
      </c>
      <c r="G2028" s="72" t="s">
        <v>11</v>
      </c>
      <c r="H2028" s="72" t="s">
        <v>12</v>
      </c>
      <c r="I2028" s="15" t="s">
        <v>23</v>
      </c>
      <c r="J2028" t="str">
        <f t="shared" si="62"/>
        <v>3-Sep-1976</v>
      </c>
      <c r="K2028">
        <f t="shared" ca="1" si="63"/>
        <v>49</v>
      </c>
    </row>
    <row r="2029" spans="1:11" x14ac:dyDescent="0.3">
      <c r="A2029" t="s">
        <v>2060</v>
      </c>
      <c r="B2029" s="72">
        <v>1998</v>
      </c>
      <c r="C2029" s="15" t="s">
        <v>37</v>
      </c>
      <c r="D2029">
        <v>28</v>
      </c>
      <c r="E2029">
        <v>0</v>
      </c>
      <c r="F2029">
        <v>30422.03</v>
      </c>
      <c r="G2029" s="72" t="s">
        <v>11</v>
      </c>
      <c r="H2029" s="72" t="s">
        <v>12</v>
      </c>
      <c r="I2029" s="15" t="s">
        <v>42</v>
      </c>
      <c r="J2029" t="str">
        <f t="shared" si="62"/>
        <v>28-Oct-1998</v>
      </c>
      <c r="K2029">
        <f t="shared" ca="1" si="63"/>
        <v>27</v>
      </c>
    </row>
    <row r="2030" spans="1:11" x14ac:dyDescent="0.3">
      <c r="A2030" t="s">
        <v>2061</v>
      </c>
      <c r="B2030" s="72">
        <v>1983</v>
      </c>
      <c r="C2030" s="15" t="s">
        <v>20</v>
      </c>
      <c r="D2030">
        <v>3</v>
      </c>
      <c r="E2030">
        <v>3</v>
      </c>
      <c r="F2030">
        <v>30457.37</v>
      </c>
      <c r="G2030" s="72" t="s">
        <v>11</v>
      </c>
      <c r="H2030" s="72" t="s">
        <v>16</v>
      </c>
      <c r="I2030" s="15" t="s">
        <v>23</v>
      </c>
      <c r="J2030" t="str">
        <f t="shared" si="62"/>
        <v>3-Sep-1983</v>
      </c>
      <c r="K2030">
        <f t="shared" ca="1" si="63"/>
        <v>42</v>
      </c>
    </row>
    <row r="2031" spans="1:11" x14ac:dyDescent="0.3">
      <c r="A2031" t="s">
        <v>2062</v>
      </c>
      <c r="B2031" s="72">
        <v>1986</v>
      </c>
      <c r="C2031" s="15" t="s">
        <v>35</v>
      </c>
      <c r="D2031">
        <v>10</v>
      </c>
      <c r="E2031">
        <v>3</v>
      </c>
      <c r="F2031">
        <v>30530.5</v>
      </c>
      <c r="G2031" s="72" t="s">
        <v>11</v>
      </c>
      <c r="H2031" s="72" t="s">
        <v>16</v>
      </c>
      <c r="I2031" s="15" t="s">
        <v>42</v>
      </c>
      <c r="J2031" t="str">
        <f t="shared" si="62"/>
        <v>10-Aug-1986</v>
      </c>
      <c r="K2031">
        <f t="shared" ca="1" si="63"/>
        <v>39</v>
      </c>
    </row>
    <row r="2032" spans="1:11" x14ac:dyDescent="0.3">
      <c r="A2032" t="s">
        <v>2063</v>
      </c>
      <c r="B2032" s="72">
        <v>1970</v>
      </c>
      <c r="C2032" s="15" t="s">
        <v>15</v>
      </c>
      <c r="D2032">
        <v>11</v>
      </c>
      <c r="E2032">
        <v>0</v>
      </c>
      <c r="F2032">
        <v>30625.65</v>
      </c>
      <c r="G2032" s="72" t="s">
        <v>11</v>
      </c>
      <c r="H2032" s="72" t="s">
        <v>12</v>
      </c>
      <c r="I2032" s="15" t="s">
        <v>42</v>
      </c>
      <c r="J2032" t="str">
        <f t="shared" si="62"/>
        <v>11-Nov-1970</v>
      </c>
      <c r="K2032">
        <f t="shared" ca="1" si="63"/>
        <v>55</v>
      </c>
    </row>
    <row r="2033" spans="1:11" x14ac:dyDescent="0.3">
      <c r="A2033" t="s">
        <v>2064</v>
      </c>
      <c r="B2033" s="72">
        <v>1999</v>
      </c>
      <c r="C2033" s="15" t="s">
        <v>20</v>
      </c>
      <c r="D2033">
        <v>21</v>
      </c>
      <c r="E2033">
        <v>0</v>
      </c>
      <c r="F2033">
        <v>30697.71</v>
      </c>
      <c r="G2033" s="72" t="s">
        <v>16</v>
      </c>
      <c r="H2033" s="72" t="s">
        <v>11</v>
      </c>
      <c r="I2033" s="15" t="s">
        <v>42</v>
      </c>
      <c r="J2033" t="str">
        <f t="shared" si="62"/>
        <v>21-Sep-1999</v>
      </c>
      <c r="K2033">
        <f t="shared" ca="1" si="63"/>
        <v>26</v>
      </c>
    </row>
    <row r="2034" spans="1:11" x14ac:dyDescent="0.3">
      <c r="A2034" t="s">
        <v>2065</v>
      </c>
      <c r="B2034" s="72">
        <v>1983</v>
      </c>
      <c r="C2034" s="15" t="s">
        <v>30</v>
      </c>
      <c r="D2034">
        <v>21</v>
      </c>
      <c r="E2034">
        <v>3</v>
      </c>
      <c r="F2034">
        <v>30724.44</v>
      </c>
      <c r="G2034" s="72" t="s">
        <v>11</v>
      </c>
      <c r="H2034" s="72" t="s">
        <v>12</v>
      </c>
      <c r="I2034" s="15" t="s">
        <v>42</v>
      </c>
      <c r="J2034" t="str">
        <f t="shared" si="62"/>
        <v>21-Dec-1983</v>
      </c>
      <c r="K2034">
        <f t="shared" ca="1" si="63"/>
        <v>41</v>
      </c>
    </row>
    <row r="2035" spans="1:11" x14ac:dyDescent="0.3">
      <c r="A2035" t="s">
        <v>2066</v>
      </c>
      <c r="B2035" s="72">
        <v>1988</v>
      </c>
      <c r="C2035" s="15" t="s">
        <v>20</v>
      </c>
      <c r="D2035">
        <v>5</v>
      </c>
      <c r="E2035">
        <v>3</v>
      </c>
      <c r="F2035">
        <v>30763.01</v>
      </c>
      <c r="G2035" s="72" t="s">
        <v>11</v>
      </c>
      <c r="H2035" s="72" t="s">
        <v>16</v>
      </c>
      <c r="I2035" s="15" t="s">
        <v>42</v>
      </c>
      <c r="J2035" t="str">
        <f t="shared" si="62"/>
        <v>5-Sep-1988</v>
      </c>
      <c r="K2035">
        <f t="shared" ca="1" si="63"/>
        <v>37</v>
      </c>
    </row>
    <row r="2036" spans="1:11" x14ac:dyDescent="0.3">
      <c r="A2036" t="s">
        <v>2067</v>
      </c>
      <c r="B2036" s="72">
        <v>1961</v>
      </c>
      <c r="C2036" s="15" t="s">
        <v>20</v>
      </c>
      <c r="D2036">
        <v>9</v>
      </c>
      <c r="E2036">
        <v>3</v>
      </c>
      <c r="F2036">
        <v>30942.19</v>
      </c>
      <c r="G2036" s="72" t="s">
        <v>11</v>
      </c>
      <c r="H2036" s="72" t="s">
        <v>11</v>
      </c>
      <c r="I2036" s="15" t="s">
        <v>13</v>
      </c>
      <c r="J2036" t="str">
        <f t="shared" si="62"/>
        <v>9-Sep-1961</v>
      </c>
      <c r="K2036">
        <f t="shared" ca="1" si="63"/>
        <v>64</v>
      </c>
    </row>
    <row r="2037" spans="1:11" x14ac:dyDescent="0.3">
      <c r="A2037" t="s">
        <v>2068</v>
      </c>
      <c r="B2037" s="72">
        <v>2004</v>
      </c>
      <c r="C2037" s="15" t="s">
        <v>15</v>
      </c>
      <c r="D2037">
        <v>9</v>
      </c>
      <c r="E2037">
        <v>0</v>
      </c>
      <c r="F2037">
        <v>31196.61</v>
      </c>
      <c r="G2037" s="72" t="s">
        <v>11</v>
      </c>
      <c r="H2037" s="72" t="s">
        <v>16</v>
      </c>
      <c r="I2037" s="15" t="s">
        <v>42</v>
      </c>
      <c r="J2037" t="str">
        <f t="shared" si="62"/>
        <v>9-Nov-2004</v>
      </c>
      <c r="K2037">
        <f t="shared" ca="1" si="63"/>
        <v>21</v>
      </c>
    </row>
    <row r="2038" spans="1:11" x14ac:dyDescent="0.3">
      <c r="A2038" t="s">
        <v>2069</v>
      </c>
      <c r="B2038" s="72">
        <v>2000</v>
      </c>
      <c r="C2038" s="15" t="s">
        <v>10</v>
      </c>
      <c r="D2038">
        <v>22</v>
      </c>
      <c r="E2038">
        <v>0</v>
      </c>
      <c r="F2038">
        <v>31234.560000000001</v>
      </c>
      <c r="G2038" s="72" t="s">
        <v>16</v>
      </c>
      <c r="H2038" s="72" t="s">
        <v>16</v>
      </c>
      <c r="I2038" s="15" t="s">
        <v>42</v>
      </c>
      <c r="J2038" t="str">
        <f t="shared" si="62"/>
        <v>22-Jul-2000</v>
      </c>
      <c r="K2038">
        <f t="shared" ca="1" si="63"/>
        <v>25</v>
      </c>
    </row>
    <row r="2039" spans="1:11" x14ac:dyDescent="0.3">
      <c r="A2039" t="s">
        <v>2070</v>
      </c>
      <c r="B2039" s="72">
        <v>1968</v>
      </c>
      <c r="C2039" s="15" t="s">
        <v>10</v>
      </c>
      <c r="D2039">
        <v>9</v>
      </c>
      <c r="E2039">
        <v>0</v>
      </c>
      <c r="F2039">
        <v>31322.53</v>
      </c>
      <c r="G2039" s="72" t="s">
        <v>11</v>
      </c>
      <c r="H2039" s="72" t="s">
        <v>16</v>
      </c>
      <c r="I2039" s="15" t="s">
        <v>42</v>
      </c>
      <c r="J2039" t="str">
        <f t="shared" si="62"/>
        <v>9-Jul-1968</v>
      </c>
      <c r="K2039">
        <f t="shared" ca="1" si="63"/>
        <v>57</v>
      </c>
    </row>
    <row r="2040" spans="1:11" x14ac:dyDescent="0.3">
      <c r="A2040" t="s">
        <v>2071</v>
      </c>
      <c r="B2040" s="72">
        <v>1995</v>
      </c>
      <c r="C2040" s="15" t="s">
        <v>20</v>
      </c>
      <c r="D2040">
        <v>27</v>
      </c>
      <c r="E2040">
        <v>0</v>
      </c>
      <c r="F2040">
        <v>31328.27</v>
      </c>
      <c r="G2040" s="72" t="s">
        <v>11</v>
      </c>
      <c r="H2040" s="72" t="s">
        <v>11</v>
      </c>
      <c r="I2040" s="15" t="s">
        <v>42</v>
      </c>
      <c r="J2040" t="str">
        <f t="shared" si="62"/>
        <v>27-Sep-1995</v>
      </c>
      <c r="K2040">
        <f t="shared" ca="1" si="63"/>
        <v>30</v>
      </c>
    </row>
    <row r="2041" spans="1:11" x14ac:dyDescent="0.3">
      <c r="A2041" t="s">
        <v>2072</v>
      </c>
      <c r="B2041" s="72">
        <v>1974</v>
      </c>
      <c r="C2041" s="15" t="s">
        <v>37</v>
      </c>
      <c r="D2041">
        <v>8</v>
      </c>
      <c r="E2041">
        <v>0</v>
      </c>
      <c r="F2041">
        <v>31368.81</v>
      </c>
      <c r="G2041" s="72" t="s">
        <v>11</v>
      </c>
      <c r="H2041" s="72" t="s">
        <v>12</v>
      </c>
      <c r="I2041" s="15" t="s">
        <v>42</v>
      </c>
      <c r="J2041" t="str">
        <f t="shared" si="62"/>
        <v>8-Oct-1974</v>
      </c>
      <c r="K2041">
        <f t="shared" ca="1" si="63"/>
        <v>51</v>
      </c>
    </row>
    <row r="2042" spans="1:11" x14ac:dyDescent="0.3">
      <c r="A2042" t="s">
        <v>2073</v>
      </c>
      <c r="B2042" s="72">
        <v>1975</v>
      </c>
      <c r="C2042" s="15" t="s">
        <v>37</v>
      </c>
      <c r="D2042">
        <v>29</v>
      </c>
      <c r="E2042">
        <v>1</v>
      </c>
      <c r="F2042">
        <v>31591.82</v>
      </c>
      <c r="G2042" s="72" t="s">
        <v>11</v>
      </c>
      <c r="H2042" s="72" t="s">
        <v>16</v>
      </c>
      <c r="I2042" s="15" t="s">
        <v>42</v>
      </c>
      <c r="J2042" t="str">
        <f t="shared" si="62"/>
        <v>29-Oct-1975</v>
      </c>
      <c r="K2042">
        <f t="shared" ca="1" si="63"/>
        <v>50</v>
      </c>
    </row>
    <row r="2043" spans="1:11" x14ac:dyDescent="0.3">
      <c r="A2043" t="s">
        <v>2074</v>
      </c>
      <c r="B2043" s="72">
        <v>1960</v>
      </c>
      <c r="C2043" s="15" t="s">
        <v>30</v>
      </c>
      <c r="D2043">
        <v>13</v>
      </c>
      <c r="E2043">
        <v>1</v>
      </c>
      <c r="F2043">
        <v>31620</v>
      </c>
      <c r="G2043" s="72" t="s">
        <v>11</v>
      </c>
      <c r="H2043" s="72" t="s">
        <v>16</v>
      </c>
      <c r="I2043" s="15" t="s">
        <v>247</v>
      </c>
      <c r="J2043" t="str">
        <f t="shared" si="62"/>
        <v>13-Dec-1960</v>
      </c>
      <c r="K2043">
        <f t="shared" ca="1" si="63"/>
        <v>64</v>
      </c>
    </row>
    <row r="2044" spans="1:11" x14ac:dyDescent="0.3">
      <c r="A2044" t="s">
        <v>2075</v>
      </c>
      <c r="B2044" s="72">
        <v>1977</v>
      </c>
      <c r="C2044" s="15" t="s">
        <v>37</v>
      </c>
      <c r="D2044">
        <v>14</v>
      </c>
      <c r="E2044">
        <v>2</v>
      </c>
      <c r="F2044">
        <v>31736.7</v>
      </c>
      <c r="G2044" s="72" t="s">
        <v>11</v>
      </c>
      <c r="H2044" s="72" t="s">
        <v>11</v>
      </c>
      <c r="I2044" s="15" t="s">
        <v>23</v>
      </c>
      <c r="J2044" t="str">
        <f t="shared" si="62"/>
        <v>14-Oct-1977</v>
      </c>
      <c r="K2044">
        <f t="shared" ca="1" si="63"/>
        <v>48</v>
      </c>
    </row>
    <row r="2045" spans="1:11" x14ac:dyDescent="0.3">
      <c r="A2045" t="s">
        <v>2076</v>
      </c>
      <c r="B2045" s="72">
        <v>1984</v>
      </c>
      <c r="C2045" s="15" t="s">
        <v>20</v>
      </c>
      <c r="D2045">
        <v>10</v>
      </c>
      <c r="E2045">
        <v>3</v>
      </c>
      <c r="F2045">
        <v>31743.919999999998</v>
      </c>
      <c r="G2045" s="72" t="s">
        <v>11</v>
      </c>
      <c r="H2045" s="72" t="s">
        <v>16</v>
      </c>
      <c r="I2045" s="15" t="s">
        <v>42</v>
      </c>
      <c r="J2045" t="str">
        <f t="shared" si="62"/>
        <v>10-Sep-1984</v>
      </c>
      <c r="K2045">
        <f t="shared" ca="1" si="63"/>
        <v>41</v>
      </c>
    </row>
    <row r="2046" spans="1:11" x14ac:dyDescent="0.3">
      <c r="A2046" t="s">
        <v>2077</v>
      </c>
      <c r="B2046" s="72">
        <v>1975</v>
      </c>
      <c r="C2046" s="15" t="s">
        <v>20</v>
      </c>
      <c r="D2046">
        <v>25</v>
      </c>
      <c r="E2046">
        <v>1</v>
      </c>
      <c r="F2046">
        <v>31897.1</v>
      </c>
      <c r="G2046" s="72" t="s">
        <v>11</v>
      </c>
      <c r="H2046" s="72" t="s">
        <v>12</v>
      </c>
      <c r="I2046" s="15" t="s">
        <v>42</v>
      </c>
      <c r="J2046" t="str">
        <f t="shared" si="62"/>
        <v>25-Sep-1975</v>
      </c>
      <c r="K2046">
        <f t="shared" ca="1" si="63"/>
        <v>50</v>
      </c>
    </row>
    <row r="2047" spans="1:11" x14ac:dyDescent="0.3">
      <c r="A2047" t="s">
        <v>2078</v>
      </c>
      <c r="B2047" s="72">
        <v>1972</v>
      </c>
      <c r="C2047" s="15" t="s">
        <v>20</v>
      </c>
      <c r="D2047">
        <v>21</v>
      </c>
      <c r="E2047">
        <v>0</v>
      </c>
      <c r="F2047">
        <v>31980.89</v>
      </c>
      <c r="G2047" s="72" t="s">
        <v>11</v>
      </c>
      <c r="H2047" s="72" t="s">
        <v>16</v>
      </c>
      <c r="I2047" s="15" t="s">
        <v>42</v>
      </c>
      <c r="J2047" t="str">
        <f t="shared" si="62"/>
        <v>21-Sep-1972</v>
      </c>
      <c r="K2047">
        <f t="shared" ca="1" si="63"/>
        <v>53</v>
      </c>
    </row>
    <row r="2048" spans="1:11" x14ac:dyDescent="0.3">
      <c r="A2048" t="s">
        <v>2079</v>
      </c>
      <c r="B2048" s="72">
        <v>1993</v>
      </c>
      <c r="C2048" s="15" t="s">
        <v>20</v>
      </c>
      <c r="D2048">
        <v>13</v>
      </c>
      <c r="E2048">
        <v>0</v>
      </c>
      <c r="F2048">
        <v>32086.21</v>
      </c>
      <c r="G2048" s="72" t="s">
        <v>16</v>
      </c>
      <c r="H2048" s="72" t="s">
        <v>12</v>
      </c>
      <c r="I2048" s="15" t="s">
        <v>42</v>
      </c>
      <c r="J2048" t="str">
        <f t="shared" si="62"/>
        <v>13-Sep-1993</v>
      </c>
      <c r="K2048">
        <f t="shared" ca="1" si="63"/>
        <v>32</v>
      </c>
    </row>
    <row r="2049" spans="1:11" x14ac:dyDescent="0.3">
      <c r="A2049" t="s">
        <v>2080</v>
      </c>
      <c r="B2049" s="72">
        <v>1978</v>
      </c>
      <c r="C2049" s="15" t="s">
        <v>15</v>
      </c>
      <c r="D2049">
        <v>10</v>
      </c>
      <c r="E2049">
        <v>2</v>
      </c>
      <c r="F2049">
        <v>32108.66</v>
      </c>
      <c r="G2049" s="72" t="s">
        <v>16</v>
      </c>
      <c r="H2049" s="72" t="s">
        <v>12</v>
      </c>
      <c r="I2049" s="15" t="s">
        <v>356</v>
      </c>
      <c r="J2049" t="str">
        <f t="shared" si="62"/>
        <v>10-Nov-1978</v>
      </c>
      <c r="K2049">
        <f t="shared" ca="1" si="63"/>
        <v>47</v>
      </c>
    </row>
    <row r="2050" spans="1:11" x14ac:dyDescent="0.3">
      <c r="A2050" t="s">
        <v>2081</v>
      </c>
      <c r="B2050" s="72">
        <v>1969</v>
      </c>
      <c r="C2050" s="15" t="s">
        <v>20</v>
      </c>
      <c r="D2050">
        <v>11</v>
      </c>
      <c r="E2050">
        <v>0</v>
      </c>
      <c r="F2050">
        <v>32192.76</v>
      </c>
      <c r="G2050" s="72" t="s">
        <v>16</v>
      </c>
      <c r="H2050" s="72" t="s">
        <v>11</v>
      </c>
      <c r="I2050" s="15" t="s">
        <v>42</v>
      </c>
      <c r="J2050" t="str">
        <f t="shared" ref="J2050:J2113" si="64">CONCATENATE(D2050,"-",C2050,"-",B2050)</f>
        <v>11-Sep-1969</v>
      </c>
      <c r="K2050">
        <f t="shared" ca="1" si="63"/>
        <v>56</v>
      </c>
    </row>
    <row r="2051" spans="1:11" x14ac:dyDescent="0.3">
      <c r="A2051" t="s">
        <v>2082</v>
      </c>
      <c r="B2051" s="72">
        <v>1994</v>
      </c>
      <c r="C2051" s="15" t="s">
        <v>20</v>
      </c>
      <c r="D2051">
        <v>8</v>
      </c>
      <c r="E2051">
        <v>0</v>
      </c>
      <c r="F2051">
        <v>32222.81</v>
      </c>
      <c r="G2051" s="72" t="s">
        <v>11</v>
      </c>
      <c r="H2051" s="72" t="s">
        <v>16</v>
      </c>
      <c r="I2051" s="15" t="s">
        <v>42</v>
      </c>
      <c r="J2051" t="str">
        <f t="shared" si="64"/>
        <v>8-Sep-1994</v>
      </c>
      <c r="K2051">
        <f t="shared" ref="K2051:K2114" ca="1" si="65">DATEDIF(J2051,TODAY(),"y")</f>
        <v>31</v>
      </c>
    </row>
    <row r="2052" spans="1:11" x14ac:dyDescent="0.3">
      <c r="A2052" t="s">
        <v>2083</v>
      </c>
      <c r="B2052" s="72">
        <v>1975</v>
      </c>
      <c r="C2052" s="15" t="s">
        <v>30</v>
      </c>
      <c r="D2052">
        <v>17</v>
      </c>
      <c r="E2052">
        <v>1</v>
      </c>
      <c r="F2052">
        <v>32259.96</v>
      </c>
      <c r="G2052" s="72" t="s">
        <v>11</v>
      </c>
      <c r="H2052" s="72" t="s">
        <v>12</v>
      </c>
      <c r="I2052" s="15" t="s">
        <v>23</v>
      </c>
      <c r="J2052" t="str">
        <f t="shared" si="64"/>
        <v>17-Dec-1975</v>
      </c>
      <c r="K2052">
        <f t="shared" ca="1" si="65"/>
        <v>49</v>
      </c>
    </row>
    <row r="2053" spans="1:11" x14ac:dyDescent="0.3">
      <c r="A2053" t="s">
        <v>2084</v>
      </c>
      <c r="B2053" s="72">
        <v>1986</v>
      </c>
      <c r="C2053" s="15" t="s">
        <v>30</v>
      </c>
      <c r="D2053">
        <v>2</v>
      </c>
      <c r="E2053">
        <v>3</v>
      </c>
      <c r="F2053">
        <v>32288.49</v>
      </c>
      <c r="G2053" s="72" t="s">
        <v>11</v>
      </c>
      <c r="H2053" s="72" t="s">
        <v>11</v>
      </c>
      <c r="I2053" s="15" t="s">
        <v>42</v>
      </c>
      <c r="J2053" t="str">
        <f t="shared" si="64"/>
        <v>2-Dec-1986</v>
      </c>
      <c r="K2053">
        <f t="shared" ca="1" si="65"/>
        <v>38</v>
      </c>
    </row>
    <row r="2054" spans="1:11" x14ac:dyDescent="0.3">
      <c r="A2054" t="s">
        <v>2085</v>
      </c>
      <c r="B2054" s="72">
        <v>1972</v>
      </c>
      <c r="C2054" s="15" t="s">
        <v>37</v>
      </c>
      <c r="D2054">
        <v>19</v>
      </c>
      <c r="E2054">
        <v>0</v>
      </c>
      <c r="F2054">
        <v>32428.63</v>
      </c>
      <c r="G2054" s="72" t="s">
        <v>11</v>
      </c>
      <c r="H2054" s="72" t="s">
        <v>11</v>
      </c>
      <c r="I2054" s="15" t="s">
        <v>42</v>
      </c>
      <c r="J2054" t="str">
        <f t="shared" si="64"/>
        <v>19-Oct-1972</v>
      </c>
      <c r="K2054">
        <f t="shared" ca="1" si="65"/>
        <v>53</v>
      </c>
    </row>
    <row r="2055" spans="1:11" x14ac:dyDescent="0.3">
      <c r="A2055" t="s">
        <v>2086</v>
      </c>
      <c r="B2055" s="72">
        <v>1976</v>
      </c>
      <c r="C2055" s="15" t="s">
        <v>35</v>
      </c>
      <c r="D2055">
        <v>9</v>
      </c>
      <c r="E2055">
        <v>2</v>
      </c>
      <c r="F2055">
        <v>32430.22</v>
      </c>
      <c r="G2055" s="72" t="s">
        <v>11</v>
      </c>
      <c r="H2055" s="72" t="s">
        <v>12</v>
      </c>
      <c r="I2055" s="15" t="s">
        <v>42</v>
      </c>
      <c r="J2055" t="str">
        <f t="shared" si="64"/>
        <v>9-Aug-1976</v>
      </c>
      <c r="K2055">
        <f t="shared" ca="1" si="65"/>
        <v>49</v>
      </c>
    </row>
    <row r="2056" spans="1:11" x14ac:dyDescent="0.3">
      <c r="A2056" t="s">
        <v>2087</v>
      </c>
      <c r="B2056" s="72">
        <v>1981</v>
      </c>
      <c r="C2056" s="15" t="s">
        <v>20</v>
      </c>
      <c r="D2056">
        <v>27</v>
      </c>
      <c r="E2056">
        <v>1</v>
      </c>
      <c r="F2056">
        <v>32462.35</v>
      </c>
      <c r="G2056" s="72" t="s">
        <v>11</v>
      </c>
      <c r="H2056" s="72" t="s">
        <v>11</v>
      </c>
      <c r="I2056" s="15" t="s">
        <v>42</v>
      </c>
      <c r="J2056" t="str">
        <f t="shared" si="64"/>
        <v>27-Sep-1981</v>
      </c>
      <c r="K2056">
        <f t="shared" ca="1" si="65"/>
        <v>44</v>
      </c>
    </row>
    <row r="2057" spans="1:11" x14ac:dyDescent="0.3">
      <c r="A2057" t="s">
        <v>2088</v>
      </c>
      <c r="B2057" s="72">
        <v>1976</v>
      </c>
      <c r="C2057" s="15" t="s">
        <v>20</v>
      </c>
      <c r="D2057">
        <v>19</v>
      </c>
      <c r="E2057">
        <v>2</v>
      </c>
      <c r="F2057">
        <v>32485.46</v>
      </c>
      <c r="G2057" s="72" t="s">
        <v>11</v>
      </c>
      <c r="H2057" s="72" t="s">
        <v>16</v>
      </c>
      <c r="I2057" s="15" t="s">
        <v>42</v>
      </c>
      <c r="J2057" t="str">
        <f t="shared" si="64"/>
        <v>19-Sep-1976</v>
      </c>
      <c r="K2057">
        <f t="shared" ca="1" si="65"/>
        <v>49</v>
      </c>
    </row>
    <row r="2058" spans="1:11" x14ac:dyDescent="0.3">
      <c r="A2058" t="s">
        <v>2089</v>
      </c>
      <c r="B2058" s="72">
        <v>2003</v>
      </c>
      <c r="C2058" s="15" t="s">
        <v>37</v>
      </c>
      <c r="D2058">
        <v>8</v>
      </c>
      <c r="E2058">
        <v>0</v>
      </c>
      <c r="F2058">
        <v>32548.34</v>
      </c>
      <c r="G2058" s="72" t="s">
        <v>16</v>
      </c>
      <c r="H2058" s="72" t="s">
        <v>11</v>
      </c>
      <c r="I2058" s="15" t="s">
        <v>13</v>
      </c>
      <c r="J2058" t="str">
        <f t="shared" si="64"/>
        <v>8-Oct-2003</v>
      </c>
      <c r="K2058">
        <f t="shared" ca="1" si="65"/>
        <v>22</v>
      </c>
    </row>
    <row r="2059" spans="1:11" x14ac:dyDescent="0.3">
      <c r="A2059" t="s">
        <v>2090</v>
      </c>
      <c r="B2059" s="72">
        <v>1990</v>
      </c>
      <c r="C2059" s="15" t="s">
        <v>10</v>
      </c>
      <c r="D2059">
        <v>13</v>
      </c>
      <c r="E2059">
        <v>3</v>
      </c>
      <c r="F2059">
        <v>32672.11</v>
      </c>
      <c r="G2059" s="72" t="s">
        <v>16</v>
      </c>
      <c r="H2059" s="72" t="s">
        <v>16</v>
      </c>
      <c r="I2059" s="15" t="s">
        <v>42</v>
      </c>
      <c r="J2059" t="str">
        <f t="shared" si="64"/>
        <v>13-Jul-1990</v>
      </c>
      <c r="K2059">
        <f t="shared" ca="1" si="65"/>
        <v>35</v>
      </c>
    </row>
    <row r="2060" spans="1:11" x14ac:dyDescent="0.3">
      <c r="A2060" t="s">
        <v>2091</v>
      </c>
      <c r="B2060" s="72">
        <v>1968</v>
      </c>
      <c r="C2060" s="15" t="s">
        <v>15</v>
      </c>
      <c r="D2060">
        <v>1</v>
      </c>
      <c r="E2060">
        <v>0</v>
      </c>
      <c r="F2060">
        <v>32686.080000000002</v>
      </c>
      <c r="G2060" s="72" t="s">
        <v>11</v>
      </c>
      <c r="H2060" s="72" t="s">
        <v>12</v>
      </c>
      <c r="I2060" s="15" t="s">
        <v>42</v>
      </c>
      <c r="J2060" t="str">
        <f t="shared" si="64"/>
        <v>1-Nov-1968</v>
      </c>
      <c r="K2060">
        <f t="shared" ca="1" si="65"/>
        <v>57</v>
      </c>
    </row>
    <row r="2061" spans="1:11" x14ac:dyDescent="0.3">
      <c r="A2061" t="s">
        <v>2092</v>
      </c>
      <c r="B2061" s="72">
        <v>1990</v>
      </c>
      <c r="C2061" s="15" t="s">
        <v>20</v>
      </c>
      <c r="D2061">
        <v>30</v>
      </c>
      <c r="E2061">
        <v>3</v>
      </c>
      <c r="F2061">
        <v>32716.2</v>
      </c>
      <c r="G2061" s="72" t="s">
        <v>16</v>
      </c>
      <c r="H2061" s="72" t="s">
        <v>11</v>
      </c>
      <c r="I2061" s="15" t="s">
        <v>42</v>
      </c>
      <c r="J2061" t="str">
        <f t="shared" si="64"/>
        <v>30-Sep-1990</v>
      </c>
      <c r="K2061">
        <f t="shared" ca="1" si="65"/>
        <v>35</v>
      </c>
    </row>
    <row r="2062" spans="1:11" x14ac:dyDescent="0.3">
      <c r="A2062" t="s">
        <v>2093</v>
      </c>
      <c r="B2062" s="72">
        <v>1990</v>
      </c>
      <c r="C2062" s="15" t="s">
        <v>10</v>
      </c>
      <c r="D2062">
        <v>9</v>
      </c>
      <c r="E2062">
        <v>2</v>
      </c>
      <c r="F2062">
        <v>32734.19</v>
      </c>
      <c r="G2062" s="72" t="s">
        <v>11</v>
      </c>
      <c r="H2062" s="72" t="s">
        <v>16</v>
      </c>
      <c r="I2062" s="15" t="s">
        <v>23</v>
      </c>
      <c r="J2062" t="str">
        <f t="shared" si="64"/>
        <v>9-Jul-1990</v>
      </c>
      <c r="K2062">
        <f t="shared" ca="1" si="65"/>
        <v>35</v>
      </c>
    </row>
    <row r="2063" spans="1:11" x14ac:dyDescent="0.3">
      <c r="A2063" t="s">
        <v>2094</v>
      </c>
      <c r="B2063" s="72">
        <v>1974</v>
      </c>
      <c r="C2063" s="15" t="s">
        <v>30</v>
      </c>
      <c r="D2063">
        <v>6</v>
      </c>
      <c r="E2063">
        <v>0</v>
      </c>
      <c r="F2063">
        <v>32760.48</v>
      </c>
      <c r="G2063" s="72" t="s">
        <v>16</v>
      </c>
      <c r="H2063" s="72" t="s">
        <v>16</v>
      </c>
      <c r="I2063" s="15" t="s">
        <v>42</v>
      </c>
      <c r="J2063" t="str">
        <f t="shared" si="64"/>
        <v>6-Dec-1974</v>
      </c>
      <c r="K2063">
        <f t="shared" ca="1" si="65"/>
        <v>50</v>
      </c>
    </row>
    <row r="2064" spans="1:11" x14ac:dyDescent="0.3">
      <c r="A2064" t="s">
        <v>2095</v>
      </c>
      <c r="B2064" s="72">
        <v>1972</v>
      </c>
      <c r="C2064" s="15" t="s">
        <v>15</v>
      </c>
      <c r="D2064">
        <v>7</v>
      </c>
      <c r="E2064">
        <v>0</v>
      </c>
      <c r="F2064">
        <v>32765.33</v>
      </c>
      <c r="G2064" s="72" t="s">
        <v>11</v>
      </c>
      <c r="H2064" s="72" t="s">
        <v>11</v>
      </c>
      <c r="I2064" s="15" t="s">
        <v>23</v>
      </c>
      <c r="J2064" t="str">
        <f t="shared" si="64"/>
        <v>7-Nov-1972</v>
      </c>
      <c r="K2064">
        <f t="shared" ca="1" si="65"/>
        <v>53</v>
      </c>
    </row>
    <row r="2065" spans="1:11" x14ac:dyDescent="0.3">
      <c r="A2065" t="s">
        <v>2096</v>
      </c>
      <c r="B2065" s="72">
        <v>1980</v>
      </c>
      <c r="C2065" s="15" t="s">
        <v>30</v>
      </c>
      <c r="D2065">
        <v>12</v>
      </c>
      <c r="E2065">
        <v>3</v>
      </c>
      <c r="F2065">
        <v>32787.46</v>
      </c>
      <c r="G2065" s="72" t="s">
        <v>16</v>
      </c>
      <c r="H2065" s="72" t="s">
        <v>12</v>
      </c>
      <c r="I2065" s="15" t="s">
        <v>23</v>
      </c>
      <c r="J2065" t="str">
        <f t="shared" si="64"/>
        <v>12-Dec-1980</v>
      </c>
      <c r="K2065">
        <f t="shared" ca="1" si="65"/>
        <v>44</v>
      </c>
    </row>
    <row r="2066" spans="1:11" x14ac:dyDescent="0.3">
      <c r="A2066" t="s">
        <v>2097</v>
      </c>
      <c r="B2066" s="72">
        <v>1995</v>
      </c>
      <c r="C2066" s="15" t="s">
        <v>30</v>
      </c>
      <c r="D2066">
        <v>4</v>
      </c>
      <c r="E2066">
        <v>0</v>
      </c>
      <c r="F2066">
        <v>32827.51</v>
      </c>
      <c r="G2066" s="72" t="s">
        <v>16</v>
      </c>
      <c r="H2066" s="72" t="s">
        <v>11</v>
      </c>
      <c r="I2066" s="15" t="s">
        <v>42</v>
      </c>
      <c r="J2066" t="str">
        <f t="shared" si="64"/>
        <v>4-Dec-1995</v>
      </c>
      <c r="K2066">
        <f t="shared" ca="1" si="65"/>
        <v>29</v>
      </c>
    </row>
    <row r="2067" spans="1:11" x14ac:dyDescent="0.3">
      <c r="A2067" t="s">
        <v>2098</v>
      </c>
      <c r="B2067" s="72">
        <v>1981</v>
      </c>
      <c r="C2067" s="15" t="s">
        <v>15</v>
      </c>
      <c r="D2067">
        <v>17</v>
      </c>
      <c r="E2067">
        <v>1</v>
      </c>
      <c r="F2067">
        <v>32906.69</v>
      </c>
      <c r="G2067" s="72" t="s">
        <v>11</v>
      </c>
      <c r="H2067" s="72" t="s">
        <v>12</v>
      </c>
      <c r="I2067" s="15" t="s">
        <v>42</v>
      </c>
      <c r="J2067" t="str">
        <f t="shared" si="64"/>
        <v>17-Nov-1981</v>
      </c>
      <c r="K2067">
        <f t="shared" ca="1" si="65"/>
        <v>43</v>
      </c>
    </row>
    <row r="2068" spans="1:11" x14ac:dyDescent="0.3">
      <c r="A2068" t="s">
        <v>2099</v>
      </c>
      <c r="B2068" s="72">
        <v>1971</v>
      </c>
      <c r="C2068" s="15" t="s">
        <v>35</v>
      </c>
      <c r="D2068">
        <v>24</v>
      </c>
      <c r="E2068">
        <v>0</v>
      </c>
      <c r="F2068">
        <v>32947.629999999997</v>
      </c>
      <c r="G2068" s="72" t="s">
        <v>11</v>
      </c>
      <c r="H2068" s="72" t="s">
        <v>16</v>
      </c>
      <c r="I2068" s="15" t="s">
        <v>42</v>
      </c>
      <c r="J2068" t="str">
        <f t="shared" si="64"/>
        <v>24-Aug-1971</v>
      </c>
      <c r="K2068">
        <f t="shared" ca="1" si="65"/>
        <v>54</v>
      </c>
    </row>
    <row r="2069" spans="1:11" x14ac:dyDescent="0.3">
      <c r="A2069" t="s">
        <v>2100</v>
      </c>
      <c r="B2069" s="72">
        <v>1995</v>
      </c>
      <c r="C2069" s="15" t="s">
        <v>10</v>
      </c>
      <c r="D2069">
        <v>8</v>
      </c>
      <c r="E2069">
        <v>0</v>
      </c>
      <c r="F2069">
        <v>33017.46</v>
      </c>
      <c r="G2069" s="72" t="s">
        <v>16</v>
      </c>
      <c r="H2069" s="72" t="s">
        <v>16</v>
      </c>
      <c r="I2069" s="15" t="s">
        <v>42</v>
      </c>
      <c r="J2069" t="str">
        <f t="shared" si="64"/>
        <v>8-Jul-1995</v>
      </c>
      <c r="K2069">
        <f t="shared" ca="1" si="65"/>
        <v>30</v>
      </c>
    </row>
    <row r="2070" spans="1:11" x14ac:dyDescent="0.3">
      <c r="A2070" t="s">
        <v>2101</v>
      </c>
      <c r="B2070" s="72">
        <v>1967</v>
      </c>
      <c r="C2070" s="15" t="s">
        <v>10</v>
      </c>
      <c r="D2070">
        <v>10</v>
      </c>
      <c r="E2070">
        <v>0</v>
      </c>
      <c r="F2070">
        <v>33025.32</v>
      </c>
      <c r="G2070" s="72" t="s">
        <v>11</v>
      </c>
      <c r="H2070" s="72" t="s">
        <v>12</v>
      </c>
      <c r="I2070" s="15" t="s">
        <v>42</v>
      </c>
      <c r="J2070" t="str">
        <f t="shared" si="64"/>
        <v>10-Jul-1967</v>
      </c>
      <c r="K2070">
        <f t="shared" ca="1" si="65"/>
        <v>58</v>
      </c>
    </row>
    <row r="2071" spans="1:11" x14ac:dyDescent="0.3">
      <c r="A2071" t="s">
        <v>2102</v>
      </c>
      <c r="B2071" s="72">
        <v>1994</v>
      </c>
      <c r="C2071" s="15" t="s">
        <v>10</v>
      </c>
      <c r="D2071">
        <v>28</v>
      </c>
      <c r="E2071">
        <v>0</v>
      </c>
      <c r="F2071">
        <v>33057.230000000003</v>
      </c>
      <c r="G2071" s="72" t="s">
        <v>16</v>
      </c>
      <c r="H2071" s="72" t="s">
        <v>11</v>
      </c>
      <c r="I2071" s="15" t="s">
        <v>42</v>
      </c>
      <c r="J2071" t="str">
        <f t="shared" si="64"/>
        <v>28-Jul-1994</v>
      </c>
      <c r="K2071">
        <f t="shared" ca="1" si="65"/>
        <v>31</v>
      </c>
    </row>
    <row r="2072" spans="1:11" x14ac:dyDescent="0.3">
      <c r="A2072" t="s">
        <v>2103</v>
      </c>
      <c r="B2072" s="72">
        <v>1962</v>
      </c>
      <c r="C2072" s="15" t="s">
        <v>10</v>
      </c>
      <c r="D2072">
        <v>1</v>
      </c>
      <c r="E2072">
        <v>0</v>
      </c>
      <c r="F2072">
        <v>33074.94</v>
      </c>
      <c r="G2072" s="72" t="s">
        <v>16</v>
      </c>
      <c r="H2072" s="72" t="s">
        <v>11</v>
      </c>
      <c r="I2072" s="15" t="s">
        <v>42</v>
      </c>
      <c r="J2072" t="str">
        <f t="shared" si="64"/>
        <v>1-Jul-1962</v>
      </c>
      <c r="K2072">
        <f t="shared" ca="1" si="65"/>
        <v>63</v>
      </c>
    </row>
    <row r="2073" spans="1:11" x14ac:dyDescent="0.3">
      <c r="A2073" t="s">
        <v>2104</v>
      </c>
      <c r="B2073" s="72">
        <v>1969</v>
      </c>
      <c r="C2073" s="15" t="s">
        <v>37</v>
      </c>
      <c r="D2073">
        <v>30</v>
      </c>
      <c r="E2073">
        <v>0</v>
      </c>
      <c r="F2073">
        <v>33090.660000000003</v>
      </c>
      <c r="G2073" s="72" t="s">
        <v>11</v>
      </c>
      <c r="H2073" s="72" t="s">
        <v>11</v>
      </c>
      <c r="I2073" s="15" t="s">
        <v>42</v>
      </c>
      <c r="J2073" t="str">
        <f t="shared" si="64"/>
        <v>30-Oct-1969</v>
      </c>
      <c r="K2073">
        <f t="shared" ca="1" si="65"/>
        <v>56</v>
      </c>
    </row>
    <row r="2074" spans="1:11" x14ac:dyDescent="0.3">
      <c r="A2074" t="s">
        <v>2105</v>
      </c>
      <c r="B2074" s="72">
        <v>1985</v>
      </c>
      <c r="C2074" s="15" t="s">
        <v>10</v>
      </c>
      <c r="D2074">
        <v>15</v>
      </c>
      <c r="E2074">
        <v>3</v>
      </c>
      <c r="F2074">
        <v>33121</v>
      </c>
      <c r="G2074" s="72" t="s">
        <v>11</v>
      </c>
      <c r="H2074" s="72" t="s">
        <v>16</v>
      </c>
      <c r="I2074" s="15" t="s">
        <v>42</v>
      </c>
      <c r="J2074" t="str">
        <f t="shared" si="64"/>
        <v>15-Jul-1985</v>
      </c>
      <c r="K2074">
        <f t="shared" ca="1" si="65"/>
        <v>40</v>
      </c>
    </row>
    <row r="2075" spans="1:11" x14ac:dyDescent="0.3">
      <c r="A2075" t="s">
        <v>2106</v>
      </c>
      <c r="B2075" s="72">
        <v>1990</v>
      </c>
      <c r="C2075" s="15" t="s">
        <v>37</v>
      </c>
      <c r="D2075">
        <v>12</v>
      </c>
      <c r="E2075">
        <v>3</v>
      </c>
      <c r="F2075">
        <v>33292.83</v>
      </c>
      <c r="G2075" s="72" t="s">
        <v>11</v>
      </c>
      <c r="H2075" s="72" t="s">
        <v>16</v>
      </c>
      <c r="I2075" s="15" t="s">
        <v>42</v>
      </c>
      <c r="J2075" t="str">
        <f t="shared" si="64"/>
        <v>12-Oct-1990</v>
      </c>
      <c r="K2075">
        <f t="shared" ca="1" si="65"/>
        <v>35</v>
      </c>
    </row>
    <row r="2076" spans="1:11" x14ac:dyDescent="0.3">
      <c r="A2076" t="s">
        <v>2107</v>
      </c>
      <c r="B2076" s="72">
        <v>2003</v>
      </c>
      <c r="C2076" s="15" t="s">
        <v>15</v>
      </c>
      <c r="D2076">
        <v>28</v>
      </c>
      <c r="E2076">
        <v>0</v>
      </c>
      <c r="F2076">
        <v>33307.550000000003</v>
      </c>
      <c r="G2076" s="72" t="s">
        <v>11</v>
      </c>
      <c r="H2076" s="72" t="s">
        <v>12</v>
      </c>
      <c r="I2076" s="15" t="s">
        <v>23</v>
      </c>
      <c r="J2076" t="str">
        <f t="shared" si="64"/>
        <v>28-Nov-2003</v>
      </c>
      <c r="K2076">
        <f t="shared" ca="1" si="65"/>
        <v>21</v>
      </c>
    </row>
    <row r="2077" spans="1:11" x14ac:dyDescent="0.3">
      <c r="A2077" t="s">
        <v>2108</v>
      </c>
      <c r="B2077" s="72">
        <v>1972</v>
      </c>
      <c r="C2077" s="15" t="s">
        <v>20</v>
      </c>
      <c r="D2077">
        <v>5</v>
      </c>
      <c r="E2077">
        <v>0</v>
      </c>
      <c r="F2077">
        <v>33344.449999999997</v>
      </c>
      <c r="G2077" s="72" t="s">
        <v>11</v>
      </c>
      <c r="H2077" s="72" t="s">
        <v>12</v>
      </c>
      <c r="I2077" s="15" t="s">
        <v>42</v>
      </c>
      <c r="J2077" t="str">
        <f t="shared" si="64"/>
        <v>5-Sep-1972</v>
      </c>
      <c r="K2077">
        <f t="shared" ca="1" si="65"/>
        <v>53</v>
      </c>
    </row>
    <row r="2078" spans="1:11" x14ac:dyDescent="0.3">
      <c r="A2078" t="s">
        <v>2109</v>
      </c>
      <c r="B2078" s="72">
        <v>1985</v>
      </c>
      <c r="C2078" s="15" t="s">
        <v>30</v>
      </c>
      <c r="D2078">
        <v>7</v>
      </c>
      <c r="E2078">
        <v>3</v>
      </c>
      <c r="F2078">
        <v>33450.99</v>
      </c>
      <c r="G2078" s="72" t="s">
        <v>11</v>
      </c>
      <c r="H2078" s="72" t="s">
        <v>11</v>
      </c>
      <c r="I2078" s="15" t="s">
        <v>42</v>
      </c>
      <c r="J2078" t="str">
        <f t="shared" si="64"/>
        <v>7-Dec-1985</v>
      </c>
      <c r="K2078">
        <f t="shared" ca="1" si="65"/>
        <v>39</v>
      </c>
    </row>
    <row r="2079" spans="1:11" x14ac:dyDescent="0.3">
      <c r="A2079" t="s">
        <v>2110</v>
      </c>
      <c r="B2079" s="72">
        <v>1970</v>
      </c>
      <c r="C2079" s="15" t="s">
        <v>18</v>
      </c>
      <c r="D2079">
        <v>18</v>
      </c>
      <c r="E2079">
        <v>2</v>
      </c>
      <c r="F2079">
        <v>33471.97</v>
      </c>
      <c r="G2079" s="72" t="s">
        <v>11</v>
      </c>
      <c r="H2079" s="72" t="s">
        <v>11</v>
      </c>
      <c r="I2079" s="15" t="s">
        <v>23</v>
      </c>
      <c r="J2079" t="str">
        <f t="shared" si="64"/>
        <v>18-Jun-1970</v>
      </c>
      <c r="K2079">
        <f t="shared" ca="1" si="65"/>
        <v>55</v>
      </c>
    </row>
    <row r="2080" spans="1:11" x14ac:dyDescent="0.3">
      <c r="A2080" t="s">
        <v>2111</v>
      </c>
      <c r="B2080" s="72">
        <v>2002</v>
      </c>
      <c r="C2080" s="15" t="s">
        <v>35</v>
      </c>
      <c r="D2080">
        <v>25</v>
      </c>
      <c r="E2080">
        <v>0</v>
      </c>
      <c r="F2080">
        <v>33475.82</v>
      </c>
      <c r="G2080" s="72" t="s">
        <v>16</v>
      </c>
      <c r="H2080" s="72" t="s">
        <v>16</v>
      </c>
      <c r="I2080" s="15" t="s">
        <v>170</v>
      </c>
      <c r="J2080" t="str">
        <f t="shared" si="64"/>
        <v>25-Aug-2002</v>
      </c>
      <c r="K2080">
        <f t="shared" ca="1" si="65"/>
        <v>23</v>
      </c>
    </row>
    <row r="2081" spans="1:11" x14ac:dyDescent="0.3">
      <c r="A2081" t="s">
        <v>2112</v>
      </c>
      <c r="B2081" s="72">
        <v>1984</v>
      </c>
      <c r="C2081" s="15" t="s">
        <v>10</v>
      </c>
      <c r="D2081">
        <v>22</v>
      </c>
      <c r="E2081">
        <v>3</v>
      </c>
      <c r="F2081">
        <v>33527.1</v>
      </c>
      <c r="G2081" s="72" t="s">
        <v>11</v>
      </c>
      <c r="H2081" s="72" t="s">
        <v>12</v>
      </c>
      <c r="I2081" s="15" t="s">
        <v>42</v>
      </c>
      <c r="J2081" t="str">
        <f t="shared" si="64"/>
        <v>22-Jul-1984</v>
      </c>
      <c r="K2081">
        <f t="shared" ca="1" si="65"/>
        <v>41</v>
      </c>
    </row>
    <row r="2082" spans="1:11" x14ac:dyDescent="0.3">
      <c r="A2082" t="s">
        <v>2113</v>
      </c>
      <c r="B2082" s="72">
        <v>2003</v>
      </c>
      <c r="C2082" s="15" t="s">
        <v>20</v>
      </c>
      <c r="D2082">
        <v>9</v>
      </c>
      <c r="E2082">
        <v>0</v>
      </c>
      <c r="F2082">
        <v>33611.71</v>
      </c>
      <c r="G2082" s="72" t="s">
        <v>16</v>
      </c>
      <c r="H2082" s="72" t="s">
        <v>11</v>
      </c>
      <c r="I2082" s="15" t="s">
        <v>42</v>
      </c>
      <c r="J2082" t="str">
        <f t="shared" si="64"/>
        <v>9-Sep-2003</v>
      </c>
      <c r="K2082">
        <f t="shared" ca="1" si="65"/>
        <v>22</v>
      </c>
    </row>
    <row r="2083" spans="1:11" x14ac:dyDescent="0.3">
      <c r="A2083" t="s">
        <v>2114</v>
      </c>
      <c r="B2083" s="72">
        <v>1993</v>
      </c>
      <c r="C2083" s="15" t="s">
        <v>15</v>
      </c>
      <c r="D2083">
        <v>28</v>
      </c>
      <c r="E2083">
        <v>0</v>
      </c>
      <c r="F2083">
        <v>33707.550000000003</v>
      </c>
      <c r="G2083" s="72" t="s">
        <v>11</v>
      </c>
      <c r="H2083" s="72" t="s">
        <v>11</v>
      </c>
      <c r="I2083" s="15" t="s">
        <v>42</v>
      </c>
      <c r="J2083" t="str">
        <f t="shared" si="64"/>
        <v>28-Nov-1993</v>
      </c>
      <c r="K2083">
        <f t="shared" ca="1" si="65"/>
        <v>31</v>
      </c>
    </row>
    <row r="2084" spans="1:11" x14ac:dyDescent="0.3">
      <c r="A2084" t="s">
        <v>2115</v>
      </c>
      <c r="B2084" s="72">
        <v>2004</v>
      </c>
      <c r="C2084" s="15" t="s">
        <v>15</v>
      </c>
      <c r="D2084">
        <v>1</v>
      </c>
      <c r="E2084">
        <v>0</v>
      </c>
      <c r="F2084">
        <v>33732.69</v>
      </c>
      <c r="G2084" s="72" t="s">
        <v>16</v>
      </c>
      <c r="H2084" s="72" t="s">
        <v>16</v>
      </c>
      <c r="I2084" s="15" t="s">
        <v>356</v>
      </c>
      <c r="J2084" t="str">
        <f t="shared" si="64"/>
        <v>1-Nov-2004</v>
      </c>
      <c r="K2084">
        <f t="shared" ca="1" si="65"/>
        <v>21</v>
      </c>
    </row>
    <row r="2085" spans="1:11" x14ac:dyDescent="0.3">
      <c r="A2085" t="s">
        <v>2116</v>
      </c>
      <c r="B2085" s="72">
        <v>2003</v>
      </c>
      <c r="C2085" s="15" t="s">
        <v>20</v>
      </c>
      <c r="D2085">
        <v>12</v>
      </c>
      <c r="E2085">
        <v>0</v>
      </c>
      <c r="F2085">
        <v>33750.29</v>
      </c>
      <c r="G2085" s="72" t="s">
        <v>16</v>
      </c>
      <c r="H2085" s="72" t="s">
        <v>12</v>
      </c>
      <c r="I2085" s="15" t="s">
        <v>23</v>
      </c>
      <c r="J2085" t="str">
        <f t="shared" si="64"/>
        <v>12-Sep-2003</v>
      </c>
      <c r="K2085">
        <f t="shared" ca="1" si="65"/>
        <v>22</v>
      </c>
    </row>
    <row r="2086" spans="1:11" x14ac:dyDescent="0.3">
      <c r="A2086" t="s">
        <v>2117</v>
      </c>
      <c r="B2086" s="72">
        <v>1962</v>
      </c>
      <c r="C2086" s="15" t="s">
        <v>30</v>
      </c>
      <c r="D2086">
        <v>11</v>
      </c>
      <c r="E2086">
        <v>0</v>
      </c>
      <c r="F2086">
        <v>33753.32</v>
      </c>
      <c r="G2086" s="72" t="s">
        <v>16</v>
      </c>
      <c r="H2086" s="72" t="s">
        <v>12</v>
      </c>
      <c r="I2086" s="15" t="s">
        <v>42</v>
      </c>
      <c r="J2086" t="str">
        <f t="shared" si="64"/>
        <v>11-Dec-1962</v>
      </c>
      <c r="K2086">
        <f t="shared" ca="1" si="65"/>
        <v>62</v>
      </c>
    </row>
    <row r="2087" spans="1:11" x14ac:dyDescent="0.3">
      <c r="A2087" t="s">
        <v>2118</v>
      </c>
      <c r="B2087" s="72">
        <v>2000</v>
      </c>
      <c r="C2087" s="15" t="s">
        <v>37</v>
      </c>
      <c r="D2087">
        <v>26</v>
      </c>
      <c r="E2087">
        <v>0</v>
      </c>
      <c r="F2087">
        <v>33829.39</v>
      </c>
      <c r="G2087" s="72" t="s">
        <v>11</v>
      </c>
      <c r="H2087" s="72" t="s">
        <v>12</v>
      </c>
      <c r="I2087" s="15" t="s">
        <v>42</v>
      </c>
      <c r="J2087" t="str">
        <f t="shared" si="64"/>
        <v>26-Oct-2000</v>
      </c>
      <c r="K2087">
        <f t="shared" ca="1" si="65"/>
        <v>25</v>
      </c>
    </row>
    <row r="2088" spans="1:11" x14ac:dyDescent="0.3">
      <c r="A2088" t="s">
        <v>2119</v>
      </c>
      <c r="B2088" s="72">
        <v>1997</v>
      </c>
      <c r="C2088" s="15" t="s">
        <v>35</v>
      </c>
      <c r="D2088">
        <v>9</v>
      </c>
      <c r="E2088">
        <v>0</v>
      </c>
      <c r="F2088">
        <v>33900.65</v>
      </c>
      <c r="G2088" s="72" t="s">
        <v>11</v>
      </c>
      <c r="H2088" s="72" t="s">
        <v>12</v>
      </c>
      <c r="I2088" s="15" t="s">
        <v>42</v>
      </c>
      <c r="J2088" t="str">
        <f t="shared" si="64"/>
        <v>9-Aug-1997</v>
      </c>
      <c r="K2088">
        <f t="shared" ca="1" si="65"/>
        <v>28</v>
      </c>
    </row>
    <row r="2089" spans="1:11" x14ac:dyDescent="0.3">
      <c r="A2089" t="s">
        <v>2120</v>
      </c>
      <c r="B2089" s="72">
        <v>2000</v>
      </c>
      <c r="C2089" s="15" t="s">
        <v>30</v>
      </c>
      <c r="D2089">
        <v>27</v>
      </c>
      <c r="E2089">
        <v>0</v>
      </c>
      <c r="F2089">
        <v>33907.550000000003</v>
      </c>
      <c r="G2089" s="72" t="s">
        <v>11</v>
      </c>
      <c r="H2089" s="72" t="s">
        <v>11</v>
      </c>
      <c r="I2089" s="15" t="s">
        <v>23</v>
      </c>
      <c r="J2089" t="str">
        <f t="shared" si="64"/>
        <v>27-Dec-2000</v>
      </c>
      <c r="K2089">
        <f t="shared" ca="1" si="65"/>
        <v>24</v>
      </c>
    </row>
    <row r="2090" spans="1:11" x14ac:dyDescent="0.3">
      <c r="A2090" t="s">
        <v>2121</v>
      </c>
      <c r="B2090" s="72">
        <v>1994</v>
      </c>
      <c r="C2090" s="15" t="s">
        <v>20</v>
      </c>
      <c r="D2090">
        <v>25</v>
      </c>
      <c r="E2090">
        <v>0</v>
      </c>
      <c r="F2090">
        <v>33975.47</v>
      </c>
      <c r="G2090" s="72" t="s">
        <v>11</v>
      </c>
      <c r="H2090" s="72" t="s">
        <v>11</v>
      </c>
      <c r="I2090" s="15" t="s">
        <v>42</v>
      </c>
      <c r="J2090" t="str">
        <f t="shared" si="64"/>
        <v>25-Sep-1994</v>
      </c>
      <c r="K2090">
        <f t="shared" ca="1" si="65"/>
        <v>31</v>
      </c>
    </row>
    <row r="2091" spans="1:11" x14ac:dyDescent="0.3">
      <c r="A2091" t="s">
        <v>2122</v>
      </c>
      <c r="B2091" s="72">
        <v>1972</v>
      </c>
      <c r="C2091" s="15" t="s">
        <v>10</v>
      </c>
      <c r="D2091">
        <v>26</v>
      </c>
      <c r="E2091">
        <v>0</v>
      </c>
      <c r="F2091">
        <v>34053.360000000001</v>
      </c>
      <c r="G2091" s="72" t="s">
        <v>11</v>
      </c>
      <c r="H2091" s="72" t="s">
        <v>11</v>
      </c>
      <c r="I2091" s="15" t="s">
        <v>42</v>
      </c>
      <c r="J2091" t="str">
        <f t="shared" si="64"/>
        <v>26-Jul-1972</v>
      </c>
      <c r="K2091">
        <f t="shared" ca="1" si="65"/>
        <v>53</v>
      </c>
    </row>
    <row r="2092" spans="1:11" x14ac:dyDescent="0.3">
      <c r="A2092" t="s">
        <v>2123</v>
      </c>
      <c r="B2092" s="72">
        <v>2002</v>
      </c>
      <c r="C2092" s="15" t="s">
        <v>30</v>
      </c>
      <c r="D2092">
        <v>26</v>
      </c>
      <c r="E2092">
        <v>0</v>
      </c>
      <c r="F2092">
        <v>34084.68</v>
      </c>
      <c r="G2092" s="72" t="s">
        <v>11</v>
      </c>
      <c r="H2092" s="72" t="s">
        <v>12</v>
      </c>
      <c r="I2092" s="15" t="s">
        <v>42</v>
      </c>
      <c r="J2092" t="str">
        <f t="shared" si="64"/>
        <v>26-Dec-2002</v>
      </c>
      <c r="K2092">
        <f t="shared" ca="1" si="65"/>
        <v>22</v>
      </c>
    </row>
    <row r="2093" spans="1:11" x14ac:dyDescent="0.3">
      <c r="A2093" t="s">
        <v>2124</v>
      </c>
      <c r="B2093" s="72">
        <v>1999</v>
      </c>
      <c r="C2093" s="15" t="s">
        <v>15</v>
      </c>
      <c r="D2093">
        <v>6</v>
      </c>
      <c r="E2093">
        <v>0</v>
      </c>
      <c r="F2093">
        <v>34166.269999999997</v>
      </c>
      <c r="G2093" s="72" t="s">
        <v>11</v>
      </c>
      <c r="H2093" s="72" t="s">
        <v>12</v>
      </c>
      <c r="I2093" s="15" t="s">
        <v>42</v>
      </c>
      <c r="J2093" t="str">
        <f t="shared" si="64"/>
        <v>6-Nov-1999</v>
      </c>
      <c r="K2093">
        <f t="shared" ca="1" si="65"/>
        <v>26</v>
      </c>
    </row>
    <row r="2094" spans="1:11" x14ac:dyDescent="0.3">
      <c r="A2094" t="s">
        <v>2125</v>
      </c>
      <c r="B2094" s="72">
        <v>1971</v>
      </c>
      <c r="C2094" s="15" t="s">
        <v>35</v>
      </c>
      <c r="D2094">
        <v>25</v>
      </c>
      <c r="E2094">
        <v>0</v>
      </c>
      <c r="F2094">
        <v>34205.07</v>
      </c>
      <c r="G2094" s="72" t="s">
        <v>11</v>
      </c>
      <c r="H2094" s="72" t="s">
        <v>11</v>
      </c>
      <c r="I2094" s="15" t="s">
        <v>42</v>
      </c>
      <c r="J2094" t="str">
        <f t="shared" si="64"/>
        <v>25-Aug-1971</v>
      </c>
      <c r="K2094">
        <f t="shared" ca="1" si="65"/>
        <v>54</v>
      </c>
    </row>
    <row r="2095" spans="1:11" x14ac:dyDescent="0.3">
      <c r="A2095" t="s">
        <v>2126</v>
      </c>
      <c r="B2095" s="72">
        <v>1975</v>
      </c>
      <c r="C2095" s="15" t="s">
        <v>10</v>
      </c>
      <c r="D2095">
        <v>21</v>
      </c>
      <c r="E2095">
        <v>1</v>
      </c>
      <c r="F2095">
        <v>34210.33</v>
      </c>
      <c r="G2095" s="72" t="s">
        <v>11</v>
      </c>
      <c r="H2095" s="72" t="s">
        <v>16</v>
      </c>
      <c r="I2095" s="15" t="s">
        <v>23</v>
      </c>
      <c r="J2095" t="str">
        <f t="shared" si="64"/>
        <v>21-Jul-1975</v>
      </c>
      <c r="K2095">
        <f t="shared" ca="1" si="65"/>
        <v>50</v>
      </c>
    </row>
    <row r="2096" spans="1:11" x14ac:dyDescent="0.3">
      <c r="A2096" t="s">
        <v>2127</v>
      </c>
      <c r="B2096" s="72">
        <v>1962</v>
      </c>
      <c r="C2096" s="15" t="s">
        <v>10</v>
      </c>
      <c r="D2096">
        <v>5</v>
      </c>
      <c r="E2096">
        <v>0</v>
      </c>
      <c r="F2096">
        <v>34218.019999999997</v>
      </c>
      <c r="G2096" s="72" t="s">
        <v>16</v>
      </c>
      <c r="H2096" s="72" t="s">
        <v>16</v>
      </c>
      <c r="I2096" s="15" t="s">
        <v>42</v>
      </c>
      <c r="J2096" t="str">
        <f t="shared" si="64"/>
        <v>5-Jul-1962</v>
      </c>
      <c r="K2096">
        <f t="shared" ca="1" si="65"/>
        <v>63</v>
      </c>
    </row>
    <row r="2097" spans="1:11" x14ac:dyDescent="0.3">
      <c r="A2097" t="s">
        <v>2128</v>
      </c>
      <c r="B2097" s="72">
        <v>1998</v>
      </c>
      <c r="C2097" s="15" t="s">
        <v>18</v>
      </c>
      <c r="D2097">
        <v>11</v>
      </c>
      <c r="E2097">
        <v>0</v>
      </c>
      <c r="F2097">
        <v>34254.050000000003</v>
      </c>
      <c r="G2097" s="72" t="s">
        <v>16</v>
      </c>
      <c r="H2097" s="72" t="s">
        <v>12</v>
      </c>
      <c r="I2097" s="15" t="s">
        <v>166</v>
      </c>
      <c r="J2097" t="str">
        <f t="shared" si="64"/>
        <v>11-Jun-1998</v>
      </c>
      <c r="K2097">
        <f t="shared" ca="1" si="65"/>
        <v>27</v>
      </c>
    </row>
    <row r="2098" spans="1:11" x14ac:dyDescent="0.3">
      <c r="A2098" t="s">
        <v>2129</v>
      </c>
      <c r="B2098" s="72">
        <v>1995</v>
      </c>
      <c r="C2098" s="15" t="s">
        <v>37</v>
      </c>
      <c r="D2098">
        <v>30</v>
      </c>
      <c r="E2098">
        <v>0</v>
      </c>
      <c r="F2098">
        <v>34289.43</v>
      </c>
      <c r="G2098" s="72" t="s">
        <v>16</v>
      </c>
      <c r="H2098" s="72" t="s">
        <v>16</v>
      </c>
      <c r="I2098" s="15" t="s">
        <v>42</v>
      </c>
      <c r="J2098" t="str">
        <f t="shared" si="64"/>
        <v>30-Oct-1995</v>
      </c>
      <c r="K2098">
        <f t="shared" ca="1" si="65"/>
        <v>30</v>
      </c>
    </row>
    <row r="2099" spans="1:11" x14ac:dyDescent="0.3">
      <c r="A2099" t="s">
        <v>2130</v>
      </c>
      <c r="B2099" s="72">
        <v>1986</v>
      </c>
      <c r="C2099" s="15" t="s">
        <v>37</v>
      </c>
      <c r="D2099">
        <v>11</v>
      </c>
      <c r="E2099">
        <v>3</v>
      </c>
      <c r="F2099">
        <v>34293.120000000003</v>
      </c>
      <c r="G2099" s="72" t="s">
        <v>16</v>
      </c>
      <c r="H2099" s="72" t="s">
        <v>11</v>
      </c>
      <c r="I2099" s="15" t="s">
        <v>42</v>
      </c>
      <c r="J2099" t="str">
        <f t="shared" si="64"/>
        <v>11-Oct-1986</v>
      </c>
      <c r="K2099">
        <f t="shared" ca="1" si="65"/>
        <v>39</v>
      </c>
    </row>
    <row r="2100" spans="1:11" x14ac:dyDescent="0.3">
      <c r="A2100" t="s">
        <v>2131</v>
      </c>
      <c r="B2100" s="72">
        <v>2004</v>
      </c>
      <c r="C2100" s="15" t="s">
        <v>15</v>
      </c>
      <c r="D2100">
        <v>1</v>
      </c>
      <c r="E2100">
        <v>2</v>
      </c>
      <c r="F2100">
        <v>34303.17</v>
      </c>
      <c r="G2100" s="72" t="s">
        <v>16</v>
      </c>
      <c r="H2100" s="72" t="s">
        <v>12</v>
      </c>
      <c r="I2100" s="15" t="s">
        <v>13</v>
      </c>
      <c r="J2100" t="str">
        <f t="shared" si="64"/>
        <v>1-Nov-2004</v>
      </c>
      <c r="K2100">
        <f t="shared" ca="1" si="65"/>
        <v>21</v>
      </c>
    </row>
    <row r="2101" spans="1:11" x14ac:dyDescent="0.3">
      <c r="A2101" t="s">
        <v>2132</v>
      </c>
      <c r="B2101" s="72">
        <v>1983</v>
      </c>
      <c r="C2101" s="15" t="s">
        <v>37</v>
      </c>
      <c r="D2101">
        <v>2</v>
      </c>
      <c r="E2101">
        <v>3</v>
      </c>
      <c r="F2101">
        <v>34307.22</v>
      </c>
      <c r="G2101" s="72" t="s">
        <v>11</v>
      </c>
      <c r="H2101" s="72" t="s">
        <v>11</v>
      </c>
      <c r="I2101" s="15" t="s">
        <v>23</v>
      </c>
      <c r="J2101" t="str">
        <f t="shared" si="64"/>
        <v>2-Oct-1983</v>
      </c>
      <c r="K2101">
        <f t="shared" ca="1" si="65"/>
        <v>42</v>
      </c>
    </row>
    <row r="2102" spans="1:11" x14ac:dyDescent="0.3">
      <c r="A2102" t="s">
        <v>2133</v>
      </c>
      <c r="B2102" s="72">
        <v>1984</v>
      </c>
      <c r="C2102" s="15" t="s">
        <v>37</v>
      </c>
      <c r="D2102">
        <v>1</v>
      </c>
      <c r="E2102">
        <v>3</v>
      </c>
      <c r="F2102">
        <v>34402.22</v>
      </c>
      <c r="G2102" s="72" t="s">
        <v>11</v>
      </c>
      <c r="H2102" s="72" t="s">
        <v>12</v>
      </c>
      <c r="I2102" s="15" t="s">
        <v>42</v>
      </c>
      <c r="J2102" t="str">
        <f t="shared" si="64"/>
        <v>1-Oct-1984</v>
      </c>
      <c r="K2102">
        <f t="shared" ca="1" si="65"/>
        <v>41</v>
      </c>
    </row>
    <row r="2103" spans="1:11" x14ac:dyDescent="0.3">
      <c r="A2103" t="s">
        <v>2134</v>
      </c>
      <c r="B2103" s="72">
        <v>2003</v>
      </c>
      <c r="C2103" s="15" t="s">
        <v>37</v>
      </c>
      <c r="D2103">
        <v>5</v>
      </c>
      <c r="E2103">
        <v>0</v>
      </c>
      <c r="F2103">
        <v>34439.86</v>
      </c>
      <c r="G2103" s="72" t="s">
        <v>11</v>
      </c>
      <c r="H2103" s="72" t="s">
        <v>16</v>
      </c>
      <c r="I2103" s="15" t="s">
        <v>13</v>
      </c>
      <c r="J2103" t="str">
        <f t="shared" si="64"/>
        <v>5-Oct-2003</v>
      </c>
      <c r="K2103">
        <f t="shared" ca="1" si="65"/>
        <v>22</v>
      </c>
    </row>
    <row r="2104" spans="1:11" x14ac:dyDescent="0.3">
      <c r="A2104" t="s">
        <v>2135</v>
      </c>
      <c r="B2104" s="72">
        <v>1990</v>
      </c>
      <c r="C2104" s="15" t="s">
        <v>20</v>
      </c>
      <c r="D2104">
        <v>24</v>
      </c>
      <c r="E2104">
        <v>3</v>
      </c>
      <c r="F2104">
        <v>34456.269999999997</v>
      </c>
      <c r="G2104" s="72" t="s">
        <v>16</v>
      </c>
      <c r="H2104" s="72" t="s">
        <v>11</v>
      </c>
      <c r="I2104" s="15" t="s">
        <v>42</v>
      </c>
      <c r="J2104" t="str">
        <f t="shared" si="64"/>
        <v>24-Sep-1990</v>
      </c>
      <c r="K2104">
        <f t="shared" ca="1" si="65"/>
        <v>35</v>
      </c>
    </row>
    <row r="2105" spans="1:11" x14ac:dyDescent="0.3">
      <c r="A2105" t="s">
        <v>2136</v>
      </c>
      <c r="B2105" s="72">
        <v>1998</v>
      </c>
      <c r="C2105" s="15" t="s">
        <v>18</v>
      </c>
      <c r="D2105">
        <v>24</v>
      </c>
      <c r="E2105">
        <v>0</v>
      </c>
      <c r="F2105">
        <v>34472.839999999997</v>
      </c>
      <c r="G2105" s="72" t="s">
        <v>16</v>
      </c>
      <c r="H2105" s="72" t="s">
        <v>12</v>
      </c>
      <c r="I2105" s="15" t="s">
        <v>42</v>
      </c>
      <c r="J2105" t="str">
        <f t="shared" si="64"/>
        <v>24-Jun-1998</v>
      </c>
      <c r="K2105">
        <f t="shared" ca="1" si="65"/>
        <v>27</v>
      </c>
    </row>
    <row r="2106" spans="1:11" x14ac:dyDescent="0.3">
      <c r="A2106" t="s">
        <v>2137</v>
      </c>
      <c r="B2106" s="72">
        <v>1976</v>
      </c>
      <c r="C2106" s="15" t="s">
        <v>15</v>
      </c>
      <c r="D2106">
        <v>25</v>
      </c>
      <c r="E2106">
        <v>2</v>
      </c>
      <c r="F2106">
        <v>34543.39</v>
      </c>
      <c r="G2106" s="72" t="s">
        <v>11</v>
      </c>
      <c r="H2106" s="72" t="s">
        <v>12</v>
      </c>
      <c r="I2106" s="15" t="s">
        <v>42</v>
      </c>
      <c r="J2106" t="str">
        <f t="shared" si="64"/>
        <v>25-Nov-1976</v>
      </c>
      <c r="K2106">
        <f t="shared" ca="1" si="65"/>
        <v>48</v>
      </c>
    </row>
    <row r="2107" spans="1:11" x14ac:dyDescent="0.3">
      <c r="A2107" t="s">
        <v>2138</v>
      </c>
      <c r="B2107" s="72">
        <v>2004</v>
      </c>
      <c r="C2107" s="15" t="s">
        <v>37</v>
      </c>
      <c r="D2107">
        <v>9</v>
      </c>
      <c r="E2107">
        <v>0</v>
      </c>
      <c r="F2107">
        <v>34617.839999999997</v>
      </c>
      <c r="G2107" s="72" t="s">
        <v>16</v>
      </c>
      <c r="H2107" s="72" t="s">
        <v>12</v>
      </c>
      <c r="I2107" s="15" t="s">
        <v>168</v>
      </c>
      <c r="J2107" t="str">
        <f t="shared" si="64"/>
        <v>9-Oct-2004</v>
      </c>
      <c r="K2107">
        <f t="shared" ca="1" si="65"/>
        <v>21</v>
      </c>
    </row>
    <row r="2108" spans="1:11" x14ac:dyDescent="0.3">
      <c r="A2108" t="s">
        <v>2139</v>
      </c>
      <c r="B2108" s="72">
        <v>1994</v>
      </c>
      <c r="C2108" s="15" t="s">
        <v>10</v>
      </c>
      <c r="D2108">
        <v>7</v>
      </c>
      <c r="E2108">
        <v>0</v>
      </c>
      <c r="F2108">
        <v>34672.15</v>
      </c>
      <c r="G2108" s="72" t="s">
        <v>16</v>
      </c>
      <c r="H2108" s="72" t="s">
        <v>12</v>
      </c>
      <c r="I2108" s="15" t="s">
        <v>13</v>
      </c>
      <c r="J2108" t="str">
        <f t="shared" si="64"/>
        <v>7-Jul-1994</v>
      </c>
      <c r="K2108">
        <f t="shared" ca="1" si="65"/>
        <v>31</v>
      </c>
    </row>
    <row r="2109" spans="1:11" x14ac:dyDescent="0.3">
      <c r="A2109" t="s">
        <v>2140</v>
      </c>
      <c r="B2109" s="72">
        <v>2003</v>
      </c>
      <c r="C2109" s="15" t="s">
        <v>10</v>
      </c>
      <c r="D2109">
        <v>3</v>
      </c>
      <c r="E2109">
        <v>0</v>
      </c>
      <c r="F2109">
        <v>34779.620000000003</v>
      </c>
      <c r="G2109" s="72" t="s">
        <v>16</v>
      </c>
      <c r="H2109" s="72" t="s">
        <v>11</v>
      </c>
      <c r="I2109" s="15" t="s">
        <v>42</v>
      </c>
      <c r="J2109" t="str">
        <f t="shared" si="64"/>
        <v>3-Jul-2003</v>
      </c>
      <c r="K2109">
        <f t="shared" ca="1" si="65"/>
        <v>22</v>
      </c>
    </row>
    <row r="2110" spans="1:11" x14ac:dyDescent="0.3">
      <c r="A2110" t="s">
        <v>2141</v>
      </c>
      <c r="B2110" s="72">
        <v>1995</v>
      </c>
      <c r="C2110" s="15" t="s">
        <v>30</v>
      </c>
      <c r="D2110">
        <v>27</v>
      </c>
      <c r="E2110">
        <v>1</v>
      </c>
      <c r="F2110">
        <v>34806.47</v>
      </c>
      <c r="G2110" s="72" t="s">
        <v>16</v>
      </c>
      <c r="H2110" s="72" t="s">
        <v>11</v>
      </c>
      <c r="I2110" s="15" t="s">
        <v>13</v>
      </c>
      <c r="J2110" t="str">
        <f t="shared" si="64"/>
        <v>27-Dec-1995</v>
      </c>
      <c r="K2110">
        <f t="shared" ca="1" si="65"/>
        <v>29</v>
      </c>
    </row>
    <row r="2111" spans="1:11" x14ac:dyDescent="0.3">
      <c r="A2111" t="s">
        <v>2142</v>
      </c>
      <c r="B2111" s="72">
        <v>2003</v>
      </c>
      <c r="C2111" s="15" t="s">
        <v>20</v>
      </c>
      <c r="D2111">
        <v>17</v>
      </c>
      <c r="E2111">
        <v>0</v>
      </c>
      <c r="F2111">
        <v>34828.65</v>
      </c>
      <c r="G2111" s="72" t="s">
        <v>16</v>
      </c>
      <c r="H2111" s="72" t="s">
        <v>12</v>
      </c>
      <c r="I2111" s="15" t="s">
        <v>42</v>
      </c>
      <c r="J2111" t="str">
        <f t="shared" si="64"/>
        <v>17-Sep-2003</v>
      </c>
      <c r="K2111">
        <f t="shared" ca="1" si="65"/>
        <v>22</v>
      </c>
    </row>
    <row r="2112" spans="1:11" x14ac:dyDescent="0.3">
      <c r="A2112" t="s">
        <v>2143</v>
      </c>
      <c r="B2112" s="72">
        <v>1995</v>
      </c>
      <c r="C2112" s="15" t="s">
        <v>37</v>
      </c>
      <c r="D2112">
        <v>17</v>
      </c>
      <c r="E2112">
        <v>0</v>
      </c>
      <c r="F2112">
        <v>34838.870000000003</v>
      </c>
      <c r="G2112" s="72" t="s">
        <v>11</v>
      </c>
      <c r="H2112" s="72" t="s">
        <v>12</v>
      </c>
      <c r="I2112" s="15" t="s">
        <v>42</v>
      </c>
      <c r="J2112" t="str">
        <f t="shared" si="64"/>
        <v>17-Oct-1995</v>
      </c>
      <c r="K2112">
        <f t="shared" ca="1" si="65"/>
        <v>30</v>
      </c>
    </row>
    <row r="2113" spans="1:11" x14ac:dyDescent="0.3">
      <c r="A2113" t="s">
        <v>2144</v>
      </c>
      <c r="B2113" s="72">
        <v>1983</v>
      </c>
      <c r="C2113" s="15" t="s">
        <v>10</v>
      </c>
      <c r="D2113">
        <v>29</v>
      </c>
      <c r="E2113">
        <v>3</v>
      </c>
      <c r="F2113">
        <v>34940.61</v>
      </c>
      <c r="G2113" s="72" t="s">
        <v>11</v>
      </c>
      <c r="H2113" s="72" t="s">
        <v>12</v>
      </c>
      <c r="I2113" s="15" t="s">
        <v>42</v>
      </c>
      <c r="J2113" t="str">
        <f t="shared" si="64"/>
        <v>29-Jul-1983</v>
      </c>
      <c r="K2113">
        <f t="shared" ca="1" si="65"/>
        <v>42</v>
      </c>
    </row>
    <row r="2114" spans="1:11" x14ac:dyDescent="0.3">
      <c r="A2114" t="s">
        <v>2145</v>
      </c>
      <c r="B2114" s="72">
        <v>1967</v>
      </c>
      <c r="C2114" s="15" t="s">
        <v>37</v>
      </c>
      <c r="D2114">
        <v>7</v>
      </c>
      <c r="E2114">
        <v>0</v>
      </c>
      <c r="F2114">
        <v>34975.68</v>
      </c>
      <c r="G2114" s="72" t="s">
        <v>11</v>
      </c>
      <c r="H2114" s="72" t="s">
        <v>11</v>
      </c>
      <c r="I2114" s="15" t="s">
        <v>42</v>
      </c>
      <c r="J2114" t="str">
        <f t="shared" ref="J2114:J2177" si="66">CONCATENATE(D2114,"-",C2114,"-",B2114)</f>
        <v>7-Oct-1967</v>
      </c>
      <c r="K2114">
        <f t="shared" ca="1" si="65"/>
        <v>58</v>
      </c>
    </row>
    <row r="2115" spans="1:11" x14ac:dyDescent="0.3">
      <c r="A2115" t="s">
        <v>2146</v>
      </c>
      <c r="B2115" s="72">
        <v>1998</v>
      </c>
      <c r="C2115" s="15" t="s">
        <v>35</v>
      </c>
      <c r="D2115">
        <v>22</v>
      </c>
      <c r="E2115">
        <v>0</v>
      </c>
      <c r="F2115">
        <v>34976.42</v>
      </c>
      <c r="G2115" s="72" t="s">
        <v>11</v>
      </c>
      <c r="H2115" s="72" t="s">
        <v>16</v>
      </c>
      <c r="I2115" s="15" t="s">
        <v>42</v>
      </c>
      <c r="J2115" t="str">
        <f t="shared" si="66"/>
        <v>22-Aug-1998</v>
      </c>
      <c r="K2115">
        <f t="shared" ref="K2115:K2178" ca="1" si="67">DATEDIF(J2115,TODAY(),"y")</f>
        <v>27</v>
      </c>
    </row>
    <row r="2116" spans="1:11" x14ac:dyDescent="0.3">
      <c r="A2116" t="s">
        <v>2147</v>
      </c>
      <c r="B2116" s="72">
        <v>1997</v>
      </c>
      <c r="C2116" s="15" t="s">
        <v>35</v>
      </c>
      <c r="D2116">
        <v>22</v>
      </c>
      <c r="E2116">
        <v>0</v>
      </c>
      <c r="F2116">
        <v>34979.86</v>
      </c>
      <c r="G2116" s="72" t="s">
        <v>11</v>
      </c>
      <c r="H2116" s="72" t="s">
        <v>11</v>
      </c>
      <c r="I2116" s="15" t="s">
        <v>42</v>
      </c>
      <c r="J2116" t="str">
        <f t="shared" si="66"/>
        <v>22-Aug-1997</v>
      </c>
      <c r="K2116">
        <f t="shared" ca="1" si="67"/>
        <v>28</v>
      </c>
    </row>
    <row r="2117" spans="1:11" x14ac:dyDescent="0.3">
      <c r="A2117" t="s">
        <v>2148</v>
      </c>
      <c r="B2117" s="72">
        <v>1982</v>
      </c>
      <c r="C2117" s="15" t="s">
        <v>10</v>
      </c>
      <c r="D2117">
        <v>5</v>
      </c>
      <c r="E2117">
        <v>3</v>
      </c>
      <c r="F2117">
        <v>35000.730000000003</v>
      </c>
      <c r="G2117" s="72" t="s">
        <v>11</v>
      </c>
      <c r="H2117" s="72" t="s">
        <v>12</v>
      </c>
      <c r="I2117" s="15" t="s">
        <v>42</v>
      </c>
      <c r="J2117" t="str">
        <f t="shared" si="66"/>
        <v>5-Jul-1982</v>
      </c>
      <c r="K2117">
        <f t="shared" ca="1" si="67"/>
        <v>43</v>
      </c>
    </row>
    <row r="2118" spans="1:11" x14ac:dyDescent="0.3">
      <c r="A2118" t="s">
        <v>2149</v>
      </c>
      <c r="B2118" s="72">
        <v>1975</v>
      </c>
      <c r="C2118" s="15" t="s">
        <v>35</v>
      </c>
      <c r="D2118">
        <v>29</v>
      </c>
      <c r="E2118">
        <v>1</v>
      </c>
      <c r="F2118">
        <v>35050.620000000003</v>
      </c>
      <c r="G2118" s="72" t="s">
        <v>11</v>
      </c>
      <c r="H2118" s="72" t="s">
        <v>16</v>
      </c>
      <c r="I2118" s="15" t="s">
        <v>42</v>
      </c>
      <c r="J2118" t="str">
        <f t="shared" si="66"/>
        <v>29-Aug-1975</v>
      </c>
      <c r="K2118">
        <f t="shared" ca="1" si="67"/>
        <v>50</v>
      </c>
    </row>
    <row r="2119" spans="1:11" x14ac:dyDescent="0.3">
      <c r="A2119" t="s">
        <v>2150</v>
      </c>
      <c r="B2119" s="72">
        <v>1977</v>
      </c>
      <c r="C2119" s="15" t="s">
        <v>18</v>
      </c>
      <c r="D2119">
        <v>29</v>
      </c>
      <c r="E2119">
        <v>0</v>
      </c>
      <c r="F2119">
        <v>35069.370000000003</v>
      </c>
      <c r="G2119" s="72" t="s">
        <v>16</v>
      </c>
      <c r="H2119" s="72" t="s">
        <v>16</v>
      </c>
      <c r="I2119" s="15" t="s">
        <v>356</v>
      </c>
      <c r="J2119" t="str">
        <f t="shared" si="66"/>
        <v>29-Jun-1977</v>
      </c>
      <c r="K2119">
        <f t="shared" ca="1" si="67"/>
        <v>48</v>
      </c>
    </row>
    <row r="2120" spans="1:11" x14ac:dyDescent="0.3">
      <c r="A2120" t="s">
        <v>2151</v>
      </c>
      <c r="B2120" s="72">
        <v>1998</v>
      </c>
      <c r="C2120" s="15" t="s">
        <v>30</v>
      </c>
      <c r="D2120">
        <v>22</v>
      </c>
      <c r="E2120">
        <v>0</v>
      </c>
      <c r="F2120">
        <v>35147.53</v>
      </c>
      <c r="G2120" s="72" t="s">
        <v>16</v>
      </c>
      <c r="H2120" s="72" t="s">
        <v>16</v>
      </c>
      <c r="I2120" s="15" t="s">
        <v>168</v>
      </c>
      <c r="J2120" t="str">
        <f t="shared" si="66"/>
        <v>22-Dec-1998</v>
      </c>
      <c r="K2120">
        <f t="shared" ca="1" si="67"/>
        <v>26</v>
      </c>
    </row>
    <row r="2121" spans="1:11" x14ac:dyDescent="0.3">
      <c r="A2121" t="s">
        <v>2152</v>
      </c>
      <c r="B2121" s="72">
        <v>1967</v>
      </c>
      <c r="C2121" s="15" t="s">
        <v>30</v>
      </c>
      <c r="D2121">
        <v>30</v>
      </c>
      <c r="E2121">
        <v>1</v>
      </c>
      <c r="F2121">
        <v>35160.129999999997</v>
      </c>
      <c r="G2121" s="72" t="s">
        <v>11</v>
      </c>
      <c r="H2121" s="72" t="s">
        <v>11</v>
      </c>
      <c r="I2121" s="15" t="s">
        <v>42</v>
      </c>
      <c r="J2121" t="str">
        <f t="shared" si="66"/>
        <v>30-Dec-1967</v>
      </c>
      <c r="K2121">
        <f t="shared" ca="1" si="67"/>
        <v>57</v>
      </c>
    </row>
    <row r="2122" spans="1:11" x14ac:dyDescent="0.3">
      <c r="A2122" t="s">
        <v>2153</v>
      </c>
      <c r="B2122" s="72">
        <v>1997</v>
      </c>
      <c r="C2122" s="15" t="s">
        <v>10</v>
      </c>
      <c r="D2122">
        <v>9</v>
      </c>
      <c r="E2122">
        <v>0</v>
      </c>
      <c r="F2122">
        <v>35302.089999999997</v>
      </c>
      <c r="G2122" s="72" t="s">
        <v>16</v>
      </c>
      <c r="H2122" s="72" t="s">
        <v>11</v>
      </c>
      <c r="I2122" s="15" t="s">
        <v>42</v>
      </c>
      <c r="J2122" t="str">
        <f t="shared" si="66"/>
        <v>9-Jul-1997</v>
      </c>
      <c r="K2122">
        <f t="shared" ca="1" si="67"/>
        <v>28</v>
      </c>
    </row>
    <row r="2123" spans="1:11" x14ac:dyDescent="0.3">
      <c r="A2123" t="s">
        <v>2154</v>
      </c>
      <c r="B2123" s="72">
        <v>1988</v>
      </c>
      <c r="C2123" s="15" t="s">
        <v>20</v>
      </c>
      <c r="D2123">
        <v>19</v>
      </c>
      <c r="E2123">
        <v>3</v>
      </c>
      <c r="F2123">
        <v>35315.96</v>
      </c>
      <c r="G2123" s="72" t="s">
        <v>11</v>
      </c>
      <c r="H2123" s="72" t="s">
        <v>16</v>
      </c>
      <c r="I2123" s="15" t="s">
        <v>42</v>
      </c>
      <c r="J2123" t="str">
        <f t="shared" si="66"/>
        <v>19-Sep-1988</v>
      </c>
      <c r="K2123">
        <f t="shared" ca="1" si="67"/>
        <v>37</v>
      </c>
    </row>
    <row r="2124" spans="1:11" x14ac:dyDescent="0.3">
      <c r="A2124" t="s">
        <v>2155</v>
      </c>
      <c r="B2124" s="72">
        <v>1971</v>
      </c>
      <c r="C2124" s="15" t="s">
        <v>20</v>
      </c>
      <c r="D2124">
        <v>22</v>
      </c>
      <c r="E2124">
        <v>0</v>
      </c>
      <c r="F2124">
        <v>35345.730000000003</v>
      </c>
      <c r="G2124" s="72" t="s">
        <v>11</v>
      </c>
      <c r="H2124" s="72" t="s">
        <v>12</v>
      </c>
      <c r="I2124" s="15" t="s">
        <v>42</v>
      </c>
      <c r="J2124" t="str">
        <f t="shared" si="66"/>
        <v>22-Sep-1971</v>
      </c>
      <c r="K2124">
        <f t="shared" ca="1" si="67"/>
        <v>54</v>
      </c>
    </row>
    <row r="2125" spans="1:11" x14ac:dyDescent="0.3">
      <c r="A2125" t="s">
        <v>2156</v>
      </c>
      <c r="B2125" s="72">
        <v>1988</v>
      </c>
      <c r="C2125" s="15" t="s">
        <v>15</v>
      </c>
      <c r="D2125">
        <v>20</v>
      </c>
      <c r="E2125">
        <v>0</v>
      </c>
      <c r="F2125">
        <v>35491.64</v>
      </c>
      <c r="G2125" s="72" t="s">
        <v>16</v>
      </c>
      <c r="H2125" s="72" t="s">
        <v>11</v>
      </c>
      <c r="I2125" s="15" t="s">
        <v>42</v>
      </c>
      <c r="J2125" t="str">
        <f t="shared" si="66"/>
        <v>20-Nov-1988</v>
      </c>
      <c r="K2125">
        <f t="shared" ca="1" si="67"/>
        <v>36</v>
      </c>
    </row>
    <row r="2126" spans="1:11" x14ac:dyDescent="0.3">
      <c r="A2126" t="s">
        <v>2157</v>
      </c>
      <c r="B2126" s="72">
        <v>1973</v>
      </c>
      <c r="C2126" s="15" t="s">
        <v>30</v>
      </c>
      <c r="D2126">
        <v>16</v>
      </c>
      <c r="E2126">
        <v>0</v>
      </c>
      <c r="F2126">
        <v>35517.19</v>
      </c>
      <c r="G2126" s="72" t="s">
        <v>11</v>
      </c>
      <c r="H2126" s="72" t="s">
        <v>11</v>
      </c>
      <c r="I2126" s="15" t="s">
        <v>42</v>
      </c>
      <c r="J2126" t="str">
        <f t="shared" si="66"/>
        <v>16-Dec-1973</v>
      </c>
      <c r="K2126">
        <f t="shared" ca="1" si="67"/>
        <v>51</v>
      </c>
    </row>
    <row r="2127" spans="1:11" x14ac:dyDescent="0.3">
      <c r="A2127" t="s">
        <v>2158</v>
      </c>
      <c r="B2127" s="72">
        <v>1992</v>
      </c>
      <c r="C2127" s="15" t="s">
        <v>20</v>
      </c>
      <c r="D2127">
        <v>13</v>
      </c>
      <c r="E2127">
        <v>0</v>
      </c>
      <c r="F2127">
        <v>35547.47</v>
      </c>
      <c r="G2127" s="72" t="s">
        <v>11</v>
      </c>
      <c r="H2127" s="72" t="s">
        <v>12</v>
      </c>
      <c r="I2127" s="15" t="s">
        <v>42</v>
      </c>
      <c r="J2127" t="str">
        <f t="shared" si="66"/>
        <v>13-Sep-1992</v>
      </c>
      <c r="K2127">
        <f t="shared" ca="1" si="67"/>
        <v>33</v>
      </c>
    </row>
    <row r="2128" spans="1:11" x14ac:dyDescent="0.3">
      <c r="A2128" t="s">
        <v>2159</v>
      </c>
      <c r="B2128" s="72">
        <v>1973</v>
      </c>
      <c r="C2128" s="15" t="s">
        <v>37</v>
      </c>
      <c r="D2128">
        <v>27</v>
      </c>
      <c r="E2128">
        <v>0</v>
      </c>
      <c r="F2128">
        <v>35547.72</v>
      </c>
      <c r="G2128" s="72" t="s">
        <v>16</v>
      </c>
      <c r="H2128" s="72" t="s">
        <v>16</v>
      </c>
      <c r="I2128" s="15" t="s">
        <v>42</v>
      </c>
      <c r="J2128" t="str">
        <f t="shared" si="66"/>
        <v>27-Oct-1973</v>
      </c>
      <c r="K2128">
        <f t="shared" ca="1" si="67"/>
        <v>52</v>
      </c>
    </row>
    <row r="2129" spans="1:11" x14ac:dyDescent="0.3">
      <c r="A2129" t="s">
        <v>2160</v>
      </c>
      <c r="B2129" s="72">
        <v>1964</v>
      </c>
      <c r="C2129" s="15" t="s">
        <v>35</v>
      </c>
      <c r="D2129">
        <v>29</v>
      </c>
      <c r="E2129">
        <v>0</v>
      </c>
      <c r="F2129">
        <v>35573.26</v>
      </c>
      <c r="G2129" s="72" t="s">
        <v>11</v>
      </c>
      <c r="H2129" s="72" t="s">
        <v>16</v>
      </c>
      <c r="I2129" s="15" t="s">
        <v>42</v>
      </c>
      <c r="J2129" t="str">
        <f t="shared" si="66"/>
        <v>29-Aug-1964</v>
      </c>
      <c r="K2129">
        <f t="shared" ca="1" si="67"/>
        <v>61</v>
      </c>
    </row>
    <row r="2130" spans="1:11" x14ac:dyDescent="0.3">
      <c r="A2130" t="s">
        <v>2161</v>
      </c>
      <c r="B2130" s="72">
        <v>1971</v>
      </c>
      <c r="C2130" s="15" t="s">
        <v>35</v>
      </c>
      <c r="D2130">
        <v>10</v>
      </c>
      <c r="E2130">
        <v>0</v>
      </c>
      <c r="F2130">
        <v>35583.17</v>
      </c>
      <c r="G2130" s="72" t="s">
        <v>16</v>
      </c>
      <c r="H2130" s="72" t="s">
        <v>12</v>
      </c>
      <c r="I2130" s="15" t="s">
        <v>42</v>
      </c>
      <c r="J2130" t="str">
        <f t="shared" si="66"/>
        <v>10-Aug-1971</v>
      </c>
      <c r="K2130">
        <f t="shared" ca="1" si="67"/>
        <v>54</v>
      </c>
    </row>
    <row r="2131" spans="1:11" x14ac:dyDescent="0.3">
      <c r="A2131" t="s">
        <v>31</v>
      </c>
      <c r="B2131" s="72">
        <v>2000</v>
      </c>
      <c r="C2131" s="15" t="s">
        <v>37</v>
      </c>
      <c r="D2131">
        <v>13</v>
      </c>
      <c r="E2131">
        <v>0</v>
      </c>
      <c r="F2131">
        <v>35585.58</v>
      </c>
      <c r="G2131" s="72" t="s">
        <v>16</v>
      </c>
      <c r="H2131" s="72" t="s">
        <v>11</v>
      </c>
      <c r="I2131" s="15" t="s">
        <v>42</v>
      </c>
      <c r="J2131" t="str">
        <f t="shared" si="66"/>
        <v>13-Oct-2000</v>
      </c>
      <c r="K2131">
        <f t="shared" ca="1" si="67"/>
        <v>25</v>
      </c>
    </row>
    <row r="2132" spans="1:11" x14ac:dyDescent="0.3">
      <c r="A2132" t="s">
        <v>2162</v>
      </c>
      <c r="B2132" s="72">
        <v>2000</v>
      </c>
      <c r="C2132" s="15" t="s">
        <v>15</v>
      </c>
      <c r="D2132">
        <v>19</v>
      </c>
      <c r="E2132">
        <v>0</v>
      </c>
      <c r="F2132">
        <v>35585.58</v>
      </c>
      <c r="G2132" s="72" t="s">
        <v>11</v>
      </c>
      <c r="H2132" s="72" t="s">
        <v>12</v>
      </c>
      <c r="I2132" s="15" t="s">
        <v>42</v>
      </c>
      <c r="J2132" t="str">
        <f t="shared" si="66"/>
        <v>19-Nov-2000</v>
      </c>
      <c r="K2132">
        <f t="shared" ca="1" si="67"/>
        <v>24</v>
      </c>
    </row>
    <row r="2133" spans="1:11" x14ac:dyDescent="0.3">
      <c r="A2133" t="s">
        <v>2163</v>
      </c>
      <c r="B2133" s="72">
        <v>2000</v>
      </c>
      <c r="C2133" s="15" t="s">
        <v>30</v>
      </c>
      <c r="D2133">
        <v>17</v>
      </c>
      <c r="E2133">
        <v>3</v>
      </c>
      <c r="F2133">
        <v>35595.589999999997</v>
      </c>
      <c r="G2133" s="72" t="s">
        <v>11</v>
      </c>
      <c r="H2133" s="72" t="s">
        <v>12</v>
      </c>
      <c r="I2133" s="15" t="s">
        <v>13</v>
      </c>
      <c r="J2133" t="str">
        <f t="shared" si="66"/>
        <v>17-Dec-2000</v>
      </c>
      <c r="K2133">
        <f t="shared" ca="1" si="67"/>
        <v>24</v>
      </c>
    </row>
    <row r="2134" spans="1:11" x14ac:dyDescent="0.3">
      <c r="A2134" t="s">
        <v>2164</v>
      </c>
      <c r="B2134" s="72">
        <v>1978</v>
      </c>
      <c r="C2134" s="15" t="s">
        <v>30</v>
      </c>
      <c r="D2134">
        <v>19</v>
      </c>
      <c r="E2134">
        <v>2</v>
      </c>
      <c r="F2134">
        <v>35701.9</v>
      </c>
      <c r="G2134" s="72" t="s">
        <v>11</v>
      </c>
      <c r="H2134" s="72" t="s">
        <v>16</v>
      </c>
      <c r="I2134" s="15" t="s">
        <v>42</v>
      </c>
      <c r="J2134" t="str">
        <f t="shared" si="66"/>
        <v>19-Dec-1978</v>
      </c>
      <c r="K2134">
        <f t="shared" ca="1" si="67"/>
        <v>46</v>
      </c>
    </row>
    <row r="2135" spans="1:11" x14ac:dyDescent="0.3">
      <c r="A2135" t="s">
        <v>2165</v>
      </c>
      <c r="B2135" s="72">
        <v>1974</v>
      </c>
      <c r="C2135" s="15" t="s">
        <v>10</v>
      </c>
      <c r="D2135">
        <v>15</v>
      </c>
      <c r="E2135">
        <v>0</v>
      </c>
      <c r="F2135">
        <v>35711.39</v>
      </c>
      <c r="G2135" s="72" t="s">
        <v>11</v>
      </c>
      <c r="H2135" s="72" t="s">
        <v>12</v>
      </c>
      <c r="I2135" s="15" t="s">
        <v>23</v>
      </c>
      <c r="J2135" t="str">
        <f t="shared" si="66"/>
        <v>15-Jul-1974</v>
      </c>
      <c r="K2135">
        <f t="shared" ca="1" si="67"/>
        <v>51</v>
      </c>
    </row>
    <row r="2136" spans="1:11" x14ac:dyDescent="0.3">
      <c r="A2136" t="s">
        <v>2166</v>
      </c>
      <c r="B2136" s="72">
        <v>1976</v>
      </c>
      <c r="C2136" s="15" t="s">
        <v>37</v>
      </c>
      <c r="D2136">
        <v>4</v>
      </c>
      <c r="E2136">
        <v>2</v>
      </c>
      <c r="F2136">
        <v>35733.96</v>
      </c>
      <c r="G2136" s="72" t="s">
        <v>11</v>
      </c>
      <c r="H2136" s="72" t="s">
        <v>11</v>
      </c>
      <c r="I2136" s="15" t="s">
        <v>42</v>
      </c>
      <c r="J2136" t="str">
        <f t="shared" si="66"/>
        <v>4-Oct-1976</v>
      </c>
      <c r="K2136">
        <f t="shared" ca="1" si="67"/>
        <v>49</v>
      </c>
    </row>
    <row r="2137" spans="1:11" x14ac:dyDescent="0.3">
      <c r="A2137" t="s">
        <v>2167</v>
      </c>
      <c r="B2137" s="72">
        <v>1992</v>
      </c>
      <c r="C2137" s="15" t="s">
        <v>18</v>
      </c>
      <c r="D2137">
        <v>18</v>
      </c>
      <c r="E2137">
        <v>0</v>
      </c>
      <c r="F2137">
        <v>35883.269999999997</v>
      </c>
      <c r="G2137" s="72" t="s">
        <v>11</v>
      </c>
      <c r="H2137" s="72" t="s">
        <v>16</v>
      </c>
      <c r="I2137" s="15" t="s">
        <v>42</v>
      </c>
      <c r="J2137" t="str">
        <f t="shared" si="66"/>
        <v>18-Jun-1992</v>
      </c>
      <c r="K2137">
        <f t="shared" ca="1" si="67"/>
        <v>33</v>
      </c>
    </row>
    <row r="2138" spans="1:11" x14ac:dyDescent="0.3">
      <c r="A2138" t="s">
        <v>2168</v>
      </c>
      <c r="B2138" s="72">
        <v>1981</v>
      </c>
      <c r="C2138" s="15" t="s">
        <v>15</v>
      </c>
      <c r="D2138">
        <v>22</v>
      </c>
      <c r="E2138">
        <v>1</v>
      </c>
      <c r="F2138">
        <v>35952.65</v>
      </c>
      <c r="G2138" s="72" t="s">
        <v>16</v>
      </c>
      <c r="H2138" s="72" t="s">
        <v>12</v>
      </c>
      <c r="I2138" s="15" t="s">
        <v>42</v>
      </c>
      <c r="J2138" t="str">
        <f t="shared" si="66"/>
        <v>22-Nov-1981</v>
      </c>
      <c r="K2138">
        <f t="shared" ca="1" si="67"/>
        <v>43</v>
      </c>
    </row>
    <row r="2139" spans="1:11" x14ac:dyDescent="0.3">
      <c r="A2139" t="s">
        <v>2169</v>
      </c>
      <c r="B2139" s="72">
        <v>1999</v>
      </c>
      <c r="C2139" s="15" t="s">
        <v>20</v>
      </c>
      <c r="D2139">
        <v>4</v>
      </c>
      <c r="E2139">
        <v>2</v>
      </c>
      <c r="F2139">
        <v>36021.01</v>
      </c>
      <c r="G2139" s="72" t="s">
        <v>11</v>
      </c>
      <c r="H2139" s="72" t="s">
        <v>12</v>
      </c>
      <c r="I2139" s="15" t="s">
        <v>13</v>
      </c>
      <c r="J2139" t="str">
        <f t="shared" si="66"/>
        <v>4-Sep-1999</v>
      </c>
      <c r="K2139">
        <f t="shared" ca="1" si="67"/>
        <v>26</v>
      </c>
    </row>
    <row r="2140" spans="1:11" x14ac:dyDescent="0.3">
      <c r="A2140" t="s">
        <v>2170</v>
      </c>
      <c r="B2140" s="72">
        <v>1963</v>
      </c>
      <c r="C2140" s="15" t="s">
        <v>10</v>
      </c>
      <c r="D2140">
        <v>22</v>
      </c>
      <c r="E2140">
        <v>0</v>
      </c>
      <c r="F2140">
        <v>36074.339999999997</v>
      </c>
      <c r="G2140" s="72" t="s">
        <v>11</v>
      </c>
      <c r="H2140" s="72" t="s">
        <v>16</v>
      </c>
      <c r="I2140" s="15" t="s">
        <v>42</v>
      </c>
      <c r="J2140" t="str">
        <f t="shared" si="66"/>
        <v>22-Jul-1963</v>
      </c>
      <c r="K2140">
        <f t="shared" ca="1" si="67"/>
        <v>62</v>
      </c>
    </row>
    <row r="2141" spans="1:11" x14ac:dyDescent="0.3">
      <c r="A2141" t="s">
        <v>2171</v>
      </c>
      <c r="B2141" s="72">
        <v>1996</v>
      </c>
      <c r="C2141" s="15" t="s">
        <v>35</v>
      </c>
      <c r="D2141">
        <v>20</v>
      </c>
      <c r="E2141">
        <v>2</v>
      </c>
      <c r="F2141">
        <v>36085.22</v>
      </c>
      <c r="G2141" s="72" t="s">
        <v>16</v>
      </c>
      <c r="H2141" s="72" t="s">
        <v>16</v>
      </c>
      <c r="I2141" s="15" t="s">
        <v>42</v>
      </c>
      <c r="J2141" t="str">
        <f t="shared" si="66"/>
        <v>20-Aug-1996</v>
      </c>
      <c r="K2141">
        <f t="shared" ca="1" si="67"/>
        <v>29</v>
      </c>
    </row>
    <row r="2142" spans="1:11" x14ac:dyDescent="0.3">
      <c r="A2142" t="s">
        <v>2172</v>
      </c>
      <c r="B2142" s="72">
        <v>1979</v>
      </c>
      <c r="C2142" s="15" t="s">
        <v>15</v>
      </c>
      <c r="D2142">
        <v>4</v>
      </c>
      <c r="E2142">
        <v>2</v>
      </c>
      <c r="F2142">
        <v>36090.49</v>
      </c>
      <c r="G2142" s="72" t="s">
        <v>11</v>
      </c>
      <c r="H2142" s="72" t="s">
        <v>11</v>
      </c>
      <c r="I2142" s="15" t="s">
        <v>42</v>
      </c>
      <c r="J2142" t="str">
        <f t="shared" si="66"/>
        <v>4-Nov-1979</v>
      </c>
      <c r="K2142">
        <f t="shared" ca="1" si="67"/>
        <v>46</v>
      </c>
    </row>
    <row r="2143" spans="1:11" x14ac:dyDescent="0.3">
      <c r="A2143" t="s">
        <v>2173</v>
      </c>
      <c r="B2143" s="72">
        <v>1997</v>
      </c>
      <c r="C2143" s="15" t="s">
        <v>18</v>
      </c>
      <c r="D2143">
        <v>12</v>
      </c>
      <c r="E2143">
        <v>2</v>
      </c>
      <c r="F2143">
        <v>36124.57</v>
      </c>
      <c r="G2143" s="72" t="s">
        <v>16</v>
      </c>
      <c r="H2143" s="72" t="s">
        <v>12</v>
      </c>
      <c r="I2143" s="15" t="s">
        <v>13</v>
      </c>
      <c r="J2143" t="str">
        <f t="shared" si="66"/>
        <v>12-Jun-1997</v>
      </c>
      <c r="K2143">
        <f t="shared" ca="1" si="67"/>
        <v>28</v>
      </c>
    </row>
    <row r="2144" spans="1:11" x14ac:dyDescent="0.3">
      <c r="A2144" t="s">
        <v>2174</v>
      </c>
      <c r="B2144" s="72">
        <v>2004</v>
      </c>
      <c r="C2144" s="15" t="s">
        <v>35</v>
      </c>
      <c r="D2144">
        <v>30</v>
      </c>
      <c r="E2144">
        <v>0</v>
      </c>
      <c r="F2144">
        <v>36149.480000000003</v>
      </c>
      <c r="G2144" s="72" t="s">
        <v>11</v>
      </c>
      <c r="H2144" s="72" t="s">
        <v>11</v>
      </c>
      <c r="I2144" s="15" t="s">
        <v>13</v>
      </c>
      <c r="J2144" t="str">
        <f t="shared" si="66"/>
        <v>30-Aug-2004</v>
      </c>
      <c r="K2144">
        <f t="shared" ca="1" si="67"/>
        <v>21</v>
      </c>
    </row>
    <row r="2145" spans="1:11" x14ac:dyDescent="0.3">
      <c r="A2145" t="s">
        <v>2175</v>
      </c>
      <c r="B2145" s="72">
        <v>1974</v>
      </c>
      <c r="C2145" s="15" t="s">
        <v>30</v>
      </c>
      <c r="D2145">
        <v>6</v>
      </c>
      <c r="E2145">
        <v>0</v>
      </c>
      <c r="F2145">
        <v>36182.870000000003</v>
      </c>
      <c r="G2145" s="72" t="s">
        <v>11</v>
      </c>
      <c r="H2145" s="72" t="s">
        <v>12</v>
      </c>
      <c r="I2145" s="15" t="s">
        <v>23</v>
      </c>
      <c r="J2145" t="str">
        <f t="shared" si="66"/>
        <v>6-Dec-1974</v>
      </c>
      <c r="K2145">
        <f t="shared" ca="1" si="67"/>
        <v>50</v>
      </c>
    </row>
    <row r="2146" spans="1:11" x14ac:dyDescent="0.3">
      <c r="A2146" t="s">
        <v>2176</v>
      </c>
      <c r="B2146" s="72">
        <v>1999</v>
      </c>
      <c r="C2146" s="15" t="s">
        <v>37</v>
      </c>
      <c r="D2146">
        <v>1</v>
      </c>
      <c r="E2146">
        <v>3</v>
      </c>
      <c r="F2146">
        <v>36189.1</v>
      </c>
      <c r="G2146" s="72" t="s">
        <v>16</v>
      </c>
      <c r="H2146" s="72" t="s">
        <v>12</v>
      </c>
      <c r="I2146" s="15" t="s">
        <v>168</v>
      </c>
      <c r="J2146" t="str">
        <f t="shared" si="66"/>
        <v>1-Oct-1999</v>
      </c>
      <c r="K2146">
        <f t="shared" ca="1" si="67"/>
        <v>26</v>
      </c>
    </row>
    <row r="2147" spans="1:11" x14ac:dyDescent="0.3">
      <c r="A2147" t="s">
        <v>2177</v>
      </c>
      <c r="B2147" s="72">
        <v>1993</v>
      </c>
      <c r="C2147" s="15" t="s">
        <v>30</v>
      </c>
      <c r="D2147">
        <v>28</v>
      </c>
      <c r="E2147">
        <v>0</v>
      </c>
      <c r="F2147">
        <v>36197.699999999997</v>
      </c>
      <c r="G2147" s="72" t="s">
        <v>16</v>
      </c>
      <c r="H2147" s="72" t="s">
        <v>12</v>
      </c>
      <c r="I2147" s="15" t="s">
        <v>42</v>
      </c>
      <c r="J2147" t="str">
        <f t="shared" si="66"/>
        <v>28-Dec-1993</v>
      </c>
      <c r="K2147">
        <f t="shared" ca="1" si="67"/>
        <v>31</v>
      </c>
    </row>
    <row r="2148" spans="1:11" x14ac:dyDescent="0.3">
      <c r="A2148" t="s">
        <v>2178</v>
      </c>
      <c r="B2148" s="72">
        <v>2003</v>
      </c>
      <c r="C2148" s="15" t="s">
        <v>20</v>
      </c>
      <c r="D2148">
        <v>5</v>
      </c>
      <c r="E2148">
        <v>0</v>
      </c>
      <c r="F2148">
        <v>36219.410000000003</v>
      </c>
      <c r="G2148" s="72" t="s">
        <v>16</v>
      </c>
      <c r="H2148" s="72" t="s">
        <v>16</v>
      </c>
      <c r="I2148" s="15" t="s">
        <v>23</v>
      </c>
      <c r="J2148" t="str">
        <f t="shared" si="66"/>
        <v>5-Sep-2003</v>
      </c>
      <c r="K2148">
        <f t="shared" ca="1" si="67"/>
        <v>22</v>
      </c>
    </row>
    <row r="2149" spans="1:11" x14ac:dyDescent="0.3">
      <c r="A2149" t="s">
        <v>2179</v>
      </c>
      <c r="B2149" s="72">
        <v>2004</v>
      </c>
      <c r="C2149" s="15" t="s">
        <v>30</v>
      </c>
      <c r="D2149">
        <v>25</v>
      </c>
      <c r="E2149">
        <v>0</v>
      </c>
      <c r="F2149">
        <v>36307.800000000003</v>
      </c>
      <c r="G2149" s="72" t="s">
        <v>16</v>
      </c>
      <c r="H2149" s="72" t="s">
        <v>11</v>
      </c>
      <c r="I2149" s="15" t="s">
        <v>13</v>
      </c>
      <c r="J2149" t="str">
        <f t="shared" si="66"/>
        <v>25-Dec-2004</v>
      </c>
      <c r="K2149">
        <f t="shared" ca="1" si="67"/>
        <v>20</v>
      </c>
    </row>
    <row r="2150" spans="1:11" x14ac:dyDescent="0.3">
      <c r="A2150" t="s">
        <v>2180</v>
      </c>
      <c r="B2150" s="72">
        <v>1992</v>
      </c>
      <c r="C2150" s="15" t="s">
        <v>18</v>
      </c>
      <c r="D2150">
        <v>16</v>
      </c>
      <c r="E2150">
        <v>0</v>
      </c>
      <c r="F2150">
        <v>36314.050000000003</v>
      </c>
      <c r="G2150" s="72" t="s">
        <v>11</v>
      </c>
      <c r="H2150" s="72" t="s">
        <v>11</v>
      </c>
      <c r="I2150" s="15" t="s">
        <v>42</v>
      </c>
      <c r="J2150" t="str">
        <f t="shared" si="66"/>
        <v>16-Jun-1992</v>
      </c>
      <c r="K2150">
        <f t="shared" ca="1" si="67"/>
        <v>33</v>
      </c>
    </row>
    <row r="2151" spans="1:11" x14ac:dyDescent="0.3">
      <c r="A2151" t="s">
        <v>2181</v>
      </c>
      <c r="B2151" s="72">
        <v>1967</v>
      </c>
      <c r="C2151" s="15" t="s">
        <v>37</v>
      </c>
      <c r="D2151">
        <v>18</v>
      </c>
      <c r="E2151">
        <v>0</v>
      </c>
      <c r="F2151">
        <v>36332.449999999997</v>
      </c>
      <c r="G2151" s="72" t="s">
        <v>16</v>
      </c>
      <c r="H2151" s="72" t="s">
        <v>12</v>
      </c>
      <c r="I2151" s="15" t="s">
        <v>42</v>
      </c>
      <c r="J2151" t="str">
        <f t="shared" si="66"/>
        <v>18-Oct-1967</v>
      </c>
      <c r="K2151">
        <f t="shared" ca="1" si="67"/>
        <v>58</v>
      </c>
    </row>
    <row r="2152" spans="1:11" x14ac:dyDescent="0.3">
      <c r="A2152" t="s">
        <v>2182</v>
      </c>
      <c r="B2152" s="72">
        <v>1975</v>
      </c>
      <c r="C2152" s="15" t="s">
        <v>18</v>
      </c>
      <c r="D2152">
        <v>5</v>
      </c>
      <c r="E2152">
        <v>1</v>
      </c>
      <c r="F2152">
        <v>36350.71</v>
      </c>
      <c r="G2152" s="72" t="s">
        <v>16</v>
      </c>
      <c r="H2152" s="72" t="s">
        <v>11</v>
      </c>
      <c r="I2152" s="15" t="s">
        <v>42</v>
      </c>
      <c r="J2152" t="str">
        <f t="shared" si="66"/>
        <v>5-Jun-1975</v>
      </c>
      <c r="K2152">
        <f t="shared" ca="1" si="67"/>
        <v>50</v>
      </c>
    </row>
    <row r="2153" spans="1:11" x14ac:dyDescent="0.3">
      <c r="A2153" t="s">
        <v>2183</v>
      </c>
      <c r="B2153" s="72">
        <v>2003</v>
      </c>
      <c r="C2153" s="15" t="s">
        <v>30</v>
      </c>
      <c r="D2153">
        <v>9</v>
      </c>
      <c r="E2153">
        <v>2</v>
      </c>
      <c r="F2153">
        <v>36397.58</v>
      </c>
      <c r="G2153" s="72" t="s">
        <v>11</v>
      </c>
      <c r="H2153" s="72" t="s">
        <v>12</v>
      </c>
      <c r="I2153" s="15" t="s">
        <v>42</v>
      </c>
      <c r="J2153" t="str">
        <f t="shared" si="66"/>
        <v>9-Dec-2003</v>
      </c>
      <c r="K2153">
        <f t="shared" ca="1" si="67"/>
        <v>21</v>
      </c>
    </row>
    <row r="2154" spans="1:11" x14ac:dyDescent="0.3">
      <c r="A2154" t="s">
        <v>2184</v>
      </c>
      <c r="B2154" s="72">
        <v>1962</v>
      </c>
      <c r="C2154" s="15" t="s">
        <v>15</v>
      </c>
      <c r="D2154">
        <v>19</v>
      </c>
      <c r="E2154">
        <v>0</v>
      </c>
      <c r="F2154">
        <v>36445.550000000003</v>
      </c>
      <c r="G2154" s="72" t="s">
        <v>11</v>
      </c>
      <c r="H2154" s="72" t="s">
        <v>11</v>
      </c>
      <c r="I2154" s="15" t="s">
        <v>42</v>
      </c>
      <c r="J2154" t="str">
        <f t="shared" si="66"/>
        <v>19-Nov-1962</v>
      </c>
      <c r="K2154">
        <f t="shared" ca="1" si="67"/>
        <v>62</v>
      </c>
    </row>
    <row r="2155" spans="1:11" x14ac:dyDescent="0.3">
      <c r="A2155" t="s">
        <v>2185</v>
      </c>
      <c r="B2155" s="72">
        <v>1973</v>
      </c>
      <c r="C2155" s="15" t="s">
        <v>35</v>
      </c>
      <c r="D2155">
        <v>9</v>
      </c>
      <c r="E2155">
        <v>0</v>
      </c>
      <c r="F2155">
        <v>36541.550000000003</v>
      </c>
      <c r="G2155" s="72" t="s">
        <v>11</v>
      </c>
      <c r="H2155" s="72" t="s">
        <v>12</v>
      </c>
      <c r="I2155" s="15" t="s">
        <v>42</v>
      </c>
      <c r="J2155" t="str">
        <f t="shared" si="66"/>
        <v>9-Aug-1973</v>
      </c>
      <c r="K2155">
        <f t="shared" ca="1" si="67"/>
        <v>52</v>
      </c>
    </row>
    <row r="2156" spans="1:11" x14ac:dyDescent="0.3">
      <c r="A2156" t="s">
        <v>2186</v>
      </c>
      <c r="B2156" s="72">
        <v>1992</v>
      </c>
      <c r="C2156" s="15" t="s">
        <v>37</v>
      </c>
      <c r="D2156">
        <v>9</v>
      </c>
      <c r="E2156">
        <v>0</v>
      </c>
      <c r="F2156">
        <v>36572.800000000003</v>
      </c>
      <c r="G2156" s="72" t="s">
        <v>16</v>
      </c>
      <c r="H2156" s="72" t="s">
        <v>11</v>
      </c>
      <c r="I2156" s="15" t="s">
        <v>42</v>
      </c>
      <c r="J2156" t="str">
        <f t="shared" si="66"/>
        <v>9-Oct-1992</v>
      </c>
      <c r="K2156">
        <f t="shared" ca="1" si="67"/>
        <v>33</v>
      </c>
    </row>
    <row r="2157" spans="1:11" x14ac:dyDescent="0.3">
      <c r="A2157" t="s">
        <v>2187</v>
      </c>
      <c r="B2157" s="72">
        <v>1961</v>
      </c>
      <c r="C2157" s="15" t="s">
        <v>10</v>
      </c>
      <c r="D2157">
        <v>29</v>
      </c>
      <c r="E2157">
        <v>4</v>
      </c>
      <c r="F2157">
        <v>36580.28</v>
      </c>
      <c r="G2157" s="72" t="s">
        <v>11</v>
      </c>
      <c r="H2157" s="72" t="s">
        <v>11</v>
      </c>
      <c r="I2157" s="15" t="s">
        <v>13</v>
      </c>
      <c r="J2157" t="str">
        <f t="shared" si="66"/>
        <v>29-Jul-1961</v>
      </c>
      <c r="K2157">
        <f t="shared" ca="1" si="67"/>
        <v>64</v>
      </c>
    </row>
    <row r="2158" spans="1:11" x14ac:dyDescent="0.3">
      <c r="A2158" t="s">
        <v>2188</v>
      </c>
      <c r="B2158" s="72">
        <v>1970</v>
      </c>
      <c r="C2158" s="15" t="s">
        <v>10</v>
      </c>
      <c r="D2158">
        <v>14</v>
      </c>
      <c r="E2158">
        <v>0</v>
      </c>
      <c r="F2158">
        <v>36786.370000000003</v>
      </c>
      <c r="G2158" s="72" t="s">
        <v>16</v>
      </c>
      <c r="H2158" s="72" t="s">
        <v>16</v>
      </c>
      <c r="I2158" s="15" t="s">
        <v>42</v>
      </c>
      <c r="J2158" t="str">
        <f t="shared" si="66"/>
        <v>14-Jul-1970</v>
      </c>
      <c r="K2158">
        <f t="shared" ca="1" si="67"/>
        <v>55</v>
      </c>
    </row>
    <row r="2159" spans="1:11" x14ac:dyDescent="0.3">
      <c r="A2159" t="s">
        <v>2189</v>
      </c>
      <c r="B2159" s="72">
        <v>1965</v>
      </c>
      <c r="C2159" s="15" t="s">
        <v>30</v>
      </c>
      <c r="D2159">
        <v>28</v>
      </c>
      <c r="E2159">
        <v>0</v>
      </c>
      <c r="F2159">
        <v>36795.29</v>
      </c>
      <c r="G2159" s="72" t="s">
        <v>11</v>
      </c>
      <c r="H2159" s="72" t="s">
        <v>16</v>
      </c>
      <c r="I2159" s="15" t="s">
        <v>42</v>
      </c>
      <c r="J2159" t="str">
        <f t="shared" si="66"/>
        <v>28-Dec-1965</v>
      </c>
      <c r="K2159">
        <f t="shared" ca="1" si="67"/>
        <v>59</v>
      </c>
    </row>
    <row r="2160" spans="1:11" x14ac:dyDescent="0.3">
      <c r="A2160" t="s">
        <v>31</v>
      </c>
      <c r="B2160" s="72">
        <v>1992</v>
      </c>
      <c r="C2160" s="15" t="s">
        <v>37</v>
      </c>
      <c r="D2160">
        <v>6</v>
      </c>
      <c r="E2160">
        <v>0</v>
      </c>
      <c r="F2160">
        <v>36837.47</v>
      </c>
      <c r="G2160" s="72" t="s">
        <v>16</v>
      </c>
      <c r="H2160" s="72" t="s">
        <v>11</v>
      </c>
      <c r="I2160" s="15" t="s">
        <v>42</v>
      </c>
      <c r="J2160" t="str">
        <f t="shared" si="66"/>
        <v>6-Oct-1992</v>
      </c>
      <c r="K2160">
        <f t="shared" ca="1" si="67"/>
        <v>33</v>
      </c>
    </row>
    <row r="2161" spans="1:11" x14ac:dyDescent="0.3">
      <c r="A2161" t="s">
        <v>2190</v>
      </c>
      <c r="B2161" s="72">
        <v>1992</v>
      </c>
      <c r="C2161" s="15" t="s">
        <v>10</v>
      </c>
      <c r="D2161">
        <v>4</v>
      </c>
      <c r="E2161">
        <v>0</v>
      </c>
      <c r="F2161">
        <v>36837.47</v>
      </c>
      <c r="G2161" s="72" t="s">
        <v>11</v>
      </c>
      <c r="H2161" s="72" t="s">
        <v>12</v>
      </c>
      <c r="I2161" s="15" t="s">
        <v>42</v>
      </c>
      <c r="J2161" t="str">
        <f t="shared" si="66"/>
        <v>4-Jul-1992</v>
      </c>
      <c r="K2161">
        <f t="shared" ca="1" si="67"/>
        <v>33</v>
      </c>
    </row>
    <row r="2162" spans="1:11" x14ac:dyDescent="0.3">
      <c r="A2162" t="s">
        <v>2191</v>
      </c>
      <c r="B2162" s="72">
        <v>1972</v>
      </c>
      <c r="C2162" s="15" t="s">
        <v>30</v>
      </c>
      <c r="D2162">
        <v>5</v>
      </c>
      <c r="E2162">
        <v>0</v>
      </c>
      <c r="F2162">
        <v>36889.99</v>
      </c>
      <c r="G2162" s="72" t="s">
        <v>16</v>
      </c>
      <c r="H2162" s="72" t="s">
        <v>12</v>
      </c>
      <c r="I2162" s="15" t="s">
        <v>42</v>
      </c>
      <c r="J2162" t="str">
        <f t="shared" si="66"/>
        <v>5-Dec-1972</v>
      </c>
      <c r="K2162">
        <f t="shared" ca="1" si="67"/>
        <v>52</v>
      </c>
    </row>
    <row r="2163" spans="1:11" x14ac:dyDescent="0.3">
      <c r="A2163" t="s">
        <v>2192</v>
      </c>
      <c r="B2163" s="72">
        <v>2003</v>
      </c>
      <c r="C2163" s="15" t="s">
        <v>18</v>
      </c>
      <c r="D2163">
        <v>21</v>
      </c>
      <c r="E2163">
        <v>0</v>
      </c>
      <c r="F2163">
        <v>36898.730000000003</v>
      </c>
      <c r="G2163" s="72" t="s">
        <v>11</v>
      </c>
      <c r="H2163" s="72" t="s">
        <v>16</v>
      </c>
      <c r="I2163" s="15" t="s">
        <v>23</v>
      </c>
      <c r="J2163" t="str">
        <f t="shared" si="66"/>
        <v>21-Jun-2003</v>
      </c>
      <c r="K2163">
        <f t="shared" ca="1" si="67"/>
        <v>22</v>
      </c>
    </row>
    <row r="2164" spans="1:11" x14ac:dyDescent="0.3">
      <c r="A2164" t="s">
        <v>2193</v>
      </c>
      <c r="B2164" s="72">
        <v>1963</v>
      </c>
      <c r="C2164" s="15" t="s">
        <v>10</v>
      </c>
      <c r="D2164">
        <v>24</v>
      </c>
      <c r="E2164">
        <v>2</v>
      </c>
      <c r="F2164">
        <v>36910.61</v>
      </c>
      <c r="G2164" s="72" t="s">
        <v>11</v>
      </c>
      <c r="H2164" s="72" t="s">
        <v>11</v>
      </c>
      <c r="I2164" s="15" t="s">
        <v>42</v>
      </c>
      <c r="J2164" t="str">
        <f t="shared" si="66"/>
        <v>24-Jul-1963</v>
      </c>
      <c r="K2164">
        <f t="shared" ca="1" si="67"/>
        <v>62</v>
      </c>
    </row>
    <row r="2165" spans="1:11" x14ac:dyDescent="0.3">
      <c r="A2165" t="s">
        <v>2194</v>
      </c>
      <c r="B2165" s="72">
        <v>1991</v>
      </c>
      <c r="C2165" s="15" t="s">
        <v>18</v>
      </c>
      <c r="D2165">
        <v>10</v>
      </c>
      <c r="E2165">
        <v>3</v>
      </c>
      <c r="F2165">
        <v>36911.99</v>
      </c>
      <c r="G2165" s="72" t="s">
        <v>11</v>
      </c>
      <c r="H2165" s="72" t="s">
        <v>11</v>
      </c>
      <c r="I2165" s="15" t="s">
        <v>42</v>
      </c>
      <c r="J2165" t="str">
        <f t="shared" si="66"/>
        <v>10-Jun-1991</v>
      </c>
      <c r="K2165">
        <f t="shared" ca="1" si="67"/>
        <v>34</v>
      </c>
    </row>
    <row r="2166" spans="1:11" x14ac:dyDescent="0.3">
      <c r="A2166" t="s">
        <v>2195</v>
      </c>
      <c r="B2166" s="72">
        <v>1968</v>
      </c>
      <c r="C2166" s="15" t="s">
        <v>37</v>
      </c>
      <c r="D2166">
        <v>22</v>
      </c>
      <c r="E2166">
        <v>0</v>
      </c>
      <c r="F2166">
        <v>36922.61</v>
      </c>
      <c r="G2166" s="72" t="s">
        <v>11</v>
      </c>
      <c r="H2166" s="72" t="s">
        <v>16</v>
      </c>
      <c r="I2166" s="15" t="s">
        <v>42</v>
      </c>
      <c r="J2166" t="str">
        <f t="shared" si="66"/>
        <v>22-Oct-1968</v>
      </c>
      <c r="K2166">
        <f t="shared" ca="1" si="67"/>
        <v>57</v>
      </c>
    </row>
    <row r="2167" spans="1:11" x14ac:dyDescent="0.3">
      <c r="A2167" t="s">
        <v>2196</v>
      </c>
      <c r="B2167" s="72">
        <v>1977</v>
      </c>
      <c r="C2167" s="15" t="s">
        <v>35</v>
      </c>
      <c r="D2167">
        <v>13</v>
      </c>
      <c r="E2167">
        <v>2</v>
      </c>
      <c r="F2167">
        <v>36935.64</v>
      </c>
      <c r="G2167" s="72" t="s">
        <v>11</v>
      </c>
      <c r="H2167" s="72" t="s">
        <v>16</v>
      </c>
      <c r="I2167" s="15" t="s">
        <v>42</v>
      </c>
      <c r="J2167" t="str">
        <f t="shared" si="66"/>
        <v>13-Aug-1977</v>
      </c>
      <c r="K2167">
        <f t="shared" ca="1" si="67"/>
        <v>48</v>
      </c>
    </row>
    <row r="2168" spans="1:11" x14ac:dyDescent="0.3">
      <c r="A2168" t="s">
        <v>2197</v>
      </c>
      <c r="B2168" s="72">
        <v>1992</v>
      </c>
      <c r="C2168" s="15" t="s">
        <v>35</v>
      </c>
      <c r="D2168">
        <v>25</v>
      </c>
      <c r="E2168">
        <v>0</v>
      </c>
      <c r="F2168">
        <v>36950.26</v>
      </c>
      <c r="G2168" s="72" t="s">
        <v>16</v>
      </c>
      <c r="H2168" s="72" t="s">
        <v>16</v>
      </c>
      <c r="I2168" s="15" t="s">
        <v>13</v>
      </c>
      <c r="J2168" t="str">
        <f t="shared" si="66"/>
        <v>25-Aug-1992</v>
      </c>
      <c r="K2168">
        <f t="shared" ca="1" si="67"/>
        <v>33</v>
      </c>
    </row>
    <row r="2169" spans="1:11" x14ac:dyDescent="0.3">
      <c r="A2169" t="s">
        <v>2198</v>
      </c>
      <c r="B2169" s="72">
        <v>1992</v>
      </c>
      <c r="C2169" s="15" t="s">
        <v>20</v>
      </c>
      <c r="D2169">
        <v>13</v>
      </c>
      <c r="E2169">
        <v>0</v>
      </c>
      <c r="F2169">
        <v>36976.449999999997</v>
      </c>
      <c r="G2169" s="72" t="s">
        <v>11</v>
      </c>
      <c r="H2169" s="72" t="s">
        <v>12</v>
      </c>
      <c r="I2169" s="15" t="s">
        <v>42</v>
      </c>
      <c r="J2169" t="str">
        <f t="shared" si="66"/>
        <v>13-Sep-1992</v>
      </c>
      <c r="K2169">
        <f t="shared" ca="1" si="67"/>
        <v>33</v>
      </c>
    </row>
    <row r="2170" spans="1:11" x14ac:dyDescent="0.3">
      <c r="A2170" t="s">
        <v>2199</v>
      </c>
      <c r="B2170" s="72">
        <v>1991</v>
      </c>
      <c r="C2170" s="15" t="s">
        <v>15</v>
      </c>
      <c r="D2170">
        <v>1</v>
      </c>
      <c r="E2170">
        <v>3</v>
      </c>
      <c r="F2170">
        <v>37040.879999999997</v>
      </c>
      <c r="G2170" s="72" t="s">
        <v>11</v>
      </c>
      <c r="H2170" s="72" t="s">
        <v>11</v>
      </c>
      <c r="I2170" s="15" t="s">
        <v>42</v>
      </c>
      <c r="J2170" t="str">
        <f t="shared" si="66"/>
        <v>1-Nov-1991</v>
      </c>
      <c r="K2170">
        <f t="shared" ca="1" si="67"/>
        <v>34</v>
      </c>
    </row>
    <row r="2171" spans="1:11" x14ac:dyDescent="0.3">
      <c r="A2171" t="s">
        <v>2200</v>
      </c>
      <c r="B2171" s="72">
        <v>1988</v>
      </c>
      <c r="C2171" s="15" t="s">
        <v>30</v>
      </c>
      <c r="D2171">
        <v>17</v>
      </c>
      <c r="E2171">
        <v>3</v>
      </c>
      <c r="F2171">
        <v>37076.370000000003</v>
      </c>
      <c r="G2171" s="72" t="s">
        <v>11</v>
      </c>
      <c r="H2171" s="72" t="s">
        <v>16</v>
      </c>
      <c r="I2171" s="15" t="s">
        <v>42</v>
      </c>
      <c r="J2171" t="str">
        <f t="shared" si="66"/>
        <v>17-Dec-1988</v>
      </c>
      <c r="K2171">
        <f t="shared" ca="1" si="67"/>
        <v>36</v>
      </c>
    </row>
    <row r="2172" spans="1:11" x14ac:dyDescent="0.3">
      <c r="A2172" t="s">
        <v>2201</v>
      </c>
      <c r="B2172" s="72">
        <v>1989</v>
      </c>
      <c r="C2172" s="15" t="s">
        <v>18</v>
      </c>
      <c r="D2172">
        <v>10</v>
      </c>
      <c r="E2172">
        <v>0</v>
      </c>
      <c r="F2172">
        <v>37079.370000000003</v>
      </c>
      <c r="G2172" s="72" t="s">
        <v>11</v>
      </c>
      <c r="H2172" s="72" t="s">
        <v>12</v>
      </c>
      <c r="I2172" s="15" t="s">
        <v>42</v>
      </c>
      <c r="J2172" t="str">
        <f t="shared" si="66"/>
        <v>10-Jun-1989</v>
      </c>
      <c r="K2172">
        <f t="shared" ca="1" si="67"/>
        <v>36</v>
      </c>
    </row>
    <row r="2173" spans="1:11" x14ac:dyDescent="0.3">
      <c r="A2173" t="s">
        <v>2202</v>
      </c>
      <c r="B2173" s="72">
        <v>1995</v>
      </c>
      <c r="C2173" s="15" t="s">
        <v>37</v>
      </c>
      <c r="D2173">
        <v>30</v>
      </c>
      <c r="E2173">
        <v>0</v>
      </c>
      <c r="F2173">
        <v>37133.9</v>
      </c>
      <c r="G2173" s="72" t="s">
        <v>11</v>
      </c>
      <c r="H2173" s="72" t="s">
        <v>11</v>
      </c>
      <c r="I2173" s="15" t="s">
        <v>13</v>
      </c>
      <c r="J2173" t="str">
        <f t="shared" si="66"/>
        <v>30-Oct-1995</v>
      </c>
      <c r="K2173">
        <f t="shared" ca="1" si="67"/>
        <v>30</v>
      </c>
    </row>
    <row r="2174" spans="1:11" x14ac:dyDescent="0.3">
      <c r="A2174" t="s">
        <v>2203</v>
      </c>
      <c r="B2174" s="72">
        <v>2000</v>
      </c>
      <c r="C2174" s="15" t="s">
        <v>20</v>
      </c>
      <c r="D2174">
        <v>5</v>
      </c>
      <c r="E2174">
        <v>1</v>
      </c>
      <c r="F2174">
        <v>37165.160000000003</v>
      </c>
      <c r="G2174" s="72" t="s">
        <v>16</v>
      </c>
      <c r="H2174" s="72" t="s">
        <v>12</v>
      </c>
      <c r="I2174" s="20" t="s">
        <v>8334</v>
      </c>
      <c r="J2174" t="str">
        <f t="shared" si="66"/>
        <v>5-Sep-2000</v>
      </c>
      <c r="K2174">
        <f t="shared" ca="1" si="67"/>
        <v>25</v>
      </c>
    </row>
    <row r="2175" spans="1:11" x14ac:dyDescent="0.3">
      <c r="A2175" t="s">
        <v>2204</v>
      </c>
      <c r="B2175" s="72">
        <v>1990</v>
      </c>
      <c r="C2175" s="15" t="s">
        <v>37</v>
      </c>
      <c r="D2175">
        <v>17</v>
      </c>
      <c r="E2175">
        <v>3</v>
      </c>
      <c r="F2175">
        <v>37251.22</v>
      </c>
      <c r="G2175" s="72" t="s">
        <v>11</v>
      </c>
      <c r="H2175" s="72" t="s">
        <v>11</v>
      </c>
      <c r="I2175" s="15" t="s">
        <v>42</v>
      </c>
      <c r="J2175" t="str">
        <f t="shared" si="66"/>
        <v>17-Oct-1990</v>
      </c>
      <c r="K2175">
        <f t="shared" ca="1" si="67"/>
        <v>35</v>
      </c>
    </row>
    <row r="2176" spans="1:11" x14ac:dyDescent="0.3">
      <c r="A2176" t="s">
        <v>2205</v>
      </c>
      <c r="B2176" s="72">
        <v>1985</v>
      </c>
      <c r="C2176" s="15" t="s">
        <v>15</v>
      </c>
      <c r="D2176">
        <v>17</v>
      </c>
      <c r="E2176">
        <v>0</v>
      </c>
      <c r="F2176">
        <v>37270.15</v>
      </c>
      <c r="G2176" s="72" t="s">
        <v>11</v>
      </c>
      <c r="H2176" s="72" t="s">
        <v>16</v>
      </c>
      <c r="I2176" s="15" t="s">
        <v>247</v>
      </c>
      <c r="J2176" t="str">
        <f t="shared" si="66"/>
        <v>17-Nov-1985</v>
      </c>
      <c r="K2176">
        <f t="shared" ca="1" si="67"/>
        <v>39</v>
      </c>
    </row>
    <row r="2177" spans="1:11" x14ac:dyDescent="0.3">
      <c r="A2177" t="s">
        <v>2206</v>
      </c>
      <c r="B2177" s="72">
        <v>1975</v>
      </c>
      <c r="C2177" s="15" t="s">
        <v>15</v>
      </c>
      <c r="D2177">
        <v>9</v>
      </c>
      <c r="E2177">
        <v>1</v>
      </c>
      <c r="F2177">
        <v>37272.339999999997</v>
      </c>
      <c r="G2177" s="72" t="s">
        <v>11</v>
      </c>
      <c r="H2177" s="72" t="s">
        <v>12</v>
      </c>
      <c r="I2177" s="15" t="s">
        <v>42</v>
      </c>
      <c r="J2177" t="str">
        <f t="shared" si="66"/>
        <v>9-Nov-1975</v>
      </c>
      <c r="K2177">
        <f t="shared" ca="1" si="67"/>
        <v>50</v>
      </c>
    </row>
    <row r="2178" spans="1:11" x14ac:dyDescent="0.3">
      <c r="A2178" t="s">
        <v>2207</v>
      </c>
      <c r="B2178" s="72">
        <v>1969</v>
      </c>
      <c r="C2178" s="15" t="s">
        <v>37</v>
      </c>
      <c r="D2178">
        <v>30</v>
      </c>
      <c r="E2178">
        <v>0</v>
      </c>
      <c r="F2178">
        <v>37277.269999999997</v>
      </c>
      <c r="G2178" s="72" t="s">
        <v>16</v>
      </c>
      <c r="H2178" s="72" t="s">
        <v>12</v>
      </c>
      <c r="I2178" s="15" t="s">
        <v>42</v>
      </c>
      <c r="J2178" t="str">
        <f t="shared" ref="J2178:J2241" si="68">CONCATENATE(D2178,"-",C2178,"-",B2178)</f>
        <v>30-Oct-1969</v>
      </c>
      <c r="K2178">
        <f t="shared" ca="1" si="67"/>
        <v>56</v>
      </c>
    </row>
    <row r="2179" spans="1:11" x14ac:dyDescent="0.3">
      <c r="A2179" t="s">
        <v>2208</v>
      </c>
      <c r="B2179" s="72">
        <v>1979</v>
      </c>
      <c r="C2179" s="15" t="s">
        <v>35</v>
      </c>
      <c r="D2179">
        <v>3</v>
      </c>
      <c r="E2179">
        <v>2</v>
      </c>
      <c r="F2179">
        <v>37425.94</v>
      </c>
      <c r="G2179" s="72" t="s">
        <v>11</v>
      </c>
      <c r="H2179" s="72" t="s">
        <v>16</v>
      </c>
      <c r="I2179" s="15" t="s">
        <v>42</v>
      </c>
      <c r="J2179" t="str">
        <f t="shared" si="68"/>
        <v>3-Aug-1979</v>
      </c>
      <c r="K2179">
        <f t="shared" ref="K2179:K2242" ca="1" si="69">DATEDIF(J2179,TODAY(),"y")</f>
        <v>46</v>
      </c>
    </row>
    <row r="2180" spans="1:11" x14ac:dyDescent="0.3">
      <c r="A2180" t="s">
        <v>2209</v>
      </c>
      <c r="B2180" s="72">
        <v>2002</v>
      </c>
      <c r="C2180" s="15" t="s">
        <v>20</v>
      </c>
      <c r="D2180">
        <v>27</v>
      </c>
      <c r="E2180">
        <v>3</v>
      </c>
      <c r="F2180">
        <v>37465.339999999997</v>
      </c>
      <c r="G2180" s="72" t="s">
        <v>16</v>
      </c>
      <c r="H2180" s="72" t="s">
        <v>11</v>
      </c>
      <c r="I2180" s="15" t="s">
        <v>23</v>
      </c>
      <c r="J2180" t="str">
        <f t="shared" si="68"/>
        <v>27-Sep-2002</v>
      </c>
      <c r="K2180">
        <f t="shared" ca="1" si="69"/>
        <v>23</v>
      </c>
    </row>
    <row r="2181" spans="1:11" x14ac:dyDescent="0.3">
      <c r="A2181" t="s">
        <v>2210</v>
      </c>
      <c r="B2181" s="72">
        <v>2000</v>
      </c>
      <c r="C2181" s="15" t="s">
        <v>37</v>
      </c>
      <c r="D2181">
        <v>12</v>
      </c>
      <c r="E2181">
        <v>2</v>
      </c>
      <c r="F2181">
        <v>37484.449999999997</v>
      </c>
      <c r="G2181" s="72" t="s">
        <v>16</v>
      </c>
      <c r="H2181" s="72" t="s">
        <v>16</v>
      </c>
      <c r="I2181" s="15" t="s">
        <v>13</v>
      </c>
      <c r="J2181" t="str">
        <f t="shared" si="68"/>
        <v>12-Oct-2000</v>
      </c>
      <c r="K2181">
        <f t="shared" ca="1" si="69"/>
        <v>25</v>
      </c>
    </row>
    <row r="2182" spans="1:11" x14ac:dyDescent="0.3">
      <c r="A2182" t="s">
        <v>2211</v>
      </c>
      <c r="B2182" s="72">
        <v>1990</v>
      </c>
      <c r="C2182" s="15" t="s">
        <v>15</v>
      </c>
      <c r="D2182">
        <v>16</v>
      </c>
      <c r="E2182">
        <v>1</v>
      </c>
      <c r="F2182">
        <v>37607.53</v>
      </c>
      <c r="G2182" s="72" t="s">
        <v>16</v>
      </c>
      <c r="H2182" s="72" t="s">
        <v>11</v>
      </c>
      <c r="I2182" s="15" t="s">
        <v>166</v>
      </c>
      <c r="J2182" t="str">
        <f t="shared" si="68"/>
        <v>16-Nov-1990</v>
      </c>
      <c r="K2182">
        <f t="shared" ca="1" si="69"/>
        <v>34</v>
      </c>
    </row>
    <row r="2183" spans="1:11" x14ac:dyDescent="0.3">
      <c r="A2183" t="s">
        <v>2212</v>
      </c>
      <c r="B2183" s="72">
        <v>1982</v>
      </c>
      <c r="C2183" s="15" t="s">
        <v>18</v>
      </c>
      <c r="D2183">
        <v>20</v>
      </c>
      <c r="E2183">
        <v>3</v>
      </c>
      <c r="F2183">
        <v>37650.74</v>
      </c>
      <c r="G2183" s="72" t="s">
        <v>11</v>
      </c>
      <c r="H2183" s="72" t="s">
        <v>11</v>
      </c>
      <c r="I2183" s="15" t="s">
        <v>23</v>
      </c>
      <c r="J2183" t="str">
        <f t="shared" si="68"/>
        <v>20-Jun-1982</v>
      </c>
      <c r="K2183">
        <f t="shared" ca="1" si="69"/>
        <v>43</v>
      </c>
    </row>
    <row r="2184" spans="1:11" x14ac:dyDescent="0.3">
      <c r="A2184" t="s">
        <v>2213</v>
      </c>
      <c r="B2184" s="72">
        <v>1970</v>
      </c>
      <c r="C2184" s="15" t="s">
        <v>37</v>
      </c>
      <c r="D2184">
        <v>28</v>
      </c>
      <c r="E2184">
        <v>0</v>
      </c>
      <c r="F2184">
        <v>37675.06</v>
      </c>
      <c r="G2184" s="72" t="s">
        <v>11</v>
      </c>
      <c r="H2184" s="72" t="s">
        <v>12</v>
      </c>
      <c r="I2184" s="15" t="s">
        <v>42</v>
      </c>
      <c r="J2184" t="str">
        <f t="shared" si="68"/>
        <v>28-Oct-1970</v>
      </c>
      <c r="K2184">
        <f t="shared" ca="1" si="69"/>
        <v>55</v>
      </c>
    </row>
    <row r="2185" spans="1:11" x14ac:dyDescent="0.3">
      <c r="A2185" t="s">
        <v>2214</v>
      </c>
      <c r="B2185" s="72">
        <v>1988</v>
      </c>
      <c r="C2185" s="15" t="s">
        <v>37</v>
      </c>
      <c r="D2185">
        <v>10</v>
      </c>
      <c r="E2185">
        <v>1</v>
      </c>
      <c r="F2185">
        <v>37701.879999999997</v>
      </c>
      <c r="G2185" s="72" t="s">
        <v>11</v>
      </c>
      <c r="H2185" s="72" t="s">
        <v>12</v>
      </c>
      <c r="I2185" s="15" t="s">
        <v>249</v>
      </c>
      <c r="J2185" t="str">
        <f t="shared" si="68"/>
        <v>10-Oct-1988</v>
      </c>
      <c r="K2185">
        <f t="shared" ca="1" si="69"/>
        <v>37</v>
      </c>
    </row>
    <row r="2186" spans="1:11" x14ac:dyDescent="0.3">
      <c r="A2186" t="s">
        <v>2215</v>
      </c>
      <c r="B2186" s="72">
        <v>1976</v>
      </c>
      <c r="C2186" s="15" t="s">
        <v>20</v>
      </c>
      <c r="D2186">
        <v>18</v>
      </c>
      <c r="E2186">
        <v>2</v>
      </c>
      <c r="F2186">
        <v>37735.199999999997</v>
      </c>
      <c r="G2186" s="72" t="s">
        <v>11</v>
      </c>
      <c r="H2186" s="72" t="s">
        <v>11</v>
      </c>
      <c r="I2186" s="15" t="s">
        <v>42</v>
      </c>
      <c r="J2186" t="str">
        <f t="shared" si="68"/>
        <v>18-Sep-1976</v>
      </c>
      <c r="K2186">
        <f t="shared" ca="1" si="69"/>
        <v>49</v>
      </c>
    </row>
    <row r="2187" spans="1:11" x14ac:dyDescent="0.3">
      <c r="A2187" t="s">
        <v>2216</v>
      </c>
      <c r="B2187" s="72">
        <v>1986</v>
      </c>
      <c r="C2187" s="15" t="s">
        <v>35</v>
      </c>
      <c r="D2187">
        <v>15</v>
      </c>
      <c r="E2187">
        <v>0</v>
      </c>
      <c r="F2187">
        <v>37742.58</v>
      </c>
      <c r="G2187" s="72" t="s">
        <v>16</v>
      </c>
      <c r="H2187" s="72" t="s">
        <v>16</v>
      </c>
      <c r="I2187" s="15" t="s">
        <v>13</v>
      </c>
      <c r="J2187" t="str">
        <f t="shared" si="68"/>
        <v>15-Aug-1986</v>
      </c>
      <c r="K2187">
        <f t="shared" ca="1" si="69"/>
        <v>39</v>
      </c>
    </row>
    <row r="2188" spans="1:11" x14ac:dyDescent="0.3">
      <c r="A2188" t="s">
        <v>2217</v>
      </c>
      <c r="B2188" s="72">
        <v>1983</v>
      </c>
      <c r="C2188" s="15" t="s">
        <v>10</v>
      </c>
      <c r="D2188">
        <v>26</v>
      </c>
      <c r="E2188">
        <v>3</v>
      </c>
      <c r="F2188">
        <v>37800.980000000003</v>
      </c>
      <c r="G2188" s="72" t="s">
        <v>11</v>
      </c>
      <c r="H2188" s="72" t="s">
        <v>11</v>
      </c>
      <c r="I2188" s="15" t="s">
        <v>42</v>
      </c>
      <c r="J2188" t="str">
        <f t="shared" si="68"/>
        <v>26-Jul-1983</v>
      </c>
      <c r="K2188">
        <f t="shared" ca="1" si="69"/>
        <v>42</v>
      </c>
    </row>
    <row r="2189" spans="1:11" x14ac:dyDescent="0.3">
      <c r="A2189" t="s">
        <v>2218</v>
      </c>
      <c r="B2189" s="72">
        <v>1979</v>
      </c>
      <c r="C2189" s="15" t="s">
        <v>20</v>
      </c>
      <c r="D2189">
        <v>9</v>
      </c>
      <c r="E2189">
        <v>0</v>
      </c>
      <c r="F2189">
        <v>37829.72</v>
      </c>
      <c r="G2189" s="72" t="s">
        <v>16</v>
      </c>
      <c r="H2189" s="72" t="s">
        <v>11</v>
      </c>
      <c r="I2189" s="15" t="s">
        <v>42</v>
      </c>
      <c r="J2189" t="str">
        <f t="shared" si="68"/>
        <v>9-Sep-1979</v>
      </c>
      <c r="K2189">
        <f t="shared" ca="1" si="69"/>
        <v>46</v>
      </c>
    </row>
    <row r="2190" spans="1:11" x14ac:dyDescent="0.3">
      <c r="A2190" t="s">
        <v>2219</v>
      </c>
      <c r="B2190" s="72">
        <v>1998</v>
      </c>
      <c r="C2190" s="15" t="s">
        <v>10</v>
      </c>
      <c r="D2190">
        <v>29</v>
      </c>
      <c r="E2190">
        <v>0</v>
      </c>
      <c r="F2190">
        <v>38126.25</v>
      </c>
      <c r="G2190" s="72" t="s">
        <v>16</v>
      </c>
      <c r="H2190" s="72" t="s">
        <v>12</v>
      </c>
      <c r="I2190" s="15" t="s">
        <v>13</v>
      </c>
      <c r="J2190" t="str">
        <f t="shared" si="68"/>
        <v>29-Jul-1998</v>
      </c>
      <c r="K2190">
        <f t="shared" ca="1" si="69"/>
        <v>27</v>
      </c>
    </row>
    <row r="2191" spans="1:11" x14ac:dyDescent="0.3">
      <c r="A2191" t="s">
        <v>2220</v>
      </c>
      <c r="B2191" s="72">
        <v>1972</v>
      </c>
      <c r="C2191" s="15" t="s">
        <v>15</v>
      </c>
      <c r="D2191">
        <v>19</v>
      </c>
      <c r="E2191">
        <v>0</v>
      </c>
      <c r="F2191">
        <v>38189.1</v>
      </c>
      <c r="G2191" s="72" t="s">
        <v>11</v>
      </c>
      <c r="H2191" s="72" t="s">
        <v>11</v>
      </c>
      <c r="I2191" s="15" t="s">
        <v>42</v>
      </c>
      <c r="J2191" t="str">
        <f t="shared" si="68"/>
        <v>19-Nov-1972</v>
      </c>
      <c r="K2191">
        <f t="shared" ca="1" si="69"/>
        <v>52</v>
      </c>
    </row>
    <row r="2192" spans="1:11" x14ac:dyDescent="0.3">
      <c r="A2192" t="s">
        <v>2221</v>
      </c>
      <c r="B2192" s="72">
        <v>1989</v>
      </c>
      <c r="C2192" s="15" t="s">
        <v>20</v>
      </c>
      <c r="D2192">
        <v>8</v>
      </c>
      <c r="E2192">
        <v>3</v>
      </c>
      <c r="F2192">
        <v>38237.339999999997</v>
      </c>
      <c r="G2192" s="72" t="s">
        <v>11</v>
      </c>
      <c r="H2192" s="72" t="s">
        <v>12</v>
      </c>
      <c r="I2192" s="15" t="s">
        <v>42</v>
      </c>
      <c r="J2192" t="str">
        <f t="shared" si="68"/>
        <v>8-Sep-1989</v>
      </c>
      <c r="K2192">
        <f t="shared" ca="1" si="69"/>
        <v>36</v>
      </c>
    </row>
    <row r="2193" spans="1:11" x14ac:dyDescent="0.3">
      <c r="A2193" t="s">
        <v>2222</v>
      </c>
      <c r="B2193" s="72">
        <v>1964</v>
      </c>
      <c r="C2193" s="15" t="s">
        <v>18</v>
      </c>
      <c r="D2193">
        <v>16</v>
      </c>
      <c r="E2193">
        <v>0</v>
      </c>
      <c r="F2193">
        <v>38241.74</v>
      </c>
      <c r="G2193" s="72" t="s">
        <v>11</v>
      </c>
      <c r="H2193" s="72" t="s">
        <v>12</v>
      </c>
      <c r="I2193" s="15" t="s">
        <v>42</v>
      </c>
      <c r="J2193" t="str">
        <f t="shared" si="68"/>
        <v>16-Jun-1964</v>
      </c>
      <c r="K2193">
        <f t="shared" ca="1" si="69"/>
        <v>61</v>
      </c>
    </row>
    <row r="2194" spans="1:11" x14ac:dyDescent="0.3">
      <c r="A2194" t="s">
        <v>2223</v>
      </c>
      <c r="B2194" s="72">
        <v>1980</v>
      </c>
      <c r="C2194" s="15" t="s">
        <v>35</v>
      </c>
      <c r="D2194">
        <v>16</v>
      </c>
      <c r="E2194">
        <v>1</v>
      </c>
      <c r="F2194">
        <v>38245.589999999997</v>
      </c>
      <c r="G2194" s="72" t="s">
        <v>16</v>
      </c>
      <c r="H2194" s="72" t="s">
        <v>11</v>
      </c>
      <c r="I2194" s="15" t="s">
        <v>13</v>
      </c>
      <c r="J2194" t="str">
        <f t="shared" si="68"/>
        <v>16-Aug-1980</v>
      </c>
      <c r="K2194">
        <f t="shared" ca="1" si="69"/>
        <v>45</v>
      </c>
    </row>
    <row r="2195" spans="1:11" x14ac:dyDescent="0.3">
      <c r="A2195" t="s">
        <v>2224</v>
      </c>
      <c r="B2195" s="72">
        <v>1989</v>
      </c>
      <c r="C2195" s="15" t="s">
        <v>37</v>
      </c>
      <c r="D2195">
        <v>30</v>
      </c>
      <c r="E2195">
        <v>1</v>
      </c>
      <c r="F2195">
        <v>38282.75</v>
      </c>
      <c r="G2195" s="72" t="s">
        <v>16</v>
      </c>
      <c r="H2195" s="72" t="s">
        <v>11</v>
      </c>
      <c r="I2195" s="15" t="s">
        <v>13</v>
      </c>
      <c r="J2195" t="str">
        <f t="shared" si="68"/>
        <v>30-Oct-1989</v>
      </c>
      <c r="K2195">
        <f t="shared" ca="1" si="69"/>
        <v>36</v>
      </c>
    </row>
    <row r="2196" spans="1:11" x14ac:dyDescent="0.3">
      <c r="A2196" t="s">
        <v>2225</v>
      </c>
      <c r="B2196" s="72">
        <v>1980</v>
      </c>
      <c r="C2196" s="15" t="s">
        <v>18</v>
      </c>
      <c r="D2196">
        <v>12</v>
      </c>
      <c r="E2196">
        <v>2</v>
      </c>
      <c r="F2196">
        <v>38313.129999999997</v>
      </c>
      <c r="G2196" s="72" t="s">
        <v>16</v>
      </c>
      <c r="H2196" s="72" t="s">
        <v>12</v>
      </c>
      <c r="I2196" s="15" t="s">
        <v>42</v>
      </c>
      <c r="J2196" t="str">
        <f t="shared" si="68"/>
        <v>12-Jun-1980</v>
      </c>
      <c r="K2196">
        <f t="shared" ca="1" si="69"/>
        <v>45</v>
      </c>
    </row>
    <row r="2197" spans="1:11" x14ac:dyDescent="0.3">
      <c r="A2197" t="s">
        <v>2226</v>
      </c>
      <c r="B2197" s="72">
        <v>2002</v>
      </c>
      <c r="C2197" s="15" t="s">
        <v>20</v>
      </c>
      <c r="D2197">
        <v>17</v>
      </c>
      <c r="E2197">
        <v>2</v>
      </c>
      <c r="F2197">
        <v>38344.57</v>
      </c>
      <c r="G2197" s="72" t="s">
        <v>16</v>
      </c>
      <c r="H2197" s="72" t="s">
        <v>12</v>
      </c>
      <c r="I2197" s="15" t="s">
        <v>42</v>
      </c>
      <c r="J2197" t="str">
        <f t="shared" si="68"/>
        <v>17-Sep-2002</v>
      </c>
      <c r="K2197">
        <f t="shared" ca="1" si="69"/>
        <v>23</v>
      </c>
    </row>
    <row r="2198" spans="1:11" x14ac:dyDescent="0.3">
      <c r="A2198" t="s">
        <v>2227</v>
      </c>
      <c r="B2198" s="72">
        <v>1970</v>
      </c>
      <c r="C2198" s="15" t="s">
        <v>35</v>
      </c>
      <c r="D2198">
        <v>22</v>
      </c>
      <c r="E2198">
        <v>0</v>
      </c>
      <c r="F2198">
        <v>38389.79</v>
      </c>
      <c r="G2198" s="72" t="s">
        <v>11</v>
      </c>
      <c r="H2198" s="72" t="s">
        <v>12</v>
      </c>
      <c r="I2198" s="15" t="s">
        <v>42</v>
      </c>
      <c r="J2198" t="str">
        <f t="shared" si="68"/>
        <v>22-Aug-1970</v>
      </c>
      <c r="K2198">
        <f t="shared" ca="1" si="69"/>
        <v>55</v>
      </c>
    </row>
    <row r="2199" spans="1:11" x14ac:dyDescent="0.3">
      <c r="A2199" t="s">
        <v>2228</v>
      </c>
      <c r="B2199" s="72">
        <v>1971</v>
      </c>
      <c r="C2199" s="15" t="s">
        <v>30</v>
      </c>
      <c r="D2199">
        <v>23</v>
      </c>
      <c r="E2199">
        <v>0</v>
      </c>
      <c r="F2199">
        <v>38405.26</v>
      </c>
      <c r="G2199" s="72" t="s">
        <v>11</v>
      </c>
      <c r="H2199" s="72" t="s">
        <v>16</v>
      </c>
      <c r="I2199" s="15" t="s">
        <v>42</v>
      </c>
      <c r="J2199" t="str">
        <f t="shared" si="68"/>
        <v>23-Dec-1971</v>
      </c>
      <c r="K2199">
        <f t="shared" ca="1" si="69"/>
        <v>53</v>
      </c>
    </row>
    <row r="2200" spans="1:11" x14ac:dyDescent="0.3">
      <c r="A2200" t="s">
        <v>2229</v>
      </c>
      <c r="B2200" s="72">
        <v>1986</v>
      </c>
      <c r="C2200" s="15" t="s">
        <v>18</v>
      </c>
      <c r="D2200">
        <v>21</v>
      </c>
      <c r="E2200">
        <v>2</v>
      </c>
      <c r="F2200">
        <v>38415.47</v>
      </c>
      <c r="G2200" s="72" t="s">
        <v>16</v>
      </c>
      <c r="H2200" s="72" t="s">
        <v>11</v>
      </c>
      <c r="I2200" s="15" t="s">
        <v>42</v>
      </c>
      <c r="J2200" t="str">
        <f t="shared" si="68"/>
        <v>21-Jun-1986</v>
      </c>
      <c r="K2200">
        <f t="shared" ca="1" si="69"/>
        <v>39</v>
      </c>
    </row>
    <row r="2201" spans="1:11" x14ac:dyDescent="0.3">
      <c r="A2201" t="s">
        <v>2230</v>
      </c>
      <c r="B2201" s="72">
        <v>1999</v>
      </c>
      <c r="C2201" s="15" t="s">
        <v>15</v>
      </c>
      <c r="D2201">
        <v>12</v>
      </c>
      <c r="E2201">
        <v>2</v>
      </c>
      <c r="F2201">
        <v>38511.629999999997</v>
      </c>
      <c r="G2201" s="72" t="s">
        <v>11</v>
      </c>
      <c r="H2201" s="72" t="s">
        <v>11</v>
      </c>
      <c r="I2201" s="15" t="s">
        <v>247</v>
      </c>
      <c r="J2201" t="str">
        <f t="shared" si="68"/>
        <v>12-Nov-1999</v>
      </c>
      <c r="K2201">
        <f t="shared" ca="1" si="69"/>
        <v>25</v>
      </c>
    </row>
    <row r="2202" spans="1:11" x14ac:dyDescent="0.3">
      <c r="A2202" t="s">
        <v>2231</v>
      </c>
      <c r="B2202" s="72">
        <v>1990</v>
      </c>
      <c r="C2202" s="15" t="s">
        <v>10</v>
      </c>
      <c r="D2202">
        <v>13</v>
      </c>
      <c r="E2202">
        <v>3</v>
      </c>
      <c r="F2202">
        <v>38652.089999999997</v>
      </c>
      <c r="G2202" s="72" t="s">
        <v>11</v>
      </c>
      <c r="H2202" s="72" t="s">
        <v>11</v>
      </c>
      <c r="I2202" s="15" t="s">
        <v>42</v>
      </c>
      <c r="J2202" t="str">
        <f t="shared" si="68"/>
        <v>13-Jul-1990</v>
      </c>
      <c r="K2202">
        <f t="shared" ca="1" si="69"/>
        <v>35</v>
      </c>
    </row>
    <row r="2203" spans="1:11" x14ac:dyDescent="0.3">
      <c r="A2203" t="s">
        <v>2232</v>
      </c>
      <c r="B2203" s="72">
        <v>1986</v>
      </c>
      <c r="C2203" s="15" t="s">
        <v>10</v>
      </c>
      <c r="D2203">
        <v>20</v>
      </c>
      <c r="E2203">
        <v>1</v>
      </c>
      <c r="F2203">
        <v>38709.18</v>
      </c>
      <c r="G2203" s="72" t="s">
        <v>16</v>
      </c>
      <c r="H2203" s="72" t="s">
        <v>12</v>
      </c>
      <c r="I2203" s="15" t="s">
        <v>13</v>
      </c>
      <c r="J2203" t="str">
        <f t="shared" si="68"/>
        <v>20-Jul-1986</v>
      </c>
      <c r="K2203">
        <f t="shared" ca="1" si="69"/>
        <v>39</v>
      </c>
    </row>
    <row r="2204" spans="1:11" x14ac:dyDescent="0.3">
      <c r="A2204" t="s">
        <v>31</v>
      </c>
      <c r="B2204" s="72">
        <v>1991</v>
      </c>
      <c r="C2204" s="15" t="s">
        <v>15</v>
      </c>
      <c r="D2204">
        <v>22</v>
      </c>
      <c r="E2204">
        <v>2</v>
      </c>
      <c r="F2204">
        <v>38711</v>
      </c>
      <c r="G2204" s="72" t="s">
        <v>16</v>
      </c>
      <c r="H2204" s="72" t="s">
        <v>12</v>
      </c>
      <c r="I2204" s="15" t="s">
        <v>42</v>
      </c>
      <c r="J2204" t="str">
        <f t="shared" si="68"/>
        <v>22-Nov-1991</v>
      </c>
      <c r="K2204">
        <f t="shared" ca="1" si="69"/>
        <v>33</v>
      </c>
    </row>
    <row r="2205" spans="1:11" x14ac:dyDescent="0.3">
      <c r="A2205" t="s">
        <v>2233</v>
      </c>
      <c r="B2205" s="72">
        <v>1991</v>
      </c>
      <c r="C2205" s="15" t="s">
        <v>15</v>
      </c>
      <c r="D2205">
        <v>2</v>
      </c>
      <c r="E2205">
        <v>2</v>
      </c>
      <c r="F2205">
        <v>38711</v>
      </c>
      <c r="G2205" s="72" t="s">
        <v>11</v>
      </c>
      <c r="H2205" s="72" t="s">
        <v>11</v>
      </c>
      <c r="I2205" s="15" t="s">
        <v>42</v>
      </c>
      <c r="J2205" t="str">
        <f t="shared" si="68"/>
        <v>2-Nov-1991</v>
      </c>
      <c r="K2205">
        <f t="shared" ca="1" si="69"/>
        <v>34</v>
      </c>
    </row>
    <row r="2206" spans="1:11" x14ac:dyDescent="0.3">
      <c r="A2206" t="s">
        <v>2234</v>
      </c>
      <c r="B2206" s="72">
        <v>1976</v>
      </c>
      <c r="C2206" s="15" t="s">
        <v>18</v>
      </c>
      <c r="D2206">
        <v>15</v>
      </c>
      <c r="E2206">
        <v>2</v>
      </c>
      <c r="F2206">
        <v>38740.120000000003</v>
      </c>
      <c r="G2206" s="72" t="s">
        <v>11</v>
      </c>
      <c r="H2206" s="72" t="s">
        <v>11</v>
      </c>
      <c r="I2206" s="15" t="s">
        <v>23</v>
      </c>
      <c r="J2206" t="str">
        <f t="shared" si="68"/>
        <v>15-Jun-1976</v>
      </c>
      <c r="K2206">
        <f t="shared" ca="1" si="69"/>
        <v>49</v>
      </c>
    </row>
    <row r="2207" spans="1:11" x14ac:dyDescent="0.3">
      <c r="A2207" t="s">
        <v>2235</v>
      </c>
      <c r="B2207" s="72">
        <v>1991</v>
      </c>
      <c r="C2207" s="15" t="s">
        <v>15</v>
      </c>
      <c r="D2207">
        <v>8</v>
      </c>
      <c r="E2207">
        <v>3</v>
      </c>
      <c r="F2207">
        <v>38746.36</v>
      </c>
      <c r="G2207" s="72" t="s">
        <v>16</v>
      </c>
      <c r="H2207" s="72" t="s">
        <v>11</v>
      </c>
      <c r="I2207" s="15" t="s">
        <v>23</v>
      </c>
      <c r="J2207" t="str">
        <f t="shared" si="68"/>
        <v>8-Nov-1991</v>
      </c>
      <c r="K2207">
        <f t="shared" ca="1" si="69"/>
        <v>34</v>
      </c>
    </row>
    <row r="2208" spans="1:11" x14ac:dyDescent="0.3">
      <c r="A2208" t="s">
        <v>2236</v>
      </c>
      <c r="B2208" s="72">
        <v>2004</v>
      </c>
      <c r="C2208" s="15" t="s">
        <v>30</v>
      </c>
      <c r="D2208">
        <v>5</v>
      </c>
      <c r="E2208">
        <v>0</v>
      </c>
      <c r="F2208">
        <v>38792.69</v>
      </c>
      <c r="G2208" s="72" t="s">
        <v>11</v>
      </c>
      <c r="H2208" s="72" t="s">
        <v>11</v>
      </c>
      <c r="I2208" s="15" t="s">
        <v>13</v>
      </c>
      <c r="J2208" t="str">
        <f t="shared" si="68"/>
        <v>5-Dec-2004</v>
      </c>
      <c r="K2208">
        <f t="shared" ca="1" si="69"/>
        <v>20</v>
      </c>
    </row>
    <row r="2209" spans="1:11" x14ac:dyDescent="0.3">
      <c r="A2209" t="s">
        <v>2237</v>
      </c>
      <c r="B2209" s="72">
        <v>1979</v>
      </c>
      <c r="C2209" s="15" t="s">
        <v>30</v>
      </c>
      <c r="D2209">
        <v>3</v>
      </c>
      <c r="E2209">
        <v>2</v>
      </c>
      <c r="F2209">
        <v>38836.980000000003</v>
      </c>
      <c r="G2209" s="72" t="s">
        <v>11</v>
      </c>
      <c r="H2209" s="72" t="s">
        <v>16</v>
      </c>
      <c r="I2209" s="15" t="s">
        <v>42</v>
      </c>
      <c r="J2209" t="str">
        <f t="shared" si="68"/>
        <v>3-Dec-1979</v>
      </c>
      <c r="K2209">
        <f t="shared" ca="1" si="69"/>
        <v>45</v>
      </c>
    </row>
    <row r="2210" spans="1:11" x14ac:dyDescent="0.3">
      <c r="A2210" t="s">
        <v>2238</v>
      </c>
      <c r="B2210" s="72">
        <v>1964</v>
      </c>
      <c r="C2210" s="15" t="s">
        <v>18</v>
      </c>
      <c r="D2210">
        <v>6</v>
      </c>
      <c r="E2210">
        <v>0</v>
      </c>
      <c r="F2210">
        <v>38869.25</v>
      </c>
      <c r="G2210" s="72" t="s">
        <v>11</v>
      </c>
      <c r="H2210" s="72" t="s">
        <v>11</v>
      </c>
      <c r="I2210" s="15" t="s">
        <v>42</v>
      </c>
      <c r="J2210" t="str">
        <f t="shared" si="68"/>
        <v>6-Jun-1964</v>
      </c>
      <c r="K2210">
        <f t="shared" ca="1" si="69"/>
        <v>61</v>
      </c>
    </row>
    <row r="2211" spans="1:11" x14ac:dyDescent="0.3">
      <c r="A2211" t="s">
        <v>2239</v>
      </c>
      <c r="B2211" s="72">
        <v>1967</v>
      </c>
      <c r="C2211" s="15" t="s">
        <v>10</v>
      </c>
      <c r="D2211">
        <v>30</v>
      </c>
      <c r="E2211">
        <v>0</v>
      </c>
      <c r="F2211">
        <v>38893.360000000001</v>
      </c>
      <c r="G2211" s="72" t="s">
        <v>16</v>
      </c>
      <c r="H2211" s="72" t="s">
        <v>11</v>
      </c>
      <c r="I2211" s="15" t="s">
        <v>42</v>
      </c>
      <c r="J2211" t="str">
        <f t="shared" si="68"/>
        <v>30-Jul-1967</v>
      </c>
      <c r="K2211">
        <f t="shared" ca="1" si="69"/>
        <v>58</v>
      </c>
    </row>
    <row r="2212" spans="1:11" x14ac:dyDescent="0.3">
      <c r="A2212" t="s">
        <v>2240</v>
      </c>
      <c r="B2212" s="72">
        <v>1987</v>
      </c>
      <c r="C2212" s="15" t="s">
        <v>18</v>
      </c>
      <c r="D2212">
        <v>16</v>
      </c>
      <c r="E2212">
        <v>3</v>
      </c>
      <c r="F2212">
        <v>38924.04</v>
      </c>
      <c r="G2212" s="72" t="s">
        <v>11</v>
      </c>
      <c r="H2212" s="72" t="s">
        <v>11</v>
      </c>
      <c r="I2212" s="15" t="s">
        <v>42</v>
      </c>
      <c r="J2212" t="str">
        <f t="shared" si="68"/>
        <v>16-Jun-1987</v>
      </c>
      <c r="K2212">
        <f t="shared" ca="1" si="69"/>
        <v>38</v>
      </c>
    </row>
    <row r="2213" spans="1:11" x14ac:dyDescent="0.3">
      <c r="A2213" t="s">
        <v>2241</v>
      </c>
      <c r="B2213" s="72">
        <v>1976</v>
      </c>
      <c r="C2213" s="15" t="s">
        <v>30</v>
      </c>
      <c r="D2213">
        <v>15</v>
      </c>
      <c r="E2213">
        <v>2</v>
      </c>
      <c r="F2213">
        <v>38932.559999999998</v>
      </c>
      <c r="G2213" s="72" t="s">
        <v>11</v>
      </c>
      <c r="H2213" s="72" t="s">
        <v>12</v>
      </c>
      <c r="I2213" s="15" t="s">
        <v>42</v>
      </c>
      <c r="J2213" t="str">
        <f t="shared" si="68"/>
        <v>15-Dec-1976</v>
      </c>
      <c r="K2213">
        <f t="shared" ca="1" si="69"/>
        <v>48</v>
      </c>
    </row>
    <row r="2214" spans="1:11" x14ac:dyDescent="0.3">
      <c r="A2214" t="s">
        <v>2242</v>
      </c>
      <c r="B2214" s="72">
        <v>1980</v>
      </c>
      <c r="C2214" s="15" t="s">
        <v>20</v>
      </c>
      <c r="D2214">
        <v>24</v>
      </c>
      <c r="E2214">
        <v>2</v>
      </c>
      <c r="F2214">
        <v>38947.43</v>
      </c>
      <c r="G2214" s="72" t="s">
        <v>11</v>
      </c>
      <c r="H2214" s="72" t="s">
        <v>12</v>
      </c>
      <c r="I2214" s="15" t="s">
        <v>42</v>
      </c>
      <c r="J2214" t="str">
        <f t="shared" si="68"/>
        <v>24-Sep-1980</v>
      </c>
      <c r="K2214">
        <f t="shared" ca="1" si="69"/>
        <v>45</v>
      </c>
    </row>
    <row r="2215" spans="1:11" x14ac:dyDescent="0.3">
      <c r="A2215" t="s">
        <v>2243</v>
      </c>
      <c r="B2215" s="72">
        <v>1978</v>
      </c>
      <c r="C2215" s="15" t="s">
        <v>37</v>
      </c>
      <c r="D2215">
        <v>12</v>
      </c>
      <c r="E2215">
        <v>2</v>
      </c>
      <c r="F2215">
        <v>38998.550000000003</v>
      </c>
      <c r="G2215" s="72" t="s">
        <v>16</v>
      </c>
      <c r="H2215" s="72" t="s">
        <v>16</v>
      </c>
      <c r="I2215" s="15" t="s">
        <v>42</v>
      </c>
      <c r="J2215" t="str">
        <f t="shared" si="68"/>
        <v>12-Oct-1978</v>
      </c>
      <c r="K2215">
        <f t="shared" ca="1" si="69"/>
        <v>47</v>
      </c>
    </row>
    <row r="2216" spans="1:11" x14ac:dyDescent="0.3">
      <c r="A2216" t="s">
        <v>2244</v>
      </c>
      <c r="B2216" s="72">
        <v>1985</v>
      </c>
      <c r="C2216" s="15" t="s">
        <v>20</v>
      </c>
      <c r="D2216">
        <v>20</v>
      </c>
      <c r="E2216">
        <v>1</v>
      </c>
      <c r="F2216">
        <v>39047.29</v>
      </c>
      <c r="G2216" s="72" t="s">
        <v>16</v>
      </c>
      <c r="H2216" s="72" t="s">
        <v>12</v>
      </c>
      <c r="I2216" s="15" t="s">
        <v>356</v>
      </c>
      <c r="J2216" t="str">
        <f t="shared" si="68"/>
        <v>20-Sep-1985</v>
      </c>
      <c r="K2216">
        <f t="shared" ca="1" si="69"/>
        <v>40</v>
      </c>
    </row>
    <row r="2217" spans="1:11" x14ac:dyDescent="0.3">
      <c r="A2217" t="s">
        <v>2245</v>
      </c>
      <c r="B2217" s="72">
        <v>1982</v>
      </c>
      <c r="C2217" s="15" t="s">
        <v>35</v>
      </c>
      <c r="D2217">
        <v>4</v>
      </c>
      <c r="E2217">
        <v>1</v>
      </c>
      <c r="F2217">
        <v>39125.33</v>
      </c>
      <c r="G2217" s="72" t="s">
        <v>16</v>
      </c>
      <c r="H2217" s="72" t="s">
        <v>16</v>
      </c>
      <c r="I2217" s="15" t="s">
        <v>168</v>
      </c>
      <c r="J2217" t="str">
        <f t="shared" si="68"/>
        <v>4-Aug-1982</v>
      </c>
      <c r="K2217">
        <f t="shared" ca="1" si="69"/>
        <v>43</v>
      </c>
    </row>
    <row r="2218" spans="1:11" x14ac:dyDescent="0.3">
      <c r="A2218" t="s">
        <v>2246</v>
      </c>
      <c r="B2218" s="72">
        <v>1962</v>
      </c>
      <c r="C2218" s="15" t="s">
        <v>10</v>
      </c>
      <c r="D2218">
        <v>7</v>
      </c>
      <c r="E2218">
        <v>0</v>
      </c>
      <c r="F2218">
        <v>39221.120000000003</v>
      </c>
      <c r="G2218" s="72" t="s">
        <v>11</v>
      </c>
      <c r="H2218" s="72" t="s">
        <v>16</v>
      </c>
      <c r="I2218" s="15" t="s">
        <v>42</v>
      </c>
      <c r="J2218" t="str">
        <f t="shared" si="68"/>
        <v>7-Jul-1962</v>
      </c>
      <c r="K2218">
        <f t="shared" ca="1" si="69"/>
        <v>63</v>
      </c>
    </row>
    <row r="2219" spans="1:11" x14ac:dyDescent="0.3">
      <c r="A2219" t="s">
        <v>2247</v>
      </c>
      <c r="B2219" s="72">
        <v>1992</v>
      </c>
      <c r="C2219" s="15" t="s">
        <v>15</v>
      </c>
      <c r="D2219">
        <v>30</v>
      </c>
      <c r="E2219">
        <v>2</v>
      </c>
      <c r="F2219">
        <v>39241.440000000002</v>
      </c>
      <c r="G2219" s="72" t="s">
        <v>16</v>
      </c>
      <c r="H2219" s="72" t="s">
        <v>12</v>
      </c>
      <c r="I2219" s="15" t="s">
        <v>42</v>
      </c>
      <c r="J2219" t="str">
        <f t="shared" si="68"/>
        <v>30-Nov-1992</v>
      </c>
      <c r="K2219">
        <f t="shared" ca="1" si="69"/>
        <v>32</v>
      </c>
    </row>
    <row r="2220" spans="1:11" x14ac:dyDescent="0.3">
      <c r="A2220" t="s">
        <v>2248</v>
      </c>
      <c r="B2220" s="72">
        <v>1982</v>
      </c>
      <c r="C2220" s="15" t="s">
        <v>35</v>
      </c>
      <c r="D2220">
        <v>16</v>
      </c>
      <c r="E2220">
        <v>3</v>
      </c>
      <c r="F2220">
        <v>39315.279999999999</v>
      </c>
      <c r="G2220" s="72" t="s">
        <v>11</v>
      </c>
      <c r="H2220" s="72" t="s">
        <v>12</v>
      </c>
      <c r="I2220" s="15" t="s">
        <v>42</v>
      </c>
      <c r="J2220" t="str">
        <f t="shared" si="68"/>
        <v>16-Aug-1982</v>
      </c>
      <c r="K2220">
        <f t="shared" ca="1" si="69"/>
        <v>43</v>
      </c>
    </row>
    <row r="2221" spans="1:11" x14ac:dyDescent="0.3">
      <c r="A2221" t="s">
        <v>2249</v>
      </c>
      <c r="B2221" s="72">
        <v>1978</v>
      </c>
      <c r="C2221" s="15" t="s">
        <v>35</v>
      </c>
      <c r="D2221">
        <v>5</v>
      </c>
      <c r="E2221">
        <v>2</v>
      </c>
      <c r="F2221">
        <v>39352.6</v>
      </c>
      <c r="G2221" s="72" t="s">
        <v>11</v>
      </c>
      <c r="H2221" s="72" t="s">
        <v>12</v>
      </c>
      <c r="I2221" s="15" t="s">
        <v>42</v>
      </c>
      <c r="J2221" t="str">
        <f t="shared" si="68"/>
        <v>5-Aug-1978</v>
      </c>
      <c r="K2221">
        <f t="shared" ca="1" si="69"/>
        <v>47</v>
      </c>
    </row>
    <row r="2222" spans="1:11" x14ac:dyDescent="0.3">
      <c r="A2222" t="s">
        <v>2250</v>
      </c>
      <c r="B2222" s="72">
        <v>1966</v>
      </c>
      <c r="C2222" s="15" t="s">
        <v>18</v>
      </c>
      <c r="D2222">
        <v>24</v>
      </c>
      <c r="E2222">
        <v>0</v>
      </c>
      <c r="F2222">
        <v>39396.86</v>
      </c>
      <c r="G2222" s="72" t="s">
        <v>11</v>
      </c>
      <c r="H2222" s="72" t="s">
        <v>11</v>
      </c>
      <c r="I2222" s="15" t="s">
        <v>42</v>
      </c>
      <c r="J2222" t="str">
        <f t="shared" si="68"/>
        <v>24-Jun-1966</v>
      </c>
      <c r="K2222">
        <f t="shared" ca="1" si="69"/>
        <v>59</v>
      </c>
    </row>
    <row r="2223" spans="1:11" x14ac:dyDescent="0.3">
      <c r="A2223" t="s">
        <v>2251</v>
      </c>
      <c r="B2223" s="72">
        <v>1978</v>
      </c>
      <c r="C2223" s="15" t="s">
        <v>10</v>
      </c>
      <c r="D2223">
        <v>12</v>
      </c>
      <c r="E2223">
        <v>1</v>
      </c>
      <c r="F2223">
        <v>39556.49</v>
      </c>
      <c r="G2223" s="72" t="s">
        <v>16</v>
      </c>
      <c r="H2223" s="72" t="s">
        <v>11</v>
      </c>
      <c r="I2223" s="15" t="s">
        <v>164</v>
      </c>
      <c r="J2223" t="str">
        <f t="shared" si="68"/>
        <v>12-Jul-1978</v>
      </c>
      <c r="K2223">
        <f t="shared" ca="1" si="69"/>
        <v>47</v>
      </c>
    </row>
    <row r="2224" spans="1:11" x14ac:dyDescent="0.3">
      <c r="A2224" t="s">
        <v>2252</v>
      </c>
      <c r="B2224" s="72">
        <v>1981</v>
      </c>
      <c r="C2224" s="15" t="s">
        <v>10</v>
      </c>
      <c r="D2224">
        <v>5</v>
      </c>
      <c r="E2224">
        <v>3</v>
      </c>
      <c r="F2224">
        <v>39597.410000000003</v>
      </c>
      <c r="G2224" s="72" t="s">
        <v>16</v>
      </c>
      <c r="H2224" s="72" t="s">
        <v>11</v>
      </c>
      <c r="I2224" s="15" t="s">
        <v>356</v>
      </c>
      <c r="J2224" t="str">
        <f t="shared" si="68"/>
        <v>5-Jul-1981</v>
      </c>
      <c r="K2224">
        <f t="shared" ca="1" si="69"/>
        <v>44</v>
      </c>
    </row>
    <row r="2225" spans="1:11" x14ac:dyDescent="0.3">
      <c r="A2225" t="s">
        <v>2253</v>
      </c>
      <c r="B2225" s="72">
        <v>1995</v>
      </c>
      <c r="C2225" s="15" t="s">
        <v>35</v>
      </c>
      <c r="D2225">
        <v>7</v>
      </c>
      <c r="E2225">
        <v>0</v>
      </c>
      <c r="F2225">
        <v>39611.760000000002</v>
      </c>
      <c r="G2225" s="72" t="s">
        <v>16</v>
      </c>
      <c r="H2225" s="72" t="s">
        <v>12</v>
      </c>
      <c r="I2225" s="15" t="s">
        <v>13</v>
      </c>
      <c r="J2225" t="str">
        <f t="shared" si="68"/>
        <v>7-Aug-1995</v>
      </c>
      <c r="K2225">
        <f t="shared" ca="1" si="69"/>
        <v>30</v>
      </c>
    </row>
    <row r="2226" spans="1:11" x14ac:dyDescent="0.3">
      <c r="A2226" t="s">
        <v>2254</v>
      </c>
      <c r="B2226" s="72">
        <v>1977</v>
      </c>
      <c r="C2226" s="15" t="s">
        <v>30</v>
      </c>
      <c r="D2226">
        <v>17</v>
      </c>
      <c r="E2226">
        <v>2</v>
      </c>
      <c r="F2226">
        <v>39670.44</v>
      </c>
      <c r="G2226" s="72" t="s">
        <v>11</v>
      </c>
      <c r="H2226" s="72" t="s">
        <v>16</v>
      </c>
      <c r="I2226" s="15" t="s">
        <v>23</v>
      </c>
      <c r="J2226" t="str">
        <f t="shared" si="68"/>
        <v>17-Dec-1977</v>
      </c>
      <c r="K2226">
        <f t="shared" ca="1" si="69"/>
        <v>47</v>
      </c>
    </row>
    <row r="2227" spans="1:11" x14ac:dyDescent="0.3">
      <c r="A2227" t="s">
        <v>2255</v>
      </c>
      <c r="B2227" s="72">
        <v>1968</v>
      </c>
      <c r="C2227" s="15" t="s">
        <v>20</v>
      </c>
      <c r="D2227">
        <v>29</v>
      </c>
      <c r="E2227">
        <v>0</v>
      </c>
      <c r="F2227">
        <v>39721.93</v>
      </c>
      <c r="G2227" s="72" t="s">
        <v>11</v>
      </c>
      <c r="H2227" s="72" t="s">
        <v>11</v>
      </c>
      <c r="I2227" s="15" t="s">
        <v>42</v>
      </c>
      <c r="J2227" t="str">
        <f t="shared" si="68"/>
        <v>29-Sep-1968</v>
      </c>
      <c r="K2227">
        <f t="shared" ca="1" si="69"/>
        <v>57</v>
      </c>
    </row>
    <row r="2228" spans="1:11" x14ac:dyDescent="0.3">
      <c r="A2228" t="s">
        <v>2256</v>
      </c>
      <c r="B2228" s="72">
        <v>2003</v>
      </c>
      <c r="C2228" s="15" t="s">
        <v>10</v>
      </c>
      <c r="D2228">
        <v>16</v>
      </c>
      <c r="E2228">
        <v>0</v>
      </c>
      <c r="F2228">
        <v>39722.75</v>
      </c>
      <c r="G2228" s="72" t="s">
        <v>16</v>
      </c>
      <c r="H2228" s="72" t="s">
        <v>16</v>
      </c>
      <c r="I2228" s="15" t="s">
        <v>13</v>
      </c>
      <c r="J2228" t="str">
        <f t="shared" si="68"/>
        <v>16-Jul-2003</v>
      </c>
      <c r="K2228">
        <f t="shared" ca="1" si="69"/>
        <v>22</v>
      </c>
    </row>
    <row r="2229" spans="1:11" x14ac:dyDescent="0.3">
      <c r="A2229" t="s">
        <v>2257</v>
      </c>
      <c r="B2229" s="72">
        <v>1977</v>
      </c>
      <c r="C2229" s="15" t="s">
        <v>35</v>
      </c>
      <c r="D2229">
        <v>12</v>
      </c>
      <c r="E2229">
        <v>1</v>
      </c>
      <c r="F2229">
        <v>39725.519999999997</v>
      </c>
      <c r="G2229" s="72" t="s">
        <v>11</v>
      </c>
      <c r="H2229" s="72" t="s">
        <v>16</v>
      </c>
      <c r="I2229" s="15" t="s">
        <v>23</v>
      </c>
      <c r="J2229" t="str">
        <f t="shared" si="68"/>
        <v>12-Aug-1977</v>
      </c>
      <c r="K2229">
        <f t="shared" ca="1" si="69"/>
        <v>48</v>
      </c>
    </row>
    <row r="2230" spans="1:11" x14ac:dyDescent="0.3">
      <c r="A2230" t="s">
        <v>2258</v>
      </c>
      <c r="B2230" s="72">
        <v>1973</v>
      </c>
      <c r="C2230" s="15" t="s">
        <v>30</v>
      </c>
      <c r="D2230">
        <v>17</v>
      </c>
      <c r="E2230">
        <v>0</v>
      </c>
      <c r="F2230">
        <v>39727.61</v>
      </c>
      <c r="G2230" s="72" t="s">
        <v>16</v>
      </c>
      <c r="H2230" s="72" t="s">
        <v>11</v>
      </c>
      <c r="I2230" s="15" t="s">
        <v>42</v>
      </c>
      <c r="J2230" t="str">
        <f t="shared" si="68"/>
        <v>17-Dec-1973</v>
      </c>
      <c r="K2230">
        <f t="shared" ca="1" si="69"/>
        <v>51</v>
      </c>
    </row>
    <row r="2231" spans="1:11" x14ac:dyDescent="0.3">
      <c r="A2231" t="s">
        <v>2259</v>
      </c>
      <c r="B2231" s="72">
        <v>1987</v>
      </c>
      <c r="C2231" s="15" t="s">
        <v>10</v>
      </c>
      <c r="D2231">
        <v>24</v>
      </c>
      <c r="E2231">
        <v>1</v>
      </c>
      <c r="F2231">
        <v>39774.28</v>
      </c>
      <c r="G2231" s="72" t="s">
        <v>16</v>
      </c>
      <c r="H2231" s="72" t="s">
        <v>16</v>
      </c>
      <c r="I2231" s="15" t="s">
        <v>276</v>
      </c>
      <c r="J2231" t="str">
        <f t="shared" si="68"/>
        <v>24-Jul-1987</v>
      </c>
      <c r="K2231">
        <f t="shared" ca="1" si="69"/>
        <v>38</v>
      </c>
    </row>
    <row r="2232" spans="1:11" x14ac:dyDescent="0.3">
      <c r="A2232" t="s">
        <v>2260</v>
      </c>
      <c r="B2232" s="72">
        <v>1985</v>
      </c>
      <c r="C2232" s="15" t="s">
        <v>10</v>
      </c>
      <c r="D2232">
        <v>17</v>
      </c>
      <c r="E2232">
        <v>2</v>
      </c>
      <c r="F2232">
        <v>39836.519999999997</v>
      </c>
      <c r="G2232" s="72" t="s">
        <v>11</v>
      </c>
      <c r="H2232" s="72" t="s">
        <v>16</v>
      </c>
      <c r="I2232" s="15" t="s">
        <v>42</v>
      </c>
      <c r="J2232" t="str">
        <f t="shared" si="68"/>
        <v>17-Jul-1985</v>
      </c>
      <c r="K2232">
        <f t="shared" ca="1" si="69"/>
        <v>40</v>
      </c>
    </row>
    <row r="2233" spans="1:11" x14ac:dyDescent="0.3">
      <c r="A2233" t="s">
        <v>2261</v>
      </c>
      <c r="B2233" s="72">
        <v>1983</v>
      </c>
      <c r="C2233" s="15" t="s">
        <v>18</v>
      </c>
      <c r="D2233">
        <v>1</v>
      </c>
      <c r="E2233">
        <v>3</v>
      </c>
      <c r="F2233">
        <v>39865.699999999997</v>
      </c>
      <c r="G2233" s="72" t="s">
        <v>11</v>
      </c>
      <c r="H2233" s="72" t="s">
        <v>11</v>
      </c>
      <c r="I2233" s="15" t="s">
        <v>42</v>
      </c>
      <c r="J2233" t="str">
        <f t="shared" si="68"/>
        <v>1-Jun-1983</v>
      </c>
      <c r="K2233">
        <f t="shared" ca="1" si="69"/>
        <v>42</v>
      </c>
    </row>
    <row r="2234" spans="1:11" x14ac:dyDescent="0.3">
      <c r="A2234" t="s">
        <v>2262</v>
      </c>
      <c r="B2234" s="72">
        <v>1985</v>
      </c>
      <c r="C2234" s="15" t="s">
        <v>35</v>
      </c>
      <c r="D2234">
        <v>22</v>
      </c>
      <c r="E2234">
        <v>1</v>
      </c>
      <c r="F2234">
        <v>39871.699999999997</v>
      </c>
      <c r="G2234" s="72" t="s">
        <v>16</v>
      </c>
      <c r="H2234" s="72" t="s">
        <v>11</v>
      </c>
      <c r="I2234" s="15" t="s">
        <v>13</v>
      </c>
      <c r="J2234" t="str">
        <f t="shared" si="68"/>
        <v>22-Aug-1985</v>
      </c>
      <c r="K2234">
        <f t="shared" ca="1" si="69"/>
        <v>40</v>
      </c>
    </row>
    <row r="2235" spans="1:11" x14ac:dyDescent="0.3">
      <c r="A2235" t="s">
        <v>2263</v>
      </c>
      <c r="B2235" s="72">
        <v>1975</v>
      </c>
      <c r="C2235" s="15" t="s">
        <v>30</v>
      </c>
      <c r="D2235">
        <v>2</v>
      </c>
      <c r="E2235">
        <v>1</v>
      </c>
      <c r="F2235">
        <v>39963.120000000003</v>
      </c>
      <c r="G2235" s="72" t="s">
        <v>11</v>
      </c>
      <c r="H2235" s="72" t="s">
        <v>11</v>
      </c>
      <c r="I2235" s="15" t="s">
        <v>42</v>
      </c>
      <c r="J2235" t="str">
        <f t="shared" si="68"/>
        <v>2-Dec-1975</v>
      </c>
      <c r="K2235">
        <f t="shared" ca="1" si="69"/>
        <v>49</v>
      </c>
    </row>
    <row r="2236" spans="1:11" x14ac:dyDescent="0.3">
      <c r="A2236" t="s">
        <v>2264</v>
      </c>
      <c r="B2236" s="72">
        <v>1987</v>
      </c>
      <c r="C2236" s="15" t="s">
        <v>35</v>
      </c>
      <c r="D2236">
        <v>8</v>
      </c>
      <c r="E2236">
        <v>3</v>
      </c>
      <c r="F2236">
        <v>39983.43</v>
      </c>
      <c r="G2236" s="72" t="s">
        <v>11</v>
      </c>
      <c r="H2236" s="72" t="s">
        <v>12</v>
      </c>
      <c r="I2236" s="15" t="s">
        <v>23</v>
      </c>
      <c r="J2236" t="str">
        <f t="shared" si="68"/>
        <v>8-Aug-1987</v>
      </c>
      <c r="K2236">
        <f t="shared" ca="1" si="69"/>
        <v>38</v>
      </c>
    </row>
    <row r="2237" spans="1:11" x14ac:dyDescent="0.3">
      <c r="A2237" t="s">
        <v>2265</v>
      </c>
      <c r="B2237" s="72">
        <v>1982</v>
      </c>
      <c r="C2237" s="15" t="s">
        <v>30</v>
      </c>
      <c r="D2237">
        <v>25</v>
      </c>
      <c r="E2237">
        <v>2</v>
      </c>
      <c r="F2237">
        <v>40003.33</v>
      </c>
      <c r="G2237" s="72" t="s">
        <v>16</v>
      </c>
      <c r="H2237" s="72" t="s">
        <v>16</v>
      </c>
      <c r="I2237" s="15" t="s">
        <v>23</v>
      </c>
      <c r="J2237" t="str">
        <f t="shared" si="68"/>
        <v>25-Dec-1982</v>
      </c>
      <c r="K2237">
        <f t="shared" ca="1" si="69"/>
        <v>42</v>
      </c>
    </row>
    <row r="2238" spans="1:11" x14ac:dyDescent="0.3">
      <c r="A2238" t="s">
        <v>2266</v>
      </c>
      <c r="B2238" s="72">
        <v>1978</v>
      </c>
      <c r="C2238" s="15" t="s">
        <v>30</v>
      </c>
      <c r="D2238">
        <v>20</v>
      </c>
      <c r="E2238">
        <v>2</v>
      </c>
      <c r="F2238">
        <v>40054.730000000003</v>
      </c>
      <c r="G2238" s="72" t="s">
        <v>16</v>
      </c>
      <c r="H2238" s="72" t="s">
        <v>12</v>
      </c>
      <c r="I2238" s="15" t="s">
        <v>42</v>
      </c>
      <c r="J2238" t="str">
        <f t="shared" si="68"/>
        <v>20-Dec-1978</v>
      </c>
      <c r="K2238">
        <f t="shared" ca="1" si="69"/>
        <v>46</v>
      </c>
    </row>
    <row r="2239" spans="1:11" x14ac:dyDescent="0.3">
      <c r="A2239" t="s">
        <v>2267</v>
      </c>
      <c r="B2239" s="72">
        <v>1966</v>
      </c>
      <c r="C2239" s="15" t="s">
        <v>35</v>
      </c>
      <c r="D2239">
        <v>12</v>
      </c>
      <c r="E2239">
        <v>0</v>
      </c>
      <c r="F2239">
        <v>40069.440000000002</v>
      </c>
      <c r="G2239" s="72" t="s">
        <v>16</v>
      </c>
      <c r="H2239" s="72" t="s">
        <v>12</v>
      </c>
      <c r="I2239" s="15" t="s">
        <v>42</v>
      </c>
      <c r="J2239" t="str">
        <f t="shared" si="68"/>
        <v>12-Aug-1966</v>
      </c>
      <c r="K2239">
        <f t="shared" ca="1" si="69"/>
        <v>59</v>
      </c>
    </row>
    <row r="2240" spans="1:11" x14ac:dyDescent="0.3">
      <c r="A2240" t="s">
        <v>2268</v>
      </c>
      <c r="B2240" s="72">
        <v>1983</v>
      </c>
      <c r="C2240" s="15" t="s">
        <v>37</v>
      </c>
      <c r="D2240">
        <v>14</v>
      </c>
      <c r="E2240">
        <v>2</v>
      </c>
      <c r="F2240">
        <v>40103.89</v>
      </c>
      <c r="G2240" s="72" t="s">
        <v>16</v>
      </c>
      <c r="H2240" s="72" t="s">
        <v>11</v>
      </c>
      <c r="I2240" s="15" t="s">
        <v>42</v>
      </c>
      <c r="J2240" t="str">
        <f t="shared" si="68"/>
        <v>14-Oct-1983</v>
      </c>
      <c r="K2240">
        <f t="shared" ca="1" si="69"/>
        <v>42</v>
      </c>
    </row>
    <row r="2241" spans="1:11" x14ac:dyDescent="0.3">
      <c r="A2241" t="s">
        <v>2269</v>
      </c>
      <c r="B2241" s="72">
        <v>1985</v>
      </c>
      <c r="C2241" s="15" t="s">
        <v>37</v>
      </c>
      <c r="D2241">
        <v>21</v>
      </c>
      <c r="E2241">
        <v>4</v>
      </c>
      <c r="F2241">
        <v>40182.25</v>
      </c>
      <c r="G2241" s="72" t="s">
        <v>16</v>
      </c>
      <c r="H2241" s="72" t="s">
        <v>11</v>
      </c>
      <c r="I2241" s="15" t="s">
        <v>42</v>
      </c>
      <c r="J2241" t="str">
        <f t="shared" si="68"/>
        <v>21-Oct-1985</v>
      </c>
      <c r="K2241">
        <f t="shared" ca="1" si="69"/>
        <v>40</v>
      </c>
    </row>
    <row r="2242" spans="1:11" x14ac:dyDescent="0.3">
      <c r="A2242" t="s">
        <v>2270</v>
      </c>
      <c r="B2242" s="72">
        <v>1979</v>
      </c>
      <c r="C2242" s="15" t="s">
        <v>35</v>
      </c>
      <c r="D2242">
        <v>18</v>
      </c>
      <c r="E2242">
        <v>2</v>
      </c>
      <c r="F2242">
        <v>40204.83</v>
      </c>
      <c r="G2242" s="72" t="s">
        <v>16</v>
      </c>
      <c r="H2242" s="72" t="s">
        <v>12</v>
      </c>
      <c r="I2242" s="15" t="s">
        <v>23</v>
      </c>
      <c r="J2242" t="str">
        <f t="shared" ref="J2242:J2305" si="70">CONCATENATE(D2242,"-",C2242,"-",B2242)</f>
        <v>18-Aug-1979</v>
      </c>
      <c r="K2242">
        <f t="shared" ca="1" si="69"/>
        <v>46</v>
      </c>
    </row>
    <row r="2243" spans="1:11" x14ac:dyDescent="0.3">
      <c r="A2243" t="s">
        <v>2271</v>
      </c>
      <c r="B2243" s="72">
        <v>1981</v>
      </c>
      <c r="C2243" s="15" t="s">
        <v>10</v>
      </c>
      <c r="D2243">
        <v>28</v>
      </c>
      <c r="E2243">
        <v>1</v>
      </c>
      <c r="F2243">
        <v>40208.559999999998</v>
      </c>
      <c r="G2243" s="72" t="s">
        <v>16</v>
      </c>
      <c r="H2243" s="72" t="s">
        <v>11</v>
      </c>
      <c r="I2243" s="15" t="s">
        <v>42</v>
      </c>
      <c r="J2243" t="str">
        <f t="shared" si="70"/>
        <v>28-Jul-1981</v>
      </c>
      <c r="K2243">
        <f t="shared" ref="K2243:K2306" ca="1" si="71">DATEDIF(J2243,TODAY(),"y")</f>
        <v>44</v>
      </c>
    </row>
    <row r="2244" spans="1:11" x14ac:dyDescent="0.3">
      <c r="A2244" t="s">
        <v>2272</v>
      </c>
      <c r="B2244" s="72">
        <v>1981</v>
      </c>
      <c r="C2244" s="15" t="s">
        <v>37</v>
      </c>
      <c r="D2244">
        <v>4</v>
      </c>
      <c r="E2244">
        <v>1</v>
      </c>
      <c r="F2244">
        <v>40273.65</v>
      </c>
      <c r="G2244" s="72" t="s">
        <v>16</v>
      </c>
      <c r="H2244" s="72" t="s">
        <v>12</v>
      </c>
      <c r="I2244" s="15" t="s">
        <v>13</v>
      </c>
      <c r="J2244" t="str">
        <f t="shared" si="70"/>
        <v>4-Oct-1981</v>
      </c>
      <c r="K2244">
        <f t="shared" ca="1" si="71"/>
        <v>44</v>
      </c>
    </row>
    <row r="2245" spans="1:11" x14ac:dyDescent="0.3">
      <c r="A2245" t="s">
        <v>2273</v>
      </c>
      <c r="B2245" s="72">
        <v>1977</v>
      </c>
      <c r="C2245" s="15" t="s">
        <v>18</v>
      </c>
      <c r="D2245">
        <v>27</v>
      </c>
      <c r="E2245">
        <v>2</v>
      </c>
      <c r="F2245">
        <v>40284.379999999997</v>
      </c>
      <c r="G2245" s="72" t="s">
        <v>16</v>
      </c>
      <c r="H2245" s="72" t="s">
        <v>12</v>
      </c>
      <c r="I2245" s="15" t="s">
        <v>23</v>
      </c>
      <c r="J2245" t="str">
        <f t="shared" si="70"/>
        <v>27-Jun-1977</v>
      </c>
      <c r="K2245">
        <f t="shared" ca="1" si="71"/>
        <v>48</v>
      </c>
    </row>
    <row r="2246" spans="1:11" x14ac:dyDescent="0.3">
      <c r="A2246" t="s">
        <v>2274</v>
      </c>
      <c r="B2246" s="72">
        <v>1962</v>
      </c>
      <c r="C2246" s="15" t="s">
        <v>20</v>
      </c>
      <c r="D2246">
        <v>4</v>
      </c>
      <c r="E2246">
        <v>0</v>
      </c>
      <c r="F2246">
        <v>40309.93</v>
      </c>
      <c r="G2246" s="72" t="s">
        <v>16</v>
      </c>
      <c r="H2246" s="72" t="s">
        <v>12</v>
      </c>
      <c r="I2246" s="15" t="s">
        <v>42</v>
      </c>
      <c r="J2246" t="str">
        <f t="shared" si="70"/>
        <v>4-Sep-1962</v>
      </c>
      <c r="K2246">
        <f t="shared" ca="1" si="71"/>
        <v>63</v>
      </c>
    </row>
    <row r="2247" spans="1:11" x14ac:dyDescent="0.3">
      <c r="A2247" t="s">
        <v>2275</v>
      </c>
      <c r="B2247" s="72">
        <v>1966</v>
      </c>
      <c r="C2247" s="15" t="s">
        <v>35</v>
      </c>
      <c r="D2247">
        <v>12</v>
      </c>
      <c r="E2247">
        <v>0</v>
      </c>
      <c r="F2247">
        <v>40373.74</v>
      </c>
      <c r="G2247" s="72" t="s">
        <v>16</v>
      </c>
      <c r="H2247" s="72" t="s">
        <v>12</v>
      </c>
      <c r="I2247" s="15" t="s">
        <v>42</v>
      </c>
      <c r="J2247" t="str">
        <f t="shared" si="70"/>
        <v>12-Aug-1966</v>
      </c>
      <c r="K2247">
        <f t="shared" ca="1" si="71"/>
        <v>59</v>
      </c>
    </row>
    <row r="2248" spans="1:11" x14ac:dyDescent="0.3">
      <c r="A2248" t="s">
        <v>2276</v>
      </c>
      <c r="B2248" s="72">
        <v>1985</v>
      </c>
      <c r="C2248" s="15" t="s">
        <v>15</v>
      </c>
      <c r="D2248">
        <v>3</v>
      </c>
      <c r="E2248">
        <v>0</v>
      </c>
      <c r="F2248">
        <v>40419.019999999997</v>
      </c>
      <c r="G2248" s="72" t="s">
        <v>16</v>
      </c>
      <c r="H2248" s="72" t="s">
        <v>11</v>
      </c>
      <c r="I2248" s="15" t="s">
        <v>13</v>
      </c>
      <c r="J2248" t="str">
        <f t="shared" si="70"/>
        <v>3-Nov-1985</v>
      </c>
      <c r="K2248">
        <f t="shared" ca="1" si="71"/>
        <v>40</v>
      </c>
    </row>
    <row r="2249" spans="1:11" x14ac:dyDescent="0.3">
      <c r="A2249" t="s">
        <v>2277</v>
      </c>
      <c r="B2249" s="72">
        <v>1975</v>
      </c>
      <c r="C2249" s="15" t="s">
        <v>10</v>
      </c>
      <c r="D2249">
        <v>10</v>
      </c>
      <c r="E2249">
        <v>1</v>
      </c>
      <c r="F2249">
        <v>40590.550000000003</v>
      </c>
      <c r="G2249" s="72" t="s">
        <v>16</v>
      </c>
      <c r="H2249" s="72" t="s">
        <v>12</v>
      </c>
      <c r="I2249" s="15" t="s">
        <v>23</v>
      </c>
      <c r="J2249" t="str">
        <f t="shared" si="70"/>
        <v>10-Jul-1975</v>
      </c>
      <c r="K2249">
        <f t="shared" ca="1" si="71"/>
        <v>50</v>
      </c>
    </row>
    <row r="2250" spans="1:11" x14ac:dyDescent="0.3">
      <c r="A2250" t="s">
        <v>2278</v>
      </c>
      <c r="B2250" s="72">
        <v>1970</v>
      </c>
      <c r="C2250" s="15" t="s">
        <v>20</v>
      </c>
      <c r="D2250">
        <v>25</v>
      </c>
      <c r="E2250">
        <v>0</v>
      </c>
      <c r="F2250">
        <v>40692.910000000003</v>
      </c>
      <c r="G2250" s="72" t="s">
        <v>16</v>
      </c>
      <c r="H2250" s="72" t="s">
        <v>16</v>
      </c>
      <c r="I2250" s="15" t="s">
        <v>42</v>
      </c>
      <c r="J2250" t="str">
        <f t="shared" si="70"/>
        <v>25-Sep-1970</v>
      </c>
      <c r="K2250">
        <f t="shared" ca="1" si="71"/>
        <v>55</v>
      </c>
    </row>
    <row r="2251" spans="1:11" x14ac:dyDescent="0.3">
      <c r="A2251" t="s">
        <v>2279</v>
      </c>
      <c r="B2251" s="72">
        <v>1976</v>
      </c>
      <c r="C2251" s="15" t="s">
        <v>30</v>
      </c>
      <c r="D2251">
        <v>26</v>
      </c>
      <c r="E2251">
        <v>3</v>
      </c>
      <c r="F2251">
        <v>40720.550000000003</v>
      </c>
      <c r="G2251" s="72" t="s">
        <v>16</v>
      </c>
      <c r="H2251" s="72" t="s">
        <v>12</v>
      </c>
      <c r="I2251" s="15" t="s">
        <v>23</v>
      </c>
      <c r="J2251" t="str">
        <f t="shared" si="70"/>
        <v>26-Dec-1976</v>
      </c>
      <c r="K2251">
        <f t="shared" ca="1" si="71"/>
        <v>48</v>
      </c>
    </row>
    <row r="2252" spans="1:11" x14ac:dyDescent="0.3">
      <c r="A2252" t="s">
        <v>2280</v>
      </c>
      <c r="B2252" s="72">
        <v>1972</v>
      </c>
      <c r="C2252" s="15" t="s">
        <v>18</v>
      </c>
      <c r="D2252">
        <v>10</v>
      </c>
      <c r="E2252">
        <v>0</v>
      </c>
      <c r="F2252">
        <v>40817.85</v>
      </c>
      <c r="G2252" s="72" t="s">
        <v>16</v>
      </c>
      <c r="H2252" s="72" t="s">
        <v>12</v>
      </c>
      <c r="I2252" s="15" t="s">
        <v>42</v>
      </c>
      <c r="J2252" t="str">
        <f t="shared" si="70"/>
        <v>10-Jun-1972</v>
      </c>
      <c r="K2252">
        <f t="shared" ca="1" si="71"/>
        <v>53</v>
      </c>
    </row>
    <row r="2253" spans="1:11" x14ac:dyDescent="0.3">
      <c r="A2253" t="s">
        <v>2281</v>
      </c>
      <c r="B2253" s="72">
        <v>1999</v>
      </c>
      <c r="C2253" s="15" t="s">
        <v>10</v>
      </c>
      <c r="D2253">
        <v>2</v>
      </c>
      <c r="E2253">
        <v>1</v>
      </c>
      <c r="F2253">
        <v>40904.199999999997</v>
      </c>
      <c r="G2253" s="72" t="s">
        <v>16</v>
      </c>
      <c r="H2253" s="72" t="s">
        <v>16</v>
      </c>
      <c r="I2253" s="15" t="s">
        <v>247</v>
      </c>
      <c r="J2253" t="str">
        <f t="shared" si="70"/>
        <v>2-Jul-1999</v>
      </c>
      <c r="K2253">
        <f t="shared" ca="1" si="71"/>
        <v>26</v>
      </c>
    </row>
    <row r="2254" spans="1:11" x14ac:dyDescent="0.3">
      <c r="A2254" t="s">
        <v>2282</v>
      </c>
      <c r="B2254" s="72">
        <v>1992</v>
      </c>
      <c r="C2254" s="15" t="s">
        <v>35</v>
      </c>
      <c r="D2254">
        <v>4</v>
      </c>
      <c r="E2254">
        <v>3</v>
      </c>
      <c r="F2254">
        <v>40932.43</v>
      </c>
      <c r="G2254" s="72" t="s">
        <v>16</v>
      </c>
      <c r="H2254" s="72" t="s">
        <v>11</v>
      </c>
      <c r="I2254" s="15" t="s">
        <v>13</v>
      </c>
      <c r="J2254" t="str">
        <f t="shared" si="70"/>
        <v>4-Aug-1992</v>
      </c>
      <c r="K2254">
        <f t="shared" ca="1" si="71"/>
        <v>33</v>
      </c>
    </row>
    <row r="2255" spans="1:11" x14ac:dyDescent="0.3">
      <c r="A2255" t="s">
        <v>2283</v>
      </c>
      <c r="B2255" s="72">
        <v>1979</v>
      </c>
      <c r="C2255" s="15" t="s">
        <v>20</v>
      </c>
      <c r="D2255">
        <v>16</v>
      </c>
      <c r="E2255">
        <v>3</v>
      </c>
      <c r="F2255">
        <v>40941.29</v>
      </c>
      <c r="G2255" s="72" t="s">
        <v>16</v>
      </c>
      <c r="H2255" s="72" t="s">
        <v>11</v>
      </c>
      <c r="I2255" s="15" t="s">
        <v>13</v>
      </c>
      <c r="J2255" t="str">
        <f t="shared" si="70"/>
        <v>16-Sep-1979</v>
      </c>
      <c r="K2255">
        <f t="shared" ca="1" si="71"/>
        <v>46</v>
      </c>
    </row>
    <row r="2256" spans="1:11" x14ac:dyDescent="0.3">
      <c r="A2256" t="s">
        <v>2284</v>
      </c>
      <c r="B2256" s="72">
        <v>1983</v>
      </c>
      <c r="C2256" s="15" t="s">
        <v>20</v>
      </c>
      <c r="D2256">
        <v>8</v>
      </c>
      <c r="E2256">
        <v>3</v>
      </c>
      <c r="F2256">
        <v>40961.29</v>
      </c>
      <c r="G2256" s="72" t="s">
        <v>16</v>
      </c>
      <c r="H2256" s="72" t="s">
        <v>11</v>
      </c>
      <c r="I2256" s="15" t="s">
        <v>42</v>
      </c>
      <c r="J2256" t="str">
        <f t="shared" si="70"/>
        <v>8-Sep-1983</v>
      </c>
      <c r="K2256">
        <f t="shared" ca="1" si="71"/>
        <v>42</v>
      </c>
    </row>
    <row r="2257" spans="1:11" x14ac:dyDescent="0.3">
      <c r="A2257" t="s">
        <v>2285</v>
      </c>
      <c r="B2257" s="72">
        <v>1974</v>
      </c>
      <c r="C2257" s="15" t="s">
        <v>18</v>
      </c>
      <c r="D2257">
        <v>5</v>
      </c>
      <c r="E2257">
        <v>0</v>
      </c>
      <c r="F2257">
        <v>40974.160000000003</v>
      </c>
      <c r="G2257" s="72" t="s">
        <v>16</v>
      </c>
      <c r="H2257" s="72" t="s">
        <v>11</v>
      </c>
      <c r="I2257" s="15" t="s">
        <v>13</v>
      </c>
      <c r="J2257" t="str">
        <f t="shared" si="70"/>
        <v>5-Jun-1974</v>
      </c>
      <c r="K2257">
        <f t="shared" ca="1" si="71"/>
        <v>51</v>
      </c>
    </row>
    <row r="2258" spans="1:11" x14ac:dyDescent="0.3">
      <c r="A2258" t="s">
        <v>2286</v>
      </c>
      <c r="B2258" s="72">
        <v>1979</v>
      </c>
      <c r="C2258" s="15" t="s">
        <v>37</v>
      </c>
      <c r="D2258">
        <v>11</v>
      </c>
      <c r="E2258">
        <v>1</v>
      </c>
      <c r="F2258">
        <v>41034.22</v>
      </c>
      <c r="G2258" s="72" t="s">
        <v>16</v>
      </c>
      <c r="H2258" s="72" t="s">
        <v>12</v>
      </c>
      <c r="I2258" s="15" t="s">
        <v>356</v>
      </c>
      <c r="J2258" t="str">
        <f t="shared" si="70"/>
        <v>11-Oct-1979</v>
      </c>
      <c r="K2258">
        <f t="shared" ca="1" si="71"/>
        <v>46</v>
      </c>
    </row>
    <row r="2259" spans="1:11" x14ac:dyDescent="0.3">
      <c r="A2259" t="s">
        <v>2287</v>
      </c>
      <c r="B2259" s="72">
        <v>1972</v>
      </c>
      <c r="C2259" s="15" t="s">
        <v>35</v>
      </c>
      <c r="D2259">
        <v>12</v>
      </c>
      <c r="E2259">
        <v>0</v>
      </c>
      <c r="F2259">
        <v>41055.29</v>
      </c>
      <c r="G2259" s="72" t="s">
        <v>16</v>
      </c>
      <c r="H2259" s="72" t="s">
        <v>11</v>
      </c>
      <c r="I2259" s="15" t="s">
        <v>42</v>
      </c>
      <c r="J2259" t="str">
        <f t="shared" si="70"/>
        <v>12-Aug-1972</v>
      </c>
      <c r="K2259">
        <f t="shared" ca="1" si="71"/>
        <v>53</v>
      </c>
    </row>
    <row r="2260" spans="1:11" x14ac:dyDescent="0.3">
      <c r="A2260" t="s">
        <v>2288</v>
      </c>
      <c r="B2260" s="72">
        <v>1972</v>
      </c>
      <c r="C2260" s="15" t="s">
        <v>20</v>
      </c>
      <c r="D2260">
        <v>6</v>
      </c>
      <c r="E2260">
        <v>0</v>
      </c>
      <c r="F2260">
        <v>41097.160000000003</v>
      </c>
      <c r="G2260" s="72" t="s">
        <v>16</v>
      </c>
      <c r="H2260" s="72" t="s">
        <v>12</v>
      </c>
      <c r="I2260" s="15" t="s">
        <v>168</v>
      </c>
      <c r="J2260" t="str">
        <f t="shared" si="70"/>
        <v>6-Sep-1972</v>
      </c>
      <c r="K2260">
        <f t="shared" ca="1" si="71"/>
        <v>53</v>
      </c>
    </row>
    <row r="2261" spans="1:11" x14ac:dyDescent="0.3">
      <c r="A2261" t="s">
        <v>2289</v>
      </c>
      <c r="B2261" s="72">
        <v>1969</v>
      </c>
      <c r="C2261" s="15" t="s">
        <v>35</v>
      </c>
      <c r="D2261">
        <v>8</v>
      </c>
      <c r="E2261">
        <v>0</v>
      </c>
      <c r="F2261">
        <v>41191.57</v>
      </c>
      <c r="G2261" s="72" t="s">
        <v>16</v>
      </c>
      <c r="H2261" s="72" t="s">
        <v>11</v>
      </c>
      <c r="I2261" s="15" t="s">
        <v>42</v>
      </c>
      <c r="J2261" t="str">
        <f t="shared" si="70"/>
        <v>8-Aug-1969</v>
      </c>
      <c r="K2261">
        <f t="shared" ca="1" si="71"/>
        <v>56</v>
      </c>
    </row>
    <row r="2262" spans="1:11" x14ac:dyDescent="0.3">
      <c r="A2262" t="s">
        <v>2290</v>
      </c>
      <c r="B2262" s="72">
        <v>1964</v>
      </c>
      <c r="C2262" s="15" t="s">
        <v>18</v>
      </c>
      <c r="D2262">
        <v>6</v>
      </c>
      <c r="E2262">
        <v>0</v>
      </c>
      <c r="F2262">
        <v>41250.39</v>
      </c>
      <c r="G2262" s="72" t="s">
        <v>16</v>
      </c>
      <c r="H2262" s="72" t="s">
        <v>12</v>
      </c>
      <c r="I2262" s="15" t="s">
        <v>42</v>
      </c>
      <c r="J2262" t="str">
        <f t="shared" si="70"/>
        <v>6-Jun-1964</v>
      </c>
      <c r="K2262">
        <f t="shared" ca="1" si="71"/>
        <v>61</v>
      </c>
    </row>
    <row r="2263" spans="1:11" x14ac:dyDescent="0.3">
      <c r="A2263" t="s">
        <v>2291</v>
      </c>
      <c r="B2263" s="72">
        <v>1977</v>
      </c>
      <c r="C2263" s="15" t="s">
        <v>35</v>
      </c>
      <c r="D2263">
        <v>27</v>
      </c>
      <c r="E2263">
        <v>2</v>
      </c>
      <c r="F2263">
        <v>41271.5</v>
      </c>
      <c r="G2263" s="72" t="s">
        <v>16</v>
      </c>
      <c r="H2263" s="72" t="s">
        <v>11</v>
      </c>
      <c r="I2263" s="15" t="s">
        <v>42</v>
      </c>
      <c r="J2263" t="str">
        <f t="shared" si="70"/>
        <v>27-Aug-1977</v>
      </c>
      <c r="K2263">
        <f t="shared" ca="1" si="71"/>
        <v>48</v>
      </c>
    </row>
    <row r="2264" spans="1:11" x14ac:dyDescent="0.3">
      <c r="A2264" t="s">
        <v>2292</v>
      </c>
      <c r="B2264" s="72">
        <v>1964</v>
      </c>
      <c r="C2264" s="15" t="s">
        <v>37</v>
      </c>
      <c r="D2264">
        <v>7</v>
      </c>
      <c r="E2264">
        <v>0</v>
      </c>
      <c r="F2264">
        <v>41331.79</v>
      </c>
      <c r="G2264" s="72" t="s">
        <v>16</v>
      </c>
      <c r="H2264" s="72" t="s">
        <v>11</v>
      </c>
      <c r="I2264" s="15" t="s">
        <v>42</v>
      </c>
      <c r="J2264" t="str">
        <f t="shared" si="70"/>
        <v>7-Oct-1964</v>
      </c>
      <c r="K2264">
        <f t="shared" ca="1" si="71"/>
        <v>61</v>
      </c>
    </row>
    <row r="2265" spans="1:11" x14ac:dyDescent="0.3">
      <c r="A2265" t="s">
        <v>2293</v>
      </c>
      <c r="B2265" s="72">
        <v>1971</v>
      </c>
      <c r="C2265" s="15" t="s">
        <v>37</v>
      </c>
      <c r="D2265">
        <v>16</v>
      </c>
      <c r="E2265">
        <v>0</v>
      </c>
      <c r="F2265">
        <v>41351.879999999997</v>
      </c>
      <c r="G2265" s="72" t="s">
        <v>16</v>
      </c>
      <c r="H2265" s="72" t="s">
        <v>11</v>
      </c>
      <c r="I2265" s="15" t="s">
        <v>42</v>
      </c>
      <c r="J2265" t="str">
        <f t="shared" si="70"/>
        <v>16-Oct-1971</v>
      </c>
      <c r="K2265">
        <f t="shared" ca="1" si="71"/>
        <v>54</v>
      </c>
    </row>
    <row r="2266" spans="1:11" x14ac:dyDescent="0.3">
      <c r="A2266" t="s">
        <v>2294</v>
      </c>
      <c r="B2266" s="72">
        <v>1967</v>
      </c>
      <c r="C2266" s="15" t="s">
        <v>30</v>
      </c>
      <c r="D2266">
        <v>22</v>
      </c>
      <c r="E2266">
        <v>0</v>
      </c>
      <c r="F2266">
        <v>41505.15</v>
      </c>
      <c r="G2266" s="72" t="s">
        <v>16</v>
      </c>
      <c r="H2266" s="72" t="s">
        <v>11</v>
      </c>
      <c r="I2266" s="15" t="s">
        <v>42</v>
      </c>
      <c r="J2266" t="str">
        <f t="shared" si="70"/>
        <v>22-Dec-1967</v>
      </c>
      <c r="K2266">
        <f t="shared" ca="1" si="71"/>
        <v>57</v>
      </c>
    </row>
    <row r="2267" spans="1:11" x14ac:dyDescent="0.3">
      <c r="A2267" t="s">
        <v>2295</v>
      </c>
      <c r="B2267" s="72">
        <v>1974</v>
      </c>
      <c r="C2267" s="15" t="s">
        <v>15</v>
      </c>
      <c r="D2267">
        <v>24</v>
      </c>
      <c r="E2267">
        <v>0</v>
      </c>
      <c r="F2267">
        <v>41636.199999999997</v>
      </c>
      <c r="G2267" s="72" t="s">
        <v>16</v>
      </c>
      <c r="H2267" s="72" t="s">
        <v>16</v>
      </c>
      <c r="I2267" s="15" t="s">
        <v>42</v>
      </c>
      <c r="J2267" t="str">
        <f t="shared" si="70"/>
        <v>24-Nov-1974</v>
      </c>
      <c r="K2267">
        <f t="shared" ca="1" si="71"/>
        <v>50</v>
      </c>
    </row>
    <row r="2268" spans="1:11" x14ac:dyDescent="0.3">
      <c r="A2268" t="s">
        <v>2296</v>
      </c>
      <c r="B2268" s="72">
        <v>1976</v>
      </c>
      <c r="C2268" s="15" t="s">
        <v>37</v>
      </c>
      <c r="D2268">
        <v>29</v>
      </c>
      <c r="E2268">
        <v>1</v>
      </c>
      <c r="F2268">
        <v>41661.599999999999</v>
      </c>
      <c r="G2268" s="72" t="s">
        <v>16</v>
      </c>
      <c r="H2268" s="72" t="s">
        <v>12</v>
      </c>
      <c r="I2268" s="15" t="s">
        <v>42</v>
      </c>
      <c r="J2268" t="str">
        <f t="shared" si="70"/>
        <v>29-Oct-1976</v>
      </c>
      <c r="K2268">
        <f t="shared" ca="1" si="71"/>
        <v>49</v>
      </c>
    </row>
    <row r="2269" spans="1:11" x14ac:dyDescent="0.3">
      <c r="A2269" t="s">
        <v>2297</v>
      </c>
      <c r="B2269" s="72">
        <v>1975</v>
      </c>
      <c r="C2269" s="15" t="s">
        <v>15</v>
      </c>
      <c r="D2269">
        <v>14</v>
      </c>
      <c r="E2269">
        <v>0</v>
      </c>
      <c r="F2269">
        <v>41676.080000000002</v>
      </c>
      <c r="G2269" s="72" t="s">
        <v>16</v>
      </c>
      <c r="H2269" s="72" t="s">
        <v>11</v>
      </c>
      <c r="I2269" s="15" t="s">
        <v>13</v>
      </c>
      <c r="J2269" t="str">
        <f t="shared" si="70"/>
        <v>14-Nov-1975</v>
      </c>
      <c r="K2269">
        <f t="shared" ca="1" si="71"/>
        <v>49</v>
      </c>
    </row>
    <row r="2270" spans="1:11" x14ac:dyDescent="0.3">
      <c r="A2270" t="s">
        <v>2298</v>
      </c>
      <c r="B2270" s="72">
        <v>1975</v>
      </c>
      <c r="C2270" s="15" t="s">
        <v>20</v>
      </c>
      <c r="D2270">
        <v>29</v>
      </c>
      <c r="E2270">
        <v>1</v>
      </c>
      <c r="F2270">
        <v>41681.86</v>
      </c>
      <c r="G2270" s="72" t="s">
        <v>16</v>
      </c>
      <c r="H2270" s="72" t="s">
        <v>16</v>
      </c>
      <c r="I2270" s="15" t="s">
        <v>42</v>
      </c>
      <c r="J2270" t="str">
        <f t="shared" si="70"/>
        <v>29-Sep-1975</v>
      </c>
      <c r="K2270">
        <f t="shared" ca="1" si="71"/>
        <v>50</v>
      </c>
    </row>
    <row r="2271" spans="1:11" x14ac:dyDescent="0.3">
      <c r="A2271" t="s">
        <v>2299</v>
      </c>
      <c r="B2271" s="72">
        <v>1962</v>
      </c>
      <c r="C2271" s="15" t="s">
        <v>20</v>
      </c>
      <c r="D2271">
        <v>22</v>
      </c>
      <c r="E2271">
        <v>0</v>
      </c>
      <c r="F2271">
        <v>41794.629999999997</v>
      </c>
      <c r="G2271" s="72" t="s">
        <v>16</v>
      </c>
      <c r="H2271" s="72" t="s">
        <v>12</v>
      </c>
      <c r="I2271" s="15" t="s">
        <v>42</v>
      </c>
      <c r="J2271" t="str">
        <f t="shared" si="70"/>
        <v>22-Sep-1962</v>
      </c>
      <c r="K2271">
        <f t="shared" ca="1" si="71"/>
        <v>63</v>
      </c>
    </row>
    <row r="2272" spans="1:11" x14ac:dyDescent="0.3">
      <c r="A2272" t="s">
        <v>2300</v>
      </c>
      <c r="B2272" s="72">
        <v>1966</v>
      </c>
      <c r="C2272" s="15" t="s">
        <v>20</v>
      </c>
      <c r="D2272">
        <v>21</v>
      </c>
      <c r="E2272">
        <v>0</v>
      </c>
      <c r="F2272">
        <v>41886.54</v>
      </c>
      <c r="G2272" s="72" t="s">
        <v>16</v>
      </c>
      <c r="H2272" s="72" t="s">
        <v>12</v>
      </c>
      <c r="I2272" s="15" t="s">
        <v>42</v>
      </c>
      <c r="J2272" t="str">
        <f t="shared" si="70"/>
        <v>21-Sep-1966</v>
      </c>
      <c r="K2272">
        <f t="shared" ca="1" si="71"/>
        <v>59</v>
      </c>
    </row>
    <row r="2273" spans="1:11" x14ac:dyDescent="0.3">
      <c r="A2273" t="s">
        <v>2301</v>
      </c>
      <c r="B2273" s="72">
        <v>1972</v>
      </c>
      <c r="C2273" s="15" t="s">
        <v>18</v>
      </c>
      <c r="D2273">
        <v>8</v>
      </c>
      <c r="E2273">
        <v>1</v>
      </c>
      <c r="F2273">
        <v>41919.1</v>
      </c>
      <c r="G2273" s="72" t="s">
        <v>16</v>
      </c>
      <c r="H2273" s="72" t="s">
        <v>16</v>
      </c>
      <c r="I2273" s="15" t="s">
        <v>168</v>
      </c>
      <c r="J2273" t="str">
        <f t="shared" si="70"/>
        <v>8-Jun-1972</v>
      </c>
      <c r="K2273">
        <f t="shared" ca="1" si="71"/>
        <v>53</v>
      </c>
    </row>
    <row r="2274" spans="1:11" x14ac:dyDescent="0.3">
      <c r="A2274" t="s">
        <v>2302</v>
      </c>
      <c r="B2274" s="72">
        <v>1984</v>
      </c>
      <c r="C2274" s="15" t="s">
        <v>15</v>
      </c>
      <c r="D2274">
        <v>10</v>
      </c>
      <c r="E2274">
        <v>3</v>
      </c>
      <c r="F2274">
        <v>41949.24</v>
      </c>
      <c r="G2274" s="72" t="s">
        <v>16</v>
      </c>
      <c r="H2274" s="72" t="s">
        <v>16</v>
      </c>
      <c r="I2274" s="15" t="s">
        <v>13</v>
      </c>
      <c r="J2274" t="str">
        <f t="shared" si="70"/>
        <v>10-Nov-1984</v>
      </c>
      <c r="K2274">
        <f t="shared" ca="1" si="71"/>
        <v>41</v>
      </c>
    </row>
    <row r="2275" spans="1:11" x14ac:dyDescent="0.3">
      <c r="A2275" t="s">
        <v>2303</v>
      </c>
      <c r="B2275" s="72">
        <v>1968</v>
      </c>
      <c r="C2275" s="15" t="s">
        <v>30</v>
      </c>
      <c r="D2275">
        <v>19</v>
      </c>
      <c r="E2275">
        <v>1</v>
      </c>
      <c r="F2275">
        <v>41999.519999999997</v>
      </c>
      <c r="G2275" s="72" t="s">
        <v>16</v>
      </c>
      <c r="H2275" s="72" t="s">
        <v>12</v>
      </c>
      <c r="I2275" s="15" t="s">
        <v>13</v>
      </c>
      <c r="J2275" t="str">
        <f t="shared" si="70"/>
        <v>19-Dec-1968</v>
      </c>
      <c r="K2275">
        <f t="shared" ca="1" si="71"/>
        <v>56</v>
      </c>
    </row>
    <row r="2276" spans="1:11" x14ac:dyDescent="0.3">
      <c r="A2276" t="s">
        <v>2304</v>
      </c>
      <c r="B2276" s="72">
        <v>1976</v>
      </c>
      <c r="C2276" s="15" t="s">
        <v>15</v>
      </c>
      <c r="D2276">
        <v>28</v>
      </c>
      <c r="E2276">
        <v>0</v>
      </c>
      <c r="F2276">
        <v>42111.66</v>
      </c>
      <c r="G2276" s="72" t="s">
        <v>16</v>
      </c>
      <c r="H2276" s="72" t="s">
        <v>16</v>
      </c>
      <c r="I2276" s="15" t="s">
        <v>247</v>
      </c>
      <c r="J2276" t="str">
        <f t="shared" si="70"/>
        <v>28-Nov-1976</v>
      </c>
      <c r="K2276">
        <f t="shared" ca="1" si="71"/>
        <v>48</v>
      </c>
    </row>
    <row r="2277" spans="1:11" x14ac:dyDescent="0.3">
      <c r="A2277" t="s">
        <v>2305</v>
      </c>
      <c r="B2277" s="72">
        <v>1997</v>
      </c>
      <c r="C2277" s="15" t="s">
        <v>30</v>
      </c>
      <c r="D2277">
        <v>9</v>
      </c>
      <c r="E2277">
        <v>2</v>
      </c>
      <c r="F2277">
        <v>42112.24</v>
      </c>
      <c r="G2277" s="72" t="s">
        <v>16</v>
      </c>
      <c r="H2277" s="72" t="s">
        <v>12</v>
      </c>
      <c r="I2277" s="15" t="s">
        <v>13</v>
      </c>
      <c r="J2277" t="str">
        <f t="shared" si="70"/>
        <v>9-Dec-1997</v>
      </c>
      <c r="K2277">
        <f t="shared" ca="1" si="71"/>
        <v>27</v>
      </c>
    </row>
    <row r="2278" spans="1:11" x14ac:dyDescent="0.3">
      <c r="A2278" t="s">
        <v>2306</v>
      </c>
      <c r="B2278" s="72">
        <v>1979</v>
      </c>
      <c r="C2278" s="15" t="s">
        <v>10</v>
      </c>
      <c r="D2278">
        <v>3</v>
      </c>
      <c r="E2278">
        <v>3</v>
      </c>
      <c r="F2278">
        <v>42124.52</v>
      </c>
      <c r="G2278" s="72" t="s">
        <v>16</v>
      </c>
      <c r="H2278" s="72" t="s">
        <v>16</v>
      </c>
      <c r="I2278" s="15" t="s">
        <v>13</v>
      </c>
      <c r="J2278" t="str">
        <f t="shared" si="70"/>
        <v>3-Jul-1979</v>
      </c>
      <c r="K2278">
        <f t="shared" ca="1" si="71"/>
        <v>46</v>
      </c>
    </row>
    <row r="2279" spans="1:11" x14ac:dyDescent="0.3">
      <c r="A2279" t="s">
        <v>2307</v>
      </c>
      <c r="B2279" s="72">
        <v>1973</v>
      </c>
      <c r="C2279" s="15" t="s">
        <v>20</v>
      </c>
      <c r="D2279">
        <v>18</v>
      </c>
      <c r="E2279">
        <v>0</v>
      </c>
      <c r="F2279">
        <v>42188.15</v>
      </c>
      <c r="G2279" s="72" t="s">
        <v>16</v>
      </c>
      <c r="H2279" s="72" t="s">
        <v>16</v>
      </c>
      <c r="I2279" s="15" t="s">
        <v>42</v>
      </c>
      <c r="J2279" t="str">
        <f t="shared" si="70"/>
        <v>18-Sep-1973</v>
      </c>
      <c r="K2279">
        <f t="shared" ca="1" si="71"/>
        <v>52</v>
      </c>
    </row>
    <row r="2280" spans="1:11" x14ac:dyDescent="0.3">
      <c r="A2280" t="s">
        <v>2308</v>
      </c>
      <c r="B2280" s="72">
        <v>1975</v>
      </c>
      <c r="C2280" s="15" t="s">
        <v>35</v>
      </c>
      <c r="D2280">
        <v>15</v>
      </c>
      <c r="E2280">
        <v>1</v>
      </c>
      <c r="F2280">
        <v>42211.14</v>
      </c>
      <c r="G2280" s="72" t="s">
        <v>16</v>
      </c>
      <c r="H2280" s="72" t="s">
        <v>12</v>
      </c>
      <c r="I2280" s="15" t="s">
        <v>13</v>
      </c>
      <c r="J2280" t="str">
        <f t="shared" si="70"/>
        <v>15-Aug-1975</v>
      </c>
      <c r="K2280">
        <f t="shared" ca="1" si="71"/>
        <v>50</v>
      </c>
    </row>
    <row r="2281" spans="1:11" x14ac:dyDescent="0.3">
      <c r="A2281" t="s">
        <v>2309</v>
      </c>
      <c r="B2281" s="72">
        <v>1967</v>
      </c>
      <c r="C2281" s="15" t="s">
        <v>18</v>
      </c>
      <c r="D2281">
        <v>28</v>
      </c>
      <c r="E2281">
        <v>0</v>
      </c>
      <c r="F2281">
        <v>42303.69</v>
      </c>
      <c r="G2281" s="72" t="s">
        <v>16</v>
      </c>
      <c r="H2281" s="72" t="s">
        <v>11</v>
      </c>
      <c r="I2281" s="15" t="s">
        <v>168</v>
      </c>
      <c r="J2281" t="str">
        <f t="shared" si="70"/>
        <v>28-Jun-1967</v>
      </c>
      <c r="K2281">
        <f t="shared" ca="1" si="71"/>
        <v>58</v>
      </c>
    </row>
    <row r="2282" spans="1:11" x14ac:dyDescent="0.3">
      <c r="A2282" t="s">
        <v>2310</v>
      </c>
      <c r="B2282" s="72">
        <v>1968</v>
      </c>
      <c r="C2282" s="15" t="s">
        <v>35</v>
      </c>
      <c r="D2282">
        <v>3</v>
      </c>
      <c r="E2282">
        <v>0</v>
      </c>
      <c r="F2282">
        <v>42478.6</v>
      </c>
      <c r="G2282" s="72" t="s">
        <v>16</v>
      </c>
      <c r="H2282" s="72" t="s">
        <v>11</v>
      </c>
      <c r="I2282" s="15" t="s">
        <v>42</v>
      </c>
      <c r="J2282" t="str">
        <f t="shared" si="70"/>
        <v>3-Aug-1968</v>
      </c>
      <c r="K2282">
        <f t="shared" ca="1" si="71"/>
        <v>57</v>
      </c>
    </row>
    <row r="2283" spans="1:11" x14ac:dyDescent="0.3">
      <c r="A2283" t="s">
        <v>2311</v>
      </c>
      <c r="B2283" s="72">
        <v>1967</v>
      </c>
      <c r="C2283" s="15" t="s">
        <v>18</v>
      </c>
      <c r="D2283">
        <v>27</v>
      </c>
      <c r="E2283">
        <v>0</v>
      </c>
      <c r="F2283">
        <v>42538.720000000001</v>
      </c>
      <c r="G2283" s="72" t="s">
        <v>16</v>
      </c>
      <c r="H2283" s="72" t="s">
        <v>12</v>
      </c>
      <c r="I2283" s="15" t="s">
        <v>42</v>
      </c>
      <c r="J2283" t="str">
        <f t="shared" si="70"/>
        <v>27-Jun-1967</v>
      </c>
      <c r="K2283">
        <f t="shared" ca="1" si="71"/>
        <v>58</v>
      </c>
    </row>
    <row r="2284" spans="1:11" x14ac:dyDescent="0.3">
      <c r="A2284" t="s">
        <v>2312</v>
      </c>
      <c r="B2284" s="72">
        <v>1979</v>
      </c>
      <c r="C2284" s="15" t="s">
        <v>30</v>
      </c>
      <c r="D2284">
        <v>27</v>
      </c>
      <c r="E2284">
        <v>2</v>
      </c>
      <c r="F2284">
        <v>42560.43</v>
      </c>
      <c r="G2284" s="72" t="s">
        <v>16</v>
      </c>
      <c r="H2284" s="72" t="s">
        <v>12</v>
      </c>
      <c r="I2284" s="15" t="s">
        <v>13</v>
      </c>
      <c r="J2284" t="str">
        <f t="shared" si="70"/>
        <v>27-Dec-1979</v>
      </c>
      <c r="K2284">
        <f t="shared" ca="1" si="71"/>
        <v>45</v>
      </c>
    </row>
    <row r="2285" spans="1:11" x14ac:dyDescent="0.3">
      <c r="A2285" t="s">
        <v>2313</v>
      </c>
      <c r="B2285" s="72">
        <v>1971</v>
      </c>
      <c r="C2285" s="15" t="s">
        <v>15</v>
      </c>
      <c r="D2285">
        <v>3</v>
      </c>
      <c r="E2285">
        <v>0</v>
      </c>
      <c r="F2285">
        <v>42644.2</v>
      </c>
      <c r="G2285" s="72" t="s">
        <v>16</v>
      </c>
      <c r="H2285" s="72" t="s">
        <v>12</v>
      </c>
      <c r="I2285" s="15" t="s">
        <v>42</v>
      </c>
      <c r="J2285" t="str">
        <f t="shared" si="70"/>
        <v>3-Nov-1971</v>
      </c>
      <c r="K2285">
        <f t="shared" ca="1" si="71"/>
        <v>54</v>
      </c>
    </row>
    <row r="2286" spans="1:11" x14ac:dyDescent="0.3">
      <c r="A2286" t="s">
        <v>2314</v>
      </c>
      <c r="B2286" s="72">
        <v>1977</v>
      </c>
      <c r="C2286" s="15" t="s">
        <v>37</v>
      </c>
      <c r="D2286">
        <v>21</v>
      </c>
      <c r="E2286">
        <v>2</v>
      </c>
      <c r="F2286">
        <v>42760.5</v>
      </c>
      <c r="G2286" s="72" t="s">
        <v>16</v>
      </c>
      <c r="H2286" s="72" t="s">
        <v>11</v>
      </c>
      <c r="I2286" s="15" t="s">
        <v>23</v>
      </c>
      <c r="J2286" t="str">
        <f t="shared" si="70"/>
        <v>21-Oct-1977</v>
      </c>
      <c r="K2286">
        <f t="shared" ca="1" si="71"/>
        <v>48</v>
      </c>
    </row>
    <row r="2287" spans="1:11" x14ac:dyDescent="0.3">
      <c r="A2287" t="s">
        <v>2315</v>
      </c>
      <c r="B2287" s="72">
        <v>1965</v>
      </c>
      <c r="C2287" s="15" t="s">
        <v>37</v>
      </c>
      <c r="D2287">
        <v>29</v>
      </c>
      <c r="E2287">
        <v>0</v>
      </c>
      <c r="F2287">
        <v>42764.12</v>
      </c>
      <c r="G2287" s="72" t="s">
        <v>16</v>
      </c>
      <c r="H2287" s="72" t="s">
        <v>11</v>
      </c>
      <c r="I2287" s="15" t="s">
        <v>42</v>
      </c>
      <c r="J2287" t="str">
        <f t="shared" si="70"/>
        <v>29-Oct-1965</v>
      </c>
      <c r="K2287">
        <f t="shared" ca="1" si="71"/>
        <v>60</v>
      </c>
    </row>
    <row r="2288" spans="1:11" x14ac:dyDescent="0.3">
      <c r="A2288" t="s">
        <v>2316</v>
      </c>
      <c r="B2288" s="72">
        <v>1972</v>
      </c>
      <c r="C2288" s="15" t="s">
        <v>20</v>
      </c>
      <c r="D2288">
        <v>10</v>
      </c>
      <c r="E2288">
        <v>2</v>
      </c>
      <c r="F2288">
        <v>42856.84</v>
      </c>
      <c r="G2288" s="72" t="s">
        <v>16</v>
      </c>
      <c r="H2288" s="72" t="s">
        <v>16</v>
      </c>
      <c r="I2288" s="15" t="s">
        <v>42</v>
      </c>
      <c r="J2288" t="str">
        <f t="shared" si="70"/>
        <v>10-Sep-1972</v>
      </c>
      <c r="K2288">
        <f t="shared" ca="1" si="71"/>
        <v>53</v>
      </c>
    </row>
    <row r="2289" spans="1:11" x14ac:dyDescent="0.3">
      <c r="A2289" t="s">
        <v>2317</v>
      </c>
      <c r="B2289" s="72">
        <v>1975</v>
      </c>
      <c r="C2289" s="15" t="s">
        <v>37</v>
      </c>
      <c r="D2289">
        <v>23</v>
      </c>
      <c r="E2289">
        <v>1</v>
      </c>
      <c r="F2289">
        <v>42969.85</v>
      </c>
      <c r="G2289" s="72" t="s">
        <v>16</v>
      </c>
      <c r="H2289" s="72" t="s">
        <v>12</v>
      </c>
      <c r="I2289" s="15" t="s">
        <v>13</v>
      </c>
      <c r="J2289" t="str">
        <f t="shared" si="70"/>
        <v>23-Oct-1975</v>
      </c>
      <c r="K2289">
        <f t="shared" ca="1" si="71"/>
        <v>50</v>
      </c>
    </row>
    <row r="2290" spans="1:11" x14ac:dyDescent="0.3">
      <c r="A2290" t="s">
        <v>2318</v>
      </c>
      <c r="B2290" s="72">
        <v>1978</v>
      </c>
      <c r="C2290" s="15" t="s">
        <v>15</v>
      </c>
      <c r="D2290">
        <v>4</v>
      </c>
      <c r="E2290">
        <v>0</v>
      </c>
      <c r="F2290">
        <v>42983.46</v>
      </c>
      <c r="G2290" s="72" t="s">
        <v>16</v>
      </c>
      <c r="H2290" s="72" t="s">
        <v>11</v>
      </c>
      <c r="I2290" s="15" t="s">
        <v>23</v>
      </c>
      <c r="J2290" t="str">
        <f t="shared" si="70"/>
        <v>4-Nov-1978</v>
      </c>
      <c r="K2290">
        <f t="shared" ca="1" si="71"/>
        <v>47</v>
      </c>
    </row>
    <row r="2291" spans="1:11" x14ac:dyDescent="0.3">
      <c r="A2291" t="s">
        <v>2319</v>
      </c>
      <c r="B2291" s="72">
        <v>1965</v>
      </c>
      <c r="C2291" s="15" t="s">
        <v>15</v>
      </c>
      <c r="D2291">
        <v>29</v>
      </c>
      <c r="E2291">
        <v>0</v>
      </c>
      <c r="F2291">
        <v>43073.760000000002</v>
      </c>
      <c r="G2291" s="72" t="s">
        <v>11</v>
      </c>
      <c r="H2291" s="72" t="s">
        <v>11</v>
      </c>
      <c r="I2291" s="15" t="s">
        <v>42</v>
      </c>
      <c r="J2291" t="str">
        <f t="shared" si="70"/>
        <v>29-Nov-1965</v>
      </c>
      <c r="K2291">
        <f t="shared" ca="1" si="71"/>
        <v>59</v>
      </c>
    </row>
    <row r="2292" spans="1:11" x14ac:dyDescent="0.3">
      <c r="A2292" t="s">
        <v>2320</v>
      </c>
      <c r="B2292" s="72">
        <v>1969</v>
      </c>
      <c r="C2292" s="15" t="s">
        <v>30</v>
      </c>
      <c r="D2292">
        <v>3</v>
      </c>
      <c r="E2292">
        <v>0</v>
      </c>
      <c r="F2292">
        <v>43254.42</v>
      </c>
      <c r="G2292" s="72" t="s">
        <v>11</v>
      </c>
      <c r="H2292" s="72" t="s">
        <v>11</v>
      </c>
      <c r="I2292" s="15" t="s">
        <v>168</v>
      </c>
      <c r="J2292" t="str">
        <f t="shared" si="70"/>
        <v>3-Dec-1969</v>
      </c>
      <c r="K2292">
        <f t="shared" ca="1" si="71"/>
        <v>55</v>
      </c>
    </row>
    <row r="2293" spans="1:11" x14ac:dyDescent="0.3">
      <c r="A2293" t="s">
        <v>2321</v>
      </c>
      <c r="B2293" s="72">
        <v>1965</v>
      </c>
      <c r="C2293" s="15" t="s">
        <v>35</v>
      </c>
      <c r="D2293">
        <v>22</v>
      </c>
      <c r="E2293">
        <v>0</v>
      </c>
      <c r="F2293">
        <v>43578.94</v>
      </c>
      <c r="G2293" s="72" t="s">
        <v>11</v>
      </c>
      <c r="H2293" s="72" t="s">
        <v>11</v>
      </c>
      <c r="I2293" s="15" t="s">
        <v>23</v>
      </c>
      <c r="J2293" t="str">
        <f t="shared" si="70"/>
        <v>22-Aug-1965</v>
      </c>
      <c r="K2293">
        <f t="shared" ca="1" si="71"/>
        <v>60</v>
      </c>
    </row>
    <row r="2294" spans="1:11" x14ac:dyDescent="0.3">
      <c r="A2294" t="s">
        <v>2322</v>
      </c>
      <c r="B2294" s="72">
        <v>1986</v>
      </c>
      <c r="C2294" s="15" t="s">
        <v>30</v>
      </c>
      <c r="D2294">
        <v>29</v>
      </c>
      <c r="E2294">
        <v>3</v>
      </c>
      <c r="F2294">
        <v>43753.34</v>
      </c>
      <c r="G2294" s="72" t="s">
        <v>11</v>
      </c>
      <c r="H2294" s="72" t="s">
        <v>16</v>
      </c>
      <c r="I2294" s="15" t="s">
        <v>164</v>
      </c>
      <c r="J2294" t="str">
        <f t="shared" si="70"/>
        <v>29-Dec-1986</v>
      </c>
      <c r="K2294">
        <f t="shared" ca="1" si="71"/>
        <v>38</v>
      </c>
    </row>
    <row r="2295" spans="1:11" x14ac:dyDescent="0.3">
      <c r="A2295" t="s">
        <v>2323</v>
      </c>
      <c r="B2295" s="72">
        <v>1966</v>
      </c>
      <c r="C2295" s="15" t="s">
        <v>37</v>
      </c>
      <c r="D2295">
        <v>25</v>
      </c>
      <c r="E2295">
        <v>2</v>
      </c>
      <c r="F2295">
        <v>43813.87</v>
      </c>
      <c r="G2295" s="72" t="s">
        <v>11</v>
      </c>
      <c r="H2295" s="72" t="s">
        <v>11</v>
      </c>
      <c r="I2295" s="15" t="s">
        <v>13</v>
      </c>
      <c r="J2295" t="str">
        <f t="shared" si="70"/>
        <v>25-Oct-1966</v>
      </c>
      <c r="K2295">
        <f t="shared" ca="1" si="71"/>
        <v>59</v>
      </c>
    </row>
    <row r="2296" spans="1:11" x14ac:dyDescent="0.3">
      <c r="A2296" t="s">
        <v>2324</v>
      </c>
      <c r="B2296" s="72">
        <v>1966</v>
      </c>
      <c r="C2296" s="15" t="s">
        <v>10</v>
      </c>
      <c r="D2296">
        <v>2</v>
      </c>
      <c r="E2296">
        <v>0</v>
      </c>
      <c r="F2296">
        <v>43817.45</v>
      </c>
      <c r="G2296" s="72" t="s">
        <v>11</v>
      </c>
      <c r="H2296" s="72" t="s">
        <v>12</v>
      </c>
      <c r="I2296" s="15" t="s">
        <v>23</v>
      </c>
      <c r="J2296" t="str">
        <f t="shared" si="70"/>
        <v>2-Jul-1966</v>
      </c>
      <c r="K2296">
        <f t="shared" ca="1" si="71"/>
        <v>59</v>
      </c>
    </row>
    <row r="2297" spans="1:11" x14ac:dyDescent="0.3">
      <c r="A2297" t="s">
        <v>2325</v>
      </c>
      <c r="B2297" s="72">
        <v>1980</v>
      </c>
      <c r="C2297" s="15" t="s">
        <v>15</v>
      </c>
      <c r="D2297">
        <v>10</v>
      </c>
      <c r="E2297">
        <v>2</v>
      </c>
      <c r="F2297">
        <v>43896.38</v>
      </c>
      <c r="G2297" s="72" t="s">
        <v>11</v>
      </c>
      <c r="H2297" s="72" t="s">
        <v>16</v>
      </c>
      <c r="I2297" s="15" t="s">
        <v>13</v>
      </c>
      <c r="J2297" t="str">
        <f t="shared" si="70"/>
        <v>10-Nov-1980</v>
      </c>
      <c r="K2297">
        <f t="shared" ca="1" si="71"/>
        <v>45</v>
      </c>
    </row>
    <row r="2298" spans="1:11" x14ac:dyDescent="0.3">
      <c r="A2298" t="s">
        <v>2326</v>
      </c>
      <c r="B2298" s="72">
        <v>1966</v>
      </c>
      <c r="C2298" s="15" t="s">
        <v>37</v>
      </c>
      <c r="D2298">
        <v>5</v>
      </c>
      <c r="E2298">
        <v>0</v>
      </c>
      <c r="F2298">
        <v>43921.18</v>
      </c>
      <c r="G2298" s="72" t="s">
        <v>11</v>
      </c>
      <c r="H2298" s="72" t="s">
        <v>11</v>
      </c>
      <c r="I2298" s="15" t="s">
        <v>23</v>
      </c>
      <c r="J2298" t="str">
        <f t="shared" si="70"/>
        <v>5-Oct-1966</v>
      </c>
      <c r="K2298">
        <f t="shared" ca="1" si="71"/>
        <v>59</v>
      </c>
    </row>
    <row r="2299" spans="1:11" x14ac:dyDescent="0.3">
      <c r="A2299" t="s">
        <v>2327</v>
      </c>
      <c r="B2299" s="72">
        <v>1988</v>
      </c>
      <c r="C2299" s="15" t="s">
        <v>10</v>
      </c>
      <c r="D2299">
        <v>16</v>
      </c>
      <c r="E2299">
        <v>1</v>
      </c>
      <c r="F2299">
        <v>43943.88</v>
      </c>
      <c r="G2299" s="72" t="s">
        <v>11</v>
      </c>
      <c r="H2299" s="72" t="s">
        <v>16</v>
      </c>
      <c r="I2299" s="15" t="s">
        <v>23</v>
      </c>
      <c r="J2299" t="str">
        <f t="shared" si="70"/>
        <v>16-Jul-1988</v>
      </c>
      <c r="K2299">
        <f t="shared" ca="1" si="71"/>
        <v>37</v>
      </c>
    </row>
    <row r="2300" spans="1:11" x14ac:dyDescent="0.3">
      <c r="A2300" t="s">
        <v>2328</v>
      </c>
      <c r="B2300" s="72">
        <v>1975</v>
      </c>
      <c r="C2300" s="15" t="s">
        <v>18</v>
      </c>
      <c r="D2300">
        <v>1</v>
      </c>
      <c r="E2300">
        <v>2</v>
      </c>
      <c r="F2300">
        <v>44202.65</v>
      </c>
      <c r="G2300" s="72" t="s">
        <v>11</v>
      </c>
      <c r="H2300" s="72" t="s">
        <v>11</v>
      </c>
      <c r="I2300" s="15" t="s">
        <v>13</v>
      </c>
      <c r="J2300" t="str">
        <f t="shared" si="70"/>
        <v>1-Jun-1975</v>
      </c>
      <c r="K2300">
        <f t="shared" ca="1" si="71"/>
        <v>50</v>
      </c>
    </row>
    <row r="2301" spans="1:11" x14ac:dyDescent="0.3">
      <c r="A2301" t="s">
        <v>2329</v>
      </c>
      <c r="B2301" s="72">
        <v>1968</v>
      </c>
      <c r="C2301" s="15" t="s">
        <v>15</v>
      </c>
      <c r="D2301">
        <v>24</v>
      </c>
      <c r="E2301">
        <v>2</v>
      </c>
      <c r="F2301">
        <v>44260.75</v>
      </c>
      <c r="G2301" s="72" t="s">
        <v>11</v>
      </c>
      <c r="H2301" s="72" t="s">
        <v>16</v>
      </c>
      <c r="I2301" s="15" t="s">
        <v>13</v>
      </c>
      <c r="J2301" t="str">
        <f t="shared" si="70"/>
        <v>24-Nov-1968</v>
      </c>
      <c r="K2301">
        <f t="shared" ca="1" si="71"/>
        <v>56</v>
      </c>
    </row>
    <row r="2302" spans="1:11" x14ac:dyDescent="0.3">
      <c r="A2302" t="s">
        <v>2330</v>
      </c>
      <c r="B2302" s="72">
        <v>1971</v>
      </c>
      <c r="C2302" s="15" t="s">
        <v>37</v>
      </c>
      <c r="D2302">
        <v>29</v>
      </c>
      <c r="E2302">
        <v>0</v>
      </c>
      <c r="F2302">
        <v>44400.41</v>
      </c>
      <c r="G2302" s="72" t="s">
        <v>11</v>
      </c>
      <c r="H2302" s="72" t="s">
        <v>11</v>
      </c>
      <c r="I2302" s="15" t="s">
        <v>13</v>
      </c>
      <c r="J2302" t="str">
        <f t="shared" si="70"/>
        <v>29-Oct-1971</v>
      </c>
      <c r="K2302">
        <f t="shared" ca="1" si="71"/>
        <v>54</v>
      </c>
    </row>
    <row r="2303" spans="1:11" x14ac:dyDescent="0.3">
      <c r="A2303" t="s">
        <v>2331</v>
      </c>
      <c r="B2303" s="72">
        <v>1967</v>
      </c>
      <c r="C2303" s="15" t="s">
        <v>20</v>
      </c>
      <c r="D2303">
        <v>14</v>
      </c>
      <c r="E2303">
        <v>0</v>
      </c>
      <c r="F2303">
        <v>44423.8</v>
      </c>
      <c r="G2303" s="72" t="s">
        <v>11</v>
      </c>
      <c r="H2303" s="72" t="s">
        <v>12</v>
      </c>
      <c r="I2303" s="15" t="s">
        <v>13</v>
      </c>
      <c r="J2303" t="str">
        <f t="shared" si="70"/>
        <v>14-Sep-1967</v>
      </c>
      <c r="K2303">
        <f t="shared" ca="1" si="71"/>
        <v>58</v>
      </c>
    </row>
    <row r="2304" spans="1:11" x14ac:dyDescent="0.3">
      <c r="A2304" t="s">
        <v>2332</v>
      </c>
      <c r="B2304" s="72">
        <v>2000</v>
      </c>
      <c r="C2304" s="15" t="s">
        <v>35</v>
      </c>
      <c r="D2304">
        <v>2</v>
      </c>
      <c r="E2304">
        <v>1</v>
      </c>
      <c r="F2304">
        <v>44501.4</v>
      </c>
      <c r="G2304" s="72" t="s">
        <v>11</v>
      </c>
      <c r="H2304" s="72" t="s">
        <v>12</v>
      </c>
      <c r="I2304" s="15" t="s">
        <v>13</v>
      </c>
      <c r="J2304" t="str">
        <f t="shared" si="70"/>
        <v>2-Aug-2000</v>
      </c>
      <c r="K2304">
        <f t="shared" ca="1" si="71"/>
        <v>25</v>
      </c>
    </row>
    <row r="2305" spans="1:11" x14ac:dyDescent="0.3">
      <c r="A2305" t="s">
        <v>2333</v>
      </c>
      <c r="B2305" s="72">
        <v>1993</v>
      </c>
      <c r="C2305" s="15" t="s">
        <v>37</v>
      </c>
      <c r="D2305">
        <v>11</v>
      </c>
      <c r="E2305">
        <v>2</v>
      </c>
      <c r="F2305">
        <v>44585.46</v>
      </c>
      <c r="G2305" s="72" t="s">
        <v>11</v>
      </c>
      <c r="H2305" s="72" t="s">
        <v>11</v>
      </c>
      <c r="I2305" s="15" t="s">
        <v>42</v>
      </c>
      <c r="J2305" t="str">
        <f t="shared" si="70"/>
        <v>11-Oct-1993</v>
      </c>
      <c r="K2305">
        <f t="shared" ca="1" si="71"/>
        <v>32</v>
      </c>
    </row>
    <row r="2306" spans="1:11" x14ac:dyDescent="0.3">
      <c r="A2306" t="s">
        <v>2334</v>
      </c>
      <c r="B2306" s="72">
        <v>1971</v>
      </c>
      <c r="C2306" s="15" t="s">
        <v>35</v>
      </c>
      <c r="D2306">
        <v>13</v>
      </c>
      <c r="E2306">
        <v>2</v>
      </c>
      <c r="F2306">
        <v>44641.2</v>
      </c>
      <c r="G2306" s="72" t="s">
        <v>11</v>
      </c>
      <c r="H2306" s="72" t="s">
        <v>12</v>
      </c>
      <c r="I2306" s="15" t="s">
        <v>247</v>
      </c>
      <c r="J2306" t="str">
        <f t="shared" ref="J2306:J2344" si="72">CONCATENATE(D2306,"-",C2306,"-",B2306)</f>
        <v>13-Aug-1971</v>
      </c>
      <c r="K2306">
        <f t="shared" ca="1" si="71"/>
        <v>54</v>
      </c>
    </row>
    <row r="2307" spans="1:11" x14ac:dyDescent="0.3">
      <c r="A2307" t="s">
        <v>2335</v>
      </c>
      <c r="B2307" s="72">
        <v>1962</v>
      </c>
      <c r="C2307" s="15" t="s">
        <v>30</v>
      </c>
      <c r="D2307">
        <v>17</v>
      </c>
      <c r="E2307">
        <v>0</v>
      </c>
      <c r="F2307">
        <v>45008.959999999999</v>
      </c>
      <c r="G2307" s="72" t="s">
        <v>11</v>
      </c>
      <c r="H2307" s="72" t="s">
        <v>11</v>
      </c>
      <c r="I2307" s="15" t="s">
        <v>13</v>
      </c>
      <c r="J2307" t="str">
        <f t="shared" si="72"/>
        <v>17-Dec-1962</v>
      </c>
      <c r="K2307">
        <f t="shared" ref="K2307:K2344" ca="1" si="73">DATEDIF(J2307,TODAY(),"y")</f>
        <v>62</v>
      </c>
    </row>
    <row r="2308" spans="1:11" x14ac:dyDescent="0.3">
      <c r="A2308" t="s">
        <v>2336</v>
      </c>
      <c r="B2308" s="72">
        <v>1974</v>
      </c>
      <c r="C2308" s="15" t="s">
        <v>35</v>
      </c>
      <c r="D2308">
        <v>9</v>
      </c>
      <c r="E2308">
        <v>2</v>
      </c>
      <c r="F2308">
        <v>45702.02</v>
      </c>
      <c r="G2308" s="72" t="s">
        <v>11</v>
      </c>
      <c r="H2308" s="72" t="s">
        <v>11</v>
      </c>
      <c r="I2308" s="15" t="s">
        <v>23</v>
      </c>
      <c r="J2308" t="str">
        <f t="shared" si="72"/>
        <v>9-Aug-1974</v>
      </c>
      <c r="K2308">
        <f t="shared" ca="1" si="73"/>
        <v>51</v>
      </c>
    </row>
    <row r="2309" spans="1:11" x14ac:dyDescent="0.3">
      <c r="A2309" t="s">
        <v>2337</v>
      </c>
      <c r="B2309" s="72">
        <v>1960</v>
      </c>
      <c r="C2309" s="15" t="s">
        <v>30</v>
      </c>
      <c r="D2309">
        <v>21</v>
      </c>
      <c r="E2309">
        <v>0</v>
      </c>
      <c r="F2309">
        <v>45710.21</v>
      </c>
      <c r="G2309" s="72" t="s">
        <v>11</v>
      </c>
      <c r="H2309" s="72" t="s">
        <v>11</v>
      </c>
      <c r="I2309" s="15" t="s">
        <v>168</v>
      </c>
      <c r="J2309" t="str">
        <f t="shared" si="72"/>
        <v>21-Dec-1960</v>
      </c>
      <c r="K2309">
        <f t="shared" ca="1" si="73"/>
        <v>64</v>
      </c>
    </row>
    <row r="2310" spans="1:11" x14ac:dyDescent="0.3">
      <c r="A2310" t="s">
        <v>2338</v>
      </c>
      <c r="B2310" s="72">
        <v>1979</v>
      </c>
      <c r="C2310" s="15" t="s">
        <v>35</v>
      </c>
      <c r="D2310">
        <v>12</v>
      </c>
      <c r="E2310">
        <v>0</v>
      </c>
      <c r="F2310">
        <v>45863.21</v>
      </c>
      <c r="G2310" s="72" t="s">
        <v>11</v>
      </c>
      <c r="H2310" s="72" t="s">
        <v>16</v>
      </c>
      <c r="I2310" s="15" t="s">
        <v>13</v>
      </c>
      <c r="J2310" t="str">
        <f t="shared" si="72"/>
        <v>12-Aug-1979</v>
      </c>
      <c r="K2310">
        <f t="shared" ca="1" si="73"/>
        <v>46</v>
      </c>
    </row>
    <row r="2311" spans="1:11" x14ac:dyDescent="0.3">
      <c r="A2311" t="s">
        <v>2339</v>
      </c>
      <c r="B2311" s="72">
        <v>1985</v>
      </c>
      <c r="C2311" s="15" t="s">
        <v>20</v>
      </c>
      <c r="D2311">
        <v>30</v>
      </c>
      <c r="E2311">
        <v>2</v>
      </c>
      <c r="F2311">
        <v>46113.51</v>
      </c>
      <c r="G2311" s="72" t="s">
        <v>11</v>
      </c>
      <c r="H2311" s="72" t="s">
        <v>12</v>
      </c>
      <c r="I2311" s="15" t="s">
        <v>42</v>
      </c>
      <c r="J2311" t="str">
        <f t="shared" si="72"/>
        <v>30-Sep-1985</v>
      </c>
      <c r="K2311">
        <f t="shared" ca="1" si="73"/>
        <v>40</v>
      </c>
    </row>
    <row r="2312" spans="1:11" x14ac:dyDescent="0.3">
      <c r="A2312" t="s">
        <v>2340</v>
      </c>
      <c r="B2312" s="72">
        <v>1962</v>
      </c>
      <c r="C2312" s="15" t="s">
        <v>30</v>
      </c>
      <c r="D2312">
        <v>4</v>
      </c>
      <c r="E2312">
        <v>3</v>
      </c>
      <c r="F2312">
        <v>46130.53</v>
      </c>
      <c r="G2312" s="72" t="s">
        <v>16</v>
      </c>
      <c r="H2312" s="72" t="s">
        <v>16</v>
      </c>
      <c r="I2312" s="15" t="s">
        <v>23</v>
      </c>
      <c r="J2312" t="str">
        <f t="shared" si="72"/>
        <v>4-Dec-1962</v>
      </c>
      <c r="K2312">
        <f t="shared" ca="1" si="73"/>
        <v>62</v>
      </c>
    </row>
    <row r="2313" spans="1:11" x14ac:dyDescent="0.3">
      <c r="A2313" t="s">
        <v>2341</v>
      </c>
      <c r="B2313" s="72">
        <v>1976</v>
      </c>
      <c r="C2313" s="15" t="s">
        <v>30</v>
      </c>
      <c r="D2313">
        <v>2</v>
      </c>
      <c r="E2313">
        <v>3</v>
      </c>
      <c r="F2313">
        <v>46151.12</v>
      </c>
      <c r="G2313" s="72" t="s">
        <v>16</v>
      </c>
      <c r="H2313" s="72" t="s">
        <v>12</v>
      </c>
      <c r="I2313" s="15" t="s">
        <v>13</v>
      </c>
      <c r="J2313" t="str">
        <f t="shared" si="72"/>
        <v>2-Dec-1976</v>
      </c>
      <c r="K2313">
        <f t="shared" ca="1" si="73"/>
        <v>48</v>
      </c>
    </row>
    <row r="2314" spans="1:11" x14ac:dyDescent="0.3">
      <c r="A2314" t="s">
        <v>2342</v>
      </c>
      <c r="B2314" s="72">
        <v>1978</v>
      </c>
      <c r="C2314" s="15" t="s">
        <v>35</v>
      </c>
      <c r="D2314">
        <v>17</v>
      </c>
      <c r="E2314">
        <v>2</v>
      </c>
      <c r="F2314">
        <v>46200.99</v>
      </c>
      <c r="G2314" s="72" t="s">
        <v>16</v>
      </c>
      <c r="H2314" s="72" t="s">
        <v>16</v>
      </c>
      <c r="I2314" s="15" t="s">
        <v>13</v>
      </c>
      <c r="J2314" t="str">
        <f t="shared" si="72"/>
        <v>17-Aug-1978</v>
      </c>
      <c r="K2314">
        <f t="shared" ca="1" si="73"/>
        <v>47</v>
      </c>
    </row>
    <row r="2315" spans="1:11" x14ac:dyDescent="0.3">
      <c r="A2315" t="s">
        <v>2343</v>
      </c>
      <c r="B2315" s="72">
        <v>1971</v>
      </c>
      <c r="C2315" s="15" t="s">
        <v>30</v>
      </c>
      <c r="D2315">
        <v>6</v>
      </c>
      <c r="E2315">
        <v>3</v>
      </c>
      <c r="F2315">
        <v>46255.11</v>
      </c>
      <c r="G2315" s="72" t="s">
        <v>16</v>
      </c>
      <c r="H2315" s="72" t="s">
        <v>12</v>
      </c>
      <c r="I2315" s="15" t="s">
        <v>247</v>
      </c>
      <c r="J2315" t="str">
        <f t="shared" si="72"/>
        <v>6-Dec-1971</v>
      </c>
      <c r="K2315">
        <f t="shared" ca="1" si="73"/>
        <v>53</v>
      </c>
    </row>
    <row r="2316" spans="1:11" x14ac:dyDescent="0.3">
      <c r="A2316" t="s">
        <v>2344</v>
      </c>
      <c r="B2316" s="72">
        <v>1961</v>
      </c>
      <c r="C2316" s="15" t="s">
        <v>35</v>
      </c>
      <c r="D2316">
        <v>8</v>
      </c>
      <c r="E2316">
        <v>0</v>
      </c>
      <c r="F2316">
        <v>46599.11</v>
      </c>
      <c r="G2316" s="72" t="s">
        <v>16</v>
      </c>
      <c r="H2316" s="72" t="s">
        <v>16</v>
      </c>
      <c r="I2316" s="15" t="s">
        <v>13</v>
      </c>
      <c r="J2316" t="str">
        <f t="shared" si="72"/>
        <v>8-Aug-1961</v>
      </c>
      <c r="K2316">
        <f t="shared" ca="1" si="73"/>
        <v>64</v>
      </c>
    </row>
    <row r="2317" spans="1:11" x14ac:dyDescent="0.3">
      <c r="A2317" t="s">
        <v>2345</v>
      </c>
      <c r="B2317" s="72">
        <v>1969</v>
      </c>
      <c r="C2317" s="15" t="s">
        <v>18</v>
      </c>
      <c r="D2317">
        <v>23</v>
      </c>
      <c r="E2317">
        <v>3</v>
      </c>
      <c r="F2317">
        <v>46661.440000000002</v>
      </c>
      <c r="G2317" s="72" t="s">
        <v>16</v>
      </c>
      <c r="H2317" s="72" t="s">
        <v>12</v>
      </c>
      <c r="I2317" s="15" t="s">
        <v>23</v>
      </c>
      <c r="J2317" t="str">
        <f t="shared" si="72"/>
        <v>23-Jun-1969</v>
      </c>
      <c r="K2317">
        <f t="shared" ca="1" si="73"/>
        <v>56</v>
      </c>
    </row>
    <row r="2318" spans="1:11" x14ac:dyDescent="0.3">
      <c r="A2318" t="s">
        <v>2346</v>
      </c>
      <c r="B2318" s="72">
        <v>1960</v>
      </c>
      <c r="C2318" s="15" t="s">
        <v>15</v>
      </c>
      <c r="D2318">
        <v>17</v>
      </c>
      <c r="E2318">
        <v>3</v>
      </c>
      <c r="F2318">
        <v>46718.16</v>
      </c>
      <c r="G2318" s="72" t="s">
        <v>16</v>
      </c>
      <c r="H2318" s="72" t="s">
        <v>16</v>
      </c>
      <c r="I2318" s="15" t="s">
        <v>23</v>
      </c>
      <c r="J2318" t="str">
        <f t="shared" si="72"/>
        <v>17-Nov-1960</v>
      </c>
      <c r="K2318">
        <f t="shared" ca="1" si="73"/>
        <v>64</v>
      </c>
    </row>
    <row r="2319" spans="1:11" x14ac:dyDescent="0.3">
      <c r="A2319" t="s">
        <v>2347</v>
      </c>
      <c r="B2319" s="72">
        <v>1958</v>
      </c>
      <c r="C2319" s="15" t="s">
        <v>20</v>
      </c>
      <c r="D2319">
        <v>15</v>
      </c>
      <c r="E2319">
        <v>0</v>
      </c>
      <c r="F2319">
        <v>46889.26</v>
      </c>
      <c r="G2319" s="72" t="s">
        <v>11</v>
      </c>
      <c r="H2319" s="72" t="s">
        <v>12</v>
      </c>
      <c r="I2319" s="15" t="s">
        <v>13</v>
      </c>
      <c r="J2319" t="str">
        <f t="shared" si="72"/>
        <v>15-Sep-1958</v>
      </c>
      <c r="K2319">
        <f t="shared" ca="1" si="73"/>
        <v>67</v>
      </c>
    </row>
    <row r="2320" spans="1:11" x14ac:dyDescent="0.3">
      <c r="A2320" t="s">
        <v>2348</v>
      </c>
      <c r="B2320" s="72">
        <v>1959</v>
      </c>
      <c r="C2320" s="15" t="s">
        <v>10</v>
      </c>
      <c r="D2320">
        <v>14</v>
      </c>
      <c r="E2320">
        <v>0</v>
      </c>
      <c r="F2320">
        <v>47055.53</v>
      </c>
      <c r="G2320" s="72" t="s">
        <v>11</v>
      </c>
      <c r="H2320" s="72" t="s">
        <v>16</v>
      </c>
      <c r="I2320" s="15" t="s">
        <v>13</v>
      </c>
      <c r="J2320" t="str">
        <f t="shared" si="72"/>
        <v>14-Jul-1959</v>
      </c>
      <c r="K2320">
        <f t="shared" ca="1" si="73"/>
        <v>66</v>
      </c>
    </row>
    <row r="2321" spans="1:11" x14ac:dyDescent="0.3">
      <c r="A2321" t="s">
        <v>2349</v>
      </c>
      <c r="B2321" s="72">
        <v>1970</v>
      </c>
      <c r="C2321" s="15" t="s">
        <v>30</v>
      </c>
      <c r="D2321">
        <v>28</v>
      </c>
      <c r="E2321">
        <v>2</v>
      </c>
      <c r="F2321">
        <v>47269.85</v>
      </c>
      <c r="G2321" s="72" t="s">
        <v>16</v>
      </c>
      <c r="H2321" s="72" t="s">
        <v>11</v>
      </c>
      <c r="I2321" s="15" t="s">
        <v>13</v>
      </c>
      <c r="J2321" t="str">
        <f t="shared" si="72"/>
        <v>28-Dec-1970</v>
      </c>
      <c r="K2321">
        <f t="shared" ca="1" si="73"/>
        <v>54</v>
      </c>
    </row>
    <row r="2322" spans="1:11" x14ac:dyDescent="0.3">
      <c r="A2322" t="s">
        <v>2350</v>
      </c>
      <c r="B2322" s="72">
        <v>1958</v>
      </c>
      <c r="C2322" s="15" t="s">
        <v>20</v>
      </c>
      <c r="D2322">
        <v>3</v>
      </c>
      <c r="E2322">
        <v>2</v>
      </c>
      <c r="F2322">
        <v>47291.06</v>
      </c>
      <c r="G2322" s="72" t="s">
        <v>11</v>
      </c>
      <c r="H2322" s="72" t="s">
        <v>16</v>
      </c>
      <c r="I2322" s="15" t="s">
        <v>42</v>
      </c>
      <c r="J2322" t="str">
        <f t="shared" si="72"/>
        <v>3-Sep-1958</v>
      </c>
      <c r="K2322">
        <f t="shared" ca="1" si="73"/>
        <v>67</v>
      </c>
    </row>
    <row r="2323" spans="1:11" x14ac:dyDescent="0.3">
      <c r="A2323" t="s">
        <v>2351</v>
      </c>
      <c r="B2323" s="72">
        <v>1959</v>
      </c>
      <c r="C2323" s="15" t="s">
        <v>37</v>
      </c>
      <c r="D2323">
        <v>4</v>
      </c>
      <c r="E2323">
        <v>2</v>
      </c>
      <c r="F2323">
        <v>47305.31</v>
      </c>
      <c r="G2323" s="72" t="s">
        <v>11</v>
      </c>
      <c r="H2323" s="72" t="s">
        <v>16</v>
      </c>
      <c r="I2323" s="15" t="s">
        <v>42</v>
      </c>
      <c r="J2323" t="str">
        <f t="shared" si="72"/>
        <v>4-Oct-1959</v>
      </c>
      <c r="K2323">
        <f t="shared" ca="1" si="73"/>
        <v>66</v>
      </c>
    </row>
    <row r="2324" spans="1:11" x14ac:dyDescent="0.3">
      <c r="A2324" t="s">
        <v>2352</v>
      </c>
      <c r="B2324" s="72">
        <v>1961</v>
      </c>
      <c r="C2324" s="15" t="s">
        <v>18</v>
      </c>
      <c r="D2324">
        <v>13</v>
      </c>
      <c r="E2324">
        <v>1</v>
      </c>
      <c r="F2324">
        <v>47403.88</v>
      </c>
      <c r="G2324" s="72" t="s">
        <v>16</v>
      </c>
      <c r="H2324" s="72" t="s">
        <v>12</v>
      </c>
      <c r="I2324" s="15" t="s">
        <v>42</v>
      </c>
      <c r="J2324" t="str">
        <f t="shared" si="72"/>
        <v>13-Jun-1961</v>
      </c>
      <c r="K2324">
        <f t="shared" ca="1" si="73"/>
        <v>64</v>
      </c>
    </row>
    <row r="2325" spans="1:11" x14ac:dyDescent="0.3">
      <c r="A2325" t="s">
        <v>2353</v>
      </c>
      <c r="B2325" s="72">
        <v>1971</v>
      </c>
      <c r="C2325" s="15" t="s">
        <v>20</v>
      </c>
      <c r="D2325">
        <v>27</v>
      </c>
      <c r="E2325">
        <v>2</v>
      </c>
      <c r="F2325">
        <v>47462.89</v>
      </c>
      <c r="G2325" s="72" t="s">
        <v>16</v>
      </c>
      <c r="H2325" s="72" t="s">
        <v>11</v>
      </c>
      <c r="I2325" s="15" t="s">
        <v>13</v>
      </c>
      <c r="J2325" t="str">
        <f t="shared" si="72"/>
        <v>27-Sep-1971</v>
      </c>
      <c r="K2325">
        <f t="shared" ca="1" si="73"/>
        <v>54</v>
      </c>
    </row>
    <row r="2326" spans="1:11" x14ac:dyDescent="0.3">
      <c r="A2326" t="s">
        <v>2354</v>
      </c>
      <c r="B2326" s="72">
        <v>1964</v>
      </c>
      <c r="C2326" s="15" t="s">
        <v>15</v>
      </c>
      <c r="D2326">
        <v>7</v>
      </c>
      <c r="E2326">
        <v>2</v>
      </c>
      <c r="F2326">
        <v>47496.49</v>
      </c>
      <c r="G2326" s="72" t="s">
        <v>16</v>
      </c>
      <c r="H2326" s="72" t="s">
        <v>12</v>
      </c>
      <c r="I2326" s="15" t="s">
        <v>23</v>
      </c>
      <c r="J2326" t="str">
        <f t="shared" si="72"/>
        <v>7-Nov-1964</v>
      </c>
      <c r="K2326">
        <f t="shared" ca="1" si="73"/>
        <v>61</v>
      </c>
    </row>
    <row r="2327" spans="1:11" x14ac:dyDescent="0.3">
      <c r="A2327" t="s">
        <v>2355</v>
      </c>
      <c r="B2327" s="72">
        <v>1963</v>
      </c>
      <c r="C2327" s="15" t="s">
        <v>35</v>
      </c>
      <c r="D2327">
        <v>5</v>
      </c>
      <c r="E2327">
        <v>1</v>
      </c>
      <c r="F2327">
        <v>47896.79</v>
      </c>
      <c r="G2327" s="72" t="s">
        <v>16</v>
      </c>
      <c r="H2327" s="72" t="s">
        <v>12</v>
      </c>
      <c r="I2327" s="15" t="s">
        <v>247</v>
      </c>
      <c r="J2327" t="str">
        <f t="shared" si="72"/>
        <v>5-Aug-1963</v>
      </c>
      <c r="K2327">
        <f t="shared" ca="1" si="73"/>
        <v>62</v>
      </c>
    </row>
    <row r="2328" spans="1:11" x14ac:dyDescent="0.3">
      <c r="A2328" t="s">
        <v>2356</v>
      </c>
      <c r="B2328" s="72">
        <v>1958</v>
      </c>
      <c r="C2328" s="15" t="s">
        <v>15</v>
      </c>
      <c r="D2328">
        <v>16</v>
      </c>
      <c r="E2328">
        <v>1</v>
      </c>
      <c r="F2328">
        <v>47928.03</v>
      </c>
      <c r="G2328" s="72" t="s">
        <v>11</v>
      </c>
      <c r="H2328" s="72" t="s">
        <v>12</v>
      </c>
      <c r="I2328" s="15" t="s">
        <v>42</v>
      </c>
      <c r="J2328" t="str">
        <f t="shared" si="72"/>
        <v>16-Nov-1958</v>
      </c>
      <c r="K2328">
        <f t="shared" ca="1" si="73"/>
        <v>66</v>
      </c>
    </row>
    <row r="2329" spans="1:11" x14ac:dyDescent="0.3">
      <c r="A2329" t="s">
        <v>2357</v>
      </c>
      <c r="B2329" s="72">
        <v>1962</v>
      </c>
      <c r="C2329" s="15" t="s">
        <v>35</v>
      </c>
      <c r="D2329">
        <v>27</v>
      </c>
      <c r="E2329">
        <v>0</v>
      </c>
      <c r="F2329">
        <v>48173.36</v>
      </c>
      <c r="G2329" s="72" t="s">
        <v>16</v>
      </c>
      <c r="H2329" s="72" t="s">
        <v>12</v>
      </c>
      <c r="I2329" s="15" t="s">
        <v>42</v>
      </c>
      <c r="J2329" t="str">
        <f t="shared" si="72"/>
        <v>27-Aug-1962</v>
      </c>
      <c r="K2329">
        <f t="shared" ca="1" si="73"/>
        <v>63</v>
      </c>
    </row>
    <row r="2330" spans="1:11" x14ac:dyDescent="0.3">
      <c r="A2330" t="s">
        <v>2358</v>
      </c>
      <c r="B2330" s="72">
        <v>1961</v>
      </c>
      <c r="C2330" s="15" t="s">
        <v>30</v>
      </c>
      <c r="D2330">
        <v>21</v>
      </c>
      <c r="E2330">
        <v>1</v>
      </c>
      <c r="F2330">
        <v>48517.56</v>
      </c>
      <c r="G2330" s="72" t="s">
        <v>16</v>
      </c>
      <c r="H2330" s="72" t="s">
        <v>12</v>
      </c>
      <c r="I2330" s="15" t="s">
        <v>247</v>
      </c>
      <c r="J2330" t="str">
        <f t="shared" si="72"/>
        <v>21-Dec-1961</v>
      </c>
      <c r="K2330">
        <f t="shared" ca="1" si="73"/>
        <v>63</v>
      </c>
    </row>
    <row r="2331" spans="1:11" x14ac:dyDescent="0.3">
      <c r="A2331" t="s">
        <v>2359</v>
      </c>
      <c r="B2331" s="72">
        <v>1968</v>
      </c>
      <c r="C2331" s="15" t="s">
        <v>30</v>
      </c>
      <c r="D2331">
        <v>1</v>
      </c>
      <c r="E2331">
        <v>3</v>
      </c>
      <c r="F2331">
        <v>48549.18</v>
      </c>
      <c r="G2331" s="72" t="s">
        <v>16</v>
      </c>
      <c r="H2331" s="72" t="s">
        <v>12</v>
      </c>
      <c r="I2331" s="15" t="s">
        <v>168</v>
      </c>
      <c r="J2331" t="str">
        <f t="shared" si="72"/>
        <v>1-Dec-1968</v>
      </c>
      <c r="K2331">
        <f t="shared" ca="1" si="73"/>
        <v>56</v>
      </c>
    </row>
    <row r="2332" spans="1:11" x14ac:dyDescent="0.3">
      <c r="A2332" t="s">
        <v>2360</v>
      </c>
      <c r="B2332" s="72">
        <v>1962</v>
      </c>
      <c r="C2332" s="15" t="s">
        <v>37</v>
      </c>
      <c r="D2332">
        <v>11</v>
      </c>
      <c r="E2332">
        <v>0</v>
      </c>
      <c r="F2332">
        <v>48673.56</v>
      </c>
      <c r="G2332" s="72" t="s">
        <v>16</v>
      </c>
      <c r="H2332" s="72" t="s">
        <v>11</v>
      </c>
      <c r="I2332" s="15" t="s">
        <v>13</v>
      </c>
      <c r="J2332" t="str">
        <f t="shared" si="72"/>
        <v>11-Oct-1962</v>
      </c>
      <c r="K2332">
        <f t="shared" ca="1" si="73"/>
        <v>63</v>
      </c>
    </row>
    <row r="2333" spans="1:11" x14ac:dyDescent="0.3">
      <c r="A2333" t="s">
        <v>2361</v>
      </c>
      <c r="B2333" s="72">
        <v>1965</v>
      </c>
      <c r="C2333" s="15" t="s">
        <v>37</v>
      </c>
      <c r="D2333">
        <v>27</v>
      </c>
      <c r="E2333">
        <v>1</v>
      </c>
      <c r="F2333">
        <v>48675.519999999997</v>
      </c>
      <c r="G2333" s="72" t="s">
        <v>16</v>
      </c>
      <c r="H2333" s="72" t="s">
        <v>11</v>
      </c>
      <c r="I2333" s="15" t="s">
        <v>13</v>
      </c>
      <c r="J2333" t="str">
        <f t="shared" si="72"/>
        <v>27-Oct-1965</v>
      </c>
      <c r="K2333">
        <f t="shared" ca="1" si="73"/>
        <v>60</v>
      </c>
    </row>
    <row r="2334" spans="1:11" x14ac:dyDescent="0.3">
      <c r="A2334" t="s">
        <v>2362</v>
      </c>
      <c r="B2334" s="72">
        <v>1959</v>
      </c>
      <c r="C2334" s="15" t="s">
        <v>10</v>
      </c>
      <c r="D2334">
        <v>22</v>
      </c>
      <c r="E2334">
        <v>0</v>
      </c>
      <c r="F2334">
        <v>48824.45</v>
      </c>
      <c r="G2334" s="72" t="s">
        <v>11</v>
      </c>
      <c r="H2334" s="72" t="s">
        <v>16</v>
      </c>
      <c r="I2334" s="15" t="s">
        <v>42</v>
      </c>
      <c r="J2334" t="str">
        <f t="shared" si="72"/>
        <v>22-Jul-1959</v>
      </c>
      <c r="K2334">
        <f t="shared" ca="1" si="73"/>
        <v>66</v>
      </c>
    </row>
    <row r="2335" spans="1:11" x14ac:dyDescent="0.3">
      <c r="A2335" t="s">
        <v>2363</v>
      </c>
      <c r="B2335" s="72">
        <v>1978</v>
      </c>
      <c r="C2335" s="15" t="s">
        <v>30</v>
      </c>
      <c r="D2335">
        <v>29</v>
      </c>
      <c r="E2335">
        <v>0</v>
      </c>
      <c r="F2335">
        <v>48885.14</v>
      </c>
      <c r="G2335" s="72" t="s">
        <v>16</v>
      </c>
      <c r="H2335" s="72" t="s">
        <v>11</v>
      </c>
      <c r="I2335" s="15" t="s">
        <v>13</v>
      </c>
      <c r="J2335" t="str">
        <f t="shared" si="72"/>
        <v>29-Dec-1978</v>
      </c>
      <c r="K2335">
        <f t="shared" ca="1" si="73"/>
        <v>46</v>
      </c>
    </row>
    <row r="2336" spans="1:11" x14ac:dyDescent="0.3">
      <c r="A2336" t="s">
        <v>2364</v>
      </c>
      <c r="B2336" s="72">
        <v>1963</v>
      </c>
      <c r="C2336" s="15" t="s">
        <v>20</v>
      </c>
      <c r="D2336">
        <v>4</v>
      </c>
      <c r="E2336">
        <v>1</v>
      </c>
      <c r="F2336">
        <v>48970.25</v>
      </c>
      <c r="G2336" s="72" t="s">
        <v>16</v>
      </c>
      <c r="H2336" s="72" t="s">
        <v>11</v>
      </c>
      <c r="I2336" s="15" t="s">
        <v>13</v>
      </c>
      <c r="J2336" t="str">
        <f t="shared" si="72"/>
        <v>4-Sep-1963</v>
      </c>
      <c r="K2336">
        <f t="shared" ca="1" si="73"/>
        <v>62</v>
      </c>
    </row>
    <row r="2337" spans="1:11" x14ac:dyDescent="0.3">
      <c r="A2337" t="s">
        <v>2365</v>
      </c>
      <c r="B2337" s="72">
        <v>1958</v>
      </c>
      <c r="C2337" s="15" t="s">
        <v>18</v>
      </c>
      <c r="D2337">
        <v>27</v>
      </c>
      <c r="E2337">
        <v>2</v>
      </c>
      <c r="F2337">
        <v>49577.66</v>
      </c>
      <c r="G2337" s="72" t="s">
        <v>11</v>
      </c>
      <c r="H2337" s="72" t="s">
        <v>11</v>
      </c>
      <c r="I2337" s="15" t="s">
        <v>13</v>
      </c>
      <c r="J2337" t="str">
        <f t="shared" si="72"/>
        <v>27-Jun-1958</v>
      </c>
      <c r="K2337">
        <f t="shared" ca="1" si="73"/>
        <v>67</v>
      </c>
    </row>
    <row r="2338" spans="1:11" x14ac:dyDescent="0.3">
      <c r="A2338" t="s">
        <v>2366</v>
      </c>
      <c r="B2338" s="72">
        <v>1994</v>
      </c>
      <c r="C2338" s="15" t="s">
        <v>37</v>
      </c>
      <c r="D2338">
        <v>27</v>
      </c>
      <c r="E2338">
        <v>1</v>
      </c>
      <c r="F2338">
        <v>51194.559999999998</v>
      </c>
      <c r="G2338" s="72" t="s">
        <v>16</v>
      </c>
      <c r="H2338" s="72" t="s">
        <v>12</v>
      </c>
      <c r="I2338" s="15" t="s">
        <v>42</v>
      </c>
      <c r="J2338" t="str">
        <f t="shared" si="72"/>
        <v>27-Oct-1994</v>
      </c>
      <c r="K2338">
        <f t="shared" ca="1" si="73"/>
        <v>31</v>
      </c>
    </row>
    <row r="2339" spans="1:11" x14ac:dyDescent="0.3">
      <c r="A2339" t="s">
        <v>2367</v>
      </c>
      <c r="B2339" s="72">
        <v>1962</v>
      </c>
      <c r="C2339" s="15" t="s">
        <v>35</v>
      </c>
      <c r="D2339">
        <v>4</v>
      </c>
      <c r="E2339">
        <v>0</v>
      </c>
      <c r="F2339">
        <v>52590.83</v>
      </c>
      <c r="G2339" s="72" t="s">
        <v>16</v>
      </c>
      <c r="H2339" s="72" t="s">
        <v>12</v>
      </c>
      <c r="I2339" s="15" t="s">
        <v>42</v>
      </c>
      <c r="J2339" t="str">
        <f t="shared" si="72"/>
        <v>4-Aug-1962</v>
      </c>
      <c r="K2339">
        <f t="shared" ca="1" si="73"/>
        <v>63</v>
      </c>
    </row>
    <row r="2340" spans="1:11" x14ac:dyDescent="0.3">
      <c r="A2340" t="s">
        <v>2368</v>
      </c>
      <c r="B2340" s="72">
        <v>1989</v>
      </c>
      <c r="C2340" s="15" t="s">
        <v>18</v>
      </c>
      <c r="D2340">
        <v>19</v>
      </c>
      <c r="E2340">
        <v>0</v>
      </c>
      <c r="F2340">
        <v>55135.4</v>
      </c>
      <c r="G2340" s="72" t="s">
        <v>16</v>
      </c>
      <c r="H2340" s="72" t="s">
        <v>11</v>
      </c>
      <c r="I2340" s="15" t="s">
        <v>23</v>
      </c>
      <c r="J2340" t="str">
        <f t="shared" si="72"/>
        <v>19-Jun-1989</v>
      </c>
      <c r="K2340">
        <f t="shared" ca="1" si="73"/>
        <v>36</v>
      </c>
    </row>
    <row r="2341" spans="1:11" x14ac:dyDescent="0.3">
      <c r="A2341" t="s">
        <v>2369</v>
      </c>
      <c r="B2341" s="72">
        <v>1991</v>
      </c>
      <c r="C2341" s="15" t="s">
        <v>18</v>
      </c>
      <c r="D2341">
        <v>6</v>
      </c>
      <c r="E2341">
        <v>1</v>
      </c>
      <c r="F2341">
        <v>58571.07</v>
      </c>
      <c r="G2341" s="72" t="s">
        <v>16</v>
      </c>
      <c r="H2341" s="72" t="s">
        <v>12</v>
      </c>
      <c r="I2341" s="15" t="s">
        <v>247</v>
      </c>
      <c r="J2341" t="str">
        <f t="shared" si="72"/>
        <v>6-Jun-1991</v>
      </c>
      <c r="K2341">
        <f t="shared" ca="1" si="73"/>
        <v>34</v>
      </c>
    </row>
    <row r="2342" spans="1:11" x14ac:dyDescent="0.3">
      <c r="A2342" t="s">
        <v>2370</v>
      </c>
      <c r="B2342" s="72">
        <v>1970</v>
      </c>
      <c r="C2342" s="20" t="s">
        <v>20</v>
      </c>
      <c r="D2342">
        <v>11</v>
      </c>
      <c r="E2342">
        <v>3</v>
      </c>
      <c r="F2342">
        <v>60021.4</v>
      </c>
      <c r="G2342" s="72" t="s">
        <v>16</v>
      </c>
      <c r="H2342" s="72" t="s">
        <v>16</v>
      </c>
      <c r="I2342" s="15" t="s">
        <v>23</v>
      </c>
      <c r="J2342" t="str">
        <f t="shared" si="72"/>
        <v>11-Sep-1970</v>
      </c>
      <c r="K2342">
        <f t="shared" ca="1" si="73"/>
        <v>55</v>
      </c>
    </row>
    <row r="2343" spans="1:11" x14ac:dyDescent="0.3">
      <c r="A2343" t="s">
        <v>2371</v>
      </c>
      <c r="B2343" s="72">
        <v>1977</v>
      </c>
      <c r="C2343" s="15" t="s">
        <v>18</v>
      </c>
      <c r="D2343">
        <v>8</v>
      </c>
      <c r="E2343">
        <v>0</v>
      </c>
      <c r="F2343">
        <v>62592.87</v>
      </c>
      <c r="G2343" s="72" t="s">
        <v>11</v>
      </c>
      <c r="H2343" s="72" t="s">
        <v>12</v>
      </c>
      <c r="I2343" s="15" t="s">
        <v>13</v>
      </c>
      <c r="J2343" t="str">
        <f t="shared" si="72"/>
        <v>8-Jun-1977</v>
      </c>
      <c r="K2343">
        <f t="shared" ca="1" si="73"/>
        <v>48</v>
      </c>
    </row>
    <row r="2344" spans="1:11" x14ac:dyDescent="0.3">
      <c r="A2344" t="s">
        <v>2372</v>
      </c>
      <c r="B2344" s="72">
        <v>1968</v>
      </c>
      <c r="C2344" s="15" t="s">
        <v>37</v>
      </c>
      <c r="D2344">
        <v>12</v>
      </c>
      <c r="E2344">
        <v>0</v>
      </c>
      <c r="F2344">
        <v>63770.43</v>
      </c>
      <c r="G2344" s="72" t="s">
        <v>16</v>
      </c>
      <c r="H2344" s="72" t="s">
        <v>12</v>
      </c>
      <c r="I2344" s="15" t="s">
        <v>13</v>
      </c>
      <c r="J2344" t="str">
        <f t="shared" si="72"/>
        <v>12-Oct-1968</v>
      </c>
      <c r="K2344">
        <f t="shared" ca="1" si="73"/>
        <v>57</v>
      </c>
    </row>
  </sheetData>
  <autoFilter ref="A1:I2344">
    <sortState ref="A2:K2344">
      <sortCondition descending="1" ref="A1:A2344"/>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344"/>
  <sheetViews>
    <sheetView workbookViewId="0">
      <selection activeCell="K1" sqref="K1:K1048576"/>
    </sheetView>
  </sheetViews>
  <sheetFormatPr defaultRowHeight="14.4" x14ac:dyDescent="0.3"/>
  <cols>
    <col min="3" max="3" width="13.33203125" customWidth="1"/>
    <col min="4" max="4" width="10.33203125" customWidth="1"/>
    <col min="10" max="10" width="8.88671875" style="2"/>
    <col min="11" max="11" width="13.109375" style="2" bestFit="1" customWidth="1"/>
    <col min="12" max="12" width="8.88671875" style="2"/>
    <col min="18" max="18" width="13.88671875" style="9" customWidth="1"/>
    <col min="21" max="21" width="13.77734375" customWidth="1"/>
    <col min="22" max="22" width="14.88671875" customWidth="1"/>
    <col min="24" max="24" width="8.88671875" style="59"/>
    <col min="25" max="25" width="11.88671875" bestFit="1" customWidth="1"/>
    <col min="28" max="28" width="11.6640625" bestFit="1" customWidth="1"/>
    <col min="29" max="29" width="15.109375" bestFit="1" customWidth="1"/>
    <col min="30" max="30" width="13.6640625" bestFit="1" customWidth="1"/>
    <col min="31" max="31" width="24.33203125" bestFit="1" customWidth="1"/>
    <col min="34" max="34" width="12.88671875" bestFit="1" customWidth="1"/>
    <col min="40" max="40" width="13.109375" bestFit="1" customWidth="1"/>
  </cols>
  <sheetData>
    <row r="1" spans="1:42" ht="21" x14ac:dyDescent="0.3">
      <c r="A1" s="55">
        <v>1</v>
      </c>
      <c r="F1" s="55">
        <v>2</v>
      </c>
      <c r="G1" s="53" t="s">
        <v>1</v>
      </c>
      <c r="H1" s="54" t="s">
        <v>2</v>
      </c>
      <c r="I1" s="56">
        <v>3</v>
      </c>
      <c r="J1" s="16" t="s">
        <v>2379</v>
      </c>
      <c r="K1" s="53" t="s">
        <v>6</v>
      </c>
      <c r="L1" s="53" t="s">
        <v>7</v>
      </c>
      <c r="M1" s="11"/>
      <c r="N1" s="11"/>
      <c r="O1" s="11"/>
      <c r="P1" s="11"/>
      <c r="Q1" s="56">
        <v>4</v>
      </c>
      <c r="R1" s="53" t="s">
        <v>8</v>
      </c>
      <c r="Y1" s="58" t="s">
        <v>0</v>
      </c>
      <c r="Z1" s="4" t="s">
        <v>2373</v>
      </c>
      <c r="AA1" s="4" t="s">
        <v>2374</v>
      </c>
      <c r="AB1" s="4" t="s">
        <v>2375</v>
      </c>
      <c r="AC1" s="4" t="s">
        <v>2376</v>
      </c>
      <c r="AD1" s="4" t="s">
        <v>2377</v>
      </c>
      <c r="AE1" s="4" t="s">
        <v>2378</v>
      </c>
      <c r="AF1" s="4" t="s">
        <v>2379</v>
      </c>
      <c r="AH1" s="3" t="s">
        <v>0</v>
      </c>
      <c r="AI1" s="3" t="s">
        <v>1</v>
      </c>
      <c r="AJ1" s="3" t="s">
        <v>2</v>
      </c>
      <c r="AK1" s="3" t="s">
        <v>3</v>
      </c>
      <c r="AL1" s="3" t="s">
        <v>4</v>
      </c>
      <c r="AM1" s="3" t="s">
        <v>5</v>
      </c>
      <c r="AN1" s="3" t="s">
        <v>6</v>
      </c>
      <c r="AO1" s="3" t="s">
        <v>7</v>
      </c>
      <c r="AP1" s="3" t="s">
        <v>8</v>
      </c>
    </row>
    <row r="2" spans="1:42" ht="15.6" x14ac:dyDescent="0.3">
      <c r="B2" s="95" t="s">
        <v>8337</v>
      </c>
      <c r="C2" s="95"/>
      <c r="D2" s="95"/>
      <c r="E2" s="57" t="s">
        <v>31</v>
      </c>
      <c r="G2" s="14">
        <v>1992</v>
      </c>
      <c r="H2" s="15" t="s">
        <v>10</v>
      </c>
      <c r="J2" s="60" t="s">
        <v>2382</v>
      </c>
      <c r="K2" s="14" t="s">
        <v>11</v>
      </c>
      <c r="L2" s="14" t="s">
        <v>12</v>
      </c>
      <c r="M2" s="99" t="s">
        <v>8333</v>
      </c>
      <c r="N2" s="99"/>
      <c r="O2" s="99"/>
      <c r="P2" s="100"/>
      <c r="R2" s="15" t="s">
        <v>13</v>
      </c>
      <c r="Y2" t="s">
        <v>2372</v>
      </c>
      <c r="Z2">
        <v>47.41</v>
      </c>
      <c r="AA2">
        <v>7.47</v>
      </c>
      <c r="AB2" t="s">
        <v>2380</v>
      </c>
      <c r="AC2" t="s">
        <v>2380</v>
      </c>
      <c r="AD2" t="s">
        <v>2380</v>
      </c>
      <c r="AE2" t="s">
        <v>2381</v>
      </c>
      <c r="AF2" t="s">
        <v>2382</v>
      </c>
      <c r="AH2" t="s">
        <v>9</v>
      </c>
      <c r="AI2">
        <v>1992</v>
      </c>
      <c r="AJ2" t="s">
        <v>10</v>
      </c>
      <c r="AK2">
        <v>9</v>
      </c>
      <c r="AL2">
        <v>0</v>
      </c>
      <c r="AM2">
        <v>563.84</v>
      </c>
      <c r="AN2" t="s">
        <v>11</v>
      </c>
      <c r="AO2" t="s">
        <v>12</v>
      </c>
      <c r="AP2" t="s">
        <v>13</v>
      </c>
    </row>
    <row r="3" spans="1:42" x14ac:dyDescent="0.3">
      <c r="B3" s="96" t="s">
        <v>8335</v>
      </c>
      <c r="C3" s="96"/>
      <c r="D3" s="14">
        <f>COUNTIF(Y2:AF2336,E2)</f>
        <v>2</v>
      </c>
      <c r="G3" s="14">
        <v>1992</v>
      </c>
      <c r="H3" s="15" t="s">
        <v>15</v>
      </c>
      <c r="J3" s="60" t="s">
        <v>2382</v>
      </c>
      <c r="K3" s="14" t="s">
        <v>11</v>
      </c>
      <c r="L3" s="14" t="s">
        <v>16</v>
      </c>
      <c r="M3" s="51" t="s">
        <v>2382</v>
      </c>
      <c r="N3" s="8">
        <f>COUNTIF(J2:J2336,M3)</f>
        <v>488</v>
      </c>
      <c r="O3" s="12"/>
      <c r="P3" s="12"/>
      <c r="R3" s="15" t="s">
        <v>13</v>
      </c>
      <c r="Y3" t="s">
        <v>2371</v>
      </c>
      <c r="Z3">
        <v>30.36</v>
      </c>
      <c r="AA3">
        <v>5.77</v>
      </c>
      <c r="AB3" t="s">
        <v>2380</v>
      </c>
      <c r="AC3" t="s">
        <v>2380</v>
      </c>
      <c r="AD3" t="s">
        <v>2380</v>
      </c>
      <c r="AE3" t="s">
        <v>2381</v>
      </c>
      <c r="AF3" t="s">
        <v>2382</v>
      </c>
      <c r="AH3" t="s">
        <v>14</v>
      </c>
      <c r="AI3">
        <v>1992</v>
      </c>
      <c r="AJ3" t="s">
        <v>15</v>
      </c>
      <c r="AK3">
        <v>30</v>
      </c>
      <c r="AL3">
        <v>0</v>
      </c>
      <c r="AM3">
        <v>570.62</v>
      </c>
      <c r="AN3" t="s">
        <v>11</v>
      </c>
      <c r="AO3" t="s">
        <v>16</v>
      </c>
      <c r="AP3" t="s">
        <v>13</v>
      </c>
    </row>
    <row r="4" spans="1:42" ht="15.6" customHeight="1" x14ac:dyDescent="0.3">
      <c r="B4" s="96" t="s">
        <v>8336</v>
      </c>
      <c r="C4" s="96"/>
      <c r="D4" s="14">
        <f>COUNTIF(AH2:AP2344,E2)</f>
        <v>15</v>
      </c>
      <c r="F4" s="48" t="s">
        <v>8330</v>
      </c>
      <c r="G4" s="14">
        <v>1993</v>
      </c>
      <c r="H4" s="15" t="s">
        <v>18</v>
      </c>
      <c r="J4" s="60" t="s">
        <v>2382</v>
      </c>
      <c r="K4" s="14" t="s">
        <v>11</v>
      </c>
      <c r="L4" s="14" t="s">
        <v>16</v>
      </c>
      <c r="M4" s="52" t="s">
        <v>2380</v>
      </c>
      <c r="N4" s="47">
        <f>COUNTIF(J3:J2337,M4)</f>
        <v>1847</v>
      </c>
      <c r="O4" s="97" t="s">
        <v>8332</v>
      </c>
      <c r="P4" s="98"/>
      <c r="R4" s="15" t="s">
        <v>13</v>
      </c>
      <c r="Y4" t="s">
        <v>2370</v>
      </c>
      <c r="Z4">
        <v>34.484999999999999</v>
      </c>
      <c r="AA4">
        <v>11.87</v>
      </c>
      <c r="AB4" t="s">
        <v>2382</v>
      </c>
      <c r="AC4" t="s">
        <v>2380</v>
      </c>
      <c r="AD4" t="s">
        <v>2380</v>
      </c>
      <c r="AE4">
        <v>2</v>
      </c>
      <c r="AF4" t="s">
        <v>2382</v>
      </c>
      <c r="AH4" t="s">
        <v>17</v>
      </c>
      <c r="AI4">
        <v>1993</v>
      </c>
      <c r="AJ4" t="s">
        <v>18</v>
      </c>
      <c r="AK4">
        <v>30</v>
      </c>
      <c r="AL4">
        <v>0</v>
      </c>
      <c r="AM4">
        <v>600</v>
      </c>
      <c r="AN4" t="s">
        <v>11</v>
      </c>
      <c r="AO4" t="s">
        <v>16</v>
      </c>
      <c r="AP4" t="s">
        <v>13</v>
      </c>
    </row>
    <row r="5" spans="1:42" x14ac:dyDescent="0.3">
      <c r="F5" s="49">
        <f>AVERAGE(G2:G2344)</f>
        <v>1982.8416559965856</v>
      </c>
      <c r="G5" s="14">
        <v>1992</v>
      </c>
      <c r="H5" s="15" t="s">
        <v>20</v>
      </c>
      <c r="J5" s="60" t="s">
        <v>2382</v>
      </c>
      <c r="K5" s="14" t="s">
        <v>12</v>
      </c>
      <c r="L5" s="14" t="s">
        <v>12</v>
      </c>
      <c r="R5" s="15" t="s">
        <v>13</v>
      </c>
      <c r="Y5" t="s">
        <v>2369</v>
      </c>
      <c r="Z5">
        <v>38.094999999999999</v>
      </c>
      <c r="AA5">
        <v>6.05</v>
      </c>
      <c r="AB5" t="s">
        <v>2380</v>
      </c>
      <c r="AC5" t="s">
        <v>2380</v>
      </c>
      <c r="AD5" t="s">
        <v>2380</v>
      </c>
      <c r="AE5" t="s">
        <v>2381</v>
      </c>
      <c r="AF5" t="s">
        <v>2382</v>
      </c>
      <c r="AH5" t="s">
        <v>19</v>
      </c>
      <c r="AI5">
        <v>1992</v>
      </c>
      <c r="AJ5" t="s">
        <v>20</v>
      </c>
      <c r="AK5">
        <v>13</v>
      </c>
      <c r="AL5">
        <v>0</v>
      </c>
      <c r="AM5">
        <v>604.54</v>
      </c>
      <c r="AN5" t="s">
        <v>12</v>
      </c>
      <c r="AO5" t="s">
        <v>12</v>
      </c>
      <c r="AP5" t="s">
        <v>13</v>
      </c>
    </row>
    <row r="6" spans="1:42" x14ac:dyDescent="0.3">
      <c r="F6" s="49">
        <f>ROUND(F5,0)</f>
        <v>1983</v>
      </c>
      <c r="G6" s="14">
        <v>1998</v>
      </c>
      <c r="H6" s="15" t="s">
        <v>10</v>
      </c>
      <c r="J6" s="60" t="s">
        <v>2382</v>
      </c>
      <c r="K6" s="14" t="s">
        <v>12</v>
      </c>
      <c r="L6" s="14" t="s">
        <v>12</v>
      </c>
      <c r="M6" s="99" t="s">
        <v>6</v>
      </c>
      <c r="N6" s="99"/>
      <c r="O6" s="99"/>
      <c r="P6" s="100"/>
      <c r="R6" s="15" t="s">
        <v>13</v>
      </c>
      <c r="Y6" t="s">
        <v>2368</v>
      </c>
      <c r="Z6">
        <v>35.53</v>
      </c>
      <c r="AA6">
        <v>5.45</v>
      </c>
      <c r="AB6" t="s">
        <v>2380</v>
      </c>
      <c r="AC6" t="s">
        <v>2380</v>
      </c>
      <c r="AD6" t="s">
        <v>2380</v>
      </c>
      <c r="AE6" t="s">
        <v>2381</v>
      </c>
      <c r="AF6" t="s">
        <v>2382</v>
      </c>
      <c r="AH6" t="s">
        <v>21</v>
      </c>
      <c r="AI6">
        <v>1998</v>
      </c>
      <c r="AJ6" t="s">
        <v>10</v>
      </c>
      <c r="AK6">
        <v>27</v>
      </c>
      <c r="AL6">
        <v>0</v>
      </c>
      <c r="AM6">
        <v>637.26</v>
      </c>
      <c r="AN6" t="s">
        <v>12</v>
      </c>
      <c r="AO6" t="s">
        <v>12</v>
      </c>
      <c r="AP6" t="s">
        <v>13</v>
      </c>
    </row>
    <row r="7" spans="1:42" x14ac:dyDescent="0.3">
      <c r="G7" s="14">
        <v>2001</v>
      </c>
      <c r="H7" s="15" t="s">
        <v>15</v>
      </c>
      <c r="J7" s="60" t="s">
        <v>2382</v>
      </c>
      <c r="K7" s="14" t="s">
        <v>12</v>
      </c>
      <c r="L7" s="14" t="s">
        <v>12</v>
      </c>
      <c r="M7" s="51" t="s">
        <v>16</v>
      </c>
      <c r="N7" s="8">
        <f>COUNTIF('Data Cleaning'!K2:K2344,M7)</f>
        <v>309</v>
      </c>
      <c r="O7" s="13"/>
      <c r="P7" s="13"/>
      <c r="R7" s="15" t="s">
        <v>23</v>
      </c>
      <c r="Y7" t="s">
        <v>2367</v>
      </c>
      <c r="Z7">
        <v>32.799999999999997</v>
      </c>
      <c r="AA7">
        <v>6.59</v>
      </c>
      <c r="AB7" t="s">
        <v>2380</v>
      </c>
      <c r="AC7" t="s">
        <v>2380</v>
      </c>
      <c r="AD7" t="s">
        <v>2380</v>
      </c>
      <c r="AE7" t="s">
        <v>2381</v>
      </c>
      <c r="AF7" t="s">
        <v>2382</v>
      </c>
      <c r="AH7" t="s">
        <v>22</v>
      </c>
      <c r="AI7">
        <v>2001</v>
      </c>
      <c r="AJ7" t="s">
        <v>15</v>
      </c>
      <c r="AK7">
        <v>20</v>
      </c>
      <c r="AL7">
        <v>0</v>
      </c>
      <c r="AM7">
        <v>646.14</v>
      </c>
      <c r="AN7" t="s">
        <v>12</v>
      </c>
      <c r="AO7" t="s">
        <v>12</v>
      </c>
      <c r="AP7" t="s">
        <v>23</v>
      </c>
    </row>
    <row r="8" spans="1:42" x14ac:dyDescent="0.3">
      <c r="G8" s="14">
        <v>1993</v>
      </c>
      <c r="H8" s="15" t="s">
        <v>18</v>
      </c>
      <c r="J8" s="60" t="s">
        <v>2382</v>
      </c>
      <c r="K8" s="14" t="s">
        <v>12</v>
      </c>
      <c r="L8" s="14" t="s">
        <v>12</v>
      </c>
      <c r="M8" s="52" t="s">
        <v>11</v>
      </c>
      <c r="N8" s="47">
        <f>COUNTIF('Data Cleaning'!K3:K2345,M8)</f>
        <v>1339</v>
      </c>
      <c r="O8" s="101" t="s">
        <v>8332</v>
      </c>
      <c r="P8" s="102"/>
      <c r="R8" s="15" t="s">
        <v>13</v>
      </c>
      <c r="Y8" t="s">
        <v>2366</v>
      </c>
      <c r="Z8">
        <v>36.4</v>
      </c>
      <c r="AA8">
        <v>6.07</v>
      </c>
      <c r="AB8" t="s">
        <v>2380</v>
      </c>
      <c r="AC8" t="s">
        <v>2380</v>
      </c>
      <c r="AD8" t="s">
        <v>2380</v>
      </c>
      <c r="AE8" t="s">
        <v>2381</v>
      </c>
      <c r="AF8" t="s">
        <v>2382</v>
      </c>
      <c r="AH8" t="s">
        <v>24</v>
      </c>
      <c r="AI8">
        <v>1993</v>
      </c>
      <c r="AJ8" t="s">
        <v>18</v>
      </c>
      <c r="AK8">
        <v>1</v>
      </c>
      <c r="AL8">
        <v>0</v>
      </c>
      <c r="AM8">
        <v>650</v>
      </c>
      <c r="AN8" t="s">
        <v>12</v>
      </c>
      <c r="AO8" t="s">
        <v>12</v>
      </c>
      <c r="AP8" t="s">
        <v>13</v>
      </c>
    </row>
    <row r="9" spans="1:42" x14ac:dyDescent="0.3">
      <c r="G9" s="14">
        <v>1995</v>
      </c>
      <c r="H9" s="15" t="s">
        <v>10</v>
      </c>
      <c r="J9" s="60" t="s">
        <v>2382</v>
      </c>
      <c r="K9" s="14" t="s">
        <v>12</v>
      </c>
      <c r="L9" s="14" t="s">
        <v>12</v>
      </c>
      <c r="M9" s="51" t="s">
        <v>12</v>
      </c>
      <c r="N9" s="8">
        <f>COUNTIF('Data Cleaning'!K4:K2346,M9)</f>
        <v>694</v>
      </c>
      <c r="O9" s="13"/>
      <c r="P9" s="13"/>
      <c r="R9" s="15" t="s">
        <v>13</v>
      </c>
      <c r="Y9" t="s">
        <v>2365</v>
      </c>
      <c r="Z9">
        <v>36.96</v>
      </c>
      <c r="AA9">
        <v>7.93</v>
      </c>
      <c r="AB9" t="s">
        <v>2380</v>
      </c>
      <c r="AC9" t="s">
        <v>2380</v>
      </c>
      <c r="AD9" t="s">
        <v>2380</v>
      </c>
      <c r="AE9">
        <v>3</v>
      </c>
      <c r="AF9" t="s">
        <v>2382</v>
      </c>
      <c r="AH9" t="s">
        <v>25</v>
      </c>
      <c r="AI9">
        <v>1995</v>
      </c>
      <c r="AJ9" t="s">
        <v>10</v>
      </c>
      <c r="AK9">
        <v>4</v>
      </c>
      <c r="AL9">
        <v>0</v>
      </c>
      <c r="AM9">
        <v>650</v>
      </c>
      <c r="AN9" t="s">
        <v>12</v>
      </c>
      <c r="AO9" t="s">
        <v>12</v>
      </c>
      <c r="AP9" t="s">
        <v>13</v>
      </c>
    </row>
    <row r="10" spans="1:42" x14ac:dyDescent="0.3">
      <c r="G10" s="14">
        <v>2002</v>
      </c>
      <c r="H10" s="15" t="s">
        <v>15</v>
      </c>
      <c r="J10" s="60" t="s">
        <v>2382</v>
      </c>
      <c r="K10" s="14" t="s">
        <v>12</v>
      </c>
      <c r="L10" s="14" t="s">
        <v>11</v>
      </c>
      <c r="R10" s="15" t="s">
        <v>23</v>
      </c>
      <c r="Y10" t="s">
        <v>2364</v>
      </c>
      <c r="Z10">
        <v>41.14</v>
      </c>
      <c r="AA10">
        <v>9.58</v>
      </c>
      <c r="AB10" t="s">
        <v>2382</v>
      </c>
      <c r="AC10" t="s">
        <v>2380</v>
      </c>
      <c r="AD10" t="s">
        <v>2383</v>
      </c>
      <c r="AE10">
        <v>1</v>
      </c>
      <c r="AF10" t="s">
        <v>2382</v>
      </c>
      <c r="AH10" t="s">
        <v>26</v>
      </c>
      <c r="AI10">
        <v>2002</v>
      </c>
      <c r="AJ10" t="s">
        <v>15</v>
      </c>
      <c r="AK10">
        <v>29</v>
      </c>
      <c r="AL10">
        <v>0</v>
      </c>
      <c r="AM10">
        <v>668</v>
      </c>
      <c r="AN10" t="s">
        <v>12</v>
      </c>
      <c r="AO10" t="s">
        <v>11</v>
      </c>
      <c r="AP10" t="s">
        <v>23</v>
      </c>
    </row>
    <row r="11" spans="1:42" x14ac:dyDescent="0.3">
      <c r="G11" s="14">
        <v>1997</v>
      </c>
      <c r="H11" s="15" t="s">
        <v>15</v>
      </c>
      <c r="J11" s="60" t="s">
        <v>2382</v>
      </c>
      <c r="K11" s="14" t="s">
        <v>12</v>
      </c>
      <c r="L11" s="14" t="s">
        <v>12</v>
      </c>
      <c r="M11" s="99" t="s">
        <v>7</v>
      </c>
      <c r="N11" s="99"/>
      <c r="O11" s="99"/>
      <c r="P11" s="100"/>
      <c r="R11" s="15" t="s">
        <v>13</v>
      </c>
      <c r="Y11" t="s">
        <v>2363</v>
      </c>
      <c r="Z11">
        <v>38.06</v>
      </c>
      <c r="AA11">
        <v>10.79</v>
      </c>
      <c r="AB11" t="s">
        <v>2380</v>
      </c>
      <c r="AC11" t="s">
        <v>2380</v>
      </c>
      <c r="AD11" t="s">
        <v>2380</v>
      </c>
      <c r="AE11" t="s">
        <v>2381</v>
      </c>
      <c r="AF11" t="s">
        <v>2382</v>
      </c>
      <c r="AH11" t="s">
        <v>27</v>
      </c>
      <c r="AI11">
        <v>1997</v>
      </c>
      <c r="AJ11" t="s">
        <v>15</v>
      </c>
      <c r="AK11">
        <v>9</v>
      </c>
      <c r="AL11">
        <v>0</v>
      </c>
      <c r="AM11">
        <v>670</v>
      </c>
      <c r="AN11" t="s">
        <v>12</v>
      </c>
      <c r="AO11" t="s">
        <v>12</v>
      </c>
      <c r="AP11" t="s">
        <v>13</v>
      </c>
    </row>
    <row r="12" spans="1:42" x14ac:dyDescent="0.3">
      <c r="G12" s="14">
        <v>2001</v>
      </c>
      <c r="H12" s="15" t="s">
        <v>20</v>
      </c>
      <c r="J12" s="60" t="s">
        <v>2382</v>
      </c>
      <c r="K12" s="14" t="s">
        <v>12</v>
      </c>
      <c r="L12" s="14" t="s">
        <v>11</v>
      </c>
      <c r="M12" s="51" t="s">
        <v>16</v>
      </c>
      <c r="N12" s="8">
        <f>COUNTIF('Data Cleaning'!L2:L2344,M12)</f>
        <v>734</v>
      </c>
      <c r="O12" s="8"/>
      <c r="P12" s="8"/>
      <c r="R12" s="15" t="s">
        <v>13</v>
      </c>
      <c r="Y12" t="s">
        <v>2362</v>
      </c>
      <c r="Z12">
        <v>37.700000000000003</v>
      </c>
      <c r="AA12">
        <v>5.96</v>
      </c>
      <c r="AB12" t="s">
        <v>2382</v>
      </c>
      <c r="AC12" t="s">
        <v>2380</v>
      </c>
      <c r="AD12" t="s">
        <v>2380</v>
      </c>
      <c r="AE12">
        <v>2</v>
      </c>
      <c r="AF12" t="s">
        <v>2382</v>
      </c>
      <c r="AH12" t="s">
        <v>28</v>
      </c>
      <c r="AI12">
        <v>2001</v>
      </c>
      <c r="AJ12" t="s">
        <v>20</v>
      </c>
      <c r="AK12">
        <v>12</v>
      </c>
      <c r="AL12">
        <v>0</v>
      </c>
      <c r="AM12">
        <v>687.54</v>
      </c>
      <c r="AN12" t="s">
        <v>12</v>
      </c>
      <c r="AO12" t="s">
        <v>11</v>
      </c>
      <c r="AP12" t="s">
        <v>13</v>
      </c>
    </row>
    <row r="13" spans="1:42" x14ac:dyDescent="0.3">
      <c r="G13" s="14">
        <v>1999</v>
      </c>
      <c r="H13" s="15" t="s">
        <v>30</v>
      </c>
      <c r="J13" s="60" t="s">
        <v>2382</v>
      </c>
      <c r="K13" s="50" t="s">
        <v>11</v>
      </c>
      <c r="L13" s="14" t="s">
        <v>12</v>
      </c>
      <c r="M13" s="52" t="s">
        <v>11</v>
      </c>
      <c r="N13" s="47">
        <f>COUNTIF('Data Cleaning'!L3:L2345,M13)</f>
        <v>813</v>
      </c>
      <c r="O13" s="97" t="s">
        <v>8332</v>
      </c>
      <c r="P13" s="98"/>
      <c r="R13" s="15" t="s">
        <v>13</v>
      </c>
      <c r="Y13" t="s">
        <v>2361</v>
      </c>
      <c r="Z13">
        <v>42.13</v>
      </c>
      <c r="AA13">
        <v>11.9</v>
      </c>
      <c r="AB13" t="s">
        <v>2380</v>
      </c>
      <c r="AC13" t="s">
        <v>2380</v>
      </c>
      <c r="AD13" t="s">
        <v>2380</v>
      </c>
      <c r="AE13" t="s">
        <v>2381</v>
      </c>
      <c r="AF13" t="s">
        <v>2382</v>
      </c>
      <c r="AH13" t="s">
        <v>29</v>
      </c>
      <c r="AI13">
        <v>1999</v>
      </c>
      <c r="AJ13" t="s">
        <v>30</v>
      </c>
      <c r="AK13">
        <v>26</v>
      </c>
      <c r="AL13">
        <v>0</v>
      </c>
      <c r="AM13">
        <v>700</v>
      </c>
      <c r="AN13" t="s">
        <v>31</v>
      </c>
      <c r="AO13" t="s">
        <v>12</v>
      </c>
      <c r="AP13" t="s">
        <v>13</v>
      </c>
    </row>
    <row r="14" spans="1:42" x14ac:dyDescent="0.3">
      <c r="G14" s="14">
        <v>1999</v>
      </c>
      <c r="H14" s="15" t="s">
        <v>30</v>
      </c>
      <c r="J14" s="60" t="s">
        <v>2382</v>
      </c>
      <c r="K14" s="14" t="s">
        <v>12</v>
      </c>
      <c r="L14" s="14" t="s">
        <v>16</v>
      </c>
      <c r="M14" s="51" t="s">
        <v>12</v>
      </c>
      <c r="N14" s="8">
        <f>COUNTIF('Data Cleaning'!L4:L2346,M14)</f>
        <v>795</v>
      </c>
      <c r="O14" s="8"/>
      <c r="P14" s="8"/>
      <c r="R14" s="15" t="s">
        <v>13</v>
      </c>
      <c r="Y14" t="s">
        <v>2360</v>
      </c>
      <c r="Z14">
        <v>40.92</v>
      </c>
      <c r="AA14">
        <v>8.41</v>
      </c>
      <c r="AB14" t="s">
        <v>2380</v>
      </c>
      <c r="AC14" t="s">
        <v>2380</v>
      </c>
      <c r="AD14" t="s">
        <v>2380</v>
      </c>
      <c r="AE14" t="s">
        <v>2381</v>
      </c>
      <c r="AF14" t="s">
        <v>2382</v>
      </c>
      <c r="AH14" t="s">
        <v>32</v>
      </c>
      <c r="AI14">
        <v>1999</v>
      </c>
      <c r="AJ14" t="s">
        <v>30</v>
      </c>
      <c r="AK14">
        <v>14</v>
      </c>
      <c r="AL14">
        <v>0</v>
      </c>
      <c r="AM14">
        <v>722.99</v>
      </c>
      <c r="AN14" t="s">
        <v>12</v>
      </c>
      <c r="AO14" t="s">
        <v>16</v>
      </c>
      <c r="AP14" t="s">
        <v>13</v>
      </c>
    </row>
    <row r="15" spans="1:42" x14ac:dyDescent="0.3">
      <c r="G15" s="14">
        <v>2002</v>
      </c>
      <c r="H15" s="20" t="s">
        <v>20</v>
      </c>
      <c r="J15" s="60" t="s">
        <v>2382</v>
      </c>
      <c r="K15" s="14" t="s">
        <v>12</v>
      </c>
      <c r="L15" s="14" t="s">
        <v>16</v>
      </c>
      <c r="R15" s="15" t="s">
        <v>23</v>
      </c>
      <c r="Y15" t="s">
        <v>2359</v>
      </c>
      <c r="Z15">
        <v>40.564999999999998</v>
      </c>
      <c r="AA15">
        <v>7.02</v>
      </c>
      <c r="AB15" t="s">
        <v>2380</v>
      </c>
      <c r="AC15" t="s">
        <v>2380</v>
      </c>
      <c r="AD15" t="s">
        <v>2380</v>
      </c>
      <c r="AE15" t="s">
        <v>2381</v>
      </c>
      <c r="AF15" t="s">
        <v>2382</v>
      </c>
      <c r="AH15" t="s">
        <v>33</v>
      </c>
      <c r="AI15">
        <v>2002</v>
      </c>
      <c r="AJ15" t="s">
        <v>31</v>
      </c>
      <c r="AK15">
        <v>19</v>
      </c>
      <c r="AL15">
        <v>0</v>
      </c>
      <c r="AM15">
        <v>750</v>
      </c>
      <c r="AN15" t="s">
        <v>12</v>
      </c>
      <c r="AO15" t="s">
        <v>16</v>
      </c>
      <c r="AP15" t="s">
        <v>23</v>
      </c>
    </row>
    <row r="16" spans="1:42" x14ac:dyDescent="0.3">
      <c r="G16" s="14">
        <v>1993</v>
      </c>
      <c r="H16" s="15" t="s">
        <v>35</v>
      </c>
      <c r="J16" s="60" t="s">
        <v>2382</v>
      </c>
      <c r="K16" s="14" t="s">
        <v>12</v>
      </c>
      <c r="L16" s="14" t="s">
        <v>16</v>
      </c>
      <c r="R16" s="15" t="s">
        <v>13</v>
      </c>
      <c r="Y16" t="s">
        <v>2358</v>
      </c>
      <c r="Z16">
        <v>36.384999999999998</v>
      </c>
      <c r="AA16">
        <v>7.59</v>
      </c>
      <c r="AB16" t="s">
        <v>2382</v>
      </c>
      <c r="AC16" t="s">
        <v>2380</v>
      </c>
      <c r="AD16" t="s">
        <v>2380</v>
      </c>
      <c r="AE16">
        <v>2</v>
      </c>
      <c r="AF16" t="s">
        <v>2382</v>
      </c>
      <c r="AH16" t="s">
        <v>34</v>
      </c>
      <c r="AI16">
        <v>1993</v>
      </c>
      <c r="AJ16" t="s">
        <v>35</v>
      </c>
      <c r="AK16">
        <v>9</v>
      </c>
      <c r="AL16">
        <v>0</v>
      </c>
      <c r="AM16">
        <v>760</v>
      </c>
      <c r="AN16" t="s">
        <v>12</v>
      </c>
      <c r="AO16" t="s">
        <v>16</v>
      </c>
      <c r="AP16" t="s">
        <v>13</v>
      </c>
    </row>
    <row r="17" spans="7:42" x14ac:dyDescent="0.3">
      <c r="G17" s="14">
        <v>1996</v>
      </c>
      <c r="H17" s="15" t="s">
        <v>37</v>
      </c>
      <c r="J17" s="60" t="s">
        <v>2382</v>
      </c>
      <c r="K17" s="14" t="s">
        <v>12</v>
      </c>
      <c r="L17" s="14" t="s">
        <v>12</v>
      </c>
      <c r="R17" s="15" t="s">
        <v>13</v>
      </c>
      <c r="Y17" t="s">
        <v>2357</v>
      </c>
      <c r="Z17">
        <v>39.9</v>
      </c>
      <c r="AA17">
        <v>11.32</v>
      </c>
      <c r="AB17" t="s">
        <v>2380</v>
      </c>
      <c r="AC17" t="s">
        <v>2380</v>
      </c>
      <c r="AD17" t="s">
        <v>2380</v>
      </c>
      <c r="AE17" t="s">
        <v>2381</v>
      </c>
      <c r="AF17" t="s">
        <v>2382</v>
      </c>
      <c r="AH17" t="s">
        <v>36</v>
      </c>
      <c r="AI17">
        <v>1996</v>
      </c>
      <c r="AJ17" t="s">
        <v>37</v>
      </c>
      <c r="AK17">
        <v>22</v>
      </c>
      <c r="AL17">
        <v>0</v>
      </c>
      <c r="AM17">
        <v>760</v>
      </c>
      <c r="AN17" t="s">
        <v>12</v>
      </c>
      <c r="AO17" t="s">
        <v>12</v>
      </c>
      <c r="AP17" t="s">
        <v>13</v>
      </c>
    </row>
    <row r="18" spans="7:42" x14ac:dyDescent="0.3">
      <c r="G18" s="14">
        <v>1993</v>
      </c>
      <c r="H18" s="15" t="s">
        <v>18</v>
      </c>
      <c r="J18" s="60" t="s">
        <v>2382</v>
      </c>
      <c r="K18" s="14" t="s">
        <v>12</v>
      </c>
      <c r="L18" s="14" t="s">
        <v>12</v>
      </c>
      <c r="R18" s="15" t="s">
        <v>13</v>
      </c>
      <c r="Y18" t="s">
        <v>2356</v>
      </c>
      <c r="Z18">
        <v>33.799999999999997</v>
      </c>
      <c r="AA18">
        <v>7.67</v>
      </c>
      <c r="AB18" t="s">
        <v>2380</v>
      </c>
      <c r="AC18" t="s">
        <v>2380</v>
      </c>
      <c r="AD18" t="s">
        <v>2380</v>
      </c>
      <c r="AE18">
        <v>3</v>
      </c>
      <c r="AF18" t="s">
        <v>2382</v>
      </c>
      <c r="AH18" t="s">
        <v>38</v>
      </c>
      <c r="AI18">
        <v>1993</v>
      </c>
      <c r="AJ18" t="s">
        <v>18</v>
      </c>
      <c r="AK18">
        <v>28</v>
      </c>
      <c r="AL18">
        <v>0</v>
      </c>
      <c r="AM18">
        <v>770</v>
      </c>
      <c r="AN18" t="s">
        <v>12</v>
      </c>
      <c r="AO18" t="s">
        <v>12</v>
      </c>
      <c r="AP18" t="s">
        <v>13</v>
      </c>
    </row>
    <row r="19" spans="7:42" x14ac:dyDescent="0.3">
      <c r="G19" s="14">
        <v>1996</v>
      </c>
      <c r="H19" s="20" t="s">
        <v>20</v>
      </c>
      <c r="J19" s="60" t="s">
        <v>2382</v>
      </c>
      <c r="K19" s="14" t="s">
        <v>12</v>
      </c>
      <c r="L19" s="50" t="s">
        <v>11</v>
      </c>
      <c r="R19" s="15" t="s">
        <v>23</v>
      </c>
      <c r="Y19" t="s">
        <v>2355</v>
      </c>
      <c r="Z19">
        <v>36.765000000000001</v>
      </c>
      <c r="AA19">
        <v>7.29</v>
      </c>
      <c r="AB19" t="s">
        <v>2382</v>
      </c>
      <c r="AC19" t="s">
        <v>2380</v>
      </c>
      <c r="AD19" t="s">
        <v>2383</v>
      </c>
      <c r="AE19">
        <v>1</v>
      </c>
      <c r="AF19" t="s">
        <v>2382</v>
      </c>
      <c r="AH19" t="s">
        <v>39</v>
      </c>
      <c r="AI19">
        <v>1996</v>
      </c>
      <c r="AJ19" t="s">
        <v>31</v>
      </c>
      <c r="AK19">
        <v>18</v>
      </c>
      <c r="AL19">
        <v>0</v>
      </c>
      <c r="AM19">
        <v>770.38</v>
      </c>
      <c r="AN19" t="s">
        <v>12</v>
      </c>
      <c r="AO19" t="s">
        <v>31</v>
      </c>
      <c r="AP19" t="s">
        <v>23</v>
      </c>
    </row>
    <row r="20" spans="7:42" x14ac:dyDescent="0.3">
      <c r="G20" s="14">
        <v>1995</v>
      </c>
      <c r="H20" s="15" t="s">
        <v>30</v>
      </c>
      <c r="J20" s="60" t="s">
        <v>2382</v>
      </c>
      <c r="K20" s="14" t="s">
        <v>12</v>
      </c>
      <c r="L20" s="14" t="s">
        <v>11</v>
      </c>
      <c r="R20" s="15" t="s">
        <v>13</v>
      </c>
      <c r="Y20" t="s">
        <v>2354</v>
      </c>
      <c r="Z20">
        <v>36.954999999999998</v>
      </c>
      <c r="AA20">
        <v>4.72</v>
      </c>
      <c r="AB20" t="s">
        <v>2382</v>
      </c>
      <c r="AC20" t="s">
        <v>2380</v>
      </c>
      <c r="AD20" t="s">
        <v>2380</v>
      </c>
      <c r="AE20">
        <v>1</v>
      </c>
      <c r="AF20" t="s">
        <v>2382</v>
      </c>
      <c r="AH20" t="s">
        <v>40</v>
      </c>
      <c r="AI20">
        <v>1995</v>
      </c>
      <c r="AJ20" t="s">
        <v>30</v>
      </c>
      <c r="AK20">
        <v>7</v>
      </c>
      <c r="AL20">
        <v>0</v>
      </c>
      <c r="AM20">
        <v>773.54</v>
      </c>
      <c r="AN20" t="s">
        <v>12</v>
      </c>
      <c r="AO20" t="s">
        <v>11</v>
      </c>
      <c r="AP20" t="s">
        <v>13</v>
      </c>
    </row>
    <row r="21" spans="7:42" x14ac:dyDescent="0.3">
      <c r="G21" s="14">
        <v>2004</v>
      </c>
      <c r="H21" s="15" t="s">
        <v>37</v>
      </c>
      <c r="J21" s="60" t="s">
        <v>2382</v>
      </c>
      <c r="K21" s="14" t="s">
        <v>12</v>
      </c>
      <c r="L21" s="14" t="s">
        <v>11</v>
      </c>
      <c r="R21" s="15" t="s">
        <v>42</v>
      </c>
      <c r="Y21" t="s">
        <v>2353</v>
      </c>
      <c r="Z21">
        <v>42.9</v>
      </c>
      <c r="AA21">
        <v>11.41</v>
      </c>
      <c r="AB21" t="s">
        <v>2380</v>
      </c>
      <c r="AC21" t="s">
        <v>2380</v>
      </c>
      <c r="AD21" t="s">
        <v>2380</v>
      </c>
      <c r="AE21" t="s">
        <v>2381</v>
      </c>
      <c r="AF21" t="s">
        <v>2382</v>
      </c>
      <c r="AH21" t="s">
        <v>41</v>
      </c>
      <c r="AI21">
        <v>2004</v>
      </c>
      <c r="AJ21" t="s">
        <v>37</v>
      </c>
      <c r="AK21">
        <v>7</v>
      </c>
      <c r="AL21">
        <v>0</v>
      </c>
      <c r="AM21">
        <v>830.52</v>
      </c>
      <c r="AN21" t="s">
        <v>12</v>
      </c>
      <c r="AO21" t="s">
        <v>11</v>
      </c>
      <c r="AP21" t="s">
        <v>42</v>
      </c>
    </row>
    <row r="22" spans="7:42" x14ac:dyDescent="0.3">
      <c r="G22" s="14">
        <v>2000</v>
      </c>
      <c r="H22" s="15" t="s">
        <v>15</v>
      </c>
      <c r="J22" s="60" t="s">
        <v>2382</v>
      </c>
      <c r="K22" s="14" t="s">
        <v>12</v>
      </c>
      <c r="L22" s="14" t="s">
        <v>16</v>
      </c>
      <c r="R22" s="15" t="s">
        <v>13</v>
      </c>
      <c r="Y22" t="s">
        <v>2352</v>
      </c>
      <c r="Z22">
        <v>36.299999999999997</v>
      </c>
      <c r="AA22">
        <v>11.5</v>
      </c>
      <c r="AB22" t="s">
        <v>2382</v>
      </c>
      <c r="AC22" t="s">
        <v>2380</v>
      </c>
      <c r="AD22" t="s">
        <v>2380</v>
      </c>
      <c r="AE22">
        <v>2</v>
      </c>
      <c r="AF22" t="s">
        <v>2382</v>
      </c>
      <c r="AH22" t="s">
        <v>43</v>
      </c>
      <c r="AI22">
        <v>2000</v>
      </c>
      <c r="AJ22" t="s">
        <v>15</v>
      </c>
      <c r="AK22">
        <v>18</v>
      </c>
      <c r="AL22">
        <v>0</v>
      </c>
      <c r="AM22">
        <v>865.41</v>
      </c>
      <c r="AN22" t="s">
        <v>12</v>
      </c>
      <c r="AO22" t="s">
        <v>16</v>
      </c>
      <c r="AP22" t="s">
        <v>13</v>
      </c>
    </row>
    <row r="23" spans="7:42" x14ac:dyDescent="0.3">
      <c r="G23" s="14">
        <v>1993</v>
      </c>
      <c r="H23" s="15" t="s">
        <v>15</v>
      </c>
      <c r="J23" s="60" t="s">
        <v>2382</v>
      </c>
      <c r="K23" s="14" t="s">
        <v>12</v>
      </c>
      <c r="L23" s="14" t="s">
        <v>16</v>
      </c>
      <c r="R23" s="15" t="s">
        <v>13</v>
      </c>
      <c r="Y23" t="s">
        <v>2351</v>
      </c>
      <c r="Z23">
        <v>32.200000000000003</v>
      </c>
      <c r="AA23">
        <v>6.22</v>
      </c>
      <c r="AB23" t="s">
        <v>2382</v>
      </c>
      <c r="AC23" t="s">
        <v>2380</v>
      </c>
      <c r="AD23" t="s">
        <v>2380</v>
      </c>
      <c r="AE23">
        <v>2</v>
      </c>
      <c r="AF23" t="s">
        <v>2382</v>
      </c>
      <c r="AH23" t="s">
        <v>44</v>
      </c>
      <c r="AI23">
        <v>1993</v>
      </c>
      <c r="AJ23" t="s">
        <v>15</v>
      </c>
      <c r="AK23">
        <v>27</v>
      </c>
      <c r="AL23">
        <v>0</v>
      </c>
      <c r="AM23">
        <v>896.21</v>
      </c>
      <c r="AN23" t="s">
        <v>12</v>
      </c>
      <c r="AO23" t="s">
        <v>16</v>
      </c>
      <c r="AP23" t="s">
        <v>13</v>
      </c>
    </row>
    <row r="24" spans="7:42" x14ac:dyDescent="0.3">
      <c r="G24" s="14">
        <v>1994</v>
      </c>
      <c r="H24" s="15" t="s">
        <v>37</v>
      </c>
      <c r="J24" s="60" t="s">
        <v>2382</v>
      </c>
      <c r="K24" s="14" t="s">
        <v>12</v>
      </c>
      <c r="L24" s="14" t="s">
        <v>16</v>
      </c>
      <c r="R24" s="15" t="s">
        <v>13</v>
      </c>
      <c r="Y24" t="s">
        <v>2350</v>
      </c>
      <c r="Z24">
        <v>31.3</v>
      </c>
      <c r="AA24">
        <v>11.38</v>
      </c>
      <c r="AB24" t="s">
        <v>2380</v>
      </c>
      <c r="AC24" t="s">
        <v>2380</v>
      </c>
      <c r="AD24" t="s">
        <v>2380</v>
      </c>
      <c r="AE24">
        <v>3</v>
      </c>
      <c r="AF24" t="s">
        <v>2382</v>
      </c>
      <c r="AH24" t="s">
        <v>45</v>
      </c>
      <c r="AI24">
        <v>1994</v>
      </c>
      <c r="AJ24" t="s">
        <v>37</v>
      </c>
      <c r="AK24">
        <v>30</v>
      </c>
      <c r="AL24">
        <v>0</v>
      </c>
      <c r="AM24">
        <v>915.07</v>
      </c>
      <c r="AN24" t="s">
        <v>12</v>
      </c>
      <c r="AO24" t="s">
        <v>16</v>
      </c>
      <c r="AP24" t="s">
        <v>13</v>
      </c>
    </row>
    <row r="25" spans="7:42" x14ac:dyDescent="0.3">
      <c r="G25" s="14">
        <v>1995</v>
      </c>
      <c r="H25" s="15" t="s">
        <v>37</v>
      </c>
      <c r="J25" s="60" t="s">
        <v>2382</v>
      </c>
      <c r="K25" s="14" t="s">
        <v>12</v>
      </c>
      <c r="L25" s="14" t="s">
        <v>16</v>
      </c>
      <c r="R25" s="15" t="s">
        <v>13</v>
      </c>
      <c r="Y25" t="s">
        <v>2349</v>
      </c>
      <c r="Z25">
        <v>41.8</v>
      </c>
      <c r="AA25">
        <v>7.89</v>
      </c>
      <c r="AB25" t="s">
        <v>2382</v>
      </c>
      <c r="AC25" t="s">
        <v>2380</v>
      </c>
      <c r="AD25" t="s">
        <v>2380</v>
      </c>
      <c r="AE25">
        <v>2</v>
      </c>
      <c r="AF25" t="s">
        <v>2382</v>
      </c>
      <c r="AH25" t="s">
        <v>46</v>
      </c>
      <c r="AI25">
        <v>1995</v>
      </c>
      <c r="AJ25" t="s">
        <v>37</v>
      </c>
      <c r="AK25">
        <v>28</v>
      </c>
      <c r="AL25">
        <v>0</v>
      </c>
      <c r="AM25">
        <v>928.59</v>
      </c>
      <c r="AN25" t="s">
        <v>12</v>
      </c>
      <c r="AO25" t="s">
        <v>16</v>
      </c>
      <c r="AP25" t="s">
        <v>13</v>
      </c>
    </row>
    <row r="26" spans="7:42" x14ac:dyDescent="0.3">
      <c r="G26" s="14">
        <v>2001</v>
      </c>
      <c r="H26" s="15" t="s">
        <v>35</v>
      </c>
      <c r="J26" s="60" t="s">
        <v>2382</v>
      </c>
      <c r="K26" s="14" t="s">
        <v>12</v>
      </c>
      <c r="L26" s="14" t="s">
        <v>11</v>
      </c>
      <c r="R26" s="15" t="s">
        <v>13</v>
      </c>
      <c r="Y26" t="s">
        <v>2348</v>
      </c>
      <c r="Z26">
        <v>35.090000000000003</v>
      </c>
      <c r="AA26">
        <v>4.38</v>
      </c>
      <c r="AB26" t="s">
        <v>2382</v>
      </c>
      <c r="AC26" t="s">
        <v>2380</v>
      </c>
      <c r="AD26" t="s">
        <v>2380</v>
      </c>
      <c r="AE26">
        <v>2</v>
      </c>
      <c r="AF26" t="s">
        <v>2382</v>
      </c>
      <c r="AH26" t="s">
        <v>47</v>
      </c>
      <c r="AI26">
        <v>2001</v>
      </c>
      <c r="AJ26" t="s">
        <v>35</v>
      </c>
      <c r="AK26">
        <v>19</v>
      </c>
      <c r="AL26">
        <v>0</v>
      </c>
      <c r="AM26">
        <v>964.71</v>
      </c>
      <c r="AN26" t="s">
        <v>12</v>
      </c>
      <c r="AO26" t="s">
        <v>11</v>
      </c>
      <c r="AP26" t="s">
        <v>13</v>
      </c>
    </row>
    <row r="27" spans="7:42" x14ac:dyDescent="0.3">
      <c r="G27" s="14">
        <v>1994</v>
      </c>
      <c r="H27" s="15" t="s">
        <v>15</v>
      </c>
      <c r="J27" s="60" t="s">
        <v>2382</v>
      </c>
      <c r="K27" s="14" t="s">
        <v>12</v>
      </c>
      <c r="L27" s="14" t="s">
        <v>11</v>
      </c>
      <c r="R27" s="15" t="s">
        <v>13</v>
      </c>
      <c r="Y27" t="s">
        <v>2347</v>
      </c>
      <c r="Z27">
        <v>33.880000000000003</v>
      </c>
      <c r="AA27">
        <v>7.01</v>
      </c>
      <c r="AB27" t="s">
        <v>2380</v>
      </c>
      <c r="AC27" t="s">
        <v>2380</v>
      </c>
      <c r="AD27" t="s">
        <v>2380</v>
      </c>
      <c r="AE27">
        <v>3</v>
      </c>
      <c r="AF27" t="s">
        <v>2382</v>
      </c>
      <c r="AH27" t="s">
        <v>48</v>
      </c>
      <c r="AI27">
        <v>1994</v>
      </c>
      <c r="AJ27" t="s">
        <v>15</v>
      </c>
      <c r="AK27">
        <v>22</v>
      </c>
      <c r="AL27">
        <v>0</v>
      </c>
      <c r="AM27">
        <v>1006.65</v>
      </c>
      <c r="AN27" t="s">
        <v>12</v>
      </c>
      <c r="AO27" t="s">
        <v>11</v>
      </c>
      <c r="AP27" t="s">
        <v>13</v>
      </c>
    </row>
    <row r="28" spans="7:42" x14ac:dyDescent="0.3">
      <c r="G28" s="14">
        <v>2000</v>
      </c>
      <c r="H28" s="15" t="s">
        <v>37</v>
      </c>
      <c r="J28" s="60" t="s">
        <v>2382</v>
      </c>
      <c r="K28" s="14" t="s">
        <v>12</v>
      </c>
      <c r="L28" s="14" t="s">
        <v>11</v>
      </c>
      <c r="R28" s="15" t="s">
        <v>13</v>
      </c>
      <c r="Y28" t="s">
        <v>2346</v>
      </c>
      <c r="Z28">
        <v>30.875</v>
      </c>
      <c r="AA28">
        <v>11.88</v>
      </c>
      <c r="AB28" t="s">
        <v>2380</v>
      </c>
      <c r="AC28" t="s">
        <v>2380</v>
      </c>
      <c r="AD28" t="s">
        <v>2380</v>
      </c>
      <c r="AE28" t="s">
        <v>2381</v>
      </c>
      <c r="AF28" t="s">
        <v>2382</v>
      </c>
      <c r="AH28" t="s">
        <v>49</v>
      </c>
      <c r="AI28">
        <v>2000</v>
      </c>
      <c r="AJ28" t="s">
        <v>37</v>
      </c>
      <c r="AK28">
        <v>9</v>
      </c>
      <c r="AL28">
        <v>0</v>
      </c>
      <c r="AM28">
        <v>1012</v>
      </c>
      <c r="AN28" t="s">
        <v>12</v>
      </c>
      <c r="AO28" t="s">
        <v>11</v>
      </c>
      <c r="AP28" t="s">
        <v>13</v>
      </c>
    </row>
    <row r="29" spans="7:42" x14ac:dyDescent="0.3">
      <c r="G29" s="14">
        <v>1999</v>
      </c>
      <c r="H29" s="15" t="s">
        <v>35</v>
      </c>
      <c r="J29" s="60" t="s">
        <v>2382</v>
      </c>
      <c r="K29" s="14" t="s">
        <v>12</v>
      </c>
      <c r="L29" s="14" t="s">
        <v>11</v>
      </c>
      <c r="R29" s="15" t="s">
        <v>13</v>
      </c>
      <c r="Y29" t="s">
        <v>2345</v>
      </c>
      <c r="Z29">
        <v>36.86</v>
      </c>
      <c r="AA29">
        <v>5.19</v>
      </c>
      <c r="AB29" t="s">
        <v>2382</v>
      </c>
      <c r="AC29" t="s">
        <v>2380</v>
      </c>
      <c r="AD29" t="s">
        <v>2383</v>
      </c>
      <c r="AE29">
        <v>1</v>
      </c>
      <c r="AF29" t="s">
        <v>2382</v>
      </c>
      <c r="AH29" t="s">
        <v>50</v>
      </c>
      <c r="AI29">
        <v>1999</v>
      </c>
      <c r="AJ29" t="s">
        <v>35</v>
      </c>
      <c r="AK29">
        <v>5</v>
      </c>
      <c r="AL29">
        <v>0</v>
      </c>
      <c r="AM29">
        <v>1019</v>
      </c>
      <c r="AN29" t="s">
        <v>12</v>
      </c>
      <c r="AO29" t="s">
        <v>11</v>
      </c>
      <c r="AP29" t="s">
        <v>13</v>
      </c>
    </row>
    <row r="30" spans="7:42" x14ac:dyDescent="0.3">
      <c r="G30" s="14">
        <v>1995</v>
      </c>
      <c r="H30" s="15" t="s">
        <v>37</v>
      </c>
      <c r="J30" s="60" t="s">
        <v>2382</v>
      </c>
      <c r="K30" s="14" t="s">
        <v>12</v>
      </c>
      <c r="L30" s="14" t="s">
        <v>16</v>
      </c>
      <c r="R30" s="15" t="s">
        <v>13</v>
      </c>
      <c r="Y30" t="s">
        <v>2344</v>
      </c>
      <c r="Z30">
        <v>35.86</v>
      </c>
      <c r="AA30">
        <v>6.74</v>
      </c>
      <c r="AB30" t="s">
        <v>2382</v>
      </c>
      <c r="AC30" t="s">
        <v>2380</v>
      </c>
      <c r="AD30" t="s">
        <v>2380</v>
      </c>
      <c r="AE30">
        <v>2</v>
      </c>
      <c r="AF30" t="s">
        <v>2382</v>
      </c>
      <c r="AH30" t="s">
        <v>51</v>
      </c>
      <c r="AI30">
        <v>1995</v>
      </c>
      <c r="AJ30" t="s">
        <v>37</v>
      </c>
      <c r="AK30">
        <v>5</v>
      </c>
      <c r="AL30">
        <v>0</v>
      </c>
      <c r="AM30">
        <v>1033.74</v>
      </c>
      <c r="AN30" t="s">
        <v>12</v>
      </c>
      <c r="AO30" t="s">
        <v>16</v>
      </c>
      <c r="AP30" t="s">
        <v>13</v>
      </c>
    </row>
    <row r="31" spans="7:42" x14ac:dyDescent="0.3">
      <c r="G31" s="14">
        <v>1994</v>
      </c>
      <c r="H31" s="15" t="s">
        <v>15</v>
      </c>
      <c r="J31" s="60" t="s">
        <v>2382</v>
      </c>
      <c r="K31" s="14" t="s">
        <v>12</v>
      </c>
      <c r="L31" s="14" t="s">
        <v>11</v>
      </c>
      <c r="R31" s="15" t="s">
        <v>13</v>
      </c>
      <c r="Y31" t="s">
        <v>2343</v>
      </c>
      <c r="Z31">
        <v>37.049999999999997</v>
      </c>
      <c r="AA31">
        <v>8.44</v>
      </c>
      <c r="AB31" t="s">
        <v>2380</v>
      </c>
      <c r="AC31" t="s">
        <v>2380</v>
      </c>
      <c r="AD31" t="s">
        <v>2380</v>
      </c>
      <c r="AE31" t="s">
        <v>2381</v>
      </c>
      <c r="AF31" t="s">
        <v>2382</v>
      </c>
      <c r="AH31" t="s">
        <v>52</v>
      </c>
      <c r="AI31">
        <v>1994</v>
      </c>
      <c r="AJ31" t="s">
        <v>15</v>
      </c>
      <c r="AK31">
        <v>17</v>
      </c>
      <c r="AL31">
        <v>0</v>
      </c>
      <c r="AM31">
        <v>1044</v>
      </c>
      <c r="AN31" t="s">
        <v>12</v>
      </c>
      <c r="AO31" t="s">
        <v>11</v>
      </c>
      <c r="AP31" t="s">
        <v>13</v>
      </c>
    </row>
    <row r="32" spans="7:42" x14ac:dyDescent="0.3">
      <c r="G32" s="14">
        <v>2002</v>
      </c>
      <c r="H32" s="15" t="s">
        <v>10</v>
      </c>
      <c r="J32" s="60" t="s">
        <v>2382</v>
      </c>
      <c r="K32" s="14" t="s">
        <v>12</v>
      </c>
      <c r="L32" s="14" t="s">
        <v>16</v>
      </c>
      <c r="R32" s="15" t="s">
        <v>13</v>
      </c>
      <c r="Y32" t="s">
        <v>2342</v>
      </c>
      <c r="Z32">
        <v>43.89</v>
      </c>
      <c r="AA32">
        <v>8.7100000000000009</v>
      </c>
      <c r="AB32" t="s">
        <v>2380</v>
      </c>
      <c r="AC32" t="s">
        <v>2380</v>
      </c>
      <c r="AD32" t="s">
        <v>2380</v>
      </c>
      <c r="AE32" t="s">
        <v>2381</v>
      </c>
      <c r="AF32" t="s">
        <v>2382</v>
      </c>
      <c r="AH32" t="s">
        <v>53</v>
      </c>
      <c r="AI32">
        <v>2002</v>
      </c>
      <c r="AJ32" t="s">
        <v>10</v>
      </c>
      <c r="AK32">
        <v>20</v>
      </c>
      <c r="AL32">
        <v>0</v>
      </c>
      <c r="AM32">
        <v>1047</v>
      </c>
      <c r="AN32" t="s">
        <v>12</v>
      </c>
      <c r="AO32" t="s">
        <v>16</v>
      </c>
      <c r="AP32" t="s">
        <v>13</v>
      </c>
    </row>
    <row r="33" spans="7:42" x14ac:dyDescent="0.3">
      <c r="G33" s="14">
        <v>2002</v>
      </c>
      <c r="H33" s="15" t="s">
        <v>10</v>
      </c>
      <c r="J33" s="60" t="s">
        <v>2382</v>
      </c>
      <c r="K33" s="14" t="s">
        <v>12</v>
      </c>
      <c r="L33" s="14" t="s">
        <v>11</v>
      </c>
      <c r="R33" s="15" t="s">
        <v>23</v>
      </c>
      <c r="Y33" t="s">
        <v>2341</v>
      </c>
      <c r="Z33">
        <v>42.35</v>
      </c>
      <c r="AA33">
        <v>5.08</v>
      </c>
      <c r="AB33" t="s">
        <v>2382</v>
      </c>
      <c r="AC33" t="s">
        <v>2380</v>
      </c>
      <c r="AD33" t="s">
        <v>2380</v>
      </c>
      <c r="AE33" t="s">
        <v>2381</v>
      </c>
      <c r="AF33" t="s">
        <v>2382</v>
      </c>
      <c r="AH33" t="s">
        <v>54</v>
      </c>
      <c r="AI33">
        <v>2002</v>
      </c>
      <c r="AJ33" t="s">
        <v>10</v>
      </c>
      <c r="AK33">
        <v>1</v>
      </c>
      <c r="AL33">
        <v>0</v>
      </c>
      <c r="AM33">
        <v>1049</v>
      </c>
      <c r="AN33" t="s">
        <v>12</v>
      </c>
      <c r="AO33" t="s">
        <v>11</v>
      </c>
      <c r="AP33" t="s">
        <v>23</v>
      </c>
    </row>
    <row r="34" spans="7:42" x14ac:dyDescent="0.3">
      <c r="G34" s="14">
        <v>1995</v>
      </c>
      <c r="H34" s="15" t="s">
        <v>18</v>
      </c>
      <c r="J34" s="60" t="s">
        <v>2382</v>
      </c>
      <c r="K34" s="14" t="s">
        <v>12</v>
      </c>
      <c r="L34" s="14" t="s">
        <v>11</v>
      </c>
      <c r="R34" s="15" t="s">
        <v>13</v>
      </c>
      <c r="Y34" t="s">
        <v>2340</v>
      </c>
      <c r="Z34">
        <v>31.35</v>
      </c>
      <c r="AA34">
        <v>6.86</v>
      </c>
      <c r="AB34" t="s">
        <v>2380</v>
      </c>
      <c r="AC34" t="s">
        <v>2380</v>
      </c>
      <c r="AD34" t="s">
        <v>2380</v>
      </c>
      <c r="AE34" t="s">
        <v>2381</v>
      </c>
      <c r="AF34" t="s">
        <v>2382</v>
      </c>
      <c r="AH34" t="s">
        <v>55</v>
      </c>
      <c r="AI34">
        <v>1995</v>
      </c>
      <c r="AJ34" t="s">
        <v>18</v>
      </c>
      <c r="AK34">
        <v>1</v>
      </c>
      <c r="AL34">
        <v>0</v>
      </c>
      <c r="AM34">
        <v>1056</v>
      </c>
      <c r="AN34" t="s">
        <v>12</v>
      </c>
      <c r="AO34" t="s">
        <v>11</v>
      </c>
      <c r="AP34" t="s">
        <v>13</v>
      </c>
    </row>
    <row r="35" spans="7:42" x14ac:dyDescent="0.3">
      <c r="G35" s="14">
        <v>1993</v>
      </c>
      <c r="H35" s="15" t="s">
        <v>20</v>
      </c>
      <c r="J35" s="60" t="s">
        <v>2382</v>
      </c>
      <c r="K35" s="14" t="s">
        <v>12</v>
      </c>
      <c r="L35" s="14" t="s">
        <v>16</v>
      </c>
      <c r="R35" s="15" t="s">
        <v>13</v>
      </c>
      <c r="Y35" t="s">
        <v>2339</v>
      </c>
      <c r="Z35">
        <v>47.6</v>
      </c>
      <c r="AA35">
        <v>5.95</v>
      </c>
      <c r="AB35" t="s">
        <v>2382</v>
      </c>
      <c r="AC35" t="s">
        <v>2380</v>
      </c>
      <c r="AD35" t="s">
        <v>2380</v>
      </c>
      <c r="AE35" t="s">
        <v>2381</v>
      </c>
      <c r="AF35" t="s">
        <v>2382</v>
      </c>
      <c r="AH35" t="s">
        <v>56</v>
      </c>
      <c r="AI35">
        <v>1993</v>
      </c>
      <c r="AJ35" t="s">
        <v>20</v>
      </c>
      <c r="AK35">
        <v>28</v>
      </c>
      <c r="AL35">
        <v>0</v>
      </c>
      <c r="AM35">
        <v>1068</v>
      </c>
      <c r="AN35" t="s">
        <v>12</v>
      </c>
      <c r="AO35" t="s">
        <v>16</v>
      </c>
      <c r="AP35" t="s">
        <v>13</v>
      </c>
    </row>
    <row r="36" spans="7:42" x14ac:dyDescent="0.3">
      <c r="G36" s="14">
        <v>2004</v>
      </c>
      <c r="H36" s="15" t="s">
        <v>35</v>
      </c>
      <c r="J36" s="60" t="s">
        <v>2382</v>
      </c>
      <c r="K36" s="14" t="s">
        <v>12</v>
      </c>
      <c r="L36" s="14" t="s">
        <v>12</v>
      </c>
      <c r="R36" s="15" t="s">
        <v>13</v>
      </c>
      <c r="Y36" t="s">
        <v>2338</v>
      </c>
      <c r="Z36">
        <v>46.2</v>
      </c>
      <c r="AA36">
        <v>6.09</v>
      </c>
      <c r="AB36" t="s">
        <v>2380</v>
      </c>
      <c r="AC36" t="s">
        <v>2380</v>
      </c>
      <c r="AD36" t="s">
        <v>2383</v>
      </c>
      <c r="AE36">
        <v>1</v>
      </c>
      <c r="AF36" t="s">
        <v>2382</v>
      </c>
      <c r="AH36" t="s">
        <v>57</v>
      </c>
      <c r="AI36">
        <v>2004</v>
      </c>
      <c r="AJ36" t="s">
        <v>35</v>
      </c>
      <c r="AK36">
        <v>24</v>
      </c>
      <c r="AL36">
        <v>0</v>
      </c>
      <c r="AM36">
        <v>1070</v>
      </c>
      <c r="AN36" t="s">
        <v>12</v>
      </c>
      <c r="AO36" t="s">
        <v>12</v>
      </c>
      <c r="AP36" t="s">
        <v>13</v>
      </c>
    </row>
    <row r="37" spans="7:42" x14ac:dyDescent="0.3">
      <c r="G37" s="14">
        <v>1997</v>
      </c>
      <c r="H37" s="15" t="s">
        <v>35</v>
      </c>
      <c r="J37" s="60" t="s">
        <v>2382</v>
      </c>
      <c r="K37" s="14" t="s">
        <v>12</v>
      </c>
      <c r="L37" s="14" t="s">
        <v>12</v>
      </c>
      <c r="R37" s="15" t="s">
        <v>13</v>
      </c>
      <c r="Y37" t="s">
        <v>2337</v>
      </c>
      <c r="Z37">
        <v>32.015000000000001</v>
      </c>
      <c r="AA37">
        <v>11.75</v>
      </c>
      <c r="AB37" t="s">
        <v>2380</v>
      </c>
      <c r="AC37" t="s">
        <v>2380</v>
      </c>
      <c r="AD37" t="s">
        <v>2380</v>
      </c>
      <c r="AE37" t="s">
        <v>2381</v>
      </c>
      <c r="AF37" t="s">
        <v>2382</v>
      </c>
      <c r="AH37" t="s">
        <v>58</v>
      </c>
      <c r="AI37">
        <v>1997</v>
      </c>
      <c r="AJ37" t="s">
        <v>35</v>
      </c>
      <c r="AK37">
        <v>13</v>
      </c>
      <c r="AL37">
        <v>0</v>
      </c>
      <c r="AM37">
        <v>1071</v>
      </c>
      <c r="AN37" t="s">
        <v>12</v>
      </c>
      <c r="AO37" t="s">
        <v>12</v>
      </c>
      <c r="AP37" t="s">
        <v>13</v>
      </c>
    </row>
    <row r="38" spans="7:42" x14ac:dyDescent="0.3">
      <c r="G38" s="14">
        <v>1998</v>
      </c>
      <c r="H38" s="15" t="s">
        <v>30</v>
      </c>
      <c r="J38" s="60" t="s">
        <v>2382</v>
      </c>
      <c r="K38" s="14" t="s">
        <v>12</v>
      </c>
      <c r="L38" s="14" t="s">
        <v>11</v>
      </c>
      <c r="R38" s="15" t="s">
        <v>13</v>
      </c>
      <c r="Y38" t="s">
        <v>2336</v>
      </c>
      <c r="Z38">
        <v>40.564999999999998</v>
      </c>
      <c r="AA38">
        <v>7.37</v>
      </c>
      <c r="AB38" t="s">
        <v>2380</v>
      </c>
      <c r="AC38" t="s">
        <v>2380</v>
      </c>
      <c r="AD38" t="s">
        <v>2380</v>
      </c>
      <c r="AE38" t="s">
        <v>2381</v>
      </c>
      <c r="AF38" t="s">
        <v>2382</v>
      </c>
      <c r="AH38" t="s">
        <v>59</v>
      </c>
      <c r="AI38">
        <v>1998</v>
      </c>
      <c r="AJ38" t="s">
        <v>30</v>
      </c>
      <c r="AK38">
        <v>26</v>
      </c>
      <c r="AL38">
        <v>0</v>
      </c>
      <c r="AM38">
        <v>1082</v>
      </c>
      <c r="AN38" t="s">
        <v>12</v>
      </c>
      <c r="AO38" t="s">
        <v>11</v>
      </c>
      <c r="AP38" t="s">
        <v>13</v>
      </c>
    </row>
    <row r="39" spans="7:42" x14ac:dyDescent="0.3">
      <c r="G39" s="14">
        <v>2002</v>
      </c>
      <c r="H39" s="15" t="s">
        <v>35</v>
      </c>
      <c r="J39" s="60" t="s">
        <v>2382</v>
      </c>
      <c r="K39" s="14" t="s">
        <v>12</v>
      </c>
      <c r="L39" s="14" t="s">
        <v>12</v>
      </c>
      <c r="R39" s="15" t="s">
        <v>13</v>
      </c>
      <c r="Y39" t="s">
        <v>2335</v>
      </c>
      <c r="Z39">
        <v>32.450000000000003</v>
      </c>
      <c r="AA39">
        <v>11.91</v>
      </c>
      <c r="AB39" t="s">
        <v>2380</v>
      </c>
      <c r="AC39" t="s">
        <v>2380</v>
      </c>
      <c r="AD39" t="s">
        <v>2380</v>
      </c>
      <c r="AE39" t="s">
        <v>2381</v>
      </c>
      <c r="AF39" t="s">
        <v>2382</v>
      </c>
      <c r="AH39" t="s">
        <v>60</v>
      </c>
      <c r="AI39">
        <v>2002</v>
      </c>
      <c r="AJ39" t="s">
        <v>35</v>
      </c>
      <c r="AK39">
        <v>13</v>
      </c>
      <c r="AL39">
        <v>0</v>
      </c>
      <c r="AM39">
        <v>1086</v>
      </c>
      <c r="AN39" t="s">
        <v>12</v>
      </c>
      <c r="AO39" t="s">
        <v>12</v>
      </c>
      <c r="AP39" t="s">
        <v>13</v>
      </c>
    </row>
    <row r="40" spans="7:42" x14ac:dyDescent="0.3">
      <c r="G40" s="14">
        <v>2004</v>
      </c>
      <c r="H40" s="15" t="s">
        <v>15</v>
      </c>
      <c r="J40" s="60" t="s">
        <v>2382</v>
      </c>
      <c r="K40" s="14" t="s">
        <v>12</v>
      </c>
      <c r="L40" s="14" t="s">
        <v>16</v>
      </c>
      <c r="R40" s="15" t="s">
        <v>13</v>
      </c>
      <c r="Y40" t="s">
        <v>2334</v>
      </c>
      <c r="Z40">
        <v>34.96</v>
      </c>
      <c r="AA40">
        <v>6.52</v>
      </c>
      <c r="AB40" t="s">
        <v>2380</v>
      </c>
      <c r="AC40" t="s">
        <v>2380</v>
      </c>
      <c r="AD40" t="s">
        <v>2380</v>
      </c>
      <c r="AE40" t="s">
        <v>2381</v>
      </c>
      <c r="AF40" t="s">
        <v>2382</v>
      </c>
      <c r="AH40" t="s">
        <v>61</v>
      </c>
      <c r="AI40">
        <v>2004</v>
      </c>
      <c r="AJ40" t="s">
        <v>15</v>
      </c>
      <c r="AK40">
        <v>12</v>
      </c>
      <c r="AL40">
        <v>0</v>
      </c>
      <c r="AM40">
        <v>1121.8699999999999</v>
      </c>
      <c r="AN40" t="s">
        <v>12</v>
      </c>
      <c r="AO40" t="s">
        <v>16</v>
      </c>
      <c r="AP40" t="s">
        <v>13</v>
      </c>
    </row>
    <row r="41" spans="7:42" x14ac:dyDescent="0.3">
      <c r="G41" s="14">
        <v>2004</v>
      </c>
      <c r="H41" s="15" t="s">
        <v>18</v>
      </c>
      <c r="J41" s="60" t="s">
        <v>2382</v>
      </c>
      <c r="K41" s="14" t="s">
        <v>12</v>
      </c>
      <c r="L41" s="14" t="s">
        <v>16</v>
      </c>
      <c r="R41" s="15" t="s">
        <v>13</v>
      </c>
      <c r="Y41" t="s">
        <v>2333</v>
      </c>
      <c r="Z41">
        <v>35.5</v>
      </c>
      <c r="AA41">
        <v>5.14</v>
      </c>
      <c r="AB41" t="s">
        <v>2380</v>
      </c>
      <c r="AC41" t="s">
        <v>2380</v>
      </c>
      <c r="AD41" t="s">
        <v>2383</v>
      </c>
      <c r="AE41">
        <v>1</v>
      </c>
      <c r="AF41" t="s">
        <v>2382</v>
      </c>
      <c r="AH41" t="s">
        <v>62</v>
      </c>
      <c r="AI41">
        <v>2004</v>
      </c>
      <c r="AJ41" t="s">
        <v>18</v>
      </c>
      <c r="AK41">
        <v>14</v>
      </c>
      <c r="AL41">
        <v>0</v>
      </c>
      <c r="AM41">
        <v>1131.51</v>
      </c>
      <c r="AN41" t="s">
        <v>12</v>
      </c>
      <c r="AO41" t="s">
        <v>16</v>
      </c>
      <c r="AP41" t="s">
        <v>13</v>
      </c>
    </row>
    <row r="42" spans="7:42" x14ac:dyDescent="0.3">
      <c r="G42" s="14">
        <v>2002</v>
      </c>
      <c r="H42" s="15" t="s">
        <v>10</v>
      </c>
      <c r="J42" s="60" t="s">
        <v>2382</v>
      </c>
      <c r="K42" s="14" t="s">
        <v>12</v>
      </c>
      <c r="L42" s="14" t="s">
        <v>16</v>
      </c>
      <c r="R42" s="15" t="s">
        <v>13</v>
      </c>
      <c r="Y42" t="s">
        <v>2332</v>
      </c>
      <c r="Z42">
        <v>52.58</v>
      </c>
      <c r="AA42">
        <v>4.1900000000000004</v>
      </c>
      <c r="AB42" t="s">
        <v>2380</v>
      </c>
      <c r="AC42" t="s">
        <v>2382</v>
      </c>
      <c r="AD42" t="s">
        <v>2380</v>
      </c>
      <c r="AE42">
        <v>1</v>
      </c>
      <c r="AF42" t="s">
        <v>2382</v>
      </c>
      <c r="AH42" t="s">
        <v>63</v>
      </c>
      <c r="AI42">
        <v>2002</v>
      </c>
      <c r="AJ42" t="s">
        <v>10</v>
      </c>
      <c r="AK42">
        <v>19</v>
      </c>
      <c r="AL42">
        <v>0</v>
      </c>
      <c r="AM42">
        <v>1132</v>
      </c>
      <c r="AN42" t="s">
        <v>12</v>
      </c>
      <c r="AO42" t="s">
        <v>16</v>
      </c>
      <c r="AP42" t="s">
        <v>13</v>
      </c>
    </row>
    <row r="43" spans="7:42" x14ac:dyDescent="0.3">
      <c r="G43" s="14">
        <v>2004</v>
      </c>
      <c r="H43" s="15" t="s">
        <v>37</v>
      </c>
      <c r="J43" s="60" t="s">
        <v>2382</v>
      </c>
      <c r="K43" s="14" t="s">
        <v>12</v>
      </c>
      <c r="L43" s="14" t="s">
        <v>12</v>
      </c>
      <c r="R43" s="15" t="s">
        <v>13</v>
      </c>
      <c r="Y43" t="s">
        <v>2331</v>
      </c>
      <c r="Z43">
        <v>35.200000000000003</v>
      </c>
      <c r="AA43">
        <v>11.68</v>
      </c>
      <c r="AB43" t="s">
        <v>2382</v>
      </c>
      <c r="AC43" t="s">
        <v>2380</v>
      </c>
      <c r="AD43" t="s">
        <v>2380</v>
      </c>
      <c r="AE43" t="s">
        <v>2381</v>
      </c>
      <c r="AF43" t="s">
        <v>2382</v>
      </c>
      <c r="AH43" t="s">
        <v>64</v>
      </c>
      <c r="AI43">
        <v>2004</v>
      </c>
      <c r="AJ43" t="s">
        <v>37</v>
      </c>
      <c r="AK43">
        <v>6</v>
      </c>
      <c r="AL43">
        <v>0</v>
      </c>
      <c r="AM43">
        <v>1135</v>
      </c>
      <c r="AN43" t="s">
        <v>12</v>
      </c>
      <c r="AO43" t="s">
        <v>12</v>
      </c>
      <c r="AP43" t="s">
        <v>13</v>
      </c>
    </row>
    <row r="44" spans="7:42" x14ac:dyDescent="0.3">
      <c r="G44" s="14">
        <v>2004</v>
      </c>
      <c r="H44" s="15" t="s">
        <v>18</v>
      </c>
      <c r="J44" s="60" t="s">
        <v>2382</v>
      </c>
      <c r="K44" s="14" t="s">
        <v>12</v>
      </c>
      <c r="L44" s="14" t="s">
        <v>12</v>
      </c>
      <c r="R44" s="15" t="s">
        <v>13</v>
      </c>
      <c r="Y44" t="s">
        <v>2330</v>
      </c>
      <c r="Z44">
        <v>38.06</v>
      </c>
      <c r="AA44">
        <v>6.98</v>
      </c>
      <c r="AB44" t="s">
        <v>2380</v>
      </c>
      <c r="AC44" t="s">
        <v>2380</v>
      </c>
      <c r="AD44" t="s">
        <v>2380</v>
      </c>
      <c r="AE44" t="s">
        <v>2381</v>
      </c>
      <c r="AF44" t="s">
        <v>2382</v>
      </c>
      <c r="AH44" t="s">
        <v>65</v>
      </c>
      <c r="AI44">
        <v>2004</v>
      </c>
      <c r="AJ44" t="s">
        <v>18</v>
      </c>
      <c r="AK44">
        <v>11</v>
      </c>
      <c r="AL44">
        <v>0</v>
      </c>
      <c r="AM44">
        <v>1135.94</v>
      </c>
      <c r="AN44" t="s">
        <v>12</v>
      </c>
      <c r="AO44" t="s">
        <v>12</v>
      </c>
      <c r="AP44" t="s">
        <v>13</v>
      </c>
    </row>
    <row r="45" spans="7:42" x14ac:dyDescent="0.3">
      <c r="G45" s="14">
        <v>2004</v>
      </c>
      <c r="H45" s="15" t="s">
        <v>15</v>
      </c>
      <c r="J45" s="60" t="s">
        <v>2382</v>
      </c>
      <c r="K45" s="14" t="s">
        <v>12</v>
      </c>
      <c r="L45" s="14" t="s">
        <v>12</v>
      </c>
      <c r="R45" s="15" t="s">
        <v>13</v>
      </c>
      <c r="Y45" t="s">
        <v>2329</v>
      </c>
      <c r="Z45">
        <v>34.21</v>
      </c>
      <c r="AA45">
        <v>8.34</v>
      </c>
      <c r="AB45" t="s">
        <v>2380</v>
      </c>
      <c r="AC45" t="s">
        <v>2380</v>
      </c>
      <c r="AD45" t="s">
        <v>2380</v>
      </c>
      <c r="AE45" t="s">
        <v>2381</v>
      </c>
      <c r="AF45" t="s">
        <v>2382</v>
      </c>
      <c r="AH45" t="s">
        <v>66</v>
      </c>
      <c r="AI45">
        <v>2004</v>
      </c>
      <c r="AJ45" t="s">
        <v>15</v>
      </c>
      <c r="AK45">
        <v>28</v>
      </c>
      <c r="AL45">
        <v>0</v>
      </c>
      <c r="AM45">
        <v>1136.4000000000001</v>
      </c>
      <c r="AN45" t="s">
        <v>12</v>
      </c>
      <c r="AO45" t="s">
        <v>12</v>
      </c>
      <c r="AP45" t="s">
        <v>13</v>
      </c>
    </row>
    <row r="46" spans="7:42" x14ac:dyDescent="0.3">
      <c r="G46" s="14">
        <v>2002</v>
      </c>
      <c r="H46" s="15" t="s">
        <v>35</v>
      </c>
      <c r="J46" s="60" t="s">
        <v>2382</v>
      </c>
      <c r="K46" s="14" t="s">
        <v>12</v>
      </c>
      <c r="L46" s="14" t="s">
        <v>16</v>
      </c>
      <c r="R46" s="15" t="s">
        <v>13</v>
      </c>
      <c r="Y46" t="s">
        <v>2328</v>
      </c>
      <c r="Z46">
        <v>38.94</v>
      </c>
      <c r="AA46">
        <v>8.49</v>
      </c>
      <c r="AB46" t="s">
        <v>2382</v>
      </c>
      <c r="AC46" t="s">
        <v>2380</v>
      </c>
      <c r="AD46" t="s">
        <v>2380</v>
      </c>
      <c r="AE46">
        <v>1</v>
      </c>
      <c r="AF46" t="s">
        <v>2382</v>
      </c>
      <c r="AH46" t="s">
        <v>67</v>
      </c>
      <c r="AI46">
        <v>2002</v>
      </c>
      <c r="AJ46" t="s">
        <v>35</v>
      </c>
      <c r="AK46">
        <v>11</v>
      </c>
      <c r="AL46">
        <v>0</v>
      </c>
      <c r="AM46">
        <v>1137</v>
      </c>
      <c r="AN46" t="s">
        <v>12</v>
      </c>
      <c r="AO46" t="s">
        <v>16</v>
      </c>
      <c r="AP46" t="s">
        <v>13</v>
      </c>
    </row>
    <row r="47" spans="7:42" x14ac:dyDescent="0.3">
      <c r="G47" s="14">
        <v>2004</v>
      </c>
      <c r="H47" s="15" t="s">
        <v>15</v>
      </c>
      <c r="J47" s="60" t="s">
        <v>2382</v>
      </c>
      <c r="K47" s="14" t="s">
        <v>12</v>
      </c>
      <c r="L47" s="14" t="s">
        <v>16</v>
      </c>
      <c r="R47" s="15" t="s">
        <v>13</v>
      </c>
      <c r="Y47" t="s">
        <v>2327</v>
      </c>
      <c r="Z47">
        <v>30.21</v>
      </c>
      <c r="AA47">
        <v>5.34</v>
      </c>
      <c r="AB47" t="s">
        <v>2382</v>
      </c>
      <c r="AC47" t="s">
        <v>2380</v>
      </c>
      <c r="AD47" t="s">
        <v>2380</v>
      </c>
      <c r="AE47">
        <v>1</v>
      </c>
      <c r="AF47" t="s">
        <v>2382</v>
      </c>
      <c r="AH47" t="s">
        <v>31</v>
      </c>
      <c r="AI47">
        <v>2004</v>
      </c>
      <c r="AJ47" t="s">
        <v>15</v>
      </c>
      <c r="AK47">
        <v>6</v>
      </c>
      <c r="AL47">
        <v>0</v>
      </c>
      <c r="AM47">
        <v>1137.01</v>
      </c>
      <c r="AN47" t="s">
        <v>12</v>
      </c>
      <c r="AO47" t="s">
        <v>16</v>
      </c>
      <c r="AP47" t="s">
        <v>13</v>
      </c>
    </row>
    <row r="48" spans="7:42" x14ac:dyDescent="0.3">
      <c r="G48" s="14">
        <v>2004</v>
      </c>
      <c r="H48" s="15" t="s">
        <v>37</v>
      </c>
      <c r="J48" s="60" t="s">
        <v>2382</v>
      </c>
      <c r="K48" s="14" t="s">
        <v>12</v>
      </c>
      <c r="L48" s="14" t="s">
        <v>16</v>
      </c>
      <c r="R48" s="15" t="s">
        <v>13</v>
      </c>
      <c r="Y48" t="s">
        <v>2326</v>
      </c>
      <c r="Z48">
        <v>33.630000000000003</v>
      </c>
      <c r="AA48">
        <v>4.43</v>
      </c>
      <c r="AB48" t="s">
        <v>2382</v>
      </c>
      <c r="AC48" t="s">
        <v>2380</v>
      </c>
      <c r="AD48" t="s">
        <v>2380</v>
      </c>
      <c r="AE48">
        <v>2</v>
      </c>
      <c r="AF48" t="s">
        <v>2382</v>
      </c>
      <c r="AH48" t="s">
        <v>68</v>
      </c>
      <c r="AI48">
        <v>2004</v>
      </c>
      <c r="AJ48" t="s">
        <v>37</v>
      </c>
      <c r="AK48">
        <v>15</v>
      </c>
      <c r="AL48">
        <v>0</v>
      </c>
      <c r="AM48">
        <v>1137.01</v>
      </c>
      <c r="AN48" t="s">
        <v>12</v>
      </c>
      <c r="AO48" t="s">
        <v>16</v>
      </c>
      <c r="AP48" t="s">
        <v>13</v>
      </c>
    </row>
    <row r="49" spans="7:42" x14ac:dyDescent="0.3">
      <c r="G49" s="14">
        <v>2004</v>
      </c>
      <c r="H49" s="15" t="s">
        <v>15</v>
      </c>
      <c r="J49" s="60" t="s">
        <v>2382</v>
      </c>
      <c r="K49" s="14" t="s">
        <v>12</v>
      </c>
      <c r="L49" s="14" t="s">
        <v>11</v>
      </c>
      <c r="R49" s="15" t="s">
        <v>13</v>
      </c>
      <c r="Y49" t="s">
        <v>2325</v>
      </c>
      <c r="Z49">
        <v>40.369999999999997</v>
      </c>
      <c r="AA49">
        <v>4.47</v>
      </c>
      <c r="AB49" t="s">
        <v>2380</v>
      </c>
      <c r="AC49" t="s">
        <v>2380</v>
      </c>
      <c r="AD49" t="s">
        <v>2380</v>
      </c>
      <c r="AE49" t="s">
        <v>2381</v>
      </c>
      <c r="AF49" t="s">
        <v>2382</v>
      </c>
      <c r="AH49" t="s">
        <v>69</v>
      </c>
      <c r="AI49">
        <v>2004</v>
      </c>
      <c r="AJ49" t="s">
        <v>15</v>
      </c>
      <c r="AK49">
        <v>27</v>
      </c>
      <c r="AL49">
        <v>0</v>
      </c>
      <c r="AM49">
        <v>1137.47</v>
      </c>
      <c r="AN49" t="s">
        <v>12</v>
      </c>
      <c r="AO49" t="s">
        <v>11</v>
      </c>
      <c r="AP49" t="s">
        <v>13</v>
      </c>
    </row>
    <row r="50" spans="7:42" x14ac:dyDescent="0.3">
      <c r="G50" s="14">
        <v>2001</v>
      </c>
      <c r="H50" s="15" t="s">
        <v>37</v>
      </c>
      <c r="J50" s="60" t="s">
        <v>2382</v>
      </c>
      <c r="K50" s="14" t="s">
        <v>12</v>
      </c>
      <c r="L50" s="14" t="s">
        <v>16</v>
      </c>
      <c r="R50" s="15" t="s">
        <v>13</v>
      </c>
      <c r="Y50" t="s">
        <v>2324</v>
      </c>
      <c r="Z50">
        <v>53.09</v>
      </c>
      <c r="AA50">
        <v>4.82</v>
      </c>
      <c r="AB50" t="s">
        <v>2382</v>
      </c>
      <c r="AC50" t="s">
        <v>2380</v>
      </c>
      <c r="AD50" t="s">
        <v>2380</v>
      </c>
      <c r="AE50">
        <v>2</v>
      </c>
      <c r="AF50" t="s">
        <v>2382</v>
      </c>
      <c r="AH50" t="s">
        <v>70</v>
      </c>
      <c r="AI50">
        <v>2001</v>
      </c>
      <c r="AJ50" t="s">
        <v>37</v>
      </c>
      <c r="AK50">
        <v>25</v>
      </c>
      <c r="AL50">
        <v>0</v>
      </c>
      <c r="AM50">
        <v>1141</v>
      </c>
      <c r="AN50" t="s">
        <v>12</v>
      </c>
      <c r="AO50" t="s">
        <v>16</v>
      </c>
      <c r="AP50" t="s">
        <v>13</v>
      </c>
    </row>
    <row r="51" spans="7:42" x14ac:dyDescent="0.3">
      <c r="G51" s="14">
        <v>2004</v>
      </c>
      <c r="H51" s="15" t="s">
        <v>20</v>
      </c>
      <c r="J51" s="60" t="s">
        <v>2382</v>
      </c>
      <c r="K51" s="14" t="s">
        <v>12</v>
      </c>
      <c r="L51" s="14" t="s">
        <v>12</v>
      </c>
      <c r="R51" s="15" t="s">
        <v>13</v>
      </c>
      <c r="Y51" t="s">
        <v>2323</v>
      </c>
      <c r="Z51">
        <v>31.79</v>
      </c>
      <c r="AA51">
        <v>5.51</v>
      </c>
      <c r="AB51" t="s">
        <v>2382</v>
      </c>
      <c r="AC51" t="s">
        <v>2380</v>
      </c>
      <c r="AD51" t="s">
        <v>2380</v>
      </c>
      <c r="AE51">
        <v>2</v>
      </c>
      <c r="AF51" t="s">
        <v>2382</v>
      </c>
      <c r="AH51" t="s">
        <v>71</v>
      </c>
      <c r="AI51">
        <v>2004</v>
      </c>
      <c r="AJ51" t="s">
        <v>20</v>
      </c>
      <c r="AK51">
        <v>12</v>
      </c>
      <c r="AL51">
        <v>0</v>
      </c>
      <c r="AM51">
        <v>1141.45</v>
      </c>
      <c r="AN51" t="s">
        <v>12</v>
      </c>
      <c r="AO51" t="s">
        <v>12</v>
      </c>
      <c r="AP51" t="s">
        <v>13</v>
      </c>
    </row>
    <row r="52" spans="7:42" x14ac:dyDescent="0.3">
      <c r="G52" s="14">
        <v>2002</v>
      </c>
      <c r="H52" s="15" t="s">
        <v>37</v>
      </c>
      <c r="J52" s="60" t="s">
        <v>2382</v>
      </c>
      <c r="K52" s="14" t="s">
        <v>12</v>
      </c>
      <c r="L52" s="14" t="s">
        <v>11</v>
      </c>
      <c r="R52" s="15" t="s">
        <v>42</v>
      </c>
      <c r="Y52" t="s">
        <v>2322</v>
      </c>
      <c r="Z52">
        <v>41.895000000000003</v>
      </c>
      <c r="AA52">
        <v>10.87</v>
      </c>
      <c r="AB52" t="s">
        <v>2382</v>
      </c>
      <c r="AC52" t="s">
        <v>2380</v>
      </c>
      <c r="AD52" t="s">
        <v>2380</v>
      </c>
      <c r="AE52">
        <v>1</v>
      </c>
      <c r="AF52" t="s">
        <v>2382</v>
      </c>
      <c r="AH52" t="s">
        <v>72</v>
      </c>
      <c r="AI52">
        <v>2002</v>
      </c>
      <c r="AJ52" t="s">
        <v>37</v>
      </c>
      <c r="AK52">
        <v>1</v>
      </c>
      <c r="AL52">
        <v>0</v>
      </c>
      <c r="AM52">
        <v>1142</v>
      </c>
      <c r="AN52" t="s">
        <v>12</v>
      </c>
      <c r="AO52" t="s">
        <v>11</v>
      </c>
      <c r="AP52" t="s">
        <v>42</v>
      </c>
    </row>
    <row r="53" spans="7:42" x14ac:dyDescent="0.3">
      <c r="G53" s="14">
        <v>2004</v>
      </c>
      <c r="H53" s="15" t="s">
        <v>18</v>
      </c>
      <c r="J53" s="60" t="s">
        <v>2382</v>
      </c>
      <c r="K53" s="14" t="s">
        <v>11</v>
      </c>
      <c r="L53" s="14" t="s">
        <v>11</v>
      </c>
      <c r="R53" s="15" t="s">
        <v>13</v>
      </c>
      <c r="Y53" t="s">
        <v>2321</v>
      </c>
      <c r="Z53">
        <v>31.16</v>
      </c>
      <c r="AA53">
        <v>9.34</v>
      </c>
      <c r="AB53" t="s">
        <v>2380</v>
      </c>
      <c r="AC53" t="s">
        <v>2380</v>
      </c>
      <c r="AD53" t="s">
        <v>2380</v>
      </c>
      <c r="AE53" t="s">
        <v>2381</v>
      </c>
      <c r="AF53" t="s">
        <v>2382</v>
      </c>
      <c r="AH53" t="s">
        <v>73</v>
      </c>
      <c r="AI53">
        <v>2004</v>
      </c>
      <c r="AJ53" t="s">
        <v>18</v>
      </c>
      <c r="AK53">
        <v>10</v>
      </c>
      <c r="AL53">
        <v>0</v>
      </c>
      <c r="AM53">
        <v>1146.8</v>
      </c>
      <c r="AN53" t="s">
        <v>11</v>
      </c>
      <c r="AO53" t="s">
        <v>11</v>
      </c>
      <c r="AP53" t="s">
        <v>13</v>
      </c>
    </row>
    <row r="54" spans="7:42" x14ac:dyDescent="0.3">
      <c r="G54" s="14">
        <v>2003</v>
      </c>
      <c r="H54" s="15" t="s">
        <v>18</v>
      </c>
      <c r="J54" s="60" t="s">
        <v>2382</v>
      </c>
      <c r="K54" s="14" t="s">
        <v>11</v>
      </c>
      <c r="L54" s="14" t="s">
        <v>16</v>
      </c>
      <c r="R54" s="15" t="s">
        <v>23</v>
      </c>
      <c r="Y54" t="s">
        <v>2320</v>
      </c>
      <c r="Z54">
        <v>34.104999999999997</v>
      </c>
      <c r="AA54">
        <v>5.03</v>
      </c>
      <c r="AB54" t="s">
        <v>2382</v>
      </c>
      <c r="AC54" t="s">
        <v>2380</v>
      </c>
      <c r="AD54" t="s">
        <v>2383</v>
      </c>
      <c r="AE54">
        <v>1</v>
      </c>
      <c r="AF54" t="s">
        <v>2382</v>
      </c>
      <c r="AH54" t="s">
        <v>74</v>
      </c>
      <c r="AI54">
        <v>2003</v>
      </c>
      <c r="AJ54" t="s">
        <v>18</v>
      </c>
      <c r="AK54">
        <v>12</v>
      </c>
      <c r="AL54">
        <v>0</v>
      </c>
      <c r="AM54">
        <v>1149</v>
      </c>
      <c r="AN54" t="s">
        <v>11</v>
      </c>
      <c r="AO54" t="s">
        <v>16</v>
      </c>
      <c r="AP54" t="s">
        <v>23</v>
      </c>
    </row>
    <row r="55" spans="7:42" x14ac:dyDescent="0.3">
      <c r="G55" s="14">
        <v>2004</v>
      </c>
      <c r="H55" s="15" t="s">
        <v>10</v>
      </c>
      <c r="J55" s="60" t="s">
        <v>2382</v>
      </c>
      <c r="K55" s="14" t="s">
        <v>11</v>
      </c>
      <c r="L55" s="14" t="s">
        <v>11</v>
      </c>
      <c r="R55" s="15" t="s">
        <v>13</v>
      </c>
      <c r="Y55" t="s">
        <v>2319</v>
      </c>
      <c r="Z55">
        <v>51.93</v>
      </c>
      <c r="AA55">
        <v>11.05</v>
      </c>
      <c r="AB55" t="s">
        <v>2380</v>
      </c>
      <c r="AC55" t="s">
        <v>2380</v>
      </c>
      <c r="AD55" t="s">
        <v>2380</v>
      </c>
      <c r="AE55" t="s">
        <v>2381</v>
      </c>
      <c r="AF55" t="s">
        <v>2382</v>
      </c>
      <c r="AH55" t="s">
        <v>75</v>
      </c>
      <c r="AI55">
        <v>2004</v>
      </c>
      <c r="AJ55" t="s">
        <v>10</v>
      </c>
      <c r="AK55">
        <v>18</v>
      </c>
      <c r="AL55">
        <v>0</v>
      </c>
      <c r="AM55">
        <v>1149.4000000000001</v>
      </c>
      <c r="AN55" t="s">
        <v>11</v>
      </c>
      <c r="AO55" t="s">
        <v>11</v>
      </c>
      <c r="AP55" t="s">
        <v>13</v>
      </c>
    </row>
    <row r="56" spans="7:42" x14ac:dyDescent="0.3">
      <c r="G56" s="14">
        <v>1994</v>
      </c>
      <c r="H56" s="15" t="s">
        <v>10</v>
      </c>
      <c r="J56" s="60" t="s">
        <v>2382</v>
      </c>
      <c r="K56" s="14" t="s">
        <v>11</v>
      </c>
      <c r="L56" s="14" t="s">
        <v>16</v>
      </c>
      <c r="R56" s="15" t="s">
        <v>13</v>
      </c>
      <c r="Y56" t="s">
        <v>2318</v>
      </c>
      <c r="Z56">
        <v>38.950000000000003</v>
      </c>
      <c r="AA56">
        <v>11.95</v>
      </c>
      <c r="AB56" t="s">
        <v>2380</v>
      </c>
      <c r="AC56" t="s">
        <v>2380</v>
      </c>
      <c r="AD56" t="s">
        <v>2380</v>
      </c>
      <c r="AE56" t="s">
        <v>2381</v>
      </c>
      <c r="AF56" t="s">
        <v>2382</v>
      </c>
      <c r="AH56" t="s">
        <v>76</v>
      </c>
      <c r="AI56">
        <v>1994</v>
      </c>
      <c r="AJ56" t="s">
        <v>10</v>
      </c>
      <c r="AK56">
        <v>26</v>
      </c>
      <c r="AL56">
        <v>0</v>
      </c>
      <c r="AM56">
        <v>1158.32</v>
      </c>
      <c r="AN56" t="s">
        <v>11</v>
      </c>
      <c r="AO56" t="s">
        <v>16</v>
      </c>
      <c r="AP56" t="s">
        <v>13</v>
      </c>
    </row>
    <row r="57" spans="7:42" x14ac:dyDescent="0.3">
      <c r="G57" s="14">
        <v>2004</v>
      </c>
      <c r="H57" s="15" t="s">
        <v>15</v>
      </c>
      <c r="J57" s="60" t="s">
        <v>2382</v>
      </c>
      <c r="K57" s="14" t="s">
        <v>11</v>
      </c>
      <c r="L57" s="14" t="s">
        <v>12</v>
      </c>
      <c r="R57" s="15" t="s">
        <v>13</v>
      </c>
      <c r="Y57" t="s">
        <v>2317</v>
      </c>
      <c r="Z57">
        <v>36.630000000000003</v>
      </c>
      <c r="AA57">
        <v>7.72</v>
      </c>
      <c r="AB57" t="s">
        <v>2382</v>
      </c>
      <c r="AC57" t="s">
        <v>2380</v>
      </c>
      <c r="AD57" t="s">
        <v>2380</v>
      </c>
      <c r="AE57">
        <v>1</v>
      </c>
      <c r="AF57" t="s">
        <v>2382</v>
      </c>
      <c r="AH57" t="s">
        <v>77</v>
      </c>
      <c r="AI57">
        <v>2004</v>
      </c>
      <c r="AJ57" t="s">
        <v>15</v>
      </c>
      <c r="AK57">
        <v>11</v>
      </c>
      <c r="AL57">
        <v>0</v>
      </c>
      <c r="AM57">
        <v>1163.46</v>
      </c>
      <c r="AN57" t="s">
        <v>11</v>
      </c>
      <c r="AO57" t="s">
        <v>12</v>
      </c>
      <c r="AP57" t="s">
        <v>13</v>
      </c>
    </row>
    <row r="58" spans="7:42" x14ac:dyDescent="0.3">
      <c r="G58" s="14">
        <v>2002</v>
      </c>
      <c r="H58" s="15" t="s">
        <v>18</v>
      </c>
      <c r="J58" s="60" t="s">
        <v>2382</v>
      </c>
      <c r="K58" s="14" t="s">
        <v>11</v>
      </c>
      <c r="L58" s="14" t="s">
        <v>12</v>
      </c>
      <c r="R58" s="15" t="s">
        <v>23</v>
      </c>
      <c r="Y58" t="s">
        <v>2316</v>
      </c>
      <c r="Z58">
        <v>34.200000000000003</v>
      </c>
      <c r="AA58">
        <v>5.75</v>
      </c>
      <c r="AB58" t="s">
        <v>2380</v>
      </c>
      <c r="AC58" t="s">
        <v>2380</v>
      </c>
      <c r="AD58" t="s">
        <v>2380</v>
      </c>
      <c r="AE58">
        <v>2</v>
      </c>
      <c r="AF58" t="s">
        <v>2382</v>
      </c>
      <c r="AH58" t="s">
        <v>78</v>
      </c>
      <c r="AI58">
        <v>2002</v>
      </c>
      <c r="AJ58" t="s">
        <v>18</v>
      </c>
      <c r="AK58">
        <v>11</v>
      </c>
      <c r="AL58">
        <v>0</v>
      </c>
      <c r="AM58">
        <v>1165</v>
      </c>
      <c r="AN58" t="s">
        <v>11</v>
      </c>
      <c r="AO58" t="s">
        <v>12</v>
      </c>
      <c r="AP58" t="s">
        <v>23</v>
      </c>
    </row>
    <row r="59" spans="7:42" x14ac:dyDescent="0.3">
      <c r="G59" s="14">
        <v>2001</v>
      </c>
      <c r="H59" s="15" t="s">
        <v>15</v>
      </c>
      <c r="J59" s="60" t="s">
        <v>2382</v>
      </c>
      <c r="K59" s="14" t="s">
        <v>11</v>
      </c>
      <c r="L59" s="14" t="s">
        <v>16</v>
      </c>
      <c r="R59" s="15" t="s">
        <v>13</v>
      </c>
      <c r="Y59" t="s">
        <v>2315</v>
      </c>
      <c r="Z59">
        <v>50.63</v>
      </c>
      <c r="AA59">
        <v>11.89</v>
      </c>
      <c r="AB59" t="s">
        <v>2380</v>
      </c>
      <c r="AC59" t="s">
        <v>2380</v>
      </c>
      <c r="AD59" t="s">
        <v>2380</v>
      </c>
      <c r="AE59" t="s">
        <v>2381</v>
      </c>
      <c r="AF59" t="s">
        <v>2382</v>
      </c>
      <c r="AH59" t="s">
        <v>79</v>
      </c>
      <c r="AI59">
        <v>2001</v>
      </c>
      <c r="AJ59" t="s">
        <v>15</v>
      </c>
      <c r="AK59">
        <v>12</v>
      </c>
      <c r="AL59">
        <v>0</v>
      </c>
      <c r="AM59">
        <v>1167</v>
      </c>
      <c r="AN59" t="s">
        <v>11</v>
      </c>
      <c r="AO59" t="s">
        <v>16</v>
      </c>
      <c r="AP59" t="s">
        <v>13</v>
      </c>
    </row>
    <row r="60" spans="7:42" x14ac:dyDescent="0.3">
      <c r="G60" s="14">
        <v>1996</v>
      </c>
      <c r="H60" s="15" t="s">
        <v>35</v>
      </c>
      <c r="J60" s="60" t="s">
        <v>2382</v>
      </c>
      <c r="K60" s="14" t="s">
        <v>11</v>
      </c>
      <c r="L60" s="14" t="s">
        <v>12</v>
      </c>
      <c r="R60" s="15" t="s">
        <v>13</v>
      </c>
      <c r="Y60" t="s">
        <v>2314</v>
      </c>
      <c r="Z60">
        <v>36.479999999999997</v>
      </c>
      <c r="AA60">
        <v>6.2</v>
      </c>
      <c r="AB60" t="s">
        <v>2380</v>
      </c>
      <c r="AC60" t="s">
        <v>2380</v>
      </c>
      <c r="AD60" t="s">
        <v>2380</v>
      </c>
      <c r="AE60" t="s">
        <v>2381</v>
      </c>
      <c r="AF60" t="s">
        <v>2382</v>
      </c>
      <c r="AH60" t="s">
        <v>80</v>
      </c>
      <c r="AI60">
        <v>1996</v>
      </c>
      <c r="AJ60" t="s">
        <v>35</v>
      </c>
      <c r="AK60">
        <v>11</v>
      </c>
      <c r="AL60">
        <v>0</v>
      </c>
      <c r="AM60">
        <v>1178</v>
      </c>
      <c r="AN60" t="s">
        <v>11</v>
      </c>
      <c r="AO60" t="s">
        <v>12</v>
      </c>
      <c r="AP60" t="s">
        <v>13</v>
      </c>
    </row>
    <row r="61" spans="7:42" x14ac:dyDescent="0.3">
      <c r="G61" s="14">
        <v>1997</v>
      </c>
      <c r="H61" s="15" t="s">
        <v>18</v>
      </c>
      <c r="J61" s="60" t="s">
        <v>2382</v>
      </c>
      <c r="K61" s="14" t="s">
        <v>11</v>
      </c>
      <c r="L61" s="14" t="s">
        <v>11</v>
      </c>
      <c r="R61" s="15" t="s">
        <v>13</v>
      </c>
      <c r="Y61" t="s">
        <v>2313</v>
      </c>
      <c r="Z61">
        <v>54.82</v>
      </c>
      <c r="AA61">
        <v>10.61</v>
      </c>
      <c r="AB61" t="s">
        <v>2380</v>
      </c>
      <c r="AC61" t="s">
        <v>2380</v>
      </c>
      <c r="AD61" t="s">
        <v>2380</v>
      </c>
      <c r="AE61" t="s">
        <v>2381</v>
      </c>
      <c r="AF61" t="s">
        <v>2382</v>
      </c>
      <c r="AH61" t="s">
        <v>81</v>
      </c>
      <c r="AI61">
        <v>1997</v>
      </c>
      <c r="AJ61" t="s">
        <v>18</v>
      </c>
      <c r="AK61">
        <v>28</v>
      </c>
      <c r="AL61">
        <v>0</v>
      </c>
      <c r="AM61">
        <v>1178.07</v>
      </c>
      <c r="AN61" t="s">
        <v>11</v>
      </c>
      <c r="AO61" t="s">
        <v>11</v>
      </c>
      <c r="AP61" t="s">
        <v>13</v>
      </c>
    </row>
    <row r="62" spans="7:42" x14ac:dyDescent="0.3">
      <c r="G62" s="14">
        <v>2002</v>
      </c>
      <c r="H62" s="15" t="s">
        <v>35</v>
      </c>
      <c r="J62" s="60" t="s">
        <v>2382</v>
      </c>
      <c r="K62" s="14" t="s">
        <v>11</v>
      </c>
      <c r="L62" s="14" t="s">
        <v>16</v>
      </c>
      <c r="R62" s="15" t="s">
        <v>13</v>
      </c>
      <c r="Y62" t="s">
        <v>2312</v>
      </c>
      <c r="Z62">
        <v>38.06</v>
      </c>
      <c r="AA62">
        <v>6.04</v>
      </c>
      <c r="AB62" t="s">
        <v>2380</v>
      </c>
      <c r="AC62" t="s">
        <v>2380</v>
      </c>
      <c r="AD62" t="s">
        <v>2383</v>
      </c>
      <c r="AE62">
        <v>1</v>
      </c>
      <c r="AF62" t="s">
        <v>2382</v>
      </c>
      <c r="AH62" t="s">
        <v>82</v>
      </c>
      <c r="AI62">
        <v>2002</v>
      </c>
      <c r="AJ62" t="s">
        <v>35</v>
      </c>
      <c r="AK62">
        <v>26</v>
      </c>
      <c r="AL62">
        <v>0</v>
      </c>
      <c r="AM62">
        <v>1191</v>
      </c>
      <c r="AN62" t="s">
        <v>11</v>
      </c>
      <c r="AO62" t="s">
        <v>16</v>
      </c>
      <c r="AP62" t="s">
        <v>13</v>
      </c>
    </row>
    <row r="63" spans="7:42" x14ac:dyDescent="0.3">
      <c r="G63" s="14">
        <v>1999</v>
      </c>
      <c r="H63" s="15" t="s">
        <v>18</v>
      </c>
      <c r="J63" s="60" t="s">
        <v>2382</v>
      </c>
      <c r="K63" s="14" t="s">
        <v>11</v>
      </c>
      <c r="L63" s="14" t="s">
        <v>12</v>
      </c>
      <c r="R63" s="15" t="s">
        <v>23</v>
      </c>
      <c r="Y63" t="s">
        <v>2311</v>
      </c>
      <c r="Z63">
        <v>51.48</v>
      </c>
      <c r="AA63">
        <v>9.33</v>
      </c>
      <c r="AB63" t="s">
        <v>2382</v>
      </c>
      <c r="AC63" t="s">
        <v>2380</v>
      </c>
      <c r="AD63" t="s">
        <v>2380</v>
      </c>
      <c r="AE63" t="s">
        <v>2381</v>
      </c>
      <c r="AF63" t="s">
        <v>2382</v>
      </c>
      <c r="AH63" t="s">
        <v>83</v>
      </c>
      <c r="AI63">
        <v>1999</v>
      </c>
      <c r="AJ63" t="s">
        <v>18</v>
      </c>
      <c r="AK63">
        <v>28</v>
      </c>
      <c r="AL63">
        <v>0</v>
      </c>
      <c r="AM63">
        <v>1200</v>
      </c>
      <c r="AN63" t="s">
        <v>11</v>
      </c>
      <c r="AO63" t="s">
        <v>12</v>
      </c>
      <c r="AP63" t="s">
        <v>23</v>
      </c>
    </row>
    <row r="64" spans="7:42" x14ac:dyDescent="0.3">
      <c r="G64" s="14">
        <v>1992</v>
      </c>
      <c r="H64" s="15" t="s">
        <v>37</v>
      </c>
      <c r="J64" s="60" t="s">
        <v>2382</v>
      </c>
      <c r="K64" s="14" t="s">
        <v>11</v>
      </c>
      <c r="L64" s="14" t="s">
        <v>12</v>
      </c>
      <c r="R64" s="15" t="s">
        <v>13</v>
      </c>
      <c r="Y64" t="s">
        <v>2310</v>
      </c>
      <c r="Z64">
        <v>52.06</v>
      </c>
      <c r="AA64">
        <v>11.47</v>
      </c>
      <c r="AB64" t="s">
        <v>2380</v>
      </c>
      <c r="AC64" t="s">
        <v>2380</v>
      </c>
      <c r="AD64" t="s">
        <v>2380</v>
      </c>
      <c r="AE64" t="s">
        <v>2381</v>
      </c>
      <c r="AF64" t="s">
        <v>2382</v>
      </c>
      <c r="AH64" t="s">
        <v>84</v>
      </c>
      <c r="AI64">
        <v>1992</v>
      </c>
      <c r="AJ64" t="s">
        <v>37</v>
      </c>
      <c r="AK64">
        <v>6</v>
      </c>
      <c r="AL64">
        <v>0</v>
      </c>
      <c r="AM64">
        <v>1200.55</v>
      </c>
      <c r="AN64" t="s">
        <v>11</v>
      </c>
      <c r="AO64" t="s">
        <v>12</v>
      </c>
      <c r="AP64" t="s">
        <v>13</v>
      </c>
    </row>
    <row r="65" spans="7:42" x14ac:dyDescent="0.3">
      <c r="G65" s="14">
        <v>2004</v>
      </c>
      <c r="H65" s="15" t="s">
        <v>18</v>
      </c>
      <c r="J65" s="60" t="s">
        <v>2382</v>
      </c>
      <c r="K65" s="14" t="s">
        <v>11</v>
      </c>
      <c r="L65" s="14" t="s">
        <v>16</v>
      </c>
      <c r="R65" s="15" t="s">
        <v>13</v>
      </c>
      <c r="Y65" t="s">
        <v>2309</v>
      </c>
      <c r="Z65">
        <v>30.684999999999999</v>
      </c>
      <c r="AA65">
        <v>7.02</v>
      </c>
      <c r="AB65" t="s">
        <v>2382</v>
      </c>
      <c r="AC65" t="s">
        <v>2380</v>
      </c>
      <c r="AD65" t="s">
        <v>2380</v>
      </c>
      <c r="AE65" t="s">
        <v>2381</v>
      </c>
      <c r="AF65" t="s">
        <v>2382</v>
      </c>
      <c r="AH65" t="s">
        <v>85</v>
      </c>
      <c r="AI65">
        <v>2004</v>
      </c>
      <c r="AJ65" t="s">
        <v>18</v>
      </c>
      <c r="AK65">
        <v>2</v>
      </c>
      <c r="AL65">
        <v>0</v>
      </c>
      <c r="AM65">
        <v>1210</v>
      </c>
      <c r="AN65" t="s">
        <v>11</v>
      </c>
      <c r="AO65" t="s">
        <v>16</v>
      </c>
      <c r="AP65" t="s">
        <v>13</v>
      </c>
    </row>
    <row r="66" spans="7:42" x14ac:dyDescent="0.3">
      <c r="G66" s="14">
        <v>1996</v>
      </c>
      <c r="H66" s="15" t="s">
        <v>15</v>
      </c>
      <c r="J66" s="60" t="s">
        <v>2382</v>
      </c>
      <c r="K66" s="14" t="s">
        <v>11</v>
      </c>
      <c r="L66" s="14" t="s">
        <v>12</v>
      </c>
      <c r="R66" s="15" t="s">
        <v>23</v>
      </c>
      <c r="Y66" t="s">
        <v>2308</v>
      </c>
      <c r="Z66">
        <v>36.08</v>
      </c>
      <c r="AA66">
        <v>8.8000000000000007</v>
      </c>
      <c r="AB66" t="s">
        <v>2382</v>
      </c>
      <c r="AC66" t="s">
        <v>2380</v>
      </c>
      <c r="AD66" t="s">
        <v>2380</v>
      </c>
      <c r="AE66">
        <v>1</v>
      </c>
      <c r="AF66" t="s">
        <v>2382</v>
      </c>
      <c r="AH66" t="s">
        <v>86</v>
      </c>
      <c r="AI66">
        <v>1996</v>
      </c>
      <c r="AJ66" t="s">
        <v>15</v>
      </c>
      <c r="AK66">
        <v>4</v>
      </c>
      <c r="AL66">
        <v>0</v>
      </c>
      <c r="AM66">
        <v>1220</v>
      </c>
      <c r="AN66" t="s">
        <v>11</v>
      </c>
      <c r="AO66" t="s">
        <v>12</v>
      </c>
      <c r="AP66" t="s">
        <v>23</v>
      </c>
    </row>
    <row r="67" spans="7:42" x14ac:dyDescent="0.3">
      <c r="G67" s="14">
        <v>2004</v>
      </c>
      <c r="H67" s="15" t="s">
        <v>10</v>
      </c>
      <c r="J67" s="60" t="s">
        <v>2382</v>
      </c>
      <c r="K67" s="14" t="s">
        <v>11</v>
      </c>
      <c r="L67" s="14" t="s">
        <v>16</v>
      </c>
      <c r="R67" s="15" t="s">
        <v>13</v>
      </c>
      <c r="Y67" t="s">
        <v>2307</v>
      </c>
      <c r="Z67">
        <v>54.99</v>
      </c>
      <c r="AA67">
        <v>8.68</v>
      </c>
      <c r="AB67" t="s">
        <v>2380</v>
      </c>
      <c r="AC67" t="s">
        <v>2380</v>
      </c>
      <c r="AD67" t="s">
        <v>2380</v>
      </c>
      <c r="AE67">
        <v>2</v>
      </c>
      <c r="AF67" t="s">
        <v>2382</v>
      </c>
      <c r="AH67" t="s">
        <v>87</v>
      </c>
      <c r="AI67">
        <v>2004</v>
      </c>
      <c r="AJ67" t="s">
        <v>10</v>
      </c>
      <c r="AK67">
        <v>9</v>
      </c>
      <c r="AL67">
        <v>0</v>
      </c>
      <c r="AM67">
        <v>1224</v>
      </c>
      <c r="AN67" t="s">
        <v>11</v>
      </c>
      <c r="AO67" t="s">
        <v>16</v>
      </c>
      <c r="AP67" t="s">
        <v>13</v>
      </c>
    </row>
    <row r="68" spans="7:42" x14ac:dyDescent="0.3">
      <c r="G68" s="14">
        <v>2004</v>
      </c>
      <c r="H68" s="15" t="s">
        <v>37</v>
      </c>
      <c r="J68" s="60" t="s">
        <v>2382</v>
      </c>
      <c r="K68" s="14" t="s">
        <v>11</v>
      </c>
      <c r="L68" s="14" t="s">
        <v>16</v>
      </c>
      <c r="R68" s="15" t="s">
        <v>23</v>
      </c>
      <c r="Y68" t="s">
        <v>2306</v>
      </c>
      <c r="Z68">
        <v>35.97</v>
      </c>
      <c r="AA68">
        <v>6.12</v>
      </c>
      <c r="AB68" t="s">
        <v>2380</v>
      </c>
      <c r="AC68" t="s">
        <v>2380</v>
      </c>
      <c r="AD68" t="s">
        <v>2383</v>
      </c>
      <c r="AE68">
        <v>1</v>
      </c>
      <c r="AF68" t="s">
        <v>2382</v>
      </c>
      <c r="AH68" t="s">
        <v>88</v>
      </c>
      <c r="AI68">
        <v>2004</v>
      </c>
      <c r="AJ68" t="s">
        <v>37</v>
      </c>
      <c r="AK68">
        <v>16</v>
      </c>
      <c r="AL68">
        <v>0</v>
      </c>
      <c r="AM68">
        <v>1228</v>
      </c>
      <c r="AN68" t="s">
        <v>11</v>
      </c>
      <c r="AO68" t="s">
        <v>16</v>
      </c>
      <c r="AP68" t="s">
        <v>23</v>
      </c>
    </row>
    <row r="69" spans="7:42" x14ac:dyDescent="0.3">
      <c r="G69" s="14">
        <v>1998</v>
      </c>
      <c r="H69" s="15" t="s">
        <v>10</v>
      </c>
      <c r="J69" s="60" t="s">
        <v>2382</v>
      </c>
      <c r="K69" s="14" t="s">
        <v>11</v>
      </c>
      <c r="L69" s="14" t="s">
        <v>16</v>
      </c>
      <c r="R69" s="15" t="s">
        <v>13</v>
      </c>
      <c r="Y69" t="s">
        <v>2305</v>
      </c>
      <c r="Z69">
        <v>45.54</v>
      </c>
      <c r="AA69">
        <v>5.4</v>
      </c>
      <c r="AB69" t="s">
        <v>2382</v>
      </c>
      <c r="AC69" t="s">
        <v>2380</v>
      </c>
      <c r="AD69" t="s">
        <v>2383</v>
      </c>
      <c r="AE69">
        <v>1</v>
      </c>
      <c r="AF69" t="s">
        <v>2382</v>
      </c>
      <c r="AH69" t="s">
        <v>89</v>
      </c>
      <c r="AI69">
        <v>1998</v>
      </c>
      <c r="AJ69" t="s">
        <v>10</v>
      </c>
      <c r="AK69">
        <v>13</v>
      </c>
      <c r="AL69">
        <v>0</v>
      </c>
      <c r="AM69">
        <v>1234</v>
      </c>
      <c r="AN69" t="s">
        <v>11</v>
      </c>
      <c r="AO69" t="s">
        <v>16</v>
      </c>
      <c r="AP69" t="s">
        <v>13</v>
      </c>
    </row>
    <row r="70" spans="7:42" x14ac:dyDescent="0.3">
      <c r="G70" s="14">
        <v>2002</v>
      </c>
      <c r="H70" s="15" t="s">
        <v>30</v>
      </c>
      <c r="J70" s="60" t="s">
        <v>2382</v>
      </c>
      <c r="K70" s="14" t="s">
        <v>11</v>
      </c>
      <c r="L70" s="14" t="s">
        <v>11</v>
      </c>
      <c r="R70" s="15" t="s">
        <v>13</v>
      </c>
      <c r="Y70" t="s">
        <v>2304</v>
      </c>
      <c r="Z70">
        <v>35.53</v>
      </c>
      <c r="AA70">
        <v>4.3600000000000003</v>
      </c>
      <c r="AB70" t="s">
        <v>2382</v>
      </c>
      <c r="AC70" t="s">
        <v>2380</v>
      </c>
      <c r="AD70" t="s">
        <v>2380</v>
      </c>
      <c r="AE70" t="s">
        <v>2381</v>
      </c>
      <c r="AF70" t="s">
        <v>2382</v>
      </c>
      <c r="AH70" t="s">
        <v>90</v>
      </c>
      <c r="AI70">
        <v>2002</v>
      </c>
      <c r="AJ70" t="s">
        <v>30</v>
      </c>
      <c r="AK70">
        <v>12</v>
      </c>
      <c r="AL70">
        <v>0</v>
      </c>
      <c r="AM70">
        <v>1237</v>
      </c>
      <c r="AN70" t="s">
        <v>11</v>
      </c>
      <c r="AO70" t="s">
        <v>11</v>
      </c>
      <c r="AP70" t="s">
        <v>13</v>
      </c>
    </row>
    <row r="71" spans="7:42" x14ac:dyDescent="0.3">
      <c r="G71" s="14">
        <v>1998</v>
      </c>
      <c r="H71" s="15" t="s">
        <v>37</v>
      </c>
      <c r="J71" s="60" t="s">
        <v>2382</v>
      </c>
      <c r="K71" s="14" t="s">
        <v>11</v>
      </c>
      <c r="L71" s="14" t="s">
        <v>16</v>
      </c>
      <c r="R71" s="15" t="s">
        <v>23</v>
      </c>
      <c r="Y71" t="s">
        <v>2303</v>
      </c>
      <c r="Z71">
        <v>30.8</v>
      </c>
      <c r="AA71">
        <v>9.77</v>
      </c>
      <c r="AB71" t="s">
        <v>2380</v>
      </c>
      <c r="AC71" t="s">
        <v>2380</v>
      </c>
      <c r="AD71" t="s">
        <v>2380</v>
      </c>
      <c r="AE71" t="s">
        <v>2381</v>
      </c>
      <c r="AF71" t="s">
        <v>2382</v>
      </c>
      <c r="AH71" t="s">
        <v>91</v>
      </c>
      <c r="AI71">
        <v>1998</v>
      </c>
      <c r="AJ71" t="s">
        <v>37</v>
      </c>
      <c r="AK71">
        <v>11</v>
      </c>
      <c r="AL71">
        <v>0</v>
      </c>
      <c r="AM71">
        <v>1240</v>
      </c>
      <c r="AN71" t="s">
        <v>11</v>
      </c>
      <c r="AO71" t="s">
        <v>16</v>
      </c>
      <c r="AP71" t="s">
        <v>23</v>
      </c>
    </row>
    <row r="72" spans="7:42" x14ac:dyDescent="0.3">
      <c r="G72" s="14">
        <v>2002</v>
      </c>
      <c r="H72" s="15" t="s">
        <v>10</v>
      </c>
      <c r="J72" s="60" t="s">
        <v>2382</v>
      </c>
      <c r="K72" s="14" t="s">
        <v>11</v>
      </c>
      <c r="L72" s="14" t="s">
        <v>11</v>
      </c>
      <c r="R72" s="15" t="s">
        <v>13</v>
      </c>
      <c r="Y72" t="s">
        <v>2302</v>
      </c>
      <c r="Z72">
        <v>38.39</v>
      </c>
      <c r="AA72">
        <v>4.25</v>
      </c>
      <c r="AB72" t="s">
        <v>2380</v>
      </c>
      <c r="AC72" t="s">
        <v>2380</v>
      </c>
      <c r="AD72" t="s">
        <v>2380</v>
      </c>
      <c r="AE72">
        <v>1</v>
      </c>
      <c r="AF72" t="s">
        <v>2382</v>
      </c>
      <c r="AH72" t="s">
        <v>92</v>
      </c>
      <c r="AI72">
        <v>2002</v>
      </c>
      <c r="AJ72" t="s">
        <v>10</v>
      </c>
      <c r="AK72">
        <v>1</v>
      </c>
      <c r="AL72">
        <v>0</v>
      </c>
      <c r="AM72">
        <v>1241</v>
      </c>
      <c r="AN72" t="s">
        <v>11</v>
      </c>
      <c r="AO72" t="s">
        <v>11</v>
      </c>
      <c r="AP72" t="s">
        <v>13</v>
      </c>
    </row>
    <row r="73" spans="7:42" x14ac:dyDescent="0.3">
      <c r="G73" s="14">
        <v>2003</v>
      </c>
      <c r="H73" s="15" t="s">
        <v>35</v>
      </c>
      <c r="J73" s="60" t="s">
        <v>2382</v>
      </c>
      <c r="K73" s="14" t="s">
        <v>11</v>
      </c>
      <c r="L73" s="14" t="s">
        <v>11</v>
      </c>
      <c r="R73" s="15" t="s">
        <v>42</v>
      </c>
      <c r="Y73" t="s">
        <v>2301</v>
      </c>
      <c r="Z73">
        <v>32.299999999999997</v>
      </c>
      <c r="AA73">
        <v>4.76</v>
      </c>
      <c r="AB73" t="s">
        <v>2380</v>
      </c>
      <c r="AC73" t="s">
        <v>2380</v>
      </c>
      <c r="AD73" t="s">
        <v>2380</v>
      </c>
      <c r="AE73">
        <v>2</v>
      </c>
      <c r="AF73" t="s">
        <v>2382</v>
      </c>
      <c r="AH73" t="s">
        <v>93</v>
      </c>
      <c r="AI73">
        <v>2003</v>
      </c>
      <c r="AJ73" t="s">
        <v>35</v>
      </c>
      <c r="AK73">
        <v>2</v>
      </c>
      <c r="AL73">
        <v>0</v>
      </c>
      <c r="AM73">
        <v>1241.57</v>
      </c>
      <c r="AN73" t="s">
        <v>11</v>
      </c>
      <c r="AO73" t="s">
        <v>11</v>
      </c>
      <c r="AP73" t="s">
        <v>42</v>
      </c>
    </row>
    <row r="74" spans="7:42" x14ac:dyDescent="0.3">
      <c r="G74" s="14">
        <v>2003</v>
      </c>
      <c r="H74" s="15" t="s">
        <v>20</v>
      </c>
      <c r="J74" s="60" t="s">
        <v>2382</v>
      </c>
      <c r="K74" s="14" t="s">
        <v>11</v>
      </c>
      <c r="L74" s="14" t="s">
        <v>16</v>
      </c>
      <c r="R74" s="15" t="s">
        <v>42</v>
      </c>
      <c r="Y74" t="s">
        <v>2300</v>
      </c>
      <c r="Z74">
        <v>48.8</v>
      </c>
      <c r="AA74">
        <v>6.22</v>
      </c>
      <c r="AB74" t="s">
        <v>2382</v>
      </c>
      <c r="AC74" t="s">
        <v>2380</v>
      </c>
      <c r="AD74" t="s">
        <v>2380</v>
      </c>
      <c r="AE74">
        <v>2</v>
      </c>
      <c r="AF74" t="s">
        <v>2382</v>
      </c>
      <c r="AH74" t="s">
        <v>94</v>
      </c>
      <c r="AI74">
        <v>2003</v>
      </c>
      <c r="AJ74" t="s">
        <v>20</v>
      </c>
      <c r="AK74">
        <v>15</v>
      </c>
      <c r="AL74">
        <v>0</v>
      </c>
      <c r="AM74">
        <v>1242.26</v>
      </c>
      <c r="AN74" t="s">
        <v>11</v>
      </c>
      <c r="AO74" t="s">
        <v>16</v>
      </c>
      <c r="AP74" t="s">
        <v>42</v>
      </c>
    </row>
    <row r="75" spans="7:42" x14ac:dyDescent="0.3">
      <c r="G75" s="14">
        <v>2003</v>
      </c>
      <c r="H75" s="15" t="s">
        <v>20</v>
      </c>
      <c r="J75" s="60" t="s">
        <v>2382</v>
      </c>
      <c r="K75" s="14" t="s">
        <v>11</v>
      </c>
      <c r="L75" s="14" t="s">
        <v>16</v>
      </c>
      <c r="R75" s="15" t="s">
        <v>42</v>
      </c>
      <c r="Y75" t="s">
        <v>2299</v>
      </c>
      <c r="Z75">
        <v>45.5</v>
      </c>
      <c r="AA75">
        <v>7.96</v>
      </c>
      <c r="AB75" t="s">
        <v>2380</v>
      </c>
      <c r="AC75" t="s">
        <v>2380</v>
      </c>
      <c r="AD75" t="s">
        <v>2380</v>
      </c>
      <c r="AE75" t="s">
        <v>2381</v>
      </c>
      <c r="AF75" t="s">
        <v>2382</v>
      </c>
      <c r="AH75" t="s">
        <v>95</v>
      </c>
      <c r="AI75">
        <v>2003</v>
      </c>
      <c r="AJ75" t="s">
        <v>20</v>
      </c>
      <c r="AK75">
        <v>8</v>
      </c>
      <c r="AL75">
        <v>0</v>
      </c>
      <c r="AM75">
        <v>1242.82</v>
      </c>
      <c r="AN75" t="s">
        <v>11</v>
      </c>
      <c r="AO75" t="s">
        <v>16</v>
      </c>
      <c r="AP75" t="s">
        <v>42</v>
      </c>
    </row>
    <row r="76" spans="7:42" x14ac:dyDescent="0.3">
      <c r="G76" s="14">
        <v>2003</v>
      </c>
      <c r="H76" s="15" t="s">
        <v>20</v>
      </c>
      <c r="J76" s="60" t="s">
        <v>2382</v>
      </c>
      <c r="K76" s="14" t="s">
        <v>11</v>
      </c>
      <c r="L76" s="14" t="s">
        <v>12</v>
      </c>
      <c r="R76" s="15" t="s">
        <v>42</v>
      </c>
      <c r="Y76" t="s">
        <v>2298</v>
      </c>
      <c r="Z76">
        <v>53.61</v>
      </c>
      <c r="AA76">
        <v>10.92</v>
      </c>
      <c r="AB76" t="s">
        <v>2382</v>
      </c>
      <c r="AC76" t="s">
        <v>2380</v>
      </c>
      <c r="AD76" t="s">
        <v>2380</v>
      </c>
      <c r="AE76">
        <v>1</v>
      </c>
      <c r="AF76" t="s">
        <v>2382</v>
      </c>
      <c r="AH76" t="s">
        <v>96</v>
      </c>
      <c r="AI76">
        <v>2003</v>
      </c>
      <c r="AJ76" t="s">
        <v>20</v>
      </c>
      <c r="AK76">
        <v>15</v>
      </c>
      <c r="AL76">
        <v>0</v>
      </c>
      <c r="AM76">
        <v>1252.4100000000001</v>
      </c>
      <c r="AN76" t="s">
        <v>11</v>
      </c>
      <c r="AO76" t="s">
        <v>12</v>
      </c>
      <c r="AP76" t="s">
        <v>42</v>
      </c>
    </row>
    <row r="77" spans="7:42" x14ac:dyDescent="0.3">
      <c r="G77" s="14">
        <v>1997</v>
      </c>
      <c r="H77" s="15" t="s">
        <v>15</v>
      </c>
      <c r="J77" s="60" t="s">
        <v>2382</v>
      </c>
      <c r="K77" s="14" t="s">
        <v>11</v>
      </c>
      <c r="L77" s="14" t="s">
        <v>11</v>
      </c>
      <c r="R77" s="15" t="s">
        <v>13</v>
      </c>
      <c r="Y77" t="s">
        <v>2297</v>
      </c>
      <c r="Z77">
        <v>36.19</v>
      </c>
      <c r="AA77">
        <v>11.51</v>
      </c>
      <c r="AB77" t="s">
        <v>2382</v>
      </c>
      <c r="AC77" t="s">
        <v>2380</v>
      </c>
      <c r="AD77" t="s">
        <v>2380</v>
      </c>
      <c r="AE77">
        <v>1</v>
      </c>
      <c r="AF77" t="s">
        <v>2382</v>
      </c>
      <c r="AH77" t="s">
        <v>97</v>
      </c>
      <c r="AI77">
        <v>1997</v>
      </c>
      <c r="AJ77" t="s">
        <v>15</v>
      </c>
      <c r="AK77">
        <v>4</v>
      </c>
      <c r="AL77">
        <v>0</v>
      </c>
      <c r="AM77">
        <v>1253</v>
      </c>
      <c r="AN77" t="s">
        <v>11</v>
      </c>
      <c r="AO77" t="s">
        <v>11</v>
      </c>
      <c r="AP77" t="s">
        <v>13</v>
      </c>
    </row>
    <row r="78" spans="7:42" x14ac:dyDescent="0.3">
      <c r="G78" s="14">
        <v>2003</v>
      </c>
      <c r="H78" s="15" t="s">
        <v>30</v>
      </c>
      <c r="J78" s="60" t="s">
        <v>2382</v>
      </c>
      <c r="K78" s="14" t="s">
        <v>11</v>
      </c>
      <c r="L78" s="14" t="s">
        <v>11</v>
      </c>
      <c r="R78" s="15" t="s">
        <v>42</v>
      </c>
      <c r="Y78" t="s">
        <v>2296</v>
      </c>
      <c r="Z78">
        <v>34.6</v>
      </c>
      <c r="AA78">
        <v>5.99</v>
      </c>
      <c r="AB78" t="s">
        <v>2382</v>
      </c>
      <c r="AC78" t="s">
        <v>2380</v>
      </c>
      <c r="AD78" t="s">
        <v>2380</v>
      </c>
      <c r="AE78" t="s">
        <v>2381</v>
      </c>
      <c r="AF78" t="s">
        <v>2382</v>
      </c>
      <c r="AH78" t="s">
        <v>98</v>
      </c>
      <c r="AI78">
        <v>2003</v>
      </c>
      <c r="AJ78" t="s">
        <v>30</v>
      </c>
      <c r="AK78">
        <v>10</v>
      </c>
      <c r="AL78">
        <v>0</v>
      </c>
      <c r="AM78">
        <v>1253.94</v>
      </c>
      <c r="AN78" t="s">
        <v>11</v>
      </c>
      <c r="AO78" t="s">
        <v>11</v>
      </c>
      <c r="AP78" t="s">
        <v>42</v>
      </c>
    </row>
    <row r="79" spans="7:42" x14ac:dyDescent="0.3">
      <c r="G79" s="14">
        <v>2003</v>
      </c>
      <c r="H79" s="15" t="s">
        <v>37</v>
      </c>
      <c r="J79" s="60" t="s">
        <v>2382</v>
      </c>
      <c r="K79" s="14" t="s">
        <v>11</v>
      </c>
      <c r="L79" s="14" t="s">
        <v>12</v>
      </c>
      <c r="R79" s="15" t="s">
        <v>42</v>
      </c>
      <c r="Y79" t="s">
        <v>2295</v>
      </c>
      <c r="Z79">
        <v>54.12</v>
      </c>
      <c r="AA79">
        <v>11.57</v>
      </c>
      <c r="AB79" t="s">
        <v>2380</v>
      </c>
      <c r="AC79" t="s">
        <v>2380</v>
      </c>
      <c r="AD79" t="s">
        <v>2380</v>
      </c>
      <c r="AE79" t="s">
        <v>2381</v>
      </c>
      <c r="AF79" t="s">
        <v>2382</v>
      </c>
      <c r="AH79" t="s">
        <v>99</v>
      </c>
      <c r="AI79">
        <v>2003</v>
      </c>
      <c r="AJ79" t="s">
        <v>37</v>
      </c>
      <c r="AK79">
        <v>13</v>
      </c>
      <c r="AL79">
        <v>0</v>
      </c>
      <c r="AM79">
        <v>1256.3</v>
      </c>
      <c r="AN79" t="s">
        <v>11</v>
      </c>
      <c r="AO79" t="s">
        <v>12</v>
      </c>
      <c r="AP79" t="s">
        <v>42</v>
      </c>
    </row>
    <row r="80" spans="7:42" x14ac:dyDescent="0.3">
      <c r="G80" s="14">
        <v>2003</v>
      </c>
      <c r="H80" s="15" t="s">
        <v>37</v>
      </c>
      <c r="J80" s="60" t="s">
        <v>2382</v>
      </c>
      <c r="K80" s="14" t="s">
        <v>11</v>
      </c>
      <c r="L80" s="14" t="s">
        <v>12</v>
      </c>
      <c r="R80" s="15" t="s">
        <v>42</v>
      </c>
      <c r="Y80" t="s">
        <v>2294</v>
      </c>
      <c r="Z80">
        <v>48.82</v>
      </c>
      <c r="AA80">
        <v>6.67</v>
      </c>
      <c r="AB80" t="s">
        <v>2382</v>
      </c>
      <c r="AC80" t="s">
        <v>2380</v>
      </c>
      <c r="AD80" t="s">
        <v>2380</v>
      </c>
      <c r="AE80" t="s">
        <v>2381</v>
      </c>
      <c r="AF80" t="s">
        <v>2382</v>
      </c>
      <c r="AH80" t="s">
        <v>100</v>
      </c>
      <c r="AI80">
        <v>2003</v>
      </c>
      <c r="AJ80" t="s">
        <v>37</v>
      </c>
      <c r="AK80">
        <v>30</v>
      </c>
      <c r="AL80">
        <v>0</v>
      </c>
      <c r="AM80">
        <v>1261.44</v>
      </c>
      <c r="AN80" t="s">
        <v>11</v>
      </c>
      <c r="AO80" t="s">
        <v>12</v>
      </c>
      <c r="AP80" t="s">
        <v>42</v>
      </c>
    </row>
    <row r="81" spans="7:42" x14ac:dyDescent="0.3">
      <c r="G81" s="14">
        <v>2003</v>
      </c>
      <c r="H81" s="15" t="s">
        <v>35</v>
      </c>
      <c r="J81" s="60" t="s">
        <v>2382</v>
      </c>
      <c r="K81" s="14" t="s">
        <v>11</v>
      </c>
      <c r="L81" s="14" t="s">
        <v>12</v>
      </c>
      <c r="R81" s="15" t="s">
        <v>42</v>
      </c>
      <c r="Y81" t="s">
        <v>2293</v>
      </c>
      <c r="Z81">
        <v>51.01</v>
      </c>
      <c r="AA81">
        <v>9.1999999999999993</v>
      </c>
      <c r="AB81" t="s">
        <v>2380</v>
      </c>
      <c r="AC81" t="s">
        <v>2380</v>
      </c>
      <c r="AD81" t="s">
        <v>2380</v>
      </c>
      <c r="AE81" t="s">
        <v>2381</v>
      </c>
      <c r="AF81" t="s">
        <v>2382</v>
      </c>
      <c r="AH81" t="s">
        <v>101</v>
      </c>
      <c r="AI81">
        <v>2003</v>
      </c>
      <c r="AJ81" t="s">
        <v>35</v>
      </c>
      <c r="AK81">
        <v>15</v>
      </c>
      <c r="AL81">
        <v>0</v>
      </c>
      <c r="AM81">
        <v>1261.8599999999999</v>
      </c>
      <c r="AN81" t="s">
        <v>11</v>
      </c>
      <c r="AO81" t="s">
        <v>12</v>
      </c>
      <c r="AP81" t="s">
        <v>42</v>
      </c>
    </row>
    <row r="82" spans="7:42" x14ac:dyDescent="0.3">
      <c r="G82" s="14">
        <v>2003</v>
      </c>
      <c r="H82" s="15" t="s">
        <v>15</v>
      </c>
      <c r="J82" s="60" t="s">
        <v>2382</v>
      </c>
      <c r="K82" s="14" t="s">
        <v>11</v>
      </c>
      <c r="L82" s="14" t="s">
        <v>12</v>
      </c>
      <c r="R82" s="15" t="s">
        <v>42</v>
      </c>
      <c r="Y82" t="s">
        <v>2292</v>
      </c>
      <c r="Z82">
        <v>45.65</v>
      </c>
      <c r="AA82">
        <v>5.1100000000000003</v>
      </c>
      <c r="AB82" t="s">
        <v>2382</v>
      </c>
      <c r="AC82" t="s">
        <v>2380</v>
      </c>
      <c r="AD82" t="s">
        <v>2380</v>
      </c>
      <c r="AE82">
        <v>1</v>
      </c>
      <c r="AF82" t="s">
        <v>2382</v>
      </c>
      <c r="AH82" t="s">
        <v>102</v>
      </c>
      <c r="AI82">
        <v>2003</v>
      </c>
      <c r="AJ82" t="s">
        <v>15</v>
      </c>
      <c r="AK82">
        <v>21</v>
      </c>
      <c r="AL82">
        <v>0</v>
      </c>
      <c r="AM82">
        <v>1263.25</v>
      </c>
      <c r="AN82" t="s">
        <v>11</v>
      </c>
      <c r="AO82" t="s">
        <v>12</v>
      </c>
      <c r="AP82" t="s">
        <v>42</v>
      </c>
    </row>
    <row r="83" spans="7:42" x14ac:dyDescent="0.3">
      <c r="G83" s="14">
        <v>2002</v>
      </c>
      <c r="H83" s="15" t="s">
        <v>30</v>
      </c>
      <c r="J83" s="60" t="s">
        <v>2382</v>
      </c>
      <c r="K83" s="14" t="s">
        <v>11</v>
      </c>
      <c r="L83" s="14" t="s">
        <v>16</v>
      </c>
      <c r="R83" s="15" t="s">
        <v>13</v>
      </c>
      <c r="Y83" t="s">
        <v>2291</v>
      </c>
      <c r="Z83">
        <v>52.9</v>
      </c>
      <c r="AA83">
        <v>5.34</v>
      </c>
      <c r="AB83" t="s">
        <v>2380</v>
      </c>
      <c r="AC83" t="s">
        <v>2380</v>
      </c>
      <c r="AD83" t="s">
        <v>2380</v>
      </c>
      <c r="AE83" t="s">
        <v>2381</v>
      </c>
      <c r="AF83" t="s">
        <v>2382</v>
      </c>
      <c r="AH83" t="s">
        <v>103</v>
      </c>
      <c r="AI83">
        <v>2002</v>
      </c>
      <c r="AJ83" t="s">
        <v>30</v>
      </c>
      <c r="AK83">
        <v>4</v>
      </c>
      <c r="AL83">
        <v>0</v>
      </c>
      <c r="AM83">
        <v>1267</v>
      </c>
      <c r="AN83" t="s">
        <v>11</v>
      </c>
      <c r="AO83" t="s">
        <v>16</v>
      </c>
      <c r="AP83" t="s">
        <v>13</v>
      </c>
    </row>
    <row r="84" spans="7:42" x14ac:dyDescent="0.3">
      <c r="G84" s="14">
        <v>1997</v>
      </c>
      <c r="H84" s="15" t="s">
        <v>37</v>
      </c>
      <c r="J84" s="60" t="s">
        <v>2382</v>
      </c>
      <c r="K84" s="14" t="s">
        <v>11</v>
      </c>
      <c r="L84" s="14" t="s">
        <v>11</v>
      </c>
      <c r="R84" s="15" t="s">
        <v>23</v>
      </c>
      <c r="Y84" t="s">
        <v>2290</v>
      </c>
      <c r="Z84">
        <v>45.41</v>
      </c>
      <c r="AA84">
        <v>4.03</v>
      </c>
      <c r="AB84" t="s">
        <v>2382</v>
      </c>
      <c r="AC84" t="s">
        <v>2380</v>
      </c>
      <c r="AD84" t="s">
        <v>2380</v>
      </c>
      <c r="AE84">
        <v>1</v>
      </c>
      <c r="AF84" t="s">
        <v>2382</v>
      </c>
      <c r="AH84" t="s">
        <v>104</v>
      </c>
      <c r="AI84">
        <v>1997</v>
      </c>
      <c r="AJ84" t="s">
        <v>37</v>
      </c>
      <c r="AK84">
        <v>26</v>
      </c>
      <c r="AL84">
        <v>0</v>
      </c>
      <c r="AM84">
        <v>1276</v>
      </c>
      <c r="AN84" t="s">
        <v>11</v>
      </c>
      <c r="AO84" t="s">
        <v>11</v>
      </c>
      <c r="AP84" t="s">
        <v>23</v>
      </c>
    </row>
    <row r="85" spans="7:42" x14ac:dyDescent="0.3">
      <c r="G85" s="14">
        <v>2004</v>
      </c>
      <c r="H85" s="15" t="s">
        <v>20</v>
      </c>
      <c r="J85" s="60" t="s">
        <v>2382</v>
      </c>
      <c r="K85" s="14" t="s">
        <v>11</v>
      </c>
      <c r="L85" s="14" t="s">
        <v>16</v>
      </c>
      <c r="R85" s="15" t="s">
        <v>13</v>
      </c>
      <c r="Y85" t="s">
        <v>2289</v>
      </c>
      <c r="Z85">
        <v>49.41</v>
      </c>
      <c r="AA85">
        <v>4.2300000000000004</v>
      </c>
      <c r="AB85" t="s">
        <v>2382</v>
      </c>
      <c r="AC85" t="s">
        <v>2380</v>
      </c>
      <c r="AD85" t="s">
        <v>2383</v>
      </c>
      <c r="AE85">
        <v>1</v>
      </c>
      <c r="AF85" t="s">
        <v>2382</v>
      </c>
      <c r="AH85" t="s">
        <v>105</v>
      </c>
      <c r="AI85">
        <v>2004</v>
      </c>
      <c r="AJ85" t="s">
        <v>20</v>
      </c>
      <c r="AK85">
        <v>30</v>
      </c>
      <c r="AL85">
        <v>0</v>
      </c>
      <c r="AM85">
        <v>1283</v>
      </c>
      <c r="AN85" t="s">
        <v>11</v>
      </c>
      <c r="AO85" t="s">
        <v>16</v>
      </c>
      <c r="AP85" t="s">
        <v>13</v>
      </c>
    </row>
    <row r="86" spans="7:42" x14ac:dyDescent="0.3">
      <c r="G86" s="14">
        <v>2004</v>
      </c>
      <c r="H86" s="15" t="s">
        <v>10</v>
      </c>
      <c r="J86" s="60" t="s">
        <v>2382</v>
      </c>
      <c r="K86" s="14" t="s">
        <v>11</v>
      </c>
      <c r="L86" s="14" t="s">
        <v>12</v>
      </c>
      <c r="R86" s="15" t="s">
        <v>13</v>
      </c>
      <c r="Y86" t="s">
        <v>2288</v>
      </c>
      <c r="Z86">
        <v>31.824999999999999</v>
      </c>
      <c r="AA86">
        <v>4.0599999999999996</v>
      </c>
      <c r="AB86" t="s">
        <v>2380</v>
      </c>
      <c r="AC86" t="s">
        <v>2380</v>
      </c>
      <c r="AD86" t="s">
        <v>2380</v>
      </c>
      <c r="AE86">
        <v>2</v>
      </c>
      <c r="AF86" t="s">
        <v>2382</v>
      </c>
      <c r="AH86" t="s">
        <v>106</v>
      </c>
      <c r="AI86">
        <v>2004</v>
      </c>
      <c r="AJ86" t="s">
        <v>10</v>
      </c>
      <c r="AK86">
        <v>28</v>
      </c>
      <c r="AL86">
        <v>0</v>
      </c>
      <c r="AM86">
        <v>1285</v>
      </c>
      <c r="AN86" t="s">
        <v>11</v>
      </c>
      <c r="AO86" t="s">
        <v>12</v>
      </c>
      <c r="AP86" t="s">
        <v>13</v>
      </c>
    </row>
    <row r="87" spans="7:42" x14ac:dyDescent="0.3">
      <c r="G87" s="14">
        <v>2000</v>
      </c>
      <c r="H87" s="15" t="s">
        <v>18</v>
      </c>
      <c r="J87" s="60" t="s">
        <v>2382</v>
      </c>
      <c r="K87" s="14" t="s">
        <v>11</v>
      </c>
      <c r="L87" s="14" t="s">
        <v>11</v>
      </c>
      <c r="R87" s="15" t="s">
        <v>13</v>
      </c>
      <c r="Y87" t="s">
        <v>2287</v>
      </c>
      <c r="Z87">
        <v>51.28</v>
      </c>
      <c r="AA87">
        <v>4.68</v>
      </c>
      <c r="AB87" t="s">
        <v>2380</v>
      </c>
      <c r="AC87" t="s">
        <v>2380</v>
      </c>
      <c r="AD87" t="s">
        <v>2380</v>
      </c>
      <c r="AE87">
        <v>2</v>
      </c>
      <c r="AF87" t="s">
        <v>2382</v>
      </c>
      <c r="AH87" t="s">
        <v>107</v>
      </c>
      <c r="AI87">
        <v>2000</v>
      </c>
      <c r="AJ87" t="s">
        <v>18</v>
      </c>
      <c r="AK87">
        <v>26</v>
      </c>
      <c r="AL87">
        <v>0</v>
      </c>
      <c r="AM87">
        <v>1286</v>
      </c>
      <c r="AN87" t="s">
        <v>11</v>
      </c>
      <c r="AO87" t="s">
        <v>11</v>
      </c>
      <c r="AP87" t="s">
        <v>13</v>
      </c>
    </row>
    <row r="88" spans="7:42" x14ac:dyDescent="0.3">
      <c r="G88" s="14">
        <v>1998</v>
      </c>
      <c r="H88" s="15" t="s">
        <v>18</v>
      </c>
      <c r="J88" s="60" t="s">
        <v>2382</v>
      </c>
      <c r="K88" s="14" t="s">
        <v>11</v>
      </c>
      <c r="L88" s="14" t="s">
        <v>11</v>
      </c>
      <c r="R88" s="15" t="s">
        <v>13</v>
      </c>
      <c r="Y88" t="s">
        <v>2286</v>
      </c>
      <c r="Z88">
        <v>34.96</v>
      </c>
      <c r="AA88">
        <v>4.34</v>
      </c>
      <c r="AB88" t="s">
        <v>2380</v>
      </c>
      <c r="AC88" t="s">
        <v>2380</v>
      </c>
      <c r="AD88" t="s">
        <v>2383</v>
      </c>
      <c r="AE88">
        <v>1</v>
      </c>
      <c r="AF88" t="s">
        <v>2382</v>
      </c>
      <c r="AH88" t="s">
        <v>108</v>
      </c>
      <c r="AI88">
        <v>1998</v>
      </c>
      <c r="AJ88" t="s">
        <v>18</v>
      </c>
      <c r="AK88">
        <v>4</v>
      </c>
      <c r="AL88">
        <v>0</v>
      </c>
      <c r="AM88">
        <v>1290.93</v>
      </c>
      <c r="AN88" t="s">
        <v>11</v>
      </c>
      <c r="AO88" t="s">
        <v>11</v>
      </c>
      <c r="AP88" t="s">
        <v>13</v>
      </c>
    </row>
    <row r="89" spans="7:42" x14ac:dyDescent="0.3">
      <c r="G89" s="14">
        <v>2001</v>
      </c>
      <c r="H89" s="15" t="s">
        <v>15</v>
      </c>
      <c r="J89" s="60" t="s">
        <v>2382</v>
      </c>
      <c r="K89" s="14" t="s">
        <v>11</v>
      </c>
      <c r="L89" s="14" t="s">
        <v>12</v>
      </c>
      <c r="R89" s="15" t="s">
        <v>23</v>
      </c>
      <c r="Y89" t="s">
        <v>2285</v>
      </c>
      <c r="Z89">
        <v>33.11</v>
      </c>
      <c r="AA89">
        <v>10.51</v>
      </c>
      <c r="AB89" t="s">
        <v>2380</v>
      </c>
      <c r="AC89" t="s">
        <v>2380</v>
      </c>
      <c r="AD89" t="s">
        <v>2380</v>
      </c>
      <c r="AE89" t="s">
        <v>2381</v>
      </c>
      <c r="AF89" t="s">
        <v>2382</v>
      </c>
      <c r="AH89" t="s">
        <v>109</v>
      </c>
      <c r="AI89">
        <v>2001</v>
      </c>
      <c r="AJ89" t="s">
        <v>15</v>
      </c>
      <c r="AK89">
        <v>29</v>
      </c>
      <c r="AL89">
        <v>0</v>
      </c>
      <c r="AM89">
        <v>1293</v>
      </c>
      <c r="AN89" t="s">
        <v>11</v>
      </c>
      <c r="AO89" t="s">
        <v>12</v>
      </c>
      <c r="AP89" t="s">
        <v>23</v>
      </c>
    </row>
    <row r="90" spans="7:42" x14ac:dyDescent="0.3">
      <c r="G90" s="14">
        <v>2002</v>
      </c>
      <c r="H90" s="15" t="s">
        <v>30</v>
      </c>
      <c r="J90" s="60" t="s">
        <v>2382</v>
      </c>
      <c r="K90" s="14" t="s">
        <v>11</v>
      </c>
      <c r="L90" s="14" t="s">
        <v>11</v>
      </c>
      <c r="R90" s="15" t="s">
        <v>23</v>
      </c>
      <c r="Y90" t="s">
        <v>2284</v>
      </c>
      <c r="Z90">
        <v>54.74</v>
      </c>
      <c r="AA90">
        <v>5.84</v>
      </c>
      <c r="AB90" t="s">
        <v>2382</v>
      </c>
      <c r="AC90" t="s">
        <v>2380</v>
      </c>
      <c r="AD90" t="s">
        <v>2383</v>
      </c>
      <c r="AE90">
        <v>1</v>
      </c>
      <c r="AF90" t="s">
        <v>2382</v>
      </c>
      <c r="AH90" t="s">
        <v>110</v>
      </c>
      <c r="AI90">
        <v>2002</v>
      </c>
      <c r="AJ90" t="s">
        <v>30</v>
      </c>
      <c r="AK90">
        <v>10</v>
      </c>
      <c r="AL90">
        <v>0</v>
      </c>
      <c r="AM90">
        <v>1304</v>
      </c>
      <c r="AN90" t="s">
        <v>11</v>
      </c>
      <c r="AO90" t="s">
        <v>11</v>
      </c>
      <c r="AP90" t="s">
        <v>23</v>
      </c>
    </row>
    <row r="91" spans="7:42" x14ac:dyDescent="0.3">
      <c r="G91" s="14">
        <v>1999</v>
      </c>
      <c r="H91" s="15" t="s">
        <v>30</v>
      </c>
      <c r="J91" s="60" t="s">
        <v>2382</v>
      </c>
      <c r="K91" s="14" t="s">
        <v>11</v>
      </c>
      <c r="L91" s="14" t="s">
        <v>11</v>
      </c>
      <c r="R91" s="15" t="s">
        <v>13</v>
      </c>
      <c r="Y91" t="s">
        <v>2283</v>
      </c>
      <c r="Z91">
        <v>32.56</v>
      </c>
      <c r="AA91">
        <v>5.41</v>
      </c>
      <c r="AB91" t="s">
        <v>2380</v>
      </c>
      <c r="AC91" t="s">
        <v>2380</v>
      </c>
      <c r="AD91" t="s">
        <v>2383</v>
      </c>
      <c r="AE91">
        <v>1</v>
      </c>
      <c r="AF91" t="s">
        <v>2382</v>
      </c>
      <c r="AH91" t="s">
        <v>111</v>
      </c>
      <c r="AI91">
        <v>1999</v>
      </c>
      <c r="AJ91" t="s">
        <v>30</v>
      </c>
      <c r="AK91">
        <v>2</v>
      </c>
      <c r="AL91">
        <v>0</v>
      </c>
      <c r="AM91">
        <v>1304</v>
      </c>
      <c r="AN91" t="s">
        <v>11</v>
      </c>
      <c r="AO91" t="s">
        <v>11</v>
      </c>
      <c r="AP91" t="s">
        <v>13</v>
      </c>
    </row>
    <row r="92" spans="7:42" x14ac:dyDescent="0.3">
      <c r="G92" s="14">
        <v>2002</v>
      </c>
      <c r="H92" s="15" t="s">
        <v>37</v>
      </c>
      <c r="J92" s="60" t="s">
        <v>2382</v>
      </c>
      <c r="K92" s="14" t="s">
        <v>11</v>
      </c>
      <c r="L92" s="14" t="s">
        <v>11</v>
      </c>
      <c r="R92" s="15" t="s">
        <v>13</v>
      </c>
      <c r="Y92" t="s">
        <v>2282</v>
      </c>
      <c r="Z92">
        <v>39.049999999999997</v>
      </c>
      <c r="AA92">
        <v>6.06</v>
      </c>
      <c r="AB92" t="s">
        <v>2380</v>
      </c>
      <c r="AC92" t="s">
        <v>2380</v>
      </c>
      <c r="AD92" t="s">
        <v>2380</v>
      </c>
      <c r="AE92">
        <v>1</v>
      </c>
      <c r="AF92" t="s">
        <v>2382</v>
      </c>
      <c r="AH92" t="s">
        <v>112</v>
      </c>
      <c r="AI92">
        <v>2002</v>
      </c>
      <c r="AJ92" t="s">
        <v>37</v>
      </c>
      <c r="AK92">
        <v>13</v>
      </c>
      <c r="AL92">
        <v>0</v>
      </c>
      <c r="AM92">
        <v>1315</v>
      </c>
      <c r="AN92" t="s">
        <v>11</v>
      </c>
      <c r="AO92" t="s">
        <v>11</v>
      </c>
      <c r="AP92" t="s">
        <v>13</v>
      </c>
    </row>
    <row r="93" spans="7:42" x14ac:dyDescent="0.3">
      <c r="G93" s="14">
        <v>1999</v>
      </c>
      <c r="H93" s="15" t="s">
        <v>37</v>
      </c>
      <c r="J93" s="60" t="s">
        <v>2382</v>
      </c>
      <c r="K93" s="14" t="s">
        <v>11</v>
      </c>
      <c r="L93" s="14" t="s">
        <v>12</v>
      </c>
      <c r="R93" s="15" t="s">
        <v>13</v>
      </c>
      <c r="Y93" t="s">
        <v>2281</v>
      </c>
      <c r="Z93">
        <v>42.75</v>
      </c>
      <c r="AA93">
        <v>4.22</v>
      </c>
      <c r="AB93" t="s">
        <v>2380</v>
      </c>
      <c r="AC93" t="s">
        <v>2380</v>
      </c>
      <c r="AD93" t="s">
        <v>2380</v>
      </c>
      <c r="AE93" t="s">
        <v>2381</v>
      </c>
      <c r="AF93" t="s">
        <v>2382</v>
      </c>
      <c r="AH93" t="s">
        <v>113</v>
      </c>
      <c r="AI93">
        <v>1999</v>
      </c>
      <c r="AJ93" t="s">
        <v>37</v>
      </c>
      <c r="AK93">
        <v>14</v>
      </c>
      <c r="AL93">
        <v>0</v>
      </c>
      <c r="AM93">
        <v>1329.17</v>
      </c>
      <c r="AN93" t="s">
        <v>11</v>
      </c>
      <c r="AO93" t="s">
        <v>12</v>
      </c>
      <c r="AP93" t="s">
        <v>13</v>
      </c>
    </row>
    <row r="94" spans="7:42" x14ac:dyDescent="0.3">
      <c r="G94" s="14">
        <v>1998</v>
      </c>
      <c r="H94" s="15" t="s">
        <v>10</v>
      </c>
      <c r="J94" s="60" t="s">
        <v>2382</v>
      </c>
      <c r="K94" s="14" t="s">
        <v>11</v>
      </c>
      <c r="L94" s="14" t="s">
        <v>12</v>
      </c>
      <c r="R94" s="15" t="s">
        <v>13</v>
      </c>
      <c r="Y94" t="s">
        <v>2280</v>
      </c>
      <c r="Z94">
        <v>50.58</v>
      </c>
      <c r="AA94">
        <v>5.12</v>
      </c>
      <c r="AB94" t="s">
        <v>2380</v>
      </c>
      <c r="AC94" t="s">
        <v>2380</v>
      </c>
      <c r="AD94" t="s">
        <v>2380</v>
      </c>
      <c r="AE94">
        <v>2</v>
      </c>
      <c r="AF94" t="s">
        <v>2382</v>
      </c>
      <c r="AH94" t="s">
        <v>114</v>
      </c>
      <c r="AI94">
        <v>1998</v>
      </c>
      <c r="AJ94" t="s">
        <v>10</v>
      </c>
      <c r="AK94">
        <v>12</v>
      </c>
      <c r="AL94">
        <v>0</v>
      </c>
      <c r="AM94">
        <v>1332.61</v>
      </c>
      <c r="AN94" t="s">
        <v>11</v>
      </c>
      <c r="AO94" t="s">
        <v>12</v>
      </c>
      <c r="AP94" t="s">
        <v>13</v>
      </c>
    </row>
    <row r="95" spans="7:42" x14ac:dyDescent="0.3">
      <c r="G95" s="14">
        <v>1995</v>
      </c>
      <c r="H95" s="15" t="s">
        <v>10</v>
      </c>
      <c r="J95" s="60" t="s">
        <v>2382</v>
      </c>
      <c r="K95" s="14" t="s">
        <v>11</v>
      </c>
      <c r="L95" s="14" t="s">
        <v>12</v>
      </c>
      <c r="R95" s="15" t="s">
        <v>23</v>
      </c>
      <c r="Y95" t="s">
        <v>2279</v>
      </c>
      <c r="Z95">
        <v>30.495000000000001</v>
      </c>
      <c r="AA95">
        <v>4.57</v>
      </c>
      <c r="AB95" t="s">
        <v>2382</v>
      </c>
      <c r="AC95" t="s">
        <v>2380</v>
      </c>
      <c r="AD95" t="s">
        <v>2380</v>
      </c>
      <c r="AE95" t="s">
        <v>2381</v>
      </c>
      <c r="AF95" t="s">
        <v>2382</v>
      </c>
      <c r="AH95" t="s">
        <v>115</v>
      </c>
      <c r="AI95">
        <v>1995</v>
      </c>
      <c r="AJ95" t="s">
        <v>10</v>
      </c>
      <c r="AK95">
        <v>30</v>
      </c>
      <c r="AL95">
        <v>0</v>
      </c>
      <c r="AM95">
        <v>1338</v>
      </c>
      <c r="AN95" t="s">
        <v>11</v>
      </c>
      <c r="AO95" t="s">
        <v>12</v>
      </c>
      <c r="AP95" t="s">
        <v>23</v>
      </c>
    </row>
    <row r="96" spans="7:42" x14ac:dyDescent="0.3">
      <c r="G96" s="14">
        <v>1997</v>
      </c>
      <c r="H96" s="15" t="s">
        <v>15</v>
      </c>
      <c r="J96" s="60" t="s">
        <v>2382</v>
      </c>
      <c r="K96" s="14" t="s">
        <v>11</v>
      </c>
      <c r="L96" s="14" t="s">
        <v>11</v>
      </c>
      <c r="R96" s="15" t="s">
        <v>23</v>
      </c>
      <c r="Y96" t="s">
        <v>2278</v>
      </c>
      <c r="Z96">
        <v>48.31</v>
      </c>
      <c r="AA96">
        <v>9.58</v>
      </c>
      <c r="AB96" t="s">
        <v>2382</v>
      </c>
      <c r="AC96" t="s">
        <v>2380</v>
      </c>
      <c r="AD96" t="s">
        <v>2380</v>
      </c>
      <c r="AE96">
        <v>2</v>
      </c>
      <c r="AF96" t="s">
        <v>2382</v>
      </c>
      <c r="AH96" t="s">
        <v>116</v>
      </c>
      <c r="AI96">
        <v>1997</v>
      </c>
      <c r="AJ96" t="s">
        <v>15</v>
      </c>
      <c r="AK96">
        <v>7</v>
      </c>
      <c r="AL96">
        <v>0</v>
      </c>
      <c r="AM96">
        <v>1341.16</v>
      </c>
      <c r="AN96" t="s">
        <v>11</v>
      </c>
      <c r="AO96" t="s">
        <v>11</v>
      </c>
      <c r="AP96" t="s">
        <v>23</v>
      </c>
    </row>
    <row r="97" spans="7:42" x14ac:dyDescent="0.3">
      <c r="G97" s="14">
        <v>1998</v>
      </c>
      <c r="H97" s="15" t="s">
        <v>30</v>
      </c>
      <c r="J97" s="60" t="s">
        <v>2382</v>
      </c>
      <c r="K97" s="14" t="s">
        <v>11</v>
      </c>
      <c r="L97" s="14" t="s">
        <v>16</v>
      </c>
      <c r="R97" s="15" t="s">
        <v>13</v>
      </c>
      <c r="Y97" t="s">
        <v>2277</v>
      </c>
      <c r="Z97">
        <v>48.99</v>
      </c>
      <c r="AA97">
        <v>9.7799999999999994</v>
      </c>
      <c r="AB97" t="s">
        <v>2382</v>
      </c>
      <c r="AC97" t="s">
        <v>2380</v>
      </c>
      <c r="AD97" t="s">
        <v>2380</v>
      </c>
      <c r="AE97">
        <v>1</v>
      </c>
      <c r="AF97" t="s">
        <v>2382</v>
      </c>
      <c r="AH97" t="s">
        <v>117</v>
      </c>
      <c r="AI97">
        <v>1998</v>
      </c>
      <c r="AJ97" t="s">
        <v>30</v>
      </c>
      <c r="AK97">
        <v>3</v>
      </c>
      <c r="AL97">
        <v>0</v>
      </c>
      <c r="AM97">
        <v>1359</v>
      </c>
      <c r="AN97" t="s">
        <v>11</v>
      </c>
      <c r="AO97" t="s">
        <v>16</v>
      </c>
      <c r="AP97" t="s">
        <v>13</v>
      </c>
    </row>
    <row r="98" spans="7:42" x14ac:dyDescent="0.3">
      <c r="G98" s="14">
        <v>2002</v>
      </c>
      <c r="H98" s="15" t="s">
        <v>35</v>
      </c>
      <c r="J98" s="60" t="s">
        <v>2382</v>
      </c>
      <c r="K98" s="14" t="s">
        <v>11</v>
      </c>
      <c r="L98" s="14" t="s">
        <v>16</v>
      </c>
      <c r="R98" s="15" t="s">
        <v>13</v>
      </c>
      <c r="Y98" t="s">
        <v>2276</v>
      </c>
      <c r="Z98">
        <v>38.39</v>
      </c>
      <c r="AA98">
        <v>4.1100000000000003</v>
      </c>
      <c r="AB98" t="s">
        <v>2382</v>
      </c>
      <c r="AC98" t="s">
        <v>2380</v>
      </c>
      <c r="AD98" t="s">
        <v>2380</v>
      </c>
      <c r="AE98" t="s">
        <v>2381</v>
      </c>
      <c r="AF98" t="s">
        <v>2382</v>
      </c>
      <c r="AH98" t="s">
        <v>118</v>
      </c>
      <c r="AI98">
        <v>2002</v>
      </c>
      <c r="AJ98" t="s">
        <v>35</v>
      </c>
      <c r="AK98">
        <v>15</v>
      </c>
      <c r="AL98">
        <v>0</v>
      </c>
      <c r="AM98">
        <v>1382</v>
      </c>
      <c r="AN98" t="s">
        <v>11</v>
      </c>
      <c r="AO98" t="s">
        <v>16</v>
      </c>
      <c r="AP98" t="s">
        <v>13</v>
      </c>
    </row>
    <row r="99" spans="7:42" x14ac:dyDescent="0.3">
      <c r="G99" s="14">
        <v>1999</v>
      </c>
      <c r="H99" s="15" t="s">
        <v>10</v>
      </c>
      <c r="J99" s="60" t="s">
        <v>2382</v>
      </c>
      <c r="K99" s="14" t="s">
        <v>11</v>
      </c>
      <c r="L99" s="14" t="s">
        <v>11</v>
      </c>
      <c r="R99" s="15" t="s">
        <v>13</v>
      </c>
      <c r="Y99" t="s">
        <v>2275</v>
      </c>
      <c r="Z99">
        <v>44.34</v>
      </c>
      <c r="AA99">
        <v>4.0199999999999996</v>
      </c>
      <c r="AB99" t="s">
        <v>2382</v>
      </c>
      <c r="AC99" t="s">
        <v>2380</v>
      </c>
      <c r="AD99" t="s">
        <v>2380</v>
      </c>
      <c r="AE99">
        <v>2</v>
      </c>
      <c r="AF99" t="s">
        <v>2382</v>
      </c>
      <c r="AH99" t="s">
        <v>119</v>
      </c>
      <c r="AI99">
        <v>1999</v>
      </c>
      <c r="AJ99" t="s">
        <v>10</v>
      </c>
      <c r="AK99">
        <v>6</v>
      </c>
      <c r="AL99">
        <v>0</v>
      </c>
      <c r="AM99">
        <v>1389</v>
      </c>
      <c r="AN99" t="s">
        <v>11</v>
      </c>
      <c r="AO99" t="s">
        <v>11</v>
      </c>
      <c r="AP99" t="s">
        <v>13</v>
      </c>
    </row>
    <row r="100" spans="7:42" x14ac:dyDescent="0.3">
      <c r="G100" s="14">
        <v>2002</v>
      </c>
      <c r="H100" s="15" t="s">
        <v>15</v>
      </c>
      <c r="J100" s="60" t="s">
        <v>2382</v>
      </c>
      <c r="K100" s="14" t="s">
        <v>11</v>
      </c>
      <c r="L100" s="14" t="s">
        <v>11</v>
      </c>
      <c r="R100" s="15" t="s">
        <v>13</v>
      </c>
      <c r="Y100" t="s">
        <v>2274</v>
      </c>
      <c r="Z100">
        <v>41.51</v>
      </c>
      <c r="AA100">
        <v>6.92</v>
      </c>
      <c r="AB100" t="s">
        <v>2380</v>
      </c>
      <c r="AC100" t="s">
        <v>2380</v>
      </c>
      <c r="AD100" t="s">
        <v>2380</v>
      </c>
      <c r="AE100" t="s">
        <v>2381</v>
      </c>
      <c r="AF100" t="s">
        <v>2382</v>
      </c>
      <c r="AH100" t="s">
        <v>120</v>
      </c>
      <c r="AI100">
        <v>2002</v>
      </c>
      <c r="AJ100" t="s">
        <v>15</v>
      </c>
      <c r="AK100">
        <v>14</v>
      </c>
      <c r="AL100">
        <v>0</v>
      </c>
      <c r="AM100">
        <v>1390</v>
      </c>
      <c r="AN100" t="s">
        <v>11</v>
      </c>
      <c r="AO100" t="s">
        <v>11</v>
      </c>
      <c r="AP100" t="s">
        <v>13</v>
      </c>
    </row>
    <row r="101" spans="7:42" x14ac:dyDescent="0.3">
      <c r="G101" s="14">
        <v>2002</v>
      </c>
      <c r="H101" s="15" t="s">
        <v>30</v>
      </c>
      <c r="J101" s="60" t="s">
        <v>2382</v>
      </c>
      <c r="K101" s="14" t="s">
        <v>11</v>
      </c>
      <c r="L101" s="14" t="s">
        <v>16</v>
      </c>
      <c r="R101" s="15" t="s">
        <v>13</v>
      </c>
      <c r="Y101" t="s">
        <v>2273</v>
      </c>
      <c r="Z101">
        <v>48.2</v>
      </c>
      <c r="AA101">
        <v>4.84</v>
      </c>
      <c r="AB101" t="s">
        <v>2380</v>
      </c>
      <c r="AC101" t="s">
        <v>2380</v>
      </c>
      <c r="AD101" t="s">
        <v>2380</v>
      </c>
      <c r="AE101" t="s">
        <v>2381</v>
      </c>
      <c r="AF101" t="s">
        <v>2382</v>
      </c>
      <c r="AH101" t="s">
        <v>121</v>
      </c>
      <c r="AI101">
        <v>2002</v>
      </c>
      <c r="AJ101" t="s">
        <v>30</v>
      </c>
      <c r="AK101">
        <v>22</v>
      </c>
      <c r="AL101">
        <v>0</v>
      </c>
      <c r="AM101">
        <v>1391.53</v>
      </c>
      <c r="AN101" t="s">
        <v>11</v>
      </c>
      <c r="AO101" t="s">
        <v>16</v>
      </c>
      <c r="AP101" t="s">
        <v>13</v>
      </c>
    </row>
    <row r="102" spans="7:42" x14ac:dyDescent="0.3">
      <c r="G102" s="14">
        <v>1998</v>
      </c>
      <c r="H102" s="15" t="s">
        <v>20</v>
      </c>
      <c r="J102" s="60" t="s">
        <v>2382</v>
      </c>
      <c r="K102" s="14" t="s">
        <v>11</v>
      </c>
      <c r="L102" s="14" t="s">
        <v>11</v>
      </c>
      <c r="R102" s="15" t="s">
        <v>13</v>
      </c>
      <c r="Y102" t="s">
        <v>2272</v>
      </c>
      <c r="Z102">
        <v>35.75</v>
      </c>
      <c r="AA102">
        <v>8</v>
      </c>
      <c r="AB102" t="s">
        <v>2382</v>
      </c>
      <c r="AC102" t="s">
        <v>2380</v>
      </c>
      <c r="AD102" t="s">
        <v>2380</v>
      </c>
      <c r="AE102" t="s">
        <v>2381</v>
      </c>
      <c r="AF102" t="s">
        <v>2382</v>
      </c>
      <c r="AH102" t="s">
        <v>122</v>
      </c>
      <c r="AI102">
        <v>1998</v>
      </c>
      <c r="AJ102" t="s">
        <v>20</v>
      </c>
      <c r="AK102">
        <v>5</v>
      </c>
      <c r="AL102">
        <v>0</v>
      </c>
      <c r="AM102">
        <v>1400.44</v>
      </c>
      <c r="AN102" t="s">
        <v>11</v>
      </c>
      <c r="AO102" t="s">
        <v>11</v>
      </c>
      <c r="AP102" t="s">
        <v>13</v>
      </c>
    </row>
    <row r="103" spans="7:42" x14ac:dyDescent="0.3">
      <c r="G103" s="14">
        <v>1997</v>
      </c>
      <c r="H103" s="15" t="s">
        <v>37</v>
      </c>
      <c r="J103" s="60" t="s">
        <v>2382</v>
      </c>
      <c r="K103" s="14" t="s">
        <v>11</v>
      </c>
      <c r="L103" s="14" t="s">
        <v>12</v>
      </c>
      <c r="R103" s="15" t="s">
        <v>42</v>
      </c>
      <c r="Y103" t="s">
        <v>2271</v>
      </c>
      <c r="Z103">
        <v>53.81</v>
      </c>
      <c r="AA103">
        <v>8.77</v>
      </c>
      <c r="AB103" t="s">
        <v>2382</v>
      </c>
      <c r="AC103" t="s">
        <v>2380</v>
      </c>
      <c r="AD103" t="s">
        <v>2380</v>
      </c>
      <c r="AE103" t="s">
        <v>2381</v>
      </c>
      <c r="AF103" t="s">
        <v>2382</v>
      </c>
      <c r="AH103" t="s">
        <v>123</v>
      </c>
      <c r="AI103">
        <v>1997</v>
      </c>
      <c r="AJ103" t="s">
        <v>37</v>
      </c>
      <c r="AK103">
        <v>27</v>
      </c>
      <c r="AL103">
        <v>0</v>
      </c>
      <c r="AM103">
        <v>1402</v>
      </c>
      <c r="AN103" t="s">
        <v>11</v>
      </c>
      <c r="AO103" t="s">
        <v>12</v>
      </c>
      <c r="AP103" t="s">
        <v>42</v>
      </c>
    </row>
    <row r="104" spans="7:42" x14ac:dyDescent="0.3">
      <c r="G104" s="14">
        <v>1996</v>
      </c>
      <c r="H104" s="15" t="s">
        <v>18</v>
      </c>
      <c r="J104" s="60" t="s">
        <v>2382</v>
      </c>
      <c r="K104" s="14" t="s">
        <v>11</v>
      </c>
      <c r="L104" s="14" t="s">
        <v>12</v>
      </c>
      <c r="R104" s="15" t="s">
        <v>13</v>
      </c>
      <c r="Y104" t="s">
        <v>2270</v>
      </c>
      <c r="Z104">
        <v>49.48</v>
      </c>
      <c r="AA104">
        <v>4.96</v>
      </c>
      <c r="AB104" t="s">
        <v>2380</v>
      </c>
      <c r="AC104" t="s">
        <v>2380</v>
      </c>
      <c r="AD104" t="s">
        <v>2383</v>
      </c>
      <c r="AE104">
        <v>1</v>
      </c>
      <c r="AF104" t="s">
        <v>2382</v>
      </c>
      <c r="AH104" t="s">
        <v>124</v>
      </c>
      <c r="AI104">
        <v>1996</v>
      </c>
      <c r="AJ104" t="s">
        <v>18</v>
      </c>
      <c r="AK104">
        <v>23</v>
      </c>
      <c r="AL104">
        <v>0</v>
      </c>
      <c r="AM104">
        <v>1417</v>
      </c>
      <c r="AN104" t="s">
        <v>11</v>
      </c>
      <c r="AO104" t="s">
        <v>12</v>
      </c>
      <c r="AP104" t="s">
        <v>13</v>
      </c>
    </row>
    <row r="105" spans="7:42" x14ac:dyDescent="0.3">
      <c r="G105" s="14">
        <v>2001</v>
      </c>
      <c r="H105" s="15" t="s">
        <v>35</v>
      </c>
      <c r="J105" s="60" t="s">
        <v>2382</v>
      </c>
      <c r="K105" s="14" t="s">
        <v>11</v>
      </c>
      <c r="L105" s="14" t="s">
        <v>11</v>
      </c>
      <c r="R105" s="15" t="s">
        <v>13</v>
      </c>
      <c r="Y105" t="s">
        <v>2269</v>
      </c>
      <c r="Z105">
        <v>34.1</v>
      </c>
      <c r="AA105">
        <v>4.43</v>
      </c>
      <c r="AB105" t="s">
        <v>2382</v>
      </c>
      <c r="AC105" t="s">
        <v>2380</v>
      </c>
      <c r="AD105" t="s">
        <v>2380</v>
      </c>
      <c r="AE105" t="s">
        <v>2381</v>
      </c>
      <c r="AF105" t="s">
        <v>2382</v>
      </c>
      <c r="AH105" t="s">
        <v>125</v>
      </c>
      <c r="AI105">
        <v>2001</v>
      </c>
      <c r="AJ105" t="s">
        <v>35</v>
      </c>
      <c r="AK105">
        <v>23</v>
      </c>
      <c r="AL105">
        <v>0</v>
      </c>
      <c r="AM105">
        <v>1421</v>
      </c>
      <c r="AN105" t="s">
        <v>11</v>
      </c>
      <c r="AO105" t="s">
        <v>11</v>
      </c>
      <c r="AP105" t="s">
        <v>13</v>
      </c>
    </row>
    <row r="106" spans="7:42" x14ac:dyDescent="0.3">
      <c r="G106" s="14">
        <v>1997</v>
      </c>
      <c r="H106" s="15" t="s">
        <v>30</v>
      </c>
      <c r="J106" s="60" t="s">
        <v>2382</v>
      </c>
      <c r="K106" s="14" t="s">
        <v>11</v>
      </c>
      <c r="L106" s="14" t="s">
        <v>11</v>
      </c>
      <c r="R106" s="15" t="s">
        <v>13</v>
      </c>
      <c r="Y106" t="s">
        <v>2268</v>
      </c>
      <c r="Z106">
        <v>35.299999999999997</v>
      </c>
      <c r="AA106">
        <v>5.82</v>
      </c>
      <c r="AB106" t="s">
        <v>2382</v>
      </c>
      <c r="AC106" t="s">
        <v>2380</v>
      </c>
      <c r="AD106" t="s">
        <v>2383</v>
      </c>
      <c r="AE106">
        <v>1</v>
      </c>
      <c r="AF106" t="s">
        <v>2382</v>
      </c>
      <c r="AH106" t="s">
        <v>126</v>
      </c>
      <c r="AI106">
        <v>1997</v>
      </c>
      <c r="AJ106" t="s">
        <v>30</v>
      </c>
      <c r="AK106">
        <v>5</v>
      </c>
      <c r="AL106">
        <v>0</v>
      </c>
      <c r="AM106">
        <v>1422</v>
      </c>
      <c r="AN106" t="s">
        <v>11</v>
      </c>
      <c r="AO106" t="s">
        <v>11</v>
      </c>
      <c r="AP106" t="s">
        <v>13</v>
      </c>
    </row>
    <row r="107" spans="7:42" x14ac:dyDescent="0.3">
      <c r="G107" s="14">
        <v>2000</v>
      </c>
      <c r="H107" s="15" t="s">
        <v>20</v>
      </c>
      <c r="J107" s="60" t="s">
        <v>2382</v>
      </c>
      <c r="K107" s="14" t="s">
        <v>11</v>
      </c>
      <c r="L107" s="14" t="s">
        <v>11</v>
      </c>
      <c r="R107" s="15" t="s">
        <v>13</v>
      </c>
      <c r="Y107" t="s">
        <v>2267</v>
      </c>
      <c r="Z107">
        <v>43.83</v>
      </c>
      <c r="AA107">
        <v>6.03</v>
      </c>
      <c r="AB107" t="s">
        <v>2382</v>
      </c>
      <c r="AC107" t="s">
        <v>2380</v>
      </c>
      <c r="AD107" t="s">
        <v>2380</v>
      </c>
      <c r="AE107">
        <v>2</v>
      </c>
      <c r="AF107" t="s">
        <v>2382</v>
      </c>
      <c r="AH107" t="s">
        <v>127</v>
      </c>
      <c r="AI107">
        <v>2000</v>
      </c>
      <c r="AJ107" t="s">
        <v>20</v>
      </c>
      <c r="AK107">
        <v>1</v>
      </c>
      <c r="AL107">
        <v>0</v>
      </c>
      <c r="AM107">
        <v>1438</v>
      </c>
      <c r="AN107" t="s">
        <v>11</v>
      </c>
      <c r="AO107" t="s">
        <v>11</v>
      </c>
      <c r="AP107" t="s">
        <v>13</v>
      </c>
    </row>
    <row r="108" spans="7:42" x14ac:dyDescent="0.3">
      <c r="G108" s="14">
        <v>1997</v>
      </c>
      <c r="H108" s="15" t="s">
        <v>18</v>
      </c>
      <c r="J108" s="60" t="s">
        <v>2382</v>
      </c>
      <c r="K108" s="14" t="s">
        <v>11</v>
      </c>
      <c r="L108" s="14" t="s">
        <v>16</v>
      </c>
      <c r="R108" s="15" t="s">
        <v>13</v>
      </c>
      <c r="Y108" t="s">
        <v>2266</v>
      </c>
      <c r="Z108">
        <v>50.07</v>
      </c>
      <c r="AA108">
        <v>9.27</v>
      </c>
      <c r="AB108" t="s">
        <v>2380</v>
      </c>
      <c r="AC108" t="s">
        <v>2380</v>
      </c>
      <c r="AD108" t="s">
        <v>2380</v>
      </c>
      <c r="AE108" t="s">
        <v>2381</v>
      </c>
      <c r="AF108" t="s">
        <v>2382</v>
      </c>
      <c r="AH108" t="s">
        <v>128</v>
      </c>
      <c r="AI108">
        <v>1997</v>
      </c>
      <c r="AJ108" t="s">
        <v>18</v>
      </c>
      <c r="AK108">
        <v>19</v>
      </c>
      <c r="AL108">
        <v>0</v>
      </c>
      <c r="AM108">
        <v>1445</v>
      </c>
      <c r="AN108" t="s">
        <v>11</v>
      </c>
      <c r="AO108" t="s">
        <v>16</v>
      </c>
      <c r="AP108" t="s">
        <v>13</v>
      </c>
    </row>
    <row r="109" spans="7:42" x14ac:dyDescent="0.3">
      <c r="G109" s="14">
        <v>2003</v>
      </c>
      <c r="H109" s="15" t="s">
        <v>18</v>
      </c>
      <c r="J109" s="60" t="s">
        <v>2382</v>
      </c>
      <c r="K109" s="14" t="s">
        <v>11</v>
      </c>
      <c r="L109" s="14" t="s">
        <v>11</v>
      </c>
      <c r="R109" s="15" t="s">
        <v>13</v>
      </c>
      <c r="Y109" t="s">
        <v>2265</v>
      </c>
      <c r="Z109">
        <v>32.774999999999999</v>
      </c>
      <c r="AA109">
        <v>5.53</v>
      </c>
      <c r="AB109" t="s">
        <v>2380</v>
      </c>
      <c r="AC109" t="s">
        <v>2380</v>
      </c>
      <c r="AD109" t="s">
        <v>2380</v>
      </c>
      <c r="AE109" t="s">
        <v>2381</v>
      </c>
      <c r="AF109" t="s">
        <v>2382</v>
      </c>
      <c r="AH109" t="s">
        <v>129</v>
      </c>
      <c r="AI109">
        <v>2003</v>
      </c>
      <c r="AJ109" t="s">
        <v>18</v>
      </c>
      <c r="AK109">
        <v>20</v>
      </c>
      <c r="AL109">
        <v>0</v>
      </c>
      <c r="AM109">
        <v>1467</v>
      </c>
      <c r="AN109" t="s">
        <v>11</v>
      </c>
      <c r="AO109" t="s">
        <v>11</v>
      </c>
      <c r="AP109" t="s">
        <v>13</v>
      </c>
    </row>
    <row r="110" spans="7:42" x14ac:dyDescent="0.3">
      <c r="G110" s="14">
        <v>1998</v>
      </c>
      <c r="H110" s="15" t="s">
        <v>30</v>
      </c>
      <c r="J110" s="60" t="s">
        <v>2382</v>
      </c>
      <c r="K110" s="14" t="s">
        <v>11</v>
      </c>
      <c r="L110" s="14" t="s">
        <v>16</v>
      </c>
      <c r="R110" s="15" t="s">
        <v>13</v>
      </c>
      <c r="Y110" t="s">
        <v>2264</v>
      </c>
      <c r="Z110">
        <v>34.104999999999997</v>
      </c>
      <c r="AA110">
        <v>5.07</v>
      </c>
      <c r="AB110" t="s">
        <v>2380</v>
      </c>
      <c r="AC110" t="s">
        <v>2380</v>
      </c>
      <c r="AD110" t="s">
        <v>2380</v>
      </c>
      <c r="AE110">
        <v>1</v>
      </c>
      <c r="AF110" t="s">
        <v>2382</v>
      </c>
      <c r="AH110" t="s">
        <v>130</v>
      </c>
      <c r="AI110">
        <v>1998</v>
      </c>
      <c r="AJ110" t="s">
        <v>30</v>
      </c>
      <c r="AK110">
        <v>7</v>
      </c>
      <c r="AL110">
        <v>0</v>
      </c>
      <c r="AM110">
        <v>1477</v>
      </c>
      <c r="AN110" t="s">
        <v>11</v>
      </c>
      <c r="AO110" t="s">
        <v>16</v>
      </c>
      <c r="AP110" t="s">
        <v>13</v>
      </c>
    </row>
    <row r="111" spans="7:42" x14ac:dyDescent="0.3">
      <c r="G111" s="14">
        <v>1997</v>
      </c>
      <c r="H111" s="15" t="s">
        <v>18</v>
      </c>
      <c r="J111" s="60" t="s">
        <v>2382</v>
      </c>
      <c r="K111" s="14" t="s">
        <v>11</v>
      </c>
      <c r="L111" s="14" t="s">
        <v>16</v>
      </c>
      <c r="R111" s="15" t="s">
        <v>23</v>
      </c>
      <c r="Y111" t="s">
        <v>2263</v>
      </c>
      <c r="Z111">
        <v>48.93</v>
      </c>
      <c r="AA111">
        <v>11.17</v>
      </c>
      <c r="AB111" t="s">
        <v>2382</v>
      </c>
      <c r="AC111" t="s">
        <v>2380</v>
      </c>
      <c r="AD111" t="s">
        <v>2380</v>
      </c>
      <c r="AE111">
        <v>1</v>
      </c>
      <c r="AF111" t="s">
        <v>2382</v>
      </c>
      <c r="AH111" t="s">
        <v>131</v>
      </c>
      <c r="AI111">
        <v>1997</v>
      </c>
      <c r="AJ111" t="s">
        <v>18</v>
      </c>
      <c r="AK111">
        <v>9</v>
      </c>
      <c r="AL111">
        <v>0</v>
      </c>
      <c r="AM111">
        <v>1481</v>
      </c>
      <c r="AN111" t="s">
        <v>11</v>
      </c>
      <c r="AO111" t="s">
        <v>16</v>
      </c>
      <c r="AP111" t="s">
        <v>23</v>
      </c>
    </row>
    <row r="112" spans="7:42" x14ac:dyDescent="0.3">
      <c r="G112" s="14">
        <v>1995</v>
      </c>
      <c r="H112" s="15" t="s">
        <v>37</v>
      </c>
      <c r="J112" s="60" t="s">
        <v>2382</v>
      </c>
      <c r="K112" s="14" t="s">
        <v>11</v>
      </c>
      <c r="L112" s="14" t="s">
        <v>12</v>
      </c>
      <c r="R112" s="15" t="s">
        <v>13</v>
      </c>
      <c r="Y112" t="s">
        <v>2262</v>
      </c>
      <c r="Z112">
        <v>37.07</v>
      </c>
      <c r="AA112">
        <v>6.14</v>
      </c>
      <c r="AB112" t="s">
        <v>2382</v>
      </c>
      <c r="AC112" t="s">
        <v>2380</v>
      </c>
      <c r="AD112" t="s">
        <v>2380</v>
      </c>
      <c r="AE112" t="s">
        <v>2381</v>
      </c>
      <c r="AF112" t="s">
        <v>2382</v>
      </c>
      <c r="AH112" t="s">
        <v>132</v>
      </c>
      <c r="AI112">
        <v>1995</v>
      </c>
      <c r="AJ112" t="s">
        <v>37</v>
      </c>
      <c r="AK112">
        <v>7</v>
      </c>
      <c r="AL112">
        <v>0</v>
      </c>
      <c r="AM112">
        <v>1493</v>
      </c>
      <c r="AN112" t="s">
        <v>11</v>
      </c>
      <c r="AO112" t="s">
        <v>12</v>
      </c>
      <c r="AP112" t="s">
        <v>13</v>
      </c>
    </row>
    <row r="113" spans="7:42" x14ac:dyDescent="0.3">
      <c r="G113" s="14">
        <v>1998</v>
      </c>
      <c r="H113" s="15" t="s">
        <v>18</v>
      </c>
      <c r="J113" s="60" t="s">
        <v>2382</v>
      </c>
      <c r="K113" s="14" t="s">
        <v>11</v>
      </c>
      <c r="L113" s="14" t="s">
        <v>11</v>
      </c>
      <c r="R113" s="15" t="s">
        <v>13</v>
      </c>
      <c r="Y113" t="s">
        <v>2261</v>
      </c>
      <c r="Z113">
        <v>51.51</v>
      </c>
      <c r="AA113">
        <v>6.26</v>
      </c>
      <c r="AB113" t="s">
        <v>2382</v>
      </c>
      <c r="AC113" t="s">
        <v>2380</v>
      </c>
      <c r="AD113" t="s">
        <v>2383</v>
      </c>
      <c r="AE113">
        <v>1</v>
      </c>
      <c r="AF113" t="s">
        <v>2382</v>
      </c>
      <c r="AH113" t="s">
        <v>133</v>
      </c>
      <c r="AI113">
        <v>1998</v>
      </c>
      <c r="AJ113" t="s">
        <v>18</v>
      </c>
      <c r="AK113">
        <v>19</v>
      </c>
      <c r="AL113">
        <v>0</v>
      </c>
      <c r="AM113">
        <v>1497</v>
      </c>
      <c r="AN113" t="s">
        <v>11</v>
      </c>
      <c r="AO113" t="s">
        <v>11</v>
      </c>
      <c r="AP113" t="s">
        <v>13</v>
      </c>
    </row>
    <row r="114" spans="7:42" x14ac:dyDescent="0.3">
      <c r="G114" s="14">
        <v>2001</v>
      </c>
      <c r="H114" s="15" t="s">
        <v>35</v>
      </c>
      <c r="J114" s="60" t="s">
        <v>2382</v>
      </c>
      <c r="K114" s="14" t="s">
        <v>11</v>
      </c>
      <c r="L114" s="14" t="s">
        <v>12</v>
      </c>
      <c r="R114" s="15" t="s">
        <v>13</v>
      </c>
      <c r="Y114" t="s">
        <v>2260</v>
      </c>
      <c r="Z114">
        <v>34.799999999999997</v>
      </c>
      <c r="AA114">
        <v>4.72</v>
      </c>
      <c r="AB114" t="s">
        <v>2382</v>
      </c>
      <c r="AC114" t="s">
        <v>2380</v>
      </c>
      <c r="AD114" t="s">
        <v>2380</v>
      </c>
      <c r="AE114" t="s">
        <v>2381</v>
      </c>
      <c r="AF114" t="s">
        <v>2382</v>
      </c>
      <c r="AH114" t="s">
        <v>134</v>
      </c>
      <c r="AI114">
        <v>2001</v>
      </c>
      <c r="AJ114" t="s">
        <v>35</v>
      </c>
      <c r="AK114">
        <v>25</v>
      </c>
      <c r="AL114">
        <v>0</v>
      </c>
      <c r="AM114">
        <v>1515.34</v>
      </c>
      <c r="AN114" t="s">
        <v>11</v>
      </c>
      <c r="AO114" t="s">
        <v>12</v>
      </c>
      <c r="AP114" t="s">
        <v>13</v>
      </c>
    </row>
    <row r="115" spans="7:42" x14ac:dyDescent="0.3">
      <c r="G115" s="14">
        <v>2001</v>
      </c>
      <c r="H115" s="15" t="s">
        <v>10</v>
      </c>
      <c r="J115" s="60" t="s">
        <v>2382</v>
      </c>
      <c r="K115" s="14" t="s">
        <v>11</v>
      </c>
      <c r="L115" s="14" t="s">
        <v>12</v>
      </c>
      <c r="R115" s="15" t="s">
        <v>42</v>
      </c>
      <c r="Y115" t="s">
        <v>2259</v>
      </c>
      <c r="Z115">
        <v>36.67</v>
      </c>
      <c r="AA115">
        <v>5.18</v>
      </c>
      <c r="AB115" t="s">
        <v>2380</v>
      </c>
      <c r="AC115" t="s">
        <v>2380</v>
      </c>
      <c r="AD115" t="s">
        <v>2380</v>
      </c>
      <c r="AE115">
        <v>1</v>
      </c>
      <c r="AF115" t="s">
        <v>2382</v>
      </c>
      <c r="AH115" t="s">
        <v>135</v>
      </c>
      <c r="AI115">
        <v>2001</v>
      </c>
      <c r="AJ115" t="s">
        <v>10</v>
      </c>
      <c r="AK115">
        <v>7</v>
      </c>
      <c r="AL115">
        <v>0</v>
      </c>
      <c r="AM115">
        <v>1526.31</v>
      </c>
      <c r="AN115" t="s">
        <v>11</v>
      </c>
      <c r="AO115" t="s">
        <v>12</v>
      </c>
      <c r="AP115" t="s">
        <v>42</v>
      </c>
    </row>
    <row r="116" spans="7:42" x14ac:dyDescent="0.3">
      <c r="G116" s="14">
        <v>2001</v>
      </c>
      <c r="H116" s="15" t="s">
        <v>18</v>
      </c>
      <c r="J116" s="60" t="s">
        <v>2382</v>
      </c>
      <c r="K116" s="14" t="s">
        <v>11</v>
      </c>
      <c r="L116" s="14" t="s">
        <v>11</v>
      </c>
      <c r="R116" s="15" t="s">
        <v>13</v>
      </c>
      <c r="Y116" t="s">
        <v>2258</v>
      </c>
      <c r="Z116">
        <v>30.9</v>
      </c>
      <c r="AA116">
        <v>9.4</v>
      </c>
      <c r="AB116" t="s">
        <v>2380</v>
      </c>
      <c r="AC116" t="s">
        <v>2380</v>
      </c>
      <c r="AD116" t="s">
        <v>2380</v>
      </c>
      <c r="AE116">
        <v>2</v>
      </c>
      <c r="AF116" t="s">
        <v>2382</v>
      </c>
      <c r="AH116" t="s">
        <v>136</v>
      </c>
      <c r="AI116">
        <v>2001</v>
      </c>
      <c r="AJ116" t="s">
        <v>18</v>
      </c>
      <c r="AK116">
        <v>2</v>
      </c>
      <c r="AL116">
        <v>0</v>
      </c>
      <c r="AM116">
        <v>1532.47</v>
      </c>
      <c r="AN116" t="s">
        <v>11</v>
      </c>
      <c r="AO116" t="s">
        <v>11</v>
      </c>
      <c r="AP116" t="s">
        <v>13</v>
      </c>
    </row>
    <row r="117" spans="7:42" x14ac:dyDescent="0.3">
      <c r="G117" s="14">
        <v>2001</v>
      </c>
      <c r="H117" s="15" t="s">
        <v>30</v>
      </c>
      <c r="J117" s="60" t="s">
        <v>2382</v>
      </c>
      <c r="K117" s="14" t="s">
        <v>11</v>
      </c>
      <c r="L117" s="14" t="s">
        <v>11</v>
      </c>
      <c r="R117" s="15" t="s">
        <v>13</v>
      </c>
      <c r="Y117" t="s">
        <v>2257</v>
      </c>
      <c r="Z117">
        <v>30.495000000000001</v>
      </c>
      <c r="AA117">
        <v>6.29</v>
      </c>
      <c r="AB117" t="s">
        <v>2380</v>
      </c>
      <c r="AC117" t="s">
        <v>2380</v>
      </c>
      <c r="AD117" t="s">
        <v>2380</v>
      </c>
      <c r="AE117" t="s">
        <v>2381</v>
      </c>
      <c r="AF117" t="s">
        <v>2382</v>
      </c>
      <c r="AH117" t="s">
        <v>137</v>
      </c>
      <c r="AI117">
        <v>2001</v>
      </c>
      <c r="AJ117" t="s">
        <v>30</v>
      </c>
      <c r="AK117">
        <v>5</v>
      </c>
      <c r="AL117">
        <v>0</v>
      </c>
      <c r="AM117">
        <v>1534.3</v>
      </c>
      <c r="AN117" t="s">
        <v>11</v>
      </c>
      <c r="AO117" t="s">
        <v>11</v>
      </c>
      <c r="AP117" t="s">
        <v>13</v>
      </c>
    </row>
    <row r="118" spans="7:42" x14ac:dyDescent="0.3">
      <c r="G118" s="14">
        <v>1992</v>
      </c>
      <c r="H118" s="15" t="s">
        <v>20</v>
      </c>
      <c r="J118" s="60" t="s">
        <v>2382</v>
      </c>
      <c r="K118" s="14" t="s">
        <v>11</v>
      </c>
      <c r="L118" s="14" t="s">
        <v>16</v>
      </c>
      <c r="R118" s="15" t="s">
        <v>13</v>
      </c>
      <c r="Y118" t="s">
        <v>2256</v>
      </c>
      <c r="Z118">
        <v>44.88</v>
      </c>
      <c r="AA118">
        <v>6.04</v>
      </c>
      <c r="AB118" t="s">
        <v>2380</v>
      </c>
      <c r="AC118" t="s">
        <v>2380</v>
      </c>
      <c r="AD118" t="s">
        <v>2383</v>
      </c>
      <c r="AE118">
        <v>1</v>
      </c>
      <c r="AF118" t="s">
        <v>2382</v>
      </c>
      <c r="AH118" t="s">
        <v>138</v>
      </c>
      <c r="AI118">
        <v>1992</v>
      </c>
      <c r="AJ118" t="s">
        <v>20</v>
      </c>
      <c r="AK118">
        <v>22</v>
      </c>
      <c r="AL118">
        <v>0</v>
      </c>
      <c r="AM118">
        <v>1566.88</v>
      </c>
      <c r="AN118" t="s">
        <v>11</v>
      </c>
      <c r="AO118" t="s">
        <v>16</v>
      </c>
      <c r="AP118" t="s">
        <v>13</v>
      </c>
    </row>
    <row r="119" spans="7:42" x14ac:dyDescent="0.3">
      <c r="G119" s="14">
        <v>2004</v>
      </c>
      <c r="H119" s="15" t="s">
        <v>15</v>
      </c>
      <c r="J119" s="60" t="s">
        <v>2382</v>
      </c>
      <c r="K119" s="14" t="s">
        <v>11</v>
      </c>
      <c r="L119" s="14" t="s">
        <v>12</v>
      </c>
      <c r="R119" s="15" t="s">
        <v>13</v>
      </c>
      <c r="Y119" t="s">
        <v>2255</v>
      </c>
      <c r="Z119">
        <v>44.32</v>
      </c>
      <c r="AA119">
        <v>10.55</v>
      </c>
      <c r="AB119" t="s">
        <v>2380</v>
      </c>
      <c r="AC119" t="s">
        <v>2380</v>
      </c>
      <c r="AD119" t="s">
        <v>2380</v>
      </c>
      <c r="AE119" t="s">
        <v>2381</v>
      </c>
      <c r="AF119" t="s">
        <v>2382</v>
      </c>
      <c r="AH119" t="s">
        <v>139</v>
      </c>
      <c r="AI119">
        <v>2004</v>
      </c>
      <c r="AJ119" t="s">
        <v>15</v>
      </c>
      <c r="AK119">
        <v>19</v>
      </c>
      <c r="AL119">
        <v>0</v>
      </c>
      <c r="AM119">
        <v>1607.51</v>
      </c>
      <c r="AN119" t="s">
        <v>11</v>
      </c>
      <c r="AO119" t="s">
        <v>12</v>
      </c>
      <c r="AP119" t="s">
        <v>13</v>
      </c>
    </row>
    <row r="120" spans="7:42" x14ac:dyDescent="0.3">
      <c r="G120" s="14">
        <v>2004</v>
      </c>
      <c r="H120" s="15" t="s">
        <v>10</v>
      </c>
      <c r="J120" s="60" t="s">
        <v>2382</v>
      </c>
      <c r="K120" s="14" t="s">
        <v>11</v>
      </c>
      <c r="L120" s="14" t="s">
        <v>16</v>
      </c>
      <c r="R120" s="15" t="s">
        <v>13</v>
      </c>
      <c r="Y120" t="s">
        <v>2254</v>
      </c>
      <c r="Z120">
        <v>46.39</v>
      </c>
      <c r="AA120">
        <v>5.09</v>
      </c>
      <c r="AB120" t="s">
        <v>2380</v>
      </c>
      <c r="AC120" t="s">
        <v>2380</v>
      </c>
      <c r="AD120" t="s">
        <v>2380</v>
      </c>
      <c r="AE120" t="s">
        <v>2381</v>
      </c>
      <c r="AF120" t="s">
        <v>2382</v>
      </c>
      <c r="AH120" t="s">
        <v>140</v>
      </c>
      <c r="AI120">
        <v>2004</v>
      </c>
      <c r="AJ120" t="s">
        <v>10</v>
      </c>
      <c r="AK120">
        <v>22</v>
      </c>
      <c r="AL120">
        <v>0</v>
      </c>
      <c r="AM120">
        <v>1615.77</v>
      </c>
      <c r="AN120" t="s">
        <v>11</v>
      </c>
      <c r="AO120" t="s">
        <v>16</v>
      </c>
      <c r="AP120" t="s">
        <v>13</v>
      </c>
    </row>
    <row r="121" spans="7:42" x14ac:dyDescent="0.3">
      <c r="G121" s="14">
        <v>1995</v>
      </c>
      <c r="H121" s="15" t="s">
        <v>35</v>
      </c>
      <c r="J121" s="60" t="s">
        <v>2382</v>
      </c>
      <c r="K121" s="14" t="s">
        <v>11</v>
      </c>
      <c r="L121" s="14" t="s">
        <v>16</v>
      </c>
      <c r="R121" s="15" t="s">
        <v>13</v>
      </c>
      <c r="Y121" t="s">
        <v>2253</v>
      </c>
      <c r="Z121">
        <v>42.13</v>
      </c>
      <c r="AA121">
        <v>5.2</v>
      </c>
      <c r="AB121" t="s">
        <v>2382</v>
      </c>
      <c r="AC121" t="s">
        <v>2380</v>
      </c>
      <c r="AD121" t="s">
        <v>2380</v>
      </c>
      <c r="AE121">
        <v>1</v>
      </c>
      <c r="AF121" t="s">
        <v>2382</v>
      </c>
      <c r="AH121" t="s">
        <v>141</v>
      </c>
      <c r="AI121">
        <v>1995</v>
      </c>
      <c r="AJ121" t="s">
        <v>35</v>
      </c>
      <c r="AK121">
        <v>5</v>
      </c>
      <c r="AL121">
        <v>0</v>
      </c>
      <c r="AM121">
        <v>1617.16</v>
      </c>
      <c r="AN121" t="s">
        <v>11</v>
      </c>
      <c r="AO121" t="s">
        <v>16</v>
      </c>
      <c r="AP121" t="s">
        <v>13</v>
      </c>
    </row>
    <row r="122" spans="7:42" x14ac:dyDescent="0.3">
      <c r="G122" s="14">
        <v>2003</v>
      </c>
      <c r="H122" s="15" t="s">
        <v>20</v>
      </c>
      <c r="J122" s="60" t="s">
        <v>2382</v>
      </c>
      <c r="K122" s="14" t="s">
        <v>11</v>
      </c>
      <c r="L122" s="14" t="s">
        <v>11</v>
      </c>
      <c r="R122" s="15" t="s">
        <v>23</v>
      </c>
      <c r="Y122" t="s">
        <v>2252</v>
      </c>
      <c r="Z122">
        <v>30.78</v>
      </c>
      <c r="AA122">
        <v>8.4499999999999993</v>
      </c>
      <c r="AB122" t="s">
        <v>2382</v>
      </c>
      <c r="AC122" t="s">
        <v>2380</v>
      </c>
      <c r="AD122" t="s">
        <v>2380</v>
      </c>
      <c r="AE122" t="s">
        <v>2381</v>
      </c>
      <c r="AF122" t="s">
        <v>2382</v>
      </c>
      <c r="AH122" t="s">
        <v>142</v>
      </c>
      <c r="AI122">
        <v>2003</v>
      </c>
      <c r="AJ122" t="s">
        <v>20</v>
      </c>
      <c r="AK122">
        <v>14</v>
      </c>
      <c r="AL122">
        <v>0</v>
      </c>
      <c r="AM122">
        <v>1621.34</v>
      </c>
      <c r="AN122" t="s">
        <v>11</v>
      </c>
      <c r="AO122" t="s">
        <v>11</v>
      </c>
      <c r="AP122" t="s">
        <v>23</v>
      </c>
    </row>
    <row r="123" spans="7:42" x14ac:dyDescent="0.3">
      <c r="G123" s="14">
        <v>2004</v>
      </c>
      <c r="H123" s="15" t="s">
        <v>35</v>
      </c>
      <c r="J123" s="60" t="s">
        <v>2382</v>
      </c>
      <c r="K123" s="14" t="s">
        <v>11</v>
      </c>
      <c r="L123" s="14" t="s">
        <v>11</v>
      </c>
      <c r="R123" s="15" t="s">
        <v>13</v>
      </c>
      <c r="Y123" t="s">
        <v>2251</v>
      </c>
      <c r="Z123">
        <v>31.35</v>
      </c>
      <c r="AA123">
        <v>9.5399999999999991</v>
      </c>
      <c r="AB123" t="s">
        <v>2380</v>
      </c>
      <c r="AC123" t="s">
        <v>2380</v>
      </c>
      <c r="AD123" t="s">
        <v>2380</v>
      </c>
      <c r="AE123" t="s">
        <v>2381</v>
      </c>
      <c r="AF123" t="s">
        <v>2382</v>
      </c>
      <c r="AH123" t="s">
        <v>143</v>
      </c>
      <c r="AI123">
        <v>2004</v>
      </c>
      <c r="AJ123" t="s">
        <v>35</v>
      </c>
      <c r="AK123">
        <v>21</v>
      </c>
      <c r="AL123">
        <v>0</v>
      </c>
      <c r="AM123">
        <v>1621.88</v>
      </c>
      <c r="AN123" t="s">
        <v>11</v>
      </c>
      <c r="AO123" t="s">
        <v>11</v>
      </c>
      <c r="AP123" t="s">
        <v>13</v>
      </c>
    </row>
    <row r="124" spans="7:42" x14ac:dyDescent="0.3">
      <c r="G124" s="14">
        <v>2004</v>
      </c>
      <c r="H124" s="15" t="s">
        <v>10</v>
      </c>
      <c r="J124" s="60" t="s">
        <v>2382</v>
      </c>
      <c r="K124" s="14" t="s">
        <v>11</v>
      </c>
      <c r="L124" s="14" t="s">
        <v>16</v>
      </c>
      <c r="R124" s="15" t="s">
        <v>13</v>
      </c>
      <c r="Y124" t="s">
        <v>2250</v>
      </c>
      <c r="Z124">
        <v>41.46</v>
      </c>
      <c r="AA124">
        <v>4.99</v>
      </c>
      <c r="AB124" t="s">
        <v>2382</v>
      </c>
      <c r="AC124" t="s">
        <v>2380</v>
      </c>
      <c r="AD124" t="s">
        <v>2380</v>
      </c>
      <c r="AE124">
        <v>2</v>
      </c>
      <c r="AF124" t="s">
        <v>2382</v>
      </c>
      <c r="AH124" t="s">
        <v>144</v>
      </c>
      <c r="AI124">
        <v>2004</v>
      </c>
      <c r="AJ124" t="s">
        <v>10</v>
      </c>
      <c r="AK124">
        <v>25</v>
      </c>
      <c r="AL124">
        <v>0</v>
      </c>
      <c r="AM124">
        <v>1622.19</v>
      </c>
      <c r="AN124" t="s">
        <v>11</v>
      </c>
      <c r="AO124" t="s">
        <v>16</v>
      </c>
      <c r="AP124" t="s">
        <v>13</v>
      </c>
    </row>
    <row r="125" spans="7:42" x14ac:dyDescent="0.3">
      <c r="G125" s="14">
        <v>2003</v>
      </c>
      <c r="H125" s="15" t="s">
        <v>20</v>
      </c>
      <c r="J125" s="60" t="s">
        <v>2382</v>
      </c>
      <c r="K125" s="14" t="s">
        <v>11</v>
      </c>
      <c r="L125" s="14" t="s">
        <v>12</v>
      </c>
      <c r="R125" s="15" t="s">
        <v>23</v>
      </c>
      <c r="Y125" t="s">
        <v>2249</v>
      </c>
      <c r="Z125">
        <v>48</v>
      </c>
      <c r="AA125">
        <v>10.54</v>
      </c>
      <c r="AB125" t="s">
        <v>2380</v>
      </c>
      <c r="AC125" t="s">
        <v>2380</v>
      </c>
      <c r="AD125" t="s">
        <v>2380</v>
      </c>
      <c r="AE125" t="s">
        <v>2381</v>
      </c>
      <c r="AF125" t="s">
        <v>2382</v>
      </c>
      <c r="AH125" t="s">
        <v>145</v>
      </c>
      <c r="AI125">
        <v>2003</v>
      </c>
      <c r="AJ125" t="s">
        <v>20</v>
      </c>
      <c r="AK125">
        <v>9</v>
      </c>
      <c r="AL125">
        <v>0</v>
      </c>
      <c r="AM125">
        <v>1625.43</v>
      </c>
      <c r="AN125" t="s">
        <v>11</v>
      </c>
      <c r="AO125" t="s">
        <v>12</v>
      </c>
      <c r="AP125" t="s">
        <v>23</v>
      </c>
    </row>
    <row r="126" spans="7:42" x14ac:dyDescent="0.3">
      <c r="G126" s="14">
        <v>2003</v>
      </c>
      <c r="H126" s="15" t="s">
        <v>30</v>
      </c>
      <c r="J126" s="60" t="s">
        <v>2382</v>
      </c>
      <c r="K126" s="14" t="s">
        <v>11</v>
      </c>
      <c r="L126" s="14" t="s">
        <v>11</v>
      </c>
      <c r="R126" s="15" t="s">
        <v>23</v>
      </c>
      <c r="Y126" t="s">
        <v>2248</v>
      </c>
      <c r="Z126">
        <v>49.13</v>
      </c>
      <c r="AA126">
        <v>4.54</v>
      </c>
      <c r="AB126" t="s">
        <v>2380</v>
      </c>
      <c r="AC126" t="s">
        <v>2380</v>
      </c>
      <c r="AD126" t="s">
        <v>2380</v>
      </c>
      <c r="AE126" t="s">
        <v>2381</v>
      </c>
      <c r="AF126" t="s">
        <v>2382</v>
      </c>
      <c r="AH126" t="s">
        <v>146</v>
      </c>
      <c r="AI126">
        <v>2003</v>
      </c>
      <c r="AJ126" t="s">
        <v>30</v>
      </c>
      <c r="AK126">
        <v>4</v>
      </c>
      <c r="AL126">
        <v>0</v>
      </c>
      <c r="AM126">
        <v>1627.28</v>
      </c>
      <c r="AN126" t="s">
        <v>11</v>
      </c>
      <c r="AO126" t="s">
        <v>11</v>
      </c>
      <c r="AP126" t="s">
        <v>23</v>
      </c>
    </row>
    <row r="127" spans="7:42" x14ac:dyDescent="0.3">
      <c r="G127" s="14">
        <v>2003</v>
      </c>
      <c r="H127" s="15" t="s">
        <v>10</v>
      </c>
      <c r="J127" s="60" t="s">
        <v>2382</v>
      </c>
      <c r="K127" s="14" t="s">
        <v>11</v>
      </c>
      <c r="L127" s="14" t="s">
        <v>16</v>
      </c>
      <c r="R127" s="15" t="s">
        <v>23</v>
      </c>
      <c r="Y127" t="s">
        <v>2247</v>
      </c>
      <c r="Z127">
        <v>37.799999999999997</v>
      </c>
      <c r="AA127">
        <v>6.29</v>
      </c>
      <c r="AB127" t="s">
        <v>2380</v>
      </c>
      <c r="AC127" t="s">
        <v>2380</v>
      </c>
      <c r="AD127" t="s">
        <v>2380</v>
      </c>
      <c r="AE127">
        <v>1</v>
      </c>
      <c r="AF127" t="s">
        <v>2382</v>
      </c>
      <c r="AH127" t="s">
        <v>147</v>
      </c>
      <c r="AI127">
        <v>2003</v>
      </c>
      <c r="AJ127" t="s">
        <v>10</v>
      </c>
      <c r="AK127">
        <v>17</v>
      </c>
      <c r="AL127">
        <v>0</v>
      </c>
      <c r="AM127">
        <v>1628.47</v>
      </c>
      <c r="AN127" t="s">
        <v>11</v>
      </c>
      <c r="AO127" t="s">
        <v>16</v>
      </c>
      <c r="AP127" t="s">
        <v>23</v>
      </c>
    </row>
    <row r="128" spans="7:42" x14ac:dyDescent="0.3">
      <c r="G128" s="14">
        <v>2004</v>
      </c>
      <c r="H128" s="15" t="s">
        <v>37</v>
      </c>
      <c r="J128" s="60" t="s">
        <v>2382</v>
      </c>
      <c r="K128" s="14" t="s">
        <v>11</v>
      </c>
      <c r="L128" s="14" t="s">
        <v>11</v>
      </c>
      <c r="R128" s="15" t="s">
        <v>13</v>
      </c>
      <c r="Y128" t="s">
        <v>2246</v>
      </c>
      <c r="Z128">
        <v>38.299999999999997</v>
      </c>
      <c r="AA128">
        <v>9.51</v>
      </c>
      <c r="AB128" t="s">
        <v>2380</v>
      </c>
      <c r="AC128" t="s">
        <v>2380</v>
      </c>
      <c r="AD128" t="s">
        <v>2380</v>
      </c>
      <c r="AE128" t="s">
        <v>2381</v>
      </c>
      <c r="AF128" t="s">
        <v>2382</v>
      </c>
      <c r="AH128" t="s">
        <v>148</v>
      </c>
      <c r="AI128">
        <v>2004</v>
      </c>
      <c r="AJ128" t="s">
        <v>37</v>
      </c>
      <c r="AK128">
        <v>4</v>
      </c>
      <c r="AL128">
        <v>0</v>
      </c>
      <c r="AM128">
        <v>1629.83</v>
      </c>
      <c r="AN128" t="s">
        <v>11</v>
      </c>
      <c r="AO128" t="s">
        <v>11</v>
      </c>
      <c r="AP128" t="s">
        <v>13</v>
      </c>
    </row>
    <row r="129" spans="7:42" x14ac:dyDescent="0.3">
      <c r="G129" s="14">
        <v>2004</v>
      </c>
      <c r="H129" s="15" t="s">
        <v>30</v>
      </c>
      <c r="J129" s="60" t="s">
        <v>2382</v>
      </c>
      <c r="K129" s="14" t="s">
        <v>11</v>
      </c>
      <c r="L129" s="14" t="s">
        <v>12</v>
      </c>
      <c r="R129" s="15" t="s">
        <v>13</v>
      </c>
      <c r="Y129" t="s">
        <v>2245</v>
      </c>
      <c r="Z129">
        <v>32.774999999999999</v>
      </c>
      <c r="AA129">
        <v>4.72</v>
      </c>
      <c r="AB129" t="s">
        <v>2380</v>
      </c>
      <c r="AC129" t="s">
        <v>2380</v>
      </c>
      <c r="AD129" t="s">
        <v>2380</v>
      </c>
      <c r="AE129" t="s">
        <v>2381</v>
      </c>
      <c r="AF129" t="s">
        <v>2382</v>
      </c>
      <c r="AH129" t="s">
        <v>149</v>
      </c>
      <c r="AI129">
        <v>2004</v>
      </c>
      <c r="AJ129" t="s">
        <v>30</v>
      </c>
      <c r="AK129">
        <v>5</v>
      </c>
      <c r="AL129">
        <v>0</v>
      </c>
      <c r="AM129">
        <v>1631.67</v>
      </c>
      <c r="AN129" t="s">
        <v>11</v>
      </c>
      <c r="AO129" t="s">
        <v>12</v>
      </c>
      <c r="AP129" t="s">
        <v>13</v>
      </c>
    </row>
    <row r="130" spans="7:42" x14ac:dyDescent="0.3">
      <c r="G130" s="14">
        <v>2004</v>
      </c>
      <c r="H130" s="15" t="s">
        <v>10</v>
      </c>
      <c r="J130" s="60" t="s">
        <v>2382</v>
      </c>
      <c r="K130" s="14" t="s">
        <v>11</v>
      </c>
      <c r="L130" s="14" t="s">
        <v>16</v>
      </c>
      <c r="R130" s="15" t="s">
        <v>13</v>
      </c>
      <c r="Y130" t="s">
        <v>2244</v>
      </c>
      <c r="Z130">
        <v>34.200000000000003</v>
      </c>
      <c r="AA130">
        <v>5.91</v>
      </c>
      <c r="AB130" t="s">
        <v>2382</v>
      </c>
      <c r="AC130" t="s">
        <v>2380</v>
      </c>
      <c r="AD130" t="s">
        <v>2380</v>
      </c>
      <c r="AE130" t="s">
        <v>2381</v>
      </c>
      <c r="AF130" t="s">
        <v>2382</v>
      </c>
      <c r="AH130" t="s">
        <v>150</v>
      </c>
      <c r="AI130">
        <v>2004</v>
      </c>
      <c r="AJ130" t="s">
        <v>10</v>
      </c>
      <c r="AK130">
        <v>9</v>
      </c>
      <c r="AL130">
        <v>0</v>
      </c>
      <c r="AM130">
        <v>1631.82</v>
      </c>
      <c r="AN130" t="s">
        <v>11</v>
      </c>
      <c r="AO130" t="s">
        <v>16</v>
      </c>
      <c r="AP130" t="s">
        <v>13</v>
      </c>
    </row>
    <row r="131" spans="7:42" x14ac:dyDescent="0.3">
      <c r="G131" s="14">
        <v>2003</v>
      </c>
      <c r="H131" s="15" t="s">
        <v>37</v>
      </c>
      <c r="J131" s="60" t="s">
        <v>2382</v>
      </c>
      <c r="K131" s="14" t="s">
        <v>11</v>
      </c>
      <c r="L131" s="14" t="s">
        <v>11</v>
      </c>
      <c r="R131" s="15" t="s">
        <v>23</v>
      </c>
      <c r="Y131" t="s">
        <v>2243</v>
      </c>
      <c r="Z131">
        <v>30.2</v>
      </c>
      <c r="AA131">
        <v>9.58</v>
      </c>
      <c r="AB131" t="s">
        <v>2380</v>
      </c>
      <c r="AC131" t="s">
        <v>2380</v>
      </c>
      <c r="AD131" t="s">
        <v>2380</v>
      </c>
      <c r="AE131" t="s">
        <v>2381</v>
      </c>
      <c r="AF131" t="s">
        <v>2382</v>
      </c>
      <c r="AH131" t="s">
        <v>151</v>
      </c>
      <c r="AI131">
        <v>2003</v>
      </c>
      <c r="AJ131" t="s">
        <v>37</v>
      </c>
      <c r="AK131">
        <v>3</v>
      </c>
      <c r="AL131">
        <v>0</v>
      </c>
      <c r="AM131">
        <v>1632.04</v>
      </c>
      <c r="AN131" t="s">
        <v>11</v>
      </c>
      <c r="AO131" t="s">
        <v>11</v>
      </c>
      <c r="AP131" t="s">
        <v>23</v>
      </c>
    </row>
    <row r="132" spans="7:42" x14ac:dyDescent="0.3">
      <c r="G132" s="14">
        <v>2003</v>
      </c>
      <c r="H132" s="15" t="s">
        <v>20</v>
      </c>
      <c r="J132" s="60" t="s">
        <v>2382</v>
      </c>
      <c r="K132" s="14" t="s">
        <v>11</v>
      </c>
      <c r="L132" s="14" t="s">
        <v>11</v>
      </c>
      <c r="R132" s="15" t="s">
        <v>23</v>
      </c>
      <c r="Y132" t="s">
        <v>2242</v>
      </c>
      <c r="Z132">
        <v>48.32</v>
      </c>
      <c r="AA132">
        <v>5.77</v>
      </c>
      <c r="AB132" t="s">
        <v>2380</v>
      </c>
      <c r="AC132" t="s">
        <v>2380</v>
      </c>
      <c r="AD132" t="s">
        <v>2380</v>
      </c>
      <c r="AE132" t="s">
        <v>2381</v>
      </c>
      <c r="AF132" t="s">
        <v>2382</v>
      </c>
      <c r="AH132" t="s">
        <v>152</v>
      </c>
      <c r="AI132">
        <v>2003</v>
      </c>
      <c r="AJ132" t="s">
        <v>20</v>
      </c>
      <c r="AK132">
        <v>16</v>
      </c>
      <c r="AL132">
        <v>0</v>
      </c>
      <c r="AM132">
        <v>1632.56</v>
      </c>
      <c r="AN132" t="s">
        <v>11</v>
      </c>
      <c r="AO132" t="s">
        <v>11</v>
      </c>
      <c r="AP132" t="s">
        <v>23</v>
      </c>
    </row>
    <row r="133" spans="7:42" x14ac:dyDescent="0.3">
      <c r="G133" s="14">
        <v>2004</v>
      </c>
      <c r="H133" s="15" t="s">
        <v>30</v>
      </c>
      <c r="J133" s="60" t="s">
        <v>2382</v>
      </c>
      <c r="K133" s="14" t="s">
        <v>11</v>
      </c>
      <c r="L133" s="14" t="s">
        <v>11</v>
      </c>
      <c r="R133" s="15" t="s">
        <v>13</v>
      </c>
      <c r="Y133" t="s">
        <v>2241</v>
      </c>
      <c r="Z133">
        <v>44.86</v>
      </c>
      <c r="AA133">
        <v>4.38</v>
      </c>
      <c r="AB133" t="s">
        <v>2382</v>
      </c>
      <c r="AC133" t="s">
        <v>2380</v>
      </c>
      <c r="AD133" t="s">
        <v>2380</v>
      </c>
      <c r="AE133" t="s">
        <v>2381</v>
      </c>
      <c r="AF133" t="s">
        <v>2382</v>
      </c>
      <c r="AH133" t="s">
        <v>153</v>
      </c>
      <c r="AI133">
        <v>2004</v>
      </c>
      <c r="AJ133" t="s">
        <v>30</v>
      </c>
      <c r="AK133">
        <v>13</v>
      </c>
      <c r="AL133">
        <v>0</v>
      </c>
      <c r="AM133">
        <v>1633.04</v>
      </c>
      <c r="AN133" t="s">
        <v>11</v>
      </c>
      <c r="AO133" t="s">
        <v>11</v>
      </c>
      <c r="AP133" t="s">
        <v>13</v>
      </c>
    </row>
    <row r="134" spans="7:42" x14ac:dyDescent="0.3">
      <c r="G134" s="14">
        <v>2004</v>
      </c>
      <c r="H134" s="15" t="s">
        <v>35</v>
      </c>
      <c r="J134" s="60" t="s">
        <v>2382</v>
      </c>
      <c r="K134" s="14" t="s">
        <v>11</v>
      </c>
      <c r="L134" s="14" t="s">
        <v>16</v>
      </c>
      <c r="R134" s="15" t="s">
        <v>13</v>
      </c>
      <c r="Y134" t="s">
        <v>2240</v>
      </c>
      <c r="Z134">
        <v>52.15</v>
      </c>
      <c r="AA134">
        <v>5.65</v>
      </c>
      <c r="AB134" t="s">
        <v>2380</v>
      </c>
      <c r="AC134" t="s">
        <v>2380</v>
      </c>
      <c r="AD134" t="s">
        <v>2380</v>
      </c>
      <c r="AE134">
        <v>1</v>
      </c>
      <c r="AF134" t="s">
        <v>2382</v>
      </c>
      <c r="AH134" t="s">
        <v>154</v>
      </c>
      <c r="AI134">
        <v>2004</v>
      </c>
      <c r="AJ134" t="s">
        <v>35</v>
      </c>
      <c r="AK134">
        <v>8</v>
      </c>
      <c r="AL134">
        <v>0</v>
      </c>
      <c r="AM134">
        <v>1633.96</v>
      </c>
      <c r="AN134" t="s">
        <v>11</v>
      </c>
      <c r="AO134" t="s">
        <v>16</v>
      </c>
      <c r="AP134" t="s">
        <v>13</v>
      </c>
    </row>
    <row r="135" spans="7:42" x14ac:dyDescent="0.3">
      <c r="G135" s="14">
        <v>2004</v>
      </c>
      <c r="H135" s="15" t="s">
        <v>18</v>
      </c>
      <c r="J135" s="60" t="s">
        <v>2382</v>
      </c>
      <c r="K135" s="14" t="s">
        <v>11</v>
      </c>
      <c r="L135" s="14" t="s">
        <v>11</v>
      </c>
      <c r="R135" s="15" t="s">
        <v>13</v>
      </c>
      <c r="Y135" t="s">
        <v>2239</v>
      </c>
      <c r="Z135">
        <v>41.12</v>
      </c>
      <c r="AA135">
        <v>7.54</v>
      </c>
      <c r="AB135" t="s">
        <v>2382</v>
      </c>
      <c r="AC135" t="s">
        <v>2380</v>
      </c>
      <c r="AD135" t="s">
        <v>2380</v>
      </c>
      <c r="AE135" t="s">
        <v>2381</v>
      </c>
      <c r="AF135" t="s">
        <v>2382</v>
      </c>
      <c r="AH135" t="s">
        <v>155</v>
      </c>
      <c r="AI135">
        <v>2004</v>
      </c>
      <c r="AJ135" t="s">
        <v>18</v>
      </c>
      <c r="AK135">
        <v>13</v>
      </c>
      <c r="AL135">
        <v>0</v>
      </c>
      <c r="AM135">
        <v>1634.57</v>
      </c>
      <c r="AN135" t="s">
        <v>11</v>
      </c>
      <c r="AO135" t="s">
        <v>11</v>
      </c>
      <c r="AP135" t="s">
        <v>13</v>
      </c>
    </row>
    <row r="136" spans="7:42" x14ac:dyDescent="0.3">
      <c r="G136" s="14">
        <v>2003</v>
      </c>
      <c r="H136" s="15" t="s">
        <v>30</v>
      </c>
      <c r="J136" s="60" t="s">
        <v>2382</v>
      </c>
      <c r="K136" s="14" t="s">
        <v>11</v>
      </c>
      <c r="L136" s="14" t="s">
        <v>12</v>
      </c>
      <c r="R136" s="15" t="s">
        <v>23</v>
      </c>
      <c r="Y136" t="s">
        <v>2238</v>
      </c>
      <c r="Z136">
        <v>38.39</v>
      </c>
      <c r="AA136">
        <v>5.1100000000000003</v>
      </c>
      <c r="AB136" t="s">
        <v>2382</v>
      </c>
      <c r="AC136" t="s">
        <v>2380</v>
      </c>
      <c r="AD136" t="s">
        <v>2380</v>
      </c>
      <c r="AE136">
        <v>1</v>
      </c>
      <c r="AF136" t="s">
        <v>2382</v>
      </c>
      <c r="AH136" t="s">
        <v>156</v>
      </c>
      <c r="AI136">
        <v>2003</v>
      </c>
      <c r="AJ136" t="s">
        <v>30</v>
      </c>
      <c r="AK136">
        <v>30</v>
      </c>
      <c r="AL136">
        <v>0</v>
      </c>
      <c r="AM136">
        <v>1635.73</v>
      </c>
      <c r="AN136" t="s">
        <v>11</v>
      </c>
      <c r="AO136" t="s">
        <v>12</v>
      </c>
      <c r="AP136" t="s">
        <v>23</v>
      </c>
    </row>
    <row r="137" spans="7:42" x14ac:dyDescent="0.3">
      <c r="G137" s="14">
        <v>2003</v>
      </c>
      <c r="H137" s="15" t="s">
        <v>20</v>
      </c>
      <c r="J137" s="60" t="s">
        <v>2382</v>
      </c>
      <c r="K137" s="14" t="s">
        <v>11</v>
      </c>
      <c r="L137" s="14" t="s">
        <v>11</v>
      </c>
      <c r="R137" s="15" t="s">
        <v>23</v>
      </c>
      <c r="Y137" t="s">
        <v>2237</v>
      </c>
      <c r="Z137">
        <v>46.85</v>
      </c>
      <c r="AA137">
        <v>4.25</v>
      </c>
      <c r="AB137" t="s">
        <v>2380</v>
      </c>
      <c r="AC137" t="s">
        <v>2380</v>
      </c>
      <c r="AD137" t="s">
        <v>2383</v>
      </c>
      <c r="AE137">
        <v>1</v>
      </c>
      <c r="AF137" t="s">
        <v>2382</v>
      </c>
      <c r="AH137" t="s">
        <v>157</v>
      </c>
      <c r="AI137">
        <v>2003</v>
      </c>
      <c r="AJ137" t="s">
        <v>20</v>
      </c>
      <c r="AK137">
        <v>16</v>
      </c>
      <c r="AL137">
        <v>0</v>
      </c>
      <c r="AM137">
        <v>1639.56</v>
      </c>
      <c r="AN137" t="s">
        <v>11</v>
      </c>
      <c r="AO137" t="s">
        <v>11</v>
      </c>
      <c r="AP137" t="s">
        <v>23</v>
      </c>
    </row>
    <row r="138" spans="7:42" x14ac:dyDescent="0.3">
      <c r="G138" s="14">
        <v>2003</v>
      </c>
      <c r="H138" s="15" t="s">
        <v>35</v>
      </c>
      <c r="J138" s="60" t="s">
        <v>2382</v>
      </c>
      <c r="K138" s="14" t="s">
        <v>11</v>
      </c>
      <c r="L138" s="14" t="s">
        <v>11</v>
      </c>
      <c r="R138" s="15" t="s">
        <v>23</v>
      </c>
      <c r="Y138" t="s">
        <v>2236</v>
      </c>
      <c r="Z138">
        <v>42.24</v>
      </c>
      <c r="AA138">
        <v>5.55</v>
      </c>
      <c r="AB138" t="s">
        <v>2380</v>
      </c>
      <c r="AC138" t="s">
        <v>2382</v>
      </c>
      <c r="AD138" t="s">
        <v>2380</v>
      </c>
      <c r="AE138">
        <v>1</v>
      </c>
      <c r="AF138" t="s">
        <v>2382</v>
      </c>
      <c r="AH138" t="s">
        <v>158</v>
      </c>
      <c r="AI138">
        <v>2003</v>
      </c>
      <c r="AJ138" t="s">
        <v>35</v>
      </c>
      <c r="AK138">
        <v>21</v>
      </c>
      <c r="AL138">
        <v>0</v>
      </c>
      <c r="AM138">
        <v>1639.56</v>
      </c>
      <c r="AN138" t="s">
        <v>11</v>
      </c>
      <c r="AO138" t="s">
        <v>11</v>
      </c>
      <c r="AP138" t="s">
        <v>23</v>
      </c>
    </row>
    <row r="139" spans="7:42" x14ac:dyDescent="0.3">
      <c r="G139" s="14">
        <v>2003</v>
      </c>
      <c r="H139" s="15" t="s">
        <v>30</v>
      </c>
      <c r="J139" s="60" t="s">
        <v>2382</v>
      </c>
      <c r="K139" s="14" t="s">
        <v>11</v>
      </c>
      <c r="L139" s="14" t="s">
        <v>16</v>
      </c>
      <c r="R139" s="15" t="s">
        <v>23</v>
      </c>
      <c r="Y139" t="s">
        <v>2235</v>
      </c>
      <c r="Z139">
        <v>34.39</v>
      </c>
      <c r="AA139">
        <v>5.78</v>
      </c>
      <c r="AB139" t="s">
        <v>2380</v>
      </c>
      <c r="AC139" t="s">
        <v>2380</v>
      </c>
      <c r="AD139" t="s">
        <v>2380</v>
      </c>
      <c r="AE139" t="s">
        <v>2381</v>
      </c>
      <c r="AF139" t="s">
        <v>2382</v>
      </c>
      <c r="AH139" t="s">
        <v>159</v>
      </c>
      <c r="AI139">
        <v>2003</v>
      </c>
      <c r="AJ139" t="s">
        <v>30</v>
      </c>
      <c r="AK139">
        <v>30</v>
      </c>
      <c r="AL139">
        <v>0</v>
      </c>
      <c r="AM139">
        <v>1646.43</v>
      </c>
      <c r="AN139" t="s">
        <v>11</v>
      </c>
      <c r="AO139" t="s">
        <v>16</v>
      </c>
      <c r="AP139" t="s">
        <v>23</v>
      </c>
    </row>
    <row r="140" spans="7:42" x14ac:dyDescent="0.3">
      <c r="G140" s="14">
        <v>2000</v>
      </c>
      <c r="H140" s="15" t="s">
        <v>37</v>
      </c>
      <c r="J140" s="60" t="s">
        <v>2382</v>
      </c>
      <c r="K140" s="14" t="s">
        <v>11</v>
      </c>
      <c r="L140" s="14" t="s">
        <v>11</v>
      </c>
      <c r="R140" s="15" t="s">
        <v>13</v>
      </c>
      <c r="Y140" t="s">
        <v>2234</v>
      </c>
      <c r="Z140">
        <v>42.89</v>
      </c>
      <c r="AA140">
        <v>5.28</v>
      </c>
      <c r="AB140" t="s">
        <v>2382</v>
      </c>
      <c r="AC140" t="s">
        <v>2380</v>
      </c>
      <c r="AD140" t="s">
        <v>2380</v>
      </c>
      <c r="AE140" t="s">
        <v>2381</v>
      </c>
      <c r="AF140" t="s">
        <v>2382</v>
      </c>
      <c r="AH140" t="s">
        <v>160</v>
      </c>
      <c r="AI140">
        <v>2000</v>
      </c>
      <c r="AJ140" t="s">
        <v>37</v>
      </c>
      <c r="AK140">
        <v>23</v>
      </c>
      <c r="AL140">
        <v>0</v>
      </c>
      <c r="AM140">
        <v>1665</v>
      </c>
      <c r="AN140" t="s">
        <v>11</v>
      </c>
      <c r="AO140" t="s">
        <v>11</v>
      </c>
      <c r="AP140" t="s">
        <v>13</v>
      </c>
    </row>
    <row r="141" spans="7:42" x14ac:dyDescent="0.3">
      <c r="G141" s="14">
        <v>2000</v>
      </c>
      <c r="H141" s="15" t="s">
        <v>18</v>
      </c>
      <c r="J141" s="60" t="s">
        <v>2382</v>
      </c>
      <c r="K141" s="14" t="s">
        <v>11</v>
      </c>
      <c r="L141" s="14" t="s">
        <v>11</v>
      </c>
      <c r="R141" s="15" t="s">
        <v>13</v>
      </c>
      <c r="Y141" t="s">
        <v>2233</v>
      </c>
      <c r="Z141">
        <v>36.299999999999997</v>
      </c>
      <c r="AA141">
        <v>5.39</v>
      </c>
      <c r="AB141" t="s">
        <v>2380</v>
      </c>
      <c r="AC141" t="s">
        <v>2380</v>
      </c>
      <c r="AD141" t="s">
        <v>2380</v>
      </c>
      <c r="AE141" t="s">
        <v>2381</v>
      </c>
      <c r="AF141" t="s">
        <v>2382</v>
      </c>
      <c r="AH141" t="s">
        <v>161</v>
      </c>
      <c r="AI141">
        <v>2000</v>
      </c>
      <c r="AJ141" t="s">
        <v>18</v>
      </c>
      <c r="AK141">
        <v>10</v>
      </c>
      <c r="AL141">
        <v>0</v>
      </c>
      <c r="AM141">
        <v>1674.63</v>
      </c>
      <c r="AN141" t="s">
        <v>11</v>
      </c>
      <c r="AO141" t="s">
        <v>11</v>
      </c>
      <c r="AP141" t="s">
        <v>13</v>
      </c>
    </row>
    <row r="142" spans="7:42" x14ac:dyDescent="0.3">
      <c r="G142" s="14">
        <v>2000</v>
      </c>
      <c r="H142" s="15" t="s">
        <v>37</v>
      </c>
      <c r="J142" s="60" t="s">
        <v>2382</v>
      </c>
      <c r="K142" s="14" t="s">
        <v>11</v>
      </c>
      <c r="L142" s="14" t="s">
        <v>11</v>
      </c>
      <c r="R142" s="15" t="s">
        <v>42</v>
      </c>
      <c r="Y142" t="s">
        <v>2232</v>
      </c>
      <c r="Z142">
        <v>35.200000000000003</v>
      </c>
      <c r="AA142">
        <v>8.01</v>
      </c>
      <c r="AB142" t="s">
        <v>2382</v>
      </c>
      <c r="AC142" t="s">
        <v>2380</v>
      </c>
      <c r="AD142" t="s">
        <v>2380</v>
      </c>
      <c r="AE142">
        <v>1</v>
      </c>
      <c r="AF142" t="s">
        <v>2382</v>
      </c>
      <c r="AH142" t="s">
        <v>162</v>
      </c>
      <c r="AI142">
        <v>2000</v>
      </c>
      <c r="AJ142" t="s">
        <v>37</v>
      </c>
      <c r="AK142">
        <v>21</v>
      </c>
      <c r="AL142">
        <v>0</v>
      </c>
      <c r="AM142">
        <v>1682.6</v>
      </c>
      <c r="AN142" t="s">
        <v>11</v>
      </c>
      <c r="AO142" t="s">
        <v>11</v>
      </c>
      <c r="AP142" t="s">
        <v>42</v>
      </c>
    </row>
    <row r="143" spans="7:42" x14ac:dyDescent="0.3">
      <c r="G143" s="14">
        <v>2004</v>
      </c>
      <c r="H143" s="15" t="s">
        <v>15</v>
      </c>
      <c r="J143" s="60" t="s">
        <v>2382</v>
      </c>
      <c r="K143" s="14" t="s">
        <v>11</v>
      </c>
      <c r="L143" s="14" t="s">
        <v>11</v>
      </c>
      <c r="R143" s="15" t="s">
        <v>164</v>
      </c>
      <c r="Y143" t="s">
        <v>2231</v>
      </c>
      <c r="Z143">
        <v>53.62</v>
      </c>
      <c r="AA143">
        <v>5.21</v>
      </c>
      <c r="AB143" t="s">
        <v>2380</v>
      </c>
      <c r="AC143" t="s">
        <v>2380</v>
      </c>
      <c r="AD143" t="s">
        <v>2380</v>
      </c>
      <c r="AE143" t="s">
        <v>2381</v>
      </c>
      <c r="AF143" t="s">
        <v>2382</v>
      </c>
      <c r="AH143" t="s">
        <v>163</v>
      </c>
      <c r="AI143">
        <v>2004</v>
      </c>
      <c r="AJ143" t="s">
        <v>15</v>
      </c>
      <c r="AK143">
        <v>17</v>
      </c>
      <c r="AL143">
        <v>0</v>
      </c>
      <c r="AM143">
        <v>1694.8</v>
      </c>
      <c r="AN143" t="s">
        <v>11</v>
      </c>
      <c r="AO143" t="s">
        <v>11</v>
      </c>
      <c r="AP143" t="s">
        <v>164</v>
      </c>
    </row>
    <row r="144" spans="7:42" x14ac:dyDescent="0.3">
      <c r="G144" s="14">
        <v>2004</v>
      </c>
      <c r="H144" s="15" t="s">
        <v>30</v>
      </c>
      <c r="J144" s="60" t="s">
        <v>2382</v>
      </c>
      <c r="K144" s="14" t="s">
        <v>11</v>
      </c>
      <c r="L144" s="14" t="s">
        <v>12</v>
      </c>
      <c r="R144" s="15" t="s">
        <v>166</v>
      </c>
      <c r="Y144" t="s">
        <v>2230</v>
      </c>
      <c r="Z144">
        <v>36.67</v>
      </c>
      <c r="AA144">
        <v>6.27</v>
      </c>
      <c r="AB144" t="s">
        <v>2380</v>
      </c>
      <c r="AC144" t="s">
        <v>2380</v>
      </c>
      <c r="AD144" t="s">
        <v>2380</v>
      </c>
      <c r="AE144" t="s">
        <v>2381</v>
      </c>
      <c r="AF144" t="s">
        <v>2382</v>
      </c>
      <c r="AH144" t="s">
        <v>165</v>
      </c>
      <c r="AI144">
        <v>2004</v>
      </c>
      <c r="AJ144" t="s">
        <v>30</v>
      </c>
      <c r="AK144">
        <v>10</v>
      </c>
      <c r="AL144">
        <v>0</v>
      </c>
      <c r="AM144">
        <v>1702.46</v>
      </c>
      <c r="AN144" t="s">
        <v>11</v>
      </c>
      <c r="AO144" t="s">
        <v>12</v>
      </c>
      <c r="AP144" t="s">
        <v>166</v>
      </c>
    </row>
    <row r="145" spans="7:42" x14ac:dyDescent="0.3">
      <c r="G145" s="14">
        <v>2004</v>
      </c>
      <c r="H145" s="15" t="s">
        <v>15</v>
      </c>
      <c r="J145" s="60" t="s">
        <v>2382</v>
      </c>
      <c r="K145" s="14" t="s">
        <v>11</v>
      </c>
      <c r="L145" s="14" t="s">
        <v>16</v>
      </c>
      <c r="R145" s="15" t="s">
        <v>168</v>
      </c>
      <c r="Y145" t="s">
        <v>2229</v>
      </c>
      <c r="Z145">
        <v>33.4</v>
      </c>
      <c r="AA145">
        <v>10.73</v>
      </c>
      <c r="AB145" t="s">
        <v>2382</v>
      </c>
      <c r="AC145" t="s">
        <v>2380</v>
      </c>
      <c r="AD145" t="s">
        <v>2380</v>
      </c>
      <c r="AE145">
        <v>1</v>
      </c>
      <c r="AF145" t="s">
        <v>2382</v>
      </c>
      <c r="AH145" t="s">
        <v>167</v>
      </c>
      <c r="AI145">
        <v>2004</v>
      </c>
      <c r="AJ145" t="s">
        <v>15</v>
      </c>
      <c r="AK145">
        <v>7</v>
      </c>
      <c r="AL145">
        <v>0</v>
      </c>
      <c r="AM145">
        <v>1704.57</v>
      </c>
      <c r="AN145" t="s">
        <v>11</v>
      </c>
      <c r="AO145" t="s">
        <v>16</v>
      </c>
      <c r="AP145" t="s">
        <v>168</v>
      </c>
    </row>
    <row r="146" spans="7:42" x14ac:dyDescent="0.3">
      <c r="G146" s="14">
        <v>2004</v>
      </c>
      <c r="H146" s="15" t="s">
        <v>30</v>
      </c>
      <c r="J146" s="60" t="s">
        <v>2382</v>
      </c>
      <c r="K146" s="14" t="s">
        <v>11</v>
      </c>
      <c r="L146" s="14" t="s">
        <v>12</v>
      </c>
      <c r="R146" s="15" t="s">
        <v>170</v>
      </c>
      <c r="Y146" t="s">
        <v>2228</v>
      </c>
      <c r="Z146">
        <v>42.71</v>
      </c>
      <c r="AA146">
        <v>10.52</v>
      </c>
      <c r="AB146" t="s">
        <v>2380</v>
      </c>
      <c r="AC146" t="s">
        <v>2380</v>
      </c>
      <c r="AD146" t="s">
        <v>2380</v>
      </c>
      <c r="AE146" t="s">
        <v>2381</v>
      </c>
      <c r="AF146" t="s">
        <v>2382</v>
      </c>
      <c r="AH146" t="s">
        <v>169</v>
      </c>
      <c r="AI146">
        <v>2004</v>
      </c>
      <c r="AJ146" t="s">
        <v>30</v>
      </c>
      <c r="AK146">
        <v>14</v>
      </c>
      <c r="AL146">
        <v>0</v>
      </c>
      <c r="AM146">
        <v>1704.7</v>
      </c>
      <c r="AN146" t="s">
        <v>11</v>
      </c>
      <c r="AO146" t="s">
        <v>12</v>
      </c>
      <c r="AP146" t="s">
        <v>170</v>
      </c>
    </row>
    <row r="147" spans="7:42" x14ac:dyDescent="0.3">
      <c r="G147" s="14">
        <v>2004</v>
      </c>
      <c r="H147" s="15" t="s">
        <v>30</v>
      </c>
      <c r="J147" s="60" t="s">
        <v>2382</v>
      </c>
      <c r="K147" s="14" t="s">
        <v>11</v>
      </c>
      <c r="L147" s="14" t="s">
        <v>11</v>
      </c>
      <c r="R147" s="15" t="s">
        <v>164</v>
      </c>
      <c r="Y147" t="s">
        <v>2227</v>
      </c>
      <c r="Z147">
        <v>41.52</v>
      </c>
      <c r="AA147">
        <v>11.82</v>
      </c>
      <c r="AB147" t="s">
        <v>2382</v>
      </c>
      <c r="AC147" t="s">
        <v>2380</v>
      </c>
      <c r="AD147" t="s">
        <v>2380</v>
      </c>
      <c r="AE147">
        <v>2</v>
      </c>
      <c r="AF147" t="s">
        <v>2382</v>
      </c>
      <c r="AH147" t="s">
        <v>171</v>
      </c>
      <c r="AI147">
        <v>2004</v>
      </c>
      <c r="AJ147" t="s">
        <v>30</v>
      </c>
      <c r="AK147">
        <v>6</v>
      </c>
      <c r="AL147">
        <v>0</v>
      </c>
      <c r="AM147">
        <v>1705.62</v>
      </c>
      <c r="AN147" t="s">
        <v>11</v>
      </c>
      <c r="AO147" t="s">
        <v>11</v>
      </c>
      <c r="AP147" t="s">
        <v>164</v>
      </c>
    </row>
    <row r="148" spans="7:42" x14ac:dyDescent="0.3">
      <c r="G148" s="14">
        <v>2004</v>
      </c>
      <c r="H148" s="15" t="s">
        <v>37</v>
      </c>
      <c r="J148" s="60" t="s">
        <v>2382</v>
      </c>
      <c r="K148" s="14" t="s">
        <v>12</v>
      </c>
      <c r="L148" s="14" t="s">
        <v>11</v>
      </c>
      <c r="R148" s="15" t="s">
        <v>168</v>
      </c>
      <c r="Y148" t="s">
        <v>2226</v>
      </c>
      <c r="Z148">
        <v>39.4</v>
      </c>
      <c r="AA148">
        <v>6.76</v>
      </c>
      <c r="AB148" t="s">
        <v>2380</v>
      </c>
      <c r="AC148" t="s">
        <v>2380</v>
      </c>
      <c r="AD148" t="s">
        <v>2380</v>
      </c>
      <c r="AE148" t="s">
        <v>2381</v>
      </c>
      <c r="AF148" t="s">
        <v>2382</v>
      </c>
      <c r="AH148" t="s">
        <v>172</v>
      </c>
      <c r="AI148">
        <v>2004</v>
      </c>
      <c r="AJ148" t="s">
        <v>37</v>
      </c>
      <c r="AK148">
        <v>17</v>
      </c>
      <c r="AL148">
        <v>0</v>
      </c>
      <c r="AM148">
        <v>1708</v>
      </c>
      <c r="AN148" t="s">
        <v>12</v>
      </c>
      <c r="AO148" t="s">
        <v>11</v>
      </c>
      <c r="AP148" t="s">
        <v>168</v>
      </c>
    </row>
    <row r="149" spans="7:42" x14ac:dyDescent="0.3">
      <c r="G149" s="14">
        <v>2004</v>
      </c>
      <c r="H149" s="15" t="s">
        <v>30</v>
      </c>
      <c r="J149" s="60" t="s">
        <v>2382</v>
      </c>
      <c r="K149" s="14" t="s">
        <v>12</v>
      </c>
      <c r="L149" s="14" t="s">
        <v>16</v>
      </c>
      <c r="R149" s="15" t="s">
        <v>166</v>
      </c>
      <c r="Y149" t="s">
        <v>2225</v>
      </c>
      <c r="Z149">
        <v>46.45</v>
      </c>
      <c r="AA149">
        <v>5.62</v>
      </c>
      <c r="AB149" t="s">
        <v>2380</v>
      </c>
      <c r="AC149" t="s">
        <v>2380</v>
      </c>
      <c r="AD149" t="s">
        <v>2380</v>
      </c>
      <c r="AE149" t="s">
        <v>2381</v>
      </c>
      <c r="AF149" t="s">
        <v>2382</v>
      </c>
      <c r="AH149" t="s">
        <v>173</v>
      </c>
      <c r="AI149">
        <v>2004</v>
      </c>
      <c r="AJ149" t="s">
        <v>30</v>
      </c>
      <c r="AK149">
        <v>12</v>
      </c>
      <c r="AL149">
        <v>0</v>
      </c>
      <c r="AM149">
        <v>1708.93</v>
      </c>
      <c r="AN149" t="s">
        <v>12</v>
      </c>
      <c r="AO149" t="s">
        <v>16</v>
      </c>
      <c r="AP149" t="s">
        <v>166</v>
      </c>
    </row>
    <row r="150" spans="7:42" x14ac:dyDescent="0.3">
      <c r="G150" s="14">
        <v>2004</v>
      </c>
      <c r="H150" s="15" t="s">
        <v>20</v>
      </c>
      <c r="J150" s="60" t="s">
        <v>2382</v>
      </c>
      <c r="K150" s="14" t="s">
        <v>12</v>
      </c>
      <c r="L150" s="14" t="s">
        <v>12</v>
      </c>
      <c r="R150" s="15" t="s">
        <v>13</v>
      </c>
      <c r="Y150" t="s">
        <v>2224</v>
      </c>
      <c r="Z150">
        <v>35.75</v>
      </c>
      <c r="AA150">
        <v>4.1900000000000004</v>
      </c>
      <c r="AB150" t="s">
        <v>2380</v>
      </c>
      <c r="AC150" t="s">
        <v>2380</v>
      </c>
      <c r="AD150" t="s">
        <v>2380</v>
      </c>
      <c r="AE150" t="s">
        <v>2381</v>
      </c>
      <c r="AF150" t="s">
        <v>2382</v>
      </c>
      <c r="AH150" t="s">
        <v>174</v>
      </c>
      <c r="AI150">
        <v>2004</v>
      </c>
      <c r="AJ150" t="s">
        <v>20</v>
      </c>
      <c r="AK150">
        <v>19</v>
      </c>
      <c r="AL150">
        <v>1</v>
      </c>
      <c r="AM150">
        <v>1711.03</v>
      </c>
      <c r="AN150" t="s">
        <v>12</v>
      </c>
      <c r="AO150" t="s">
        <v>12</v>
      </c>
      <c r="AP150" t="s">
        <v>13</v>
      </c>
    </row>
    <row r="151" spans="7:42" x14ac:dyDescent="0.3">
      <c r="G151" s="14">
        <v>2004</v>
      </c>
      <c r="H151" s="15" t="s">
        <v>20</v>
      </c>
      <c r="J151" s="60" t="s">
        <v>2382</v>
      </c>
      <c r="K151" s="14" t="s">
        <v>12</v>
      </c>
      <c r="L151" s="14" t="s">
        <v>16</v>
      </c>
      <c r="R151" s="15" t="s">
        <v>168</v>
      </c>
      <c r="Y151" t="s">
        <v>2223</v>
      </c>
      <c r="Z151">
        <v>26.07</v>
      </c>
      <c r="AA151">
        <v>5.32</v>
      </c>
      <c r="AB151" t="s">
        <v>2380</v>
      </c>
      <c r="AC151" t="s">
        <v>2380</v>
      </c>
      <c r="AD151" t="s">
        <v>2380</v>
      </c>
      <c r="AE151" t="s">
        <v>2381</v>
      </c>
      <c r="AF151" t="s">
        <v>2382</v>
      </c>
      <c r="AH151" t="s">
        <v>175</v>
      </c>
      <c r="AI151">
        <v>2004</v>
      </c>
      <c r="AJ151" t="s">
        <v>20</v>
      </c>
      <c r="AK151">
        <v>21</v>
      </c>
      <c r="AL151">
        <v>0</v>
      </c>
      <c r="AM151">
        <v>1712.23</v>
      </c>
      <c r="AN151" t="s">
        <v>12</v>
      </c>
      <c r="AO151" t="s">
        <v>16</v>
      </c>
      <c r="AP151" t="s">
        <v>168</v>
      </c>
    </row>
    <row r="152" spans="7:42" x14ac:dyDescent="0.3">
      <c r="G152" s="14">
        <v>2004</v>
      </c>
      <c r="H152" s="15" t="s">
        <v>18</v>
      </c>
      <c r="J152" s="60" t="s">
        <v>2382</v>
      </c>
      <c r="K152" s="14" t="s">
        <v>12</v>
      </c>
      <c r="L152" s="14" t="s">
        <v>12</v>
      </c>
      <c r="R152" s="15" t="s">
        <v>13</v>
      </c>
      <c r="Y152" t="s">
        <v>2222</v>
      </c>
      <c r="Z152">
        <v>36.54</v>
      </c>
      <c r="AA152">
        <v>4.46</v>
      </c>
      <c r="AB152" t="s">
        <v>2382</v>
      </c>
      <c r="AC152" t="s">
        <v>2380</v>
      </c>
      <c r="AD152" t="s">
        <v>2380</v>
      </c>
      <c r="AE152">
        <v>1</v>
      </c>
      <c r="AF152" t="s">
        <v>2382</v>
      </c>
      <c r="AH152" t="s">
        <v>176</v>
      </c>
      <c r="AI152">
        <v>2004</v>
      </c>
      <c r="AJ152" t="s">
        <v>18</v>
      </c>
      <c r="AK152">
        <v>10</v>
      </c>
      <c r="AL152">
        <v>1</v>
      </c>
      <c r="AM152">
        <v>1719.44</v>
      </c>
      <c r="AN152" t="s">
        <v>12</v>
      </c>
      <c r="AO152" t="s">
        <v>12</v>
      </c>
      <c r="AP152" t="s">
        <v>13</v>
      </c>
    </row>
    <row r="153" spans="7:42" x14ac:dyDescent="0.3">
      <c r="G153" s="14">
        <v>2004</v>
      </c>
      <c r="H153" s="15" t="s">
        <v>20</v>
      </c>
      <c r="J153" s="60" t="s">
        <v>2382</v>
      </c>
      <c r="K153" s="14" t="s">
        <v>12</v>
      </c>
      <c r="L153" s="14" t="s">
        <v>12</v>
      </c>
      <c r="R153" s="15" t="s">
        <v>13</v>
      </c>
      <c r="Y153" t="s">
        <v>2221</v>
      </c>
      <c r="Z153">
        <v>51.64</v>
      </c>
      <c r="AA153">
        <v>5.65</v>
      </c>
      <c r="AB153" t="s">
        <v>2380</v>
      </c>
      <c r="AC153" t="s">
        <v>2380</v>
      </c>
      <c r="AD153" t="s">
        <v>2380</v>
      </c>
      <c r="AE153" t="s">
        <v>2381</v>
      </c>
      <c r="AF153" t="s">
        <v>2382</v>
      </c>
      <c r="AH153" t="s">
        <v>177</v>
      </c>
      <c r="AI153">
        <v>2004</v>
      </c>
      <c r="AJ153" t="s">
        <v>20</v>
      </c>
      <c r="AK153">
        <v>11</v>
      </c>
      <c r="AL153">
        <v>1</v>
      </c>
      <c r="AM153">
        <v>1720.35</v>
      </c>
      <c r="AN153" t="s">
        <v>12</v>
      </c>
      <c r="AO153" t="s">
        <v>12</v>
      </c>
      <c r="AP153" t="s">
        <v>13</v>
      </c>
    </row>
    <row r="154" spans="7:42" x14ac:dyDescent="0.3">
      <c r="G154" s="14">
        <v>2004</v>
      </c>
      <c r="H154" s="15" t="s">
        <v>37</v>
      </c>
      <c r="J154" s="60" t="s">
        <v>2382</v>
      </c>
      <c r="K154" s="14" t="s">
        <v>12</v>
      </c>
      <c r="L154" s="14" t="s">
        <v>11</v>
      </c>
      <c r="R154" s="15" t="s">
        <v>13</v>
      </c>
      <c r="Y154" t="s">
        <v>2220</v>
      </c>
      <c r="Z154">
        <v>42.83</v>
      </c>
      <c r="AA154">
        <v>6.04</v>
      </c>
      <c r="AB154" t="s">
        <v>2380</v>
      </c>
      <c r="AC154" t="s">
        <v>2380</v>
      </c>
      <c r="AD154" t="s">
        <v>2380</v>
      </c>
      <c r="AE154">
        <v>2</v>
      </c>
      <c r="AF154" t="s">
        <v>2382</v>
      </c>
      <c r="AH154" t="s">
        <v>178</v>
      </c>
      <c r="AI154">
        <v>2004</v>
      </c>
      <c r="AJ154" t="s">
        <v>37</v>
      </c>
      <c r="AK154">
        <v>21</v>
      </c>
      <c r="AL154">
        <v>1</v>
      </c>
      <c r="AM154">
        <v>1725.55</v>
      </c>
      <c r="AN154" t="s">
        <v>12</v>
      </c>
      <c r="AO154" t="s">
        <v>11</v>
      </c>
      <c r="AP154" t="s">
        <v>13</v>
      </c>
    </row>
    <row r="155" spans="7:42" x14ac:dyDescent="0.3">
      <c r="G155" s="14">
        <v>2004</v>
      </c>
      <c r="H155" s="15" t="s">
        <v>20</v>
      </c>
      <c r="J155" s="60" t="s">
        <v>2382</v>
      </c>
      <c r="K155" s="14" t="s">
        <v>12</v>
      </c>
      <c r="L155" s="14" t="s">
        <v>16</v>
      </c>
      <c r="R155" s="15" t="s">
        <v>13</v>
      </c>
      <c r="Y155" t="s">
        <v>2219</v>
      </c>
      <c r="Z155">
        <v>40.15</v>
      </c>
      <c r="AA155">
        <v>5.76</v>
      </c>
      <c r="AB155" t="s">
        <v>2380</v>
      </c>
      <c r="AC155" t="s">
        <v>2380</v>
      </c>
      <c r="AD155" t="s">
        <v>2380</v>
      </c>
      <c r="AE155">
        <v>1</v>
      </c>
      <c r="AF155" t="s">
        <v>2382</v>
      </c>
      <c r="AH155" t="s">
        <v>179</v>
      </c>
      <c r="AI155">
        <v>2004</v>
      </c>
      <c r="AJ155" t="s">
        <v>20</v>
      </c>
      <c r="AK155">
        <v>9</v>
      </c>
      <c r="AL155">
        <v>1</v>
      </c>
      <c r="AM155">
        <v>1727.54</v>
      </c>
      <c r="AN155" t="s">
        <v>12</v>
      </c>
      <c r="AO155" t="s">
        <v>16</v>
      </c>
      <c r="AP155" t="s">
        <v>13</v>
      </c>
    </row>
    <row r="156" spans="7:42" x14ac:dyDescent="0.3">
      <c r="G156" s="14">
        <v>2003</v>
      </c>
      <c r="H156" s="15" t="s">
        <v>15</v>
      </c>
      <c r="J156" s="60" t="s">
        <v>2382</v>
      </c>
      <c r="K156" s="14" t="s">
        <v>12</v>
      </c>
      <c r="L156" s="14" t="s">
        <v>12</v>
      </c>
      <c r="R156" s="15" t="s">
        <v>42</v>
      </c>
      <c r="Y156" t="s">
        <v>2218</v>
      </c>
      <c r="Z156">
        <v>27.8</v>
      </c>
      <c r="AA156">
        <v>4.3600000000000003</v>
      </c>
      <c r="AB156" t="s">
        <v>2380</v>
      </c>
      <c r="AC156" t="s">
        <v>2380</v>
      </c>
      <c r="AD156" t="s">
        <v>2383</v>
      </c>
      <c r="AE156">
        <v>1</v>
      </c>
      <c r="AF156" t="s">
        <v>2382</v>
      </c>
      <c r="AH156" t="s">
        <v>180</v>
      </c>
      <c r="AI156">
        <v>2003</v>
      </c>
      <c r="AJ156" t="s">
        <v>15</v>
      </c>
      <c r="AK156">
        <v>21</v>
      </c>
      <c r="AL156">
        <v>0</v>
      </c>
      <c r="AM156">
        <v>1727.79</v>
      </c>
      <c r="AN156" t="s">
        <v>12</v>
      </c>
      <c r="AO156" t="s">
        <v>12</v>
      </c>
      <c r="AP156" t="s">
        <v>42</v>
      </c>
    </row>
    <row r="157" spans="7:42" x14ac:dyDescent="0.3">
      <c r="G157" s="14">
        <v>2003</v>
      </c>
      <c r="H157" s="15" t="s">
        <v>20</v>
      </c>
      <c r="J157" s="60" t="s">
        <v>2382</v>
      </c>
      <c r="K157" s="14" t="s">
        <v>12</v>
      </c>
      <c r="L157" s="14" t="s">
        <v>11</v>
      </c>
      <c r="R157" s="15" t="s">
        <v>42</v>
      </c>
      <c r="Y157" t="s">
        <v>2217</v>
      </c>
      <c r="Z157">
        <v>45.81</v>
      </c>
      <c r="AA157">
        <v>4.76</v>
      </c>
      <c r="AB157" t="s">
        <v>2382</v>
      </c>
      <c r="AC157" t="s">
        <v>2380</v>
      </c>
      <c r="AD157" t="s">
        <v>2383</v>
      </c>
      <c r="AE157">
        <v>1</v>
      </c>
      <c r="AF157" t="s">
        <v>2382</v>
      </c>
      <c r="AH157" t="s">
        <v>181</v>
      </c>
      <c r="AI157">
        <v>2003</v>
      </c>
      <c r="AJ157" t="s">
        <v>20</v>
      </c>
      <c r="AK157">
        <v>1</v>
      </c>
      <c r="AL157">
        <v>0</v>
      </c>
      <c r="AM157">
        <v>1728.9</v>
      </c>
      <c r="AN157" t="s">
        <v>12</v>
      </c>
      <c r="AO157" t="s">
        <v>11</v>
      </c>
      <c r="AP157" t="s">
        <v>42</v>
      </c>
    </row>
    <row r="158" spans="7:42" x14ac:dyDescent="0.3">
      <c r="G158" s="14">
        <v>2003</v>
      </c>
      <c r="H158" s="15" t="s">
        <v>15</v>
      </c>
      <c r="J158" s="60" t="s">
        <v>2382</v>
      </c>
      <c r="K158" s="14" t="s">
        <v>12</v>
      </c>
      <c r="L158" s="14" t="s">
        <v>11</v>
      </c>
      <c r="R158" s="15" t="s">
        <v>42</v>
      </c>
      <c r="Y158" t="s">
        <v>2216</v>
      </c>
      <c r="Z158">
        <v>34.43</v>
      </c>
      <c r="AA158">
        <v>10.82</v>
      </c>
      <c r="AB158" t="s">
        <v>2382</v>
      </c>
      <c r="AC158" t="s">
        <v>2380</v>
      </c>
      <c r="AD158" t="s">
        <v>2380</v>
      </c>
      <c r="AE158">
        <v>1</v>
      </c>
      <c r="AF158" t="s">
        <v>2382</v>
      </c>
      <c r="AH158" t="s">
        <v>182</v>
      </c>
      <c r="AI158">
        <v>2003</v>
      </c>
      <c r="AJ158" t="s">
        <v>15</v>
      </c>
      <c r="AK158">
        <v>9</v>
      </c>
      <c r="AL158">
        <v>0</v>
      </c>
      <c r="AM158">
        <v>1731.68</v>
      </c>
      <c r="AN158" t="s">
        <v>12</v>
      </c>
      <c r="AO158" t="s">
        <v>11</v>
      </c>
      <c r="AP158" t="s">
        <v>42</v>
      </c>
    </row>
    <row r="159" spans="7:42" x14ac:dyDescent="0.3">
      <c r="G159" s="14">
        <v>2003</v>
      </c>
      <c r="H159" s="15" t="s">
        <v>15</v>
      </c>
      <c r="J159" s="60" t="s">
        <v>2382</v>
      </c>
      <c r="K159" s="14" t="s">
        <v>12</v>
      </c>
      <c r="L159" s="14" t="s">
        <v>11</v>
      </c>
      <c r="R159" s="15" t="s">
        <v>42</v>
      </c>
      <c r="Y159" t="s">
        <v>2215</v>
      </c>
      <c r="Z159">
        <v>41.33</v>
      </c>
      <c r="AA159">
        <v>4.01</v>
      </c>
      <c r="AB159" t="s">
        <v>2382</v>
      </c>
      <c r="AC159" t="s">
        <v>2380</v>
      </c>
      <c r="AD159" t="s">
        <v>2380</v>
      </c>
      <c r="AE159" t="s">
        <v>2381</v>
      </c>
      <c r="AF159" t="s">
        <v>2382</v>
      </c>
      <c r="AH159" t="s">
        <v>183</v>
      </c>
      <c r="AI159">
        <v>2003</v>
      </c>
      <c r="AJ159" t="s">
        <v>15</v>
      </c>
      <c r="AK159">
        <v>14</v>
      </c>
      <c r="AL159">
        <v>0</v>
      </c>
      <c r="AM159">
        <v>1737.38</v>
      </c>
      <c r="AN159" t="s">
        <v>12</v>
      </c>
      <c r="AO159" t="s">
        <v>11</v>
      </c>
      <c r="AP159" t="s">
        <v>42</v>
      </c>
    </row>
    <row r="160" spans="7:42" x14ac:dyDescent="0.3">
      <c r="G160" s="14">
        <v>2003</v>
      </c>
      <c r="H160" s="15" t="s">
        <v>10</v>
      </c>
      <c r="J160" s="60" t="s">
        <v>2382</v>
      </c>
      <c r="K160" s="14" t="s">
        <v>12</v>
      </c>
      <c r="L160" s="14" t="s">
        <v>16</v>
      </c>
      <c r="R160" s="15" t="s">
        <v>42</v>
      </c>
      <c r="Y160" t="s">
        <v>2214</v>
      </c>
      <c r="Z160">
        <v>31.92</v>
      </c>
      <c r="AA160">
        <v>5.12</v>
      </c>
      <c r="AB160" t="s">
        <v>2382</v>
      </c>
      <c r="AC160" t="s">
        <v>2380</v>
      </c>
      <c r="AD160" t="s">
        <v>2380</v>
      </c>
      <c r="AE160">
        <v>1</v>
      </c>
      <c r="AF160" t="s">
        <v>2382</v>
      </c>
      <c r="AH160" t="s">
        <v>184</v>
      </c>
      <c r="AI160">
        <v>2003</v>
      </c>
      <c r="AJ160" t="s">
        <v>10</v>
      </c>
      <c r="AK160">
        <v>25</v>
      </c>
      <c r="AL160">
        <v>0</v>
      </c>
      <c r="AM160">
        <v>1743.21</v>
      </c>
      <c r="AN160" t="s">
        <v>12</v>
      </c>
      <c r="AO160" t="s">
        <v>16</v>
      </c>
      <c r="AP160" t="s">
        <v>42</v>
      </c>
    </row>
    <row r="161" spans="7:42" x14ac:dyDescent="0.3">
      <c r="G161" s="14">
        <v>2003</v>
      </c>
      <c r="H161" s="15" t="s">
        <v>10</v>
      </c>
      <c r="J161" s="60" t="s">
        <v>2382</v>
      </c>
      <c r="K161" s="14" t="s">
        <v>12</v>
      </c>
      <c r="L161" s="14" t="s">
        <v>16</v>
      </c>
      <c r="R161" s="15" t="s">
        <v>42</v>
      </c>
      <c r="Y161" t="s">
        <v>2213</v>
      </c>
      <c r="Z161">
        <v>39.799999999999997</v>
      </c>
      <c r="AA161">
        <v>10.54</v>
      </c>
      <c r="AB161" t="s">
        <v>2382</v>
      </c>
      <c r="AC161" t="s">
        <v>2380</v>
      </c>
      <c r="AD161" t="s">
        <v>2380</v>
      </c>
      <c r="AE161">
        <v>2</v>
      </c>
      <c r="AF161" t="s">
        <v>2382</v>
      </c>
      <c r="AH161" t="s">
        <v>185</v>
      </c>
      <c r="AI161">
        <v>2003</v>
      </c>
      <c r="AJ161" t="s">
        <v>10</v>
      </c>
      <c r="AK161">
        <v>28</v>
      </c>
      <c r="AL161">
        <v>0</v>
      </c>
      <c r="AM161">
        <v>1744.47</v>
      </c>
      <c r="AN161" t="s">
        <v>12</v>
      </c>
      <c r="AO161" t="s">
        <v>16</v>
      </c>
      <c r="AP161" t="s">
        <v>42</v>
      </c>
    </row>
    <row r="162" spans="7:42" x14ac:dyDescent="0.3">
      <c r="G162" s="14">
        <v>2003</v>
      </c>
      <c r="H162" s="15" t="s">
        <v>20</v>
      </c>
      <c r="J162" s="60" t="s">
        <v>2382</v>
      </c>
      <c r="K162" s="14" t="s">
        <v>12</v>
      </c>
      <c r="L162" s="14" t="s">
        <v>16</v>
      </c>
      <c r="R162" s="15" t="s">
        <v>42</v>
      </c>
      <c r="Y162" t="s">
        <v>2212</v>
      </c>
      <c r="Z162">
        <v>42.82</v>
      </c>
      <c r="AA162">
        <v>4.21</v>
      </c>
      <c r="AB162" t="s">
        <v>2380</v>
      </c>
      <c r="AC162" t="s">
        <v>2380</v>
      </c>
      <c r="AD162" t="s">
        <v>2380</v>
      </c>
      <c r="AE162" t="s">
        <v>2381</v>
      </c>
      <c r="AF162" t="s">
        <v>2382</v>
      </c>
      <c r="AH162" t="s">
        <v>186</v>
      </c>
      <c r="AI162">
        <v>2003</v>
      </c>
      <c r="AJ162" t="s">
        <v>20</v>
      </c>
      <c r="AK162">
        <v>26</v>
      </c>
      <c r="AL162">
        <v>0</v>
      </c>
      <c r="AM162">
        <v>1748.77</v>
      </c>
      <c r="AN162" t="s">
        <v>12</v>
      </c>
      <c r="AO162" t="s">
        <v>16</v>
      </c>
      <c r="AP162" t="s">
        <v>42</v>
      </c>
    </row>
    <row r="163" spans="7:42" x14ac:dyDescent="0.3">
      <c r="G163" s="14">
        <v>1998</v>
      </c>
      <c r="H163" s="15" t="s">
        <v>37</v>
      </c>
      <c r="J163" s="60" t="s">
        <v>2382</v>
      </c>
      <c r="K163" s="14" t="s">
        <v>12</v>
      </c>
      <c r="L163" s="14" t="s">
        <v>12</v>
      </c>
      <c r="R163" s="15" t="s">
        <v>13</v>
      </c>
      <c r="Y163" t="s">
        <v>2211</v>
      </c>
      <c r="Z163">
        <v>33.630000000000003</v>
      </c>
      <c r="AA163">
        <v>5.42</v>
      </c>
      <c r="AB163" t="s">
        <v>2380</v>
      </c>
      <c r="AC163" t="s">
        <v>2380</v>
      </c>
      <c r="AD163" t="s">
        <v>2380</v>
      </c>
      <c r="AE163" t="s">
        <v>2381</v>
      </c>
      <c r="AF163" t="s">
        <v>2382</v>
      </c>
      <c r="AH163" t="s">
        <v>187</v>
      </c>
      <c r="AI163">
        <v>1998</v>
      </c>
      <c r="AJ163" t="s">
        <v>37</v>
      </c>
      <c r="AK163">
        <v>7</v>
      </c>
      <c r="AL163">
        <v>0</v>
      </c>
      <c r="AM163">
        <v>1756.6</v>
      </c>
      <c r="AN163" t="s">
        <v>12</v>
      </c>
      <c r="AO163" t="s">
        <v>12</v>
      </c>
      <c r="AP163" t="s">
        <v>13</v>
      </c>
    </row>
    <row r="164" spans="7:42" x14ac:dyDescent="0.3">
      <c r="G164" s="14">
        <v>2003</v>
      </c>
      <c r="H164" s="15" t="s">
        <v>15</v>
      </c>
      <c r="J164" s="60" t="s">
        <v>2382</v>
      </c>
      <c r="K164" s="14" t="s">
        <v>12</v>
      </c>
      <c r="L164" s="14" t="s">
        <v>16</v>
      </c>
      <c r="R164" s="15" t="s">
        <v>42</v>
      </c>
      <c r="Y164" t="s">
        <v>2210</v>
      </c>
      <c r="Z164">
        <v>37.07</v>
      </c>
      <c r="AA164">
        <v>4.28</v>
      </c>
      <c r="AB164" t="s">
        <v>2380</v>
      </c>
      <c r="AC164" t="s">
        <v>2382</v>
      </c>
      <c r="AD164" t="s">
        <v>2380</v>
      </c>
      <c r="AE164">
        <v>1</v>
      </c>
      <c r="AF164" t="s">
        <v>2382</v>
      </c>
      <c r="AH164" t="s">
        <v>188</v>
      </c>
      <c r="AI164">
        <v>2003</v>
      </c>
      <c r="AJ164" t="s">
        <v>15</v>
      </c>
      <c r="AK164">
        <v>19</v>
      </c>
      <c r="AL164">
        <v>0</v>
      </c>
      <c r="AM164">
        <v>1759.34</v>
      </c>
      <c r="AN164" t="s">
        <v>12</v>
      </c>
      <c r="AO164" t="s">
        <v>16</v>
      </c>
      <c r="AP164" t="s">
        <v>42</v>
      </c>
    </row>
    <row r="165" spans="7:42" x14ac:dyDescent="0.3">
      <c r="G165" s="14">
        <v>2002</v>
      </c>
      <c r="H165" s="15" t="s">
        <v>30</v>
      </c>
      <c r="J165" s="60" t="s">
        <v>2382</v>
      </c>
      <c r="K165" s="14" t="s">
        <v>12</v>
      </c>
      <c r="L165" s="14" t="s">
        <v>12</v>
      </c>
      <c r="R165" s="15" t="s">
        <v>23</v>
      </c>
      <c r="Y165" t="s">
        <v>2209</v>
      </c>
      <c r="Z165">
        <v>35.625</v>
      </c>
      <c r="AA165">
        <v>8.9</v>
      </c>
      <c r="AB165" t="s">
        <v>2380</v>
      </c>
      <c r="AC165" t="s">
        <v>2380</v>
      </c>
      <c r="AD165" t="s">
        <v>2380</v>
      </c>
      <c r="AE165" t="s">
        <v>2381</v>
      </c>
      <c r="AF165" t="s">
        <v>2382</v>
      </c>
      <c r="AH165" t="s">
        <v>189</v>
      </c>
      <c r="AI165">
        <v>2002</v>
      </c>
      <c r="AJ165" t="s">
        <v>30</v>
      </c>
      <c r="AK165">
        <v>13</v>
      </c>
      <c r="AL165">
        <v>0</v>
      </c>
      <c r="AM165">
        <v>1769.53</v>
      </c>
      <c r="AN165" t="s">
        <v>12</v>
      </c>
      <c r="AO165" t="s">
        <v>12</v>
      </c>
      <c r="AP165" t="s">
        <v>23</v>
      </c>
    </row>
    <row r="166" spans="7:42" x14ac:dyDescent="0.3">
      <c r="G166" s="14">
        <v>1999</v>
      </c>
      <c r="H166" s="15" t="s">
        <v>20</v>
      </c>
      <c r="J166" s="60" t="s">
        <v>2382</v>
      </c>
      <c r="K166" s="14" t="s">
        <v>12</v>
      </c>
      <c r="L166" s="14" t="s">
        <v>12</v>
      </c>
      <c r="R166" s="15" t="s">
        <v>13</v>
      </c>
      <c r="Y166" t="s">
        <v>2208</v>
      </c>
      <c r="Z166">
        <v>42.69</v>
      </c>
      <c r="AA166">
        <v>4.8899999999999997</v>
      </c>
      <c r="AB166" t="s">
        <v>2380</v>
      </c>
      <c r="AC166" t="s">
        <v>2380</v>
      </c>
      <c r="AD166" t="s">
        <v>2383</v>
      </c>
      <c r="AE166">
        <v>1</v>
      </c>
      <c r="AF166" t="s">
        <v>2382</v>
      </c>
      <c r="AH166" t="s">
        <v>190</v>
      </c>
      <c r="AI166">
        <v>1999</v>
      </c>
      <c r="AJ166" t="s">
        <v>20</v>
      </c>
      <c r="AK166">
        <v>25</v>
      </c>
      <c r="AL166">
        <v>0</v>
      </c>
      <c r="AM166">
        <v>1815.88</v>
      </c>
      <c r="AN166" t="s">
        <v>12</v>
      </c>
      <c r="AO166" t="s">
        <v>12</v>
      </c>
      <c r="AP166" t="s">
        <v>13</v>
      </c>
    </row>
    <row r="167" spans="7:42" x14ac:dyDescent="0.3">
      <c r="G167" s="14">
        <v>2004</v>
      </c>
      <c r="H167" s="15" t="s">
        <v>35</v>
      </c>
      <c r="J167" s="60" t="s">
        <v>2382</v>
      </c>
      <c r="K167" s="14" t="s">
        <v>12</v>
      </c>
      <c r="L167" s="14" t="s">
        <v>16</v>
      </c>
      <c r="R167" s="15" t="s">
        <v>23</v>
      </c>
      <c r="Y167" t="s">
        <v>2207</v>
      </c>
      <c r="Z167">
        <v>37.869999999999997</v>
      </c>
      <c r="AA167">
        <v>4.29</v>
      </c>
      <c r="AB167" t="s">
        <v>2382</v>
      </c>
      <c r="AC167" t="s">
        <v>2380</v>
      </c>
      <c r="AD167" t="s">
        <v>2383</v>
      </c>
      <c r="AE167">
        <v>1</v>
      </c>
      <c r="AF167" t="s">
        <v>2382</v>
      </c>
      <c r="AH167" t="s">
        <v>191</v>
      </c>
      <c r="AI167">
        <v>2004</v>
      </c>
      <c r="AJ167" t="s">
        <v>35</v>
      </c>
      <c r="AK167">
        <v>19</v>
      </c>
      <c r="AL167">
        <v>0</v>
      </c>
      <c r="AM167">
        <v>1822.54</v>
      </c>
      <c r="AN167" t="s">
        <v>12</v>
      </c>
      <c r="AO167" t="s">
        <v>16</v>
      </c>
      <c r="AP167" t="s">
        <v>23</v>
      </c>
    </row>
    <row r="168" spans="7:42" x14ac:dyDescent="0.3">
      <c r="G168" s="14">
        <v>1999</v>
      </c>
      <c r="H168" s="15" t="s">
        <v>15</v>
      </c>
      <c r="J168" s="60" t="s">
        <v>2382</v>
      </c>
      <c r="K168" s="14" t="s">
        <v>12</v>
      </c>
      <c r="L168" s="14" t="s">
        <v>12</v>
      </c>
      <c r="R168" s="15" t="s">
        <v>13</v>
      </c>
      <c r="Y168" t="s">
        <v>2206</v>
      </c>
      <c r="Z168">
        <v>40.61</v>
      </c>
      <c r="AA168">
        <v>8</v>
      </c>
      <c r="AB168" t="s">
        <v>2382</v>
      </c>
      <c r="AC168" t="s">
        <v>2380</v>
      </c>
      <c r="AD168" t="s">
        <v>2380</v>
      </c>
      <c r="AE168">
        <v>1</v>
      </c>
      <c r="AF168" t="s">
        <v>2382</v>
      </c>
      <c r="AH168" t="s">
        <v>192</v>
      </c>
      <c r="AI168">
        <v>1999</v>
      </c>
      <c r="AJ168" t="s">
        <v>15</v>
      </c>
      <c r="AK168">
        <v>17</v>
      </c>
      <c r="AL168">
        <v>0</v>
      </c>
      <c r="AM168">
        <v>1824.29</v>
      </c>
      <c r="AN168" t="s">
        <v>12</v>
      </c>
      <c r="AO168" t="s">
        <v>12</v>
      </c>
      <c r="AP168" t="s">
        <v>13</v>
      </c>
    </row>
    <row r="169" spans="7:42" x14ac:dyDescent="0.3">
      <c r="G169" s="14">
        <v>1999</v>
      </c>
      <c r="H169" s="15" t="s">
        <v>37</v>
      </c>
      <c r="J169" s="60" t="s">
        <v>2382</v>
      </c>
      <c r="K169" s="14" t="s">
        <v>12</v>
      </c>
      <c r="L169" s="14" t="s">
        <v>11</v>
      </c>
      <c r="R169" s="15" t="s">
        <v>42</v>
      </c>
      <c r="Y169" t="s">
        <v>2205</v>
      </c>
      <c r="Z169">
        <v>30.78</v>
      </c>
      <c r="AA169">
        <v>4.67</v>
      </c>
      <c r="AB169" t="s">
        <v>2382</v>
      </c>
      <c r="AC169" t="s">
        <v>2380</v>
      </c>
      <c r="AD169" t="s">
        <v>2380</v>
      </c>
      <c r="AE169" t="s">
        <v>2381</v>
      </c>
      <c r="AF169" t="s">
        <v>2382</v>
      </c>
      <c r="AH169" t="s">
        <v>193</v>
      </c>
      <c r="AI169">
        <v>1999</v>
      </c>
      <c r="AJ169" t="s">
        <v>37</v>
      </c>
      <c r="AK169">
        <v>1</v>
      </c>
      <c r="AL169">
        <v>0</v>
      </c>
      <c r="AM169">
        <v>1826.84</v>
      </c>
      <c r="AN169" t="s">
        <v>12</v>
      </c>
      <c r="AO169" t="s">
        <v>11</v>
      </c>
      <c r="AP169" t="s">
        <v>42</v>
      </c>
    </row>
    <row r="170" spans="7:42" x14ac:dyDescent="0.3">
      <c r="G170" s="14">
        <v>2003</v>
      </c>
      <c r="H170" s="15" t="s">
        <v>35</v>
      </c>
      <c r="J170" s="60" t="s">
        <v>2382</v>
      </c>
      <c r="K170" s="14" t="s">
        <v>12</v>
      </c>
      <c r="L170" s="14" t="s">
        <v>12</v>
      </c>
      <c r="R170" s="15" t="s">
        <v>42</v>
      </c>
      <c r="Y170" t="s">
        <v>2204</v>
      </c>
      <c r="Z170">
        <v>49.49</v>
      </c>
      <c r="AA170">
        <v>4.5</v>
      </c>
      <c r="AB170" t="s">
        <v>2380</v>
      </c>
      <c r="AC170" t="s">
        <v>2380</v>
      </c>
      <c r="AD170" t="s">
        <v>2380</v>
      </c>
      <c r="AE170" t="s">
        <v>2381</v>
      </c>
      <c r="AF170" t="s">
        <v>2382</v>
      </c>
      <c r="AH170" t="s">
        <v>194</v>
      </c>
      <c r="AI170">
        <v>2003</v>
      </c>
      <c r="AJ170" t="s">
        <v>35</v>
      </c>
      <c r="AK170">
        <v>11</v>
      </c>
      <c r="AL170">
        <v>1</v>
      </c>
      <c r="AM170">
        <v>1832.09</v>
      </c>
      <c r="AN170" t="s">
        <v>12</v>
      </c>
      <c r="AO170" t="s">
        <v>12</v>
      </c>
      <c r="AP170" t="s">
        <v>42</v>
      </c>
    </row>
    <row r="171" spans="7:42" x14ac:dyDescent="0.3">
      <c r="G171" s="14">
        <v>2003</v>
      </c>
      <c r="H171" s="15" t="s">
        <v>35</v>
      </c>
      <c r="J171" s="60" t="s">
        <v>2382</v>
      </c>
      <c r="K171" s="14" t="s">
        <v>12</v>
      </c>
      <c r="L171" s="14" t="s">
        <v>11</v>
      </c>
      <c r="R171" s="15" t="s">
        <v>42</v>
      </c>
      <c r="Y171" t="s">
        <v>2203</v>
      </c>
      <c r="Z171">
        <v>37.619999999999997</v>
      </c>
      <c r="AA171">
        <v>6.32</v>
      </c>
      <c r="AB171" t="s">
        <v>2382</v>
      </c>
      <c r="AC171" t="s">
        <v>2382</v>
      </c>
      <c r="AD171" t="s">
        <v>2380</v>
      </c>
      <c r="AE171">
        <v>2</v>
      </c>
      <c r="AF171" t="s">
        <v>2382</v>
      </c>
      <c r="AH171" t="s">
        <v>195</v>
      </c>
      <c r="AI171">
        <v>2003</v>
      </c>
      <c r="AJ171" t="s">
        <v>35</v>
      </c>
      <c r="AK171">
        <v>4</v>
      </c>
      <c r="AL171">
        <v>1</v>
      </c>
      <c r="AM171">
        <v>1837.24</v>
      </c>
      <c r="AN171" t="s">
        <v>12</v>
      </c>
      <c r="AO171" t="s">
        <v>11</v>
      </c>
      <c r="AP171" t="s">
        <v>42</v>
      </c>
    </row>
    <row r="172" spans="7:42" x14ac:dyDescent="0.3">
      <c r="G172" s="14">
        <v>1999</v>
      </c>
      <c r="H172" s="15" t="s">
        <v>30</v>
      </c>
      <c r="J172" s="60" t="s">
        <v>2382</v>
      </c>
      <c r="K172" s="14" t="s">
        <v>12</v>
      </c>
      <c r="L172" s="14" t="s">
        <v>11</v>
      </c>
      <c r="R172" s="15" t="s">
        <v>13</v>
      </c>
      <c r="Y172" t="s">
        <v>2202</v>
      </c>
      <c r="Z172">
        <v>36.08</v>
      </c>
      <c r="AA172">
        <v>6.1</v>
      </c>
      <c r="AB172" t="s">
        <v>2382</v>
      </c>
      <c r="AC172" t="s">
        <v>2380</v>
      </c>
      <c r="AD172" t="s">
        <v>2380</v>
      </c>
      <c r="AE172">
        <v>1</v>
      </c>
      <c r="AF172" t="s">
        <v>2382</v>
      </c>
      <c r="AH172" t="s">
        <v>196</v>
      </c>
      <c r="AI172">
        <v>1999</v>
      </c>
      <c r="AJ172" t="s">
        <v>30</v>
      </c>
      <c r="AK172">
        <v>12</v>
      </c>
      <c r="AL172">
        <v>0</v>
      </c>
      <c r="AM172">
        <v>1837.28</v>
      </c>
      <c r="AN172" t="s">
        <v>12</v>
      </c>
      <c r="AO172" t="s">
        <v>11</v>
      </c>
      <c r="AP172" t="s">
        <v>13</v>
      </c>
    </row>
    <row r="173" spans="7:42" x14ac:dyDescent="0.3">
      <c r="G173" s="14">
        <v>2003</v>
      </c>
      <c r="H173" s="15" t="s">
        <v>10</v>
      </c>
      <c r="J173" s="60" t="s">
        <v>2382</v>
      </c>
      <c r="K173" s="14" t="s">
        <v>12</v>
      </c>
      <c r="L173" s="14" t="s">
        <v>11</v>
      </c>
      <c r="R173" s="15" t="s">
        <v>42</v>
      </c>
      <c r="Y173" t="s">
        <v>2201</v>
      </c>
      <c r="Z173">
        <v>33.5</v>
      </c>
      <c r="AA173">
        <v>5.4</v>
      </c>
      <c r="AB173" t="s">
        <v>2380</v>
      </c>
      <c r="AC173" t="s">
        <v>2380</v>
      </c>
      <c r="AD173" t="s">
        <v>2380</v>
      </c>
      <c r="AE173" t="s">
        <v>2381</v>
      </c>
      <c r="AF173" t="s">
        <v>2382</v>
      </c>
      <c r="AH173" t="s">
        <v>197</v>
      </c>
      <c r="AI173">
        <v>2003</v>
      </c>
      <c r="AJ173" t="s">
        <v>10</v>
      </c>
      <c r="AK173">
        <v>20</v>
      </c>
      <c r="AL173">
        <v>1</v>
      </c>
      <c r="AM173">
        <v>1842.52</v>
      </c>
      <c r="AN173" t="s">
        <v>12</v>
      </c>
      <c r="AO173" t="s">
        <v>11</v>
      </c>
      <c r="AP173" t="s">
        <v>42</v>
      </c>
    </row>
    <row r="174" spans="7:42" x14ac:dyDescent="0.3">
      <c r="G174" s="14">
        <v>1994</v>
      </c>
      <c r="H174" s="15" t="s">
        <v>30</v>
      </c>
      <c r="J174" s="60" t="s">
        <v>2382</v>
      </c>
      <c r="K174" s="14" t="s">
        <v>12</v>
      </c>
      <c r="L174" s="14" t="s">
        <v>11</v>
      </c>
      <c r="R174" s="15" t="s">
        <v>23</v>
      </c>
      <c r="Y174" t="s">
        <v>2200</v>
      </c>
      <c r="Z174">
        <v>47.46</v>
      </c>
      <c r="AA174">
        <v>6.24</v>
      </c>
      <c r="AB174" t="s">
        <v>2382</v>
      </c>
      <c r="AC174" t="s">
        <v>2380</v>
      </c>
      <c r="AD174" t="s">
        <v>2380</v>
      </c>
      <c r="AE174">
        <v>1</v>
      </c>
      <c r="AF174" t="s">
        <v>2382</v>
      </c>
      <c r="AH174" t="s">
        <v>198</v>
      </c>
      <c r="AI174">
        <v>1994</v>
      </c>
      <c r="AJ174" t="s">
        <v>30</v>
      </c>
      <c r="AK174">
        <v>6</v>
      </c>
      <c r="AL174">
        <v>0</v>
      </c>
      <c r="AM174">
        <v>1850.55</v>
      </c>
      <c r="AN174" t="s">
        <v>12</v>
      </c>
      <c r="AO174" t="s">
        <v>11</v>
      </c>
      <c r="AP174" t="s">
        <v>23</v>
      </c>
    </row>
    <row r="175" spans="7:42" x14ac:dyDescent="0.3">
      <c r="G175" s="14">
        <v>2004</v>
      </c>
      <c r="H175" s="15" t="s">
        <v>30</v>
      </c>
      <c r="J175" s="60" t="s">
        <v>2382</v>
      </c>
      <c r="K175" s="14" t="s">
        <v>12</v>
      </c>
      <c r="L175" s="14" t="s">
        <v>16</v>
      </c>
      <c r="R175" s="15" t="s">
        <v>200</v>
      </c>
      <c r="Y175" t="s">
        <v>2199</v>
      </c>
      <c r="Z175">
        <v>49.24</v>
      </c>
      <c r="AA175">
        <v>4.45</v>
      </c>
      <c r="AB175" t="s">
        <v>2380</v>
      </c>
      <c r="AC175" t="s">
        <v>2380</v>
      </c>
      <c r="AD175" t="s">
        <v>2380</v>
      </c>
      <c r="AE175" t="s">
        <v>2381</v>
      </c>
      <c r="AF175" t="s">
        <v>2382</v>
      </c>
      <c r="AH175" t="s">
        <v>199</v>
      </c>
      <c r="AI175">
        <v>2004</v>
      </c>
      <c r="AJ175" t="s">
        <v>30</v>
      </c>
      <c r="AK175">
        <v>27</v>
      </c>
      <c r="AL175">
        <v>0</v>
      </c>
      <c r="AM175">
        <v>1863.45</v>
      </c>
      <c r="AN175" t="s">
        <v>12</v>
      </c>
      <c r="AO175" t="s">
        <v>16</v>
      </c>
      <c r="AP175" t="s">
        <v>200</v>
      </c>
    </row>
    <row r="176" spans="7:42" x14ac:dyDescent="0.3">
      <c r="G176" s="14">
        <v>1996</v>
      </c>
      <c r="H176" s="15" t="s">
        <v>10</v>
      </c>
      <c r="J176" s="60" t="s">
        <v>2382</v>
      </c>
      <c r="K176" s="14" t="s">
        <v>12</v>
      </c>
      <c r="L176" s="14" t="s">
        <v>12</v>
      </c>
      <c r="R176" s="15" t="s">
        <v>23</v>
      </c>
      <c r="Y176" t="s">
        <v>2198</v>
      </c>
      <c r="Z176">
        <v>54.4</v>
      </c>
      <c r="AA176">
        <v>5.22</v>
      </c>
      <c r="AB176" t="s">
        <v>2380</v>
      </c>
      <c r="AC176" t="s">
        <v>2380</v>
      </c>
      <c r="AD176" t="s">
        <v>2380</v>
      </c>
      <c r="AE176">
        <v>1</v>
      </c>
      <c r="AF176" t="s">
        <v>2382</v>
      </c>
      <c r="AH176" t="s">
        <v>201</v>
      </c>
      <c r="AI176">
        <v>1996</v>
      </c>
      <c r="AJ176" t="s">
        <v>10</v>
      </c>
      <c r="AK176">
        <v>2</v>
      </c>
      <c r="AL176">
        <v>0</v>
      </c>
      <c r="AM176">
        <v>1865.98</v>
      </c>
      <c r="AN176" t="s">
        <v>12</v>
      </c>
      <c r="AO176" t="s">
        <v>12</v>
      </c>
      <c r="AP176" t="s">
        <v>23</v>
      </c>
    </row>
    <row r="177" spans="7:42" x14ac:dyDescent="0.3">
      <c r="G177" s="14">
        <v>2002</v>
      </c>
      <c r="H177" s="15" t="s">
        <v>20</v>
      </c>
      <c r="J177" s="60" t="s">
        <v>2382</v>
      </c>
      <c r="K177" s="14" t="s">
        <v>12</v>
      </c>
      <c r="L177" s="14" t="s">
        <v>11</v>
      </c>
      <c r="R177" s="15" t="s">
        <v>42</v>
      </c>
      <c r="Y177" t="s">
        <v>2197</v>
      </c>
      <c r="Z177">
        <v>35.53</v>
      </c>
      <c r="AA177">
        <v>4.6100000000000003</v>
      </c>
      <c r="AB177" t="s">
        <v>2380</v>
      </c>
      <c r="AC177" t="s">
        <v>2380</v>
      </c>
      <c r="AD177" t="s">
        <v>2380</v>
      </c>
      <c r="AE177">
        <v>1</v>
      </c>
      <c r="AF177" t="s">
        <v>2382</v>
      </c>
      <c r="AH177" t="s">
        <v>202</v>
      </c>
      <c r="AI177">
        <v>2002</v>
      </c>
      <c r="AJ177" t="s">
        <v>20</v>
      </c>
      <c r="AK177">
        <v>22</v>
      </c>
      <c r="AL177">
        <v>0</v>
      </c>
      <c r="AM177">
        <v>1875.34</v>
      </c>
      <c r="AN177" t="s">
        <v>12</v>
      </c>
      <c r="AO177" t="s">
        <v>11</v>
      </c>
      <c r="AP177" t="s">
        <v>42</v>
      </c>
    </row>
    <row r="178" spans="7:42" x14ac:dyDescent="0.3">
      <c r="G178" s="14">
        <v>2002</v>
      </c>
      <c r="H178" s="15" t="s">
        <v>37</v>
      </c>
      <c r="J178" s="60" t="s">
        <v>2382</v>
      </c>
      <c r="K178" s="14" t="s">
        <v>12</v>
      </c>
      <c r="L178" s="14" t="s">
        <v>16</v>
      </c>
      <c r="R178" s="15" t="s">
        <v>13</v>
      </c>
      <c r="Y178" t="s">
        <v>2196</v>
      </c>
      <c r="Z178">
        <v>39.729999999999997</v>
      </c>
      <c r="AA178">
        <v>6.24</v>
      </c>
      <c r="AB178" t="s">
        <v>2380</v>
      </c>
      <c r="AC178" t="s">
        <v>2380</v>
      </c>
      <c r="AD178" t="s">
        <v>2380</v>
      </c>
      <c r="AE178" t="s">
        <v>2381</v>
      </c>
      <c r="AF178" t="s">
        <v>2382</v>
      </c>
      <c r="AH178" t="s">
        <v>203</v>
      </c>
      <c r="AI178">
        <v>2002</v>
      </c>
      <c r="AJ178" t="s">
        <v>37</v>
      </c>
      <c r="AK178">
        <v>29</v>
      </c>
      <c r="AL178">
        <v>0</v>
      </c>
      <c r="AM178">
        <v>1877.93</v>
      </c>
      <c r="AN178" t="s">
        <v>12</v>
      </c>
      <c r="AO178" t="s">
        <v>16</v>
      </c>
      <c r="AP178" t="s">
        <v>13</v>
      </c>
    </row>
    <row r="179" spans="7:42" x14ac:dyDescent="0.3">
      <c r="G179" s="14">
        <v>2002</v>
      </c>
      <c r="H179" s="15" t="s">
        <v>35</v>
      </c>
      <c r="J179" s="60" t="s">
        <v>2382</v>
      </c>
      <c r="K179" s="14" t="s">
        <v>12</v>
      </c>
      <c r="L179" s="14" t="s">
        <v>11</v>
      </c>
      <c r="R179" s="15" t="s">
        <v>13</v>
      </c>
      <c r="Y179" t="s">
        <v>2195</v>
      </c>
      <c r="Z179">
        <v>35.68</v>
      </c>
      <c r="AA179">
        <v>10.039999999999999</v>
      </c>
      <c r="AB179" t="s">
        <v>2380</v>
      </c>
      <c r="AC179" t="s">
        <v>2380</v>
      </c>
      <c r="AD179" t="s">
        <v>2380</v>
      </c>
      <c r="AE179" t="s">
        <v>2381</v>
      </c>
      <c r="AF179" t="s">
        <v>2382</v>
      </c>
      <c r="AH179" t="s">
        <v>204</v>
      </c>
      <c r="AI179">
        <v>2002</v>
      </c>
      <c r="AJ179" t="s">
        <v>35</v>
      </c>
      <c r="AK179">
        <v>29</v>
      </c>
      <c r="AL179">
        <v>0</v>
      </c>
      <c r="AM179">
        <v>1880.07</v>
      </c>
      <c r="AN179" t="s">
        <v>12</v>
      </c>
      <c r="AO179" t="s">
        <v>11</v>
      </c>
      <c r="AP179" t="s">
        <v>13</v>
      </c>
    </row>
    <row r="180" spans="7:42" x14ac:dyDescent="0.3">
      <c r="G180" s="14">
        <v>2002</v>
      </c>
      <c r="H180" s="15" t="s">
        <v>35</v>
      </c>
      <c r="J180" s="60" t="s">
        <v>2382</v>
      </c>
      <c r="K180" s="14" t="s">
        <v>12</v>
      </c>
      <c r="L180" s="14" t="s">
        <v>16</v>
      </c>
      <c r="R180" s="15" t="s">
        <v>42</v>
      </c>
      <c r="Y180" t="s">
        <v>2194</v>
      </c>
      <c r="Z180">
        <v>48.86</v>
      </c>
      <c r="AA180">
        <v>6.09</v>
      </c>
      <c r="AB180" t="s">
        <v>2380</v>
      </c>
      <c r="AC180" t="s">
        <v>2380</v>
      </c>
      <c r="AD180" t="s">
        <v>2380</v>
      </c>
      <c r="AE180" t="s">
        <v>2381</v>
      </c>
      <c r="AF180" t="s">
        <v>2382</v>
      </c>
      <c r="AH180" t="s">
        <v>205</v>
      </c>
      <c r="AI180">
        <v>2002</v>
      </c>
      <c r="AJ180" t="s">
        <v>35</v>
      </c>
      <c r="AK180">
        <v>21</v>
      </c>
      <c r="AL180">
        <v>0</v>
      </c>
      <c r="AM180">
        <v>1880.49</v>
      </c>
      <c r="AN180" t="s">
        <v>12</v>
      </c>
      <c r="AO180" t="s">
        <v>16</v>
      </c>
      <c r="AP180" t="s">
        <v>42</v>
      </c>
    </row>
    <row r="181" spans="7:42" x14ac:dyDescent="0.3">
      <c r="G181" s="14">
        <v>2001</v>
      </c>
      <c r="H181" s="15" t="s">
        <v>35</v>
      </c>
      <c r="J181" s="60" t="s">
        <v>2380</v>
      </c>
      <c r="K181" s="14" t="s">
        <v>12</v>
      </c>
      <c r="L181" s="14" t="s">
        <v>16</v>
      </c>
      <c r="R181" s="15" t="s">
        <v>23</v>
      </c>
      <c r="Y181" t="s">
        <v>2193</v>
      </c>
      <c r="Z181">
        <v>34.799999999999997</v>
      </c>
      <c r="AA181">
        <v>11.4</v>
      </c>
      <c r="AB181" t="s">
        <v>2382</v>
      </c>
      <c r="AC181" t="s">
        <v>2380</v>
      </c>
      <c r="AD181" t="s">
        <v>2383</v>
      </c>
      <c r="AE181">
        <v>1</v>
      </c>
      <c r="AF181" t="s">
        <v>2380</v>
      </c>
      <c r="AH181" t="s">
        <v>206</v>
      </c>
      <c r="AI181">
        <v>2001</v>
      </c>
      <c r="AJ181" t="s">
        <v>35</v>
      </c>
      <c r="AK181">
        <v>10</v>
      </c>
      <c r="AL181">
        <v>0</v>
      </c>
      <c r="AM181">
        <v>1906.36</v>
      </c>
      <c r="AN181" t="s">
        <v>12</v>
      </c>
      <c r="AO181" t="s">
        <v>16</v>
      </c>
      <c r="AP181" t="s">
        <v>23</v>
      </c>
    </row>
    <row r="182" spans="7:42" x14ac:dyDescent="0.3">
      <c r="G182" s="14">
        <v>1994</v>
      </c>
      <c r="H182" s="15" t="s">
        <v>37</v>
      </c>
      <c r="J182" s="60" t="s">
        <v>2382</v>
      </c>
      <c r="K182" s="14" t="s">
        <v>12</v>
      </c>
      <c r="L182" s="14" t="s">
        <v>12</v>
      </c>
      <c r="R182" s="15" t="s">
        <v>13</v>
      </c>
      <c r="Y182" t="s">
        <v>2192</v>
      </c>
      <c r="Z182">
        <v>32.49</v>
      </c>
      <c r="AA182">
        <v>4.29</v>
      </c>
      <c r="AB182" t="s">
        <v>2380</v>
      </c>
      <c r="AC182" t="s">
        <v>2380</v>
      </c>
      <c r="AD182" t="s">
        <v>2383</v>
      </c>
      <c r="AE182">
        <v>1</v>
      </c>
      <c r="AF182" t="s">
        <v>2382</v>
      </c>
      <c r="AH182" t="s">
        <v>207</v>
      </c>
      <c r="AI182">
        <v>1994</v>
      </c>
      <c r="AJ182" t="s">
        <v>37</v>
      </c>
      <c r="AK182">
        <v>6</v>
      </c>
      <c r="AL182">
        <v>0</v>
      </c>
      <c r="AM182">
        <v>1908.9</v>
      </c>
      <c r="AN182" t="s">
        <v>12</v>
      </c>
      <c r="AO182" t="s">
        <v>12</v>
      </c>
      <c r="AP182" t="s">
        <v>13</v>
      </c>
    </row>
    <row r="183" spans="7:42" x14ac:dyDescent="0.3">
      <c r="G183" s="14">
        <v>2001</v>
      </c>
      <c r="H183" s="15" t="s">
        <v>35</v>
      </c>
      <c r="J183" s="60" t="s">
        <v>2382</v>
      </c>
      <c r="K183" s="14" t="s">
        <v>12</v>
      </c>
      <c r="L183" s="14" t="s">
        <v>12</v>
      </c>
      <c r="R183" s="15" t="s">
        <v>23</v>
      </c>
      <c r="Y183" t="s">
        <v>2191</v>
      </c>
      <c r="Z183">
        <v>39</v>
      </c>
      <c r="AA183">
        <v>5.7</v>
      </c>
      <c r="AB183" t="s">
        <v>2380</v>
      </c>
      <c r="AC183" t="s">
        <v>2380</v>
      </c>
      <c r="AD183" t="s">
        <v>2380</v>
      </c>
      <c r="AE183">
        <v>2</v>
      </c>
      <c r="AF183" t="s">
        <v>2382</v>
      </c>
      <c r="AH183" t="s">
        <v>208</v>
      </c>
      <c r="AI183">
        <v>2001</v>
      </c>
      <c r="AJ183" t="s">
        <v>35</v>
      </c>
      <c r="AK183">
        <v>3</v>
      </c>
      <c r="AL183">
        <v>0</v>
      </c>
      <c r="AM183">
        <v>1909.53</v>
      </c>
      <c r="AN183" t="s">
        <v>12</v>
      </c>
      <c r="AO183" t="s">
        <v>12</v>
      </c>
      <c r="AP183" t="s">
        <v>23</v>
      </c>
    </row>
    <row r="184" spans="7:42" x14ac:dyDescent="0.3">
      <c r="G184" s="14">
        <v>2001</v>
      </c>
      <c r="H184" s="15" t="s">
        <v>30</v>
      </c>
      <c r="J184" s="60" t="s">
        <v>2382</v>
      </c>
      <c r="K184" s="14" t="s">
        <v>12</v>
      </c>
      <c r="L184" s="14" t="s">
        <v>11</v>
      </c>
      <c r="R184" s="15" t="s">
        <v>23</v>
      </c>
      <c r="Y184" t="s">
        <v>2190</v>
      </c>
      <c r="Z184">
        <v>35.299999999999997</v>
      </c>
      <c r="AA184">
        <v>6.09</v>
      </c>
      <c r="AB184" t="s">
        <v>2380</v>
      </c>
      <c r="AC184" t="s">
        <v>2380</v>
      </c>
      <c r="AD184" t="s">
        <v>2380</v>
      </c>
      <c r="AE184">
        <v>1</v>
      </c>
      <c r="AF184" t="s">
        <v>2382</v>
      </c>
      <c r="AH184" t="s">
        <v>209</v>
      </c>
      <c r="AI184">
        <v>2001</v>
      </c>
      <c r="AJ184" t="s">
        <v>30</v>
      </c>
      <c r="AK184">
        <v>9</v>
      </c>
      <c r="AL184">
        <v>0</v>
      </c>
      <c r="AM184">
        <v>1917.32</v>
      </c>
      <c r="AN184" t="s">
        <v>12</v>
      </c>
      <c r="AO184" t="s">
        <v>11</v>
      </c>
      <c r="AP184" t="s">
        <v>23</v>
      </c>
    </row>
    <row r="185" spans="7:42" x14ac:dyDescent="0.3">
      <c r="G185" s="14">
        <v>2002</v>
      </c>
      <c r="H185" s="15" t="s">
        <v>20</v>
      </c>
      <c r="J185" s="60" t="s">
        <v>2382</v>
      </c>
      <c r="K185" s="14" t="s">
        <v>12</v>
      </c>
      <c r="L185" s="14" t="s">
        <v>16</v>
      </c>
      <c r="R185" s="15" t="s">
        <v>42</v>
      </c>
      <c r="Y185" t="s">
        <v>2189</v>
      </c>
      <c r="Z185">
        <v>33.42</v>
      </c>
      <c r="AA185">
        <v>10.67</v>
      </c>
      <c r="AB185" t="s">
        <v>2380</v>
      </c>
      <c r="AC185" t="s">
        <v>2380</v>
      </c>
      <c r="AD185" t="s">
        <v>2380</v>
      </c>
      <c r="AE185" t="s">
        <v>2381</v>
      </c>
      <c r="AF185" t="s">
        <v>2382</v>
      </c>
      <c r="AH185" t="s">
        <v>210</v>
      </c>
      <c r="AI185">
        <v>2002</v>
      </c>
      <c r="AJ185" t="s">
        <v>20</v>
      </c>
      <c r="AK185">
        <v>7</v>
      </c>
      <c r="AL185">
        <v>1</v>
      </c>
      <c r="AM185">
        <v>1964.78</v>
      </c>
      <c r="AN185" t="s">
        <v>12</v>
      </c>
      <c r="AO185" t="s">
        <v>16</v>
      </c>
      <c r="AP185" t="s">
        <v>42</v>
      </c>
    </row>
    <row r="186" spans="7:42" x14ac:dyDescent="0.3">
      <c r="G186" s="14">
        <v>2002</v>
      </c>
      <c r="H186" s="15" t="s">
        <v>10</v>
      </c>
      <c r="J186" s="60" t="s">
        <v>2382</v>
      </c>
      <c r="K186" s="14" t="s">
        <v>12</v>
      </c>
      <c r="L186" s="14" t="s">
        <v>11</v>
      </c>
      <c r="R186" s="15" t="s">
        <v>168</v>
      </c>
      <c r="Y186" t="s">
        <v>2188</v>
      </c>
      <c r="Z186">
        <v>37.18</v>
      </c>
      <c r="AA186">
        <v>6.75</v>
      </c>
      <c r="AB186" t="s">
        <v>2382</v>
      </c>
      <c r="AC186" t="s">
        <v>2380</v>
      </c>
      <c r="AD186" t="s">
        <v>2380</v>
      </c>
      <c r="AE186">
        <v>2</v>
      </c>
      <c r="AF186" t="s">
        <v>2382</v>
      </c>
      <c r="AH186" t="s">
        <v>211</v>
      </c>
      <c r="AI186">
        <v>2002</v>
      </c>
      <c r="AJ186" t="s">
        <v>10</v>
      </c>
      <c r="AK186">
        <v>29</v>
      </c>
      <c r="AL186">
        <v>0</v>
      </c>
      <c r="AM186">
        <v>1967.02</v>
      </c>
      <c r="AN186" t="s">
        <v>12</v>
      </c>
      <c r="AO186" t="s">
        <v>11</v>
      </c>
      <c r="AP186" t="s">
        <v>168</v>
      </c>
    </row>
    <row r="187" spans="7:42" x14ac:dyDescent="0.3">
      <c r="G187" s="14">
        <v>1998</v>
      </c>
      <c r="H187" s="15" t="s">
        <v>20</v>
      </c>
      <c r="J187" s="60" t="s">
        <v>2380</v>
      </c>
      <c r="K187" s="14" t="s">
        <v>12</v>
      </c>
      <c r="L187" s="14" t="s">
        <v>12</v>
      </c>
      <c r="R187" s="15" t="s">
        <v>42</v>
      </c>
      <c r="Y187" t="s">
        <v>2187</v>
      </c>
      <c r="Z187">
        <v>33.33</v>
      </c>
      <c r="AA187">
        <v>9.26</v>
      </c>
      <c r="AB187" t="s">
        <v>2382</v>
      </c>
      <c r="AC187" t="s">
        <v>2380</v>
      </c>
      <c r="AD187" t="s">
        <v>2380</v>
      </c>
      <c r="AE187">
        <v>2</v>
      </c>
      <c r="AF187" t="s">
        <v>2380</v>
      </c>
      <c r="AH187" t="s">
        <v>212</v>
      </c>
      <c r="AI187">
        <v>1998</v>
      </c>
      <c r="AJ187" t="s">
        <v>20</v>
      </c>
      <c r="AK187">
        <v>28</v>
      </c>
      <c r="AL187">
        <v>0</v>
      </c>
      <c r="AM187">
        <v>1969.61</v>
      </c>
      <c r="AN187" t="s">
        <v>12</v>
      </c>
      <c r="AO187" t="s">
        <v>12</v>
      </c>
      <c r="AP187" t="s">
        <v>42</v>
      </c>
    </row>
    <row r="188" spans="7:42" x14ac:dyDescent="0.3">
      <c r="G188" s="14">
        <v>1998</v>
      </c>
      <c r="H188" s="15" t="s">
        <v>37</v>
      </c>
      <c r="J188" s="60" t="s">
        <v>2382</v>
      </c>
      <c r="K188" s="14" t="s">
        <v>12</v>
      </c>
      <c r="L188" s="14" t="s">
        <v>16</v>
      </c>
      <c r="R188" s="15" t="s">
        <v>42</v>
      </c>
      <c r="Y188" t="s">
        <v>2186</v>
      </c>
      <c r="Z188">
        <v>53.21</v>
      </c>
      <c r="AA188">
        <v>4.2699999999999996</v>
      </c>
      <c r="AB188" t="s">
        <v>2380</v>
      </c>
      <c r="AC188" t="s">
        <v>2380</v>
      </c>
      <c r="AD188" t="s">
        <v>2380</v>
      </c>
      <c r="AE188">
        <v>1</v>
      </c>
      <c r="AF188" t="s">
        <v>2382</v>
      </c>
      <c r="AH188" t="s">
        <v>213</v>
      </c>
      <c r="AI188">
        <v>1998</v>
      </c>
      <c r="AJ188" t="s">
        <v>37</v>
      </c>
      <c r="AK188">
        <v>5</v>
      </c>
      <c r="AL188">
        <v>0</v>
      </c>
      <c r="AM188">
        <v>1972.95</v>
      </c>
      <c r="AN188" t="s">
        <v>12</v>
      </c>
      <c r="AO188" t="s">
        <v>16</v>
      </c>
      <c r="AP188" t="s">
        <v>42</v>
      </c>
    </row>
    <row r="189" spans="7:42" x14ac:dyDescent="0.3">
      <c r="G189" s="14">
        <v>1998</v>
      </c>
      <c r="H189" s="15" t="s">
        <v>20</v>
      </c>
      <c r="J189" s="60" t="s">
        <v>2382</v>
      </c>
      <c r="K189" s="14" t="s">
        <v>12</v>
      </c>
      <c r="L189" s="14" t="s">
        <v>16</v>
      </c>
      <c r="R189" s="15" t="s">
        <v>42</v>
      </c>
      <c r="Y189" t="s">
        <v>2185</v>
      </c>
      <c r="Z189">
        <v>38.729999999999997</v>
      </c>
      <c r="AA189">
        <v>11.51</v>
      </c>
      <c r="AB189" t="s">
        <v>2380</v>
      </c>
      <c r="AC189" t="s">
        <v>2380</v>
      </c>
      <c r="AD189" t="s">
        <v>2380</v>
      </c>
      <c r="AE189">
        <v>2</v>
      </c>
      <c r="AF189" t="s">
        <v>2382</v>
      </c>
      <c r="AH189" t="s">
        <v>214</v>
      </c>
      <c r="AI189">
        <v>1998</v>
      </c>
      <c r="AJ189" t="s">
        <v>20</v>
      </c>
      <c r="AK189">
        <v>29</v>
      </c>
      <c r="AL189">
        <v>0</v>
      </c>
      <c r="AM189">
        <v>1977.82</v>
      </c>
      <c r="AN189" t="s">
        <v>12</v>
      </c>
      <c r="AO189" t="s">
        <v>16</v>
      </c>
      <c r="AP189" t="s">
        <v>42</v>
      </c>
    </row>
    <row r="190" spans="7:42" x14ac:dyDescent="0.3">
      <c r="G190" s="14">
        <v>2002</v>
      </c>
      <c r="H190" s="15" t="s">
        <v>10</v>
      </c>
      <c r="J190" s="60" t="s">
        <v>2382</v>
      </c>
      <c r="K190" s="14" t="s">
        <v>12</v>
      </c>
      <c r="L190" s="14" t="s">
        <v>12</v>
      </c>
      <c r="R190" s="15" t="s">
        <v>42</v>
      </c>
      <c r="Y190" t="s">
        <v>2184</v>
      </c>
      <c r="Z190">
        <v>29.73</v>
      </c>
      <c r="AA190">
        <v>7.22</v>
      </c>
      <c r="AB190" t="s">
        <v>2380</v>
      </c>
      <c r="AC190" t="s">
        <v>2380</v>
      </c>
      <c r="AD190" t="s">
        <v>2380</v>
      </c>
      <c r="AE190" t="s">
        <v>2381</v>
      </c>
      <c r="AF190" t="s">
        <v>2382</v>
      </c>
      <c r="AH190" t="s">
        <v>215</v>
      </c>
      <c r="AI190">
        <v>2002</v>
      </c>
      <c r="AJ190" t="s">
        <v>10</v>
      </c>
      <c r="AK190">
        <v>16</v>
      </c>
      <c r="AL190">
        <v>1</v>
      </c>
      <c r="AM190">
        <v>1980.07</v>
      </c>
      <c r="AN190" t="s">
        <v>12</v>
      </c>
      <c r="AO190" t="s">
        <v>12</v>
      </c>
      <c r="AP190" t="s">
        <v>42</v>
      </c>
    </row>
    <row r="191" spans="7:42" x14ac:dyDescent="0.3">
      <c r="G191" s="14">
        <v>1998</v>
      </c>
      <c r="H191" s="15" t="s">
        <v>30</v>
      </c>
      <c r="J191" s="60" t="s">
        <v>2382</v>
      </c>
      <c r="K191" s="14" t="s">
        <v>12</v>
      </c>
      <c r="L191" s="14" t="s">
        <v>16</v>
      </c>
      <c r="R191" s="15" t="s">
        <v>13</v>
      </c>
      <c r="Y191" t="s">
        <v>2183</v>
      </c>
      <c r="Z191">
        <v>34.700000000000003</v>
      </c>
      <c r="AA191">
        <v>4.37</v>
      </c>
      <c r="AB191" t="s">
        <v>2380</v>
      </c>
      <c r="AC191" t="s">
        <v>2380</v>
      </c>
      <c r="AD191" t="s">
        <v>2383</v>
      </c>
      <c r="AE191">
        <v>1</v>
      </c>
      <c r="AF191" t="s">
        <v>2382</v>
      </c>
      <c r="AH191" t="s">
        <v>216</v>
      </c>
      <c r="AI191">
        <v>1998</v>
      </c>
      <c r="AJ191" t="s">
        <v>30</v>
      </c>
      <c r="AK191">
        <v>29</v>
      </c>
      <c r="AL191">
        <v>0</v>
      </c>
      <c r="AM191">
        <v>1981.58</v>
      </c>
      <c r="AN191" t="s">
        <v>12</v>
      </c>
      <c r="AO191" t="s">
        <v>16</v>
      </c>
      <c r="AP191" t="s">
        <v>13</v>
      </c>
    </row>
    <row r="192" spans="7:42" x14ac:dyDescent="0.3">
      <c r="G192" s="14">
        <v>2002</v>
      </c>
      <c r="H192" s="15" t="s">
        <v>20</v>
      </c>
      <c r="J192" s="60" t="s">
        <v>2382</v>
      </c>
      <c r="K192" s="14" t="s">
        <v>12</v>
      </c>
      <c r="L192" s="14" t="s">
        <v>12</v>
      </c>
      <c r="R192" s="15" t="s">
        <v>168</v>
      </c>
      <c r="Y192" t="s">
        <v>2182</v>
      </c>
      <c r="Z192">
        <v>38.28</v>
      </c>
      <c r="AA192">
        <v>11.56</v>
      </c>
      <c r="AB192" t="s">
        <v>2382</v>
      </c>
      <c r="AC192" t="s">
        <v>2380</v>
      </c>
      <c r="AD192" t="s">
        <v>2380</v>
      </c>
      <c r="AE192">
        <v>1</v>
      </c>
      <c r="AF192" t="s">
        <v>2382</v>
      </c>
      <c r="AH192" t="s">
        <v>217</v>
      </c>
      <c r="AI192">
        <v>2002</v>
      </c>
      <c r="AJ192" t="s">
        <v>20</v>
      </c>
      <c r="AK192">
        <v>29</v>
      </c>
      <c r="AL192">
        <v>0</v>
      </c>
      <c r="AM192">
        <v>1984.45</v>
      </c>
      <c r="AN192" t="s">
        <v>12</v>
      </c>
      <c r="AO192" t="s">
        <v>12</v>
      </c>
      <c r="AP192" t="s">
        <v>168</v>
      </c>
    </row>
    <row r="193" spans="7:42" x14ac:dyDescent="0.3">
      <c r="G193" s="14">
        <v>1998</v>
      </c>
      <c r="H193" s="15" t="s">
        <v>20</v>
      </c>
      <c r="J193" s="60" t="s">
        <v>2382</v>
      </c>
      <c r="K193" s="14" t="s">
        <v>12</v>
      </c>
      <c r="L193" s="14" t="s">
        <v>11</v>
      </c>
      <c r="R193" s="15" t="s">
        <v>13</v>
      </c>
      <c r="Y193" t="s">
        <v>2181</v>
      </c>
      <c r="Z193">
        <v>33.57</v>
      </c>
      <c r="AA193">
        <v>8.82</v>
      </c>
      <c r="AB193" t="s">
        <v>2382</v>
      </c>
      <c r="AC193" t="s">
        <v>2380</v>
      </c>
      <c r="AD193" t="s">
        <v>2380</v>
      </c>
      <c r="AE193" t="s">
        <v>2381</v>
      </c>
      <c r="AF193" t="s">
        <v>2382</v>
      </c>
      <c r="AH193" t="s">
        <v>218</v>
      </c>
      <c r="AI193">
        <v>1998</v>
      </c>
      <c r="AJ193" t="s">
        <v>20</v>
      </c>
      <c r="AK193">
        <v>14</v>
      </c>
      <c r="AL193">
        <v>0</v>
      </c>
      <c r="AM193">
        <v>1986.93</v>
      </c>
      <c r="AN193" t="s">
        <v>12</v>
      </c>
      <c r="AO193" t="s">
        <v>11</v>
      </c>
      <c r="AP193" t="s">
        <v>13</v>
      </c>
    </row>
    <row r="194" spans="7:42" x14ac:dyDescent="0.3">
      <c r="G194" s="14">
        <v>2001</v>
      </c>
      <c r="H194" s="15" t="s">
        <v>35</v>
      </c>
      <c r="J194" s="60" t="s">
        <v>2382</v>
      </c>
      <c r="K194" s="14" t="s">
        <v>12</v>
      </c>
      <c r="L194" s="14" t="s">
        <v>11</v>
      </c>
      <c r="R194" s="15" t="s">
        <v>42</v>
      </c>
      <c r="Y194" t="s">
        <v>2180</v>
      </c>
      <c r="Z194">
        <v>52.06</v>
      </c>
      <c r="AA194">
        <v>4.6900000000000004</v>
      </c>
      <c r="AB194" t="s">
        <v>2380</v>
      </c>
      <c r="AC194" t="s">
        <v>2380</v>
      </c>
      <c r="AD194" t="s">
        <v>2380</v>
      </c>
      <c r="AE194">
        <v>1</v>
      </c>
      <c r="AF194" t="s">
        <v>2382</v>
      </c>
      <c r="AH194" t="s">
        <v>219</v>
      </c>
      <c r="AI194">
        <v>2001</v>
      </c>
      <c r="AJ194" t="s">
        <v>35</v>
      </c>
      <c r="AK194">
        <v>14</v>
      </c>
      <c r="AL194">
        <v>0</v>
      </c>
      <c r="AM194">
        <v>2007.95</v>
      </c>
      <c r="AN194" t="s">
        <v>12</v>
      </c>
      <c r="AO194" t="s">
        <v>11</v>
      </c>
      <c r="AP194" t="s">
        <v>42</v>
      </c>
    </row>
    <row r="195" spans="7:42" x14ac:dyDescent="0.3">
      <c r="G195" s="14">
        <v>2001</v>
      </c>
      <c r="H195" s="15" t="s">
        <v>10</v>
      </c>
      <c r="J195" s="60" t="s">
        <v>2382</v>
      </c>
      <c r="K195" s="14" t="s">
        <v>12</v>
      </c>
      <c r="L195" s="14" t="s">
        <v>16</v>
      </c>
      <c r="R195" s="15" t="s">
        <v>42</v>
      </c>
      <c r="Y195" t="s">
        <v>2179</v>
      </c>
      <c r="Z195">
        <v>38.17</v>
      </c>
      <c r="AA195">
        <v>4.53</v>
      </c>
      <c r="AB195" t="s">
        <v>2380</v>
      </c>
      <c r="AC195" t="s">
        <v>2382</v>
      </c>
      <c r="AD195" t="s">
        <v>2380</v>
      </c>
      <c r="AE195">
        <v>1</v>
      </c>
      <c r="AF195" t="s">
        <v>2382</v>
      </c>
      <c r="AH195" t="s">
        <v>220</v>
      </c>
      <c r="AI195">
        <v>2001</v>
      </c>
      <c r="AJ195" t="s">
        <v>10</v>
      </c>
      <c r="AK195">
        <v>1</v>
      </c>
      <c r="AL195">
        <v>0</v>
      </c>
      <c r="AM195">
        <v>2020.18</v>
      </c>
      <c r="AN195" t="s">
        <v>12</v>
      </c>
      <c r="AO195" t="s">
        <v>16</v>
      </c>
      <c r="AP195" t="s">
        <v>42</v>
      </c>
    </row>
    <row r="196" spans="7:42" x14ac:dyDescent="0.3">
      <c r="G196" s="14">
        <v>2001</v>
      </c>
      <c r="H196" s="15" t="s">
        <v>20</v>
      </c>
      <c r="J196" s="60" t="s">
        <v>2382</v>
      </c>
      <c r="K196" s="14" t="s">
        <v>12</v>
      </c>
      <c r="L196" s="14" t="s">
        <v>11</v>
      </c>
      <c r="R196" s="15" t="s">
        <v>13</v>
      </c>
      <c r="Y196" t="s">
        <v>2178</v>
      </c>
      <c r="Z196">
        <v>36.954999999999998</v>
      </c>
      <c r="AA196">
        <v>5.84</v>
      </c>
      <c r="AB196" t="s">
        <v>2380</v>
      </c>
      <c r="AC196" t="s">
        <v>2380</v>
      </c>
      <c r="AD196" t="s">
        <v>2383</v>
      </c>
      <c r="AE196">
        <v>1</v>
      </c>
      <c r="AF196" t="s">
        <v>2382</v>
      </c>
      <c r="AH196" t="s">
        <v>221</v>
      </c>
      <c r="AI196">
        <v>2001</v>
      </c>
      <c r="AJ196" t="s">
        <v>20</v>
      </c>
      <c r="AK196">
        <v>6</v>
      </c>
      <c r="AL196">
        <v>0</v>
      </c>
      <c r="AM196">
        <v>2020.55</v>
      </c>
      <c r="AN196" t="s">
        <v>12</v>
      </c>
      <c r="AO196" t="s">
        <v>11</v>
      </c>
      <c r="AP196" t="s">
        <v>13</v>
      </c>
    </row>
    <row r="197" spans="7:42" x14ac:dyDescent="0.3">
      <c r="G197" s="14">
        <v>2001</v>
      </c>
      <c r="H197" s="15" t="s">
        <v>35</v>
      </c>
      <c r="J197" s="60" t="s">
        <v>2382</v>
      </c>
      <c r="K197" s="14" t="s">
        <v>12</v>
      </c>
      <c r="L197" s="14" t="s">
        <v>11</v>
      </c>
      <c r="R197" s="15" t="s">
        <v>13</v>
      </c>
      <c r="Y197" t="s">
        <v>2177</v>
      </c>
      <c r="Z197">
        <v>34.4</v>
      </c>
      <c r="AA197">
        <v>4.9000000000000004</v>
      </c>
      <c r="AB197" t="s">
        <v>2380</v>
      </c>
      <c r="AC197" t="s">
        <v>2380</v>
      </c>
      <c r="AD197" t="s">
        <v>2383</v>
      </c>
      <c r="AE197">
        <v>1</v>
      </c>
      <c r="AF197" t="s">
        <v>2382</v>
      </c>
      <c r="AH197" t="s">
        <v>222</v>
      </c>
      <c r="AI197">
        <v>2001</v>
      </c>
      <c r="AJ197" t="s">
        <v>35</v>
      </c>
      <c r="AK197">
        <v>4</v>
      </c>
      <c r="AL197">
        <v>0</v>
      </c>
      <c r="AM197">
        <v>2026.97</v>
      </c>
      <c r="AN197" t="s">
        <v>12</v>
      </c>
      <c r="AO197" t="s">
        <v>11</v>
      </c>
      <c r="AP197" t="s">
        <v>13</v>
      </c>
    </row>
    <row r="198" spans="7:42" x14ac:dyDescent="0.3">
      <c r="G198" s="14">
        <v>2000</v>
      </c>
      <c r="H198" s="15" t="s">
        <v>20</v>
      </c>
      <c r="J198" s="60" t="s">
        <v>2382</v>
      </c>
      <c r="K198" s="14" t="s">
        <v>12</v>
      </c>
      <c r="L198" s="14" t="s">
        <v>12</v>
      </c>
      <c r="R198" s="15" t="s">
        <v>23</v>
      </c>
      <c r="Y198" t="s">
        <v>2176</v>
      </c>
      <c r="Z198">
        <v>31.73</v>
      </c>
      <c r="AA198">
        <v>4.3</v>
      </c>
      <c r="AB198" t="s">
        <v>2380</v>
      </c>
      <c r="AC198" t="s">
        <v>2380</v>
      </c>
      <c r="AD198" t="s">
        <v>2380</v>
      </c>
      <c r="AE198" t="s">
        <v>2381</v>
      </c>
      <c r="AF198" t="s">
        <v>2382</v>
      </c>
      <c r="AH198" t="s">
        <v>223</v>
      </c>
      <c r="AI198">
        <v>2000</v>
      </c>
      <c r="AJ198" t="s">
        <v>20</v>
      </c>
      <c r="AK198">
        <v>2</v>
      </c>
      <c r="AL198">
        <v>0</v>
      </c>
      <c r="AM198">
        <v>2045.69</v>
      </c>
      <c r="AN198" t="s">
        <v>12</v>
      </c>
      <c r="AO198" t="s">
        <v>12</v>
      </c>
      <c r="AP198" t="s">
        <v>23</v>
      </c>
    </row>
    <row r="199" spans="7:42" x14ac:dyDescent="0.3">
      <c r="G199" s="14">
        <v>2000</v>
      </c>
      <c r="H199" s="15" t="s">
        <v>10</v>
      </c>
      <c r="J199" s="60" t="s">
        <v>2382</v>
      </c>
      <c r="K199" s="14" t="s">
        <v>12</v>
      </c>
      <c r="L199" s="14" t="s">
        <v>12</v>
      </c>
      <c r="R199" s="15" t="s">
        <v>23</v>
      </c>
      <c r="Y199" t="s">
        <v>2175</v>
      </c>
      <c r="Z199">
        <v>36.64</v>
      </c>
      <c r="AA199">
        <v>11.34</v>
      </c>
      <c r="AB199" t="s">
        <v>2380</v>
      </c>
      <c r="AC199" t="s">
        <v>2380</v>
      </c>
      <c r="AD199" t="s">
        <v>2380</v>
      </c>
      <c r="AE199" t="s">
        <v>2381</v>
      </c>
      <c r="AF199" t="s">
        <v>2382</v>
      </c>
      <c r="AH199" t="s">
        <v>224</v>
      </c>
      <c r="AI199">
        <v>2000</v>
      </c>
      <c r="AJ199" t="s">
        <v>10</v>
      </c>
      <c r="AK199">
        <v>26</v>
      </c>
      <c r="AL199">
        <v>0</v>
      </c>
      <c r="AM199">
        <v>2055.3200000000002</v>
      </c>
      <c r="AN199" t="s">
        <v>12</v>
      </c>
      <c r="AO199" t="s">
        <v>12</v>
      </c>
      <c r="AP199" t="s">
        <v>23</v>
      </c>
    </row>
    <row r="200" spans="7:42" x14ac:dyDescent="0.3">
      <c r="G200" s="14">
        <v>2004</v>
      </c>
      <c r="H200" s="15" t="s">
        <v>18</v>
      </c>
      <c r="J200" s="60" t="s">
        <v>2382</v>
      </c>
      <c r="K200" s="14" t="s">
        <v>12</v>
      </c>
      <c r="L200" s="14" t="s">
        <v>11</v>
      </c>
      <c r="R200" s="15" t="s">
        <v>200</v>
      </c>
      <c r="Y200" t="s">
        <v>2174</v>
      </c>
      <c r="Z200">
        <v>36.85</v>
      </c>
      <c r="AA200">
        <v>5.88</v>
      </c>
      <c r="AB200" t="s">
        <v>2380</v>
      </c>
      <c r="AC200" t="s">
        <v>2382</v>
      </c>
      <c r="AD200" t="s">
        <v>2380</v>
      </c>
      <c r="AE200">
        <v>1</v>
      </c>
      <c r="AF200" t="s">
        <v>2382</v>
      </c>
      <c r="AH200" t="s">
        <v>225</v>
      </c>
      <c r="AI200">
        <v>2004</v>
      </c>
      <c r="AJ200" t="s">
        <v>18</v>
      </c>
      <c r="AK200">
        <v>12</v>
      </c>
      <c r="AL200">
        <v>0</v>
      </c>
      <c r="AM200">
        <v>2094.1</v>
      </c>
      <c r="AN200" t="s">
        <v>12</v>
      </c>
      <c r="AO200" t="s">
        <v>11</v>
      </c>
      <c r="AP200" t="s">
        <v>200</v>
      </c>
    </row>
    <row r="201" spans="7:42" x14ac:dyDescent="0.3">
      <c r="G201" s="14">
        <v>2001</v>
      </c>
      <c r="H201" s="15" t="s">
        <v>35</v>
      </c>
      <c r="J201" s="60" t="s">
        <v>2382</v>
      </c>
      <c r="K201" s="14" t="s">
        <v>12</v>
      </c>
      <c r="L201" s="14" t="s">
        <v>11</v>
      </c>
      <c r="R201" s="15" t="s">
        <v>166</v>
      </c>
      <c r="Y201" t="s">
        <v>2173</v>
      </c>
      <c r="Z201">
        <v>33.33</v>
      </c>
      <c r="AA201">
        <v>5.01</v>
      </c>
      <c r="AB201" t="s">
        <v>2382</v>
      </c>
      <c r="AC201" t="s">
        <v>2380</v>
      </c>
      <c r="AD201" t="s">
        <v>2383</v>
      </c>
      <c r="AE201">
        <v>1</v>
      </c>
      <c r="AF201" t="s">
        <v>2382</v>
      </c>
      <c r="AH201" t="s">
        <v>226</v>
      </c>
      <c r="AI201">
        <v>2001</v>
      </c>
      <c r="AJ201" t="s">
        <v>35</v>
      </c>
      <c r="AK201">
        <v>14</v>
      </c>
      <c r="AL201">
        <v>0</v>
      </c>
      <c r="AM201">
        <v>2102.2600000000002</v>
      </c>
      <c r="AN201" t="s">
        <v>12</v>
      </c>
      <c r="AO201" t="s">
        <v>11</v>
      </c>
      <c r="AP201" t="s">
        <v>166</v>
      </c>
    </row>
    <row r="202" spans="7:42" x14ac:dyDescent="0.3">
      <c r="G202" s="14">
        <v>2001</v>
      </c>
      <c r="H202" s="15" t="s">
        <v>18</v>
      </c>
      <c r="J202" s="60" t="s">
        <v>2382</v>
      </c>
      <c r="K202" s="14" t="s">
        <v>12</v>
      </c>
      <c r="L202" s="14" t="s">
        <v>11</v>
      </c>
      <c r="R202" s="15" t="s">
        <v>42</v>
      </c>
      <c r="Y202" t="s">
        <v>2172</v>
      </c>
      <c r="Z202">
        <v>39.14</v>
      </c>
      <c r="AA202">
        <v>4.4000000000000004</v>
      </c>
      <c r="AB202" t="s">
        <v>2380</v>
      </c>
      <c r="AC202" t="s">
        <v>2380</v>
      </c>
      <c r="AD202" t="s">
        <v>2383</v>
      </c>
      <c r="AE202">
        <v>1</v>
      </c>
      <c r="AF202" t="s">
        <v>2382</v>
      </c>
      <c r="AH202" t="s">
        <v>227</v>
      </c>
      <c r="AI202">
        <v>2001</v>
      </c>
      <c r="AJ202" t="s">
        <v>18</v>
      </c>
      <c r="AK202">
        <v>22</v>
      </c>
      <c r="AL202">
        <v>1</v>
      </c>
      <c r="AM202">
        <v>2103.08</v>
      </c>
      <c r="AN202" t="s">
        <v>12</v>
      </c>
      <c r="AO202" t="s">
        <v>11</v>
      </c>
      <c r="AP202" t="s">
        <v>42</v>
      </c>
    </row>
    <row r="203" spans="7:42" x14ac:dyDescent="0.3">
      <c r="G203" s="14">
        <v>2001</v>
      </c>
      <c r="H203" s="15" t="s">
        <v>15</v>
      </c>
      <c r="J203" s="60" t="s">
        <v>2382</v>
      </c>
      <c r="K203" s="14" t="s">
        <v>11</v>
      </c>
      <c r="L203" s="14" t="s">
        <v>16</v>
      </c>
      <c r="R203" s="15" t="s">
        <v>168</v>
      </c>
      <c r="Y203" t="s">
        <v>2171</v>
      </c>
      <c r="Z203">
        <v>32.9</v>
      </c>
      <c r="AA203">
        <v>6.26</v>
      </c>
      <c r="AB203" t="s">
        <v>2382</v>
      </c>
      <c r="AC203" t="s">
        <v>2380</v>
      </c>
      <c r="AD203" t="s">
        <v>2380</v>
      </c>
      <c r="AE203" t="s">
        <v>2381</v>
      </c>
      <c r="AF203" t="s">
        <v>2382</v>
      </c>
      <c r="AH203" t="s">
        <v>228</v>
      </c>
      <c r="AI203">
        <v>2001</v>
      </c>
      <c r="AJ203" t="s">
        <v>15</v>
      </c>
      <c r="AK203">
        <v>28</v>
      </c>
      <c r="AL203">
        <v>0</v>
      </c>
      <c r="AM203">
        <v>2104.11</v>
      </c>
      <c r="AN203" t="s">
        <v>11</v>
      </c>
      <c r="AO203" t="s">
        <v>16</v>
      </c>
      <c r="AP203" t="s">
        <v>168</v>
      </c>
    </row>
    <row r="204" spans="7:42" x14ac:dyDescent="0.3">
      <c r="G204" s="14">
        <v>1989</v>
      </c>
      <c r="H204" s="15" t="s">
        <v>10</v>
      </c>
      <c r="J204" s="60" t="s">
        <v>2382</v>
      </c>
      <c r="K204" s="14" t="s">
        <v>11</v>
      </c>
      <c r="L204" s="14" t="s">
        <v>11</v>
      </c>
      <c r="R204" s="15" t="s">
        <v>13</v>
      </c>
      <c r="Y204" t="s">
        <v>2170</v>
      </c>
      <c r="Z204">
        <v>29.78</v>
      </c>
      <c r="AA204">
        <v>10.27</v>
      </c>
      <c r="AB204" t="s">
        <v>2382</v>
      </c>
      <c r="AC204" t="s">
        <v>2380</v>
      </c>
      <c r="AD204" t="s">
        <v>2383</v>
      </c>
      <c r="AE204">
        <v>1</v>
      </c>
      <c r="AF204" t="s">
        <v>2382</v>
      </c>
      <c r="AH204" t="s">
        <v>229</v>
      </c>
      <c r="AI204">
        <v>1989</v>
      </c>
      <c r="AJ204" t="s">
        <v>10</v>
      </c>
      <c r="AK204">
        <v>21</v>
      </c>
      <c r="AL204">
        <v>3</v>
      </c>
      <c r="AM204">
        <v>2106.2600000000002</v>
      </c>
      <c r="AN204" t="s">
        <v>11</v>
      </c>
      <c r="AO204" t="s">
        <v>11</v>
      </c>
      <c r="AP204" t="s">
        <v>13</v>
      </c>
    </row>
    <row r="205" spans="7:42" x14ac:dyDescent="0.3">
      <c r="G205" s="14">
        <v>2003</v>
      </c>
      <c r="H205" s="15" t="s">
        <v>20</v>
      </c>
      <c r="J205" s="60" t="s">
        <v>2382</v>
      </c>
      <c r="K205" s="14" t="s">
        <v>11</v>
      </c>
      <c r="L205" s="14" t="s">
        <v>12</v>
      </c>
      <c r="R205" s="15" t="s">
        <v>23</v>
      </c>
      <c r="Y205" t="s">
        <v>2169</v>
      </c>
      <c r="Z205">
        <v>32.78</v>
      </c>
      <c r="AA205">
        <v>5.27</v>
      </c>
      <c r="AB205" t="s">
        <v>2380</v>
      </c>
      <c r="AC205" t="s">
        <v>2380</v>
      </c>
      <c r="AD205" t="s">
        <v>2380</v>
      </c>
      <c r="AE205" t="s">
        <v>2381</v>
      </c>
      <c r="AF205" t="s">
        <v>2382</v>
      </c>
      <c r="AH205" t="s">
        <v>230</v>
      </c>
      <c r="AI205">
        <v>2003</v>
      </c>
      <c r="AJ205" t="s">
        <v>20</v>
      </c>
      <c r="AK205">
        <v>30</v>
      </c>
      <c r="AL205">
        <v>0</v>
      </c>
      <c r="AM205">
        <v>2117.34</v>
      </c>
      <c r="AN205" t="s">
        <v>11</v>
      </c>
      <c r="AO205" t="s">
        <v>12</v>
      </c>
      <c r="AP205" t="s">
        <v>23</v>
      </c>
    </row>
    <row r="206" spans="7:42" x14ac:dyDescent="0.3">
      <c r="G206" s="14">
        <v>2004</v>
      </c>
      <c r="H206" s="15" t="s">
        <v>15</v>
      </c>
      <c r="J206" s="60" t="s">
        <v>2382</v>
      </c>
      <c r="K206" s="14" t="s">
        <v>11</v>
      </c>
      <c r="L206" s="14" t="s">
        <v>16</v>
      </c>
      <c r="R206" s="15" t="s">
        <v>23</v>
      </c>
      <c r="Y206" t="s">
        <v>2168</v>
      </c>
      <c r="Z206">
        <v>41.65</v>
      </c>
      <c r="AA206">
        <v>10.73</v>
      </c>
      <c r="AB206" t="s">
        <v>2382</v>
      </c>
      <c r="AC206" t="s">
        <v>2380</v>
      </c>
      <c r="AD206" t="s">
        <v>2380</v>
      </c>
      <c r="AE206" t="s">
        <v>2381</v>
      </c>
      <c r="AF206" t="s">
        <v>2382</v>
      </c>
      <c r="AH206" t="s">
        <v>231</v>
      </c>
      <c r="AI206">
        <v>2004</v>
      </c>
      <c r="AJ206" t="s">
        <v>15</v>
      </c>
      <c r="AK206">
        <v>4</v>
      </c>
      <c r="AL206">
        <v>0</v>
      </c>
      <c r="AM206">
        <v>2118.61</v>
      </c>
      <c r="AN206" t="s">
        <v>11</v>
      </c>
      <c r="AO206" t="s">
        <v>16</v>
      </c>
      <c r="AP206" t="s">
        <v>23</v>
      </c>
    </row>
    <row r="207" spans="7:42" x14ac:dyDescent="0.3">
      <c r="G207" s="14">
        <v>2003</v>
      </c>
      <c r="H207" s="15" t="s">
        <v>35</v>
      </c>
      <c r="J207" s="60" t="s">
        <v>2382</v>
      </c>
      <c r="K207" s="14" t="s">
        <v>11</v>
      </c>
      <c r="L207" s="14" t="s">
        <v>16</v>
      </c>
      <c r="R207" s="15" t="s">
        <v>23</v>
      </c>
      <c r="Y207" t="s">
        <v>2167</v>
      </c>
      <c r="Z207">
        <v>50.79</v>
      </c>
      <c r="AA207">
        <v>4.45</v>
      </c>
      <c r="AB207" t="s">
        <v>2380</v>
      </c>
      <c r="AC207" t="s">
        <v>2380</v>
      </c>
      <c r="AD207" t="s">
        <v>2380</v>
      </c>
      <c r="AE207">
        <v>1</v>
      </c>
      <c r="AF207" t="s">
        <v>2382</v>
      </c>
      <c r="AH207" t="s">
        <v>232</v>
      </c>
      <c r="AI207">
        <v>2003</v>
      </c>
      <c r="AJ207" t="s">
        <v>35</v>
      </c>
      <c r="AK207">
        <v>30</v>
      </c>
      <c r="AL207">
        <v>0</v>
      </c>
      <c r="AM207">
        <v>2128.4299999999998</v>
      </c>
      <c r="AN207" t="s">
        <v>11</v>
      </c>
      <c r="AO207" t="s">
        <v>16</v>
      </c>
      <c r="AP207" t="s">
        <v>23</v>
      </c>
    </row>
    <row r="208" spans="7:42" x14ac:dyDescent="0.3">
      <c r="G208" s="14">
        <v>2003</v>
      </c>
      <c r="H208" s="15" t="s">
        <v>30</v>
      </c>
      <c r="J208" s="60" t="s">
        <v>2382</v>
      </c>
      <c r="K208" s="14" t="s">
        <v>11</v>
      </c>
      <c r="L208" s="14" t="s">
        <v>12</v>
      </c>
      <c r="R208" s="15" t="s">
        <v>23</v>
      </c>
      <c r="Y208" t="s">
        <v>2166</v>
      </c>
      <c r="Z208">
        <v>35.43</v>
      </c>
      <c r="AA208">
        <v>5.25</v>
      </c>
      <c r="AB208" t="s">
        <v>2382</v>
      </c>
      <c r="AC208" t="s">
        <v>2380</v>
      </c>
      <c r="AD208" t="s">
        <v>2380</v>
      </c>
      <c r="AE208" t="s">
        <v>2381</v>
      </c>
      <c r="AF208" t="s">
        <v>2382</v>
      </c>
      <c r="AH208" t="s">
        <v>233</v>
      </c>
      <c r="AI208">
        <v>2003</v>
      </c>
      <c r="AJ208" t="s">
        <v>30</v>
      </c>
      <c r="AK208">
        <v>22</v>
      </c>
      <c r="AL208">
        <v>0</v>
      </c>
      <c r="AM208">
        <v>2130.6799999999998</v>
      </c>
      <c r="AN208" t="s">
        <v>11</v>
      </c>
      <c r="AO208" t="s">
        <v>12</v>
      </c>
      <c r="AP208" t="s">
        <v>23</v>
      </c>
    </row>
    <row r="209" spans="7:42" x14ac:dyDescent="0.3">
      <c r="G209" s="14">
        <v>2003</v>
      </c>
      <c r="H209" s="15" t="s">
        <v>20</v>
      </c>
      <c r="J209" s="60" t="s">
        <v>2382</v>
      </c>
      <c r="K209" s="14" t="s">
        <v>11</v>
      </c>
      <c r="L209" s="14" t="s">
        <v>12</v>
      </c>
      <c r="R209" s="15" t="s">
        <v>23</v>
      </c>
      <c r="Y209" t="s">
        <v>2165</v>
      </c>
      <c r="Z209">
        <v>35.25</v>
      </c>
      <c r="AA209">
        <v>9.51</v>
      </c>
      <c r="AB209" t="s">
        <v>2380</v>
      </c>
      <c r="AC209" t="s">
        <v>2380</v>
      </c>
      <c r="AD209" t="s">
        <v>2380</v>
      </c>
      <c r="AE209" t="s">
        <v>2381</v>
      </c>
      <c r="AF209" t="s">
        <v>2382</v>
      </c>
      <c r="AH209" t="s">
        <v>234</v>
      </c>
      <c r="AI209">
        <v>2003</v>
      </c>
      <c r="AJ209" t="s">
        <v>20</v>
      </c>
      <c r="AK209">
        <v>1</v>
      </c>
      <c r="AL209">
        <v>0</v>
      </c>
      <c r="AM209">
        <v>2134.9</v>
      </c>
      <c r="AN209" t="s">
        <v>11</v>
      </c>
      <c r="AO209" t="s">
        <v>12</v>
      </c>
      <c r="AP209" t="s">
        <v>23</v>
      </c>
    </row>
    <row r="210" spans="7:42" x14ac:dyDescent="0.3">
      <c r="G210" s="14">
        <v>2003</v>
      </c>
      <c r="H210" s="15" t="s">
        <v>20</v>
      </c>
      <c r="J210" s="60" t="s">
        <v>2382</v>
      </c>
      <c r="K210" s="14" t="s">
        <v>11</v>
      </c>
      <c r="L210" s="14" t="s">
        <v>11</v>
      </c>
      <c r="R210" s="15" t="s">
        <v>23</v>
      </c>
      <c r="Y210" t="s">
        <v>2164</v>
      </c>
      <c r="Z210">
        <v>36.85</v>
      </c>
      <c r="AA210">
        <v>11.12</v>
      </c>
      <c r="AB210" t="s">
        <v>2380</v>
      </c>
      <c r="AC210" t="s">
        <v>2380</v>
      </c>
      <c r="AD210" t="s">
        <v>2380</v>
      </c>
      <c r="AE210" t="s">
        <v>2381</v>
      </c>
      <c r="AF210" t="s">
        <v>2382</v>
      </c>
      <c r="AH210" t="s">
        <v>235</v>
      </c>
      <c r="AI210">
        <v>2003</v>
      </c>
      <c r="AJ210" t="s">
        <v>20</v>
      </c>
      <c r="AK210">
        <v>26</v>
      </c>
      <c r="AL210">
        <v>0</v>
      </c>
      <c r="AM210">
        <v>2136.88</v>
      </c>
      <c r="AN210" t="s">
        <v>11</v>
      </c>
      <c r="AO210" t="s">
        <v>11</v>
      </c>
      <c r="AP210" t="s">
        <v>23</v>
      </c>
    </row>
    <row r="211" spans="7:42" x14ac:dyDescent="0.3">
      <c r="G211" s="14">
        <v>1997</v>
      </c>
      <c r="H211" s="15" t="s">
        <v>20</v>
      </c>
      <c r="J211" s="60" t="s">
        <v>2382</v>
      </c>
      <c r="K211" s="14" t="s">
        <v>12</v>
      </c>
      <c r="L211" s="14" t="s">
        <v>16</v>
      </c>
      <c r="R211" s="15" t="s">
        <v>13</v>
      </c>
      <c r="Y211" t="s">
        <v>2163</v>
      </c>
      <c r="Z211">
        <v>31.02</v>
      </c>
      <c r="AA211">
        <v>4.5599999999999996</v>
      </c>
      <c r="AB211" t="s">
        <v>2380</v>
      </c>
      <c r="AC211" t="s">
        <v>2382</v>
      </c>
      <c r="AD211" t="s">
        <v>2380</v>
      </c>
      <c r="AE211">
        <v>1</v>
      </c>
      <c r="AF211" t="s">
        <v>2382</v>
      </c>
      <c r="AH211" t="s">
        <v>236</v>
      </c>
      <c r="AI211">
        <v>1997</v>
      </c>
      <c r="AJ211" t="s">
        <v>20</v>
      </c>
      <c r="AK211">
        <v>3</v>
      </c>
      <c r="AL211">
        <v>0</v>
      </c>
      <c r="AM211">
        <v>2137.65</v>
      </c>
      <c r="AN211" t="s">
        <v>12</v>
      </c>
      <c r="AO211" t="s">
        <v>16</v>
      </c>
      <c r="AP211" t="s">
        <v>13</v>
      </c>
    </row>
    <row r="212" spans="7:42" x14ac:dyDescent="0.3">
      <c r="G212" s="14">
        <v>2003</v>
      </c>
      <c r="H212" s="15" t="s">
        <v>35</v>
      </c>
      <c r="J212" s="60" t="s">
        <v>2382</v>
      </c>
      <c r="K212" s="14" t="s">
        <v>11</v>
      </c>
      <c r="L212" s="14" t="s">
        <v>16</v>
      </c>
      <c r="R212" s="15" t="s">
        <v>23</v>
      </c>
      <c r="Y212" t="s">
        <v>2162</v>
      </c>
      <c r="Z212">
        <v>35.6</v>
      </c>
      <c r="AA212">
        <v>4.0199999999999996</v>
      </c>
      <c r="AB212" t="s">
        <v>2382</v>
      </c>
      <c r="AC212" t="s">
        <v>2382</v>
      </c>
      <c r="AD212" t="s">
        <v>2380</v>
      </c>
      <c r="AE212">
        <v>2</v>
      </c>
      <c r="AF212" t="s">
        <v>2382</v>
      </c>
      <c r="AH212" t="s">
        <v>237</v>
      </c>
      <c r="AI212">
        <v>2003</v>
      </c>
      <c r="AJ212" t="s">
        <v>35</v>
      </c>
      <c r="AK212">
        <v>19</v>
      </c>
      <c r="AL212">
        <v>0</v>
      </c>
      <c r="AM212">
        <v>2138.0700000000002</v>
      </c>
      <c r="AN212" t="s">
        <v>11</v>
      </c>
      <c r="AO212" t="s">
        <v>16</v>
      </c>
      <c r="AP212" t="s">
        <v>23</v>
      </c>
    </row>
    <row r="213" spans="7:42" x14ac:dyDescent="0.3">
      <c r="G213" s="14">
        <v>2004</v>
      </c>
      <c r="H213" s="15" t="s">
        <v>37</v>
      </c>
      <c r="J213" s="60" t="s">
        <v>2382</v>
      </c>
      <c r="K213" s="14" t="s">
        <v>11</v>
      </c>
      <c r="L213" s="14" t="s">
        <v>16</v>
      </c>
      <c r="R213" s="15" t="s">
        <v>42</v>
      </c>
      <c r="Y213" t="s">
        <v>2161</v>
      </c>
      <c r="Z213">
        <v>34.39</v>
      </c>
      <c r="AA213">
        <v>8.7200000000000006</v>
      </c>
      <c r="AB213" t="s">
        <v>2380</v>
      </c>
      <c r="AC213" t="s">
        <v>2380</v>
      </c>
      <c r="AD213" t="s">
        <v>2380</v>
      </c>
      <c r="AE213" t="s">
        <v>2381</v>
      </c>
      <c r="AF213" t="s">
        <v>2382</v>
      </c>
      <c r="AH213" t="s">
        <v>238</v>
      </c>
      <c r="AI213">
        <v>2004</v>
      </c>
      <c r="AJ213" t="s">
        <v>37</v>
      </c>
      <c r="AK213">
        <v>4</v>
      </c>
      <c r="AL213">
        <v>0</v>
      </c>
      <c r="AM213">
        <v>2144.85</v>
      </c>
      <c r="AN213" t="s">
        <v>11</v>
      </c>
      <c r="AO213" t="s">
        <v>16</v>
      </c>
      <c r="AP213" t="s">
        <v>42</v>
      </c>
    </row>
    <row r="214" spans="7:42" x14ac:dyDescent="0.3">
      <c r="G214" s="14">
        <v>2000</v>
      </c>
      <c r="H214" s="15" t="s">
        <v>30</v>
      </c>
      <c r="J214" s="60" t="s">
        <v>2382</v>
      </c>
      <c r="K214" s="14" t="s">
        <v>11</v>
      </c>
      <c r="L214" s="14" t="s">
        <v>12</v>
      </c>
      <c r="R214" s="15" t="s">
        <v>42</v>
      </c>
      <c r="Y214" t="s">
        <v>2160</v>
      </c>
      <c r="Z214">
        <v>29.06</v>
      </c>
      <c r="AA214">
        <v>6.25</v>
      </c>
      <c r="AB214" t="s">
        <v>2382</v>
      </c>
      <c r="AC214" t="s">
        <v>2380</v>
      </c>
      <c r="AD214" t="s">
        <v>2380</v>
      </c>
      <c r="AE214">
        <v>1</v>
      </c>
      <c r="AF214" t="s">
        <v>2382</v>
      </c>
      <c r="AH214" t="s">
        <v>239</v>
      </c>
      <c r="AI214">
        <v>2000</v>
      </c>
      <c r="AJ214" t="s">
        <v>30</v>
      </c>
      <c r="AK214">
        <v>27</v>
      </c>
      <c r="AL214">
        <v>0</v>
      </c>
      <c r="AM214">
        <v>2150.4699999999998</v>
      </c>
      <c r="AN214" t="s">
        <v>11</v>
      </c>
      <c r="AO214" t="s">
        <v>12</v>
      </c>
      <c r="AP214" t="s">
        <v>42</v>
      </c>
    </row>
    <row r="215" spans="7:42" x14ac:dyDescent="0.3">
      <c r="G215" s="14">
        <v>2000</v>
      </c>
      <c r="H215" s="15" t="s">
        <v>37</v>
      </c>
      <c r="J215" s="60" t="s">
        <v>2382</v>
      </c>
      <c r="K215" s="14" t="s">
        <v>11</v>
      </c>
      <c r="L215" s="14" t="s">
        <v>11</v>
      </c>
      <c r="R215" s="15" t="s">
        <v>42</v>
      </c>
      <c r="Y215" t="s">
        <v>2159</v>
      </c>
      <c r="Z215">
        <v>35.799999999999997</v>
      </c>
      <c r="AA215">
        <v>7.32</v>
      </c>
      <c r="AB215" t="s">
        <v>2380</v>
      </c>
      <c r="AC215" t="s">
        <v>2380</v>
      </c>
      <c r="AD215" t="s">
        <v>2380</v>
      </c>
      <c r="AE215">
        <v>2</v>
      </c>
      <c r="AF215" t="s">
        <v>2382</v>
      </c>
      <c r="AH215" t="s">
        <v>240</v>
      </c>
      <c r="AI215">
        <v>2000</v>
      </c>
      <c r="AJ215" t="s">
        <v>37</v>
      </c>
      <c r="AK215">
        <v>22</v>
      </c>
      <c r="AL215">
        <v>0</v>
      </c>
      <c r="AM215">
        <v>2154.36</v>
      </c>
      <c r="AN215" t="s">
        <v>11</v>
      </c>
      <c r="AO215" t="s">
        <v>11</v>
      </c>
      <c r="AP215" t="s">
        <v>42</v>
      </c>
    </row>
    <row r="216" spans="7:42" x14ac:dyDescent="0.3">
      <c r="G216" s="14">
        <v>2000</v>
      </c>
      <c r="H216" s="15" t="s">
        <v>15</v>
      </c>
      <c r="J216" s="60" t="s">
        <v>2382</v>
      </c>
      <c r="K216" s="14" t="s">
        <v>11</v>
      </c>
      <c r="L216" s="14" t="s">
        <v>12</v>
      </c>
      <c r="R216" s="15" t="s">
        <v>13</v>
      </c>
      <c r="Y216" t="s">
        <v>2158</v>
      </c>
      <c r="Z216">
        <v>49.8</v>
      </c>
      <c r="AA216">
        <v>4.24</v>
      </c>
      <c r="AB216" t="s">
        <v>2380</v>
      </c>
      <c r="AC216" t="s">
        <v>2380</v>
      </c>
      <c r="AD216" t="s">
        <v>2380</v>
      </c>
      <c r="AE216">
        <v>1</v>
      </c>
      <c r="AF216" t="s">
        <v>2382</v>
      </c>
      <c r="AH216" t="s">
        <v>241</v>
      </c>
      <c r="AI216">
        <v>2000</v>
      </c>
      <c r="AJ216" t="s">
        <v>15</v>
      </c>
      <c r="AK216">
        <v>29</v>
      </c>
      <c r="AL216">
        <v>0</v>
      </c>
      <c r="AM216">
        <v>2155.6799999999998</v>
      </c>
      <c r="AN216" t="s">
        <v>11</v>
      </c>
      <c r="AO216" t="s">
        <v>12</v>
      </c>
      <c r="AP216" t="s">
        <v>13</v>
      </c>
    </row>
    <row r="217" spans="7:42" x14ac:dyDescent="0.3">
      <c r="G217" s="14">
        <v>2000</v>
      </c>
      <c r="H217" s="15" t="s">
        <v>30</v>
      </c>
      <c r="J217" s="60" t="s">
        <v>2382</v>
      </c>
      <c r="K217" s="14" t="s">
        <v>11</v>
      </c>
      <c r="L217" s="14" t="s">
        <v>11</v>
      </c>
      <c r="R217" s="15" t="s">
        <v>13</v>
      </c>
      <c r="Y217" t="s">
        <v>2157</v>
      </c>
      <c r="Z217">
        <v>35.71</v>
      </c>
      <c r="AA217">
        <v>6.84</v>
      </c>
      <c r="AB217" t="s">
        <v>2380</v>
      </c>
      <c r="AC217" t="s">
        <v>2380</v>
      </c>
      <c r="AD217" t="s">
        <v>2380</v>
      </c>
      <c r="AE217">
        <v>2</v>
      </c>
      <c r="AF217" t="s">
        <v>2382</v>
      </c>
      <c r="AH217" t="s">
        <v>242</v>
      </c>
      <c r="AI217">
        <v>2000</v>
      </c>
      <c r="AJ217" t="s">
        <v>30</v>
      </c>
      <c r="AK217">
        <v>10</v>
      </c>
      <c r="AL217">
        <v>0</v>
      </c>
      <c r="AM217">
        <v>2156.75</v>
      </c>
      <c r="AN217" t="s">
        <v>11</v>
      </c>
      <c r="AO217" t="s">
        <v>11</v>
      </c>
      <c r="AP217" t="s">
        <v>13</v>
      </c>
    </row>
    <row r="218" spans="7:42" x14ac:dyDescent="0.3">
      <c r="G218" s="14">
        <v>2000</v>
      </c>
      <c r="H218" s="15" t="s">
        <v>35</v>
      </c>
      <c r="J218" s="60" t="s">
        <v>2382</v>
      </c>
      <c r="K218" s="14" t="s">
        <v>11</v>
      </c>
      <c r="L218" s="14" t="s">
        <v>11</v>
      </c>
      <c r="R218" s="15" t="s">
        <v>42</v>
      </c>
      <c r="Y218" t="s">
        <v>2156</v>
      </c>
      <c r="Z218">
        <v>30.8</v>
      </c>
      <c r="AA218">
        <v>5.23</v>
      </c>
      <c r="AB218" t="s">
        <v>2382</v>
      </c>
      <c r="AC218" t="s">
        <v>2380</v>
      </c>
      <c r="AD218" t="s">
        <v>2380</v>
      </c>
      <c r="AE218">
        <v>1</v>
      </c>
      <c r="AF218" t="s">
        <v>2382</v>
      </c>
      <c r="AH218" t="s">
        <v>243</v>
      </c>
      <c r="AI218">
        <v>2000</v>
      </c>
      <c r="AJ218" t="s">
        <v>35</v>
      </c>
      <c r="AK218">
        <v>23</v>
      </c>
      <c r="AL218">
        <v>0</v>
      </c>
      <c r="AM218">
        <v>2166.73</v>
      </c>
      <c r="AN218" t="s">
        <v>11</v>
      </c>
      <c r="AO218" t="s">
        <v>11</v>
      </c>
      <c r="AP218" t="s">
        <v>42</v>
      </c>
    </row>
    <row r="219" spans="7:42" x14ac:dyDescent="0.3">
      <c r="G219" s="14">
        <v>1994</v>
      </c>
      <c r="H219" s="15" t="s">
        <v>20</v>
      </c>
      <c r="J219" s="60" t="s">
        <v>2382</v>
      </c>
      <c r="K219" s="14" t="s">
        <v>11</v>
      </c>
      <c r="L219" s="14" t="s">
        <v>11</v>
      </c>
      <c r="R219" s="15" t="s">
        <v>13</v>
      </c>
      <c r="Y219" t="s">
        <v>2155</v>
      </c>
      <c r="Z219">
        <v>33.69</v>
      </c>
      <c r="AA219">
        <v>9.68</v>
      </c>
      <c r="AB219" t="s">
        <v>2380</v>
      </c>
      <c r="AC219" t="s">
        <v>2380</v>
      </c>
      <c r="AD219" t="s">
        <v>2380</v>
      </c>
      <c r="AE219" t="s">
        <v>2381</v>
      </c>
      <c r="AF219" t="s">
        <v>2382</v>
      </c>
      <c r="AH219" t="s">
        <v>244</v>
      </c>
      <c r="AI219">
        <v>1994</v>
      </c>
      <c r="AJ219" t="s">
        <v>20</v>
      </c>
      <c r="AK219">
        <v>27</v>
      </c>
      <c r="AL219">
        <v>0</v>
      </c>
      <c r="AM219">
        <v>2170.08</v>
      </c>
      <c r="AN219" t="s">
        <v>11</v>
      </c>
      <c r="AO219" t="s">
        <v>11</v>
      </c>
      <c r="AP219" t="s">
        <v>13</v>
      </c>
    </row>
    <row r="220" spans="7:42" x14ac:dyDescent="0.3">
      <c r="G220" s="14">
        <v>1991</v>
      </c>
      <c r="H220" s="15" t="s">
        <v>30</v>
      </c>
      <c r="J220" s="60" t="s">
        <v>2382</v>
      </c>
      <c r="K220" s="14" t="s">
        <v>11</v>
      </c>
      <c r="L220" s="14" t="s">
        <v>11</v>
      </c>
      <c r="R220" s="15" t="s">
        <v>23</v>
      </c>
      <c r="Y220" t="s">
        <v>2154</v>
      </c>
      <c r="Z220">
        <v>42.27</v>
      </c>
      <c r="AA220">
        <v>6.05</v>
      </c>
      <c r="AB220" t="s">
        <v>2382</v>
      </c>
      <c r="AC220" t="s">
        <v>2380</v>
      </c>
      <c r="AD220" t="s">
        <v>2380</v>
      </c>
      <c r="AE220">
        <v>1</v>
      </c>
      <c r="AF220" t="s">
        <v>2382</v>
      </c>
      <c r="AH220" t="s">
        <v>245</v>
      </c>
      <c r="AI220">
        <v>1991</v>
      </c>
      <c r="AJ220" t="s">
        <v>30</v>
      </c>
      <c r="AK220">
        <v>16</v>
      </c>
      <c r="AL220">
        <v>3</v>
      </c>
      <c r="AM220">
        <v>2193.1999999999998</v>
      </c>
      <c r="AN220" t="s">
        <v>11</v>
      </c>
      <c r="AO220" t="s">
        <v>11</v>
      </c>
      <c r="AP220" t="s">
        <v>23</v>
      </c>
    </row>
    <row r="221" spans="7:42" x14ac:dyDescent="0.3">
      <c r="G221" s="14">
        <v>2004</v>
      </c>
      <c r="H221" s="15" t="s">
        <v>30</v>
      </c>
      <c r="J221" s="60" t="s">
        <v>2382</v>
      </c>
      <c r="K221" s="14" t="s">
        <v>11</v>
      </c>
      <c r="L221" s="14" t="s">
        <v>12</v>
      </c>
      <c r="R221" s="15" t="s">
        <v>247</v>
      </c>
      <c r="Y221" t="s">
        <v>2153</v>
      </c>
      <c r="Z221">
        <v>53.25</v>
      </c>
      <c r="AA221">
        <v>6.11</v>
      </c>
      <c r="AB221" t="s">
        <v>2382</v>
      </c>
      <c r="AC221" t="s">
        <v>2380</v>
      </c>
      <c r="AD221" t="s">
        <v>2383</v>
      </c>
      <c r="AE221">
        <v>1</v>
      </c>
      <c r="AF221" t="s">
        <v>2382</v>
      </c>
      <c r="AH221" t="s">
        <v>246</v>
      </c>
      <c r="AI221">
        <v>2004</v>
      </c>
      <c r="AJ221" t="s">
        <v>30</v>
      </c>
      <c r="AK221">
        <v>7</v>
      </c>
      <c r="AL221">
        <v>0</v>
      </c>
      <c r="AM221">
        <v>2196.4699999999998</v>
      </c>
      <c r="AN221" t="s">
        <v>11</v>
      </c>
      <c r="AO221" t="s">
        <v>12</v>
      </c>
      <c r="AP221" t="s">
        <v>247</v>
      </c>
    </row>
    <row r="222" spans="7:42" x14ac:dyDescent="0.3">
      <c r="G222" s="14">
        <v>2004</v>
      </c>
      <c r="H222" s="15" t="s">
        <v>20</v>
      </c>
      <c r="J222" s="60" t="s">
        <v>2380</v>
      </c>
      <c r="K222" s="14" t="s">
        <v>11</v>
      </c>
      <c r="L222" s="14" t="s">
        <v>16</v>
      </c>
      <c r="R222" s="15" t="s">
        <v>249</v>
      </c>
      <c r="Y222" t="s">
        <v>2152</v>
      </c>
      <c r="Z222">
        <v>26.8</v>
      </c>
      <c r="AA222">
        <v>10.93</v>
      </c>
      <c r="AB222" t="s">
        <v>2382</v>
      </c>
      <c r="AC222" t="s">
        <v>2380</v>
      </c>
      <c r="AD222" t="s">
        <v>2380</v>
      </c>
      <c r="AE222" t="s">
        <v>2381</v>
      </c>
      <c r="AF222" t="s">
        <v>2380</v>
      </c>
      <c r="AH222" t="s">
        <v>248</v>
      </c>
      <c r="AI222">
        <v>2004</v>
      </c>
      <c r="AJ222" t="s">
        <v>20</v>
      </c>
      <c r="AK222">
        <v>3</v>
      </c>
      <c r="AL222">
        <v>0</v>
      </c>
      <c r="AM222">
        <v>2198.19</v>
      </c>
      <c r="AN222" t="s">
        <v>11</v>
      </c>
      <c r="AO222" t="s">
        <v>16</v>
      </c>
      <c r="AP222" t="s">
        <v>249</v>
      </c>
    </row>
    <row r="223" spans="7:42" x14ac:dyDescent="0.3">
      <c r="G223" s="14">
        <v>2004</v>
      </c>
      <c r="H223" s="15" t="s">
        <v>20</v>
      </c>
      <c r="J223" s="60" t="s">
        <v>2382</v>
      </c>
      <c r="K223" s="14" t="s">
        <v>11</v>
      </c>
      <c r="L223" s="14" t="s">
        <v>11</v>
      </c>
      <c r="R223" s="15" t="s">
        <v>247</v>
      </c>
      <c r="Y223" t="s">
        <v>2151</v>
      </c>
      <c r="Z223">
        <v>28.5</v>
      </c>
      <c r="AA223">
        <v>5.12</v>
      </c>
      <c r="AB223" t="s">
        <v>2380</v>
      </c>
      <c r="AC223" t="s">
        <v>2380</v>
      </c>
      <c r="AD223" t="s">
        <v>2380</v>
      </c>
      <c r="AE223">
        <v>1</v>
      </c>
      <c r="AF223" t="s">
        <v>2382</v>
      </c>
      <c r="AH223" t="s">
        <v>250</v>
      </c>
      <c r="AI223">
        <v>2004</v>
      </c>
      <c r="AJ223" t="s">
        <v>20</v>
      </c>
      <c r="AK223">
        <v>12</v>
      </c>
      <c r="AL223">
        <v>0</v>
      </c>
      <c r="AM223">
        <v>2200.83</v>
      </c>
      <c r="AN223" t="s">
        <v>11</v>
      </c>
      <c r="AO223" t="s">
        <v>11</v>
      </c>
      <c r="AP223" t="s">
        <v>247</v>
      </c>
    </row>
    <row r="224" spans="7:42" x14ac:dyDescent="0.3">
      <c r="G224" s="14">
        <v>2004</v>
      </c>
      <c r="H224" s="15" t="s">
        <v>10</v>
      </c>
      <c r="J224" s="60" t="s">
        <v>2382</v>
      </c>
      <c r="K224" s="14" t="s">
        <v>11</v>
      </c>
      <c r="L224" s="14" t="s">
        <v>12</v>
      </c>
      <c r="R224" s="15" t="s">
        <v>13</v>
      </c>
      <c r="Y224" t="s">
        <v>2150</v>
      </c>
      <c r="Z224">
        <v>22.895</v>
      </c>
      <c r="AA224">
        <v>5.72</v>
      </c>
      <c r="AB224" t="s">
        <v>2380</v>
      </c>
      <c r="AC224" t="s">
        <v>2380</v>
      </c>
      <c r="AD224" t="s">
        <v>2380</v>
      </c>
      <c r="AE224" t="s">
        <v>2381</v>
      </c>
      <c r="AF224" t="s">
        <v>2382</v>
      </c>
      <c r="AH224" t="s">
        <v>251</v>
      </c>
      <c r="AI224">
        <v>2004</v>
      </c>
      <c r="AJ224" t="s">
        <v>10</v>
      </c>
      <c r="AK224">
        <v>27</v>
      </c>
      <c r="AL224">
        <v>1</v>
      </c>
      <c r="AM224">
        <v>2201.1</v>
      </c>
      <c r="AN224" t="s">
        <v>11</v>
      </c>
      <c r="AO224" t="s">
        <v>12</v>
      </c>
      <c r="AP224" t="s">
        <v>13</v>
      </c>
    </row>
    <row r="225" spans="7:42" x14ac:dyDescent="0.3">
      <c r="G225" s="14">
        <v>2004</v>
      </c>
      <c r="H225" s="15" t="s">
        <v>35</v>
      </c>
      <c r="J225" s="60" t="s">
        <v>2382</v>
      </c>
      <c r="K225" s="14" t="s">
        <v>11</v>
      </c>
      <c r="L225" s="14" t="s">
        <v>11</v>
      </c>
      <c r="R225" s="15" t="s">
        <v>247</v>
      </c>
      <c r="Y225" t="s">
        <v>2149</v>
      </c>
      <c r="Z225">
        <v>34.06</v>
      </c>
      <c r="AA225">
        <v>11.83</v>
      </c>
      <c r="AB225" t="s">
        <v>2382</v>
      </c>
      <c r="AC225" t="s">
        <v>2380</v>
      </c>
      <c r="AD225" t="s">
        <v>2380</v>
      </c>
      <c r="AE225">
        <v>1</v>
      </c>
      <c r="AF225" t="s">
        <v>2382</v>
      </c>
      <c r="AH225" t="s">
        <v>252</v>
      </c>
      <c r="AI225">
        <v>2004</v>
      </c>
      <c r="AJ225" t="s">
        <v>35</v>
      </c>
      <c r="AK225">
        <v>6</v>
      </c>
      <c r="AL225">
        <v>0</v>
      </c>
      <c r="AM225">
        <v>2203.4699999999998</v>
      </c>
      <c r="AN225" t="s">
        <v>11</v>
      </c>
      <c r="AO225" t="s">
        <v>11</v>
      </c>
      <c r="AP225" t="s">
        <v>247</v>
      </c>
    </row>
    <row r="226" spans="7:42" x14ac:dyDescent="0.3">
      <c r="G226" s="14">
        <v>2004</v>
      </c>
      <c r="H226" s="15" t="s">
        <v>37</v>
      </c>
      <c r="J226" s="60" t="s">
        <v>2382</v>
      </c>
      <c r="K226" s="14" t="s">
        <v>11</v>
      </c>
      <c r="L226" s="14" t="s">
        <v>11</v>
      </c>
      <c r="R226" s="15" t="s">
        <v>247</v>
      </c>
      <c r="Y226" t="s">
        <v>2148</v>
      </c>
      <c r="Z226">
        <v>36.409999999999997</v>
      </c>
      <c r="AA226">
        <v>4.55</v>
      </c>
      <c r="AB226" t="s">
        <v>2380</v>
      </c>
      <c r="AC226" t="s">
        <v>2380</v>
      </c>
      <c r="AD226" t="s">
        <v>2380</v>
      </c>
      <c r="AE226" t="s">
        <v>2381</v>
      </c>
      <c r="AF226" t="s">
        <v>2382</v>
      </c>
      <c r="AH226" t="s">
        <v>253</v>
      </c>
      <c r="AI226">
        <v>2004</v>
      </c>
      <c r="AJ226" t="s">
        <v>37</v>
      </c>
      <c r="AK226">
        <v>28</v>
      </c>
      <c r="AL226">
        <v>0</v>
      </c>
      <c r="AM226">
        <v>2203.7399999999998</v>
      </c>
      <c r="AN226" t="s">
        <v>11</v>
      </c>
      <c r="AO226" t="s">
        <v>11</v>
      </c>
      <c r="AP226" t="s">
        <v>247</v>
      </c>
    </row>
    <row r="227" spans="7:42" x14ac:dyDescent="0.3">
      <c r="G227" s="14">
        <v>2004</v>
      </c>
      <c r="H227" s="15" t="s">
        <v>15</v>
      </c>
      <c r="J227" s="60" t="s">
        <v>2382</v>
      </c>
      <c r="K227" s="14" t="s">
        <v>11</v>
      </c>
      <c r="L227" s="14" t="s">
        <v>12</v>
      </c>
      <c r="R227" s="15" t="s">
        <v>247</v>
      </c>
      <c r="Y227" t="s">
        <v>2147</v>
      </c>
      <c r="Z227">
        <v>52.3</v>
      </c>
      <c r="AA227">
        <v>4.87</v>
      </c>
      <c r="AB227" t="s">
        <v>2382</v>
      </c>
      <c r="AC227" t="s">
        <v>2380</v>
      </c>
      <c r="AD227" t="s">
        <v>2383</v>
      </c>
      <c r="AE227">
        <v>1</v>
      </c>
      <c r="AF227" t="s">
        <v>2382</v>
      </c>
      <c r="AH227" t="s">
        <v>254</v>
      </c>
      <c r="AI227">
        <v>2004</v>
      </c>
      <c r="AJ227" t="s">
        <v>15</v>
      </c>
      <c r="AK227">
        <v>13</v>
      </c>
      <c r="AL227">
        <v>0</v>
      </c>
      <c r="AM227">
        <v>2205.98</v>
      </c>
      <c r="AN227" t="s">
        <v>11</v>
      </c>
      <c r="AO227" t="s">
        <v>12</v>
      </c>
      <c r="AP227" t="s">
        <v>247</v>
      </c>
    </row>
    <row r="228" spans="7:42" x14ac:dyDescent="0.3">
      <c r="G228" s="14">
        <v>2004</v>
      </c>
      <c r="H228" s="15" t="s">
        <v>35</v>
      </c>
      <c r="J228" s="60" t="s">
        <v>2382</v>
      </c>
      <c r="K228" s="14" t="s">
        <v>11</v>
      </c>
      <c r="L228" s="14" t="s">
        <v>11</v>
      </c>
      <c r="R228" s="15" t="s">
        <v>247</v>
      </c>
      <c r="Y228" t="s">
        <v>2146</v>
      </c>
      <c r="Z228">
        <v>52.66</v>
      </c>
      <c r="AA228">
        <v>4.45</v>
      </c>
      <c r="AB228" t="s">
        <v>2380</v>
      </c>
      <c r="AC228" t="s">
        <v>2380</v>
      </c>
      <c r="AD228" t="s">
        <v>2380</v>
      </c>
      <c r="AE228">
        <v>1</v>
      </c>
      <c r="AF228" t="s">
        <v>2382</v>
      </c>
      <c r="AH228" t="s">
        <v>255</v>
      </c>
      <c r="AI228">
        <v>2004</v>
      </c>
      <c r="AJ228" t="s">
        <v>35</v>
      </c>
      <c r="AK228">
        <v>6</v>
      </c>
      <c r="AL228">
        <v>0</v>
      </c>
      <c r="AM228">
        <v>2207.6999999999998</v>
      </c>
      <c r="AN228" t="s">
        <v>11</v>
      </c>
      <c r="AO228" t="s">
        <v>11</v>
      </c>
      <c r="AP228" t="s">
        <v>247</v>
      </c>
    </row>
    <row r="229" spans="7:42" x14ac:dyDescent="0.3">
      <c r="G229" s="14">
        <v>2004</v>
      </c>
      <c r="H229" s="15" t="s">
        <v>10</v>
      </c>
      <c r="J229" s="60" t="s">
        <v>2382</v>
      </c>
      <c r="K229" s="14" t="s">
        <v>11</v>
      </c>
      <c r="L229" s="14" t="s">
        <v>11</v>
      </c>
      <c r="R229" s="15" t="s">
        <v>247</v>
      </c>
      <c r="Y229" t="s">
        <v>2145</v>
      </c>
      <c r="Z229">
        <v>29.57</v>
      </c>
      <c r="AA229">
        <v>9.42</v>
      </c>
      <c r="AB229" t="s">
        <v>2382</v>
      </c>
      <c r="AC229" t="s">
        <v>2380</v>
      </c>
      <c r="AD229" t="s">
        <v>2380</v>
      </c>
      <c r="AE229" t="s">
        <v>2381</v>
      </c>
      <c r="AF229" t="s">
        <v>2382</v>
      </c>
      <c r="AH229" t="s">
        <v>256</v>
      </c>
      <c r="AI229">
        <v>2004</v>
      </c>
      <c r="AJ229" t="s">
        <v>10</v>
      </c>
      <c r="AK229">
        <v>27</v>
      </c>
      <c r="AL229">
        <v>0</v>
      </c>
      <c r="AM229">
        <v>2211.13</v>
      </c>
      <c r="AN229" t="s">
        <v>11</v>
      </c>
      <c r="AO229" t="s">
        <v>11</v>
      </c>
      <c r="AP229" t="s">
        <v>247</v>
      </c>
    </row>
    <row r="230" spans="7:42" x14ac:dyDescent="0.3">
      <c r="G230" s="14">
        <v>1994</v>
      </c>
      <c r="H230" s="15" t="s">
        <v>15</v>
      </c>
      <c r="J230" s="60" t="s">
        <v>2382</v>
      </c>
      <c r="K230" s="14" t="s">
        <v>11</v>
      </c>
      <c r="L230" s="14" t="s">
        <v>11</v>
      </c>
      <c r="R230" s="15" t="s">
        <v>13</v>
      </c>
      <c r="Y230" t="s">
        <v>2144</v>
      </c>
      <c r="Z230">
        <v>36.99</v>
      </c>
      <c r="AA230">
        <v>5.37</v>
      </c>
      <c r="AB230" t="s">
        <v>2382</v>
      </c>
      <c r="AC230" t="s">
        <v>2380</v>
      </c>
      <c r="AD230" t="s">
        <v>2383</v>
      </c>
      <c r="AE230">
        <v>1</v>
      </c>
      <c r="AF230" t="s">
        <v>2382</v>
      </c>
      <c r="AH230" t="s">
        <v>257</v>
      </c>
      <c r="AI230">
        <v>1994</v>
      </c>
      <c r="AJ230" t="s">
        <v>15</v>
      </c>
      <c r="AK230">
        <v>17</v>
      </c>
      <c r="AL230">
        <v>0</v>
      </c>
      <c r="AM230">
        <v>2213.21</v>
      </c>
      <c r="AN230" t="s">
        <v>11</v>
      </c>
      <c r="AO230" t="s">
        <v>11</v>
      </c>
      <c r="AP230" t="s">
        <v>13</v>
      </c>
    </row>
    <row r="231" spans="7:42" x14ac:dyDescent="0.3">
      <c r="G231" s="14">
        <v>2004</v>
      </c>
      <c r="H231" s="15" t="s">
        <v>18</v>
      </c>
      <c r="J231" s="60" t="s">
        <v>2382</v>
      </c>
      <c r="K231" s="14" t="s">
        <v>11</v>
      </c>
      <c r="L231" s="14" t="s">
        <v>16</v>
      </c>
      <c r="R231" s="15" t="s">
        <v>247</v>
      </c>
      <c r="Y231" t="s">
        <v>2143</v>
      </c>
      <c r="Z231">
        <v>31.4</v>
      </c>
      <c r="AA231">
        <v>4.5999999999999996</v>
      </c>
      <c r="AB231" t="s">
        <v>2382</v>
      </c>
      <c r="AC231" t="s">
        <v>2380</v>
      </c>
      <c r="AD231" t="s">
        <v>2380</v>
      </c>
      <c r="AE231">
        <v>1</v>
      </c>
      <c r="AF231" t="s">
        <v>2382</v>
      </c>
      <c r="AH231" t="s">
        <v>258</v>
      </c>
      <c r="AI231">
        <v>2004</v>
      </c>
      <c r="AJ231" t="s">
        <v>18</v>
      </c>
      <c r="AK231">
        <v>13</v>
      </c>
      <c r="AL231">
        <v>0</v>
      </c>
      <c r="AM231">
        <v>2217.4699999999998</v>
      </c>
      <c r="AN231" t="s">
        <v>11</v>
      </c>
      <c r="AO231" t="s">
        <v>16</v>
      </c>
      <c r="AP231" t="s">
        <v>247</v>
      </c>
    </row>
    <row r="232" spans="7:42" x14ac:dyDescent="0.3">
      <c r="G232" s="14">
        <v>2004</v>
      </c>
      <c r="H232" s="15" t="s">
        <v>20</v>
      </c>
      <c r="J232" s="60" t="s">
        <v>2382</v>
      </c>
      <c r="K232" s="14" t="s">
        <v>11</v>
      </c>
      <c r="L232" s="14" t="s">
        <v>16</v>
      </c>
      <c r="R232" s="15" t="s">
        <v>247</v>
      </c>
      <c r="Y232" t="s">
        <v>2142</v>
      </c>
      <c r="Z232">
        <v>34.9</v>
      </c>
      <c r="AA232">
        <v>6.22</v>
      </c>
      <c r="AB232" t="s">
        <v>2380</v>
      </c>
      <c r="AC232" t="s">
        <v>2380</v>
      </c>
      <c r="AD232" t="s">
        <v>2383</v>
      </c>
      <c r="AE232">
        <v>1</v>
      </c>
      <c r="AF232" t="s">
        <v>2382</v>
      </c>
      <c r="AH232" t="s">
        <v>259</v>
      </c>
      <c r="AI232">
        <v>2004</v>
      </c>
      <c r="AJ232" t="s">
        <v>20</v>
      </c>
      <c r="AK232">
        <v>25</v>
      </c>
      <c r="AL232">
        <v>0</v>
      </c>
      <c r="AM232">
        <v>2217.6</v>
      </c>
      <c r="AN232" t="s">
        <v>11</v>
      </c>
      <c r="AO232" t="s">
        <v>16</v>
      </c>
      <c r="AP232" t="s">
        <v>247</v>
      </c>
    </row>
    <row r="233" spans="7:42" x14ac:dyDescent="0.3">
      <c r="G233" s="14">
        <v>2004</v>
      </c>
      <c r="H233" s="15" t="s">
        <v>30</v>
      </c>
      <c r="J233" s="60" t="s">
        <v>2382</v>
      </c>
      <c r="K233" s="14" t="s">
        <v>11</v>
      </c>
      <c r="L233" s="14" t="s">
        <v>16</v>
      </c>
      <c r="R233" s="15" t="s">
        <v>13</v>
      </c>
      <c r="Y233" t="s">
        <v>2141</v>
      </c>
      <c r="Z233">
        <v>31.13</v>
      </c>
      <c r="AA233">
        <v>4.5199999999999996</v>
      </c>
      <c r="AB233" t="s">
        <v>2382</v>
      </c>
      <c r="AC233" t="s">
        <v>2380</v>
      </c>
      <c r="AD233" t="s">
        <v>2380</v>
      </c>
      <c r="AE233">
        <v>1</v>
      </c>
      <c r="AF233" t="s">
        <v>2382</v>
      </c>
      <c r="AH233" t="s">
        <v>260</v>
      </c>
      <c r="AI233">
        <v>2004</v>
      </c>
      <c r="AJ233" t="s">
        <v>30</v>
      </c>
      <c r="AK233">
        <v>12</v>
      </c>
      <c r="AL233">
        <v>1</v>
      </c>
      <c r="AM233">
        <v>2219.4499999999998</v>
      </c>
      <c r="AN233" t="s">
        <v>11</v>
      </c>
      <c r="AO233" t="s">
        <v>16</v>
      </c>
      <c r="AP233" t="s">
        <v>13</v>
      </c>
    </row>
    <row r="234" spans="7:42" x14ac:dyDescent="0.3">
      <c r="G234" s="14">
        <v>2003</v>
      </c>
      <c r="H234" s="15" t="s">
        <v>30</v>
      </c>
      <c r="J234" s="60" t="s">
        <v>2382</v>
      </c>
      <c r="K234" s="14" t="s">
        <v>11</v>
      </c>
      <c r="L234" s="14" t="s">
        <v>12</v>
      </c>
      <c r="R234" s="15" t="s">
        <v>23</v>
      </c>
      <c r="Y234" t="s">
        <v>2140</v>
      </c>
      <c r="Z234">
        <v>34.799999999999997</v>
      </c>
      <c r="AA234">
        <v>6.18</v>
      </c>
      <c r="AB234" t="s">
        <v>2380</v>
      </c>
      <c r="AC234" t="s">
        <v>2380</v>
      </c>
      <c r="AD234" t="s">
        <v>2383</v>
      </c>
      <c r="AE234">
        <v>1</v>
      </c>
      <c r="AF234" t="s">
        <v>2382</v>
      </c>
      <c r="AH234" t="s">
        <v>261</v>
      </c>
      <c r="AI234">
        <v>2003</v>
      </c>
      <c r="AJ234" t="s">
        <v>30</v>
      </c>
      <c r="AK234">
        <v>10</v>
      </c>
      <c r="AL234">
        <v>1</v>
      </c>
      <c r="AM234">
        <v>2221.56</v>
      </c>
      <c r="AN234" t="s">
        <v>11</v>
      </c>
      <c r="AO234" t="s">
        <v>12</v>
      </c>
      <c r="AP234" t="s">
        <v>23</v>
      </c>
    </row>
    <row r="235" spans="7:42" x14ac:dyDescent="0.3">
      <c r="G235" s="14">
        <v>2000</v>
      </c>
      <c r="H235" s="15" t="s">
        <v>18</v>
      </c>
      <c r="J235" s="60" t="s">
        <v>2382</v>
      </c>
      <c r="K235" s="14" t="s">
        <v>11</v>
      </c>
      <c r="L235" s="14" t="s">
        <v>11</v>
      </c>
      <c r="R235" s="15" t="s">
        <v>170</v>
      </c>
      <c r="Y235" t="s">
        <v>2139</v>
      </c>
      <c r="Z235">
        <v>31.68</v>
      </c>
      <c r="AA235">
        <v>4.4000000000000004</v>
      </c>
      <c r="AB235" t="s">
        <v>2380</v>
      </c>
      <c r="AC235" t="s">
        <v>2380</v>
      </c>
      <c r="AD235" t="s">
        <v>2380</v>
      </c>
      <c r="AE235" t="s">
        <v>2381</v>
      </c>
      <c r="AF235" t="s">
        <v>2382</v>
      </c>
      <c r="AH235" t="s">
        <v>262</v>
      </c>
      <c r="AI235">
        <v>2000</v>
      </c>
      <c r="AJ235" t="s">
        <v>18</v>
      </c>
      <c r="AK235">
        <v>30</v>
      </c>
      <c r="AL235">
        <v>0</v>
      </c>
      <c r="AM235">
        <v>2250.84</v>
      </c>
      <c r="AN235" t="s">
        <v>11</v>
      </c>
      <c r="AO235" t="s">
        <v>11</v>
      </c>
      <c r="AP235" t="s">
        <v>170</v>
      </c>
    </row>
    <row r="236" spans="7:42" x14ac:dyDescent="0.3">
      <c r="G236" s="14">
        <v>2000</v>
      </c>
      <c r="H236" s="15" t="s">
        <v>30</v>
      </c>
      <c r="J236" s="60" t="s">
        <v>2382</v>
      </c>
      <c r="K236" s="14" t="s">
        <v>11</v>
      </c>
      <c r="L236" s="14" t="s">
        <v>12</v>
      </c>
      <c r="R236" s="15" t="s">
        <v>168</v>
      </c>
      <c r="Y236" t="s">
        <v>2138</v>
      </c>
      <c r="Z236">
        <v>33.534999999999997</v>
      </c>
      <c r="AA236">
        <v>6.23</v>
      </c>
      <c r="AB236" t="s">
        <v>2380</v>
      </c>
      <c r="AC236" t="s">
        <v>2382</v>
      </c>
      <c r="AD236" t="s">
        <v>2380</v>
      </c>
      <c r="AE236">
        <v>1</v>
      </c>
      <c r="AF236" t="s">
        <v>2382</v>
      </c>
      <c r="AH236" t="s">
        <v>263</v>
      </c>
      <c r="AI236">
        <v>2000</v>
      </c>
      <c r="AJ236" t="s">
        <v>30</v>
      </c>
      <c r="AK236">
        <v>11</v>
      </c>
      <c r="AL236">
        <v>0</v>
      </c>
      <c r="AM236">
        <v>2254.8000000000002</v>
      </c>
      <c r="AN236" t="s">
        <v>11</v>
      </c>
      <c r="AO236" t="s">
        <v>12</v>
      </c>
      <c r="AP236" t="s">
        <v>168</v>
      </c>
    </row>
    <row r="237" spans="7:42" x14ac:dyDescent="0.3">
      <c r="G237" s="14">
        <v>2002</v>
      </c>
      <c r="H237" s="15" t="s">
        <v>10</v>
      </c>
      <c r="J237" s="60" t="s">
        <v>2382</v>
      </c>
      <c r="K237" s="14" t="s">
        <v>11</v>
      </c>
      <c r="L237" s="14" t="s">
        <v>16</v>
      </c>
      <c r="R237" s="15" t="s">
        <v>23</v>
      </c>
      <c r="Y237" t="s">
        <v>2137</v>
      </c>
      <c r="Z237">
        <v>31.92</v>
      </c>
      <c r="AA237">
        <v>5.33</v>
      </c>
      <c r="AB237" t="s">
        <v>2382</v>
      </c>
      <c r="AC237" t="s">
        <v>2380</v>
      </c>
      <c r="AD237" t="s">
        <v>2380</v>
      </c>
      <c r="AE237" t="s">
        <v>2381</v>
      </c>
      <c r="AF237" t="s">
        <v>2382</v>
      </c>
      <c r="AH237" t="s">
        <v>264</v>
      </c>
      <c r="AI237">
        <v>2002</v>
      </c>
      <c r="AJ237" t="s">
        <v>10</v>
      </c>
      <c r="AK237">
        <v>15</v>
      </c>
      <c r="AL237">
        <v>0</v>
      </c>
      <c r="AM237">
        <v>2257.48</v>
      </c>
      <c r="AN237" t="s">
        <v>11</v>
      </c>
      <c r="AO237" t="s">
        <v>16</v>
      </c>
      <c r="AP237" t="s">
        <v>23</v>
      </c>
    </row>
    <row r="238" spans="7:42" x14ac:dyDescent="0.3">
      <c r="G238" s="14">
        <v>2002</v>
      </c>
      <c r="H238" s="15" t="s">
        <v>15</v>
      </c>
      <c r="J238" s="60" t="s">
        <v>2382</v>
      </c>
      <c r="K238" s="14" t="s">
        <v>11</v>
      </c>
      <c r="L238" s="14" t="s">
        <v>16</v>
      </c>
      <c r="R238" s="15" t="s">
        <v>23</v>
      </c>
      <c r="Y238" t="s">
        <v>2136</v>
      </c>
      <c r="Z238">
        <v>32.700000000000003</v>
      </c>
      <c r="AA238">
        <v>4.09</v>
      </c>
      <c r="AB238" t="s">
        <v>2380</v>
      </c>
      <c r="AC238" t="s">
        <v>2380</v>
      </c>
      <c r="AD238" t="s">
        <v>2380</v>
      </c>
      <c r="AE238">
        <v>1</v>
      </c>
      <c r="AF238" t="s">
        <v>2382</v>
      </c>
      <c r="AH238" t="s">
        <v>265</v>
      </c>
      <c r="AI238">
        <v>2002</v>
      </c>
      <c r="AJ238" t="s">
        <v>15</v>
      </c>
      <c r="AK238">
        <v>12</v>
      </c>
      <c r="AL238">
        <v>0</v>
      </c>
      <c r="AM238">
        <v>2261.5700000000002</v>
      </c>
      <c r="AN238" t="s">
        <v>11</v>
      </c>
      <c r="AO238" t="s">
        <v>16</v>
      </c>
      <c r="AP238" t="s">
        <v>23</v>
      </c>
    </row>
    <row r="239" spans="7:42" x14ac:dyDescent="0.3">
      <c r="G239" s="14">
        <v>1991</v>
      </c>
      <c r="H239" s="15" t="s">
        <v>18</v>
      </c>
      <c r="J239" s="60" t="s">
        <v>2382</v>
      </c>
      <c r="K239" s="14" t="s">
        <v>11</v>
      </c>
      <c r="L239" s="14" t="s">
        <v>16</v>
      </c>
      <c r="R239" s="15" t="s">
        <v>13</v>
      </c>
      <c r="Y239" t="s">
        <v>2135</v>
      </c>
      <c r="Z239">
        <v>41.25</v>
      </c>
      <c r="AA239">
        <v>5.19</v>
      </c>
      <c r="AB239" t="s">
        <v>2380</v>
      </c>
      <c r="AC239" t="s">
        <v>2380</v>
      </c>
      <c r="AD239" t="s">
        <v>2380</v>
      </c>
      <c r="AE239" t="s">
        <v>2381</v>
      </c>
      <c r="AF239" t="s">
        <v>2382</v>
      </c>
      <c r="AH239" t="s">
        <v>266</v>
      </c>
      <c r="AI239">
        <v>1991</v>
      </c>
      <c r="AJ239" t="s">
        <v>18</v>
      </c>
      <c r="AK239">
        <v>16</v>
      </c>
      <c r="AL239">
        <v>3</v>
      </c>
      <c r="AM239">
        <v>2277.7199999999998</v>
      </c>
      <c r="AN239" t="s">
        <v>11</v>
      </c>
      <c r="AO239" t="s">
        <v>16</v>
      </c>
      <c r="AP239" t="s">
        <v>13</v>
      </c>
    </row>
    <row r="240" spans="7:42" x14ac:dyDescent="0.3">
      <c r="G240" s="14">
        <v>1989</v>
      </c>
      <c r="H240" s="15" t="s">
        <v>37</v>
      </c>
      <c r="J240" s="60" t="s">
        <v>2382</v>
      </c>
      <c r="K240" s="14" t="s">
        <v>11</v>
      </c>
      <c r="L240" s="14" t="s">
        <v>16</v>
      </c>
      <c r="R240" s="15" t="s">
        <v>13</v>
      </c>
      <c r="Y240" t="s">
        <v>2134</v>
      </c>
      <c r="Z240">
        <v>33.11</v>
      </c>
      <c r="AA240">
        <v>4.12</v>
      </c>
      <c r="AB240" t="s">
        <v>2380</v>
      </c>
      <c r="AC240" t="s">
        <v>2380</v>
      </c>
      <c r="AD240" t="s">
        <v>2383</v>
      </c>
      <c r="AE240">
        <v>1</v>
      </c>
      <c r="AF240" t="s">
        <v>2382</v>
      </c>
      <c r="AH240" t="s">
        <v>267</v>
      </c>
      <c r="AI240">
        <v>1989</v>
      </c>
      <c r="AJ240" t="s">
        <v>37</v>
      </c>
      <c r="AK240">
        <v>5</v>
      </c>
      <c r="AL240">
        <v>3</v>
      </c>
      <c r="AM240">
        <v>2295.2399999999998</v>
      </c>
      <c r="AN240" t="s">
        <v>11</v>
      </c>
      <c r="AO240" t="s">
        <v>16</v>
      </c>
      <c r="AP240" t="s">
        <v>13</v>
      </c>
    </row>
    <row r="241" spans="7:42" x14ac:dyDescent="0.3">
      <c r="G241" s="14">
        <v>1996</v>
      </c>
      <c r="H241" s="15" t="s">
        <v>15</v>
      </c>
      <c r="J241" s="60" t="s">
        <v>2382</v>
      </c>
      <c r="K241" s="14" t="s">
        <v>16</v>
      </c>
      <c r="L241" s="14" t="s">
        <v>11</v>
      </c>
      <c r="R241" s="15" t="s">
        <v>42</v>
      </c>
      <c r="Y241" t="s">
        <v>2133</v>
      </c>
      <c r="Z241">
        <v>36.159999999999997</v>
      </c>
      <c r="AA241">
        <v>5.0999999999999996</v>
      </c>
      <c r="AB241" t="s">
        <v>2380</v>
      </c>
      <c r="AC241" t="s">
        <v>2380</v>
      </c>
      <c r="AD241" t="s">
        <v>2380</v>
      </c>
      <c r="AE241">
        <v>1</v>
      </c>
      <c r="AF241" t="s">
        <v>2382</v>
      </c>
      <c r="AH241" t="s">
        <v>268</v>
      </c>
      <c r="AI241">
        <v>1996</v>
      </c>
      <c r="AJ241" t="s">
        <v>15</v>
      </c>
      <c r="AK241">
        <v>28</v>
      </c>
      <c r="AL241">
        <v>0</v>
      </c>
      <c r="AM241">
        <v>2302.3000000000002</v>
      </c>
      <c r="AN241" t="s">
        <v>16</v>
      </c>
      <c r="AO241" t="s">
        <v>11</v>
      </c>
      <c r="AP241" t="s">
        <v>42</v>
      </c>
    </row>
    <row r="242" spans="7:42" x14ac:dyDescent="0.3">
      <c r="G242" s="14">
        <v>2004</v>
      </c>
      <c r="H242" s="15" t="s">
        <v>20</v>
      </c>
      <c r="J242" s="60" t="s">
        <v>2382</v>
      </c>
      <c r="K242" s="14" t="s">
        <v>11</v>
      </c>
      <c r="L242" s="14" t="s">
        <v>12</v>
      </c>
      <c r="R242" s="15" t="s">
        <v>13</v>
      </c>
      <c r="Y242" t="s">
        <v>2132</v>
      </c>
      <c r="Z242">
        <v>33.72</v>
      </c>
      <c r="AA242">
        <v>6.21</v>
      </c>
      <c r="AB242" t="s">
        <v>2382</v>
      </c>
      <c r="AC242" t="s">
        <v>2380</v>
      </c>
      <c r="AD242" t="s">
        <v>2383</v>
      </c>
      <c r="AE242">
        <v>1</v>
      </c>
      <c r="AF242" t="s">
        <v>2382</v>
      </c>
      <c r="AH242" t="s">
        <v>269</v>
      </c>
      <c r="AI242">
        <v>2004</v>
      </c>
      <c r="AJ242" t="s">
        <v>20</v>
      </c>
      <c r="AK242">
        <v>6</v>
      </c>
      <c r="AL242">
        <v>2</v>
      </c>
      <c r="AM242">
        <v>2304</v>
      </c>
      <c r="AN242" t="s">
        <v>11</v>
      </c>
      <c r="AO242" t="s">
        <v>12</v>
      </c>
      <c r="AP242" t="s">
        <v>13</v>
      </c>
    </row>
    <row r="243" spans="7:42" x14ac:dyDescent="0.3">
      <c r="G243" s="14">
        <v>1996</v>
      </c>
      <c r="H243" s="15" t="s">
        <v>30</v>
      </c>
      <c r="J243" s="60" t="s">
        <v>2382</v>
      </c>
      <c r="K243" s="14" t="s">
        <v>11</v>
      </c>
      <c r="L243" s="14" t="s">
        <v>16</v>
      </c>
      <c r="R243" s="15" t="s">
        <v>13</v>
      </c>
      <c r="Y243" t="s">
        <v>2130</v>
      </c>
      <c r="Z243">
        <v>37.74</v>
      </c>
      <c r="AA243">
        <v>9.5299999999999994</v>
      </c>
      <c r="AB243" t="s">
        <v>2382</v>
      </c>
      <c r="AC243" t="s">
        <v>2380</v>
      </c>
      <c r="AD243" t="s">
        <v>2380</v>
      </c>
      <c r="AE243">
        <v>1</v>
      </c>
      <c r="AF243" t="s">
        <v>2382</v>
      </c>
      <c r="AH243" t="s">
        <v>270</v>
      </c>
      <c r="AI243">
        <v>1996</v>
      </c>
      <c r="AJ243" t="s">
        <v>30</v>
      </c>
      <c r="AK243">
        <v>17</v>
      </c>
      <c r="AL243">
        <v>0</v>
      </c>
      <c r="AM243">
        <v>2322.62</v>
      </c>
      <c r="AN243" t="s">
        <v>11</v>
      </c>
      <c r="AO243" t="s">
        <v>16</v>
      </c>
      <c r="AP243" t="s">
        <v>13</v>
      </c>
    </row>
    <row r="244" spans="7:42" x14ac:dyDescent="0.3">
      <c r="G244" s="14">
        <v>2003</v>
      </c>
      <c r="H244" s="15" t="s">
        <v>15</v>
      </c>
      <c r="J244" s="60" t="s">
        <v>2382</v>
      </c>
      <c r="K244" s="14" t="s">
        <v>11</v>
      </c>
      <c r="L244" s="14" t="s">
        <v>12</v>
      </c>
      <c r="R244" s="15" t="s">
        <v>42</v>
      </c>
      <c r="Y244" t="s">
        <v>2129</v>
      </c>
      <c r="Z244">
        <v>48.75</v>
      </c>
      <c r="AA244">
        <v>4.6399999999999997</v>
      </c>
      <c r="AB244" t="s">
        <v>2382</v>
      </c>
      <c r="AC244" t="s">
        <v>2380</v>
      </c>
      <c r="AD244" t="s">
        <v>2380</v>
      </c>
      <c r="AE244">
        <v>1</v>
      </c>
      <c r="AF244" t="s">
        <v>2382</v>
      </c>
      <c r="AH244" t="s">
        <v>271</v>
      </c>
      <c r="AI244">
        <v>2003</v>
      </c>
      <c r="AJ244" t="s">
        <v>15</v>
      </c>
      <c r="AK244">
        <v>18</v>
      </c>
      <c r="AL244">
        <v>1</v>
      </c>
      <c r="AM244">
        <v>2331.52</v>
      </c>
      <c r="AN244" t="s">
        <v>11</v>
      </c>
      <c r="AO244" t="s">
        <v>12</v>
      </c>
      <c r="AP244" t="s">
        <v>42</v>
      </c>
    </row>
    <row r="245" spans="7:42" x14ac:dyDescent="0.3">
      <c r="G245" s="14">
        <v>1998</v>
      </c>
      <c r="H245" s="15" t="s">
        <v>37</v>
      </c>
      <c r="J245" s="60" t="s">
        <v>2382</v>
      </c>
      <c r="K245" s="14" t="s">
        <v>12</v>
      </c>
      <c r="L245" s="14" t="s">
        <v>12</v>
      </c>
      <c r="R245" s="15" t="s">
        <v>23</v>
      </c>
      <c r="Y245" t="s">
        <v>2128</v>
      </c>
      <c r="Z245">
        <v>31.065000000000001</v>
      </c>
      <c r="AA245">
        <v>5.05</v>
      </c>
      <c r="AB245" t="s">
        <v>2380</v>
      </c>
      <c r="AC245" t="s">
        <v>2380</v>
      </c>
      <c r="AD245" t="s">
        <v>2380</v>
      </c>
      <c r="AE245">
        <v>1</v>
      </c>
      <c r="AF245" t="s">
        <v>2382</v>
      </c>
      <c r="AH245" t="s">
        <v>272</v>
      </c>
      <c r="AI245">
        <v>1998</v>
      </c>
      <c r="AJ245" t="s">
        <v>37</v>
      </c>
      <c r="AK245">
        <v>21</v>
      </c>
      <c r="AL245">
        <v>0</v>
      </c>
      <c r="AM245">
        <v>2352.9699999999998</v>
      </c>
      <c r="AN245" t="s">
        <v>12</v>
      </c>
      <c r="AO245" t="s">
        <v>12</v>
      </c>
      <c r="AP245" t="s">
        <v>23</v>
      </c>
    </row>
    <row r="246" spans="7:42" x14ac:dyDescent="0.3">
      <c r="G246" s="14">
        <v>2002</v>
      </c>
      <c r="H246" s="15" t="s">
        <v>15</v>
      </c>
      <c r="J246" s="60" t="s">
        <v>2382</v>
      </c>
      <c r="K246" s="14" t="s">
        <v>11</v>
      </c>
      <c r="L246" s="14" t="s">
        <v>16</v>
      </c>
      <c r="R246" s="15" t="s">
        <v>23</v>
      </c>
      <c r="Y246" t="s">
        <v>2127</v>
      </c>
      <c r="Z246">
        <v>23.55</v>
      </c>
      <c r="AA246">
        <v>10.38</v>
      </c>
      <c r="AB246" t="s">
        <v>2380</v>
      </c>
      <c r="AC246" t="s">
        <v>2380</v>
      </c>
      <c r="AD246" t="s">
        <v>2380</v>
      </c>
      <c r="AE246" t="s">
        <v>2381</v>
      </c>
      <c r="AF246" t="s">
        <v>2382</v>
      </c>
      <c r="AH246" t="s">
        <v>273</v>
      </c>
      <c r="AI246">
        <v>2002</v>
      </c>
      <c r="AJ246" t="s">
        <v>15</v>
      </c>
      <c r="AK246">
        <v>5</v>
      </c>
      <c r="AL246">
        <v>1</v>
      </c>
      <c r="AM246">
        <v>2362.23</v>
      </c>
      <c r="AN246" t="s">
        <v>11</v>
      </c>
      <c r="AO246" t="s">
        <v>16</v>
      </c>
      <c r="AP246" t="s">
        <v>23</v>
      </c>
    </row>
    <row r="247" spans="7:42" x14ac:dyDescent="0.3">
      <c r="G247" s="14">
        <v>1988</v>
      </c>
      <c r="H247" s="15" t="s">
        <v>30</v>
      </c>
      <c r="J247" s="60" t="s">
        <v>2382</v>
      </c>
      <c r="K247" s="14" t="s">
        <v>11</v>
      </c>
      <c r="L247" s="14" t="s">
        <v>11</v>
      </c>
      <c r="R247" s="15" t="s">
        <v>13</v>
      </c>
      <c r="Y247" t="s">
        <v>2126</v>
      </c>
      <c r="Z247">
        <v>30.18</v>
      </c>
      <c r="AA247">
        <v>8.31</v>
      </c>
      <c r="AB247" t="s">
        <v>2382</v>
      </c>
      <c r="AC247" t="s">
        <v>2380</v>
      </c>
      <c r="AD247" t="s">
        <v>2380</v>
      </c>
      <c r="AE247">
        <v>1</v>
      </c>
      <c r="AF247" t="s">
        <v>2382</v>
      </c>
      <c r="AH247" t="s">
        <v>274</v>
      </c>
      <c r="AI247">
        <v>1988</v>
      </c>
      <c r="AJ247" t="s">
        <v>30</v>
      </c>
      <c r="AK247">
        <v>12</v>
      </c>
      <c r="AL247">
        <v>3</v>
      </c>
      <c r="AM247">
        <v>2373.3000000000002</v>
      </c>
      <c r="AN247" t="s">
        <v>11</v>
      </c>
      <c r="AO247" t="s">
        <v>11</v>
      </c>
      <c r="AP247" t="s">
        <v>13</v>
      </c>
    </row>
    <row r="248" spans="7:42" x14ac:dyDescent="0.3">
      <c r="G248" s="14">
        <v>1999</v>
      </c>
      <c r="H248" s="15" t="s">
        <v>30</v>
      </c>
      <c r="J248" s="60" t="s">
        <v>2382</v>
      </c>
      <c r="K248" s="14" t="s">
        <v>11</v>
      </c>
      <c r="L248" s="14" t="s">
        <v>16</v>
      </c>
      <c r="R248" s="15" t="s">
        <v>276</v>
      </c>
      <c r="Y248" t="s">
        <v>2125</v>
      </c>
      <c r="Z248">
        <v>29.94</v>
      </c>
      <c r="AA248">
        <v>7.59</v>
      </c>
      <c r="AB248" t="s">
        <v>2380</v>
      </c>
      <c r="AC248" t="s">
        <v>2380</v>
      </c>
      <c r="AD248" t="s">
        <v>2380</v>
      </c>
      <c r="AE248" t="s">
        <v>2381</v>
      </c>
      <c r="AF248" t="s">
        <v>2382</v>
      </c>
      <c r="AH248" t="s">
        <v>275</v>
      </c>
      <c r="AI248">
        <v>1999</v>
      </c>
      <c r="AJ248" t="s">
        <v>30</v>
      </c>
      <c r="AK248">
        <v>17</v>
      </c>
      <c r="AL248">
        <v>0</v>
      </c>
      <c r="AM248">
        <v>2395.17</v>
      </c>
      <c r="AN248" t="s">
        <v>11</v>
      </c>
      <c r="AO248" t="s">
        <v>16</v>
      </c>
      <c r="AP248" t="s">
        <v>276</v>
      </c>
    </row>
    <row r="249" spans="7:42" x14ac:dyDescent="0.3">
      <c r="G249" s="14">
        <v>1999</v>
      </c>
      <c r="H249" s="15" t="s">
        <v>35</v>
      </c>
      <c r="J249" s="60" t="s">
        <v>2382</v>
      </c>
      <c r="K249" s="14" t="s">
        <v>11</v>
      </c>
      <c r="L249" s="14" t="s">
        <v>16</v>
      </c>
      <c r="R249" s="15" t="s">
        <v>166</v>
      </c>
      <c r="Y249" t="s">
        <v>2124</v>
      </c>
      <c r="Z249">
        <v>31.4</v>
      </c>
      <c r="AA249">
        <v>5.49</v>
      </c>
      <c r="AB249" t="s">
        <v>2380</v>
      </c>
      <c r="AC249" t="s">
        <v>2380</v>
      </c>
      <c r="AD249" t="s">
        <v>2380</v>
      </c>
      <c r="AE249" t="s">
        <v>2381</v>
      </c>
      <c r="AF249" t="s">
        <v>2382</v>
      </c>
      <c r="AH249" t="s">
        <v>277</v>
      </c>
      <c r="AI249">
        <v>1999</v>
      </c>
      <c r="AJ249" t="s">
        <v>35</v>
      </c>
      <c r="AK249">
        <v>10</v>
      </c>
      <c r="AL249">
        <v>0</v>
      </c>
      <c r="AM249">
        <v>2396.1</v>
      </c>
      <c r="AN249" t="s">
        <v>11</v>
      </c>
      <c r="AO249" t="s">
        <v>16</v>
      </c>
      <c r="AP249" t="s">
        <v>166</v>
      </c>
    </row>
    <row r="250" spans="7:42" x14ac:dyDescent="0.3">
      <c r="G250" s="14">
        <v>2001</v>
      </c>
      <c r="H250" s="15" t="s">
        <v>18</v>
      </c>
      <c r="J250" s="60" t="s">
        <v>2382</v>
      </c>
      <c r="K250" s="14" t="s">
        <v>11</v>
      </c>
      <c r="L250" s="14" t="s">
        <v>12</v>
      </c>
      <c r="R250" s="15" t="s">
        <v>23</v>
      </c>
      <c r="Y250" t="s">
        <v>2123</v>
      </c>
      <c r="Z250">
        <v>53.06</v>
      </c>
      <c r="AA250">
        <v>11.68</v>
      </c>
      <c r="AB250" t="s">
        <v>2380</v>
      </c>
      <c r="AC250" t="s">
        <v>2380</v>
      </c>
      <c r="AD250" t="s">
        <v>2380</v>
      </c>
      <c r="AE250" t="s">
        <v>2381</v>
      </c>
      <c r="AF250" t="s">
        <v>2382</v>
      </c>
      <c r="AH250" t="s">
        <v>278</v>
      </c>
      <c r="AI250">
        <v>2001</v>
      </c>
      <c r="AJ250" t="s">
        <v>18</v>
      </c>
      <c r="AK250">
        <v>3</v>
      </c>
      <c r="AL250">
        <v>0</v>
      </c>
      <c r="AM250">
        <v>2404.73</v>
      </c>
      <c r="AN250" t="s">
        <v>11</v>
      </c>
      <c r="AO250" t="s">
        <v>12</v>
      </c>
      <c r="AP250" t="s">
        <v>23</v>
      </c>
    </row>
    <row r="251" spans="7:42" x14ac:dyDescent="0.3">
      <c r="G251" s="14">
        <v>1999</v>
      </c>
      <c r="H251" s="15" t="s">
        <v>15</v>
      </c>
      <c r="J251" s="60" t="s">
        <v>2382</v>
      </c>
      <c r="K251" s="14" t="s">
        <v>11</v>
      </c>
      <c r="L251" s="14" t="s">
        <v>11</v>
      </c>
      <c r="R251" s="15" t="s">
        <v>42</v>
      </c>
      <c r="Y251" t="s">
        <v>2122</v>
      </c>
      <c r="Z251">
        <v>30.25</v>
      </c>
      <c r="AA251">
        <v>4.1900000000000004</v>
      </c>
      <c r="AB251" t="s">
        <v>2380</v>
      </c>
      <c r="AC251" t="s">
        <v>2380</v>
      </c>
      <c r="AD251" t="s">
        <v>2380</v>
      </c>
      <c r="AE251">
        <v>2</v>
      </c>
      <c r="AF251" t="s">
        <v>2382</v>
      </c>
      <c r="AH251" t="s">
        <v>279</v>
      </c>
      <c r="AI251">
        <v>1999</v>
      </c>
      <c r="AJ251" t="s">
        <v>15</v>
      </c>
      <c r="AK251">
        <v>12</v>
      </c>
      <c r="AL251">
        <v>1</v>
      </c>
      <c r="AM251">
        <v>2416.96</v>
      </c>
      <c r="AN251" t="s">
        <v>11</v>
      </c>
      <c r="AO251" t="s">
        <v>11</v>
      </c>
      <c r="AP251" t="s">
        <v>42</v>
      </c>
    </row>
    <row r="252" spans="7:42" x14ac:dyDescent="0.3">
      <c r="G252" s="14">
        <v>1999</v>
      </c>
      <c r="H252" s="15" t="s">
        <v>15</v>
      </c>
      <c r="J252" s="60" t="s">
        <v>2382</v>
      </c>
      <c r="K252" s="14" t="s">
        <v>11</v>
      </c>
      <c r="L252" s="14" t="s">
        <v>11</v>
      </c>
      <c r="R252" s="15" t="s">
        <v>13</v>
      </c>
      <c r="Y252" t="s">
        <v>2121</v>
      </c>
      <c r="Z252">
        <v>46.68</v>
      </c>
      <c r="AA252">
        <v>4.01</v>
      </c>
      <c r="AB252" t="s">
        <v>2380</v>
      </c>
      <c r="AC252" t="s">
        <v>2380</v>
      </c>
      <c r="AD252" t="s">
        <v>2380</v>
      </c>
      <c r="AE252" t="s">
        <v>2381</v>
      </c>
      <c r="AF252" t="s">
        <v>2382</v>
      </c>
      <c r="AH252" t="s">
        <v>280</v>
      </c>
      <c r="AI252">
        <v>1999</v>
      </c>
      <c r="AJ252" t="s">
        <v>15</v>
      </c>
      <c r="AK252">
        <v>21</v>
      </c>
      <c r="AL252">
        <v>1</v>
      </c>
      <c r="AM252">
        <v>2438.06</v>
      </c>
      <c r="AN252" t="s">
        <v>11</v>
      </c>
      <c r="AO252" t="s">
        <v>11</v>
      </c>
      <c r="AP252" t="s">
        <v>13</v>
      </c>
    </row>
    <row r="253" spans="7:42" x14ac:dyDescent="0.3">
      <c r="G253" s="14">
        <v>2002</v>
      </c>
      <c r="H253" s="15" t="s">
        <v>10</v>
      </c>
      <c r="J253" s="60" t="s">
        <v>2382</v>
      </c>
      <c r="K253" s="14" t="s">
        <v>11</v>
      </c>
      <c r="L253" s="14" t="s">
        <v>16</v>
      </c>
      <c r="R253" s="15" t="s">
        <v>247</v>
      </c>
      <c r="Y253" t="s">
        <v>2120</v>
      </c>
      <c r="Z253">
        <v>30.4</v>
      </c>
      <c r="AA253">
        <v>5.91</v>
      </c>
      <c r="AB253" t="s">
        <v>2380</v>
      </c>
      <c r="AC253" t="s">
        <v>2382</v>
      </c>
      <c r="AD253" t="s">
        <v>2380</v>
      </c>
      <c r="AE253">
        <v>2</v>
      </c>
      <c r="AF253" t="s">
        <v>2382</v>
      </c>
      <c r="AH253" t="s">
        <v>281</v>
      </c>
      <c r="AI253">
        <v>2002</v>
      </c>
      <c r="AJ253" t="s">
        <v>10</v>
      </c>
      <c r="AK253">
        <v>29</v>
      </c>
      <c r="AL253">
        <v>0</v>
      </c>
      <c r="AM253">
        <v>2457.21</v>
      </c>
      <c r="AN253" t="s">
        <v>11</v>
      </c>
      <c r="AO253" t="s">
        <v>16</v>
      </c>
      <c r="AP253" t="s">
        <v>247</v>
      </c>
    </row>
    <row r="254" spans="7:42" x14ac:dyDescent="0.3">
      <c r="G254" s="14">
        <v>1998</v>
      </c>
      <c r="H254" s="15" t="s">
        <v>15</v>
      </c>
      <c r="J254" s="60" t="s">
        <v>2382</v>
      </c>
      <c r="K254" s="14" t="s">
        <v>11</v>
      </c>
      <c r="L254" s="14" t="s">
        <v>16</v>
      </c>
      <c r="R254" s="15" t="s">
        <v>42</v>
      </c>
      <c r="Y254" t="s">
        <v>2119</v>
      </c>
      <c r="Z254">
        <v>30.2</v>
      </c>
      <c r="AA254">
        <v>4.47</v>
      </c>
      <c r="AB254" t="s">
        <v>2382</v>
      </c>
      <c r="AC254" t="s">
        <v>2380</v>
      </c>
      <c r="AD254" t="s">
        <v>2383</v>
      </c>
      <c r="AE254">
        <v>1</v>
      </c>
      <c r="AF254" t="s">
        <v>2382</v>
      </c>
      <c r="AH254" t="s">
        <v>282</v>
      </c>
      <c r="AI254">
        <v>1998</v>
      </c>
      <c r="AJ254" t="s">
        <v>15</v>
      </c>
      <c r="AK254">
        <v>19</v>
      </c>
      <c r="AL254">
        <v>0</v>
      </c>
      <c r="AM254">
        <v>2457.5</v>
      </c>
      <c r="AN254" t="s">
        <v>11</v>
      </c>
      <c r="AO254" t="s">
        <v>16</v>
      </c>
      <c r="AP254" t="s">
        <v>42</v>
      </c>
    </row>
    <row r="255" spans="7:42" x14ac:dyDescent="0.3">
      <c r="G255" s="14">
        <v>2002</v>
      </c>
      <c r="H255" s="15" t="s">
        <v>10</v>
      </c>
      <c r="J255" s="60" t="s">
        <v>2382</v>
      </c>
      <c r="K255" s="14" t="s">
        <v>11</v>
      </c>
      <c r="L255" s="14" t="s">
        <v>11</v>
      </c>
      <c r="R255" s="15" t="s">
        <v>247</v>
      </c>
      <c r="Y255" t="s">
        <v>2118</v>
      </c>
      <c r="Z255">
        <v>51.18</v>
      </c>
      <c r="AA255">
        <v>4.5599999999999996</v>
      </c>
      <c r="AB255" t="s">
        <v>2382</v>
      </c>
      <c r="AC255" t="s">
        <v>2382</v>
      </c>
      <c r="AD255" t="s">
        <v>2380</v>
      </c>
      <c r="AE255">
        <v>2</v>
      </c>
      <c r="AF255" t="s">
        <v>2382</v>
      </c>
      <c r="AH255" t="s">
        <v>283</v>
      </c>
      <c r="AI255">
        <v>2002</v>
      </c>
      <c r="AJ255" t="s">
        <v>10</v>
      </c>
      <c r="AK255">
        <v>11</v>
      </c>
      <c r="AL255">
        <v>0</v>
      </c>
      <c r="AM255">
        <v>2459.7199999999998</v>
      </c>
      <c r="AN255" t="s">
        <v>11</v>
      </c>
      <c r="AO255" t="s">
        <v>11</v>
      </c>
      <c r="AP255" t="s">
        <v>247</v>
      </c>
    </row>
    <row r="256" spans="7:42" x14ac:dyDescent="0.3">
      <c r="G256" s="14">
        <v>1998</v>
      </c>
      <c r="H256" s="15" t="s">
        <v>35</v>
      </c>
      <c r="J256" s="60" t="s">
        <v>2382</v>
      </c>
      <c r="K256" s="14" t="s">
        <v>11</v>
      </c>
      <c r="L256" s="14" t="s">
        <v>12</v>
      </c>
      <c r="R256" s="15" t="s">
        <v>13</v>
      </c>
      <c r="Y256" t="s">
        <v>2117</v>
      </c>
      <c r="Z256">
        <v>22.18</v>
      </c>
      <c r="AA256">
        <v>9.9</v>
      </c>
      <c r="AB256" t="s">
        <v>2380</v>
      </c>
      <c r="AC256" t="s">
        <v>2380</v>
      </c>
      <c r="AD256" t="s">
        <v>2380</v>
      </c>
      <c r="AE256" t="s">
        <v>2381</v>
      </c>
      <c r="AF256" t="s">
        <v>2382</v>
      </c>
      <c r="AH256" t="s">
        <v>284</v>
      </c>
      <c r="AI256">
        <v>1998</v>
      </c>
      <c r="AJ256" t="s">
        <v>35</v>
      </c>
      <c r="AK256">
        <v>17</v>
      </c>
      <c r="AL256">
        <v>0</v>
      </c>
      <c r="AM256">
        <v>2464.62</v>
      </c>
      <c r="AN256" t="s">
        <v>11</v>
      </c>
      <c r="AO256" t="s">
        <v>12</v>
      </c>
      <c r="AP256" t="s">
        <v>13</v>
      </c>
    </row>
    <row r="257" spans="7:42" x14ac:dyDescent="0.3">
      <c r="G257" s="14">
        <v>1998</v>
      </c>
      <c r="H257" s="15" t="s">
        <v>10</v>
      </c>
      <c r="J257" s="60" t="s">
        <v>2382</v>
      </c>
      <c r="K257" s="14" t="s">
        <v>11</v>
      </c>
      <c r="L257" s="14" t="s">
        <v>12</v>
      </c>
      <c r="R257" s="15" t="s">
        <v>13</v>
      </c>
      <c r="Y257" t="s">
        <v>2116</v>
      </c>
      <c r="Z257">
        <v>31.92</v>
      </c>
      <c r="AA257">
        <v>5.1100000000000003</v>
      </c>
      <c r="AB257" t="s">
        <v>2380</v>
      </c>
      <c r="AC257" t="s">
        <v>2380</v>
      </c>
      <c r="AD257" t="s">
        <v>2383</v>
      </c>
      <c r="AE257">
        <v>1</v>
      </c>
      <c r="AF257" t="s">
        <v>2382</v>
      </c>
      <c r="AH257" t="s">
        <v>285</v>
      </c>
      <c r="AI257">
        <v>1998</v>
      </c>
      <c r="AJ257" t="s">
        <v>10</v>
      </c>
      <c r="AK257">
        <v>2</v>
      </c>
      <c r="AL257">
        <v>0</v>
      </c>
      <c r="AM257">
        <v>2473.33</v>
      </c>
      <c r="AN257" t="s">
        <v>11</v>
      </c>
      <c r="AO257" t="s">
        <v>12</v>
      </c>
      <c r="AP257" t="s">
        <v>13</v>
      </c>
    </row>
    <row r="258" spans="7:42" x14ac:dyDescent="0.3">
      <c r="G258" s="14">
        <v>1998</v>
      </c>
      <c r="H258" s="15" t="s">
        <v>18</v>
      </c>
      <c r="J258" s="60" t="s">
        <v>2382</v>
      </c>
      <c r="K258" s="14" t="s">
        <v>11</v>
      </c>
      <c r="L258" s="14" t="s">
        <v>11</v>
      </c>
      <c r="R258" s="15" t="s">
        <v>13</v>
      </c>
      <c r="Y258" t="s">
        <v>2115</v>
      </c>
      <c r="Z258">
        <v>31.73</v>
      </c>
      <c r="AA258">
        <v>5.73</v>
      </c>
      <c r="AB258" t="s">
        <v>2380</v>
      </c>
      <c r="AC258" t="s">
        <v>2382</v>
      </c>
      <c r="AD258" t="s">
        <v>2380</v>
      </c>
      <c r="AE258">
        <v>1</v>
      </c>
      <c r="AF258" t="s">
        <v>2382</v>
      </c>
      <c r="AH258" t="s">
        <v>286</v>
      </c>
      <c r="AI258">
        <v>1998</v>
      </c>
      <c r="AJ258" t="s">
        <v>18</v>
      </c>
      <c r="AK258">
        <v>20</v>
      </c>
      <c r="AL258">
        <v>0</v>
      </c>
      <c r="AM258">
        <v>2480.98</v>
      </c>
      <c r="AN258" t="s">
        <v>11</v>
      </c>
      <c r="AO258" t="s">
        <v>11</v>
      </c>
      <c r="AP258" t="s">
        <v>13</v>
      </c>
    </row>
    <row r="259" spans="7:42" x14ac:dyDescent="0.3">
      <c r="G259" s="14">
        <v>1995</v>
      </c>
      <c r="H259" s="15" t="s">
        <v>15</v>
      </c>
      <c r="J259" s="60" t="s">
        <v>2382</v>
      </c>
      <c r="K259" s="14" t="s">
        <v>12</v>
      </c>
      <c r="L259" s="14" t="s">
        <v>11</v>
      </c>
      <c r="R259" s="15" t="s">
        <v>13</v>
      </c>
      <c r="Y259" t="s">
        <v>2114</v>
      </c>
      <c r="Z259">
        <v>45.52</v>
      </c>
      <c r="AA259">
        <v>6.04</v>
      </c>
      <c r="AB259" t="s">
        <v>2380</v>
      </c>
      <c r="AC259" t="s">
        <v>2380</v>
      </c>
      <c r="AD259" t="s">
        <v>2383</v>
      </c>
      <c r="AE259">
        <v>1</v>
      </c>
      <c r="AF259" t="s">
        <v>2382</v>
      </c>
      <c r="AH259" t="s">
        <v>287</v>
      </c>
      <c r="AI259">
        <v>1995</v>
      </c>
      <c r="AJ259" t="s">
        <v>15</v>
      </c>
      <c r="AK259">
        <v>6</v>
      </c>
      <c r="AL259">
        <v>0</v>
      </c>
      <c r="AM259">
        <v>2483.7399999999998</v>
      </c>
      <c r="AN259" t="s">
        <v>12</v>
      </c>
      <c r="AO259" t="s">
        <v>11</v>
      </c>
      <c r="AP259" t="s">
        <v>13</v>
      </c>
    </row>
    <row r="260" spans="7:42" x14ac:dyDescent="0.3">
      <c r="G260" s="14">
        <v>1995</v>
      </c>
      <c r="H260" s="15" t="s">
        <v>37</v>
      </c>
      <c r="J260" s="60" t="s">
        <v>2382</v>
      </c>
      <c r="K260" s="14" t="s">
        <v>12</v>
      </c>
      <c r="L260" s="14" t="s">
        <v>16</v>
      </c>
      <c r="R260" s="15" t="s">
        <v>42</v>
      </c>
      <c r="Y260" t="s">
        <v>2113</v>
      </c>
      <c r="Z260">
        <v>52.81</v>
      </c>
      <c r="AA260">
        <v>5.19</v>
      </c>
      <c r="AB260" t="s">
        <v>2380</v>
      </c>
      <c r="AC260" t="s">
        <v>2380</v>
      </c>
      <c r="AD260" t="s">
        <v>2383</v>
      </c>
      <c r="AE260">
        <v>1</v>
      </c>
      <c r="AF260" t="s">
        <v>2382</v>
      </c>
      <c r="AH260" t="s">
        <v>288</v>
      </c>
      <c r="AI260">
        <v>1995</v>
      </c>
      <c r="AJ260" t="s">
        <v>37</v>
      </c>
      <c r="AK260">
        <v>14</v>
      </c>
      <c r="AL260">
        <v>0</v>
      </c>
      <c r="AM260">
        <v>2494.02</v>
      </c>
      <c r="AN260" t="s">
        <v>12</v>
      </c>
      <c r="AO260" t="s">
        <v>16</v>
      </c>
      <c r="AP260" t="s">
        <v>42</v>
      </c>
    </row>
    <row r="261" spans="7:42" x14ac:dyDescent="0.3">
      <c r="G261" s="14">
        <v>1995</v>
      </c>
      <c r="H261" s="15" t="s">
        <v>10</v>
      </c>
      <c r="J261" s="60" t="s">
        <v>2382</v>
      </c>
      <c r="K261" s="14" t="s">
        <v>12</v>
      </c>
      <c r="L261" s="14" t="s">
        <v>12</v>
      </c>
      <c r="R261" s="15" t="s">
        <v>13</v>
      </c>
      <c r="Y261" t="s">
        <v>2112</v>
      </c>
      <c r="Z261">
        <v>33.58</v>
      </c>
      <c r="AA261">
        <v>5.56</v>
      </c>
      <c r="AB261" t="s">
        <v>2380</v>
      </c>
      <c r="AC261" t="s">
        <v>2380</v>
      </c>
      <c r="AD261" t="s">
        <v>2380</v>
      </c>
      <c r="AE261">
        <v>1</v>
      </c>
      <c r="AF261" t="s">
        <v>2382</v>
      </c>
      <c r="AH261" t="s">
        <v>289</v>
      </c>
      <c r="AI261">
        <v>1995</v>
      </c>
      <c r="AJ261" t="s">
        <v>10</v>
      </c>
      <c r="AK261">
        <v>9</v>
      </c>
      <c r="AL261">
        <v>0</v>
      </c>
      <c r="AM261">
        <v>2497.04</v>
      </c>
      <c r="AN261" t="s">
        <v>12</v>
      </c>
      <c r="AO261" t="s">
        <v>12</v>
      </c>
      <c r="AP261" t="s">
        <v>13</v>
      </c>
    </row>
    <row r="262" spans="7:42" x14ac:dyDescent="0.3">
      <c r="G262" s="14">
        <v>1995</v>
      </c>
      <c r="H262" s="15" t="s">
        <v>37</v>
      </c>
      <c r="J262" s="60" t="s">
        <v>2382</v>
      </c>
      <c r="K262" s="14" t="s">
        <v>12</v>
      </c>
      <c r="L262" s="14" t="s">
        <v>12</v>
      </c>
      <c r="R262" s="15" t="s">
        <v>13</v>
      </c>
      <c r="Y262" t="s">
        <v>2111</v>
      </c>
      <c r="Z262">
        <v>30.684999999999999</v>
      </c>
      <c r="AA262">
        <v>8.23</v>
      </c>
      <c r="AB262" t="s">
        <v>2380</v>
      </c>
      <c r="AC262" t="s">
        <v>2380</v>
      </c>
      <c r="AD262" t="s">
        <v>2380</v>
      </c>
      <c r="AE262" t="s">
        <v>2381</v>
      </c>
      <c r="AF262" t="s">
        <v>2382</v>
      </c>
      <c r="AH262" t="s">
        <v>290</v>
      </c>
      <c r="AI262">
        <v>1995</v>
      </c>
      <c r="AJ262" t="s">
        <v>37</v>
      </c>
      <c r="AK262">
        <v>15</v>
      </c>
      <c r="AL262">
        <v>0</v>
      </c>
      <c r="AM262">
        <v>2498.41</v>
      </c>
      <c r="AN262" t="s">
        <v>12</v>
      </c>
      <c r="AO262" t="s">
        <v>12</v>
      </c>
      <c r="AP262" t="s">
        <v>13</v>
      </c>
    </row>
    <row r="263" spans="7:42" x14ac:dyDescent="0.3">
      <c r="G263" s="14">
        <v>2004</v>
      </c>
      <c r="H263" s="15" t="s">
        <v>20</v>
      </c>
      <c r="J263" s="60" t="s">
        <v>2380</v>
      </c>
      <c r="K263" s="14" t="s">
        <v>11</v>
      </c>
      <c r="L263" s="14" t="s">
        <v>11</v>
      </c>
      <c r="R263" s="15" t="s">
        <v>23</v>
      </c>
      <c r="Y263" t="s">
        <v>2110</v>
      </c>
      <c r="Z263">
        <v>37.524999999999999</v>
      </c>
      <c r="AA263">
        <v>9.0299999999999994</v>
      </c>
      <c r="AB263" t="s">
        <v>2382</v>
      </c>
      <c r="AC263" t="s">
        <v>2380</v>
      </c>
      <c r="AD263" t="s">
        <v>2380</v>
      </c>
      <c r="AE263">
        <v>2</v>
      </c>
      <c r="AF263" t="s">
        <v>2380</v>
      </c>
      <c r="AH263" t="s">
        <v>291</v>
      </c>
      <c r="AI263">
        <v>2004</v>
      </c>
      <c r="AJ263" t="s">
        <v>20</v>
      </c>
      <c r="AK263">
        <v>6</v>
      </c>
      <c r="AL263">
        <v>0</v>
      </c>
      <c r="AM263">
        <v>2500.9299999999998</v>
      </c>
      <c r="AN263" t="s">
        <v>11</v>
      </c>
      <c r="AO263" t="s">
        <v>11</v>
      </c>
      <c r="AP263" t="s">
        <v>23</v>
      </c>
    </row>
    <row r="264" spans="7:42" x14ac:dyDescent="0.3">
      <c r="G264" s="14">
        <v>1991</v>
      </c>
      <c r="H264" s="15" t="s">
        <v>35</v>
      </c>
      <c r="J264" s="60" t="s">
        <v>2382</v>
      </c>
      <c r="K264" s="14" t="s">
        <v>11</v>
      </c>
      <c r="L264" s="14" t="s">
        <v>16</v>
      </c>
      <c r="R264" s="15" t="s">
        <v>13</v>
      </c>
      <c r="Y264" t="s">
        <v>2109</v>
      </c>
      <c r="Z264">
        <v>34.5</v>
      </c>
      <c r="AA264">
        <v>4.07</v>
      </c>
      <c r="AB264" t="s">
        <v>2382</v>
      </c>
      <c r="AC264" t="s">
        <v>2380</v>
      </c>
      <c r="AD264" t="s">
        <v>2380</v>
      </c>
      <c r="AE264" t="s">
        <v>2381</v>
      </c>
      <c r="AF264" t="s">
        <v>2382</v>
      </c>
      <c r="AH264" t="s">
        <v>292</v>
      </c>
      <c r="AI264">
        <v>1991</v>
      </c>
      <c r="AJ264" t="s">
        <v>35</v>
      </c>
      <c r="AK264">
        <v>5</v>
      </c>
      <c r="AL264">
        <v>3</v>
      </c>
      <c r="AM264">
        <v>2510.79</v>
      </c>
      <c r="AN264" t="s">
        <v>11</v>
      </c>
      <c r="AO264" t="s">
        <v>16</v>
      </c>
      <c r="AP264" t="s">
        <v>13</v>
      </c>
    </row>
    <row r="265" spans="7:42" x14ac:dyDescent="0.3">
      <c r="G265" s="14">
        <v>1997</v>
      </c>
      <c r="H265" s="15" t="s">
        <v>15</v>
      </c>
      <c r="J265" s="60" t="s">
        <v>2382</v>
      </c>
      <c r="K265" s="14" t="s">
        <v>12</v>
      </c>
      <c r="L265" s="14" t="s">
        <v>16</v>
      </c>
      <c r="R265" s="15" t="s">
        <v>23</v>
      </c>
      <c r="Y265" t="s">
        <v>2108</v>
      </c>
      <c r="Z265">
        <v>28.16</v>
      </c>
      <c r="AA265">
        <v>5.77</v>
      </c>
      <c r="AB265" t="s">
        <v>2380</v>
      </c>
      <c r="AC265" t="s">
        <v>2380</v>
      </c>
      <c r="AD265" t="s">
        <v>2380</v>
      </c>
      <c r="AE265">
        <v>2</v>
      </c>
      <c r="AF265" t="s">
        <v>2382</v>
      </c>
      <c r="AH265" t="s">
        <v>293</v>
      </c>
      <c r="AI265">
        <v>1997</v>
      </c>
      <c r="AJ265" t="s">
        <v>15</v>
      </c>
      <c r="AK265">
        <v>2</v>
      </c>
      <c r="AL265">
        <v>0</v>
      </c>
      <c r="AM265">
        <v>2523.17</v>
      </c>
      <c r="AN265" t="s">
        <v>12</v>
      </c>
      <c r="AO265" t="s">
        <v>16</v>
      </c>
      <c r="AP265" t="s">
        <v>23</v>
      </c>
    </row>
    <row r="266" spans="7:42" x14ac:dyDescent="0.3">
      <c r="G266" s="14">
        <v>2000</v>
      </c>
      <c r="H266" s="15" t="s">
        <v>35</v>
      </c>
      <c r="J266" s="60" t="s">
        <v>2382</v>
      </c>
      <c r="K266" s="14" t="s">
        <v>11</v>
      </c>
      <c r="L266" s="14" t="s">
        <v>12</v>
      </c>
      <c r="R266" s="15" t="s">
        <v>23</v>
      </c>
      <c r="Y266" t="s">
        <v>2107</v>
      </c>
      <c r="Z266">
        <v>30.02</v>
      </c>
      <c r="AA266">
        <v>5.98</v>
      </c>
      <c r="AB266" t="s">
        <v>2380</v>
      </c>
      <c r="AC266" t="s">
        <v>2380</v>
      </c>
      <c r="AD266" t="s">
        <v>2383</v>
      </c>
      <c r="AE266">
        <v>1</v>
      </c>
      <c r="AF266" t="s">
        <v>2382</v>
      </c>
      <c r="AH266" t="s">
        <v>294</v>
      </c>
      <c r="AI266">
        <v>2000</v>
      </c>
      <c r="AJ266" t="s">
        <v>35</v>
      </c>
      <c r="AK266">
        <v>25</v>
      </c>
      <c r="AL266">
        <v>0</v>
      </c>
      <c r="AM266">
        <v>2527.8200000000002</v>
      </c>
      <c r="AN266" t="s">
        <v>11</v>
      </c>
      <c r="AO266" t="s">
        <v>12</v>
      </c>
      <c r="AP266" t="s">
        <v>23</v>
      </c>
    </row>
    <row r="267" spans="7:42" x14ac:dyDescent="0.3">
      <c r="G267" s="14">
        <v>1997</v>
      </c>
      <c r="H267" s="15" t="s">
        <v>10</v>
      </c>
      <c r="J267" s="60" t="s">
        <v>2382</v>
      </c>
      <c r="K267" s="14" t="s">
        <v>12</v>
      </c>
      <c r="L267" s="14" t="s">
        <v>12</v>
      </c>
      <c r="R267" s="15" t="s">
        <v>23</v>
      </c>
      <c r="Y267" t="s">
        <v>2106</v>
      </c>
      <c r="Z267">
        <v>37.82</v>
      </c>
      <c r="AA267">
        <v>6.01</v>
      </c>
      <c r="AB267" t="s">
        <v>2380</v>
      </c>
      <c r="AC267" t="s">
        <v>2380</v>
      </c>
      <c r="AD267" t="s">
        <v>2380</v>
      </c>
      <c r="AE267" t="s">
        <v>2381</v>
      </c>
      <c r="AF267" t="s">
        <v>2382</v>
      </c>
      <c r="AH267" t="s">
        <v>295</v>
      </c>
      <c r="AI267">
        <v>1997</v>
      </c>
      <c r="AJ267" t="s">
        <v>10</v>
      </c>
      <c r="AK267">
        <v>28</v>
      </c>
      <c r="AL267">
        <v>0</v>
      </c>
      <c r="AM267">
        <v>2534.39</v>
      </c>
      <c r="AN267" t="s">
        <v>12</v>
      </c>
      <c r="AO267" t="s">
        <v>12</v>
      </c>
      <c r="AP267" t="s">
        <v>23</v>
      </c>
    </row>
    <row r="268" spans="7:42" x14ac:dyDescent="0.3">
      <c r="G268" s="14">
        <v>1990</v>
      </c>
      <c r="H268" s="15" t="s">
        <v>37</v>
      </c>
      <c r="J268" s="60" t="s">
        <v>2382</v>
      </c>
      <c r="K268" s="14" t="s">
        <v>11</v>
      </c>
      <c r="L268" s="14" t="s">
        <v>11</v>
      </c>
      <c r="R268" s="15" t="s">
        <v>13</v>
      </c>
      <c r="Y268" t="s">
        <v>2105</v>
      </c>
      <c r="Z268">
        <v>33.14</v>
      </c>
      <c r="AA268">
        <v>5.67</v>
      </c>
      <c r="AB268" t="s">
        <v>2382</v>
      </c>
      <c r="AC268" t="s">
        <v>2380</v>
      </c>
      <c r="AD268" t="s">
        <v>2380</v>
      </c>
      <c r="AE268" t="s">
        <v>2381</v>
      </c>
      <c r="AF268" t="s">
        <v>2382</v>
      </c>
      <c r="AH268" t="s">
        <v>296</v>
      </c>
      <c r="AI268">
        <v>1990</v>
      </c>
      <c r="AJ268" t="s">
        <v>37</v>
      </c>
      <c r="AK268">
        <v>1</v>
      </c>
      <c r="AL268">
        <v>3</v>
      </c>
      <c r="AM268">
        <v>2540.39</v>
      </c>
      <c r="AN268" t="s">
        <v>11</v>
      </c>
      <c r="AO268" t="s">
        <v>11</v>
      </c>
      <c r="AP268" t="s">
        <v>13</v>
      </c>
    </row>
    <row r="269" spans="7:42" x14ac:dyDescent="0.3">
      <c r="G269" s="14">
        <v>1991</v>
      </c>
      <c r="H269" s="15" t="s">
        <v>15</v>
      </c>
      <c r="J269" s="60" t="s">
        <v>2382</v>
      </c>
      <c r="K269" s="14" t="s">
        <v>11</v>
      </c>
      <c r="L269" s="14" t="s">
        <v>16</v>
      </c>
      <c r="R269" s="15" t="s">
        <v>13</v>
      </c>
      <c r="Y269" t="s">
        <v>2104</v>
      </c>
      <c r="Z269">
        <v>25.14</v>
      </c>
      <c r="AA269">
        <v>6.02</v>
      </c>
      <c r="AB269" t="s">
        <v>2382</v>
      </c>
      <c r="AC269" t="s">
        <v>2380</v>
      </c>
      <c r="AD269" t="s">
        <v>2383</v>
      </c>
      <c r="AE269">
        <v>1</v>
      </c>
      <c r="AF269" t="s">
        <v>2382</v>
      </c>
      <c r="AH269" t="s">
        <v>297</v>
      </c>
      <c r="AI269">
        <v>1991</v>
      </c>
      <c r="AJ269" t="s">
        <v>15</v>
      </c>
      <c r="AK269">
        <v>17</v>
      </c>
      <c r="AL269">
        <v>3</v>
      </c>
      <c r="AM269">
        <v>2545.6799999999998</v>
      </c>
      <c r="AN269" t="s">
        <v>11</v>
      </c>
      <c r="AO269" t="s">
        <v>16</v>
      </c>
      <c r="AP269" t="s">
        <v>13</v>
      </c>
    </row>
    <row r="270" spans="7:42" x14ac:dyDescent="0.3">
      <c r="G270" s="14">
        <v>2002</v>
      </c>
      <c r="H270" s="15" t="s">
        <v>37</v>
      </c>
      <c r="J270" s="60" t="s">
        <v>2382</v>
      </c>
      <c r="K270" s="14" t="s">
        <v>11</v>
      </c>
      <c r="L270" s="14" t="s">
        <v>12</v>
      </c>
      <c r="R270" s="15" t="s">
        <v>13</v>
      </c>
      <c r="Y270" t="s">
        <v>2103</v>
      </c>
      <c r="Z270">
        <v>20.18</v>
      </c>
      <c r="AA270">
        <v>11.19</v>
      </c>
      <c r="AB270" t="s">
        <v>2380</v>
      </c>
      <c r="AC270" t="s">
        <v>2380</v>
      </c>
      <c r="AD270" t="s">
        <v>2380</v>
      </c>
      <c r="AE270" t="s">
        <v>2381</v>
      </c>
      <c r="AF270" t="s">
        <v>2382</v>
      </c>
      <c r="AH270" t="s">
        <v>298</v>
      </c>
      <c r="AI270">
        <v>2002</v>
      </c>
      <c r="AJ270" t="s">
        <v>37</v>
      </c>
      <c r="AK270">
        <v>11</v>
      </c>
      <c r="AL270">
        <v>2</v>
      </c>
      <c r="AM270">
        <v>2566.4699999999998</v>
      </c>
      <c r="AN270" t="s">
        <v>11</v>
      </c>
      <c r="AO270" t="s">
        <v>12</v>
      </c>
      <c r="AP270" t="s">
        <v>13</v>
      </c>
    </row>
    <row r="271" spans="7:42" x14ac:dyDescent="0.3">
      <c r="G271" s="14">
        <v>2002</v>
      </c>
      <c r="H271" s="15" t="s">
        <v>10</v>
      </c>
      <c r="J271" s="60" t="s">
        <v>2382</v>
      </c>
      <c r="K271" s="14" t="s">
        <v>11</v>
      </c>
      <c r="L271" s="14" t="s">
        <v>11</v>
      </c>
      <c r="R271" s="15" t="s">
        <v>300</v>
      </c>
      <c r="Y271" t="s">
        <v>2102</v>
      </c>
      <c r="Z271">
        <v>44.36</v>
      </c>
      <c r="AA271">
        <v>5.1100000000000003</v>
      </c>
      <c r="AB271" t="s">
        <v>2380</v>
      </c>
      <c r="AC271" t="s">
        <v>2380</v>
      </c>
      <c r="AD271" t="s">
        <v>2380</v>
      </c>
      <c r="AE271" t="s">
        <v>2381</v>
      </c>
      <c r="AF271" t="s">
        <v>2382</v>
      </c>
      <c r="AH271" t="s">
        <v>299</v>
      </c>
      <c r="AI271">
        <v>2002</v>
      </c>
      <c r="AJ271" t="s">
        <v>10</v>
      </c>
      <c r="AK271">
        <v>20</v>
      </c>
      <c r="AL271">
        <v>0</v>
      </c>
      <c r="AM271">
        <v>2585.04</v>
      </c>
      <c r="AN271" t="s">
        <v>11</v>
      </c>
      <c r="AO271" t="s">
        <v>11</v>
      </c>
      <c r="AP271" t="s">
        <v>300</v>
      </c>
    </row>
    <row r="272" spans="7:42" x14ac:dyDescent="0.3">
      <c r="G272" s="14">
        <v>2001</v>
      </c>
      <c r="H272" s="15" t="s">
        <v>37</v>
      </c>
      <c r="J272" s="60" t="s">
        <v>2382</v>
      </c>
      <c r="K272" s="14" t="s">
        <v>11</v>
      </c>
      <c r="L272" s="14" t="s">
        <v>12</v>
      </c>
      <c r="R272" s="15" t="s">
        <v>42</v>
      </c>
      <c r="Y272" t="s">
        <v>2101</v>
      </c>
      <c r="Z272">
        <v>23.82</v>
      </c>
      <c r="AA272">
        <v>10.85</v>
      </c>
      <c r="AB272" t="s">
        <v>2382</v>
      </c>
      <c r="AC272" t="s">
        <v>2380</v>
      </c>
      <c r="AD272" t="s">
        <v>2380</v>
      </c>
      <c r="AE272" t="s">
        <v>2381</v>
      </c>
      <c r="AF272" t="s">
        <v>2382</v>
      </c>
      <c r="AH272" t="s">
        <v>301</v>
      </c>
      <c r="AI272">
        <v>2001</v>
      </c>
      <c r="AJ272" t="s">
        <v>37</v>
      </c>
      <c r="AK272">
        <v>15</v>
      </c>
      <c r="AL272">
        <v>1</v>
      </c>
      <c r="AM272">
        <v>2585.27</v>
      </c>
      <c r="AN272" t="s">
        <v>11</v>
      </c>
      <c r="AO272" t="s">
        <v>12</v>
      </c>
      <c r="AP272" t="s">
        <v>42</v>
      </c>
    </row>
    <row r="273" spans="7:42" x14ac:dyDescent="0.3">
      <c r="G273" s="14">
        <v>2001</v>
      </c>
      <c r="H273" s="15" t="s">
        <v>10</v>
      </c>
      <c r="J273" s="60" t="s">
        <v>2382</v>
      </c>
      <c r="K273" s="14" t="s">
        <v>11</v>
      </c>
      <c r="L273" s="14" t="s">
        <v>11</v>
      </c>
      <c r="R273" s="15" t="s">
        <v>247</v>
      </c>
      <c r="Y273" t="s">
        <v>2100</v>
      </c>
      <c r="Z273">
        <v>45</v>
      </c>
      <c r="AA273">
        <v>5.24</v>
      </c>
      <c r="AB273" t="s">
        <v>2382</v>
      </c>
      <c r="AC273" t="s">
        <v>2380</v>
      </c>
      <c r="AD273" t="s">
        <v>2380</v>
      </c>
      <c r="AE273">
        <v>1</v>
      </c>
      <c r="AF273" t="s">
        <v>2382</v>
      </c>
      <c r="AH273" t="s">
        <v>302</v>
      </c>
      <c r="AI273">
        <v>2001</v>
      </c>
      <c r="AJ273" t="s">
        <v>10</v>
      </c>
      <c r="AK273">
        <v>28</v>
      </c>
      <c r="AL273">
        <v>0</v>
      </c>
      <c r="AM273">
        <v>2585.85</v>
      </c>
      <c r="AN273" t="s">
        <v>11</v>
      </c>
      <c r="AO273" t="s">
        <v>11</v>
      </c>
      <c r="AP273" t="s">
        <v>247</v>
      </c>
    </row>
    <row r="274" spans="7:42" x14ac:dyDescent="0.3">
      <c r="G274" s="14">
        <v>2001</v>
      </c>
      <c r="H274" s="15" t="s">
        <v>35</v>
      </c>
      <c r="J274" s="60" t="s">
        <v>2382</v>
      </c>
      <c r="K274" s="14" t="s">
        <v>11</v>
      </c>
      <c r="L274" s="14" t="s">
        <v>16</v>
      </c>
      <c r="R274" s="15" t="s">
        <v>42</v>
      </c>
      <c r="Y274" t="s">
        <v>2099</v>
      </c>
      <c r="Z274">
        <v>26.62</v>
      </c>
      <c r="AA274">
        <v>10.08</v>
      </c>
      <c r="AB274" t="s">
        <v>2380</v>
      </c>
      <c r="AC274" t="s">
        <v>2380</v>
      </c>
      <c r="AD274" t="s">
        <v>2380</v>
      </c>
      <c r="AE274" t="s">
        <v>2381</v>
      </c>
      <c r="AF274" t="s">
        <v>2382</v>
      </c>
      <c r="AH274" t="s">
        <v>303</v>
      </c>
      <c r="AI274">
        <v>2001</v>
      </c>
      <c r="AJ274" t="s">
        <v>35</v>
      </c>
      <c r="AK274">
        <v>26</v>
      </c>
      <c r="AL274">
        <v>1</v>
      </c>
      <c r="AM274">
        <v>2597.7800000000002</v>
      </c>
      <c r="AN274" t="s">
        <v>11</v>
      </c>
      <c r="AO274" t="s">
        <v>16</v>
      </c>
      <c r="AP274" t="s">
        <v>42</v>
      </c>
    </row>
    <row r="275" spans="7:42" x14ac:dyDescent="0.3">
      <c r="G275" s="14">
        <v>1997</v>
      </c>
      <c r="H275" s="15" t="s">
        <v>35</v>
      </c>
      <c r="J275" s="60" t="s">
        <v>2382</v>
      </c>
      <c r="K275" s="14" t="s">
        <v>11</v>
      </c>
      <c r="L275" s="14" t="s">
        <v>16</v>
      </c>
      <c r="R275" s="15" t="s">
        <v>42</v>
      </c>
      <c r="Y275" t="s">
        <v>2098</v>
      </c>
      <c r="Z275">
        <v>32.67</v>
      </c>
      <c r="AA275">
        <v>10.97</v>
      </c>
      <c r="AB275" t="s">
        <v>2382</v>
      </c>
      <c r="AC275" t="s">
        <v>2380</v>
      </c>
      <c r="AD275" t="s">
        <v>2380</v>
      </c>
      <c r="AE275" t="s">
        <v>2381</v>
      </c>
      <c r="AF275" t="s">
        <v>2382</v>
      </c>
      <c r="AH275" t="s">
        <v>304</v>
      </c>
      <c r="AI275">
        <v>1997</v>
      </c>
      <c r="AJ275" t="s">
        <v>35</v>
      </c>
      <c r="AK275">
        <v>26</v>
      </c>
      <c r="AL275">
        <v>0</v>
      </c>
      <c r="AM275">
        <v>2632.99</v>
      </c>
      <c r="AN275" t="s">
        <v>11</v>
      </c>
      <c r="AO275" t="s">
        <v>16</v>
      </c>
      <c r="AP275" t="s">
        <v>42</v>
      </c>
    </row>
    <row r="276" spans="7:42" x14ac:dyDescent="0.3">
      <c r="G276" s="14">
        <v>2000</v>
      </c>
      <c r="H276" s="15" t="s">
        <v>18</v>
      </c>
      <c r="J276" s="60" t="s">
        <v>2382</v>
      </c>
      <c r="K276" s="14" t="s">
        <v>11</v>
      </c>
      <c r="L276" s="14" t="s">
        <v>11</v>
      </c>
      <c r="R276" s="15" t="s">
        <v>23</v>
      </c>
      <c r="Y276" t="s">
        <v>2097</v>
      </c>
      <c r="Z276">
        <v>44.44</v>
      </c>
      <c r="AA276">
        <v>4.9000000000000004</v>
      </c>
      <c r="AB276" t="s">
        <v>2382</v>
      </c>
      <c r="AC276" t="s">
        <v>2380</v>
      </c>
      <c r="AD276" t="s">
        <v>2380</v>
      </c>
      <c r="AE276">
        <v>1</v>
      </c>
      <c r="AF276" t="s">
        <v>2382</v>
      </c>
      <c r="AH276" t="s">
        <v>305</v>
      </c>
      <c r="AI276">
        <v>2000</v>
      </c>
      <c r="AJ276" t="s">
        <v>18</v>
      </c>
      <c r="AK276">
        <v>24</v>
      </c>
      <c r="AL276">
        <v>1</v>
      </c>
      <c r="AM276">
        <v>2639.04</v>
      </c>
      <c r="AN276" t="s">
        <v>11</v>
      </c>
      <c r="AO276" t="s">
        <v>11</v>
      </c>
      <c r="AP276" t="s">
        <v>23</v>
      </c>
    </row>
    <row r="277" spans="7:42" x14ac:dyDescent="0.3">
      <c r="G277" s="14">
        <v>2000</v>
      </c>
      <c r="H277" s="15" t="s">
        <v>30</v>
      </c>
      <c r="J277" s="60" t="s">
        <v>2382</v>
      </c>
      <c r="K277" s="14" t="s">
        <v>11</v>
      </c>
      <c r="L277" s="14" t="s">
        <v>16</v>
      </c>
      <c r="R277" s="15" t="s">
        <v>23</v>
      </c>
      <c r="Y277" t="s">
        <v>2096</v>
      </c>
      <c r="Z277">
        <v>28.31</v>
      </c>
      <c r="AA277">
        <v>5.33</v>
      </c>
      <c r="AB277" t="s">
        <v>2380</v>
      </c>
      <c r="AC277" t="s">
        <v>2380</v>
      </c>
      <c r="AD277" t="s">
        <v>2380</v>
      </c>
      <c r="AE277" t="s">
        <v>2381</v>
      </c>
      <c r="AF277" t="s">
        <v>2382</v>
      </c>
      <c r="AH277" t="s">
        <v>306</v>
      </c>
      <c r="AI277">
        <v>2000</v>
      </c>
      <c r="AJ277" t="s">
        <v>30</v>
      </c>
      <c r="AK277">
        <v>9</v>
      </c>
      <c r="AL277">
        <v>1</v>
      </c>
      <c r="AM277">
        <v>2643.27</v>
      </c>
      <c r="AN277" t="s">
        <v>11</v>
      </c>
      <c r="AO277" t="s">
        <v>16</v>
      </c>
      <c r="AP277" t="s">
        <v>23</v>
      </c>
    </row>
    <row r="278" spans="7:42" x14ac:dyDescent="0.3">
      <c r="G278" s="14">
        <v>1996</v>
      </c>
      <c r="H278" s="15" t="s">
        <v>35</v>
      </c>
      <c r="J278" s="60" t="s">
        <v>2382</v>
      </c>
      <c r="K278" s="14" t="s">
        <v>12</v>
      </c>
      <c r="L278" s="14" t="s">
        <v>11</v>
      </c>
      <c r="R278" s="15" t="s">
        <v>23</v>
      </c>
      <c r="Y278" t="s">
        <v>2095</v>
      </c>
      <c r="Z278">
        <v>25.05</v>
      </c>
      <c r="AA278">
        <v>4.6100000000000003</v>
      </c>
      <c r="AB278" t="s">
        <v>2380</v>
      </c>
      <c r="AC278" t="s">
        <v>2380</v>
      </c>
      <c r="AD278" t="s">
        <v>2380</v>
      </c>
      <c r="AE278">
        <v>2</v>
      </c>
      <c r="AF278" t="s">
        <v>2382</v>
      </c>
      <c r="AH278" t="s">
        <v>307</v>
      </c>
      <c r="AI278">
        <v>1996</v>
      </c>
      <c r="AJ278" t="s">
        <v>35</v>
      </c>
      <c r="AK278">
        <v>5</v>
      </c>
      <c r="AL278">
        <v>0</v>
      </c>
      <c r="AM278">
        <v>2680.95</v>
      </c>
      <c r="AN278" t="s">
        <v>12</v>
      </c>
      <c r="AO278" t="s">
        <v>11</v>
      </c>
      <c r="AP278" t="s">
        <v>23</v>
      </c>
    </row>
    <row r="279" spans="7:42" x14ac:dyDescent="0.3">
      <c r="G279" s="14">
        <v>1994</v>
      </c>
      <c r="H279" s="15" t="s">
        <v>20</v>
      </c>
      <c r="J279" s="60" t="s">
        <v>2382</v>
      </c>
      <c r="K279" s="14" t="s">
        <v>11</v>
      </c>
      <c r="L279" s="14" t="s">
        <v>11</v>
      </c>
      <c r="R279" s="15" t="s">
        <v>13</v>
      </c>
      <c r="Y279" t="s">
        <v>2094</v>
      </c>
      <c r="Z279">
        <v>28.34</v>
      </c>
      <c r="AA279">
        <v>8.18</v>
      </c>
      <c r="AB279" t="s">
        <v>2380</v>
      </c>
      <c r="AC279" t="s">
        <v>2380</v>
      </c>
      <c r="AD279" t="s">
        <v>2380</v>
      </c>
      <c r="AE279" t="s">
        <v>2381</v>
      </c>
      <c r="AF279" t="s">
        <v>2382</v>
      </c>
      <c r="AH279" t="s">
        <v>308</v>
      </c>
      <c r="AI279">
        <v>1994</v>
      </c>
      <c r="AJ279" t="s">
        <v>20</v>
      </c>
      <c r="AK279">
        <v>17</v>
      </c>
      <c r="AL279">
        <v>0</v>
      </c>
      <c r="AM279">
        <v>2684.69</v>
      </c>
      <c r="AN279" t="s">
        <v>11</v>
      </c>
      <c r="AO279" t="s">
        <v>11</v>
      </c>
      <c r="AP279" t="s">
        <v>13</v>
      </c>
    </row>
    <row r="280" spans="7:42" x14ac:dyDescent="0.3">
      <c r="G280" s="14">
        <v>1994</v>
      </c>
      <c r="H280" s="15" t="s">
        <v>37</v>
      </c>
      <c r="J280" s="60" t="s">
        <v>2382</v>
      </c>
      <c r="K280" s="14" t="s">
        <v>12</v>
      </c>
      <c r="L280" s="14" t="s">
        <v>11</v>
      </c>
      <c r="R280" s="15" t="s">
        <v>13</v>
      </c>
      <c r="Y280" t="s">
        <v>2093</v>
      </c>
      <c r="Z280">
        <v>17.765000000000001</v>
      </c>
      <c r="AA280">
        <v>5.62</v>
      </c>
      <c r="AB280" t="s">
        <v>2380</v>
      </c>
      <c r="AC280" t="s">
        <v>2380</v>
      </c>
      <c r="AD280" t="s">
        <v>2380</v>
      </c>
      <c r="AE280" t="s">
        <v>2381</v>
      </c>
      <c r="AF280" t="s">
        <v>2382</v>
      </c>
      <c r="AH280" t="s">
        <v>309</v>
      </c>
      <c r="AI280">
        <v>1994</v>
      </c>
      <c r="AJ280" t="s">
        <v>37</v>
      </c>
      <c r="AK280">
        <v>2</v>
      </c>
      <c r="AL280">
        <v>0</v>
      </c>
      <c r="AM280">
        <v>2689.5</v>
      </c>
      <c r="AN280" t="s">
        <v>12</v>
      </c>
      <c r="AO280" t="s">
        <v>11</v>
      </c>
      <c r="AP280" t="s">
        <v>13</v>
      </c>
    </row>
    <row r="281" spans="7:42" x14ac:dyDescent="0.3">
      <c r="G281" s="14">
        <v>1999</v>
      </c>
      <c r="H281" s="15" t="s">
        <v>18</v>
      </c>
      <c r="J281" s="60" t="s">
        <v>2382</v>
      </c>
      <c r="K281" s="14" t="s">
        <v>11</v>
      </c>
      <c r="L281" s="14" t="s">
        <v>11</v>
      </c>
      <c r="R281" s="15" t="s">
        <v>23</v>
      </c>
      <c r="Y281" t="s">
        <v>2092</v>
      </c>
      <c r="Z281">
        <v>36.119999999999997</v>
      </c>
      <c r="AA281">
        <v>5.82</v>
      </c>
      <c r="AB281" t="s">
        <v>2380</v>
      </c>
      <c r="AC281" t="s">
        <v>2380</v>
      </c>
      <c r="AD281" t="s">
        <v>2380</v>
      </c>
      <c r="AE281" t="s">
        <v>2381</v>
      </c>
      <c r="AF281" t="s">
        <v>2382</v>
      </c>
      <c r="AH281" t="s">
        <v>310</v>
      </c>
      <c r="AI281">
        <v>1999</v>
      </c>
      <c r="AJ281" t="s">
        <v>18</v>
      </c>
      <c r="AK281">
        <v>11</v>
      </c>
      <c r="AL281">
        <v>0</v>
      </c>
      <c r="AM281">
        <v>2690.11</v>
      </c>
      <c r="AN281" t="s">
        <v>11</v>
      </c>
      <c r="AO281" t="s">
        <v>11</v>
      </c>
      <c r="AP281" t="s">
        <v>23</v>
      </c>
    </row>
    <row r="282" spans="7:42" x14ac:dyDescent="0.3">
      <c r="G282" s="14">
        <v>1996</v>
      </c>
      <c r="H282" s="15" t="s">
        <v>18</v>
      </c>
      <c r="J282" s="60" t="s">
        <v>2382</v>
      </c>
      <c r="K282" s="14" t="s">
        <v>11</v>
      </c>
      <c r="L282" s="14" t="s">
        <v>16</v>
      </c>
      <c r="R282" s="15" t="s">
        <v>23</v>
      </c>
      <c r="Y282" t="s">
        <v>2091</v>
      </c>
      <c r="Z282">
        <v>23.19</v>
      </c>
      <c r="AA282">
        <v>7.66</v>
      </c>
      <c r="AB282" t="s">
        <v>2380</v>
      </c>
      <c r="AC282" t="s">
        <v>2380</v>
      </c>
      <c r="AD282" t="s">
        <v>2380</v>
      </c>
      <c r="AE282" t="s">
        <v>2381</v>
      </c>
      <c r="AF282" t="s">
        <v>2382</v>
      </c>
      <c r="AH282" t="s">
        <v>311</v>
      </c>
      <c r="AI282">
        <v>1996</v>
      </c>
      <c r="AJ282" t="s">
        <v>18</v>
      </c>
      <c r="AK282">
        <v>13</v>
      </c>
      <c r="AL282">
        <v>0</v>
      </c>
      <c r="AM282">
        <v>2699.57</v>
      </c>
      <c r="AN282" t="s">
        <v>11</v>
      </c>
      <c r="AO282" t="s">
        <v>16</v>
      </c>
      <c r="AP282" t="s">
        <v>23</v>
      </c>
    </row>
    <row r="283" spans="7:42" x14ac:dyDescent="0.3">
      <c r="G283" s="14">
        <v>2003</v>
      </c>
      <c r="H283" s="15" t="s">
        <v>10</v>
      </c>
      <c r="J283" s="60" t="s">
        <v>2382</v>
      </c>
      <c r="K283" s="14" t="s">
        <v>11</v>
      </c>
      <c r="L283" s="14" t="s">
        <v>11</v>
      </c>
      <c r="R283" s="15" t="s">
        <v>23</v>
      </c>
      <c r="Y283" t="s">
        <v>2090</v>
      </c>
      <c r="Z283">
        <v>35.99</v>
      </c>
      <c r="AA283">
        <v>4.2300000000000004</v>
      </c>
      <c r="AB283" t="s">
        <v>2380</v>
      </c>
      <c r="AC283" t="s">
        <v>2380</v>
      </c>
      <c r="AD283" t="s">
        <v>2380</v>
      </c>
      <c r="AE283" t="s">
        <v>2381</v>
      </c>
      <c r="AF283" t="s">
        <v>2382</v>
      </c>
      <c r="AH283" t="s">
        <v>312</v>
      </c>
      <c r="AI283">
        <v>2003</v>
      </c>
      <c r="AJ283" t="s">
        <v>10</v>
      </c>
      <c r="AK283">
        <v>17</v>
      </c>
      <c r="AL283">
        <v>1</v>
      </c>
      <c r="AM283">
        <v>2709.11</v>
      </c>
      <c r="AN283" t="s">
        <v>11</v>
      </c>
      <c r="AO283" t="s">
        <v>11</v>
      </c>
      <c r="AP283" t="s">
        <v>23</v>
      </c>
    </row>
    <row r="284" spans="7:42" x14ac:dyDescent="0.3">
      <c r="G284" s="14">
        <v>2003</v>
      </c>
      <c r="H284" s="15" t="s">
        <v>15</v>
      </c>
      <c r="J284" s="60" t="s">
        <v>2382</v>
      </c>
      <c r="K284" s="14" t="s">
        <v>11</v>
      </c>
      <c r="L284" s="14" t="s">
        <v>11</v>
      </c>
      <c r="R284" s="15" t="s">
        <v>23</v>
      </c>
      <c r="Y284" t="s">
        <v>2089</v>
      </c>
      <c r="Z284">
        <v>30.25</v>
      </c>
      <c r="AA284">
        <v>5.58</v>
      </c>
      <c r="AB284" t="s">
        <v>2380</v>
      </c>
      <c r="AC284" t="s">
        <v>2380</v>
      </c>
      <c r="AD284" t="s">
        <v>2383</v>
      </c>
      <c r="AE284">
        <v>1</v>
      </c>
      <c r="AF284" t="s">
        <v>2382</v>
      </c>
      <c r="AH284" t="s">
        <v>313</v>
      </c>
      <c r="AI284">
        <v>2003</v>
      </c>
      <c r="AJ284" t="s">
        <v>15</v>
      </c>
      <c r="AK284">
        <v>21</v>
      </c>
      <c r="AL284">
        <v>1</v>
      </c>
      <c r="AM284">
        <v>2709.24</v>
      </c>
      <c r="AN284" t="s">
        <v>11</v>
      </c>
      <c r="AO284" t="s">
        <v>11</v>
      </c>
      <c r="AP284" t="s">
        <v>23</v>
      </c>
    </row>
    <row r="285" spans="7:42" x14ac:dyDescent="0.3">
      <c r="G285" s="14">
        <v>2003</v>
      </c>
      <c r="H285" s="15" t="s">
        <v>30</v>
      </c>
      <c r="J285" s="60" t="s">
        <v>2382</v>
      </c>
      <c r="K285" s="14" t="s">
        <v>11</v>
      </c>
      <c r="L285" s="14" t="s">
        <v>12</v>
      </c>
      <c r="R285" s="15" t="s">
        <v>23</v>
      </c>
      <c r="Y285" t="s">
        <v>2088</v>
      </c>
      <c r="Z285">
        <v>26.24</v>
      </c>
      <c r="AA285">
        <v>6.26</v>
      </c>
      <c r="AB285" t="s">
        <v>2382</v>
      </c>
      <c r="AC285" t="s">
        <v>2380</v>
      </c>
      <c r="AD285" t="s">
        <v>2380</v>
      </c>
      <c r="AE285" t="s">
        <v>2381</v>
      </c>
      <c r="AF285" t="s">
        <v>2382</v>
      </c>
      <c r="AH285" t="s">
        <v>314</v>
      </c>
      <c r="AI285">
        <v>2003</v>
      </c>
      <c r="AJ285" t="s">
        <v>30</v>
      </c>
      <c r="AK285">
        <v>1</v>
      </c>
      <c r="AL285">
        <v>1</v>
      </c>
      <c r="AM285">
        <v>2710.83</v>
      </c>
      <c r="AN285" t="s">
        <v>11</v>
      </c>
      <c r="AO285" t="s">
        <v>12</v>
      </c>
      <c r="AP285" t="s">
        <v>23</v>
      </c>
    </row>
    <row r="286" spans="7:42" x14ac:dyDescent="0.3">
      <c r="G286" s="14">
        <v>2003</v>
      </c>
      <c r="H286" s="15" t="s">
        <v>35</v>
      </c>
      <c r="J286" s="60" t="s">
        <v>2382</v>
      </c>
      <c r="K286" s="14" t="s">
        <v>11</v>
      </c>
      <c r="L286" s="14" t="s">
        <v>11</v>
      </c>
      <c r="R286" s="15" t="s">
        <v>23</v>
      </c>
      <c r="Y286" t="s">
        <v>2087</v>
      </c>
      <c r="Z286">
        <v>31.36</v>
      </c>
      <c r="AA286">
        <v>10.6</v>
      </c>
      <c r="AB286" t="s">
        <v>2382</v>
      </c>
      <c r="AC286" t="s">
        <v>2380</v>
      </c>
      <c r="AD286" t="s">
        <v>2380</v>
      </c>
      <c r="AE286" t="s">
        <v>2381</v>
      </c>
      <c r="AF286" t="s">
        <v>2382</v>
      </c>
      <c r="AH286" t="s">
        <v>315</v>
      </c>
      <c r="AI286">
        <v>2003</v>
      </c>
      <c r="AJ286" t="s">
        <v>35</v>
      </c>
      <c r="AK286">
        <v>6</v>
      </c>
      <c r="AL286">
        <v>1</v>
      </c>
      <c r="AM286">
        <v>2719.28</v>
      </c>
      <c r="AN286" t="s">
        <v>11</v>
      </c>
      <c r="AO286" t="s">
        <v>11</v>
      </c>
      <c r="AP286" t="s">
        <v>23</v>
      </c>
    </row>
    <row r="287" spans="7:42" x14ac:dyDescent="0.3">
      <c r="G287" s="14">
        <v>1997</v>
      </c>
      <c r="H287" s="15" t="s">
        <v>37</v>
      </c>
      <c r="J287" s="60" t="s">
        <v>2382</v>
      </c>
      <c r="K287" s="14" t="s">
        <v>16</v>
      </c>
      <c r="L287" s="14" t="s">
        <v>12</v>
      </c>
      <c r="R287" s="15" t="s">
        <v>276</v>
      </c>
      <c r="Y287" t="s">
        <v>2086</v>
      </c>
      <c r="Z287">
        <v>25.69</v>
      </c>
      <c r="AA287">
        <v>4.78</v>
      </c>
      <c r="AB287" t="s">
        <v>2382</v>
      </c>
      <c r="AC287" t="s">
        <v>2380</v>
      </c>
      <c r="AD287" t="s">
        <v>2380</v>
      </c>
      <c r="AE287" t="s">
        <v>2381</v>
      </c>
      <c r="AF287" t="s">
        <v>2382</v>
      </c>
      <c r="AH287" t="s">
        <v>316</v>
      </c>
      <c r="AI287">
        <v>1997</v>
      </c>
      <c r="AJ287" t="s">
        <v>37</v>
      </c>
      <c r="AK287">
        <v>30</v>
      </c>
      <c r="AL287">
        <v>0</v>
      </c>
      <c r="AM287">
        <v>2721.32</v>
      </c>
      <c r="AN287" t="s">
        <v>16</v>
      </c>
      <c r="AO287" t="s">
        <v>12</v>
      </c>
      <c r="AP287" t="s">
        <v>276</v>
      </c>
    </row>
    <row r="288" spans="7:42" x14ac:dyDescent="0.3">
      <c r="G288" s="14">
        <v>1988</v>
      </c>
      <c r="H288" s="15" t="s">
        <v>35</v>
      </c>
      <c r="J288" s="60" t="s">
        <v>2382</v>
      </c>
      <c r="K288" s="14" t="s">
        <v>11</v>
      </c>
      <c r="L288" s="14" t="s">
        <v>11</v>
      </c>
      <c r="R288" s="15" t="s">
        <v>13</v>
      </c>
      <c r="Y288" t="s">
        <v>2085</v>
      </c>
      <c r="Z288">
        <v>25.46</v>
      </c>
      <c r="AA288">
        <v>6.03</v>
      </c>
      <c r="AB288" t="s">
        <v>2380</v>
      </c>
      <c r="AC288" t="s">
        <v>2380</v>
      </c>
      <c r="AD288" t="s">
        <v>2380</v>
      </c>
      <c r="AE288">
        <v>2</v>
      </c>
      <c r="AF288" t="s">
        <v>2382</v>
      </c>
      <c r="AH288" t="s">
        <v>317</v>
      </c>
      <c r="AI288">
        <v>1988</v>
      </c>
      <c r="AJ288" t="s">
        <v>35</v>
      </c>
      <c r="AK288">
        <v>20</v>
      </c>
      <c r="AL288">
        <v>3</v>
      </c>
      <c r="AM288">
        <v>2726.06</v>
      </c>
      <c r="AN288" t="s">
        <v>11</v>
      </c>
      <c r="AO288" t="s">
        <v>11</v>
      </c>
      <c r="AP288" t="s">
        <v>13</v>
      </c>
    </row>
    <row r="289" spans="7:42" x14ac:dyDescent="0.3">
      <c r="G289" s="14">
        <v>1997</v>
      </c>
      <c r="H289" s="15" t="s">
        <v>37</v>
      </c>
      <c r="J289" s="60" t="s">
        <v>2382</v>
      </c>
      <c r="K289" s="14" t="s">
        <v>12</v>
      </c>
      <c r="L289" s="14" t="s">
        <v>12</v>
      </c>
      <c r="R289" s="15" t="s">
        <v>168</v>
      </c>
      <c r="Y289" t="s">
        <v>2084</v>
      </c>
      <c r="Z289">
        <v>31.83</v>
      </c>
      <c r="AA289">
        <v>11.55</v>
      </c>
      <c r="AB289" t="s">
        <v>2382</v>
      </c>
      <c r="AC289" t="s">
        <v>2380</v>
      </c>
      <c r="AD289" t="s">
        <v>2380</v>
      </c>
      <c r="AE289">
        <v>1</v>
      </c>
      <c r="AF289" t="s">
        <v>2382</v>
      </c>
      <c r="AH289" t="s">
        <v>318</v>
      </c>
      <c r="AI289">
        <v>1997</v>
      </c>
      <c r="AJ289" t="s">
        <v>37</v>
      </c>
      <c r="AK289">
        <v>6</v>
      </c>
      <c r="AL289">
        <v>0</v>
      </c>
      <c r="AM289">
        <v>2727.4</v>
      </c>
      <c r="AN289" t="s">
        <v>12</v>
      </c>
      <c r="AO289" t="s">
        <v>12</v>
      </c>
      <c r="AP289" t="s">
        <v>168</v>
      </c>
    </row>
    <row r="290" spans="7:42" x14ac:dyDescent="0.3">
      <c r="G290" s="14">
        <v>2003</v>
      </c>
      <c r="H290" s="15" t="s">
        <v>30</v>
      </c>
      <c r="J290" s="60" t="s">
        <v>2382</v>
      </c>
      <c r="K290" s="14" t="s">
        <v>11</v>
      </c>
      <c r="L290" s="14" t="s">
        <v>12</v>
      </c>
      <c r="R290" s="15" t="s">
        <v>23</v>
      </c>
      <c r="Y290" t="s">
        <v>2083</v>
      </c>
      <c r="Z290">
        <v>24.43</v>
      </c>
      <c r="AA290">
        <v>7.59</v>
      </c>
      <c r="AB290" t="s">
        <v>2382</v>
      </c>
      <c r="AC290" t="s">
        <v>2380</v>
      </c>
      <c r="AD290" t="s">
        <v>2380</v>
      </c>
      <c r="AE290">
        <v>1</v>
      </c>
      <c r="AF290" t="s">
        <v>2382</v>
      </c>
      <c r="AH290" t="s">
        <v>319</v>
      </c>
      <c r="AI290">
        <v>2003</v>
      </c>
      <c r="AJ290" t="s">
        <v>30</v>
      </c>
      <c r="AK290">
        <v>3</v>
      </c>
      <c r="AL290">
        <v>1</v>
      </c>
      <c r="AM290">
        <v>2730.11</v>
      </c>
      <c r="AN290" t="s">
        <v>11</v>
      </c>
      <c r="AO290" t="s">
        <v>12</v>
      </c>
      <c r="AP290" t="s">
        <v>23</v>
      </c>
    </row>
    <row r="291" spans="7:42" x14ac:dyDescent="0.3">
      <c r="G291" s="14">
        <v>2000</v>
      </c>
      <c r="H291" s="15" t="s">
        <v>30</v>
      </c>
      <c r="J291" s="60" t="s">
        <v>2382</v>
      </c>
      <c r="K291" s="14" t="s">
        <v>11</v>
      </c>
      <c r="L291" s="14" t="s">
        <v>12</v>
      </c>
      <c r="R291" s="15" t="s">
        <v>247</v>
      </c>
      <c r="Y291" t="s">
        <v>2082</v>
      </c>
      <c r="Z291">
        <v>41.9</v>
      </c>
      <c r="AA291">
        <v>4.26</v>
      </c>
      <c r="AB291" t="s">
        <v>2380</v>
      </c>
      <c r="AC291" t="s">
        <v>2380</v>
      </c>
      <c r="AD291" t="s">
        <v>2380</v>
      </c>
      <c r="AE291" t="s">
        <v>2381</v>
      </c>
      <c r="AF291" t="s">
        <v>2382</v>
      </c>
      <c r="AH291" t="s">
        <v>320</v>
      </c>
      <c r="AI291">
        <v>2000</v>
      </c>
      <c r="AJ291" t="s">
        <v>30</v>
      </c>
      <c r="AK291">
        <v>17</v>
      </c>
      <c r="AL291">
        <v>0</v>
      </c>
      <c r="AM291">
        <v>2731.91</v>
      </c>
      <c r="AN291" t="s">
        <v>11</v>
      </c>
      <c r="AO291" t="s">
        <v>12</v>
      </c>
      <c r="AP291" t="s">
        <v>247</v>
      </c>
    </row>
    <row r="292" spans="7:42" x14ac:dyDescent="0.3">
      <c r="G292" s="14">
        <v>2000</v>
      </c>
      <c r="H292" s="15" t="s">
        <v>37</v>
      </c>
      <c r="J292" s="60" t="s">
        <v>2382</v>
      </c>
      <c r="K292" s="14" t="s">
        <v>11</v>
      </c>
      <c r="L292" s="14" t="s">
        <v>12</v>
      </c>
      <c r="R292" s="15" t="s">
        <v>247</v>
      </c>
      <c r="Y292" t="s">
        <v>2081</v>
      </c>
      <c r="Z292">
        <v>22.88</v>
      </c>
      <c r="AA292">
        <v>5.9</v>
      </c>
      <c r="AB292" t="s">
        <v>2382</v>
      </c>
      <c r="AC292" t="s">
        <v>2380</v>
      </c>
      <c r="AD292" t="s">
        <v>2383</v>
      </c>
      <c r="AE292">
        <v>1</v>
      </c>
      <c r="AF292" t="s">
        <v>2382</v>
      </c>
      <c r="AH292" t="s">
        <v>321</v>
      </c>
      <c r="AI292">
        <v>2000</v>
      </c>
      <c r="AJ292" t="s">
        <v>37</v>
      </c>
      <c r="AK292">
        <v>3</v>
      </c>
      <c r="AL292">
        <v>0</v>
      </c>
      <c r="AM292">
        <v>2741.95</v>
      </c>
      <c r="AN292" t="s">
        <v>11</v>
      </c>
      <c r="AO292" t="s">
        <v>12</v>
      </c>
      <c r="AP292" t="s">
        <v>247</v>
      </c>
    </row>
    <row r="293" spans="7:42" x14ac:dyDescent="0.3">
      <c r="G293" s="14">
        <v>2000</v>
      </c>
      <c r="H293" s="15" t="s">
        <v>37</v>
      </c>
      <c r="J293" s="60" t="s">
        <v>2380</v>
      </c>
      <c r="K293" s="14" t="s">
        <v>11</v>
      </c>
      <c r="L293" s="14" t="s">
        <v>16</v>
      </c>
      <c r="R293" s="15" t="s">
        <v>247</v>
      </c>
      <c r="Y293" t="s">
        <v>2080</v>
      </c>
      <c r="Z293">
        <v>29.734999999999999</v>
      </c>
      <c r="AA293">
        <v>7.79</v>
      </c>
      <c r="AB293" t="s">
        <v>2380</v>
      </c>
      <c r="AC293" t="s">
        <v>2380</v>
      </c>
      <c r="AD293" t="s">
        <v>2380</v>
      </c>
      <c r="AE293" t="s">
        <v>2381</v>
      </c>
      <c r="AF293" t="s">
        <v>2380</v>
      </c>
      <c r="AH293" t="s">
        <v>322</v>
      </c>
      <c r="AI293">
        <v>2000</v>
      </c>
      <c r="AJ293" t="s">
        <v>37</v>
      </c>
      <c r="AK293">
        <v>11</v>
      </c>
      <c r="AL293">
        <v>0</v>
      </c>
      <c r="AM293">
        <v>2755.02</v>
      </c>
      <c r="AN293" t="s">
        <v>11</v>
      </c>
      <c r="AO293" t="s">
        <v>16</v>
      </c>
      <c r="AP293" t="s">
        <v>247</v>
      </c>
    </row>
    <row r="294" spans="7:42" x14ac:dyDescent="0.3">
      <c r="G294" s="14">
        <v>1997</v>
      </c>
      <c r="H294" s="15" t="s">
        <v>35</v>
      </c>
      <c r="J294" s="60" t="s">
        <v>2382</v>
      </c>
      <c r="K294" s="14" t="s">
        <v>11</v>
      </c>
      <c r="L294" s="14" t="s">
        <v>16</v>
      </c>
      <c r="R294" s="15" t="s">
        <v>23</v>
      </c>
      <c r="Y294" t="s">
        <v>2079</v>
      </c>
      <c r="Z294">
        <v>40.74</v>
      </c>
      <c r="AA294">
        <v>5.28</v>
      </c>
      <c r="AB294" t="s">
        <v>2380</v>
      </c>
      <c r="AC294" t="s">
        <v>2380</v>
      </c>
      <c r="AD294" t="s">
        <v>2383</v>
      </c>
      <c r="AE294">
        <v>1</v>
      </c>
      <c r="AF294" t="s">
        <v>2382</v>
      </c>
      <c r="AH294" t="s">
        <v>323</v>
      </c>
      <c r="AI294">
        <v>1997</v>
      </c>
      <c r="AJ294" t="s">
        <v>35</v>
      </c>
      <c r="AK294">
        <v>10</v>
      </c>
      <c r="AL294">
        <v>0</v>
      </c>
      <c r="AM294">
        <v>2758.99</v>
      </c>
      <c r="AN294" t="s">
        <v>11</v>
      </c>
      <c r="AO294" t="s">
        <v>16</v>
      </c>
      <c r="AP294" t="s">
        <v>23</v>
      </c>
    </row>
    <row r="295" spans="7:42" x14ac:dyDescent="0.3">
      <c r="G295" s="14">
        <v>2004</v>
      </c>
      <c r="H295" s="15" t="s">
        <v>15</v>
      </c>
      <c r="J295" s="60" t="s">
        <v>2382</v>
      </c>
      <c r="K295" s="14" t="s">
        <v>11</v>
      </c>
      <c r="L295" s="14" t="s">
        <v>16</v>
      </c>
      <c r="R295" s="15" t="s">
        <v>300</v>
      </c>
      <c r="Y295" t="s">
        <v>2078</v>
      </c>
      <c r="Z295">
        <v>24.14</v>
      </c>
      <c r="AA295">
        <v>5.87</v>
      </c>
      <c r="AB295" t="s">
        <v>2380</v>
      </c>
      <c r="AC295" t="s">
        <v>2380</v>
      </c>
      <c r="AD295" t="s">
        <v>2380</v>
      </c>
      <c r="AE295">
        <v>2</v>
      </c>
      <c r="AF295" t="s">
        <v>2382</v>
      </c>
      <c r="AH295" t="s">
        <v>324</v>
      </c>
      <c r="AI295">
        <v>2004</v>
      </c>
      <c r="AJ295" t="s">
        <v>15</v>
      </c>
      <c r="AK295">
        <v>14</v>
      </c>
      <c r="AL295">
        <v>0</v>
      </c>
      <c r="AM295">
        <v>2773.46</v>
      </c>
      <c r="AN295" t="s">
        <v>11</v>
      </c>
      <c r="AO295" t="s">
        <v>16</v>
      </c>
      <c r="AP295" t="s">
        <v>300</v>
      </c>
    </row>
    <row r="296" spans="7:42" x14ac:dyDescent="0.3">
      <c r="G296" s="14">
        <v>1999</v>
      </c>
      <c r="H296" s="15" t="s">
        <v>18</v>
      </c>
      <c r="J296" s="60" t="s">
        <v>2382</v>
      </c>
      <c r="K296" s="14" t="s">
        <v>11</v>
      </c>
      <c r="L296" s="14" t="s">
        <v>16</v>
      </c>
      <c r="R296" s="15" t="s">
        <v>23</v>
      </c>
      <c r="Y296" t="s">
        <v>2077</v>
      </c>
      <c r="Z296">
        <v>25.15</v>
      </c>
      <c r="AA296">
        <v>9.08</v>
      </c>
      <c r="AB296" t="s">
        <v>2382</v>
      </c>
      <c r="AC296" t="s">
        <v>2380</v>
      </c>
      <c r="AD296" t="s">
        <v>2380</v>
      </c>
      <c r="AE296">
        <v>1</v>
      </c>
      <c r="AF296" t="s">
        <v>2382</v>
      </c>
      <c r="AH296" t="s">
        <v>31</v>
      </c>
      <c r="AI296">
        <v>1999</v>
      </c>
      <c r="AJ296" t="s">
        <v>18</v>
      </c>
      <c r="AK296">
        <v>9</v>
      </c>
      <c r="AL296">
        <v>1</v>
      </c>
      <c r="AM296">
        <v>2775.19</v>
      </c>
      <c r="AN296" t="s">
        <v>11</v>
      </c>
      <c r="AO296" t="s">
        <v>16</v>
      </c>
      <c r="AP296" t="s">
        <v>23</v>
      </c>
    </row>
    <row r="297" spans="7:42" x14ac:dyDescent="0.3">
      <c r="G297" s="14">
        <v>1999</v>
      </c>
      <c r="H297" s="15" t="s">
        <v>35</v>
      </c>
      <c r="J297" s="60" t="s">
        <v>2382</v>
      </c>
      <c r="K297" s="14" t="s">
        <v>11</v>
      </c>
      <c r="L297" s="14" t="s">
        <v>16</v>
      </c>
      <c r="R297" s="15" t="s">
        <v>23</v>
      </c>
      <c r="Y297" t="s">
        <v>2076</v>
      </c>
      <c r="Z297">
        <v>28.71</v>
      </c>
      <c r="AA297">
        <v>5.2</v>
      </c>
      <c r="AB297" t="s">
        <v>2380</v>
      </c>
      <c r="AC297" t="s">
        <v>2380</v>
      </c>
      <c r="AD297" t="s">
        <v>2380</v>
      </c>
      <c r="AE297">
        <v>1</v>
      </c>
      <c r="AF297" t="s">
        <v>2382</v>
      </c>
      <c r="AH297" t="s">
        <v>325</v>
      </c>
      <c r="AI297">
        <v>1999</v>
      </c>
      <c r="AJ297" t="s">
        <v>35</v>
      </c>
      <c r="AK297">
        <v>29</v>
      </c>
      <c r="AL297">
        <v>1</v>
      </c>
      <c r="AM297">
        <v>2775.19</v>
      </c>
      <c r="AN297" t="s">
        <v>11</v>
      </c>
      <c r="AO297" t="s">
        <v>16</v>
      </c>
      <c r="AP297" t="s">
        <v>23</v>
      </c>
    </row>
    <row r="298" spans="7:42" x14ac:dyDescent="0.3">
      <c r="G298" s="14">
        <v>1999</v>
      </c>
      <c r="H298" s="15" t="s">
        <v>30</v>
      </c>
      <c r="J298" s="60" t="s">
        <v>2382</v>
      </c>
      <c r="K298" s="14" t="s">
        <v>11</v>
      </c>
      <c r="L298" s="14" t="s">
        <v>12</v>
      </c>
      <c r="R298" s="15" t="s">
        <v>23</v>
      </c>
      <c r="Y298" t="s">
        <v>2075</v>
      </c>
      <c r="Z298">
        <v>23</v>
      </c>
      <c r="AA298">
        <v>5.48</v>
      </c>
      <c r="AB298" t="s">
        <v>2380</v>
      </c>
      <c r="AC298" t="s">
        <v>2380</v>
      </c>
      <c r="AD298" t="s">
        <v>2380</v>
      </c>
      <c r="AE298" t="s">
        <v>2381</v>
      </c>
      <c r="AF298" t="s">
        <v>2382</v>
      </c>
      <c r="AH298" t="s">
        <v>326</v>
      </c>
      <c r="AI298">
        <v>1999</v>
      </c>
      <c r="AJ298" t="s">
        <v>30</v>
      </c>
      <c r="AK298">
        <v>24</v>
      </c>
      <c r="AL298">
        <v>1</v>
      </c>
      <c r="AM298">
        <v>2789.06</v>
      </c>
      <c r="AN298" t="s">
        <v>11</v>
      </c>
      <c r="AO298" t="s">
        <v>12</v>
      </c>
      <c r="AP298" t="s">
        <v>23</v>
      </c>
    </row>
    <row r="299" spans="7:42" x14ac:dyDescent="0.3">
      <c r="G299" s="14">
        <v>2004</v>
      </c>
      <c r="H299" s="15" t="s">
        <v>35</v>
      </c>
      <c r="J299" s="60" t="s">
        <v>2380</v>
      </c>
      <c r="K299" s="14" t="s">
        <v>11</v>
      </c>
      <c r="L299" s="14" t="s">
        <v>12</v>
      </c>
      <c r="R299" s="15" t="s">
        <v>13</v>
      </c>
      <c r="Y299" t="s">
        <v>2074</v>
      </c>
      <c r="Z299">
        <v>36.86</v>
      </c>
      <c r="AA299">
        <v>11.95</v>
      </c>
      <c r="AB299" t="s">
        <v>2380</v>
      </c>
      <c r="AC299" t="s">
        <v>2380</v>
      </c>
      <c r="AD299" t="s">
        <v>2380</v>
      </c>
      <c r="AE299" t="s">
        <v>2381</v>
      </c>
      <c r="AF299" t="s">
        <v>2380</v>
      </c>
      <c r="AH299" t="s">
        <v>327</v>
      </c>
      <c r="AI299">
        <v>2004</v>
      </c>
      <c r="AJ299" t="s">
        <v>35</v>
      </c>
      <c r="AK299">
        <v>4</v>
      </c>
      <c r="AL299">
        <v>2</v>
      </c>
      <c r="AM299">
        <v>2801.26</v>
      </c>
      <c r="AN299" t="s">
        <v>11</v>
      </c>
      <c r="AO299" t="s">
        <v>12</v>
      </c>
      <c r="AP299" t="s">
        <v>13</v>
      </c>
    </row>
    <row r="300" spans="7:42" x14ac:dyDescent="0.3">
      <c r="G300" s="14">
        <v>2003</v>
      </c>
      <c r="H300" s="15" t="s">
        <v>20</v>
      </c>
      <c r="J300" s="60" t="s">
        <v>2382</v>
      </c>
      <c r="K300" s="14" t="s">
        <v>11</v>
      </c>
      <c r="L300" s="14" t="s">
        <v>16</v>
      </c>
      <c r="R300" s="15" t="s">
        <v>23</v>
      </c>
      <c r="Y300" t="s">
        <v>2073</v>
      </c>
      <c r="Z300">
        <v>24.25</v>
      </c>
      <c r="AA300">
        <v>8.6999999999999993</v>
      </c>
      <c r="AB300" t="s">
        <v>2382</v>
      </c>
      <c r="AC300" t="s">
        <v>2380</v>
      </c>
      <c r="AD300" t="s">
        <v>2380</v>
      </c>
      <c r="AE300">
        <v>1</v>
      </c>
      <c r="AF300" t="s">
        <v>2382</v>
      </c>
      <c r="AH300" t="s">
        <v>328</v>
      </c>
      <c r="AI300">
        <v>2003</v>
      </c>
      <c r="AJ300" t="s">
        <v>20</v>
      </c>
      <c r="AK300">
        <v>23</v>
      </c>
      <c r="AL300">
        <v>2</v>
      </c>
      <c r="AM300">
        <v>2803.7</v>
      </c>
      <c r="AN300" t="s">
        <v>11</v>
      </c>
      <c r="AO300" t="s">
        <v>16</v>
      </c>
      <c r="AP300" t="s">
        <v>23</v>
      </c>
    </row>
    <row r="301" spans="7:42" x14ac:dyDescent="0.3">
      <c r="G301" s="14">
        <v>2000</v>
      </c>
      <c r="H301" s="15" t="s">
        <v>37</v>
      </c>
      <c r="J301" s="60" t="s">
        <v>2382</v>
      </c>
      <c r="K301" s="14" t="s">
        <v>11</v>
      </c>
      <c r="L301" s="14" t="s">
        <v>12</v>
      </c>
      <c r="R301" s="15" t="s">
        <v>42</v>
      </c>
      <c r="Y301" t="s">
        <v>2072</v>
      </c>
      <c r="Z301">
        <v>23.85</v>
      </c>
      <c r="AA301">
        <v>7.84</v>
      </c>
      <c r="AB301" t="s">
        <v>2380</v>
      </c>
      <c r="AC301" t="s">
        <v>2380</v>
      </c>
      <c r="AD301" t="s">
        <v>2380</v>
      </c>
      <c r="AE301" t="s">
        <v>2381</v>
      </c>
      <c r="AF301" t="s">
        <v>2382</v>
      </c>
      <c r="AH301" t="s">
        <v>329</v>
      </c>
      <c r="AI301">
        <v>2000</v>
      </c>
      <c r="AJ301" t="s">
        <v>37</v>
      </c>
      <c r="AK301">
        <v>1</v>
      </c>
      <c r="AL301">
        <v>0</v>
      </c>
      <c r="AM301">
        <v>2819.51</v>
      </c>
      <c r="AN301" t="s">
        <v>11</v>
      </c>
      <c r="AO301" t="s">
        <v>12</v>
      </c>
      <c r="AP301" t="s">
        <v>42</v>
      </c>
    </row>
    <row r="302" spans="7:42" x14ac:dyDescent="0.3">
      <c r="G302" s="14">
        <v>1998</v>
      </c>
      <c r="H302" s="15" t="s">
        <v>15</v>
      </c>
      <c r="J302" s="60" t="s">
        <v>2382</v>
      </c>
      <c r="K302" s="14" t="s">
        <v>11</v>
      </c>
      <c r="L302" s="14" t="s">
        <v>12</v>
      </c>
      <c r="R302" s="15" t="s">
        <v>23</v>
      </c>
      <c r="Y302" t="s">
        <v>2071</v>
      </c>
      <c r="Z302">
        <v>40.020000000000003</v>
      </c>
      <c r="AA302">
        <v>5.19</v>
      </c>
      <c r="AB302" t="s">
        <v>2382</v>
      </c>
      <c r="AC302" t="s">
        <v>2380</v>
      </c>
      <c r="AD302" t="s">
        <v>2380</v>
      </c>
      <c r="AE302">
        <v>1</v>
      </c>
      <c r="AF302" t="s">
        <v>2382</v>
      </c>
      <c r="AH302" t="s">
        <v>330</v>
      </c>
      <c r="AI302">
        <v>1998</v>
      </c>
      <c r="AJ302" t="s">
        <v>15</v>
      </c>
      <c r="AK302">
        <v>15</v>
      </c>
      <c r="AL302">
        <v>0</v>
      </c>
      <c r="AM302">
        <v>2842.76</v>
      </c>
      <c r="AN302" t="s">
        <v>11</v>
      </c>
      <c r="AO302" t="s">
        <v>12</v>
      </c>
      <c r="AP302" t="s">
        <v>23</v>
      </c>
    </row>
    <row r="303" spans="7:42" x14ac:dyDescent="0.3">
      <c r="G303" s="14">
        <v>1998</v>
      </c>
      <c r="H303" s="15" t="s">
        <v>18</v>
      </c>
      <c r="J303" s="60" t="s">
        <v>2382</v>
      </c>
      <c r="K303" s="14" t="s">
        <v>11</v>
      </c>
      <c r="L303" s="14" t="s">
        <v>12</v>
      </c>
      <c r="R303" s="15" t="s">
        <v>23</v>
      </c>
      <c r="Y303" t="s">
        <v>2070</v>
      </c>
      <c r="Z303">
        <v>19.170000000000002</v>
      </c>
      <c r="AA303">
        <v>8.41</v>
      </c>
      <c r="AB303" t="s">
        <v>2380</v>
      </c>
      <c r="AC303" t="s">
        <v>2380</v>
      </c>
      <c r="AD303" t="s">
        <v>2380</v>
      </c>
      <c r="AE303" t="s">
        <v>2381</v>
      </c>
      <c r="AF303" t="s">
        <v>2382</v>
      </c>
      <c r="AH303" t="s">
        <v>331</v>
      </c>
      <c r="AI303">
        <v>1998</v>
      </c>
      <c r="AJ303" t="s">
        <v>18</v>
      </c>
      <c r="AK303">
        <v>17</v>
      </c>
      <c r="AL303">
        <v>0</v>
      </c>
      <c r="AM303">
        <v>2850.68</v>
      </c>
      <c r="AN303" t="s">
        <v>11</v>
      </c>
      <c r="AO303" t="s">
        <v>12</v>
      </c>
      <c r="AP303" t="s">
        <v>23</v>
      </c>
    </row>
    <row r="304" spans="7:42" x14ac:dyDescent="0.3">
      <c r="G304" s="14">
        <v>1998</v>
      </c>
      <c r="H304" s="15" t="s">
        <v>20</v>
      </c>
      <c r="J304" s="60" t="s">
        <v>2382</v>
      </c>
      <c r="K304" s="14" t="s">
        <v>11</v>
      </c>
      <c r="L304" s="14" t="s">
        <v>12</v>
      </c>
      <c r="R304" s="15" t="s">
        <v>23</v>
      </c>
      <c r="Y304" t="s">
        <v>2069</v>
      </c>
      <c r="Z304">
        <v>43.53</v>
      </c>
      <c r="AA304">
        <v>5.86</v>
      </c>
      <c r="AB304" t="s">
        <v>2382</v>
      </c>
      <c r="AC304" t="s">
        <v>2382</v>
      </c>
      <c r="AD304" t="s">
        <v>2380</v>
      </c>
      <c r="AE304">
        <v>2</v>
      </c>
      <c r="AF304" t="s">
        <v>2382</v>
      </c>
      <c r="AH304" t="s">
        <v>332</v>
      </c>
      <c r="AI304">
        <v>1998</v>
      </c>
      <c r="AJ304" t="s">
        <v>20</v>
      </c>
      <c r="AK304">
        <v>4</v>
      </c>
      <c r="AL304">
        <v>0</v>
      </c>
      <c r="AM304">
        <v>2855.44</v>
      </c>
      <c r="AN304" t="s">
        <v>11</v>
      </c>
      <c r="AO304" t="s">
        <v>12</v>
      </c>
      <c r="AP304" t="s">
        <v>23</v>
      </c>
    </row>
    <row r="305" spans="7:42" x14ac:dyDescent="0.3">
      <c r="G305" s="14">
        <v>1993</v>
      </c>
      <c r="H305" s="15" t="s">
        <v>15</v>
      </c>
      <c r="J305" s="60" t="s">
        <v>2382</v>
      </c>
      <c r="K305" s="14" t="s">
        <v>12</v>
      </c>
      <c r="L305" s="14" t="s">
        <v>12</v>
      </c>
      <c r="R305" s="15" t="s">
        <v>42</v>
      </c>
      <c r="Y305" t="s">
        <v>2068</v>
      </c>
      <c r="Z305">
        <v>46.06</v>
      </c>
      <c r="AA305">
        <v>4.18</v>
      </c>
      <c r="AB305" t="s">
        <v>2380</v>
      </c>
      <c r="AC305" t="s">
        <v>2382</v>
      </c>
      <c r="AD305" t="s">
        <v>2380</v>
      </c>
      <c r="AE305">
        <v>1</v>
      </c>
      <c r="AF305" t="s">
        <v>2382</v>
      </c>
      <c r="AH305" t="s">
        <v>333</v>
      </c>
      <c r="AI305">
        <v>1993</v>
      </c>
      <c r="AJ305" t="s">
        <v>15</v>
      </c>
      <c r="AK305">
        <v>1</v>
      </c>
      <c r="AL305">
        <v>0</v>
      </c>
      <c r="AM305">
        <v>2866.09</v>
      </c>
      <c r="AN305" t="s">
        <v>12</v>
      </c>
      <c r="AO305" t="s">
        <v>12</v>
      </c>
      <c r="AP305" t="s">
        <v>42</v>
      </c>
    </row>
    <row r="306" spans="7:42" x14ac:dyDescent="0.3">
      <c r="G306" s="14">
        <v>1993</v>
      </c>
      <c r="H306" s="15" t="s">
        <v>35</v>
      </c>
      <c r="J306" s="60" t="s">
        <v>2382</v>
      </c>
      <c r="K306" s="14" t="s">
        <v>16</v>
      </c>
      <c r="L306" s="14" t="s">
        <v>12</v>
      </c>
      <c r="R306" s="15" t="s">
        <v>13</v>
      </c>
      <c r="Y306" t="s">
        <v>2067</v>
      </c>
      <c r="Z306">
        <v>29.92</v>
      </c>
      <c r="AA306">
        <v>11.99</v>
      </c>
      <c r="AB306" t="s">
        <v>2382</v>
      </c>
      <c r="AC306" t="s">
        <v>2380</v>
      </c>
      <c r="AD306" t="s">
        <v>2380</v>
      </c>
      <c r="AE306">
        <v>2</v>
      </c>
      <c r="AF306" t="s">
        <v>2382</v>
      </c>
      <c r="AH306" t="s">
        <v>334</v>
      </c>
      <c r="AI306">
        <v>1993</v>
      </c>
      <c r="AJ306" t="s">
        <v>35</v>
      </c>
      <c r="AK306">
        <v>12</v>
      </c>
      <c r="AL306">
        <v>0</v>
      </c>
      <c r="AM306">
        <v>2867.12</v>
      </c>
      <c r="AN306" t="s">
        <v>16</v>
      </c>
      <c r="AO306" t="s">
        <v>12</v>
      </c>
      <c r="AP306" t="s">
        <v>13</v>
      </c>
    </row>
    <row r="307" spans="7:42" x14ac:dyDescent="0.3">
      <c r="G307" s="14">
        <v>1996</v>
      </c>
      <c r="H307" s="15" t="s">
        <v>18</v>
      </c>
      <c r="J307" s="60" t="s">
        <v>2382</v>
      </c>
      <c r="K307" s="14" t="s">
        <v>12</v>
      </c>
      <c r="L307" s="14" t="s">
        <v>12</v>
      </c>
      <c r="R307" s="15" t="s">
        <v>168</v>
      </c>
      <c r="Y307" t="s">
        <v>2066</v>
      </c>
      <c r="Z307">
        <v>28.46</v>
      </c>
      <c r="AA307">
        <v>4.8499999999999996</v>
      </c>
      <c r="AB307" t="s">
        <v>2382</v>
      </c>
      <c r="AC307" t="s">
        <v>2380</v>
      </c>
      <c r="AD307" t="s">
        <v>2380</v>
      </c>
      <c r="AE307">
        <v>1</v>
      </c>
      <c r="AF307" t="s">
        <v>2382</v>
      </c>
      <c r="AH307" t="s">
        <v>335</v>
      </c>
      <c r="AI307">
        <v>1996</v>
      </c>
      <c r="AJ307" t="s">
        <v>18</v>
      </c>
      <c r="AK307">
        <v>21</v>
      </c>
      <c r="AL307">
        <v>0</v>
      </c>
      <c r="AM307">
        <v>2897.32</v>
      </c>
      <c r="AN307" t="s">
        <v>12</v>
      </c>
      <c r="AO307" t="s">
        <v>12</v>
      </c>
      <c r="AP307" t="s">
        <v>168</v>
      </c>
    </row>
    <row r="308" spans="7:42" x14ac:dyDescent="0.3">
      <c r="G308" s="14">
        <v>2000</v>
      </c>
      <c r="H308" s="15" t="s">
        <v>10</v>
      </c>
      <c r="J308" s="60" t="s">
        <v>2382</v>
      </c>
      <c r="K308" s="14" t="s">
        <v>11</v>
      </c>
      <c r="L308" s="14" t="s">
        <v>16</v>
      </c>
      <c r="R308" s="15" t="s">
        <v>23</v>
      </c>
      <c r="Y308" t="s">
        <v>2065</v>
      </c>
      <c r="Z308">
        <v>24.56</v>
      </c>
      <c r="AA308">
        <v>6.18</v>
      </c>
      <c r="AB308" t="s">
        <v>2382</v>
      </c>
      <c r="AC308" t="s">
        <v>2380</v>
      </c>
      <c r="AD308" t="s">
        <v>2383</v>
      </c>
      <c r="AE308">
        <v>1</v>
      </c>
      <c r="AF308" t="s">
        <v>2382</v>
      </c>
      <c r="AH308" t="s">
        <v>336</v>
      </c>
      <c r="AI308">
        <v>2000</v>
      </c>
      <c r="AJ308" t="s">
        <v>10</v>
      </c>
      <c r="AK308">
        <v>14</v>
      </c>
      <c r="AL308">
        <v>0</v>
      </c>
      <c r="AM308">
        <v>2897.46</v>
      </c>
      <c r="AN308" t="s">
        <v>11</v>
      </c>
      <c r="AO308" t="s">
        <v>16</v>
      </c>
      <c r="AP308" t="s">
        <v>23</v>
      </c>
    </row>
    <row r="309" spans="7:42" x14ac:dyDescent="0.3">
      <c r="G309" s="14">
        <v>1999</v>
      </c>
      <c r="H309" s="15" t="s">
        <v>15</v>
      </c>
      <c r="J309" s="60" t="s">
        <v>2382</v>
      </c>
      <c r="K309" s="14" t="s">
        <v>11</v>
      </c>
      <c r="L309" s="14" t="s">
        <v>11</v>
      </c>
      <c r="R309" s="15" t="s">
        <v>247</v>
      </c>
      <c r="Y309" t="s">
        <v>2064</v>
      </c>
      <c r="Z309">
        <v>41.19</v>
      </c>
      <c r="AA309">
        <v>6.37</v>
      </c>
      <c r="AB309" t="s">
        <v>2380</v>
      </c>
      <c r="AC309" t="s">
        <v>2380</v>
      </c>
      <c r="AD309" t="s">
        <v>2380</v>
      </c>
      <c r="AE309" t="s">
        <v>2381</v>
      </c>
      <c r="AF309" t="s">
        <v>2382</v>
      </c>
      <c r="AH309" t="s">
        <v>337</v>
      </c>
      <c r="AI309">
        <v>1999</v>
      </c>
      <c r="AJ309" t="s">
        <v>15</v>
      </c>
      <c r="AK309">
        <v>1</v>
      </c>
      <c r="AL309">
        <v>0</v>
      </c>
      <c r="AM309">
        <v>2899.49</v>
      </c>
      <c r="AN309" t="s">
        <v>11</v>
      </c>
      <c r="AO309" t="s">
        <v>11</v>
      </c>
      <c r="AP309" t="s">
        <v>247</v>
      </c>
    </row>
    <row r="310" spans="7:42" x14ac:dyDescent="0.3">
      <c r="G310" s="14">
        <v>1996</v>
      </c>
      <c r="H310" s="15" t="s">
        <v>37</v>
      </c>
      <c r="J310" s="60" t="s">
        <v>2382</v>
      </c>
      <c r="K310" s="14" t="s">
        <v>11</v>
      </c>
      <c r="L310" s="14" t="s">
        <v>11</v>
      </c>
      <c r="R310" s="15" t="s">
        <v>13</v>
      </c>
      <c r="Y310" t="s">
        <v>2063</v>
      </c>
      <c r="Z310">
        <v>18.63</v>
      </c>
      <c r="AA310">
        <v>9.81</v>
      </c>
      <c r="AB310" t="s">
        <v>2382</v>
      </c>
      <c r="AC310" t="s">
        <v>2380</v>
      </c>
      <c r="AD310" t="s">
        <v>2380</v>
      </c>
      <c r="AE310">
        <v>2</v>
      </c>
      <c r="AF310" t="s">
        <v>2382</v>
      </c>
      <c r="AH310" t="s">
        <v>338</v>
      </c>
      <c r="AI310">
        <v>1996</v>
      </c>
      <c r="AJ310" t="s">
        <v>37</v>
      </c>
      <c r="AK310">
        <v>24</v>
      </c>
      <c r="AL310">
        <v>1</v>
      </c>
      <c r="AM310">
        <v>2902.91</v>
      </c>
      <c r="AN310" t="s">
        <v>11</v>
      </c>
      <c r="AO310" t="s">
        <v>11</v>
      </c>
      <c r="AP310" t="s">
        <v>13</v>
      </c>
    </row>
    <row r="311" spans="7:42" x14ac:dyDescent="0.3">
      <c r="G311" s="14">
        <v>1996</v>
      </c>
      <c r="H311" s="15" t="s">
        <v>18</v>
      </c>
      <c r="J311" s="60" t="s">
        <v>2382</v>
      </c>
      <c r="K311" s="14" t="s">
        <v>11</v>
      </c>
      <c r="L311" s="14" t="s">
        <v>11</v>
      </c>
      <c r="R311" s="15" t="s">
        <v>42</v>
      </c>
      <c r="Y311" t="s">
        <v>2062</v>
      </c>
      <c r="Z311">
        <v>26.26</v>
      </c>
      <c r="AA311">
        <v>11.8</v>
      </c>
      <c r="AB311" t="s">
        <v>2382</v>
      </c>
      <c r="AC311" t="s">
        <v>2380</v>
      </c>
      <c r="AD311" t="s">
        <v>2380</v>
      </c>
      <c r="AE311">
        <v>1</v>
      </c>
      <c r="AF311" t="s">
        <v>2382</v>
      </c>
      <c r="AH311" t="s">
        <v>339</v>
      </c>
      <c r="AI311">
        <v>1996</v>
      </c>
      <c r="AJ311" t="s">
        <v>18</v>
      </c>
      <c r="AK311">
        <v>13</v>
      </c>
      <c r="AL311">
        <v>1</v>
      </c>
      <c r="AM311">
        <v>2904.09</v>
      </c>
      <c r="AN311" t="s">
        <v>11</v>
      </c>
      <c r="AO311" t="s">
        <v>11</v>
      </c>
      <c r="AP311" t="s">
        <v>42</v>
      </c>
    </row>
    <row r="312" spans="7:42" x14ac:dyDescent="0.3">
      <c r="G312" s="14">
        <v>2003</v>
      </c>
      <c r="H312" s="15" t="s">
        <v>18</v>
      </c>
      <c r="J312" s="60" t="s">
        <v>2382</v>
      </c>
      <c r="K312" s="14" t="s">
        <v>11</v>
      </c>
      <c r="L312" s="14" t="s">
        <v>11</v>
      </c>
      <c r="R312" s="15" t="s">
        <v>42</v>
      </c>
      <c r="Y312" t="s">
        <v>2061</v>
      </c>
      <c r="Z312">
        <v>22.37</v>
      </c>
      <c r="AA312">
        <v>5.86</v>
      </c>
      <c r="AB312" t="s">
        <v>2382</v>
      </c>
      <c r="AC312" t="s">
        <v>2380</v>
      </c>
      <c r="AD312" t="s">
        <v>2383</v>
      </c>
      <c r="AE312">
        <v>1</v>
      </c>
      <c r="AF312" t="s">
        <v>2382</v>
      </c>
      <c r="AH312" t="s">
        <v>340</v>
      </c>
      <c r="AI312">
        <v>2003</v>
      </c>
      <c r="AJ312" t="s">
        <v>18</v>
      </c>
      <c r="AK312">
        <v>5</v>
      </c>
      <c r="AL312">
        <v>2</v>
      </c>
      <c r="AM312">
        <v>2913.57</v>
      </c>
      <c r="AN312" t="s">
        <v>11</v>
      </c>
      <c r="AO312" t="s">
        <v>11</v>
      </c>
      <c r="AP312" t="s">
        <v>42</v>
      </c>
    </row>
    <row r="313" spans="7:42" x14ac:dyDescent="0.3">
      <c r="G313" s="14">
        <v>1996</v>
      </c>
      <c r="H313" s="15" t="s">
        <v>18</v>
      </c>
      <c r="J313" s="60" t="s">
        <v>2382</v>
      </c>
      <c r="K313" s="14" t="s">
        <v>11</v>
      </c>
      <c r="L313" s="14" t="s">
        <v>11</v>
      </c>
      <c r="R313" s="15" t="s">
        <v>13</v>
      </c>
      <c r="Y313" t="s">
        <v>2060</v>
      </c>
      <c r="Z313">
        <v>39.619999999999997</v>
      </c>
      <c r="AA313">
        <v>4.28</v>
      </c>
      <c r="AB313" t="s">
        <v>2380</v>
      </c>
      <c r="AC313" t="s">
        <v>2380</v>
      </c>
      <c r="AD313" t="s">
        <v>2380</v>
      </c>
      <c r="AE313">
        <v>1</v>
      </c>
      <c r="AF313" t="s">
        <v>2382</v>
      </c>
      <c r="AH313" t="s">
        <v>341</v>
      </c>
      <c r="AI313">
        <v>1996</v>
      </c>
      <c r="AJ313" t="s">
        <v>18</v>
      </c>
      <c r="AK313">
        <v>30</v>
      </c>
      <c r="AL313">
        <v>1</v>
      </c>
      <c r="AM313">
        <v>2927.06</v>
      </c>
      <c r="AN313" t="s">
        <v>11</v>
      </c>
      <c r="AO313" t="s">
        <v>11</v>
      </c>
      <c r="AP313" t="s">
        <v>13</v>
      </c>
    </row>
    <row r="314" spans="7:42" x14ac:dyDescent="0.3">
      <c r="G314" s="14">
        <v>2002</v>
      </c>
      <c r="H314" s="15" t="s">
        <v>20</v>
      </c>
      <c r="J314" s="60" t="s">
        <v>2382</v>
      </c>
      <c r="K314" s="14" t="s">
        <v>11</v>
      </c>
      <c r="L314" s="14" t="s">
        <v>12</v>
      </c>
      <c r="R314" s="15" t="s">
        <v>23</v>
      </c>
      <c r="Y314" t="s">
        <v>2059</v>
      </c>
      <c r="Z314">
        <v>18.329999999999998</v>
      </c>
      <c r="AA314">
        <v>4.16</v>
      </c>
      <c r="AB314" t="s">
        <v>2382</v>
      </c>
      <c r="AC314" t="s">
        <v>2380</v>
      </c>
      <c r="AD314" t="s">
        <v>2380</v>
      </c>
      <c r="AE314" t="s">
        <v>2381</v>
      </c>
      <c r="AF314" t="s">
        <v>2382</v>
      </c>
      <c r="AH314" t="s">
        <v>342</v>
      </c>
      <c r="AI314">
        <v>2002</v>
      </c>
      <c r="AJ314" t="s">
        <v>20</v>
      </c>
      <c r="AK314">
        <v>30</v>
      </c>
      <c r="AL314">
        <v>0</v>
      </c>
      <c r="AM314">
        <v>2943.41</v>
      </c>
      <c r="AN314" t="s">
        <v>11</v>
      </c>
      <c r="AO314" t="s">
        <v>12</v>
      </c>
      <c r="AP314" t="s">
        <v>23</v>
      </c>
    </row>
    <row r="315" spans="7:42" x14ac:dyDescent="0.3">
      <c r="G315" s="14">
        <v>1995</v>
      </c>
      <c r="H315" s="15" t="s">
        <v>20</v>
      </c>
      <c r="J315" s="60" t="s">
        <v>2382</v>
      </c>
      <c r="K315" s="14" t="s">
        <v>11</v>
      </c>
      <c r="L315" s="14" t="s">
        <v>16</v>
      </c>
      <c r="R315" s="15" t="s">
        <v>42</v>
      </c>
      <c r="Y315" t="s">
        <v>2058</v>
      </c>
      <c r="Z315">
        <v>17.11</v>
      </c>
      <c r="AA315">
        <v>4.9800000000000004</v>
      </c>
      <c r="AB315" t="s">
        <v>2382</v>
      </c>
      <c r="AC315" t="s">
        <v>2380</v>
      </c>
      <c r="AD315" t="s">
        <v>2383</v>
      </c>
      <c r="AE315">
        <v>1</v>
      </c>
      <c r="AF315" t="s">
        <v>2382</v>
      </c>
      <c r="AH315" t="s">
        <v>343</v>
      </c>
      <c r="AI315">
        <v>1995</v>
      </c>
      <c r="AJ315" t="s">
        <v>20</v>
      </c>
      <c r="AK315">
        <v>24</v>
      </c>
      <c r="AL315">
        <v>0</v>
      </c>
      <c r="AM315">
        <v>2974.13</v>
      </c>
      <c r="AN315" t="s">
        <v>11</v>
      </c>
      <c r="AO315" t="s">
        <v>16</v>
      </c>
      <c r="AP315" t="s">
        <v>42</v>
      </c>
    </row>
    <row r="316" spans="7:42" x14ac:dyDescent="0.3">
      <c r="G316" s="14">
        <v>1987</v>
      </c>
      <c r="H316" s="15" t="s">
        <v>18</v>
      </c>
      <c r="J316" s="60" t="s">
        <v>2382</v>
      </c>
      <c r="K316" s="14" t="s">
        <v>11</v>
      </c>
      <c r="L316" s="14" t="s">
        <v>12</v>
      </c>
      <c r="R316" s="15" t="s">
        <v>13</v>
      </c>
      <c r="Y316" t="s">
        <v>2057</v>
      </c>
      <c r="Z316">
        <v>43.5</v>
      </c>
      <c r="AA316">
        <v>6.38</v>
      </c>
      <c r="AB316" t="s">
        <v>2380</v>
      </c>
      <c r="AC316" t="s">
        <v>2382</v>
      </c>
      <c r="AD316" t="s">
        <v>2380</v>
      </c>
      <c r="AE316">
        <v>1</v>
      </c>
      <c r="AF316" t="s">
        <v>2382</v>
      </c>
      <c r="AH316" t="s">
        <v>344</v>
      </c>
      <c r="AI316">
        <v>1987</v>
      </c>
      <c r="AJ316" t="s">
        <v>18</v>
      </c>
      <c r="AK316">
        <v>18</v>
      </c>
      <c r="AL316">
        <v>3</v>
      </c>
      <c r="AM316">
        <v>2979.52</v>
      </c>
      <c r="AN316" t="s">
        <v>11</v>
      </c>
      <c r="AO316" t="s">
        <v>12</v>
      </c>
      <c r="AP316" t="s">
        <v>13</v>
      </c>
    </row>
    <row r="317" spans="7:42" x14ac:dyDescent="0.3">
      <c r="G317" s="14">
        <v>1991</v>
      </c>
      <c r="H317" s="15" t="s">
        <v>15</v>
      </c>
      <c r="J317" s="60" t="s">
        <v>2380</v>
      </c>
      <c r="K317" s="14" t="s">
        <v>11</v>
      </c>
      <c r="L317" s="14" t="s">
        <v>11</v>
      </c>
      <c r="R317" s="15" t="s">
        <v>13</v>
      </c>
      <c r="Y317" t="s">
        <v>2056</v>
      </c>
      <c r="Z317">
        <v>25.364999999999998</v>
      </c>
      <c r="AA317">
        <v>5.19</v>
      </c>
      <c r="AB317" t="s">
        <v>2380</v>
      </c>
      <c r="AC317" t="s">
        <v>2380</v>
      </c>
      <c r="AD317" t="s">
        <v>2380</v>
      </c>
      <c r="AE317">
        <v>2</v>
      </c>
      <c r="AF317" t="s">
        <v>2380</v>
      </c>
      <c r="AH317" t="s">
        <v>345</v>
      </c>
      <c r="AI317">
        <v>1991</v>
      </c>
      <c r="AJ317" t="s">
        <v>15</v>
      </c>
      <c r="AK317">
        <v>20</v>
      </c>
      <c r="AL317">
        <v>3</v>
      </c>
      <c r="AM317">
        <v>2985.67</v>
      </c>
      <c r="AN317" t="s">
        <v>11</v>
      </c>
      <c r="AO317" t="s">
        <v>11</v>
      </c>
      <c r="AP317" t="s">
        <v>13</v>
      </c>
    </row>
    <row r="318" spans="7:42" x14ac:dyDescent="0.3">
      <c r="G318" s="14">
        <v>2002</v>
      </c>
      <c r="H318" s="15" t="s">
        <v>30</v>
      </c>
      <c r="J318" s="60" t="s">
        <v>2380</v>
      </c>
      <c r="K318" s="14" t="s">
        <v>11</v>
      </c>
      <c r="L318" s="14" t="s">
        <v>12</v>
      </c>
      <c r="R318" s="15" t="s">
        <v>23</v>
      </c>
      <c r="Y318" t="s">
        <v>2055</v>
      </c>
      <c r="Z318">
        <v>28.594999999999999</v>
      </c>
      <c r="AA318">
        <v>10.210000000000001</v>
      </c>
      <c r="AB318" t="s">
        <v>2380</v>
      </c>
      <c r="AC318" t="s">
        <v>2380</v>
      </c>
      <c r="AD318" t="s">
        <v>2380</v>
      </c>
      <c r="AE318" t="s">
        <v>2381</v>
      </c>
      <c r="AF318" t="s">
        <v>2380</v>
      </c>
      <c r="AH318" t="s">
        <v>346</v>
      </c>
      <c r="AI318">
        <v>2002</v>
      </c>
      <c r="AJ318" t="s">
        <v>30</v>
      </c>
      <c r="AK318">
        <v>15</v>
      </c>
      <c r="AL318">
        <v>0</v>
      </c>
      <c r="AM318">
        <v>3012.22</v>
      </c>
      <c r="AN318" t="s">
        <v>11</v>
      </c>
      <c r="AO318" t="s">
        <v>12</v>
      </c>
      <c r="AP318" t="s">
        <v>23</v>
      </c>
    </row>
    <row r="319" spans="7:42" x14ac:dyDescent="0.3">
      <c r="G319" s="14">
        <v>1988</v>
      </c>
      <c r="H319" s="15" t="s">
        <v>20</v>
      </c>
      <c r="J319" s="60" t="s">
        <v>2382</v>
      </c>
      <c r="K319" s="14" t="s">
        <v>11</v>
      </c>
      <c r="L319" s="14" t="s">
        <v>11</v>
      </c>
      <c r="R319" s="15" t="s">
        <v>23</v>
      </c>
      <c r="Y319" t="s">
        <v>2054</v>
      </c>
      <c r="Z319">
        <v>29.83</v>
      </c>
      <c r="AA319">
        <v>9.6999999999999993</v>
      </c>
      <c r="AB319" t="s">
        <v>2382</v>
      </c>
      <c r="AC319" t="s">
        <v>2380</v>
      </c>
      <c r="AD319" t="s">
        <v>2383</v>
      </c>
      <c r="AE319">
        <v>1</v>
      </c>
      <c r="AF319" t="s">
        <v>2382</v>
      </c>
      <c r="AH319" t="s">
        <v>347</v>
      </c>
      <c r="AI319">
        <v>1988</v>
      </c>
      <c r="AJ319" t="s">
        <v>20</v>
      </c>
      <c r="AK319">
        <v>28</v>
      </c>
      <c r="AL319">
        <v>3</v>
      </c>
      <c r="AM319">
        <v>3018.04</v>
      </c>
      <c r="AN319" t="s">
        <v>11</v>
      </c>
      <c r="AO319" t="s">
        <v>11</v>
      </c>
      <c r="AP319" t="s">
        <v>23</v>
      </c>
    </row>
    <row r="320" spans="7:42" x14ac:dyDescent="0.3">
      <c r="G320" s="14">
        <v>1997</v>
      </c>
      <c r="H320" s="15" t="s">
        <v>30</v>
      </c>
      <c r="J320" s="60" t="s">
        <v>2380</v>
      </c>
      <c r="K320" s="14" t="s">
        <v>11</v>
      </c>
      <c r="L320" s="14" t="s">
        <v>12</v>
      </c>
      <c r="R320" s="15" t="s">
        <v>23</v>
      </c>
      <c r="Y320" t="s">
        <v>2053</v>
      </c>
      <c r="Z320">
        <v>24.7</v>
      </c>
      <c r="AA320">
        <v>10.25</v>
      </c>
      <c r="AB320" t="s">
        <v>2380</v>
      </c>
      <c r="AC320" t="s">
        <v>2380</v>
      </c>
      <c r="AD320" t="s">
        <v>2380</v>
      </c>
      <c r="AE320">
        <v>3</v>
      </c>
      <c r="AF320" t="s">
        <v>2380</v>
      </c>
      <c r="AH320" t="s">
        <v>348</v>
      </c>
      <c r="AI320">
        <v>1997</v>
      </c>
      <c r="AJ320" t="s">
        <v>30</v>
      </c>
      <c r="AK320">
        <v>19</v>
      </c>
      <c r="AL320">
        <v>0</v>
      </c>
      <c r="AM320">
        <v>3021.81</v>
      </c>
      <c r="AN320" t="s">
        <v>11</v>
      </c>
      <c r="AO320" t="s">
        <v>12</v>
      </c>
      <c r="AP320" t="s">
        <v>23</v>
      </c>
    </row>
    <row r="321" spans="7:42" x14ac:dyDescent="0.3">
      <c r="G321" s="14">
        <v>1998</v>
      </c>
      <c r="H321" s="15" t="s">
        <v>20</v>
      </c>
      <c r="J321" s="60" t="s">
        <v>2382</v>
      </c>
      <c r="K321" s="14" t="s">
        <v>11</v>
      </c>
      <c r="L321" s="14" t="s">
        <v>12</v>
      </c>
      <c r="R321" s="15" t="s">
        <v>247</v>
      </c>
      <c r="Y321" t="s">
        <v>2052</v>
      </c>
      <c r="Z321">
        <v>17.940000000000001</v>
      </c>
      <c r="AA321">
        <v>9.77</v>
      </c>
      <c r="AB321" t="s">
        <v>2380</v>
      </c>
      <c r="AC321" t="s">
        <v>2380</v>
      </c>
      <c r="AD321" t="s">
        <v>2380</v>
      </c>
      <c r="AE321" t="s">
        <v>2381</v>
      </c>
      <c r="AF321" t="s">
        <v>2382</v>
      </c>
      <c r="AH321" t="s">
        <v>349</v>
      </c>
      <c r="AI321">
        <v>1998</v>
      </c>
      <c r="AJ321" t="s">
        <v>20</v>
      </c>
      <c r="AK321">
        <v>15</v>
      </c>
      <c r="AL321">
        <v>0</v>
      </c>
      <c r="AM321">
        <v>3044.21</v>
      </c>
      <c r="AN321" t="s">
        <v>11</v>
      </c>
      <c r="AO321" t="s">
        <v>12</v>
      </c>
      <c r="AP321" t="s">
        <v>247</v>
      </c>
    </row>
    <row r="322" spans="7:42" x14ac:dyDescent="0.3">
      <c r="G322" s="14">
        <v>1998</v>
      </c>
      <c r="H322" s="15" t="s">
        <v>35</v>
      </c>
      <c r="J322" s="60" t="s">
        <v>2382</v>
      </c>
      <c r="K322" s="14" t="s">
        <v>11</v>
      </c>
      <c r="L322" s="14" t="s">
        <v>16</v>
      </c>
      <c r="R322" s="15" t="s">
        <v>249</v>
      </c>
      <c r="Y322" t="s">
        <v>2051</v>
      </c>
      <c r="Z322">
        <v>21.08</v>
      </c>
      <c r="AA322">
        <v>4.83</v>
      </c>
      <c r="AB322" t="s">
        <v>2380</v>
      </c>
      <c r="AC322" t="s">
        <v>2380</v>
      </c>
      <c r="AD322" t="s">
        <v>2383</v>
      </c>
      <c r="AE322">
        <v>1</v>
      </c>
      <c r="AF322" t="s">
        <v>2382</v>
      </c>
      <c r="AH322" t="s">
        <v>350</v>
      </c>
      <c r="AI322">
        <v>1998</v>
      </c>
      <c r="AJ322" t="s">
        <v>35</v>
      </c>
      <c r="AK322">
        <v>9</v>
      </c>
      <c r="AL322">
        <v>0</v>
      </c>
      <c r="AM322">
        <v>3046.06</v>
      </c>
      <c r="AN322" t="s">
        <v>11</v>
      </c>
      <c r="AO322" t="s">
        <v>16</v>
      </c>
      <c r="AP322" t="s">
        <v>249</v>
      </c>
    </row>
    <row r="323" spans="7:42" x14ac:dyDescent="0.3">
      <c r="G323" s="14">
        <v>1997</v>
      </c>
      <c r="H323" s="15" t="s">
        <v>30</v>
      </c>
      <c r="J323" s="60" t="s">
        <v>2380</v>
      </c>
      <c r="K323" s="14" t="s">
        <v>11</v>
      </c>
      <c r="L323" s="14" t="s">
        <v>11</v>
      </c>
      <c r="R323" s="15" t="s">
        <v>42</v>
      </c>
      <c r="Y323" t="s">
        <v>2050</v>
      </c>
      <c r="Z323">
        <v>37.715000000000003</v>
      </c>
      <c r="AA323">
        <v>10.86</v>
      </c>
      <c r="AB323" t="s">
        <v>2382</v>
      </c>
      <c r="AC323" t="s">
        <v>2380</v>
      </c>
      <c r="AD323" t="s">
        <v>2380</v>
      </c>
      <c r="AE323" t="s">
        <v>2381</v>
      </c>
      <c r="AF323" t="s">
        <v>2380</v>
      </c>
      <c r="AH323" t="s">
        <v>351</v>
      </c>
      <c r="AI323">
        <v>1997</v>
      </c>
      <c r="AJ323" t="s">
        <v>30</v>
      </c>
      <c r="AK323">
        <v>22</v>
      </c>
      <c r="AL323">
        <v>0</v>
      </c>
      <c r="AM323">
        <v>3051.73</v>
      </c>
      <c r="AN323" t="s">
        <v>11</v>
      </c>
      <c r="AO323" t="s">
        <v>11</v>
      </c>
      <c r="AP323" t="s">
        <v>42</v>
      </c>
    </row>
    <row r="324" spans="7:42" x14ac:dyDescent="0.3">
      <c r="G324" s="14">
        <v>2002</v>
      </c>
      <c r="H324" s="15" t="s">
        <v>18</v>
      </c>
      <c r="J324" s="60" t="s">
        <v>2382</v>
      </c>
      <c r="K324" s="14" t="s">
        <v>11</v>
      </c>
      <c r="L324" s="14" t="s">
        <v>12</v>
      </c>
      <c r="R324" s="15" t="s">
        <v>13</v>
      </c>
      <c r="Y324" t="s">
        <v>2049</v>
      </c>
      <c r="Z324">
        <v>22.39</v>
      </c>
      <c r="AA324">
        <v>9.5299999999999994</v>
      </c>
      <c r="AB324" t="s">
        <v>2382</v>
      </c>
      <c r="AC324" t="s">
        <v>2380</v>
      </c>
      <c r="AD324" t="s">
        <v>2380</v>
      </c>
      <c r="AE324" t="s">
        <v>2381</v>
      </c>
      <c r="AF324" t="s">
        <v>2382</v>
      </c>
      <c r="AH324" t="s">
        <v>352</v>
      </c>
      <c r="AI324">
        <v>2002</v>
      </c>
      <c r="AJ324" t="s">
        <v>18</v>
      </c>
      <c r="AK324">
        <v>21</v>
      </c>
      <c r="AL324">
        <v>2</v>
      </c>
      <c r="AM324">
        <v>3056.39</v>
      </c>
      <c r="AN324" t="s">
        <v>11</v>
      </c>
      <c r="AO324" t="s">
        <v>12</v>
      </c>
      <c r="AP324" t="s">
        <v>13</v>
      </c>
    </row>
    <row r="325" spans="7:42" x14ac:dyDescent="0.3">
      <c r="G325" s="14">
        <v>1994</v>
      </c>
      <c r="H325" s="15" t="s">
        <v>20</v>
      </c>
      <c r="J325" s="60" t="s">
        <v>2382</v>
      </c>
      <c r="K325" s="14" t="s">
        <v>12</v>
      </c>
      <c r="L325" s="14" t="s">
        <v>16</v>
      </c>
      <c r="R325" s="15" t="s">
        <v>23</v>
      </c>
      <c r="Y325" t="s">
        <v>2048</v>
      </c>
      <c r="Z325">
        <v>28.78</v>
      </c>
      <c r="AA325">
        <v>5.68</v>
      </c>
      <c r="AB325" t="s">
        <v>2380</v>
      </c>
      <c r="AC325" t="s">
        <v>2380</v>
      </c>
      <c r="AD325" t="s">
        <v>2380</v>
      </c>
      <c r="AE325" t="s">
        <v>2381</v>
      </c>
      <c r="AF325" t="s">
        <v>2382</v>
      </c>
      <c r="AH325" t="s">
        <v>353</v>
      </c>
      <c r="AI325">
        <v>1994</v>
      </c>
      <c r="AJ325" t="s">
        <v>20</v>
      </c>
      <c r="AK325">
        <v>26</v>
      </c>
      <c r="AL325">
        <v>0</v>
      </c>
      <c r="AM325">
        <v>3062.51</v>
      </c>
      <c r="AN325" t="s">
        <v>12</v>
      </c>
      <c r="AO325" t="s">
        <v>16</v>
      </c>
      <c r="AP325" t="s">
        <v>23</v>
      </c>
    </row>
    <row r="326" spans="7:42" x14ac:dyDescent="0.3">
      <c r="G326" s="14">
        <v>1989</v>
      </c>
      <c r="H326" s="15" t="s">
        <v>37</v>
      </c>
      <c r="J326" s="60" t="s">
        <v>2382</v>
      </c>
      <c r="K326" s="14" t="s">
        <v>11</v>
      </c>
      <c r="L326" s="14" t="s">
        <v>16</v>
      </c>
      <c r="R326" s="15" t="s">
        <v>23</v>
      </c>
      <c r="Y326" t="s">
        <v>2047</v>
      </c>
      <c r="Z326">
        <v>18.329999999999998</v>
      </c>
      <c r="AA326">
        <v>5.57</v>
      </c>
      <c r="AB326" t="s">
        <v>2382</v>
      </c>
      <c r="AC326" t="s">
        <v>2380</v>
      </c>
      <c r="AD326" t="s">
        <v>2380</v>
      </c>
      <c r="AE326" t="s">
        <v>2381</v>
      </c>
      <c r="AF326" t="s">
        <v>2382</v>
      </c>
      <c r="AH326" t="s">
        <v>354</v>
      </c>
      <c r="AI326">
        <v>1989</v>
      </c>
      <c r="AJ326" t="s">
        <v>37</v>
      </c>
      <c r="AK326">
        <v>1</v>
      </c>
      <c r="AL326">
        <v>3</v>
      </c>
      <c r="AM326">
        <v>3065.49</v>
      </c>
      <c r="AN326" t="s">
        <v>11</v>
      </c>
      <c r="AO326" t="s">
        <v>16</v>
      </c>
      <c r="AP326" t="s">
        <v>23</v>
      </c>
    </row>
    <row r="327" spans="7:42" x14ac:dyDescent="0.3">
      <c r="G327" s="14">
        <v>1995</v>
      </c>
      <c r="H327" s="15" t="s">
        <v>20</v>
      </c>
      <c r="J327" s="60" t="s">
        <v>2382</v>
      </c>
      <c r="K327" s="14" t="s">
        <v>12</v>
      </c>
      <c r="L327" s="14" t="s">
        <v>16</v>
      </c>
      <c r="R327" s="15" t="s">
        <v>356</v>
      </c>
      <c r="Y327" t="s">
        <v>2046</v>
      </c>
      <c r="Z327">
        <v>26.39</v>
      </c>
      <c r="AA327">
        <v>4.58</v>
      </c>
      <c r="AB327" t="s">
        <v>2382</v>
      </c>
      <c r="AC327" t="s">
        <v>2380</v>
      </c>
      <c r="AD327" t="s">
        <v>2380</v>
      </c>
      <c r="AE327">
        <v>1</v>
      </c>
      <c r="AF327" t="s">
        <v>2382</v>
      </c>
      <c r="AH327" t="s">
        <v>355</v>
      </c>
      <c r="AI327">
        <v>1995</v>
      </c>
      <c r="AJ327" t="s">
        <v>20</v>
      </c>
      <c r="AK327">
        <v>10</v>
      </c>
      <c r="AL327">
        <v>0</v>
      </c>
      <c r="AM327">
        <v>3070.81</v>
      </c>
      <c r="AN327" t="s">
        <v>12</v>
      </c>
      <c r="AO327" t="s">
        <v>16</v>
      </c>
      <c r="AP327" t="s">
        <v>356</v>
      </c>
    </row>
    <row r="328" spans="7:42" x14ac:dyDescent="0.3">
      <c r="G328" s="14">
        <v>2001</v>
      </c>
      <c r="H328" s="15" t="s">
        <v>37</v>
      </c>
      <c r="J328" s="60" t="s">
        <v>2382</v>
      </c>
      <c r="K328" s="14" t="s">
        <v>11</v>
      </c>
      <c r="L328" s="14" t="s">
        <v>16</v>
      </c>
      <c r="R328" s="15" t="s">
        <v>23</v>
      </c>
      <c r="Y328" t="s">
        <v>2045</v>
      </c>
      <c r="Z328">
        <v>19.260000000000002</v>
      </c>
      <c r="AA328">
        <v>8.9600000000000009</v>
      </c>
      <c r="AB328" t="s">
        <v>2382</v>
      </c>
      <c r="AC328" t="s">
        <v>2380</v>
      </c>
      <c r="AD328" t="s">
        <v>2380</v>
      </c>
      <c r="AE328">
        <v>1</v>
      </c>
      <c r="AF328" t="s">
        <v>2382</v>
      </c>
      <c r="AH328" t="s">
        <v>357</v>
      </c>
      <c r="AI328">
        <v>2001</v>
      </c>
      <c r="AJ328" t="s">
        <v>37</v>
      </c>
      <c r="AK328">
        <v>13</v>
      </c>
      <c r="AL328">
        <v>2</v>
      </c>
      <c r="AM328">
        <v>3077.1</v>
      </c>
      <c r="AN328" t="s">
        <v>11</v>
      </c>
      <c r="AO328" t="s">
        <v>16</v>
      </c>
      <c r="AP328" t="s">
        <v>23</v>
      </c>
    </row>
    <row r="329" spans="7:42" x14ac:dyDescent="0.3">
      <c r="G329" s="14">
        <v>1987</v>
      </c>
      <c r="H329" s="15" t="s">
        <v>35</v>
      </c>
      <c r="J329" s="60" t="s">
        <v>2382</v>
      </c>
      <c r="K329" s="14" t="s">
        <v>11</v>
      </c>
      <c r="L329" s="14" t="s">
        <v>11</v>
      </c>
      <c r="R329" s="15" t="s">
        <v>13</v>
      </c>
      <c r="Y329" t="s">
        <v>2044</v>
      </c>
      <c r="Z329">
        <v>26.92</v>
      </c>
      <c r="AA329">
        <v>6.09</v>
      </c>
      <c r="AB329" t="s">
        <v>2380</v>
      </c>
      <c r="AC329" t="s">
        <v>2380</v>
      </c>
      <c r="AD329" t="s">
        <v>2380</v>
      </c>
      <c r="AE329" t="s">
        <v>2381</v>
      </c>
      <c r="AF329" t="s">
        <v>2382</v>
      </c>
      <c r="AH329" t="s">
        <v>358</v>
      </c>
      <c r="AI329">
        <v>1987</v>
      </c>
      <c r="AJ329" t="s">
        <v>35</v>
      </c>
      <c r="AK329">
        <v>1</v>
      </c>
      <c r="AL329">
        <v>3</v>
      </c>
      <c r="AM329">
        <v>3088.06</v>
      </c>
      <c r="AN329" t="s">
        <v>11</v>
      </c>
      <c r="AO329" t="s">
        <v>11</v>
      </c>
      <c r="AP329" t="s">
        <v>13</v>
      </c>
    </row>
    <row r="330" spans="7:42" x14ac:dyDescent="0.3">
      <c r="G330" s="14">
        <v>1999</v>
      </c>
      <c r="H330" s="15" t="s">
        <v>18</v>
      </c>
      <c r="J330" s="60" t="s">
        <v>2382</v>
      </c>
      <c r="K330" s="14" t="s">
        <v>11</v>
      </c>
      <c r="L330" s="14" t="s">
        <v>12</v>
      </c>
      <c r="R330" s="15" t="s">
        <v>300</v>
      </c>
      <c r="Y330" t="s">
        <v>2043</v>
      </c>
      <c r="Z330">
        <v>19.73</v>
      </c>
      <c r="AA330">
        <v>4.3600000000000003</v>
      </c>
      <c r="AB330" t="s">
        <v>2380</v>
      </c>
      <c r="AC330" t="s">
        <v>2380</v>
      </c>
      <c r="AD330" t="s">
        <v>2380</v>
      </c>
      <c r="AE330" t="s">
        <v>2381</v>
      </c>
      <c r="AF330" t="s">
        <v>2382</v>
      </c>
      <c r="AH330" t="s">
        <v>359</v>
      </c>
      <c r="AI330">
        <v>1999</v>
      </c>
      <c r="AJ330" t="s">
        <v>18</v>
      </c>
      <c r="AK330">
        <v>25</v>
      </c>
      <c r="AL330">
        <v>0</v>
      </c>
      <c r="AM330">
        <v>3128.35</v>
      </c>
      <c r="AN330" t="s">
        <v>11</v>
      </c>
      <c r="AO330" t="s">
        <v>12</v>
      </c>
      <c r="AP330" t="s">
        <v>300</v>
      </c>
    </row>
    <row r="331" spans="7:42" x14ac:dyDescent="0.3">
      <c r="G331" s="14">
        <v>1994</v>
      </c>
      <c r="H331" s="15" t="s">
        <v>10</v>
      </c>
      <c r="J331" s="60" t="s">
        <v>2382</v>
      </c>
      <c r="K331" s="14" t="s">
        <v>11</v>
      </c>
      <c r="L331" s="14" t="s">
        <v>16</v>
      </c>
      <c r="R331" s="15" t="s">
        <v>42</v>
      </c>
      <c r="Y331" t="s">
        <v>2042</v>
      </c>
      <c r="Z331">
        <v>23.56</v>
      </c>
      <c r="AA331">
        <v>11.74</v>
      </c>
      <c r="AB331" t="s">
        <v>2382</v>
      </c>
      <c r="AC331" t="s">
        <v>2380</v>
      </c>
      <c r="AD331" t="s">
        <v>2380</v>
      </c>
      <c r="AE331" t="s">
        <v>2381</v>
      </c>
      <c r="AF331" t="s">
        <v>2382</v>
      </c>
      <c r="AH331" t="s">
        <v>360</v>
      </c>
      <c r="AI331">
        <v>1994</v>
      </c>
      <c r="AJ331" t="s">
        <v>10</v>
      </c>
      <c r="AK331">
        <v>10</v>
      </c>
      <c r="AL331">
        <v>0</v>
      </c>
      <c r="AM331">
        <v>3161.45</v>
      </c>
      <c r="AN331" t="s">
        <v>11</v>
      </c>
      <c r="AO331" t="s">
        <v>16</v>
      </c>
      <c r="AP331" t="s">
        <v>42</v>
      </c>
    </row>
    <row r="332" spans="7:42" x14ac:dyDescent="0.3">
      <c r="G332" s="14">
        <v>1993</v>
      </c>
      <c r="H332" s="15" t="s">
        <v>20</v>
      </c>
      <c r="J332" s="60" t="s">
        <v>2382</v>
      </c>
      <c r="K332" s="14" t="s">
        <v>11</v>
      </c>
      <c r="L332" s="14" t="s">
        <v>12</v>
      </c>
      <c r="R332" s="15" t="s">
        <v>13</v>
      </c>
      <c r="Y332" t="s">
        <v>2041</v>
      </c>
      <c r="Z332">
        <v>37.67</v>
      </c>
      <c r="AA332">
        <v>5.89</v>
      </c>
      <c r="AB332" t="s">
        <v>2380</v>
      </c>
      <c r="AC332" t="s">
        <v>2380</v>
      </c>
      <c r="AD332" t="s">
        <v>2380</v>
      </c>
      <c r="AE332">
        <v>1</v>
      </c>
      <c r="AF332" t="s">
        <v>2382</v>
      </c>
      <c r="AH332" t="s">
        <v>361</v>
      </c>
      <c r="AI332">
        <v>1993</v>
      </c>
      <c r="AJ332" t="s">
        <v>20</v>
      </c>
      <c r="AK332">
        <v>25</v>
      </c>
      <c r="AL332">
        <v>0</v>
      </c>
      <c r="AM332">
        <v>3162.02</v>
      </c>
      <c r="AN332" t="s">
        <v>11</v>
      </c>
      <c r="AO332" t="s">
        <v>12</v>
      </c>
      <c r="AP332" t="s">
        <v>13</v>
      </c>
    </row>
    <row r="333" spans="7:42" x14ac:dyDescent="0.3">
      <c r="G333" s="14">
        <v>2001</v>
      </c>
      <c r="H333" s="15" t="s">
        <v>35</v>
      </c>
      <c r="J333" s="60" t="s">
        <v>2382</v>
      </c>
      <c r="K333" s="14" t="s">
        <v>11</v>
      </c>
      <c r="L333" s="14" t="s">
        <v>12</v>
      </c>
      <c r="R333" s="15" t="s">
        <v>247</v>
      </c>
      <c r="Y333" t="s">
        <v>2040</v>
      </c>
      <c r="Z333">
        <v>18.73</v>
      </c>
      <c r="AA333">
        <v>10.64</v>
      </c>
      <c r="AB333" t="s">
        <v>2380</v>
      </c>
      <c r="AC333" t="s">
        <v>2380</v>
      </c>
      <c r="AD333" t="s">
        <v>2380</v>
      </c>
      <c r="AE333">
        <v>2</v>
      </c>
      <c r="AF333" t="s">
        <v>2382</v>
      </c>
      <c r="AH333" t="s">
        <v>362</v>
      </c>
      <c r="AI333">
        <v>2001</v>
      </c>
      <c r="AJ333" t="s">
        <v>35</v>
      </c>
      <c r="AK333">
        <v>29</v>
      </c>
      <c r="AL333">
        <v>1</v>
      </c>
      <c r="AM333">
        <v>3167.46</v>
      </c>
      <c r="AN333" t="s">
        <v>11</v>
      </c>
      <c r="AO333" t="s">
        <v>12</v>
      </c>
      <c r="AP333" t="s">
        <v>247</v>
      </c>
    </row>
    <row r="334" spans="7:42" x14ac:dyDescent="0.3">
      <c r="G334" s="14">
        <v>1994</v>
      </c>
      <c r="H334" s="15" t="s">
        <v>37</v>
      </c>
      <c r="J334" s="60" t="s">
        <v>2382</v>
      </c>
      <c r="K334" s="14" t="s">
        <v>11</v>
      </c>
      <c r="L334" s="14" t="s">
        <v>12</v>
      </c>
      <c r="R334" s="15" t="s">
        <v>13</v>
      </c>
      <c r="Y334" t="s">
        <v>2039</v>
      </c>
      <c r="Z334">
        <v>33.090000000000003</v>
      </c>
      <c r="AA334">
        <v>6.06</v>
      </c>
      <c r="AB334" t="s">
        <v>2380</v>
      </c>
      <c r="AC334" t="s">
        <v>2380</v>
      </c>
      <c r="AD334" t="s">
        <v>2383</v>
      </c>
      <c r="AE334">
        <v>1</v>
      </c>
      <c r="AF334" t="s">
        <v>2382</v>
      </c>
      <c r="AH334" t="s">
        <v>363</v>
      </c>
      <c r="AI334">
        <v>1994</v>
      </c>
      <c r="AJ334" t="s">
        <v>37</v>
      </c>
      <c r="AK334">
        <v>25</v>
      </c>
      <c r="AL334">
        <v>0</v>
      </c>
      <c r="AM334">
        <v>3171.61</v>
      </c>
      <c r="AN334" t="s">
        <v>11</v>
      </c>
      <c r="AO334" t="s">
        <v>12</v>
      </c>
      <c r="AP334" t="s">
        <v>13</v>
      </c>
    </row>
    <row r="335" spans="7:42" x14ac:dyDescent="0.3">
      <c r="G335" s="14">
        <v>1994</v>
      </c>
      <c r="H335" s="15" t="s">
        <v>10</v>
      </c>
      <c r="J335" s="60" t="s">
        <v>2382</v>
      </c>
      <c r="K335" s="14" t="s">
        <v>11</v>
      </c>
      <c r="L335" s="14" t="s">
        <v>16</v>
      </c>
      <c r="R335" s="15" t="s">
        <v>42</v>
      </c>
      <c r="Y335" t="s">
        <v>2038</v>
      </c>
      <c r="Z335">
        <v>18.329999999999998</v>
      </c>
      <c r="AA335">
        <v>7.46</v>
      </c>
      <c r="AB335" t="s">
        <v>2382</v>
      </c>
      <c r="AC335" t="s">
        <v>2380</v>
      </c>
      <c r="AD335" t="s">
        <v>2380</v>
      </c>
      <c r="AE335">
        <v>1</v>
      </c>
      <c r="AF335" t="s">
        <v>2382</v>
      </c>
      <c r="AH335" t="s">
        <v>364</v>
      </c>
      <c r="AI335">
        <v>1994</v>
      </c>
      <c r="AJ335" t="s">
        <v>10</v>
      </c>
      <c r="AK335">
        <v>6</v>
      </c>
      <c r="AL335">
        <v>0</v>
      </c>
      <c r="AM335">
        <v>3172.02</v>
      </c>
      <c r="AN335" t="s">
        <v>11</v>
      </c>
      <c r="AO335" t="s">
        <v>16</v>
      </c>
      <c r="AP335" t="s">
        <v>42</v>
      </c>
    </row>
    <row r="336" spans="7:42" x14ac:dyDescent="0.3">
      <c r="G336" s="14">
        <v>1996</v>
      </c>
      <c r="H336" s="15" t="s">
        <v>35</v>
      </c>
      <c r="J336" s="60" t="s">
        <v>2382</v>
      </c>
      <c r="K336" s="14" t="s">
        <v>11</v>
      </c>
      <c r="L336" s="14" t="s">
        <v>11</v>
      </c>
      <c r="R336" s="15" t="s">
        <v>23</v>
      </c>
      <c r="Y336" t="s">
        <v>2037</v>
      </c>
      <c r="Z336">
        <v>27.74</v>
      </c>
      <c r="AA336">
        <v>4.68</v>
      </c>
      <c r="AB336" t="s">
        <v>2382</v>
      </c>
      <c r="AC336" t="s">
        <v>2380</v>
      </c>
      <c r="AD336" t="s">
        <v>2380</v>
      </c>
      <c r="AE336">
        <v>2</v>
      </c>
      <c r="AF336" t="s">
        <v>2382</v>
      </c>
      <c r="AH336" t="s">
        <v>365</v>
      </c>
      <c r="AI336">
        <v>1996</v>
      </c>
      <c r="AJ336" t="s">
        <v>35</v>
      </c>
      <c r="AK336">
        <v>14</v>
      </c>
      <c r="AL336">
        <v>0</v>
      </c>
      <c r="AM336">
        <v>3176.29</v>
      </c>
      <c r="AN336" t="s">
        <v>11</v>
      </c>
      <c r="AO336" t="s">
        <v>11</v>
      </c>
      <c r="AP336" t="s">
        <v>23</v>
      </c>
    </row>
    <row r="337" spans="7:42" x14ac:dyDescent="0.3">
      <c r="G337" s="14">
        <v>1996</v>
      </c>
      <c r="H337" s="15" t="s">
        <v>10</v>
      </c>
      <c r="J337" s="60" t="s">
        <v>2382</v>
      </c>
      <c r="K337" s="14" t="s">
        <v>11</v>
      </c>
      <c r="L337" s="14" t="s">
        <v>16</v>
      </c>
      <c r="R337" s="15" t="s">
        <v>23</v>
      </c>
      <c r="Y337" t="s">
        <v>2036</v>
      </c>
      <c r="Z337">
        <v>24.2</v>
      </c>
      <c r="AA337">
        <v>6.15</v>
      </c>
      <c r="AB337" t="s">
        <v>2380</v>
      </c>
      <c r="AC337" t="s">
        <v>2380</v>
      </c>
      <c r="AD337" t="s">
        <v>2380</v>
      </c>
      <c r="AE337">
        <v>1</v>
      </c>
      <c r="AF337" t="s">
        <v>2382</v>
      </c>
      <c r="AH337" t="s">
        <v>366</v>
      </c>
      <c r="AI337">
        <v>1996</v>
      </c>
      <c r="AJ337" t="s">
        <v>10</v>
      </c>
      <c r="AK337">
        <v>3</v>
      </c>
      <c r="AL337">
        <v>0</v>
      </c>
      <c r="AM337">
        <v>3176.82</v>
      </c>
      <c r="AN337" t="s">
        <v>11</v>
      </c>
      <c r="AO337" t="s">
        <v>16</v>
      </c>
      <c r="AP337" t="s">
        <v>23</v>
      </c>
    </row>
    <row r="338" spans="7:42" x14ac:dyDescent="0.3">
      <c r="G338" s="14">
        <v>2000</v>
      </c>
      <c r="H338" s="15" t="s">
        <v>20</v>
      </c>
      <c r="J338" s="60" t="s">
        <v>2382</v>
      </c>
      <c r="K338" s="14" t="s">
        <v>11</v>
      </c>
      <c r="L338" s="14" t="s">
        <v>11</v>
      </c>
      <c r="R338" s="15" t="s">
        <v>23</v>
      </c>
      <c r="Y338" t="s">
        <v>2035</v>
      </c>
      <c r="Z338">
        <v>22.03</v>
      </c>
      <c r="AA338">
        <v>4.28</v>
      </c>
      <c r="AB338" t="s">
        <v>2382</v>
      </c>
      <c r="AC338" t="s">
        <v>2380</v>
      </c>
      <c r="AD338" t="s">
        <v>2380</v>
      </c>
      <c r="AE338" t="s">
        <v>2381</v>
      </c>
      <c r="AF338" t="s">
        <v>2382</v>
      </c>
      <c r="AH338" t="s">
        <v>367</v>
      </c>
      <c r="AI338">
        <v>2000</v>
      </c>
      <c r="AJ338" t="s">
        <v>20</v>
      </c>
      <c r="AK338">
        <v>23</v>
      </c>
      <c r="AL338">
        <v>0</v>
      </c>
      <c r="AM338">
        <v>3179.96</v>
      </c>
      <c r="AN338" t="s">
        <v>11</v>
      </c>
      <c r="AO338" t="s">
        <v>11</v>
      </c>
      <c r="AP338" t="s">
        <v>23</v>
      </c>
    </row>
    <row r="339" spans="7:42" x14ac:dyDescent="0.3">
      <c r="G339" s="14">
        <v>2001</v>
      </c>
      <c r="H339" s="15" t="s">
        <v>20</v>
      </c>
      <c r="J339" s="60" t="s">
        <v>2382</v>
      </c>
      <c r="K339" s="14" t="s">
        <v>11</v>
      </c>
      <c r="L339" s="14" t="s">
        <v>11</v>
      </c>
      <c r="R339" s="15" t="s">
        <v>13</v>
      </c>
      <c r="Y339" t="s">
        <v>2034</v>
      </c>
      <c r="Z339">
        <v>26.885000000000002</v>
      </c>
      <c r="AA339">
        <v>9.86</v>
      </c>
      <c r="AB339" t="s">
        <v>2380</v>
      </c>
      <c r="AC339" t="s">
        <v>2380</v>
      </c>
      <c r="AD339" t="s">
        <v>2380</v>
      </c>
      <c r="AE339">
        <v>3</v>
      </c>
      <c r="AF339" t="s">
        <v>2382</v>
      </c>
      <c r="AH339" t="s">
        <v>368</v>
      </c>
      <c r="AI339">
        <v>2001</v>
      </c>
      <c r="AJ339" t="s">
        <v>20</v>
      </c>
      <c r="AK339">
        <v>2</v>
      </c>
      <c r="AL339">
        <v>2</v>
      </c>
      <c r="AM339">
        <v>3180.51</v>
      </c>
      <c r="AN339" t="s">
        <v>11</v>
      </c>
      <c r="AO339" t="s">
        <v>11</v>
      </c>
      <c r="AP339" t="s">
        <v>13</v>
      </c>
    </row>
    <row r="340" spans="7:42" x14ac:dyDescent="0.3">
      <c r="G340" s="14">
        <v>1996</v>
      </c>
      <c r="H340" s="15" t="s">
        <v>37</v>
      </c>
      <c r="J340" s="60" t="s">
        <v>2382</v>
      </c>
      <c r="K340" s="14" t="s">
        <v>11</v>
      </c>
      <c r="L340" s="14" t="s">
        <v>12</v>
      </c>
      <c r="R340" s="15" t="s">
        <v>23</v>
      </c>
      <c r="Y340" t="s">
        <v>2033</v>
      </c>
      <c r="Z340">
        <v>16.36</v>
      </c>
      <c r="AA340">
        <v>11.19</v>
      </c>
      <c r="AB340" t="s">
        <v>2380</v>
      </c>
      <c r="AC340" t="s">
        <v>2380</v>
      </c>
      <c r="AD340" t="s">
        <v>2380</v>
      </c>
      <c r="AE340" t="s">
        <v>2381</v>
      </c>
      <c r="AF340" t="s">
        <v>2382</v>
      </c>
      <c r="AH340" t="s">
        <v>369</v>
      </c>
      <c r="AI340">
        <v>1996</v>
      </c>
      <c r="AJ340" t="s">
        <v>37</v>
      </c>
      <c r="AK340">
        <v>11</v>
      </c>
      <c r="AL340">
        <v>0</v>
      </c>
      <c r="AM340">
        <v>3201.25</v>
      </c>
      <c r="AN340" t="s">
        <v>11</v>
      </c>
      <c r="AO340" t="s">
        <v>12</v>
      </c>
      <c r="AP340" t="s">
        <v>23</v>
      </c>
    </row>
    <row r="341" spans="7:42" x14ac:dyDescent="0.3">
      <c r="G341" s="14">
        <v>1997</v>
      </c>
      <c r="H341" s="15" t="s">
        <v>10</v>
      </c>
      <c r="J341" s="60" t="s">
        <v>2380</v>
      </c>
      <c r="K341" s="14" t="s">
        <v>11</v>
      </c>
      <c r="L341" s="14" t="s">
        <v>12</v>
      </c>
      <c r="R341" s="15" t="s">
        <v>247</v>
      </c>
      <c r="Y341" t="s">
        <v>2032</v>
      </c>
      <c r="Z341">
        <v>32.299999999999997</v>
      </c>
      <c r="AA341">
        <v>4.8899999999999997</v>
      </c>
      <c r="AB341" t="s">
        <v>2382</v>
      </c>
      <c r="AC341" t="s">
        <v>2380</v>
      </c>
      <c r="AD341" t="s">
        <v>2383</v>
      </c>
      <c r="AE341">
        <v>1</v>
      </c>
      <c r="AF341" t="s">
        <v>2380</v>
      </c>
      <c r="AH341" t="s">
        <v>370</v>
      </c>
      <c r="AI341">
        <v>1997</v>
      </c>
      <c r="AJ341" t="s">
        <v>10</v>
      </c>
      <c r="AK341">
        <v>5</v>
      </c>
      <c r="AL341">
        <v>0</v>
      </c>
      <c r="AM341">
        <v>3206.49</v>
      </c>
      <c r="AN341" t="s">
        <v>11</v>
      </c>
      <c r="AO341" t="s">
        <v>12</v>
      </c>
      <c r="AP341" t="s">
        <v>247</v>
      </c>
    </row>
    <row r="342" spans="7:42" x14ac:dyDescent="0.3">
      <c r="G342" s="14">
        <v>1997</v>
      </c>
      <c r="H342" s="15" t="s">
        <v>30</v>
      </c>
      <c r="J342" s="60" t="s">
        <v>2382</v>
      </c>
      <c r="K342" s="14" t="s">
        <v>11</v>
      </c>
      <c r="L342" s="14" t="s">
        <v>12</v>
      </c>
      <c r="R342" s="15" t="s">
        <v>42</v>
      </c>
      <c r="Y342" t="s">
        <v>2031</v>
      </c>
      <c r="Z342">
        <v>16.05</v>
      </c>
      <c r="AA342">
        <v>4.3499999999999996</v>
      </c>
      <c r="AB342" t="s">
        <v>2382</v>
      </c>
      <c r="AC342" t="s">
        <v>2380</v>
      </c>
      <c r="AD342" t="s">
        <v>2380</v>
      </c>
      <c r="AE342" t="s">
        <v>2381</v>
      </c>
      <c r="AF342" t="s">
        <v>2382</v>
      </c>
      <c r="AH342" t="s">
        <v>371</v>
      </c>
      <c r="AI342">
        <v>1997</v>
      </c>
      <c r="AJ342" t="s">
        <v>30</v>
      </c>
      <c r="AK342">
        <v>22</v>
      </c>
      <c r="AL342">
        <v>1</v>
      </c>
      <c r="AM342">
        <v>3208.79</v>
      </c>
      <c r="AN342" t="s">
        <v>11</v>
      </c>
      <c r="AO342" t="s">
        <v>12</v>
      </c>
      <c r="AP342" t="s">
        <v>42</v>
      </c>
    </row>
    <row r="343" spans="7:42" x14ac:dyDescent="0.3">
      <c r="G343" s="14">
        <v>1997</v>
      </c>
      <c r="H343" s="15" t="s">
        <v>10</v>
      </c>
      <c r="J343" s="60" t="s">
        <v>2382</v>
      </c>
      <c r="K343" s="14" t="s">
        <v>11</v>
      </c>
      <c r="L343" s="14" t="s">
        <v>11</v>
      </c>
      <c r="R343" s="15" t="s">
        <v>247</v>
      </c>
      <c r="Y343" t="s">
        <v>2030</v>
      </c>
      <c r="Z343">
        <v>29.07</v>
      </c>
      <c r="AA343">
        <v>8.66</v>
      </c>
      <c r="AB343" t="s">
        <v>2382</v>
      </c>
      <c r="AC343" t="s">
        <v>2380</v>
      </c>
      <c r="AD343" t="s">
        <v>2380</v>
      </c>
      <c r="AE343">
        <v>2</v>
      </c>
      <c r="AF343" t="s">
        <v>2382</v>
      </c>
      <c r="AH343" t="s">
        <v>372</v>
      </c>
      <c r="AI343">
        <v>1997</v>
      </c>
      <c r="AJ343" t="s">
        <v>10</v>
      </c>
      <c r="AK343">
        <v>6</v>
      </c>
      <c r="AL343">
        <v>0</v>
      </c>
      <c r="AM343">
        <v>3213.62</v>
      </c>
      <c r="AN343" t="s">
        <v>11</v>
      </c>
      <c r="AO343" t="s">
        <v>11</v>
      </c>
      <c r="AP343" t="s">
        <v>247</v>
      </c>
    </row>
    <row r="344" spans="7:42" x14ac:dyDescent="0.3">
      <c r="G344" s="14">
        <v>1997</v>
      </c>
      <c r="H344" s="15" t="s">
        <v>35</v>
      </c>
      <c r="J344" s="60" t="s">
        <v>2382</v>
      </c>
      <c r="K344" s="14" t="s">
        <v>11</v>
      </c>
      <c r="L344" s="14" t="s">
        <v>12</v>
      </c>
      <c r="R344" s="15" t="s">
        <v>13</v>
      </c>
      <c r="Y344" t="s">
        <v>2029</v>
      </c>
      <c r="Z344">
        <v>17.43</v>
      </c>
      <c r="AA344">
        <v>8.64</v>
      </c>
      <c r="AB344" t="s">
        <v>2380</v>
      </c>
      <c r="AC344" t="s">
        <v>2380</v>
      </c>
      <c r="AD344" t="s">
        <v>2380</v>
      </c>
      <c r="AE344" t="s">
        <v>2381</v>
      </c>
      <c r="AF344" t="s">
        <v>2382</v>
      </c>
      <c r="AH344" t="s">
        <v>373</v>
      </c>
      <c r="AI344">
        <v>1997</v>
      </c>
      <c r="AJ344" t="s">
        <v>35</v>
      </c>
      <c r="AK344">
        <v>2</v>
      </c>
      <c r="AL344">
        <v>1</v>
      </c>
      <c r="AM344">
        <v>3227.12</v>
      </c>
      <c r="AN344" t="s">
        <v>11</v>
      </c>
      <c r="AO344" t="s">
        <v>12</v>
      </c>
      <c r="AP344" t="s">
        <v>13</v>
      </c>
    </row>
    <row r="345" spans="7:42" x14ac:dyDescent="0.3">
      <c r="G345" s="14">
        <v>1997</v>
      </c>
      <c r="H345" s="15" t="s">
        <v>20</v>
      </c>
      <c r="J345" s="60" t="s">
        <v>2382</v>
      </c>
      <c r="K345" s="14" t="s">
        <v>11</v>
      </c>
      <c r="L345" s="14" t="s">
        <v>12</v>
      </c>
      <c r="R345" s="15" t="s">
        <v>13</v>
      </c>
      <c r="Y345" t="s">
        <v>2028</v>
      </c>
      <c r="Z345">
        <v>19.329999999999998</v>
      </c>
      <c r="AA345">
        <v>4.2699999999999996</v>
      </c>
      <c r="AB345" t="s">
        <v>2380</v>
      </c>
      <c r="AC345" t="s">
        <v>2380</v>
      </c>
      <c r="AD345" t="s">
        <v>2380</v>
      </c>
      <c r="AE345" t="s">
        <v>2381</v>
      </c>
      <c r="AF345" t="s">
        <v>2382</v>
      </c>
      <c r="AH345" t="s">
        <v>374</v>
      </c>
      <c r="AI345">
        <v>1997</v>
      </c>
      <c r="AJ345" t="s">
        <v>20</v>
      </c>
      <c r="AK345">
        <v>2</v>
      </c>
      <c r="AL345">
        <v>1</v>
      </c>
      <c r="AM345">
        <v>3238.44</v>
      </c>
      <c r="AN345" t="s">
        <v>11</v>
      </c>
      <c r="AO345" t="s">
        <v>12</v>
      </c>
      <c r="AP345" t="s">
        <v>13</v>
      </c>
    </row>
    <row r="346" spans="7:42" x14ac:dyDescent="0.3">
      <c r="G346" s="14">
        <v>1991</v>
      </c>
      <c r="H346" s="15" t="s">
        <v>15</v>
      </c>
      <c r="J346" s="60" t="s">
        <v>2382</v>
      </c>
      <c r="K346" s="14" t="s">
        <v>12</v>
      </c>
      <c r="L346" s="14" t="s">
        <v>11</v>
      </c>
      <c r="R346" s="15" t="s">
        <v>42</v>
      </c>
      <c r="Y346" t="s">
        <v>2027</v>
      </c>
      <c r="Z346">
        <v>30.52</v>
      </c>
      <c r="AA346">
        <v>4.21</v>
      </c>
      <c r="AB346" t="s">
        <v>2380</v>
      </c>
      <c r="AC346" t="s">
        <v>2380</v>
      </c>
      <c r="AD346" t="s">
        <v>2380</v>
      </c>
      <c r="AE346">
        <v>1</v>
      </c>
      <c r="AF346" t="s">
        <v>2382</v>
      </c>
      <c r="AH346" t="s">
        <v>375</v>
      </c>
      <c r="AI346">
        <v>1991</v>
      </c>
      <c r="AJ346" t="s">
        <v>15</v>
      </c>
      <c r="AK346">
        <v>13</v>
      </c>
      <c r="AL346">
        <v>0</v>
      </c>
      <c r="AM346">
        <v>3260.2</v>
      </c>
      <c r="AN346" t="s">
        <v>12</v>
      </c>
      <c r="AO346" t="s">
        <v>11</v>
      </c>
      <c r="AP346" t="s">
        <v>42</v>
      </c>
    </row>
    <row r="347" spans="7:42" x14ac:dyDescent="0.3">
      <c r="G347" s="14">
        <v>1994</v>
      </c>
      <c r="H347" s="15" t="s">
        <v>30</v>
      </c>
      <c r="J347" s="60" t="s">
        <v>2382</v>
      </c>
      <c r="K347" s="14" t="s">
        <v>12</v>
      </c>
      <c r="L347" s="14" t="s">
        <v>16</v>
      </c>
      <c r="R347" s="15" t="s">
        <v>168</v>
      </c>
      <c r="Y347" t="s">
        <v>2026</v>
      </c>
      <c r="Z347">
        <v>39.21</v>
      </c>
      <c r="AA347">
        <v>5.04</v>
      </c>
      <c r="AB347" t="s">
        <v>2380</v>
      </c>
      <c r="AC347" t="s">
        <v>2380</v>
      </c>
      <c r="AD347" t="s">
        <v>2383</v>
      </c>
      <c r="AE347">
        <v>1</v>
      </c>
      <c r="AF347" t="s">
        <v>2382</v>
      </c>
      <c r="AH347" t="s">
        <v>376</v>
      </c>
      <c r="AI347">
        <v>1994</v>
      </c>
      <c r="AJ347" t="s">
        <v>30</v>
      </c>
      <c r="AK347">
        <v>2</v>
      </c>
      <c r="AL347">
        <v>0</v>
      </c>
      <c r="AM347">
        <v>3268.85</v>
      </c>
      <c r="AN347" t="s">
        <v>12</v>
      </c>
      <c r="AO347" t="s">
        <v>16</v>
      </c>
      <c r="AP347" t="s">
        <v>168</v>
      </c>
    </row>
    <row r="348" spans="7:42" x14ac:dyDescent="0.3">
      <c r="G348" s="14">
        <v>1994</v>
      </c>
      <c r="H348" s="15" t="s">
        <v>10</v>
      </c>
      <c r="J348" s="60" t="s">
        <v>2382</v>
      </c>
      <c r="K348" s="14" t="s">
        <v>11</v>
      </c>
      <c r="L348" s="14" t="s">
        <v>12</v>
      </c>
      <c r="R348" s="15" t="s">
        <v>42</v>
      </c>
      <c r="Y348" t="s">
        <v>2025</v>
      </c>
      <c r="Z348">
        <v>26.98</v>
      </c>
      <c r="AA348">
        <v>5.21</v>
      </c>
      <c r="AB348" t="s">
        <v>2382</v>
      </c>
      <c r="AC348" t="s">
        <v>2380</v>
      </c>
      <c r="AD348" t="s">
        <v>2380</v>
      </c>
      <c r="AE348">
        <v>2</v>
      </c>
      <c r="AF348" t="s">
        <v>2382</v>
      </c>
      <c r="AH348" t="s">
        <v>377</v>
      </c>
      <c r="AI348">
        <v>1994</v>
      </c>
      <c r="AJ348" t="s">
        <v>10</v>
      </c>
      <c r="AK348">
        <v>1</v>
      </c>
      <c r="AL348">
        <v>1</v>
      </c>
      <c r="AM348">
        <v>3277.16</v>
      </c>
      <c r="AN348" t="s">
        <v>11</v>
      </c>
      <c r="AO348" t="s">
        <v>12</v>
      </c>
      <c r="AP348" t="s">
        <v>42</v>
      </c>
    </row>
    <row r="349" spans="7:42" x14ac:dyDescent="0.3">
      <c r="G349" s="14">
        <v>2001</v>
      </c>
      <c r="H349" s="15" t="s">
        <v>37</v>
      </c>
      <c r="J349" s="60" t="s">
        <v>2380</v>
      </c>
      <c r="K349" s="14" t="s">
        <v>11</v>
      </c>
      <c r="L349" s="14" t="s">
        <v>16</v>
      </c>
      <c r="R349" s="15" t="s">
        <v>356</v>
      </c>
      <c r="Y349" t="s">
        <v>2024</v>
      </c>
      <c r="Z349">
        <v>25.84</v>
      </c>
      <c r="AA349">
        <v>8.83</v>
      </c>
      <c r="AB349" t="s">
        <v>2380</v>
      </c>
      <c r="AC349" t="s">
        <v>2380</v>
      </c>
      <c r="AD349" t="s">
        <v>2380</v>
      </c>
      <c r="AE349" t="s">
        <v>2381</v>
      </c>
      <c r="AF349" t="s">
        <v>2380</v>
      </c>
      <c r="AH349" t="s">
        <v>378</v>
      </c>
      <c r="AI349">
        <v>2001</v>
      </c>
      <c r="AJ349" t="s">
        <v>37</v>
      </c>
      <c r="AK349">
        <v>6</v>
      </c>
      <c r="AL349">
        <v>2</v>
      </c>
      <c r="AM349">
        <v>3279.87</v>
      </c>
      <c r="AN349" t="s">
        <v>11</v>
      </c>
      <c r="AO349" t="s">
        <v>16</v>
      </c>
      <c r="AP349" t="s">
        <v>356</v>
      </c>
    </row>
    <row r="350" spans="7:42" x14ac:dyDescent="0.3">
      <c r="G350" s="14">
        <v>2003</v>
      </c>
      <c r="H350" s="15" t="s">
        <v>10</v>
      </c>
      <c r="J350" s="60" t="s">
        <v>2382</v>
      </c>
      <c r="K350" s="14" t="s">
        <v>11</v>
      </c>
      <c r="L350" s="14" t="s">
        <v>12</v>
      </c>
      <c r="R350" s="15" t="s">
        <v>42</v>
      </c>
      <c r="Y350" t="s">
        <v>2023</v>
      </c>
      <c r="Z350">
        <v>28.31</v>
      </c>
      <c r="AA350">
        <v>8.4700000000000006</v>
      </c>
      <c r="AB350" t="s">
        <v>2382</v>
      </c>
      <c r="AC350" t="s">
        <v>2380</v>
      </c>
      <c r="AD350" t="s">
        <v>2380</v>
      </c>
      <c r="AE350">
        <v>2</v>
      </c>
      <c r="AF350" t="s">
        <v>2382</v>
      </c>
      <c r="AH350" t="s">
        <v>379</v>
      </c>
      <c r="AI350">
        <v>2003</v>
      </c>
      <c r="AJ350" t="s">
        <v>10</v>
      </c>
      <c r="AK350">
        <v>3</v>
      </c>
      <c r="AL350">
        <v>0</v>
      </c>
      <c r="AM350">
        <v>3280.22</v>
      </c>
      <c r="AN350" t="s">
        <v>11</v>
      </c>
      <c r="AO350" t="s">
        <v>12</v>
      </c>
      <c r="AP350" t="s">
        <v>42</v>
      </c>
    </row>
    <row r="351" spans="7:42" x14ac:dyDescent="0.3">
      <c r="G351" s="14">
        <v>1996</v>
      </c>
      <c r="H351" s="15" t="s">
        <v>15</v>
      </c>
      <c r="J351" s="60" t="s">
        <v>2382</v>
      </c>
      <c r="K351" s="14" t="s">
        <v>11</v>
      </c>
      <c r="L351" s="14" t="s">
        <v>11</v>
      </c>
      <c r="R351" s="15" t="s">
        <v>23</v>
      </c>
      <c r="Y351" t="s">
        <v>2022</v>
      </c>
      <c r="Z351">
        <v>23.94</v>
      </c>
      <c r="AA351">
        <v>4.2</v>
      </c>
      <c r="AB351" t="s">
        <v>2380</v>
      </c>
      <c r="AC351" t="s">
        <v>2380</v>
      </c>
      <c r="AD351" t="s">
        <v>2380</v>
      </c>
      <c r="AE351" t="s">
        <v>2381</v>
      </c>
      <c r="AF351" t="s">
        <v>2382</v>
      </c>
      <c r="AH351" t="s">
        <v>380</v>
      </c>
      <c r="AI351">
        <v>1996</v>
      </c>
      <c r="AJ351" t="s">
        <v>15</v>
      </c>
      <c r="AK351">
        <v>17</v>
      </c>
      <c r="AL351">
        <v>1</v>
      </c>
      <c r="AM351">
        <v>3292.53</v>
      </c>
      <c r="AN351" t="s">
        <v>11</v>
      </c>
      <c r="AO351" t="s">
        <v>11</v>
      </c>
      <c r="AP351" t="s">
        <v>23</v>
      </c>
    </row>
    <row r="352" spans="7:42" x14ac:dyDescent="0.3">
      <c r="G352" s="14">
        <v>2003</v>
      </c>
      <c r="H352" s="15" t="s">
        <v>30</v>
      </c>
      <c r="J352" s="60" t="s">
        <v>2382</v>
      </c>
      <c r="K352" s="14" t="s">
        <v>11</v>
      </c>
      <c r="L352" s="14" t="s">
        <v>11</v>
      </c>
      <c r="R352" s="15" t="s">
        <v>200</v>
      </c>
      <c r="Y352" t="s">
        <v>2021</v>
      </c>
      <c r="Z352">
        <v>20.03</v>
      </c>
      <c r="AA352">
        <v>6.14</v>
      </c>
      <c r="AB352" t="s">
        <v>2382</v>
      </c>
      <c r="AC352" t="s">
        <v>2380</v>
      </c>
      <c r="AD352" t="s">
        <v>2380</v>
      </c>
      <c r="AE352" t="s">
        <v>2381</v>
      </c>
      <c r="AF352" t="s">
        <v>2382</v>
      </c>
      <c r="AH352" t="s">
        <v>381</v>
      </c>
      <c r="AI352">
        <v>2003</v>
      </c>
      <c r="AJ352" t="s">
        <v>30</v>
      </c>
      <c r="AK352">
        <v>5</v>
      </c>
      <c r="AL352">
        <v>0</v>
      </c>
      <c r="AM352">
        <v>3300.7</v>
      </c>
      <c r="AN352" t="s">
        <v>11</v>
      </c>
      <c r="AO352" t="s">
        <v>11</v>
      </c>
      <c r="AP352" t="s">
        <v>200</v>
      </c>
    </row>
    <row r="353" spans="7:42" x14ac:dyDescent="0.3">
      <c r="G353" s="14">
        <v>2003</v>
      </c>
      <c r="H353" s="15" t="s">
        <v>15</v>
      </c>
      <c r="J353" s="60" t="s">
        <v>2380</v>
      </c>
      <c r="K353" s="14" t="s">
        <v>11</v>
      </c>
      <c r="L353" s="14" t="s">
        <v>16</v>
      </c>
      <c r="R353" s="15" t="s">
        <v>300</v>
      </c>
      <c r="Y353" t="s">
        <v>2020</v>
      </c>
      <c r="Z353">
        <v>41.42</v>
      </c>
      <c r="AA353">
        <v>6.07</v>
      </c>
      <c r="AB353" t="s">
        <v>2380</v>
      </c>
      <c r="AC353" t="s">
        <v>2380</v>
      </c>
      <c r="AD353" t="s">
        <v>2380</v>
      </c>
      <c r="AE353" t="s">
        <v>2381</v>
      </c>
      <c r="AF353" t="s">
        <v>2380</v>
      </c>
      <c r="AH353" t="s">
        <v>382</v>
      </c>
      <c r="AI353">
        <v>2003</v>
      </c>
      <c r="AJ353" t="s">
        <v>15</v>
      </c>
      <c r="AK353">
        <v>18</v>
      </c>
      <c r="AL353">
        <v>0</v>
      </c>
      <c r="AM353">
        <v>3308.46</v>
      </c>
      <c r="AN353" t="s">
        <v>11</v>
      </c>
      <c r="AO353" t="s">
        <v>16</v>
      </c>
      <c r="AP353" t="s">
        <v>300</v>
      </c>
    </row>
    <row r="354" spans="7:42" x14ac:dyDescent="0.3">
      <c r="G354" s="14">
        <v>1997</v>
      </c>
      <c r="H354" s="15" t="s">
        <v>18</v>
      </c>
      <c r="J354" s="60" t="s">
        <v>2380</v>
      </c>
      <c r="K354" s="14" t="s">
        <v>12</v>
      </c>
      <c r="L354" s="14" t="s">
        <v>12</v>
      </c>
      <c r="R354" s="15" t="s">
        <v>356</v>
      </c>
      <c r="Y354" t="s">
        <v>2019</v>
      </c>
      <c r="Z354">
        <v>36.67</v>
      </c>
      <c r="AA354">
        <v>10.210000000000001</v>
      </c>
      <c r="AB354" t="s">
        <v>2380</v>
      </c>
      <c r="AC354" t="s">
        <v>2380</v>
      </c>
      <c r="AD354" t="s">
        <v>2380</v>
      </c>
      <c r="AE354" t="s">
        <v>2381</v>
      </c>
      <c r="AF354" t="s">
        <v>2380</v>
      </c>
      <c r="AH354" t="s">
        <v>383</v>
      </c>
      <c r="AI354">
        <v>1997</v>
      </c>
      <c r="AJ354" t="s">
        <v>18</v>
      </c>
      <c r="AK354">
        <v>20</v>
      </c>
      <c r="AL354">
        <v>1</v>
      </c>
      <c r="AM354">
        <v>3309.79</v>
      </c>
      <c r="AN354" t="s">
        <v>12</v>
      </c>
      <c r="AO354" t="s">
        <v>12</v>
      </c>
      <c r="AP354" t="s">
        <v>356</v>
      </c>
    </row>
    <row r="355" spans="7:42" x14ac:dyDescent="0.3">
      <c r="G355" s="14">
        <v>1991</v>
      </c>
      <c r="H355" s="15" t="s">
        <v>20</v>
      </c>
      <c r="J355" s="60" t="s">
        <v>2380</v>
      </c>
      <c r="K355" s="14" t="s">
        <v>11</v>
      </c>
      <c r="L355" s="14" t="s">
        <v>16</v>
      </c>
      <c r="R355" s="15" t="s">
        <v>13</v>
      </c>
      <c r="Y355" t="s">
        <v>2018</v>
      </c>
      <c r="Z355">
        <v>27.645</v>
      </c>
      <c r="AA355">
        <v>4.6900000000000004</v>
      </c>
      <c r="AB355" t="s">
        <v>2380</v>
      </c>
      <c r="AC355" t="s">
        <v>2380</v>
      </c>
      <c r="AD355" t="s">
        <v>2380</v>
      </c>
      <c r="AE355" t="s">
        <v>2381</v>
      </c>
      <c r="AF355" t="s">
        <v>2380</v>
      </c>
      <c r="AH355" t="s">
        <v>384</v>
      </c>
      <c r="AI355">
        <v>1991</v>
      </c>
      <c r="AJ355" t="s">
        <v>20</v>
      </c>
      <c r="AK355">
        <v>1</v>
      </c>
      <c r="AL355">
        <v>3</v>
      </c>
      <c r="AM355">
        <v>3342.79</v>
      </c>
      <c r="AN355" t="s">
        <v>11</v>
      </c>
      <c r="AO355" t="s">
        <v>16</v>
      </c>
      <c r="AP355" t="s">
        <v>13</v>
      </c>
    </row>
    <row r="356" spans="7:42" x14ac:dyDescent="0.3">
      <c r="G356" s="14">
        <v>1993</v>
      </c>
      <c r="H356" s="15" t="s">
        <v>37</v>
      </c>
      <c r="J356" s="60" t="s">
        <v>2382</v>
      </c>
      <c r="K356" s="14" t="s">
        <v>11</v>
      </c>
      <c r="L356" s="14" t="s">
        <v>16</v>
      </c>
      <c r="R356" s="15" t="s">
        <v>42</v>
      </c>
      <c r="Y356" t="s">
        <v>2017</v>
      </c>
      <c r="Z356">
        <v>22.72</v>
      </c>
      <c r="AA356">
        <v>5.71</v>
      </c>
      <c r="AB356" t="s">
        <v>2380</v>
      </c>
      <c r="AC356" t="s">
        <v>2380</v>
      </c>
      <c r="AD356" t="s">
        <v>2380</v>
      </c>
      <c r="AE356" t="s">
        <v>2381</v>
      </c>
      <c r="AF356" t="s">
        <v>2382</v>
      </c>
      <c r="AH356" t="s">
        <v>385</v>
      </c>
      <c r="AI356">
        <v>1993</v>
      </c>
      <c r="AJ356" t="s">
        <v>37</v>
      </c>
      <c r="AK356">
        <v>28</v>
      </c>
      <c r="AL356">
        <v>0</v>
      </c>
      <c r="AM356">
        <v>3353.28</v>
      </c>
      <c r="AN356" t="s">
        <v>11</v>
      </c>
      <c r="AO356" t="s">
        <v>16</v>
      </c>
      <c r="AP356" t="s">
        <v>42</v>
      </c>
    </row>
    <row r="357" spans="7:42" x14ac:dyDescent="0.3">
      <c r="G357" s="14">
        <v>1995</v>
      </c>
      <c r="H357" s="15" t="s">
        <v>18</v>
      </c>
      <c r="J357" s="60" t="s">
        <v>2380</v>
      </c>
      <c r="K357" s="14" t="s">
        <v>11</v>
      </c>
      <c r="L357" s="14" t="s">
        <v>12</v>
      </c>
      <c r="R357" s="15" t="s">
        <v>23</v>
      </c>
      <c r="Y357" t="s">
        <v>2016</v>
      </c>
      <c r="Z357">
        <v>36.520000000000003</v>
      </c>
      <c r="AA357">
        <v>9.07</v>
      </c>
      <c r="AB357" t="s">
        <v>2382</v>
      </c>
      <c r="AC357" t="s">
        <v>2380</v>
      </c>
      <c r="AD357" t="s">
        <v>2383</v>
      </c>
      <c r="AE357">
        <v>1</v>
      </c>
      <c r="AF357" t="s">
        <v>2380</v>
      </c>
      <c r="AH357" t="s">
        <v>386</v>
      </c>
      <c r="AI357">
        <v>1995</v>
      </c>
      <c r="AJ357" t="s">
        <v>18</v>
      </c>
      <c r="AK357">
        <v>23</v>
      </c>
      <c r="AL357">
        <v>0</v>
      </c>
      <c r="AM357">
        <v>3353.47</v>
      </c>
      <c r="AN357" t="s">
        <v>11</v>
      </c>
      <c r="AO357" t="s">
        <v>12</v>
      </c>
      <c r="AP357" t="s">
        <v>23</v>
      </c>
    </row>
    <row r="358" spans="7:42" x14ac:dyDescent="0.3">
      <c r="G358" s="14">
        <v>1993</v>
      </c>
      <c r="H358" s="15" t="s">
        <v>37</v>
      </c>
      <c r="J358" s="60" t="s">
        <v>2382</v>
      </c>
      <c r="K358" s="14" t="s">
        <v>11</v>
      </c>
      <c r="L358" s="14" t="s">
        <v>11</v>
      </c>
      <c r="R358" s="15" t="s">
        <v>13</v>
      </c>
      <c r="Y358" t="s">
        <v>2015</v>
      </c>
      <c r="Z358">
        <v>33.96</v>
      </c>
      <c r="AA358">
        <v>4.99</v>
      </c>
      <c r="AB358" t="s">
        <v>2380</v>
      </c>
      <c r="AC358" t="s">
        <v>2380</v>
      </c>
      <c r="AD358" t="s">
        <v>2380</v>
      </c>
      <c r="AE358" t="s">
        <v>2381</v>
      </c>
      <c r="AF358" t="s">
        <v>2382</v>
      </c>
      <c r="AH358" t="s">
        <v>387</v>
      </c>
      <c r="AI358">
        <v>1993</v>
      </c>
      <c r="AJ358" t="s">
        <v>37</v>
      </c>
      <c r="AK358">
        <v>7</v>
      </c>
      <c r="AL358">
        <v>0</v>
      </c>
      <c r="AM358">
        <v>3366.67</v>
      </c>
      <c r="AN358" t="s">
        <v>11</v>
      </c>
      <c r="AO358" t="s">
        <v>11</v>
      </c>
      <c r="AP358" t="s">
        <v>13</v>
      </c>
    </row>
    <row r="359" spans="7:42" x14ac:dyDescent="0.3">
      <c r="G359" s="14">
        <v>1996</v>
      </c>
      <c r="H359" s="15" t="s">
        <v>30</v>
      </c>
      <c r="J359" s="60" t="s">
        <v>2382</v>
      </c>
      <c r="K359" s="14" t="s">
        <v>11</v>
      </c>
      <c r="L359" s="14" t="s">
        <v>16</v>
      </c>
      <c r="R359" s="15" t="s">
        <v>42</v>
      </c>
      <c r="Y359" t="s">
        <v>2014</v>
      </c>
      <c r="Z359">
        <v>26.695</v>
      </c>
      <c r="AA359">
        <v>8.31</v>
      </c>
      <c r="AB359" t="s">
        <v>2380</v>
      </c>
      <c r="AC359" t="s">
        <v>2380</v>
      </c>
      <c r="AD359" t="s">
        <v>2380</v>
      </c>
      <c r="AE359" t="s">
        <v>2381</v>
      </c>
      <c r="AF359" t="s">
        <v>2382</v>
      </c>
      <c r="AH359" t="s">
        <v>388</v>
      </c>
      <c r="AI359">
        <v>1996</v>
      </c>
      <c r="AJ359" t="s">
        <v>30</v>
      </c>
      <c r="AK359">
        <v>14</v>
      </c>
      <c r="AL359">
        <v>1</v>
      </c>
      <c r="AM359">
        <v>3378.91</v>
      </c>
      <c r="AN359" t="s">
        <v>11</v>
      </c>
      <c r="AO359" t="s">
        <v>16</v>
      </c>
      <c r="AP359" t="s">
        <v>42</v>
      </c>
    </row>
    <row r="360" spans="7:42" x14ac:dyDescent="0.3">
      <c r="G360" s="14">
        <v>1996</v>
      </c>
      <c r="H360" s="15" t="s">
        <v>15</v>
      </c>
      <c r="J360" s="60" t="s">
        <v>2382</v>
      </c>
      <c r="K360" s="14" t="s">
        <v>11</v>
      </c>
      <c r="L360" s="14" t="s">
        <v>11</v>
      </c>
      <c r="R360" s="15" t="s">
        <v>247</v>
      </c>
      <c r="Y360" t="s">
        <v>2013</v>
      </c>
      <c r="Z360">
        <v>18.45</v>
      </c>
      <c r="AA360">
        <v>5.07</v>
      </c>
      <c r="AB360" t="s">
        <v>2382</v>
      </c>
      <c r="AC360" t="s">
        <v>2380</v>
      </c>
      <c r="AD360" t="s">
        <v>2380</v>
      </c>
      <c r="AE360" t="s">
        <v>2381</v>
      </c>
      <c r="AF360" t="s">
        <v>2382</v>
      </c>
      <c r="AH360" t="s">
        <v>389</v>
      </c>
      <c r="AI360">
        <v>1996</v>
      </c>
      <c r="AJ360" t="s">
        <v>15</v>
      </c>
      <c r="AK360">
        <v>13</v>
      </c>
      <c r="AL360">
        <v>0</v>
      </c>
      <c r="AM360">
        <v>3385.4</v>
      </c>
      <c r="AN360" t="s">
        <v>11</v>
      </c>
      <c r="AO360" t="s">
        <v>11</v>
      </c>
      <c r="AP360" t="s">
        <v>247</v>
      </c>
    </row>
    <row r="361" spans="7:42" x14ac:dyDescent="0.3">
      <c r="G361" s="14">
        <v>1996</v>
      </c>
      <c r="H361" s="15" t="s">
        <v>35</v>
      </c>
      <c r="J361" s="60" t="s">
        <v>2382</v>
      </c>
      <c r="K361" s="14" t="s">
        <v>11</v>
      </c>
      <c r="L361" s="14" t="s">
        <v>12</v>
      </c>
      <c r="R361" s="15" t="s">
        <v>13</v>
      </c>
      <c r="Y361" t="s">
        <v>2012</v>
      </c>
      <c r="Z361">
        <v>33.18</v>
      </c>
      <c r="AA361">
        <v>4.79</v>
      </c>
      <c r="AB361" t="s">
        <v>2380</v>
      </c>
      <c r="AC361" t="s">
        <v>2380</v>
      </c>
      <c r="AD361" t="s">
        <v>2380</v>
      </c>
      <c r="AE361" t="s">
        <v>2381</v>
      </c>
      <c r="AF361" t="s">
        <v>2382</v>
      </c>
      <c r="AH361" t="s">
        <v>390</v>
      </c>
      <c r="AI361">
        <v>1996</v>
      </c>
      <c r="AJ361" t="s">
        <v>35</v>
      </c>
      <c r="AK361">
        <v>10</v>
      </c>
      <c r="AL361">
        <v>1</v>
      </c>
      <c r="AM361">
        <v>3392.37</v>
      </c>
      <c r="AN361" t="s">
        <v>11</v>
      </c>
      <c r="AO361" t="s">
        <v>12</v>
      </c>
      <c r="AP361" t="s">
        <v>13</v>
      </c>
    </row>
    <row r="362" spans="7:42" x14ac:dyDescent="0.3">
      <c r="G362" s="14">
        <v>1996</v>
      </c>
      <c r="H362" s="15" t="s">
        <v>37</v>
      </c>
      <c r="J362" s="60" t="s">
        <v>2380</v>
      </c>
      <c r="K362" s="14" t="s">
        <v>11</v>
      </c>
      <c r="L362" s="14" t="s">
        <v>12</v>
      </c>
      <c r="R362" s="15" t="s">
        <v>13</v>
      </c>
      <c r="Y362" t="s">
        <v>2011</v>
      </c>
      <c r="Z362">
        <v>36.1</v>
      </c>
      <c r="AA362">
        <v>11.39</v>
      </c>
      <c r="AB362" t="s">
        <v>2382</v>
      </c>
      <c r="AC362" t="s">
        <v>2380</v>
      </c>
      <c r="AD362" t="s">
        <v>2380</v>
      </c>
      <c r="AE362">
        <v>2</v>
      </c>
      <c r="AF362" t="s">
        <v>2380</v>
      </c>
      <c r="AH362" t="s">
        <v>391</v>
      </c>
      <c r="AI362">
        <v>1996</v>
      </c>
      <c r="AJ362" t="s">
        <v>37</v>
      </c>
      <c r="AK362">
        <v>27</v>
      </c>
      <c r="AL362">
        <v>1</v>
      </c>
      <c r="AM362">
        <v>3392.98</v>
      </c>
      <c r="AN362" t="s">
        <v>11</v>
      </c>
      <c r="AO362" t="s">
        <v>12</v>
      </c>
      <c r="AP362" t="s">
        <v>13</v>
      </c>
    </row>
    <row r="363" spans="7:42" x14ac:dyDescent="0.3">
      <c r="G363" s="14">
        <v>2004</v>
      </c>
      <c r="H363" s="15" t="s">
        <v>10</v>
      </c>
      <c r="J363" s="60" t="s">
        <v>2382</v>
      </c>
      <c r="K363" s="14" t="s">
        <v>11</v>
      </c>
      <c r="L363" s="14" t="s">
        <v>11</v>
      </c>
      <c r="R363" s="15" t="s">
        <v>249</v>
      </c>
      <c r="Y363" t="s">
        <v>2010</v>
      </c>
      <c r="Z363">
        <v>22.77</v>
      </c>
      <c r="AA363">
        <v>6</v>
      </c>
      <c r="AB363" t="s">
        <v>2380</v>
      </c>
      <c r="AC363" t="s">
        <v>2380</v>
      </c>
      <c r="AD363" t="s">
        <v>2380</v>
      </c>
      <c r="AE363" t="s">
        <v>2381</v>
      </c>
      <c r="AF363" t="s">
        <v>2382</v>
      </c>
      <c r="AH363" t="s">
        <v>392</v>
      </c>
      <c r="AI363">
        <v>2004</v>
      </c>
      <c r="AJ363" t="s">
        <v>10</v>
      </c>
      <c r="AK363">
        <v>16</v>
      </c>
      <c r="AL363">
        <v>2</v>
      </c>
      <c r="AM363">
        <v>3393.36</v>
      </c>
      <c r="AN363" t="s">
        <v>11</v>
      </c>
      <c r="AO363" t="s">
        <v>11</v>
      </c>
      <c r="AP363" t="s">
        <v>249</v>
      </c>
    </row>
    <row r="364" spans="7:42" x14ac:dyDescent="0.3">
      <c r="G364" s="14">
        <v>1996</v>
      </c>
      <c r="H364" s="15" t="s">
        <v>30</v>
      </c>
      <c r="J364" s="60" t="s">
        <v>2382</v>
      </c>
      <c r="K364" s="14" t="s">
        <v>11</v>
      </c>
      <c r="L364" s="14" t="s">
        <v>11</v>
      </c>
      <c r="R364" s="15" t="s">
        <v>42</v>
      </c>
      <c r="Y364" t="s">
        <v>2009</v>
      </c>
      <c r="Z364">
        <v>21.24</v>
      </c>
      <c r="AA364">
        <v>5.13</v>
      </c>
      <c r="AB364" t="s">
        <v>2380</v>
      </c>
      <c r="AC364" t="s">
        <v>2380</v>
      </c>
      <c r="AD364" t="s">
        <v>2380</v>
      </c>
      <c r="AE364" t="s">
        <v>2381</v>
      </c>
      <c r="AF364" t="s">
        <v>2382</v>
      </c>
      <c r="AH364" t="s">
        <v>393</v>
      </c>
      <c r="AI364">
        <v>1996</v>
      </c>
      <c r="AJ364" t="s">
        <v>30</v>
      </c>
      <c r="AK364">
        <v>19</v>
      </c>
      <c r="AL364">
        <v>1</v>
      </c>
      <c r="AM364">
        <v>3410.32</v>
      </c>
      <c r="AN364" t="s">
        <v>11</v>
      </c>
      <c r="AO364" t="s">
        <v>11</v>
      </c>
      <c r="AP364" t="s">
        <v>42</v>
      </c>
    </row>
    <row r="365" spans="7:42" x14ac:dyDescent="0.3">
      <c r="G365" s="14">
        <v>2001</v>
      </c>
      <c r="H365" s="15" t="s">
        <v>30</v>
      </c>
      <c r="J365" s="60" t="s">
        <v>2382</v>
      </c>
      <c r="K365" s="14" t="s">
        <v>11</v>
      </c>
      <c r="L365" s="14" t="s">
        <v>11</v>
      </c>
      <c r="R365" s="15" t="s">
        <v>42</v>
      </c>
      <c r="Y365" t="s">
        <v>2008</v>
      </c>
      <c r="Z365">
        <v>17.600000000000001</v>
      </c>
      <c r="AA365">
        <v>5.26</v>
      </c>
      <c r="AB365" t="s">
        <v>2382</v>
      </c>
      <c r="AC365" t="s">
        <v>2380</v>
      </c>
      <c r="AD365" t="s">
        <v>2380</v>
      </c>
      <c r="AE365" t="s">
        <v>2381</v>
      </c>
      <c r="AF365" t="s">
        <v>2382</v>
      </c>
      <c r="AH365" t="s">
        <v>394</v>
      </c>
      <c r="AI365">
        <v>2001</v>
      </c>
      <c r="AJ365" t="s">
        <v>30</v>
      </c>
      <c r="AK365">
        <v>26</v>
      </c>
      <c r="AL365">
        <v>0</v>
      </c>
      <c r="AM365">
        <v>3434.38</v>
      </c>
      <c r="AN365" t="s">
        <v>11</v>
      </c>
      <c r="AO365" t="s">
        <v>11</v>
      </c>
      <c r="AP365" t="s">
        <v>42</v>
      </c>
    </row>
    <row r="366" spans="7:42" x14ac:dyDescent="0.3">
      <c r="G366" s="14">
        <v>1986</v>
      </c>
      <c r="H366" s="15" t="s">
        <v>35</v>
      </c>
      <c r="J366" s="60" t="s">
        <v>2382</v>
      </c>
      <c r="K366" s="14" t="s">
        <v>11</v>
      </c>
      <c r="L366" s="14" t="s">
        <v>16</v>
      </c>
      <c r="R366" s="15" t="s">
        <v>13</v>
      </c>
      <c r="Y366" t="s">
        <v>2007</v>
      </c>
      <c r="Z366">
        <v>26.29</v>
      </c>
      <c r="AA366">
        <v>6.84</v>
      </c>
      <c r="AB366" t="s">
        <v>2380</v>
      </c>
      <c r="AC366" t="s">
        <v>2380</v>
      </c>
      <c r="AD366" t="s">
        <v>2380</v>
      </c>
      <c r="AE366" t="s">
        <v>2381</v>
      </c>
      <c r="AF366" t="s">
        <v>2382</v>
      </c>
      <c r="AH366" t="s">
        <v>395</v>
      </c>
      <c r="AI366">
        <v>1986</v>
      </c>
      <c r="AJ366" t="s">
        <v>35</v>
      </c>
      <c r="AK366">
        <v>27</v>
      </c>
      <c r="AL366">
        <v>3</v>
      </c>
      <c r="AM366">
        <v>3436.5</v>
      </c>
      <c r="AN366" t="s">
        <v>11</v>
      </c>
      <c r="AO366" t="s">
        <v>16</v>
      </c>
      <c r="AP366" t="s">
        <v>13</v>
      </c>
    </row>
    <row r="367" spans="7:42" x14ac:dyDescent="0.3">
      <c r="G367" s="14">
        <v>2000</v>
      </c>
      <c r="H367" s="15" t="s">
        <v>18</v>
      </c>
      <c r="J367" s="60" t="s">
        <v>2380</v>
      </c>
      <c r="K367" s="14" t="s">
        <v>11</v>
      </c>
      <c r="L367" s="14" t="s">
        <v>16</v>
      </c>
      <c r="R367" s="15" t="s">
        <v>42</v>
      </c>
      <c r="Y367" t="s">
        <v>2006</v>
      </c>
      <c r="Z367">
        <v>35.31</v>
      </c>
      <c r="AA367">
        <v>9.0399999999999991</v>
      </c>
      <c r="AB367" t="s">
        <v>2380</v>
      </c>
      <c r="AC367" t="s">
        <v>2380</v>
      </c>
      <c r="AD367" t="s">
        <v>2380</v>
      </c>
      <c r="AE367" t="s">
        <v>2381</v>
      </c>
      <c r="AF367" t="s">
        <v>2380</v>
      </c>
      <c r="AH367" t="s">
        <v>396</v>
      </c>
      <c r="AI367">
        <v>2000</v>
      </c>
      <c r="AJ367" t="s">
        <v>18</v>
      </c>
      <c r="AK367">
        <v>20</v>
      </c>
      <c r="AL367">
        <v>3</v>
      </c>
      <c r="AM367">
        <v>3443.06</v>
      </c>
      <c r="AN367" t="s">
        <v>11</v>
      </c>
      <c r="AO367" t="s">
        <v>16</v>
      </c>
      <c r="AP367" t="s">
        <v>42</v>
      </c>
    </row>
    <row r="368" spans="7:42" x14ac:dyDescent="0.3">
      <c r="G368" s="14">
        <v>1987</v>
      </c>
      <c r="H368" s="15" t="s">
        <v>20</v>
      </c>
      <c r="J368" s="60" t="s">
        <v>2382</v>
      </c>
      <c r="K368" s="14" t="s">
        <v>11</v>
      </c>
      <c r="L368" s="14" t="s">
        <v>16</v>
      </c>
      <c r="R368" s="15" t="s">
        <v>42</v>
      </c>
      <c r="Y368" t="s">
        <v>2005</v>
      </c>
      <c r="Z368">
        <v>27.04</v>
      </c>
      <c r="AA368">
        <v>4.0999999999999996</v>
      </c>
      <c r="AB368" t="s">
        <v>2380</v>
      </c>
      <c r="AC368" t="s">
        <v>2380</v>
      </c>
      <c r="AD368" t="s">
        <v>2380</v>
      </c>
      <c r="AE368">
        <v>1</v>
      </c>
      <c r="AF368" t="s">
        <v>2382</v>
      </c>
      <c r="AH368" t="s">
        <v>397</v>
      </c>
      <c r="AI368">
        <v>1987</v>
      </c>
      <c r="AJ368" t="s">
        <v>20</v>
      </c>
      <c r="AK368">
        <v>14</v>
      </c>
      <c r="AL368">
        <v>3</v>
      </c>
      <c r="AM368">
        <v>3453.77</v>
      </c>
      <c r="AN368" t="s">
        <v>11</v>
      </c>
      <c r="AO368" t="s">
        <v>16</v>
      </c>
      <c r="AP368" t="s">
        <v>42</v>
      </c>
    </row>
    <row r="369" spans="7:42" x14ac:dyDescent="0.3">
      <c r="G369" s="14">
        <v>2003</v>
      </c>
      <c r="H369" s="15" t="s">
        <v>10</v>
      </c>
      <c r="J369" s="60" t="s">
        <v>2382</v>
      </c>
      <c r="K369" s="14" t="s">
        <v>11</v>
      </c>
      <c r="L369" s="14" t="s">
        <v>16</v>
      </c>
      <c r="R369" s="15" t="s">
        <v>200</v>
      </c>
      <c r="Y369" t="s">
        <v>2004</v>
      </c>
      <c r="Z369">
        <v>30.23</v>
      </c>
      <c r="AA369">
        <v>4.2300000000000004</v>
      </c>
      <c r="AB369" t="s">
        <v>2382</v>
      </c>
      <c r="AC369" t="s">
        <v>2380</v>
      </c>
      <c r="AD369" t="s">
        <v>2383</v>
      </c>
      <c r="AE369">
        <v>1</v>
      </c>
      <c r="AF369" t="s">
        <v>2382</v>
      </c>
      <c r="AH369" t="s">
        <v>398</v>
      </c>
      <c r="AI369">
        <v>2003</v>
      </c>
      <c r="AJ369" t="s">
        <v>10</v>
      </c>
      <c r="AK369">
        <v>29</v>
      </c>
      <c r="AL369">
        <v>0</v>
      </c>
      <c r="AM369">
        <v>3463.51</v>
      </c>
      <c r="AN369" t="s">
        <v>11</v>
      </c>
      <c r="AO369" t="s">
        <v>16</v>
      </c>
      <c r="AP369" t="s">
        <v>200</v>
      </c>
    </row>
    <row r="370" spans="7:42" x14ac:dyDescent="0.3">
      <c r="G370" s="14">
        <v>1993</v>
      </c>
      <c r="H370" s="15" t="s">
        <v>37</v>
      </c>
      <c r="J370" s="60" t="s">
        <v>2382</v>
      </c>
      <c r="K370" s="14" t="s">
        <v>11</v>
      </c>
      <c r="L370" s="14" t="s">
        <v>11</v>
      </c>
      <c r="R370" s="15" t="s">
        <v>13</v>
      </c>
      <c r="Y370" t="s">
        <v>2003</v>
      </c>
      <c r="Z370">
        <v>30.6</v>
      </c>
      <c r="AA370">
        <v>6.48</v>
      </c>
      <c r="AB370" t="s">
        <v>2382</v>
      </c>
      <c r="AC370" t="s">
        <v>2380</v>
      </c>
      <c r="AD370" t="s">
        <v>2383</v>
      </c>
      <c r="AE370">
        <v>1</v>
      </c>
      <c r="AF370" t="s">
        <v>2382</v>
      </c>
      <c r="AH370" t="s">
        <v>399</v>
      </c>
      <c r="AI370">
        <v>1993</v>
      </c>
      <c r="AJ370" t="s">
        <v>37</v>
      </c>
      <c r="AK370">
        <v>12</v>
      </c>
      <c r="AL370">
        <v>1</v>
      </c>
      <c r="AM370">
        <v>3471.41</v>
      </c>
      <c r="AN370" t="s">
        <v>11</v>
      </c>
      <c r="AO370" t="s">
        <v>11</v>
      </c>
      <c r="AP370" t="s">
        <v>13</v>
      </c>
    </row>
    <row r="371" spans="7:42" x14ac:dyDescent="0.3">
      <c r="G371" s="14">
        <v>2004</v>
      </c>
      <c r="H371" s="15" t="s">
        <v>18</v>
      </c>
      <c r="J371" s="60" t="s">
        <v>2382</v>
      </c>
      <c r="K371" s="14" t="s">
        <v>11</v>
      </c>
      <c r="L371" s="14" t="s">
        <v>12</v>
      </c>
      <c r="R371" s="15" t="s">
        <v>168</v>
      </c>
      <c r="Y371" t="s">
        <v>2002</v>
      </c>
      <c r="Z371">
        <v>26.8</v>
      </c>
      <c r="AA371">
        <v>5.53</v>
      </c>
      <c r="AB371" t="s">
        <v>2380</v>
      </c>
      <c r="AC371" t="s">
        <v>2380</v>
      </c>
      <c r="AD371" t="s">
        <v>2380</v>
      </c>
      <c r="AE371">
        <v>1</v>
      </c>
      <c r="AF371" t="s">
        <v>2382</v>
      </c>
      <c r="AH371" t="s">
        <v>400</v>
      </c>
      <c r="AI371">
        <v>2004</v>
      </c>
      <c r="AJ371" t="s">
        <v>18</v>
      </c>
      <c r="AK371">
        <v>26</v>
      </c>
      <c r="AL371">
        <v>3</v>
      </c>
      <c r="AM371">
        <v>3481.87</v>
      </c>
      <c r="AN371" t="s">
        <v>11</v>
      </c>
      <c r="AO371" t="s">
        <v>12</v>
      </c>
      <c r="AP371" t="s">
        <v>168</v>
      </c>
    </row>
    <row r="372" spans="7:42" x14ac:dyDescent="0.3">
      <c r="G372" s="14">
        <v>1996</v>
      </c>
      <c r="H372" s="15" t="s">
        <v>20</v>
      </c>
      <c r="J372" s="60" t="s">
        <v>2382</v>
      </c>
      <c r="K372" s="14" t="s">
        <v>12</v>
      </c>
      <c r="L372" s="14" t="s">
        <v>12</v>
      </c>
      <c r="R372" s="15" t="s">
        <v>42</v>
      </c>
      <c r="Y372" t="s">
        <v>2001</v>
      </c>
      <c r="Z372">
        <v>16.86</v>
      </c>
      <c r="AA372">
        <v>4.07</v>
      </c>
      <c r="AB372" t="s">
        <v>2382</v>
      </c>
      <c r="AC372" t="s">
        <v>2380</v>
      </c>
      <c r="AD372" t="s">
        <v>2380</v>
      </c>
      <c r="AE372" t="s">
        <v>2381</v>
      </c>
      <c r="AF372" t="s">
        <v>2382</v>
      </c>
      <c r="AH372" t="s">
        <v>401</v>
      </c>
      <c r="AI372">
        <v>1996</v>
      </c>
      <c r="AJ372" t="s">
        <v>20</v>
      </c>
      <c r="AK372">
        <v>19</v>
      </c>
      <c r="AL372">
        <v>2</v>
      </c>
      <c r="AM372">
        <v>3484.33</v>
      </c>
      <c r="AN372" t="s">
        <v>12</v>
      </c>
      <c r="AO372" t="s">
        <v>12</v>
      </c>
      <c r="AP372" t="s">
        <v>42</v>
      </c>
    </row>
    <row r="373" spans="7:42" x14ac:dyDescent="0.3">
      <c r="G373" s="14">
        <v>1996</v>
      </c>
      <c r="H373" s="15" t="s">
        <v>20</v>
      </c>
      <c r="J373" s="60" t="s">
        <v>2382</v>
      </c>
      <c r="K373" s="14" t="s">
        <v>16</v>
      </c>
      <c r="L373" s="14" t="s">
        <v>11</v>
      </c>
      <c r="R373" s="15" t="s">
        <v>164</v>
      </c>
      <c r="Y373" t="s">
        <v>2000</v>
      </c>
      <c r="Z373">
        <v>16.3</v>
      </c>
      <c r="AA373">
        <v>5.51</v>
      </c>
      <c r="AB373" t="s">
        <v>2380</v>
      </c>
      <c r="AC373" t="s">
        <v>2380</v>
      </c>
      <c r="AD373" t="s">
        <v>2380</v>
      </c>
      <c r="AE373">
        <v>1</v>
      </c>
      <c r="AF373" t="s">
        <v>2382</v>
      </c>
      <c r="AH373" t="s">
        <v>402</v>
      </c>
      <c r="AI373">
        <v>1996</v>
      </c>
      <c r="AJ373" t="s">
        <v>20</v>
      </c>
      <c r="AK373">
        <v>18</v>
      </c>
      <c r="AL373">
        <v>1</v>
      </c>
      <c r="AM373">
        <v>3490.55</v>
      </c>
      <c r="AN373" t="s">
        <v>16</v>
      </c>
      <c r="AO373" t="s">
        <v>11</v>
      </c>
      <c r="AP373" t="s">
        <v>164</v>
      </c>
    </row>
    <row r="374" spans="7:42" x14ac:dyDescent="0.3">
      <c r="G374" s="14">
        <v>1999</v>
      </c>
      <c r="H374" s="15" t="s">
        <v>20</v>
      </c>
      <c r="J374" s="60" t="s">
        <v>2382</v>
      </c>
      <c r="K374" s="14" t="s">
        <v>11</v>
      </c>
      <c r="L374" s="14" t="s">
        <v>11</v>
      </c>
      <c r="R374" s="15" t="s">
        <v>13</v>
      </c>
      <c r="Y374" t="s">
        <v>1999</v>
      </c>
      <c r="Z374">
        <v>29.81</v>
      </c>
      <c r="AA374">
        <v>11.66</v>
      </c>
      <c r="AB374" t="s">
        <v>2380</v>
      </c>
      <c r="AC374" t="s">
        <v>2380</v>
      </c>
      <c r="AD374" t="s">
        <v>2380</v>
      </c>
      <c r="AE374" t="s">
        <v>2381</v>
      </c>
      <c r="AF374" t="s">
        <v>2382</v>
      </c>
      <c r="AH374" t="s">
        <v>403</v>
      </c>
      <c r="AI374">
        <v>1999</v>
      </c>
      <c r="AJ374" t="s">
        <v>20</v>
      </c>
      <c r="AK374">
        <v>22</v>
      </c>
      <c r="AL374">
        <v>2</v>
      </c>
      <c r="AM374">
        <v>3500.61</v>
      </c>
      <c r="AN374" t="s">
        <v>11</v>
      </c>
      <c r="AO374" t="s">
        <v>11</v>
      </c>
      <c r="AP374" t="s">
        <v>13</v>
      </c>
    </row>
    <row r="375" spans="7:42" x14ac:dyDescent="0.3">
      <c r="G375" s="14">
        <v>1998</v>
      </c>
      <c r="H375" s="15" t="s">
        <v>20</v>
      </c>
      <c r="J375" s="60" t="s">
        <v>2382</v>
      </c>
      <c r="K375" s="14" t="s">
        <v>12</v>
      </c>
      <c r="L375" s="14" t="s">
        <v>12</v>
      </c>
      <c r="R375" s="15" t="s">
        <v>23</v>
      </c>
      <c r="Y375" t="s">
        <v>1998</v>
      </c>
      <c r="Z375">
        <v>16.329999999999998</v>
      </c>
      <c r="AA375">
        <v>7.26</v>
      </c>
      <c r="AB375" t="s">
        <v>2382</v>
      </c>
      <c r="AC375" t="s">
        <v>2380</v>
      </c>
      <c r="AD375" t="s">
        <v>2380</v>
      </c>
      <c r="AE375" t="s">
        <v>2381</v>
      </c>
      <c r="AF375" t="s">
        <v>2382</v>
      </c>
      <c r="AH375" t="s">
        <v>404</v>
      </c>
      <c r="AI375">
        <v>1998</v>
      </c>
      <c r="AJ375" t="s">
        <v>20</v>
      </c>
      <c r="AK375">
        <v>16</v>
      </c>
      <c r="AL375">
        <v>2</v>
      </c>
      <c r="AM375">
        <v>3537.7</v>
      </c>
      <c r="AN375" t="s">
        <v>12</v>
      </c>
      <c r="AO375" t="s">
        <v>12</v>
      </c>
      <c r="AP375" t="s">
        <v>23</v>
      </c>
    </row>
    <row r="376" spans="7:42" x14ac:dyDescent="0.3">
      <c r="G376" s="14">
        <v>2003</v>
      </c>
      <c r="H376" s="15" t="s">
        <v>35</v>
      </c>
      <c r="J376" s="60" t="s">
        <v>2382</v>
      </c>
      <c r="K376" s="14" t="s">
        <v>11</v>
      </c>
      <c r="L376" s="14" t="s">
        <v>11</v>
      </c>
      <c r="R376" s="15" t="s">
        <v>23</v>
      </c>
      <c r="Y376" t="s">
        <v>1997</v>
      </c>
      <c r="Z376">
        <v>16.37</v>
      </c>
      <c r="AA376">
        <v>4.79</v>
      </c>
      <c r="AB376" t="s">
        <v>2382</v>
      </c>
      <c r="AC376" t="s">
        <v>2380</v>
      </c>
      <c r="AD376" t="s">
        <v>2380</v>
      </c>
      <c r="AE376" t="s">
        <v>2381</v>
      </c>
      <c r="AF376" t="s">
        <v>2382</v>
      </c>
      <c r="AH376" t="s">
        <v>405</v>
      </c>
      <c r="AI376">
        <v>2003</v>
      </c>
      <c r="AJ376" t="s">
        <v>35</v>
      </c>
      <c r="AK376">
        <v>24</v>
      </c>
      <c r="AL376">
        <v>0</v>
      </c>
      <c r="AM376">
        <v>3538.9</v>
      </c>
      <c r="AN376" t="s">
        <v>11</v>
      </c>
      <c r="AO376" t="s">
        <v>11</v>
      </c>
      <c r="AP376" t="s">
        <v>23</v>
      </c>
    </row>
    <row r="377" spans="7:42" x14ac:dyDescent="0.3">
      <c r="G377" s="14">
        <v>1988</v>
      </c>
      <c r="H377" s="15" t="s">
        <v>37</v>
      </c>
      <c r="J377" s="60" t="s">
        <v>2380</v>
      </c>
      <c r="K377" s="14" t="s">
        <v>11</v>
      </c>
      <c r="L377" s="14" t="s">
        <v>16</v>
      </c>
      <c r="R377" s="15" t="s">
        <v>13</v>
      </c>
      <c r="Y377" t="s">
        <v>1996</v>
      </c>
      <c r="Z377">
        <v>22.42</v>
      </c>
      <c r="AA377">
        <v>4.68</v>
      </c>
      <c r="AB377" t="s">
        <v>2382</v>
      </c>
      <c r="AC377" t="s">
        <v>2380</v>
      </c>
      <c r="AD377" t="s">
        <v>2380</v>
      </c>
      <c r="AE377">
        <v>1</v>
      </c>
      <c r="AF377" t="s">
        <v>2380</v>
      </c>
      <c r="AH377" t="s">
        <v>406</v>
      </c>
      <c r="AI377">
        <v>1988</v>
      </c>
      <c r="AJ377" t="s">
        <v>37</v>
      </c>
      <c r="AK377">
        <v>15</v>
      </c>
      <c r="AL377">
        <v>3</v>
      </c>
      <c r="AM377">
        <v>3540.12</v>
      </c>
      <c r="AN377" t="s">
        <v>11</v>
      </c>
      <c r="AO377" t="s">
        <v>16</v>
      </c>
      <c r="AP377" t="s">
        <v>13</v>
      </c>
    </row>
    <row r="378" spans="7:42" x14ac:dyDescent="0.3">
      <c r="G378" s="14">
        <v>1992</v>
      </c>
      <c r="H378" s="15" t="s">
        <v>30</v>
      </c>
      <c r="J378" s="60" t="s">
        <v>2380</v>
      </c>
      <c r="K378" s="14" t="s">
        <v>11</v>
      </c>
      <c r="L378" s="14" t="s">
        <v>12</v>
      </c>
      <c r="R378" s="15" t="s">
        <v>42</v>
      </c>
      <c r="Y378" t="s">
        <v>1995</v>
      </c>
      <c r="Z378">
        <v>31.35</v>
      </c>
      <c r="AA378">
        <v>4.33</v>
      </c>
      <c r="AB378" t="s">
        <v>2382</v>
      </c>
      <c r="AC378" t="s">
        <v>2380</v>
      </c>
      <c r="AD378" t="s">
        <v>2383</v>
      </c>
      <c r="AE378">
        <v>1</v>
      </c>
      <c r="AF378" t="s">
        <v>2380</v>
      </c>
      <c r="AH378" t="s">
        <v>407</v>
      </c>
      <c r="AI378">
        <v>1992</v>
      </c>
      <c r="AJ378" t="s">
        <v>30</v>
      </c>
      <c r="AK378">
        <v>22</v>
      </c>
      <c r="AL378">
        <v>0</v>
      </c>
      <c r="AM378">
        <v>3554.2</v>
      </c>
      <c r="AN378" t="s">
        <v>11</v>
      </c>
      <c r="AO378" t="s">
        <v>12</v>
      </c>
      <c r="AP378" t="s">
        <v>42</v>
      </c>
    </row>
    <row r="379" spans="7:42" x14ac:dyDescent="0.3">
      <c r="G379" s="14">
        <v>1994</v>
      </c>
      <c r="H379" s="15" t="s">
        <v>20</v>
      </c>
      <c r="J379" s="60" t="s">
        <v>2380</v>
      </c>
      <c r="K379" s="14" t="s">
        <v>11</v>
      </c>
      <c r="L379" s="14" t="s">
        <v>12</v>
      </c>
      <c r="R379" s="15" t="s">
        <v>23</v>
      </c>
      <c r="Y379" t="s">
        <v>1994</v>
      </c>
      <c r="Z379">
        <v>31.9</v>
      </c>
      <c r="AA379">
        <v>11.89</v>
      </c>
      <c r="AB379" t="s">
        <v>2380</v>
      </c>
      <c r="AC379" t="s">
        <v>2380</v>
      </c>
      <c r="AD379" t="s">
        <v>2380</v>
      </c>
      <c r="AE379" t="s">
        <v>2381</v>
      </c>
      <c r="AF379" t="s">
        <v>2380</v>
      </c>
      <c r="AH379" t="s">
        <v>408</v>
      </c>
      <c r="AI379">
        <v>1994</v>
      </c>
      <c r="AJ379" t="s">
        <v>20</v>
      </c>
      <c r="AK379">
        <v>24</v>
      </c>
      <c r="AL379">
        <v>0</v>
      </c>
      <c r="AM379">
        <v>3556.92</v>
      </c>
      <c r="AN379" t="s">
        <v>11</v>
      </c>
      <c r="AO379" t="s">
        <v>12</v>
      </c>
      <c r="AP379" t="s">
        <v>23</v>
      </c>
    </row>
    <row r="380" spans="7:42" x14ac:dyDescent="0.3">
      <c r="G380" s="14">
        <v>1995</v>
      </c>
      <c r="H380" s="15" t="s">
        <v>37</v>
      </c>
      <c r="J380" s="60" t="s">
        <v>2382</v>
      </c>
      <c r="K380" s="14" t="s">
        <v>11</v>
      </c>
      <c r="L380" s="14" t="s">
        <v>12</v>
      </c>
      <c r="R380" s="15" t="s">
        <v>247</v>
      </c>
      <c r="Y380" t="s">
        <v>1993</v>
      </c>
      <c r="Z380">
        <v>30.6</v>
      </c>
      <c r="AA380">
        <v>5.24</v>
      </c>
      <c r="AB380" t="s">
        <v>2380</v>
      </c>
      <c r="AC380" t="s">
        <v>2380</v>
      </c>
      <c r="AD380" t="s">
        <v>2380</v>
      </c>
      <c r="AE380" t="s">
        <v>2381</v>
      </c>
      <c r="AF380" t="s">
        <v>2382</v>
      </c>
      <c r="AH380" t="s">
        <v>409</v>
      </c>
      <c r="AI380">
        <v>1995</v>
      </c>
      <c r="AJ380" t="s">
        <v>37</v>
      </c>
      <c r="AK380">
        <v>9</v>
      </c>
      <c r="AL380">
        <v>0</v>
      </c>
      <c r="AM380">
        <v>3558.62</v>
      </c>
      <c r="AN380" t="s">
        <v>11</v>
      </c>
      <c r="AO380" t="s">
        <v>12</v>
      </c>
      <c r="AP380" t="s">
        <v>247</v>
      </c>
    </row>
    <row r="381" spans="7:42" x14ac:dyDescent="0.3">
      <c r="G381" s="14">
        <v>1995</v>
      </c>
      <c r="H381" s="15" t="s">
        <v>18</v>
      </c>
      <c r="J381" s="60" t="s">
        <v>2382</v>
      </c>
      <c r="K381" s="14" t="s">
        <v>11</v>
      </c>
      <c r="L381" s="14" t="s">
        <v>16</v>
      </c>
      <c r="R381" s="15" t="s">
        <v>13</v>
      </c>
      <c r="Y381" t="s">
        <v>1992</v>
      </c>
      <c r="Z381">
        <v>28.975000000000001</v>
      </c>
      <c r="AA381">
        <v>7.63</v>
      </c>
      <c r="AB381" t="s">
        <v>2380</v>
      </c>
      <c r="AC381" t="s">
        <v>2380</v>
      </c>
      <c r="AD381" t="s">
        <v>2380</v>
      </c>
      <c r="AE381" t="s">
        <v>2381</v>
      </c>
      <c r="AF381" t="s">
        <v>2382</v>
      </c>
      <c r="AH381" t="s">
        <v>410</v>
      </c>
      <c r="AI381">
        <v>1995</v>
      </c>
      <c r="AJ381" t="s">
        <v>18</v>
      </c>
      <c r="AK381">
        <v>16</v>
      </c>
      <c r="AL381">
        <v>1</v>
      </c>
      <c r="AM381">
        <v>3561.89</v>
      </c>
      <c r="AN381" t="s">
        <v>11</v>
      </c>
      <c r="AO381" t="s">
        <v>16</v>
      </c>
      <c r="AP381" t="s">
        <v>13</v>
      </c>
    </row>
    <row r="382" spans="7:42" x14ac:dyDescent="0.3">
      <c r="G382" s="14">
        <v>1981</v>
      </c>
      <c r="H382" s="15" t="s">
        <v>37</v>
      </c>
      <c r="J382" s="60" t="s">
        <v>2380</v>
      </c>
      <c r="K382" s="14" t="s">
        <v>11</v>
      </c>
      <c r="L382" s="14" t="s">
        <v>16</v>
      </c>
      <c r="R382" s="15" t="s">
        <v>13</v>
      </c>
      <c r="Y382" t="s">
        <v>1991</v>
      </c>
      <c r="Z382">
        <v>24.86</v>
      </c>
      <c r="AA382">
        <v>8.92</v>
      </c>
      <c r="AB382" t="s">
        <v>2382</v>
      </c>
      <c r="AC382" t="s">
        <v>2380</v>
      </c>
      <c r="AD382" t="s">
        <v>2380</v>
      </c>
      <c r="AE382">
        <v>2</v>
      </c>
      <c r="AF382" t="s">
        <v>2380</v>
      </c>
      <c r="AH382" t="s">
        <v>411</v>
      </c>
      <c r="AI382">
        <v>1981</v>
      </c>
      <c r="AJ382" t="s">
        <v>37</v>
      </c>
      <c r="AK382">
        <v>10</v>
      </c>
      <c r="AL382">
        <v>1</v>
      </c>
      <c r="AM382">
        <v>3562.87</v>
      </c>
      <c r="AN382" t="s">
        <v>11</v>
      </c>
      <c r="AO382" t="s">
        <v>16</v>
      </c>
      <c r="AP382" t="s">
        <v>13</v>
      </c>
    </row>
    <row r="383" spans="7:42" x14ac:dyDescent="0.3">
      <c r="G383" s="14">
        <v>1988</v>
      </c>
      <c r="H383" s="15" t="s">
        <v>35</v>
      </c>
      <c r="J383" s="60" t="s">
        <v>2382</v>
      </c>
      <c r="K383" s="14" t="s">
        <v>11</v>
      </c>
      <c r="L383" s="14" t="s">
        <v>16</v>
      </c>
      <c r="R383" s="15" t="s">
        <v>23</v>
      </c>
      <c r="Y383" t="s">
        <v>1990</v>
      </c>
      <c r="Z383">
        <v>19.54</v>
      </c>
      <c r="AA383">
        <v>5.37</v>
      </c>
      <c r="AB383" t="s">
        <v>2380</v>
      </c>
      <c r="AC383" t="s">
        <v>2380</v>
      </c>
      <c r="AD383" t="s">
        <v>2380</v>
      </c>
      <c r="AE383" t="s">
        <v>2381</v>
      </c>
      <c r="AF383" t="s">
        <v>2382</v>
      </c>
      <c r="AH383" t="s">
        <v>412</v>
      </c>
      <c r="AI383">
        <v>1988</v>
      </c>
      <c r="AJ383" t="s">
        <v>35</v>
      </c>
      <c r="AK383">
        <v>18</v>
      </c>
      <c r="AL383">
        <v>3</v>
      </c>
      <c r="AM383">
        <v>3569.96</v>
      </c>
      <c r="AN383" t="s">
        <v>11</v>
      </c>
      <c r="AO383" t="s">
        <v>16</v>
      </c>
      <c r="AP383" t="s">
        <v>23</v>
      </c>
    </row>
    <row r="384" spans="7:42" x14ac:dyDescent="0.3">
      <c r="G384" s="14">
        <v>1995</v>
      </c>
      <c r="H384" s="15" t="s">
        <v>35</v>
      </c>
      <c r="J384" s="60" t="s">
        <v>2382</v>
      </c>
      <c r="K384" s="14" t="s">
        <v>11</v>
      </c>
      <c r="L384" s="14" t="s">
        <v>12</v>
      </c>
      <c r="R384" s="15" t="s">
        <v>42</v>
      </c>
      <c r="Y384" t="s">
        <v>1989</v>
      </c>
      <c r="Z384">
        <v>26.74</v>
      </c>
      <c r="AA384">
        <v>4.3099999999999996</v>
      </c>
      <c r="AB384" t="s">
        <v>2380</v>
      </c>
      <c r="AC384" t="s">
        <v>2380</v>
      </c>
      <c r="AD384" t="s">
        <v>2380</v>
      </c>
      <c r="AE384" t="s">
        <v>2381</v>
      </c>
      <c r="AF384" t="s">
        <v>2382</v>
      </c>
      <c r="AH384" t="s">
        <v>413</v>
      </c>
      <c r="AI384">
        <v>1995</v>
      </c>
      <c r="AJ384" t="s">
        <v>35</v>
      </c>
      <c r="AK384">
        <v>23</v>
      </c>
      <c r="AL384">
        <v>1</v>
      </c>
      <c r="AM384">
        <v>3578</v>
      </c>
      <c r="AN384" t="s">
        <v>11</v>
      </c>
      <c r="AO384" t="s">
        <v>12</v>
      </c>
      <c r="AP384" t="s">
        <v>42</v>
      </c>
    </row>
    <row r="385" spans="7:42" x14ac:dyDescent="0.3">
      <c r="G385" s="14">
        <v>2001</v>
      </c>
      <c r="H385" s="15" t="s">
        <v>15</v>
      </c>
      <c r="J385" s="60" t="s">
        <v>2382</v>
      </c>
      <c r="K385" s="14" t="s">
        <v>11</v>
      </c>
      <c r="L385" s="14" t="s">
        <v>11</v>
      </c>
      <c r="R385" s="15" t="s">
        <v>23</v>
      </c>
      <c r="Y385" t="s">
        <v>1988</v>
      </c>
      <c r="Z385">
        <v>22.99</v>
      </c>
      <c r="AA385">
        <v>10.46</v>
      </c>
      <c r="AB385" t="s">
        <v>2380</v>
      </c>
      <c r="AC385" t="s">
        <v>2380</v>
      </c>
      <c r="AD385" t="s">
        <v>2380</v>
      </c>
      <c r="AE385">
        <v>3</v>
      </c>
      <c r="AF385" t="s">
        <v>2382</v>
      </c>
      <c r="AH385" t="s">
        <v>414</v>
      </c>
      <c r="AI385">
        <v>2001</v>
      </c>
      <c r="AJ385" t="s">
        <v>15</v>
      </c>
      <c r="AK385">
        <v>11</v>
      </c>
      <c r="AL385">
        <v>2</v>
      </c>
      <c r="AM385">
        <v>3579.83</v>
      </c>
      <c r="AN385" t="s">
        <v>11</v>
      </c>
      <c r="AO385" t="s">
        <v>11</v>
      </c>
      <c r="AP385" t="s">
        <v>23</v>
      </c>
    </row>
    <row r="386" spans="7:42" x14ac:dyDescent="0.3">
      <c r="G386" s="14">
        <v>1986</v>
      </c>
      <c r="H386" s="15" t="s">
        <v>30</v>
      </c>
      <c r="J386" s="60" t="s">
        <v>2380</v>
      </c>
      <c r="K386" s="14" t="s">
        <v>11</v>
      </c>
      <c r="L386" s="14" t="s">
        <v>11</v>
      </c>
      <c r="R386" s="15" t="s">
        <v>13</v>
      </c>
      <c r="Y386" t="s">
        <v>1987</v>
      </c>
      <c r="Z386">
        <v>31.46</v>
      </c>
      <c r="AA386">
        <v>7.39</v>
      </c>
      <c r="AB386" t="s">
        <v>2380</v>
      </c>
      <c r="AC386" t="s">
        <v>2380</v>
      </c>
      <c r="AD386" t="s">
        <v>2380</v>
      </c>
      <c r="AE386" t="s">
        <v>2381</v>
      </c>
      <c r="AF386" t="s">
        <v>2380</v>
      </c>
      <c r="AH386" t="s">
        <v>415</v>
      </c>
      <c r="AI386">
        <v>1986</v>
      </c>
      <c r="AJ386" t="s">
        <v>30</v>
      </c>
      <c r="AK386">
        <v>27</v>
      </c>
      <c r="AL386">
        <v>3</v>
      </c>
      <c r="AM386">
        <v>3589.14</v>
      </c>
      <c r="AN386" t="s">
        <v>11</v>
      </c>
      <c r="AO386" t="s">
        <v>11</v>
      </c>
      <c r="AP386" t="s">
        <v>13</v>
      </c>
    </row>
    <row r="387" spans="7:42" x14ac:dyDescent="0.3">
      <c r="G387" s="14">
        <v>1999</v>
      </c>
      <c r="H387" s="15" t="s">
        <v>18</v>
      </c>
      <c r="J387" s="60" t="s">
        <v>2382</v>
      </c>
      <c r="K387" s="14" t="s">
        <v>11</v>
      </c>
      <c r="L387" s="14" t="s">
        <v>12</v>
      </c>
      <c r="R387" s="15" t="s">
        <v>42</v>
      </c>
      <c r="Y387" t="s">
        <v>1986</v>
      </c>
      <c r="Z387">
        <v>30.86</v>
      </c>
      <c r="AA387">
        <v>6.18</v>
      </c>
      <c r="AB387" t="s">
        <v>2380</v>
      </c>
      <c r="AC387" t="s">
        <v>2382</v>
      </c>
      <c r="AD387" t="s">
        <v>2380</v>
      </c>
      <c r="AE387">
        <v>2</v>
      </c>
      <c r="AF387" t="s">
        <v>2382</v>
      </c>
      <c r="AH387" t="s">
        <v>416</v>
      </c>
      <c r="AI387">
        <v>1999</v>
      </c>
      <c r="AJ387" t="s">
        <v>18</v>
      </c>
      <c r="AK387">
        <v>6</v>
      </c>
      <c r="AL387">
        <v>3</v>
      </c>
      <c r="AM387">
        <v>3591.48</v>
      </c>
      <c r="AN387" t="s">
        <v>11</v>
      </c>
      <c r="AO387" t="s">
        <v>12</v>
      </c>
      <c r="AP387" t="s">
        <v>42</v>
      </c>
    </row>
    <row r="388" spans="7:42" x14ac:dyDescent="0.3">
      <c r="G388" s="14">
        <v>1997</v>
      </c>
      <c r="H388" s="15" t="s">
        <v>15</v>
      </c>
      <c r="J388" s="60" t="s">
        <v>2382</v>
      </c>
      <c r="K388" s="14" t="s">
        <v>11</v>
      </c>
      <c r="L388" s="14" t="s">
        <v>11</v>
      </c>
      <c r="R388" s="15" t="s">
        <v>23</v>
      </c>
      <c r="Y388" t="s">
        <v>1985</v>
      </c>
      <c r="Z388">
        <v>31.96</v>
      </c>
      <c r="AA388">
        <v>8.86</v>
      </c>
      <c r="AB388" t="s">
        <v>2380</v>
      </c>
      <c r="AC388" t="s">
        <v>2380</v>
      </c>
      <c r="AD388" t="s">
        <v>2380</v>
      </c>
      <c r="AE388" t="s">
        <v>2381</v>
      </c>
      <c r="AF388" t="s">
        <v>2382</v>
      </c>
      <c r="AH388" t="s">
        <v>417</v>
      </c>
      <c r="AI388">
        <v>1997</v>
      </c>
      <c r="AJ388" t="s">
        <v>15</v>
      </c>
      <c r="AK388">
        <v>4</v>
      </c>
      <c r="AL388">
        <v>1</v>
      </c>
      <c r="AM388">
        <v>3594.17</v>
      </c>
      <c r="AN388" t="s">
        <v>11</v>
      </c>
      <c r="AO388" t="s">
        <v>11</v>
      </c>
      <c r="AP388" t="s">
        <v>23</v>
      </c>
    </row>
    <row r="389" spans="7:42" x14ac:dyDescent="0.3">
      <c r="G389" s="14">
        <v>1999</v>
      </c>
      <c r="H389" s="15" t="s">
        <v>35</v>
      </c>
      <c r="J389" s="60" t="s">
        <v>2382</v>
      </c>
      <c r="K389" s="14" t="s">
        <v>11</v>
      </c>
      <c r="L389" s="14" t="s">
        <v>11</v>
      </c>
      <c r="R389" s="15" t="s">
        <v>42</v>
      </c>
      <c r="Y389" t="s">
        <v>1984</v>
      </c>
      <c r="Z389">
        <v>23.76</v>
      </c>
      <c r="AA389">
        <v>10.96</v>
      </c>
      <c r="AB389" t="s">
        <v>2380</v>
      </c>
      <c r="AC389" t="s">
        <v>2380</v>
      </c>
      <c r="AD389" t="s">
        <v>2380</v>
      </c>
      <c r="AE389">
        <v>3</v>
      </c>
      <c r="AF389" t="s">
        <v>2382</v>
      </c>
      <c r="AH389" t="s">
        <v>418</v>
      </c>
      <c r="AI389">
        <v>1999</v>
      </c>
      <c r="AJ389" t="s">
        <v>35</v>
      </c>
      <c r="AK389">
        <v>12</v>
      </c>
      <c r="AL389">
        <v>3</v>
      </c>
      <c r="AM389">
        <v>3597.6</v>
      </c>
      <c r="AN389" t="s">
        <v>11</v>
      </c>
      <c r="AO389" t="s">
        <v>11</v>
      </c>
      <c r="AP389" t="s">
        <v>42</v>
      </c>
    </row>
    <row r="390" spans="7:42" x14ac:dyDescent="0.3">
      <c r="G390" s="14">
        <v>1988</v>
      </c>
      <c r="H390" s="15" t="s">
        <v>15</v>
      </c>
      <c r="J390" s="60" t="s">
        <v>2382</v>
      </c>
      <c r="K390" s="14" t="s">
        <v>11</v>
      </c>
      <c r="L390" s="14" t="s">
        <v>16</v>
      </c>
      <c r="R390" s="15" t="s">
        <v>13</v>
      </c>
      <c r="Y390" t="s">
        <v>1983</v>
      </c>
      <c r="Z390">
        <v>19.38</v>
      </c>
      <c r="AA390">
        <v>6.28</v>
      </c>
      <c r="AB390" t="s">
        <v>2380</v>
      </c>
      <c r="AC390" t="s">
        <v>2380</v>
      </c>
      <c r="AD390" t="s">
        <v>2380</v>
      </c>
      <c r="AE390" t="s">
        <v>2381</v>
      </c>
      <c r="AF390" t="s">
        <v>2382</v>
      </c>
      <c r="AH390" t="s">
        <v>419</v>
      </c>
      <c r="AI390">
        <v>1988</v>
      </c>
      <c r="AJ390" t="s">
        <v>15</v>
      </c>
      <c r="AK390">
        <v>4</v>
      </c>
      <c r="AL390">
        <v>3</v>
      </c>
      <c r="AM390">
        <v>3603.6</v>
      </c>
      <c r="AN390" t="s">
        <v>11</v>
      </c>
      <c r="AO390" t="s">
        <v>16</v>
      </c>
      <c r="AP390" t="s">
        <v>13</v>
      </c>
    </row>
    <row r="391" spans="7:42" x14ac:dyDescent="0.3">
      <c r="G391" s="14">
        <v>1990</v>
      </c>
      <c r="H391" s="15" t="s">
        <v>37</v>
      </c>
      <c r="J391" s="60" t="s">
        <v>2382</v>
      </c>
      <c r="K391" s="14" t="s">
        <v>11</v>
      </c>
      <c r="L391" s="14" t="s">
        <v>16</v>
      </c>
      <c r="R391" s="15" t="s">
        <v>13</v>
      </c>
      <c r="Y391" t="s">
        <v>1982</v>
      </c>
      <c r="Z391">
        <v>16.21</v>
      </c>
      <c r="AA391">
        <v>6.29</v>
      </c>
      <c r="AB391" t="s">
        <v>2382</v>
      </c>
      <c r="AC391" t="s">
        <v>2380</v>
      </c>
      <c r="AD391" t="s">
        <v>2380</v>
      </c>
      <c r="AE391">
        <v>1</v>
      </c>
      <c r="AF391" t="s">
        <v>2382</v>
      </c>
      <c r="AH391" t="s">
        <v>420</v>
      </c>
      <c r="AI391">
        <v>1990</v>
      </c>
      <c r="AJ391" t="s">
        <v>37</v>
      </c>
      <c r="AK391">
        <v>11</v>
      </c>
      <c r="AL391">
        <v>3</v>
      </c>
      <c r="AM391">
        <v>3606.43</v>
      </c>
      <c r="AN391" t="s">
        <v>11</v>
      </c>
      <c r="AO391" t="s">
        <v>16</v>
      </c>
      <c r="AP391" t="s">
        <v>13</v>
      </c>
    </row>
    <row r="392" spans="7:42" x14ac:dyDescent="0.3">
      <c r="G392" s="14">
        <v>1985</v>
      </c>
      <c r="H392" s="15" t="s">
        <v>18</v>
      </c>
      <c r="J392" s="60" t="s">
        <v>2382</v>
      </c>
      <c r="K392" s="14" t="s">
        <v>11</v>
      </c>
      <c r="L392" s="14" t="s">
        <v>16</v>
      </c>
      <c r="R392" s="15" t="s">
        <v>13</v>
      </c>
      <c r="Y392" t="s">
        <v>1981</v>
      </c>
      <c r="Z392">
        <v>32.54</v>
      </c>
      <c r="AA392">
        <v>4.0199999999999996</v>
      </c>
      <c r="AB392" t="s">
        <v>2380</v>
      </c>
      <c r="AC392" t="s">
        <v>2382</v>
      </c>
      <c r="AD392" t="s">
        <v>2380</v>
      </c>
      <c r="AE392">
        <v>1</v>
      </c>
      <c r="AF392" t="s">
        <v>2382</v>
      </c>
      <c r="AH392" t="s">
        <v>421</v>
      </c>
      <c r="AI392">
        <v>1985</v>
      </c>
      <c r="AJ392" t="s">
        <v>18</v>
      </c>
      <c r="AK392">
        <v>14</v>
      </c>
      <c r="AL392">
        <v>3</v>
      </c>
      <c r="AM392">
        <v>3622.13</v>
      </c>
      <c r="AN392" t="s">
        <v>11</v>
      </c>
      <c r="AO392" t="s">
        <v>16</v>
      </c>
      <c r="AP392" t="s">
        <v>13</v>
      </c>
    </row>
    <row r="393" spans="7:42" x14ac:dyDescent="0.3">
      <c r="G393" s="14">
        <v>1992</v>
      </c>
      <c r="H393" s="15" t="s">
        <v>15</v>
      </c>
      <c r="J393" s="60" t="s">
        <v>2380</v>
      </c>
      <c r="K393" s="14" t="s">
        <v>16</v>
      </c>
      <c r="L393" s="14" t="s">
        <v>11</v>
      </c>
      <c r="R393" s="15" t="s">
        <v>276</v>
      </c>
      <c r="Y393" t="s">
        <v>1980</v>
      </c>
      <c r="Z393">
        <v>36.765000000000001</v>
      </c>
      <c r="AA393">
        <v>11.95</v>
      </c>
      <c r="AB393" t="s">
        <v>2382</v>
      </c>
      <c r="AC393" t="s">
        <v>2380</v>
      </c>
      <c r="AD393" t="s">
        <v>2380</v>
      </c>
      <c r="AE393">
        <v>2</v>
      </c>
      <c r="AF393" t="s">
        <v>2380</v>
      </c>
      <c r="AH393" t="s">
        <v>422</v>
      </c>
      <c r="AI393">
        <v>1992</v>
      </c>
      <c r="AJ393" t="s">
        <v>15</v>
      </c>
      <c r="AK393">
        <v>17</v>
      </c>
      <c r="AL393">
        <v>0</v>
      </c>
      <c r="AM393">
        <v>3645.09</v>
      </c>
      <c r="AN393" t="s">
        <v>16</v>
      </c>
      <c r="AO393" t="s">
        <v>11</v>
      </c>
      <c r="AP393" t="s">
        <v>276</v>
      </c>
    </row>
    <row r="394" spans="7:42" x14ac:dyDescent="0.3">
      <c r="G394" s="14">
        <v>1990</v>
      </c>
      <c r="H394" s="15" t="s">
        <v>15</v>
      </c>
      <c r="J394" s="60" t="s">
        <v>2380</v>
      </c>
      <c r="K394" s="14" t="s">
        <v>11</v>
      </c>
      <c r="L394" s="14" t="s">
        <v>12</v>
      </c>
      <c r="R394" s="15" t="s">
        <v>42</v>
      </c>
      <c r="Y394" t="s">
        <v>1979</v>
      </c>
      <c r="Z394">
        <v>35.909999999999997</v>
      </c>
      <c r="AA394">
        <v>8.7100000000000009</v>
      </c>
      <c r="AB394" t="s">
        <v>2380</v>
      </c>
      <c r="AC394" t="s">
        <v>2380</v>
      </c>
      <c r="AD394" t="s">
        <v>2380</v>
      </c>
      <c r="AE394" t="s">
        <v>2381</v>
      </c>
      <c r="AF394" t="s">
        <v>2380</v>
      </c>
      <c r="AH394" t="s">
        <v>423</v>
      </c>
      <c r="AI394">
        <v>1990</v>
      </c>
      <c r="AJ394" t="s">
        <v>15</v>
      </c>
      <c r="AK394">
        <v>8</v>
      </c>
      <c r="AL394">
        <v>3</v>
      </c>
      <c r="AM394">
        <v>3653.29</v>
      </c>
      <c r="AN394" t="s">
        <v>11</v>
      </c>
      <c r="AO394" t="s">
        <v>12</v>
      </c>
      <c r="AP394" t="s">
        <v>42</v>
      </c>
    </row>
    <row r="395" spans="7:42" x14ac:dyDescent="0.3">
      <c r="G395" s="14">
        <v>1992</v>
      </c>
      <c r="H395" s="15" t="s">
        <v>20</v>
      </c>
      <c r="J395" s="60" t="s">
        <v>2382</v>
      </c>
      <c r="K395" s="14" t="s">
        <v>12</v>
      </c>
      <c r="L395" s="14" t="s">
        <v>16</v>
      </c>
      <c r="R395" s="15" t="s">
        <v>42</v>
      </c>
      <c r="Y395" t="s">
        <v>1978</v>
      </c>
      <c r="Z395">
        <v>32.06</v>
      </c>
      <c r="AA395">
        <v>4.67</v>
      </c>
      <c r="AB395" t="s">
        <v>2380</v>
      </c>
      <c r="AC395" t="s">
        <v>2382</v>
      </c>
      <c r="AD395" t="s">
        <v>2380</v>
      </c>
      <c r="AE395">
        <v>1</v>
      </c>
      <c r="AF395" t="s">
        <v>2382</v>
      </c>
      <c r="AH395" t="s">
        <v>424</v>
      </c>
      <c r="AI395">
        <v>1992</v>
      </c>
      <c r="AJ395" t="s">
        <v>20</v>
      </c>
      <c r="AK395">
        <v>14</v>
      </c>
      <c r="AL395">
        <v>1</v>
      </c>
      <c r="AM395">
        <v>3659.35</v>
      </c>
      <c r="AN395" t="s">
        <v>12</v>
      </c>
      <c r="AO395" t="s">
        <v>16</v>
      </c>
      <c r="AP395" t="s">
        <v>42</v>
      </c>
    </row>
    <row r="396" spans="7:42" x14ac:dyDescent="0.3">
      <c r="G396" s="14">
        <v>1984</v>
      </c>
      <c r="H396" s="15" t="s">
        <v>10</v>
      </c>
      <c r="J396" s="60" t="s">
        <v>2380</v>
      </c>
      <c r="K396" s="14" t="s">
        <v>11</v>
      </c>
      <c r="L396" s="14" t="s">
        <v>12</v>
      </c>
      <c r="R396" s="15" t="s">
        <v>13</v>
      </c>
      <c r="Y396" t="s">
        <v>1977</v>
      </c>
      <c r="Z396">
        <v>24.1</v>
      </c>
      <c r="AA396">
        <v>11.14</v>
      </c>
      <c r="AB396" t="s">
        <v>2382</v>
      </c>
      <c r="AC396" t="s">
        <v>2380</v>
      </c>
      <c r="AD396" t="s">
        <v>2380</v>
      </c>
      <c r="AE396">
        <v>1</v>
      </c>
      <c r="AF396" t="s">
        <v>2380</v>
      </c>
      <c r="AH396" t="s">
        <v>425</v>
      </c>
      <c r="AI396">
        <v>1984</v>
      </c>
      <c r="AJ396" t="s">
        <v>10</v>
      </c>
      <c r="AK396">
        <v>6</v>
      </c>
      <c r="AL396">
        <v>3</v>
      </c>
      <c r="AM396">
        <v>3678.86</v>
      </c>
      <c r="AN396" t="s">
        <v>11</v>
      </c>
      <c r="AO396" t="s">
        <v>12</v>
      </c>
      <c r="AP396" t="s">
        <v>13</v>
      </c>
    </row>
    <row r="397" spans="7:42" x14ac:dyDescent="0.3">
      <c r="G397" s="14">
        <v>2003</v>
      </c>
      <c r="H397" s="15" t="s">
        <v>10</v>
      </c>
      <c r="J397" s="60" t="s">
        <v>2380</v>
      </c>
      <c r="K397" s="14" t="s">
        <v>11</v>
      </c>
      <c r="L397" s="14" t="s">
        <v>11</v>
      </c>
      <c r="R397" s="15" t="s">
        <v>300</v>
      </c>
      <c r="Y397" t="s">
        <v>1976</v>
      </c>
      <c r="Z397">
        <v>27.1</v>
      </c>
      <c r="AA397">
        <v>9.0500000000000007</v>
      </c>
      <c r="AB397" t="s">
        <v>2380</v>
      </c>
      <c r="AC397" t="s">
        <v>2380</v>
      </c>
      <c r="AD397" t="s">
        <v>2380</v>
      </c>
      <c r="AE397">
        <v>2</v>
      </c>
      <c r="AF397" t="s">
        <v>2380</v>
      </c>
      <c r="AH397" t="s">
        <v>426</v>
      </c>
      <c r="AI397">
        <v>2003</v>
      </c>
      <c r="AJ397" t="s">
        <v>10</v>
      </c>
      <c r="AK397">
        <v>10</v>
      </c>
      <c r="AL397">
        <v>0</v>
      </c>
      <c r="AM397">
        <v>3688.35</v>
      </c>
      <c r="AN397" t="s">
        <v>11</v>
      </c>
      <c r="AO397" t="s">
        <v>11</v>
      </c>
      <c r="AP397" t="s">
        <v>300</v>
      </c>
    </row>
    <row r="398" spans="7:42" x14ac:dyDescent="0.3">
      <c r="G398" s="14">
        <v>1981</v>
      </c>
      <c r="H398" s="15" t="s">
        <v>30</v>
      </c>
      <c r="J398" s="60" t="s">
        <v>2382</v>
      </c>
      <c r="K398" s="14" t="s">
        <v>11</v>
      </c>
      <c r="L398" s="14" t="s">
        <v>11</v>
      </c>
      <c r="R398" s="15" t="s">
        <v>13</v>
      </c>
      <c r="Y398" t="s">
        <v>1975</v>
      </c>
      <c r="Z398">
        <v>24.42</v>
      </c>
      <c r="AA398">
        <v>11.31</v>
      </c>
      <c r="AB398" t="s">
        <v>2380</v>
      </c>
      <c r="AC398" t="s">
        <v>2380</v>
      </c>
      <c r="AD398" t="s">
        <v>2380</v>
      </c>
      <c r="AE398" t="s">
        <v>2381</v>
      </c>
      <c r="AF398" t="s">
        <v>2382</v>
      </c>
      <c r="AH398" t="s">
        <v>427</v>
      </c>
      <c r="AI398">
        <v>1981</v>
      </c>
      <c r="AJ398" t="s">
        <v>30</v>
      </c>
      <c r="AK398">
        <v>14</v>
      </c>
      <c r="AL398">
        <v>1</v>
      </c>
      <c r="AM398">
        <v>3688.38</v>
      </c>
      <c r="AN398" t="s">
        <v>11</v>
      </c>
      <c r="AO398" t="s">
        <v>11</v>
      </c>
      <c r="AP398" t="s">
        <v>13</v>
      </c>
    </row>
    <row r="399" spans="7:42" x14ac:dyDescent="0.3">
      <c r="G399" s="14">
        <v>1995</v>
      </c>
      <c r="H399" s="15" t="s">
        <v>37</v>
      </c>
      <c r="J399" s="60" t="s">
        <v>2382</v>
      </c>
      <c r="K399" s="14" t="s">
        <v>11</v>
      </c>
      <c r="L399" s="14" t="s">
        <v>12</v>
      </c>
      <c r="R399" s="15" t="s">
        <v>42</v>
      </c>
      <c r="Y399" t="s">
        <v>1974</v>
      </c>
      <c r="Z399">
        <v>26.695</v>
      </c>
      <c r="AA399">
        <v>4.68</v>
      </c>
      <c r="AB399" t="s">
        <v>2382</v>
      </c>
      <c r="AC399" t="s">
        <v>2380</v>
      </c>
      <c r="AD399" t="s">
        <v>2380</v>
      </c>
      <c r="AE399">
        <v>2</v>
      </c>
      <c r="AF399" t="s">
        <v>2382</v>
      </c>
      <c r="AH399" t="s">
        <v>428</v>
      </c>
      <c r="AI399">
        <v>1995</v>
      </c>
      <c r="AJ399" t="s">
        <v>37</v>
      </c>
      <c r="AK399">
        <v>21</v>
      </c>
      <c r="AL399">
        <v>2</v>
      </c>
      <c r="AM399">
        <v>3693.43</v>
      </c>
      <c r="AN399" t="s">
        <v>11</v>
      </c>
      <c r="AO399" t="s">
        <v>12</v>
      </c>
      <c r="AP399" t="s">
        <v>42</v>
      </c>
    </row>
    <row r="400" spans="7:42" x14ac:dyDescent="0.3">
      <c r="G400" s="14">
        <v>1988</v>
      </c>
      <c r="H400" s="15" t="s">
        <v>35</v>
      </c>
      <c r="J400" s="60" t="s">
        <v>2382</v>
      </c>
      <c r="K400" s="14" t="s">
        <v>11</v>
      </c>
      <c r="L400" s="14" t="s">
        <v>12</v>
      </c>
      <c r="R400" s="15" t="s">
        <v>13</v>
      </c>
      <c r="Y400" t="s">
        <v>1973</v>
      </c>
      <c r="Z400">
        <v>27.79</v>
      </c>
      <c r="AA400">
        <v>6.05</v>
      </c>
      <c r="AB400" t="s">
        <v>2382</v>
      </c>
      <c r="AC400" t="s">
        <v>2382</v>
      </c>
      <c r="AD400" t="s">
        <v>2380</v>
      </c>
      <c r="AE400">
        <v>1</v>
      </c>
      <c r="AF400" t="s">
        <v>2382</v>
      </c>
      <c r="AH400" t="s">
        <v>429</v>
      </c>
      <c r="AI400">
        <v>1988</v>
      </c>
      <c r="AJ400" t="s">
        <v>35</v>
      </c>
      <c r="AK400">
        <v>18</v>
      </c>
      <c r="AL400">
        <v>3</v>
      </c>
      <c r="AM400">
        <v>3699.54</v>
      </c>
      <c r="AN400" t="s">
        <v>11</v>
      </c>
      <c r="AO400" t="s">
        <v>12</v>
      </c>
      <c r="AP400" t="s">
        <v>13</v>
      </c>
    </row>
    <row r="401" spans="7:42" x14ac:dyDescent="0.3">
      <c r="G401" s="14">
        <v>1989</v>
      </c>
      <c r="H401" s="15" t="s">
        <v>30</v>
      </c>
      <c r="J401" s="60" t="s">
        <v>2380</v>
      </c>
      <c r="K401" s="14" t="s">
        <v>11</v>
      </c>
      <c r="L401" s="14" t="s">
        <v>11</v>
      </c>
      <c r="R401" s="15" t="s">
        <v>13</v>
      </c>
      <c r="Y401" t="s">
        <v>1972</v>
      </c>
      <c r="Z401">
        <v>32.68</v>
      </c>
      <c r="AA401">
        <v>4.68</v>
      </c>
      <c r="AB401" t="s">
        <v>2382</v>
      </c>
      <c r="AC401" t="s">
        <v>2380</v>
      </c>
      <c r="AD401" t="s">
        <v>2380</v>
      </c>
      <c r="AE401" t="s">
        <v>2381</v>
      </c>
      <c r="AF401" t="s">
        <v>2380</v>
      </c>
      <c r="AH401" t="s">
        <v>430</v>
      </c>
      <c r="AI401">
        <v>1989</v>
      </c>
      <c r="AJ401" t="s">
        <v>30</v>
      </c>
      <c r="AK401">
        <v>2</v>
      </c>
      <c r="AL401">
        <v>0</v>
      </c>
      <c r="AM401">
        <v>3704.35</v>
      </c>
      <c r="AN401" t="s">
        <v>11</v>
      </c>
      <c r="AO401" t="s">
        <v>11</v>
      </c>
      <c r="AP401" t="s">
        <v>13</v>
      </c>
    </row>
    <row r="402" spans="7:42" x14ac:dyDescent="0.3">
      <c r="G402" s="14">
        <v>2004</v>
      </c>
      <c r="H402" s="15" t="s">
        <v>15</v>
      </c>
      <c r="J402" s="60" t="s">
        <v>2380</v>
      </c>
      <c r="K402" s="14" t="s">
        <v>11</v>
      </c>
      <c r="L402" s="14" t="s">
        <v>11</v>
      </c>
      <c r="R402" s="15" t="s">
        <v>200</v>
      </c>
      <c r="Y402" t="s">
        <v>1971</v>
      </c>
      <c r="Z402">
        <v>26.4</v>
      </c>
      <c r="AA402">
        <v>9.5</v>
      </c>
      <c r="AB402" t="s">
        <v>2382</v>
      </c>
      <c r="AC402" t="s">
        <v>2380</v>
      </c>
      <c r="AD402" t="s">
        <v>2380</v>
      </c>
      <c r="AE402">
        <v>2</v>
      </c>
      <c r="AF402" t="s">
        <v>2380</v>
      </c>
      <c r="AH402" t="s">
        <v>431</v>
      </c>
      <c r="AI402">
        <v>2004</v>
      </c>
      <c r="AJ402" t="s">
        <v>15</v>
      </c>
      <c r="AK402">
        <v>5</v>
      </c>
      <c r="AL402">
        <v>0</v>
      </c>
      <c r="AM402">
        <v>3722.23</v>
      </c>
      <c r="AN402" t="s">
        <v>11</v>
      </c>
      <c r="AO402" t="s">
        <v>11</v>
      </c>
      <c r="AP402" t="s">
        <v>200</v>
      </c>
    </row>
    <row r="403" spans="7:42" x14ac:dyDescent="0.3">
      <c r="G403" s="14">
        <v>1986</v>
      </c>
      <c r="H403" s="15" t="s">
        <v>30</v>
      </c>
      <c r="J403" s="60" t="s">
        <v>2382</v>
      </c>
      <c r="K403" s="14" t="s">
        <v>11</v>
      </c>
      <c r="L403" s="14" t="s">
        <v>11</v>
      </c>
      <c r="R403" s="15" t="s">
        <v>13</v>
      </c>
      <c r="Y403" t="s">
        <v>1970</v>
      </c>
      <c r="Z403">
        <v>23.655000000000001</v>
      </c>
      <c r="AA403">
        <v>10.84</v>
      </c>
      <c r="AB403" t="s">
        <v>2382</v>
      </c>
      <c r="AC403" t="s">
        <v>2380</v>
      </c>
      <c r="AD403" t="s">
        <v>2383</v>
      </c>
      <c r="AE403">
        <v>1</v>
      </c>
      <c r="AF403" t="s">
        <v>2382</v>
      </c>
      <c r="AH403" t="s">
        <v>432</v>
      </c>
      <c r="AI403">
        <v>1986</v>
      </c>
      <c r="AJ403" t="s">
        <v>30</v>
      </c>
      <c r="AK403">
        <v>1</v>
      </c>
      <c r="AL403">
        <v>3</v>
      </c>
      <c r="AM403">
        <v>3731.6</v>
      </c>
      <c r="AN403" t="s">
        <v>11</v>
      </c>
      <c r="AO403" t="s">
        <v>11</v>
      </c>
      <c r="AP403" t="s">
        <v>13</v>
      </c>
    </row>
    <row r="404" spans="7:42" x14ac:dyDescent="0.3">
      <c r="G404" s="14">
        <v>1994</v>
      </c>
      <c r="H404" s="15" t="s">
        <v>35</v>
      </c>
      <c r="J404" s="60" t="s">
        <v>2380</v>
      </c>
      <c r="K404" s="14" t="s">
        <v>11</v>
      </c>
      <c r="L404" s="14" t="s">
        <v>12</v>
      </c>
      <c r="R404" s="15" t="s">
        <v>247</v>
      </c>
      <c r="Y404" t="s">
        <v>1969</v>
      </c>
      <c r="Z404">
        <v>27.36</v>
      </c>
      <c r="AA404">
        <v>5.88</v>
      </c>
      <c r="AB404" t="s">
        <v>2380</v>
      </c>
      <c r="AC404" t="s">
        <v>2380</v>
      </c>
      <c r="AD404" t="s">
        <v>2380</v>
      </c>
      <c r="AE404">
        <v>2</v>
      </c>
      <c r="AF404" t="s">
        <v>2380</v>
      </c>
      <c r="AH404" t="s">
        <v>433</v>
      </c>
      <c r="AI404">
        <v>1994</v>
      </c>
      <c r="AJ404" t="s">
        <v>35</v>
      </c>
      <c r="AK404">
        <v>22</v>
      </c>
      <c r="AL404">
        <v>0</v>
      </c>
      <c r="AM404">
        <v>3732.63</v>
      </c>
      <c r="AN404" t="s">
        <v>11</v>
      </c>
      <c r="AO404" t="s">
        <v>12</v>
      </c>
      <c r="AP404" t="s">
        <v>247</v>
      </c>
    </row>
    <row r="405" spans="7:42" x14ac:dyDescent="0.3">
      <c r="G405" s="14">
        <v>1993</v>
      </c>
      <c r="H405" s="15" t="s">
        <v>18</v>
      </c>
      <c r="J405" s="60" t="s">
        <v>2382</v>
      </c>
      <c r="K405" s="14" t="s">
        <v>11</v>
      </c>
      <c r="L405" s="14" t="s">
        <v>11</v>
      </c>
      <c r="R405" s="15" t="s">
        <v>23</v>
      </c>
      <c r="Y405" t="s">
        <v>1968</v>
      </c>
      <c r="Z405">
        <v>27.82</v>
      </c>
      <c r="AA405">
        <v>5.24</v>
      </c>
      <c r="AB405" t="s">
        <v>2382</v>
      </c>
      <c r="AC405" t="s">
        <v>2380</v>
      </c>
      <c r="AD405" t="s">
        <v>2380</v>
      </c>
      <c r="AE405" t="s">
        <v>2381</v>
      </c>
      <c r="AF405" t="s">
        <v>2382</v>
      </c>
      <c r="AH405" t="s">
        <v>434</v>
      </c>
      <c r="AI405">
        <v>1993</v>
      </c>
      <c r="AJ405" t="s">
        <v>18</v>
      </c>
      <c r="AK405">
        <v>22</v>
      </c>
      <c r="AL405">
        <v>0</v>
      </c>
      <c r="AM405">
        <v>3736.46</v>
      </c>
      <c r="AN405" t="s">
        <v>11</v>
      </c>
      <c r="AO405" t="s">
        <v>11</v>
      </c>
      <c r="AP405" t="s">
        <v>23</v>
      </c>
    </row>
    <row r="406" spans="7:42" x14ac:dyDescent="0.3">
      <c r="G406" s="14">
        <v>1986</v>
      </c>
      <c r="H406" s="15" t="s">
        <v>20</v>
      </c>
      <c r="J406" s="60" t="s">
        <v>2380</v>
      </c>
      <c r="K406" s="14" t="s">
        <v>11</v>
      </c>
      <c r="L406" s="14" t="s">
        <v>11</v>
      </c>
      <c r="R406" s="15" t="s">
        <v>13</v>
      </c>
      <c r="Y406" t="s">
        <v>1967</v>
      </c>
      <c r="Z406">
        <v>25.46</v>
      </c>
      <c r="AA406">
        <v>11.75</v>
      </c>
      <c r="AB406" t="s">
        <v>2380</v>
      </c>
      <c r="AC406" t="s">
        <v>2380</v>
      </c>
      <c r="AD406" t="s">
        <v>2380</v>
      </c>
      <c r="AE406" t="s">
        <v>2381</v>
      </c>
      <c r="AF406" t="s">
        <v>2380</v>
      </c>
      <c r="AH406" t="s">
        <v>435</v>
      </c>
      <c r="AI406">
        <v>1986</v>
      </c>
      <c r="AJ406" t="s">
        <v>20</v>
      </c>
      <c r="AK406">
        <v>9</v>
      </c>
      <c r="AL406">
        <v>3</v>
      </c>
      <c r="AM406">
        <v>3748.56</v>
      </c>
      <c r="AN406" t="s">
        <v>11</v>
      </c>
      <c r="AO406" t="s">
        <v>11</v>
      </c>
      <c r="AP406" t="s">
        <v>13</v>
      </c>
    </row>
    <row r="407" spans="7:42" x14ac:dyDescent="0.3">
      <c r="G407" s="14">
        <v>1991</v>
      </c>
      <c r="H407" s="15" t="s">
        <v>37</v>
      </c>
      <c r="J407" s="60" t="s">
        <v>2382</v>
      </c>
      <c r="K407" s="14" t="s">
        <v>11</v>
      </c>
      <c r="L407" s="14" t="s">
        <v>11</v>
      </c>
      <c r="R407" s="15" t="s">
        <v>13</v>
      </c>
      <c r="Y407" t="s">
        <v>1966</v>
      </c>
      <c r="Z407">
        <v>25.1</v>
      </c>
      <c r="AA407">
        <v>6.97</v>
      </c>
      <c r="AB407" t="s">
        <v>2380</v>
      </c>
      <c r="AC407" t="s">
        <v>2380</v>
      </c>
      <c r="AD407" t="s">
        <v>2380</v>
      </c>
      <c r="AE407" t="s">
        <v>2381</v>
      </c>
      <c r="AF407" t="s">
        <v>2382</v>
      </c>
      <c r="AH407" t="s">
        <v>436</v>
      </c>
      <c r="AI407">
        <v>1991</v>
      </c>
      <c r="AJ407" t="s">
        <v>37</v>
      </c>
      <c r="AK407">
        <v>28</v>
      </c>
      <c r="AL407">
        <v>0</v>
      </c>
      <c r="AM407">
        <v>3756.62</v>
      </c>
      <c r="AN407" t="s">
        <v>11</v>
      </c>
      <c r="AO407" t="s">
        <v>11</v>
      </c>
      <c r="AP407" t="s">
        <v>13</v>
      </c>
    </row>
    <row r="408" spans="7:42" x14ac:dyDescent="0.3">
      <c r="G408" s="14">
        <v>1991</v>
      </c>
      <c r="H408" s="15" t="s">
        <v>35</v>
      </c>
      <c r="J408" s="60" t="s">
        <v>2380</v>
      </c>
      <c r="K408" s="14" t="s">
        <v>11</v>
      </c>
      <c r="L408" s="14" t="s">
        <v>16</v>
      </c>
      <c r="R408" s="15" t="s">
        <v>13</v>
      </c>
      <c r="Y408" t="s">
        <v>1965</v>
      </c>
      <c r="Z408">
        <v>32.11</v>
      </c>
      <c r="AA408">
        <v>4.76</v>
      </c>
      <c r="AB408" t="s">
        <v>2380</v>
      </c>
      <c r="AC408" t="s">
        <v>2380</v>
      </c>
      <c r="AD408" t="s">
        <v>2380</v>
      </c>
      <c r="AE408">
        <v>2</v>
      </c>
      <c r="AF408" t="s">
        <v>2380</v>
      </c>
      <c r="AH408" t="s">
        <v>437</v>
      </c>
      <c r="AI408">
        <v>1991</v>
      </c>
      <c r="AJ408" t="s">
        <v>35</v>
      </c>
      <c r="AK408">
        <v>25</v>
      </c>
      <c r="AL408">
        <v>0</v>
      </c>
      <c r="AM408">
        <v>3757.84</v>
      </c>
      <c r="AN408" t="s">
        <v>11</v>
      </c>
      <c r="AO408" t="s">
        <v>16</v>
      </c>
      <c r="AP408" t="s">
        <v>13</v>
      </c>
    </row>
    <row r="409" spans="7:42" x14ac:dyDescent="0.3">
      <c r="G409" s="14">
        <v>1991</v>
      </c>
      <c r="H409" s="15" t="s">
        <v>37</v>
      </c>
      <c r="J409" s="60" t="s">
        <v>2382</v>
      </c>
      <c r="K409" s="14" t="s">
        <v>11</v>
      </c>
      <c r="L409" s="14" t="s">
        <v>12</v>
      </c>
      <c r="R409" s="15" t="s">
        <v>42</v>
      </c>
      <c r="Y409" t="s">
        <v>1964</v>
      </c>
      <c r="Z409">
        <v>29.8</v>
      </c>
      <c r="AA409">
        <v>8.24</v>
      </c>
      <c r="AB409" t="s">
        <v>2382</v>
      </c>
      <c r="AC409" t="s">
        <v>2380</v>
      </c>
      <c r="AD409" t="s">
        <v>2380</v>
      </c>
      <c r="AE409">
        <v>1</v>
      </c>
      <c r="AF409" t="s">
        <v>2382</v>
      </c>
      <c r="AH409" t="s">
        <v>438</v>
      </c>
      <c r="AI409">
        <v>1991</v>
      </c>
      <c r="AJ409" t="s">
        <v>37</v>
      </c>
      <c r="AK409">
        <v>24</v>
      </c>
      <c r="AL409">
        <v>0</v>
      </c>
      <c r="AM409">
        <v>3761.29</v>
      </c>
      <c r="AN409" t="s">
        <v>11</v>
      </c>
      <c r="AO409" t="s">
        <v>12</v>
      </c>
      <c r="AP409" t="s">
        <v>42</v>
      </c>
    </row>
    <row r="410" spans="7:42" x14ac:dyDescent="0.3">
      <c r="G410" s="14">
        <v>1994</v>
      </c>
      <c r="H410" s="15" t="s">
        <v>15</v>
      </c>
      <c r="J410" s="60" t="s">
        <v>2382</v>
      </c>
      <c r="K410" s="14" t="s">
        <v>11</v>
      </c>
      <c r="L410" s="14" t="s">
        <v>16</v>
      </c>
      <c r="R410" s="15" t="s">
        <v>13</v>
      </c>
      <c r="Y410" t="s">
        <v>1963</v>
      </c>
      <c r="Z410">
        <v>24.01</v>
      </c>
      <c r="AA410">
        <v>4.76</v>
      </c>
      <c r="AB410" t="s">
        <v>2380</v>
      </c>
      <c r="AC410" t="s">
        <v>2380</v>
      </c>
      <c r="AD410" t="s">
        <v>2380</v>
      </c>
      <c r="AE410">
        <v>1</v>
      </c>
      <c r="AF410" t="s">
        <v>2382</v>
      </c>
      <c r="AH410" t="s">
        <v>439</v>
      </c>
      <c r="AI410">
        <v>1994</v>
      </c>
      <c r="AJ410" t="s">
        <v>15</v>
      </c>
      <c r="AK410">
        <v>21</v>
      </c>
      <c r="AL410">
        <v>1</v>
      </c>
      <c r="AM410">
        <v>3766.88</v>
      </c>
      <c r="AN410" t="s">
        <v>11</v>
      </c>
      <c r="AO410" t="s">
        <v>16</v>
      </c>
      <c r="AP410" t="s">
        <v>13</v>
      </c>
    </row>
    <row r="411" spans="7:42" x14ac:dyDescent="0.3">
      <c r="G411" s="14">
        <v>1987</v>
      </c>
      <c r="H411" s="15" t="s">
        <v>37</v>
      </c>
      <c r="J411" s="60" t="s">
        <v>2380</v>
      </c>
      <c r="K411" s="14" t="s">
        <v>11</v>
      </c>
      <c r="L411" s="14" t="s">
        <v>12</v>
      </c>
      <c r="R411" s="15" t="s">
        <v>13</v>
      </c>
      <c r="Y411" t="s">
        <v>1962</v>
      </c>
      <c r="Z411">
        <v>23.21</v>
      </c>
      <c r="AA411">
        <v>6.03</v>
      </c>
      <c r="AB411" t="s">
        <v>2380</v>
      </c>
      <c r="AC411" t="s">
        <v>2380</v>
      </c>
      <c r="AD411" t="s">
        <v>2380</v>
      </c>
      <c r="AE411">
        <v>1</v>
      </c>
      <c r="AF411" t="s">
        <v>2380</v>
      </c>
      <c r="AH411" t="s">
        <v>440</v>
      </c>
      <c r="AI411">
        <v>1987</v>
      </c>
      <c r="AJ411" t="s">
        <v>37</v>
      </c>
      <c r="AK411">
        <v>24</v>
      </c>
      <c r="AL411">
        <v>3</v>
      </c>
      <c r="AM411">
        <v>3773.23</v>
      </c>
      <c r="AN411" t="s">
        <v>11</v>
      </c>
      <c r="AO411" t="s">
        <v>12</v>
      </c>
      <c r="AP411" t="s">
        <v>13</v>
      </c>
    </row>
    <row r="412" spans="7:42" x14ac:dyDescent="0.3">
      <c r="G412" s="14">
        <v>1981</v>
      </c>
      <c r="H412" s="15" t="s">
        <v>30</v>
      </c>
      <c r="J412" s="60" t="s">
        <v>2382</v>
      </c>
      <c r="K412" s="14" t="s">
        <v>11</v>
      </c>
      <c r="L412" s="14" t="s">
        <v>16</v>
      </c>
      <c r="R412" s="15" t="s">
        <v>13</v>
      </c>
      <c r="Y412" t="s">
        <v>1961</v>
      </c>
      <c r="Z412">
        <v>21.2</v>
      </c>
      <c r="AA412">
        <v>4.07</v>
      </c>
      <c r="AB412" t="s">
        <v>2382</v>
      </c>
      <c r="AC412" t="s">
        <v>2380</v>
      </c>
      <c r="AD412" t="s">
        <v>2380</v>
      </c>
      <c r="AE412">
        <v>1</v>
      </c>
      <c r="AF412" t="s">
        <v>2382</v>
      </c>
      <c r="AH412" t="s">
        <v>441</v>
      </c>
      <c r="AI412">
        <v>1981</v>
      </c>
      <c r="AJ412" t="s">
        <v>30</v>
      </c>
      <c r="AK412">
        <v>13</v>
      </c>
      <c r="AL412">
        <v>1</v>
      </c>
      <c r="AM412">
        <v>3785.77</v>
      </c>
      <c r="AN412" t="s">
        <v>11</v>
      </c>
      <c r="AO412" t="s">
        <v>16</v>
      </c>
      <c r="AP412" t="s">
        <v>13</v>
      </c>
    </row>
    <row r="413" spans="7:42" x14ac:dyDescent="0.3">
      <c r="G413" s="14">
        <v>1988</v>
      </c>
      <c r="H413" s="15" t="s">
        <v>35</v>
      </c>
      <c r="J413" s="60" t="s">
        <v>2382</v>
      </c>
      <c r="K413" s="14" t="s">
        <v>11</v>
      </c>
      <c r="L413" s="14" t="s">
        <v>12</v>
      </c>
      <c r="R413" s="15" t="s">
        <v>13</v>
      </c>
      <c r="Y413" t="s">
        <v>1960</v>
      </c>
      <c r="Z413">
        <v>28.215</v>
      </c>
      <c r="AA413">
        <v>8.26</v>
      </c>
      <c r="AB413" t="s">
        <v>2382</v>
      </c>
      <c r="AC413" t="s">
        <v>2380</v>
      </c>
      <c r="AD413" t="s">
        <v>2380</v>
      </c>
      <c r="AE413">
        <v>1</v>
      </c>
      <c r="AF413" t="s">
        <v>2382</v>
      </c>
      <c r="AH413" t="s">
        <v>442</v>
      </c>
      <c r="AI413">
        <v>1988</v>
      </c>
      <c r="AJ413" t="s">
        <v>35</v>
      </c>
      <c r="AK413">
        <v>28</v>
      </c>
      <c r="AL413">
        <v>3</v>
      </c>
      <c r="AM413">
        <v>3793.55</v>
      </c>
      <c r="AN413" t="s">
        <v>11</v>
      </c>
      <c r="AO413" t="s">
        <v>12</v>
      </c>
      <c r="AP413" t="s">
        <v>13</v>
      </c>
    </row>
    <row r="414" spans="7:42" x14ac:dyDescent="0.3">
      <c r="G414" s="14">
        <v>1999</v>
      </c>
      <c r="H414" s="15" t="s">
        <v>18</v>
      </c>
      <c r="J414" s="60" t="s">
        <v>2380</v>
      </c>
      <c r="K414" s="14" t="s">
        <v>11</v>
      </c>
      <c r="L414" s="14" t="s">
        <v>12</v>
      </c>
      <c r="R414" s="15" t="s">
        <v>23</v>
      </c>
      <c r="Y414" t="s">
        <v>1959</v>
      </c>
      <c r="Z414">
        <v>38.094999999999999</v>
      </c>
      <c r="AA414">
        <v>4.76</v>
      </c>
      <c r="AB414" t="s">
        <v>2380</v>
      </c>
      <c r="AC414" t="s">
        <v>2380</v>
      </c>
      <c r="AD414" t="s">
        <v>2380</v>
      </c>
      <c r="AE414">
        <v>1</v>
      </c>
      <c r="AF414" t="s">
        <v>2380</v>
      </c>
      <c r="AH414" t="s">
        <v>443</v>
      </c>
      <c r="AI414">
        <v>1999</v>
      </c>
      <c r="AJ414" t="s">
        <v>18</v>
      </c>
      <c r="AK414">
        <v>24</v>
      </c>
      <c r="AL414">
        <v>0</v>
      </c>
      <c r="AM414">
        <v>3796.36</v>
      </c>
      <c r="AN414" t="s">
        <v>11</v>
      </c>
      <c r="AO414" t="s">
        <v>12</v>
      </c>
      <c r="AP414" t="s">
        <v>23</v>
      </c>
    </row>
    <row r="415" spans="7:42" x14ac:dyDescent="0.3">
      <c r="G415" s="14">
        <v>1981</v>
      </c>
      <c r="H415" s="15" t="s">
        <v>20</v>
      </c>
      <c r="J415" s="60" t="s">
        <v>2382</v>
      </c>
      <c r="K415" s="14" t="s">
        <v>11</v>
      </c>
      <c r="L415" s="14" t="s">
        <v>12</v>
      </c>
      <c r="R415" s="15" t="s">
        <v>23</v>
      </c>
      <c r="Y415" t="s">
        <v>1958</v>
      </c>
      <c r="Z415">
        <v>22.61</v>
      </c>
      <c r="AA415">
        <v>6.13</v>
      </c>
      <c r="AB415" t="s">
        <v>2382</v>
      </c>
      <c r="AC415" t="s">
        <v>2380</v>
      </c>
      <c r="AD415" t="s">
        <v>2383</v>
      </c>
      <c r="AE415">
        <v>1</v>
      </c>
      <c r="AF415" t="s">
        <v>2382</v>
      </c>
      <c r="AH415" t="s">
        <v>444</v>
      </c>
      <c r="AI415">
        <v>1981</v>
      </c>
      <c r="AJ415" t="s">
        <v>20</v>
      </c>
      <c r="AK415">
        <v>29</v>
      </c>
      <c r="AL415">
        <v>1</v>
      </c>
      <c r="AM415">
        <v>3797.2</v>
      </c>
      <c r="AN415" t="s">
        <v>11</v>
      </c>
      <c r="AO415" t="s">
        <v>12</v>
      </c>
      <c r="AP415" t="s">
        <v>23</v>
      </c>
    </row>
    <row r="416" spans="7:42" x14ac:dyDescent="0.3">
      <c r="G416" s="14">
        <v>1994</v>
      </c>
      <c r="H416" s="15" t="s">
        <v>35</v>
      </c>
      <c r="J416" s="60" t="s">
        <v>2382</v>
      </c>
      <c r="K416" s="14" t="s">
        <v>12</v>
      </c>
      <c r="L416" s="14" t="s">
        <v>11</v>
      </c>
      <c r="R416" s="15" t="s">
        <v>42</v>
      </c>
      <c r="Y416" t="s">
        <v>1957</v>
      </c>
      <c r="Z416">
        <v>24.32</v>
      </c>
      <c r="AA416">
        <v>10.47</v>
      </c>
      <c r="AB416" t="s">
        <v>2382</v>
      </c>
      <c r="AC416" t="s">
        <v>2380</v>
      </c>
      <c r="AD416" t="s">
        <v>2380</v>
      </c>
      <c r="AE416">
        <v>2</v>
      </c>
      <c r="AF416" t="s">
        <v>2382</v>
      </c>
      <c r="AH416" t="s">
        <v>445</v>
      </c>
      <c r="AI416">
        <v>1994</v>
      </c>
      <c r="AJ416" t="s">
        <v>35</v>
      </c>
      <c r="AK416">
        <v>12</v>
      </c>
      <c r="AL416">
        <v>2</v>
      </c>
      <c r="AM416">
        <v>3847.67</v>
      </c>
      <c r="AN416" t="s">
        <v>12</v>
      </c>
      <c r="AO416" t="s">
        <v>11</v>
      </c>
      <c r="AP416" t="s">
        <v>42</v>
      </c>
    </row>
    <row r="417" spans="7:42" x14ac:dyDescent="0.3">
      <c r="G417" s="14">
        <v>1991</v>
      </c>
      <c r="H417" s="15" t="s">
        <v>35</v>
      </c>
      <c r="J417" s="60" t="s">
        <v>2382</v>
      </c>
      <c r="K417" s="14" t="s">
        <v>12</v>
      </c>
      <c r="L417" s="14" t="s">
        <v>16</v>
      </c>
      <c r="R417" s="15" t="s">
        <v>168</v>
      </c>
      <c r="Y417" t="s">
        <v>1956</v>
      </c>
      <c r="Z417">
        <v>20.96</v>
      </c>
      <c r="AA417">
        <v>4.04</v>
      </c>
      <c r="AB417" t="s">
        <v>2382</v>
      </c>
      <c r="AC417" t="s">
        <v>2380</v>
      </c>
      <c r="AD417" t="s">
        <v>2380</v>
      </c>
      <c r="AE417">
        <v>1</v>
      </c>
      <c r="AF417" t="s">
        <v>2382</v>
      </c>
      <c r="AH417" t="s">
        <v>446</v>
      </c>
      <c r="AI417">
        <v>1991</v>
      </c>
      <c r="AJ417" t="s">
        <v>35</v>
      </c>
      <c r="AK417">
        <v>19</v>
      </c>
      <c r="AL417">
        <v>0</v>
      </c>
      <c r="AM417">
        <v>3857.76</v>
      </c>
      <c r="AN417" t="s">
        <v>12</v>
      </c>
      <c r="AO417" t="s">
        <v>16</v>
      </c>
      <c r="AP417" t="s">
        <v>168</v>
      </c>
    </row>
    <row r="418" spans="7:42" x14ac:dyDescent="0.3">
      <c r="G418" s="14">
        <v>2001</v>
      </c>
      <c r="H418" s="15" t="s">
        <v>18</v>
      </c>
      <c r="J418" s="60" t="s">
        <v>2382</v>
      </c>
      <c r="K418" s="14" t="s">
        <v>11</v>
      </c>
      <c r="L418" s="14" t="s">
        <v>12</v>
      </c>
      <c r="R418" s="15" t="s">
        <v>200</v>
      </c>
      <c r="Y418" t="s">
        <v>1955</v>
      </c>
      <c r="Z418">
        <v>19.68</v>
      </c>
      <c r="AA418">
        <v>5.74</v>
      </c>
      <c r="AB418" t="s">
        <v>2380</v>
      </c>
      <c r="AC418" t="s">
        <v>2380</v>
      </c>
      <c r="AD418" t="s">
        <v>2380</v>
      </c>
      <c r="AE418" t="s">
        <v>2381</v>
      </c>
      <c r="AF418" t="s">
        <v>2382</v>
      </c>
      <c r="AH418" t="s">
        <v>447</v>
      </c>
      <c r="AI418">
        <v>2001</v>
      </c>
      <c r="AJ418" t="s">
        <v>18</v>
      </c>
      <c r="AK418">
        <v>6</v>
      </c>
      <c r="AL418">
        <v>0</v>
      </c>
      <c r="AM418">
        <v>3858.51</v>
      </c>
      <c r="AN418" t="s">
        <v>11</v>
      </c>
      <c r="AO418" t="s">
        <v>12</v>
      </c>
      <c r="AP418" t="s">
        <v>200</v>
      </c>
    </row>
    <row r="419" spans="7:42" x14ac:dyDescent="0.3">
      <c r="G419" s="14">
        <v>2001</v>
      </c>
      <c r="H419" s="15" t="s">
        <v>37</v>
      </c>
      <c r="J419" s="60" t="s">
        <v>2382</v>
      </c>
      <c r="K419" s="14" t="s">
        <v>11</v>
      </c>
      <c r="L419" s="14" t="s">
        <v>11</v>
      </c>
      <c r="R419" s="15" t="s">
        <v>168</v>
      </c>
      <c r="Y419" t="s">
        <v>1954</v>
      </c>
      <c r="Z419">
        <v>18.100000000000001</v>
      </c>
      <c r="AA419">
        <v>6.33</v>
      </c>
      <c r="AB419" t="s">
        <v>2380</v>
      </c>
      <c r="AC419" t="s">
        <v>2380</v>
      </c>
      <c r="AD419" t="s">
        <v>2380</v>
      </c>
      <c r="AE419">
        <v>1</v>
      </c>
      <c r="AF419" t="s">
        <v>2382</v>
      </c>
      <c r="AH419" t="s">
        <v>448</v>
      </c>
      <c r="AI419">
        <v>2001</v>
      </c>
      <c r="AJ419" t="s">
        <v>37</v>
      </c>
      <c r="AK419">
        <v>18</v>
      </c>
      <c r="AL419">
        <v>3</v>
      </c>
      <c r="AM419">
        <v>3861.21</v>
      </c>
      <c r="AN419" t="s">
        <v>11</v>
      </c>
      <c r="AO419" t="s">
        <v>11</v>
      </c>
      <c r="AP419" t="s">
        <v>168</v>
      </c>
    </row>
    <row r="420" spans="7:42" x14ac:dyDescent="0.3">
      <c r="G420" s="14">
        <v>1990</v>
      </c>
      <c r="H420" s="15" t="s">
        <v>18</v>
      </c>
      <c r="J420" s="60" t="s">
        <v>2380</v>
      </c>
      <c r="K420" s="14" t="s">
        <v>16</v>
      </c>
      <c r="L420" s="14" t="s">
        <v>16</v>
      </c>
      <c r="R420" s="15" t="s">
        <v>23</v>
      </c>
      <c r="Y420" t="s">
        <v>1953</v>
      </c>
      <c r="Z420">
        <v>29.64</v>
      </c>
      <c r="AA420">
        <v>4.28</v>
      </c>
      <c r="AB420" t="s">
        <v>2382</v>
      </c>
      <c r="AC420" t="s">
        <v>2380</v>
      </c>
      <c r="AD420" t="s">
        <v>2380</v>
      </c>
      <c r="AE420" t="s">
        <v>2381</v>
      </c>
      <c r="AF420" t="s">
        <v>2380</v>
      </c>
      <c r="AH420" t="s">
        <v>449</v>
      </c>
      <c r="AI420">
        <v>1990</v>
      </c>
      <c r="AJ420" t="s">
        <v>18</v>
      </c>
      <c r="AK420">
        <v>24</v>
      </c>
      <c r="AL420">
        <v>0</v>
      </c>
      <c r="AM420">
        <v>3866.86</v>
      </c>
      <c r="AN420" t="s">
        <v>16</v>
      </c>
      <c r="AO420" t="s">
        <v>16</v>
      </c>
      <c r="AP420" t="s">
        <v>23</v>
      </c>
    </row>
    <row r="421" spans="7:42" x14ac:dyDescent="0.3">
      <c r="G421" s="14">
        <v>1991</v>
      </c>
      <c r="H421" s="15" t="s">
        <v>10</v>
      </c>
      <c r="J421" s="60" t="s">
        <v>2382</v>
      </c>
      <c r="K421" s="14" t="s">
        <v>11</v>
      </c>
      <c r="L421" s="14" t="s">
        <v>12</v>
      </c>
      <c r="R421" s="15" t="s">
        <v>13</v>
      </c>
      <c r="Y421" t="s">
        <v>1952</v>
      </c>
      <c r="Z421">
        <v>25.3</v>
      </c>
      <c r="AA421">
        <v>9.4700000000000006</v>
      </c>
      <c r="AB421" t="s">
        <v>2382</v>
      </c>
      <c r="AC421" t="s">
        <v>2380</v>
      </c>
      <c r="AD421" t="s">
        <v>2380</v>
      </c>
      <c r="AE421">
        <v>2</v>
      </c>
      <c r="AF421" t="s">
        <v>2382</v>
      </c>
      <c r="AH421" t="s">
        <v>450</v>
      </c>
      <c r="AI421">
        <v>1991</v>
      </c>
      <c r="AJ421" t="s">
        <v>10</v>
      </c>
      <c r="AK421">
        <v>25</v>
      </c>
      <c r="AL421">
        <v>1</v>
      </c>
      <c r="AM421">
        <v>3875.73</v>
      </c>
      <c r="AN421" t="s">
        <v>11</v>
      </c>
      <c r="AO421" t="s">
        <v>12</v>
      </c>
      <c r="AP421" t="s">
        <v>13</v>
      </c>
    </row>
    <row r="422" spans="7:42" x14ac:dyDescent="0.3">
      <c r="G422" s="14">
        <v>1996</v>
      </c>
      <c r="H422" s="15" t="s">
        <v>37</v>
      </c>
      <c r="J422" s="60" t="s">
        <v>2380</v>
      </c>
      <c r="K422" s="14" t="s">
        <v>16</v>
      </c>
      <c r="L422" s="14" t="s">
        <v>12</v>
      </c>
      <c r="R422" s="15" t="s">
        <v>23</v>
      </c>
      <c r="Y422" t="s">
        <v>1951</v>
      </c>
      <c r="Z422">
        <v>27.6</v>
      </c>
      <c r="AA422">
        <v>4.8499999999999996</v>
      </c>
      <c r="AB422" t="s">
        <v>2382</v>
      </c>
      <c r="AC422" t="s">
        <v>2380</v>
      </c>
      <c r="AD422" t="s">
        <v>2380</v>
      </c>
      <c r="AE422" t="s">
        <v>2381</v>
      </c>
      <c r="AF422" t="s">
        <v>2380</v>
      </c>
      <c r="AH422" t="s">
        <v>451</v>
      </c>
      <c r="AI422">
        <v>1996</v>
      </c>
      <c r="AJ422" t="s">
        <v>37</v>
      </c>
      <c r="AK422">
        <v>23</v>
      </c>
      <c r="AL422">
        <v>2</v>
      </c>
      <c r="AM422">
        <v>3877.3</v>
      </c>
      <c r="AN422" t="s">
        <v>16</v>
      </c>
      <c r="AO422" t="s">
        <v>12</v>
      </c>
      <c r="AP422" t="s">
        <v>23</v>
      </c>
    </row>
    <row r="423" spans="7:42" x14ac:dyDescent="0.3">
      <c r="G423" s="14">
        <v>2004</v>
      </c>
      <c r="H423" s="15" t="s">
        <v>10</v>
      </c>
      <c r="J423" s="60" t="s">
        <v>2382</v>
      </c>
      <c r="K423" s="14" t="s">
        <v>11</v>
      </c>
      <c r="L423" s="14" t="s">
        <v>11</v>
      </c>
      <c r="R423" s="15" t="s">
        <v>23</v>
      </c>
      <c r="Y423" t="s">
        <v>1950</v>
      </c>
      <c r="Z423">
        <v>27.645</v>
      </c>
      <c r="AA423">
        <v>11.03</v>
      </c>
      <c r="AB423" t="s">
        <v>2382</v>
      </c>
      <c r="AC423" t="s">
        <v>2380</v>
      </c>
      <c r="AD423" t="s">
        <v>2380</v>
      </c>
      <c r="AE423">
        <v>1</v>
      </c>
      <c r="AF423" t="s">
        <v>2382</v>
      </c>
      <c r="AH423" t="s">
        <v>452</v>
      </c>
      <c r="AI423">
        <v>2004</v>
      </c>
      <c r="AJ423" t="s">
        <v>10</v>
      </c>
      <c r="AK423">
        <v>13</v>
      </c>
      <c r="AL423">
        <v>0</v>
      </c>
      <c r="AM423">
        <v>3889.2</v>
      </c>
      <c r="AN423" t="s">
        <v>11</v>
      </c>
      <c r="AO423" t="s">
        <v>11</v>
      </c>
      <c r="AP423" t="s">
        <v>23</v>
      </c>
    </row>
    <row r="424" spans="7:42" x14ac:dyDescent="0.3">
      <c r="G424" s="14">
        <v>1993</v>
      </c>
      <c r="H424" s="15" t="s">
        <v>20</v>
      </c>
      <c r="J424" s="60" t="s">
        <v>2382</v>
      </c>
      <c r="K424" s="14" t="s">
        <v>11</v>
      </c>
      <c r="L424" s="14" t="s">
        <v>11</v>
      </c>
      <c r="R424" s="15" t="s">
        <v>23</v>
      </c>
      <c r="Y424" t="s">
        <v>1949</v>
      </c>
      <c r="Z424">
        <v>27.6</v>
      </c>
      <c r="AA424">
        <v>5.22</v>
      </c>
      <c r="AB424" t="s">
        <v>2380</v>
      </c>
      <c r="AC424" t="s">
        <v>2380</v>
      </c>
      <c r="AD424" t="s">
        <v>2380</v>
      </c>
      <c r="AE424">
        <v>2</v>
      </c>
      <c r="AF424" t="s">
        <v>2382</v>
      </c>
      <c r="AH424" t="s">
        <v>453</v>
      </c>
      <c r="AI424">
        <v>1993</v>
      </c>
      <c r="AJ424" t="s">
        <v>20</v>
      </c>
      <c r="AK424">
        <v>14</v>
      </c>
      <c r="AL424">
        <v>0</v>
      </c>
      <c r="AM424">
        <v>3898.35</v>
      </c>
      <c r="AN424" t="s">
        <v>11</v>
      </c>
      <c r="AO424" t="s">
        <v>11</v>
      </c>
      <c r="AP424" t="s">
        <v>23</v>
      </c>
    </row>
    <row r="425" spans="7:42" x14ac:dyDescent="0.3">
      <c r="G425" s="14">
        <v>1981</v>
      </c>
      <c r="H425" s="15" t="s">
        <v>35</v>
      </c>
      <c r="J425" s="60" t="s">
        <v>2380</v>
      </c>
      <c r="K425" s="14" t="s">
        <v>11</v>
      </c>
      <c r="L425" s="14" t="s">
        <v>11</v>
      </c>
      <c r="R425" s="15" t="s">
        <v>13</v>
      </c>
      <c r="Y425" t="s">
        <v>1948</v>
      </c>
      <c r="Z425">
        <v>25.08</v>
      </c>
      <c r="AA425">
        <v>9.52</v>
      </c>
      <c r="AB425" t="s">
        <v>2382</v>
      </c>
      <c r="AC425" t="s">
        <v>2380</v>
      </c>
      <c r="AD425" t="s">
        <v>2380</v>
      </c>
      <c r="AE425">
        <v>2</v>
      </c>
      <c r="AF425" t="s">
        <v>2380</v>
      </c>
      <c r="AH425" t="s">
        <v>454</v>
      </c>
      <c r="AI425">
        <v>1981</v>
      </c>
      <c r="AJ425" t="s">
        <v>35</v>
      </c>
      <c r="AK425">
        <v>27</v>
      </c>
      <c r="AL425">
        <v>1</v>
      </c>
      <c r="AM425">
        <v>3902.07</v>
      </c>
      <c r="AN425" t="s">
        <v>11</v>
      </c>
      <c r="AO425" t="s">
        <v>11</v>
      </c>
      <c r="AP425" t="s">
        <v>13</v>
      </c>
    </row>
    <row r="426" spans="7:42" x14ac:dyDescent="0.3">
      <c r="G426" s="14">
        <v>1997</v>
      </c>
      <c r="H426" s="15" t="s">
        <v>15</v>
      </c>
      <c r="J426" s="60" t="s">
        <v>2380</v>
      </c>
      <c r="K426" s="14" t="s">
        <v>12</v>
      </c>
      <c r="L426" s="14" t="s">
        <v>12</v>
      </c>
      <c r="R426" s="15" t="s">
        <v>42</v>
      </c>
      <c r="Y426" t="s">
        <v>1947</v>
      </c>
      <c r="Z426">
        <v>30.02</v>
      </c>
      <c r="AA426">
        <v>11.09</v>
      </c>
      <c r="AB426" t="s">
        <v>2380</v>
      </c>
      <c r="AC426" t="s">
        <v>2380</v>
      </c>
      <c r="AD426" t="s">
        <v>2380</v>
      </c>
      <c r="AE426" t="s">
        <v>2381</v>
      </c>
      <c r="AF426" t="s">
        <v>2380</v>
      </c>
      <c r="AH426" t="s">
        <v>455</v>
      </c>
      <c r="AI426">
        <v>1997</v>
      </c>
      <c r="AJ426" t="s">
        <v>15</v>
      </c>
      <c r="AK426">
        <v>24</v>
      </c>
      <c r="AL426">
        <v>3</v>
      </c>
      <c r="AM426">
        <v>3906.13</v>
      </c>
      <c r="AN426" t="s">
        <v>12</v>
      </c>
      <c r="AO426" t="s">
        <v>12</v>
      </c>
      <c r="AP426" t="s">
        <v>42</v>
      </c>
    </row>
    <row r="427" spans="7:42" x14ac:dyDescent="0.3">
      <c r="G427" s="14">
        <v>1985</v>
      </c>
      <c r="H427" s="15" t="s">
        <v>10</v>
      </c>
      <c r="J427" s="60" t="s">
        <v>2382</v>
      </c>
      <c r="K427" s="14" t="s">
        <v>11</v>
      </c>
      <c r="L427" s="14" t="s">
        <v>11</v>
      </c>
      <c r="R427" s="15" t="s">
        <v>13</v>
      </c>
      <c r="Y427" t="s">
        <v>1946</v>
      </c>
      <c r="Z427">
        <v>27.36</v>
      </c>
      <c r="AA427">
        <v>9.4499999999999993</v>
      </c>
      <c r="AB427" t="s">
        <v>2382</v>
      </c>
      <c r="AC427" t="s">
        <v>2380</v>
      </c>
      <c r="AD427" t="s">
        <v>2380</v>
      </c>
      <c r="AE427">
        <v>2</v>
      </c>
      <c r="AF427" t="s">
        <v>2382</v>
      </c>
      <c r="AH427" t="s">
        <v>456</v>
      </c>
      <c r="AI427">
        <v>1985</v>
      </c>
      <c r="AJ427" t="s">
        <v>10</v>
      </c>
      <c r="AK427">
        <v>5</v>
      </c>
      <c r="AL427">
        <v>3</v>
      </c>
      <c r="AM427">
        <v>3910.44</v>
      </c>
      <c r="AN427" t="s">
        <v>11</v>
      </c>
      <c r="AO427" t="s">
        <v>11</v>
      </c>
      <c r="AP427" t="s">
        <v>13</v>
      </c>
    </row>
    <row r="428" spans="7:42" x14ac:dyDescent="0.3">
      <c r="G428" s="14">
        <v>2000</v>
      </c>
      <c r="H428" s="15" t="s">
        <v>10</v>
      </c>
      <c r="J428" s="60" t="s">
        <v>2382</v>
      </c>
      <c r="K428" s="14" t="s">
        <v>11</v>
      </c>
      <c r="L428" s="14" t="s">
        <v>11</v>
      </c>
      <c r="R428" s="15" t="s">
        <v>247</v>
      </c>
      <c r="Y428" t="s">
        <v>1945</v>
      </c>
      <c r="Z428">
        <v>22.2</v>
      </c>
      <c r="AA428">
        <v>5.51</v>
      </c>
      <c r="AB428" t="s">
        <v>2380</v>
      </c>
      <c r="AC428" t="s">
        <v>2380</v>
      </c>
      <c r="AD428" t="s">
        <v>2380</v>
      </c>
      <c r="AE428" t="s">
        <v>2381</v>
      </c>
      <c r="AF428" t="s">
        <v>2382</v>
      </c>
      <c r="AH428" t="s">
        <v>457</v>
      </c>
      <c r="AI428">
        <v>2000</v>
      </c>
      <c r="AJ428" t="s">
        <v>10</v>
      </c>
      <c r="AK428">
        <v>10</v>
      </c>
      <c r="AL428">
        <v>2</v>
      </c>
      <c r="AM428">
        <v>3925.76</v>
      </c>
      <c r="AN428" t="s">
        <v>11</v>
      </c>
      <c r="AO428" t="s">
        <v>11</v>
      </c>
      <c r="AP428" t="s">
        <v>247</v>
      </c>
    </row>
    <row r="429" spans="7:42" x14ac:dyDescent="0.3">
      <c r="G429" s="14">
        <v>2002</v>
      </c>
      <c r="H429" s="15" t="s">
        <v>18</v>
      </c>
      <c r="J429" s="60" t="s">
        <v>2382</v>
      </c>
      <c r="K429" s="14" t="s">
        <v>11</v>
      </c>
      <c r="L429" s="14" t="s">
        <v>12</v>
      </c>
      <c r="R429" s="15" t="s">
        <v>42</v>
      </c>
      <c r="Y429" t="s">
        <v>1944</v>
      </c>
      <c r="Z429">
        <v>25.71</v>
      </c>
      <c r="AA429">
        <v>4.18</v>
      </c>
      <c r="AB429" t="s">
        <v>2380</v>
      </c>
      <c r="AC429" t="s">
        <v>2382</v>
      </c>
      <c r="AD429" t="s">
        <v>2380</v>
      </c>
      <c r="AE429">
        <v>1</v>
      </c>
      <c r="AF429" t="s">
        <v>2382</v>
      </c>
      <c r="AH429" t="s">
        <v>458</v>
      </c>
      <c r="AI429">
        <v>2002</v>
      </c>
      <c r="AJ429" t="s">
        <v>18</v>
      </c>
      <c r="AK429">
        <v>15</v>
      </c>
      <c r="AL429">
        <v>0</v>
      </c>
      <c r="AM429">
        <v>3931.51</v>
      </c>
      <c r="AN429" t="s">
        <v>11</v>
      </c>
      <c r="AO429" t="s">
        <v>12</v>
      </c>
      <c r="AP429" t="s">
        <v>42</v>
      </c>
    </row>
    <row r="430" spans="7:42" x14ac:dyDescent="0.3">
      <c r="G430" s="14">
        <v>1988</v>
      </c>
      <c r="H430" s="15" t="s">
        <v>37</v>
      </c>
      <c r="J430" s="60" t="s">
        <v>2380</v>
      </c>
      <c r="K430" s="14" t="s">
        <v>12</v>
      </c>
      <c r="L430" s="14" t="s">
        <v>16</v>
      </c>
      <c r="R430" s="15" t="s">
        <v>13</v>
      </c>
      <c r="Y430" t="s">
        <v>1943</v>
      </c>
      <c r="Z430">
        <v>41.91</v>
      </c>
      <c r="AA430">
        <v>5.98</v>
      </c>
      <c r="AB430" t="s">
        <v>2382</v>
      </c>
      <c r="AC430" t="s">
        <v>2380</v>
      </c>
      <c r="AD430" t="s">
        <v>2380</v>
      </c>
      <c r="AE430">
        <v>1</v>
      </c>
      <c r="AF430" t="s">
        <v>2380</v>
      </c>
      <c r="AH430" t="s">
        <v>459</v>
      </c>
      <c r="AI430">
        <v>1988</v>
      </c>
      <c r="AJ430" t="s">
        <v>37</v>
      </c>
      <c r="AK430">
        <v>24</v>
      </c>
      <c r="AL430">
        <v>0</v>
      </c>
      <c r="AM430">
        <v>3935.18</v>
      </c>
      <c r="AN430" t="s">
        <v>12</v>
      </c>
      <c r="AO430" t="s">
        <v>16</v>
      </c>
      <c r="AP430" t="s">
        <v>13</v>
      </c>
    </row>
    <row r="431" spans="7:42" x14ac:dyDescent="0.3">
      <c r="G431" s="14">
        <v>1993</v>
      </c>
      <c r="H431" s="15" t="s">
        <v>20</v>
      </c>
      <c r="J431" s="60" t="s">
        <v>2382</v>
      </c>
      <c r="K431" s="14" t="s">
        <v>11</v>
      </c>
      <c r="L431" s="14" t="s">
        <v>12</v>
      </c>
      <c r="R431" s="15" t="s">
        <v>247</v>
      </c>
      <c r="Y431" t="s">
        <v>1942</v>
      </c>
      <c r="Z431">
        <v>25.85</v>
      </c>
      <c r="AA431">
        <v>10.16</v>
      </c>
      <c r="AB431" t="s">
        <v>2380</v>
      </c>
      <c r="AC431" t="s">
        <v>2380</v>
      </c>
      <c r="AD431" t="s">
        <v>2380</v>
      </c>
      <c r="AE431" t="s">
        <v>2381</v>
      </c>
      <c r="AF431" t="s">
        <v>2382</v>
      </c>
      <c r="AH431" t="s">
        <v>460</v>
      </c>
      <c r="AI431">
        <v>1993</v>
      </c>
      <c r="AJ431" t="s">
        <v>20</v>
      </c>
      <c r="AK431">
        <v>29</v>
      </c>
      <c r="AL431">
        <v>0</v>
      </c>
      <c r="AM431">
        <v>3943.6</v>
      </c>
      <c r="AN431" t="s">
        <v>11</v>
      </c>
      <c r="AO431" t="s">
        <v>12</v>
      </c>
      <c r="AP431" t="s">
        <v>247</v>
      </c>
    </row>
    <row r="432" spans="7:42" x14ac:dyDescent="0.3">
      <c r="G432" s="14">
        <v>1993</v>
      </c>
      <c r="H432" s="15" t="s">
        <v>15</v>
      </c>
      <c r="J432" s="60" t="s">
        <v>2382</v>
      </c>
      <c r="K432" s="14" t="s">
        <v>11</v>
      </c>
      <c r="L432" s="14" t="s">
        <v>11</v>
      </c>
      <c r="R432" s="15" t="s">
        <v>13</v>
      </c>
      <c r="Y432" t="s">
        <v>1941</v>
      </c>
      <c r="Z432">
        <v>23.844999999999999</v>
      </c>
      <c r="AA432">
        <v>11.71</v>
      </c>
      <c r="AB432" t="s">
        <v>2380</v>
      </c>
      <c r="AC432" t="s">
        <v>2380</v>
      </c>
      <c r="AD432" t="s">
        <v>2380</v>
      </c>
      <c r="AE432">
        <v>2</v>
      </c>
      <c r="AF432" t="s">
        <v>2382</v>
      </c>
      <c r="AH432" t="s">
        <v>461</v>
      </c>
      <c r="AI432">
        <v>1993</v>
      </c>
      <c r="AJ432" t="s">
        <v>15</v>
      </c>
      <c r="AK432">
        <v>11</v>
      </c>
      <c r="AL432">
        <v>1</v>
      </c>
      <c r="AM432">
        <v>3947.41</v>
      </c>
      <c r="AN432" t="s">
        <v>11</v>
      </c>
      <c r="AO432" t="s">
        <v>11</v>
      </c>
      <c r="AP432" t="s">
        <v>13</v>
      </c>
    </row>
    <row r="433" spans="7:42" x14ac:dyDescent="0.3">
      <c r="G433" s="14">
        <v>1999</v>
      </c>
      <c r="H433" s="15" t="s">
        <v>10</v>
      </c>
      <c r="J433" s="60" t="s">
        <v>2380</v>
      </c>
      <c r="K433" s="14" t="s">
        <v>11</v>
      </c>
      <c r="L433" s="14" t="s">
        <v>12</v>
      </c>
      <c r="R433" s="15" t="s">
        <v>300</v>
      </c>
      <c r="Y433" t="s">
        <v>1940</v>
      </c>
      <c r="Z433">
        <v>30.59</v>
      </c>
      <c r="AA433">
        <v>5.23</v>
      </c>
      <c r="AB433" t="s">
        <v>2380</v>
      </c>
      <c r="AC433" t="s">
        <v>2380</v>
      </c>
      <c r="AD433" t="s">
        <v>2383</v>
      </c>
      <c r="AE433">
        <v>1</v>
      </c>
      <c r="AF433" t="s">
        <v>2380</v>
      </c>
      <c r="AH433" t="s">
        <v>462</v>
      </c>
      <c r="AI433">
        <v>1999</v>
      </c>
      <c r="AJ433" t="s">
        <v>10</v>
      </c>
      <c r="AK433">
        <v>10</v>
      </c>
      <c r="AL433">
        <v>0</v>
      </c>
      <c r="AM433">
        <v>3955.98</v>
      </c>
      <c r="AN433" t="s">
        <v>11</v>
      </c>
      <c r="AO433" t="s">
        <v>12</v>
      </c>
      <c r="AP433" t="s">
        <v>300</v>
      </c>
    </row>
    <row r="434" spans="7:42" x14ac:dyDescent="0.3">
      <c r="G434" s="14">
        <v>1995</v>
      </c>
      <c r="H434" s="15" t="s">
        <v>10</v>
      </c>
      <c r="J434" s="60" t="s">
        <v>2382</v>
      </c>
      <c r="K434" s="14" t="s">
        <v>11</v>
      </c>
      <c r="L434" s="14" t="s">
        <v>11</v>
      </c>
      <c r="R434" s="15" t="s">
        <v>23</v>
      </c>
      <c r="Y434" t="s">
        <v>1939</v>
      </c>
      <c r="Z434">
        <v>24.795000000000002</v>
      </c>
      <c r="AA434">
        <v>6.85</v>
      </c>
      <c r="AB434" t="s">
        <v>2380</v>
      </c>
      <c r="AC434" t="s">
        <v>2380</v>
      </c>
      <c r="AD434" t="s">
        <v>2380</v>
      </c>
      <c r="AE434" t="s">
        <v>2381</v>
      </c>
      <c r="AF434" t="s">
        <v>2382</v>
      </c>
      <c r="AH434" t="s">
        <v>463</v>
      </c>
      <c r="AI434">
        <v>1995</v>
      </c>
      <c r="AJ434" t="s">
        <v>10</v>
      </c>
      <c r="AK434">
        <v>11</v>
      </c>
      <c r="AL434">
        <v>1</v>
      </c>
      <c r="AM434">
        <v>3956.07</v>
      </c>
      <c r="AN434" t="s">
        <v>11</v>
      </c>
      <c r="AO434" t="s">
        <v>11</v>
      </c>
      <c r="AP434" t="s">
        <v>23</v>
      </c>
    </row>
    <row r="435" spans="7:42" x14ac:dyDescent="0.3">
      <c r="G435" s="14">
        <v>1990</v>
      </c>
      <c r="H435" s="15" t="s">
        <v>10</v>
      </c>
      <c r="J435" s="60" t="s">
        <v>2382</v>
      </c>
      <c r="K435" s="14" t="s">
        <v>11</v>
      </c>
      <c r="L435" s="14" t="s">
        <v>12</v>
      </c>
      <c r="R435" s="15" t="s">
        <v>13</v>
      </c>
      <c r="Y435" t="s">
        <v>1938</v>
      </c>
      <c r="Z435">
        <v>24.13</v>
      </c>
      <c r="AA435">
        <v>7.05</v>
      </c>
      <c r="AB435" t="s">
        <v>2382</v>
      </c>
      <c r="AC435" t="s">
        <v>2380</v>
      </c>
      <c r="AD435" t="s">
        <v>2380</v>
      </c>
      <c r="AE435">
        <v>2</v>
      </c>
      <c r="AF435" t="s">
        <v>2382</v>
      </c>
      <c r="AH435" t="s">
        <v>464</v>
      </c>
      <c r="AI435">
        <v>1990</v>
      </c>
      <c r="AJ435" t="s">
        <v>10</v>
      </c>
      <c r="AK435">
        <v>29</v>
      </c>
      <c r="AL435">
        <v>0</v>
      </c>
      <c r="AM435">
        <v>3972.92</v>
      </c>
      <c r="AN435" t="s">
        <v>11</v>
      </c>
      <c r="AO435" t="s">
        <v>12</v>
      </c>
      <c r="AP435" t="s">
        <v>13</v>
      </c>
    </row>
    <row r="436" spans="7:42" x14ac:dyDescent="0.3">
      <c r="G436" s="14">
        <v>1996</v>
      </c>
      <c r="H436" s="15" t="s">
        <v>35</v>
      </c>
      <c r="J436" s="60" t="s">
        <v>2382</v>
      </c>
      <c r="K436" s="14" t="s">
        <v>11</v>
      </c>
      <c r="L436" s="14" t="s">
        <v>11</v>
      </c>
      <c r="R436" s="15" t="s">
        <v>13</v>
      </c>
      <c r="Y436" t="s">
        <v>1937</v>
      </c>
      <c r="Z436">
        <v>25.84</v>
      </c>
      <c r="AA436">
        <v>11.64</v>
      </c>
      <c r="AB436" t="s">
        <v>2380</v>
      </c>
      <c r="AC436" t="s">
        <v>2380</v>
      </c>
      <c r="AD436" t="s">
        <v>2380</v>
      </c>
      <c r="AE436">
        <v>2</v>
      </c>
      <c r="AF436" t="s">
        <v>2382</v>
      </c>
      <c r="AH436" t="s">
        <v>465</v>
      </c>
      <c r="AI436">
        <v>1996</v>
      </c>
      <c r="AJ436" t="s">
        <v>35</v>
      </c>
      <c r="AK436">
        <v>17</v>
      </c>
      <c r="AL436">
        <v>2</v>
      </c>
      <c r="AM436">
        <v>3981.98</v>
      </c>
      <c r="AN436" t="s">
        <v>11</v>
      </c>
      <c r="AO436" t="s">
        <v>11</v>
      </c>
      <c r="AP436" t="s">
        <v>13</v>
      </c>
    </row>
    <row r="437" spans="7:42" x14ac:dyDescent="0.3">
      <c r="G437" s="14">
        <v>1996</v>
      </c>
      <c r="H437" s="15" t="s">
        <v>20</v>
      </c>
      <c r="J437" s="60" t="s">
        <v>2382</v>
      </c>
      <c r="K437" s="14" t="s">
        <v>11</v>
      </c>
      <c r="L437" s="14" t="s">
        <v>11</v>
      </c>
      <c r="R437" s="15" t="s">
        <v>42</v>
      </c>
      <c r="Y437" t="s">
        <v>1936</v>
      </c>
      <c r="Z437">
        <v>28</v>
      </c>
      <c r="AA437">
        <v>10.52</v>
      </c>
      <c r="AB437" t="s">
        <v>2380</v>
      </c>
      <c r="AC437" t="s">
        <v>2380</v>
      </c>
      <c r="AD437" t="s">
        <v>2380</v>
      </c>
      <c r="AE437" t="s">
        <v>2381</v>
      </c>
      <c r="AF437" t="s">
        <v>2382</v>
      </c>
      <c r="AH437" t="s">
        <v>466</v>
      </c>
      <c r="AI437">
        <v>1996</v>
      </c>
      <c r="AJ437" t="s">
        <v>20</v>
      </c>
      <c r="AK437">
        <v>8</v>
      </c>
      <c r="AL437">
        <v>2</v>
      </c>
      <c r="AM437">
        <v>3987.93</v>
      </c>
      <c r="AN437" t="s">
        <v>11</v>
      </c>
      <c r="AO437" t="s">
        <v>11</v>
      </c>
      <c r="AP437" t="s">
        <v>42</v>
      </c>
    </row>
    <row r="438" spans="7:42" x14ac:dyDescent="0.3">
      <c r="G438" s="14">
        <v>1990</v>
      </c>
      <c r="H438" s="15" t="s">
        <v>15</v>
      </c>
      <c r="J438" s="60" t="s">
        <v>2380</v>
      </c>
      <c r="K438" s="14" t="s">
        <v>11</v>
      </c>
      <c r="L438" s="14" t="s">
        <v>11</v>
      </c>
      <c r="R438" s="15" t="s">
        <v>42</v>
      </c>
      <c r="Y438" t="s">
        <v>1935</v>
      </c>
      <c r="Z438">
        <v>34.1</v>
      </c>
      <c r="AA438">
        <v>4.01</v>
      </c>
      <c r="AB438" t="s">
        <v>2382</v>
      </c>
      <c r="AC438" t="s">
        <v>2380</v>
      </c>
      <c r="AD438" t="s">
        <v>2383</v>
      </c>
      <c r="AE438">
        <v>1</v>
      </c>
      <c r="AF438" t="s">
        <v>2380</v>
      </c>
      <c r="AH438" t="s">
        <v>467</v>
      </c>
      <c r="AI438">
        <v>1990</v>
      </c>
      <c r="AJ438" t="s">
        <v>15</v>
      </c>
      <c r="AK438">
        <v>22</v>
      </c>
      <c r="AL438">
        <v>0</v>
      </c>
      <c r="AM438">
        <v>3989.84</v>
      </c>
      <c r="AN438" t="s">
        <v>11</v>
      </c>
      <c r="AO438" t="s">
        <v>11</v>
      </c>
      <c r="AP438" t="s">
        <v>42</v>
      </c>
    </row>
    <row r="439" spans="7:42" x14ac:dyDescent="0.3">
      <c r="G439" s="14">
        <v>1990</v>
      </c>
      <c r="H439" s="15" t="s">
        <v>15</v>
      </c>
      <c r="J439" s="60" t="s">
        <v>2382</v>
      </c>
      <c r="K439" s="14" t="s">
        <v>11</v>
      </c>
      <c r="L439" s="14" t="s">
        <v>11</v>
      </c>
      <c r="R439" s="15" t="s">
        <v>13</v>
      </c>
      <c r="Y439" t="s">
        <v>1934</v>
      </c>
      <c r="Z439">
        <v>26.125</v>
      </c>
      <c r="AA439">
        <v>8.56</v>
      </c>
      <c r="AB439" t="s">
        <v>2382</v>
      </c>
      <c r="AC439" t="s">
        <v>2380</v>
      </c>
      <c r="AD439" t="s">
        <v>2380</v>
      </c>
      <c r="AE439">
        <v>1</v>
      </c>
      <c r="AF439" t="s">
        <v>2382</v>
      </c>
      <c r="AH439" t="s">
        <v>468</v>
      </c>
      <c r="AI439">
        <v>1990</v>
      </c>
      <c r="AJ439" t="s">
        <v>15</v>
      </c>
      <c r="AK439">
        <v>1</v>
      </c>
      <c r="AL439">
        <v>0</v>
      </c>
      <c r="AM439">
        <v>3994.18</v>
      </c>
      <c r="AN439" t="s">
        <v>11</v>
      </c>
      <c r="AO439" t="s">
        <v>11</v>
      </c>
      <c r="AP439" t="s">
        <v>13</v>
      </c>
    </row>
    <row r="440" spans="7:42" x14ac:dyDescent="0.3">
      <c r="G440" s="14">
        <v>1989</v>
      </c>
      <c r="H440" s="15" t="s">
        <v>10</v>
      </c>
      <c r="J440" s="60" t="s">
        <v>2382</v>
      </c>
      <c r="K440" s="14" t="s">
        <v>11</v>
      </c>
      <c r="L440" s="14" t="s">
        <v>16</v>
      </c>
      <c r="R440" s="15" t="s">
        <v>13</v>
      </c>
      <c r="Y440" t="s">
        <v>1933</v>
      </c>
      <c r="Z440">
        <v>25.6</v>
      </c>
      <c r="AA440">
        <v>10.5</v>
      </c>
      <c r="AB440" t="s">
        <v>2380</v>
      </c>
      <c r="AC440" t="s">
        <v>2380</v>
      </c>
      <c r="AD440" t="s">
        <v>2380</v>
      </c>
      <c r="AE440">
        <v>2</v>
      </c>
      <c r="AF440" t="s">
        <v>2382</v>
      </c>
      <c r="AH440" t="s">
        <v>469</v>
      </c>
      <c r="AI440">
        <v>1989</v>
      </c>
      <c r="AJ440" t="s">
        <v>10</v>
      </c>
      <c r="AK440">
        <v>10</v>
      </c>
      <c r="AL440">
        <v>3</v>
      </c>
      <c r="AM440">
        <v>4002.36</v>
      </c>
      <c r="AN440" t="s">
        <v>11</v>
      </c>
      <c r="AO440" t="s">
        <v>16</v>
      </c>
      <c r="AP440" t="s">
        <v>13</v>
      </c>
    </row>
    <row r="441" spans="7:42" x14ac:dyDescent="0.3">
      <c r="G441" s="14">
        <v>2000</v>
      </c>
      <c r="H441" s="15" t="s">
        <v>20</v>
      </c>
      <c r="J441" s="60" t="s">
        <v>2380</v>
      </c>
      <c r="K441" s="14" t="s">
        <v>11</v>
      </c>
      <c r="L441" s="14" t="s">
        <v>16</v>
      </c>
      <c r="R441" s="15" t="s">
        <v>164</v>
      </c>
      <c r="Y441" t="s">
        <v>1932</v>
      </c>
      <c r="Z441">
        <v>24.32</v>
      </c>
      <c r="AA441">
        <v>6.39</v>
      </c>
      <c r="AB441" t="s">
        <v>2380</v>
      </c>
      <c r="AC441" t="s">
        <v>2380</v>
      </c>
      <c r="AD441" t="s">
        <v>2380</v>
      </c>
      <c r="AE441" t="s">
        <v>2381</v>
      </c>
      <c r="AF441" t="s">
        <v>2380</v>
      </c>
      <c r="AH441" t="s">
        <v>470</v>
      </c>
      <c r="AI441">
        <v>2000</v>
      </c>
      <c r="AJ441" t="s">
        <v>20</v>
      </c>
      <c r="AK441">
        <v>13</v>
      </c>
      <c r="AL441">
        <v>3</v>
      </c>
      <c r="AM441">
        <v>4005.42</v>
      </c>
      <c r="AN441" t="s">
        <v>11</v>
      </c>
      <c r="AO441" t="s">
        <v>16</v>
      </c>
      <c r="AP441" t="s">
        <v>164</v>
      </c>
    </row>
    <row r="442" spans="7:42" x14ac:dyDescent="0.3">
      <c r="G442" s="14">
        <v>1992</v>
      </c>
      <c r="H442" s="15" t="s">
        <v>37</v>
      </c>
      <c r="J442" s="60" t="s">
        <v>2382</v>
      </c>
      <c r="K442" s="14" t="s">
        <v>12</v>
      </c>
      <c r="L442" s="14" t="s">
        <v>12</v>
      </c>
      <c r="R442" s="15" t="s">
        <v>23</v>
      </c>
      <c r="Y442" t="s">
        <v>1931</v>
      </c>
      <c r="Z442">
        <v>22.88</v>
      </c>
      <c r="AA442">
        <v>5.71</v>
      </c>
      <c r="AB442" t="s">
        <v>2382</v>
      </c>
      <c r="AC442" t="s">
        <v>2380</v>
      </c>
      <c r="AD442" t="s">
        <v>2383</v>
      </c>
      <c r="AE442">
        <v>1</v>
      </c>
      <c r="AF442" t="s">
        <v>2382</v>
      </c>
      <c r="AH442" t="s">
        <v>471</v>
      </c>
      <c r="AI442">
        <v>1992</v>
      </c>
      <c r="AJ442" t="s">
        <v>37</v>
      </c>
      <c r="AK442">
        <v>11</v>
      </c>
      <c r="AL442">
        <v>1</v>
      </c>
      <c r="AM442">
        <v>4032.24</v>
      </c>
      <c r="AN442" t="s">
        <v>12</v>
      </c>
      <c r="AO442" t="s">
        <v>12</v>
      </c>
      <c r="AP442" t="s">
        <v>23</v>
      </c>
    </row>
    <row r="443" spans="7:42" x14ac:dyDescent="0.3">
      <c r="G443" s="14">
        <v>1984</v>
      </c>
      <c r="H443" s="15" t="s">
        <v>10</v>
      </c>
      <c r="J443" s="60" t="s">
        <v>2380</v>
      </c>
      <c r="K443" s="14" t="s">
        <v>11</v>
      </c>
      <c r="L443" s="14" t="s">
        <v>16</v>
      </c>
      <c r="R443" s="15" t="s">
        <v>13</v>
      </c>
      <c r="Y443" t="s">
        <v>1930</v>
      </c>
      <c r="Z443">
        <v>24.984999999999999</v>
      </c>
      <c r="AA443">
        <v>4.43</v>
      </c>
      <c r="AB443" t="s">
        <v>2382</v>
      </c>
      <c r="AC443" t="s">
        <v>2380</v>
      </c>
      <c r="AD443" t="s">
        <v>2383</v>
      </c>
      <c r="AE443">
        <v>1</v>
      </c>
      <c r="AF443" t="s">
        <v>2380</v>
      </c>
      <c r="AH443" t="s">
        <v>472</v>
      </c>
      <c r="AI443">
        <v>1984</v>
      </c>
      <c r="AJ443" t="s">
        <v>10</v>
      </c>
      <c r="AK443">
        <v>7</v>
      </c>
      <c r="AL443">
        <v>3</v>
      </c>
      <c r="AM443">
        <v>4038.41</v>
      </c>
      <c r="AN443" t="s">
        <v>11</v>
      </c>
      <c r="AO443" t="s">
        <v>16</v>
      </c>
      <c r="AP443" t="s">
        <v>13</v>
      </c>
    </row>
    <row r="444" spans="7:42" x14ac:dyDescent="0.3">
      <c r="G444" s="14">
        <v>1983</v>
      </c>
      <c r="H444" s="15" t="s">
        <v>15</v>
      </c>
      <c r="J444" s="60" t="s">
        <v>2380</v>
      </c>
      <c r="K444" s="14" t="s">
        <v>11</v>
      </c>
      <c r="L444" s="14" t="s">
        <v>16</v>
      </c>
      <c r="R444" s="15" t="s">
        <v>13</v>
      </c>
      <c r="Y444" t="s">
        <v>1929</v>
      </c>
      <c r="Z444">
        <v>33.1</v>
      </c>
      <c r="AA444">
        <v>5.52</v>
      </c>
      <c r="AB444" t="s">
        <v>2380</v>
      </c>
      <c r="AC444" t="s">
        <v>2380</v>
      </c>
      <c r="AD444" t="s">
        <v>2383</v>
      </c>
      <c r="AE444">
        <v>1</v>
      </c>
      <c r="AF444" t="s">
        <v>2380</v>
      </c>
      <c r="AH444" t="s">
        <v>473</v>
      </c>
      <c r="AI444">
        <v>1983</v>
      </c>
      <c r="AJ444" t="s">
        <v>15</v>
      </c>
      <c r="AK444">
        <v>10</v>
      </c>
      <c r="AL444">
        <v>3</v>
      </c>
      <c r="AM444">
        <v>4039.9</v>
      </c>
      <c r="AN444" t="s">
        <v>11</v>
      </c>
      <c r="AO444" t="s">
        <v>16</v>
      </c>
      <c r="AP444" t="s">
        <v>13</v>
      </c>
    </row>
    <row r="445" spans="7:42" x14ac:dyDescent="0.3">
      <c r="G445" s="14">
        <v>1993</v>
      </c>
      <c r="H445" s="15" t="s">
        <v>30</v>
      </c>
      <c r="J445" s="60" t="s">
        <v>2382</v>
      </c>
      <c r="K445" s="14" t="s">
        <v>12</v>
      </c>
      <c r="L445" s="14" t="s">
        <v>12</v>
      </c>
      <c r="R445" s="15" t="s">
        <v>164</v>
      </c>
      <c r="Y445" t="s">
        <v>1928</v>
      </c>
      <c r="Z445">
        <v>27.83</v>
      </c>
      <c r="AA445">
        <v>9.1999999999999993</v>
      </c>
      <c r="AB445" t="s">
        <v>2382</v>
      </c>
      <c r="AC445" t="s">
        <v>2380</v>
      </c>
      <c r="AD445" t="s">
        <v>2380</v>
      </c>
      <c r="AE445">
        <v>1</v>
      </c>
      <c r="AF445" t="s">
        <v>2382</v>
      </c>
      <c r="AH445" t="s">
        <v>474</v>
      </c>
      <c r="AI445">
        <v>1993</v>
      </c>
      <c r="AJ445" t="s">
        <v>30</v>
      </c>
      <c r="AK445">
        <v>26</v>
      </c>
      <c r="AL445">
        <v>1</v>
      </c>
      <c r="AM445">
        <v>4040.56</v>
      </c>
      <c r="AN445" t="s">
        <v>12</v>
      </c>
      <c r="AO445" t="s">
        <v>12</v>
      </c>
      <c r="AP445" t="s">
        <v>164</v>
      </c>
    </row>
    <row r="446" spans="7:42" x14ac:dyDescent="0.3">
      <c r="G446" s="14">
        <v>1988</v>
      </c>
      <c r="H446" s="15" t="s">
        <v>15</v>
      </c>
      <c r="J446" s="60" t="s">
        <v>2380</v>
      </c>
      <c r="K446" s="14" t="s">
        <v>11</v>
      </c>
      <c r="L446" s="14" t="s">
        <v>16</v>
      </c>
      <c r="R446" s="15" t="s">
        <v>13</v>
      </c>
      <c r="Y446" t="s">
        <v>1927</v>
      </c>
      <c r="Z446">
        <v>30.875</v>
      </c>
      <c r="AA446">
        <v>10.97</v>
      </c>
      <c r="AB446" t="s">
        <v>2382</v>
      </c>
      <c r="AC446" t="s">
        <v>2380</v>
      </c>
      <c r="AD446" t="s">
        <v>2380</v>
      </c>
      <c r="AE446">
        <v>2</v>
      </c>
      <c r="AF446" t="s">
        <v>2380</v>
      </c>
      <c r="AH446" t="s">
        <v>475</v>
      </c>
      <c r="AI446">
        <v>1988</v>
      </c>
      <c r="AJ446" t="s">
        <v>15</v>
      </c>
      <c r="AK446">
        <v>30</v>
      </c>
      <c r="AL446">
        <v>3</v>
      </c>
      <c r="AM446">
        <v>4047.94</v>
      </c>
      <c r="AN446" t="s">
        <v>11</v>
      </c>
      <c r="AO446" t="s">
        <v>16</v>
      </c>
      <c r="AP446" t="s">
        <v>13</v>
      </c>
    </row>
    <row r="447" spans="7:42" x14ac:dyDescent="0.3">
      <c r="G447" s="14">
        <v>1993</v>
      </c>
      <c r="H447" s="15" t="s">
        <v>35</v>
      </c>
      <c r="J447" s="60" t="s">
        <v>2380</v>
      </c>
      <c r="K447" s="14" t="s">
        <v>11</v>
      </c>
      <c r="L447" s="14" t="s">
        <v>16</v>
      </c>
      <c r="R447" s="15" t="s">
        <v>13</v>
      </c>
      <c r="Y447" t="s">
        <v>1926</v>
      </c>
      <c r="Z447">
        <v>27.265000000000001</v>
      </c>
      <c r="AA447">
        <v>4.25</v>
      </c>
      <c r="AB447" t="s">
        <v>2380</v>
      </c>
      <c r="AC447" t="s">
        <v>2380</v>
      </c>
      <c r="AD447" t="s">
        <v>2383</v>
      </c>
      <c r="AE447">
        <v>1</v>
      </c>
      <c r="AF447" t="s">
        <v>2380</v>
      </c>
      <c r="AH447" t="s">
        <v>476</v>
      </c>
      <c r="AI447">
        <v>1993</v>
      </c>
      <c r="AJ447" t="s">
        <v>35</v>
      </c>
      <c r="AK447">
        <v>13</v>
      </c>
      <c r="AL447">
        <v>2</v>
      </c>
      <c r="AM447">
        <v>4058.12</v>
      </c>
      <c r="AN447" t="s">
        <v>11</v>
      </c>
      <c r="AO447" t="s">
        <v>16</v>
      </c>
      <c r="AP447" t="s">
        <v>13</v>
      </c>
    </row>
    <row r="448" spans="7:42" x14ac:dyDescent="0.3">
      <c r="G448" s="14">
        <v>1995</v>
      </c>
      <c r="H448" s="15" t="s">
        <v>20</v>
      </c>
      <c r="J448" s="60" t="s">
        <v>2382</v>
      </c>
      <c r="K448" s="14" t="s">
        <v>12</v>
      </c>
      <c r="L448" s="14" t="s">
        <v>12</v>
      </c>
      <c r="R448" s="15" t="s">
        <v>23</v>
      </c>
      <c r="Y448" t="s">
        <v>1925</v>
      </c>
      <c r="Z448">
        <v>26.7</v>
      </c>
      <c r="AA448">
        <v>5.23</v>
      </c>
      <c r="AB448" t="s">
        <v>2380</v>
      </c>
      <c r="AC448" t="s">
        <v>2380</v>
      </c>
      <c r="AD448" t="s">
        <v>2383</v>
      </c>
      <c r="AE448">
        <v>1</v>
      </c>
      <c r="AF448" t="s">
        <v>2382</v>
      </c>
      <c r="AH448" t="s">
        <v>477</v>
      </c>
      <c r="AI448">
        <v>1995</v>
      </c>
      <c r="AJ448" t="s">
        <v>20</v>
      </c>
      <c r="AK448">
        <v>14</v>
      </c>
      <c r="AL448">
        <v>2</v>
      </c>
      <c r="AM448">
        <v>4058.71</v>
      </c>
      <c r="AN448" t="s">
        <v>12</v>
      </c>
      <c r="AO448" t="s">
        <v>12</v>
      </c>
      <c r="AP448" t="s">
        <v>23</v>
      </c>
    </row>
    <row r="449" spans="7:42" x14ac:dyDescent="0.3">
      <c r="G449" s="14">
        <v>1983</v>
      </c>
      <c r="H449" s="15" t="s">
        <v>20</v>
      </c>
      <c r="J449" s="60" t="s">
        <v>2382</v>
      </c>
      <c r="K449" s="14" t="s">
        <v>11</v>
      </c>
      <c r="L449" s="14" t="s">
        <v>16</v>
      </c>
      <c r="R449" s="15" t="s">
        <v>13</v>
      </c>
      <c r="Y449" t="s">
        <v>1924</v>
      </c>
      <c r="Z449">
        <v>29.925000000000001</v>
      </c>
      <c r="AA449">
        <v>5.96</v>
      </c>
      <c r="AB449" t="s">
        <v>2382</v>
      </c>
      <c r="AC449" t="s">
        <v>2380</v>
      </c>
      <c r="AD449" t="s">
        <v>2383</v>
      </c>
      <c r="AE449">
        <v>1</v>
      </c>
      <c r="AF449" t="s">
        <v>2382</v>
      </c>
      <c r="AH449" t="s">
        <v>478</v>
      </c>
      <c r="AI449">
        <v>1983</v>
      </c>
      <c r="AJ449" t="s">
        <v>20</v>
      </c>
      <c r="AK449">
        <v>16</v>
      </c>
      <c r="AL449">
        <v>3</v>
      </c>
      <c r="AM449">
        <v>4070.42</v>
      </c>
      <c r="AN449" t="s">
        <v>11</v>
      </c>
      <c r="AO449" t="s">
        <v>16</v>
      </c>
      <c r="AP449" t="s">
        <v>13</v>
      </c>
    </row>
    <row r="450" spans="7:42" x14ac:dyDescent="0.3">
      <c r="G450" s="14">
        <v>2002</v>
      </c>
      <c r="H450" s="15" t="s">
        <v>37</v>
      </c>
      <c r="J450" s="60" t="s">
        <v>2382</v>
      </c>
      <c r="K450" s="14" t="s">
        <v>11</v>
      </c>
      <c r="L450" s="14" t="s">
        <v>16</v>
      </c>
      <c r="R450" s="15" t="s">
        <v>23</v>
      </c>
      <c r="Y450" t="s">
        <v>1923</v>
      </c>
      <c r="Z450">
        <v>19.95</v>
      </c>
      <c r="AA450">
        <v>4.29</v>
      </c>
      <c r="AB450" t="s">
        <v>2382</v>
      </c>
      <c r="AC450" t="s">
        <v>2380</v>
      </c>
      <c r="AD450" t="s">
        <v>2380</v>
      </c>
      <c r="AE450">
        <v>2</v>
      </c>
      <c r="AF450" t="s">
        <v>2382</v>
      </c>
      <c r="AH450" t="s">
        <v>479</v>
      </c>
      <c r="AI450">
        <v>2002</v>
      </c>
      <c r="AJ450" t="s">
        <v>37</v>
      </c>
      <c r="AK450">
        <v>18</v>
      </c>
      <c r="AL450">
        <v>0</v>
      </c>
      <c r="AM450">
        <v>4070.51</v>
      </c>
      <c r="AN450" t="s">
        <v>11</v>
      </c>
      <c r="AO450" t="s">
        <v>16</v>
      </c>
      <c r="AP450" t="s">
        <v>23</v>
      </c>
    </row>
    <row r="451" spans="7:42" x14ac:dyDescent="0.3">
      <c r="G451" s="14">
        <v>1990</v>
      </c>
      <c r="H451" s="15" t="s">
        <v>30</v>
      </c>
      <c r="J451" s="60" t="s">
        <v>2380</v>
      </c>
      <c r="K451" s="14" t="s">
        <v>12</v>
      </c>
      <c r="L451" s="14" t="s">
        <v>11</v>
      </c>
      <c r="R451" s="15" t="s">
        <v>13</v>
      </c>
      <c r="Y451" t="s">
        <v>1922</v>
      </c>
      <c r="Z451">
        <v>24.225000000000001</v>
      </c>
      <c r="AA451">
        <v>4.09</v>
      </c>
      <c r="AB451" t="s">
        <v>2380</v>
      </c>
      <c r="AC451" t="s">
        <v>2380</v>
      </c>
      <c r="AD451" t="s">
        <v>2380</v>
      </c>
      <c r="AE451" t="s">
        <v>2381</v>
      </c>
      <c r="AF451" t="s">
        <v>2380</v>
      </c>
      <c r="AH451" t="s">
        <v>480</v>
      </c>
      <c r="AI451">
        <v>1990</v>
      </c>
      <c r="AJ451" t="s">
        <v>30</v>
      </c>
      <c r="AK451">
        <v>1</v>
      </c>
      <c r="AL451">
        <v>1</v>
      </c>
      <c r="AM451">
        <v>4074.45</v>
      </c>
      <c r="AN451" t="s">
        <v>12</v>
      </c>
      <c r="AO451" t="s">
        <v>11</v>
      </c>
      <c r="AP451" t="s">
        <v>13</v>
      </c>
    </row>
    <row r="452" spans="7:42" x14ac:dyDescent="0.3">
      <c r="G452" s="14">
        <v>1990</v>
      </c>
      <c r="H452" s="15" t="s">
        <v>30</v>
      </c>
      <c r="J452" s="60" t="s">
        <v>2382</v>
      </c>
      <c r="K452" s="14" t="s">
        <v>11</v>
      </c>
      <c r="L452" s="14" t="s">
        <v>12</v>
      </c>
      <c r="R452" s="15" t="s">
        <v>42</v>
      </c>
      <c r="Y452" t="s">
        <v>1921</v>
      </c>
      <c r="Z452">
        <v>28.12</v>
      </c>
      <c r="AA452">
        <v>4.88</v>
      </c>
      <c r="AB452" t="s">
        <v>2380</v>
      </c>
      <c r="AC452" t="s">
        <v>2380</v>
      </c>
      <c r="AD452" t="s">
        <v>2380</v>
      </c>
      <c r="AE452" t="s">
        <v>2381</v>
      </c>
      <c r="AF452" t="s">
        <v>2382</v>
      </c>
      <c r="AH452" t="s">
        <v>481</v>
      </c>
      <c r="AI452">
        <v>1990</v>
      </c>
      <c r="AJ452" t="s">
        <v>30</v>
      </c>
      <c r="AK452">
        <v>14</v>
      </c>
      <c r="AL452">
        <v>1</v>
      </c>
      <c r="AM452">
        <v>4076.5</v>
      </c>
      <c r="AN452" t="s">
        <v>11</v>
      </c>
      <c r="AO452" t="s">
        <v>12</v>
      </c>
      <c r="AP452" t="s">
        <v>42</v>
      </c>
    </row>
    <row r="453" spans="7:42" x14ac:dyDescent="0.3">
      <c r="G453" s="14">
        <v>1994</v>
      </c>
      <c r="H453" s="15" t="s">
        <v>35</v>
      </c>
      <c r="J453" s="60" t="s">
        <v>2382</v>
      </c>
      <c r="K453" s="14" t="s">
        <v>11</v>
      </c>
      <c r="L453" s="14" t="s">
        <v>12</v>
      </c>
      <c r="R453" s="15" t="s">
        <v>23</v>
      </c>
      <c r="Y453" t="s">
        <v>1920</v>
      </c>
      <c r="Z453">
        <v>23.21</v>
      </c>
      <c r="AA453">
        <v>6.76</v>
      </c>
      <c r="AB453" t="s">
        <v>2380</v>
      </c>
      <c r="AC453" t="s">
        <v>2380</v>
      </c>
      <c r="AD453" t="s">
        <v>2380</v>
      </c>
      <c r="AE453" t="s">
        <v>2381</v>
      </c>
      <c r="AF453" t="s">
        <v>2382</v>
      </c>
      <c r="AH453" t="s">
        <v>482</v>
      </c>
      <c r="AI453">
        <v>1994</v>
      </c>
      <c r="AJ453" t="s">
        <v>35</v>
      </c>
      <c r="AK453">
        <v>21</v>
      </c>
      <c r="AL453">
        <v>1</v>
      </c>
      <c r="AM453">
        <v>4133.6400000000003</v>
      </c>
      <c r="AN453" t="s">
        <v>11</v>
      </c>
      <c r="AO453" t="s">
        <v>12</v>
      </c>
      <c r="AP453" t="s">
        <v>23</v>
      </c>
    </row>
    <row r="454" spans="7:42" x14ac:dyDescent="0.3">
      <c r="G454" s="14">
        <v>1991</v>
      </c>
      <c r="H454" s="15" t="s">
        <v>35</v>
      </c>
      <c r="J454" s="60" t="s">
        <v>2380</v>
      </c>
      <c r="K454" s="14" t="s">
        <v>11</v>
      </c>
      <c r="L454" s="14" t="s">
        <v>16</v>
      </c>
      <c r="R454" s="15" t="s">
        <v>23</v>
      </c>
      <c r="Y454" t="s">
        <v>1919</v>
      </c>
      <c r="Z454">
        <v>23.98</v>
      </c>
      <c r="AA454">
        <v>10.67</v>
      </c>
      <c r="AB454" t="s">
        <v>2380</v>
      </c>
      <c r="AC454" t="s">
        <v>2380</v>
      </c>
      <c r="AD454" t="s">
        <v>2380</v>
      </c>
      <c r="AE454" t="s">
        <v>2381</v>
      </c>
      <c r="AF454" t="s">
        <v>2380</v>
      </c>
      <c r="AH454" t="s">
        <v>483</v>
      </c>
      <c r="AI454">
        <v>1991</v>
      </c>
      <c r="AJ454" t="s">
        <v>35</v>
      </c>
      <c r="AK454">
        <v>6</v>
      </c>
      <c r="AL454">
        <v>0</v>
      </c>
      <c r="AM454">
        <v>4134.08</v>
      </c>
      <c r="AN454" t="s">
        <v>11</v>
      </c>
      <c r="AO454" t="s">
        <v>16</v>
      </c>
      <c r="AP454" t="s">
        <v>23</v>
      </c>
    </row>
    <row r="455" spans="7:42" x14ac:dyDescent="0.3">
      <c r="G455" s="14">
        <v>1992</v>
      </c>
      <c r="H455" s="15" t="s">
        <v>18</v>
      </c>
      <c r="J455" s="60" t="s">
        <v>2382</v>
      </c>
      <c r="K455" s="14" t="s">
        <v>11</v>
      </c>
      <c r="L455" s="14" t="s">
        <v>12</v>
      </c>
      <c r="R455" s="15" t="s">
        <v>247</v>
      </c>
      <c r="Y455" t="s">
        <v>1918</v>
      </c>
      <c r="Z455">
        <v>30</v>
      </c>
      <c r="AA455">
        <v>6.21</v>
      </c>
      <c r="AB455" t="s">
        <v>2380</v>
      </c>
      <c r="AC455" t="s">
        <v>2380</v>
      </c>
      <c r="AD455" t="s">
        <v>2380</v>
      </c>
      <c r="AE455" t="s">
        <v>2381</v>
      </c>
      <c r="AF455" t="s">
        <v>2382</v>
      </c>
      <c r="AH455" t="s">
        <v>484</v>
      </c>
      <c r="AI455">
        <v>1992</v>
      </c>
      <c r="AJ455" t="s">
        <v>18</v>
      </c>
      <c r="AK455">
        <v>18</v>
      </c>
      <c r="AL455">
        <v>0</v>
      </c>
      <c r="AM455">
        <v>4137.5200000000004</v>
      </c>
      <c r="AN455" t="s">
        <v>11</v>
      </c>
      <c r="AO455" t="s">
        <v>12</v>
      </c>
      <c r="AP455" t="s">
        <v>247</v>
      </c>
    </row>
    <row r="456" spans="7:42" x14ac:dyDescent="0.3">
      <c r="G456" s="14">
        <v>1992</v>
      </c>
      <c r="H456" s="15" t="s">
        <v>18</v>
      </c>
      <c r="J456" s="60" t="s">
        <v>2382</v>
      </c>
      <c r="K456" s="14" t="s">
        <v>11</v>
      </c>
      <c r="L456" s="14" t="s">
        <v>16</v>
      </c>
      <c r="R456" s="15" t="s">
        <v>42</v>
      </c>
      <c r="Y456" t="s">
        <v>1917</v>
      </c>
      <c r="Z456">
        <v>17.350000000000001</v>
      </c>
      <c r="AA456">
        <v>5.03</v>
      </c>
      <c r="AB456" t="s">
        <v>2382</v>
      </c>
      <c r="AC456" t="s">
        <v>2380</v>
      </c>
      <c r="AD456" t="s">
        <v>2380</v>
      </c>
      <c r="AE456" t="s">
        <v>2381</v>
      </c>
      <c r="AF456" t="s">
        <v>2382</v>
      </c>
      <c r="AH456" t="s">
        <v>485</v>
      </c>
      <c r="AI456">
        <v>1992</v>
      </c>
      <c r="AJ456" t="s">
        <v>18</v>
      </c>
      <c r="AK456">
        <v>28</v>
      </c>
      <c r="AL456">
        <v>1</v>
      </c>
      <c r="AM456">
        <v>4149.74</v>
      </c>
      <c r="AN456" t="s">
        <v>11</v>
      </c>
      <c r="AO456" t="s">
        <v>16</v>
      </c>
      <c r="AP456" t="s">
        <v>42</v>
      </c>
    </row>
    <row r="457" spans="7:42" x14ac:dyDescent="0.3">
      <c r="G457" s="14">
        <v>1992</v>
      </c>
      <c r="H457" s="15" t="s">
        <v>35</v>
      </c>
      <c r="J457" s="60" t="s">
        <v>2380</v>
      </c>
      <c r="K457" s="14" t="s">
        <v>11</v>
      </c>
      <c r="L457" s="14" t="s">
        <v>11</v>
      </c>
      <c r="R457" s="15" t="s">
        <v>13</v>
      </c>
      <c r="Y457" t="s">
        <v>1916</v>
      </c>
      <c r="Z457">
        <v>22.704999999999998</v>
      </c>
      <c r="AA457">
        <v>5.27</v>
      </c>
      <c r="AB457" t="s">
        <v>2380</v>
      </c>
      <c r="AC457" t="s">
        <v>2380</v>
      </c>
      <c r="AD457" t="s">
        <v>2380</v>
      </c>
      <c r="AE457" t="s">
        <v>2381</v>
      </c>
      <c r="AF457" t="s">
        <v>2380</v>
      </c>
      <c r="AH457" t="s">
        <v>486</v>
      </c>
      <c r="AI457">
        <v>1992</v>
      </c>
      <c r="AJ457" t="s">
        <v>35</v>
      </c>
      <c r="AK457">
        <v>4</v>
      </c>
      <c r="AL457">
        <v>1</v>
      </c>
      <c r="AM457">
        <v>4151.03</v>
      </c>
      <c r="AN457" t="s">
        <v>11</v>
      </c>
      <c r="AO457" t="s">
        <v>11</v>
      </c>
      <c r="AP457" t="s">
        <v>13</v>
      </c>
    </row>
    <row r="458" spans="7:42" x14ac:dyDescent="0.3">
      <c r="G458" s="14">
        <v>1998</v>
      </c>
      <c r="H458" s="15" t="s">
        <v>15</v>
      </c>
      <c r="J458" s="60" t="s">
        <v>2382</v>
      </c>
      <c r="K458" s="14" t="s">
        <v>11</v>
      </c>
      <c r="L458" s="14" t="s">
        <v>16</v>
      </c>
      <c r="R458" s="15" t="s">
        <v>23</v>
      </c>
      <c r="Y458" t="s">
        <v>1915</v>
      </c>
      <c r="Z458">
        <v>25.41</v>
      </c>
      <c r="AA458">
        <v>10.53</v>
      </c>
      <c r="AB458" t="s">
        <v>2382</v>
      </c>
      <c r="AC458" t="s">
        <v>2380</v>
      </c>
      <c r="AD458" t="s">
        <v>2380</v>
      </c>
      <c r="AE458">
        <v>1</v>
      </c>
      <c r="AF458" t="s">
        <v>2382</v>
      </c>
      <c r="AH458" t="s">
        <v>487</v>
      </c>
      <c r="AI458">
        <v>1998</v>
      </c>
      <c r="AJ458" t="s">
        <v>15</v>
      </c>
      <c r="AK458">
        <v>26</v>
      </c>
      <c r="AL458">
        <v>0</v>
      </c>
      <c r="AM458">
        <v>4154.97</v>
      </c>
      <c r="AN458" t="s">
        <v>11</v>
      </c>
      <c r="AO458" t="s">
        <v>16</v>
      </c>
      <c r="AP458" t="s">
        <v>23</v>
      </c>
    </row>
    <row r="459" spans="7:42" x14ac:dyDescent="0.3">
      <c r="G459" s="14">
        <v>1984</v>
      </c>
      <c r="H459" s="15" t="s">
        <v>20</v>
      </c>
      <c r="J459" s="60" t="s">
        <v>2382</v>
      </c>
      <c r="K459" s="14" t="s">
        <v>11</v>
      </c>
      <c r="L459" s="14" t="s">
        <v>11</v>
      </c>
      <c r="R459" s="15" t="s">
        <v>23</v>
      </c>
      <c r="Y459" t="s">
        <v>1914</v>
      </c>
      <c r="Z459">
        <v>18.23</v>
      </c>
      <c r="AA459">
        <v>5.78</v>
      </c>
      <c r="AB459" t="s">
        <v>2380</v>
      </c>
      <c r="AC459" t="s">
        <v>2380</v>
      </c>
      <c r="AD459" t="s">
        <v>2383</v>
      </c>
      <c r="AE459">
        <v>1</v>
      </c>
      <c r="AF459" t="s">
        <v>2382</v>
      </c>
      <c r="AH459" t="s">
        <v>488</v>
      </c>
      <c r="AI459">
        <v>1984</v>
      </c>
      <c r="AJ459" t="s">
        <v>20</v>
      </c>
      <c r="AK459">
        <v>16</v>
      </c>
      <c r="AL459">
        <v>3</v>
      </c>
      <c r="AM459">
        <v>4163.21</v>
      </c>
      <c r="AN459" t="s">
        <v>11</v>
      </c>
      <c r="AO459" t="s">
        <v>11</v>
      </c>
      <c r="AP459" t="s">
        <v>23</v>
      </c>
    </row>
    <row r="460" spans="7:42" x14ac:dyDescent="0.3">
      <c r="G460" s="14">
        <v>1989</v>
      </c>
      <c r="H460" s="15" t="s">
        <v>18</v>
      </c>
      <c r="J460" s="60" t="s">
        <v>2382</v>
      </c>
      <c r="K460" s="14" t="s">
        <v>11</v>
      </c>
      <c r="L460" s="14" t="s">
        <v>12</v>
      </c>
      <c r="R460" s="15" t="s">
        <v>13</v>
      </c>
      <c r="Y460" t="s">
        <v>1913</v>
      </c>
      <c r="Z460">
        <v>24.7</v>
      </c>
      <c r="AA460">
        <v>4.3600000000000003</v>
      </c>
      <c r="AB460" t="s">
        <v>2380</v>
      </c>
      <c r="AC460" t="s">
        <v>2380</v>
      </c>
      <c r="AD460" t="s">
        <v>2383</v>
      </c>
      <c r="AE460">
        <v>1</v>
      </c>
      <c r="AF460" t="s">
        <v>2382</v>
      </c>
      <c r="AH460" t="s">
        <v>489</v>
      </c>
      <c r="AI460">
        <v>1989</v>
      </c>
      <c r="AJ460" t="s">
        <v>18</v>
      </c>
      <c r="AK460">
        <v>25</v>
      </c>
      <c r="AL460">
        <v>0</v>
      </c>
      <c r="AM460">
        <v>4185.1000000000004</v>
      </c>
      <c r="AN460" t="s">
        <v>11</v>
      </c>
      <c r="AO460" t="s">
        <v>12</v>
      </c>
      <c r="AP460" t="s">
        <v>13</v>
      </c>
    </row>
    <row r="461" spans="7:42" x14ac:dyDescent="0.3">
      <c r="G461" s="14">
        <v>1995</v>
      </c>
      <c r="H461" s="15" t="s">
        <v>37</v>
      </c>
      <c r="J461" s="60" t="s">
        <v>2380</v>
      </c>
      <c r="K461" s="14" t="s">
        <v>11</v>
      </c>
      <c r="L461" s="14" t="s">
        <v>11</v>
      </c>
      <c r="R461" s="15" t="s">
        <v>200</v>
      </c>
      <c r="Y461" t="s">
        <v>1912</v>
      </c>
      <c r="Z461">
        <v>37.4</v>
      </c>
      <c r="AA461">
        <v>9.7200000000000006</v>
      </c>
      <c r="AB461" t="s">
        <v>2382</v>
      </c>
      <c r="AC461" t="s">
        <v>2380</v>
      </c>
      <c r="AD461" t="s">
        <v>2383</v>
      </c>
      <c r="AE461">
        <v>1</v>
      </c>
      <c r="AF461" t="s">
        <v>2380</v>
      </c>
      <c r="AH461" t="s">
        <v>490</v>
      </c>
      <c r="AI461">
        <v>1995</v>
      </c>
      <c r="AJ461" t="s">
        <v>37</v>
      </c>
      <c r="AK461">
        <v>3</v>
      </c>
      <c r="AL461">
        <v>0</v>
      </c>
      <c r="AM461">
        <v>4188.7299999999996</v>
      </c>
      <c r="AN461" t="s">
        <v>11</v>
      </c>
      <c r="AO461" t="s">
        <v>11</v>
      </c>
      <c r="AP461" t="s">
        <v>200</v>
      </c>
    </row>
    <row r="462" spans="7:42" x14ac:dyDescent="0.3">
      <c r="G462" s="14">
        <v>1997</v>
      </c>
      <c r="H462" s="15" t="s">
        <v>20</v>
      </c>
      <c r="J462" s="60" t="s">
        <v>2382</v>
      </c>
      <c r="K462" s="14" t="s">
        <v>11</v>
      </c>
      <c r="L462" s="14" t="s">
        <v>11</v>
      </c>
      <c r="R462" s="15" t="s">
        <v>23</v>
      </c>
      <c r="Y462" t="s">
        <v>1911</v>
      </c>
      <c r="Z462">
        <v>26.885000000000002</v>
      </c>
      <c r="AA462">
        <v>5.18</v>
      </c>
      <c r="AB462" t="s">
        <v>2380</v>
      </c>
      <c r="AC462" t="s">
        <v>2380</v>
      </c>
      <c r="AD462" t="s">
        <v>2383</v>
      </c>
      <c r="AE462">
        <v>1</v>
      </c>
      <c r="AF462" t="s">
        <v>2382</v>
      </c>
      <c r="AH462" t="s">
        <v>491</v>
      </c>
      <c r="AI462">
        <v>1997</v>
      </c>
      <c r="AJ462" t="s">
        <v>20</v>
      </c>
      <c r="AK462">
        <v>6</v>
      </c>
      <c r="AL462">
        <v>2</v>
      </c>
      <c r="AM462">
        <v>4189.1099999999997</v>
      </c>
      <c r="AN462" t="s">
        <v>11</v>
      </c>
      <c r="AO462" t="s">
        <v>11</v>
      </c>
      <c r="AP462" t="s">
        <v>23</v>
      </c>
    </row>
    <row r="463" spans="7:42" x14ac:dyDescent="0.3">
      <c r="G463" s="14">
        <v>1998</v>
      </c>
      <c r="H463" s="15" t="s">
        <v>30</v>
      </c>
      <c r="J463" s="60" t="s">
        <v>2382</v>
      </c>
      <c r="K463" s="14" t="s">
        <v>11</v>
      </c>
      <c r="L463" s="14" t="s">
        <v>16</v>
      </c>
      <c r="R463" s="15" t="s">
        <v>42</v>
      </c>
      <c r="Y463" t="s">
        <v>1910</v>
      </c>
      <c r="Z463">
        <v>25.27</v>
      </c>
      <c r="AA463">
        <v>5.29</v>
      </c>
      <c r="AB463" t="s">
        <v>2380</v>
      </c>
      <c r="AC463" t="s">
        <v>2380</v>
      </c>
      <c r="AD463" t="s">
        <v>2383</v>
      </c>
      <c r="AE463">
        <v>1</v>
      </c>
      <c r="AF463" t="s">
        <v>2382</v>
      </c>
      <c r="AH463" t="s">
        <v>492</v>
      </c>
      <c r="AI463">
        <v>1998</v>
      </c>
      <c r="AJ463" t="s">
        <v>30</v>
      </c>
      <c r="AK463">
        <v>14</v>
      </c>
      <c r="AL463">
        <v>3</v>
      </c>
      <c r="AM463">
        <v>4234.93</v>
      </c>
      <c r="AN463" t="s">
        <v>11</v>
      </c>
      <c r="AO463" t="s">
        <v>16</v>
      </c>
      <c r="AP463" t="s">
        <v>42</v>
      </c>
    </row>
    <row r="464" spans="7:42" x14ac:dyDescent="0.3">
      <c r="G464" s="14">
        <v>1992</v>
      </c>
      <c r="H464" s="15" t="s">
        <v>18</v>
      </c>
      <c r="J464" s="60" t="s">
        <v>2382</v>
      </c>
      <c r="K464" s="14" t="s">
        <v>12</v>
      </c>
      <c r="L464" s="14" t="s">
        <v>16</v>
      </c>
      <c r="R464" s="15" t="s">
        <v>168</v>
      </c>
      <c r="Y464" t="s">
        <v>1909</v>
      </c>
      <c r="Z464">
        <v>23.655000000000001</v>
      </c>
      <c r="AA464">
        <v>4.8600000000000003</v>
      </c>
      <c r="AB464" t="s">
        <v>2382</v>
      </c>
      <c r="AC464" t="s">
        <v>2380</v>
      </c>
      <c r="AD464" t="s">
        <v>2380</v>
      </c>
      <c r="AE464" t="s">
        <v>2381</v>
      </c>
      <c r="AF464" t="s">
        <v>2382</v>
      </c>
      <c r="AH464" t="s">
        <v>493</v>
      </c>
      <c r="AI464">
        <v>1992</v>
      </c>
      <c r="AJ464" t="s">
        <v>18</v>
      </c>
      <c r="AK464">
        <v>27</v>
      </c>
      <c r="AL464">
        <v>1</v>
      </c>
      <c r="AM464">
        <v>4237.13</v>
      </c>
      <c r="AN464" t="s">
        <v>12</v>
      </c>
      <c r="AO464" t="s">
        <v>16</v>
      </c>
      <c r="AP464" t="s">
        <v>168</v>
      </c>
    </row>
    <row r="465" spans="7:42" x14ac:dyDescent="0.3">
      <c r="G465" s="14">
        <v>1991</v>
      </c>
      <c r="H465" s="15" t="s">
        <v>15</v>
      </c>
      <c r="J465" s="60" t="s">
        <v>2380</v>
      </c>
      <c r="K465" s="14" t="s">
        <v>11</v>
      </c>
      <c r="L465" s="14" t="s">
        <v>11</v>
      </c>
      <c r="R465" s="15" t="s">
        <v>23</v>
      </c>
      <c r="Y465" t="s">
        <v>1908</v>
      </c>
      <c r="Z465">
        <v>55.05</v>
      </c>
      <c r="AA465">
        <v>7.66</v>
      </c>
      <c r="AB465" t="s">
        <v>2380</v>
      </c>
      <c r="AC465" t="s">
        <v>2380</v>
      </c>
      <c r="AD465" t="s">
        <v>2380</v>
      </c>
      <c r="AE465" t="s">
        <v>2381</v>
      </c>
      <c r="AF465" t="s">
        <v>2380</v>
      </c>
      <c r="AH465" t="s">
        <v>494</v>
      </c>
      <c r="AI465">
        <v>1991</v>
      </c>
      <c r="AJ465" t="s">
        <v>15</v>
      </c>
      <c r="AK465">
        <v>3</v>
      </c>
      <c r="AL465">
        <v>1</v>
      </c>
      <c r="AM465">
        <v>4239.8900000000003</v>
      </c>
      <c r="AN465" t="s">
        <v>11</v>
      </c>
      <c r="AO465" t="s">
        <v>11</v>
      </c>
      <c r="AP465" t="s">
        <v>23</v>
      </c>
    </row>
    <row r="466" spans="7:42" x14ac:dyDescent="0.3">
      <c r="G466" s="14">
        <v>1991</v>
      </c>
      <c r="H466" s="15" t="s">
        <v>30</v>
      </c>
      <c r="J466" s="60" t="s">
        <v>2382</v>
      </c>
      <c r="K466" s="14" t="s">
        <v>12</v>
      </c>
      <c r="L466" s="14" t="s">
        <v>16</v>
      </c>
      <c r="R466" s="15" t="s">
        <v>23</v>
      </c>
      <c r="Y466" t="s">
        <v>1907</v>
      </c>
      <c r="Z466">
        <v>24.89</v>
      </c>
      <c r="AA466">
        <v>6.1</v>
      </c>
      <c r="AB466" t="s">
        <v>2382</v>
      </c>
      <c r="AC466" t="s">
        <v>2380</v>
      </c>
      <c r="AD466" t="s">
        <v>2383</v>
      </c>
      <c r="AE466">
        <v>1</v>
      </c>
      <c r="AF466" t="s">
        <v>2382</v>
      </c>
      <c r="AH466" t="s">
        <v>495</v>
      </c>
      <c r="AI466">
        <v>1991</v>
      </c>
      <c r="AJ466" t="s">
        <v>30</v>
      </c>
      <c r="AK466">
        <v>1</v>
      </c>
      <c r="AL466">
        <v>1</v>
      </c>
      <c r="AM466">
        <v>4243.59</v>
      </c>
      <c r="AN466" t="s">
        <v>12</v>
      </c>
      <c r="AO466" t="s">
        <v>16</v>
      </c>
      <c r="AP466" t="s">
        <v>23</v>
      </c>
    </row>
    <row r="467" spans="7:42" x14ac:dyDescent="0.3">
      <c r="G467" s="14">
        <v>1982</v>
      </c>
      <c r="H467" s="15" t="s">
        <v>18</v>
      </c>
      <c r="J467" s="60" t="s">
        <v>2380</v>
      </c>
      <c r="K467" s="14" t="s">
        <v>11</v>
      </c>
      <c r="L467" s="14" t="s">
        <v>12</v>
      </c>
      <c r="R467" s="15" t="s">
        <v>13</v>
      </c>
      <c r="Y467" t="s">
        <v>1906</v>
      </c>
      <c r="Z467">
        <v>18.715</v>
      </c>
      <c r="AA467">
        <v>4.4400000000000004</v>
      </c>
      <c r="AB467" t="s">
        <v>2380</v>
      </c>
      <c r="AC467" t="s">
        <v>2380</v>
      </c>
      <c r="AD467" t="s">
        <v>2380</v>
      </c>
      <c r="AE467" t="s">
        <v>2381</v>
      </c>
      <c r="AF467" t="s">
        <v>2380</v>
      </c>
      <c r="AH467" t="s">
        <v>496</v>
      </c>
      <c r="AI467">
        <v>1982</v>
      </c>
      <c r="AJ467" t="s">
        <v>18</v>
      </c>
      <c r="AK467">
        <v>16</v>
      </c>
      <c r="AL467">
        <v>3</v>
      </c>
      <c r="AM467">
        <v>4250.24</v>
      </c>
      <c r="AN467" t="s">
        <v>11</v>
      </c>
      <c r="AO467" t="s">
        <v>12</v>
      </c>
      <c r="AP467" t="s">
        <v>13</v>
      </c>
    </row>
    <row r="468" spans="7:42" x14ac:dyDescent="0.3">
      <c r="G468" s="14">
        <v>1995</v>
      </c>
      <c r="H468" s="15" t="s">
        <v>37</v>
      </c>
      <c r="J468" s="60" t="s">
        <v>2382</v>
      </c>
      <c r="K468" s="14" t="s">
        <v>12</v>
      </c>
      <c r="L468" s="14" t="s">
        <v>11</v>
      </c>
      <c r="R468" s="15" t="s">
        <v>42</v>
      </c>
      <c r="Y468" t="s">
        <v>1905</v>
      </c>
      <c r="Z468">
        <v>28.12</v>
      </c>
      <c r="AA468">
        <v>6.15</v>
      </c>
      <c r="AB468" t="s">
        <v>2380</v>
      </c>
      <c r="AC468" t="s">
        <v>2380</v>
      </c>
      <c r="AD468" t="s">
        <v>2380</v>
      </c>
      <c r="AE468" t="s">
        <v>2381</v>
      </c>
      <c r="AF468" t="s">
        <v>2382</v>
      </c>
      <c r="AH468" t="s">
        <v>497</v>
      </c>
      <c r="AI468">
        <v>1995</v>
      </c>
      <c r="AJ468" t="s">
        <v>37</v>
      </c>
      <c r="AK468">
        <v>14</v>
      </c>
      <c r="AL468">
        <v>3</v>
      </c>
      <c r="AM468">
        <v>4260.74</v>
      </c>
      <c r="AN468" t="s">
        <v>12</v>
      </c>
      <c r="AO468" t="s">
        <v>11</v>
      </c>
      <c r="AP468" t="s">
        <v>42</v>
      </c>
    </row>
    <row r="469" spans="7:42" x14ac:dyDescent="0.3">
      <c r="G469" s="14">
        <v>1983</v>
      </c>
      <c r="H469" s="15" t="s">
        <v>15</v>
      </c>
      <c r="J469" s="60" t="s">
        <v>2382</v>
      </c>
      <c r="K469" s="14" t="s">
        <v>11</v>
      </c>
      <c r="L469" s="14" t="s">
        <v>16</v>
      </c>
      <c r="R469" s="15" t="s">
        <v>23</v>
      </c>
      <c r="Y469" t="s">
        <v>1904</v>
      </c>
      <c r="Z469">
        <v>26.6</v>
      </c>
      <c r="AA469">
        <v>4.53</v>
      </c>
      <c r="AB469" t="s">
        <v>2380</v>
      </c>
      <c r="AC469" t="s">
        <v>2380</v>
      </c>
      <c r="AD469" t="s">
        <v>2380</v>
      </c>
      <c r="AE469" t="s">
        <v>2381</v>
      </c>
      <c r="AF469" t="s">
        <v>2382</v>
      </c>
      <c r="AH469" t="s">
        <v>498</v>
      </c>
      <c r="AI469">
        <v>1983</v>
      </c>
      <c r="AJ469" t="s">
        <v>15</v>
      </c>
      <c r="AK469">
        <v>20</v>
      </c>
      <c r="AL469">
        <v>3</v>
      </c>
      <c r="AM469">
        <v>4265.01</v>
      </c>
      <c r="AN469" t="s">
        <v>11</v>
      </c>
      <c r="AO469" t="s">
        <v>16</v>
      </c>
      <c r="AP469" t="s">
        <v>23</v>
      </c>
    </row>
    <row r="470" spans="7:42" x14ac:dyDescent="0.3">
      <c r="G470" s="14">
        <v>1992</v>
      </c>
      <c r="H470" s="15" t="s">
        <v>18</v>
      </c>
      <c r="J470" s="60" t="s">
        <v>2380</v>
      </c>
      <c r="K470" s="14" t="s">
        <v>12</v>
      </c>
      <c r="L470" s="14" t="s">
        <v>11</v>
      </c>
      <c r="R470" s="15" t="s">
        <v>13</v>
      </c>
      <c r="Y470" t="s">
        <v>1903</v>
      </c>
      <c r="Z470">
        <v>30.114999999999998</v>
      </c>
      <c r="AA470">
        <v>5.48</v>
      </c>
      <c r="AB470" t="s">
        <v>2380</v>
      </c>
      <c r="AC470" t="s">
        <v>2382</v>
      </c>
      <c r="AD470" t="s">
        <v>2380</v>
      </c>
      <c r="AE470">
        <v>1</v>
      </c>
      <c r="AF470" t="s">
        <v>2380</v>
      </c>
      <c r="AH470" t="s">
        <v>499</v>
      </c>
      <c r="AI470">
        <v>1992</v>
      </c>
      <c r="AJ470" t="s">
        <v>18</v>
      </c>
      <c r="AK470">
        <v>18</v>
      </c>
      <c r="AL470">
        <v>2</v>
      </c>
      <c r="AM470">
        <v>4266.17</v>
      </c>
      <c r="AN470" t="s">
        <v>12</v>
      </c>
      <c r="AO470" t="s">
        <v>11</v>
      </c>
      <c r="AP470" t="s">
        <v>13</v>
      </c>
    </row>
    <row r="471" spans="7:42" x14ac:dyDescent="0.3">
      <c r="G471" s="14">
        <v>2003</v>
      </c>
      <c r="H471" s="15" t="s">
        <v>18</v>
      </c>
      <c r="J471" s="60" t="s">
        <v>2382</v>
      </c>
      <c r="K471" s="14" t="s">
        <v>11</v>
      </c>
      <c r="L471" s="14" t="s">
        <v>16</v>
      </c>
      <c r="R471" s="15" t="s">
        <v>300</v>
      </c>
      <c r="Y471" t="s">
        <v>1902</v>
      </c>
      <c r="Z471">
        <v>24.605</v>
      </c>
      <c r="AA471">
        <v>5.48</v>
      </c>
      <c r="AB471" t="s">
        <v>2380</v>
      </c>
      <c r="AC471" t="s">
        <v>2380</v>
      </c>
      <c r="AD471" t="s">
        <v>2380</v>
      </c>
      <c r="AE471" t="s">
        <v>2381</v>
      </c>
      <c r="AF471" t="s">
        <v>2382</v>
      </c>
      <c r="AH471" t="s">
        <v>500</v>
      </c>
      <c r="AI471">
        <v>2003</v>
      </c>
      <c r="AJ471" t="s">
        <v>18</v>
      </c>
      <c r="AK471">
        <v>8</v>
      </c>
      <c r="AL471">
        <v>0</v>
      </c>
      <c r="AM471">
        <v>4278.55</v>
      </c>
      <c r="AN471" t="s">
        <v>11</v>
      </c>
      <c r="AO471" t="s">
        <v>16</v>
      </c>
      <c r="AP471" t="s">
        <v>300</v>
      </c>
    </row>
    <row r="472" spans="7:42" x14ac:dyDescent="0.3">
      <c r="G472" s="14">
        <v>2000</v>
      </c>
      <c r="H472" s="15" t="s">
        <v>15</v>
      </c>
      <c r="J472" s="60" t="s">
        <v>2380</v>
      </c>
      <c r="K472" s="14" t="s">
        <v>11</v>
      </c>
      <c r="L472" s="14" t="s">
        <v>12</v>
      </c>
      <c r="R472" s="15" t="s">
        <v>23</v>
      </c>
      <c r="Y472" t="s">
        <v>1901</v>
      </c>
      <c r="Z472">
        <v>29.6</v>
      </c>
      <c r="AA472">
        <v>8.1</v>
      </c>
      <c r="AB472" t="s">
        <v>2380</v>
      </c>
      <c r="AC472" t="s">
        <v>2380</v>
      </c>
      <c r="AD472" t="s">
        <v>2380</v>
      </c>
      <c r="AE472" t="s">
        <v>2381</v>
      </c>
      <c r="AF472" t="s">
        <v>2380</v>
      </c>
      <c r="AH472" t="s">
        <v>501</v>
      </c>
      <c r="AI472">
        <v>2000</v>
      </c>
      <c r="AJ472" t="s">
        <v>15</v>
      </c>
      <c r="AK472">
        <v>25</v>
      </c>
      <c r="AL472">
        <v>3</v>
      </c>
      <c r="AM472">
        <v>4296.2700000000004</v>
      </c>
      <c r="AN472" t="s">
        <v>11</v>
      </c>
      <c r="AO472" t="s">
        <v>12</v>
      </c>
      <c r="AP472" t="s">
        <v>23</v>
      </c>
    </row>
    <row r="473" spans="7:42" x14ac:dyDescent="0.3">
      <c r="G473" s="14">
        <v>1988</v>
      </c>
      <c r="H473" s="15" t="s">
        <v>30</v>
      </c>
      <c r="J473" s="60" t="s">
        <v>2382</v>
      </c>
      <c r="K473" s="14" t="s">
        <v>11</v>
      </c>
      <c r="L473" s="14" t="s">
        <v>16</v>
      </c>
      <c r="R473" s="15" t="s">
        <v>23</v>
      </c>
      <c r="Y473" t="s">
        <v>1900</v>
      </c>
      <c r="Z473">
        <v>24.42</v>
      </c>
      <c r="AA473">
        <v>7.16</v>
      </c>
      <c r="AB473" t="s">
        <v>2380</v>
      </c>
      <c r="AC473" t="s">
        <v>2380</v>
      </c>
      <c r="AD473" t="s">
        <v>2380</v>
      </c>
      <c r="AE473" t="s">
        <v>2381</v>
      </c>
      <c r="AF473" t="s">
        <v>2382</v>
      </c>
      <c r="AH473" t="s">
        <v>502</v>
      </c>
      <c r="AI473">
        <v>1988</v>
      </c>
      <c r="AJ473" t="s">
        <v>30</v>
      </c>
      <c r="AK473">
        <v>19</v>
      </c>
      <c r="AL473">
        <v>0</v>
      </c>
      <c r="AM473">
        <v>4320.41</v>
      </c>
      <c r="AN473" t="s">
        <v>11</v>
      </c>
      <c r="AO473" t="s">
        <v>16</v>
      </c>
      <c r="AP473" t="s">
        <v>23</v>
      </c>
    </row>
    <row r="474" spans="7:42" x14ac:dyDescent="0.3">
      <c r="G474" s="14">
        <v>1994</v>
      </c>
      <c r="H474" s="15" t="s">
        <v>15</v>
      </c>
      <c r="J474" s="60" t="s">
        <v>2382</v>
      </c>
      <c r="K474" s="14" t="s">
        <v>11</v>
      </c>
      <c r="L474" s="14" t="s">
        <v>16</v>
      </c>
      <c r="R474" s="15" t="s">
        <v>247</v>
      </c>
      <c r="Y474" t="s">
        <v>1899</v>
      </c>
      <c r="Z474">
        <v>20.9</v>
      </c>
      <c r="AA474">
        <v>4.55</v>
      </c>
      <c r="AB474" t="s">
        <v>2382</v>
      </c>
      <c r="AC474" t="s">
        <v>2380</v>
      </c>
      <c r="AD474" t="s">
        <v>2383</v>
      </c>
      <c r="AE474">
        <v>1</v>
      </c>
      <c r="AF474" t="s">
        <v>2382</v>
      </c>
      <c r="AH474" t="s">
        <v>503</v>
      </c>
      <c r="AI474">
        <v>1994</v>
      </c>
      <c r="AJ474" t="s">
        <v>15</v>
      </c>
      <c r="AK474">
        <v>2</v>
      </c>
      <c r="AL474">
        <v>1</v>
      </c>
      <c r="AM474">
        <v>4337.74</v>
      </c>
      <c r="AN474" t="s">
        <v>11</v>
      </c>
      <c r="AO474" t="s">
        <v>16</v>
      </c>
      <c r="AP474" t="s">
        <v>247</v>
      </c>
    </row>
    <row r="475" spans="7:42" x14ac:dyDescent="0.3">
      <c r="G475" s="14">
        <v>1994</v>
      </c>
      <c r="H475" s="15" t="s">
        <v>37</v>
      </c>
      <c r="J475" s="60" t="s">
        <v>2382</v>
      </c>
      <c r="K475" s="14" t="s">
        <v>11</v>
      </c>
      <c r="L475" s="14" t="s">
        <v>16</v>
      </c>
      <c r="R475" s="15" t="s">
        <v>13</v>
      </c>
      <c r="Y475" t="s">
        <v>1898</v>
      </c>
      <c r="Z475">
        <v>22.895</v>
      </c>
      <c r="AA475">
        <v>6.03</v>
      </c>
      <c r="AB475" t="s">
        <v>2380</v>
      </c>
      <c r="AC475" t="s">
        <v>2380</v>
      </c>
      <c r="AD475" t="s">
        <v>2380</v>
      </c>
      <c r="AE475" t="s">
        <v>2381</v>
      </c>
      <c r="AF475" t="s">
        <v>2382</v>
      </c>
      <c r="AH475" t="s">
        <v>504</v>
      </c>
      <c r="AI475">
        <v>1994</v>
      </c>
      <c r="AJ475" t="s">
        <v>37</v>
      </c>
      <c r="AK475">
        <v>26</v>
      </c>
      <c r="AL475">
        <v>2</v>
      </c>
      <c r="AM475">
        <v>4340.4399999999996</v>
      </c>
      <c r="AN475" t="s">
        <v>11</v>
      </c>
      <c r="AO475" t="s">
        <v>16</v>
      </c>
      <c r="AP475" t="s">
        <v>13</v>
      </c>
    </row>
    <row r="476" spans="7:42" x14ac:dyDescent="0.3">
      <c r="G476" s="14">
        <v>1991</v>
      </c>
      <c r="H476" s="15" t="s">
        <v>18</v>
      </c>
      <c r="J476" s="60" t="s">
        <v>2382</v>
      </c>
      <c r="K476" s="14" t="s">
        <v>11</v>
      </c>
      <c r="L476" s="14" t="s">
        <v>16</v>
      </c>
      <c r="R476" s="15" t="s">
        <v>247</v>
      </c>
      <c r="Y476" t="s">
        <v>1897</v>
      </c>
      <c r="Z476">
        <v>28.3</v>
      </c>
      <c r="AA476">
        <v>5.47</v>
      </c>
      <c r="AB476" t="s">
        <v>2382</v>
      </c>
      <c r="AC476" t="s">
        <v>2380</v>
      </c>
      <c r="AD476" t="s">
        <v>2383</v>
      </c>
      <c r="AE476">
        <v>1</v>
      </c>
      <c r="AF476" t="s">
        <v>2382</v>
      </c>
      <c r="AH476" t="s">
        <v>505</v>
      </c>
      <c r="AI476">
        <v>1991</v>
      </c>
      <c r="AJ476" t="s">
        <v>18</v>
      </c>
      <c r="AK476">
        <v>1</v>
      </c>
      <c r="AL476">
        <v>0</v>
      </c>
      <c r="AM476">
        <v>4347.0200000000004</v>
      </c>
      <c r="AN476" t="s">
        <v>11</v>
      </c>
      <c r="AO476" t="s">
        <v>16</v>
      </c>
      <c r="AP476" t="s">
        <v>247</v>
      </c>
    </row>
    <row r="477" spans="7:42" x14ac:dyDescent="0.3">
      <c r="G477" s="14">
        <v>1994</v>
      </c>
      <c r="H477" s="15" t="s">
        <v>15</v>
      </c>
      <c r="J477" s="60" t="s">
        <v>2380</v>
      </c>
      <c r="K477" s="14" t="s">
        <v>11</v>
      </c>
      <c r="L477" s="14" t="s">
        <v>11</v>
      </c>
      <c r="R477" s="15" t="s">
        <v>13</v>
      </c>
      <c r="Y477" t="s">
        <v>1895</v>
      </c>
      <c r="Z477">
        <v>54.3</v>
      </c>
      <c r="AA477">
        <v>4.1500000000000004</v>
      </c>
      <c r="AB477" t="s">
        <v>2382</v>
      </c>
      <c r="AC477" t="s">
        <v>2380</v>
      </c>
      <c r="AD477" t="s">
        <v>2380</v>
      </c>
      <c r="AE477">
        <v>1</v>
      </c>
      <c r="AF477" t="s">
        <v>2380</v>
      </c>
      <c r="AH477" t="s">
        <v>506</v>
      </c>
      <c r="AI477">
        <v>1994</v>
      </c>
      <c r="AJ477" t="s">
        <v>15</v>
      </c>
      <c r="AK477">
        <v>1</v>
      </c>
      <c r="AL477">
        <v>2</v>
      </c>
      <c r="AM477">
        <v>4349.46</v>
      </c>
      <c r="AN477" t="s">
        <v>11</v>
      </c>
      <c r="AO477" t="s">
        <v>11</v>
      </c>
      <c r="AP477" t="s">
        <v>13</v>
      </c>
    </row>
    <row r="478" spans="7:42" x14ac:dyDescent="0.3">
      <c r="G478" s="14">
        <v>1991</v>
      </c>
      <c r="H478" s="15" t="s">
        <v>20</v>
      </c>
      <c r="J478" s="60" t="s">
        <v>2380</v>
      </c>
      <c r="K478" s="14" t="s">
        <v>11</v>
      </c>
      <c r="L478" s="14" t="s">
        <v>11</v>
      </c>
      <c r="R478" s="15" t="s">
        <v>13</v>
      </c>
      <c r="Y478" t="s">
        <v>1894</v>
      </c>
      <c r="Z478">
        <v>33.344999999999999</v>
      </c>
      <c r="AA478">
        <v>11.32</v>
      </c>
      <c r="AB478" t="s">
        <v>2382</v>
      </c>
      <c r="AC478" t="s">
        <v>2380</v>
      </c>
      <c r="AD478" t="s">
        <v>2380</v>
      </c>
      <c r="AE478">
        <v>1</v>
      </c>
      <c r="AF478" t="s">
        <v>2380</v>
      </c>
      <c r="AH478" t="s">
        <v>507</v>
      </c>
      <c r="AI478">
        <v>1991</v>
      </c>
      <c r="AJ478" t="s">
        <v>20</v>
      </c>
      <c r="AK478">
        <v>13</v>
      </c>
      <c r="AL478">
        <v>1</v>
      </c>
      <c r="AM478">
        <v>4350.51</v>
      </c>
      <c r="AN478" t="s">
        <v>11</v>
      </c>
      <c r="AO478" t="s">
        <v>11</v>
      </c>
      <c r="AP478" t="s">
        <v>13</v>
      </c>
    </row>
    <row r="479" spans="7:42" x14ac:dyDescent="0.3">
      <c r="G479" s="14">
        <v>1990</v>
      </c>
      <c r="H479" s="15" t="s">
        <v>35</v>
      </c>
      <c r="J479" s="60" t="s">
        <v>2380</v>
      </c>
      <c r="K479" s="14" t="s">
        <v>11</v>
      </c>
      <c r="L479" s="14" t="s">
        <v>12</v>
      </c>
      <c r="R479" s="15" t="s">
        <v>23</v>
      </c>
      <c r="Y479" t="s">
        <v>1893</v>
      </c>
      <c r="Z479">
        <v>33</v>
      </c>
      <c r="AA479">
        <v>9.51</v>
      </c>
      <c r="AB479" t="s">
        <v>2382</v>
      </c>
      <c r="AC479" t="s">
        <v>2380</v>
      </c>
      <c r="AD479" t="s">
        <v>2380</v>
      </c>
      <c r="AE479" t="s">
        <v>2381</v>
      </c>
      <c r="AF479" t="s">
        <v>2380</v>
      </c>
      <c r="AH479" t="s">
        <v>508</v>
      </c>
      <c r="AI479">
        <v>1990</v>
      </c>
      <c r="AJ479" t="s">
        <v>35</v>
      </c>
      <c r="AK479">
        <v>28</v>
      </c>
      <c r="AL479">
        <v>0</v>
      </c>
      <c r="AM479">
        <v>4357.04</v>
      </c>
      <c r="AN479" t="s">
        <v>11</v>
      </c>
      <c r="AO479" t="s">
        <v>12</v>
      </c>
      <c r="AP479" t="s">
        <v>23</v>
      </c>
    </row>
    <row r="480" spans="7:42" x14ac:dyDescent="0.3">
      <c r="G480" s="14">
        <v>1997</v>
      </c>
      <c r="H480" s="15" t="s">
        <v>15</v>
      </c>
      <c r="J480" s="60" t="s">
        <v>2382</v>
      </c>
      <c r="K480" s="14" t="s">
        <v>11</v>
      </c>
      <c r="L480" s="14" t="s">
        <v>11</v>
      </c>
      <c r="R480" s="15" t="s">
        <v>42</v>
      </c>
      <c r="Y480" t="s">
        <v>1892</v>
      </c>
      <c r="Z480">
        <v>28.024999999999999</v>
      </c>
      <c r="AA480">
        <v>7.67</v>
      </c>
      <c r="AB480" t="s">
        <v>2382</v>
      </c>
      <c r="AC480" t="s">
        <v>2380</v>
      </c>
      <c r="AD480" t="s">
        <v>2380</v>
      </c>
      <c r="AE480">
        <v>1</v>
      </c>
      <c r="AF480" t="s">
        <v>2382</v>
      </c>
      <c r="AH480" t="s">
        <v>509</v>
      </c>
      <c r="AI480">
        <v>1997</v>
      </c>
      <c r="AJ480" t="s">
        <v>15</v>
      </c>
      <c r="AK480">
        <v>29</v>
      </c>
      <c r="AL480">
        <v>3</v>
      </c>
      <c r="AM480">
        <v>4391.6499999999996</v>
      </c>
      <c r="AN480" t="s">
        <v>11</v>
      </c>
      <c r="AO480" t="s">
        <v>11</v>
      </c>
      <c r="AP480" t="s">
        <v>42</v>
      </c>
    </row>
    <row r="481" spans="7:42" x14ac:dyDescent="0.3">
      <c r="G481" s="14">
        <v>1982</v>
      </c>
      <c r="H481" s="15" t="s">
        <v>18</v>
      </c>
      <c r="J481" s="60" t="s">
        <v>2382</v>
      </c>
      <c r="K481" s="14" t="s">
        <v>11</v>
      </c>
      <c r="L481" s="14" t="s">
        <v>11</v>
      </c>
      <c r="R481" s="15" t="s">
        <v>13</v>
      </c>
      <c r="Y481" t="s">
        <v>1891</v>
      </c>
      <c r="Z481">
        <v>28.69</v>
      </c>
      <c r="AA481">
        <v>6.23</v>
      </c>
      <c r="AB481" t="s">
        <v>2380</v>
      </c>
      <c r="AC481" t="s">
        <v>2380</v>
      </c>
      <c r="AD481" t="s">
        <v>2380</v>
      </c>
      <c r="AE481">
        <v>1</v>
      </c>
      <c r="AF481" t="s">
        <v>2382</v>
      </c>
      <c r="AH481" t="s">
        <v>510</v>
      </c>
      <c r="AI481">
        <v>1982</v>
      </c>
      <c r="AJ481" t="s">
        <v>18</v>
      </c>
      <c r="AK481">
        <v>29</v>
      </c>
      <c r="AL481">
        <v>3</v>
      </c>
      <c r="AM481">
        <v>4392.7</v>
      </c>
      <c r="AN481" t="s">
        <v>11</v>
      </c>
      <c r="AO481" t="s">
        <v>11</v>
      </c>
      <c r="AP481" t="s">
        <v>13</v>
      </c>
    </row>
    <row r="482" spans="7:42" x14ac:dyDescent="0.3">
      <c r="G482" s="14">
        <v>1988</v>
      </c>
      <c r="H482" s="15" t="s">
        <v>10</v>
      </c>
      <c r="J482" s="60" t="s">
        <v>2380</v>
      </c>
      <c r="K482" s="14" t="s">
        <v>11</v>
      </c>
      <c r="L482" s="14" t="s">
        <v>11</v>
      </c>
      <c r="R482" s="15" t="s">
        <v>13</v>
      </c>
      <c r="Y482" t="s">
        <v>1890</v>
      </c>
      <c r="Z482">
        <v>40.28</v>
      </c>
      <c r="AA482">
        <v>8.9</v>
      </c>
      <c r="AB482" t="s">
        <v>2380</v>
      </c>
      <c r="AC482" t="s">
        <v>2380</v>
      </c>
      <c r="AD482" t="s">
        <v>2380</v>
      </c>
      <c r="AE482" t="s">
        <v>2381</v>
      </c>
      <c r="AF482" t="s">
        <v>2380</v>
      </c>
      <c r="AH482" t="s">
        <v>511</v>
      </c>
      <c r="AI482">
        <v>1988</v>
      </c>
      <c r="AJ482" t="s">
        <v>10</v>
      </c>
      <c r="AK482">
        <v>18</v>
      </c>
      <c r="AL482">
        <v>3</v>
      </c>
      <c r="AM482">
        <v>4397.3100000000004</v>
      </c>
      <c r="AN482" t="s">
        <v>11</v>
      </c>
      <c r="AO482" t="s">
        <v>11</v>
      </c>
      <c r="AP482" t="s">
        <v>13</v>
      </c>
    </row>
    <row r="483" spans="7:42" x14ac:dyDescent="0.3">
      <c r="G483" s="14">
        <v>1986</v>
      </c>
      <c r="H483" s="15" t="s">
        <v>35</v>
      </c>
      <c r="J483" s="60" t="s">
        <v>2380</v>
      </c>
      <c r="K483" s="14" t="s">
        <v>12</v>
      </c>
      <c r="L483" s="14" t="s">
        <v>11</v>
      </c>
      <c r="R483" s="15" t="s">
        <v>13</v>
      </c>
      <c r="Y483" t="s">
        <v>1889</v>
      </c>
      <c r="Z483">
        <v>37.299999999999997</v>
      </c>
      <c r="AA483">
        <v>7.79</v>
      </c>
      <c r="AB483" t="s">
        <v>2382</v>
      </c>
      <c r="AC483" t="s">
        <v>2380</v>
      </c>
      <c r="AD483" t="s">
        <v>2380</v>
      </c>
      <c r="AE483" t="s">
        <v>2381</v>
      </c>
      <c r="AF483" t="s">
        <v>2380</v>
      </c>
      <c r="AH483" t="s">
        <v>512</v>
      </c>
      <c r="AI483">
        <v>1986</v>
      </c>
      <c r="AJ483" t="s">
        <v>35</v>
      </c>
      <c r="AK483">
        <v>11</v>
      </c>
      <c r="AL483">
        <v>0</v>
      </c>
      <c r="AM483">
        <v>4399.7299999999996</v>
      </c>
      <c r="AN483" t="s">
        <v>12</v>
      </c>
      <c r="AO483" t="s">
        <v>11</v>
      </c>
      <c r="AP483" t="s">
        <v>13</v>
      </c>
    </row>
    <row r="484" spans="7:42" x14ac:dyDescent="0.3">
      <c r="G484" s="14">
        <v>1986</v>
      </c>
      <c r="H484" s="15" t="s">
        <v>10</v>
      </c>
      <c r="J484" s="60" t="s">
        <v>2380</v>
      </c>
      <c r="K484" s="14" t="s">
        <v>11</v>
      </c>
      <c r="L484" s="14" t="s">
        <v>11</v>
      </c>
      <c r="R484" s="15" t="s">
        <v>42</v>
      </c>
      <c r="Y484" t="s">
        <v>1888</v>
      </c>
      <c r="Z484">
        <v>54.47</v>
      </c>
      <c r="AA484">
        <v>4.49</v>
      </c>
      <c r="AB484" t="s">
        <v>2382</v>
      </c>
      <c r="AC484" t="s">
        <v>2380</v>
      </c>
      <c r="AD484" t="s">
        <v>2380</v>
      </c>
      <c r="AE484">
        <v>2</v>
      </c>
      <c r="AF484" t="s">
        <v>2380</v>
      </c>
      <c r="AH484" t="s">
        <v>513</v>
      </c>
      <c r="AI484">
        <v>1986</v>
      </c>
      <c r="AJ484" t="s">
        <v>10</v>
      </c>
      <c r="AK484">
        <v>13</v>
      </c>
      <c r="AL484">
        <v>0</v>
      </c>
      <c r="AM484">
        <v>4402.2299999999996</v>
      </c>
      <c r="AN484" t="s">
        <v>11</v>
      </c>
      <c r="AO484" t="s">
        <v>11</v>
      </c>
      <c r="AP484" t="s">
        <v>42</v>
      </c>
    </row>
    <row r="485" spans="7:42" x14ac:dyDescent="0.3">
      <c r="G485" s="14">
        <v>1988</v>
      </c>
      <c r="H485" s="15" t="s">
        <v>20</v>
      </c>
      <c r="J485" s="60" t="s">
        <v>2380</v>
      </c>
      <c r="K485" s="14" t="s">
        <v>11</v>
      </c>
      <c r="L485" s="14" t="s">
        <v>16</v>
      </c>
      <c r="R485" s="15" t="s">
        <v>13</v>
      </c>
      <c r="Y485" t="s">
        <v>1887</v>
      </c>
      <c r="Z485">
        <v>38.06</v>
      </c>
      <c r="AA485">
        <v>5.24</v>
      </c>
      <c r="AB485" t="s">
        <v>2382</v>
      </c>
      <c r="AC485" t="s">
        <v>2380</v>
      </c>
      <c r="AD485" t="s">
        <v>2383</v>
      </c>
      <c r="AE485">
        <v>1</v>
      </c>
      <c r="AF485" t="s">
        <v>2380</v>
      </c>
      <c r="AH485" t="s">
        <v>514</v>
      </c>
      <c r="AI485">
        <v>1988</v>
      </c>
      <c r="AJ485" t="s">
        <v>20</v>
      </c>
      <c r="AK485">
        <v>16</v>
      </c>
      <c r="AL485">
        <v>0</v>
      </c>
      <c r="AM485">
        <v>4415.16</v>
      </c>
      <c r="AN485" t="s">
        <v>11</v>
      </c>
      <c r="AO485" t="s">
        <v>16</v>
      </c>
      <c r="AP485" t="s">
        <v>13</v>
      </c>
    </row>
    <row r="486" spans="7:42" x14ac:dyDescent="0.3">
      <c r="G486" s="14">
        <v>1992</v>
      </c>
      <c r="H486" s="15" t="s">
        <v>35</v>
      </c>
      <c r="J486" s="60" t="s">
        <v>2380</v>
      </c>
      <c r="K486" s="14" t="s">
        <v>11</v>
      </c>
      <c r="L486" s="14" t="s">
        <v>12</v>
      </c>
      <c r="R486" s="15" t="s">
        <v>516</v>
      </c>
      <c r="Y486" t="s">
        <v>1886</v>
      </c>
      <c r="Z486">
        <v>51.47</v>
      </c>
      <c r="AA486">
        <v>9.6</v>
      </c>
      <c r="AB486" t="s">
        <v>2380</v>
      </c>
      <c r="AC486" t="s">
        <v>2380</v>
      </c>
      <c r="AD486" t="s">
        <v>2380</v>
      </c>
      <c r="AE486" t="s">
        <v>2381</v>
      </c>
      <c r="AF486" t="s">
        <v>2380</v>
      </c>
      <c r="AH486" t="s">
        <v>515</v>
      </c>
      <c r="AI486">
        <v>1992</v>
      </c>
      <c r="AJ486" t="s">
        <v>35</v>
      </c>
      <c r="AK486">
        <v>15</v>
      </c>
      <c r="AL486">
        <v>0</v>
      </c>
      <c r="AM486">
        <v>4420.95</v>
      </c>
      <c r="AN486" t="s">
        <v>11</v>
      </c>
      <c r="AO486" t="s">
        <v>12</v>
      </c>
      <c r="AP486" t="s">
        <v>516</v>
      </c>
    </row>
    <row r="487" spans="7:42" x14ac:dyDescent="0.3">
      <c r="G487" s="14">
        <v>1994</v>
      </c>
      <c r="H487" s="15" t="s">
        <v>30</v>
      </c>
      <c r="J487" s="60" t="s">
        <v>2380</v>
      </c>
      <c r="K487" s="14" t="s">
        <v>12</v>
      </c>
      <c r="L487" s="14" t="s">
        <v>16</v>
      </c>
      <c r="R487" s="15" t="s">
        <v>356</v>
      </c>
      <c r="Y487" t="s">
        <v>1885</v>
      </c>
      <c r="Z487">
        <v>29.8</v>
      </c>
      <c r="AA487">
        <v>5.78</v>
      </c>
      <c r="AB487" t="s">
        <v>2382</v>
      </c>
      <c r="AC487" t="s">
        <v>2380</v>
      </c>
      <c r="AD487" t="s">
        <v>2380</v>
      </c>
      <c r="AE487" t="s">
        <v>2381</v>
      </c>
      <c r="AF487" t="s">
        <v>2380</v>
      </c>
      <c r="AH487" t="s">
        <v>517</v>
      </c>
      <c r="AI487">
        <v>1994</v>
      </c>
      <c r="AJ487" t="s">
        <v>30</v>
      </c>
      <c r="AK487">
        <v>29</v>
      </c>
      <c r="AL487">
        <v>2</v>
      </c>
      <c r="AM487">
        <v>4428.8900000000003</v>
      </c>
      <c r="AN487" t="s">
        <v>12</v>
      </c>
      <c r="AO487" t="s">
        <v>16</v>
      </c>
      <c r="AP487" t="s">
        <v>356</v>
      </c>
    </row>
    <row r="488" spans="7:42" x14ac:dyDescent="0.3">
      <c r="G488" s="14">
        <v>1993</v>
      </c>
      <c r="H488" s="15" t="s">
        <v>20</v>
      </c>
      <c r="J488" s="60" t="s">
        <v>2380</v>
      </c>
      <c r="K488" s="14" t="s">
        <v>11</v>
      </c>
      <c r="L488" s="14" t="s">
        <v>12</v>
      </c>
      <c r="R488" s="15" t="s">
        <v>23</v>
      </c>
      <c r="Y488" t="s">
        <v>1884</v>
      </c>
      <c r="Z488">
        <v>49.77</v>
      </c>
      <c r="AA488">
        <v>7.02</v>
      </c>
      <c r="AB488" t="s">
        <v>2380</v>
      </c>
      <c r="AC488" t="s">
        <v>2380</v>
      </c>
      <c r="AD488" t="s">
        <v>2380</v>
      </c>
      <c r="AE488" t="s">
        <v>2381</v>
      </c>
      <c r="AF488" t="s">
        <v>2380</v>
      </c>
      <c r="AH488" t="s">
        <v>518</v>
      </c>
      <c r="AI488">
        <v>1993</v>
      </c>
      <c r="AJ488" t="s">
        <v>20</v>
      </c>
      <c r="AK488">
        <v>4</v>
      </c>
      <c r="AL488">
        <v>2</v>
      </c>
      <c r="AM488">
        <v>4433.3900000000003</v>
      </c>
      <c r="AN488" t="s">
        <v>11</v>
      </c>
      <c r="AO488" t="s">
        <v>12</v>
      </c>
      <c r="AP488" t="s">
        <v>23</v>
      </c>
    </row>
    <row r="489" spans="7:42" x14ac:dyDescent="0.3">
      <c r="G489" s="14">
        <v>1993</v>
      </c>
      <c r="H489" s="15" t="s">
        <v>30</v>
      </c>
      <c r="J489" s="60" t="s">
        <v>2382</v>
      </c>
      <c r="K489" s="14" t="s">
        <v>11</v>
      </c>
      <c r="L489" s="14" t="s">
        <v>11</v>
      </c>
      <c r="R489" s="15" t="s">
        <v>23</v>
      </c>
      <c r="Y489" t="s">
        <v>1883</v>
      </c>
      <c r="Z489">
        <v>25.555</v>
      </c>
      <c r="AA489">
        <v>4.09</v>
      </c>
      <c r="AB489" t="s">
        <v>2382</v>
      </c>
      <c r="AC489" t="s">
        <v>2380</v>
      </c>
      <c r="AD489" t="s">
        <v>2380</v>
      </c>
      <c r="AE489" t="s">
        <v>2381</v>
      </c>
      <c r="AF489" t="s">
        <v>2382</v>
      </c>
      <c r="AH489" t="s">
        <v>519</v>
      </c>
      <c r="AI489">
        <v>1993</v>
      </c>
      <c r="AJ489" t="s">
        <v>30</v>
      </c>
      <c r="AK489">
        <v>23</v>
      </c>
      <c r="AL489">
        <v>2</v>
      </c>
      <c r="AM489">
        <v>4433.92</v>
      </c>
      <c r="AN489" t="s">
        <v>11</v>
      </c>
      <c r="AO489" t="s">
        <v>11</v>
      </c>
      <c r="AP489" t="s">
        <v>23</v>
      </c>
    </row>
    <row r="490" spans="7:42" x14ac:dyDescent="0.3">
      <c r="G490" s="14">
        <v>1994</v>
      </c>
      <c r="H490" s="15" t="s">
        <v>37</v>
      </c>
      <c r="J490" s="60" t="s">
        <v>2380</v>
      </c>
      <c r="K490" s="14" t="s">
        <v>12</v>
      </c>
      <c r="L490" s="14" t="s">
        <v>11</v>
      </c>
      <c r="R490" s="15" t="s">
        <v>168</v>
      </c>
      <c r="Y490" t="s">
        <v>1882</v>
      </c>
      <c r="Z490">
        <v>29.64</v>
      </c>
      <c r="AA490">
        <v>4.93</v>
      </c>
      <c r="AB490" t="s">
        <v>2380</v>
      </c>
      <c r="AC490" t="s">
        <v>2380</v>
      </c>
      <c r="AD490" t="s">
        <v>2383</v>
      </c>
      <c r="AE490">
        <v>1</v>
      </c>
      <c r="AF490" t="s">
        <v>2380</v>
      </c>
      <c r="AH490" t="s">
        <v>520</v>
      </c>
      <c r="AI490">
        <v>1994</v>
      </c>
      <c r="AJ490" t="s">
        <v>37</v>
      </c>
      <c r="AK490">
        <v>8</v>
      </c>
      <c r="AL490">
        <v>2</v>
      </c>
      <c r="AM490">
        <v>4435.09</v>
      </c>
      <c r="AN490" t="s">
        <v>12</v>
      </c>
      <c r="AO490" t="s">
        <v>11</v>
      </c>
      <c r="AP490" t="s">
        <v>168</v>
      </c>
    </row>
    <row r="491" spans="7:42" x14ac:dyDescent="0.3">
      <c r="G491" s="14">
        <v>1994</v>
      </c>
      <c r="H491" s="15" t="s">
        <v>37</v>
      </c>
      <c r="J491" s="60" t="s">
        <v>2380</v>
      </c>
      <c r="K491" s="14" t="s">
        <v>11</v>
      </c>
      <c r="L491" s="14" t="s">
        <v>12</v>
      </c>
      <c r="R491" s="15" t="s">
        <v>356</v>
      </c>
      <c r="Y491" t="s">
        <v>1881</v>
      </c>
      <c r="Z491">
        <v>53.93</v>
      </c>
      <c r="AA491">
        <v>5.34</v>
      </c>
      <c r="AB491" t="s">
        <v>2382</v>
      </c>
      <c r="AC491" t="s">
        <v>2380</v>
      </c>
      <c r="AD491" t="s">
        <v>2380</v>
      </c>
      <c r="AE491">
        <v>2</v>
      </c>
      <c r="AF491" t="s">
        <v>2380</v>
      </c>
      <c r="AH491" t="s">
        <v>521</v>
      </c>
      <c r="AI491">
        <v>1994</v>
      </c>
      <c r="AJ491" t="s">
        <v>37</v>
      </c>
      <c r="AK491">
        <v>24</v>
      </c>
      <c r="AL491">
        <v>2</v>
      </c>
      <c r="AM491">
        <v>4438.26</v>
      </c>
      <c r="AN491" t="s">
        <v>11</v>
      </c>
      <c r="AO491" t="s">
        <v>12</v>
      </c>
      <c r="AP491" t="s">
        <v>356</v>
      </c>
    </row>
    <row r="492" spans="7:42" x14ac:dyDescent="0.3">
      <c r="G492" s="14">
        <v>1991</v>
      </c>
      <c r="H492" s="15" t="s">
        <v>20</v>
      </c>
      <c r="J492" s="60" t="s">
        <v>2382</v>
      </c>
      <c r="K492" s="14" t="s">
        <v>16</v>
      </c>
      <c r="L492" s="14" t="s">
        <v>11</v>
      </c>
      <c r="R492" s="15" t="s">
        <v>276</v>
      </c>
      <c r="Y492" t="s">
        <v>1880</v>
      </c>
      <c r="Z492">
        <v>28.024999999999999</v>
      </c>
      <c r="AA492">
        <v>5.65</v>
      </c>
      <c r="AB492" t="s">
        <v>2380</v>
      </c>
      <c r="AC492" t="s">
        <v>2380</v>
      </c>
      <c r="AD492" t="s">
        <v>2380</v>
      </c>
      <c r="AE492">
        <v>1</v>
      </c>
      <c r="AF492" t="s">
        <v>2382</v>
      </c>
      <c r="AH492" t="s">
        <v>522</v>
      </c>
      <c r="AI492">
        <v>1991</v>
      </c>
      <c r="AJ492" t="s">
        <v>20</v>
      </c>
      <c r="AK492">
        <v>3</v>
      </c>
      <c r="AL492">
        <v>1</v>
      </c>
      <c r="AM492">
        <v>4441.21</v>
      </c>
      <c r="AN492" t="s">
        <v>16</v>
      </c>
      <c r="AO492" t="s">
        <v>11</v>
      </c>
      <c r="AP492" t="s">
        <v>276</v>
      </c>
    </row>
    <row r="493" spans="7:42" x14ac:dyDescent="0.3">
      <c r="G493" s="14">
        <v>1994</v>
      </c>
      <c r="H493" s="15" t="s">
        <v>18</v>
      </c>
      <c r="J493" s="60" t="s">
        <v>2380</v>
      </c>
      <c r="K493" s="14" t="s">
        <v>16</v>
      </c>
      <c r="L493" s="14" t="s">
        <v>11</v>
      </c>
      <c r="R493" s="15" t="s">
        <v>13</v>
      </c>
      <c r="Y493" t="s">
        <v>1879</v>
      </c>
      <c r="Z493">
        <v>27.5</v>
      </c>
      <c r="AA493">
        <v>4.49</v>
      </c>
      <c r="AB493" t="s">
        <v>2380</v>
      </c>
      <c r="AC493" t="s">
        <v>2380</v>
      </c>
      <c r="AD493" t="s">
        <v>2380</v>
      </c>
      <c r="AE493" t="s">
        <v>2381</v>
      </c>
      <c r="AF493" t="s">
        <v>2380</v>
      </c>
      <c r="AH493" t="s">
        <v>523</v>
      </c>
      <c r="AI493">
        <v>1994</v>
      </c>
      <c r="AJ493" t="s">
        <v>18</v>
      </c>
      <c r="AK493">
        <v>28</v>
      </c>
      <c r="AL493">
        <v>3</v>
      </c>
      <c r="AM493">
        <v>4449.46</v>
      </c>
      <c r="AN493" t="s">
        <v>16</v>
      </c>
      <c r="AO493" t="s">
        <v>11</v>
      </c>
      <c r="AP493" t="s">
        <v>13</v>
      </c>
    </row>
    <row r="494" spans="7:42" x14ac:dyDescent="0.3">
      <c r="G494" s="14">
        <v>1990</v>
      </c>
      <c r="H494" s="15" t="s">
        <v>35</v>
      </c>
      <c r="J494" s="60" t="s">
        <v>2382</v>
      </c>
      <c r="K494" s="14" t="s">
        <v>11</v>
      </c>
      <c r="L494" s="14" t="s">
        <v>12</v>
      </c>
      <c r="R494" s="15" t="s">
        <v>23</v>
      </c>
      <c r="Y494" t="s">
        <v>1878</v>
      </c>
      <c r="Z494">
        <v>21.8</v>
      </c>
      <c r="AA494">
        <v>10.55</v>
      </c>
      <c r="AB494" t="s">
        <v>2380</v>
      </c>
      <c r="AC494" t="s">
        <v>2380</v>
      </c>
      <c r="AD494" t="s">
        <v>2380</v>
      </c>
      <c r="AE494" t="s">
        <v>2381</v>
      </c>
      <c r="AF494" t="s">
        <v>2382</v>
      </c>
      <c r="AH494" t="s">
        <v>524</v>
      </c>
      <c r="AI494">
        <v>1990</v>
      </c>
      <c r="AJ494" t="s">
        <v>35</v>
      </c>
      <c r="AK494">
        <v>8</v>
      </c>
      <c r="AL494">
        <v>1</v>
      </c>
      <c r="AM494">
        <v>4454.3999999999996</v>
      </c>
      <c r="AN494" t="s">
        <v>11</v>
      </c>
      <c r="AO494" t="s">
        <v>12</v>
      </c>
      <c r="AP494" t="s">
        <v>23</v>
      </c>
    </row>
    <row r="495" spans="7:42" x14ac:dyDescent="0.3">
      <c r="G495" s="14">
        <v>1990</v>
      </c>
      <c r="H495" s="15" t="s">
        <v>10</v>
      </c>
      <c r="J495" s="60" t="s">
        <v>2382</v>
      </c>
      <c r="K495" s="14" t="s">
        <v>11</v>
      </c>
      <c r="L495" s="14" t="s">
        <v>12</v>
      </c>
      <c r="R495" s="15" t="s">
        <v>23</v>
      </c>
      <c r="Y495" t="s">
        <v>1877</v>
      </c>
      <c r="Z495">
        <v>26.41</v>
      </c>
      <c r="AA495">
        <v>4.92</v>
      </c>
      <c r="AB495" t="s">
        <v>2382</v>
      </c>
      <c r="AC495" t="s">
        <v>2380</v>
      </c>
      <c r="AD495" t="s">
        <v>2383</v>
      </c>
      <c r="AE495">
        <v>1</v>
      </c>
      <c r="AF495" t="s">
        <v>2382</v>
      </c>
      <c r="AH495" t="s">
        <v>525</v>
      </c>
      <c r="AI495">
        <v>1990</v>
      </c>
      <c r="AJ495" t="s">
        <v>10</v>
      </c>
      <c r="AK495">
        <v>15</v>
      </c>
      <c r="AL495">
        <v>1</v>
      </c>
      <c r="AM495">
        <v>4462.72</v>
      </c>
      <c r="AN495" t="s">
        <v>11</v>
      </c>
      <c r="AO495" t="s">
        <v>12</v>
      </c>
      <c r="AP495" t="s">
        <v>23</v>
      </c>
    </row>
    <row r="496" spans="7:42" x14ac:dyDescent="0.3">
      <c r="G496" s="14">
        <v>1991</v>
      </c>
      <c r="H496" s="15" t="s">
        <v>10</v>
      </c>
      <c r="J496" s="60" t="s">
        <v>2382</v>
      </c>
      <c r="K496" s="14" t="s">
        <v>12</v>
      </c>
      <c r="L496" s="14" t="s">
        <v>12</v>
      </c>
      <c r="R496" s="15" t="s">
        <v>13</v>
      </c>
      <c r="Y496" t="s">
        <v>1876</v>
      </c>
      <c r="Z496">
        <v>27.835000000000001</v>
      </c>
      <c r="AA496">
        <v>5.9</v>
      </c>
      <c r="AB496" t="s">
        <v>2382</v>
      </c>
      <c r="AC496" t="s">
        <v>2380</v>
      </c>
      <c r="AD496" t="s">
        <v>2380</v>
      </c>
      <c r="AE496">
        <v>1</v>
      </c>
      <c r="AF496" t="s">
        <v>2382</v>
      </c>
      <c r="AH496" t="s">
        <v>526</v>
      </c>
      <c r="AI496">
        <v>1991</v>
      </c>
      <c r="AJ496" t="s">
        <v>10</v>
      </c>
      <c r="AK496">
        <v>4</v>
      </c>
      <c r="AL496">
        <v>2</v>
      </c>
      <c r="AM496">
        <v>4463.21</v>
      </c>
      <c r="AN496" t="s">
        <v>12</v>
      </c>
      <c r="AO496" t="s">
        <v>12</v>
      </c>
      <c r="AP496" t="s">
        <v>13</v>
      </c>
    </row>
    <row r="497" spans="7:42" x14ac:dyDescent="0.3">
      <c r="G497" s="14">
        <v>1999</v>
      </c>
      <c r="H497" s="15" t="s">
        <v>15</v>
      </c>
      <c r="J497" s="60" t="s">
        <v>2380</v>
      </c>
      <c r="K497" s="14" t="s">
        <v>11</v>
      </c>
      <c r="L497" s="14" t="s">
        <v>11</v>
      </c>
      <c r="R497" s="15" t="s">
        <v>23</v>
      </c>
      <c r="Y497" t="s">
        <v>1875</v>
      </c>
      <c r="Z497">
        <v>51.74</v>
      </c>
      <c r="AA497">
        <v>4.9800000000000004</v>
      </c>
      <c r="AB497" t="s">
        <v>2382</v>
      </c>
      <c r="AC497" t="s">
        <v>2380</v>
      </c>
      <c r="AD497" t="s">
        <v>2380</v>
      </c>
      <c r="AE497">
        <v>2</v>
      </c>
      <c r="AF497" t="s">
        <v>2380</v>
      </c>
      <c r="AH497" t="s">
        <v>527</v>
      </c>
      <c r="AI497">
        <v>1999</v>
      </c>
      <c r="AJ497" t="s">
        <v>15</v>
      </c>
      <c r="AK497">
        <v>20</v>
      </c>
      <c r="AL497">
        <v>3</v>
      </c>
      <c r="AM497">
        <v>4466.62</v>
      </c>
      <c r="AN497" t="s">
        <v>11</v>
      </c>
      <c r="AO497" t="s">
        <v>11</v>
      </c>
      <c r="AP497" t="s">
        <v>23</v>
      </c>
    </row>
    <row r="498" spans="7:42" x14ac:dyDescent="0.3">
      <c r="G498" s="14">
        <v>2004</v>
      </c>
      <c r="H498" s="15" t="s">
        <v>10</v>
      </c>
      <c r="J498" s="60" t="s">
        <v>2382</v>
      </c>
      <c r="K498" s="14" t="s">
        <v>11</v>
      </c>
      <c r="L498" s="14" t="s">
        <v>11</v>
      </c>
      <c r="R498" s="15" t="s">
        <v>23</v>
      </c>
      <c r="Y498" t="s">
        <v>1874</v>
      </c>
      <c r="Z498">
        <v>23.37</v>
      </c>
      <c r="AA498">
        <v>5.8</v>
      </c>
      <c r="AB498" t="s">
        <v>2380</v>
      </c>
      <c r="AC498" t="s">
        <v>2380</v>
      </c>
      <c r="AD498" t="s">
        <v>2380</v>
      </c>
      <c r="AE498" t="s">
        <v>2381</v>
      </c>
      <c r="AF498" t="s">
        <v>2382</v>
      </c>
      <c r="AH498" t="s">
        <v>528</v>
      </c>
      <c r="AI498">
        <v>2004</v>
      </c>
      <c r="AJ498" t="s">
        <v>10</v>
      </c>
      <c r="AK498">
        <v>18</v>
      </c>
      <c r="AL498">
        <v>0</v>
      </c>
      <c r="AM498">
        <v>4468.25</v>
      </c>
      <c r="AN498" t="s">
        <v>11</v>
      </c>
      <c r="AO498" t="s">
        <v>11</v>
      </c>
      <c r="AP498" t="s">
        <v>23</v>
      </c>
    </row>
    <row r="499" spans="7:42" x14ac:dyDescent="0.3">
      <c r="G499" s="14">
        <v>1992</v>
      </c>
      <c r="H499" s="15" t="s">
        <v>10</v>
      </c>
      <c r="J499" s="60" t="s">
        <v>2382</v>
      </c>
      <c r="K499" s="14" t="s">
        <v>11</v>
      </c>
      <c r="L499" s="14" t="s">
        <v>12</v>
      </c>
      <c r="R499" s="15" t="s">
        <v>23</v>
      </c>
      <c r="Y499" t="s">
        <v>1873</v>
      </c>
      <c r="Z499">
        <v>29.7</v>
      </c>
      <c r="AA499">
        <v>6.21</v>
      </c>
      <c r="AB499" t="s">
        <v>2382</v>
      </c>
      <c r="AC499" t="s">
        <v>2380</v>
      </c>
      <c r="AD499" t="s">
        <v>2383</v>
      </c>
      <c r="AE499">
        <v>1</v>
      </c>
      <c r="AF499" t="s">
        <v>2382</v>
      </c>
      <c r="AH499" t="s">
        <v>529</v>
      </c>
      <c r="AI499">
        <v>1992</v>
      </c>
      <c r="AJ499" t="s">
        <v>10</v>
      </c>
      <c r="AK499">
        <v>12</v>
      </c>
      <c r="AL499">
        <v>0</v>
      </c>
      <c r="AM499">
        <v>4488.58</v>
      </c>
      <c r="AN499" t="s">
        <v>11</v>
      </c>
      <c r="AO499" t="s">
        <v>12</v>
      </c>
      <c r="AP499" t="s">
        <v>23</v>
      </c>
    </row>
    <row r="500" spans="7:42" x14ac:dyDescent="0.3">
      <c r="G500" s="14">
        <v>1988</v>
      </c>
      <c r="H500" s="15" t="s">
        <v>18</v>
      </c>
      <c r="J500" s="60" t="s">
        <v>2382</v>
      </c>
      <c r="K500" s="14" t="s">
        <v>11</v>
      </c>
      <c r="L500" s="14" t="s">
        <v>16</v>
      </c>
      <c r="R500" s="15" t="s">
        <v>356</v>
      </c>
      <c r="Y500" t="s">
        <v>1872</v>
      </c>
      <c r="Z500">
        <v>20.045000000000002</v>
      </c>
      <c r="AA500">
        <v>6.17</v>
      </c>
      <c r="AB500" t="s">
        <v>2380</v>
      </c>
      <c r="AC500" t="s">
        <v>2380</v>
      </c>
      <c r="AD500" t="s">
        <v>2383</v>
      </c>
      <c r="AE500">
        <v>1</v>
      </c>
      <c r="AF500" t="s">
        <v>2382</v>
      </c>
      <c r="AH500" t="s">
        <v>530</v>
      </c>
      <c r="AI500">
        <v>1988</v>
      </c>
      <c r="AJ500" t="s">
        <v>18</v>
      </c>
      <c r="AK500">
        <v>26</v>
      </c>
      <c r="AL500">
        <v>0</v>
      </c>
      <c r="AM500">
        <v>4500.34</v>
      </c>
      <c r="AN500" t="s">
        <v>11</v>
      </c>
      <c r="AO500" t="s">
        <v>16</v>
      </c>
      <c r="AP500" t="s">
        <v>356</v>
      </c>
    </row>
    <row r="501" spans="7:42" x14ac:dyDescent="0.3">
      <c r="G501" s="14">
        <v>1997</v>
      </c>
      <c r="H501" s="15" t="s">
        <v>37</v>
      </c>
      <c r="J501" s="60" t="s">
        <v>2380</v>
      </c>
      <c r="K501" s="14" t="s">
        <v>16</v>
      </c>
      <c r="L501" s="14" t="s">
        <v>11</v>
      </c>
      <c r="R501" s="15" t="s">
        <v>13</v>
      </c>
      <c r="Y501" t="s">
        <v>1871</v>
      </c>
      <c r="Z501">
        <v>27.83</v>
      </c>
      <c r="AA501">
        <v>5.36</v>
      </c>
      <c r="AB501" t="s">
        <v>2380</v>
      </c>
      <c r="AC501" t="s">
        <v>2380</v>
      </c>
      <c r="AD501" t="s">
        <v>2380</v>
      </c>
      <c r="AE501">
        <v>2</v>
      </c>
      <c r="AF501" t="s">
        <v>2380</v>
      </c>
      <c r="AH501" t="s">
        <v>531</v>
      </c>
      <c r="AI501">
        <v>1997</v>
      </c>
      <c r="AJ501" t="s">
        <v>37</v>
      </c>
      <c r="AK501">
        <v>13</v>
      </c>
      <c r="AL501">
        <v>4</v>
      </c>
      <c r="AM501">
        <v>4504.66</v>
      </c>
      <c r="AN501" t="s">
        <v>16</v>
      </c>
      <c r="AO501" t="s">
        <v>11</v>
      </c>
      <c r="AP501" t="s">
        <v>13</v>
      </c>
    </row>
    <row r="502" spans="7:42" x14ac:dyDescent="0.3">
      <c r="G502" s="14">
        <v>1982</v>
      </c>
      <c r="H502" s="15" t="s">
        <v>20</v>
      </c>
      <c r="J502" s="60" t="s">
        <v>2382</v>
      </c>
      <c r="K502" s="14" t="s">
        <v>11</v>
      </c>
      <c r="L502" s="14" t="s">
        <v>12</v>
      </c>
      <c r="R502" s="15" t="s">
        <v>13</v>
      </c>
      <c r="Y502" t="s">
        <v>1870</v>
      </c>
      <c r="Z502">
        <v>28.93</v>
      </c>
      <c r="AA502">
        <v>5.2</v>
      </c>
      <c r="AB502" t="s">
        <v>2380</v>
      </c>
      <c r="AC502" t="s">
        <v>2380</v>
      </c>
      <c r="AD502" t="s">
        <v>2380</v>
      </c>
      <c r="AE502" t="s">
        <v>2381</v>
      </c>
      <c r="AF502" t="s">
        <v>2382</v>
      </c>
      <c r="AH502" t="s">
        <v>532</v>
      </c>
      <c r="AI502">
        <v>1982</v>
      </c>
      <c r="AJ502" t="s">
        <v>20</v>
      </c>
      <c r="AK502">
        <v>27</v>
      </c>
      <c r="AL502">
        <v>3</v>
      </c>
      <c r="AM502">
        <v>4511.41</v>
      </c>
      <c r="AN502" t="s">
        <v>11</v>
      </c>
      <c r="AO502" t="s">
        <v>12</v>
      </c>
      <c r="AP502" t="s">
        <v>13</v>
      </c>
    </row>
    <row r="503" spans="7:42" x14ac:dyDescent="0.3">
      <c r="G503" s="14">
        <v>1980</v>
      </c>
      <c r="H503" s="15" t="s">
        <v>18</v>
      </c>
      <c r="J503" s="60" t="s">
        <v>2380</v>
      </c>
      <c r="K503" s="14" t="s">
        <v>11</v>
      </c>
      <c r="L503" s="14" t="s">
        <v>12</v>
      </c>
      <c r="R503" s="15" t="s">
        <v>13</v>
      </c>
      <c r="Y503" t="s">
        <v>1869</v>
      </c>
      <c r="Z503">
        <v>33.82</v>
      </c>
      <c r="AA503">
        <v>5.42</v>
      </c>
      <c r="AB503" t="s">
        <v>2380</v>
      </c>
      <c r="AC503" t="s">
        <v>2380</v>
      </c>
      <c r="AD503" t="s">
        <v>2380</v>
      </c>
      <c r="AE503" t="s">
        <v>2381</v>
      </c>
      <c r="AF503" t="s">
        <v>2380</v>
      </c>
      <c r="AH503" t="s">
        <v>533</v>
      </c>
      <c r="AI503">
        <v>1980</v>
      </c>
      <c r="AJ503" t="s">
        <v>18</v>
      </c>
      <c r="AK503">
        <v>16</v>
      </c>
      <c r="AL503">
        <v>2</v>
      </c>
      <c r="AM503">
        <v>4515.71</v>
      </c>
      <c r="AN503" t="s">
        <v>11</v>
      </c>
      <c r="AO503" t="s">
        <v>12</v>
      </c>
      <c r="AP503" t="s">
        <v>13</v>
      </c>
    </row>
    <row r="504" spans="7:42" x14ac:dyDescent="0.3">
      <c r="G504" s="14">
        <v>2003</v>
      </c>
      <c r="H504" s="15" t="s">
        <v>37</v>
      </c>
      <c r="J504" s="60" t="s">
        <v>2382</v>
      </c>
      <c r="K504" s="14" t="s">
        <v>11</v>
      </c>
      <c r="L504" s="14" t="s">
        <v>12</v>
      </c>
      <c r="R504" s="15" t="s">
        <v>535</v>
      </c>
      <c r="Y504" t="s">
        <v>1868</v>
      </c>
      <c r="Z504">
        <v>20.234999999999999</v>
      </c>
      <c r="AA504">
        <v>6.84</v>
      </c>
      <c r="AB504" t="s">
        <v>2380</v>
      </c>
      <c r="AC504" t="s">
        <v>2380</v>
      </c>
      <c r="AD504" t="s">
        <v>2380</v>
      </c>
      <c r="AE504" t="s">
        <v>2381</v>
      </c>
      <c r="AF504" t="s">
        <v>2382</v>
      </c>
      <c r="AH504" t="s">
        <v>534</v>
      </c>
      <c r="AI504">
        <v>2003</v>
      </c>
      <c r="AJ504" t="s">
        <v>37</v>
      </c>
      <c r="AK504">
        <v>2</v>
      </c>
      <c r="AL504">
        <v>0</v>
      </c>
      <c r="AM504">
        <v>4518.3999999999996</v>
      </c>
      <c r="AN504" t="s">
        <v>11</v>
      </c>
      <c r="AO504" t="s">
        <v>12</v>
      </c>
      <c r="AP504" t="s">
        <v>535</v>
      </c>
    </row>
    <row r="505" spans="7:42" x14ac:dyDescent="0.3">
      <c r="G505" s="14">
        <v>1987</v>
      </c>
      <c r="H505" s="15" t="s">
        <v>30</v>
      </c>
      <c r="J505" s="60" t="s">
        <v>2380</v>
      </c>
      <c r="K505" s="14" t="s">
        <v>11</v>
      </c>
      <c r="L505" s="14" t="s">
        <v>12</v>
      </c>
      <c r="R505" s="15" t="s">
        <v>23</v>
      </c>
      <c r="Y505" t="s">
        <v>1867</v>
      </c>
      <c r="Z505">
        <v>49.2</v>
      </c>
      <c r="AA505">
        <v>10.9</v>
      </c>
      <c r="AB505" t="s">
        <v>2382</v>
      </c>
      <c r="AC505" t="s">
        <v>2380</v>
      </c>
      <c r="AD505" t="s">
        <v>2383</v>
      </c>
      <c r="AE505">
        <v>1</v>
      </c>
      <c r="AF505" t="s">
        <v>2380</v>
      </c>
      <c r="AH505" t="s">
        <v>536</v>
      </c>
      <c r="AI505">
        <v>1987</v>
      </c>
      <c r="AJ505" t="s">
        <v>30</v>
      </c>
      <c r="AK505">
        <v>5</v>
      </c>
      <c r="AL505">
        <v>3</v>
      </c>
      <c r="AM505">
        <v>4518.7700000000004</v>
      </c>
      <c r="AN505" t="s">
        <v>11</v>
      </c>
      <c r="AO505" t="s">
        <v>12</v>
      </c>
      <c r="AP505" t="s">
        <v>23</v>
      </c>
    </row>
    <row r="506" spans="7:42" x14ac:dyDescent="0.3">
      <c r="G506" s="14">
        <v>1988</v>
      </c>
      <c r="H506" s="15" t="s">
        <v>30</v>
      </c>
      <c r="J506" s="60" t="s">
        <v>2382</v>
      </c>
      <c r="K506" s="14" t="s">
        <v>11</v>
      </c>
      <c r="L506" s="14" t="s">
        <v>11</v>
      </c>
      <c r="R506" s="15" t="s">
        <v>356</v>
      </c>
      <c r="Y506" t="s">
        <v>1866</v>
      </c>
      <c r="Z506">
        <v>26.4</v>
      </c>
      <c r="AA506">
        <v>4.87</v>
      </c>
      <c r="AB506" t="s">
        <v>2382</v>
      </c>
      <c r="AC506" t="s">
        <v>2380</v>
      </c>
      <c r="AD506" t="s">
        <v>2380</v>
      </c>
      <c r="AE506" t="s">
        <v>2381</v>
      </c>
      <c r="AF506" t="s">
        <v>2382</v>
      </c>
      <c r="AH506" t="s">
        <v>537</v>
      </c>
      <c r="AI506">
        <v>1988</v>
      </c>
      <c r="AJ506" t="s">
        <v>30</v>
      </c>
      <c r="AK506">
        <v>21</v>
      </c>
      <c r="AL506">
        <v>0</v>
      </c>
      <c r="AM506">
        <v>4518.83</v>
      </c>
      <c r="AN506" t="s">
        <v>11</v>
      </c>
      <c r="AO506" t="s">
        <v>11</v>
      </c>
      <c r="AP506" t="s">
        <v>356</v>
      </c>
    </row>
    <row r="507" spans="7:42" x14ac:dyDescent="0.3">
      <c r="G507" s="14">
        <v>1992</v>
      </c>
      <c r="H507" s="15" t="s">
        <v>35</v>
      </c>
      <c r="J507" s="60" t="s">
        <v>2382</v>
      </c>
      <c r="K507" s="14" t="s">
        <v>11</v>
      </c>
      <c r="L507" s="14" t="s">
        <v>11</v>
      </c>
      <c r="R507" s="15" t="s">
        <v>23</v>
      </c>
      <c r="Y507" t="s">
        <v>1865</v>
      </c>
      <c r="Z507">
        <v>28.38</v>
      </c>
      <c r="AA507">
        <v>6.07</v>
      </c>
      <c r="AB507" t="s">
        <v>2380</v>
      </c>
      <c r="AC507" t="s">
        <v>2380</v>
      </c>
      <c r="AD507" t="s">
        <v>2380</v>
      </c>
      <c r="AE507">
        <v>1</v>
      </c>
      <c r="AF507" t="s">
        <v>2382</v>
      </c>
      <c r="AH507" t="s">
        <v>538</v>
      </c>
      <c r="AI507">
        <v>1992</v>
      </c>
      <c r="AJ507" t="s">
        <v>35</v>
      </c>
      <c r="AK507">
        <v>13</v>
      </c>
      <c r="AL507">
        <v>1</v>
      </c>
      <c r="AM507">
        <v>4527.18</v>
      </c>
      <c r="AN507" t="s">
        <v>11</v>
      </c>
      <c r="AO507" t="s">
        <v>11</v>
      </c>
      <c r="AP507" t="s">
        <v>23</v>
      </c>
    </row>
    <row r="508" spans="7:42" x14ac:dyDescent="0.3">
      <c r="G508" s="14">
        <v>1993</v>
      </c>
      <c r="H508" s="15" t="s">
        <v>18</v>
      </c>
      <c r="J508" s="60" t="s">
        <v>2382</v>
      </c>
      <c r="K508" s="14" t="s">
        <v>11</v>
      </c>
      <c r="L508" s="14" t="s">
        <v>16</v>
      </c>
      <c r="R508" s="15" t="s">
        <v>42</v>
      </c>
      <c r="Y508" t="s">
        <v>1864</v>
      </c>
      <c r="Z508">
        <v>24.64</v>
      </c>
      <c r="AA508">
        <v>4.33</v>
      </c>
      <c r="AB508" t="s">
        <v>2380</v>
      </c>
      <c r="AC508" t="s">
        <v>2380</v>
      </c>
      <c r="AD508" t="s">
        <v>2380</v>
      </c>
      <c r="AE508" t="s">
        <v>2381</v>
      </c>
      <c r="AF508" t="s">
        <v>2382</v>
      </c>
      <c r="AH508" t="s">
        <v>539</v>
      </c>
      <c r="AI508">
        <v>1993</v>
      </c>
      <c r="AJ508" t="s">
        <v>18</v>
      </c>
      <c r="AK508">
        <v>29</v>
      </c>
      <c r="AL508">
        <v>2</v>
      </c>
      <c r="AM508">
        <v>4529.4799999999996</v>
      </c>
      <c r="AN508" t="s">
        <v>11</v>
      </c>
      <c r="AO508" t="s">
        <v>16</v>
      </c>
      <c r="AP508" t="s">
        <v>42</v>
      </c>
    </row>
    <row r="509" spans="7:42" x14ac:dyDescent="0.3">
      <c r="G509" s="14">
        <v>1988</v>
      </c>
      <c r="H509" s="15" t="s">
        <v>18</v>
      </c>
      <c r="J509" s="60" t="s">
        <v>2380</v>
      </c>
      <c r="K509" s="14" t="s">
        <v>11</v>
      </c>
      <c r="L509" s="14" t="s">
        <v>11</v>
      </c>
      <c r="R509" s="15" t="s">
        <v>42</v>
      </c>
      <c r="Y509" t="s">
        <v>1863</v>
      </c>
      <c r="Z509">
        <v>39.71</v>
      </c>
      <c r="AA509">
        <v>5.83</v>
      </c>
      <c r="AB509" t="s">
        <v>2380</v>
      </c>
      <c r="AC509" t="s">
        <v>2380</v>
      </c>
      <c r="AD509" t="s">
        <v>2380</v>
      </c>
      <c r="AE509">
        <v>1</v>
      </c>
      <c r="AF509" t="s">
        <v>2380</v>
      </c>
      <c r="AH509" t="s">
        <v>540</v>
      </c>
      <c r="AI509">
        <v>1988</v>
      </c>
      <c r="AJ509" t="s">
        <v>18</v>
      </c>
      <c r="AK509">
        <v>13</v>
      </c>
      <c r="AL509">
        <v>1</v>
      </c>
      <c r="AM509">
        <v>4536.26</v>
      </c>
      <c r="AN509" t="s">
        <v>11</v>
      </c>
      <c r="AO509" t="s">
        <v>11</v>
      </c>
      <c r="AP509" t="s">
        <v>42</v>
      </c>
    </row>
    <row r="510" spans="7:42" x14ac:dyDescent="0.3">
      <c r="G510" s="14">
        <v>1990</v>
      </c>
      <c r="H510" s="15" t="s">
        <v>15</v>
      </c>
      <c r="J510" s="60" t="s">
        <v>2382</v>
      </c>
      <c r="K510" s="14" t="s">
        <v>11</v>
      </c>
      <c r="L510" s="14" t="s">
        <v>16</v>
      </c>
      <c r="R510" s="15" t="s">
        <v>247</v>
      </c>
      <c r="Y510" t="s">
        <v>1862</v>
      </c>
      <c r="Z510">
        <v>22.22</v>
      </c>
      <c r="AA510">
        <v>5.5</v>
      </c>
      <c r="AB510" t="s">
        <v>2380</v>
      </c>
      <c r="AC510" t="s">
        <v>2380</v>
      </c>
      <c r="AD510" t="s">
        <v>2380</v>
      </c>
      <c r="AE510" t="s">
        <v>2381</v>
      </c>
      <c r="AF510" t="s">
        <v>2382</v>
      </c>
      <c r="AH510" t="s">
        <v>541</v>
      </c>
      <c r="AI510">
        <v>1990</v>
      </c>
      <c r="AJ510" t="s">
        <v>15</v>
      </c>
      <c r="AK510">
        <v>17</v>
      </c>
      <c r="AL510">
        <v>0</v>
      </c>
      <c r="AM510">
        <v>4544.2299999999996</v>
      </c>
      <c r="AN510" t="s">
        <v>11</v>
      </c>
      <c r="AO510" t="s">
        <v>16</v>
      </c>
      <c r="AP510" t="s">
        <v>247</v>
      </c>
    </row>
    <row r="511" spans="7:42" x14ac:dyDescent="0.3">
      <c r="G511" s="14">
        <v>2004</v>
      </c>
      <c r="H511" s="15" t="s">
        <v>30</v>
      </c>
      <c r="J511" s="60" t="s">
        <v>2380</v>
      </c>
      <c r="K511" s="14" t="s">
        <v>11</v>
      </c>
      <c r="L511" s="14" t="s">
        <v>11</v>
      </c>
      <c r="R511" s="15" t="s">
        <v>247</v>
      </c>
      <c r="Y511" t="s">
        <v>1861</v>
      </c>
      <c r="Z511">
        <v>33.344999999999999</v>
      </c>
      <c r="AA511">
        <v>4.79</v>
      </c>
      <c r="AB511" t="s">
        <v>2380</v>
      </c>
      <c r="AC511" t="s">
        <v>2380</v>
      </c>
      <c r="AD511" t="s">
        <v>2383</v>
      </c>
      <c r="AE511">
        <v>1</v>
      </c>
      <c r="AF511" t="s">
        <v>2380</v>
      </c>
      <c r="AH511" t="s">
        <v>542</v>
      </c>
      <c r="AI511">
        <v>2004</v>
      </c>
      <c r="AJ511" t="s">
        <v>30</v>
      </c>
      <c r="AK511">
        <v>22</v>
      </c>
      <c r="AL511">
        <v>4</v>
      </c>
      <c r="AM511">
        <v>4561.1899999999996</v>
      </c>
      <c r="AN511" t="s">
        <v>11</v>
      </c>
      <c r="AO511" t="s">
        <v>11</v>
      </c>
      <c r="AP511" t="s">
        <v>247</v>
      </c>
    </row>
    <row r="512" spans="7:42" x14ac:dyDescent="0.3">
      <c r="G512" s="14">
        <v>1990</v>
      </c>
      <c r="H512" s="15" t="s">
        <v>20</v>
      </c>
      <c r="J512" s="60" t="s">
        <v>2382</v>
      </c>
      <c r="K512" s="14" t="s">
        <v>11</v>
      </c>
      <c r="L512" s="14" t="s">
        <v>11</v>
      </c>
      <c r="R512" s="15" t="s">
        <v>13</v>
      </c>
      <c r="Y512" t="s">
        <v>1860</v>
      </c>
      <c r="Z512">
        <v>24.42</v>
      </c>
      <c r="AA512">
        <v>5.81</v>
      </c>
      <c r="AB512" t="s">
        <v>2380</v>
      </c>
      <c r="AC512" t="s">
        <v>2380</v>
      </c>
      <c r="AD512" t="s">
        <v>2380</v>
      </c>
      <c r="AE512">
        <v>1</v>
      </c>
      <c r="AF512" t="s">
        <v>2382</v>
      </c>
      <c r="AH512" t="s">
        <v>543</v>
      </c>
      <c r="AI512">
        <v>1990</v>
      </c>
      <c r="AJ512" t="s">
        <v>20</v>
      </c>
      <c r="AK512">
        <v>20</v>
      </c>
      <c r="AL512">
        <v>1</v>
      </c>
      <c r="AM512">
        <v>4562.84</v>
      </c>
      <c r="AN512" t="s">
        <v>11</v>
      </c>
      <c r="AO512" t="s">
        <v>11</v>
      </c>
      <c r="AP512" t="s">
        <v>13</v>
      </c>
    </row>
    <row r="513" spans="7:42" x14ac:dyDescent="0.3">
      <c r="G513" s="14">
        <v>1996</v>
      </c>
      <c r="H513" s="15" t="s">
        <v>30</v>
      </c>
      <c r="J513" s="60" t="s">
        <v>2382</v>
      </c>
      <c r="K513" s="14" t="s">
        <v>11</v>
      </c>
      <c r="L513" s="14" t="s">
        <v>11</v>
      </c>
      <c r="R513" s="15" t="s">
        <v>247</v>
      </c>
      <c r="Y513" t="s">
        <v>1859</v>
      </c>
      <c r="Z513">
        <v>29.81</v>
      </c>
      <c r="AA513">
        <v>5.58</v>
      </c>
      <c r="AB513" t="s">
        <v>2380</v>
      </c>
      <c r="AC513" t="s">
        <v>2380</v>
      </c>
      <c r="AD513" t="s">
        <v>2380</v>
      </c>
      <c r="AE513" t="s">
        <v>2381</v>
      </c>
      <c r="AF513" t="s">
        <v>2382</v>
      </c>
      <c r="AH513" t="s">
        <v>544</v>
      </c>
      <c r="AI513">
        <v>1996</v>
      </c>
      <c r="AJ513" t="s">
        <v>30</v>
      </c>
      <c r="AK513">
        <v>25</v>
      </c>
      <c r="AL513">
        <v>2</v>
      </c>
      <c r="AM513">
        <v>4564.1899999999996</v>
      </c>
      <c r="AN513" t="s">
        <v>11</v>
      </c>
      <c r="AO513" t="s">
        <v>11</v>
      </c>
      <c r="AP513" t="s">
        <v>247</v>
      </c>
    </row>
    <row r="514" spans="7:42" x14ac:dyDescent="0.3">
      <c r="G514" s="14">
        <v>1989</v>
      </c>
      <c r="H514" s="15" t="s">
        <v>20</v>
      </c>
      <c r="J514" s="60" t="s">
        <v>2380</v>
      </c>
      <c r="K514" s="14" t="s">
        <v>11</v>
      </c>
      <c r="L514" s="14" t="s">
        <v>11</v>
      </c>
      <c r="R514" s="15" t="s">
        <v>23</v>
      </c>
      <c r="Y514" t="s">
        <v>1858</v>
      </c>
      <c r="Z514">
        <v>51.18</v>
      </c>
      <c r="AA514">
        <v>4.4000000000000004</v>
      </c>
      <c r="AB514" t="s">
        <v>2382</v>
      </c>
      <c r="AC514" t="s">
        <v>2380</v>
      </c>
      <c r="AD514" t="s">
        <v>2380</v>
      </c>
      <c r="AE514">
        <v>2</v>
      </c>
      <c r="AF514" t="s">
        <v>2380</v>
      </c>
      <c r="AH514" t="s">
        <v>545</v>
      </c>
      <c r="AI514">
        <v>1989</v>
      </c>
      <c r="AJ514" t="s">
        <v>20</v>
      </c>
      <c r="AK514">
        <v>18</v>
      </c>
      <c r="AL514">
        <v>0</v>
      </c>
      <c r="AM514">
        <v>4571.41</v>
      </c>
      <c r="AN514" t="s">
        <v>11</v>
      </c>
      <c r="AO514" t="s">
        <v>11</v>
      </c>
      <c r="AP514" t="s">
        <v>23</v>
      </c>
    </row>
    <row r="515" spans="7:42" x14ac:dyDescent="0.3">
      <c r="G515" s="14">
        <v>2000</v>
      </c>
      <c r="H515" s="15" t="s">
        <v>10</v>
      </c>
      <c r="J515" s="60" t="s">
        <v>2380</v>
      </c>
      <c r="K515" s="14" t="s">
        <v>11</v>
      </c>
      <c r="L515" s="14" t="s">
        <v>12</v>
      </c>
      <c r="R515" s="15" t="s">
        <v>42</v>
      </c>
      <c r="Y515" t="s">
        <v>1857</v>
      </c>
      <c r="Z515">
        <v>51.37</v>
      </c>
      <c r="AA515">
        <v>8.18</v>
      </c>
      <c r="AB515" t="s">
        <v>2382</v>
      </c>
      <c r="AC515" t="s">
        <v>2380</v>
      </c>
      <c r="AD515" t="s">
        <v>2380</v>
      </c>
      <c r="AE515" t="s">
        <v>2381</v>
      </c>
      <c r="AF515" t="s">
        <v>2380</v>
      </c>
      <c r="AH515" t="s">
        <v>546</v>
      </c>
      <c r="AI515">
        <v>2000</v>
      </c>
      <c r="AJ515" t="s">
        <v>10</v>
      </c>
      <c r="AK515">
        <v>2</v>
      </c>
      <c r="AL515">
        <v>0</v>
      </c>
      <c r="AM515">
        <v>4608.03</v>
      </c>
      <c r="AN515" t="s">
        <v>11</v>
      </c>
      <c r="AO515" t="s">
        <v>12</v>
      </c>
      <c r="AP515" t="s">
        <v>42</v>
      </c>
    </row>
    <row r="516" spans="7:42" x14ac:dyDescent="0.3">
      <c r="G516" s="14">
        <v>1998</v>
      </c>
      <c r="H516" s="15" t="s">
        <v>18</v>
      </c>
      <c r="J516" s="60" t="s">
        <v>2380</v>
      </c>
      <c r="K516" s="14" t="s">
        <v>11</v>
      </c>
      <c r="L516" s="14" t="s">
        <v>16</v>
      </c>
      <c r="R516" s="15" t="s">
        <v>23</v>
      </c>
      <c r="Y516" t="s">
        <v>1856</v>
      </c>
      <c r="Z516">
        <v>36.19</v>
      </c>
      <c r="AA516">
        <v>5.52</v>
      </c>
      <c r="AB516" t="s">
        <v>2382</v>
      </c>
      <c r="AC516" t="s">
        <v>2380</v>
      </c>
      <c r="AD516" t="s">
        <v>2380</v>
      </c>
      <c r="AE516" t="s">
        <v>2381</v>
      </c>
      <c r="AF516" t="s">
        <v>2380</v>
      </c>
      <c r="AH516" t="s">
        <v>547</v>
      </c>
      <c r="AI516">
        <v>1998</v>
      </c>
      <c r="AJ516" t="s">
        <v>18</v>
      </c>
      <c r="AK516">
        <v>29</v>
      </c>
      <c r="AL516">
        <v>3</v>
      </c>
      <c r="AM516">
        <v>4618.08</v>
      </c>
      <c r="AN516" t="s">
        <v>11</v>
      </c>
      <c r="AO516" t="s">
        <v>16</v>
      </c>
      <c r="AP516" t="s">
        <v>23</v>
      </c>
    </row>
    <row r="517" spans="7:42" x14ac:dyDescent="0.3">
      <c r="G517" s="14">
        <v>1985</v>
      </c>
      <c r="H517" s="15" t="s">
        <v>18</v>
      </c>
      <c r="J517" s="60" t="s">
        <v>2382</v>
      </c>
      <c r="K517" s="14" t="s">
        <v>16</v>
      </c>
      <c r="L517" s="14" t="s">
        <v>16</v>
      </c>
      <c r="R517" s="15" t="s">
        <v>42</v>
      </c>
      <c r="Y517" t="s">
        <v>1855</v>
      </c>
      <c r="Z517">
        <v>25.9</v>
      </c>
      <c r="AA517">
        <v>4.84</v>
      </c>
      <c r="AB517" t="s">
        <v>2380</v>
      </c>
      <c r="AC517" t="s">
        <v>2380</v>
      </c>
      <c r="AD517" t="s">
        <v>2380</v>
      </c>
      <c r="AE517" t="s">
        <v>2381</v>
      </c>
      <c r="AF517" t="s">
        <v>2382</v>
      </c>
      <c r="AH517" t="s">
        <v>548</v>
      </c>
      <c r="AI517">
        <v>1985</v>
      </c>
      <c r="AJ517" t="s">
        <v>18</v>
      </c>
      <c r="AK517">
        <v>22</v>
      </c>
      <c r="AL517">
        <v>0</v>
      </c>
      <c r="AM517">
        <v>4646.76</v>
      </c>
      <c r="AN517" t="s">
        <v>16</v>
      </c>
      <c r="AO517" t="s">
        <v>16</v>
      </c>
      <c r="AP517" t="s">
        <v>42</v>
      </c>
    </row>
    <row r="518" spans="7:42" x14ac:dyDescent="0.3">
      <c r="G518" s="14">
        <v>1996</v>
      </c>
      <c r="H518" s="15" t="s">
        <v>37</v>
      </c>
      <c r="J518" s="60" t="s">
        <v>2380</v>
      </c>
      <c r="K518" s="14" t="s">
        <v>11</v>
      </c>
      <c r="L518" s="14" t="s">
        <v>16</v>
      </c>
      <c r="R518" s="15" t="s">
        <v>356</v>
      </c>
      <c r="Y518" t="s">
        <v>1854</v>
      </c>
      <c r="Z518">
        <v>35.72</v>
      </c>
      <c r="AA518">
        <v>4.08</v>
      </c>
      <c r="AB518" t="s">
        <v>2380</v>
      </c>
      <c r="AC518" t="s">
        <v>2380</v>
      </c>
      <c r="AD518" t="s">
        <v>2383</v>
      </c>
      <c r="AE518">
        <v>1</v>
      </c>
      <c r="AF518" t="s">
        <v>2380</v>
      </c>
      <c r="AH518" t="s">
        <v>549</v>
      </c>
      <c r="AI518">
        <v>1996</v>
      </c>
      <c r="AJ518" t="s">
        <v>37</v>
      </c>
      <c r="AK518">
        <v>25</v>
      </c>
      <c r="AL518">
        <v>3</v>
      </c>
      <c r="AM518">
        <v>4661.29</v>
      </c>
      <c r="AN518" t="s">
        <v>11</v>
      </c>
      <c r="AO518" t="s">
        <v>16</v>
      </c>
      <c r="AP518" t="s">
        <v>356</v>
      </c>
    </row>
    <row r="519" spans="7:42" x14ac:dyDescent="0.3">
      <c r="G519" s="14">
        <v>1990</v>
      </c>
      <c r="H519" s="15" t="s">
        <v>35</v>
      </c>
      <c r="J519" s="60" t="s">
        <v>2382</v>
      </c>
      <c r="K519" s="14" t="s">
        <v>12</v>
      </c>
      <c r="L519" s="14" t="s">
        <v>12</v>
      </c>
      <c r="R519" s="15" t="s">
        <v>168</v>
      </c>
      <c r="Y519" t="s">
        <v>1853</v>
      </c>
      <c r="Z519">
        <v>27.94</v>
      </c>
      <c r="AA519">
        <v>4.4800000000000004</v>
      </c>
      <c r="AB519" t="s">
        <v>2380</v>
      </c>
      <c r="AC519" t="s">
        <v>2380</v>
      </c>
      <c r="AD519" t="s">
        <v>2383</v>
      </c>
      <c r="AE519">
        <v>1</v>
      </c>
      <c r="AF519" t="s">
        <v>2382</v>
      </c>
      <c r="AH519" t="s">
        <v>550</v>
      </c>
      <c r="AI519">
        <v>1990</v>
      </c>
      <c r="AJ519" t="s">
        <v>35</v>
      </c>
      <c r="AK519">
        <v>5</v>
      </c>
      <c r="AL519">
        <v>1</v>
      </c>
      <c r="AM519">
        <v>4667.6099999999997</v>
      </c>
      <c r="AN519" t="s">
        <v>12</v>
      </c>
      <c r="AO519" t="s">
        <v>12</v>
      </c>
      <c r="AP519" t="s">
        <v>168</v>
      </c>
    </row>
    <row r="520" spans="7:42" x14ac:dyDescent="0.3">
      <c r="G520" s="14">
        <v>1990</v>
      </c>
      <c r="H520" s="15" t="s">
        <v>20</v>
      </c>
      <c r="J520" s="60" t="s">
        <v>2382</v>
      </c>
      <c r="K520" s="14" t="s">
        <v>11</v>
      </c>
      <c r="L520" s="14" t="s">
        <v>11</v>
      </c>
      <c r="R520" s="15" t="s">
        <v>42</v>
      </c>
      <c r="Y520" t="s">
        <v>1852</v>
      </c>
      <c r="Z520">
        <v>27.1</v>
      </c>
      <c r="AA520">
        <v>5.73</v>
      </c>
      <c r="AB520" t="s">
        <v>2380</v>
      </c>
      <c r="AC520" t="s">
        <v>2380</v>
      </c>
      <c r="AD520" t="s">
        <v>2380</v>
      </c>
      <c r="AE520" t="s">
        <v>2381</v>
      </c>
      <c r="AF520" t="s">
        <v>2382</v>
      </c>
      <c r="AH520" t="s">
        <v>551</v>
      </c>
      <c r="AI520">
        <v>1990</v>
      </c>
      <c r="AJ520" t="s">
        <v>20</v>
      </c>
      <c r="AK520">
        <v>26</v>
      </c>
      <c r="AL520">
        <v>2</v>
      </c>
      <c r="AM520">
        <v>4670.6400000000003</v>
      </c>
      <c r="AN520" t="s">
        <v>11</v>
      </c>
      <c r="AO520" t="s">
        <v>11</v>
      </c>
      <c r="AP520" t="s">
        <v>42</v>
      </c>
    </row>
    <row r="521" spans="7:42" x14ac:dyDescent="0.3">
      <c r="G521" s="14">
        <v>1990</v>
      </c>
      <c r="H521" s="15" t="s">
        <v>10</v>
      </c>
      <c r="J521" s="60" t="s">
        <v>2382</v>
      </c>
      <c r="K521" s="14" t="s">
        <v>11</v>
      </c>
      <c r="L521" s="14" t="s">
        <v>16</v>
      </c>
      <c r="R521" s="15" t="s">
        <v>13</v>
      </c>
      <c r="Y521" t="s">
        <v>1851</v>
      </c>
      <c r="Z521">
        <v>18.3</v>
      </c>
      <c r="AA521">
        <v>5.46</v>
      </c>
      <c r="AB521" t="s">
        <v>2382</v>
      </c>
      <c r="AC521" t="s">
        <v>2380</v>
      </c>
      <c r="AD521" t="s">
        <v>2383</v>
      </c>
      <c r="AE521">
        <v>1</v>
      </c>
      <c r="AF521" t="s">
        <v>2382</v>
      </c>
      <c r="AH521" t="s">
        <v>552</v>
      </c>
      <c r="AI521">
        <v>1990</v>
      </c>
      <c r="AJ521" t="s">
        <v>10</v>
      </c>
      <c r="AK521">
        <v>13</v>
      </c>
      <c r="AL521">
        <v>2</v>
      </c>
      <c r="AM521">
        <v>4673.3900000000003</v>
      </c>
      <c r="AN521" t="s">
        <v>11</v>
      </c>
      <c r="AO521" t="s">
        <v>16</v>
      </c>
      <c r="AP521" t="s">
        <v>13</v>
      </c>
    </row>
    <row r="522" spans="7:42" x14ac:dyDescent="0.3">
      <c r="G522" s="14">
        <v>1979</v>
      </c>
      <c r="H522" s="15" t="s">
        <v>37</v>
      </c>
      <c r="J522" s="60" t="s">
        <v>2382</v>
      </c>
      <c r="K522" s="14" t="s">
        <v>11</v>
      </c>
      <c r="L522" s="14" t="s">
        <v>16</v>
      </c>
      <c r="R522" s="15" t="s">
        <v>13</v>
      </c>
      <c r="Y522" t="s">
        <v>1850</v>
      </c>
      <c r="Z522">
        <v>25.3</v>
      </c>
      <c r="AA522">
        <v>5.0199999999999996</v>
      </c>
      <c r="AB522" t="s">
        <v>2382</v>
      </c>
      <c r="AC522" t="s">
        <v>2380</v>
      </c>
      <c r="AD522" t="s">
        <v>2380</v>
      </c>
      <c r="AE522">
        <v>1</v>
      </c>
      <c r="AF522" t="s">
        <v>2382</v>
      </c>
      <c r="AH522" t="s">
        <v>553</v>
      </c>
      <c r="AI522">
        <v>1979</v>
      </c>
      <c r="AJ522" t="s">
        <v>37</v>
      </c>
      <c r="AK522">
        <v>18</v>
      </c>
      <c r="AL522">
        <v>2</v>
      </c>
      <c r="AM522">
        <v>4674.2</v>
      </c>
      <c r="AN522" t="s">
        <v>11</v>
      </c>
      <c r="AO522" t="s">
        <v>16</v>
      </c>
      <c r="AP522" t="s">
        <v>13</v>
      </c>
    </row>
    <row r="523" spans="7:42" x14ac:dyDescent="0.3">
      <c r="G523" s="14">
        <v>2003</v>
      </c>
      <c r="H523" s="15" t="s">
        <v>37</v>
      </c>
      <c r="J523" s="60" t="s">
        <v>2380</v>
      </c>
      <c r="K523" s="14" t="s">
        <v>11</v>
      </c>
      <c r="L523" s="14" t="s">
        <v>16</v>
      </c>
      <c r="R523" s="15" t="s">
        <v>300</v>
      </c>
      <c r="Y523" t="s">
        <v>1849</v>
      </c>
      <c r="Z523">
        <v>38.83</v>
      </c>
      <c r="AA523">
        <v>6.36</v>
      </c>
      <c r="AB523" t="s">
        <v>2380</v>
      </c>
      <c r="AC523" t="s">
        <v>2380</v>
      </c>
      <c r="AD523" t="s">
        <v>2380</v>
      </c>
      <c r="AE523">
        <v>1</v>
      </c>
      <c r="AF523" t="s">
        <v>2380</v>
      </c>
      <c r="AH523" t="s">
        <v>554</v>
      </c>
      <c r="AI523">
        <v>2003</v>
      </c>
      <c r="AJ523" t="s">
        <v>37</v>
      </c>
      <c r="AK523">
        <v>4</v>
      </c>
      <c r="AL523">
        <v>0</v>
      </c>
      <c r="AM523">
        <v>4678.8</v>
      </c>
      <c r="AN523" t="s">
        <v>11</v>
      </c>
      <c r="AO523" t="s">
        <v>16</v>
      </c>
      <c r="AP523" t="s">
        <v>300</v>
      </c>
    </row>
    <row r="524" spans="7:42" x14ac:dyDescent="0.3">
      <c r="G524" s="14">
        <v>1990</v>
      </c>
      <c r="H524" s="15" t="s">
        <v>20</v>
      </c>
      <c r="J524" s="60" t="s">
        <v>2380</v>
      </c>
      <c r="K524" s="14" t="s">
        <v>12</v>
      </c>
      <c r="L524" s="14" t="s">
        <v>12</v>
      </c>
      <c r="R524" s="15" t="s">
        <v>13</v>
      </c>
      <c r="Y524" t="s">
        <v>1848</v>
      </c>
      <c r="Z524">
        <v>27.6</v>
      </c>
      <c r="AA524">
        <v>5.36</v>
      </c>
      <c r="AB524" t="s">
        <v>2380</v>
      </c>
      <c r="AC524" t="s">
        <v>2380</v>
      </c>
      <c r="AD524" t="s">
        <v>2380</v>
      </c>
      <c r="AE524">
        <v>1</v>
      </c>
      <c r="AF524" t="s">
        <v>2380</v>
      </c>
      <c r="AH524" t="s">
        <v>555</v>
      </c>
      <c r="AI524">
        <v>1990</v>
      </c>
      <c r="AJ524" t="s">
        <v>20</v>
      </c>
      <c r="AK524">
        <v>4</v>
      </c>
      <c r="AL524">
        <v>2</v>
      </c>
      <c r="AM524">
        <v>4686.3900000000003</v>
      </c>
      <c r="AN524" t="s">
        <v>12</v>
      </c>
      <c r="AO524" t="s">
        <v>12</v>
      </c>
      <c r="AP524" t="s">
        <v>13</v>
      </c>
    </row>
    <row r="525" spans="7:42" x14ac:dyDescent="0.3">
      <c r="G525" s="14">
        <v>2003</v>
      </c>
      <c r="H525" s="15" t="s">
        <v>18</v>
      </c>
      <c r="J525" s="60" t="s">
        <v>2380</v>
      </c>
      <c r="K525" s="14" t="s">
        <v>11</v>
      </c>
      <c r="L525" s="14" t="s">
        <v>12</v>
      </c>
      <c r="R525" s="15" t="s">
        <v>42</v>
      </c>
      <c r="Y525" t="s">
        <v>1847</v>
      </c>
      <c r="Z525">
        <v>46.4</v>
      </c>
      <c r="AA525">
        <v>8.3699999999999992</v>
      </c>
      <c r="AB525" t="s">
        <v>2382</v>
      </c>
      <c r="AC525" t="s">
        <v>2380</v>
      </c>
      <c r="AD525" t="s">
        <v>2383</v>
      </c>
      <c r="AE525">
        <v>1</v>
      </c>
      <c r="AF525" t="s">
        <v>2380</v>
      </c>
      <c r="AH525" t="s">
        <v>556</v>
      </c>
      <c r="AI525">
        <v>2003</v>
      </c>
      <c r="AJ525" t="s">
        <v>18</v>
      </c>
      <c r="AK525">
        <v>22</v>
      </c>
      <c r="AL525">
        <v>5</v>
      </c>
      <c r="AM525">
        <v>4687.8</v>
      </c>
      <c r="AN525" t="s">
        <v>11</v>
      </c>
      <c r="AO525" t="s">
        <v>12</v>
      </c>
      <c r="AP525" t="s">
        <v>42</v>
      </c>
    </row>
    <row r="526" spans="7:42" x14ac:dyDescent="0.3">
      <c r="G526" s="14">
        <v>1977</v>
      </c>
      <c r="H526" s="15" t="s">
        <v>30</v>
      </c>
      <c r="J526" s="60" t="s">
        <v>2380</v>
      </c>
      <c r="K526" s="14" t="s">
        <v>11</v>
      </c>
      <c r="L526" s="14" t="s">
        <v>12</v>
      </c>
      <c r="R526" s="15" t="s">
        <v>13</v>
      </c>
      <c r="Y526" t="s">
        <v>1846</v>
      </c>
      <c r="Z526">
        <v>51.92</v>
      </c>
      <c r="AA526">
        <v>5.18</v>
      </c>
      <c r="AB526" t="s">
        <v>2382</v>
      </c>
      <c r="AC526" t="s">
        <v>2380</v>
      </c>
      <c r="AD526" t="s">
        <v>2383</v>
      </c>
      <c r="AE526">
        <v>1</v>
      </c>
      <c r="AF526" t="s">
        <v>2380</v>
      </c>
      <c r="AH526" t="s">
        <v>557</v>
      </c>
      <c r="AI526">
        <v>1977</v>
      </c>
      <c r="AJ526" t="s">
        <v>30</v>
      </c>
      <c r="AK526">
        <v>4</v>
      </c>
      <c r="AL526">
        <v>2</v>
      </c>
      <c r="AM526">
        <v>4699.47</v>
      </c>
      <c r="AN526" t="s">
        <v>11</v>
      </c>
      <c r="AO526" t="s">
        <v>12</v>
      </c>
      <c r="AP526" t="s">
        <v>13</v>
      </c>
    </row>
    <row r="527" spans="7:42" x14ac:dyDescent="0.3">
      <c r="G527" s="14">
        <v>1981</v>
      </c>
      <c r="H527" s="15" t="s">
        <v>35</v>
      </c>
      <c r="J527" s="60" t="s">
        <v>2380</v>
      </c>
      <c r="K527" s="14" t="s">
        <v>11</v>
      </c>
      <c r="L527" s="14" t="s">
        <v>12</v>
      </c>
      <c r="R527" s="15" t="s">
        <v>42</v>
      </c>
      <c r="Y527" t="s">
        <v>1845</v>
      </c>
      <c r="Z527">
        <v>32.395000000000003</v>
      </c>
      <c r="AA527">
        <v>5.68</v>
      </c>
      <c r="AB527" t="s">
        <v>2382</v>
      </c>
      <c r="AC527" t="s">
        <v>2380</v>
      </c>
      <c r="AD527" t="s">
        <v>2380</v>
      </c>
      <c r="AE527">
        <v>1</v>
      </c>
      <c r="AF527" t="s">
        <v>2380</v>
      </c>
      <c r="AH527" t="s">
        <v>558</v>
      </c>
      <c r="AI527">
        <v>1981</v>
      </c>
      <c r="AJ527" t="s">
        <v>35</v>
      </c>
      <c r="AK527">
        <v>12</v>
      </c>
      <c r="AL527">
        <v>1</v>
      </c>
      <c r="AM527">
        <v>4712.12</v>
      </c>
      <c r="AN527" t="s">
        <v>11</v>
      </c>
      <c r="AO527" t="s">
        <v>12</v>
      </c>
      <c r="AP527" t="s">
        <v>42</v>
      </c>
    </row>
    <row r="528" spans="7:42" x14ac:dyDescent="0.3">
      <c r="G528" s="14">
        <v>1992</v>
      </c>
      <c r="H528" s="15" t="s">
        <v>37</v>
      </c>
      <c r="J528" s="60" t="s">
        <v>2380</v>
      </c>
      <c r="K528" s="14" t="s">
        <v>11</v>
      </c>
      <c r="L528" s="14" t="s">
        <v>12</v>
      </c>
      <c r="R528" s="15" t="s">
        <v>247</v>
      </c>
      <c r="Y528" t="s">
        <v>1844</v>
      </c>
      <c r="Z528">
        <v>46.19</v>
      </c>
      <c r="AA528">
        <v>7.31</v>
      </c>
      <c r="AB528" t="s">
        <v>2382</v>
      </c>
      <c r="AC528" t="s">
        <v>2380</v>
      </c>
      <c r="AD528" t="s">
        <v>2383</v>
      </c>
      <c r="AE528">
        <v>1</v>
      </c>
      <c r="AF528" t="s">
        <v>2380</v>
      </c>
      <c r="AH528" t="s">
        <v>559</v>
      </c>
      <c r="AI528">
        <v>1992</v>
      </c>
      <c r="AJ528" t="s">
        <v>37</v>
      </c>
      <c r="AK528">
        <v>9</v>
      </c>
      <c r="AL528">
        <v>1</v>
      </c>
      <c r="AM528">
        <v>4718.2</v>
      </c>
      <c r="AN528" t="s">
        <v>11</v>
      </c>
      <c r="AO528" t="s">
        <v>12</v>
      </c>
      <c r="AP528" t="s">
        <v>247</v>
      </c>
    </row>
    <row r="529" spans="7:42" x14ac:dyDescent="0.3">
      <c r="G529" s="14">
        <v>1992</v>
      </c>
      <c r="H529" s="15" t="s">
        <v>20</v>
      </c>
      <c r="J529" s="60" t="s">
        <v>2380</v>
      </c>
      <c r="K529" s="14" t="s">
        <v>11</v>
      </c>
      <c r="L529" s="14" t="s">
        <v>11</v>
      </c>
      <c r="R529" s="15" t="s">
        <v>247</v>
      </c>
      <c r="Y529" t="s">
        <v>1843</v>
      </c>
      <c r="Z529">
        <v>27.93</v>
      </c>
      <c r="AA529">
        <v>4.67</v>
      </c>
      <c r="AB529" t="s">
        <v>2380</v>
      </c>
      <c r="AC529" t="s">
        <v>2380</v>
      </c>
      <c r="AD529" t="s">
        <v>2383</v>
      </c>
      <c r="AE529">
        <v>1</v>
      </c>
      <c r="AF529" t="s">
        <v>2380</v>
      </c>
      <c r="AH529" t="s">
        <v>560</v>
      </c>
      <c r="AI529">
        <v>1992</v>
      </c>
      <c r="AJ529" t="s">
        <v>20</v>
      </c>
      <c r="AK529">
        <v>28</v>
      </c>
      <c r="AL529">
        <v>1</v>
      </c>
      <c r="AM529">
        <v>4719.5200000000004</v>
      </c>
      <c r="AN529" t="s">
        <v>11</v>
      </c>
      <c r="AO529" t="s">
        <v>11</v>
      </c>
      <c r="AP529" t="s">
        <v>247</v>
      </c>
    </row>
    <row r="530" spans="7:42" x14ac:dyDescent="0.3">
      <c r="G530" s="14">
        <v>1994</v>
      </c>
      <c r="H530" s="15" t="s">
        <v>35</v>
      </c>
      <c r="J530" s="60" t="s">
        <v>2380</v>
      </c>
      <c r="K530" s="14" t="s">
        <v>11</v>
      </c>
      <c r="L530" s="14" t="s">
        <v>16</v>
      </c>
      <c r="R530" s="15" t="s">
        <v>23</v>
      </c>
      <c r="Y530" t="s">
        <v>1842</v>
      </c>
      <c r="Z530">
        <v>45.62</v>
      </c>
      <c r="AA530">
        <v>6.87</v>
      </c>
      <c r="AB530" t="s">
        <v>2380</v>
      </c>
      <c r="AC530" t="s">
        <v>2380</v>
      </c>
      <c r="AD530" t="s">
        <v>2380</v>
      </c>
      <c r="AE530" t="s">
        <v>2381</v>
      </c>
      <c r="AF530" t="s">
        <v>2380</v>
      </c>
      <c r="AH530" t="s">
        <v>561</v>
      </c>
      <c r="AI530">
        <v>1994</v>
      </c>
      <c r="AJ530" t="s">
        <v>35</v>
      </c>
      <c r="AK530">
        <v>12</v>
      </c>
      <c r="AL530">
        <v>2</v>
      </c>
      <c r="AM530">
        <v>4719.74</v>
      </c>
      <c r="AN530" t="s">
        <v>11</v>
      </c>
      <c r="AO530" t="s">
        <v>16</v>
      </c>
      <c r="AP530" t="s">
        <v>23</v>
      </c>
    </row>
    <row r="531" spans="7:42" x14ac:dyDescent="0.3">
      <c r="G531" s="14">
        <v>1980</v>
      </c>
      <c r="H531" s="15" t="s">
        <v>10</v>
      </c>
      <c r="J531" s="60" t="s">
        <v>2380</v>
      </c>
      <c r="K531" s="14" t="s">
        <v>11</v>
      </c>
      <c r="L531" s="14" t="s">
        <v>12</v>
      </c>
      <c r="R531" s="15" t="s">
        <v>23</v>
      </c>
      <c r="Y531" t="s">
        <v>1841</v>
      </c>
      <c r="Z531">
        <v>35.31</v>
      </c>
      <c r="AA531">
        <v>5.87</v>
      </c>
      <c r="AB531" t="s">
        <v>2380</v>
      </c>
      <c r="AC531" t="s">
        <v>2380</v>
      </c>
      <c r="AD531" t="s">
        <v>2383</v>
      </c>
      <c r="AE531">
        <v>1</v>
      </c>
      <c r="AF531" t="s">
        <v>2380</v>
      </c>
      <c r="AH531" t="s">
        <v>562</v>
      </c>
      <c r="AI531">
        <v>1980</v>
      </c>
      <c r="AJ531" t="s">
        <v>10</v>
      </c>
      <c r="AK531">
        <v>2</v>
      </c>
      <c r="AL531">
        <v>2</v>
      </c>
      <c r="AM531">
        <v>4728.71</v>
      </c>
      <c r="AN531" t="s">
        <v>11</v>
      </c>
      <c r="AO531" t="s">
        <v>12</v>
      </c>
      <c r="AP531" t="s">
        <v>23</v>
      </c>
    </row>
    <row r="532" spans="7:42" x14ac:dyDescent="0.3">
      <c r="G532" s="14">
        <v>1986</v>
      </c>
      <c r="H532" s="15" t="s">
        <v>20</v>
      </c>
      <c r="J532" s="60" t="s">
        <v>2380</v>
      </c>
      <c r="K532" s="14" t="s">
        <v>11</v>
      </c>
      <c r="L532" s="14" t="s">
        <v>16</v>
      </c>
      <c r="R532" s="15" t="s">
        <v>13</v>
      </c>
      <c r="Y532" t="s">
        <v>1840</v>
      </c>
      <c r="Z532">
        <v>30.4</v>
      </c>
      <c r="AA532">
        <v>4.07</v>
      </c>
      <c r="AB532" t="s">
        <v>2382</v>
      </c>
      <c r="AC532" t="s">
        <v>2380</v>
      </c>
      <c r="AD532" t="s">
        <v>2380</v>
      </c>
      <c r="AE532">
        <v>1</v>
      </c>
      <c r="AF532" t="s">
        <v>2380</v>
      </c>
      <c r="AH532" t="s">
        <v>563</v>
      </c>
      <c r="AI532">
        <v>1986</v>
      </c>
      <c r="AJ532" t="s">
        <v>20</v>
      </c>
      <c r="AK532">
        <v>5</v>
      </c>
      <c r="AL532">
        <v>3</v>
      </c>
      <c r="AM532">
        <v>4734.6400000000003</v>
      </c>
      <c r="AN532" t="s">
        <v>11</v>
      </c>
      <c r="AO532" t="s">
        <v>16</v>
      </c>
      <c r="AP532" t="s">
        <v>13</v>
      </c>
    </row>
    <row r="533" spans="7:42" x14ac:dyDescent="0.3">
      <c r="G533" s="14">
        <v>1991</v>
      </c>
      <c r="H533" s="15" t="s">
        <v>37</v>
      </c>
      <c r="J533" s="60" t="s">
        <v>2382</v>
      </c>
      <c r="K533" s="14" t="s">
        <v>11</v>
      </c>
      <c r="L533" s="14" t="s">
        <v>12</v>
      </c>
      <c r="R533" s="15" t="s">
        <v>23</v>
      </c>
      <c r="Y533" t="s">
        <v>1839</v>
      </c>
      <c r="Z533">
        <v>20.13</v>
      </c>
      <c r="AA533">
        <v>6.47</v>
      </c>
      <c r="AB533" t="s">
        <v>2380</v>
      </c>
      <c r="AC533" t="s">
        <v>2380</v>
      </c>
      <c r="AD533" t="s">
        <v>2383</v>
      </c>
      <c r="AE533">
        <v>1</v>
      </c>
      <c r="AF533" t="s">
        <v>2382</v>
      </c>
      <c r="AH533" t="s">
        <v>564</v>
      </c>
      <c r="AI533">
        <v>1991</v>
      </c>
      <c r="AJ533" t="s">
        <v>37</v>
      </c>
      <c r="AK533">
        <v>12</v>
      </c>
      <c r="AL533">
        <v>1</v>
      </c>
      <c r="AM533">
        <v>4738.2700000000004</v>
      </c>
      <c r="AN533" t="s">
        <v>11</v>
      </c>
      <c r="AO533" t="s">
        <v>12</v>
      </c>
      <c r="AP533" t="s">
        <v>23</v>
      </c>
    </row>
    <row r="534" spans="7:42" x14ac:dyDescent="0.3">
      <c r="G534" s="14">
        <v>2004</v>
      </c>
      <c r="H534" s="15" t="s">
        <v>15</v>
      </c>
      <c r="J534" s="60" t="s">
        <v>2382</v>
      </c>
      <c r="K534" s="14" t="s">
        <v>11</v>
      </c>
      <c r="L534" s="14" t="s">
        <v>12</v>
      </c>
      <c r="R534" s="15" t="s">
        <v>300</v>
      </c>
      <c r="Y534" t="s">
        <v>1838</v>
      </c>
      <c r="Z534">
        <v>23.655000000000001</v>
      </c>
      <c r="AA534">
        <v>5.14</v>
      </c>
      <c r="AB534" t="s">
        <v>2380</v>
      </c>
      <c r="AC534" t="s">
        <v>2380</v>
      </c>
      <c r="AD534" t="s">
        <v>2380</v>
      </c>
      <c r="AE534">
        <v>1</v>
      </c>
      <c r="AF534" t="s">
        <v>2382</v>
      </c>
      <c r="AH534" t="s">
        <v>565</v>
      </c>
      <c r="AI534">
        <v>2004</v>
      </c>
      <c r="AJ534" t="s">
        <v>15</v>
      </c>
      <c r="AK534">
        <v>24</v>
      </c>
      <c r="AL534">
        <v>0</v>
      </c>
      <c r="AM534">
        <v>4740.78</v>
      </c>
      <c r="AN534" t="s">
        <v>11</v>
      </c>
      <c r="AO534" t="s">
        <v>12</v>
      </c>
      <c r="AP534" t="s">
        <v>300</v>
      </c>
    </row>
    <row r="535" spans="7:42" x14ac:dyDescent="0.3">
      <c r="G535" s="14">
        <v>1987</v>
      </c>
      <c r="H535" s="15" t="s">
        <v>18</v>
      </c>
      <c r="J535" s="60" t="s">
        <v>2380</v>
      </c>
      <c r="K535" s="14" t="s">
        <v>11</v>
      </c>
      <c r="L535" s="14" t="s">
        <v>11</v>
      </c>
      <c r="R535" s="15" t="s">
        <v>42</v>
      </c>
      <c r="Y535" t="s">
        <v>1837</v>
      </c>
      <c r="Z535">
        <v>49.05</v>
      </c>
      <c r="AA535">
        <v>9.77</v>
      </c>
      <c r="AB535" t="s">
        <v>2382</v>
      </c>
      <c r="AC535" t="s">
        <v>2380</v>
      </c>
      <c r="AD535" t="s">
        <v>2380</v>
      </c>
      <c r="AE535" t="s">
        <v>2381</v>
      </c>
      <c r="AF535" t="s">
        <v>2380</v>
      </c>
      <c r="AH535" t="s">
        <v>566</v>
      </c>
      <c r="AI535">
        <v>1987</v>
      </c>
      <c r="AJ535" t="s">
        <v>18</v>
      </c>
      <c r="AK535">
        <v>5</v>
      </c>
      <c r="AL535">
        <v>1</v>
      </c>
      <c r="AM535">
        <v>4746.34</v>
      </c>
      <c r="AN535" t="s">
        <v>11</v>
      </c>
      <c r="AO535" t="s">
        <v>11</v>
      </c>
      <c r="AP535" t="s">
        <v>42</v>
      </c>
    </row>
    <row r="536" spans="7:42" x14ac:dyDescent="0.3">
      <c r="G536" s="14">
        <v>1987</v>
      </c>
      <c r="H536" s="15" t="s">
        <v>20</v>
      </c>
      <c r="J536" s="60" t="s">
        <v>2380</v>
      </c>
      <c r="K536" s="14" t="s">
        <v>11</v>
      </c>
      <c r="L536" s="14" t="s">
        <v>11</v>
      </c>
      <c r="R536" s="15" t="s">
        <v>13</v>
      </c>
      <c r="Y536" t="s">
        <v>1836</v>
      </c>
      <c r="Z536">
        <v>51.94</v>
      </c>
      <c r="AA536">
        <v>8.8000000000000007</v>
      </c>
      <c r="AB536" t="s">
        <v>2382</v>
      </c>
      <c r="AC536" t="s">
        <v>2380</v>
      </c>
      <c r="AD536" t="s">
        <v>2380</v>
      </c>
      <c r="AE536">
        <v>2</v>
      </c>
      <c r="AF536" t="s">
        <v>2380</v>
      </c>
      <c r="AH536" t="s">
        <v>567</v>
      </c>
      <c r="AI536">
        <v>1987</v>
      </c>
      <c r="AJ536" t="s">
        <v>20</v>
      </c>
      <c r="AK536">
        <v>2</v>
      </c>
      <c r="AL536">
        <v>1</v>
      </c>
      <c r="AM536">
        <v>4747.05</v>
      </c>
      <c r="AN536" t="s">
        <v>11</v>
      </c>
      <c r="AO536" t="s">
        <v>11</v>
      </c>
      <c r="AP536" t="s">
        <v>13</v>
      </c>
    </row>
    <row r="537" spans="7:42" x14ac:dyDescent="0.3">
      <c r="G537" s="14">
        <v>1987</v>
      </c>
      <c r="H537" s="15" t="s">
        <v>15</v>
      </c>
      <c r="J537" s="60" t="s">
        <v>2382</v>
      </c>
      <c r="K537" s="14" t="s">
        <v>12</v>
      </c>
      <c r="L537" s="14" t="s">
        <v>16</v>
      </c>
      <c r="R537" s="15" t="s">
        <v>42</v>
      </c>
      <c r="Y537" t="s">
        <v>1835</v>
      </c>
      <c r="Z537">
        <v>29.83</v>
      </c>
      <c r="AA537">
        <v>5.84</v>
      </c>
      <c r="AB537" t="s">
        <v>2380</v>
      </c>
      <c r="AC537" t="s">
        <v>2380</v>
      </c>
      <c r="AD537" t="s">
        <v>2380</v>
      </c>
      <c r="AE537">
        <v>1</v>
      </c>
      <c r="AF537" t="s">
        <v>2382</v>
      </c>
      <c r="AH537" t="s">
        <v>568</v>
      </c>
      <c r="AI537">
        <v>1987</v>
      </c>
      <c r="AJ537" t="s">
        <v>15</v>
      </c>
      <c r="AK537">
        <v>22</v>
      </c>
      <c r="AL537">
        <v>1</v>
      </c>
      <c r="AM537">
        <v>4751.07</v>
      </c>
      <c r="AN537" t="s">
        <v>12</v>
      </c>
      <c r="AO537" t="s">
        <v>16</v>
      </c>
      <c r="AP537" t="s">
        <v>42</v>
      </c>
    </row>
    <row r="538" spans="7:42" x14ac:dyDescent="0.3">
      <c r="G538" s="14">
        <v>1992</v>
      </c>
      <c r="H538" s="15" t="s">
        <v>35</v>
      </c>
      <c r="J538" s="60" t="s">
        <v>2382</v>
      </c>
      <c r="K538" s="14" t="s">
        <v>11</v>
      </c>
      <c r="L538" s="14" t="s">
        <v>12</v>
      </c>
      <c r="R538" s="15" t="s">
        <v>13</v>
      </c>
      <c r="Y538" t="s">
        <v>1834</v>
      </c>
      <c r="Z538">
        <v>22.6</v>
      </c>
      <c r="AA538">
        <v>10.43</v>
      </c>
      <c r="AB538" t="s">
        <v>2382</v>
      </c>
      <c r="AC538" t="s">
        <v>2380</v>
      </c>
      <c r="AD538" t="s">
        <v>2380</v>
      </c>
      <c r="AE538">
        <v>1</v>
      </c>
      <c r="AF538" t="s">
        <v>2382</v>
      </c>
      <c r="AH538" t="s">
        <v>569</v>
      </c>
      <c r="AI538">
        <v>1992</v>
      </c>
      <c r="AJ538" t="s">
        <v>35</v>
      </c>
      <c r="AK538">
        <v>16</v>
      </c>
      <c r="AL538">
        <v>2</v>
      </c>
      <c r="AM538">
        <v>4753.6400000000003</v>
      </c>
      <c r="AN538" t="s">
        <v>11</v>
      </c>
      <c r="AO538" t="s">
        <v>12</v>
      </c>
      <c r="AP538" t="s">
        <v>13</v>
      </c>
    </row>
    <row r="539" spans="7:42" x14ac:dyDescent="0.3">
      <c r="G539" s="14">
        <v>1987</v>
      </c>
      <c r="H539" s="15" t="s">
        <v>20</v>
      </c>
      <c r="J539" s="60" t="s">
        <v>2380</v>
      </c>
      <c r="K539" s="14" t="s">
        <v>12</v>
      </c>
      <c r="L539" s="14" t="s">
        <v>12</v>
      </c>
      <c r="R539" s="15" t="s">
        <v>42</v>
      </c>
      <c r="Y539" t="s">
        <v>1833</v>
      </c>
      <c r="Z539">
        <v>46.69</v>
      </c>
      <c r="AA539">
        <v>4.25</v>
      </c>
      <c r="AB539" t="s">
        <v>2382</v>
      </c>
      <c r="AC539" t="s">
        <v>2380</v>
      </c>
      <c r="AD539" t="s">
        <v>2380</v>
      </c>
      <c r="AE539">
        <v>1</v>
      </c>
      <c r="AF539" t="s">
        <v>2380</v>
      </c>
      <c r="AH539" t="s">
        <v>570</v>
      </c>
      <c r="AI539">
        <v>1987</v>
      </c>
      <c r="AJ539" t="s">
        <v>20</v>
      </c>
      <c r="AK539">
        <v>27</v>
      </c>
      <c r="AL539">
        <v>1</v>
      </c>
      <c r="AM539">
        <v>4762.33</v>
      </c>
      <c r="AN539" t="s">
        <v>12</v>
      </c>
      <c r="AO539" t="s">
        <v>12</v>
      </c>
      <c r="AP539" t="s">
        <v>42</v>
      </c>
    </row>
    <row r="540" spans="7:42" x14ac:dyDescent="0.3">
      <c r="G540" s="14">
        <v>1989</v>
      </c>
      <c r="H540" s="15" t="s">
        <v>35</v>
      </c>
      <c r="J540" s="60" t="s">
        <v>2382</v>
      </c>
      <c r="K540" s="14" t="s">
        <v>11</v>
      </c>
      <c r="L540" s="14" t="s">
        <v>12</v>
      </c>
      <c r="R540" s="15" t="s">
        <v>42</v>
      </c>
      <c r="Y540" t="s">
        <v>1832</v>
      </c>
      <c r="Z540">
        <v>28.49</v>
      </c>
      <c r="AA540">
        <v>4.8899999999999997</v>
      </c>
      <c r="AB540" t="s">
        <v>2380</v>
      </c>
      <c r="AC540" t="s">
        <v>2380</v>
      </c>
      <c r="AD540" t="s">
        <v>2380</v>
      </c>
      <c r="AE540" t="s">
        <v>2381</v>
      </c>
      <c r="AF540" t="s">
        <v>2382</v>
      </c>
      <c r="AH540" t="s">
        <v>571</v>
      </c>
      <c r="AI540">
        <v>1989</v>
      </c>
      <c r="AJ540" t="s">
        <v>35</v>
      </c>
      <c r="AK540">
        <v>1</v>
      </c>
      <c r="AL540">
        <v>1</v>
      </c>
      <c r="AM540">
        <v>4766.0200000000004</v>
      </c>
      <c r="AN540" t="s">
        <v>11</v>
      </c>
      <c r="AO540" t="s">
        <v>12</v>
      </c>
      <c r="AP540" t="s">
        <v>42</v>
      </c>
    </row>
    <row r="541" spans="7:42" x14ac:dyDescent="0.3">
      <c r="G541" s="14">
        <v>1989</v>
      </c>
      <c r="H541" s="15" t="s">
        <v>30</v>
      </c>
      <c r="J541" s="60" t="s">
        <v>2382</v>
      </c>
      <c r="K541" s="14" t="s">
        <v>11</v>
      </c>
      <c r="L541" s="14" t="s">
        <v>12</v>
      </c>
      <c r="R541" s="15" t="s">
        <v>13</v>
      </c>
      <c r="Y541" t="s">
        <v>1831</v>
      </c>
      <c r="Z541">
        <v>28.5</v>
      </c>
      <c r="AA541">
        <v>5.55</v>
      </c>
      <c r="AB541" t="s">
        <v>2382</v>
      </c>
      <c r="AC541" t="s">
        <v>2380</v>
      </c>
      <c r="AD541" t="s">
        <v>2380</v>
      </c>
      <c r="AE541">
        <v>1</v>
      </c>
      <c r="AF541" t="s">
        <v>2382</v>
      </c>
      <c r="AH541" t="s">
        <v>572</v>
      </c>
      <c r="AI541">
        <v>1989</v>
      </c>
      <c r="AJ541" t="s">
        <v>30</v>
      </c>
      <c r="AK541">
        <v>9</v>
      </c>
      <c r="AL541">
        <v>1</v>
      </c>
      <c r="AM541">
        <v>4779.6000000000004</v>
      </c>
      <c r="AN541" t="s">
        <v>11</v>
      </c>
      <c r="AO541" t="s">
        <v>12</v>
      </c>
      <c r="AP541" t="s">
        <v>13</v>
      </c>
    </row>
    <row r="542" spans="7:42" x14ac:dyDescent="0.3">
      <c r="G542" s="14">
        <v>1987</v>
      </c>
      <c r="H542" s="15" t="s">
        <v>18</v>
      </c>
      <c r="J542" s="60" t="s">
        <v>2382</v>
      </c>
      <c r="K542" s="14" t="s">
        <v>11</v>
      </c>
      <c r="L542" s="14" t="s">
        <v>12</v>
      </c>
      <c r="R542" s="15" t="s">
        <v>13</v>
      </c>
      <c r="Y542" t="s">
        <v>1830</v>
      </c>
      <c r="Z542">
        <v>24.4</v>
      </c>
      <c r="AA542">
        <v>4.5199999999999996</v>
      </c>
      <c r="AB542" t="s">
        <v>2380</v>
      </c>
      <c r="AC542" t="s">
        <v>2380</v>
      </c>
      <c r="AD542" t="s">
        <v>2380</v>
      </c>
      <c r="AE542">
        <v>1</v>
      </c>
      <c r="AF542" t="s">
        <v>2382</v>
      </c>
      <c r="AH542" t="s">
        <v>573</v>
      </c>
      <c r="AI542">
        <v>1987</v>
      </c>
      <c r="AJ542" t="s">
        <v>18</v>
      </c>
      <c r="AK542">
        <v>22</v>
      </c>
      <c r="AL542">
        <v>3</v>
      </c>
      <c r="AM542">
        <v>4787.42</v>
      </c>
      <c r="AN542" t="s">
        <v>11</v>
      </c>
      <c r="AO542" t="s">
        <v>12</v>
      </c>
      <c r="AP542" t="s">
        <v>13</v>
      </c>
    </row>
    <row r="543" spans="7:42" x14ac:dyDescent="0.3">
      <c r="G543" s="14">
        <v>1989</v>
      </c>
      <c r="H543" s="15" t="s">
        <v>30</v>
      </c>
      <c r="J543" s="60" t="s">
        <v>2382</v>
      </c>
      <c r="K543" s="14" t="s">
        <v>11</v>
      </c>
      <c r="L543" s="14" t="s">
        <v>16</v>
      </c>
      <c r="R543" s="15" t="s">
        <v>13</v>
      </c>
      <c r="Y543" t="s">
        <v>1829</v>
      </c>
      <c r="Z543">
        <v>29.15</v>
      </c>
      <c r="AA543">
        <v>4.45</v>
      </c>
      <c r="AB543" t="s">
        <v>2382</v>
      </c>
      <c r="AC543" t="s">
        <v>2380</v>
      </c>
      <c r="AD543" t="s">
        <v>2380</v>
      </c>
      <c r="AE543">
        <v>1</v>
      </c>
      <c r="AF543" t="s">
        <v>2382</v>
      </c>
      <c r="AH543" t="s">
        <v>574</v>
      </c>
      <c r="AI543">
        <v>1989</v>
      </c>
      <c r="AJ543" t="s">
        <v>30</v>
      </c>
      <c r="AK543">
        <v>16</v>
      </c>
      <c r="AL543">
        <v>1</v>
      </c>
      <c r="AM543">
        <v>4795.66</v>
      </c>
      <c r="AN543" t="s">
        <v>11</v>
      </c>
      <c r="AO543" t="s">
        <v>16</v>
      </c>
      <c r="AP543" t="s">
        <v>13</v>
      </c>
    </row>
    <row r="544" spans="7:42" x14ac:dyDescent="0.3">
      <c r="G544" s="14">
        <v>1978</v>
      </c>
      <c r="H544" s="15" t="s">
        <v>37</v>
      </c>
      <c r="J544" s="60" t="s">
        <v>2382</v>
      </c>
      <c r="K544" s="14" t="s">
        <v>11</v>
      </c>
      <c r="L544" s="14" t="s">
        <v>12</v>
      </c>
      <c r="R544" s="15" t="s">
        <v>13</v>
      </c>
      <c r="Y544" t="s">
        <v>1828</v>
      </c>
      <c r="Z544">
        <v>27.28</v>
      </c>
      <c r="AA544">
        <v>4.72</v>
      </c>
      <c r="AB544" t="s">
        <v>2380</v>
      </c>
      <c r="AC544" t="s">
        <v>2382</v>
      </c>
      <c r="AD544" t="s">
        <v>2380</v>
      </c>
      <c r="AE544">
        <v>1</v>
      </c>
      <c r="AF544" t="s">
        <v>2382</v>
      </c>
      <c r="AH544" t="s">
        <v>575</v>
      </c>
      <c r="AI544">
        <v>1978</v>
      </c>
      <c r="AJ544" t="s">
        <v>37</v>
      </c>
      <c r="AK544">
        <v>3</v>
      </c>
      <c r="AL544">
        <v>2</v>
      </c>
      <c r="AM544">
        <v>4812.34</v>
      </c>
      <c r="AN544" t="s">
        <v>11</v>
      </c>
      <c r="AO544" t="s">
        <v>12</v>
      </c>
      <c r="AP544" t="s">
        <v>13</v>
      </c>
    </row>
    <row r="545" spans="7:42" x14ac:dyDescent="0.3">
      <c r="G545" s="14">
        <v>1981</v>
      </c>
      <c r="H545" s="15" t="s">
        <v>10</v>
      </c>
      <c r="J545" s="60" t="s">
        <v>2380</v>
      </c>
      <c r="K545" s="14" t="s">
        <v>11</v>
      </c>
      <c r="L545" s="14" t="s">
        <v>16</v>
      </c>
      <c r="R545" s="15" t="s">
        <v>13</v>
      </c>
      <c r="Y545" t="s">
        <v>1827</v>
      </c>
      <c r="Z545">
        <v>32.229999999999997</v>
      </c>
      <c r="AA545">
        <v>4.6500000000000004</v>
      </c>
      <c r="AB545" t="s">
        <v>2382</v>
      </c>
      <c r="AC545" t="s">
        <v>2380</v>
      </c>
      <c r="AD545" t="s">
        <v>2383</v>
      </c>
      <c r="AE545">
        <v>1</v>
      </c>
      <c r="AF545" t="s">
        <v>2380</v>
      </c>
      <c r="AH545" t="s">
        <v>576</v>
      </c>
      <c r="AI545">
        <v>1981</v>
      </c>
      <c r="AJ545" t="s">
        <v>10</v>
      </c>
      <c r="AK545">
        <v>3</v>
      </c>
      <c r="AL545">
        <v>1</v>
      </c>
      <c r="AM545">
        <v>4827.1000000000004</v>
      </c>
      <c r="AN545" t="s">
        <v>11</v>
      </c>
      <c r="AO545" t="s">
        <v>16</v>
      </c>
      <c r="AP545" t="s">
        <v>13</v>
      </c>
    </row>
    <row r="546" spans="7:42" x14ac:dyDescent="0.3">
      <c r="G546" s="14">
        <v>1995</v>
      </c>
      <c r="H546" s="15" t="s">
        <v>30</v>
      </c>
      <c r="J546" s="60" t="s">
        <v>2380</v>
      </c>
      <c r="K546" s="14" t="s">
        <v>16</v>
      </c>
      <c r="L546" s="14" t="s">
        <v>11</v>
      </c>
      <c r="R546" s="20" t="s">
        <v>8334</v>
      </c>
      <c r="Y546" t="s">
        <v>1826</v>
      </c>
      <c r="Z546">
        <v>44.2</v>
      </c>
      <c r="AA546">
        <v>11.34</v>
      </c>
      <c r="AB546" t="s">
        <v>2382</v>
      </c>
      <c r="AC546" t="s">
        <v>2380</v>
      </c>
      <c r="AD546" t="s">
        <v>2383</v>
      </c>
      <c r="AE546">
        <v>1</v>
      </c>
      <c r="AF546" t="s">
        <v>2380</v>
      </c>
      <c r="AH546" t="s">
        <v>577</v>
      </c>
      <c r="AI546">
        <v>1995</v>
      </c>
      <c r="AJ546" t="s">
        <v>30</v>
      </c>
      <c r="AK546">
        <v>1</v>
      </c>
      <c r="AL546">
        <v>3</v>
      </c>
      <c r="AM546">
        <v>4827.8999999999996</v>
      </c>
      <c r="AN546" t="s">
        <v>16</v>
      </c>
      <c r="AO546" t="s">
        <v>11</v>
      </c>
      <c r="AP546" t="s">
        <v>31</v>
      </c>
    </row>
    <row r="547" spans="7:42" x14ac:dyDescent="0.3">
      <c r="G547" s="14">
        <v>2002</v>
      </c>
      <c r="H547" s="15" t="s">
        <v>18</v>
      </c>
      <c r="J547" s="60" t="s">
        <v>2380</v>
      </c>
      <c r="K547" s="14" t="s">
        <v>11</v>
      </c>
      <c r="L547" s="14" t="s">
        <v>16</v>
      </c>
      <c r="R547" s="15" t="s">
        <v>42</v>
      </c>
      <c r="Y547" t="s">
        <v>1825</v>
      </c>
      <c r="Z547">
        <v>29.734999999999999</v>
      </c>
      <c r="AA547">
        <v>4.53</v>
      </c>
      <c r="AB547" t="s">
        <v>2380</v>
      </c>
      <c r="AC547" t="s">
        <v>2380</v>
      </c>
      <c r="AD547" t="s">
        <v>2383</v>
      </c>
      <c r="AE547">
        <v>1</v>
      </c>
      <c r="AF547" t="s">
        <v>2380</v>
      </c>
      <c r="AH547" t="s">
        <v>578</v>
      </c>
      <c r="AI547">
        <v>2002</v>
      </c>
      <c r="AJ547" t="s">
        <v>18</v>
      </c>
      <c r="AK547">
        <v>27</v>
      </c>
      <c r="AL547">
        <v>5</v>
      </c>
      <c r="AM547">
        <v>4830.63</v>
      </c>
      <c r="AN547" t="s">
        <v>11</v>
      </c>
      <c r="AO547" t="s">
        <v>16</v>
      </c>
      <c r="AP547" t="s">
        <v>42</v>
      </c>
    </row>
    <row r="548" spans="7:42" x14ac:dyDescent="0.3">
      <c r="G548" s="14">
        <v>2000</v>
      </c>
      <c r="H548" s="15" t="s">
        <v>30</v>
      </c>
      <c r="J548" s="60" t="s">
        <v>2382</v>
      </c>
      <c r="K548" s="14" t="s">
        <v>11</v>
      </c>
      <c r="L548" s="14" t="s">
        <v>11</v>
      </c>
      <c r="R548" s="15" t="s">
        <v>300</v>
      </c>
      <c r="Y548" t="s">
        <v>1824</v>
      </c>
      <c r="Z548">
        <v>28.31</v>
      </c>
      <c r="AA548">
        <v>6.35</v>
      </c>
      <c r="AB548" t="s">
        <v>2380</v>
      </c>
      <c r="AC548" t="s">
        <v>2380</v>
      </c>
      <c r="AD548" t="s">
        <v>2380</v>
      </c>
      <c r="AE548" t="s">
        <v>2381</v>
      </c>
      <c r="AF548" t="s">
        <v>2382</v>
      </c>
      <c r="AH548" t="s">
        <v>579</v>
      </c>
      <c r="AI548">
        <v>2000</v>
      </c>
      <c r="AJ548" t="s">
        <v>30</v>
      </c>
      <c r="AK548">
        <v>11</v>
      </c>
      <c r="AL548">
        <v>0</v>
      </c>
      <c r="AM548">
        <v>4835.43</v>
      </c>
      <c r="AN548" t="s">
        <v>11</v>
      </c>
      <c r="AO548" t="s">
        <v>11</v>
      </c>
      <c r="AP548" t="s">
        <v>300</v>
      </c>
    </row>
    <row r="549" spans="7:42" x14ac:dyDescent="0.3">
      <c r="G549" s="14">
        <v>1992</v>
      </c>
      <c r="H549" s="15" t="s">
        <v>20</v>
      </c>
      <c r="J549" s="60" t="s">
        <v>2380</v>
      </c>
      <c r="K549" s="14" t="s">
        <v>12</v>
      </c>
      <c r="L549" s="14" t="s">
        <v>11</v>
      </c>
      <c r="R549" s="15" t="s">
        <v>13</v>
      </c>
      <c r="Y549" t="s">
        <v>1823</v>
      </c>
      <c r="Z549">
        <v>46.62</v>
      </c>
      <c r="AA549">
        <v>8.51</v>
      </c>
      <c r="AB549" t="s">
        <v>2380</v>
      </c>
      <c r="AC549" t="s">
        <v>2380</v>
      </c>
      <c r="AD549" t="s">
        <v>2380</v>
      </c>
      <c r="AE549" t="s">
        <v>2381</v>
      </c>
      <c r="AF549" t="s">
        <v>2380</v>
      </c>
      <c r="AH549" t="s">
        <v>580</v>
      </c>
      <c r="AI549">
        <v>1992</v>
      </c>
      <c r="AJ549" t="s">
        <v>20</v>
      </c>
      <c r="AK549">
        <v>10</v>
      </c>
      <c r="AL549">
        <v>3</v>
      </c>
      <c r="AM549">
        <v>4837.58</v>
      </c>
      <c r="AN549" t="s">
        <v>12</v>
      </c>
      <c r="AO549" t="s">
        <v>11</v>
      </c>
      <c r="AP549" t="s">
        <v>13</v>
      </c>
    </row>
    <row r="550" spans="7:42" x14ac:dyDescent="0.3">
      <c r="G550" s="14">
        <v>1984</v>
      </c>
      <c r="H550" s="15" t="s">
        <v>37</v>
      </c>
      <c r="J550" s="60" t="s">
        <v>2380</v>
      </c>
      <c r="K550" s="14" t="s">
        <v>11</v>
      </c>
      <c r="L550" s="14" t="s">
        <v>16</v>
      </c>
      <c r="R550" s="15" t="s">
        <v>23</v>
      </c>
      <c r="Y550" t="s">
        <v>1822</v>
      </c>
      <c r="Z550">
        <v>51.75</v>
      </c>
      <c r="AA550">
        <v>8.59</v>
      </c>
      <c r="AB550" t="s">
        <v>2382</v>
      </c>
      <c r="AC550" t="s">
        <v>2380</v>
      </c>
      <c r="AD550" t="s">
        <v>2380</v>
      </c>
      <c r="AE550">
        <v>1</v>
      </c>
      <c r="AF550" t="s">
        <v>2380</v>
      </c>
      <c r="AH550" t="s">
        <v>581</v>
      </c>
      <c r="AI550">
        <v>1984</v>
      </c>
      <c r="AJ550" t="s">
        <v>37</v>
      </c>
      <c r="AK550">
        <v>15</v>
      </c>
      <c r="AL550">
        <v>3</v>
      </c>
      <c r="AM550">
        <v>4839.18</v>
      </c>
      <c r="AN550" t="s">
        <v>11</v>
      </c>
      <c r="AO550" t="s">
        <v>16</v>
      </c>
      <c r="AP550" t="s">
        <v>23</v>
      </c>
    </row>
    <row r="551" spans="7:42" x14ac:dyDescent="0.3">
      <c r="G551" s="14">
        <v>1995</v>
      </c>
      <c r="H551" s="15" t="s">
        <v>20</v>
      </c>
      <c r="J551" s="60" t="s">
        <v>2382</v>
      </c>
      <c r="K551" s="14" t="s">
        <v>11</v>
      </c>
      <c r="L551" s="14" t="s">
        <v>16</v>
      </c>
      <c r="R551" s="15" t="s">
        <v>300</v>
      </c>
      <c r="Y551" t="s">
        <v>1821</v>
      </c>
      <c r="Z551">
        <v>25.7</v>
      </c>
      <c r="AA551">
        <v>4.13</v>
      </c>
      <c r="AB551" t="s">
        <v>2382</v>
      </c>
      <c r="AC551" t="s">
        <v>2380</v>
      </c>
      <c r="AD551" t="s">
        <v>2380</v>
      </c>
      <c r="AE551" t="s">
        <v>2381</v>
      </c>
      <c r="AF551" t="s">
        <v>2382</v>
      </c>
      <c r="AH551" t="s">
        <v>582</v>
      </c>
      <c r="AI551">
        <v>1995</v>
      </c>
      <c r="AJ551" t="s">
        <v>20</v>
      </c>
      <c r="AK551">
        <v>29</v>
      </c>
      <c r="AL551">
        <v>0</v>
      </c>
      <c r="AM551">
        <v>4840.95</v>
      </c>
      <c r="AN551" t="s">
        <v>11</v>
      </c>
      <c r="AO551" t="s">
        <v>16</v>
      </c>
      <c r="AP551" t="s">
        <v>300</v>
      </c>
    </row>
    <row r="552" spans="7:42" x14ac:dyDescent="0.3">
      <c r="G552" s="14">
        <v>1979</v>
      </c>
      <c r="H552" s="15" t="s">
        <v>30</v>
      </c>
      <c r="J552" s="60" t="s">
        <v>2380</v>
      </c>
      <c r="K552" s="14" t="s">
        <v>11</v>
      </c>
      <c r="L552" s="14" t="s">
        <v>12</v>
      </c>
      <c r="R552" s="15" t="s">
        <v>13</v>
      </c>
      <c r="Y552" t="s">
        <v>1820</v>
      </c>
      <c r="Z552">
        <v>31.79</v>
      </c>
      <c r="AA552">
        <v>4.55</v>
      </c>
      <c r="AB552" t="s">
        <v>2380</v>
      </c>
      <c r="AC552" t="s">
        <v>2380</v>
      </c>
      <c r="AD552" t="s">
        <v>2380</v>
      </c>
      <c r="AE552" t="s">
        <v>2381</v>
      </c>
      <c r="AF552" t="s">
        <v>2380</v>
      </c>
      <c r="AH552" t="s">
        <v>583</v>
      </c>
      <c r="AI552">
        <v>1979</v>
      </c>
      <c r="AJ552" t="s">
        <v>30</v>
      </c>
      <c r="AK552">
        <v>13</v>
      </c>
      <c r="AL552">
        <v>2</v>
      </c>
      <c r="AM552">
        <v>4843.79</v>
      </c>
      <c r="AN552" t="s">
        <v>11</v>
      </c>
      <c r="AO552" t="s">
        <v>12</v>
      </c>
      <c r="AP552" t="s">
        <v>13</v>
      </c>
    </row>
    <row r="553" spans="7:42" x14ac:dyDescent="0.3">
      <c r="G553" s="14">
        <v>1974</v>
      </c>
      <c r="H553" s="15" t="s">
        <v>20</v>
      </c>
      <c r="J553" s="60" t="s">
        <v>2382</v>
      </c>
      <c r="K553" s="14" t="s">
        <v>11</v>
      </c>
      <c r="L553" s="14" t="s">
        <v>11</v>
      </c>
      <c r="R553" s="15" t="s">
        <v>13</v>
      </c>
      <c r="Y553" t="s">
        <v>1819</v>
      </c>
      <c r="Z553">
        <v>24.795000000000002</v>
      </c>
      <c r="AA553">
        <v>4.5199999999999996</v>
      </c>
      <c r="AB553" t="s">
        <v>2380</v>
      </c>
      <c r="AC553" t="s">
        <v>2380</v>
      </c>
      <c r="AD553" t="s">
        <v>2380</v>
      </c>
      <c r="AE553" t="s">
        <v>2381</v>
      </c>
      <c r="AF553" t="s">
        <v>2382</v>
      </c>
      <c r="AH553" t="s">
        <v>584</v>
      </c>
      <c r="AI553">
        <v>1974</v>
      </c>
      <c r="AJ553" t="s">
        <v>20</v>
      </c>
      <c r="AK553">
        <v>11</v>
      </c>
      <c r="AL553">
        <v>0</v>
      </c>
      <c r="AM553">
        <v>4844.67</v>
      </c>
      <c r="AN553" t="s">
        <v>11</v>
      </c>
      <c r="AO553" t="s">
        <v>11</v>
      </c>
      <c r="AP553" t="s">
        <v>13</v>
      </c>
    </row>
    <row r="554" spans="7:42" x14ac:dyDescent="0.3">
      <c r="G554" s="14">
        <v>2001</v>
      </c>
      <c r="H554" s="15" t="s">
        <v>18</v>
      </c>
      <c r="J554" s="60" t="s">
        <v>2380</v>
      </c>
      <c r="K554" s="14" t="s">
        <v>11</v>
      </c>
      <c r="L554" s="14" t="s">
        <v>12</v>
      </c>
      <c r="R554" s="15" t="s">
        <v>300</v>
      </c>
      <c r="Y554" t="s">
        <v>1818</v>
      </c>
      <c r="Z554">
        <v>53.98</v>
      </c>
      <c r="AA554">
        <v>5.07</v>
      </c>
      <c r="AB554" t="s">
        <v>2380</v>
      </c>
      <c r="AC554" t="s">
        <v>2380</v>
      </c>
      <c r="AD554" t="s">
        <v>2383</v>
      </c>
      <c r="AE554">
        <v>1</v>
      </c>
      <c r="AF554" t="s">
        <v>2380</v>
      </c>
      <c r="AH554" t="s">
        <v>585</v>
      </c>
      <c r="AI554">
        <v>2001</v>
      </c>
      <c r="AJ554" t="s">
        <v>18</v>
      </c>
      <c r="AK554">
        <v>7</v>
      </c>
      <c r="AL554">
        <v>0</v>
      </c>
      <c r="AM554">
        <v>4846.53</v>
      </c>
      <c r="AN554" t="s">
        <v>11</v>
      </c>
      <c r="AO554" t="s">
        <v>12</v>
      </c>
      <c r="AP554" t="s">
        <v>300</v>
      </c>
    </row>
    <row r="555" spans="7:42" x14ac:dyDescent="0.3">
      <c r="G555" s="14">
        <v>1995</v>
      </c>
      <c r="H555" s="15" t="s">
        <v>30</v>
      </c>
      <c r="J555" s="60" t="s">
        <v>2380</v>
      </c>
      <c r="K555" s="14" t="s">
        <v>11</v>
      </c>
      <c r="L555" s="14" t="s">
        <v>12</v>
      </c>
      <c r="R555" s="15" t="s">
        <v>356</v>
      </c>
      <c r="Y555" t="s">
        <v>1817</v>
      </c>
      <c r="Z555">
        <v>41.325000000000003</v>
      </c>
      <c r="AA555">
        <v>4.04</v>
      </c>
      <c r="AB555" t="s">
        <v>2382</v>
      </c>
      <c r="AC555" t="s">
        <v>2380</v>
      </c>
      <c r="AD555" t="s">
        <v>2383</v>
      </c>
      <c r="AE555">
        <v>1</v>
      </c>
      <c r="AF555" t="s">
        <v>2380</v>
      </c>
      <c r="AH555" t="s">
        <v>586</v>
      </c>
      <c r="AI555">
        <v>1995</v>
      </c>
      <c r="AJ555" t="s">
        <v>30</v>
      </c>
      <c r="AK555">
        <v>27</v>
      </c>
      <c r="AL555">
        <v>3</v>
      </c>
      <c r="AM555">
        <v>4846.92</v>
      </c>
      <c r="AN555" t="s">
        <v>11</v>
      </c>
      <c r="AO555" t="s">
        <v>12</v>
      </c>
      <c r="AP555" t="s">
        <v>356</v>
      </c>
    </row>
    <row r="556" spans="7:42" x14ac:dyDescent="0.3">
      <c r="G556" s="14">
        <v>1989</v>
      </c>
      <c r="H556" s="15" t="s">
        <v>20</v>
      </c>
      <c r="J556" s="60" t="s">
        <v>2380</v>
      </c>
      <c r="K556" s="14" t="s">
        <v>11</v>
      </c>
      <c r="L556" s="14" t="s">
        <v>12</v>
      </c>
      <c r="R556" s="15" t="s">
        <v>42</v>
      </c>
      <c r="Y556" t="s">
        <v>1816</v>
      </c>
      <c r="Z556">
        <v>51.65</v>
      </c>
      <c r="AA556">
        <v>5.3</v>
      </c>
      <c r="AB556" t="s">
        <v>2382</v>
      </c>
      <c r="AC556" t="s">
        <v>2380</v>
      </c>
      <c r="AD556" t="s">
        <v>2380</v>
      </c>
      <c r="AE556" t="s">
        <v>2381</v>
      </c>
      <c r="AF556" t="s">
        <v>2380</v>
      </c>
      <c r="AH556" t="s">
        <v>587</v>
      </c>
      <c r="AI556">
        <v>1989</v>
      </c>
      <c r="AJ556" t="s">
        <v>20</v>
      </c>
      <c r="AK556">
        <v>1</v>
      </c>
      <c r="AL556">
        <v>3</v>
      </c>
      <c r="AM556">
        <v>4859.8900000000003</v>
      </c>
      <c r="AN556" t="s">
        <v>11</v>
      </c>
      <c r="AO556" t="s">
        <v>12</v>
      </c>
      <c r="AP556" t="s">
        <v>42</v>
      </c>
    </row>
    <row r="557" spans="7:42" x14ac:dyDescent="0.3">
      <c r="G557" s="14">
        <v>1997</v>
      </c>
      <c r="H557" s="15" t="s">
        <v>20</v>
      </c>
      <c r="J557" s="60" t="s">
        <v>2380</v>
      </c>
      <c r="K557" s="14" t="s">
        <v>11</v>
      </c>
      <c r="L557" s="14" t="s">
        <v>12</v>
      </c>
      <c r="R557" s="15" t="s">
        <v>23</v>
      </c>
      <c r="Y557" t="s">
        <v>1815</v>
      </c>
      <c r="Z557">
        <v>44.52</v>
      </c>
      <c r="AA557">
        <v>8.64</v>
      </c>
      <c r="AB557" t="s">
        <v>2382</v>
      </c>
      <c r="AC557" t="s">
        <v>2380</v>
      </c>
      <c r="AD557" t="s">
        <v>2383</v>
      </c>
      <c r="AE557">
        <v>1</v>
      </c>
      <c r="AF557" t="s">
        <v>2380</v>
      </c>
      <c r="AH557" t="s">
        <v>588</v>
      </c>
      <c r="AI557">
        <v>1997</v>
      </c>
      <c r="AJ557" t="s">
        <v>20</v>
      </c>
      <c r="AK557">
        <v>29</v>
      </c>
      <c r="AL557">
        <v>4</v>
      </c>
      <c r="AM557">
        <v>4877.9799999999996</v>
      </c>
      <c r="AN557" t="s">
        <v>11</v>
      </c>
      <c r="AO557" t="s">
        <v>12</v>
      </c>
      <c r="AP557" t="s">
        <v>23</v>
      </c>
    </row>
    <row r="558" spans="7:42" x14ac:dyDescent="0.3">
      <c r="G558" s="14">
        <v>1986</v>
      </c>
      <c r="H558" s="15" t="s">
        <v>30</v>
      </c>
      <c r="J558" s="60" t="s">
        <v>2380</v>
      </c>
      <c r="K558" s="14" t="s">
        <v>11</v>
      </c>
      <c r="L558" s="14" t="s">
        <v>16</v>
      </c>
      <c r="R558" s="15" t="s">
        <v>42</v>
      </c>
      <c r="Y558" t="s">
        <v>1814</v>
      </c>
      <c r="Z558">
        <v>53.29</v>
      </c>
      <c r="AA558">
        <v>4.03</v>
      </c>
      <c r="AB558" t="s">
        <v>2380</v>
      </c>
      <c r="AC558" t="s">
        <v>2380</v>
      </c>
      <c r="AD558" t="s">
        <v>2383</v>
      </c>
      <c r="AE558">
        <v>1</v>
      </c>
      <c r="AF558" t="s">
        <v>2380</v>
      </c>
      <c r="AH558" t="s">
        <v>589</v>
      </c>
      <c r="AI558">
        <v>1986</v>
      </c>
      <c r="AJ558" t="s">
        <v>30</v>
      </c>
      <c r="AK558">
        <v>23</v>
      </c>
      <c r="AL558">
        <v>0</v>
      </c>
      <c r="AM558">
        <v>4883.87</v>
      </c>
      <c r="AN558" t="s">
        <v>11</v>
      </c>
      <c r="AO558" t="s">
        <v>16</v>
      </c>
      <c r="AP558" t="s">
        <v>42</v>
      </c>
    </row>
    <row r="559" spans="7:42" x14ac:dyDescent="0.3">
      <c r="G559" s="14">
        <v>1986</v>
      </c>
      <c r="H559" s="15" t="s">
        <v>37</v>
      </c>
      <c r="J559" s="60" t="s">
        <v>2380</v>
      </c>
      <c r="K559" s="14" t="s">
        <v>11</v>
      </c>
      <c r="L559" s="14" t="s">
        <v>16</v>
      </c>
      <c r="R559" s="15" t="s">
        <v>13</v>
      </c>
      <c r="Y559" t="s">
        <v>1813</v>
      </c>
      <c r="Z559">
        <v>46.63</v>
      </c>
      <c r="AA559">
        <v>4.26</v>
      </c>
      <c r="AB559" t="s">
        <v>2382</v>
      </c>
      <c r="AC559" t="s">
        <v>2380</v>
      </c>
      <c r="AD559" t="s">
        <v>2380</v>
      </c>
      <c r="AE559">
        <v>2</v>
      </c>
      <c r="AF559" t="s">
        <v>2380</v>
      </c>
      <c r="AH559" t="s">
        <v>590</v>
      </c>
      <c r="AI559">
        <v>1986</v>
      </c>
      <c r="AJ559" t="s">
        <v>37</v>
      </c>
      <c r="AK559">
        <v>27</v>
      </c>
      <c r="AL559">
        <v>0</v>
      </c>
      <c r="AM559">
        <v>4889.04</v>
      </c>
      <c r="AN559" t="s">
        <v>11</v>
      </c>
      <c r="AO559" t="s">
        <v>16</v>
      </c>
      <c r="AP559" t="s">
        <v>13</v>
      </c>
    </row>
    <row r="560" spans="7:42" x14ac:dyDescent="0.3">
      <c r="G560" s="14">
        <v>1989</v>
      </c>
      <c r="H560" s="15" t="s">
        <v>10</v>
      </c>
      <c r="J560" s="60" t="s">
        <v>2382</v>
      </c>
      <c r="K560" s="14" t="s">
        <v>12</v>
      </c>
      <c r="L560" s="14" t="s">
        <v>11</v>
      </c>
      <c r="R560" s="15" t="s">
        <v>13</v>
      </c>
      <c r="Y560" t="s">
        <v>1812</v>
      </c>
      <c r="Z560">
        <v>28.88</v>
      </c>
      <c r="AA560">
        <v>5.35</v>
      </c>
      <c r="AB560" t="s">
        <v>2380</v>
      </c>
      <c r="AC560" t="s">
        <v>2380</v>
      </c>
      <c r="AD560" t="s">
        <v>2383</v>
      </c>
      <c r="AE560">
        <v>1</v>
      </c>
      <c r="AF560" t="s">
        <v>2382</v>
      </c>
      <c r="AH560" t="s">
        <v>591</v>
      </c>
      <c r="AI560">
        <v>1989</v>
      </c>
      <c r="AJ560" t="s">
        <v>10</v>
      </c>
      <c r="AK560">
        <v>10</v>
      </c>
      <c r="AL560">
        <v>2</v>
      </c>
      <c r="AM560">
        <v>4890</v>
      </c>
      <c r="AN560" t="s">
        <v>12</v>
      </c>
      <c r="AO560" t="s">
        <v>11</v>
      </c>
      <c r="AP560" t="s">
        <v>13</v>
      </c>
    </row>
    <row r="561" spans="7:42" x14ac:dyDescent="0.3">
      <c r="G561" s="14">
        <v>1990</v>
      </c>
      <c r="H561" s="15" t="s">
        <v>15</v>
      </c>
      <c r="J561" s="61" t="s">
        <v>2380</v>
      </c>
      <c r="K561" s="14" t="s">
        <v>11</v>
      </c>
      <c r="L561" s="14" t="s">
        <v>12</v>
      </c>
      <c r="R561" s="15" t="s">
        <v>13</v>
      </c>
      <c r="Y561" t="s">
        <v>1811</v>
      </c>
      <c r="Z561">
        <v>23.98</v>
      </c>
      <c r="AA561">
        <v>4.9000000000000004</v>
      </c>
      <c r="AB561" t="s">
        <v>2380</v>
      </c>
      <c r="AC561" t="s">
        <v>2380</v>
      </c>
      <c r="AD561" t="s">
        <v>2380</v>
      </c>
      <c r="AE561" t="s">
        <v>2381</v>
      </c>
      <c r="AF561" t="s">
        <v>31</v>
      </c>
      <c r="AH561" t="s">
        <v>592</v>
      </c>
      <c r="AI561">
        <v>1990</v>
      </c>
      <c r="AJ561" t="s">
        <v>15</v>
      </c>
      <c r="AK561">
        <v>28</v>
      </c>
      <c r="AL561">
        <v>3</v>
      </c>
      <c r="AM561">
        <v>4894.3900000000003</v>
      </c>
      <c r="AN561" t="s">
        <v>11</v>
      </c>
      <c r="AO561" t="s">
        <v>12</v>
      </c>
      <c r="AP561" t="s">
        <v>13</v>
      </c>
    </row>
    <row r="562" spans="7:42" x14ac:dyDescent="0.3">
      <c r="G562" s="14">
        <v>1988</v>
      </c>
      <c r="H562" s="15" t="s">
        <v>20</v>
      </c>
      <c r="J562" s="60" t="s">
        <v>2380</v>
      </c>
      <c r="K562" s="14" t="s">
        <v>12</v>
      </c>
      <c r="L562" s="14" t="s">
        <v>12</v>
      </c>
      <c r="R562" s="15" t="s">
        <v>23</v>
      </c>
      <c r="Y562" t="s">
        <v>1810</v>
      </c>
      <c r="Z562">
        <v>23.65</v>
      </c>
      <c r="AA562">
        <v>4.5</v>
      </c>
      <c r="AB562" t="s">
        <v>2380</v>
      </c>
      <c r="AC562" t="s">
        <v>2380</v>
      </c>
      <c r="AD562" t="s">
        <v>2380</v>
      </c>
      <c r="AE562" t="s">
        <v>2381</v>
      </c>
      <c r="AF562" t="s">
        <v>2380</v>
      </c>
      <c r="AH562" t="s">
        <v>593</v>
      </c>
      <c r="AI562">
        <v>1988</v>
      </c>
      <c r="AJ562" t="s">
        <v>20</v>
      </c>
      <c r="AK562">
        <v>23</v>
      </c>
      <c r="AL562">
        <v>1</v>
      </c>
      <c r="AM562">
        <v>4894.75</v>
      </c>
      <c r="AN562" t="s">
        <v>12</v>
      </c>
      <c r="AO562" t="s">
        <v>12</v>
      </c>
      <c r="AP562" t="s">
        <v>23</v>
      </c>
    </row>
    <row r="563" spans="7:42" x14ac:dyDescent="0.3">
      <c r="G563" s="14">
        <v>1993</v>
      </c>
      <c r="H563" s="15" t="s">
        <v>10</v>
      </c>
      <c r="J563" s="60" t="s">
        <v>2380</v>
      </c>
      <c r="K563" s="14" t="s">
        <v>11</v>
      </c>
      <c r="L563" s="14" t="s">
        <v>16</v>
      </c>
      <c r="R563" s="15" t="s">
        <v>23</v>
      </c>
      <c r="Y563" t="s">
        <v>1809</v>
      </c>
      <c r="Z563">
        <v>49.09</v>
      </c>
      <c r="AA563">
        <v>8.3800000000000008</v>
      </c>
      <c r="AB563" t="s">
        <v>2382</v>
      </c>
      <c r="AC563" t="s">
        <v>2380</v>
      </c>
      <c r="AD563" t="s">
        <v>2380</v>
      </c>
      <c r="AE563">
        <v>2</v>
      </c>
      <c r="AF563" t="s">
        <v>2380</v>
      </c>
      <c r="AH563" t="s">
        <v>594</v>
      </c>
      <c r="AI563">
        <v>1993</v>
      </c>
      <c r="AJ563" t="s">
        <v>10</v>
      </c>
      <c r="AK563">
        <v>10</v>
      </c>
      <c r="AL563">
        <v>2</v>
      </c>
      <c r="AM563">
        <v>4906.41</v>
      </c>
      <c r="AN563" t="s">
        <v>11</v>
      </c>
      <c r="AO563" t="s">
        <v>16</v>
      </c>
      <c r="AP563" t="s">
        <v>23</v>
      </c>
    </row>
    <row r="564" spans="7:42" x14ac:dyDescent="0.3">
      <c r="G564" s="14">
        <v>1981</v>
      </c>
      <c r="H564" s="15" t="s">
        <v>37</v>
      </c>
      <c r="J564" s="60" t="s">
        <v>2382</v>
      </c>
      <c r="K564" s="14" t="s">
        <v>11</v>
      </c>
      <c r="L564" s="14" t="s">
        <v>12</v>
      </c>
      <c r="R564" s="15" t="s">
        <v>13</v>
      </c>
      <c r="Y564" t="s">
        <v>1808</v>
      </c>
      <c r="Z564">
        <v>28.024999999999999</v>
      </c>
      <c r="AA564">
        <v>7.03</v>
      </c>
      <c r="AB564" t="s">
        <v>2380</v>
      </c>
      <c r="AC564" t="s">
        <v>2380</v>
      </c>
      <c r="AD564" t="s">
        <v>2380</v>
      </c>
      <c r="AE564" t="s">
        <v>2381</v>
      </c>
      <c r="AF564" t="s">
        <v>2382</v>
      </c>
      <c r="AH564" t="s">
        <v>595</v>
      </c>
      <c r="AI564">
        <v>1981</v>
      </c>
      <c r="AJ564" t="s">
        <v>37</v>
      </c>
      <c r="AK564">
        <v>18</v>
      </c>
      <c r="AL564">
        <v>1</v>
      </c>
      <c r="AM564">
        <v>4911.8900000000003</v>
      </c>
      <c r="AN564" t="s">
        <v>11</v>
      </c>
      <c r="AO564" t="s">
        <v>12</v>
      </c>
      <c r="AP564" t="s">
        <v>13</v>
      </c>
    </row>
    <row r="565" spans="7:42" x14ac:dyDescent="0.3">
      <c r="G565" s="14">
        <v>2002</v>
      </c>
      <c r="H565" s="15" t="s">
        <v>35</v>
      </c>
      <c r="J565" s="60" t="s">
        <v>2380</v>
      </c>
      <c r="K565" s="14" t="s">
        <v>11</v>
      </c>
      <c r="L565" s="14" t="s">
        <v>16</v>
      </c>
      <c r="R565" s="15" t="s">
        <v>356</v>
      </c>
      <c r="Y565" t="s">
        <v>1807</v>
      </c>
      <c r="Z565">
        <v>43.32</v>
      </c>
      <c r="AA565">
        <v>8.75</v>
      </c>
      <c r="AB565" t="s">
        <v>2382</v>
      </c>
      <c r="AC565" t="s">
        <v>2380</v>
      </c>
      <c r="AD565" t="s">
        <v>2383</v>
      </c>
      <c r="AE565">
        <v>1</v>
      </c>
      <c r="AF565" t="s">
        <v>2380</v>
      </c>
      <c r="AH565" t="s">
        <v>596</v>
      </c>
      <c r="AI565">
        <v>2002</v>
      </c>
      <c r="AJ565" t="s">
        <v>35</v>
      </c>
      <c r="AK565">
        <v>21</v>
      </c>
      <c r="AL565">
        <v>5</v>
      </c>
      <c r="AM565">
        <v>4915.0600000000004</v>
      </c>
      <c r="AN565" t="s">
        <v>11</v>
      </c>
      <c r="AO565" t="s">
        <v>16</v>
      </c>
      <c r="AP565" t="s">
        <v>356</v>
      </c>
    </row>
    <row r="566" spans="7:42" x14ac:dyDescent="0.3">
      <c r="G566" s="14">
        <v>1993</v>
      </c>
      <c r="H566" s="15" t="s">
        <v>35</v>
      </c>
      <c r="J566" s="60" t="s">
        <v>2380</v>
      </c>
      <c r="K566" s="14" t="s">
        <v>11</v>
      </c>
      <c r="L566" s="14" t="s">
        <v>11</v>
      </c>
      <c r="R566" s="15" t="s">
        <v>23</v>
      </c>
      <c r="Y566" t="s">
        <v>1806</v>
      </c>
      <c r="Z566">
        <v>45.92</v>
      </c>
      <c r="AA566">
        <v>9.51</v>
      </c>
      <c r="AB566" t="s">
        <v>2380</v>
      </c>
      <c r="AC566" t="s">
        <v>2380</v>
      </c>
      <c r="AD566" t="s">
        <v>2380</v>
      </c>
      <c r="AE566" t="s">
        <v>2381</v>
      </c>
      <c r="AF566" t="s">
        <v>2380</v>
      </c>
      <c r="AH566" t="s">
        <v>597</v>
      </c>
      <c r="AI566">
        <v>1993</v>
      </c>
      <c r="AJ566" t="s">
        <v>35</v>
      </c>
      <c r="AK566">
        <v>10</v>
      </c>
      <c r="AL566">
        <v>2</v>
      </c>
      <c r="AM566">
        <v>4922.92</v>
      </c>
      <c r="AN566" t="s">
        <v>11</v>
      </c>
      <c r="AO566" t="s">
        <v>11</v>
      </c>
      <c r="AP566" t="s">
        <v>23</v>
      </c>
    </row>
    <row r="567" spans="7:42" x14ac:dyDescent="0.3">
      <c r="G567" s="14">
        <v>1991</v>
      </c>
      <c r="H567" s="15" t="s">
        <v>35</v>
      </c>
      <c r="J567" s="60" t="s">
        <v>2380</v>
      </c>
      <c r="K567" s="14" t="s">
        <v>11</v>
      </c>
      <c r="L567" s="14" t="s">
        <v>12</v>
      </c>
      <c r="R567" s="15" t="s">
        <v>42</v>
      </c>
      <c r="Y567" t="s">
        <v>1805</v>
      </c>
      <c r="Z567">
        <v>44.03</v>
      </c>
      <c r="AA567">
        <v>9.36</v>
      </c>
      <c r="AB567" t="s">
        <v>2380</v>
      </c>
      <c r="AC567" t="s">
        <v>2380</v>
      </c>
      <c r="AD567" t="s">
        <v>2380</v>
      </c>
      <c r="AE567" t="s">
        <v>2381</v>
      </c>
      <c r="AF567" t="s">
        <v>2380</v>
      </c>
      <c r="AH567" t="s">
        <v>598</v>
      </c>
      <c r="AI567">
        <v>1991</v>
      </c>
      <c r="AJ567" t="s">
        <v>35</v>
      </c>
      <c r="AK567">
        <v>23</v>
      </c>
      <c r="AL567">
        <v>2</v>
      </c>
      <c r="AM567">
        <v>4931.6499999999996</v>
      </c>
      <c r="AN567" t="s">
        <v>11</v>
      </c>
      <c r="AO567" t="s">
        <v>12</v>
      </c>
      <c r="AP567" t="s">
        <v>42</v>
      </c>
    </row>
    <row r="568" spans="7:42" x14ac:dyDescent="0.3">
      <c r="G568" s="14">
        <v>1991</v>
      </c>
      <c r="H568" s="15" t="s">
        <v>15</v>
      </c>
      <c r="J568" s="60" t="s">
        <v>2382</v>
      </c>
      <c r="K568" s="14" t="s">
        <v>11</v>
      </c>
      <c r="L568" s="14" t="s">
        <v>12</v>
      </c>
      <c r="R568" s="15" t="s">
        <v>42</v>
      </c>
      <c r="Y568" t="s">
        <v>1804</v>
      </c>
      <c r="Z568">
        <v>24.6</v>
      </c>
      <c r="AA568">
        <v>4.8099999999999996</v>
      </c>
      <c r="AB568" t="s">
        <v>2380</v>
      </c>
      <c r="AC568" t="s">
        <v>2380</v>
      </c>
      <c r="AD568" t="s">
        <v>2380</v>
      </c>
      <c r="AE568" t="s">
        <v>2381</v>
      </c>
      <c r="AF568" t="s">
        <v>2382</v>
      </c>
      <c r="AH568" t="s">
        <v>599</v>
      </c>
      <c r="AI568">
        <v>1991</v>
      </c>
      <c r="AJ568" t="s">
        <v>15</v>
      </c>
      <c r="AK568">
        <v>27</v>
      </c>
      <c r="AL568">
        <v>2</v>
      </c>
      <c r="AM568">
        <v>4934.71</v>
      </c>
      <c r="AN568" t="s">
        <v>11</v>
      </c>
      <c r="AO568" t="s">
        <v>12</v>
      </c>
      <c r="AP568" t="s">
        <v>42</v>
      </c>
    </row>
    <row r="569" spans="7:42" x14ac:dyDescent="0.3">
      <c r="G569" s="14">
        <v>1974</v>
      </c>
      <c r="H569" s="15" t="s">
        <v>18</v>
      </c>
      <c r="J569" s="60" t="s">
        <v>2380</v>
      </c>
      <c r="K569" s="14" t="s">
        <v>11</v>
      </c>
      <c r="L569" s="14" t="s">
        <v>11</v>
      </c>
      <c r="R569" s="15" t="s">
        <v>13</v>
      </c>
      <c r="Y569" t="s">
        <v>1803</v>
      </c>
      <c r="Z569">
        <v>49.15</v>
      </c>
      <c r="AA569">
        <v>8.08</v>
      </c>
      <c r="AB569" t="s">
        <v>2380</v>
      </c>
      <c r="AC569" t="s">
        <v>2380</v>
      </c>
      <c r="AD569" t="s">
        <v>2380</v>
      </c>
      <c r="AE569" t="s">
        <v>2381</v>
      </c>
      <c r="AF569" t="s">
        <v>2380</v>
      </c>
      <c r="AH569" t="s">
        <v>600</v>
      </c>
      <c r="AI569">
        <v>1974</v>
      </c>
      <c r="AJ569" t="s">
        <v>18</v>
      </c>
      <c r="AK569">
        <v>26</v>
      </c>
      <c r="AL569">
        <v>0</v>
      </c>
      <c r="AM569">
        <v>4942.0600000000004</v>
      </c>
      <c r="AN569" t="s">
        <v>11</v>
      </c>
      <c r="AO569" t="s">
        <v>11</v>
      </c>
      <c r="AP569" t="s">
        <v>13</v>
      </c>
    </row>
    <row r="570" spans="7:42" x14ac:dyDescent="0.3">
      <c r="G570" s="14">
        <v>1991</v>
      </c>
      <c r="H570" s="15" t="s">
        <v>35</v>
      </c>
      <c r="J570" s="60" t="s">
        <v>2382</v>
      </c>
      <c r="K570" s="14" t="s">
        <v>11</v>
      </c>
      <c r="L570" s="14" t="s">
        <v>16</v>
      </c>
      <c r="R570" s="15" t="s">
        <v>13</v>
      </c>
      <c r="Y570" t="s">
        <v>1802</v>
      </c>
      <c r="Z570">
        <v>28.31</v>
      </c>
      <c r="AA570">
        <v>6.29</v>
      </c>
      <c r="AB570" t="s">
        <v>2380</v>
      </c>
      <c r="AC570" t="s">
        <v>2380</v>
      </c>
      <c r="AD570" t="s">
        <v>2383</v>
      </c>
      <c r="AE570">
        <v>1</v>
      </c>
      <c r="AF570" t="s">
        <v>2382</v>
      </c>
      <c r="AH570" t="s">
        <v>601</v>
      </c>
      <c r="AI570">
        <v>1991</v>
      </c>
      <c r="AJ570" t="s">
        <v>35</v>
      </c>
      <c r="AK570">
        <v>30</v>
      </c>
      <c r="AL570">
        <v>2</v>
      </c>
      <c r="AM570">
        <v>4949.76</v>
      </c>
      <c r="AN570" t="s">
        <v>11</v>
      </c>
      <c r="AO570" t="s">
        <v>16</v>
      </c>
      <c r="AP570" t="s">
        <v>13</v>
      </c>
    </row>
    <row r="571" spans="7:42" x14ac:dyDescent="0.3">
      <c r="G571" s="14">
        <v>1973</v>
      </c>
      <c r="H571" s="15" t="s">
        <v>15</v>
      </c>
      <c r="J571" s="60" t="s">
        <v>2382</v>
      </c>
      <c r="K571" s="14" t="s">
        <v>11</v>
      </c>
      <c r="L571" s="14" t="s">
        <v>12</v>
      </c>
      <c r="R571" s="15" t="s">
        <v>13</v>
      </c>
      <c r="Y571" t="s">
        <v>1801</v>
      </c>
      <c r="Z571">
        <v>22.99</v>
      </c>
      <c r="AA571">
        <v>6.29</v>
      </c>
      <c r="AB571" t="s">
        <v>2380</v>
      </c>
      <c r="AC571" t="s">
        <v>2380</v>
      </c>
      <c r="AD571" t="s">
        <v>2380</v>
      </c>
      <c r="AE571">
        <v>1</v>
      </c>
      <c r="AF571" t="s">
        <v>2382</v>
      </c>
      <c r="AH571" t="s">
        <v>602</v>
      </c>
      <c r="AI571">
        <v>1973</v>
      </c>
      <c r="AJ571" t="s">
        <v>15</v>
      </c>
      <c r="AK571">
        <v>7</v>
      </c>
      <c r="AL571">
        <v>0</v>
      </c>
      <c r="AM571">
        <v>4985.22</v>
      </c>
      <c r="AN571" t="s">
        <v>11</v>
      </c>
      <c r="AO571" t="s">
        <v>12</v>
      </c>
      <c r="AP571" t="s">
        <v>13</v>
      </c>
    </row>
    <row r="572" spans="7:42" x14ac:dyDescent="0.3">
      <c r="G572" s="14">
        <v>1988</v>
      </c>
      <c r="H572" s="15" t="s">
        <v>18</v>
      </c>
      <c r="J572" s="60" t="s">
        <v>2382</v>
      </c>
      <c r="K572" s="14" t="s">
        <v>11</v>
      </c>
      <c r="L572" s="14" t="s">
        <v>12</v>
      </c>
      <c r="R572" s="15" t="s">
        <v>247</v>
      </c>
      <c r="Y572" t="s">
        <v>1800</v>
      </c>
      <c r="Z572">
        <v>29.07</v>
      </c>
      <c r="AA572">
        <v>5.12</v>
      </c>
      <c r="AB572" t="s">
        <v>2380</v>
      </c>
      <c r="AC572" t="s">
        <v>2380</v>
      </c>
      <c r="AD572" t="s">
        <v>2383</v>
      </c>
      <c r="AE572">
        <v>1</v>
      </c>
      <c r="AF572" t="s">
        <v>2382</v>
      </c>
      <c r="AH572" t="s">
        <v>603</v>
      </c>
      <c r="AI572">
        <v>1988</v>
      </c>
      <c r="AJ572" t="s">
        <v>18</v>
      </c>
      <c r="AK572">
        <v>24</v>
      </c>
      <c r="AL572">
        <v>0</v>
      </c>
      <c r="AM572">
        <v>4992.38</v>
      </c>
      <c r="AN572" t="s">
        <v>11</v>
      </c>
      <c r="AO572" t="s">
        <v>12</v>
      </c>
      <c r="AP572" t="s">
        <v>247</v>
      </c>
    </row>
    <row r="573" spans="7:42" x14ac:dyDescent="0.3">
      <c r="G573" s="14">
        <v>2001</v>
      </c>
      <c r="H573" s="15" t="s">
        <v>37</v>
      </c>
      <c r="J573" s="60" t="s">
        <v>2380</v>
      </c>
      <c r="K573" s="14" t="s">
        <v>11</v>
      </c>
      <c r="L573" s="14" t="s">
        <v>11</v>
      </c>
      <c r="R573" s="15" t="s">
        <v>42</v>
      </c>
      <c r="Y573" t="s">
        <v>1799</v>
      </c>
      <c r="Z573">
        <v>42.02</v>
      </c>
      <c r="AA573">
        <v>9.9499999999999993</v>
      </c>
      <c r="AB573" t="s">
        <v>2382</v>
      </c>
      <c r="AC573" t="s">
        <v>2380</v>
      </c>
      <c r="AD573" t="s">
        <v>2383</v>
      </c>
      <c r="AE573">
        <v>1</v>
      </c>
      <c r="AF573" t="s">
        <v>2380</v>
      </c>
      <c r="AH573" t="s">
        <v>604</v>
      </c>
      <c r="AI573">
        <v>2001</v>
      </c>
      <c r="AJ573" t="s">
        <v>37</v>
      </c>
      <c r="AK573">
        <v>5</v>
      </c>
      <c r="AL573">
        <v>0</v>
      </c>
      <c r="AM573">
        <v>4999.04</v>
      </c>
      <c r="AN573" t="s">
        <v>11</v>
      </c>
      <c r="AO573" t="s">
        <v>11</v>
      </c>
      <c r="AP573" t="s">
        <v>42</v>
      </c>
    </row>
    <row r="574" spans="7:42" x14ac:dyDescent="0.3">
      <c r="G574" s="14">
        <v>1988</v>
      </c>
      <c r="H574" s="15" t="s">
        <v>20</v>
      </c>
      <c r="J574" s="60" t="s">
        <v>2380</v>
      </c>
      <c r="K574" s="14" t="s">
        <v>11</v>
      </c>
      <c r="L574" s="14" t="s">
        <v>11</v>
      </c>
      <c r="R574" s="15" t="s">
        <v>13</v>
      </c>
      <c r="Y574" t="s">
        <v>1798</v>
      </c>
      <c r="Z574">
        <v>49.07</v>
      </c>
      <c r="AA574">
        <v>9.08</v>
      </c>
      <c r="AB574" t="s">
        <v>2382</v>
      </c>
      <c r="AC574" t="s">
        <v>2380</v>
      </c>
      <c r="AD574" t="s">
        <v>2380</v>
      </c>
      <c r="AE574">
        <v>1</v>
      </c>
      <c r="AF574" t="s">
        <v>2380</v>
      </c>
      <c r="AH574" t="s">
        <v>605</v>
      </c>
      <c r="AI574">
        <v>1988</v>
      </c>
      <c r="AJ574" t="s">
        <v>20</v>
      </c>
      <c r="AK574">
        <v>4</v>
      </c>
      <c r="AL574">
        <v>1</v>
      </c>
      <c r="AM574">
        <v>5002.78</v>
      </c>
      <c r="AN574" t="s">
        <v>11</v>
      </c>
      <c r="AO574" t="s">
        <v>11</v>
      </c>
      <c r="AP574" t="s">
        <v>13</v>
      </c>
    </row>
    <row r="575" spans="7:42" x14ac:dyDescent="0.3">
      <c r="G575" s="14">
        <v>1977</v>
      </c>
      <c r="H575" s="15" t="s">
        <v>18</v>
      </c>
      <c r="J575" s="60" t="s">
        <v>2382</v>
      </c>
      <c r="K575" s="14" t="s">
        <v>11</v>
      </c>
      <c r="L575" s="14" t="s">
        <v>12</v>
      </c>
      <c r="R575" s="15" t="s">
        <v>13</v>
      </c>
      <c r="Y575" t="s">
        <v>1797</v>
      </c>
      <c r="Z575">
        <v>19.8</v>
      </c>
      <c r="AA575">
        <v>4.82</v>
      </c>
      <c r="AB575" t="s">
        <v>2380</v>
      </c>
      <c r="AC575" t="s">
        <v>2380</v>
      </c>
      <c r="AD575" t="s">
        <v>2380</v>
      </c>
      <c r="AE575" t="s">
        <v>2381</v>
      </c>
      <c r="AF575" t="s">
        <v>2382</v>
      </c>
      <c r="AH575" t="s">
        <v>606</v>
      </c>
      <c r="AI575">
        <v>1977</v>
      </c>
      <c r="AJ575" t="s">
        <v>18</v>
      </c>
      <c r="AK575">
        <v>9</v>
      </c>
      <c r="AL575">
        <v>2</v>
      </c>
      <c r="AM575">
        <v>5003.7700000000004</v>
      </c>
      <c r="AN575" t="s">
        <v>11</v>
      </c>
      <c r="AO575" t="s">
        <v>12</v>
      </c>
      <c r="AP575" t="s">
        <v>13</v>
      </c>
    </row>
    <row r="576" spans="7:42" x14ac:dyDescent="0.3">
      <c r="G576" s="14">
        <v>1988</v>
      </c>
      <c r="H576" s="15" t="s">
        <v>10</v>
      </c>
      <c r="J576" s="60" t="s">
        <v>2382</v>
      </c>
      <c r="K576" s="14" t="s">
        <v>11</v>
      </c>
      <c r="L576" s="14" t="s">
        <v>12</v>
      </c>
      <c r="R576" s="15" t="s">
        <v>42</v>
      </c>
      <c r="Y576" t="s">
        <v>1796</v>
      </c>
      <c r="Z576">
        <v>27.36</v>
      </c>
      <c r="AA576">
        <v>4.6500000000000004</v>
      </c>
      <c r="AB576" t="s">
        <v>2380</v>
      </c>
      <c r="AC576" t="s">
        <v>2382</v>
      </c>
      <c r="AD576" t="s">
        <v>2380</v>
      </c>
      <c r="AE576">
        <v>1</v>
      </c>
      <c r="AF576" t="s">
        <v>2382</v>
      </c>
      <c r="AH576" t="s">
        <v>607</v>
      </c>
      <c r="AI576">
        <v>1988</v>
      </c>
      <c r="AJ576" t="s">
        <v>10</v>
      </c>
      <c r="AK576">
        <v>8</v>
      </c>
      <c r="AL576">
        <v>1</v>
      </c>
      <c r="AM576">
        <v>5003.8500000000004</v>
      </c>
      <c r="AN576" t="s">
        <v>11</v>
      </c>
      <c r="AO576" t="s">
        <v>12</v>
      </c>
      <c r="AP576" t="s">
        <v>42</v>
      </c>
    </row>
    <row r="577" spans="7:42" x14ac:dyDescent="0.3">
      <c r="G577" s="14">
        <v>1988</v>
      </c>
      <c r="H577" s="15" t="s">
        <v>15</v>
      </c>
      <c r="J577" s="60" t="s">
        <v>2380</v>
      </c>
      <c r="K577" s="14" t="s">
        <v>11</v>
      </c>
      <c r="L577" s="14" t="s">
        <v>12</v>
      </c>
      <c r="R577" s="15" t="s">
        <v>42</v>
      </c>
      <c r="Y577" t="s">
        <v>1795</v>
      </c>
      <c r="Z577">
        <v>42.95</v>
      </c>
      <c r="AA577">
        <v>5.16</v>
      </c>
      <c r="AB577" t="s">
        <v>2382</v>
      </c>
      <c r="AC577" t="s">
        <v>2380</v>
      </c>
      <c r="AD577" t="s">
        <v>2380</v>
      </c>
      <c r="AE577">
        <v>1</v>
      </c>
      <c r="AF577" t="s">
        <v>2380</v>
      </c>
      <c r="AH577" t="s">
        <v>608</v>
      </c>
      <c r="AI577">
        <v>1988</v>
      </c>
      <c r="AJ577" t="s">
        <v>15</v>
      </c>
      <c r="AK577">
        <v>9</v>
      </c>
      <c r="AL577">
        <v>1</v>
      </c>
      <c r="AM577">
        <v>5012.47</v>
      </c>
      <c r="AN577" t="s">
        <v>11</v>
      </c>
      <c r="AO577" t="s">
        <v>12</v>
      </c>
      <c r="AP577" t="s">
        <v>42</v>
      </c>
    </row>
    <row r="578" spans="7:42" x14ac:dyDescent="0.3">
      <c r="G578" s="14">
        <v>1985</v>
      </c>
      <c r="H578" s="15" t="s">
        <v>30</v>
      </c>
      <c r="J578" s="60" t="s">
        <v>2380</v>
      </c>
      <c r="K578" s="14" t="s">
        <v>16</v>
      </c>
      <c r="L578" s="14" t="s">
        <v>11</v>
      </c>
      <c r="R578" s="15" t="s">
        <v>23</v>
      </c>
      <c r="Y578" t="s">
        <v>1794</v>
      </c>
      <c r="Z578">
        <v>42.66</v>
      </c>
      <c r="AA578">
        <v>10.44</v>
      </c>
      <c r="AB578" t="s">
        <v>2380</v>
      </c>
      <c r="AC578" t="s">
        <v>2380</v>
      </c>
      <c r="AD578" t="s">
        <v>2380</v>
      </c>
      <c r="AE578" t="s">
        <v>2381</v>
      </c>
      <c r="AF578" t="s">
        <v>2380</v>
      </c>
      <c r="AH578" t="s">
        <v>609</v>
      </c>
      <c r="AI578">
        <v>1985</v>
      </c>
      <c r="AJ578" t="s">
        <v>30</v>
      </c>
      <c r="AK578">
        <v>28</v>
      </c>
      <c r="AL578">
        <v>0</v>
      </c>
      <c r="AM578">
        <v>5028.1499999999996</v>
      </c>
      <c r="AN578" t="s">
        <v>16</v>
      </c>
      <c r="AO578" t="s">
        <v>11</v>
      </c>
      <c r="AP578" t="s">
        <v>23</v>
      </c>
    </row>
    <row r="579" spans="7:42" x14ac:dyDescent="0.3">
      <c r="G579" s="14">
        <v>1991</v>
      </c>
      <c r="H579" s="15" t="s">
        <v>20</v>
      </c>
      <c r="J579" s="60" t="s">
        <v>2380</v>
      </c>
      <c r="K579" s="14" t="s">
        <v>12</v>
      </c>
      <c r="L579" s="14" t="s">
        <v>16</v>
      </c>
      <c r="R579" s="15" t="s">
        <v>168</v>
      </c>
      <c r="Y579" t="s">
        <v>1793</v>
      </c>
      <c r="Z579">
        <v>33.630000000000003</v>
      </c>
      <c r="AA579">
        <v>5.69</v>
      </c>
      <c r="AB579" t="s">
        <v>2380</v>
      </c>
      <c r="AC579" t="s">
        <v>2380</v>
      </c>
      <c r="AD579" t="s">
        <v>2380</v>
      </c>
      <c r="AE579">
        <v>1</v>
      </c>
      <c r="AF579" t="s">
        <v>2380</v>
      </c>
      <c r="AH579" t="s">
        <v>610</v>
      </c>
      <c r="AI579">
        <v>1991</v>
      </c>
      <c r="AJ579" t="s">
        <v>20</v>
      </c>
      <c r="AK579">
        <v>10</v>
      </c>
      <c r="AL579">
        <v>2</v>
      </c>
      <c r="AM579">
        <v>5031.2700000000004</v>
      </c>
      <c r="AN579" t="s">
        <v>12</v>
      </c>
      <c r="AO579" t="s">
        <v>16</v>
      </c>
      <c r="AP579" t="s">
        <v>168</v>
      </c>
    </row>
    <row r="580" spans="7:42" x14ac:dyDescent="0.3">
      <c r="G580" s="14">
        <v>1986</v>
      </c>
      <c r="H580" s="15" t="s">
        <v>18</v>
      </c>
      <c r="J580" s="60" t="s">
        <v>2382</v>
      </c>
      <c r="K580" s="14" t="s">
        <v>11</v>
      </c>
      <c r="L580" s="14" t="s">
        <v>11</v>
      </c>
      <c r="R580" s="15" t="s">
        <v>13</v>
      </c>
      <c r="Y580" t="s">
        <v>1792</v>
      </c>
      <c r="Z580">
        <v>26.84</v>
      </c>
      <c r="AA580">
        <v>6.5</v>
      </c>
      <c r="AB580" t="s">
        <v>2380</v>
      </c>
      <c r="AC580" t="s">
        <v>2380</v>
      </c>
      <c r="AD580" t="s">
        <v>2380</v>
      </c>
      <c r="AE580" t="s">
        <v>2381</v>
      </c>
      <c r="AF580" t="s">
        <v>2382</v>
      </c>
      <c r="AH580" t="s">
        <v>611</v>
      </c>
      <c r="AI580">
        <v>1986</v>
      </c>
      <c r="AJ580" t="s">
        <v>18</v>
      </c>
      <c r="AK580">
        <v>29</v>
      </c>
      <c r="AL580">
        <v>3</v>
      </c>
      <c r="AM580">
        <v>5034.1000000000004</v>
      </c>
      <c r="AN580" t="s">
        <v>11</v>
      </c>
      <c r="AO580" t="s">
        <v>11</v>
      </c>
      <c r="AP580" t="s">
        <v>13</v>
      </c>
    </row>
    <row r="581" spans="7:42" x14ac:dyDescent="0.3">
      <c r="G581" s="14">
        <v>1997</v>
      </c>
      <c r="H581" s="15" t="s">
        <v>30</v>
      </c>
      <c r="J581" s="60" t="s">
        <v>2382</v>
      </c>
      <c r="K581" s="14" t="s">
        <v>11</v>
      </c>
      <c r="L581" s="14" t="s">
        <v>11</v>
      </c>
      <c r="R581" s="15" t="s">
        <v>200</v>
      </c>
      <c r="Y581" t="s">
        <v>1791</v>
      </c>
      <c r="Z581">
        <v>28.3</v>
      </c>
      <c r="AA581">
        <v>5.73</v>
      </c>
      <c r="AB581" t="s">
        <v>2380</v>
      </c>
      <c r="AC581" t="s">
        <v>2380</v>
      </c>
      <c r="AD581" t="s">
        <v>2383</v>
      </c>
      <c r="AE581">
        <v>1</v>
      </c>
      <c r="AF581" t="s">
        <v>2382</v>
      </c>
      <c r="AH581" t="s">
        <v>612</v>
      </c>
      <c r="AI581">
        <v>1997</v>
      </c>
      <c r="AJ581" t="s">
        <v>30</v>
      </c>
      <c r="AK581">
        <v>4</v>
      </c>
      <c r="AL581">
        <v>0</v>
      </c>
      <c r="AM581">
        <v>5038.57</v>
      </c>
      <c r="AN581" t="s">
        <v>11</v>
      </c>
      <c r="AO581" t="s">
        <v>11</v>
      </c>
      <c r="AP581" t="s">
        <v>200</v>
      </c>
    </row>
    <row r="582" spans="7:42" x14ac:dyDescent="0.3">
      <c r="G582" s="14">
        <v>2001</v>
      </c>
      <c r="H582" s="15" t="s">
        <v>37</v>
      </c>
      <c r="J582" s="60" t="s">
        <v>2382</v>
      </c>
      <c r="K582" s="14" t="s">
        <v>11</v>
      </c>
      <c r="L582" s="14" t="s">
        <v>12</v>
      </c>
      <c r="R582" s="15" t="s">
        <v>42</v>
      </c>
      <c r="Y582" t="s">
        <v>1790</v>
      </c>
      <c r="Z582">
        <v>27.06</v>
      </c>
      <c r="AA582">
        <v>5.74</v>
      </c>
      <c r="AB582" t="s">
        <v>2382</v>
      </c>
      <c r="AC582" t="s">
        <v>2380</v>
      </c>
      <c r="AD582" t="s">
        <v>2380</v>
      </c>
      <c r="AE582" t="s">
        <v>2381</v>
      </c>
      <c r="AF582" t="s">
        <v>2382</v>
      </c>
      <c r="AH582" t="s">
        <v>613</v>
      </c>
      <c r="AI582">
        <v>2001</v>
      </c>
      <c r="AJ582" t="s">
        <v>37</v>
      </c>
      <c r="AK582">
        <v>16</v>
      </c>
      <c r="AL582">
        <v>0</v>
      </c>
      <c r="AM582">
        <v>5043.13</v>
      </c>
      <c r="AN582" t="s">
        <v>11</v>
      </c>
      <c r="AO582" t="s">
        <v>12</v>
      </c>
      <c r="AP582" t="s">
        <v>42</v>
      </c>
    </row>
    <row r="583" spans="7:42" x14ac:dyDescent="0.3">
      <c r="G583" s="14">
        <v>1997</v>
      </c>
      <c r="H583" s="15" t="s">
        <v>10</v>
      </c>
      <c r="J583" s="60" t="s">
        <v>2380</v>
      </c>
      <c r="K583" s="14" t="s">
        <v>11</v>
      </c>
      <c r="L583" s="14" t="s">
        <v>11</v>
      </c>
      <c r="R583" s="15" t="s">
        <v>23</v>
      </c>
      <c r="Y583" t="s">
        <v>1789</v>
      </c>
      <c r="Z583">
        <v>47.13</v>
      </c>
      <c r="AA583">
        <v>8.6999999999999993</v>
      </c>
      <c r="AB583" t="s">
        <v>2380</v>
      </c>
      <c r="AC583" t="s">
        <v>2380</v>
      </c>
      <c r="AD583" t="s">
        <v>2380</v>
      </c>
      <c r="AE583" t="s">
        <v>2381</v>
      </c>
      <c r="AF583" t="s">
        <v>2380</v>
      </c>
      <c r="AH583" t="s">
        <v>614</v>
      </c>
      <c r="AI583">
        <v>1997</v>
      </c>
      <c r="AJ583" t="s">
        <v>10</v>
      </c>
      <c r="AK583">
        <v>29</v>
      </c>
      <c r="AL583">
        <v>0</v>
      </c>
      <c r="AM583">
        <v>5045.1499999999996</v>
      </c>
      <c r="AN583" t="s">
        <v>11</v>
      </c>
      <c r="AO583" t="s">
        <v>11</v>
      </c>
      <c r="AP583" t="s">
        <v>23</v>
      </c>
    </row>
    <row r="584" spans="7:42" x14ac:dyDescent="0.3">
      <c r="G584" s="14">
        <v>1980</v>
      </c>
      <c r="H584" s="15" t="s">
        <v>20</v>
      </c>
      <c r="J584" s="60" t="s">
        <v>2380</v>
      </c>
      <c r="K584" s="14" t="s">
        <v>11</v>
      </c>
      <c r="L584" s="14" t="s">
        <v>11</v>
      </c>
      <c r="R584" s="15" t="s">
        <v>13</v>
      </c>
      <c r="Y584" t="s">
        <v>1788</v>
      </c>
      <c r="Z584">
        <v>51.72</v>
      </c>
      <c r="AA584">
        <v>5.09</v>
      </c>
      <c r="AB584" t="s">
        <v>2380</v>
      </c>
      <c r="AC584" t="s">
        <v>2380</v>
      </c>
      <c r="AD584" t="s">
        <v>2380</v>
      </c>
      <c r="AE584" t="s">
        <v>2381</v>
      </c>
      <c r="AF584" t="s">
        <v>2380</v>
      </c>
      <c r="AH584" t="s">
        <v>615</v>
      </c>
      <c r="AI584">
        <v>1980</v>
      </c>
      <c r="AJ584" t="s">
        <v>20</v>
      </c>
      <c r="AK584">
        <v>7</v>
      </c>
      <c r="AL584">
        <v>2</v>
      </c>
      <c r="AM584">
        <v>5054.05</v>
      </c>
      <c r="AN584" t="s">
        <v>11</v>
      </c>
      <c r="AO584" t="s">
        <v>11</v>
      </c>
      <c r="AP584" t="s">
        <v>13</v>
      </c>
    </row>
    <row r="585" spans="7:42" x14ac:dyDescent="0.3">
      <c r="G585" s="14">
        <v>1993</v>
      </c>
      <c r="H585" s="15" t="s">
        <v>18</v>
      </c>
      <c r="J585" s="60" t="s">
        <v>2380</v>
      </c>
      <c r="K585" s="14" t="s">
        <v>11</v>
      </c>
      <c r="L585" s="14" t="s">
        <v>16</v>
      </c>
      <c r="R585" s="15" t="s">
        <v>300</v>
      </c>
      <c r="Y585" t="s">
        <v>1787</v>
      </c>
      <c r="Z585">
        <v>48.59</v>
      </c>
      <c r="AA585">
        <v>5.57</v>
      </c>
      <c r="AB585" t="s">
        <v>2380</v>
      </c>
      <c r="AC585" t="s">
        <v>2380</v>
      </c>
      <c r="AD585" t="s">
        <v>2380</v>
      </c>
      <c r="AE585" t="s">
        <v>2381</v>
      </c>
      <c r="AF585" t="s">
        <v>2380</v>
      </c>
      <c r="AH585" t="s">
        <v>616</v>
      </c>
      <c r="AI585">
        <v>1993</v>
      </c>
      <c r="AJ585" t="s">
        <v>18</v>
      </c>
      <c r="AK585">
        <v>11</v>
      </c>
      <c r="AL585">
        <v>0</v>
      </c>
      <c r="AM585">
        <v>5059.5600000000004</v>
      </c>
      <c r="AN585" t="s">
        <v>11</v>
      </c>
      <c r="AO585" t="s">
        <v>16</v>
      </c>
      <c r="AP585" t="s">
        <v>300</v>
      </c>
    </row>
    <row r="586" spans="7:42" x14ac:dyDescent="0.3">
      <c r="G586" s="14">
        <v>1978</v>
      </c>
      <c r="H586" s="15" t="s">
        <v>15</v>
      </c>
      <c r="J586" s="60" t="s">
        <v>2380</v>
      </c>
      <c r="K586" s="14" t="s">
        <v>11</v>
      </c>
      <c r="L586" s="14" t="s">
        <v>12</v>
      </c>
      <c r="R586" s="15" t="s">
        <v>23</v>
      </c>
      <c r="Y586" t="s">
        <v>1786</v>
      </c>
      <c r="Z586">
        <v>45.18</v>
      </c>
      <c r="AA586">
        <v>10.87</v>
      </c>
      <c r="AB586" t="s">
        <v>2380</v>
      </c>
      <c r="AC586" t="s">
        <v>2380</v>
      </c>
      <c r="AD586" t="s">
        <v>2380</v>
      </c>
      <c r="AE586" t="s">
        <v>2381</v>
      </c>
      <c r="AF586" t="s">
        <v>2380</v>
      </c>
      <c r="AH586" t="s">
        <v>617</v>
      </c>
      <c r="AI586">
        <v>1978</v>
      </c>
      <c r="AJ586" t="s">
        <v>15</v>
      </c>
      <c r="AK586">
        <v>22</v>
      </c>
      <c r="AL586">
        <v>2</v>
      </c>
      <c r="AM586">
        <v>5077.1899999999996</v>
      </c>
      <c r="AN586" t="s">
        <v>11</v>
      </c>
      <c r="AO586" t="s">
        <v>12</v>
      </c>
      <c r="AP586" t="s">
        <v>23</v>
      </c>
    </row>
    <row r="587" spans="7:42" x14ac:dyDescent="0.3">
      <c r="G587" s="14">
        <v>1997</v>
      </c>
      <c r="H587" s="15" t="s">
        <v>10</v>
      </c>
      <c r="J587" s="60" t="s">
        <v>2382</v>
      </c>
      <c r="K587" s="14" t="s">
        <v>12</v>
      </c>
      <c r="L587" s="14" t="s">
        <v>11</v>
      </c>
      <c r="R587" s="15" t="s">
        <v>42</v>
      </c>
      <c r="Y587" t="s">
        <v>1785</v>
      </c>
      <c r="Z587">
        <v>27.9</v>
      </c>
      <c r="AA587">
        <v>6.02</v>
      </c>
      <c r="AB587" t="s">
        <v>2380</v>
      </c>
      <c r="AC587" t="s">
        <v>2380</v>
      </c>
      <c r="AD587" t="s">
        <v>2383</v>
      </c>
      <c r="AE587">
        <v>1</v>
      </c>
      <c r="AF587" t="s">
        <v>2382</v>
      </c>
      <c r="AH587" t="s">
        <v>618</v>
      </c>
      <c r="AI587">
        <v>1997</v>
      </c>
      <c r="AJ587" t="s">
        <v>10</v>
      </c>
      <c r="AK587">
        <v>14</v>
      </c>
      <c r="AL587">
        <v>5</v>
      </c>
      <c r="AM587">
        <v>5080.1000000000004</v>
      </c>
      <c r="AN587" t="s">
        <v>12</v>
      </c>
      <c r="AO587" t="s">
        <v>11</v>
      </c>
      <c r="AP587" t="s">
        <v>42</v>
      </c>
    </row>
    <row r="588" spans="7:42" x14ac:dyDescent="0.3">
      <c r="G588" s="14">
        <v>1999</v>
      </c>
      <c r="H588" s="15" t="s">
        <v>18</v>
      </c>
      <c r="J588" s="60" t="s">
        <v>2380</v>
      </c>
      <c r="K588" s="14" t="s">
        <v>11</v>
      </c>
      <c r="L588" s="14" t="s">
        <v>11</v>
      </c>
      <c r="R588" s="15" t="s">
        <v>535</v>
      </c>
      <c r="Y588" t="s">
        <v>1784</v>
      </c>
      <c r="Z588">
        <v>51.33</v>
      </c>
      <c r="AA588">
        <v>7</v>
      </c>
      <c r="AB588" t="s">
        <v>2380</v>
      </c>
      <c r="AC588" t="s">
        <v>2380</v>
      </c>
      <c r="AD588" t="s">
        <v>2380</v>
      </c>
      <c r="AE588" t="s">
        <v>2381</v>
      </c>
      <c r="AF588" t="s">
        <v>2380</v>
      </c>
      <c r="AH588" t="s">
        <v>619</v>
      </c>
      <c r="AI588">
        <v>1999</v>
      </c>
      <c r="AJ588" t="s">
        <v>18</v>
      </c>
      <c r="AK588">
        <v>19</v>
      </c>
      <c r="AL588">
        <v>0</v>
      </c>
      <c r="AM588">
        <v>5087.92</v>
      </c>
      <c r="AN588" t="s">
        <v>11</v>
      </c>
      <c r="AO588" t="s">
        <v>11</v>
      </c>
      <c r="AP588" t="s">
        <v>535</v>
      </c>
    </row>
    <row r="589" spans="7:42" x14ac:dyDescent="0.3">
      <c r="G589" s="14">
        <v>1987</v>
      </c>
      <c r="H589" s="15" t="s">
        <v>15</v>
      </c>
      <c r="J589" s="60" t="s">
        <v>2380</v>
      </c>
      <c r="K589" s="14" t="s">
        <v>11</v>
      </c>
      <c r="L589" s="14" t="s">
        <v>11</v>
      </c>
      <c r="R589" s="15" t="s">
        <v>23</v>
      </c>
      <c r="Y589" t="s">
        <v>1783</v>
      </c>
      <c r="Z589">
        <v>30.59</v>
      </c>
      <c r="AA589">
        <v>5.56</v>
      </c>
      <c r="AB589" t="s">
        <v>2382</v>
      </c>
      <c r="AC589" t="s">
        <v>2380</v>
      </c>
      <c r="AD589" t="s">
        <v>2380</v>
      </c>
      <c r="AE589">
        <v>1</v>
      </c>
      <c r="AF589" t="s">
        <v>2380</v>
      </c>
      <c r="AH589" t="s">
        <v>620</v>
      </c>
      <c r="AI589">
        <v>1987</v>
      </c>
      <c r="AJ589" t="s">
        <v>15</v>
      </c>
      <c r="AK589">
        <v>18</v>
      </c>
      <c r="AL589">
        <v>1</v>
      </c>
      <c r="AM589">
        <v>5116.5</v>
      </c>
      <c r="AN589" t="s">
        <v>11</v>
      </c>
      <c r="AO589" t="s">
        <v>11</v>
      </c>
      <c r="AP589" t="s">
        <v>23</v>
      </c>
    </row>
    <row r="590" spans="7:42" x14ac:dyDescent="0.3">
      <c r="G590" s="14">
        <v>1988</v>
      </c>
      <c r="H590" s="15" t="s">
        <v>15</v>
      </c>
      <c r="J590" s="60" t="s">
        <v>2380</v>
      </c>
      <c r="K590" s="14" t="s">
        <v>11</v>
      </c>
      <c r="L590" s="14" t="s">
        <v>12</v>
      </c>
      <c r="R590" s="15" t="s">
        <v>13</v>
      </c>
      <c r="Y590" t="s">
        <v>1782</v>
      </c>
      <c r="Z590">
        <v>39.229999999999997</v>
      </c>
      <c r="AA590">
        <v>8.4499999999999993</v>
      </c>
      <c r="AB590" t="s">
        <v>2380</v>
      </c>
      <c r="AC590" t="s">
        <v>2380</v>
      </c>
      <c r="AD590" t="s">
        <v>2380</v>
      </c>
      <c r="AE590" t="s">
        <v>2381</v>
      </c>
      <c r="AF590" t="s">
        <v>2380</v>
      </c>
      <c r="AH590" t="s">
        <v>621</v>
      </c>
      <c r="AI590">
        <v>1988</v>
      </c>
      <c r="AJ590" t="s">
        <v>15</v>
      </c>
      <c r="AK590">
        <v>1</v>
      </c>
      <c r="AL590">
        <v>2</v>
      </c>
      <c r="AM590">
        <v>5124.1899999999996</v>
      </c>
      <c r="AN590" t="s">
        <v>11</v>
      </c>
      <c r="AO590" t="s">
        <v>12</v>
      </c>
      <c r="AP590" t="s">
        <v>13</v>
      </c>
    </row>
    <row r="591" spans="7:42" x14ac:dyDescent="0.3">
      <c r="G591" s="14">
        <v>1987</v>
      </c>
      <c r="H591" s="15" t="s">
        <v>20</v>
      </c>
      <c r="J591" s="60" t="s">
        <v>2382</v>
      </c>
      <c r="K591" s="14" t="s">
        <v>16</v>
      </c>
      <c r="L591" s="14" t="s">
        <v>11</v>
      </c>
      <c r="R591" s="15" t="s">
        <v>23</v>
      </c>
      <c r="Y591" t="s">
        <v>1781</v>
      </c>
      <c r="Z591">
        <v>19.094999999999999</v>
      </c>
      <c r="AA591">
        <v>6.19</v>
      </c>
      <c r="AB591" t="s">
        <v>2380</v>
      </c>
      <c r="AC591" t="s">
        <v>2380</v>
      </c>
      <c r="AD591" t="s">
        <v>2380</v>
      </c>
      <c r="AE591" t="s">
        <v>2381</v>
      </c>
      <c r="AF591" t="s">
        <v>2382</v>
      </c>
      <c r="AH591" t="s">
        <v>622</v>
      </c>
      <c r="AI591">
        <v>1987</v>
      </c>
      <c r="AJ591" t="s">
        <v>20</v>
      </c>
      <c r="AK591">
        <v>13</v>
      </c>
      <c r="AL591">
        <v>1</v>
      </c>
      <c r="AM591">
        <v>5125.22</v>
      </c>
      <c r="AN591" t="s">
        <v>16</v>
      </c>
      <c r="AO591" t="s">
        <v>11</v>
      </c>
      <c r="AP591" t="s">
        <v>23</v>
      </c>
    </row>
    <row r="592" spans="7:42" x14ac:dyDescent="0.3">
      <c r="G592" s="14">
        <v>1988</v>
      </c>
      <c r="H592" s="15" t="s">
        <v>20</v>
      </c>
      <c r="J592" s="60" t="s">
        <v>2380</v>
      </c>
      <c r="K592" s="14" t="s">
        <v>11</v>
      </c>
      <c r="L592" s="14" t="s">
        <v>16</v>
      </c>
      <c r="R592" s="15" t="s">
        <v>13</v>
      </c>
      <c r="Y592" t="s">
        <v>1780</v>
      </c>
      <c r="Z592">
        <v>49.72</v>
      </c>
      <c r="AA592">
        <v>7.71</v>
      </c>
      <c r="AB592" t="s">
        <v>2380</v>
      </c>
      <c r="AC592" t="s">
        <v>2380</v>
      </c>
      <c r="AD592" t="s">
        <v>2380</v>
      </c>
      <c r="AE592" t="s">
        <v>2381</v>
      </c>
      <c r="AF592" t="s">
        <v>2380</v>
      </c>
      <c r="AH592" t="s">
        <v>623</v>
      </c>
      <c r="AI592">
        <v>1988</v>
      </c>
      <c r="AJ592" t="s">
        <v>20</v>
      </c>
      <c r="AK592">
        <v>15</v>
      </c>
      <c r="AL592">
        <v>3</v>
      </c>
      <c r="AM592">
        <v>5136.75</v>
      </c>
      <c r="AN592" t="s">
        <v>11</v>
      </c>
      <c r="AO592" t="s">
        <v>16</v>
      </c>
      <c r="AP592" t="s">
        <v>13</v>
      </c>
    </row>
    <row r="593" spans="7:42" x14ac:dyDescent="0.3">
      <c r="G593" s="14">
        <v>1993</v>
      </c>
      <c r="H593" s="15" t="s">
        <v>30</v>
      </c>
      <c r="J593" s="60" t="s">
        <v>2382</v>
      </c>
      <c r="K593" s="14" t="s">
        <v>11</v>
      </c>
      <c r="L593" s="14" t="s">
        <v>11</v>
      </c>
      <c r="R593" s="15" t="s">
        <v>13</v>
      </c>
      <c r="Y593" t="s">
        <v>1779</v>
      </c>
      <c r="Z593">
        <v>21.754999999999999</v>
      </c>
      <c r="AA593">
        <v>4.63</v>
      </c>
      <c r="AB593" t="s">
        <v>2380</v>
      </c>
      <c r="AC593" t="s">
        <v>2380</v>
      </c>
      <c r="AD593" t="s">
        <v>2383</v>
      </c>
      <c r="AE593">
        <v>1</v>
      </c>
      <c r="AF593" t="s">
        <v>2382</v>
      </c>
      <c r="AH593" t="s">
        <v>624</v>
      </c>
      <c r="AI593">
        <v>1993</v>
      </c>
      <c r="AJ593" t="s">
        <v>30</v>
      </c>
      <c r="AK593">
        <v>10</v>
      </c>
      <c r="AL593">
        <v>3</v>
      </c>
      <c r="AM593">
        <v>5138.26</v>
      </c>
      <c r="AN593" t="s">
        <v>11</v>
      </c>
      <c r="AO593" t="s">
        <v>11</v>
      </c>
      <c r="AP593" t="s">
        <v>13</v>
      </c>
    </row>
    <row r="594" spans="7:42" x14ac:dyDescent="0.3">
      <c r="G594" s="14">
        <v>1984</v>
      </c>
      <c r="H594" s="15" t="s">
        <v>35</v>
      </c>
      <c r="J594" s="60" t="s">
        <v>2380</v>
      </c>
      <c r="K594" s="14" t="s">
        <v>11</v>
      </c>
      <c r="L594" s="14" t="s">
        <v>16</v>
      </c>
      <c r="R594" s="15" t="s">
        <v>13</v>
      </c>
      <c r="Y594" t="s">
        <v>1778</v>
      </c>
      <c r="Z594">
        <v>48.39</v>
      </c>
      <c r="AA594">
        <v>4.6100000000000003</v>
      </c>
      <c r="AB594" t="s">
        <v>2380</v>
      </c>
      <c r="AC594" t="s">
        <v>2380</v>
      </c>
      <c r="AD594" t="s">
        <v>2380</v>
      </c>
      <c r="AE594" t="s">
        <v>2381</v>
      </c>
      <c r="AF594" t="s">
        <v>2380</v>
      </c>
      <c r="AH594" t="s">
        <v>625</v>
      </c>
      <c r="AI594">
        <v>1984</v>
      </c>
      <c r="AJ594" t="s">
        <v>35</v>
      </c>
      <c r="AK594">
        <v>22</v>
      </c>
      <c r="AL594">
        <v>3</v>
      </c>
      <c r="AM594">
        <v>5144.18</v>
      </c>
      <c r="AN594" t="s">
        <v>11</v>
      </c>
      <c r="AO594" t="s">
        <v>16</v>
      </c>
      <c r="AP594" t="s">
        <v>13</v>
      </c>
    </row>
    <row r="595" spans="7:42" x14ac:dyDescent="0.3">
      <c r="G595" s="14">
        <v>1990</v>
      </c>
      <c r="H595" s="15" t="s">
        <v>35</v>
      </c>
      <c r="J595" s="60" t="s">
        <v>2380</v>
      </c>
      <c r="K595" s="14" t="s">
        <v>11</v>
      </c>
      <c r="L595" s="14" t="s">
        <v>11</v>
      </c>
      <c r="R595" s="15" t="s">
        <v>247</v>
      </c>
      <c r="Y595" t="s">
        <v>1777</v>
      </c>
      <c r="Z595">
        <v>47.15</v>
      </c>
      <c r="AA595">
        <v>9.5299999999999994</v>
      </c>
      <c r="AB595" t="s">
        <v>2382</v>
      </c>
      <c r="AC595" t="s">
        <v>2380</v>
      </c>
      <c r="AD595" t="s">
        <v>2380</v>
      </c>
      <c r="AE595">
        <v>1</v>
      </c>
      <c r="AF595" t="s">
        <v>2380</v>
      </c>
      <c r="AH595" t="s">
        <v>626</v>
      </c>
      <c r="AI595">
        <v>1990</v>
      </c>
      <c r="AJ595" t="s">
        <v>35</v>
      </c>
      <c r="AK595">
        <v>22</v>
      </c>
      <c r="AL595">
        <v>1</v>
      </c>
      <c r="AM595">
        <v>5148.55</v>
      </c>
      <c r="AN595" t="s">
        <v>11</v>
      </c>
      <c r="AO595" t="s">
        <v>11</v>
      </c>
      <c r="AP595" t="s">
        <v>247</v>
      </c>
    </row>
    <row r="596" spans="7:42" x14ac:dyDescent="0.3">
      <c r="G596" s="14">
        <v>1990</v>
      </c>
      <c r="H596" s="15" t="s">
        <v>37</v>
      </c>
      <c r="J596" s="60" t="s">
        <v>2380</v>
      </c>
      <c r="K596" s="14" t="s">
        <v>11</v>
      </c>
      <c r="L596" s="14" t="s">
        <v>11</v>
      </c>
      <c r="R596" s="15" t="s">
        <v>42</v>
      </c>
      <c r="Y596" t="s">
        <v>1776</v>
      </c>
      <c r="Z596">
        <v>47.59</v>
      </c>
      <c r="AA596">
        <v>11.43</v>
      </c>
      <c r="AB596" t="s">
        <v>2382</v>
      </c>
      <c r="AC596" t="s">
        <v>2380</v>
      </c>
      <c r="AD596" t="s">
        <v>2380</v>
      </c>
      <c r="AE596">
        <v>2</v>
      </c>
      <c r="AF596" t="s">
        <v>2380</v>
      </c>
      <c r="AH596" t="s">
        <v>627</v>
      </c>
      <c r="AI596">
        <v>1990</v>
      </c>
      <c r="AJ596" t="s">
        <v>37</v>
      </c>
      <c r="AK596">
        <v>9</v>
      </c>
      <c r="AL596">
        <v>2</v>
      </c>
      <c r="AM596">
        <v>5152.13</v>
      </c>
      <c r="AN596" t="s">
        <v>11</v>
      </c>
      <c r="AO596" t="s">
        <v>11</v>
      </c>
      <c r="AP596" t="s">
        <v>42</v>
      </c>
    </row>
    <row r="597" spans="7:42" x14ac:dyDescent="0.3">
      <c r="G597" s="14">
        <v>1991</v>
      </c>
      <c r="H597" s="15" t="s">
        <v>35</v>
      </c>
      <c r="J597" s="60" t="s">
        <v>2380</v>
      </c>
      <c r="K597" s="14" t="s">
        <v>11</v>
      </c>
      <c r="L597" s="14" t="s">
        <v>11</v>
      </c>
      <c r="R597" s="15" t="s">
        <v>23</v>
      </c>
      <c r="Y597" t="s">
        <v>1775</v>
      </c>
      <c r="Z597">
        <v>39.81</v>
      </c>
      <c r="AA597">
        <v>7.65</v>
      </c>
      <c r="AB597" t="s">
        <v>2382</v>
      </c>
      <c r="AC597" t="s">
        <v>2380</v>
      </c>
      <c r="AD597" t="s">
        <v>2383</v>
      </c>
      <c r="AE597">
        <v>1</v>
      </c>
      <c r="AF597" t="s">
        <v>2380</v>
      </c>
      <c r="AH597" t="s">
        <v>628</v>
      </c>
      <c r="AI597">
        <v>1991</v>
      </c>
      <c r="AJ597" t="s">
        <v>35</v>
      </c>
      <c r="AK597">
        <v>29</v>
      </c>
      <c r="AL597">
        <v>3</v>
      </c>
      <c r="AM597">
        <v>5166.96</v>
      </c>
      <c r="AN597" t="s">
        <v>11</v>
      </c>
      <c r="AO597" t="s">
        <v>11</v>
      </c>
      <c r="AP597" t="s">
        <v>23</v>
      </c>
    </row>
    <row r="598" spans="7:42" x14ac:dyDescent="0.3">
      <c r="G598" s="14">
        <v>1984</v>
      </c>
      <c r="H598" s="15" t="s">
        <v>37</v>
      </c>
      <c r="J598" s="60" t="s">
        <v>2380</v>
      </c>
      <c r="K598" s="14" t="s">
        <v>11</v>
      </c>
      <c r="L598" s="14" t="s">
        <v>16</v>
      </c>
      <c r="R598" s="15" t="s">
        <v>13</v>
      </c>
      <c r="Y598" t="s">
        <v>1774</v>
      </c>
      <c r="Z598">
        <v>31.02</v>
      </c>
      <c r="AA598">
        <v>5.87</v>
      </c>
      <c r="AB598" t="s">
        <v>2382</v>
      </c>
      <c r="AC598" t="s">
        <v>2380</v>
      </c>
      <c r="AD598" t="s">
        <v>2380</v>
      </c>
      <c r="AE598" t="s">
        <v>2381</v>
      </c>
      <c r="AF598" t="s">
        <v>2380</v>
      </c>
      <c r="AH598" t="s">
        <v>629</v>
      </c>
      <c r="AI598">
        <v>1984</v>
      </c>
      <c r="AJ598" t="s">
        <v>37</v>
      </c>
      <c r="AK598">
        <v>16</v>
      </c>
      <c r="AL598">
        <v>3</v>
      </c>
      <c r="AM598">
        <v>5177.12</v>
      </c>
      <c r="AN598" t="s">
        <v>11</v>
      </c>
      <c r="AO598" t="s">
        <v>16</v>
      </c>
      <c r="AP598" t="s">
        <v>13</v>
      </c>
    </row>
    <row r="599" spans="7:42" x14ac:dyDescent="0.3">
      <c r="G599" s="14">
        <v>1979</v>
      </c>
      <c r="H599" s="15" t="s">
        <v>20</v>
      </c>
      <c r="J599" s="60" t="s">
        <v>2382</v>
      </c>
      <c r="K599" s="14" t="s">
        <v>11</v>
      </c>
      <c r="L599" s="14" t="s">
        <v>11</v>
      </c>
      <c r="R599" s="15" t="s">
        <v>13</v>
      </c>
      <c r="Y599" t="s">
        <v>1773</v>
      </c>
      <c r="Z599">
        <v>24.75</v>
      </c>
      <c r="AA599">
        <v>4.3600000000000003</v>
      </c>
      <c r="AB599" t="s">
        <v>2382</v>
      </c>
      <c r="AC599" t="s">
        <v>2380</v>
      </c>
      <c r="AD599" t="s">
        <v>2380</v>
      </c>
      <c r="AE599">
        <v>1</v>
      </c>
      <c r="AF599" t="s">
        <v>2382</v>
      </c>
      <c r="AH599" t="s">
        <v>630</v>
      </c>
      <c r="AI599">
        <v>1979</v>
      </c>
      <c r="AJ599" t="s">
        <v>20</v>
      </c>
      <c r="AK599">
        <v>12</v>
      </c>
      <c r="AL599">
        <v>2</v>
      </c>
      <c r="AM599">
        <v>5195.58</v>
      </c>
      <c r="AN599" t="s">
        <v>11</v>
      </c>
      <c r="AO599" t="s">
        <v>11</v>
      </c>
      <c r="AP599" t="s">
        <v>13</v>
      </c>
    </row>
    <row r="600" spans="7:42" x14ac:dyDescent="0.3">
      <c r="G600" s="14">
        <v>2004</v>
      </c>
      <c r="H600" s="15" t="s">
        <v>18</v>
      </c>
      <c r="J600" s="60" t="s">
        <v>2380</v>
      </c>
      <c r="K600" s="14" t="s">
        <v>11</v>
      </c>
      <c r="L600" s="14" t="s">
        <v>11</v>
      </c>
      <c r="R600" s="15" t="s">
        <v>632</v>
      </c>
      <c r="Y600" t="s">
        <v>1772</v>
      </c>
      <c r="Z600">
        <v>30.114999999999998</v>
      </c>
      <c r="AA600">
        <v>10.119999999999999</v>
      </c>
      <c r="AB600" t="s">
        <v>2380</v>
      </c>
      <c r="AC600" t="s">
        <v>2380</v>
      </c>
      <c r="AD600" t="s">
        <v>2380</v>
      </c>
      <c r="AE600">
        <v>3</v>
      </c>
      <c r="AF600" t="s">
        <v>2380</v>
      </c>
      <c r="AH600" t="s">
        <v>631</v>
      </c>
      <c r="AI600">
        <v>2004</v>
      </c>
      <c r="AJ600" t="s">
        <v>18</v>
      </c>
      <c r="AK600">
        <v>6</v>
      </c>
      <c r="AL600">
        <v>0</v>
      </c>
      <c r="AM600">
        <v>5198.6899999999996</v>
      </c>
      <c r="AN600" t="s">
        <v>11</v>
      </c>
      <c r="AO600" t="s">
        <v>11</v>
      </c>
      <c r="AP600" t="s">
        <v>632</v>
      </c>
    </row>
    <row r="601" spans="7:42" x14ac:dyDescent="0.3">
      <c r="G601" s="14">
        <v>1983</v>
      </c>
      <c r="H601" s="15" t="s">
        <v>37</v>
      </c>
      <c r="J601" s="60" t="s">
        <v>2382</v>
      </c>
      <c r="K601" s="14" t="s">
        <v>11</v>
      </c>
      <c r="L601" s="14" t="s">
        <v>11</v>
      </c>
      <c r="R601" s="15" t="s">
        <v>23</v>
      </c>
      <c r="Y601" t="s">
        <v>1771</v>
      </c>
      <c r="Z601">
        <v>26.03</v>
      </c>
      <c r="AA601">
        <v>4.01</v>
      </c>
      <c r="AB601" t="s">
        <v>2380</v>
      </c>
      <c r="AC601" t="s">
        <v>2380</v>
      </c>
      <c r="AD601" t="s">
        <v>2383</v>
      </c>
      <c r="AE601">
        <v>1</v>
      </c>
      <c r="AF601" t="s">
        <v>2382</v>
      </c>
      <c r="AH601" t="s">
        <v>633</v>
      </c>
      <c r="AI601">
        <v>1983</v>
      </c>
      <c r="AJ601" t="s">
        <v>37</v>
      </c>
      <c r="AK601">
        <v>24</v>
      </c>
      <c r="AL601">
        <v>3</v>
      </c>
      <c r="AM601">
        <v>5207.97</v>
      </c>
      <c r="AN601" t="s">
        <v>11</v>
      </c>
      <c r="AO601" t="s">
        <v>11</v>
      </c>
      <c r="AP601" t="s">
        <v>23</v>
      </c>
    </row>
    <row r="602" spans="7:42" x14ac:dyDescent="0.3">
      <c r="G602" s="14">
        <v>1993</v>
      </c>
      <c r="H602" s="15" t="s">
        <v>18</v>
      </c>
      <c r="J602" s="60" t="s">
        <v>2382</v>
      </c>
      <c r="K602" s="14" t="s">
        <v>12</v>
      </c>
      <c r="L602" s="14" t="s">
        <v>12</v>
      </c>
      <c r="R602" s="15" t="s">
        <v>356</v>
      </c>
      <c r="Y602" t="s">
        <v>1770</v>
      </c>
      <c r="Z602">
        <v>20.045000000000002</v>
      </c>
      <c r="AA602">
        <v>4.7699999999999996</v>
      </c>
      <c r="AB602" t="s">
        <v>2382</v>
      </c>
      <c r="AC602" t="s">
        <v>2380</v>
      </c>
      <c r="AD602" t="s">
        <v>2380</v>
      </c>
      <c r="AE602">
        <v>1</v>
      </c>
      <c r="AF602" t="s">
        <v>2382</v>
      </c>
      <c r="AH602" t="s">
        <v>634</v>
      </c>
      <c r="AI602">
        <v>1993</v>
      </c>
      <c r="AJ602" t="s">
        <v>18</v>
      </c>
      <c r="AK602">
        <v>17</v>
      </c>
      <c r="AL602">
        <v>3</v>
      </c>
      <c r="AM602">
        <v>5209.58</v>
      </c>
      <c r="AN602" t="s">
        <v>12</v>
      </c>
      <c r="AO602" t="s">
        <v>12</v>
      </c>
      <c r="AP602" t="s">
        <v>356</v>
      </c>
    </row>
    <row r="603" spans="7:42" x14ac:dyDescent="0.3">
      <c r="G603" s="14">
        <v>1999</v>
      </c>
      <c r="H603" s="15" t="s">
        <v>30</v>
      </c>
      <c r="J603" s="60" t="s">
        <v>2380</v>
      </c>
      <c r="K603" s="14" t="s">
        <v>11</v>
      </c>
      <c r="L603" s="14" t="s">
        <v>16</v>
      </c>
      <c r="R603" s="15" t="s">
        <v>23</v>
      </c>
      <c r="Y603" t="s">
        <v>1769</v>
      </c>
      <c r="Z603">
        <v>40.24</v>
      </c>
      <c r="AA603">
        <v>6.83</v>
      </c>
      <c r="AB603" t="s">
        <v>2380</v>
      </c>
      <c r="AC603" t="s">
        <v>2380</v>
      </c>
      <c r="AD603" t="s">
        <v>2380</v>
      </c>
      <c r="AE603" t="s">
        <v>2381</v>
      </c>
      <c r="AF603" t="s">
        <v>2380</v>
      </c>
      <c r="AH603" t="s">
        <v>635</v>
      </c>
      <c r="AI603">
        <v>1999</v>
      </c>
      <c r="AJ603" t="s">
        <v>30</v>
      </c>
      <c r="AK603">
        <v>1</v>
      </c>
      <c r="AL603">
        <v>0</v>
      </c>
      <c r="AM603">
        <v>5213.22</v>
      </c>
      <c r="AN603" t="s">
        <v>11</v>
      </c>
      <c r="AO603" t="s">
        <v>16</v>
      </c>
      <c r="AP603" t="s">
        <v>23</v>
      </c>
    </row>
    <row r="604" spans="7:42" x14ac:dyDescent="0.3">
      <c r="G604" s="14">
        <v>1995</v>
      </c>
      <c r="H604" s="15" t="s">
        <v>18</v>
      </c>
      <c r="J604" s="60" t="s">
        <v>2380</v>
      </c>
      <c r="K604" s="14" t="s">
        <v>11</v>
      </c>
      <c r="L604" s="14" t="s">
        <v>11</v>
      </c>
      <c r="R604" s="15" t="s">
        <v>200</v>
      </c>
      <c r="Y604" t="s">
        <v>1768</v>
      </c>
      <c r="Z604">
        <v>43.15</v>
      </c>
      <c r="AA604">
        <v>6.14</v>
      </c>
      <c r="AB604" t="s">
        <v>2382</v>
      </c>
      <c r="AC604" t="s">
        <v>2380</v>
      </c>
      <c r="AD604" t="s">
        <v>2383</v>
      </c>
      <c r="AE604">
        <v>1</v>
      </c>
      <c r="AF604" t="s">
        <v>2380</v>
      </c>
      <c r="AH604" t="s">
        <v>636</v>
      </c>
      <c r="AI604">
        <v>1995</v>
      </c>
      <c r="AJ604" t="s">
        <v>18</v>
      </c>
      <c r="AK604">
        <v>6</v>
      </c>
      <c r="AL604">
        <v>0</v>
      </c>
      <c r="AM604">
        <v>5216.4799999999996</v>
      </c>
      <c r="AN604" t="s">
        <v>11</v>
      </c>
      <c r="AO604" t="s">
        <v>11</v>
      </c>
      <c r="AP604" t="s">
        <v>200</v>
      </c>
    </row>
    <row r="605" spans="7:42" x14ac:dyDescent="0.3">
      <c r="G605" s="14">
        <v>1987</v>
      </c>
      <c r="H605" s="15" t="s">
        <v>18</v>
      </c>
      <c r="J605" s="60" t="s">
        <v>2382</v>
      </c>
      <c r="K605" s="14" t="s">
        <v>11</v>
      </c>
      <c r="L605" s="14" t="s">
        <v>16</v>
      </c>
      <c r="R605" s="15" t="s">
        <v>247</v>
      </c>
      <c r="Y605" t="s">
        <v>1767</v>
      </c>
      <c r="Z605">
        <v>27.7</v>
      </c>
      <c r="AA605">
        <v>5.6</v>
      </c>
      <c r="AB605" t="s">
        <v>2380</v>
      </c>
      <c r="AC605" t="s">
        <v>2380</v>
      </c>
      <c r="AD605" t="s">
        <v>2383</v>
      </c>
      <c r="AE605">
        <v>1</v>
      </c>
      <c r="AF605" t="s">
        <v>2382</v>
      </c>
      <c r="AH605" t="s">
        <v>637</v>
      </c>
      <c r="AI605">
        <v>1987</v>
      </c>
      <c r="AJ605" t="s">
        <v>18</v>
      </c>
      <c r="AK605">
        <v>29</v>
      </c>
      <c r="AL605">
        <v>0</v>
      </c>
      <c r="AM605">
        <v>5227.99</v>
      </c>
      <c r="AN605" t="s">
        <v>11</v>
      </c>
      <c r="AO605" t="s">
        <v>16</v>
      </c>
      <c r="AP605" t="s">
        <v>247</v>
      </c>
    </row>
    <row r="606" spans="7:42" x14ac:dyDescent="0.3">
      <c r="G606" s="14">
        <v>1987</v>
      </c>
      <c r="H606" s="15" t="s">
        <v>30</v>
      </c>
      <c r="J606" s="60" t="s">
        <v>2380</v>
      </c>
      <c r="K606" s="14" t="s">
        <v>11</v>
      </c>
      <c r="L606" s="14" t="s">
        <v>11</v>
      </c>
      <c r="R606" s="15" t="s">
        <v>42</v>
      </c>
      <c r="Y606" t="s">
        <v>1766</v>
      </c>
      <c r="Z606">
        <v>45.68</v>
      </c>
      <c r="AA606">
        <v>4.8</v>
      </c>
      <c r="AB606" t="s">
        <v>2380</v>
      </c>
      <c r="AC606" t="s">
        <v>2380</v>
      </c>
      <c r="AD606" t="s">
        <v>2380</v>
      </c>
      <c r="AE606">
        <v>2</v>
      </c>
      <c r="AF606" t="s">
        <v>2380</v>
      </c>
      <c r="AH606" t="s">
        <v>638</v>
      </c>
      <c r="AI606">
        <v>1987</v>
      </c>
      <c r="AJ606" t="s">
        <v>30</v>
      </c>
      <c r="AK606">
        <v>26</v>
      </c>
      <c r="AL606">
        <v>1</v>
      </c>
      <c r="AM606">
        <v>5240.7700000000004</v>
      </c>
      <c r="AN606" t="s">
        <v>11</v>
      </c>
      <c r="AO606" t="s">
        <v>11</v>
      </c>
      <c r="AP606" t="s">
        <v>42</v>
      </c>
    </row>
    <row r="607" spans="7:42" x14ac:dyDescent="0.3">
      <c r="G607" s="14">
        <v>1987</v>
      </c>
      <c r="H607" s="15" t="s">
        <v>10</v>
      </c>
      <c r="J607" s="60" t="s">
        <v>2382</v>
      </c>
      <c r="K607" s="14" t="s">
        <v>11</v>
      </c>
      <c r="L607" s="14" t="s">
        <v>11</v>
      </c>
      <c r="R607" s="15" t="s">
        <v>13</v>
      </c>
      <c r="Y607" t="s">
        <v>1765</v>
      </c>
      <c r="Z607">
        <v>27.3</v>
      </c>
      <c r="AA607">
        <v>11.89</v>
      </c>
      <c r="AB607" t="s">
        <v>2380</v>
      </c>
      <c r="AC607" t="s">
        <v>2380</v>
      </c>
      <c r="AD607" t="s">
        <v>2380</v>
      </c>
      <c r="AE607" t="s">
        <v>2381</v>
      </c>
      <c r="AF607" t="s">
        <v>2382</v>
      </c>
      <c r="AH607" t="s">
        <v>639</v>
      </c>
      <c r="AI607">
        <v>1987</v>
      </c>
      <c r="AJ607" t="s">
        <v>10</v>
      </c>
      <c r="AK607">
        <v>5</v>
      </c>
      <c r="AL607">
        <v>1</v>
      </c>
      <c r="AM607">
        <v>5245.23</v>
      </c>
      <c r="AN607" t="s">
        <v>11</v>
      </c>
      <c r="AO607" t="s">
        <v>11</v>
      </c>
      <c r="AP607" t="s">
        <v>13</v>
      </c>
    </row>
    <row r="608" spans="7:42" x14ac:dyDescent="0.3">
      <c r="G608" s="14">
        <v>1987</v>
      </c>
      <c r="H608" s="15" t="s">
        <v>20</v>
      </c>
      <c r="J608" s="60" t="s">
        <v>2380</v>
      </c>
      <c r="K608" s="14" t="s">
        <v>11</v>
      </c>
      <c r="L608" s="14" t="s">
        <v>12</v>
      </c>
      <c r="R608" s="15" t="s">
        <v>42</v>
      </c>
      <c r="Y608" t="s">
        <v>1764</v>
      </c>
      <c r="Z608">
        <v>54.45</v>
      </c>
      <c r="AA608">
        <v>4.7300000000000004</v>
      </c>
      <c r="AB608" t="s">
        <v>2382</v>
      </c>
      <c r="AC608" t="s">
        <v>2380</v>
      </c>
      <c r="AD608" t="s">
        <v>2380</v>
      </c>
      <c r="AE608">
        <v>1</v>
      </c>
      <c r="AF608" t="s">
        <v>2380</v>
      </c>
      <c r="AH608" t="s">
        <v>640</v>
      </c>
      <c r="AI608">
        <v>1987</v>
      </c>
      <c r="AJ608" t="s">
        <v>20</v>
      </c>
      <c r="AK608">
        <v>9</v>
      </c>
      <c r="AL608">
        <v>1</v>
      </c>
      <c r="AM608">
        <v>5246.05</v>
      </c>
      <c r="AN608" t="s">
        <v>11</v>
      </c>
      <c r="AO608" t="s">
        <v>12</v>
      </c>
      <c r="AP608" t="s">
        <v>42</v>
      </c>
    </row>
    <row r="609" spans="7:42" x14ac:dyDescent="0.3">
      <c r="G609" s="14">
        <v>1990</v>
      </c>
      <c r="H609" s="15" t="s">
        <v>10</v>
      </c>
      <c r="J609" s="60" t="s">
        <v>2380</v>
      </c>
      <c r="K609" s="14" t="s">
        <v>12</v>
      </c>
      <c r="L609" s="14" t="s">
        <v>12</v>
      </c>
      <c r="R609" s="15" t="s">
        <v>42</v>
      </c>
      <c r="Y609" t="s">
        <v>1763</v>
      </c>
      <c r="Z609">
        <v>54.43</v>
      </c>
      <c r="AA609">
        <v>4.6100000000000003</v>
      </c>
      <c r="AB609" t="s">
        <v>2382</v>
      </c>
      <c r="AC609" t="s">
        <v>2380</v>
      </c>
      <c r="AD609" t="s">
        <v>2380</v>
      </c>
      <c r="AE609">
        <v>1</v>
      </c>
      <c r="AF609" t="s">
        <v>2380</v>
      </c>
      <c r="AH609" t="s">
        <v>641</v>
      </c>
      <c r="AI609">
        <v>1990</v>
      </c>
      <c r="AJ609" t="s">
        <v>10</v>
      </c>
      <c r="AK609">
        <v>6</v>
      </c>
      <c r="AL609">
        <v>3</v>
      </c>
      <c r="AM609">
        <v>5253.52</v>
      </c>
      <c r="AN609" t="s">
        <v>12</v>
      </c>
      <c r="AO609" t="s">
        <v>12</v>
      </c>
      <c r="AP609" t="s">
        <v>42</v>
      </c>
    </row>
    <row r="610" spans="7:42" x14ac:dyDescent="0.3">
      <c r="G610" s="14">
        <v>1989</v>
      </c>
      <c r="H610" s="15" t="s">
        <v>15</v>
      </c>
      <c r="J610" s="60" t="s">
        <v>2380</v>
      </c>
      <c r="K610" s="14" t="s">
        <v>11</v>
      </c>
      <c r="L610" s="14" t="s">
        <v>11</v>
      </c>
      <c r="R610" s="15" t="s">
        <v>23</v>
      </c>
      <c r="Y610" t="s">
        <v>1762</v>
      </c>
      <c r="Z610">
        <v>48.01</v>
      </c>
      <c r="AA610">
        <v>7.3</v>
      </c>
      <c r="AB610" t="s">
        <v>2380</v>
      </c>
      <c r="AC610" t="s">
        <v>2380</v>
      </c>
      <c r="AD610" t="s">
        <v>2380</v>
      </c>
      <c r="AE610" t="s">
        <v>2381</v>
      </c>
      <c r="AF610" t="s">
        <v>2380</v>
      </c>
      <c r="AH610" t="s">
        <v>642</v>
      </c>
      <c r="AI610">
        <v>1989</v>
      </c>
      <c r="AJ610" t="s">
        <v>15</v>
      </c>
      <c r="AK610">
        <v>25</v>
      </c>
      <c r="AL610">
        <v>2</v>
      </c>
      <c r="AM610">
        <v>5257.51</v>
      </c>
      <c r="AN610" t="s">
        <v>11</v>
      </c>
      <c r="AO610" t="s">
        <v>11</v>
      </c>
      <c r="AP610" t="s">
        <v>23</v>
      </c>
    </row>
    <row r="611" spans="7:42" x14ac:dyDescent="0.3">
      <c r="G611" s="14">
        <v>1989</v>
      </c>
      <c r="H611" s="15" t="s">
        <v>10</v>
      </c>
      <c r="J611" s="60" t="s">
        <v>2380</v>
      </c>
      <c r="K611" s="14" t="s">
        <v>11</v>
      </c>
      <c r="L611" s="14" t="s">
        <v>11</v>
      </c>
      <c r="R611" s="15" t="s">
        <v>23</v>
      </c>
      <c r="Y611" t="s">
        <v>1761</v>
      </c>
      <c r="Z611">
        <v>48.32</v>
      </c>
      <c r="AA611">
        <v>5.88</v>
      </c>
      <c r="AB611" t="s">
        <v>2380</v>
      </c>
      <c r="AC611" t="s">
        <v>2380</v>
      </c>
      <c r="AD611" t="s">
        <v>2380</v>
      </c>
      <c r="AE611" t="s">
        <v>2381</v>
      </c>
      <c r="AF611" t="s">
        <v>2380</v>
      </c>
      <c r="AH611" t="s">
        <v>643</v>
      </c>
      <c r="AI611">
        <v>1989</v>
      </c>
      <c r="AJ611" t="s">
        <v>10</v>
      </c>
      <c r="AK611">
        <v>19</v>
      </c>
      <c r="AL611">
        <v>2</v>
      </c>
      <c r="AM611">
        <v>5261.47</v>
      </c>
      <c r="AN611" t="s">
        <v>11</v>
      </c>
      <c r="AO611" t="s">
        <v>11</v>
      </c>
      <c r="AP611" t="s">
        <v>23</v>
      </c>
    </row>
    <row r="612" spans="7:42" x14ac:dyDescent="0.3">
      <c r="G612" s="14">
        <v>1986</v>
      </c>
      <c r="H612" s="15" t="s">
        <v>37</v>
      </c>
      <c r="J612" s="60" t="s">
        <v>2382</v>
      </c>
      <c r="K612" s="14" t="s">
        <v>11</v>
      </c>
      <c r="L612" s="14" t="s">
        <v>11</v>
      </c>
      <c r="R612" s="15" t="s">
        <v>23</v>
      </c>
      <c r="Y612" t="s">
        <v>1760</v>
      </c>
      <c r="Z612">
        <v>22.895</v>
      </c>
      <c r="AA612">
        <v>4.0599999999999996</v>
      </c>
      <c r="AB612" t="s">
        <v>2380</v>
      </c>
      <c r="AC612" t="s">
        <v>2380</v>
      </c>
      <c r="AD612" t="s">
        <v>2383</v>
      </c>
      <c r="AE612">
        <v>1</v>
      </c>
      <c r="AF612" t="s">
        <v>2382</v>
      </c>
      <c r="AH612" t="s">
        <v>644</v>
      </c>
      <c r="AI612">
        <v>1986</v>
      </c>
      <c r="AJ612" t="s">
        <v>37</v>
      </c>
      <c r="AK612">
        <v>25</v>
      </c>
      <c r="AL612">
        <v>0</v>
      </c>
      <c r="AM612">
        <v>5266.37</v>
      </c>
      <c r="AN612" t="s">
        <v>11</v>
      </c>
      <c r="AO612" t="s">
        <v>11</v>
      </c>
      <c r="AP612" t="s">
        <v>23</v>
      </c>
    </row>
    <row r="613" spans="7:42" x14ac:dyDescent="0.3">
      <c r="G613" s="14">
        <v>1986</v>
      </c>
      <c r="H613" s="15" t="s">
        <v>20</v>
      </c>
      <c r="J613" s="60" t="s">
        <v>2380</v>
      </c>
      <c r="K613" s="14" t="s">
        <v>11</v>
      </c>
      <c r="L613" s="14" t="s">
        <v>11</v>
      </c>
      <c r="R613" s="15" t="s">
        <v>23</v>
      </c>
      <c r="Y613" t="s">
        <v>1759</v>
      </c>
      <c r="Z613">
        <v>54.85</v>
      </c>
      <c r="AA613">
        <v>4.9000000000000004</v>
      </c>
      <c r="AB613" t="s">
        <v>2380</v>
      </c>
      <c r="AC613" t="s">
        <v>2380</v>
      </c>
      <c r="AD613" t="s">
        <v>2380</v>
      </c>
      <c r="AE613">
        <v>1</v>
      </c>
      <c r="AF613" t="s">
        <v>2380</v>
      </c>
      <c r="AH613" t="s">
        <v>645</v>
      </c>
      <c r="AI613">
        <v>1986</v>
      </c>
      <c r="AJ613" t="s">
        <v>20</v>
      </c>
      <c r="AK613">
        <v>20</v>
      </c>
      <c r="AL613">
        <v>0</v>
      </c>
      <c r="AM613">
        <v>5267.82</v>
      </c>
      <c r="AN613" t="s">
        <v>11</v>
      </c>
      <c r="AO613" t="s">
        <v>11</v>
      </c>
      <c r="AP613" t="s">
        <v>23</v>
      </c>
    </row>
    <row r="614" spans="7:42" x14ac:dyDescent="0.3">
      <c r="G614" s="14">
        <v>1986</v>
      </c>
      <c r="H614" s="15" t="s">
        <v>37</v>
      </c>
      <c r="J614" s="60" t="s">
        <v>2382</v>
      </c>
      <c r="K614" s="14" t="s">
        <v>11</v>
      </c>
      <c r="L614" s="14" t="s">
        <v>12</v>
      </c>
      <c r="R614" s="15" t="s">
        <v>23</v>
      </c>
      <c r="Y614" t="s">
        <v>1758</v>
      </c>
      <c r="Z614">
        <v>21.85</v>
      </c>
      <c r="AA614">
        <v>5.52</v>
      </c>
      <c r="AB614" t="s">
        <v>2380</v>
      </c>
      <c r="AC614" t="s">
        <v>2380</v>
      </c>
      <c r="AD614" t="s">
        <v>2383</v>
      </c>
      <c r="AE614">
        <v>1</v>
      </c>
      <c r="AF614" t="s">
        <v>2382</v>
      </c>
      <c r="AH614" t="s">
        <v>646</v>
      </c>
      <c r="AI614">
        <v>1986</v>
      </c>
      <c r="AJ614" t="s">
        <v>37</v>
      </c>
      <c r="AK614">
        <v>20</v>
      </c>
      <c r="AL614">
        <v>0</v>
      </c>
      <c r="AM614">
        <v>5272.18</v>
      </c>
      <c r="AN614" t="s">
        <v>11</v>
      </c>
      <c r="AO614" t="s">
        <v>12</v>
      </c>
      <c r="AP614" t="s">
        <v>23</v>
      </c>
    </row>
    <row r="615" spans="7:42" x14ac:dyDescent="0.3">
      <c r="G615" s="14">
        <v>1987</v>
      </c>
      <c r="H615" s="15" t="s">
        <v>20</v>
      </c>
      <c r="J615" s="60" t="s">
        <v>2380</v>
      </c>
      <c r="K615" s="14" t="s">
        <v>11</v>
      </c>
      <c r="L615" s="14" t="s">
        <v>11</v>
      </c>
      <c r="R615" s="15" t="s">
        <v>13</v>
      </c>
      <c r="Y615" t="s">
        <v>1757</v>
      </c>
      <c r="Z615">
        <v>51.86</v>
      </c>
      <c r="AA615">
        <v>5.2</v>
      </c>
      <c r="AB615" t="s">
        <v>2382</v>
      </c>
      <c r="AC615" t="s">
        <v>2380</v>
      </c>
      <c r="AD615" t="s">
        <v>2380</v>
      </c>
      <c r="AE615" t="s">
        <v>2381</v>
      </c>
      <c r="AF615" t="s">
        <v>2380</v>
      </c>
      <c r="AH615" t="s">
        <v>647</v>
      </c>
      <c r="AI615">
        <v>1987</v>
      </c>
      <c r="AJ615" t="s">
        <v>20</v>
      </c>
      <c r="AK615">
        <v>1</v>
      </c>
      <c r="AL615">
        <v>3</v>
      </c>
      <c r="AM615">
        <v>5275.86</v>
      </c>
      <c r="AN615" t="s">
        <v>11</v>
      </c>
      <c r="AO615" t="s">
        <v>11</v>
      </c>
      <c r="AP615" t="s">
        <v>13</v>
      </c>
    </row>
    <row r="616" spans="7:42" x14ac:dyDescent="0.3">
      <c r="G616" s="14">
        <v>1974</v>
      </c>
      <c r="H616" s="15" t="s">
        <v>15</v>
      </c>
      <c r="J616" s="60" t="s">
        <v>2380</v>
      </c>
      <c r="K616" s="14" t="s">
        <v>11</v>
      </c>
      <c r="L616" s="14" t="s">
        <v>11</v>
      </c>
      <c r="R616" s="15" t="s">
        <v>23</v>
      </c>
      <c r="Y616" t="s">
        <v>1756</v>
      </c>
      <c r="Z616">
        <v>39.049999999999997</v>
      </c>
      <c r="AA616">
        <v>7.59</v>
      </c>
      <c r="AB616" t="s">
        <v>2380</v>
      </c>
      <c r="AC616" t="s">
        <v>2380</v>
      </c>
      <c r="AD616" t="s">
        <v>2380</v>
      </c>
      <c r="AE616">
        <v>3</v>
      </c>
      <c r="AF616" t="s">
        <v>2380</v>
      </c>
      <c r="AH616" t="s">
        <v>648</v>
      </c>
      <c r="AI616">
        <v>1974</v>
      </c>
      <c r="AJ616" t="s">
        <v>15</v>
      </c>
      <c r="AK616">
        <v>12</v>
      </c>
      <c r="AL616">
        <v>0</v>
      </c>
      <c r="AM616">
        <v>5291.71</v>
      </c>
      <c r="AN616" t="s">
        <v>11</v>
      </c>
      <c r="AO616" t="s">
        <v>11</v>
      </c>
      <c r="AP616" t="s">
        <v>23</v>
      </c>
    </row>
    <row r="617" spans="7:42" x14ac:dyDescent="0.3">
      <c r="G617" s="14">
        <v>2004</v>
      </c>
      <c r="H617" s="15" t="s">
        <v>35</v>
      </c>
      <c r="J617" s="60" t="s">
        <v>2380</v>
      </c>
      <c r="K617" s="14" t="s">
        <v>11</v>
      </c>
      <c r="L617" s="14" t="s">
        <v>11</v>
      </c>
      <c r="R617" s="15" t="s">
        <v>632</v>
      </c>
      <c r="Y617" t="s">
        <v>1755</v>
      </c>
      <c r="Z617">
        <v>31.824999999999999</v>
      </c>
      <c r="AA617">
        <v>8.2799999999999994</v>
      </c>
      <c r="AB617" t="s">
        <v>2380</v>
      </c>
      <c r="AC617" t="s">
        <v>2380</v>
      </c>
      <c r="AD617" t="s">
        <v>2380</v>
      </c>
      <c r="AE617">
        <v>3</v>
      </c>
      <c r="AF617" t="s">
        <v>2380</v>
      </c>
      <c r="AH617" t="s">
        <v>649</v>
      </c>
      <c r="AI617">
        <v>2004</v>
      </c>
      <c r="AJ617" t="s">
        <v>35</v>
      </c>
      <c r="AK617">
        <v>22</v>
      </c>
      <c r="AL617">
        <v>0</v>
      </c>
      <c r="AM617">
        <v>5293.67</v>
      </c>
      <c r="AN617" t="s">
        <v>11</v>
      </c>
      <c r="AO617" t="s">
        <v>11</v>
      </c>
      <c r="AP617" t="s">
        <v>632</v>
      </c>
    </row>
    <row r="618" spans="7:42" x14ac:dyDescent="0.3">
      <c r="G618" s="14">
        <v>2000</v>
      </c>
      <c r="H618" s="15" t="s">
        <v>20</v>
      </c>
      <c r="J618" s="60" t="s">
        <v>2380</v>
      </c>
      <c r="K618" s="14" t="s">
        <v>11</v>
      </c>
      <c r="L618" s="14" t="s">
        <v>12</v>
      </c>
      <c r="R618" s="15" t="s">
        <v>23</v>
      </c>
      <c r="Y618" t="s">
        <v>1754</v>
      </c>
      <c r="Z618">
        <v>46.43</v>
      </c>
      <c r="AA618">
        <v>6.72</v>
      </c>
      <c r="AB618" t="s">
        <v>2380</v>
      </c>
      <c r="AC618" t="s">
        <v>2380</v>
      </c>
      <c r="AD618" t="s">
        <v>2380</v>
      </c>
      <c r="AE618" t="s">
        <v>2381</v>
      </c>
      <c r="AF618" t="s">
        <v>2380</v>
      </c>
      <c r="AH618" t="s">
        <v>650</v>
      </c>
      <c r="AI618">
        <v>2000</v>
      </c>
      <c r="AJ618" t="s">
        <v>20</v>
      </c>
      <c r="AK618">
        <v>9</v>
      </c>
      <c r="AL618">
        <v>0</v>
      </c>
      <c r="AM618">
        <v>5306.7</v>
      </c>
      <c r="AN618" t="s">
        <v>11</v>
      </c>
      <c r="AO618" t="s">
        <v>12</v>
      </c>
      <c r="AP618" t="s">
        <v>23</v>
      </c>
    </row>
    <row r="619" spans="7:42" x14ac:dyDescent="0.3">
      <c r="G619" s="14">
        <v>1994</v>
      </c>
      <c r="H619" s="15" t="s">
        <v>15</v>
      </c>
      <c r="J619" s="60" t="s">
        <v>2380</v>
      </c>
      <c r="K619" s="14" t="s">
        <v>11</v>
      </c>
      <c r="L619" s="14" t="s">
        <v>11</v>
      </c>
      <c r="R619" s="15" t="s">
        <v>23</v>
      </c>
      <c r="Y619" t="s">
        <v>1753</v>
      </c>
      <c r="Z619">
        <v>53.63</v>
      </c>
      <c r="AA619">
        <v>5.47</v>
      </c>
      <c r="AB619" t="s">
        <v>2382</v>
      </c>
      <c r="AC619" t="s">
        <v>2380</v>
      </c>
      <c r="AD619" t="s">
        <v>2380</v>
      </c>
      <c r="AE619">
        <v>1</v>
      </c>
      <c r="AF619" t="s">
        <v>2380</v>
      </c>
      <c r="AH619" t="s">
        <v>651</v>
      </c>
      <c r="AI619">
        <v>1994</v>
      </c>
      <c r="AJ619" t="s">
        <v>15</v>
      </c>
      <c r="AK619">
        <v>13</v>
      </c>
      <c r="AL619">
        <v>3</v>
      </c>
      <c r="AM619">
        <v>5312.17</v>
      </c>
      <c r="AN619" t="s">
        <v>11</v>
      </c>
      <c r="AO619" t="s">
        <v>11</v>
      </c>
      <c r="AP619" t="s">
        <v>23</v>
      </c>
    </row>
    <row r="620" spans="7:42" x14ac:dyDescent="0.3">
      <c r="G620" s="14">
        <v>1974</v>
      </c>
      <c r="H620" s="15" t="s">
        <v>20</v>
      </c>
      <c r="J620" s="60" t="s">
        <v>2380</v>
      </c>
      <c r="K620" s="14" t="s">
        <v>11</v>
      </c>
      <c r="L620" s="14" t="s">
        <v>16</v>
      </c>
      <c r="R620" s="15" t="s">
        <v>23</v>
      </c>
      <c r="Y620" t="s">
        <v>1752</v>
      </c>
      <c r="Z620">
        <v>48.7</v>
      </c>
      <c r="AA620">
        <v>4.71</v>
      </c>
      <c r="AB620" t="s">
        <v>2380</v>
      </c>
      <c r="AC620" t="s">
        <v>2380</v>
      </c>
      <c r="AD620" t="s">
        <v>2380</v>
      </c>
      <c r="AE620" t="s">
        <v>2381</v>
      </c>
      <c r="AF620" t="s">
        <v>2380</v>
      </c>
      <c r="AH620" t="s">
        <v>652</v>
      </c>
      <c r="AI620">
        <v>1974</v>
      </c>
      <c r="AJ620" t="s">
        <v>20</v>
      </c>
      <c r="AK620">
        <v>2</v>
      </c>
      <c r="AL620">
        <v>0</v>
      </c>
      <c r="AM620">
        <v>5322.24</v>
      </c>
      <c r="AN620" t="s">
        <v>11</v>
      </c>
      <c r="AO620" t="s">
        <v>16</v>
      </c>
      <c r="AP620" t="s">
        <v>23</v>
      </c>
    </row>
    <row r="621" spans="7:42" x14ac:dyDescent="0.3">
      <c r="G621" s="14">
        <v>1992</v>
      </c>
      <c r="H621" s="15" t="s">
        <v>18</v>
      </c>
      <c r="J621" s="60" t="s">
        <v>2380</v>
      </c>
      <c r="K621" s="14" t="s">
        <v>11</v>
      </c>
      <c r="L621" s="14" t="s">
        <v>16</v>
      </c>
      <c r="R621" s="15" t="s">
        <v>42</v>
      </c>
      <c r="Y621" t="s">
        <v>1751</v>
      </c>
      <c r="Z621">
        <v>48.81</v>
      </c>
      <c r="AA621">
        <v>5.49</v>
      </c>
      <c r="AB621" t="s">
        <v>2380</v>
      </c>
      <c r="AC621" t="s">
        <v>2380</v>
      </c>
      <c r="AD621" t="s">
        <v>2380</v>
      </c>
      <c r="AE621" t="s">
        <v>2381</v>
      </c>
      <c r="AF621" t="s">
        <v>2380</v>
      </c>
      <c r="AH621" t="s">
        <v>653</v>
      </c>
      <c r="AI621">
        <v>1992</v>
      </c>
      <c r="AJ621" t="s">
        <v>18</v>
      </c>
      <c r="AK621">
        <v>18</v>
      </c>
      <c r="AL621">
        <v>3</v>
      </c>
      <c r="AM621">
        <v>5325.65</v>
      </c>
      <c r="AN621" t="s">
        <v>11</v>
      </c>
      <c r="AO621" t="s">
        <v>16</v>
      </c>
      <c r="AP621" t="s">
        <v>42</v>
      </c>
    </row>
    <row r="622" spans="7:42" x14ac:dyDescent="0.3">
      <c r="G622" s="14">
        <v>1991</v>
      </c>
      <c r="H622" s="15" t="s">
        <v>35</v>
      </c>
      <c r="J622" s="60" t="s">
        <v>2380</v>
      </c>
      <c r="K622" s="14" t="s">
        <v>11</v>
      </c>
      <c r="L622" s="14" t="s">
        <v>16</v>
      </c>
      <c r="R622" s="15" t="s">
        <v>23</v>
      </c>
      <c r="Y622" t="s">
        <v>1750</v>
      </c>
      <c r="Z622">
        <v>47.53</v>
      </c>
      <c r="AA622">
        <v>4.72</v>
      </c>
      <c r="AB622" t="s">
        <v>2380</v>
      </c>
      <c r="AC622" t="s">
        <v>2380</v>
      </c>
      <c r="AD622" t="s">
        <v>2380</v>
      </c>
      <c r="AE622" t="s">
        <v>2381</v>
      </c>
      <c r="AF622" t="s">
        <v>2380</v>
      </c>
      <c r="AH622" t="s">
        <v>654</v>
      </c>
      <c r="AI622">
        <v>1991</v>
      </c>
      <c r="AJ622" t="s">
        <v>35</v>
      </c>
      <c r="AK622">
        <v>28</v>
      </c>
      <c r="AL622">
        <v>2</v>
      </c>
      <c r="AM622">
        <v>5327.4</v>
      </c>
      <c r="AN622" t="s">
        <v>11</v>
      </c>
      <c r="AO622" t="s">
        <v>16</v>
      </c>
      <c r="AP622" t="s">
        <v>23</v>
      </c>
    </row>
    <row r="623" spans="7:42" x14ac:dyDescent="0.3">
      <c r="G623" s="14">
        <v>1972</v>
      </c>
      <c r="H623" s="15" t="s">
        <v>30</v>
      </c>
      <c r="J623" s="60" t="s">
        <v>2380</v>
      </c>
      <c r="K623" s="14" t="s">
        <v>11</v>
      </c>
      <c r="L623" s="14" t="s">
        <v>12</v>
      </c>
      <c r="R623" s="15" t="s">
        <v>13</v>
      </c>
      <c r="Y623" t="s">
        <v>1749</v>
      </c>
      <c r="Z623">
        <v>36.85</v>
      </c>
      <c r="AA623">
        <v>6.7</v>
      </c>
      <c r="AB623" t="s">
        <v>2380</v>
      </c>
      <c r="AC623" t="s">
        <v>2380</v>
      </c>
      <c r="AD623" t="s">
        <v>2380</v>
      </c>
      <c r="AE623" t="s">
        <v>2381</v>
      </c>
      <c r="AF623" t="s">
        <v>2380</v>
      </c>
      <c r="AH623" t="s">
        <v>655</v>
      </c>
      <c r="AI623">
        <v>1972</v>
      </c>
      <c r="AJ623" t="s">
        <v>30</v>
      </c>
      <c r="AK623">
        <v>15</v>
      </c>
      <c r="AL623">
        <v>0</v>
      </c>
      <c r="AM623">
        <v>5344.81</v>
      </c>
      <c r="AN623" t="s">
        <v>11</v>
      </c>
      <c r="AO623" t="s">
        <v>12</v>
      </c>
      <c r="AP623" t="s">
        <v>13</v>
      </c>
    </row>
    <row r="624" spans="7:42" x14ac:dyDescent="0.3">
      <c r="G624" s="14">
        <v>1989</v>
      </c>
      <c r="H624" s="15" t="s">
        <v>15</v>
      </c>
      <c r="J624" s="60" t="s">
        <v>2380</v>
      </c>
      <c r="K624" s="14" t="s">
        <v>11</v>
      </c>
      <c r="L624" s="14" t="s">
        <v>12</v>
      </c>
      <c r="R624" s="15" t="s">
        <v>247</v>
      </c>
      <c r="Y624" t="s">
        <v>1748</v>
      </c>
      <c r="Z624">
        <v>29.3</v>
      </c>
      <c r="AA624">
        <v>5.5</v>
      </c>
      <c r="AB624" t="s">
        <v>2380</v>
      </c>
      <c r="AC624" t="s">
        <v>2380</v>
      </c>
      <c r="AD624" t="s">
        <v>2380</v>
      </c>
      <c r="AE624" t="s">
        <v>2381</v>
      </c>
      <c r="AF624" t="s">
        <v>2380</v>
      </c>
      <c r="AH624" t="s">
        <v>656</v>
      </c>
      <c r="AI624">
        <v>1989</v>
      </c>
      <c r="AJ624" t="s">
        <v>15</v>
      </c>
      <c r="AK624">
        <v>7</v>
      </c>
      <c r="AL624">
        <v>1</v>
      </c>
      <c r="AM624">
        <v>5354.07</v>
      </c>
      <c r="AN624" t="s">
        <v>11</v>
      </c>
      <c r="AO624" t="s">
        <v>12</v>
      </c>
      <c r="AP624" t="s">
        <v>247</v>
      </c>
    </row>
    <row r="625" spans="7:42" x14ac:dyDescent="0.3">
      <c r="G625" s="14">
        <v>1994</v>
      </c>
      <c r="H625" s="15" t="s">
        <v>30</v>
      </c>
      <c r="J625" s="60" t="s">
        <v>2382</v>
      </c>
      <c r="K625" s="14" t="s">
        <v>11</v>
      </c>
      <c r="L625" s="14" t="s">
        <v>16</v>
      </c>
      <c r="R625" s="15" t="s">
        <v>42</v>
      </c>
      <c r="Y625" t="s">
        <v>1747</v>
      </c>
      <c r="Z625">
        <v>19.3</v>
      </c>
      <c r="AA625">
        <v>4.46</v>
      </c>
      <c r="AB625" t="s">
        <v>2380</v>
      </c>
      <c r="AC625" t="s">
        <v>2380</v>
      </c>
      <c r="AD625" t="s">
        <v>2380</v>
      </c>
      <c r="AE625">
        <v>1</v>
      </c>
      <c r="AF625" t="s">
        <v>2382</v>
      </c>
      <c r="AH625" t="s">
        <v>657</v>
      </c>
      <c r="AI625">
        <v>1994</v>
      </c>
      <c r="AJ625" t="s">
        <v>30</v>
      </c>
      <c r="AK625">
        <v>7</v>
      </c>
      <c r="AL625">
        <v>0</v>
      </c>
      <c r="AM625">
        <v>5364.66</v>
      </c>
      <c r="AN625" t="s">
        <v>11</v>
      </c>
      <c r="AO625" t="s">
        <v>16</v>
      </c>
      <c r="AP625" t="s">
        <v>42</v>
      </c>
    </row>
    <row r="626" spans="7:42" x14ac:dyDescent="0.3">
      <c r="G626" s="14">
        <v>1986</v>
      </c>
      <c r="H626" s="15" t="s">
        <v>18</v>
      </c>
      <c r="J626" s="60" t="s">
        <v>2382</v>
      </c>
      <c r="K626" s="14" t="s">
        <v>11</v>
      </c>
      <c r="L626" s="14" t="s">
        <v>11</v>
      </c>
      <c r="R626" s="15" t="s">
        <v>23</v>
      </c>
      <c r="Y626" t="s">
        <v>1746</v>
      </c>
      <c r="Z626">
        <v>24.13</v>
      </c>
      <c r="AA626">
        <v>5.29</v>
      </c>
      <c r="AB626" t="s">
        <v>2382</v>
      </c>
      <c r="AC626" t="s">
        <v>2380</v>
      </c>
      <c r="AD626" t="s">
        <v>2383</v>
      </c>
      <c r="AE626">
        <v>1</v>
      </c>
      <c r="AF626" t="s">
        <v>2382</v>
      </c>
      <c r="AH626" t="s">
        <v>658</v>
      </c>
      <c r="AI626">
        <v>1986</v>
      </c>
      <c r="AJ626" t="s">
        <v>18</v>
      </c>
      <c r="AK626">
        <v>1</v>
      </c>
      <c r="AL626">
        <v>1</v>
      </c>
      <c r="AM626">
        <v>5373.36</v>
      </c>
      <c r="AN626" t="s">
        <v>11</v>
      </c>
      <c r="AO626" t="s">
        <v>11</v>
      </c>
      <c r="AP626" t="s">
        <v>23</v>
      </c>
    </row>
    <row r="627" spans="7:42" x14ac:dyDescent="0.3">
      <c r="G627" s="14">
        <v>1989</v>
      </c>
      <c r="H627" s="15" t="s">
        <v>15</v>
      </c>
      <c r="J627" s="60" t="s">
        <v>2380</v>
      </c>
      <c r="K627" s="14" t="s">
        <v>11</v>
      </c>
      <c r="L627" s="14" t="s">
        <v>16</v>
      </c>
      <c r="R627" s="15" t="s">
        <v>42</v>
      </c>
      <c r="Y627" t="s">
        <v>1745</v>
      </c>
      <c r="Z627">
        <v>46.7</v>
      </c>
      <c r="AA627">
        <v>10.99</v>
      </c>
      <c r="AB627" t="s">
        <v>2380</v>
      </c>
      <c r="AC627" t="s">
        <v>2380</v>
      </c>
      <c r="AD627" t="s">
        <v>2380</v>
      </c>
      <c r="AE627" t="s">
        <v>2381</v>
      </c>
      <c r="AF627" t="s">
        <v>2380</v>
      </c>
      <c r="AH627" t="s">
        <v>659</v>
      </c>
      <c r="AI627">
        <v>1989</v>
      </c>
      <c r="AJ627" t="s">
        <v>15</v>
      </c>
      <c r="AK627">
        <v>18</v>
      </c>
      <c r="AL627">
        <v>2</v>
      </c>
      <c r="AM627">
        <v>5375.04</v>
      </c>
      <c r="AN627" t="s">
        <v>11</v>
      </c>
      <c r="AO627" t="s">
        <v>16</v>
      </c>
      <c r="AP627" t="s">
        <v>42</v>
      </c>
    </row>
    <row r="628" spans="7:42" x14ac:dyDescent="0.3">
      <c r="G628" s="14">
        <v>1986</v>
      </c>
      <c r="H628" s="15" t="s">
        <v>10</v>
      </c>
      <c r="J628" s="60" t="s">
        <v>2380</v>
      </c>
      <c r="K628" s="14" t="s">
        <v>11</v>
      </c>
      <c r="L628" s="14" t="s">
        <v>12</v>
      </c>
      <c r="R628" s="15" t="s">
        <v>23</v>
      </c>
      <c r="Y628" t="s">
        <v>1744</v>
      </c>
      <c r="Z628">
        <v>45.27</v>
      </c>
      <c r="AA628">
        <v>5.2</v>
      </c>
      <c r="AB628" t="s">
        <v>2382</v>
      </c>
      <c r="AC628" t="s">
        <v>2380</v>
      </c>
      <c r="AD628" t="s">
        <v>2380</v>
      </c>
      <c r="AE628" t="s">
        <v>2381</v>
      </c>
      <c r="AF628" t="s">
        <v>2380</v>
      </c>
      <c r="AH628" t="s">
        <v>660</v>
      </c>
      <c r="AI628">
        <v>1986</v>
      </c>
      <c r="AJ628" t="s">
        <v>10</v>
      </c>
      <c r="AK628">
        <v>22</v>
      </c>
      <c r="AL628">
        <v>1</v>
      </c>
      <c r="AM628">
        <v>5377.46</v>
      </c>
      <c r="AN628" t="s">
        <v>11</v>
      </c>
      <c r="AO628" t="s">
        <v>12</v>
      </c>
      <c r="AP628" t="s">
        <v>23</v>
      </c>
    </row>
    <row r="629" spans="7:42" x14ac:dyDescent="0.3">
      <c r="G629" s="14">
        <v>1984</v>
      </c>
      <c r="H629" s="15" t="s">
        <v>18</v>
      </c>
      <c r="J629" s="60" t="s">
        <v>2380</v>
      </c>
      <c r="K629" s="14" t="s">
        <v>11</v>
      </c>
      <c r="L629" s="14" t="s">
        <v>12</v>
      </c>
      <c r="R629" s="15" t="s">
        <v>42</v>
      </c>
      <c r="Y629" t="s">
        <v>1743</v>
      </c>
      <c r="Z629">
        <v>44.29</v>
      </c>
      <c r="AA629">
        <v>9.66</v>
      </c>
      <c r="AB629" t="s">
        <v>2380</v>
      </c>
      <c r="AC629" t="s">
        <v>2380</v>
      </c>
      <c r="AD629" t="s">
        <v>2380</v>
      </c>
      <c r="AE629">
        <v>2</v>
      </c>
      <c r="AF629" t="s">
        <v>2380</v>
      </c>
      <c r="AH629" t="s">
        <v>661</v>
      </c>
      <c r="AI629">
        <v>1984</v>
      </c>
      <c r="AJ629" t="s">
        <v>18</v>
      </c>
      <c r="AK629">
        <v>1</v>
      </c>
      <c r="AL629">
        <v>0</v>
      </c>
      <c r="AM629">
        <v>5383.54</v>
      </c>
      <c r="AN629" t="s">
        <v>11</v>
      </c>
      <c r="AO629" t="s">
        <v>12</v>
      </c>
      <c r="AP629" t="s">
        <v>42</v>
      </c>
    </row>
    <row r="630" spans="7:42" x14ac:dyDescent="0.3">
      <c r="G630" s="14">
        <v>1988</v>
      </c>
      <c r="H630" s="15" t="s">
        <v>35</v>
      </c>
      <c r="J630" s="60" t="s">
        <v>2380</v>
      </c>
      <c r="K630" s="14" t="s">
        <v>11</v>
      </c>
      <c r="L630" s="14" t="s">
        <v>12</v>
      </c>
      <c r="R630" s="15" t="s">
        <v>23</v>
      </c>
      <c r="Y630" t="s">
        <v>1742</v>
      </c>
      <c r="Z630">
        <v>54.59</v>
      </c>
      <c r="AA630">
        <v>4.22</v>
      </c>
      <c r="AB630" t="s">
        <v>2382</v>
      </c>
      <c r="AC630" t="s">
        <v>2380</v>
      </c>
      <c r="AD630" t="s">
        <v>2380</v>
      </c>
      <c r="AE630">
        <v>1</v>
      </c>
      <c r="AF630" t="s">
        <v>2380</v>
      </c>
      <c r="AH630" t="s">
        <v>662</v>
      </c>
      <c r="AI630">
        <v>1988</v>
      </c>
      <c r="AJ630" t="s">
        <v>35</v>
      </c>
      <c r="AK630">
        <v>8</v>
      </c>
      <c r="AL630">
        <v>1</v>
      </c>
      <c r="AM630">
        <v>5385.34</v>
      </c>
      <c r="AN630" t="s">
        <v>11</v>
      </c>
      <c r="AO630" t="s">
        <v>12</v>
      </c>
      <c r="AP630" t="s">
        <v>23</v>
      </c>
    </row>
    <row r="631" spans="7:42" x14ac:dyDescent="0.3">
      <c r="G631" s="14">
        <v>1989</v>
      </c>
      <c r="H631" s="15" t="s">
        <v>15</v>
      </c>
      <c r="J631" s="60" t="s">
        <v>2380</v>
      </c>
      <c r="K631" s="14" t="s">
        <v>11</v>
      </c>
      <c r="L631" s="14" t="s">
        <v>12</v>
      </c>
      <c r="R631" s="15" t="s">
        <v>13</v>
      </c>
      <c r="Y631" t="s">
        <v>1741</v>
      </c>
      <c r="Z631">
        <v>32.965000000000003</v>
      </c>
      <c r="AA631">
        <v>11.78</v>
      </c>
      <c r="AB631" t="s">
        <v>2380</v>
      </c>
      <c r="AC631" t="s">
        <v>2380</v>
      </c>
      <c r="AD631" t="s">
        <v>2380</v>
      </c>
      <c r="AE631" t="s">
        <v>2381</v>
      </c>
      <c r="AF631" t="s">
        <v>2380</v>
      </c>
      <c r="AH631" t="s">
        <v>663</v>
      </c>
      <c r="AI631">
        <v>1989</v>
      </c>
      <c r="AJ631" t="s">
        <v>15</v>
      </c>
      <c r="AK631">
        <v>6</v>
      </c>
      <c r="AL631">
        <v>3</v>
      </c>
      <c r="AM631">
        <v>5396.44</v>
      </c>
      <c r="AN631" t="s">
        <v>11</v>
      </c>
      <c r="AO631" t="s">
        <v>12</v>
      </c>
      <c r="AP631" t="s">
        <v>13</v>
      </c>
    </row>
    <row r="632" spans="7:42" x14ac:dyDescent="0.3">
      <c r="G632" s="14">
        <v>1984</v>
      </c>
      <c r="H632" s="15" t="s">
        <v>20</v>
      </c>
      <c r="J632" s="60" t="s">
        <v>2380</v>
      </c>
      <c r="K632" s="14" t="s">
        <v>11</v>
      </c>
      <c r="L632" s="14" t="s">
        <v>11</v>
      </c>
      <c r="R632" s="15" t="s">
        <v>13</v>
      </c>
      <c r="Y632" t="s">
        <v>1740</v>
      </c>
      <c r="Z632">
        <v>38.049999999999997</v>
      </c>
      <c r="AA632">
        <v>9.6199999999999992</v>
      </c>
      <c r="AB632" t="s">
        <v>2380</v>
      </c>
      <c r="AC632" t="s">
        <v>2380</v>
      </c>
      <c r="AD632" t="s">
        <v>2380</v>
      </c>
      <c r="AE632" t="s">
        <v>2381</v>
      </c>
      <c r="AF632" t="s">
        <v>2380</v>
      </c>
      <c r="AH632" t="s">
        <v>664</v>
      </c>
      <c r="AI632">
        <v>1984</v>
      </c>
      <c r="AJ632" t="s">
        <v>20</v>
      </c>
      <c r="AK632">
        <v>3</v>
      </c>
      <c r="AL632">
        <v>0</v>
      </c>
      <c r="AM632">
        <v>5397.62</v>
      </c>
      <c r="AN632" t="s">
        <v>11</v>
      </c>
      <c r="AO632" t="s">
        <v>11</v>
      </c>
      <c r="AP632" t="s">
        <v>13</v>
      </c>
    </row>
    <row r="633" spans="7:42" x14ac:dyDescent="0.3">
      <c r="G633" s="14">
        <v>1984</v>
      </c>
      <c r="H633" s="15" t="s">
        <v>35</v>
      </c>
      <c r="J633" s="60" t="s">
        <v>2380</v>
      </c>
      <c r="K633" s="14" t="s">
        <v>11</v>
      </c>
      <c r="L633" s="14" t="s">
        <v>11</v>
      </c>
      <c r="R633" s="15" t="s">
        <v>13</v>
      </c>
      <c r="Y633" t="s">
        <v>1739</v>
      </c>
      <c r="Z633">
        <v>46.14</v>
      </c>
      <c r="AA633">
        <v>10.78</v>
      </c>
      <c r="AB633" t="s">
        <v>2380</v>
      </c>
      <c r="AC633" t="s">
        <v>2380</v>
      </c>
      <c r="AD633" t="s">
        <v>2380</v>
      </c>
      <c r="AE633" t="s">
        <v>2381</v>
      </c>
      <c r="AF633" t="s">
        <v>2380</v>
      </c>
      <c r="AH633" t="s">
        <v>665</v>
      </c>
      <c r="AI633">
        <v>1984</v>
      </c>
      <c r="AJ633" t="s">
        <v>35</v>
      </c>
      <c r="AK633">
        <v>1</v>
      </c>
      <c r="AL633">
        <v>0</v>
      </c>
      <c r="AM633">
        <v>5400.98</v>
      </c>
      <c r="AN633" t="s">
        <v>11</v>
      </c>
      <c r="AO633" t="s">
        <v>11</v>
      </c>
      <c r="AP633" t="s">
        <v>13</v>
      </c>
    </row>
    <row r="634" spans="7:42" x14ac:dyDescent="0.3">
      <c r="G634" s="14">
        <v>1985</v>
      </c>
      <c r="H634" s="15" t="s">
        <v>30</v>
      </c>
      <c r="J634" s="60" t="s">
        <v>2380</v>
      </c>
      <c r="K634" s="14" t="s">
        <v>11</v>
      </c>
      <c r="L634" s="14" t="s">
        <v>16</v>
      </c>
      <c r="R634" s="15" t="s">
        <v>13</v>
      </c>
      <c r="Y634" t="s">
        <v>1738</v>
      </c>
      <c r="Z634">
        <v>41.325000000000003</v>
      </c>
      <c r="AA634">
        <v>5.1100000000000003</v>
      </c>
      <c r="AB634" t="s">
        <v>2382</v>
      </c>
      <c r="AC634" t="s">
        <v>2380</v>
      </c>
      <c r="AD634" t="s">
        <v>2380</v>
      </c>
      <c r="AE634">
        <v>2</v>
      </c>
      <c r="AF634" t="s">
        <v>2380</v>
      </c>
      <c r="AH634" t="s">
        <v>666</v>
      </c>
      <c r="AI634">
        <v>1985</v>
      </c>
      <c r="AJ634" t="s">
        <v>30</v>
      </c>
      <c r="AK634">
        <v>23</v>
      </c>
      <c r="AL634">
        <v>3</v>
      </c>
      <c r="AM634">
        <v>5402.89</v>
      </c>
      <c r="AN634" t="s">
        <v>11</v>
      </c>
      <c r="AO634" t="s">
        <v>16</v>
      </c>
      <c r="AP634" t="s">
        <v>13</v>
      </c>
    </row>
    <row r="635" spans="7:42" x14ac:dyDescent="0.3">
      <c r="G635" s="14">
        <v>1975</v>
      </c>
      <c r="H635" s="15" t="s">
        <v>20</v>
      </c>
      <c r="J635" s="60" t="s">
        <v>2380</v>
      </c>
      <c r="K635" s="14" t="s">
        <v>11</v>
      </c>
      <c r="L635" s="14" t="s">
        <v>12</v>
      </c>
      <c r="R635" s="15" t="s">
        <v>23</v>
      </c>
      <c r="Y635" t="s">
        <v>1737</v>
      </c>
      <c r="Z635">
        <v>44.64</v>
      </c>
      <c r="AA635">
        <v>7.18</v>
      </c>
      <c r="AB635" t="s">
        <v>2380</v>
      </c>
      <c r="AC635" t="s">
        <v>2380</v>
      </c>
      <c r="AD635" t="s">
        <v>2380</v>
      </c>
      <c r="AE635" t="s">
        <v>2381</v>
      </c>
      <c r="AF635" t="s">
        <v>2380</v>
      </c>
      <c r="AH635" t="s">
        <v>667</v>
      </c>
      <c r="AI635">
        <v>1975</v>
      </c>
      <c r="AJ635" t="s">
        <v>20</v>
      </c>
      <c r="AK635">
        <v>27</v>
      </c>
      <c r="AL635">
        <v>1</v>
      </c>
      <c r="AM635">
        <v>5411.99</v>
      </c>
      <c r="AN635" t="s">
        <v>11</v>
      </c>
      <c r="AO635" t="s">
        <v>12</v>
      </c>
      <c r="AP635" t="s">
        <v>23</v>
      </c>
    </row>
    <row r="636" spans="7:42" x14ac:dyDescent="0.3">
      <c r="G636" s="14">
        <v>1982</v>
      </c>
      <c r="H636" s="15" t="s">
        <v>20</v>
      </c>
      <c r="J636" s="61" t="s">
        <v>2380</v>
      </c>
      <c r="K636" s="14" t="s">
        <v>11</v>
      </c>
      <c r="L636" s="14" t="s">
        <v>12</v>
      </c>
      <c r="R636" s="15" t="s">
        <v>13</v>
      </c>
      <c r="Y636" t="s">
        <v>1736</v>
      </c>
      <c r="Z636">
        <v>25.175000000000001</v>
      </c>
      <c r="AA636">
        <v>4.96</v>
      </c>
      <c r="AB636" t="s">
        <v>2380</v>
      </c>
      <c r="AC636" t="s">
        <v>2382</v>
      </c>
      <c r="AD636" t="s">
        <v>2380</v>
      </c>
      <c r="AE636">
        <v>1</v>
      </c>
      <c r="AF636" t="s">
        <v>31</v>
      </c>
      <c r="AH636" t="s">
        <v>668</v>
      </c>
      <c r="AI636">
        <v>1982</v>
      </c>
      <c r="AJ636" t="s">
        <v>20</v>
      </c>
      <c r="AK636">
        <v>27</v>
      </c>
      <c r="AL636">
        <v>0</v>
      </c>
      <c r="AM636">
        <v>5415.66</v>
      </c>
      <c r="AN636" t="s">
        <v>11</v>
      </c>
      <c r="AO636" t="s">
        <v>12</v>
      </c>
      <c r="AP636" t="s">
        <v>13</v>
      </c>
    </row>
    <row r="637" spans="7:42" x14ac:dyDescent="0.3">
      <c r="G637" s="14">
        <v>1991</v>
      </c>
      <c r="H637" s="15" t="s">
        <v>10</v>
      </c>
      <c r="J637" s="60" t="s">
        <v>2380</v>
      </c>
      <c r="K637" s="14" t="s">
        <v>11</v>
      </c>
      <c r="L637" s="14" t="s">
        <v>16</v>
      </c>
      <c r="R637" s="15" t="s">
        <v>23</v>
      </c>
      <c r="Y637" t="s">
        <v>1735</v>
      </c>
      <c r="Z637">
        <v>43.11</v>
      </c>
      <c r="AA637">
        <v>4.67</v>
      </c>
      <c r="AB637" t="s">
        <v>2382</v>
      </c>
      <c r="AC637" t="s">
        <v>2380</v>
      </c>
      <c r="AD637" t="s">
        <v>2380</v>
      </c>
      <c r="AE637" t="s">
        <v>2381</v>
      </c>
      <c r="AF637" t="s">
        <v>2380</v>
      </c>
      <c r="AH637" t="s">
        <v>669</v>
      </c>
      <c r="AI637">
        <v>1991</v>
      </c>
      <c r="AJ637" t="s">
        <v>10</v>
      </c>
      <c r="AK637">
        <v>6</v>
      </c>
      <c r="AL637">
        <v>3</v>
      </c>
      <c r="AM637">
        <v>5425.02</v>
      </c>
      <c r="AN637" t="s">
        <v>11</v>
      </c>
      <c r="AO637" t="s">
        <v>16</v>
      </c>
      <c r="AP637" t="s">
        <v>23</v>
      </c>
    </row>
    <row r="638" spans="7:42" x14ac:dyDescent="0.3">
      <c r="G638" s="14">
        <v>1992</v>
      </c>
      <c r="H638" s="15" t="s">
        <v>20</v>
      </c>
      <c r="J638" s="60" t="s">
        <v>2380</v>
      </c>
      <c r="K638" s="14" t="s">
        <v>12</v>
      </c>
      <c r="L638" s="14" t="s">
        <v>16</v>
      </c>
      <c r="R638" s="15" t="s">
        <v>356</v>
      </c>
      <c r="Y638" t="s">
        <v>1734</v>
      </c>
      <c r="Z638">
        <v>53.32</v>
      </c>
      <c r="AA638">
        <v>5.0599999999999996</v>
      </c>
      <c r="AB638" t="s">
        <v>2380</v>
      </c>
      <c r="AC638" t="s">
        <v>2380</v>
      </c>
      <c r="AD638" t="s">
        <v>2380</v>
      </c>
      <c r="AE638" t="s">
        <v>2381</v>
      </c>
      <c r="AF638" t="s">
        <v>2380</v>
      </c>
      <c r="AH638" t="s">
        <v>670</v>
      </c>
      <c r="AI638">
        <v>1992</v>
      </c>
      <c r="AJ638" t="s">
        <v>20</v>
      </c>
      <c r="AK638">
        <v>17</v>
      </c>
      <c r="AL638">
        <v>3</v>
      </c>
      <c r="AM638">
        <v>5428.73</v>
      </c>
      <c r="AN638" t="s">
        <v>12</v>
      </c>
      <c r="AO638" t="s">
        <v>16</v>
      </c>
      <c r="AP638" t="s">
        <v>356</v>
      </c>
    </row>
    <row r="639" spans="7:42" x14ac:dyDescent="0.3">
      <c r="G639" s="14">
        <v>1978</v>
      </c>
      <c r="H639" s="15" t="s">
        <v>18</v>
      </c>
      <c r="J639" s="60" t="s">
        <v>2380</v>
      </c>
      <c r="K639" s="14" t="s">
        <v>11</v>
      </c>
      <c r="L639" s="14" t="s">
        <v>11</v>
      </c>
      <c r="R639" s="15" t="s">
        <v>23</v>
      </c>
      <c r="Y639" t="s">
        <v>1733</v>
      </c>
      <c r="Z639">
        <v>38.04</v>
      </c>
      <c r="AA639">
        <v>5.0199999999999996</v>
      </c>
      <c r="AB639" t="s">
        <v>2382</v>
      </c>
      <c r="AC639" t="s">
        <v>2380</v>
      </c>
      <c r="AD639" t="s">
        <v>2380</v>
      </c>
      <c r="AE639">
        <v>1</v>
      </c>
      <c r="AF639" t="s">
        <v>2380</v>
      </c>
      <c r="AH639" t="s">
        <v>671</v>
      </c>
      <c r="AI639">
        <v>1978</v>
      </c>
      <c r="AJ639" t="s">
        <v>18</v>
      </c>
      <c r="AK639">
        <v>8</v>
      </c>
      <c r="AL639">
        <v>2</v>
      </c>
      <c r="AM639">
        <v>5428.98</v>
      </c>
      <c r="AN639" t="s">
        <v>11</v>
      </c>
      <c r="AO639" t="s">
        <v>11</v>
      </c>
      <c r="AP639" t="s">
        <v>23</v>
      </c>
    </row>
    <row r="640" spans="7:42" x14ac:dyDescent="0.3">
      <c r="G640" s="14">
        <v>1982</v>
      </c>
      <c r="H640" s="15" t="s">
        <v>35</v>
      </c>
      <c r="J640" s="60" t="s">
        <v>2380</v>
      </c>
      <c r="K640" s="14" t="s">
        <v>12</v>
      </c>
      <c r="L640" s="14" t="s">
        <v>11</v>
      </c>
      <c r="R640" s="15" t="s">
        <v>13</v>
      </c>
      <c r="Y640" t="s">
        <v>1732</v>
      </c>
      <c r="Z640">
        <v>37.9</v>
      </c>
      <c r="AA640">
        <v>7.76</v>
      </c>
      <c r="AB640" t="s">
        <v>2380</v>
      </c>
      <c r="AC640" t="s">
        <v>2380</v>
      </c>
      <c r="AD640" t="s">
        <v>2380</v>
      </c>
      <c r="AE640" t="s">
        <v>2381</v>
      </c>
      <c r="AF640" t="s">
        <v>2380</v>
      </c>
      <c r="AH640" t="s">
        <v>672</v>
      </c>
      <c r="AI640">
        <v>1982</v>
      </c>
      <c r="AJ640" t="s">
        <v>35</v>
      </c>
      <c r="AK640">
        <v>25</v>
      </c>
      <c r="AL640">
        <v>0</v>
      </c>
      <c r="AM640">
        <v>5438.75</v>
      </c>
      <c r="AN640" t="s">
        <v>12</v>
      </c>
      <c r="AO640" t="s">
        <v>11</v>
      </c>
      <c r="AP640" t="s">
        <v>13</v>
      </c>
    </row>
    <row r="641" spans="7:42" x14ac:dyDescent="0.3">
      <c r="G641" s="14">
        <v>1986</v>
      </c>
      <c r="H641" s="15" t="s">
        <v>30</v>
      </c>
      <c r="J641" s="60" t="s">
        <v>2380</v>
      </c>
      <c r="K641" s="14" t="s">
        <v>11</v>
      </c>
      <c r="L641" s="14" t="s">
        <v>11</v>
      </c>
      <c r="R641" s="15" t="s">
        <v>247</v>
      </c>
      <c r="Y641" t="s">
        <v>1731</v>
      </c>
      <c r="Z641">
        <v>39.6</v>
      </c>
      <c r="AA641">
        <v>9.32</v>
      </c>
      <c r="AB641" t="s">
        <v>2380</v>
      </c>
      <c r="AC641" t="s">
        <v>2380</v>
      </c>
      <c r="AD641" t="s">
        <v>2380</v>
      </c>
      <c r="AE641" t="s">
        <v>2381</v>
      </c>
      <c r="AF641" t="s">
        <v>2380</v>
      </c>
      <c r="AH641" t="s">
        <v>673</v>
      </c>
      <c r="AI641">
        <v>1986</v>
      </c>
      <c r="AJ641" t="s">
        <v>30</v>
      </c>
      <c r="AK641">
        <v>25</v>
      </c>
      <c r="AL641">
        <v>0</v>
      </c>
      <c r="AM641">
        <v>5458.05</v>
      </c>
      <c r="AN641" t="s">
        <v>11</v>
      </c>
      <c r="AO641" t="s">
        <v>11</v>
      </c>
      <c r="AP641" t="s">
        <v>247</v>
      </c>
    </row>
    <row r="642" spans="7:42" x14ac:dyDescent="0.3">
      <c r="G642" s="14">
        <v>1973</v>
      </c>
      <c r="H642" s="15" t="s">
        <v>37</v>
      </c>
      <c r="J642" s="60" t="s">
        <v>2380</v>
      </c>
      <c r="K642" s="14" t="s">
        <v>11</v>
      </c>
      <c r="L642" s="14" t="s">
        <v>11</v>
      </c>
      <c r="R642" s="15" t="s">
        <v>13</v>
      </c>
      <c r="Y642" t="s">
        <v>1730</v>
      </c>
      <c r="Z642">
        <v>50.92</v>
      </c>
      <c r="AA642">
        <v>5.31</v>
      </c>
      <c r="AB642" t="s">
        <v>2382</v>
      </c>
      <c r="AC642" t="s">
        <v>2380</v>
      </c>
      <c r="AD642" t="s">
        <v>2380</v>
      </c>
      <c r="AE642">
        <v>1</v>
      </c>
      <c r="AF642" t="s">
        <v>2380</v>
      </c>
      <c r="AH642" t="s">
        <v>674</v>
      </c>
      <c r="AI642">
        <v>1973</v>
      </c>
      <c r="AJ642" t="s">
        <v>37</v>
      </c>
      <c r="AK642">
        <v>24</v>
      </c>
      <c r="AL642">
        <v>0</v>
      </c>
      <c r="AM642">
        <v>5466.88</v>
      </c>
      <c r="AN642" t="s">
        <v>11</v>
      </c>
      <c r="AO642" t="s">
        <v>11</v>
      </c>
      <c r="AP642" t="s">
        <v>13</v>
      </c>
    </row>
    <row r="643" spans="7:42" x14ac:dyDescent="0.3">
      <c r="G643" s="14">
        <v>1986</v>
      </c>
      <c r="H643" s="15" t="s">
        <v>30</v>
      </c>
      <c r="J643" s="60" t="s">
        <v>2382</v>
      </c>
      <c r="K643" s="14" t="s">
        <v>11</v>
      </c>
      <c r="L643" s="14" t="s">
        <v>11</v>
      </c>
      <c r="R643" s="15" t="s">
        <v>247</v>
      </c>
      <c r="Y643" t="s">
        <v>1729</v>
      </c>
      <c r="Z643">
        <v>21.85</v>
      </c>
      <c r="AA643">
        <v>5.56</v>
      </c>
      <c r="AB643" t="s">
        <v>2382</v>
      </c>
      <c r="AC643" t="s">
        <v>2380</v>
      </c>
      <c r="AD643" t="s">
        <v>2380</v>
      </c>
      <c r="AE643" t="s">
        <v>2381</v>
      </c>
      <c r="AF643" t="s">
        <v>2382</v>
      </c>
      <c r="AH643" t="s">
        <v>675</v>
      </c>
      <c r="AI643">
        <v>1986</v>
      </c>
      <c r="AJ643" t="s">
        <v>30</v>
      </c>
      <c r="AK643">
        <v>2</v>
      </c>
      <c r="AL643">
        <v>0</v>
      </c>
      <c r="AM643">
        <v>5469.01</v>
      </c>
      <c r="AN643" t="s">
        <v>11</v>
      </c>
      <c r="AO643" t="s">
        <v>11</v>
      </c>
      <c r="AP643" t="s">
        <v>247</v>
      </c>
    </row>
    <row r="644" spans="7:42" x14ac:dyDescent="0.3">
      <c r="G644" s="14">
        <v>1986</v>
      </c>
      <c r="H644" s="15" t="s">
        <v>10</v>
      </c>
      <c r="J644" s="60" t="s">
        <v>2380</v>
      </c>
      <c r="K644" s="14" t="s">
        <v>11</v>
      </c>
      <c r="L644" s="14" t="s">
        <v>12</v>
      </c>
      <c r="R644" s="15" t="s">
        <v>42</v>
      </c>
      <c r="Y644" t="s">
        <v>1728</v>
      </c>
      <c r="Z644">
        <v>36.08</v>
      </c>
      <c r="AA644">
        <v>7.11</v>
      </c>
      <c r="AB644" t="s">
        <v>2382</v>
      </c>
      <c r="AC644" t="s">
        <v>2380</v>
      </c>
      <c r="AD644" t="s">
        <v>2383</v>
      </c>
      <c r="AE644">
        <v>1</v>
      </c>
      <c r="AF644" t="s">
        <v>2380</v>
      </c>
      <c r="AH644" t="s">
        <v>676</v>
      </c>
      <c r="AI644">
        <v>1986</v>
      </c>
      <c r="AJ644" t="s">
        <v>10</v>
      </c>
      <c r="AK644">
        <v>12</v>
      </c>
      <c r="AL644">
        <v>1</v>
      </c>
      <c r="AM644">
        <v>5472.45</v>
      </c>
      <c r="AN644" t="s">
        <v>11</v>
      </c>
      <c r="AO644" t="s">
        <v>12</v>
      </c>
      <c r="AP644" t="s">
        <v>42</v>
      </c>
    </row>
    <row r="645" spans="7:42" x14ac:dyDescent="0.3">
      <c r="G645" s="14">
        <v>1986</v>
      </c>
      <c r="H645" s="15" t="s">
        <v>20</v>
      </c>
      <c r="J645" s="60" t="s">
        <v>2380</v>
      </c>
      <c r="K645" s="14" t="s">
        <v>11</v>
      </c>
      <c r="L645" s="14" t="s">
        <v>12</v>
      </c>
      <c r="R645" s="15" t="s">
        <v>13</v>
      </c>
      <c r="Y645" t="s">
        <v>1727</v>
      </c>
      <c r="Z645">
        <v>40.44</v>
      </c>
      <c r="AA645">
        <v>5.13</v>
      </c>
      <c r="AB645" t="s">
        <v>2382</v>
      </c>
      <c r="AC645" t="s">
        <v>2380</v>
      </c>
      <c r="AD645" t="s">
        <v>2383</v>
      </c>
      <c r="AE645">
        <v>1</v>
      </c>
      <c r="AF645" t="s">
        <v>2380</v>
      </c>
      <c r="AH645" t="s">
        <v>677</v>
      </c>
      <c r="AI645">
        <v>1986</v>
      </c>
      <c r="AJ645" t="s">
        <v>20</v>
      </c>
      <c r="AK645">
        <v>30</v>
      </c>
      <c r="AL645">
        <v>1</v>
      </c>
      <c r="AM645">
        <v>5478.04</v>
      </c>
      <c r="AN645" t="s">
        <v>11</v>
      </c>
      <c r="AO645" t="s">
        <v>12</v>
      </c>
      <c r="AP645" t="s">
        <v>13</v>
      </c>
    </row>
    <row r="646" spans="7:42" x14ac:dyDescent="0.3">
      <c r="G646" s="14">
        <v>1984</v>
      </c>
      <c r="H646" s="15" t="s">
        <v>35</v>
      </c>
      <c r="J646" s="60" t="s">
        <v>2380</v>
      </c>
      <c r="K646" s="14" t="s">
        <v>11</v>
      </c>
      <c r="L646" s="14" t="s">
        <v>11</v>
      </c>
      <c r="R646" s="15" t="s">
        <v>13</v>
      </c>
      <c r="Y646" t="s">
        <v>1726</v>
      </c>
      <c r="Z646">
        <v>38.094999999999999</v>
      </c>
      <c r="AA646">
        <v>10.199999999999999</v>
      </c>
      <c r="AB646" t="s">
        <v>2380</v>
      </c>
      <c r="AC646" t="s">
        <v>2380</v>
      </c>
      <c r="AD646" t="s">
        <v>2380</v>
      </c>
      <c r="AE646" t="s">
        <v>2381</v>
      </c>
      <c r="AF646" t="s">
        <v>2380</v>
      </c>
      <c r="AH646" t="s">
        <v>678</v>
      </c>
      <c r="AI646">
        <v>1984</v>
      </c>
      <c r="AJ646" t="s">
        <v>35</v>
      </c>
      <c r="AK646">
        <v>26</v>
      </c>
      <c r="AL646">
        <v>1</v>
      </c>
      <c r="AM646">
        <v>5484.47</v>
      </c>
      <c r="AN646" t="s">
        <v>11</v>
      </c>
      <c r="AO646" t="s">
        <v>11</v>
      </c>
      <c r="AP646" t="s">
        <v>13</v>
      </c>
    </row>
    <row r="647" spans="7:42" x14ac:dyDescent="0.3">
      <c r="G647" s="14">
        <v>1984</v>
      </c>
      <c r="H647" s="15" t="s">
        <v>35</v>
      </c>
      <c r="J647" s="60" t="s">
        <v>2380</v>
      </c>
      <c r="K647" s="14" t="s">
        <v>11</v>
      </c>
      <c r="L647" s="14" t="s">
        <v>12</v>
      </c>
      <c r="R647" s="15" t="s">
        <v>42</v>
      </c>
      <c r="Y647" t="s">
        <v>1725</v>
      </c>
      <c r="Z647">
        <v>44.95</v>
      </c>
      <c r="AA647">
        <v>10.4</v>
      </c>
      <c r="AB647" t="s">
        <v>2380</v>
      </c>
      <c r="AC647" t="s">
        <v>2380</v>
      </c>
      <c r="AD647" t="s">
        <v>2380</v>
      </c>
      <c r="AE647" t="s">
        <v>2381</v>
      </c>
      <c r="AF647" t="s">
        <v>2380</v>
      </c>
      <c r="AH647" t="s">
        <v>679</v>
      </c>
      <c r="AI647">
        <v>1984</v>
      </c>
      <c r="AJ647" t="s">
        <v>35</v>
      </c>
      <c r="AK647">
        <v>17</v>
      </c>
      <c r="AL647">
        <v>1</v>
      </c>
      <c r="AM647">
        <v>5488.26</v>
      </c>
      <c r="AN647" t="s">
        <v>11</v>
      </c>
      <c r="AO647" t="s">
        <v>12</v>
      </c>
      <c r="AP647" t="s">
        <v>42</v>
      </c>
    </row>
    <row r="648" spans="7:42" x14ac:dyDescent="0.3">
      <c r="G648" s="14">
        <v>1988</v>
      </c>
      <c r="H648" s="15" t="s">
        <v>10</v>
      </c>
      <c r="J648" s="60" t="s">
        <v>2380</v>
      </c>
      <c r="K648" s="14" t="s">
        <v>11</v>
      </c>
      <c r="L648" s="14" t="s">
        <v>11</v>
      </c>
      <c r="R648" s="15" t="s">
        <v>23</v>
      </c>
      <c r="Y648" t="s">
        <v>1724</v>
      </c>
      <c r="Z648">
        <v>35.54</v>
      </c>
      <c r="AA648">
        <v>10.67</v>
      </c>
      <c r="AB648" t="s">
        <v>2380</v>
      </c>
      <c r="AC648" t="s">
        <v>2380</v>
      </c>
      <c r="AD648" t="s">
        <v>2380</v>
      </c>
      <c r="AE648" t="s">
        <v>2381</v>
      </c>
      <c r="AF648" t="s">
        <v>2380</v>
      </c>
      <c r="AH648" t="s">
        <v>680</v>
      </c>
      <c r="AI648">
        <v>1988</v>
      </c>
      <c r="AJ648" t="s">
        <v>10</v>
      </c>
      <c r="AK648">
        <v>29</v>
      </c>
      <c r="AL648">
        <v>3</v>
      </c>
      <c r="AM648">
        <v>5503.36</v>
      </c>
      <c r="AN648" t="s">
        <v>11</v>
      </c>
      <c r="AO648" t="s">
        <v>11</v>
      </c>
      <c r="AP648" t="s">
        <v>23</v>
      </c>
    </row>
    <row r="649" spans="7:42" x14ac:dyDescent="0.3">
      <c r="G649" s="14">
        <v>1981</v>
      </c>
      <c r="H649" s="15" t="s">
        <v>15</v>
      </c>
      <c r="J649" s="60" t="s">
        <v>2380</v>
      </c>
      <c r="K649" s="14" t="s">
        <v>11</v>
      </c>
      <c r="L649" s="14" t="s">
        <v>11</v>
      </c>
      <c r="R649" s="15" t="s">
        <v>13</v>
      </c>
      <c r="Y649" t="s">
        <v>1723</v>
      </c>
      <c r="Z649">
        <v>39.799999999999997</v>
      </c>
      <c r="AA649">
        <v>4.6500000000000004</v>
      </c>
      <c r="AB649" t="s">
        <v>2382</v>
      </c>
      <c r="AC649" t="s">
        <v>2380</v>
      </c>
      <c r="AD649" t="s">
        <v>2380</v>
      </c>
      <c r="AE649">
        <v>2</v>
      </c>
      <c r="AF649" t="s">
        <v>2380</v>
      </c>
      <c r="AH649" t="s">
        <v>681</v>
      </c>
      <c r="AI649">
        <v>1981</v>
      </c>
      <c r="AJ649" t="s">
        <v>15</v>
      </c>
      <c r="AK649">
        <v>7</v>
      </c>
      <c r="AL649">
        <v>1</v>
      </c>
      <c r="AM649">
        <v>5539.4</v>
      </c>
      <c r="AN649" t="s">
        <v>11</v>
      </c>
      <c r="AO649" t="s">
        <v>11</v>
      </c>
      <c r="AP649" t="s">
        <v>13</v>
      </c>
    </row>
    <row r="650" spans="7:42" x14ac:dyDescent="0.3">
      <c r="G650" s="14">
        <v>1980</v>
      </c>
      <c r="H650" s="15" t="s">
        <v>30</v>
      </c>
      <c r="J650" s="60" t="s">
        <v>2380</v>
      </c>
      <c r="K650" s="14" t="s">
        <v>11</v>
      </c>
      <c r="L650" s="14" t="s">
        <v>11</v>
      </c>
      <c r="R650" s="15" t="s">
        <v>23</v>
      </c>
      <c r="Y650" t="s">
        <v>1722</v>
      </c>
      <c r="Z650">
        <v>33.659999999999997</v>
      </c>
      <c r="AA650">
        <v>5.65</v>
      </c>
      <c r="AB650" t="s">
        <v>2382</v>
      </c>
      <c r="AC650" t="s">
        <v>2380</v>
      </c>
      <c r="AD650" t="s">
        <v>2380</v>
      </c>
      <c r="AE650">
        <v>2</v>
      </c>
      <c r="AF650" t="s">
        <v>2380</v>
      </c>
      <c r="AH650" t="s">
        <v>682</v>
      </c>
      <c r="AI650">
        <v>1980</v>
      </c>
      <c r="AJ650" t="s">
        <v>30</v>
      </c>
      <c r="AK650">
        <v>7</v>
      </c>
      <c r="AL650">
        <v>2</v>
      </c>
      <c r="AM650">
        <v>5540.35</v>
      </c>
      <c r="AN650" t="s">
        <v>11</v>
      </c>
      <c r="AO650" t="s">
        <v>11</v>
      </c>
      <c r="AP650" t="s">
        <v>23</v>
      </c>
    </row>
    <row r="651" spans="7:42" x14ac:dyDescent="0.3">
      <c r="G651" s="14">
        <v>1999</v>
      </c>
      <c r="H651" s="15" t="s">
        <v>20</v>
      </c>
      <c r="J651" s="60" t="s">
        <v>2380</v>
      </c>
      <c r="K651" s="14" t="s">
        <v>11</v>
      </c>
      <c r="L651" s="14" t="s">
        <v>12</v>
      </c>
      <c r="R651" s="15" t="s">
        <v>535</v>
      </c>
      <c r="Y651" t="s">
        <v>1721</v>
      </c>
      <c r="Z651">
        <v>35.5</v>
      </c>
      <c r="AA651">
        <v>11.97</v>
      </c>
      <c r="AB651" t="s">
        <v>2380</v>
      </c>
      <c r="AC651" t="s">
        <v>2380</v>
      </c>
      <c r="AD651" t="s">
        <v>2380</v>
      </c>
      <c r="AE651" t="s">
        <v>2381</v>
      </c>
      <c r="AF651" t="s">
        <v>2380</v>
      </c>
      <c r="AH651" t="s">
        <v>683</v>
      </c>
      <c r="AI651">
        <v>1999</v>
      </c>
      <c r="AJ651" t="s">
        <v>20</v>
      </c>
      <c r="AK651">
        <v>22</v>
      </c>
      <c r="AL651">
        <v>0</v>
      </c>
      <c r="AM651">
        <v>5552.61</v>
      </c>
      <c r="AN651" t="s">
        <v>11</v>
      </c>
      <c r="AO651" t="s">
        <v>12</v>
      </c>
      <c r="AP651" t="s">
        <v>535</v>
      </c>
    </row>
    <row r="652" spans="7:42" x14ac:dyDescent="0.3">
      <c r="G652" s="14">
        <v>1974</v>
      </c>
      <c r="H652" s="15" t="s">
        <v>20</v>
      </c>
      <c r="J652" s="60" t="s">
        <v>2380</v>
      </c>
      <c r="K652" s="14" t="s">
        <v>11</v>
      </c>
      <c r="L652" s="14" t="s">
        <v>12</v>
      </c>
      <c r="R652" s="15" t="s">
        <v>13</v>
      </c>
      <c r="Y652" t="s">
        <v>1720</v>
      </c>
      <c r="Z652">
        <v>41.63</v>
      </c>
      <c r="AA652">
        <v>6.71</v>
      </c>
      <c r="AB652" t="s">
        <v>2380</v>
      </c>
      <c r="AC652" t="s">
        <v>2380</v>
      </c>
      <c r="AD652" t="s">
        <v>2380</v>
      </c>
      <c r="AE652" t="s">
        <v>2381</v>
      </c>
      <c r="AF652" t="s">
        <v>2380</v>
      </c>
      <c r="AH652" t="s">
        <v>684</v>
      </c>
      <c r="AI652">
        <v>1974</v>
      </c>
      <c r="AJ652" t="s">
        <v>20</v>
      </c>
      <c r="AK652">
        <v>18</v>
      </c>
      <c r="AL652">
        <v>0</v>
      </c>
      <c r="AM652">
        <v>5576.35</v>
      </c>
      <c r="AN652" t="s">
        <v>11</v>
      </c>
      <c r="AO652" t="s">
        <v>12</v>
      </c>
      <c r="AP652" t="s">
        <v>13</v>
      </c>
    </row>
    <row r="653" spans="7:42" x14ac:dyDescent="0.3">
      <c r="G653" s="14">
        <v>1985</v>
      </c>
      <c r="H653" s="15" t="s">
        <v>20</v>
      </c>
      <c r="J653" s="60" t="s">
        <v>2380</v>
      </c>
      <c r="K653" s="14" t="s">
        <v>11</v>
      </c>
      <c r="L653" s="14" t="s">
        <v>16</v>
      </c>
      <c r="R653" s="15" t="s">
        <v>23</v>
      </c>
      <c r="Y653" t="s">
        <v>1719</v>
      </c>
      <c r="Z653">
        <v>46.49</v>
      </c>
      <c r="AA653">
        <v>11.92</v>
      </c>
      <c r="AB653" t="s">
        <v>2380</v>
      </c>
      <c r="AC653" t="s">
        <v>2380</v>
      </c>
      <c r="AD653" t="s">
        <v>2380</v>
      </c>
      <c r="AE653" t="s">
        <v>2381</v>
      </c>
      <c r="AF653" t="s">
        <v>2380</v>
      </c>
      <c r="AH653" t="s">
        <v>685</v>
      </c>
      <c r="AI653">
        <v>1985</v>
      </c>
      <c r="AJ653" t="s">
        <v>20</v>
      </c>
      <c r="AK653">
        <v>5</v>
      </c>
      <c r="AL653">
        <v>3</v>
      </c>
      <c r="AM653">
        <v>5582.95</v>
      </c>
      <c r="AN653" t="s">
        <v>11</v>
      </c>
      <c r="AO653" t="s">
        <v>16</v>
      </c>
      <c r="AP653" t="s">
        <v>23</v>
      </c>
    </row>
    <row r="654" spans="7:42" x14ac:dyDescent="0.3">
      <c r="G654" s="14">
        <v>1986</v>
      </c>
      <c r="H654" s="15" t="s">
        <v>15</v>
      </c>
      <c r="J654" s="60" t="s">
        <v>2380</v>
      </c>
      <c r="K654" s="14" t="s">
        <v>12</v>
      </c>
      <c r="L654" s="14" t="s">
        <v>16</v>
      </c>
      <c r="R654" s="15" t="s">
        <v>13</v>
      </c>
      <c r="Y654" t="s">
        <v>1718</v>
      </c>
      <c r="Z654">
        <v>43.29</v>
      </c>
      <c r="AA654">
        <v>5.35</v>
      </c>
      <c r="AB654" t="s">
        <v>2380</v>
      </c>
      <c r="AC654" t="s">
        <v>2380</v>
      </c>
      <c r="AD654" t="s">
        <v>2380</v>
      </c>
      <c r="AE654">
        <v>2</v>
      </c>
      <c r="AF654" t="s">
        <v>2380</v>
      </c>
      <c r="AH654" t="s">
        <v>686</v>
      </c>
      <c r="AI654">
        <v>1986</v>
      </c>
      <c r="AJ654" t="s">
        <v>15</v>
      </c>
      <c r="AK654">
        <v>21</v>
      </c>
      <c r="AL654">
        <v>2</v>
      </c>
      <c r="AM654">
        <v>5584.31</v>
      </c>
      <c r="AN654" t="s">
        <v>12</v>
      </c>
      <c r="AO654" t="s">
        <v>16</v>
      </c>
      <c r="AP654" t="s">
        <v>13</v>
      </c>
    </row>
    <row r="655" spans="7:42" x14ac:dyDescent="0.3">
      <c r="G655" s="14">
        <v>1983</v>
      </c>
      <c r="H655" s="15" t="s">
        <v>37</v>
      </c>
      <c r="J655" s="60" t="s">
        <v>2380</v>
      </c>
      <c r="K655" s="14" t="s">
        <v>11</v>
      </c>
      <c r="L655" s="14" t="s">
        <v>16</v>
      </c>
      <c r="R655" s="15" t="s">
        <v>13</v>
      </c>
      <c r="Y655" t="s">
        <v>1717</v>
      </c>
      <c r="Z655">
        <v>43.08</v>
      </c>
      <c r="AA655">
        <v>8.9600000000000009</v>
      </c>
      <c r="AB655" t="s">
        <v>2382</v>
      </c>
      <c r="AC655" t="s">
        <v>2380</v>
      </c>
      <c r="AD655" t="s">
        <v>2380</v>
      </c>
      <c r="AE655">
        <v>1</v>
      </c>
      <c r="AF655" t="s">
        <v>2380</v>
      </c>
      <c r="AH655" t="s">
        <v>687</v>
      </c>
      <c r="AI655">
        <v>1983</v>
      </c>
      <c r="AJ655" t="s">
        <v>37</v>
      </c>
      <c r="AK655">
        <v>3</v>
      </c>
      <c r="AL655">
        <v>3</v>
      </c>
      <c r="AM655">
        <v>5587.59</v>
      </c>
      <c r="AN655" t="s">
        <v>11</v>
      </c>
      <c r="AO655" t="s">
        <v>16</v>
      </c>
      <c r="AP655" t="s">
        <v>13</v>
      </c>
    </row>
    <row r="656" spans="7:42" x14ac:dyDescent="0.3">
      <c r="G656" s="14">
        <v>1988</v>
      </c>
      <c r="H656" s="15" t="s">
        <v>15</v>
      </c>
      <c r="J656" s="60" t="s">
        <v>2380</v>
      </c>
      <c r="K656" s="14" t="s">
        <v>11</v>
      </c>
      <c r="L656" s="14" t="s">
        <v>12</v>
      </c>
      <c r="R656" s="15" t="s">
        <v>247</v>
      </c>
      <c r="Y656" t="s">
        <v>1716</v>
      </c>
      <c r="Z656">
        <v>39.07</v>
      </c>
      <c r="AA656">
        <v>11.93</v>
      </c>
      <c r="AB656" t="s">
        <v>2380</v>
      </c>
      <c r="AC656" t="s">
        <v>2380</v>
      </c>
      <c r="AD656" t="s">
        <v>2380</v>
      </c>
      <c r="AE656" t="s">
        <v>2381</v>
      </c>
      <c r="AF656" t="s">
        <v>2380</v>
      </c>
      <c r="AH656" t="s">
        <v>688</v>
      </c>
      <c r="AI656">
        <v>1988</v>
      </c>
      <c r="AJ656" t="s">
        <v>15</v>
      </c>
      <c r="AK656">
        <v>18</v>
      </c>
      <c r="AL656">
        <v>1</v>
      </c>
      <c r="AM656">
        <v>5594.85</v>
      </c>
      <c r="AN656" t="s">
        <v>11</v>
      </c>
      <c r="AO656" t="s">
        <v>12</v>
      </c>
      <c r="AP656" t="s">
        <v>247</v>
      </c>
    </row>
    <row r="657" spans="7:42" x14ac:dyDescent="0.3">
      <c r="G657" s="14">
        <v>1978</v>
      </c>
      <c r="H657" s="15" t="s">
        <v>20</v>
      </c>
      <c r="J657" s="60" t="s">
        <v>2380</v>
      </c>
      <c r="K657" s="14" t="s">
        <v>11</v>
      </c>
      <c r="L657" s="14" t="s">
        <v>12</v>
      </c>
      <c r="R657" s="15" t="s">
        <v>13</v>
      </c>
      <c r="Y657" t="s">
        <v>1715</v>
      </c>
      <c r="Z657">
        <v>41.3</v>
      </c>
      <c r="AA657">
        <v>9.59</v>
      </c>
      <c r="AB657" t="s">
        <v>2380</v>
      </c>
      <c r="AC657" t="s">
        <v>2380</v>
      </c>
      <c r="AD657" t="s">
        <v>2380</v>
      </c>
      <c r="AE657" t="s">
        <v>2381</v>
      </c>
      <c r="AF657" t="s">
        <v>2380</v>
      </c>
      <c r="AH657" t="s">
        <v>689</v>
      </c>
      <c r="AI657">
        <v>1978</v>
      </c>
      <c r="AJ657" t="s">
        <v>20</v>
      </c>
      <c r="AK657">
        <v>11</v>
      </c>
      <c r="AL657">
        <v>2</v>
      </c>
      <c r="AM657">
        <v>5612.83</v>
      </c>
      <c r="AN657" t="s">
        <v>11</v>
      </c>
      <c r="AO657" t="s">
        <v>12</v>
      </c>
      <c r="AP657" t="s">
        <v>13</v>
      </c>
    </row>
    <row r="658" spans="7:42" x14ac:dyDescent="0.3">
      <c r="G658" s="14">
        <v>1994</v>
      </c>
      <c r="H658" s="15" t="s">
        <v>15</v>
      </c>
      <c r="J658" s="60" t="s">
        <v>2380</v>
      </c>
      <c r="K658" s="14" t="s">
        <v>11</v>
      </c>
      <c r="L658" s="14" t="s">
        <v>12</v>
      </c>
      <c r="R658" s="15" t="s">
        <v>42</v>
      </c>
      <c r="Y658" t="s">
        <v>1714</v>
      </c>
      <c r="Z658">
        <v>42.95</v>
      </c>
      <c r="AA658">
        <v>11.88</v>
      </c>
      <c r="AB658" t="s">
        <v>2382</v>
      </c>
      <c r="AC658" t="s">
        <v>2380</v>
      </c>
      <c r="AD658" t="s">
        <v>2380</v>
      </c>
      <c r="AE658">
        <v>2</v>
      </c>
      <c r="AF658" t="s">
        <v>2380</v>
      </c>
      <c r="AH658" t="s">
        <v>690</v>
      </c>
      <c r="AI658">
        <v>1994</v>
      </c>
      <c r="AJ658" t="s">
        <v>15</v>
      </c>
      <c r="AK658">
        <v>15</v>
      </c>
      <c r="AL658">
        <v>5</v>
      </c>
      <c r="AM658">
        <v>5615.37</v>
      </c>
      <c r="AN658" t="s">
        <v>11</v>
      </c>
      <c r="AO658" t="s">
        <v>12</v>
      </c>
      <c r="AP658" t="s">
        <v>42</v>
      </c>
    </row>
    <row r="659" spans="7:42" x14ac:dyDescent="0.3">
      <c r="G659" s="14">
        <v>1987</v>
      </c>
      <c r="H659" s="15" t="s">
        <v>30</v>
      </c>
      <c r="J659" s="60" t="s">
        <v>2380</v>
      </c>
      <c r="K659" s="14" t="s">
        <v>11</v>
      </c>
      <c r="L659" s="14" t="s">
        <v>12</v>
      </c>
      <c r="R659" s="15" t="s">
        <v>23</v>
      </c>
      <c r="Y659" t="s">
        <v>1713</v>
      </c>
      <c r="Z659">
        <v>46.96</v>
      </c>
      <c r="AA659">
        <v>4.6399999999999997</v>
      </c>
      <c r="AB659" t="s">
        <v>2380</v>
      </c>
      <c r="AC659" t="s">
        <v>2380</v>
      </c>
      <c r="AD659" t="s">
        <v>2383</v>
      </c>
      <c r="AE659">
        <v>1</v>
      </c>
      <c r="AF659" t="s">
        <v>2380</v>
      </c>
      <c r="AH659" t="s">
        <v>691</v>
      </c>
      <c r="AI659">
        <v>1987</v>
      </c>
      <c r="AJ659" t="s">
        <v>30</v>
      </c>
      <c r="AK659">
        <v>9</v>
      </c>
      <c r="AL659">
        <v>1</v>
      </c>
      <c r="AM659">
        <v>5630.46</v>
      </c>
      <c r="AN659" t="s">
        <v>11</v>
      </c>
      <c r="AO659" t="s">
        <v>12</v>
      </c>
      <c r="AP659" t="s">
        <v>23</v>
      </c>
    </row>
    <row r="660" spans="7:42" x14ac:dyDescent="0.3">
      <c r="G660" s="14">
        <v>1983</v>
      </c>
      <c r="H660" s="15" t="s">
        <v>18</v>
      </c>
      <c r="J660" s="60" t="s">
        <v>2380</v>
      </c>
      <c r="K660" s="14" t="s">
        <v>11</v>
      </c>
      <c r="L660" s="14" t="s">
        <v>12</v>
      </c>
      <c r="R660" s="15" t="s">
        <v>42</v>
      </c>
      <c r="Y660" t="s">
        <v>1712</v>
      </c>
      <c r="Z660">
        <v>30.495000000000001</v>
      </c>
      <c r="AA660">
        <v>9.5299999999999994</v>
      </c>
      <c r="AB660" t="s">
        <v>2380</v>
      </c>
      <c r="AC660" t="s">
        <v>2380</v>
      </c>
      <c r="AD660" t="s">
        <v>2380</v>
      </c>
      <c r="AE660" t="s">
        <v>2381</v>
      </c>
      <c r="AF660" t="s">
        <v>2380</v>
      </c>
      <c r="AH660" t="s">
        <v>692</v>
      </c>
      <c r="AI660">
        <v>1983</v>
      </c>
      <c r="AJ660" t="s">
        <v>18</v>
      </c>
      <c r="AK660">
        <v>8</v>
      </c>
      <c r="AL660">
        <v>0</v>
      </c>
      <c r="AM660">
        <v>5649.72</v>
      </c>
      <c r="AN660" t="s">
        <v>11</v>
      </c>
      <c r="AO660" t="s">
        <v>12</v>
      </c>
      <c r="AP660" t="s">
        <v>42</v>
      </c>
    </row>
    <row r="661" spans="7:42" x14ac:dyDescent="0.3">
      <c r="G661" s="14">
        <v>1978</v>
      </c>
      <c r="H661" s="15" t="s">
        <v>20</v>
      </c>
      <c r="J661" s="60" t="s">
        <v>2382</v>
      </c>
      <c r="K661" s="14" t="s">
        <v>11</v>
      </c>
      <c r="L661" s="14" t="s">
        <v>16</v>
      </c>
      <c r="R661" s="15" t="s">
        <v>13</v>
      </c>
      <c r="Y661" t="s">
        <v>1711</v>
      </c>
      <c r="Z661">
        <v>17.954999999999998</v>
      </c>
      <c r="AA661">
        <v>5.29</v>
      </c>
      <c r="AB661" t="s">
        <v>2382</v>
      </c>
      <c r="AC661" t="s">
        <v>2380</v>
      </c>
      <c r="AD661" t="s">
        <v>2380</v>
      </c>
      <c r="AE661">
        <v>1</v>
      </c>
      <c r="AF661" t="s">
        <v>2382</v>
      </c>
      <c r="AH661" t="s">
        <v>693</v>
      </c>
      <c r="AI661">
        <v>1978</v>
      </c>
      <c r="AJ661" t="s">
        <v>20</v>
      </c>
      <c r="AK661">
        <v>27</v>
      </c>
      <c r="AL661">
        <v>2</v>
      </c>
      <c r="AM661">
        <v>5650.14</v>
      </c>
      <c r="AN661" t="s">
        <v>11</v>
      </c>
      <c r="AO661" t="s">
        <v>16</v>
      </c>
      <c r="AP661" t="s">
        <v>13</v>
      </c>
    </row>
    <row r="662" spans="7:42" x14ac:dyDescent="0.3">
      <c r="G662" s="14">
        <v>1983</v>
      </c>
      <c r="H662" s="15" t="s">
        <v>20</v>
      </c>
      <c r="J662" s="60" t="s">
        <v>2380</v>
      </c>
      <c r="K662" s="14" t="s">
        <v>11</v>
      </c>
      <c r="L662" s="14" t="s">
        <v>16</v>
      </c>
      <c r="R662" s="15" t="s">
        <v>13</v>
      </c>
      <c r="Y662" t="s">
        <v>1710</v>
      </c>
      <c r="Z662">
        <v>25.6</v>
      </c>
      <c r="AA662">
        <v>10.95</v>
      </c>
      <c r="AB662" t="s">
        <v>2380</v>
      </c>
      <c r="AC662" t="s">
        <v>2380</v>
      </c>
      <c r="AD662" t="s">
        <v>2380</v>
      </c>
      <c r="AE662">
        <v>3</v>
      </c>
      <c r="AF662" t="s">
        <v>2380</v>
      </c>
      <c r="AH662" t="s">
        <v>694</v>
      </c>
      <c r="AI662">
        <v>1983</v>
      </c>
      <c r="AJ662" t="s">
        <v>20</v>
      </c>
      <c r="AK662">
        <v>3</v>
      </c>
      <c r="AL662">
        <v>0</v>
      </c>
      <c r="AM662">
        <v>5662.23</v>
      </c>
      <c r="AN662" t="s">
        <v>11</v>
      </c>
      <c r="AO662" t="s">
        <v>16</v>
      </c>
      <c r="AP662" t="s">
        <v>13</v>
      </c>
    </row>
    <row r="663" spans="7:42" x14ac:dyDescent="0.3">
      <c r="G663" s="14">
        <v>1984</v>
      </c>
      <c r="H663" s="15" t="s">
        <v>35</v>
      </c>
      <c r="J663" s="60" t="s">
        <v>2380</v>
      </c>
      <c r="K663" s="14" t="s">
        <v>11</v>
      </c>
      <c r="L663" s="14" t="s">
        <v>11</v>
      </c>
      <c r="R663" s="15" t="s">
        <v>13</v>
      </c>
      <c r="Y663" t="s">
        <v>1709</v>
      </c>
      <c r="Z663">
        <v>34.21</v>
      </c>
      <c r="AA663">
        <v>9.17</v>
      </c>
      <c r="AB663" t="s">
        <v>2380</v>
      </c>
      <c r="AC663" t="s">
        <v>2380</v>
      </c>
      <c r="AD663" t="s">
        <v>2380</v>
      </c>
      <c r="AE663" t="s">
        <v>2381</v>
      </c>
      <c r="AF663" t="s">
        <v>2380</v>
      </c>
      <c r="AH663" t="s">
        <v>695</v>
      </c>
      <c r="AI663">
        <v>1984</v>
      </c>
      <c r="AJ663" t="s">
        <v>35</v>
      </c>
      <c r="AK663">
        <v>12</v>
      </c>
      <c r="AL663">
        <v>3</v>
      </c>
      <c r="AM663">
        <v>5679.13</v>
      </c>
      <c r="AN663" t="s">
        <v>11</v>
      </c>
      <c r="AO663" t="s">
        <v>11</v>
      </c>
      <c r="AP663" t="s">
        <v>13</v>
      </c>
    </row>
    <row r="664" spans="7:42" x14ac:dyDescent="0.3">
      <c r="G664" s="14">
        <v>1972</v>
      </c>
      <c r="H664" s="15" t="s">
        <v>37</v>
      </c>
      <c r="J664" s="60" t="s">
        <v>2380</v>
      </c>
      <c r="K664" s="14" t="s">
        <v>11</v>
      </c>
      <c r="L664" s="14" t="s">
        <v>16</v>
      </c>
      <c r="R664" s="15" t="s">
        <v>13</v>
      </c>
      <c r="Y664" t="s">
        <v>1708</v>
      </c>
      <c r="Z664">
        <v>39.74</v>
      </c>
      <c r="AA664">
        <v>7.39</v>
      </c>
      <c r="AB664" t="s">
        <v>2380</v>
      </c>
      <c r="AC664" t="s">
        <v>2380</v>
      </c>
      <c r="AD664" t="s">
        <v>2380</v>
      </c>
      <c r="AE664" t="s">
        <v>2381</v>
      </c>
      <c r="AF664" t="s">
        <v>2380</v>
      </c>
      <c r="AH664" t="s">
        <v>696</v>
      </c>
      <c r="AI664">
        <v>1972</v>
      </c>
      <c r="AJ664" t="s">
        <v>37</v>
      </c>
      <c r="AK664">
        <v>28</v>
      </c>
      <c r="AL664">
        <v>0</v>
      </c>
      <c r="AM664">
        <v>5690.79</v>
      </c>
      <c r="AN664" t="s">
        <v>11</v>
      </c>
      <c r="AO664" t="s">
        <v>16</v>
      </c>
      <c r="AP664" t="s">
        <v>13</v>
      </c>
    </row>
    <row r="665" spans="7:42" x14ac:dyDescent="0.3">
      <c r="G665" s="14">
        <v>1992</v>
      </c>
      <c r="H665" s="15" t="s">
        <v>15</v>
      </c>
      <c r="J665" s="60" t="s">
        <v>2380</v>
      </c>
      <c r="K665" s="14" t="s">
        <v>11</v>
      </c>
      <c r="L665" s="14" t="s">
        <v>12</v>
      </c>
      <c r="R665" s="15" t="s">
        <v>23</v>
      </c>
      <c r="Y665" t="s">
        <v>1707</v>
      </c>
      <c r="Z665">
        <v>49.53</v>
      </c>
      <c r="AA665">
        <v>9.1300000000000008</v>
      </c>
      <c r="AB665" t="s">
        <v>2382</v>
      </c>
      <c r="AC665" t="s">
        <v>2380</v>
      </c>
      <c r="AD665" t="s">
        <v>2380</v>
      </c>
      <c r="AE665" t="s">
        <v>2381</v>
      </c>
      <c r="AF665" t="s">
        <v>2380</v>
      </c>
      <c r="AH665" t="s">
        <v>697</v>
      </c>
      <c r="AI665">
        <v>1992</v>
      </c>
      <c r="AJ665" t="s">
        <v>15</v>
      </c>
      <c r="AK665">
        <v>3</v>
      </c>
      <c r="AL665">
        <v>3</v>
      </c>
      <c r="AM665">
        <v>5693.43</v>
      </c>
      <c r="AN665" t="s">
        <v>11</v>
      </c>
      <c r="AO665" t="s">
        <v>12</v>
      </c>
      <c r="AP665" t="s">
        <v>23</v>
      </c>
    </row>
    <row r="666" spans="7:42" x14ac:dyDescent="0.3">
      <c r="G666" s="14">
        <v>1974</v>
      </c>
      <c r="H666" s="15" t="s">
        <v>10</v>
      </c>
      <c r="J666" s="60" t="s">
        <v>2380</v>
      </c>
      <c r="K666" s="14" t="s">
        <v>11</v>
      </c>
      <c r="L666" s="14" t="s">
        <v>11</v>
      </c>
      <c r="R666" s="15" t="s">
        <v>23</v>
      </c>
      <c r="Y666" t="s">
        <v>1706</v>
      </c>
      <c r="Z666">
        <v>39.33</v>
      </c>
      <c r="AA666">
        <v>10.4</v>
      </c>
      <c r="AB666" t="s">
        <v>2380</v>
      </c>
      <c r="AC666" t="s">
        <v>2380</v>
      </c>
      <c r="AD666" t="s">
        <v>2380</v>
      </c>
      <c r="AE666">
        <v>3</v>
      </c>
      <c r="AF666" t="s">
        <v>2380</v>
      </c>
      <c r="AH666" t="s">
        <v>698</v>
      </c>
      <c r="AI666">
        <v>1974</v>
      </c>
      <c r="AJ666" t="s">
        <v>10</v>
      </c>
      <c r="AK666">
        <v>6</v>
      </c>
      <c r="AL666">
        <v>0</v>
      </c>
      <c r="AM666">
        <v>5698.74</v>
      </c>
      <c r="AN666" t="s">
        <v>11</v>
      </c>
      <c r="AO666" t="s">
        <v>11</v>
      </c>
      <c r="AP666" t="s">
        <v>23</v>
      </c>
    </row>
    <row r="667" spans="7:42" x14ac:dyDescent="0.3">
      <c r="G667" s="14">
        <v>1981</v>
      </c>
      <c r="H667" s="15" t="s">
        <v>18</v>
      </c>
      <c r="J667" s="60" t="s">
        <v>2380</v>
      </c>
      <c r="K667" s="14" t="s">
        <v>11</v>
      </c>
      <c r="L667" s="14" t="s">
        <v>12</v>
      </c>
      <c r="R667" s="15" t="s">
        <v>13</v>
      </c>
      <c r="Y667" t="s">
        <v>1705</v>
      </c>
      <c r="Z667">
        <v>39.979999999999997</v>
      </c>
      <c r="AA667">
        <v>9.4600000000000009</v>
      </c>
      <c r="AB667" t="s">
        <v>2382</v>
      </c>
      <c r="AC667" t="s">
        <v>2380</v>
      </c>
      <c r="AD667" t="s">
        <v>2380</v>
      </c>
      <c r="AE667">
        <v>2</v>
      </c>
      <c r="AF667" t="s">
        <v>2380</v>
      </c>
      <c r="AH667" t="s">
        <v>699</v>
      </c>
      <c r="AI667">
        <v>1981</v>
      </c>
      <c r="AJ667" t="s">
        <v>18</v>
      </c>
      <c r="AK667">
        <v>15</v>
      </c>
      <c r="AL667">
        <v>0</v>
      </c>
      <c r="AM667">
        <v>5699.84</v>
      </c>
      <c r="AN667" t="s">
        <v>11</v>
      </c>
      <c r="AO667" t="s">
        <v>12</v>
      </c>
      <c r="AP667" t="s">
        <v>13</v>
      </c>
    </row>
    <row r="668" spans="7:42" x14ac:dyDescent="0.3">
      <c r="G668" s="14">
        <v>1993</v>
      </c>
      <c r="H668" s="15" t="s">
        <v>15</v>
      </c>
      <c r="J668" s="60" t="s">
        <v>2380</v>
      </c>
      <c r="K668" s="14" t="s">
        <v>11</v>
      </c>
      <c r="L668" s="14" t="s">
        <v>16</v>
      </c>
      <c r="R668" s="15" t="s">
        <v>42</v>
      </c>
      <c r="Y668" t="s">
        <v>1704</v>
      </c>
      <c r="Z668">
        <v>46.51</v>
      </c>
      <c r="AA668">
        <v>8.69</v>
      </c>
      <c r="AB668" t="s">
        <v>2382</v>
      </c>
      <c r="AC668" t="s">
        <v>2380</v>
      </c>
      <c r="AD668" t="s">
        <v>2380</v>
      </c>
      <c r="AE668" t="s">
        <v>2381</v>
      </c>
      <c r="AF668" t="s">
        <v>2380</v>
      </c>
      <c r="AH668" t="s">
        <v>700</v>
      </c>
      <c r="AI668">
        <v>1993</v>
      </c>
      <c r="AJ668" t="s">
        <v>15</v>
      </c>
      <c r="AK668">
        <v>3</v>
      </c>
      <c r="AL668">
        <v>4</v>
      </c>
      <c r="AM668">
        <v>5708.87</v>
      </c>
      <c r="AN668" t="s">
        <v>11</v>
      </c>
      <c r="AO668" t="s">
        <v>16</v>
      </c>
      <c r="AP668" t="s">
        <v>42</v>
      </c>
    </row>
    <row r="669" spans="7:42" x14ac:dyDescent="0.3">
      <c r="G669" s="14">
        <v>1981</v>
      </c>
      <c r="H669" s="15" t="s">
        <v>35</v>
      </c>
      <c r="J669" s="60" t="s">
        <v>2380</v>
      </c>
      <c r="K669" s="14" t="s">
        <v>12</v>
      </c>
      <c r="L669" s="14" t="s">
        <v>12</v>
      </c>
      <c r="R669" s="15" t="s">
        <v>13</v>
      </c>
      <c r="Y669" t="s">
        <v>1703</v>
      </c>
      <c r="Z669">
        <v>43.58</v>
      </c>
      <c r="AA669">
        <v>4.2300000000000004</v>
      </c>
      <c r="AB669" t="s">
        <v>2380</v>
      </c>
      <c r="AC669" t="s">
        <v>2380</v>
      </c>
      <c r="AD669" t="s">
        <v>2383</v>
      </c>
      <c r="AE669">
        <v>1</v>
      </c>
      <c r="AF669" t="s">
        <v>2380</v>
      </c>
      <c r="AH669" t="s">
        <v>701</v>
      </c>
      <c r="AI669">
        <v>1981</v>
      </c>
      <c r="AJ669" t="s">
        <v>35</v>
      </c>
      <c r="AK669">
        <v>30</v>
      </c>
      <c r="AL669">
        <v>0</v>
      </c>
      <c r="AM669">
        <v>5709.16</v>
      </c>
      <c r="AN669" t="s">
        <v>12</v>
      </c>
      <c r="AO669" t="s">
        <v>12</v>
      </c>
      <c r="AP669" t="s">
        <v>13</v>
      </c>
    </row>
    <row r="670" spans="7:42" x14ac:dyDescent="0.3">
      <c r="G670" s="14">
        <v>1971</v>
      </c>
      <c r="H670" s="15" t="s">
        <v>30</v>
      </c>
      <c r="J670" s="60" t="s">
        <v>2380</v>
      </c>
      <c r="K670" s="14" t="s">
        <v>11</v>
      </c>
      <c r="L670" s="14" t="s">
        <v>16</v>
      </c>
      <c r="R670" s="15" t="s">
        <v>13</v>
      </c>
      <c r="Y670" t="s">
        <v>1702</v>
      </c>
      <c r="Z670">
        <v>42.28</v>
      </c>
      <c r="AA670">
        <v>9.16</v>
      </c>
      <c r="AB670" t="s">
        <v>2382</v>
      </c>
      <c r="AC670" t="s">
        <v>2380</v>
      </c>
      <c r="AD670" t="s">
        <v>2380</v>
      </c>
      <c r="AE670">
        <v>1</v>
      </c>
      <c r="AF670" t="s">
        <v>2380</v>
      </c>
      <c r="AH670" t="s">
        <v>702</v>
      </c>
      <c r="AI670">
        <v>1971</v>
      </c>
      <c r="AJ670" t="s">
        <v>30</v>
      </c>
      <c r="AK670">
        <v>18</v>
      </c>
      <c r="AL670">
        <v>0</v>
      </c>
      <c r="AM670">
        <v>5720.38</v>
      </c>
      <c r="AN670" t="s">
        <v>11</v>
      </c>
      <c r="AO670" t="s">
        <v>16</v>
      </c>
      <c r="AP670" t="s">
        <v>13</v>
      </c>
    </row>
    <row r="671" spans="7:42" x14ac:dyDescent="0.3">
      <c r="G671" s="14">
        <v>1987</v>
      </c>
      <c r="H671" s="15" t="s">
        <v>37</v>
      </c>
      <c r="J671" s="60" t="s">
        <v>2380</v>
      </c>
      <c r="K671" s="14" t="s">
        <v>16</v>
      </c>
      <c r="L671" s="14" t="s">
        <v>11</v>
      </c>
      <c r="R671" s="15" t="s">
        <v>23</v>
      </c>
      <c r="Y671" t="s">
        <v>1701</v>
      </c>
      <c r="Z671">
        <v>35.520000000000003</v>
      </c>
      <c r="AA671">
        <v>8.26</v>
      </c>
      <c r="AB671" t="s">
        <v>2380</v>
      </c>
      <c r="AC671" t="s">
        <v>2380</v>
      </c>
      <c r="AD671" t="s">
        <v>2380</v>
      </c>
      <c r="AE671" t="s">
        <v>2381</v>
      </c>
      <c r="AF671" t="s">
        <v>2380</v>
      </c>
      <c r="AH671" t="s">
        <v>703</v>
      </c>
      <c r="AI671">
        <v>1987</v>
      </c>
      <c r="AJ671" t="s">
        <v>37</v>
      </c>
      <c r="AK671">
        <v>19</v>
      </c>
      <c r="AL671">
        <v>2</v>
      </c>
      <c r="AM671">
        <v>5729.01</v>
      </c>
      <c r="AN671" t="s">
        <v>16</v>
      </c>
      <c r="AO671" t="s">
        <v>11</v>
      </c>
      <c r="AP671" t="s">
        <v>23</v>
      </c>
    </row>
    <row r="672" spans="7:42" x14ac:dyDescent="0.3">
      <c r="G672" s="14">
        <v>1972</v>
      </c>
      <c r="H672" s="15" t="s">
        <v>35</v>
      </c>
      <c r="J672" s="60" t="s">
        <v>2380</v>
      </c>
      <c r="K672" s="14" t="s">
        <v>11</v>
      </c>
      <c r="L672" s="14" t="s">
        <v>12</v>
      </c>
      <c r="R672" s="15" t="s">
        <v>13</v>
      </c>
      <c r="Y672" t="s">
        <v>1700</v>
      </c>
      <c r="Z672">
        <v>33.6</v>
      </c>
      <c r="AA672">
        <v>11.25</v>
      </c>
      <c r="AB672" t="s">
        <v>2380</v>
      </c>
      <c r="AC672" t="s">
        <v>2380</v>
      </c>
      <c r="AD672" t="s">
        <v>2380</v>
      </c>
      <c r="AE672" t="s">
        <v>2381</v>
      </c>
      <c r="AF672" t="s">
        <v>2380</v>
      </c>
      <c r="AH672" t="s">
        <v>704</v>
      </c>
      <c r="AI672">
        <v>1972</v>
      </c>
      <c r="AJ672" t="s">
        <v>35</v>
      </c>
      <c r="AK672">
        <v>21</v>
      </c>
      <c r="AL672">
        <v>0</v>
      </c>
      <c r="AM672">
        <v>5741.67</v>
      </c>
      <c r="AN672" t="s">
        <v>11</v>
      </c>
      <c r="AO672" t="s">
        <v>12</v>
      </c>
      <c r="AP672" t="s">
        <v>13</v>
      </c>
    </row>
    <row r="673" spans="7:42" x14ac:dyDescent="0.3">
      <c r="G673" s="14">
        <v>1993</v>
      </c>
      <c r="H673" s="15" t="s">
        <v>18</v>
      </c>
      <c r="J673" s="60" t="s">
        <v>2382</v>
      </c>
      <c r="K673" s="14" t="s">
        <v>11</v>
      </c>
      <c r="L673" s="14" t="s">
        <v>16</v>
      </c>
      <c r="R673" s="15" t="s">
        <v>300</v>
      </c>
      <c r="Y673" t="s">
        <v>1699</v>
      </c>
      <c r="Z673">
        <v>22.42</v>
      </c>
      <c r="AA673">
        <v>6.74</v>
      </c>
      <c r="AB673" t="s">
        <v>2380</v>
      </c>
      <c r="AC673" t="s">
        <v>2380</v>
      </c>
      <c r="AD673" t="s">
        <v>2380</v>
      </c>
      <c r="AE673" t="s">
        <v>2381</v>
      </c>
      <c r="AF673" t="s">
        <v>2382</v>
      </c>
      <c r="AH673" t="s">
        <v>705</v>
      </c>
      <c r="AI673">
        <v>1993</v>
      </c>
      <c r="AJ673" t="s">
        <v>18</v>
      </c>
      <c r="AK673">
        <v>10</v>
      </c>
      <c r="AL673">
        <v>0</v>
      </c>
      <c r="AM673">
        <v>5748.13</v>
      </c>
      <c r="AN673" t="s">
        <v>11</v>
      </c>
      <c r="AO673" t="s">
        <v>16</v>
      </c>
      <c r="AP673" t="s">
        <v>300</v>
      </c>
    </row>
    <row r="674" spans="7:42" x14ac:dyDescent="0.3">
      <c r="G674" s="14">
        <v>1983</v>
      </c>
      <c r="H674" s="15" t="s">
        <v>35</v>
      </c>
      <c r="J674" s="60" t="s">
        <v>2380</v>
      </c>
      <c r="K674" s="14" t="s">
        <v>11</v>
      </c>
      <c r="L674" s="14" t="s">
        <v>12</v>
      </c>
      <c r="R674" s="15" t="s">
        <v>166</v>
      </c>
      <c r="Y674" t="s">
        <v>1698</v>
      </c>
      <c r="Z674">
        <v>46.86</v>
      </c>
      <c r="AA674">
        <v>4.87</v>
      </c>
      <c r="AB674" t="s">
        <v>2380</v>
      </c>
      <c r="AC674" t="s">
        <v>2380</v>
      </c>
      <c r="AD674" t="s">
        <v>2380</v>
      </c>
      <c r="AE674" t="s">
        <v>2381</v>
      </c>
      <c r="AF674" t="s">
        <v>2380</v>
      </c>
      <c r="AH674" t="s">
        <v>706</v>
      </c>
      <c r="AI674">
        <v>1983</v>
      </c>
      <c r="AJ674" t="s">
        <v>35</v>
      </c>
      <c r="AK674">
        <v>30</v>
      </c>
      <c r="AL674">
        <v>0</v>
      </c>
      <c r="AM674">
        <v>5757.41</v>
      </c>
      <c r="AN674" t="s">
        <v>11</v>
      </c>
      <c r="AO674" t="s">
        <v>12</v>
      </c>
      <c r="AP674" t="s">
        <v>166</v>
      </c>
    </row>
    <row r="675" spans="7:42" x14ac:dyDescent="0.3">
      <c r="G675" s="14">
        <v>2004</v>
      </c>
      <c r="H675" s="15" t="s">
        <v>15</v>
      </c>
      <c r="J675" s="60" t="s">
        <v>2380</v>
      </c>
      <c r="K675" s="14" t="s">
        <v>11</v>
      </c>
      <c r="L675" s="14" t="s">
        <v>12</v>
      </c>
      <c r="R675" s="15" t="s">
        <v>632</v>
      </c>
      <c r="Y675" t="s">
        <v>1697</v>
      </c>
      <c r="Z675">
        <v>32.965000000000003</v>
      </c>
      <c r="AA675">
        <v>6.68</v>
      </c>
      <c r="AB675" t="s">
        <v>2380</v>
      </c>
      <c r="AC675" t="s">
        <v>2380</v>
      </c>
      <c r="AD675" t="s">
        <v>2380</v>
      </c>
      <c r="AE675">
        <v>3</v>
      </c>
      <c r="AF675" t="s">
        <v>2380</v>
      </c>
      <c r="AH675" t="s">
        <v>707</v>
      </c>
      <c r="AI675">
        <v>2004</v>
      </c>
      <c r="AJ675" t="s">
        <v>15</v>
      </c>
      <c r="AK675">
        <v>1</v>
      </c>
      <c r="AL675">
        <v>0</v>
      </c>
      <c r="AM675">
        <v>5778.71</v>
      </c>
      <c r="AN675" t="s">
        <v>11</v>
      </c>
      <c r="AO675" t="s">
        <v>12</v>
      </c>
      <c r="AP675" t="s">
        <v>632</v>
      </c>
    </row>
    <row r="676" spans="7:42" x14ac:dyDescent="0.3">
      <c r="G676" s="14">
        <v>1980</v>
      </c>
      <c r="H676" s="15" t="s">
        <v>20</v>
      </c>
      <c r="J676" s="60" t="s">
        <v>2380</v>
      </c>
      <c r="K676" s="14" t="s">
        <v>11</v>
      </c>
      <c r="L676" s="14" t="s">
        <v>12</v>
      </c>
      <c r="R676" s="15" t="s">
        <v>13</v>
      </c>
      <c r="Y676" t="s">
        <v>1696</v>
      </c>
      <c r="Z676">
        <v>39.340000000000003</v>
      </c>
      <c r="AA676">
        <v>5.0199999999999996</v>
      </c>
      <c r="AB676" t="s">
        <v>2382</v>
      </c>
      <c r="AC676" t="s">
        <v>2380</v>
      </c>
      <c r="AD676" t="s">
        <v>2383</v>
      </c>
      <c r="AE676">
        <v>1</v>
      </c>
      <c r="AF676" t="s">
        <v>2380</v>
      </c>
      <c r="AH676" t="s">
        <v>708</v>
      </c>
      <c r="AI676">
        <v>1980</v>
      </c>
      <c r="AJ676" t="s">
        <v>20</v>
      </c>
      <c r="AK676">
        <v>18</v>
      </c>
      <c r="AL676">
        <v>2</v>
      </c>
      <c r="AM676">
        <v>5807.06</v>
      </c>
      <c r="AN676" t="s">
        <v>11</v>
      </c>
      <c r="AO676" t="s">
        <v>12</v>
      </c>
      <c r="AP676" t="s">
        <v>13</v>
      </c>
    </row>
    <row r="677" spans="7:42" x14ac:dyDescent="0.3">
      <c r="G677" s="14">
        <v>1972</v>
      </c>
      <c r="H677" s="15" t="s">
        <v>15</v>
      </c>
      <c r="J677" s="60" t="s">
        <v>2380</v>
      </c>
      <c r="K677" s="14" t="s">
        <v>11</v>
      </c>
      <c r="L677" s="14" t="s">
        <v>11</v>
      </c>
      <c r="R677" s="15" t="s">
        <v>13</v>
      </c>
      <c r="Y677" t="s">
        <v>1695</v>
      </c>
      <c r="Z677">
        <v>47</v>
      </c>
      <c r="AA677">
        <v>10.64</v>
      </c>
      <c r="AB677" t="s">
        <v>2382</v>
      </c>
      <c r="AC677" t="s">
        <v>2380</v>
      </c>
      <c r="AD677" t="s">
        <v>2380</v>
      </c>
      <c r="AE677" t="s">
        <v>2381</v>
      </c>
      <c r="AF677" t="s">
        <v>2380</v>
      </c>
      <c r="AH677" t="s">
        <v>709</v>
      </c>
      <c r="AI677">
        <v>1972</v>
      </c>
      <c r="AJ677" t="s">
        <v>15</v>
      </c>
      <c r="AK677">
        <v>2</v>
      </c>
      <c r="AL677">
        <v>0</v>
      </c>
      <c r="AM677">
        <v>5812.9</v>
      </c>
      <c r="AN677" t="s">
        <v>11</v>
      </c>
      <c r="AO677" t="s">
        <v>11</v>
      </c>
      <c r="AP677" t="s">
        <v>13</v>
      </c>
    </row>
    <row r="678" spans="7:42" x14ac:dyDescent="0.3">
      <c r="G678" s="14">
        <v>2002</v>
      </c>
      <c r="H678" s="15" t="s">
        <v>10</v>
      </c>
      <c r="J678" s="60" t="s">
        <v>2380</v>
      </c>
      <c r="K678" s="14" t="s">
        <v>11</v>
      </c>
      <c r="L678" s="14" t="s">
        <v>11</v>
      </c>
      <c r="R678" s="15" t="s">
        <v>535</v>
      </c>
      <c r="Y678" t="s">
        <v>1694</v>
      </c>
      <c r="Z678">
        <v>36.71</v>
      </c>
      <c r="AA678">
        <v>8.74</v>
      </c>
      <c r="AB678" t="s">
        <v>2382</v>
      </c>
      <c r="AC678" t="s">
        <v>2380</v>
      </c>
      <c r="AD678" t="s">
        <v>2380</v>
      </c>
      <c r="AE678" t="s">
        <v>2381</v>
      </c>
      <c r="AF678" t="s">
        <v>2380</v>
      </c>
      <c r="AH678" t="s">
        <v>710</v>
      </c>
      <c r="AI678">
        <v>2002</v>
      </c>
      <c r="AJ678" t="s">
        <v>10</v>
      </c>
      <c r="AK678">
        <v>22</v>
      </c>
      <c r="AL678">
        <v>0</v>
      </c>
      <c r="AM678">
        <v>5816.58</v>
      </c>
      <c r="AN678" t="s">
        <v>11</v>
      </c>
      <c r="AO678" t="s">
        <v>11</v>
      </c>
      <c r="AP678" t="s">
        <v>535</v>
      </c>
    </row>
    <row r="679" spans="7:42" x14ac:dyDescent="0.3">
      <c r="G679" s="14">
        <v>1971</v>
      </c>
      <c r="H679" s="15" t="s">
        <v>20</v>
      </c>
      <c r="J679" s="60" t="s">
        <v>2380</v>
      </c>
      <c r="K679" s="14" t="s">
        <v>11</v>
      </c>
      <c r="L679" s="14" t="s">
        <v>12</v>
      </c>
      <c r="R679" s="15" t="s">
        <v>23</v>
      </c>
      <c r="Y679" t="s">
        <v>1693</v>
      </c>
      <c r="Z679">
        <v>53.48</v>
      </c>
      <c r="AA679">
        <v>5.64</v>
      </c>
      <c r="AB679" t="s">
        <v>2380</v>
      </c>
      <c r="AC679" t="s">
        <v>2380</v>
      </c>
      <c r="AD679" t="s">
        <v>2380</v>
      </c>
      <c r="AE679" t="s">
        <v>2381</v>
      </c>
      <c r="AF679" t="s">
        <v>2380</v>
      </c>
      <c r="AH679" t="s">
        <v>711</v>
      </c>
      <c r="AI679">
        <v>1971</v>
      </c>
      <c r="AJ679" t="s">
        <v>20</v>
      </c>
      <c r="AK679">
        <v>27</v>
      </c>
      <c r="AL679">
        <v>0</v>
      </c>
      <c r="AM679">
        <v>5832.6</v>
      </c>
      <c r="AN679" t="s">
        <v>11</v>
      </c>
      <c r="AO679" t="s">
        <v>12</v>
      </c>
      <c r="AP679" t="s">
        <v>23</v>
      </c>
    </row>
    <row r="680" spans="7:42" x14ac:dyDescent="0.3">
      <c r="G680" s="14">
        <v>1987</v>
      </c>
      <c r="H680" s="15" t="s">
        <v>10</v>
      </c>
      <c r="J680" s="60" t="s">
        <v>2380</v>
      </c>
      <c r="K680" s="14" t="s">
        <v>11</v>
      </c>
      <c r="L680" s="14" t="s">
        <v>12</v>
      </c>
      <c r="R680" s="15" t="s">
        <v>13</v>
      </c>
      <c r="Y680" t="s">
        <v>1692</v>
      </c>
      <c r="Z680">
        <v>35.5</v>
      </c>
      <c r="AA680">
        <v>10.37</v>
      </c>
      <c r="AB680" t="s">
        <v>2380</v>
      </c>
      <c r="AC680" t="s">
        <v>2380</v>
      </c>
      <c r="AD680" t="s">
        <v>2380</v>
      </c>
      <c r="AE680" t="s">
        <v>2381</v>
      </c>
      <c r="AF680" t="s">
        <v>2380</v>
      </c>
      <c r="AH680" t="s">
        <v>712</v>
      </c>
      <c r="AI680">
        <v>1987</v>
      </c>
      <c r="AJ680" t="s">
        <v>10</v>
      </c>
      <c r="AK680">
        <v>27</v>
      </c>
      <c r="AL680">
        <v>2</v>
      </c>
      <c r="AM680">
        <v>5836.52</v>
      </c>
      <c r="AN680" t="s">
        <v>11</v>
      </c>
      <c r="AO680" t="s">
        <v>12</v>
      </c>
      <c r="AP680" t="s">
        <v>13</v>
      </c>
    </row>
    <row r="681" spans="7:42" x14ac:dyDescent="0.3">
      <c r="G681" s="14">
        <v>1995</v>
      </c>
      <c r="H681" s="15" t="s">
        <v>35</v>
      </c>
      <c r="J681" s="60" t="s">
        <v>2380</v>
      </c>
      <c r="K681" s="14" t="s">
        <v>11</v>
      </c>
      <c r="L681" s="14" t="s">
        <v>11</v>
      </c>
      <c r="R681" s="15" t="s">
        <v>200</v>
      </c>
      <c r="Y681" t="s">
        <v>1691</v>
      </c>
      <c r="Z681">
        <v>36.979999999999997</v>
      </c>
      <c r="AA681">
        <v>9.56</v>
      </c>
      <c r="AB681" t="s">
        <v>2382</v>
      </c>
      <c r="AC681" t="s">
        <v>2380</v>
      </c>
      <c r="AD681" t="s">
        <v>2380</v>
      </c>
      <c r="AE681" t="s">
        <v>2381</v>
      </c>
      <c r="AF681" t="s">
        <v>2380</v>
      </c>
      <c r="AH681" t="s">
        <v>713</v>
      </c>
      <c r="AI681">
        <v>1995</v>
      </c>
      <c r="AJ681" t="s">
        <v>35</v>
      </c>
      <c r="AK681">
        <v>20</v>
      </c>
      <c r="AL681">
        <v>0</v>
      </c>
      <c r="AM681">
        <v>5843.99</v>
      </c>
      <c r="AN681" t="s">
        <v>11</v>
      </c>
      <c r="AO681" t="s">
        <v>11</v>
      </c>
      <c r="AP681" t="s">
        <v>200</v>
      </c>
    </row>
    <row r="682" spans="7:42" x14ac:dyDescent="0.3">
      <c r="G682" s="14">
        <v>1987</v>
      </c>
      <c r="H682" s="15" t="s">
        <v>20</v>
      </c>
      <c r="J682" s="60" t="s">
        <v>2380</v>
      </c>
      <c r="K682" s="14" t="s">
        <v>11</v>
      </c>
      <c r="L682" s="14" t="s">
        <v>11</v>
      </c>
      <c r="R682" s="15" t="s">
        <v>13</v>
      </c>
      <c r="Y682" t="s">
        <v>1690</v>
      </c>
      <c r="Z682">
        <v>32.395000000000003</v>
      </c>
      <c r="AA682">
        <v>8.23</v>
      </c>
      <c r="AB682" t="s">
        <v>2382</v>
      </c>
      <c r="AC682" t="s">
        <v>2380</v>
      </c>
      <c r="AD682" t="s">
        <v>2383</v>
      </c>
      <c r="AE682">
        <v>1</v>
      </c>
      <c r="AF682" t="s">
        <v>2380</v>
      </c>
      <c r="AH682" t="s">
        <v>714</v>
      </c>
      <c r="AI682">
        <v>1987</v>
      </c>
      <c r="AJ682" t="s">
        <v>20</v>
      </c>
      <c r="AK682">
        <v>30</v>
      </c>
      <c r="AL682">
        <v>2</v>
      </c>
      <c r="AM682">
        <v>5846.92</v>
      </c>
      <c r="AN682" t="s">
        <v>11</v>
      </c>
      <c r="AO682" t="s">
        <v>11</v>
      </c>
      <c r="AP682" t="s">
        <v>13</v>
      </c>
    </row>
    <row r="683" spans="7:42" x14ac:dyDescent="0.3">
      <c r="G683" s="14">
        <v>1985</v>
      </c>
      <c r="H683" s="15" t="s">
        <v>18</v>
      </c>
      <c r="J683" s="60" t="s">
        <v>2380</v>
      </c>
      <c r="K683" s="14" t="s">
        <v>11</v>
      </c>
      <c r="L683" s="14" t="s">
        <v>16</v>
      </c>
      <c r="R683" s="15" t="s">
        <v>13</v>
      </c>
      <c r="Y683" t="s">
        <v>1689</v>
      </c>
      <c r="Z683">
        <v>32.729999999999997</v>
      </c>
      <c r="AA683">
        <v>7.03</v>
      </c>
      <c r="AB683" t="s">
        <v>2380</v>
      </c>
      <c r="AC683" t="s">
        <v>2380</v>
      </c>
      <c r="AD683" t="s">
        <v>2380</v>
      </c>
      <c r="AE683" t="s">
        <v>2381</v>
      </c>
      <c r="AF683" t="s">
        <v>2380</v>
      </c>
      <c r="AH683" t="s">
        <v>715</v>
      </c>
      <c r="AI683">
        <v>1985</v>
      </c>
      <c r="AJ683" t="s">
        <v>18</v>
      </c>
      <c r="AK683">
        <v>18</v>
      </c>
      <c r="AL683">
        <v>3</v>
      </c>
      <c r="AM683">
        <v>5847.24</v>
      </c>
      <c r="AN683" t="s">
        <v>11</v>
      </c>
      <c r="AO683" t="s">
        <v>16</v>
      </c>
      <c r="AP683" t="s">
        <v>13</v>
      </c>
    </row>
    <row r="684" spans="7:42" x14ac:dyDescent="0.3">
      <c r="G684" s="14">
        <v>1984</v>
      </c>
      <c r="H684" s="15" t="s">
        <v>15</v>
      </c>
      <c r="J684" s="60" t="s">
        <v>2382</v>
      </c>
      <c r="K684" s="14" t="s">
        <v>11</v>
      </c>
      <c r="L684" s="14" t="s">
        <v>12</v>
      </c>
      <c r="R684" s="15" t="s">
        <v>23</v>
      </c>
      <c r="Y684" t="s">
        <v>1688</v>
      </c>
      <c r="Z684">
        <v>20.52</v>
      </c>
      <c r="AA684">
        <v>5.45</v>
      </c>
      <c r="AB684" t="s">
        <v>2380</v>
      </c>
      <c r="AC684" t="s">
        <v>2380</v>
      </c>
      <c r="AD684" t="s">
        <v>2380</v>
      </c>
      <c r="AE684">
        <v>1</v>
      </c>
      <c r="AF684" t="s">
        <v>2382</v>
      </c>
      <c r="AH684" t="s">
        <v>716</v>
      </c>
      <c r="AI684">
        <v>1984</v>
      </c>
      <c r="AJ684" t="s">
        <v>15</v>
      </c>
      <c r="AK684">
        <v>22</v>
      </c>
      <c r="AL684">
        <v>1</v>
      </c>
      <c r="AM684">
        <v>5855.9</v>
      </c>
      <c r="AN684" t="s">
        <v>11</v>
      </c>
      <c r="AO684" t="s">
        <v>12</v>
      </c>
      <c r="AP684" t="s">
        <v>23</v>
      </c>
    </row>
    <row r="685" spans="7:42" x14ac:dyDescent="0.3">
      <c r="G685" s="14">
        <v>1993</v>
      </c>
      <c r="H685" s="15" t="s">
        <v>37</v>
      </c>
      <c r="J685" s="60" t="s">
        <v>2380</v>
      </c>
      <c r="K685" s="14" t="s">
        <v>11</v>
      </c>
      <c r="L685" s="14" t="s">
        <v>11</v>
      </c>
      <c r="R685" s="15" t="s">
        <v>300</v>
      </c>
      <c r="Y685" t="s">
        <v>1687</v>
      </c>
      <c r="Z685">
        <v>51.72</v>
      </c>
      <c r="AA685">
        <v>5.76</v>
      </c>
      <c r="AB685" t="s">
        <v>2380</v>
      </c>
      <c r="AC685" t="s">
        <v>2380</v>
      </c>
      <c r="AD685" t="s">
        <v>2380</v>
      </c>
      <c r="AE685" t="s">
        <v>2381</v>
      </c>
      <c r="AF685" t="s">
        <v>2380</v>
      </c>
      <c r="AH685" t="s">
        <v>717</v>
      </c>
      <c r="AI685">
        <v>1993</v>
      </c>
      <c r="AJ685" t="s">
        <v>37</v>
      </c>
      <c r="AK685">
        <v>19</v>
      </c>
      <c r="AL685">
        <v>0</v>
      </c>
      <c r="AM685">
        <v>5877.02</v>
      </c>
      <c r="AN685" t="s">
        <v>11</v>
      </c>
      <c r="AO685" t="s">
        <v>11</v>
      </c>
      <c r="AP685" t="s">
        <v>300</v>
      </c>
    </row>
    <row r="686" spans="7:42" x14ac:dyDescent="0.3">
      <c r="G686" s="14">
        <v>1982</v>
      </c>
      <c r="H686" s="15" t="s">
        <v>10</v>
      </c>
      <c r="J686" s="60" t="s">
        <v>2380</v>
      </c>
      <c r="K686" s="14" t="s">
        <v>11</v>
      </c>
      <c r="L686" s="14" t="s">
        <v>16</v>
      </c>
      <c r="R686" s="15" t="s">
        <v>42</v>
      </c>
      <c r="Y686" t="s">
        <v>1686</v>
      </c>
      <c r="Z686">
        <v>50.2</v>
      </c>
      <c r="AA686">
        <v>5.4</v>
      </c>
      <c r="AB686" t="s">
        <v>2380</v>
      </c>
      <c r="AC686" t="s">
        <v>2380</v>
      </c>
      <c r="AD686" t="s">
        <v>2380</v>
      </c>
      <c r="AE686" t="s">
        <v>2381</v>
      </c>
      <c r="AF686" t="s">
        <v>2380</v>
      </c>
      <c r="AH686" t="s">
        <v>718</v>
      </c>
      <c r="AI686">
        <v>1982</v>
      </c>
      <c r="AJ686" t="s">
        <v>10</v>
      </c>
      <c r="AK686">
        <v>8</v>
      </c>
      <c r="AL686">
        <v>0</v>
      </c>
      <c r="AM686">
        <v>5910.94</v>
      </c>
      <c r="AN686" t="s">
        <v>11</v>
      </c>
      <c r="AO686" t="s">
        <v>16</v>
      </c>
      <c r="AP686" t="s">
        <v>42</v>
      </c>
    </row>
    <row r="687" spans="7:42" x14ac:dyDescent="0.3">
      <c r="G687" s="14">
        <v>1982</v>
      </c>
      <c r="H687" s="15" t="s">
        <v>30</v>
      </c>
      <c r="J687" s="60" t="s">
        <v>2380</v>
      </c>
      <c r="K687" s="14" t="s">
        <v>11</v>
      </c>
      <c r="L687" s="14" t="s">
        <v>16</v>
      </c>
      <c r="R687" s="15" t="s">
        <v>13</v>
      </c>
      <c r="Y687" t="s">
        <v>1685</v>
      </c>
      <c r="Z687">
        <v>25.52</v>
      </c>
      <c r="AA687">
        <v>6.35</v>
      </c>
      <c r="AB687" t="s">
        <v>2380</v>
      </c>
      <c r="AC687" t="s">
        <v>2380</v>
      </c>
      <c r="AD687" t="s">
        <v>2383</v>
      </c>
      <c r="AE687">
        <v>1</v>
      </c>
      <c r="AF687" t="s">
        <v>2380</v>
      </c>
      <c r="AH687" t="s">
        <v>719</v>
      </c>
      <c r="AI687">
        <v>1982</v>
      </c>
      <c r="AJ687" t="s">
        <v>30</v>
      </c>
      <c r="AK687">
        <v>21</v>
      </c>
      <c r="AL687">
        <v>0</v>
      </c>
      <c r="AM687">
        <v>5920.1</v>
      </c>
      <c r="AN687" t="s">
        <v>11</v>
      </c>
      <c r="AO687" t="s">
        <v>16</v>
      </c>
      <c r="AP687" t="s">
        <v>13</v>
      </c>
    </row>
    <row r="688" spans="7:42" x14ac:dyDescent="0.3">
      <c r="G688" s="14">
        <v>1987</v>
      </c>
      <c r="H688" s="15" t="s">
        <v>10</v>
      </c>
      <c r="J688" s="60" t="s">
        <v>2380</v>
      </c>
      <c r="K688" s="14" t="s">
        <v>12</v>
      </c>
      <c r="L688" s="14" t="s">
        <v>12</v>
      </c>
      <c r="R688" s="15" t="s">
        <v>42</v>
      </c>
      <c r="Y688" t="s">
        <v>1684</v>
      </c>
      <c r="Z688">
        <v>35.200000000000003</v>
      </c>
      <c r="AA688">
        <v>6.26</v>
      </c>
      <c r="AB688" t="s">
        <v>2382</v>
      </c>
      <c r="AC688" t="s">
        <v>2380</v>
      </c>
      <c r="AD688" t="s">
        <v>2380</v>
      </c>
      <c r="AE688">
        <v>2</v>
      </c>
      <c r="AF688" t="s">
        <v>2380</v>
      </c>
      <c r="AH688" t="s">
        <v>720</v>
      </c>
      <c r="AI688">
        <v>1987</v>
      </c>
      <c r="AJ688" t="s">
        <v>10</v>
      </c>
      <c r="AK688">
        <v>29</v>
      </c>
      <c r="AL688">
        <v>3</v>
      </c>
      <c r="AM688">
        <v>5926.85</v>
      </c>
      <c r="AN688" t="s">
        <v>12</v>
      </c>
      <c r="AO688" t="s">
        <v>12</v>
      </c>
      <c r="AP688" t="s">
        <v>42</v>
      </c>
    </row>
    <row r="689" spans="7:42" x14ac:dyDescent="0.3">
      <c r="G689" s="14">
        <v>1993</v>
      </c>
      <c r="H689" s="15" t="s">
        <v>35</v>
      </c>
      <c r="J689" s="60" t="s">
        <v>2380</v>
      </c>
      <c r="K689" s="14" t="s">
        <v>11</v>
      </c>
      <c r="L689" s="14" t="s">
        <v>11</v>
      </c>
      <c r="R689" s="15" t="s">
        <v>200</v>
      </c>
      <c r="Y689" t="s">
        <v>1683</v>
      </c>
      <c r="Z689">
        <v>41.26</v>
      </c>
      <c r="AA689">
        <v>5.97</v>
      </c>
      <c r="AB689" t="s">
        <v>2382</v>
      </c>
      <c r="AC689" t="s">
        <v>2380</v>
      </c>
      <c r="AD689" t="s">
        <v>2380</v>
      </c>
      <c r="AE689" t="s">
        <v>2381</v>
      </c>
      <c r="AF689" t="s">
        <v>2380</v>
      </c>
      <c r="AH689" t="s">
        <v>721</v>
      </c>
      <c r="AI689">
        <v>1993</v>
      </c>
      <c r="AJ689" t="s">
        <v>35</v>
      </c>
      <c r="AK689">
        <v>13</v>
      </c>
      <c r="AL689">
        <v>0</v>
      </c>
      <c r="AM689">
        <v>5926.93</v>
      </c>
      <c r="AN689" t="s">
        <v>11</v>
      </c>
      <c r="AO689" t="s">
        <v>11</v>
      </c>
      <c r="AP689" t="s">
        <v>200</v>
      </c>
    </row>
    <row r="690" spans="7:42" x14ac:dyDescent="0.3">
      <c r="G690" s="14">
        <v>1994</v>
      </c>
      <c r="H690" s="15" t="s">
        <v>10</v>
      </c>
      <c r="J690" s="60" t="s">
        <v>2382</v>
      </c>
      <c r="K690" s="14" t="s">
        <v>11</v>
      </c>
      <c r="L690" s="14" t="s">
        <v>16</v>
      </c>
      <c r="R690" s="15" t="s">
        <v>23</v>
      </c>
      <c r="Y690" t="s">
        <v>1682</v>
      </c>
      <c r="Z690">
        <v>17.195</v>
      </c>
      <c r="AA690">
        <v>5.29</v>
      </c>
      <c r="AB690" t="s">
        <v>2382</v>
      </c>
      <c r="AC690" t="s">
        <v>2380</v>
      </c>
      <c r="AD690" t="s">
        <v>2380</v>
      </c>
      <c r="AE690" t="s">
        <v>2381</v>
      </c>
      <c r="AF690" t="s">
        <v>2382</v>
      </c>
      <c r="AH690" t="s">
        <v>722</v>
      </c>
      <c r="AI690">
        <v>1994</v>
      </c>
      <c r="AJ690" t="s">
        <v>10</v>
      </c>
      <c r="AK690">
        <v>30</v>
      </c>
      <c r="AL690">
        <v>0</v>
      </c>
      <c r="AM690">
        <v>5927.65</v>
      </c>
      <c r="AN690" t="s">
        <v>11</v>
      </c>
      <c r="AO690" t="s">
        <v>16</v>
      </c>
      <c r="AP690" t="s">
        <v>23</v>
      </c>
    </row>
    <row r="691" spans="7:42" x14ac:dyDescent="0.3">
      <c r="G691" s="14">
        <v>1987</v>
      </c>
      <c r="H691" s="15" t="s">
        <v>10</v>
      </c>
      <c r="J691" s="60" t="s">
        <v>2380</v>
      </c>
      <c r="K691" s="14" t="s">
        <v>12</v>
      </c>
      <c r="L691" s="14" t="s">
        <v>11</v>
      </c>
      <c r="R691" s="15" t="s">
        <v>13</v>
      </c>
      <c r="Y691" t="s">
        <v>1681</v>
      </c>
      <c r="Z691">
        <v>23.085000000000001</v>
      </c>
      <c r="AA691">
        <v>4.2699999999999996</v>
      </c>
      <c r="AB691" t="s">
        <v>2382</v>
      </c>
      <c r="AC691" t="s">
        <v>2380</v>
      </c>
      <c r="AD691" t="s">
        <v>2380</v>
      </c>
      <c r="AE691">
        <v>2</v>
      </c>
      <c r="AF691" t="s">
        <v>2380</v>
      </c>
      <c r="AH691" t="s">
        <v>723</v>
      </c>
      <c r="AI691">
        <v>1987</v>
      </c>
      <c r="AJ691" t="s">
        <v>10</v>
      </c>
      <c r="AK691">
        <v>14</v>
      </c>
      <c r="AL691">
        <v>3</v>
      </c>
      <c r="AM691">
        <v>5934.38</v>
      </c>
      <c r="AN691" t="s">
        <v>12</v>
      </c>
      <c r="AO691" t="s">
        <v>11</v>
      </c>
      <c r="AP691" t="s">
        <v>13</v>
      </c>
    </row>
    <row r="692" spans="7:42" x14ac:dyDescent="0.3">
      <c r="G692" s="14">
        <v>2003</v>
      </c>
      <c r="H692" s="15" t="s">
        <v>35</v>
      </c>
      <c r="J692" s="60" t="s">
        <v>2380</v>
      </c>
      <c r="K692" s="14" t="s">
        <v>11</v>
      </c>
      <c r="L692" s="14" t="s">
        <v>11</v>
      </c>
      <c r="R692" s="15" t="s">
        <v>23</v>
      </c>
      <c r="Y692" t="s">
        <v>1680</v>
      </c>
      <c r="Z692">
        <v>21.66</v>
      </c>
      <c r="AA692">
        <v>5.2</v>
      </c>
      <c r="AB692" t="s">
        <v>2382</v>
      </c>
      <c r="AC692" t="s">
        <v>2380</v>
      </c>
      <c r="AD692" t="s">
        <v>2380</v>
      </c>
      <c r="AE692">
        <v>2</v>
      </c>
      <c r="AF692" t="s">
        <v>2380</v>
      </c>
      <c r="AH692" t="s">
        <v>724</v>
      </c>
      <c r="AI692">
        <v>2003</v>
      </c>
      <c r="AJ692" t="s">
        <v>35</v>
      </c>
      <c r="AK692">
        <v>13</v>
      </c>
      <c r="AL692">
        <v>0</v>
      </c>
      <c r="AM692">
        <v>5957.35</v>
      </c>
      <c r="AN692" t="s">
        <v>11</v>
      </c>
      <c r="AO692" t="s">
        <v>11</v>
      </c>
      <c r="AP692" t="s">
        <v>23</v>
      </c>
    </row>
    <row r="693" spans="7:42" x14ac:dyDescent="0.3">
      <c r="G693" s="14">
        <v>2004</v>
      </c>
      <c r="H693" s="15" t="s">
        <v>10</v>
      </c>
      <c r="J693" s="60" t="s">
        <v>2380</v>
      </c>
      <c r="K693" s="14" t="s">
        <v>11</v>
      </c>
      <c r="L693" s="14" t="s">
        <v>16</v>
      </c>
      <c r="R693" s="15" t="s">
        <v>535</v>
      </c>
      <c r="Y693" t="s">
        <v>1679</v>
      </c>
      <c r="Z693">
        <v>36.47</v>
      </c>
      <c r="AA693">
        <v>8.23</v>
      </c>
      <c r="AB693" t="s">
        <v>2382</v>
      </c>
      <c r="AC693" t="s">
        <v>2380</v>
      </c>
      <c r="AD693" t="s">
        <v>2380</v>
      </c>
      <c r="AE693" t="s">
        <v>2381</v>
      </c>
      <c r="AF693" t="s">
        <v>2380</v>
      </c>
      <c r="AH693" t="s">
        <v>725</v>
      </c>
      <c r="AI693">
        <v>2004</v>
      </c>
      <c r="AJ693" t="s">
        <v>10</v>
      </c>
      <c r="AK693">
        <v>15</v>
      </c>
      <c r="AL693">
        <v>0</v>
      </c>
      <c r="AM693">
        <v>5960.91</v>
      </c>
      <c r="AN693" t="s">
        <v>11</v>
      </c>
      <c r="AO693" t="s">
        <v>16</v>
      </c>
      <c r="AP693" t="s">
        <v>535</v>
      </c>
    </row>
    <row r="694" spans="7:42" x14ac:dyDescent="0.3">
      <c r="G694" s="14">
        <v>1980</v>
      </c>
      <c r="H694" s="15" t="s">
        <v>35</v>
      </c>
      <c r="J694" s="60" t="s">
        <v>2380</v>
      </c>
      <c r="K694" s="14" t="s">
        <v>11</v>
      </c>
      <c r="L694" s="14" t="s">
        <v>12</v>
      </c>
      <c r="R694" s="15" t="s">
        <v>13</v>
      </c>
      <c r="Y694" t="s">
        <v>1678</v>
      </c>
      <c r="Z694">
        <v>36.08</v>
      </c>
      <c r="AA694">
        <v>10.33</v>
      </c>
      <c r="AB694" t="s">
        <v>2382</v>
      </c>
      <c r="AC694" t="s">
        <v>2380</v>
      </c>
      <c r="AD694" t="s">
        <v>2380</v>
      </c>
      <c r="AE694" t="s">
        <v>2381</v>
      </c>
      <c r="AF694" t="s">
        <v>2380</v>
      </c>
      <c r="AH694" t="s">
        <v>726</v>
      </c>
      <c r="AI694">
        <v>1980</v>
      </c>
      <c r="AJ694" t="s">
        <v>35</v>
      </c>
      <c r="AK694">
        <v>5</v>
      </c>
      <c r="AL694">
        <v>0</v>
      </c>
      <c r="AM694">
        <v>5966.89</v>
      </c>
      <c r="AN694" t="s">
        <v>11</v>
      </c>
      <c r="AO694" t="s">
        <v>12</v>
      </c>
      <c r="AP694" t="s">
        <v>13</v>
      </c>
    </row>
    <row r="695" spans="7:42" x14ac:dyDescent="0.3">
      <c r="G695" s="14">
        <v>1980</v>
      </c>
      <c r="H695" s="15" t="s">
        <v>10</v>
      </c>
      <c r="J695" s="60" t="s">
        <v>2380</v>
      </c>
      <c r="K695" s="14" t="s">
        <v>12</v>
      </c>
      <c r="L695" s="14" t="s">
        <v>12</v>
      </c>
      <c r="R695" s="15" t="s">
        <v>42</v>
      </c>
      <c r="Y695" t="s">
        <v>1677</v>
      </c>
      <c r="Z695">
        <v>23.18</v>
      </c>
      <c r="AA695">
        <v>6.13</v>
      </c>
      <c r="AB695" t="s">
        <v>2380</v>
      </c>
      <c r="AC695" t="s">
        <v>2380</v>
      </c>
      <c r="AD695" t="s">
        <v>2380</v>
      </c>
      <c r="AE695" t="s">
        <v>2381</v>
      </c>
      <c r="AF695" t="s">
        <v>2380</v>
      </c>
      <c r="AH695" t="s">
        <v>727</v>
      </c>
      <c r="AI695">
        <v>1980</v>
      </c>
      <c r="AJ695" t="s">
        <v>10</v>
      </c>
      <c r="AK695">
        <v>21</v>
      </c>
      <c r="AL695">
        <v>0</v>
      </c>
      <c r="AM695">
        <v>5969.72</v>
      </c>
      <c r="AN695" t="s">
        <v>12</v>
      </c>
      <c r="AO695" t="s">
        <v>12</v>
      </c>
      <c r="AP695" t="s">
        <v>42</v>
      </c>
    </row>
    <row r="696" spans="7:42" x14ac:dyDescent="0.3">
      <c r="G696" s="14">
        <v>1989</v>
      </c>
      <c r="H696" s="15" t="s">
        <v>10</v>
      </c>
      <c r="J696" s="60" t="s">
        <v>2380</v>
      </c>
      <c r="K696" s="14" t="s">
        <v>11</v>
      </c>
      <c r="L696" s="14" t="s">
        <v>11</v>
      </c>
      <c r="R696" s="15" t="s">
        <v>42</v>
      </c>
      <c r="Y696" t="s">
        <v>1676</v>
      </c>
      <c r="Z696">
        <v>39.159999999999997</v>
      </c>
      <c r="AA696">
        <v>8.08</v>
      </c>
      <c r="AB696" t="s">
        <v>2380</v>
      </c>
      <c r="AC696" t="s">
        <v>2380</v>
      </c>
      <c r="AD696" t="s">
        <v>2380</v>
      </c>
      <c r="AE696">
        <v>3</v>
      </c>
      <c r="AF696" t="s">
        <v>2380</v>
      </c>
      <c r="AH696" t="s">
        <v>728</v>
      </c>
      <c r="AI696">
        <v>1989</v>
      </c>
      <c r="AJ696" t="s">
        <v>10</v>
      </c>
      <c r="AK696">
        <v>22</v>
      </c>
      <c r="AL696">
        <v>3</v>
      </c>
      <c r="AM696">
        <v>5972.38</v>
      </c>
      <c r="AN696" t="s">
        <v>11</v>
      </c>
      <c r="AO696" t="s">
        <v>11</v>
      </c>
      <c r="AP696" t="s">
        <v>42</v>
      </c>
    </row>
    <row r="697" spans="7:42" x14ac:dyDescent="0.3">
      <c r="G697" s="14">
        <v>1984</v>
      </c>
      <c r="H697" s="15" t="s">
        <v>20</v>
      </c>
      <c r="J697" s="60" t="s">
        <v>2380</v>
      </c>
      <c r="K697" s="14" t="s">
        <v>11</v>
      </c>
      <c r="L697" s="14" t="s">
        <v>12</v>
      </c>
      <c r="R697" s="15" t="s">
        <v>13</v>
      </c>
      <c r="Y697" t="s">
        <v>1675</v>
      </c>
      <c r="Z697">
        <v>38.19</v>
      </c>
      <c r="AA697">
        <v>10.49</v>
      </c>
      <c r="AB697" t="s">
        <v>2380</v>
      </c>
      <c r="AC697" t="s">
        <v>2380</v>
      </c>
      <c r="AD697" t="s">
        <v>2380</v>
      </c>
      <c r="AE697">
        <v>3</v>
      </c>
      <c r="AF697" t="s">
        <v>2380</v>
      </c>
      <c r="AH697" t="s">
        <v>729</v>
      </c>
      <c r="AI697">
        <v>1984</v>
      </c>
      <c r="AJ697" t="s">
        <v>20</v>
      </c>
      <c r="AK697">
        <v>19</v>
      </c>
      <c r="AL697">
        <v>1</v>
      </c>
      <c r="AM697">
        <v>5974.38</v>
      </c>
      <c r="AN697" t="s">
        <v>11</v>
      </c>
      <c r="AO697" t="s">
        <v>12</v>
      </c>
      <c r="AP697" t="s">
        <v>13</v>
      </c>
    </row>
    <row r="698" spans="7:42" x14ac:dyDescent="0.3">
      <c r="G698" s="14">
        <v>1984</v>
      </c>
      <c r="H698" s="15" t="s">
        <v>15</v>
      </c>
      <c r="J698" s="60" t="s">
        <v>2380</v>
      </c>
      <c r="K698" s="14" t="s">
        <v>11</v>
      </c>
      <c r="L698" s="14" t="s">
        <v>11</v>
      </c>
      <c r="R698" s="15" t="s">
        <v>13</v>
      </c>
      <c r="Y698" t="s">
        <v>1674</v>
      </c>
      <c r="Z698">
        <v>26.41</v>
      </c>
      <c r="AA698">
        <v>8.11</v>
      </c>
      <c r="AB698" t="s">
        <v>2380</v>
      </c>
      <c r="AC698" t="s">
        <v>2380</v>
      </c>
      <c r="AD698" t="s">
        <v>2380</v>
      </c>
      <c r="AE698">
        <v>3</v>
      </c>
      <c r="AF698" t="s">
        <v>2380</v>
      </c>
      <c r="AH698" t="s">
        <v>730</v>
      </c>
      <c r="AI698">
        <v>1984</v>
      </c>
      <c r="AJ698" t="s">
        <v>15</v>
      </c>
      <c r="AK698">
        <v>11</v>
      </c>
      <c r="AL698">
        <v>1</v>
      </c>
      <c r="AM698">
        <v>5976.83</v>
      </c>
      <c r="AN698" t="s">
        <v>11</v>
      </c>
      <c r="AO698" t="s">
        <v>11</v>
      </c>
      <c r="AP698" t="s">
        <v>13</v>
      </c>
    </row>
    <row r="699" spans="7:42" x14ac:dyDescent="0.3">
      <c r="G699" s="14">
        <v>1970</v>
      </c>
      <c r="H699" s="15" t="s">
        <v>18</v>
      </c>
      <c r="J699" s="60" t="s">
        <v>2380</v>
      </c>
      <c r="K699" s="14" t="s">
        <v>11</v>
      </c>
      <c r="L699" s="14" t="s">
        <v>12</v>
      </c>
      <c r="R699" s="15" t="s">
        <v>13</v>
      </c>
      <c r="Y699" t="s">
        <v>1673</v>
      </c>
      <c r="Z699">
        <v>28.785</v>
      </c>
      <c r="AA699">
        <v>6.6</v>
      </c>
      <c r="AB699" t="s">
        <v>2380</v>
      </c>
      <c r="AC699" t="s">
        <v>2380</v>
      </c>
      <c r="AD699" t="s">
        <v>2380</v>
      </c>
      <c r="AE699" t="s">
        <v>2381</v>
      </c>
      <c r="AF699" t="s">
        <v>2380</v>
      </c>
      <c r="AH699" t="s">
        <v>731</v>
      </c>
      <c r="AI699">
        <v>1970</v>
      </c>
      <c r="AJ699" t="s">
        <v>18</v>
      </c>
      <c r="AK699">
        <v>25</v>
      </c>
      <c r="AL699">
        <v>0</v>
      </c>
      <c r="AM699">
        <v>5979.66</v>
      </c>
      <c r="AN699" t="s">
        <v>11</v>
      </c>
      <c r="AO699" t="s">
        <v>12</v>
      </c>
      <c r="AP699" t="s">
        <v>13</v>
      </c>
    </row>
    <row r="700" spans="7:42" x14ac:dyDescent="0.3">
      <c r="G700" s="14">
        <v>1980</v>
      </c>
      <c r="H700" s="15" t="s">
        <v>37</v>
      </c>
      <c r="J700" s="60" t="s">
        <v>2380</v>
      </c>
      <c r="K700" s="14" t="s">
        <v>11</v>
      </c>
      <c r="L700" s="14" t="s">
        <v>11</v>
      </c>
      <c r="R700" s="15" t="s">
        <v>42</v>
      </c>
      <c r="Y700" t="s">
        <v>1672</v>
      </c>
      <c r="Z700">
        <v>26.695</v>
      </c>
      <c r="AA700">
        <v>10.14</v>
      </c>
      <c r="AB700" t="s">
        <v>2382</v>
      </c>
      <c r="AC700" t="s">
        <v>2380</v>
      </c>
      <c r="AD700" t="s">
        <v>2383</v>
      </c>
      <c r="AE700">
        <v>1</v>
      </c>
      <c r="AF700" t="s">
        <v>2380</v>
      </c>
      <c r="AH700" t="s">
        <v>732</v>
      </c>
      <c r="AI700">
        <v>1980</v>
      </c>
      <c r="AJ700" t="s">
        <v>37</v>
      </c>
      <c r="AK700">
        <v>10</v>
      </c>
      <c r="AL700">
        <v>0</v>
      </c>
      <c r="AM700">
        <v>5979.73</v>
      </c>
      <c r="AN700" t="s">
        <v>11</v>
      </c>
      <c r="AO700" t="s">
        <v>11</v>
      </c>
      <c r="AP700" t="s">
        <v>42</v>
      </c>
    </row>
    <row r="701" spans="7:42" x14ac:dyDescent="0.3">
      <c r="G701" s="14">
        <v>1974</v>
      </c>
      <c r="H701" s="15" t="s">
        <v>37</v>
      </c>
      <c r="J701" s="60" t="s">
        <v>2380</v>
      </c>
      <c r="K701" s="14" t="s">
        <v>11</v>
      </c>
      <c r="L701" s="14" t="s">
        <v>12</v>
      </c>
      <c r="R701" s="15" t="s">
        <v>13</v>
      </c>
      <c r="Y701" t="s">
        <v>1671</v>
      </c>
      <c r="Z701">
        <v>32.799999999999997</v>
      </c>
      <c r="AA701">
        <v>6.06</v>
      </c>
      <c r="AB701" t="s">
        <v>2382</v>
      </c>
      <c r="AC701" t="s">
        <v>2380</v>
      </c>
      <c r="AD701" t="s">
        <v>2380</v>
      </c>
      <c r="AE701">
        <v>1</v>
      </c>
      <c r="AF701" t="s">
        <v>2380</v>
      </c>
      <c r="AH701" t="s">
        <v>733</v>
      </c>
      <c r="AI701">
        <v>1974</v>
      </c>
      <c r="AJ701" t="s">
        <v>37</v>
      </c>
      <c r="AK701">
        <v>11</v>
      </c>
      <c r="AL701">
        <v>0</v>
      </c>
      <c r="AM701">
        <v>5979.99</v>
      </c>
      <c r="AN701" t="s">
        <v>11</v>
      </c>
      <c r="AO701" t="s">
        <v>12</v>
      </c>
      <c r="AP701" t="s">
        <v>13</v>
      </c>
    </row>
    <row r="702" spans="7:42" x14ac:dyDescent="0.3">
      <c r="G702" s="14">
        <v>1988</v>
      </c>
      <c r="H702" s="15" t="s">
        <v>18</v>
      </c>
      <c r="J702" s="60" t="s">
        <v>2380</v>
      </c>
      <c r="K702" s="14" t="s">
        <v>11</v>
      </c>
      <c r="L702" s="14" t="s">
        <v>16</v>
      </c>
      <c r="R702" s="15" t="s">
        <v>23</v>
      </c>
      <c r="Y702" t="s">
        <v>1670</v>
      </c>
      <c r="Z702">
        <v>35.869999999999997</v>
      </c>
      <c r="AA702">
        <v>9.91</v>
      </c>
      <c r="AB702" t="s">
        <v>2382</v>
      </c>
      <c r="AC702" t="s">
        <v>2380</v>
      </c>
      <c r="AD702" t="s">
        <v>2380</v>
      </c>
      <c r="AE702" t="s">
        <v>2381</v>
      </c>
      <c r="AF702" t="s">
        <v>2380</v>
      </c>
      <c r="AH702" t="s">
        <v>734</v>
      </c>
      <c r="AI702">
        <v>1988</v>
      </c>
      <c r="AJ702" t="s">
        <v>18</v>
      </c>
      <c r="AK702">
        <v>10</v>
      </c>
      <c r="AL702">
        <v>2</v>
      </c>
      <c r="AM702">
        <v>5989.52</v>
      </c>
      <c r="AN702" t="s">
        <v>11</v>
      </c>
      <c r="AO702" t="s">
        <v>16</v>
      </c>
      <c r="AP702" t="s">
        <v>23</v>
      </c>
    </row>
    <row r="703" spans="7:42" x14ac:dyDescent="0.3">
      <c r="G703" s="14">
        <v>1974</v>
      </c>
      <c r="H703" s="15" t="s">
        <v>35</v>
      </c>
      <c r="J703" s="60" t="s">
        <v>2380</v>
      </c>
      <c r="K703" s="14" t="s">
        <v>11</v>
      </c>
      <c r="L703" s="14" t="s">
        <v>11</v>
      </c>
      <c r="R703" s="15" t="s">
        <v>13</v>
      </c>
      <c r="Y703" t="s">
        <v>1669</v>
      </c>
      <c r="Z703">
        <v>21.66</v>
      </c>
      <c r="AA703">
        <v>4.1399999999999997</v>
      </c>
      <c r="AB703" t="s">
        <v>2382</v>
      </c>
      <c r="AC703" t="s">
        <v>2380</v>
      </c>
      <c r="AD703" t="s">
        <v>2380</v>
      </c>
      <c r="AE703">
        <v>2</v>
      </c>
      <c r="AF703" t="s">
        <v>2380</v>
      </c>
      <c r="AH703" t="s">
        <v>735</v>
      </c>
      <c r="AI703">
        <v>1974</v>
      </c>
      <c r="AJ703" t="s">
        <v>35</v>
      </c>
      <c r="AK703">
        <v>17</v>
      </c>
      <c r="AL703">
        <v>0</v>
      </c>
      <c r="AM703">
        <v>5990.17</v>
      </c>
      <c r="AN703" t="s">
        <v>11</v>
      </c>
      <c r="AO703" t="s">
        <v>11</v>
      </c>
      <c r="AP703" t="s">
        <v>13</v>
      </c>
    </row>
    <row r="704" spans="7:42" x14ac:dyDescent="0.3">
      <c r="G704" s="14">
        <v>1980</v>
      </c>
      <c r="H704" s="15" t="s">
        <v>35</v>
      </c>
      <c r="J704" s="60" t="s">
        <v>2380</v>
      </c>
      <c r="K704" s="14" t="s">
        <v>11</v>
      </c>
      <c r="L704" s="14" t="s">
        <v>12</v>
      </c>
      <c r="R704" s="15" t="s">
        <v>13</v>
      </c>
      <c r="Y704" t="s">
        <v>1668</v>
      </c>
      <c r="Z704">
        <v>37.72</v>
      </c>
      <c r="AA704">
        <v>4.38</v>
      </c>
      <c r="AB704" t="s">
        <v>2382</v>
      </c>
      <c r="AC704" t="s">
        <v>2380</v>
      </c>
      <c r="AD704" t="s">
        <v>2383</v>
      </c>
      <c r="AE704">
        <v>1</v>
      </c>
      <c r="AF704" t="s">
        <v>2380</v>
      </c>
      <c r="AH704" t="s">
        <v>736</v>
      </c>
      <c r="AI704">
        <v>1980</v>
      </c>
      <c r="AJ704" t="s">
        <v>35</v>
      </c>
      <c r="AK704">
        <v>8</v>
      </c>
      <c r="AL704">
        <v>2</v>
      </c>
      <c r="AM704">
        <v>5993.62</v>
      </c>
      <c r="AN704" t="s">
        <v>11</v>
      </c>
      <c r="AO704" t="s">
        <v>12</v>
      </c>
      <c r="AP704" t="s">
        <v>13</v>
      </c>
    </row>
    <row r="705" spans="7:42" x14ac:dyDescent="0.3">
      <c r="G705" s="14">
        <v>1989</v>
      </c>
      <c r="H705" s="15" t="s">
        <v>35</v>
      </c>
      <c r="J705" s="60" t="s">
        <v>2380</v>
      </c>
      <c r="K705" s="14" t="s">
        <v>11</v>
      </c>
      <c r="L705" s="14" t="s">
        <v>16</v>
      </c>
      <c r="R705" s="15" t="s">
        <v>42</v>
      </c>
      <c r="Y705" t="s">
        <v>1667</v>
      </c>
      <c r="Z705">
        <v>39.700000000000003</v>
      </c>
      <c r="AA705">
        <v>9.83</v>
      </c>
      <c r="AB705" t="s">
        <v>2380</v>
      </c>
      <c r="AC705" t="s">
        <v>2380</v>
      </c>
      <c r="AD705" t="s">
        <v>2380</v>
      </c>
      <c r="AE705">
        <v>3</v>
      </c>
      <c r="AF705" t="s">
        <v>2380</v>
      </c>
      <c r="AH705" t="s">
        <v>737</v>
      </c>
      <c r="AI705">
        <v>1989</v>
      </c>
      <c r="AJ705" t="s">
        <v>35</v>
      </c>
      <c r="AK705">
        <v>16</v>
      </c>
      <c r="AL705">
        <v>4</v>
      </c>
      <c r="AM705">
        <v>6059.17</v>
      </c>
      <c r="AN705" t="s">
        <v>11</v>
      </c>
      <c r="AO705" t="s">
        <v>16</v>
      </c>
      <c r="AP705" t="s">
        <v>42</v>
      </c>
    </row>
    <row r="706" spans="7:42" x14ac:dyDescent="0.3">
      <c r="G706" s="14">
        <v>1996</v>
      </c>
      <c r="H706" s="15" t="s">
        <v>10</v>
      </c>
      <c r="J706" s="60" t="s">
        <v>2380</v>
      </c>
      <c r="K706" s="14" t="s">
        <v>11</v>
      </c>
      <c r="L706" s="14" t="s">
        <v>12</v>
      </c>
      <c r="R706" s="15" t="s">
        <v>23</v>
      </c>
      <c r="Y706" t="s">
        <v>1666</v>
      </c>
      <c r="Z706">
        <v>35.97</v>
      </c>
      <c r="AA706">
        <v>11.08</v>
      </c>
      <c r="AB706" t="s">
        <v>2380</v>
      </c>
      <c r="AC706" t="s">
        <v>2380</v>
      </c>
      <c r="AD706" t="s">
        <v>2380</v>
      </c>
      <c r="AE706">
        <v>3</v>
      </c>
      <c r="AF706" t="s">
        <v>2380</v>
      </c>
      <c r="AH706" t="s">
        <v>738</v>
      </c>
      <c r="AI706">
        <v>1996</v>
      </c>
      <c r="AJ706" t="s">
        <v>10</v>
      </c>
      <c r="AK706">
        <v>28</v>
      </c>
      <c r="AL706">
        <v>0</v>
      </c>
      <c r="AM706">
        <v>6061.8</v>
      </c>
      <c r="AN706" t="s">
        <v>11</v>
      </c>
      <c r="AO706" t="s">
        <v>12</v>
      </c>
      <c r="AP706" t="s">
        <v>23</v>
      </c>
    </row>
    <row r="707" spans="7:42" x14ac:dyDescent="0.3">
      <c r="G707" s="14">
        <v>1994</v>
      </c>
      <c r="H707" s="15" t="s">
        <v>15</v>
      </c>
      <c r="J707" s="60" t="s">
        <v>2380</v>
      </c>
      <c r="K707" s="14" t="s">
        <v>11</v>
      </c>
      <c r="L707" s="14" t="s">
        <v>11</v>
      </c>
      <c r="R707" s="15" t="s">
        <v>42</v>
      </c>
      <c r="Y707" t="s">
        <v>1665</v>
      </c>
      <c r="Z707">
        <v>37.85</v>
      </c>
      <c r="AA707">
        <v>11.01</v>
      </c>
      <c r="AB707" t="s">
        <v>2380</v>
      </c>
      <c r="AC707" t="s">
        <v>2380</v>
      </c>
      <c r="AD707" t="s">
        <v>2380</v>
      </c>
      <c r="AE707" t="s">
        <v>2381</v>
      </c>
      <c r="AF707" t="s">
        <v>2380</v>
      </c>
      <c r="AH707" t="s">
        <v>739</v>
      </c>
      <c r="AI707">
        <v>1994</v>
      </c>
      <c r="AJ707" t="s">
        <v>15</v>
      </c>
      <c r="AK707">
        <v>8</v>
      </c>
      <c r="AL707">
        <v>0</v>
      </c>
      <c r="AM707">
        <v>6064.37</v>
      </c>
      <c r="AN707" t="s">
        <v>11</v>
      </c>
      <c r="AO707" t="s">
        <v>11</v>
      </c>
      <c r="AP707" t="s">
        <v>42</v>
      </c>
    </row>
    <row r="708" spans="7:42" x14ac:dyDescent="0.3">
      <c r="G708" s="14">
        <v>1984</v>
      </c>
      <c r="H708" s="15" t="s">
        <v>20</v>
      </c>
      <c r="J708" s="60" t="s">
        <v>2382</v>
      </c>
      <c r="K708" s="14" t="s">
        <v>12</v>
      </c>
      <c r="L708" s="14" t="s">
        <v>16</v>
      </c>
      <c r="R708" s="15" t="s">
        <v>168</v>
      </c>
      <c r="Y708" t="s">
        <v>1664</v>
      </c>
      <c r="Z708">
        <v>21.66</v>
      </c>
      <c r="AA708">
        <v>4.37</v>
      </c>
      <c r="AB708" t="s">
        <v>2380</v>
      </c>
      <c r="AC708" t="s">
        <v>2382</v>
      </c>
      <c r="AD708" t="s">
        <v>2380</v>
      </c>
      <c r="AE708">
        <v>1</v>
      </c>
      <c r="AF708" t="s">
        <v>2382</v>
      </c>
      <c r="AH708" t="s">
        <v>740</v>
      </c>
      <c r="AI708">
        <v>1984</v>
      </c>
      <c r="AJ708" t="s">
        <v>20</v>
      </c>
      <c r="AK708">
        <v>21</v>
      </c>
      <c r="AL708">
        <v>1</v>
      </c>
      <c r="AM708">
        <v>6067.13</v>
      </c>
      <c r="AN708" t="s">
        <v>12</v>
      </c>
      <c r="AO708" t="s">
        <v>16</v>
      </c>
      <c r="AP708" t="s">
        <v>168</v>
      </c>
    </row>
    <row r="709" spans="7:42" x14ac:dyDescent="0.3">
      <c r="G709" s="14">
        <v>1979</v>
      </c>
      <c r="H709" s="15" t="s">
        <v>35</v>
      </c>
      <c r="J709" s="60" t="s">
        <v>2380</v>
      </c>
      <c r="K709" s="14" t="s">
        <v>11</v>
      </c>
      <c r="L709" s="14" t="s">
        <v>11</v>
      </c>
      <c r="R709" s="15" t="s">
        <v>23</v>
      </c>
      <c r="Y709" t="s">
        <v>1663</v>
      </c>
      <c r="Z709">
        <v>39.369999999999997</v>
      </c>
      <c r="AA709">
        <v>5.91</v>
      </c>
      <c r="AB709" t="s">
        <v>2380</v>
      </c>
      <c r="AC709" t="s">
        <v>2380</v>
      </c>
      <c r="AD709" t="s">
        <v>2380</v>
      </c>
      <c r="AE709">
        <v>2</v>
      </c>
      <c r="AF709" t="s">
        <v>2380</v>
      </c>
      <c r="AH709" t="s">
        <v>741</v>
      </c>
      <c r="AI709">
        <v>1979</v>
      </c>
      <c r="AJ709" t="s">
        <v>35</v>
      </c>
      <c r="AK709">
        <v>8</v>
      </c>
      <c r="AL709">
        <v>2</v>
      </c>
      <c r="AM709">
        <v>6074.37</v>
      </c>
      <c r="AN709" t="s">
        <v>11</v>
      </c>
      <c r="AO709" t="s">
        <v>11</v>
      </c>
      <c r="AP709" t="s">
        <v>23</v>
      </c>
    </row>
    <row r="710" spans="7:42" x14ac:dyDescent="0.3">
      <c r="G710" s="14">
        <v>1984</v>
      </c>
      <c r="H710" s="15" t="s">
        <v>37</v>
      </c>
      <c r="J710" s="60" t="s">
        <v>2380</v>
      </c>
      <c r="K710" s="14" t="s">
        <v>16</v>
      </c>
      <c r="L710" s="14" t="s">
        <v>16</v>
      </c>
      <c r="R710" s="15" t="s">
        <v>276</v>
      </c>
      <c r="Y710" t="s">
        <v>1662</v>
      </c>
      <c r="Z710">
        <v>40.880000000000003</v>
      </c>
      <c r="AA710">
        <v>7.65</v>
      </c>
      <c r="AB710" t="s">
        <v>2380</v>
      </c>
      <c r="AC710" t="s">
        <v>2380</v>
      </c>
      <c r="AD710" t="s">
        <v>2380</v>
      </c>
      <c r="AE710" t="s">
        <v>2381</v>
      </c>
      <c r="AF710" t="s">
        <v>2380</v>
      </c>
      <c r="AH710" t="s">
        <v>742</v>
      </c>
      <c r="AI710">
        <v>1984</v>
      </c>
      <c r="AJ710" t="s">
        <v>37</v>
      </c>
      <c r="AK710">
        <v>14</v>
      </c>
      <c r="AL710">
        <v>1</v>
      </c>
      <c r="AM710">
        <v>6079.67</v>
      </c>
      <c r="AN710" t="s">
        <v>16</v>
      </c>
      <c r="AO710" t="s">
        <v>16</v>
      </c>
      <c r="AP710" t="s">
        <v>276</v>
      </c>
    </row>
    <row r="711" spans="7:42" x14ac:dyDescent="0.3">
      <c r="G711" s="14">
        <v>1984</v>
      </c>
      <c r="H711" s="15" t="s">
        <v>10</v>
      </c>
      <c r="J711" s="60" t="s">
        <v>2380</v>
      </c>
      <c r="K711" s="14" t="s">
        <v>16</v>
      </c>
      <c r="L711" s="14" t="s">
        <v>11</v>
      </c>
      <c r="R711" s="15" t="s">
        <v>42</v>
      </c>
      <c r="Y711" t="s">
        <v>1661</v>
      </c>
      <c r="Z711">
        <v>26.22</v>
      </c>
      <c r="AA711">
        <v>5.37</v>
      </c>
      <c r="AB711" t="s">
        <v>2382</v>
      </c>
      <c r="AC711" t="s">
        <v>2380</v>
      </c>
      <c r="AD711" t="s">
        <v>2380</v>
      </c>
      <c r="AE711">
        <v>2</v>
      </c>
      <c r="AF711" t="s">
        <v>2380</v>
      </c>
      <c r="AH711" t="s">
        <v>743</v>
      </c>
      <c r="AI711">
        <v>1984</v>
      </c>
      <c r="AJ711" t="s">
        <v>10</v>
      </c>
      <c r="AK711">
        <v>25</v>
      </c>
      <c r="AL711">
        <v>2</v>
      </c>
      <c r="AM711">
        <v>6082.41</v>
      </c>
      <c r="AN711" t="s">
        <v>16</v>
      </c>
      <c r="AO711" t="s">
        <v>11</v>
      </c>
      <c r="AP711" t="s">
        <v>42</v>
      </c>
    </row>
    <row r="712" spans="7:42" x14ac:dyDescent="0.3">
      <c r="G712" s="14">
        <v>1970</v>
      </c>
      <c r="H712" s="15" t="s">
        <v>18</v>
      </c>
      <c r="J712" s="60" t="s">
        <v>2380</v>
      </c>
      <c r="K712" s="14" t="s">
        <v>11</v>
      </c>
      <c r="L712" s="14" t="s">
        <v>11</v>
      </c>
      <c r="R712" s="15" t="s">
        <v>13</v>
      </c>
      <c r="Y712" t="s">
        <v>1660</v>
      </c>
      <c r="Z712">
        <v>25.08</v>
      </c>
      <c r="AA712">
        <v>5.75</v>
      </c>
      <c r="AB712" t="s">
        <v>2382</v>
      </c>
      <c r="AC712" t="s">
        <v>2380</v>
      </c>
      <c r="AD712" t="s">
        <v>2380</v>
      </c>
      <c r="AE712">
        <v>2</v>
      </c>
      <c r="AF712" t="s">
        <v>2380</v>
      </c>
      <c r="AH712" t="s">
        <v>744</v>
      </c>
      <c r="AI712">
        <v>1970</v>
      </c>
      <c r="AJ712" t="s">
        <v>18</v>
      </c>
      <c r="AK712">
        <v>9</v>
      </c>
      <c r="AL712">
        <v>0</v>
      </c>
      <c r="AM712">
        <v>6098.38</v>
      </c>
      <c r="AN712" t="s">
        <v>11</v>
      </c>
      <c r="AO712" t="s">
        <v>11</v>
      </c>
      <c r="AP712" t="s">
        <v>13</v>
      </c>
    </row>
    <row r="713" spans="7:42" x14ac:dyDescent="0.3">
      <c r="G713" s="14">
        <v>1995</v>
      </c>
      <c r="H713" s="15" t="s">
        <v>20</v>
      </c>
      <c r="J713" s="60" t="s">
        <v>2380</v>
      </c>
      <c r="K713" s="14" t="s">
        <v>11</v>
      </c>
      <c r="L713" s="14" t="s">
        <v>12</v>
      </c>
      <c r="R713" s="15" t="s">
        <v>535</v>
      </c>
      <c r="Y713" t="s">
        <v>1659</v>
      </c>
      <c r="Z713">
        <v>39.1</v>
      </c>
      <c r="AA713">
        <v>6.79</v>
      </c>
      <c r="AB713" t="s">
        <v>2382</v>
      </c>
      <c r="AC713" t="s">
        <v>2380</v>
      </c>
      <c r="AD713" t="s">
        <v>2380</v>
      </c>
      <c r="AE713">
        <v>2</v>
      </c>
      <c r="AF713" t="s">
        <v>2380</v>
      </c>
      <c r="AH713" t="s">
        <v>745</v>
      </c>
      <c r="AI713">
        <v>1995</v>
      </c>
      <c r="AJ713" t="s">
        <v>20</v>
      </c>
      <c r="AK713">
        <v>9</v>
      </c>
      <c r="AL713">
        <v>0</v>
      </c>
      <c r="AM713">
        <v>6111.95</v>
      </c>
      <c r="AN713" t="s">
        <v>11</v>
      </c>
      <c r="AO713" t="s">
        <v>12</v>
      </c>
      <c r="AP713" t="s">
        <v>535</v>
      </c>
    </row>
    <row r="714" spans="7:42" x14ac:dyDescent="0.3">
      <c r="G714" s="14">
        <v>1985</v>
      </c>
      <c r="H714" s="15" t="s">
        <v>10</v>
      </c>
      <c r="J714" s="60" t="s">
        <v>2380</v>
      </c>
      <c r="K714" s="14" t="s">
        <v>11</v>
      </c>
      <c r="L714" s="14" t="s">
        <v>16</v>
      </c>
      <c r="R714" s="15" t="s">
        <v>23</v>
      </c>
      <c r="Y714" t="s">
        <v>1658</v>
      </c>
      <c r="Z714">
        <v>37.905000000000001</v>
      </c>
      <c r="AA714">
        <v>7.03</v>
      </c>
      <c r="AB714" t="s">
        <v>2380</v>
      </c>
      <c r="AC714" t="s">
        <v>2380</v>
      </c>
      <c r="AD714" t="s">
        <v>2380</v>
      </c>
      <c r="AE714">
        <v>3</v>
      </c>
      <c r="AF714" t="s">
        <v>2380</v>
      </c>
      <c r="AH714" t="s">
        <v>746</v>
      </c>
      <c r="AI714">
        <v>1985</v>
      </c>
      <c r="AJ714" t="s">
        <v>10</v>
      </c>
      <c r="AK714">
        <v>21</v>
      </c>
      <c r="AL714">
        <v>1</v>
      </c>
      <c r="AM714">
        <v>6112.35</v>
      </c>
      <c r="AN714" t="s">
        <v>11</v>
      </c>
      <c r="AO714" t="s">
        <v>16</v>
      </c>
      <c r="AP714" t="s">
        <v>23</v>
      </c>
    </row>
    <row r="715" spans="7:42" x14ac:dyDescent="0.3">
      <c r="G715" s="14">
        <v>1991</v>
      </c>
      <c r="H715" s="15" t="s">
        <v>10</v>
      </c>
      <c r="J715" s="60" t="s">
        <v>2380</v>
      </c>
      <c r="K715" s="14" t="s">
        <v>11</v>
      </c>
      <c r="L715" s="14" t="s">
        <v>11</v>
      </c>
      <c r="R715" s="15" t="s">
        <v>247</v>
      </c>
      <c r="Y715" t="s">
        <v>1657</v>
      </c>
      <c r="Z715">
        <v>43.35</v>
      </c>
      <c r="AA715">
        <v>5.41</v>
      </c>
      <c r="AB715" t="s">
        <v>2382</v>
      </c>
      <c r="AC715" t="s">
        <v>2380</v>
      </c>
      <c r="AD715" t="s">
        <v>2383</v>
      </c>
      <c r="AE715">
        <v>1</v>
      </c>
      <c r="AF715" t="s">
        <v>2380</v>
      </c>
      <c r="AH715" t="s">
        <v>747</v>
      </c>
      <c r="AI715">
        <v>1991</v>
      </c>
      <c r="AJ715" t="s">
        <v>10</v>
      </c>
      <c r="AK715">
        <v>25</v>
      </c>
      <c r="AL715">
        <v>3</v>
      </c>
      <c r="AM715">
        <v>6113.23</v>
      </c>
      <c r="AN715" t="s">
        <v>11</v>
      </c>
      <c r="AO715" t="s">
        <v>11</v>
      </c>
      <c r="AP715" t="s">
        <v>247</v>
      </c>
    </row>
    <row r="716" spans="7:42" x14ac:dyDescent="0.3">
      <c r="G716" s="14">
        <v>1983</v>
      </c>
      <c r="H716" s="15" t="s">
        <v>35</v>
      </c>
      <c r="J716" s="60" t="s">
        <v>2380</v>
      </c>
      <c r="K716" s="14" t="s">
        <v>11</v>
      </c>
      <c r="L716" s="14" t="s">
        <v>12</v>
      </c>
      <c r="R716" s="15" t="s">
        <v>23</v>
      </c>
      <c r="Y716" t="s">
        <v>1656</v>
      </c>
      <c r="Z716">
        <v>36.15</v>
      </c>
      <c r="AA716">
        <v>8.0500000000000007</v>
      </c>
      <c r="AB716" t="s">
        <v>2380</v>
      </c>
      <c r="AC716" t="s">
        <v>2380</v>
      </c>
      <c r="AD716" t="s">
        <v>2380</v>
      </c>
      <c r="AE716" t="s">
        <v>2381</v>
      </c>
      <c r="AF716" t="s">
        <v>2380</v>
      </c>
      <c r="AH716" t="s">
        <v>748</v>
      </c>
      <c r="AI716">
        <v>1983</v>
      </c>
      <c r="AJ716" t="s">
        <v>35</v>
      </c>
      <c r="AK716">
        <v>11</v>
      </c>
      <c r="AL716">
        <v>1</v>
      </c>
      <c r="AM716">
        <v>6117.49</v>
      </c>
      <c r="AN716" t="s">
        <v>11</v>
      </c>
      <c r="AO716" t="s">
        <v>12</v>
      </c>
      <c r="AP716" t="s">
        <v>23</v>
      </c>
    </row>
    <row r="717" spans="7:42" x14ac:dyDescent="0.3">
      <c r="G717" s="14">
        <v>1983</v>
      </c>
      <c r="H717" s="15" t="s">
        <v>15</v>
      </c>
      <c r="J717" s="60" t="s">
        <v>2380</v>
      </c>
      <c r="K717" s="14" t="s">
        <v>12</v>
      </c>
      <c r="L717" s="14" t="s">
        <v>11</v>
      </c>
      <c r="R717" s="15" t="s">
        <v>23</v>
      </c>
      <c r="Y717" t="s">
        <v>1655</v>
      </c>
      <c r="Z717">
        <v>44.98</v>
      </c>
      <c r="AA717">
        <v>5.94</v>
      </c>
      <c r="AB717" t="s">
        <v>2380</v>
      </c>
      <c r="AC717" t="s">
        <v>2380</v>
      </c>
      <c r="AD717" t="s">
        <v>2380</v>
      </c>
      <c r="AE717">
        <v>1</v>
      </c>
      <c r="AF717" t="s">
        <v>2380</v>
      </c>
      <c r="AH717" t="s">
        <v>749</v>
      </c>
      <c r="AI717">
        <v>1983</v>
      </c>
      <c r="AJ717" t="s">
        <v>15</v>
      </c>
      <c r="AK717">
        <v>16</v>
      </c>
      <c r="AL717">
        <v>1</v>
      </c>
      <c r="AM717">
        <v>6123.57</v>
      </c>
      <c r="AN717" t="s">
        <v>12</v>
      </c>
      <c r="AO717" t="s">
        <v>11</v>
      </c>
      <c r="AP717" t="s">
        <v>23</v>
      </c>
    </row>
    <row r="718" spans="7:42" x14ac:dyDescent="0.3">
      <c r="G718" s="14">
        <v>1990</v>
      </c>
      <c r="H718" s="15" t="s">
        <v>35</v>
      </c>
      <c r="J718" s="60" t="s">
        <v>2380</v>
      </c>
      <c r="K718" s="14" t="s">
        <v>11</v>
      </c>
      <c r="L718" s="14" t="s">
        <v>12</v>
      </c>
      <c r="R718" s="15" t="s">
        <v>23</v>
      </c>
      <c r="Y718" t="s">
        <v>1654</v>
      </c>
      <c r="Z718">
        <v>38.28</v>
      </c>
      <c r="AA718">
        <v>5.51</v>
      </c>
      <c r="AB718" t="s">
        <v>2380</v>
      </c>
      <c r="AC718" t="s">
        <v>2382</v>
      </c>
      <c r="AD718" t="s">
        <v>2380</v>
      </c>
      <c r="AE718">
        <v>1</v>
      </c>
      <c r="AF718" t="s">
        <v>2380</v>
      </c>
      <c r="AH718" t="s">
        <v>750</v>
      </c>
      <c r="AI718">
        <v>1990</v>
      </c>
      <c r="AJ718" t="s">
        <v>35</v>
      </c>
      <c r="AK718">
        <v>18</v>
      </c>
      <c r="AL718">
        <v>3</v>
      </c>
      <c r="AM718">
        <v>6128.8</v>
      </c>
      <c r="AN718" t="s">
        <v>11</v>
      </c>
      <c r="AO718" t="s">
        <v>12</v>
      </c>
      <c r="AP718" t="s">
        <v>23</v>
      </c>
    </row>
    <row r="719" spans="7:42" x14ac:dyDescent="0.3">
      <c r="G719" s="14">
        <v>1969</v>
      </c>
      <c r="H719" s="15" t="s">
        <v>15</v>
      </c>
      <c r="J719" s="60" t="s">
        <v>2380</v>
      </c>
      <c r="K719" s="14" t="s">
        <v>11</v>
      </c>
      <c r="L719" s="14" t="s">
        <v>11</v>
      </c>
      <c r="R719" s="15" t="s">
        <v>42</v>
      </c>
      <c r="Y719" t="s">
        <v>1653</v>
      </c>
      <c r="Z719">
        <v>32.299999999999997</v>
      </c>
      <c r="AA719">
        <v>6.55</v>
      </c>
      <c r="AB719" t="s">
        <v>2382</v>
      </c>
      <c r="AC719" t="s">
        <v>2380</v>
      </c>
      <c r="AD719" t="s">
        <v>2380</v>
      </c>
      <c r="AE719">
        <v>2</v>
      </c>
      <c r="AF719" t="s">
        <v>2380</v>
      </c>
      <c r="AH719" t="s">
        <v>751</v>
      </c>
      <c r="AI719">
        <v>1969</v>
      </c>
      <c r="AJ719" t="s">
        <v>15</v>
      </c>
      <c r="AK719">
        <v>9</v>
      </c>
      <c r="AL719">
        <v>0</v>
      </c>
      <c r="AM719">
        <v>6138.5</v>
      </c>
      <c r="AN719" t="s">
        <v>11</v>
      </c>
      <c r="AO719" t="s">
        <v>11</v>
      </c>
      <c r="AP719" t="s">
        <v>42</v>
      </c>
    </row>
    <row r="720" spans="7:42" x14ac:dyDescent="0.3">
      <c r="G720" s="14">
        <v>1978</v>
      </c>
      <c r="H720" s="15" t="s">
        <v>20</v>
      </c>
      <c r="J720" s="60" t="s">
        <v>2380</v>
      </c>
      <c r="K720" s="14" t="s">
        <v>11</v>
      </c>
      <c r="L720" s="14" t="s">
        <v>16</v>
      </c>
      <c r="R720" s="15" t="s">
        <v>13</v>
      </c>
      <c r="Y720" t="s">
        <v>1652</v>
      </c>
      <c r="Z720">
        <v>39.51</v>
      </c>
      <c r="AA720">
        <v>5.79</v>
      </c>
      <c r="AB720" t="s">
        <v>2382</v>
      </c>
      <c r="AC720" t="s">
        <v>2380</v>
      </c>
      <c r="AD720" t="s">
        <v>2380</v>
      </c>
      <c r="AE720" t="s">
        <v>2381</v>
      </c>
      <c r="AF720" t="s">
        <v>2380</v>
      </c>
      <c r="AH720" t="s">
        <v>752</v>
      </c>
      <c r="AI720">
        <v>1978</v>
      </c>
      <c r="AJ720" t="s">
        <v>20</v>
      </c>
      <c r="AK720">
        <v>5</v>
      </c>
      <c r="AL720">
        <v>2</v>
      </c>
      <c r="AM720">
        <v>6138.58</v>
      </c>
      <c r="AN720" t="s">
        <v>11</v>
      </c>
      <c r="AO720" t="s">
        <v>16</v>
      </c>
      <c r="AP720" t="s">
        <v>13</v>
      </c>
    </row>
    <row r="721" spans="7:42" x14ac:dyDescent="0.3">
      <c r="G721" s="14">
        <v>1976</v>
      </c>
      <c r="H721" s="15" t="s">
        <v>30</v>
      </c>
      <c r="J721" s="60" t="s">
        <v>2380</v>
      </c>
      <c r="K721" s="14" t="s">
        <v>11</v>
      </c>
      <c r="L721" s="14" t="s">
        <v>12</v>
      </c>
      <c r="R721" s="15" t="s">
        <v>13</v>
      </c>
      <c r="Y721" t="s">
        <v>1651</v>
      </c>
      <c r="Z721">
        <v>50.46</v>
      </c>
      <c r="AA721">
        <v>4.5599999999999996</v>
      </c>
      <c r="AB721" t="s">
        <v>2380</v>
      </c>
      <c r="AC721" t="s">
        <v>2380</v>
      </c>
      <c r="AD721" t="s">
        <v>2380</v>
      </c>
      <c r="AE721" t="s">
        <v>2381</v>
      </c>
      <c r="AF721" t="s">
        <v>2380</v>
      </c>
      <c r="AH721" t="s">
        <v>753</v>
      </c>
      <c r="AI721">
        <v>1976</v>
      </c>
      <c r="AJ721" t="s">
        <v>30</v>
      </c>
      <c r="AK721">
        <v>12</v>
      </c>
      <c r="AL721">
        <v>2</v>
      </c>
      <c r="AM721">
        <v>6139.14</v>
      </c>
      <c r="AN721" t="s">
        <v>11</v>
      </c>
      <c r="AO721" t="s">
        <v>12</v>
      </c>
      <c r="AP721" t="s">
        <v>13</v>
      </c>
    </row>
    <row r="722" spans="7:42" x14ac:dyDescent="0.3">
      <c r="G722" s="14">
        <v>1970</v>
      </c>
      <c r="H722" s="15" t="s">
        <v>37</v>
      </c>
      <c r="J722" s="60" t="s">
        <v>2380</v>
      </c>
      <c r="K722" s="14" t="s">
        <v>11</v>
      </c>
      <c r="L722" s="14" t="s">
        <v>12</v>
      </c>
      <c r="R722" s="15" t="s">
        <v>23</v>
      </c>
      <c r="Y722" t="s">
        <v>1650</v>
      </c>
      <c r="Z722">
        <v>31.73</v>
      </c>
      <c r="AA722">
        <v>7</v>
      </c>
      <c r="AB722" t="s">
        <v>2380</v>
      </c>
      <c r="AC722" t="s">
        <v>2380</v>
      </c>
      <c r="AD722" t="s">
        <v>2380</v>
      </c>
      <c r="AE722" t="s">
        <v>2381</v>
      </c>
      <c r="AF722" t="s">
        <v>2380</v>
      </c>
      <c r="AH722" t="s">
        <v>754</v>
      </c>
      <c r="AI722">
        <v>1970</v>
      </c>
      <c r="AJ722" t="s">
        <v>37</v>
      </c>
      <c r="AK722">
        <v>14</v>
      </c>
      <c r="AL722">
        <v>0</v>
      </c>
      <c r="AM722">
        <v>6147.12</v>
      </c>
      <c r="AN722" t="s">
        <v>11</v>
      </c>
      <c r="AO722" t="s">
        <v>12</v>
      </c>
      <c r="AP722" t="s">
        <v>23</v>
      </c>
    </row>
    <row r="723" spans="7:42" x14ac:dyDescent="0.3">
      <c r="G723" s="14">
        <v>1973</v>
      </c>
      <c r="H723" s="15" t="s">
        <v>15</v>
      </c>
      <c r="J723" s="60" t="s">
        <v>2380</v>
      </c>
      <c r="K723" s="14" t="s">
        <v>11</v>
      </c>
      <c r="L723" s="14" t="s">
        <v>12</v>
      </c>
      <c r="R723" s="15" t="s">
        <v>13</v>
      </c>
      <c r="Y723" t="s">
        <v>1649</v>
      </c>
      <c r="Z723">
        <v>32.1</v>
      </c>
      <c r="AA723">
        <v>6.57</v>
      </c>
      <c r="AB723" t="s">
        <v>2382</v>
      </c>
      <c r="AC723" t="s">
        <v>2380</v>
      </c>
      <c r="AD723" t="s">
        <v>2383</v>
      </c>
      <c r="AE723">
        <v>1</v>
      </c>
      <c r="AF723" t="s">
        <v>2380</v>
      </c>
      <c r="AH723" t="s">
        <v>755</v>
      </c>
      <c r="AI723">
        <v>1973</v>
      </c>
      <c r="AJ723" t="s">
        <v>15</v>
      </c>
      <c r="AK723">
        <v>6</v>
      </c>
      <c r="AL723">
        <v>0</v>
      </c>
      <c r="AM723">
        <v>6152.05</v>
      </c>
      <c r="AN723" t="s">
        <v>11</v>
      </c>
      <c r="AO723" t="s">
        <v>12</v>
      </c>
      <c r="AP723" t="s">
        <v>13</v>
      </c>
    </row>
    <row r="724" spans="7:42" x14ac:dyDescent="0.3">
      <c r="G724" s="14">
        <v>1985</v>
      </c>
      <c r="H724" s="15" t="s">
        <v>37</v>
      </c>
      <c r="J724" s="60" t="s">
        <v>2380</v>
      </c>
      <c r="K724" s="14" t="s">
        <v>11</v>
      </c>
      <c r="L724" s="14" t="s">
        <v>16</v>
      </c>
      <c r="R724" s="15" t="s">
        <v>23</v>
      </c>
      <c r="Y724" t="s">
        <v>1648</v>
      </c>
      <c r="Z724">
        <v>27.83</v>
      </c>
      <c r="AA724">
        <v>11.61</v>
      </c>
      <c r="AB724" t="s">
        <v>2382</v>
      </c>
      <c r="AC724" t="s">
        <v>2380</v>
      </c>
      <c r="AD724" t="s">
        <v>2383</v>
      </c>
      <c r="AE724">
        <v>1</v>
      </c>
      <c r="AF724" t="s">
        <v>2380</v>
      </c>
      <c r="AH724" t="s">
        <v>756</v>
      </c>
      <c r="AI724">
        <v>1985</v>
      </c>
      <c r="AJ724" t="s">
        <v>37</v>
      </c>
      <c r="AK724">
        <v>15</v>
      </c>
      <c r="AL724">
        <v>3</v>
      </c>
      <c r="AM724">
        <v>6159.57</v>
      </c>
      <c r="AN724" t="s">
        <v>11</v>
      </c>
      <c r="AO724" t="s">
        <v>16</v>
      </c>
      <c r="AP724" t="s">
        <v>23</v>
      </c>
    </row>
    <row r="725" spans="7:42" x14ac:dyDescent="0.3">
      <c r="G725" s="14">
        <v>1984</v>
      </c>
      <c r="H725" s="15" t="s">
        <v>37</v>
      </c>
      <c r="J725" s="60" t="s">
        <v>2380</v>
      </c>
      <c r="K725" s="14" t="s">
        <v>11</v>
      </c>
      <c r="L725" s="14" t="s">
        <v>16</v>
      </c>
      <c r="R725" s="15" t="s">
        <v>13</v>
      </c>
      <c r="Y725" t="s">
        <v>1647</v>
      </c>
      <c r="Z725">
        <v>27.72</v>
      </c>
      <c r="AA725">
        <v>8.16</v>
      </c>
      <c r="AB725" t="s">
        <v>2382</v>
      </c>
      <c r="AC725" t="s">
        <v>2380</v>
      </c>
      <c r="AD725" t="s">
        <v>2383</v>
      </c>
      <c r="AE725">
        <v>1</v>
      </c>
      <c r="AF725" t="s">
        <v>2380</v>
      </c>
      <c r="AH725" t="s">
        <v>757</v>
      </c>
      <c r="AI725">
        <v>1984</v>
      </c>
      <c r="AJ725" t="s">
        <v>37</v>
      </c>
      <c r="AK725">
        <v>6</v>
      </c>
      <c r="AL725">
        <v>3</v>
      </c>
      <c r="AM725">
        <v>6170.96</v>
      </c>
      <c r="AN725" t="s">
        <v>11</v>
      </c>
      <c r="AO725" t="s">
        <v>16</v>
      </c>
      <c r="AP725" t="s">
        <v>13</v>
      </c>
    </row>
    <row r="726" spans="7:42" x14ac:dyDescent="0.3">
      <c r="G726" s="14">
        <v>1985</v>
      </c>
      <c r="H726" s="15" t="s">
        <v>35</v>
      </c>
      <c r="J726" s="60" t="s">
        <v>2380</v>
      </c>
      <c r="K726" s="14" t="s">
        <v>11</v>
      </c>
      <c r="L726" s="14" t="s">
        <v>11</v>
      </c>
      <c r="R726" s="15" t="s">
        <v>23</v>
      </c>
      <c r="Y726" t="s">
        <v>1646</v>
      </c>
      <c r="Z726">
        <v>36.765000000000001</v>
      </c>
      <c r="AA726">
        <v>4.4800000000000004</v>
      </c>
      <c r="AB726" t="s">
        <v>2382</v>
      </c>
      <c r="AC726" t="s">
        <v>2380</v>
      </c>
      <c r="AD726" t="s">
        <v>2380</v>
      </c>
      <c r="AE726">
        <v>2</v>
      </c>
      <c r="AF726" t="s">
        <v>2380</v>
      </c>
      <c r="AH726" t="s">
        <v>758</v>
      </c>
      <c r="AI726">
        <v>1985</v>
      </c>
      <c r="AJ726" t="s">
        <v>35</v>
      </c>
      <c r="AK726">
        <v>9</v>
      </c>
      <c r="AL726">
        <v>3</v>
      </c>
      <c r="AM726">
        <v>6183.32</v>
      </c>
      <c r="AN726" t="s">
        <v>11</v>
      </c>
      <c r="AO726" t="s">
        <v>11</v>
      </c>
      <c r="AP726" t="s">
        <v>23</v>
      </c>
    </row>
    <row r="727" spans="7:42" x14ac:dyDescent="0.3">
      <c r="G727" s="14">
        <v>1970</v>
      </c>
      <c r="H727" s="15" t="s">
        <v>37</v>
      </c>
      <c r="J727" s="60" t="s">
        <v>2380</v>
      </c>
      <c r="K727" s="14" t="s">
        <v>11</v>
      </c>
      <c r="L727" s="14" t="s">
        <v>11</v>
      </c>
      <c r="R727" s="15" t="s">
        <v>23</v>
      </c>
      <c r="Y727" t="s">
        <v>1645</v>
      </c>
      <c r="Z727">
        <v>48.36</v>
      </c>
      <c r="AA727">
        <v>4.08</v>
      </c>
      <c r="AB727" t="s">
        <v>2380</v>
      </c>
      <c r="AC727" t="s">
        <v>2380</v>
      </c>
      <c r="AD727" t="s">
        <v>2380</v>
      </c>
      <c r="AE727" t="s">
        <v>2381</v>
      </c>
      <c r="AF727" t="s">
        <v>2380</v>
      </c>
      <c r="AH727" t="s">
        <v>759</v>
      </c>
      <c r="AI727">
        <v>1970</v>
      </c>
      <c r="AJ727" t="s">
        <v>37</v>
      </c>
      <c r="AK727">
        <v>5</v>
      </c>
      <c r="AL727">
        <v>0</v>
      </c>
      <c r="AM727">
        <v>6183.46</v>
      </c>
      <c r="AN727" t="s">
        <v>11</v>
      </c>
      <c r="AO727" t="s">
        <v>11</v>
      </c>
      <c r="AP727" t="s">
        <v>23</v>
      </c>
    </row>
    <row r="728" spans="7:42" x14ac:dyDescent="0.3">
      <c r="G728" s="14">
        <v>1988</v>
      </c>
      <c r="H728" s="15" t="s">
        <v>15</v>
      </c>
      <c r="J728" s="60" t="s">
        <v>2380</v>
      </c>
      <c r="K728" s="14" t="s">
        <v>11</v>
      </c>
      <c r="L728" s="14" t="s">
        <v>12</v>
      </c>
      <c r="R728" s="15" t="s">
        <v>13</v>
      </c>
      <c r="Y728" t="s">
        <v>1644</v>
      </c>
      <c r="Z728">
        <v>31.445</v>
      </c>
      <c r="AA728">
        <v>4.4000000000000004</v>
      </c>
      <c r="AB728" t="s">
        <v>2382</v>
      </c>
      <c r="AC728" t="s">
        <v>2380</v>
      </c>
      <c r="AD728" t="s">
        <v>2380</v>
      </c>
      <c r="AE728">
        <v>2</v>
      </c>
      <c r="AF728" t="s">
        <v>2380</v>
      </c>
      <c r="AH728" t="s">
        <v>760</v>
      </c>
      <c r="AI728">
        <v>1988</v>
      </c>
      <c r="AJ728" t="s">
        <v>15</v>
      </c>
      <c r="AK728">
        <v>1</v>
      </c>
      <c r="AL728">
        <v>3</v>
      </c>
      <c r="AM728">
        <v>6184.3</v>
      </c>
      <c r="AN728" t="s">
        <v>11</v>
      </c>
      <c r="AO728" t="s">
        <v>12</v>
      </c>
      <c r="AP728" t="s">
        <v>13</v>
      </c>
    </row>
    <row r="729" spans="7:42" x14ac:dyDescent="0.3">
      <c r="G729" s="14">
        <v>1981</v>
      </c>
      <c r="H729" s="15" t="s">
        <v>15</v>
      </c>
      <c r="J729" s="60" t="s">
        <v>2380</v>
      </c>
      <c r="K729" s="14" t="s">
        <v>11</v>
      </c>
      <c r="L729" s="14" t="s">
        <v>16</v>
      </c>
      <c r="R729" s="15" t="s">
        <v>13</v>
      </c>
      <c r="Y729" t="s">
        <v>1643</v>
      </c>
      <c r="Z729">
        <v>27.55</v>
      </c>
      <c r="AA729">
        <v>9.02</v>
      </c>
      <c r="AB729" t="s">
        <v>2380</v>
      </c>
      <c r="AC729" t="s">
        <v>2380</v>
      </c>
      <c r="AD729" t="s">
        <v>2380</v>
      </c>
      <c r="AE729" t="s">
        <v>2381</v>
      </c>
      <c r="AF729" t="s">
        <v>2380</v>
      </c>
      <c r="AH729" t="s">
        <v>761</v>
      </c>
      <c r="AI729">
        <v>1981</v>
      </c>
      <c r="AJ729" t="s">
        <v>15</v>
      </c>
      <c r="AK729">
        <v>22</v>
      </c>
      <c r="AL729">
        <v>0</v>
      </c>
      <c r="AM729">
        <v>6185.32</v>
      </c>
      <c r="AN729" t="s">
        <v>11</v>
      </c>
      <c r="AO729" t="s">
        <v>16</v>
      </c>
      <c r="AP729" t="s">
        <v>13</v>
      </c>
    </row>
    <row r="730" spans="7:42" x14ac:dyDescent="0.3">
      <c r="G730" s="14">
        <v>1981</v>
      </c>
      <c r="H730" s="15" t="s">
        <v>37</v>
      </c>
      <c r="J730" s="60" t="s">
        <v>2380</v>
      </c>
      <c r="K730" s="14" t="s">
        <v>11</v>
      </c>
      <c r="L730" s="14" t="s">
        <v>12</v>
      </c>
      <c r="R730" s="15" t="s">
        <v>42</v>
      </c>
      <c r="Y730" t="s">
        <v>1642</v>
      </c>
      <c r="Z730">
        <v>33.11</v>
      </c>
      <c r="AA730">
        <v>8.06</v>
      </c>
      <c r="AB730" t="s">
        <v>2380</v>
      </c>
      <c r="AC730" t="s">
        <v>2380</v>
      </c>
      <c r="AD730" t="s">
        <v>2380</v>
      </c>
      <c r="AE730" t="s">
        <v>2381</v>
      </c>
      <c r="AF730" t="s">
        <v>2380</v>
      </c>
      <c r="AH730" t="s">
        <v>762</v>
      </c>
      <c r="AI730">
        <v>1981</v>
      </c>
      <c r="AJ730" t="s">
        <v>37</v>
      </c>
      <c r="AK730">
        <v>1</v>
      </c>
      <c r="AL730">
        <v>0</v>
      </c>
      <c r="AM730">
        <v>6186.13</v>
      </c>
      <c r="AN730" t="s">
        <v>11</v>
      </c>
      <c r="AO730" t="s">
        <v>12</v>
      </c>
      <c r="AP730" t="s">
        <v>42</v>
      </c>
    </row>
    <row r="731" spans="7:42" x14ac:dyDescent="0.3">
      <c r="G731" s="14">
        <v>1988</v>
      </c>
      <c r="H731" s="15" t="s">
        <v>37</v>
      </c>
      <c r="J731" s="60" t="s">
        <v>2380</v>
      </c>
      <c r="K731" s="14" t="s">
        <v>11</v>
      </c>
      <c r="L731" s="14" t="s">
        <v>16</v>
      </c>
      <c r="R731" s="15" t="s">
        <v>42</v>
      </c>
      <c r="Y731" t="s">
        <v>1641</v>
      </c>
      <c r="Z731">
        <v>36.85</v>
      </c>
      <c r="AA731">
        <v>6.21</v>
      </c>
      <c r="AB731" t="s">
        <v>2382</v>
      </c>
      <c r="AC731" t="s">
        <v>2380</v>
      </c>
      <c r="AD731" t="s">
        <v>2380</v>
      </c>
      <c r="AE731">
        <v>2</v>
      </c>
      <c r="AF731" t="s">
        <v>2380</v>
      </c>
      <c r="AH731" t="s">
        <v>763</v>
      </c>
      <c r="AI731">
        <v>1988</v>
      </c>
      <c r="AJ731" t="s">
        <v>37</v>
      </c>
      <c r="AK731">
        <v>23</v>
      </c>
      <c r="AL731">
        <v>3</v>
      </c>
      <c r="AM731">
        <v>6196.45</v>
      </c>
      <c r="AN731" t="s">
        <v>11</v>
      </c>
      <c r="AO731" t="s">
        <v>16</v>
      </c>
      <c r="AP731" t="s">
        <v>42</v>
      </c>
    </row>
    <row r="732" spans="7:42" x14ac:dyDescent="0.3">
      <c r="G732" s="14">
        <v>1985</v>
      </c>
      <c r="H732" s="15" t="s">
        <v>10</v>
      </c>
      <c r="J732" s="60" t="s">
        <v>2380</v>
      </c>
      <c r="K732" s="14" t="s">
        <v>11</v>
      </c>
      <c r="L732" s="14" t="s">
        <v>16</v>
      </c>
      <c r="R732" s="15" t="s">
        <v>23</v>
      </c>
      <c r="Y732" t="s">
        <v>1640</v>
      </c>
      <c r="Z732">
        <v>36.299999999999997</v>
      </c>
      <c r="AA732">
        <v>5.79</v>
      </c>
      <c r="AB732" t="s">
        <v>2382</v>
      </c>
      <c r="AC732" t="s">
        <v>2380</v>
      </c>
      <c r="AD732" t="s">
        <v>2380</v>
      </c>
      <c r="AE732">
        <v>2</v>
      </c>
      <c r="AF732" t="s">
        <v>2380</v>
      </c>
      <c r="AH732" t="s">
        <v>764</v>
      </c>
      <c r="AI732">
        <v>1985</v>
      </c>
      <c r="AJ732" t="s">
        <v>10</v>
      </c>
      <c r="AK732">
        <v>22</v>
      </c>
      <c r="AL732">
        <v>2</v>
      </c>
      <c r="AM732">
        <v>6198.75</v>
      </c>
      <c r="AN732" t="s">
        <v>11</v>
      </c>
      <c r="AO732" t="s">
        <v>16</v>
      </c>
      <c r="AP732" t="s">
        <v>23</v>
      </c>
    </row>
    <row r="733" spans="7:42" x14ac:dyDescent="0.3">
      <c r="G733" s="14">
        <v>1985</v>
      </c>
      <c r="H733" s="15" t="s">
        <v>30</v>
      </c>
      <c r="J733" s="60" t="s">
        <v>2380</v>
      </c>
      <c r="K733" s="14" t="s">
        <v>16</v>
      </c>
      <c r="L733" s="14" t="s">
        <v>11</v>
      </c>
      <c r="R733" s="15" t="s">
        <v>23</v>
      </c>
      <c r="Y733" t="s">
        <v>1639</v>
      </c>
      <c r="Z733">
        <v>45.34</v>
      </c>
      <c r="AA733">
        <v>5.69</v>
      </c>
      <c r="AB733" t="s">
        <v>2382</v>
      </c>
      <c r="AC733" t="s">
        <v>2380</v>
      </c>
      <c r="AD733" t="s">
        <v>2380</v>
      </c>
      <c r="AE733" t="s">
        <v>2381</v>
      </c>
      <c r="AF733" t="s">
        <v>2380</v>
      </c>
      <c r="AH733" t="s">
        <v>31</v>
      </c>
      <c r="AI733">
        <v>1985</v>
      </c>
      <c r="AJ733" t="s">
        <v>30</v>
      </c>
      <c r="AK733">
        <v>20</v>
      </c>
      <c r="AL733">
        <v>2</v>
      </c>
      <c r="AM733">
        <v>6203.9</v>
      </c>
      <c r="AN733" t="s">
        <v>16</v>
      </c>
      <c r="AO733" t="s">
        <v>11</v>
      </c>
      <c r="AP733" t="s">
        <v>23</v>
      </c>
    </row>
    <row r="734" spans="7:42" x14ac:dyDescent="0.3">
      <c r="G734" s="14">
        <v>1985</v>
      </c>
      <c r="H734" s="15" t="s">
        <v>20</v>
      </c>
      <c r="J734" s="60" t="s">
        <v>2380</v>
      </c>
      <c r="K734" s="14" t="s">
        <v>11</v>
      </c>
      <c r="L734" s="14" t="s">
        <v>11</v>
      </c>
      <c r="R734" s="15" t="s">
        <v>23</v>
      </c>
      <c r="Y734" t="s">
        <v>1638</v>
      </c>
      <c r="Z734">
        <v>31.8</v>
      </c>
      <c r="AA734">
        <v>5.36</v>
      </c>
      <c r="AB734" t="s">
        <v>2382</v>
      </c>
      <c r="AC734" t="s">
        <v>2380</v>
      </c>
      <c r="AD734" t="s">
        <v>2380</v>
      </c>
      <c r="AE734">
        <v>2</v>
      </c>
      <c r="AF734" t="s">
        <v>2380</v>
      </c>
      <c r="AH734" t="s">
        <v>765</v>
      </c>
      <c r="AI734">
        <v>1985</v>
      </c>
      <c r="AJ734" t="s">
        <v>20</v>
      </c>
      <c r="AK734">
        <v>22</v>
      </c>
      <c r="AL734">
        <v>2</v>
      </c>
      <c r="AM734">
        <v>6203.9</v>
      </c>
      <c r="AN734" t="s">
        <v>11</v>
      </c>
      <c r="AO734" t="s">
        <v>11</v>
      </c>
      <c r="AP734" t="s">
        <v>23</v>
      </c>
    </row>
    <row r="735" spans="7:42" x14ac:dyDescent="0.3">
      <c r="G735" s="14">
        <v>1999</v>
      </c>
      <c r="H735" s="15" t="s">
        <v>20</v>
      </c>
      <c r="J735" s="60" t="s">
        <v>2380</v>
      </c>
      <c r="K735" s="14" t="s">
        <v>11</v>
      </c>
      <c r="L735" s="14" t="s">
        <v>11</v>
      </c>
      <c r="R735" s="15" t="s">
        <v>535</v>
      </c>
      <c r="Y735" t="s">
        <v>1637</v>
      </c>
      <c r="Z735">
        <v>41.02</v>
      </c>
      <c r="AA735">
        <v>11.37</v>
      </c>
      <c r="AB735" t="s">
        <v>2380</v>
      </c>
      <c r="AC735" t="s">
        <v>2380</v>
      </c>
      <c r="AD735" t="s">
        <v>2380</v>
      </c>
      <c r="AE735" t="s">
        <v>2381</v>
      </c>
      <c r="AF735" t="s">
        <v>2380</v>
      </c>
      <c r="AH735" t="s">
        <v>766</v>
      </c>
      <c r="AI735">
        <v>1999</v>
      </c>
      <c r="AJ735" t="s">
        <v>20</v>
      </c>
      <c r="AK735">
        <v>10</v>
      </c>
      <c r="AL735">
        <v>0</v>
      </c>
      <c r="AM735">
        <v>6207.26</v>
      </c>
      <c r="AN735" t="s">
        <v>11</v>
      </c>
      <c r="AO735" t="s">
        <v>11</v>
      </c>
      <c r="AP735" t="s">
        <v>535</v>
      </c>
    </row>
    <row r="736" spans="7:42" x14ac:dyDescent="0.3">
      <c r="G736" s="14">
        <v>1992</v>
      </c>
      <c r="H736" s="15" t="s">
        <v>35</v>
      </c>
      <c r="J736" s="60" t="s">
        <v>2380</v>
      </c>
      <c r="K736" s="14" t="s">
        <v>11</v>
      </c>
      <c r="L736" s="14" t="s">
        <v>16</v>
      </c>
      <c r="R736" s="15" t="s">
        <v>300</v>
      </c>
      <c r="Y736" t="s">
        <v>1636</v>
      </c>
      <c r="Z736">
        <v>32.68</v>
      </c>
      <c r="AA736">
        <v>11.87</v>
      </c>
      <c r="AB736" t="s">
        <v>2380</v>
      </c>
      <c r="AC736" t="s">
        <v>2380</v>
      </c>
      <c r="AD736" t="s">
        <v>2380</v>
      </c>
      <c r="AE736" t="s">
        <v>2381</v>
      </c>
      <c r="AF736" t="s">
        <v>2380</v>
      </c>
      <c r="AH736" t="s">
        <v>767</v>
      </c>
      <c r="AI736">
        <v>1992</v>
      </c>
      <c r="AJ736" t="s">
        <v>35</v>
      </c>
      <c r="AK736">
        <v>12</v>
      </c>
      <c r="AL736">
        <v>0</v>
      </c>
      <c r="AM736">
        <v>6208.5</v>
      </c>
      <c r="AN736" t="s">
        <v>11</v>
      </c>
      <c r="AO736" t="s">
        <v>16</v>
      </c>
      <c r="AP736" t="s">
        <v>300</v>
      </c>
    </row>
    <row r="737" spans="7:42" x14ac:dyDescent="0.3">
      <c r="G737" s="14">
        <v>1972</v>
      </c>
      <c r="H737" s="15" t="s">
        <v>18</v>
      </c>
      <c r="J737" s="60" t="s">
        <v>2382</v>
      </c>
      <c r="K737" s="14" t="s">
        <v>11</v>
      </c>
      <c r="L737" s="14" t="s">
        <v>11</v>
      </c>
      <c r="R737" s="15" t="s">
        <v>13</v>
      </c>
      <c r="Y737" t="s">
        <v>1635</v>
      </c>
      <c r="Z737">
        <v>21.7</v>
      </c>
      <c r="AA737">
        <v>4.9000000000000004</v>
      </c>
      <c r="AB737" t="s">
        <v>2380</v>
      </c>
      <c r="AC737" t="s">
        <v>2380</v>
      </c>
      <c r="AD737" t="s">
        <v>2383</v>
      </c>
      <c r="AE737">
        <v>1</v>
      </c>
      <c r="AF737" t="s">
        <v>2382</v>
      </c>
      <c r="AH737" t="s">
        <v>768</v>
      </c>
      <c r="AI737">
        <v>1972</v>
      </c>
      <c r="AJ737" t="s">
        <v>18</v>
      </c>
      <c r="AK737">
        <v>29</v>
      </c>
      <c r="AL737">
        <v>0</v>
      </c>
      <c r="AM737">
        <v>6219.93</v>
      </c>
      <c r="AN737" t="s">
        <v>11</v>
      </c>
      <c r="AO737" t="s">
        <v>11</v>
      </c>
      <c r="AP737" t="s">
        <v>13</v>
      </c>
    </row>
    <row r="738" spans="7:42" x14ac:dyDescent="0.3">
      <c r="G738" s="14">
        <v>1978</v>
      </c>
      <c r="H738" s="15" t="s">
        <v>20</v>
      </c>
      <c r="J738" s="60" t="s">
        <v>2380</v>
      </c>
      <c r="K738" s="14" t="s">
        <v>11</v>
      </c>
      <c r="L738" s="14" t="s">
        <v>11</v>
      </c>
      <c r="R738" s="15" t="s">
        <v>13</v>
      </c>
      <c r="Y738" t="s">
        <v>1634</v>
      </c>
      <c r="Z738">
        <v>40.479999999999997</v>
      </c>
      <c r="AA738">
        <v>6.7</v>
      </c>
      <c r="AB738" t="s">
        <v>2380</v>
      </c>
      <c r="AC738" t="s">
        <v>2380</v>
      </c>
      <c r="AD738" t="s">
        <v>2380</v>
      </c>
      <c r="AE738">
        <v>3</v>
      </c>
      <c r="AF738" t="s">
        <v>2380</v>
      </c>
      <c r="AH738" t="s">
        <v>769</v>
      </c>
      <c r="AI738">
        <v>1978</v>
      </c>
      <c r="AJ738" t="s">
        <v>20</v>
      </c>
      <c r="AK738">
        <v>19</v>
      </c>
      <c r="AL738">
        <v>2</v>
      </c>
      <c r="AM738">
        <v>6236.95</v>
      </c>
      <c r="AN738" t="s">
        <v>11</v>
      </c>
      <c r="AO738" t="s">
        <v>11</v>
      </c>
      <c r="AP738" t="s">
        <v>13</v>
      </c>
    </row>
    <row r="739" spans="7:42" x14ac:dyDescent="0.3">
      <c r="G739" s="14">
        <v>1983</v>
      </c>
      <c r="H739" s="15" t="s">
        <v>35</v>
      </c>
      <c r="J739" s="60" t="s">
        <v>2380</v>
      </c>
      <c r="K739" s="14" t="s">
        <v>11</v>
      </c>
      <c r="L739" s="14" t="s">
        <v>16</v>
      </c>
      <c r="R739" s="15" t="s">
        <v>42</v>
      </c>
      <c r="Y739" t="s">
        <v>1633</v>
      </c>
      <c r="Z739">
        <v>34.5</v>
      </c>
      <c r="AA739">
        <v>10.3</v>
      </c>
      <c r="AB739" t="s">
        <v>2380</v>
      </c>
      <c r="AC739" t="s">
        <v>2380</v>
      </c>
      <c r="AD739" t="s">
        <v>2380</v>
      </c>
      <c r="AE739">
        <v>3</v>
      </c>
      <c r="AF739" t="s">
        <v>2380</v>
      </c>
      <c r="AH739" t="s">
        <v>770</v>
      </c>
      <c r="AI739">
        <v>1983</v>
      </c>
      <c r="AJ739" t="s">
        <v>35</v>
      </c>
      <c r="AK739">
        <v>11</v>
      </c>
      <c r="AL739">
        <v>1</v>
      </c>
      <c r="AM739">
        <v>6238.3</v>
      </c>
      <c r="AN739" t="s">
        <v>11</v>
      </c>
      <c r="AO739" t="s">
        <v>16</v>
      </c>
      <c r="AP739" t="s">
        <v>42</v>
      </c>
    </row>
    <row r="740" spans="7:42" x14ac:dyDescent="0.3">
      <c r="G740" s="14">
        <v>1979</v>
      </c>
      <c r="H740" s="15" t="s">
        <v>37</v>
      </c>
      <c r="J740" s="60" t="s">
        <v>2380</v>
      </c>
      <c r="K740" s="14" t="s">
        <v>11</v>
      </c>
      <c r="L740" s="14" t="s">
        <v>16</v>
      </c>
      <c r="R740" s="15" t="s">
        <v>42</v>
      </c>
      <c r="Y740" t="s">
        <v>1632</v>
      </c>
      <c r="Z740">
        <v>45.9</v>
      </c>
      <c r="AA740">
        <v>11.14</v>
      </c>
      <c r="AB740" t="s">
        <v>2382</v>
      </c>
      <c r="AC740" t="s">
        <v>2380</v>
      </c>
      <c r="AD740" t="s">
        <v>2380</v>
      </c>
      <c r="AE740">
        <v>1</v>
      </c>
      <c r="AF740" t="s">
        <v>2380</v>
      </c>
      <c r="AH740" t="s">
        <v>771</v>
      </c>
      <c r="AI740">
        <v>1979</v>
      </c>
      <c r="AJ740" t="s">
        <v>37</v>
      </c>
      <c r="AK740">
        <v>10</v>
      </c>
      <c r="AL740">
        <v>0</v>
      </c>
      <c r="AM740">
        <v>6250.44</v>
      </c>
      <c r="AN740" t="s">
        <v>11</v>
      </c>
      <c r="AO740" t="s">
        <v>16</v>
      </c>
      <c r="AP740" t="s">
        <v>42</v>
      </c>
    </row>
    <row r="741" spans="7:42" x14ac:dyDescent="0.3">
      <c r="G741" s="14">
        <v>1972</v>
      </c>
      <c r="H741" s="15" t="s">
        <v>15</v>
      </c>
      <c r="J741" s="60" t="s">
        <v>2380</v>
      </c>
      <c r="K741" s="14" t="s">
        <v>11</v>
      </c>
      <c r="L741" s="14" t="s">
        <v>11</v>
      </c>
      <c r="R741" s="15" t="s">
        <v>13</v>
      </c>
      <c r="Y741" t="s">
        <v>1631</v>
      </c>
      <c r="Z741">
        <v>33.479999999999997</v>
      </c>
      <c r="AA741">
        <v>4.74</v>
      </c>
      <c r="AB741" t="s">
        <v>2382</v>
      </c>
      <c r="AC741" t="s">
        <v>2380</v>
      </c>
      <c r="AD741" t="s">
        <v>2380</v>
      </c>
      <c r="AE741">
        <v>2</v>
      </c>
      <c r="AF741" t="s">
        <v>2380</v>
      </c>
      <c r="AH741" t="s">
        <v>772</v>
      </c>
      <c r="AI741">
        <v>1972</v>
      </c>
      <c r="AJ741" t="s">
        <v>15</v>
      </c>
      <c r="AK741">
        <v>11</v>
      </c>
      <c r="AL741">
        <v>0</v>
      </c>
      <c r="AM741">
        <v>6253.85</v>
      </c>
      <c r="AN741" t="s">
        <v>11</v>
      </c>
      <c r="AO741" t="s">
        <v>11</v>
      </c>
      <c r="AP741" t="s">
        <v>13</v>
      </c>
    </row>
    <row r="742" spans="7:42" x14ac:dyDescent="0.3">
      <c r="G742" s="14">
        <v>1972</v>
      </c>
      <c r="H742" s="15" t="s">
        <v>20</v>
      </c>
      <c r="J742" s="60" t="s">
        <v>2380</v>
      </c>
      <c r="K742" s="14" t="s">
        <v>11</v>
      </c>
      <c r="L742" s="14" t="s">
        <v>11</v>
      </c>
      <c r="R742" s="15" t="s">
        <v>23</v>
      </c>
      <c r="Y742" t="s">
        <v>1630</v>
      </c>
      <c r="Z742">
        <v>28.31</v>
      </c>
      <c r="AA742">
        <v>5.96</v>
      </c>
      <c r="AB742" t="s">
        <v>2382</v>
      </c>
      <c r="AC742" t="s">
        <v>2380</v>
      </c>
      <c r="AD742" t="s">
        <v>2380</v>
      </c>
      <c r="AE742">
        <v>2</v>
      </c>
      <c r="AF742" t="s">
        <v>2380</v>
      </c>
      <c r="AH742" t="s">
        <v>773</v>
      </c>
      <c r="AI742">
        <v>1972</v>
      </c>
      <c r="AJ742" t="s">
        <v>20</v>
      </c>
      <c r="AK742">
        <v>8</v>
      </c>
      <c r="AL742">
        <v>0</v>
      </c>
      <c r="AM742">
        <v>6254.13</v>
      </c>
      <c r="AN742" t="s">
        <v>11</v>
      </c>
      <c r="AO742" t="s">
        <v>11</v>
      </c>
      <c r="AP742" t="s">
        <v>23</v>
      </c>
    </row>
    <row r="743" spans="7:42" x14ac:dyDescent="0.3">
      <c r="G743" s="14">
        <v>1970</v>
      </c>
      <c r="H743" s="15" t="s">
        <v>37</v>
      </c>
      <c r="J743" s="60" t="s">
        <v>2382</v>
      </c>
      <c r="K743" s="14" t="s">
        <v>11</v>
      </c>
      <c r="L743" s="14" t="s">
        <v>11</v>
      </c>
      <c r="R743" s="15" t="s">
        <v>13</v>
      </c>
      <c r="Y743" t="s">
        <v>1629</v>
      </c>
      <c r="Z743">
        <v>21.565000000000001</v>
      </c>
      <c r="AA743">
        <v>4.95</v>
      </c>
      <c r="AB743" t="s">
        <v>2380</v>
      </c>
      <c r="AC743" t="s">
        <v>2382</v>
      </c>
      <c r="AD743" t="s">
        <v>2380</v>
      </c>
      <c r="AE743">
        <v>1</v>
      </c>
      <c r="AF743" t="s">
        <v>2382</v>
      </c>
      <c r="AH743" t="s">
        <v>774</v>
      </c>
      <c r="AI743">
        <v>1970</v>
      </c>
      <c r="AJ743" t="s">
        <v>37</v>
      </c>
      <c r="AK743">
        <v>11</v>
      </c>
      <c r="AL743">
        <v>0</v>
      </c>
      <c r="AM743">
        <v>6255.38</v>
      </c>
      <c r="AN743" t="s">
        <v>11</v>
      </c>
      <c r="AO743" t="s">
        <v>11</v>
      </c>
      <c r="AP743" t="s">
        <v>13</v>
      </c>
    </row>
    <row r="744" spans="7:42" x14ac:dyDescent="0.3">
      <c r="G744" s="14">
        <v>1995</v>
      </c>
      <c r="H744" s="15" t="s">
        <v>37</v>
      </c>
      <c r="J744" s="60" t="s">
        <v>2380</v>
      </c>
      <c r="K744" s="14" t="s">
        <v>11</v>
      </c>
      <c r="L744" s="14" t="s">
        <v>16</v>
      </c>
      <c r="R744" s="15" t="s">
        <v>535</v>
      </c>
      <c r="Y744" t="s">
        <v>1628</v>
      </c>
      <c r="Z744">
        <v>35.590000000000003</v>
      </c>
      <c r="AA744">
        <v>5.21</v>
      </c>
      <c r="AB744" t="s">
        <v>2382</v>
      </c>
      <c r="AC744" t="s">
        <v>2380</v>
      </c>
      <c r="AD744" t="s">
        <v>2383</v>
      </c>
      <c r="AE744">
        <v>1</v>
      </c>
      <c r="AF744" t="s">
        <v>2380</v>
      </c>
      <c r="AH744" t="s">
        <v>775</v>
      </c>
      <c r="AI744">
        <v>1995</v>
      </c>
      <c r="AJ744" t="s">
        <v>37</v>
      </c>
      <c r="AK744">
        <v>17</v>
      </c>
      <c r="AL744">
        <v>0</v>
      </c>
      <c r="AM744">
        <v>6261.2</v>
      </c>
      <c r="AN744" t="s">
        <v>11</v>
      </c>
      <c r="AO744" t="s">
        <v>16</v>
      </c>
      <c r="AP744" t="s">
        <v>535</v>
      </c>
    </row>
    <row r="745" spans="7:42" x14ac:dyDescent="0.3">
      <c r="G745" s="14">
        <v>1984</v>
      </c>
      <c r="H745" s="15" t="s">
        <v>20</v>
      </c>
      <c r="J745" s="60" t="s">
        <v>2380</v>
      </c>
      <c r="K745" s="14" t="s">
        <v>11</v>
      </c>
      <c r="L745" s="14" t="s">
        <v>16</v>
      </c>
      <c r="R745" s="15" t="s">
        <v>13</v>
      </c>
      <c r="Y745" t="s">
        <v>1627</v>
      </c>
      <c r="Z745">
        <v>43.44</v>
      </c>
      <c r="AA745">
        <v>4.8600000000000003</v>
      </c>
      <c r="AB745" t="s">
        <v>2382</v>
      </c>
      <c r="AC745" t="s">
        <v>2380</v>
      </c>
      <c r="AD745" t="s">
        <v>2380</v>
      </c>
      <c r="AE745" t="s">
        <v>2381</v>
      </c>
      <c r="AF745" t="s">
        <v>2380</v>
      </c>
      <c r="AH745" t="s">
        <v>776</v>
      </c>
      <c r="AI745">
        <v>1984</v>
      </c>
      <c r="AJ745" t="s">
        <v>20</v>
      </c>
      <c r="AK745">
        <v>25</v>
      </c>
      <c r="AL745">
        <v>3</v>
      </c>
      <c r="AM745">
        <v>6269.33</v>
      </c>
      <c r="AN745" t="s">
        <v>11</v>
      </c>
      <c r="AO745" t="s">
        <v>16</v>
      </c>
      <c r="AP745" t="s">
        <v>13</v>
      </c>
    </row>
    <row r="746" spans="7:42" x14ac:dyDescent="0.3">
      <c r="G746" s="14">
        <v>1981</v>
      </c>
      <c r="H746" s="15" t="s">
        <v>18</v>
      </c>
      <c r="J746" s="60" t="s">
        <v>2380</v>
      </c>
      <c r="K746" s="14" t="s">
        <v>16</v>
      </c>
      <c r="L746" s="14" t="s">
        <v>12</v>
      </c>
      <c r="R746" s="15" t="s">
        <v>13</v>
      </c>
      <c r="Y746" t="s">
        <v>1626</v>
      </c>
      <c r="Z746">
        <v>21.754999999999999</v>
      </c>
      <c r="AA746">
        <v>7.79</v>
      </c>
      <c r="AB746" t="s">
        <v>2382</v>
      </c>
      <c r="AC746" t="s">
        <v>2380</v>
      </c>
      <c r="AD746" t="s">
        <v>2380</v>
      </c>
      <c r="AE746" t="s">
        <v>2381</v>
      </c>
      <c r="AF746" t="s">
        <v>2380</v>
      </c>
      <c r="AH746" t="s">
        <v>777</v>
      </c>
      <c r="AI746">
        <v>1981</v>
      </c>
      <c r="AJ746" t="s">
        <v>18</v>
      </c>
      <c r="AK746">
        <v>30</v>
      </c>
      <c r="AL746">
        <v>1</v>
      </c>
      <c r="AM746">
        <v>6272.48</v>
      </c>
      <c r="AN746" t="s">
        <v>16</v>
      </c>
      <c r="AO746" t="s">
        <v>12</v>
      </c>
      <c r="AP746" t="s">
        <v>13</v>
      </c>
    </row>
    <row r="747" spans="7:42" x14ac:dyDescent="0.3">
      <c r="G747" s="14">
        <v>1993</v>
      </c>
      <c r="H747" s="15" t="s">
        <v>37</v>
      </c>
      <c r="J747" s="60" t="s">
        <v>2380</v>
      </c>
      <c r="K747" s="14" t="s">
        <v>11</v>
      </c>
      <c r="L747" s="14" t="s">
        <v>16</v>
      </c>
      <c r="R747" s="15" t="s">
        <v>200</v>
      </c>
      <c r="Y747" t="s">
        <v>1625</v>
      </c>
      <c r="Z747">
        <v>44.55</v>
      </c>
      <c r="AA747">
        <v>7.12</v>
      </c>
      <c r="AB747" t="s">
        <v>2382</v>
      </c>
      <c r="AC747" t="s">
        <v>2380</v>
      </c>
      <c r="AD747" t="s">
        <v>2380</v>
      </c>
      <c r="AE747">
        <v>1</v>
      </c>
      <c r="AF747" t="s">
        <v>2380</v>
      </c>
      <c r="AH747" t="s">
        <v>778</v>
      </c>
      <c r="AI747">
        <v>1993</v>
      </c>
      <c r="AJ747" t="s">
        <v>37</v>
      </c>
      <c r="AK747">
        <v>16</v>
      </c>
      <c r="AL747">
        <v>0</v>
      </c>
      <c r="AM747">
        <v>6276.3</v>
      </c>
      <c r="AN747" t="s">
        <v>11</v>
      </c>
      <c r="AO747" t="s">
        <v>16</v>
      </c>
      <c r="AP747" t="s">
        <v>200</v>
      </c>
    </row>
    <row r="748" spans="7:42" x14ac:dyDescent="0.3">
      <c r="G748" s="14">
        <v>1981</v>
      </c>
      <c r="H748" s="15" t="s">
        <v>15</v>
      </c>
      <c r="J748" s="60" t="s">
        <v>2380</v>
      </c>
      <c r="K748" s="14" t="s">
        <v>11</v>
      </c>
      <c r="L748" s="14" t="s">
        <v>16</v>
      </c>
      <c r="R748" s="15" t="s">
        <v>42</v>
      </c>
      <c r="Y748" t="s">
        <v>1624</v>
      </c>
      <c r="Z748">
        <v>43.32</v>
      </c>
      <c r="AA748">
        <v>4.67</v>
      </c>
      <c r="AB748" t="s">
        <v>2382</v>
      </c>
      <c r="AC748" t="s">
        <v>2380</v>
      </c>
      <c r="AD748" t="s">
        <v>2380</v>
      </c>
      <c r="AE748" t="s">
        <v>2381</v>
      </c>
      <c r="AF748" t="s">
        <v>2380</v>
      </c>
      <c r="AH748" t="s">
        <v>779</v>
      </c>
      <c r="AI748">
        <v>1981</v>
      </c>
      <c r="AJ748" t="s">
        <v>15</v>
      </c>
      <c r="AK748">
        <v>24</v>
      </c>
      <c r="AL748">
        <v>1</v>
      </c>
      <c r="AM748">
        <v>6282.24</v>
      </c>
      <c r="AN748" t="s">
        <v>11</v>
      </c>
      <c r="AO748" t="s">
        <v>16</v>
      </c>
      <c r="AP748" t="s">
        <v>42</v>
      </c>
    </row>
    <row r="749" spans="7:42" x14ac:dyDescent="0.3">
      <c r="G749" s="14">
        <v>1981</v>
      </c>
      <c r="H749" s="15" t="s">
        <v>35</v>
      </c>
      <c r="J749" s="60" t="s">
        <v>2380</v>
      </c>
      <c r="K749" s="14" t="s">
        <v>11</v>
      </c>
      <c r="L749" s="14" t="s">
        <v>12</v>
      </c>
      <c r="R749" s="15" t="s">
        <v>13</v>
      </c>
      <c r="Y749" t="s">
        <v>1623</v>
      </c>
      <c r="Z749">
        <v>31.23</v>
      </c>
      <c r="AA749">
        <v>9.1199999999999992</v>
      </c>
      <c r="AB749" t="s">
        <v>2382</v>
      </c>
      <c r="AC749" t="s">
        <v>2380</v>
      </c>
      <c r="AD749" t="s">
        <v>2383</v>
      </c>
      <c r="AE749">
        <v>1</v>
      </c>
      <c r="AF749" t="s">
        <v>2380</v>
      </c>
      <c r="AH749" t="s">
        <v>780</v>
      </c>
      <c r="AI749">
        <v>1981</v>
      </c>
      <c r="AJ749" t="s">
        <v>35</v>
      </c>
      <c r="AK749">
        <v>26</v>
      </c>
      <c r="AL749">
        <v>1</v>
      </c>
      <c r="AM749">
        <v>6289.75</v>
      </c>
      <c r="AN749" t="s">
        <v>11</v>
      </c>
      <c r="AO749" t="s">
        <v>12</v>
      </c>
      <c r="AP749" t="s">
        <v>13</v>
      </c>
    </row>
    <row r="750" spans="7:42" x14ac:dyDescent="0.3">
      <c r="G750" s="14">
        <v>1996</v>
      </c>
      <c r="H750" s="15" t="s">
        <v>10</v>
      </c>
      <c r="J750" s="60" t="s">
        <v>2380</v>
      </c>
      <c r="K750" s="14" t="s">
        <v>11</v>
      </c>
      <c r="L750" s="14" t="s">
        <v>12</v>
      </c>
      <c r="R750" s="15" t="s">
        <v>300</v>
      </c>
      <c r="Y750" t="s">
        <v>1622</v>
      </c>
      <c r="Z750">
        <v>42.81</v>
      </c>
      <c r="AA750">
        <v>4.1500000000000004</v>
      </c>
      <c r="AB750" t="s">
        <v>2380</v>
      </c>
      <c r="AC750" t="s">
        <v>2380</v>
      </c>
      <c r="AD750" t="s">
        <v>2380</v>
      </c>
      <c r="AE750">
        <v>1</v>
      </c>
      <c r="AF750" t="s">
        <v>2380</v>
      </c>
      <c r="AH750" t="s">
        <v>781</v>
      </c>
      <c r="AI750">
        <v>1996</v>
      </c>
      <c r="AJ750" t="s">
        <v>10</v>
      </c>
      <c r="AK750">
        <v>4</v>
      </c>
      <c r="AL750">
        <v>0</v>
      </c>
      <c r="AM750">
        <v>6293.63</v>
      </c>
      <c r="AN750" t="s">
        <v>11</v>
      </c>
      <c r="AO750" t="s">
        <v>12</v>
      </c>
      <c r="AP750" t="s">
        <v>300</v>
      </c>
    </row>
    <row r="751" spans="7:42" x14ac:dyDescent="0.3">
      <c r="G751" s="14">
        <v>1974</v>
      </c>
      <c r="H751" s="15" t="s">
        <v>20</v>
      </c>
      <c r="J751" s="60" t="s">
        <v>2380</v>
      </c>
      <c r="K751" s="14" t="s">
        <v>11</v>
      </c>
      <c r="L751" s="14" t="s">
        <v>16</v>
      </c>
      <c r="R751" s="15" t="s">
        <v>13</v>
      </c>
      <c r="Y751" t="s">
        <v>1621</v>
      </c>
      <c r="Z751">
        <v>35.909999999999997</v>
      </c>
      <c r="AA751">
        <v>6.72</v>
      </c>
      <c r="AB751" t="s">
        <v>2382</v>
      </c>
      <c r="AC751" t="s">
        <v>2380</v>
      </c>
      <c r="AD751" t="s">
        <v>2380</v>
      </c>
      <c r="AE751">
        <v>2</v>
      </c>
      <c r="AF751" t="s">
        <v>2380</v>
      </c>
      <c r="AH751" t="s">
        <v>782</v>
      </c>
      <c r="AI751">
        <v>1974</v>
      </c>
      <c r="AJ751" t="s">
        <v>20</v>
      </c>
      <c r="AK751">
        <v>17</v>
      </c>
      <c r="AL751">
        <v>0</v>
      </c>
      <c r="AM751">
        <v>6302.23</v>
      </c>
      <c r="AN751" t="s">
        <v>11</v>
      </c>
      <c r="AO751" t="s">
        <v>16</v>
      </c>
      <c r="AP751" t="s">
        <v>13</v>
      </c>
    </row>
    <row r="752" spans="7:42" x14ac:dyDescent="0.3">
      <c r="G752" s="14">
        <v>1969</v>
      </c>
      <c r="H752" s="15" t="s">
        <v>20</v>
      </c>
      <c r="J752" s="60" t="s">
        <v>2380</v>
      </c>
      <c r="K752" s="14" t="s">
        <v>11</v>
      </c>
      <c r="L752" s="14" t="s">
        <v>11</v>
      </c>
      <c r="R752" s="15" t="s">
        <v>23</v>
      </c>
      <c r="Y752" t="s">
        <v>1620</v>
      </c>
      <c r="Z752">
        <v>36.65</v>
      </c>
      <c r="AA752">
        <v>5.01</v>
      </c>
      <c r="AB752" t="s">
        <v>2382</v>
      </c>
      <c r="AC752" t="s">
        <v>2380</v>
      </c>
      <c r="AD752" t="s">
        <v>2383</v>
      </c>
      <c r="AE752">
        <v>1</v>
      </c>
      <c r="AF752" t="s">
        <v>2380</v>
      </c>
      <c r="AH752" t="s">
        <v>783</v>
      </c>
      <c r="AI752">
        <v>1969</v>
      </c>
      <c r="AJ752" t="s">
        <v>20</v>
      </c>
      <c r="AK752">
        <v>4</v>
      </c>
      <c r="AL752">
        <v>0</v>
      </c>
      <c r="AM752">
        <v>6305.61</v>
      </c>
      <c r="AN752" t="s">
        <v>11</v>
      </c>
      <c r="AO752" t="s">
        <v>11</v>
      </c>
      <c r="AP752" t="s">
        <v>23</v>
      </c>
    </row>
    <row r="753" spans="7:42" x14ac:dyDescent="0.3">
      <c r="G753" s="14">
        <v>2004</v>
      </c>
      <c r="H753" s="15" t="s">
        <v>10</v>
      </c>
      <c r="J753" s="60" t="s">
        <v>2380</v>
      </c>
      <c r="K753" s="14" t="s">
        <v>11</v>
      </c>
      <c r="L753" s="14" t="s">
        <v>11</v>
      </c>
      <c r="R753" s="15" t="s">
        <v>42</v>
      </c>
      <c r="Y753" t="s">
        <v>1619</v>
      </c>
      <c r="Z753">
        <v>22.04</v>
      </c>
      <c r="AA753">
        <v>10.9</v>
      </c>
      <c r="AB753" t="s">
        <v>2382</v>
      </c>
      <c r="AC753" t="s">
        <v>2380</v>
      </c>
      <c r="AD753" t="s">
        <v>2380</v>
      </c>
      <c r="AE753">
        <v>2</v>
      </c>
      <c r="AF753" t="s">
        <v>2380</v>
      </c>
      <c r="AH753" t="s">
        <v>784</v>
      </c>
      <c r="AI753">
        <v>2004</v>
      </c>
      <c r="AJ753" t="s">
        <v>10</v>
      </c>
      <c r="AK753">
        <v>27</v>
      </c>
      <c r="AL753">
        <v>0</v>
      </c>
      <c r="AM753">
        <v>6311.11</v>
      </c>
      <c r="AN753" t="s">
        <v>11</v>
      </c>
      <c r="AO753" t="s">
        <v>11</v>
      </c>
      <c r="AP753" t="s">
        <v>42</v>
      </c>
    </row>
    <row r="754" spans="7:42" x14ac:dyDescent="0.3">
      <c r="G754" s="14">
        <v>1985</v>
      </c>
      <c r="H754" s="15" t="s">
        <v>15</v>
      </c>
      <c r="J754" s="60" t="s">
        <v>2380</v>
      </c>
      <c r="K754" s="14" t="s">
        <v>11</v>
      </c>
      <c r="L754" s="14" t="s">
        <v>16</v>
      </c>
      <c r="R754" s="15" t="s">
        <v>42</v>
      </c>
      <c r="Y754" t="s">
        <v>1618</v>
      </c>
      <c r="Z754">
        <v>31.824999999999999</v>
      </c>
      <c r="AA754">
        <v>5.52</v>
      </c>
      <c r="AB754" t="s">
        <v>2382</v>
      </c>
      <c r="AC754" t="s">
        <v>2380</v>
      </c>
      <c r="AD754" t="s">
        <v>2380</v>
      </c>
      <c r="AE754">
        <v>1</v>
      </c>
      <c r="AF754" t="s">
        <v>2380</v>
      </c>
      <c r="AH754" t="s">
        <v>785</v>
      </c>
      <c r="AI754">
        <v>1985</v>
      </c>
      <c r="AJ754" t="s">
        <v>15</v>
      </c>
      <c r="AK754">
        <v>19</v>
      </c>
      <c r="AL754">
        <v>2</v>
      </c>
      <c r="AM754">
        <v>6311.95</v>
      </c>
      <c r="AN754" t="s">
        <v>11</v>
      </c>
      <c r="AO754" t="s">
        <v>16</v>
      </c>
      <c r="AP754" t="s">
        <v>42</v>
      </c>
    </row>
    <row r="755" spans="7:42" x14ac:dyDescent="0.3">
      <c r="G755" s="14">
        <v>1985</v>
      </c>
      <c r="H755" s="15" t="s">
        <v>30</v>
      </c>
      <c r="J755" s="60" t="s">
        <v>2380</v>
      </c>
      <c r="K755" s="14" t="s">
        <v>11</v>
      </c>
      <c r="L755" s="14" t="s">
        <v>16</v>
      </c>
      <c r="R755" s="15" t="s">
        <v>13</v>
      </c>
      <c r="Y755" t="s">
        <v>1617</v>
      </c>
      <c r="Z755">
        <v>53.58</v>
      </c>
      <c r="AA755">
        <v>4.55</v>
      </c>
      <c r="AB755" t="s">
        <v>2380</v>
      </c>
      <c r="AC755" t="s">
        <v>2380</v>
      </c>
      <c r="AD755" t="s">
        <v>2380</v>
      </c>
      <c r="AE755">
        <v>1</v>
      </c>
      <c r="AF755" t="s">
        <v>2380</v>
      </c>
      <c r="AH755" t="s">
        <v>786</v>
      </c>
      <c r="AI755">
        <v>1985</v>
      </c>
      <c r="AJ755" t="s">
        <v>30</v>
      </c>
      <c r="AK755">
        <v>15</v>
      </c>
      <c r="AL755">
        <v>2</v>
      </c>
      <c r="AM755">
        <v>6313.76</v>
      </c>
      <c r="AN755" t="s">
        <v>11</v>
      </c>
      <c r="AO755" t="s">
        <v>16</v>
      </c>
      <c r="AP755" t="s">
        <v>13</v>
      </c>
    </row>
    <row r="756" spans="7:42" x14ac:dyDescent="0.3">
      <c r="G756" s="14">
        <v>1990</v>
      </c>
      <c r="H756" s="15" t="s">
        <v>35</v>
      </c>
      <c r="J756" s="60" t="s">
        <v>2380</v>
      </c>
      <c r="K756" s="14" t="s">
        <v>11</v>
      </c>
      <c r="L756" s="14" t="s">
        <v>11</v>
      </c>
      <c r="R756" s="15" t="s">
        <v>247</v>
      </c>
      <c r="Y756" t="s">
        <v>1616</v>
      </c>
      <c r="Z756">
        <v>34.299999999999997</v>
      </c>
      <c r="AA756">
        <v>11.76</v>
      </c>
      <c r="AB756" t="s">
        <v>2380</v>
      </c>
      <c r="AC756" t="s">
        <v>2380</v>
      </c>
      <c r="AD756" t="s">
        <v>2380</v>
      </c>
      <c r="AE756" t="s">
        <v>2381</v>
      </c>
      <c r="AF756" t="s">
        <v>2380</v>
      </c>
      <c r="AH756" t="s">
        <v>787</v>
      </c>
      <c r="AI756">
        <v>1990</v>
      </c>
      <c r="AJ756" t="s">
        <v>35</v>
      </c>
      <c r="AK756">
        <v>13</v>
      </c>
      <c r="AL756">
        <v>3</v>
      </c>
      <c r="AM756">
        <v>6334.34</v>
      </c>
      <c r="AN756" t="s">
        <v>11</v>
      </c>
      <c r="AO756" t="s">
        <v>11</v>
      </c>
      <c r="AP756" t="s">
        <v>247</v>
      </c>
    </row>
    <row r="757" spans="7:42" x14ac:dyDescent="0.3">
      <c r="G757" s="14">
        <v>1986</v>
      </c>
      <c r="H757" s="15" t="s">
        <v>20</v>
      </c>
      <c r="J757" s="60" t="s">
        <v>2380</v>
      </c>
      <c r="K757" s="14" t="s">
        <v>11</v>
      </c>
      <c r="L757" s="14" t="s">
        <v>11</v>
      </c>
      <c r="R757" s="15" t="s">
        <v>13</v>
      </c>
      <c r="Y757" t="s">
        <v>1615</v>
      </c>
      <c r="Z757">
        <v>32.11</v>
      </c>
      <c r="AA757">
        <v>7.06</v>
      </c>
      <c r="AB757" t="s">
        <v>2380</v>
      </c>
      <c r="AC757" t="s">
        <v>2380</v>
      </c>
      <c r="AD757" t="s">
        <v>2380</v>
      </c>
      <c r="AE757" t="s">
        <v>2381</v>
      </c>
      <c r="AF757" t="s">
        <v>2380</v>
      </c>
      <c r="AH757" t="s">
        <v>788</v>
      </c>
      <c r="AI757">
        <v>1986</v>
      </c>
      <c r="AJ757" t="s">
        <v>20</v>
      </c>
      <c r="AK757">
        <v>25</v>
      </c>
      <c r="AL757">
        <v>3</v>
      </c>
      <c r="AM757">
        <v>6335.64</v>
      </c>
      <c r="AN757" t="s">
        <v>11</v>
      </c>
      <c r="AO757" t="s">
        <v>11</v>
      </c>
      <c r="AP757" t="s">
        <v>13</v>
      </c>
    </row>
    <row r="758" spans="7:42" x14ac:dyDescent="0.3">
      <c r="G758" s="14">
        <v>1983</v>
      </c>
      <c r="H758" s="15" t="s">
        <v>37</v>
      </c>
      <c r="J758" s="60" t="s">
        <v>2380</v>
      </c>
      <c r="K758" s="14" t="s">
        <v>11</v>
      </c>
      <c r="L758" s="14" t="s">
        <v>16</v>
      </c>
      <c r="R758" s="15" t="s">
        <v>13</v>
      </c>
      <c r="Y758" t="s">
        <v>1614</v>
      </c>
      <c r="Z758">
        <v>31.78</v>
      </c>
      <c r="AA758">
        <v>11.35</v>
      </c>
      <c r="AB758" t="s">
        <v>2382</v>
      </c>
      <c r="AC758" t="s">
        <v>2380</v>
      </c>
      <c r="AD758" t="s">
        <v>2383</v>
      </c>
      <c r="AE758">
        <v>1</v>
      </c>
      <c r="AF758" t="s">
        <v>2380</v>
      </c>
      <c r="AH758" t="s">
        <v>789</v>
      </c>
      <c r="AI758">
        <v>1983</v>
      </c>
      <c r="AJ758" t="s">
        <v>37</v>
      </c>
      <c r="AK758">
        <v>21</v>
      </c>
      <c r="AL758">
        <v>2</v>
      </c>
      <c r="AM758">
        <v>6338.08</v>
      </c>
      <c r="AN758" t="s">
        <v>11</v>
      </c>
      <c r="AO758" t="s">
        <v>16</v>
      </c>
      <c r="AP758" t="s">
        <v>13</v>
      </c>
    </row>
    <row r="759" spans="7:42" x14ac:dyDescent="0.3">
      <c r="G759" s="14">
        <v>1983</v>
      </c>
      <c r="H759" s="15" t="s">
        <v>35</v>
      </c>
      <c r="J759" s="60" t="s">
        <v>2380</v>
      </c>
      <c r="K759" s="14" t="s">
        <v>12</v>
      </c>
      <c r="L759" s="14" t="s">
        <v>11</v>
      </c>
      <c r="R759" s="15" t="s">
        <v>13</v>
      </c>
      <c r="Y759" t="s">
        <v>1613</v>
      </c>
      <c r="Z759">
        <v>46.89</v>
      </c>
      <c r="AA759">
        <v>5.52</v>
      </c>
      <c r="AB759" t="s">
        <v>2380</v>
      </c>
      <c r="AC759" t="s">
        <v>2380</v>
      </c>
      <c r="AD759" t="s">
        <v>2380</v>
      </c>
      <c r="AE759" t="s">
        <v>2381</v>
      </c>
      <c r="AF759" t="s">
        <v>2380</v>
      </c>
      <c r="AH759" t="s">
        <v>790</v>
      </c>
      <c r="AI759">
        <v>1983</v>
      </c>
      <c r="AJ759" t="s">
        <v>35</v>
      </c>
      <c r="AK759">
        <v>19</v>
      </c>
      <c r="AL759">
        <v>2</v>
      </c>
      <c r="AM759">
        <v>6356.27</v>
      </c>
      <c r="AN759" t="s">
        <v>12</v>
      </c>
      <c r="AO759" t="s">
        <v>11</v>
      </c>
      <c r="AP759" t="s">
        <v>13</v>
      </c>
    </row>
    <row r="760" spans="7:42" x14ac:dyDescent="0.3">
      <c r="G760" s="14">
        <v>1980</v>
      </c>
      <c r="H760" s="15" t="s">
        <v>37</v>
      </c>
      <c r="J760" s="60" t="s">
        <v>2380</v>
      </c>
      <c r="K760" s="14" t="s">
        <v>11</v>
      </c>
      <c r="L760" s="14" t="s">
        <v>16</v>
      </c>
      <c r="R760" s="15" t="s">
        <v>23</v>
      </c>
      <c r="Y760" t="s">
        <v>1612</v>
      </c>
      <c r="Z760">
        <v>39.35</v>
      </c>
      <c r="AA760">
        <v>7.86</v>
      </c>
      <c r="AB760" t="s">
        <v>2382</v>
      </c>
      <c r="AC760" t="s">
        <v>2380</v>
      </c>
      <c r="AD760" t="s">
        <v>2380</v>
      </c>
      <c r="AE760">
        <v>1</v>
      </c>
      <c r="AF760" t="s">
        <v>2380</v>
      </c>
      <c r="AH760" t="s">
        <v>791</v>
      </c>
      <c r="AI760">
        <v>1980</v>
      </c>
      <c r="AJ760" t="s">
        <v>37</v>
      </c>
      <c r="AK760">
        <v>30</v>
      </c>
      <c r="AL760">
        <v>0</v>
      </c>
      <c r="AM760">
        <v>6358.78</v>
      </c>
      <c r="AN760" t="s">
        <v>11</v>
      </c>
      <c r="AO760" t="s">
        <v>16</v>
      </c>
      <c r="AP760" t="s">
        <v>23</v>
      </c>
    </row>
    <row r="761" spans="7:42" x14ac:dyDescent="0.3">
      <c r="G761" s="14">
        <v>1989</v>
      </c>
      <c r="H761" s="15" t="s">
        <v>18</v>
      </c>
      <c r="J761" s="60" t="s">
        <v>2380</v>
      </c>
      <c r="K761" s="14" t="s">
        <v>11</v>
      </c>
      <c r="L761" s="14" t="s">
        <v>11</v>
      </c>
      <c r="R761" s="15" t="s">
        <v>23</v>
      </c>
      <c r="Y761" t="s">
        <v>1611</v>
      </c>
      <c r="Z761">
        <v>39.200000000000003</v>
      </c>
      <c r="AA761">
        <v>11.38</v>
      </c>
      <c r="AB761" t="s">
        <v>2380</v>
      </c>
      <c r="AC761" t="s">
        <v>2380</v>
      </c>
      <c r="AD761" t="s">
        <v>2380</v>
      </c>
      <c r="AE761" t="s">
        <v>2381</v>
      </c>
      <c r="AF761" t="s">
        <v>2380</v>
      </c>
      <c r="AH761" t="s">
        <v>792</v>
      </c>
      <c r="AI761">
        <v>1989</v>
      </c>
      <c r="AJ761" t="s">
        <v>18</v>
      </c>
      <c r="AK761">
        <v>24</v>
      </c>
      <c r="AL761">
        <v>3</v>
      </c>
      <c r="AM761">
        <v>6360.99</v>
      </c>
      <c r="AN761" t="s">
        <v>11</v>
      </c>
      <c r="AO761" t="s">
        <v>11</v>
      </c>
      <c r="AP761" t="s">
        <v>23</v>
      </c>
    </row>
    <row r="762" spans="7:42" x14ac:dyDescent="0.3">
      <c r="G762" s="14">
        <v>1996</v>
      </c>
      <c r="H762" s="15" t="s">
        <v>10</v>
      </c>
      <c r="J762" s="60" t="s">
        <v>2380</v>
      </c>
      <c r="K762" s="14" t="s">
        <v>11</v>
      </c>
      <c r="L762" s="14" t="s">
        <v>12</v>
      </c>
      <c r="R762" s="15" t="s">
        <v>300</v>
      </c>
      <c r="Y762" t="s">
        <v>1610</v>
      </c>
      <c r="Z762">
        <v>39.159999999999997</v>
      </c>
      <c r="AA762">
        <v>10.48</v>
      </c>
      <c r="AB762" t="s">
        <v>2380</v>
      </c>
      <c r="AC762" t="s">
        <v>2380</v>
      </c>
      <c r="AD762" t="s">
        <v>2380</v>
      </c>
      <c r="AE762" t="s">
        <v>2381</v>
      </c>
      <c r="AF762" t="s">
        <v>2380</v>
      </c>
      <c r="AH762" t="s">
        <v>793</v>
      </c>
      <c r="AI762">
        <v>1996</v>
      </c>
      <c r="AJ762" t="s">
        <v>10</v>
      </c>
      <c r="AK762">
        <v>7</v>
      </c>
      <c r="AL762">
        <v>0</v>
      </c>
      <c r="AM762">
        <v>6361.47</v>
      </c>
      <c r="AN762" t="s">
        <v>11</v>
      </c>
      <c r="AO762" t="s">
        <v>12</v>
      </c>
      <c r="AP762" t="s">
        <v>300</v>
      </c>
    </row>
    <row r="763" spans="7:42" x14ac:dyDescent="0.3">
      <c r="G763" s="14">
        <v>1970</v>
      </c>
      <c r="H763" s="15" t="s">
        <v>15</v>
      </c>
      <c r="J763" s="60" t="s">
        <v>2380</v>
      </c>
      <c r="K763" s="14" t="s">
        <v>11</v>
      </c>
      <c r="L763" s="14" t="s">
        <v>16</v>
      </c>
      <c r="R763" s="15" t="s">
        <v>13</v>
      </c>
      <c r="Y763" t="s">
        <v>1609</v>
      </c>
      <c r="Z763">
        <v>44.1</v>
      </c>
      <c r="AA763">
        <v>5.04</v>
      </c>
      <c r="AB763" t="s">
        <v>2382</v>
      </c>
      <c r="AC763" t="s">
        <v>2380</v>
      </c>
      <c r="AD763" t="s">
        <v>2380</v>
      </c>
      <c r="AE763" t="s">
        <v>2381</v>
      </c>
      <c r="AF763" t="s">
        <v>2380</v>
      </c>
      <c r="AH763" t="s">
        <v>794</v>
      </c>
      <c r="AI763">
        <v>1970</v>
      </c>
      <c r="AJ763" t="s">
        <v>15</v>
      </c>
      <c r="AK763">
        <v>9</v>
      </c>
      <c r="AL763">
        <v>0</v>
      </c>
      <c r="AM763">
        <v>6367.31</v>
      </c>
      <c r="AN763" t="s">
        <v>11</v>
      </c>
      <c r="AO763" t="s">
        <v>16</v>
      </c>
      <c r="AP763" t="s">
        <v>13</v>
      </c>
    </row>
    <row r="764" spans="7:42" x14ac:dyDescent="0.3">
      <c r="G764" s="14">
        <v>1984</v>
      </c>
      <c r="H764" s="15" t="s">
        <v>35</v>
      </c>
      <c r="J764" s="60" t="s">
        <v>2380</v>
      </c>
      <c r="K764" s="14" t="s">
        <v>11</v>
      </c>
      <c r="L764" s="14" t="s">
        <v>16</v>
      </c>
      <c r="R764" s="15" t="s">
        <v>23</v>
      </c>
      <c r="Y764" t="s">
        <v>1608</v>
      </c>
      <c r="Z764">
        <v>33.200000000000003</v>
      </c>
      <c r="AA764">
        <v>9.06</v>
      </c>
      <c r="AB764" t="s">
        <v>2380</v>
      </c>
      <c r="AC764" t="s">
        <v>2380</v>
      </c>
      <c r="AD764" t="s">
        <v>2380</v>
      </c>
      <c r="AE764" t="s">
        <v>2381</v>
      </c>
      <c r="AF764" t="s">
        <v>2380</v>
      </c>
      <c r="AH764" t="s">
        <v>795</v>
      </c>
      <c r="AI764">
        <v>1984</v>
      </c>
      <c r="AJ764" t="s">
        <v>35</v>
      </c>
      <c r="AK764">
        <v>13</v>
      </c>
      <c r="AL764">
        <v>1</v>
      </c>
      <c r="AM764">
        <v>6373.56</v>
      </c>
      <c r="AN764" t="s">
        <v>11</v>
      </c>
      <c r="AO764" t="s">
        <v>16</v>
      </c>
      <c r="AP764" t="s">
        <v>23</v>
      </c>
    </row>
    <row r="765" spans="7:42" x14ac:dyDescent="0.3">
      <c r="G765" s="14">
        <v>1976</v>
      </c>
      <c r="H765" s="15" t="s">
        <v>15</v>
      </c>
      <c r="J765" s="60" t="s">
        <v>2380</v>
      </c>
      <c r="K765" s="14" t="s">
        <v>11</v>
      </c>
      <c r="L765" s="14" t="s">
        <v>11</v>
      </c>
      <c r="R765" s="15" t="s">
        <v>13</v>
      </c>
      <c r="Y765" t="s">
        <v>1607</v>
      </c>
      <c r="Z765">
        <v>29.92</v>
      </c>
      <c r="AA765">
        <v>11.07</v>
      </c>
      <c r="AB765" t="s">
        <v>2380</v>
      </c>
      <c r="AC765" t="s">
        <v>2380</v>
      </c>
      <c r="AD765" t="s">
        <v>2380</v>
      </c>
      <c r="AE765" t="s">
        <v>2381</v>
      </c>
      <c r="AF765" t="s">
        <v>2380</v>
      </c>
      <c r="AH765" t="s">
        <v>796</v>
      </c>
      <c r="AI765">
        <v>1976</v>
      </c>
      <c r="AJ765" t="s">
        <v>15</v>
      </c>
      <c r="AK765">
        <v>18</v>
      </c>
      <c r="AL765">
        <v>2</v>
      </c>
      <c r="AM765">
        <v>6374.16</v>
      </c>
      <c r="AN765" t="s">
        <v>11</v>
      </c>
      <c r="AO765" t="s">
        <v>11</v>
      </c>
      <c r="AP765" t="s">
        <v>13</v>
      </c>
    </row>
    <row r="766" spans="7:42" x14ac:dyDescent="0.3">
      <c r="G766" s="14">
        <v>1982</v>
      </c>
      <c r="H766" s="15" t="s">
        <v>35</v>
      </c>
      <c r="J766" s="60" t="s">
        <v>2380</v>
      </c>
      <c r="K766" s="14" t="s">
        <v>16</v>
      </c>
      <c r="L766" s="14" t="s">
        <v>11</v>
      </c>
      <c r="R766" s="15" t="s">
        <v>23</v>
      </c>
      <c r="Y766" t="s">
        <v>1606</v>
      </c>
      <c r="Z766">
        <v>25</v>
      </c>
      <c r="AA766">
        <v>10.45</v>
      </c>
      <c r="AB766" t="s">
        <v>2380</v>
      </c>
      <c r="AC766" t="s">
        <v>2380</v>
      </c>
      <c r="AD766" t="s">
        <v>2380</v>
      </c>
      <c r="AE766" t="s">
        <v>2381</v>
      </c>
      <c r="AF766" t="s">
        <v>2380</v>
      </c>
      <c r="AH766" t="s">
        <v>797</v>
      </c>
      <c r="AI766">
        <v>1982</v>
      </c>
      <c r="AJ766" t="s">
        <v>35</v>
      </c>
      <c r="AK766">
        <v>6</v>
      </c>
      <c r="AL766">
        <v>1</v>
      </c>
      <c r="AM766">
        <v>6389.38</v>
      </c>
      <c r="AN766" t="s">
        <v>16</v>
      </c>
      <c r="AO766" t="s">
        <v>11</v>
      </c>
      <c r="AP766" t="s">
        <v>23</v>
      </c>
    </row>
    <row r="767" spans="7:42" x14ac:dyDescent="0.3">
      <c r="G767" s="14">
        <v>1997</v>
      </c>
      <c r="H767" s="15" t="s">
        <v>35</v>
      </c>
      <c r="J767" s="60" t="s">
        <v>2380</v>
      </c>
      <c r="K767" s="14" t="s">
        <v>11</v>
      </c>
      <c r="L767" s="14" t="s">
        <v>11</v>
      </c>
      <c r="R767" s="15" t="s">
        <v>300</v>
      </c>
      <c r="Y767" t="s">
        <v>1605</v>
      </c>
      <c r="Z767">
        <v>38.869999999999997</v>
      </c>
      <c r="AA767">
        <v>8.6300000000000008</v>
      </c>
      <c r="AB767" t="s">
        <v>2382</v>
      </c>
      <c r="AC767" t="s">
        <v>2380</v>
      </c>
      <c r="AD767" t="s">
        <v>2380</v>
      </c>
      <c r="AE767">
        <v>1</v>
      </c>
      <c r="AF767" t="s">
        <v>2380</v>
      </c>
      <c r="AH767" t="s">
        <v>798</v>
      </c>
      <c r="AI767">
        <v>1997</v>
      </c>
      <c r="AJ767" t="s">
        <v>35</v>
      </c>
      <c r="AK767">
        <v>16</v>
      </c>
      <c r="AL767">
        <v>0</v>
      </c>
      <c r="AM767">
        <v>6389.53</v>
      </c>
      <c r="AN767" t="s">
        <v>11</v>
      </c>
      <c r="AO767" t="s">
        <v>11</v>
      </c>
      <c r="AP767" t="s">
        <v>300</v>
      </c>
    </row>
    <row r="768" spans="7:42" x14ac:dyDescent="0.3">
      <c r="G768" s="14">
        <v>1982</v>
      </c>
      <c r="H768" s="15" t="s">
        <v>37</v>
      </c>
      <c r="J768" s="60" t="s">
        <v>2380</v>
      </c>
      <c r="K768" s="14" t="s">
        <v>11</v>
      </c>
      <c r="L768" s="14" t="s">
        <v>16</v>
      </c>
      <c r="R768" s="15" t="s">
        <v>23</v>
      </c>
      <c r="Y768" t="s">
        <v>1604</v>
      </c>
      <c r="Z768">
        <v>32.299999999999997</v>
      </c>
      <c r="AA768">
        <v>5.28</v>
      </c>
      <c r="AB768" t="s">
        <v>2382</v>
      </c>
      <c r="AC768" t="s">
        <v>2380</v>
      </c>
      <c r="AD768" t="s">
        <v>2380</v>
      </c>
      <c r="AE768">
        <v>2</v>
      </c>
      <c r="AF768" t="s">
        <v>2380</v>
      </c>
      <c r="AH768" t="s">
        <v>799</v>
      </c>
      <c r="AI768">
        <v>1982</v>
      </c>
      <c r="AJ768" t="s">
        <v>37</v>
      </c>
      <c r="AK768">
        <v>28</v>
      </c>
      <c r="AL768">
        <v>1</v>
      </c>
      <c r="AM768">
        <v>6393.6</v>
      </c>
      <c r="AN768" t="s">
        <v>11</v>
      </c>
      <c r="AO768" t="s">
        <v>16</v>
      </c>
      <c r="AP768" t="s">
        <v>23</v>
      </c>
    </row>
    <row r="769" spans="7:42" x14ac:dyDescent="0.3">
      <c r="G769" s="14">
        <v>1987</v>
      </c>
      <c r="H769" s="15" t="s">
        <v>20</v>
      </c>
      <c r="J769" s="60" t="s">
        <v>2380</v>
      </c>
      <c r="K769" s="14" t="s">
        <v>11</v>
      </c>
      <c r="L769" s="14" t="s">
        <v>12</v>
      </c>
      <c r="R769" s="15" t="s">
        <v>247</v>
      </c>
      <c r="Y769" t="s">
        <v>1603</v>
      </c>
      <c r="Z769">
        <v>31.16</v>
      </c>
      <c r="AA769">
        <v>7.49</v>
      </c>
      <c r="AB769" t="s">
        <v>2382</v>
      </c>
      <c r="AC769" t="s">
        <v>2380</v>
      </c>
      <c r="AD769" t="s">
        <v>2380</v>
      </c>
      <c r="AE769">
        <v>2</v>
      </c>
      <c r="AF769" t="s">
        <v>2380</v>
      </c>
      <c r="AH769" t="s">
        <v>800</v>
      </c>
      <c r="AI769">
        <v>1987</v>
      </c>
      <c r="AJ769" t="s">
        <v>20</v>
      </c>
      <c r="AK769">
        <v>9</v>
      </c>
      <c r="AL769">
        <v>2</v>
      </c>
      <c r="AM769">
        <v>6402.29</v>
      </c>
      <c r="AN769" t="s">
        <v>11</v>
      </c>
      <c r="AO769" t="s">
        <v>12</v>
      </c>
      <c r="AP769" t="s">
        <v>247</v>
      </c>
    </row>
    <row r="770" spans="7:42" x14ac:dyDescent="0.3">
      <c r="G770" s="14">
        <v>1985</v>
      </c>
      <c r="H770" s="15" t="s">
        <v>30</v>
      </c>
      <c r="J770" s="60" t="s">
        <v>2380</v>
      </c>
      <c r="K770" s="14" t="s">
        <v>16</v>
      </c>
      <c r="L770" s="14" t="s">
        <v>12</v>
      </c>
      <c r="R770" s="15" t="s">
        <v>276</v>
      </c>
      <c r="Y770" t="s">
        <v>1602</v>
      </c>
      <c r="Z770">
        <v>54.59</v>
      </c>
      <c r="AA770">
        <v>4.2699999999999996</v>
      </c>
      <c r="AB770" t="s">
        <v>2380</v>
      </c>
      <c r="AC770" t="s">
        <v>2380</v>
      </c>
      <c r="AD770" t="s">
        <v>2380</v>
      </c>
      <c r="AE770" t="s">
        <v>2381</v>
      </c>
      <c r="AF770" t="s">
        <v>2380</v>
      </c>
      <c r="AH770" t="s">
        <v>801</v>
      </c>
      <c r="AI770">
        <v>1985</v>
      </c>
      <c r="AJ770" t="s">
        <v>30</v>
      </c>
      <c r="AK770">
        <v>10</v>
      </c>
      <c r="AL770">
        <v>2</v>
      </c>
      <c r="AM770">
        <v>6406.41</v>
      </c>
      <c r="AN770" t="s">
        <v>16</v>
      </c>
      <c r="AO770" t="s">
        <v>12</v>
      </c>
      <c r="AP770" t="s">
        <v>276</v>
      </c>
    </row>
    <row r="771" spans="7:42" x14ac:dyDescent="0.3">
      <c r="G771" s="14">
        <v>1970</v>
      </c>
      <c r="H771" s="15" t="s">
        <v>35</v>
      </c>
      <c r="J771" s="60" t="s">
        <v>2380</v>
      </c>
      <c r="K771" s="14" t="s">
        <v>11</v>
      </c>
      <c r="L771" s="14" t="s">
        <v>16</v>
      </c>
      <c r="R771" s="15" t="s">
        <v>13</v>
      </c>
      <c r="Y771" t="s">
        <v>1601</v>
      </c>
      <c r="Z771">
        <v>21.09</v>
      </c>
      <c r="AA771">
        <v>9.2200000000000006</v>
      </c>
      <c r="AB771" t="s">
        <v>2382</v>
      </c>
      <c r="AC771" t="s">
        <v>2380</v>
      </c>
      <c r="AD771" t="s">
        <v>2380</v>
      </c>
      <c r="AE771">
        <v>2</v>
      </c>
      <c r="AF771" t="s">
        <v>2380</v>
      </c>
      <c r="AH771" t="s">
        <v>802</v>
      </c>
      <c r="AI771">
        <v>1970</v>
      </c>
      <c r="AJ771" t="s">
        <v>35</v>
      </c>
      <c r="AK771">
        <v>20</v>
      </c>
      <c r="AL771">
        <v>0</v>
      </c>
      <c r="AM771">
        <v>6407.05</v>
      </c>
      <c r="AN771" t="s">
        <v>11</v>
      </c>
      <c r="AO771" t="s">
        <v>16</v>
      </c>
      <c r="AP771" t="s">
        <v>13</v>
      </c>
    </row>
    <row r="772" spans="7:42" x14ac:dyDescent="0.3">
      <c r="G772" s="14">
        <v>1971</v>
      </c>
      <c r="H772" s="15" t="s">
        <v>35</v>
      </c>
      <c r="J772" s="60" t="s">
        <v>2380</v>
      </c>
      <c r="K772" s="14" t="s">
        <v>11</v>
      </c>
      <c r="L772" s="14" t="s">
        <v>12</v>
      </c>
      <c r="R772" s="15" t="s">
        <v>13</v>
      </c>
      <c r="Y772" t="s">
        <v>1600</v>
      </c>
      <c r="Z772">
        <v>52.41</v>
      </c>
      <c r="AA772">
        <v>5.99</v>
      </c>
      <c r="AB772" t="s">
        <v>2380</v>
      </c>
      <c r="AC772" t="s">
        <v>2380</v>
      </c>
      <c r="AD772" t="s">
        <v>2380</v>
      </c>
      <c r="AE772">
        <v>1</v>
      </c>
      <c r="AF772" t="s">
        <v>2380</v>
      </c>
      <c r="AH772" t="s">
        <v>803</v>
      </c>
      <c r="AI772">
        <v>1971</v>
      </c>
      <c r="AJ772" t="s">
        <v>35</v>
      </c>
      <c r="AK772">
        <v>22</v>
      </c>
      <c r="AL772">
        <v>0</v>
      </c>
      <c r="AM772">
        <v>6412.34</v>
      </c>
      <c r="AN772" t="s">
        <v>11</v>
      </c>
      <c r="AO772" t="s">
        <v>12</v>
      </c>
      <c r="AP772" t="s">
        <v>13</v>
      </c>
    </row>
    <row r="773" spans="7:42" x14ac:dyDescent="0.3">
      <c r="G773" s="14">
        <v>1987</v>
      </c>
      <c r="H773" s="15" t="s">
        <v>20</v>
      </c>
      <c r="J773" s="60" t="s">
        <v>2380</v>
      </c>
      <c r="K773" s="14" t="s">
        <v>11</v>
      </c>
      <c r="L773" s="14" t="s">
        <v>11</v>
      </c>
      <c r="R773" s="15" t="s">
        <v>42</v>
      </c>
      <c r="Y773" t="s">
        <v>1599</v>
      </c>
      <c r="Z773">
        <v>41.47</v>
      </c>
      <c r="AA773">
        <v>5.86</v>
      </c>
      <c r="AB773" t="s">
        <v>2382</v>
      </c>
      <c r="AC773" t="s">
        <v>2380</v>
      </c>
      <c r="AD773" t="s">
        <v>2380</v>
      </c>
      <c r="AE773">
        <v>2</v>
      </c>
      <c r="AF773" t="s">
        <v>2380</v>
      </c>
      <c r="AH773" t="s">
        <v>804</v>
      </c>
      <c r="AI773">
        <v>1987</v>
      </c>
      <c r="AJ773" t="s">
        <v>20</v>
      </c>
      <c r="AK773">
        <v>4</v>
      </c>
      <c r="AL773">
        <v>3</v>
      </c>
      <c r="AM773">
        <v>6414.18</v>
      </c>
      <c r="AN773" t="s">
        <v>11</v>
      </c>
      <c r="AO773" t="s">
        <v>11</v>
      </c>
      <c r="AP773" t="s">
        <v>42</v>
      </c>
    </row>
    <row r="774" spans="7:42" x14ac:dyDescent="0.3">
      <c r="G774" s="14">
        <v>1976</v>
      </c>
      <c r="H774" s="15" t="s">
        <v>30</v>
      </c>
      <c r="J774" s="60" t="s">
        <v>2380</v>
      </c>
      <c r="K774" s="14" t="s">
        <v>11</v>
      </c>
      <c r="L774" s="14" t="s">
        <v>12</v>
      </c>
      <c r="R774" s="15" t="s">
        <v>13</v>
      </c>
      <c r="Y774" t="s">
        <v>1598</v>
      </c>
      <c r="Z774">
        <v>33.1</v>
      </c>
      <c r="AA774">
        <v>5.19</v>
      </c>
      <c r="AB774" t="s">
        <v>2382</v>
      </c>
      <c r="AC774" t="s">
        <v>2380</v>
      </c>
      <c r="AD774" t="s">
        <v>2380</v>
      </c>
      <c r="AE774">
        <v>2</v>
      </c>
      <c r="AF774" t="s">
        <v>2380</v>
      </c>
      <c r="AH774" t="s">
        <v>805</v>
      </c>
      <c r="AI774">
        <v>1976</v>
      </c>
      <c r="AJ774" t="s">
        <v>30</v>
      </c>
      <c r="AK774">
        <v>30</v>
      </c>
      <c r="AL774">
        <v>2</v>
      </c>
      <c r="AM774">
        <v>6417.28</v>
      </c>
      <c r="AN774" t="s">
        <v>11</v>
      </c>
      <c r="AO774" t="s">
        <v>12</v>
      </c>
      <c r="AP774" t="s">
        <v>13</v>
      </c>
    </row>
    <row r="775" spans="7:42" x14ac:dyDescent="0.3">
      <c r="G775" s="14">
        <v>1975</v>
      </c>
      <c r="H775" s="15" t="s">
        <v>35</v>
      </c>
      <c r="J775" s="60" t="s">
        <v>2380</v>
      </c>
      <c r="K775" s="14" t="s">
        <v>11</v>
      </c>
      <c r="L775" s="14" t="s">
        <v>12</v>
      </c>
      <c r="R775" s="15" t="s">
        <v>13</v>
      </c>
      <c r="Y775" t="s">
        <v>1597</v>
      </c>
      <c r="Z775">
        <v>30.8</v>
      </c>
      <c r="AA775">
        <v>4.37</v>
      </c>
      <c r="AB775" t="s">
        <v>2382</v>
      </c>
      <c r="AC775" t="s">
        <v>2380</v>
      </c>
      <c r="AD775" t="s">
        <v>2380</v>
      </c>
      <c r="AE775">
        <v>2</v>
      </c>
      <c r="AF775" t="s">
        <v>2380</v>
      </c>
      <c r="AH775" t="s">
        <v>806</v>
      </c>
      <c r="AI775">
        <v>1975</v>
      </c>
      <c r="AJ775" t="s">
        <v>35</v>
      </c>
      <c r="AK775">
        <v>5</v>
      </c>
      <c r="AL775">
        <v>1</v>
      </c>
      <c r="AM775">
        <v>6423.48</v>
      </c>
      <c r="AN775" t="s">
        <v>11</v>
      </c>
      <c r="AO775" t="s">
        <v>12</v>
      </c>
      <c r="AP775" t="s">
        <v>13</v>
      </c>
    </row>
    <row r="776" spans="7:42" x14ac:dyDescent="0.3">
      <c r="G776" s="14">
        <v>1985</v>
      </c>
      <c r="H776" s="15" t="s">
        <v>10</v>
      </c>
      <c r="J776" s="60" t="s">
        <v>2380</v>
      </c>
      <c r="K776" s="14" t="s">
        <v>12</v>
      </c>
      <c r="L776" s="14" t="s">
        <v>11</v>
      </c>
      <c r="R776" s="15" t="s">
        <v>13</v>
      </c>
      <c r="Y776" t="s">
        <v>1596</v>
      </c>
      <c r="Z776">
        <v>42.06</v>
      </c>
      <c r="AA776">
        <v>5.32</v>
      </c>
      <c r="AB776" t="s">
        <v>2380</v>
      </c>
      <c r="AC776" t="s">
        <v>2380</v>
      </c>
      <c r="AD776" t="s">
        <v>2380</v>
      </c>
      <c r="AE776">
        <v>1</v>
      </c>
      <c r="AF776" t="s">
        <v>2380</v>
      </c>
      <c r="AH776" t="s">
        <v>807</v>
      </c>
      <c r="AI776">
        <v>1985</v>
      </c>
      <c r="AJ776" t="s">
        <v>10</v>
      </c>
      <c r="AK776">
        <v>22</v>
      </c>
      <c r="AL776">
        <v>3</v>
      </c>
      <c r="AM776">
        <v>6435.62</v>
      </c>
      <c r="AN776" t="s">
        <v>12</v>
      </c>
      <c r="AO776" t="s">
        <v>11</v>
      </c>
      <c r="AP776" t="s">
        <v>13</v>
      </c>
    </row>
    <row r="777" spans="7:42" x14ac:dyDescent="0.3">
      <c r="G777" s="14">
        <v>1984</v>
      </c>
      <c r="H777" s="15" t="s">
        <v>35</v>
      </c>
      <c r="J777" s="60" t="s">
        <v>2380</v>
      </c>
      <c r="K777" s="14" t="s">
        <v>12</v>
      </c>
      <c r="L777" s="14" t="s">
        <v>12</v>
      </c>
      <c r="R777" s="15" t="s">
        <v>23</v>
      </c>
      <c r="Y777" t="s">
        <v>1595</v>
      </c>
      <c r="Z777">
        <v>39.270000000000003</v>
      </c>
      <c r="AA777">
        <v>5.64</v>
      </c>
      <c r="AB777" t="s">
        <v>2380</v>
      </c>
      <c r="AC777" t="s">
        <v>2380</v>
      </c>
      <c r="AD777" t="s">
        <v>2383</v>
      </c>
      <c r="AE777">
        <v>1</v>
      </c>
      <c r="AF777" t="s">
        <v>2380</v>
      </c>
      <c r="AH777" t="s">
        <v>808</v>
      </c>
      <c r="AI777">
        <v>1984</v>
      </c>
      <c r="AJ777" t="s">
        <v>35</v>
      </c>
      <c r="AK777">
        <v>26</v>
      </c>
      <c r="AL777">
        <v>2</v>
      </c>
      <c r="AM777">
        <v>6455.86</v>
      </c>
      <c r="AN777" t="s">
        <v>12</v>
      </c>
      <c r="AO777" t="s">
        <v>12</v>
      </c>
      <c r="AP777" t="s">
        <v>23</v>
      </c>
    </row>
    <row r="778" spans="7:42" x14ac:dyDescent="0.3">
      <c r="G778" s="14">
        <v>1984</v>
      </c>
      <c r="H778" s="15" t="s">
        <v>15</v>
      </c>
      <c r="J778" s="60" t="s">
        <v>2380</v>
      </c>
      <c r="K778" s="14" t="s">
        <v>11</v>
      </c>
      <c r="L778" s="14" t="s">
        <v>12</v>
      </c>
      <c r="R778" s="15" t="s">
        <v>23</v>
      </c>
      <c r="Y778" t="s">
        <v>1594</v>
      </c>
      <c r="Z778">
        <v>30.71</v>
      </c>
      <c r="AA778">
        <v>5.59</v>
      </c>
      <c r="AB778" t="s">
        <v>2382</v>
      </c>
      <c r="AC778" t="s">
        <v>2380</v>
      </c>
      <c r="AD778" t="s">
        <v>2380</v>
      </c>
      <c r="AE778">
        <v>1</v>
      </c>
      <c r="AF778" t="s">
        <v>2380</v>
      </c>
      <c r="AH778" t="s">
        <v>809</v>
      </c>
      <c r="AI778">
        <v>1984</v>
      </c>
      <c r="AJ778" t="s">
        <v>15</v>
      </c>
      <c r="AK778">
        <v>1</v>
      </c>
      <c r="AL778">
        <v>2</v>
      </c>
      <c r="AM778">
        <v>6457.84</v>
      </c>
      <c r="AN778" t="s">
        <v>11</v>
      </c>
      <c r="AO778" t="s">
        <v>12</v>
      </c>
      <c r="AP778" t="s">
        <v>23</v>
      </c>
    </row>
    <row r="779" spans="7:42" x14ac:dyDescent="0.3">
      <c r="G779" s="14">
        <v>1981</v>
      </c>
      <c r="H779" s="15" t="s">
        <v>10</v>
      </c>
      <c r="J779" s="60" t="s">
        <v>2380</v>
      </c>
      <c r="K779" s="14" t="s">
        <v>11</v>
      </c>
      <c r="L779" s="14" t="s">
        <v>11</v>
      </c>
      <c r="R779" s="15" t="s">
        <v>13</v>
      </c>
      <c r="Y779" t="s">
        <v>1593</v>
      </c>
      <c r="Z779">
        <v>47.19</v>
      </c>
      <c r="AA779">
        <v>5.29</v>
      </c>
      <c r="AB779" t="s">
        <v>2380</v>
      </c>
      <c r="AC779" t="s">
        <v>2380</v>
      </c>
      <c r="AD779" t="s">
        <v>2380</v>
      </c>
      <c r="AE779" t="s">
        <v>2381</v>
      </c>
      <c r="AF779" t="s">
        <v>2380</v>
      </c>
      <c r="AH779" t="s">
        <v>810</v>
      </c>
      <c r="AI779">
        <v>1981</v>
      </c>
      <c r="AJ779" t="s">
        <v>10</v>
      </c>
      <c r="AK779">
        <v>27</v>
      </c>
      <c r="AL779">
        <v>1</v>
      </c>
      <c r="AM779">
        <v>6473.15</v>
      </c>
      <c r="AN779" t="s">
        <v>11</v>
      </c>
      <c r="AO779" t="s">
        <v>11</v>
      </c>
      <c r="AP779" t="s">
        <v>13</v>
      </c>
    </row>
    <row r="780" spans="7:42" x14ac:dyDescent="0.3">
      <c r="G780" s="14">
        <v>1980</v>
      </c>
      <c r="H780" s="15" t="s">
        <v>18</v>
      </c>
      <c r="J780" s="60" t="s">
        <v>2380</v>
      </c>
      <c r="K780" s="14" t="s">
        <v>11</v>
      </c>
      <c r="L780" s="14" t="s">
        <v>12</v>
      </c>
      <c r="R780" s="15" t="s">
        <v>42</v>
      </c>
      <c r="Y780" t="s">
        <v>1592</v>
      </c>
      <c r="Z780">
        <v>30.02</v>
      </c>
      <c r="AA780">
        <v>6.65</v>
      </c>
      <c r="AB780" t="s">
        <v>2380</v>
      </c>
      <c r="AC780" t="s">
        <v>2380</v>
      </c>
      <c r="AD780" t="s">
        <v>2380</v>
      </c>
      <c r="AE780" t="s">
        <v>2381</v>
      </c>
      <c r="AF780" t="s">
        <v>2380</v>
      </c>
      <c r="AH780" t="s">
        <v>811</v>
      </c>
      <c r="AI780">
        <v>1980</v>
      </c>
      <c r="AJ780" t="s">
        <v>18</v>
      </c>
      <c r="AK780">
        <v>8</v>
      </c>
      <c r="AL780">
        <v>0</v>
      </c>
      <c r="AM780">
        <v>6474.01</v>
      </c>
      <c r="AN780" t="s">
        <v>11</v>
      </c>
      <c r="AO780" t="s">
        <v>12</v>
      </c>
      <c r="AP780" t="s">
        <v>42</v>
      </c>
    </row>
    <row r="781" spans="7:42" x14ac:dyDescent="0.3">
      <c r="G781" s="14">
        <v>1970</v>
      </c>
      <c r="H781" s="15" t="s">
        <v>30</v>
      </c>
      <c r="J781" s="60" t="s">
        <v>2380</v>
      </c>
      <c r="K781" s="14" t="s">
        <v>11</v>
      </c>
      <c r="L781" s="14" t="s">
        <v>11</v>
      </c>
      <c r="R781" s="15" t="s">
        <v>13</v>
      </c>
      <c r="Y781" t="s">
        <v>1591</v>
      </c>
      <c r="Z781">
        <v>37.909999999999997</v>
      </c>
      <c r="AA781">
        <v>5.68</v>
      </c>
      <c r="AB781" t="s">
        <v>2382</v>
      </c>
      <c r="AC781" t="s">
        <v>2380</v>
      </c>
      <c r="AD781" t="s">
        <v>2380</v>
      </c>
      <c r="AE781" t="s">
        <v>2381</v>
      </c>
      <c r="AF781" t="s">
        <v>2380</v>
      </c>
      <c r="AH781" t="s">
        <v>812</v>
      </c>
      <c r="AI781">
        <v>1970</v>
      </c>
      <c r="AJ781" t="s">
        <v>30</v>
      </c>
      <c r="AK781">
        <v>1</v>
      </c>
      <c r="AL781">
        <v>0</v>
      </c>
      <c r="AM781">
        <v>6481.67</v>
      </c>
      <c r="AN781" t="s">
        <v>11</v>
      </c>
      <c r="AO781" t="s">
        <v>11</v>
      </c>
      <c r="AP781" t="s">
        <v>13</v>
      </c>
    </row>
    <row r="782" spans="7:42" x14ac:dyDescent="0.3">
      <c r="G782" s="14">
        <v>1982</v>
      </c>
      <c r="H782" s="15" t="s">
        <v>37</v>
      </c>
      <c r="J782" s="60" t="s">
        <v>2380</v>
      </c>
      <c r="K782" s="14" t="s">
        <v>11</v>
      </c>
      <c r="L782" s="14" t="s">
        <v>12</v>
      </c>
      <c r="R782" s="15" t="s">
        <v>42</v>
      </c>
      <c r="Y782" t="s">
        <v>1590</v>
      </c>
      <c r="Z782">
        <v>54.61</v>
      </c>
      <c r="AA782">
        <v>4.49</v>
      </c>
      <c r="AB782" t="s">
        <v>2380</v>
      </c>
      <c r="AC782" t="s">
        <v>2380</v>
      </c>
      <c r="AD782" t="s">
        <v>2380</v>
      </c>
      <c r="AE782" t="s">
        <v>2381</v>
      </c>
      <c r="AF782" t="s">
        <v>2380</v>
      </c>
      <c r="AH782" t="s">
        <v>813</v>
      </c>
      <c r="AI782">
        <v>1982</v>
      </c>
      <c r="AJ782" t="s">
        <v>37</v>
      </c>
      <c r="AK782">
        <v>9</v>
      </c>
      <c r="AL782">
        <v>1</v>
      </c>
      <c r="AM782">
        <v>6496.89</v>
      </c>
      <c r="AN782" t="s">
        <v>11</v>
      </c>
      <c r="AO782" t="s">
        <v>12</v>
      </c>
      <c r="AP782" t="s">
        <v>42</v>
      </c>
    </row>
    <row r="783" spans="7:42" x14ac:dyDescent="0.3">
      <c r="G783" s="14">
        <v>1982</v>
      </c>
      <c r="H783" s="15" t="s">
        <v>35</v>
      </c>
      <c r="J783" s="60" t="s">
        <v>2380</v>
      </c>
      <c r="K783" s="14" t="s">
        <v>11</v>
      </c>
      <c r="L783" s="14" t="s">
        <v>11</v>
      </c>
      <c r="R783" s="15" t="s">
        <v>13</v>
      </c>
      <c r="Y783" t="s">
        <v>1589</v>
      </c>
      <c r="Z783">
        <v>36.005000000000003</v>
      </c>
      <c r="AA783">
        <v>6.9</v>
      </c>
      <c r="AB783" t="s">
        <v>2380</v>
      </c>
      <c r="AC783" t="s">
        <v>2380</v>
      </c>
      <c r="AD783" t="s">
        <v>2380</v>
      </c>
      <c r="AE783" t="s">
        <v>2381</v>
      </c>
      <c r="AF783" t="s">
        <v>2380</v>
      </c>
      <c r="AH783" t="s">
        <v>814</v>
      </c>
      <c r="AI783">
        <v>1982</v>
      </c>
      <c r="AJ783" t="s">
        <v>35</v>
      </c>
      <c r="AK783">
        <v>28</v>
      </c>
      <c r="AL783">
        <v>1</v>
      </c>
      <c r="AM783">
        <v>6500.24</v>
      </c>
      <c r="AN783" t="s">
        <v>11</v>
      </c>
      <c r="AO783" t="s">
        <v>11</v>
      </c>
      <c r="AP783" t="s">
        <v>13</v>
      </c>
    </row>
    <row r="784" spans="7:42" x14ac:dyDescent="0.3">
      <c r="G784" s="14">
        <v>1994</v>
      </c>
      <c r="H784" s="15" t="s">
        <v>10</v>
      </c>
      <c r="J784" s="60" t="s">
        <v>2380</v>
      </c>
      <c r="K784" s="14" t="s">
        <v>11</v>
      </c>
      <c r="L784" s="14" t="s">
        <v>16</v>
      </c>
      <c r="R784" s="15" t="s">
        <v>300</v>
      </c>
      <c r="Y784" t="s">
        <v>1588</v>
      </c>
      <c r="Z784">
        <v>28.7</v>
      </c>
      <c r="AA784">
        <v>11.52</v>
      </c>
      <c r="AB784" t="s">
        <v>2380</v>
      </c>
      <c r="AC784" t="s">
        <v>2380</v>
      </c>
      <c r="AD784" t="s">
        <v>2380</v>
      </c>
      <c r="AE784" t="s">
        <v>2381</v>
      </c>
      <c r="AF784" t="s">
        <v>2380</v>
      </c>
      <c r="AH784" t="s">
        <v>815</v>
      </c>
      <c r="AI784">
        <v>1994</v>
      </c>
      <c r="AJ784" t="s">
        <v>10</v>
      </c>
      <c r="AK784">
        <v>7</v>
      </c>
      <c r="AL784">
        <v>0</v>
      </c>
      <c r="AM784">
        <v>6512.24</v>
      </c>
      <c r="AN784" t="s">
        <v>11</v>
      </c>
      <c r="AO784" t="s">
        <v>16</v>
      </c>
      <c r="AP784" t="s">
        <v>300</v>
      </c>
    </row>
    <row r="785" spans="7:42" x14ac:dyDescent="0.3">
      <c r="G785" s="14">
        <v>1976</v>
      </c>
      <c r="H785" s="15" t="s">
        <v>37</v>
      </c>
      <c r="J785" s="60" t="s">
        <v>2380</v>
      </c>
      <c r="K785" s="14" t="s">
        <v>11</v>
      </c>
      <c r="L785" s="14" t="s">
        <v>16</v>
      </c>
      <c r="R785" s="15" t="s">
        <v>13</v>
      </c>
      <c r="Y785" t="s">
        <v>1587</v>
      </c>
      <c r="Z785">
        <v>34.295000000000002</v>
      </c>
      <c r="AA785">
        <v>11.24</v>
      </c>
      <c r="AB785" t="s">
        <v>2380</v>
      </c>
      <c r="AC785" t="s">
        <v>2380</v>
      </c>
      <c r="AD785" t="s">
        <v>2380</v>
      </c>
      <c r="AE785" t="s">
        <v>2381</v>
      </c>
      <c r="AF785" t="s">
        <v>2380</v>
      </c>
      <c r="AH785" t="s">
        <v>816</v>
      </c>
      <c r="AI785">
        <v>1976</v>
      </c>
      <c r="AJ785" t="s">
        <v>37</v>
      </c>
      <c r="AK785">
        <v>23</v>
      </c>
      <c r="AL785">
        <v>2</v>
      </c>
      <c r="AM785">
        <v>6529.21</v>
      </c>
      <c r="AN785" t="s">
        <v>11</v>
      </c>
      <c r="AO785" t="s">
        <v>16</v>
      </c>
      <c r="AP785" t="s">
        <v>13</v>
      </c>
    </row>
    <row r="786" spans="7:42" x14ac:dyDescent="0.3">
      <c r="G786" s="14">
        <v>1982</v>
      </c>
      <c r="H786" s="15" t="s">
        <v>35</v>
      </c>
      <c r="J786" s="60" t="s">
        <v>2380</v>
      </c>
      <c r="K786" s="14" t="s">
        <v>11</v>
      </c>
      <c r="L786" s="14" t="s">
        <v>16</v>
      </c>
      <c r="R786" s="15" t="s">
        <v>13</v>
      </c>
      <c r="Y786" t="s">
        <v>1586</v>
      </c>
      <c r="Z786">
        <v>27.55</v>
      </c>
      <c r="AA786">
        <v>10.98</v>
      </c>
      <c r="AB786" t="s">
        <v>2380</v>
      </c>
      <c r="AC786" t="s">
        <v>2380</v>
      </c>
      <c r="AD786" t="s">
        <v>2380</v>
      </c>
      <c r="AE786" t="s">
        <v>2381</v>
      </c>
      <c r="AF786" t="s">
        <v>2380</v>
      </c>
      <c r="AH786" t="s">
        <v>817</v>
      </c>
      <c r="AI786">
        <v>1982</v>
      </c>
      <c r="AJ786" t="s">
        <v>35</v>
      </c>
      <c r="AK786">
        <v>12</v>
      </c>
      <c r="AL786">
        <v>3</v>
      </c>
      <c r="AM786">
        <v>6532.04</v>
      </c>
      <c r="AN786" t="s">
        <v>11</v>
      </c>
      <c r="AO786" t="s">
        <v>16</v>
      </c>
      <c r="AP786" t="s">
        <v>13</v>
      </c>
    </row>
    <row r="787" spans="7:42" x14ac:dyDescent="0.3">
      <c r="G787" s="14">
        <v>1982</v>
      </c>
      <c r="H787" s="15" t="s">
        <v>37</v>
      </c>
      <c r="J787" s="60" t="s">
        <v>2380</v>
      </c>
      <c r="K787" s="14" t="s">
        <v>11</v>
      </c>
      <c r="L787" s="14" t="s">
        <v>11</v>
      </c>
      <c r="R787" s="15" t="s">
        <v>23</v>
      </c>
      <c r="Y787" t="s">
        <v>1585</v>
      </c>
      <c r="Z787">
        <v>40.700000000000003</v>
      </c>
      <c r="AA787">
        <v>5.42</v>
      </c>
      <c r="AB787" t="s">
        <v>2380</v>
      </c>
      <c r="AC787" t="s">
        <v>2380</v>
      </c>
      <c r="AD787" t="s">
        <v>2380</v>
      </c>
      <c r="AE787" t="s">
        <v>2381</v>
      </c>
      <c r="AF787" t="s">
        <v>2380</v>
      </c>
      <c r="AH787" t="s">
        <v>818</v>
      </c>
      <c r="AI787">
        <v>1982</v>
      </c>
      <c r="AJ787" t="s">
        <v>37</v>
      </c>
      <c r="AK787">
        <v>2</v>
      </c>
      <c r="AL787">
        <v>3</v>
      </c>
      <c r="AM787">
        <v>6536.68</v>
      </c>
      <c r="AN787" t="s">
        <v>11</v>
      </c>
      <c r="AO787" t="s">
        <v>11</v>
      </c>
      <c r="AP787" t="s">
        <v>23</v>
      </c>
    </row>
    <row r="788" spans="7:42" x14ac:dyDescent="0.3">
      <c r="G788" s="14">
        <v>1969</v>
      </c>
      <c r="H788" s="15" t="s">
        <v>30</v>
      </c>
      <c r="J788" s="60" t="s">
        <v>2380</v>
      </c>
      <c r="K788" s="14" t="s">
        <v>11</v>
      </c>
      <c r="L788" s="14" t="s">
        <v>12</v>
      </c>
      <c r="R788" s="15" t="s">
        <v>13</v>
      </c>
      <c r="Y788" t="s">
        <v>1584</v>
      </c>
      <c r="Z788">
        <v>18.335000000000001</v>
      </c>
      <c r="AA788">
        <v>10.97</v>
      </c>
      <c r="AB788" t="s">
        <v>2380</v>
      </c>
      <c r="AC788" t="s">
        <v>2380</v>
      </c>
      <c r="AD788" t="s">
        <v>2380</v>
      </c>
      <c r="AE788" t="s">
        <v>2381</v>
      </c>
      <c r="AF788" t="s">
        <v>2380</v>
      </c>
      <c r="AH788" t="s">
        <v>819</v>
      </c>
      <c r="AI788">
        <v>1969</v>
      </c>
      <c r="AJ788" t="s">
        <v>30</v>
      </c>
      <c r="AK788">
        <v>3</v>
      </c>
      <c r="AL788">
        <v>0</v>
      </c>
      <c r="AM788">
        <v>6546.16</v>
      </c>
      <c r="AN788" t="s">
        <v>11</v>
      </c>
      <c r="AO788" t="s">
        <v>12</v>
      </c>
      <c r="AP788" t="s">
        <v>13</v>
      </c>
    </row>
    <row r="789" spans="7:42" x14ac:dyDescent="0.3">
      <c r="G789" s="14">
        <v>1986</v>
      </c>
      <c r="H789" s="15" t="s">
        <v>30</v>
      </c>
      <c r="J789" s="60" t="s">
        <v>2380</v>
      </c>
      <c r="K789" s="14" t="s">
        <v>11</v>
      </c>
      <c r="L789" s="14" t="s">
        <v>12</v>
      </c>
      <c r="R789" s="15" t="s">
        <v>23</v>
      </c>
      <c r="Y789" t="s">
        <v>1583</v>
      </c>
      <c r="Z789">
        <v>33.914999999999999</v>
      </c>
      <c r="AA789">
        <v>9.56</v>
      </c>
      <c r="AB789" t="s">
        <v>2382</v>
      </c>
      <c r="AC789" t="s">
        <v>2380</v>
      </c>
      <c r="AD789" t="s">
        <v>2380</v>
      </c>
      <c r="AE789">
        <v>2</v>
      </c>
      <c r="AF789" t="s">
        <v>2380</v>
      </c>
      <c r="AH789" t="s">
        <v>820</v>
      </c>
      <c r="AI789">
        <v>1986</v>
      </c>
      <c r="AJ789" t="s">
        <v>30</v>
      </c>
      <c r="AK789">
        <v>18</v>
      </c>
      <c r="AL789">
        <v>3</v>
      </c>
      <c r="AM789">
        <v>6548.2</v>
      </c>
      <c r="AN789" t="s">
        <v>11</v>
      </c>
      <c r="AO789" t="s">
        <v>12</v>
      </c>
      <c r="AP789" t="s">
        <v>23</v>
      </c>
    </row>
    <row r="790" spans="7:42" x14ac:dyDescent="0.3">
      <c r="G790" s="14">
        <v>1989</v>
      </c>
      <c r="H790" s="15" t="s">
        <v>35</v>
      </c>
      <c r="J790" s="60" t="s">
        <v>2380</v>
      </c>
      <c r="K790" s="14" t="s">
        <v>11</v>
      </c>
      <c r="L790" s="14" t="s">
        <v>11</v>
      </c>
      <c r="R790" s="15" t="s">
        <v>247</v>
      </c>
      <c r="Y790" t="s">
        <v>1582</v>
      </c>
      <c r="Z790">
        <v>33.534999999999997</v>
      </c>
      <c r="AA790">
        <v>9.4</v>
      </c>
      <c r="AB790" t="s">
        <v>2382</v>
      </c>
      <c r="AC790" t="s">
        <v>2380</v>
      </c>
      <c r="AD790" t="s">
        <v>2380</v>
      </c>
      <c r="AE790">
        <v>2</v>
      </c>
      <c r="AF790" t="s">
        <v>2380</v>
      </c>
      <c r="AH790" t="s">
        <v>821</v>
      </c>
      <c r="AI790">
        <v>1989</v>
      </c>
      <c r="AJ790" t="s">
        <v>35</v>
      </c>
      <c r="AK790">
        <v>6</v>
      </c>
      <c r="AL790">
        <v>3</v>
      </c>
      <c r="AM790">
        <v>6551.75</v>
      </c>
      <c r="AN790" t="s">
        <v>11</v>
      </c>
      <c r="AO790" t="s">
        <v>11</v>
      </c>
      <c r="AP790" t="s">
        <v>247</v>
      </c>
    </row>
    <row r="791" spans="7:42" x14ac:dyDescent="0.3">
      <c r="G791" s="14">
        <v>1968</v>
      </c>
      <c r="H791" s="15" t="s">
        <v>30</v>
      </c>
      <c r="J791" s="60" t="s">
        <v>2380</v>
      </c>
      <c r="K791" s="14" t="s">
        <v>12</v>
      </c>
      <c r="L791" s="14" t="s">
        <v>11</v>
      </c>
      <c r="R791" s="15" t="s">
        <v>13</v>
      </c>
      <c r="Y791" t="s">
        <v>1581</v>
      </c>
      <c r="Z791">
        <v>23.655000000000001</v>
      </c>
      <c r="AA791">
        <v>8.48</v>
      </c>
      <c r="AB791" t="s">
        <v>2382</v>
      </c>
      <c r="AC791" t="s">
        <v>2380</v>
      </c>
      <c r="AD791" t="s">
        <v>2380</v>
      </c>
      <c r="AE791">
        <v>2</v>
      </c>
      <c r="AF791" t="s">
        <v>2380</v>
      </c>
      <c r="AH791" t="s">
        <v>822</v>
      </c>
      <c r="AI791">
        <v>1968</v>
      </c>
      <c r="AJ791" t="s">
        <v>30</v>
      </c>
      <c r="AK791">
        <v>11</v>
      </c>
      <c r="AL791">
        <v>0</v>
      </c>
      <c r="AM791">
        <v>6552.01</v>
      </c>
      <c r="AN791" t="s">
        <v>12</v>
      </c>
      <c r="AO791" t="s">
        <v>11</v>
      </c>
      <c r="AP791" t="s">
        <v>13</v>
      </c>
    </row>
    <row r="792" spans="7:42" x14ac:dyDescent="0.3">
      <c r="G792" s="14">
        <v>1984</v>
      </c>
      <c r="H792" s="15" t="s">
        <v>20</v>
      </c>
      <c r="J792" s="60" t="s">
        <v>2380</v>
      </c>
      <c r="K792" s="14" t="s">
        <v>11</v>
      </c>
      <c r="L792" s="14" t="s">
        <v>11</v>
      </c>
      <c r="R792" s="15" t="s">
        <v>247</v>
      </c>
      <c r="Y792" t="s">
        <v>1580</v>
      </c>
      <c r="Z792">
        <v>28</v>
      </c>
      <c r="AA792">
        <v>5.57</v>
      </c>
      <c r="AB792" t="s">
        <v>2380</v>
      </c>
      <c r="AC792" t="s">
        <v>2380</v>
      </c>
      <c r="AD792" t="s">
        <v>2380</v>
      </c>
      <c r="AE792" t="s">
        <v>2381</v>
      </c>
      <c r="AF792" t="s">
        <v>2380</v>
      </c>
      <c r="AH792" t="s">
        <v>823</v>
      </c>
      <c r="AI792">
        <v>1984</v>
      </c>
      <c r="AJ792" t="s">
        <v>20</v>
      </c>
      <c r="AK792">
        <v>20</v>
      </c>
      <c r="AL792">
        <v>1</v>
      </c>
      <c r="AM792">
        <v>6555.07</v>
      </c>
      <c r="AN792" t="s">
        <v>11</v>
      </c>
      <c r="AO792" t="s">
        <v>11</v>
      </c>
      <c r="AP792" t="s">
        <v>247</v>
      </c>
    </row>
    <row r="793" spans="7:42" x14ac:dyDescent="0.3">
      <c r="G793" s="14">
        <v>1981</v>
      </c>
      <c r="H793" s="15" t="s">
        <v>10</v>
      </c>
      <c r="J793" s="60" t="s">
        <v>2380</v>
      </c>
      <c r="K793" s="14" t="s">
        <v>11</v>
      </c>
      <c r="L793" s="14" t="s">
        <v>16</v>
      </c>
      <c r="R793" s="15" t="s">
        <v>23</v>
      </c>
      <c r="Y793" t="s">
        <v>1579</v>
      </c>
      <c r="Z793">
        <v>30.23</v>
      </c>
      <c r="AA793">
        <v>6.94</v>
      </c>
      <c r="AB793" t="s">
        <v>2382</v>
      </c>
      <c r="AC793" t="s">
        <v>2380</v>
      </c>
      <c r="AD793" t="s">
        <v>2383</v>
      </c>
      <c r="AE793">
        <v>1</v>
      </c>
      <c r="AF793" t="s">
        <v>2380</v>
      </c>
      <c r="AH793" t="s">
        <v>824</v>
      </c>
      <c r="AI793">
        <v>1981</v>
      </c>
      <c r="AJ793" t="s">
        <v>10</v>
      </c>
      <c r="AK793">
        <v>20</v>
      </c>
      <c r="AL793">
        <v>0</v>
      </c>
      <c r="AM793">
        <v>6571.02</v>
      </c>
      <c r="AN793" t="s">
        <v>11</v>
      </c>
      <c r="AO793" t="s">
        <v>16</v>
      </c>
      <c r="AP793" t="s">
        <v>23</v>
      </c>
    </row>
    <row r="794" spans="7:42" x14ac:dyDescent="0.3">
      <c r="G794" s="14">
        <v>1984</v>
      </c>
      <c r="H794" s="15" t="s">
        <v>37</v>
      </c>
      <c r="J794" s="60" t="s">
        <v>2380</v>
      </c>
      <c r="K794" s="14" t="s">
        <v>11</v>
      </c>
      <c r="L794" s="14" t="s">
        <v>12</v>
      </c>
      <c r="R794" s="15" t="s">
        <v>42</v>
      </c>
      <c r="Y794" t="s">
        <v>1578</v>
      </c>
      <c r="Z794">
        <v>51.14</v>
      </c>
      <c r="AA794">
        <v>4.05</v>
      </c>
      <c r="AB794" t="s">
        <v>2380</v>
      </c>
      <c r="AC794" t="s">
        <v>2380</v>
      </c>
      <c r="AD794" t="s">
        <v>2380</v>
      </c>
      <c r="AE794">
        <v>1</v>
      </c>
      <c r="AF794" t="s">
        <v>2380</v>
      </c>
      <c r="AH794" t="s">
        <v>825</v>
      </c>
      <c r="AI794">
        <v>1984</v>
      </c>
      <c r="AJ794" t="s">
        <v>37</v>
      </c>
      <c r="AK794">
        <v>5</v>
      </c>
      <c r="AL794">
        <v>2</v>
      </c>
      <c r="AM794">
        <v>6571.54</v>
      </c>
      <c r="AN794" t="s">
        <v>11</v>
      </c>
      <c r="AO794" t="s">
        <v>12</v>
      </c>
      <c r="AP794" t="s">
        <v>42</v>
      </c>
    </row>
    <row r="795" spans="7:42" x14ac:dyDescent="0.3">
      <c r="G795" s="14">
        <v>1982</v>
      </c>
      <c r="H795" s="15" t="s">
        <v>15</v>
      </c>
      <c r="J795" s="60" t="s">
        <v>2380</v>
      </c>
      <c r="K795" s="14" t="s">
        <v>11</v>
      </c>
      <c r="L795" s="14" t="s">
        <v>16</v>
      </c>
      <c r="R795" s="15" t="s">
        <v>13</v>
      </c>
      <c r="Y795" t="s">
        <v>1577</v>
      </c>
      <c r="Z795">
        <v>24.32</v>
      </c>
      <c r="AA795">
        <v>10.220000000000001</v>
      </c>
      <c r="AB795" t="s">
        <v>2380</v>
      </c>
      <c r="AC795" t="s">
        <v>2380</v>
      </c>
      <c r="AD795" t="s">
        <v>2380</v>
      </c>
      <c r="AE795" t="s">
        <v>2381</v>
      </c>
      <c r="AF795" t="s">
        <v>2380</v>
      </c>
      <c r="AH795" t="s">
        <v>826</v>
      </c>
      <c r="AI795">
        <v>1982</v>
      </c>
      <c r="AJ795" t="s">
        <v>15</v>
      </c>
      <c r="AK795">
        <v>22</v>
      </c>
      <c r="AL795">
        <v>2</v>
      </c>
      <c r="AM795">
        <v>6593.51</v>
      </c>
      <c r="AN795" t="s">
        <v>11</v>
      </c>
      <c r="AO795" t="s">
        <v>16</v>
      </c>
      <c r="AP795" t="s">
        <v>13</v>
      </c>
    </row>
    <row r="796" spans="7:42" x14ac:dyDescent="0.3">
      <c r="G796" s="14">
        <v>1982</v>
      </c>
      <c r="H796" s="15" t="s">
        <v>30</v>
      </c>
      <c r="J796" s="60" t="s">
        <v>2380</v>
      </c>
      <c r="K796" s="14" t="s">
        <v>12</v>
      </c>
      <c r="L796" s="14" t="s">
        <v>11</v>
      </c>
      <c r="R796" s="15" t="s">
        <v>168</v>
      </c>
      <c r="Y796" t="s">
        <v>1576</v>
      </c>
      <c r="Z796">
        <v>38.06</v>
      </c>
      <c r="AA796">
        <v>9.24</v>
      </c>
      <c r="AB796" t="s">
        <v>2380</v>
      </c>
      <c r="AC796" t="s">
        <v>2380</v>
      </c>
      <c r="AD796" t="s">
        <v>2380</v>
      </c>
      <c r="AE796" t="s">
        <v>2381</v>
      </c>
      <c r="AF796" t="s">
        <v>2380</v>
      </c>
      <c r="AH796" t="s">
        <v>827</v>
      </c>
      <c r="AI796">
        <v>1982</v>
      </c>
      <c r="AJ796" t="s">
        <v>30</v>
      </c>
      <c r="AK796">
        <v>29</v>
      </c>
      <c r="AL796">
        <v>1</v>
      </c>
      <c r="AM796">
        <v>6600.21</v>
      </c>
      <c r="AN796" t="s">
        <v>12</v>
      </c>
      <c r="AO796" t="s">
        <v>11</v>
      </c>
      <c r="AP796" t="s">
        <v>168</v>
      </c>
    </row>
    <row r="797" spans="7:42" x14ac:dyDescent="0.3">
      <c r="G797" s="14">
        <v>1982</v>
      </c>
      <c r="H797" s="15" t="s">
        <v>15</v>
      </c>
      <c r="J797" s="60" t="s">
        <v>2380</v>
      </c>
      <c r="K797" s="14" t="s">
        <v>11</v>
      </c>
      <c r="L797" s="14" t="s">
        <v>12</v>
      </c>
      <c r="R797" s="15" t="s">
        <v>42</v>
      </c>
      <c r="Y797" t="s">
        <v>1575</v>
      </c>
      <c r="Z797">
        <v>37.700000000000003</v>
      </c>
      <c r="AA797">
        <v>8.6</v>
      </c>
      <c r="AB797" t="s">
        <v>2380</v>
      </c>
      <c r="AC797" t="s">
        <v>2380</v>
      </c>
      <c r="AD797" t="s">
        <v>2380</v>
      </c>
      <c r="AE797" t="s">
        <v>2381</v>
      </c>
      <c r="AF797" t="s">
        <v>2380</v>
      </c>
      <c r="AH797" t="s">
        <v>828</v>
      </c>
      <c r="AI797">
        <v>1982</v>
      </c>
      <c r="AJ797" t="s">
        <v>15</v>
      </c>
      <c r="AK797">
        <v>7</v>
      </c>
      <c r="AL797">
        <v>2</v>
      </c>
      <c r="AM797">
        <v>6600.36</v>
      </c>
      <c r="AN797" t="s">
        <v>11</v>
      </c>
      <c r="AO797" t="s">
        <v>12</v>
      </c>
      <c r="AP797" t="s">
        <v>42</v>
      </c>
    </row>
    <row r="798" spans="7:42" x14ac:dyDescent="0.3">
      <c r="G798" s="14">
        <v>1982</v>
      </c>
      <c r="H798" s="15" t="s">
        <v>35</v>
      </c>
      <c r="J798" s="60" t="s">
        <v>2380</v>
      </c>
      <c r="K798" s="14" t="s">
        <v>12</v>
      </c>
      <c r="L798" s="14" t="s">
        <v>11</v>
      </c>
      <c r="R798" s="15" t="s">
        <v>164</v>
      </c>
      <c r="Y798" t="s">
        <v>1574</v>
      </c>
      <c r="Z798">
        <v>44</v>
      </c>
      <c r="AA798">
        <v>9.32</v>
      </c>
      <c r="AB798" t="s">
        <v>2382</v>
      </c>
      <c r="AC798" t="s">
        <v>2380</v>
      </c>
      <c r="AD798" t="s">
        <v>2380</v>
      </c>
      <c r="AE798">
        <v>2</v>
      </c>
      <c r="AF798" t="s">
        <v>2380</v>
      </c>
      <c r="AH798" t="s">
        <v>829</v>
      </c>
      <c r="AI798">
        <v>1982</v>
      </c>
      <c r="AJ798" t="s">
        <v>35</v>
      </c>
      <c r="AK798">
        <v>28</v>
      </c>
      <c r="AL798">
        <v>1</v>
      </c>
      <c r="AM798">
        <v>6610.11</v>
      </c>
      <c r="AN798" t="s">
        <v>12</v>
      </c>
      <c r="AO798" t="s">
        <v>11</v>
      </c>
      <c r="AP798" t="s">
        <v>164</v>
      </c>
    </row>
    <row r="799" spans="7:42" x14ac:dyDescent="0.3">
      <c r="G799" s="14">
        <v>1973</v>
      </c>
      <c r="H799" s="15" t="s">
        <v>35</v>
      </c>
      <c r="J799" s="60" t="s">
        <v>2380</v>
      </c>
      <c r="K799" s="14" t="s">
        <v>11</v>
      </c>
      <c r="L799" s="14" t="s">
        <v>16</v>
      </c>
      <c r="R799" s="15" t="s">
        <v>13</v>
      </c>
      <c r="Y799" t="s">
        <v>1573</v>
      </c>
      <c r="Z799">
        <v>41.45</v>
      </c>
      <c r="AA799">
        <v>6.12</v>
      </c>
      <c r="AB799" t="s">
        <v>2382</v>
      </c>
      <c r="AC799" t="s">
        <v>2380</v>
      </c>
      <c r="AD799" t="s">
        <v>2380</v>
      </c>
      <c r="AE799" t="s">
        <v>2381</v>
      </c>
      <c r="AF799" t="s">
        <v>2380</v>
      </c>
      <c r="AH799" t="s">
        <v>830</v>
      </c>
      <c r="AI799">
        <v>1973</v>
      </c>
      <c r="AJ799" t="s">
        <v>35</v>
      </c>
      <c r="AK799">
        <v>29</v>
      </c>
      <c r="AL799">
        <v>0</v>
      </c>
      <c r="AM799">
        <v>6630.31</v>
      </c>
      <c r="AN799" t="s">
        <v>11</v>
      </c>
      <c r="AO799" t="s">
        <v>16</v>
      </c>
      <c r="AP799" t="s">
        <v>13</v>
      </c>
    </row>
    <row r="800" spans="7:42" x14ac:dyDescent="0.3">
      <c r="G800" s="14">
        <v>2003</v>
      </c>
      <c r="H800" s="15" t="s">
        <v>20</v>
      </c>
      <c r="J800" s="60" t="s">
        <v>2380</v>
      </c>
      <c r="K800" s="14" t="s">
        <v>11</v>
      </c>
      <c r="L800" s="14" t="s">
        <v>16</v>
      </c>
      <c r="R800" s="15" t="s">
        <v>23</v>
      </c>
      <c r="Y800" t="s">
        <v>1572</v>
      </c>
      <c r="Z800">
        <v>25.364999999999998</v>
      </c>
      <c r="AA800">
        <v>9.19</v>
      </c>
      <c r="AB800" t="s">
        <v>2382</v>
      </c>
      <c r="AC800" t="s">
        <v>2380</v>
      </c>
      <c r="AD800" t="s">
        <v>2380</v>
      </c>
      <c r="AE800" t="s">
        <v>2381</v>
      </c>
      <c r="AF800" t="s">
        <v>2380</v>
      </c>
      <c r="AH800" t="s">
        <v>831</v>
      </c>
      <c r="AI800">
        <v>2003</v>
      </c>
      <c r="AJ800" t="s">
        <v>20</v>
      </c>
      <c r="AK800">
        <v>4</v>
      </c>
      <c r="AL800">
        <v>0</v>
      </c>
      <c r="AM800">
        <v>6638.16</v>
      </c>
      <c r="AN800" t="s">
        <v>11</v>
      </c>
      <c r="AO800" t="s">
        <v>16</v>
      </c>
      <c r="AP800" t="s">
        <v>23</v>
      </c>
    </row>
    <row r="801" spans="7:42" x14ac:dyDescent="0.3">
      <c r="G801" s="14">
        <v>1990</v>
      </c>
      <c r="H801" s="15" t="s">
        <v>18</v>
      </c>
      <c r="J801" s="60" t="s">
        <v>2380</v>
      </c>
      <c r="K801" s="14" t="s">
        <v>11</v>
      </c>
      <c r="L801" s="14" t="s">
        <v>11</v>
      </c>
      <c r="R801" s="15" t="s">
        <v>300</v>
      </c>
      <c r="Y801" t="s">
        <v>1571</v>
      </c>
      <c r="Z801">
        <v>34.56</v>
      </c>
      <c r="AA801">
        <v>5.84</v>
      </c>
      <c r="AB801" t="s">
        <v>2382</v>
      </c>
      <c r="AC801" t="s">
        <v>2380</v>
      </c>
      <c r="AD801" t="s">
        <v>2383</v>
      </c>
      <c r="AE801">
        <v>1</v>
      </c>
      <c r="AF801" t="s">
        <v>2380</v>
      </c>
      <c r="AH801" t="s">
        <v>832</v>
      </c>
      <c r="AI801">
        <v>1990</v>
      </c>
      <c r="AJ801" t="s">
        <v>18</v>
      </c>
      <c r="AK801">
        <v>6</v>
      </c>
      <c r="AL801">
        <v>3</v>
      </c>
      <c r="AM801">
        <v>6639.3</v>
      </c>
      <c r="AN801" t="s">
        <v>11</v>
      </c>
      <c r="AO801" t="s">
        <v>11</v>
      </c>
      <c r="AP801" t="s">
        <v>300</v>
      </c>
    </row>
    <row r="802" spans="7:42" x14ac:dyDescent="0.3">
      <c r="G802" s="14">
        <v>1984</v>
      </c>
      <c r="H802" s="15" t="s">
        <v>30</v>
      </c>
      <c r="J802" s="60" t="s">
        <v>2380</v>
      </c>
      <c r="K802" s="14" t="s">
        <v>11</v>
      </c>
      <c r="L802" s="14" t="s">
        <v>12</v>
      </c>
      <c r="R802" s="15" t="s">
        <v>166</v>
      </c>
      <c r="Y802" t="s">
        <v>1570</v>
      </c>
      <c r="Z802">
        <v>28.2</v>
      </c>
      <c r="AA802">
        <v>7.19</v>
      </c>
      <c r="AB802" t="s">
        <v>2382</v>
      </c>
      <c r="AC802" t="s">
        <v>2380</v>
      </c>
      <c r="AD802" t="s">
        <v>2380</v>
      </c>
      <c r="AE802">
        <v>2</v>
      </c>
      <c r="AF802" t="s">
        <v>2380</v>
      </c>
      <c r="AH802" t="s">
        <v>833</v>
      </c>
      <c r="AI802">
        <v>1984</v>
      </c>
      <c r="AJ802" t="s">
        <v>30</v>
      </c>
      <c r="AK802">
        <v>8</v>
      </c>
      <c r="AL802">
        <v>2</v>
      </c>
      <c r="AM802">
        <v>6640.54</v>
      </c>
      <c r="AN802" t="s">
        <v>11</v>
      </c>
      <c r="AO802" t="s">
        <v>12</v>
      </c>
      <c r="AP802" t="s">
        <v>166</v>
      </c>
    </row>
    <row r="803" spans="7:42" x14ac:dyDescent="0.3">
      <c r="G803" s="14">
        <v>1970</v>
      </c>
      <c r="H803" s="15" t="s">
        <v>15</v>
      </c>
      <c r="J803" s="60" t="s">
        <v>2380</v>
      </c>
      <c r="K803" s="14" t="s">
        <v>11</v>
      </c>
      <c r="L803" s="14" t="s">
        <v>12</v>
      </c>
      <c r="R803" s="15" t="s">
        <v>13</v>
      </c>
      <c r="Y803" t="s">
        <v>1569</v>
      </c>
      <c r="Z803">
        <v>30.43</v>
      </c>
      <c r="AA803">
        <v>9.39</v>
      </c>
      <c r="AB803" t="s">
        <v>2380</v>
      </c>
      <c r="AC803" t="s">
        <v>2380</v>
      </c>
      <c r="AD803" t="s">
        <v>2380</v>
      </c>
      <c r="AE803" t="s">
        <v>2381</v>
      </c>
      <c r="AF803" t="s">
        <v>2380</v>
      </c>
      <c r="AH803" t="s">
        <v>834</v>
      </c>
      <c r="AI803">
        <v>1970</v>
      </c>
      <c r="AJ803" t="s">
        <v>15</v>
      </c>
      <c r="AK803">
        <v>8</v>
      </c>
      <c r="AL803">
        <v>0</v>
      </c>
      <c r="AM803">
        <v>6651.26</v>
      </c>
      <c r="AN803" t="s">
        <v>11</v>
      </c>
      <c r="AO803" t="s">
        <v>12</v>
      </c>
      <c r="AP803" t="s">
        <v>13</v>
      </c>
    </row>
    <row r="804" spans="7:42" x14ac:dyDescent="0.3">
      <c r="G804" s="14">
        <v>1984</v>
      </c>
      <c r="H804" s="15" t="s">
        <v>10</v>
      </c>
      <c r="J804" s="60" t="s">
        <v>2380</v>
      </c>
      <c r="K804" s="14" t="s">
        <v>12</v>
      </c>
      <c r="L804" s="14" t="s">
        <v>11</v>
      </c>
      <c r="R804" s="15" t="s">
        <v>13</v>
      </c>
      <c r="Y804" t="s">
        <v>1568</v>
      </c>
      <c r="Z804">
        <v>32.395000000000003</v>
      </c>
      <c r="AA804">
        <v>4.2699999999999996</v>
      </c>
      <c r="AB804" t="s">
        <v>2382</v>
      </c>
      <c r="AC804" t="s">
        <v>2380</v>
      </c>
      <c r="AD804" t="s">
        <v>2380</v>
      </c>
      <c r="AE804">
        <v>1</v>
      </c>
      <c r="AF804" t="s">
        <v>2380</v>
      </c>
      <c r="AH804" t="s">
        <v>835</v>
      </c>
      <c r="AI804">
        <v>1984</v>
      </c>
      <c r="AJ804" t="s">
        <v>10</v>
      </c>
      <c r="AK804">
        <v>1</v>
      </c>
      <c r="AL804">
        <v>3</v>
      </c>
      <c r="AM804">
        <v>6652.53</v>
      </c>
      <c r="AN804" t="s">
        <v>12</v>
      </c>
      <c r="AO804" t="s">
        <v>11</v>
      </c>
      <c r="AP804" t="s">
        <v>13</v>
      </c>
    </row>
    <row r="805" spans="7:42" x14ac:dyDescent="0.3">
      <c r="G805" s="14">
        <v>1989</v>
      </c>
      <c r="H805" s="15" t="s">
        <v>15</v>
      </c>
      <c r="J805" s="60" t="s">
        <v>2380</v>
      </c>
      <c r="K805" s="14" t="s">
        <v>11</v>
      </c>
      <c r="L805" s="14" t="s">
        <v>16</v>
      </c>
      <c r="R805" s="15" t="s">
        <v>13</v>
      </c>
      <c r="Y805" t="s">
        <v>1567</v>
      </c>
      <c r="Z805">
        <v>24.035</v>
      </c>
      <c r="AA805">
        <v>11.71</v>
      </c>
      <c r="AB805" t="s">
        <v>2380</v>
      </c>
      <c r="AC805" t="s">
        <v>2380</v>
      </c>
      <c r="AD805" t="s">
        <v>2380</v>
      </c>
      <c r="AE805" t="s">
        <v>2381</v>
      </c>
      <c r="AF805" t="s">
        <v>2380</v>
      </c>
      <c r="AH805" t="s">
        <v>836</v>
      </c>
      <c r="AI805">
        <v>1989</v>
      </c>
      <c r="AJ805" t="s">
        <v>15</v>
      </c>
      <c r="AK805">
        <v>19</v>
      </c>
      <c r="AL805">
        <v>5</v>
      </c>
      <c r="AM805">
        <v>6653.79</v>
      </c>
      <c r="AN805" t="s">
        <v>11</v>
      </c>
      <c r="AO805" t="s">
        <v>16</v>
      </c>
      <c r="AP805" t="s">
        <v>13</v>
      </c>
    </row>
    <row r="806" spans="7:42" x14ac:dyDescent="0.3">
      <c r="G806" s="14">
        <v>1982</v>
      </c>
      <c r="H806" s="15" t="s">
        <v>20</v>
      </c>
      <c r="J806" s="60" t="s">
        <v>2380</v>
      </c>
      <c r="K806" s="14" t="s">
        <v>11</v>
      </c>
      <c r="L806" s="14" t="s">
        <v>11</v>
      </c>
      <c r="R806" s="15" t="s">
        <v>13</v>
      </c>
      <c r="Y806" t="s">
        <v>1566</v>
      </c>
      <c r="Z806">
        <v>37.119999999999997</v>
      </c>
      <c r="AA806">
        <v>5.29</v>
      </c>
      <c r="AB806" t="s">
        <v>2380</v>
      </c>
      <c r="AC806" t="s">
        <v>2380</v>
      </c>
      <c r="AD806" t="s">
        <v>2380</v>
      </c>
      <c r="AE806">
        <v>2</v>
      </c>
      <c r="AF806" t="s">
        <v>2380</v>
      </c>
      <c r="AH806" t="s">
        <v>837</v>
      </c>
      <c r="AI806">
        <v>1982</v>
      </c>
      <c r="AJ806" t="s">
        <v>20</v>
      </c>
      <c r="AK806">
        <v>27</v>
      </c>
      <c r="AL806">
        <v>3</v>
      </c>
      <c r="AM806">
        <v>6664.32</v>
      </c>
      <c r="AN806" t="s">
        <v>11</v>
      </c>
      <c r="AO806" t="s">
        <v>11</v>
      </c>
      <c r="AP806" t="s">
        <v>13</v>
      </c>
    </row>
    <row r="807" spans="7:42" x14ac:dyDescent="0.3">
      <c r="G807" s="14">
        <v>1981</v>
      </c>
      <c r="H807" s="15" t="s">
        <v>20</v>
      </c>
      <c r="J807" s="60" t="s">
        <v>2380</v>
      </c>
      <c r="K807" s="14" t="s">
        <v>12</v>
      </c>
      <c r="L807" s="14" t="s">
        <v>16</v>
      </c>
      <c r="R807" s="15" t="s">
        <v>23</v>
      </c>
      <c r="Y807" t="s">
        <v>1565</v>
      </c>
      <c r="Z807">
        <v>34.840000000000003</v>
      </c>
      <c r="AA807">
        <v>6</v>
      </c>
      <c r="AB807" t="s">
        <v>2382</v>
      </c>
      <c r="AC807" t="s">
        <v>2380</v>
      </c>
      <c r="AD807" t="s">
        <v>2383</v>
      </c>
      <c r="AE807">
        <v>1</v>
      </c>
      <c r="AF807" t="s">
        <v>2380</v>
      </c>
      <c r="AH807" t="s">
        <v>838</v>
      </c>
      <c r="AI807">
        <v>1981</v>
      </c>
      <c r="AJ807" t="s">
        <v>20</v>
      </c>
      <c r="AK807">
        <v>17</v>
      </c>
      <c r="AL807">
        <v>1</v>
      </c>
      <c r="AM807">
        <v>6664.69</v>
      </c>
      <c r="AN807" t="s">
        <v>12</v>
      </c>
      <c r="AO807" t="s">
        <v>16</v>
      </c>
      <c r="AP807" t="s">
        <v>23</v>
      </c>
    </row>
    <row r="808" spans="7:42" x14ac:dyDescent="0.3">
      <c r="G808" s="14">
        <v>1989</v>
      </c>
      <c r="H808" s="15" t="s">
        <v>37</v>
      </c>
      <c r="J808" s="60" t="s">
        <v>2380</v>
      </c>
      <c r="K808" s="14" t="s">
        <v>12</v>
      </c>
      <c r="L808" s="14" t="s">
        <v>16</v>
      </c>
      <c r="R808" s="15" t="s">
        <v>42</v>
      </c>
      <c r="Y808" t="s">
        <v>1564</v>
      </c>
      <c r="Z808">
        <v>29.53</v>
      </c>
      <c r="AA808">
        <v>10.64</v>
      </c>
      <c r="AB808" t="s">
        <v>2380</v>
      </c>
      <c r="AC808" t="s">
        <v>2380</v>
      </c>
      <c r="AD808" t="s">
        <v>2380</v>
      </c>
      <c r="AE808" t="s">
        <v>2381</v>
      </c>
      <c r="AF808" t="s">
        <v>2380</v>
      </c>
      <c r="AH808" t="s">
        <v>839</v>
      </c>
      <c r="AI808">
        <v>1989</v>
      </c>
      <c r="AJ808" t="s">
        <v>37</v>
      </c>
      <c r="AK808">
        <v>20</v>
      </c>
      <c r="AL808">
        <v>5</v>
      </c>
      <c r="AM808">
        <v>6666.24</v>
      </c>
      <c r="AN808" t="s">
        <v>12</v>
      </c>
      <c r="AO808" t="s">
        <v>16</v>
      </c>
      <c r="AP808" t="s">
        <v>42</v>
      </c>
    </row>
    <row r="809" spans="7:42" x14ac:dyDescent="0.3">
      <c r="G809" s="14">
        <v>1985</v>
      </c>
      <c r="H809" s="15" t="s">
        <v>10</v>
      </c>
      <c r="J809" s="60" t="s">
        <v>2380</v>
      </c>
      <c r="K809" s="14" t="s">
        <v>11</v>
      </c>
      <c r="L809" s="14" t="s">
        <v>12</v>
      </c>
      <c r="R809" s="15" t="s">
        <v>23</v>
      </c>
      <c r="Y809" t="s">
        <v>1563</v>
      </c>
      <c r="Z809">
        <v>42.51</v>
      </c>
      <c r="AA809">
        <v>8.2100000000000009</v>
      </c>
      <c r="AB809" t="s">
        <v>2382</v>
      </c>
      <c r="AC809" t="s">
        <v>2380</v>
      </c>
      <c r="AD809" t="s">
        <v>2380</v>
      </c>
      <c r="AE809" t="s">
        <v>2381</v>
      </c>
      <c r="AF809" t="s">
        <v>2380</v>
      </c>
      <c r="AH809" t="s">
        <v>840</v>
      </c>
      <c r="AI809">
        <v>1985</v>
      </c>
      <c r="AJ809" t="s">
        <v>10</v>
      </c>
      <c r="AK809">
        <v>9</v>
      </c>
      <c r="AL809">
        <v>2</v>
      </c>
      <c r="AM809">
        <v>6686.43</v>
      </c>
      <c r="AN809" t="s">
        <v>11</v>
      </c>
      <c r="AO809" t="s">
        <v>12</v>
      </c>
      <c r="AP809" t="s">
        <v>23</v>
      </c>
    </row>
    <row r="810" spans="7:42" x14ac:dyDescent="0.3">
      <c r="G810" s="14">
        <v>1968</v>
      </c>
      <c r="H810" s="15" t="s">
        <v>10</v>
      </c>
      <c r="J810" s="60" t="s">
        <v>2380</v>
      </c>
      <c r="K810" s="14" t="s">
        <v>12</v>
      </c>
      <c r="L810" s="14" t="s">
        <v>16</v>
      </c>
      <c r="R810" s="15" t="s">
        <v>23</v>
      </c>
      <c r="Y810" t="s">
        <v>1562</v>
      </c>
      <c r="Z810">
        <v>38.14</v>
      </c>
      <c r="AA810">
        <v>5.58</v>
      </c>
      <c r="AB810" t="s">
        <v>2380</v>
      </c>
      <c r="AC810" t="s">
        <v>2380</v>
      </c>
      <c r="AD810" t="s">
        <v>2383</v>
      </c>
      <c r="AE810">
        <v>1</v>
      </c>
      <c r="AF810" t="s">
        <v>2380</v>
      </c>
      <c r="AH810" t="s">
        <v>841</v>
      </c>
      <c r="AI810">
        <v>1968</v>
      </c>
      <c r="AJ810" t="s">
        <v>10</v>
      </c>
      <c r="AK810">
        <v>13</v>
      </c>
      <c r="AL810">
        <v>0</v>
      </c>
      <c r="AM810">
        <v>6700.56</v>
      </c>
      <c r="AN810" t="s">
        <v>12</v>
      </c>
      <c r="AO810" t="s">
        <v>16</v>
      </c>
      <c r="AP810" t="s">
        <v>23</v>
      </c>
    </row>
    <row r="811" spans="7:42" x14ac:dyDescent="0.3">
      <c r="G811" s="14">
        <v>1971</v>
      </c>
      <c r="H811" s="15" t="s">
        <v>30</v>
      </c>
      <c r="J811" s="60" t="s">
        <v>2380</v>
      </c>
      <c r="K811" s="14" t="s">
        <v>11</v>
      </c>
      <c r="L811" s="14" t="s">
        <v>16</v>
      </c>
      <c r="R811" s="15" t="s">
        <v>13</v>
      </c>
      <c r="Y811" t="s">
        <v>1561</v>
      </c>
      <c r="Z811">
        <v>39.93</v>
      </c>
      <c r="AA811">
        <v>8.75</v>
      </c>
      <c r="AB811" t="s">
        <v>2380</v>
      </c>
      <c r="AC811" t="s">
        <v>2380</v>
      </c>
      <c r="AD811" t="s">
        <v>2380</v>
      </c>
      <c r="AE811" t="s">
        <v>2381</v>
      </c>
      <c r="AF811" t="s">
        <v>2380</v>
      </c>
      <c r="AH811" t="s">
        <v>842</v>
      </c>
      <c r="AI811">
        <v>1971</v>
      </c>
      <c r="AJ811" t="s">
        <v>30</v>
      </c>
      <c r="AK811">
        <v>12</v>
      </c>
      <c r="AL811">
        <v>0</v>
      </c>
      <c r="AM811">
        <v>6706.47</v>
      </c>
      <c r="AN811" t="s">
        <v>11</v>
      </c>
      <c r="AO811" t="s">
        <v>16</v>
      </c>
      <c r="AP811" t="s">
        <v>13</v>
      </c>
    </row>
    <row r="812" spans="7:42" x14ac:dyDescent="0.3">
      <c r="G812" s="14">
        <v>1983</v>
      </c>
      <c r="H812" s="15" t="s">
        <v>18</v>
      </c>
      <c r="J812" s="60" t="s">
        <v>2380</v>
      </c>
      <c r="K812" s="14" t="s">
        <v>12</v>
      </c>
      <c r="L812" s="14" t="s">
        <v>12</v>
      </c>
      <c r="R812" s="15" t="s">
        <v>23</v>
      </c>
      <c r="Y812" t="s">
        <v>1560</v>
      </c>
      <c r="Z812">
        <v>38.83</v>
      </c>
      <c r="AA812">
        <v>11.86</v>
      </c>
      <c r="AB812" t="s">
        <v>2380</v>
      </c>
      <c r="AC812" t="s">
        <v>2380</v>
      </c>
      <c r="AD812" t="s">
        <v>2380</v>
      </c>
      <c r="AE812" t="s">
        <v>2381</v>
      </c>
      <c r="AF812" t="s">
        <v>2380</v>
      </c>
      <c r="AH812" t="s">
        <v>843</v>
      </c>
      <c r="AI812">
        <v>1983</v>
      </c>
      <c r="AJ812" t="s">
        <v>18</v>
      </c>
      <c r="AK812">
        <v>12</v>
      </c>
      <c r="AL812">
        <v>2</v>
      </c>
      <c r="AM812">
        <v>6710.19</v>
      </c>
      <c r="AN812" t="s">
        <v>12</v>
      </c>
      <c r="AO812" t="s">
        <v>12</v>
      </c>
      <c r="AP812" t="s">
        <v>23</v>
      </c>
    </row>
    <row r="813" spans="7:42" x14ac:dyDescent="0.3">
      <c r="G813" s="14">
        <v>1994</v>
      </c>
      <c r="H813" s="15" t="s">
        <v>18</v>
      </c>
      <c r="J813" s="60" t="s">
        <v>2380</v>
      </c>
      <c r="K813" s="14" t="s">
        <v>11</v>
      </c>
      <c r="L813" s="14" t="s">
        <v>16</v>
      </c>
      <c r="R813" s="15" t="s">
        <v>23</v>
      </c>
      <c r="Y813" t="s">
        <v>1559</v>
      </c>
      <c r="Z813">
        <v>37.4</v>
      </c>
      <c r="AA813">
        <v>11.46</v>
      </c>
      <c r="AB813" t="s">
        <v>2380</v>
      </c>
      <c r="AC813" t="s">
        <v>2380</v>
      </c>
      <c r="AD813" t="s">
        <v>2380</v>
      </c>
      <c r="AE813" t="s">
        <v>2381</v>
      </c>
      <c r="AF813" t="s">
        <v>2380</v>
      </c>
      <c r="AH813" t="s">
        <v>844</v>
      </c>
      <c r="AI813">
        <v>1994</v>
      </c>
      <c r="AJ813" t="s">
        <v>18</v>
      </c>
      <c r="AK813">
        <v>13</v>
      </c>
      <c r="AL813">
        <v>0</v>
      </c>
      <c r="AM813">
        <v>6721.37</v>
      </c>
      <c r="AN813" t="s">
        <v>11</v>
      </c>
      <c r="AO813" t="s">
        <v>16</v>
      </c>
      <c r="AP813" t="s">
        <v>23</v>
      </c>
    </row>
    <row r="814" spans="7:42" x14ac:dyDescent="0.3">
      <c r="G814" s="14">
        <v>1978</v>
      </c>
      <c r="H814" s="15" t="s">
        <v>37</v>
      </c>
      <c r="J814" s="60" t="s">
        <v>2380</v>
      </c>
      <c r="K814" s="14" t="s">
        <v>11</v>
      </c>
      <c r="L814" s="14" t="s">
        <v>12</v>
      </c>
      <c r="R814" s="15" t="s">
        <v>13</v>
      </c>
      <c r="Y814" t="s">
        <v>1558</v>
      </c>
      <c r="Z814">
        <v>21.4</v>
      </c>
      <c r="AA814">
        <v>9.0299999999999994</v>
      </c>
      <c r="AB814" t="s">
        <v>2380</v>
      </c>
      <c r="AC814" t="s">
        <v>2380</v>
      </c>
      <c r="AD814" t="s">
        <v>2380</v>
      </c>
      <c r="AE814" t="s">
        <v>2381</v>
      </c>
      <c r="AF814" t="s">
        <v>2380</v>
      </c>
      <c r="AH814" t="s">
        <v>845</v>
      </c>
      <c r="AI814">
        <v>1978</v>
      </c>
      <c r="AJ814" t="s">
        <v>37</v>
      </c>
      <c r="AK814">
        <v>21</v>
      </c>
      <c r="AL814">
        <v>2</v>
      </c>
      <c r="AM814">
        <v>6737.98</v>
      </c>
      <c r="AN814" t="s">
        <v>11</v>
      </c>
      <c r="AO814" t="s">
        <v>12</v>
      </c>
      <c r="AP814" t="s">
        <v>13</v>
      </c>
    </row>
    <row r="815" spans="7:42" x14ac:dyDescent="0.3">
      <c r="G815" s="14">
        <v>1968</v>
      </c>
      <c r="H815" s="15" t="s">
        <v>10</v>
      </c>
      <c r="J815" s="60" t="s">
        <v>2380</v>
      </c>
      <c r="K815" s="14" t="s">
        <v>12</v>
      </c>
      <c r="L815" s="14" t="s">
        <v>16</v>
      </c>
      <c r="R815" s="15" t="s">
        <v>23</v>
      </c>
      <c r="Y815" t="s">
        <v>1557</v>
      </c>
      <c r="Z815">
        <v>38.380000000000003</v>
      </c>
      <c r="AA815">
        <v>8.26</v>
      </c>
      <c r="AB815" t="s">
        <v>2382</v>
      </c>
      <c r="AC815" t="s">
        <v>2380</v>
      </c>
      <c r="AD815" t="s">
        <v>2380</v>
      </c>
      <c r="AE815">
        <v>2</v>
      </c>
      <c r="AF815" t="s">
        <v>2380</v>
      </c>
      <c r="AH815" t="s">
        <v>846</v>
      </c>
      <c r="AI815">
        <v>1968</v>
      </c>
      <c r="AJ815" t="s">
        <v>10</v>
      </c>
      <c r="AK815">
        <v>18</v>
      </c>
      <c r="AL815">
        <v>0</v>
      </c>
      <c r="AM815">
        <v>6738.84</v>
      </c>
      <c r="AN815" t="s">
        <v>12</v>
      </c>
      <c r="AO815" t="s">
        <v>16</v>
      </c>
      <c r="AP815" t="s">
        <v>23</v>
      </c>
    </row>
    <row r="816" spans="7:42" x14ac:dyDescent="0.3">
      <c r="G816" s="14">
        <v>1986</v>
      </c>
      <c r="H816" s="15" t="s">
        <v>35</v>
      </c>
      <c r="J816" s="60" t="s">
        <v>2380</v>
      </c>
      <c r="K816" s="14" t="s">
        <v>12</v>
      </c>
      <c r="L816" s="14" t="s">
        <v>11</v>
      </c>
      <c r="R816" s="15" t="s">
        <v>168</v>
      </c>
      <c r="Y816" t="s">
        <v>1556</v>
      </c>
      <c r="Z816">
        <v>33.659999999999997</v>
      </c>
      <c r="AA816">
        <v>5.42</v>
      </c>
      <c r="AB816" t="s">
        <v>2382</v>
      </c>
      <c r="AC816" t="s">
        <v>2380</v>
      </c>
      <c r="AD816" t="s">
        <v>2380</v>
      </c>
      <c r="AE816">
        <v>2</v>
      </c>
      <c r="AF816" t="s">
        <v>2380</v>
      </c>
      <c r="AH816" t="s">
        <v>847</v>
      </c>
      <c r="AI816">
        <v>1986</v>
      </c>
      <c r="AJ816" t="s">
        <v>35</v>
      </c>
      <c r="AK816">
        <v>7</v>
      </c>
      <c r="AL816">
        <v>3</v>
      </c>
      <c r="AM816">
        <v>6746.74</v>
      </c>
      <c r="AN816" t="s">
        <v>12</v>
      </c>
      <c r="AO816" t="s">
        <v>11</v>
      </c>
      <c r="AP816" t="s">
        <v>168</v>
      </c>
    </row>
    <row r="817" spans="7:42" x14ac:dyDescent="0.3">
      <c r="G817" s="14">
        <v>1986</v>
      </c>
      <c r="H817" s="15" t="s">
        <v>18</v>
      </c>
      <c r="J817" s="60" t="s">
        <v>2380</v>
      </c>
      <c r="K817" s="14" t="s">
        <v>12</v>
      </c>
      <c r="L817" s="14" t="s">
        <v>16</v>
      </c>
      <c r="R817" s="15" t="s">
        <v>168</v>
      </c>
      <c r="Y817" t="s">
        <v>1555</v>
      </c>
      <c r="Z817">
        <v>31.79</v>
      </c>
      <c r="AA817">
        <v>11.33</v>
      </c>
      <c r="AB817" t="s">
        <v>2382</v>
      </c>
      <c r="AC817" t="s">
        <v>2380</v>
      </c>
      <c r="AD817" t="s">
        <v>2383</v>
      </c>
      <c r="AE817">
        <v>1</v>
      </c>
      <c r="AF817" t="s">
        <v>2380</v>
      </c>
      <c r="AH817" t="s">
        <v>848</v>
      </c>
      <c r="AI817">
        <v>1986</v>
      </c>
      <c r="AJ817" t="s">
        <v>18</v>
      </c>
      <c r="AK817">
        <v>5</v>
      </c>
      <c r="AL817">
        <v>3</v>
      </c>
      <c r="AM817">
        <v>6748.59</v>
      </c>
      <c r="AN817" t="s">
        <v>12</v>
      </c>
      <c r="AO817" t="s">
        <v>16</v>
      </c>
      <c r="AP817" t="s">
        <v>168</v>
      </c>
    </row>
    <row r="818" spans="7:42" x14ac:dyDescent="0.3">
      <c r="G818" s="14">
        <v>1970</v>
      </c>
      <c r="H818" s="15" t="s">
        <v>18</v>
      </c>
      <c r="J818" s="60" t="s">
        <v>2380</v>
      </c>
      <c r="K818" s="14" t="s">
        <v>11</v>
      </c>
      <c r="L818" s="14" t="s">
        <v>16</v>
      </c>
      <c r="R818" s="15" t="s">
        <v>13</v>
      </c>
      <c r="Y818" t="s">
        <v>1554</v>
      </c>
      <c r="Z818">
        <v>29.7</v>
      </c>
      <c r="AA818">
        <v>7.69</v>
      </c>
      <c r="AB818" t="s">
        <v>2382</v>
      </c>
      <c r="AC818" t="s">
        <v>2380</v>
      </c>
      <c r="AD818" t="s">
        <v>2383</v>
      </c>
      <c r="AE818">
        <v>1</v>
      </c>
      <c r="AF818" t="s">
        <v>2380</v>
      </c>
      <c r="AH818" t="s">
        <v>849</v>
      </c>
      <c r="AI818">
        <v>1970</v>
      </c>
      <c r="AJ818" t="s">
        <v>18</v>
      </c>
      <c r="AK818">
        <v>17</v>
      </c>
      <c r="AL818">
        <v>0</v>
      </c>
      <c r="AM818">
        <v>6749.63</v>
      </c>
      <c r="AN818" t="s">
        <v>11</v>
      </c>
      <c r="AO818" t="s">
        <v>16</v>
      </c>
      <c r="AP818" t="s">
        <v>13</v>
      </c>
    </row>
    <row r="819" spans="7:42" x14ac:dyDescent="0.3">
      <c r="G819" s="14">
        <v>1966</v>
      </c>
      <c r="H819" s="15" t="s">
        <v>30</v>
      </c>
      <c r="J819" s="60" t="s">
        <v>2380</v>
      </c>
      <c r="K819" s="14" t="s">
        <v>12</v>
      </c>
      <c r="L819" s="14" t="s">
        <v>11</v>
      </c>
      <c r="R819" s="15" t="s">
        <v>13</v>
      </c>
      <c r="Y819" t="s">
        <v>1553</v>
      </c>
      <c r="Z819">
        <v>25.46</v>
      </c>
      <c r="AA819">
        <v>8.77</v>
      </c>
      <c r="AB819" t="s">
        <v>2382</v>
      </c>
      <c r="AC819" t="s">
        <v>2380</v>
      </c>
      <c r="AD819" t="s">
        <v>2383</v>
      </c>
      <c r="AE819">
        <v>1</v>
      </c>
      <c r="AF819" t="s">
        <v>2380</v>
      </c>
      <c r="AH819" t="s">
        <v>850</v>
      </c>
      <c r="AI819">
        <v>1966</v>
      </c>
      <c r="AJ819" t="s">
        <v>30</v>
      </c>
      <c r="AK819">
        <v>9</v>
      </c>
      <c r="AL819">
        <v>0</v>
      </c>
      <c r="AM819">
        <v>6750.27</v>
      </c>
      <c r="AN819" t="s">
        <v>12</v>
      </c>
      <c r="AO819" t="s">
        <v>11</v>
      </c>
      <c r="AP819" t="s">
        <v>13</v>
      </c>
    </row>
    <row r="820" spans="7:42" x14ac:dyDescent="0.3">
      <c r="G820" s="14">
        <v>1988</v>
      </c>
      <c r="H820" s="15" t="s">
        <v>37</v>
      </c>
      <c r="J820" s="60" t="s">
        <v>2380</v>
      </c>
      <c r="K820" s="14" t="s">
        <v>11</v>
      </c>
      <c r="L820" s="14" t="s">
        <v>11</v>
      </c>
      <c r="R820" s="15" t="s">
        <v>247</v>
      </c>
      <c r="Y820" t="s">
        <v>1552</v>
      </c>
      <c r="Z820">
        <v>39.14</v>
      </c>
      <c r="AA820">
        <v>4.91</v>
      </c>
      <c r="AB820" t="s">
        <v>2380</v>
      </c>
      <c r="AC820" t="s">
        <v>2382</v>
      </c>
      <c r="AD820" t="s">
        <v>2380</v>
      </c>
      <c r="AE820">
        <v>1</v>
      </c>
      <c r="AF820" t="s">
        <v>2380</v>
      </c>
      <c r="AH820" t="s">
        <v>851</v>
      </c>
      <c r="AI820">
        <v>1988</v>
      </c>
      <c r="AJ820" t="s">
        <v>37</v>
      </c>
      <c r="AK820">
        <v>10</v>
      </c>
      <c r="AL820">
        <v>3</v>
      </c>
      <c r="AM820">
        <v>6753.04</v>
      </c>
      <c r="AN820" t="s">
        <v>11</v>
      </c>
      <c r="AO820" t="s">
        <v>11</v>
      </c>
      <c r="AP820" t="s">
        <v>247</v>
      </c>
    </row>
    <row r="821" spans="7:42" x14ac:dyDescent="0.3">
      <c r="G821" s="14">
        <v>1981</v>
      </c>
      <c r="H821" s="15" t="s">
        <v>20</v>
      </c>
      <c r="J821" s="60" t="s">
        <v>2380</v>
      </c>
      <c r="K821" s="14" t="s">
        <v>11</v>
      </c>
      <c r="L821" s="14" t="s">
        <v>12</v>
      </c>
      <c r="R821" s="15" t="s">
        <v>13</v>
      </c>
      <c r="Y821" t="s">
        <v>1551</v>
      </c>
      <c r="Z821">
        <v>41.2</v>
      </c>
      <c r="AA821">
        <v>4.95</v>
      </c>
      <c r="AB821" t="s">
        <v>2380</v>
      </c>
      <c r="AC821" t="s">
        <v>2380</v>
      </c>
      <c r="AD821" t="s">
        <v>2380</v>
      </c>
      <c r="AE821">
        <v>1</v>
      </c>
      <c r="AF821" t="s">
        <v>2380</v>
      </c>
      <c r="AH821" t="s">
        <v>852</v>
      </c>
      <c r="AI821">
        <v>1981</v>
      </c>
      <c r="AJ821" t="s">
        <v>20</v>
      </c>
      <c r="AK821">
        <v>21</v>
      </c>
      <c r="AL821">
        <v>1</v>
      </c>
      <c r="AM821">
        <v>6770.19</v>
      </c>
      <c r="AN821" t="s">
        <v>11</v>
      </c>
      <c r="AO821" t="s">
        <v>12</v>
      </c>
      <c r="AP821" t="s">
        <v>13</v>
      </c>
    </row>
    <row r="822" spans="7:42" x14ac:dyDescent="0.3">
      <c r="G822" s="14">
        <v>1981</v>
      </c>
      <c r="H822" s="15" t="s">
        <v>20</v>
      </c>
      <c r="J822" s="60" t="s">
        <v>2380</v>
      </c>
      <c r="K822" s="14" t="s">
        <v>11</v>
      </c>
      <c r="L822" s="14" t="s">
        <v>12</v>
      </c>
      <c r="R822" s="15" t="s">
        <v>42</v>
      </c>
      <c r="Y822" t="s">
        <v>1550</v>
      </c>
      <c r="Z822">
        <v>28.81</v>
      </c>
      <c r="AA822">
        <v>10.8</v>
      </c>
      <c r="AB822" t="s">
        <v>2382</v>
      </c>
      <c r="AC822" t="s">
        <v>2380</v>
      </c>
      <c r="AD822" t="s">
        <v>2383</v>
      </c>
      <c r="AE822">
        <v>1</v>
      </c>
      <c r="AF822" t="s">
        <v>2380</v>
      </c>
      <c r="AH822" t="s">
        <v>853</v>
      </c>
      <c r="AI822">
        <v>1981</v>
      </c>
      <c r="AJ822" t="s">
        <v>20</v>
      </c>
      <c r="AK822">
        <v>3</v>
      </c>
      <c r="AL822">
        <v>1</v>
      </c>
      <c r="AM822">
        <v>6775.96</v>
      </c>
      <c r="AN822" t="s">
        <v>11</v>
      </c>
      <c r="AO822" t="s">
        <v>12</v>
      </c>
      <c r="AP822" t="s">
        <v>42</v>
      </c>
    </row>
    <row r="823" spans="7:42" x14ac:dyDescent="0.3">
      <c r="G823" s="14">
        <v>1981</v>
      </c>
      <c r="H823" s="15" t="s">
        <v>37</v>
      </c>
      <c r="J823" s="60" t="s">
        <v>2380</v>
      </c>
      <c r="K823" s="14" t="s">
        <v>11</v>
      </c>
      <c r="L823" s="14" t="s">
        <v>16</v>
      </c>
      <c r="R823" s="15" t="s">
        <v>13</v>
      </c>
      <c r="Y823" t="s">
        <v>1549</v>
      </c>
      <c r="Z823">
        <v>37.409999999999997</v>
      </c>
      <c r="AA823">
        <v>7.21</v>
      </c>
      <c r="AB823" t="s">
        <v>2380</v>
      </c>
      <c r="AC823" t="s">
        <v>2380</v>
      </c>
      <c r="AD823" t="s">
        <v>2380</v>
      </c>
      <c r="AE823">
        <v>2</v>
      </c>
      <c r="AF823" t="s">
        <v>2380</v>
      </c>
      <c r="AH823" t="s">
        <v>854</v>
      </c>
      <c r="AI823">
        <v>1981</v>
      </c>
      <c r="AJ823" t="s">
        <v>37</v>
      </c>
      <c r="AK823">
        <v>8</v>
      </c>
      <c r="AL823">
        <v>1</v>
      </c>
      <c r="AM823">
        <v>6781.35</v>
      </c>
      <c r="AN823" t="s">
        <v>11</v>
      </c>
      <c r="AO823" t="s">
        <v>16</v>
      </c>
      <c r="AP823" t="s">
        <v>13</v>
      </c>
    </row>
    <row r="824" spans="7:42" x14ac:dyDescent="0.3">
      <c r="G824" s="14">
        <v>1980</v>
      </c>
      <c r="H824" s="15" t="s">
        <v>15</v>
      </c>
      <c r="J824" s="60" t="s">
        <v>2380</v>
      </c>
      <c r="K824" s="14" t="s">
        <v>11</v>
      </c>
      <c r="L824" s="14" t="s">
        <v>11</v>
      </c>
      <c r="R824" s="15" t="s">
        <v>13</v>
      </c>
      <c r="Y824" t="s">
        <v>1548</v>
      </c>
      <c r="Z824">
        <v>52.54</v>
      </c>
      <c r="AA824">
        <v>5.12</v>
      </c>
      <c r="AB824" t="s">
        <v>2380</v>
      </c>
      <c r="AC824" t="s">
        <v>2380</v>
      </c>
      <c r="AD824" t="s">
        <v>2383</v>
      </c>
      <c r="AE824">
        <v>1</v>
      </c>
      <c r="AF824" t="s">
        <v>2380</v>
      </c>
      <c r="AH824" t="s">
        <v>855</v>
      </c>
      <c r="AI824">
        <v>1980</v>
      </c>
      <c r="AJ824" t="s">
        <v>15</v>
      </c>
      <c r="AK824">
        <v>23</v>
      </c>
      <c r="AL824">
        <v>2</v>
      </c>
      <c r="AM824">
        <v>6781.52</v>
      </c>
      <c r="AN824" t="s">
        <v>11</v>
      </c>
      <c r="AO824" t="s">
        <v>11</v>
      </c>
      <c r="AP824" t="s">
        <v>13</v>
      </c>
    </row>
    <row r="825" spans="7:42" x14ac:dyDescent="0.3">
      <c r="G825" s="14">
        <v>1985</v>
      </c>
      <c r="H825" s="15" t="s">
        <v>30</v>
      </c>
      <c r="J825" s="60" t="s">
        <v>2382</v>
      </c>
      <c r="K825" s="14" t="s">
        <v>12</v>
      </c>
      <c r="L825" s="14" t="s">
        <v>12</v>
      </c>
      <c r="R825" s="15" t="s">
        <v>23</v>
      </c>
      <c r="Y825" t="s">
        <v>1547</v>
      </c>
      <c r="Z825">
        <v>17.29</v>
      </c>
      <c r="AA825">
        <v>4.62</v>
      </c>
      <c r="AB825" t="s">
        <v>2380</v>
      </c>
      <c r="AC825" t="s">
        <v>2382</v>
      </c>
      <c r="AD825" t="s">
        <v>2380</v>
      </c>
      <c r="AE825">
        <v>1</v>
      </c>
      <c r="AF825" t="s">
        <v>2382</v>
      </c>
      <c r="AH825" t="s">
        <v>856</v>
      </c>
      <c r="AI825">
        <v>1985</v>
      </c>
      <c r="AJ825" t="s">
        <v>30</v>
      </c>
      <c r="AK825">
        <v>24</v>
      </c>
      <c r="AL825">
        <v>3</v>
      </c>
      <c r="AM825">
        <v>6796.86</v>
      </c>
      <c r="AN825" t="s">
        <v>12</v>
      </c>
      <c r="AO825" t="s">
        <v>12</v>
      </c>
      <c r="AP825" t="s">
        <v>23</v>
      </c>
    </row>
    <row r="826" spans="7:42" x14ac:dyDescent="0.3">
      <c r="G826" s="14">
        <v>1991</v>
      </c>
      <c r="H826" s="15" t="s">
        <v>18</v>
      </c>
      <c r="J826" s="60" t="s">
        <v>2380</v>
      </c>
      <c r="K826" s="14" t="s">
        <v>16</v>
      </c>
      <c r="L826" s="14" t="s">
        <v>11</v>
      </c>
      <c r="R826" s="15" t="s">
        <v>276</v>
      </c>
      <c r="Y826" t="s">
        <v>1546</v>
      </c>
      <c r="Z826">
        <v>31.74</v>
      </c>
      <c r="AA826">
        <v>7.68</v>
      </c>
      <c r="AB826" t="s">
        <v>2382</v>
      </c>
      <c r="AC826" t="s">
        <v>2380</v>
      </c>
      <c r="AD826" t="s">
        <v>2380</v>
      </c>
      <c r="AE826" t="s">
        <v>2381</v>
      </c>
      <c r="AF826" t="s">
        <v>2380</v>
      </c>
      <c r="AH826" t="s">
        <v>857</v>
      </c>
      <c r="AI826">
        <v>1991</v>
      </c>
      <c r="AJ826" t="s">
        <v>18</v>
      </c>
      <c r="AK826">
        <v>29</v>
      </c>
      <c r="AL826">
        <v>5</v>
      </c>
      <c r="AM826">
        <v>6799.46</v>
      </c>
      <c r="AN826" t="s">
        <v>16</v>
      </c>
      <c r="AO826" t="s">
        <v>11</v>
      </c>
      <c r="AP826" t="s">
        <v>276</v>
      </c>
    </row>
    <row r="827" spans="7:42" x14ac:dyDescent="0.3">
      <c r="G827" s="14">
        <v>1975</v>
      </c>
      <c r="H827" s="15" t="s">
        <v>35</v>
      </c>
      <c r="J827" s="60" t="s">
        <v>2380</v>
      </c>
      <c r="K827" s="14" t="s">
        <v>11</v>
      </c>
      <c r="L827" s="14" t="s">
        <v>16</v>
      </c>
      <c r="R827" s="15" t="s">
        <v>23</v>
      </c>
      <c r="Y827" t="s">
        <v>1545</v>
      </c>
      <c r="Z827">
        <v>26.504999999999999</v>
      </c>
      <c r="AA827">
        <v>6.79</v>
      </c>
      <c r="AB827" t="s">
        <v>2382</v>
      </c>
      <c r="AC827" t="s">
        <v>2380</v>
      </c>
      <c r="AD827" t="s">
        <v>2383</v>
      </c>
      <c r="AE827">
        <v>1</v>
      </c>
      <c r="AF827" t="s">
        <v>2380</v>
      </c>
      <c r="AH827" t="s">
        <v>858</v>
      </c>
      <c r="AI827">
        <v>1975</v>
      </c>
      <c r="AJ827" t="s">
        <v>35</v>
      </c>
      <c r="AK827">
        <v>17</v>
      </c>
      <c r="AL827">
        <v>1</v>
      </c>
      <c r="AM827">
        <v>6809.46</v>
      </c>
      <c r="AN827" t="s">
        <v>11</v>
      </c>
      <c r="AO827" t="s">
        <v>16</v>
      </c>
      <c r="AP827" t="s">
        <v>23</v>
      </c>
    </row>
    <row r="828" spans="7:42" x14ac:dyDescent="0.3">
      <c r="G828" s="14">
        <v>1994</v>
      </c>
      <c r="H828" s="15" t="s">
        <v>10</v>
      </c>
      <c r="J828" s="60" t="s">
        <v>2380</v>
      </c>
      <c r="K828" s="14" t="s">
        <v>11</v>
      </c>
      <c r="L828" s="14" t="s">
        <v>11</v>
      </c>
      <c r="R828" s="15" t="s">
        <v>300</v>
      </c>
      <c r="Y828" t="s">
        <v>1544</v>
      </c>
      <c r="Z828">
        <v>36.479999999999997</v>
      </c>
      <c r="AA828">
        <v>11.09</v>
      </c>
      <c r="AB828" t="s">
        <v>2380</v>
      </c>
      <c r="AC828" t="s">
        <v>2380</v>
      </c>
      <c r="AD828" t="s">
        <v>2380</v>
      </c>
      <c r="AE828" t="s">
        <v>2381</v>
      </c>
      <c r="AF828" t="s">
        <v>2380</v>
      </c>
      <c r="AH828" t="s">
        <v>859</v>
      </c>
      <c r="AI828">
        <v>1994</v>
      </c>
      <c r="AJ828" t="s">
        <v>10</v>
      </c>
      <c r="AK828">
        <v>8</v>
      </c>
      <c r="AL828">
        <v>0</v>
      </c>
      <c r="AM828">
        <v>6827.69</v>
      </c>
      <c r="AN828" t="s">
        <v>11</v>
      </c>
      <c r="AO828" t="s">
        <v>11</v>
      </c>
      <c r="AP828" t="s">
        <v>300</v>
      </c>
    </row>
    <row r="829" spans="7:42" x14ac:dyDescent="0.3">
      <c r="G829" s="14">
        <v>1979</v>
      </c>
      <c r="H829" s="15" t="s">
        <v>10</v>
      </c>
      <c r="J829" s="60" t="s">
        <v>2380</v>
      </c>
      <c r="K829" s="14" t="s">
        <v>12</v>
      </c>
      <c r="L829" s="14" t="s">
        <v>16</v>
      </c>
      <c r="R829" s="15" t="s">
        <v>168</v>
      </c>
      <c r="Y829" t="s">
        <v>1543</v>
      </c>
      <c r="Z829">
        <v>39.159999999999997</v>
      </c>
      <c r="AA829">
        <v>5.24</v>
      </c>
      <c r="AB829" t="s">
        <v>2382</v>
      </c>
      <c r="AC829" t="s">
        <v>2380</v>
      </c>
      <c r="AD829" t="s">
        <v>2383</v>
      </c>
      <c r="AE829">
        <v>1</v>
      </c>
      <c r="AF829" t="s">
        <v>2380</v>
      </c>
      <c r="AH829" t="s">
        <v>860</v>
      </c>
      <c r="AI829">
        <v>1979</v>
      </c>
      <c r="AJ829" t="s">
        <v>10</v>
      </c>
      <c r="AK829">
        <v>15</v>
      </c>
      <c r="AL829">
        <v>0</v>
      </c>
      <c r="AM829">
        <v>6837.37</v>
      </c>
      <c r="AN829" t="s">
        <v>12</v>
      </c>
      <c r="AO829" t="s">
        <v>16</v>
      </c>
      <c r="AP829" t="s">
        <v>168</v>
      </c>
    </row>
    <row r="830" spans="7:42" x14ac:dyDescent="0.3">
      <c r="G830" s="14">
        <v>2000</v>
      </c>
      <c r="H830" s="15" t="s">
        <v>15</v>
      </c>
      <c r="J830" s="60" t="s">
        <v>2380</v>
      </c>
      <c r="K830" s="14" t="s">
        <v>11</v>
      </c>
      <c r="L830" s="14" t="s">
        <v>16</v>
      </c>
      <c r="R830" s="15" t="s">
        <v>23</v>
      </c>
      <c r="Y830" t="s">
        <v>1542</v>
      </c>
      <c r="Z830">
        <v>28.22</v>
      </c>
      <c r="AA830">
        <v>7.51</v>
      </c>
      <c r="AB830" t="s">
        <v>2382</v>
      </c>
      <c r="AC830" t="s">
        <v>2380</v>
      </c>
      <c r="AD830" t="s">
        <v>2383</v>
      </c>
      <c r="AE830">
        <v>1</v>
      </c>
      <c r="AF830" t="s">
        <v>2380</v>
      </c>
      <c r="AH830" t="s">
        <v>861</v>
      </c>
      <c r="AI830">
        <v>2000</v>
      </c>
      <c r="AJ830" t="s">
        <v>15</v>
      </c>
      <c r="AK830">
        <v>30</v>
      </c>
      <c r="AL830">
        <v>0</v>
      </c>
      <c r="AM830">
        <v>6842.28</v>
      </c>
      <c r="AN830" t="s">
        <v>11</v>
      </c>
      <c r="AO830" t="s">
        <v>16</v>
      </c>
      <c r="AP830" t="s">
        <v>23</v>
      </c>
    </row>
    <row r="831" spans="7:42" x14ac:dyDescent="0.3">
      <c r="G831" s="14">
        <v>1977</v>
      </c>
      <c r="H831" s="15" t="s">
        <v>18</v>
      </c>
      <c r="J831" s="60" t="s">
        <v>2380</v>
      </c>
      <c r="K831" s="14" t="s">
        <v>11</v>
      </c>
      <c r="L831" s="14" t="s">
        <v>16</v>
      </c>
      <c r="R831" s="15" t="s">
        <v>13</v>
      </c>
      <c r="Y831" t="s">
        <v>1541</v>
      </c>
      <c r="Z831">
        <v>35</v>
      </c>
      <c r="AA831">
        <v>4.13</v>
      </c>
      <c r="AB831" t="s">
        <v>2380</v>
      </c>
      <c r="AC831" t="s">
        <v>2380</v>
      </c>
      <c r="AD831" t="s">
        <v>2380</v>
      </c>
      <c r="AE831">
        <v>2</v>
      </c>
      <c r="AF831" t="s">
        <v>2380</v>
      </c>
      <c r="AH831" t="s">
        <v>862</v>
      </c>
      <c r="AI831">
        <v>1977</v>
      </c>
      <c r="AJ831" t="s">
        <v>18</v>
      </c>
      <c r="AK831">
        <v>15</v>
      </c>
      <c r="AL831">
        <v>2</v>
      </c>
      <c r="AM831">
        <v>6843.17</v>
      </c>
      <c r="AN831" t="s">
        <v>11</v>
      </c>
      <c r="AO831" t="s">
        <v>16</v>
      </c>
      <c r="AP831" t="s">
        <v>13</v>
      </c>
    </row>
    <row r="832" spans="7:42" x14ac:dyDescent="0.3">
      <c r="G832" s="14">
        <v>1979</v>
      </c>
      <c r="H832" s="15" t="s">
        <v>15</v>
      </c>
      <c r="J832" s="60" t="s">
        <v>2380</v>
      </c>
      <c r="K832" s="14" t="s">
        <v>11</v>
      </c>
      <c r="L832" s="14" t="s">
        <v>11</v>
      </c>
      <c r="R832" s="15" t="s">
        <v>42</v>
      </c>
      <c r="Y832" t="s">
        <v>1540</v>
      </c>
      <c r="Z832">
        <v>36.24</v>
      </c>
      <c r="AA832">
        <v>8.3800000000000008</v>
      </c>
      <c r="AB832" t="s">
        <v>2382</v>
      </c>
      <c r="AC832" t="s">
        <v>2380</v>
      </c>
      <c r="AD832" t="s">
        <v>2380</v>
      </c>
      <c r="AE832">
        <v>1</v>
      </c>
      <c r="AF832" t="s">
        <v>2380</v>
      </c>
      <c r="AH832" t="s">
        <v>863</v>
      </c>
      <c r="AI832">
        <v>1979</v>
      </c>
      <c r="AJ832" t="s">
        <v>15</v>
      </c>
      <c r="AK832">
        <v>4</v>
      </c>
      <c r="AL832">
        <v>1</v>
      </c>
      <c r="AM832">
        <v>6849.03</v>
      </c>
      <c r="AN832" t="s">
        <v>11</v>
      </c>
      <c r="AO832" t="s">
        <v>11</v>
      </c>
      <c r="AP832" t="s">
        <v>42</v>
      </c>
    </row>
    <row r="833" spans="7:42" x14ac:dyDescent="0.3">
      <c r="G833" s="14">
        <v>1981</v>
      </c>
      <c r="H833" s="15" t="s">
        <v>18</v>
      </c>
      <c r="J833" s="60" t="s">
        <v>2380</v>
      </c>
      <c r="K833" s="14" t="s">
        <v>11</v>
      </c>
      <c r="L833" s="14" t="s">
        <v>11</v>
      </c>
      <c r="R833" s="15" t="s">
        <v>166</v>
      </c>
      <c r="Y833" t="s">
        <v>1539</v>
      </c>
      <c r="Z833">
        <v>36.954999999999998</v>
      </c>
      <c r="AA833">
        <v>8.07</v>
      </c>
      <c r="AB833" t="s">
        <v>2380</v>
      </c>
      <c r="AC833" t="s">
        <v>2380</v>
      </c>
      <c r="AD833" t="s">
        <v>2380</v>
      </c>
      <c r="AE833" t="s">
        <v>2381</v>
      </c>
      <c r="AF833" t="s">
        <v>2380</v>
      </c>
      <c r="AH833" t="s">
        <v>864</v>
      </c>
      <c r="AI833">
        <v>1981</v>
      </c>
      <c r="AJ833" t="s">
        <v>18</v>
      </c>
      <c r="AK833">
        <v>19</v>
      </c>
      <c r="AL833">
        <v>1</v>
      </c>
      <c r="AM833">
        <v>6858.48</v>
      </c>
      <c r="AN833" t="s">
        <v>11</v>
      </c>
      <c r="AO833" t="s">
        <v>11</v>
      </c>
      <c r="AP833" t="s">
        <v>166</v>
      </c>
    </row>
    <row r="834" spans="7:42" x14ac:dyDescent="0.3">
      <c r="G834" s="14">
        <v>1978</v>
      </c>
      <c r="H834" s="15" t="s">
        <v>35</v>
      </c>
      <c r="J834" s="60" t="s">
        <v>2380</v>
      </c>
      <c r="K834" s="14" t="s">
        <v>11</v>
      </c>
      <c r="L834" s="14" t="s">
        <v>16</v>
      </c>
      <c r="R834" s="15" t="s">
        <v>13</v>
      </c>
      <c r="Y834" t="s">
        <v>1538</v>
      </c>
      <c r="Z834">
        <v>29.64</v>
      </c>
      <c r="AA834">
        <v>8.9499999999999993</v>
      </c>
      <c r="AB834" t="s">
        <v>2380</v>
      </c>
      <c r="AC834" t="s">
        <v>2380</v>
      </c>
      <c r="AD834" t="s">
        <v>2380</v>
      </c>
      <c r="AE834" t="s">
        <v>2381</v>
      </c>
      <c r="AF834" t="s">
        <v>2380</v>
      </c>
      <c r="AH834" t="s">
        <v>865</v>
      </c>
      <c r="AI834">
        <v>1978</v>
      </c>
      <c r="AJ834" t="s">
        <v>35</v>
      </c>
      <c r="AK834">
        <v>5</v>
      </c>
      <c r="AL834">
        <v>2</v>
      </c>
      <c r="AM834">
        <v>6863.49</v>
      </c>
      <c r="AN834" t="s">
        <v>11</v>
      </c>
      <c r="AO834" t="s">
        <v>16</v>
      </c>
      <c r="AP834" t="s">
        <v>13</v>
      </c>
    </row>
    <row r="835" spans="7:42" x14ac:dyDescent="0.3">
      <c r="G835" s="14">
        <v>1969</v>
      </c>
      <c r="H835" s="15" t="s">
        <v>37</v>
      </c>
      <c r="J835" s="60" t="s">
        <v>2380</v>
      </c>
      <c r="K835" s="14" t="s">
        <v>11</v>
      </c>
      <c r="L835" s="14" t="s">
        <v>11</v>
      </c>
      <c r="R835" s="15" t="s">
        <v>13</v>
      </c>
      <c r="Y835" t="s">
        <v>1537</v>
      </c>
      <c r="Z835">
        <v>42.74</v>
      </c>
      <c r="AA835">
        <v>6.31</v>
      </c>
      <c r="AB835" t="s">
        <v>2382</v>
      </c>
      <c r="AC835" t="s">
        <v>2380</v>
      </c>
      <c r="AD835" t="s">
        <v>2380</v>
      </c>
      <c r="AE835">
        <v>1</v>
      </c>
      <c r="AF835" t="s">
        <v>2380</v>
      </c>
      <c r="AH835" t="s">
        <v>866</v>
      </c>
      <c r="AI835">
        <v>1969</v>
      </c>
      <c r="AJ835" t="s">
        <v>37</v>
      </c>
      <c r="AK835">
        <v>23</v>
      </c>
      <c r="AL835">
        <v>0</v>
      </c>
      <c r="AM835">
        <v>6868.39</v>
      </c>
      <c r="AN835" t="s">
        <v>11</v>
      </c>
      <c r="AO835" t="s">
        <v>11</v>
      </c>
      <c r="AP835" t="s">
        <v>13</v>
      </c>
    </row>
    <row r="836" spans="7:42" x14ac:dyDescent="0.3">
      <c r="G836" s="14">
        <v>1981</v>
      </c>
      <c r="H836" s="15" t="s">
        <v>18</v>
      </c>
      <c r="J836" s="60" t="s">
        <v>2380</v>
      </c>
      <c r="K836" s="14" t="s">
        <v>11</v>
      </c>
      <c r="L836" s="14" t="s">
        <v>11</v>
      </c>
      <c r="R836" s="15" t="s">
        <v>42</v>
      </c>
      <c r="Y836" t="s">
        <v>1536</v>
      </c>
      <c r="Z836">
        <v>36.130000000000003</v>
      </c>
      <c r="AA836">
        <v>7.19</v>
      </c>
      <c r="AB836" t="s">
        <v>2382</v>
      </c>
      <c r="AC836" t="s">
        <v>2380</v>
      </c>
      <c r="AD836" t="s">
        <v>2380</v>
      </c>
      <c r="AE836">
        <v>2</v>
      </c>
      <c r="AF836" t="s">
        <v>2380</v>
      </c>
      <c r="AH836" t="s">
        <v>867</v>
      </c>
      <c r="AI836">
        <v>1981</v>
      </c>
      <c r="AJ836" t="s">
        <v>18</v>
      </c>
      <c r="AK836">
        <v>23</v>
      </c>
      <c r="AL836">
        <v>2</v>
      </c>
      <c r="AM836">
        <v>6875.96</v>
      </c>
      <c r="AN836" t="s">
        <v>11</v>
      </c>
      <c r="AO836" t="s">
        <v>11</v>
      </c>
      <c r="AP836" t="s">
        <v>42</v>
      </c>
    </row>
    <row r="837" spans="7:42" x14ac:dyDescent="0.3">
      <c r="G837" s="14">
        <v>2004</v>
      </c>
      <c r="H837" s="15" t="s">
        <v>30</v>
      </c>
      <c r="J837" s="60" t="s">
        <v>2380</v>
      </c>
      <c r="K837" s="14" t="s">
        <v>11</v>
      </c>
      <c r="L837" s="14" t="s">
        <v>16</v>
      </c>
      <c r="R837" s="15" t="s">
        <v>23</v>
      </c>
      <c r="Y837" t="s">
        <v>1535</v>
      </c>
      <c r="Z837">
        <v>31.55</v>
      </c>
      <c r="AA837">
        <v>6.11</v>
      </c>
      <c r="AB837" t="s">
        <v>2382</v>
      </c>
      <c r="AC837" t="s">
        <v>2380</v>
      </c>
      <c r="AD837" t="s">
        <v>2380</v>
      </c>
      <c r="AE837">
        <v>1</v>
      </c>
      <c r="AF837" t="s">
        <v>2380</v>
      </c>
      <c r="AH837" t="s">
        <v>868</v>
      </c>
      <c r="AI837">
        <v>2004</v>
      </c>
      <c r="AJ837" t="s">
        <v>30</v>
      </c>
      <c r="AK837">
        <v>24</v>
      </c>
      <c r="AL837">
        <v>0</v>
      </c>
      <c r="AM837">
        <v>6876.53</v>
      </c>
      <c r="AN837" t="s">
        <v>11</v>
      </c>
      <c r="AO837" t="s">
        <v>16</v>
      </c>
      <c r="AP837" t="s">
        <v>23</v>
      </c>
    </row>
    <row r="838" spans="7:42" x14ac:dyDescent="0.3">
      <c r="G838" s="14">
        <v>1985</v>
      </c>
      <c r="H838" s="15" t="s">
        <v>20</v>
      </c>
      <c r="J838" s="60" t="s">
        <v>2380</v>
      </c>
      <c r="K838" s="14" t="s">
        <v>11</v>
      </c>
      <c r="L838" s="14" t="s">
        <v>16</v>
      </c>
      <c r="R838" s="15" t="s">
        <v>247</v>
      </c>
      <c r="Y838" t="s">
        <v>1534</v>
      </c>
      <c r="Z838">
        <v>52.75</v>
      </c>
      <c r="AA838">
        <v>6.02</v>
      </c>
      <c r="AB838" t="s">
        <v>2380</v>
      </c>
      <c r="AC838" t="s">
        <v>2380</v>
      </c>
      <c r="AD838" t="s">
        <v>2380</v>
      </c>
      <c r="AE838">
        <v>1</v>
      </c>
      <c r="AF838" t="s">
        <v>2380</v>
      </c>
      <c r="AH838" t="s">
        <v>869</v>
      </c>
      <c r="AI838">
        <v>1985</v>
      </c>
      <c r="AJ838" t="s">
        <v>20</v>
      </c>
      <c r="AK838">
        <v>10</v>
      </c>
      <c r="AL838">
        <v>2</v>
      </c>
      <c r="AM838">
        <v>6877.98</v>
      </c>
      <c r="AN838" t="s">
        <v>11</v>
      </c>
      <c r="AO838" t="s">
        <v>16</v>
      </c>
      <c r="AP838" t="s">
        <v>247</v>
      </c>
    </row>
    <row r="839" spans="7:42" x14ac:dyDescent="0.3">
      <c r="G839" s="14">
        <v>1989</v>
      </c>
      <c r="H839" s="15" t="s">
        <v>30</v>
      </c>
      <c r="J839" s="60" t="s">
        <v>2380</v>
      </c>
      <c r="K839" s="14" t="s">
        <v>11</v>
      </c>
      <c r="L839" s="14" t="s">
        <v>12</v>
      </c>
      <c r="R839" s="15" t="s">
        <v>247</v>
      </c>
      <c r="Y839" t="s">
        <v>1533</v>
      </c>
      <c r="Z839">
        <v>36.67</v>
      </c>
      <c r="AA839">
        <v>11.86</v>
      </c>
      <c r="AB839" t="s">
        <v>2380</v>
      </c>
      <c r="AC839" t="s">
        <v>2380</v>
      </c>
      <c r="AD839" t="s">
        <v>2380</v>
      </c>
      <c r="AE839" t="s">
        <v>2381</v>
      </c>
      <c r="AF839" t="s">
        <v>2380</v>
      </c>
      <c r="AH839" t="s">
        <v>870</v>
      </c>
      <c r="AI839">
        <v>1989</v>
      </c>
      <c r="AJ839" t="s">
        <v>30</v>
      </c>
      <c r="AK839">
        <v>21</v>
      </c>
      <c r="AL839">
        <v>3</v>
      </c>
      <c r="AM839">
        <v>6895.19</v>
      </c>
      <c r="AN839" t="s">
        <v>11</v>
      </c>
      <c r="AO839" t="s">
        <v>12</v>
      </c>
      <c r="AP839" t="s">
        <v>247</v>
      </c>
    </row>
    <row r="840" spans="7:42" x14ac:dyDescent="0.3">
      <c r="G840" s="14">
        <v>1984</v>
      </c>
      <c r="H840" s="15" t="s">
        <v>20</v>
      </c>
      <c r="J840" s="60" t="s">
        <v>2380</v>
      </c>
      <c r="K840" s="14" t="s">
        <v>11</v>
      </c>
      <c r="L840" s="14" t="s">
        <v>12</v>
      </c>
      <c r="R840" s="15" t="s">
        <v>23</v>
      </c>
      <c r="Y840" t="s">
        <v>1532</v>
      </c>
      <c r="Z840">
        <v>38.06</v>
      </c>
      <c r="AA840">
        <v>8.25</v>
      </c>
      <c r="AB840" t="s">
        <v>2380</v>
      </c>
      <c r="AC840" t="s">
        <v>2380</v>
      </c>
      <c r="AD840" t="s">
        <v>2380</v>
      </c>
      <c r="AE840" t="s">
        <v>2381</v>
      </c>
      <c r="AF840" t="s">
        <v>2380</v>
      </c>
      <c r="AH840" t="s">
        <v>871</v>
      </c>
      <c r="AI840">
        <v>1984</v>
      </c>
      <c r="AJ840" t="s">
        <v>20</v>
      </c>
      <c r="AK840">
        <v>5</v>
      </c>
      <c r="AL840">
        <v>2</v>
      </c>
      <c r="AM840">
        <v>6933.24</v>
      </c>
      <c r="AN840" t="s">
        <v>11</v>
      </c>
      <c r="AO840" t="s">
        <v>12</v>
      </c>
      <c r="AP840" t="s">
        <v>23</v>
      </c>
    </row>
    <row r="841" spans="7:42" x14ac:dyDescent="0.3">
      <c r="G841" s="14">
        <v>1978</v>
      </c>
      <c r="H841" s="15" t="s">
        <v>15</v>
      </c>
      <c r="J841" s="60" t="s">
        <v>2380</v>
      </c>
      <c r="K841" s="14" t="s">
        <v>11</v>
      </c>
      <c r="L841" s="14" t="s">
        <v>11</v>
      </c>
      <c r="R841" s="15" t="s">
        <v>13</v>
      </c>
      <c r="Y841" t="s">
        <v>1531</v>
      </c>
      <c r="Z841">
        <v>38</v>
      </c>
      <c r="AA841">
        <v>8.1300000000000008</v>
      </c>
      <c r="AB841" t="s">
        <v>2380</v>
      </c>
      <c r="AC841" t="s">
        <v>2380</v>
      </c>
      <c r="AD841" t="s">
        <v>2380</v>
      </c>
      <c r="AE841" t="s">
        <v>2381</v>
      </c>
      <c r="AF841" t="s">
        <v>2380</v>
      </c>
      <c r="AH841" t="s">
        <v>872</v>
      </c>
      <c r="AI841">
        <v>1978</v>
      </c>
      <c r="AJ841" t="s">
        <v>15</v>
      </c>
      <c r="AK841">
        <v>29</v>
      </c>
      <c r="AL841">
        <v>2</v>
      </c>
      <c r="AM841">
        <v>6938.11</v>
      </c>
      <c r="AN841" t="s">
        <v>11</v>
      </c>
      <c r="AO841" t="s">
        <v>11</v>
      </c>
      <c r="AP841" t="s">
        <v>13</v>
      </c>
    </row>
    <row r="842" spans="7:42" x14ac:dyDescent="0.3">
      <c r="G842" s="14">
        <v>1980</v>
      </c>
      <c r="H842" s="15" t="s">
        <v>35</v>
      </c>
      <c r="J842" s="60" t="s">
        <v>2380</v>
      </c>
      <c r="K842" s="14" t="s">
        <v>11</v>
      </c>
      <c r="L842" s="14" t="s">
        <v>11</v>
      </c>
      <c r="R842" s="15" t="s">
        <v>23</v>
      </c>
      <c r="Y842" t="s">
        <v>1530</v>
      </c>
      <c r="Z842">
        <v>35.1</v>
      </c>
      <c r="AA842">
        <v>10.1</v>
      </c>
      <c r="AB842" t="s">
        <v>2380</v>
      </c>
      <c r="AC842" t="s">
        <v>2380</v>
      </c>
      <c r="AD842" t="s">
        <v>2380</v>
      </c>
      <c r="AE842" t="s">
        <v>2381</v>
      </c>
      <c r="AF842" t="s">
        <v>2380</v>
      </c>
      <c r="AH842" t="s">
        <v>873</v>
      </c>
      <c r="AI842">
        <v>1980</v>
      </c>
      <c r="AJ842" t="s">
        <v>35</v>
      </c>
      <c r="AK842">
        <v>30</v>
      </c>
      <c r="AL842">
        <v>1</v>
      </c>
      <c r="AM842">
        <v>6940.91</v>
      </c>
      <c r="AN842" t="s">
        <v>11</v>
      </c>
      <c r="AO842" t="s">
        <v>11</v>
      </c>
      <c r="AP842" t="s">
        <v>23</v>
      </c>
    </row>
    <row r="843" spans="7:42" x14ac:dyDescent="0.3">
      <c r="G843" s="14">
        <v>1980</v>
      </c>
      <c r="H843" s="15" t="s">
        <v>37</v>
      </c>
      <c r="J843" s="60" t="s">
        <v>2380</v>
      </c>
      <c r="K843" s="14" t="s">
        <v>11</v>
      </c>
      <c r="L843" s="14" t="s">
        <v>12</v>
      </c>
      <c r="R843" s="15" t="s">
        <v>13</v>
      </c>
      <c r="Y843" t="s">
        <v>1529</v>
      </c>
      <c r="Z843">
        <v>33.82</v>
      </c>
      <c r="AA843">
        <v>5.89</v>
      </c>
      <c r="AB843" t="s">
        <v>2382</v>
      </c>
      <c r="AC843" t="s">
        <v>2380</v>
      </c>
      <c r="AD843" t="s">
        <v>2380</v>
      </c>
      <c r="AE843">
        <v>2</v>
      </c>
      <c r="AF843" t="s">
        <v>2380</v>
      </c>
      <c r="AH843" t="s">
        <v>874</v>
      </c>
      <c r="AI843">
        <v>1980</v>
      </c>
      <c r="AJ843" t="s">
        <v>37</v>
      </c>
      <c r="AK843">
        <v>5</v>
      </c>
      <c r="AL843">
        <v>2</v>
      </c>
      <c r="AM843">
        <v>6940.94</v>
      </c>
      <c r="AN843" t="s">
        <v>11</v>
      </c>
      <c r="AO843" t="s">
        <v>12</v>
      </c>
      <c r="AP843" t="s">
        <v>13</v>
      </c>
    </row>
    <row r="844" spans="7:42" x14ac:dyDescent="0.3">
      <c r="G844" s="14">
        <v>1978</v>
      </c>
      <c r="H844" s="15" t="s">
        <v>30</v>
      </c>
      <c r="J844" s="60" t="s">
        <v>2380</v>
      </c>
      <c r="K844" s="14" t="s">
        <v>16</v>
      </c>
      <c r="L844" s="14" t="s">
        <v>11</v>
      </c>
      <c r="R844" s="15" t="s">
        <v>23</v>
      </c>
      <c r="Y844" t="s">
        <v>1528</v>
      </c>
      <c r="Z844">
        <v>37.43</v>
      </c>
      <c r="AA844">
        <v>4.97</v>
      </c>
      <c r="AB844" t="s">
        <v>2380</v>
      </c>
      <c r="AC844" t="s">
        <v>2380</v>
      </c>
      <c r="AD844" t="s">
        <v>2380</v>
      </c>
      <c r="AE844">
        <v>2</v>
      </c>
      <c r="AF844" t="s">
        <v>2380</v>
      </c>
      <c r="AH844" t="s">
        <v>875</v>
      </c>
      <c r="AI844">
        <v>1978</v>
      </c>
      <c r="AJ844" t="s">
        <v>30</v>
      </c>
      <c r="AK844">
        <v>15</v>
      </c>
      <c r="AL844">
        <v>0</v>
      </c>
      <c r="AM844">
        <v>6948.7</v>
      </c>
      <c r="AN844" t="s">
        <v>16</v>
      </c>
      <c r="AO844" t="s">
        <v>11</v>
      </c>
      <c r="AP844" t="s">
        <v>23</v>
      </c>
    </row>
    <row r="845" spans="7:42" x14ac:dyDescent="0.3">
      <c r="G845" s="14">
        <v>1980</v>
      </c>
      <c r="H845" s="15" t="s">
        <v>35</v>
      </c>
      <c r="J845" s="60" t="s">
        <v>2380</v>
      </c>
      <c r="K845" s="14" t="s">
        <v>11</v>
      </c>
      <c r="L845" s="14" t="s">
        <v>11</v>
      </c>
      <c r="R845" s="15" t="s">
        <v>13</v>
      </c>
      <c r="Y845" t="s">
        <v>1527</v>
      </c>
      <c r="Z845">
        <v>30.5</v>
      </c>
      <c r="AA845">
        <v>9.9</v>
      </c>
      <c r="AB845" t="s">
        <v>2380</v>
      </c>
      <c r="AC845" t="s">
        <v>2380</v>
      </c>
      <c r="AD845" t="s">
        <v>2380</v>
      </c>
      <c r="AE845" t="s">
        <v>2381</v>
      </c>
      <c r="AF845" t="s">
        <v>2380</v>
      </c>
      <c r="AH845" t="s">
        <v>876</v>
      </c>
      <c r="AI845">
        <v>1980</v>
      </c>
      <c r="AJ845" t="s">
        <v>35</v>
      </c>
      <c r="AK845">
        <v>18</v>
      </c>
      <c r="AL845">
        <v>2</v>
      </c>
      <c r="AM845">
        <v>6951.12</v>
      </c>
      <c r="AN845" t="s">
        <v>11</v>
      </c>
      <c r="AO845" t="s">
        <v>11</v>
      </c>
      <c r="AP845" t="s">
        <v>13</v>
      </c>
    </row>
    <row r="846" spans="7:42" x14ac:dyDescent="0.3">
      <c r="G846" s="14">
        <v>1975</v>
      </c>
      <c r="H846" s="15" t="s">
        <v>18</v>
      </c>
      <c r="J846" s="60" t="s">
        <v>2380</v>
      </c>
      <c r="K846" s="14" t="s">
        <v>11</v>
      </c>
      <c r="L846" s="14" t="s">
        <v>12</v>
      </c>
      <c r="R846" s="15" t="s">
        <v>13</v>
      </c>
      <c r="Y846" t="s">
        <v>1526</v>
      </c>
      <c r="Z846">
        <v>24.53</v>
      </c>
      <c r="AA846">
        <v>9.0500000000000007</v>
      </c>
      <c r="AB846" t="s">
        <v>2380</v>
      </c>
      <c r="AC846" t="s">
        <v>2380</v>
      </c>
      <c r="AD846" t="s">
        <v>2380</v>
      </c>
      <c r="AE846" t="s">
        <v>2381</v>
      </c>
      <c r="AF846" t="s">
        <v>2380</v>
      </c>
      <c r="AH846" t="s">
        <v>877</v>
      </c>
      <c r="AI846">
        <v>1975</v>
      </c>
      <c r="AJ846" t="s">
        <v>18</v>
      </c>
      <c r="AK846">
        <v>3</v>
      </c>
      <c r="AL846">
        <v>1</v>
      </c>
      <c r="AM846">
        <v>6965.21</v>
      </c>
      <c r="AN846" t="s">
        <v>11</v>
      </c>
      <c r="AO846" t="s">
        <v>12</v>
      </c>
      <c r="AP846" t="s">
        <v>13</v>
      </c>
    </row>
    <row r="847" spans="7:42" x14ac:dyDescent="0.3">
      <c r="G847" s="14">
        <v>1985</v>
      </c>
      <c r="H847" s="15" t="s">
        <v>30</v>
      </c>
      <c r="J847" s="60" t="s">
        <v>2380</v>
      </c>
      <c r="K847" s="14" t="s">
        <v>11</v>
      </c>
      <c r="L847" s="14" t="s">
        <v>11</v>
      </c>
      <c r="R847" s="15" t="s">
        <v>166</v>
      </c>
      <c r="Y847" t="s">
        <v>1525</v>
      </c>
      <c r="Z847">
        <v>25.74</v>
      </c>
      <c r="AA847">
        <v>10.93</v>
      </c>
      <c r="AB847" t="s">
        <v>2380</v>
      </c>
      <c r="AC847" t="s">
        <v>2380</v>
      </c>
      <c r="AD847" t="s">
        <v>2380</v>
      </c>
      <c r="AE847" t="s">
        <v>2381</v>
      </c>
      <c r="AF847" t="s">
        <v>2380</v>
      </c>
      <c r="AH847" t="s">
        <v>878</v>
      </c>
      <c r="AI847">
        <v>1985</v>
      </c>
      <c r="AJ847" t="s">
        <v>30</v>
      </c>
      <c r="AK847">
        <v>10</v>
      </c>
      <c r="AL847">
        <v>3</v>
      </c>
      <c r="AM847">
        <v>6985.51</v>
      </c>
      <c r="AN847" t="s">
        <v>11</v>
      </c>
      <c r="AO847" t="s">
        <v>11</v>
      </c>
      <c r="AP847" t="s">
        <v>166</v>
      </c>
    </row>
    <row r="848" spans="7:42" x14ac:dyDescent="0.3">
      <c r="G848" s="14">
        <v>1982</v>
      </c>
      <c r="H848" s="15" t="s">
        <v>37</v>
      </c>
      <c r="J848" s="60" t="s">
        <v>2380</v>
      </c>
      <c r="K848" s="14" t="s">
        <v>12</v>
      </c>
      <c r="L848" s="14" t="s">
        <v>16</v>
      </c>
      <c r="R848" s="15" t="s">
        <v>23</v>
      </c>
      <c r="Y848" t="s">
        <v>1524</v>
      </c>
      <c r="Z848">
        <v>34.08</v>
      </c>
      <c r="AA848">
        <v>7.58</v>
      </c>
      <c r="AB848" t="s">
        <v>2382</v>
      </c>
      <c r="AC848" t="s">
        <v>2380</v>
      </c>
      <c r="AD848" t="s">
        <v>2380</v>
      </c>
      <c r="AE848">
        <v>2</v>
      </c>
      <c r="AF848" t="s">
        <v>2380</v>
      </c>
      <c r="AH848" t="s">
        <v>879</v>
      </c>
      <c r="AI848">
        <v>1982</v>
      </c>
      <c r="AJ848" t="s">
        <v>37</v>
      </c>
      <c r="AK848">
        <v>18</v>
      </c>
      <c r="AL848">
        <v>2</v>
      </c>
      <c r="AM848">
        <v>6986.7</v>
      </c>
      <c r="AN848" t="s">
        <v>12</v>
      </c>
      <c r="AO848" t="s">
        <v>16</v>
      </c>
      <c r="AP848" t="s">
        <v>23</v>
      </c>
    </row>
    <row r="849" spans="7:42" x14ac:dyDescent="0.3">
      <c r="G849" s="14">
        <v>1982</v>
      </c>
      <c r="H849" s="15" t="s">
        <v>20</v>
      </c>
      <c r="J849" s="60" t="s">
        <v>2380</v>
      </c>
      <c r="K849" s="14" t="s">
        <v>11</v>
      </c>
      <c r="L849" s="14" t="s">
        <v>16</v>
      </c>
      <c r="R849" s="15" t="s">
        <v>13</v>
      </c>
      <c r="Y849" t="s">
        <v>1523</v>
      </c>
      <c r="Z849">
        <v>31.35</v>
      </c>
      <c r="AA849">
        <v>11</v>
      </c>
      <c r="AB849" t="s">
        <v>2382</v>
      </c>
      <c r="AC849" t="s">
        <v>2380</v>
      </c>
      <c r="AD849" t="s">
        <v>2383</v>
      </c>
      <c r="AE849">
        <v>1</v>
      </c>
      <c r="AF849" t="s">
        <v>2380</v>
      </c>
      <c r="AH849" t="s">
        <v>880</v>
      </c>
      <c r="AI849">
        <v>1982</v>
      </c>
      <c r="AJ849" t="s">
        <v>20</v>
      </c>
      <c r="AK849">
        <v>1</v>
      </c>
      <c r="AL849">
        <v>3</v>
      </c>
      <c r="AM849">
        <v>6989.95</v>
      </c>
      <c r="AN849" t="s">
        <v>11</v>
      </c>
      <c r="AO849" t="s">
        <v>16</v>
      </c>
      <c r="AP849" t="s">
        <v>13</v>
      </c>
    </row>
    <row r="850" spans="7:42" x14ac:dyDescent="0.3">
      <c r="G850" s="14">
        <v>1969</v>
      </c>
      <c r="H850" s="15" t="s">
        <v>10</v>
      </c>
      <c r="J850" s="60" t="s">
        <v>2380</v>
      </c>
      <c r="K850" s="14" t="s">
        <v>11</v>
      </c>
      <c r="L850" s="14" t="s">
        <v>12</v>
      </c>
      <c r="R850" s="15" t="s">
        <v>13</v>
      </c>
      <c r="Y850" t="s">
        <v>1522</v>
      </c>
      <c r="Z850">
        <v>26.79</v>
      </c>
      <c r="AA850">
        <v>5.0599999999999996</v>
      </c>
      <c r="AB850" t="s">
        <v>2380</v>
      </c>
      <c r="AC850" t="s">
        <v>2380</v>
      </c>
      <c r="AD850" t="s">
        <v>2380</v>
      </c>
      <c r="AE850">
        <v>1</v>
      </c>
      <c r="AF850" t="s">
        <v>2380</v>
      </c>
      <c r="AH850" t="s">
        <v>881</v>
      </c>
      <c r="AI850">
        <v>1969</v>
      </c>
      <c r="AJ850" t="s">
        <v>10</v>
      </c>
      <c r="AK850">
        <v>6</v>
      </c>
      <c r="AL850">
        <v>0</v>
      </c>
      <c r="AM850">
        <v>7003.1</v>
      </c>
      <c r="AN850" t="s">
        <v>11</v>
      </c>
      <c r="AO850" t="s">
        <v>12</v>
      </c>
      <c r="AP850" t="s">
        <v>13</v>
      </c>
    </row>
    <row r="851" spans="7:42" x14ac:dyDescent="0.3">
      <c r="G851" s="14">
        <v>1978</v>
      </c>
      <c r="H851" s="15" t="s">
        <v>18</v>
      </c>
      <c r="J851" s="60" t="s">
        <v>2380</v>
      </c>
      <c r="K851" s="14" t="s">
        <v>11</v>
      </c>
      <c r="L851" s="14" t="s">
        <v>11</v>
      </c>
      <c r="R851" s="15" t="s">
        <v>13</v>
      </c>
      <c r="Y851" t="s">
        <v>1521</v>
      </c>
      <c r="Z851">
        <v>42.78</v>
      </c>
      <c r="AA851">
        <v>6.11</v>
      </c>
      <c r="AB851" t="s">
        <v>2382</v>
      </c>
      <c r="AC851" t="s">
        <v>2380</v>
      </c>
      <c r="AD851" t="s">
        <v>2380</v>
      </c>
      <c r="AE851">
        <v>1</v>
      </c>
      <c r="AF851" t="s">
        <v>2380</v>
      </c>
      <c r="AH851" t="s">
        <v>882</v>
      </c>
      <c r="AI851">
        <v>1978</v>
      </c>
      <c r="AJ851" t="s">
        <v>18</v>
      </c>
      <c r="AK851">
        <v>2</v>
      </c>
      <c r="AL851">
        <v>2</v>
      </c>
      <c r="AM851">
        <v>7033.08</v>
      </c>
      <c r="AN851" t="s">
        <v>11</v>
      </c>
      <c r="AO851" t="s">
        <v>11</v>
      </c>
      <c r="AP851" t="s">
        <v>13</v>
      </c>
    </row>
    <row r="852" spans="7:42" x14ac:dyDescent="0.3">
      <c r="G852" s="14">
        <v>1995</v>
      </c>
      <c r="H852" s="15" t="s">
        <v>37</v>
      </c>
      <c r="J852" s="60" t="s">
        <v>2380</v>
      </c>
      <c r="K852" s="14" t="s">
        <v>11</v>
      </c>
      <c r="L852" s="14" t="s">
        <v>12</v>
      </c>
      <c r="R852" s="15" t="s">
        <v>23</v>
      </c>
      <c r="Y852" t="s">
        <v>1520</v>
      </c>
      <c r="Z852">
        <v>46.75</v>
      </c>
      <c r="AA852">
        <v>6.66</v>
      </c>
      <c r="AB852" t="s">
        <v>2382</v>
      </c>
      <c r="AC852" t="s">
        <v>2380</v>
      </c>
      <c r="AD852" t="s">
        <v>2380</v>
      </c>
      <c r="AE852">
        <v>2</v>
      </c>
      <c r="AF852" t="s">
        <v>2380</v>
      </c>
      <c r="AH852" t="s">
        <v>883</v>
      </c>
      <c r="AI852">
        <v>1995</v>
      </c>
      <c r="AJ852" t="s">
        <v>37</v>
      </c>
      <c r="AK852">
        <v>29</v>
      </c>
      <c r="AL852">
        <v>0</v>
      </c>
      <c r="AM852">
        <v>7042.11</v>
      </c>
      <c r="AN852" t="s">
        <v>11</v>
      </c>
      <c r="AO852" t="s">
        <v>12</v>
      </c>
      <c r="AP852" t="s">
        <v>23</v>
      </c>
    </row>
    <row r="853" spans="7:42" x14ac:dyDescent="0.3">
      <c r="G853" s="14">
        <v>1980</v>
      </c>
      <c r="H853" s="15" t="s">
        <v>10</v>
      </c>
      <c r="J853" s="60" t="s">
        <v>2380</v>
      </c>
      <c r="K853" s="14" t="s">
        <v>11</v>
      </c>
      <c r="L853" s="14" t="s">
        <v>16</v>
      </c>
      <c r="R853" s="15" t="s">
        <v>42</v>
      </c>
      <c r="Y853" t="s">
        <v>1519</v>
      </c>
      <c r="Z853">
        <v>32.15</v>
      </c>
      <c r="AA853">
        <v>4.0199999999999996</v>
      </c>
      <c r="AB853" t="s">
        <v>2382</v>
      </c>
      <c r="AC853" t="s">
        <v>2380</v>
      </c>
      <c r="AD853" t="s">
        <v>2383</v>
      </c>
      <c r="AE853">
        <v>1</v>
      </c>
      <c r="AF853" t="s">
        <v>2380</v>
      </c>
      <c r="AH853" t="s">
        <v>884</v>
      </c>
      <c r="AI853">
        <v>1980</v>
      </c>
      <c r="AJ853" t="s">
        <v>10</v>
      </c>
      <c r="AK853">
        <v>26</v>
      </c>
      <c r="AL853">
        <v>1</v>
      </c>
      <c r="AM853">
        <v>7045.5</v>
      </c>
      <c r="AN853" t="s">
        <v>11</v>
      </c>
      <c r="AO853" t="s">
        <v>16</v>
      </c>
      <c r="AP853" t="s">
        <v>42</v>
      </c>
    </row>
    <row r="854" spans="7:42" x14ac:dyDescent="0.3">
      <c r="G854" s="14">
        <v>1980</v>
      </c>
      <c r="H854" s="15" t="s">
        <v>37</v>
      </c>
      <c r="J854" s="60" t="s">
        <v>2380</v>
      </c>
      <c r="K854" s="14" t="s">
        <v>11</v>
      </c>
      <c r="L854" s="14" t="s">
        <v>12</v>
      </c>
      <c r="R854" s="15" t="s">
        <v>13</v>
      </c>
      <c r="Y854" t="s">
        <v>1518</v>
      </c>
      <c r="Z854">
        <v>43.4</v>
      </c>
      <c r="AA854">
        <v>8.81</v>
      </c>
      <c r="AB854" t="s">
        <v>2382</v>
      </c>
      <c r="AC854" t="s">
        <v>2380</v>
      </c>
      <c r="AD854" t="s">
        <v>2380</v>
      </c>
      <c r="AE854">
        <v>2</v>
      </c>
      <c r="AF854" t="s">
        <v>2380</v>
      </c>
      <c r="AH854" t="s">
        <v>885</v>
      </c>
      <c r="AI854">
        <v>1980</v>
      </c>
      <c r="AJ854" t="s">
        <v>37</v>
      </c>
      <c r="AK854">
        <v>22</v>
      </c>
      <c r="AL854">
        <v>1</v>
      </c>
      <c r="AM854">
        <v>7046.72</v>
      </c>
      <c r="AN854" t="s">
        <v>11</v>
      </c>
      <c r="AO854" t="s">
        <v>12</v>
      </c>
      <c r="AP854" t="s">
        <v>13</v>
      </c>
    </row>
    <row r="855" spans="7:42" x14ac:dyDescent="0.3">
      <c r="G855" s="14">
        <v>1980</v>
      </c>
      <c r="H855" s="15" t="s">
        <v>10</v>
      </c>
      <c r="J855" s="60" t="s">
        <v>2380</v>
      </c>
      <c r="K855" s="14" t="s">
        <v>11</v>
      </c>
      <c r="L855" s="14" t="s">
        <v>16</v>
      </c>
      <c r="R855" s="15" t="s">
        <v>247</v>
      </c>
      <c r="Y855" t="s">
        <v>1517</v>
      </c>
      <c r="Z855">
        <v>31.57</v>
      </c>
      <c r="AA855">
        <v>7.92</v>
      </c>
      <c r="AB855" t="s">
        <v>2382</v>
      </c>
      <c r="AC855" t="s">
        <v>2380</v>
      </c>
      <c r="AD855" t="s">
        <v>2380</v>
      </c>
      <c r="AE855">
        <v>2</v>
      </c>
      <c r="AF855" t="s">
        <v>2380</v>
      </c>
      <c r="AH855" t="s">
        <v>886</v>
      </c>
      <c r="AI855">
        <v>1980</v>
      </c>
      <c r="AJ855" t="s">
        <v>10</v>
      </c>
      <c r="AK855">
        <v>21</v>
      </c>
      <c r="AL855">
        <v>0</v>
      </c>
      <c r="AM855">
        <v>7050.02</v>
      </c>
      <c r="AN855" t="s">
        <v>11</v>
      </c>
      <c r="AO855" t="s">
        <v>16</v>
      </c>
      <c r="AP855" t="s">
        <v>247</v>
      </c>
    </row>
    <row r="856" spans="7:42" x14ac:dyDescent="0.3">
      <c r="G856" s="14">
        <v>1980</v>
      </c>
      <c r="H856" s="15" t="s">
        <v>18</v>
      </c>
      <c r="J856" s="60" t="s">
        <v>2380</v>
      </c>
      <c r="K856" s="14" t="s">
        <v>11</v>
      </c>
      <c r="L856" s="14" t="s">
        <v>12</v>
      </c>
      <c r="R856" s="15" t="s">
        <v>42</v>
      </c>
      <c r="Y856" t="s">
        <v>1516</v>
      </c>
      <c r="Z856">
        <v>24.32</v>
      </c>
      <c r="AA856">
        <v>7.48</v>
      </c>
      <c r="AB856" t="s">
        <v>2380</v>
      </c>
      <c r="AC856" t="s">
        <v>2380</v>
      </c>
      <c r="AD856" t="s">
        <v>2380</v>
      </c>
      <c r="AE856" t="s">
        <v>2381</v>
      </c>
      <c r="AF856" t="s">
        <v>2380</v>
      </c>
      <c r="AH856" t="s">
        <v>887</v>
      </c>
      <c r="AI856">
        <v>1980</v>
      </c>
      <c r="AJ856" t="s">
        <v>18</v>
      </c>
      <c r="AK856">
        <v>28</v>
      </c>
      <c r="AL856">
        <v>1</v>
      </c>
      <c r="AM856">
        <v>7050.64</v>
      </c>
      <c r="AN856" t="s">
        <v>11</v>
      </c>
      <c r="AO856" t="s">
        <v>12</v>
      </c>
      <c r="AP856" t="s">
        <v>42</v>
      </c>
    </row>
    <row r="857" spans="7:42" x14ac:dyDescent="0.3">
      <c r="G857" s="14">
        <v>1978</v>
      </c>
      <c r="H857" s="15" t="s">
        <v>18</v>
      </c>
      <c r="J857" s="60" t="s">
        <v>2380</v>
      </c>
      <c r="K857" s="14" t="s">
        <v>11</v>
      </c>
      <c r="L857" s="14" t="s">
        <v>11</v>
      </c>
      <c r="R857" s="15" t="s">
        <v>13</v>
      </c>
      <c r="Y857" t="s">
        <v>1515</v>
      </c>
      <c r="Z857">
        <v>31.07</v>
      </c>
      <c r="AA857">
        <v>4.62</v>
      </c>
      <c r="AB857" t="s">
        <v>2382</v>
      </c>
      <c r="AC857" t="s">
        <v>2380</v>
      </c>
      <c r="AD857" t="s">
        <v>2380</v>
      </c>
      <c r="AE857">
        <v>2</v>
      </c>
      <c r="AF857" t="s">
        <v>2380</v>
      </c>
      <c r="AH857" t="s">
        <v>888</v>
      </c>
      <c r="AI857">
        <v>1978</v>
      </c>
      <c r="AJ857" t="s">
        <v>18</v>
      </c>
      <c r="AK857">
        <v>24</v>
      </c>
      <c r="AL857">
        <v>2</v>
      </c>
      <c r="AM857">
        <v>7054.41</v>
      </c>
      <c r="AN857" t="s">
        <v>11</v>
      </c>
      <c r="AO857" t="s">
        <v>11</v>
      </c>
      <c r="AP857" t="s">
        <v>13</v>
      </c>
    </row>
    <row r="858" spans="7:42" x14ac:dyDescent="0.3">
      <c r="G858" s="14">
        <v>1982</v>
      </c>
      <c r="H858" s="15" t="s">
        <v>37</v>
      </c>
      <c r="J858" s="60" t="s">
        <v>2380</v>
      </c>
      <c r="K858" s="14" t="s">
        <v>11</v>
      </c>
      <c r="L858" s="14" t="s">
        <v>12</v>
      </c>
      <c r="R858" s="15" t="s">
        <v>247</v>
      </c>
      <c r="Y858" t="s">
        <v>1514</v>
      </c>
      <c r="Z858">
        <v>35.814999999999998</v>
      </c>
      <c r="AA858">
        <v>8.4700000000000006</v>
      </c>
      <c r="AB858" t="s">
        <v>2380</v>
      </c>
      <c r="AC858" t="s">
        <v>2380</v>
      </c>
      <c r="AD858" t="s">
        <v>2380</v>
      </c>
      <c r="AE858" t="s">
        <v>2381</v>
      </c>
      <c r="AF858" t="s">
        <v>2380</v>
      </c>
      <c r="AH858" t="s">
        <v>889</v>
      </c>
      <c r="AI858">
        <v>1982</v>
      </c>
      <c r="AJ858" t="s">
        <v>37</v>
      </c>
      <c r="AK858">
        <v>6</v>
      </c>
      <c r="AL858">
        <v>1</v>
      </c>
      <c r="AM858">
        <v>7077.19</v>
      </c>
      <c r="AN858" t="s">
        <v>11</v>
      </c>
      <c r="AO858" t="s">
        <v>12</v>
      </c>
      <c r="AP858" t="s">
        <v>247</v>
      </c>
    </row>
    <row r="859" spans="7:42" x14ac:dyDescent="0.3">
      <c r="G859" s="14">
        <v>1992</v>
      </c>
      <c r="H859" s="15" t="s">
        <v>18</v>
      </c>
      <c r="J859" s="60" t="s">
        <v>2380</v>
      </c>
      <c r="K859" s="14" t="s">
        <v>11</v>
      </c>
      <c r="L859" s="14" t="s">
        <v>11</v>
      </c>
      <c r="R859" s="15" t="s">
        <v>23</v>
      </c>
      <c r="Y859" t="s">
        <v>1513</v>
      </c>
      <c r="Z859">
        <v>40.81</v>
      </c>
      <c r="AA859">
        <v>10.58</v>
      </c>
      <c r="AB859" t="s">
        <v>2382</v>
      </c>
      <c r="AC859" t="s">
        <v>2380</v>
      </c>
      <c r="AD859" t="s">
        <v>2380</v>
      </c>
      <c r="AE859" t="s">
        <v>2381</v>
      </c>
      <c r="AF859" t="s">
        <v>2380</v>
      </c>
      <c r="AH859" t="s">
        <v>890</v>
      </c>
      <c r="AI859">
        <v>1992</v>
      </c>
      <c r="AJ859" t="s">
        <v>18</v>
      </c>
      <c r="AK859">
        <v>18</v>
      </c>
      <c r="AL859">
        <v>0</v>
      </c>
      <c r="AM859">
        <v>7096.98</v>
      </c>
      <c r="AN859" t="s">
        <v>11</v>
      </c>
      <c r="AO859" t="s">
        <v>11</v>
      </c>
      <c r="AP859" t="s">
        <v>23</v>
      </c>
    </row>
    <row r="860" spans="7:42" x14ac:dyDescent="0.3">
      <c r="G860" s="14">
        <v>1987</v>
      </c>
      <c r="H860" s="15" t="s">
        <v>35</v>
      </c>
      <c r="J860" s="60" t="s">
        <v>2380</v>
      </c>
      <c r="K860" s="14" t="s">
        <v>11</v>
      </c>
      <c r="L860" s="14" t="s">
        <v>16</v>
      </c>
      <c r="R860" s="15" t="s">
        <v>23</v>
      </c>
      <c r="Y860" t="s">
        <v>1512</v>
      </c>
      <c r="Z860">
        <v>24.605</v>
      </c>
      <c r="AA860">
        <v>7.48</v>
      </c>
      <c r="AB860" t="s">
        <v>2380</v>
      </c>
      <c r="AC860" t="s">
        <v>2380</v>
      </c>
      <c r="AD860" t="s">
        <v>2380</v>
      </c>
      <c r="AE860" t="s">
        <v>2381</v>
      </c>
      <c r="AF860" t="s">
        <v>2380</v>
      </c>
      <c r="AH860" t="s">
        <v>891</v>
      </c>
      <c r="AI860">
        <v>1987</v>
      </c>
      <c r="AJ860" t="s">
        <v>35</v>
      </c>
      <c r="AK860">
        <v>11</v>
      </c>
      <c r="AL860">
        <v>3</v>
      </c>
      <c r="AM860">
        <v>7106.81</v>
      </c>
      <c r="AN860" t="s">
        <v>11</v>
      </c>
      <c r="AO860" t="s">
        <v>16</v>
      </c>
      <c r="AP860" t="s">
        <v>23</v>
      </c>
    </row>
    <row r="861" spans="7:42" x14ac:dyDescent="0.3">
      <c r="G861" s="14">
        <v>1968</v>
      </c>
      <c r="H861" s="15" t="s">
        <v>18</v>
      </c>
      <c r="J861" s="60" t="s">
        <v>2380</v>
      </c>
      <c r="K861" s="14" t="s">
        <v>12</v>
      </c>
      <c r="L861" s="14" t="s">
        <v>11</v>
      </c>
      <c r="R861" s="15" t="s">
        <v>13</v>
      </c>
      <c r="Y861" t="s">
        <v>1511</v>
      </c>
      <c r="Z861">
        <v>21.47</v>
      </c>
      <c r="AA861">
        <v>7.82</v>
      </c>
      <c r="AB861" t="s">
        <v>2380</v>
      </c>
      <c r="AC861" t="s">
        <v>2380</v>
      </c>
      <c r="AD861" t="s">
        <v>2380</v>
      </c>
      <c r="AE861" t="s">
        <v>2381</v>
      </c>
      <c r="AF861" t="s">
        <v>2380</v>
      </c>
      <c r="AH861" t="s">
        <v>892</v>
      </c>
      <c r="AI861">
        <v>1968</v>
      </c>
      <c r="AJ861" t="s">
        <v>18</v>
      </c>
      <c r="AK861">
        <v>29</v>
      </c>
      <c r="AL861">
        <v>0</v>
      </c>
      <c r="AM861">
        <v>7125.25</v>
      </c>
      <c r="AN861" t="s">
        <v>12</v>
      </c>
      <c r="AO861" t="s">
        <v>11</v>
      </c>
      <c r="AP861" t="s">
        <v>13</v>
      </c>
    </row>
    <row r="862" spans="7:42" x14ac:dyDescent="0.3">
      <c r="G862" s="14">
        <v>1993</v>
      </c>
      <c r="H862" s="15" t="s">
        <v>35</v>
      </c>
      <c r="J862" s="60" t="s">
        <v>2380</v>
      </c>
      <c r="K862" s="14" t="s">
        <v>11</v>
      </c>
      <c r="L862" s="14" t="s">
        <v>11</v>
      </c>
      <c r="R862" s="15" t="s">
        <v>300</v>
      </c>
      <c r="Y862" t="s">
        <v>1510</v>
      </c>
      <c r="Z862">
        <v>52.89</v>
      </c>
      <c r="AA862">
        <v>4.96</v>
      </c>
      <c r="AB862" t="s">
        <v>2382</v>
      </c>
      <c r="AC862" t="s">
        <v>2380</v>
      </c>
      <c r="AD862" t="s">
        <v>2380</v>
      </c>
      <c r="AE862">
        <v>1</v>
      </c>
      <c r="AF862" t="s">
        <v>2380</v>
      </c>
      <c r="AH862" t="s">
        <v>893</v>
      </c>
      <c r="AI862">
        <v>1993</v>
      </c>
      <c r="AJ862" t="s">
        <v>35</v>
      </c>
      <c r="AK862">
        <v>1</v>
      </c>
      <c r="AL862">
        <v>0</v>
      </c>
      <c r="AM862">
        <v>7128.64</v>
      </c>
      <c r="AN862" t="s">
        <v>11</v>
      </c>
      <c r="AO862" t="s">
        <v>11</v>
      </c>
      <c r="AP862" t="s">
        <v>300</v>
      </c>
    </row>
    <row r="863" spans="7:42" x14ac:dyDescent="0.3">
      <c r="G863" s="14">
        <v>1984</v>
      </c>
      <c r="H863" s="15" t="s">
        <v>10</v>
      </c>
      <c r="J863" s="60" t="s">
        <v>2380</v>
      </c>
      <c r="K863" s="14" t="s">
        <v>11</v>
      </c>
      <c r="L863" s="14" t="s">
        <v>16</v>
      </c>
      <c r="R863" s="15" t="s">
        <v>247</v>
      </c>
      <c r="Y863" t="s">
        <v>1509</v>
      </c>
      <c r="Z863">
        <v>32.965000000000003</v>
      </c>
      <c r="AA863">
        <v>6.15</v>
      </c>
      <c r="AB863" t="s">
        <v>2382</v>
      </c>
      <c r="AC863" t="s">
        <v>2380</v>
      </c>
      <c r="AD863" t="s">
        <v>2380</v>
      </c>
      <c r="AE863">
        <v>1</v>
      </c>
      <c r="AF863" t="s">
        <v>2380</v>
      </c>
      <c r="AH863" t="s">
        <v>894</v>
      </c>
      <c r="AI863">
        <v>1984</v>
      </c>
      <c r="AJ863" t="s">
        <v>10</v>
      </c>
      <c r="AK863">
        <v>7</v>
      </c>
      <c r="AL863">
        <v>2</v>
      </c>
      <c r="AM863">
        <v>7133.9</v>
      </c>
      <c r="AN863" t="s">
        <v>11</v>
      </c>
      <c r="AO863" t="s">
        <v>16</v>
      </c>
      <c r="AP863" t="s">
        <v>247</v>
      </c>
    </row>
    <row r="864" spans="7:42" x14ac:dyDescent="0.3">
      <c r="G864" s="14">
        <v>1999</v>
      </c>
      <c r="H864" s="15" t="s">
        <v>35</v>
      </c>
      <c r="J864" s="60" t="s">
        <v>2380</v>
      </c>
      <c r="K864" s="14" t="s">
        <v>11</v>
      </c>
      <c r="L864" s="14" t="s">
        <v>16</v>
      </c>
      <c r="R864" s="15" t="s">
        <v>632</v>
      </c>
      <c r="Y864" t="s">
        <v>1508</v>
      </c>
      <c r="Z864">
        <v>36.799999999999997</v>
      </c>
      <c r="AA864">
        <v>4.62</v>
      </c>
      <c r="AB864" t="s">
        <v>2380</v>
      </c>
      <c r="AC864" t="s">
        <v>2380</v>
      </c>
      <c r="AD864" t="s">
        <v>2383</v>
      </c>
      <c r="AE864">
        <v>1</v>
      </c>
      <c r="AF864" t="s">
        <v>2380</v>
      </c>
      <c r="AH864" t="s">
        <v>895</v>
      </c>
      <c r="AI864">
        <v>1999</v>
      </c>
      <c r="AJ864" t="s">
        <v>35</v>
      </c>
      <c r="AK864">
        <v>8</v>
      </c>
      <c r="AL864">
        <v>0</v>
      </c>
      <c r="AM864">
        <v>7144.4</v>
      </c>
      <c r="AN864" t="s">
        <v>11</v>
      </c>
      <c r="AO864" t="s">
        <v>16</v>
      </c>
      <c r="AP864" t="s">
        <v>632</v>
      </c>
    </row>
    <row r="865" spans="7:42" x14ac:dyDescent="0.3">
      <c r="G865" s="14">
        <v>1984</v>
      </c>
      <c r="H865" s="15" t="s">
        <v>15</v>
      </c>
      <c r="J865" s="60" t="s">
        <v>2380</v>
      </c>
      <c r="K865" s="14" t="s">
        <v>11</v>
      </c>
      <c r="L865" s="14" t="s">
        <v>11</v>
      </c>
      <c r="R865" s="15" t="s">
        <v>247</v>
      </c>
      <c r="Y865" t="s">
        <v>1507</v>
      </c>
      <c r="Z865">
        <v>34.299999999999997</v>
      </c>
      <c r="AA865">
        <v>4.87</v>
      </c>
      <c r="AB865" t="s">
        <v>2380</v>
      </c>
      <c r="AC865" t="s">
        <v>2380</v>
      </c>
      <c r="AD865" t="s">
        <v>2380</v>
      </c>
      <c r="AE865">
        <v>2</v>
      </c>
      <c r="AF865" t="s">
        <v>2380</v>
      </c>
      <c r="AH865" t="s">
        <v>896</v>
      </c>
      <c r="AI865">
        <v>1984</v>
      </c>
      <c r="AJ865" t="s">
        <v>15</v>
      </c>
      <c r="AK865">
        <v>21</v>
      </c>
      <c r="AL865">
        <v>2</v>
      </c>
      <c r="AM865">
        <v>7144.86</v>
      </c>
      <c r="AN865" t="s">
        <v>11</v>
      </c>
      <c r="AO865" t="s">
        <v>11</v>
      </c>
      <c r="AP865" t="s">
        <v>247</v>
      </c>
    </row>
    <row r="866" spans="7:42" x14ac:dyDescent="0.3">
      <c r="G866" s="14">
        <v>1976</v>
      </c>
      <c r="H866" s="15" t="s">
        <v>18</v>
      </c>
      <c r="J866" s="60" t="s">
        <v>2380</v>
      </c>
      <c r="K866" s="14" t="s">
        <v>12</v>
      </c>
      <c r="L866" s="14" t="s">
        <v>11</v>
      </c>
      <c r="R866" s="15" t="s">
        <v>42</v>
      </c>
      <c r="Y866" t="s">
        <v>1506</v>
      </c>
      <c r="Z866">
        <v>35.244999999999997</v>
      </c>
      <c r="AA866">
        <v>4.63</v>
      </c>
      <c r="AB866" t="s">
        <v>2380</v>
      </c>
      <c r="AC866" t="s">
        <v>2380</v>
      </c>
      <c r="AD866" t="s">
        <v>2380</v>
      </c>
      <c r="AE866" t="s">
        <v>2381</v>
      </c>
      <c r="AF866" t="s">
        <v>2380</v>
      </c>
      <c r="AH866" t="s">
        <v>897</v>
      </c>
      <c r="AI866">
        <v>1976</v>
      </c>
      <c r="AJ866" t="s">
        <v>18</v>
      </c>
      <c r="AK866">
        <v>24</v>
      </c>
      <c r="AL866">
        <v>0</v>
      </c>
      <c r="AM866">
        <v>7147.11</v>
      </c>
      <c r="AN866" t="s">
        <v>12</v>
      </c>
      <c r="AO866" t="s">
        <v>11</v>
      </c>
      <c r="AP866" t="s">
        <v>42</v>
      </c>
    </row>
    <row r="867" spans="7:42" x14ac:dyDescent="0.3">
      <c r="G867" s="14">
        <v>1978</v>
      </c>
      <c r="H867" s="15" t="s">
        <v>10</v>
      </c>
      <c r="J867" s="60" t="s">
        <v>2380</v>
      </c>
      <c r="K867" s="14" t="s">
        <v>11</v>
      </c>
      <c r="L867" s="14" t="s">
        <v>12</v>
      </c>
      <c r="R867" s="15" t="s">
        <v>13</v>
      </c>
      <c r="Y867" t="s">
        <v>1505</v>
      </c>
      <c r="Z867">
        <v>26.23</v>
      </c>
      <c r="AA867">
        <v>11.93</v>
      </c>
      <c r="AB867" t="s">
        <v>2380</v>
      </c>
      <c r="AC867" t="s">
        <v>2380</v>
      </c>
      <c r="AD867" t="s">
        <v>2380</v>
      </c>
      <c r="AE867" t="s">
        <v>2381</v>
      </c>
      <c r="AF867" t="s">
        <v>2380</v>
      </c>
      <c r="AH867" t="s">
        <v>898</v>
      </c>
      <c r="AI867">
        <v>1978</v>
      </c>
      <c r="AJ867" t="s">
        <v>10</v>
      </c>
      <c r="AK867">
        <v>30</v>
      </c>
      <c r="AL867">
        <v>1</v>
      </c>
      <c r="AM867">
        <v>7147.47</v>
      </c>
      <c r="AN867" t="s">
        <v>11</v>
      </c>
      <c r="AO867" t="s">
        <v>12</v>
      </c>
      <c r="AP867" t="s">
        <v>13</v>
      </c>
    </row>
    <row r="868" spans="7:42" x14ac:dyDescent="0.3">
      <c r="G868" s="14">
        <v>1984</v>
      </c>
      <c r="H868" s="15" t="s">
        <v>18</v>
      </c>
      <c r="J868" s="60" t="s">
        <v>2380</v>
      </c>
      <c r="K868" s="14" t="s">
        <v>11</v>
      </c>
      <c r="L868" s="14" t="s">
        <v>11</v>
      </c>
      <c r="R868" s="15" t="s">
        <v>42</v>
      </c>
      <c r="Y868" t="s">
        <v>1504</v>
      </c>
      <c r="Z868">
        <v>36.1</v>
      </c>
      <c r="AA868">
        <v>5.65</v>
      </c>
      <c r="AB868" t="s">
        <v>2382</v>
      </c>
      <c r="AC868" t="s">
        <v>2380</v>
      </c>
      <c r="AD868" t="s">
        <v>2380</v>
      </c>
      <c r="AE868">
        <v>2</v>
      </c>
      <c r="AF868" t="s">
        <v>2380</v>
      </c>
      <c r="AH868" t="s">
        <v>899</v>
      </c>
      <c r="AI868">
        <v>1984</v>
      </c>
      <c r="AJ868" t="s">
        <v>18</v>
      </c>
      <c r="AK868">
        <v>29</v>
      </c>
      <c r="AL868">
        <v>3</v>
      </c>
      <c r="AM868">
        <v>7151.09</v>
      </c>
      <c r="AN868" t="s">
        <v>11</v>
      </c>
      <c r="AO868" t="s">
        <v>11</v>
      </c>
      <c r="AP868" t="s">
        <v>42</v>
      </c>
    </row>
    <row r="869" spans="7:42" x14ac:dyDescent="0.3">
      <c r="G869" s="14">
        <v>1978</v>
      </c>
      <c r="H869" s="15" t="s">
        <v>20</v>
      </c>
      <c r="J869" s="60" t="s">
        <v>2380</v>
      </c>
      <c r="K869" s="14" t="s">
        <v>12</v>
      </c>
      <c r="L869" s="14" t="s">
        <v>11</v>
      </c>
      <c r="R869" s="15" t="s">
        <v>13</v>
      </c>
      <c r="Y869" t="s">
        <v>1503</v>
      </c>
      <c r="Z869">
        <v>37.1</v>
      </c>
      <c r="AA869">
        <v>11.21</v>
      </c>
      <c r="AB869" t="s">
        <v>2382</v>
      </c>
      <c r="AC869" t="s">
        <v>2380</v>
      </c>
      <c r="AD869" t="s">
        <v>2383</v>
      </c>
      <c r="AE869">
        <v>1</v>
      </c>
      <c r="AF869" t="s">
        <v>2380</v>
      </c>
      <c r="AH869" t="s">
        <v>900</v>
      </c>
      <c r="AI869">
        <v>1978</v>
      </c>
      <c r="AJ869" t="s">
        <v>20</v>
      </c>
      <c r="AK869">
        <v>6</v>
      </c>
      <c r="AL869">
        <v>1</v>
      </c>
      <c r="AM869">
        <v>7152.67</v>
      </c>
      <c r="AN869" t="s">
        <v>12</v>
      </c>
      <c r="AO869" t="s">
        <v>11</v>
      </c>
      <c r="AP869" t="s">
        <v>13</v>
      </c>
    </row>
    <row r="870" spans="7:42" x14ac:dyDescent="0.3">
      <c r="G870" s="14">
        <v>1981</v>
      </c>
      <c r="H870" s="15" t="s">
        <v>10</v>
      </c>
      <c r="J870" s="60" t="s">
        <v>2380</v>
      </c>
      <c r="K870" s="14" t="s">
        <v>11</v>
      </c>
      <c r="L870" s="14" t="s">
        <v>16</v>
      </c>
      <c r="R870" s="15" t="s">
        <v>23</v>
      </c>
      <c r="Y870" t="s">
        <v>1502</v>
      </c>
      <c r="Z870">
        <v>27.5</v>
      </c>
      <c r="AA870">
        <v>10.62</v>
      </c>
      <c r="AB870" t="s">
        <v>2382</v>
      </c>
      <c r="AC870" t="s">
        <v>2380</v>
      </c>
      <c r="AD870" t="s">
        <v>2383</v>
      </c>
      <c r="AE870">
        <v>1</v>
      </c>
      <c r="AF870" t="s">
        <v>2380</v>
      </c>
      <c r="AH870" t="s">
        <v>901</v>
      </c>
      <c r="AI870">
        <v>1981</v>
      </c>
      <c r="AJ870" t="s">
        <v>10</v>
      </c>
      <c r="AK870">
        <v>17</v>
      </c>
      <c r="AL870">
        <v>1</v>
      </c>
      <c r="AM870">
        <v>7153.55</v>
      </c>
      <c r="AN870" t="s">
        <v>11</v>
      </c>
      <c r="AO870" t="s">
        <v>16</v>
      </c>
      <c r="AP870" t="s">
        <v>23</v>
      </c>
    </row>
    <row r="871" spans="7:42" x14ac:dyDescent="0.3">
      <c r="G871" s="14">
        <v>1980</v>
      </c>
      <c r="H871" s="15" t="s">
        <v>18</v>
      </c>
      <c r="J871" s="60" t="s">
        <v>2380</v>
      </c>
      <c r="K871" s="14" t="s">
        <v>11</v>
      </c>
      <c r="L871" s="14" t="s">
        <v>11</v>
      </c>
      <c r="R871" s="15" t="s">
        <v>42</v>
      </c>
      <c r="Y871" t="s">
        <v>1501</v>
      </c>
      <c r="Z871">
        <v>24.7</v>
      </c>
      <c r="AA871">
        <v>10.7</v>
      </c>
      <c r="AB871" t="s">
        <v>2382</v>
      </c>
      <c r="AC871" t="s">
        <v>2380</v>
      </c>
      <c r="AD871" t="s">
        <v>2383</v>
      </c>
      <c r="AE871">
        <v>1</v>
      </c>
      <c r="AF871" t="s">
        <v>2380</v>
      </c>
      <c r="AH871" t="s">
        <v>902</v>
      </c>
      <c r="AI871">
        <v>1980</v>
      </c>
      <c r="AJ871" t="s">
        <v>18</v>
      </c>
      <c r="AK871">
        <v>22</v>
      </c>
      <c r="AL871">
        <v>2</v>
      </c>
      <c r="AM871">
        <v>7160.09</v>
      </c>
      <c r="AN871" t="s">
        <v>11</v>
      </c>
      <c r="AO871" t="s">
        <v>11</v>
      </c>
      <c r="AP871" t="s">
        <v>42</v>
      </c>
    </row>
    <row r="872" spans="7:42" x14ac:dyDescent="0.3">
      <c r="G872" s="14">
        <v>1980</v>
      </c>
      <c r="H872" s="15" t="s">
        <v>37</v>
      </c>
      <c r="J872" s="60" t="s">
        <v>2380</v>
      </c>
      <c r="K872" s="14" t="s">
        <v>11</v>
      </c>
      <c r="L872" s="14" t="s">
        <v>16</v>
      </c>
      <c r="R872" s="15" t="s">
        <v>13</v>
      </c>
      <c r="Y872" t="s">
        <v>1500</v>
      </c>
      <c r="Z872">
        <v>26.78</v>
      </c>
      <c r="AA872">
        <v>10.02</v>
      </c>
      <c r="AB872" t="s">
        <v>2382</v>
      </c>
      <c r="AC872" t="s">
        <v>2380</v>
      </c>
      <c r="AD872" t="s">
        <v>2383</v>
      </c>
      <c r="AE872">
        <v>1</v>
      </c>
      <c r="AF872" t="s">
        <v>2380</v>
      </c>
      <c r="AH872" t="s">
        <v>903</v>
      </c>
      <c r="AI872">
        <v>1980</v>
      </c>
      <c r="AJ872" t="s">
        <v>37</v>
      </c>
      <c r="AK872">
        <v>7</v>
      </c>
      <c r="AL872">
        <v>2</v>
      </c>
      <c r="AM872">
        <v>7160.33</v>
      </c>
      <c r="AN872" t="s">
        <v>11</v>
      </c>
      <c r="AO872" t="s">
        <v>16</v>
      </c>
      <c r="AP872" t="s">
        <v>13</v>
      </c>
    </row>
    <row r="873" spans="7:42" x14ac:dyDescent="0.3">
      <c r="G873" s="14">
        <v>1980</v>
      </c>
      <c r="H873" s="15" t="s">
        <v>20</v>
      </c>
      <c r="J873" s="60" t="s">
        <v>2380</v>
      </c>
      <c r="K873" s="14" t="s">
        <v>11</v>
      </c>
      <c r="L873" s="14" t="s">
        <v>12</v>
      </c>
      <c r="R873" s="15" t="s">
        <v>13</v>
      </c>
      <c r="Y873" t="s">
        <v>1499</v>
      </c>
      <c r="Z873">
        <v>45.8</v>
      </c>
      <c r="AA873">
        <v>4.8499999999999996</v>
      </c>
      <c r="AB873" t="s">
        <v>2380</v>
      </c>
      <c r="AC873" t="s">
        <v>2380</v>
      </c>
      <c r="AD873" t="s">
        <v>2380</v>
      </c>
      <c r="AE873" t="s">
        <v>2381</v>
      </c>
      <c r="AF873" t="s">
        <v>2380</v>
      </c>
      <c r="AH873" t="s">
        <v>904</v>
      </c>
      <c r="AI873">
        <v>1980</v>
      </c>
      <c r="AJ873" t="s">
        <v>20</v>
      </c>
      <c r="AK873">
        <v>30</v>
      </c>
      <c r="AL873">
        <v>2</v>
      </c>
      <c r="AM873">
        <v>7162.01</v>
      </c>
      <c r="AN873" t="s">
        <v>11</v>
      </c>
      <c r="AO873" t="s">
        <v>12</v>
      </c>
      <c r="AP873" t="s">
        <v>13</v>
      </c>
    </row>
    <row r="874" spans="7:42" x14ac:dyDescent="0.3">
      <c r="G874" s="14">
        <v>1982</v>
      </c>
      <c r="H874" s="15" t="s">
        <v>35</v>
      </c>
      <c r="J874" s="60" t="s">
        <v>2380</v>
      </c>
      <c r="K874" s="14" t="s">
        <v>12</v>
      </c>
      <c r="L874" s="14" t="s">
        <v>11</v>
      </c>
      <c r="R874" s="15" t="s">
        <v>168</v>
      </c>
      <c r="Y874" t="s">
        <v>1498</v>
      </c>
      <c r="Z874">
        <v>29</v>
      </c>
      <c r="AA874">
        <v>4.3899999999999997</v>
      </c>
      <c r="AB874" t="s">
        <v>2382</v>
      </c>
      <c r="AC874" t="s">
        <v>2380</v>
      </c>
      <c r="AD874" t="s">
        <v>2380</v>
      </c>
      <c r="AE874">
        <v>2</v>
      </c>
      <c r="AF874" t="s">
        <v>2380</v>
      </c>
      <c r="AH874" t="s">
        <v>905</v>
      </c>
      <c r="AI874">
        <v>1982</v>
      </c>
      <c r="AJ874" t="s">
        <v>35</v>
      </c>
      <c r="AK874">
        <v>16</v>
      </c>
      <c r="AL874">
        <v>2</v>
      </c>
      <c r="AM874">
        <v>7173.36</v>
      </c>
      <c r="AN874" t="s">
        <v>12</v>
      </c>
      <c r="AO874" t="s">
        <v>11</v>
      </c>
      <c r="AP874" t="s">
        <v>168</v>
      </c>
    </row>
    <row r="875" spans="7:42" x14ac:dyDescent="0.3">
      <c r="G875" s="14">
        <v>1975</v>
      </c>
      <c r="H875" s="15" t="s">
        <v>10</v>
      </c>
      <c r="J875" s="60" t="s">
        <v>2380</v>
      </c>
      <c r="K875" s="14" t="s">
        <v>11</v>
      </c>
      <c r="L875" s="14" t="s">
        <v>12</v>
      </c>
      <c r="R875" s="15" t="s">
        <v>13</v>
      </c>
      <c r="Y875" t="s">
        <v>1497</v>
      </c>
      <c r="Z875">
        <v>33.534999999999997</v>
      </c>
      <c r="AA875">
        <v>8.24</v>
      </c>
      <c r="AB875" t="s">
        <v>2382</v>
      </c>
      <c r="AC875" t="s">
        <v>2380</v>
      </c>
      <c r="AD875" t="s">
        <v>2380</v>
      </c>
      <c r="AE875" t="s">
        <v>2381</v>
      </c>
      <c r="AF875" t="s">
        <v>2380</v>
      </c>
      <c r="AH875" t="s">
        <v>906</v>
      </c>
      <c r="AI875">
        <v>1975</v>
      </c>
      <c r="AJ875" t="s">
        <v>10</v>
      </c>
      <c r="AK875">
        <v>19</v>
      </c>
      <c r="AL875">
        <v>1</v>
      </c>
      <c r="AM875">
        <v>7175.51</v>
      </c>
      <c r="AN875" t="s">
        <v>11</v>
      </c>
      <c r="AO875" t="s">
        <v>12</v>
      </c>
      <c r="AP875" t="s">
        <v>13</v>
      </c>
    </row>
    <row r="876" spans="7:42" x14ac:dyDescent="0.3">
      <c r="G876" s="14">
        <v>1968</v>
      </c>
      <c r="H876" s="15" t="s">
        <v>35</v>
      </c>
      <c r="J876" s="60" t="s">
        <v>2380</v>
      </c>
      <c r="K876" s="14" t="s">
        <v>12</v>
      </c>
      <c r="L876" s="14" t="s">
        <v>12</v>
      </c>
      <c r="R876" s="15" t="s">
        <v>13</v>
      </c>
      <c r="Y876" t="s">
        <v>1496</v>
      </c>
      <c r="Z876">
        <v>32.774999999999999</v>
      </c>
      <c r="AA876">
        <v>9.77</v>
      </c>
      <c r="AB876" t="s">
        <v>2382</v>
      </c>
      <c r="AC876" t="s">
        <v>2380</v>
      </c>
      <c r="AD876" t="s">
        <v>2380</v>
      </c>
      <c r="AE876" t="s">
        <v>2381</v>
      </c>
      <c r="AF876" t="s">
        <v>2380</v>
      </c>
      <c r="AH876" t="s">
        <v>907</v>
      </c>
      <c r="AI876">
        <v>1968</v>
      </c>
      <c r="AJ876" t="s">
        <v>35</v>
      </c>
      <c r="AK876">
        <v>26</v>
      </c>
      <c r="AL876">
        <v>0</v>
      </c>
      <c r="AM876">
        <v>7179.52</v>
      </c>
      <c r="AN876" t="s">
        <v>12</v>
      </c>
      <c r="AO876" t="s">
        <v>12</v>
      </c>
      <c r="AP876" t="s">
        <v>13</v>
      </c>
    </row>
    <row r="877" spans="7:42" x14ac:dyDescent="0.3">
      <c r="G877" s="14">
        <v>1982</v>
      </c>
      <c r="H877" s="15" t="s">
        <v>20</v>
      </c>
      <c r="J877" s="60" t="s">
        <v>2380</v>
      </c>
      <c r="K877" s="14" t="s">
        <v>12</v>
      </c>
      <c r="L877" s="14" t="s">
        <v>11</v>
      </c>
      <c r="R877" s="15" t="s">
        <v>42</v>
      </c>
      <c r="Y877" t="s">
        <v>1495</v>
      </c>
      <c r="Z877">
        <v>37.51</v>
      </c>
      <c r="AA877">
        <v>5.5</v>
      </c>
      <c r="AB877" t="s">
        <v>2382</v>
      </c>
      <c r="AC877" t="s">
        <v>2380</v>
      </c>
      <c r="AD877" t="s">
        <v>2380</v>
      </c>
      <c r="AE877">
        <v>2</v>
      </c>
      <c r="AF877" t="s">
        <v>2380</v>
      </c>
      <c r="AH877" t="s">
        <v>908</v>
      </c>
      <c r="AI877">
        <v>1982</v>
      </c>
      <c r="AJ877" t="s">
        <v>20</v>
      </c>
      <c r="AK877">
        <v>14</v>
      </c>
      <c r="AL877">
        <v>3</v>
      </c>
      <c r="AM877">
        <v>7196.87</v>
      </c>
      <c r="AN877" t="s">
        <v>12</v>
      </c>
      <c r="AO877" t="s">
        <v>11</v>
      </c>
      <c r="AP877" t="s">
        <v>42</v>
      </c>
    </row>
    <row r="878" spans="7:42" x14ac:dyDescent="0.3">
      <c r="G878" s="14">
        <v>1983</v>
      </c>
      <c r="H878" s="15" t="s">
        <v>35</v>
      </c>
      <c r="J878" s="60" t="s">
        <v>2380</v>
      </c>
      <c r="K878" s="14" t="s">
        <v>11</v>
      </c>
      <c r="L878" s="14" t="s">
        <v>12</v>
      </c>
      <c r="R878" s="15" t="s">
        <v>23</v>
      </c>
      <c r="Y878" t="s">
        <v>1494</v>
      </c>
      <c r="Z878">
        <v>39.86</v>
      </c>
      <c r="AA878">
        <v>11.84</v>
      </c>
      <c r="AB878" t="s">
        <v>2382</v>
      </c>
      <c r="AC878" t="s">
        <v>2380</v>
      </c>
      <c r="AD878" t="s">
        <v>2380</v>
      </c>
      <c r="AE878">
        <v>1</v>
      </c>
      <c r="AF878" t="s">
        <v>2380</v>
      </c>
      <c r="AH878" t="s">
        <v>909</v>
      </c>
      <c r="AI878">
        <v>1983</v>
      </c>
      <c r="AJ878" t="s">
        <v>35</v>
      </c>
      <c r="AK878">
        <v>11</v>
      </c>
      <c r="AL878">
        <v>2</v>
      </c>
      <c r="AM878">
        <v>7201.7</v>
      </c>
      <c r="AN878" t="s">
        <v>11</v>
      </c>
      <c r="AO878" t="s">
        <v>12</v>
      </c>
      <c r="AP878" t="s">
        <v>23</v>
      </c>
    </row>
    <row r="879" spans="7:42" x14ac:dyDescent="0.3">
      <c r="G879" s="14">
        <v>1983</v>
      </c>
      <c r="H879" s="15" t="s">
        <v>15</v>
      </c>
      <c r="J879" s="60" t="s">
        <v>2380</v>
      </c>
      <c r="K879" s="14" t="s">
        <v>11</v>
      </c>
      <c r="L879" s="14" t="s">
        <v>12</v>
      </c>
      <c r="R879" s="15" t="s">
        <v>23</v>
      </c>
      <c r="Y879" t="s">
        <v>1493</v>
      </c>
      <c r="Z879">
        <v>42.13</v>
      </c>
      <c r="AA879">
        <v>4.66</v>
      </c>
      <c r="AB879" t="s">
        <v>2380</v>
      </c>
      <c r="AC879" t="s">
        <v>2380</v>
      </c>
      <c r="AD879" t="s">
        <v>2380</v>
      </c>
      <c r="AE879" t="s">
        <v>2381</v>
      </c>
      <c r="AF879" t="s">
        <v>2380</v>
      </c>
      <c r="AH879" t="s">
        <v>910</v>
      </c>
      <c r="AI879">
        <v>1983</v>
      </c>
      <c r="AJ879" t="s">
        <v>15</v>
      </c>
      <c r="AK879">
        <v>21</v>
      </c>
      <c r="AL879">
        <v>2</v>
      </c>
      <c r="AM879">
        <v>7209.49</v>
      </c>
      <c r="AN879" t="s">
        <v>11</v>
      </c>
      <c r="AO879" t="s">
        <v>12</v>
      </c>
      <c r="AP879" t="s">
        <v>23</v>
      </c>
    </row>
    <row r="880" spans="7:42" x14ac:dyDescent="0.3">
      <c r="G880" s="14">
        <v>1991</v>
      </c>
      <c r="H880" s="15" t="s">
        <v>18</v>
      </c>
      <c r="J880" s="60" t="s">
        <v>2380</v>
      </c>
      <c r="K880" s="14" t="s">
        <v>11</v>
      </c>
      <c r="L880" s="14" t="s">
        <v>11</v>
      </c>
      <c r="R880" s="15" t="s">
        <v>300</v>
      </c>
      <c r="Y880" t="s">
        <v>1492</v>
      </c>
      <c r="Z880">
        <v>35.99</v>
      </c>
      <c r="AA880">
        <v>11.11</v>
      </c>
      <c r="AB880" t="s">
        <v>2380</v>
      </c>
      <c r="AC880" t="s">
        <v>2380</v>
      </c>
      <c r="AD880" t="s">
        <v>2380</v>
      </c>
      <c r="AE880" t="s">
        <v>2381</v>
      </c>
      <c r="AF880" t="s">
        <v>2380</v>
      </c>
      <c r="AH880" t="s">
        <v>911</v>
      </c>
      <c r="AI880">
        <v>1991</v>
      </c>
      <c r="AJ880" t="s">
        <v>18</v>
      </c>
      <c r="AK880">
        <v>28</v>
      </c>
      <c r="AL880">
        <v>3</v>
      </c>
      <c r="AM880">
        <v>7220.25</v>
      </c>
      <c r="AN880" t="s">
        <v>11</v>
      </c>
      <c r="AO880" t="s">
        <v>11</v>
      </c>
      <c r="AP880" t="s">
        <v>300</v>
      </c>
    </row>
    <row r="881" spans="7:42" x14ac:dyDescent="0.3">
      <c r="G881" s="14">
        <v>1977</v>
      </c>
      <c r="H881" s="15" t="s">
        <v>20</v>
      </c>
      <c r="J881" s="60" t="s">
        <v>2380</v>
      </c>
      <c r="K881" s="14" t="s">
        <v>12</v>
      </c>
      <c r="L881" s="14" t="s">
        <v>12</v>
      </c>
      <c r="R881" s="15" t="s">
        <v>23</v>
      </c>
      <c r="Y881" t="s">
        <v>1491</v>
      </c>
      <c r="Z881">
        <v>35.200000000000003</v>
      </c>
      <c r="AA881">
        <v>7.72</v>
      </c>
      <c r="AB881" t="s">
        <v>2382</v>
      </c>
      <c r="AC881" t="s">
        <v>2380</v>
      </c>
      <c r="AD881" t="s">
        <v>2383</v>
      </c>
      <c r="AE881">
        <v>1</v>
      </c>
      <c r="AF881" t="s">
        <v>2380</v>
      </c>
      <c r="AH881" t="s">
        <v>912</v>
      </c>
      <c r="AI881">
        <v>1977</v>
      </c>
      <c r="AJ881" t="s">
        <v>20</v>
      </c>
      <c r="AK881">
        <v>15</v>
      </c>
      <c r="AL881">
        <v>0</v>
      </c>
      <c r="AM881">
        <v>7222.79</v>
      </c>
      <c r="AN881" t="s">
        <v>12</v>
      </c>
      <c r="AO881" t="s">
        <v>12</v>
      </c>
      <c r="AP881" t="s">
        <v>23</v>
      </c>
    </row>
    <row r="882" spans="7:42" x14ac:dyDescent="0.3">
      <c r="G882" s="14">
        <v>1986</v>
      </c>
      <c r="H882" s="15" t="s">
        <v>10</v>
      </c>
      <c r="J882" s="60" t="s">
        <v>2380</v>
      </c>
      <c r="K882" s="14" t="s">
        <v>11</v>
      </c>
      <c r="L882" s="14" t="s">
        <v>16</v>
      </c>
      <c r="R882" s="15" t="s">
        <v>247</v>
      </c>
      <c r="Y882" t="s">
        <v>1490</v>
      </c>
      <c r="Z882">
        <v>29.91</v>
      </c>
      <c r="AA882">
        <v>5.55</v>
      </c>
      <c r="AB882" t="s">
        <v>2382</v>
      </c>
      <c r="AC882" t="s">
        <v>2380</v>
      </c>
      <c r="AD882" t="s">
        <v>2380</v>
      </c>
      <c r="AE882">
        <v>2</v>
      </c>
      <c r="AF882" t="s">
        <v>2380</v>
      </c>
      <c r="AH882" t="s">
        <v>913</v>
      </c>
      <c r="AI882">
        <v>1986</v>
      </c>
      <c r="AJ882" t="s">
        <v>10</v>
      </c>
      <c r="AK882">
        <v>13</v>
      </c>
      <c r="AL882">
        <v>3</v>
      </c>
      <c r="AM882">
        <v>7228.22</v>
      </c>
      <c r="AN882" t="s">
        <v>11</v>
      </c>
      <c r="AO882" t="s">
        <v>16</v>
      </c>
      <c r="AP882" t="s">
        <v>247</v>
      </c>
    </row>
    <row r="883" spans="7:42" x14ac:dyDescent="0.3">
      <c r="G883" s="14">
        <v>1986</v>
      </c>
      <c r="H883" s="15" t="s">
        <v>20</v>
      </c>
      <c r="J883" s="60" t="s">
        <v>2380</v>
      </c>
      <c r="K883" s="14" t="s">
        <v>11</v>
      </c>
      <c r="L883" s="14" t="s">
        <v>12</v>
      </c>
      <c r="R883" s="15" t="s">
        <v>13</v>
      </c>
      <c r="Y883" t="s">
        <v>1489</v>
      </c>
      <c r="Z883">
        <v>36.479999999999997</v>
      </c>
      <c r="AA883">
        <v>5.05</v>
      </c>
      <c r="AB883" t="s">
        <v>2382</v>
      </c>
      <c r="AC883" t="s">
        <v>2380</v>
      </c>
      <c r="AD883" t="s">
        <v>2380</v>
      </c>
      <c r="AE883">
        <v>1</v>
      </c>
      <c r="AF883" t="s">
        <v>2380</v>
      </c>
      <c r="AH883" t="s">
        <v>914</v>
      </c>
      <c r="AI883">
        <v>1986</v>
      </c>
      <c r="AJ883" t="s">
        <v>20</v>
      </c>
      <c r="AK883">
        <v>2</v>
      </c>
      <c r="AL883">
        <v>4</v>
      </c>
      <c r="AM883">
        <v>7243.81</v>
      </c>
      <c r="AN883" t="s">
        <v>11</v>
      </c>
      <c r="AO883" t="s">
        <v>12</v>
      </c>
      <c r="AP883" t="s">
        <v>13</v>
      </c>
    </row>
    <row r="884" spans="7:42" x14ac:dyDescent="0.3">
      <c r="G884" s="14">
        <v>1982</v>
      </c>
      <c r="H884" s="15" t="s">
        <v>10</v>
      </c>
      <c r="J884" s="60" t="s">
        <v>2380</v>
      </c>
      <c r="K884" s="14" t="s">
        <v>11</v>
      </c>
      <c r="L884" s="14" t="s">
        <v>16</v>
      </c>
      <c r="R884" s="15" t="s">
        <v>13</v>
      </c>
      <c r="Y884" t="s">
        <v>1488</v>
      </c>
      <c r="Z884">
        <v>27.5</v>
      </c>
      <c r="AA884">
        <v>8.69</v>
      </c>
      <c r="AB884" t="s">
        <v>2382</v>
      </c>
      <c r="AC884" t="s">
        <v>2380</v>
      </c>
      <c r="AD884" t="s">
        <v>2383</v>
      </c>
      <c r="AE884">
        <v>1</v>
      </c>
      <c r="AF884" t="s">
        <v>2380</v>
      </c>
      <c r="AH884" t="s">
        <v>915</v>
      </c>
      <c r="AI884">
        <v>1982</v>
      </c>
      <c r="AJ884" t="s">
        <v>10</v>
      </c>
      <c r="AK884">
        <v>24</v>
      </c>
      <c r="AL884">
        <v>3</v>
      </c>
      <c r="AM884">
        <v>7248.71</v>
      </c>
      <c r="AN884" t="s">
        <v>11</v>
      </c>
      <c r="AO884" t="s">
        <v>16</v>
      </c>
      <c r="AP884" t="s">
        <v>13</v>
      </c>
    </row>
    <row r="885" spans="7:42" x14ac:dyDescent="0.3">
      <c r="G885" s="14">
        <v>1981</v>
      </c>
      <c r="H885" s="15" t="s">
        <v>35</v>
      </c>
      <c r="J885" s="60" t="s">
        <v>2380</v>
      </c>
      <c r="K885" s="14" t="s">
        <v>12</v>
      </c>
      <c r="L885" s="14" t="s">
        <v>11</v>
      </c>
      <c r="R885" s="15" t="s">
        <v>23</v>
      </c>
      <c r="Y885" t="s">
        <v>1487</v>
      </c>
      <c r="Z885">
        <v>33.44</v>
      </c>
      <c r="AA885">
        <v>5.9</v>
      </c>
      <c r="AB885" t="s">
        <v>2382</v>
      </c>
      <c r="AC885" t="s">
        <v>2380</v>
      </c>
      <c r="AD885" t="s">
        <v>2380</v>
      </c>
      <c r="AE885">
        <v>1</v>
      </c>
      <c r="AF885" t="s">
        <v>2380</v>
      </c>
      <c r="AH885" t="s">
        <v>916</v>
      </c>
      <c r="AI885">
        <v>1981</v>
      </c>
      <c r="AJ885" t="s">
        <v>35</v>
      </c>
      <c r="AK885">
        <v>14</v>
      </c>
      <c r="AL885">
        <v>2</v>
      </c>
      <c r="AM885">
        <v>7256.72</v>
      </c>
      <c r="AN885" t="s">
        <v>12</v>
      </c>
      <c r="AO885" t="s">
        <v>11</v>
      </c>
      <c r="AP885" t="s">
        <v>23</v>
      </c>
    </row>
    <row r="886" spans="7:42" x14ac:dyDescent="0.3">
      <c r="G886" s="14">
        <v>1981</v>
      </c>
      <c r="H886" s="15" t="s">
        <v>18</v>
      </c>
      <c r="J886" s="60" t="s">
        <v>2380</v>
      </c>
      <c r="K886" s="14" t="s">
        <v>12</v>
      </c>
      <c r="L886" s="14" t="s">
        <v>12</v>
      </c>
      <c r="R886" s="15" t="s">
        <v>23</v>
      </c>
      <c r="Y886" t="s">
        <v>1486</v>
      </c>
      <c r="Z886">
        <v>28.215</v>
      </c>
      <c r="AA886">
        <v>6.29</v>
      </c>
      <c r="AB886" t="s">
        <v>2382</v>
      </c>
      <c r="AC886" t="s">
        <v>2380</v>
      </c>
      <c r="AD886" t="s">
        <v>2380</v>
      </c>
      <c r="AE886">
        <v>1</v>
      </c>
      <c r="AF886" t="s">
        <v>2380</v>
      </c>
      <c r="AH886" t="s">
        <v>917</v>
      </c>
      <c r="AI886">
        <v>1981</v>
      </c>
      <c r="AJ886" t="s">
        <v>18</v>
      </c>
      <c r="AK886">
        <v>13</v>
      </c>
      <c r="AL886">
        <v>2</v>
      </c>
      <c r="AM886">
        <v>7261.74</v>
      </c>
      <c r="AN886" t="s">
        <v>12</v>
      </c>
      <c r="AO886" t="s">
        <v>12</v>
      </c>
      <c r="AP886" t="s">
        <v>23</v>
      </c>
    </row>
    <row r="887" spans="7:42" x14ac:dyDescent="0.3">
      <c r="G887" s="14">
        <v>1973</v>
      </c>
      <c r="H887" s="15" t="s">
        <v>37</v>
      </c>
      <c r="J887" s="60" t="s">
        <v>2380</v>
      </c>
      <c r="K887" s="14" t="s">
        <v>11</v>
      </c>
      <c r="L887" s="14" t="s">
        <v>11</v>
      </c>
      <c r="R887" s="15" t="s">
        <v>13</v>
      </c>
      <c r="Y887" t="s">
        <v>1485</v>
      </c>
      <c r="Z887">
        <v>27.17</v>
      </c>
      <c r="AA887">
        <v>5.84</v>
      </c>
      <c r="AB887" t="s">
        <v>2382</v>
      </c>
      <c r="AC887" t="s">
        <v>2380</v>
      </c>
      <c r="AD887" t="s">
        <v>2380</v>
      </c>
      <c r="AE887">
        <v>1</v>
      </c>
      <c r="AF887" t="s">
        <v>2380</v>
      </c>
      <c r="AH887" t="s">
        <v>918</v>
      </c>
      <c r="AI887">
        <v>1973</v>
      </c>
      <c r="AJ887" t="s">
        <v>37</v>
      </c>
      <c r="AK887">
        <v>25</v>
      </c>
      <c r="AL887">
        <v>0</v>
      </c>
      <c r="AM887">
        <v>7265.58</v>
      </c>
      <c r="AN887" t="s">
        <v>11</v>
      </c>
      <c r="AO887" t="s">
        <v>11</v>
      </c>
      <c r="AP887" t="s">
        <v>13</v>
      </c>
    </row>
    <row r="888" spans="7:42" x14ac:dyDescent="0.3">
      <c r="G888" s="14">
        <v>1981</v>
      </c>
      <c r="H888" s="15" t="s">
        <v>35</v>
      </c>
      <c r="J888" s="60" t="s">
        <v>2380</v>
      </c>
      <c r="K888" s="14" t="s">
        <v>12</v>
      </c>
      <c r="L888" s="14" t="s">
        <v>12</v>
      </c>
      <c r="R888" s="15" t="s">
        <v>23</v>
      </c>
      <c r="Y888" t="s">
        <v>1484</v>
      </c>
      <c r="Z888">
        <v>35.380000000000003</v>
      </c>
      <c r="AA888">
        <v>6.12</v>
      </c>
      <c r="AB888" t="s">
        <v>2380</v>
      </c>
      <c r="AC888" t="s">
        <v>2380</v>
      </c>
      <c r="AD888" t="s">
        <v>2380</v>
      </c>
      <c r="AE888" t="s">
        <v>2381</v>
      </c>
      <c r="AF888" t="s">
        <v>2380</v>
      </c>
      <c r="AH888" t="s">
        <v>919</v>
      </c>
      <c r="AI888">
        <v>1981</v>
      </c>
      <c r="AJ888" t="s">
        <v>35</v>
      </c>
      <c r="AK888">
        <v>4</v>
      </c>
      <c r="AL888">
        <v>2</v>
      </c>
      <c r="AM888">
        <v>7265.7</v>
      </c>
      <c r="AN888" t="s">
        <v>12</v>
      </c>
      <c r="AO888" t="s">
        <v>12</v>
      </c>
      <c r="AP888" t="s">
        <v>23</v>
      </c>
    </row>
    <row r="889" spans="7:42" x14ac:dyDescent="0.3">
      <c r="G889" s="14">
        <v>1976</v>
      </c>
      <c r="H889" s="15" t="s">
        <v>30</v>
      </c>
      <c r="J889" s="60" t="s">
        <v>2380</v>
      </c>
      <c r="K889" s="14" t="s">
        <v>11</v>
      </c>
      <c r="L889" s="14" t="s">
        <v>16</v>
      </c>
      <c r="R889" s="15" t="s">
        <v>13</v>
      </c>
      <c r="Y889" t="s">
        <v>1483</v>
      </c>
      <c r="Z889">
        <v>43.48</v>
      </c>
      <c r="AA889">
        <v>6.24</v>
      </c>
      <c r="AB889" t="s">
        <v>2380</v>
      </c>
      <c r="AC889" t="s">
        <v>2380</v>
      </c>
      <c r="AD889" t="s">
        <v>2380</v>
      </c>
      <c r="AE889" t="s">
        <v>2381</v>
      </c>
      <c r="AF889" t="s">
        <v>2380</v>
      </c>
      <c r="AH889" t="s">
        <v>920</v>
      </c>
      <c r="AI889">
        <v>1976</v>
      </c>
      <c r="AJ889" t="s">
        <v>30</v>
      </c>
      <c r="AK889">
        <v>18</v>
      </c>
      <c r="AL889">
        <v>2</v>
      </c>
      <c r="AM889">
        <v>7273.02</v>
      </c>
      <c r="AN889" t="s">
        <v>11</v>
      </c>
      <c r="AO889" t="s">
        <v>16</v>
      </c>
      <c r="AP889" t="s">
        <v>13</v>
      </c>
    </row>
    <row r="890" spans="7:42" x14ac:dyDescent="0.3">
      <c r="G890" s="14">
        <v>1985</v>
      </c>
      <c r="H890" s="15" t="s">
        <v>15</v>
      </c>
      <c r="J890" s="60" t="s">
        <v>2380</v>
      </c>
      <c r="K890" s="14" t="s">
        <v>11</v>
      </c>
      <c r="L890" s="14" t="s">
        <v>16</v>
      </c>
      <c r="R890" s="15" t="s">
        <v>23</v>
      </c>
      <c r="Y890" t="s">
        <v>1482</v>
      </c>
      <c r="Z890">
        <v>41.73</v>
      </c>
      <c r="AA890">
        <v>6.25</v>
      </c>
      <c r="AB890" t="s">
        <v>2380</v>
      </c>
      <c r="AC890" t="s">
        <v>2380</v>
      </c>
      <c r="AD890" t="s">
        <v>2380</v>
      </c>
      <c r="AE890">
        <v>1</v>
      </c>
      <c r="AF890" t="s">
        <v>2380</v>
      </c>
      <c r="AH890" t="s">
        <v>921</v>
      </c>
      <c r="AI890">
        <v>1985</v>
      </c>
      <c r="AJ890" t="s">
        <v>15</v>
      </c>
      <c r="AK890">
        <v>2</v>
      </c>
      <c r="AL890">
        <v>3</v>
      </c>
      <c r="AM890">
        <v>7281.51</v>
      </c>
      <c r="AN890" t="s">
        <v>11</v>
      </c>
      <c r="AO890" t="s">
        <v>16</v>
      </c>
      <c r="AP890" t="s">
        <v>23</v>
      </c>
    </row>
    <row r="891" spans="7:42" x14ac:dyDescent="0.3">
      <c r="G891" s="14">
        <v>1966</v>
      </c>
      <c r="H891" s="15" t="s">
        <v>30</v>
      </c>
      <c r="J891" s="60" t="s">
        <v>2380</v>
      </c>
      <c r="K891" s="14" t="s">
        <v>12</v>
      </c>
      <c r="L891" s="14" t="s">
        <v>16</v>
      </c>
      <c r="R891" s="15" t="s">
        <v>23</v>
      </c>
      <c r="Y891" t="s">
        <v>1481</v>
      </c>
      <c r="Z891">
        <v>28.9</v>
      </c>
      <c r="AA891">
        <v>11.96</v>
      </c>
      <c r="AB891" t="s">
        <v>2380</v>
      </c>
      <c r="AC891" t="s">
        <v>2380</v>
      </c>
      <c r="AD891" t="s">
        <v>2380</v>
      </c>
      <c r="AE891" t="s">
        <v>2381</v>
      </c>
      <c r="AF891" t="s">
        <v>2380</v>
      </c>
      <c r="AH891" t="s">
        <v>922</v>
      </c>
      <c r="AI891">
        <v>1966</v>
      </c>
      <c r="AJ891" t="s">
        <v>30</v>
      </c>
      <c r="AK891">
        <v>26</v>
      </c>
      <c r="AL891">
        <v>0</v>
      </c>
      <c r="AM891">
        <v>7302.46</v>
      </c>
      <c r="AN891" t="s">
        <v>12</v>
      </c>
      <c r="AO891" t="s">
        <v>16</v>
      </c>
      <c r="AP891" t="s">
        <v>23</v>
      </c>
    </row>
    <row r="892" spans="7:42" x14ac:dyDescent="0.3">
      <c r="G892" s="14">
        <v>1965</v>
      </c>
      <c r="H892" s="15" t="s">
        <v>18</v>
      </c>
      <c r="J892" s="60" t="s">
        <v>2380</v>
      </c>
      <c r="K892" s="14" t="s">
        <v>12</v>
      </c>
      <c r="L892" s="14" t="s">
        <v>12</v>
      </c>
      <c r="R892" s="15" t="s">
        <v>13</v>
      </c>
      <c r="Y892" t="s">
        <v>1480</v>
      </c>
      <c r="Z892">
        <v>25.74</v>
      </c>
      <c r="AA892">
        <v>7.69</v>
      </c>
      <c r="AB892" t="s">
        <v>2380</v>
      </c>
      <c r="AC892" t="s">
        <v>2380</v>
      </c>
      <c r="AD892" t="s">
        <v>2380</v>
      </c>
      <c r="AE892" t="s">
        <v>2381</v>
      </c>
      <c r="AF892" t="s">
        <v>2380</v>
      </c>
      <c r="AH892" t="s">
        <v>923</v>
      </c>
      <c r="AI892">
        <v>1965</v>
      </c>
      <c r="AJ892" t="s">
        <v>18</v>
      </c>
      <c r="AK892">
        <v>6</v>
      </c>
      <c r="AL892">
        <v>0</v>
      </c>
      <c r="AM892">
        <v>7304.65</v>
      </c>
      <c r="AN892" t="s">
        <v>12</v>
      </c>
      <c r="AO892" t="s">
        <v>12</v>
      </c>
      <c r="AP892" t="s">
        <v>13</v>
      </c>
    </row>
    <row r="893" spans="7:42" x14ac:dyDescent="0.3">
      <c r="G893" s="14">
        <v>1965</v>
      </c>
      <c r="H893" s="15" t="s">
        <v>18</v>
      </c>
      <c r="J893" s="60" t="s">
        <v>2380</v>
      </c>
      <c r="K893" s="14" t="s">
        <v>12</v>
      </c>
      <c r="L893" s="14" t="s">
        <v>16</v>
      </c>
      <c r="R893" s="15" t="s">
        <v>13</v>
      </c>
      <c r="Y893" t="s">
        <v>1479</v>
      </c>
      <c r="Z893">
        <v>36.06</v>
      </c>
      <c r="AA893">
        <v>8.83</v>
      </c>
      <c r="AB893" t="s">
        <v>2380</v>
      </c>
      <c r="AC893" t="s">
        <v>2380</v>
      </c>
      <c r="AD893" t="s">
        <v>2380</v>
      </c>
      <c r="AE893" t="s">
        <v>2381</v>
      </c>
      <c r="AF893" t="s">
        <v>2380</v>
      </c>
      <c r="AH893" t="s">
        <v>924</v>
      </c>
      <c r="AI893">
        <v>1965</v>
      </c>
      <c r="AJ893" t="s">
        <v>18</v>
      </c>
      <c r="AK893">
        <v>25</v>
      </c>
      <c r="AL893">
        <v>0</v>
      </c>
      <c r="AM893">
        <v>7318.21</v>
      </c>
      <c r="AN893" t="s">
        <v>12</v>
      </c>
      <c r="AO893" t="s">
        <v>16</v>
      </c>
      <c r="AP893" t="s">
        <v>13</v>
      </c>
    </row>
    <row r="894" spans="7:42" x14ac:dyDescent="0.3">
      <c r="G894" s="14">
        <v>1972</v>
      </c>
      <c r="H894" s="15" t="s">
        <v>35</v>
      </c>
      <c r="J894" s="60" t="s">
        <v>2380</v>
      </c>
      <c r="K894" s="14" t="s">
        <v>11</v>
      </c>
      <c r="L894" s="14" t="s">
        <v>12</v>
      </c>
      <c r="R894" s="15" t="s">
        <v>23</v>
      </c>
      <c r="Y894" t="s">
        <v>1478</v>
      </c>
      <c r="Z894">
        <v>43.28</v>
      </c>
      <c r="AA894">
        <v>4.41</v>
      </c>
      <c r="AB894" t="s">
        <v>2380</v>
      </c>
      <c r="AC894" t="s">
        <v>2380</v>
      </c>
      <c r="AD894" t="s">
        <v>2380</v>
      </c>
      <c r="AE894" t="s">
        <v>2381</v>
      </c>
      <c r="AF894" t="s">
        <v>2380</v>
      </c>
      <c r="AH894" t="s">
        <v>925</v>
      </c>
      <c r="AI894">
        <v>1972</v>
      </c>
      <c r="AJ894" t="s">
        <v>35</v>
      </c>
      <c r="AK894">
        <v>11</v>
      </c>
      <c r="AL894">
        <v>0</v>
      </c>
      <c r="AM894">
        <v>7318.22</v>
      </c>
      <c r="AN894" t="s">
        <v>11</v>
      </c>
      <c r="AO894" t="s">
        <v>12</v>
      </c>
      <c r="AP894" t="s">
        <v>23</v>
      </c>
    </row>
    <row r="895" spans="7:42" x14ac:dyDescent="0.3">
      <c r="G895" s="14">
        <v>1965</v>
      </c>
      <c r="H895" s="15" t="s">
        <v>10</v>
      </c>
      <c r="J895" s="60" t="s">
        <v>2380</v>
      </c>
      <c r="K895" s="14" t="s">
        <v>12</v>
      </c>
      <c r="L895" s="14" t="s">
        <v>12</v>
      </c>
      <c r="R895" s="15" t="s">
        <v>23</v>
      </c>
      <c r="Y895" t="s">
        <v>1477</v>
      </c>
      <c r="Z895">
        <v>28.785</v>
      </c>
      <c r="AA895">
        <v>9.1</v>
      </c>
      <c r="AB895" t="s">
        <v>2382</v>
      </c>
      <c r="AC895" t="s">
        <v>2380</v>
      </c>
      <c r="AD895" t="s">
        <v>2383</v>
      </c>
      <c r="AE895">
        <v>1</v>
      </c>
      <c r="AF895" t="s">
        <v>2380</v>
      </c>
      <c r="AH895" t="s">
        <v>926</v>
      </c>
      <c r="AI895">
        <v>1965</v>
      </c>
      <c r="AJ895" t="s">
        <v>10</v>
      </c>
      <c r="AK895">
        <v>11</v>
      </c>
      <c r="AL895">
        <v>0</v>
      </c>
      <c r="AM895">
        <v>7322.86</v>
      </c>
      <c r="AN895" t="s">
        <v>12</v>
      </c>
      <c r="AO895" t="s">
        <v>12</v>
      </c>
      <c r="AP895" t="s">
        <v>23</v>
      </c>
    </row>
    <row r="896" spans="7:42" x14ac:dyDescent="0.3">
      <c r="G896" s="14">
        <v>2004</v>
      </c>
      <c r="H896" s="15" t="s">
        <v>15</v>
      </c>
      <c r="J896" s="60" t="s">
        <v>2380</v>
      </c>
      <c r="K896" s="14" t="s">
        <v>11</v>
      </c>
      <c r="L896" s="14" t="s">
        <v>11</v>
      </c>
      <c r="R896" s="15" t="s">
        <v>247</v>
      </c>
      <c r="Y896" t="s">
        <v>1476</v>
      </c>
      <c r="Z896">
        <v>25.46</v>
      </c>
      <c r="AA896">
        <v>11.52</v>
      </c>
      <c r="AB896" t="s">
        <v>2382</v>
      </c>
      <c r="AC896" t="s">
        <v>2380</v>
      </c>
      <c r="AD896" t="s">
        <v>2383</v>
      </c>
      <c r="AE896">
        <v>1</v>
      </c>
      <c r="AF896" t="s">
        <v>2380</v>
      </c>
      <c r="AH896" t="s">
        <v>927</v>
      </c>
      <c r="AI896">
        <v>2004</v>
      </c>
      <c r="AJ896" t="s">
        <v>15</v>
      </c>
      <c r="AK896">
        <v>15</v>
      </c>
      <c r="AL896">
        <v>0</v>
      </c>
      <c r="AM896">
        <v>7323.73</v>
      </c>
      <c r="AN896" t="s">
        <v>11</v>
      </c>
      <c r="AO896" t="s">
        <v>11</v>
      </c>
      <c r="AP896" t="s">
        <v>247</v>
      </c>
    </row>
    <row r="897" spans="7:42" x14ac:dyDescent="0.3">
      <c r="G897" s="14">
        <v>1979</v>
      </c>
      <c r="H897" s="15" t="s">
        <v>18</v>
      </c>
      <c r="J897" s="60" t="s">
        <v>2380</v>
      </c>
      <c r="K897" s="14" t="s">
        <v>11</v>
      </c>
      <c r="L897" s="14" t="s">
        <v>12</v>
      </c>
      <c r="R897" s="15" t="s">
        <v>247</v>
      </c>
      <c r="Y897" t="s">
        <v>1475</v>
      </c>
      <c r="Z897">
        <v>30.8</v>
      </c>
      <c r="AA897">
        <v>10.95</v>
      </c>
      <c r="AB897" t="s">
        <v>2380</v>
      </c>
      <c r="AC897" t="s">
        <v>2380</v>
      </c>
      <c r="AD897" t="s">
        <v>2380</v>
      </c>
      <c r="AE897" t="s">
        <v>2381</v>
      </c>
      <c r="AF897" t="s">
        <v>2380</v>
      </c>
      <c r="AH897" t="s">
        <v>928</v>
      </c>
      <c r="AI897">
        <v>1979</v>
      </c>
      <c r="AJ897" t="s">
        <v>18</v>
      </c>
      <c r="AK897">
        <v>19</v>
      </c>
      <c r="AL897">
        <v>0</v>
      </c>
      <c r="AM897">
        <v>7325.05</v>
      </c>
      <c r="AN897" t="s">
        <v>11</v>
      </c>
      <c r="AO897" t="s">
        <v>12</v>
      </c>
      <c r="AP897" t="s">
        <v>247</v>
      </c>
    </row>
    <row r="898" spans="7:42" x14ac:dyDescent="0.3">
      <c r="G898" s="14">
        <v>1984</v>
      </c>
      <c r="H898" s="15" t="s">
        <v>10</v>
      </c>
      <c r="J898" s="60" t="s">
        <v>2380</v>
      </c>
      <c r="K898" s="14" t="s">
        <v>11</v>
      </c>
      <c r="L898" s="14" t="s">
        <v>16</v>
      </c>
      <c r="R898" s="15" t="s">
        <v>23</v>
      </c>
      <c r="Y898" t="s">
        <v>1474</v>
      </c>
      <c r="Z898">
        <v>28.88</v>
      </c>
      <c r="AA898">
        <v>11.5</v>
      </c>
      <c r="AB898" t="s">
        <v>2380</v>
      </c>
      <c r="AC898" t="s">
        <v>2380</v>
      </c>
      <c r="AD898" t="s">
        <v>2380</v>
      </c>
      <c r="AE898" t="s">
        <v>2381</v>
      </c>
      <c r="AF898" t="s">
        <v>2380</v>
      </c>
      <c r="AH898" t="s">
        <v>929</v>
      </c>
      <c r="AI898">
        <v>1984</v>
      </c>
      <c r="AJ898" t="s">
        <v>10</v>
      </c>
      <c r="AK898">
        <v>25</v>
      </c>
      <c r="AL898">
        <v>3</v>
      </c>
      <c r="AM898">
        <v>7325.47</v>
      </c>
      <c r="AN898" t="s">
        <v>11</v>
      </c>
      <c r="AO898" t="s">
        <v>16</v>
      </c>
      <c r="AP898" t="s">
        <v>23</v>
      </c>
    </row>
    <row r="899" spans="7:42" x14ac:dyDescent="0.3">
      <c r="G899" s="14">
        <v>1979</v>
      </c>
      <c r="H899" s="15" t="s">
        <v>20</v>
      </c>
      <c r="J899" s="60" t="s">
        <v>2380</v>
      </c>
      <c r="K899" s="14" t="s">
        <v>11</v>
      </c>
      <c r="L899" s="14" t="s">
        <v>12</v>
      </c>
      <c r="R899" s="15" t="s">
        <v>42</v>
      </c>
      <c r="Y899" t="s">
        <v>1473</v>
      </c>
      <c r="Z899">
        <v>23</v>
      </c>
      <c r="AA899">
        <v>9.8800000000000008</v>
      </c>
      <c r="AB899" t="s">
        <v>2380</v>
      </c>
      <c r="AC899" t="s">
        <v>2380</v>
      </c>
      <c r="AD899" t="s">
        <v>2380</v>
      </c>
      <c r="AE899" t="s">
        <v>2381</v>
      </c>
      <c r="AF899" t="s">
        <v>2380</v>
      </c>
      <c r="AH899" t="s">
        <v>930</v>
      </c>
      <c r="AI899">
        <v>1979</v>
      </c>
      <c r="AJ899" t="s">
        <v>20</v>
      </c>
      <c r="AK899">
        <v>19</v>
      </c>
      <c r="AL899">
        <v>1</v>
      </c>
      <c r="AM899">
        <v>7337.75</v>
      </c>
      <c r="AN899" t="s">
        <v>11</v>
      </c>
      <c r="AO899" t="s">
        <v>12</v>
      </c>
      <c r="AP899" t="s">
        <v>42</v>
      </c>
    </row>
    <row r="900" spans="7:42" x14ac:dyDescent="0.3">
      <c r="G900" s="14">
        <v>1986</v>
      </c>
      <c r="H900" s="15" t="s">
        <v>18</v>
      </c>
      <c r="J900" s="60" t="s">
        <v>2380</v>
      </c>
      <c r="K900" s="14" t="s">
        <v>11</v>
      </c>
      <c r="L900" s="14" t="s">
        <v>11</v>
      </c>
      <c r="R900" s="15" t="s">
        <v>23</v>
      </c>
      <c r="Y900" t="s">
        <v>1472</v>
      </c>
      <c r="Z900">
        <v>38.25</v>
      </c>
      <c r="AA900">
        <v>6.2</v>
      </c>
      <c r="AB900" t="s">
        <v>2380</v>
      </c>
      <c r="AC900" t="s">
        <v>2380</v>
      </c>
      <c r="AD900" t="s">
        <v>2380</v>
      </c>
      <c r="AE900">
        <v>1</v>
      </c>
      <c r="AF900" t="s">
        <v>2380</v>
      </c>
      <c r="AH900" t="s">
        <v>931</v>
      </c>
      <c r="AI900">
        <v>1986</v>
      </c>
      <c r="AJ900" t="s">
        <v>18</v>
      </c>
      <c r="AK900">
        <v>15</v>
      </c>
      <c r="AL900">
        <v>3</v>
      </c>
      <c r="AM900">
        <v>7339.93</v>
      </c>
      <c r="AN900" t="s">
        <v>11</v>
      </c>
      <c r="AO900" t="s">
        <v>11</v>
      </c>
      <c r="AP900" t="s">
        <v>23</v>
      </c>
    </row>
    <row r="901" spans="7:42" x14ac:dyDescent="0.3">
      <c r="G901" s="14">
        <v>1977</v>
      </c>
      <c r="H901" s="15" t="s">
        <v>30</v>
      </c>
      <c r="J901" s="60" t="s">
        <v>2380</v>
      </c>
      <c r="K901" s="14" t="s">
        <v>11</v>
      </c>
      <c r="L901" s="14" t="s">
        <v>16</v>
      </c>
      <c r="R901" s="15" t="s">
        <v>42</v>
      </c>
      <c r="Y901" t="s">
        <v>1471</v>
      </c>
      <c r="Z901">
        <v>39.25</v>
      </c>
      <c r="AA901">
        <v>8.41</v>
      </c>
      <c r="AB901" t="s">
        <v>2382</v>
      </c>
      <c r="AC901" t="s">
        <v>2380</v>
      </c>
      <c r="AD901" t="s">
        <v>2380</v>
      </c>
      <c r="AE901">
        <v>1</v>
      </c>
      <c r="AF901" t="s">
        <v>2380</v>
      </c>
      <c r="AH901" t="s">
        <v>932</v>
      </c>
      <c r="AI901">
        <v>1977</v>
      </c>
      <c r="AJ901" t="s">
        <v>30</v>
      </c>
      <c r="AK901">
        <v>18</v>
      </c>
      <c r="AL901">
        <v>0</v>
      </c>
      <c r="AM901">
        <v>7345.08</v>
      </c>
      <c r="AN901" t="s">
        <v>11</v>
      </c>
      <c r="AO901" t="s">
        <v>16</v>
      </c>
      <c r="AP901" t="s">
        <v>42</v>
      </c>
    </row>
    <row r="902" spans="7:42" x14ac:dyDescent="0.3">
      <c r="G902" s="14">
        <v>1979</v>
      </c>
      <c r="H902" s="15" t="s">
        <v>18</v>
      </c>
      <c r="J902" s="60" t="s">
        <v>2380</v>
      </c>
      <c r="K902" s="14" t="s">
        <v>11</v>
      </c>
      <c r="L902" s="14" t="s">
        <v>16</v>
      </c>
      <c r="R902" s="15" t="s">
        <v>13</v>
      </c>
      <c r="Y902" t="s">
        <v>1470</v>
      </c>
      <c r="Z902">
        <v>26.6</v>
      </c>
      <c r="AA902">
        <v>5.07</v>
      </c>
      <c r="AB902" t="s">
        <v>2382</v>
      </c>
      <c r="AC902" t="s">
        <v>2380</v>
      </c>
      <c r="AD902" t="s">
        <v>2380</v>
      </c>
      <c r="AE902">
        <v>2</v>
      </c>
      <c r="AF902" t="s">
        <v>2380</v>
      </c>
      <c r="AH902" t="s">
        <v>933</v>
      </c>
      <c r="AI902">
        <v>1979</v>
      </c>
      <c r="AJ902" t="s">
        <v>18</v>
      </c>
      <c r="AK902">
        <v>26</v>
      </c>
      <c r="AL902">
        <v>1</v>
      </c>
      <c r="AM902">
        <v>7345.73</v>
      </c>
      <c r="AN902" t="s">
        <v>11</v>
      </c>
      <c r="AO902" t="s">
        <v>16</v>
      </c>
      <c r="AP902" t="s">
        <v>13</v>
      </c>
    </row>
    <row r="903" spans="7:42" x14ac:dyDescent="0.3">
      <c r="G903" s="14">
        <v>1977</v>
      </c>
      <c r="H903" s="15" t="s">
        <v>30</v>
      </c>
      <c r="J903" s="60" t="s">
        <v>2380</v>
      </c>
      <c r="K903" s="14" t="s">
        <v>11</v>
      </c>
      <c r="L903" s="14" t="s">
        <v>16</v>
      </c>
      <c r="R903" s="15" t="s">
        <v>42</v>
      </c>
      <c r="Y903" t="s">
        <v>1469</v>
      </c>
      <c r="Z903">
        <v>35.700000000000003</v>
      </c>
      <c r="AA903">
        <v>4.0599999999999996</v>
      </c>
      <c r="AB903" t="s">
        <v>2380</v>
      </c>
      <c r="AC903" t="s">
        <v>2380</v>
      </c>
      <c r="AD903" t="s">
        <v>2383</v>
      </c>
      <c r="AE903">
        <v>1</v>
      </c>
      <c r="AF903" t="s">
        <v>2380</v>
      </c>
      <c r="AH903" t="s">
        <v>934</v>
      </c>
      <c r="AI903">
        <v>1977</v>
      </c>
      <c r="AJ903" t="s">
        <v>30</v>
      </c>
      <c r="AK903">
        <v>1</v>
      </c>
      <c r="AL903">
        <v>0</v>
      </c>
      <c r="AM903">
        <v>7348.14</v>
      </c>
      <c r="AN903" t="s">
        <v>11</v>
      </c>
      <c r="AO903" t="s">
        <v>16</v>
      </c>
      <c r="AP903" t="s">
        <v>42</v>
      </c>
    </row>
    <row r="904" spans="7:42" x14ac:dyDescent="0.3">
      <c r="G904" s="14">
        <v>1993</v>
      </c>
      <c r="H904" s="15" t="s">
        <v>37</v>
      </c>
      <c r="J904" s="60" t="s">
        <v>2380</v>
      </c>
      <c r="K904" s="14" t="s">
        <v>11</v>
      </c>
      <c r="L904" s="14" t="s">
        <v>11</v>
      </c>
      <c r="R904" s="15" t="s">
        <v>300</v>
      </c>
      <c r="Y904" t="s">
        <v>1468</v>
      </c>
      <c r="Z904">
        <v>20.100000000000001</v>
      </c>
      <c r="AA904">
        <v>10.52</v>
      </c>
      <c r="AB904" t="s">
        <v>2380</v>
      </c>
      <c r="AC904" t="s">
        <v>2380</v>
      </c>
      <c r="AD904" t="s">
        <v>2380</v>
      </c>
      <c r="AE904" t="s">
        <v>2381</v>
      </c>
      <c r="AF904" t="s">
        <v>2380</v>
      </c>
      <c r="AH904" t="s">
        <v>935</v>
      </c>
      <c r="AI904">
        <v>1993</v>
      </c>
      <c r="AJ904" t="s">
        <v>37</v>
      </c>
      <c r="AK904">
        <v>5</v>
      </c>
      <c r="AL904">
        <v>0</v>
      </c>
      <c r="AM904">
        <v>7349.12</v>
      </c>
      <c r="AN904" t="s">
        <v>11</v>
      </c>
      <c r="AO904" t="s">
        <v>11</v>
      </c>
      <c r="AP904" t="s">
        <v>300</v>
      </c>
    </row>
    <row r="905" spans="7:42" x14ac:dyDescent="0.3">
      <c r="G905" s="14">
        <v>1983</v>
      </c>
      <c r="H905" s="15" t="s">
        <v>18</v>
      </c>
      <c r="J905" s="60" t="s">
        <v>2380</v>
      </c>
      <c r="K905" s="14" t="s">
        <v>11</v>
      </c>
      <c r="L905" s="14" t="s">
        <v>11</v>
      </c>
      <c r="R905" s="15" t="s">
        <v>23</v>
      </c>
      <c r="Y905" t="s">
        <v>1467</v>
      </c>
      <c r="Z905">
        <v>22.23</v>
      </c>
      <c r="AA905">
        <v>9.65</v>
      </c>
      <c r="AB905" t="s">
        <v>2380</v>
      </c>
      <c r="AC905" t="s">
        <v>2380</v>
      </c>
      <c r="AD905" t="s">
        <v>2380</v>
      </c>
      <c r="AE905" t="s">
        <v>2381</v>
      </c>
      <c r="AF905" t="s">
        <v>2380</v>
      </c>
      <c r="AH905" t="s">
        <v>936</v>
      </c>
      <c r="AI905">
        <v>1983</v>
      </c>
      <c r="AJ905" t="s">
        <v>18</v>
      </c>
      <c r="AK905">
        <v>21</v>
      </c>
      <c r="AL905">
        <v>3</v>
      </c>
      <c r="AM905">
        <v>7357.49</v>
      </c>
      <c r="AN905" t="s">
        <v>11</v>
      </c>
      <c r="AO905" t="s">
        <v>11</v>
      </c>
      <c r="AP905" t="s">
        <v>23</v>
      </c>
    </row>
    <row r="906" spans="7:42" x14ac:dyDescent="0.3">
      <c r="G906" s="14">
        <v>1981</v>
      </c>
      <c r="H906" s="15" t="s">
        <v>10</v>
      </c>
      <c r="J906" s="60" t="s">
        <v>2380</v>
      </c>
      <c r="K906" s="14" t="s">
        <v>11</v>
      </c>
      <c r="L906" s="14" t="s">
        <v>12</v>
      </c>
      <c r="R906" s="15" t="s">
        <v>247</v>
      </c>
      <c r="Y906" t="s">
        <v>1466</v>
      </c>
      <c r="Z906">
        <v>36.47</v>
      </c>
      <c r="AA906">
        <v>6.21</v>
      </c>
      <c r="AB906" t="s">
        <v>2380</v>
      </c>
      <c r="AC906" t="s">
        <v>2380</v>
      </c>
      <c r="AD906" t="s">
        <v>2380</v>
      </c>
      <c r="AE906" t="s">
        <v>2381</v>
      </c>
      <c r="AF906" t="s">
        <v>2380</v>
      </c>
      <c r="AH906" t="s">
        <v>937</v>
      </c>
      <c r="AI906">
        <v>1981</v>
      </c>
      <c r="AJ906" t="s">
        <v>10</v>
      </c>
      <c r="AK906">
        <v>16</v>
      </c>
      <c r="AL906">
        <v>1</v>
      </c>
      <c r="AM906">
        <v>7358.18</v>
      </c>
      <c r="AN906" t="s">
        <v>11</v>
      </c>
      <c r="AO906" t="s">
        <v>12</v>
      </c>
      <c r="AP906" t="s">
        <v>247</v>
      </c>
    </row>
    <row r="907" spans="7:42" x14ac:dyDescent="0.3">
      <c r="G907" s="14">
        <v>1965</v>
      </c>
      <c r="H907" s="15" t="s">
        <v>30</v>
      </c>
      <c r="J907" s="60" t="s">
        <v>2380</v>
      </c>
      <c r="K907" s="14" t="s">
        <v>12</v>
      </c>
      <c r="L907" s="14" t="s">
        <v>12</v>
      </c>
      <c r="R907" s="15" t="s">
        <v>13</v>
      </c>
      <c r="Y907" t="s">
        <v>1465</v>
      </c>
      <c r="Z907">
        <v>49.64</v>
      </c>
      <c r="AA907">
        <v>4.76</v>
      </c>
      <c r="AB907" t="s">
        <v>2380</v>
      </c>
      <c r="AC907" t="s">
        <v>2380</v>
      </c>
      <c r="AD907" t="s">
        <v>2383</v>
      </c>
      <c r="AE907">
        <v>1</v>
      </c>
      <c r="AF907" t="s">
        <v>2380</v>
      </c>
      <c r="AH907" t="s">
        <v>938</v>
      </c>
      <c r="AI907">
        <v>1965</v>
      </c>
      <c r="AJ907" t="s">
        <v>30</v>
      </c>
      <c r="AK907">
        <v>9</v>
      </c>
      <c r="AL907">
        <v>0</v>
      </c>
      <c r="AM907">
        <v>7362.31</v>
      </c>
      <c r="AN907" t="s">
        <v>12</v>
      </c>
      <c r="AO907" t="s">
        <v>12</v>
      </c>
      <c r="AP907" t="s">
        <v>13</v>
      </c>
    </row>
    <row r="908" spans="7:42" x14ac:dyDescent="0.3">
      <c r="G908" s="14">
        <v>1981</v>
      </c>
      <c r="H908" s="15" t="s">
        <v>15</v>
      </c>
      <c r="J908" s="60" t="s">
        <v>2380</v>
      </c>
      <c r="K908" s="14" t="s">
        <v>11</v>
      </c>
      <c r="L908" s="14" t="s">
        <v>16</v>
      </c>
      <c r="R908" s="15" t="s">
        <v>42</v>
      </c>
      <c r="Y908" t="s">
        <v>1464</v>
      </c>
      <c r="Z908">
        <v>36.799999999999997</v>
      </c>
      <c r="AA908">
        <v>5.73</v>
      </c>
      <c r="AB908" t="s">
        <v>2382</v>
      </c>
      <c r="AC908" t="s">
        <v>2380</v>
      </c>
      <c r="AD908" t="s">
        <v>2383</v>
      </c>
      <c r="AE908">
        <v>1</v>
      </c>
      <c r="AF908" t="s">
        <v>2380</v>
      </c>
      <c r="AH908" t="s">
        <v>939</v>
      </c>
      <c r="AI908">
        <v>1981</v>
      </c>
      <c r="AJ908" t="s">
        <v>15</v>
      </c>
      <c r="AK908">
        <v>24</v>
      </c>
      <c r="AL908">
        <v>2</v>
      </c>
      <c r="AM908">
        <v>7371.77</v>
      </c>
      <c r="AN908" t="s">
        <v>11</v>
      </c>
      <c r="AO908" t="s">
        <v>16</v>
      </c>
      <c r="AP908" t="s">
        <v>42</v>
      </c>
    </row>
    <row r="909" spans="7:42" x14ac:dyDescent="0.3">
      <c r="G909" s="14">
        <v>1993</v>
      </c>
      <c r="H909" s="15" t="s">
        <v>10</v>
      </c>
      <c r="J909" s="60" t="s">
        <v>2380</v>
      </c>
      <c r="K909" s="14" t="s">
        <v>11</v>
      </c>
      <c r="L909" s="14" t="s">
        <v>11</v>
      </c>
      <c r="R909" s="15" t="s">
        <v>535</v>
      </c>
      <c r="Y909" t="s">
        <v>1463</v>
      </c>
      <c r="Z909">
        <v>33.880000000000003</v>
      </c>
      <c r="AA909">
        <v>10.78</v>
      </c>
      <c r="AB909" t="s">
        <v>2382</v>
      </c>
      <c r="AC909" t="s">
        <v>2380</v>
      </c>
      <c r="AD909" t="s">
        <v>2380</v>
      </c>
      <c r="AE909" t="s">
        <v>2381</v>
      </c>
      <c r="AF909" t="s">
        <v>2380</v>
      </c>
      <c r="AH909" t="s">
        <v>940</v>
      </c>
      <c r="AI909">
        <v>1993</v>
      </c>
      <c r="AJ909" t="s">
        <v>10</v>
      </c>
      <c r="AK909">
        <v>22</v>
      </c>
      <c r="AL909">
        <v>0</v>
      </c>
      <c r="AM909">
        <v>7388.85</v>
      </c>
      <c r="AN909" t="s">
        <v>11</v>
      </c>
      <c r="AO909" t="s">
        <v>11</v>
      </c>
      <c r="AP909" t="s">
        <v>535</v>
      </c>
    </row>
    <row r="910" spans="7:42" x14ac:dyDescent="0.3">
      <c r="G910" s="14">
        <v>1965</v>
      </c>
      <c r="H910" s="15" t="s">
        <v>30</v>
      </c>
      <c r="J910" s="60" t="s">
        <v>2380</v>
      </c>
      <c r="K910" s="14" t="s">
        <v>12</v>
      </c>
      <c r="L910" s="14" t="s">
        <v>11</v>
      </c>
      <c r="R910" s="15" t="s">
        <v>13</v>
      </c>
      <c r="Y910" t="s">
        <v>1462</v>
      </c>
      <c r="Z910">
        <v>32.01</v>
      </c>
      <c r="AA910">
        <v>5.08</v>
      </c>
      <c r="AB910" t="s">
        <v>2382</v>
      </c>
      <c r="AC910" t="s">
        <v>2380</v>
      </c>
      <c r="AD910" t="s">
        <v>2380</v>
      </c>
      <c r="AE910">
        <v>1</v>
      </c>
      <c r="AF910" t="s">
        <v>2380</v>
      </c>
      <c r="AH910" t="s">
        <v>941</v>
      </c>
      <c r="AI910">
        <v>1965</v>
      </c>
      <c r="AJ910" t="s">
        <v>30</v>
      </c>
      <c r="AK910">
        <v>5</v>
      </c>
      <c r="AL910">
        <v>0</v>
      </c>
      <c r="AM910">
        <v>7403.98</v>
      </c>
      <c r="AN910" t="s">
        <v>12</v>
      </c>
      <c r="AO910" t="s">
        <v>11</v>
      </c>
      <c r="AP910" t="s">
        <v>13</v>
      </c>
    </row>
    <row r="911" spans="7:42" x14ac:dyDescent="0.3">
      <c r="G911" s="14">
        <v>1983</v>
      </c>
      <c r="H911" s="15" t="s">
        <v>20</v>
      </c>
      <c r="J911" s="60" t="s">
        <v>2380</v>
      </c>
      <c r="K911" s="14" t="s">
        <v>11</v>
      </c>
      <c r="L911" s="14" t="s">
        <v>11</v>
      </c>
      <c r="R911" s="15" t="s">
        <v>42</v>
      </c>
      <c r="Y911" t="s">
        <v>1461</v>
      </c>
      <c r="Z911">
        <v>33.630000000000003</v>
      </c>
      <c r="AA911">
        <v>11.39</v>
      </c>
      <c r="AB911" t="s">
        <v>2380</v>
      </c>
      <c r="AC911" t="s">
        <v>2380</v>
      </c>
      <c r="AD911" t="s">
        <v>2380</v>
      </c>
      <c r="AE911" t="s">
        <v>2381</v>
      </c>
      <c r="AF911" t="s">
        <v>2380</v>
      </c>
      <c r="AH911" t="s">
        <v>942</v>
      </c>
      <c r="AI911">
        <v>1983</v>
      </c>
      <c r="AJ911" t="s">
        <v>20</v>
      </c>
      <c r="AK911">
        <v>19</v>
      </c>
      <c r="AL911">
        <v>3</v>
      </c>
      <c r="AM911">
        <v>7418.52</v>
      </c>
      <c r="AN911" t="s">
        <v>11</v>
      </c>
      <c r="AO911" t="s">
        <v>11</v>
      </c>
      <c r="AP911" t="s">
        <v>42</v>
      </c>
    </row>
    <row r="912" spans="7:42" x14ac:dyDescent="0.3">
      <c r="G912" s="14">
        <v>1978</v>
      </c>
      <c r="H912" s="15" t="s">
        <v>15</v>
      </c>
      <c r="J912" s="60" t="s">
        <v>2380</v>
      </c>
      <c r="K912" s="14" t="s">
        <v>11</v>
      </c>
      <c r="L912" s="14" t="s">
        <v>11</v>
      </c>
      <c r="R912" s="15" t="s">
        <v>23</v>
      </c>
      <c r="Y912" t="s">
        <v>1460</v>
      </c>
      <c r="Z912">
        <v>34.865000000000002</v>
      </c>
      <c r="AA912">
        <v>5.35</v>
      </c>
      <c r="AB912" t="s">
        <v>2382</v>
      </c>
      <c r="AC912" t="s">
        <v>2380</v>
      </c>
      <c r="AD912" t="s">
        <v>2380</v>
      </c>
      <c r="AE912">
        <v>1</v>
      </c>
      <c r="AF912" t="s">
        <v>2380</v>
      </c>
      <c r="AH912" t="s">
        <v>943</v>
      </c>
      <c r="AI912">
        <v>1978</v>
      </c>
      <c r="AJ912" t="s">
        <v>15</v>
      </c>
      <c r="AK912">
        <v>12</v>
      </c>
      <c r="AL912">
        <v>0</v>
      </c>
      <c r="AM912">
        <v>7419.48</v>
      </c>
      <c r="AN912" t="s">
        <v>11</v>
      </c>
      <c r="AO912" t="s">
        <v>11</v>
      </c>
      <c r="AP912" t="s">
        <v>23</v>
      </c>
    </row>
    <row r="913" spans="7:42" x14ac:dyDescent="0.3">
      <c r="G913" s="14">
        <v>1978</v>
      </c>
      <c r="H913" s="15" t="s">
        <v>30</v>
      </c>
      <c r="J913" s="60" t="s">
        <v>2380</v>
      </c>
      <c r="K913" s="14" t="s">
        <v>11</v>
      </c>
      <c r="L913" s="14" t="s">
        <v>12</v>
      </c>
      <c r="R913" s="15" t="s">
        <v>23</v>
      </c>
      <c r="Y913" t="s">
        <v>1459</v>
      </c>
      <c r="Z913">
        <v>43.11</v>
      </c>
      <c r="AA913">
        <v>5.6</v>
      </c>
      <c r="AB913" t="s">
        <v>2380</v>
      </c>
      <c r="AC913" t="s">
        <v>2380</v>
      </c>
      <c r="AD913" t="s">
        <v>2380</v>
      </c>
      <c r="AE913" t="s">
        <v>2381</v>
      </c>
      <c r="AF913" t="s">
        <v>2380</v>
      </c>
      <c r="AH913" t="s">
        <v>944</v>
      </c>
      <c r="AI913">
        <v>1978</v>
      </c>
      <c r="AJ913" t="s">
        <v>30</v>
      </c>
      <c r="AK913">
        <v>2</v>
      </c>
      <c r="AL913">
        <v>0</v>
      </c>
      <c r="AM913">
        <v>7421.19</v>
      </c>
      <c r="AN913" t="s">
        <v>11</v>
      </c>
      <c r="AO913" t="s">
        <v>12</v>
      </c>
      <c r="AP913" t="s">
        <v>23</v>
      </c>
    </row>
    <row r="914" spans="7:42" x14ac:dyDescent="0.3">
      <c r="G914" s="14">
        <v>1977</v>
      </c>
      <c r="H914" s="15" t="s">
        <v>35</v>
      </c>
      <c r="J914" s="60" t="s">
        <v>2380</v>
      </c>
      <c r="K914" s="14" t="s">
        <v>12</v>
      </c>
      <c r="L914" s="14" t="s">
        <v>11</v>
      </c>
      <c r="R914" s="15" t="s">
        <v>42</v>
      </c>
      <c r="Y914" t="s">
        <v>1458</v>
      </c>
      <c r="Z914">
        <v>30.305</v>
      </c>
      <c r="AA914">
        <v>4.2699999999999996</v>
      </c>
      <c r="AB914" t="s">
        <v>2382</v>
      </c>
      <c r="AC914" t="s">
        <v>2380</v>
      </c>
      <c r="AD914" t="s">
        <v>2380</v>
      </c>
      <c r="AE914">
        <v>1</v>
      </c>
      <c r="AF914" t="s">
        <v>2380</v>
      </c>
      <c r="AH914" t="s">
        <v>945</v>
      </c>
      <c r="AI914">
        <v>1977</v>
      </c>
      <c r="AJ914" t="s">
        <v>35</v>
      </c>
      <c r="AK914">
        <v>25</v>
      </c>
      <c r="AL914">
        <v>1</v>
      </c>
      <c r="AM914">
        <v>7441.05</v>
      </c>
      <c r="AN914" t="s">
        <v>12</v>
      </c>
      <c r="AO914" t="s">
        <v>11</v>
      </c>
      <c r="AP914" t="s">
        <v>42</v>
      </c>
    </row>
    <row r="915" spans="7:42" x14ac:dyDescent="0.3">
      <c r="G915" s="14">
        <v>1979</v>
      </c>
      <c r="H915" s="15" t="s">
        <v>20</v>
      </c>
      <c r="J915" s="60" t="s">
        <v>2380</v>
      </c>
      <c r="K915" s="14" t="s">
        <v>12</v>
      </c>
      <c r="L915" s="14" t="s">
        <v>11</v>
      </c>
      <c r="R915" s="15" t="s">
        <v>42</v>
      </c>
      <c r="Y915" t="s">
        <v>1457</v>
      </c>
      <c r="Z915">
        <v>25.175000000000001</v>
      </c>
      <c r="AA915">
        <v>5.57</v>
      </c>
      <c r="AB915" t="s">
        <v>2382</v>
      </c>
      <c r="AC915" t="s">
        <v>2380</v>
      </c>
      <c r="AD915" t="s">
        <v>2380</v>
      </c>
      <c r="AE915">
        <v>1</v>
      </c>
      <c r="AF915" t="s">
        <v>2380</v>
      </c>
      <c r="AH915" t="s">
        <v>946</v>
      </c>
      <c r="AI915">
        <v>1979</v>
      </c>
      <c r="AJ915" t="s">
        <v>20</v>
      </c>
      <c r="AK915">
        <v>1</v>
      </c>
      <c r="AL915">
        <v>2</v>
      </c>
      <c r="AM915">
        <v>7441.5</v>
      </c>
      <c r="AN915" t="s">
        <v>12</v>
      </c>
      <c r="AO915" t="s">
        <v>11</v>
      </c>
      <c r="AP915" t="s">
        <v>42</v>
      </c>
    </row>
    <row r="916" spans="7:42" x14ac:dyDescent="0.3">
      <c r="G916" s="14">
        <v>1980</v>
      </c>
      <c r="H916" s="15" t="s">
        <v>10</v>
      </c>
      <c r="J916" s="60" t="s">
        <v>2380</v>
      </c>
      <c r="K916" s="14" t="s">
        <v>11</v>
      </c>
      <c r="L916" s="14" t="s">
        <v>12</v>
      </c>
      <c r="R916" s="15" t="s">
        <v>23</v>
      </c>
      <c r="Y916" t="s">
        <v>1456</v>
      </c>
      <c r="Z916">
        <v>26.8</v>
      </c>
      <c r="AA916">
        <v>5.68</v>
      </c>
      <c r="AB916" t="s">
        <v>2382</v>
      </c>
      <c r="AC916" t="s">
        <v>2380</v>
      </c>
      <c r="AD916" t="s">
        <v>2380</v>
      </c>
      <c r="AE916">
        <v>1</v>
      </c>
      <c r="AF916" t="s">
        <v>2380</v>
      </c>
      <c r="AH916" t="s">
        <v>947</v>
      </c>
      <c r="AI916">
        <v>1980</v>
      </c>
      <c r="AJ916" t="s">
        <v>10</v>
      </c>
      <c r="AK916">
        <v>7</v>
      </c>
      <c r="AL916">
        <v>1</v>
      </c>
      <c r="AM916">
        <v>7443.64</v>
      </c>
      <c r="AN916" t="s">
        <v>11</v>
      </c>
      <c r="AO916" t="s">
        <v>12</v>
      </c>
      <c r="AP916" t="s">
        <v>23</v>
      </c>
    </row>
    <row r="917" spans="7:42" x14ac:dyDescent="0.3">
      <c r="G917" s="14">
        <v>1977</v>
      </c>
      <c r="H917" s="15" t="s">
        <v>20</v>
      </c>
      <c r="J917" s="60" t="s">
        <v>2380</v>
      </c>
      <c r="K917" s="14" t="s">
        <v>12</v>
      </c>
      <c r="L917" s="14" t="s">
        <v>16</v>
      </c>
      <c r="R917" s="15" t="s">
        <v>42</v>
      </c>
      <c r="Y917" t="s">
        <v>1455</v>
      </c>
      <c r="Z917">
        <v>21.78</v>
      </c>
      <c r="AA917">
        <v>5.3</v>
      </c>
      <c r="AB917" t="s">
        <v>2380</v>
      </c>
      <c r="AC917" t="s">
        <v>2382</v>
      </c>
      <c r="AD917" t="s">
        <v>2380</v>
      </c>
      <c r="AE917">
        <v>1</v>
      </c>
      <c r="AF917" t="s">
        <v>2380</v>
      </c>
      <c r="AH917" t="s">
        <v>948</v>
      </c>
      <c r="AI917">
        <v>1977</v>
      </c>
      <c r="AJ917" t="s">
        <v>20</v>
      </c>
      <c r="AK917">
        <v>25</v>
      </c>
      <c r="AL917">
        <v>1</v>
      </c>
      <c r="AM917">
        <v>7445.92</v>
      </c>
      <c r="AN917" t="s">
        <v>12</v>
      </c>
      <c r="AO917" t="s">
        <v>16</v>
      </c>
      <c r="AP917" t="s">
        <v>42</v>
      </c>
    </row>
    <row r="918" spans="7:42" x14ac:dyDescent="0.3">
      <c r="G918" s="14">
        <v>1977</v>
      </c>
      <c r="H918" s="15" t="s">
        <v>20</v>
      </c>
      <c r="J918" s="60" t="s">
        <v>2380</v>
      </c>
      <c r="K918" s="14" t="s">
        <v>12</v>
      </c>
      <c r="L918" s="14" t="s">
        <v>12</v>
      </c>
      <c r="R918" s="15" t="s">
        <v>356</v>
      </c>
      <c r="Y918" t="s">
        <v>1454</v>
      </c>
      <c r="Z918">
        <v>30.14</v>
      </c>
      <c r="AA918">
        <v>9.4499999999999993</v>
      </c>
      <c r="AB918" t="s">
        <v>2382</v>
      </c>
      <c r="AC918" t="s">
        <v>2380</v>
      </c>
      <c r="AD918" t="s">
        <v>2380</v>
      </c>
      <c r="AE918" t="s">
        <v>2381</v>
      </c>
      <c r="AF918" t="s">
        <v>2380</v>
      </c>
      <c r="AH918" t="s">
        <v>949</v>
      </c>
      <c r="AI918">
        <v>1977</v>
      </c>
      <c r="AJ918" t="s">
        <v>20</v>
      </c>
      <c r="AK918">
        <v>30</v>
      </c>
      <c r="AL918">
        <v>0</v>
      </c>
      <c r="AM918">
        <v>7448.4</v>
      </c>
      <c r="AN918" t="s">
        <v>12</v>
      </c>
      <c r="AO918" t="s">
        <v>12</v>
      </c>
      <c r="AP918" t="s">
        <v>356</v>
      </c>
    </row>
    <row r="919" spans="7:42" x14ac:dyDescent="0.3">
      <c r="G919" s="14">
        <v>2001</v>
      </c>
      <c r="H919" s="15" t="s">
        <v>18</v>
      </c>
      <c r="J919" s="60" t="s">
        <v>2380</v>
      </c>
      <c r="K919" s="14" t="s">
        <v>11</v>
      </c>
      <c r="L919" s="14" t="s">
        <v>11</v>
      </c>
      <c r="R919" s="15" t="s">
        <v>23</v>
      </c>
      <c r="Y919" t="s">
        <v>1453</v>
      </c>
      <c r="Z919">
        <v>29.7</v>
      </c>
      <c r="AA919">
        <v>6.79</v>
      </c>
      <c r="AB919" t="s">
        <v>2382</v>
      </c>
      <c r="AC919" t="s">
        <v>2380</v>
      </c>
      <c r="AD919" t="s">
        <v>2380</v>
      </c>
      <c r="AE919" t="s">
        <v>2381</v>
      </c>
      <c r="AF919" t="s">
        <v>2380</v>
      </c>
      <c r="AH919" t="s">
        <v>950</v>
      </c>
      <c r="AI919">
        <v>2001</v>
      </c>
      <c r="AJ919" t="s">
        <v>18</v>
      </c>
      <c r="AK919">
        <v>1</v>
      </c>
      <c r="AL919">
        <v>0</v>
      </c>
      <c r="AM919">
        <v>7450.36</v>
      </c>
      <c r="AN919" t="s">
        <v>11</v>
      </c>
      <c r="AO919" t="s">
        <v>11</v>
      </c>
      <c r="AP919" t="s">
        <v>23</v>
      </c>
    </row>
    <row r="920" spans="7:42" x14ac:dyDescent="0.3">
      <c r="G920" s="14">
        <v>1967</v>
      </c>
      <c r="H920" s="15" t="s">
        <v>35</v>
      </c>
      <c r="J920" s="60" t="s">
        <v>2380</v>
      </c>
      <c r="K920" s="14" t="s">
        <v>12</v>
      </c>
      <c r="L920" s="14" t="s">
        <v>12</v>
      </c>
      <c r="R920" s="15" t="s">
        <v>13</v>
      </c>
      <c r="Y920" t="s">
        <v>1452</v>
      </c>
      <c r="Z920">
        <v>32.395000000000003</v>
      </c>
      <c r="AA920">
        <v>11.1</v>
      </c>
      <c r="AB920" t="s">
        <v>2382</v>
      </c>
      <c r="AC920" t="s">
        <v>2380</v>
      </c>
      <c r="AD920" t="s">
        <v>2380</v>
      </c>
      <c r="AE920" t="s">
        <v>2381</v>
      </c>
      <c r="AF920" t="s">
        <v>2380</v>
      </c>
      <c r="AH920" t="s">
        <v>951</v>
      </c>
      <c r="AI920">
        <v>1967</v>
      </c>
      <c r="AJ920" t="s">
        <v>35</v>
      </c>
      <c r="AK920">
        <v>4</v>
      </c>
      <c r="AL920">
        <v>0</v>
      </c>
      <c r="AM920">
        <v>7463.51</v>
      </c>
      <c r="AN920" t="s">
        <v>12</v>
      </c>
      <c r="AO920" t="s">
        <v>12</v>
      </c>
      <c r="AP920" t="s">
        <v>13</v>
      </c>
    </row>
    <row r="921" spans="7:42" x14ac:dyDescent="0.3">
      <c r="G921" s="14">
        <v>1996</v>
      </c>
      <c r="H921" s="15" t="s">
        <v>18</v>
      </c>
      <c r="J921" s="60" t="s">
        <v>2380</v>
      </c>
      <c r="K921" s="14" t="s">
        <v>11</v>
      </c>
      <c r="L921" s="14" t="s">
        <v>12</v>
      </c>
      <c r="R921" s="15" t="s">
        <v>23</v>
      </c>
      <c r="Y921" t="s">
        <v>1451</v>
      </c>
      <c r="Z921">
        <v>36.64</v>
      </c>
      <c r="AA921">
        <v>7.26</v>
      </c>
      <c r="AB921" t="s">
        <v>2380</v>
      </c>
      <c r="AC921" t="s">
        <v>2380</v>
      </c>
      <c r="AD921" t="s">
        <v>2380</v>
      </c>
      <c r="AE921" t="s">
        <v>2381</v>
      </c>
      <c r="AF921" t="s">
        <v>2380</v>
      </c>
      <c r="AH921" t="s">
        <v>952</v>
      </c>
      <c r="AI921">
        <v>1996</v>
      </c>
      <c r="AJ921" t="s">
        <v>18</v>
      </c>
      <c r="AK921">
        <v>14</v>
      </c>
      <c r="AL921">
        <v>0</v>
      </c>
      <c r="AM921">
        <v>7487.38</v>
      </c>
      <c r="AN921" t="s">
        <v>11</v>
      </c>
      <c r="AO921" t="s">
        <v>12</v>
      </c>
      <c r="AP921" t="s">
        <v>23</v>
      </c>
    </row>
    <row r="922" spans="7:42" x14ac:dyDescent="0.3">
      <c r="G922" s="14">
        <v>1988</v>
      </c>
      <c r="H922" s="15" t="s">
        <v>30</v>
      </c>
      <c r="J922" s="60" t="s">
        <v>2380</v>
      </c>
      <c r="K922" s="14" t="s">
        <v>11</v>
      </c>
      <c r="L922" s="14" t="s">
        <v>12</v>
      </c>
      <c r="R922" s="15" t="s">
        <v>200</v>
      </c>
      <c r="Y922" t="s">
        <v>1450</v>
      </c>
      <c r="Z922">
        <v>39.049999999999997</v>
      </c>
      <c r="AA922">
        <v>5.27</v>
      </c>
      <c r="AB922" t="s">
        <v>2382</v>
      </c>
      <c r="AC922" t="s">
        <v>2380</v>
      </c>
      <c r="AD922" t="s">
        <v>2380</v>
      </c>
      <c r="AE922">
        <v>1</v>
      </c>
      <c r="AF922" t="s">
        <v>2380</v>
      </c>
      <c r="AH922" t="s">
        <v>953</v>
      </c>
      <c r="AI922">
        <v>1988</v>
      </c>
      <c r="AJ922" t="s">
        <v>30</v>
      </c>
      <c r="AK922">
        <v>15</v>
      </c>
      <c r="AL922">
        <v>3</v>
      </c>
      <c r="AM922">
        <v>7494.63</v>
      </c>
      <c r="AN922" t="s">
        <v>11</v>
      </c>
      <c r="AO922" t="s">
        <v>12</v>
      </c>
      <c r="AP922" t="s">
        <v>200</v>
      </c>
    </row>
    <row r="923" spans="7:42" x14ac:dyDescent="0.3">
      <c r="G923" s="14">
        <v>1997</v>
      </c>
      <c r="H923" s="15" t="s">
        <v>37</v>
      </c>
      <c r="J923" s="60" t="s">
        <v>2380</v>
      </c>
      <c r="K923" s="14" t="s">
        <v>11</v>
      </c>
      <c r="L923" s="14" t="s">
        <v>16</v>
      </c>
      <c r="R923" s="15" t="s">
        <v>23</v>
      </c>
      <c r="Y923" t="s">
        <v>1449</v>
      </c>
      <c r="Z923">
        <v>33.1</v>
      </c>
      <c r="AA923">
        <v>5.46</v>
      </c>
      <c r="AB923" t="s">
        <v>2382</v>
      </c>
      <c r="AC923" t="s">
        <v>2380</v>
      </c>
      <c r="AD923" t="s">
        <v>2380</v>
      </c>
      <c r="AE923">
        <v>1</v>
      </c>
      <c r="AF923" t="s">
        <v>2380</v>
      </c>
      <c r="AH923" t="s">
        <v>954</v>
      </c>
      <c r="AI923">
        <v>1997</v>
      </c>
      <c r="AJ923" t="s">
        <v>37</v>
      </c>
      <c r="AK923">
        <v>28</v>
      </c>
      <c r="AL923">
        <v>0</v>
      </c>
      <c r="AM923">
        <v>7504.3</v>
      </c>
      <c r="AN923" t="s">
        <v>11</v>
      </c>
      <c r="AO923" t="s">
        <v>16</v>
      </c>
      <c r="AP923" t="s">
        <v>23</v>
      </c>
    </row>
    <row r="924" spans="7:42" x14ac:dyDescent="0.3">
      <c r="G924" s="14">
        <v>1983</v>
      </c>
      <c r="H924" s="15" t="s">
        <v>10</v>
      </c>
      <c r="J924" s="60" t="s">
        <v>2380</v>
      </c>
      <c r="K924" s="14" t="s">
        <v>12</v>
      </c>
      <c r="L924" s="14" t="s">
        <v>11</v>
      </c>
      <c r="R924" s="15" t="s">
        <v>42</v>
      </c>
      <c r="Y924" t="s">
        <v>1448</v>
      </c>
      <c r="Z924">
        <v>31.824999999999999</v>
      </c>
      <c r="AA924">
        <v>8.1300000000000008</v>
      </c>
      <c r="AB924" t="s">
        <v>2380</v>
      </c>
      <c r="AC924" t="s">
        <v>2380</v>
      </c>
      <c r="AD924" t="s">
        <v>2380</v>
      </c>
      <c r="AE924" t="s">
        <v>2381</v>
      </c>
      <c r="AF924" t="s">
        <v>2380</v>
      </c>
      <c r="AH924" t="s">
        <v>955</v>
      </c>
      <c r="AI924">
        <v>1983</v>
      </c>
      <c r="AJ924" t="s">
        <v>10</v>
      </c>
      <c r="AK924">
        <v>10</v>
      </c>
      <c r="AL924">
        <v>4</v>
      </c>
      <c r="AM924">
        <v>7512.27</v>
      </c>
      <c r="AN924" t="s">
        <v>12</v>
      </c>
      <c r="AO924" t="s">
        <v>11</v>
      </c>
      <c r="AP924" t="s">
        <v>42</v>
      </c>
    </row>
    <row r="925" spans="7:42" x14ac:dyDescent="0.3">
      <c r="G925" s="14">
        <v>1978</v>
      </c>
      <c r="H925" s="15" t="s">
        <v>37</v>
      </c>
      <c r="J925" s="60" t="s">
        <v>2380</v>
      </c>
      <c r="K925" s="14" t="s">
        <v>11</v>
      </c>
      <c r="L925" s="14" t="s">
        <v>12</v>
      </c>
      <c r="R925" s="15" t="s">
        <v>23</v>
      </c>
      <c r="Y925" t="s">
        <v>1447</v>
      </c>
      <c r="Z925">
        <v>29</v>
      </c>
      <c r="AA925">
        <v>4.25</v>
      </c>
      <c r="AB925" t="s">
        <v>2382</v>
      </c>
      <c r="AC925" t="s">
        <v>2380</v>
      </c>
      <c r="AD925" t="s">
        <v>2380</v>
      </c>
      <c r="AE925">
        <v>1</v>
      </c>
      <c r="AF925" t="s">
        <v>2380</v>
      </c>
      <c r="AH925" t="s">
        <v>956</v>
      </c>
      <c r="AI925">
        <v>1978</v>
      </c>
      <c r="AJ925" t="s">
        <v>37</v>
      </c>
      <c r="AK925">
        <v>18</v>
      </c>
      <c r="AL925">
        <v>1</v>
      </c>
      <c r="AM925">
        <v>7518.03</v>
      </c>
      <c r="AN925" t="s">
        <v>11</v>
      </c>
      <c r="AO925" t="s">
        <v>12</v>
      </c>
      <c r="AP925" t="s">
        <v>23</v>
      </c>
    </row>
    <row r="926" spans="7:42" x14ac:dyDescent="0.3">
      <c r="G926" s="14">
        <v>1976</v>
      </c>
      <c r="H926" s="15" t="s">
        <v>37</v>
      </c>
      <c r="J926" s="60" t="s">
        <v>2380</v>
      </c>
      <c r="K926" s="14" t="s">
        <v>12</v>
      </c>
      <c r="L926" s="14" t="s">
        <v>16</v>
      </c>
      <c r="R926" s="15" t="s">
        <v>23</v>
      </c>
      <c r="Y926" t="s">
        <v>1446</v>
      </c>
      <c r="Z926">
        <v>30.495000000000001</v>
      </c>
      <c r="AA926">
        <v>8.68</v>
      </c>
      <c r="AB926" t="s">
        <v>2380</v>
      </c>
      <c r="AC926" t="s">
        <v>2380</v>
      </c>
      <c r="AD926" t="s">
        <v>2380</v>
      </c>
      <c r="AE926" t="s">
        <v>2381</v>
      </c>
      <c r="AF926" t="s">
        <v>2380</v>
      </c>
      <c r="AH926" t="s">
        <v>957</v>
      </c>
      <c r="AI926">
        <v>1976</v>
      </c>
      <c r="AJ926" t="s">
        <v>37</v>
      </c>
      <c r="AK926">
        <v>10</v>
      </c>
      <c r="AL926">
        <v>0</v>
      </c>
      <c r="AM926">
        <v>7526.71</v>
      </c>
      <c r="AN926" t="s">
        <v>12</v>
      </c>
      <c r="AO926" t="s">
        <v>16</v>
      </c>
      <c r="AP926" t="s">
        <v>23</v>
      </c>
    </row>
    <row r="927" spans="7:42" x14ac:dyDescent="0.3">
      <c r="G927" s="14">
        <v>1978</v>
      </c>
      <c r="H927" s="15" t="s">
        <v>30</v>
      </c>
      <c r="J927" s="60" t="s">
        <v>2380</v>
      </c>
      <c r="K927" s="14" t="s">
        <v>11</v>
      </c>
      <c r="L927" s="14" t="s">
        <v>16</v>
      </c>
      <c r="R927" s="15" t="s">
        <v>13</v>
      </c>
      <c r="Y927" t="s">
        <v>1445</v>
      </c>
      <c r="Z927">
        <v>25.2</v>
      </c>
      <c r="AA927">
        <v>6.25</v>
      </c>
      <c r="AB927" t="s">
        <v>2382</v>
      </c>
      <c r="AC927" t="s">
        <v>2380</v>
      </c>
      <c r="AD927" t="s">
        <v>2380</v>
      </c>
      <c r="AE927">
        <v>1</v>
      </c>
      <c r="AF927" t="s">
        <v>2380</v>
      </c>
      <c r="AH927" t="s">
        <v>958</v>
      </c>
      <c r="AI927">
        <v>1978</v>
      </c>
      <c r="AJ927" t="s">
        <v>30</v>
      </c>
      <c r="AK927">
        <v>14</v>
      </c>
      <c r="AL927">
        <v>2</v>
      </c>
      <c r="AM927">
        <v>7531.7</v>
      </c>
      <c r="AN927" t="s">
        <v>11</v>
      </c>
      <c r="AO927" t="s">
        <v>16</v>
      </c>
      <c r="AP927" t="s">
        <v>13</v>
      </c>
    </row>
    <row r="928" spans="7:42" x14ac:dyDescent="0.3">
      <c r="G928" s="14">
        <v>1984</v>
      </c>
      <c r="H928" s="15" t="s">
        <v>35</v>
      </c>
      <c r="J928" s="60" t="s">
        <v>2380</v>
      </c>
      <c r="K928" s="14" t="s">
        <v>11</v>
      </c>
      <c r="L928" s="14" t="s">
        <v>11</v>
      </c>
      <c r="R928" s="15" t="s">
        <v>23</v>
      </c>
      <c r="Y928" t="s">
        <v>1444</v>
      </c>
      <c r="Z928">
        <v>22.77</v>
      </c>
      <c r="AA928">
        <v>4.47</v>
      </c>
      <c r="AB928" t="s">
        <v>2382</v>
      </c>
      <c r="AC928" t="s">
        <v>2380</v>
      </c>
      <c r="AD928" t="s">
        <v>2380</v>
      </c>
      <c r="AE928">
        <v>1</v>
      </c>
      <c r="AF928" t="s">
        <v>2380</v>
      </c>
      <c r="AH928" t="s">
        <v>959</v>
      </c>
      <c r="AI928">
        <v>1984</v>
      </c>
      <c r="AJ928" t="s">
        <v>35</v>
      </c>
      <c r="AK928">
        <v>22</v>
      </c>
      <c r="AL928">
        <v>3</v>
      </c>
      <c r="AM928">
        <v>7537.16</v>
      </c>
      <c r="AN928" t="s">
        <v>11</v>
      </c>
      <c r="AO928" t="s">
        <v>11</v>
      </c>
      <c r="AP928" t="s">
        <v>23</v>
      </c>
    </row>
    <row r="929" spans="7:42" x14ac:dyDescent="0.3">
      <c r="G929" s="14">
        <v>1988</v>
      </c>
      <c r="H929" s="15" t="s">
        <v>30</v>
      </c>
      <c r="J929" s="60" t="s">
        <v>2380</v>
      </c>
      <c r="K929" s="14" t="s">
        <v>11</v>
      </c>
      <c r="L929" s="14" t="s">
        <v>11</v>
      </c>
      <c r="R929" s="15" t="s">
        <v>23</v>
      </c>
      <c r="Y929" t="s">
        <v>1443</v>
      </c>
      <c r="Z929">
        <v>23.18</v>
      </c>
      <c r="AA929">
        <v>8.31</v>
      </c>
      <c r="AB929" t="s">
        <v>2380</v>
      </c>
      <c r="AC929" t="s">
        <v>2380</v>
      </c>
      <c r="AD929" t="s">
        <v>2380</v>
      </c>
      <c r="AE929" t="s">
        <v>2381</v>
      </c>
      <c r="AF929" t="s">
        <v>2380</v>
      </c>
      <c r="AH929" t="s">
        <v>960</v>
      </c>
      <c r="AI929">
        <v>1988</v>
      </c>
      <c r="AJ929" t="s">
        <v>30</v>
      </c>
      <c r="AK929">
        <v>15</v>
      </c>
      <c r="AL929">
        <v>3</v>
      </c>
      <c r="AM929">
        <v>7538.52</v>
      </c>
      <c r="AN929" t="s">
        <v>11</v>
      </c>
      <c r="AO929" t="s">
        <v>11</v>
      </c>
      <c r="AP929" t="s">
        <v>23</v>
      </c>
    </row>
    <row r="930" spans="7:42" x14ac:dyDescent="0.3">
      <c r="G930" s="14">
        <v>1994</v>
      </c>
      <c r="H930" s="15" t="s">
        <v>35</v>
      </c>
      <c r="J930" s="60" t="s">
        <v>2380</v>
      </c>
      <c r="K930" s="14" t="s">
        <v>11</v>
      </c>
      <c r="L930" s="14" t="s">
        <v>11</v>
      </c>
      <c r="R930" s="15" t="s">
        <v>300</v>
      </c>
      <c r="Y930" t="s">
        <v>1442</v>
      </c>
      <c r="Z930">
        <v>35.409999999999997</v>
      </c>
      <c r="AA930">
        <v>5.68</v>
      </c>
      <c r="AB930" t="s">
        <v>2380</v>
      </c>
      <c r="AC930" t="s">
        <v>2380</v>
      </c>
      <c r="AD930" t="s">
        <v>2380</v>
      </c>
      <c r="AE930" t="s">
        <v>2381</v>
      </c>
      <c r="AF930" t="s">
        <v>2380</v>
      </c>
      <c r="AH930" t="s">
        <v>961</v>
      </c>
      <c r="AI930">
        <v>1994</v>
      </c>
      <c r="AJ930" t="s">
        <v>35</v>
      </c>
      <c r="AK930">
        <v>14</v>
      </c>
      <c r="AL930">
        <v>0</v>
      </c>
      <c r="AM930">
        <v>7567.13</v>
      </c>
      <c r="AN930" t="s">
        <v>11</v>
      </c>
      <c r="AO930" t="s">
        <v>11</v>
      </c>
      <c r="AP930" t="s">
        <v>300</v>
      </c>
    </row>
    <row r="931" spans="7:42" x14ac:dyDescent="0.3">
      <c r="G931" s="14">
        <v>1967</v>
      </c>
      <c r="H931" s="15" t="s">
        <v>10</v>
      </c>
      <c r="J931" s="60" t="s">
        <v>2380</v>
      </c>
      <c r="K931" s="14" t="s">
        <v>12</v>
      </c>
      <c r="L931" s="14" t="s">
        <v>11</v>
      </c>
      <c r="R931" s="15" t="s">
        <v>13</v>
      </c>
      <c r="Y931" t="s">
        <v>1441</v>
      </c>
      <c r="Z931">
        <v>32.11</v>
      </c>
      <c r="AA931">
        <v>4.75</v>
      </c>
      <c r="AB931" t="s">
        <v>2382</v>
      </c>
      <c r="AC931" t="s">
        <v>2380</v>
      </c>
      <c r="AD931" t="s">
        <v>2380</v>
      </c>
      <c r="AE931">
        <v>2</v>
      </c>
      <c r="AF931" t="s">
        <v>2380</v>
      </c>
      <c r="AH931" t="s">
        <v>962</v>
      </c>
      <c r="AI931">
        <v>1967</v>
      </c>
      <c r="AJ931" t="s">
        <v>10</v>
      </c>
      <c r="AK931">
        <v>17</v>
      </c>
      <c r="AL931">
        <v>0</v>
      </c>
      <c r="AM931">
        <v>7585.62</v>
      </c>
      <c r="AN931" t="s">
        <v>12</v>
      </c>
      <c r="AO931" t="s">
        <v>11</v>
      </c>
      <c r="AP931" t="s">
        <v>13</v>
      </c>
    </row>
    <row r="932" spans="7:42" x14ac:dyDescent="0.3">
      <c r="G932" s="14">
        <v>1997</v>
      </c>
      <c r="H932" s="15" t="s">
        <v>20</v>
      </c>
      <c r="J932" s="60" t="s">
        <v>2380</v>
      </c>
      <c r="K932" s="14" t="s">
        <v>11</v>
      </c>
      <c r="L932" s="14" t="s">
        <v>11</v>
      </c>
      <c r="R932" s="15" t="s">
        <v>23</v>
      </c>
      <c r="Y932" t="s">
        <v>1440</v>
      </c>
      <c r="Z932">
        <v>34.479999999999997</v>
      </c>
      <c r="AA932">
        <v>6.31</v>
      </c>
      <c r="AB932" t="s">
        <v>2380</v>
      </c>
      <c r="AC932" t="s">
        <v>2380</v>
      </c>
      <c r="AD932" t="s">
        <v>2383</v>
      </c>
      <c r="AE932">
        <v>1</v>
      </c>
      <c r="AF932" t="s">
        <v>2380</v>
      </c>
      <c r="AH932" t="s">
        <v>963</v>
      </c>
      <c r="AI932">
        <v>1997</v>
      </c>
      <c r="AJ932" t="s">
        <v>20</v>
      </c>
      <c r="AK932">
        <v>30</v>
      </c>
      <c r="AL932">
        <v>0</v>
      </c>
      <c r="AM932">
        <v>7607.03</v>
      </c>
      <c r="AN932" t="s">
        <v>11</v>
      </c>
      <c r="AO932" t="s">
        <v>11</v>
      </c>
      <c r="AP932" t="s">
        <v>23</v>
      </c>
    </row>
    <row r="933" spans="7:42" x14ac:dyDescent="0.3">
      <c r="G933" s="14">
        <v>1968</v>
      </c>
      <c r="H933" s="15" t="s">
        <v>10</v>
      </c>
      <c r="J933" s="60" t="s">
        <v>2380</v>
      </c>
      <c r="K933" s="14" t="s">
        <v>12</v>
      </c>
      <c r="L933" s="14" t="s">
        <v>11</v>
      </c>
      <c r="R933" s="15" t="s">
        <v>23</v>
      </c>
      <c r="Y933" t="s">
        <v>1439</v>
      </c>
      <c r="Z933">
        <v>34.39</v>
      </c>
      <c r="AA933">
        <v>6.28</v>
      </c>
      <c r="AB933" t="s">
        <v>2382</v>
      </c>
      <c r="AC933" t="s">
        <v>2380</v>
      </c>
      <c r="AD933" t="s">
        <v>2380</v>
      </c>
      <c r="AE933">
        <v>1</v>
      </c>
      <c r="AF933" t="s">
        <v>2380</v>
      </c>
      <c r="AH933" t="s">
        <v>964</v>
      </c>
      <c r="AI933">
        <v>1968</v>
      </c>
      <c r="AJ933" t="s">
        <v>10</v>
      </c>
      <c r="AK933">
        <v>3</v>
      </c>
      <c r="AL933">
        <v>0</v>
      </c>
      <c r="AM933">
        <v>7609.6</v>
      </c>
      <c r="AN933" t="s">
        <v>12</v>
      </c>
      <c r="AO933" t="s">
        <v>11</v>
      </c>
      <c r="AP933" t="s">
        <v>23</v>
      </c>
    </row>
    <row r="934" spans="7:42" x14ac:dyDescent="0.3">
      <c r="G934" s="14">
        <v>1996</v>
      </c>
      <c r="H934" s="15" t="s">
        <v>20</v>
      </c>
      <c r="J934" s="60" t="s">
        <v>2380</v>
      </c>
      <c r="K934" s="14" t="s">
        <v>11</v>
      </c>
      <c r="L934" s="14" t="s">
        <v>12</v>
      </c>
      <c r="R934" s="15" t="s">
        <v>42</v>
      </c>
      <c r="Y934" t="s">
        <v>1438</v>
      </c>
      <c r="Z934">
        <v>26.4</v>
      </c>
      <c r="AA934">
        <v>9.2899999999999991</v>
      </c>
      <c r="AB934" t="s">
        <v>2382</v>
      </c>
      <c r="AC934" t="s">
        <v>2380</v>
      </c>
      <c r="AD934" t="s">
        <v>2383</v>
      </c>
      <c r="AE934">
        <v>1</v>
      </c>
      <c r="AF934" t="s">
        <v>2380</v>
      </c>
      <c r="AH934" t="s">
        <v>965</v>
      </c>
      <c r="AI934">
        <v>1996</v>
      </c>
      <c r="AJ934" t="s">
        <v>20</v>
      </c>
      <c r="AK934">
        <v>17</v>
      </c>
      <c r="AL934">
        <v>0</v>
      </c>
      <c r="AM934">
        <v>7623.13</v>
      </c>
      <c r="AN934" t="s">
        <v>11</v>
      </c>
      <c r="AO934" t="s">
        <v>12</v>
      </c>
      <c r="AP934" t="s">
        <v>42</v>
      </c>
    </row>
    <row r="935" spans="7:42" x14ac:dyDescent="0.3">
      <c r="G935" s="14">
        <v>1978</v>
      </c>
      <c r="H935" s="15" t="s">
        <v>15</v>
      </c>
      <c r="J935" s="60" t="s">
        <v>2380</v>
      </c>
      <c r="K935" s="14" t="s">
        <v>11</v>
      </c>
      <c r="L935" s="14" t="s">
        <v>16</v>
      </c>
      <c r="R935" s="15" t="s">
        <v>42</v>
      </c>
      <c r="Y935" t="s">
        <v>1437</v>
      </c>
      <c r="Z935">
        <v>28.1</v>
      </c>
      <c r="AA935">
        <v>5.79</v>
      </c>
      <c r="AB935" t="s">
        <v>2382</v>
      </c>
      <c r="AC935" t="s">
        <v>2380</v>
      </c>
      <c r="AD935" t="s">
        <v>2383</v>
      </c>
      <c r="AE935">
        <v>1</v>
      </c>
      <c r="AF935" t="s">
        <v>2380</v>
      </c>
      <c r="AH935" t="s">
        <v>966</v>
      </c>
      <c r="AI935">
        <v>1978</v>
      </c>
      <c r="AJ935" t="s">
        <v>15</v>
      </c>
      <c r="AK935">
        <v>28</v>
      </c>
      <c r="AL935">
        <v>1</v>
      </c>
      <c r="AM935">
        <v>7623.52</v>
      </c>
      <c r="AN935" t="s">
        <v>11</v>
      </c>
      <c r="AO935" t="s">
        <v>16</v>
      </c>
      <c r="AP935" t="s">
        <v>42</v>
      </c>
    </row>
    <row r="936" spans="7:42" x14ac:dyDescent="0.3">
      <c r="G936" s="14">
        <v>1978</v>
      </c>
      <c r="H936" s="15" t="s">
        <v>15</v>
      </c>
      <c r="J936" s="60" t="s">
        <v>2380</v>
      </c>
      <c r="K936" s="14" t="s">
        <v>11</v>
      </c>
      <c r="L936" s="14" t="s">
        <v>16</v>
      </c>
      <c r="R936" s="15" t="s">
        <v>42</v>
      </c>
      <c r="Y936" t="s">
        <v>1436</v>
      </c>
      <c r="Z936">
        <v>27</v>
      </c>
      <c r="AA936">
        <v>4.54</v>
      </c>
      <c r="AB936" t="s">
        <v>2382</v>
      </c>
      <c r="AC936" t="s">
        <v>2380</v>
      </c>
      <c r="AD936" t="s">
        <v>2380</v>
      </c>
      <c r="AE936">
        <v>1</v>
      </c>
      <c r="AF936" t="s">
        <v>2380</v>
      </c>
      <c r="AH936" t="s">
        <v>967</v>
      </c>
      <c r="AI936">
        <v>1978</v>
      </c>
      <c r="AJ936" t="s">
        <v>15</v>
      </c>
      <c r="AK936">
        <v>6</v>
      </c>
      <c r="AL936">
        <v>1</v>
      </c>
      <c r="AM936">
        <v>7624.63</v>
      </c>
      <c r="AN936" t="s">
        <v>11</v>
      </c>
      <c r="AO936" t="s">
        <v>16</v>
      </c>
      <c r="AP936" t="s">
        <v>42</v>
      </c>
    </row>
    <row r="937" spans="7:42" x14ac:dyDescent="0.3">
      <c r="G937" s="14">
        <v>1978</v>
      </c>
      <c r="H937" s="15" t="s">
        <v>15</v>
      </c>
      <c r="J937" s="60" t="s">
        <v>2380</v>
      </c>
      <c r="K937" s="14" t="s">
        <v>11</v>
      </c>
      <c r="L937" s="14" t="s">
        <v>11</v>
      </c>
      <c r="R937" s="15" t="s">
        <v>42</v>
      </c>
      <c r="Y937" t="s">
        <v>1435</v>
      </c>
      <c r="Z937">
        <v>28.594999999999999</v>
      </c>
      <c r="AA937">
        <v>4.68</v>
      </c>
      <c r="AB937" t="s">
        <v>2382</v>
      </c>
      <c r="AC937" t="s">
        <v>2380</v>
      </c>
      <c r="AD937" t="s">
        <v>2380</v>
      </c>
      <c r="AE937">
        <v>1</v>
      </c>
      <c r="AF937" t="s">
        <v>2380</v>
      </c>
      <c r="AH937" t="s">
        <v>968</v>
      </c>
      <c r="AI937">
        <v>1978</v>
      </c>
      <c r="AJ937" t="s">
        <v>15</v>
      </c>
      <c r="AK937">
        <v>29</v>
      </c>
      <c r="AL937">
        <v>1</v>
      </c>
      <c r="AM937">
        <v>7626.99</v>
      </c>
      <c r="AN937" t="s">
        <v>11</v>
      </c>
      <c r="AO937" t="s">
        <v>11</v>
      </c>
      <c r="AP937" t="s">
        <v>42</v>
      </c>
    </row>
    <row r="938" spans="7:42" x14ac:dyDescent="0.3">
      <c r="G938" s="14">
        <v>1978</v>
      </c>
      <c r="H938" s="15" t="s">
        <v>35</v>
      </c>
      <c r="J938" s="60" t="s">
        <v>2380</v>
      </c>
      <c r="K938" s="14" t="s">
        <v>11</v>
      </c>
      <c r="L938" s="14" t="s">
        <v>16</v>
      </c>
      <c r="R938" s="15" t="s">
        <v>13</v>
      </c>
      <c r="Y938" t="s">
        <v>1434</v>
      </c>
      <c r="Z938">
        <v>36.799999999999997</v>
      </c>
      <c r="AA938">
        <v>5.88</v>
      </c>
      <c r="AB938" t="s">
        <v>2380</v>
      </c>
      <c r="AC938" t="s">
        <v>2380</v>
      </c>
      <c r="AD938" t="s">
        <v>2380</v>
      </c>
      <c r="AE938">
        <v>1</v>
      </c>
      <c r="AF938" t="s">
        <v>2380</v>
      </c>
      <c r="AH938" t="s">
        <v>969</v>
      </c>
      <c r="AI938">
        <v>1978</v>
      </c>
      <c r="AJ938" t="s">
        <v>35</v>
      </c>
      <c r="AK938">
        <v>24</v>
      </c>
      <c r="AL938">
        <v>1</v>
      </c>
      <c r="AM938">
        <v>7633.72</v>
      </c>
      <c r="AN938" t="s">
        <v>11</v>
      </c>
      <c r="AO938" t="s">
        <v>16</v>
      </c>
      <c r="AP938" t="s">
        <v>13</v>
      </c>
    </row>
    <row r="939" spans="7:42" x14ac:dyDescent="0.3">
      <c r="G939" s="14">
        <v>2001</v>
      </c>
      <c r="H939" s="15" t="s">
        <v>30</v>
      </c>
      <c r="J939" s="60" t="s">
        <v>2380</v>
      </c>
      <c r="K939" s="14" t="s">
        <v>11</v>
      </c>
      <c r="L939" s="14" t="s">
        <v>12</v>
      </c>
      <c r="R939" s="15" t="s">
        <v>23</v>
      </c>
      <c r="Y939" t="s">
        <v>1433</v>
      </c>
      <c r="Z939">
        <v>23.75</v>
      </c>
      <c r="AA939">
        <v>5.42</v>
      </c>
      <c r="AB939" t="s">
        <v>2382</v>
      </c>
      <c r="AC939" t="s">
        <v>2380</v>
      </c>
      <c r="AD939" t="s">
        <v>2383</v>
      </c>
      <c r="AE939">
        <v>1</v>
      </c>
      <c r="AF939" t="s">
        <v>2380</v>
      </c>
      <c r="AH939" t="s">
        <v>970</v>
      </c>
      <c r="AI939">
        <v>2001</v>
      </c>
      <c r="AJ939" t="s">
        <v>30</v>
      </c>
      <c r="AK939">
        <v>13</v>
      </c>
      <c r="AL939">
        <v>0</v>
      </c>
      <c r="AM939">
        <v>7636.92</v>
      </c>
      <c r="AN939" t="s">
        <v>11</v>
      </c>
      <c r="AO939" t="s">
        <v>12</v>
      </c>
      <c r="AP939" t="s">
        <v>23</v>
      </c>
    </row>
    <row r="940" spans="7:42" x14ac:dyDescent="0.3">
      <c r="G940" s="14">
        <v>1980</v>
      </c>
      <c r="H940" s="15" t="s">
        <v>18</v>
      </c>
      <c r="J940" s="60" t="s">
        <v>2380</v>
      </c>
      <c r="K940" s="14" t="s">
        <v>11</v>
      </c>
      <c r="L940" s="14" t="s">
        <v>11</v>
      </c>
      <c r="R940" s="15" t="s">
        <v>247</v>
      </c>
      <c r="Y940" t="s">
        <v>1432</v>
      </c>
      <c r="Z940">
        <v>35.619999999999997</v>
      </c>
      <c r="AA940">
        <v>4.16</v>
      </c>
      <c r="AB940" t="s">
        <v>2380</v>
      </c>
      <c r="AC940" t="s">
        <v>2380</v>
      </c>
      <c r="AD940" t="s">
        <v>2380</v>
      </c>
      <c r="AE940" t="s">
        <v>2381</v>
      </c>
      <c r="AF940" t="s">
        <v>2380</v>
      </c>
      <c r="AH940" t="s">
        <v>971</v>
      </c>
      <c r="AI940">
        <v>1980</v>
      </c>
      <c r="AJ940" t="s">
        <v>18</v>
      </c>
      <c r="AK940">
        <v>20</v>
      </c>
      <c r="AL940">
        <v>1</v>
      </c>
      <c r="AM940">
        <v>7639.42</v>
      </c>
      <c r="AN940" t="s">
        <v>11</v>
      </c>
      <c r="AO940" t="s">
        <v>11</v>
      </c>
      <c r="AP940" t="s">
        <v>247</v>
      </c>
    </row>
    <row r="941" spans="7:42" x14ac:dyDescent="0.3">
      <c r="G941" s="14">
        <v>1980</v>
      </c>
      <c r="H941" s="15" t="s">
        <v>10</v>
      </c>
      <c r="J941" s="60" t="s">
        <v>2380</v>
      </c>
      <c r="K941" s="14" t="s">
        <v>11</v>
      </c>
      <c r="L941" s="14" t="s">
        <v>16</v>
      </c>
      <c r="R941" s="15" t="s">
        <v>13</v>
      </c>
      <c r="Y941" t="s">
        <v>1431</v>
      </c>
      <c r="Z941">
        <v>30.69</v>
      </c>
      <c r="AA941">
        <v>7.05</v>
      </c>
      <c r="AB941" t="s">
        <v>2382</v>
      </c>
      <c r="AC941" t="s">
        <v>2380</v>
      </c>
      <c r="AD941" t="s">
        <v>2380</v>
      </c>
      <c r="AE941">
        <v>2</v>
      </c>
      <c r="AF941" t="s">
        <v>2380</v>
      </c>
      <c r="AH941" t="s">
        <v>972</v>
      </c>
      <c r="AI941">
        <v>1980</v>
      </c>
      <c r="AJ941" t="s">
        <v>10</v>
      </c>
      <c r="AK941">
        <v>24</v>
      </c>
      <c r="AL941">
        <v>2</v>
      </c>
      <c r="AM941">
        <v>7640.31</v>
      </c>
      <c r="AN941" t="s">
        <v>11</v>
      </c>
      <c r="AO941" t="s">
        <v>16</v>
      </c>
      <c r="AP941" t="s">
        <v>13</v>
      </c>
    </row>
    <row r="942" spans="7:42" x14ac:dyDescent="0.3">
      <c r="G942" s="14">
        <v>1999</v>
      </c>
      <c r="H942" s="15" t="s">
        <v>18</v>
      </c>
      <c r="J942" s="60" t="s">
        <v>2380</v>
      </c>
      <c r="K942" s="14" t="s">
        <v>11</v>
      </c>
      <c r="L942" s="14" t="s">
        <v>11</v>
      </c>
      <c r="R942" s="15" t="s">
        <v>535</v>
      </c>
      <c r="Y942" t="s">
        <v>1430</v>
      </c>
      <c r="Z942">
        <v>35.799999999999997</v>
      </c>
      <c r="AA942">
        <v>5.63</v>
      </c>
      <c r="AB942" t="s">
        <v>2382</v>
      </c>
      <c r="AC942" t="s">
        <v>2380</v>
      </c>
      <c r="AD942" t="s">
        <v>2380</v>
      </c>
      <c r="AE942">
        <v>2</v>
      </c>
      <c r="AF942" t="s">
        <v>2380</v>
      </c>
      <c r="AH942" t="s">
        <v>973</v>
      </c>
      <c r="AI942">
        <v>1999</v>
      </c>
      <c r="AJ942" t="s">
        <v>18</v>
      </c>
      <c r="AK942">
        <v>15</v>
      </c>
      <c r="AL942">
        <v>0</v>
      </c>
      <c r="AM942">
        <v>7642.05</v>
      </c>
      <c r="AN942" t="s">
        <v>11</v>
      </c>
      <c r="AO942" t="s">
        <v>11</v>
      </c>
      <c r="AP942" t="s">
        <v>535</v>
      </c>
    </row>
    <row r="943" spans="7:42" x14ac:dyDescent="0.3">
      <c r="G943" s="14">
        <v>1980</v>
      </c>
      <c r="H943" s="15" t="s">
        <v>37</v>
      </c>
      <c r="J943" s="60" t="s">
        <v>2380</v>
      </c>
      <c r="K943" s="14" t="s">
        <v>11</v>
      </c>
      <c r="L943" s="14" t="s">
        <v>11</v>
      </c>
      <c r="R943" s="15" t="s">
        <v>247</v>
      </c>
      <c r="Y943" t="s">
        <v>1429</v>
      </c>
      <c r="Z943">
        <v>28.785</v>
      </c>
      <c r="AA943">
        <v>4.24</v>
      </c>
      <c r="AB943" t="s">
        <v>2382</v>
      </c>
      <c r="AC943" t="s">
        <v>2380</v>
      </c>
      <c r="AD943" t="s">
        <v>2380</v>
      </c>
      <c r="AE943">
        <v>2</v>
      </c>
      <c r="AF943" t="s">
        <v>2380</v>
      </c>
      <c r="AH943" t="s">
        <v>974</v>
      </c>
      <c r="AI943">
        <v>1980</v>
      </c>
      <c r="AJ943" t="s">
        <v>37</v>
      </c>
      <c r="AK943">
        <v>16</v>
      </c>
      <c r="AL943">
        <v>1</v>
      </c>
      <c r="AM943">
        <v>7650.77</v>
      </c>
      <c r="AN943" t="s">
        <v>11</v>
      </c>
      <c r="AO943" t="s">
        <v>11</v>
      </c>
      <c r="AP943" t="s">
        <v>247</v>
      </c>
    </row>
    <row r="944" spans="7:42" x14ac:dyDescent="0.3">
      <c r="G944" s="14">
        <v>1993</v>
      </c>
      <c r="H944" s="15" t="s">
        <v>35</v>
      </c>
      <c r="J944" s="60" t="s">
        <v>2380</v>
      </c>
      <c r="K944" s="14" t="s">
        <v>11</v>
      </c>
      <c r="L944" s="14" t="s">
        <v>11</v>
      </c>
      <c r="R944" s="15" t="s">
        <v>23</v>
      </c>
      <c r="Y944" t="s">
        <v>1428</v>
      </c>
      <c r="Z944">
        <v>28.594999999999999</v>
      </c>
      <c r="AA944">
        <v>4.96</v>
      </c>
      <c r="AB944" t="s">
        <v>2382</v>
      </c>
      <c r="AC944" t="s">
        <v>2380</v>
      </c>
      <c r="AD944" t="s">
        <v>2380</v>
      </c>
      <c r="AE944">
        <v>2</v>
      </c>
      <c r="AF944" t="s">
        <v>2380</v>
      </c>
      <c r="AH944" t="s">
        <v>975</v>
      </c>
      <c r="AI944">
        <v>1993</v>
      </c>
      <c r="AJ944" t="s">
        <v>35</v>
      </c>
      <c r="AK944">
        <v>10</v>
      </c>
      <c r="AL944">
        <v>0</v>
      </c>
      <c r="AM944">
        <v>7650.8</v>
      </c>
      <c r="AN944" t="s">
        <v>11</v>
      </c>
      <c r="AO944" t="s">
        <v>11</v>
      </c>
      <c r="AP944" t="s">
        <v>23</v>
      </c>
    </row>
    <row r="945" spans="7:42" x14ac:dyDescent="0.3">
      <c r="G945" s="14">
        <v>1998</v>
      </c>
      <c r="H945" s="15" t="s">
        <v>20</v>
      </c>
      <c r="J945" s="60" t="s">
        <v>2380</v>
      </c>
      <c r="K945" s="14" t="s">
        <v>11</v>
      </c>
      <c r="L945" s="14" t="s">
        <v>12</v>
      </c>
      <c r="R945" s="15" t="s">
        <v>249</v>
      </c>
      <c r="Y945" t="s">
        <v>1427</v>
      </c>
      <c r="Z945">
        <v>48.75</v>
      </c>
      <c r="AA945">
        <v>4.34</v>
      </c>
      <c r="AB945" t="s">
        <v>2380</v>
      </c>
      <c r="AC945" t="s">
        <v>2380</v>
      </c>
      <c r="AD945" t="s">
        <v>2380</v>
      </c>
      <c r="AE945" t="s">
        <v>2381</v>
      </c>
      <c r="AF945" t="s">
        <v>2380</v>
      </c>
      <c r="AH945" t="s">
        <v>976</v>
      </c>
      <c r="AI945">
        <v>1998</v>
      </c>
      <c r="AJ945" t="s">
        <v>20</v>
      </c>
      <c r="AK945">
        <v>30</v>
      </c>
      <c r="AL945">
        <v>0</v>
      </c>
      <c r="AM945">
        <v>7652.26</v>
      </c>
      <c r="AN945" t="s">
        <v>11</v>
      </c>
      <c r="AO945" t="s">
        <v>12</v>
      </c>
      <c r="AP945" t="s">
        <v>249</v>
      </c>
    </row>
    <row r="946" spans="7:42" x14ac:dyDescent="0.3">
      <c r="G946" s="14">
        <v>1965</v>
      </c>
      <c r="H946" s="15" t="s">
        <v>30</v>
      </c>
      <c r="J946" s="60" t="s">
        <v>2380</v>
      </c>
      <c r="K946" s="14" t="s">
        <v>12</v>
      </c>
      <c r="L946" s="14" t="s">
        <v>12</v>
      </c>
      <c r="R946" s="15" t="s">
        <v>23</v>
      </c>
      <c r="Y946" t="s">
        <v>1426</v>
      </c>
      <c r="Z946">
        <v>28.31</v>
      </c>
      <c r="AA946">
        <v>5.43</v>
      </c>
      <c r="AB946" t="s">
        <v>2382</v>
      </c>
      <c r="AC946" t="s">
        <v>2380</v>
      </c>
      <c r="AD946" t="s">
        <v>2380</v>
      </c>
      <c r="AE946">
        <v>2</v>
      </c>
      <c r="AF946" t="s">
        <v>2380</v>
      </c>
      <c r="AH946" t="s">
        <v>977</v>
      </c>
      <c r="AI946">
        <v>1965</v>
      </c>
      <c r="AJ946" t="s">
        <v>30</v>
      </c>
      <c r="AK946">
        <v>27</v>
      </c>
      <c r="AL946">
        <v>0</v>
      </c>
      <c r="AM946">
        <v>7657.69</v>
      </c>
      <c r="AN946" t="s">
        <v>12</v>
      </c>
      <c r="AO946" t="s">
        <v>12</v>
      </c>
      <c r="AP946" t="s">
        <v>23</v>
      </c>
    </row>
    <row r="947" spans="7:42" x14ac:dyDescent="0.3">
      <c r="G947" s="14">
        <v>1976</v>
      </c>
      <c r="H947" s="15" t="s">
        <v>37</v>
      </c>
      <c r="J947" s="60" t="s">
        <v>2380</v>
      </c>
      <c r="K947" s="14" t="s">
        <v>11</v>
      </c>
      <c r="L947" s="14" t="s">
        <v>16</v>
      </c>
      <c r="R947" s="15" t="s">
        <v>42</v>
      </c>
      <c r="Y947" t="s">
        <v>1425</v>
      </c>
      <c r="Z947">
        <v>38.39</v>
      </c>
      <c r="AA947">
        <v>8.33</v>
      </c>
      <c r="AB947" t="s">
        <v>2382</v>
      </c>
      <c r="AC947" t="s">
        <v>2380</v>
      </c>
      <c r="AD947" t="s">
        <v>2380</v>
      </c>
      <c r="AE947">
        <v>1</v>
      </c>
      <c r="AF947" t="s">
        <v>2380</v>
      </c>
      <c r="AH947" t="s">
        <v>978</v>
      </c>
      <c r="AI947">
        <v>1976</v>
      </c>
      <c r="AJ947" t="s">
        <v>37</v>
      </c>
      <c r="AK947">
        <v>9</v>
      </c>
      <c r="AL947">
        <v>2</v>
      </c>
      <c r="AM947">
        <v>7662.47</v>
      </c>
      <c r="AN947" t="s">
        <v>11</v>
      </c>
      <c r="AO947" t="s">
        <v>16</v>
      </c>
      <c r="AP947" t="s">
        <v>42</v>
      </c>
    </row>
    <row r="948" spans="7:42" x14ac:dyDescent="0.3">
      <c r="G948" s="14">
        <v>1996</v>
      </c>
      <c r="H948" s="15" t="s">
        <v>15</v>
      </c>
      <c r="J948" s="60" t="s">
        <v>2380</v>
      </c>
      <c r="K948" s="14" t="s">
        <v>11</v>
      </c>
      <c r="L948" s="14" t="s">
        <v>11</v>
      </c>
      <c r="R948" s="15" t="s">
        <v>632</v>
      </c>
      <c r="Y948" t="s">
        <v>1424</v>
      </c>
      <c r="Z948">
        <v>25.87</v>
      </c>
      <c r="AA948">
        <v>5.63</v>
      </c>
      <c r="AB948" t="s">
        <v>2382</v>
      </c>
      <c r="AC948" t="s">
        <v>2380</v>
      </c>
      <c r="AD948" t="s">
        <v>2380</v>
      </c>
      <c r="AE948">
        <v>1</v>
      </c>
      <c r="AF948" t="s">
        <v>2380</v>
      </c>
      <c r="AH948" t="s">
        <v>979</v>
      </c>
      <c r="AI948">
        <v>1996</v>
      </c>
      <c r="AJ948" t="s">
        <v>15</v>
      </c>
      <c r="AK948">
        <v>24</v>
      </c>
      <c r="AL948">
        <v>0</v>
      </c>
      <c r="AM948">
        <v>7670.75</v>
      </c>
      <c r="AN948" t="s">
        <v>11</v>
      </c>
      <c r="AO948" t="s">
        <v>11</v>
      </c>
      <c r="AP948" t="s">
        <v>632</v>
      </c>
    </row>
    <row r="949" spans="7:42" x14ac:dyDescent="0.3">
      <c r="G949" s="14">
        <v>1995</v>
      </c>
      <c r="H949" s="15" t="s">
        <v>20</v>
      </c>
      <c r="J949" s="60" t="s">
        <v>2380</v>
      </c>
      <c r="K949" s="14" t="s">
        <v>11</v>
      </c>
      <c r="L949" s="14" t="s">
        <v>16</v>
      </c>
      <c r="R949" s="15" t="s">
        <v>23</v>
      </c>
      <c r="Y949" t="s">
        <v>1423</v>
      </c>
      <c r="Z949">
        <v>43.7</v>
      </c>
      <c r="AA949">
        <v>7.23</v>
      </c>
      <c r="AB949" t="s">
        <v>2380</v>
      </c>
      <c r="AC949" t="s">
        <v>2380</v>
      </c>
      <c r="AD949" t="s">
        <v>2380</v>
      </c>
      <c r="AE949" t="s">
        <v>2381</v>
      </c>
      <c r="AF949" t="s">
        <v>2380</v>
      </c>
      <c r="AH949" t="s">
        <v>980</v>
      </c>
      <c r="AI949">
        <v>1995</v>
      </c>
      <c r="AJ949" t="s">
        <v>20</v>
      </c>
      <c r="AK949">
        <v>13</v>
      </c>
      <c r="AL949">
        <v>0</v>
      </c>
      <c r="AM949">
        <v>7676.4</v>
      </c>
      <c r="AN949" t="s">
        <v>11</v>
      </c>
      <c r="AO949" t="s">
        <v>16</v>
      </c>
      <c r="AP949" t="s">
        <v>23</v>
      </c>
    </row>
    <row r="950" spans="7:42" x14ac:dyDescent="0.3">
      <c r="G950" s="14">
        <v>1971</v>
      </c>
      <c r="H950" s="15" t="s">
        <v>37</v>
      </c>
      <c r="J950" s="60" t="s">
        <v>2380</v>
      </c>
      <c r="K950" s="14" t="s">
        <v>11</v>
      </c>
      <c r="L950" s="14" t="s">
        <v>16</v>
      </c>
      <c r="R950" s="15" t="s">
        <v>13</v>
      </c>
      <c r="Y950" t="s">
        <v>1422</v>
      </c>
      <c r="Z950">
        <v>40.945</v>
      </c>
      <c r="AA950">
        <v>10.57</v>
      </c>
      <c r="AB950" t="s">
        <v>2380</v>
      </c>
      <c r="AC950" t="s">
        <v>2380</v>
      </c>
      <c r="AD950" t="s">
        <v>2380</v>
      </c>
      <c r="AE950" t="s">
        <v>2381</v>
      </c>
      <c r="AF950" t="s">
        <v>2380</v>
      </c>
      <c r="AH950" t="s">
        <v>981</v>
      </c>
      <c r="AI950">
        <v>1971</v>
      </c>
      <c r="AJ950" t="s">
        <v>37</v>
      </c>
      <c r="AK950">
        <v>11</v>
      </c>
      <c r="AL950">
        <v>0</v>
      </c>
      <c r="AM950">
        <v>7680.92</v>
      </c>
      <c r="AN950" t="s">
        <v>11</v>
      </c>
      <c r="AO950" t="s">
        <v>16</v>
      </c>
      <c r="AP950" t="s">
        <v>13</v>
      </c>
    </row>
    <row r="951" spans="7:42" x14ac:dyDescent="0.3">
      <c r="G951" s="14">
        <v>1981</v>
      </c>
      <c r="H951" s="15" t="s">
        <v>30</v>
      </c>
      <c r="J951" s="60" t="s">
        <v>2380</v>
      </c>
      <c r="K951" s="14" t="s">
        <v>11</v>
      </c>
      <c r="L951" s="14" t="s">
        <v>11</v>
      </c>
      <c r="R951" s="15" t="s">
        <v>516</v>
      </c>
      <c r="Y951" t="s">
        <v>1421</v>
      </c>
      <c r="Z951">
        <v>27.94</v>
      </c>
      <c r="AA951">
        <v>7.92</v>
      </c>
      <c r="AB951" t="s">
        <v>2380</v>
      </c>
      <c r="AC951" t="s">
        <v>2380</v>
      </c>
      <c r="AD951" t="s">
        <v>2380</v>
      </c>
      <c r="AE951" t="s">
        <v>2381</v>
      </c>
      <c r="AF951" t="s">
        <v>2380</v>
      </c>
      <c r="AH951" t="s">
        <v>982</v>
      </c>
      <c r="AI951">
        <v>1981</v>
      </c>
      <c r="AJ951" t="s">
        <v>30</v>
      </c>
      <c r="AK951">
        <v>19</v>
      </c>
      <c r="AL951">
        <v>1</v>
      </c>
      <c r="AM951">
        <v>7681.17</v>
      </c>
      <c r="AN951" t="s">
        <v>11</v>
      </c>
      <c r="AO951" t="s">
        <v>11</v>
      </c>
      <c r="AP951" t="s">
        <v>516</v>
      </c>
    </row>
    <row r="952" spans="7:42" x14ac:dyDescent="0.3">
      <c r="G952" s="14">
        <v>1982</v>
      </c>
      <c r="H952" s="15" t="s">
        <v>30</v>
      </c>
      <c r="J952" s="60" t="s">
        <v>2380</v>
      </c>
      <c r="K952" s="14" t="s">
        <v>11</v>
      </c>
      <c r="L952" s="14" t="s">
        <v>16</v>
      </c>
      <c r="R952" s="15" t="s">
        <v>13</v>
      </c>
      <c r="Y952" t="s">
        <v>1420</v>
      </c>
      <c r="Z952">
        <v>31.9</v>
      </c>
      <c r="AA952">
        <v>10.119999999999999</v>
      </c>
      <c r="AB952" t="s">
        <v>2380</v>
      </c>
      <c r="AC952" t="s">
        <v>2380</v>
      </c>
      <c r="AD952" t="s">
        <v>2380</v>
      </c>
      <c r="AE952">
        <v>2</v>
      </c>
      <c r="AF952" t="s">
        <v>2380</v>
      </c>
      <c r="AH952" t="s">
        <v>983</v>
      </c>
      <c r="AI952">
        <v>1982</v>
      </c>
      <c r="AJ952" t="s">
        <v>30</v>
      </c>
      <c r="AK952">
        <v>18</v>
      </c>
      <c r="AL952">
        <v>3</v>
      </c>
      <c r="AM952">
        <v>7682.67</v>
      </c>
      <c r="AN952" t="s">
        <v>11</v>
      </c>
      <c r="AO952" t="s">
        <v>16</v>
      </c>
      <c r="AP952" t="s">
        <v>13</v>
      </c>
    </row>
    <row r="953" spans="7:42" x14ac:dyDescent="0.3">
      <c r="G953" s="14">
        <v>1987</v>
      </c>
      <c r="H953" s="15" t="s">
        <v>10</v>
      </c>
      <c r="J953" s="60" t="s">
        <v>2380</v>
      </c>
      <c r="K953" s="14" t="s">
        <v>11</v>
      </c>
      <c r="L953" s="14" t="s">
        <v>12</v>
      </c>
      <c r="R953" s="15" t="s">
        <v>300</v>
      </c>
      <c r="Y953" t="s">
        <v>1419</v>
      </c>
      <c r="Z953">
        <v>31.64</v>
      </c>
      <c r="AA953">
        <v>7.91</v>
      </c>
      <c r="AB953" t="s">
        <v>2380</v>
      </c>
      <c r="AC953" t="s">
        <v>2380</v>
      </c>
      <c r="AD953" t="s">
        <v>2380</v>
      </c>
      <c r="AE953" t="s">
        <v>2381</v>
      </c>
      <c r="AF953" t="s">
        <v>2380</v>
      </c>
      <c r="AH953" t="s">
        <v>984</v>
      </c>
      <c r="AI953">
        <v>1987</v>
      </c>
      <c r="AJ953" t="s">
        <v>10</v>
      </c>
      <c r="AK953">
        <v>12</v>
      </c>
      <c r="AL953">
        <v>3</v>
      </c>
      <c r="AM953">
        <v>7684.62</v>
      </c>
      <c r="AN953" t="s">
        <v>11</v>
      </c>
      <c r="AO953" t="s">
        <v>12</v>
      </c>
      <c r="AP953" t="s">
        <v>300</v>
      </c>
    </row>
    <row r="954" spans="7:42" x14ac:dyDescent="0.3">
      <c r="G954" s="14">
        <v>1978</v>
      </c>
      <c r="H954" s="15" t="s">
        <v>30</v>
      </c>
      <c r="J954" s="60" t="s">
        <v>2380</v>
      </c>
      <c r="K954" s="14" t="s">
        <v>16</v>
      </c>
      <c r="L954" s="14" t="s">
        <v>11</v>
      </c>
      <c r="R954" s="15" t="s">
        <v>42</v>
      </c>
      <c r="Y954" t="s">
        <v>1418</v>
      </c>
      <c r="Z954">
        <v>46.7</v>
      </c>
      <c r="AA954">
        <v>10.9</v>
      </c>
      <c r="AB954" t="s">
        <v>2380</v>
      </c>
      <c r="AC954" t="s">
        <v>2380</v>
      </c>
      <c r="AD954" t="s">
        <v>2380</v>
      </c>
      <c r="AE954" t="s">
        <v>2381</v>
      </c>
      <c r="AF954" t="s">
        <v>2380</v>
      </c>
      <c r="AH954" t="s">
        <v>985</v>
      </c>
      <c r="AI954">
        <v>1978</v>
      </c>
      <c r="AJ954" t="s">
        <v>30</v>
      </c>
      <c r="AK954">
        <v>29</v>
      </c>
      <c r="AL954">
        <v>2</v>
      </c>
      <c r="AM954">
        <v>7726.85</v>
      </c>
      <c r="AN954" t="s">
        <v>16</v>
      </c>
      <c r="AO954" t="s">
        <v>11</v>
      </c>
      <c r="AP954" t="s">
        <v>42</v>
      </c>
    </row>
    <row r="955" spans="7:42" x14ac:dyDescent="0.3">
      <c r="G955" s="14">
        <v>1979</v>
      </c>
      <c r="H955" s="15" t="s">
        <v>18</v>
      </c>
      <c r="J955" s="60" t="s">
        <v>2380</v>
      </c>
      <c r="K955" s="14" t="s">
        <v>11</v>
      </c>
      <c r="L955" s="14" t="s">
        <v>12</v>
      </c>
      <c r="R955" s="15" t="s">
        <v>23</v>
      </c>
      <c r="Y955" t="s">
        <v>1417</v>
      </c>
      <c r="Z955">
        <v>18.335000000000001</v>
      </c>
      <c r="AA955">
        <v>11.83</v>
      </c>
      <c r="AB955" t="s">
        <v>2380</v>
      </c>
      <c r="AC955" t="s">
        <v>2380</v>
      </c>
      <c r="AD955" t="s">
        <v>2380</v>
      </c>
      <c r="AE955" t="s">
        <v>2381</v>
      </c>
      <c r="AF955" t="s">
        <v>2380</v>
      </c>
      <c r="AH955" t="s">
        <v>986</v>
      </c>
      <c r="AI955">
        <v>1979</v>
      </c>
      <c r="AJ955" t="s">
        <v>18</v>
      </c>
      <c r="AK955">
        <v>2</v>
      </c>
      <c r="AL955">
        <v>1</v>
      </c>
      <c r="AM955">
        <v>7727.25</v>
      </c>
      <c r="AN955" t="s">
        <v>11</v>
      </c>
      <c r="AO955" t="s">
        <v>12</v>
      </c>
      <c r="AP955" t="s">
        <v>23</v>
      </c>
    </row>
    <row r="956" spans="7:42" x14ac:dyDescent="0.3">
      <c r="G956" s="14">
        <v>1980</v>
      </c>
      <c r="H956" s="15" t="s">
        <v>20</v>
      </c>
      <c r="J956" s="60" t="s">
        <v>2380</v>
      </c>
      <c r="K956" s="14" t="s">
        <v>12</v>
      </c>
      <c r="L956" s="14" t="s">
        <v>16</v>
      </c>
      <c r="R956" s="15" t="s">
        <v>168</v>
      </c>
      <c r="Y956" t="s">
        <v>1416</v>
      </c>
      <c r="Z956">
        <v>31.24</v>
      </c>
      <c r="AA956">
        <v>7.42</v>
      </c>
      <c r="AB956" t="s">
        <v>2382</v>
      </c>
      <c r="AC956" t="s">
        <v>2380</v>
      </c>
      <c r="AD956" t="s">
        <v>2380</v>
      </c>
      <c r="AE956">
        <v>2</v>
      </c>
      <c r="AF956" t="s">
        <v>2380</v>
      </c>
      <c r="AH956" t="s">
        <v>987</v>
      </c>
      <c r="AI956">
        <v>1980</v>
      </c>
      <c r="AJ956" t="s">
        <v>20</v>
      </c>
      <c r="AK956">
        <v>10</v>
      </c>
      <c r="AL956">
        <v>2</v>
      </c>
      <c r="AM956">
        <v>7729.65</v>
      </c>
      <c r="AN956" t="s">
        <v>12</v>
      </c>
      <c r="AO956" t="s">
        <v>16</v>
      </c>
      <c r="AP956" t="s">
        <v>168</v>
      </c>
    </row>
    <row r="957" spans="7:42" x14ac:dyDescent="0.3">
      <c r="G957" s="14">
        <v>1978</v>
      </c>
      <c r="H957" s="15" t="s">
        <v>30</v>
      </c>
      <c r="J957" s="60" t="s">
        <v>2380</v>
      </c>
      <c r="K957" s="14" t="s">
        <v>12</v>
      </c>
      <c r="L957" s="14" t="s">
        <v>11</v>
      </c>
      <c r="R957" s="15" t="s">
        <v>13</v>
      </c>
      <c r="Y957" t="s">
        <v>1415</v>
      </c>
      <c r="Z957">
        <v>39.22</v>
      </c>
      <c r="AA957">
        <v>5.62</v>
      </c>
      <c r="AB957" t="s">
        <v>2382</v>
      </c>
      <c r="AC957" t="s">
        <v>2380</v>
      </c>
      <c r="AD957" t="s">
        <v>2380</v>
      </c>
      <c r="AE957">
        <v>1</v>
      </c>
      <c r="AF957" t="s">
        <v>2380</v>
      </c>
      <c r="AH957" t="s">
        <v>988</v>
      </c>
      <c r="AI957">
        <v>1978</v>
      </c>
      <c r="AJ957" t="s">
        <v>30</v>
      </c>
      <c r="AK957">
        <v>4</v>
      </c>
      <c r="AL957">
        <v>2</v>
      </c>
      <c r="AM957">
        <v>7731.43</v>
      </c>
      <c r="AN957" t="s">
        <v>12</v>
      </c>
      <c r="AO957" t="s">
        <v>11</v>
      </c>
      <c r="AP957" t="s">
        <v>13</v>
      </c>
    </row>
    <row r="958" spans="7:42" x14ac:dyDescent="0.3">
      <c r="G958" s="14">
        <v>1977</v>
      </c>
      <c r="H958" s="15" t="s">
        <v>35</v>
      </c>
      <c r="J958" s="60" t="s">
        <v>2380</v>
      </c>
      <c r="K958" s="14" t="s">
        <v>11</v>
      </c>
      <c r="L958" s="14" t="s">
        <v>12</v>
      </c>
      <c r="R958" s="15" t="s">
        <v>23</v>
      </c>
      <c r="Y958" t="s">
        <v>1414</v>
      </c>
      <c r="Z958">
        <v>24.414999999999999</v>
      </c>
      <c r="AA958">
        <v>7.16</v>
      </c>
      <c r="AB958" t="s">
        <v>2380</v>
      </c>
      <c r="AC958" t="s">
        <v>2380</v>
      </c>
      <c r="AD958" t="s">
        <v>2380</v>
      </c>
      <c r="AE958" t="s">
        <v>2381</v>
      </c>
      <c r="AF958" t="s">
        <v>2380</v>
      </c>
      <c r="AH958" t="s">
        <v>989</v>
      </c>
      <c r="AI958">
        <v>1977</v>
      </c>
      <c r="AJ958" t="s">
        <v>35</v>
      </c>
      <c r="AK958">
        <v>29</v>
      </c>
      <c r="AL958">
        <v>0</v>
      </c>
      <c r="AM958">
        <v>7731.86</v>
      </c>
      <c r="AN958" t="s">
        <v>11</v>
      </c>
      <c r="AO958" t="s">
        <v>12</v>
      </c>
      <c r="AP958" t="s">
        <v>23</v>
      </c>
    </row>
    <row r="959" spans="7:42" x14ac:dyDescent="0.3">
      <c r="G959" s="14">
        <v>1965</v>
      </c>
      <c r="H959" s="15" t="s">
        <v>10</v>
      </c>
      <c r="J959" s="60" t="s">
        <v>2380</v>
      </c>
      <c r="K959" s="14" t="s">
        <v>12</v>
      </c>
      <c r="L959" s="14" t="s">
        <v>11</v>
      </c>
      <c r="R959" s="15" t="s">
        <v>13</v>
      </c>
      <c r="Y959" t="s">
        <v>1413</v>
      </c>
      <c r="Z959">
        <v>32.299999999999997</v>
      </c>
      <c r="AA959">
        <v>9.89</v>
      </c>
      <c r="AB959" t="s">
        <v>2380</v>
      </c>
      <c r="AC959" t="s">
        <v>2380</v>
      </c>
      <c r="AD959" t="s">
        <v>2380</v>
      </c>
      <c r="AE959" t="s">
        <v>2381</v>
      </c>
      <c r="AF959" t="s">
        <v>2380</v>
      </c>
      <c r="AH959" t="s">
        <v>990</v>
      </c>
      <c r="AI959">
        <v>1965</v>
      </c>
      <c r="AJ959" t="s">
        <v>10</v>
      </c>
      <c r="AK959">
        <v>18</v>
      </c>
      <c r="AL959">
        <v>0</v>
      </c>
      <c r="AM959">
        <v>7736.39</v>
      </c>
      <c r="AN959" t="s">
        <v>12</v>
      </c>
      <c r="AO959" t="s">
        <v>11</v>
      </c>
      <c r="AP959" t="s">
        <v>13</v>
      </c>
    </row>
    <row r="960" spans="7:42" x14ac:dyDescent="0.3">
      <c r="G960" s="14">
        <v>1978</v>
      </c>
      <c r="H960" s="15" t="s">
        <v>20</v>
      </c>
      <c r="J960" s="60" t="s">
        <v>2380</v>
      </c>
      <c r="K960" s="14" t="s">
        <v>16</v>
      </c>
      <c r="L960" s="14" t="s">
        <v>16</v>
      </c>
      <c r="R960" s="15" t="s">
        <v>42</v>
      </c>
      <c r="Y960" t="s">
        <v>1412</v>
      </c>
      <c r="Z960">
        <v>39.94</v>
      </c>
      <c r="AA960">
        <v>5.14</v>
      </c>
      <c r="AB960" t="s">
        <v>2380</v>
      </c>
      <c r="AC960" t="s">
        <v>2380</v>
      </c>
      <c r="AD960" t="s">
        <v>2380</v>
      </c>
      <c r="AE960" t="s">
        <v>2381</v>
      </c>
      <c r="AF960" t="s">
        <v>2380</v>
      </c>
      <c r="AH960" t="s">
        <v>991</v>
      </c>
      <c r="AI960">
        <v>1978</v>
      </c>
      <c r="AJ960" t="s">
        <v>20</v>
      </c>
      <c r="AK960">
        <v>4</v>
      </c>
      <c r="AL960">
        <v>2</v>
      </c>
      <c r="AM960">
        <v>7740.34</v>
      </c>
      <c r="AN960" t="s">
        <v>16</v>
      </c>
      <c r="AO960" t="s">
        <v>16</v>
      </c>
      <c r="AP960" t="s">
        <v>42</v>
      </c>
    </row>
    <row r="961" spans="7:42" x14ac:dyDescent="0.3">
      <c r="G961" s="14">
        <v>1976</v>
      </c>
      <c r="H961" s="15" t="s">
        <v>30</v>
      </c>
      <c r="J961" s="60" t="s">
        <v>2380</v>
      </c>
      <c r="K961" s="14" t="s">
        <v>12</v>
      </c>
      <c r="L961" s="14" t="s">
        <v>11</v>
      </c>
      <c r="R961" s="15" t="s">
        <v>13</v>
      </c>
      <c r="Y961" t="s">
        <v>1411</v>
      </c>
      <c r="Z961">
        <v>30</v>
      </c>
      <c r="AA961">
        <v>5.61</v>
      </c>
      <c r="AB961" t="s">
        <v>2382</v>
      </c>
      <c r="AC961" t="s">
        <v>2380</v>
      </c>
      <c r="AD961" t="s">
        <v>2383</v>
      </c>
      <c r="AE961">
        <v>1</v>
      </c>
      <c r="AF961" t="s">
        <v>2380</v>
      </c>
      <c r="AH961" t="s">
        <v>992</v>
      </c>
      <c r="AI961">
        <v>1976</v>
      </c>
      <c r="AJ961" t="s">
        <v>30</v>
      </c>
      <c r="AK961">
        <v>12</v>
      </c>
      <c r="AL961">
        <v>1</v>
      </c>
      <c r="AM961">
        <v>7742.11</v>
      </c>
      <c r="AN961" t="s">
        <v>12</v>
      </c>
      <c r="AO961" t="s">
        <v>11</v>
      </c>
      <c r="AP961" t="s">
        <v>13</v>
      </c>
    </row>
    <row r="962" spans="7:42" x14ac:dyDescent="0.3">
      <c r="G962" s="14">
        <v>1981</v>
      </c>
      <c r="H962" s="15" t="s">
        <v>18</v>
      </c>
      <c r="J962" s="60" t="s">
        <v>2380</v>
      </c>
      <c r="K962" s="14" t="s">
        <v>11</v>
      </c>
      <c r="L962" s="14" t="s">
        <v>16</v>
      </c>
      <c r="R962" s="15" t="s">
        <v>23</v>
      </c>
      <c r="Y962" t="s">
        <v>1410</v>
      </c>
      <c r="Z962">
        <v>35.340000000000003</v>
      </c>
      <c r="AA962">
        <v>5.51</v>
      </c>
      <c r="AB962" t="s">
        <v>2382</v>
      </c>
      <c r="AC962" t="s">
        <v>2380</v>
      </c>
      <c r="AD962" t="s">
        <v>2383</v>
      </c>
      <c r="AE962">
        <v>1</v>
      </c>
      <c r="AF962" t="s">
        <v>2380</v>
      </c>
      <c r="AH962" t="s">
        <v>993</v>
      </c>
      <c r="AI962">
        <v>1981</v>
      </c>
      <c r="AJ962" t="s">
        <v>18</v>
      </c>
      <c r="AK962">
        <v>30</v>
      </c>
      <c r="AL962">
        <v>2</v>
      </c>
      <c r="AM962">
        <v>7749.16</v>
      </c>
      <c r="AN962" t="s">
        <v>11</v>
      </c>
      <c r="AO962" t="s">
        <v>16</v>
      </c>
      <c r="AP962" t="s">
        <v>23</v>
      </c>
    </row>
    <row r="963" spans="7:42" x14ac:dyDescent="0.3">
      <c r="G963" s="14">
        <v>1997</v>
      </c>
      <c r="H963" s="15" t="s">
        <v>30</v>
      </c>
      <c r="J963" s="60" t="s">
        <v>2380</v>
      </c>
      <c r="K963" s="14" t="s">
        <v>11</v>
      </c>
      <c r="L963" s="14" t="s">
        <v>16</v>
      </c>
      <c r="R963" s="15" t="s">
        <v>23</v>
      </c>
      <c r="Y963" t="s">
        <v>1409</v>
      </c>
      <c r="Z963">
        <v>32.204999999999998</v>
      </c>
      <c r="AA963">
        <v>8.3800000000000008</v>
      </c>
      <c r="AB963" t="s">
        <v>2382</v>
      </c>
      <c r="AC963" t="s">
        <v>2380</v>
      </c>
      <c r="AD963" t="s">
        <v>2380</v>
      </c>
      <c r="AE963">
        <v>2</v>
      </c>
      <c r="AF963" t="s">
        <v>2380</v>
      </c>
      <c r="AH963" t="s">
        <v>994</v>
      </c>
      <c r="AI963">
        <v>1997</v>
      </c>
      <c r="AJ963" t="s">
        <v>30</v>
      </c>
      <c r="AK963">
        <v>21</v>
      </c>
      <c r="AL963">
        <v>0</v>
      </c>
      <c r="AM963">
        <v>7763.06</v>
      </c>
      <c r="AN963" t="s">
        <v>11</v>
      </c>
      <c r="AO963" t="s">
        <v>16</v>
      </c>
      <c r="AP963" t="s">
        <v>23</v>
      </c>
    </row>
    <row r="964" spans="7:42" x14ac:dyDescent="0.3">
      <c r="G964" s="14">
        <v>1974</v>
      </c>
      <c r="H964" s="15" t="s">
        <v>30</v>
      </c>
      <c r="J964" s="60" t="s">
        <v>2380</v>
      </c>
      <c r="K964" s="14" t="s">
        <v>16</v>
      </c>
      <c r="L964" s="14" t="s">
        <v>12</v>
      </c>
      <c r="R964" s="15" t="s">
        <v>13</v>
      </c>
      <c r="Y964" t="s">
        <v>1408</v>
      </c>
      <c r="Z964">
        <v>33.880000000000003</v>
      </c>
      <c r="AA964">
        <v>4.68</v>
      </c>
      <c r="AB964" t="s">
        <v>2380</v>
      </c>
      <c r="AC964" t="s">
        <v>2382</v>
      </c>
      <c r="AD964" t="s">
        <v>2380</v>
      </c>
      <c r="AE964">
        <v>1</v>
      </c>
      <c r="AF964" t="s">
        <v>2380</v>
      </c>
      <c r="AH964" t="s">
        <v>995</v>
      </c>
      <c r="AI964">
        <v>1974</v>
      </c>
      <c r="AJ964" t="s">
        <v>30</v>
      </c>
      <c r="AK964">
        <v>6</v>
      </c>
      <c r="AL964">
        <v>0</v>
      </c>
      <c r="AM964">
        <v>7789.64</v>
      </c>
      <c r="AN964" t="s">
        <v>16</v>
      </c>
      <c r="AO964" t="s">
        <v>12</v>
      </c>
      <c r="AP964" t="s">
        <v>13</v>
      </c>
    </row>
    <row r="965" spans="7:42" x14ac:dyDescent="0.3">
      <c r="G965" s="14">
        <v>1999</v>
      </c>
      <c r="H965" s="15" t="s">
        <v>30</v>
      </c>
      <c r="J965" s="60" t="s">
        <v>2380</v>
      </c>
      <c r="K965" s="14" t="s">
        <v>11</v>
      </c>
      <c r="L965" s="14" t="s">
        <v>11</v>
      </c>
      <c r="R965" s="15" t="s">
        <v>535</v>
      </c>
      <c r="Y965" t="s">
        <v>1407</v>
      </c>
      <c r="Z965">
        <v>26.63</v>
      </c>
      <c r="AA965">
        <v>4.3600000000000003</v>
      </c>
      <c r="AB965" t="s">
        <v>2382</v>
      </c>
      <c r="AC965" t="s">
        <v>2380</v>
      </c>
      <c r="AD965" t="s">
        <v>2380</v>
      </c>
      <c r="AE965">
        <v>2</v>
      </c>
      <c r="AF965" t="s">
        <v>2380</v>
      </c>
      <c r="AH965" t="s">
        <v>996</v>
      </c>
      <c r="AI965">
        <v>1999</v>
      </c>
      <c r="AJ965" t="s">
        <v>30</v>
      </c>
      <c r="AK965">
        <v>25</v>
      </c>
      <c r="AL965">
        <v>0</v>
      </c>
      <c r="AM965">
        <v>7794.68</v>
      </c>
      <c r="AN965" t="s">
        <v>11</v>
      </c>
      <c r="AO965" t="s">
        <v>11</v>
      </c>
      <c r="AP965" t="s">
        <v>535</v>
      </c>
    </row>
    <row r="966" spans="7:42" x14ac:dyDescent="0.3">
      <c r="G966" s="14">
        <v>1997</v>
      </c>
      <c r="H966" s="15" t="s">
        <v>30</v>
      </c>
      <c r="J966" s="60" t="s">
        <v>2380</v>
      </c>
      <c r="K966" s="14" t="s">
        <v>11</v>
      </c>
      <c r="L966" s="14" t="s">
        <v>12</v>
      </c>
      <c r="R966" s="15" t="s">
        <v>23</v>
      </c>
      <c r="Y966" t="s">
        <v>1406</v>
      </c>
      <c r="Z966">
        <v>28.7</v>
      </c>
      <c r="AA966">
        <v>7.74</v>
      </c>
      <c r="AB966" t="s">
        <v>2380</v>
      </c>
      <c r="AC966" t="s">
        <v>2380</v>
      </c>
      <c r="AD966" t="s">
        <v>2380</v>
      </c>
      <c r="AE966" t="s">
        <v>2381</v>
      </c>
      <c r="AF966" t="s">
        <v>2380</v>
      </c>
      <c r="AH966" t="s">
        <v>997</v>
      </c>
      <c r="AI966">
        <v>1997</v>
      </c>
      <c r="AJ966" t="s">
        <v>30</v>
      </c>
      <c r="AK966">
        <v>2</v>
      </c>
      <c r="AL966">
        <v>0</v>
      </c>
      <c r="AM966">
        <v>7803.77</v>
      </c>
      <c r="AN966" t="s">
        <v>11</v>
      </c>
      <c r="AO966" t="s">
        <v>12</v>
      </c>
      <c r="AP966" t="s">
        <v>23</v>
      </c>
    </row>
    <row r="967" spans="7:42" x14ac:dyDescent="0.3">
      <c r="G967" s="14">
        <v>1974</v>
      </c>
      <c r="H967" s="15" t="s">
        <v>15</v>
      </c>
      <c r="J967" s="60" t="s">
        <v>2380</v>
      </c>
      <c r="K967" s="14" t="s">
        <v>11</v>
      </c>
      <c r="L967" s="14" t="s">
        <v>12</v>
      </c>
      <c r="R967" s="15" t="s">
        <v>13</v>
      </c>
      <c r="Y967" t="s">
        <v>1405</v>
      </c>
      <c r="Z967">
        <v>25.65</v>
      </c>
      <c r="AA967">
        <v>4.05</v>
      </c>
      <c r="AB967" t="s">
        <v>2382</v>
      </c>
      <c r="AC967" t="s">
        <v>2380</v>
      </c>
      <c r="AD967" t="s">
        <v>2380</v>
      </c>
      <c r="AE967">
        <v>2</v>
      </c>
      <c r="AF967" t="s">
        <v>2380</v>
      </c>
      <c r="AH967" t="s">
        <v>998</v>
      </c>
      <c r="AI967">
        <v>1974</v>
      </c>
      <c r="AJ967" t="s">
        <v>15</v>
      </c>
      <c r="AK967">
        <v>9</v>
      </c>
      <c r="AL967">
        <v>0</v>
      </c>
      <c r="AM967">
        <v>7804.16</v>
      </c>
      <c r="AN967" t="s">
        <v>11</v>
      </c>
      <c r="AO967" t="s">
        <v>12</v>
      </c>
      <c r="AP967" t="s">
        <v>13</v>
      </c>
    </row>
    <row r="968" spans="7:42" x14ac:dyDescent="0.3">
      <c r="G968" s="14">
        <v>1991</v>
      </c>
      <c r="H968" s="15" t="s">
        <v>30</v>
      </c>
      <c r="J968" s="60" t="s">
        <v>2380</v>
      </c>
      <c r="K968" s="14" t="s">
        <v>11</v>
      </c>
      <c r="L968" s="14" t="s">
        <v>16</v>
      </c>
      <c r="R968" s="15" t="s">
        <v>23</v>
      </c>
      <c r="Y968" t="s">
        <v>1404</v>
      </c>
      <c r="Z968">
        <v>36.384999999999998</v>
      </c>
      <c r="AA968">
        <v>11.49</v>
      </c>
      <c r="AB968" t="s">
        <v>2380</v>
      </c>
      <c r="AC968" t="s">
        <v>2380</v>
      </c>
      <c r="AD968" t="s">
        <v>2380</v>
      </c>
      <c r="AE968" t="s">
        <v>2381</v>
      </c>
      <c r="AF968" t="s">
        <v>2380</v>
      </c>
      <c r="AH968" t="s">
        <v>999</v>
      </c>
      <c r="AI968">
        <v>1991</v>
      </c>
      <c r="AJ968" t="s">
        <v>30</v>
      </c>
      <c r="AK968">
        <v>21</v>
      </c>
      <c r="AL968">
        <v>3</v>
      </c>
      <c r="AM968">
        <v>7812.67</v>
      </c>
      <c r="AN968" t="s">
        <v>11</v>
      </c>
      <c r="AO968" t="s">
        <v>16</v>
      </c>
      <c r="AP968" t="s">
        <v>23</v>
      </c>
    </row>
    <row r="969" spans="7:42" x14ac:dyDescent="0.3">
      <c r="G969" s="14">
        <v>1989</v>
      </c>
      <c r="H969" s="15" t="s">
        <v>37</v>
      </c>
      <c r="J969" s="60" t="s">
        <v>2380</v>
      </c>
      <c r="K969" s="14" t="s">
        <v>11</v>
      </c>
      <c r="L969" s="14" t="s">
        <v>11</v>
      </c>
      <c r="R969" s="15" t="s">
        <v>23</v>
      </c>
      <c r="Y969" t="s">
        <v>1403</v>
      </c>
      <c r="Z969">
        <v>34.69</v>
      </c>
      <c r="AA969">
        <v>5.65</v>
      </c>
      <c r="AB969" t="s">
        <v>2380</v>
      </c>
      <c r="AC969" t="s">
        <v>2380</v>
      </c>
      <c r="AD969" t="s">
        <v>2380</v>
      </c>
      <c r="AE969" t="s">
        <v>2381</v>
      </c>
      <c r="AF969" t="s">
        <v>2380</v>
      </c>
      <c r="AH969" t="s">
        <v>1000</v>
      </c>
      <c r="AI969">
        <v>1989</v>
      </c>
      <c r="AJ969" t="s">
        <v>37</v>
      </c>
      <c r="AK969">
        <v>12</v>
      </c>
      <c r="AL969">
        <v>3</v>
      </c>
      <c r="AM969">
        <v>7824.37</v>
      </c>
      <c r="AN969" t="s">
        <v>11</v>
      </c>
      <c r="AO969" t="s">
        <v>11</v>
      </c>
      <c r="AP969" t="s">
        <v>23</v>
      </c>
    </row>
    <row r="970" spans="7:42" x14ac:dyDescent="0.3">
      <c r="G970" s="14">
        <v>2001</v>
      </c>
      <c r="H970" s="15" t="s">
        <v>37</v>
      </c>
      <c r="J970" s="60" t="s">
        <v>2380</v>
      </c>
      <c r="K970" s="14" t="s">
        <v>11</v>
      </c>
      <c r="L970" s="14" t="s">
        <v>11</v>
      </c>
      <c r="R970" s="15" t="s">
        <v>23</v>
      </c>
      <c r="Y970" t="s">
        <v>1402</v>
      </c>
      <c r="Z970">
        <v>37.68</v>
      </c>
      <c r="AA970">
        <v>4.29</v>
      </c>
      <c r="AB970" t="s">
        <v>2382</v>
      </c>
      <c r="AC970" t="s">
        <v>2380</v>
      </c>
      <c r="AD970" t="s">
        <v>2380</v>
      </c>
      <c r="AE970" t="s">
        <v>2381</v>
      </c>
      <c r="AF970" t="s">
        <v>2380</v>
      </c>
      <c r="AH970" t="s">
        <v>1001</v>
      </c>
      <c r="AI970">
        <v>2001</v>
      </c>
      <c r="AJ970" t="s">
        <v>37</v>
      </c>
      <c r="AK970">
        <v>5</v>
      </c>
      <c r="AL970">
        <v>0</v>
      </c>
      <c r="AM970">
        <v>7844.8</v>
      </c>
      <c r="AN970" t="s">
        <v>11</v>
      </c>
      <c r="AO970" t="s">
        <v>11</v>
      </c>
      <c r="AP970" t="s">
        <v>23</v>
      </c>
    </row>
    <row r="971" spans="7:42" x14ac:dyDescent="0.3">
      <c r="G971" s="14">
        <v>1994</v>
      </c>
      <c r="H971" s="15" t="s">
        <v>15</v>
      </c>
      <c r="J971" s="60" t="s">
        <v>2380</v>
      </c>
      <c r="K971" s="14" t="s">
        <v>11</v>
      </c>
      <c r="L971" s="14" t="s">
        <v>12</v>
      </c>
      <c r="R971" s="15" t="s">
        <v>23</v>
      </c>
      <c r="Y971" t="s">
        <v>1401</v>
      </c>
      <c r="Z971">
        <v>35.49</v>
      </c>
      <c r="AA971">
        <v>4.74</v>
      </c>
      <c r="AB971" t="s">
        <v>2382</v>
      </c>
      <c r="AC971" t="s">
        <v>2380</v>
      </c>
      <c r="AD971" t="s">
        <v>2383</v>
      </c>
      <c r="AE971">
        <v>1</v>
      </c>
      <c r="AF971" t="s">
        <v>2380</v>
      </c>
      <c r="AH971" t="s">
        <v>1002</v>
      </c>
      <c r="AI971">
        <v>1994</v>
      </c>
      <c r="AJ971" t="s">
        <v>15</v>
      </c>
      <c r="AK971">
        <v>17</v>
      </c>
      <c r="AL971">
        <v>0</v>
      </c>
      <c r="AM971">
        <v>7851.85</v>
      </c>
      <c r="AN971" t="s">
        <v>11</v>
      </c>
      <c r="AO971" t="s">
        <v>12</v>
      </c>
      <c r="AP971" t="s">
        <v>23</v>
      </c>
    </row>
    <row r="972" spans="7:42" x14ac:dyDescent="0.3">
      <c r="G972" s="14">
        <v>1962</v>
      </c>
      <c r="H972" s="15" t="s">
        <v>37</v>
      </c>
      <c r="J972" s="60" t="s">
        <v>2380</v>
      </c>
      <c r="K972" s="14" t="s">
        <v>12</v>
      </c>
      <c r="L972" s="14" t="s">
        <v>11</v>
      </c>
      <c r="R972" s="15" t="s">
        <v>13</v>
      </c>
      <c r="Y972" t="s">
        <v>1400</v>
      </c>
      <c r="Z972">
        <v>44.7</v>
      </c>
      <c r="AA972">
        <v>7.6</v>
      </c>
      <c r="AB972" t="s">
        <v>2382</v>
      </c>
      <c r="AC972" t="s">
        <v>2380</v>
      </c>
      <c r="AD972" t="s">
        <v>2380</v>
      </c>
      <c r="AE972">
        <v>2</v>
      </c>
      <c r="AF972" t="s">
        <v>2380</v>
      </c>
      <c r="AH972" t="s">
        <v>1003</v>
      </c>
      <c r="AI972">
        <v>1962</v>
      </c>
      <c r="AJ972" t="s">
        <v>37</v>
      </c>
      <c r="AK972">
        <v>10</v>
      </c>
      <c r="AL972">
        <v>0</v>
      </c>
      <c r="AM972">
        <v>7896.41</v>
      </c>
      <c r="AN972" t="s">
        <v>12</v>
      </c>
      <c r="AO972" t="s">
        <v>11</v>
      </c>
      <c r="AP972" t="s">
        <v>13</v>
      </c>
    </row>
    <row r="973" spans="7:42" x14ac:dyDescent="0.3">
      <c r="G973" s="14">
        <v>1977</v>
      </c>
      <c r="H973" s="15" t="s">
        <v>10</v>
      </c>
      <c r="J973" s="60" t="s">
        <v>2380</v>
      </c>
      <c r="K973" s="14" t="s">
        <v>11</v>
      </c>
      <c r="L973" s="14" t="s">
        <v>16</v>
      </c>
      <c r="R973" s="15" t="s">
        <v>247</v>
      </c>
      <c r="Y973" t="s">
        <v>1399</v>
      </c>
      <c r="Z973">
        <v>38.380000000000003</v>
      </c>
      <c r="AA973">
        <v>8.5</v>
      </c>
      <c r="AB973" t="s">
        <v>2382</v>
      </c>
      <c r="AC973" t="s">
        <v>2380</v>
      </c>
      <c r="AD973" t="s">
        <v>2380</v>
      </c>
      <c r="AE973">
        <v>2</v>
      </c>
      <c r="AF973" t="s">
        <v>2380</v>
      </c>
      <c r="AH973" t="s">
        <v>1004</v>
      </c>
      <c r="AI973">
        <v>1977</v>
      </c>
      <c r="AJ973" t="s">
        <v>10</v>
      </c>
      <c r="AK973">
        <v>20</v>
      </c>
      <c r="AL973">
        <v>0</v>
      </c>
      <c r="AM973">
        <v>7935.29</v>
      </c>
      <c r="AN973" t="s">
        <v>11</v>
      </c>
      <c r="AO973" t="s">
        <v>16</v>
      </c>
      <c r="AP973" t="s">
        <v>247</v>
      </c>
    </row>
    <row r="974" spans="7:42" x14ac:dyDescent="0.3">
      <c r="G974" s="14">
        <v>1987</v>
      </c>
      <c r="H974" s="15" t="s">
        <v>37</v>
      </c>
      <c r="J974" s="60" t="s">
        <v>2380</v>
      </c>
      <c r="K974" s="14" t="s">
        <v>11</v>
      </c>
      <c r="L974" s="14" t="s">
        <v>12</v>
      </c>
      <c r="R974" s="15" t="s">
        <v>200</v>
      </c>
      <c r="Y974" t="s">
        <v>1398</v>
      </c>
      <c r="Z974">
        <v>35.244999999999997</v>
      </c>
      <c r="AA974">
        <v>11.22</v>
      </c>
      <c r="AB974" t="s">
        <v>2382</v>
      </c>
      <c r="AC974" t="s">
        <v>2380</v>
      </c>
      <c r="AD974" t="s">
        <v>2380</v>
      </c>
      <c r="AE974" t="s">
        <v>2381</v>
      </c>
      <c r="AF974" t="s">
        <v>2380</v>
      </c>
      <c r="AH974" t="s">
        <v>1005</v>
      </c>
      <c r="AI974">
        <v>1987</v>
      </c>
      <c r="AJ974" t="s">
        <v>37</v>
      </c>
      <c r="AK974">
        <v>29</v>
      </c>
      <c r="AL974">
        <v>3</v>
      </c>
      <c r="AM974">
        <v>7948.22</v>
      </c>
      <c r="AN974" t="s">
        <v>11</v>
      </c>
      <c r="AO974" t="s">
        <v>12</v>
      </c>
      <c r="AP974" t="s">
        <v>200</v>
      </c>
    </row>
    <row r="975" spans="7:42" x14ac:dyDescent="0.3">
      <c r="G975" s="14">
        <v>1966</v>
      </c>
      <c r="H975" s="15" t="s">
        <v>10</v>
      </c>
      <c r="J975" s="60" t="s">
        <v>2380</v>
      </c>
      <c r="K975" s="14" t="s">
        <v>12</v>
      </c>
      <c r="L975" s="14" t="s">
        <v>12</v>
      </c>
      <c r="R975" s="15" t="s">
        <v>23</v>
      </c>
      <c r="Y975" t="s">
        <v>1397</v>
      </c>
      <c r="Z975">
        <v>49.84</v>
      </c>
      <c r="AA975">
        <v>5.0999999999999996</v>
      </c>
      <c r="AB975" t="s">
        <v>2382</v>
      </c>
      <c r="AC975" t="s">
        <v>2380</v>
      </c>
      <c r="AD975" t="s">
        <v>2383</v>
      </c>
      <c r="AE975">
        <v>1</v>
      </c>
      <c r="AF975" t="s">
        <v>2380</v>
      </c>
      <c r="AH975" t="s">
        <v>1006</v>
      </c>
      <c r="AI975">
        <v>1966</v>
      </c>
      <c r="AJ975" t="s">
        <v>10</v>
      </c>
      <c r="AK975">
        <v>9</v>
      </c>
      <c r="AL975">
        <v>0</v>
      </c>
      <c r="AM975">
        <v>7953.72</v>
      </c>
      <c r="AN975" t="s">
        <v>12</v>
      </c>
      <c r="AO975" t="s">
        <v>12</v>
      </c>
      <c r="AP975" t="s">
        <v>23</v>
      </c>
    </row>
    <row r="976" spans="7:42" x14ac:dyDescent="0.3">
      <c r="G976" s="14">
        <v>1981</v>
      </c>
      <c r="H976" s="15" t="s">
        <v>30</v>
      </c>
      <c r="J976" s="60" t="s">
        <v>2380</v>
      </c>
      <c r="K976" s="14" t="s">
        <v>11</v>
      </c>
      <c r="L976" s="14" t="s">
        <v>11</v>
      </c>
      <c r="R976" s="15" t="s">
        <v>42</v>
      </c>
      <c r="Y976" t="s">
        <v>1396</v>
      </c>
      <c r="Z976">
        <v>49.06</v>
      </c>
      <c r="AA976">
        <v>5.43</v>
      </c>
      <c r="AB976" t="s">
        <v>2382</v>
      </c>
      <c r="AC976" t="s">
        <v>2380</v>
      </c>
      <c r="AD976" t="s">
        <v>2380</v>
      </c>
      <c r="AE976">
        <v>1</v>
      </c>
      <c r="AF976" t="s">
        <v>2380</v>
      </c>
      <c r="AH976" t="s">
        <v>1007</v>
      </c>
      <c r="AI976">
        <v>1981</v>
      </c>
      <c r="AJ976" t="s">
        <v>30</v>
      </c>
      <c r="AK976">
        <v>28</v>
      </c>
      <c r="AL976">
        <v>3</v>
      </c>
      <c r="AM976">
        <v>7954.52</v>
      </c>
      <c r="AN976" t="s">
        <v>11</v>
      </c>
      <c r="AO976" t="s">
        <v>11</v>
      </c>
      <c r="AP976" t="s">
        <v>42</v>
      </c>
    </row>
    <row r="977" spans="7:42" x14ac:dyDescent="0.3">
      <c r="G977" s="14">
        <v>1970</v>
      </c>
      <c r="H977" s="15" t="s">
        <v>18</v>
      </c>
      <c r="J977" s="60" t="s">
        <v>2380</v>
      </c>
      <c r="K977" s="14" t="s">
        <v>11</v>
      </c>
      <c r="L977" s="14" t="s">
        <v>11</v>
      </c>
      <c r="R977" s="15" t="s">
        <v>13</v>
      </c>
      <c r="Y977" t="s">
        <v>1395</v>
      </c>
      <c r="Z977">
        <v>30.88</v>
      </c>
      <c r="AA977">
        <v>5.82</v>
      </c>
      <c r="AB977" t="s">
        <v>2380</v>
      </c>
      <c r="AC977" t="s">
        <v>2380</v>
      </c>
      <c r="AD977" t="s">
        <v>2380</v>
      </c>
      <c r="AE977">
        <v>2</v>
      </c>
      <c r="AF977" t="s">
        <v>2380</v>
      </c>
      <c r="AH977" t="s">
        <v>1008</v>
      </c>
      <c r="AI977">
        <v>1970</v>
      </c>
      <c r="AJ977" t="s">
        <v>18</v>
      </c>
      <c r="AK977">
        <v>19</v>
      </c>
      <c r="AL977">
        <v>0</v>
      </c>
      <c r="AM977">
        <v>7958.13</v>
      </c>
      <c r="AN977" t="s">
        <v>11</v>
      </c>
      <c r="AO977" t="s">
        <v>11</v>
      </c>
      <c r="AP977" t="s">
        <v>13</v>
      </c>
    </row>
    <row r="978" spans="7:42" x14ac:dyDescent="0.3">
      <c r="G978" s="14">
        <v>1975</v>
      </c>
      <c r="H978" s="15" t="s">
        <v>35</v>
      </c>
      <c r="J978" s="60" t="s">
        <v>2380</v>
      </c>
      <c r="K978" s="14" t="s">
        <v>11</v>
      </c>
      <c r="L978" s="14" t="s">
        <v>11</v>
      </c>
      <c r="R978" s="15" t="s">
        <v>13</v>
      </c>
      <c r="Y978" t="s">
        <v>1394</v>
      </c>
      <c r="Z978">
        <v>33.35</v>
      </c>
      <c r="AA978">
        <v>6.05</v>
      </c>
      <c r="AB978" t="s">
        <v>2380</v>
      </c>
      <c r="AC978" t="s">
        <v>2380</v>
      </c>
      <c r="AD978" t="s">
        <v>2383</v>
      </c>
      <c r="AE978">
        <v>1</v>
      </c>
      <c r="AF978" t="s">
        <v>2380</v>
      </c>
      <c r="AH978" t="s">
        <v>1009</v>
      </c>
      <c r="AI978">
        <v>1975</v>
      </c>
      <c r="AJ978" t="s">
        <v>35</v>
      </c>
      <c r="AK978">
        <v>10</v>
      </c>
      <c r="AL978">
        <v>1</v>
      </c>
      <c r="AM978">
        <v>7966.81</v>
      </c>
      <c r="AN978" t="s">
        <v>11</v>
      </c>
      <c r="AO978" t="s">
        <v>11</v>
      </c>
      <c r="AP978" t="s">
        <v>13</v>
      </c>
    </row>
    <row r="979" spans="7:42" x14ac:dyDescent="0.3">
      <c r="G979" s="14">
        <v>1972</v>
      </c>
      <c r="H979" s="15" t="s">
        <v>15</v>
      </c>
      <c r="J979" s="60" t="s">
        <v>2380</v>
      </c>
      <c r="K979" s="14" t="s">
        <v>11</v>
      </c>
      <c r="L979" s="14" t="s">
        <v>11</v>
      </c>
      <c r="R979" s="15" t="s">
        <v>13</v>
      </c>
      <c r="Y979" t="s">
        <v>1393</v>
      </c>
      <c r="Z979">
        <v>38</v>
      </c>
      <c r="AA979">
        <v>6.38</v>
      </c>
      <c r="AB979" t="s">
        <v>2382</v>
      </c>
      <c r="AC979" t="s">
        <v>2380</v>
      </c>
      <c r="AD979" t="s">
        <v>2380</v>
      </c>
      <c r="AE979">
        <v>1</v>
      </c>
      <c r="AF979" t="s">
        <v>2380</v>
      </c>
      <c r="AH979" t="s">
        <v>1010</v>
      </c>
      <c r="AI979">
        <v>1972</v>
      </c>
      <c r="AJ979" t="s">
        <v>15</v>
      </c>
      <c r="AK979">
        <v>23</v>
      </c>
      <c r="AL979">
        <v>0</v>
      </c>
      <c r="AM979">
        <v>7980.34</v>
      </c>
      <c r="AN979" t="s">
        <v>11</v>
      </c>
      <c r="AO979" t="s">
        <v>11</v>
      </c>
      <c r="AP979" t="s">
        <v>13</v>
      </c>
    </row>
    <row r="980" spans="7:42" x14ac:dyDescent="0.3">
      <c r="G980" s="14">
        <v>1983</v>
      </c>
      <c r="H980" s="15" t="s">
        <v>35</v>
      </c>
      <c r="J980" s="60" t="s">
        <v>2380</v>
      </c>
      <c r="K980" s="14" t="s">
        <v>11</v>
      </c>
      <c r="L980" s="14" t="s">
        <v>16</v>
      </c>
      <c r="R980" s="15" t="s">
        <v>247</v>
      </c>
      <c r="Y980" t="s">
        <v>1392</v>
      </c>
      <c r="Z980">
        <v>36.08</v>
      </c>
      <c r="AA980">
        <v>5.73</v>
      </c>
      <c r="AB980" t="s">
        <v>2382</v>
      </c>
      <c r="AC980" t="s">
        <v>2380</v>
      </c>
      <c r="AD980" t="s">
        <v>2380</v>
      </c>
      <c r="AE980">
        <v>1</v>
      </c>
      <c r="AF980" t="s">
        <v>2380</v>
      </c>
      <c r="AH980" t="s">
        <v>1011</v>
      </c>
      <c r="AI980">
        <v>1983</v>
      </c>
      <c r="AJ980" t="s">
        <v>35</v>
      </c>
      <c r="AK980">
        <v>28</v>
      </c>
      <c r="AL980">
        <v>3</v>
      </c>
      <c r="AM980">
        <v>7985.82</v>
      </c>
      <c r="AN980" t="s">
        <v>11</v>
      </c>
      <c r="AO980" t="s">
        <v>16</v>
      </c>
      <c r="AP980" t="s">
        <v>247</v>
      </c>
    </row>
    <row r="981" spans="7:42" x14ac:dyDescent="0.3">
      <c r="G981" s="14">
        <v>1983</v>
      </c>
      <c r="H981" s="15" t="s">
        <v>35</v>
      </c>
      <c r="J981" s="60" t="s">
        <v>2380</v>
      </c>
      <c r="K981" s="14" t="s">
        <v>11</v>
      </c>
      <c r="L981" s="14" t="s">
        <v>12</v>
      </c>
      <c r="R981" s="15" t="s">
        <v>247</v>
      </c>
      <c r="Y981" t="s">
        <v>1391</v>
      </c>
      <c r="Z981">
        <v>35.700000000000003</v>
      </c>
      <c r="AA981">
        <v>5.47</v>
      </c>
      <c r="AB981" t="s">
        <v>2382</v>
      </c>
      <c r="AC981" t="s">
        <v>2380</v>
      </c>
      <c r="AD981" t="s">
        <v>2380</v>
      </c>
      <c r="AE981">
        <v>1</v>
      </c>
      <c r="AF981" t="s">
        <v>2380</v>
      </c>
      <c r="AH981" t="s">
        <v>1012</v>
      </c>
      <c r="AI981">
        <v>1983</v>
      </c>
      <c r="AJ981" t="s">
        <v>35</v>
      </c>
      <c r="AK981">
        <v>20</v>
      </c>
      <c r="AL981">
        <v>3</v>
      </c>
      <c r="AM981">
        <v>7986.48</v>
      </c>
      <c r="AN981" t="s">
        <v>11</v>
      </c>
      <c r="AO981" t="s">
        <v>12</v>
      </c>
      <c r="AP981" t="s">
        <v>247</v>
      </c>
    </row>
    <row r="982" spans="7:42" x14ac:dyDescent="0.3">
      <c r="G982" s="14">
        <v>1962</v>
      </c>
      <c r="H982" s="15" t="s">
        <v>35</v>
      </c>
      <c r="J982" s="60" t="s">
        <v>2380</v>
      </c>
      <c r="K982" s="14" t="s">
        <v>12</v>
      </c>
      <c r="L982" s="14" t="s">
        <v>16</v>
      </c>
      <c r="R982" s="15" t="s">
        <v>13</v>
      </c>
      <c r="Y982" t="s">
        <v>1390</v>
      </c>
      <c r="Z982">
        <v>34.01</v>
      </c>
      <c r="AA982">
        <v>11.3</v>
      </c>
      <c r="AB982" t="s">
        <v>2380</v>
      </c>
      <c r="AC982" t="s">
        <v>2380</v>
      </c>
      <c r="AD982" t="s">
        <v>2380</v>
      </c>
      <c r="AE982" t="s">
        <v>2381</v>
      </c>
      <c r="AF982" t="s">
        <v>2380</v>
      </c>
      <c r="AH982" t="s">
        <v>1013</v>
      </c>
      <c r="AI982">
        <v>1962</v>
      </c>
      <c r="AJ982" t="s">
        <v>35</v>
      </c>
      <c r="AK982">
        <v>22</v>
      </c>
      <c r="AL982">
        <v>0</v>
      </c>
      <c r="AM982">
        <v>8004.96</v>
      </c>
      <c r="AN982" t="s">
        <v>12</v>
      </c>
      <c r="AO982" t="s">
        <v>16</v>
      </c>
      <c r="AP982" t="s">
        <v>13</v>
      </c>
    </row>
    <row r="983" spans="7:42" x14ac:dyDescent="0.3">
      <c r="G983" s="14">
        <v>1995</v>
      </c>
      <c r="H983" s="15" t="s">
        <v>20</v>
      </c>
      <c r="J983" s="60" t="s">
        <v>2380</v>
      </c>
      <c r="K983" s="14" t="s">
        <v>11</v>
      </c>
      <c r="L983" s="14" t="s">
        <v>12</v>
      </c>
      <c r="R983" s="15" t="s">
        <v>23</v>
      </c>
      <c r="Y983" t="s">
        <v>1389</v>
      </c>
      <c r="Z983">
        <v>31.54</v>
      </c>
      <c r="AA983">
        <v>6.72</v>
      </c>
      <c r="AB983" t="s">
        <v>2380</v>
      </c>
      <c r="AC983" t="s">
        <v>2380</v>
      </c>
      <c r="AD983" t="s">
        <v>2380</v>
      </c>
      <c r="AE983" t="s">
        <v>2381</v>
      </c>
      <c r="AF983" t="s">
        <v>2380</v>
      </c>
      <c r="AH983" t="s">
        <v>1014</v>
      </c>
      <c r="AI983">
        <v>1995</v>
      </c>
      <c r="AJ983" t="s">
        <v>20</v>
      </c>
      <c r="AK983">
        <v>18</v>
      </c>
      <c r="AL983">
        <v>0</v>
      </c>
      <c r="AM983">
        <v>8014.62</v>
      </c>
      <c r="AN983" t="s">
        <v>11</v>
      </c>
      <c r="AO983" t="s">
        <v>12</v>
      </c>
      <c r="AP983" t="s">
        <v>23</v>
      </c>
    </row>
    <row r="984" spans="7:42" x14ac:dyDescent="0.3">
      <c r="G984" s="14">
        <v>1980</v>
      </c>
      <c r="H984" s="15" t="s">
        <v>15</v>
      </c>
      <c r="J984" s="60" t="s">
        <v>2380</v>
      </c>
      <c r="K984" s="14" t="s">
        <v>11</v>
      </c>
      <c r="L984" s="14" t="s">
        <v>11</v>
      </c>
      <c r="R984" s="15" t="s">
        <v>23</v>
      </c>
      <c r="Y984" t="s">
        <v>1388</v>
      </c>
      <c r="Z984">
        <v>23.3</v>
      </c>
      <c r="AA984">
        <v>5.36</v>
      </c>
      <c r="AB984" t="s">
        <v>2382</v>
      </c>
      <c r="AC984" t="s">
        <v>2380</v>
      </c>
      <c r="AD984" t="s">
        <v>2380</v>
      </c>
      <c r="AE984">
        <v>1</v>
      </c>
      <c r="AF984" t="s">
        <v>2380</v>
      </c>
      <c r="AH984" t="s">
        <v>1015</v>
      </c>
      <c r="AI984">
        <v>1980</v>
      </c>
      <c r="AJ984" t="s">
        <v>15</v>
      </c>
      <c r="AK984">
        <v>8</v>
      </c>
      <c r="AL984">
        <v>2</v>
      </c>
      <c r="AM984">
        <v>8017.06</v>
      </c>
      <c r="AN984" t="s">
        <v>11</v>
      </c>
      <c r="AO984" t="s">
        <v>11</v>
      </c>
      <c r="AP984" t="s">
        <v>23</v>
      </c>
    </row>
    <row r="985" spans="7:42" x14ac:dyDescent="0.3">
      <c r="G985" s="14">
        <v>1989</v>
      </c>
      <c r="H985" s="15" t="s">
        <v>15</v>
      </c>
      <c r="J985" s="60" t="s">
        <v>2380</v>
      </c>
      <c r="K985" s="14" t="s">
        <v>11</v>
      </c>
      <c r="L985" s="14" t="s">
        <v>16</v>
      </c>
      <c r="R985" s="15" t="s">
        <v>23</v>
      </c>
      <c r="Y985" t="s">
        <v>1387</v>
      </c>
      <c r="Z985">
        <v>27.75</v>
      </c>
      <c r="AA985">
        <v>9.8800000000000008</v>
      </c>
      <c r="AB985" t="s">
        <v>2380</v>
      </c>
      <c r="AC985" t="s">
        <v>2380</v>
      </c>
      <c r="AD985" t="s">
        <v>2380</v>
      </c>
      <c r="AE985" t="s">
        <v>2381</v>
      </c>
      <c r="AF985" t="s">
        <v>2380</v>
      </c>
      <c r="AH985" t="s">
        <v>1016</v>
      </c>
      <c r="AI985">
        <v>1989</v>
      </c>
      <c r="AJ985" t="s">
        <v>15</v>
      </c>
      <c r="AK985">
        <v>3</v>
      </c>
      <c r="AL985">
        <v>3</v>
      </c>
      <c r="AM985">
        <v>8021.11</v>
      </c>
      <c r="AN985" t="s">
        <v>11</v>
      </c>
      <c r="AO985" t="s">
        <v>16</v>
      </c>
      <c r="AP985" t="s">
        <v>23</v>
      </c>
    </row>
    <row r="986" spans="7:42" x14ac:dyDescent="0.3">
      <c r="G986" s="14">
        <v>1978</v>
      </c>
      <c r="H986" s="15" t="s">
        <v>10</v>
      </c>
      <c r="J986" s="60" t="s">
        <v>2380</v>
      </c>
      <c r="K986" s="14" t="s">
        <v>11</v>
      </c>
      <c r="L986" s="14" t="s">
        <v>12</v>
      </c>
      <c r="R986" s="15" t="s">
        <v>23</v>
      </c>
      <c r="Y986" t="s">
        <v>1386</v>
      </c>
      <c r="Z986">
        <v>42.46</v>
      </c>
      <c r="AA986">
        <v>4.1100000000000003</v>
      </c>
      <c r="AB986" t="s">
        <v>2380</v>
      </c>
      <c r="AC986" t="s">
        <v>2380</v>
      </c>
      <c r="AD986" t="s">
        <v>2380</v>
      </c>
      <c r="AE986" t="s">
        <v>2381</v>
      </c>
      <c r="AF986" t="s">
        <v>2380</v>
      </c>
      <c r="AH986" t="s">
        <v>1017</v>
      </c>
      <c r="AI986">
        <v>1978</v>
      </c>
      <c r="AJ986" t="s">
        <v>10</v>
      </c>
      <c r="AK986">
        <v>17</v>
      </c>
      <c r="AL986">
        <v>1</v>
      </c>
      <c r="AM986">
        <v>8023.14</v>
      </c>
      <c r="AN986" t="s">
        <v>11</v>
      </c>
      <c r="AO986" t="s">
        <v>12</v>
      </c>
      <c r="AP986" t="s">
        <v>23</v>
      </c>
    </row>
    <row r="987" spans="7:42" x14ac:dyDescent="0.3">
      <c r="G987" s="14">
        <v>1976</v>
      </c>
      <c r="H987" s="15" t="s">
        <v>30</v>
      </c>
      <c r="J987" s="60" t="s">
        <v>2380</v>
      </c>
      <c r="K987" s="14" t="s">
        <v>11</v>
      </c>
      <c r="L987" s="14" t="s">
        <v>11</v>
      </c>
      <c r="R987" s="15" t="s">
        <v>23</v>
      </c>
      <c r="Y987" t="s">
        <v>1385</v>
      </c>
      <c r="Z987">
        <v>54.47</v>
      </c>
      <c r="AA987">
        <v>7.48</v>
      </c>
      <c r="AB987" t="s">
        <v>2380</v>
      </c>
      <c r="AC987" t="s">
        <v>2380</v>
      </c>
      <c r="AD987" t="s">
        <v>2380</v>
      </c>
      <c r="AE987" t="s">
        <v>2381</v>
      </c>
      <c r="AF987" t="s">
        <v>2380</v>
      </c>
      <c r="AH987" t="s">
        <v>1018</v>
      </c>
      <c r="AI987">
        <v>1976</v>
      </c>
      <c r="AJ987" t="s">
        <v>30</v>
      </c>
      <c r="AK987">
        <v>20</v>
      </c>
      <c r="AL987">
        <v>0</v>
      </c>
      <c r="AM987">
        <v>8026.67</v>
      </c>
      <c r="AN987" t="s">
        <v>11</v>
      </c>
      <c r="AO987" t="s">
        <v>11</v>
      </c>
      <c r="AP987" t="s">
        <v>23</v>
      </c>
    </row>
    <row r="988" spans="7:42" x14ac:dyDescent="0.3">
      <c r="G988" s="14">
        <v>1977</v>
      </c>
      <c r="H988" s="15" t="s">
        <v>15</v>
      </c>
      <c r="J988" s="60" t="s">
        <v>2380</v>
      </c>
      <c r="K988" s="14" t="s">
        <v>12</v>
      </c>
      <c r="L988" s="14" t="s">
        <v>11</v>
      </c>
      <c r="R988" s="15" t="s">
        <v>42</v>
      </c>
      <c r="Y988" t="s">
        <v>1384</v>
      </c>
      <c r="Z988">
        <v>24.93</v>
      </c>
      <c r="AA988">
        <v>9.18</v>
      </c>
      <c r="AB988" t="s">
        <v>2382</v>
      </c>
      <c r="AC988" t="s">
        <v>2380</v>
      </c>
      <c r="AD988" t="s">
        <v>2383</v>
      </c>
      <c r="AE988">
        <v>1</v>
      </c>
      <c r="AF988" t="s">
        <v>2380</v>
      </c>
      <c r="AH988" t="s">
        <v>1019</v>
      </c>
      <c r="AI988">
        <v>1977</v>
      </c>
      <c r="AJ988" t="s">
        <v>15</v>
      </c>
      <c r="AK988">
        <v>6</v>
      </c>
      <c r="AL988">
        <v>2</v>
      </c>
      <c r="AM988">
        <v>8027.97</v>
      </c>
      <c r="AN988" t="s">
        <v>12</v>
      </c>
      <c r="AO988" t="s">
        <v>11</v>
      </c>
      <c r="AP988" t="s">
        <v>42</v>
      </c>
    </row>
    <row r="989" spans="7:42" x14ac:dyDescent="0.3">
      <c r="G989" s="14">
        <v>2003</v>
      </c>
      <c r="H989" s="15" t="s">
        <v>30</v>
      </c>
      <c r="J989" s="60" t="s">
        <v>2380</v>
      </c>
      <c r="K989" s="14" t="s">
        <v>11</v>
      </c>
      <c r="L989" s="14" t="s">
        <v>11</v>
      </c>
      <c r="R989" s="15" t="s">
        <v>23</v>
      </c>
      <c r="Y989" t="s">
        <v>1383</v>
      </c>
      <c r="Z989">
        <v>48.12</v>
      </c>
      <c r="AA989">
        <v>4.51</v>
      </c>
      <c r="AB989" t="s">
        <v>2382</v>
      </c>
      <c r="AC989" t="s">
        <v>2380</v>
      </c>
      <c r="AD989" t="s">
        <v>2380</v>
      </c>
      <c r="AE989">
        <v>1</v>
      </c>
      <c r="AF989" t="s">
        <v>2380</v>
      </c>
      <c r="AH989" t="s">
        <v>1020</v>
      </c>
      <c r="AI989">
        <v>2003</v>
      </c>
      <c r="AJ989" t="s">
        <v>30</v>
      </c>
      <c r="AK989">
        <v>12</v>
      </c>
      <c r="AL989">
        <v>0</v>
      </c>
      <c r="AM989">
        <v>8035.64</v>
      </c>
      <c r="AN989" t="s">
        <v>11</v>
      </c>
      <c r="AO989" t="s">
        <v>11</v>
      </c>
      <c r="AP989" t="s">
        <v>23</v>
      </c>
    </row>
    <row r="990" spans="7:42" x14ac:dyDescent="0.3">
      <c r="G990" s="14">
        <v>1985</v>
      </c>
      <c r="H990" s="15" t="s">
        <v>15</v>
      </c>
      <c r="J990" s="60" t="s">
        <v>2380</v>
      </c>
      <c r="K990" s="14" t="s">
        <v>11</v>
      </c>
      <c r="L990" s="14" t="s">
        <v>12</v>
      </c>
      <c r="R990" s="15" t="s">
        <v>23</v>
      </c>
      <c r="Y990" t="s">
        <v>1382</v>
      </c>
      <c r="Z990">
        <v>24.91</v>
      </c>
      <c r="AA990">
        <v>7.33</v>
      </c>
      <c r="AB990" t="s">
        <v>2382</v>
      </c>
      <c r="AC990" t="s">
        <v>2380</v>
      </c>
      <c r="AD990" t="s">
        <v>2383</v>
      </c>
      <c r="AE990">
        <v>1</v>
      </c>
      <c r="AF990" t="s">
        <v>2380</v>
      </c>
      <c r="AH990" t="s">
        <v>1021</v>
      </c>
      <c r="AI990">
        <v>1985</v>
      </c>
      <c r="AJ990" t="s">
        <v>15</v>
      </c>
      <c r="AK990">
        <v>28</v>
      </c>
      <c r="AL990">
        <v>3</v>
      </c>
      <c r="AM990">
        <v>8059.06</v>
      </c>
      <c r="AN990" t="s">
        <v>11</v>
      </c>
      <c r="AO990" t="s">
        <v>12</v>
      </c>
      <c r="AP990" t="s">
        <v>23</v>
      </c>
    </row>
    <row r="991" spans="7:42" x14ac:dyDescent="0.3">
      <c r="G991" s="14">
        <v>1982</v>
      </c>
      <c r="H991" s="15" t="s">
        <v>30</v>
      </c>
      <c r="J991" s="60" t="s">
        <v>2380</v>
      </c>
      <c r="K991" s="14" t="s">
        <v>11</v>
      </c>
      <c r="L991" s="14" t="s">
        <v>12</v>
      </c>
      <c r="R991" s="15" t="s">
        <v>23</v>
      </c>
      <c r="Y991" t="s">
        <v>1381</v>
      </c>
      <c r="Z991">
        <v>27.645</v>
      </c>
      <c r="AA991">
        <v>10.56</v>
      </c>
      <c r="AB991" t="s">
        <v>2380</v>
      </c>
      <c r="AC991" t="s">
        <v>2380</v>
      </c>
      <c r="AD991" t="s">
        <v>2380</v>
      </c>
      <c r="AE991" t="s">
        <v>2381</v>
      </c>
      <c r="AF991" t="s">
        <v>2380</v>
      </c>
      <c r="AH991" t="s">
        <v>1022</v>
      </c>
      <c r="AI991">
        <v>1982</v>
      </c>
      <c r="AJ991" t="s">
        <v>30</v>
      </c>
      <c r="AK991">
        <v>27</v>
      </c>
      <c r="AL991">
        <v>3</v>
      </c>
      <c r="AM991">
        <v>8059.68</v>
      </c>
      <c r="AN991" t="s">
        <v>11</v>
      </c>
      <c r="AO991" t="s">
        <v>12</v>
      </c>
      <c r="AP991" t="s">
        <v>23</v>
      </c>
    </row>
    <row r="992" spans="7:42" x14ac:dyDescent="0.3">
      <c r="G992" s="14">
        <v>1970</v>
      </c>
      <c r="H992" s="15" t="s">
        <v>30</v>
      </c>
      <c r="J992" s="60" t="s">
        <v>2380</v>
      </c>
      <c r="K992" s="14" t="s">
        <v>11</v>
      </c>
      <c r="L992" s="14" t="s">
        <v>16</v>
      </c>
      <c r="R992" s="15" t="s">
        <v>13</v>
      </c>
      <c r="Y992" t="s">
        <v>1380</v>
      </c>
      <c r="Z992">
        <v>33.700000000000003</v>
      </c>
      <c r="AA992">
        <v>4.01</v>
      </c>
      <c r="AB992" t="s">
        <v>2380</v>
      </c>
      <c r="AC992" t="s">
        <v>2380</v>
      </c>
      <c r="AD992" t="s">
        <v>2380</v>
      </c>
      <c r="AE992">
        <v>2</v>
      </c>
      <c r="AF992" t="s">
        <v>2380</v>
      </c>
      <c r="AH992" t="s">
        <v>1023</v>
      </c>
      <c r="AI992">
        <v>1970</v>
      </c>
      <c r="AJ992" t="s">
        <v>30</v>
      </c>
      <c r="AK992">
        <v>12</v>
      </c>
      <c r="AL992">
        <v>0</v>
      </c>
      <c r="AM992">
        <v>8062.31</v>
      </c>
      <c r="AN992" t="s">
        <v>11</v>
      </c>
      <c r="AO992" t="s">
        <v>16</v>
      </c>
      <c r="AP992" t="s">
        <v>13</v>
      </c>
    </row>
    <row r="993" spans="7:42" x14ac:dyDescent="0.3">
      <c r="G993" s="14">
        <v>1975</v>
      </c>
      <c r="H993" s="15" t="s">
        <v>18</v>
      </c>
      <c r="J993" s="60" t="s">
        <v>2380</v>
      </c>
      <c r="K993" s="14" t="s">
        <v>12</v>
      </c>
      <c r="L993" s="14" t="s">
        <v>12</v>
      </c>
      <c r="R993" s="15" t="s">
        <v>42</v>
      </c>
      <c r="Y993" t="s">
        <v>1379</v>
      </c>
      <c r="Z993">
        <v>38.93</v>
      </c>
      <c r="AA993">
        <v>5.64</v>
      </c>
      <c r="AB993" t="s">
        <v>2382</v>
      </c>
      <c r="AC993" t="s">
        <v>2380</v>
      </c>
      <c r="AD993" t="s">
        <v>2380</v>
      </c>
      <c r="AE993">
        <v>1</v>
      </c>
      <c r="AF993" t="s">
        <v>2380</v>
      </c>
      <c r="AH993" t="s">
        <v>1024</v>
      </c>
      <c r="AI993">
        <v>1975</v>
      </c>
      <c r="AJ993" t="s">
        <v>18</v>
      </c>
      <c r="AK993">
        <v>28</v>
      </c>
      <c r="AL993">
        <v>1</v>
      </c>
      <c r="AM993">
        <v>8062.76</v>
      </c>
      <c r="AN993" t="s">
        <v>12</v>
      </c>
      <c r="AO993" t="s">
        <v>12</v>
      </c>
      <c r="AP993" t="s">
        <v>42</v>
      </c>
    </row>
    <row r="994" spans="7:42" x14ac:dyDescent="0.3">
      <c r="G994" s="14">
        <v>1965</v>
      </c>
      <c r="H994" s="15" t="s">
        <v>35</v>
      </c>
      <c r="J994" s="60" t="s">
        <v>2380</v>
      </c>
      <c r="K994" s="14" t="s">
        <v>12</v>
      </c>
      <c r="L994" s="14" t="s">
        <v>16</v>
      </c>
      <c r="R994" s="15" t="s">
        <v>13</v>
      </c>
      <c r="Y994" t="s">
        <v>1378</v>
      </c>
      <c r="Z994">
        <v>32.774999999999999</v>
      </c>
      <c r="AA994">
        <v>8.02</v>
      </c>
      <c r="AB994" t="s">
        <v>2382</v>
      </c>
      <c r="AC994" t="s">
        <v>2380</v>
      </c>
      <c r="AD994" t="s">
        <v>2380</v>
      </c>
      <c r="AE994">
        <v>2</v>
      </c>
      <c r="AF994" t="s">
        <v>2380</v>
      </c>
      <c r="AH994" t="s">
        <v>1025</v>
      </c>
      <c r="AI994">
        <v>1965</v>
      </c>
      <c r="AJ994" t="s">
        <v>35</v>
      </c>
      <c r="AK994">
        <v>11</v>
      </c>
      <c r="AL994">
        <v>0</v>
      </c>
      <c r="AM994">
        <v>8067.83</v>
      </c>
      <c r="AN994" t="s">
        <v>12</v>
      </c>
      <c r="AO994" t="s">
        <v>16</v>
      </c>
      <c r="AP994" t="s">
        <v>13</v>
      </c>
    </row>
    <row r="995" spans="7:42" x14ac:dyDescent="0.3">
      <c r="G995" s="14">
        <v>1975</v>
      </c>
      <c r="H995" s="15" t="s">
        <v>30</v>
      </c>
      <c r="J995" s="60" t="s">
        <v>2380</v>
      </c>
      <c r="K995" s="14" t="s">
        <v>12</v>
      </c>
      <c r="L995" s="14" t="s">
        <v>11</v>
      </c>
      <c r="R995" s="15" t="s">
        <v>42</v>
      </c>
      <c r="Y995" t="s">
        <v>1377</v>
      </c>
      <c r="Z995">
        <v>29.83</v>
      </c>
      <c r="AA995">
        <v>7.2</v>
      </c>
      <c r="AB995" t="s">
        <v>2382</v>
      </c>
      <c r="AC995" t="s">
        <v>2380</v>
      </c>
      <c r="AD995" t="s">
        <v>2380</v>
      </c>
      <c r="AE995" t="s">
        <v>2381</v>
      </c>
      <c r="AF995" t="s">
        <v>2380</v>
      </c>
      <c r="AH995" t="s">
        <v>1026</v>
      </c>
      <c r="AI995">
        <v>1975</v>
      </c>
      <c r="AJ995" t="s">
        <v>30</v>
      </c>
      <c r="AK995">
        <v>15</v>
      </c>
      <c r="AL995">
        <v>1</v>
      </c>
      <c r="AM995">
        <v>8068.19</v>
      </c>
      <c r="AN995" t="s">
        <v>12</v>
      </c>
      <c r="AO995" t="s">
        <v>11</v>
      </c>
      <c r="AP995" t="s">
        <v>42</v>
      </c>
    </row>
    <row r="996" spans="7:42" x14ac:dyDescent="0.3">
      <c r="G996" s="14">
        <v>1965</v>
      </c>
      <c r="H996" s="15" t="s">
        <v>37</v>
      </c>
      <c r="J996" s="60" t="s">
        <v>2380</v>
      </c>
      <c r="K996" s="14" t="s">
        <v>12</v>
      </c>
      <c r="L996" s="14" t="s">
        <v>16</v>
      </c>
      <c r="R996" s="15" t="s">
        <v>42</v>
      </c>
      <c r="Y996" t="s">
        <v>1376</v>
      </c>
      <c r="Z996">
        <v>28.31</v>
      </c>
      <c r="AA996">
        <v>4.55</v>
      </c>
      <c r="AB996" t="s">
        <v>2380</v>
      </c>
      <c r="AC996" t="s">
        <v>2382</v>
      </c>
      <c r="AD996" t="s">
        <v>2380</v>
      </c>
      <c r="AE996">
        <v>1</v>
      </c>
      <c r="AF996" t="s">
        <v>2380</v>
      </c>
      <c r="AH996" t="s">
        <v>1027</v>
      </c>
      <c r="AI996">
        <v>1965</v>
      </c>
      <c r="AJ996" t="s">
        <v>37</v>
      </c>
      <c r="AK996">
        <v>21</v>
      </c>
      <c r="AL996">
        <v>0</v>
      </c>
      <c r="AM996">
        <v>8071.57</v>
      </c>
      <c r="AN996" t="s">
        <v>12</v>
      </c>
      <c r="AO996" t="s">
        <v>16</v>
      </c>
      <c r="AP996" t="s">
        <v>42</v>
      </c>
    </row>
    <row r="997" spans="7:42" x14ac:dyDescent="0.3">
      <c r="G997" s="14">
        <v>1993</v>
      </c>
      <c r="H997" s="15" t="s">
        <v>15</v>
      </c>
      <c r="J997" s="60" t="s">
        <v>2380</v>
      </c>
      <c r="K997" s="14" t="s">
        <v>11</v>
      </c>
      <c r="L997" s="14" t="s">
        <v>16</v>
      </c>
      <c r="R997" s="15" t="s">
        <v>535</v>
      </c>
      <c r="Y997" t="s">
        <v>1375</v>
      </c>
      <c r="Z997">
        <v>29.79</v>
      </c>
      <c r="AA997">
        <v>9.0299999999999994</v>
      </c>
      <c r="AB997" t="s">
        <v>2380</v>
      </c>
      <c r="AC997" t="s">
        <v>2380</v>
      </c>
      <c r="AD997" t="s">
        <v>2380</v>
      </c>
      <c r="AE997" t="s">
        <v>2381</v>
      </c>
      <c r="AF997" t="s">
        <v>2380</v>
      </c>
      <c r="AH997" t="s">
        <v>1028</v>
      </c>
      <c r="AI997">
        <v>1993</v>
      </c>
      <c r="AJ997" t="s">
        <v>15</v>
      </c>
      <c r="AK997">
        <v>7</v>
      </c>
      <c r="AL997">
        <v>0</v>
      </c>
      <c r="AM997">
        <v>8077.41</v>
      </c>
      <c r="AN997" t="s">
        <v>11</v>
      </c>
      <c r="AO997" t="s">
        <v>16</v>
      </c>
      <c r="AP997" t="s">
        <v>535</v>
      </c>
    </row>
    <row r="998" spans="7:42" x14ac:dyDescent="0.3">
      <c r="G998" s="14">
        <v>2001</v>
      </c>
      <c r="H998" s="15" t="s">
        <v>35</v>
      </c>
      <c r="J998" s="60" t="s">
        <v>2380</v>
      </c>
      <c r="K998" s="14" t="s">
        <v>11</v>
      </c>
      <c r="L998" s="14" t="s">
        <v>11</v>
      </c>
      <c r="R998" s="15" t="s">
        <v>23</v>
      </c>
      <c r="Y998" t="s">
        <v>1374</v>
      </c>
      <c r="Z998">
        <v>36.6</v>
      </c>
      <c r="AA998">
        <v>5.2</v>
      </c>
      <c r="AB998" t="s">
        <v>2382</v>
      </c>
      <c r="AC998" t="s">
        <v>2380</v>
      </c>
      <c r="AD998" t="s">
        <v>2383</v>
      </c>
      <c r="AE998">
        <v>1</v>
      </c>
      <c r="AF998" t="s">
        <v>2380</v>
      </c>
      <c r="AH998" t="s">
        <v>1029</v>
      </c>
      <c r="AI998">
        <v>2001</v>
      </c>
      <c r="AJ998" t="s">
        <v>35</v>
      </c>
      <c r="AK998">
        <v>28</v>
      </c>
      <c r="AL998">
        <v>0</v>
      </c>
      <c r="AM998">
        <v>8081.26</v>
      </c>
      <c r="AN998" t="s">
        <v>11</v>
      </c>
      <c r="AO998" t="s">
        <v>11</v>
      </c>
      <c r="AP998" t="s">
        <v>23</v>
      </c>
    </row>
    <row r="999" spans="7:42" x14ac:dyDescent="0.3">
      <c r="G999" s="14">
        <v>1994</v>
      </c>
      <c r="H999" s="15" t="s">
        <v>37</v>
      </c>
      <c r="J999" s="60" t="s">
        <v>2380</v>
      </c>
      <c r="K999" s="14" t="s">
        <v>11</v>
      </c>
      <c r="L999" s="14" t="s">
        <v>11</v>
      </c>
      <c r="R999" s="15" t="s">
        <v>535</v>
      </c>
      <c r="Y999" t="s">
        <v>1373</v>
      </c>
      <c r="Z999">
        <v>35.93</v>
      </c>
      <c r="AA999">
        <v>8.3000000000000007</v>
      </c>
      <c r="AB999" t="s">
        <v>2382</v>
      </c>
      <c r="AC999" t="s">
        <v>2380</v>
      </c>
      <c r="AD999" t="s">
        <v>2380</v>
      </c>
      <c r="AE999" t="s">
        <v>2381</v>
      </c>
      <c r="AF999" t="s">
        <v>2380</v>
      </c>
      <c r="AH999" t="s">
        <v>1030</v>
      </c>
      <c r="AI999">
        <v>1994</v>
      </c>
      <c r="AJ999" t="s">
        <v>37</v>
      </c>
      <c r="AK999">
        <v>12</v>
      </c>
      <c r="AL999">
        <v>0</v>
      </c>
      <c r="AM999">
        <v>8081.74</v>
      </c>
      <c r="AN999" t="s">
        <v>11</v>
      </c>
      <c r="AO999" t="s">
        <v>11</v>
      </c>
      <c r="AP999" t="s">
        <v>535</v>
      </c>
    </row>
    <row r="1000" spans="7:42" x14ac:dyDescent="0.3">
      <c r="G1000" s="14">
        <v>1975</v>
      </c>
      <c r="H1000" s="15" t="s">
        <v>30</v>
      </c>
      <c r="J1000" s="60" t="s">
        <v>2380</v>
      </c>
      <c r="K1000" s="14" t="s">
        <v>12</v>
      </c>
      <c r="L1000" s="14" t="s">
        <v>12</v>
      </c>
      <c r="R1000" s="15" t="s">
        <v>13</v>
      </c>
      <c r="Y1000" t="s">
        <v>1372</v>
      </c>
      <c r="Z1000">
        <v>28.6</v>
      </c>
      <c r="AA1000">
        <v>5.56</v>
      </c>
      <c r="AB1000" t="s">
        <v>2382</v>
      </c>
      <c r="AC1000" t="s">
        <v>2380</v>
      </c>
      <c r="AD1000" t="s">
        <v>2383</v>
      </c>
      <c r="AE1000">
        <v>1</v>
      </c>
      <c r="AF1000" t="s">
        <v>2380</v>
      </c>
      <c r="AH1000" t="s">
        <v>1031</v>
      </c>
      <c r="AI1000">
        <v>1975</v>
      </c>
      <c r="AJ1000" t="s">
        <v>30</v>
      </c>
      <c r="AK1000">
        <v>21</v>
      </c>
      <c r="AL1000">
        <v>1</v>
      </c>
      <c r="AM1000">
        <v>8083.92</v>
      </c>
      <c r="AN1000" t="s">
        <v>12</v>
      </c>
      <c r="AO1000" t="s">
        <v>12</v>
      </c>
      <c r="AP1000" t="s">
        <v>13</v>
      </c>
    </row>
    <row r="1001" spans="7:42" x14ac:dyDescent="0.3">
      <c r="G1001" s="14">
        <v>1967</v>
      </c>
      <c r="H1001" s="15" t="s">
        <v>18</v>
      </c>
      <c r="J1001" s="60" t="s">
        <v>2380</v>
      </c>
      <c r="K1001" s="14" t="s">
        <v>12</v>
      </c>
      <c r="L1001" s="14" t="s">
        <v>16</v>
      </c>
      <c r="R1001" s="15" t="s">
        <v>23</v>
      </c>
      <c r="Y1001" t="s">
        <v>1371</v>
      </c>
      <c r="Z1001">
        <v>39.17</v>
      </c>
      <c r="AA1001">
        <v>4.1500000000000004</v>
      </c>
      <c r="AB1001" t="s">
        <v>2380</v>
      </c>
      <c r="AC1001" t="s">
        <v>2380</v>
      </c>
      <c r="AD1001" t="s">
        <v>2380</v>
      </c>
      <c r="AE1001" t="s">
        <v>2381</v>
      </c>
      <c r="AF1001" t="s">
        <v>2380</v>
      </c>
      <c r="AH1001" t="s">
        <v>1032</v>
      </c>
      <c r="AI1001">
        <v>1967</v>
      </c>
      <c r="AJ1001" t="s">
        <v>18</v>
      </c>
      <c r="AK1001">
        <v>10</v>
      </c>
      <c r="AL1001">
        <v>0</v>
      </c>
      <c r="AM1001">
        <v>8091.3</v>
      </c>
      <c r="AN1001" t="s">
        <v>12</v>
      </c>
      <c r="AO1001" t="s">
        <v>16</v>
      </c>
      <c r="AP1001" t="s">
        <v>23</v>
      </c>
    </row>
    <row r="1002" spans="7:42" x14ac:dyDescent="0.3">
      <c r="G1002" s="14">
        <v>1973</v>
      </c>
      <c r="H1002" s="15" t="s">
        <v>37</v>
      </c>
      <c r="J1002" s="60" t="s">
        <v>2380</v>
      </c>
      <c r="K1002" s="14" t="s">
        <v>11</v>
      </c>
      <c r="L1002" s="14" t="s">
        <v>11</v>
      </c>
      <c r="R1002" s="15" t="s">
        <v>13</v>
      </c>
      <c r="Y1002" t="s">
        <v>1370</v>
      </c>
      <c r="Z1002">
        <v>26.41</v>
      </c>
      <c r="AA1002">
        <v>5.99</v>
      </c>
      <c r="AB1002" t="s">
        <v>2382</v>
      </c>
      <c r="AC1002" t="s">
        <v>2380</v>
      </c>
      <c r="AD1002" t="s">
        <v>2383</v>
      </c>
      <c r="AE1002">
        <v>1</v>
      </c>
      <c r="AF1002" t="s">
        <v>2380</v>
      </c>
      <c r="AH1002" t="s">
        <v>1033</v>
      </c>
      <c r="AI1002">
        <v>1973</v>
      </c>
      <c r="AJ1002" t="s">
        <v>37</v>
      </c>
      <c r="AK1002">
        <v>11</v>
      </c>
      <c r="AL1002">
        <v>0</v>
      </c>
      <c r="AM1002">
        <v>8112.59</v>
      </c>
      <c r="AN1002" t="s">
        <v>11</v>
      </c>
      <c r="AO1002" t="s">
        <v>11</v>
      </c>
      <c r="AP1002" t="s">
        <v>13</v>
      </c>
    </row>
    <row r="1003" spans="7:42" x14ac:dyDescent="0.3">
      <c r="G1003" s="14">
        <v>1978</v>
      </c>
      <c r="H1003" s="15" t="s">
        <v>20</v>
      </c>
      <c r="J1003" s="60" t="s">
        <v>2380</v>
      </c>
      <c r="K1003" s="14" t="s">
        <v>12</v>
      </c>
      <c r="L1003" s="14" t="s">
        <v>16</v>
      </c>
      <c r="R1003" s="15" t="s">
        <v>23</v>
      </c>
      <c r="Y1003" t="s">
        <v>1369</v>
      </c>
      <c r="Z1003">
        <v>30.63</v>
      </c>
      <c r="AA1003">
        <v>5.8</v>
      </c>
      <c r="AB1003" t="s">
        <v>2382</v>
      </c>
      <c r="AC1003" t="s">
        <v>2380</v>
      </c>
      <c r="AD1003" t="s">
        <v>2380</v>
      </c>
      <c r="AE1003" t="s">
        <v>2381</v>
      </c>
      <c r="AF1003" t="s">
        <v>2380</v>
      </c>
      <c r="AH1003" t="s">
        <v>1034</v>
      </c>
      <c r="AI1003">
        <v>1978</v>
      </c>
      <c r="AJ1003" t="s">
        <v>20</v>
      </c>
      <c r="AK1003">
        <v>1</v>
      </c>
      <c r="AL1003">
        <v>2</v>
      </c>
      <c r="AM1003">
        <v>8116.27</v>
      </c>
      <c r="AN1003" t="s">
        <v>12</v>
      </c>
      <c r="AO1003" t="s">
        <v>16</v>
      </c>
      <c r="AP1003" t="s">
        <v>23</v>
      </c>
    </row>
    <row r="1004" spans="7:42" x14ac:dyDescent="0.3">
      <c r="G1004" s="14">
        <v>1973</v>
      </c>
      <c r="H1004" s="15" t="s">
        <v>30</v>
      </c>
      <c r="J1004" s="60" t="s">
        <v>2380</v>
      </c>
      <c r="K1004" s="14" t="s">
        <v>12</v>
      </c>
      <c r="L1004" s="14" t="s">
        <v>16</v>
      </c>
      <c r="R1004" s="15" t="s">
        <v>42</v>
      </c>
      <c r="Y1004" t="s">
        <v>1368</v>
      </c>
      <c r="Z1004">
        <v>31.73</v>
      </c>
      <c r="AA1004">
        <v>7.32</v>
      </c>
      <c r="AB1004" t="s">
        <v>2382</v>
      </c>
      <c r="AC1004" t="s">
        <v>2380</v>
      </c>
      <c r="AD1004" t="s">
        <v>2380</v>
      </c>
      <c r="AE1004">
        <v>2</v>
      </c>
      <c r="AF1004" t="s">
        <v>2380</v>
      </c>
      <c r="AH1004" t="s">
        <v>1035</v>
      </c>
      <c r="AI1004">
        <v>1973</v>
      </c>
      <c r="AJ1004" t="s">
        <v>30</v>
      </c>
      <c r="AK1004">
        <v>16</v>
      </c>
      <c r="AL1004">
        <v>0</v>
      </c>
      <c r="AM1004">
        <v>8116.68</v>
      </c>
      <c r="AN1004" t="s">
        <v>12</v>
      </c>
      <c r="AO1004" t="s">
        <v>16</v>
      </c>
      <c r="AP1004" t="s">
        <v>42</v>
      </c>
    </row>
    <row r="1005" spans="7:42" x14ac:dyDescent="0.3">
      <c r="G1005" s="14">
        <v>1973</v>
      </c>
      <c r="H1005" s="15" t="s">
        <v>35</v>
      </c>
      <c r="J1005" s="60" t="s">
        <v>2380</v>
      </c>
      <c r="K1005" s="14" t="s">
        <v>12</v>
      </c>
      <c r="L1005" s="14" t="s">
        <v>16</v>
      </c>
      <c r="R1005" s="15" t="s">
        <v>13</v>
      </c>
      <c r="Y1005" t="s">
        <v>1367</v>
      </c>
      <c r="Z1005">
        <v>30.7</v>
      </c>
      <c r="AA1005">
        <v>5.16</v>
      </c>
      <c r="AB1005" t="s">
        <v>2380</v>
      </c>
      <c r="AC1005" t="s">
        <v>2380</v>
      </c>
      <c r="AD1005" t="s">
        <v>2380</v>
      </c>
      <c r="AE1005">
        <v>2</v>
      </c>
      <c r="AF1005" t="s">
        <v>2380</v>
      </c>
      <c r="AH1005" t="s">
        <v>1036</v>
      </c>
      <c r="AI1005">
        <v>1973</v>
      </c>
      <c r="AJ1005" t="s">
        <v>35</v>
      </c>
      <c r="AK1005">
        <v>30</v>
      </c>
      <c r="AL1005">
        <v>0</v>
      </c>
      <c r="AM1005">
        <v>8124.41</v>
      </c>
      <c r="AN1005" t="s">
        <v>12</v>
      </c>
      <c r="AO1005" t="s">
        <v>16</v>
      </c>
      <c r="AP1005" t="s">
        <v>13</v>
      </c>
    </row>
    <row r="1006" spans="7:42" x14ac:dyDescent="0.3">
      <c r="G1006" s="14">
        <v>1973</v>
      </c>
      <c r="H1006" s="15" t="s">
        <v>20</v>
      </c>
      <c r="J1006" s="60" t="s">
        <v>2380</v>
      </c>
      <c r="K1006" s="14" t="s">
        <v>11</v>
      </c>
      <c r="L1006" s="14" t="s">
        <v>11</v>
      </c>
      <c r="R1006" s="15" t="s">
        <v>13</v>
      </c>
      <c r="Y1006" t="s">
        <v>1366</v>
      </c>
      <c r="Z1006">
        <v>25.934999999999999</v>
      </c>
      <c r="AA1006">
        <v>5.96</v>
      </c>
      <c r="AB1006" t="s">
        <v>2382</v>
      </c>
      <c r="AC1006" t="s">
        <v>2380</v>
      </c>
      <c r="AD1006" t="s">
        <v>2380</v>
      </c>
      <c r="AE1006">
        <v>2</v>
      </c>
      <c r="AF1006" t="s">
        <v>2380</v>
      </c>
      <c r="AH1006" t="s">
        <v>1037</v>
      </c>
      <c r="AI1006">
        <v>1973</v>
      </c>
      <c r="AJ1006" t="s">
        <v>20</v>
      </c>
      <c r="AK1006">
        <v>3</v>
      </c>
      <c r="AL1006">
        <v>0</v>
      </c>
      <c r="AM1006">
        <v>8125.78</v>
      </c>
      <c r="AN1006" t="s">
        <v>11</v>
      </c>
      <c r="AO1006" t="s">
        <v>11</v>
      </c>
      <c r="AP1006" t="s">
        <v>13</v>
      </c>
    </row>
    <row r="1007" spans="7:42" x14ac:dyDescent="0.3">
      <c r="G1007" s="14">
        <v>1990</v>
      </c>
      <c r="H1007" s="15" t="s">
        <v>18</v>
      </c>
      <c r="J1007" s="60" t="s">
        <v>2380</v>
      </c>
      <c r="K1007" s="14" t="s">
        <v>11</v>
      </c>
      <c r="L1007" s="14" t="s">
        <v>12</v>
      </c>
      <c r="R1007" s="15" t="s">
        <v>200</v>
      </c>
      <c r="Y1007" t="s">
        <v>1365</v>
      </c>
      <c r="Z1007">
        <v>35.9</v>
      </c>
      <c r="AA1007">
        <v>4.8499999999999996</v>
      </c>
      <c r="AB1007" t="s">
        <v>2382</v>
      </c>
      <c r="AC1007" t="s">
        <v>2380</v>
      </c>
      <c r="AD1007" t="s">
        <v>2383</v>
      </c>
      <c r="AE1007">
        <v>1</v>
      </c>
      <c r="AF1007" t="s">
        <v>2380</v>
      </c>
      <c r="AH1007" t="s">
        <v>1038</v>
      </c>
      <c r="AI1007">
        <v>1990</v>
      </c>
      <c r="AJ1007" t="s">
        <v>18</v>
      </c>
      <c r="AK1007">
        <v>21</v>
      </c>
      <c r="AL1007">
        <v>3</v>
      </c>
      <c r="AM1007">
        <v>8157.92</v>
      </c>
      <c r="AN1007" t="s">
        <v>11</v>
      </c>
      <c r="AO1007" t="s">
        <v>12</v>
      </c>
      <c r="AP1007" t="s">
        <v>200</v>
      </c>
    </row>
    <row r="1008" spans="7:42" x14ac:dyDescent="0.3">
      <c r="G1008" s="14">
        <v>1982</v>
      </c>
      <c r="H1008" s="15" t="s">
        <v>18</v>
      </c>
      <c r="J1008" s="60" t="s">
        <v>2380</v>
      </c>
      <c r="K1008" s="14" t="s">
        <v>12</v>
      </c>
      <c r="L1008" s="14" t="s">
        <v>12</v>
      </c>
      <c r="R1008" s="15" t="s">
        <v>23</v>
      </c>
      <c r="Y1008" t="s">
        <v>1364</v>
      </c>
      <c r="Z1008">
        <v>26.7</v>
      </c>
      <c r="AA1008">
        <v>5.09</v>
      </c>
      <c r="AB1008" t="s">
        <v>2382</v>
      </c>
      <c r="AC1008" t="s">
        <v>2380</v>
      </c>
      <c r="AD1008" t="s">
        <v>2383</v>
      </c>
      <c r="AE1008">
        <v>1</v>
      </c>
      <c r="AF1008" t="s">
        <v>2380</v>
      </c>
      <c r="AH1008" t="s">
        <v>1039</v>
      </c>
      <c r="AI1008">
        <v>1982</v>
      </c>
      <c r="AJ1008" t="s">
        <v>18</v>
      </c>
      <c r="AK1008">
        <v>28</v>
      </c>
      <c r="AL1008">
        <v>4</v>
      </c>
      <c r="AM1008">
        <v>8162.72</v>
      </c>
      <c r="AN1008" t="s">
        <v>12</v>
      </c>
      <c r="AO1008" t="s">
        <v>12</v>
      </c>
      <c r="AP1008" t="s">
        <v>23</v>
      </c>
    </row>
    <row r="1009" spans="7:42" x14ac:dyDescent="0.3">
      <c r="G1009" s="14">
        <v>1963</v>
      </c>
      <c r="H1009" s="15" t="s">
        <v>15</v>
      </c>
      <c r="J1009" s="60" t="s">
        <v>2380</v>
      </c>
      <c r="K1009" s="14" t="s">
        <v>12</v>
      </c>
      <c r="L1009" s="14" t="s">
        <v>16</v>
      </c>
      <c r="R1009" s="15" t="s">
        <v>13</v>
      </c>
      <c r="Y1009" t="s">
        <v>1363</v>
      </c>
      <c r="Z1009">
        <v>33.71</v>
      </c>
      <c r="AA1009">
        <v>4.9400000000000004</v>
      </c>
      <c r="AB1009" t="s">
        <v>2380</v>
      </c>
      <c r="AC1009" t="s">
        <v>2380</v>
      </c>
      <c r="AD1009" t="s">
        <v>2380</v>
      </c>
      <c r="AE1009" t="s">
        <v>2381</v>
      </c>
      <c r="AF1009" t="s">
        <v>2380</v>
      </c>
      <c r="AH1009" t="s">
        <v>1040</v>
      </c>
      <c r="AI1009">
        <v>1963</v>
      </c>
      <c r="AJ1009" t="s">
        <v>15</v>
      </c>
      <c r="AK1009">
        <v>5</v>
      </c>
      <c r="AL1009">
        <v>0</v>
      </c>
      <c r="AM1009">
        <v>8177.9</v>
      </c>
      <c r="AN1009" t="s">
        <v>12</v>
      </c>
      <c r="AO1009" t="s">
        <v>16</v>
      </c>
      <c r="AP1009" t="s">
        <v>13</v>
      </c>
    </row>
    <row r="1010" spans="7:42" x14ac:dyDescent="0.3">
      <c r="G1010" s="14">
        <v>1983</v>
      </c>
      <c r="H1010" s="15" t="s">
        <v>18</v>
      </c>
      <c r="J1010" s="60" t="s">
        <v>2380</v>
      </c>
      <c r="K1010" s="14" t="s">
        <v>11</v>
      </c>
      <c r="L1010" s="14" t="s">
        <v>11</v>
      </c>
      <c r="R1010" s="15" t="s">
        <v>516</v>
      </c>
      <c r="Y1010" t="s">
        <v>1362</v>
      </c>
      <c r="Z1010">
        <v>41.91</v>
      </c>
      <c r="AA1010">
        <v>4.92</v>
      </c>
      <c r="AB1010" t="s">
        <v>2382</v>
      </c>
      <c r="AC1010" t="s">
        <v>2380</v>
      </c>
      <c r="AD1010" t="s">
        <v>2380</v>
      </c>
      <c r="AE1010">
        <v>2</v>
      </c>
      <c r="AF1010" t="s">
        <v>2380</v>
      </c>
      <c r="AH1010" t="s">
        <v>1041</v>
      </c>
      <c r="AI1010">
        <v>1983</v>
      </c>
      <c r="AJ1010" t="s">
        <v>18</v>
      </c>
      <c r="AK1010">
        <v>8</v>
      </c>
      <c r="AL1010">
        <v>3</v>
      </c>
      <c r="AM1010">
        <v>8179.51</v>
      </c>
      <c r="AN1010" t="s">
        <v>11</v>
      </c>
      <c r="AO1010" t="s">
        <v>11</v>
      </c>
      <c r="AP1010" t="s">
        <v>516</v>
      </c>
    </row>
    <row r="1011" spans="7:42" x14ac:dyDescent="0.3">
      <c r="G1011" s="14">
        <v>1997</v>
      </c>
      <c r="H1011" s="15" t="s">
        <v>37</v>
      </c>
      <c r="J1011" s="60" t="s">
        <v>2380</v>
      </c>
      <c r="K1011" s="14" t="s">
        <v>11</v>
      </c>
      <c r="L1011" s="14" t="s">
        <v>16</v>
      </c>
      <c r="R1011" s="15" t="s">
        <v>535</v>
      </c>
      <c r="Y1011" t="s">
        <v>1361</v>
      </c>
      <c r="Z1011">
        <v>39.82</v>
      </c>
      <c r="AA1011">
        <v>6.05</v>
      </c>
      <c r="AB1011" t="s">
        <v>2382</v>
      </c>
      <c r="AC1011" t="s">
        <v>2380</v>
      </c>
      <c r="AD1011" t="s">
        <v>2380</v>
      </c>
      <c r="AE1011">
        <v>2</v>
      </c>
      <c r="AF1011" t="s">
        <v>2380</v>
      </c>
      <c r="AH1011" t="s">
        <v>1042</v>
      </c>
      <c r="AI1011">
        <v>1997</v>
      </c>
      <c r="AJ1011" t="s">
        <v>37</v>
      </c>
      <c r="AK1011">
        <v>21</v>
      </c>
      <c r="AL1011">
        <v>0</v>
      </c>
      <c r="AM1011">
        <v>8182.89</v>
      </c>
      <c r="AN1011" t="s">
        <v>11</v>
      </c>
      <c r="AO1011" t="s">
        <v>16</v>
      </c>
      <c r="AP1011" t="s">
        <v>535</v>
      </c>
    </row>
    <row r="1012" spans="7:42" x14ac:dyDescent="0.3">
      <c r="G1012" s="14">
        <v>1962</v>
      </c>
      <c r="H1012" s="15" t="s">
        <v>15</v>
      </c>
      <c r="J1012" s="60" t="s">
        <v>2380</v>
      </c>
      <c r="K1012" s="14" t="s">
        <v>12</v>
      </c>
      <c r="L1012" s="14" t="s">
        <v>12</v>
      </c>
      <c r="R1012" s="15" t="s">
        <v>13</v>
      </c>
      <c r="Y1012" t="s">
        <v>1360</v>
      </c>
      <c r="Z1012">
        <v>28.12</v>
      </c>
      <c r="AA1012">
        <v>4.67</v>
      </c>
      <c r="AB1012" t="s">
        <v>2380</v>
      </c>
      <c r="AC1012" t="s">
        <v>2380</v>
      </c>
      <c r="AD1012" t="s">
        <v>2380</v>
      </c>
      <c r="AE1012">
        <v>2</v>
      </c>
      <c r="AF1012" t="s">
        <v>2380</v>
      </c>
      <c r="AH1012" t="s">
        <v>1043</v>
      </c>
      <c r="AI1012">
        <v>1962</v>
      </c>
      <c r="AJ1012" t="s">
        <v>15</v>
      </c>
      <c r="AK1012">
        <v>23</v>
      </c>
      <c r="AL1012">
        <v>0</v>
      </c>
      <c r="AM1012">
        <v>8188.12</v>
      </c>
      <c r="AN1012" t="s">
        <v>12</v>
      </c>
      <c r="AO1012" t="s">
        <v>12</v>
      </c>
      <c r="AP1012" t="s">
        <v>13</v>
      </c>
    </row>
    <row r="1013" spans="7:42" x14ac:dyDescent="0.3">
      <c r="G1013" s="14">
        <v>1978</v>
      </c>
      <c r="H1013" s="15" t="s">
        <v>37</v>
      </c>
      <c r="J1013" s="60" t="s">
        <v>2380</v>
      </c>
      <c r="K1013" s="14" t="s">
        <v>11</v>
      </c>
      <c r="L1013" s="14" t="s">
        <v>12</v>
      </c>
      <c r="R1013" s="15" t="s">
        <v>13</v>
      </c>
      <c r="Y1013" t="s">
        <v>1359</v>
      </c>
      <c r="Z1013">
        <v>26.98</v>
      </c>
      <c r="AA1013">
        <v>9.81</v>
      </c>
      <c r="AB1013" t="s">
        <v>2382</v>
      </c>
      <c r="AC1013" t="s">
        <v>2380</v>
      </c>
      <c r="AD1013" t="s">
        <v>2380</v>
      </c>
      <c r="AE1013" t="s">
        <v>2381</v>
      </c>
      <c r="AF1013" t="s">
        <v>2380</v>
      </c>
      <c r="AH1013" t="s">
        <v>1044</v>
      </c>
      <c r="AI1013">
        <v>1978</v>
      </c>
      <c r="AJ1013" t="s">
        <v>37</v>
      </c>
      <c r="AK1013">
        <v>24</v>
      </c>
      <c r="AL1013">
        <v>2</v>
      </c>
      <c r="AM1013">
        <v>8211.1</v>
      </c>
      <c r="AN1013" t="s">
        <v>11</v>
      </c>
      <c r="AO1013" t="s">
        <v>12</v>
      </c>
      <c r="AP1013" t="s">
        <v>13</v>
      </c>
    </row>
    <row r="1014" spans="7:42" x14ac:dyDescent="0.3">
      <c r="G1014" s="14">
        <v>1978</v>
      </c>
      <c r="H1014" s="15" t="s">
        <v>18</v>
      </c>
      <c r="J1014" s="60" t="s">
        <v>2380</v>
      </c>
      <c r="K1014" s="14" t="s">
        <v>11</v>
      </c>
      <c r="L1014" s="14" t="s">
        <v>11</v>
      </c>
      <c r="R1014" s="15" t="s">
        <v>13</v>
      </c>
      <c r="Y1014" t="s">
        <v>1358</v>
      </c>
      <c r="Z1014">
        <v>27.2</v>
      </c>
      <c r="AA1014">
        <v>6.06</v>
      </c>
      <c r="AB1014" t="s">
        <v>2382</v>
      </c>
      <c r="AC1014" t="s">
        <v>2380</v>
      </c>
      <c r="AD1014" t="s">
        <v>2380</v>
      </c>
      <c r="AE1014">
        <v>2</v>
      </c>
      <c r="AF1014" t="s">
        <v>2380</v>
      </c>
      <c r="AH1014" t="s">
        <v>1045</v>
      </c>
      <c r="AI1014">
        <v>1978</v>
      </c>
      <c r="AJ1014" t="s">
        <v>18</v>
      </c>
      <c r="AK1014">
        <v>30</v>
      </c>
      <c r="AL1014">
        <v>2</v>
      </c>
      <c r="AM1014">
        <v>8219.2000000000007</v>
      </c>
      <c r="AN1014" t="s">
        <v>11</v>
      </c>
      <c r="AO1014" t="s">
        <v>11</v>
      </c>
      <c r="AP1014" t="s">
        <v>13</v>
      </c>
    </row>
    <row r="1015" spans="7:42" x14ac:dyDescent="0.3">
      <c r="G1015" s="14">
        <v>1976</v>
      </c>
      <c r="H1015" s="15" t="s">
        <v>20</v>
      </c>
      <c r="J1015" s="60" t="s">
        <v>2380</v>
      </c>
      <c r="K1015" s="14" t="s">
        <v>11</v>
      </c>
      <c r="L1015" s="14" t="s">
        <v>12</v>
      </c>
      <c r="R1015" s="15" t="s">
        <v>13</v>
      </c>
      <c r="Y1015" t="s">
        <v>1357</v>
      </c>
      <c r="Z1015">
        <v>25.3</v>
      </c>
      <c r="AA1015">
        <v>5.19</v>
      </c>
      <c r="AB1015" t="s">
        <v>2382</v>
      </c>
      <c r="AC1015" t="s">
        <v>2380</v>
      </c>
      <c r="AD1015" t="s">
        <v>2380</v>
      </c>
      <c r="AE1015">
        <v>2</v>
      </c>
      <c r="AF1015" t="s">
        <v>2380</v>
      </c>
      <c r="AH1015" t="s">
        <v>1046</v>
      </c>
      <c r="AI1015">
        <v>1976</v>
      </c>
      <c r="AJ1015" t="s">
        <v>20</v>
      </c>
      <c r="AK1015">
        <v>3</v>
      </c>
      <c r="AL1015">
        <v>1</v>
      </c>
      <c r="AM1015">
        <v>8232.64</v>
      </c>
      <c r="AN1015" t="s">
        <v>11</v>
      </c>
      <c r="AO1015" t="s">
        <v>12</v>
      </c>
      <c r="AP1015" t="s">
        <v>13</v>
      </c>
    </row>
    <row r="1016" spans="7:42" x14ac:dyDescent="0.3">
      <c r="G1016" s="14">
        <v>1976</v>
      </c>
      <c r="H1016" s="15" t="s">
        <v>18</v>
      </c>
      <c r="J1016" s="60" t="s">
        <v>2380</v>
      </c>
      <c r="K1016" s="14" t="s">
        <v>11</v>
      </c>
      <c r="L1016" s="14" t="s">
        <v>11</v>
      </c>
      <c r="R1016" s="15" t="s">
        <v>13</v>
      </c>
      <c r="Y1016" t="s">
        <v>1356</v>
      </c>
      <c r="Z1016">
        <v>30.25</v>
      </c>
      <c r="AA1016">
        <v>10.16</v>
      </c>
      <c r="AB1016" t="s">
        <v>2380</v>
      </c>
      <c r="AC1016" t="s">
        <v>2380</v>
      </c>
      <c r="AD1016" t="s">
        <v>2380</v>
      </c>
      <c r="AE1016" t="s">
        <v>2381</v>
      </c>
      <c r="AF1016" t="s">
        <v>2380</v>
      </c>
      <c r="AH1016" t="s">
        <v>1047</v>
      </c>
      <c r="AI1016">
        <v>1976</v>
      </c>
      <c r="AJ1016" t="s">
        <v>18</v>
      </c>
      <c r="AK1016">
        <v>30</v>
      </c>
      <c r="AL1016">
        <v>1</v>
      </c>
      <c r="AM1016">
        <v>8233.1</v>
      </c>
      <c r="AN1016" t="s">
        <v>11</v>
      </c>
      <c r="AO1016" t="s">
        <v>11</v>
      </c>
      <c r="AP1016" t="s">
        <v>13</v>
      </c>
    </row>
    <row r="1017" spans="7:42" x14ac:dyDescent="0.3">
      <c r="G1017" s="14">
        <v>1976</v>
      </c>
      <c r="H1017" s="15" t="s">
        <v>20</v>
      </c>
      <c r="J1017" s="60" t="s">
        <v>2380</v>
      </c>
      <c r="K1017" s="14" t="s">
        <v>11</v>
      </c>
      <c r="L1017" s="14" t="s">
        <v>11</v>
      </c>
      <c r="R1017" s="15" t="s">
        <v>13</v>
      </c>
      <c r="Y1017" t="s">
        <v>1355</v>
      </c>
      <c r="Z1017">
        <v>54</v>
      </c>
      <c r="AA1017">
        <v>4.68</v>
      </c>
      <c r="AB1017" t="s">
        <v>2382</v>
      </c>
      <c r="AC1017" t="s">
        <v>2382</v>
      </c>
      <c r="AD1017" t="s">
        <v>2380</v>
      </c>
      <c r="AE1017">
        <v>2</v>
      </c>
      <c r="AF1017" t="s">
        <v>2380</v>
      </c>
      <c r="AH1017" t="s">
        <v>1048</v>
      </c>
      <c r="AI1017">
        <v>1976</v>
      </c>
      <c r="AJ1017" t="s">
        <v>20</v>
      </c>
      <c r="AK1017">
        <v>2</v>
      </c>
      <c r="AL1017">
        <v>1</v>
      </c>
      <c r="AM1017">
        <v>8240.59</v>
      </c>
      <c r="AN1017" t="s">
        <v>11</v>
      </c>
      <c r="AO1017" t="s">
        <v>11</v>
      </c>
      <c r="AP1017" t="s">
        <v>13</v>
      </c>
    </row>
    <row r="1018" spans="7:42" x14ac:dyDescent="0.3">
      <c r="G1018" s="14">
        <v>1982</v>
      </c>
      <c r="H1018" s="15" t="s">
        <v>20</v>
      </c>
      <c r="J1018" s="60" t="s">
        <v>2380</v>
      </c>
      <c r="K1018" s="14" t="s">
        <v>11</v>
      </c>
      <c r="L1018" s="14" t="s">
        <v>11</v>
      </c>
      <c r="R1018" s="15" t="s">
        <v>247</v>
      </c>
      <c r="Y1018" t="s">
        <v>1354</v>
      </c>
      <c r="Z1018">
        <v>51.86</v>
      </c>
      <c r="AA1018">
        <v>5.32</v>
      </c>
      <c r="AB1018" t="s">
        <v>2382</v>
      </c>
      <c r="AC1018" t="s">
        <v>2380</v>
      </c>
      <c r="AD1018" t="s">
        <v>2380</v>
      </c>
      <c r="AE1018" t="s">
        <v>2381</v>
      </c>
      <c r="AF1018" t="s">
        <v>2380</v>
      </c>
      <c r="AH1018" t="s">
        <v>1049</v>
      </c>
      <c r="AI1018">
        <v>1982</v>
      </c>
      <c r="AJ1018" t="s">
        <v>20</v>
      </c>
      <c r="AK1018">
        <v>27</v>
      </c>
      <c r="AL1018">
        <v>3</v>
      </c>
      <c r="AM1018">
        <v>8252.2800000000007</v>
      </c>
      <c r="AN1018" t="s">
        <v>11</v>
      </c>
      <c r="AO1018" t="s">
        <v>11</v>
      </c>
      <c r="AP1018" t="s">
        <v>247</v>
      </c>
    </row>
    <row r="1019" spans="7:42" x14ac:dyDescent="0.3">
      <c r="G1019" s="14">
        <v>1964</v>
      </c>
      <c r="H1019" s="15" t="s">
        <v>20</v>
      </c>
      <c r="J1019" s="60" t="s">
        <v>2380</v>
      </c>
      <c r="K1019" s="14" t="s">
        <v>12</v>
      </c>
      <c r="L1019" s="14" t="s">
        <v>12</v>
      </c>
      <c r="R1019" s="15" t="s">
        <v>13</v>
      </c>
      <c r="Y1019" t="s">
        <v>1353</v>
      </c>
      <c r="Z1019">
        <v>31.39</v>
      </c>
      <c r="AA1019">
        <v>6.99</v>
      </c>
      <c r="AB1019" t="s">
        <v>2380</v>
      </c>
      <c r="AC1019" t="s">
        <v>2380</v>
      </c>
      <c r="AD1019" t="s">
        <v>2380</v>
      </c>
      <c r="AE1019" t="s">
        <v>2381</v>
      </c>
      <c r="AF1019" t="s">
        <v>2380</v>
      </c>
      <c r="AH1019" t="s">
        <v>1050</v>
      </c>
      <c r="AI1019">
        <v>1964</v>
      </c>
      <c r="AJ1019" t="s">
        <v>20</v>
      </c>
      <c r="AK1019">
        <v>5</v>
      </c>
      <c r="AL1019">
        <v>0</v>
      </c>
      <c r="AM1019">
        <v>8268</v>
      </c>
      <c r="AN1019" t="s">
        <v>12</v>
      </c>
      <c r="AO1019" t="s">
        <v>12</v>
      </c>
      <c r="AP1019" t="s">
        <v>13</v>
      </c>
    </row>
    <row r="1020" spans="7:42" x14ac:dyDescent="0.3">
      <c r="G1020" s="14">
        <v>1974</v>
      </c>
      <c r="H1020" s="15" t="s">
        <v>35</v>
      </c>
      <c r="J1020" s="60" t="s">
        <v>2380</v>
      </c>
      <c r="K1020" s="14" t="s">
        <v>11</v>
      </c>
      <c r="L1020" s="14" t="s">
        <v>16</v>
      </c>
      <c r="R1020" s="15" t="s">
        <v>42</v>
      </c>
      <c r="Y1020" t="s">
        <v>1352</v>
      </c>
      <c r="Z1020">
        <v>39.97</v>
      </c>
      <c r="AA1020">
        <v>5.55</v>
      </c>
      <c r="AB1020" t="s">
        <v>2380</v>
      </c>
      <c r="AC1020" t="s">
        <v>2380</v>
      </c>
      <c r="AD1020" t="s">
        <v>2380</v>
      </c>
      <c r="AE1020" t="s">
        <v>2381</v>
      </c>
      <c r="AF1020" t="s">
        <v>2380</v>
      </c>
      <c r="AH1020" t="s">
        <v>1051</v>
      </c>
      <c r="AI1020">
        <v>1974</v>
      </c>
      <c r="AJ1020" t="s">
        <v>35</v>
      </c>
      <c r="AK1020">
        <v>5</v>
      </c>
      <c r="AL1020">
        <v>0</v>
      </c>
      <c r="AM1020">
        <v>8269.0400000000009</v>
      </c>
      <c r="AN1020" t="s">
        <v>11</v>
      </c>
      <c r="AO1020" t="s">
        <v>16</v>
      </c>
      <c r="AP1020" t="s">
        <v>42</v>
      </c>
    </row>
    <row r="1021" spans="7:42" x14ac:dyDescent="0.3">
      <c r="G1021" s="14">
        <v>2000</v>
      </c>
      <c r="H1021" s="15" t="s">
        <v>15</v>
      </c>
      <c r="J1021" s="60" t="s">
        <v>2380</v>
      </c>
      <c r="K1021" s="14" t="s">
        <v>11</v>
      </c>
      <c r="L1021" s="14" t="s">
        <v>16</v>
      </c>
      <c r="R1021" s="15" t="s">
        <v>249</v>
      </c>
      <c r="Y1021" t="s">
        <v>1351</v>
      </c>
      <c r="Z1021">
        <v>41.23</v>
      </c>
      <c r="AA1021">
        <v>6.94</v>
      </c>
      <c r="AB1021" t="s">
        <v>2380</v>
      </c>
      <c r="AC1021" t="s">
        <v>2380</v>
      </c>
      <c r="AD1021" t="s">
        <v>2380</v>
      </c>
      <c r="AE1021" t="s">
        <v>2381</v>
      </c>
      <c r="AF1021" t="s">
        <v>2380</v>
      </c>
      <c r="AH1021" t="s">
        <v>1052</v>
      </c>
      <c r="AI1021">
        <v>2000</v>
      </c>
      <c r="AJ1021" t="s">
        <v>15</v>
      </c>
      <c r="AK1021">
        <v>28</v>
      </c>
      <c r="AL1021">
        <v>0</v>
      </c>
      <c r="AM1021">
        <v>8271.4599999999991</v>
      </c>
      <c r="AN1021" t="s">
        <v>11</v>
      </c>
      <c r="AO1021" t="s">
        <v>16</v>
      </c>
      <c r="AP1021" t="s">
        <v>249</v>
      </c>
    </row>
    <row r="1022" spans="7:42" x14ac:dyDescent="0.3">
      <c r="G1022" s="14">
        <v>1974</v>
      </c>
      <c r="H1022" s="15" t="s">
        <v>20</v>
      </c>
      <c r="J1022" s="60" t="s">
        <v>2380</v>
      </c>
      <c r="K1022" s="14" t="s">
        <v>11</v>
      </c>
      <c r="L1022" s="14" t="s">
        <v>11</v>
      </c>
      <c r="R1022" s="15" t="s">
        <v>42</v>
      </c>
      <c r="Y1022" t="s">
        <v>1350</v>
      </c>
      <c r="Z1022">
        <v>49.45</v>
      </c>
      <c r="AA1022">
        <v>4.2</v>
      </c>
      <c r="AB1022" t="s">
        <v>2382</v>
      </c>
      <c r="AC1022" t="s">
        <v>2380</v>
      </c>
      <c r="AD1022" t="s">
        <v>2380</v>
      </c>
      <c r="AE1022" t="s">
        <v>2381</v>
      </c>
      <c r="AF1022" t="s">
        <v>2380</v>
      </c>
      <c r="AH1022" t="s">
        <v>1053</v>
      </c>
      <c r="AI1022">
        <v>1974</v>
      </c>
      <c r="AJ1022" t="s">
        <v>20</v>
      </c>
      <c r="AK1022">
        <v>26</v>
      </c>
      <c r="AL1022">
        <v>0</v>
      </c>
      <c r="AM1022">
        <v>8277.52</v>
      </c>
      <c r="AN1022" t="s">
        <v>11</v>
      </c>
      <c r="AO1022" t="s">
        <v>11</v>
      </c>
      <c r="AP1022" t="s">
        <v>42</v>
      </c>
    </row>
    <row r="1023" spans="7:42" x14ac:dyDescent="0.3">
      <c r="G1023" s="14">
        <v>1974</v>
      </c>
      <c r="H1023" s="15" t="s">
        <v>30</v>
      </c>
      <c r="J1023" s="60" t="s">
        <v>2380</v>
      </c>
      <c r="K1023" s="14" t="s">
        <v>11</v>
      </c>
      <c r="L1023" s="14" t="s">
        <v>11</v>
      </c>
      <c r="R1023" s="15" t="s">
        <v>13</v>
      </c>
      <c r="Y1023" t="s">
        <v>1349</v>
      </c>
      <c r="Z1023">
        <v>41.04</v>
      </c>
      <c r="AA1023">
        <v>5.59</v>
      </c>
      <c r="AB1023" t="s">
        <v>2380</v>
      </c>
      <c r="AC1023" t="s">
        <v>2380</v>
      </c>
      <c r="AD1023" t="s">
        <v>2380</v>
      </c>
      <c r="AE1023" t="s">
        <v>2381</v>
      </c>
      <c r="AF1023" t="s">
        <v>2380</v>
      </c>
      <c r="AH1023" t="s">
        <v>1054</v>
      </c>
      <c r="AI1023">
        <v>1974</v>
      </c>
      <c r="AJ1023" t="s">
        <v>30</v>
      </c>
      <c r="AK1023">
        <v>22</v>
      </c>
      <c r="AL1023">
        <v>0</v>
      </c>
      <c r="AM1023">
        <v>8280.6200000000008</v>
      </c>
      <c r="AN1023" t="s">
        <v>11</v>
      </c>
      <c r="AO1023" t="s">
        <v>11</v>
      </c>
      <c r="AP1023" t="s">
        <v>13</v>
      </c>
    </row>
    <row r="1024" spans="7:42" x14ac:dyDescent="0.3">
      <c r="G1024" s="14">
        <v>1974</v>
      </c>
      <c r="H1024" s="15" t="s">
        <v>18</v>
      </c>
      <c r="J1024" s="60" t="s">
        <v>2380</v>
      </c>
      <c r="K1024" s="14" t="s">
        <v>11</v>
      </c>
      <c r="L1024" s="14" t="s">
        <v>12</v>
      </c>
      <c r="R1024" s="15" t="s">
        <v>13</v>
      </c>
      <c r="Y1024" t="s">
        <v>1348</v>
      </c>
      <c r="Z1024">
        <v>27.93</v>
      </c>
      <c r="AA1024">
        <v>9.9600000000000009</v>
      </c>
      <c r="AB1024" t="s">
        <v>2380</v>
      </c>
      <c r="AC1024" t="s">
        <v>2380</v>
      </c>
      <c r="AD1024" t="s">
        <v>2380</v>
      </c>
      <c r="AE1024" t="s">
        <v>2381</v>
      </c>
      <c r="AF1024" t="s">
        <v>2380</v>
      </c>
      <c r="AH1024" t="s">
        <v>1055</v>
      </c>
      <c r="AI1024">
        <v>1974</v>
      </c>
      <c r="AJ1024" t="s">
        <v>18</v>
      </c>
      <c r="AK1024">
        <v>6</v>
      </c>
      <c r="AL1024">
        <v>0</v>
      </c>
      <c r="AM1024">
        <v>8283.68</v>
      </c>
      <c r="AN1024" t="s">
        <v>11</v>
      </c>
      <c r="AO1024" t="s">
        <v>12</v>
      </c>
      <c r="AP1024" t="s">
        <v>13</v>
      </c>
    </row>
    <row r="1025" spans="7:42" x14ac:dyDescent="0.3">
      <c r="G1025" s="14">
        <v>1978</v>
      </c>
      <c r="H1025" s="15" t="s">
        <v>18</v>
      </c>
      <c r="J1025" s="60" t="s">
        <v>2380</v>
      </c>
      <c r="K1025" s="14" t="s">
        <v>12</v>
      </c>
      <c r="L1025" s="14" t="s">
        <v>12</v>
      </c>
      <c r="R1025" s="15" t="s">
        <v>168</v>
      </c>
      <c r="Y1025" t="s">
        <v>1347</v>
      </c>
      <c r="Z1025">
        <v>21.01</v>
      </c>
      <c r="AA1025">
        <v>7.37</v>
      </c>
      <c r="AB1025" t="s">
        <v>2380</v>
      </c>
      <c r="AC1025" t="s">
        <v>2380</v>
      </c>
      <c r="AD1025" t="s">
        <v>2380</v>
      </c>
      <c r="AE1025" t="s">
        <v>2381</v>
      </c>
      <c r="AF1025" t="s">
        <v>2380</v>
      </c>
      <c r="AH1025" t="s">
        <v>1056</v>
      </c>
      <c r="AI1025">
        <v>1978</v>
      </c>
      <c r="AJ1025" t="s">
        <v>18</v>
      </c>
      <c r="AK1025">
        <v>26</v>
      </c>
      <c r="AL1025">
        <v>2</v>
      </c>
      <c r="AM1025">
        <v>8302.5400000000009</v>
      </c>
      <c r="AN1025" t="s">
        <v>12</v>
      </c>
      <c r="AO1025" t="s">
        <v>12</v>
      </c>
      <c r="AP1025" t="s">
        <v>168</v>
      </c>
    </row>
    <row r="1026" spans="7:42" x14ac:dyDescent="0.3">
      <c r="G1026" s="14">
        <v>1979</v>
      </c>
      <c r="H1026" s="15" t="s">
        <v>35</v>
      </c>
      <c r="J1026" s="60" t="s">
        <v>2380</v>
      </c>
      <c r="K1026" s="14" t="s">
        <v>11</v>
      </c>
      <c r="L1026" s="14" t="s">
        <v>11</v>
      </c>
      <c r="R1026" s="15" t="s">
        <v>23</v>
      </c>
      <c r="Y1026" t="s">
        <v>1346</v>
      </c>
      <c r="Z1026">
        <v>52.37</v>
      </c>
      <c r="AA1026">
        <v>5.0599999999999996</v>
      </c>
      <c r="AB1026" t="s">
        <v>2382</v>
      </c>
      <c r="AC1026" t="s">
        <v>2382</v>
      </c>
      <c r="AD1026" t="s">
        <v>2380</v>
      </c>
      <c r="AE1026">
        <v>2</v>
      </c>
      <c r="AF1026" t="s">
        <v>2380</v>
      </c>
      <c r="AH1026" t="s">
        <v>1057</v>
      </c>
      <c r="AI1026">
        <v>1979</v>
      </c>
      <c r="AJ1026" t="s">
        <v>35</v>
      </c>
      <c r="AK1026">
        <v>7</v>
      </c>
      <c r="AL1026">
        <v>2</v>
      </c>
      <c r="AM1026">
        <v>8310.84</v>
      </c>
      <c r="AN1026" t="s">
        <v>11</v>
      </c>
      <c r="AO1026" t="s">
        <v>11</v>
      </c>
      <c r="AP1026" t="s">
        <v>23</v>
      </c>
    </row>
    <row r="1027" spans="7:42" x14ac:dyDescent="0.3">
      <c r="G1027" s="14">
        <v>1993</v>
      </c>
      <c r="H1027" s="15" t="s">
        <v>18</v>
      </c>
      <c r="J1027" s="60" t="s">
        <v>2380</v>
      </c>
      <c r="K1027" s="14" t="s">
        <v>11</v>
      </c>
      <c r="L1027" s="14" t="s">
        <v>16</v>
      </c>
      <c r="R1027" s="15" t="s">
        <v>23</v>
      </c>
      <c r="Y1027" t="s">
        <v>1345</v>
      </c>
      <c r="Z1027">
        <v>40.369999999999997</v>
      </c>
      <c r="AA1027">
        <v>8.2100000000000009</v>
      </c>
      <c r="AB1027" t="s">
        <v>2380</v>
      </c>
      <c r="AC1027" t="s">
        <v>2380</v>
      </c>
      <c r="AD1027" t="s">
        <v>2380</v>
      </c>
      <c r="AE1027" t="s">
        <v>2381</v>
      </c>
      <c r="AF1027" t="s">
        <v>2380</v>
      </c>
      <c r="AH1027" t="s">
        <v>1058</v>
      </c>
      <c r="AI1027">
        <v>1993</v>
      </c>
      <c r="AJ1027" t="s">
        <v>18</v>
      </c>
      <c r="AK1027">
        <v>22</v>
      </c>
      <c r="AL1027">
        <v>0</v>
      </c>
      <c r="AM1027">
        <v>8314.65</v>
      </c>
      <c r="AN1027" t="s">
        <v>11</v>
      </c>
      <c r="AO1027" t="s">
        <v>16</v>
      </c>
      <c r="AP1027" t="s">
        <v>23</v>
      </c>
    </row>
    <row r="1028" spans="7:42" x14ac:dyDescent="0.3">
      <c r="G1028" s="14">
        <v>1976</v>
      </c>
      <c r="H1028" s="15" t="s">
        <v>10</v>
      </c>
      <c r="J1028" s="60" t="s">
        <v>2380</v>
      </c>
      <c r="K1028" s="14" t="s">
        <v>12</v>
      </c>
      <c r="L1028" s="14" t="s">
        <v>11</v>
      </c>
      <c r="R1028" s="15" t="s">
        <v>168</v>
      </c>
      <c r="Y1028" t="s">
        <v>1344</v>
      </c>
      <c r="Z1028">
        <v>41.47</v>
      </c>
      <c r="AA1028">
        <v>10.34</v>
      </c>
      <c r="AB1028" t="s">
        <v>2380</v>
      </c>
      <c r="AC1028" t="s">
        <v>2380</v>
      </c>
      <c r="AD1028" t="s">
        <v>2380</v>
      </c>
      <c r="AE1028">
        <v>2</v>
      </c>
      <c r="AF1028" t="s">
        <v>2380</v>
      </c>
      <c r="AH1028" t="s">
        <v>1059</v>
      </c>
      <c r="AI1028">
        <v>1976</v>
      </c>
      <c r="AJ1028" t="s">
        <v>10</v>
      </c>
      <c r="AK1028">
        <v>12</v>
      </c>
      <c r="AL1028">
        <v>1</v>
      </c>
      <c r="AM1028">
        <v>8334.4599999999991</v>
      </c>
      <c r="AN1028" t="s">
        <v>12</v>
      </c>
      <c r="AO1028" t="s">
        <v>11</v>
      </c>
      <c r="AP1028" t="s">
        <v>168</v>
      </c>
    </row>
    <row r="1029" spans="7:42" x14ac:dyDescent="0.3">
      <c r="G1029" s="14">
        <v>1976</v>
      </c>
      <c r="H1029" s="15" t="s">
        <v>10</v>
      </c>
      <c r="J1029" s="60" t="s">
        <v>2380</v>
      </c>
      <c r="K1029" s="14" t="s">
        <v>12</v>
      </c>
      <c r="L1029" s="14" t="s">
        <v>11</v>
      </c>
      <c r="R1029" s="15" t="s">
        <v>168</v>
      </c>
      <c r="Y1029" t="s">
        <v>1343</v>
      </c>
      <c r="Z1029">
        <v>33.725000000000001</v>
      </c>
      <c r="AA1029">
        <v>5.51</v>
      </c>
      <c r="AB1029" t="s">
        <v>2382</v>
      </c>
      <c r="AC1029" t="s">
        <v>2380</v>
      </c>
      <c r="AD1029" t="s">
        <v>2380</v>
      </c>
      <c r="AE1029">
        <v>2</v>
      </c>
      <c r="AF1029" t="s">
        <v>2380</v>
      </c>
      <c r="AH1029" t="s">
        <v>1060</v>
      </c>
      <c r="AI1029">
        <v>1976</v>
      </c>
      <c r="AJ1029" t="s">
        <v>10</v>
      </c>
      <c r="AK1029">
        <v>20</v>
      </c>
      <c r="AL1029">
        <v>1</v>
      </c>
      <c r="AM1029">
        <v>8334.59</v>
      </c>
      <c r="AN1029" t="s">
        <v>12</v>
      </c>
      <c r="AO1029" t="s">
        <v>11</v>
      </c>
      <c r="AP1029" t="s">
        <v>168</v>
      </c>
    </row>
    <row r="1030" spans="7:42" x14ac:dyDescent="0.3">
      <c r="G1030" s="14">
        <v>1976</v>
      </c>
      <c r="H1030" s="15" t="s">
        <v>10</v>
      </c>
      <c r="J1030" s="60" t="s">
        <v>2380</v>
      </c>
      <c r="K1030" s="14" t="s">
        <v>12</v>
      </c>
      <c r="L1030" s="14" t="s">
        <v>16</v>
      </c>
      <c r="R1030" s="15" t="s">
        <v>168</v>
      </c>
      <c r="Y1030" t="s">
        <v>1342</v>
      </c>
      <c r="Z1030">
        <v>28.1</v>
      </c>
      <c r="AA1030">
        <v>11.2</v>
      </c>
      <c r="AB1030" t="s">
        <v>2380</v>
      </c>
      <c r="AC1030" t="s">
        <v>2380</v>
      </c>
      <c r="AD1030" t="s">
        <v>2380</v>
      </c>
      <c r="AE1030" t="s">
        <v>2381</v>
      </c>
      <c r="AF1030" t="s">
        <v>2380</v>
      </c>
      <c r="AH1030" t="s">
        <v>1061</v>
      </c>
      <c r="AI1030">
        <v>1976</v>
      </c>
      <c r="AJ1030" t="s">
        <v>10</v>
      </c>
      <c r="AK1030">
        <v>7</v>
      </c>
      <c r="AL1030">
        <v>1</v>
      </c>
      <c r="AM1030">
        <v>8342.91</v>
      </c>
      <c r="AN1030" t="s">
        <v>12</v>
      </c>
      <c r="AO1030" t="s">
        <v>16</v>
      </c>
      <c r="AP1030" t="s">
        <v>168</v>
      </c>
    </row>
    <row r="1031" spans="7:42" x14ac:dyDescent="0.3">
      <c r="G1031" s="14">
        <v>1976</v>
      </c>
      <c r="H1031" s="15" t="s">
        <v>18</v>
      </c>
      <c r="J1031" s="60" t="s">
        <v>2380</v>
      </c>
      <c r="K1031" s="14" t="s">
        <v>11</v>
      </c>
      <c r="L1031" s="14" t="s">
        <v>16</v>
      </c>
      <c r="R1031" s="15" t="s">
        <v>13</v>
      </c>
      <c r="Y1031" t="s">
        <v>1341</v>
      </c>
      <c r="Z1031">
        <v>37.43</v>
      </c>
      <c r="AA1031">
        <v>4.3499999999999996</v>
      </c>
      <c r="AB1031" t="s">
        <v>2382</v>
      </c>
      <c r="AC1031" t="s">
        <v>2380</v>
      </c>
      <c r="AD1031" t="s">
        <v>2383</v>
      </c>
      <c r="AE1031">
        <v>1</v>
      </c>
      <c r="AF1031" t="s">
        <v>2380</v>
      </c>
      <c r="AH1031" t="s">
        <v>1062</v>
      </c>
      <c r="AI1031">
        <v>1976</v>
      </c>
      <c r="AJ1031" t="s">
        <v>18</v>
      </c>
      <c r="AK1031">
        <v>12</v>
      </c>
      <c r="AL1031">
        <v>2</v>
      </c>
      <c r="AM1031">
        <v>8347.16</v>
      </c>
      <c r="AN1031" t="s">
        <v>11</v>
      </c>
      <c r="AO1031" t="s">
        <v>16</v>
      </c>
      <c r="AP1031" t="s">
        <v>13</v>
      </c>
    </row>
    <row r="1032" spans="7:42" x14ac:dyDescent="0.3">
      <c r="G1032" s="14">
        <v>1963</v>
      </c>
      <c r="H1032" s="15" t="s">
        <v>20</v>
      </c>
      <c r="J1032" s="60" t="s">
        <v>2380</v>
      </c>
      <c r="K1032" s="14" t="s">
        <v>12</v>
      </c>
      <c r="L1032" s="14" t="s">
        <v>12</v>
      </c>
      <c r="R1032" s="15" t="s">
        <v>23</v>
      </c>
      <c r="Y1032" t="s">
        <v>1340</v>
      </c>
      <c r="Z1032">
        <v>23.7</v>
      </c>
      <c r="AA1032">
        <v>10.45</v>
      </c>
      <c r="AB1032" t="s">
        <v>2380</v>
      </c>
      <c r="AC1032" t="s">
        <v>2380</v>
      </c>
      <c r="AD1032" t="s">
        <v>2380</v>
      </c>
      <c r="AE1032" t="s">
        <v>2381</v>
      </c>
      <c r="AF1032" t="s">
        <v>2380</v>
      </c>
      <c r="AH1032" t="s">
        <v>1063</v>
      </c>
      <c r="AI1032">
        <v>1963</v>
      </c>
      <c r="AJ1032" t="s">
        <v>20</v>
      </c>
      <c r="AK1032">
        <v>21</v>
      </c>
      <c r="AL1032">
        <v>0</v>
      </c>
      <c r="AM1032">
        <v>8355.5400000000009</v>
      </c>
      <c r="AN1032" t="s">
        <v>12</v>
      </c>
      <c r="AO1032" t="s">
        <v>12</v>
      </c>
      <c r="AP1032" t="s">
        <v>23</v>
      </c>
    </row>
    <row r="1033" spans="7:42" x14ac:dyDescent="0.3">
      <c r="G1033" s="14">
        <v>1971</v>
      </c>
      <c r="H1033" s="15" t="s">
        <v>20</v>
      </c>
      <c r="J1033" s="60" t="s">
        <v>2380</v>
      </c>
      <c r="K1033" s="14" t="s">
        <v>11</v>
      </c>
      <c r="L1033" s="14" t="s">
        <v>12</v>
      </c>
      <c r="R1033" s="15" t="s">
        <v>13</v>
      </c>
      <c r="Y1033" t="s">
        <v>1339</v>
      </c>
      <c r="Z1033">
        <v>24.795000000000002</v>
      </c>
      <c r="AA1033">
        <v>4.07</v>
      </c>
      <c r="AB1033" t="s">
        <v>2382</v>
      </c>
      <c r="AC1033" t="s">
        <v>2380</v>
      </c>
      <c r="AD1033" t="s">
        <v>2383</v>
      </c>
      <c r="AE1033">
        <v>1</v>
      </c>
      <c r="AF1033" t="s">
        <v>2380</v>
      </c>
      <c r="AH1033" t="s">
        <v>1064</v>
      </c>
      <c r="AI1033">
        <v>1971</v>
      </c>
      <c r="AJ1033" t="s">
        <v>20</v>
      </c>
      <c r="AK1033">
        <v>4</v>
      </c>
      <c r="AL1033">
        <v>0</v>
      </c>
      <c r="AM1033">
        <v>8396.6200000000008</v>
      </c>
      <c r="AN1033" t="s">
        <v>11</v>
      </c>
      <c r="AO1033" t="s">
        <v>12</v>
      </c>
      <c r="AP1033" t="s">
        <v>13</v>
      </c>
    </row>
    <row r="1034" spans="7:42" x14ac:dyDescent="0.3">
      <c r="G1034" s="14">
        <v>1971</v>
      </c>
      <c r="H1034" s="15" t="s">
        <v>20</v>
      </c>
      <c r="J1034" s="60" t="s">
        <v>2380</v>
      </c>
      <c r="K1034" s="14" t="s">
        <v>11</v>
      </c>
      <c r="L1034" s="14" t="s">
        <v>12</v>
      </c>
      <c r="R1034" s="15" t="s">
        <v>13</v>
      </c>
      <c r="Y1034" t="s">
        <v>1338</v>
      </c>
      <c r="Z1034">
        <v>31.9</v>
      </c>
      <c r="AA1034">
        <v>8.34</v>
      </c>
      <c r="AB1034" t="s">
        <v>2380</v>
      </c>
      <c r="AC1034" t="s">
        <v>2380</v>
      </c>
      <c r="AD1034" t="s">
        <v>2380</v>
      </c>
      <c r="AE1034" t="s">
        <v>2381</v>
      </c>
      <c r="AF1034" t="s">
        <v>2380</v>
      </c>
      <c r="AH1034" t="s">
        <v>1065</v>
      </c>
      <c r="AI1034">
        <v>1971</v>
      </c>
      <c r="AJ1034" t="s">
        <v>20</v>
      </c>
      <c r="AK1034">
        <v>18</v>
      </c>
      <c r="AL1034">
        <v>0</v>
      </c>
      <c r="AM1034">
        <v>8400.01</v>
      </c>
      <c r="AN1034" t="s">
        <v>11</v>
      </c>
      <c r="AO1034" t="s">
        <v>12</v>
      </c>
      <c r="AP1034" t="s">
        <v>13</v>
      </c>
    </row>
    <row r="1035" spans="7:42" x14ac:dyDescent="0.3">
      <c r="G1035" s="14">
        <v>1979</v>
      </c>
      <c r="H1035" s="15" t="s">
        <v>18</v>
      </c>
      <c r="J1035" s="60" t="s">
        <v>2380</v>
      </c>
      <c r="K1035" s="14" t="s">
        <v>11</v>
      </c>
      <c r="L1035" s="14" t="s">
        <v>11</v>
      </c>
      <c r="R1035" s="15" t="s">
        <v>23</v>
      </c>
      <c r="Y1035" t="s">
        <v>1337</v>
      </c>
      <c r="Z1035">
        <v>32.68</v>
      </c>
      <c r="AA1035">
        <v>7.41</v>
      </c>
      <c r="AB1035" t="s">
        <v>2380</v>
      </c>
      <c r="AC1035" t="s">
        <v>2380</v>
      </c>
      <c r="AD1035" t="s">
        <v>2380</v>
      </c>
      <c r="AE1035" t="s">
        <v>2381</v>
      </c>
      <c r="AF1035" t="s">
        <v>2380</v>
      </c>
      <c r="AH1035" t="s">
        <v>1066</v>
      </c>
      <c r="AI1035">
        <v>1979</v>
      </c>
      <c r="AJ1035" t="s">
        <v>18</v>
      </c>
      <c r="AK1035">
        <v>11</v>
      </c>
      <c r="AL1035">
        <v>3</v>
      </c>
      <c r="AM1035">
        <v>8410.0499999999993</v>
      </c>
      <c r="AN1035" t="s">
        <v>11</v>
      </c>
      <c r="AO1035" t="s">
        <v>11</v>
      </c>
      <c r="AP1035" t="s">
        <v>23</v>
      </c>
    </row>
    <row r="1036" spans="7:42" x14ac:dyDescent="0.3">
      <c r="G1036" s="14">
        <v>1977</v>
      </c>
      <c r="H1036" s="15" t="s">
        <v>20</v>
      </c>
      <c r="J1036" s="60" t="s">
        <v>2380</v>
      </c>
      <c r="K1036" s="14" t="s">
        <v>12</v>
      </c>
      <c r="L1036" s="14" t="s">
        <v>16</v>
      </c>
      <c r="R1036" s="15" t="s">
        <v>23</v>
      </c>
      <c r="Y1036" t="s">
        <v>1336</v>
      </c>
      <c r="Z1036">
        <v>47.13</v>
      </c>
      <c r="AA1036">
        <v>4.3099999999999996</v>
      </c>
      <c r="AB1036" t="s">
        <v>2380</v>
      </c>
      <c r="AC1036" t="s">
        <v>2380</v>
      </c>
      <c r="AD1036" t="s">
        <v>2380</v>
      </c>
      <c r="AE1036" t="s">
        <v>2381</v>
      </c>
      <c r="AF1036" t="s">
        <v>2380</v>
      </c>
      <c r="AH1036" t="s">
        <v>1067</v>
      </c>
      <c r="AI1036">
        <v>1977</v>
      </c>
      <c r="AJ1036" t="s">
        <v>20</v>
      </c>
      <c r="AK1036">
        <v>4</v>
      </c>
      <c r="AL1036">
        <v>2</v>
      </c>
      <c r="AM1036">
        <v>8413.4599999999991</v>
      </c>
      <c r="AN1036" t="s">
        <v>12</v>
      </c>
      <c r="AO1036" t="s">
        <v>16</v>
      </c>
      <c r="AP1036" t="s">
        <v>23</v>
      </c>
    </row>
    <row r="1037" spans="7:42" x14ac:dyDescent="0.3">
      <c r="G1037" s="14">
        <v>1975</v>
      </c>
      <c r="H1037" s="15" t="s">
        <v>20</v>
      </c>
      <c r="J1037" s="60" t="s">
        <v>2380</v>
      </c>
      <c r="K1037" s="14" t="s">
        <v>12</v>
      </c>
      <c r="L1037" s="14" t="s">
        <v>11</v>
      </c>
      <c r="R1037" s="15" t="s">
        <v>23</v>
      </c>
      <c r="Y1037" t="s">
        <v>1335</v>
      </c>
      <c r="Z1037">
        <v>36.67</v>
      </c>
      <c r="AA1037">
        <v>10.83</v>
      </c>
      <c r="AB1037" t="s">
        <v>2380</v>
      </c>
      <c r="AC1037" t="s">
        <v>2380</v>
      </c>
      <c r="AD1037" t="s">
        <v>2380</v>
      </c>
      <c r="AE1037" t="s">
        <v>2381</v>
      </c>
      <c r="AF1037" t="s">
        <v>2380</v>
      </c>
      <c r="AH1037" t="s">
        <v>1068</v>
      </c>
      <c r="AI1037">
        <v>1975</v>
      </c>
      <c r="AJ1037" t="s">
        <v>20</v>
      </c>
      <c r="AK1037">
        <v>28</v>
      </c>
      <c r="AL1037">
        <v>1</v>
      </c>
      <c r="AM1037">
        <v>8428.07</v>
      </c>
      <c r="AN1037" t="s">
        <v>12</v>
      </c>
      <c r="AO1037" t="s">
        <v>11</v>
      </c>
      <c r="AP1037" t="s">
        <v>23</v>
      </c>
    </row>
    <row r="1038" spans="7:42" x14ac:dyDescent="0.3">
      <c r="G1038" s="14">
        <v>1963</v>
      </c>
      <c r="H1038" s="15" t="s">
        <v>20</v>
      </c>
      <c r="J1038" s="60" t="s">
        <v>2380</v>
      </c>
      <c r="K1038" s="14" t="s">
        <v>12</v>
      </c>
      <c r="L1038" s="14" t="s">
        <v>11</v>
      </c>
      <c r="R1038" s="15" t="s">
        <v>13</v>
      </c>
      <c r="Y1038" t="s">
        <v>1334</v>
      </c>
      <c r="Z1038">
        <v>33.630000000000003</v>
      </c>
      <c r="AA1038">
        <v>11.31</v>
      </c>
      <c r="AB1038" t="s">
        <v>2380</v>
      </c>
      <c r="AC1038" t="s">
        <v>2380</v>
      </c>
      <c r="AD1038" t="s">
        <v>2380</v>
      </c>
      <c r="AE1038" t="s">
        <v>2381</v>
      </c>
      <c r="AF1038" t="s">
        <v>2380</v>
      </c>
      <c r="AH1038" t="s">
        <v>1069</v>
      </c>
      <c r="AI1038">
        <v>1963</v>
      </c>
      <c r="AJ1038" t="s">
        <v>20</v>
      </c>
      <c r="AK1038">
        <v>24</v>
      </c>
      <c r="AL1038">
        <v>0</v>
      </c>
      <c r="AM1038">
        <v>8440.0499999999993</v>
      </c>
      <c r="AN1038" t="s">
        <v>12</v>
      </c>
      <c r="AO1038" t="s">
        <v>11</v>
      </c>
      <c r="AP1038" t="s">
        <v>13</v>
      </c>
    </row>
    <row r="1039" spans="7:42" x14ac:dyDescent="0.3">
      <c r="G1039" s="14">
        <v>1972</v>
      </c>
      <c r="H1039" s="15" t="s">
        <v>20</v>
      </c>
      <c r="J1039" s="60" t="s">
        <v>2380</v>
      </c>
      <c r="K1039" s="14" t="s">
        <v>11</v>
      </c>
      <c r="L1039" s="14" t="s">
        <v>12</v>
      </c>
      <c r="R1039" s="15" t="s">
        <v>13</v>
      </c>
      <c r="Y1039" t="s">
        <v>1333</v>
      </c>
      <c r="Z1039">
        <v>32.67</v>
      </c>
      <c r="AA1039">
        <v>11.81</v>
      </c>
      <c r="AB1039" t="s">
        <v>2382</v>
      </c>
      <c r="AC1039" t="s">
        <v>2380</v>
      </c>
      <c r="AD1039" t="s">
        <v>2380</v>
      </c>
      <c r="AE1039" t="s">
        <v>2381</v>
      </c>
      <c r="AF1039" t="s">
        <v>2380</v>
      </c>
      <c r="AH1039" t="s">
        <v>1070</v>
      </c>
      <c r="AI1039">
        <v>1972</v>
      </c>
      <c r="AJ1039" t="s">
        <v>20</v>
      </c>
      <c r="AK1039">
        <v>9</v>
      </c>
      <c r="AL1039">
        <v>0</v>
      </c>
      <c r="AM1039">
        <v>8442.67</v>
      </c>
      <c r="AN1039" t="s">
        <v>11</v>
      </c>
      <c r="AO1039" t="s">
        <v>12</v>
      </c>
      <c r="AP1039" t="s">
        <v>13</v>
      </c>
    </row>
    <row r="1040" spans="7:42" x14ac:dyDescent="0.3">
      <c r="G1040" s="14">
        <v>1972</v>
      </c>
      <c r="H1040" s="15" t="s">
        <v>20</v>
      </c>
      <c r="J1040" s="60" t="s">
        <v>2380</v>
      </c>
      <c r="K1040" s="14" t="s">
        <v>12</v>
      </c>
      <c r="L1040" s="14" t="s">
        <v>16</v>
      </c>
      <c r="R1040" s="15" t="s">
        <v>42</v>
      </c>
      <c r="Y1040" t="s">
        <v>1332</v>
      </c>
      <c r="Z1040">
        <v>33.299999999999997</v>
      </c>
      <c r="AA1040">
        <v>8.26</v>
      </c>
      <c r="AB1040" t="s">
        <v>2382</v>
      </c>
      <c r="AC1040" t="s">
        <v>2380</v>
      </c>
      <c r="AD1040" t="s">
        <v>2380</v>
      </c>
      <c r="AE1040">
        <v>2</v>
      </c>
      <c r="AF1040" t="s">
        <v>2380</v>
      </c>
      <c r="AH1040" t="s">
        <v>1071</v>
      </c>
      <c r="AI1040">
        <v>1972</v>
      </c>
      <c r="AJ1040" t="s">
        <v>20</v>
      </c>
      <c r="AK1040">
        <v>4</v>
      </c>
      <c r="AL1040">
        <v>0</v>
      </c>
      <c r="AM1040">
        <v>8444.4699999999993</v>
      </c>
      <c r="AN1040" t="s">
        <v>12</v>
      </c>
      <c r="AO1040" t="s">
        <v>16</v>
      </c>
      <c r="AP1040" t="s">
        <v>42</v>
      </c>
    </row>
    <row r="1041" spans="7:42" x14ac:dyDescent="0.3">
      <c r="G1041" s="14">
        <v>1966</v>
      </c>
      <c r="H1041" s="15" t="s">
        <v>18</v>
      </c>
      <c r="J1041" s="60" t="s">
        <v>2380</v>
      </c>
      <c r="K1041" s="14" t="s">
        <v>12</v>
      </c>
      <c r="L1041" s="14" t="s">
        <v>16</v>
      </c>
      <c r="R1041" s="15" t="s">
        <v>13</v>
      </c>
      <c r="Y1041" t="s">
        <v>1331</v>
      </c>
      <c r="Z1041">
        <v>30.78</v>
      </c>
      <c r="AA1041">
        <v>10.74</v>
      </c>
      <c r="AB1041" t="s">
        <v>2382</v>
      </c>
      <c r="AC1041" t="s">
        <v>2380</v>
      </c>
      <c r="AD1041" t="s">
        <v>2380</v>
      </c>
      <c r="AE1041">
        <v>2</v>
      </c>
      <c r="AF1041" t="s">
        <v>2380</v>
      </c>
      <c r="AH1041" t="s">
        <v>1072</v>
      </c>
      <c r="AI1041">
        <v>1966</v>
      </c>
      <c r="AJ1041" t="s">
        <v>18</v>
      </c>
      <c r="AK1041">
        <v>12</v>
      </c>
      <c r="AL1041">
        <v>0</v>
      </c>
      <c r="AM1041">
        <v>8448.66</v>
      </c>
      <c r="AN1041" t="s">
        <v>12</v>
      </c>
      <c r="AO1041" t="s">
        <v>16</v>
      </c>
      <c r="AP1041" t="s">
        <v>13</v>
      </c>
    </row>
    <row r="1042" spans="7:42" x14ac:dyDescent="0.3">
      <c r="G1042" s="14">
        <v>1984</v>
      </c>
      <c r="H1042" s="15" t="s">
        <v>18</v>
      </c>
      <c r="J1042" s="60" t="s">
        <v>2380</v>
      </c>
      <c r="K1042" s="14" t="s">
        <v>11</v>
      </c>
      <c r="L1042" s="14" t="s">
        <v>11</v>
      </c>
      <c r="R1042" s="15" t="s">
        <v>200</v>
      </c>
      <c r="Y1042" t="s">
        <v>1330</v>
      </c>
      <c r="Z1042">
        <v>28.975000000000001</v>
      </c>
      <c r="AA1042">
        <v>7.69</v>
      </c>
      <c r="AB1042" t="s">
        <v>2382</v>
      </c>
      <c r="AC1042" t="s">
        <v>2380</v>
      </c>
      <c r="AD1042" t="s">
        <v>2380</v>
      </c>
      <c r="AE1042" t="s">
        <v>2381</v>
      </c>
      <c r="AF1042" t="s">
        <v>2380</v>
      </c>
      <c r="AH1042" t="s">
        <v>1073</v>
      </c>
      <c r="AI1042">
        <v>1984</v>
      </c>
      <c r="AJ1042" t="s">
        <v>18</v>
      </c>
      <c r="AK1042">
        <v>19</v>
      </c>
      <c r="AL1042">
        <v>3</v>
      </c>
      <c r="AM1042">
        <v>8450.82</v>
      </c>
      <c r="AN1042" t="s">
        <v>11</v>
      </c>
      <c r="AO1042" t="s">
        <v>11</v>
      </c>
      <c r="AP1042" t="s">
        <v>200</v>
      </c>
    </row>
    <row r="1043" spans="7:42" x14ac:dyDescent="0.3">
      <c r="G1043" s="14">
        <v>1972</v>
      </c>
      <c r="H1043" s="15" t="s">
        <v>30</v>
      </c>
      <c r="J1043" s="60" t="s">
        <v>2380</v>
      </c>
      <c r="K1043" s="14" t="s">
        <v>11</v>
      </c>
      <c r="L1043" s="14" t="s">
        <v>12</v>
      </c>
      <c r="R1043" s="15" t="s">
        <v>42</v>
      </c>
      <c r="Y1043" t="s">
        <v>1329</v>
      </c>
      <c r="Z1043">
        <v>33.4</v>
      </c>
      <c r="AA1043">
        <v>4.84</v>
      </c>
      <c r="AB1043" t="s">
        <v>2380</v>
      </c>
      <c r="AC1043" t="s">
        <v>2380</v>
      </c>
      <c r="AD1043" t="s">
        <v>2380</v>
      </c>
      <c r="AE1043" t="s">
        <v>2381</v>
      </c>
      <c r="AF1043" t="s">
        <v>2380</v>
      </c>
      <c r="AH1043" t="s">
        <v>1074</v>
      </c>
      <c r="AI1043">
        <v>1972</v>
      </c>
      <c r="AJ1043" t="s">
        <v>30</v>
      </c>
      <c r="AK1043">
        <v>26</v>
      </c>
      <c r="AL1043">
        <v>0</v>
      </c>
      <c r="AM1043">
        <v>8457.82</v>
      </c>
      <c r="AN1043" t="s">
        <v>11</v>
      </c>
      <c r="AO1043" t="s">
        <v>12</v>
      </c>
      <c r="AP1043" t="s">
        <v>42</v>
      </c>
    </row>
    <row r="1044" spans="7:42" x14ac:dyDescent="0.3">
      <c r="G1044" s="14">
        <v>1992</v>
      </c>
      <c r="H1044" s="15" t="s">
        <v>20</v>
      </c>
      <c r="J1044" s="60" t="s">
        <v>2380</v>
      </c>
      <c r="K1044" s="14" t="s">
        <v>11</v>
      </c>
      <c r="L1044" s="14" t="s">
        <v>11</v>
      </c>
      <c r="R1044" s="15" t="s">
        <v>23</v>
      </c>
      <c r="Y1044" t="s">
        <v>1328</v>
      </c>
      <c r="Z1044">
        <v>21.5</v>
      </c>
      <c r="AA1044">
        <v>9.77</v>
      </c>
      <c r="AB1044" t="s">
        <v>2382</v>
      </c>
      <c r="AC1044" t="s">
        <v>2380</v>
      </c>
      <c r="AD1044" t="s">
        <v>2380</v>
      </c>
      <c r="AE1044" t="s">
        <v>2381</v>
      </c>
      <c r="AF1044" t="s">
        <v>2380</v>
      </c>
      <c r="AH1044" t="s">
        <v>1075</v>
      </c>
      <c r="AI1044">
        <v>1992</v>
      </c>
      <c r="AJ1044" t="s">
        <v>20</v>
      </c>
      <c r="AK1044">
        <v>9</v>
      </c>
      <c r="AL1044">
        <v>0</v>
      </c>
      <c r="AM1044">
        <v>8466.35</v>
      </c>
      <c r="AN1044" t="s">
        <v>11</v>
      </c>
      <c r="AO1044" t="s">
        <v>11</v>
      </c>
      <c r="AP1044" t="s">
        <v>23</v>
      </c>
    </row>
    <row r="1045" spans="7:42" x14ac:dyDescent="0.3">
      <c r="G1045" s="14">
        <v>1993</v>
      </c>
      <c r="H1045" s="15" t="s">
        <v>15</v>
      </c>
      <c r="J1045" s="60" t="s">
        <v>2380</v>
      </c>
      <c r="K1045" s="14" t="s">
        <v>11</v>
      </c>
      <c r="L1045" s="14" t="s">
        <v>16</v>
      </c>
      <c r="R1045" s="15" t="s">
        <v>23</v>
      </c>
      <c r="Y1045" t="s">
        <v>1327</v>
      </c>
      <c r="Z1045">
        <v>38.14</v>
      </c>
      <c r="AA1045">
        <v>5.84</v>
      </c>
      <c r="AB1045" t="s">
        <v>2380</v>
      </c>
      <c r="AC1045" t="s">
        <v>2380</v>
      </c>
      <c r="AD1045" t="s">
        <v>2380</v>
      </c>
      <c r="AE1045" t="s">
        <v>2381</v>
      </c>
      <c r="AF1045" t="s">
        <v>2380</v>
      </c>
      <c r="AH1045" t="s">
        <v>1076</v>
      </c>
      <c r="AI1045">
        <v>1993</v>
      </c>
      <c r="AJ1045" t="s">
        <v>15</v>
      </c>
      <c r="AK1045">
        <v>10</v>
      </c>
      <c r="AL1045">
        <v>0</v>
      </c>
      <c r="AM1045">
        <v>8471.65</v>
      </c>
      <c r="AN1045" t="s">
        <v>11</v>
      </c>
      <c r="AO1045" t="s">
        <v>16</v>
      </c>
      <c r="AP1045" t="s">
        <v>23</v>
      </c>
    </row>
    <row r="1046" spans="7:42" x14ac:dyDescent="0.3">
      <c r="G1046" s="14">
        <v>1977</v>
      </c>
      <c r="H1046" s="15" t="s">
        <v>30</v>
      </c>
      <c r="J1046" s="60" t="s">
        <v>2380</v>
      </c>
      <c r="K1046" s="14" t="s">
        <v>11</v>
      </c>
      <c r="L1046" s="14" t="s">
        <v>11</v>
      </c>
      <c r="R1046" s="15" t="s">
        <v>13</v>
      </c>
      <c r="Y1046" t="s">
        <v>1326</v>
      </c>
      <c r="Z1046">
        <v>35.42</v>
      </c>
      <c r="AA1046">
        <v>8.6999999999999993</v>
      </c>
      <c r="AB1046" t="s">
        <v>2382</v>
      </c>
      <c r="AC1046" t="s">
        <v>2380</v>
      </c>
      <c r="AD1046" t="s">
        <v>2380</v>
      </c>
      <c r="AE1046">
        <v>1</v>
      </c>
      <c r="AF1046" t="s">
        <v>2380</v>
      </c>
      <c r="AH1046" t="s">
        <v>1077</v>
      </c>
      <c r="AI1046">
        <v>1977</v>
      </c>
      <c r="AJ1046" t="s">
        <v>30</v>
      </c>
      <c r="AK1046">
        <v>26</v>
      </c>
      <c r="AL1046">
        <v>2</v>
      </c>
      <c r="AM1046">
        <v>8515.76</v>
      </c>
      <c r="AN1046" t="s">
        <v>11</v>
      </c>
      <c r="AO1046" t="s">
        <v>11</v>
      </c>
      <c r="AP1046" t="s">
        <v>13</v>
      </c>
    </row>
    <row r="1047" spans="7:42" x14ac:dyDescent="0.3">
      <c r="G1047" s="14">
        <v>1977</v>
      </c>
      <c r="H1047" s="15" t="s">
        <v>18</v>
      </c>
      <c r="J1047" s="60" t="s">
        <v>2380</v>
      </c>
      <c r="K1047" s="14" t="s">
        <v>11</v>
      </c>
      <c r="L1047" s="14" t="s">
        <v>16</v>
      </c>
      <c r="R1047" s="15" t="s">
        <v>13</v>
      </c>
      <c r="Y1047" t="s">
        <v>1325</v>
      </c>
      <c r="Z1047">
        <v>35.625</v>
      </c>
      <c r="AA1047">
        <v>10.79</v>
      </c>
      <c r="AB1047" t="s">
        <v>2380</v>
      </c>
      <c r="AC1047" t="s">
        <v>2380</v>
      </c>
      <c r="AD1047" t="s">
        <v>2380</v>
      </c>
      <c r="AE1047" t="s">
        <v>2381</v>
      </c>
      <c r="AF1047" t="s">
        <v>2380</v>
      </c>
      <c r="AH1047" t="s">
        <v>1078</v>
      </c>
      <c r="AI1047">
        <v>1977</v>
      </c>
      <c r="AJ1047" t="s">
        <v>18</v>
      </c>
      <c r="AK1047">
        <v>21</v>
      </c>
      <c r="AL1047">
        <v>2</v>
      </c>
      <c r="AM1047">
        <v>8516.83</v>
      </c>
      <c r="AN1047" t="s">
        <v>11</v>
      </c>
      <c r="AO1047" t="s">
        <v>16</v>
      </c>
      <c r="AP1047" t="s">
        <v>13</v>
      </c>
    </row>
    <row r="1048" spans="7:42" x14ac:dyDescent="0.3">
      <c r="G1048" s="14">
        <v>1977</v>
      </c>
      <c r="H1048" s="15" t="s">
        <v>30</v>
      </c>
      <c r="J1048" s="60" t="s">
        <v>2380</v>
      </c>
      <c r="K1048" s="14" t="s">
        <v>11</v>
      </c>
      <c r="L1048" s="14" t="s">
        <v>12</v>
      </c>
      <c r="R1048" s="15" t="s">
        <v>42</v>
      </c>
      <c r="Y1048" t="s">
        <v>1324</v>
      </c>
      <c r="Z1048">
        <v>45.51</v>
      </c>
      <c r="AA1048">
        <v>4.32</v>
      </c>
      <c r="AB1048" t="s">
        <v>2380</v>
      </c>
      <c r="AC1048" t="s">
        <v>2380</v>
      </c>
      <c r="AD1048" t="s">
        <v>2380</v>
      </c>
      <c r="AE1048">
        <v>1</v>
      </c>
      <c r="AF1048" t="s">
        <v>2380</v>
      </c>
      <c r="AH1048" t="s">
        <v>1079</v>
      </c>
      <c r="AI1048">
        <v>1977</v>
      </c>
      <c r="AJ1048" t="s">
        <v>30</v>
      </c>
      <c r="AK1048">
        <v>29</v>
      </c>
      <c r="AL1048">
        <v>2</v>
      </c>
      <c r="AM1048">
        <v>8520.0300000000007</v>
      </c>
      <c r="AN1048" t="s">
        <v>11</v>
      </c>
      <c r="AO1048" t="s">
        <v>12</v>
      </c>
      <c r="AP1048" t="s">
        <v>42</v>
      </c>
    </row>
    <row r="1049" spans="7:42" x14ac:dyDescent="0.3">
      <c r="G1049" s="14">
        <v>1979</v>
      </c>
      <c r="H1049" s="15" t="s">
        <v>35</v>
      </c>
      <c r="J1049" s="60" t="s">
        <v>2380</v>
      </c>
      <c r="K1049" s="14" t="s">
        <v>11</v>
      </c>
      <c r="L1049" s="14" t="s">
        <v>11</v>
      </c>
      <c r="R1049" s="15" t="s">
        <v>42</v>
      </c>
      <c r="Y1049" t="s">
        <v>1323</v>
      </c>
      <c r="Z1049">
        <v>37.1</v>
      </c>
      <c r="AA1049">
        <v>7.19</v>
      </c>
      <c r="AB1049" t="s">
        <v>2382</v>
      </c>
      <c r="AC1049" t="s">
        <v>2380</v>
      </c>
      <c r="AD1049" t="s">
        <v>2380</v>
      </c>
      <c r="AE1049" t="s">
        <v>2381</v>
      </c>
      <c r="AF1049" t="s">
        <v>2380</v>
      </c>
      <c r="AH1049" t="s">
        <v>1080</v>
      </c>
      <c r="AI1049">
        <v>1979</v>
      </c>
      <c r="AJ1049" t="s">
        <v>35</v>
      </c>
      <c r="AK1049">
        <v>13</v>
      </c>
      <c r="AL1049">
        <v>3</v>
      </c>
      <c r="AM1049">
        <v>8522</v>
      </c>
      <c r="AN1049" t="s">
        <v>11</v>
      </c>
      <c r="AO1049" t="s">
        <v>11</v>
      </c>
      <c r="AP1049" t="s">
        <v>42</v>
      </c>
    </row>
    <row r="1050" spans="7:42" x14ac:dyDescent="0.3">
      <c r="G1050" s="14">
        <v>1977</v>
      </c>
      <c r="H1050" s="15" t="s">
        <v>10</v>
      </c>
      <c r="J1050" s="60" t="s">
        <v>2380</v>
      </c>
      <c r="K1050" s="14" t="s">
        <v>11</v>
      </c>
      <c r="L1050" s="14" t="s">
        <v>11</v>
      </c>
      <c r="R1050" s="15" t="s">
        <v>13</v>
      </c>
      <c r="Y1050" t="s">
        <v>1322</v>
      </c>
      <c r="Z1050">
        <v>30.5</v>
      </c>
      <c r="AA1050">
        <v>11.94</v>
      </c>
      <c r="AB1050" t="s">
        <v>2382</v>
      </c>
      <c r="AC1050" t="s">
        <v>2380</v>
      </c>
      <c r="AD1050" t="s">
        <v>2380</v>
      </c>
      <c r="AE1050" t="s">
        <v>2381</v>
      </c>
      <c r="AF1050" t="s">
        <v>2380</v>
      </c>
      <c r="AH1050" t="s">
        <v>1081</v>
      </c>
      <c r="AI1050">
        <v>1977</v>
      </c>
      <c r="AJ1050" t="s">
        <v>10</v>
      </c>
      <c r="AK1050">
        <v>26</v>
      </c>
      <c r="AL1050">
        <v>2</v>
      </c>
      <c r="AM1050">
        <v>8527.5300000000007</v>
      </c>
      <c r="AN1050" t="s">
        <v>11</v>
      </c>
      <c r="AO1050" t="s">
        <v>11</v>
      </c>
      <c r="AP1050" t="s">
        <v>13</v>
      </c>
    </row>
    <row r="1051" spans="7:42" x14ac:dyDescent="0.3">
      <c r="G1051" s="50">
        <v>1983</v>
      </c>
      <c r="H1051" s="15" t="s">
        <v>10</v>
      </c>
      <c r="J1051" s="60" t="s">
        <v>2380</v>
      </c>
      <c r="K1051" s="14" t="s">
        <v>11</v>
      </c>
      <c r="L1051" s="14" t="s">
        <v>12</v>
      </c>
      <c r="R1051" s="15" t="s">
        <v>247</v>
      </c>
      <c r="Y1051" t="s">
        <v>1321</v>
      </c>
      <c r="Z1051">
        <v>28.16</v>
      </c>
      <c r="AA1051">
        <v>5.56</v>
      </c>
      <c r="AB1051" t="s">
        <v>2380</v>
      </c>
      <c r="AC1051" t="s">
        <v>2380</v>
      </c>
      <c r="AD1051" t="s">
        <v>2380</v>
      </c>
      <c r="AE1051">
        <v>2</v>
      </c>
      <c r="AF1051" t="s">
        <v>2380</v>
      </c>
      <c r="AH1051" t="s">
        <v>1082</v>
      </c>
      <c r="AI1051" t="s">
        <v>31</v>
      </c>
      <c r="AJ1051" t="s">
        <v>10</v>
      </c>
      <c r="AK1051">
        <v>24</v>
      </c>
      <c r="AL1051">
        <v>0</v>
      </c>
      <c r="AM1051">
        <v>8534.67</v>
      </c>
      <c r="AN1051" t="s">
        <v>11</v>
      </c>
      <c r="AO1051" t="s">
        <v>12</v>
      </c>
      <c r="AP1051" t="s">
        <v>247</v>
      </c>
    </row>
    <row r="1052" spans="7:42" x14ac:dyDescent="0.3">
      <c r="G1052" s="14">
        <v>1981</v>
      </c>
      <c r="H1052" s="15" t="s">
        <v>30</v>
      </c>
      <c r="J1052" s="60" t="s">
        <v>2380</v>
      </c>
      <c r="K1052" s="14" t="s">
        <v>11</v>
      </c>
      <c r="L1052" s="14" t="s">
        <v>12</v>
      </c>
      <c r="R1052" s="15" t="s">
        <v>247</v>
      </c>
      <c r="Y1052" t="s">
        <v>1320</v>
      </c>
      <c r="Z1052">
        <v>29.1</v>
      </c>
      <c r="AA1052">
        <v>5.64</v>
      </c>
      <c r="AB1052" t="s">
        <v>2382</v>
      </c>
      <c r="AC1052" t="s">
        <v>2380</v>
      </c>
      <c r="AD1052" t="s">
        <v>2380</v>
      </c>
      <c r="AE1052" t="s">
        <v>2381</v>
      </c>
      <c r="AF1052" t="s">
        <v>2380</v>
      </c>
      <c r="AH1052" t="s">
        <v>1083</v>
      </c>
      <c r="AI1052">
        <v>1981</v>
      </c>
      <c r="AJ1052" t="s">
        <v>30</v>
      </c>
      <c r="AK1052">
        <v>27</v>
      </c>
      <c r="AL1052">
        <v>3</v>
      </c>
      <c r="AM1052">
        <v>8538.2900000000009</v>
      </c>
      <c r="AN1052" t="s">
        <v>11</v>
      </c>
      <c r="AO1052" t="s">
        <v>12</v>
      </c>
      <c r="AP1052" t="s">
        <v>247</v>
      </c>
    </row>
    <row r="1053" spans="7:42" x14ac:dyDescent="0.3">
      <c r="G1053" s="14">
        <v>1975</v>
      </c>
      <c r="H1053" s="15" t="s">
        <v>15</v>
      </c>
      <c r="J1053" s="60" t="s">
        <v>2380</v>
      </c>
      <c r="K1053" s="14" t="s">
        <v>11</v>
      </c>
      <c r="L1053" s="14" t="s">
        <v>12</v>
      </c>
      <c r="R1053" s="15" t="s">
        <v>42</v>
      </c>
      <c r="Y1053" t="s">
        <v>1319</v>
      </c>
      <c r="Z1053">
        <v>30.22</v>
      </c>
      <c r="AA1053">
        <v>4.6500000000000004</v>
      </c>
      <c r="AB1053" t="s">
        <v>2380</v>
      </c>
      <c r="AC1053" t="s">
        <v>2380</v>
      </c>
      <c r="AD1053" t="s">
        <v>2380</v>
      </c>
      <c r="AE1053" t="s">
        <v>2381</v>
      </c>
      <c r="AF1053" t="s">
        <v>2380</v>
      </c>
      <c r="AH1053" t="s">
        <v>1084</v>
      </c>
      <c r="AI1053">
        <v>1975</v>
      </c>
      <c r="AJ1053" t="s">
        <v>15</v>
      </c>
      <c r="AK1053">
        <v>6</v>
      </c>
      <c r="AL1053">
        <v>1</v>
      </c>
      <c r="AM1053">
        <v>8539.67</v>
      </c>
      <c r="AN1053" t="s">
        <v>11</v>
      </c>
      <c r="AO1053" t="s">
        <v>12</v>
      </c>
      <c r="AP1053" t="s">
        <v>42</v>
      </c>
    </row>
    <row r="1054" spans="7:42" x14ac:dyDescent="0.3">
      <c r="G1054" s="50">
        <v>1983</v>
      </c>
      <c r="H1054" s="15" t="s">
        <v>30</v>
      </c>
      <c r="J1054" s="60" t="s">
        <v>2380</v>
      </c>
      <c r="K1054" s="14" t="s">
        <v>11</v>
      </c>
      <c r="L1054" s="14" t="s">
        <v>16</v>
      </c>
      <c r="R1054" s="15" t="s">
        <v>13</v>
      </c>
      <c r="Y1054" t="s">
        <v>1318</v>
      </c>
      <c r="Z1054">
        <v>24.29</v>
      </c>
      <c r="AA1054">
        <v>9.0500000000000007</v>
      </c>
      <c r="AB1054" t="s">
        <v>2380</v>
      </c>
      <c r="AC1054" t="s">
        <v>2380</v>
      </c>
      <c r="AD1054" t="s">
        <v>2380</v>
      </c>
      <c r="AE1054" t="s">
        <v>2381</v>
      </c>
      <c r="AF1054" t="s">
        <v>2380</v>
      </c>
      <c r="AH1054" t="s">
        <v>1085</v>
      </c>
      <c r="AI1054" t="s">
        <v>31</v>
      </c>
      <c r="AJ1054" t="s">
        <v>30</v>
      </c>
      <c r="AK1054">
        <v>12</v>
      </c>
      <c r="AL1054">
        <v>1</v>
      </c>
      <c r="AM1054">
        <v>8547.69</v>
      </c>
      <c r="AN1054" t="s">
        <v>11</v>
      </c>
      <c r="AO1054" t="s">
        <v>16</v>
      </c>
      <c r="AP1054" t="s">
        <v>13</v>
      </c>
    </row>
    <row r="1055" spans="7:42" x14ac:dyDescent="0.3">
      <c r="G1055" s="14">
        <v>1975</v>
      </c>
      <c r="H1055" s="15" t="s">
        <v>35</v>
      </c>
      <c r="J1055" s="60" t="s">
        <v>2380</v>
      </c>
      <c r="K1055" s="14" t="s">
        <v>11</v>
      </c>
      <c r="L1055" s="14" t="s">
        <v>11</v>
      </c>
      <c r="R1055" s="15" t="s">
        <v>42</v>
      </c>
      <c r="Y1055" t="s">
        <v>1317</v>
      </c>
      <c r="Z1055">
        <v>29.39</v>
      </c>
      <c r="AA1055">
        <v>4.5199999999999996</v>
      </c>
      <c r="AB1055" t="s">
        <v>2382</v>
      </c>
      <c r="AC1055" t="s">
        <v>2380</v>
      </c>
      <c r="AD1055" t="s">
        <v>2380</v>
      </c>
      <c r="AE1055" t="s">
        <v>2381</v>
      </c>
      <c r="AF1055" t="s">
        <v>2380</v>
      </c>
      <c r="AH1055" t="s">
        <v>1086</v>
      </c>
      <c r="AI1055">
        <v>1975</v>
      </c>
      <c r="AJ1055" t="s">
        <v>35</v>
      </c>
      <c r="AK1055">
        <v>6</v>
      </c>
      <c r="AL1055">
        <v>1</v>
      </c>
      <c r="AM1055">
        <v>8551.35</v>
      </c>
      <c r="AN1055" t="s">
        <v>11</v>
      </c>
      <c r="AO1055" t="s">
        <v>11</v>
      </c>
      <c r="AP1055" t="s">
        <v>42</v>
      </c>
    </row>
    <row r="1056" spans="7:42" x14ac:dyDescent="0.3">
      <c r="G1056" s="14">
        <v>1975</v>
      </c>
      <c r="H1056" s="15" t="s">
        <v>35</v>
      </c>
      <c r="J1056" s="60" t="s">
        <v>2380</v>
      </c>
      <c r="K1056" s="14" t="s">
        <v>11</v>
      </c>
      <c r="L1056" s="14" t="s">
        <v>16</v>
      </c>
      <c r="R1056" s="15" t="s">
        <v>42</v>
      </c>
      <c r="Y1056" t="s">
        <v>1316</v>
      </c>
      <c r="Z1056">
        <v>25.66</v>
      </c>
      <c r="AA1056">
        <v>4.62</v>
      </c>
      <c r="AB1056" t="s">
        <v>2382</v>
      </c>
      <c r="AC1056" t="s">
        <v>2380</v>
      </c>
      <c r="AD1056" t="s">
        <v>2380</v>
      </c>
      <c r="AE1056">
        <v>1</v>
      </c>
      <c r="AF1056" t="s">
        <v>2380</v>
      </c>
      <c r="AH1056" t="s">
        <v>1087</v>
      </c>
      <c r="AI1056">
        <v>1975</v>
      </c>
      <c r="AJ1056" t="s">
        <v>35</v>
      </c>
      <c r="AK1056">
        <v>21</v>
      </c>
      <c r="AL1056">
        <v>1</v>
      </c>
      <c r="AM1056">
        <v>8556.91</v>
      </c>
      <c r="AN1056" t="s">
        <v>11</v>
      </c>
      <c r="AO1056" t="s">
        <v>16</v>
      </c>
      <c r="AP1056" t="s">
        <v>42</v>
      </c>
    </row>
    <row r="1057" spans="7:42" x14ac:dyDescent="0.3">
      <c r="G1057" s="14">
        <v>1988</v>
      </c>
      <c r="H1057" s="15" t="s">
        <v>20</v>
      </c>
      <c r="J1057" s="60" t="s">
        <v>2380</v>
      </c>
      <c r="K1057" s="14" t="s">
        <v>11</v>
      </c>
      <c r="L1057" s="14" t="s">
        <v>16</v>
      </c>
      <c r="R1057" s="15" t="s">
        <v>23</v>
      </c>
      <c r="Y1057" t="s">
        <v>1315</v>
      </c>
      <c r="Z1057">
        <v>39.11</v>
      </c>
      <c r="AA1057">
        <v>5.87</v>
      </c>
      <c r="AB1057" t="s">
        <v>2380</v>
      </c>
      <c r="AC1057" t="s">
        <v>2380</v>
      </c>
      <c r="AD1057" t="s">
        <v>2380</v>
      </c>
      <c r="AE1057" t="s">
        <v>2381</v>
      </c>
      <c r="AF1057" t="s">
        <v>2380</v>
      </c>
      <c r="AH1057" t="s">
        <v>1088</v>
      </c>
      <c r="AI1057">
        <v>1988</v>
      </c>
      <c r="AJ1057" t="s">
        <v>20</v>
      </c>
      <c r="AK1057">
        <v>21</v>
      </c>
      <c r="AL1057">
        <v>3</v>
      </c>
      <c r="AM1057">
        <v>8567.25</v>
      </c>
      <c r="AN1057" t="s">
        <v>11</v>
      </c>
      <c r="AO1057" t="s">
        <v>16</v>
      </c>
      <c r="AP1057" t="s">
        <v>23</v>
      </c>
    </row>
    <row r="1058" spans="7:42" x14ac:dyDescent="0.3">
      <c r="G1058" s="14">
        <v>1975</v>
      </c>
      <c r="H1058" s="15" t="s">
        <v>20</v>
      </c>
      <c r="J1058" s="60" t="s">
        <v>2380</v>
      </c>
      <c r="K1058" s="14" t="s">
        <v>11</v>
      </c>
      <c r="L1058" s="14" t="s">
        <v>12</v>
      </c>
      <c r="R1058" s="15" t="s">
        <v>13</v>
      </c>
      <c r="Y1058" t="s">
        <v>1314</v>
      </c>
      <c r="Z1058">
        <v>43.78</v>
      </c>
      <c r="AA1058">
        <v>5.71</v>
      </c>
      <c r="AB1058" t="s">
        <v>2380</v>
      </c>
      <c r="AC1058" t="s">
        <v>2380</v>
      </c>
      <c r="AD1058" t="s">
        <v>2380</v>
      </c>
      <c r="AE1058">
        <v>1</v>
      </c>
      <c r="AF1058" t="s">
        <v>2380</v>
      </c>
      <c r="AH1058" t="s">
        <v>1089</v>
      </c>
      <c r="AI1058">
        <v>1975</v>
      </c>
      <c r="AJ1058" t="s">
        <v>20</v>
      </c>
      <c r="AK1058">
        <v>26</v>
      </c>
      <c r="AL1058">
        <v>1</v>
      </c>
      <c r="AM1058">
        <v>8569.86</v>
      </c>
      <c r="AN1058" t="s">
        <v>11</v>
      </c>
      <c r="AO1058" t="s">
        <v>12</v>
      </c>
      <c r="AP1058" t="s">
        <v>13</v>
      </c>
    </row>
    <row r="1059" spans="7:42" x14ac:dyDescent="0.3">
      <c r="G1059" s="14">
        <v>1982</v>
      </c>
      <c r="H1059" s="15" t="s">
        <v>30</v>
      </c>
      <c r="J1059" s="60" t="s">
        <v>2380</v>
      </c>
      <c r="K1059" s="14" t="s">
        <v>11</v>
      </c>
      <c r="L1059" s="14" t="s">
        <v>11</v>
      </c>
      <c r="R1059" s="15" t="s">
        <v>300</v>
      </c>
      <c r="Y1059" t="s">
        <v>1313</v>
      </c>
      <c r="Z1059">
        <v>24.35</v>
      </c>
      <c r="AA1059">
        <v>9.08</v>
      </c>
      <c r="AB1059" t="s">
        <v>2380</v>
      </c>
      <c r="AC1059" t="s">
        <v>2380</v>
      </c>
      <c r="AD1059" t="s">
        <v>2380</v>
      </c>
      <c r="AE1059" t="s">
        <v>2381</v>
      </c>
      <c r="AF1059" t="s">
        <v>2380</v>
      </c>
      <c r="AH1059" t="s">
        <v>1090</v>
      </c>
      <c r="AI1059">
        <v>1982</v>
      </c>
      <c r="AJ1059" t="s">
        <v>30</v>
      </c>
      <c r="AK1059">
        <v>6</v>
      </c>
      <c r="AL1059">
        <v>3</v>
      </c>
      <c r="AM1059">
        <v>8572.0400000000009</v>
      </c>
      <c r="AN1059" t="s">
        <v>11</v>
      </c>
      <c r="AO1059" t="s">
        <v>11</v>
      </c>
      <c r="AP1059" t="s">
        <v>300</v>
      </c>
    </row>
    <row r="1060" spans="7:42" x14ac:dyDescent="0.3">
      <c r="G1060" s="14">
        <v>1987</v>
      </c>
      <c r="H1060" s="15" t="s">
        <v>15</v>
      </c>
      <c r="J1060" s="60" t="s">
        <v>2380</v>
      </c>
      <c r="K1060" s="14" t="s">
        <v>11</v>
      </c>
      <c r="L1060" s="14" t="s">
        <v>11</v>
      </c>
      <c r="R1060" s="15" t="s">
        <v>300</v>
      </c>
      <c r="Y1060" t="s">
        <v>1312</v>
      </c>
      <c r="Z1060">
        <v>40.299999999999997</v>
      </c>
      <c r="AA1060">
        <v>5.3</v>
      </c>
      <c r="AB1060" t="s">
        <v>2382</v>
      </c>
      <c r="AC1060" t="s">
        <v>2380</v>
      </c>
      <c r="AD1060" t="s">
        <v>2380</v>
      </c>
      <c r="AE1060">
        <v>2</v>
      </c>
      <c r="AF1060" t="s">
        <v>2380</v>
      </c>
      <c r="AH1060" t="s">
        <v>1091</v>
      </c>
      <c r="AI1060">
        <v>1987</v>
      </c>
      <c r="AJ1060" t="s">
        <v>15</v>
      </c>
      <c r="AK1060">
        <v>11</v>
      </c>
      <c r="AL1060">
        <v>3</v>
      </c>
      <c r="AM1060">
        <v>8573.2999999999993</v>
      </c>
      <c r="AN1060" t="s">
        <v>11</v>
      </c>
      <c r="AO1060" t="s">
        <v>11</v>
      </c>
      <c r="AP1060" t="s">
        <v>300</v>
      </c>
    </row>
    <row r="1061" spans="7:42" x14ac:dyDescent="0.3">
      <c r="G1061" s="14">
        <v>1983</v>
      </c>
      <c r="H1061" s="15" t="s">
        <v>30</v>
      </c>
      <c r="J1061" s="60" t="s">
        <v>2380</v>
      </c>
      <c r="K1061" s="14" t="s">
        <v>11</v>
      </c>
      <c r="L1061" s="14" t="s">
        <v>16</v>
      </c>
      <c r="R1061" s="15" t="s">
        <v>13</v>
      </c>
      <c r="Y1061" t="s">
        <v>1311</v>
      </c>
      <c r="Z1061">
        <v>32.774999999999999</v>
      </c>
      <c r="AA1061">
        <v>11.76</v>
      </c>
      <c r="AB1061" t="s">
        <v>2382</v>
      </c>
      <c r="AC1061" t="s">
        <v>2380</v>
      </c>
      <c r="AD1061" t="s">
        <v>2380</v>
      </c>
      <c r="AE1061" t="s">
        <v>2381</v>
      </c>
      <c r="AF1061" t="s">
        <v>2380</v>
      </c>
      <c r="AH1061" t="s">
        <v>1092</v>
      </c>
      <c r="AI1061">
        <v>1983</v>
      </c>
      <c r="AJ1061" t="s">
        <v>30</v>
      </c>
      <c r="AK1061">
        <v>30</v>
      </c>
      <c r="AL1061">
        <v>5</v>
      </c>
      <c r="AM1061">
        <v>8582.2999999999993</v>
      </c>
      <c r="AN1061" t="s">
        <v>11</v>
      </c>
      <c r="AO1061" t="s">
        <v>16</v>
      </c>
      <c r="AP1061" t="s">
        <v>13</v>
      </c>
    </row>
    <row r="1062" spans="7:42" x14ac:dyDescent="0.3">
      <c r="G1062" s="14">
        <v>1983</v>
      </c>
      <c r="H1062" s="15" t="s">
        <v>10</v>
      </c>
      <c r="J1062" s="60" t="s">
        <v>2380</v>
      </c>
      <c r="K1062" s="14" t="s">
        <v>11</v>
      </c>
      <c r="L1062" s="14" t="s">
        <v>12</v>
      </c>
      <c r="R1062" s="15" t="s">
        <v>13</v>
      </c>
      <c r="Y1062" t="s">
        <v>1310</v>
      </c>
      <c r="Z1062">
        <v>39.6</v>
      </c>
      <c r="AA1062">
        <v>5.1100000000000003</v>
      </c>
      <c r="AB1062" t="s">
        <v>2382</v>
      </c>
      <c r="AC1062" t="s">
        <v>2380</v>
      </c>
      <c r="AD1062" t="s">
        <v>2380</v>
      </c>
      <c r="AE1062">
        <v>2</v>
      </c>
      <c r="AF1062" t="s">
        <v>2380</v>
      </c>
      <c r="AH1062" t="s">
        <v>1093</v>
      </c>
      <c r="AI1062">
        <v>1983</v>
      </c>
      <c r="AJ1062" t="s">
        <v>10</v>
      </c>
      <c r="AK1062">
        <v>25</v>
      </c>
      <c r="AL1062">
        <v>5</v>
      </c>
      <c r="AM1062">
        <v>8596.83</v>
      </c>
      <c r="AN1062" t="s">
        <v>11</v>
      </c>
      <c r="AO1062" t="s">
        <v>12</v>
      </c>
      <c r="AP1062" t="s">
        <v>13</v>
      </c>
    </row>
    <row r="1063" spans="7:42" x14ac:dyDescent="0.3">
      <c r="G1063" s="14">
        <v>1973</v>
      </c>
      <c r="H1063" s="15" t="s">
        <v>10</v>
      </c>
      <c r="J1063" s="60" t="s">
        <v>2380</v>
      </c>
      <c r="K1063" s="14" t="s">
        <v>11</v>
      </c>
      <c r="L1063" s="14" t="s">
        <v>16</v>
      </c>
      <c r="R1063" s="15" t="s">
        <v>13</v>
      </c>
      <c r="Y1063" t="s">
        <v>1309</v>
      </c>
      <c r="Z1063">
        <v>30.97</v>
      </c>
      <c r="AA1063">
        <v>5.54</v>
      </c>
      <c r="AB1063" t="s">
        <v>2380</v>
      </c>
      <c r="AC1063" t="s">
        <v>2380</v>
      </c>
      <c r="AD1063" t="s">
        <v>2380</v>
      </c>
      <c r="AE1063">
        <v>2</v>
      </c>
      <c r="AF1063" t="s">
        <v>2380</v>
      </c>
      <c r="AH1063" t="s">
        <v>1094</v>
      </c>
      <c r="AI1063">
        <v>1973</v>
      </c>
      <c r="AJ1063" t="s">
        <v>10</v>
      </c>
      <c r="AK1063">
        <v>11</v>
      </c>
      <c r="AL1063">
        <v>0</v>
      </c>
      <c r="AM1063">
        <v>8601.33</v>
      </c>
      <c r="AN1063" t="s">
        <v>11</v>
      </c>
      <c r="AO1063" t="s">
        <v>16</v>
      </c>
      <c r="AP1063" t="s">
        <v>13</v>
      </c>
    </row>
    <row r="1064" spans="7:42" x14ac:dyDescent="0.3">
      <c r="G1064" s="14">
        <v>1977</v>
      </c>
      <c r="H1064" s="15" t="s">
        <v>20</v>
      </c>
      <c r="J1064" s="60" t="s">
        <v>2380</v>
      </c>
      <c r="K1064" s="14" t="s">
        <v>11</v>
      </c>
      <c r="L1064" s="14" t="s">
        <v>16</v>
      </c>
      <c r="R1064" s="15" t="s">
        <v>166</v>
      </c>
      <c r="Y1064" t="s">
        <v>1308</v>
      </c>
      <c r="Z1064">
        <v>27.645</v>
      </c>
      <c r="AA1064">
        <v>8.8699999999999992</v>
      </c>
      <c r="AB1064" t="s">
        <v>2382</v>
      </c>
      <c r="AC1064" t="s">
        <v>2380</v>
      </c>
      <c r="AD1064" t="s">
        <v>2380</v>
      </c>
      <c r="AE1064" t="s">
        <v>2381</v>
      </c>
      <c r="AF1064" t="s">
        <v>2380</v>
      </c>
      <c r="AH1064" t="s">
        <v>1095</v>
      </c>
      <c r="AI1064">
        <v>1977</v>
      </c>
      <c r="AJ1064" t="s">
        <v>20</v>
      </c>
      <c r="AK1064">
        <v>24</v>
      </c>
      <c r="AL1064">
        <v>2</v>
      </c>
      <c r="AM1064">
        <v>8603.82</v>
      </c>
      <c r="AN1064" t="s">
        <v>11</v>
      </c>
      <c r="AO1064" t="s">
        <v>16</v>
      </c>
      <c r="AP1064" t="s">
        <v>166</v>
      </c>
    </row>
    <row r="1065" spans="7:42" x14ac:dyDescent="0.3">
      <c r="G1065" s="14">
        <v>1977</v>
      </c>
      <c r="H1065" s="15" t="s">
        <v>15</v>
      </c>
      <c r="J1065" s="60" t="s">
        <v>2380</v>
      </c>
      <c r="K1065" s="14" t="s">
        <v>12</v>
      </c>
      <c r="L1065" s="14" t="s">
        <v>11</v>
      </c>
      <c r="R1065" s="15" t="s">
        <v>168</v>
      </c>
      <c r="Y1065" t="s">
        <v>1307</v>
      </c>
      <c r="Z1065">
        <v>34.43</v>
      </c>
      <c r="AA1065">
        <v>5.96</v>
      </c>
      <c r="AB1065" t="s">
        <v>2382</v>
      </c>
      <c r="AC1065" t="s">
        <v>2380</v>
      </c>
      <c r="AD1065" t="s">
        <v>2380</v>
      </c>
      <c r="AE1065">
        <v>2</v>
      </c>
      <c r="AF1065" t="s">
        <v>2380</v>
      </c>
      <c r="AH1065" t="s">
        <v>1096</v>
      </c>
      <c r="AI1065">
        <v>1977</v>
      </c>
      <c r="AJ1065" t="s">
        <v>15</v>
      </c>
      <c r="AK1065">
        <v>12</v>
      </c>
      <c r="AL1065">
        <v>2</v>
      </c>
      <c r="AM1065">
        <v>8604.48</v>
      </c>
      <c r="AN1065" t="s">
        <v>12</v>
      </c>
      <c r="AO1065" t="s">
        <v>11</v>
      </c>
      <c r="AP1065" t="s">
        <v>168</v>
      </c>
    </row>
    <row r="1066" spans="7:42" x14ac:dyDescent="0.3">
      <c r="G1066" s="14">
        <v>1977</v>
      </c>
      <c r="H1066" s="15" t="s">
        <v>37</v>
      </c>
      <c r="J1066" s="60" t="s">
        <v>2380</v>
      </c>
      <c r="K1066" s="14" t="s">
        <v>11</v>
      </c>
      <c r="L1066" s="14" t="s">
        <v>11</v>
      </c>
      <c r="R1066" s="15" t="s">
        <v>13</v>
      </c>
      <c r="Y1066" t="s">
        <v>1306</v>
      </c>
      <c r="Z1066">
        <v>39.6</v>
      </c>
      <c r="AA1066">
        <v>4.4400000000000004</v>
      </c>
      <c r="AB1066" t="s">
        <v>2382</v>
      </c>
      <c r="AC1066" t="s">
        <v>2380</v>
      </c>
      <c r="AD1066" t="s">
        <v>2383</v>
      </c>
      <c r="AE1066">
        <v>1</v>
      </c>
      <c r="AF1066" t="s">
        <v>2380</v>
      </c>
      <c r="AH1066" t="s">
        <v>1097</v>
      </c>
      <c r="AI1066">
        <v>1977</v>
      </c>
      <c r="AJ1066" t="s">
        <v>37</v>
      </c>
      <c r="AK1066">
        <v>15</v>
      </c>
      <c r="AL1066">
        <v>3</v>
      </c>
      <c r="AM1066">
        <v>8605.36</v>
      </c>
      <c r="AN1066" t="s">
        <v>11</v>
      </c>
      <c r="AO1066" t="s">
        <v>11</v>
      </c>
      <c r="AP1066" t="s">
        <v>13</v>
      </c>
    </row>
    <row r="1067" spans="7:42" x14ac:dyDescent="0.3">
      <c r="G1067" s="14">
        <v>1979</v>
      </c>
      <c r="H1067" s="15" t="s">
        <v>10</v>
      </c>
      <c r="J1067" s="60" t="s">
        <v>2380</v>
      </c>
      <c r="K1067" s="14" t="s">
        <v>16</v>
      </c>
      <c r="L1067" s="14" t="s">
        <v>11</v>
      </c>
      <c r="R1067" s="15" t="s">
        <v>276</v>
      </c>
      <c r="Y1067" t="s">
        <v>1305</v>
      </c>
      <c r="Z1067">
        <v>22.1</v>
      </c>
      <c r="AA1067">
        <v>4.6500000000000004</v>
      </c>
      <c r="AB1067" t="s">
        <v>2382</v>
      </c>
      <c r="AC1067" t="s">
        <v>2380</v>
      </c>
      <c r="AD1067" t="s">
        <v>2380</v>
      </c>
      <c r="AE1067">
        <v>2</v>
      </c>
      <c r="AF1067" t="s">
        <v>2380</v>
      </c>
      <c r="AH1067" t="s">
        <v>1098</v>
      </c>
      <c r="AI1067">
        <v>1979</v>
      </c>
      <c r="AJ1067" t="s">
        <v>10</v>
      </c>
      <c r="AK1067">
        <v>17</v>
      </c>
      <c r="AL1067">
        <v>3</v>
      </c>
      <c r="AM1067">
        <v>8606.2199999999993</v>
      </c>
      <c r="AN1067" t="s">
        <v>16</v>
      </c>
      <c r="AO1067" t="s">
        <v>11</v>
      </c>
      <c r="AP1067" t="s">
        <v>276</v>
      </c>
    </row>
    <row r="1068" spans="7:42" x14ac:dyDescent="0.3">
      <c r="G1068" s="14">
        <v>1977</v>
      </c>
      <c r="H1068" s="15" t="s">
        <v>20</v>
      </c>
      <c r="J1068" s="60" t="s">
        <v>2380</v>
      </c>
      <c r="K1068" s="14" t="s">
        <v>11</v>
      </c>
      <c r="L1068" s="14" t="s">
        <v>12</v>
      </c>
      <c r="R1068" s="15" t="s">
        <v>42</v>
      </c>
      <c r="Y1068" t="s">
        <v>1304</v>
      </c>
      <c r="Z1068">
        <v>33.25</v>
      </c>
      <c r="AA1068">
        <v>5.64</v>
      </c>
      <c r="AB1068" t="s">
        <v>2382</v>
      </c>
      <c r="AC1068" t="s">
        <v>2380</v>
      </c>
      <c r="AD1068" t="s">
        <v>2383</v>
      </c>
      <c r="AE1068">
        <v>1</v>
      </c>
      <c r="AF1068" t="s">
        <v>2380</v>
      </c>
      <c r="AH1068" t="s">
        <v>1099</v>
      </c>
      <c r="AI1068">
        <v>1977</v>
      </c>
      <c r="AJ1068" t="s">
        <v>20</v>
      </c>
      <c r="AK1068">
        <v>2</v>
      </c>
      <c r="AL1068">
        <v>3</v>
      </c>
      <c r="AM1068">
        <v>8615.2999999999993</v>
      </c>
      <c r="AN1068" t="s">
        <v>11</v>
      </c>
      <c r="AO1068" t="s">
        <v>12</v>
      </c>
      <c r="AP1068" t="s">
        <v>42</v>
      </c>
    </row>
    <row r="1069" spans="7:42" x14ac:dyDescent="0.3">
      <c r="G1069" s="14">
        <v>1975</v>
      </c>
      <c r="H1069" s="15" t="s">
        <v>35</v>
      </c>
      <c r="J1069" s="60" t="s">
        <v>2380</v>
      </c>
      <c r="K1069" s="14" t="s">
        <v>11</v>
      </c>
      <c r="L1069" s="14" t="s">
        <v>11</v>
      </c>
      <c r="R1069" s="15" t="s">
        <v>356</v>
      </c>
      <c r="Y1069" t="s">
        <v>1303</v>
      </c>
      <c r="Z1069">
        <v>33.33</v>
      </c>
      <c r="AA1069">
        <v>10.19</v>
      </c>
      <c r="AB1069" t="s">
        <v>2380</v>
      </c>
      <c r="AC1069" t="s">
        <v>2380</v>
      </c>
      <c r="AD1069" t="s">
        <v>2380</v>
      </c>
      <c r="AE1069" t="s">
        <v>2381</v>
      </c>
      <c r="AF1069" t="s">
        <v>2380</v>
      </c>
      <c r="AH1069" t="s">
        <v>1100</v>
      </c>
      <c r="AI1069">
        <v>1975</v>
      </c>
      <c r="AJ1069" t="s">
        <v>35</v>
      </c>
      <c r="AK1069">
        <v>3</v>
      </c>
      <c r="AL1069">
        <v>1</v>
      </c>
      <c r="AM1069">
        <v>8627.5400000000009</v>
      </c>
      <c r="AN1069" t="s">
        <v>11</v>
      </c>
      <c r="AO1069" t="s">
        <v>11</v>
      </c>
      <c r="AP1069" t="s">
        <v>356</v>
      </c>
    </row>
    <row r="1070" spans="7:42" x14ac:dyDescent="0.3">
      <c r="G1070" s="14">
        <v>1965</v>
      </c>
      <c r="H1070" s="15" t="s">
        <v>37</v>
      </c>
      <c r="J1070" s="60" t="s">
        <v>2380</v>
      </c>
      <c r="K1070" s="14" t="s">
        <v>12</v>
      </c>
      <c r="L1070" s="14" t="s">
        <v>11</v>
      </c>
      <c r="R1070" s="15" t="s">
        <v>23</v>
      </c>
      <c r="Y1070" t="s">
        <v>1302</v>
      </c>
      <c r="Z1070">
        <v>30.5</v>
      </c>
      <c r="AA1070">
        <v>10.79</v>
      </c>
      <c r="AB1070" t="s">
        <v>2380</v>
      </c>
      <c r="AC1070" t="s">
        <v>2380</v>
      </c>
      <c r="AD1070" t="s">
        <v>2380</v>
      </c>
      <c r="AE1070" t="s">
        <v>2381</v>
      </c>
      <c r="AF1070" t="s">
        <v>2380</v>
      </c>
      <c r="AH1070" t="s">
        <v>1101</v>
      </c>
      <c r="AI1070">
        <v>1965</v>
      </c>
      <c r="AJ1070" t="s">
        <v>37</v>
      </c>
      <c r="AK1070">
        <v>21</v>
      </c>
      <c r="AL1070">
        <v>0</v>
      </c>
      <c r="AM1070">
        <v>8665.09</v>
      </c>
      <c r="AN1070" t="s">
        <v>12</v>
      </c>
      <c r="AO1070" t="s">
        <v>11</v>
      </c>
      <c r="AP1070" t="s">
        <v>23</v>
      </c>
    </row>
    <row r="1071" spans="7:42" x14ac:dyDescent="0.3">
      <c r="G1071" s="14">
        <v>1969</v>
      </c>
      <c r="H1071" s="15" t="s">
        <v>35</v>
      </c>
      <c r="J1071" s="60" t="s">
        <v>2380</v>
      </c>
      <c r="K1071" s="14" t="s">
        <v>11</v>
      </c>
      <c r="L1071" s="14" t="s">
        <v>12</v>
      </c>
      <c r="R1071" s="15" t="s">
        <v>13</v>
      </c>
      <c r="Y1071" t="s">
        <v>1301</v>
      </c>
      <c r="Z1071">
        <v>30.3</v>
      </c>
      <c r="AA1071">
        <v>4.24</v>
      </c>
      <c r="AB1071" t="s">
        <v>2380</v>
      </c>
      <c r="AC1071" t="s">
        <v>2380</v>
      </c>
      <c r="AD1071" t="s">
        <v>2380</v>
      </c>
      <c r="AE1071" t="s">
        <v>2381</v>
      </c>
      <c r="AF1071" t="s">
        <v>2380</v>
      </c>
      <c r="AH1071" t="s">
        <v>1102</v>
      </c>
      <c r="AI1071">
        <v>1969</v>
      </c>
      <c r="AJ1071" t="s">
        <v>35</v>
      </c>
      <c r="AK1071">
        <v>10</v>
      </c>
      <c r="AL1071">
        <v>0</v>
      </c>
      <c r="AM1071">
        <v>8665.14</v>
      </c>
      <c r="AN1071" t="s">
        <v>11</v>
      </c>
      <c r="AO1071" t="s">
        <v>12</v>
      </c>
      <c r="AP1071" t="s">
        <v>13</v>
      </c>
    </row>
    <row r="1072" spans="7:42" x14ac:dyDescent="0.3">
      <c r="G1072" s="14">
        <v>1974</v>
      </c>
      <c r="H1072" s="15" t="s">
        <v>35</v>
      </c>
      <c r="J1072" s="60" t="s">
        <v>2380</v>
      </c>
      <c r="K1072" s="14" t="s">
        <v>11</v>
      </c>
      <c r="L1072" s="14" t="s">
        <v>16</v>
      </c>
      <c r="R1072" s="15" t="s">
        <v>23</v>
      </c>
      <c r="Y1072" t="s">
        <v>1300</v>
      </c>
      <c r="Z1072">
        <v>26.22</v>
      </c>
      <c r="AA1072">
        <v>5.83</v>
      </c>
      <c r="AB1072" t="s">
        <v>2380</v>
      </c>
      <c r="AC1072" t="s">
        <v>2380</v>
      </c>
      <c r="AD1072" t="s">
        <v>2380</v>
      </c>
      <c r="AE1072">
        <v>2</v>
      </c>
      <c r="AF1072" t="s">
        <v>2380</v>
      </c>
      <c r="AH1072" t="s">
        <v>1103</v>
      </c>
      <c r="AI1072">
        <v>1974</v>
      </c>
      <c r="AJ1072" t="s">
        <v>35</v>
      </c>
      <c r="AK1072">
        <v>16</v>
      </c>
      <c r="AL1072">
        <v>0</v>
      </c>
      <c r="AM1072">
        <v>8671.19</v>
      </c>
      <c r="AN1072" t="s">
        <v>11</v>
      </c>
      <c r="AO1072" t="s">
        <v>16</v>
      </c>
      <c r="AP1072" t="s">
        <v>23</v>
      </c>
    </row>
    <row r="1073" spans="7:42" x14ac:dyDescent="0.3">
      <c r="G1073" s="14">
        <v>1973</v>
      </c>
      <c r="H1073" s="15" t="s">
        <v>37</v>
      </c>
      <c r="J1073" s="60" t="s">
        <v>2380</v>
      </c>
      <c r="K1073" s="14" t="s">
        <v>11</v>
      </c>
      <c r="L1073" s="14" t="s">
        <v>16</v>
      </c>
      <c r="R1073" s="15" t="s">
        <v>356</v>
      </c>
      <c r="Y1073" t="s">
        <v>1299</v>
      </c>
      <c r="Z1073">
        <v>29.99</v>
      </c>
      <c r="AA1073">
        <v>11.85</v>
      </c>
      <c r="AB1073" t="s">
        <v>2380</v>
      </c>
      <c r="AC1073" t="s">
        <v>2380</v>
      </c>
      <c r="AD1073" t="s">
        <v>2380</v>
      </c>
      <c r="AE1073" t="s">
        <v>2381</v>
      </c>
      <c r="AF1073" t="s">
        <v>2380</v>
      </c>
      <c r="AH1073" t="s">
        <v>1104</v>
      </c>
      <c r="AI1073">
        <v>1973</v>
      </c>
      <c r="AJ1073" t="s">
        <v>37</v>
      </c>
      <c r="AK1073">
        <v>11</v>
      </c>
      <c r="AL1073">
        <v>0</v>
      </c>
      <c r="AM1073">
        <v>8688.86</v>
      </c>
      <c r="AN1073" t="s">
        <v>11</v>
      </c>
      <c r="AO1073" t="s">
        <v>16</v>
      </c>
      <c r="AP1073" t="s">
        <v>356</v>
      </c>
    </row>
    <row r="1074" spans="7:42" x14ac:dyDescent="0.3">
      <c r="G1074" s="14">
        <v>1980</v>
      </c>
      <c r="H1074" s="15" t="s">
        <v>37</v>
      </c>
      <c r="J1074" s="60" t="s">
        <v>2380</v>
      </c>
      <c r="K1074" s="14" t="s">
        <v>11</v>
      </c>
      <c r="L1074" s="14" t="s">
        <v>12</v>
      </c>
      <c r="R1074" s="15" t="s">
        <v>300</v>
      </c>
      <c r="Y1074" t="s">
        <v>1298</v>
      </c>
      <c r="Z1074">
        <v>36.380000000000003</v>
      </c>
      <c r="AA1074">
        <v>5.98</v>
      </c>
      <c r="AB1074" t="s">
        <v>2380</v>
      </c>
      <c r="AC1074" t="s">
        <v>2380</v>
      </c>
      <c r="AD1074" t="s">
        <v>2380</v>
      </c>
      <c r="AE1074">
        <v>1</v>
      </c>
      <c r="AF1074" t="s">
        <v>2380</v>
      </c>
      <c r="AH1074" t="s">
        <v>1105</v>
      </c>
      <c r="AI1074">
        <v>1980</v>
      </c>
      <c r="AJ1074" t="s">
        <v>37</v>
      </c>
      <c r="AK1074">
        <v>28</v>
      </c>
      <c r="AL1074">
        <v>2</v>
      </c>
      <c r="AM1074">
        <v>8701.84</v>
      </c>
      <c r="AN1074" t="s">
        <v>11</v>
      </c>
      <c r="AO1074" t="s">
        <v>12</v>
      </c>
      <c r="AP1074" t="s">
        <v>300</v>
      </c>
    </row>
    <row r="1075" spans="7:42" x14ac:dyDescent="0.3">
      <c r="G1075" s="14">
        <v>1973</v>
      </c>
      <c r="H1075" s="15" t="s">
        <v>18</v>
      </c>
      <c r="J1075" s="60" t="s">
        <v>2380</v>
      </c>
      <c r="K1075" s="14" t="s">
        <v>12</v>
      </c>
      <c r="L1075" s="14" t="s">
        <v>12</v>
      </c>
      <c r="R1075" s="15" t="s">
        <v>42</v>
      </c>
      <c r="Y1075" t="s">
        <v>1297</v>
      </c>
      <c r="Z1075">
        <v>31.16</v>
      </c>
      <c r="AA1075">
        <v>4.26</v>
      </c>
      <c r="AB1075" t="s">
        <v>2382</v>
      </c>
      <c r="AC1075" t="s">
        <v>2380</v>
      </c>
      <c r="AD1075" t="s">
        <v>2383</v>
      </c>
      <c r="AE1075">
        <v>1</v>
      </c>
      <c r="AF1075" t="s">
        <v>2380</v>
      </c>
      <c r="AH1075" t="s">
        <v>1106</v>
      </c>
      <c r="AI1075">
        <v>1973</v>
      </c>
      <c r="AJ1075" t="s">
        <v>18</v>
      </c>
      <c r="AK1075">
        <v>25</v>
      </c>
      <c r="AL1075">
        <v>1</v>
      </c>
      <c r="AM1075">
        <v>8703.4599999999991</v>
      </c>
      <c r="AN1075" t="s">
        <v>12</v>
      </c>
      <c r="AO1075" t="s">
        <v>12</v>
      </c>
      <c r="AP1075" t="s">
        <v>42</v>
      </c>
    </row>
    <row r="1076" spans="7:42" x14ac:dyDescent="0.3">
      <c r="G1076" s="14">
        <v>1976</v>
      </c>
      <c r="H1076" s="15" t="s">
        <v>18</v>
      </c>
      <c r="J1076" s="60" t="s">
        <v>2380</v>
      </c>
      <c r="K1076" s="14" t="s">
        <v>11</v>
      </c>
      <c r="L1076" s="14" t="s">
        <v>12</v>
      </c>
      <c r="R1076" s="15" t="s">
        <v>23</v>
      </c>
      <c r="Y1076" t="s">
        <v>1296</v>
      </c>
      <c r="Z1076">
        <v>25.55</v>
      </c>
      <c r="AA1076">
        <v>4.96</v>
      </c>
      <c r="AB1076" t="s">
        <v>2382</v>
      </c>
      <c r="AC1076" t="s">
        <v>2380</v>
      </c>
      <c r="AD1076" t="s">
        <v>2380</v>
      </c>
      <c r="AE1076">
        <v>1</v>
      </c>
      <c r="AF1076" t="s">
        <v>2380</v>
      </c>
      <c r="AH1076" t="s">
        <v>1107</v>
      </c>
      <c r="AI1076">
        <v>1976</v>
      </c>
      <c r="AJ1076" t="s">
        <v>18</v>
      </c>
      <c r="AK1076">
        <v>17</v>
      </c>
      <c r="AL1076">
        <v>2</v>
      </c>
      <c r="AM1076">
        <v>8733.23</v>
      </c>
      <c r="AN1076" t="s">
        <v>11</v>
      </c>
      <c r="AO1076" t="s">
        <v>12</v>
      </c>
      <c r="AP1076" t="s">
        <v>23</v>
      </c>
    </row>
    <row r="1077" spans="7:42" x14ac:dyDescent="0.3">
      <c r="G1077" s="14">
        <v>1999</v>
      </c>
      <c r="H1077" s="15" t="s">
        <v>35</v>
      </c>
      <c r="J1077" s="60" t="s">
        <v>2380</v>
      </c>
      <c r="K1077" s="14" t="s">
        <v>11</v>
      </c>
      <c r="L1077" s="14" t="s">
        <v>12</v>
      </c>
      <c r="R1077" s="15" t="s">
        <v>42</v>
      </c>
      <c r="Y1077" t="s">
        <v>1295</v>
      </c>
      <c r="Z1077">
        <v>28.77</v>
      </c>
      <c r="AA1077">
        <v>4</v>
      </c>
      <c r="AB1077" t="s">
        <v>2382</v>
      </c>
      <c r="AC1077" t="s">
        <v>2380</v>
      </c>
      <c r="AD1077" t="s">
        <v>2380</v>
      </c>
      <c r="AE1077" t="s">
        <v>2381</v>
      </c>
      <c r="AF1077" t="s">
        <v>2380</v>
      </c>
      <c r="AH1077" t="s">
        <v>1108</v>
      </c>
      <c r="AI1077">
        <v>1999</v>
      </c>
      <c r="AJ1077" t="s">
        <v>35</v>
      </c>
      <c r="AK1077">
        <v>23</v>
      </c>
      <c r="AL1077">
        <v>0</v>
      </c>
      <c r="AM1077">
        <v>8747.68</v>
      </c>
      <c r="AN1077" t="s">
        <v>11</v>
      </c>
      <c r="AO1077" t="s">
        <v>12</v>
      </c>
      <c r="AP1077" t="s">
        <v>42</v>
      </c>
    </row>
    <row r="1078" spans="7:42" x14ac:dyDescent="0.3">
      <c r="G1078" s="14">
        <v>1969</v>
      </c>
      <c r="H1078" s="15" t="s">
        <v>20</v>
      </c>
      <c r="J1078" s="60" t="s">
        <v>2380</v>
      </c>
      <c r="K1078" s="14" t="s">
        <v>11</v>
      </c>
      <c r="L1078" s="14" t="s">
        <v>16</v>
      </c>
      <c r="R1078" s="15" t="s">
        <v>13</v>
      </c>
      <c r="Y1078" t="s">
        <v>1294</v>
      </c>
      <c r="Z1078">
        <v>23.14</v>
      </c>
      <c r="AA1078">
        <v>4.1500000000000004</v>
      </c>
      <c r="AB1078" t="s">
        <v>2382</v>
      </c>
      <c r="AC1078" t="s">
        <v>2380</v>
      </c>
      <c r="AD1078" t="s">
        <v>2380</v>
      </c>
      <c r="AE1078">
        <v>1</v>
      </c>
      <c r="AF1078" t="s">
        <v>2380</v>
      </c>
      <c r="AH1078" t="s">
        <v>1109</v>
      </c>
      <c r="AI1078">
        <v>1969</v>
      </c>
      <c r="AJ1078" t="s">
        <v>20</v>
      </c>
      <c r="AK1078">
        <v>9</v>
      </c>
      <c r="AL1078">
        <v>0</v>
      </c>
      <c r="AM1078">
        <v>8760.1200000000008</v>
      </c>
      <c r="AN1078" t="s">
        <v>11</v>
      </c>
      <c r="AO1078" t="s">
        <v>16</v>
      </c>
      <c r="AP1078" t="s">
        <v>13</v>
      </c>
    </row>
    <row r="1079" spans="7:42" x14ac:dyDescent="0.3">
      <c r="G1079" s="14">
        <v>1974</v>
      </c>
      <c r="H1079" s="15" t="s">
        <v>20</v>
      </c>
      <c r="J1079" s="60" t="s">
        <v>2380</v>
      </c>
      <c r="K1079" s="14" t="s">
        <v>11</v>
      </c>
      <c r="L1079" s="14" t="s">
        <v>12</v>
      </c>
      <c r="R1079" s="15" t="s">
        <v>23</v>
      </c>
      <c r="Y1079" t="s">
        <v>1293</v>
      </c>
      <c r="Z1079">
        <v>39.6</v>
      </c>
      <c r="AA1079">
        <v>11.36</v>
      </c>
      <c r="AB1079" t="s">
        <v>2380</v>
      </c>
      <c r="AC1079" t="s">
        <v>2380</v>
      </c>
      <c r="AD1079" t="s">
        <v>2380</v>
      </c>
      <c r="AE1079" t="s">
        <v>2381</v>
      </c>
      <c r="AF1079" t="s">
        <v>2380</v>
      </c>
      <c r="AH1079" t="s">
        <v>1110</v>
      </c>
      <c r="AI1079">
        <v>1974</v>
      </c>
      <c r="AJ1079" t="s">
        <v>20</v>
      </c>
      <c r="AK1079">
        <v>6</v>
      </c>
      <c r="AL1079">
        <v>1</v>
      </c>
      <c r="AM1079">
        <v>8765.25</v>
      </c>
      <c r="AN1079" t="s">
        <v>11</v>
      </c>
      <c r="AO1079" t="s">
        <v>12</v>
      </c>
      <c r="AP1079" t="s">
        <v>23</v>
      </c>
    </row>
    <row r="1080" spans="7:42" x14ac:dyDescent="0.3">
      <c r="G1080" s="14">
        <v>1971</v>
      </c>
      <c r="H1080" s="15" t="s">
        <v>35</v>
      </c>
      <c r="J1080" s="60" t="s">
        <v>2380</v>
      </c>
      <c r="K1080" s="14" t="s">
        <v>11</v>
      </c>
      <c r="L1080" s="14" t="s">
        <v>12</v>
      </c>
      <c r="R1080" s="15" t="s">
        <v>42</v>
      </c>
      <c r="Y1080" t="s">
        <v>1292</v>
      </c>
      <c r="Z1080">
        <v>29.2</v>
      </c>
      <c r="AA1080">
        <v>7.53</v>
      </c>
      <c r="AB1080" t="s">
        <v>2380</v>
      </c>
      <c r="AC1080" t="s">
        <v>2380</v>
      </c>
      <c r="AD1080" t="s">
        <v>2380</v>
      </c>
      <c r="AE1080" t="s">
        <v>2381</v>
      </c>
      <c r="AF1080" t="s">
        <v>2380</v>
      </c>
      <c r="AH1080" t="s">
        <v>1111</v>
      </c>
      <c r="AI1080">
        <v>1971</v>
      </c>
      <c r="AJ1080" t="s">
        <v>35</v>
      </c>
      <c r="AK1080">
        <v>23</v>
      </c>
      <c r="AL1080">
        <v>0</v>
      </c>
      <c r="AM1080">
        <v>8782.4699999999993</v>
      </c>
      <c r="AN1080" t="s">
        <v>11</v>
      </c>
      <c r="AO1080" t="s">
        <v>12</v>
      </c>
      <c r="AP1080" t="s">
        <v>42</v>
      </c>
    </row>
    <row r="1081" spans="7:42" x14ac:dyDescent="0.3">
      <c r="G1081" s="14">
        <v>1971</v>
      </c>
      <c r="H1081" s="15" t="s">
        <v>18</v>
      </c>
      <c r="J1081" s="60" t="s">
        <v>2380</v>
      </c>
      <c r="K1081" s="14" t="s">
        <v>11</v>
      </c>
      <c r="L1081" s="14" t="s">
        <v>16</v>
      </c>
      <c r="R1081" s="15" t="s">
        <v>42</v>
      </c>
      <c r="Y1081" t="s">
        <v>1291</v>
      </c>
      <c r="Z1081">
        <v>32.774999999999999</v>
      </c>
      <c r="AA1081">
        <v>7.95</v>
      </c>
      <c r="AB1081" t="s">
        <v>2380</v>
      </c>
      <c r="AC1081" t="s">
        <v>2380</v>
      </c>
      <c r="AD1081" t="s">
        <v>2380</v>
      </c>
      <c r="AE1081" t="s">
        <v>2381</v>
      </c>
      <c r="AF1081" t="s">
        <v>2380</v>
      </c>
      <c r="AH1081" t="s">
        <v>1112</v>
      </c>
      <c r="AI1081">
        <v>1971</v>
      </c>
      <c r="AJ1081" t="s">
        <v>18</v>
      </c>
      <c r="AK1081">
        <v>18</v>
      </c>
      <c r="AL1081">
        <v>0</v>
      </c>
      <c r="AM1081">
        <v>8798.59</v>
      </c>
      <c r="AN1081" t="s">
        <v>11</v>
      </c>
      <c r="AO1081" t="s">
        <v>16</v>
      </c>
      <c r="AP1081" t="s">
        <v>42</v>
      </c>
    </row>
    <row r="1082" spans="7:42" x14ac:dyDescent="0.3">
      <c r="G1082" s="14">
        <v>1965</v>
      </c>
      <c r="H1082" s="15" t="s">
        <v>35</v>
      </c>
      <c r="J1082" s="60" t="s">
        <v>2380</v>
      </c>
      <c r="K1082" s="14" t="s">
        <v>12</v>
      </c>
      <c r="L1082" s="14" t="s">
        <v>11</v>
      </c>
      <c r="R1082" s="15" t="s">
        <v>13</v>
      </c>
      <c r="Y1082" t="s">
        <v>1290</v>
      </c>
      <c r="Z1082">
        <v>24.035</v>
      </c>
      <c r="AA1082">
        <v>8.5</v>
      </c>
      <c r="AB1082" t="s">
        <v>2380</v>
      </c>
      <c r="AC1082" t="s">
        <v>2380</v>
      </c>
      <c r="AD1082" t="s">
        <v>2380</v>
      </c>
      <c r="AE1082" t="s">
        <v>2381</v>
      </c>
      <c r="AF1082" t="s">
        <v>2380</v>
      </c>
      <c r="AH1082" t="s">
        <v>1113</v>
      </c>
      <c r="AI1082">
        <v>1965</v>
      </c>
      <c r="AJ1082" t="s">
        <v>35</v>
      </c>
      <c r="AK1082">
        <v>29</v>
      </c>
      <c r="AL1082">
        <v>0</v>
      </c>
      <c r="AM1082">
        <v>8800.49</v>
      </c>
      <c r="AN1082" t="s">
        <v>12</v>
      </c>
      <c r="AO1082" t="s">
        <v>11</v>
      </c>
      <c r="AP1082" t="s">
        <v>13</v>
      </c>
    </row>
    <row r="1083" spans="7:42" x14ac:dyDescent="0.3">
      <c r="G1083" s="14">
        <v>2001</v>
      </c>
      <c r="H1083" s="15" t="s">
        <v>15</v>
      </c>
      <c r="J1083" s="60" t="s">
        <v>2380</v>
      </c>
      <c r="K1083" s="14" t="s">
        <v>11</v>
      </c>
      <c r="L1083" s="14" t="s">
        <v>12</v>
      </c>
      <c r="R1083" s="15" t="s">
        <v>249</v>
      </c>
      <c r="Y1083" t="s">
        <v>1289</v>
      </c>
      <c r="Z1083">
        <v>30.55</v>
      </c>
      <c r="AA1083">
        <v>5.89</v>
      </c>
      <c r="AB1083" t="s">
        <v>2380</v>
      </c>
      <c r="AC1083" t="s">
        <v>2380</v>
      </c>
      <c r="AD1083" t="s">
        <v>2383</v>
      </c>
      <c r="AE1083">
        <v>1</v>
      </c>
      <c r="AF1083" t="s">
        <v>2380</v>
      </c>
      <c r="AH1083" t="s">
        <v>1114</v>
      </c>
      <c r="AI1083">
        <v>2001</v>
      </c>
      <c r="AJ1083" t="s">
        <v>15</v>
      </c>
      <c r="AK1083">
        <v>7</v>
      </c>
      <c r="AL1083">
        <v>0</v>
      </c>
      <c r="AM1083">
        <v>8821.8799999999992</v>
      </c>
      <c r="AN1083" t="s">
        <v>11</v>
      </c>
      <c r="AO1083" t="s">
        <v>12</v>
      </c>
      <c r="AP1083" t="s">
        <v>249</v>
      </c>
    </row>
    <row r="1084" spans="7:42" x14ac:dyDescent="0.3">
      <c r="G1084" s="14">
        <v>1976</v>
      </c>
      <c r="H1084" s="15" t="s">
        <v>18</v>
      </c>
      <c r="J1084" s="60" t="s">
        <v>2380</v>
      </c>
      <c r="K1084" s="14" t="s">
        <v>11</v>
      </c>
      <c r="L1084" s="14" t="s">
        <v>16</v>
      </c>
      <c r="R1084" s="15" t="s">
        <v>42</v>
      </c>
      <c r="Y1084" t="s">
        <v>1288</v>
      </c>
      <c r="Z1084">
        <v>28.81</v>
      </c>
      <c r="AA1084">
        <v>8.76</v>
      </c>
      <c r="AB1084" t="s">
        <v>2380</v>
      </c>
      <c r="AC1084" t="s">
        <v>2380</v>
      </c>
      <c r="AD1084" t="s">
        <v>2380</v>
      </c>
      <c r="AE1084">
        <v>2</v>
      </c>
      <c r="AF1084" t="s">
        <v>2380</v>
      </c>
      <c r="AH1084" t="s">
        <v>1115</v>
      </c>
      <c r="AI1084">
        <v>1976</v>
      </c>
      <c r="AJ1084" t="s">
        <v>18</v>
      </c>
      <c r="AK1084">
        <v>14</v>
      </c>
      <c r="AL1084">
        <v>2</v>
      </c>
      <c r="AM1084">
        <v>8823.2800000000007</v>
      </c>
      <c r="AN1084" t="s">
        <v>11</v>
      </c>
      <c r="AO1084" t="s">
        <v>16</v>
      </c>
      <c r="AP1084" t="s">
        <v>42</v>
      </c>
    </row>
    <row r="1085" spans="7:42" x14ac:dyDescent="0.3">
      <c r="G1085" s="14">
        <v>1976</v>
      </c>
      <c r="H1085" s="15" t="s">
        <v>37</v>
      </c>
      <c r="J1085" s="60" t="s">
        <v>2380</v>
      </c>
      <c r="K1085" s="14" t="s">
        <v>11</v>
      </c>
      <c r="L1085" s="14" t="s">
        <v>12</v>
      </c>
      <c r="R1085" s="15" t="s">
        <v>247</v>
      </c>
      <c r="Y1085" t="s">
        <v>1287</v>
      </c>
      <c r="Z1085">
        <v>31.66</v>
      </c>
      <c r="AA1085">
        <v>4.1100000000000003</v>
      </c>
      <c r="AB1085" t="s">
        <v>2380</v>
      </c>
      <c r="AC1085" t="s">
        <v>2380</v>
      </c>
      <c r="AD1085" t="s">
        <v>2380</v>
      </c>
      <c r="AE1085" t="s">
        <v>2381</v>
      </c>
      <c r="AF1085" t="s">
        <v>2380</v>
      </c>
      <c r="AH1085" t="s">
        <v>1116</v>
      </c>
      <c r="AI1085">
        <v>1976</v>
      </c>
      <c r="AJ1085" t="s">
        <v>37</v>
      </c>
      <c r="AK1085">
        <v>19</v>
      </c>
      <c r="AL1085">
        <v>1</v>
      </c>
      <c r="AM1085">
        <v>8823.99</v>
      </c>
      <c r="AN1085" t="s">
        <v>11</v>
      </c>
      <c r="AO1085" t="s">
        <v>12</v>
      </c>
      <c r="AP1085" t="s">
        <v>247</v>
      </c>
    </row>
    <row r="1086" spans="7:42" x14ac:dyDescent="0.3">
      <c r="G1086" s="14">
        <v>1988</v>
      </c>
      <c r="H1086" s="15" t="s">
        <v>35</v>
      </c>
      <c r="J1086" s="60" t="s">
        <v>2380</v>
      </c>
      <c r="K1086" s="14" t="s">
        <v>11</v>
      </c>
      <c r="L1086" s="14" t="s">
        <v>16</v>
      </c>
      <c r="R1086" s="15" t="s">
        <v>200</v>
      </c>
      <c r="Y1086" t="s">
        <v>1286</v>
      </c>
      <c r="Z1086">
        <v>28.215</v>
      </c>
      <c r="AA1086">
        <v>7.56</v>
      </c>
      <c r="AB1086" t="s">
        <v>2382</v>
      </c>
      <c r="AC1086" t="s">
        <v>2380</v>
      </c>
      <c r="AD1086" t="s">
        <v>2380</v>
      </c>
      <c r="AE1086">
        <v>1</v>
      </c>
      <c r="AF1086" t="s">
        <v>2380</v>
      </c>
      <c r="AH1086" t="s">
        <v>1117</v>
      </c>
      <c r="AI1086">
        <v>1988</v>
      </c>
      <c r="AJ1086" t="s">
        <v>35</v>
      </c>
      <c r="AK1086">
        <v>22</v>
      </c>
      <c r="AL1086">
        <v>3</v>
      </c>
      <c r="AM1086">
        <v>8824.27</v>
      </c>
      <c r="AN1086" t="s">
        <v>11</v>
      </c>
      <c r="AO1086" t="s">
        <v>16</v>
      </c>
      <c r="AP1086" t="s">
        <v>200</v>
      </c>
    </row>
    <row r="1087" spans="7:42" x14ac:dyDescent="0.3">
      <c r="G1087" s="14">
        <v>1976</v>
      </c>
      <c r="H1087" s="15" t="s">
        <v>10</v>
      </c>
      <c r="J1087" s="60" t="s">
        <v>2380</v>
      </c>
      <c r="K1087" s="14" t="s">
        <v>11</v>
      </c>
      <c r="L1087" s="14" t="s">
        <v>12</v>
      </c>
      <c r="R1087" s="15" t="s">
        <v>42</v>
      </c>
      <c r="Y1087" t="s">
        <v>1285</v>
      </c>
      <c r="Z1087">
        <v>26.12</v>
      </c>
      <c r="AA1087">
        <v>4.17</v>
      </c>
      <c r="AB1087" t="s">
        <v>2382</v>
      </c>
      <c r="AC1087" t="s">
        <v>2380</v>
      </c>
      <c r="AD1087" t="s">
        <v>2383</v>
      </c>
      <c r="AE1087">
        <v>1</v>
      </c>
      <c r="AF1087" t="s">
        <v>2380</v>
      </c>
      <c r="AH1087" t="s">
        <v>1118</v>
      </c>
      <c r="AI1087">
        <v>1976</v>
      </c>
      <c r="AJ1087" t="s">
        <v>10</v>
      </c>
      <c r="AK1087">
        <v>14</v>
      </c>
      <c r="AL1087">
        <v>2</v>
      </c>
      <c r="AM1087">
        <v>8825.09</v>
      </c>
      <c r="AN1087" t="s">
        <v>11</v>
      </c>
      <c r="AO1087" t="s">
        <v>12</v>
      </c>
      <c r="AP1087" t="s">
        <v>42</v>
      </c>
    </row>
    <row r="1088" spans="7:42" x14ac:dyDescent="0.3">
      <c r="G1088" s="14">
        <v>1972</v>
      </c>
      <c r="H1088" s="15" t="s">
        <v>15</v>
      </c>
      <c r="J1088" s="60" t="s">
        <v>2380</v>
      </c>
      <c r="K1088" s="14" t="s">
        <v>12</v>
      </c>
      <c r="L1088" s="14" t="s">
        <v>16</v>
      </c>
      <c r="R1088" s="15" t="s">
        <v>23</v>
      </c>
      <c r="Y1088" t="s">
        <v>1284</v>
      </c>
      <c r="Z1088">
        <v>36.630000000000003</v>
      </c>
      <c r="AA1088">
        <v>11.42</v>
      </c>
      <c r="AB1088" t="s">
        <v>2380</v>
      </c>
      <c r="AC1088" t="s">
        <v>2380</v>
      </c>
      <c r="AD1088" t="s">
        <v>2380</v>
      </c>
      <c r="AE1088">
        <v>2</v>
      </c>
      <c r="AF1088" t="s">
        <v>2380</v>
      </c>
      <c r="AH1088" t="s">
        <v>1119</v>
      </c>
      <c r="AI1088">
        <v>1972</v>
      </c>
      <c r="AJ1088" t="s">
        <v>15</v>
      </c>
      <c r="AK1088">
        <v>14</v>
      </c>
      <c r="AL1088">
        <v>0</v>
      </c>
      <c r="AM1088">
        <v>8827.2099999999991</v>
      </c>
      <c r="AN1088" t="s">
        <v>12</v>
      </c>
      <c r="AO1088" t="s">
        <v>16</v>
      </c>
      <c r="AP1088" t="s">
        <v>23</v>
      </c>
    </row>
    <row r="1089" spans="7:42" x14ac:dyDescent="0.3">
      <c r="G1089" s="14">
        <v>1972</v>
      </c>
      <c r="H1089" s="15" t="s">
        <v>15</v>
      </c>
      <c r="J1089" s="60" t="s">
        <v>2380</v>
      </c>
      <c r="K1089" s="14" t="s">
        <v>12</v>
      </c>
      <c r="L1089" s="14" t="s">
        <v>11</v>
      </c>
      <c r="R1089" s="15" t="s">
        <v>23</v>
      </c>
      <c r="Y1089" t="s">
        <v>1283</v>
      </c>
      <c r="Z1089">
        <v>33.344999999999999</v>
      </c>
      <c r="AA1089">
        <v>7.33</v>
      </c>
      <c r="AB1089" t="s">
        <v>2380</v>
      </c>
      <c r="AC1089" t="s">
        <v>2380</v>
      </c>
      <c r="AD1089" t="s">
        <v>2380</v>
      </c>
      <c r="AE1089">
        <v>2</v>
      </c>
      <c r="AF1089" t="s">
        <v>2380</v>
      </c>
      <c r="AH1089" t="s">
        <v>1120</v>
      </c>
      <c r="AI1089">
        <v>1972</v>
      </c>
      <c r="AJ1089" t="s">
        <v>15</v>
      </c>
      <c r="AK1089">
        <v>22</v>
      </c>
      <c r="AL1089">
        <v>0</v>
      </c>
      <c r="AM1089">
        <v>8835.26</v>
      </c>
      <c r="AN1089" t="s">
        <v>12</v>
      </c>
      <c r="AO1089" t="s">
        <v>11</v>
      </c>
      <c r="AP1089" t="s">
        <v>23</v>
      </c>
    </row>
    <row r="1090" spans="7:42" x14ac:dyDescent="0.3">
      <c r="G1090" s="14">
        <v>1974</v>
      </c>
      <c r="H1090" s="15" t="s">
        <v>18</v>
      </c>
      <c r="J1090" s="60" t="s">
        <v>2380</v>
      </c>
      <c r="K1090" s="14" t="s">
        <v>11</v>
      </c>
      <c r="L1090" s="14" t="s">
        <v>12</v>
      </c>
      <c r="R1090" s="15" t="s">
        <v>13</v>
      </c>
      <c r="Y1090" t="s">
        <v>1282</v>
      </c>
      <c r="Z1090">
        <v>27.11</v>
      </c>
      <c r="AA1090">
        <v>6.7</v>
      </c>
      <c r="AB1090" t="s">
        <v>2380</v>
      </c>
      <c r="AC1090" t="s">
        <v>2380</v>
      </c>
      <c r="AD1090" t="s">
        <v>2380</v>
      </c>
      <c r="AE1090" t="s">
        <v>2381</v>
      </c>
      <c r="AF1090" t="s">
        <v>2380</v>
      </c>
      <c r="AH1090" t="s">
        <v>1121</v>
      </c>
      <c r="AI1090">
        <v>1974</v>
      </c>
      <c r="AJ1090" t="s">
        <v>18</v>
      </c>
      <c r="AK1090">
        <v>18</v>
      </c>
      <c r="AL1090">
        <v>1</v>
      </c>
      <c r="AM1090">
        <v>8871.15</v>
      </c>
      <c r="AN1090" t="s">
        <v>11</v>
      </c>
      <c r="AO1090" t="s">
        <v>12</v>
      </c>
      <c r="AP1090" t="s">
        <v>13</v>
      </c>
    </row>
    <row r="1091" spans="7:42" x14ac:dyDescent="0.3">
      <c r="G1091" s="14">
        <v>1973</v>
      </c>
      <c r="H1091" s="15" t="s">
        <v>20</v>
      </c>
      <c r="J1091" s="60" t="s">
        <v>2380</v>
      </c>
      <c r="K1091" s="14" t="s">
        <v>11</v>
      </c>
      <c r="L1091" s="14" t="s">
        <v>12</v>
      </c>
      <c r="R1091" s="15" t="s">
        <v>23</v>
      </c>
      <c r="Y1091" t="s">
        <v>1281</v>
      </c>
      <c r="Z1091">
        <v>26.6</v>
      </c>
      <c r="AA1091">
        <v>5.27</v>
      </c>
      <c r="AB1091" t="s">
        <v>2382</v>
      </c>
      <c r="AC1091" t="s">
        <v>2380</v>
      </c>
      <c r="AD1091" t="s">
        <v>2383</v>
      </c>
      <c r="AE1091">
        <v>1</v>
      </c>
      <c r="AF1091" t="s">
        <v>2380</v>
      </c>
      <c r="AH1091" t="s">
        <v>1122</v>
      </c>
      <c r="AI1091">
        <v>1973</v>
      </c>
      <c r="AJ1091" t="s">
        <v>20</v>
      </c>
      <c r="AK1091">
        <v>9</v>
      </c>
      <c r="AL1091">
        <v>0</v>
      </c>
      <c r="AM1091">
        <v>8890.59</v>
      </c>
      <c r="AN1091" t="s">
        <v>11</v>
      </c>
      <c r="AO1091" t="s">
        <v>12</v>
      </c>
      <c r="AP1091" t="s">
        <v>23</v>
      </c>
    </row>
    <row r="1092" spans="7:42" x14ac:dyDescent="0.3">
      <c r="G1092" s="14">
        <v>1978</v>
      </c>
      <c r="H1092" s="15" t="s">
        <v>30</v>
      </c>
      <c r="J1092" s="60" t="s">
        <v>2380</v>
      </c>
      <c r="K1092" s="14" t="s">
        <v>11</v>
      </c>
      <c r="L1092" s="14" t="s">
        <v>12</v>
      </c>
      <c r="R1092" s="15" t="s">
        <v>356</v>
      </c>
      <c r="Y1092" t="s">
        <v>1280</v>
      </c>
      <c r="Z1092">
        <v>30.41</v>
      </c>
      <c r="AA1092">
        <v>7.72</v>
      </c>
      <c r="AB1092" t="s">
        <v>2380</v>
      </c>
      <c r="AC1092" t="s">
        <v>2380</v>
      </c>
      <c r="AD1092" t="s">
        <v>2380</v>
      </c>
      <c r="AE1092" t="s">
        <v>2381</v>
      </c>
      <c r="AF1092" t="s">
        <v>2380</v>
      </c>
      <c r="AH1092" t="s">
        <v>1123</v>
      </c>
      <c r="AI1092">
        <v>1978</v>
      </c>
      <c r="AJ1092" t="s">
        <v>30</v>
      </c>
      <c r="AK1092">
        <v>16</v>
      </c>
      <c r="AL1092">
        <v>3</v>
      </c>
      <c r="AM1092">
        <v>8891.14</v>
      </c>
      <c r="AN1092" t="s">
        <v>11</v>
      </c>
      <c r="AO1092" t="s">
        <v>12</v>
      </c>
      <c r="AP1092" t="s">
        <v>356</v>
      </c>
    </row>
    <row r="1093" spans="7:42" x14ac:dyDescent="0.3">
      <c r="G1093" s="14">
        <v>1997</v>
      </c>
      <c r="H1093" s="15" t="s">
        <v>15</v>
      </c>
      <c r="J1093" s="60" t="s">
        <v>2380</v>
      </c>
      <c r="K1093" s="14" t="s">
        <v>11</v>
      </c>
      <c r="L1093" s="14" t="s">
        <v>11</v>
      </c>
      <c r="R1093" s="15" t="s">
        <v>23</v>
      </c>
      <c r="Y1093" t="s">
        <v>1279</v>
      </c>
      <c r="Z1093">
        <v>28.98</v>
      </c>
      <c r="AA1093">
        <v>8.68</v>
      </c>
      <c r="AB1093" t="s">
        <v>2380</v>
      </c>
      <c r="AC1093" t="s">
        <v>2380</v>
      </c>
      <c r="AD1093" t="s">
        <v>2380</v>
      </c>
      <c r="AE1093">
        <v>2</v>
      </c>
      <c r="AF1093" t="s">
        <v>2380</v>
      </c>
      <c r="AH1093" t="s">
        <v>1124</v>
      </c>
      <c r="AI1093">
        <v>1997</v>
      </c>
      <c r="AJ1093" t="s">
        <v>15</v>
      </c>
      <c r="AK1093">
        <v>28</v>
      </c>
      <c r="AL1093">
        <v>0</v>
      </c>
      <c r="AM1093">
        <v>8906.14</v>
      </c>
      <c r="AN1093" t="s">
        <v>11</v>
      </c>
      <c r="AO1093" t="s">
        <v>11</v>
      </c>
      <c r="AP1093" t="s">
        <v>23</v>
      </c>
    </row>
    <row r="1094" spans="7:42" x14ac:dyDescent="0.3">
      <c r="G1094" s="14">
        <v>1967</v>
      </c>
      <c r="H1094" s="15" t="s">
        <v>20</v>
      </c>
      <c r="J1094" s="60" t="s">
        <v>2380</v>
      </c>
      <c r="K1094" s="14" t="s">
        <v>12</v>
      </c>
      <c r="L1094" s="14" t="s">
        <v>11</v>
      </c>
      <c r="R1094" s="15" t="s">
        <v>13</v>
      </c>
      <c r="Y1094" t="s">
        <v>1278</v>
      </c>
      <c r="Z1094">
        <v>31.24</v>
      </c>
      <c r="AA1094">
        <v>9.8000000000000007</v>
      </c>
      <c r="AB1094" t="s">
        <v>2380</v>
      </c>
      <c r="AC1094" t="s">
        <v>2380</v>
      </c>
      <c r="AD1094" t="s">
        <v>2380</v>
      </c>
      <c r="AE1094" t="s">
        <v>2381</v>
      </c>
      <c r="AF1094" t="s">
        <v>2380</v>
      </c>
      <c r="AH1094" t="s">
        <v>1125</v>
      </c>
      <c r="AI1094">
        <v>1967</v>
      </c>
      <c r="AJ1094" t="s">
        <v>20</v>
      </c>
      <c r="AK1094">
        <v>6</v>
      </c>
      <c r="AL1094">
        <v>0</v>
      </c>
      <c r="AM1094">
        <v>8908.4699999999993</v>
      </c>
      <c r="AN1094" t="s">
        <v>12</v>
      </c>
      <c r="AO1094" t="s">
        <v>11</v>
      </c>
      <c r="AP1094" t="s">
        <v>13</v>
      </c>
    </row>
    <row r="1095" spans="7:42" x14ac:dyDescent="0.3">
      <c r="G1095" s="14">
        <v>1975</v>
      </c>
      <c r="H1095" s="15" t="s">
        <v>10</v>
      </c>
      <c r="J1095" s="60" t="s">
        <v>2380</v>
      </c>
      <c r="K1095" s="14" t="s">
        <v>11</v>
      </c>
      <c r="L1095" s="14" t="s">
        <v>11</v>
      </c>
      <c r="R1095" s="15" t="s">
        <v>23</v>
      </c>
      <c r="Y1095" t="s">
        <v>1277</v>
      </c>
      <c r="Z1095">
        <v>31.54</v>
      </c>
      <c r="AA1095">
        <v>4.4400000000000004</v>
      </c>
      <c r="AB1095" t="s">
        <v>2380</v>
      </c>
      <c r="AC1095" t="s">
        <v>2380</v>
      </c>
      <c r="AD1095" t="s">
        <v>2380</v>
      </c>
      <c r="AE1095" t="s">
        <v>2381</v>
      </c>
      <c r="AF1095" t="s">
        <v>2380</v>
      </c>
      <c r="AH1095" t="s">
        <v>1126</v>
      </c>
      <c r="AI1095">
        <v>1975</v>
      </c>
      <c r="AJ1095" t="s">
        <v>10</v>
      </c>
      <c r="AK1095">
        <v>7</v>
      </c>
      <c r="AL1095">
        <v>1</v>
      </c>
      <c r="AM1095">
        <v>8930.93</v>
      </c>
      <c r="AN1095" t="s">
        <v>11</v>
      </c>
      <c r="AO1095" t="s">
        <v>11</v>
      </c>
      <c r="AP1095" t="s">
        <v>23</v>
      </c>
    </row>
    <row r="1096" spans="7:42" x14ac:dyDescent="0.3">
      <c r="G1096" s="14">
        <v>1972</v>
      </c>
      <c r="H1096" s="15" t="s">
        <v>18</v>
      </c>
      <c r="J1096" s="60" t="s">
        <v>2380</v>
      </c>
      <c r="K1096" s="14" t="s">
        <v>11</v>
      </c>
      <c r="L1096" s="14" t="s">
        <v>16</v>
      </c>
      <c r="R1096" s="15" t="s">
        <v>42</v>
      </c>
      <c r="Y1096" t="s">
        <v>1276</v>
      </c>
      <c r="Z1096">
        <v>38.6</v>
      </c>
      <c r="AA1096">
        <v>7.19</v>
      </c>
      <c r="AB1096" t="s">
        <v>2382</v>
      </c>
      <c r="AC1096" t="s">
        <v>2380</v>
      </c>
      <c r="AD1096" t="s">
        <v>2380</v>
      </c>
      <c r="AE1096">
        <v>2</v>
      </c>
      <c r="AF1096" t="s">
        <v>2380</v>
      </c>
      <c r="AH1096" t="s">
        <v>1127</v>
      </c>
      <c r="AI1096">
        <v>1972</v>
      </c>
      <c r="AJ1096" t="s">
        <v>18</v>
      </c>
      <c r="AK1096">
        <v>6</v>
      </c>
      <c r="AL1096">
        <v>0</v>
      </c>
      <c r="AM1096">
        <v>8932.08</v>
      </c>
      <c r="AN1096" t="s">
        <v>11</v>
      </c>
      <c r="AO1096" t="s">
        <v>16</v>
      </c>
      <c r="AP1096" t="s">
        <v>42</v>
      </c>
    </row>
    <row r="1097" spans="7:42" x14ac:dyDescent="0.3">
      <c r="G1097" s="14">
        <v>1976</v>
      </c>
      <c r="H1097" s="15" t="s">
        <v>30</v>
      </c>
      <c r="J1097" s="60" t="s">
        <v>2380</v>
      </c>
      <c r="K1097" s="14" t="s">
        <v>12</v>
      </c>
      <c r="L1097" s="14" t="s">
        <v>11</v>
      </c>
      <c r="R1097" s="15" t="s">
        <v>13</v>
      </c>
      <c r="Y1097" t="s">
        <v>1275</v>
      </c>
      <c r="Z1097">
        <v>37.950000000000003</v>
      </c>
      <c r="AA1097">
        <v>6.06</v>
      </c>
      <c r="AB1097" t="s">
        <v>2380</v>
      </c>
      <c r="AC1097" t="s">
        <v>2380</v>
      </c>
      <c r="AD1097" t="s">
        <v>2380</v>
      </c>
      <c r="AE1097" t="s">
        <v>2381</v>
      </c>
      <c r="AF1097" t="s">
        <v>2380</v>
      </c>
      <c r="AH1097" t="s">
        <v>1128</v>
      </c>
      <c r="AI1097">
        <v>1976</v>
      </c>
      <c r="AJ1097" t="s">
        <v>30</v>
      </c>
      <c r="AK1097">
        <v>25</v>
      </c>
      <c r="AL1097">
        <v>3</v>
      </c>
      <c r="AM1097">
        <v>8944.1200000000008</v>
      </c>
      <c r="AN1097" t="s">
        <v>12</v>
      </c>
      <c r="AO1097" t="s">
        <v>11</v>
      </c>
      <c r="AP1097" t="s">
        <v>13</v>
      </c>
    </row>
    <row r="1098" spans="7:42" x14ac:dyDescent="0.3">
      <c r="G1098" s="14">
        <v>1992</v>
      </c>
      <c r="H1098" s="15" t="s">
        <v>20</v>
      </c>
      <c r="J1098" s="60" t="s">
        <v>2380</v>
      </c>
      <c r="K1098" s="14" t="s">
        <v>11</v>
      </c>
      <c r="L1098" s="14" t="s">
        <v>12</v>
      </c>
      <c r="R1098" s="15" t="s">
        <v>535</v>
      </c>
      <c r="Y1098" t="s">
        <v>1274</v>
      </c>
      <c r="Z1098">
        <v>38.97</v>
      </c>
      <c r="AA1098">
        <v>5.12</v>
      </c>
      <c r="AB1098" t="s">
        <v>2380</v>
      </c>
      <c r="AC1098" t="s">
        <v>2380</v>
      </c>
      <c r="AD1098" t="s">
        <v>2380</v>
      </c>
      <c r="AE1098" t="s">
        <v>2381</v>
      </c>
      <c r="AF1098" t="s">
        <v>2380</v>
      </c>
      <c r="AH1098" t="s">
        <v>1129</v>
      </c>
      <c r="AI1098">
        <v>1992</v>
      </c>
      <c r="AJ1098" t="s">
        <v>20</v>
      </c>
      <c r="AK1098">
        <v>27</v>
      </c>
      <c r="AL1098">
        <v>0</v>
      </c>
      <c r="AM1098">
        <v>8954.99</v>
      </c>
      <c r="AN1098" t="s">
        <v>11</v>
      </c>
      <c r="AO1098" t="s">
        <v>12</v>
      </c>
      <c r="AP1098" t="s">
        <v>535</v>
      </c>
    </row>
    <row r="1099" spans="7:42" x14ac:dyDescent="0.3">
      <c r="G1099" s="14">
        <v>1974</v>
      </c>
      <c r="H1099" s="15" t="s">
        <v>35</v>
      </c>
      <c r="J1099" s="60" t="s">
        <v>2380</v>
      </c>
      <c r="K1099" s="14" t="s">
        <v>12</v>
      </c>
      <c r="L1099" s="14" t="s">
        <v>11</v>
      </c>
      <c r="R1099" s="15" t="s">
        <v>168</v>
      </c>
      <c r="Y1099" t="s">
        <v>1273</v>
      </c>
      <c r="Z1099">
        <v>21.2</v>
      </c>
      <c r="AA1099">
        <v>10.72</v>
      </c>
      <c r="AB1099" t="s">
        <v>2380</v>
      </c>
      <c r="AC1099" t="s">
        <v>2380</v>
      </c>
      <c r="AD1099" t="s">
        <v>2380</v>
      </c>
      <c r="AE1099" t="s">
        <v>2381</v>
      </c>
      <c r="AF1099" t="s">
        <v>2380</v>
      </c>
      <c r="AH1099" t="s">
        <v>1130</v>
      </c>
      <c r="AI1099">
        <v>1974</v>
      </c>
      <c r="AJ1099" t="s">
        <v>35</v>
      </c>
      <c r="AK1099">
        <v>17</v>
      </c>
      <c r="AL1099">
        <v>1</v>
      </c>
      <c r="AM1099">
        <v>8964.06</v>
      </c>
      <c r="AN1099" t="s">
        <v>12</v>
      </c>
      <c r="AO1099" t="s">
        <v>11</v>
      </c>
      <c r="AP1099" t="s">
        <v>168</v>
      </c>
    </row>
    <row r="1100" spans="7:42" x14ac:dyDescent="0.3">
      <c r="G1100" s="14">
        <v>1983</v>
      </c>
      <c r="H1100" s="15" t="s">
        <v>10</v>
      </c>
      <c r="J1100" s="60" t="s">
        <v>2380</v>
      </c>
      <c r="K1100" s="14" t="s">
        <v>11</v>
      </c>
      <c r="L1100" s="14" t="s">
        <v>12</v>
      </c>
      <c r="R1100" s="15" t="s">
        <v>23</v>
      </c>
      <c r="Y1100" t="s">
        <v>1272</v>
      </c>
      <c r="Z1100">
        <v>23.96</v>
      </c>
      <c r="AA1100">
        <v>9.58</v>
      </c>
      <c r="AB1100" t="s">
        <v>2382</v>
      </c>
      <c r="AC1100" t="s">
        <v>2380</v>
      </c>
      <c r="AD1100" t="s">
        <v>2383</v>
      </c>
      <c r="AE1100">
        <v>1</v>
      </c>
      <c r="AF1100" t="s">
        <v>2380</v>
      </c>
      <c r="AH1100" t="s">
        <v>1131</v>
      </c>
      <c r="AI1100">
        <v>1983</v>
      </c>
      <c r="AJ1100" t="s">
        <v>10</v>
      </c>
      <c r="AK1100">
        <v>15</v>
      </c>
      <c r="AL1100">
        <v>5</v>
      </c>
      <c r="AM1100">
        <v>8965.7999999999993</v>
      </c>
      <c r="AN1100" t="s">
        <v>11</v>
      </c>
      <c r="AO1100" t="s">
        <v>12</v>
      </c>
      <c r="AP1100" t="s">
        <v>23</v>
      </c>
    </row>
    <row r="1101" spans="7:42" x14ac:dyDescent="0.3">
      <c r="G1101" s="14">
        <v>1974</v>
      </c>
      <c r="H1101" s="15" t="s">
        <v>20</v>
      </c>
      <c r="J1101" s="60" t="s">
        <v>2380</v>
      </c>
      <c r="K1101" s="14" t="s">
        <v>12</v>
      </c>
      <c r="L1101" s="14" t="s">
        <v>11</v>
      </c>
      <c r="R1101" s="15" t="s">
        <v>42</v>
      </c>
      <c r="Y1101" t="s">
        <v>1271</v>
      </c>
      <c r="Z1101">
        <v>35.93</v>
      </c>
      <c r="AA1101">
        <v>6.4</v>
      </c>
      <c r="AB1101" t="s">
        <v>2382</v>
      </c>
      <c r="AC1101" t="s">
        <v>2380</v>
      </c>
      <c r="AD1101" t="s">
        <v>2380</v>
      </c>
      <c r="AE1101">
        <v>1</v>
      </c>
      <c r="AF1101" t="s">
        <v>2380</v>
      </c>
      <c r="AH1101" t="s">
        <v>1132</v>
      </c>
      <c r="AI1101">
        <v>1974</v>
      </c>
      <c r="AJ1101" t="s">
        <v>20</v>
      </c>
      <c r="AK1101">
        <v>8</v>
      </c>
      <c r="AL1101">
        <v>2</v>
      </c>
      <c r="AM1101">
        <v>8968.33</v>
      </c>
      <c r="AN1101" t="s">
        <v>12</v>
      </c>
      <c r="AO1101" t="s">
        <v>11</v>
      </c>
      <c r="AP1101" t="s">
        <v>42</v>
      </c>
    </row>
    <row r="1102" spans="7:42" x14ac:dyDescent="0.3">
      <c r="G1102" s="14">
        <v>1974</v>
      </c>
      <c r="H1102" s="15" t="s">
        <v>10</v>
      </c>
      <c r="J1102" s="60" t="s">
        <v>2380</v>
      </c>
      <c r="K1102" s="14" t="s">
        <v>11</v>
      </c>
      <c r="L1102" s="14" t="s">
        <v>11</v>
      </c>
      <c r="R1102" s="15" t="s">
        <v>13</v>
      </c>
      <c r="Y1102" t="s">
        <v>1270</v>
      </c>
      <c r="Z1102">
        <v>26.11</v>
      </c>
      <c r="AA1102">
        <v>6.8</v>
      </c>
      <c r="AB1102" t="s">
        <v>2382</v>
      </c>
      <c r="AC1102" t="s">
        <v>2380</v>
      </c>
      <c r="AD1102" t="s">
        <v>2380</v>
      </c>
      <c r="AE1102">
        <v>2</v>
      </c>
      <c r="AF1102" t="s">
        <v>2380</v>
      </c>
      <c r="AH1102" t="s">
        <v>1133</v>
      </c>
      <c r="AI1102">
        <v>1974</v>
      </c>
      <c r="AJ1102" t="s">
        <v>10</v>
      </c>
      <c r="AK1102">
        <v>21</v>
      </c>
      <c r="AL1102">
        <v>2</v>
      </c>
      <c r="AM1102">
        <v>8978.19</v>
      </c>
      <c r="AN1102" t="s">
        <v>11</v>
      </c>
      <c r="AO1102" t="s">
        <v>11</v>
      </c>
      <c r="AP1102" t="s">
        <v>13</v>
      </c>
    </row>
    <row r="1103" spans="7:42" x14ac:dyDescent="0.3">
      <c r="G1103" s="14">
        <v>1973</v>
      </c>
      <c r="H1103" s="15" t="s">
        <v>37</v>
      </c>
      <c r="J1103" s="60" t="s">
        <v>2380</v>
      </c>
      <c r="K1103" s="14" t="s">
        <v>11</v>
      </c>
      <c r="L1103" s="14" t="s">
        <v>16</v>
      </c>
      <c r="R1103" s="15" t="s">
        <v>23</v>
      </c>
      <c r="Y1103" t="s">
        <v>1269</v>
      </c>
      <c r="Z1103">
        <v>32.299999999999997</v>
      </c>
      <c r="AA1103">
        <v>9.48</v>
      </c>
      <c r="AB1103" t="s">
        <v>2380</v>
      </c>
      <c r="AC1103" t="s">
        <v>2380</v>
      </c>
      <c r="AD1103" t="s">
        <v>2380</v>
      </c>
      <c r="AE1103">
        <v>2</v>
      </c>
      <c r="AF1103" t="s">
        <v>2380</v>
      </c>
      <c r="AH1103" t="s">
        <v>1134</v>
      </c>
      <c r="AI1103">
        <v>1973</v>
      </c>
      <c r="AJ1103" t="s">
        <v>37</v>
      </c>
      <c r="AK1103">
        <v>11</v>
      </c>
      <c r="AL1103">
        <v>0</v>
      </c>
      <c r="AM1103">
        <v>8988.16</v>
      </c>
      <c r="AN1103" t="s">
        <v>11</v>
      </c>
      <c r="AO1103" t="s">
        <v>16</v>
      </c>
      <c r="AP1103" t="s">
        <v>23</v>
      </c>
    </row>
    <row r="1104" spans="7:42" x14ac:dyDescent="0.3">
      <c r="G1104" s="14">
        <v>1979</v>
      </c>
      <c r="H1104" s="15" t="s">
        <v>30</v>
      </c>
      <c r="J1104" s="60" t="s">
        <v>2380</v>
      </c>
      <c r="K1104" s="14" t="s">
        <v>11</v>
      </c>
      <c r="L1104" s="14" t="s">
        <v>16</v>
      </c>
      <c r="R1104" s="15" t="s">
        <v>200</v>
      </c>
      <c r="Y1104" t="s">
        <v>1268</v>
      </c>
      <c r="Z1104">
        <v>28.69</v>
      </c>
      <c r="AA1104">
        <v>7.45</v>
      </c>
      <c r="AB1104" t="s">
        <v>2380</v>
      </c>
      <c r="AC1104" t="s">
        <v>2380</v>
      </c>
      <c r="AD1104" t="s">
        <v>2380</v>
      </c>
      <c r="AE1104">
        <v>2</v>
      </c>
      <c r="AF1104" t="s">
        <v>2380</v>
      </c>
      <c r="AH1104" t="s">
        <v>1135</v>
      </c>
      <c r="AI1104">
        <v>1979</v>
      </c>
      <c r="AJ1104" t="s">
        <v>30</v>
      </c>
      <c r="AK1104">
        <v>16</v>
      </c>
      <c r="AL1104">
        <v>2</v>
      </c>
      <c r="AM1104">
        <v>8998.43</v>
      </c>
      <c r="AN1104" t="s">
        <v>11</v>
      </c>
      <c r="AO1104" t="s">
        <v>16</v>
      </c>
      <c r="AP1104" t="s">
        <v>200</v>
      </c>
    </row>
    <row r="1105" spans="7:42" x14ac:dyDescent="0.3">
      <c r="G1105" s="14">
        <v>1993</v>
      </c>
      <c r="H1105" s="15" t="s">
        <v>30</v>
      </c>
      <c r="J1105" s="60" t="s">
        <v>2380</v>
      </c>
      <c r="K1105" s="14" t="s">
        <v>11</v>
      </c>
      <c r="L1105" s="14" t="s">
        <v>12</v>
      </c>
      <c r="R1105" s="15" t="s">
        <v>535</v>
      </c>
      <c r="Y1105" t="s">
        <v>1267</v>
      </c>
      <c r="Z1105">
        <v>31.28</v>
      </c>
      <c r="AA1105">
        <v>6.94</v>
      </c>
      <c r="AB1105" t="s">
        <v>2382</v>
      </c>
      <c r="AC1105" t="s">
        <v>2380</v>
      </c>
      <c r="AD1105" t="s">
        <v>2380</v>
      </c>
      <c r="AE1105">
        <v>1</v>
      </c>
      <c r="AF1105" t="s">
        <v>2380</v>
      </c>
      <c r="AH1105" t="s">
        <v>1136</v>
      </c>
      <c r="AI1105">
        <v>1993</v>
      </c>
      <c r="AJ1105" t="s">
        <v>30</v>
      </c>
      <c r="AK1105">
        <v>1</v>
      </c>
      <c r="AL1105">
        <v>0</v>
      </c>
      <c r="AM1105">
        <v>9010.2000000000007</v>
      </c>
      <c r="AN1105" t="s">
        <v>11</v>
      </c>
      <c r="AO1105" t="s">
        <v>12</v>
      </c>
      <c r="AP1105" t="s">
        <v>535</v>
      </c>
    </row>
    <row r="1106" spans="7:42" x14ac:dyDescent="0.3">
      <c r="G1106" s="14">
        <v>1972</v>
      </c>
      <c r="H1106" s="15" t="s">
        <v>30</v>
      </c>
      <c r="J1106" s="60" t="s">
        <v>2380</v>
      </c>
      <c r="K1106" s="14" t="s">
        <v>11</v>
      </c>
      <c r="L1106" s="14" t="s">
        <v>11</v>
      </c>
      <c r="R1106" s="15" t="s">
        <v>13</v>
      </c>
      <c r="Y1106" t="s">
        <v>1266</v>
      </c>
      <c r="Z1106">
        <v>30.21</v>
      </c>
      <c r="AA1106">
        <v>7.83</v>
      </c>
      <c r="AB1106" t="s">
        <v>2380</v>
      </c>
      <c r="AC1106" t="s">
        <v>2380</v>
      </c>
      <c r="AD1106" t="s">
        <v>2380</v>
      </c>
      <c r="AE1106" t="s">
        <v>2381</v>
      </c>
      <c r="AF1106" t="s">
        <v>2380</v>
      </c>
      <c r="AH1106" t="s">
        <v>1137</v>
      </c>
      <c r="AI1106">
        <v>1972</v>
      </c>
      <c r="AJ1106" t="s">
        <v>30</v>
      </c>
      <c r="AK1106">
        <v>7</v>
      </c>
      <c r="AL1106">
        <v>1</v>
      </c>
      <c r="AM1106">
        <v>9048.0300000000007</v>
      </c>
      <c r="AN1106" t="s">
        <v>11</v>
      </c>
      <c r="AO1106" t="s">
        <v>11</v>
      </c>
      <c r="AP1106" t="s">
        <v>13</v>
      </c>
    </row>
    <row r="1107" spans="7:42" x14ac:dyDescent="0.3">
      <c r="G1107" s="14">
        <v>1972</v>
      </c>
      <c r="H1107" s="15" t="s">
        <v>30</v>
      </c>
      <c r="J1107" s="60" t="s">
        <v>2380</v>
      </c>
      <c r="K1107" s="14" t="s">
        <v>12</v>
      </c>
      <c r="L1107" s="14" t="s">
        <v>11</v>
      </c>
      <c r="R1107" s="15" t="s">
        <v>13</v>
      </c>
      <c r="Y1107" t="s">
        <v>1265</v>
      </c>
      <c r="Z1107">
        <v>38.28</v>
      </c>
      <c r="AA1107">
        <v>10.17</v>
      </c>
      <c r="AB1107" t="s">
        <v>2382</v>
      </c>
      <c r="AC1107" t="s">
        <v>2380</v>
      </c>
      <c r="AD1107" t="s">
        <v>2380</v>
      </c>
      <c r="AE1107" t="s">
        <v>2381</v>
      </c>
      <c r="AF1107" t="s">
        <v>2380</v>
      </c>
      <c r="AH1107" t="s">
        <v>1138</v>
      </c>
      <c r="AI1107">
        <v>1972</v>
      </c>
      <c r="AJ1107" t="s">
        <v>30</v>
      </c>
      <c r="AK1107">
        <v>2</v>
      </c>
      <c r="AL1107">
        <v>1</v>
      </c>
      <c r="AM1107">
        <v>9058.73</v>
      </c>
      <c r="AN1107" t="s">
        <v>12</v>
      </c>
      <c r="AO1107" t="s">
        <v>11</v>
      </c>
      <c r="AP1107" t="s">
        <v>13</v>
      </c>
    </row>
    <row r="1108" spans="7:42" x14ac:dyDescent="0.3">
      <c r="G1108" s="14">
        <v>1977</v>
      </c>
      <c r="H1108" s="15" t="s">
        <v>15</v>
      </c>
      <c r="J1108" s="60" t="s">
        <v>2380</v>
      </c>
      <c r="K1108" s="14" t="s">
        <v>11</v>
      </c>
      <c r="L1108" s="14" t="s">
        <v>11</v>
      </c>
      <c r="R1108" s="15" t="s">
        <v>247</v>
      </c>
      <c r="Y1108" t="s">
        <v>1264</v>
      </c>
      <c r="Z1108">
        <v>29.9</v>
      </c>
      <c r="AA1108">
        <v>8.9600000000000009</v>
      </c>
      <c r="AB1108" t="s">
        <v>2382</v>
      </c>
      <c r="AC1108" t="s">
        <v>2380</v>
      </c>
      <c r="AD1108" t="s">
        <v>2380</v>
      </c>
      <c r="AE1108" t="s">
        <v>2381</v>
      </c>
      <c r="AF1108" t="s">
        <v>2380</v>
      </c>
      <c r="AH1108" t="s">
        <v>1139</v>
      </c>
      <c r="AI1108">
        <v>1977</v>
      </c>
      <c r="AJ1108" t="s">
        <v>15</v>
      </c>
      <c r="AK1108">
        <v>4</v>
      </c>
      <c r="AL1108">
        <v>2</v>
      </c>
      <c r="AM1108">
        <v>9095.07</v>
      </c>
      <c r="AN1108" t="s">
        <v>11</v>
      </c>
      <c r="AO1108" t="s">
        <v>11</v>
      </c>
      <c r="AP1108" t="s">
        <v>247</v>
      </c>
    </row>
    <row r="1109" spans="7:42" x14ac:dyDescent="0.3">
      <c r="G1109" s="14">
        <v>1965</v>
      </c>
      <c r="H1109" s="15" t="s">
        <v>15</v>
      </c>
      <c r="J1109" s="60" t="s">
        <v>2380</v>
      </c>
      <c r="K1109" s="14" t="s">
        <v>12</v>
      </c>
      <c r="L1109" s="14" t="s">
        <v>16</v>
      </c>
      <c r="R1109" s="15" t="s">
        <v>42</v>
      </c>
      <c r="Y1109" t="s">
        <v>1263</v>
      </c>
      <c r="Z1109">
        <v>23.18</v>
      </c>
      <c r="AA1109">
        <v>6.96</v>
      </c>
      <c r="AB1109" t="s">
        <v>2382</v>
      </c>
      <c r="AC1109" t="s">
        <v>2380</v>
      </c>
      <c r="AD1109" t="s">
        <v>2380</v>
      </c>
      <c r="AE1109">
        <v>2</v>
      </c>
      <c r="AF1109" t="s">
        <v>2380</v>
      </c>
      <c r="AH1109" t="s">
        <v>1140</v>
      </c>
      <c r="AI1109">
        <v>1965</v>
      </c>
      <c r="AJ1109" t="s">
        <v>15</v>
      </c>
      <c r="AK1109">
        <v>9</v>
      </c>
      <c r="AL1109">
        <v>0</v>
      </c>
      <c r="AM1109">
        <v>9095.94</v>
      </c>
      <c r="AN1109" t="s">
        <v>12</v>
      </c>
      <c r="AO1109" t="s">
        <v>16</v>
      </c>
      <c r="AP1109" t="s">
        <v>42</v>
      </c>
    </row>
    <row r="1110" spans="7:42" x14ac:dyDescent="0.3">
      <c r="G1110" s="14">
        <v>1977</v>
      </c>
      <c r="H1110" s="15" t="s">
        <v>30</v>
      </c>
      <c r="J1110" s="60" t="s">
        <v>2380</v>
      </c>
      <c r="K1110" s="14" t="s">
        <v>11</v>
      </c>
      <c r="L1110" s="14" t="s">
        <v>16</v>
      </c>
      <c r="R1110" s="15" t="s">
        <v>42</v>
      </c>
      <c r="Y1110" t="s">
        <v>1262</v>
      </c>
      <c r="Z1110">
        <v>33.020000000000003</v>
      </c>
      <c r="AA1110">
        <v>5.07</v>
      </c>
      <c r="AB1110" t="s">
        <v>2382</v>
      </c>
      <c r="AC1110" t="s">
        <v>2380</v>
      </c>
      <c r="AD1110" t="s">
        <v>2380</v>
      </c>
      <c r="AE1110" t="s">
        <v>2381</v>
      </c>
      <c r="AF1110" t="s">
        <v>2380</v>
      </c>
      <c r="AH1110" t="s">
        <v>1141</v>
      </c>
      <c r="AI1110">
        <v>1977</v>
      </c>
      <c r="AJ1110" t="s">
        <v>30</v>
      </c>
      <c r="AK1110">
        <v>2</v>
      </c>
      <c r="AL1110">
        <v>3</v>
      </c>
      <c r="AM1110">
        <v>9101.7999999999993</v>
      </c>
      <c r="AN1110" t="s">
        <v>11</v>
      </c>
      <c r="AO1110" t="s">
        <v>16</v>
      </c>
      <c r="AP1110" t="s">
        <v>42</v>
      </c>
    </row>
    <row r="1111" spans="7:42" x14ac:dyDescent="0.3">
      <c r="G1111" s="14">
        <v>1970</v>
      </c>
      <c r="H1111" s="15" t="s">
        <v>35</v>
      </c>
      <c r="J1111" s="60" t="s">
        <v>2380</v>
      </c>
      <c r="K1111" s="14" t="s">
        <v>12</v>
      </c>
      <c r="L1111" s="14" t="s">
        <v>12</v>
      </c>
      <c r="R1111" s="15" t="s">
        <v>13</v>
      </c>
      <c r="Y1111" t="s">
        <v>1261</v>
      </c>
      <c r="Z1111">
        <v>27.29</v>
      </c>
      <c r="AA1111">
        <v>5.85</v>
      </c>
      <c r="AB1111" t="s">
        <v>2380</v>
      </c>
      <c r="AC1111" t="s">
        <v>2380</v>
      </c>
      <c r="AD1111" t="s">
        <v>2380</v>
      </c>
      <c r="AE1111">
        <v>2</v>
      </c>
      <c r="AF1111" t="s">
        <v>2380</v>
      </c>
      <c r="AH1111" t="s">
        <v>1142</v>
      </c>
      <c r="AI1111">
        <v>1970</v>
      </c>
      <c r="AJ1111" t="s">
        <v>35</v>
      </c>
      <c r="AK1111">
        <v>12</v>
      </c>
      <c r="AL1111">
        <v>0</v>
      </c>
      <c r="AM1111">
        <v>9140.9500000000007</v>
      </c>
      <c r="AN1111" t="s">
        <v>12</v>
      </c>
      <c r="AO1111" t="s">
        <v>12</v>
      </c>
      <c r="AP1111" t="s">
        <v>13</v>
      </c>
    </row>
    <row r="1112" spans="7:42" x14ac:dyDescent="0.3">
      <c r="G1112" s="14">
        <v>1970</v>
      </c>
      <c r="H1112" s="15" t="s">
        <v>37</v>
      </c>
      <c r="J1112" s="60" t="s">
        <v>2380</v>
      </c>
      <c r="K1112" s="14" t="s">
        <v>12</v>
      </c>
      <c r="L1112" s="14" t="s">
        <v>11</v>
      </c>
      <c r="R1112" s="15" t="s">
        <v>42</v>
      </c>
      <c r="Y1112" t="s">
        <v>1260</v>
      </c>
      <c r="Z1112">
        <v>23.18</v>
      </c>
      <c r="AA1112">
        <v>10.56</v>
      </c>
      <c r="AB1112" t="s">
        <v>2380</v>
      </c>
      <c r="AC1112" t="s">
        <v>2380</v>
      </c>
      <c r="AD1112" t="s">
        <v>2380</v>
      </c>
      <c r="AE1112">
        <v>2</v>
      </c>
      <c r="AF1112" t="s">
        <v>2380</v>
      </c>
      <c r="AH1112" t="s">
        <v>1143</v>
      </c>
      <c r="AI1112">
        <v>1970</v>
      </c>
      <c r="AJ1112" t="s">
        <v>37</v>
      </c>
      <c r="AK1112">
        <v>18</v>
      </c>
      <c r="AL1112">
        <v>0</v>
      </c>
      <c r="AM1112">
        <v>9144.57</v>
      </c>
      <c r="AN1112" t="s">
        <v>12</v>
      </c>
      <c r="AO1112" t="s">
        <v>11</v>
      </c>
      <c r="AP1112" t="s">
        <v>42</v>
      </c>
    </row>
    <row r="1113" spans="7:42" x14ac:dyDescent="0.3">
      <c r="G1113" s="14">
        <v>1982</v>
      </c>
      <c r="H1113" s="15" t="s">
        <v>30</v>
      </c>
      <c r="J1113" s="60" t="s">
        <v>2380</v>
      </c>
      <c r="K1113" s="14" t="s">
        <v>11</v>
      </c>
      <c r="L1113" s="14" t="s">
        <v>16</v>
      </c>
      <c r="R1113" s="15" t="s">
        <v>23</v>
      </c>
      <c r="Y1113" t="s">
        <v>1259</v>
      </c>
      <c r="Z1113">
        <v>32.659999999999997</v>
      </c>
      <c r="AA1113">
        <v>8.92</v>
      </c>
      <c r="AB1113" t="s">
        <v>2382</v>
      </c>
      <c r="AC1113" t="s">
        <v>2380</v>
      </c>
      <c r="AD1113" t="s">
        <v>2380</v>
      </c>
      <c r="AE1113" t="s">
        <v>2381</v>
      </c>
      <c r="AF1113" t="s">
        <v>2380</v>
      </c>
      <c r="AH1113" t="s">
        <v>1144</v>
      </c>
      <c r="AI1113">
        <v>1982</v>
      </c>
      <c r="AJ1113" t="s">
        <v>30</v>
      </c>
      <c r="AK1113">
        <v>8</v>
      </c>
      <c r="AL1113">
        <v>3</v>
      </c>
      <c r="AM1113">
        <v>9147.5</v>
      </c>
      <c r="AN1113" t="s">
        <v>11</v>
      </c>
      <c r="AO1113" t="s">
        <v>16</v>
      </c>
      <c r="AP1113" t="s">
        <v>23</v>
      </c>
    </row>
    <row r="1114" spans="7:42" x14ac:dyDescent="0.3">
      <c r="G1114" s="14">
        <v>1990</v>
      </c>
      <c r="H1114" s="15" t="s">
        <v>35</v>
      </c>
      <c r="J1114" s="60" t="s">
        <v>2380</v>
      </c>
      <c r="K1114" s="14" t="s">
        <v>11</v>
      </c>
      <c r="L1114" s="14" t="s">
        <v>11</v>
      </c>
      <c r="R1114" s="15" t="s">
        <v>300</v>
      </c>
      <c r="Y1114" t="s">
        <v>1258</v>
      </c>
      <c r="Z1114">
        <v>30.78</v>
      </c>
      <c r="AA1114">
        <v>8.6300000000000008</v>
      </c>
      <c r="AB1114" t="s">
        <v>2380</v>
      </c>
      <c r="AC1114" t="s">
        <v>2380</v>
      </c>
      <c r="AD1114" t="s">
        <v>2380</v>
      </c>
      <c r="AE1114" t="s">
        <v>2381</v>
      </c>
      <c r="AF1114" t="s">
        <v>2380</v>
      </c>
      <c r="AH1114" t="s">
        <v>1145</v>
      </c>
      <c r="AI1114">
        <v>1990</v>
      </c>
      <c r="AJ1114" t="s">
        <v>35</v>
      </c>
      <c r="AK1114">
        <v>23</v>
      </c>
      <c r="AL1114">
        <v>3</v>
      </c>
      <c r="AM1114">
        <v>9159.51</v>
      </c>
      <c r="AN1114" t="s">
        <v>11</v>
      </c>
      <c r="AO1114" t="s">
        <v>11</v>
      </c>
      <c r="AP1114" t="s">
        <v>300</v>
      </c>
    </row>
    <row r="1115" spans="7:42" x14ac:dyDescent="0.3">
      <c r="G1115" s="14">
        <v>1970</v>
      </c>
      <c r="H1115" s="15" t="s">
        <v>37</v>
      </c>
      <c r="J1115" s="60" t="s">
        <v>2380</v>
      </c>
      <c r="K1115" s="14" t="s">
        <v>11</v>
      </c>
      <c r="L1115" s="14" t="s">
        <v>11</v>
      </c>
      <c r="R1115" s="15" t="s">
        <v>23</v>
      </c>
      <c r="Y1115" t="s">
        <v>1257</v>
      </c>
      <c r="Z1115">
        <v>47.2</v>
      </c>
      <c r="AA1115">
        <v>6.29</v>
      </c>
      <c r="AB1115" t="s">
        <v>2382</v>
      </c>
      <c r="AC1115" t="s">
        <v>2380</v>
      </c>
      <c r="AD1115" t="s">
        <v>2383</v>
      </c>
      <c r="AE1115">
        <v>1</v>
      </c>
      <c r="AF1115" t="s">
        <v>2380</v>
      </c>
      <c r="AH1115" t="s">
        <v>1146</v>
      </c>
      <c r="AI1115">
        <v>1970</v>
      </c>
      <c r="AJ1115" t="s">
        <v>37</v>
      </c>
      <c r="AK1115">
        <v>24</v>
      </c>
      <c r="AL1115">
        <v>0</v>
      </c>
      <c r="AM1115">
        <v>9171.75</v>
      </c>
      <c r="AN1115" t="s">
        <v>11</v>
      </c>
      <c r="AO1115" t="s">
        <v>11</v>
      </c>
      <c r="AP1115" t="s">
        <v>23</v>
      </c>
    </row>
    <row r="1116" spans="7:42" x14ac:dyDescent="0.3">
      <c r="G1116" s="14">
        <v>1971</v>
      </c>
      <c r="H1116" s="15" t="s">
        <v>30</v>
      </c>
      <c r="J1116" s="60" t="s">
        <v>2380</v>
      </c>
      <c r="K1116" s="14" t="s">
        <v>12</v>
      </c>
      <c r="L1116" s="14" t="s">
        <v>16</v>
      </c>
      <c r="R1116" s="15" t="s">
        <v>23</v>
      </c>
      <c r="Y1116" t="s">
        <v>1256</v>
      </c>
      <c r="Z1116">
        <v>31.6</v>
      </c>
      <c r="AA1116">
        <v>5.75</v>
      </c>
      <c r="AB1116" t="s">
        <v>2380</v>
      </c>
      <c r="AC1116" t="s">
        <v>2380</v>
      </c>
      <c r="AD1116" t="s">
        <v>2380</v>
      </c>
      <c r="AE1116">
        <v>2</v>
      </c>
      <c r="AF1116" t="s">
        <v>2380</v>
      </c>
      <c r="AH1116" t="s">
        <v>1147</v>
      </c>
      <c r="AI1116">
        <v>1971</v>
      </c>
      <c r="AJ1116" t="s">
        <v>30</v>
      </c>
      <c r="AK1116">
        <v>29</v>
      </c>
      <c r="AL1116">
        <v>0</v>
      </c>
      <c r="AM1116">
        <v>9174.14</v>
      </c>
      <c r="AN1116" t="s">
        <v>12</v>
      </c>
      <c r="AO1116" t="s">
        <v>16</v>
      </c>
      <c r="AP1116" t="s">
        <v>23</v>
      </c>
    </row>
    <row r="1117" spans="7:42" x14ac:dyDescent="0.3">
      <c r="G1117" s="14">
        <v>1973</v>
      </c>
      <c r="H1117" s="15" t="s">
        <v>30</v>
      </c>
      <c r="J1117" s="60" t="s">
        <v>2380</v>
      </c>
      <c r="K1117" s="14" t="s">
        <v>11</v>
      </c>
      <c r="L1117" s="14" t="s">
        <v>12</v>
      </c>
      <c r="R1117" s="15" t="s">
        <v>42</v>
      </c>
      <c r="Y1117" t="s">
        <v>1255</v>
      </c>
      <c r="Z1117">
        <v>33.914999999999999</v>
      </c>
      <c r="AA1117">
        <v>6.66</v>
      </c>
      <c r="AB1117" t="s">
        <v>2382</v>
      </c>
      <c r="AC1117" t="s">
        <v>2380</v>
      </c>
      <c r="AD1117" t="s">
        <v>2380</v>
      </c>
      <c r="AE1117">
        <v>1</v>
      </c>
      <c r="AF1117" t="s">
        <v>2380</v>
      </c>
      <c r="AH1117" t="s">
        <v>1148</v>
      </c>
      <c r="AI1117">
        <v>1973</v>
      </c>
      <c r="AJ1117" t="s">
        <v>30</v>
      </c>
      <c r="AK1117">
        <v>25</v>
      </c>
      <c r="AL1117">
        <v>1</v>
      </c>
      <c r="AM1117">
        <v>9182.17</v>
      </c>
      <c r="AN1117" t="s">
        <v>11</v>
      </c>
      <c r="AO1117" t="s">
        <v>12</v>
      </c>
      <c r="AP1117" t="s">
        <v>42</v>
      </c>
    </row>
    <row r="1118" spans="7:42" x14ac:dyDescent="0.3">
      <c r="G1118" s="14">
        <v>1976</v>
      </c>
      <c r="H1118" s="15" t="s">
        <v>20</v>
      </c>
      <c r="J1118" s="60" t="s">
        <v>2380</v>
      </c>
      <c r="K1118" s="14" t="s">
        <v>11</v>
      </c>
      <c r="L1118" s="14" t="s">
        <v>16</v>
      </c>
      <c r="R1118" s="15" t="s">
        <v>23</v>
      </c>
      <c r="Y1118" t="s">
        <v>1254</v>
      </c>
      <c r="Z1118">
        <v>23.54</v>
      </c>
      <c r="AA1118">
        <v>5.0999999999999996</v>
      </c>
      <c r="AB1118" t="s">
        <v>2380</v>
      </c>
      <c r="AC1118" t="s">
        <v>2380</v>
      </c>
      <c r="AD1118" t="s">
        <v>2380</v>
      </c>
      <c r="AE1118">
        <v>2</v>
      </c>
      <c r="AF1118" t="s">
        <v>2380</v>
      </c>
      <c r="AH1118" t="s">
        <v>1149</v>
      </c>
      <c r="AI1118">
        <v>1976</v>
      </c>
      <c r="AJ1118" t="s">
        <v>20</v>
      </c>
      <c r="AK1118">
        <v>10</v>
      </c>
      <c r="AL1118">
        <v>2</v>
      </c>
      <c r="AM1118">
        <v>9193.84</v>
      </c>
      <c r="AN1118" t="s">
        <v>11</v>
      </c>
      <c r="AO1118" t="s">
        <v>16</v>
      </c>
      <c r="AP1118" t="s">
        <v>23</v>
      </c>
    </row>
    <row r="1119" spans="7:42" x14ac:dyDescent="0.3">
      <c r="G1119" s="14">
        <v>1986</v>
      </c>
      <c r="H1119" s="15" t="s">
        <v>30</v>
      </c>
      <c r="J1119" s="60" t="s">
        <v>2380</v>
      </c>
      <c r="K1119" s="14" t="s">
        <v>11</v>
      </c>
      <c r="L1119" s="14" t="s">
        <v>12</v>
      </c>
      <c r="R1119" s="15" t="s">
        <v>300</v>
      </c>
      <c r="Y1119" t="s">
        <v>1253</v>
      </c>
      <c r="Z1119">
        <v>27.074999999999999</v>
      </c>
      <c r="AA1119">
        <v>4.41</v>
      </c>
      <c r="AB1119" t="s">
        <v>2380</v>
      </c>
      <c r="AC1119" t="s">
        <v>2380</v>
      </c>
      <c r="AD1119" t="s">
        <v>2380</v>
      </c>
      <c r="AE1119">
        <v>2</v>
      </c>
      <c r="AF1119" t="s">
        <v>2380</v>
      </c>
      <c r="AH1119" t="s">
        <v>1150</v>
      </c>
      <c r="AI1119">
        <v>1986</v>
      </c>
      <c r="AJ1119" t="s">
        <v>30</v>
      </c>
      <c r="AK1119">
        <v>25</v>
      </c>
      <c r="AL1119">
        <v>3</v>
      </c>
      <c r="AM1119">
        <v>9210.06</v>
      </c>
      <c r="AN1119" t="s">
        <v>11</v>
      </c>
      <c r="AO1119" t="s">
        <v>12</v>
      </c>
      <c r="AP1119" t="s">
        <v>300</v>
      </c>
    </row>
    <row r="1120" spans="7:42" x14ac:dyDescent="0.3">
      <c r="G1120" s="14">
        <v>1981</v>
      </c>
      <c r="H1120" s="15" t="s">
        <v>30</v>
      </c>
      <c r="J1120" s="60" t="s">
        <v>2380</v>
      </c>
      <c r="K1120" s="14" t="s">
        <v>11</v>
      </c>
      <c r="L1120" s="14" t="s">
        <v>12</v>
      </c>
      <c r="R1120" s="15" t="s">
        <v>166</v>
      </c>
      <c r="Y1120" t="s">
        <v>1252</v>
      </c>
      <c r="Z1120">
        <v>25.8</v>
      </c>
      <c r="AA1120">
        <v>5.52</v>
      </c>
      <c r="AB1120" t="s">
        <v>2382</v>
      </c>
      <c r="AC1120" t="s">
        <v>2380</v>
      </c>
      <c r="AD1120" t="s">
        <v>2380</v>
      </c>
      <c r="AE1120" t="s">
        <v>2381</v>
      </c>
      <c r="AF1120" t="s">
        <v>2380</v>
      </c>
      <c r="AH1120" t="s">
        <v>1151</v>
      </c>
      <c r="AI1120">
        <v>1981</v>
      </c>
      <c r="AJ1120" t="s">
        <v>30</v>
      </c>
      <c r="AK1120">
        <v>5</v>
      </c>
      <c r="AL1120">
        <v>5</v>
      </c>
      <c r="AM1120">
        <v>9222.4</v>
      </c>
      <c r="AN1120" t="s">
        <v>11</v>
      </c>
      <c r="AO1120" t="s">
        <v>12</v>
      </c>
      <c r="AP1120" t="s">
        <v>166</v>
      </c>
    </row>
    <row r="1121" spans="7:42" x14ac:dyDescent="0.3">
      <c r="G1121" s="14">
        <v>1975</v>
      </c>
      <c r="H1121" s="15" t="s">
        <v>30</v>
      </c>
      <c r="J1121" s="60" t="s">
        <v>2380</v>
      </c>
      <c r="K1121" s="14" t="s">
        <v>12</v>
      </c>
      <c r="L1121" s="14" t="s">
        <v>12</v>
      </c>
      <c r="R1121" s="15" t="s">
        <v>164</v>
      </c>
      <c r="Y1121" t="s">
        <v>1251</v>
      </c>
      <c r="Z1121">
        <v>36.1</v>
      </c>
      <c r="AA1121">
        <v>4.62</v>
      </c>
      <c r="AB1121" t="s">
        <v>2382</v>
      </c>
      <c r="AC1121" t="s">
        <v>2380</v>
      </c>
      <c r="AD1121" t="s">
        <v>2383</v>
      </c>
      <c r="AE1121">
        <v>1</v>
      </c>
      <c r="AF1121" t="s">
        <v>2380</v>
      </c>
      <c r="AH1121" t="s">
        <v>1152</v>
      </c>
      <c r="AI1121">
        <v>1975</v>
      </c>
      <c r="AJ1121" t="s">
        <v>30</v>
      </c>
      <c r="AK1121">
        <v>6</v>
      </c>
      <c r="AL1121">
        <v>2</v>
      </c>
      <c r="AM1121">
        <v>9225.26</v>
      </c>
      <c r="AN1121" t="s">
        <v>12</v>
      </c>
      <c r="AO1121" t="s">
        <v>12</v>
      </c>
      <c r="AP1121" t="s">
        <v>164</v>
      </c>
    </row>
    <row r="1122" spans="7:42" x14ac:dyDescent="0.3">
      <c r="G1122" s="14">
        <v>1980</v>
      </c>
      <c r="H1122" s="15" t="s">
        <v>37</v>
      </c>
      <c r="J1122" s="60" t="s">
        <v>2380</v>
      </c>
      <c r="K1122" s="14" t="s">
        <v>11</v>
      </c>
      <c r="L1122" s="14" t="s">
        <v>16</v>
      </c>
      <c r="R1122" s="15" t="s">
        <v>300</v>
      </c>
      <c r="Y1122" t="s">
        <v>1250</v>
      </c>
      <c r="Z1122">
        <v>30.495000000000001</v>
      </c>
      <c r="AA1122">
        <v>5.74</v>
      </c>
      <c r="AB1122" t="s">
        <v>2382</v>
      </c>
      <c r="AC1122" t="s">
        <v>2380</v>
      </c>
      <c r="AD1122" t="s">
        <v>2383</v>
      </c>
      <c r="AE1122">
        <v>1</v>
      </c>
      <c r="AF1122" t="s">
        <v>2380</v>
      </c>
      <c r="AH1122" t="s">
        <v>1153</v>
      </c>
      <c r="AI1122">
        <v>1980</v>
      </c>
      <c r="AJ1122" t="s">
        <v>37</v>
      </c>
      <c r="AK1122">
        <v>5</v>
      </c>
      <c r="AL1122">
        <v>2</v>
      </c>
      <c r="AM1122">
        <v>9247.94</v>
      </c>
      <c r="AN1122" t="s">
        <v>11</v>
      </c>
      <c r="AO1122" t="s">
        <v>16</v>
      </c>
      <c r="AP1122" t="s">
        <v>300</v>
      </c>
    </row>
    <row r="1123" spans="7:42" x14ac:dyDescent="0.3">
      <c r="G1123" s="14">
        <v>1974</v>
      </c>
      <c r="H1123" s="15" t="s">
        <v>35</v>
      </c>
      <c r="J1123" s="60" t="s">
        <v>2380</v>
      </c>
      <c r="K1123" s="14" t="s">
        <v>11</v>
      </c>
      <c r="L1123" s="14" t="s">
        <v>16</v>
      </c>
      <c r="R1123" s="15" t="s">
        <v>23</v>
      </c>
      <c r="Y1123" t="s">
        <v>1249</v>
      </c>
      <c r="Z1123">
        <v>21.4</v>
      </c>
      <c r="AA1123">
        <v>6.3</v>
      </c>
      <c r="AB1123" t="s">
        <v>2382</v>
      </c>
      <c r="AC1123" t="s">
        <v>2380</v>
      </c>
      <c r="AD1123" t="s">
        <v>2383</v>
      </c>
      <c r="AE1123">
        <v>1</v>
      </c>
      <c r="AF1123" t="s">
        <v>2380</v>
      </c>
      <c r="AH1123" t="s">
        <v>1154</v>
      </c>
      <c r="AI1123">
        <v>1974</v>
      </c>
      <c r="AJ1123" t="s">
        <v>35</v>
      </c>
      <c r="AK1123">
        <v>21</v>
      </c>
      <c r="AL1123">
        <v>1</v>
      </c>
      <c r="AM1123">
        <v>9249.5</v>
      </c>
      <c r="AN1123" t="s">
        <v>11</v>
      </c>
      <c r="AO1123" t="s">
        <v>16</v>
      </c>
      <c r="AP1123" t="s">
        <v>23</v>
      </c>
    </row>
    <row r="1124" spans="7:42" x14ac:dyDescent="0.3">
      <c r="G1124" s="14">
        <v>1971</v>
      </c>
      <c r="H1124" s="15" t="s">
        <v>35</v>
      </c>
      <c r="J1124" s="60" t="s">
        <v>2380</v>
      </c>
      <c r="K1124" s="14" t="s">
        <v>11</v>
      </c>
      <c r="L1124" s="14" t="s">
        <v>16</v>
      </c>
      <c r="R1124" s="15" t="s">
        <v>42</v>
      </c>
      <c r="Y1124" t="s">
        <v>1248</v>
      </c>
      <c r="Z1124">
        <v>32.299999999999997</v>
      </c>
      <c r="AA1124">
        <v>10.27</v>
      </c>
      <c r="AB1124" t="s">
        <v>2380</v>
      </c>
      <c r="AC1124" t="s">
        <v>2380</v>
      </c>
      <c r="AD1124" t="s">
        <v>2380</v>
      </c>
      <c r="AE1124" t="s">
        <v>2381</v>
      </c>
      <c r="AF1124" t="s">
        <v>2380</v>
      </c>
      <c r="AH1124" t="s">
        <v>1155</v>
      </c>
      <c r="AI1124">
        <v>1971</v>
      </c>
      <c r="AJ1124" t="s">
        <v>35</v>
      </c>
      <c r="AK1124">
        <v>6</v>
      </c>
      <c r="AL1124">
        <v>0</v>
      </c>
      <c r="AM1124">
        <v>9264.7999999999993</v>
      </c>
      <c r="AN1124" t="s">
        <v>11</v>
      </c>
      <c r="AO1124" t="s">
        <v>16</v>
      </c>
      <c r="AP1124" t="s">
        <v>42</v>
      </c>
    </row>
    <row r="1125" spans="7:42" x14ac:dyDescent="0.3">
      <c r="G1125" s="14">
        <v>1973</v>
      </c>
      <c r="H1125" s="15" t="s">
        <v>37</v>
      </c>
      <c r="J1125" s="60" t="s">
        <v>2380</v>
      </c>
      <c r="K1125" s="14" t="s">
        <v>12</v>
      </c>
      <c r="L1125" s="14" t="s">
        <v>11</v>
      </c>
      <c r="R1125" s="15" t="s">
        <v>168</v>
      </c>
      <c r="Y1125" t="s">
        <v>1247</v>
      </c>
      <c r="Z1125">
        <v>29.78</v>
      </c>
      <c r="AA1125">
        <v>5.85</v>
      </c>
      <c r="AB1125" t="s">
        <v>2380</v>
      </c>
      <c r="AC1125" t="s">
        <v>2380</v>
      </c>
      <c r="AD1125" t="s">
        <v>2383</v>
      </c>
      <c r="AE1125">
        <v>1</v>
      </c>
      <c r="AF1125" t="s">
        <v>2380</v>
      </c>
      <c r="AH1125" t="s">
        <v>1156</v>
      </c>
      <c r="AI1125">
        <v>1973</v>
      </c>
      <c r="AJ1125" t="s">
        <v>37</v>
      </c>
      <c r="AK1125">
        <v>27</v>
      </c>
      <c r="AL1125">
        <v>1</v>
      </c>
      <c r="AM1125">
        <v>9282.48</v>
      </c>
      <c r="AN1125" t="s">
        <v>12</v>
      </c>
      <c r="AO1125" t="s">
        <v>11</v>
      </c>
      <c r="AP1125" t="s">
        <v>168</v>
      </c>
    </row>
    <row r="1126" spans="7:42" x14ac:dyDescent="0.3">
      <c r="G1126" s="14">
        <v>1971</v>
      </c>
      <c r="H1126" s="15" t="s">
        <v>10</v>
      </c>
      <c r="J1126" s="60" t="s">
        <v>2380</v>
      </c>
      <c r="K1126" s="14" t="s">
        <v>11</v>
      </c>
      <c r="L1126" s="14" t="s">
        <v>12</v>
      </c>
      <c r="R1126" s="15" t="s">
        <v>13</v>
      </c>
      <c r="Y1126" t="s">
        <v>1246</v>
      </c>
      <c r="Z1126">
        <v>34.76</v>
      </c>
      <c r="AA1126">
        <v>5.92</v>
      </c>
      <c r="AB1126" t="s">
        <v>2382</v>
      </c>
      <c r="AC1126" t="s">
        <v>2380</v>
      </c>
      <c r="AD1126" t="s">
        <v>2380</v>
      </c>
      <c r="AE1126">
        <v>1</v>
      </c>
      <c r="AF1126" t="s">
        <v>2380</v>
      </c>
      <c r="AH1126" t="s">
        <v>1157</v>
      </c>
      <c r="AI1126">
        <v>1971</v>
      </c>
      <c r="AJ1126" t="s">
        <v>10</v>
      </c>
      <c r="AK1126">
        <v>2</v>
      </c>
      <c r="AL1126">
        <v>0</v>
      </c>
      <c r="AM1126">
        <v>9283.56</v>
      </c>
      <c r="AN1126" t="s">
        <v>11</v>
      </c>
      <c r="AO1126" t="s">
        <v>12</v>
      </c>
      <c r="AP1126" t="s">
        <v>13</v>
      </c>
    </row>
    <row r="1127" spans="7:42" x14ac:dyDescent="0.3">
      <c r="G1127" s="14">
        <v>1969</v>
      </c>
      <c r="H1127" s="15" t="s">
        <v>15</v>
      </c>
      <c r="J1127" s="60" t="s">
        <v>2380</v>
      </c>
      <c r="K1127" s="14" t="s">
        <v>11</v>
      </c>
      <c r="L1127" s="14" t="s">
        <v>12</v>
      </c>
      <c r="R1127" s="15" t="s">
        <v>13</v>
      </c>
      <c r="Y1127" t="s">
        <v>1245</v>
      </c>
      <c r="Z1127">
        <v>18.335000000000001</v>
      </c>
      <c r="AA1127">
        <v>10.01</v>
      </c>
      <c r="AB1127" t="s">
        <v>2382</v>
      </c>
      <c r="AC1127" t="s">
        <v>2380</v>
      </c>
      <c r="AD1127" t="s">
        <v>2380</v>
      </c>
      <c r="AE1127">
        <v>2</v>
      </c>
      <c r="AF1127" t="s">
        <v>2380</v>
      </c>
      <c r="AH1127" t="s">
        <v>1158</v>
      </c>
      <c r="AI1127">
        <v>1969</v>
      </c>
      <c r="AJ1127" t="s">
        <v>15</v>
      </c>
      <c r="AK1127">
        <v>26</v>
      </c>
      <c r="AL1127">
        <v>0</v>
      </c>
      <c r="AM1127">
        <v>9285.8700000000008</v>
      </c>
      <c r="AN1127" t="s">
        <v>11</v>
      </c>
      <c r="AO1127" t="s">
        <v>12</v>
      </c>
      <c r="AP1127" t="s">
        <v>13</v>
      </c>
    </row>
    <row r="1128" spans="7:42" x14ac:dyDescent="0.3">
      <c r="G1128" s="14">
        <v>1973</v>
      </c>
      <c r="H1128" s="15" t="s">
        <v>37</v>
      </c>
      <c r="J1128" s="60" t="s">
        <v>2380</v>
      </c>
      <c r="K1128" s="14" t="s">
        <v>11</v>
      </c>
      <c r="L1128" s="14" t="s">
        <v>12</v>
      </c>
      <c r="R1128" s="15" t="s">
        <v>170</v>
      </c>
      <c r="Y1128" t="s">
        <v>1244</v>
      </c>
      <c r="Z1128">
        <v>32.299999999999997</v>
      </c>
      <c r="AA1128">
        <v>9.59</v>
      </c>
      <c r="AB1128" t="s">
        <v>2380</v>
      </c>
      <c r="AC1128" t="s">
        <v>2380</v>
      </c>
      <c r="AD1128" t="s">
        <v>2380</v>
      </c>
      <c r="AE1128" t="s">
        <v>2381</v>
      </c>
      <c r="AF1128" t="s">
        <v>2380</v>
      </c>
      <c r="AH1128" t="s">
        <v>1159</v>
      </c>
      <c r="AI1128">
        <v>1973</v>
      </c>
      <c r="AJ1128" t="s">
        <v>37</v>
      </c>
      <c r="AK1128">
        <v>16</v>
      </c>
      <c r="AL1128">
        <v>1</v>
      </c>
      <c r="AM1128">
        <v>9288.0300000000007</v>
      </c>
      <c r="AN1128" t="s">
        <v>11</v>
      </c>
      <c r="AO1128" t="s">
        <v>12</v>
      </c>
      <c r="AP1128" t="s">
        <v>170</v>
      </c>
    </row>
    <row r="1129" spans="7:42" x14ac:dyDescent="0.3">
      <c r="G1129" s="14">
        <v>1973</v>
      </c>
      <c r="H1129" s="15" t="s">
        <v>20</v>
      </c>
      <c r="J1129" s="60" t="s">
        <v>2380</v>
      </c>
      <c r="K1129" s="14" t="s">
        <v>12</v>
      </c>
      <c r="L1129" s="14" t="s">
        <v>12</v>
      </c>
      <c r="R1129" s="15" t="s">
        <v>168</v>
      </c>
      <c r="Y1129" t="s">
        <v>1243</v>
      </c>
      <c r="Z1129">
        <v>27.74</v>
      </c>
      <c r="AA1129">
        <v>10.37</v>
      </c>
      <c r="AB1129" t="s">
        <v>2380</v>
      </c>
      <c r="AC1129" t="s">
        <v>2380</v>
      </c>
      <c r="AD1129" t="s">
        <v>2380</v>
      </c>
      <c r="AE1129" t="s">
        <v>2381</v>
      </c>
      <c r="AF1129" t="s">
        <v>2380</v>
      </c>
      <c r="AH1129" t="s">
        <v>1160</v>
      </c>
      <c r="AI1129">
        <v>1973</v>
      </c>
      <c r="AJ1129" t="s">
        <v>20</v>
      </c>
      <c r="AK1129">
        <v>18</v>
      </c>
      <c r="AL1129">
        <v>1</v>
      </c>
      <c r="AM1129">
        <v>9290.14</v>
      </c>
      <c r="AN1129" t="s">
        <v>12</v>
      </c>
      <c r="AO1129" t="s">
        <v>12</v>
      </c>
      <c r="AP1129" t="s">
        <v>168</v>
      </c>
    </row>
    <row r="1130" spans="7:42" x14ac:dyDescent="0.3">
      <c r="G1130" s="14">
        <v>1976</v>
      </c>
      <c r="H1130" s="15" t="s">
        <v>15</v>
      </c>
      <c r="J1130" s="60" t="s">
        <v>2380</v>
      </c>
      <c r="K1130" s="14" t="s">
        <v>11</v>
      </c>
      <c r="L1130" s="14" t="s">
        <v>16</v>
      </c>
      <c r="R1130" s="15" t="s">
        <v>23</v>
      </c>
      <c r="Y1130" t="s">
        <v>1242</v>
      </c>
      <c r="Z1130">
        <v>24</v>
      </c>
      <c r="AA1130">
        <v>4.01</v>
      </c>
      <c r="AB1130" t="s">
        <v>2382</v>
      </c>
      <c r="AC1130" t="s">
        <v>2380</v>
      </c>
      <c r="AD1130" t="s">
        <v>2380</v>
      </c>
      <c r="AE1130">
        <v>1</v>
      </c>
      <c r="AF1130" t="s">
        <v>2380</v>
      </c>
      <c r="AH1130" t="s">
        <v>1161</v>
      </c>
      <c r="AI1130">
        <v>1976</v>
      </c>
      <c r="AJ1130" t="s">
        <v>15</v>
      </c>
      <c r="AK1130">
        <v>3</v>
      </c>
      <c r="AL1130">
        <v>3</v>
      </c>
      <c r="AM1130">
        <v>9301.89</v>
      </c>
      <c r="AN1130" t="s">
        <v>11</v>
      </c>
      <c r="AO1130" t="s">
        <v>16</v>
      </c>
      <c r="AP1130" t="s">
        <v>23</v>
      </c>
    </row>
    <row r="1131" spans="7:42" x14ac:dyDescent="0.3">
      <c r="G1131" s="14">
        <v>1973</v>
      </c>
      <c r="H1131" s="15" t="s">
        <v>37</v>
      </c>
      <c r="J1131" s="60" t="s">
        <v>2380</v>
      </c>
      <c r="K1131" s="14" t="s">
        <v>12</v>
      </c>
      <c r="L1131" s="14" t="s">
        <v>12</v>
      </c>
      <c r="R1131" s="15" t="s">
        <v>13</v>
      </c>
      <c r="Y1131" t="s">
        <v>1241</v>
      </c>
      <c r="Z1131">
        <v>31.78</v>
      </c>
      <c r="AA1131">
        <v>4.24</v>
      </c>
      <c r="AB1131" t="s">
        <v>2382</v>
      </c>
      <c r="AC1131" t="s">
        <v>2380</v>
      </c>
      <c r="AD1131" t="s">
        <v>2383</v>
      </c>
      <c r="AE1131">
        <v>1</v>
      </c>
      <c r="AF1131" t="s">
        <v>2380</v>
      </c>
      <c r="AH1131" t="s">
        <v>1162</v>
      </c>
      <c r="AI1131">
        <v>1973</v>
      </c>
      <c r="AJ1131" t="s">
        <v>37</v>
      </c>
      <c r="AK1131">
        <v>16</v>
      </c>
      <c r="AL1131">
        <v>2</v>
      </c>
      <c r="AM1131">
        <v>9304.7000000000007</v>
      </c>
      <c r="AN1131" t="s">
        <v>12</v>
      </c>
      <c r="AO1131" t="s">
        <v>12</v>
      </c>
      <c r="AP1131" t="s">
        <v>13</v>
      </c>
    </row>
    <row r="1132" spans="7:42" x14ac:dyDescent="0.3">
      <c r="G1132" s="14">
        <v>1963</v>
      </c>
      <c r="H1132" s="15" t="s">
        <v>18</v>
      </c>
      <c r="J1132" s="60" t="s">
        <v>2380</v>
      </c>
      <c r="K1132" s="14" t="s">
        <v>12</v>
      </c>
      <c r="L1132" s="14" t="s">
        <v>16</v>
      </c>
      <c r="R1132" s="15" t="s">
        <v>13</v>
      </c>
      <c r="Y1132" t="s">
        <v>1240</v>
      </c>
      <c r="Z1132">
        <v>32.25</v>
      </c>
      <c r="AA1132">
        <v>5.36</v>
      </c>
      <c r="AB1132" t="s">
        <v>2382</v>
      </c>
      <c r="AC1132" t="s">
        <v>2380</v>
      </c>
      <c r="AD1132" t="s">
        <v>2380</v>
      </c>
      <c r="AE1132" t="s">
        <v>2381</v>
      </c>
      <c r="AF1132" t="s">
        <v>2380</v>
      </c>
      <c r="AH1132" t="s">
        <v>1163</v>
      </c>
      <c r="AI1132">
        <v>1963</v>
      </c>
      <c r="AJ1132" t="s">
        <v>18</v>
      </c>
      <c r="AK1132">
        <v>8</v>
      </c>
      <c r="AL1132">
        <v>0</v>
      </c>
      <c r="AM1132">
        <v>9310.81</v>
      </c>
      <c r="AN1132" t="s">
        <v>12</v>
      </c>
      <c r="AO1132" t="s">
        <v>16</v>
      </c>
      <c r="AP1132" t="s">
        <v>13</v>
      </c>
    </row>
    <row r="1133" spans="7:42" x14ac:dyDescent="0.3">
      <c r="G1133" s="14">
        <v>1977</v>
      </c>
      <c r="H1133" s="15" t="s">
        <v>37</v>
      </c>
      <c r="J1133" s="60" t="s">
        <v>2380</v>
      </c>
      <c r="K1133" s="14" t="s">
        <v>11</v>
      </c>
      <c r="L1133" s="14" t="s">
        <v>16</v>
      </c>
      <c r="R1133" s="15" t="s">
        <v>247</v>
      </c>
      <c r="Y1133" t="s">
        <v>1239</v>
      </c>
      <c r="Z1133">
        <v>30.114999999999998</v>
      </c>
      <c r="AA1133">
        <v>4.99</v>
      </c>
      <c r="AB1133" t="s">
        <v>2380</v>
      </c>
      <c r="AC1133" t="s">
        <v>2380</v>
      </c>
      <c r="AD1133" t="s">
        <v>2380</v>
      </c>
      <c r="AE1133">
        <v>2</v>
      </c>
      <c r="AF1133" t="s">
        <v>2380</v>
      </c>
      <c r="AH1133" t="s">
        <v>1164</v>
      </c>
      <c r="AI1133">
        <v>1977</v>
      </c>
      <c r="AJ1133" t="s">
        <v>37</v>
      </c>
      <c r="AK1133">
        <v>12</v>
      </c>
      <c r="AL1133">
        <v>2</v>
      </c>
      <c r="AM1133">
        <v>9315.41</v>
      </c>
      <c r="AN1133" t="s">
        <v>11</v>
      </c>
      <c r="AO1133" t="s">
        <v>16</v>
      </c>
      <c r="AP1133" t="s">
        <v>247</v>
      </c>
    </row>
    <row r="1134" spans="7:42" x14ac:dyDescent="0.3">
      <c r="G1134" s="14">
        <v>1988</v>
      </c>
      <c r="H1134" s="15" t="s">
        <v>10</v>
      </c>
      <c r="J1134" s="60" t="s">
        <v>2380</v>
      </c>
      <c r="K1134" s="14" t="s">
        <v>11</v>
      </c>
      <c r="L1134" s="14" t="s">
        <v>16</v>
      </c>
      <c r="R1134" s="15" t="s">
        <v>23</v>
      </c>
      <c r="Y1134" t="s">
        <v>1238</v>
      </c>
      <c r="Z1134">
        <v>22.41</v>
      </c>
      <c r="AA1134">
        <v>8.68</v>
      </c>
      <c r="AB1134" t="s">
        <v>2380</v>
      </c>
      <c r="AC1134" t="s">
        <v>2380</v>
      </c>
      <c r="AD1134" t="s">
        <v>2380</v>
      </c>
      <c r="AE1134" t="s">
        <v>2381</v>
      </c>
      <c r="AF1134" t="s">
        <v>2380</v>
      </c>
      <c r="AH1134" t="s">
        <v>1165</v>
      </c>
      <c r="AI1134">
        <v>1988</v>
      </c>
      <c r="AJ1134" t="s">
        <v>10</v>
      </c>
      <c r="AK1134">
        <v>9</v>
      </c>
      <c r="AL1134">
        <v>3</v>
      </c>
      <c r="AM1134">
        <v>9320.26</v>
      </c>
      <c r="AN1134" t="s">
        <v>11</v>
      </c>
      <c r="AO1134" t="s">
        <v>16</v>
      </c>
      <c r="AP1134" t="s">
        <v>23</v>
      </c>
    </row>
    <row r="1135" spans="7:42" x14ac:dyDescent="0.3">
      <c r="G1135" s="14">
        <v>1996</v>
      </c>
      <c r="H1135" s="15" t="s">
        <v>37</v>
      </c>
      <c r="J1135" s="60" t="s">
        <v>2380</v>
      </c>
      <c r="K1135" s="14" t="s">
        <v>11</v>
      </c>
      <c r="L1135" s="14" t="s">
        <v>16</v>
      </c>
      <c r="R1135" s="15" t="s">
        <v>535</v>
      </c>
      <c r="Y1135" t="s">
        <v>1237</v>
      </c>
      <c r="Z1135">
        <v>45.72</v>
      </c>
      <c r="AA1135">
        <v>4.2300000000000004</v>
      </c>
      <c r="AB1135" t="s">
        <v>2382</v>
      </c>
      <c r="AC1135" t="s">
        <v>2380</v>
      </c>
      <c r="AD1135" t="s">
        <v>2380</v>
      </c>
      <c r="AE1135" t="s">
        <v>2381</v>
      </c>
      <c r="AF1135" t="s">
        <v>2380</v>
      </c>
      <c r="AH1135" t="s">
        <v>1166</v>
      </c>
      <c r="AI1135">
        <v>1996</v>
      </c>
      <c r="AJ1135" t="s">
        <v>37</v>
      </c>
      <c r="AK1135">
        <v>12</v>
      </c>
      <c r="AL1135">
        <v>0</v>
      </c>
      <c r="AM1135">
        <v>9338.61</v>
      </c>
      <c r="AN1135" t="s">
        <v>11</v>
      </c>
      <c r="AO1135" t="s">
        <v>16</v>
      </c>
      <c r="AP1135" t="s">
        <v>535</v>
      </c>
    </row>
    <row r="1136" spans="7:42" x14ac:dyDescent="0.3">
      <c r="G1136" s="14">
        <v>1988</v>
      </c>
      <c r="H1136" s="15" t="s">
        <v>10</v>
      </c>
      <c r="J1136" s="60" t="s">
        <v>2380</v>
      </c>
      <c r="K1136" s="14" t="s">
        <v>11</v>
      </c>
      <c r="L1136" s="14" t="s">
        <v>16</v>
      </c>
      <c r="R1136" s="15" t="s">
        <v>300</v>
      </c>
      <c r="Y1136" t="s">
        <v>1236</v>
      </c>
      <c r="Z1136">
        <v>25</v>
      </c>
      <c r="AA1136">
        <v>5.32</v>
      </c>
      <c r="AB1136" t="s">
        <v>2382</v>
      </c>
      <c r="AC1136" t="s">
        <v>2380</v>
      </c>
      <c r="AD1136" t="s">
        <v>2380</v>
      </c>
      <c r="AE1136">
        <v>2</v>
      </c>
      <c r="AF1136" t="s">
        <v>2380</v>
      </c>
      <c r="AH1136" t="s">
        <v>1167</v>
      </c>
      <c r="AI1136">
        <v>1988</v>
      </c>
      <c r="AJ1136" t="s">
        <v>10</v>
      </c>
      <c r="AK1136">
        <v>1</v>
      </c>
      <c r="AL1136">
        <v>3</v>
      </c>
      <c r="AM1136">
        <v>9344.2000000000007</v>
      </c>
      <c r="AN1136" t="s">
        <v>11</v>
      </c>
      <c r="AO1136" t="s">
        <v>16</v>
      </c>
      <c r="AP1136" t="s">
        <v>300</v>
      </c>
    </row>
    <row r="1137" spans="7:42" x14ac:dyDescent="0.3">
      <c r="G1137" s="14">
        <v>1971</v>
      </c>
      <c r="H1137" s="15" t="s">
        <v>37</v>
      </c>
      <c r="J1137" s="60" t="s">
        <v>2380</v>
      </c>
      <c r="K1137" s="14" t="s">
        <v>12</v>
      </c>
      <c r="L1137" s="14" t="s">
        <v>16</v>
      </c>
      <c r="R1137" s="15" t="s">
        <v>168</v>
      </c>
      <c r="Y1137" t="s">
        <v>1235</v>
      </c>
      <c r="Z1137">
        <v>39.5</v>
      </c>
      <c r="AA1137">
        <v>6.66</v>
      </c>
      <c r="AB1137" t="s">
        <v>2380</v>
      </c>
      <c r="AC1137" t="s">
        <v>2380</v>
      </c>
      <c r="AD1137" t="s">
        <v>2380</v>
      </c>
      <c r="AE1137" t="s">
        <v>2381</v>
      </c>
      <c r="AF1137" t="s">
        <v>2380</v>
      </c>
      <c r="AH1137" t="s">
        <v>1168</v>
      </c>
      <c r="AI1137">
        <v>1971</v>
      </c>
      <c r="AJ1137" t="s">
        <v>37</v>
      </c>
      <c r="AK1137">
        <v>8</v>
      </c>
      <c r="AL1137">
        <v>0</v>
      </c>
      <c r="AM1137">
        <v>9361.33</v>
      </c>
      <c r="AN1137" t="s">
        <v>12</v>
      </c>
      <c r="AO1137" t="s">
        <v>16</v>
      </c>
      <c r="AP1137" t="s">
        <v>168</v>
      </c>
    </row>
    <row r="1138" spans="7:42" x14ac:dyDescent="0.3">
      <c r="G1138" s="14">
        <v>1969</v>
      </c>
      <c r="H1138" s="15" t="s">
        <v>15</v>
      </c>
      <c r="J1138" s="60" t="s">
        <v>2380</v>
      </c>
      <c r="K1138" s="14" t="s">
        <v>11</v>
      </c>
      <c r="L1138" s="14" t="s">
        <v>12</v>
      </c>
      <c r="R1138" s="15" t="s">
        <v>13</v>
      </c>
      <c r="Y1138" t="s">
        <v>1234</v>
      </c>
      <c r="Z1138">
        <v>37.729999999999997</v>
      </c>
      <c r="AA1138">
        <v>7.4</v>
      </c>
      <c r="AB1138" t="s">
        <v>2380</v>
      </c>
      <c r="AC1138" t="s">
        <v>2380</v>
      </c>
      <c r="AD1138" t="s">
        <v>2380</v>
      </c>
      <c r="AE1138" t="s">
        <v>2381</v>
      </c>
      <c r="AF1138" t="s">
        <v>2380</v>
      </c>
      <c r="AH1138" t="s">
        <v>1169</v>
      </c>
      <c r="AI1138">
        <v>1969</v>
      </c>
      <c r="AJ1138" t="s">
        <v>15</v>
      </c>
      <c r="AK1138">
        <v>24</v>
      </c>
      <c r="AL1138">
        <v>0</v>
      </c>
      <c r="AM1138">
        <v>9377.4500000000007</v>
      </c>
      <c r="AN1138" t="s">
        <v>11</v>
      </c>
      <c r="AO1138" t="s">
        <v>12</v>
      </c>
      <c r="AP1138" t="s">
        <v>13</v>
      </c>
    </row>
    <row r="1139" spans="7:42" x14ac:dyDescent="0.3">
      <c r="G1139" s="14">
        <v>1971</v>
      </c>
      <c r="H1139" s="15" t="s">
        <v>15</v>
      </c>
      <c r="J1139" s="60" t="s">
        <v>2380</v>
      </c>
      <c r="K1139" s="14" t="s">
        <v>11</v>
      </c>
      <c r="L1139" s="14" t="s">
        <v>16</v>
      </c>
      <c r="R1139" s="15" t="s">
        <v>13</v>
      </c>
      <c r="Y1139" t="s">
        <v>1233</v>
      </c>
      <c r="Z1139">
        <v>40.659999999999997</v>
      </c>
      <c r="AA1139">
        <v>10.08</v>
      </c>
      <c r="AB1139" t="s">
        <v>2380</v>
      </c>
      <c r="AC1139" t="s">
        <v>2380</v>
      </c>
      <c r="AD1139" t="s">
        <v>2380</v>
      </c>
      <c r="AE1139" t="s">
        <v>2381</v>
      </c>
      <c r="AF1139" t="s">
        <v>2380</v>
      </c>
      <c r="AH1139" t="s">
        <v>1170</v>
      </c>
      <c r="AI1139">
        <v>1971</v>
      </c>
      <c r="AJ1139" t="s">
        <v>15</v>
      </c>
      <c r="AK1139">
        <v>26</v>
      </c>
      <c r="AL1139">
        <v>1</v>
      </c>
      <c r="AM1139">
        <v>9377.9</v>
      </c>
      <c r="AN1139" t="s">
        <v>11</v>
      </c>
      <c r="AO1139" t="s">
        <v>16</v>
      </c>
      <c r="AP1139" t="s">
        <v>13</v>
      </c>
    </row>
    <row r="1140" spans="7:42" x14ac:dyDescent="0.3">
      <c r="G1140" s="14">
        <v>1975</v>
      </c>
      <c r="H1140" s="15" t="s">
        <v>30</v>
      </c>
      <c r="J1140" s="60" t="s">
        <v>2380</v>
      </c>
      <c r="K1140" s="14" t="s">
        <v>11</v>
      </c>
      <c r="L1140" s="14" t="s">
        <v>11</v>
      </c>
      <c r="R1140" s="15" t="s">
        <v>247</v>
      </c>
      <c r="Y1140" t="s">
        <v>1232</v>
      </c>
      <c r="Z1140">
        <v>34.200000000000003</v>
      </c>
      <c r="AA1140">
        <v>8.58</v>
      </c>
      <c r="AB1140" t="s">
        <v>2380</v>
      </c>
      <c r="AC1140" t="s">
        <v>2380</v>
      </c>
      <c r="AD1140" t="s">
        <v>2380</v>
      </c>
      <c r="AE1140" t="s">
        <v>2381</v>
      </c>
      <c r="AF1140" t="s">
        <v>2380</v>
      </c>
      <c r="AH1140" t="s">
        <v>1171</v>
      </c>
      <c r="AI1140">
        <v>1975</v>
      </c>
      <c r="AJ1140" t="s">
        <v>30</v>
      </c>
      <c r="AK1140">
        <v>2</v>
      </c>
      <c r="AL1140">
        <v>1</v>
      </c>
      <c r="AM1140">
        <v>9380.75</v>
      </c>
      <c r="AN1140" t="s">
        <v>11</v>
      </c>
      <c r="AO1140" t="s">
        <v>11</v>
      </c>
      <c r="AP1140" t="s">
        <v>247</v>
      </c>
    </row>
    <row r="1141" spans="7:42" x14ac:dyDescent="0.3">
      <c r="G1141" s="14">
        <v>1971</v>
      </c>
      <c r="H1141" s="15" t="s">
        <v>30</v>
      </c>
      <c r="J1141" s="60" t="s">
        <v>2380</v>
      </c>
      <c r="K1141" s="14" t="s">
        <v>12</v>
      </c>
      <c r="L1141" s="14" t="s">
        <v>11</v>
      </c>
      <c r="R1141" s="15" t="s">
        <v>13</v>
      </c>
      <c r="Y1141" t="s">
        <v>1231</v>
      </c>
      <c r="Z1141">
        <v>46.51</v>
      </c>
      <c r="AA1141">
        <v>5.84</v>
      </c>
      <c r="AB1141" t="s">
        <v>2380</v>
      </c>
      <c r="AC1141" t="s">
        <v>2380</v>
      </c>
      <c r="AD1141" t="s">
        <v>2380</v>
      </c>
      <c r="AE1141">
        <v>1</v>
      </c>
      <c r="AF1141" t="s">
        <v>2380</v>
      </c>
      <c r="AH1141" t="s">
        <v>1172</v>
      </c>
      <c r="AI1141">
        <v>1971</v>
      </c>
      <c r="AJ1141" t="s">
        <v>30</v>
      </c>
      <c r="AK1141">
        <v>29</v>
      </c>
      <c r="AL1141">
        <v>1</v>
      </c>
      <c r="AM1141">
        <v>9386.16</v>
      </c>
      <c r="AN1141" t="s">
        <v>12</v>
      </c>
      <c r="AO1141" t="s">
        <v>11</v>
      </c>
      <c r="AP1141" t="s">
        <v>13</v>
      </c>
    </row>
    <row r="1142" spans="7:42" x14ac:dyDescent="0.3">
      <c r="G1142" s="14">
        <v>1971</v>
      </c>
      <c r="H1142" s="15" t="s">
        <v>37</v>
      </c>
      <c r="J1142" s="60" t="s">
        <v>2380</v>
      </c>
      <c r="K1142" s="14" t="s">
        <v>12</v>
      </c>
      <c r="L1142" s="14" t="s">
        <v>12</v>
      </c>
      <c r="R1142" s="15" t="s">
        <v>42</v>
      </c>
      <c r="Y1142" t="s">
        <v>1230</v>
      </c>
      <c r="Z1142">
        <v>28.88</v>
      </c>
      <c r="AA1142">
        <v>4.8600000000000003</v>
      </c>
      <c r="AB1142" t="s">
        <v>2382</v>
      </c>
      <c r="AC1142" t="s">
        <v>2380</v>
      </c>
      <c r="AD1142" t="s">
        <v>2383</v>
      </c>
      <c r="AE1142">
        <v>1</v>
      </c>
      <c r="AF1142" t="s">
        <v>2380</v>
      </c>
      <c r="AH1142" t="s">
        <v>1173</v>
      </c>
      <c r="AI1142">
        <v>1971</v>
      </c>
      <c r="AJ1142" t="s">
        <v>37</v>
      </c>
      <c r="AK1142">
        <v>20</v>
      </c>
      <c r="AL1142">
        <v>1</v>
      </c>
      <c r="AM1142">
        <v>9391.35</v>
      </c>
      <c r="AN1142" t="s">
        <v>12</v>
      </c>
      <c r="AO1142" t="s">
        <v>12</v>
      </c>
      <c r="AP1142" t="s">
        <v>42</v>
      </c>
    </row>
    <row r="1143" spans="7:42" x14ac:dyDescent="0.3">
      <c r="G1143" s="14">
        <v>1976</v>
      </c>
      <c r="H1143" s="15" t="s">
        <v>37</v>
      </c>
      <c r="J1143" s="60" t="s">
        <v>2380</v>
      </c>
      <c r="K1143" s="14" t="s">
        <v>11</v>
      </c>
      <c r="L1143" s="14" t="s">
        <v>12</v>
      </c>
      <c r="R1143" s="15" t="s">
        <v>247</v>
      </c>
      <c r="Y1143" t="s">
        <v>1229</v>
      </c>
      <c r="Z1143">
        <v>33.914999999999999</v>
      </c>
      <c r="AA1143">
        <v>11.52</v>
      </c>
      <c r="AB1143" t="s">
        <v>2380</v>
      </c>
      <c r="AC1143" t="s">
        <v>2380</v>
      </c>
      <c r="AD1143" t="s">
        <v>2380</v>
      </c>
      <c r="AE1143" t="s">
        <v>2381</v>
      </c>
      <c r="AF1143" t="s">
        <v>2380</v>
      </c>
      <c r="AH1143" t="s">
        <v>1174</v>
      </c>
      <c r="AI1143">
        <v>1976</v>
      </c>
      <c r="AJ1143" t="s">
        <v>37</v>
      </c>
      <c r="AK1143">
        <v>17</v>
      </c>
      <c r="AL1143">
        <v>2</v>
      </c>
      <c r="AM1143">
        <v>9411.01</v>
      </c>
      <c r="AN1143" t="s">
        <v>11</v>
      </c>
      <c r="AO1143" t="s">
        <v>12</v>
      </c>
      <c r="AP1143" t="s">
        <v>247</v>
      </c>
    </row>
    <row r="1144" spans="7:42" x14ac:dyDescent="0.3">
      <c r="G1144" s="14">
        <v>1976</v>
      </c>
      <c r="H1144" s="15" t="s">
        <v>37</v>
      </c>
      <c r="J1144" s="60" t="s">
        <v>2380</v>
      </c>
      <c r="K1144" s="14" t="s">
        <v>11</v>
      </c>
      <c r="L1144" s="14" t="s">
        <v>11</v>
      </c>
      <c r="R1144" s="15" t="s">
        <v>42</v>
      </c>
      <c r="Y1144" t="s">
        <v>1228</v>
      </c>
      <c r="Z1144">
        <v>24.32</v>
      </c>
      <c r="AA1144">
        <v>6.15</v>
      </c>
      <c r="AB1144" t="s">
        <v>2382</v>
      </c>
      <c r="AC1144" t="s">
        <v>2380</v>
      </c>
      <c r="AD1144" t="s">
        <v>2383</v>
      </c>
      <c r="AE1144">
        <v>1</v>
      </c>
      <c r="AF1144" t="s">
        <v>2380</v>
      </c>
      <c r="AH1144" t="s">
        <v>1175</v>
      </c>
      <c r="AI1144">
        <v>1976</v>
      </c>
      <c r="AJ1144" t="s">
        <v>37</v>
      </c>
      <c r="AK1144">
        <v>30</v>
      </c>
      <c r="AL1144">
        <v>3</v>
      </c>
      <c r="AM1144">
        <v>9414.92</v>
      </c>
      <c r="AN1144" t="s">
        <v>11</v>
      </c>
      <c r="AO1144" t="s">
        <v>11</v>
      </c>
      <c r="AP1144" t="s">
        <v>42</v>
      </c>
    </row>
    <row r="1145" spans="7:42" x14ac:dyDescent="0.3">
      <c r="G1145" s="14">
        <v>1976</v>
      </c>
      <c r="H1145" s="15" t="s">
        <v>15</v>
      </c>
      <c r="J1145" s="60" t="s">
        <v>2380</v>
      </c>
      <c r="K1145" s="14" t="s">
        <v>11</v>
      </c>
      <c r="L1145" s="14" t="s">
        <v>16</v>
      </c>
      <c r="R1145" s="15" t="s">
        <v>247</v>
      </c>
      <c r="Y1145" t="s">
        <v>1227</v>
      </c>
      <c r="Z1145">
        <v>25.8</v>
      </c>
      <c r="AA1145">
        <v>9.94</v>
      </c>
      <c r="AB1145" t="s">
        <v>2380</v>
      </c>
      <c r="AC1145" t="s">
        <v>2380</v>
      </c>
      <c r="AD1145" t="s">
        <v>2380</v>
      </c>
      <c r="AE1145" t="s">
        <v>2381</v>
      </c>
      <c r="AF1145" t="s">
        <v>2380</v>
      </c>
      <c r="AH1145" t="s">
        <v>1176</v>
      </c>
      <c r="AI1145">
        <v>1976</v>
      </c>
      <c r="AJ1145" t="s">
        <v>15</v>
      </c>
      <c r="AK1145">
        <v>3</v>
      </c>
      <c r="AL1145">
        <v>2</v>
      </c>
      <c r="AM1145">
        <v>9432.93</v>
      </c>
      <c r="AN1145" t="s">
        <v>11</v>
      </c>
      <c r="AO1145" t="s">
        <v>16</v>
      </c>
      <c r="AP1145" t="s">
        <v>247</v>
      </c>
    </row>
    <row r="1146" spans="7:42" x14ac:dyDescent="0.3">
      <c r="G1146" s="14">
        <v>1974</v>
      </c>
      <c r="H1146" s="15" t="s">
        <v>15</v>
      </c>
      <c r="J1146" s="60" t="s">
        <v>2380</v>
      </c>
      <c r="K1146" s="14" t="s">
        <v>11</v>
      </c>
      <c r="L1146" s="14" t="s">
        <v>16</v>
      </c>
      <c r="R1146" s="15" t="s">
        <v>247</v>
      </c>
      <c r="Y1146" t="s">
        <v>1226</v>
      </c>
      <c r="Z1146">
        <v>21.56</v>
      </c>
      <c r="AA1146">
        <v>10.56</v>
      </c>
      <c r="AB1146" t="s">
        <v>2380</v>
      </c>
      <c r="AC1146" t="s">
        <v>2380</v>
      </c>
      <c r="AD1146" t="s">
        <v>2380</v>
      </c>
      <c r="AE1146" t="s">
        <v>2381</v>
      </c>
      <c r="AF1146" t="s">
        <v>2380</v>
      </c>
      <c r="AH1146" t="s">
        <v>1177</v>
      </c>
      <c r="AI1146">
        <v>1974</v>
      </c>
      <c r="AJ1146" t="s">
        <v>15</v>
      </c>
      <c r="AK1146">
        <v>27</v>
      </c>
      <c r="AL1146">
        <v>1</v>
      </c>
      <c r="AM1146">
        <v>9447.25</v>
      </c>
      <c r="AN1146" t="s">
        <v>11</v>
      </c>
      <c r="AO1146" t="s">
        <v>16</v>
      </c>
      <c r="AP1146" t="s">
        <v>247</v>
      </c>
    </row>
    <row r="1147" spans="7:42" x14ac:dyDescent="0.3">
      <c r="G1147" s="14">
        <v>1974</v>
      </c>
      <c r="H1147" s="15" t="s">
        <v>18</v>
      </c>
      <c r="J1147" s="60" t="s">
        <v>2380</v>
      </c>
      <c r="K1147" s="14" t="s">
        <v>11</v>
      </c>
      <c r="L1147" s="14" t="s">
        <v>12</v>
      </c>
      <c r="R1147" s="15" t="s">
        <v>247</v>
      </c>
      <c r="Y1147" t="s">
        <v>1225</v>
      </c>
      <c r="Z1147">
        <v>31.6</v>
      </c>
      <c r="AA1147">
        <v>6.79</v>
      </c>
      <c r="AB1147" t="s">
        <v>2380</v>
      </c>
      <c r="AC1147" t="s">
        <v>2380</v>
      </c>
      <c r="AD1147" t="s">
        <v>2380</v>
      </c>
      <c r="AE1147" t="s">
        <v>2381</v>
      </c>
      <c r="AF1147" t="s">
        <v>2380</v>
      </c>
      <c r="AH1147" t="s">
        <v>1178</v>
      </c>
      <c r="AI1147">
        <v>1974</v>
      </c>
      <c r="AJ1147" t="s">
        <v>18</v>
      </c>
      <c r="AK1147">
        <v>8</v>
      </c>
      <c r="AL1147">
        <v>1</v>
      </c>
      <c r="AM1147">
        <v>9447.3799999999992</v>
      </c>
      <c r="AN1147" t="s">
        <v>11</v>
      </c>
      <c r="AO1147" t="s">
        <v>12</v>
      </c>
      <c r="AP1147" t="s">
        <v>247</v>
      </c>
    </row>
    <row r="1148" spans="7:42" x14ac:dyDescent="0.3">
      <c r="G1148" s="14">
        <v>1987</v>
      </c>
      <c r="H1148" s="15" t="s">
        <v>15</v>
      </c>
      <c r="J1148" s="60" t="s">
        <v>2380</v>
      </c>
      <c r="K1148" s="14" t="s">
        <v>11</v>
      </c>
      <c r="L1148" s="14" t="s">
        <v>12</v>
      </c>
      <c r="R1148" s="15" t="s">
        <v>300</v>
      </c>
      <c r="Y1148" t="s">
        <v>1224</v>
      </c>
      <c r="Z1148">
        <v>42.93</v>
      </c>
      <c r="AA1148">
        <v>4.8</v>
      </c>
      <c r="AB1148" t="s">
        <v>2380</v>
      </c>
      <c r="AC1148" t="s">
        <v>2380</v>
      </c>
      <c r="AD1148" t="s">
        <v>2380</v>
      </c>
      <c r="AE1148">
        <v>1</v>
      </c>
      <c r="AF1148" t="s">
        <v>2380</v>
      </c>
      <c r="AH1148" t="s">
        <v>1179</v>
      </c>
      <c r="AI1148">
        <v>1987</v>
      </c>
      <c r="AJ1148" t="s">
        <v>15</v>
      </c>
      <c r="AK1148">
        <v>14</v>
      </c>
      <c r="AL1148">
        <v>3</v>
      </c>
      <c r="AM1148">
        <v>9448.42</v>
      </c>
      <c r="AN1148" t="s">
        <v>11</v>
      </c>
      <c r="AO1148" t="s">
        <v>12</v>
      </c>
      <c r="AP1148" t="s">
        <v>300</v>
      </c>
    </row>
    <row r="1149" spans="7:42" x14ac:dyDescent="0.3">
      <c r="G1149" s="14">
        <v>1979</v>
      </c>
      <c r="H1149" s="15" t="s">
        <v>10</v>
      </c>
      <c r="J1149" s="60" t="s">
        <v>2380</v>
      </c>
      <c r="K1149" s="14" t="s">
        <v>11</v>
      </c>
      <c r="L1149" s="14" t="s">
        <v>11</v>
      </c>
      <c r="R1149" s="15" t="s">
        <v>300</v>
      </c>
      <c r="Y1149" t="s">
        <v>1223</v>
      </c>
      <c r="Z1149">
        <v>26.72</v>
      </c>
      <c r="AA1149">
        <v>5.75</v>
      </c>
      <c r="AB1149" t="s">
        <v>2380</v>
      </c>
      <c r="AC1149" t="s">
        <v>2380</v>
      </c>
      <c r="AD1149" t="s">
        <v>2380</v>
      </c>
      <c r="AE1149">
        <v>2</v>
      </c>
      <c r="AF1149" t="s">
        <v>2380</v>
      </c>
      <c r="AH1149" t="s">
        <v>1180</v>
      </c>
      <c r="AI1149">
        <v>1979</v>
      </c>
      <c r="AJ1149" t="s">
        <v>10</v>
      </c>
      <c r="AK1149">
        <v>17</v>
      </c>
      <c r="AL1149">
        <v>2</v>
      </c>
      <c r="AM1149">
        <v>9453.92</v>
      </c>
      <c r="AN1149" t="s">
        <v>11</v>
      </c>
      <c r="AO1149" t="s">
        <v>11</v>
      </c>
      <c r="AP1149" t="s">
        <v>300</v>
      </c>
    </row>
    <row r="1150" spans="7:42" x14ac:dyDescent="0.3">
      <c r="G1150" s="14">
        <v>1969</v>
      </c>
      <c r="H1150" s="15" t="s">
        <v>18</v>
      </c>
      <c r="J1150" s="60" t="s">
        <v>2380</v>
      </c>
      <c r="K1150" s="14" t="s">
        <v>11</v>
      </c>
      <c r="L1150" s="14" t="s">
        <v>11</v>
      </c>
      <c r="R1150" s="15" t="s">
        <v>13</v>
      </c>
      <c r="Y1150" t="s">
        <v>1222</v>
      </c>
      <c r="Z1150">
        <v>26.67</v>
      </c>
      <c r="AA1150">
        <v>5.81</v>
      </c>
      <c r="AB1150" t="s">
        <v>2380</v>
      </c>
      <c r="AC1150" t="s">
        <v>2380</v>
      </c>
      <c r="AD1150" t="s">
        <v>2380</v>
      </c>
      <c r="AE1150">
        <v>2</v>
      </c>
      <c r="AF1150" t="s">
        <v>2380</v>
      </c>
      <c r="AH1150" t="s">
        <v>1181</v>
      </c>
      <c r="AI1150">
        <v>1969</v>
      </c>
      <c r="AJ1150" t="s">
        <v>18</v>
      </c>
      <c r="AK1150">
        <v>4</v>
      </c>
      <c r="AL1150">
        <v>0</v>
      </c>
      <c r="AM1150">
        <v>9487.64</v>
      </c>
      <c r="AN1150" t="s">
        <v>11</v>
      </c>
      <c r="AO1150" t="s">
        <v>11</v>
      </c>
      <c r="AP1150" t="s">
        <v>13</v>
      </c>
    </row>
    <row r="1151" spans="7:42" x14ac:dyDescent="0.3">
      <c r="G1151" s="14">
        <v>1976</v>
      </c>
      <c r="H1151" s="15" t="s">
        <v>15</v>
      </c>
      <c r="J1151" s="60" t="s">
        <v>2380</v>
      </c>
      <c r="K1151" s="14" t="s">
        <v>11</v>
      </c>
      <c r="L1151" s="14" t="s">
        <v>12</v>
      </c>
      <c r="R1151" s="15" t="s">
        <v>356</v>
      </c>
      <c r="Y1151" t="s">
        <v>1221</v>
      </c>
      <c r="Z1151">
        <v>42.68</v>
      </c>
      <c r="AA1151">
        <v>9.2799999999999994</v>
      </c>
      <c r="AB1151" t="s">
        <v>2380</v>
      </c>
      <c r="AC1151" t="s">
        <v>2380</v>
      </c>
      <c r="AD1151" t="s">
        <v>2380</v>
      </c>
      <c r="AE1151">
        <v>2</v>
      </c>
      <c r="AF1151" t="s">
        <v>2380</v>
      </c>
      <c r="AH1151" t="s">
        <v>1182</v>
      </c>
      <c r="AI1151">
        <v>1976</v>
      </c>
      <c r="AJ1151" t="s">
        <v>15</v>
      </c>
      <c r="AK1151">
        <v>28</v>
      </c>
      <c r="AL1151">
        <v>3</v>
      </c>
      <c r="AM1151">
        <v>9500.57</v>
      </c>
      <c r="AN1151" t="s">
        <v>11</v>
      </c>
      <c r="AO1151" t="s">
        <v>12</v>
      </c>
      <c r="AP1151" t="s">
        <v>356</v>
      </c>
    </row>
    <row r="1152" spans="7:42" x14ac:dyDescent="0.3">
      <c r="G1152" s="14">
        <v>1969</v>
      </c>
      <c r="H1152" s="15" t="s">
        <v>35</v>
      </c>
      <c r="J1152" s="60" t="s">
        <v>2380</v>
      </c>
      <c r="K1152" s="14" t="s">
        <v>12</v>
      </c>
      <c r="L1152" s="14" t="s">
        <v>11</v>
      </c>
      <c r="R1152" s="15" t="s">
        <v>13</v>
      </c>
      <c r="Y1152" t="s">
        <v>1220</v>
      </c>
      <c r="Z1152">
        <v>24.31</v>
      </c>
      <c r="AA1152">
        <v>6.37</v>
      </c>
      <c r="AB1152" t="s">
        <v>2380</v>
      </c>
      <c r="AC1152" t="s">
        <v>2380</v>
      </c>
      <c r="AD1152" t="s">
        <v>2380</v>
      </c>
      <c r="AE1152" t="s">
        <v>2381</v>
      </c>
      <c r="AF1152" t="s">
        <v>2380</v>
      </c>
      <c r="AH1152" t="s">
        <v>1183</v>
      </c>
      <c r="AI1152">
        <v>1969</v>
      </c>
      <c r="AJ1152" t="s">
        <v>35</v>
      </c>
      <c r="AK1152">
        <v>24</v>
      </c>
      <c r="AL1152">
        <v>0</v>
      </c>
      <c r="AM1152">
        <v>9504.31</v>
      </c>
      <c r="AN1152" t="s">
        <v>12</v>
      </c>
      <c r="AO1152" t="s">
        <v>11</v>
      </c>
      <c r="AP1152" t="s">
        <v>13</v>
      </c>
    </row>
    <row r="1153" spans="7:42" x14ac:dyDescent="0.3">
      <c r="G1153" s="14">
        <v>1992</v>
      </c>
      <c r="H1153" s="15" t="s">
        <v>35</v>
      </c>
      <c r="J1153" s="60" t="s">
        <v>2380</v>
      </c>
      <c r="K1153" s="14" t="s">
        <v>11</v>
      </c>
      <c r="L1153" s="14" t="s">
        <v>16</v>
      </c>
      <c r="R1153" s="15" t="s">
        <v>23</v>
      </c>
      <c r="Y1153" t="s">
        <v>1219</v>
      </c>
      <c r="Z1153">
        <v>44.75</v>
      </c>
      <c r="AA1153">
        <v>5.09</v>
      </c>
      <c r="AB1153" t="s">
        <v>2382</v>
      </c>
      <c r="AC1153" t="s">
        <v>2380</v>
      </c>
      <c r="AD1153" t="s">
        <v>2380</v>
      </c>
      <c r="AE1153" t="s">
        <v>2381</v>
      </c>
      <c r="AF1153" t="s">
        <v>2380</v>
      </c>
      <c r="AH1153" t="s">
        <v>1184</v>
      </c>
      <c r="AI1153">
        <v>1992</v>
      </c>
      <c r="AJ1153" t="s">
        <v>35</v>
      </c>
      <c r="AK1153">
        <v>22</v>
      </c>
      <c r="AL1153">
        <v>0</v>
      </c>
      <c r="AM1153">
        <v>9507.68</v>
      </c>
      <c r="AN1153" t="s">
        <v>11</v>
      </c>
      <c r="AO1153" t="s">
        <v>16</v>
      </c>
      <c r="AP1153" t="s">
        <v>23</v>
      </c>
    </row>
    <row r="1154" spans="7:42" x14ac:dyDescent="0.3">
      <c r="G1154" s="14">
        <v>1971</v>
      </c>
      <c r="H1154" s="15" t="s">
        <v>15</v>
      </c>
      <c r="J1154" s="60" t="s">
        <v>2380</v>
      </c>
      <c r="K1154" s="14" t="s">
        <v>11</v>
      </c>
      <c r="L1154" s="14" t="s">
        <v>11</v>
      </c>
      <c r="R1154" s="15" t="s">
        <v>42</v>
      </c>
      <c r="Y1154" t="s">
        <v>1218</v>
      </c>
      <c r="Z1154">
        <v>30.78</v>
      </c>
      <c r="AA1154">
        <v>7.94</v>
      </c>
      <c r="AB1154" t="s">
        <v>2380</v>
      </c>
      <c r="AC1154" t="s">
        <v>2380</v>
      </c>
      <c r="AD1154" t="s">
        <v>2380</v>
      </c>
      <c r="AE1154">
        <v>2</v>
      </c>
      <c r="AF1154" t="s">
        <v>2380</v>
      </c>
      <c r="AH1154" t="s">
        <v>1185</v>
      </c>
      <c r="AI1154">
        <v>1971</v>
      </c>
      <c r="AJ1154" t="s">
        <v>15</v>
      </c>
      <c r="AK1154">
        <v>29</v>
      </c>
      <c r="AL1154">
        <v>0</v>
      </c>
      <c r="AM1154">
        <v>9528.9</v>
      </c>
      <c r="AN1154" t="s">
        <v>11</v>
      </c>
      <c r="AO1154" t="s">
        <v>11</v>
      </c>
      <c r="AP1154" t="s">
        <v>42</v>
      </c>
    </row>
    <row r="1155" spans="7:42" x14ac:dyDescent="0.3">
      <c r="G1155" s="14">
        <v>1973</v>
      </c>
      <c r="H1155" s="15" t="s">
        <v>30</v>
      </c>
      <c r="J1155" s="60" t="s">
        <v>2380</v>
      </c>
      <c r="K1155" s="14" t="s">
        <v>11</v>
      </c>
      <c r="L1155" s="14" t="s">
        <v>12</v>
      </c>
      <c r="R1155" s="15" t="s">
        <v>300</v>
      </c>
      <c r="Y1155" t="s">
        <v>1217</v>
      </c>
      <c r="Z1155">
        <v>21.86</v>
      </c>
      <c r="AA1155">
        <v>10.95</v>
      </c>
      <c r="AB1155" t="s">
        <v>2380</v>
      </c>
      <c r="AC1155" t="s">
        <v>2380</v>
      </c>
      <c r="AD1155" t="s">
        <v>2380</v>
      </c>
      <c r="AE1155" t="s">
        <v>2381</v>
      </c>
      <c r="AF1155" t="s">
        <v>2380</v>
      </c>
      <c r="AH1155" t="s">
        <v>1186</v>
      </c>
      <c r="AI1155">
        <v>1973</v>
      </c>
      <c r="AJ1155" t="s">
        <v>30</v>
      </c>
      <c r="AK1155">
        <v>21</v>
      </c>
      <c r="AL1155">
        <v>0</v>
      </c>
      <c r="AM1155">
        <v>9538.65</v>
      </c>
      <c r="AN1155" t="s">
        <v>11</v>
      </c>
      <c r="AO1155" t="s">
        <v>12</v>
      </c>
      <c r="AP1155" t="s">
        <v>300</v>
      </c>
    </row>
    <row r="1156" spans="7:42" x14ac:dyDescent="0.3">
      <c r="G1156" s="14">
        <v>1975</v>
      </c>
      <c r="H1156" s="15" t="s">
        <v>10</v>
      </c>
      <c r="J1156" s="60" t="s">
        <v>2380</v>
      </c>
      <c r="K1156" s="14" t="s">
        <v>11</v>
      </c>
      <c r="L1156" s="14" t="s">
        <v>11</v>
      </c>
      <c r="R1156" s="15" t="s">
        <v>247</v>
      </c>
      <c r="Y1156" t="s">
        <v>1216</v>
      </c>
      <c r="Z1156">
        <v>49.09</v>
      </c>
      <c r="AA1156">
        <v>6.3</v>
      </c>
      <c r="AB1156" t="s">
        <v>2382</v>
      </c>
      <c r="AC1156" t="s">
        <v>2380</v>
      </c>
      <c r="AD1156" t="s">
        <v>2380</v>
      </c>
      <c r="AE1156" t="s">
        <v>2381</v>
      </c>
      <c r="AF1156" t="s">
        <v>2380</v>
      </c>
      <c r="AH1156" t="s">
        <v>1187</v>
      </c>
      <c r="AI1156">
        <v>1975</v>
      </c>
      <c r="AJ1156" t="s">
        <v>10</v>
      </c>
      <c r="AK1156">
        <v>28</v>
      </c>
      <c r="AL1156">
        <v>1</v>
      </c>
      <c r="AM1156">
        <v>9540.17</v>
      </c>
      <c r="AN1156" t="s">
        <v>11</v>
      </c>
      <c r="AO1156" t="s">
        <v>11</v>
      </c>
      <c r="AP1156" t="s">
        <v>247</v>
      </c>
    </row>
    <row r="1157" spans="7:42" x14ac:dyDescent="0.3">
      <c r="G1157" s="14">
        <v>1972</v>
      </c>
      <c r="H1157" s="15" t="s">
        <v>20</v>
      </c>
      <c r="J1157" s="60" t="s">
        <v>2380</v>
      </c>
      <c r="K1157" s="14" t="s">
        <v>11</v>
      </c>
      <c r="L1157" s="14" t="s">
        <v>16</v>
      </c>
      <c r="R1157" s="15" t="s">
        <v>247</v>
      </c>
      <c r="Y1157" t="s">
        <v>1215</v>
      </c>
      <c r="Z1157">
        <v>47.74</v>
      </c>
      <c r="AA1157">
        <v>8.0500000000000007</v>
      </c>
      <c r="AB1157" t="s">
        <v>2382</v>
      </c>
      <c r="AC1157" t="s">
        <v>2380</v>
      </c>
      <c r="AD1157" t="s">
        <v>2380</v>
      </c>
      <c r="AE1157">
        <v>2</v>
      </c>
      <c r="AF1157" t="s">
        <v>2380</v>
      </c>
      <c r="AH1157" t="s">
        <v>1188</v>
      </c>
      <c r="AI1157">
        <v>1972</v>
      </c>
      <c r="AJ1157" t="s">
        <v>20</v>
      </c>
      <c r="AK1157">
        <v>22</v>
      </c>
      <c r="AL1157">
        <v>0</v>
      </c>
      <c r="AM1157">
        <v>9541.7000000000007</v>
      </c>
      <c r="AN1157" t="s">
        <v>11</v>
      </c>
      <c r="AO1157" t="s">
        <v>16</v>
      </c>
      <c r="AP1157" t="s">
        <v>247</v>
      </c>
    </row>
    <row r="1158" spans="7:42" x14ac:dyDescent="0.3">
      <c r="G1158" s="14">
        <v>1972</v>
      </c>
      <c r="H1158" s="15" t="s">
        <v>20</v>
      </c>
      <c r="J1158" s="60" t="s">
        <v>2380</v>
      </c>
      <c r="K1158" s="14" t="s">
        <v>11</v>
      </c>
      <c r="L1158" s="14" t="s">
        <v>16</v>
      </c>
      <c r="R1158" s="15" t="s">
        <v>13</v>
      </c>
      <c r="Y1158" t="s">
        <v>1214</v>
      </c>
      <c r="Z1158">
        <v>30.2</v>
      </c>
      <c r="AA1158">
        <v>9.8800000000000008</v>
      </c>
      <c r="AB1158" t="s">
        <v>2382</v>
      </c>
      <c r="AC1158" t="s">
        <v>2380</v>
      </c>
      <c r="AD1158" t="s">
        <v>2380</v>
      </c>
      <c r="AE1158">
        <v>2</v>
      </c>
      <c r="AF1158" t="s">
        <v>2380</v>
      </c>
      <c r="AH1158" t="s">
        <v>1189</v>
      </c>
      <c r="AI1158">
        <v>1972</v>
      </c>
      <c r="AJ1158" t="s">
        <v>20</v>
      </c>
      <c r="AK1158">
        <v>22</v>
      </c>
      <c r="AL1158">
        <v>1</v>
      </c>
      <c r="AM1158">
        <v>9549.57</v>
      </c>
      <c r="AN1158" t="s">
        <v>11</v>
      </c>
      <c r="AO1158" t="s">
        <v>16</v>
      </c>
      <c r="AP1158" t="s">
        <v>13</v>
      </c>
    </row>
    <row r="1159" spans="7:42" x14ac:dyDescent="0.3">
      <c r="G1159" s="14">
        <v>1974</v>
      </c>
      <c r="H1159" s="15" t="s">
        <v>35</v>
      </c>
      <c r="J1159" s="60" t="s">
        <v>2380</v>
      </c>
      <c r="K1159" s="14" t="s">
        <v>12</v>
      </c>
      <c r="L1159" s="14" t="s">
        <v>16</v>
      </c>
      <c r="R1159" s="15" t="s">
        <v>42</v>
      </c>
      <c r="Y1159" t="s">
        <v>1213</v>
      </c>
      <c r="Z1159">
        <v>33.25</v>
      </c>
      <c r="AA1159">
        <v>7.42</v>
      </c>
      <c r="AB1159" t="s">
        <v>2382</v>
      </c>
      <c r="AC1159" t="s">
        <v>2380</v>
      </c>
      <c r="AD1159" t="s">
        <v>2380</v>
      </c>
      <c r="AE1159">
        <v>2</v>
      </c>
      <c r="AF1159" t="s">
        <v>2380</v>
      </c>
      <c r="AH1159" t="s">
        <v>1190</v>
      </c>
      <c r="AI1159">
        <v>1974</v>
      </c>
      <c r="AJ1159" t="s">
        <v>35</v>
      </c>
      <c r="AK1159">
        <v>14</v>
      </c>
      <c r="AL1159">
        <v>3</v>
      </c>
      <c r="AM1159">
        <v>9563.0300000000007</v>
      </c>
      <c r="AN1159" t="s">
        <v>12</v>
      </c>
      <c r="AO1159" t="s">
        <v>16</v>
      </c>
      <c r="AP1159" t="s">
        <v>42</v>
      </c>
    </row>
    <row r="1160" spans="7:42" x14ac:dyDescent="0.3">
      <c r="G1160" s="14">
        <v>1973</v>
      </c>
      <c r="H1160" s="15" t="s">
        <v>30</v>
      </c>
      <c r="J1160" s="60" t="s">
        <v>2380</v>
      </c>
      <c r="K1160" s="14" t="s">
        <v>11</v>
      </c>
      <c r="L1160" s="14" t="s">
        <v>16</v>
      </c>
      <c r="R1160" s="15" t="s">
        <v>23</v>
      </c>
      <c r="Y1160" t="s">
        <v>1212</v>
      </c>
      <c r="Z1160">
        <v>26.6</v>
      </c>
      <c r="AA1160">
        <v>8.4499999999999993</v>
      </c>
      <c r="AB1160" t="s">
        <v>2382</v>
      </c>
      <c r="AC1160" t="s">
        <v>2380</v>
      </c>
      <c r="AD1160" t="s">
        <v>2380</v>
      </c>
      <c r="AE1160">
        <v>1</v>
      </c>
      <c r="AF1160" t="s">
        <v>2380</v>
      </c>
      <c r="AH1160" t="s">
        <v>1191</v>
      </c>
      <c r="AI1160">
        <v>1973</v>
      </c>
      <c r="AJ1160" t="s">
        <v>30</v>
      </c>
      <c r="AK1160">
        <v>1</v>
      </c>
      <c r="AL1160">
        <v>1</v>
      </c>
      <c r="AM1160">
        <v>9566.99</v>
      </c>
      <c r="AN1160" t="s">
        <v>11</v>
      </c>
      <c r="AO1160" t="s">
        <v>16</v>
      </c>
      <c r="AP1160" t="s">
        <v>23</v>
      </c>
    </row>
    <row r="1161" spans="7:42" x14ac:dyDescent="0.3">
      <c r="G1161" s="14">
        <v>1966</v>
      </c>
      <c r="H1161" s="15" t="s">
        <v>30</v>
      </c>
      <c r="J1161" s="60" t="s">
        <v>2380</v>
      </c>
      <c r="K1161" s="14" t="s">
        <v>12</v>
      </c>
      <c r="L1161" s="14" t="s">
        <v>11</v>
      </c>
      <c r="R1161" s="15" t="s">
        <v>13</v>
      </c>
      <c r="Y1161" t="s">
        <v>1211</v>
      </c>
      <c r="Z1161">
        <v>26.35</v>
      </c>
      <c r="AA1161">
        <v>6.21</v>
      </c>
      <c r="AB1161" t="s">
        <v>2380</v>
      </c>
      <c r="AC1161" t="s">
        <v>2380</v>
      </c>
      <c r="AD1161" t="s">
        <v>2380</v>
      </c>
      <c r="AE1161">
        <v>2</v>
      </c>
      <c r="AF1161" t="s">
        <v>2380</v>
      </c>
      <c r="AH1161" t="s">
        <v>1192</v>
      </c>
      <c r="AI1161">
        <v>1966</v>
      </c>
      <c r="AJ1161" t="s">
        <v>30</v>
      </c>
      <c r="AK1161">
        <v>4</v>
      </c>
      <c r="AL1161">
        <v>0</v>
      </c>
      <c r="AM1161">
        <v>9582.5400000000009</v>
      </c>
      <c r="AN1161" t="s">
        <v>12</v>
      </c>
      <c r="AO1161" t="s">
        <v>11</v>
      </c>
      <c r="AP1161" t="s">
        <v>13</v>
      </c>
    </row>
    <row r="1162" spans="7:42" x14ac:dyDescent="0.3">
      <c r="G1162" s="14">
        <v>1973</v>
      </c>
      <c r="H1162" s="15" t="s">
        <v>15</v>
      </c>
      <c r="J1162" s="60" t="s">
        <v>2380</v>
      </c>
      <c r="K1162" s="14" t="s">
        <v>11</v>
      </c>
      <c r="L1162" s="14" t="s">
        <v>12</v>
      </c>
      <c r="R1162" s="15" t="s">
        <v>23</v>
      </c>
      <c r="Y1162" t="s">
        <v>1210</v>
      </c>
      <c r="Z1162">
        <v>39.994999999999997</v>
      </c>
      <c r="AA1162">
        <v>4.6500000000000004</v>
      </c>
      <c r="AB1162" t="s">
        <v>2380</v>
      </c>
      <c r="AC1162" t="s">
        <v>2380</v>
      </c>
      <c r="AD1162" t="s">
        <v>2380</v>
      </c>
      <c r="AE1162" t="s">
        <v>2381</v>
      </c>
      <c r="AF1162" t="s">
        <v>2380</v>
      </c>
      <c r="AH1162" t="s">
        <v>1193</v>
      </c>
      <c r="AI1162">
        <v>1973</v>
      </c>
      <c r="AJ1162" t="s">
        <v>15</v>
      </c>
      <c r="AK1162">
        <v>28</v>
      </c>
      <c r="AL1162">
        <v>1</v>
      </c>
      <c r="AM1162">
        <v>9583.89</v>
      </c>
      <c r="AN1162" t="s">
        <v>11</v>
      </c>
      <c r="AO1162" t="s">
        <v>12</v>
      </c>
      <c r="AP1162" t="s">
        <v>23</v>
      </c>
    </row>
    <row r="1163" spans="7:42" x14ac:dyDescent="0.3">
      <c r="G1163" s="14">
        <v>1981</v>
      </c>
      <c r="H1163" s="15" t="s">
        <v>37</v>
      </c>
      <c r="J1163" s="60" t="s">
        <v>2380</v>
      </c>
      <c r="K1163" s="14" t="s">
        <v>11</v>
      </c>
      <c r="L1163" s="14" t="s">
        <v>16</v>
      </c>
      <c r="R1163" s="15" t="s">
        <v>300</v>
      </c>
      <c r="Y1163" t="s">
        <v>1209</v>
      </c>
      <c r="Z1163">
        <v>22.92</v>
      </c>
      <c r="AA1163">
        <v>5.87</v>
      </c>
      <c r="AB1163" t="s">
        <v>2382</v>
      </c>
      <c r="AC1163" t="s">
        <v>2380</v>
      </c>
      <c r="AD1163" t="s">
        <v>2380</v>
      </c>
      <c r="AE1163">
        <v>1</v>
      </c>
      <c r="AF1163" t="s">
        <v>2380</v>
      </c>
      <c r="AH1163" t="s">
        <v>1194</v>
      </c>
      <c r="AI1163">
        <v>1981</v>
      </c>
      <c r="AJ1163" t="s">
        <v>37</v>
      </c>
      <c r="AK1163">
        <v>18</v>
      </c>
      <c r="AL1163">
        <v>1</v>
      </c>
      <c r="AM1163">
        <v>9584.0400000000009</v>
      </c>
      <c r="AN1163" t="s">
        <v>11</v>
      </c>
      <c r="AO1163" t="s">
        <v>16</v>
      </c>
      <c r="AP1163" t="s">
        <v>300</v>
      </c>
    </row>
    <row r="1164" spans="7:42" x14ac:dyDescent="0.3">
      <c r="G1164" s="14">
        <v>1964</v>
      </c>
      <c r="H1164" s="15" t="s">
        <v>30</v>
      </c>
      <c r="J1164" s="60" t="s">
        <v>2380</v>
      </c>
      <c r="K1164" s="14" t="s">
        <v>12</v>
      </c>
      <c r="L1164" s="14" t="s">
        <v>12</v>
      </c>
      <c r="R1164" s="15" t="s">
        <v>13</v>
      </c>
      <c r="Y1164" t="s">
        <v>1208</v>
      </c>
      <c r="Z1164">
        <v>24.78</v>
      </c>
      <c r="AA1164">
        <v>4.24</v>
      </c>
      <c r="AB1164" t="s">
        <v>2382</v>
      </c>
      <c r="AC1164" t="s">
        <v>2380</v>
      </c>
      <c r="AD1164" t="s">
        <v>2380</v>
      </c>
      <c r="AE1164">
        <v>2</v>
      </c>
      <c r="AF1164" t="s">
        <v>2380</v>
      </c>
      <c r="AH1164" t="s">
        <v>1195</v>
      </c>
      <c r="AI1164">
        <v>1964</v>
      </c>
      <c r="AJ1164" t="s">
        <v>30</v>
      </c>
      <c r="AK1164">
        <v>15</v>
      </c>
      <c r="AL1164">
        <v>0</v>
      </c>
      <c r="AM1164">
        <v>9597.6299999999992</v>
      </c>
      <c r="AN1164" t="s">
        <v>12</v>
      </c>
      <c r="AO1164" t="s">
        <v>12</v>
      </c>
      <c r="AP1164" t="s">
        <v>13</v>
      </c>
    </row>
    <row r="1165" spans="7:42" x14ac:dyDescent="0.3">
      <c r="G1165" s="14">
        <v>1972</v>
      </c>
      <c r="H1165" s="15" t="s">
        <v>30</v>
      </c>
      <c r="J1165" s="60" t="s">
        <v>2380</v>
      </c>
      <c r="K1165" s="14" t="s">
        <v>12</v>
      </c>
      <c r="L1165" s="14" t="s">
        <v>12</v>
      </c>
      <c r="R1165" s="15" t="s">
        <v>168</v>
      </c>
      <c r="Y1165" t="s">
        <v>1207</v>
      </c>
      <c r="Z1165">
        <v>34.07</v>
      </c>
      <c r="AA1165">
        <v>7.81</v>
      </c>
      <c r="AB1165" t="s">
        <v>2382</v>
      </c>
      <c r="AC1165" t="s">
        <v>2380</v>
      </c>
      <c r="AD1165" t="s">
        <v>2380</v>
      </c>
      <c r="AE1165" t="s">
        <v>2381</v>
      </c>
      <c r="AF1165" t="s">
        <v>2380</v>
      </c>
      <c r="AH1165" t="s">
        <v>1196</v>
      </c>
      <c r="AI1165">
        <v>1972</v>
      </c>
      <c r="AJ1165" t="s">
        <v>30</v>
      </c>
      <c r="AK1165">
        <v>27</v>
      </c>
      <c r="AL1165">
        <v>1</v>
      </c>
      <c r="AM1165">
        <v>9617.66</v>
      </c>
      <c r="AN1165" t="s">
        <v>12</v>
      </c>
      <c r="AO1165" t="s">
        <v>12</v>
      </c>
      <c r="AP1165" t="s">
        <v>168</v>
      </c>
    </row>
    <row r="1166" spans="7:42" x14ac:dyDescent="0.3">
      <c r="G1166" s="14">
        <v>1982</v>
      </c>
      <c r="H1166" s="15" t="s">
        <v>35</v>
      </c>
      <c r="J1166" s="60" t="s">
        <v>2380</v>
      </c>
      <c r="K1166" s="14" t="s">
        <v>11</v>
      </c>
      <c r="L1166" s="14" t="s">
        <v>16</v>
      </c>
      <c r="R1166" s="15" t="s">
        <v>200</v>
      </c>
      <c r="Y1166" t="s">
        <v>1206</v>
      </c>
      <c r="Z1166">
        <v>30.14</v>
      </c>
      <c r="AA1166">
        <v>9.85</v>
      </c>
      <c r="AB1166" t="s">
        <v>2380</v>
      </c>
      <c r="AC1166" t="s">
        <v>2380</v>
      </c>
      <c r="AD1166" t="s">
        <v>2380</v>
      </c>
      <c r="AE1166" t="s">
        <v>2381</v>
      </c>
      <c r="AF1166" t="s">
        <v>2380</v>
      </c>
      <c r="AH1166" t="s">
        <v>1197</v>
      </c>
      <c r="AI1166">
        <v>1982</v>
      </c>
      <c r="AJ1166" t="s">
        <v>35</v>
      </c>
      <c r="AK1166">
        <v>29</v>
      </c>
      <c r="AL1166">
        <v>3</v>
      </c>
      <c r="AM1166">
        <v>9619.18</v>
      </c>
      <c r="AN1166" t="s">
        <v>11</v>
      </c>
      <c r="AO1166" t="s">
        <v>16</v>
      </c>
      <c r="AP1166" t="s">
        <v>200</v>
      </c>
    </row>
    <row r="1167" spans="7:42" x14ac:dyDescent="0.3">
      <c r="G1167" s="14">
        <v>1975</v>
      </c>
      <c r="H1167" s="15" t="s">
        <v>37</v>
      </c>
      <c r="J1167" s="60" t="s">
        <v>2380</v>
      </c>
      <c r="K1167" s="14" t="s">
        <v>12</v>
      </c>
      <c r="L1167" s="14" t="s">
        <v>12</v>
      </c>
      <c r="R1167" s="15" t="s">
        <v>23</v>
      </c>
      <c r="Y1167" t="s">
        <v>1205</v>
      </c>
      <c r="Z1167">
        <v>18.05</v>
      </c>
      <c r="AA1167">
        <v>6.94</v>
      </c>
      <c r="AB1167" t="s">
        <v>2380</v>
      </c>
      <c r="AC1167" t="s">
        <v>2380</v>
      </c>
      <c r="AD1167" t="s">
        <v>2380</v>
      </c>
      <c r="AE1167" t="s">
        <v>2381</v>
      </c>
      <c r="AF1167" t="s">
        <v>2380</v>
      </c>
      <c r="AH1167" t="s">
        <v>1198</v>
      </c>
      <c r="AI1167">
        <v>1975</v>
      </c>
      <c r="AJ1167" t="s">
        <v>37</v>
      </c>
      <c r="AK1167">
        <v>29</v>
      </c>
      <c r="AL1167">
        <v>3</v>
      </c>
      <c r="AM1167">
        <v>9620.33</v>
      </c>
      <c r="AN1167" t="s">
        <v>12</v>
      </c>
      <c r="AO1167" t="s">
        <v>12</v>
      </c>
      <c r="AP1167" t="s">
        <v>23</v>
      </c>
    </row>
    <row r="1168" spans="7:42" x14ac:dyDescent="0.3">
      <c r="G1168" s="14">
        <v>1970</v>
      </c>
      <c r="H1168" s="15" t="s">
        <v>30</v>
      </c>
      <c r="J1168" s="60" t="s">
        <v>2380</v>
      </c>
      <c r="K1168" s="14" t="s">
        <v>11</v>
      </c>
      <c r="L1168" s="14" t="s">
        <v>12</v>
      </c>
      <c r="R1168" s="15" t="s">
        <v>42</v>
      </c>
      <c r="Y1168" t="s">
        <v>1204</v>
      </c>
      <c r="Z1168">
        <v>37.4</v>
      </c>
      <c r="AA1168">
        <v>11.3</v>
      </c>
      <c r="AB1168" t="s">
        <v>2382</v>
      </c>
      <c r="AC1168" t="s">
        <v>2380</v>
      </c>
      <c r="AD1168" t="s">
        <v>2380</v>
      </c>
      <c r="AE1168">
        <v>2</v>
      </c>
      <c r="AF1168" t="s">
        <v>2380</v>
      </c>
      <c r="AH1168" t="s">
        <v>1199</v>
      </c>
      <c r="AI1168">
        <v>1970</v>
      </c>
      <c r="AJ1168" t="s">
        <v>30</v>
      </c>
      <c r="AK1168">
        <v>16</v>
      </c>
      <c r="AL1168">
        <v>0</v>
      </c>
      <c r="AM1168">
        <v>9625.92</v>
      </c>
      <c r="AN1168" t="s">
        <v>11</v>
      </c>
      <c r="AO1168" t="s">
        <v>12</v>
      </c>
      <c r="AP1168" t="s">
        <v>42</v>
      </c>
    </row>
    <row r="1169" spans="7:42" x14ac:dyDescent="0.3">
      <c r="G1169" s="14">
        <v>1998</v>
      </c>
      <c r="H1169" s="15" t="s">
        <v>18</v>
      </c>
      <c r="J1169" s="60" t="s">
        <v>2380</v>
      </c>
      <c r="K1169" s="14" t="s">
        <v>11</v>
      </c>
      <c r="L1169" s="14" t="s">
        <v>11</v>
      </c>
      <c r="R1169" s="15" t="s">
        <v>535</v>
      </c>
      <c r="Y1169" t="s">
        <v>1203</v>
      </c>
      <c r="Z1169">
        <v>25.75</v>
      </c>
      <c r="AA1169">
        <v>9.23</v>
      </c>
      <c r="AB1169" t="s">
        <v>2380</v>
      </c>
      <c r="AC1169" t="s">
        <v>2380</v>
      </c>
      <c r="AD1169" t="s">
        <v>2380</v>
      </c>
      <c r="AE1169" t="s">
        <v>2381</v>
      </c>
      <c r="AF1169" t="s">
        <v>2380</v>
      </c>
      <c r="AH1169" t="s">
        <v>1200</v>
      </c>
      <c r="AI1169">
        <v>1998</v>
      </c>
      <c r="AJ1169" t="s">
        <v>18</v>
      </c>
      <c r="AK1169">
        <v>23</v>
      </c>
      <c r="AL1169">
        <v>0</v>
      </c>
      <c r="AM1169">
        <v>9628.7900000000009</v>
      </c>
      <c r="AN1169" t="s">
        <v>11</v>
      </c>
      <c r="AO1169" t="s">
        <v>11</v>
      </c>
      <c r="AP1169" t="s">
        <v>535</v>
      </c>
    </row>
    <row r="1170" spans="7:42" x14ac:dyDescent="0.3">
      <c r="G1170" s="14">
        <v>1979</v>
      </c>
      <c r="H1170" s="15" t="s">
        <v>30</v>
      </c>
      <c r="J1170" s="60" t="s">
        <v>2380</v>
      </c>
      <c r="K1170" s="14" t="s">
        <v>11</v>
      </c>
      <c r="L1170" s="14" t="s">
        <v>11</v>
      </c>
      <c r="R1170" s="15" t="s">
        <v>300</v>
      </c>
      <c r="Y1170" t="s">
        <v>1202</v>
      </c>
      <c r="Z1170">
        <v>32.299999999999997</v>
      </c>
      <c r="AA1170">
        <v>4.37</v>
      </c>
      <c r="AB1170" t="s">
        <v>2380</v>
      </c>
      <c r="AC1170" t="s">
        <v>2380</v>
      </c>
      <c r="AD1170" t="s">
        <v>2380</v>
      </c>
      <c r="AE1170">
        <v>2</v>
      </c>
      <c r="AF1170" t="s">
        <v>2380</v>
      </c>
      <c r="AH1170" t="s">
        <v>1201</v>
      </c>
      <c r="AI1170">
        <v>1979</v>
      </c>
      <c r="AJ1170" t="s">
        <v>30</v>
      </c>
      <c r="AK1170">
        <v>19</v>
      </c>
      <c r="AL1170">
        <v>2</v>
      </c>
      <c r="AM1170">
        <v>9630.2999999999993</v>
      </c>
      <c r="AN1170" t="s">
        <v>11</v>
      </c>
      <c r="AO1170" t="s">
        <v>11</v>
      </c>
      <c r="AP1170" t="s">
        <v>300</v>
      </c>
    </row>
    <row r="1171" spans="7:42" x14ac:dyDescent="0.3">
      <c r="G1171" s="14">
        <v>1972</v>
      </c>
      <c r="H1171" s="15" t="s">
        <v>37</v>
      </c>
      <c r="J1171" s="60" t="s">
        <v>2380</v>
      </c>
      <c r="K1171" s="14" t="s">
        <v>11</v>
      </c>
      <c r="L1171" s="14" t="s">
        <v>11</v>
      </c>
      <c r="R1171" s="15" t="s">
        <v>42</v>
      </c>
      <c r="Y1171" t="s">
        <v>1201</v>
      </c>
      <c r="Z1171">
        <v>28.61</v>
      </c>
      <c r="AA1171">
        <v>5.76</v>
      </c>
      <c r="AB1171" t="s">
        <v>2380</v>
      </c>
      <c r="AC1171" t="s">
        <v>2380</v>
      </c>
      <c r="AD1171" t="s">
        <v>2383</v>
      </c>
      <c r="AE1171">
        <v>1</v>
      </c>
      <c r="AF1171" t="s">
        <v>2380</v>
      </c>
      <c r="AH1171" t="s">
        <v>1202</v>
      </c>
      <c r="AI1171">
        <v>1972</v>
      </c>
      <c r="AJ1171" t="s">
        <v>37</v>
      </c>
      <c r="AK1171">
        <v>23</v>
      </c>
      <c r="AL1171">
        <v>2</v>
      </c>
      <c r="AM1171">
        <v>9630.4</v>
      </c>
      <c r="AN1171" t="s">
        <v>11</v>
      </c>
      <c r="AO1171" t="s">
        <v>11</v>
      </c>
      <c r="AP1171" t="s">
        <v>42</v>
      </c>
    </row>
    <row r="1172" spans="7:42" x14ac:dyDescent="0.3">
      <c r="G1172" s="14">
        <v>1968</v>
      </c>
      <c r="H1172" s="15" t="s">
        <v>18</v>
      </c>
      <c r="J1172" s="60" t="s">
        <v>2380</v>
      </c>
      <c r="K1172" s="14" t="s">
        <v>12</v>
      </c>
      <c r="L1172" s="14" t="s">
        <v>11</v>
      </c>
      <c r="R1172" s="15" t="s">
        <v>13</v>
      </c>
      <c r="Y1172" t="s">
        <v>1200</v>
      </c>
      <c r="Z1172">
        <v>45.41</v>
      </c>
      <c r="AA1172">
        <v>4.96</v>
      </c>
      <c r="AB1172" t="s">
        <v>2380</v>
      </c>
      <c r="AC1172" t="s">
        <v>2380</v>
      </c>
      <c r="AD1172" t="s">
        <v>2380</v>
      </c>
      <c r="AE1172">
        <v>1</v>
      </c>
      <c r="AF1172" t="s">
        <v>2380</v>
      </c>
      <c r="AH1172" t="s">
        <v>1203</v>
      </c>
      <c r="AI1172">
        <v>1968</v>
      </c>
      <c r="AJ1172" t="s">
        <v>18</v>
      </c>
      <c r="AK1172">
        <v>22</v>
      </c>
      <c r="AL1172">
        <v>0</v>
      </c>
      <c r="AM1172">
        <v>9630.91</v>
      </c>
      <c r="AN1172" t="s">
        <v>12</v>
      </c>
      <c r="AO1172" t="s">
        <v>11</v>
      </c>
      <c r="AP1172" t="s">
        <v>13</v>
      </c>
    </row>
    <row r="1173" spans="7:42" x14ac:dyDescent="0.3">
      <c r="G1173" s="14">
        <v>1970</v>
      </c>
      <c r="H1173" s="15" t="s">
        <v>20</v>
      </c>
      <c r="J1173" s="60" t="s">
        <v>2380</v>
      </c>
      <c r="K1173" s="14" t="s">
        <v>11</v>
      </c>
      <c r="L1173" s="14" t="s">
        <v>11</v>
      </c>
      <c r="R1173" s="15" t="s">
        <v>42</v>
      </c>
      <c r="Y1173" t="s">
        <v>1199</v>
      </c>
      <c r="Z1173">
        <v>31.2</v>
      </c>
      <c r="AA1173">
        <v>11.04</v>
      </c>
      <c r="AB1173" t="s">
        <v>2382</v>
      </c>
      <c r="AC1173" t="s">
        <v>2380</v>
      </c>
      <c r="AD1173" t="s">
        <v>2380</v>
      </c>
      <c r="AE1173">
        <v>2</v>
      </c>
      <c r="AF1173" t="s">
        <v>2380</v>
      </c>
      <c r="AH1173" t="s">
        <v>1204</v>
      </c>
      <c r="AI1173">
        <v>1970</v>
      </c>
      <c r="AJ1173" t="s">
        <v>20</v>
      </c>
      <c r="AK1173">
        <v>30</v>
      </c>
      <c r="AL1173">
        <v>0</v>
      </c>
      <c r="AM1173">
        <v>9634.5400000000009</v>
      </c>
      <c r="AN1173" t="s">
        <v>11</v>
      </c>
      <c r="AO1173" t="s">
        <v>11</v>
      </c>
      <c r="AP1173" t="s">
        <v>42</v>
      </c>
    </row>
    <row r="1174" spans="7:42" x14ac:dyDescent="0.3">
      <c r="G1174" s="14">
        <v>1971</v>
      </c>
      <c r="H1174" s="15" t="s">
        <v>10</v>
      </c>
      <c r="J1174" s="60" t="s">
        <v>2380</v>
      </c>
      <c r="K1174" s="14" t="s">
        <v>11</v>
      </c>
      <c r="L1174" s="14" t="s">
        <v>16</v>
      </c>
      <c r="R1174" s="15" t="s">
        <v>23</v>
      </c>
      <c r="Y1174" t="s">
        <v>1198</v>
      </c>
      <c r="Z1174">
        <v>29.83</v>
      </c>
      <c r="AA1174">
        <v>7.81</v>
      </c>
      <c r="AB1174" t="s">
        <v>2382</v>
      </c>
      <c r="AC1174" t="s">
        <v>2380</v>
      </c>
      <c r="AD1174" t="s">
        <v>2380</v>
      </c>
      <c r="AE1174">
        <v>1</v>
      </c>
      <c r="AF1174" t="s">
        <v>2380</v>
      </c>
      <c r="AH1174" t="s">
        <v>1205</v>
      </c>
      <c r="AI1174">
        <v>1971</v>
      </c>
      <c r="AJ1174" t="s">
        <v>10</v>
      </c>
      <c r="AK1174">
        <v>19</v>
      </c>
      <c r="AL1174">
        <v>0</v>
      </c>
      <c r="AM1174">
        <v>9644.25</v>
      </c>
      <c r="AN1174" t="s">
        <v>11</v>
      </c>
      <c r="AO1174" t="s">
        <v>16</v>
      </c>
      <c r="AP1174" t="s">
        <v>23</v>
      </c>
    </row>
    <row r="1175" spans="7:42" x14ac:dyDescent="0.3">
      <c r="G1175" s="14">
        <v>1974</v>
      </c>
      <c r="H1175" s="15" t="s">
        <v>10</v>
      </c>
      <c r="J1175" s="60" t="s">
        <v>2380</v>
      </c>
      <c r="K1175" s="14" t="s">
        <v>11</v>
      </c>
      <c r="L1175" s="14" t="s">
        <v>11</v>
      </c>
      <c r="R1175" s="15" t="s">
        <v>42</v>
      </c>
      <c r="Y1175" t="s">
        <v>1197</v>
      </c>
      <c r="Z1175">
        <v>29.06</v>
      </c>
      <c r="AA1175">
        <v>4.55</v>
      </c>
      <c r="AB1175" t="s">
        <v>2380</v>
      </c>
      <c r="AC1175" t="s">
        <v>2380</v>
      </c>
      <c r="AD1175" t="s">
        <v>2380</v>
      </c>
      <c r="AE1175" t="s">
        <v>2381</v>
      </c>
      <c r="AF1175" t="s">
        <v>2380</v>
      </c>
      <c r="AH1175" t="s">
        <v>1206</v>
      </c>
      <c r="AI1175">
        <v>1974</v>
      </c>
      <c r="AJ1175" t="s">
        <v>10</v>
      </c>
      <c r="AK1175">
        <v>8</v>
      </c>
      <c r="AL1175">
        <v>0</v>
      </c>
      <c r="AM1175">
        <v>9653.81</v>
      </c>
      <c r="AN1175" t="s">
        <v>11</v>
      </c>
      <c r="AO1175" t="s">
        <v>11</v>
      </c>
      <c r="AP1175" t="s">
        <v>42</v>
      </c>
    </row>
    <row r="1176" spans="7:42" x14ac:dyDescent="0.3">
      <c r="G1176" s="14">
        <v>1981</v>
      </c>
      <c r="H1176" s="15" t="s">
        <v>35</v>
      </c>
      <c r="J1176" s="60" t="s">
        <v>2380</v>
      </c>
      <c r="K1176" s="14" t="s">
        <v>11</v>
      </c>
      <c r="L1176" s="14" t="s">
        <v>12</v>
      </c>
      <c r="R1176" s="15" t="s">
        <v>42</v>
      </c>
      <c r="Y1176" t="s">
        <v>1196</v>
      </c>
      <c r="Z1176">
        <v>27.454999999999998</v>
      </c>
      <c r="AA1176">
        <v>6.13</v>
      </c>
      <c r="AB1176" t="s">
        <v>2380</v>
      </c>
      <c r="AC1176" t="s">
        <v>2380</v>
      </c>
      <c r="AD1176" t="s">
        <v>2380</v>
      </c>
      <c r="AE1176">
        <v>2</v>
      </c>
      <c r="AF1176" t="s">
        <v>2380</v>
      </c>
      <c r="AH1176" t="s">
        <v>1207</v>
      </c>
      <c r="AI1176">
        <v>1981</v>
      </c>
      <c r="AJ1176" t="s">
        <v>35</v>
      </c>
      <c r="AK1176">
        <v>8</v>
      </c>
      <c r="AL1176">
        <v>1</v>
      </c>
      <c r="AM1176">
        <v>9664.34</v>
      </c>
      <c r="AN1176" t="s">
        <v>11</v>
      </c>
      <c r="AO1176" t="s">
        <v>12</v>
      </c>
      <c r="AP1176" t="s">
        <v>42</v>
      </c>
    </row>
    <row r="1177" spans="7:42" x14ac:dyDescent="0.3">
      <c r="G1177" s="14">
        <v>1966</v>
      </c>
      <c r="H1177" s="15" t="s">
        <v>20</v>
      </c>
      <c r="J1177" s="60" t="s">
        <v>2380</v>
      </c>
      <c r="K1177" s="14" t="s">
        <v>12</v>
      </c>
      <c r="L1177" s="14" t="s">
        <v>11</v>
      </c>
      <c r="R1177" s="15" t="s">
        <v>13</v>
      </c>
      <c r="Y1177" t="s">
        <v>1195</v>
      </c>
      <c r="Z1177">
        <v>23.01</v>
      </c>
      <c r="AA1177">
        <v>6.04</v>
      </c>
      <c r="AB1177" t="s">
        <v>2382</v>
      </c>
      <c r="AC1177" t="s">
        <v>2380</v>
      </c>
      <c r="AD1177" t="s">
        <v>2380</v>
      </c>
      <c r="AE1177">
        <v>1</v>
      </c>
      <c r="AF1177" t="s">
        <v>2380</v>
      </c>
      <c r="AH1177" t="s">
        <v>1208</v>
      </c>
      <c r="AI1177">
        <v>1966</v>
      </c>
      <c r="AJ1177" t="s">
        <v>20</v>
      </c>
      <c r="AK1177">
        <v>16</v>
      </c>
      <c r="AL1177">
        <v>0</v>
      </c>
      <c r="AM1177">
        <v>9684.2900000000009</v>
      </c>
      <c r="AN1177" t="s">
        <v>12</v>
      </c>
      <c r="AO1177" t="s">
        <v>11</v>
      </c>
      <c r="AP1177" t="s">
        <v>13</v>
      </c>
    </row>
    <row r="1178" spans="7:42" x14ac:dyDescent="0.3">
      <c r="G1178" s="14">
        <v>1964</v>
      </c>
      <c r="H1178" s="15" t="s">
        <v>15</v>
      </c>
      <c r="J1178" s="60" t="s">
        <v>2380</v>
      </c>
      <c r="K1178" s="14" t="s">
        <v>12</v>
      </c>
      <c r="L1178" s="14" t="s">
        <v>12</v>
      </c>
      <c r="R1178" s="15" t="s">
        <v>13</v>
      </c>
      <c r="Y1178" t="s">
        <v>1194</v>
      </c>
      <c r="Z1178">
        <v>31.39</v>
      </c>
      <c r="AA1178">
        <v>8.85</v>
      </c>
      <c r="AB1178" t="s">
        <v>2382</v>
      </c>
      <c r="AC1178" t="s">
        <v>2380</v>
      </c>
      <c r="AD1178" t="s">
        <v>2380</v>
      </c>
      <c r="AE1178" t="s">
        <v>2381</v>
      </c>
      <c r="AF1178" t="s">
        <v>2380</v>
      </c>
      <c r="AH1178" t="s">
        <v>1209</v>
      </c>
      <c r="AI1178">
        <v>1964</v>
      </c>
      <c r="AJ1178" t="s">
        <v>15</v>
      </c>
      <c r="AK1178">
        <v>7</v>
      </c>
      <c r="AL1178">
        <v>0</v>
      </c>
      <c r="AM1178">
        <v>9698.42</v>
      </c>
      <c r="AN1178" t="s">
        <v>12</v>
      </c>
      <c r="AO1178" t="s">
        <v>12</v>
      </c>
      <c r="AP1178" t="s">
        <v>13</v>
      </c>
    </row>
    <row r="1179" spans="7:42" x14ac:dyDescent="0.3">
      <c r="G1179" s="14">
        <v>1977</v>
      </c>
      <c r="H1179" s="15" t="s">
        <v>20</v>
      </c>
      <c r="J1179" s="60" t="s">
        <v>2380</v>
      </c>
      <c r="K1179" s="14" t="s">
        <v>11</v>
      </c>
      <c r="L1179" s="14" t="s">
        <v>12</v>
      </c>
      <c r="R1179" s="15" t="s">
        <v>247</v>
      </c>
      <c r="Y1179" t="s">
        <v>1193</v>
      </c>
      <c r="Z1179">
        <v>34.770000000000003</v>
      </c>
      <c r="AA1179">
        <v>10.54</v>
      </c>
      <c r="AB1179" t="s">
        <v>2380</v>
      </c>
      <c r="AC1179" t="s">
        <v>2380</v>
      </c>
      <c r="AD1179" t="s">
        <v>2380</v>
      </c>
      <c r="AE1179">
        <v>2</v>
      </c>
      <c r="AF1179" t="s">
        <v>2380</v>
      </c>
      <c r="AH1179" t="s">
        <v>1210</v>
      </c>
      <c r="AI1179">
        <v>1977</v>
      </c>
      <c r="AJ1179" t="s">
        <v>20</v>
      </c>
      <c r="AK1179">
        <v>19</v>
      </c>
      <c r="AL1179">
        <v>3</v>
      </c>
      <c r="AM1179">
        <v>9704.67</v>
      </c>
      <c r="AN1179" t="s">
        <v>11</v>
      </c>
      <c r="AO1179" t="s">
        <v>12</v>
      </c>
      <c r="AP1179" t="s">
        <v>247</v>
      </c>
    </row>
    <row r="1180" spans="7:42" x14ac:dyDescent="0.3">
      <c r="G1180" s="14">
        <v>1972</v>
      </c>
      <c r="H1180" s="15" t="s">
        <v>10</v>
      </c>
      <c r="J1180" s="60" t="s">
        <v>2380</v>
      </c>
      <c r="K1180" s="14" t="s">
        <v>11</v>
      </c>
      <c r="L1180" s="14" t="s">
        <v>16</v>
      </c>
      <c r="R1180" s="15" t="s">
        <v>300</v>
      </c>
      <c r="Y1180" t="s">
        <v>1192</v>
      </c>
      <c r="Z1180">
        <v>24.48</v>
      </c>
      <c r="AA1180">
        <v>4.37</v>
      </c>
      <c r="AB1180" t="s">
        <v>2382</v>
      </c>
      <c r="AC1180" t="s">
        <v>2380</v>
      </c>
      <c r="AD1180" t="s">
        <v>2380</v>
      </c>
      <c r="AE1180">
        <v>2</v>
      </c>
      <c r="AF1180" t="s">
        <v>2380</v>
      </c>
      <c r="AH1180" t="s">
        <v>1211</v>
      </c>
      <c r="AI1180">
        <v>1972</v>
      </c>
      <c r="AJ1180" t="s">
        <v>10</v>
      </c>
      <c r="AK1180">
        <v>10</v>
      </c>
      <c r="AL1180">
        <v>0</v>
      </c>
      <c r="AM1180">
        <v>9710.7099999999991</v>
      </c>
      <c r="AN1180" t="s">
        <v>11</v>
      </c>
      <c r="AO1180" t="s">
        <v>16</v>
      </c>
      <c r="AP1180" t="s">
        <v>300</v>
      </c>
    </row>
    <row r="1181" spans="7:42" x14ac:dyDescent="0.3">
      <c r="G1181" s="14">
        <v>1975</v>
      </c>
      <c r="H1181" s="15" t="s">
        <v>18</v>
      </c>
      <c r="J1181" s="60" t="s">
        <v>2380</v>
      </c>
      <c r="K1181" s="14" t="s">
        <v>11</v>
      </c>
      <c r="L1181" s="14" t="s">
        <v>16</v>
      </c>
      <c r="R1181" s="15" t="s">
        <v>247</v>
      </c>
      <c r="Y1181" t="s">
        <v>1191</v>
      </c>
      <c r="Z1181">
        <v>22.61</v>
      </c>
      <c r="AA1181">
        <v>9.6300000000000008</v>
      </c>
      <c r="AB1181" t="s">
        <v>2380</v>
      </c>
      <c r="AC1181" t="s">
        <v>2380</v>
      </c>
      <c r="AD1181" t="s">
        <v>2380</v>
      </c>
      <c r="AE1181">
        <v>2</v>
      </c>
      <c r="AF1181" t="s">
        <v>2380</v>
      </c>
      <c r="AH1181" t="s">
        <v>1212</v>
      </c>
      <c r="AI1181">
        <v>1975</v>
      </c>
      <c r="AJ1181" t="s">
        <v>18</v>
      </c>
      <c r="AK1181">
        <v>27</v>
      </c>
      <c r="AL1181">
        <v>2</v>
      </c>
      <c r="AM1181">
        <v>9715.84</v>
      </c>
      <c r="AN1181" t="s">
        <v>11</v>
      </c>
      <c r="AO1181" t="s">
        <v>16</v>
      </c>
      <c r="AP1181" t="s">
        <v>247</v>
      </c>
    </row>
    <row r="1182" spans="7:42" x14ac:dyDescent="0.3">
      <c r="G1182" s="14">
        <v>1970</v>
      </c>
      <c r="H1182" s="15" t="s">
        <v>20</v>
      </c>
      <c r="J1182" s="60" t="s">
        <v>2380</v>
      </c>
      <c r="K1182" s="14" t="s">
        <v>12</v>
      </c>
      <c r="L1182" s="14" t="s">
        <v>16</v>
      </c>
      <c r="R1182" s="15" t="s">
        <v>168</v>
      </c>
      <c r="Y1182" t="s">
        <v>1190</v>
      </c>
      <c r="Z1182">
        <v>34.299999999999997</v>
      </c>
      <c r="AA1182">
        <v>10.37</v>
      </c>
      <c r="AB1182" t="s">
        <v>2380</v>
      </c>
      <c r="AC1182" t="s">
        <v>2380</v>
      </c>
      <c r="AD1182" t="s">
        <v>2380</v>
      </c>
      <c r="AE1182" t="s">
        <v>2381</v>
      </c>
      <c r="AF1182" t="s">
        <v>2380</v>
      </c>
      <c r="AH1182" t="s">
        <v>1213</v>
      </c>
      <c r="AI1182">
        <v>1970</v>
      </c>
      <c r="AJ1182" t="s">
        <v>20</v>
      </c>
      <c r="AK1182">
        <v>12</v>
      </c>
      <c r="AL1182">
        <v>0</v>
      </c>
      <c r="AM1182">
        <v>9722.77</v>
      </c>
      <c r="AN1182" t="s">
        <v>12</v>
      </c>
      <c r="AO1182" t="s">
        <v>16</v>
      </c>
      <c r="AP1182" t="s">
        <v>168</v>
      </c>
    </row>
    <row r="1183" spans="7:42" x14ac:dyDescent="0.3">
      <c r="G1183" s="14">
        <v>1970</v>
      </c>
      <c r="H1183" s="15" t="s">
        <v>35</v>
      </c>
      <c r="J1183" s="60" t="s">
        <v>2380</v>
      </c>
      <c r="K1183" s="14" t="s">
        <v>12</v>
      </c>
      <c r="L1183" s="14" t="s">
        <v>16</v>
      </c>
      <c r="R1183" s="15" t="s">
        <v>42</v>
      </c>
      <c r="Y1183" t="s">
        <v>1189</v>
      </c>
      <c r="Z1183">
        <v>46.09</v>
      </c>
      <c r="AA1183">
        <v>5.44</v>
      </c>
      <c r="AB1183" t="s">
        <v>2380</v>
      </c>
      <c r="AC1183" t="s">
        <v>2380</v>
      </c>
      <c r="AD1183" t="s">
        <v>2380</v>
      </c>
      <c r="AE1183">
        <v>2</v>
      </c>
      <c r="AF1183" t="s">
        <v>2380</v>
      </c>
      <c r="AH1183" t="s">
        <v>1214</v>
      </c>
      <c r="AI1183">
        <v>1970</v>
      </c>
      <c r="AJ1183" t="s">
        <v>35</v>
      </c>
      <c r="AK1183">
        <v>18</v>
      </c>
      <c r="AL1183">
        <v>1</v>
      </c>
      <c r="AM1183">
        <v>9724.5300000000007</v>
      </c>
      <c r="AN1183" t="s">
        <v>12</v>
      </c>
      <c r="AO1183" t="s">
        <v>16</v>
      </c>
      <c r="AP1183" t="s">
        <v>42</v>
      </c>
    </row>
    <row r="1184" spans="7:42" x14ac:dyDescent="0.3">
      <c r="G1184" s="14">
        <v>1970</v>
      </c>
      <c r="H1184" s="15" t="s">
        <v>10</v>
      </c>
      <c r="J1184" s="60" t="s">
        <v>2380</v>
      </c>
      <c r="K1184" s="14" t="s">
        <v>11</v>
      </c>
      <c r="L1184" s="14" t="s">
        <v>16</v>
      </c>
      <c r="R1184" s="15" t="s">
        <v>13</v>
      </c>
      <c r="Y1184" t="s">
        <v>1188</v>
      </c>
      <c r="Z1184">
        <v>44.744999999999997</v>
      </c>
      <c r="AA1184">
        <v>5.19</v>
      </c>
      <c r="AB1184" t="s">
        <v>2380</v>
      </c>
      <c r="AC1184" t="s">
        <v>2380</v>
      </c>
      <c r="AD1184" t="s">
        <v>2380</v>
      </c>
      <c r="AE1184">
        <v>2</v>
      </c>
      <c r="AF1184" t="s">
        <v>2380</v>
      </c>
      <c r="AH1184" t="s">
        <v>1215</v>
      </c>
      <c r="AI1184">
        <v>1970</v>
      </c>
      <c r="AJ1184" t="s">
        <v>10</v>
      </c>
      <c r="AK1184">
        <v>4</v>
      </c>
      <c r="AL1184">
        <v>1</v>
      </c>
      <c r="AM1184">
        <v>9748.91</v>
      </c>
      <c r="AN1184" t="s">
        <v>11</v>
      </c>
      <c r="AO1184" t="s">
        <v>16</v>
      </c>
      <c r="AP1184" t="s">
        <v>13</v>
      </c>
    </row>
    <row r="1185" spans="7:42" x14ac:dyDescent="0.3">
      <c r="G1185" s="14">
        <v>2001</v>
      </c>
      <c r="H1185" s="15" t="s">
        <v>10</v>
      </c>
      <c r="J1185" s="60" t="s">
        <v>2380</v>
      </c>
      <c r="K1185" s="14" t="s">
        <v>11</v>
      </c>
      <c r="L1185" s="14" t="s">
        <v>11</v>
      </c>
      <c r="R1185" s="15" t="s">
        <v>23</v>
      </c>
      <c r="Y1185" t="s">
        <v>1187</v>
      </c>
      <c r="Z1185">
        <v>26.33</v>
      </c>
      <c r="AA1185">
        <v>11.8</v>
      </c>
      <c r="AB1185" t="s">
        <v>2382</v>
      </c>
      <c r="AC1185" t="s">
        <v>2380</v>
      </c>
      <c r="AD1185" t="s">
        <v>2380</v>
      </c>
      <c r="AE1185">
        <v>1</v>
      </c>
      <c r="AF1185" t="s">
        <v>2380</v>
      </c>
      <c r="AH1185" t="s">
        <v>1216</v>
      </c>
      <c r="AI1185">
        <v>2001</v>
      </c>
      <c r="AJ1185" t="s">
        <v>10</v>
      </c>
      <c r="AK1185">
        <v>14</v>
      </c>
      <c r="AL1185">
        <v>0</v>
      </c>
      <c r="AM1185">
        <v>9753.49</v>
      </c>
      <c r="AN1185" t="s">
        <v>11</v>
      </c>
      <c r="AO1185" t="s">
        <v>11</v>
      </c>
      <c r="AP1185" t="s">
        <v>23</v>
      </c>
    </row>
    <row r="1186" spans="7:42" x14ac:dyDescent="0.3">
      <c r="G1186" s="14">
        <v>1965</v>
      </c>
      <c r="H1186" s="15" t="s">
        <v>20</v>
      </c>
      <c r="J1186" s="60" t="s">
        <v>2380</v>
      </c>
      <c r="K1186" s="14" t="s">
        <v>12</v>
      </c>
      <c r="L1186" s="14" t="s">
        <v>16</v>
      </c>
      <c r="R1186" s="15" t="s">
        <v>23</v>
      </c>
      <c r="Y1186" t="s">
        <v>1186</v>
      </c>
      <c r="Z1186">
        <v>26.6</v>
      </c>
      <c r="AA1186">
        <v>8.3800000000000008</v>
      </c>
      <c r="AB1186" t="s">
        <v>2380</v>
      </c>
      <c r="AC1186" t="s">
        <v>2380</v>
      </c>
      <c r="AD1186" t="s">
        <v>2380</v>
      </c>
      <c r="AE1186">
        <v>2</v>
      </c>
      <c r="AF1186" t="s">
        <v>2380</v>
      </c>
      <c r="AH1186" t="s">
        <v>1217</v>
      </c>
      <c r="AI1186">
        <v>1965</v>
      </c>
      <c r="AJ1186" t="s">
        <v>20</v>
      </c>
      <c r="AK1186">
        <v>5</v>
      </c>
      <c r="AL1186">
        <v>0</v>
      </c>
      <c r="AM1186">
        <v>9764.08</v>
      </c>
      <c r="AN1186" t="s">
        <v>12</v>
      </c>
      <c r="AO1186" t="s">
        <v>16</v>
      </c>
      <c r="AP1186" t="s">
        <v>23</v>
      </c>
    </row>
    <row r="1187" spans="7:42" x14ac:dyDescent="0.3">
      <c r="G1187" s="14">
        <v>1973</v>
      </c>
      <c r="H1187" s="15" t="s">
        <v>10</v>
      </c>
      <c r="J1187" s="60" t="s">
        <v>2380</v>
      </c>
      <c r="K1187" s="14" t="s">
        <v>11</v>
      </c>
      <c r="L1187" s="14" t="s">
        <v>11</v>
      </c>
      <c r="R1187" s="15" t="s">
        <v>247</v>
      </c>
      <c r="Y1187" t="s">
        <v>1185</v>
      </c>
      <c r="Z1187">
        <v>27.5</v>
      </c>
      <c r="AA1187">
        <v>7.58</v>
      </c>
      <c r="AB1187" t="s">
        <v>2380</v>
      </c>
      <c r="AC1187" t="s">
        <v>2380</v>
      </c>
      <c r="AD1187" t="s">
        <v>2380</v>
      </c>
      <c r="AE1187" t="s">
        <v>2381</v>
      </c>
      <c r="AF1187" t="s">
        <v>2380</v>
      </c>
      <c r="AH1187" t="s">
        <v>1218</v>
      </c>
      <c r="AI1187">
        <v>1973</v>
      </c>
      <c r="AJ1187" t="s">
        <v>10</v>
      </c>
      <c r="AK1187">
        <v>7</v>
      </c>
      <c r="AL1187">
        <v>1</v>
      </c>
      <c r="AM1187">
        <v>9778.35</v>
      </c>
      <c r="AN1187" t="s">
        <v>11</v>
      </c>
      <c r="AO1187" t="s">
        <v>11</v>
      </c>
      <c r="AP1187" t="s">
        <v>247</v>
      </c>
    </row>
    <row r="1188" spans="7:42" x14ac:dyDescent="0.3">
      <c r="G1188" s="14">
        <v>1996</v>
      </c>
      <c r="H1188" s="15" t="s">
        <v>35</v>
      </c>
      <c r="J1188" s="60" t="s">
        <v>2380</v>
      </c>
      <c r="K1188" s="14" t="s">
        <v>11</v>
      </c>
      <c r="L1188" s="14" t="s">
        <v>12</v>
      </c>
      <c r="R1188" s="15" t="s">
        <v>249</v>
      </c>
      <c r="Y1188" t="s">
        <v>1184</v>
      </c>
      <c r="Z1188">
        <v>41.55</v>
      </c>
      <c r="AA1188">
        <v>4.6100000000000003</v>
      </c>
      <c r="AB1188" t="s">
        <v>2380</v>
      </c>
      <c r="AC1188" t="s">
        <v>2380</v>
      </c>
      <c r="AD1188" t="s">
        <v>2380</v>
      </c>
      <c r="AE1188">
        <v>1</v>
      </c>
      <c r="AF1188" t="s">
        <v>2380</v>
      </c>
      <c r="AH1188" t="s">
        <v>1219</v>
      </c>
      <c r="AI1188">
        <v>1996</v>
      </c>
      <c r="AJ1188" t="s">
        <v>35</v>
      </c>
      <c r="AK1188">
        <v>8</v>
      </c>
      <c r="AL1188">
        <v>0</v>
      </c>
      <c r="AM1188">
        <v>9787.32</v>
      </c>
      <c r="AN1188" t="s">
        <v>11</v>
      </c>
      <c r="AO1188" t="s">
        <v>12</v>
      </c>
      <c r="AP1188" t="s">
        <v>249</v>
      </c>
    </row>
    <row r="1189" spans="7:42" x14ac:dyDescent="0.3">
      <c r="G1189" s="14">
        <v>1977</v>
      </c>
      <c r="H1189" s="15" t="s">
        <v>18</v>
      </c>
      <c r="J1189" s="60" t="s">
        <v>2380</v>
      </c>
      <c r="K1189" s="14" t="s">
        <v>12</v>
      </c>
      <c r="L1189" s="14" t="s">
        <v>11</v>
      </c>
      <c r="R1189" s="15" t="s">
        <v>13</v>
      </c>
      <c r="Y1189" t="s">
        <v>1183</v>
      </c>
      <c r="Z1189">
        <v>41.47</v>
      </c>
      <c r="AA1189">
        <v>4.7</v>
      </c>
      <c r="AB1189" t="s">
        <v>2382</v>
      </c>
      <c r="AC1189" t="s">
        <v>2380</v>
      </c>
      <c r="AD1189" t="s">
        <v>2383</v>
      </c>
      <c r="AE1189">
        <v>1</v>
      </c>
      <c r="AF1189" t="s">
        <v>2380</v>
      </c>
      <c r="AH1189" t="s">
        <v>1220</v>
      </c>
      <c r="AI1189">
        <v>1977</v>
      </c>
      <c r="AJ1189" t="s">
        <v>18</v>
      </c>
      <c r="AK1189">
        <v>7</v>
      </c>
      <c r="AL1189">
        <v>5</v>
      </c>
      <c r="AM1189">
        <v>9788.8700000000008</v>
      </c>
      <c r="AN1189" t="s">
        <v>12</v>
      </c>
      <c r="AO1189" t="s">
        <v>11</v>
      </c>
      <c r="AP1189" t="s">
        <v>13</v>
      </c>
    </row>
    <row r="1190" spans="7:42" x14ac:dyDescent="0.3">
      <c r="G1190" s="14">
        <v>1973</v>
      </c>
      <c r="H1190" s="15" t="s">
        <v>20</v>
      </c>
      <c r="J1190" s="60" t="s">
        <v>2380</v>
      </c>
      <c r="K1190" s="14" t="s">
        <v>11</v>
      </c>
      <c r="L1190" s="14" t="s">
        <v>16</v>
      </c>
      <c r="R1190" s="15" t="s">
        <v>13</v>
      </c>
      <c r="Y1190" t="s">
        <v>1182</v>
      </c>
      <c r="Z1190">
        <v>24.795000000000002</v>
      </c>
      <c r="AA1190">
        <v>6.05</v>
      </c>
      <c r="AB1190" t="s">
        <v>2382</v>
      </c>
      <c r="AC1190" t="s">
        <v>2380</v>
      </c>
      <c r="AD1190" t="s">
        <v>2380</v>
      </c>
      <c r="AE1190" t="s">
        <v>2381</v>
      </c>
      <c r="AF1190" t="s">
        <v>2380</v>
      </c>
      <c r="AH1190" t="s">
        <v>1221</v>
      </c>
      <c r="AI1190">
        <v>1973</v>
      </c>
      <c r="AJ1190" t="s">
        <v>20</v>
      </c>
      <c r="AK1190">
        <v>17</v>
      </c>
      <c r="AL1190">
        <v>2</v>
      </c>
      <c r="AM1190">
        <v>9800.89</v>
      </c>
      <c r="AN1190" t="s">
        <v>11</v>
      </c>
      <c r="AO1190" t="s">
        <v>16</v>
      </c>
      <c r="AP1190" t="s">
        <v>13</v>
      </c>
    </row>
    <row r="1191" spans="7:42" x14ac:dyDescent="0.3">
      <c r="G1191" s="14">
        <v>1972</v>
      </c>
      <c r="H1191" s="15" t="s">
        <v>18</v>
      </c>
      <c r="J1191" s="60" t="s">
        <v>2380</v>
      </c>
      <c r="K1191" s="14" t="s">
        <v>11</v>
      </c>
      <c r="L1191" s="14" t="s">
        <v>11</v>
      </c>
      <c r="R1191" s="15" t="s">
        <v>300</v>
      </c>
      <c r="Y1191" t="s">
        <v>1181</v>
      </c>
      <c r="Z1191">
        <v>29.48</v>
      </c>
      <c r="AA1191">
        <v>5.63</v>
      </c>
      <c r="AB1191" t="s">
        <v>2382</v>
      </c>
      <c r="AC1191" t="s">
        <v>2380</v>
      </c>
      <c r="AD1191" t="s">
        <v>2383</v>
      </c>
      <c r="AE1191">
        <v>1</v>
      </c>
      <c r="AF1191" t="s">
        <v>2380</v>
      </c>
      <c r="AH1191" t="s">
        <v>1222</v>
      </c>
      <c r="AI1191">
        <v>1972</v>
      </c>
      <c r="AJ1191" t="s">
        <v>18</v>
      </c>
      <c r="AK1191">
        <v>28</v>
      </c>
      <c r="AL1191">
        <v>0</v>
      </c>
      <c r="AM1191">
        <v>9819.25</v>
      </c>
      <c r="AN1191" t="s">
        <v>11</v>
      </c>
      <c r="AO1191" t="s">
        <v>11</v>
      </c>
      <c r="AP1191" t="s">
        <v>300</v>
      </c>
    </row>
    <row r="1192" spans="7:42" x14ac:dyDescent="0.3">
      <c r="G1192" s="14">
        <v>1972</v>
      </c>
      <c r="H1192" s="15" t="s">
        <v>20</v>
      </c>
      <c r="J1192" s="60" t="s">
        <v>2380</v>
      </c>
      <c r="K1192" s="14" t="s">
        <v>11</v>
      </c>
      <c r="L1192" s="14" t="s">
        <v>12</v>
      </c>
      <c r="R1192" s="15" t="s">
        <v>300</v>
      </c>
      <c r="Y1192" t="s">
        <v>1180</v>
      </c>
      <c r="Z1192">
        <v>28.09</v>
      </c>
      <c r="AA1192">
        <v>6.06</v>
      </c>
      <c r="AB1192" t="s">
        <v>2380</v>
      </c>
      <c r="AC1192" t="s">
        <v>2380</v>
      </c>
      <c r="AD1192" t="s">
        <v>2383</v>
      </c>
      <c r="AE1192">
        <v>1</v>
      </c>
      <c r="AF1192" t="s">
        <v>2380</v>
      </c>
      <c r="AH1192" t="s">
        <v>1223</v>
      </c>
      <c r="AI1192">
        <v>1972</v>
      </c>
      <c r="AJ1192" t="s">
        <v>20</v>
      </c>
      <c r="AK1192">
        <v>26</v>
      </c>
      <c r="AL1192">
        <v>0</v>
      </c>
      <c r="AM1192">
        <v>9836.2099999999991</v>
      </c>
      <c r="AN1192" t="s">
        <v>11</v>
      </c>
      <c r="AO1192" t="s">
        <v>12</v>
      </c>
      <c r="AP1192" t="s">
        <v>300</v>
      </c>
    </row>
    <row r="1193" spans="7:42" x14ac:dyDescent="0.3">
      <c r="G1193" s="14">
        <v>1992</v>
      </c>
      <c r="H1193" s="15" t="s">
        <v>35</v>
      </c>
      <c r="J1193" s="60" t="s">
        <v>2380</v>
      </c>
      <c r="K1193" s="14" t="s">
        <v>11</v>
      </c>
      <c r="L1193" s="14" t="s">
        <v>16</v>
      </c>
      <c r="R1193" s="15" t="s">
        <v>23</v>
      </c>
      <c r="Y1193" t="s">
        <v>1179</v>
      </c>
      <c r="Z1193">
        <v>32.729999999999997</v>
      </c>
      <c r="AA1193">
        <v>5.19</v>
      </c>
      <c r="AB1193" t="s">
        <v>2380</v>
      </c>
      <c r="AC1193" t="s">
        <v>2380</v>
      </c>
      <c r="AD1193" t="s">
        <v>2380</v>
      </c>
      <c r="AE1193">
        <v>1</v>
      </c>
      <c r="AF1193" t="s">
        <v>2380</v>
      </c>
      <c r="AH1193" t="s">
        <v>1224</v>
      </c>
      <c r="AI1193">
        <v>1992</v>
      </c>
      <c r="AJ1193" t="s">
        <v>35</v>
      </c>
      <c r="AK1193">
        <v>13</v>
      </c>
      <c r="AL1193">
        <v>0</v>
      </c>
      <c r="AM1193">
        <v>9844.4500000000007</v>
      </c>
      <c r="AN1193" t="s">
        <v>11</v>
      </c>
      <c r="AO1193" t="s">
        <v>16</v>
      </c>
      <c r="AP1193" t="s">
        <v>23</v>
      </c>
    </row>
    <row r="1194" spans="7:42" x14ac:dyDescent="0.3">
      <c r="G1194" s="14">
        <v>1968</v>
      </c>
      <c r="H1194" s="15" t="s">
        <v>15</v>
      </c>
      <c r="J1194" s="60" t="s">
        <v>2380</v>
      </c>
      <c r="K1194" s="14" t="s">
        <v>12</v>
      </c>
      <c r="L1194" s="14" t="s">
        <v>12</v>
      </c>
      <c r="R1194" s="15" t="s">
        <v>42</v>
      </c>
      <c r="Y1194" t="s">
        <v>1178</v>
      </c>
      <c r="Z1194">
        <v>27.36</v>
      </c>
      <c r="AA1194">
        <v>8.9600000000000009</v>
      </c>
      <c r="AB1194" t="s">
        <v>2380</v>
      </c>
      <c r="AC1194" t="s">
        <v>2380</v>
      </c>
      <c r="AD1194" t="s">
        <v>2380</v>
      </c>
      <c r="AE1194" t="s">
        <v>2381</v>
      </c>
      <c r="AF1194" t="s">
        <v>2380</v>
      </c>
      <c r="AH1194" t="s">
        <v>1225</v>
      </c>
      <c r="AI1194">
        <v>1968</v>
      </c>
      <c r="AJ1194" t="s">
        <v>15</v>
      </c>
      <c r="AK1194">
        <v>4</v>
      </c>
      <c r="AL1194">
        <v>0</v>
      </c>
      <c r="AM1194">
        <v>9850.43</v>
      </c>
      <c r="AN1194" t="s">
        <v>12</v>
      </c>
      <c r="AO1194" t="s">
        <v>12</v>
      </c>
      <c r="AP1194" t="s">
        <v>42</v>
      </c>
    </row>
    <row r="1195" spans="7:42" x14ac:dyDescent="0.3">
      <c r="G1195" s="14">
        <v>1971</v>
      </c>
      <c r="H1195" s="15" t="s">
        <v>37</v>
      </c>
      <c r="J1195" s="60" t="s">
        <v>2380</v>
      </c>
      <c r="K1195" s="14" t="s">
        <v>11</v>
      </c>
      <c r="L1195" s="14" t="s">
        <v>12</v>
      </c>
      <c r="R1195" s="15" t="s">
        <v>13</v>
      </c>
      <c r="Y1195" t="s">
        <v>1177</v>
      </c>
      <c r="Z1195">
        <v>27.265000000000001</v>
      </c>
      <c r="AA1195">
        <v>11.39</v>
      </c>
      <c r="AB1195" t="s">
        <v>2380</v>
      </c>
      <c r="AC1195" t="s">
        <v>2380</v>
      </c>
      <c r="AD1195" t="s">
        <v>2380</v>
      </c>
      <c r="AE1195" t="s">
        <v>2381</v>
      </c>
      <c r="AF1195" t="s">
        <v>2380</v>
      </c>
      <c r="AH1195" t="s">
        <v>1226</v>
      </c>
      <c r="AI1195">
        <v>1971</v>
      </c>
      <c r="AJ1195" t="s">
        <v>37</v>
      </c>
      <c r="AK1195">
        <v>23</v>
      </c>
      <c r="AL1195">
        <v>1</v>
      </c>
      <c r="AM1195">
        <v>9855.1299999999992</v>
      </c>
      <c r="AN1195" t="s">
        <v>11</v>
      </c>
      <c r="AO1195" t="s">
        <v>12</v>
      </c>
      <c r="AP1195" t="s">
        <v>13</v>
      </c>
    </row>
    <row r="1196" spans="7:42" x14ac:dyDescent="0.3">
      <c r="G1196" s="14">
        <v>1971</v>
      </c>
      <c r="H1196" s="15" t="s">
        <v>10</v>
      </c>
      <c r="J1196" s="60" t="s">
        <v>2380</v>
      </c>
      <c r="K1196" s="14" t="s">
        <v>11</v>
      </c>
      <c r="L1196" s="14" t="s">
        <v>11</v>
      </c>
      <c r="R1196" s="15" t="s">
        <v>42</v>
      </c>
      <c r="Y1196" t="s">
        <v>1176</v>
      </c>
      <c r="Z1196">
        <v>48.07</v>
      </c>
      <c r="AA1196">
        <v>4.0599999999999996</v>
      </c>
      <c r="AB1196" t="s">
        <v>2382</v>
      </c>
      <c r="AC1196" t="s">
        <v>2380</v>
      </c>
      <c r="AD1196" t="s">
        <v>2380</v>
      </c>
      <c r="AE1196" t="s">
        <v>2381</v>
      </c>
      <c r="AF1196" t="s">
        <v>2380</v>
      </c>
      <c r="AH1196" t="s">
        <v>1227</v>
      </c>
      <c r="AI1196">
        <v>1971</v>
      </c>
      <c r="AJ1196" t="s">
        <v>10</v>
      </c>
      <c r="AK1196">
        <v>17</v>
      </c>
      <c r="AL1196">
        <v>1</v>
      </c>
      <c r="AM1196">
        <v>9861.0300000000007</v>
      </c>
      <c r="AN1196" t="s">
        <v>11</v>
      </c>
      <c r="AO1196" t="s">
        <v>11</v>
      </c>
      <c r="AP1196" t="s">
        <v>42</v>
      </c>
    </row>
    <row r="1197" spans="7:42" x14ac:dyDescent="0.3">
      <c r="G1197" s="14">
        <v>1969</v>
      </c>
      <c r="H1197" s="15" t="s">
        <v>37</v>
      </c>
      <c r="J1197" s="60" t="s">
        <v>2380</v>
      </c>
      <c r="K1197" s="14" t="s">
        <v>12</v>
      </c>
      <c r="L1197" s="14" t="s">
        <v>12</v>
      </c>
      <c r="R1197" s="15" t="s">
        <v>23</v>
      </c>
      <c r="Y1197" t="s">
        <v>1175</v>
      </c>
      <c r="Z1197">
        <v>30.8</v>
      </c>
      <c r="AA1197">
        <v>5.23</v>
      </c>
      <c r="AB1197" t="s">
        <v>2382</v>
      </c>
      <c r="AC1197" t="s">
        <v>2380</v>
      </c>
      <c r="AD1197" t="s">
        <v>2380</v>
      </c>
      <c r="AE1197" t="s">
        <v>2381</v>
      </c>
      <c r="AF1197" t="s">
        <v>2380</v>
      </c>
      <c r="AH1197" t="s">
        <v>1228</v>
      </c>
      <c r="AI1197">
        <v>1969</v>
      </c>
      <c r="AJ1197" t="s">
        <v>37</v>
      </c>
      <c r="AK1197">
        <v>20</v>
      </c>
      <c r="AL1197">
        <v>0</v>
      </c>
      <c r="AM1197">
        <v>9863.4699999999993</v>
      </c>
      <c r="AN1197" t="s">
        <v>12</v>
      </c>
      <c r="AO1197" t="s">
        <v>12</v>
      </c>
      <c r="AP1197" t="s">
        <v>23</v>
      </c>
    </row>
    <row r="1198" spans="7:42" x14ac:dyDescent="0.3">
      <c r="G1198" s="14">
        <v>1971</v>
      </c>
      <c r="H1198" s="15" t="s">
        <v>15</v>
      </c>
      <c r="J1198" s="60" t="s">
        <v>2380</v>
      </c>
      <c r="K1198" s="14" t="s">
        <v>11</v>
      </c>
      <c r="L1198" s="14" t="s">
        <v>12</v>
      </c>
      <c r="R1198" s="15" t="s">
        <v>247</v>
      </c>
      <c r="Y1198" t="s">
        <v>1174</v>
      </c>
      <c r="Z1198">
        <v>32.299999999999997</v>
      </c>
      <c r="AA1198">
        <v>5.05</v>
      </c>
      <c r="AB1198" t="s">
        <v>2382</v>
      </c>
      <c r="AC1198" t="s">
        <v>2380</v>
      </c>
      <c r="AD1198" t="s">
        <v>2380</v>
      </c>
      <c r="AE1198" t="s">
        <v>2381</v>
      </c>
      <c r="AF1198" t="s">
        <v>2380</v>
      </c>
      <c r="AH1198" t="s">
        <v>1229</v>
      </c>
      <c r="AI1198">
        <v>1971</v>
      </c>
      <c r="AJ1198" t="s">
        <v>15</v>
      </c>
      <c r="AK1198">
        <v>9</v>
      </c>
      <c r="AL1198">
        <v>0</v>
      </c>
      <c r="AM1198">
        <v>9866.2999999999993</v>
      </c>
      <c r="AN1198" t="s">
        <v>11</v>
      </c>
      <c r="AO1198" t="s">
        <v>12</v>
      </c>
      <c r="AP1198" t="s">
        <v>247</v>
      </c>
    </row>
    <row r="1199" spans="7:42" x14ac:dyDescent="0.3">
      <c r="G1199" s="14">
        <v>1969</v>
      </c>
      <c r="H1199" s="15" t="s">
        <v>35</v>
      </c>
      <c r="J1199" s="60" t="s">
        <v>2380</v>
      </c>
      <c r="K1199" s="14" t="s">
        <v>12</v>
      </c>
      <c r="L1199" s="14" t="s">
        <v>12</v>
      </c>
      <c r="R1199" s="15" t="s">
        <v>23</v>
      </c>
      <c r="Y1199" t="s">
        <v>1173</v>
      </c>
      <c r="Z1199">
        <v>39.700000000000003</v>
      </c>
      <c r="AA1199">
        <v>7.34</v>
      </c>
      <c r="AB1199" t="s">
        <v>2380</v>
      </c>
      <c r="AC1199" t="s">
        <v>2380</v>
      </c>
      <c r="AD1199" t="s">
        <v>2380</v>
      </c>
      <c r="AE1199" t="s">
        <v>2381</v>
      </c>
      <c r="AF1199" t="s">
        <v>2380</v>
      </c>
      <c r="AH1199" t="s">
        <v>1230</v>
      </c>
      <c r="AI1199">
        <v>1969</v>
      </c>
      <c r="AJ1199" t="s">
        <v>35</v>
      </c>
      <c r="AK1199">
        <v>13</v>
      </c>
      <c r="AL1199">
        <v>0</v>
      </c>
      <c r="AM1199">
        <v>9869.81</v>
      </c>
      <c r="AN1199" t="s">
        <v>12</v>
      </c>
      <c r="AO1199" t="s">
        <v>12</v>
      </c>
      <c r="AP1199" t="s">
        <v>23</v>
      </c>
    </row>
    <row r="1200" spans="7:42" x14ac:dyDescent="0.3">
      <c r="G1200" s="14">
        <v>1998</v>
      </c>
      <c r="H1200" s="15" t="s">
        <v>10</v>
      </c>
      <c r="J1200" s="60" t="s">
        <v>2380</v>
      </c>
      <c r="K1200" s="14" t="s">
        <v>11</v>
      </c>
      <c r="L1200" s="14" t="s">
        <v>11</v>
      </c>
      <c r="R1200" s="15" t="s">
        <v>249</v>
      </c>
      <c r="Y1200" t="s">
        <v>1172</v>
      </c>
      <c r="Z1200">
        <v>35.97</v>
      </c>
      <c r="AA1200">
        <v>8.1300000000000008</v>
      </c>
      <c r="AB1200" t="s">
        <v>2380</v>
      </c>
      <c r="AC1200" t="s">
        <v>2380</v>
      </c>
      <c r="AD1200" t="s">
        <v>2380</v>
      </c>
      <c r="AE1200" t="s">
        <v>2381</v>
      </c>
      <c r="AF1200" t="s">
        <v>2380</v>
      </c>
      <c r="AH1200" t="s">
        <v>1231</v>
      </c>
      <c r="AI1200">
        <v>1998</v>
      </c>
      <c r="AJ1200" t="s">
        <v>10</v>
      </c>
      <c r="AK1200">
        <v>6</v>
      </c>
      <c r="AL1200">
        <v>0</v>
      </c>
      <c r="AM1200">
        <v>9870.59</v>
      </c>
      <c r="AN1200" t="s">
        <v>11</v>
      </c>
      <c r="AO1200" t="s">
        <v>11</v>
      </c>
      <c r="AP1200" t="s">
        <v>249</v>
      </c>
    </row>
    <row r="1201" spans="7:42" x14ac:dyDescent="0.3">
      <c r="G1201" s="14">
        <v>1971</v>
      </c>
      <c r="H1201" s="15" t="s">
        <v>30</v>
      </c>
      <c r="J1201" s="60" t="s">
        <v>2380</v>
      </c>
      <c r="K1201" s="14" t="s">
        <v>11</v>
      </c>
      <c r="L1201" s="14" t="s">
        <v>11</v>
      </c>
      <c r="R1201" s="15" t="s">
        <v>42</v>
      </c>
      <c r="Y1201" t="s">
        <v>1171</v>
      </c>
      <c r="Z1201">
        <v>25.86</v>
      </c>
      <c r="AA1201">
        <v>6.68</v>
      </c>
      <c r="AB1201" t="s">
        <v>2382</v>
      </c>
      <c r="AC1201" t="s">
        <v>2380</v>
      </c>
      <c r="AD1201" t="s">
        <v>2380</v>
      </c>
      <c r="AE1201">
        <v>1</v>
      </c>
      <c r="AF1201" t="s">
        <v>2380</v>
      </c>
      <c r="AH1201" t="s">
        <v>1232</v>
      </c>
      <c r="AI1201">
        <v>1971</v>
      </c>
      <c r="AJ1201" t="s">
        <v>30</v>
      </c>
      <c r="AK1201">
        <v>22</v>
      </c>
      <c r="AL1201">
        <v>1</v>
      </c>
      <c r="AM1201">
        <v>9872.7000000000007</v>
      </c>
      <c r="AN1201" t="s">
        <v>11</v>
      </c>
      <c r="AO1201" t="s">
        <v>11</v>
      </c>
      <c r="AP1201" t="s">
        <v>42</v>
      </c>
    </row>
    <row r="1202" spans="7:42" x14ac:dyDescent="0.3">
      <c r="G1202" s="14">
        <v>1971</v>
      </c>
      <c r="H1202" s="15" t="s">
        <v>10</v>
      </c>
      <c r="J1202" s="60" t="s">
        <v>2380</v>
      </c>
      <c r="K1202" s="14" t="s">
        <v>11</v>
      </c>
      <c r="L1202" s="14" t="s">
        <v>12</v>
      </c>
      <c r="R1202" s="15" t="s">
        <v>247</v>
      </c>
      <c r="Y1202" t="s">
        <v>1170</v>
      </c>
      <c r="Z1202">
        <v>30.03</v>
      </c>
      <c r="AA1202">
        <v>11.51</v>
      </c>
      <c r="AB1202" t="s">
        <v>2380</v>
      </c>
      <c r="AC1202" t="s">
        <v>2380</v>
      </c>
      <c r="AD1202" t="s">
        <v>2380</v>
      </c>
      <c r="AE1202" t="s">
        <v>2381</v>
      </c>
      <c r="AF1202" t="s">
        <v>2380</v>
      </c>
      <c r="AH1202" t="s">
        <v>1233</v>
      </c>
      <c r="AI1202">
        <v>1971</v>
      </c>
      <c r="AJ1202" t="s">
        <v>10</v>
      </c>
      <c r="AK1202">
        <v>3</v>
      </c>
      <c r="AL1202">
        <v>0</v>
      </c>
      <c r="AM1202">
        <v>9875.68</v>
      </c>
      <c r="AN1202" t="s">
        <v>11</v>
      </c>
      <c r="AO1202" t="s">
        <v>12</v>
      </c>
      <c r="AP1202" t="s">
        <v>247</v>
      </c>
    </row>
    <row r="1203" spans="7:42" x14ac:dyDescent="0.3">
      <c r="G1203" s="14">
        <v>1971</v>
      </c>
      <c r="H1203" s="15" t="s">
        <v>37</v>
      </c>
      <c r="J1203" s="60" t="s">
        <v>2380</v>
      </c>
      <c r="K1203" s="14" t="s">
        <v>11</v>
      </c>
      <c r="L1203" s="14" t="s">
        <v>16</v>
      </c>
      <c r="R1203" s="15" t="s">
        <v>13</v>
      </c>
      <c r="Y1203" t="s">
        <v>1169</v>
      </c>
      <c r="Z1203">
        <v>25.76</v>
      </c>
      <c r="AA1203">
        <v>6.02</v>
      </c>
      <c r="AB1203" t="s">
        <v>2382</v>
      </c>
      <c r="AC1203" t="s">
        <v>2380</v>
      </c>
      <c r="AD1203" t="s">
        <v>2383</v>
      </c>
      <c r="AE1203">
        <v>1</v>
      </c>
      <c r="AF1203" t="s">
        <v>2380</v>
      </c>
      <c r="AH1203" t="s">
        <v>1234</v>
      </c>
      <c r="AI1203">
        <v>1971</v>
      </c>
      <c r="AJ1203" t="s">
        <v>37</v>
      </c>
      <c r="AK1203">
        <v>3</v>
      </c>
      <c r="AL1203">
        <v>1</v>
      </c>
      <c r="AM1203">
        <v>9877.61</v>
      </c>
      <c r="AN1203" t="s">
        <v>11</v>
      </c>
      <c r="AO1203" t="s">
        <v>16</v>
      </c>
      <c r="AP1203" t="s">
        <v>13</v>
      </c>
    </row>
    <row r="1204" spans="7:42" x14ac:dyDescent="0.3">
      <c r="G1204" s="14">
        <v>1971</v>
      </c>
      <c r="H1204" s="15" t="s">
        <v>15</v>
      </c>
      <c r="J1204" s="60" t="s">
        <v>2380</v>
      </c>
      <c r="K1204" s="14" t="s">
        <v>11</v>
      </c>
      <c r="L1204" s="14" t="s">
        <v>12</v>
      </c>
      <c r="R1204" s="15" t="s">
        <v>42</v>
      </c>
      <c r="Y1204" t="s">
        <v>1168</v>
      </c>
      <c r="Z1204">
        <v>22.42</v>
      </c>
      <c r="AA1204">
        <v>7.96</v>
      </c>
      <c r="AB1204" t="s">
        <v>2380</v>
      </c>
      <c r="AC1204" t="s">
        <v>2380</v>
      </c>
      <c r="AD1204" t="s">
        <v>2380</v>
      </c>
      <c r="AE1204" t="s">
        <v>2381</v>
      </c>
      <c r="AF1204" t="s">
        <v>2380</v>
      </c>
      <c r="AH1204" t="s">
        <v>1235</v>
      </c>
      <c r="AI1204">
        <v>1971</v>
      </c>
      <c r="AJ1204" t="s">
        <v>15</v>
      </c>
      <c r="AK1204">
        <v>8</v>
      </c>
      <c r="AL1204">
        <v>1</v>
      </c>
      <c r="AM1204">
        <v>9880.07</v>
      </c>
      <c r="AN1204" t="s">
        <v>11</v>
      </c>
      <c r="AO1204" t="s">
        <v>12</v>
      </c>
      <c r="AP1204" t="s">
        <v>42</v>
      </c>
    </row>
    <row r="1205" spans="7:42" x14ac:dyDescent="0.3">
      <c r="G1205" s="14">
        <v>1966</v>
      </c>
      <c r="H1205" s="15" t="s">
        <v>15</v>
      </c>
      <c r="J1205" s="60" t="s">
        <v>2380</v>
      </c>
      <c r="K1205" s="14" t="s">
        <v>12</v>
      </c>
      <c r="L1205" s="14" t="s">
        <v>12</v>
      </c>
      <c r="R1205" s="15" t="s">
        <v>13</v>
      </c>
      <c r="Y1205" t="s">
        <v>1167</v>
      </c>
      <c r="Z1205">
        <v>33.18</v>
      </c>
      <c r="AA1205">
        <v>6.01</v>
      </c>
      <c r="AB1205" t="s">
        <v>2382</v>
      </c>
      <c r="AC1205" t="s">
        <v>2380</v>
      </c>
      <c r="AD1205" t="s">
        <v>2380</v>
      </c>
      <c r="AE1205">
        <v>1</v>
      </c>
      <c r="AF1205" t="s">
        <v>2380</v>
      </c>
      <c r="AH1205" t="s">
        <v>1236</v>
      </c>
      <c r="AI1205">
        <v>1966</v>
      </c>
      <c r="AJ1205" t="s">
        <v>15</v>
      </c>
      <c r="AK1205">
        <v>5</v>
      </c>
      <c r="AL1205">
        <v>0</v>
      </c>
      <c r="AM1205">
        <v>9890.23</v>
      </c>
      <c r="AN1205" t="s">
        <v>12</v>
      </c>
      <c r="AO1205" t="s">
        <v>12</v>
      </c>
      <c r="AP1205" t="s">
        <v>13</v>
      </c>
    </row>
    <row r="1206" spans="7:42" x14ac:dyDescent="0.3">
      <c r="G1206" s="14">
        <v>1996</v>
      </c>
      <c r="H1206" s="15" t="s">
        <v>10</v>
      </c>
      <c r="J1206" s="60" t="s">
        <v>2380</v>
      </c>
      <c r="K1206" s="14" t="s">
        <v>11</v>
      </c>
      <c r="L1206" s="14" t="s">
        <v>12</v>
      </c>
      <c r="R1206" s="15" t="s">
        <v>23</v>
      </c>
      <c r="Y1206" t="s">
        <v>1166</v>
      </c>
      <c r="Z1206">
        <v>43.04</v>
      </c>
      <c r="AA1206">
        <v>5.9</v>
      </c>
      <c r="AB1206" t="s">
        <v>2382</v>
      </c>
      <c r="AC1206" t="s">
        <v>2380</v>
      </c>
      <c r="AD1206" t="s">
        <v>2380</v>
      </c>
      <c r="AE1206" t="s">
        <v>2381</v>
      </c>
      <c r="AF1206" t="s">
        <v>2380</v>
      </c>
      <c r="AH1206" t="s">
        <v>1237</v>
      </c>
      <c r="AI1206">
        <v>1996</v>
      </c>
      <c r="AJ1206" t="s">
        <v>10</v>
      </c>
      <c r="AK1206">
        <v>8</v>
      </c>
      <c r="AL1206">
        <v>0</v>
      </c>
      <c r="AM1206">
        <v>9894.69</v>
      </c>
      <c r="AN1206" t="s">
        <v>11</v>
      </c>
      <c r="AO1206" t="s">
        <v>12</v>
      </c>
      <c r="AP1206" t="s">
        <v>23</v>
      </c>
    </row>
    <row r="1207" spans="7:42" x14ac:dyDescent="0.3">
      <c r="G1207" s="14">
        <v>1962</v>
      </c>
      <c r="H1207" s="15" t="s">
        <v>35</v>
      </c>
      <c r="J1207" s="60" t="s">
        <v>2380</v>
      </c>
      <c r="K1207" s="14" t="s">
        <v>12</v>
      </c>
      <c r="L1207" s="14" t="s">
        <v>11</v>
      </c>
      <c r="R1207" s="15" t="s">
        <v>13</v>
      </c>
      <c r="Y1207" t="s">
        <v>1165</v>
      </c>
      <c r="Z1207">
        <v>34.15</v>
      </c>
      <c r="AA1207">
        <v>4.49</v>
      </c>
      <c r="AB1207" t="s">
        <v>2382</v>
      </c>
      <c r="AC1207" t="s">
        <v>2380</v>
      </c>
      <c r="AD1207" t="s">
        <v>2380</v>
      </c>
      <c r="AE1207">
        <v>1</v>
      </c>
      <c r="AF1207" t="s">
        <v>2380</v>
      </c>
      <c r="AH1207" t="s">
        <v>1238</v>
      </c>
      <c r="AI1207">
        <v>1962</v>
      </c>
      <c r="AJ1207" t="s">
        <v>35</v>
      </c>
      <c r="AK1207">
        <v>17</v>
      </c>
      <c r="AL1207">
        <v>0</v>
      </c>
      <c r="AM1207">
        <v>9907.83</v>
      </c>
      <c r="AN1207" t="s">
        <v>12</v>
      </c>
      <c r="AO1207" t="s">
        <v>11</v>
      </c>
      <c r="AP1207" t="s">
        <v>13</v>
      </c>
    </row>
    <row r="1208" spans="7:42" x14ac:dyDescent="0.3">
      <c r="G1208" s="14">
        <v>1972</v>
      </c>
      <c r="H1208" s="15" t="s">
        <v>20</v>
      </c>
      <c r="J1208" s="60" t="s">
        <v>2380</v>
      </c>
      <c r="K1208" s="14" t="s">
        <v>11</v>
      </c>
      <c r="L1208" s="14" t="s">
        <v>12</v>
      </c>
      <c r="R1208" s="15" t="s">
        <v>23</v>
      </c>
      <c r="Y1208" t="s">
        <v>1164</v>
      </c>
      <c r="Z1208">
        <v>25.78</v>
      </c>
      <c r="AA1208">
        <v>6.25</v>
      </c>
      <c r="AB1208" t="s">
        <v>2380</v>
      </c>
      <c r="AC1208" t="s">
        <v>2380</v>
      </c>
      <c r="AD1208" t="s">
        <v>2380</v>
      </c>
      <c r="AE1208" t="s">
        <v>2381</v>
      </c>
      <c r="AF1208" t="s">
        <v>2380</v>
      </c>
      <c r="AH1208" t="s">
        <v>1239</v>
      </c>
      <c r="AI1208">
        <v>1972</v>
      </c>
      <c r="AJ1208" t="s">
        <v>20</v>
      </c>
      <c r="AK1208">
        <v>14</v>
      </c>
      <c r="AL1208">
        <v>1</v>
      </c>
      <c r="AM1208">
        <v>9910.36</v>
      </c>
      <c r="AN1208" t="s">
        <v>11</v>
      </c>
      <c r="AO1208" t="s">
        <v>12</v>
      </c>
      <c r="AP1208" t="s">
        <v>23</v>
      </c>
    </row>
    <row r="1209" spans="7:42" x14ac:dyDescent="0.3">
      <c r="G1209" s="14">
        <v>1985</v>
      </c>
      <c r="H1209" s="15" t="s">
        <v>35</v>
      </c>
      <c r="J1209" s="60" t="s">
        <v>2380</v>
      </c>
      <c r="K1209" s="14" t="s">
        <v>11</v>
      </c>
      <c r="L1209" s="14" t="s">
        <v>12</v>
      </c>
      <c r="R1209" s="15" t="s">
        <v>200</v>
      </c>
      <c r="Y1209" t="s">
        <v>1163</v>
      </c>
      <c r="Z1209">
        <v>21.02</v>
      </c>
      <c r="AA1209">
        <v>9.6199999999999992</v>
      </c>
      <c r="AB1209" t="s">
        <v>2382</v>
      </c>
      <c r="AC1209" t="s">
        <v>2380</v>
      </c>
      <c r="AD1209" t="s">
        <v>2383</v>
      </c>
      <c r="AE1209">
        <v>1</v>
      </c>
      <c r="AF1209" t="s">
        <v>2380</v>
      </c>
      <c r="AH1209" t="s">
        <v>1240</v>
      </c>
      <c r="AI1209">
        <v>1985</v>
      </c>
      <c r="AJ1209" t="s">
        <v>35</v>
      </c>
      <c r="AK1209">
        <v>19</v>
      </c>
      <c r="AL1209">
        <v>3</v>
      </c>
      <c r="AM1209">
        <v>9930.64</v>
      </c>
      <c r="AN1209" t="s">
        <v>11</v>
      </c>
      <c r="AO1209" t="s">
        <v>12</v>
      </c>
      <c r="AP1209" t="s">
        <v>200</v>
      </c>
    </row>
    <row r="1210" spans="7:42" x14ac:dyDescent="0.3">
      <c r="G1210" s="14">
        <v>1983</v>
      </c>
      <c r="H1210" s="15" t="s">
        <v>30</v>
      </c>
      <c r="J1210" s="60" t="s">
        <v>2380</v>
      </c>
      <c r="K1210" s="14" t="s">
        <v>11</v>
      </c>
      <c r="L1210" s="14" t="s">
        <v>11</v>
      </c>
      <c r="R1210" s="15" t="s">
        <v>23</v>
      </c>
      <c r="Y1210" t="s">
        <v>1162</v>
      </c>
      <c r="Z1210">
        <v>37.51</v>
      </c>
      <c r="AA1210">
        <v>11.06</v>
      </c>
      <c r="AB1210" t="s">
        <v>2380</v>
      </c>
      <c r="AC1210" t="s">
        <v>2380</v>
      </c>
      <c r="AD1210" t="s">
        <v>2380</v>
      </c>
      <c r="AE1210">
        <v>2</v>
      </c>
      <c r="AF1210" t="s">
        <v>2380</v>
      </c>
      <c r="AH1210" t="s">
        <v>1241</v>
      </c>
      <c r="AI1210">
        <v>1983</v>
      </c>
      <c r="AJ1210" t="s">
        <v>30</v>
      </c>
      <c r="AK1210">
        <v>3</v>
      </c>
      <c r="AL1210">
        <v>3</v>
      </c>
      <c r="AM1210">
        <v>9931.9599999999991</v>
      </c>
      <c r="AN1210" t="s">
        <v>11</v>
      </c>
      <c r="AO1210" t="s">
        <v>11</v>
      </c>
      <c r="AP1210" t="s">
        <v>23</v>
      </c>
    </row>
    <row r="1211" spans="7:42" x14ac:dyDescent="0.3">
      <c r="G1211" s="14">
        <v>1964</v>
      </c>
      <c r="H1211" s="15" t="s">
        <v>20</v>
      </c>
      <c r="J1211" s="60" t="s">
        <v>2380</v>
      </c>
      <c r="K1211" s="14" t="s">
        <v>12</v>
      </c>
      <c r="L1211" s="14" t="s">
        <v>12</v>
      </c>
      <c r="R1211" s="15" t="s">
        <v>13</v>
      </c>
      <c r="Y1211" t="s">
        <v>1161</v>
      </c>
      <c r="Z1211">
        <v>25.745000000000001</v>
      </c>
      <c r="AA1211">
        <v>6.11</v>
      </c>
      <c r="AB1211" t="s">
        <v>2382</v>
      </c>
      <c r="AC1211" t="s">
        <v>2380</v>
      </c>
      <c r="AD1211" t="s">
        <v>2380</v>
      </c>
      <c r="AE1211" t="s">
        <v>2381</v>
      </c>
      <c r="AF1211" t="s">
        <v>2380</v>
      </c>
      <c r="AH1211" t="s">
        <v>1242</v>
      </c>
      <c r="AI1211">
        <v>1964</v>
      </c>
      <c r="AJ1211" t="s">
        <v>20</v>
      </c>
      <c r="AK1211">
        <v>11</v>
      </c>
      <c r="AL1211">
        <v>0</v>
      </c>
      <c r="AM1211">
        <v>9933.44</v>
      </c>
      <c r="AN1211" t="s">
        <v>12</v>
      </c>
      <c r="AO1211" t="s">
        <v>12</v>
      </c>
      <c r="AP1211" t="s">
        <v>13</v>
      </c>
    </row>
    <row r="1212" spans="7:42" x14ac:dyDescent="0.3">
      <c r="G1212" s="14">
        <v>1971</v>
      </c>
      <c r="H1212" s="15" t="s">
        <v>30</v>
      </c>
      <c r="J1212" s="60" t="s">
        <v>2380</v>
      </c>
      <c r="K1212" s="14" t="s">
        <v>11</v>
      </c>
      <c r="L1212" s="14" t="s">
        <v>12</v>
      </c>
      <c r="R1212" s="15" t="s">
        <v>170</v>
      </c>
      <c r="Y1212" t="s">
        <v>1160</v>
      </c>
      <c r="Z1212">
        <v>31.35</v>
      </c>
      <c r="AA1212">
        <v>11.49</v>
      </c>
      <c r="AB1212" t="s">
        <v>2380</v>
      </c>
      <c r="AC1212" t="s">
        <v>2380</v>
      </c>
      <c r="AD1212" t="s">
        <v>2380</v>
      </c>
      <c r="AE1212">
        <v>2</v>
      </c>
      <c r="AF1212" t="s">
        <v>2380</v>
      </c>
      <c r="AH1212" t="s">
        <v>1243</v>
      </c>
      <c r="AI1212">
        <v>1971</v>
      </c>
      <c r="AJ1212" t="s">
        <v>30</v>
      </c>
      <c r="AK1212">
        <v>26</v>
      </c>
      <c r="AL1212">
        <v>1</v>
      </c>
      <c r="AM1212">
        <v>9957.7199999999993</v>
      </c>
      <c r="AN1212" t="s">
        <v>11</v>
      </c>
      <c r="AO1212" t="s">
        <v>12</v>
      </c>
      <c r="AP1212" t="s">
        <v>170</v>
      </c>
    </row>
    <row r="1213" spans="7:42" x14ac:dyDescent="0.3">
      <c r="G1213" s="14">
        <v>1971</v>
      </c>
      <c r="H1213" s="15" t="s">
        <v>37</v>
      </c>
      <c r="J1213" s="60" t="s">
        <v>2380</v>
      </c>
      <c r="K1213" s="14" t="s">
        <v>11</v>
      </c>
      <c r="L1213" s="14" t="s">
        <v>11</v>
      </c>
      <c r="R1213" s="15" t="s">
        <v>166</v>
      </c>
      <c r="Y1213" t="s">
        <v>1159</v>
      </c>
      <c r="Z1213">
        <v>29.83</v>
      </c>
      <c r="AA1213">
        <v>8.68</v>
      </c>
      <c r="AB1213" t="s">
        <v>2380</v>
      </c>
      <c r="AC1213" t="s">
        <v>2380</v>
      </c>
      <c r="AD1213" t="s">
        <v>2380</v>
      </c>
      <c r="AE1213">
        <v>2</v>
      </c>
      <c r="AF1213" t="s">
        <v>2380</v>
      </c>
      <c r="AH1213" t="s">
        <v>1244</v>
      </c>
      <c r="AI1213">
        <v>1971</v>
      </c>
      <c r="AJ1213" t="s">
        <v>37</v>
      </c>
      <c r="AK1213">
        <v>6</v>
      </c>
      <c r="AL1213">
        <v>1</v>
      </c>
      <c r="AM1213">
        <v>9964.06</v>
      </c>
      <c r="AN1213" t="s">
        <v>11</v>
      </c>
      <c r="AO1213" t="s">
        <v>11</v>
      </c>
      <c r="AP1213" t="s">
        <v>166</v>
      </c>
    </row>
    <row r="1214" spans="7:42" x14ac:dyDescent="0.3">
      <c r="G1214" s="14">
        <v>1970</v>
      </c>
      <c r="H1214" s="15" t="s">
        <v>35</v>
      </c>
      <c r="J1214" s="60" t="s">
        <v>2380</v>
      </c>
      <c r="K1214" s="14" t="s">
        <v>11</v>
      </c>
      <c r="L1214" s="14" t="s">
        <v>12</v>
      </c>
      <c r="R1214" s="15" t="s">
        <v>23</v>
      </c>
      <c r="Y1214" t="s">
        <v>1158</v>
      </c>
      <c r="Z1214">
        <v>25.49</v>
      </c>
      <c r="AA1214">
        <v>5.68</v>
      </c>
      <c r="AB1214" t="s">
        <v>2382</v>
      </c>
      <c r="AC1214" t="s">
        <v>2380</v>
      </c>
      <c r="AD1214" t="s">
        <v>2383</v>
      </c>
      <c r="AE1214">
        <v>1</v>
      </c>
      <c r="AF1214" t="s">
        <v>2380</v>
      </c>
      <c r="AH1214" t="s">
        <v>1245</v>
      </c>
      <c r="AI1214">
        <v>1970</v>
      </c>
      <c r="AJ1214" t="s">
        <v>35</v>
      </c>
      <c r="AK1214">
        <v>11</v>
      </c>
      <c r="AL1214">
        <v>0</v>
      </c>
      <c r="AM1214">
        <v>9991.0400000000009</v>
      </c>
      <c r="AN1214" t="s">
        <v>11</v>
      </c>
      <c r="AO1214" t="s">
        <v>12</v>
      </c>
      <c r="AP1214" t="s">
        <v>23</v>
      </c>
    </row>
    <row r="1215" spans="7:42" x14ac:dyDescent="0.3">
      <c r="G1215" s="14">
        <v>1988</v>
      </c>
      <c r="H1215" s="15" t="s">
        <v>10</v>
      </c>
      <c r="J1215" s="60" t="s">
        <v>2380</v>
      </c>
      <c r="K1215" s="14" t="s">
        <v>12</v>
      </c>
      <c r="L1215" s="14" t="s">
        <v>12</v>
      </c>
      <c r="R1215" s="15" t="s">
        <v>535</v>
      </c>
      <c r="Y1215" t="s">
        <v>1157</v>
      </c>
      <c r="Z1215">
        <v>34.1</v>
      </c>
      <c r="AA1215">
        <v>8.4499999999999993</v>
      </c>
      <c r="AB1215" t="s">
        <v>2380</v>
      </c>
      <c r="AC1215" t="s">
        <v>2380</v>
      </c>
      <c r="AD1215" t="s">
        <v>2380</v>
      </c>
      <c r="AE1215" t="s">
        <v>2381</v>
      </c>
      <c r="AF1215" t="s">
        <v>2380</v>
      </c>
      <c r="AH1215" t="s">
        <v>1246</v>
      </c>
      <c r="AI1215">
        <v>1988</v>
      </c>
      <c r="AJ1215" t="s">
        <v>10</v>
      </c>
      <c r="AK1215">
        <v>3</v>
      </c>
      <c r="AL1215">
        <v>3</v>
      </c>
      <c r="AM1215">
        <v>10011.44</v>
      </c>
      <c r="AN1215" t="s">
        <v>12</v>
      </c>
      <c r="AO1215" t="s">
        <v>12</v>
      </c>
      <c r="AP1215" t="s">
        <v>535</v>
      </c>
    </row>
    <row r="1216" spans="7:42" x14ac:dyDescent="0.3">
      <c r="G1216" s="14">
        <v>1979</v>
      </c>
      <c r="H1216" s="15" t="s">
        <v>30</v>
      </c>
      <c r="J1216" s="60" t="s">
        <v>2380</v>
      </c>
      <c r="K1216" s="14" t="s">
        <v>12</v>
      </c>
      <c r="L1216" s="14" t="s">
        <v>16</v>
      </c>
      <c r="R1216" s="15" t="s">
        <v>300</v>
      </c>
      <c r="Y1216" t="s">
        <v>1156</v>
      </c>
      <c r="Z1216">
        <v>25.84</v>
      </c>
      <c r="AA1216">
        <v>8.51</v>
      </c>
      <c r="AB1216" t="s">
        <v>2380</v>
      </c>
      <c r="AC1216" t="s">
        <v>2380</v>
      </c>
      <c r="AD1216" t="s">
        <v>2380</v>
      </c>
      <c r="AE1216">
        <v>2</v>
      </c>
      <c r="AF1216" t="s">
        <v>2380</v>
      </c>
      <c r="AH1216" t="s">
        <v>1247</v>
      </c>
      <c r="AI1216">
        <v>1979</v>
      </c>
      <c r="AJ1216" t="s">
        <v>30</v>
      </c>
      <c r="AK1216">
        <v>28</v>
      </c>
      <c r="AL1216">
        <v>2</v>
      </c>
      <c r="AM1216">
        <v>10027.15</v>
      </c>
      <c r="AN1216" t="s">
        <v>12</v>
      </c>
      <c r="AO1216" t="s">
        <v>16</v>
      </c>
      <c r="AP1216" t="s">
        <v>300</v>
      </c>
    </row>
    <row r="1217" spans="7:42" x14ac:dyDescent="0.3">
      <c r="G1217" s="14">
        <v>1974</v>
      </c>
      <c r="H1217" s="15" t="s">
        <v>35</v>
      </c>
      <c r="J1217" s="60" t="s">
        <v>2380</v>
      </c>
      <c r="K1217" s="14" t="s">
        <v>12</v>
      </c>
      <c r="L1217" s="14" t="s">
        <v>11</v>
      </c>
      <c r="R1217" s="15" t="s">
        <v>247</v>
      </c>
      <c r="Y1217" t="s">
        <v>1155</v>
      </c>
      <c r="Z1217">
        <v>20.6</v>
      </c>
      <c r="AA1217">
        <v>7.62</v>
      </c>
      <c r="AB1217" t="s">
        <v>2380</v>
      </c>
      <c r="AC1217" t="s">
        <v>2380</v>
      </c>
      <c r="AD1217" t="s">
        <v>2380</v>
      </c>
      <c r="AE1217" t="s">
        <v>2381</v>
      </c>
      <c r="AF1217" t="s">
        <v>2380</v>
      </c>
      <c r="AH1217" t="s">
        <v>1248</v>
      </c>
      <c r="AI1217">
        <v>1974</v>
      </c>
      <c r="AJ1217" t="s">
        <v>35</v>
      </c>
      <c r="AK1217">
        <v>30</v>
      </c>
      <c r="AL1217">
        <v>2</v>
      </c>
      <c r="AM1217">
        <v>10043.25</v>
      </c>
      <c r="AN1217" t="s">
        <v>12</v>
      </c>
      <c r="AO1217" t="s">
        <v>11</v>
      </c>
      <c r="AP1217" t="s">
        <v>247</v>
      </c>
    </row>
    <row r="1218" spans="7:42" x14ac:dyDescent="0.3">
      <c r="G1218" s="14">
        <v>1969</v>
      </c>
      <c r="H1218" s="15" t="s">
        <v>35</v>
      </c>
      <c r="J1218" s="60" t="s">
        <v>2380</v>
      </c>
      <c r="K1218" s="14" t="s">
        <v>12</v>
      </c>
      <c r="L1218" s="14" t="s">
        <v>11</v>
      </c>
      <c r="R1218" s="15" t="s">
        <v>42</v>
      </c>
      <c r="Y1218" t="s">
        <v>1154</v>
      </c>
      <c r="Z1218">
        <v>28.88</v>
      </c>
      <c r="AA1218">
        <v>10.18</v>
      </c>
      <c r="AB1218" t="s">
        <v>2380</v>
      </c>
      <c r="AC1218" t="s">
        <v>2380</v>
      </c>
      <c r="AD1218" t="s">
        <v>2380</v>
      </c>
      <c r="AE1218" t="s">
        <v>2381</v>
      </c>
      <c r="AF1218" t="s">
        <v>2380</v>
      </c>
      <c r="AH1218" t="s">
        <v>1249</v>
      </c>
      <c r="AI1218">
        <v>1969</v>
      </c>
      <c r="AJ1218" t="s">
        <v>35</v>
      </c>
      <c r="AK1218">
        <v>22</v>
      </c>
      <c r="AL1218">
        <v>1</v>
      </c>
      <c r="AM1218">
        <v>10065.41</v>
      </c>
      <c r="AN1218" t="s">
        <v>12</v>
      </c>
      <c r="AO1218" t="s">
        <v>11</v>
      </c>
      <c r="AP1218" t="s">
        <v>42</v>
      </c>
    </row>
    <row r="1219" spans="7:42" x14ac:dyDescent="0.3">
      <c r="G1219" s="14">
        <v>1969</v>
      </c>
      <c r="H1219" s="15" t="s">
        <v>37</v>
      </c>
      <c r="J1219" s="60" t="s">
        <v>2380</v>
      </c>
      <c r="K1219" s="14" t="s">
        <v>12</v>
      </c>
      <c r="L1219" s="14" t="s">
        <v>16</v>
      </c>
      <c r="R1219" s="15" t="s">
        <v>356</v>
      </c>
      <c r="Y1219" t="s">
        <v>1153</v>
      </c>
      <c r="Z1219">
        <v>28.24</v>
      </c>
      <c r="AA1219">
        <v>5.36</v>
      </c>
      <c r="AB1219" t="s">
        <v>2380</v>
      </c>
      <c r="AC1219" t="s">
        <v>2380</v>
      </c>
      <c r="AD1219" t="s">
        <v>2380</v>
      </c>
      <c r="AE1219" t="s">
        <v>2381</v>
      </c>
      <c r="AF1219" t="s">
        <v>2380</v>
      </c>
      <c r="AH1219" t="s">
        <v>1250</v>
      </c>
      <c r="AI1219">
        <v>1969</v>
      </c>
      <c r="AJ1219" t="s">
        <v>37</v>
      </c>
      <c r="AK1219">
        <v>27</v>
      </c>
      <c r="AL1219">
        <v>0</v>
      </c>
      <c r="AM1219">
        <v>10072.06</v>
      </c>
      <c r="AN1219" t="s">
        <v>12</v>
      </c>
      <c r="AO1219" t="s">
        <v>16</v>
      </c>
      <c r="AP1219" t="s">
        <v>356</v>
      </c>
    </row>
    <row r="1220" spans="7:42" x14ac:dyDescent="0.3">
      <c r="G1220" s="14">
        <v>1969</v>
      </c>
      <c r="H1220" s="15" t="s">
        <v>10</v>
      </c>
      <c r="J1220" s="60" t="s">
        <v>2380</v>
      </c>
      <c r="K1220" s="14" t="s">
        <v>12</v>
      </c>
      <c r="L1220" s="14" t="s">
        <v>12</v>
      </c>
      <c r="R1220" s="15" t="s">
        <v>42</v>
      </c>
      <c r="Y1220" t="s">
        <v>1152</v>
      </c>
      <c r="Z1220">
        <v>25.46</v>
      </c>
      <c r="AA1220">
        <v>11.78</v>
      </c>
      <c r="AB1220" t="s">
        <v>2382</v>
      </c>
      <c r="AC1220" t="s">
        <v>2380</v>
      </c>
      <c r="AD1220" t="s">
        <v>2380</v>
      </c>
      <c r="AE1220">
        <v>1</v>
      </c>
      <c r="AF1220" t="s">
        <v>2380</v>
      </c>
      <c r="AH1220" t="s">
        <v>1251</v>
      </c>
      <c r="AI1220">
        <v>1969</v>
      </c>
      <c r="AJ1220" t="s">
        <v>10</v>
      </c>
      <c r="AK1220">
        <v>3</v>
      </c>
      <c r="AL1220">
        <v>1</v>
      </c>
      <c r="AM1220">
        <v>10085.85</v>
      </c>
      <c r="AN1220" t="s">
        <v>12</v>
      </c>
      <c r="AO1220" t="s">
        <v>12</v>
      </c>
      <c r="AP1220" t="s">
        <v>42</v>
      </c>
    </row>
    <row r="1221" spans="7:42" x14ac:dyDescent="0.3">
      <c r="G1221" s="14">
        <v>1976</v>
      </c>
      <c r="H1221" s="15" t="s">
        <v>30</v>
      </c>
      <c r="J1221" s="60" t="s">
        <v>2380</v>
      </c>
      <c r="K1221" s="14" t="s">
        <v>12</v>
      </c>
      <c r="L1221" s="14" t="s">
        <v>11</v>
      </c>
      <c r="R1221" s="15" t="s">
        <v>42</v>
      </c>
      <c r="Y1221" t="s">
        <v>1151</v>
      </c>
      <c r="Z1221">
        <v>29.64</v>
      </c>
      <c r="AA1221">
        <v>10.82</v>
      </c>
      <c r="AB1221" t="s">
        <v>2382</v>
      </c>
      <c r="AC1221" t="s">
        <v>2380</v>
      </c>
      <c r="AD1221" t="s">
        <v>2380</v>
      </c>
      <c r="AE1221" t="s">
        <v>2381</v>
      </c>
      <c r="AF1221" t="s">
        <v>2380</v>
      </c>
      <c r="AH1221" t="s">
        <v>1252</v>
      </c>
      <c r="AI1221">
        <v>1976</v>
      </c>
      <c r="AJ1221" t="s">
        <v>30</v>
      </c>
      <c r="AK1221">
        <v>19</v>
      </c>
      <c r="AL1221">
        <v>5</v>
      </c>
      <c r="AM1221">
        <v>10096.969999999999</v>
      </c>
      <c r="AN1221" t="s">
        <v>12</v>
      </c>
      <c r="AO1221" t="s">
        <v>11</v>
      </c>
      <c r="AP1221" t="s">
        <v>42</v>
      </c>
    </row>
    <row r="1222" spans="7:42" x14ac:dyDescent="0.3">
      <c r="G1222" s="14">
        <v>1972</v>
      </c>
      <c r="H1222" s="15" t="s">
        <v>37</v>
      </c>
      <c r="J1222" s="60" t="s">
        <v>2380</v>
      </c>
      <c r="K1222" s="14" t="s">
        <v>12</v>
      </c>
      <c r="L1222" s="14" t="s">
        <v>16</v>
      </c>
      <c r="R1222" s="15" t="s">
        <v>247</v>
      </c>
      <c r="Y1222" t="s">
        <v>1150</v>
      </c>
      <c r="Z1222">
        <v>31.27</v>
      </c>
      <c r="AA1222">
        <v>7.73</v>
      </c>
      <c r="AB1222" t="s">
        <v>2382</v>
      </c>
      <c r="AC1222" t="s">
        <v>2380</v>
      </c>
      <c r="AD1222" t="s">
        <v>2380</v>
      </c>
      <c r="AE1222">
        <v>1</v>
      </c>
      <c r="AF1222" t="s">
        <v>2380</v>
      </c>
      <c r="AH1222" t="s">
        <v>1253</v>
      </c>
      <c r="AI1222">
        <v>1972</v>
      </c>
      <c r="AJ1222" t="s">
        <v>37</v>
      </c>
      <c r="AK1222">
        <v>19</v>
      </c>
      <c r="AL1222">
        <v>1</v>
      </c>
      <c r="AM1222">
        <v>10106.129999999999</v>
      </c>
      <c r="AN1222" t="s">
        <v>12</v>
      </c>
      <c r="AO1222" t="s">
        <v>16</v>
      </c>
      <c r="AP1222" t="s">
        <v>247</v>
      </c>
    </row>
    <row r="1223" spans="7:42" x14ac:dyDescent="0.3">
      <c r="G1223" s="14">
        <v>1972</v>
      </c>
      <c r="H1223" s="15" t="s">
        <v>35</v>
      </c>
      <c r="J1223" s="60" t="s">
        <v>2380</v>
      </c>
      <c r="K1223" s="14" t="s">
        <v>12</v>
      </c>
      <c r="L1223" s="14" t="s">
        <v>16</v>
      </c>
      <c r="R1223" s="15" t="s">
        <v>13</v>
      </c>
      <c r="Y1223" t="s">
        <v>1149</v>
      </c>
      <c r="Z1223">
        <v>19.95</v>
      </c>
      <c r="AA1223">
        <v>6.24</v>
      </c>
      <c r="AB1223" t="s">
        <v>2382</v>
      </c>
      <c r="AC1223" t="s">
        <v>2380</v>
      </c>
      <c r="AD1223" t="s">
        <v>2380</v>
      </c>
      <c r="AE1223" t="s">
        <v>2381</v>
      </c>
      <c r="AF1223" t="s">
        <v>2380</v>
      </c>
      <c r="AH1223" t="s">
        <v>1254</v>
      </c>
      <c r="AI1223">
        <v>1972</v>
      </c>
      <c r="AJ1223" t="s">
        <v>35</v>
      </c>
      <c r="AK1223">
        <v>8</v>
      </c>
      <c r="AL1223">
        <v>2</v>
      </c>
      <c r="AM1223">
        <v>10107.219999999999</v>
      </c>
      <c r="AN1223" t="s">
        <v>12</v>
      </c>
      <c r="AO1223" t="s">
        <v>16</v>
      </c>
      <c r="AP1223" t="s">
        <v>13</v>
      </c>
    </row>
    <row r="1224" spans="7:42" x14ac:dyDescent="0.3">
      <c r="G1224" s="14">
        <v>1975</v>
      </c>
      <c r="H1224" s="15" t="s">
        <v>10</v>
      </c>
      <c r="J1224" s="60" t="s">
        <v>2380</v>
      </c>
      <c r="K1224" s="14" t="s">
        <v>12</v>
      </c>
      <c r="L1224" s="14" t="s">
        <v>12</v>
      </c>
      <c r="R1224" s="15" t="s">
        <v>23</v>
      </c>
      <c r="Y1224" t="s">
        <v>1148</v>
      </c>
      <c r="Z1224">
        <v>21.3</v>
      </c>
      <c r="AA1224">
        <v>10.42</v>
      </c>
      <c r="AB1224" t="s">
        <v>2380</v>
      </c>
      <c r="AC1224" t="s">
        <v>2380</v>
      </c>
      <c r="AD1224" t="s">
        <v>2380</v>
      </c>
      <c r="AE1224">
        <v>2</v>
      </c>
      <c r="AF1224" t="s">
        <v>2380</v>
      </c>
      <c r="AH1224" t="s">
        <v>1255</v>
      </c>
      <c r="AI1224">
        <v>1975</v>
      </c>
      <c r="AJ1224" t="s">
        <v>10</v>
      </c>
      <c r="AK1224">
        <v>2</v>
      </c>
      <c r="AL1224">
        <v>3</v>
      </c>
      <c r="AM1224">
        <v>10115.01</v>
      </c>
      <c r="AN1224" t="s">
        <v>12</v>
      </c>
      <c r="AO1224" t="s">
        <v>12</v>
      </c>
      <c r="AP1224" t="s">
        <v>23</v>
      </c>
    </row>
    <row r="1225" spans="7:42" x14ac:dyDescent="0.3">
      <c r="G1225" s="14">
        <v>1972</v>
      </c>
      <c r="H1225" s="15" t="s">
        <v>15</v>
      </c>
      <c r="J1225" s="60" t="s">
        <v>2380</v>
      </c>
      <c r="K1225" s="14" t="s">
        <v>12</v>
      </c>
      <c r="L1225" s="14" t="s">
        <v>12</v>
      </c>
      <c r="R1225" s="15" t="s">
        <v>42</v>
      </c>
      <c r="Y1225" t="s">
        <v>1147</v>
      </c>
      <c r="Z1225">
        <v>31.635000000000002</v>
      </c>
      <c r="AA1225">
        <v>11.11</v>
      </c>
      <c r="AB1225" t="s">
        <v>2380</v>
      </c>
      <c r="AC1225" t="s">
        <v>2380</v>
      </c>
      <c r="AD1225" t="s">
        <v>2380</v>
      </c>
      <c r="AE1225" t="s">
        <v>2381</v>
      </c>
      <c r="AF1225" t="s">
        <v>2380</v>
      </c>
      <c r="AH1225" t="s">
        <v>1256</v>
      </c>
      <c r="AI1225">
        <v>1972</v>
      </c>
      <c r="AJ1225" t="s">
        <v>15</v>
      </c>
      <c r="AK1225">
        <v>16</v>
      </c>
      <c r="AL1225">
        <v>2</v>
      </c>
      <c r="AM1225">
        <v>10118.42</v>
      </c>
      <c r="AN1225" t="s">
        <v>12</v>
      </c>
      <c r="AO1225" t="s">
        <v>12</v>
      </c>
      <c r="AP1225" t="s">
        <v>42</v>
      </c>
    </row>
    <row r="1226" spans="7:42" x14ac:dyDescent="0.3">
      <c r="G1226" s="14">
        <v>1997</v>
      </c>
      <c r="H1226" s="15" t="s">
        <v>20</v>
      </c>
      <c r="J1226" s="60" t="s">
        <v>2380</v>
      </c>
      <c r="K1226" s="14" t="s">
        <v>12</v>
      </c>
      <c r="L1226" s="14" t="s">
        <v>11</v>
      </c>
      <c r="R1226" s="15" t="s">
        <v>23</v>
      </c>
      <c r="Y1226" t="s">
        <v>1146</v>
      </c>
      <c r="Z1226">
        <v>23.9</v>
      </c>
      <c r="AA1226">
        <v>7.67</v>
      </c>
      <c r="AB1226" t="s">
        <v>2382</v>
      </c>
      <c r="AC1226" t="s">
        <v>2380</v>
      </c>
      <c r="AD1226" t="s">
        <v>2380</v>
      </c>
      <c r="AE1226">
        <v>2</v>
      </c>
      <c r="AF1226" t="s">
        <v>2380</v>
      </c>
      <c r="AH1226" t="s">
        <v>1257</v>
      </c>
      <c r="AI1226">
        <v>1997</v>
      </c>
      <c r="AJ1226" t="s">
        <v>20</v>
      </c>
      <c r="AK1226">
        <v>5</v>
      </c>
      <c r="AL1226">
        <v>0</v>
      </c>
      <c r="AM1226">
        <v>10139.84</v>
      </c>
      <c r="AN1226" t="s">
        <v>12</v>
      </c>
      <c r="AO1226" t="s">
        <v>11</v>
      </c>
      <c r="AP1226" t="s">
        <v>23</v>
      </c>
    </row>
    <row r="1227" spans="7:42" x14ac:dyDescent="0.3">
      <c r="G1227" s="14">
        <v>1974</v>
      </c>
      <c r="H1227" s="15" t="s">
        <v>30</v>
      </c>
      <c r="J1227" s="60" t="s">
        <v>2380</v>
      </c>
      <c r="K1227" s="14" t="s">
        <v>12</v>
      </c>
      <c r="L1227" s="14" t="s">
        <v>16</v>
      </c>
      <c r="R1227" s="15" t="s">
        <v>168</v>
      </c>
      <c r="Y1227" t="s">
        <v>1145</v>
      </c>
      <c r="Z1227">
        <v>34.15</v>
      </c>
      <c r="AA1227">
        <v>6.15</v>
      </c>
      <c r="AB1227" t="s">
        <v>2380</v>
      </c>
      <c r="AC1227" t="s">
        <v>2380</v>
      </c>
      <c r="AD1227" t="s">
        <v>2380</v>
      </c>
      <c r="AE1227" t="s">
        <v>2381</v>
      </c>
      <c r="AF1227" t="s">
        <v>2380</v>
      </c>
      <c r="AH1227" t="s">
        <v>1258</v>
      </c>
      <c r="AI1227">
        <v>1974</v>
      </c>
      <c r="AJ1227" t="s">
        <v>30</v>
      </c>
      <c r="AK1227">
        <v>30</v>
      </c>
      <c r="AL1227">
        <v>3</v>
      </c>
      <c r="AM1227">
        <v>10141.14</v>
      </c>
      <c r="AN1227" t="s">
        <v>12</v>
      </c>
      <c r="AO1227" t="s">
        <v>16</v>
      </c>
      <c r="AP1227" t="s">
        <v>168</v>
      </c>
    </row>
    <row r="1228" spans="7:42" x14ac:dyDescent="0.3">
      <c r="G1228" s="14">
        <v>1981</v>
      </c>
      <c r="H1228" s="15" t="s">
        <v>18</v>
      </c>
      <c r="J1228" s="60" t="s">
        <v>2380</v>
      </c>
      <c r="K1228" s="14" t="s">
        <v>12</v>
      </c>
      <c r="L1228" s="14" t="s">
        <v>16</v>
      </c>
      <c r="R1228" s="15" t="s">
        <v>200</v>
      </c>
      <c r="Y1228" t="s">
        <v>1144</v>
      </c>
      <c r="Z1228">
        <v>28.71</v>
      </c>
      <c r="AA1228">
        <v>5.71</v>
      </c>
      <c r="AB1228" t="s">
        <v>2380</v>
      </c>
      <c r="AC1228" t="s">
        <v>2380</v>
      </c>
      <c r="AD1228" t="s">
        <v>2380</v>
      </c>
      <c r="AE1228" t="s">
        <v>2381</v>
      </c>
      <c r="AF1228" t="s">
        <v>2380</v>
      </c>
      <c r="AH1228" t="s">
        <v>1259</v>
      </c>
      <c r="AI1228">
        <v>1981</v>
      </c>
      <c r="AJ1228" t="s">
        <v>18</v>
      </c>
      <c r="AK1228">
        <v>12</v>
      </c>
      <c r="AL1228">
        <v>1</v>
      </c>
      <c r="AM1228">
        <v>10146.129999999999</v>
      </c>
      <c r="AN1228" t="s">
        <v>12</v>
      </c>
      <c r="AO1228" t="s">
        <v>16</v>
      </c>
      <c r="AP1228" t="s">
        <v>200</v>
      </c>
    </row>
    <row r="1229" spans="7:42" x14ac:dyDescent="0.3">
      <c r="G1229" s="14">
        <v>1973</v>
      </c>
      <c r="H1229" s="15" t="s">
        <v>37</v>
      </c>
      <c r="J1229" s="60" t="s">
        <v>2380</v>
      </c>
      <c r="K1229" s="14" t="s">
        <v>12</v>
      </c>
      <c r="L1229" s="14" t="s">
        <v>11</v>
      </c>
      <c r="R1229" s="15" t="s">
        <v>23</v>
      </c>
      <c r="Y1229" t="s">
        <v>1143</v>
      </c>
      <c r="Z1229">
        <v>36.700000000000003</v>
      </c>
      <c r="AA1229">
        <v>8.6999999999999993</v>
      </c>
      <c r="AB1229" t="s">
        <v>2382</v>
      </c>
      <c r="AC1229" t="s">
        <v>2380</v>
      </c>
      <c r="AD1229" t="s">
        <v>2380</v>
      </c>
      <c r="AE1229">
        <v>2</v>
      </c>
      <c r="AF1229" t="s">
        <v>2380</v>
      </c>
      <c r="AH1229" t="s">
        <v>1260</v>
      </c>
      <c r="AI1229">
        <v>1973</v>
      </c>
      <c r="AJ1229" t="s">
        <v>37</v>
      </c>
      <c r="AK1229">
        <v>13</v>
      </c>
      <c r="AL1229">
        <v>2</v>
      </c>
      <c r="AM1229">
        <v>10156.780000000001</v>
      </c>
      <c r="AN1229" t="s">
        <v>12</v>
      </c>
      <c r="AO1229" t="s">
        <v>11</v>
      </c>
      <c r="AP1229" t="s">
        <v>23</v>
      </c>
    </row>
    <row r="1230" spans="7:42" x14ac:dyDescent="0.3">
      <c r="G1230" s="14">
        <v>1972</v>
      </c>
      <c r="H1230" s="15" t="s">
        <v>10</v>
      </c>
      <c r="J1230" s="60" t="s">
        <v>2380</v>
      </c>
      <c r="K1230" s="14" t="s">
        <v>12</v>
      </c>
      <c r="L1230" s="14" t="s">
        <v>12</v>
      </c>
      <c r="R1230" s="15" t="s">
        <v>200</v>
      </c>
      <c r="Y1230" t="s">
        <v>1142</v>
      </c>
      <c r="Z1230">
        <v>34.1</v>
      </c>
      <c r="AA1230">
        <v>9.0399999999999991</v>
      </c>
      <c r="AB1230" t="s">
        <v>2382</v>
      </c>
      <c r="AC1230" t="s">
        <v>2380</v>
      </c>
      <c r="AD1230" t="s">
        <v>2380</v>
      </c>
      <c r="AE1230">
        <v>2</v>
      </c>
      <c r="AF1230" t="s">
        <v>2380</v>
      </c>
      <c r="AH1230" t="s">
        <v>1261</v>
      </c>
      <c r="AI1230">
        <v>1972</v>
      </c>
      <c r="AJ1230" t="s">
        <v>10</v>
      </c>
      <c r="AK1230">
        <v>10</v>
      </c>
      <c r="AL1230">
        <v>0</v>
      </c>
      <c r="AM1230">
        <v>10160.870000000001</v>
      </c>
      <c r="AN1230" t="s">
        <v>12</v>
      </c>
      <c r="AO1230" t="s">
        <v>12</v>
      </c>
      <c r="AP1230" t="s">
        <v>200</v>
      </c>
    </row>
    <row r="1231" spans="7:42" x14ac:dyDescent="0.3">
      <c r="G1231" s="14">
        <v>1985</v>
      </c>
      <c r="H1231" s="15" t="s">
        <v>37</v>
      </c>
      <c r="J1231" s="60" t="s">
        <v>2380</v>
      </c>
      <c r="K1231" s="14" t="s">
        <v>12</v>
      </c>
      <c r="L1231" s="14" t="s">
        <v>11</v>
      </c>
      <c r="R1231" s="15" t="s">
        <v>535</v>
      </c>
      <c r="Y1231" t="s">
        <v>1141</v>
      </c>
      <c r="Z1231">
        <v>25.7</v>
      </c>
      <c r="AA1231">
        <v>5.61</v>
      </c>
      <c r="AB1231" t="s">
        <v>2380</v>
      </c>
      <c r="AC1231" t="s">
        <v>2380</v>
      </c>
      <c r="AD1231" t="s">
        <v>2380</v>
      </c>
      <c r="AE1231" t="s">
        <v>2381</v>
      </c>
      <c r="AF1231" t="s">
        <v>2380</v>
      </c>
      <c r="AH1231" t="s">
        <v>1262</v>
      </c>
      <c r="AI1231">
        <v>1985</v>
      </c>
      <c r="AJ1231" t="s">
        <v>37</v>
      </c>
      <c r="AK1231">
        <v>16</v>
      </c>
      <c r="AL1231">
        <v>3</v>
      </c>
      <c r="AM1231">
        <v>10191.82</v>
      </c>
      <c r="AN1231" t="s">
        <v>12</v>
      </c>
      <c r="AO1231" t="s">
        <v>11</v>
      </c>
      <c r="AP1231" t="s">
        <v>535</v>
      </c>
    </row>
    <row r="1232" spans="7:42" x14ac:dyDescent="0.3">
      <c r="G1232" s="14">
        <v>1970</v>
      </c>
      <c r="H1232" s="15" t="s">
        <v>30</v>
      </c>
      <c r="J1232" s="60" t="s">
        <v>2380</v>
      </c>
      <c r="K1232" s="14" t="s">
        <v>12</v>
      </c>
      <c r="L1232" s="14" t="s">
        <v>16</v>
      </c>
      <c r="R1232" s="15" t="s">
        <v>247</v>
      </c>
      <c r="Y1232" t="s">
        <v>1140</v>
      </c>
      <c r="Z1232">
        <v>21.68</v>
      </c>
      <c r="AA1232">
        <v>8.1199999999999992</v>
      </c>
      <c r="AB1232" t="s">
        <v>2380</v>
      </c>
      <c r="AC1232" t="s">
        <v>2380</v>
      </c>
      <c r="AD1232" t="s">
        <v>2380</v>
      </c>
      <c r="AE1232" t="s">
        <v>2381</v>
      </c>
      <c r="AF1232" t="s">
        <v>2380</v>
      </c>
      <c r="AH1232" t="s">
        <v>1263</v>
      </c>
      <c r="AI1232">
        <v>1970</v>
      </c>
      <c r="AJ1232" t="s">
        <v>30</v>
      </c>
      <c r="AK1232">
        <v>24</v>
      </c>
      <c r="AL1232">
        <v>0</v>
      </c>
      <c r="AM1232">
        <v>10197.77</v>
      </c>
      <c r="AN1232" t="s">
        <v>12</v>
      </c>
      <c r="AO1232" t="s">
        <v>16</v>
      </c>
      <c r="AP1232" t="s">
        <v>247</v>
      </c>
    </row>
    <row r="1233" spans="7:42" x14ac:dyDescent="0.3">
      <c r="G1233" s="14">
        <v>1967</v>
      </c>
      <c r="H1233" s="15" t="s">
        <v>20</v>
      </c>
      <c r="J1233" s="60" t="s">
        <v>2380</v>
      </c>
      <c r="K1233" s="14" t="s">
        <v>12</v>
      </c>
      <c r="L1233" s="14" t="s">
        <v>11</v>
      </c>
      <c r="R1233" s="15" t="s">
        <v>42</v>
      </c>
      <c r="Y1233" t="s">
        <v>1139</v>
      </c>
      <c r="Z1233">
        <v>25.175000000000001</v>
      </c>
      <c r="AA1233">
        <v>4.74</v>
      </c>
      <c r="AB1233" t="s">
        <v>2380</v>
      </c>
      <c r="AC1233" t="s">
        <v>2380</v>
      </c>
      <c r="AD1233" t="s">
        <v>2380</v>
      </c>
      <c r="AE1233" t="s">
        <v>2381</v>
      </c>
      <c r="AF1233" t="s">
        <v>2380</v>
      </c>
      <c r="AH1233" t="s">
        <v>1264</v>
      </c>
      <c r="AI1233">
        <v>1967</v>
      </c>
      <c r="AJ1233" t="s">
        <v>20</v>
      </c>
      <c r="AK1233">
        <v>26</v>
      </c>
      <c r="AL1233">
        <v>0</v>
      </c>
      <c r="AM1233">
        <v>10214.64</v>
      </c>
      <c r="AN1233" t="s">
        <v>12</v>
      </c>
      <c r="AO1233" t="s">
        <v>11</v>
      </c>
      <c r="AP1233" t="s">
        <v>42</v>
      </c>
    </row>
    <row r="1234" spans="7:42" x14ac:dyDescent="0.3">
      <c r="G1234" s="14">
        <v>1967</v>
      </c>
      <c r="H1234" s="15" t="s">
        <v>18</v>
      </c>
      <c r="J1234" s="60" t="s">
        <v>2380</v>
      </c>
      <c r="K1234" s="14" t="s">
        <v>12</v>
      </c>
      <c r="L1234" s="14" t="s">
        <v>12</v>
      </c>
      <c r="R1234" s="15" t="s">
        <v>13</v>
      </c>
      <c r="Y1234" t="s">
        <v>1138</v>
      </c>
      <c r="Z1234">
        <v>44.77</v>
      </c>
      <c r="AA1234">
        <v>4.0599999999999996</v>
      </c>
      <c r="AB1234" t="s">
        <v>2380</v>
      </c>
      <c r="AC1234" t="s">
        <v>2380</v>
      </c>
      <c r="AD1234" t="s">
        <v>2380</v>
      </c>
      <c r="AE1234">
        <v>2</v>
      </c>
      <c r="AF1234" t="s">
        <v>2380</v>
      </c>
      <c r="AH1234" t="s">
        <v>1265</v>
      </c>
      <c r="AI1234">
        <v>1967</v>
      </c>
      <c r="AJ1234" t="s">
        <v>18</v>
      </c>
      <c r="AK1234">
        <v>28</v>
      </c>
      <c r="AL1234">
        <v>0</v>
      </c>
      <c r="AM1234">
        <v>10226.280000000001</v>
      </c>
      <c r="AN1234" t="s">
        <v>12</v>
      </c>
      <c r="AO1234" t="s">
        <v>12</v>
      </c>
      <c r="AP1234" t="s">
        <v>13</v>
      </c>
    </row>
    <row r="1235" spans="7:42" x14ac:dyDescent="0.3">
      <c r="G1235" s="14">
        <v>1968</v>
      </c>
      <c r="H1235" s="15" t="s">
        <v>20</v>
      </c>
      <c r="J1235" s="60" t="s">
        <v>2380</v>
      </c>
      <c r="K1235" s="14" t="s">
        <v>12</v>
      </c>
      <c r="L1235" s="14" t="s">
        <v>16</v>
      </c>
      <c r="R1235" s="15" t="s">
        <v>23</v>
      </c>
      <c r="Y1235" t="s">
        <v>1137</v>
      </c>
      <c r="Z1235">
        <v>37.07</v>
      </c>
      <c r="AA1235">
        <v>5.69</v>
      </c>
      <c r="AB1235" t="s">
        <v>2380</v>
      </c>
      <c r="AC1235" t="s">
        <v>2380</v>
      </c>
      <c r="AD1235" t="s">
        <v>2380</v>
      </c>
      <c r="AE1235">
        <v>2</v>
      </c>
      <c r="AF1235" t="s">
        <v>2380</v>
      </c>
      <c r="AH1235" t="s">
        <v>1266</v>
      </c>
      <c r="AI1235">
        <v>1968</v>
      </c>
      <c r="AJ1235" t="s">
        <v>20</v>
      </c>
      <c r="AK1235">
        <v>23</v>
      </c>
      <c r="AL1235">
        <v>0</v>
      </c>
      <c r="AM1235">
        <v>10231.5</v>
      </c>
      <c r="AN1235" t="s">
        <v>12</v>
      </c>
      <c r="AO1235" t="s">
        <v>16</v>
      </c>
      <c r="AP1235" t="s">
        <v>23</v>
      </c>
    </row>
    <row r="1236" spans="7:42" x14ac:dyDescent="0.3">
      <c r="G1236" s="14">
        <v>1975</v>
      </c>
      <c r="H1236" s="15" t="s">
        <v>35</v>
      </c>
      <c r="J1236" s="60" t="s">
        <v>2380</v>
      </c>
      <c r="K1236" s="14" t="s">
        <v>12</v>
      </c>
      <c r="L1236" s="14" t="s">
        <v>11</v>
      </c>
      <c r="R1236" s="15" t="s">
        <v>42</v>
      </c>
      <c r="Y1236" t="s">
        <v>1136</v>
      </c>
      <c r="Z1236">
        <v>39.799999999999997</v>
      </c>
      <c r="AA1236">
        <v>5.66</v>
      </c>
      <c r="AB1236" t="s">
        <v>2380</v>
      </c>
      <c r="AC1236" t="s">
        <v>2380</v>
      </c>
      <c r="AD1236" t="s">
        <v>2383</v>
      </c>
      <c r="AE1236">
        <v>1</v>
      </c>
      <c r="AF1236" t="s">
        <v>2380</v>
      </c>
      <c r="AH1236" t="s">
        <v>1267</v>
      </c>
      <c r="AI1236">
        <v>1975</v>
      </c>
      <c r="AJ1236" t="s">
        <v>35</v>
      </c>
      <c r="AK1236">
        <v>15</v>
      </c>
      <c r="AL1236">
        <v>1</v>
      </c>
      <c r="AM1236">
        <v>10259.129999999999</v>
      </c>
      <c r="AN1236" t="s">
        <v>12</v>
      </c>
      <c r="AO1236" t="s">
        <v>11</v>
      </c>
      <c r="AP1236" t="s">
        <v>42</v>
      </c>
    </row>
    <row r="1237" spans="7:42" x14ac:dyDescent="0.3">
      <c r="G1237" s="14">
        <v>1973</v>
      </c>
      <c r="H1237" s="15" t="s">
        <v>20</v>
      </c>
      <c r="J1237" s="60" t="s">
        <v>2380</v>
      </c>
      <c r="K1237" s="14" t="s">
        <v>12</v>
      </c>
      <c r="L1237" s="14" t="s">
        <v>11</v>
      </c>
      <c r="R1237" s="15" t="s">
        <v>23</v>
      </c>
      <c r="Y1237" t="s">
        <v>1135</v>
      </c>
      <c r="Z1237">
        <v>26.36</v>
      </c>
      <c r="AA1237">
        <v>4.32</v>
      </c>
      <c r="AB1237" t="s">
        <v>2380</v>
      </c>
      <c r="AC1237" t="s">
        <v>2380</v>
      </c>
      <c r="AD1237" t="s">
        <v>2383</v>
      </c>
      <c r="AE1237">
        <v>1</v>
      </c>
      <c r="AF1237" t="s">
        <v>2380</v>
      </c>
      <c r="AH1237" t="s">
        <v>1268</v>
      </c>
      <c r="AI1237">
        <v>1973</v>
      </c>
      <c r="AJ1237" t="s">
        <v>20</v>
      </c>
      <c r="AK1237">
        <v>5</v>
      </c>
      <c r="AL1237">
        <v>3</v>
      </c>
      <c r="AM1237">
        <v>10264.44</v>
      </c>
      <c r="AN1237" t="s">
        <v>12</v>
      </c>
      <c r="AO1237" t="s">
        <v>11</v>
      </c>
      <c r="AP1237" t="s">
        <v>23</v>
      </c>
    </row>
    <row r="1238" spans="7:42" x14ac:dyDescent="0.3">
      <c r="G1238" s="14">
        <v>1973</v>
      </c>
      <c r="H1238" s="15" t="s">
        <v>15</v>
      </c>
      <c r="J1238" s="60" t="s">
        <v>2380</v>
      </c>
      <c r="K1238" s="14" t="s">
        <v>12</v>
      </c>
      <c r="L1238" s="14" t="s">
        <v>12</v>
      </c>
      <c r="R1238" s="15" t="s">
        <v>23</v>
      </c>
      <c r="Y1238" t="s">
        <v>1134</v>
      </c>
      <c r="Z1238">
        <v>29.925000000000001</v>
      </c>
      <c r="AA1238">
        <v>8.2899999999999991</v>
      </c>
      <c r="AB1238" t="s">
        <v>2380</v>
      </c>
      <c r="AC1238" t="s">
        <v>2380</v>
      </c>
      <c r="AD1238" t="s">
        <v>2380</v>
      </c>
      <c r="AE1238">
        <v>2</v>
      </c>
      <c r="AF1238" t="s">
        <v>2380</v>
      </c>
      <c r="AH1238" t="s">
        <v>1269</v>
      </c>
      <c r="AI1238">
        <v>1973</v>
      </c>
      <c r="AJ1238" t="s">
        <v>15</v>
      </c>
      <c r="AK1238">
        <v>27</v>
      </c>
      <c r="AL1238">
        <v>3</v>
      </c>
      <c r="AM1238">
        <v>10269.459999999999</v>
      </c>
      <c r="AN1238" t="s">
        <v>12</v>
      </c>
      <c r="AO1238" t="s">
        <v>12</v>
      </c>
      <c r="AP1238" t="s">
        <v>23</v>
      </c>
    </row>
    <row r="1239" spans="7:42" x14ac:dyDescent="0.3">
      <c r="G1239" s="14">
        <v>1970</v>
      </c>
      <c r="H1239" s="15" t="s">
        <v>18</v>
      </c>
      <c r="J1239" s="60" t="s">
        <v>2380</v>
      </c>
      <c r="K1239" s="14" t="s">
        <v>12</v>
      </c>
      <c r="L1239" s="14" t="s">
        <v>16</v>
      </c>
      <c r="R1239" s="15" t="s">
        <v>247</v>
      </c>
      <c r="Y1239" t="s">
        <v>1133</v>
      </c>
      <c r="Z1239">
        <v>37.29</v>
      </c>
      <c r="AA1239">
        <v>10.46</v>
      </c>
      <c r="AB1239" t="s">
        <v>2380</v>
      </c>
      <c r="AC1239" t="s">
        <v>2380</v>
      </c>
      <c r="AD1239" t="s">
        <v>2380</v>
      </c>
      <c r="AE1239" t="s">
        <v>2381</v>
      </c>
      <c r="AF1239" t="s">
        <v>2380</v>
      </c>
      <c r="AH1239" t="s">
        <v>1270</v>
      </c>
      <c r="AI1239">
        <v>1970</v>
      </c>
      <c r="AJ1239" t="s">
        <v>18</v>
      </c>
      <c r="AK1239">
        <v>21</v>
      </c>
      <c r="AL1239">
        <v>0</v>
      </c>
      <c r="AM1239">
        <v>10274.33</v>
      </c>
      <c r="AN1239" t="s">
        <v>12</v>
      </c>
      <c r="AO1239" t="s">
        <v>16</v>
      </c>
      <c r="AP1239" t="s">
        <v>247</v>
      </c>
    </row>
    <row r="1240" spans="7:42" x14ac:dyDescent="0.3">
      <c r="G1240" s="14">
        <v>1988</v>
      </c>
      <c r="H1240" s="15" t="s">
        <v>20</v>
      </c>
      <c r="J1240" s="60" t="s">
        <v>2380</v>
      </c>
      <c r="K1240" s="14" t="s">
        <v>12</v>
      </c>
      <c r="L1240" s="14" t="s">
        <v>16</v>
      </c>
      <c r="R1240" s="15" t="s">
        <v>300</v>
      </c>
      <c r="Y1240" t="s">
        <v>1132</v>
      </c>
      <c r="Z1240">
        <v>30.2</v>
      </c>
      <c r="AA1240">
        <v>11.96</v>
      </c>
      <c r="AB1240" t="s">
        <v>2380</v>
      </c>
      <c r="AC1240" t="s">
        <v>2380</v>
      </c>
      <c r="AD1240" t="s">
        <v>2380</v>
      </c>
      <c r="AE1240" t="s">
        <v>2381</v>
      </c>
      <c r="AF1240" t="s">
        <v>2380</v>
      </c>
      <c r="AH1240" t="s">
        <v>1271</v>
      </c>
      <c r="AI1240">
        <v>1988</v>
      </c>
      <c r="AJ1240" t="s">
        <v>20</v>
      </c>
      <c r="AK1240">
        <v>14</v>
      </c>
      <c r="AL1240">
        <v>3</v>
      </c>
      <c r="AM1240">
        <v>10276.99</v>
      </c>
      <c r="AN1240" t="s">
        <v>12</v>
      </c>
      <c r="AO1240" t="s">
        <v>16</v>
      </c>
      <c r="AP1240" t="s">
        <v>300</v>
      </c>
    </row>
    <row r="1241" spans="7:42" x14ac:dyDescent="0.3">
      <c r="G1241" s="14">
        <v>1963</v>
      </c>
      <c r="H1241" s="15" t="s">
        <v>20</v>
      </c>
      <c r="J1241" s="60" t="s">
        <v>2380</v>
      </c>
      <c r="K1241" s="14" t="s">
        <v>12</v>
      </c>
      <c r="L1241" s="14" t="s">
        <v>16</v>
      </c>
      <c r="R1241" s="15" t="s">
        <v>13</v>
      </c>
      <c r="Y1241" t="s">
        <v>1131</v>
      </c>
      <c r="Z1241">
        <v>24.225000000000001</v>
      </c>
      <c r="AA1241">
        <v>4.25</v>
      </c>
      <c r="AB1241" t="s">
        <v>2382</v>
      </c>
      <c r="AC1241" t="s">
        <v>2380</v>
      </c>
      <c r="AD1241" t="s">
        <v>2383</v>
      </c>
      <c r="AE1241">
        <v>1</v>
      </c>
      <c r="AF1241" t="s">
        <v>2380</v>
      </c>
      <c r="AH1241" t="s">
        <v>1272</v>
      </c>
      <c r="AI1241">
        <v>1963</v>
      </c>
      <c r="AJ1241" t="s">
        <v>20</v>
      </c>
      <c r="AK1241">
        <v>24</v>
      </c>
      <c r="AL1241">
        <v>0</v>
      </c>
      <c r="AM1241">
        <v>10308.040000000001</v>
      </c>
      <c r="AN1241" t="s">
        <v>12</v>
      </c>
      <c r="AO1241" t="s">
        <v>16</v>
      </c>
      <c r="AP1241" t="s">
        <v>13</v>
      </c>
    </row>
    <row r="1242" spans="7:42" x14ac:dyDescent="0.3">
      <c r="G1242" s="14">
        <v>1962</v>
      </c>
      <c r="H1242" s="15" t="s">
        <v>10</v>
      </c>
      <c r="J1242" s="60" t="s">
        <v>2380</v>
      </c>
      <c r="K1242" s="14" t="s">
        <v>12</v>
      </c>
      <c r="L1242" s="14" t="s">
        <v>12</v>
      </c>
      <c r="R1242" s="15" t="s">
        <v>23</v>
      </c>
      <c r="Y1242" t="s">
        <v>1130</v>
      </c>
      <c r="Z1242">
        <v>31.445</v>
      </c>
      <c r="AA1242">
        <v>8.33</v>
      </c>
      <c r="AB1242" t="s">
        <v>2380</v>
      </c>
      <c r="AC1242" t="s">
        <v>2380</v>
      </c>
      <c r="AD1242" t="s">
        <v>2380</v>
      </c>
      <c r="AE1242" t="s">
        <v>2381</v>
      </c>
      <c r="AF1242" t="s">
        <v>2380</v>
      </c>
      <c r="AH1242" t="s">
        <v>1273</v>
      </c>
      <c r="AI1242">
        <v>1962</v>
      </c>
      <c r="AJ1242" t="s">
        <v>10</v>
      </c>
      <c r="AK1242">
        <v>12</v>
      </c>
      <c r="AL1242">
        <v>0</v>
      </c>
      <c r="AM1242">
        <v>10310.780000000001</v>
      </c>
      <c r="AN1242" t="s">
        <v>12</v>
      </c>
      <c r="AO1242" t="s">
        <v>12</v>
      </c>
      <c r="AP1242" t="s">
        <v>23</v>
      </c>
    </row>
    <row r="1243" spans="7:42" x14ac:dyDescent="0.3">
      <c r="G1243" s="14">
        <v>1991</v>
      </c>
      <c r="H1243" s="15" t="s">
        <v>15</v>
      </c>
      <c r="J1243" s="60" t="s">
        <v>2380</v>
      </c>
      <c r="K1243" s="14" t="s">
        <v>12</v>
      </c>
      <c r="L1243" s="14" t="s">
        <v>11</v>
      </c>
      <c r="R1243" s="15" t="s">
        <v>23</v>
      </c>
      <c r="Y1243" t="s">
        <v>1129</v>
      </c>
      <c r="Z1243">
        <v>38.880000000000003</v>
      </c>
      <c r="AA1243">
        <v>4.29</v>
      </c>
      <c r="AB1243" t="s">
        <v>2380</v>
      </c>
      <c r="AC1243" t="s">
        <v>2380</v>
      </c>
      <c r="AD1243" t="s">
        <v>2380</v>
      </c>
      <c r="AE1243">
        <v>1</v>
      </c>
      <c r="AF1243" t="s">
        <v>2380</v>
      </c>
      <c r="AH1243" t="s">
        <v>1274</v>
      </c>
      <c r="AI1243">
        <v>1991</v>
      </c>
      <c r="AJ1243" t="s">
        <v>15</v>
      </c>
      <c r="AK1243">
        <v>17</v>
      </c>
      <c r="AL1243">
        <v>3</v>
      </c>
      <c r="AM1243">
        <v>10315.91</v>
      </c>
      <c r="AN1243" t="s">
        <v>12</v>
      </c>
      <c r="AO1243" t="s">
        <v>11</v>
      </c>
      <c r="AP1243" t="s">
        <v>23</v>
      </c>
    </row>
    <row r="1244" spans="7:42" x14ac:dyDescent="0.3">
      <c r="G1244" s="14">
        <v>1991</v>
      </c>
      <c r="H1244" s="15" t="s">
        <v>35</v>
      </c>
      <c r="J1244" s="60" t="s">
        <v>2380</v>
      </c>
      <c r="K1244" s="14" t="s">
        <v>12</v>
      </c>
      <c r="L1244" s="14" t="s">
        <v>16</v>
      </c>
      <c r="R1244" s="15" t="s">
        <v>535</v>
      </c>
      <c r="Y1244" t="s">
        <v>1128</v>
      </c>
      <c r="Z1244">
        <v>43.89</v>
      </c>
      <c r="AA1244">
        <v>6.32</v>
      </c>
      <c r="AB1244" t="s">
        <v>2382</v>
      </c>
      <c r="AC1244" t="s">
        <v>2380</v>
      </c>
      <c r="AD1244" t="s">
        <v>2380</v>
      </c>
      <c r="AE1244" t="s">
        <v>2381</v>
      </c>
      <c r="AF1244" t="s">
        <v>2380</v>
      </c>
      <c r="AH1244" t="s">
        <v>1275</v>
      </c>
      <c r="AI1244">
        <v>1991</v>
      </c>
      <c r="AJ1244" t="s">
        <v>35</v>
      </c>
      <c r="AK1244">
        <v>21</v>
      </c>
      <c r="AL1244">
        <v>3</v>
      </c>
      <c r="AM1244">
        <v>10322.9</v>
      </c>
      <c r="AN1244" t="s">
        <v>12</v>
      </c>
      <c r="AO1244" t="s">
        <v>16</v>
      </c>
      <c r="AP1244" t="s">
        <v>535</v>
      </c>
    </row>
    <row r="1245" spans="7:42" x14ac:dyDescent="0.3">
      <c r="G1245" s="14">
        <v>1970</v>
      </c>
      <c r="H1245" s="15" t="s">
        <v>30</v>
      </c>
      <c r="J1245" s="60" t="s">
        <v>2380</v>
      </c>
      <c r="K1245" s="14" t="s">
        <v>12</v>
      </c>
      <c r="L1245" s="14" t="s">
        <v>12</v>
      </c>
      <c r="R1245" s="15" t="s">
        <v>42</v>
      </c>
      <c r="Y1245" t="s">
        <v>1127</v>
      </c>
      <c r="Z1245">
        <v>25.6</v>
      </c>
      <c r="AA1245">
        <v>5.65</v>
      </c>
      <c r="AB1245" t="s">
        <v>2380</v>
      </c>
      <c r="AC1245" t="s">
        <v>2380</v>
      </c>
      <c r="AD1245" t="s">
        <v>2380</v>
      </c>
      <c r="AE1245">
        <v>2</v>
      </c>
      <c r="AF1245" t="s">
        <v>2380</v>
      </c>
      <c r="AH1245" t="s">
        <v>1276</v>
      </c>
      <c r="AI1245">
        <v>1970</v>
      </c>
      <c r="AJ1245" t="s">
        <v>30</v>
      </c>
      <c r="AK1245">
        <v>1</v>
      </c>
      <c r="AL1245">
        <v>2</v>
      </c>
      <c r="AM1245">
        <v>10325.209999999999</v>
      </c>
      <c r="AN1245" t="s">
        <v>12</v>
      </c>
      <c r="AO1245" t="s">
        <v>12</v>
      </c>
      <c r="AP1245" t="s">
        <v>42</v>
      </c>
    </row>
    <row r="1246" spans="7:42" x14ac:dyDescent="0.3">
      <c r="G1246" s="14">
        <v>1982</v>
      </c>
      <c r="H1246" s="15" t="s">
        <v>10</v>
      </c>
      <c r="J1246" s="60" t="s">
        <v>2380</v>
      </c>
      <c r="K1246" s="14" t="s">
        <v>12</v>
      </c>
      <c r="L1246" s="14" t="s">
        <v>16</v>
      </c>
      <c r="R1246" s="15" t="s">
        <v>300</v>
      </c>
      <c r="Y1246" t="s">
        <v>1126</v>
      </c>
      <c r="Z1246">
        <v>29.545000000000002</v>
      </c>
      <c r="AA1246">
        <v>8.41</v>
      </c>
      <c r="AB1246" t="s">
        <v>2382</v>
      </c>
      <c r="AC1246" t="s">
        <v>2380</v>
      </c>
      <c r="AD1246" t="s">
        <v>2380</v>
      </c>
      <c r="AE1246">
        <v>1</v>
      </c>
      <c r="AF1246" t="s">
        <v>2380</v>
      </c>
      <c r="AH1246" t="s">
        <v>1277</v>
      </c>
      <c r="AI1246">
        <v>1982</v>
      </c>
      <c r="AJ1246" t="s">
        <v>10</v>
      </c>
      <c r="AK1246">
        <v>21</v>
      </c>
      <c r="AL1246">
        <v>3</v>
      </c>
      <c r="AM1246">
        <v>10329.06</v>
      </c>
      <c r="AN1246" t="s">
        <v>12</v>
      </c>
      <c r="AO1246" t="s">
        <v>16</v>
      </c>
      <c r="AP1246" t="s">
        <v>300</v>
      </c>
    </row>
    <row r="1247" spans="7:42" x14ac:dyDescent="0.3">
      <c r="G1247" s="14">
        <v>1968</v>
      </c>
      <c r="H1247" s="15" t="s">
        <v>10</v>
      </c>
      <c r="J1247" s="60" t="s">
        <v>2380</v>
      </c>
      <c r="K1247" s="14" t="s">
        <v>12</v>
      </c>
      <c r="L1247" s="14" t="s">
        <v>16</v>
      </c>
      <c r="R1247" s="15" t="s">
        <v>13</v>
      </c>
      <c r="Y1247" t="s">
        <v>1125</v>
      </c>
      <c r="Z1247">
        <v>23.25</v>
      </c>
      <c r="AA1247">
        <v>11.96</v>
      </c>
      <c r="AB1247" t="s">
        <v>2382</v>
      </c>
      <c r="AC1247" t="s">
        <v>2380</v>
      </c>
      <c r="AD1247" t="s">
        <v>2380</v>
      </c>
      <c r="AE1247" t="s">
        <v>2381</v>
      </c>
      <c r="AF1247" t="s">
        <v>2380</v>
      </c>
      <c r="AH1247" t="s">
        <v>1278</v>
      </c>
      <c r="AI1247">
        <v>1968</v>
      </c>
      <c r="AJ1247" t="s">
        <v>10</v>
      </c>
      <c r="AK1247">
        <v>19</v>
      </c>
      <c r="AL1247">
        <v>0</v>
      </c>
      <c r="AM1247">
        <v>10338.93</v>
      </c>
      <c r="AN1247" t="s">
        <v>12</v>
      </c>
      <c r="AO1247" t="s">
        <v>16</v>
      </c>
      <c r="AP1247" t="s">
        <v>13</v>
      </c>
    </row>
    <row r="1248" spans="7:42" x14ac:dyDescent="0.3">
      <c r="G1248" s="14">
        <v>1973</v>
      </c>
      <c r="H1248" s="15" t="s">
        <v>35</v>
      </c>
      <c r="J1248" s="60" t="s">
        <v>2380</v>
      </c>
      <c r="K1248" s="14" t="s">
        <v>12</v>
      </c>
      <c r="L1248" s="14" t="s">
        <v>11</v>
      </c>
      <c r="R1248" s="15" t="s">
        <v>300</v>
      </c>
      <c r="Y1248" t="s">
        <v>1124</v>
      </c>
      <c r="Z1248">
        <v>43.95</v>
      </c>
      <c r="AA1248">
        <v>5.17</v>
      </c>
      <c r="AB1248" t="s">
        <v>2382</v>
      </c>
      <c r="AC1248" t="s">
        <v>2380</v>
      </c>
      <c r="AD1248" t="s">
        <v>2383</v>
      </c>
      <c r="AE1248">
        <v>1</v>
      </c>
      <c r="AF1248" t="s">
        <v>2380</v>
      </c>
      <c r="AH1248" t="s">
        <v>1279</v>
      </c>
      <c r="AI1248">
        <v>1973</v>
      </c>
      <c r="AJ1248" t="s">
        <v>35</v>
      </c>
      <c r="AK1248">
        <v>8</v>
      </c>
      <c r="AL1248">
        <v>0</v>
      </c>
      <c r="AM1248">
        <v>10345.93</v>
      </c>
      <c r="AN1248" t="s">
        <v>12</v>
      </c>
      <c r="AO1248" t="s">
        <v>11</v>
      </c>
      <c r="AP1248" t="s">
        <v>300</v>
      </c>
    </row>
    <row r="1249" spans="7:42" x14ac:dyDescent="0.3">
      <c r="G1249" s="14">
        <v>1974</v>
      </c>
      <c r="H1249" s="15" t="s">
        <v>20</v>
      </c>
      <c r="J1249" s="60" t="s">
        <v>2380</v>
      </c>
      <c r="K1249" s="14" t="s">
        <v>12</v>
      </c>
      <c r="L1249" s="14" t="s">
        <v>16</v>
      </c>
      <c r="R1249" s="15" t="s">
        <v>23</v>
      </c>
      <c r="Y1249" t="s">
        <v>1123</v>
      </c>
      <c r="Z1249">
        <v>21.85</v>
      </c>
      <c r="AA1249">
        <v>8.76</v>
      </c>
      <c r="AB1249" t="s">
        <v>2380</v>
      </c>
      <c r="AC1249" t="s">
        <v>2380</v>
      </c>
      <c r="AD1249" t="s">
        <v>2380</v>
      </c>
      <c r="AE1249" t="s">
        <v>2381</v>
      </c>
      <c r="AF1249" t="s">
        <v>2380</v>
      </c>
      <c r="AH1249" t="s">
        <v>1280</v>
      </c>
      <c r="AI1249">
        <v>1974</v>
      </c>
      <c r="AJ1249" t="s">
        <v>20</v>
      </c>
      <c r="AK1249">
        <v>29</v>
      </c>
      <c r="AL1249">
        <v>0</v>
      </c>
      <c r="AM1249">
        <v>10352.48</v>
      </c>
      <c r="AN1249" t="s">
        <v>12</v>
      </c>
      <c r="AO1249" t="s">
        <v>16</v>
      </c>
      <c r="AP1249" t="s">
        <v>23</v>
      </c>
    </row>
    <row r="1250" spans="7:42" x14ac:dyDescent="0.3">
      <c r="G1250" s="14">
        <v>1969</v>
      </c>
      <c r="H1250" s="15" t="s">
        <v>18</v>
      </c>
      <c r="J1250" s="60" t="s">
        <v>2380</v>
      </c>
      <c r="K1250" s="14" t="s">
        <v>12</v>
      </c>
      <c r="L1250" s="14" t="s">
        <v>16</v>
      </c>
      <c r="R1250" s="15" t="s">
        <v>23</v>
      </c>
      <c r="Y1250" t="s">
        <v>1122</v>
      </c>
      <c r="Z1250">
        <v>25.73</v>
      </c>
      <c r="AA1250">
        <v>7.99</v>
      </c>
      <c r="AB1250" t="s">
        <v>2380</v>
      </c>
      <c r="AC1250" t="s">
        <v>2380</v>
      </c>
      <c r="AD1250" t="s">
        <v>2380</v>
      </c>
      <c r="AE1250">
        <v>2</v>
      </c>
      <c r="AF1250" t="s">
        <v>2380</v>
      </c>
      <c r="AH1250" t="s">
        <v>1281</v>
      </c>
      <c r="AI1250">
        <v>1969</v>
      </c>
      <c r="AJ1250" t="s">
        <v>18</v>
      </c>
      <c r="AK1250">
        <v>17</v>
      </c>
      <c r="AL1250">
        <v>0</v>
      </c>
      <c r="AM1250">
        <v>10355.64</v>
      </c>
      <c r="AN1250" t="s">
        <v>12</v>
      </c>
      <c r="AO1250" t="s">
        <v>16</v>
      </c>
      <c r="AP1250" t="s">
        <v>23</v>
      </c>
    </row>
    <row r="1251" spans="7:42" x14ac:dyDescent="0.3">
      <c r="G1251" s="14">
        <v>1971</v>
      </c>
      <c r="H1251" s="15" t="s">
        <v>20</v>
      </c>
      <c r="J1251" s="60" t="s">
        <v>2380</v>
      </c>
      <c r="K1251" s="14" t="s">
        <v>12</v>
      </c>
      <c r="L1251" s="14" t="s">
        <v>16</v>
      </c>
      <c r="R1251" s="15" t="s">
        <v>200</v>
      </c>
      <c r="Y1251" t="s">
        <v>1121</v>
      </c>
      <c r="Z1251">
        <v>32.229999999999997</v>
      </c>
      <c r="AA1251">
        <v>8.59</v>
      </c>
      <c r="AB1251" t="s">
        <v>2380</v>
      </c>
      <c r="AC1251" t="s">
        <v>2380</v>
      </c>
      <c r="AD1251" t="s">
        <v>2380</v>
      </c>
      <c r="AE1251" t="s">
        <v>2381</v>
      </c>
      <c r="AF1251" t="s">
        <v>2380</v>
      </c>
      <c r="AH1251" t="s">
        <v>1282</v>
      </c>
      <c r="AI1251">
        <v>1971</v>
      </c>
      <c r="AJ1251" t="s">
        <v>20</v>
      </c>
      <c r="AK1251">
        <v>6</v>
      </c>
      <c r="AL1251">
        <v>0</v>
      </c>
      <c r="AM1251">
        <v>10356.67</v>
      </c>
      <c r="AN1251" t="s">
        <v>12</v>
      </c>
      <c r="AO1251" t="s">
        <v>16</v>
      </c>
      <c r="AP1251" t="s">
        <v>200</v>
      </c>
    </row>
    <row r="1252" spans="7:42" x14ac:dyDescent="0.3">
      <c r="G1252" s="14">
        <v>1973</v>
      </c>
      <c r="H1252" s="15" t="s">
        <v>20</v>
      </c>
      <c r="J1252" s="60" t="s">
        <v>2380</v>
      </c>
      <c r="K1252" s="14" t="s">
        <v>12</v>
      </c>
      <c r="L1252" s="14" t="s">
        <v>12</v>
      </c>
      <c r="R1252" s="15" t="s">
        <v>247</v>
      </c>
      <c r="Y1252" t="s">
        <v>1120</v>
      </c>
      <c r="Z1252">
        <v>32.204999999999998</v>
      </c>
      <c r="AA1252">
        <v>6.14</v>
      </c>
      <c r="AB1252" t="s">
        <v>2380</v>
      </c>
      <c r="AC1252" t="s">
        <v>2380</v>
      </c>
      <c r="AD1252" t="s">
        <v>2380</v>
      </c>
      <c r="AE1252">
        <v>2</v>
      </c>
      <c r="AF1252" t="s">
        <v>2380</v>
      </c>
      <c r="AH1252" t="s">
        <v>1283</v>
      </c>
      <c r="AI1252">
        <v>1973</v>
      </c>
      <c r="AJ1252" t="s">
        <v>20</v>
      </c>
      <c r="AK1252">
        <v>29</v>
      </c>
      <c r="AL1252">
        <v>2</v>
      </c>
      <c r="AM1252">
        <v>10370.91</v>
      </c>
      <c r="AN1252" t="s">
        <v>12</v>
      </c>
      <c r="AO1252" t="s">
        <v>12</v>
      </c>
      <c r="AP1252" t="s">
        <v>247</v>
      </c>
    </row>
    <row r="1253" spans="7:42" x14ac:dyDescent="0.3">
      <c r="G1253" s="14">
        <v>1973</v>
      </c>
      <c r="H1253" s="15" t="s">
        <v>20</v>
      </c>
      <c r="J1253" s="60" t="s">
        <v>2380</v>
      </c>
      <c r="K1253" s="14" t="s">
        <v>12</v>
      </c>
      <c r="L1253" s="14" t="s">
        <v>12</v>
      </c>
      <c r="R1253" s="15" t="s">
        <v>13</v>
      </c>
      <c r="Y1253" t="s">
        <v>1119</v>
      </c>
      <c r="Z1253">
        <v>26.41</v>
      </c>
      <c r="AA1253">
        <v>4.08</v>
      </c>
      <c r="AB1253" t="s">
        <v>2380</v>
      </c>
      <c r="AC1253" t="s">
        <v>2380</v>
      </c>
      <c r="AD1253" t="s">
        <v>2380</v>
      </c>
      <c r="AE1253">
        <v>2</v>
      </c>
      <c r="AF1253" t="s">
        <v>2380</v>
      </c>
      <c r="AH1253" t="s">
        <v>1284</v>
      </c>
      <c r="AI1253">
        <v>1973</v>
      </c>
      <c r="AJ1253" t="s">
        <v>20</v>
      </c>
      <c r="AK1253">
        <v>19</v>
      </c>
      <c r="AL1253">
        <v>3</v>
      </c>
      <c r="AM1253">
        <v>10381.48</v>
      </c>
      <c r="AN1253" t="s">
        <v>12</v>
      </c>
      <c r="AO1253" t="s">
        <v>12</v>
      </c>
      <c r="AP1253" t="s">
        <v>13</v>
      </c>
    </row>
    <row r="1254" spans="7:42" x14ac:dyDescent="0.3">
      <c r="G1254" s="14">
        <v>1969</v>
      </c>
      <c r="H1254" s="15" t="s">
        <v>10</v>
      </c>
      <c r="J1254" s="60" t="s">
        <v>2380</v>
      </c>
      <c r="K1254" s="14" t="s">
        <v>12</v>
      </c>
      <c r="L1254" s="14" t="s">
        <v>11</v>
      </c>
      <c r="R1254" s="15" t="s">
        <v>516</v>
      </c>
      <c r="Y1254" t="s">
        <v>1118</v>
      </c>
      <c r="Z1254">
        <v>30.2</v>
      </c>
      <c r="AA1254">
        <v>6.25</v>
      </c>
      <c r="AB1254" t="s">
        <v>2382</v>
      </c>
      <c r="AC1254" t="s">
        <v>2380</v>
      </c>
      <c r="AD1254" t="s">
        <v>2380</v>
      </c>
      <c r="AE1254" t="s">
        <v>2381</v>
      </c>
      <c r="AF1254" t="s">
        <v>2380</v>
      </c>
      <c r="AH1254" t="s">
        <v>1285</v>
      </c>
      <c r="AI1254">
        <v>1969</v>
      </c>
      <c r="AJ1254" t="s">
        <v>10</v>
      </c>
      <c r="AK1254">
        <v>7</v>
      </c>
      <c r="AL1254">
        <v>0</v>
      </c>
      <c r="AM1254">
        <v>10403.27</v>
      </c>
      <c r="AN1254" t="s">
        <v>12</v>
      </c>
      <c r="AO1254" t="s">
        <v>11</v>
      </c>
      <c r="AP1254" t="s">
        <v>516</v>
      </c>
    </row>
    <row r="1255" spans="7:42" x14ac:dyDescent="0.3">
      <c r="G1255" s="14">
        <v>1975</v>
      </c>
      <c r="H1255" s="15" t="s">
        <v>18</v>
      </c>
      <c r="J1255" s="60" t="s">
        <v>2380</v>
      </c>
      <c r="K1255" s="14" t="s">
        <v>12</v>
      </c>
      <c r="L1255" s="14" t="s">
        <v>16</v>
      </c>
      <c r="R1255" s="15" t="s">
        <v>164</v>
      </c>
      <c r="Y1255" t="s">
        <v>1117</v>
      </c>
      <c r="Z1255">
        <v>31.26</v>
      </c>
      <c r="AA1255">
        <v>5.94</v>
      </c>
      <c r="AB1255" t="s">
        <v>2382</v>
      </c>
      <c r="AC1255" t="s">
        <v>2380</v>
      </c>
      <c r="AD1255" t="s">
        <v>2380</v>
      </c>
      <c r="AE1255">
        <v>1</v>
      </c>
      <c r="AF1255" t="s">
        <v>2380</v>
      </c>
      <c r="AH1255" t="s">
        <v>1286</v>
      </c>
      <c r="AI1255">
        <v>1975</v>
      </c>
      <c r="AJ1255" t="s">
        <v>18</v>
      </c>
      <c r="AK1255">
        <v>5</v>
      </c>
      <c r="AL1255">
        <v>4</v>
      </c>
      <c r="AM1255">
        <v>10407.09</v>
      </c>
      <c r="AN1255" t="s">
        <v>12</v>
      </c>
      <c r="AO1255" t="s">
        <v>16</v>
      </c>
      <c r="AP1255" t="s">
        <v>164</v>
      </c>
    </row>
    <row r="1256" spans="7:42" x14ac:dyDescent="0.3">
      <c r="G1256" s="14">
        <v>1980</v>
      </c>
      <c r="H1256" s="15" t="s">
        <v>37</v>
      </c>
      <c r="J1256" s="60" t="s">
        <v>2380</v>
      </c>
      <c r="K1256" s="14" t="s">
        <v>12</v>
      </c>
      <c r="L1256" s="14" t="s">
        <v>16</v>
      </c>
      <c r="R1256" s="15" t="s">
        <v>300</v>
      </c>
      <c r="Y1256" t="s">
        <v>1116</v>
      </c>
      <c r="Z1256">
        <v>33.725000000000001</v>
      </c>
      <c r="AA1256">
        <v>6.45</v>
      </c>
      <c r="AB1256" t="s">
        <v>2382</v>
      </c>
      <c r="AC1256" t="s">
        <v>2380</v>
      </c>
      <c r="AD1256" t="s">
        <v>2380</v>
      </c>
      <c r="AE1256" t="s">
        <v>2381</v>
      </c>
      <c r="AF1256" t="s">
        <v>2380</v>
      </c>
      <c r="AH1256" t="s">
        <v>1287</v>
      </c>
      <c r="AI1256">
        <v>1980</v>
      </c>
      <c r="AJ1256" t="s">
        <v>37</v>
      </c>
      <c r="AK1256">
        <v>24</v>
      </c>
      <c r="AL1256">
        <v>2</v>
      </c>
      <c r="AM1256">
        <v>10407.98</v>
      </c>
      <c r="AN1256" t="s">
        <v>12</v>
      </c>
      <c r="AO1256" t="s">
        <v>16</v>
      </c>
      <c r="AP1256" t="s">
        <v>300</v>
      </c>
    </row>
    <row r="1257" spans="7:42" x14ac:dyDescent="0.3">
      <c r="G1257" s="14">
        <v>1973</v>
      </c>
      <c r="H1257" s="15" t="s">
        <v>37</v>
      </c>
      <c r="J1257" s="60" t="s">
        <v>2380</v>
      </c>
      <c r="K1257" s="14" t="s">
        <v>12</v>
      </c>
      <c r="L1257" s="14" t="s">
        <v>11</v>
      </c>
      <c r="R1257" s="15" t="s">
        <v>200</v>
      </c>
      <c r="Y1257" t="s">
        <v>1115</v>
      </c>
      <c r="Z1257">
        <v>28.9</v>
      </c>
      <c r="AA1257">
        <v>5.74</v>
      </c>
      <c r="AB1257" t="s">
        <v>2382</v>
      </c>
      <c r="AC1257" t="s">
        <v>2380</v>
      </c>
      <c r="AD1257" t="s">
        <v>2380</v>
      </c>
      <c r="AE1257" t="s">
        <v>2381</v>
      </c>
      <c r="AF1257" t="s">
        <v>2380</v>
      </c>
      <c r="AH1257" t="s">
        <v>1288</v>
      </c>
      <c r="AI1257">
        <v>1973</v>
      </c>
      <c r="AJ1257" t="s">
        <v>37</v>
      </c>
      <c r="AK1257">
        <v>11</v>
      </c>
      <c r="AL1257">
        <v>0</v>
      </c>
      <c r="AM1257">
        <v>10419.59</v>
      </c>
      <c r="AN1257" t="s">
        <v>12</v>
      </c>
      <c r="AO1257" t="s">
        <v>11</v>
      </c>
      <c r="AP1257" t="s">
        <v>200</v>
      </c>
    </row>
    <row r="1258" spans="7:42" x14ac:dyDescent="0.3">
      <c r="G1258" s="14">
        <v>1979</v>
      </c>
      <c r="H1258" s="15" t="s">
        <v>15</v>
      </c>
      <c r="J1258" s="60" t="s">
        <v>2380</v>
      </c>
      <c r="K1258" s="14" t="s">
        <v>12</v>
      </c>
      <c r="L1258" s="14" t="s">
        <v>11</v>
      </c>
      <c r="R1258" s="15" t="s">
        <v>200</v>
      </c>
      <c r="Y1258" t="s">
        <v>1114</v>
      </c>
      <c r="Z1258">
        <v>45.69</v>
      </c>
      <c r="AA1258">
        <v>4.43</v>
      </c>
      <c r="AB1258" t="s">
        <v>2382</v>
      </c>
      <c r="AC1258" t="s">
        <v>2380</v>
      </c>
      <c r="AD1258" t="s">
        <v>2380</v>
      </c>
      <c r="AE1258" t="s">
        <v>2381</v>
      </c>
      <c r="AF1258" t="s">
        <v>2380</v>
      </c>
      <c r="AH1258" t="s">
        <v>1289</v>
      </c>
      <c r="AI1258">
        <v>1979</v>
      </c>
      <c r="AJ1258" t="s">
        <v>15</v>
      </c>
      <c r="AK1258">
        <v>25</v>
      </c>
      <c r="AL1258">
        <v>2</v>
      </c>
      <c r="AM1258">
        <v>10419.65</v>
      </c>
      <c r="AN1258" t="s">
        <v>12</v>
      </c>
      <c r="AO1258" t="s">
        <v>11</v>
      </c>
      <c r="AP1258" t="s">
        <v>200</v>
      </c>
    </row>
    <row r="1259" spans="7:42" x14ac:dyDescent="0.3">
      <c r="G1259" s="14">
        <v>1968</v>
      </c>
      <c r="H1259" s="15" t="s">
        <v>30</v>
      </c>
      <c r="J1259" s="60" t="s">
        <v>2380</v>
      </c>
      <c r="K1259" s="14" t="s">
        <v>12</v>
      </c>
      <c r="L1259" s="14" t="s">
        <v>16</v>
      </c>
      <c r="R1259" s="15" t="s">
        <v>356</v>
      </c>
      <c r="Y1259" t="s">
        <v>1113</v>
      </c>
      <c r="Z1259">
        <v>21.03</v>
      </c>
      <c r="AA1259">
        <v>6.5</v>
      </c>
      <c r="AB1259" t="s">
        <v>2380</v>
      </c>
      <c r="AC1259" t="s">
        <v>2380</v>
      </c>
      <c r="AD1259" t="s">
        <v>2380</v>
      </c>
      <c r="AE1259" t="s">
        <v>2381</v>
      </c>
      <c r="AF1259" t="s">
        <v>2380</v>
      </c>
      <c r="AH1259" t="s">
        <v>1290</v>
      </c>
      <c r="AI1259">
        <v>1968</v>
      </c>
      <c r="AJ1259" t="s">
        <v>30</v>
      </c>
      <c r="AK1259">
        <v>27</v>
      </c>
      <c r="AL1259">
        <v>0</v>
      </c>
      <c r="AM1259">
        <v>10422.92</v>
      </c>
      <c r="AN1259" t="s">
        <v>12</v>
      </c>
      <c r="AO1259" t="s">
        <v>16</v>
      </c>
      <c r="AP1259" t="s">
        <v>356</v>
      </c>
    </row>
    <row r="1260" spans="7:42" x14ac:dyDescent="0.3">
      <c r="G1260" s="14">
        <v>1968</v>
      </c>
      <c r="H1260" s="15" t="s">
        <v>35</v>
      </c>
      <c r="J1260" s="60" t="s">
        <v>2380</v>
      </c>
      <c r="K1260" s="14" t="s">
        <v>12</v>
      </c>
      <c r="L1260" s="14" t="s">
        <v>16</v>
      </c>
      <c r="R1260" s="15" t="s">
        <v>168</v>
      </c>
      <c r="Y1260" t="s">
        <v>1112</v>
      </c>
      <c r="Z1260">
        <v>37</v>
      </c>
      <c r="AA1260">
        <v>8.75</v>
      </c>
      <c r="AB1260" t="s">
        <v>2380</v>
      </c>
      <c r="AC1260" t="s">
        <v>2380</v>
      </c>
      <c r="AD1260" t="s">
        <v>2380</v>
      </c>
      <c r="AE1260" t="s">
        <v>2381</v>
      </c>
      <c r="AF1260" t="s">
        <v>2380</v>
      </c>
      <c r="AH1260" t="s">
        <v>1291</v>
      </c>
      <c r="AI1260">
        <v>1968</v>
      </c>
      <c r="AJ1260" t="s">
        <v>35</v>
      </c>
      <c r="AK1260">
        <v>23</v>
      </c>
      <c r="AL1260">
        <v>0</v>
      </c>
      <c r="AM1260">
        <v>10435.07</v>
      </c>
      <c r="AN1260" t="s">
        <v>12</v>
      </c>
      <c r="AO1260" t="s">
        <v>16</v>
      </c>
      <c r="AP1260" t="s">
        <v>168</v>
      </c>
    </row>
    <row r="1261" spans="7:42" x14ac:dyDescent="0.3">
      <c r="G1261" s="14">
        <v>1968</v>
      </c>
      <c r="H1261" s="15" t="s">
        <v>35</v>
      </c>
      <c r="J1261" s="60" t="s">
        <v>2380</v>
      </c>
      <c r="K1261" s="14" t="s">
        <v>12</v>
      </c>
      <c r="L1261" s="14" t="s">
        <v>12</v>
      </c>
      <c r="R1261" s="15" t="s">
        <v>42</v>
      </c>
      <c r="Y1261" t="s">
        <v>1111</v>
      </c>
      <c r="Z1261">
        <v>25.4</v>
      </c>
      <c r="AA1261">
        <v>11.96</v>
      </c>
      <c r="AB1261" t="s">
        <v>2380</v>
      </c>
      <c r="AC1261" t="s">
        <v>2380</v>
      </c>
      <c r="AD1261" t="s">
        <v>2380</v>
      </c>
      <c r="AE1261" t="s">
        <v>2381</v>
      </c>
      <c r="AF1261" t="s">
        <v>2380</v>
      </c>
      <c r="AH1261" t="s">
        <v>1292</v>
      </c>
      <c r="AI1261">
        <v>1968</v>
      </c>
      <c r="AJ1261" t="s">
        <v>35</v>
      </c>
      <c r="AK1261">
        <v>29</v>
      </c>
      <c r="AL1261">
        <v>1</v>
      </c>
      <c r="AM1261">
        <v>10436.1</v>
      </c>
      <c r="AN1261" t="s">
        <v>12</v>
      </c>
      <c r="AO1261" t="s">
        <v>12</v>
      </c>
      <c r="AP1261" t="s">
        <v>42</v>
      </c>
    </row>
    <row r="1262" spans="7:42" x14ac:dyDescent="0.3">
      <c r="G1262" s="14">
        <v>1968</v>
      </c>
      <c r="H1262" s="15" t="s">
        <v>15</v>
      </c>
      <c r="J1262" s="60" t="s">
        <v>2380</v>
      </c>
      <c r="K1262" s="14" t="s">
        <v>12</v>
      </c>
      <c r="L1262" s="14" t="s">
        <v>16</v>
      </c>
      <c r="R1262" s="15" t="s">
        <v>42</v>
      </c>
      <c r="Y1262" t="s">
        <v>1110</v>
      </c>
      <c r="Z1262">
        <v>32.299999999999997</v>
      </c>
      <c r="AA1262">
        <v>10.54</v>
      </c>
      <c r="AB1262" t="s">
        <v>2380</v>
      </c>
      <c r="AC1262" t="s">
        <v>2380</v>
      </c>
      <c r="AD1262" t="s">
        <v>2380</v>
      </c>
      <c r="AE1262" t="s">
        <v>2381</v>
      </c>
      <c r="AF1262" t="s">
        <v>2380</v>
      </c>
      <c r="AH1262" t="s">
        <v>1293</v>
      </c>
      <c r="AI1262">
        <v>1968</v>
      </c>
      <c r="AJ1262" t="s">
        <v>15</v>
      </c>
      <c r="AK1262">
        <v>8</v>
      </c>
      <c r="AL1262">
        <v>1</v>
      </c>
      <c r="AM1262">
        <v>10450.549999999999</v>
      </c>
      <c r="AN1262" t="s">
        <v>12</v>
      </c>
      <c r="AO1262" t="s">
        <v>16</v>
      </c>
      <c r="AP1262" t="s">
        <v>42</v>
      </c>
    </row>
    <row r="1263" spans="7:42" x14ac:dyDescent="0.3">
      <c r="G1263" s="14">
        <v>1964</v>
      </c>
      <c r="H1263" s="15" t="s">
        <v>37</v>
      </c>
      <c r="J1263" s="60" t="s">
        <v>2380</v>
      </c>
      <c r="K1263" s="14" t="s">
        <v>12</v>
      </c>
      <c r="L1263" s="14" t="s">
        <v>16</v>
      </c>
      <c r="R1263" s="15" t="s">
        <v>23</v>
      </c>
      <c r="Y1263" t="s">
        <v>1109</v>
      </c>
      <c r="Z1263">
        <v>23.94</v>
      </c>
      <c r="AA1263">
        <v>4.54</v>
      </c>
      <c r="AB1263" t="s">
        <v>2382</v>
      </c>
      <c r="AC1263" t="s">
        <v>2380</v>
      </c>
      <c r="AD1263" t="s">
        <v>2383</v>
      </c>
      <c r="AE1263">
        <v>1</v>
      </c>
      <c r="AF1263" t="s">
        <v>2380</v>
      </c>
      <c r="AH1263" t="s">
        <v>1294</v>
      </c>
      <c r="AI1263">
        <v>1964</v>
      </c>
      <c r="AJ1263" t="s">
        <v>37</v>
      </c>
      <c r="AK1263">
        <v>14</v>
      </c>
      <c r="AL1263">
        <v>0</v>
      </c>
      <c r="AM1263">
        <v>10455.1</v>
      </c>
      <c r="AN1263" t="s">
        <v>12</v>
      </c>
      <c r="AO1263" t="s">
        <v>16</v>
      </c>
      <c r="AP1263" t="s">
        <v>23</v>
      </c>
    </row>
    <row r="1264" spans="7:42" x14ac:dyDescent="0.3">
      <c r="G1264" s="14">
        <v>1976</v>
      </c>
      <c r="H1264" s="15" t="s">
        <v>35</v>
      </c>
      <c r="J1264" s="60" t="s">
        <v>2380</v>
      </c>
      <c r="K1264" s="14" t="s">
        <v>12</v>
      </c>
      <c r="L1264" s="14" t="s">
        <v>11</v>
      </c>
      <c r="R1264" s="15" t="s">
        <v>300</v>
      </c>
      <c r="Y1264" t="s">
        <v>1108</v>
      </c>
      <c r="Z1264">
        <v>46.4</v>
      </c>
      <c r="AA1264">
        <v>5.71</v>
      </c>
      <c r="AB1264" t="s">
        <v>2380</v>
      </c>
      <c r="AC1264" t="s">
        <v>2380</v>
      </c>
      <c r="AD1264" t="s">
        <v>2380</v>
      </c>
      <c r="AE1264" t="s">
        <v>2381</v>
      </c>
      <c r="AF1264" t="s">
        <v>2380</v>
      </c>
      <c r="AH1264" t="s">
        <v>1295</v>
      </c>
      <c r="AI1264">
        <v>1976</v>
      </c>
      <c r="AJ1264" t="s">
        <v>35</v>
      </c>
      <c r="AK1264">
        <v>3</v>
      </c>
      <c r="AL1264">
        <v>2</v>
      </c>
      <c r="AM1264">
        <v>10455.14</v>
      </c>
      <c r="AN1264" t="s">
        <v>12</v>
      </c>
      <c r="AO1264" t="s">
        <v>11</v>
      </c>
      <c r="AP1264" t="s">
        <v>300</v>
      </c>
    </row>
    <row r="1265" spans="7:42" x14ac:dyDescent="0.3">
      <c r="G1265" s="14">
        <v>1964</v>
      </c>
      <c r="H1265" s="15" t="s">
        <v>10</v>
      </c>
      <c r="J1265" s="60" t="s">
        <v>2380</v>
      </c>
      <c r="K1265" s="14" t="s">
        <v>12</v>
      </c>
      <c r="L1265" s="14" t="s">
        <v>16</v>
      </c>
      <c r="R1265" s="15" t="s">
        <v>13</v>
      </c>
      <c r="Y1265" t="s">
        <v>1107</v>
      </c>
      <c r="Z1265">
        <v>40.375</v>
      </c>
      <c r="AA1265">
        <v>6.25</v>
      </c>
      <c r="AB1265" t="s">
        <v>2382</v>
      </c>
      <c r="AC1265" t="s">
        <v>2380</v>
      </c>
      <c r="AD1265" t="s">
        <v>2380</v>
      </c>
      <c r="AE1265" t="s">
        <v>2381</v>
      </c>
      <c r="AF1265" t="s">
        <v>2380</v>
      </c>
      <c r="AH1265" t="s">
        <v>1296</v>
      </c>
      <c r="AI1265">
        <v>1964</v>
      </c>
      <c r="AJ1265" t="s">
        <v>10</v>
      </c>
      <c r="AK1265">
        <v>27</v>
      </c>
      <c r="AL1265">
        <v>0</v>
      </c>
      <c r="AM1265">
        <v>10459.19</v>
      </c>
      <c r="AN1265" t="s">
        <v>12</v>
      </c>
      <c r="AO1265" t="s">
        <v>16</v>
      </c>
      <c r="AP1265" t="s">
        <v>13</v>
      </c>
    </row>
    <row r="1266" spans="7:42" x14ac:dyDescent="0.3">
      <c r="G1266" s="14">
        <v>1969</v>
      </c>
      <c r="H1266" s="15" t="s">
        <v>20</v>
      </c>
      <c r="J1266" s="60" t="s">
        <v>2380</v>
      </c>
      <c r="K1266" s="14" t="s">
        <v>12</v>
      </c>
      <c r="L1266" s="14" t="s">
        <v>16</v>
      </c>
      <c r="R1266" s="15" t="s">
        <v>23</v>
      </c>
      <c r="Y1266" t="s">
        <v>1106</v>
      </c>
      <c r="Z1266">
        <v>28.7</v>
      </c>
      <c r="AA1266">
        <v>9.4700000000000006</v>
      </c>
      <c r="AB1266" t="s">
        <v>2380</v>
      </c>
      <c r="AC1266" t="s">
        <v>2380</v>
      </c>
      <c r="AD1266" t="s">
        <v>2380</v>
      </c>
      <c r="AE1266">
        <v>2</v>
      </c>
      <c r="AF1266" t="s">
        <v>2380</v>
      </c>
      <c r="AH1266" t="s">
        <v>1297</v>
      </c>
      <c r="AI1266">
        <v>1969</v>
      </c>
      <c r="AJ1266" t="s">
        <v>20</v>
      </c>
      <c r="AK1266">
        <v>22</v>
      </c>
      <c r="AL1266">
        <v>1</v>
      </c>
      <c r="AM1266">
        <v>10461.98</v>
      </c>
      <c r="AN1266" t="s">
        <v>12</v>
      </c>
      <c r="AO1266" t="s">
        <v>16</v>
      </c>
      <c r="AP1266" t="s">
        <v>23</v>
      </c>
    </row>
    <row r="1267" spans="7:42" x14ac:dyDescent="0.3">
      <c r="G1267" s="14">
        <v>1987</v>
      </c>
      <c r="H1267" s="15" t="s">
        <v>18</v>
      </c>
      <c r="J1267" s="60" t="s">
        <v>2380</v>
      </c>
      <c r="K1267" s="14" t="s">
        <v>12</v>
      </c>
      <c r="L1267" s="14" t="s">
        <v>16</v>
      </c>
      <c r="R1267" s="15" t="s">
        <v>23</v>
      </c>
      <c r="Y1267" t="s">
        <v>1105</v>
      </c>
      <c r="Z1267">
        <v>26.63</v>
      </c>
      <c r="AA1267">
        <v>5.7</v>
      </c>
      <c r="AB1267" t="s">
        <v>2380</v>
      </c>
      <c r="AC1267" t="s">
        <v>2380</v>
      </c>
      <c r="AD1267" t="s">
        <v>2380</v>
      </c>
      <c r="AE1267" t="s">
        <v>2381</v>
      </c>
      <c r="AF1267" t="s">
        <v>2380</v>
      </c>
      <c r="AH1267" t="s">
        <v>1298</v>
      </c>
      <c r="AI1267">
        <v>1987</v>
      </c>
      <c r="AJ1267" t="s">
        <v>18</v>
      </c>
      <c r="AK1267">
        <v>28</v>
      </c>
      <c r="AL1267">
        <v>3</v>
      </c>
      <c r="AM1267">
        <v>10464.83</v>
      </c>
      <c r="AN1267" t="s">
        <v>12</v>
      </c>
      <c r="AO1267" t="s">
        <v>16</v>
      </c>
      <c r="AP1267" t="s">
        <v>23</v>
      </c>
    </row>
    <row r="1268" spans="7:42" x14ac:dyDescent="0.3">
      <c r="G1268" s="14">
        <v>1978</v>
      </c>
      <c r="H1268" s="15" t="s">
        <v>35</v>
      </c>
      <c r="J1268" s="60" t="s">
        <v>2380</v>
      </c>
      <c r="K1268" s="14" t="s">
        <v>12</v>
      </c>
      <c r="L1268" s="14" t="s">
        <v>12</v>
      </c>
      <c r="R1268" s="15" t="s">
        <v>200</v>
      </c>
      <c r="Y1268" t="s">
        <v>1104</v>
      </c>
      <c r="Z1268">
        <v>22.515000000000001</v>
      </c>
      <c r="AA1268">
        <v>11.18</v>
      </c>
      <c r="AB1268" t="s">
        <v>2380</v>
      </c>
      <c r="AC1268" t="s">
        <v>2380</v>
      </c>
      <c r="AD1268" t="s">
        <v>2380</v>
      </c>
      <c r="AE1268">
        <v>2</v>
      </c>
      <c r="AF1268" t="s">
        <v>2380</v>
      </c>
      <c r="AH1268" t="s">
        <v>1299</v>
      </c>
      <c r="AI1268">
        <v>1978</v>
      </c>
      <c r="AJ1268" t="s">
        <v>35</v>
      </c>
      <c r="AK1268">
        <v>21</v>
      </c>
      <c r="AL1268">
        <v>2</v>
      </c>
      <c r="AM1268">
        <v>10486.55</v>
      </c>
      <c r="AN1268" t="s">
        <v>12</v>
      </c>
      <c r="AO1268" t="s">
        <v>12</v>
      </c>
      <c r="AP1268" t="s">
        <v>200</v>
      </c>
    </row>
    <row r="1269" spans="7:42" x14ac:dyDescent="0.3">
      <c r="G1269" s="14">
        <v>1972</v>
      </c>
      <c r="H1269" s="15" t="s">
        <v>37</v>
      </c>
      <c r="J1269" s="60" t="s">
        <v>2380</v>
      </c>
      <c r="K1269" s="14" t="s">
        <v>12</v>
      </c>
      <c r="L1269" s="14" t="s">
        <v>16</v>
      </c>
      <c r="R1269" s="15" t="s">
        <v>23</v>
      </c>
      <c r="Y1269" t="s">
        <v>1103</v>
      </c>
      <c r="Z1269">
        <v>36.575000000000003</v>
      </c>
      <c r="AA1269">
        <v>10.98</v>
      </c>
      <c r="AB1269" t="s">
        <v>2380</v>
      </c>
      <c r="AC1269" t="s">
        <v>2380</v>
      </c>
      <c r="AD1269" t="s">
        <v>2380</v>
      </c>
      <c r="AE1269" t="s">
        <v>2381</v>
      </c>
      <c r="AF1269" t="s">
        <v>2380</v>
      </c>
      <c r="AH1269" t="s">
        <v>1300</v>
      </c>
      <c r="AI1269">
        <v>1972</v>
      </c>
      <c r="AJ1269" t="s">
        <v>37</v>
      </c>
      <c r="AK1269">
        <v>19</v>
      </c>
      <c r="AL1269">
        <v>2</v>
      </c>
      <c r="AM1269">
        <v>10493.95</v>
      </c>
      <c r="AN1269" t="s">
        <v>12</v>
      </c>
      <c r="AO1269" t="s">
        <v>16</v>
      </c>
      <c r="AP1269" t="s">
        <v>23</v>
      </c>
    </row>
    <row r="1270" spans="7:42" x14ac:dyDescent="0.3">
      <c r="G1270" s="14">
        <v>1977</v>
      </c>
      <c r="H1270" s="15" t="s">
        <v>37</v>
      </c>
      <c r="J1270" s="60" t="s">
        <v>2380</v>
      </c>
      <c r="K1270" s="14" t="s">
        <v>12</v>
      </c>
      <c r="L1270" s="14" t="s">
        <v>16</v>
      </c>
      <c r="R1270" s="15" t="s">
        <v>23</v>
      </c>
      <c r="Y1270" t="s">
        <v>1102</v>
      </c>
      <c r="Z1270">
        <v>23.66</v>
      </c>
      <c r="AA1270">
        <v>5.1100000000000003</v>
      </c>
      <c r="AB1270" t="s">
        <v>2382</v>
      </c>
      <c r="AC1270" t="s">
        <v>2380</v>
      </c>
      <c r="AD1270" t="s">
        <v>2383</v>
      </c>
      <c r="AE1270">
        <v>1</v>
      </c>
      <c r="AF1270" t="s">
        <v>2380</v>
      </c>
      <c r="AH1270" t="s">
        <v>1301</v>
      </c>
      <c r="AI1270">
        <v>1977</v>
      </c>
      <c r="AJ1270" t="s">
        <v>37</v>
      </c>
      <c r="AK1270">
        <v>25</v>
      </c>
      <c r="AL1270">
        <v>2</v>
      </c>
      <c r="AM1270">
        <v>10495.6</v>
      </c>
      <c r="AN1270" t="s">
        <v>12</v>
      </c>
      <c r="AO1270" t="s">
        <v>16</v>
      </c>
      <c r="AP1270" t="s">
        <v>23</v>
      </c>
    </row>
    <row r="1271" spans="7:42" x14ac:dyDescent="0.3">
      <c r="G1271" s="14">
        <v>1971</v>
      </c>
      <c r="H1271" s="15" t="s">
        <v>20</v>
      </c>
      <c r="J1271" s="60" t="s">
        <v>2380</v>
      </c>
      <c r="K1271" s="14" t="s">
        <v>12</v>
      </c>
      <c r="L1271" s="14" t="s">
        <v>12</v>
      </c>
      <c r="R1271" s="15" t="s">
        <v>42</v>
      </c>
      <c r="Y1271" t="s">
        <v>1101</v>
      </c>
      <c r="Z1271">
        <v>18.62</v>
      </c>
      <c r="AA1271">
        <v>10.24</v>
      </c>
      <c r="AB1271" t="s">
        <v>2380</v>
      </c>
      <c r="AC1271" t="s">
        <v>2380</v>
      </c>
      <c r="AD1271" t="s">
        <v>2380</v>
      </c>
      <c r="AE1271" t="s">
        <v>2381</v>
      </c>
      <c r="AF1271" t="s">
        <v>2380</v>
      </c>
      <c r="AH1271" t="s">
        <v>1302</v>
      </c>
      <c r="AI1271">
        <v>1971</v>
      </c>
      <c r="AJ1271" t="s">
        <v>20</v>
      </c>
      <c r="AK1271">
        <v>26</v>
      </c>
      <c r="AL1271">
        <v>0</v>
      </c>
      <c r="AM1271">
        <v>10546.48</v>
      </c>
      <c r="AN1271" t="s">
        <v>12</v>
      </c>
      <c r="AO1271" t="s">
        <v>12</v>
      </c>
      <c r="AP1271" t="s">
        <v>42</v>
      </c>
    </row>
    <row r="1272" spans="7:42" x14ac:dyDescent="0.3">
      <c r="G1272" s="14">
        <v>1971</v>
      </c>
      <c r="H1272" s="15" t="s">
        <v>18</v>
      </c>
      <c r="J1272" s="60" t="s">
        <v>2380</v>
      </c>
      <c r="K1272" s="14" t="s">
        <v>12</v>
      </c>
      <c r="L1272" s="14" t="s">
        <v>11</v>
      </c>
      <c r="R1272" s="15" t="s">
        <v>13</v>
      </c>
      <c r="Y1272" t="s">
        <v>1100</v>
      </c>
      <c r="Z1272">
        <v>19.190000000000001</v>
      </c>
      <c r="AA1272">
        <v>7.71</v>
      </c>
      <c r="AB1272" t="s">
        <v>2382</v>
      </c>
      <c r="AC1272" t="s">
        <v>2380</v>
      </c>
      <c r="AD1272" t="s">
        <v>2380</v>
      </c>
      <c r="AE1272">
        <v>1</v>
      </c>
      <c r="AF1272" t="s">
        <v>2380</v>
      </c>
      <c r="AH1272" t="s">
        <v>1303</v>
      </c>
      <c r="AI1272">
        <v>1971</v>
      </c>
      <c r="AJ1272" t="s">
        <v>18</v>
      </c>
      <c r="AK1272">
        <v>29</v>
      </c>
      <c r="AL1272">
        <v>3</v>
      </c>
      <c r="AM1272">
        <v>10560.49</v>
      </c>
      <c r="AN1272" t="s">
        <v>12</v>
      </c>
      <c r="AO1272" t="s">
        <v>11</v>
      </c>
      <c r="AP1272" t="s">
        <v>13</v>
      </c>
    </row>
    <row r="1273" spans="7:42" x14ac:dyDescent="0.3">
      <c r="G1273" s="14">
        <v>1969</v>
      </c>
      <c r="H1273" s="15" t="s">
        <v>10</v>
      </c>
      <c r="J1273" s="60" t="s">
        <v>2380</v>
      </c>
      <c r="K1273" s="14" t="s">
        <v>12</v>
      </c>
      <c r="L1273" s="14" t="s">
        <v>16</v>
      </c>
      <c r="R1273" s="15" t="s">
        <v>247</v>
      </c>
      <c r="Y1273" t="s">
        <v>1099</v>
      </c>
      <c r="Z1273">
        <v>27.5</v>
      </c>
      <c r="AA1273">
        <v>6.03</v>
      </c>
      <c r="AB1273" t="s">
        <v>2380</v>
      </c>
      <c r="AC1273" t="s">
        <v>2380</v>
      </c>
      <c r="AD1273" t="s">
        <v>2380</v>
      </c>
      <c r="AE1273" t="s">
        <v>2381</v>
      </c>
      <c r="AF1273" t="s">
        <v>2380</v>
      </c>
      <c r="AH1273" t="s">
        <v>1304</v>
      </c>
      <c r="AI1273">
        <v>1969</v>
      </c>
      <c r="AJ1273" t="s">
        <v>10</v>
      </c>
      <c r="AK1273">
        <v>17</v>
      </c>
      <c r="AL1273">
        <v>0</v>
      </c>
      <c r="AM1273">
        <v>10564.88</v>
      </c>
      <c r="AN1273" t="s">
        <v>12</v>
      </c>
      <c r="AO1273" t="s">
        <v>16</v>
      </c>
      <c r="AP1273" t="s">
        <v>247</v>
      </c>
    </row>
    <row r="1274" spans="7:42" x14ac:dyDescent="0.3">
      <c r="G1274" s="14">
        <v>1966</v>
      </c>
      <c r="H1274" s="15" t="s">
        <v>30</v>
      </c>
      <c r="J1274" s="60" t="s">
        <v>2380</v>
      </c>
      <c r="K1274" s="14" t="s">
        <v>12</v>
      </c>
      <c r="L1274" s="14" t="s">
        <v>12</v>
      </c>
      <c r="R1274" s="15" t="s">
        <v>42</v>
      </c>
      <c r="Y1274" t="s">
        <v>1098</v>
      </c>
      <c r="Z1274">
        <v>27.36</v>
      </c>
      <c r="AA1274">
        <v>5.96</v>
      </c>
      <c r="AB1274" t="s">
        <v>2380</v>
      </c>
      <c r="AC1274" t="s">
        <v>2380</v>
      </c>
      <c r="AD1274" t="s">
        <v>2383</v>
      </c>
      <c r="AE1274">
        <v>1</v>
      </c>
      <c r="AF1274" t="s">
        <v>2380</v>
      </c>
      <c r="AH1274" t="s">
        <v>1305</v>
      </c>
      <c r="AI1274">
        <v>1966</v>
      </c>
      <c r="AJ1274" t="s">
        <v>30</v>
      </c>
      <c r="AK1274">
        <v>11</v>
      </c>
      <c r="AL1274">
        <v>0</v>
      </c>
      <c r="AM1274">
        <v>10577.09</v>
      </c>
      <c r="AN1274" t="s">
        <v>12</v>
      </c>
      <c r="AO1274" t="s">
        <v>12</v>
      </c>
      <c r="AP1274" t="s">
        <v>42</v>
      </c>
    </row>
    <row r="1275" spans="7:42" x14ac:dyDescent="0.3">
      <c r="G1275" s="14">
        <v>1969</v>
      </c>
      <c r="H1275" s="15" t="s">
        <v>30</v>
      </c>
      <c r="J1275" s="60" t="s">
        <v>2380</v>
      </c>
      <c r="K1275" s="14" t="s">
        <v>12</v>
      </c>
      <c r="L1275" s="14" t="s">
        <v>12</v>
      </c>
      <c r="R1275" s="15" t="s">
        <v>13</v>
      </c>
      <c r="Y1275" t="s">
        <v>1097</v>
      </c>
      <c r="Z1275">
        <v>20.350000000000001</v>
      </c>
      <c r="AA1275">
        <v>4.16</v>
      </c>
      <c r="AB1275" t="s">
        <v>2380</v>
      </c>
      <c r="AC1275" t="s">
        <v>2380</v>
      </c>
      <c r="AD1275" t="s">
        <v>2380</v>
      </c>
      <c r="AE1275" t="s">
        <v>2381</v>
      </c>
      <c r="AF1275" t="s">
        <v>2380</v>
      </c>
      <c r="AH1275" t="s">
        <v>1306</v>
      </c>
      <c r="AI1275">
        <v>1969</v>
      </c>
      <c r="AJ1275" t="s">
        <v>30</v>
      </c>
      <c r="AK1275">
        <v>25</v>
      </c>
      <c r="AL1275">
        <v>1</v>
      </c>
      <c r="AM1275">
        <v>10579.71</v>
      </c>
      <c r="AN1275" t="s">
        <v>12</v>
      </c>
      <c r="AO1275" t="s">
        <v>12</v>
      </c>
      <c r="AP1275" t="s">
        <v>13</v>
      </c>
    </row>
    <row r="1276" spans="7:42" x14ac:dyDescent="0.3">
      <c r="G1276" s="14">
        <v>1966</v>
      </c>
      <c r="H1276" s="15" t="s">
        <v>15</v>
      </c>
      <c r="J1276" s="60" t="s">
        <v>2380</v>
      </c>
      <c r="K1276" s="14" t="s">
        <v>12</v>
      </c>
      <c r="L1276" s="14" t="s">
        <v>12</v>
      </c>
      <c r="R1276" s="15" t="s">
        <v>13</v>
      </c>
      <c r="Y1276" t="s">
        <v>1096</v>
      </c>
      <c r="Z1276">
        <v>24.035</v>
      </c>
      <c r="AA1276">
        <v>6.11</v>
      </c>
      <c r="AB1276" t="s">
        <v>2380</v>
      </c>
      <c r="AC1276" t="s">
        <v>2380</v>
      </c>
      <c r="AD1276" t="s">
        <v>2380</v>
      </c>
      <c r="AE1276" t="s">
        <v>2381</v>
      </c>
      <c r="AF1276" t="s">
        <v>2380</v>
      </c>
      <c r="AH1276" t="s">
        <v>1307</v>
      </c>
      <c r="AI1276">
        <v>1966</v>
      </c>
      <c r="AJ1276" t="s">
        <v>15</v>
      </c>
      <c r="AK1276">
        <v>3</v>
      </c>
      <c r="AL1276">
        <v>0</v>
      </c>
      <c r="AM1276">
        <v>10594.23</v>
      </c>
      <c r="AN1276" t="s">
        <v>12</v>
      </c>
      <c r="AO1276" t="s">
        <v>12</v>
      </c>
      <c r="AP1276" t="s">
        <v>13</v>
      </c>
    </row>
    <row r="1277" spans="7:42" x14ac:dyDescent="0.3">
      <c r="G1277" s="14">
        <v>1967</v>
      </c>
      <c r="H1277" s="15" t="s">
        <v>15</v>
      </c>
      <c r="J1277" s="60" t="s">
        <v>2380</v>
      </c>
      <c r="K1277" s="14" t="s">
        <v>12</v>
      </c>
      <c r="L1277" s="14" t="s">
        <v>16</v>
      </c>
      <c r="R1277" s="15" t="s">
        <v>23</v>
      </c>
      <c r="Y1277" t="s">
        <v>1095</v>
      </c>
      <c r="Z1277">
        <v>23.56</v>
      </c>
      <c r="AA1277">
        <v>5.97</v>
      </c>
      <c r="AB1277" t="s">
        <v>2380</v>
      </c>
      <c r="AC1277" t="s">
        <v>2380</v>
      </c>
      <c r="AD1277" t="s">
        <v>2380</v>
      </c>
      <c r="AE1277" t="s">
        <v>2381</v>
      </c>
      <c r="AF1277" t="s">
        <v>2380</v>
      </c>
      <c r="AH1277" t="s">
        <v>1308</v>
      </c>
      <c r="AI1277">
        <v>1967</v>
      </c>
      <c r="AJ1277" t="s">
        <v>15</v>
      </c>
      <c r="AK1277">
        <v>29</v>
      </c>
      <c r="AL1277">
        <v>0</v>
      </c>
      <c r="AM1277">
        <v>10594.5</v>
      </c>
      <c r="AN1277" t="s">
        <v>12</v>
      </c>
      <c r="AO1277" t="s">
        <v>16</v>
      </c>
      <c r="AP1277" t="s">
        <v>23</v>
      </c>
    </row>
    <row r="1278" spans="7:42" x14ac:dyDescent="0.3">
      <c r="G1278" s="14">
        <v>1972</v>
      </c>
      <c r="H1278" s="15" t="s">
        <v>30</v>
      </c>
      <c r="J1278" s="60" t="s">
        <v>2380</v>
      </c>
      <c r="K1278" s="14" t="s">
        <v>12</v>
      </c>
      <c r="L1278" s="14" t="s">
        <v>16</v>
      </c>
      <c r="R1278" s="15" t="s">
        <v>23</v>
      </c>
      <c r="Y1278" t="s">
        <v>1094</v>
      </c>
      <c r="Z1278">
        <v>27.17</v>
      </c>
      <c r="AA1278">
        <v>10.81</v>
      </c>
      <c r="AB1278" t="s">
        <v>2380</v>
      </c>
      <c r="AC1278" t="s">
        <v>2380</v>
      </c>
      <c r="AD1278" t="s">
        <v>2380</v>
      </c>
      <c r="AE1278">
        <v>2</v>
      </c>
      <c r="AF1278" t="s">
        <v>2380</v>
      </c>
      <c r="AH1278" t="s">
        <v>1309</v>
      </c>
      <c r="AI1278">
        <v>1972</v>
      </c>
      <c r="AJ1278" t="s">
        <v>30</v>
      </c>
      <c r="AK1278">
        <v>14</v>
      </c>
      <c r="AL1278">
        <v>3</v>
      </c>
      <c r="AM1278">
        <v>10600.55</v>
      </c>
      <c r="AN1278" t="s">
        <v>12</v>
      </c>
      <c r="AO1278" t="s">
        <v>16</v>
      </c>
      <c r="AP1278" t="s">
        <v>23</v>
      </c>
    </row>
    <row r="1279" spans="7:42" x14ac:dyDescent="0.3">
      <c r="G1279" s="14">
        <v>1966</v>
      </c>
      <c r="H1279" s="15" t="s">
        <v>10</v>
      </c>
      <c r="J1279" s="60" t="s">
        <v>2380</v>
      </c>
      <c r="K1279" s="14" t="s">
        <v>12</v>
      </c>
      <c r="L1279" s="14" t="s">
        <v>11</v>
      </c>
      <c r="R1279" s="15" t="s">
        <v>42</v>
      </c>
      <c r="Y1279" t="s">
        <v>1093</v>
      </c>
      <c r="Z1279">
        <v>34.32</v>
      </c>
      <c r="AA1279">
        <v>5.7</v>
      </c>
      <c r="AB1279" t="s">
        <v>2382</v>
      </c>
      <c r="AC1279" t="s">
        <v>2380</v>
      </c>
      <c r="AD1279" t="s">
        <v>2383</v>
      </c>
      <c r="AE1279">
        <v>1</v>
      </c>
      <c r="AF1279" t="s">
        <v>2380</v>
      </c>
      <c r="AH1279" t="s">
        <v>1310</v>
      </c>
      <c r="AI1279">
        <v>1966</v>
      </c>
      <c r="AJ1279" t="s">
        <v>10</v>
      </c>
      <c r="AK1279">
        <v>20</v>
      </c>
      <c r="AL1279">
        <v>0</v>
      </c>
      <c r="AM1279">
        <v>10601.41</v>
      </c>
      <c r="AN1279" t="s">
        <v>12</v>
      </c>
      <c r="AO1279" t="s">
        <v>11</v>
      </c>
      <c r="AP1279" t="s">
        <v>42</v>
      </c>
    </row>
    <row r="1280" spans="7:42" x14ac:dyDescent="0.3">
      <c r="G1280" s="14">
        <v>1967</v>
      </c>
      <c r="H1280" s="15" t="s">
        <v>18</v>
      </c>
      <c r="J1280" s="60" t="s">
        <v>2380</v>
      </c>
      <c r="K1280" s="14" t="s">
        <v>12</v>
      </c>
      <c r="L1280" s="14" t="s">
        <v>11</v>
      </c>
      <c r="R1280" s="15" t="s">
        <v>23</v>
      </c>
      <c r="Y1280" t="s">
        <v>1092</v>
      </c>
      <c r="Z1280">
        <v>23.87</v>
      </c>
      <c r="AA1280">
        <v>4.7699999999999996</v>
      </c>
      <c r="AB1280" t="s">
        <v>2382</v>
      </c>
      <c r="AC1280" t="s">
        <v>2380</v>
      </c>
      <c r="AD1280" t="s">
        <v>2383</v>
      </c>
      <c r="AE1280">
        <v>1</v>
      </c>
      <c r="AF1280" t="s">
        <v>2380</v>
      </c>
      <c r="AH1280" t="s">
        <v>1311</v>
      </c>
      <c r="AI1280">
        <v>1967</v>
      </c>
      <c r="AJ1280" t="s">
        <v>18</v>
      </c>
      <c r="AK1280">
        <v>23</v>
      </c>
      <c r="AL1280">
        <v>0</v>
      </c>
      <c r="AM1280">
        <v>10601.63</v>
      </c>
      <c r="AN1280" t="s">
        <v>12</v>
      </c>
      <c r="AO1280" t="s">
        <v>11</v>
      </c>
      <c r="AP1280" t="s">
        <v>23</v>
      </c>
    </row>
    <row r="1281" spans="7:42" x14ac:dyDescent="0.3">
      <c r="G1281" s="14">
        <v>1966</v>
      </c>
      <c r="H1281" s="15" t="s">
        <v>10</v>
      </c>
      <c r="J1281" s="60" t="s">
        <v>2380</v>
      </c>
      <c r="K1281" s="14" t="s">
        <v>12</v>
      </c>
      <c r="L1281" s="14" t="s">
        <v>12</v>
      </c>
      <c r="R1281" s="15" t="s">
        <v>42</v>
      </c>
      <c r="Y1281" t="s">
        <v>1091</v>
      </c>
      <c r="Z1281">
        <v>30.15</v>
      </c>
      <c r="AA1281">
        <v>4.25</v>
      </c>
      <c r="AB1281" t="s">
        <v>2380</v>
      </c>
      <c r="AC1281" t="s">
        <v>2380</v>
      </c>
      <c r="AD1281" t="s">
        <v>2380</v>
      </c>
      <c r="AE1281">
        <v>1</v>
      </c>
      <c r="AF1281" t="s">
        <v>2380</v>
      </c>
      <c r="AH1281" t="s">
        <v>1312</v>
      </c>
      <c r="AI1281">
        <v>1966</v>
      </c>
      <c r="AJ1281" t="s">
        <v>10</v>
      </c>
      <c r="AK1281">
        <v>2</v>
      </c>
      <c r="AL1281">
        <v>0</v>
      </c>
      <c r="AM1281">
        <v>10602.39</v>
      </c>
      <c r="AN1281" t="s">
        <v>12</v>
      </c>
      <c r="AO1281" t="s">
        <v>12</v>
      </c>
      <c r="AP1281" t="s">
        <v>42</v>
      </c>
    </row>
    <row r="1282" spans="7:42" x14ac:dyDescent="0.3">
      <c r="G1282" s="14">
        <v>1965</v>
      </c>
      <c r="H1282" s="15" t="s">
        <v>18</v>
      </c>
      <c r="J1282" s="60" t="s">
        <v>2380</v>
      </c>
      <c r="K1282" s="14" t="s">
        <v>12</v>
      </c>
      <c r="L1282" s="14" t="s">
        <v>12</v>
      </c>
      <c r="R1282" s="15" t="s">
        <v>23</v>
      </c>
      <c r="Y1282" t="s">
        <v>1090</v>
      </c>
      <c r="Z1282">
        <v>26.36</v>
      </c>
      <c r="AA1282">
        <v>5.52</v>
      </c>
      <c r="AB1282" t="s">
        <v>2380</v>
      </c>
      <c r="AC1282" t="s">
        <v>2380</v>
      </c>
      <c r="AD1282" t="s">
        <v>2380</v>
      </c>
      <c r="AE1282" t="s">
        <v>2381</v>
      </c>
      <c r="AF1282" t="s">
        <v>2380</v>
      </c>
      <c r="AH1282" t="s">
        <v>1313</v>
      </c>
      <c r="AI1282">
        <v>1965</v>
      </c>
      <c r="AJ1282" t="s">
        <v>18</v>
      </c>
      <c r="AK1282">
        <v>27</v>
      </c>
      <c r="AL1282">
        <v>0</v>
      </c>
      <c r="AM1282">
        <v>10608.67</v>
      </c>
      <c r="AN1282" t="s">
        <v>12</v>
      </c>
      <c r="AO1282" t="s">
        <v>12</v>
      </c>
      <c r="AP1282" t="s">
        <v>23</v>
      </c>
    </row>
    <row r="1283" spans="7:42" x14ac:dyDescent="0.3">
      <c r="G1283" s="14">
        <v>1992</v>
      </c>
      <c r="H1283" s="15" t="s">
        <v>10</v>
      </c>
      <c r="J1283" s="60" t="s">
        <v>2380</v>
      </c>
      <c r="K1283" s="14" t="s">
        <v>12</v>
      </c>
      <c r="L1283" s="14" t="s">
        <v>12</v>
      </c>
      <c r="R1283" s="15" t="s">
        <v>535</v>
      </c>
      <c r="Y1283" t="s">
        <v>1089</v>
      </c>
      <c r="Z1283">
        <v>45.32</v>
      </c>
      <c r="AA1283">
        <v>6.53</v>
      </c>
      <c r="AB1283" t="s">
        <v>2382</v>
      </c>
      <c r="AC1283" t="s">
        <v>2380</v>
      </c>
      <c r="AD1283" t="s">
        <v>2380</v>
      </c>
      <c r="AE1283">
        <v>1</v>
      </c>
      <c r="AF1283" t="s">
        <v>2380</v>
      </c>
      <c r="AH1283" t="s">
        <v>1314</v>
      </c>
      <c r="AI1283">
        <v>1992</v>
      </c>
      <c r="AJ1283" t="s">
        <v>10</v>
      </c>
      <c r="AK1283">
        <v>23</v>
      </c>
      <c r="AL1283">
        <v>0</v>
      </c>
      <c r="AM1283">
        <v>10617.04</v>
      </c>
      <c r="AN1283" t="s">
        <v>12</v>
      </c>
      <c r="AO1283" t="s">
        <v>12</v>
      </c>
      <c r="AP1283" t="s">
        <v>535</v>
      </c>
    </row>
    <row r="1284" spans="7:42" x14ac:dyDescent="0.3">
      <c r="G1284" s="14">
        <v>1990</v>
      </c>
      <c r="H1284" s="15" t="s">
        <v>10</v>
      </c>
      <c r="J1284" s="60" t="s">
        <v>2380</v>
      </c>
      <c r="K1284" s="14" t="s">
        <v>12</v>
      </c>
      <c r="L1284" s="14" t="s">
        <v>12</v>
      </c>
      <c r="R1284" s="15" t="s">
        <v>23</v>
      </c>
      <c r="Y1284" t="s">
        <v>1088</v>
      </c>
      <c r="Z1284">
        <v>31.93</v>
      </c>
      <c r="AA1284">
        <v>4.82</v>
      </c>
      <c r="AB1284" t="s">
        <v>2382</v>
      </c>
      <c r="AC1284" t="s">
        <v>2380</v>
      </c>
      <c r="AD1284" t="s">
        <v>2380</v>
      </c>
      <c r="AE1284">
        <v>1</v>
      </c>
      <c r="AF1284" t="s">
        <v>2380</v>
      </c>
      <c r="AH1284" t="s">
        <v>1315</v>
      </c>
      <c r="AI1284">
        <v>1990</v>
      </c>
      <c r="AJ1284" t="s">
        <v>10</v>
      </c>
      <c r="AK1284">
        <v>6</v>
      </c>
      <c r="AL1284">
        <v>3</v>
      </c>
      <c r="AM1284">
        <v>10620.26</v>
      </c>
      <c r="AN1284" t="s">
        <v>12</v>
      </c>
      <c r="AO1284" t="s">
        <v>12</v>
      </c>
      <c r="AP1284" t="s">
        <v>23</v>
      </c>
    </row>
    <row r="1285" spans="7:42" x14ac:dyDescent="0.3">
      <c r="G1285" s="14">
        <v>1964</v>
      </c>
      <c r="H1285" s="15" t="s">
        <v>35</v>
      </c>
      <c r="J1285" s="60" t="s">
        <v>2380</v>
      </c>
      <c r="K1285" s="14" t="s">
        <v>12</v>
      </c>
      <c r="L1285" s="14" t="s">
        <v>12</v>
      </c>
      <c r="R1285" s="15" t="s">
        <v>13</v>
      </c>
      <c r="Y1285" t="s">
        <v>1087</v>
      </c>
      <c r="Z1285">
        <v>36</v>
      </c>
      <c r="AA1285">
        <v>11.94</v>
      </c>
      <c r="AB1285" t="s">
        <v>2382</v>
      </c>
      <c r="AC1285" t="s">
        <v>2380</v>
      </c>
      <c r="AD1285" t="s">
        <v>2380</v>
      </c>
      <c r="AE1285">
        <v>1</v>
      </c>
      <c r="AF1285" t="s">
        <v>2380</v>
      </c>
      <c r="AH1285" t="s">
        <v>1316</v>
      </c>
      <c r="AI1285">
        <v>1964</v>
      </c>
      <c r="AJ1285" t="s">
        <v>35</v>
      </c>
      <c r="AK1285">
        <v>8</v>
      </c>
      <c r="AL1285">
        <v>0</v>
      </c>
      <c r="AM1285">
        <v>10627.81</v>
      </c>
      <c r="AN1285" t="s">
        <v>12</v>
      </c>
      <c r="AO1285" t="s">
        <v>12</v>
      </c>
      <c r="AP1285" t="s">
        <v>13</v>
      </c>
    </row>
    <row r="1286" spans="7:42" x14ac:dyDescent="0.3">
      <c r="G1286" s="14">
        <v>1976</v>
      </c>
      <c r="H1286" s="15" t="s">
        <v>15</v>
      </c>
      <c r="J1286" s="60" t="s">
        <v>2380</v>
      </c>
      <c r="K1286" s="14" t="s">
        <v>12</v>
      </c>
      <c r="L1286" s="14" t="s">
        <v>11</v>
      </c>
      <c r="R1286" s="15" t="s">
        <v>300</v>
      </c>
      <c r="Y1286" t="s">
        <v>1086</v>
      </c>
      <c r="Z1286">
        <v>32</v>
      </c>
      <c r="AA1286">
        <v>7.85</v>
      </c>
      <c r="AB1286" t="s">
        <v>2382</v>
      </c>
      <c r="AC1286" t="s">
        <v>2380</v>
      </c>
      <c r="AD1286" t="s">
        <v>2380</v>
      </c>
      <c r="AE1286">
        <v>1</v>
      </c>
      <c r="AF1286" t="s">
        <v>2380</v>
      </c>
      <c r="AH1286" t="s">
        <v>1317</v>
      </c>
      <c r="AI1286">
        <v>1976</v>
      </c>
      <c r="AJ1286" t="s">
        <v>15</v>
      </c>
      <c r="AK1286">
        <v>22</v>
      </c>
      <c r="AL1286">
        <v>2</v>
      </c>
      <c r="AM1286">
        <v>10665.44</v>
      </c>
      <c r="AN1286" t="s">
        <v>12</v>
      </c>
      <c r="AO1286" t="s">
        <v>11</v>
      </c>
      <c r="AP1286" t="s">
        <v>300</v>
      </c>
    </row>
    <row r="1287" spans="7:42" x14ac:dyDescent="0.3">
      <c r="G1287" s="14">
        <v>1962</v>
      </c>
      <c r="H1287" s="15" t="s">
        <v>20</v>
      </c>
      <c r="J1287" s="60" t="s">
        <v>2380</v>
      </c>
      <c r="K1287" s="14" t="s">
        <v>12</v>
      </c>
      <c r="L1287" s="14" t="s">
        <v>12</v>
      </c>
      <c r="R1287" s="15" t="s">
        <v>13</v>
      </c>
      <c r="Y1287" t="s">
        <v>1085</v>
      </c>
      <c r="Z1287">
        <v>29.37</v>
      </c>
      <c r="AA1287">
        <v>8.01</v>
      </c>
      <c r="AB1287" t="s">
        <v>2382</v>
      </c>
      <c r="AC1287" t="s">
        <v>2380</v>
      </c>
      <c r="AD1287" t="s">
        <v>2380</v>
      </c>
      <c r="AE1287">
        <v>1</v>
      </c>
      <c r="AF1287" t="s">
        <v>2380</v>
      </c>
      <c r="AH1287" t="s">
        <v>1318</v>
      </c>
      <c r="AI1287">
        <v>1962</v>
      </c>
      <c r="AJ1287" t="s">
        <v>20</v>
      </c>
      <c r="AK1287">
        <v>7</v>
      </c>
      <c r="AL1287">
        <v>0</v>
      </c>
      <c r="AM1287">
        <v>10676.83</v>
      </c>
      <c r="AN1287" t="s">
        <v>12</v>
      </c>
      <c r="AO1287" t="s">
        <v>12</v>
      </c>
      <c r="AP1287" t="s">
        <v>13</v>
      </c>
    </row>
    <row r="1288" spans="7:42" x14ac:dyDescent="0.3">
      <c r="G1288" s="14">
        <v>1977</v>
      </c>
      <c r="H1288" s="15" t="s">
        <v>35</v>
      </c>
      <c r="J1288" s="60" t="s">
        <v>2380</v>
      </c>
      <c r="K1288" s="14" t="s">
        <v>12</v>
      </c>
      <c r="L1288" s="14" t="s">
        <v>11</v>
      </c>
      <c r="R1288" s="15" t="s">
        <v>300</v>
      </c>
      <c r="Y1288" t="s">
        <v>1084</v>
      </c>
      <c r="Z1288">
        <v>23.6</v>
      </c>
      <c r="AA1288">
        <v>7.4</v>
      </c>
      <c r="AB1288" t="s">
        <v>2382</v>
      </c>
      <c r="AC1288" t="s">
        <v>2380</v>
      </c>
      <c r="AD1288" t="s">
        <v>2380</v>
      </c>
      <c r="AE1288">
        <v>1</v>
      </c>
      <c r="AF1288" t="s">
        <v>2380</v>
      </c>
      <c r="AH1288" t="s">
        <v>1319</v>
      </c>
      <c r="AI1288">
        <v>1977</v>
      </c>
      <c r="AJ1288" t="s">
        <v>35</v>
      </c>
      <c r="AK1288">
        <v>2</v>
      </c>
      <c r="AL1288">
        <v>2</v>
      </c>
      <c r="AM1288">
        <v>10690.11</v>
      </c>
      <c r="AN1288" t="s">
        <v>12</v>
      </c>
      <c r="AO1288" t="s">
        <v>11</v>
      </c>
      <c r="AP1288" t="s">
        <v>300</v>
      </c>
    </row>
    <row r="1289" spans="7:42" x14ac:dyDescent="0.3">
      <c r="G1289" s="14">
        <v>1976</v>
      </c>
      <c r="H1289" s="15" t="s">
        <v>20</v>
      </c>
      <c r="J1289" s="60" t="s">
        <v>2380</v>
      </c>
      <c r="K1289" s="14" t="s">
        <v>12</v>
      </c>
      <c r="L1289" s="14" t="s">
        <v>16</v>
      </c>
      <c r="R1289" s="15" t="s">
        <v>200</v>
      </c>
      <c r="Y1289" t="s">
        <v>1083</v>
      </c>
      <c r="Z1289">
        <v>33.155000000000001</v>
      </c>
      <c r="AA1289">
        <v>8.3800000000000008</v>
      </c>
      <c r="AB1289" t="s">
        <v>2382</v>
      </c>
      <c r="AC1289" t="s">
        <v>2380</v>
      </c>
      <c r="AD1289" t="s">
        <v>2380</v>
      </c>
      <c r="AE1289" t="s">
        <v>2381</v>
      </c>
      <c r="AF1289" t="s">
        <v>2380</v>
      </c>
      <c r="AH1289" t="s">
        <v>1320</v>
      </c>
      <c r="AI1289">
        <v>1976</v>
      </c>
      <c r="AJ1289" t="s">
        <v>20</v>
      </c>
      <c r="AK1289">
        <v>30</v>
      </c>
      <c r="AL1289">
        <v>2</v>
      </c>
      <c r="AM1289">
        <v>10698.38</v>
      </c>
      <c r="AN1289" t="s">
        <v>12</v>
      </c>
      <c r="AO1289" t="s">
        <v>16</v>
      </c>
      <c r="AP1289" t="s">
        <v>200</v>
      </c>
    </row>
    <row r="1290" spans="7:42" x14ac:dyDescent="0.3">
      <c r="G1290" s="14">
        <v>1972</v>
      </c>
      <c r="H1290" s="15" t="s">
        <v>37</v>
      </c>
      <c r="J1290" s="60" t="s">
        <v>2380</v>
      </c>
      <c r="K1290" s="14" t="s">
        <v>12</v>
      </c>
      <c r="L1290" s="14" t="s">
        <v>12</v>
      </c>
      <c r="R1290" s="15" t="s">
        <v>13</v>
      </c>
      <c r="Y1290" t="s">
        <v>1082</v>
      </c>
      <c r="Z1290">
        <v>24.32</v>
      </c>
      <c r="AA1290">
        <v>11.56</v>
      </c>
      <c r="AB1290" t="s">
        <v>2382</v>
      </c>
      <c r="AC1290" t="s">
        <v>2380</v>
      </c>
      <c r="AD1290" t="s">
        <v>2380</v>
      </c>
      <c r="AE1290">
        <v>1</v>
      </c>
      <c r="AF1290" t="s">
        <v>2380</v>
      </c>
      <c r="AH1290" t="s">
        <v>1321</v>
      </c>
      <c r="AI1290">
        <v>1972</v>
      </c>
      <c r="AJ1290" t="s">
        <v>37</v>
      </c>
      <c r="AK1290">
        <v>24</v>
      </c>
      <c r="AL1290">
        <v>3</v>
      </c>
      <c r="AM1290">
        <v>10702.64</v>
      </c>
      <c r="AN1290" t="s">
        <v>12</v>
      </c>
      <c r="AO1290" t="s">
        <v>12</v>
      </c>
      <c r="AP1290" t="s">
        <v>13</v>
      </c>
    </row>
    <row r="1291" spans="7:42" x14ac:dyDescent="0.3">
      <c r="G1291" s="14">
        <v>1967</v>
      </c>
      <c r="H1291" s="15" t="s">
        <v>10</v>
      </c>
      <c r="J1291" s="60" t="s">
        <v>2380</v>
      </c>
      <c r="K1291" s="14" t="s">
        <v>12</v>
      </c>
      <c r="L1291" s="14" t="s">
        <v>11</v>
      </c>
      <c r="R1291" s="15" t="s">
        <v>42</v>
      </c>
      <c r="Y1291" t="s">
        <v>1081</v>
      </c>
      <c r="Z1291">
        <v>36.299999999999997</v>
      </c>
      <c r="AA1291">
        <v>4.6100000000000003</v>
      </c>
      <c r="AB1291" t="s">
        <v>2380</v>
      </c>
      <c r="AC1291" t="s">
        <v>2380</v>
      </c>
      <c r="AD1291" t="s">
        <v>2380</v>
      </c>
      <c r="AE1291" t="s">
        <v>2381</v>
      </c>
      <c r="AF1291" t="s">
        <v>2380</v>
      </c>
      <c r="AH1291" t="s">
        <v>1322</v>
      </c>
      <c r="AI1291">
        <v>1967</v>
      </c>
      <c r="AJ1291" t="s">
        <v>10</v>
      </c>
      <c r="AK1291">
        <v>30</v>
      </c>
      <c r="AL1291">
        <v>0</v>
      </c>
      <c r="AM1291">
        <v>10704.47</v>
      </c>
      <c r="AN1291" t="s">
        <v>12</v>
      </c>
      <c r="AO1291" t="s">
        <v>11</v>
      </c>
      <c r="AP1291" t="s">
        <v>42</v>
      </c>
    </row>
    <row r="1292" spans="7:42" x14ac:dyDescent="0.3">
      <c r="G1292" s="14">
        <v>1967</v>
      </c>
      <c r="H1292" s="15" t="s">
        <v>37</v>
      </c>
      <c r="J1292" s="60" t="s">
        <v>2380</v>
      </c>
      <c r="K1292" s="14" t="s">
        <v>12</v>
      </c>
      <c r="L1292" s="14" t="s">
        <v>12</v>
      </c>
      <c r="R1292" s="15" t="s">
        <v>42</v>
      </c>
      <c r="Y1292" t="s">
        <v>1080</v>
      </c>
      <c r="Z1292">
        <v>34.4</v>
      </c>
      <c r="AA1292">
        <v>4.95</v>
      </c>
      <c r="AB1292" t="s">
        <v>2380</v>
      </c>
      <c r="AC1292" t="s">
        <v>2380</v>
      </c>
      <c r="AD1292" t="s">
        <v>2383</v>
      </c>
      <c r="AE1292">
        <v>1</v>
      </c>
      <c r="AF1292" t="s">
        <v>2380</v>
      </c>
      <c r="AH1292" t="s">
        <v>1323</v>
      </c>
      <c r="AI1292">
        <v>1967</v>
      </c>
      <c r="AJ1292" t="s">
        <v>37</v>
      </c>
      <c r="AK1292">
        <v>5</v>
      </c>
      <c r="AL1292">
        <v>0</v>
      </c>
      <c r="AM1292">
        <v>10713.64</v>
      </c>
      <c r="AN1292" t="s">
        <v>12</v>
      </c>
      <c r="AO1292" t="s">
        <v>12</v>
      </c>
      <c r="AP1292" t="s">
        <v>42</v>
      </c>
    </row>
    <row r="1293" spans="7:42" x14ac:dyDescent="0.3">
      <c r="G1293" s="14">
        <v>1992</v>
      </c>
      <c r="H1293" s="15" t="s">
        <v>18</v>
      </c>
      <c r="J1293" s="60" t="s">
        <v>2380</v>
      </c>
      <c r="K1293" s="14" t="s">
        <v>12</v>
      </c>
      <c r="L1293" s="14" t="s">
        <v>16</v>
      </c>
      <c r="R1293" s="15" t="s">
        <v>23</v>
      </c>
      <c r="Y1293" t="s">
        <v>1079</v>
      </c>
      <c r="Z1293">
        <v>30.9</v>
      </c>
      <c r="AA1293">
        <v>5.04</v>
      </c>
      <c r="AB1293" t="s">
        <v>2380</v>
      </c>
      <c r="AC1293" t="s">
        <v>2380</v>
      </c>
      <c r="AD1293" t="s">
        <v>2380</v>
      </c>
      <c r="AE1293" t="s">
        <v>2381</v>
      </c>
      <c r="AF1293" t="s">
        <v>2380</v>
      </c>
      <c r="AH1293" t="s">
        <v>1324</v>
      </c>
      <c r="AI1293">
        <v>1992</v>
      </c>
      <c r="AJ1293" t="s">
        <v>18</v>
      </c>
      <c r="AK1293">
        <v>25</v>
      </c>
      <c r="AL1293">
        <v>0</v>
      </c>
      <c r="AM1293">
        <v>10719.57</v>
      </c>
      <c r="AN1293" t="s">
        <v>12</v>
      </c>
      <c r="AO1293" t="s">
        <v>16</v>
      </c>
      <c r="AP1293" t="s">
        <v>23</v>
      </c>
    </row>
    <row r="1294" spans="7:42" x14ac:dyDescent="0.3">
      <c r="G1294" s="14">
        <v>1974</v>
      </c>
      <c r="H1294" s="15" t="s">
        <v>30</v>
      </c>
      <c r="J1294" s="60" t="s">
        <v>2380</v>
      </c>
      <c r="K1294" s="14" t="s">
        <v>12</v>
      </c>
      <c r="L1294" s="14" t="s">
        <v>16</v>
      </c>
      <c r="R1294" s="15" t="s">
        <v>168</v>
      </c>
      <c r="Y1294" t="s">
        <v>1078</v>
      </c>
      <c r="Z1294">
        <v>28.6</v>
      </c>
      <c r="AA1294">
        <v>5.42</v>
      </c>
      <c r="AB1294" t="s">
        <v>2380</v>
      </c>
      <c r="AC1294" t="s">
        <v>2380</v>
      </c>
      <c r="AD1294" t="s">
        <v>2380</v>
      </c>
      <c r="AE1294" t="s">
        <v>2381</v>
      </c>
      <c r="AF1294" t="s">
        <v>2380</v>
      </c>
      <c r="AH1294" t="s">
        <v>1325</v>
      </c>
      <c r="AI1294">
        <v>1974</v>
      </c>
      <c r="AJ1294" t="s">
        <v>30</v>
      </c>
      <c r="AK1294">
        <v>9</v>
      </c>
      <c r="AL1294">
        <v>4</v>
      </c>
      <c r="AM1294">
        <v>10736.87</v>
      </c>
      <c r="AN1294" t="s">
        <v>12</v>
      </c>
      <c r="AO1294" t="s">
        <v>16</v>
      </c>
      <c r="AP1294" t="s">
        <v>168</v>
      </c>
    </row>
    <row r="1295" spans="7:42" x14ac:dyDescent="0.3">
      <c r="G1295" s="14">
        <v>1986</v>
      </c>
      <c r="H1295" s="15" t="s">
        <v>35</v>
      </c>
      <c r="J1295" s="60" t="s">
        <v>2380</v>
      </c>
      <c r="K1295" s="14" t="s">
        <v>12</v>
      </c>
      <c r="L1295" s="14" t="s">
        <v>16</v>
      </c>
      <c r="R1295" s="15" t="s">
        <v>535</v>
      </c>
      <c r="Y1295" t="s">
        <v>1077</v>
      </c>
      <c r="Z1295">
        <v>27.83</v>
      </c>
      <c r="AA1295">
        <v>5.39</v>
      </c>
      <c r="AB1295" t="s">
        <v>2380</v>
      </c>
      <c r="AC1295" t="s">
        <v>2380</v>
      </c>
      <c r="AD1295" t="s">
        <v>2380</v>
      </c>
      <c r="AE1295" t="s">
        <v>2381</v>
      </c>
      <c r="AF1295" t="s">
        <v>2380</v>
      </c>
      <c r="AH1295" t="s">
        <v>1326</v>
      </c>
      <c r="AI1295">
        <v>1986</v>
      </c>
      <c r="AJ1295" t="s">
        <v>35</v>
      </c>
      <c r="AK1295">
        <v>29</v>
      </c>
      <c r="AL1295">
        <v>3</v>
      </c>
      <c r="AM1295">
        <v>10749.02</v>
      </c>
      <c r="AN1295" t="s">
        <v>12</v>
      </c>
      <c r="AO1295" t="s">
        <v>16</v>
      </c>
      <c r="AP1295" t="s">
        <v>535</v>
      </c>
    </row>
    <row r="1296" spans="7:42" x14ac:dyDescent="0.3">
      <c r="G1296" s="14">
        <v>1989</v>
      </c>
      <c r="H1296" s="15" t="s">
        <v>15</v>
      </c>
      <c r="J1296" s="60" t="s">
        <v>2380</v>
      </c>
      <c r="K1296" s="14" t="s">
        <v>12</v>
      </c>
      <c r="L1296" s="14" t="s">
        <v>11</v>
      </c>
      <c r="R1296" s="15" t="s">
        <v>632</v>
      </c>
      <c r="Y1296" t="s">
        <v>1076</v>
      </c>
      <c r="Z1296">
        <v>39.64</v>
      </c>
      <c r="AA1296">
        <v>6</v>
      </c>
      <c r="AB1296" t="s">
        <v>2380</v>
      </c>
      <c r="AC1296" t="s">
        <v>2380</v>
      </c>
      <c r="AD1296" t="s">
        <v>2383</v>
      </c>
      <c r="AE1296">
        <v>1</v>
      </c>
      <c r="AF1296" t="s">
        <v>2380</v>
      </c>
      <c r="AH1296" t="s">
        <v>1327</v>
      </c>
      <c r="AI1296">
        <v>1989</v>
      </c>
      <c r="AJ1296" t="s">
        <v>15</v>
      </c>
      <c r="AK1296">
        <v>25</v>
      </c>
      <c r="AL1296">
        <v>3</v>
      </c>
      <c r="AM1296">
        <v>10769.75</v>
      </c>
      <c r="AN1296" t="s">
        <v>12</v>
      </c>
      <c r="AO1296" t="s">
        <v>11</v>
      </c>
      <c r="AP1296" t="s">
        <v>632</v>
      </c>
    </row>
    <row r="1297" spans="7:42" x14ac:dyDescent="0.3">
      <c r="G1297" s="14">
        <v>1967</v>
      </c>
      <c r="H1297" s="15" t="s">
        <v>15</v>
      </c>
      <c r="J1297" s="60" t="s">
        <v>2380</v>
      </c>
      <c r="K1297" s="14" t="s">
        <v>12</v>
      </c>
      <c r="L1297" s="14" t="s">
        <v>11</v>
      </c>
      <c r="R1297" s="15" t="s">
        <v>42</v>
      </c>
      <c r="Y1297" t="s">
        <v>1075</v>
      </c>
      <c r="Z1297">
        <v>38.479999999999997</v>
      </c>
      <c r="AA1297">
        <v>6.02</v>
      </c>
      <c r="AB1297" t="s">
        <v>2380</v>
      </c>
      <c r="AC1297" t="s">
        <v>2380</v>
      </c>
      <c r="AD1297" t="s">
        <v>2380</v>
      </c>
      <c r="AE1297">
        <v>1</v>
      </c>
      <c r="AF1297" t="s">
        <v>2380</v>
      </c>
      <c r="AH1297" t="s">
        <v>1328</v>
      </c>
      <c r="AI1297">
        <v>1967</v>
      </c>
      <c r="AJ1297" t="s">
        <v>15</v>
      </c>
      <c r="AK1297">
        <v>11</v>
      </c>
      <c r="AL1297">
        <v>1</v>
      </c>
      <c r="AM1297">
        <v>10791.96</v>
      </c>
      <c r="AN1297" t="s">
        <v>12</v>
      </c>
      <c r="AO1297" t="s">
        <v>11</v>
      </c>
      <c r="AP1297" t="s">
        <v>42</v>
      </c>
    </row>
    <row r="1298" spans="7:42" x14ac:dyDescent="0.3">
      <c r="G1298" s="14">
        <v>1999</v>
      </c>
      <c r="H1298" s="15" t="s">
        <v>30</v>
      </c>
      <c r="J1298" s="60" t="s">
        <v>2380</v>
      </c>
      <c r="K1298" s="14" t="s">
        <v>12</v>
      </c>
      <c r="L1298" s="14" t="s">
        <v>16</v>
      </c>
      <c r="R1298" s="15" t="s">
        <v>42</v>
      </c>
      <c r="Y1298" t="s">
        <v>1074</v>
      </c>
      <c r="Z1298">
        <v>36.200000000000003</v>
      </c>
      <c r="AA1298">
        <v>4.62</v>
      </c>
      <c r="AB1298" t="s">
        <v>2380</v>
      </c>
      <c r="AC1298" t="s">
        <v>2380</v>
      </c>
      <c r="AD1298" t="s">
        <v>2380</v>
      </c>
      <c r="AE1298">
        <v>2</v>
      </c>
      <c r="AF1298" t="s">
        <v>2380</v>
      </c>
      <c r="AH1298" t="s">
        <v>1329</v>
      </c>
      <c r="AI1298">
        <v>1999</v>
      </c>
      <c r="AJ1298" t="s">
        <v>30</v>
      </c>
      <c r="AK1298">
        <v>24</v>
      </c>
      <c r="AL1298">
        <v>0</v>
      </c>
      <c r="AM1298">
        <v>10795.94</v>
      </c>
      <c r="AN1298" t="s">
        <v>12</v>
      </c>
      <c r="AO1298" t="s">
        <v>16</v>
      </c>
      <c r="AP1298" t="s">
        <v>42</v>
      </c>
    </row>
    <row r="1299" spans="7:42" x14ac:dyDescent="0.3">
      <c r="G1299" s="14">
        <v>1967</v>
      </c>
      <c r="H1299" s="15" t="s">
        <v>37</v>
      </c>
      <c r="J1299" s="60" t="s">
        <v>2380</v>
      </c>
      <c r="K1299" s="14" t="s">
        <v>12</v>
      </c>
      <c r="L1299" s="14" t="s">
        <v>16</v>
      </c>
      <c r="R1299" s="15" t="s">
        <v>166</v>
      </c>
      <c r="Y1299" t="s">
        <v>1073</v>
      </c>
      <c r="Z1299">
        <v>27.13</v>
      </c>
      <c r="AA1299">
        <v>5.59</v>
      </c>
      <c r="AB1299" t="s">
        <v>2380</v>
      </c>
      <c r="AC1299" t="s">
        <v>2380</v>
      </c>
      <c r="AD1299" t="s">
        <v>2380</v>
      </c>
      <c r="AE1299">
        <v>1</v>
      </c>
      <c r="AF1299" t="s">
        <v>2380</v>
      </c>
      <c r="AH1299" t="s">
        <v>1330</v>
      </c>
      <c r="AI1299">
        <v>1967</v>
      </c>
      <c r="AJ1299" t="s">
        <v>37</v>
      </c>
      <c r="AK1299">
        <v>23</v>
      </c>
      <c r="AL1299">
        <v>0</v>
      </c>
      <c r="AM1299">
        <v>10796.35</v>
      </c>
      <c r="AN1299" t="s">
        <v>12</v>
      </c>
      <c r="AO1299" t="s">
        <v>16</v>
      </c>
      <c r="AP1299" t="s">
        <v>166</v>
      </c>
    </row>
    <row r="1300" spans="7:42" x14ac:dyDescent="0.3">
      <c r="G1300" s="14">
        <v>1970</v>
      </c>
      <c r="H1300" s="15" t="s">
        <v>37</v>
      </c>
      <c r="J1300" s="60" t="s">
        <v>2380</v>
      </c>
      <c r="K1300" s="14" t="s">
        <v>12</v>
      </c>
      <c r="L1300" s="14" t="s">
        <v>11</v>
      </c>
      <c r="R1300" s="15" t="s">
        <v>249</v>
      </c>
      <c r="Y1300" t="s">
        <v>1072</v>
      </c>
      <c r="Z1300">
        <v>20.75</v>
      </c>
      <c r="AA1300">
        <v>5.18</v>
      </c>
      <c r="AB1300" t="s">
        <v>2382</v>
      </c>
      <c r="AC1300" t="s">
        <v>2380</v>
      </c>
      <c r="AD1300" t="s">
        <v>2380</v>
      </c>
      <c r="AE1300">
        <v>2</v>
      </c>
      <c r="AF1300" t="s">
        <v>2380</v>
      </c>
      <c r="AH1300" t="s">
        <v>1331</v>
      </c>
      <c r="AI1300">
        <v>1970</v>
      </c>
      <c r="AJ1300" t="s">
        <v>37</v>
      </c>
      <c r="AK1300">
        <v>28</v>
      </c>
      <c r="AL1300">
        <v>1</v>
      </c>
      <c r="AM1300">
        <v>10797.34</v>
      </c>
      <c r="AN1300" t="s">
        <v>12</v>
      </c>
      <c r="AO1300" t="s">
        <v>11</v>
      </c>
      <c r="AP1300" t="s">
        <v>249</v>
      </c>
    </row>
    <row r="1301" spans="7:42" x14ac:dyDescent="0.3">
      <c r="G1301" s="14">
        <v>1970</v>
      </c>
      <c r="H1301" s="15" t="s">
        <v>30</v>
      </c>
      <c r="J1301" s="60" t="s">
        <v>2380</v>
      </c>
      <c r="K1301" s="14" t="s">
        <v>12</v>
      </c>
      <c r="L1301" s="14" t="s">
        <v>11</v>
      </c>
      <c r="R1301" s="15" t="s">
        <v>42</v>
      </c>
      <c r="Y1301" t="s">
        <v>1071</v>
      </c>
      <c r="Z1301">
        <v>26.6</v>
      </c>
      <c r="AA1301">
        <v>6.29</v>
      </c>
      <c r="AB1301" t="s">
        <v>2380</v>
      </c>
      <c r="AC1301" t="s">
        <v>2380</v>
      </c>
      <c r="AD1301" t="s">
        <v>2380</v>
      </c>
      <c r="AE1301">
        <v>2</v>
      </c>
      <c r="AF1301" t="s">
        <v>2380</v>
      </c>
      <c r="AH1301" t="s">
        <v>1332</v>
      </c>
      <c r="AI1301">
        <v>1970</v>
      </c>
      <c r="AJ1301" t="s">
        <v>30</v>
      </c>
      <c r="AK1301">
        <v>18</v>
      </c>
      <c r="AL1301">
        <v>2</v>
      </c>
      <c r="AM1301">
        <v>10806.84</v>
      </c>
      <c r="AN1301" t="s">
        <v>12</v>
      </c>
      <c r="AO1301" t="s">
        <v>11</v>
      </c>
      <c r="AP1301" t="s">
        <v>42</v>
      </c>
    </row>
    <row r="1302" spans="7:42" x14ac:dyDescent="0.3">
      <c r="G1302" s="14">
        <v>1967</v>
      </c>
      <c r="H1302" s="15" t="s">
        <v>37</v>
      </c>
      <c r="J1302" s="60" t="s">
        <v>2380</v>
      </c>
      <c r="K1302" s="14" t="s">
        <v>12</v>
      </c>
      <c r="L1302" s="14" t="s">
        <v>11</v>
      </c>
      <c r="R1302" s="15" t="s">
        <v>13</v>
      </c>
      <c r="Y1302" t="s">
        <v>1070</v>
      </c>
      <c r="Z1302">
        <v>25.3</v>
      </c>
      <c r="AA1302">
        <v>4.49</v>
      </c>
      <c r="AB1302" t="s">
        <v>2380</v>
      </c>
      <c r="AC1302" t="s">
        <v>2380</v>
      </c>
      <c r="AD1302" t="s">
        <v>2380</v>
      </c>
      <c r="AE1302">
        <v>2</v>
      </c>
      <c r="AF1302" t="s">
        <v>2380</v>
      </c>
      <c r="AH1302" t="s">
        <v>1333</v>
      </c>
      <c r="AI1302">
        <v>1967</v>
      </c>
      <c r="AJ1302" t="s">
        <v>37</v>
      </c>
      <c r="AK1302">
        <v>2</v>
      </c>
      <c r="AL1302">
        <v>1</v>
      </c>
      <c r="AM1302">
        <v>10807.49</v>
      </c>
      <c r="AN1302" t="s">
        <v>12</v>
      </c>
      <c r="AO1302" t="s">
        <v>11</v>
      </c>
      <c r="AP1302" t="s">
        <v>13</v>
      </c>
    </row>
    <row r="1303" spans="7:42" x14ac:dyDescent="0.3">
      <c r="G1303" s="14">
        <v>1968</v>
      </c>
      <c r="H1303" s="15" t="s">
        <v>10</v>
      </c>
      <c r="J1303" s="60" t="s">
        <v>2380</v>
      </c>
      <c r="K1303" s="14" t="s">
        <v>12</v>
      </c>
      <c r="L1303" s="14" t="s">
        <v>12</v>
      </c>
      <c r="R1303" s="15" t="s">
        <v>23</v>
      </c>
      <c r="Y1303" t="s">
        <v>1069</v>
      </c>
      <c r="Z1303">
        <v>18.84</v>
      </c>
      <c r="AA1303">
        <v>11.82</v>
      </c>
      <c r="AB1303" t="s">
        <v>2382</v>
      </c>
      <c r="AC1303" t="s">
        <v>2380</v>
      </c>
      <c r="AD1303" t="s">
        <v>2383</v>
      </c>
      <c r="AE1303">
        <v>1</v>
      </c>
      <c r="AF1303" t="s">
        <v>2380</v>
      </c>
      <c r="AH1303" t="s">
        <v>1334</v>
      </c>
      <c r="AI1303">
        <v>1968</v>
      </c>
      <c r="AJ1303" t="s">
        <v>10</v>
      </c>
      <c r="AK1303">
        <v>28</v>
      </c>
      <c r="AL1303">
        <v>1</v>
      </c>
      <c r="AM1303">
        <v>10825.25</v>
      </c>
      <c r="AN1303" t="s">
        <v>12</v>
      </c>
      <c r="AO1303" t="s">
        <v>12</v>
      </c>
      <c r="AP1303" t="s">
        <v>23</v>
      </c>
    </row>
    <row r="1304" spans="7:42" x14ac:dyDescent="0.3">
      <c r="G1304" s="14">
        <v>1971</v>
      </c>
      <c r="H1304" s="15" t="s">
        <v>30</v>
      </c>
      <c r="J1304" s="60" t="s">
        <v>2380</v>
      </c>
      <c r="K1304" s="14" t="s">
        <v>12</v>
      </c>
      <c r="L1304" s="14" t="s">
        <v>12</v>
      </c>
      <c r="R1304" s="15" t="s">
        <v>23</v>
      </c>
      <c r="Y1304" t="s">
        <v>1068</v>
      </c>
      <c r="Z1304">
        <v>19.57</v>
      </c>
      <c r="AA1304">
        <v>7.41</v>
      </c>
      <c r="AB1304" t="s">
        <v>2382</v>
      </c>
      <c r="AC1304" t="s">
        <v>2380</v>
      </c>
      <c r="AD1304" t="s">
        <v>2380</v>
      </c>
      <c r="AE1304">
        <v>1</v>
      </c>
      <c r="AF1304" t="s">
        <v>2380</v>
      </c>
      <c r="AH1304" t="s">
        <v>1335</v>
      </c>
      <c r="AI1304">
        <v>1971</v>
      </c>
      <c r="AJ1304" t="s">
        <v>30</v>
      </c>
      <c r="AK1304">
        <v>20</v>
      </c>
      <c r="AL1304">
        <v>2</v>
      </c>
      <c r="AM1304">
        <v>10848.13</v>
      </c>
      <c r="AN1304" t="s">
        <v>12</v>
      </c>
      <c r="AO1304" t="s">
        <v>12</v>
      </c>
      <c r="AP1304" t="s">
        <v>23</v>
      </c>
    </row>
    <row r="1305" spans="7:42" x14ac:dyDescent="0.3">
      <c r="G1305" s="14">
        <v>1994</v>
      </c>
      <c r="H1305" s="15" t="s">
        <v>20</v>
      </c>
      <c r="J1305" s="60" t="s">
        <v>2380</v>
      </c>
      <c r="K1305" s="14" t="s">
        <v>12</v>
      </c>
      <c r="L1305" s="14" t="s">
        <v>12</v>
      </c>
      <c r="R1305" s="15" t="s">
        <v>23</v>
      </c>
      <c r="Y1305" t="s">
        <v>1067</v>
      </c>
      <c r="Z1305">
        <v>30.495000000000001</v>
      </c>
      <c r="AA1305">
        <v>5.97</v>
      </c>
      <c r="AB1305" t="s">
        <v>2380</v>
      </c>
      <c r="AC1305" t="s">
        <v>2380</v>
      </c>
      <c r="AD1305" t="s">
        <v>2380</v>
      </c>
      <c r="AE1305" t="s">
        <v>2381</v>
      </c>
      <c r="AF1305" t="s">
        <v>2380</v>
      </c>
      <c r="AH1305" t="s">
        <v>1336</v>
      </c>
      <c r="AI1305">
        <v>1994</v>
      </c>
      <c r="AJ1305" t="s">
        <v>20</v>
      </c>
      <c r="AK1305">
        <v>6</v>
      </c>
      <c r="AL1305">
        <v>0</v>
      </c>
      <c r="AM1305">
        <v>10886.66</v>
      </c>
      <c r="AN1305" t="s">
        <v>12</v>
      </c>
      <c r="AO1305" t="s">
        <v>12</v>
      </c>
      <c r="AP1305" t="s">
        <v>23</v>
      </c>
    </row>
    <row r="1306" spans="7:42" x14ac:dyDescent="0.3">
      <c r="G1306" s="14">
        <v>1968</v>
      </c>
      <c r="H1306" s="15" t="s">
        <v>15</v>
      </c>
      <c r="J1306" s="60" t="s">
        <v>2380</v>
      </c>
      <c r="K1306" s="14" t="s">
        <v>12</v>
      </c>
      <c r="L1306" s="14" t="s">
        <v>16</v>
      </c>
      <c r="R1306" s="15" t="s">
        <v>247</v>
      </c>
      <c r="Y1306" t="s">
        <v>1066</v>
      </c>
      <c r="Z1306">
        <v>30.114999999999998</v>
      </c>
      <c r="AA1306">
        <v>5.74</v>
      </c>
      <c r="AB1306" t="s">
        <v>2380</v>
      </c>
      <c r="AC1306" t="s">
        <v>2380</v>
      </c>
      <c r="AD1306" t="s">
        <v>2383</v>
      </c>
      <c r="AE1306">
        <v>1</v>
      </c>
      <c r="AF1306" t="s">
        <v>2380</v>
      </c>
      <c r="AH1306" t="s">
        <v>1337</v>
      </c>
      <c r="AI1306">
        <v>1968</v>
      </c>
      <c r="AJ1306" t="s">
        <v>15</v>
      </c>
      <c r="AK1306">
        <v>13</v>
      </c>
      <c r="AL1306">
        <v>0</v>
      </c>
      <c r="AM1306">
        <v>10923.93</v>
      </c>
      <c r="AN1306" t="s">
        <v>12</v>
      </c>
      <c r="AO1306" t="s">
        <v>16</v>
      </c>
      <c r="AP1306" t="s">
        <v>247</v>
      </c>
    </row>
    <row r="1307" spans="7:42" x14ac:dyDescent="0.3">
      <c r="G1307" s="14">
        <v>1968</v>
      </c>
      <c r="H1307" s="15" t="s">
        <v>15</v>
      </c>
      <c r="J1307" s="60" t="s">
        <v>2380</v>
      </c>
      <c r="K1307" s="14" t="s">
        <v>12</v>
      </c>
      <c r="L1307" s="14" t="s">
        <v>12</v>
      </c>
      <c r="R1307" s="15" t="s">
        <v>13</v>
      </c>
      <c r="Y1307" t="s">
        <v>1065</v>
      </c>
      <c r="Z1307">
        <v>24.78</v>
      </c>
      <c r="AA1307">
        <v>9.85</v>
      </c>
      <c r="AB1307" t="s">
        <v>2380</v>
      </c>
      <c r="AC1307" t="s">
        <v>2380</v>
      </c>
      <c r="AD1307" t="s">
        <v>2380</v>
      </c>
      <c r="AE1307" t="s">
        <v>2381</v>
      </c>
      <c r="AF1307" t="s">
        <v>2380</v>
      </c>
      <c r="AH1307" t="s">
        <v>1338</v>
      </c>
      <c r="AI1307">
        <v>1968</v>
      </c>
      <c r="AJ1307" t="s">
        <v>15</v>
      </c>
      <c r="AK1307">
        <v>12</v>
      </c>
      <c r="AL1307">
        <v>1</v>
      </c>
      <c r="AM1307">
        <v>10928.85</v>
      </c>
      <c r="AN1307" t="s">
        <v>12</v>
      </c>
      <c r="AO1307" t="s">
        <v>12</v>
      </c>
      <c r="AP1307" t="s">
        <v>13</v>
      </c>
    </row>
    <row r="1308" spans="7:42" x14ac:dyDescent="0.3">
      <c r="G1308" s="14">
        <v>1969</v>
      </c>
      <c r="H1308" s="15" t="s">
        <v>15</v>
      </c>
      <c r="J1308" s="60" t="s">
        <v>2380</v>
      </c>
      <c r="K1308" s="14" t="s">
        <v>12</v>
      </c>
      <c r="L1308" s="14" t="s">
        <v>12</v>
      </c>
      <c r="R1308" s="15" t="s">
        <v>23</v>
      </c>
      <c r="Y1308" t="s">
        <v>1064</v>
      </c>
      <c r="Z1308">
        <v>24.77</v>
      </c>
      <c r="AA1308">
        <v>7.59</v>
      </c>
      <c r="AB1308" t="s">
        <v>2380</v>
      </c>
      <c r="AC1308" t="s">
        <v>2380</v>
      </c>
      <c r="AD1308" t="s">
        <v>2380</v>
      </c>
      <c r="AE1308" t="s">
        <v>2381</v>
      </c>
      <c r="AF1308" t="s">
        <v>2380</v>
      </c>
      <c r="AH1308" t="s">
        <v>1339</v>
      </c>
      <c r="AI1308">
        <v>1969</v>
      </c>
      <c r="AJ1308" t="s">
        <v>15</v>
      </c>
      <c r="AK1308">
        <v>10</v>
      </c>
      <c r="AL1308">
        <v>1</v>
      </c>
      <c r="AM1308">
        <v>10942.13</v>
      </c>
      <c r="AN1308" t="s">
        <v>12</v>
      </c>
      <c r="AO1308" t="s">
        <v>12</v>
      </c>
      <c r="AP1308" t="s">
        <v>23</v>
      </c>
    </row>
    <row r="1309" spans="7:42" x14ac:dyDescent="0.3">
      <c r="G1309" s="14">
        <v>1965</v>
      </c>
      <c r="H1309" s="15" t="s">
        <v>30</v>
      </c>
      <c r="J1309" s="60" t="s">
        <v>2380</v>
      </c>
      <c r="K1309" s="14" t="s">
        <v>12</v>
      </c>
      <c r="L1309" s="14" t="s">
        <v>12</v>
      </c>
      <c r="R1309" s="15" t="s">
        <v>42</v>
      </c>
      <c r="Y1309" t="s">
        <v>1063</v>
      </c>
      <c r="Z1309">
        <v>16.579999999999998</v>
      </c>
      <c r="AA1309">
        <v>6.98</v>
      </c>
      <c r="AB1309" t="s">
        <v>2382</v>
      </c>
      <c r="AC1309" t="s">
        <v>2380</v>
      </c>
      <c r="AD1309" t="s">
        <v>2383</v>
      </c>
      <c r="AE1309">
        <v>1</v>
      </c>
      <c r="AF1309" t="s">
        <v>2380</v>
      </c>
      <c r="AH1309" t="s">
        <v>1340</v>
      </c>
      <c r="AI1309">
        <v>1965</v>
      </c>
      <c r="AJ1309" t="s">
        <v>30</v>
      </c>
      <c r="AK1309">
        <v>4</v>
      </c>
      <c r="AL1309">
        <v>0</v>
      </c>
      <c r="AM1309">
        <v>10959.33</v>
      </c>
      <c r="AN1309" t="s">
        <v>12</v>
      </c>
      <c r="AO1309" t="s">
        <v>12</v>
      </c>
      <c r="AP1309" t="s">
        <v>42</v>
      </c>
    </row>
    <row r="1310" spans="7:42" x14ac:dyDescent="0.3">
      <c r="G1310" s="14">
        <v>1969</v>
      </c>
      <c r="H1310" s="15" t="s">
        <v>35</v>
      </c>
      <c r="J1310" s="60" t="s">
        <v>2380</v>
      </c>
      <c r="K1310" s="14" t="s">
        <v>12</v>
      </c>
      <c r="L1310" s="14" t="s">
        <v>12</v>
      </c>
      <c r="R1310" s="15" t="s">
        <v>23</v>
      </c>
      <c r="Y1310" t="s">
        <v>1062</v>
      </c>
      <c r="Z1310">
        <v>38.17</v>
      </c>
      <c r="AA1310">
        <v>4.7300000000000004</v>
      </c>
      <c r="AB1310" t="s">
        <v>2382</v>
      </c>
      <c r="AC1310" t="s">
        <v>2380</v>
      </c>
      <c r="AD1310" t="s">
        <v>2380</v>
      </c>
      <c r="AE1310" t="s">
        <v>2381</v>
      </c>
      <c r="AF1310" t="s">
        <v>2380</v>
      </c>
      <c r="AH1310" t="s">
        <v>1341</v>
      </c>
      <c r="AI1310">
        <v>1969</v>
      </c>
      <c r="AJ1310" t="s">
        <v>35</v>
      </c>
      <c r="AK1310">
        <v>14</v>
      </c>
      <c r="AL1310">
        <v>1</v>
      </c>
      <c r="AM1310">
        <v>10959.69</v>
      </c>
      <c r="AN1310" t="s">
        <v>12</v>
      </c>
      <c r="AO1310" t="s">
        <v>12</v>
      </c>
      <c r="AP1310" t="s">
        <v>23</v>
      </c>
    </row>
    <row r="1311" spans="7:42" x14ac:dyDescent="0.3">
      <c r="G1311" s="14">
        <v>1965</v>
      </c>
      <c r="H1311" s="15" t="s">
        <v>18</v>
      </c>
      <c r="J1311" s="60" t="s">
        <v>2380</v>
      </c>
      <c r="K1311" s="14" t="s">
        <v>12</v>
      </c>
      <c r="L1311" s="14" t="s">
        <v>11</v>
      </c>
      <c r="R1311" s="15" t="s">
        <v>42</v>
      </c>
      <c r="Y1311" t="s">
        <v>1061</v>
      </c>
      <c r="Z1311">
        <v>39.424999999999997</v>
      </c>
      <c r="AA1311">
        <v>4.76</v>
      </c>
      <c r="AB1311" t="s">
        <v>2382</v>
      </c>
      <c r="AC1311" t="s">
        <v>2380</v>
      </c>
      <c r="AD1311" t="s">
        <v>2380</v>
      </c>
      <c r="AE1311" t="s">
        <v>2381</v>
      </c>
      <c r="AF1311" t="s">
        <v>2380</v>
      </c>
      <c r="AH1311" t="s">
        <v>1342</v>
      </c>
      <c r="AI1311">
        <v>1965</v>
      </c>
      <c r="AJ1311" t="s">
        <v>18</v>
      </c>
      <c r="AK1311">
        <v>19</v>
      </c>
      <c r="AL1311">
        <v>0</v>
      </c>
      <c r="AM1311">
        <v>10965.45</v>
      </c>
      <c r="AN1311" t="s">
        <v>12</v>
      </c>
      <c r="AO1311" t="s">
        <v>11</v>
      </c>
      <c r="AP1311" t="s">
        <v>42</v>
      </c>
    </row>
    <row r="1312" spans="7:42" x14ac:dyDescent="0.3">
      <c r="G1312" s="14">
        <v>1966</v>
      </c>
      <c r="H1312" s="15" t="s">
        <v>10</v>
      </c>
      <c r="J1312" s="60" t="s">
        <v>2380</v>
      </c>
      <c r="K1312" s="14" t="s">
        <v>12</v>
      </c>
      <c r="L1312" s="14" t="s">
        <v>11</v>
      </c>
      <c r="R1312" s="15" t="s">
        <v>23</v>
      </c>
      <c r="Y1312" t="s">
        <v>1060</v>
      </c>
      <c r="Z1312">
        <v>33.44</v>
      </c>
      <c r="AA1312">
        <v>6.24</v>
      </c>
      <c r="AB1312" t="s">
        <v>2382</v>
      </c>
      <c r="AC1312" t="s">
        <v>2380</v>
      </c>
      <c r="AD1312" t="s">
        <v>2380</v>
      </c>
      <c r="AE1312" t="s">
        <v>2381</v>
      </c>
      <c r="AF1312" t="s">
        <v>2380</v>
      </c>
      <c r="AH1312" t="s">
        <v>1343</v>
      </c>
      <c r="AI1312">
        <v>1966</v>
      </c>
      <c r="AJ1312" t="s">
        <v>10</v>
      </c>
      <c r="AK1312">
        <v>9</v>
      </c>
      <c r="AL1312">
        <v>0</v>
      </c>
      <c r="AM1312">
        <v>10976.25</v>
      </c>
      <c r="AN1312" t="s">
        <v>12</v>
      </c>
      <c r="AO1312" t="s">
        <v>11</v>
      </c>
      <c r="AP1312" t="s">
        <v>23</v>
      </c>
    </row>
    <row r="1313" spans="7:42" x14ac:dyDescent="0.3">
      <c r="G1313" s="14">
        <v>1973</v>
      </c>
      <c r="H1313" s="15" t="s">
        <v>37</v>
      </c>
      <c r="J1313" s="60" t="s">
        <v>2380</v>
      </c>
      <c r="K1313" s="14" t="s">
        <v>12</v>
      </c>
      <c r="L1313" s="14" t="s">
        <v>16</v>
      </c>
      <c r="R1313" s="15" t="s">
        <v>13</v>
      </c>
      <c r="Y1313" t="s">
        <v>1059</v>
      </c>
      <c r="Z1313">
        <v>33.344999999999999</v>
      </c>
      <c r="AA1313">
        <v>5.44</v>
      </c>
      <c r="AB1313" t="s">
        <v>2382</v>
      </c>
      <c r="AC1313" t="s">
        <v>2380</v>
      </c>
      <c r="AD1313" t="s">
        <v>2380</v>
      </c>
      <c r="AE1313" t="s">
        <v>2381</v>
      </c>
      <c r="AF1313" t="s">
        <v>2380</v>
      </c>
      <c r="AH1313" t="s">
        <v>1344</v>
      </c>
      <c r="AI1313">
        <v>1973</v>
      </c>
      <c r="AJ1313" t="s">
        <v>37</v>
      </c>
      <c r="AK1313">
        <v>21</v>
      </c>
      <c r="AL1313">
        <v>4</v>
      </c>
      <c r="AM1313">
        <v>10977.21</v>
      </c>
      <c r="AN1313" t="s">
        <v>12</v>
      </c>
      <c r="AO1313" t="s">
        <v>16</v>
      </c>
      <c r="AP1313" t="s">
        <v>13</v>
      </c>
    </row>
    <row r="1314" spans="7:42" x14ac:dyDescent="0.3">
      <c r="G1314" s="14">
        <v>1965</v>
      </c>
      <c r="H1314" s="15" t="s">
        <v>30</v>
      </c>
      <c r="J1314" s="60" t="s">
        <v>2380</v>
      </c>
      <c r="K1314" s="14" t="s">
        <v>12</v>
      </c>
      <c r="L1314" s="14" t="s">
        <v>12</v>
      </c>
      <c r="R1314" s="15" t="s">
        <v>13</v>
      </c>
      <c r="Y1314" t="s">
        <v>1058</v>
      </c>
      <c r="Z1314">
        <v>38.79</v>
      </c>
      <c r="AA1314">
        <v>5.08</v>
      </c>
      <c r="AB1314" t="s">
        <v>2380</v>
      </c>
      <c r="AC1314" t="s">
        <v>2380</v>
      </c>
      <c r="AD1314" t="s">
        <v>2383</v>
      </c>
      <c r="AE1314">
        <v>1</v>
      </c>
      <c r="AF1314" t="s">
        <v>2380</v>
      </c>
      <c r="AH1314" t="s">
        <v>1345</v>
      </c>
      <c r="AI1314">
        <v>1965</v>
      </c>
      <c r="AJ1314" t="s">
        <v>30</v>
      </c>
      <c r="AK1314">
        <v>18</v>
      </c>
      <c r="AL1314">
        <v>0</v>
      </c>
      <c r="AM1314">
        <v>10982.5</v>
      </c>
      <c r="AN1314" t="s">
        <v>12</v>
      </c>
      <c r="AO1314" t="s">
        <v>12</v>
      </c>
      <c r="AP1314" t="s">
        <v>13</v>
      </c>
    </row>
    <row r="1315" spans="7:42" x14ac:dyDescent="0.3">
      <c r="G1315" s="14">
        <v>2000</v>
      </c>
      <c r="H1315" s="15" t="s">
        <v>20</v>
      </c>
      <c r="J1315" s="60" t="s">
        <v>2380</v>
      </c>
      <c r="K1315" s="14" t="s">
        <v>12</v>
      </c>
      <c r="L1315" s="14" t="s">
        <v>12</v>
      </c>
      <c r="R1315" s="15" t="s">
        <v>23</v>
      </c>
      <c r="Y1315" t="s">
        <v>1057</v>
      </c>
      <c r="Z1315">
        <v>30.684999999999999</v>
      </c>
      <c r="AA1315">
        <v>4.87</v>
      </c>
      <c r="AB1315" t="s">
        <v>2380</v>
      </c>
      <c r="AC1315" t="s">
        <v>2380</v>
      </c>
      <c r="AD1315" t="s">
        <v>2383</v>
      </c>
      <c r="AE1315">
        <v>1</v>
      </c>
      <c r="AF1315" t="s">
        <v>2380</v>
      </c>
      <c r="AH1315" t="s">
        <v>1346</v>
      </c>
      <c r="AI1315">
        <v>2000</v>
      </c>
      <c r="AJ1315" t="s">
        <v>20</v>
      </c>
      <c r="AK1315">
        <v>17</v>
      </c>
      <c r="AL1315">
        <v>0</v>
      </c>
      <c r="AM1315">
        <v>10991.58</v>
      </c>
      <c r="AN1315" t="s">
        <v>12</v>
      </c>
      <c r="AO1315" t="s">
        <v>12</v>
      </c>
      <c r="AP1315" t="s">
        <v>23</v>
      </c>
    </row>
    <row r="1316" spans="7:42" x14ac:dyDescent="0.3">
      <c r="G1316" s="14">
        <v>1968</v>
      </c>
      <c r="H1316" s="15" t="s">
        <v>37</v>
      </c>
      <c r="J1316" s="60" t="s">
        <v>2380</v>
      </c>
      <c r="K1316" s="14" t="s">
        <v>12</v>
      </c>
      <c r="L1316" s="14" t="s">
        <v>16</v>
      </c>
      <c r="R1316" s="15" t="s">
        <v>13</v>
      </c>
      <c r="Y1316" t="s">
        <v>1056</v>
      </c>
      <c r="Z1316">
        <v>22.135000000000002</v>
      </c>
      <c r="AA1316">
        <v>8.17</v>
      </c>
      <c r="AB1316" t="s">
        <v>2380</v>
      </c>
      <c r="AC1316" t="s">
        <v>2380</v>
      </c>
      <c r="AD1316" t="s">
        <v>2380</v>
      </c>
      <c r="AE1316" t="s">
        <v>2381</v>
      </c>
      <c r="AF1316" t="s">
        <v>2380</v>
      </c>
      <c r="AH1316" t="s">
        <v>1347</v>
      </c>
      <c r="AI1316">
        <v>1968</v>
      </c>
      <c r="AJ1316" t="s">
        <v>37</v>
      </c>
      <c r="AK1316">
        <v>24</v>
      </c>
      <c r="AL1316">
        <v>2</v>
      </c>
      <c r="AM1316">
        <v>11013.71</v>
      </c>
      <c r="AN1316" t="s">
        <v>12</v>
      </c>
      <c r="AO1316" t="s">
        <v>16</v>
      </c>
      <c r="AP1316" t="s">
        <v>13</v>
      </c>
    </row>
    <row r="1317" spans="7:42" x14ac:dyDescent="0.3">
      <c r="G1317" s="14">
        <v>1974</v>
      </c>
      <c r="H1317" s="15" t="s">
        <v>30</v>
      </c>
      <c r="J1317" s="60" t="s">
        <v>2380</v>
      </c>
      <c r="K1317" s="14" t="s">
        <v>12</v>
      </c>
      <c r="L1317" s="14" t="s">
        <v>16</v>
      </c>
      <c r="R1317" s="15" t="s">
        <v>23</v>
      </c>
      <c r="Y1317" t="s">
        <v>1055</v>
      </c>
      <c r="Z1317">
        <v>33.33</v>
      </c>
      <c r="AA1317">
        <v>7.61</v>
      </c>
      <c r="AB1317" t="s">
        <v>2380</v>
      </c>
      <c r="AC1317" t="s">
        <v>2380</v>
      </c>
      <c r="AD1317" t="s">
        <v>2380</v>
      </c>
      <c r="AE1317" t="s">
        <v>2381</v>
      </c>
      <c r="AF1317" t="s">
        <v>2380</v>
      </c>
      <c r="AH1317" t="s">
        <v>1348</v>
      </c>
      <c r="AI1317">
        <v>1974</v>
      </c>
      <c r="AJ1317" t="s">
        <v>30</v>
      </c>
      <c r="AK1317">
        <v>15</v>
      </c>
      <c r="AL1317">
        <v>4</v>
      </c>
      <c r="AM1317">
        <v>11015.17</v>
      </c>
      <c r="AN1317" t="s">
        <v>12</v>
      </c>
      <c r="AO1317" t="s">
        <v>16</v>
      </c>
      <c r="AP1317" t="s">
        <v>23</v>
      </c>
    </row>
    <row r="1318" spans="7:42" x14ac:dyDescent="0.3">
      <c r="G1318" s="14">
        <v>1991</v>
      </c>
      <c r="H1318" s="15" t="s">
        <v>18</v>
      </c>
      <c r="J1318" s="60" t="s">
        <v>2380</v>
      </c>
      <c r="K1318" s="14" t="s">
        <v>12</v>
      </c>
      <c r="L1318" s="14" t="s">
        <v>11</v>
      </c>
      <c r="R1318" s="15" t="s">
        <v>23</v>
      </c>
      <c r="Y1318" t="s">
        <v>1054</v>
      </c>
      <c r="Z1318">
        <v>31.13</v>
      </c>
      <c r="AA1318">
        <v>10.1</v>
      </c>
      <c r="AB1318" t="s">
        <v>2380</v>
      </c>
      <c r="AC1318" t="s">
        <v>2380</v>
      </c>
      <c r="AD1318" t="s">
        <v>2380</v>
      </c>
      <c r="AE1318" t="s">
        <v>2381</v>
      </c>
      <c r="AF1318" t="s">
        <v>2380</v>
      </c>
      <c r="AH1318" t="s">
        <v>1349</v>
      </c>
      <c r="AI1318">
        <v>1991</v>
      </c>
      <c r="AJ1318" t="s">
        <v>18</v>
      </c>
      <c r="AK1318">
        <v>26</v>
      </c>
      <c r="AL1318">
        <v>3</v>
      </c>
      <c r="AM1318">
        <v>11018.05</v>
      </c>
      <c r="AN1318" t="s">
        <v>12</v>
      </c>
      <c r="AO1318" t="s">
        <v>11</v>
      </c>
      <c r="AP1318" t="s">
        <v>23</v>
      </c>
    </row>
    <row r="1319" spans="7:42" x14ac:dyDescent="0.3">
      <c r="G1319" s="14">
        <v>1996</v>
      </c>
      <c r="H1319" s="15" t="s">
        <v>10</v>
      </c>
      <c r="J1319" s="60" t="s">
        <v>2380</v>
      </c>
      <c r="K1319" s="14" t="s">
        <v>12</v>
      </c>
      <c r="L1319" s="14" t="s">
        <v>12</v>
      </c>
      <c r="R1319" s="15" t="s">
        <v>23</v>
      </c>
      <c r="Y1319" t="s">
        <v>1053</v>
      </c>
      <c r="Z1319">
        <v>28.9</v>
      </c>
      <c r="AA1319">
        <v>11.24</v>
      </c>
      <c r="AB1319" t="s">
        <v>2380</v>
      </c>
      <c r="AC1319" t="s">
        <v>2380</v>
      </c>
      <c r="AD1319" t="s">
        <v>2380</v>
      </c>
      <c r="AE1319" t="s">
        <v>2381</v>
      </c>
      <c r="AF1319" t="s">
        <v>2380</v>
      </c>
      <c r="AH1319" t="s">
        <v>1350</v>
      </c>
      <c r="AI1319">
        <v>1996</v>
      </c>
      <c r="AJ1319" t="s">
        <v>10</v>
      </c>
      <c r="AK1319">
        <v>21</v>
      </c>
      <c r="AL1319">
        <v>0</v>
      </c>
      <c r="AM1319">
        <v>11028.56</v>
      </c>
      <c r="AN1319" t="s">
        <v>12</v>
      </c>
      <c r="AO1319" t="s">
        <v>12</v>
      </c>
      <c r="AP1319" t="s">
        <v>23</v>
      </c>
    </row>
    <row r="1320" spans="7:42" x14ac:dyDescent="0.3">
      <c r="G1320" s="14">
        <v>1974</v>
      </c>
      <c r="H1320" s="15" t="s">
        <v>30</v>
      </c>
      <c r="J1320" s="60" t="s">
        <v>2380</v>
      </c>
      <c r="K1320" s="14" t="s">
        <v>12</v>
      </c>
      <c r="L1320" s="14" t="s">
        <v>12</v>
      </c>
      <c r="R1320" s="15" t="s">
        <v>23</v>
      </c>
      <c r="Y1320" t="s">
        <v>1052</v>
      </c>
      <c r="Z1320">
        <v>43.31</v>
      </c>
      <c r="AA1320">
        <v>6.1</v>
      </c>
      <c r="AB1320" t="s">
        <v>2382</v>
      </c>
      <c r="AC1320" t="s">
        <v>2382</v>
      </c>
      <c r="AD1320" t="s">
        <v>2380</v>
      </c>
      <c r="AE1320">
        <v>1</v>
      </c>
      <c r="AF1320" t="s">
        <v>2380</v>
      </c>
      <c r="AH1320" t="s">
        <v>1351</v>
      </c>
      <c r="AI1320">
        <v>1974</v>
      </c>
      <c r="AJ1320" t="s">
        <v>30</v>
      </c>
      <c r="AK1320">
        <v>10</v>
      </c>
      <c r="AL1320">
        <v>4</v>
      </c>
      <c r="AM1320">
        <v>11033.66</v>
      </c>
      <c r="AN1320" t="s">
        <v>12</v>
      </c>
      <c r="AO1320" t="s">
        <v>12</v>
      </c>
      <c r="AP1320" t="s">
        <v>23</v>
      </c>
    </row>
    <row r="1321" spans="7:42" x14ac:dyDescent="0.3">
      <c r="G1321" s="14">
        <v>1989</v>
      </c>
      <c r="H1321" s="15" t="s">
        <v>37</v>
      </c>
      <c r="J1321" s="60" t="s">
        <v>2380</v>
      </c>
      <c r="K1321" s="14" t="s">
        <v>12</v>
      </c>
      <c r="L1321" s="14" t="s">
        <v>16</v>
      </c>
      <c r="R1321" s="15" t="s">
        <v>23</v>
      </c>
      <c r="Y1321" t="s">
        <v>1051</v>
      </c>
      <c r="Z1321">
        <v>22.8</v>
      </c>
      <c r="AA1321">
        <v>6.98</v>
      </c>
      <c r="AB1321" t="s">
        <v>2380</v>
      </c>
      <c r="AC1321" t="s">
        <v>2380</v>
      </c>
      <c r="AD1321" t="s">
        <v>2380</v>
      </c>
      <c r="AE1321" t="s">
        <v>2381</v>
      </c>
      <c r="AF1321" t="s">
        <v>2380</v>
      </c>
      <c r="AH1321" t="s">
        <v>1352</v>
      </c>
      <c r="AI1321">
        <v>1989</v>
      </c>
      <c r="AJ1321" t="s">
        <v>37</v>
      </c>
      <c r="AK1321">
        <v>25</v>
      </c>
      <c r="AL1321">
        <v>3</v>
      </c>
      <c r="AM1321">
        <v>11037.51</v>
      </c>
      <c r="AN1321" t="s">
        <v>12</v>
      </c>
      <c r="AO1321" t="s">
        <v>16</v>
      </c>
      <c r="AP1321" t="s">
        <v>23</v>
      </c>
    </row>
    <row r="1322" spans="7:42" x14ac:dyDescent="0.3">
      <c r="G1322" s="14">
        <v>1974</v>
      </c>
      <c r="H1322" s="15" t="s">
        <v>35</v>
      </c>
      <c r="J1322" s="60" t="s">
        <v>2380</v>
      </c>
      <c r="K1322" s="14" t="s">
        <v>12</v>
      </c>
      <c r="L1322" s="14" t="s">
        <v>11</v>
      </c>
      <c r="R1322" s="15" t="s">
        <v>200</v>
      </c>
      <c r="Y1322" t="s">
        <v>1050</v>
      </c>
      <c r="Z1322">
        <v>19.09</v>
      </c>
      <c r="AA1322">
        <v>4</v>
      </c>
      <c r="AB1322" t="s">
        <v>2382</v>
      </c>
      <c r="AC1322" t="s">
        <v>2380</v>
      </c>
      <c r="AD1322" t="s">
        <v>2380</v>
      </c>
      <c r="AE1322">
        <v>1</v>
      </c>
      <c r="AF1322" t="s">
        <v>2380</v>
      </c>
      <c r="AH1322" t="s">
        <v>1353</v>
      </c>
      <c r="AI1322">
        <v>1974</v>
      </c>
      <c r="AJ1322" t="s">
        <v>35</v>
      </c>
      <c r="AK1322">
        <v>30</v>
      </c>
      <c r="AL1322">
        <v>0</v>
      </c>
      <c r="AM1322">
        <v>11037.85</v>
      </c>
      <c r="AN1322" t="s">
        <v>12</v>
      </c>
      <c r="AO1322" t="s">
        <v>11</v>
      </c>
      <c r="AP1322" t="s">
        <v>200</v>
      </c>
    </row>
    <row r="1323" spans="7:42" x14ac:dyDescent="0.3">
      <c r="G1323" s="14">
        <v>2001</v>
      </c>
      <c r="H1323" s="15" t="s">
        <v>30</v>
      </c>
      <c r="J1323" s="60" t="s">
        <v>2380</v>
      </c>
      <c r="K1323" s="14" t="s">
        <v>12</v>
      </c>
      <c r="L1323" s="14" t="s">
        <v>16</v>
      </c>
      <c r="R1323" s="15" t="s">
        <v>535</v>
      </c>
      <c r="Y1323" t="s">
        <v>1049</v>
      </c>
      <c r="Z1323">
        <v>23.37</v>
      </c>
      <c r="AA1323">
        <v>4.2300000000000004</v>
      </c>
      <c r="AB1323" t="s">
        <v>2380</v>
      </c>
      <c r="AC1323" t="s">
        <v>2380</v>
      </c>
      <c r="AD1323" t="s">
        <v>2380</v>
      </c>
      <c r="AE1323" t="s">
        <v>2381</v>
      </c>
      <c r="AF1323" t="s">
        <v>2380</v>
      </c>
      <c r="AH1323" t="s">
        <v>1354</v>
      </c>
      <c r="AI1323">
        <v>2001</v>
      </c>
      <c r="AJ1323" t="s">
        <v>30</v>
      </c>
      <c r="AK1323">
        <v>17</v>
      </c>
      <c r="AL1323">
        <v>0</v>
      </c>
      <c r="AM1323">
        <v>11046.02</v>
      </c>
      <c r="AN1323" t="s">
        <v>12</v>
      </c>
      <c r="AO1323" t="s">
        <v>16</v>
      </c>
      <c r="AP1323" t="s">
        <v>535</v>
      </c>
    </row>
    <row r="1324" spans="7:42" x14ac:dyDescent="0.3">
      <c r="G1324" s="14">
        <v>2000</v>
      </c>
      <c r="H1324" s="15" t="s">
        <v>20</v>
      </c>
      <c r="J1324" s="60" t="s">
        <v>2380</v>
      </c>
      <c r="K1324" s="14" t="s">
        <v>12</v>
      </c>
      <c r="L1324" s="14" t="s">
        <v>16</v>
      </c>
      <c r="R1324" s="15" t="s">
        <v>42</v>
      </c>
      <c r="Y1324" t="s">
        <v>1048</v>
      </c>
      <c r="Z1324">
        <v>33.44</v>
      </c>
      <c r="AA1324">
        <v>4.72</v>
      </c>
      <c r="AB1324" t="s">
        <v>2382</v>
      </c>
      <c r="AC1324" t="s">
        <v>2380</v>
      </c>
      <c r="AD1324" t="s">
        <v>2380</v>
      </c>
      <c r="AE1324" t="s">
        <v>2381</v>
      </c>
      <c r="AF1324" t="s">
        <v>2380</v>
      </c>
      <c r="AH1324" t="s">
        <v>1355</v>
      </c>
      <c r="AI1324">
        <v>2000</v>
      </c>
      <c r="AJ1324" t="s">
        <v>20</v>
      </c>
      <c r="AK1324">
        <v>18</v>
      </c>
      <c r="AL1324">
        <v>0</v>
      </c>
      <c r="AM1324">
        <v>11068.7</v>
      </c>
      <c r="AN1324" t="s">
        <v>12</v>
      </c>
      <c r="AO1324" t="s">
        <v>16</v>
      </c>
      <c r="AP1324" t="s">
        <v>42</v>
      </c>
    </row>
    <row r="1325" spans="7:42" x14ac:dyDescent="0.3">
      <c r="G1325" s="14">
        <v>1971</v>
      </c>
      <c r="H1325" s="15" t="s">
        <v>15</v>
      </c>
      <c r="J1325" s="60" t="s">
        <v>2380</v>
      </c>
      <c r="K1325" s="14" t="s">
        <v>12</v>
      </c>
      <c r="L1325" s="14" t="s">
        <v>11</v>
      </c>
      <c r="R1325" s="15" t="s">
        <v>23</v>
      </c>
      <c r="Y1325" t="s">
        <v>1047</v>
      </c>
      <c r="Z1325">
        <v>28.05</v>
      </c>
      <c r="AA1325">
        <v>5.63</v>
      </c>
      <c r="AB1325" t="s">
        <v>2382</v>
      </c>
      <c r="AC1325" t="s">
        <v>2380</v>
      </c>
      <c r="AD1325" t="s">
        <v>2380</v>
      </c>
      <c r="AE1325" t="s">
        <v>2381</v>
      </c>
      <c r="AF1325" t="s">
        <v>2380</v>
      </c>
      <c r="AH1325" t="s">
        <v>1356</v>
      </c>
      <c r="AI1325">
        <v>1971</v>
      </c>
      <c r="AJ1325" t="s">
        <v>15</v>
      </c>
      <c r="AK1325">
        <v>9</v>
      </c>
      <c r="AL1325">
        <v>0</v>
      </c>
      <c r="AM1325">
        <v>11068.77</v>
      </c>
      <c r="AN1325" t="s">
        <v>12</v>
      </c>
      <c r="AO1325" t="s">
        <v>11</v>
      </c>
      <c r="AP1325" t="s">
        <v>23</v>
      </c>
    </row>
    <row r="1326" spans="7:42" x14ac:dyDescent="0.3">
      <c r="G1326" s="14">
        <v>1966</v>
      </c>
      <c r="H1326" s="15" t="s">
        <v>15</v>
      </c>
      <c r="J1326" s="60" t="s">
        <v>2380</v>
      </c>
      <c r="K1326" s="14" t="s">
        <v>12</v>
      </c>
      <c r="L1326" s="14" t="s">
        <v>12</v>
      </c>
      <c r="R1326" s="15" t="s">
        <v>42</v>
      </c>
      <c r="Y1326" t="s">
        <v>1046</v>
      </c>
      <c r="Z1326">
        <v>27.72</v>
      </c>
      <c r="AA1326">
        <v>5.83</v>
      </c>
      <c r="AB1326" t="s">
        <v>2382</v>
      </c>
      <c r="AC1326" t="s">
        <v>2380</v>
      </c>
      <c r="AD1326" t="s">
        <v>2380</v>
      </c>
      <c r="AE1326" t="s">
        <v>2381</v>
      </c>
      <c r="AF1326" t="s">
        <v>2380</v>
      </c>
      <c r="AH1326" t="s">
        <v>1357</v>
      </c>
      <c r="AI1326">
        <v>1966</v>
      </c>
      <c r="AJ1326" t="s">
        <v>15</v>
      </c>
      <c r="AK1326">
        <v>7</v>
      </c>
      <c r="AL1326">
        <v>0</v>
      </c>
      <c r="AM1326">
        <v>11070.54</v>
      </c>
      <c r="AN1326" t="s">
        <v>12</v>
      </c>
      <c r="AO1326" t="s">
        <v>12</v>
      </c>
      <c r="AP1326" t="s">
        <v>42</v>
      </c>
    </row>
    <row r="1327" spans="7:42" x14ac:dyDescent="0.3">
      <c r="G1327" s="14">
        <v>1966</v>
      </c>
      <c r="H1327" s="15" t="s">
        <v>15</v>
      </c>
      <c r="J1327" s="60" t="s">
        <v>2380</v>
      </c>
      <c r="K1327" s="14" t="s">
        <v>12</v>
      </c>
      <c r="L1327" s="14" t="s">
        <v>12</v>
      </c>
      <c r="R1327" s="15" t="s">
        <v>42</v>
      </c>
      <c r="Y1327" t="s">
        <v>1045</v>
      </c>
      <c r="Z1327">
        <v>29.81</v>
      </c>
      <c r="AA1327">
        <v>9.23</v>
      </c>
      <c r="AB1327" t="s">
        <v>2380</v>
      </c>
      <c r="AC1327" t="s">
        <v>2380</v>
      </c>
      <c r="AD1327" t="s">
        <v>2380</v>
      </c>
      <c r="AE1327" t="s">
        <v>2381</v>
      </c>
      <c r="AF1327" t="s">
        <v>2380</v>
      </c>
      <c r="AH1327" t="s">
        <v>1358</v>
      </c>
      <c r="AI1327">
        <v>1966</v>
      </c>
      <c r="AJ1327" t="s">
        <v>15</v>
      </c>
      <c r="AK1327">
        <v>20</v>
      </c>
      <c r="AL1327">
        <v>0</v>
      </c>
      <c r="AM1327">
        <v>11073.18</v>
      </c>
      <c r="AN1327" t="s">
        <v>12</v>
      </c>
      <c r="AO1327" t="s">
        <v>12</v>
      </c>
      <c r="AP1327" t="s">
        <v>42</v>
      </c>
    </row>
    <row r="1328" spans="7:42" x14ac:dyDescent="0.3">
      <c r="G1328" s="14">
        <v>1967</v>
      </c>
      <c r="H1328" s="15" t="s">
        <v>20</v>
      </c>
      <c r="J1328" s="60" t="s">
        <v>2380</v>
      </c>
      <c r="K1328" s="14" t="s">
        <v>12</v>
      </c>
      <c r="L1328" s="14" t="s">
        <v>11</v>
      </c>
      <c r="R1328" s="15" t="s">
        <v>23</v>
      </c>
      <c r="Y1328" t="s">
        <v>1044</v>
      </c>
      <c r="Z1328">
        <v>23.98</v>
      </c>
      <c r="AA1328">
        <v>9.89</v>
      </c>
      <c r="AB1328" t="s">
        <v>2380</v>
      </c>
      <c r="AC1328" t="s">
        <v>2380</v>
      </c>
      <c r="AD1328" t="s">
        <v>2380</v>
      </c>
      <c r="AE1328" t="s">
        <v>2381</v>
      </c>
      <c r="AF1328" t="s">
        <v>2380</v>
      </c>
      <c r="AH1328" t="s">
        <v>1359</v>
      </c>
      <c r="AI1328">
        <v>1967</v>
      </c>
      <c r="AJ1328" t="s">
        <v>20</v>
      </c>
      <c r="AK1328">
        <v>4</v>
      </c>
      <c r="AL1328">
        <v>0</v>
      </c>
      <c r="AM1328">
        <v>11082.58</v>
      </c>
      <c r="AN1328" t="s">
        <v>12</v>
      </c>
      <c r="AO1328" t="s">
        <v>11</v>
      </c>
      <c r="AP1328" t="s">
        <v>23</v>
      </c>
    </row>
    <row r="1329" spans="7:42" x14ac:dyDescent="0.3">
      <c r="G1329" s="14">
        <v>1972</v>
      </c>
      <c r="H1329" s="15" t="s">
        <v>37</v>
      </c>
      <c r="J1329" s="60" t="s">
        <v>2380</v>
      </c>
      <c r="K1329" s="14" t="s">
        <v>12</v>
      </c>
      <c r="L1329" s="14" t="s">
        <v>11</v>
      </c>
      <c r="R1329" s="15" t="s">
        <v>23</v>
      </c>
      <c r="Y1329" t="s">
        <v>1043</v>
      </c>
      <c r="Z1329">
        <v>17.34</v>
      </c>
      <c r="AA1329">
        <v>12</v>
      </c>
      <c r="AB1329" t="s">
        <v>2380</v>
      </c>
      <c r="AC1329" t="s">
        <v>2380</v>
      </c>
      <c r="AD1329" t="s">
        <v>2380</v>
      </c>
      <c r="AE1329" t="s">
        <v>2381</v>
      </c>
      <c r="AF1329" t="s">
        <v>2380</v>
      </c>
      <c r="AH1329" t="s">
        <v>1360</v>
      </c>
      <c r="AI1329">
        <v>1972</v>
      </c>
      <c r="AJ1329" t="s">
        <v>37</v>
      </c>
      <c r="AK1329">
        <v>7</v>
      </c>
      <c r="AL1329">
        <v>3</v>
      </c>
      <c r="AM1329">
        <v>11085.59</v>
      </c>
      <c r="AN1329" t="s">
        <v>12</v>
      </c>
      <c r="AO1329" t="s">
        <v>11</v>
      </c>
      <c r="AP1329" t="s">
        <v>23</v>
      </c>
    </row>
    <row r="1330" spans="7:42" x14ac:dyDescent="0.3">
      <c r="G1330" s="14">
        <v>1966</v>
      </c>
      <c r="H1330" s="15" t="s">
        <v>20</v>
      </c>
      <c r="J1330" s="60" t="s">
        <v>2380</v>
      </c>
      <c r="K1330" s="14" t="s">
        <v>12</v>
      </c>
      <c r="L1330" s="14" t="s">
        <v>16</v>
      </c>
      <c r="R1330" s="15" t="s">
        <v>13</v>
      </c>
      <c r="Y1330" t="s">
        <v>1042</v>
      </c>
      <c r="Z1330">
        <v>40.39</v>
      </c>
      <c r="AA1330">
        <v>4.24</v>
      </c>
      <c r="AB1330" t="s">
        <v>2382</v>
      </c>
      <c r="AC1330" t="s">
        <v>2380</v>
      </c>
      <c r="AD1330" t="s">
        <v>2383</v>
      </c>
      <c r="AE1330">
        <v>1</v>
      </c>
      <c r="AF1330" t="s">
        <v>2380</v>
      </c>
      <c r="AH1330" t="s">
        <v>1361</v>
      </c>
      <c r="AI1330">
        <v>1966</v>
      </c>
      <c r="AJ1330" t="s">
        <v>20</v>
      </c>
      <c r="AK1330">
        <v>9</v>
      </c>
      <c r="AL1330">
        <v>0</v>
      </c>
      <c r="AM1330">
        <v>11090.72</v>
      </c>
      <c r="AN1330" t="s">
        <v>12</v>
      </c>
      <c r="AO1330" t="s">
        <v>16</v>
      </c>
      <c r="AP1330" t="s">
        <v>13</v>
      </c>
    </row>
    <row r="1331" spans="7:42" x14ac:dyDescent="0.3">
      <c r="G1331" s="14">
        <v>1966</v>
      </c>
      <c r="H1331" s="15" t="s">
        <v>10</v>
      </c>
      <c r="J1331" s="60" t="s">
        <v>2380</v>
      </c>
      <c r="K1331" s="14" t="s">
        <v>12</v>
      </c>
      <c r="L1331" s="14" t="s">
        <v>16</v>
      </c>
      <c r="R1331" s="15" t="s">
        <v>13</v>
      </c>
      <c r="Y1331" t="s">
        <v>1041</v>
      </c>
      <c r="Z1331">
        <v>25.96</v>
      </c>
      <c r="AA1331">
        <v>4.68</v>
      </c>
      <c r="AB1331" t="s">
        <v>2382</v>
      </c>
      <c r="AC1331" t="s">
        <v>2380</v>
      </c>
      <c r="AD1331" t="s">
        <v>2383</v>
      </c>
      <c r="AE1331">
        <v>1</v>
      </c>
      <c r="AF1331" t="s">
        <v>2380</v>
      </c>
      <c r="AH1331" t="s">
        <v>1362</v>
      </c>
      <c r="AI1331">
        <v>1966</v>
      </c>
      <c r="AJ1331" t="s">
        <v>10</v>
      </c>
      <c r="AK1331">
        <v>5</v>
      </c>
      <c r="AL1331">
        <v>0</v>
      </c>
      <c r="AM1331">
        <v>11093.62</v>
      </c>
      <c r="AN1331" t="s">
        <v>12</v>
      </c>
      <c r="AO1331" t="s">
        <v>16</v>
      </c>
      <c r="AP1331" t="s">
        <v>13</v>
      </c>
    </row>
    <row r="1332" spans="7:42" x14ac:dyDescent="0.3">
      <c r="G1332" s="14">
        <v>1980</v>
      </c>
      <c r="H1332" s="15" t="s">
        <v>35</v>
      </c>
      <c r="J1332" s="60" t="s">
        <v>2380</v>
      </c>
      <c r="K1332" s="14" t="s">
        <v>12</v>
      </c>
      <c r="L1332" s="14" t="s">
        <v>16</v>
      </c>
      <c r="R1332" s="15" t="s">
        <v>300</v>
      </c>
      <c r="Y1332" t="s">
        <v>1040</v>
      </c>
      <c r="Z1332">
        <v>17.68</v>
      </c>
      <c r="AA1332">
        <v>8.57</v>
      </c>
      <c r="AB1332" t="s">
        <v>2382</v>
      </c>
      <c r="AC1332" t="s">
        <v>2380</v>
      </c>
      <c r="AD1332" t="s">
        <v>2383</v>
      </c>
      <c r="AE1332">
        <v>1</v>
      </c>
      <c r="AF1332" t="s">
        <v>2380</v>
      </c>
      <c r="AH1332" t="s">
        <v>1363</v>
      </c>
      <c r="AI1332">
        <v>1980</v>
      </c>
      <c r="AJ1332" t="s">
        <v>35</v>
      </c>
      <c r="AK1332">
        <v>20</v>
      </c>
      <c r="AL1332">
        <v>2</v>
      </c>
      <c r="AM1332">
        <v>11103.33</v>
      </c>
      <c r="AN1332" t="s">
        <v>12</v>
      </c>
      <c r="AO1332" t="s">
        <v>16</v>
      </c>
      <c r="AP1332" t="s">
        <v>300</v>
      </c>
    </row>
    <row r="1333" spans="7:42" x14ac:dyDescent="0.3">
      <c r="G1333" s="14">
        <v>1969</v>
      </c>
      <c r="H1333" s="15" t="s">
        <v>15</v>
      </c>
      <c r="J1333" s="60" t="s">
        <v>2380</v>
      </c>
      <c r="K1333" s="14" t="s">
        <v>12</v>
      </c>
      <c r="L1333" s="14" t="s">
        <v>11</v>
      </c>
      <c r="R1333" s="15" t="s">
        <v>42</v>
      </c>
      <c r="Y1333" t="s">
        <v>1039</v>
      </c>
      <c r="Z1333">
        <v>30.875</v>
      </c>
      <c r="AA1333">
        <v>4.0999999999999996</v>
      </c>
      <c r="AB1333" t="s">
        <v>2380</v>
      </c>
      <c r="AC1333" t="s">
        <v>2380</v>
      </c>
      <c r="AD1333" t="s">
        <v>2380</v>
      </c>
      <c r="AE1333" t="s">
        <v>2381</v>
      </c>
      <c r="AF1333" t="s">
        <v>2380</v>
      </c>
      <c r="AH1333" t="s">
        <v>1364</v>
      </c>
      <c r="AI1333">
        <v>1969</v>
      </c>
      <c r="AJ1333" t="s">
        <v>15</v>
      </c>
      <c r="AK1333">
        <v>30</v>
      </c>
      <c r="AL1333">
        <v>2</v>
      </c>
      <c r="AM1333">
        <v>11150.78</v>
      </c>
      <c r="AN1333" t="s">
        <v>12</v>
      </c>
      <c r="AO1333" t="s">
        <v>11</v>
      </c>
      <c r="AP1333" t="s">
        <v>42</v>
      </c>
    </row>
    <row r="1334" spans="7:42" x14ac:dyDescent="0.3">
      <c r="G1334" s="14">
        <v>1969</v>
      </c>
      <c r="H1334" s="15" t="s">
        <v>18</v>
      </c>
      <c r="J1334" s="60" t="s">
        <v>2380</v>
      </c>
      <c r="K1334" s="14" t="s">
        <v>12</v>
      </c>
      <c r="L1334" s="14" t="s">
        <v>11</v>
      </c>
      <c r="R1334" s="15" t="s">
        <v>42</v>
      </c>
      <c r="Y1334" t="s">
        <v>1038</v>
      </c>
      <c r="Z1334">
        <v>30.81</v>
      </c>
      <c r="AA1334">
        <v>4.49</v>
      </c>
      <c r="AB1334" t="s">
        <v>2380</v>
      </c>
      <c r="AC1334" t="s">
        <v>2380</v>
      </c>
      <c r="AD1334" t="s">
        <v>2380</v>
      </c>
      <c r="AE1334" t="s">
        <v>2381</v>
      </c>
      <c r="AF1334" t="s">
        <v>2380</v>
      </c>
      <c r="AH1334" t="s">
        <v>1365</v>
      </c>
      <c r="AI1334">
        <v>1969</v>
      </c>
      <c r="AJ1334" t="s">
        <v>18</v>
      </c>
      <c r="AK1334">
        <v>25</v>
      </c>
      <c r="AL1334">
        <v>2</v>
      </c>
      <c r="AM1334">
        <v>11163.57</v>
      </c>
      <c r="AN1334" t="s">
        <v>12</v>
      </c>
      <c r="AO1334" t="s">
        <v>11</v>
      </c>
      <c r="AP1334" t="s">
        <v>42</v>
      </c>
    </row>
    <row r="1335" spans="7:42" x14ac:dyDescent="0.3">
      <c r="G1335" s="14">
        <v>1966</v>
      </c>
      <c r="H1335" s="15" t="s">
        <v>35</v>
      </c>
      <c r="J1335" s="60" t="s">
        <v>2380</v>
      </c>
      <c r="K1335" s="14" t="s">
        <v>12</v>
      </c>
      <c r="L1335" s="14" t="s">
        <v>16</v>
      </c>
      <c r="R1335" s="15" t="s">
        <v>168</v>
      </c>
      <c r="Y1335" t="s">
        <v>1037</v>
      </c>
      <c r="Z1335">
        <v>36.85</v>
      </c>
      <c r="AA1335">
        <v>8.8000000000000007</v>
      </c>
      <c r="AB1335" t="s">
        <v>2380</v>
      </c>
      <c r="AC1335" t="s">
        <v>2380</v>
      </c>
      <c r="AD1335" t="s">
        <v>2380</v>
      </c>
      <c r="AE1335">
        <v>2</v>
      </c>
      <c r="AF1335" t="s">
        <v>2380</v>
      </c>
      <c r="AH1335" t="s">
        <v>1366</v>
      </c>
      <c r="AI1335">
        <v>1966</v>
      </c>
      <c r="AJ1335" t="s">
        <v>35</v>
      </c>
      <c r="AK1335">
        <v>6</v>
      </c>
      <c r="AL1335">
        <v>0</v>
      </c>
      <c r="AM1335">
        <v>11165.42</v>
      </c>
      <c r="AN1335" t="s">
        <v>12</v>
      </c>
      <c r="AO1335" t="s">
        <v>16</v>
      </c>
      <c r="AP1335" t="s">
        <v>168</v>
      </c>
    </row>
    <row r="1336" spans="7:42" x14ac:dyDescent="0.3">
      <c r="G1336" s="14">
        <v>1972</v>
      </c>
      <c r="H1336" s="15" t="s">
        <v>20</v>
      </c>
      <c r="J1336" s="60" t="s">
        <v>2380</v>
      </c>
      <c r="K1336" s="14" t="s">
        <v>12</v>
      </c>
      <c r="L1336" s="14" t="s">
        <v>11</v>
      </c>
      <c r="R1336" s="15" t="s">
        <v>300</v>
      </c>
      <c r="Y1336" t="s">
        <v>1036</v>
      </c>
      <c r="Z1336">
        <v>35.86</v>
      </c>
      <c r="AA1336">
        <v>7.93</v>
      </c>
      <c r="AB1336" t="s">
        <v>2380</v>
      </c>
      <c r="AC1336" t="s">
        <v>2380</v>
      </c>
      <c r="AD1336" t="s">
        <v>2380</v>
      </c>
      <c r="AE1336">
        <v>2</v>
      </c>
      <c r="AF1336" t="s">
        <v>2380</v>
      </c>
      <c r="AH1336" t="s">
        <v>1367</v>
      </c>
      <c r="AI1336">
        <v>1972</v>
      </c>
      <c r="AJ1336" t="s">
        <v>20</v>
      </c>
      <c r="AK1336">
        <v>3</v>
      </c>
      <c r="AL1336">
        <v>0</v>
      </c>
      <c r="AM1336">
        <v>11186.2</v>
      </c>
      <c r="AN1336" t="s">
        <v>12</v>
      </c>
      <c r="AO1336" t="s">
        <v>11</v>
      </c>
      <c r="AP1336" t="s">
        <v>300</v>
      </c>
    </row>
    <row r="1337" spans="7:42" x14ac:dyDescent="0.3">
      <c r="G1337" s="14">
        <v>1970</v>
      </c>
      <c r="H1337" s="15" t="s">
        <v>18</v>
      </c>
      <c r="J1337" s="60" t="s">
        <v>2380</v>
      </c>
      <c r="K1337" s="14" t="s">
        <v>12</v>
      </c>
      <c r="L1337" s="14" t="s">
        <v>11</v>
      </c>
      <c r="R1337" s="15" t="s">
        <v>23</v>
      </c>
      <c r="Y1337" t="s">
        <v>1035</v>
      </c>
      <c r="Z1337">
        <v>30.3</v>
      </c>
      <c r="AA1337">
        <v>9.4499999999999993</v>
      </c>
      <c r="AB1337" t="s">
        <v>2380</v>
      </c>
      <c r="AC1337" t="s">
        <v>2380</v>
      </c>
      <c r="AD1337" t="s">
        <v>2380</v>
      </c>
      <c r="AE1337">
        <v>2</v>
      </c>
      <c r="AF1337" t="s">
        <v>2380</v>
      </c>
      <c r="AH1337" t="s">
        <v>1368</v>
      </c>
      <c r="AI1337">
        <v>1970</v>
      </c>
      <c r="AJ1337" t="s">
        <v>18</v>
      </c>
      <c r="AK1337">
        <v>14</v>
      </c>
      <c r="AL1337">
        <v>2</v>
      </c>
      <c r="AM1337">
        <v>11187.66</v>
      </c>
      <c r="AN1337" t="s">
        <v>12</v>
      </c>
      <c r="AO1337" t="s">
        <v>11</v>
      </c>
      <c r="AP1337" t="s">
        <v>23</v>
      </c>
    </row>
    <row r="1338" spans="7:42" x14ac:dyDescent="0.3">
      <c r="G1338" s="14">
        <v>1976</v>
      </c>
      <c r="H1338" s="15" t="s">
        <v>18</v>
      </c>
      <c r="J1338" s="60" t="s">
        <v>2380</v>
      </c>
      <c r="K1338" s="14" t="s">
        <v>12</v>
      </c>
      <c r="L1338" s="14" t="s">
        <v>11</v>
      </c>
      <c r="R1338" s="15" t="s">
        <v>200</v>
      </c>
      <c r="Y1338" t="s">
        <v>1034</v>
      </c>
      <c r="Z1338">
        <v>32.015000000000001</v>
      </c>
      <c r="AA1338">
        <v>7.67</v>
      </c>
      <c r="AB1338" t="s">
        <v>2380</v>
      </c>
      <c r="AC1338" t="s">
        <v>2380</v>
      </c>
      <c r="AD1338" t="s">
        <v>2380</v>
      </c>
      <c r="AE1338" t="s">
        <v>2381</v>
      </c>
      <c r="AF1338" t="s">
        <v>2380</v>
      </c>
      <c r="AH1338" t="s">
        <v>1369</v>
      </c>
      <c r="AI1338">
        <v>1976</v>
      </c>
      <c r="AJ1338" t="s">
        <v>18</v>
      </c>
      <c r="AK1338">
        <v>28</v>
      </c>
      <c r="AL1338">
        <v>2</v>
      </c>
      <c r="AM1338">
        <v>11217.35</v>
      </c>
      <c r="AN1338" t="s">
        <v>12</v>
      </c>
      <c r="AO1338" t="s">
        <v>11</v>
      </c>
      <c r="AP1338" t="s">
        <v>200</v>
      </c>
    </row>
    <row r="1339" spans="7:42" x14ac:dyDescent="0.3">
      <c r="G1339" s="14">
        <v>1969</v>
      </c>
      <c r="H1339" s="15" t="s">
        <v>30</v>
      </c>
      <c r="J1339" s="60" t="s">
        <v>2380</v>
      </c>
      <c r="K1339" s="14" t="s">
        <v>12</v>
      </c>
      <c r="L1339" s="14" t="s">
        <v>16</v>
      </c>
      <c r="R1339" s="15" t="s">
        <v>168</v>
      </c>
      <c r="Y1339" t="s">
        <v>1033</v>
      </c>
      <c r="Z1339">
        <v>25.06</v>
      </c>
      <c r="AA1339">
        <v>10.53</v>
      </c>
      <c r="AB1339" t="s">
        <v>2380</v>
      </c>
      <c r="AC1339" t="s">
        <v>2380</v>
      </c>
      <c r="AD1339" t="s">
        <v>2380</v>
      </c>
      <c r="AE1339">
        <v>2</v>
      </c>
      <c r="AF1339" t="s">
        <v>2380</v>
      </c>
      <c r="AH1339" t="s">
        <v>1370</v>
      </c>
      <c r="AI1339">
        <v>1969</v>
      </c>
      <c r="AJ1339" t="s">
        <v>30</v>
      </c>
      <c r="AK1339">
        <v>30</v>
      </c>
      <c r="AL1339">
        <v>2</v>
      </c>
      <c r="AM1339">
        <v>11244.38</v>
      </c>
      <c r="AN1339" t="s">
        <v>12</v>
      </c>
      <c r="AO1339" t="s">
        <v>16</v>
      </c>
      <c r="AP1339" t="s">
        <v>168</v>
      </c>
    </row>
    <row r="1340" spans="7:42" x14ac:dyDescent="0.3">
      <c r="G1340" s="14">
        <v>1989</v>
      </c>
      <c r="H1340" s="15" t="s">
        <v>30</v>
      </c>
      <c r="J1340" s="60" t="s">
        <v>2380</v>
      </c>
      <c r="K1340" s="14" t="s">
        <v>12</v>
      </c>
      <c r="L1340" s="14" t="s">
        <v>11</v>
      </c>
      <c r="R1340" s="15" t="s">
        <v>535</v>
      </c>
      <c r="Y1340" t="s">
        <v>1032</v>
      </c>
      <c r="Z1340">
        <v>18.829999999999998</v>
      </c>
      <c r="AA1340">
        <v>10.08</v>
      </c>
      <c r="AB1340" t="s">
        <v>2382</v>
      </c>
      <c r="AC1340" t="s">
        <v>2380</v>
      </c>
      <c r="AD1340" t="s">
        <v>2380</v>
      </c>
      <c r="AE1340" t="s">
        <v>2381</v>
      </c>
      <c r="AF1340" t="s">
        <v>2380</v>
      </c>
      <c r="AH1340" t="s">
        <v>1371</v>
      </c>
      <c r="AI1340">
        <v>1989</v>
      </c>
      <c r="AJ1340" t="s">
        <v>30</v>
      </c>
      <c r="AK1340">
        <v>17</v>
      </c>
      <c r="AL1340">
        <v>3</v>
      </c>
      <c r="AM1340">
        <v>11250.43</v>
      </c>
      <c r="AN1340" t="s">
        <v>12</v>
      </c>
      <c r="AO1340" t="s">
        <v>11</v>
      </c>
      <c r="AP1340" t="s">
        <v>535</v>
      </c>
    </row>
    <row r="1341" spans="7:42" x14ac:dyDescent="0.3">
      <c r="G1341" s="14">
        <v>1969</v>
      </c>
      <c r="H1341" s="15" t="s">
        <v>35</v>
      </c>
      <c r="J1341" s="60" t="s">
        <v>2380</v>
      </c>
      <c r="K1341" s="14" t="s">
        <v>12</v>
      </c>
      <c r="L1341" s="14" t="s">
        <v>16</v>
      </c>
      <c r="R1341" s="15" t="s">
        <v>42</v>
      </c>
      <c r="Y1341" t="s">
        <v>1031</v>
      </c>
      <c r="Z1341">
        <v>47.52</v>
      </c>
      <c r="AA1341">
        <v>11.39</v>
      </c>
      <c r="AB1341" t="s">
        <v>2382</v>
      </c>
      <c r="AC1341" t="s">
        <v>2380</v>
      </c>
      <c r="AD1341" t="s">
        <v>2380</v>
      </c>
      <c r="AE1341">
        <v>1</v>
      </c>
      <c r="AF1341" t="s">
        <v>2380</v>
      </c>
      <c r="AH1341" t="s">
        <v>1372</v>
      </c>
      <c r="AI1341">
        <v>1969</v>
      </c>
      <c r="AJ1341" t="s">
        <v>35</v>
      </c>
      <c r="AK1341">
        <v>20</v>
      </c>
      <c r="AL1341">
        <v>3</v>
      </c>
      <c r="AM1341">
        <v>11253.42</v>
      </c>
      <c r="AN1341" t="s">
        <v>12</v>
      </c>
      <c r="AO1341" t="s">
        <v>16</v>
      </c>
      <c r="AP1341" t="s">
        <v>42</v>
      </c>
    </row>
    <row r="1342" spans="7:42" x14ac:dyDescent="0.3">
      <c r="G1342" s="14">
        <v>1981</v>
      </c>
      <c r="H1342" s="15" t="s">
        <v>37</v>
      </c>
      <c r="J1342" s="60" t="s">
        <v>2380</v>
      </c>
      <c r="K1342" s="14" t="s">
        <v>12</v>
      </c>
      <c r="L1342" s="14" t="s">
        <v>16</v>
      </c>
      <c r="R1342" s="15" t="s">
        <v>535</v>
      </c>
      <c r="Y1342" t="s">
        <v>1030</v>
      </c>
      <c r="Z1342">
        <v>37.82</v>
      </c>
      <c r="AA1342">
        <v>6.36</v>
      </c>
      <c r="AB1342" t="s">
        <v>2380</v>
      </c>
      <c r="AC1342" t="s">
        <v>2380</v>
      </c>
      <c r="AD1342" t="s">
        <v>2380</v>
      </c>
      <c r="AE1342" t="s">
        <v>2381</v>
      </c>
      <c r="AF1342" t="s">
        <v>2380</v>
      </c>
      <c r="AH1342" t="s">
        <v>1373</v>
      </c>
      <c r="AI1342">
        <v>1981</v>
      </c>
      <c r="AJ1342" t="s">
        <v>37</v>
      </c>
      <c r="AK1342">
        <v>2</v>
      </c>
      <c r="AL1342">
        <v>1</v>
      </c>
      <c r="AM1342">
        <v>11255.29</v>
      </c>
      <c r="AN1342" t="s">
        <v>12</v>
      </c>
      <c r="AO1342" t="s">
        <v>16</v>
      </c>
      <c r="AP1342" t="s">
        <v>535</v>
      </c>
    </row>
    <row r="1343" spans="7:42" x14ac:dyDescent="0.3">
      <c r="G1343" s="14">
        <v>1969</v>
      </c>
      <c r="H1343" s="15" t="s">
        <v>37</v>
      </c>
      <c r="J1343" s="60" t="s">
        <v>2380</v>
      </c>
      <c r="K1343" s="14" t="s">
        <v>12</v>
      </c>
      <c r="L1343" s="14" t="s">
        <v>11</v>
      </c>
      <c r="R1343" s="15" t="s">
        <v>42</v>
      </c>
      <c r="Y1343" t="s">
        <v>1029</v>
      </c>
      <c r="Z1343">
        <v>44.16</v>
      </c>
      <c r="AA1343">
        <v>5.31</v>
      </c>
      <c r="AB1343" t="s">
        <v>2382</v>
      </c>
      <c r="AC1343" t="s">
        <v>2380</v>
      </c>
      <c r="AD1343" t="s">
        <v>2380</v>
      </c>
      <c r="AE1343" t="s">
        <v>2381</v>
      </c>
      <c r="AF1343" t="s">
        <v>2380</v>
      </c>
      <c r="AH1343" t="s">
        <v>1374</v>
      </c>
      <c r="AI1343">
        <v>1969</v>
      </c>
      <c r="AJ1343" t="s">
        <v>37</v>
      </c>
      <c r="AK1343">
        <v>11</v>
      </c>
      <c r="AL1343">
        <v>3</v>
      </c>
      <c r="AM1343">
        <v>11264.54</v>
      </c>
      <c r="AN1343" t="s">
        <v>12</v>
      </c>
      <c r="AO1343" t="s">
        <v>11</v>
      </c>
      <c r="AP1343" t="s">
        <v>42</v>
      </c>
    </row>
    <row r="1344" spans="7:42" x14ac:dyDescent="0.3">
      <c r="G1344" s="14">
        <v>1971</v>
      </c>
      <c r="H1344" s="15" t="s">
        <v>30</v>
      </c>
      <c r="J1344" s="60" t="s">
        <v>2380</v>
      </c>
      <c r="K1344" s="14" t="s">
        <v>12</v>
      </c>
      <c r="L1344" s="14" t="s">
        <v>16</v>
      </c>
      <c r="R1344" s="15" t="s">
        <v>200</v>
      </c>
      <c r="Y1344" t="s">
        <v>1028</v>
      </c>
      <c r="Z1344">
        <v>37.049999999999997</v>
      </c>
      <c r="AA1344">
        <v>4.74</v>
      </c>
      <c r="AB1344" t="s">
        <v>2380</v>
      </c>
      <c r="AC1344" t="s">
        <v>2380</v>
      </c>
      <c r="AD1344" t="s">
        <v>2383</v>
      </c>
      <c r="AE1344">
        <v>1</v>
      </c>
      <c r="AF1344" t="s">
        <v>2380</v>
      </c>
      <c r="AH1344" t="s">
        <v>1375</v>
      </c>
      <c r="AI1344">
        <v>1971</v>
      </c>
      <c r="AJ1344" t="s">
        <v>30</v>
      </c>
      <c r="AK1344">
        <v>26</v>
      </c>
      <c r="AL1344">
        <v>0</v>
      </c>
      <c r="AM1344">
        <v>11265.71</v>
      </c>
      <c r="AN1344" t="s">
        <v>12</v>
      </c>
      <c r="AO1344" t="s">
        <v>16</v>
      </c>
      <c r="AP1344" t="s">
        <v>200</v>
      </c>
    </row>
    <row r="1345" spans="7:42" x14ac:dyDescent="0.3">
      <c r="G1345" s="14">
        <v>2004</v>
      </c>
      <c r="H1345" s="15" t="s">
        <v>37</v>
      </c>
      <c r="J1345" s="60" t="s">
        <v>2380</v>
      </c>
      <c r="K1345" s="14" t="s">
        <v>12</v>
      </c>
      <c r="L1345" s="14" t="s">
        <v>11</v>
      </c>
      <c r="R1345" s="15" t="s">
        <v>166</v>
      </c>
      <c r="Y1345" t="s">
        <v>1027</v>
      </c>
      <c r="Z1345">
        <v>18.66</v>
      </c>
      <c r="AA1345">
        <v>11.35</v>
      </c>
      <c r="AB1345" t="s">
        <v>2380</v>
      </c>
      <c r="AC1345" t="s">
        <v>2380</v>
      </c>
      <c r="AD1345" t="s">
        <v>2380</v>
      </c>
      <c r="AE1345" t="s">
        <v>2381</v>
      </c>
      <c r="AF1345" t="s">
        <v>2380</v>
      </c>
      <c r="AH1345" t="s">
        <v>1376</v>
      </c>
      <c r="AI1345">
        <v>2004</v>
      </c>
      <c r="AJ1345" t="s">
        <v>37</v>
      </c>
      <c r="AK1345">
        <v>4</v>
      </c>
      <c r="AL1345">
        <v>1</v>
      </c>
      <c r="AM1345">
        <v>11272.33</v>
      </c>
      <c r="AN1345" t="s">
        <v>12</v>
      </c>
      <c r="AO1345" t="s">
        <v>11</v>
      </c>
      <c r="AP1345" t="s">
        <v>166</v>
      </c>
    </row>
    <row r="1346" spans="7:42" x14ac:dyDescent="0.3">
      <c r="G1346" s="14">
        <v>1967</v>
      </c>
      <c r="H1346" s="15" t="s">
        <v>18</v>
      </c>
      <c r="J1346" s="60" t="s">
        <v>2380</v>
      </c>
      <c r="K1346" s="14" t="s">
        <v>12</v>
      </c>
      <c r="L1346" s="14" t="s">
        <v>12</v>
      </c>
      <c r="R1346" s="15" t="s">
        <v>247</v>
      </c>
      <c r="Y1346" t="s">
        <v>1026</v>
      </c>
      <c r="Z1346">
        <v>36.200000000000003</v>
      </c>
      <c r="AA1346">
        <v>6.81</v>
      </c>
      <c r="AB1346" t="s">
        <v>2382</v>
      </c>
      <c r="AC1346" t="s">
        <v>2380</v>
      </c>
      <c r="AD1346" t="s">
        <v>2380</v>
      </c>
      <c r="AE1346">
        <v>1</v>
      </c>
      <c r="AF1346" t="s">
        <v>2380</v>
      </c>
      <c r="AH1346" t="s">
        <v>1377</v>
      </c>
      <c r="AI1346">
        <v>1967</v>
      </c>
      <c r="AJ1346" t="s">
        <v>18</v>
      </c>
      <c r="AK1346">
        <v>14</v>
      </c>
      <c r="AL1346">
        <v>0</v>
      </c>
      <c r="AM1346">
        <v>11286.54</v>
      </c>
      <c r="AN1346" t="s">
        <v>12</v>
      </c>
      <c r="AO1346" t="s">
        <v>12</v>
      </c>
      <c r="AP1346" t="s">
        <v>247</v>
      </c>
    </row>
    <row r="1347" spans="7:42" x14ac:dyDescent="0.3">
      <c r="G1347" s="14">
        <v>1970</v>
      </c>
      <c r="H1347" s="15" t="s">
        <v>18</v>
      </c>
      <c r="J1347" s="60" t="s">
        <v>2380</v>
      </c>
      <c r="K1347" s="14" t="s">
        <v>12</v>
      </c>
      <c r="L1347" s="14" t="s">
        <v>16</v>
      </c>
      <c r="R1347" s="15" t="s">
        <v>23</v>
      </c>
      <c r="Y1347" t="s">
        <v>1025</v>
      </c>
      <c r="Z1347">
        <v>18.87</v>
      </c>
      <c r="AA1347">
        <v>8.06</v>
      </c>
      <c r="AB1347" t="s">
        <v>2380</v>
      </c>
      <c r="AC1347" t="s">
        <v>2380</v>
      </c>
      <c r="AD1347" t="s">
        <v>2380</v>
      </c>
      <c r="AE1347" t="s">
        <v>2381</v>
      </c>
      <c r="AF1347" t="s">
        <v>2380</v>
      </c>
      <c r="AH1347" t="s">
        <v>1378</v>
      </c>
      <c r="AI1347">
        <v>1970</v>
      </c>
      <c r="AJ1347" t="s">
        <v>18</v>
      </c>
      <c r="AK1347">
        <v>22</v>
      </c>
      <c r="AL1347">
        <v>3</v>
      </c>
      <c r="AM1347">
        <v>11289.11</v>
      </c>
      <c r="AN1347" t="s">
        <v>12</v>
      </c>
      <c r="AO1347" t="s">
        <v>16</v>
      </c>
      <c r="AP1347" t="s">
        <v>23</v>
      </c>
    </row>
    <row r="1348" spans="7:42" x14ac:dyDescent="0.3">
      <c r="G1348" s="14">
        <v>1988</v>
      </c>
      <c r="H1348" s="15" t="s">
        <v>15</v>
      </c>
      <c r="J1348" s="60" t="s">
        <v>2380</v>
      </c>
      <c r="K1348" s="14" t="s">
        <v>12</v>
      </c>
      <c r="L1348" s="14" t="s">
        <v>16</v>
      </c>
      <c r="R1348" s="15" t="s">
        <v>632</v>
      </c>
      <c r="Y1348" t="s">
        <v>1024</v>
      </c>
      <c r="Z1348">
        <v>32.299999999999997</v>
      </c>
      <c r="AA1348">
        <v>6.74</v>
      </c>
      <c r="AB1348" t="s">
        <v>2382</v>
      </c>
      <c r="AC1348" t="s">
        <v>2380</v>
      </c>
      <c r="AD1348" t="s">
        <v>2380</v>
      </c>
      <c r="AE1348">
        <v>1</v>
      </c>
      <c r="AF1348" t="s">
        <v>2380</v>
      </c>
      <c r="AH1348" t="s">
        <v>1379</v>
      </c>
      <c r="AI1348">
        <v>1988</v>
      </c>
      <c r="AJ1348" t="s">
        <v>15</v>
      </c>
      <c r="AK1348">
        <v>14</v>
      </c>
      <c r="AL1348">
        <v>3</v>
      </c>
      <c r="AM1348">
        <v>11294.57</v>
      </c>
      <c r="AN1348" t="s">
        <v>12</v>
      </c>
      <c r="AO1348" t="s">
        <v>16</v>
      </c>
      <c r="AP1348" t="s">
        <v>632</v>
      </c>
    </row>
    <row r="1349" spans="7:42" x14ac:dyDescent="0.3">
      <c r="G1349" s="14">
        <v>1972</v>
      </c>
      <c r="H1349" s="15" t="s">
        <v>20</v>
      </c>
      <c r="J1349" s="60" t="s">
        <v>2380</v>
      </c>
      <c r="K1349" s="14" t="s">
        <v>12</v>
      </c>
      <c r="L1349" s="14" t="s">
        <v>11</v>
      </c>
      <c r="R1349" s="15" t="s">
        <v>42</v>
      </c>
      <c r="Y1349" t="s">
        <v>1023</v>
      </c>
      <c r="Z1349">
        <v>22.64</v>
      </c>
      <c r="AA1349">
        <v>6.54</v>
      </c>
      <c r="AB1349" t="s">
        <v>2382</v>
      </c>
      <c r="AC1349" t="s">
        <v>2380</v>
      </c>
      <c r="AD1349" t="s">
        <v>2380</v>
      </c>
      <c r="AE1349">
        <v>2</v>
      </c>
      <c r="AF1349" t="s">
        <v>2380</v>
      </c>
      <c r="AH1349" t="s">
        <v>1380</v>
      </c>
      <c r="AI1349">
        <v>1972</v>
      </c>
      <c r="AJ1349" t="s">
        <v>20</v>
      </c>
      <c r="AK1349">
        <v>25</v>
      </c>
      <c r="AL1349">
        <v>4</v>
      </c>
      <c r="AM1349">
        <v>11299.34</v>
      </c>
      <c r="AN1349" t="s">
        <v>12</v>
      </c>
      <c r="AO1349" t="s">
        <v>11</v>
      </c>
      <c r="AP1349" t="s">
        <v>42</v>
      </c>
    </row>
    <row r="1350" spans="7:42" x14ac:dyDescent="0.3">
      <c r="G1350" s="14">
        <v>1968</v>
      </c>
      <c r="H1350" s="15" t="s">
        <v>37</v>
      </c>
      <c r="J1350" s="60" t="s">
        <v>2380</v>
      </c>
      <c r="K1350" s="14" t="s">
        <v>12</v>
      </c>
      <c r="L1350" s="14" t="s">
        <v>16</v>
      </c>
      <c r="R1350" s="15" t="s">
        <v>23</v>
      </c>
      <c r="Y1350" t="s">
        <v>1022</v>
      </c>
      <c r="Z1350">
        <v>28.69</v>
      </c>
      <c r="AA1350">
        <v>5.4</v>
      </c>
      <c r="AB1350" t="s">
        <v>2380</v>
      </c>
      <c r="AC1350" t="s">
        <v>2380</v>
      </c>
      <c r="AD1350" t="s">
        <v>2380</v>
      </c>
      <c r="AE1350" t="s">
        <v>2381</v>
      </c>
      <c r="AF1350" t="s">
        <v>2380</v>
      </c>
      <c r="AH1350" t="s">
        <v>1381</v>
      </c>
      <c r="AI1350">
        <v>1968</v>
      </c>
      <c r="AJ1350" t="s">
        <v>37</v>
      </c>
      <c r="AK1350">
        <v>6</v>
      </c>
      <c r="AL1350">
        <v>1</v>
      </c>
      <c r="AM1350">
        <v>11305.93</v>
      </c>
      <c r="AN1350" t="s">
        <v>12</v>
      </c>
      <c r="AO1350" t="s">
        <v>16</v>
      </c>
      <c r="AP1350" t="s">
        <v>23</v>
      </c>
    </row>
    <row r="1351" spans="7:42" x14ac:dyDescent="0.3">
      <c r="G1351" s="14">
        <v>1963</v>
      </c>
      <c r="H1351" s="15" t="s">
        <v>15</v>
      </c>
      <c r="J1351" s="60" t="s">
        <v>2380</v>
      </c>
      <c r="K1351" s="14" t="s">
        <v>12</v>
      </c>
      <c r="L1351" s="14" t="s">
        <v>12</v>
      </c>
      <c r="R1351" s="15" t="s">
        <v>23</v>
      </c>
      <c r="Y1351" t="s">
        <v>1021</v>
      </c>
      <c r="Z1351">
        <v>28.16</v>
      </c>
      <c r="AA1351">
        <v>5.58</v>
      </c>
      <c r="AB1351" t="s">
        <v>2382</v>
      </c>
      <c r="AC1351" t="s">
        <v>2380</v>
      </c>
      <c r="AD1351" t="s">
        <v>2380</v>
      </c>
      <c r="AE1351" t="s">
        <v>2381</v>
      </c>
      <c r="AF1351" t="s">
        <v>2380</v>
      </c>
      <c r="AH1351" t="s">
        <v>1382</v>
      </c>
      <c r="AI1351">
        <v>1963</v>
      </c>
      <c r="AJ1351" t="s">
        <v>15</v>
      </c>
      <c r="AK1351">
        <v>22</v>
      </c>
      <c r="AL1351">
        <v>0</v>
      </c>
      <c r="AM1351">
        <v>11312.33</v>
      </c>
      <c r="AN1351" t="s">
        <v>12</v>
      </c>
      <c r="AO1351" t="s">
        <v>12</v>
      </c>
      <c r="AP1351" t="s">
        <v>23</v>
      </c>
    </row>
    <row r="1352" spans="7:42" x14ac:dyDescent="0.3">
      <c r="G1352" s="14">
        <v>1995</v>
      </c>
      <c r="H1352" s="15" t="s">
        <v>30</v>
      </c>
      <c r="J1352" s="60" t="s">
        <v>2380</v>
      </c>
      <c r="K1352" s="14" t="s">
        <v>12</v>
      </c>
      <c r="L1352" s="14" t="s">
        <v>11</v>
      </c>
      <c r="R1352" s="15" t="s">
        <v>535</v>
      </c>
      <c r="Y1352" t="s">
        <v>1020</v>
      </c>
      <c r="Z1352">
        <v>45.54</v>
      </c>
      <c r="AA1352">
        <v>5.84</v>
      </c>
      <c r="AB1352" t="s">
        <v>2380</v>
      </c>
      <c r="AC1352" t="s">
        <v>2380</v>
      </c>
      <c r="AD1352" t="s">
        <v>2383</v>
      </c>
      <c r="AE1352">
        <v>1</v>
      </c>
      <c r="AF1352" t="s">
        <v>2380</v>
      </c>
      <c r="AH1352" t="s">
        <v>1383</v>
      </c>
      <c r="AI1352">
        <v>1995</v>
      </c>
      <c r="AJ1352" t="s">
        <v>30</v>
      </c>
      <c r="AK1352">
        <v>10</v>
      </c>
      <c r="AL1352">
        <v>0</v>
      </c>
      <c r="AM1352">
        <v>11318.57</v>
      </c>
      <c r="AN1352" t="s">
        <v>12</v>
      </c>
      <c r="AO1352" t="s">
        <v>11</v>
      </c>
      <c r="AP1352" t="s">
        <v>535</v>
      </c>
    </row>
    <row r="1353" spans="7:42" x14ac:dyDescent="0.3">
      <c r="G1353" s="14">
        <v>1963</v>
      </c>
      <c r="H1353" s="15" t="s">
        <v>10</v>
      </c>
      <c r="J1353" s="60" t="s">
        <v>2380</v>
      </c>
      <c r="K1353" s="14" t="s">
        <v>12</v>
      </c>
      <c r="L1353" s="14" t="s">
        <v>16</v>
      </c>
      <c r="R1353" s="15" t="s">
        <v>23</v>
      </c>
      <c r="Y1353" t="s">
        <v>1019</v>
      </c>
      <c r="Z1353">
        <v>28.7</v>
      </c>
      <c r="AA1353">
        <v>4.2</v>
      </c>
      <c r="AB1353" t="s">
        <v>2380</v>
      </c>
      <c r="AC1353" t="s">
        <v>2380</v>
      </c>
      <c r="AD1353" t="s">
        <v>2380</v>
      </c>
      <c r="AE1353" t="s">
        <v>2381</v>
      </c>
      <c r="AF1353" t="s">
        <v>2380</v>
      </c>
      <c r="AH1353" t="s">
        <v>1384</v>
      </c>
      <c r="AI1353">
        <v>1963</v>
      </c>
      <c r="AJ1353" t="s">
        <v>10</v>
      </c>
      <c r="AK1353">
        <v>11</v>
      </c>
      <c r="AL1353">
        <v>0</v>
      </c>
      <c r="AM1353">
        <v>11319.12</v>
      </c>
      <c r="AN1353" t="s">
        <v>12</v>
      </c>
      <c r="AO1353" t="s">
        <v>16</v>
      </c>
      <c r="AP1353" t="s">
        <v>23</v>
      </c>
    </row>
    <row r="1354" spans="7:42" x14ac:dyDescent="0.3">
      <c r="G1354" s="14">
        <v>2002</v>
      </c>
      <c r="H1354" s="15" t="s">
        <v>20</v>
      </c>
      <c r="J1354" s="60" t="s">
        <v>2380</v>
      </c>
      <c r="K1354" s="14" t="s">
        <v>12</v>
      </c>
      <c r="L1354" s="14" t="s">
        <v>12</v>
      </c>
      <c r="R1354" s="15" t="s">
        <v>23</v>
      </c>
      <c r="Y1354" t="s">
        <v>1018</v>
      </c>
      <c r="Z1354">
        <v>27.74</v>
      </c>
      <c r="AA1354">
        <v>6.06</v>
      </c>
      <c r="AB1354" t="s">
        <v>2382</v>
      </c>
      <c r="AC1354" t="s">
        <v>2380</v>
      </c>
      <c r="AD1354" t="s">
        <v>2380</v>
      </c>
      <c r="AE1354" t="s">
        <v>2381</v>
      </c>
      <c r="AF1354" t="s">
        <v>2380</v>
      </c>
      <c r="AH1354" t="s">
        <v>1385</v>
      </c>
      <c r="AI1354">
        <v>2002</v>
      </c>
      <c r="AJ1354" t="s">
        <v>20</v>
      </c>
      <c r="AK1354">
        <v>20</v>
      </c>
      <c r="AL1354">
        <v>0</v>
      </c>
      <c r="AM1354">
        <v>11321.49</v>
      </c>
      <c r="AN1354" t="s">
        <v>12</v>
      </c>
      <c r="AO1354" t="s">
        <v>12</v>
      </c>
      <c r="AP1354" t="s">
        <v>23</v>
      </c>
    </row>
    <row r="1355" spans="7:42" x14ac:dyDescent="0.3">
      <c r="G1355" s="14">
        <v>1989</v>
      </c>
      <c r="H1355" s="15" t="s">
        <v>35</v>
      </c>
      <c r="J1355" s="60" t="s">
        <v>2380</v>
      </c>
      <c r="K1355" s="14" t="s">
        <v>12</v>
      </c>
      <c r="L1355" s="14" t="s">
        <v>12</v>
      </c>
      <c r="R1355" s="15" t="s">
        <v>13</v>
      </c>
      <c r="Y1355" t="s">
        <v>1017</v>
      </c>
      <c r="Z1355">
        <v>36.954999999999998</v>
      </c>
      <c r="AA1355">
        <v>7.57</v>
      </c>
      <c r="AB1355" t="s">
        <v>2380</v>
      </c>
      <c r="AC1355" t="s">
        <v>2380</v>
      </c>
      <c r="AD1355" t="s">
        <v>2380</v>
      </c>
      <c r="AE1355" t="s">
        <v>2381</v>
      </c>
      <c r="AF1355" t="s">
        <v>2380</v>
      </c>
      <c r="AH1355" t="s">
        <v>1386</v>
      </c>
      <c r="AI1355">
        <v>1989</v>
      </c>
      <c r="AJ1355" t="s">
        <v>35</v>
      </c>
      <c r="AK1355">
        <v>19</v>
      </c>
      <c r="AL1355">
        <v>1</v>
      </c>
      <c r="AM1355">
        <v>11326.71</v>
      </c>
      <c r="AN1355" t="s">
        <v>12</v>
      </c>
      <c r="AO1355" t="s">
        <v>12</v>
      </c>
      <c r="AP1355" t="s">
        <v>13</v>
      </c>
    </row>
    <row r="1356" spans="7:42" x14ac:dyDescent="0.3">
      <c r="G1356" s="14">
        <v>1968</v>
      </c>
      <c r="H1356" s="15" t="s">
        <v>15</v>
      </c>
      <c r="J1356" s="60" t="s">
        <v>2380</v>
      </c>
      <c r="K1356" s="14" t="s">
        <v>12</v>
      </c>
      <c r="L1356" s="14" t="s">
        <v>11</v>
      </c>
      <c r="R1356" s="15" t="s">
        <v>200</v>
      </c>
      <c r="Y1356" t="s">
        <v>1016</v>
      </c>
      <c r="Z1356">
        <v>30.69</v>
      </c>
      <c r="AA1356">
        <v>6.15</v>
      </c>
      <c r="AB1356" t="s">
        <v>2380</v>
      </c>
      <c r="AC1356" t="s">
        <v>2380</v>
      </c>
      <c r="AD1356" t="s">
        <v>2380</v>
      </c>
      <c r="AE1356" t="s">
        <v>2381</v>
      </c>
      <c r="AF1356" t="s">
        <v>2380</v>
      </c>
      <c r="AH1356" t="s">
        <v>1387</v>
      </c>
      <c r="AI1356">
        <v>1968</v>
      </c>
      <c r="AJ1356" t="s">
        <v>15</v>
      </c>
      <c r="AK1356">
        <v>2</v>
      </c>
      <c r="AL1356">
        <v>0</v>
      </c>
      <c r="AM1356">
        <v>11344.32</v>
      </c>
      <c r="AN1356" t="s">
        <v>12</v>
      </c>
      <c r="AO1356" t="s">
        <v>11</v>
      </c>
      <c r="AP1356" t="s">
        <v>200</v>
      </c>
    </row>
    <row r="1357" spans="7:42" x14ac:dyDescent="0.3">
      <c r="G1357" s="14">
        <v>1964</v>
      </c>
      <c r="H1357" s="15" t="s">
        <v>10</v>
      </c>
      <c r="J1357" s="60" t="s">
        <v>2380</v>
      </c>
      <c r="K1357" s="14" t="s">
        <v>12</v>
      </c>
      <c r="L1357" s="14" t="s">
        <v>12</v>
      </c>
      <c r="R1357" s="15" t="s">
        <v>42</v>
      </c>
      <c r="Y1357" t="s">
        <v>1015</v>
      </c>
      <c r="Z1357">
        <v>24.984999999999999</v>
      </c>
      <c r="AA1357">
        <v>4.5599999999999996</v>
      </c>
      <c r="AB1357" t="s">
        <v>2380</v>
      </c>
      <c r="AC1357" t="s">
        <v>2380</v>
      </c>
      <c r="AD1357" t="s">
        <v>2380</v>
      </c>
      <c r="AE1357" t="s">
        <v>2381</v>
      </c>
      <c r="AF1357" t="s">
        <v>2380</v>
      </c>
      <c r="AH1357" t="s">
        <v>1388</v>
      </c>
      <c r="AI1357">
        <v>1964</v>
      </c>
      <c r="AJ1357" t="s">
        <v>10</v>
      </c>
      <c r="AK1357">
        <v>12</v>
      </c>
      <c r="AL1357">
        <v>0</v>
      </c>
      <c r="AM1357">
        <v>11345.52</v>
      </c>
      <c r="AN1357" t="s">
        <v>12</v>
      </c>
      <c r="AO1357" t="s">
        <v>12</v>
      </c>
      <c r="AP1357" t="s">
        <v>42</v>
      </c>
    </row>
    <row r="1358" spans="7:42" x14ac:dyDescent="0.3">
      <c r="G1358" s="14">
        <v>1965</v>
      </c>
      <c r="H1358" s="15" t="s">
        <v>15</v>
      </c>
      <c r="J1358" s="60" t="s">
        <v>2380</v>
      </c>
      <c r="K1358" s="14" t="s">
        <v>12</v>
      </c>
      <c r="L1358" s="14" t="s">
        <v>16</v>
      </c>
      <c r="R1358" s="15" t="s">
        <v>23</v>
      </c>
      <c r="Y1358" t="s">
        <v>1014</v>
      </c>
      <c r="Z1358">
        <v>39.42</v>
      </c>
      <c r="AA1358">
        <v>4.72</v>
      </c>
      <c r="AB1358" t="s">
        <v>2382</v>
      </c>
      <c r="AC1358" t="s">
        <v>2380</v>
      </c>
      <c r="AD1358" t="s">
        <v>2380</v>
      </c>
      <c r="AE1358">
        <v>1</v>
      </c>
      <c r="AF1358" t="s">
        <v>2380</v>
      </c>
      <c r="AH1358" t="s">
        <v>1389</v>
      </c>
      <c r="AI1358">
        <v>1965</v>
      </c>
      <c r="AJ1358" t="s">
        <v>15</v>
      </c>
      <c r="AK1358">
        <v>29</v>
      </c>
      <c r="AL1358">
        <v>0</v>
      </c>
      <c r="AM1358">
        <v>11353.23</v>
      </c>
      <c r="AN1358" t="s">
        <v>12</v>
      </c>
      <c r="AO1358" t="s">
        <v>16</v>
      </c>
      <c r="AP1358" t="s">
        <v>23</v>
      </c>
    </row>
    <row r="1359" spans="7:42" x14ac:dyDescent="0.3">
      <c r="G1359" s="14">
        <v>1965</v>
      </c>
      <c r="H1359" s="15" t="s">
        <v>20</v>
      </c>
      <c r="J1359" s="60" t="s">
        <v>2380</v>
      </c>
      <c r="K1359" s="14" t="s">
        <v>12</v>
      </c>
      <c r="L1359" s="14" t="s">
        <v>12</v>
      </c>
      <c r="R1359" s="15" t="s">
        <v>23</v>
      </c>
      <c r="Y1359" t="s">
        <v>1013</v>
      </c>
      <c r="Z1359">
        <v>16.8</v>
      </c>
      <c r="AA1359">
        <v>7.98</v>
      </c>
      <c r="AB1359" t="s">
        <v>2380</v>
      </c>
      <c r="AC1359" t="s">
        <v>2380</v>
      </c>
      <c r="AD1359" t="s">
        <v>2380</v>
      </c>
      <c r="AE1359" t="s">
        <v>2381</v>
      </c>
      <c r="AF1359" t="s">
        <v>2380</v>
      </c>
      <c r="AH1359" t="s">
        <v>1390</v>
      </c>
      <c r="AI1359">
        <v>1965</v>
      </c>
      <c r="AJ1359" t="s">
        <v>20</v>
      </c>
      <c r="AK1359">
        <v>26</v>
      </c>
      <c r="AL1359">
        <v>0</v>
      </c>
      <c r="AM1359">
        <v>11356.66</v>
      </c>
      <c r="AN1359" t="s">
        <v>12</v>
      </c>
      <c r="AO1359" t="s">
        <v>12</v>
      </c>
      <c r="AP1359" t="s">
        <v>23</v>
      </c>
    </row>
    <row r="1360" spans="7:42" x14ac:dyDescent="0.3">
      <c r="G1360" s="14">
        <v>1964</v>
      </c>
      <c r="H1360" s="15" t="s">
        <v>10</v>
      </c>
      <c r="J1360" s="60" t="s">
        <v>2380</v>
      </c>
      <c r="K1360" s="14" t="s">
        <v>12</v>
      </c>
      <c r="L1360" s="14" t="s">
        <v>16</v>
      </c>
      <c r="R1360" s="15" t="s">
        <v>42</v>
      </c>
      <c r="Y1360" t="s">
        <v>1012</v>
      </c>
      <c r="Z1360">
        <v>23.274999999999999</v>
      </c>
      <c r="AA1360">
        <v>6.26</v>
      </c>
      <c r="AB1360" t="s">
        <v>2382</v>
      </c>
      <c r="AC1360" t="s">
        <v>2380</v>
      </c>
      <c r="AD1360" t="s">
        <v>2383</v>
      </c>
      <c r="AE1360">
        <v>1</v>
      </c>
      <c r="AF1360" t="s">
        <v>2380</v>
      </c>
      <c r="AH1360" t="s">
        <v>1391</v>
      </c>
      <c r="AI1360">
        <v>1964</v>
      </c>
      <c r="AJ1360" t="s">
        <v>10</v>
      </c>
      <c r="AK1360">
        <v>4</v>
      </c>
      <c r="AL1360">
        <v>0</v>
      </c>
      <c r="AM1360">
        <v>11362.76</v>
      </c>
      <c r="AN1360" t="s">
        <v>12</v>
      </c>
      <c r="AO1360" t="s">
        <v>16</v>
      </c>
      <c r="AP1360" t="s">
        <v>42</v>
      </c>
    </row>
    <row r="1361" spans="7:42" x14ac:dyDescent="0.3">
      <c r="G1361" s="14">
        <v>1964</v>
      </c>
      <c r="H1361" s="15" t="s">
        <v>10</v>
      </c>
      <c r="J1361" s="60" t="s">
        <v>2380</v>
      </c>
      <c r="K1361" s="14" t="s">
        <v>12</v>
      </c>
      <c r="L1361" s="14" t="s">
        <v>16</v>
      </c>
      <c r="R1361" s="15" t="s">
        <v>13</v>
      </c>
      <c r="Y1361" t="s">
        <v>1011</v>
      </c>
      <c r="Z1361">
        <v>22.8</v>
      </c>
      <c r="AA1361">
        <v>4.29</v>
      </c>
      <c r="AB1361" t="s">
        <v>2382</v>
      </c>
      <c r="AC1361" t="s">
        <v>2380</v>
      </c>
      <c r="AD1361" t="s">
        <v>2383</v>
      </c>
      <c r="AE1361">
        <v>1</v>
      </c>
      <c r="AF1361" t="s">
        <v>2380</v>
      </c>
      <c r="AH1361" t="s">
        <v>1392</v>
      </c>
      <c r="AI1361">
        <v>1964</v>
      </c>
      <c r="AJ1361" t="s">
        <v>10</v>
      </c>
      <c r="AK1361">
        <v>3</v>
      </c>
      <c r="AL1361">
        <v>0</v>
      </c>
      <c r="AM1361">
        <v>11363.28</v>
      </c>
      <c r="AN1361" t="s">
        <v>12</v>
      </c>
      <c r="AO1361" t="s">
        <v>16</v>
      </c>
      <c r="AP1361" t="s">
        <v>13</v>
      </c>
    </row>
    <row r="1362" spans="7:42" x14ac:dyDescent="0.3">
      <c r="G1362" s="14">
        <v>1964</v>
      </c>
      <c r="H1362" s="15" t="s">
        <v>30</v>
      </c>
      <c r="J1362" s="60" t="s">
        <v>2380</v>
      </c>
      <c r="K1362" s="14" t="s">
        <v>12</v>
      </c>
      <c r="L1362" s="14" t="s">
        <v>11</v>
      </c>
      <c r="R1362" s="15" t="s">
        <v>42</v>
      </c>
      <c r="Y1362" t="s">
        <v>1010</v>
      </c>
      <c r="Z1362">
        <v>24.3</v>
      </c>
      <c r="AA1362">
        <v>5.43</v>
      </c>
      <c r="AB1362" t="s">
        <v>2380</v>
      </c>
      <c r="AC1362" t="s">
        <v>2380</v>
      </c>
      <c r="AD1362" t="s">
        <v>2380</v>
      </c>
      <c r="AE1362">
        <v>2</v>
      </c>
      <c r="AF1362" t="s">
        <v>2380</v>
      </c>
      <c r="AH1362" t="s">
        <v>1393</v>
      </c>
      <c r="AI1362">
        <v>1964</v>
      </c>
      <c r="AJ1362" t="s">
        <v>30</v>
      </c>
      <c r="AK1362">
        <v>13</v>
      </c>
      <c r="AL1362">
        <v>0</v>
      </c>
      <c r="AM1362">
        <v>11365.95</v>
      </c>
      <c r="AN1362" t="s">
        <v>12</v>
      </c>
      <c r="AO1362" t="s">
        <v>11</v>
      </c>
      <c r="AP1362" t="s">
        <v>42</v>
      </c>
    </row>
    <row r="1363" spans="7:42" x14ac:dyDescent="0.3">
      <c r="G1363" s="14">
        <v>1979</v>
      </c>
      <c r="H1363" s="15" t="s">
        <v>18</v>
      </c>
      <c r="J1363" s="60" t="s">
        <v>2380</v>
      </c>
      <c r="K1363" s="14" t="s">
        <v>12</v>
      </c>
      <c r="L1363" s="14" t="s">
        <v>16</v>
      </c>
      <c r="R1363" s="15" t="s">
        <v>535</v>
      </c>
      <c r="Y1363" t="s">
        <v>1009</v>
      </c>
      <c r="Z1363">
        <v>25.13</v>
      </c>
      <c r="AA1363">
        <v>8</v>
      </c>
      <c r="AB1363" t="s">
        <v>2382</v>
      </c>
      <c r="AC1363" t="s">
        <v>2380</v>
      </c>
      <c r="AD1363" t="s">
        <v>2380</v>
      </c>
      <c r="AE1363">
        <v>1</v>
      </c>
      <c r="AF1363" t="s">
        <v>2380</v>
      </c>
      <c r="AH1363" t="s">
        <v>1394</v>
      </c>
      <c r="AI1363">
        <v>1979</v>
      </c>
      <c r="AJ1363" t="s">
        <v>18</v>
      </c>
      <c r="AK1363">
        <v>7</v>
      </c>
      <c r="AL1363">
        <v>2</v>
      </c>
      <c r="AM1363">
        <v>11369.39</v>
      </c>
      <c r="AN1363" t="s">
        <v>12</v>
      </c>
      <c r="AO1363" t="s">
        <v>16</v>
      </c>
      <c r="AP1363" t="s">
        <v>535</v>
      </c>
    </row>
    <row r="1364" spans="7:42" x14ac:dyDescent="0.3">
      <c r="G1364" s="14">
        <v>1972</v>
      </c>
      <c r="H1364" s="15" t="s">
        <v>30</v>
      </c>
      <c r="J1364" s="60" t="s">
        <v>2380</v>
      </c>
      <c r="K1364" s="14" t="s">
        <v>12</v>
      </c>
      <c r="L1364" s="14" t="s">
        <v>11</v>
      </c>
      <c r="R1364" s="15" t="s">
        <v>200</v>
      </c>
      <c r="Y1364" t="s">
        <v>1008</v>
      </c>
      <c r="Z1364">
        <v>22.72</v>
      </c>
      <c r="AA1364">
        <v>9.9600000000000009</v>
      </c>
      <c r="AB1364" t="s">
        <v>2382</v>
      </c>
      <c r="AC1364" t="s">
        <v>2380</v>
      </c>
      <c r="AD1364" t="s">
        <v>2380</v>
      </c>
      <c r="AE1364">
        <v>2</v>
      </c>
      <c r="AF1364" t="s">
        <v>2380</v>
      </c>
      <c r="AH1364" t="s">
        <v>1395</v>
      </c>
      <c r="AI1364">
        <v>1972</v>
      </c>
      <c r="AJ1364" t="s">
        <v>30</v>
      </c>
      <c r="AK1364">
        <v>6</v>
      </c>
      <c r="AL1364">
        <v>0</v>
      </c>
      <c r="AM1364">
        <v>11378.57</v>
      </c>
      <c r="AN1364" t="s">
        <v>12</v>
      </c>
      <c r="AO1364" t="s">
        <v>11</v>
      </c>
      <c r="AP1364" t="s">
        <v>200</v>
      </c>
    </row>
    <row r="1365" spans="7:42" x14ac:dyDescent="0.3">
      <c r="G1365" s="14">
        <v>1964</v>
      </c>
      <c r="H1365" s="15" t="s">
        <v>18</v>
      </c>
      <c r="J1365" s="60" t="s">
        <v>2380</v>
      </c>
      <c r="K1365" s="14" t="s">
        <v>12</v>
      </c>
      <c r="L1365" s="14" t="s">
        <v>11</v>
      </c>
      <c r="R1365" s="15" t="s">
        <v>13</v>
      </c>
      <c r="Y1365" t="s">
        <v>1007</v>
      </c>
      <c r="Z1365">
        <v>32.6</v>
      </c>
      <c r="AA1365">
        <v>6.8</v>
      </c>
      <c r="AB1365" t="s">
        <v>2382</v>
      </c>
      <c r="AC1365" t="s">
        <v>2380</v>
      </c>
      <c r="AD1365" t="s">
        <v>2380</v>
      </c>
      <c r="AE1365" t="s">
        <v>2381</v>
      </c>
      <c r="AF1365" t="s">
        <v>2380</v>
      </c>
      <c r="AH1365" t="s">
        <v>1396</v>
      </c>
      <c r="AI1365">
        <v>1964</v>
      </c>
      <c r="AJ1365" t="s">
        <v>18</v>
      </c>
      <c r="AK1365">
        <v>13</v>
      </c>
      <c r="AL1365">
        <v>0</v>
      </c>
      <c r="AM1365">
        <v>11381.33</v>
      </c>
      <c r="AN1365" t="s">
        <v>12</v>
      </c>
      <c r="AO1365" t="s">
        <v>11</v>
      </c>
      <c r="AP1365" t="s">
        <v>13</v>
      </c>
    </row>
    <row r="1366" spans="7:42" x14ac:dyDescent="0.3">
      <c r="G1366" s="14">
        <v>1997</v>
      </c>
      <c r="H1366" s="15" t="s">
        <v>10</v>
      </c>
      <c r="J1366" s="60" t="s">
        <v>2380</v>
      </c>
      <c r="K1366" s="14" t="s">
        <v>12</v>
      </c>
      <c r="L1366" s="14" t="s">
        <v>11</v>
      </c>
      <c r="R1366" s="15" t="s">
        <v>535</v>
      </c>
      <c r="Y1366" t="s">
        <v>1006</v>
      </c>
      <c r="Z1366">
        <v>17.28</v>
      </c>
      <c r="AA1366">
        <v>6.22</v>
      </c>
      <c r="AB1366" t="s">
        <v>2382</v>
      </c>
      <c r="AC1366" t="s">
        <v>2380</v>
      </c>
      <c r="AD1366" t="s">
        <v>2380</v>
      </c>
      <c r="AE1366">
        <v>2</v>
      </c>
      <c r="AF1366" t="s">
        <v>2380</v>
      </c>
      <c r="AH1366" t="s">
        <v>1397</v>
      </c>
      <c r="AI1366">
        <v>1997</v>
      </c>
      <c r="AJ1366" t="s">
        <v>10</v>
      </c>
      <c r="AK1366">
        <v>28</v>
      </c>
      <c r="AL1366">
        <v>0</v>
      </c>
      <c r="AM1366">
        <v>11388.27</v>
      </c>
      <c r="AN1366" t="s">
        <v>12</v>
      </c>
      <c r="AO1366" t="s">
        <v>11</v>
      </c>
      <c r="AP1366" t="s">
        <v>535</v>
      </c>
    </row>
    <row r="1367" spans="7:42" x14ac:dyDescent="0.3">
      <c r="G1367" s="14">
        <v>1967</v>
      </c>
      <c r="H1367" s="15" t="s">
        <v>30</v>
      </c>
      <c r="J1367" s="60" t="s">
        <v>2380</v>
      </c>
      <c r="K1367" s="14" t="s">
        <v>12</v>
      </c>
      <c r="L1367" s="14" t="s">
        <v>16</v>
      </c>
      <c r="R1367" s="15" t="s">
        <v>170</v>
      </c>
      <c r="Y1367" t="s">
        <v>1005</v>
      </c>
      <c r="Z1367">
        <v>27.92</v>
      </c>
      <c r="AA1367">
        <v>5.79</v>
      </c>
      <c r="AB1367" t="s">
        <v>2380</v>
      </c>
      <c r="AC1367" t="s">
        <v>2380</v>
      </c>
      <c r="AD1367" t="s">
        <v>2380</v>
      </c>
      <c r="AE1367">
        <v>1</v>
      </c>
      <c r="AF1367" t="s">
        <v>2380</v>
      </c>
      <c r="AH1367" t="s">
        <v>1398</v>
      </c>
      <c r="AI1367">
        <v>1967</v>
      </c>
      <c r="AJ1367" t="s">
        <v>30</v>
      </c>
      <c r="AK1367">
        <v>19</v>
      </c>
      <c r="AL1367">
        <v>1</v>
      </c>
      <c r="AM1367">
        <v>11394.07</v>
      </c>
      <c r="AN1367" t="s">
        <v>12</v>
      </c>
      <c r="AO1367" t="s">
        <v>16</v>
      </c>
      <c r="AP1367" t="s">
        <v>170</v>
      </c>
    </row>
    <row r="1368" spans="7:42" x14ac:dyDescent="0.3">
      <c r="G1368" s="14">
        <v>1970</v>
      </c>
      <c r="H1368" s="15" t="s">
        <v>37</v>
      </c>
      <c r="J1368" s="60" t="s">
        <v>2380</v>
      </c>
      <c r="K1368" s="14" t="s">
        <v>12</v>
      </c>
      <c r="L1368" s="14" t="s">
        <v>12</v>
      </c>
      <c r="R1368" s="15" t="s">
        <v>247</v>
      </c>
      <c r="Y1368" t="s">
        <v>1004</v>
      </c>
      <c r="Z1368">
        <v>38.284999999999997</v>
      </c>
      <c r="AA1368">
        <v>5.41</v>
      </c>
      <c r="AB1368" t="s">
        <v>2380</v>
      </c>
      <c r="AC1368" t="s">
        <v>2380</v>
      </c>
      <c r="AD1368" t="s">
        <v>2380</v>
      </c>
      <c r="AE1368" t="s">
        <v>2381</v>
      </c>
      <c r="AF1368" t="s">
        <v>2380</v>
      </c>
      <c r="AH1368" t="s">
        <v>1399</v>
      </c>
      <c r="AI1368">
        <v>1970</v>
      </c>
      <c r="AJ1368" t="s">
        <v>37</v>
      </c>
      <c r="AK1368">
        <v>2</v>
      </c>
      <c r="AL1368">
        <v>2</v>
      </c>
      <c r="AM1368">
        <v>11396.9</v>
      </c>
      <c r="AN1368" t="s">
        <v>12</v>
      </c>
      <c r="AO1368" t="s">
        <v>12</v>
      </c>
      <c r="AP1368" t="s">
        <v>247</v>
      </c>
    </row>
    <row r="1369" spans="7:42" x14ac:dyDescent="0.3">
      <c r="G1369" s="14">
        <v>1970</v>
      </c>
      <c r="H1369" s="15" t="s">
        <v>37</v>
      </c>
      <c r="J1369" s="60" t="s">
        <v>2380</v>
      </c>
      <c r="K1369" s="14" t="s">
        <v>12</v>
      </c>
      <c r="L1369" s="14" t="s">
        <v>11</v>
      </c>
      <c r="R1369" s="15" t="s">
        <v>42</v>
      </c>
      <c r="Y1369" t="s">
        <v>1003</v>
      </c>
      <c r="Z1369">
        <v>16.48</v>
      </c>
      <c r="AA1369">
        <v>11.05</v>
      </c>
      <c r="AB1369" t="s">
        <v>2380</v>
      </c>
      <c r="AC1369" t="s">
        <v>2380</v>
      </c>
      <c r="AD1369" t="s">
        <v>2380</v>
      </c>
      <c r="AE1369" t="s">
        <v>2381</v>
      </c>
      <c r="AF1369" t="s">
        <v>2380</v>
      </c>
      <c r="AH1369" t="s">
        <v>1400</v>
      </c>
      <c r="AI1369">
        <v>1970</v>
      </c>
      <c r="AJ1369" t="s">
        <v>37</v>
      </c>
      <c r="AK1369">
        <v>7</v>
      </c>
      <c r="AL1369">
        <v>3</v>
      </c>
      <c r="AM1369">
        <v>11411.69</v>
      </c>
      <c r="AN1369" t="s">
        <v>12</v>
      </c>
      <c r="AO1369" t="s">
        <v>11</v>
      </c>
      <c r="AP1369" t="s">
        <v>42</v>
      </c>
    </row>
    <row r="1370" spans="7:42" x14ac:dyDescent="0.3">
      <c r="G1370" s="14">
        <v>1983</v>
      </c>
      <c r="H1370" s="15" t="s">
        <v>37</v>
      </c>
      <c r="J1370" s="60" t="s">
        <v>2380</v>
      </c>
      <c r="K1370" s="14" t="s">
        <v>12</v>
      </c>
      <c r="L1370" s="14" t="s">
        <v>16</v>
      </c>
      <c r="R1370" s="15" t="s">
        <v>300</v>
      </c>
      <c r="Y1370" t="s">
        <v>1002</v>
      </c>
      <c r="Z1370">
        <v>38.57</v>
      </c>
      <c r="AA1370">
        <v>6.27</v>
      </c>
      <c r="AB1370" t="s">
        <v>2380</v>
      </c>
      <c r="AC1370" t="s">
        <v>2380</v>
      </c>
      <c r="AD1370" t="s">
        <v>2380</v>
      </c>
      <c r="AE1370" t="s">
        <v>2381</v>
      </c>
      <c r="AF1370" t="s">
        <v>2380</v>
      </c>
      <c r="AH1370" t="s">
        <v>1401</v>
      </c>
      <c r="AI1370">
        <v>1983</v>
      </c>
      <c r="AJ1370" t="s">
        <v>37</v>
      </c>
      <c r="AK1370">
        <v>23</v>
      </c>
      <c r="AL1370">
        <v>3</v>
      </c>
      <c r="AM1370">
        <v>11412.02</v>
      </c>
      <c r="AN1370" t="s">
        <v>12</v>
      </c>
      <c r="AO1370" t="s">
        <v>16</v>
      </c>
      <c r="AP1370" t="s">
        <v>300</v>
      </c>
    </row>
    <row r="1371" spans="7:42" x14ac:dyDescent="0.3">
      <c r="G1371" s="14">
        <v>1985</v>
      </c>
      <c r="H1371" s="15" t="s">
        <v>18</v>
      </c>
      <c r="J1371" s="60" t="s">
        <v>2380</v>
      </c>
      <c r="K1371" s="14" t="s">
        <v>12</v>
      </c>
      <c r="L1371" s="14" t="s">
        <v>16</v>
      </c>
      <c r="R1371" s="15" t="s">
        <v>23</v>
      </c>
      <c r="Y1371" t="s">
        <v>1001</v>
      </c>
      <c r="Z1371">
        <v>43.85</v>
      </c>
      <c r="AA1371">
        <v>4.7699999999999996</v>
      </c>
      <c r="AB1371" t="s">
        <v>2382</v>
      </c>
      <c r="AC1371" t="s">
        <v>2380</v>
      </c>
      <c r="AD1371" t="s">
        <v>2380</v>
      </c>
      <c r="AE1371" t="s">
        <v>2381</v>
      </c>
      <c r="AF1371" t="s">
        <v>2380</v>
      </c>
      <c r="AH1371" t="s">
        <v>1402</v>
      </c>
      <c r="AI1371">
        <v>1985</v>
      </c>
      <c r="AJ1371" t="s">
        <v>18</v>
      </c>
      <c r="AK1371">
        <v>9</v>
      </c>
      <c r="AL1371">
        <v>3</v>
      </c>
      <c r="AM1371">
        <v>11419.49</v>
      </c>
      <c r="AN1371" t="s">
        <v>12</v>
      </c>
      <c r="AO1371" t="s">
        <v>16</v>
      </c>
      <c r="AP1371" t="s">
        <v>23</v>
      </c>
    </row>
    <row r="1372" spans="7:42" x14ac:dyDescent="0.3">
      <c r="G1372" s="14">
        <v>1980</v>
      </c>
      <c r="H1372" s="15" t="s">
        <v>10</v>
      </c>
      <c r="J1372" s="60" t="s">
        <v>2380</v>
      </c>
      <c r="K1372" s="14" t="s">
        <v>12</v>
      </c>
      <c r="L1372" s="14" t="s">
        <v>12</v>
      </c>
      <c r="R1372" s="15" t="s">
        <v>300</v>
      </c>
      <c r="Y1372" t="s">
        <v>1000</v>
      </c>
      <c r="Z1372">
        <v>30.11</v>
      </c>
      <c r="AA1372">
        <v>4.08</v>
      </c>
      <c r="AB1372" t="s">
        <v>2380</v>
      </c>
      <c r="AC1372" t="s">
        <v>2380</v>
      </c>
      <c r="AD1372" t="s">
        <v>2380</v>
      </c>
      <c r="AE1372" t="s">
        <v>2381</v>
      </c>
      <c r="AF1372" t="s">
        <v>2380</v>
      </c>
      <c r="AH1372" t="s">
        <v>1403</v>
      </c>
      <c r="AI1372">
        <v>1980</v>
      </c>
      <c r="AJ1372" t="s">
        <v>10</v>
      </c>
      <c r="AK1372">
        <v>17</v>
      </c>
      <c r="AL1372">
        <v>2</v>
      </c>
      <c r="AM1372">
        <v>11435.74</v>
      </c>
      <c r="AN1372" t="s">
        <v>12</v>
      </c>
      <c r="AO1372" t="s">
        <v>12</v>
      </c>
      <c r="AP1372" t="s">
        <v>300</v>
      </c>
    </row>
    <row r="1373" spans="7:42" x14ac:dyDescent="0.3">
      <c r="G1373" s="14">
        <v>1971</v>
      </c>
      <c r="H1373" s="15" t="s">
        <v>20</v>
      </c>
      <c r="J1373" s="60" t="s">
        <v>2380</v>
      </c>
      <c r="K1373" s="14" t="s">
        <v>12</v>
      </c>
      <c r="L1373" s="14" t="s">
        <v>12</v>
      </c>
      <c r="R1373" s="15" t="s">
        <v>23</v>
      </c>
      <c r="Y1373" t="s">
        <v>999</v>
      </c>
      <c r="Z1373">
        <v>31.59</v>
      </c>
      <c r="AA1373">
        <v>6.01</v>
      </c>
      <c r="AB1373" t="s">
        <v>2380</v>
      </c>
      <c r="AC1373" t="s">
        <v>2380</v>
      </c>
      <c r="AD1373" t="s">
        <v>2380</v>
      </c>
      <c r="AE1373" t="s">
        <v>2381</v>
      </c>
      <c r="AF1373" t="s">
        <v>2380</v>
      </c>
      <c r="AH1373" t="s">
        <v>1404</v>
      </c>
      <c r="AI1373">
        <v>1971</v>
      </c>
      <c r="AJ1373" t="s">
        <v>20</v>
      </c>
      <c r="AK1373">
        <v>12</v>
      </c>
      <c r="AL1373">
        <v>3</v>
      </c>
      <c r="AM1373">
        <v>11436.74</v>
      </c>
      <c r="AN1373" t="s">
        <v>12</v>
      </c>
      <c r="AO1373" t="s">
        <v>12</v>
      </c>
      <c r="AP1373" t="s">
        <v>23</v>
      </c>
    </row>
    <row r="1374" spans="7:42" x14ac:dyDescent="0.3">
      <c r="G1374" s="14">
        <v>1966</v>
      </c>
      <c r="H1374" s="15" t="s">
        <v>18</v>
      </c>
      <c r="J1374" s="60" t="s">
        <v>2380</v>
      </c>
      <c r="K1374" s="14" t="s">
        <v>12</v>
      </c>
      <c r="L1374" s="14" t="s">
        <v>16</v>
      </c>
      <c r="R1374" s="15" t="s">
        <v>23</v>
      </c>
      <c r="Y1374" t="s">
        <v>998</v>
      </c>
      <c r="Z1374">
        <v>40.15</v>
      </c>
      <c r="AA1374">
        <v>11.84</v>
      </c>
      <c r="AB1374" t="s">
        <v>2380</v>
      </c>
      <c r="AC1374" t="s">
        <v>2380</v>
      </c>
      <c r="AD1374" t="s">
        <v>2380</v>
      </c>
      <c r="AE1374" t="s">
        <v>2381</v>
      </c>
      <c r="AF1374" t="s">
        <v>2380</v>
      </c>
      <c r="AH1374" t="s">
        <v>1405</v>
      </c>
      <c r="AI1374">
        <v>1966</v>
      </c>
      <c r="AJ1374" t="s">
        <v>18</v>
      </c>
      <c r="AK1374">
        <v>14</v>
      </c>
      <c r="AL1374">
        <v>0</v>
      </c>
      <c r="AM1374">
        <v>11454.02</v>
      </c>
      <c r="AN1374" t="s">
        <v>12</v>
      </c>
      <c r="AO1374" t="s">
        <v>16</v>
      </c>
      <c r="AP1374" t="s">
        <v>23</v>
      </c>
    </row>
    <row r="1375" spans="7:42" x14ac:dyDescent="0.3">
      <c r="G1375" s="14">
        <v>1965</v>
      </c>
      <c r="H1375" s="15" t="s">
        <v>18</v>
      </c>
      <c r="J1375" s="60" t="s">
        <v>2380</v>
      </c>
      <c r="K1375" s="14" t="s">
        <v>12</v>
      </c>
      <c r="L1375" s="14" t="s">
        <v>11</v>
      </c>
      <c r="R1375" s="15" t="s">
        <v>42</v>
      </c>
      <c r="Y1375" t="s">
        <v>997</v>
      </c>
      <c r="Z1375">
        <v>40.700000000000003</v>
      </c>
      <c r="AA1375">
        <v>6.27</v>
      </c>
      <c r="AB1375" t="s">
        <v>2382</v>
      </c>
      <c r="AC1375" t="s">
        <v>2380</v>
      </c>
      <c r="AD1375" t="s">
        <v>2383</v>
      </c>
      <c r="AE1375">
        <v>1</v>
      </c>
      <c r="AF1375" t="s">
        <v>2380</v>
      </c>
      <c r="AH1375" t="s">
        <v>1406</v>
      </c>
      <c r="AI1375">
        <v>1965</v>
      </c>
      <c r="AJ1375" t="s">
        <v>18</v>
      </c>
      <c r="AK1375">
        <v>23</v>
      </c>
      <c r="AL1375">
        <v>0</v>
      </c>
      <c r="AM1375">
        <v>11455.28</v>
      </c>
      <c r="AN1375" t="s">
        <v>12</v>
      </c>
      <c r="AO1375" t="s">
        <v>11</v>
      </c>
      <c r="AP1375" t="s">
        <v>42</v>
      </c>
    </row>
    <row r="1376" spans="7:42" x14ac:dyDescent="0.3">
      <c r="G1376" s="14">
        <v>1966</v>
      </c>
      <c r="H1376" s="15" t="s">
        <v>20</v>
      </c>
      <c r="J1376" s="60" t="s">
        <v>2380</v>
      </c>
      <c r="K1376" s="14" t="s">
        <v>12</v>
      </c>
      <c r="L1376" s="14" t="s">
        <v>11</v>
      </c>
      <c r="R1376" s="15" t="s">
        <v>200</v>
      </c>
      <c r="Y1376" t="s">
        <v>996</v>
      </c>
      <c r="Z1376">
        <v>40.76</v>
      </c>
      <c r="AA1376">
        <v>5.28</v>
      </c>
      <c r="AB1376" t="s">
        <v>2380</v>
      </c>
      <c r="AC1376" t="s">
        <v>2380</v>
      </c>
      <c r="AD1376" t="s">
        <v>2380</v>
      </c>
      <c r="AE1376" t="s">
        <v>2381</v>
      </c>
      <c r="AF1376" t="s">
        <v>2380</v>
      </c>
      <c r="AH1376" t="s">
        <v>1407</v>
      </c>
      <c r="AI1376">
        <v>1966</v>
      </c>
      <c r="AJ1376" t="s">
        <v>20</v>
      </c>
      <c r="AK1376">
        <v>7</v>
      </c>
      <c r="AL1376">
        <v>0</v>
      </c>
      <c r="AM1376">
        <v>11478.14</v>
      </c>
      <c r="AN1376" t="s">
        <v>12</v>
      </c>
      <c r="AO1376" t="s">
        <v>11</v>
      </c>
      <c r="AP1376" t="s">
        <v>200</v>
      </c>
    </row>
    <row r="1377" spans="7:42" x14ac:dyDescent="0.3">
      <c r="G1377" s="14">
        <v>2004</v>
      </c>
      <c r="H1377" s="15" t="s">
        <v>20</v>
      </c>
      <c r="J1377" s="60" t="s">
        <v>2380</v>
      </c>
      <c r="K1377" s="14" t="s">
        <v>12</v>
      </c>
      <c r="L1377" s="14" t="s">
        <v>11</v>
      </c>
      <c r="R1377" s="15" t="s">
        <v>13</v>
      </c>
      <c r="Y1377" t="s">
        <v>995</v>
      </c>
      <c r="Z1377">
        <v>29.7</v>
      </c>
      <c r="AA1377">
        <v>7.03</v>
      </c>
      <c r="AB1377" t="s">
        <v>2380</v>
      </c>
      <c r="AC1377" t="s">
        <v>2380</v>
      </c>
      <c r="AD1377" t="s">
        <v>2380</v>
      </c>
      <c r="AE1377" t="s">
        <v>2381</v>
      </c>
      <c r="AF1377" t="s">
        <v>2380</v>
      </c>
      <c r="AH1377" t="s">
        <v>1408</v>
      </c>
      <c r="AI1377">
        <v>2004</v>
      </c>
      <c r="AJ1377" t="s">
        <v>20</v>
      </c>
      <c r="AK1377">
        <v>10</v>
      </c>
      <c r="AL1377">
        <v>0</v>
      </c>
      <c r="AM1377">
        <v>11482.63</v>
      </c>
      <c r="AN1377" t="s">
        <v>12</v>
      </c>
      <c r="AO1377" t="s">
        <v>11</v>
      </c>
      <c r="AP1377" t="s">
        <v>13</v>
      </c>
    </row>
    <row r="1378" spans="7:42" x14ac:dyDescent="0.3">
      <c r="G1378" s="14">
        <v>1970</v>
      </c>
      <c r="H1378" s="15" t="s">
        <v>37</v>
      </c>
      <c r="J1378" s="60" t="s">
        <v>2380</v>
      </c>
      <c r="K1378" s="14" t="s">
        <v>12</v>
      </c>
      <c r="L1378" s="14" t="s">
        <v>16</v>
      </c>
      <c r="R1378" s="15" t="s">
        <v>276</v>
      </c>
      <c r="Y1378" t="s">
        <v>994</v>
      </c>
      <c r="Z1378">
        <v>40.58</v>
      </c>
      <c r="AA1378">
        <v>5.32</v>
      </c>
      <c r="AB1378" t="s">
        <v>2382</v>
      </c>
      <c r="AC1378" t="s">
        <v>2380</v>
      </c>
      <c r="AD1378" t="s">
        <v>2383</v>
      </c>
      <c r="AE1378">
        <v>1</v>
      </c>
      <c r="AF1378" t="s">
        <v>2380</v>
      </c>
      <c r="AH1378" t="s">
        <v>1409</v>
      </c>
      <c r="AI1378">
        <v>1970</v>
      </c>
      <c r="AJ1378" t="s">
        <v>37</v>
      </c>
      <c r="AK1378">
        <v>13</v>
      </c>
      <c r="AL1378">
        <v>3</v>
      </c>
      <c r="AM1378">
        <v>11488.32</v>
      </c>
      <c r="AN1378" t="s">
        <v>12</v>
      </c>
      <c r="AO1378" t="s">
        <v>16</v>
      </c>
      <c r="AP1378" t="s">
        <v>276</v>
      </c>
    </row>
    <row r="1379" spans="7:42" x14ac:dyDescent="0.3">
      <c r="G1379" s="14">
        <v>1983</v>
      </c>
      <c r="H1379" s="15" t="s">
        <v>18</v>
      </c>
      <c r="J1379" s="60" t="s">
        <v>2380</v>
      </c>
      <c r="K1379" s="14" t="s">
        <v>12</v>
      </c>
      <c r="L1379" s="14" t="s">
        <v>12</v>
      </c>
      <c r="R1379" s="15" t="s">
        <v>535</v>
      </c>
      <c r="Y1379" t="s">
        <v>993</v>
      </c>
      <c r="Z1379">
        <v>33.06</v>
      </c>
      <c r="AA1379">
        <v>9.59</v>
      </c>
      <c r="AB1379" t="s">
        <v>2382</v>
      </c>
      <c r="AC1379" t="s">
        <v>2380</v>
      </c>
      <c r="AD1379" t="s">
        <v>2380</v>
      </c>
      <c r="AE1379" t="s">
        <v>2381</v>
      </c>
      <c r="AF1379" t="s">
        <v>2380</v>
      </c>
      <c r="AH1379" t="s">
        <v>1410</v>
      </c>
      <c r="AI1379">
        <v>1983</v>
      </c>
      <c r="AJ1379" t="s">
        <v>18</v>
      </c>
      <c r="AK1379">
        <v>7</v>
      </c>
      <c r="AL1379">
        <v>3</v>
      </c>
      <c r="AM1379">
        <v>11492.46</v>
      </c>
      <c r="AN1379" t="s">
        <v>12</v>
      </c>
      <c r="AO1379" t="s">
        <v>12</v>
      </c>
      <c r="AP1379" t="s">
        <v>535</v>
      </c>
    </row>
    <row r="1380" spans="7:42" x14ac:dyDescent="0.3">
      <c r="G1380" s="14">
        <v>1969</v>
      </c>
      <c r="H1380" s="15" t="s">
        <v>35</v>
      </c>
      <c r="J1380" s="60" t="s">
        <v>2380</v>
      </c>
      <c r="K1380" s="14" t="s">
        <v>12</v>
      </c>
      <c r="L1380" s="14" t="s">
        <v>16</v>
      </c>
      <c r="R1380" s="15" t="s">
        <v>23</v>
      </c>
      <c r="Y1380" t="s">
        <v>992</v>
      </c>
      <c r="Z1380">
        <v>26.62</v>
      </c>
      <c r="AA1380">
        <v>6.15</v>
      </c>
      <c r="AB1380" t="s">
        <v>2382</v>
      </c>
      <c r="AC1380" t="s">
        <v>2380</v>
      </c>
      <c r="AD1380" t="s">
        <v>2380</v>
      </c>
      <c r="AE1380" t="s">
        <v>2381</v>
      </c>
      <c r="AF1380" t="s">
        <v>2380</v>
      </c>
      <c r="AH1380" t="s">
        <v>1411</v>
      </c>
      <c r="AI1380">
        <v>1969</v>
      </c>
      <c r="AJ1380" t="s">
        <v>35</v>
      </c>
      <c r="AK1380">
        <v>11</v>
      </c>
      <c r="AL1380">
        <v>0</v>
      </c>
      <c r="AM1380">
        <v>11497.69</v>
      </c>
      <c r="AN1380" t="s">
        <v>12</v>
      </c>
      <c r="AO1380" t="s">
        <v>16</v>
      </c>
      <c r="AP1380" t="s">
        <v>23</v>
      </c>
    </row>
    <row r="1381" spans="7:42" x14ac:dyDescent="0.3">
      <c r="G1381" s="14">
        <v>1989</v>
      </c>
      <c r="H1381" s="15" t="s">
        <v>37</v>
      </c>
      <c r="J1381" s="60" t="s">
        <v>2380</v>
      </c>
      <c r="K1381" s="14" t="s">
        <v>12</v>
      </c>
      <c r="L1381" s="14" t="s">
        <v>12</v>
      </c>
      <c r="R1381" s="15" t="s">
        <v>535</v>
      </c>
      <c r="Y1381" t="s">
        <v>991</v>
      </c>
      <c r="Z1381">
        <v>37.1</v>
      </c>
      <c r="AA1381">
        <v>11.08</v>
      </c>
      <c r="AB1381" t="s">
        <v>2380</v>
      </c>
      <c r="AC1381" t="s">
        <v>2380</v>
      </c>
      <c r="AD1381" t="s">
        <v>2380</v>
      </c>
      <c r="AE1381" t="s">
        <v>2381</v>
      </c>
      <c r="AF1381" t="s">
        <v>2380</v>
      </c>
      <c r="AH1381" t="s">
        <v>1412</v>
      </c>
      <c r="AI1381">
        <v>1989</v>
      </c>
      <c r="AJ1381" t="s">
        <v>37</v>
      </c>
      <c r="AK1381">
        <v>6</v>
      </c>
      <c r="AL1381">
        <v>3</v>
      </c>
      <c r="AM1381">
        <v>11511.61</v>
      </c>
      <c r="AN1381" t="s">
        <v>12</v>
      </c>
      <c r="AO1381" t="s">
        <v>12</v>
      </c>
      <c r="AP1381" t="s">
        <v>535</v>
      </c>
    </row>
    <row r="1382" spans="7:42" x14ac:dyDescent="0.3">
      <c r="G1382" s="14">
        <v>1968</v>
      </c>
      <c r="H1382" s="15" t="s">
        <v>18</v>
      </c>
      <c r="J1382" s="60" t="s">
        <v>2380</v>
      </c>
      <c r="K1382" s="14" t="s">
        <v>12</v>
      </c>
      <c r="L1382" s="14" t="s">
        <v>16</v>
      </c>
      <c r="R1382" s="15" t="s">
        <v>247</v>
      </c>
      <c r="Y1382" t="s">
        <v>990</v>
      </c>
      <c r="Z1382">
        <v>18.28</v>
      </c>
      <c r="AA1382">
        <v>7.95</v>
      </c>
      <c r="AB1382" t="s">
        <v>2380</v>
      </c>
      <c r="AC1382" t="s">
        <v>2380</v>
      </c>
      <c r="AD1382" t="s">
        <v>2380</v>
      </c>
      <c r="AE1382" t="s">
        <v>2381</v>
      </c>
      <c r="AF1382" t="s">
        <v>2380</v>
      </c>
      <c r="AH1382" t="s">
        <v>1413</v>
      </c>
      <c r="AI1382">
        <v>1968</v>
      </c>
      <c r="AJ1382" t="s">
        <v>18</v>
      </c>
      <c r="AK1382">
        <v>24</v>
      </c>
      <c r="AL1382">
        <v>1</v>
      </c>
      <c r="AM1382">
        <v>11512.41</v>
      </c>
      <c r="AN1382" t="s">
        <v>12</v>
      </c>
      <c r="AO1382" t="s">
        <v>16</v>
      </c>
      <c r="AP1382" t="s">
        <v>247</v>
      </c>
    </row>
    <row r="1383" spans="7:42" x14ac:dyDescent="0.3">
      <c r="G1383" s="14">
        <v>1971</v>
      </c>
      <c r="H1383" s="15" t="s">
        <v>30</v>
      </c>
      <c r="J1383" s="60" t="s">
        <v>2380</v>
      </c>
      <c r="K1383" s="14" t="s">
        <v>12</v>
      </c>
      <c r="L1383" s="14" t="s">
        <v>16</v>
      </c>
      <c r="R1383" s="15" t="s">
        <v>23</v>
      </c>
      <c r="Y1383" t="s">
        <v>989</v>
      </c>
      <c r="Z1383">
        <v>35.814999999999998</v>
      </c>
      <c r="AA1383">
        <v>6.23</v>
      </c>
      <c r="AB1383" t="s">
        <v>2380</v>
      </c>
      <c r="AC1383" t="s">
        <v>2380</v>
      </c>
      <c r="AD1383" t="s">
        <v>2380</v>
      </c>
      <c r="AE1383" t="s">
        <v>2381</v>
      </c>
      <c r="AF1383" t="s">
        <v>2380</v>
      </c>
      <c r="AH1383" t="s">
        <v>1414</v>
      </c>
      <c r="AI1383">
        <v>1971</v>
      </c>
      <c r="AJ1383" t="s">
        <v>30</v>
      </c>
      <c r="AK1383">
        <v>19</v>
      </c>
      <c r="AL1383">
        <v>4</v>
      </c>
      <c r="AM1383">
        <v>11520.1</v>
      </c>
      <c r="AN1383" t="s">
        <v>12</v>
      </c>
      <c r="AO1383" t="s">
        <v>16</v>
      </c>
      <c r="AP1383" t="s">
        <v>23</v>
      </c>
    </row>
    <row r="1384" spans="7:42" x14ac:dyDescent="0.3">
      <c r="G1384" s="14">
        <v>1988</v>
      </c>
      <c r="H1384" s="15" t="s">
        <v>18</v>
      </c>
      <c r="J1384" s="60" t="s">
        <v>2380</v>
      </c>
      <c r="K1384" s="14" t="s">
        <v>12</v>
      </c>
      <c r="L1384" s="14" t="s">
        <v>16</v>
      </c>
      <c r="R1384" s="15" t="s">
        <v>535</v>
      </c>
      <c r="Y1384" t="s">
        <v>988</v>
      </c>
      <c r="Z1384">
        <v>30.69</v>
      </c>
      <c r="AA1384">
        <v>6.5</v>
      </c>
      <c r="AB1384" t="s">
        <v>2380</v>
      </c>
      <c r="AC1384" t="s">
        <v>2380</v>
      </c>
      <c r="AD1384" t="s">
        <v>2380</v>
      </c>
      <c r="AE1384" t="s">
        <v>2381</v>
      </c>
      <c r="AF1384" t="s">
        <v>2380</v>
      </c>
      <c r="AH1384" t="s">
        <v>1415</v>
      </c>
      <c r="AI1384">
        <v>1988</v>
      </c>
      <c r="AJ1384" t="s">
        <v>18</v>
      </c>
      <c r="AK1384">
        <v>12</v>
      </c>
      <c r="AL1384">
        <v>3</v>
      </c>
      <c r="AM1384">
        <v>11524.25</v>
      </c>
      <c r="AN1384" t="s">
        <v>12</v>
      </c>
      <c r="AO1384" t="s">
        <v>16</v>
      </c>
      <c r="AP1384" t="s">
        <v>535</v>
      </c>
    </row>
    <row r="1385" spans="7:42" x14ac:dyDescent="0.3">
      <c r="G1385" s="14">
        <v>1970</v>
      </c>
      <c r="H1385" s="15" t="s">
        <v>10</v>
      </c>
      <c r="J1385" s="60" t="s">
        <v>2380</v>
      </c>
      <c r="K1385" s="14" t="s">
        <v>12</v>
      </c>
      <c r="L1385" s="14" t="s">
        <v>16</v>
      </c>
      <c r="R1385" s="15" t="s">
        <v>23</v>
      </c>
      <c r="Y1385" t="s">
        <v>987</v>
      </c>
      <c r="Z1385">
        <v>26.125</v>
      </c>
      <c r="AA1385">
        <v>5.22</v>
      </c>
      <c r="AB1385" t="s">
        <v>2380</v>
      </c>
      <c r="AC1385" t="s">
        <v>2380</v>
      </c>
      <c r="AD1385" t="s">
        <v>2380</v>
      </c>
      <c r="AE1385" t="s">
        <v>2381</v>
      </c>
      <c r="AF1385" t="s">
        <v>2380</v>
      </c>
      <c r="AH1385" t="s">
        <v>1416</v>
      </c>
      <c r="AI1385">
        <v>1970</v>
      </c>
      <c r="AJ1385" t="s">
        <v>10</v>
      </c>
      <c r="AK1385">
        <v>23</v>
      </c>
      <c r="AL1385">
        <v>0</v>
      </c>
      <c r="AM1385">
        <v>11530.12</v>
      </c>
      <c r="AN1385" t="s">
        <v>12</v>
      </c>
      <c r="AO1385" t="s">
        <v>16</v>
      </c>
      <c r="AP1385" t="s">
        <v>23</v>
      </c>
    </row>
    <row r="1386" spans="7:42" x14ac:dyDescent="0.3">
      <c r="G1386" s="14">
        <v>1965</v>
      </c>
      <c r="H1386" s="15" t="s">
        <v>37</v>
      </c>
      <c r="J1386" s="60" t="s">
        <v>2380</v>
      </c>
      <c r="K1386" s="14" t="s">
        <v>12</v>
      </c>
      <c r="L1386" s="14" t="s">
        <v>16</v>
      </c>
      <c r="R1386" s="15" t="s">
        <v>356</v>
      </c>
      <c r="Y1386" t="s">
        <v>986</v>
      </c>
      <c r="Z1386">
        <v>34.58</v>
      </c>
      <c r="AA1386">
        <v>6.3</v>
      </c>
      <c r="AB1386" t="s">
        <v>2380</v>
      </c>
      <c r="AC1386" t="s">
        <v>2380</v>
      </c>
      <c r="AD1386" t="s">
        <v>2383</v>
      </c>
      <c r="AE1386">
        <v>1</v>
      </c>
      <c r="AF1386" t="s">
        <v>2380</v>
      </c>
      <c r="AH1386" t="s">
        <v>1417</v>
      </c>
      <c r="AI1386">
        <v>1965</v>
      </c>
      <c r="AJ1386" t="s">
        <v>37</v>
      </c>
      <c r="AK1386">
        <v>3</v>
      </c>
      <c r="AL1386">
        <v>0</v>
      </c>
      <c r="AM1386">
        <v>11534.87</v>
      </c>
      <c r="AN1386" t="s">
        <v>12</v>
      </c>
      <c r="AO1386" t="s">
        <v>16</v>
      </c>
      <c r="AP1386" t="s">
        <v>356</v>
      </c>
    </row>
    <row r="1387" spans="7:42" x14ac:dyDescent="0.3">
      <c r="G1387" s="14">
        <v>1968</v>
      </c>
      <c r="H1387" s="15" t="s">
        <v>15</v>
      </c>
      <c r="J1387" s="60" t="s">
        <v>2380</v>
      </c>
      <c r="K1387" s="14" t="s">
        <v>12</v>
      </c>
      <c r="L1387" s="14" t="s">
        <v>16</v>
      </c>
      <c r="R1387" s="15" t="s">
        <v>42</v>
      </c>
      <c r="Y1387" t="s">
        <v>985</v>
      </c>
      <c r="Z1387">
        <v>27.4</v>
      </c>
      <c r="AA1387">
        <v>8.84</v>
      </c>
      <c r="AB1387" t="s">
        <v>2380</v>
      </c>
      <c r="AC1387" t="s">
        <v>2380</v>
      </c>
      <c r="AD1387" t="s">
        <v>2380</v>
      </c>
      <c r="AE1387" t="s">
        <v>2381</v>
      </c>
      <c r="AF1387" t="s">
        <v>2380</v>
      </c>
      <c r="AH1387" t="s">
        <v>1418</v>
      </c>
      <c r="AI1387">
        <v>1968</v>
      </c>
      <c r="AJ1387" t="s">
        <v>15</v>
      </c>
      <c r="AK1387">
        <v>14</v>
      </c>
      <c r="AL1387">
        <v>2</v>
      </c>
      <c r="AM1387">
        <v>11538.42</v>
      </c>
      <c r="AN1387" t="s">
        <v>12</v>
      </c>
      <c r="AO1387" t="s">
        <v>16</v>
      </c>
      <c r="AP1387" t="s">
        <v>42</v>
      </c>
    </row>
    <row r="1388" spans="7:42" x14ac:dyDescent="0.3">
      <c r="G1388" s="14">
        <v>1971</v>
      </c>
      <c r="H1388" s="15" t="s">
        <v>30</v>
      </c>
      <c r="J1388" s="60" t="s">
        <v>2380</v>
      </c>
      <c r="K1388" s="14" t="s">
        <v>12</v>
      </c>
      <c r="L1388" s="14" t="s">
        <v>16</v>
      </c>
      <c r="R1388" s="15" t="s">
        <v>23</v>
      </c>
      <c r="Y1388" t="s">
        <v>984</v>
      </c>
      <c r="Z1388">
        <v>27.53</v>
      </c>
      <c r="AA1388">
        <v>4.1100000000000003</v>
      </c>
      <c r="AB1388" t="s">
        <v>2380</v>
      </c>
      <c r="AC1388" t="s">
        <v>2380</v>
      </c>
      <c r="AD1388" t="s">
        <v>2380</v>
      </c>
      <c r="AE1388">
        <v>1</v>
      </c>
      <c r="AF1388" t="s">
        <v>2380</v>
      </c>
      <c r="AH1388" t="s">
        <v>1419</v>
      </c>
      <c r="AI1388">
        <v>1971</v>
      </c>
      <c r="AJ1388" t="s">
        <v>30</v>
      </c>
      <c r="AK1388">
        <v>1</v>
      </c>
      <c r="AL1388">
        <v>0</v>
      </c>
      <c r="AM1388">
        <v>11540.25</v>
      </c>
      <c r="AN1388" t="s">
        <v>12</v>
      </c>
      <c r="AO1388" t="s">
        <v>16</v>
      </c>
      <c r="AP1388" t="s">
        <v>23</v>
      </c>
    </row>
    <row r="1389" spans="7:42" x14ac:dyDescent="0.3">
      <c r="G1389" s="14">
        <v>1973</v>
      </c>
      <c r="H1389" s="15" t="s">
        <v>10</v>
      </c>
      <c r="J1389" s="60" t="s">
        <v>2380</v>
      </c>
      <c r="K1389" s="14" t="s">
        <v>12</v>
      </c>
      <c r="L1389" s="14" t="s">
        <v>11</v>
      </c>
      <c r="R1389" s="15" t="s">
        <v>42</v>
      </c>
      <c r="Y1389" t="s">
        <v>983</v>
      </c>
      <c r="Z1389">
        <v>33</v>
      </c>
      <c r="AA1389">
        <v>4.57</v>
      </c>
      <c r="AB1389" t="s">
        <v>2380</v>
      </c>
      <c r="AC1389" t="s">
        <v>2380</v>
      </c>
      <c r="AD1389" t="s">
        <v>2380</v>
      </c>
      <c r="AE1389" t="s">
        <v>2381</v>
      </c>
      <c r="AF1389" t="s">
        <v>2380</v>
      </c>
      <c r="AH1389" t="s">
        <v>1420</v>
      </c>
      <c r="AI1389">
        <v>1973</v>
      </c>
      <c r="AJ1389" t="s">
        <v>10</v>
      </c>
      <c r="AK1389">
        <v>23</v>
      </c>
      <c r="AL1389">
        <v>5</v>
      </c>
      <c r="AM1389">
        <v>11552.9</v>
      </c>
      <c r="AN1389" t="s">
        <v>12</v>
      </c>
      <c r="AO1389" t="s">
        <v>11</v>
      </c>
      <c r="AP1389" t="s">
        <v>42</v>
      </c>
    </row>
    <row r="1390" spans="7:42" x14ac:dyDescent="0.3">
      <c r="G1390" s="14">
        <v>1965</v>
      </c>
      <c r="H1390" s="15" t="s">
        <v>37</v>
      </c>
      <c r="J1390" s="60" t="s">
        <v>2380</v>
      </c>
      <c r="K1390" s="14" t="s">
        <v>12</v>
      </c>
      <c r="L1390" s="14" t="s">
        <v>16</v>
      </c>
      <c r="R1390" s="15" t="s">
        <v>13</v>
      </c>
      <c r="Y1390" t="s">
        <v>982</v>
      </c>
      <c r="Z1390">
        <v>25.78</v>
      </c>
      <c r="AA1390">
        <v>11.06</v>
      </c>
      <c r="AB1390" t="s">
        <v>2382</v>
      </c>
      <c r="AC1390" t="s">
        <v>2380</v>
      </c>
      <c r="AD1390" t="s">
        <v>2380</v>
      </c>
      <c r="AE1390" t="s">
        <v>2381</v>
      </c>
      <c r="AF1390" t="s">
        <v>2380</v>
      </c>
      <c r="AH1390" t="s">
        <v>1421</v>
      </c>
      <c r="AI1390">
        <v>1965</v>
      </c>
      <c r="AJ1390" t="s">
        <v>37</v>
      </c>
      <c r="AK1390">
        <v>27</v>
      </c>
      <c r="AL1390">
        <v>1</v>
      </c>
      <c r="AM1390">
        <v>11554.22</v>
      </c>
      <c r="AN1390" t="s">
        <v>12</v>
      </c>
      <c r="AO1390" t="s">
        <v>16</v>
      </c>
      <c r="AP1390" t="s">
        <v>13</v>
      </c>
    </row>
    <row r="1391" spans="7:42" x14ac:dyDescent="0.3">
      <c r="G1391" s="14">
        <v>1965</v>
      </c>
      <c r="H1391" s="15" t="s">
        <v>30</v>
      </c>
      <c r="J1391" s="60" t="s">
        <v>2380</v>
      </c>
      <c r="K1391" s="14" t="s">
        <v>12</v>
      </c>
      <c r="L1391" s="14" t="s">
        <v>12</v>
      </c>
      <c r="R1391" s="15" t="s">
        <v>168</v>
      </c>
      <c r="Y1391" t="s">
        <v>981</v>
      </c>
      <c r="Z1391">
        <v>22.66</v>
      </c>
      <c r="AA1391">
        <v>10.68</v>
      </c>
      <c r="AB1391" t="s">
        <v>2380</v>
      </c>
      <c r="AC1391" t="s">
        <v>2380</v>
      </c>
      <c r="AD1391" t="s">
        <v>2380</v>
      </c>
      <c r="AE1391" t="s">
        <v>2381</v>
      </c>
      <c r="AF1391" t="s">
        <v>2380</v>
      </c>
      <c r="AH1391" t="s">
        <v>1422</v>
      </c>
      <c r="AI1391">
        <v>1965</v>
      </c>
      <c r="AJ1391" t="s">
        <v>30</v>
      </c>
      <c r="AK1391">
        <v>25</v>
      </c>
      <c r="AL1391">
        <v>0</v>
      </c>
      <c r="AM1391">
        <v>11566.3</v>
      </c>
      <c r="AN1391" t="s">
        <v>12</v>
      </c>
      <c r="AO1391" t="s">
        <v>12</v>
      </c>
      <c r="AP1391" t="s">
        <v>168</v>
      </c>
    </row>
    <row r="1392" spans="7:42" x14ac:dyDescent="0.3">
      <c r="G1392" s="14">
        <v>1965</v>
      </c>
      <c r="H1392" s="15" t="s">
        <v>15</v>
      </c>
      <c r="J1392" s="60" t="s">
        <v>2380</v>
      </c>
      <c r="K1392" s="14" t="s">
        <v>12</v>
      </c>
      <c r="L1392" s="14" t="s">
        <v>12</v>
      </c>
      <c r="R1392" s="15" t="s">
        <v>42</v>
      </c>
      <c r="Y1392" t="s">
        <v>980</v>
      </c>
      <c r="Z1392">
        <v>38.81</v>
      </c>
      <c r="AA1392">
        <v>6.14</v>
      </c>
      <c r="AB1392" t="s">
        <v>2382</v>
      </c>
      <c r="AC1392" t="s">
        <v>2380</v>
      </c>
      <c r="AD1392" t="s">
        <v>2380</v>
      </c>
      <c r="AE1392">
        <v>1</v>
      </c>
      <c r="AF1392" t="s">
        <v>2380</v>
      </c>
      <c r="AH1392" t="s">
        <v>1423</v>
      </c>
      <c r="AI1392">
        <v>1965</v>
      </c>
      <c r="AJ1392" t="s">
        <v>15</v>
      </c>
      <c r="AK1392">
        <v>6</v>
      </c>
      <c r="AL1392">
        <v>1</v>
      </c>
      <c r="AM1392">
        <v>11576.13</v>
      </c>
      <c r="AN1392" t="s">
        <v>12</v>
      </c>
      <c r="AO1392" t="s">
        <v>12</v>
      </c>
      <c r="AP1392" t="s">
        <v>42</v>
      </c>
    </row>
    <row r="1393" spans="7:42" x14ac:dyDescent="0.3">
      <c r="G1393" s="14">
        <v>1964</v>
      </c>
      <c r="H1393" s="15" t="s">
        <v>18</v>
      </c>
      <c r="J1393" s="60" t="s">
        <v>2380</v>
      </c>
      <c r="K1393" s="14" t="s">
        <v>12</v>
      </c>
      <c r="L1393" s="14" t="s">
        <v>16</v>
      </c>
      <c r="R1393" s="15" t="s">
        <v>516</v>
      </c>
      <c r="Y1393" t="s">
        <v>979</v>
      </c>
      <c r="Z1393">
        <v>38.51</v>
      </c>
      <c r="AA1393">
        <v>5.45</v>
      </c>
      <c r="AB1393" t="s">
        <v>2382</v>
      </c>
      <c r="AC1393" t="s">
        <v>2380</v>
      </c>
      <c r="AD1393" t="s">
        <v>2380</v>
      </c>
      <c r="AE1393" t="s">
        <v>2381</v>
      </c>
      <c r="AF1393" t="s">
        <v>2380</v>
      </c>
      <c r="AH1393" t="s">
        <v>1424</v>
      </c>
      <c r="AI1393">
        <v>1964</v>
      </c>
      <c r="AJ1393" t="s">
        <v>18</v>
      </c>
      <c r="AK1393">
        <v>20</v>
      </c>
      <c r="AL1393">
        <v>0</v>
      </c>
      <c r="AM1393">
        <v>11602.75</v>
      </c>
      <c r="AN1393" t="s">
        <v>12</v>
      </c>
      <c r="AO1393" t="s">
        <v>16</v>
      </c>
      <c r="AP1393" t="s">
        <v>516</v>
      </c>
    </row>
    <row r="1394" spans="7:42" x14ac:dyDescent="0.3">
      <c r="G1394" s="14">
        <v>1986</v>
      </c>
      <c r="H1394" s="15" t="s">
        <v>10</v>
      </c>
      <c r="J1394" s="60" t="s">
        <v>2380</v>
      </c>
      <c r="K1394" s="14" t="s">
        <v>12</v>
      </c>
      <c r="L1394" s="14" t="s">
        <v>12</v>
      </c>
      <c r="R1394" s="15" t="s">
        <v>632</v>
      </c>
      <c r="Y1394" t="s">
        <v>978</v>
      </c>
      <c r="Z1394">
        <v>22.98</v>
      </c>
      <c r="AA1394">
        <v>6.14</v>
      </c>
      <c r="AB1394" t="s">
        <v>2382</v>
      </c>
      <c r="AC1394" t="s">
        <v>2380</v>
      </c>
      <c r="AD1394" t="s">
        <v>2380</v>
      </c>
      <c r="AE1394" t="s">
        <v>2381</v>
      </c>
      <c r="AF1394" t="s">
        <v>2380</v>
      </c>
      <c r="AH1394" t="s">
        <v>1425</v>
      </c>
      <c r="AI1394">
        <v>1986</v>
      </c>
      <c r="AJ1394" t="s">
        <v>10</v>
      </c>
      <c r="AK1394">
        <v>17</v>
      </c>
      <c r="AL1394">
        <v>3</v>
      </c>
      <c r="AM1394">
        <v>11625.11</v>
      </c>
      <c r="AN1394" t="s">
        <v>12</v>
      </c>
      <c r="AO1394" t="s">
        <v>12</v>
      </c>
      <c r="AP1394" t="s">
        <v>632</v>
      </c>
    </row>
    <row r="1395" spans="7:42" x14ac:dyDescent="0.3">
      <c r="G1395" s="14">
        <v>1966</v>
      </c>
      <c r="H1395" s="15" t="s">
        <v>37</v>
      </c>
      <c r="J1395" s="60" t="s">
        <v>2380</v>
      </c>
      <c r="K1395" s="14" t="s">
        <v>12</v>
      </c>
      <c r="L1395" s="14" t="s">
        <v>11</v>
      </c>
      <c r="R1395" s="15" t="s">
        <v>247</v>
      </c>
      <c r="Y1395" t="s">
        <v>977</v>
      </c>
      <c r="Z1395">
        <v>15.65</v>
      </c>
      <c r="AA1395">
        <v>7.85</v>
      </c>
      <c r="AB1395" t="s">
        <v>2380</v>
      </c>
      <c r="AC1395" t="s">
        <v>2380</v>
      </c>
      <c r="AD1395" t="s">
        <v>2380</v>
      </c>
      <c r="AE1395" t="s">
        <v>2381</v>
      </c>
      <c r="AF1395" t="s">
        <v>2380</v>
      </c>
      <c r="AH1395" t="s">
        <v>1426</v>
      </c>
      <c r="AI1395">
        <v>1966</v>
      </c>
      <c r="AJ1395" t="s">
        <v>37</v>
      </c>
      <c r="AK1395">
        <v>4</v>
      </c>
      <c r="AL1395">
        <v>0</v>
      </c>
      <c r="AM1395">
        <v>11657.72</v>
      </c>
      <c r="AN1395" t="s">
        <v>12</v>
      </c>
      <c r="AO1395" t="s">
        <v>11</v>
      </c>
      <c r="AP1395" t="s">
        <v>247</v>
      </c>
    </row>
    <row r="1396" spans="7:42" x14ac:dyDescent="0.3">
      <c r="G1396" s="14">
        <v>1994</v>
      </c>
      <c r="H1396" s="15" t="s">
        <v>10</v>
      </c>
      <c r="J1396" s="60" t="s">
        <v>2380</v>
      </c>
      <c r="K1396" s="14" t="s">
        <v>12</v>
      </c>
      <c r="L1396" s="14" t="s">
        <v>11</v>
      </c>
      <c r="R1396" s="15" t="s">
        <v>249</v>
      </c>
      <c r="Y1396" t="s">
        <v>976</v>
      </c>
      <c r="Z1396">
        <v>39.97</v>
      </c>
      <c r="AA1396">
        <v>4.09</v>
      </c>
      <c r="AB1396" t="s">
        <v>2380</v>
      </c>
      <c r="AC1396" t="s">
        <v>2380</v>
      </c>
      <c r="AD1396" t="s">
        <v>2380</v>
      </c>
      <c r="AE1396">
        <v>1</v>
      </c>
      <c r="AF1396" t="s">
        <v>2380</v>
      </c>
      <c r="AH1396" t="s">
        <v>1427</v>
      </c>
      <c r="AI1396">
        <v>1994</v>
      </c>
      <c r="AJ1396" t="s">
        <v>10</v>
      </c>
      <c r="AK1396">
        <v>20</v>
      </c>
      <c r="AL1396">
        <v>0</v>
      </c>
      <c r="AM1396">
        <v>11657.81</v>
      </c>
      <c r="AN1396" t="s">
        <v>12</v>
      </c>
      <c r="AO1396" t="s">
        <v>11</v>
      </c>
      <c r="AP1396" t="s">
        <v>249</v>
      </c>
    </row>
    <row r="1397" spans="7:42" x14ac:dyDescent="0.3">
      <c r="G1397" s="14">
        <v>1966</v>
      </c>
      <c r="H1397" s="15" t="s">
        <v>10</v>
      </c>
      <c r="J1397" s="60" t="s">
        <v>2380</v>
      </c>
      <c r="K1397" s="14" t="s">
        <v>12</v>
      </c>
      <c r="L1397" s="14" t="s">
        <v>16</v>
      </c>
      <c r="R1397" s="15" t="s">
        <v>247</v>
      </c>
      <c r="Y1397" t="s">
        <v>975</v>
      </c>
      <c r="Z1397">
        <v>37.22</v>
      </c>
      <c r="AA1397">
        <v>4.62</v>
      </c>
      <c r="AB1397" t="s">
        <v>2380</v>
      </c>
      <c r="AC1397" t="s">
        <v>2380</v>
      </c>
      <c r="AD1397" t="s">
        <v>2383</v>
      </c>
      <c r="AE1397">
        <v>1</v>
      </c>
      <c r="AF1397" t="s">
        <v>2380</v>
      </c>
      <c r="AH1397" t="s">
        <v>1428</v>
      </c>
      <c r="AI1397">
        <v>1966</v>
      </c>
      <c r="AJ1397" t="s">
        <v>10</v>
      </c>
      <c r="AK1397">
        <v>6</v>
      </c>
      <c r="AL1397">
        <v>0</v>
      </c>
      <c r="AM1397">
        <v>11658.12</v>
      </c>
      <c r="AN1397" t="s">
        <v>12</v>
      </c>
      <c r="AO1397" t="s">
        <v>16</v>
      </c>
      <c r="AP1397" t="s">
        <v>247</v>
      </c>
    </row>
    <row r="1398" spans="7:42" x14ac:dyDescent="0.3">
      <c r="G1398" s="14">
        <v>1966</v>
      </c>
      <c r="H1398" s="15" t="s">
        <v>35</v>
      </c>
      <c r="J1398" s="60" t="s">
        <v>2380</v>
      </c>
      <c r="K1398" s="14" t="s">
        <v>12</v>
      </c>
      <c r="L1398" s="14" t="s">
        <v>12</v>
      </c>
      <c r="R1398" s="15" t="s">
        <v>247</v>
      </c>
      <c r="Y1398" t="s">
        <v>974</v>
      </c>
      <c r="Z1398">
        <v>41.325000000000003</v>
      </c>
      <c r="AA1398">
        <v>5.77</v>
      </c>
      <c r="AB1398" t="s">
        <v>2380</v>
      </c>
      <c r="AC1398" t="s">
        <v>2380</v>
      </c>
      <c r="AD1398" t="s">
        <v>2380</v>
      </c>
      <c r="AE1398" t="s">
        <v>2381</v>
      </c>
      <c r="AF1398" t="s">
        <v>2380</v>
      </c>
      <c r="AH1398" t="s">
        <v>1429</v>
      </c>
      <c r="AI1398">
        <v>1966</v>
      </c>
      <c r="AJ1398" t="s">
        <v>35</v>
      </c>
      <c r="AK1398">
        <v>23</v>
      </c>
      <c r="AL1398">
        <v>0</v>
      </c>
      <c r="AM1398">
        <v>11658.38</v>
      </c>
      <c r="AN1398" t="s">
        <v>12</v>
      </c>
      <c r="AO1398" t="s">
        <v>12</v>
      </c>
      <c r="AP1398" t="s">
        <v>247</v>
      </c>
    </row>
    <row r="1399" spans="7:42" x14ac:dyDescent="0.3">
      <c r="G1399" s="14">
        <v>1966</v>
      </c>
      <c r="H1399" s="15" t="s">
        <v>15</v>
      </c>
      <c r="J1399" s="60" t="s">
        <v>2380</v>
      </c>
      <c r="K1399" s="14" t="s">
        <v>12</v>
      </c>
      <c r="L1399" s="14" t="s">
        <v>16</v>
      </c>
      <c r="R1399" s="15" t="s">
        <v>42</v>
      </c>
      <c r="Y1399" t="s">
        <v>973</v>
      </c>
      <c r="Z1399">
        <v>40.31</v>
      </c>
      <c r="AA1399">
        <v>5.84</v>
      </c>
      <c r="AB1399" t="s">
        <v>2380</v>
      </c>
      <c r="AC1399" t="s">
        <v>2380</v>
      </c>
      <c r="AD1399" t="s">
        <v>2380</v>
      </c>
      <c r="AE1399" t="s">
        <v>2381</v>
      </c>
      <c r="AF1399" t="s">
        <v>2380</v>
      </c>
      <c r="AH1399" t="s">
        <v>1430</v>
      </c>
      <c r="AI1399">
        <v>1966</v>
      </c>
      <c r="AJ1399" t="s">
        <v>15</v>
      </c>
      <c r="AK1399">
        <v>9</v>
      </c>
      <c r="AL1399">
        <v>1</v>
      </c>
      <c r="AM1399">
        <v>11674.13</v>
      </c>
      <c r="AN1399" t="s">
        <v>12</v>
      </c>
      <c r="AO1399" t="s">
        <v>16</v>
      </c>
      <c r="AP1399" t="s">
        <v>42</v>
      </c>
    </row>
    <row r="1400" spans="7:42" x14ac:dyDescent="0.3">
      <c r="G1400" s="14">
        <v>1970</v>
      </c>
      <c r="H1400" s="15" t="s">
        <v>30</v>
      </c>
      <c r="J1400" s="60" t="s">
        <v>2380</v>
      </c>
      <c r="K1400" s="14" t="s">
        <v>12</v>
      </c>
      <c r="L1400" s="14" t="s">
        <v>16</v>
      </c>
      <c r="R1400" s="15" t="s">
        <v>300</v>
      </c>
      <c r="Y1400" t="s">
        <v>972</v>
      </c>
      <c r="Z1400">
        <v>29.48</v>
      </c>
      <c r="AA1400">
        <v>4.91</v>
      </c>
      <c r="AB1400" t="s">
        <v>2380</v>
      </c>
      <c r="AC1400" t="s">
        <v>2380</v>
      </c>
      <c r="AD1400" t="s">
        <v>2380</v>
      </c>
      <c r="AE1400" t="s">
        <v>2381</v>
      </c>
      <c r="AF1400" t="s">
        <v>2380</v>
      </c>
      <c r="AH1400" t="s">
        <v>1431</v>
      </c>
      <c r="AI1400">
        <v>1970</v>
      </c>
      <c r="AJ1400" t="s">
        <v>30</v>
      </c>
      <c r="AK1400">
        <v>1</v>
      </c>
      <c r="AL1400">
        <v>0</v>
      </c>
      <c r="AM1400">
        <v>11696.52</v>
      </c>
      <c r="AN1400" t="s">
        <v>12</v>
      </c>
      <c r="AO1400" t="s">
        <v>16</v>
      </c>
      <c r="AP1400" t="s">
        <v>300</v>
      </c>
    </row>
    <row r="1401" spans="7:42" x14ac:dyDescent="0.3">
      <c r="G1401" s="14">
        <v>1982</v>
      </c>
      <c r="H1401" s="15" t="s">
        <v>37</v>
      </c>
      <c r="J1401" s="60" t="s">
        <v>2380</v>
      </c>
      <c r="K1401" s="14" t="s">
        <v>12</v>
      </c>
      <c r="L1401" s="14" t="s">
        <v>11</v>
      </c>
      <c r="R1401" s="15" t="s">
        <v>300</v>
      </c>
      <c r="Y1401" t="s">
        <v>971</v>
      </c>
      <c r="Z1401">
        <v>33.155000000000001</v>
      </c>
      <c r="AA1401">
        <v>5.07</v>
      </c>
      <c r="AB1401" t="s">
        <v>2380</v>
      </c>
      <c r="AC1401" t="s">
        <v>2380</v>
      </c>
      <c r="AD1401" t="s">
        <v>2380</v>
      </c>
      <c r="AE1401" t="s">
        <v>2381</v>
      </c>
      <c r="AF1401" t="s">
        <v>2380</v>
      </c>
      <c r="AH1401" t="s">
        <v>1432</v>
      </c>
      <c r="AI1401">
        <v>1982</v>
      </c>
      <c r="AJ1401" t="s">
        <v>37</v>
      </c>
      <c r="AK1401">
        <v>21</v>
      </c>
      <c r="AL1401">
        <v>3</v>
      </c>
      <c r="AM1401">
        <v>11712.97</v>
      </c>
      <c r="AN1401" t="s">
        <v>12</v>
      </c>
      <c r="AO1401" t="s">
        <v>11</v>
      </c>
      <c r="AP1401" t="s">
        <v>300</v>
      </c>
    </row>
    <row r="1402" spans="7:42" x14ac:dyDescent="0.3">
      <c r="G1402" s="14">
        <v>1969</v>
      </c>
      <c r="H1402" s="15" t="s">
        <v>37</v>
      </c>
      <c r="J1402" s="60" t="s">
        <v>2380</v>
      </c>
      <c r="K1402" s="14" t="s">
        <v>12</v>
      </c>
      <c r="L1402" s="14" t="s">
        <v>16</v>
      </c>
      <c r="R1402" s="15" t="s">
        <v>247</v>
      </c>
      <c r="Y1402" t="s">
        <v>970</v>
      </c>
      <c r="Z1402">
        <v>42.85</v>
      </c>
      <c r="AA1402">
        <v>5.81</v>
      </c>
      <c r="AB1402" t="s">
        <v>2382</v>
      </c>
      <c r="AC1402" t="s">
        <v>2380</v>
      </c>
      <c r="AD1402" t="s">
        <v>2380</v>
      </c>
      <c r="AE1402" t="s">
        <v>2381</v>
      </c>
      <c r="AF1402" t="s">
        <v>2380</v>
      </c>
      <c r="AH1402" t="s">
        <v>1433</v>
      </c>
      <c r="AI1402">
        <v>1969</v>
      </c>
      <c r="AJ1402" t="s">
        <v>37</v>
      </c>
      <c r="AK1402">
        <v>12</v>
      </c>
      <c r="AL1402">
        <v>2</v>
      </c>
      <c r="AM1402">
        <v>11729.68</v>
      </c>
      <c r="AN1402" t="s">
        <v>12</v>
      </c>
      <c r="AO1402" t="s">
        <v>16</v>
      </c>
      <c r="AP1402" t="s">
        <v>247</v>
      </c>
    </row>
    <row r="1403" spans="7:42" x14ac:dyDescent="0.3">
      <c r="G1403" s="14">
        <v>1984</v>
      </c>
      <c r="H1403" s="15" t="s">
        <v>15</v>
      </c>
      <c r="J1403" s="60" t="s">
        <v>2380</v>
      </c>
      <c r="K1403" s="14" t="s">
        <v>12</v>
      </c>
      <c r="L1403" s="14" t="s">
        <v>12</v>
      </c>
      <c r="R1403" s="15" t="s">
        <v>535</v>
      </c>
      <c r="Y1403" t="s">
        <v>969</v>
      </c>
      <c r="Z1403">
        <v>32.340000000000003</v>
      </c>
      <c r="AA1403">
        <v>11.2</v>
      </c>
      <c r="AB1403" t="s">
        <v>2380</v>
      </c>
      <c r="AC1403" t="s">
        <v>2380</v>
      </c>
      <c r="AD1403" t="s">
        <v>2380</v>
      </c>
      <c r="AE1403" t="s">
        <v>2381</v>
      </c>
      <c r="AF1403" t="s">
        <v>2380</v>
      </c>
      <c r="AH1403" t="s">
        <v>1434</v>
      </c>
      <c r="AI1403">
        <v>1984</v>
      </c>
      <c r="AJ1403" t="s">
        <v>15</v>
      </c>
      <c r="AK1403">
        <v>26</v>
      </c>
      <c r="AL1403">
        <v>3</v>
      </c>
      <c r="AM1403">
        <v>11730.82</v>
      </c>
      <c r="AN1403" t="s">
        <v>12</v>
      </c>
      <c r="AO1403" t="s">
        <v>12</v>
      </c>
      <c r="AP1403" t="s">
        <v>535</v>
      </c>
    </row>
    <row r="1404" spans="7:42" x14ac:dyDescent="0.3">
      <c r="G1404" s="14">
        <v>1964</v>
      </c>
      <c r="H1404" s="15" t="s">
        <v>15</v>
      </c>
      <c r="J1404" s="60" t="s">
        <v>2380</v>
      </c>
      <c r="K1404" s="14" t="s">
        <v>12</v>
      </c>
      <c r="L1404" s="14" t="s">
        <v>16</v>
      </c>
      <c r="R1404" s="15" t="s">
        <v>23</v>
      </c>
      <c r="Y1404" t="s">
        <v>968</v>
      </c>
      <c r="Z1404">
        <v>27.5</v>
      </c>
      <c r="AA1404">
        <v>10.75</v>
      </c>
      <c r="AB1404" t="s">
        <v>2380</v>
      </c>
      <c r="AC1404" t="s">
        <v>2380</v>
      </c>
      <c r="AD1404" t="s">
        <v>2380</v>
      </c>
      <c r="AE1404" t="s">
        <v>2381</v>
      </c>
      <c r="AF1404" t="s">
        <v>2380</v>
      </c>
      <c r="AH1404" t="s">
        <v>1435</v>
      </c>
      <c r="AI1404">
        <v>1964</v>
      </c>
      <c r="AJ1404" t="s">
        <v>15</v>
      </c>
      <c r="AK1404">
        <v>9</v>
      </c>
      <c r="AL1404">
        <v>0</v>
      </c>
      <c r="AM1404">
        <v>11735.88</v>
      </c>
      <c r="AN1404" t="s">
        <v>12</v>
      </c>
      <c r="AO1404" t="s">
        <v>16</v>
      </c>
      <c r="AP1404" t="s">
        <v>23</v>
      </c>
    </row>
    <row r="1405" spans="7:42" x14ac:dyDescent="0.3">
      <c r="G1405" s="14">
        <v>1988</v>
      </c>
      <c r="H1405" s="15" t="s">
        <v>20</v>
      </c>
      <c r="J1405" s="60" t="s">
        <v>2380</v>
      </c>
      <c r="K1405" s="14" t="s">
        <v>12</v>
      </c>
      <c r="L1405" s="14" t="s">
        <v>16</v>
      </c>
      <c r="R1405" s="15" t="s">
        <v>42</v>
      </c>
      <c r="Y1405" t="s">
        <v>967</v>
      </c>
      <c r="Z1405">
        <v>25.8</v>
      </c>
      <c r="AA1405">
        <v>7.8</v>
      </c>
      <c r="AB1405" t="s">
        <v>2380</v>
      </c>
      <c r="AC1405" t="s">
        <v>2380</v>
      </c>
      <c r="AD1405" t="s">
        <v>2380</v>
      </c>
      <c r="AE1405" t="s">
        <v>2381</v>
      </c>
      <c r="AF1405" t="s">
        <v>2380</v>
      </c>
      <c r="AH1405" t="s">
        <v>1436</v>
      </c>
      <c r="AI1405">
        <v>1988</v>
      </c>
      <c r="AJ1405" t="s">
        <v>20</v>
      </c>
      <c r="AK1405">
        <v>5</v>
      </c>
      <c r="AL1405">
        <v>2</v>
      </c>
      <c r="AM1405">
        <v>11737.85</v>
      </c>
      <c r="AN1405" t="s">
        <v>12</v>
      </c>
      <c r="AO1405" t="s">
        <v>16</v>
      </c>
      <c r="AP1405" t="s">
        <v>42</v>
      </c>
    </row>
    <row r="1406" spans="7:42" x14ac:dyDescent="0.3">
      <c r="G1406" s="14">
        <v>1969</v>
      </c>
      <c r="H1406" s="15" t="s">
        <v>15</v>
      </c>
      <c r="J1406" s="60" t="s">
        <v>2380</v>
      </c>
      <c r="K1406" s="14" t="s">
        <v>12</v>
      </c>
      <c r="L1406" s="14" t="s">
        <v>16</v>
      </c>
      <c r="R1406" s="15" t="s">
        <v>42</v>
      </c>
      <c r="Y1406" t="s">
        <v>966</v>
      </c>
      <c r="Z1406">
        <v>25</v>
      </c>
      <c r="AA1406">
        <v>7.04</v>
      </c>
      <c r="AB1406" t="s">
        <v>2380</v>
      </c>
      <c r="AC1406" t="s">
        <v>2380</v>
      </c>
      <c r="AD1406" t="s">
        <v>2380</v>
      </c>
      <c r="AE1406" t="s">
        <v>2381</v>
      </c>
      <c r="AF1406" t="s">
        <v>2380</v>
      </c>
      <c r="AH1406" t="s">
        <v>1437</v>
      </c>
      <c r="AI1406">
        <v>1969</v>
      </c>
      <c r="AJ1406" t="s">
        <v>15</v>
      </c>
      <c r="AK1406">
        <v>12</v>
      </c>
      <c r="AL1406">
        <v>3</v>
      </c>
      <c r="AM1406">
        <v>11741.73</v>
      </c>
      <c r="AN1406" t="s">
        <v>12</v>
      </c>
      <c r="AO1406" t="s">
        <v>16</v>
      </c>
      <c r="AP1406" t="s">
        <v>42</v>
      </c>
    </row>
    <row r="1407" spans="7:42" x14ac:dyDescent="0.3">
      <c r="G1407" s="14">
        <v>1963</v>
      </c>
      <c r="H1407" s="15" t="s">
        <v>18</v>
      </c>
      <c r="J1407" s="60" t="s">
        <v>2380</v>
      </c>
      <c r="K1407" s="14" t="s">
        <v>12</v>
      </c>
      <c r="L1407" s="14" t="s">
        <v>12</v>
      </c>
      <c r="R1407" s="15" t="s">
        <v>13</v>
      </c>
      <c r="Y1407" t="s">
        <v>965</v>
      </c>
      <c r="Z1407">
        <v>41.2</v>
      </c>
      <c r="AA1407">
        <v>4.18</v>
      </c>
      <c r="AB1407" t="s">
        <v>2382</v>
      </c>
      <c r="AC1407" t="s">
        <v>2380</v>
      </c>
      <c r="AD1407" t="s">
        <v>2380</v>
      </c>
      <c r="AE1407" t="s">
        <v>2381</v>
      </c>
      <c r="AF1407" t="s">
        <v>2380</v>
      </c>
      <c r="AH1407" t="s">
        <v>1438</v>
      </c>
      <c r="AI1407">
        <v>1963</v>
      </c>
      <c r="AJ1407" t="s">
        <v>18</v>
      </c>
      <c r="AK1407">
        <v>9</v>
      </c>
      <c r="AL1407">
        <v>0</v>
      </c>
      <c r="AM1407">
        <v>11743.3</v>
      </c>
      <c r="AN1407" t="s">
        <v>12</v>
      </c>
      <c r="AO1407" t="s">
        <v>12</v>
      </c>
      <c r="AP1407" t="s">
        <v>13</v>
      </c>
    </row>
    <row r="1408" spans="7:42" x14ac:dyDescent="0.3">
      <c r="G1408" s="14">
        <v>1964</v>
      </c>
      <c r="H1408" s="15" t="s">
        <v>30</v>
      </c>
      <c r="J1408" s="60" t="s">
        <v>2380</v>
      </c>
      <c r="K1408" s="14" t="s">
        <v>12</v>
      </c>
      <c r="L1408" s="14" t="s">
        <v>16</v>
      </c>
      <c r="R1408" s="15" t="s">
        <v>23</v>
      </c>
      <c r="Y1408" t="s">
        <v>964</v>
      </c>
      <c r="Z1408">
        <v>17.78</v>
      </c>
      <c r="AA1408">
        <v>8.19</v>
      </c>
      <c r="AB1408" t="s">
        <v>2380</v>
      </c>
      <c r="AC1408" t="s">
        <v>2380</v>
      </c>
      <c r="AD1408" t="s">
        <v>2380</v>
      </c>
      <c r="AE1408" t="s">
        <v>2381</v>
      </c>
      <c r="AF1408" t="s">
        <v>2380</v>
      </c>
      <c r="AH1408" t="s">
        <v>1439</v>
      </c>
      <c r="AI1408">
        <v>1964</v>
      </c>
      <c r="AJ1408" t="s">
        <v>30</v>
      </c>
      <c r="AK1408">
        <v>2</v>
      </c>
      <c r="AL1408">
        <v>0</v>
      </c>
      <c r="AM1408">
        <v>11743.93</v>
      </c>
      <c r="AN1408" t="s">
        <v>12</v>
      </c>
      <c r="AO1408" t="s">
        <v>16</v>
      </c>
      <c r="AP1408" t="s">
        <v>23</v>
      </c>
    </row>
    <row r="1409" spans="7:42" x14ac:dyDescent="0.3">
      <c r="G1409" s="14">
        <v>1979</v>
      </c>
      <c r="H1409" s="15" t="s">
        <v>15</v>
      </c>
      <c r="J1409" s="60" t="s">
        <v>2380</v>
      </c>
      <c r="K1409" s="14" t="s">
        <v>12</v>
      </c>
      <c r="L1409" s="14" t="s">
        <v>16</v>
      </c>
      <c r="R1409" s="15" t="s">
        <v>535</v>
      </c>
      <c r="Y1409" t="s">
        <v>963</v>
      </c>
      <c r="Z1409">
        <v>40.119999999999997</v>
      </c>
      <c r="AA1409">
        <v>6.22</v>
      </c>
      <c r="AB1409" t="s">
        <v>2382</v>
      </c>
      <c r="AC1409" t="s">
        <v>2380</v>
      </c>
      <c r="AD1409" t="s">
        <v>2383</v>
      </c>
      <c r="AE1409">
        <v>1</v>
      </c>
      <c r="AF1409" t="s">
        <v>2380</v>
      </c>
      <c r="AH1409" t="s">
        <v>1440</v>
      </c>
      <c r="AI1409">
        <v>1979</v>
      </c>
      <c r="AJ1409" t="s">
        <v>15</v>
      </c>
      <c r="AK1409">
        <v>6</v>
      </c>
      <c r="AL1409">
        <v>2</v>
      </c>
      <c r="AM1409">
        <v>11752.68</v>
      </c>
      <c r="AN1409" t="s">
        <v>12</v>
      </c>
      <c r="AO1409" t="s">
        <v>16</v>
      </c>
      <c r="AP1409" t="s">
        <v>535</v>
      </c>
    </row>
    <row r="1410" spans="7:42" x14ac:dyDescent="0.3">
      <c r="G1410" s="14">
        <v>1966</v>
      </c>
      <c r="H1410" s="15" t="s">
        <v>10</v>
      </c>
      <c r="J1410" s="60" t="s">
        <v>2380</v>
      </c>
      <c r="K1410" s="14" t="s">
        <v>12</v>
      </c>
      <c r="L1410" s="14" t="s">
        <v>12</v>
      </c>
      <c r="R1410" s="15" t="s">
        <v>168</v>
      </c>
      <c r="Y1410" t="s">
        <v>962</v>
      </c>
      <c r="Z1410">
        <v>19.350000000000001</v>
      </c>
      <c r="AA1410">
        <v>8.2200000000000006</v>
      </c>
      <c r="AB1410" t="s">
        <v>2382</v>
      </c>
      <c r="AC1410" t="s">
        <v>2380</v>
      </c>
      <c r="AD1410" t="s">
        <v>2380</v>
      </c>
      <c r="AE1410" t="s">
        <v>2381</v>
      </c>
      <c r="AF1410" t="s">
        <v>2380</v>
      </c>
      <c r="AH1410" t="s">
        <v>1441</v>
      </c>
      <c r="AI1410">
        <v>1966</v>
      </c>
      <c r="AJ1410" t="s">
        <v>10</v>
      </c>
      <c r="AK1410">
        <v>25</v>
      </c>
      <c r="AL1410">
        <v>1</v>
      </c>
      <c r="AM1410">
        <v>11763</v>
      </c>
      <c r="AN1410" t="s">
        <v>12</v>
      </c>
      <c r="AO1410" t="s">
        <v>12</v>
      </c>
      <c r="AP1410" t="s">
        <v>168</v>
      </c>
    </row>
    <row r="1411" spans="7:42" x14ac:dyDescent="0.3">
      <c r="G1411" s="14">
        <v>1982</v>
      </c>
      <c r="H1411" s="15" t="s">
        <v>15</v>
      </c>
      <c r="J1411" s="60" t="s">
        <v>2380</v>
      </c>
      <c r="K1411" s="14" t="s">
        <v>12</v>
      </c>
      <c r="L1411" s="14" t="s">
        <v>12</v>
      </c>
      <c r="R1411" s="15" t="s">
        <v>535</v>
      </c>
      <c r="Y1411" t="s">
        <v>961</v>
      </c>
      <c r="Z1411">
        <v>36.69</v>
      </c>
      <c r="AA1411">
        <v>6.15</v>
      </c>
      <c r="AB1411" t="s">
        <v>2380</v>
      </c>
      <c r="AC1411" t="s">
        <v>2380</v>
      </c>
      <c r="AD1411" t="s">
        <v>2380</v>
      </c>
      <c r="AE1411" t="s">
        <v>2381</v>
      </c>
      <c r="AF1411" t="s">
        <v>2380</v>
      </c>
      <c r="AH1411" t="s">
        <v>1442</v>
      </c>
      <c r="AI1411">
        <v>1982</v>
      </c>
      <c r="AJ1411" t="s">
        <v>15</v>
      </c>
      <c r="AK1411">
        <v>20</v>
      </c>
      <c r="AL1411">
        <v>3</v>
      </c>
      <c r="AM1411">
        <v>11773.06</v>
      </c>
      <c r="AN1411" t="s">
        <v>12</v>
      </c>
      <c r="AO1411" t="s">
        <v>12</v>
      </c>
      <c r="AP1411" t="s">
        <v>535</v>
      </c>
    </row>
    <row r="1412" spans="7:42" x14ac:dyDescent="0.3">
      <c r="G1412" s="14">
        <v>1965</v>
      </c>
      <c r="H1412" s="15" t="s">
        <v>37</v>
      </c>
      <c r="J1412" s="60" t="s">
        <v>2380</v>
      </c>
      <c r="K1412" s="14" t="s">
        <v>12</v>
      </c>
      <c r="L1412" s="14" t="s">
        <v>16</v>
      </c>
      <c r="R1412" s="15" t="s">
        <v>23</v>
      </c>
      <c r="Y1412" t="s">
        <v>960</v>
      </c>
      <c r="Z1412">
        <v>28.51</v>
      </c>
      <c r="AA1412">
        <v>5.65</v>
      </c>
      <c r="AB1412" t="s">
        <v>2382</v>
      </c>
      <c r="AC1412" t="s">
        <v>2380</v>
      </c>
      <c r="AD1412" t="s">
        <v>2380</v>
      </c>
      <c r="AE1412">
        <v>1</v>
      </c>
      <c r="AF1412" t="s">
        <v>2380</v>
      </c>
      <c r="AH1412" t="s">
        <v>1443</v>
      </c>
      <c r="AI1412">
        <v>1965</v>
      </c>
      <c r="AJ1412" t="s">
        <v>37</v>
      </c>
      <c r="AK1412">
        <v>3</v>
      </c>
      <c r="AL1412">
        <v>0</v>
      </c>
      <c r="AM1412">
        <v>11830.61</v>
      </c>
      <c r="AN1412" t="s">
        <v>12</v>
      </c>
      <c r="AO1412" t="s">
        <v>16</v>
      </c>
      <c r="AP1412" t="s">
        <v>23</v>
      </c>
    </row>
    <row r="1413" spans="7:42" x14ac:dyDescent="0.3">
      <c r="G1413" s="14">
        <v>1964</v>
      </c>
      <c r="H1413" s="15" t="s">
        <v>18</v>
      </c>
      <c r="J1413" s="60" t="s">
        <v>2380</v>
      </c>
      <c r="K1413" s="14" t="s">
        <v>12</v>
      </c>
      <c r="L1413" s="14" t="s">
        <v>12</v>
      </c>
      <c r="R1413" s="15" t="s">
        <v>13</v>
      </c>
      <c r="Y1413" t="s">
        <v>959</v>
      </c>
      <c r="Z1413">
        <v>30.21</v>
      </c>
      <c r="AA1413">
        <v>5.5</v>
      </c>
      <c r="AB1413" t="s">
        <v>2380</v>
      </c>
      <c r="AC1413" t="s">
        <v>2380</v>
      </c>
      <c r="AD1413" t="s">
        <v>2380</v>
      </c>
      <c r="AE1413">
        <v>1</v>
      </c>
      <c r="AF1413" t="s">
        <v>2380</v>
      </c>
      <c r="AH1413" t="s">
        <v>1444</v>
      </c>
      <c r="AI1413">
        <v>1964</v>
      </c>
      <c r="AJ1413" t="s">
        <v>18</v>
      </c>
      <c r="AK1413">
        <v>27</v>
      </c>
      <c r="AL1413">
        <v>0</v>
      </c>
      <c r="AM1413">
        <v>11833.78</v>
      </c>
      <c r="AN1413" t="s">
        <v>12</v>
      </c>
      <c r="AO1413" t="s">
        <v>12</v>
      </c>
      <c r="AP1413" t="s">
        <v>13</v>
      </c>
    </row>
    <row r="1414" spans="7:42" x14ac:dyDescent="0.3">
      <c r="G1414" s="14">
        <v>1964</v>
      </c>
      <c r="H1414" s="15" t="s">
        <v>20</v>
      </c>
      <c r="J1414" s="60" t="s">
        <v>2380</v>
      </c>
      <c r="K1414" s="14" t="s">
        <v>12</v>
      </c>
      <c r="L1414" s="14" t="s">
        <v>12</v>
      </c>
      <c r="R1414" s="15" t="s">
        <v>42</v>
      </c>
      <c r="Y1414" t="s">
        <v>958</v>
      </c>
      <c r="Z1414">
        <v>24.33</v>
      </c>
      <c r="AA1414">
        <v>8</v>
      </c>
      <c r="AB1414" t="s">
        <v>2380</v>
      </c>
      <c r="AC1414" t="s">
        <v>2380</v>
      </c>
      <c r="AD1414" t="s">
        <v>2380</v>
      </c>
      <c r="AE1414" t="s">
        <v>2381</v>
      </c>
      <c r="AF1414" t="s">
        <v>2380</v>
      </c>
      <c r="AH1414" t="s">
        <v>1445</v>
      </c>
      <c r="AI1414">
        <v>1964</v>
      </c>
      <c r="AJ1414" t="s">
        <v>20</v>
      </c>
      <c r="AK1414">
        <v>11</v>
      </c>
      <c r="AL1414">
        <v>0</v>
      </c>
      <c r="AM1414">
        <v>11837.16</v>
      </c>
      <c r="AN1414" t="s">
        <v>12</v>
      </c>
      <c r="AO1414" t="s">
        <v>12</v>
      </c>
      <c r="AP1414" t="s">
        <v>42</v>
      </c>
    </row>
    <row r="1415" spans="7:42" x14ac:dyDescent="0.3">
      <c r="G1415" s="14">
        <v>1965</v>
      </c>
      <c r="H1415" s="15" t="s">
        <v>20</v>
      </c>
      <c r="J1415" s="60" t="s">
        <v>2380</v>
      </c>
      <c r="K1415" s="14" t="s">
        <v>12</v>
      </c>
      <c r="L1415" s="14" t="s">
        <v>11</v>
      </c>
      <c r="R1415" s="15" t="s">
        <v>23</v>
      </c>
      <c r="Y1415" t="s">
        <v>957</v>
      </c>
      <c r="Z1415">
        <v>19.855</v>
      </c>
      <c r="AA1415">
        <v>5.71</v>
      </c>
      <c r="AB1415" t="s">
        <v>2382</v>
      </c>
      <c r="AC1415" t="s">
        <v>2380</v>
      </c>
      <c r="AD1415" t="s">
        <v>2380</v>
      </c>
      <c r="AE1415" t="s">
        <v>2381</v>
      </c>
      <c r="AF1415" t="s">
        <v>2380</v>
      </c>
      <c r="AH1415" t="s">
        <v>1446</v>
      </c>
      <c r="AI1415">
        <v>1965</v>
      </c>
      <c r="AJ1415" t="s">
        <v>20</v>
      </c>
      <c r="AK1415">
        <v>25</v>
      </c>
      <c r="AL1415">
        <v>0</v>
      </c>
      <c r="AM1415">
        <v>11840.78</v>
      </c>
      <c r="AN1415" t="s">
        <v>12</v>
      </c>
      <c r="AO1415" t="s">
        <v>11</v>
      </c>
      <c r="AP1415" t="s">
        <v>23</v>
      </c>
    </row>
    <row r="1416" spans="7:42" x14ac:dyDescent="0.3">
      <c r="G1416" s="14">
        <v>1964</v>
      </c>
      <c r="H1416" s="15" t="s">
        <v>10</v>
      </c>
      <c r="J1416" s="60" t="s">
        <v>2380</v>
      </c>
      <c r="K1416" s="14" t="s">
        <v>12</v>
      </c>
      <c r="L1416" s="14" t="s">
        <v>11</v>
      </c>
      <c r="R1416" s="15" t="s">
        <v>42</v>
      </c>
      <c r="Y1416" t="s">
        <v>956</v>
      </c>
      <c r="Z1416">
        <v>25.364999999999998</v>
      </c>
      <c r="AA1416">
        <v>11.71</v>
      </c>
      <c r="AB1416" t="s">
        <v>2380</v>
      </c>
      <c r="AC1416" t="s">
        <v>2380</v>
      </c>
      <c r="AD1416" t="s">
        <v>2380</v>
      </c>
      <c r="AE1416" t="s">
        <v>2381</v>
      </c>
      <c r="AF1416" t="s">
        <v>2380</v>
      </c>
      <c r="AH1416" t="s">
        <v>1447</v>
      </c>
      <c r="AI1416">
        <v>1964</v>
      </c>
      <c r="AJ1416" t="s">
        <v>10</v>
      </c>
      <c r="AK1416">
        <v>11</v>
      </c>
      <c r="AL1416">
        <v>0</v>
      </c>
      <c r="AM1416">
        <v>11842.44</v>
      </c>
      <c r="AN1416" t="s">
        <v>12</v>
      </c>
      <c r="AO1416" t="s">
        <v>11</v>
      </c>
      <c r="AP1416" t="s">
        <v>42</v>
      </c>
    </row>
    <row r="1417" spans="7:42" x14ac:dyDescent="0.3">
      <c r="G1417" s="14">
        <v>1965</v>
      </c>
      <c r="H1417" s="15" t="s">
        <v>15</v>
      </c>
      <c r="J1417" s="60" t="s">
        <v>2380</v>
      </c>
      <c r="K1417" s="14" t="s">
        <v>12</v>
      </c>
      <c r="L1417" s="14" t="s">
        <v>12</v>
      </c>
      <c r="R1417" s="15" t="s">
        <v>23</v>
      </c>
      <c r="Y1417" t="s">
        <v>955</v>
      </c>
      <c r="Z1417">
        <v>29.6</v>
      </c>
      <c r="AA1417">
        <v>6.17</v>
      </c>
      <c r="AB1417" t="s">
        <v>2382</v>
      </c>
      <c r="AC1417" t="s">
        <v>2380</v>
      </c>
      <c r="AD1417" t="s">
        <v>2383</v>
      </c>
      <c r="AE1417">
        <v>1</v>
      </c>
      <c r="AF1417" t="s">
        <v>2380</v>
      </c>
      <c r="AH1417" t="s">
        <v>1448</v>
      </c>
      <c r="AI1417">
        <v>1965</v>
      </c>
      <c r="AJ1417" t="s">
        <v>15</v>
      </c>
      <c r="AK1417">
        <v>10</v>
      </c>
      <c r="AL1417">
        <v>0</v>
      </c>
      <c r="AM1417">
        <v>11842.62</v>
      </c>
      <c r="AN1417" t="s">
        <v>12</v>
      </c>
      <c r="AO1417" t="s">
        <v>12</v>
      </c>
      <c r="AP1417" t="s">
        <v>23</v>
      </c>
    </row>
    <row r="1418" spans="7:42" x14ac:dyDescent="0.3">
      <c r="G1418" s="14">
        <v>1964</v>
      </c>
      <c r="H1418" s="15" t="s">
        <v>18</v>
      </c>
      <c r="J1418" s="60" t="s">
        <v>2380</v>
      </c>
      <c r="K1418" s="14" t="s">
        <v>12</v>
      </c>
      <c r="L1418" s="14" t="s">
        <v>11</v>
      </c>
      <c r="R1418" s="15" t="s">
        <v>42</v>
      </c>
      <c r="Y1418" t="s">
        <v>954</v>
      </c>
      <c r="Z1418">
        <v>39.43</v>
      </c>
      <c r="AA1418">
        <v>6.1</v>
      </c>
      <c r="AB1418" t="s">
        <v>2382</v>
      </c>
      <c r="AC1418" t="s">
        <v>2380</v>
      </c>
      <c r="AD1418" t="s">
        <v>2383</v>
      </c>
      <c r="AE1418">
        <v>1</v>
      </c>
      <c r="AF1418" t="s">
        <v>2380</v>
      </c>
      <c r="AH1418" t="s">
        <v>1449</v>
      </c>
      <c r="AI1418">
        <v>1964</v>
      </c>
      <c r="AJ1418" t="s">
        <v>18</v>
      </c>
      <c r="AK1418">
        <v>27</v>
      </c>
      <c r="AL1418">
        <v>0</v>
      </c>
      <c r="AM1418">
        <v>11848.14</v>
      </c>
      <c r="AN1418" t="s">
        <v>12</v>
      </c>
      <c r="AO1418" t="s">
        <v>11</v>
      </c>
      <c r="AP1418" t="s">
        <v>42</v>
      </c>
    </row>
    <row r="1419" spans="7:42" x14ac:dyDescent="0.3">
      <c r="G1419" s="14">
        <v>1964</v>
      </c>
      <c r="H1419" s="15" t="s">
        <v>20</v>
      </c>
      <c r="J1419" s="60" t="s">
        <v>2380</v>
      </c>
      <c r="K1419" s="14" t="s">
        <v>12</v>
      </c>
      <c r="L1419" s="14" t="s">
        <v>11</v>
      </c>
      <c r="R1419" s="15" t="s">
        <v>13</v>
      </c>
      <c r="Y1419" t="s">
        <v>953</v>
      </c>
      <c r="Z1419">
        <v>27.34</v>
      </c>
      <c r="AA1419">
        <v>5.19</v>
      </c>
      <c r="AB1419" t="s">
        <v>2382</v>
      </c>
      <c r="AC1419" t="s">
        <v>2380</v>
      </c>
      <c r="AD1419" t="s">
        <v>2380</v>
      </c>
      <c r="AE1419">
        <v>1</v>
      </c>
      <c r="AF1419" t="s">
        <v>2380</v>
      </c>
      <c r="AH1419" t="s">
        <v>1450</v>
      </c>
      <c r="AI1419">
        <v>1964</v>
      </c>
      <c r="AJ1419" t="s">
        <v>20</v>
      </c>
      <c r="AK1419">
        <v>29</v>
      </c>
      <c r="AL1419">
        <v>0</v>
      </c>
      <c r="AM1419">
        <v>11856.41</v>
      </c>
      <c r="AN1419" t="s">
        <v>12</v>
      </c>
      <c r="AO1419" t="s">
        <v>11</v>
      </c>
      <c r="AP1419" t="s">
        <v>13</v>
      </c>
    </row>
    <row r="1420" spans="7:42" x14ac:dyDescent="0.3">
      <c r="G1420" s="14">
        <v>1974</v>
      </c>
      <c r="H1420" s="15" t="s">
        <v>10</v>
      </c>
      <c r="J1420" s="60" t="s">
        <v>2380</v>
      </c>
      <c r="K1420" s="14" t="s">
        <v>12</v>
      </c>
      <c r="L1420" s="14" t="s">
        <v>12</v>
      </c>
      <c r="R1420" s="15" t="s">
        <v>42</v>
      </c>
      <c r="Y1420" t="s">
        <v>952</v>
      </c>
      <c r="Z1420">
        <v>39.01</v>
      </c>
      <c r="AA1420">
        <v>5.37</v>
      </c>
      <c r="AB1420" t="s">
        <v>2382</v>
      </c>
      <c r="AC1420" t="s">
        <v>2380</v>
      </c>
      <c r="AD1420" t="s">
        <v>2380</v>
      </c>
      <c r="AE1420" t="s">
        <v>2381</v>
      </c>
      <c r="AF1420" t="s">
        <v>2380</v>
      </c>
      <c r="AH1420" t="s">
        <v>1451</v>
      </c>
      <c r="AI1420">
        <v>1974</v>
      </c>
      <c r="AJ1420" t="s">
        <v>10</v>
      </c>
      <c r="AK1420">
        <v>7</v>
      </c>
      <c r="AL1420">
        <v>0</v>
      </c>
      <c r="AM1420">
        <v>11858.56</v>
      </c>
      <c r="AN1420" t="s">
        <v>12</v>
      </c>
      <c r="AO1420" t="s">
        <v>12</v>
      </c>
      <c r="AP1420" t="s">
        <v>42</v>
      </c>
    </row>
    <row r="1421" spans="7:42" x14ac:dyDescent="0.3">
      <c r="G1421" s="14">
        <v>1967</v>
      </c>
      <c r="H1421" s="15" t="s">
        <v>35</v>
      </c>
      <c r="J1421" s="60" t="s">
        <v>2380</v>
      </c>
      <c r="K1421" s="14" t="s">
        <v>12</v>
      </c>
      <c r="L1421" s="14" t="s">
        <v>12</v>
      </c>
      <c r="R1421" s="15" t="s">
        <v>247</v>
      </c>
      <c r="Y1421" t="s">
        <v>951</v>
      </c>
      <c r="Z1421">
        <v>18.989999999999998</v>
      </c>
      <c r="AA1421">
        <v>10.82</v>
      </c>
      <c r="AB1421" t="s">
        <v>2382</v>
      </c>
      <c r="AC1421" t="s">
        <v>2380</v>
      </c>
      <c r="AD1421" t="s">
        <v>2380</v>
      </c>
      <c r="AE1421" t="s">
        <v>2381</v>
      </c>
      <c r="AF1421" t="s">
        <v>2380</v>
      </c>
      <c r="AH1421" t="s">
        <v>1452</v>
      </c>
      <c r="AI1421">
        <v>1967</v>
      </c>
      <c r="AJ1421" t="s">
        <v>35</v>
      </c>
      <c r="AK1421">
        <v>24</v>
      </c>
      <c r="AL1421">
        <v>1</v>
      </c>
      <c r="AM1421">
        <v>11879.1</v>
      </c>
      <c r="AN1421" t="s">
        <v>12</v>
      </c>
      <c r="AO1421" t="s">
        <v>12</v>
      </c>
      <c r="AP1421" t="s">
        <v>247</v>
      </c>
    </row>
    <row r="1422" spans="7:42" x14ac:dyDescent="0.3">
      <c r="G1422" s="14">
        <v>1967</v>
      </c>
      <c r="H1422" s="15" t="s">
        <v>10</v>
      </c>
      <c r="J1422" s="60" t="s">
        <v>2380</v>
      </c>
      <c r="K1422" s="14" t="s">
        <v>12</v>
      </c>
      <c r="L1422" s="14" t="s">
        <v>11</v>
      </c>
      <c r="R1422" s="15" t="s">
        <v>42</v>
      </c>
      <c r="Y1422" t="s">
        <v>950</v>
      </c>
      <c r="Z1422">
        <v>42.3</v>
      </c>
      <c r="AA1422">
        <v>6.06</v>
      </c>
      <c r="AB1422" t="s">
        <v>2382</v>
      </c>
      <c r="AC1422" t="s">
        <v>2380</v>
      </c>
      <c r="AD1422" t="s">
        <v>2380</v>
      </c>
      <c r="AE1422" t="s">
        <v>2381</v>
      </c>
      <c r="AF1422" t="s">
        <v>2380</v>
      </c>
      <c r="AH1422" t="s">
        <v>1453</v>
      </c>
      <c r="AI1422">
        <v>1967</v>
      </c>
      <c r="AJ1422" t="s">
        <v>10</v>
      </c>
      <c r="AK1422">
        <v>14</v>
      </c>
      <c r="AL1422">
        <v>2</v>
      </c>
      <c r="AM1422">
        <v>11881.36</v>
      </c>
      <c r="AN1422" t="s">
        <v>12</v>
      </c>
      <c r="AO1422" t="s">
        <v>11</v>
      </c>
      <c r="AP1422" t="s">
        <v>42</v>
      </c>
    </row>
    <row r="1423" spans="7:42" x14ac:dyDescent="0.3">
      <c r="G1423" s="14">
        <v>1967</v>
      </c>
      <c r="H1423" s="15" t="s">
        <v>37</v>
      </c>
      <c r="J1423" s="60" t="s">
        <v>2380</v>
      </c>
      <c r="K1423" s="14" t="s">
        <v>12</v>
      </c>
      <c r="L1423" s="14" t="s">
        <v>16</v>
      </c>
      <c r="R1423" s="15" t="s">
        <v>13</v>
      </c>
      <c r="Y1423" t="s">
        <v>949</v>
      </c>
      <c r="Z1423">
        <v>39.805</v>
      </c>
      <c r="AA1423">
        <v>5.91</v>
      </c>
      <c r="AB1423" t="s">
        <v>2380</v>
      </c>
      <c r="AC1423" t="s">
        <v>2380</v>
      </c>
      <c r="AD1423" t="s">
        <v>2380</v>
      </c>
      <c r="AE1423" t="s">
        <v>2381</v>
      </c>
      <c r="AF1423" t="s">
        <v>2380</v>
      </c>
      <c r="AH1423" t="s">
        <v>1454</v>
      </c>
      <c r="AI1423">
        <v>1967</v>
      </c>
      <c r="AJ1423" t="s">
        <v>37</v>
      </c>
      <c r="AK1423">
        <v>29</v>
      </c>
      <c r="AL1423">
        <v>2</v>
      </c>
      <c r="AM1423">
        <v>11881.97</v>
      </c>
      <c r="AN1423" t="s">
        <v>12</v>
      </c>
      <c r="AO1423" t="s">
        <v>16</v>
      </c>
      <c r="AP1423" t="s">
        <v>13</v>
      </c>
    </row>
    <row r="1424" spans="7:42" x14ac:dyDescent="0.3">
      <c r="G1424" s="14">
        <v>2004</v>
      </c>
      <c r="H1424" s="15" t="s">
        <v>18</v>
      </c>
      <c r="J1424" s="60" t="s">
        <v>2380</v>
      </c>
      <c r="K1424" s="14" t="s">
        <v>12</v>
      </c>
      <c r="L1424" s="14" t="s">
        <v>12</v>
      </c>
      <c r="R1424" s="15" t="s">
        <v>13</v>
      </c>
      <c r="Y1424" t="s">
        <v>948</v>
      </c>
      <c r="Z1424">
        <v>33.700000000000003</v>
      </c>
      <c r="AA1424">
        <v>5.87</v>
      </c>
      <c r="AB1424" t="s">
        <v>2380</v>
      </c>
      <c r="AC1424" t="s">
        <v>2380</v>
      </c>
      <c r="AD1424" t="s">
        <v>2380</v>
      </c>
      <c r="AE1424" t="s">
        <v>2381</v>
      </c>
      <c r="AF1424" t="s">
        <v>2380</v>
      </c>
      <c r="AH1424" t="s">
        <v>1455</v>
      </c>
      <c r="AI1424">
        <v>2004</v>
      </c>
      <c r="AJ1424" t="s">
        <v>18</v>
      </c>
      <c r="AK1424">
        <v>2</v>
      </c>
      <c r="AL1424">
        <v>2</v>
      </c>
      <c r="AM1424">
        <v>11884.05</v>
      </c>
      <c r="AN1424" t="s">
        <v>12</v>
      </c>
      <c r="AO1424" t="s">
        <v>12</v>
      </c>
      <c r="AP1424" t="s">
        <v>13</v>
      </c>
    </row>
    <row r="1425" spans="7:42" x14ac:dyDescent="0.3">
      <c r="G1425" s="14">
        <v>1964</v>
      </c>
      <c r="H1425" s="15" t="s">
        <v>15</v>
      </c>
      <c r="J1425" s="60" t="s">
        <v>2380</v>
      </c>
      <c r="K1425" s="14" t="s">
        <v>12</v>
      </c>
      <c r="L1425" s="14" t="s">
        <v>16</v>
      </c>
      <c r="R1425" s="15" t="s">
        <v>300</v>
      </c>
      <c r="Y1425" t="s">
        <v>947</v>
      </c>
      <c r="Z1425">
        <v>36.195</v>
      </c>
      <c r="AA1425">
        <v>6.22</v>
      </c>
      <c r="AB1425" t="s">
        <v>2380</v>
      </c>
      <c r="AC1425" t="s">
        <v>2380</v>
      </c>
      <c r="AD1425" t="s">
        <v>2380</v>
      </c>
      <c r="AE1425" t="s">
        <v>2381</v>
      </c>
      <c r="AF1425" t="s">
        <v>2380</v>
      </c>
      <c r="AH1425" t="s">
        <v>1456</v>
      </c>
      <c r="AI1425">
        <v>1964</v>
      </c>
      <c r="AJ1425" t="s">
        <v>15</v>
      </c>
      <c r="AK1425">
        <v>19</v>
      </c>
      <c r="AL1425">
        <v>0</v>
      </c>
      <c r="AM1425">
        <v>11918.2</v>
      </c>
      <c r="AN1425" t="s">
        <v>12</v>
      </c>
      <c r="AO1425" t="s">
        <v>16</v>
      </c>
      <c r="AP1425" t="s">
        <v>300</v>
      </c>
    </row>
    <row r="1426" spans="7:42" x14ac:dyDescent="0.3">
      <c r="G1426" s="14">
        <v>1964</v>
      </c>
      <c r="H1426" s="15" t="s">
        <v>30</v>
      </c>
      <c r="J1426" s="60" t="s">
        <v>2380</v>
      </c>
      <c r="K1426" s="14" t="s">
        <v>12</v>
      </c>
      <c r="L1426" s="14" t="s">
        <v>16</v>
      </c>
      <c r="R1426" s="15" t="s">
        <v>166</v>
      </c>
      <c r="Y1426" t="s">
        <v>946</v>
      </c>
      <c r="Z1426">
        <v>32.6</v>
      </c>
      <c r="AA1426">
        <v>5.73</v>
      </c>
      <c r="AB1426" t="s">
        <v>2380</v>
      </c>
      <c r="AC1426" t="s">
        <v>2380</v>
      </c>
      <c r="AD1426" t="s">
        <v>2383</v>
      </c>
      <c r="AE1426">
        <v>1</v>
      </c>
      <c r="AF1426" t="s">
        <v>2380</v>
      </c>
      <c r="AH1426" t="s">
        <v>1457</v>
      </c>
      <c r="AI1426">
        <v>1964</v>
      </c>
      <c r="AJ1426" t="s">
        <v>30</v>
      </c>
      <c r="AK1426">
        <v>20</v>
      </c>
      <c r="AL1426">
        <v>0</v>
      </c>
      <c r="AM1426">
        <v>11931.13</v>
      </c>
      <c r="AN1426" t="s">
        <v>12</v>
      </c>
      <c r="AO1426" t="s">
        <v>16</v>
      </c>
      <c r="AP1426" t="s">
        <v>166</v>
      </c>
    </row>
    <row r="1427" spans="7:42" x14ac:dyDescent="0.3">
      <c r="G1427" s="14">
        <v>1964</v>
      </c>
      <c r="H1427" s="15" t="s">
        <v>35</v>
      </c>
      <c r="J1427" s="60" t="s">
        <v>2380</v>
      </c>
      <c r="K1427" s="14" t="s">
        <v>12</v>
      </c>
      <c r="L1427" s="14" t="s">
        <v>12</v>
      </c>
      <c r="R1427" s="15" t="s">
        <v>166</v>
      </c>
      <c r="Y1427" t="s">
        <v>945</v>
      </c>
      <c r="Z1427">
        <v>30.2</v>
      </c>
      <c r="AA1427">
        <v>5.7</v>
      </c>
      <c r="AB1427" t="s">
        <v>2380</v>
      </c>
      <c r="AC1427" t="s">
        <v>2380</v>
      </c>
      <c r="AD1427" t="s">
        <v>2380</v>
      </c>
      <c r="AE1427" t="s">
        <v>2381</v>
      </c>
      <c r="AF1427" t="s">
        <v>2380</v>
      </c>
      <c r="AH1427" t="s">
        <v>1458</v>
      </c>
      <c r="AI1427">
        <v>1964</v>
      </c>
      <c r="AJ1427" t="s">
        <v>35</v>
      </c>
      <c r="AK1427">
        <v>2</v>
      </c>
      <c r="AL1427">
        <v>0</v>
      </c>
      <c r="AM1427">
        <v>11938.26</v>
      </c>
      <c r="AN1427" t="s">
        <v>12</v>
      </c>
      <c r="AO1427" t="s">
        <v>12</v>
      </c>
      <c r="AP1427" t="s">
        <v>166</v>
      </c>
    </row>
    <row r="1428" spans="7:42" x14ac:dyDescent="0.3">
      <c r="G1428" s="14">
        <v>1991</v>
      </c>
      <c r="H1428" s="15" t="s">
        <v>37</v>
      </c>
      <c r="J1428" s="60" t="s">
        <v>2380</v>
      </c>
      <c r="K1428" s="14" t="s">
        <v>12</v>
      </c>
      <c r="L1428" s="14" t="s">
        <v>16</v>
      </c>
      <c r="R1428" s="15" t="s">
        <v>249</v>
      </c>
      <c r="Y1428" t="s">
        <v>944</v>
      </c>
      <c r="Z1428">
        <v>27.645</v>
      </c>
      <c r="AA1428">
        <v>9.91</v>
      </c>
      <c r="AB1428" t="s">
        <v>2380</v>
      </c>
      <c r="AC1428" t="s">
        <v>2380</v>
      </c>
      <c r="AD1428" t="s">
        <v>2380</v>
      </c>
      <c r="AE1428" t="s">
        <v>2381</v>
      </c>
      <c r="AF1428" t="s">
        <v>2380</v>
      </c>
      <c r="AH1428" t="s">
        <v>1459</v>
      </c>
      <c r="AI1428">
        <v>1991</v>
      </c>
      <c r="AJ1428" t="s">
        <v>37</v>
      </c>
      <c r="AK1428">
        <v>19</v>
      </c>
      <c r="AL1428">
        <v>3</v>
      </c>
      <c r="AM1428">
        <v>11941.83</v>
      </c>
      <c r="AN1428" t="s">
        <v>12</v>
      </c>
      <c r="AO1428" t="s">
        <v>16</v>
      </c>
      <c r="AP1428" t="s">
        <v>249</v>
      </c>
    </row>
    <row r="1429" spans="7:42" x14ac:dyDescent="0.3">
      <c r="G1429" s="14">
        <v>1964</v>
      </c>
      <c r="H1429" s="15" t="s">
        <v>30</v>
      </c>
      <c r="J1429" s="60" t="s">
        <v>2380</v>
      </c>
      <c r="K1429" s="14" t="s">
        <v>12</v>
      </c>
      <c r="L1429" s="14" t="s">
        <v>11</v>
      </c>
      <c r="R1429" s="15" t="s">
        <v>168</v>
      </c>
      <c r="Y1429" t="s">
        <v>943</v>
      </c>
      <c r="Z1429">
        <v>26.41</v>
      </c>
      <c r="AA1429">
        <v>11.4</v>
      </c>
      <c r="AB1429" t="s">
        <v>2380</v>
      </c>
      <c r="AC1429" t="s">
        <v>2380</v>
      </c>
      <c r="AD1429" t="s">
        <v>2380</v>
      </c>
      <c r="AE1429" t="s">
        <v>2381</v>
      </c>
      <c r="AF1429" t="s">
        <v>2380</v>
      </c>
      <c r="AH1429" t="s">
        <v>1460</v>
      </c>
      <c r="AI1429">
        <v>1964</v>
      </c>
      <c r="AJ1429" t="s">
        <v>30</v>
      </c>
      <c r="AK1429">
        <v>25</v>
      </c>
      <c r="AL1429">
        <v>0</v>
      </c>
      <c r="AM1429">
        <v>11944.59</v>
      </c>
      <c r="AN1429" t="s">
        <v>12</v>
      </c>
      <c r="AO1429" t="s">
        <v>11</v>
      </c>
      <c r="AP1429" t="s">
        <v>168</v>
      </c>
    </row>
    <row r="1430" spans="7:42" x14ac:dyDescent="0.3">
      <c r="G1430" s="14">
        <v>1965</v>
      </c>
      <c r="H1430" s="15" t="s">
        <v>15</v>
      </c>
      <c r="J1430" s="60" t="s">
        <v>2380</v>
      </c>
      <c r="K1430" s="14" t="s">
        <v>12</v>
      </c>
      <c r="L1430" s="14" t="s">
        <v>11</v>
      </c>
      <c r="R1430" s="15" t="s">
        <v>23</v>
      </c>
      <c r="Y1430" t="s">
        <v>942</v>
      </c>
      <c r="Z1430">
        <v>34.1</v>
      </c>
      <c r="AA1430">
        <v>6.29</v>
      </c>
      <c r="AB1430" t="s">
        <v>2382</v>
      </c>
      <c r="AC1430" t="s">
        <v>2380</v>
      </c>
      <c r="AD1430" t="s">
        <v>2383</v>
      </c>
      <c r="AE1430">
        <v>1</v>
      </c>
      <c r="AF1430" t="s">
        <v>2380</v>
      </c>
      <c r="AH1430" t="s">
        <v>1461</v>
      </c>
      <c r="AI1430">
        <v>1965</v>
      </c>
      <c r="AJ1430" t="s">
        <v>15</v>
      </c>
      <c r="AK1430">
        <v>1</v>
      </c>
      <c r="AL1430">
        <v>1</v>
      </c>
      <c r="AM1430">
        <v>11945.13</v>
      </c>
      <c r="AN1430" t="s">
        <v>12</v>
      </c>
      <c r="AO1430" t="s">
        <v>11</v>
      </c>
      <c r="AP1430" t="s">
        <v>23</v>
      </c>
    </row>
    <row r="1431" spans="7:42" x14ac:dyDescent="0.3">
      <c r="G1431" s="14">
        <v>1964</v>
      </c>
      <c r="H1431" s="15" t="s">
        <v>20</v>
      </c>
      <c r="J1431" s="60" t="s">
        <v>2380</v>
      </c>
      <c r="K1431" s="14" t="s">
        <v>12</v>
      </c>
      <c r="L1431" s="14" t="s">
        <v>11</v>
      </c>
      <c r="R1431" s="15" t="s">
        <v>13</v>
      </c>
      <c r="Y1431" t="s">
        <v>941</v>
      </c>
      <c r="Z1431">
        <v>17.3</v>
      </c>
      <c r="AA1431">
        <v>9.2799999999999994</v>
      </c>
      <c r="AB1431" t="s">
        <v>2380</v>
      </c>
      <c r="AC1431" t="s">
        <v>2380</v>
      </c>
      <c r="AD1431" t="s">
        <v>2380</v>
      </c>
      <c r="AE1431" t="s">
        <v>2381</v>
      </c>
      <c r="AF1431" t="s">
        <v>2380</v>
      </c>
      <c r="AH1431" t="s">
        <v>1462</v>
      </c>
      <c r="AI1431">
        <v>1964</v>
      </c>
      <c r="AJ1431" t="s">
        <v>20</v>
      </c>
      <c r="AK1431">
        <v>29</v>
      </c>
      <c r="AL1431">
        <v>1</v>
      </c>
      <c r="AM1431">
        <v>11946.63</v>
      </c>
      <c r="AN1431" t="s">
        <v>12</v>
      </c>
      <c r="AO1431" t="s">
        <v>11</v>
      </c>
      <c r="AP1431" t="s">
        <v>13</v>
      </c>
    </row>
    <row r="1432" spans="7:42" x14ac:dyDescent="0.3">
      <c r="G1432" s="14">
        <v>1967</v>
      </c>
      <c r="H1432" s="15" t="s">
        <v>30</v>
      </c>
      <c r="J1432" s="60" t="s">
        <v>2380</v>
      </c>
      <c r="K1432" s="14" t="s">
        <v>12</v>
      </c>
      <c r="L1432" s="14" t="s">
        <v>12</v>
      </c>
      <c r="R1432" s="15" t="s">
        <v>13</v>
      </c>
      <c r="Y1432" t="s">
        <v>940</v>
      </c>
      <c r="Z1432">
        <v>35.020000000000003</v>
      </c>
      <c r="AA1432">
        <v>4.78</v>
      </c>
      <c r="AB1432" t="s">
        <v>2380</v>
      </c>
      <c r="AC1432" t="s">
        <v>2380</v>
      </c>
      <c r="AD1432" t="s">
        <v>2383</v>
      </c>
      <c r="AE1432">
        <v>1</v>
      </c>
      <c r="AF1432" t="s">
        <v>2380</v>
      </c>
      <c r="AH1432" t="s">
        <v>1463</v>
      </c>
      <c r="AI1432">
        <v>1967</v>
      </c>
      <c r="AJ1432" t="s">
        <v>30</v>
      </c>
      <c r="AK1432">
        <v>22</v>
      </c>
      <c r="AL1432">
        <v>3</v>
      </c>
      <c r="AM1432">
        <v>11987.17</v>
      </c>
      <c r="AN1432" t="s">
        <v>12</v>
      </c>
      <c r="AO1432" t="s">
        <v>12</v>
      </c>
      <c r="AP1432" t="s">
        <v>13</v>
      </c>
    </row>
    <row r="1433" spans="7:42" x14ac:dyDescent="0.3">
      <c r="G1433" s="14">
        <v>1983</v>
      </c>
      <c r="H1433" s="15" t="s">
        <v>10</v>
      </c>
      <c r="J1433" s="60" t="s">
        <v>2380</v>
      </c>
      <c r="K1433" s="14" t="s">
        <v>12</v>
      </c>
      <c r="L1433" s="14" t="s">
        <v>11</v>
      </c>
      <c r="R1433" s="15" t="s">
        <v>535</v>
      </c>
      <c r="Y1433" t="s">
        <v>939</v>
      </c>
      <c r="Z1433">
        <v>37.1</v>
      </c>
      <c r="AA1433">
        <v>8.8699999999999992</v>
      </c>
      <c r="AB1433" t="s">
        <v>2382</v>
      </c>
      <c r="AC1433" t="s">
        <v>2380</v>
      </c>
      <c r="AD1433" t="s">
        <v>2380</v>
      </c>
      <c r="AE1433" t="s">
        <v>2381</v>
      </c>
      <c r="AF1433" t="s">
        <v>2380</v>
      </c>
      <c r="AH1433" t="s">
        <v>1464</v>
      </c>
      <c r="AI1433">
        <v>1983</v>
      </c>
      <c r="AJ1433" t="s">
        <v>10</v>
      </c>
      <c r="AK1433">
        <v>4</v>
      </c>
      <c r="AL1433">
        <v>3</v>
      </c>
      <c r="AM1433">
        <v>11987.68</v>
      </c>
      <c r="AN1433" t="s">
        <v>12</v>
      </c>
      <c r="AO1433" t="s">
        <v>11</v>
      </c>
      <c r="AP1433" t="s">
        <v>535</v>
      </c>
    </row>
    <row r="1434" spans="7:42" x14ac:dyDescent="0.3">
      <c r="G1434" s="14">
        <v>1993</v>
      </c>
      <c r="H1434" s="15" t="s">
        <v>30</v>
      </c>
      <c r="J1434" s="60" t="s">
        <v>2380</v>
      </c>
      <c r="K1434" s="14" t="s">
        <v>12</v>
      </c>
      <c r="L1434" s="14" t="s">
        <v>11</v>
      </c>
      <c r="R1434" s="15" t="s">
        <v>23</v>
      </c>
      <c r="Y1434" t="s">
        <v>938</v>
      </c>
      <c r="Z1434">
        <v>16.79</v>
      </c>
      <c r="AA1434">
        <v>11.4</v>
      </c>
      <c r="AB1434" t="s">
        <v>2380</v>
      </c>
      <c r="AC1434" t="s">
        <v>2380</v>
      </c>
      <c r="AD1434" t="s">
        <v>2380</v>
      </c>
      <c r="AE1434" t="s">
        <v>2381</v>
      </c>
      <c r="AF1434" t="s">
        <v>2380</v>
      </c>
      <c r="AH1434" t="s">
        <v>1465</v>
      </c>
      <c r="AI1434">
        <v>1993</v>
      </c>
      <c r="AJ1434" t="s">
        <v>30</v>
      </c>
      <c r="AK1434">
        <v>12</v>
      </c>
      <c r="AL1434">
        <v>0</v>
      </c>
      <c r="AM1434">
        <v>11994.89</v>
      </c>
      <c r="AN1434" t="s">
        <v>12</v>
      </c>
      <c r="AO1434" t="s">
        <v>11</v>
      </c>
      <c r="AP1434" t="s">
        <v>23</v>
      </c>
    </row>
    <row r="1435" spans="7:42" x14ac:dyDescent="0.3">
      <c r="G1435" s="14">
        <v>1982</v>
      </c>
      <c r="H1435" s="15" t="s">
        <v>37</v>
      </c>
      <c r="J1435" s="60" t="s">
        <v>2380</v>
      </c>
      <c r="K1435" s="14" t="s">
        <v>12</v>
      </c>
      <c r="L1435" s="14" t="s">
        <v>12</v>
      </c>
      <c r="R1435" s="15" t="s">
        <v>300</v>
      </c>
      <c r="Y1435" t="s">
        <v>937</v>
      </c>
      <c r="Z1435">
        <v>31.635000000000002</v>
      </c>
      <c r="AA1435">
        <v>9.1300000000000008</v>
      </c>
      <c r="AB1435" t="s">
        <v>2382</v>
      </c>
      <c r="AC1435" t="s">
        <v>2380</v>
      </c>
      <c r="AD1435" t="s">
        <v>2380</v>
      </c>
      <c r="AE1435" t="s">
        <v>2381</v>
      </c>
      <c r="AF1435" t="s">
        <v>2380</v>
      </c>
      <c r="AH1435" t="s">
        <v>1466</v>
      </c>
      <c r="AI1435">
        <v>1982</v>
      </c>
      <c r="AJ1435" t="s">
        <v>37</v>
      </c>
      <c r="AK1435">
        <v>17</v>
      </c>
      <c r="AL1435">
        <v>3</v>
      </c>
      <c r="AM1435">
        <v>12001.29</v>
      </c>
      <c r="AN1435" t="s">
        <v>12</v>
      </c>
      <c r="AO1435" t="s">
        <v>12</v>
      </c>
      <c r="AP1435" t="s">
        <v>300</v>
      </c>
    </row>
    <row r="1436" spans="7:42" x14ac:dyDescent="0.3">
      <c r="G1436" s="14">
        <v>1965</v>
      </c>
      <c r="H1436" s="15" t="s">
        <v>18</v>
      </c>
      <c r="J1436" s="60" t="s">
        <v>2380</v>
      </c>
      <c r="K1436" s="14" t="s">
        <v>12</v>
      </c>
      <c r="L1436" s="14" t="s">
        <v>11</v>
      </c>
      <c r="R1436" s="15" t="s">
        <v>247</v>
      </c>
      <c r="Y1436" t="s">
        <v>936</v>
      </c>
      <c r="Z1436">
        <v>24.19</v>
      </c>
      <c r="AA1436">
        <v>6.22</v>
      </c>
      <c r="AB1436" t="s">
        <v>2382</v>
      </c>
      <c r="AC1436" t="s">
        <v>2380</v>
      </c>
      <c r="AD1436" t="s">
        <v>2383</v>
      </c>
      <c r="AE1436">
        <v>1</v>
      </c>
      <c r="AF1436" t="s">
        <v>2380</v>
      </c>
      <c r="AH1436" t="s">
        <v>1467</v>
      </c>
      <c r="AI1436">
        <v>1965</v>
      </c>
      <c r="AJ1436" t="s">
        <v>18</v>
      </c>
      <c r="AK1436">
        <v>9</v>
      </c>
      <c r="AL1436">
        <v>0</v>
      </c>
      <c r="AM1436">
        <v>12029.29</v>
      </c>
      <c r="AN1436" t="s">
        <v>12</v>
      </c>
      <c r="AO1436" t="s">
        <v>11</v>
      </c>
      <c r="AP1436" t="s">
        <v>247</v>
      </c>
    </row>
    <row r="1437" spans="7:42" x14ac:dyDescent="0.3">
      <c r="G1437" s="14">
        <v>1965</v>
      </c>
      <c r="H1437" s="15" t="s">
        <v>37</v>
      </c>
      <c r="J1437" s="60" t="s">
        <v>2380</v>
      </c>
      <c r="K1437" s="14" t="s">
        <v>12</v>
      </c>
      <c r="L1437" s="14" t="s">
        <v>16</v>
      </c>
      <c r="R1437" s="15" t="s">
        <v>42</v>
      </c>
      <c r="Y1437" t="s">
        <v>935</v>
      </c>
      <c r="Z1437">
        <v>35.29</v>
      </c>
      <c r="AA1437">
        <v>5.9</v>
      </c>
      <c r="AB1437" t="s">
        <v>2380</v>
      </c>
      <c r="AC1437" t="s">
        <v>2380</v>
      </c>
      <c r="AD1437" t="s">
        <v>2383</v>
      </c>
      <c r="AE1437">
        <v>1</v>
      </c>
      <c r="AF1437" t="s">
        <v>2380</v>
      </c>
      <c r="AH1437" t="s">
        <v>1468</v>
      </c>
      <c r="AI1437">
        <v>1965</v>
      </c>
      <c r="AJ1437" t="s">
        <v>37</v>
      </c>
      <c r="AK1437">
        <v>29</v>
      </c>
      <c r="AL1437">
        <v>1</v>
      </c>
      <c r="AM1437">
        <v>12032.33</v>
      </c>
      <c r="AN1437" t="s">
        <v>12</v>
      </c>
      <c r="AO1437" t="s">
        <v>16</v>
      </c>
      <c r="AP1437" t="s">
        <v>42</v>
      </c>
    </row>
    <row r="1438" spans="7:42" x14ac:dyDescent="0.3">
      <c r="G1438" s="14">
        <v>1979</v>
      </c>
      <c r="H1438" s="15" t="s">
        <v>37</v>
      </c>
      <c r="J1438" s="60" t="s">
        <v>2380</v>
      </c>
      <c r="K1438" s="14" t="s">
        <v>12</v>
      </c>
      <c r="L1438" s="14" t="s">
        <v>12</v>
      </c>
      <c r="R1438" s="15" t="s">
        <v>300</v>
      </c>
      <c r="Y1438" t="s">
        <v>934</v>
      </c>
      <c r="Z1438">
        <v>35.299999999999997</v>
      </c>
      <c r="AA1438">
        <v>4.45</v>
      </c>
      <c r="AB1438" t="s">
        <v>2380</v>
      </c>
      <c r="AC1438" t="s">
        <v>2380</v>
      </c>
      <c r="AD1438" t="s">
        <v>2380</v>
      </c>
      <c r="AE1438" t="s">
        <v>2381</v>
      </c>
      <c r="AF1438" t="s">
        <v>2380</v>
      </c>
      <c r="AH1438" t="s">
        <v>1469</v>
      </c>
      <c r="AI1438">
        <v>1979</v>
      </c>
      <c r="AJ1438" t="s">
        <v>37</v>
      </c>
      <c r="AK1438">
        <v>16</v>
      </c>
      <c r="AL1438">
        <v>2</v>
      </c>
      <c r="AM1438">
        <v>12035.18</v>
      </c>
      <c r="AN1438" t="s">
        <v>12</v>
      </c>
      <c r="AO1438" t="s">
        <v>12</v>
      </c>
      <c r="AP1438" t="s">
        <v>300</v>
      </c>
    </row>
    <row r="1439" spans="7:42" x14ac:dyDescent="0.3">
      <c r="G1439" s="14">
        <v>1966</v>
      </c>
      <c r="H1439" s="15" t="s">
        <v>15</v>
      </c>
      <c r="J1439" s="60" t="s">
        <v>2380</v>
      </c>
      <c r="K1439" s="14" t="s">
        <v>12</v>
      </c>
      <c r="L1439" s="14" t="s">
        <v>16</v>
      </c>
      <c r="R1439" s="15" t="s">
        <v>23</v>
      </c>
      <c r="Y1439" t="s">
        <v>933</v>
      </c>
      <c r="Z1439">
        <v>35.64</v>
      </c>
      <c r="AA1439">
        <v>6.17</v>
      </c>
      <c r="AB1439" t="s">
        <v>2380</v>
      </c>
      <c r="AC1439" t="s">
        <v>2380</v>
      </c>
      <c r="AD1439" t="s">
        <v>2383</v>
      </c>
      <c r="AE1439">
        <v>1</v>
      </c>
      <c r="AF1439" t="s">
        <v>2380</v>
      </c>
      <c r="AH1439" t="s">
        <v>1470</v>
      </c>
      <c r="AI1439">
        <v>1966</v>
      </c>
      <c r="AJ1439" t="s">
        <v>15</v>
      </c>
      <c r="AK1439">
        <v>24</v>
      </c>
      <c r="AL1439">
        <v>1</v>
      </c>
      <c r="AM1439">
        <v>12044.34</v>
      </c>
      <c r="AN1439" t="s">
        <v>12</v>
      </c>
      <c r="AO1439" t="s">
        <v>16</v>
      </c>
      <c r="AP1439" t="s">
        <v>23</v>
      </c>
    </row>
    <row r="1440" spans="7:42" x14ac:dyDescent="0.3">
      <c r="G1440" s="14">
        <v>1986</v>
      </c>
      <c r="H1440" s="15" t="s">
        <v>20</v>
      </c>
      <c r="J1440" s="60" t="s">
        <v>2380</v>
      </c>
      <c r="K1440" s="14" t="s">
        <v>12</v>
      </c>
      <c r="L1440" s="14" t="s">
        <v>11</v>
      </c>
      <c r="R1440" s="15" t="s">
        <v>535</v>
      </c>
      <c r="Y1440" t="s">
        <v>932</v>
      </c>
      <c r="Z1440">
        <v>33.1</v>
      </c>
      <c r="AA1440">
        <v>4.93</v>
      </c>
      <c r="AB1440" t="s">
        <v>2380</v>
      </c>
      <c r="AC1440" t="s">
        <v>2380</v>
      </c>
      <c r="AD1440" t="s">
        <v>2380</v>
      </c>
      <c r="AE1440" t="s">
        <v>2381</v>
      </c>
      <c r="AF1440" t="s">
        <v>2380</v>
      </c>
      <c r="AH1440" t="s">
        <v>1471</v>
      </c>
      <c r="AI1440">
        <v>1986</v>
      </c>
      <c r="AJ1440" t="s">
        <v>20</v>
      </c>
      <c r="AK1440">
        <v>7</v>
      </c>
      <c r="AL1440">
        <v>3</v>
      </c>
      <c r="AM1440">
        <v>12048.13</v>
      </c>
      <c r="AN1440" t="s">
        <v>12</v>
      </c>
      <c r="AO1440" t="s">
        <v>11</v>
      </c>
      <c r="AP1440" t="s">
        <v>535</v>
      </c>
    </row>
    <row r="1441" spans="7:42" x14ac:dyDescent="0.3">
      <c r="G1441" s="14">
        <v>1984</v>
      </c>
      <c r="H1441" s="15" t="s">
        <v>20</v>
      </c>
      <c r="J1441" s="60" t="s">
        <v>2380</v>
      </c>
      <c r="K1441" s="14" t="s">
        <v>12</v>
      </c>
      <c r="L1441" s="14" t="s">
        <v>11</v>
      </c>
      <c r="R1441" s="15" t="s">
        <v>632</v>
      </c>
      <c r="Y1441" t="s">
        <v>931</v>
      </c>
      <c r="Z1441">
        <v>26.41</v>
      </c>
      <c r="AA1441">
        <v>7.32</v>
      </c>
      <c r="AB1441" t="s">
        <v>2382</v>
      </c>
      <c r="AC1441" t="s">
        <v>2380</v>
      </c>
      <c r="AD1441" t="s">
        <v>2380</v>
      </c>
      <c r="AE1441">
        <v>1</v>
      </c>
      <c r="AF1441" t="s">
        <v>2380</v>
      </c>
      <c r="AH1441" t="s">
        <v>1472</v>
      </c>
      <c r="AI1441">
        <v>1984</v>
      </c>
      <c r="AJ1441" t="s">
        <v>20</v>
      </c>
      <c r="AK1441">
        <v>2</v>
      </c>
      <c r="AL1441">
        <v>3</v>
      </c>
      <c r="AM1441">
        <v>12091.34</v>
      </c>
      <c r="AN1441" t="s">
        <v>12</v>
      </c>
      <c r="AO1441" t="s">
        <v>11</v>
      </c>
      <c r="AP1441" t="s">
        <v>632</v>
      </c>
    </row>
    <row r="1442" spans="7:42" x14ac:dyDescent="0.3">
      <c r="G1442" s="14">
        <v>1968</v>
      </c>
      <c r="H1442" s="15" t="s">
        <v>18</v>
      </c>
      <c r="J1442" s="60" t="s">
        <v>2380</v>
      </c>
      <c r="K1442" s="14" t="s">
        <v>12</v>
      </c>
      <c r="L1442" s="14" t="s">
        <v>12</v>
      </c>
      <c r="R1442" s="15" t="s">
        <v>42</v>
      </c>
      <c r="Y1442" t="s">
        <v>930</v>
      </c>
      <c r="Z1442">
        <v>29.9</v>
      </c>
      <c r="AA1442">
        <v>5.27</v>
      </c>
      <c r="AB1442" t="s">
        <v>2380</v>
      </c>
      <c r="AC1442" t="s">
        <v>2380</v>
      </c>
      <c r="AD1442" t="s">
        <v>2383</v>
      </c>
      <c r="AE1442">
        <v>1</v>
      </c>
      <c r="AF1442" t="s">
        <v>2380</v>
      </c>
      <c r="AH1442" t="s">
        <v>1473</v>
      </c>
      <c r="AI1442">
        <v>1968</v>
      </c>
      <c r="AJ1442" t="s">
        <v>18</v>
      </c>
      <c r="AK1442">
        <v>21</v>
      </c>
      <c r="AL1442">
        <v>3</v>
      </c>
      <c r="AM1442">
        <v>12094.48</v>
      </c>
      <c r="AN1442" t="s">
        <v>12</v>
      </c>
      <c r="AO1442" t="s">
        <v>12</v>
      </c>
      <c r="AP1442" t="s">
        <v>42</v>
      </c>
    </row>
    <row r="1443" spans="7:42" x14ac:dyDescent="0.3">
      <c r="G1443" s="14">
        <v>1968</v>
      </c>
      <c r="H1443" s="15" t="s">
        <v>30</v>
      </c>
      <c r="J1443" s="60" t="s">
        <v>2380</v>
      </c>
      <c r="K1443" s="14" t="s">
        <v>12</v>
      </c>
      <c r="L1443" s="14" t="s">
        <v>16</v>
      </c>
      <c r="R1443" s="15" t="s">
        <v>247</v>
      </c>
      <c r="Y1443" t="s">
        <v>929</v>
      </c>
      <c r="Z1443">
        <v>25.24</v>
      </c>
      <c r="AA1443">
        <v>5.82</v>
      </c>
      <c r="AB1443" t="s">
        <v>2380</v>
      </c>
      <c r="AC1443" t="s">
        <v>2380</v>
      </c>
      <c r="AD1443" t="s">
        <v>2380</v>
      </c>
      <c r="AE1443">
        <v>1</v>
      </c>
      <c r="AF1443" t="s">
        <v>2380</v>
      </c>
      <c r="AH1443" t="s">
        <v>1474</v>
      </c>
      <c r="AI1443">
        <v>1968</v>
      </c>
      <c r="AJ1443" t="s">
        <v>30</v>
      </c>
      <c r="AK1443">
        <v>9</v>
      </c>
      <c r="AL1443">
        <v>2</v>
      </c>
      <c r="AM1443">
        <v>12096.65</v>
      </c>
      <c r="AN1443" t="s">
        <v>12</v>
      </c>
      <c r="AO1443" t="s">
        <v>16</v>
      </c>
      <c r="AP1443" t="s">
        <v>247</v>
      </c>
    </row>
    <row r="1444" spans="7:42" x14ac:dyDescent="0.3">
      <c r="G1444" s="14">
        <v>1968</v>
      </c>
      <c r="H1444" s="15" t="s">
        <v>37</v>
      </c>
      <c r="J1444" s="60" t="s">
        <v>2380</v>
      </c>
      <c r="K1444" s="14" t="s">
        <v>12</v>
      </c>
      <c r="L1444" s="14" t="s">
        <v>12</v>
      </c>
      <c r="R1444" s="15" t="s">
        <v>42</v>
      </c>
      <c r="Y1444" t="s">
        <v>928</v>
      </c>
      <c r="Z1444">
        <v>25.08</v>
      </c>
      <c r="AA1444">
        <v>5.8</v>
      </c>
      <c r="AB1444" t="s">
        <v>2380</v>
      </c>
      <c r="AC1444" t="s">
        <v>2380</v>
      </c>
      <c r="AD1444" t="s">
        <v>2383</v>
      </c>
      <c r="AE1444">
        <v>1</v>
      </c>
      <c r="AF1444" t="s">
        <v>2380</v>
      </c>
      <c r="AH1444" t="s">
        <v>1475</v>
      </c>
      <c r="AI1444">
        <v>1968</v>
      </c>
      <c r="AJ1444" t="s">
        <v>37</v>
      </c>
      <c r="AK1444">
        <v>25</v>
      </c>
      <c r="AL1444">
        <v>3</v>
      </c>
      <c r="AM1444">
        <v>12105.32</v>
      </c>
      <c r="AN1444" t="s">
        <v>12</v>
      </c>
      <c r="AO1444" t="s">
        <v>12</v>
      </c>
      <c r="AP1444" t="s">
        <v>42</v>
      </c>
    </row>
    <row r="1445" spans="7:42" x14ac:dyDescent="0.3">
      <c r="G1445" s="14">
        <v>1963</v>
      </c>
      <c r="H1445" s="15" t="s">
        <v>10</v>
      </c>
      <c r="J1445" s="60" t="s">
        <v>2380</v>
      </c>
      <c r="K1445" s="14" t="s">
        <v>12</v>
      </c>
      <c r="L1445" s="14" t="s">
        <v>16</v>
      </c>
      <c r="R1445" s="15" t="s">
        <v>23</v>
      </c>
      <c r="Y1445" t="s">
        <v>927</v>
      </c>
      <c r="Z1445">
        <v>29.164999999999999</v>
      </c>
      <c r="AA1445">
        <v>4.87</v>
      </c>
      <c r="AB1445" t="s">
        <v>2380</v>
      </c>
      <c r="AC1445" t="s">
        <v>2382</v>
      </c>
      <c r="AD1445" t="s">
        <v>2380</v>
      </c>
      <c r="AE1445">
        <v>1</v>
      </c>
      <c r="AF1445" t="s">
        <v>2380</v>
      </c>
      <c r="AH1445" t="s">
        <v>1476</v>
      </c>
      <c r="AI1445">
        <v>1963</v>
      </c>
      <c r="AJ1445" t="s">
        <v>10</v>
      </c>
      <c r="AK1445">
        <v>20</v>
      </c>
      <c r="AL1445">
        <v>0</v>
      </c>
      <c r="AM1445">
        <v>12124.99</v>
      </c>
      <c r="AN1445" t="s">
        <v>12</v>
      </c>
      <c r="AO1445" t="s">
        <v>16</v>
      </c>
      <c r="AP1445" t="s">
        <v>23</v>
      </c>
    </row>
    <row r="1446" spans="7:42" x14ac:dyDescent="0.3">
      <c r="G1446" s="14">
        <v>1963</v>
      </c>
      <c r="H1446" s="15" t="s">
        <v>18</v>
      </c>
      <c r="J1446" s="60" t="s">
        <v>2380</v>
      </c>
      <c r="K1446" s="14" t="s">
        <v>12</v>
      </c>
      <c r="L1446" s="14" t="s">
        <v>16</v>
      </c>
      <c r="R1446" s="15" t="s">
        <v>23</v>
      </c>
      <c r="Y1446" t="s">
        <v>926</v>
      </c>
      <c r="Z1446">
        <v>15.05</v>
      </c>
      <c r="AA1446">
        <v>8.1199999999999992</v>
      </c>
      <c r="AB1446" t="s">
        <v>2380</v>
      </c>
      <c r="AC1446" t="s">
        <v>2380</v>
      </c>
      <c r="AD1446" t="s">
        <v>2380</v>
      </c>
      <c r="AE1446" t="s">
        <v>2381</v>
      </c>
      <c r="AF1446" t="s">
        <v>2380</v>
      </c>
      <c r="AH1446" t="s">
        <v>1477</v>
      </c>
      <c r="AI1446">
        <v>1963</v>
      </c>
      <c r="AJ1446" t="s">
        <v>18</v>
      </c>
      <c r="AK1446">
        <v>4</v>
      </c>
      <c r="AL1446">
        <v>0</v>
      </c>
      <c r="AM1446">
        <v>12129.61</v>
      </c>
      <c r="AN1446" t="s">
        <v>12</v>
      </c>
      <c r="AO1446" t="s">
        <v>16</v>
      </c>
      <c r="AP1446" t="s">
        <v>23</v>
      </c>
    </row>
    <row r="1447" spans="7:42" x14ac:dyDescent="0.3">
      <c r="G1447" s="14">
        <v>1991</v>
      </c>
      <c r="H1447" s="15" t="s">
        <v>15</v>
      </c>
      <c r="J1447" s="60" t="s">
        <v>2380</v>
      </c>
      <c r="K1447" s="14" t="s">
        <v>12</v>
      </c>
      <c r="L1447" s="14" t="s">
        <v>12</v>
      </c>
      <c r="R1447" s="15" t="s">
        <v>535</v>
      </c>
      <c r="Y1447" t="s">
        <v>925</v>
      </c>
      <c r="Z1447">
        <v>19.95</v>
      </c>
      <c r="AA1447">
        <v>4.3600000000000003</v>
      </c>
      <c r="AB1447" t="s">
        <v>2380</v>
      </c>
      <c r="AC1447" t="s">
        <v>2380</v>
      </c>
      <c r="AD1447" t="s">
        <v>2380</v>
      </c>
      <c r="AE1447">
        <v>2</v>
      </c>
      <c r="AF1447" t="s">
        <v>2380</v>
      </c>
      <c r="AH1447" t="s">
        <v>1478</v>
      </c>
      <c r="AI1447">
        <v>1991</v>
      </c>
      <c r="AJ1447" t="s">
        <v>15</v>
      </c>
      <c r="AK1447">
        <v>6</v>
      </c>
      <c r="AL1447">
        <v>3</v>
      </c>
      <c r="AM1447">
        <v>12130.8</v>
      </c>
      <c r="AN1447" t="s">
        <v>12</v>
      </c>
      <c r="AO1447" t="s">
        <v>12</v>
      </c>
      <c r="AP1447" t="s">
        <v>535</v>
      </c>
    </row>
    <row r="1448" spans="7:42" x14ac:dyDescent="0.3">
      <c r="G1448" s="14">
        <v>1974</v>
      </c>
      <c r="H1448" s="15" t="s">
        <v>20</v>
      </c>
      <c r="J1448" s="60" t="s">
        <v>2380</v>
      </c>
      <c r="K1448" s="14" t="s">
        <v>12</v>
      </c>
      <c r="L1448" s="14" t="s">
        <v>12</v>
      </c>
      <c r="R1448" s="15" t="s">
        <v>23</v>
      </c>
      <c r="Y1448" t="s">
        <v>924</v>
      </c>
      <c r="Z1448">
        <v>16.66</v>
      </c>
      <c r="AA1448">
        <v>9.16</v>
      </c>
      <c r="AB1448" t="s">
        <v>2380</v>
      </c>
      <c r="AC1448" t="s">
        <v>2380</v>
      </c>
      <c r="AD1448" t="s">
        <v>2380</v>
      </c>
      <c r="AE1448" t="s">
        <v>2381</v>
      </c>
      <c r="AF1448" t="s">
        <v>2380</v>
      </c>
      <c r="AH1448" t="s">
        <v>1479</v>
      </c>
      <c r="AI1448">
        <v>1974</v>
      </c>
      <c r="AJ1448" t="s">
        <v>20</v>
      </c>
      <c r="AK1448">
        <v>16</v>
      </c>
      <c r="AL1448">
        <v>0</v>
      </c>
      <c r="AM1448">
        <v>12137.6</v>
      </c>
      <c r="AN1448" t="s">
        <v>12</v>
      </c>
      <c r="AO1448" t="s">
        <v>12</v>
      </c>
      <c r="AP1448" t="s">
        <v>23</v>
      </c>
    </row>
    <row r="1449" spans="7:42" x14ac:dyDescent="0.3">
      <c r="G1449" s="14">
        <v>1962</v>
      </c>
      <c r="H1449" s="15" t="s">
        <v>15</v>
      </c>
      <c r="J1449" s="60" t="s">
        <v>2380</v>
      </c>
      <c r="K1449" s="14" t="s">
        <v>12</v>
      </c>
      <c r="L1449" s="14" t="s">
        <v>11</v>
      </c>
      <c r="R1449" s="15" t="s">
        <v>13</v>
      </c>
      <c r="Y1449" t="s">
        <v>923</v>
      </c>
      <c r="Z1449">
        <v>16.62</v>
      </c>
      <c r="AA1449">
        <v>9.14</v>
      </c>
      <c r="AB1449" t="s">
        <v>2380</v>
      </c>
      <c r="AC1449" t="s">
        <v>2380</v>
      </c>
      <c r="AD1449" t="s">
        <v>2380</v>
      </c>
      <c r="AE1449" t="s">
        <v>2381</v>
      </c>
      <c r="AF1449" t="s">
        <v>2380</v>
      </c>
      <c r="AH1449" t="s">
        <v>1480</v>
      </c>
      <c r="AI1449">
        <v>1962</v>
      </c>
      <c r="AJ1449" t="s">
        <v>15</v>
      </c>
      <c r="AK1449">
        <v>4</v>
      </c>
      <c r="AL1449">
        <v>0</v>
      </c>
      <c r="AM1449">
        <v>12142.58</v>
      </c>
      <c r="AN1449" t="s">
        <v>12</v>
      </c>
      <c r="AO1449" t="s">
        <v>11</v>
      </c>
      <c r="AP1449" t="s">
        <v>13</v>
      </c>
    </row>
    <row r="1450" spans="7:42" x14ac:dyDescent="0.3">
      <c r="G1450" s="14">
        <v>1962</v>
      </c>
      <c r="H1450" s="15" t="s">
        <v>20</v>
      </c>
      <c r="J1450" s="60" t="s">
        <v>2380</v>
      </c>
      <c r="K1450" s="14" t="s">
        <v>12</v>
      </c>
      <c r="L1450" s="14" t="s">
        <v>12</v>
      </c>
      <c r="R1450" s="15" t="s">
        <v>42</v>
      </c>
      <c r="Y1450" t="s">
        <v>922</v>
      </c>
      <c r="Z1450">
        <v>15.36</v>
      </c>
      <c r="AA1450">
        <v>5.49</v>
      </c>
      <c r="AB1450" t="s">
        <v>2382</v>
      </c>
      <c r="AC1450" t="s">
        <v>2380</v>
      </c>
      <c r="AD1450" t="s">
        <v>2380</v>
      </c>
      <c r="AE1450">
        <v>2</v>
      </c>
      <c r="AF1450" t="s">
        <v>2380</v>
      </c>
      <c r="AH1450" t="s">
        <v>1481</v>
      </c>
      <c r="AI1450">
        <v>1962</v>
      </c>
      <c r="AJ1450" t="s">
        <v>20</v>
      </c>
      <c r="AK1450">
        <v>15</v>
      </c>
      <c r="AL1450">
        <v>0</v>
      </c>
      <c r="AM1450">
        <v>12146.97</v>
      </c>
      <c r="AN1450" t="s">
        <v>12</v>
      </c>
      <c r="AO1450" t="s">
        <v>12</v>
      </c>
      <c r="AP1450" t="s">
        <v>42</v>
      </c>
    </row>
    <row r="1451" spans="7:42" x14ac:dyDescent="0.3">
      <c r="G1451" s="14">
        <v>1987</v>
      </c>
      <c r="H1451" s="15" t="s">
        <v>37</v>
      </c>
      <c r="J1451" s="60" t="s">
        <v>2380</v>
      </c>
      <c r="K1451" s="14" t="s">
        <v>12</v>
      </c>
      <c r="L1451" s="14" t="s">
        <v>12</v>
      </c>
      <c r="R1451" s="15" t="s">
        <v>23</v>
      </c>
      <c r="Y1451" t="s">
        <v>921</v>
      </c>
      <c r="Z1451">
        <v>27.74</v>
      </c>
      <c r="AA1451">
        <v>5.96</v>
      </c>
      <c r="AB1451" t="s">
        <v>2382</v>
      </c>
      <c r="AC1451" t="s">
        <v>2380</v>
      </c>
      <c r="AD1451" t="s">
        <v>2380</v>
      </c>
      <c r="AE1451" t="s">
        <v>2381</v>
      </c>
      <c r="AF1451" t="s">
        <v>2380</v>
      </c>
      <c r="AH1451" t="s">
        <v>1482</v>
      </c>
      <c r="AI1451">
        <v>1987</v>
      </c>
      <c r="AJ1451" t="s">
        <v>37</v>
      </c>
      <c r="AK1451">
        <v>5</v>
      </c>
      <c r="AL1451">
        <v>3</v>
      </c>
      <c r="AM1451">
        <v>12148.2</v>
      </c>
      <c r="AN1451" t="s">
        <v>12</v>
      </c>
      <c r="AO1451" t="s">
        <v>12</v>
      </c>
      <c r="AP1451" t="s">
        <v>23</v>
      </c>
    </row>
    <row r="1452" spans="7:42" x14ac:dyDescent="0.3">
      <c r="G1452" s="14">
        <v>1991</v>
      </c>
      <c r="H1452" s="15" t="s">
        <v>35</v>
      </c>
      <c r="J1452" s="60" t="s">
        <v>2380</v>
      </c>
      <c r="K1452" s="14" t="s">
        <v>12</v>
      </c>
      <c r="L1452" s="14" t="s">
        <v>12</v>
      </c>
      <c r="R1452" s="15" t="s">
        <v>535</v>
      </c>
      <c r="Y1452" t="s">
        <v>920</v>
      </c>
      <c r="Z1452">
        <v>22.44</v>
      </c>
      <c r="AA1452">
        <v>4.62</v>
      </c>
      <c r="AB1452" t="s">
        <v>2382</v>
      </c>
      <c r="AC1452" t="s">
        <v>2380</v>
      </c>
      <c r="AD1452" t="s">
        <v>2380</v>
      </c>
      <c r="AE1452" t="s">
        <v>2381</v>
      </c>
      <c r="AF1452" t="s">
        <v>2380</v>
      </c>
      <c r="AH1452" t="s">
        <v>1483</v>
      </c>
      <c r="AI1452">
        <v>1991</v>
      </c>
      <c r="AJ1452" t="s">
        <v>35</v>
      </c>
      <c r="AK1452">
        <v>29</v>
      </c>
      <c r="AL1452">
        <v>3</v>
      </c>
      <c r="AM1452">
        <v>12198.64</v>
      </c>
      <c r="AN1452" t="s">
        <v>12</v>
      </c>
      <c r="AO1452" t="s">
        <v>12</v>
      </c>
      <c r="AP1452" t="s">
        <v>535</v>
      </c>
    </row>
    <row r="1453" spans="7:42" x14ac:dyDescent="0.3">
      <c r="G1453" s="14">
        <v>1977</v>
      </c>
      <c r="H1453" s="15" t="s">
        <v>35</v>
      </c>
      <c r="J1453" s="60" t="s">
        <v>2380</v>
      </c>
      <c r="K1453" s="14" t="s">
        <v>12</v>
      </c>
      <c r="L1453" s="14" t="s">
        <v>16</v>
      </c>
      <c r="R1453" s="15" t="s">
        <v>23</v>
      </c>
      <c r="Y1453" t="s">
        <v>919</v>
      </c>
      <c r="Z1453">
        <v>37.049999999999997</v>
      </c>
      <c r="AA1453">
        <v>9.9600000000000009</v>
      </c>
      <c r="AB1453" t="s">
        <v>2382</v>
      </c>
      <c r="AC1453" t="s">
        <v>2380</v>
      </c>
      <c r="AD1453" t="s">
        <v>2380</v>
      </c>
      <c r="AE1453" t="s">
        <v>2381</v>
      </c>
      <c r="AF1453" t="s">
        <v>2380</v>
      </c>
      <c r="AH1453" t="s">
        <v>1484</v>
      </c>
      <c r="AI1453">
        <v>1977</v>
      </c>
      <c r="AJ1453" t="s">
        <v>35</v>
      </c>
      <c r="AK1453">
        <v>14</v>
      </c>
      <c r="AL1453">
        <v>2</v>
      </c>
      <c r="AM1453">
        <v>12218.7</v>
      </c>
      <c r="AN1453" t="s">
        <v>12</v>
      </c>
      <c r="AO1453" t="s">
        <v>16</v>
      </c>
      <c r="AP1453" t="s">
        <v>23</v>
      </c>
    </row>
    <row r="1454" spans="7:42" x14ac:dyDescent="0.3">
      <c r="G1454" s="14">
        <v>1964</v>
      </c>
      <c r="H1454" s="15" t="s">
        <v>10</v>
      </c>
      <c r="J1454" s="60" t="s">
        <v>2380</v>
      </c>
      <c r="K1454" s="14" t="s">
        <v>12</v>
      </c>
      <c r="L1454" s="14" t="s">
        <v>11</v>
      </c>
      <c r="R1454" s="15" t="s">
        <v>23</v>
      </c>
      <c r="Y1454" t="s">
        <v>918</v>
      </c>
      <c r="Z1454">
        <v>22.95</v>
      </c>
      <c r="AA1454">
        <v>10.53</v>
      </c>
      <c r="AB1454" t="s">
        <v>2380</v>
      </c>
      <c r="AC1454" t="s">
        <v>2380</v>
      </c>
      <c r="AD1454" t="s">
        <v>2380</v>
      </c>
      <c r="AE1454">
        <v>2</v>
      </c>
      <c r="AF1454" t="s">
        <v>2380</v>
      </c>
      <c r="AH1454" t="s">
        <v>1485</v>
      </c>
      <c r="AI1454">
        <v>1964</v>
      </c>
      <c r="AJ1454" t="s">
        <v>10</v>
      </c>
      <c r="AK1454">
        <v>20</v>
      </c>
      <c r="AL1454">
        <v>0</v>
      </c>
      <c r="AM1454">
        <v>12222.9</v>
      </c>
      <c r="AN1454" t="s">
        <v>12</v>
      </c>
      <c r="AO1454" t="s">
        <v>11</v>
      </c>
      <c r="AP1454" t="s">
        <v>23</v>
      </c>
    </row>
    <row r="1455" spans="7:42" x14ac:dyDescent="0.3">
      <c r="G1455" s="14">
        <v>1964</v>
      </c>
      <c r="H1455" s="15" t="s">
        <v>10</v>
      </c>
      <c r="J1455" s="60" t="s">
        <v>2380</v>
      </c>
      <c r="K1455" s="14" t="s">
        <v>12</v>
      </c>
      <c r="L1455" s="14" t="s">
        <v>16</v>
      </c>
      <c r="R1455" s="15" t="s">
        <v>23</v>
      </c>
      <c r="Y1455" t="s">
        <v>917</v>
      </c>
      <c r="Z1455">
        <v>34.200000000000003</v>
      </c>
      <c r="AA1455">
        <v>6.69</v>
      </c>
      <c r="AB1455" t="s">
        <v>2382</v>
      </c>
      <c r="AC1455" t="s">
        <v>2380</v>
      </c>
      <c r="AD1455" t="s">
        <v>2380</v>
      </c>
      <c r="AE1455" t="s">
        <v>2381</v>
      </c>
      <c r="AF1455" t="s">
        <v>2380</v>
      </c>
      <c r="AH1455" t="s">
        <v>1486</v>
      </c>
      <c r="AI1455">
        <v>1964</v>
      </c>
      <c r="AJ1455" t="s">
        <v>10</v>
      </c>
      <c r="AK1455">
        <v>2</v>
      </c>
      <c r="AL1455">
        <v>0</v>
      </c>
      <c r="AM1455">
        <v>12224.35</v>
      </c>
      <c r="AN1455" t="s">
        <v>12</v>
      </c>
      <c r="AO1455" t="s">
        <v>16</v>
      </c>
      <c r="AP1455" t="s">
        <v>23</v>
      </c>
    </row>
    <row r="1456" spans="7:42" x14ac:dyDescent="0.3">
      <c r="G1456" s="14">
        <v>1964</v>
      </c>
      <c r="H1456" s="15" t="s">
        <v>18</v>
      </c>
      <c r="J1456" s="60" t="s">
        <v>2380</v>
      </c>
      <c r="K1456" s="14" t="s">
        <v>12</v>
      </c>
      <c r="L1456" s="14" t="s">
        <v>12</v>
      </c>
      <c r="R1456" s="15" t="s">
        <v>23</v>
      </c>
      <c r="Y1456" t="s">
        <v>916</v>
      </c>
      <c r="Z1456">
        <v>30.59</v>
      </c>
      <c r="AA1456">
        <v>9.5500000000000007</v>
      </c>
      <c r="AB1456" t="s">
        <v>2382</v>
      </c>
      <c r="AC1456" t="s">
        <v>2380</v>
      </c>
      <c r="AD1456" t="s">
        <v>2380</v>
      </c>
      <c r="AE1456" t="s">
        <v>2381</v>
      </c>
      <c r="AF1456" t="s">
        <v>2380</v>
      </c>
      <c r="AH1456" t="s">
        <v>1487</v>
      </c>
      <c r="AI1456">
        <v>1964</v>
      </c>
      <c r="AJ1456" t="s">
        <v>18</v>
      </c>
      <c r="AK1456">
        <v>24</v>
      </c>
      <c r="AL1456">
        <v>0</v>
      </c>
      <c r="AM1456">
        <v>12231.61</v>
      </c>
      <c r="AN1456" t="s">
        <v>12</v>
      </c>
      <c r="AO1456" t="s">
        <v>12</v>
      </c>
      <c r="AP1456" t="s">
        <v>23</v>
      </c>
    </row>
    <row r="1457" spans="7:42" x14ac:dyDescent="0.3">
      <c r="G1457" s="14">
        <v>1963</v>
      </c>
      <c r="H1457" s="15" t="s">
        <v>10</v>
      </c>
      <c r="J1457" s="60" t="s">
        <v>2380</v>
      </c>
      <c r="K1457" s="14" t="s">
        <v>12</v>
      </c>
      <c r="L1457" s="14" t="s">
        <v>16</v>
      </c>
      <c r="R1457" s="15" t="s">
        <v>42</v>
      </c>
      <c r="Y1457" t="s">
        <v>915</v>
      </c>
      <c r="Z1457">
        <v>25.51</v>
      </c>
      <c r="AA1457">
        <v>6.05</v>
      </c>
      <c r="AB1457" t="s">
        <v>2380</v>
      </c>
      <c r="AC1457" t="s">
        <v>2380</v>
      </c>
      <c r="AD1457" t="s">
        <v>2380</v>
      </c>
      <c r="AE1457" t="s">
        <v>2381</v>
      </c>
      <c r="AF1457" t="s">
        <v>2380</v>
      </c>
      <c r="AH1457" t="s">
        <v>1488</v>
      </c>
      <c r="AI1457">
        <v>1963</v>
      </c>
      <c r="AJ1457" t="s">
        <v>10</v>
      </c>
      <c r="AK1457">
        <v>19</v>
      </c>
      <c r="AL1457">
        <v>0</v>
      </c>
      <c r="AM1457">
        <v>12233.83</v>
      </c>
      <c r="AN1457" t="s">
        <v>12</v>
      </c>
      <c r="AO1457" t="s">
        <v>16</v>
      </c>
      <c r="AP1457" t="s">
        <v>42</v>
      </c>
    </row>
    <row r="1458" spans="7:42" x14ac:dyDescent="0.3">
      <c r="G1458" s="14">
        <v>1964</v>
      </c>
      <c r="H1458" s="15" t="s">
        <v>37</v>
      </c>
      <c r="J1458" s="60" t="s">
        <v>2380</v>
      </c>
      <c r="K1458" s="14" t="s">
        <v>12</v>
      </c>
      <c r="L1458" s="14" t="s">
        <v>12</v>
      </c>
      <c r="R1458" s="15" t="s">
        <v>23</v>
      </c>
      <c r="Y1458" t="s">
        <v>914</v>
      </c>
      <c r="Z1458">
        <v>29.04</v>
      </c>
      <c r="AA1458">
        <v>10.56</v>
      </c>
      <c r="AB1458" t="s">
        <v>2382</v>
      </c>
      <c r="AC1458" t="s">
        <v>2380</v>
      </c>
      <c r="AD1458" t="s">
        <v>2380</v>
      </c>
      <c r="AE1458">
        <v>1</v>
      </c>
      <c r="AF1458" t="s">
        <v>2380</v>
      </c>
      <c r="AH1458" t="s">
        <v>1489</v>
      </c>
      <c r="AI1458">
        <v>1964</v>
      </c>
      <c r="AJ1458" t="s">
        <v>37</v>
      </c>
      <c r="AK1458">
        <v>15</v>
      </c>
      <c r="AL1458">
        <v>0</v>
      </c>
      <c r="AM1458">
        <v>12235.84</v>
      </c>
      <c r="AN1458" t="s">
        <v>12</v>
      </c>
      <c r="AO1458" t="s">
        <v>12</v>
      </c>
      <c r="AP1458" t="s">
        <v>23</v>
      </c>
    </row>
    <row r="1459" spans="7:42" x14ac:dyDescent="0.3">
      <c r="G1459" s="14">
        <v>1966</v>
      </c>
      <c r="H1459" s="15" t="s">
        <v>10</v>
      </c>
      <c r="J1459" s="60" t="s">
        <v>2380</v>
      </c>
      <c r="K1459" s="14" t="s">
        <v>12</v>
      </c>
      <c r="L1459" s="14" t="s">
        <v>12</v>
      </c>
      <c r="R1459" s="15" t="s">
        <v>23</v>
      </c>
      <c r="Y1459" t="s">
        <v>913</v>
      </c>
      <c r="Z1459">
        <v>22.135000000000002</v>
      </c>
      <c r="AA1459">
        <v>10.81</v>
      </c>
      <c r="AB1459" t="s">
        <v>2382</v>
      </c>
      <c r="AC1459" t="s">
        <v>2380</v>
      </c>
      <c r="AD1459" t="s">
        <v>2380</v>
      </c>
      <c r="AE1459">
        <v>1</v>
      </c>
      <c r="AF1459" t="s">
        <v>2380</v>
      </c>
      <c r="AH1459" t="s">
        <v>1490</v>
      </c>
      <c r="AI1459">
        <v>1966</v>
      </c>
      <c r="AJ1459" t="s">
        <v>10</v>
      </c>
      <c r="AK1459">
        <v>29</v>
      </c>
      <c r="AL1459">
        <v>0</v>
      </c>
      <c r="AM1459">
        <v>12237.73</v>
      </c>
      <c r="AN1459" t="s">
        <v>12</v>
      </c>
      <c r="AO1459" t="s">
        <v>12</v>
      </c>
      <c r="AP1459" t="s">
        <v>23</v>
      </c>
    </row>
    <row r="1460" spans="7:42" x14ac:dyDescent="0.3">
      <c r="G1460" s="14">
        <v>1963</v>
      </c>
      <c r="H1460" s="15" t="s">
        <v>10</v>
      </c>
      <c r="J1460" s="60" t="s">
        <v>2380</v>
      </c>
      <c r="K1460" s="14" t="s">
        <v>12</v>
      </c>
      <c r="L1460" s="14" t="s">
        <v>16</v>
      </c>
      <c r="R1460" s="15" t="s">
        <v>13</v>
      </c>
      <c r="Y1460" t="s">
        <v>912</v>
      </c>
      <c r="Z1460">
        <v>21.375</v>
      </c>
      <c r="AA1460">
        <v>4.32</v>
      </c>
      <c r="AB1460" t="s">
        <v>2380</v>
      </c>
      <c r="AC1460" t="s">
        <v>2380</v>
      </c>
      <c r="AD1460" t="s">
        <v>2380</v>
      </c>
      <c r="AE1460" t="s">
        <v>2381</v>
      </c>
      <c r="AF1460" t="s">
        <v>2380</v>
      </c>
      <c r="AH1460" t="s">
        <v>1491</v>
      </c>
      <c r="AI1460">
        <v>1963</v>
      </c>
      <c r="AJ1460" t="s">
        <v>10</v>
      </c>
      <c r="AK1460">
        <v>17</v>
      </c>
      <c r="AL1460">
        <v>0</v>
      </c>
      <c r="AM1460">
        <v>12244.53</v>
      </c>
      <c r="AN1460" t="s">
        <v>12</v>
      </c>
      <c r="AO1460" t="s">
        <v>16</v>
      </c>
      <c r="AP1460" t="s">
        <v>13</v>
      </c>
    </row>
    <row r="1461" spans="7:42" x14ac:dyDescent="0.3">
      <c r="G1461" s="14">
        <v>1974</v>
      </c>
      <c r="H1461" s="15" t="s">
        <v>18</v>
      </c>
      <c r="J1461" s="60" t="s">
        <v>2380</v>
      </c>
      <c r="K1461" s="14" t="s">
        <v>12</v>
      </c>
      <c r="L1461" s="14" t="s">
        <v>16</v>
      </c>
      <c r="R1461" s="15" t="s">
        <v>23</v>
      </c>
      <c r="Y1461" t="s">
        <v>911</v>
      </c>
      <c r="Z1461">
        <v>29.19</v>
      </c>
      <c r="AA1461">
        <v>4.37</v>
      </c>
      <c r="AB1461" t="s">
        <v>2380</v>
      </c>
      <c r="AC1461" t="s">
        <v>2380</v>
      </c>
      <c r="AD1461" t="s">
        <v>2380</v>
      </c>
      <c r="AE1461" t="s">
        <v>2381</v>
      </c>
      <c r="AF1461" t="s">
        <v>2380</v>
      </c>
      <c r="AH1461" t="s">
        <v>1492</v>
      </c>
      <c r="AI1461">
        <v>1974</v>
      </c>
      <c r="AJ1461" t="s">
        <v>18</v>
      </c>
      <c r="AK1461">
        <v>23</v>
      </c>
      <c r="AL1461">
        <v>0</v>
      </c>
      <c r="AM1461">
        <v>12245.17</v>
      </c>
      <c r="AN1461" t="s">
        <v>12</v>
      </c>
      <c r="AO1461" t="s">
        <v>16</v>
      </c>
      <c r="AP1461" t="s">
        <v>23</v>
      </c>
    </row>
    <row r="1462" spans="7:42" x14ac:dyDescent="0.3">
      <c r="G1462" s="14">
        <v>1989</v>
      </c>
      <c r="H1462" s="15" t="s">
        <v>15</v>
      </c>
      <c r="J1462" s="60" t="s">
        <v>2380</v>
      </c>
      <c r="K1462" s="14" t="s">
        <v>12</v>
      </c>
      <c r="L1462" s="14" t="s">
        <v>12</v>
      </c>
      <c r="R1462" s="15" t="s">
        <v>535</v>
      </c>
      <c r="Y1462" t="s">
        <v>910</v>
      </c>
      <c r="Z1462">
        <v>31.92</v>
      </c>
      <c r="AA1462">
        <v>4.8099999999999996</v>
      </c>
      <c r="AB1462" t="s">
        <v>2382</v>
      </c>
      <c r="AC1462" t="s">
        <v>2380</v>
      </c>
      <c r="AD1462" t="s">
        <v>2383</v>
      </c>
      <c r="AE1462">
        <v>1</v>
      </c>
      <c r="AF1462" t="s">
        <v>2380</v>
      </c>
      <c r="AH1462" t="s">
        <v>1493</v>
      </c>
      <c r="AI1462">
        <v>1989</v>
      </c>
      <c r="AJ1462" t="s">
        <v>15</v>
      </c>
      <c r="AK1462">
        <v>23</v>
      </c>
      <c r="AL1462">
        <v>3</v>
      </c>
      <c r="AM1462">
        <v>12254.44</v>
      </c>
      <c r="AN1462" t="s">
        <v>12</v>
      </c>
      <c r="AO1462" t="s">
        <v>12</v>
      </c>
      <c r="AP1462" t="s">
        <v>535</v>
      </c>
    </row>
    <row r="1463" spans="7:42" x14ac:dyDescent="0.3">
      <c r="G1463" s="14">
        <v>1986</v>
      </c>
      <c r="H1463" s="15" t="s">
        <v>35</v>
      </c>
      <c r="J1463" s="60" t="s">
        <v>2380</v>
      </c>
      <c r="K1463" s="14" t="s">
        <v>12</v>
      </c>
      <c r="L1463" s="14" t="s">
        <v>11</v>
      </c>
      <c r="R1463" s="15" t="s">
        <v>535</v>
      </c>
      <c r="Y1463" t="s">
        <v>909</v>
      </c>
      <c r="Z1463">
        <v>26.315000000000001</v>
      </c>
      <c r="AA1463">
        <v>4.5599999999999996</v>
      </c>
      <c r="AB1463" t="s">
        <v>2382</v>
      </c>
      <c r="AC1463" t="s">
        <v>2380</v>
      </c>
      <c r="AD1463" t="s">
        <v>2383</v>
      </c>
      <c r="AE1463">
        <v>1</v>
      </c>
      <c r="AF1463" t="s">
        <v>2380</v>
      </c>
      <c r="AH1463" t="s">
        <v>1494</v>
      </c>
      <c r="AI1463">
        <v>1986</v>
      </c>
      <c r="AJ1463" t="s">
        <v>35</v>
      </c>
      <c r="AK1463">
        <v>13</v>
      </c>
      <c r="AL1463">
        <v>3</v>
      </c>
      <c r="AM1463">
        <v>12255.04</v>
      </c>
      <c r="AN1463" t="s">
        <v>12</v>
      </c>
      <c r="AO1463" t="s">
        <v>11</v>
      </c>
      <c r="AP1463" t="s">
        <v>535</v>
      </c>
    </row>
    <row r="1464" spans="7:42" x14ac:dyDescent="0.3">
      <c r="G1464" s="14">
        <v>1966</v>
      </c>
      <c r="H1464" s="15" t="s">
        <v>30</v>
      </c>
      <c r="J1464" s="60" t="s">
        <v>2380</v>
      </c>
      <c r="K1464" s="14" t="s">
        <v>12</v>
      </c>
      <c r="L1464" s="14" t="s">
        <v>12</v>
      </c>
      <c r="R1464" s="15" t="s">
        <v>13</v>
      </c>
      <c r="Y1464" t="s">
        <v>908</v>
      </c>
      <c r="Z1464">
        <v>35.299999999999997</v>
      </c>
      <c r="AA1464">
        <v>4.3899999999999997</v>
      </c>
      <c r="AB1464" t="s">
        <v>2380</v>
      </c>
      <c r="AC1464" t="s">
        <v>2380</v>
      </c>
      <c r="AD1464" t="s">
        <v>2380</v>
      </c>
      <c r="AE1464" t="s">
        <v>2381</v>
      </c>
      <c r="AF1464" t="s">
        <v>2380</v>
      </c>
      <c r="AH1464" t="s">
        <v>1495</v>
      </c>
      <c r="AI1464">
        <v>1966</v>
      </c>
      <c r="AJ1464" t="s">
        <v>30</v>
      </c>
      <c r="AK1464">
        <v>6</v>
      </c>
      <c r="AL1464">
        <v>2</v>
      </c>
      <c r="AM1464">
        <v>12265.51</v>
      </c>
      <c r="AN1464" t="s">
        <v>12</v>
      </c>
      <c r="AO1464" t="s">
        <v>12</v>
      </c>
      <c r="AP1464" t="s">
        <v>13</v>
      </c>
    </row>
    <row r="1465" spans="7:42" x14ac:dyDescent="0.3">
      <c r="G1465" s="14">
        <v>1967</v>
      </c>
      <c r="H1465" s="15" t="s">
        <v>30</v>
      </c>
      <c r="J1465" s="60" t="s">
        <v>2380</v>
      </c>
      <c r="K1465" s="14" t="s">
        <v>12</v>
      </c>
      <c r="L1465" s="14" t="s">
        <v>16</v>
      </c>
      <c r="R1465" s="15" t="s">
        <v>23</v>
      </c>
      <c r="Y1465" t="s">
        <v>907</v>
      </c>
      <c r="Z1465">
        <v>18.91</v>
      </c>
      <c r="AA1465">
        <v>11.44</v>
      </c>
      <c r="AB1465" t="s">
        <v>2380</v>
      </c>
      <c r="AC1465" t="s">
        <v>2380</v>
      </c>
      <c r="AD1465" t="s">
        <v>2380</v>
      </c>
      <c r="AE1465" t="s">
        <v>2381</v>
      </c>
      <c r="AF1465" t="s">
        <v>2380</v>
      </c>
      <c r="AH1465" t="s">
        <v>1496</v>
      </c>
      <c r="AI1465">
        <v>1967</v>
      </c>
      <c r="AJ1465" t="s">
        <v>30</v>
      </c>
      <c r="AK1465">
        <v>30</v>
      </c>
      <c r="AL1465">
        <v>2</v>
      </c>
      <c r="AM1465">
        <v>12268.63</v>
      </c>
      <c r="AN1465" t="s">
        <v>12</v>
      </c>
      <c r="AO1465" t="s">
        <v>16</v>
      </c>
      <c r="AP1465" t="s">
        <v>23</v>
      </c>
    </row>
    <row r="1466" spans="7:42" x14ac:dyDescent="0.3">
      <c r="G1466" s="14">
        <v>1967</v>
      </c>
      <c r="H1466" s="15" t="s">
        <v>35</v>
      </c>
      <c r="J1466" s="60" t="s">
        <v>2380</v>
      </c>
      <c r="K1466" s="14" t="s">
        <v>12</v>
      </c>
      <c r="L1466" s="14" t="s">
        <v>11</v>
      </c>
      <c r="R1466" s="15" t="s">
        <v>23</v>
      </c>
      <c r="Y1466" t="s">
        <v>906</v>
      </c>
      <c r="Z1466">
        <v>22.41</v>
      </c>
      <c r="AA1466">
        <v>11.37</v>
      </c>
      <c r="AB1466" t="s">
        <v>2382</v>
      </c>
      <c r="AC1466" t="s">
        <v>2380</v>
      </c>
      <c r="AD1466" t="s">
        <v>2380</v>
      </c>
      <c r="AE1466">
        <v>1</v>
      </c>
      <c r="AF1466" t="s">
        <v>2380</v>
      </c>
      <c r="AH1466" t="s">
        <v>1497</v>
      </c>
      <c r="AI1466">
        <v>1967</v>
      </c>
      <c r="AJ1466" t="s">
        <v>35</v>
      </c>
      <c r="AK1466">
        <v>28</v>
      </c>
      <c r="AL1466">
        <v>2</v>
      </c>
      <c r="AM1466">
        <v>12269.69</v>
      </c>
      <c r="AN1466" t="s">
        <v>12</v>
      </c>
      <c r="AO1466" t="s">
        <v>11</v>
      </c>
      <c r="AP1466" t="s">
        <v>23</v>
      </c>
    </row>
    <row r="1467" spans="7:42" x14ac:dyDescent="0.3">
      <c r="G1467" s="14">
        <v>1966</v>
      </c>
      <c r="H1467" s="15" t="s">
        <v>15</v>
      </c>
      <c r="J1467" s="60" t="s">
        <v>2380</v>
      </c>
      <c r="K1467" s="14" t="s">
        <v>12</v>
      </c>
      <c r="L1467" s="14" t="s">
        <v>16</v>
      </c>
      <c r="R1467" s="15" t="s">
        <v>200</v>
      </c>
      <c r="Y1467" t="s">
        <v>905</v>
      </c>
      <c r="Z1467">
        <v>22.704999999999998</v>
      </c>
      <c r="AA1467">
        <v>6.14</v>
      </c>
      <c r="AB1467" t="s">
        <v>2380</v>
      </c>
      <c r="AC1467" t="s">
        <v>2380</v>
      </c>
      <c r="AD1467" t="s">
        <v>2380</v>
      </c>
      <c r="AE1467" t="s">
        <v>2381</v>
      </c>
      <c r="AF1467" t="s">
        <v>2380</v>
      </c>
      <c r="AH1467" t="s">
        <v>1498</v>
      </c>
      <c r="AI1467">
        <v>1966</v>
      </c>
      <c r="AJ1467" t="s">
        <v>15</v>
      </c>
      <c r="AK1467">
        <v>16</v>
      </c>
      <c r="AL1467">
        <v>0</v>
      </c>
      <c r="AM1467">
        <v>12282.03</v>
      </c>
      <c r="AN1467" t="s">
        <v>12</v>
      </c>
      <c r="AO1467" t="s">
        <v>16</v>
      </c>
      <c r="AP1467" t="s">
        <v>200</v>
      </c>
    </row>
    <row r="1468" spans="7:42" x14ac:dyDescent="0.3">
      <c r="G1468" s="14">
        <v>1990</v>
      </c>
      <c r="H1468" s="15" t="s">
        <v>37</v>
      </c>
      <c r="J1468" s="60" t="s">
        <v>2380</v>
      </c>
      <c r="K1468" s="14" t="s">
        <v>12</v>
      </c>
      <c r="L1468" s="14" t="s">
        <v>16</v>
      </c>
      <c r="R1468" s="15" t="s">
        <v>42</v>
      </c>
      <c r="Y1468" t="s">
        <v>904</v>
      </c>
      <c r="Z1468">
        <v>37.18</v>
      </c>
      <c r="AA1468">
        <v>4.8899999999999997</v>
      </c>
      <c r="AB1468" t="s">
        <v>2380</v>
      </c>
      <c r="AC1468" t="s">
        <v>2380</v>
      </c>
      <c r="AD1468" t="s">
        <v>2380</v>
      </c>
      <c r="AE1468" t="s">
        <v>2381</v>
      </c>
      <c r="AF1468" t="s">
        <v>2380</v>
      </c>
      <c r="AH1468" t="s">
        <v>1499</v>
      </c>
      <c r="AI1468">
        <v>1990</v>
      </c>
      <c r="AJ1468" t="s">
        <v>37</v>
      </c>
      <c r="AK1468">
        <v>29</v>
      </c>
      <c r="AL1468">
        <v>3</v>
      </c>
      <c r="AM1468">
        <v>12282.38</v>
      </c>
      <c r="AN1468" t="s">
        <v>12</v>
      </c>
      <c r="AO1468" t="s">
        <v>16</v>
      </c>
      <c r="AP1468" t="s">
        <v>42</v>
      </c>
    </row>
    <row r="1469" spans="7:42" x14ac:dyDescent="0.3">
      <c r="G1469" s="14">
        <v>1963</v>
      </c>
      <c r="H1469" s="15" t="s">
        <v>37</v>
      </c>
      <c r="J1469" s="60" t="s">
        <v>2380</v>
      </c>
      <c r="K1469" s="14" t="s">
        <v>12</v>
      </c>
      <c r="L1469" s="14" t="s">
        <v>16</v>
      </c>
      <c r="R1469" s="15" t="s">
        <v>200</v>
      </c>
      <c r="Y1469" t="s">
        <v>903</v>
      </c>
      <c r="Z1469">
        <v>35.97</v>
      </c>
      <c r="AA1469">
        <v>4.5999999999999996</v>
      </c>
      <c r="AB1469" t="s">
        <v>2380</v>
      </c>
      <c r="AC1469" t="s">
        <v>2380</v>
      </c>
      <c r="AD1469" t="s">
        <v>2380</v>
      </c>
      <c r="AE1469" t="s">
        <v>2381</v>
      </c>
      <c r="AF1469" t="s">
        <v>2380</v>
      </c>
      <c r="AH1469" t="s">
        <v>1500</v>
      </c>
      <c r="AI1469">
        <v>1963</v>
      </c>
      <c r="AJ1469" t="s">
        <v>37</v>
      </c>
      <c r="AK1469">
        <v>28</v>
      </c>
      <c r="AL1469">
        <v>0</v>
      </c>
      <c r="AM1469">
        <v>12299.59</v>
      </c>
      <c r="AN1469" t="s">
        <v>12</v>
      </c>
      <c r="AO1469" t="s">
        <v>16</v>
      </c>
      <c r="AP1469" t="s">
        <v>200</v>
      </c>
    </row>
    <row r="1470" spans="7:42" x14ac:dyDescent="0.3">
      <c r="G1470" s="14">
        <v>1963</v>
      </c>
      <c r="H1470" s="15" t="s">
        <v>35</v>
      </c>
      <c r="J1470" s="60" t="s">
        <v>2380</v>
      </c>
      <c r="K1470" s="14" t="s">
        <v>12</v>
      </c>
      <c r="L1470" s="14" t="s">
        <v>12</v>
      </c>
      <c r="R1470" s="15" t="s">
        <v>356</v>
      </c>
      <c r="Y1470" t="s">
        <v>902</v>
      </c>
      <c r="Z1470">
        <v>35.799999999999997</v>
      </c>
      <c r="AA1470">
        <v>4.42</v>
      </c>
      <c r="AB1470" t="s">
        <v>2380</v>
      </c>
      <c r="AC1470" t="s">
        <v>2380</v>
      </c>
      <c r="AD1470" t="s">
        <v>2380</v>
      </c>
      <c r="AE1470" t="s">
        <v>2381</v>
      </c>
      <c r="AF1470" t="s">
        <v>2380</v>
      </c>
      <c r="AH1470" t="s">
        <v>1501</v>
      </c>
      <c r="AI1470">
        <v>1963</v>
      </c>
      <c r="AJ1470" t="s">
        <v>35</v>
      </c>
      <c r="AK1470">
        <v>29</v>
      </c>
      <c r="AL1470">
        <v>0</v>
      </c>
      <c r="AM1470">
        <v>12323.94</v>
      </c>
      <c r="AN1470" t="s">
        <v>12</v>
      </c>
      <c r="AO1470" t="s">
        <v>12</v>
      </c>
      <c r="AP1470" t="s">
        <v>356</v>
      </c>
    </row>
    <row r="1471" spans="7:42" x14ac:dyDescent="0.3">
      <c r="G1471" s="14">
        <v>1963</v>
      </c>
      <c r="H1471" s="15" t="s">
        <v>35</v>
      </c>
      <c r="J1471" s="60" t="s">
        <v>2380</v>
      </c>
      <c r="K1471" s="14" t="s">
        <v>12</v>
      </c>
      <c r="L1471" s="14" t="s">
        <v>11</v>
      </c>
      <c r="R1471" s="15" t="s">
        <v>42</v>
      </c>
      <c r="Y1471" t="s">
        <v>901</v>
      </c>
      <c r="Z1471">
        <v>28.31</v>
      </c>
      <c r="AA1471">
        <v>7.48</v>
      </c>
      <c r="AB1471" t="s">
        <v>2382</v>
      </c>
      <c r="AC1471" t="s">
        <v>2380</v>
      </c>
      <c r="AD1471" t="s">
        <v>2380</v>
      </c>
      <c r="AE1471" t="s">
        <v>2381</v>
      </c>
      <c r="AF1471" t="s">
        <v>2380</v>
      </c>
      <c r="AH1471" t="s">
        <v>1502</v>
      </c>
      <c r="AI1471">
        <v>1963</v>
      </c>
      <c r="AJ1471" t="s">
        <v>35</v>
      </c>
      <c r="AK1471">
        <v>2</v>
      </c>
      <c r="AL1471">
        <v>1</v>
      </c>
      <c r="AM1471">
        <v>12333.83</v>
      </c>
      <c r="AN1471" t="s">
        <v>12</v>
      </c>
      <c r="AO1471" t="s">
        <v>11</v>
      </c>
      <c r="AP1471" t="s">
        <v>42</v>
      </c>
    </row>
    <row r="1472" spans="7:42" x14ac:dyDescent="0.3">
      <c r="G1472" s="14">
        <v>1963</v>
      </c>
      <c r="H1472" s="15" t="s">
        <v>20</v>
      </c>
      <c r="J1472" s="60" t="s">
        <v>2380</v>
      </c>
      <c r="K1472" s="14" t="s">
        <v>12</v>
      </c>
      <c r="L1472" s="14" t="s">
        <v>12</v>
      </c>
      <c r="R1472" s="15" t="s">
        <v>42</v>
      </c>
      <c r="Y1472" t="s">
        <v>900</v>
      </c>
      <c r="Z1472">
        <v>38.06</v>
      </c>
      <c r="AA1472">
        <v>10.74</v>
      </c>
      <c r="AB1472" t="s">
        <v>2380</v>
      </c>
      <c r="AC1472" t="s">
        <v>2380</v>
      </c>
      <c r="AD1472" t="s">
        <v>2380</v>
      </c>
      <c r="AE1472" t="s">
        <v>2381</v>
      </c>
      <c r="AF1472" t="s">
        <v>2380</v>
      </c>
      <c r="AH1472" t="s">
        <v>1503</v>
      </c>
      <c r="AI1472">
        <v>1963</v>
      </c>
      <c r="AJ1472" t="s">
        <v>20</v>
      </c>
      <c r="AK1472">
        <v>22</v>
      </c>
      <c r="AL1472">
        <v>1</v>
      </c>
      <c r="AM1472">
        <v>12347.17</v>
      </c>
      <c r="AN1472" t="s">
        <v>12</v>
      </c>
      <c r="AO1472" t="s">
        <v>12</v>
      </c>
      <c r="AP1472" t="s">
        <v>42</v>
      </c>
    </row>
    <row r="1473" spans="7:42" x14ac:dyDescent="0.3">
      <c r="G1473" s="14">
        <v>1966</v>
      </c>
      <c r="H1473" s="15" t="s">
        <v>30</v>
      </c>
      <c r="J1473" s="60" t="s">
        <v>2380</v>
      </c>
      <c r="K1473" s="14" t="s">
        <v>12</v>
      </c>
      <c r="L1473" s="14" t="s">
        <v>12</v>
      </c>
      <c r="R1473" s="15" t="s">
        <v>42</v>
      </c>
      <c r="Y1473" t="s">
        <v>899</v>
      </c>
      <c r="Z1473">
        <v>28</v>
      </c>
      <c r="AA1473">
        <v>5.19</v>
      </c>
      <c r="AB1473" t="s">
        <v>2380</v>
      </c>
      <c r="AC1473" t="s">
        <v>2380</v>
      </c>
      <c r="AD1473" t="s">
        <v>2380</v>
      </c>
      <c r="AE1473">
        <v>1</v>
      </c>
      <c r="AF1473" t="s">
        <v>2380</v>
      </c>
      <c r="AH1473" t="s">
        <v>1504</v>
      </c>
      <c r="AI1473">
        <v>1966</v>
      </c>
      <c r="AJ1473" t="s">
        <v>30</v>
      </c>
      <c r="AK1473">
        <v>29</v>
      </c>
      <c r="AL1473">
        <v>3</v>
      </c>
      <c r="AM1473">
        <v>12363.55</v>
      </c>
      <c r="AN1473" t="s">
        <v>12</v>
      </c>
      <c r="AO1473" t="s">
        <v>12</v>
      </c>
      <c r="AP1473" t="s">
        <v>42</v>
      </c>
    </row>
    <row r="1474" spans="7:42" x14ac:dyDescent="0.3">
      <c r="G1474" s="14">
        <v>1962</v>
      </c>
      <c r="H1474" s="15" t="s">
        <v>20</v>
      </c>
      <c r="J1474" s="60" t="s">
        <v>2380</v>
      </c>
      <c r="K1474" s="14" t="s">
        <v>12</v>
      </c>
      <c r="L1474" s="14" t="s">
        <v>11</v>
      </c>
      <c r="R1474" s="15" t="s">
        <v>247</v>
      </c>
      <c r="Y1474" t="s">
        <v>898</v>
      </c>
      <c r="Z1474">
        <v>34.32</v>
      </c>
      <c r="AA1474">
        <v>9.17</v>
      </c>
      <c r="AB1474" t="s">
        <v>2380</v>
      </c>
      <c r="AC1474" t="s">
        <v>2380</v>
      </c>
      <c r="AD1474" t="s">
        <v>2380</v>
      </c>
      <c r="AE1474" t="s">
        <v>2381</v>
      </c>
      <c r="AF1474" t="s">
        <v>2380</v>
      </c>
      <c r="AH1474" t="s">
        <v>1505</v>
      </c>
      <c r="AI1474">
        <v>1962</v>
      </c>
      <c r="AJ1474" t="s">
        <v>20</v>
      </c>
      <c r="AK1474">
        <v>26</v>
      </c>
      <c r="AL1474">
        <v>0</v>
      </c>
      <c r="AM1474">
        <v>12369.89</v>
      </c>
      <c r="AN1474" t="s">
        <v>12</v>
      </c>
      <c r="AO1474" t="s">
        <v>11</v>
      </c>
      <c r="AP1474" t="s">
        <v>247</v>
      </c>
    </row>
    <row r="1475" spans="7:42" x14ac:dyDescent="0.3">
      <c r="G1475" s="14">
        <v>1989</v>
      </c>
      <c r="H1475" s="15" t="s">
        <v>30</v>
      </c>
      <c r="J1475" s="60" t="s">
        <v>2380</v>
      </c>
      <c r="K1475" s="14" t="s">
        <v>12</v>
      </c>
      <c r="L1475" s="14" t="s">
        <v>12</v>
      </c>
      <c r="R1475" s="15" t="s">
        <v>168</v>
      </c>
      <c r="Y1475" t="s">
        <v>897</v>
      </c>
      <c r="Z1475">
        <v>22.3</v>
      </c>
      <c r="AA1475">
        <v>4.95</v>
      </c>
      <c r="AB1475" t="s">
        <v>2382</v>
      </c>
      <c r="AC1475" t="s">
        <v>2380</v>
      </c>
      <c r="AD1475" t="s">
        <v>2380</v>
      </c>
      <c r="AE1475" t="s">
        <v>2381</v>
      </c>
      <c r="AF1475" t="s">
        <v>2380</v>
      </c>
      <c r="AH1475" t="s">
        <v>1506</v>
      </c>
      <c r="AI1475">
        <v>1989</v>
      </c>
      <c r="AJ1475" t="s">
        <v>30</v>
      </c>
      <c r="AK1475">
        <v>29</v>
      </c>
      <c r="AL1475">
        <v>0</v>
      </c>
      <c r="AM1475">
        <v>12404.88</v>
      </c>
      <c r="AN1475" t="s">
        <v>12</v>
      </c>
      <c r="AO1475" t="s">
        <v>12</v>
      </c>
      <c r="AP1475" t="s">
        <v>168</v>
      </c>
    </row>
    <row r="1476" spans="7:42" x14ac:dyDescent="0.3">
      <c r="G1476" s="14">
        <v>1972</v>
      </c>
      <c r="H1476" s="15" t="s">
        <v>35</v>
      </c>
      <c r="J1476" s="60" t="s">
        <v>2380</v>
      </c>
      <c r="K1476" s="14" t="s">
        <v>12</v>
      </c>
      <c r="L1476" s="14" t="s">
        <v>11</v>
      </c>
      <c r="R1476" s="15" t="s">
        <v>300</v>
      </c>
      <c r="Y1476" t="s">
        <v>896</v>
      </c>
      <c r="Z1476">
        <v>27.835000000000001</v>
      </c>
      <c r="AA1476">
        <v>6.03</v>
      </c>
      <c r="AB1476" t="s">
        <v>2380</v>
      </c>
      <c r="AC1476" t="s">
        <v>2380</v>
      </c>
      <c r="AD1476" t="s">
        <v>2380</v>
      </c>
      <c r="AE1476">
        <v>1</v>
      </c>
      <c r="AF1476" t="s">
        <v>2380</v>
      </c>
      <c r="AH1476" t="s">
        <v>1507</v>
      </c>
      <c r="AI1476">
        <v>1972</v>
      </c>
      <c r="AJ1476" t="s">
        <v>35</v>
      </c>
      <c r="AK1476">
        <v>21</v>
      </c>
      <c r="AL1476">
        <v>0</v>
      </c>
      <c r="AM1476">
        <v>12407.3</v>
      </c>
      <c r="AN1476" t="s">
        <v>12</v>
      </c>
      <c r="AO1476" t="s">
        <v>11</v>
      </c>
      <c r="AP1476" t="s">
        <v>300</v>
      </c>
    </row>
    <row r="1477" spans="7:42" x14ac:dyDescent="0.3">
      <c r="G1477" s="14">
        <v>1979</v>
      </c>
      <c r="H1477" s="15" t="s">
        <v>10</v>
      </c>
      <c r="J1477" s="60" t="s">
        <v>2380</v>
      </c>
      <c r="K1477" s="14" t="s">
        <v>12</v>
      </c>
      <c r="L1477" s="14" t="s">
        <v>16</v>
      </c>
      <c r="R1477" s="15" t="s">
        <v>632</v>
      </c>
      <c r="Y1477" t="s">
        <v>895</v>
      </c>
      <c r="Z1477">
        <v>39.229999999999997</v>
      </c>
      <c r="AA1477">
        <v>5.36</v>
      </c>
      <c r="AB1477" t="s">
        <v>2380</v>
      </c>
      <c r="AC1477" t="s">
        <v>2380</v>
      </c>
      <c r="AD1477" t="s">
        <v>2380</v>
      </c>
      <c r="AE1477" t="s">
        <v>2381</v>
      </c>
      <c r="AF1477" t="s">
        <v>2380</v>
      </c>
      <c r="AH1477" t="s">
        <v>1508</v>
      </c>
      <c r="AI1477">
        <v>1979</v>
      </c>
      <c r="AJ1477" t="s">
        <v>10</v>
      </c>
      <c r="AK1477">
        <v>14</v>
      </c>
      <c r="AL1477">
        <v>2</v>
      </c>
      <c r="AM1477">
        <v>12408.29</v>
      </c>
      <c r="AN1477" t="s">
        <v>12</v>
      </c>
      <c r="AO1477" t="s">
        <v>16</v>
      </c>
      <c r="AP1477" t="s">
        <v>632</v>
      </c>
    </row>
    <row r="1478" spans="7:42" x14ac:dyDescent="0.3">
      <c r="G1478" s="14">
        <v>1964</v>
      </c>
      <c r="H1478" s="15" t="s">
        <v>35</v>
      </c>
      <c r="J1478" s="60" t="s">
        <v>2380</v>
      </c>
      <c r="K1478" s="14" t="s">
        <v>12</v>
      </c>
      <c r="L1478" s="14" t="s">
        <v>12</v>
      </c>
      <c r="R1478" s="15" t="s">
        <v>247</v>
      </c>
      <c r="Y1478" t="s">
        <v>894</v>
      </c>
      <c r="Z1478">
        <v>19.95</v>
      </c>
      <c r="AA1478">
        <v>6.11</v>
      </c>
      <c r="AB1478" t="s">
        <v>2380</v>
      </c>
      <c r="AC1478" t="s">
        <v>2380</v>
      </c>
      <c r="AD1478" t="s">
        <v>2380</v>
      </c>
      <c r="AE1478">
        <v>1</v>
      </c>
      <c r="AF1478" t="s">
        <v>2380</v>
      </c>
      <c r="AH1478" t="s">
        <v>1509</v>
      </c>
      <c r="AI1478">
        <v>1964</v>
      </c>
      <c r="AJ1478" t="s">
        <v>35</v>
      </c>
      <c r="AK1478">
        <v>4</v>
      </c>
      <c r="AL1478">
        <v>0</v>
      </c>
      <c r="AM1478">
        <v>12430.95</v>
      </c>
      <c r="AN1478" t="s">
        <v>12</v>
      </c>
      <c r="AO1478" t="s">
        <v>12</v>
      </c>
      <c r="AP1478" t="s">
        <v>247</v>
      </c>
    </row>
    <row r="1479" spans="7:42" x14ac:dyDescent="0.3">
      <c r="G1479" s="14">
        <v>1995</v>
      </c>
      <c r="H1479" s="15" t="s">
        <v>35</v>
      </c>
      <c r="J1479" s="60" t="s">
        <v>2380</v>
      </c>
      <c r="K1479" s="14" t="s">
        <v>12</v>
      </c>
      <c r="L1479" s="14" t="s">
        <v>12</v>
      </c>
      <c r="R1479" s="15" t="s">
        <v>23</v>
      </c>
      <c r="Y1479" t="s">
        <v>893</v>
      </c>
      <c r="Z1479">
        <v>34.64</v>
      </c>
      <c r="AA1479">
        <v>4.88</v>
      </c>
      <c r="AB1479" t="s">
        <v>2380</v>
      </c>
      <c r="AC1479" t="s">
        <v>2380</v>
      </c>
      <c r="AD1479" t="s">
        <v>2383</v>
      </c>
      <c r="AE1479">
        <v>1</v>
      </c>
      <c r="AF1479" t="s">
        <v>2380</v>
      </c>
      <c r="AH1479" t="s">
        <v>1510</v>
      </c>
      <c r="AI1479">
        <v>1995</v>
      </c>
      <c r="AJ1479" t="s">
        <v>35</v>
      </c>
      <c r="AK1479">
        <v>9</v>
      </c>
      <c r="AL1479">
        <v>0</v>
      </c>
      <c r="AM1479">
        <v>12452.25</v>
      </c>
      <c r="AN1479" t="s">
        <v>12</v>
      </c>
      <c r="AO1479" t="s">
        <v>12</v>
      </c>
      <c r="AP1479" t="s">
        <v>23</v>
      </c>
    </row>
    <row r="1480" spans="7:42" x14ac:dyDescent="0.3">
      <c r="G1480" s="14">
        <v>1968</v>
      </c>
      <c r="H1480" s="15" t="s">
        <v>15</v>
      </c>
      <c r="J1480" s="60" t="s">
        <v>2380</v>
      </c>
      <c r="K1480" s="14" t="s">
        <v>12</v>
      </c>
      <c r="L1480" s="14" t="s">
        <v>16</v>
      </c>
      <c r="R1480" s="15" t="s">
        <v>23</v>
      </c>
      <c r="Y1480" t="s">
        <v>892</v>
      </c>
      <c r="Z1480">
        <v>18.75</v>
      </c>
      <c r="AA1480">
        <v>6.72</v>
      </c>
      <c r="AB1480" t="s">
        <v>2380</v>
      </c>
      <c r="AC1480" t="s">
        <v>2380</v>
      </c>
      <c r="AD1480" t="s">
        <v>2380</v>
      </c>
      <c r="AE1480" t="s">
        <v>2381</v>
      </c>
      <c r="AF1480" t="s">
        <v>2380</v>
      </c>
      <c r="AH1480" t="s">
        <v>1511</v>
      </c>
      <c r="AI1480">
        <v>1968</v>
      </c>
      <c r="AJ1480" t="s">
        <v>15</v>
      </c>
      <c r="AK1480">
        <v>26</v>
      </c>
      <c r="AL1480">
        <v>3</v>
      </c>
      <c r="AM1480">
        <v>12475.35</v>
      </c>
      <c r="AN1480" t="s">
        <v>12</v>
      </c>
      <c r="AO1480" t="s">
        <v>16</v>
      </c>
      <c r="AP1480" t="s">
        <v>23</v>
      </c>
    </row>
    <row r="1481" spans="7:42" x14ac:dyDescent="0.3">
      <c r="G1481" s="14">
        <v>1968</v>
      </c>
      <c r="H1481" s="15" t="s">
        <v>15</v>
      </c>
      <c r="J1481" s="60" t="s">
        <v>2380</v>
      </c>
      <c r="K1481" s="14" t="s">
        <v>12</v>
      </c>
      <c r="L1481" s="14" t="s">
        <v>12</v>
      </c>
      <c r="R1481" s="15" t="s">
        <v>23</v>
      </c>
      <c r="Y1481" t="s">
        <v>891</v>
      </c>
      <c r="Z1481">
        <v>26.48</v>
      </c>
      <c r="AA1481">
        <v>4.2</v>
      </c>
      <c r="AB1481" t="s">
        <v>2380</v>
      </c>
      <c r="AC1481" t="s">
        <v>2380</v>
      </c>
      <c r="AD1481" t="s">
        <v>2380</v>
      </c>
      <c r="AE1481">
        <v>1</v>
      </c>
      <c r="AF1481" t="s">
        <v>2380</v>
      </c>
      <c r="AH1481" t="s">
        <v>1512</v>
      </c>
      <c r="AI1481">
        <v>1968</v>
      </c>
      <c r="AJ1481" t="s">
        <v>15</v>
      </c>
      <c r="AK1481">
        <v>12</v>
      </c>
      <c r="AL1481">
        <v>3</v>
      </c>
      <c r="AM1481">
        <v>12479.71</v>
      </c>
      <c r="AN1481" t="s">
        <v>12</v>
      </c>
      <c r="AO1481" t="s">
        <v>12</v>
      </c>
      <c r="AP1481" t="s">
        <v>23</v>
      </c>
    </row>
    <row r="1482" spans="7:42" x14ac:dyDescent="0.3">
      <c r="G1482" s="14">
        <v>1967</v>
      </c>
      <c r="H1482" s="15" t="s">
        <v>20</v>
      </c>
      <c r="J1482" s="60" t="s">
        <v>2380</v>
      </c>
      <c r="K1482" s="14" t="s">
        <v>12</v>
      </c>
      <c r="L1482" s="14" t="s">
        <v>12</v>
      </c>
      <c r="R1482" s="15" t="s">
        <v>13</v>
      </c>
      <c r="Y1482" t="s">
        <v>890</v>
      </c>
      <c r="Z1482">
        <v>34.83</v>
      </c>
      <c r="AA1482">
        <v>5.79</v>
      </c>
      <c r="AB1482" t="s">
        <v>2380</v>
      </c>
      <c r="AC1482" t="s">
        <v>2380</v>
      </c>
      <c r="AD1482" t="s">
        <v>2380</v>
      </c>
      <c r="AE1482">
        <v>1</v>
      </c>
      <c r="AF1482" t="s">
        <v>2380</v>
      </c>
      <c r="AH1482" t="s">
        <v>1513</v>
      </c>
      <c r="AI1482">
        <v>1967</v>
      </c>
      <c r="AJ1482" t="s">
        <v>20</v>
      </c>
      <c r="AK1482">
        <v>1</v>
      </c>
      <c r="AL1482">
        <v>3</v>
      </c>
      <c r="AM1482">
        <v>12485.8</v>
      </c>
      <c r="AN1482" t="s">
        <v>12</v>
      </c>
      <c r="AO1482" t="s">
        <v>12</v>
      </c>
      <c r="AP1482" t="s">
        <v>13</v>
      </c>
    </row>
    <row r="1483" spans="7:42" x14ac:dyDescent="0.3">
      <c r="G1483" s="14">
        <v>1968</v>
      </c>
      <c r="H1483" s="15" t="s">
        <v>30</v>
      </c>
      <c r="J1483" s="60" t="s">
        <v>2380</v>
      </c>
      <c r="K1483" s="14" t="s">
        <v>12</v>
      </c>
      <c r="L1483" s="14" t="s">
        <v>12</v>
      </c>
      <c r="R1483" s="15" t="s">
        <v>23</v>
      </c>
      <c r="Y1483" t="s">
        <v>889</v>
      </c>
      <c r="Z1483">
        <v>25.46</v>
      </c>
      <c r="AA1483">
        <v>4.29</v>
      </c>
      <c r="AB1483" t="s">
        <v>2380</v>
      </c>
      <c r="AC1483" t="s">
        <v>2380</v>
      </c>
      <c r="AD1483" t="s">
        <v>2380</v>
      </c>
      <c r="AE1483" t="s">
        <v>2381</v>
      </c>
      <c r="AF1483" t="s">
        <v>2380</v>
      </c>
      <c r="AH1483" t="s">
        <v>1514</v>
      </c>
      <c r="AI1483">
        <v>1968</v>
      </c>
      <c r="AJ1483" t="s">
        <v>30</v>
      </c>
      <c r="AK1483">
        <v>3</v>
      </c>
      <c r="AL1483">
        <v>3</v>
      </c>
      <c r="AM1483">
        <v>12495.29</v>
      </c>
      <c r="AN1483" t="s">
        <v>12</v>
      </c>
      <c r="AO1483" t="s">
        <v>12</v>
      </c>
      <c r="AP1483" t="s">
        <v>23</v>
      </c>
    </row>
    <row r="1484" spans="7:42" x14ac:dyDescent="0.3">
      <c r="G1484" s="14">
        <v>1966</v>
      </c>
      <c r="H1484" s="15" t="s">
        <v>10</v>
      </c>
      <c r="J1484" s="60" t="s">
        <v>2380</v>
      </c>
      <c r="K1484" s="14" t="s">
        <v>12</v>
      </c>
      <c r="L1484" s="14" t="s">
        <v>11</v>
      </c>
      <c r="R1484" s="15" t="s">
        <v>23</v>
      </c>
      <c r="Y1484" t="s">
        <v>888</v>
      </c>
      <c r="Z1484">
        <v>23.31</v>
      </c>
      <c r="AA1484">
        <v>8.27</v>
      </c>
      <c r="AB1484" t="s">
        <v>2380</v>
      </c>
      <c r="AC1484" t="s">
        <v>2380</v>
      </c>
      <c r="AD1484" t="s">
        <v>2380</v>
      </c>
      <c r="AE1484" t="s">
        <v>2381</v>
      </c>
      <c r="AF1484" t="s">
        <v>2380</v>
      </c>
      <c r="AH1484" t="s">
        <v>1515</v>
      </c>
      <c r="AI1484">
        <v>1966</v>
      </c>
      <c r="AJ1484" t="s">
        <v>10</v>
      </c>
      <c r="AK1484">
        <v>12</v>
      </c>
      <c r="AL1484">
        <v>0</v>
      </c>
      <c r="AM1484">
        <v>12499.88</v>
      </c>
      <c r="AN1484" t="s">
        <v>12</v>
      </c>
      <c r="AO1484" t="s">
        <v>11</v>
      </c>
      <c r="AP1484" t="s">
        <v>23</v>
      </c>
    </row>
    <row r="1485" spans="7:42" x14ac:dyDescent="0.3">
      <c r="G1485" s="14">
        <v>1962</v>
      </c>
      <c r="H1485" s="15" t="s">
        <v>37</v>
      </c>
      <c r="J1485" s="60" t="s">
        <v>2380</v>
      </c>
      <c r="K1485" s="14" t="s">
        <v>12</v>
      </c>
      <c r="L1485" s="14" t="s">
        <v>12</v>
      </c>
      <c r="R1485" s="15" t="s">
        <v>23</v>
      </c>
      <c r="Y1485" t="s">
        <v>887</v>
      </c>
      <c r="Z1485">
        <v>29</v>
      </c>
      <c r="AA1485">
        <v>4.5599999999999996</v>
      </c>
      <c r="AB1485" t="s">
        <v>2380</v>
      </c>
      <c r="AC1485" t="s">
        <v>2380</v>
      </c>
      <c r="AD1485" t="s">
        <v>2380</v>
      </c>
      <c r="AE1485" t="s">
        <v>2381</v>
      </c>
      <c r="AF1485" t="s">
        <v>2380</v>
      </c>
      <c r="AH1485" t="s">
        <v>1516</v>
      </c>
      <c r="AI1485">
        <v>1962</v>
      </c>
      <c r="AJ1485" t="s">
        <v>37</v>
      </c>
      <c r="AK1485">
        <v>16</v>
      </c>
      <c r="AL1485">
        <v>0</v>
      </c>
      <c r="AM1485">
        <v>12523.6</v>
      </c>
      <c r="AN1485" t="s">
        <v>12</v>
      </c>
      <c r="AO1485" t="s">
        <v>12</v>
      </c>
      <c r="AP1485" t="s">
        <v>23</v>
      </c>
    </row>
    <row r="1486" spans="7:42" x14ac:dyDescent="0.3">
      <c r="G1486" s="14">
        <v>1961</v>
      </c>
      <c r="H1486" s="15" t="s">
        <v>15</v>
      </c>
      <c r="J1486" s="60" t="s">
        <v>2380</v>
      </c>
      <c r="K1486" s="14" t="s">
        <v>12</v>
      </c>
      <c r="L1486" s="14" t="s">
        <v>12</v>
      </c>
      <c r="R1486" s="15" t="s">
        <v>13</v>
      </c>
      <c r="Y1486" t="s">
        <v>886</v>
      </c>
      <c r="Z1486">
        <v>32.869999999999997</v>
      </c>
      <c r="AA1486">
        <v>5.33</v>
      </c>
      <c r="AB1486" t="s">
        <v>2380</v>
      </c>
      <c r="AC1486" t="s">
        <v>2380</v>
      </c>
      <c r="AD1486" t="s">
        <v>2380</v>
      </c>
      <c r="AE1486" t="s">
        <v>2381</v>
      </c>
      <c r="AF1486" t="s">
        <v>2380</v>
      </c>
      <c r="AH1486" t="s">
        <v>1517</v>
      </c>
      <c r="AI1486">
        <v>1961</v>
      </c>
      <c r="AJ1486" t="s">
        <v>15</v>
      </c>
      <c r="AK1486">
        <v>28</v>
      </c>
      <c r="AL1486">
        <v>0</v>
      </c>
      <c r="AM1486">
        <v>12557.61</v>
      </c>
      <c r="AN1486" t="s">
        <v>12</v>
      </c>
      <c r="AO1486" t="s">
        <v>12</v>
      </c>
      <c r="AP1486" t="s">
        <v>13</v>
      </c>
    </row>
    <row r="1487" spans="7:42" x14ac:dyDescent="0.3">
      <c r="G1487" s="14">
        <v>1961</v>
      </c>
      <c r="H1487" s="15" t="s">
        <v>15</v>
      </c>
      <c r="J1487" s="60" t="s">
        <v>2380</v>
      </c>
      <c r="K1487" s="14" t="s">
        <v>12</v>
      </c>
      <c r="L1487" s="14" t="s">
        <v>16</v>
      </c>
      <c r="R1487" s="15" t="s">
        <v>42</v>
      </c>
      <c r="Y1487" t="s">
        <v>885</v>
      </c>
      <c r="Z1487">
        <v>26.18</v>
      </c>
      <c r="AA1487">
        <v>5.63</v>
      </c>
      <c r="AB1487" t="s">
        <v>2380</v>
      </c>
      <c r="AC1487" t="s">
        <v>2380</v>
      </c>
      <c r="AD1487" t="s">
        <v>2380</v>
      </c>
      <c r="AE1487" t="s">
        <v>2381</v>
      </c>
      <c r="AF1487" t="s">
        <v>2380</v>
      </c>
      <c r="AH1487" t="s">
        <v>1518</v>
      </c>
      <c r="AI1487">
        <v>1961</v>
      </c>
      <c r="AJ1487" t="s">
        <v>15</v>
      </c>
      <c r="AK1487">
        <v>28</v>
      </c>
      <c r="AL1487">
        <v>0</v>
      </c>
      <c r="AM1487">
        <v>12574.05</v>
      </c>
      <c r="AN1487" t="s">
        <v>12</v>
      </c>
      <c r="AO1487" t="s">
        <v>16</v>
      </c>
      <c r="AP1487" t="s">
        <v>42</v>
      </c>
    </row>
    <row r="1488" spans="7:42" x14ac:dyDescent="0.3">
      <c r="G1488" s="14">
        <v>1969</v>
      </c>
      <c r="H1488" s="15" t="s">
        <v>15</v>
      </c>
      <c r="J1488" s="60" t="s">
        <v>2380</v>
      </c>
      <c r="K1488" s="14" t="s">
        <v>12</v>
      </c>
      <c r="L1488" s="14" t="s">
        <v>16</v>
      </c>
      <c r="R1488" s="15" t="s">
        <v>200</v>
      </c>
      <c r="Y1488" t="s">
        <v>884</v>
      </c>
      <c r="Z1488">
        <v>25.3</v>
      </c>
      <c r="AA1488">
        <v>5.12</v>
      </c>
      <c r="AB1488" t="s">
        <v>2380</v>
      </c>
      <c r="AC1488" t="s">
        <v>2380</v>
      </c>
      <c r="AD1488" t="s">
        <v>2380</v>
      </c>
      <c r="AE1488" t="s">
        <v>2381</v>
      </c>
      <c r="AF1488" t="s">
        <v>2380</v>
      </c>
      <c r="AH1488" t="s">
        <v>1519</v>
      </c>
      <c r="AI1488">
        <v>1969</v>
      </c>
      <c r="AJ1488" t="s">
        <v>15</v>
      </c>
      <c r="AK1488">
        <v>26</v>
      </c>
      <c r="AL1488">
        <v>0</v>
      </c>
      <c r="AM1488">
        <v>12579.92</v>
      </c>
      <c r="AN1488" t="s">
        <v>12</v>
      </c>
      <c r="AO1488" t="s">
        <v>16</v>
      </c>
      <c r="AP1488" t="s">
        <v>200</v>
      </c>
    </row>
    <row r="1489" spans="7:42" x14ac:dyDescent="0.3">
      <c r="G1489" s="14">
        <v>1970</v>
      </c>
      <c r="H1489" s="15" t="s">
        <v>18</v>
      </c>
      <c r="J1489" s="60" t="s">
        <v>2380</v>
      </c>
      <c r="K1489" s="14" t="s">
        <v>12</v>
      </c>
      <c r="L1489" s="14" t="s">
        <v>11</v>
      </c>
      <c r="R1489" s="15" t="s">
        <v>13</v>
      </c>
      <c r="Y1489" t="s">
        <v>883</v>
      </c>
      <c r="Z1489">
        <v>36.94</v>
      </c>
      <c r="AA1489">
        <v>5.15</v>
      </c>
      <c r="AB1489" t="s">
        <v>2382</v>
      </c>
      <c r="AC1489" t="s">
        <v>2380</v>
      </c>
      <c r="AD1489" t="s">
        <v>2380</v>
      </c>
      <c r="AE1489">
        <v>1</v>
      </c>
      <c r="AF1489" t="s">
        <v>2380</v>
      </c>
      <c r="AH1489" t="s">
        <v>1520</v>
      </c>
      <c r="AI1489">
        <v>1970</v>
      </c>
      <c r="AJ1489" t="s">
        <v>18</v>
      </c>
      <c r="AK1489">
        <v>18</v>
      </c>
      <c r="AL1489">
        <v>5</v>
      </c>
      <c r="AM1489">
        <v>12592.53</v>
      </c>
      <c r="AN1489" t="s">
        <v>12</v>
      </c>
      <c r="AO1489" t="s">
        <v>11</v>
      </c>
      <c r="AP1489" t="s">
        <v>13</v>
      </c>
    </row>
    <row r="1490" spans="7:42" x14ac:dyDescent="0.3">
      <c r="G1490" s="14">
        <v>1988</v>
      </c>
      <c r="H1490" s="15" t="s">
        <v>35</v>
      </c>
      <c r="J1490" s="60" t="s">
        <v>2380</v>
      </c>
      <c r="K1490" s="14" t="s">
        <v>12</v>
      </c>
      <c r="L1490" s="14" t="s">
        <v>16</v>
      </c>
      <c r="R1490" s="15" t="s">
        <v>249</v>
      </c>
      <c r="Y1490" t="s">
        <v>882</v>
      </c>
      <c r="Z1490">
        <v>22.86</v>
      </c>
      <c r="AA1490">
        <v>7.5</v>
      </c>
      <c r="AB1490" t="s">
        <v>2380</v>
      </c>
      <c r="AC1490" t="s">
        <v>2380</v>
      </c>
      <c r="AD1490" t="s">
        <v>2380</v>
      </c>
      <c r="AE1490" t="s">
        <v>2381</v>
      </c>
      <c r="AF1490" t="s">
        <v>2380</v>
      </c>
      <c r="AH1490" t="s">
        <v>1521</v>
      </c>
      <c r="AI1490">
        <v>1988</v>
      </c>
      <c r="AJ1490" t="s">
        <v>35</v>
      </c>
      <c r="AK1490">
        <v>11</v>
      </c>
      <c r="AL1490">
        <v>3</v>
      </c>
      <c r="AM1490">
        <v>12600.46</v>
      </c>
      <c r="AN1490" t="s">
        <v>12</v>
      </c>
      <c r="AO1490" t="s">
        <v>16</v>
      </c>
      <c r="AP1490" t="s">
        <v>249</v>
      </c>
    </row>
    <row r="1491" spans="7:42" x14ac:dyDescent="0.3">
      <c r="G1491" s="14">
        <v>1998</v>
      </c>
      <c r="H1491" s="15" t="s">
        <v>15</v>
      </c>
      <c r="J1491" s="60" t="s">
        <v>2380</v>
      </c>
      <c r="K1491" s="14" t="s">
        <v>12</v>
      </c>
      <c r="L1491" s="14" t="s">
        <v>12</v>
      </c>
      <c r="R1491" s="15" t="s">
        <v>23</v>
      </c>
      <c r="Y1491" t="s">
        <v>881</v>
      </c>
      <c r="Z1491">
        <v>18.760000000000002</v>
      </c>
      <c r="AA1491">
        <v>4.88</v>
      </c>
      <c r="AB1491" t="s">
        <v>2382</v>
      </c>
      <c r="AC1491" t="s">
        <v>2380</v>
      </c>
      <c r="AD1491" t="s">
        <v>2383</v>
      </c>
      <c r="AE1491">
        <v>1</v>
      </c>
      <c r="AF1491" t="s">
        <v>2380</v>
      </c>
      <c r="AH1491" t="s">
        <v>1522</v>
      </c>
      <c r="AI1491">
        <v>1998</v>
      </c>
      <c r="AJ1491" t="s">
        <v>15</v>
      </c>
      <c r="AK1491">
        <v>18</v>
      </c>
      <c r="AL1491">
        <v>1</v>
      </c>
      <c r="AM1491">
        <v>12609.89</v>
      </c>
      <c r="AN1491" t="s">
        <v>12</v>
      </c>
      <c r="AO1491" t="s">
        <v>12</v>
      </c>
      <c r="AP1491" t="s">
        <v>23</v>
      </c>
    </row>
    <row r="1492" spans="7:42" x14ac:dyDescent="0.3">
      <c r="G1492" s="14">
        <v>1963</v>
      </c>
      <c r="H1492" s="15" t="s">
        <v>35</v>
      </c>
      <c r="J1492" s="60" t="s">
        <v>2380</v>
      </c>
      <c r="K1492" s="14" t="s">
        <v>12</v>
      </c>
      <c r="L1492" s="14" t="s">
        <v>16</v>
      </c>
      <c r="R1492" s="15" t="s">
        <v>23</v>
      </c>
      <c r="Y1492" t="s">
        <v>880</v>
      </c>
      <c r="Z1492">
        <v>24.36</v>
      </c>
      <c r="AA1492">
        <v>5.57</v>
      </c>
      <c r="AB1492" t="s">
        <v>2380</v>
      </c>
      <c r="AC1492" t="s">
        <v>2380</v>
      </c>
      <c r="AD1492" t="s">
        <v>2380</v>
      </c>
      <c r="AE1492" t="s">
        <v>2381</v>
      </c>
      <c r="AF1492" t="s">
        <v>2380</v>
      </c>
      <c r="AH1492" t="s">
        <v>1523</v>
      </c>
      <c r="AI1492">
        <v>1963</v>
      </c>
      <c r="AJ1492" t="s">
        <v>35</v>
      </c>
      <c r="AK1492">
        <v>19</v>
      </c>
      <c r="AL1492">
        <v>0</v>
      </c>
      <c r="AM1492">
        <v>12622.18</v>
      </c>
      <c r="AN1492" t="s">
        <v>12</v>
      </c>
      <c r="AO1492" t="s">
        <v>16</v>
      </c>
      <c r="AP1492" t="s">
        <v>23</v>
      </c>
    </row>
    <row r="1493" spans="7:42" x14ac:dyDescent="0.3">
      <c r="G1493" s="14">
        <v>1970</v>
      </c>
      <c r="H1493" s="15" t="s">
        <v>30</v>
      </c>
      <c r="J1493" s="60" t="s">
        <v>2380</v>
      </c>
      <c r="K1493" s="14" t="s">
        <v>12</v>
      </c>
      <c r="L1493" s="14" t="s">
        <v>16</v>
      </c>
      <c r="R1493" s="15" t="s">
        <v>23</v>
      </c>
      <c r="Y1493" t="s">
        <v>879</v>
      </c>
      <c r="Z1493">
        <v>32.299999999999997</v>
      </c>
      <c r="AA1493">
        <v>5.31</v>
      </c>
      <c r="AB1493" t="s">
        <v>2380</v>
      </c>
      <c r="AC1493" t="s">
        <v>2380</v>
      </c>
      <c r="AD1493" t="s">
        <v>2380</v>
      </c>
      <c r="AE1493" t="s">
        <v>2381</v>
      </c>
      <c r="AF1493" t="s">
        <v>2380</v>
      </c>
      <c r="AH1493" t="s">
        <v>1524</v>
      </c>
      <c r="AI1493">
        <v>1970</v>
      </c>
      <c r="AJ1493" t="s">
        <v>30</v>
      </c>
      <c r="AK1493">
        <v>28</v>
      </c>
      <c r="AL1493">
        <v>0</v>
      </c>
      <c r="AM1493">
        <v>12624.74</v>
      </c>
      <c r="AN1493" t="s">
        <v>12</v>
      </c>
      <c r="AO1493" t="s">
        <v>16</v>
      </c>
      <c r="AP1493" t="s">
        <v>23</v>
      </c>
    </row>
    <row r="1494" spans="7:42" x14ac:dyDescent="0.3">
      <c r="G1494" s="14">
        <v>1965</v>
      </c>
      <c r="H1494" s="15" t="s">
        <v>37</v>
      </c>
      <c r="J1494" s="60" t="s">
        <v>2380</v>
      </c>
      <c r="K1494" s="14" t="s">
        <v>12</v>
      </c>
      <c r="L1494" s="14" t="s">
        <v>16</v>
      </c>
      <c r="R1494" s="15" t="s">
        <v>13</v>
      </c>
      <c r="Y1494" t="s">
        <v>878</v>
      </c>
      <c r="Z1494">
        <v>22.704999999999998</v>
      </c>
      <c r="AA1494">
        <v>4.57</v>
      </c>
      <c r="AB1494" t="s">
        <v>2382</v>
      </c>
      <c r="AC1494" t="s">
        <v>2380</v>
      </c>
      <c r="AD1494" t="s">
        <v>2380</v>
      </c>
      <c r="AE1494" t="s">
        <v>2381</v>
      </c>
      <c r="AF1494" t="s">
        <v>2380</v>
      </c>
      <c r="AH1494" t="s">
        <v>1525</v>
      </c>
      <c r="AI1494">
        <v>1965</v>
      </c>
      <c r="AJ1494" t="s">
        <v>37</v>
      </c>
      <c r="AK1494">
        <v>4</v>
      </c>
      <c r="AL1494">
        <v>2</v>
      </c>
      <c r="AM1494">
        <v>12629.17</v>
      </c>
      <c r="AN1494" t="s">
        <v>12</v>
      </c>
      <c r="AO1494" t="s">
        <v>16</v>
      </c>
      <c r="AP1494" t="s">
        <v>13</v>
      </c>
    </row>
    <row r="1495" spans="7:42" x14ac:dyDescent="0.3">
      <c r="G1495" s="14">
        <v>1962</v>
      </c>
      <c r="H1495" s="15" t="s">
        <v>15</v>
      </c>
      <c r="J1495" s="60" t="s">
        <v>2380</v>
      </c>
      <c r="K1495" s="14" t="s">
        <v>12</v>
      </c>
      <c r="L1495" s="14" t="s">
        <v>12</v>
      </c>
      <c r="R1495" s="15" t="s">
        <v>13</v>
      </c>
      <c r="Y1495" t="s">
        <v>877</v>
      </c>
      <c r="Z1495">
        <v>21.79</v>
      </c>
      <c r="AA1495">
        <v>8.6999999999999993</v>
      </c>
      <c r="AB1495" t="s">
        <v>2382</v>
      </c>
      <c r="AC1495" t="s">
        <v>2380</v>
      </c>
      <c r="AD1495" t="s">
        <v>2380</v>
      </c>
      <c r="AE1495">
        <v>1</v>
      </c>
      <c r="AF1495" t="s">
        <v>2380</v>
      </c>
      <c r="AH1495" t="s">
        <v>1526</v>
      </c>
      <c r="AI1495">
        <v>1962</v>
      </c>
      <c r="AJ1495" t="s">
        <v>15</v>
      </c>
      <c r="AK1495">
        <v>22</v>
      </c>
      <c r="AL1495">
        <v>0</v>
      </c>
      <c r="AM1495">
        <v>12629.9</v>
      </c>
      <c r="AN1495" t="s">
        <v>12</v>
      </c>
      <c r="AO1495" t="s">
        <v>12</v>
      </c>
      <c r="AP1495" t="s">
        <v>13</v>
      </c>
    </row>
    <row r="1496" spans="7:42" x14ac:dyDescent="0.3">
      <c r="G1496" s="14">
        <v>1962</v>
      </c>
      <c r="H1496" s="15" t="s">
        <v>10</v>
      </c>
      <c r="J1496" s="60" t="s">
        <v>2380</v>
      </c>
      <c r="K1496" s="14" t="s">
        <v>12</v>
      </c>
      <c r="L1496" s="14" t="s">
        <v>16</v>
      </c>
      <c r="R1496" s="15" t="s">
        <v>42</v>
      </c>
      <c r="Y1496" t="s">
        <v>876</v>
      </c>
      <c r="Z1496">
        <v>24.52</v>
      </c>
      <c r="AA1496">
        <v>4.76</v>
      </c>
      <c r="AB1496" t="s">
        <v>2380</v>
      </c>
      <c r="AC1496" t="s">
        <v>2380</v>
      </c>
      <c r="AD1496" t="s">
        <v>2380</v>
      </c>
      <c r="AE1496" t="s">
        <v>2381</v>
      </c>
      <c r="AF1496" t="s">
        <v>2380</v>
      </c>
      <c r="AH1496" t="s">
        <v>1527</v>
      </c>
      <c r="AI1496">
        <v>1962</v>
      </c>
      <c r="AJ1496" t="s">
        <v>10</v>
      </c>
      <c r="AK1496">
        <v>22</v>
      </c>
      <c r="AL1496">
        <v>0</v>
      </c>
      <c r="AM1496">
        <v>12638.2</v>
      </c>
      <c r="AN1496" t="s">
        <v>12</v>
      </c>
      <c r="AO1496" t="s">
        <v>16</v>
      </c>
      <c r="AP1496" t="s">
        <v>42</v>
      </c>
    </row>
    <row r="1497" spans="7:42" x14ac:dyDescent="0.3">
      <c r="G1497" s="14">
        <v>1972</v>
      </c>
      <c r="H1497" s="15" t="s">
        <v>20</v>
      </c>
      <c r="J1497" s="60" t="s">
        <v>2380</v>
      </c>
      <c r="K1497" s="14" t="s">
        <v>12</v>
      </c>
      <c r="L1497" s="14" t="s">
        <v>16</v>
      </c>
      <c r="R1497" s="15" t="s">
        <v>42</v>
      </c>
      <c r="Y1497" t="s">
        <v>875</v>
      </c>
      <c r="Z1497">
        <v>39.520000000000003</v>
      </c>
      <c r="AA1497">
        <v>11.81</v>
      </c>
      <c r="AB1497" t="s">
        <v>2380</v>
      </c>
      <c r="AC1497" t="s">
        <v>2380</v>
      </c>
      <c r="AD1497" t="s">
        <v>2380</v>
      </c>
      <c r="AE1497" t="s">
        <v>2381</v>
      </c>
      <c r="AF1497" t="s">
        <v>2380</v>
      </c>
      <c r="AH1497" t="s">
        <v>1528</v>
      </c>
      <c r="AI1497">
        <v>1972</v>
      </c>
      <c r="AJ1497" t="s">
        <v>20</v>
      </c>
      <c r="AK1497">
        <v>5</v>
      </c>
      <c r="AL1497">
        <v>0</v>
      </c>
      <c r="AM1497">
        <v>12640.24</v>
      </c>
      <c r="AN1497" t="s">
        <v>12</v>
      </c>
      <c r="AO1497" t="s">
        <v>16</v>
      </c>
      <c r="AP1497" t="s">
        <v>42</v>
      </c>
    </row>
    <row r="1498" spans="7:42" x14ac:dyDescent="0.3">
      <c r="G1498" s="14">
        <v>1966</v>
      </c>
      <c r="H1498" s="15" t="s">
        <v>30</v>
      </c>
      <c r="J1498" s="60" t="s">
        <v>2380</v>
      </c>
      <c r="K1498" s="14" t="s">
        <v>12</v>
      </c>
      <c r="L1498" s="14" t="s">
        <v>16</v>
      </c>
      <c r="R1498" s="15" t="s">
        <v>23</v>
      </c>
      <c r="Y1498" t="s">
        <v>874</v>
      </c>
      <c r="Z1498">
        <v>24.49</v>
      </c>
      <c r="AA1498">
        <v>4.67</v>
      </c>
      <c r="AB1498" t="s">
        <v>2380</v>
      </c>
      <c r="AC1498" t="s">
        <v>2380</v>
      </c>
      <c r="AD1498" t="s">
        <v>2380</v>
      </c>
      <c r="AE1498" t="s">
        <v>2381</v>
      </c>
      <c r="AF1498" t="s">
        <v>2380</v>
      </c>
      <c r="AH1498" t="s">
        <v>1529</v>
      </c>
      <c r="AI1498">
        <v>1966</v>
      </c>
      <c r="AJ1498" t="s">
        <v>30</v>
      </c>
      <c r="AK1498">
        <v>17</v>
      </c>
      <c r="AL1498">
        <v>2</v>
      </c>
      <c r="AM1498">
        <v>12643.38</v>
      </c>
      <c r="AN1498" t="s">
        <v>12</v>
      </c>
      <c r="AO1498" t="s">
        <v>16</v>
      </c>
      <c r="AP1498" t="s">
        <v>23</v>
      </c>
    </row>
    <row r="1499" spans="7:42" x14ac:dyDescent="0.3">
      <c r="G1499" s="14">
        <v>1962</v>
      </c>
      <c r="H1499" s="15" t="s">
        <v>10</v>
      </c>
      <c r="J1499" s="60" t="s">
        <v>2380</v>
      </c>
      <c r="K1499" s="14" t="s">
        <v>12</v>
      </c>
      <c r="L1499" s="14" t="s">
        <v>11</v>
      </c>
      <c r="R1499" s="15" t="s">
        <v>42</v>
      </c>
      <c r="Y1499" t="s">
        <v>873</v>
      </c>
      <c r="Z1499">
        <v>26.315000000000001</v>
      </c>
      <c r="AA1499">
        <v>6.02</v>
      </c>
      <c r="AB1499" t="s">
        <v>2380</v>
      </c>
      <c r="AC1499" t="s">
        <v>2380</v>
      </c>
      <c r="AD1499" t="s">
        <v>2380</v>
      </c>
      <c r="AE1499" t="s">
        <v>2381</v>
      </c>
      <c r="AF1499" t="s">
        <v>2380</v>
      </c>
      <c r="AH1499" t="s">
        <v>1530</v>
      </c>
      <c r="AI1499">
        <v>1962</v>
      </c>
      <c r="AJ1499" t="s">
        <v>10</v>
      </c>
      <c r="AK1499">
        <v>11</v>
      </c>
      <c r="AL1499">
        <v>0</v>
      </c>
      <c r="AM1499">
        <v>12644.59</v>
      </c>
      <c r="AN1499" t="s">
        <v>12</v>
      </c>
      <c r="AO1499" t="s">
        <v>11</v>
      </c>
      <c r="AP1499" t="s">
        <v>42</v>
      </c>
    </row>
    <row r="1500" spans="7:42" x14ac:dyDescent="0.3">
      <c r="G1500" s="14">
        <v>1965</v>
      </c>
      <c r="H1500" s="15" t="s">
        <v>20</v>
      </c>
      <c r="J1500" s="60" t="s">
        <v>2380</v>
      </c>
      <c r="K1500" s="14" t="s">
        <v>12</v>
      </c>
      <c r="L1500" s="14" t="s">
        <v>11</v>
      </c>
      <c r="R1500" s="15" t="s">
        <v>42</v>
      </c>
      <c r="Y1500" t="s">
        <v>872</v>
      </c>
      <c r="Z1500">
        <v>22.58</v>
      </c>
      <c r="AA1500">
        <v>7.46</v>
      </c>
      <c r="AB1500" t="s">
        <v>2380</v>
      </c>
      <c r="AC1500" t="s">
        <v>2380</v>
      </c>
      <c r="AD1500" t="s">
        <v>2380</v>
      </c>
      <c r="AE1500" t="s">
        <v>2381</v>
      </c>
      <c r="AF1500" t="s">
        <v>2380</v>
      </c>
      <c r="AH1500" t="s">
        <v>1531</v>
      </c>
      <c r="AI1500">
        <v>1965</v>
      </c>
      <c r="AJ1500" t="s">
        <v>20</v>
      </c>
      <c r="AK1500">
        <v>14</v>
      </c>
      <c r="AL1500">
        <v>2</v>
      </c>
      <c r="AM1500">
        <v>12646.21</v>
      </c>
      <c r="AN1500" t="s">
        <v>12</v>
      </c>
      <c r="AO1500" t="s">
        <v>11</v>
      </c>
      <c r="AP1500" t="s">
        <v>42</v>
      </c>
    </row>
    <row r="1501" spans="7:42" x14ac:dyDescent="0.3">
      <c r="G1501" s="14">
        <v>1962</v>
      </c>
      <c r="H1501" s="15" t="s">
        <v>35</v>
      </c>
      <c r="J1501" s="60" t="s">
        <v>2380</v>
      </c>
      <c r="K1501" s="14" t="s">
        <v>12</v>
      </c>
      <c r="L1501" s="14" t="s">
        <v>11</v>
      </c>
      <c r="R1501" s="15" t="s">
        <v>13</v>
      </c>
      <c r="Y1501" t="s">
        <v>871</v>
      </c>
      <c r="Z1501">
        <v>19.475000000000001</v>
      </c>
      <c r="AA1501">
        <v>4.74</v>
      </c>
      <c r="AB1501" t="s">
        <v>2380</v>
      </c>
      <c r="AC1501" t="s">
        <v>2380</v>
      </c>
      <c r="AD1501" t="s">
        <v>2380</v>
      </c>
      <c r="AE1501">
        <v>1</v>
      </c>
      <c r="AF1501" t="s">
        <v>2380</v>
      </c>
      <c r="AH1501" t="s">
        <v>1532</v>
      </c>
      <c r="AI1501">
        <v>1962</v>
      </c>
      <c r="AJ1501" t="s">
        <v>35</v>
      </c>
      <c r="AK1501">
        <v>27</v>
      </c>
      <c r="AL1501">
        <v>0</v>
      </c>
      <c r="AM1501">
        <v>12648.7</v>
      </c>
      <c r="AN1501" t="s">
        <v>12</v>
      </c>
      <c r="AO1501" t="s">
        <v>11</v>
      </c>
      <c r="AP1501" t="s">
        <v>13</v>
      </c>
    </row>
    <row r="1502" spans="7:42" x14ac:dyDescent="0.3">
      <c r="G1502" s="14">
        <v>1974</v>
      </c>
      <c r="H1502" s="15" t="s">
        <v>20</v>
      </c>
      <c r="J1502" s="60" t="s">
        <v>2380</v>
      </c>
      <c r="K1502" s="14" t="s">
        <v>12</v>
      </c>
      <c r="L1502" s="14" t="s">
        <v>12</v>
      </c>
      <c r="R1502" s="15" t="s">
        <v>300</v>
      </c>
      <c r="Y1502" t="s">
        <v>870</v>
      </c>
      <c r="Z1502">
        <v>26.33</v>
      </c>
      <c r="AA1502">
        <v>4.79</v>
      </c>
      <c r="AB1502" t="s">
        <v>2380</v>
      </c>
      <c r="AC1502" t="s">
        <v>2380</v>
      </c>
      <c r="AD1502" t="s">
        <v>2380</v>
      </c>
      <c r="AE1502" t="s">
        <v>2381</v>
      </c>
      <c r="AF1502" t="s">
        <v>2380</v>
      </c>
      <c r="AH1502" t="s">
        <v>1533</v>
      </c>
      <c r="AI1502">
        <v>1974</v>
      </c>
      <c r="AJ1502" t="s">
        <v>20</v>
      </c>
      <c r="AK1502">
        <v>24</v>
      </c>
      <c r="AL1502">
        <v>0</v>
      </c>
      <c r="AM1502">
        <v>12697.48</v>
      </c>
      <c r="AN1502" t="s">
        <v>12</v>
      </c>
      <c r="AO1502" t="s">
        <v>12</v>
      </c>
      <c r="AP1502" t="s">
        <v>300</v>
      </c>
    </row>
    <row r="1503" spans="7:42" x14ac:dyDescent="0.3">
      <c r="G1503" s="14">
        <v>1992</v>
      </c>
      <c r="H1503" s="15" t="s">
        <v>10</v>
      </c>
      <c r="J1503" s="60" t="s">
        <v>2380</v>
      </c>
      <c r="K1503" s="14" t="s">
        <v>12</v>
      </c>
      <c r="L1503" s="14" t="s">
        <v>11</v>
      </c>
      <c r="R1503" s="15" t="s">
        <v>42</v>
      </c>
      <c r="Y1503" t="s">
        <v>869</v>
      </c>
      <c r="Z1503">
        <v>17.29</v>
      </c>
      <c r="AA1503">
        <v>5.35</v>
      </c>
      <c r="AB1503" t="s">
        <v>2382</v>
      </c>
      <c r="AC1503" t="s">
        <v>2380</v>
      </c>
      <c r="AD1503" t="s">
        <v>2380</v>
      </c>
      <c r="AE1503" t="s">
        <v>2381</v>
      </c>
      <c r="AF1503" t="s">
        <v>2380</v>
      </c>
      <c r="AH1503" t="s">
        <v>1534</v>
      </c>
      <c r="AI1503">
        <v>1992</v>
      </c>
      <c r="AJ1503" t="s">
        <v>10</v>
      </c>
      <c r="AK1503">
        <v>7</v>
      </c>
      <c r="AL1503">
        <v>0</v>
      </c>
      <c r="AM1503">
        <v>12699.56</v>
      </c>
      <c r="AN1503" t="s">
        <v>12</v>
      </c>
      <c r="AO1503" t="s">
        <v>11</v>
      </c>
      <c r="AP1503" t="s">
        <v>42</v>
      </c>
    </row>
    <row r="1504" spans="7:42" x14ac:dyDescent="0.3">
      <c r="G1504" s="14">
        <v>1964</v>
      </c>
      <c r="H1504" s="15" t="s">
        <v>15</v>
      </c>
      <c r="J1504" s="60" t="s">
        <v>2380</v>
      </c>
      <c r="K1504" s="14" t="s">
        <v>12</v>
      </c>
      <c r="L1504" s="14" t="s">
        <v>12</v>
      </c>
      <c r="R1504" s="15" t="s">
        <v>42</v>
      </c>
      <c r="Y1504" t="s">
        <v>868</v>
      </c>
      <c r="Z1504">
        <v>42.88</v>
      </c>
      <c r="AA1504">
        <v>4.87</v>
      </c>
      <c r="AB1504" t="s">
        <v>2380</v>
      </c>
      <c r="AC1504" t="s">
        <v>2382</v>
      </c>
      <c r="AD1504" t="s">
        <v>2380</v>
      </c>
      <c r="AE1504">
        <v>1</v>
      </c>
      <c r="AF1504" t="s">
        <v>2380</v>
      </c>
      <c r="AH1504" t="s">
        <v>1535</v>
      </c>
      <c r="AI1504">
        <v>1964</v>
      </c>
      <c r="AJ1504" t="s">
        <v>15</v>
      </c>
      <c r="AK1504">
        <v>28</v>
      </c>
      <c r="AL1504">
        <v>0</v>
      </c>
      <c r="AM1504">
        <v>12700.63</v>
      </c>
      <c r="AN1504" t="s">
        <v>12</v>
      </c>
      <c r="AO1504" t="s">
        <v>12</v>
      </c>
      <c r="AP1504" t="s">
        <v>42</v>
      </c>
    </row>
    <row r="1505" spans="7:42" x14ac:dyDescent="0.3">
      <c r="G1505" s="14">
        <v>1970</v>
      </c>
      <c r="H1505" s="15" t="s">
        <v>10</v>
      </c>
      <c r="J1505" s="60" t="s">
        <v>2380</v>
      </c>
      <c r="K1505" s="14" t="s">
        <v>12</v>
      </c>
      <c r="L1505" s="14" t="s">
        <v>16</v>
      </c>
      <c r="R1505" s="15" t="s">
        <v>42</v>
      </c>
      <c r="Y1505" t="s">
        <v>867</v>
      </c>
      <c r="Z1505">
        <v>32.200000000000003</v>
      </c>
      <c r="AA1505">
        <v>10.09</v>
      </c>
      <c r="AB1505" t="s">
        <v>2382</v>
      </c>
      <c r="AC1505" t="s">
        <v>2380</v>
      </c>
      <c r="AD1505" t="s">
        <v>2380</v>
      </c>
      <c r="AE1505" t="s">
        <v>2381</v>
      </c>
      <c r="AF1505" t="s">
        <v>2380</v>
      </c>
      <c r="AH1505" t="s">
        <v>1536</v>
      </c>
      <c r="AI1505">
        <v>1970</v>
      </c>
      <c r="AJ1505" t="s">
        <v>10</v>
      </c>
      <c r="AK1505">
        <v>8</v>
      </c>
      <c r="AL1505">
        <v>0</v>
      </c>
      <c r="AM1505">
        <v>12713</v>
      </c>
      <c r="AN1505" t="s">
        <v>12</v>
      </c>
      <c r="AO1505" t="s">
        <v>16</v>
      </c>
      <c r="AP1505" t="s">
        <v>42</v>
      </c>
    </row>
    <row r="1506" spans="7:42" x14ac:dyDescent="0.3">
      <c r="G1506" s="14">
        <v>1988</v>
      </c>
      <c r="H1506" s="15" t="s">
        <v>10</v>
      </c>
      <c r="J1506" s="60" t="s">
        <v>2380</v>
      </c>
      <c r="K1506" s="14" t="s">
        <v>12</v>
      </c>
      <c r="L1506" s="14" t="s">
        <v>16</v>
      </c>
      <c r="R1506" s="15" t="s">
        <v>535</v>
      </c>
      <c r="Y1506" t="s">
        <v>866</v>
      </c>
      <c r="Z1506">
        <v>18.75</v>
      </c>
      <c r="AA1506">
        <v>5.47</v>
      </c>
      <c r="AB1506" t="s">
        <v>2382</v>
      </c>
      <c r="AC1506" t="s">
        <v>2380</v>
      </c>
      <c r="AD1506" t="s">
        <v>2383</v>
      </c>
      <c r="AE1506">
        <v>1</v>
      </c>
      <c r="AF1506" t="s">
        <v>2380</v>
      </c>
      <c r="AH1506" t="s">
        <v>1537</v>
      </c>
      <c r="AI1506">
        <v>1988</v>
      </c>
      <c r="AJ1506" t="s">
        <v>10</v>
      </c>
      <c r="AK1506">
        <v>17</v>
      </c>
      <c r="AL1506">
        <v>3</v>
      </c>
      <c r="AM1506">
        <v>12718.21</v>
      </c>
      <c r="AN1506" t="s">
        <v>12</v>
      </c>
      <c r="AO1506" t="s">
        <v>16</v>
      </c>
      <c r="AP1506" t="s">
        <v>535</v>
      </c>
    </row>
    <row r="1507" spans="7:42" x14ac:dyDescent="0.3">
      <c r="G1507" s="14">
        <v>1962</v>
      </c>
      <c r="H1507" s="15" t="s">
        <v>20</v>
      </c>
      <c r="J1507" s="60" t="s">
        <v>2380</v>
      </c>
      <c r="K1507" s="14" t="s">
        <v>12</v>
      </c>
      <c r="L1507" s="14" t="s">
        <v>12</v>
      </c>
      <c r="R1507" s="15" t="s">
        <v>168</v>
      </c>
      <c r="Y1507" t="s">
        <v>865</v>
      </c>
      <c r="Z1507">
        <v>22.36</v>
      </c>
      <c r="AA1507">
        <v>8.6</v>
      </c>
      <c r="AB1507" t="s">
        <v>2380</v>
      </c>
      <c r="AC1507" t="s">
        <v>2380</v>
      </c>
      <c r="AD1507" t="s">
        <v>2380</v>
      </c>
      <c r="AE1507" t="s">
        <v>2381</v>
      </c>
      <c r="AF1507" t="s">
        <v>2380</v>
      </c>
      <c r="AH1507" t="s">
        <v>1538</v>
      </c>
      <c r="AI1507">
        <v>1962</v>
      </c>
      <c r="AJ1507" t="s">
        <v>20</v>
      </c>
      <c r="AK1507">
        <v>2</v>
      </c>
      <c r="AL1507">
        <v>0</v>
      </c>
      <c r="AM1507">
        <v>12731</v>
      </c>
      <c r="AN1507" t="s">
        <v>12</v>
      </c>
      <c r="AO1507" t="s">
        <v>12</v>
      </c>
      <c r="AP1507" t="s">
        <v>168</v>
      </c>
    </row>
    <row r="1508" spans="7:42" x14ac:dyDescent="0.3">
      <c r="G1508" s="14">
        <v>1962</v>
      </c>
      <c r="H1508" s="15" t="s">
        <v>37</v>
      </c>
      <c r="J1508" s="60" t="s">
        <v>2380</v>
      </c>
      <c r="K1508" s="14" t="s">
        <v>12</v>
      </c>
      <c r="L1508" s="14" t="s">
        <v>16</v>
      </c>
      <c r="R1508" s="15" t="s">
        <v>356</v>
      </c>
      <c r="Y1508" t="s">
        <v>864</v>
      </c>
      <c r="Z1508">
        <v>23.94</v>
      </c>
      <c r="AA1508">
        <v>10.74</v>
      </c>
      <c r="AB1508" t="s">
        <v>2382</v>
      </c>
      <c r="AC1508" t="s">
        <v>2380</v>
      </c>
      <c r="AD1508" t="s">
        <v>2380</v>
      </c>
      <c r="AE1508" t="s">
        <v>2381</v>
      </c>
      <c r="AF1508" t="s">
        <v>2380</v>
      </c>
      <c r="AH1508" t="s">
        <v>1539</v>
      </c>
      <c r="AI1508">
        <v>1962</v>
      </c>
      <c r="AJ1508" t="s">
        <v>37</v>
      </c>
      <c r="AK1508">
        <v>1</v>
      </c>
      <c r="AL1508">
        <v>0</v>
      </c>
      <c r="AM1508">
        <v>12741.17</v>
      </c>
      <c r="AN1508" t="s">
        <v>12</v>
      </c>
      <c r="AO1508" t="s">
        <v>16</v>
      </c>
      <c r="AP1508" t="s">
        <v>356</v>
      </c>
    </row>
    <row r="1509" spans="7:42" x14ac:dyDescent="0.3">
      <c r="G1509" s="14">
        <v>1975</v>
      </c>
      <c r="H1509" s="15" t="s">
        <v>20</v>
      </c>
      <c r="J1509" s="60" t="s">
        <v>2380</v>
      </c>
      <c r="K1509" s="14" t="s">
        <v>12</v>
      </c>
      <c r="L1509" s="14" t="s">
        <v>12</v>
      </c>
      <c r="R1509" s="15" t="s">
        <v>300</v>
      </c>
      <c r="Y1509" t="s">
        <v>863</v>
      </c>
      <c r="Z1509">
        <v>30.1</v>
      </c>
      <c r="AA1509">
        <v>4.3899999999999997</v>
      </c>
      <c r="AB1509" t="s">
        <v>2380</v>
      </c>
      <c r="AC1509" t="s">
        <v>2380</v>
      </c>
      <c r="AD1509" t="s">
        <v>2383</v>
      </c>
      <c r="AE1509">
        <v>1</v>
      </c>
      <c r="AF1509" t="s">
        <v>2380</v>
      </c>
      <c r="AH1509" t="s">
        <v>1540</v>
      </c>
      <c r="AI1509">
        <v>1975</v>
      </c>
      <c r="AJ1509" t="s">
        <v>20</v>
      </c>
      <c r="AK1509">
        <v>25</v>
      </c>
      <c r="AL1509">
        <v>1</v>
      </c>
      <c r="AM1509">
        <v>12770.27</v>
      </c>
      <c r="AN1509" t="s">
        <v>12</v>
      </c>
      <c r="AO1509" t="s">
        <v>12</v>
      </c>
      <c r="AP1509" t="s">
        <v>300</v>
      </c>
    </row>
    <row r="1510" spans="7:42" x14ac:dyDescent="0.3">
      <c r="G1510" s="14">
        <v>1972</v>
      </c>
      <c r="H1510" s="15" t="s">
        <v>37</v>
      </c>
      <c r="J1510" s="60" t="s">
        <v>2380</v>
      </c>
      <c r="K1510" s="14" t="s">
        <v>12</v>
      </c>
      <c r="L1510" s="14" t="s">
        <v>12</v>
      </c>
      <c r="R1510" s="15" t="s">
        <v>535</v>
      </c>
      <c r="Y1510" t="s">
        <v>862</v>
      </c>
      <c r="Z1510">
        <v>21.93</v>
      </c>
      <c r="AA1510">
        <v>6.3</v>
      </c>
      <c r="AB1510" t="s">
        <v>2380</v>
      </c>
      <c r="AC1510" t="s">
        <v>2380</v>
      </c>
      <c r="AD1510" t="s">
        <v>2380</v>
      </c>
      <c r="AE1510" t="s">
        <v>2381</v>
      </c>
      <c r="AF1510" t="s">
        <v>2380</v>
      </c>
      <c r="AH1510" t="s">
        <v>1541</v>
      </c>
      <c r="AI1510">
        <v>1972</v>
      </c>
      <c r="AJ1510" t="s">
        <v>37</v>
      </c>
      <c r="AK1510">
        <v>7</v>
      </c>
      <c r="AL1510">
        <v>0</v>
      </c>
      <c r="AM1510">
        <v>12776.05</v>
      </c>
      <c r="AN1510" t="s">
        <v>12</v>
      </c>
      <c r="AO1510" t="s">
        <v>12</v>
      </c>
      <c r="AP1510" t="s">
        <v>535</v>
      </c>
    </row>
    <row r="1511" spans="7:42" x14ac:dyDescent="0.3">
      <c r="G1511" s="14">
        <v>1963</v>
      </c>
      <c r="H1511" s="15" t="s">
        <v>30</v>
      </c>
      <c r="J1511" s="60" t="s">
        <v>2380</v>
      </c>
      <c r="K1511" s="14" t="s">
        <v>12</v>
      </c>
      <c r="L1511" s="14" t="s">
        <v>12</v>
      </c>
      <c r="R1511" s="15" t="s">
        <v>200</v>
      </c>
      <c r="Y1511" t="s">
        <v>861</v>
      </c>
      <c r="Z1511">
        <v>39.75</v>
      </c>
      <c r="AA1511">
        <v>5.41</v>
      </c>
      <c r="AB1511" t="s">
        <v>2380</v>
      </c>
      <c r="AC1511" t="s">
        <v>2382</v>
      </c>
      <c r="AD1511" t="s">
        <v>2380</v>
      </c>
      <c r="AE1511">
        <v>1</v>
      </c>
      <c r="AF1511" t="s">
        <v>2380</v>
      </c>
      <c r="AH1511" t="s">
        <v>1542</v>
      </c>
      <c r="AI1511">
        <v>1963</v>
      </c>
      <c r="AJ1511" t="s">
        <v>30</v>
      </c>
      <c r="AK1511">
        <v>5</v>
      </c>
      <c r="AL1511">
        <v>0</v>
      </c>
      <c r="AM1511">
        <v>12788.03</v>
      </c>
      <c r="AN1511" t="s">
        <v>12</v>
      </c>
      <c r="AO1511" t="s">
        <v>12</v>
      </c>
      <c r="AP1511" t="s">
        <v>200</v>
      </c>
    </row>
    <row r="1512" spans="7:42" x14ac:dyDescent="0.3">
      <c r="G1512" s="14">
        <v>1983</v>
      </c>
      <c r="H1512" s="15" t="s">
        <v>37</v>
      </c>
      <c r="J1512" s="60" t="s">
        <v>2380</v>
      </c>
      <c r="K1512" s="14" t="s">
        <v>12</v>
      </c>
      <c r="L1512" s="14" t="s">
        <v>16</v>
      </c>
      <c r="R1512" s="15" t="s">
        <v>535</v>
      </c>
      <c r="Y1512" t="s">
        <v>860</v>
      </c>
      <c r="Z1512">
        <v>26.03</v>
      </c>
      <c r="AA1512">
        <v>4.47</v>
      </c>
      <c r="AB1512" t="s">
        <v>2380</v>
      </c>
      <c r="AC1512" t="s">
        <v>2380</v>
      </c>
      <c r="AD1512" t="s">
        <v>2383</v>
      </c>
      <c r="AE1512">
        <v>1</v>
      </c>
      <c r="AF1512" t="s">
        <v>2380</v>
      </c>
      <c r="AH1512" t="s">
        <v>1543</v>
      </c>
      <c r="AI1512">
        <v>1983</v>
      </c>
      <c r="AJ1512" t="s">
        <v>37</v>
      </c>
      <c r="AK1512">
        <v>29</v>
      </c>
      <c r="AL1512">
        <v>3</v>
      </c>
      <c r="AM1512">
        <v>12788.18</v>
      </c>
      <c r="AN1512" t="s">
        <v>12</v>
      </c>
      <c r="AO1512" t="s">
        <v>16</v>
      </c>
      <c r="AP1512" t="s">
        <v>535</v>
      </c>
    </row>
    <row r="1513" spans="7:42" x14ac:dyDescent="0.3">
      <c r="G1513" s="14">
        <v>1978</v>
      </c>
      <c r="H1513" s="15" t="s">
        <v>10</v>
      </c>
      <c r="J1513" s="60" t="s">
        <v>2380</v>
      </c>
      <c r="K1513" s="14" t="s">
        <v>12</v>
      </c>
      <c r="L1513" s="14" t="s">
        <v>16</v>
      </c>
      <c r="R1513" s="15" t="s">
        <v>247</v>
      </c>
      <c r="Y1513" t="s">
        <v>859</v>
      </c>
      <c r="Z1513">
        <v>34.51</v>
      </c>
      <c r="AA1513">
        <v>6.26</v>
      </c>
      <c r="AB1513" t="s">
        <v>2380</v>
      </c>
      <c r="AC1513" t="s">
        <v>2380</v>
      </c>
      <c r="AD1513" t="s">
        <v>2380</v>
      </c>
      <c r="AE1513" t="s">
        <v>2381</v>
      </c>
      <c r="AF1513" t="s">
        <v>2380</v>
      </c>
      <c r="AH1513" t="s">
        <v>1544</v>
      </c>
      <c r="AI1513">
        <v>1978</v>
      </c>
      <c r="AJ1513" t="s">
        <v>10</v>
      </c>
      <c r="AK1513">
        <v>24</v>
      </c>
      <c r="AL1513">
        <v>0</v>
      </c>
      <c r="AM1513">
        <v>12797.21</v>
      </c>
      <c r="AN1513" t="s">
        <v>12</v>
      </c>
      <c r="AO1513" t="s">
        <v>16</v>
      </c>
      <c r="AP1513" t="s">
        <v>247</v>
      </c>
    </row>
    <row r="1514" spans="7:42" x14ac:dyDescent="0.3">
      <c r="G1514" s="14">
        <v>1963</v>
      </c>
      <c r="H1514" s="15" t="s">
        <v>10</v>
      </c>
      <c r="J1514" s="60" t="s">
        <v>2380</v>
      </c>
      <c r="K1514" s="14" t="s">
        <v>12</v>
      </c>
      <c r="L1514" s="14" t="s">
        <v>12</v>
      </c>
      <c r="R1514" s="15" t="s">
        <v>247</v>
      </c>
      <c r="Y1514" t="s">
        <v>858</v>
      </c>
      <c r="Z1514">
        <v>19.32</v>
      </c>
      <c r="AA1514">
        <v>11.58</v>
      </c>
      <c r="AB1514" t="s">
        <v>2382</v>
      </c>
      <c r="AC1514" t="s">
        <v>2380</v>
      </c>
      <c r="AD1514" t="s">
        <v>2380</v>
      </c>
      <c r="AE1514">
        <v>1</v>
      </c>
      <c r="AF1514" t="s">
        <v>2380</v>
      </c>
      <c r="AH1514" t="s">
        <v>1545</v>
      </c>
      <c r="AI1514">
        <v>1963</v>
      </c>
      <c r="AJ1514" t="s">
        <v>10</v>
      </c>
      <c r="AK1514">
        <v>20</v>
      </c>
      <c r="AL1514">
        <v>0</v>
      </c>
      <c r="AM1514">
        <v>12815.44</v>
      </c>
      <c r="AN1514" t="s">
        <v>12</v>
      </c>
      <c r="AO1514" t="s">
        <v>12</v>
      </c>
      <c r="AP1514" t="s">
        <v>247</v>
      </c>
    </row>
    <row r="1515" spans="7:42" x14ac:dyDescent="0.3">
      <c r="G1515" s="14">
        <v>1967</v>
      </c>
      <c r="H1515" s="15" t="s">
        <v>20</v>
      </c>
      <c r="J1515" s="60" t="s">
        <v>2380</v>
      </c>
      <c r="K1515" s="14" t="s">
        <v>12</v>
      </c>
      <c r="L1515" s="14" t="s">
        <v>12</v>
      </c>
      <c r="R1515" s="15" t="s">
        <v>300</v>
      </c>
      <c r="Y1515" t="s">
        <v>857</v>
      </c>
      <c r="Z1515">
        <v>28.5</v>
      </c>
      <c r="AA1515">
        <v>4.3600000000000003</v>
      </c>
      <c r="AB1515" t="s">
        <v>2380</v>
      </c>
      <c r="AC1515" t="s">
        <v>2380</v>
      </c>
      <c r="AD1515" t="s">
        <v>2380</v>
      </c>
      <c r="AE1515" t="s">
        <v>2381</v>
      </c>
      <c r="AF1515" t="s">
        <v>2380</v>
      </c>
      <c r="AH1515" t="s">
        <v>1546</v>
      </c>
      <c r="AI1515">
        <v>1967</v>
      </c>
      <c r="AJ1515" t="s">
        <v>20</v>
      </c>
      <c r="AK1515">
        <v>25</v>
      </c>
      <c r="AL1515">
        <v>0</v>
      </c>
      <c r="AM1515">
        <v>12823.25</v>
      </c>
      <c r="AN1515" t="s">
        <v>12</v>
      </c>
      <c r="AO1515" t="s">
        <v>12</v>
      </c>
      <c r="AP1515" t="s">
        <v>300</v>
      </c>
    </row>
    <row r="1516" spans="7:42" x14ac:dyDescent="0.3">
      <c r="G1516" s="14">
        <v>2004</v>
      </c>
      <c r="H1516" s="15" t="s">
        <v>15</v>
      </c>
      <c r="J1516" s="60" t="s">
        <v>2380</v>
      </c>
      <c r="K1516" s="14" t="s">
        <v>12</v>
      </c>
      <c r="L1516" s="14" t="s">
        <v>12</v>
      </c>
      <c r="R1516" s="15" t="s">
        <v>168</v>
      </c>
      <c r="Y1516" t="s">
        <v>856</v>
      </c>
      <c r="Z1516">
        <v>30.875</v>
      </c>
      <c r="AA1516">
        <v>4.1399999999999997</v>
      </c>
      <c r="AB1516" t="s">
        <v>2382</v>
      </c>
      <c r="AC1516" t="s">
        <v>2380</v>
      </c>
      <c r="AD1516" t="s">
        <v>2380</v>
      </c>
      <c r="AE1516" t="s">
        <v>2381</v>
      </c>
      <c r="AF1516" t="s">
        <v>2380</v>
      </c>
      <c r="AH1516" t="s">
        <v>1547</v>
      </c>
      <c r="AI1516">
        <v>2004</v>
      </c>
      <c r="AJ1516" t="s">
        <v>15</v>
      </c>
      <c r="AK1516">
        <v>9</v>
      </c>
      <c r="AL1516">
        <v>2</v>
      </c>
      <c r="AM1516">
        <v>12829.46</v>
      </c>
      <c r="AN1516" t="s">
        <v>12</v>
      </c>
      <c r="AO1516" t="s">
        <v>12</v>
      </c>
      <c r="AP1516" t="s">
        <v>168</v>
      </c>
    </row>
    <row r="1517" spans="7:42" x14ac:dyDescent="0.3">
      <c r="G1517" s="14">
        <v>1993</v>
      </c>
      <c r="H1517" s="15" t="s">
        <v>20</v>
      </c>
      <c r="J1517" s="60" t="s">
        <v>2380</v>
      </c>
      <c r="K1517" s="14" t="s">
        <v>12</v>
      </c>
      <c r="L1517" s="14" t="s">
        <v>11</v>
      </c>
      <c r="R1517" s="15" t="s">
        <v>23</v>
      </c>
      <c r="Y1517" t="s">
        <v>855</v>
      </c>
      <c r="Z1517">
        <v>24.02</v>
      </c>
      <c r="AA1517">
        <v>4.38</v>
      </c>
      <c r="AB1517" t="s">
        <v>2380</v>
      </c>
      <c r="AC1517" t="s">
        <v>2380</v>
      </c>
      <c r="AD1517" t="s">
        <v>2380</v>
      </c>
      <c r="AE1517" t="s">
        <v>2381</v>
      </c>
      <c r="AF1517" t="s">
        <v>2380</v>
      </c>
      <c r="AH1517" t="s">
        <v>1548</v>
      </c>
      <c r="AI1517">
        <v>1993</v>
      </c>
      <c r="AJ1517" t="s">
        <v>20</v>
      </c>
      <c r="AK1517">
        <v>27</v>
      </c>
      <c r="AL1517">
        <v>0</v>
      </c>
      <c r="AM1517">
        <v>12847.24</v>
      </c>
      <c r="AN1517" t="s">
        <v>12</v>
      </c>
      <c r="AO1517" t="s">
        <v>11</v>
      </c>
      <c r="AP1517" t="s">
        <v>23</v>
      </c>
    </row>
    <row r="1518" spans="7:42" x14ac:dyDescent="0.3">
      <c r="G1518" s="14">
        <v>1973</v>
      </c>
      <c r="H1518" s="15" t="s">
        <v>20</v>
      </c>
      <c r="J1518" s="60" t="s">
        <v>2380</v>
      </c>
      <c r="K1518" s="14" t="s">
        <v>12</v>
      </c>
      <c r="L1518" s="14" t="s">
        <v>16</v>
      </c>
      <c r="R1518" s="15" t="s">
        <v>23</v>
      </c>
      <c r="Y1518" t="s">
        <v>854</v>
      </c>
      <c r="Z1518">
        <v>36.08</v>
      </c>
      <c r="AA1518">
        <v>11.61</v>
      </c>
      <c r="AB1518" t="s">
        <v>2382</v>
      </c>
      <c r="AC1518" t="s">
        <v>2380</v>
      </c>
      <c r="AD1518" t="s">
        <v>2380</v>
      </c>
      <c r="AE1518" t="s">
        <v>2381</v>
      </c>
      <c r="AF1518" t="s">
        <v>2380</v>
      </c>
      <c r="AH1518" t="s">
        <v>1549</v>
      </c>
      <c r="AI1518">
        <v>1973</v>
      </c>
      <c r="AJ1518" t="s">
        <v>20</v>
      </c>
      <c r="AK1518">
        <v>22</v>
      </c>
      <c r="AL1518">
        <v>0</v>
      </c>
      <c r="AM1518">
        <v>12852.37</v>
      </c>
      <c r="AN1518" t="s">
        <v>12</v>
      </c>
      <c r="AO1518" t="s">
        <v>16</v>
      </c>
      <c r="AP1518" t="s">
        <v>23</v>
      </c>
    </row>
    <row r="1519" spans="7:42" x14ac:dyDescent="0.3">
      <c r="G1519" s="14">
        <v>1963</v>
      </c>
      <c r="H1519" s="15" t="s">
        <v>20</v>
      </c>
      <c r="J1519" s="60" t="s">
        <v>2380</v>
      </c>
      <c r="K1519" s="14" t="s">
        <v>12</v>
      </c>
      <c r="L1519" s="14" t="s">
        <v>12</v>
      </c>
      <c r="R1519" s="15" t="s">
        <v>300</v>
      </c>
      <c r="Y1519" t="s">
        <v>853</v>
      </c>
      <c r="Z1519">
        <v>32.200000000000003</v>
      </c>
      <c r="AA1519">
        <v>10.59</v>
      </c>
      <c r="AB1519" t="s">
        <v>2382</v>
      </c>
      <c r="AC1519" t="s">
        <v>2380</v>
      </c>
      <c r="AD1519" t="s">
        <v>2380</v>
      </c>
      <c r="AE1519" t="s">
        <v>2381</v>
      </c>
      <c r="AF1519" t="s">
        <v>2380</v>
      </c>
      <c r="AH1519" t="s">
        <v>1550</v>
      </c>
      <c r="AI1519">
        <v>1963</v>
      </c>
      <c r="AJ1519" t="s">
        <v>20</v>
      </c>
      <c r="AK1519">
        <v>27</v>
      </c>
      <c r="AL1519">
        <v>0</v>
      </c>
      <c r="AM1519">
        <v>12856.84</v>
      </c>
      <c r="AN1519" t="s">
        <v>12</v>
      </c>
      <c r="AO1519" t="s">
        <v>12</v>
      </c>
      <c r="AP1519" t="s">
        <v>300</v>
      </c>
    </row>
    <row r="1520" spans="7:42" x14ac:dyDescent="0.3">
      <c r="G1520" s="14">
        <v>1984</v>
      </c>
      <c r="H1520" s="15" t="s">
        <v>35</v>
      </c>
      <c r="J1520" s="60" t="s">
        <v>2380</v>
      </c>
      <c r="K1520" s="14" t="s">
        <v>12</v>
      </c>
      <c r="L1520" s="14" t="s">
        <v>12</v>
      </c>
      <c r="R1520" s="15" t="s">
        <v>23</v>
      </c>
      <c r="Y1520" t="s">
        <v>852</v>
      </c>
      <c r="Z1520">
        <v>28.05</v>
      </c>
      <c r="AA1520">
        <v>11.85</v>
      </c>
      <c r="AB1520" t="s">
        <v>2382</v>
      </c>
      <c r="AC1520" t="s">
        <v>2380</v>
      </c>
      <c r="AD1520" t="s">
        <v>2380</v>
      </c>
      <c r="AE1520" t="s">
        <v>2381</v>
      </c>
      <c r="AF1520" t="s">
        <v>2380</v>
      </c>
      <c r="AH1520" t="s">
        <v>1551</v>
      </c>
      <c r="AI1520">
        <v>1984</v>
      </c>
      <c r="AJ1520" t="s">
        <v>35</v>
      </c>
      <c r="AK1520">
        <v>6</v>
      </c>
      <c r="AL1520">
        <v>3</v>
      </c>
      <c r="AM1520">
        <v>12870.31</v>
      </c>
      <c r="AN1520" t="s">
        <v>12</v>
      </c>
      <c r="AO1520" t="s">
        <v>12</v>
      </c>
      <c r="AP1520" t="s">
        <v>23</v>
      </c>
    </row>
    <row r="1521" spans="7:42" x14ac:dyDescent="0.3">
      <c r="G1521" s="14">
        <v>2004</v>
      </c>
      <c r="H1521" s="15" t="s">
        <v>10</v>
      </c>
      <c r="J1521" s="60" t="s">
        <v>2380</v>
      </c>
      <c r="K1521" s="14" t="s">
        <v>12</v>
      </c>
      <c r="L1521" s="14" t="s">
        <v>16</v>
      </c>
      <c r="R1521" s="15" t="s">
        <v>166</v>
      </c>
      <c r="Y1521" t="s">
        <v>851</v>
      </c>
      <c r="Z1521">
        <v>19</v>
      </c>
      <c r="AA1521">
        <v>5.46</v>
      </c>
      <c r="AB1521" t="s">
        <v>2382</v>
      </c>
      <c r="AC1521" t="s">
        <v>2380</v>
      </c>
      <c r="AD1521" t="s">
        <v>2380</v>
      </c>
      <c r="AE1521">
        <v>1</v>
      </c>
      <c r="AF1521" t="s">
        <v>2380</v>
      </c>
      <c r="AH1521" t="s">
        <v>1552</v>
      </c>
      <c r="AI1521">
        <v>2004</v>
      </c>
      <c r="AJ1521" t="s">
        <v>10</v>
      </c>
      <c r="AK1521">
        <v>9</v>
      </c>
      <c r="AL1521">
        <v>0</v>
      </c>
      <c r="AM1521">
        <v>12890.06</v>
      </c>
      <c r="AN1521" t="s">
        <v>12</v>
      </c>
      <c r="AO1521" t="s">
        <v>16</v>
      </c>
      <c r="AP1521" t="s">
        <v>166</v>
      </c>
    </row>
    <row r="1522" spans="7:42" x14ac:dyDescent="0.3">
      <c r="G1522" s="14">
        <v>1963</v>
      </c>
      <c r="H1522" s="15" t="s">
        <v>35</v>
      </c>
      <c r="J1522" s="60" t="s">
        <v>2380</v>
      </c>
      <c r="K1522" s="14" t="s">
        <v>12</v>
      </c>
      <c r="L1522" s="14" t="s">
        <v>11</v>
      </c>
      <c r="R1522" s="15" t="s">
        <v>168</v>
      </c>
      <c r="Y1522" t="s">
        <v>850</v>
      </c>
      <c r="Z1522">
        <v>16.13</v>
      </c>
      <c r="AA1522">
        <v>4.54</v>
      </c>
      <c r="AB1522" t="s">
        <v>2382</v>
      </c>
      <c r="AC1522" t="s">
        <v>2380</v>
      </c>
      <c r="AD1522" t="s">
        <v>2380</v>
      </c>
      <c r="AE1522">
        <v>2</v>
      </c>
      <c r="AF1522" t="s">
        <v>2380</v>
      </c>
      <c r="AH1522" t="s">
        <v>1553</v>
      </c>
      <c r="AI1522">
        <v>1963</v>
      </c>
      <c r="AJ1522" t="s">
        <v>35</v>
      </c>
      <c r="AK1522">
        <v>16</v>
      </c>
      <c r="AL1522">
        <v>1</v>
      </c>
      <c r="AM1522">
        <v>12913.99</v>
      </c>
      <c r="AN1522" t="s">
        <v>12</v>
      </c>
      <c r="AO1522" t="s">
        <v>11</v>
      </c>
      <c r="AP1522" t="s">
        <v>168</v>
      </c>
    </row>
    <row r="1523" spans="7:42" x14ac:dyDescent="0.3">
      <c r="G1523" s="14">
        <v>1963</v>
      </c>
      <c r="H1523" s="15" t="s">
        <v>20</v>
      </c>
      <c r="J1523" s="60" t="s">
        <v>2380</v>
      </c>
      <c r="K1523" s="14" t="s">
        <v>12</v>
      </c>
      <c r="L1523" s="14" t="s">
        <v>11</v>
      </c>
      <c r="R1523" s="15" t="s">
        <v>13</v>
      </c>
      <c r="Y1523" t="s">
        <v>849</v>
      </c>
      <c r="Z1523">
        <v>18.77</v>
      </c>
      <c r="AA1523">
        <v>11.98</v>
      </c>
      <c r="AB1523" t="s">
        <v>2382</v>
      </c>
      <c r="AC1523" t="s">
        <v>2380</v>
      </c>
      <c r="AD1523" t="s">
        <v>2380</v>
      </c>
      <c r="AE1523">
        <v>2</v>
      </c>
      <c r="AF1523" t="s">
        <v>2380</v>
      </c>
      <c r="AH1523" t="s">
        <v>1554</v>
      </c>
      <c r="AI1523">
        <v>1963</v>
      </c>
      <c r="AJ1523" t="s">
        <v>20</v>
      </c>
      <c r="AK1523">
        <v>1</v>
      </c>
      <c r="AL1523">
        <v>2</v>
      </c>
      <c r="AM1523">
        <v>12925.89</v>
      </c>
      <c r="AN1523" t="s">
        <v>12</v>
      </c>
      <c r="AO1523" t="s">
        <v>11</v>
      </c>
      <c r="AP1523" t="s">
        <v>13</v>
      </c>
    </row>
    <row r="1524" spans="7:42" x14ac:dyDescent="0.3">
      <c r="G1524" s="14">
        <v>1963</v>
      </c>
      <c r="H1524" s="15" t="s">
        <v>35</v>
      </c>
      <c r="J1524" s="60" t="s">
        <v>2380</v>
      </c>
      <c r="K1524" s="14" t="s">
        <v>12</v>
      </c>
      <c r="L1524" s="14" t="s">
        <v>11</v>
      </c>
      <c r="R1524" s="15" t="s">
        <v>13</v>
      </c>
      <c r="Y1524" t="s">
        <v>848</v>
      </c>
      <c r="Z1524">
        <v>28.88</v>
      </c>
      <c r="AA1524">
        <v>6.59</v>
      </c>
      <c r="AB1524" t="s">
        <v>2382</v>
      </c>
      <c r="AC1524" t="s">
        <v>2380</v>
      </c>
      <c r="AD1524" t="s">
        <v>2380</v>
      </c>
      <c r="AE1524">
        <v>1</v>
      </c>
      <c r="AF1524" t="s">
        <v>2380</v>
      </c>
      <c r="AH1524" t="s">
        <v>1555</v>
      </c>
      <c r="AI1524">
        <v>1963</v>
      </c>
      <c r="AJ1524" t="s">
        <v>35</v>
      </c>
      <c r="AK1524">
        <v>14</v>
      </c>
      <c r="AL1524">
        <v>2</v>
      </c>
      <c r="AM1524">
        <v>12928.79</v>
      </c>
      <c r="AN1524" t="s">
        <v>12</v>
      </c>
      <c r="AO1524" t="s">
        <v>11</v>
      </c>
      <c r="AP1524" t="s">
        <v>13</v>
      </c>
    </row>
    <row r="1525" spans="7:42" x14ac:dyDescent="0.3">
      <c r="G1525" s="14">
        <v>1966</v>
      </c>
      <c r="H1525" s="15" t="s">
        <v>30</v>
      </c>
      <c r="J1525" s="60" t="s">
        <v>2380</v>
      </c>
      <c r="K1525" s="14" t="s">
        <v>12</v>
      </c>
      <c r="L1525" s="14" t="s">
        <v>12</v>
      </c>
      <c r="R1525" s="15" t="s">
        <v>13</v>
      </c>
      <c r="Y1525" t="s">
        <v>847</v>
      </c>
      <c r="Z1525">
        <v>27.55</v>
      </c>
      <c r="AA1525">
        <v>10.83</v>
      </c>
      <c r="AB1525" t="s">
        <v>2382</v>
      </c>
      <c r="AC1525" t="s">
        <v>2380</v>
      </c>
      <c r="AD1525" t="s">
        <v>2380</v>
      </c>
      <c r="AE1525">
        <v>1</v>
      </c>
      <c r="AF1525" t="s">
        <v>2380</v>
      </c>
      <c r="AH1525" t="s">
        <v>1556</v>
      </c>
      <c r="AI1525">
        <v>1966</v>
      </c>
      <c r="AJ1525" t="s">
        <v>30</v>
      </c>
      <c r="AK1525">
        <v>22</v>
      </c>
      <c r="AL1525">
        <v>4</v>
      </c>
      <c r="AM1525">
        <v>12949.16</v>
      </c>
      <c r="AN1525" t="s">
        <v>12</v>
      </c>
      <c r="AO1525" t="s">
        <v>12</v>
      </c>
      <c r="AP1525" t="s">
        <v>13</v>
      </c>
    </row>
    <row r="1526" spans="7:42" x14ac:dyDescent="0.3">
      <c r="G1526" s="14">
        <v>1961</v>
      </c>
      <c r="H1526" s="15" t="s">
        <v>35</v>
      </c>
      <c r="J1526" s="60" t="s">
        <v>2380</v>
      </c>
      <c r="K1526" s="14" t="s">
        <v>12</v>
      </c>
      <c r="L1526" s="14" t="s">
        <v>16</v>
      </c>
      <c r="R1526" s="15" t="s">
        <v>23</v>
      </c>
      <c r="Y1526" t="s">
        <v>846</v>
      </c>
      <c r="Z1526">
        <v>15.6</v>
      </c>
      <c r="AA1526">
        <v>8.6</v>
      </c>
      <c r="AB1526" t="s">
        <v>2380</v>
      </c>
      <c r="AC1526" t="s">
        <v>2380</v>
      </c>
      <c r="AD1526" t="s">
        <v>2380</v>
      </c>
      <c r="AE1526" t="s">
        <v>2381</v>
      </c>
      <c r="AF1526" t="s">
        <v>2380</v>
      </c>
      <c r="AH1526" t="s">
        <v>1557</v>
      </c>
      <c r="AI1526">
        <v>1961</v>
      </c>
      <c r="AJ1526" t="s">
        <v>35</v>
      </c>
      <c r="AK1526">
        <v>20</v>
      </c>
      <c r="AL1526">
        <v>0</v>
      </c>
      <c r="AM1526">
        <v>12950.07</v>
      </c>
      <c r="AN1526" t="s">
        <v>12</v>
      </c>
      <c r="AO1526" t="s">
        <v>16</v>
      </c>
      <c r="AP1526" t="s">
        <v>23</v>
      </c>
    </row>
    <row r="1527" spans="7:42" x14ac:dyDescent="0.3">
      <c r="G1527" s="14">
        <v>1960</v>
      </c>
      <c r="H1527" s="15" t="s">
        <v>15</v>
      </c>
      <c r="J1527" s="60" t="s">
        <v>2380</v>
      </c>
      <c r="K1527" s="14" t="s">
        <v>12</v>
      </c>
      <c r="L1527" s="14" t="s">
        <v>16</v>
      </c>
      <c r="R1527" s="15" t="s">
        <v>42</v>
      </c>
      <c r="Y1527" t="s">
        <v>845</v>
      </c>
      <c r="Z1527">
        <v>21.99</v>
      </c>
      <c r="AA1527">
        <v>11.17</v>
      </c>
      <c r="AB1527" t="s">
        <v>2380</v>
      </c>
      <c r="AC1527" t="s">
        <v>2380</v>
      </c>
      <c r="AD1527" t="s">
        <v>2380</v>
      </c>
      <c r="AE1527" t="s">
        <v>2381</v>
      </c>
      <c r="AF1527" t="s">
        <v>2380</v>
      </c>
      <c r="AH1527" t="s">
        <v>1558</v>
      </c>
      <c r="AI1527">
        <v>1960</v>
      </c>
      <c r="AJ1527" t="s">
        <v>15</v>
      </c>
      <c r="AK1527">
        <v>4</v>
      </c>
      <c r="AL1527">
        <v>0</v>
      </c>
      <c r="AM1527">
        <v>12957.12</v>
      </c>
      <c r="AN1527" t="s">
        <v>12</v>
      </c>
      <c r="AO1527" t="s">
        <v>16</v>
      </c>
      <c r="AP1527" t="s">
        <v>42</v>
      </c>
    </row>
    <row r="1528" spans="7:42" x14ac:dyDescent="0.3">
      <c r="G1528" s="14">
        <v>1960</v>
      </c>
      <c r="H1528" s="15" t="s">
        <v>18</v>
      </c>
      <c r="J1528" s="60" t="s">
        <v>2380</v>
      </c>
      <c r="K1528" s="14" t="s">
        <v>12</v>
      </c>
      <c r="L1528" s="14" t="s">
        <v>16</v>
      </c>
      <c r="R1528" s="15" t="s">
        <v>42</v>
      </c>
      <c r="Y1528" t="s">
        <v>844</v>
      </c>
      <c r="Z1528">
        <v>34.85</v>
      </c>
      <c r="AA1528">
        <v>5.75</v>
      </c>
      <c r="AB1528" t="s">
        <v>2380</v>
      </c>
      <c r="AC1528" t="s">
        <v>2380</v>
      </c>
      <c r="AD1528" t="s">
        <v>2380</v>
      </c>
      <c r="AE1528" t="s">
        <v>2381</v>
      </c>
      <c r="AF1528" t="s">
        <v>2380</v>
      </c>
      <c r="AH1528" t="s">
        <v>1559</v>
      </c>
      <c r="AI1528">
        <v>1960</v>
      </c>
      <c r="AJ1528" t="s">
        <v>18</v>
      </c>
      <c r="AK1528">
        <v>22</v>
      </c>
      <c r="AL1528">
        <v>0</v>
      </c>
      <c r="AM1528">
        <v>12979.36</v>
      </c>
      <c r="AN1528" t="s">
        <v>12</v>
      </c>
      <c r="AO1528" t="s">
        <v>16</v>
      </c>
      <c r="AP1528" t="s">
        <v>42</v>
      </c>
    </row>
    <row r="1529" spans="7:42" x14ac:dyDescent="0.3">
      <c r="G1529" s="14">
        <v>1960</v>
      </c>
      <c r="H1529" s="15" t="s">
        <v>20</v>
      </c>
      <c r="J1529" s="60" t="s">
        <v>2380</v>
      </c>
      <c r="K1529" s="14" t="s">
        <v>12</v>
      </c>
      <c r="L1529" s="14" t="s">
        <v>12</v>
      </c>
      <c r="R1529" s="15" t="s">
        <v>13</v>
      </c>
      <c r="Y1529" t="s">
        <v>843</v>
      </c>
      <c r="Z1529">
        <v>24.51</v>
      </c>
      <c r="AA1529">
        <v>4.83</v>
      </c>
      <c r="AB1529" t="s">
        <v>2382</v>
      </c>
      <c r="AC1529" t="s">
        <v>2380</v>
      </c>
      <c r="AD1529" t="s">
        <v>2383</v>
      </c>
      <c r="AE1529">
        <v>1</v>
      </c>
      <c r="AF1529" t="s">
        <v>2380</v>
      </c>
      <c r="AH1529" t="s">
        <v>1560</v>
      </c>
      <c r="AI1529">
        <v>1960</v>
      </c>
      <c r="AJ1529" t="s">
        <v>20</v>
      </c>
      <c r="AK1529">
        <v>23</v>
      </c>
      <c r="AL1529">
        <v>0</v>
      </c>
      <c r="AM1529">
        <v>12981.35</v>
      </c>
      <c r="AN1529" t="s">
        <v>12</v>
      </c>
      <c r="AO1529" t="s">
        <v>12</v>
      </c>
      <c r="AP1529" t="s">
        <v>13</v>
      </c>
    </row>
    <row r="1530" spans="7:42" x14ac:dyDescent="0.3">
      <c r="G1530" s="14">
        <v>1960</v>
      </c>
      <c r="H1530" s="15" t="s">
        <v>15</v>
      </c>
      <c r="J1530" s="60" t="s">
        <v>2380</v>
      </c>
      <c r="K1530" s="14" t="s">
        <v>12</v>
      </c>
      <c r="L1530" s="14" t="s">
        <v>16</v>
      </c>
      <c r="R1530" s="15" t="s">
        <v>13</v>
      </c>
      <c r="Y1530" t="s">
        <v>842</v>
      </c>
      <c r="Z1530">
        <v>19.399999999999999</v>
      </c>
      <c r="AA1530">
        <v>11.93</v>
      </c>
      <c r="AB1530" t="s">
        <v>2380</v>
      </c>
      <c r="AC1530" t="s">
        <v>2380</v>
      </c>
      <c r="AD1530" t="s">
        <v>2380</v>
      </c>
      <c r="AE1530" t="s">
        <v>2381</v>
      </c>
      <c r="AF1530" t="s">
        <v>2380</v>
      </c>
      <c r="AH1530" t="s">
        <v>1561</v>
      </c>
      <c r="AI1530">
        <v>1960</v>
      </c>
      <c r="AJ1530" t="s">
        <v>15</v>
      </c>
      <c r="AK1530">
        <v>28</v>
      </c>
      <c r="AL1530">
        <v>0</v>
      </c>
      <c r="AM1530">
        <v>12982.87</v>
      </c>
      <c r="AN1530" t="s">
        <v>12</v>
      </c>
      <c r="AO1530" t="s">
        <v>16</v>
      </c>
      <c r="AP1530" t="s">
        <v>13</v>
      </c>
    </row>
    <row r="1531" spans="7:42" x14ac:dyDescent="0.3">
      <c r="G1531" s="14">
        <v>1979</v>
      </c>
      <c r="H1531" s="15" t="s">
        <v>15</v>
      </c>
      <c r="J1531" s="60" t="s">
        <v>2380</v>
      </c>
      <c r="K1531" s="14" t="s">
        <v>12</v>
      </c>
      <c r="L1531" s="14" t="s">
        <v>11</v>
      </c>
      <c r="R1531" s="15" t="s">
        <v>535</v>
      </c>
      <c r="Y1531" t="s">
        <v>841</v>
      </c>
      <c r="Z1531">
        <v>15.1</v>
      </c>
      <c r="AA1531">
        <v>8.41</v>
      </c>
      <c r="AB1531" t="s">
        <v>2380</v>
      </c>
      <c r="AC1531" t="s">
        <v>2380</v>
      </c>
      <c r="AD1531" t="s">
        <v>2380</v>
      </c>
      <c r="AE1531" t="s">
        <v>2381</v>
      </c>
      <c r="AF1531" t="s">
        <v>2380</v>
      </c>
      <c r="AH1531" t="s">
        <v>1562</v>
      </c>
      <c r="AI1531">
        <v>1979</v>
      </c>
      <c r="AJ1531" t="s">
        <v>15</v>
      </c>
      <c r="AK1531">
        <v>27</v>
      </c>
      <c r="AL1531">
        <v>2</v>
      </c>
      <c r="AM1531">
        <v>12994.12</v>
      </c>
      <c r="AN1531" t="s">
        <v>12</v>
      </c>
      <c r="AO1531" t="s">
        <v>11</v>
      </c>
      <c r="AP1531" t="s">
        <v>535</v>
      </c>
    </row>
    <row r="1532" spans="7:42" x14ac:dyDescent="0.3">
      <c r="G1532" s="14">
        <v>1981</v>
      </c>
      <c r="H1532" s="15" t="s">
        <v>37</v>
      </c>
      <c r="J1532" s="60" t="s">
        <v>2380</v>
      </c>
      <c r="K1532" s="14" t="s">
        <v>12</v>
      </c>
      <c r="L1532" s="14" t="s">
        <v>16</v>
      </c>
      <c r="R1532" s="15" t="s">
        <v>23</v>
      </c>
      <c r="Y1532" t="s">
        <v>840</v>
      </c>
      <c r="Z1532">
        <v>23.37</v>
      </c>
      <c r="AA1532">
        <v>5.59</v>
      </c>
      <c r="AB1532" t="s">
        <v>2382</v>
      </c>
      <c r="AC1532" t="s">
        <v>2380</v>
      </c>
      <c r="AD1532" t="s">
        <v>2380</v>
      </c>
      <c r="AE1532" t="s">
        <v>2381</v>
      </c>
      <c r="AF1532" t="s">
        <v>2380</v>
      </c>
      <c r="AH1532" t="s">
        <v>1563</v>
      </c>
      <c r="AI1532">
        <v>1981</v>
      </c>
      <c r="AJ1532" t="s">
        <v>37</v>
      </c>
      <c r="AK1532">
        <v>30</v>
      </c>
      <c r="AL1532">
        <v>1</v>
      </c>
      <c r="AM1532">
        <v>13002.91</v>
      </c>
      <c r="AN1532" t="s">
        <v>12</v>
      </c>
      <c r="AO1532" t="s">
        <v>16</v>
      </c>
      <c r="AP1532" t="s">
        <v>23</v>
      </c>
    </row>
    <row r="1533" spans="7:42" x14ac:dyDescent="0.3">
      <c r="G1533" s="14">
        <v>1962</v>
      </c>
      <c r="H1533" s="15" t="s">
        <v>18</v>
      </c>
      <c r="J1533" s="60" t="s">
        <v>2380</v>
      </c>
      <c r="K1533" s="14" t="s">
        <v>12</v>
      </c>
      <c r="L1533" s="14" t="s">
        <v>16</v>
      </c>
      <c r="R1533" s="15" t="s">
        <v>23</v>
      </c>
      <c r="Y1533" t="s">
        <v>839</v>
      </c>
      <c r="Z1533">
        <v>42.4</v>
      </c>
      <c r="AA1533">
        <v>4.0599999999999996</v>
      </c>
      <c r="AB1533" t="s">
        <v>2380</v>
      </c>
      <c r="AC1533" t="s">
        <v>2380</v>
      </c>
      <c r="AD1533" t="s">
        <v>2380</v>
      </c>
      <c r="AE1533" t="s">
        <v>2381</v>
      </c>
      <c r="AF1533" t="s">
        <v>2380</v>
      </c>
      <c r="AH1533" t="s">
        <v>1564</v>
      </c>
      <c r="AI1533">
        <v>1962</v>
      </c>
      <c r="AJ1533" t="s">
        <v>18</v>
      </c>
      <c r="AK1533">
        <v>24</v>
      </c>
      <c r="AL1533">
        <v>0</v>
      </c>
      <c r="AM1533">
        <v>13004.95</v>
      </c>
      <c r="AN1533" t="s">
        <v>12</v>
      </c>
      <c r="AO1533" t="s">
        <v>16</v>
      </c>
      <c r="AP1533" t="s">
        <v>23</v>
      </c>
    </row>
    <row r="1534" spans="7:42" x14ac:dyDescent="0.3">
      <c r="G1534" s="14">
        <v>1969</v>
      </c>
      <c r="H1534" s="15" t="s">
        <v>30</v>
      </c>
      <c r="J1534" s="60" t="s">
        <v>2380</v>
      </c>
      <c r="K1534" s="14" t="s">
        <v>12</v>
      </c>
      <c r="L1534" s="14" t="s">
        <v>12</v>
      </c>
      <c r="R1534" s="15" t="s">
        <v>23</v>
      </c>
      <c r="Y1534" t="s">
        <v>838</v>
      </c>
      <c r="Z1534">
        <v>28.405000000000001</v>
      </c>
      <c r="AA1534">
        <v>7.02</v>
      </c>
      <c r="AB1534" t="s">
        <v>2382</v>
      </c>
      <c r="AC1534" t="s">
        <v>2380</v>
      </c>
      <c r="AD1534" t="s">
        <v>2380</v>
      </c>
      <c r="AE1534" t="s">
        <v>2381</v>
      </c>
      <c r="AF1534" t="s">
        <v>2380</v>
      </c>
      <c r="AH1534" t="s">
        <v>1565</v>
      </c>
      <c r="AI1534">
        <v>1969</v>
      </c>
      <c r="AJ1534" t="s">
        <v>30</v>
      </c>
      <c r="AK1534">
        <v>13</v>
      </c>
      <c r="AL1534">
        <v>0</v>
      </c>
      <c r="AM1534">
        <v>13008.07</v>
      </c>
      <c r="AN1534" t="s">
        <v>12</v>
      </c>
      <c r="AO1534" t="s">
        <v>12</v>
      </c>
      <c r="AP1534" t="s">
        <v>23</v>
      </c>
    </row>
    <row r="1535" spans="7:42" x14ac:dyDescent="0.3">
      <c r="G1535" s="14">
        <v>1972</v>
      </c>
      <c r="H1535" s="15" t="s">
        <v>20</v>
      </c>
      <c r="J1535" s="60" t="s">
        <v>2380</v>
      </c>
      <c r="K1535" s="14" t="s">
        <v>12</v>
      </c>
      <c r="L1535" s="14" t="s">
        <v>11</v>
      </c>
      <c r="R1535" s="15" t="s">
        <v>23</v>
      </c>
      <c r="Y1535" t="s">
        <v>837</v>
      </c>
      <c r="Z1535">
        <v>23.4</v>
      </c>
      <c r="AA1535">
        <v>4.47</v>
      </c>
      <c r="AB1535" t="s">
        <v>2380</v>
      </c>
      <c r="AC1535" t="s">
        <v>2380</v>
      </c>
      <c r="AD1535" t="s">
        <v>2380</v>
      </c>
      <c r="AE1535" t="s">
        <v>2381</v>
      </c>
      <c r="AF1535" t="s">
        <v>2380</v>
      </c>
      <c r="AH1535" t="s">
        <v>1566</v>
      </c>
      <c r="AI1535">
        <v>1972</v>
      </c>
      <c r="AJ1535" t="s">
        <v>20</v>
      </c>
      <c r="AK1535">
        <v>27</v>
      </c>
      <c r="AL1535">
        <v>0</v>
      </c>
      <c r="AM1535">
        <v>13010.86</v>
      </c>
      <c r="AN1535" t="s">
        <v>12</v>
      </c>
      <c r="AO1535" t="s">
        <v>11</v>
      </c>
      <c r="AP1535" t="s">
        <v>23</v>
      </c>
    </row>
    <row r="1536" spans="7:42" x14ac:dyDescent="0.3">
      <c r="G1536" s="14">
        <v>1962</v>
      </c>
      <c r="H1536" s="15" t="s">
        <v>10</v>
      </c>
      <c r="J1536" s="60" t="s">
        <v>2380</v>
      </c>
      <c r="K1536" s="14" t="s">
        <v>12</v>
      </c>
      <c r="L1536" s="14" t="s">
        <v>16</v>
      </c>
      <c r="R1536" s="15" t="s">
        <v>23</v>
      </c>
      <c r="Y1536" t="s">
        <v>836</v>
      </c>
      <c r="Z1536">
        <v>33.44</v>
      </c>
      <c r="AA1536">
        <v>4.54</v>
      </c>
      <c r="AB1536" t="s">
        <v>2380</v>
      </c>
      <c r="AC1536" t="s">
        <v>2380</v>
      </c>
      <c r="AD1536" t="s">
        <v>2380</v>
      </c>
      <c r="AE1536" t="s">
        <v>2381</v>
      </c>
      <c r="AF1536" t="s">
        <v>2380</v>
      </c>
      <c r="AH1536" t="s">
        <v>1567</v>
      </c>
      <c r="AI1536">
        <v>1962</v>
      </c>
      <c r="AJ1536" t="s">
        <v>10</v>
      </c>
      <c r="AK1536">
        <v>20</v>
      </c>
      <c r="AL1536">
        <v>0</v>
      </c>
      <c r="AM1536">
        <v>13012.21</v>
      </c>
      <c r="AN1536" t="s">
        <v>12</v>
      </c>
      <c r="AO1536" t="s">
        <v>16</v>
      </c>
      <c r="AP1536" t="s">
        <v>23</v>
      </c>
    </row>
    <row r="1537" spans="7:42" x14ac:dyDescent="0.3">
      <c r="G1537" s="14">
        <v>1964</v>
      </c>
      <c r="H1537" s="15" t="s">
        <v>20</v>
      </c>
      <c r="J1537" s="60" t="s">
        <v>2380</v>
      </c>
      <c r="K1537" s="14" t="s">
        <v>12</v>
      </c>
      <c r="L1537" s="14" t="s">
        <v>16</v>
      </c>
      <c r="R1537" s="15" t="s">
        <v>247</v>
      </c>
      <c r="Y1537" t="s">
        <v>835</v>
      </c>
      <c r="Z1537">
        <v>21.12</v>
      </c>
      <c r="AA1537">
        <v>4.99</v>
      </c>
      <c r="AB1537" t="s">
        <v>2380</v>
      </c>
      <c r="AC1537" t="s">
        <v>2380</v>
      </c>
      <c r="AD1537" t="s">
        <v>2380</v>
      </c>
      <c r="AE1537">
        <v>1</v>
      </c>
      <c r="AF1537" t="s">
        <v>2380</v>
      </c>
      <c r="AH1537" t="s">
        <v>1568</v>
      </c>
      <c r="AI1537">
        <v>1964</v>
      </c>
      <c r="AJ1537" t="s">
        <v>20</v>
      </c>
      <c r="AK1537">
        <v>23</v>
      </c>
      <c r="AL1537">
        <v>1</v>
      </c>
      <c r="AM1537">
        <v>13019.16</v>
      </c>
      <c r="AN1537" t="s">
        <v>12</v>
      </c>
      <c r="AO1537" t="s">
        <v>16</v>
      </c>
      <c r="AP1537" t="s">
        <v>247</v>
      </c>
    </row>
    <row r="1538" spans="7:42" x14ac:dyDescent="0.3">
      <c r="G1538" s="14">
        <v>1965</v>
      </c>
      <c r="H1538" s="15" t="s">
        <v>15</v>
      </c>
      <c r="J1538" s="60" t="s">
        <v>2380</v>
      </c>
      <c r="K1538" s="14" t="s">
        <v>12</v>
      </c>
      <c r="L1538" s="14" t="s">
        <v>11</v>
      </c>
      <c r="R1538" s="15" t="s">
        <v>200</v>
      </c>
      <c r="Y1538" t="s">
        <v>834</v>
      </c>
      <c r="Z1538">
        <v>18.48</v>
      </c>
      <c r="AA1538">
        <v>10.84</v>
      </c>
      <c r="AB1538" t="s">
        <v>2382</v>
      </c>
      <c r="AC1538" t="s">
        <v>2380</v>
      </c>
      <c r="AD1538" t="s">
        <v>2380</v>
      </c>
      <c r="AE1538">
        <v>2</v>
      </c>
      <c r="AF1538" t="s">
        <v>2380</v>
      </c>
      <c r="AH1538" t="s">
        <v>1569</v>
      </c>
      <c r="AI1538">
        <v>1965</v>
      </c>
      <c r="AJ1538" t="s">
        <v>15</v>
      </c>
      <c r="AK1538">
        <v>4</v>
      </c>
      <c r="AL1538">
        <v>0</v>
      </c>
      <c r="AM1538">
        <v>13023.93</v>
      </c>
      <c r="AN1538" t="s">
        <v>12</v>
      </c>
      <c r="AO1538" t="s">
        <v>11</v>
      </c>
      <c r="AP1538" t="s">
        <v>200</v>
      </c>
    </row>
    <row r="1539" spans="7:42" x14ac:dyDescent="0.3">
      <c r="G1539" s="14">
        <v>1961</v>
      </c>
      <c r="H1539" s="15" t="s">
        <v>15</v>
      </c>
      <c r="J1539" s="60" t="s">
        <v>2380</v>
      </c>
      <c r="K1539" s="14" t="s">
        <v>12</v>
      </c>
      <c r="L1539" s="14" t="s">
        <v>16</v>
      </c>
      <c r="R1539" s="15" t="s">
        <v>42</v>
      </c>
      <c r="Y1539" t="s">
        <v>833</v>
      </c>
      <c r="Z1539">
        <v>16.815000000000001</v>
      </c>
      <c r="AA1539">
        <v>5.63</v>
      </c>
      <c r="AB1539" t="s">
        <v>2380</v>
      </c>
      <c r="AC1539" t="s">
        <v>2380</v>
      </c>
      <c r="AD1539" t="s">
        <v>2380</v>
      </c>
      <c r="AE1539">
        <v>1</v>
      </c>
      <c r="AF1539" t="s">
        <v>2380</v>
      </c>
      <c r="AH1539" t="s">
        <v>1570</v>
      </c>
      <c r="AI1539">
        <v>1961</v>
      </c>
      <c r="AJ1539" t="s">
        <v>15</v>
      </c>
      <c r="AK1539">
        <v>9</v>
      </c>
      <c r="AL1539">
        <v>0</v>
      </c>
      <c r="AM1539">
        <v>13041.92</v>
      </c>
      <c r="AN1539" t="s">
        <v>12</v>
      </c>
      <c r="AO1539" t="s">
        <v>16</v>
      </c>
      <c r="AP1539" t="s">
        <v>42</v>
      </c>
    </row>
    <row r="1540" spans="7:42" x14ac:dyDescent="0.3">
      <c r="G1540" s="14">
        <v>1969</v>
      </c>
      <c r="H1540" s="15" t="s">
        <v>20</v>
      </c>
      <c r="J1540" s="60" t="s">
        <v>2380</v>
      </c>
      <c r="K1540" s="14" t="s">
        <v>12</v>
      </c>
      <c r="L1540" s="14" t="s">
        <v>16</v>
      </c>
      <c r="R1540" s="15" t="s">
        <v>23</v>
      </c>
      <c r="Y1540" t="s">
        <v>832</v>
      </c>
      <c r="Z1540">
        <v>26.72</v>
      </c>
      <c r="AA1540">
        <v>4.1399999999999997</v>
      </c>
      <c r="AB1540" t="s">
        <v>2380</v>
      </c>
      <c r="AC1540" t="s">
        <v>2380</v>
      </c>
      <c r="AD1540" t="s">
        <v>2380</v>
      </c>
      <c r="AE1540" t="s">
        <v>2381</v>
      </c>
      <c r="AF1540" t="s">
        <v>2380</v>
      </c>
      <c r="AH1540" t="s">
        <v>1571</v>
      </c>
      <c r="AI1540">
        <v>1969</v>
      </c>
      <c r="AJ1540" t="s">
        <v>20</v>
      </c>
      <c r="AK1540">
        <v>23</v>
      </c>
      <c r="AL1540">
        <v>0</v>
      </c>
      <c r="AM1540">
        <v>13044.41</v>
      </c>
      <c r="AN1540" t="s">
        <v>12</v>
      </c>
      <c r="AO1540" t="s">
        <v>16</v>
      </c>
      <c r="AP1540" t="s">
        <v>23</v>
      </c>
    </row>
    <row r="1541" spans="7:42" x14ac:dyDescent="0.3">
      <c r="G1541" s="14">
        <v>1967</v>
      </c>
      <c r="H1541" s="15" t="s">
        <v>35</v>
      </c>
      <c r="J1541" s="60" t="s">
        <v>2380</v>
      </c>
      <c r="K1541" s="14" t="s">
        <v>12</v>
      </c>
      <c r="L1541" s="14" t="s">
        <v>12</v>
      </c>
      <c r="R1541" s="15" t="s">
        <v>247</v>
      </c>
      <c r="Y1541" t="s">
        <v>831</v>
      </c>
      <c r="Z1541">
        <v>41.42</v>
      </c>
      <c r="AA1541">
        <v>5.17</v>
      </c>
      <c r="AB1541" t="s">
        <v>2380</v>
      </c>
      <c r="AC1541" t="s">
        <v>2380</v>
      </c>
      <c r="AD1541" t="s">
        <v>2383</v>
      </c>
      <c r="AE1541">
        <v>1</v>
      </c>
      <c r="AF1541" t="s">
        <v>2380</v>
      </c>
      <c r="AH1541" t="s">
        <v>1572</v>
      </c>
      <c r="AI1541">
        <v>1967</v>
      </c>
      <c r="AJ1541" t="s">
        <v>35</v>
      </c>
      <c r="AK1541">
        <v>6</v>
      </c>
      <c r="AL1541">
        <v>3</v>
      </c>
      <c r="AM1541">
        <v>13047.33</v>
      </c>
      <c r="AN1541" t="s">
        <v>12</v>
      </c>
      <c r="AO1541" t="s">
        <v>12</v>
      </c>
      <c r="AP1541" t="s">
        <v>247</v>
      </c>
    </row>
    <row r="1542" spans="7:42" x14ac:dyDescent="0.3">
      <c r="G1542" s="14">
        <v>1985</v>
      </c>
      <c r="H1542" s="15" t="s">
        <v>37</v>
      </c>
      <c r="J1542" s="60" t="s">
        <v>2380</v>
      </c>
      <c r="K1542" s="14" t="s">
        <v>12</v>
      </c>
      <c r="L1542" s="14" t="s">
        <v>16</v>
      </c>
      <c r="R1542" s="15" t="s">
        <v>535</v>
      </c>
      <c r="Y1542" t="s">
        <v>830</v>
      </c>
      <c r="Z1542">
        <v>20.69</v>
      </c>
      <c r="AA1542">
        <v>6.93</v>
      </c>
      <c r="AB1542" t="s">
        <v>2380</v>
      </c>
      <c r="AC1542" t="s">
        <v>2380</v>
      </c>
      <c r="AD1542" t="s">
        <v>2380</v>
      </c>
      <c r="AE1542">
        <v>2</v>
      </c>
      <c r="AF1542" t="s">
        <v>2380</v>
      </c>
      <c r="AH1542" t="s">
        <v>1573</v>
      </c>
      <c r="AI1542">
        <v>1985</v>
      </c>
      <c r="AJ1542" t="s">
        <v>37</v>
      </c>
      <c r="AK1542">
        <v>26</v>
      </c>
      <c r="AL1542">
        <v>3</v>
      </c>
      <c r="AM1542">
        <v>13051.22</v>
      </c>
      <c r="AN1542" t="s">
        <v>12</v>
      </c>
      <c r="AO1542" t="s">
        <v>16</v>
      </c>
      <c r="AP1542" t="s">
        <v>535</v>
      </c>
    </row>
    <row r="1543" spans="7:42" x14ac:dyDescent="0.3">
      <c r="G1543" s="14">
        <v>1961</v>
      </c>
      <c r="H1543" s="15" t="s">
        <v>15</v>
      </c>
      <c r="J1543" s="60" t="s">
        <v>2380</v>
      </c>
      <c r="K1543" s="14" t="s">
        <v>12</v>
      </c>
      <c r="L1543" s="14" t="s">
        <v>11</v>
      </c>
      <c r="R1543" s="15" t="s">
        <v>42</v>
      </c>
      <c r="Y1543" t="s">
        <v>829</v>
      </c>
      <c r="Z1543">
        <v>41.23</v>
      </c>
      <c r="AA1543">
        <v>4.24</v>
      </c>
      <c r="AB1543" t="s">
        <v>2380</v>
      </c>
      <c r="AC1543" t="s">
        <v>2380</v>
      </c>
      <c r="AD1543" t="s">
        <v>2380</v>
      </c>
      <c r="AE1543" t="s">
        <v>2381</v>
      </c>
      <c r="AF1543" t="s">
        <v>2380</v>
      </c>
      <c r="AH1543" t="s">
        <v>1574</v>
      </c>
      <c r="AI1543">
        <v>1961</v>
      </c>
      <c r="AJ1543" t="s">
        <v>15</v>
      </c>
      <c r="AK1543">
        <v>6</v>
      </c>
      <c r="AL1543">
        <v>0</v>
      </c>
      <c r="AM1543">
        <v>13063.88</v>
      </c>
      <c r="AN1543" t="s">
        <v>12</v>
      </c>
      <c r="AO1543" t="s">
        <v>11</v>
      </c>
      <c r="AP1543" t="s">
        <v>42</v>
      </c>
    </row>
    <row r="1544" spans="7:42" x14ac:dyDescent="0.3">
      <c r="G1544" s="14">
        <v>1978</v>
      </c>
      <c r="H1544" s="15" t="s">
        <v>10</v>
      </c>
      <c r="J1544" s="60" t="s">
        <v>2380</v>
      </c>
      <c r="K1544" s="14" t="s">
        <v>12</v>
      </c>
      <c r="L1544" s="14" t="s">
        <v>11</v>
      </c>
      <c r="R1544" s="15" t="s">
        <v>535</v>
      </c>
      <c r="Y1544" t="s">
        <v>828</v>
      </c>
      <c r="Z1544">
        <v>29.9</v>
      </c>
      <c r="AA1544">
        <v>5.91</v>
      </c>
      <c r="AB1544" t="s">
        <v>2380</v>
      </c>
      <c r="AC1544" t="s">
        <v>2380</v>
      </c>
      <c r="AD1544" t="s">
        <v>2380</v>
      </c>
      <c r="AE1544" t="s">
        <v>2381</v>
      </c>
      <c r="AF1544" t="s">
        <v>2380</v>
      </c>
      <c r="AH1544" t="s">
        <v>1575</v>
      </c>
      <c r="AI1544">
        <v>1978</v>
      </c>
      <c r="AJ1544" t="s">
        <v>10</v>
      </c>
      <c r="AK1544">
        <v>17</v>
      </c>
      <c r="AL1544">
        <v>2</v>
      </c>
      <c r="AM1544">
        <v>13101.74</v>
      </c>
      <c r="AN1544" t="s">
        <v>12</v>
      </c>
      <c r="AO1544" t="s">
        <v>11</v>
      </c>
      <c r="AP1544" t="s">
        <v>535</v>
      </c>
    </row>
    <row r="1545" spans="7:42" x14ac:dyDescent="0.3">
      <c r="G1545" s="14">
        <v>1971</v>
      </c>
      <c r="H1545" s="15" t="s">
        <v>37</v>
      </c>
      <c r="J1545" s="60" t="s">
        <v>2380</v>
      </c>
      <c r="K1545" s="14" t="s">
        <v>12</v>
      </c>
      <c r="L1545" s="14" t="s">
        <v>11</v>
      </c>
      <c r="R1545" s="15" t="s">
        <v>42</v>
      </c>
      <c r="Y1545" t="s">
        <v>827</v>
      </c>
      <c r="Z1545">
        <v>34.104999999999997</v>
      </c>
      <c r="AA1545">
        <v>5.93</v>
      </c>
      <c r="AB1545" t="s">
        <v>2380</v>
      </c>
      <c r="AC1545" t="s">
        <v>2380</v>
      </c>
      <c r="AD1545" t="s">
        <v>2380</v>
      </c>
      <c r="AE1545" t="s">
        <v>2381</v>
      </c>
      <c r="AF1545" t="s">
        <v>2380</v>
      </c>
      <c r="AH1545" t="s">
        <v>1576</v>
      </c>
      <c r="AI1545">
        <v>1971</v>
      </c>
      <c r="AJ1545" t="s">
        <v>37</v>
      </c>
      <c r="AK1545">
        <v>30</v>
      </c>
      <c r="AL1545">
        <v>0</v>
      </c>
      <c r="AM1545">
        <v>13110.79</v>
      </c>
      <c r="AN1545" t="s">
        <v>12</v>
      </c>
      <c r="AO1545" t="s">
        <v>11</v>
      </c>
      <c r="AP1545" t="s">
        <v>42</v>
      </c>
    </row>
    <row r="1546" spans="7:42" x14ac:dyDescent="0.3">
      <c r="G1546" s="14">
        <v>1962</v>
      </c>
      <c r="H1546" s="15" t="s">
        <v>35</v>
      </c>
      <c r="J1546" s="60" t="s">
        <v>2380</v>
      </c>
      <c r="K1546" s="14" t="s">
        <v>12</v>
      </c>
      <c r="L1546" s="14" t="s">
        <v>12</v>
      </c>
      <c r="R1546" s="15" t="s">
        <v>23</v>
      </c>
      <c r="Y1546" t="s">
        <v>826</v>
      </c>
      <c r="Z1546">
        <v>24.97</v>
      </c>
      <c r="AA1546">
        <v>5.66</v>
      </c>
      <c r="AB1546" t="s">
        <v>2380</v>
      </c>
      <c r="AC1546" t="s">
        <v>2380</v>
      </c>
      <c r="AD1546" t="s">
        <v>2380</v>
      </c>
      <c r="AE1546" t="s">
        <v>2381</v>
      </c>
      <c r="AF1546" t="s">
        <v>2380</v>
      </c>
      <c r="AH1546" t="s">
        <v>1577</v>
      </c>
      <c r="AI1546">
        <v>1962</v>
      </c>
      <c r="AJ1546" t="s">
        <v>35</v>
      </c>
      <c r="AK1546">
        <v>2</v>
      </c>
      <c r="AL1546">
        <v>1</v>
      </c>
      <c r="AM1546">
        <v>13112.6</v>
      </c>
      <c r="AN1546" t="s">
        <v>12</v>
      </c>
      <c r="AO1546" t="s">
        <v>12</v>
      </c>
      <c r="AP1546" t="s">
        <v>23</v>
      </c>
    </row>
    <row r="1547" spans="7:42" x14ac:dyDescent="0.3">
      <c r="G1547" s="14">
        <v>1992</v>
      </c>
      <c r="H1547" s="15" t="s">
        <v>35</v>
      </c>
      <c r="J1547" s="60" t="s">
        <v>2380</v>
      </c>
      <c r="K1547" s="14" t="s">
        <v>12</v>
      </c>
      <c r="L1547" s="14" t="s">
        <v>11</v>
      </c>
      <c r="R1547" s="15" t="s">
        <v>535</v>
      </c>
      <c r="Y1547" t="s">
        <v>825</v>
      </c>
      <c r="Z1547">
        <v>34.799999999999997</v>
      </c>
      <c r="AA1547">
        <v>4.1900000000000004</v>
      </c>
      <c r="AB1547" t="s">
        <v>2380</v>
      </c>
      <c r="AC1547" t="s">
        <v>2380</v>
      </c>
      <c r="AD1547" t="s">
        <v>2380</v>
      </c>
      <c r="AE1547">
        <v>1</v>
      </c>
      <c r="AF1547" t="s">
        <v>2380</v>
      </c>
      <c r="AH1547" t="s">
        <v>1578</v>
      </c>
      <c r="AI1547">
        <v>1992</v>
      </c>
      <c r="AJ1547" t="s">
        <v>35</v>
      </c>
      <c r="AK1547">
        <v>12</v>
      </c>
      <c r="AL1547">
        <v>0</v>
      </c>
      <c r="AM1547">
        <v>13113.51</v>
      </c>
      <c r="AN1547" t="s">
        <v>12</v>
      </c>
      <c r="AO1547" t="s">
        <v>11</v>
      </c>
      <c r="AP1547" t="s">
        <v>535</v>
      </c>
    </row>
    <row r="1548" spans="7:42" x14ac:dyDescent="0.3">
      <c r="G1548" s="14">
        <v>1963</v>
      </c>
      <c r="H1548" s="15" t="s">
        <v>20</v>
      </c>
      <c r="J1548" s="60" t="s">
        <v>2380</v>
      </c>
      <c r="K1548" s="14" t="s">
        <v>12</v>
      </c>
      <c r="L1548" s="14" t="s">
        <v>16</v>
      </c>
      <c r="R1548" s="15" t="s">
        <v>23</v>
      </c>
      <c r="Y1548" t="s">
        <v>824</v>
      </c>
      <c r="Z1548">
        <v>32.965000000000003</v>
      </c>
      <c r="AA1548">
        <v>9.2100000000000009</v>
      </c>
      <c r="AB1548" t="s">
        <v>2382</v>
      </c>
      <c r="AC1548" t="s">
        <v>2380</v>
      </c>
      <c r="AD1548" t="s">
        <v>2380</v>
      </c>
      <c r="AE1548" t="s">
        <v>2381</v>
      </c>
      <c r="AF1548" t="s">
        <v>2380</v>
      </c>
      <c r="AH1548" t="s">
        <v>1579</v>
      </c>
      <c r="AI1548">
        <v>1963</v>
      </c>
      <c r="AJ1548" t="s">
        <v>20</v>
      </c>
      <c r="AK1548">
        <v>14</v>
      </c>
      <c r="AL1548">
        <v>0</v>
      </c>
      <c r="AM1548">
        <v>13116.84</v>
      </c>
      <c r="AN1548" t="s">
        <v>12</v>
      </c>
      <c r="AO1548" t="s">
        <v>16</v>
      </c>
      <c r="AP1548" t="s">
        <v>23</v>
      </c>
    </row>
    <row r="1549" spans="7:42" x14ac:dyDescent="0.3">
      <c r="G1549" s="14">
        <v>1999</v>
      </c>
      <c r="H1549" s="15" t="s">
        <v>35</v>
      </c>
      <c r="J1549" s="60" t="s">
        <v>2380</v>
      </c>
      <c r="K1549" s="14" t="s">
        <v>12</v>
      </c>
      <c r="L1549" s="14" t="s">
        <v>12</v>
      </c>
      <c r="R1549" s="15" t="s">
        <v>42</v>
      </c>
      <c r="Y1549" t="s">
        <v>823</v>
      </c>
      <c r="Z1549">
        <v>27.265000000000001</v>
      </c>
      <c r="AA1549">
        <v>5.51</v>
      </c>
      <c r="AB1549" t="s">
        <v>2380</v>
      </c>
      <c r="AC1549" t="s">
        <v>2380</v>
      </c>
      <c r="AD1549" t="s">
        <v>2380</v>
      </c>
      <c r="AE1549">
        <v>1</v>
      </c>
      <c r="AF1549" t="s">
        <v>2380</v>
      </c>
      <c r="AH1549" t="s">
        <v>1580</v>
      </c>
      <c r="AI1549">
        <v>1999</v>
      </c>
      <c r="AJ1549" t="s">
        <v>35</v>
      </c>
      <c r="AK1549">
        <v>16</v>
      </c>
      <c r="AL1549">
        <v>0</v>
      </c>
      <c r="AM1549">
        <v>13126.68</v>
      </c>
      <c r="AN1549" t="s">
        <v>12</v>
      </c>
      <c r="AO1549" t="s">
        <v>12</v>
      </c>
      <c r="AP1549" t="s">
        <v>42</v>
      </c>
    </row>
    <row r="1550" spans="7:42" x14ac:dyDescent="0.3">
      <c r="G1550" s="14">
        <v>1961</v>
      </c>
      <c r="H1550" s="15" t="s">
        <v>20</v>
      </c>
      <c r="J1550" s="60" t="s">
        <v>2380</v>
      </c>
      <c r="K1550" s="14" t="s">
        <v>12</v>
      </c>
      <c r="L1550" s="14" t="s">
        <v>11</v>
      </c>
      <c r="R1550" s="15" t="s">
        <v>356</v>
      </c>
      <c r="Y1550" t="s">
        <v>822</v>
      </c>
      <c r="Z1550">
        <v>17.059999999999999</v>
      </c>
      <c r="AA1550">
        <v>8.5</v>
      </c>
      <c r="AB1550" t="s">
        <v>2380</v>
      </c>
      <c r="AC1550" t="s">
        <v>2380</v>
      </c>
      <c r="AD1550" t="s">
        <v>2380</v>
      </c>
      <c r="AE1550" t="s">
        <v>2381</v>
      </c>
      <c r="AF1550" t="s">
        <v>2380</v>
      </c>
      <c r="AH1550" t="s">
        <v>1581</v>
      </c>
      <c r="AI1550">
        <v>1961</v>
      </c>
      <c r="AJ1550" t="s">
        <v>20</v>
      </c>
      <c r="AK1550">
        <v>7</v>
      </c>
      <c r="AL1550">
        <v>0</v>
      </c>
      <c r="AM1550">
        <v>13129.6</v>
      </c>
      <c r="AN1550" t="s">
        <v>12</v>
      </c>
      <c r="AO1550" t="s">
        <v>11</v>
      </c>
      <c r="AP1550" t="s">
        <v>356</v>
      </c>
    </row>
    <row r="1551" spans="7:42" x14ac:dyDescent="0.3">
      <c r="G1551" s="14">
        <v>1961</v>
      </c>
      <c r="H1551" s="15" t="s">
        <v>30</v>
      </c>
      <c r="J1551" s="60" t="s">
        <v>2380</v>
      </c>
      <c r="K1551" s="14" t="s">
        <v>12</v>
      </c>
      <c r="L1551" s="14" t="s">
        <v>11</v>
      </c>
      <c r="R1551" s="15" t="s">
        <v>516</v>
      </c>
      <c r="Y1551" t="s">
        <v>821</v>
      </c>
      <c r="Z1551">
        <v>36.29</v>
      </c>
      <c r="AA1551">
        <v>6.23</v>
      </c>
      <c r="AB1551" t="s">
        <v>2380</v>
      </c>
      <c r="AC1551" t="s">
        <v>2380</v>
      </c>
      <c r="AD1551" t="s">
        <v>2380</v>
      </c>
      <c r="AE1551" t="s">
        <v>2381</v>
      </c>
      <c r="AF1551" t="s">
        <v>2380</v>
      </c>
      <c r="AH1551" t="s">
        <v>1582</v>
      </c>
      <c r="AI1551">
        <v>1961</v>
      </c>
      <c r="AJ1551" t="s">
        <v>30</v>
      </c>
      <c r="AK1551">
        <v>6</v>
      </c>
      <c r="AL1551">
        <v>0</v>
      </c>
      <c r="AM1551">
        <v>13143.34</v>
      </c>
      <c r="AN1551" t="s">
        <v>12</v>
      </c>
      <c r="AO1551" t="s">
        <v>11</v>
      </c>
      <c r="AP1551" t="s">
        <v>516</v>
      </c>
    </row>
    <row r="1552" spans="7:42" x14ac:dyDescent="0.3">
      <c r="G1552" s="14">
        <v>1961</v>
      </c>
      <c r="H1552" s="15" t="s">
        <v>30</v>
      </c>
      <c r="J1552" s="60" t="s">
        <v>2380</v>
      </c>
      <c r="K1552" s="14" t="s">
        <v>12</v>
      </c>
      <c r="L1552" s="14" t="s">
        <v>11</v>
      </c>
      <c r="R1552" s="15" t="s">
        <v>168</v>
      </c>
      <c r="Y1552" t="s">
        <v>820</v>
      </c>
      <c r="Z1552">
        <v>28.594999999999999</v>
      </c>
      <c r="AA1552">
        <v>8.5299999999999994</v>
      </c>
      <c r="AB1552" t="s">
        <v>2382</v>
      </c>
      <c r="AC1552" t="s">
        <v>2380</v>
      </c>
      <c r="AD1552" t="s">
        <v>2380</v>
      </c>
      <c r="AE1552">
        <v>1</v>
      </c>
      <c r="AF1552" t="s">
        <v>2380</v>
      </c>
      <c r="AH1552" t="s">
        <v>1583</v>
      </c>
      <c r="AI1552">
        <v>1961</v>
      </c>
      <c r="AJ1552" t="s">
        <v>30</v>
      </c>
      <c r="AK1552">
        <v>6</v>
      </c>
      <c r="AL1552">
        <v>0</v>
      </c>
      <c r="AM1552">
        <v>13143.86</v>
      </c>
      <c r="AN1552" t="s">
        <v>12</v>
      </c>
      <c r="AO1552" t="s">
        <v>11</v>
      </c>
      <c r="AP1552" t="s">
        <v>168</v>
      </c>
    </row>
    <row r="1553" spans="7:42" x14ac:dyDescent="0.3">
      <c r="G1553" s="14">
        <v>1962</v>
      </c>
      <c r="H1553" s="15" t="s">
        <v>35</v>
      </c>
      <c r="J1553" s="60" t="s">
        <v>2380</v>
      </c>
      <c r="K1553" s="14" t="s">
        <v>12</v>
      </c>
      <c r="L1553" s="14" t="s">
        <v>16</v>
      </c>
      <c r="R1553" s="15" t="s">
        <v>247</v>
      </c>
      <c r="Y1553" t="s">
        <v>819</v>
      </c>
      <c r="Z1553">
        <v>17.8</v>
      </c>
      <c r="AA1553">
        <v>5.75</v>
      </c>
      <c r="AB1553" t="s">
        <v>2382</v>
      </c>
      <c r="AC1553" t="s">
        <v>2380</v>
      </c>
      <c r="AD1553" t="s">
        <v>2383</v>
      </c>
      <c r="AE1553">
        <v>1</v>
      </c>
      <c r="AF1553" t="s">
        <v>2380</v>
      </c>
      <c r="AH1553" t="s">
        <v>1584</v>
      </c>
      <c r="AI1553">
        <v>1962</v>
      </c>
      <c r="AJ1553" t="s">
        <v>35</v>
      </c>
      <c r="AK1553">
        <v>5</v>
      </c>
      <c r="AL1553">
        <v>0</v>
      </c>
      <c r="AM1553">
        <v>13204.29</v>
      </c>
      <c r="AN1553" t="s">
        <v>12</v>
      </c>
      <c r="AO1553" t="s">
        <v>16</v>
      </c>
      <c r="AP1553" t="s">
        <v>247</v>
      </c>
    </row>
    <row r="1554" spans="7:42" x14ac:dyDescent="0.3">
      <c r="G1554" s="14">
        <v>1982</v>
      </c>
      <c r="H1554" s="15" t="s">
        <v>37</v>
      </c>
      <c r="J1554" s="60" t="s">
        <v>2380</v>
      </c>
      <c r="K1554" s="14" t="s">
        <v>12</v>
      </c>
      <c r="L1554" s="14" t="s">
        <v>11</v>
      </c>
      <c r="R1554" s="15" t="s">
        <v>23</v>
      </c>
      <c r="Y1554" t="s">
        <v>818</v>
      </c>
      <c r="Z1554">
        <v>21.4</v>
      </c>
      <c r="AA1554">
        <v>5.6</v>
      </c>
      <c r="AB1554" t="s">
        <v>2380</v>
      </c>
      <c r="AC1554" t="s">
        <v>2380</v>
      </c>
      <c r="AD1554" t="s">
        <v>2380</v>
      </c>
      <c r="AE1554" t="s">
        <v>2381</v>
      </c>
      <c r="AF1554" t="s">
        <v>2380</v>
      </c>
      <c r="AH1554" t="s">
        <v>1585</v>
      </c>
      <c r="AI1554">
        <v>1982</v>
      </c>
      <c r="AJ1554" t="s">
        <v>37</v>
      </c>
      <c r="AK1554">
        <v>15</v>
      </c>
      <c r="AL1554">
        <v>3</v>
      </c>
      <c r="AM1554">
        <v>13214.43</v>
      </c>
      <c r="AN1554" t="s">
        <v>12</v>
      </c>
      <c r="AO1554" t="s">
        <v>11</v>
      </c>
      <c r="AP1554" t="s">
        <v>23</v>
      </c>
    </row>
    <row r="1555" spans="7:42" x14ac:dyDescent="0.3">
      <c r="G1555" s="14">
        <v>1962</v>
      </c>
      <c r="H1555" s="15" t="s">
        <v>30</v>
      </c>
      <c r="J1555" s="60" t="s">
        <v>2380</v>
      </c>
      <c r="K1555" s="14" t="s">
        <v>12</v>
      </c>
      <c r="L1555" s="14" t="s">
        <v>16</v>
      </c>
      <c r="R1555" s="15" t="s">
        <v>247</v>
      </c>
      <c r="Y1555" t="s">
        <v>817</v>
      </c>
      <c r="Z1555">
        <v>23.01</v>
      </c>
      <c r="AA1555">
        <v>4.68</v>
      </c>
      <c r="AB1555" t="s">
        <v>2380</v>
      </c>
      <c r="AC1555" t="s">
        <v>2380</v>
      </c>
      <c r="AD1555" t="s">
        <v>2380</v>
      </c>
      <c r="AE1555" t="s">
        <v>2381</v>
      </c>
      <c r="AF1555" t="s">
        <v>2380</v>
      </c>
      <c r="AH1555" t="s">
        <v>1586</v>
      </c>
      <c r="AI1555">
        <v>1962</v>
      </c>
      <c r="AJ1555" t="s">
        <v>30</v>
      </c>
      <c r="AK1555">
        <v>7</v>
      </c>
      <c r="AL1555">
        <v>0</v>
      </c>
      <c r="AM1555">
        <v>13217.09</v>
      </c>
      <c r="AN1555" t="s">
        <v>12</v>
      </c>
      <c r="AO1555" t="s">
        <v>16</v>
      </c>
      <c r="AP1555" t="s">
        <v>247</v>
      </c>
    </row>
    <row r="1556" spans="7:42" x14ac:dyDescent="0.3">
      <c r="G1556" s="14">
        <v>1965</v>
      </c>
      <c r="H1556" s="15" t="s">
        <v>15</v>
      </c>
      <c r="J1556" s="60" t="s">
        <v>2380</v>
      </c>
      <c r="K1556" s="14" t="s">
        <v>12</v>
      </c>
      <c r="L1556" s="14" t="s">
        <v>12</v>
      </c>
      <c r="R1556" s="15" t="s">
        <v>247</v>
      </c>
      <c r="Y1556" t="s">
        <v>816</v>
      </c>
      <c r="Z1556">
        <v>19.86</v>
      </c>
      <c r="AA1556">
        <v>5.62</v>
      </c>
      <c r="AB1556" t="s">
        <v>2382</v>
      </c>
      <c r="AC1556" t="s">
        <v>2380</v>
      </c>
      <c r="AD1556" t="s">
        <v>2380</v>
      </c>
      <c r="AE1556" t="s">
        <v>2381</v>
      </c>
      <c r="AF1556" t="s">
        <v>2380</v>
      </c>
      <c r="AH1556" t="s">
        <v>1587</v>
      </c>
      <c r="AI1556">
        <v>1965</v>
      </c>
      <c r="AJ1556" t="s">
        <v>15</v>
      </c>
      <c r="AK1556">
        <v>13</v>
      </c>
      <c r="AL1556">
        <v>2</v>
      </c>
      <c r="AM1556">
        <v>13224.06</v>
      </c>
      <c r="AN1556" t="s">
        <v>12</v>
      </c>
      <c r="AO1556" t="s">
        <v>12</v>
      </c>
      <c r="AP1556" t="s">
        <v>247</v>
      </c>
    </row>
    <row r="1557" spans="7:42" x14ac:dyDescent="0.3">
      <c r="G1557" s="14">
        <v>1962</v>
      </c>
      <c r="H1557" s="15" t="s">
        <v>15</v>
      </c>
      <c r="J1557" s="60" t="s">
        <v>2380</v>
      </c>
      <c r="K1557" s="14" t="s">
        <v>12</v>
      </c>
      <c r="L1557" s="14" t="s">
        <v>11</v>
      </c>
      <c r="R1557" s="15" t="s">
        <v>42</v>
      </c>
      <c r="Y1557" t="s">
        <v>815</v>
      </c>
      <c r="Z1557">
        <v>33.58</v>
      </c>
      <c r="AA1557">
        <v>5.08</v>
      </c>
      <c r="AB1557" t="s">
        <v>2380</v>
      </c>
      <c r="AC1557" t="s">
        <v>2380</v>
      </c>
      <c r="AD1557" t="s">
        <v>2380</v>
      </c>
      <c r="AE1557" t="s">
        <v>2381</v>
      </c>
      <c r="AF1557" t="s">
        <v>2380</v>
      </c>
      <c r="AH1557" t="s">
        <v>1588</v>
      </c>
      <c r="AI1557">
        <v>1962</v>
      </c>
      <c r="AJ1557" t="s">
        <v>15</v>
      </c>
      <c r="AK1557">
        <v>24</v>
      </c>
      <c r="AL1557">
        <v>1</v>
      </c>
      <c r="AM1557">
        <v>13224.69</v>
      </c>
      <c r="AN1557" t="s">
        <v>12</v>
      </c>
      <c r="AO1557" t="s">
        <v>11</v>
      </c>
      <c r="AP1557" t="s">
        <v>42</v>
      </c>
    </row>
    <row r="1558" spans="7:42" x14ac:dyDescent="0.3">
      <c r="G1558" s="14">
        <v>1962</v>
      </c>
      <c r="H1558" s="15" t="s">
        <v>37</v>
      </c>
      <c r="J1558" s="60" t="s">
        <v>2380</v>
      </c>
      <c r="K1558" s="14" t="s">
        <v>12</v>
      </c>
      <c r="L1558" s="14" t="s">
        <v>12</v>
      </c>
      <c r="R1558" s="15" t="s">
        <v>249</v>
      </c>
      <c r="Y1558" t="s">
        <v>814</v>
      </c>
      <c r="Z1558">
        <v>29.81</v>
      </c>
      <c r="AA1558">
        <v>5.28</v>
      </c>
      <c r="AB1558" t="s">
        <v>2380</v>
      </c>
      <c r="AC1558" t="s">
        <v>2380</v>
      </c>
      <c r="AD1558" t="s">
        <v>2380</v>
      </c>
      <c r="AE1558" t="s">
        <v>2381</v>
      </c>
      <c r="AF1558" t="s">
        <v>2380</v>
      </c>
      <c r="AH1558" t="s">
        <v>1589</v>
      </c>
      <c r="AI1558">
        <v>1962</v>
      </c>
      <c r="AJ1558" t="s">
        <v>37</v>
      </c>
      <c r="AK1558">
        <v>11</v>
      </c>
      <c r="AL1558">
        <v>0</v>
      </c>
      <c r="AM1558">
        <v>13228.85</v>
      </c>
      <c r="AN1558" t="s">
        <v>12</v>
      </c>
      <c r="AO1558" t="s">
        <v>12</v>
      </c>
      <c r="AP1558" t="s">
        <v>249</v>
      </c>
    </row>
    <row r="1559" spans="7:42" x14ac:dyDescent="0.3">
      <c r="G1559" s="14">
        <v>1994</v>
      </c>
      <c r="H1559" s="15" t="s">
        <v>10</v>
      </c>
      <c r="J1559" s="60" t="s">
        <v>2380</v>
      </c>
      <c r="K1559" s="14" t="s">
        <v>12</v>
      </c>
      <c r="L1559" s="14" t="s">
        <v>12</v>
      </c>
      <c r="R1559" s="15" t="s">
        <v>23</v>
      </c>
      <c r="Y1559" t="s">
        <v>813</v>
      </c>
      <c r="Z1559">
        <v>27.4</v>
      </c>
      <c r="AA1559">
        <v>4.6100000000000003</v>
      </c>
      <c r="AB1559" t="s">
        <v>2380</v>
      </c>
      <c r="AC1559" t="s">
        <v>2380</v>
      </c>
      <c r="AD1559" t="s">
        <v>2380</v>
      </c>
      <c r="AE1559" t="s">
        <v>2381</v>
      </c>
      <c r="AF1559" t="s">
        <v>2380</v>
      </c>
      <c r="AH1559" t="s">
        <v>1590</v>
      </c>
      <c r="AI1559">
        <v>1994</v>
      </c>
      <c r="AJ1559" t="s">
        <v>10</v>
      </c>
      <c r="AK1559">
        <v>1</v>
      </c>
      <c r="AL1559">
        <v>0</v>
      </c>
      <c r="AM1559">
        <v>13292.52</v>
      </c>
      <c r="AN1559" t="s">
        <v>12</v>
      </c>
      <c r="AO1559" t="s">
        <v>12</v>
      </c>
      <c r="AP1559" t="s">
        <v>23</v>
      </c>
    </row>
    <row r="1560" spans="7:42" x14ac:dyDescent="0.3">
      <c r="G1560" s="14">
        <v>1976</v>
      </c>
      <c r="H1560" s="15" t="s">
        <v>35</v>
      </c>
      <c r="J1560" s="60" t="s">
        <v>2380</v>
      </c>
      <c r="K1560" s="14" t="s">
        <v>12</v>
      </c>
      <c r="L1560" s="14" t="s">
        <v>11</v>
      </c>
      <c r="R1560" s="15" t="s">
        <v>23</v>
      </c>
      <c r="Y1560" t="s">
        <v>812</v>
      </c>
      <c r="Z1560">
        <v>17.98</v>
      </c>
      <c r="AA1560">
        <v>6.57</v>
      </c>
      <c r="AB1560" t="s">
        <v>2382</v>
      </c>
      <c r="AC1560" t="s">
        <v>2380</v>
      </c>
      <c r="AD1560" t="s">
        <v>2380</v>
      </c>
      <c r="AE1560">
        <v>2</v>
      </c>
      <c r="AF1560" t="s">
        <v>2380</v>
      </c>
      <c r="AH1560" t="s">
        <v>1591</v>
      </c>
      <c r="AI1560">
        <v>1976</v>
      </c>
      <c r="AJ1560" t="s">
        <v>35</v>
      </c>
      <c r="AK1560">
        <v>23</v>
      </c>
      <c r="AL1560">
        <v>2</v>
      </c>
      <c r="AM1560">
        <v>13333.71</v>
      </c>
      <c r="AN1560" t="s">
        <v>12</v>
      </c>
      <c r="AO1560" t="s">
        <v>11</v>
      </c>
      <c r="AP1560" t="s">
        <v>23</v>
      </c>
    </row>
    <row r="1561" spans="7:42" x14ac:dyDescent="0.3">
      <c r="G1561" s="14">
        <v>1960</v>
      </c>
      <c r="H1561" s="15" t="s">
        <v>15</v>
      </c>
      <c r="J1561" s="60" t="s">
        <v>2380</v>
      </c>
      <c r="K1561" s="14" t="s">
        <v>12</v>
      </c>
      <c r="L1561" s="14" t="s">
        <v>16</v>
      </c>
      <c r="R1561" s="15" t="s">
        <v>23</v>
      </c>
      <c r="Y1561" t="s">
        <v>811</v>
      </c>
      <c r="Z1561">
        <v>37.9</v>
      </c>
      <c r="AA1561">
        <v>5.83</v>
      </c>
      <c r="AB1561" t="s">
        <v>2380</v>
      </c>
      <c r="AC1561" t="s">
        <v>2380</v>
      </c>
      <c r="AD1561" t="s">
        <v>2380</v>
      </c>
      <c r="AE1561" t="s">
        <v>2381</v>
      </c>
      <c r="AF1561" t="s">
        <v>2380</v>
      </c>
      <c r="AH1561" t="s">
        <v>1592</v>
      </c>
      <c r="AI1561">
        <v>1960</v>
      </c>
      <c r="AJ1561" t="s">
        <v>15</v>
      </c>
      <c r="AK1561">
        <v>11</v>
      </c>
      <c r="AL1561">
        <v>0</v>
      </c>
      <c r="AM1561">
        <v>13352.1</v>
      </c>
      <c r="AN1561" t="s">
        <v>12</v>
      </c>
      <c r="AO1561" t="s">
        <v>16</v>
      </c>
      <c r="AP1561" t="s">
        <v>23</v>
      </c>
    </row>
    <row r="1562" spans="7:42" x14ac:dyDescent="0.3">
      <c r="G1562" s="14">
        <v>1990</v>
      </c>
      <c r="H1562" s="15" t="s">
        <v>37</v>
      </c>
      <c r="J1562" s="60" t="s">
        <v>2380</v>
      </c>
      <c r="K1562" s="14" t="s">
        <v>12</v>
      </c>
      <c r="L1562" s="14" t="s">
        <v>16</v>
      </c>
      <c r="R1562" s="15" t="s">
        <v>23</v>
      </c>
      <c r="Y1562" t="s">
        <v>810</v>
      </c>
      <c r="Z1562">
        <v>25.27</v>
      </c>
      <c r="AA1562">
        <v>6.98</v>
      </c>
      <c r="AB1562" t="s">
        <v>2382</v>
      </c>
      <c r="AC1562" t="s">
        <v>2380</v>
      </c>
      <c r="AD1562" t="s">
        <v>2380</v>
      </c>
      <c r="AE1562" t="s">
        <v>2381</v>
      </c>
      <c r="AF1562" t="s">
        <v>2380</v>
      </c>
      <c r="AH1562" t="s">
        <v>1593</v>
      </c>
      <c r="AI1562">
        <v>1990</v>
      </c>
      <c r="AJ1562" t="s">
        <v>37</v>
      </c>
      <c r="AK1562">
        <v>2</v>
      </c>
      <c r="AL1562">
        <v>3</v>
      </c>
      <c r="AM1562">
        <v>13360.94</v>
      </c>
      <c r="AN1562" t="s">
        <v>12</v>
      </c>
      <c r="AO1562" t="s">
        <v>16</v>
      </c>
      <c r="AP1562" t="s">
        <v>23</v>
      </c>
    </row>
    <row r="1563" spans="7:42" x14ac:dyDescent="0.3">
      <c r="G1563" s="14">
        <v>1964</v>
      </c>
      <c r="H1563" s="15" t="s">
        <v>20</v>
      </c>
      <c r="J1563" s="60" t="s">
        <v>2380</v>
      </c>
      <c r="K1563" s="14" t="s">
        <v>12</v>
      </c>
      <c r="L1563" s="14" t="s">
        <v>11</v>
      </c>
      <c r="R1563" s="15" t="s">
        <v>200</v>
      </c>
      <c r="Y1563" t="s">
        <v>809</v>
      </c>
      <c r="Z1563">
        <v>29.26</v>
      </c>
      <c r="AA1563">
        <v>4.03</v>
      </c>
      <c r="AB1563" t="s">
        <v>2380</v>
      </c>
      <c r="AC1563" t="s">
        <v>2380</v>
      </c>
      <c r="AD1563" t="s">
        <v>2380</v>
      </c>
      <c r="AE1563">
        <v>1</v>
      </c>
      <c r="AF1563" t="s">
        <v>2380</v>
      </c>
      <c r="AH1563" t="s">
        <v>1594</v>
      </c>
      <c r="AI1563">
        <v>1964</v>
      </c>
      <c r="AJ1563" t="s">
        <v>20</v>
      </c>
      <c r="AK1563">
        <v>24</v>
      </c>
      <c r="AL1563">
        <v>0</v>
      </c>
      <c r="AM1563">
        <v>13375.76</v>
      </c>
      <c r="AN1563" t="s">
        <v>12</v>
      </c>
      <c r="AO1563" t="s">
        <v>11</v>
      </c>
      <c r="AP1563" t="s">
        <v>200</v>
      </c>
    </row>
    <row r="1564" spans="7:42" x14ac:dyDescent="0.3">
      <c r="G1564" s="14">
        <v>1979</v>
      </c>
      <c r="H1564" s="15" t="s">
        <v>20</v>
      </c>
      <c r="J1564" s="60" t="s">
        <v>2380</v>
      </c>
      <c r="K1564" s="14" t="s">
        <v>12</v>
      </c>
      <c r="L1564" s="14" t="s">
        <v>12</v>
      </c>
      <c r="R1564" s="15" t="s">
        <v>535</v>
      </c>
      <c r="Y1564" t="s">
        <v>808</v>
      </c>
      <c r="Z1564">
        <v>27.835000000000001</v>
      </c>
      <c r="AA1564">
        <v>4.5599999999999996</v>
      </c>
      <c r="AB1564" t="s">
        <v>2380</v>
      </c>
      <c r="AC1564" t="s">
        <v>2380</v>
      </c>
      <c r="AD1564" t="s">
        <v>2380</v>
      </c>
      <c r="AE1564">
        <v>1</v>
      </c>
      <c r="AF1564" t="s">
        <v>2380</v>
      </c>
      <c r="AH1564" t="s">
        <v>1595</v>
      </c>
      <c r="AI1564">
        <v>1979</v>
      </c>
      <c r="AJ1564" t="s">
        <v>20</v>
      </c>
      <c r="AK1564">
        <v>30</v>
      </c>
      <c r="AL1564">
        <v>2</v>
      </c>
      <c r="AM1564">
        <v>13377.41</v>
      </c>
      <c r="AN1564" t="s">
        <v>12</v>
      </c>
      <c r="AO1564" t="s">
        <v>12</v>
      </c>
      <c r="AP1564" t="s">
        <v>535</v>
      </c>
    </row>
    <row r="1565" spans="7:42" x14ac:dyDescent="0.3">
      <c r="G1565" s="14">
        <v>1984</v>
      </c>
      <c r="H1565" s="15" t="s">
        <v>18</v>
      </c>
      <c r="J1565" s="60" t="s">
        <v>2380</v>
      </c>
      <c r="K1565" s="14" t="s">
        <v>12</v>
      </c>
      <c r="L1565" s="14" t="s">
        <v>11</v>
      </c>
      <c r="R1565" s="15" t="s">
        <v>249</v>
      </c>
      <c r="Y1565" t="s">
        <v>807</v>
      </c>
      <c r="Z1565">
        <v>46.53</v>
      </c>
      <c r="AA1565">
        <v>5.38</v>
      </c>
      <c r="AB1565" t="s">
        <v>2382</v>
      </c>
      <c r="AC1565" t="s">
        <v>2380</v>
      </c>
      <c r="AD1565" t="s">
        <v>2380</v>
      </c>
      <c r="AE1565" t="s">
        <v>2381</v>
      </c>
      <c r="AF1565" t="s">
        <v>2380</v>
      </c>
      <c r="AH1565" t="s">
        <v>1596</v>
      </c>
      <c r="AI1565">
        <v>1984</v>
      </c>
      <c r="AJ1565" t="s">
        <v>18</v>
      </c>
      <c r="AK1565">
        <v>6</v>
      </c>
      <c r="AL1565">
        <v>3</v>
      </c>
      <c r="AM1565">
        <v>13383.67</v>
      </c>
      <c r="AN1565" t="s">
        <v>12</v>
      </c>
      <c r="AO1565" t="s">
        <v>11</v>
      </c>
      <c r="AP1565" t="s">
        <v>249</v>
      </c>
    </row>
    <row r="1566" spans="7:42" x14ac:dyDescent="0.3">
      <c r="G1566" s="14">
        <v>1959</v>
      </c>
      <c r="H1566" s="15" t="s">
        <v>30</v>
      </c>
      <c r="J1566" s="60" t="s">
        <v>2380</v>
      </c>
      <c r="K1566" s="14" t="s">
        <v>12</v>
      </c>
      <c r="L1566" s="14" t="s">
        <v>12</v>
      </c>
      <c r="R1566" s="15" t="s">
        <v>42</v>
      </c>
      <c r="Y1566" t="s">
        <v>806</v>
      </c>
      <c r="Z1566">
        <v>20.58</v>
      </c>
      <c r="AA1566">
        <v>11.04</v>
      </c>
      <c r="AB1566" t="s">
        <v>2382</v>
      </c>
      <c r="AC1566" t="s">
        <v>2380</v>
      </c>
      <c r="AD1566" t="s">
        <v>2380</v>
      </c>
      <c r="AE1566">
        <v>1</v>
      </c>
      <c r="AF1566" t="s">
        <v>2380</v>
      </c>
      <c r="AH1566" t="s">
        <v>1597</v>
      </c>
      <c r="AI1566">
        <v>1959</v>
      </c>
      <c r="AJ1566" t="s">
        <v>30</v>
      </c>
      <c r="AK1566">
        <v>9</v>
      </c>
      <c r="AL1566">
        <v>0</v>
      </c>
      <c r="AM1566">
        <v>13390.56</v>
      </c>
      <c r="AN1566" t="s">
        <v>12</v>
      </c>
      <c r="AO1566" t="s">
        <v>12</v>
      </c>
      <c r="AP1566" t="s">
        <v>42</v>
      </c>
    </row>
    <row r="1567" spans="7:42" x14ac:dyDescent="0.3">
      <c r="G1567" s="14">
        <v>1959</v>
      </c>
      <c r="H1567" s="15" t="s">
        <v>15</v>
      </c>
      <c r="J1567" s="60" t="s">
        <v>2380</v>
      </c>
      <c r="K1567" s="14" t="s">
        <v>12</v>
      </c>
      <c r="L1567" s="14" t="s">
        <v>16</v>
      </c>
      <c r="R1567" s="15" t="s">
        <v>42</v>
      </c>
      <c r="Y1567" t="s">
        <v>805</v>
      </c>
      <c r="Z1567">
        <v>19.53</v>
      </c>
      <c r="AA1567">
        <v>6.09</v>
      </c>
      <c r="AB1567" t="s">
        <v>2382</v>
      </c>
      <c r="AC1567" t="s">
        <v>2380</v>
      </c>
      <c r="AD1567" t="s">
        <v>2380</v>
      </c>
      <c r="AE1567" t="s">
        <v>2381</v>
      </c>
      <c r="AF1567" t="s">
        <v>2380</v>
      </c>
      <c r="AH1567" t="s">
        <v>1598</v>
      </c>
      <c r="AI1567">
        <v>1959</v>
      </c>
      <c r="AJ1567" t="s">
        <v>15</v>
      </c>
      <c r="AK1567">
        <v>25</v>
      </c>
      <c r="AL1567">
        <v>0</v>
      </c>
      <c r="AM1567">
        <v>13393.76</v>
      </c>
      <c r="AN1567" t="s">
        <v>12</v>
      </c>
      <c r="AO1567" t="s">
        <v>16</v>
      </c>
      <c r="AP1567" t="s">
        <v>42</v>
      </c>
    </row>
    <row r="1568" spans="7:42" x14ac:dyDescent="0.3">
      <c r="G1568" s="14">
        <v>1959</v>
      </c>
      <c r="H1568" s="15" t="s">
        <v>30</v>
      </c>
      <c r="J1568" s="60" t="s">
        <v>2380</v>
      </c>
      <c r="K1568" s="14" t="s">
        <v>12</v>
      </c>
      <c r="L1568" s="14" t="s">
        <v>12</v>
      </c>
      <c r="R1568" s="15" t="s">
        <v>13</v>
      </c>
      <c r="Y1568" t="s">
        <v>804</v>
      </c>
      <c r="Z1568">
        <v>27.7</v>
      </c>
      <c r="AA1568">
        <v>4.71</v>
      </c>
      <c r="AB1568" t="s">
        <v>2380</v>
      </c>
      <c r="AC1568" t="s">
        <v>2380</v>
      </c>
      <c r="AD1568" t="s">
        <v>2380</v>
      </c>
      <c r="AE1568">
        <v>1</v>
      </c>
      <c r="AF1568" t="s">
        <v>2380</v>
      </c>
      <c r="AH1568" t="s">
        <v>1599</v>
      </c>
      <c r="AI1568">
        <v>1959</v>
      </c>
      <c r="AJ1568" t="s">
        <v>30</v>
      </c>
      <c r="AK1568">
        <v>20</v>
      </c>
      <c r="AL1568">
        <v>0</v>
      </c>
      <c r="AM1568">
        <v>13405.39</v>
      </c>
      <c r="AN1568" t="s">
        <v>12</v>
      </c>
      <c r="AO1568" t="s">
        <v>12</v>
      </c>
      <c r="AP1568" t="s">
        <v>13</v>
      </c>
    </row>
    <row r="1569" spans="7:42" x14ac:dyDescent="0.3">
      <c r="G1569" s="14">
        <v>1992</v>
      </c>
      <c r="H1569" s="15" t="s">
        <v>30</v>
      </c>
      <c r="J1569" s="60" t="s">
        <v>2380</v>
      </c>
      <c r="K1569" s="14" t="s">
        <v>12</v>
      </c>
      <c r="L1569" s="14" t="s">
        <v>12</v>
      </c>
      <c r="R1569" s="15" t="s">
        <v>249</v>
      </c>
      <c r="Y1569" t="s">
        <v>803</v>
      </c>
      <c r="Z1569">
        <v>18.920000000000002</v>
      </c>
      <c r="AA1569">
        <v>8.18</v>
      </c>
      <c r="AB1569" t="s">
        <v>2380</v>
      </c>
      <c r="AC1569" t="s">
        <v>2380</v>
      </c>
      <c r="AD1569" t="s">
        <v>2380</v>
      </c>
      <c r="AE1569" t="s">
        <v>2381</v>
      </c>
      <c r="AF1569" t="s">
        <v>2380</v>
      </c>
      <c r="AH1569" t="s">
        <v>1600</v>
      </c>
      <c r="AI1569">
        <v>1992</v>
      </c>
      <c r="AJ1569" t="s">
        <v>30</v>
      </c>
      <c r="AK1569">
        <v>19</v>
      </c>
      <c r="AL1569">
        <v>0</v>
      </c>
      <c r="AM1569">
        <v>13412.97</v>
      </c>
      <c r="AN1569" t="s">
        <v>12</v>
      </c>
      <c r="AO1569" t="s">
        <v>12</v>
      </c>
      <c r="AP1569" t="s">
        <v>249</v>
      </c>
    </row>
    <row r="1570" spans="7:42" x14ac:dyDescent="0.3">
      <c r="G1570" s="14">
        <v>1961</v>
      </c>
      <c r="H1570" s="15" t="s">
        <v>10</v>
      </c>
      <c r="J1570" s="60" t="s">
        <v>2380</v>
      </c>
      <c r="K1570" s="14" t="s">
        <v>12</v>
      </c>
      <c r="L1570" s="14" t="s">
        <v>11</v>
      </c>
      <c r="R1570" s="15" t="s">
        <v>23</v>
      </c>
      <c r="Y1570" t="s">
        <v>802</v>
      </c>
      <c r="Z1570">
        <v>17.760000000000002</v>
      </c>
      <c r="AA1570">
        <v>11.18</v>
      </c>
      <c r="AB1570" t="s">
        <v>2382</v>
      </c>
      <c r="AC1570" t="s">
        <v>2380</v>
      </c>
      <c r="AD1570" t="s">
        <v>2380</v>
      </c>
      <c r="AE1570">
        <v>2</v>
      </c>
      <c r="AF1570" t="s">
        <v>2380</v>
      </c>
      <c r="AH1570" t="s">
        <v>1601</v>
      </c>
      <c r="AI1570">
        <v>1961</v>
      </c>
      <c r="AJ1570" t="s">
        <v>10</v>
      </c>
      <c r="AK1570">
        <v>22</v>
      </c>
      <c r="AL1570">
        <v>0</v>
      </c>
      <c r="AM1570">
        <v>13415.04</v>
      </c>
      <c r="AN1570" t="s">
        <v>12</v>
      </c>
      <c r="AO1570" t="s">
        <v>11</v>
      </c>
      <c r="AP1570" t="s">
        <v>23</v>
      </c>
    </row>
    <row r="1571" spans="7:42" x14ac:dyDescent="0.3">
      <c r="G1571" s="14">
        <v>1994</v>
      </c>
      <c r="H1571" s="15" t="s">
        <v>18</v>
      </c>
      <c r="J1571" s="60" t="s">
        <v>2380</v>
      </c>
      <c r="K1571" s="14" t="s">
        <v>12</v>
      </c>
      <c r="L1571" s="14" t="s">
        <v>12</v>
      </c>
      <c r="R1571" s="15" t="s">
        <v>23</v>
      </c>
      <c r="Y1571" t="s">
        <v>801</v>
      </c>
      <c r="Z1571">
        <v>29.83</v>
      </c>
      <c r="AA1571">
        <v>5.03</v>
      </c>
      <c r="AB1571" t="s">
        <v>2382</v>
      </c>
      <c r="AC1571" t="s">
        <v>2380</v>
      </c>
      <c r="AD1571" t="s">
        <v>2380</v>
      </c>
      <c r="AE1571" t="s">
        <v>2381</v>
      </c>
      <c r="AF1571" t="s">
        <v>2380</v>
      </c>
      <c r="AH1571" t="s">
        <v>1602</v>
      </c>
      <c r="AI1571">
        <v>1994</v>
      </c>
      <c r="AJ1571" t="s">
        <v>18</v>
      </c>
      <c r="AK1571">
        <v>17</v>
      </c>
      <c r="AL1571">
        <v>0</v>
      </c>
      <c r="AM1571">
        <v>13417.05</v>
      </c>
      <c r="AN1571" t="s">
        <v>12</v>
      </c>
      <c r="AO1571" t="s">
        <v>12</v>
      </c>
      <c r="AP1571" t="s">
        <v>23</v>
      </c>
    </row>
    <row r="1572" spans="7:42" x14ac:dyDescent="0.3">
      <c r="G1572" s="14">
        <v>1961</v>
      </c>
      <c r="H1572" s="15" t="s">
        <v>15</v>
      </c>
      <c r="J1572" s="60" t="s">
        <v>2380</v>
      </c>
      <c r="K1572" s="14" t="s">
        <v>12</v>
      </c>
      <c r="L1572" s="14" t="s">
        <v>12</v>
      </c>
      <c r="R1572" s="15" t="s">
        <v>23</v>
      </c>
      <c r="Y1572" t="s">
        <v>800</v>
      </c>
      <c r="Z1572">
        <v>23.465</v>
      </c>
      <c r="AA1572">
        <v>5.56</v>
      </c>
      <c r="AB1572" t="s">
        <v>2380</v>
      </c>
      <c r="AC1572" t="s">
        <v>2380</v>
      </c>
      <c r="AD1572" t="s">
        <v>2380</v>
      </c>
      <c r="AE1572">
        <v>1</v>
      </c>
      <c r="AF1572" t="s">
        <v>2380</v>
      </c>
      <c r="AH1572" t="s">
        <v>1603</v>
      </c>
      <c r="AI1572">
        <v>1961</v>
      </c>
      <c r="AJ1572" t="s">
        <v>15</v>
      </c>
      <c r="AK1572">
        <v>3</v>
      </c>
      <c r="AL1572">
        <v>0</v>
      </c>
      <c r="AM1572">
        <v>13429.04</v>
      </c>
      <c r="AN1572" t="s">
        <v>12</v>
      </c>
      <c r="AO1572" t="s">
        <v>12</v>
      </c>
      <c r="AP1572" t="s">
        <v>23</v>
      </c>
    </row>
    <row r="1573" spans="7:42" x14ac:dyDescent="0.3">
      <c r="G1573" s="14">
        <v>1966</v>
      </c>
      <c r="H1573" s="15" t="s">
        <v>15</v>
      </c>
      <c r="J1573" s="60" t="s">
        <v>2380</v>
      </c>
      <c r="K1573" s="14" t="s">
        <v>12</v>
      </c>
      <c r="L1573" s="14" t="s">
        <v>12</v>
      </c>
      <c r="R1573" s="15" t="s">
        <v>247</v>
      </c>
      <c r="Y1573" t="s">
        <v>799</v>
      </c>
      <c r="Z1573">
        <v>29.355</v>
      </c>
      <c r="AA1573">
        <v>4.33</v>
      </c>
      <c r="AB1573" t="s">
        <v>2380</v>
      </c>
      <c r="AC1573" t="s">
        <v>2380</v>
      </c>
      <c r="AD1573" t="s">
        <v>2380</v>
      </c>
      <c r="AE1573" t="s">
        <v>2381</v>
      </c>
      <c r="AF1573" t="s">
        <v>2380</v>
      </c>
      <c r="AH1573" t="s">
        <v>1604</v>
      </c>
      <c r="AI1573">
        <v>1966</v>
      </c>
      <c r="AJ1573" t="s">
        <v>15</v>
      </c>
      <c r="AK1573">
        <v>14</v>
      </c>
      <c r="AL1573">
        <v>3</v>
      </c>
      <c r="AM1573">
        <v>13430.27</v>
      </c>
      <c r="AN1573" t="s">
        <v>12</v>
      </c>
      <c r="AO1573" t="s">
        <v>12</v>
      </c>
      <c r="AP1573" t="s">
        <v>247</v>
      </c>
    </row>
    <row r="1574" spans="7:42" x14ac:dyDescent="0.3">
      <c r="G1574" s="14">
        <v>1975</v>
      </c>
      <c r="H1574" s="15" t="s">
        <v>18</v>
      </c>
      <c r="J1574" s="60" t="s">
        <v>2380</v>
      </c>
      <c r="K1574" s="14" t="s">
        <v>12</v>
      </c>
      <c r="L1574" s="14" t="s">
        <v>11</v>
      </c>
      <c r="R1574" s="15" t="s">
        <v>23</v>
      </c>
      <c r="Y1574" t="s">
        <v>798</v>
      </c>
      <c r="Z1574">
        <v>35.49</v>
      </c>
      <c r="AA1574">
        <v>5.21</v>
      </c>
      <c r="AB1574" t="s">
        <v>2382</v>
      </c>
      <c r="AC1574" t="s">
        <v>2380</v>
      </c>
      <c r="AD1574" t="s">
        <v>2383</v>
      </c>
      <c r="AE1574">
        <v>1</v>
      </c>
      <c r="AF1574" t="s">
        <v>2380</v>
      </c>
      <c r="AH1574" t="s">
        <v>1605</v>
      </c>
      <c r="AI1574">
        <v>1975</v>
      </c>
      <c r="AJ1574" t="s">
        <v>18</v>
      </c>
      <c r="AK1574">
        <v>29</v>
      </c>
      <c r="AL1574">
        <v>1</v>
      </c>
      <c r="AM1574">
        <v>13440.7</v>
      </c>
      <c r="AN1574" t="s">
        <v>12</v>
      </c>
      <c r="AO1574" t="s">
        <v>11</v>
      </c>
      <c r="AP1574" t="s">
        <v>23</v>
      </c>
    </row>
    <row r="1575" spans="7:42" x14ac:dyDescent="0.3">
      <c r="G1575" s="14">
        <v>1960</v>
      </c>
      <c r="H1575" s="15" t="s">
        <v>35</v>
      </c>
      <c r="J1575" s="60" t="s">
        <v>2380</v>
      </c>
      <c r="K1575" s="14" t="s">
        <v>12</v>
      </c>
      <c r="L1575" s="14" t="s">
        <v>16</v>
      </c>
      <c r="R1575" s="15" t="s">
        <v>42</v>
      </c>
      <c r="Y1575" t="s">
        <v>797</v>
      </c>
      <c r="Z1575">
        <v>26.315000000000001</v>
      </c>
      <c r="AA1575">
        <v>5.89</v>
      </c>
      <c r="AB1575" t="s">
        <v>2380</v>
      </c>
      <c r="AC1575" t="s">
        <v>2380</v>
      </c>
      <c r="AD1575" t="s">
        <v>2380</v>
      </c>
      <c r="AE1575" t="s">
        <v>2381</v>
      </c>
      <c r="AF1575" t="s">
        <v>2380</v>
      </c>
      <c r="AH1575" t="s">
        <v>1606</v>
      </c>
      <c r="AI1575">
        <v>1960</v>
      </c>
      <c r="AJ1575" t="s">
        <v>35</v>
      </c>
      <c r="AK1575">
        <v>13</v>
      </c>
      <c r="AL1575">
        <v>0</v>
      </c>
      <c r="AM1575">
        <v>13451.12</v>
      </c>
      <c r="AN1575" t="s">
        <v>12</v>
      </c>
      <c r="AO1575" t="s">
        <v>16</v>
      </c>
      <c r="AP1575" t="s">
        <v>42</v>
      </c>
    </row>
    <row r="1576" spans="7:42" x14ac:dyDescent="0.3">
      <c r="G1576" s="14">
        <v>1960</v>
      </c>
      <c r="H1576" s="15" t="s">
        <v>10</v>
      </c>
      <c r="J1576" s="60" t="s">
        <v>2380</v>
      </c>
      <c r="K1576" s="14" t="s">
        <v>12</v>
      </c>
      <c r="L1576" s="14" t="s">
        <v>16</v>
      </c>
      <c r="R1576" s="15" t="s">
        <v>13</v>
      </c>
      <c r="Y1576" t="s">
        <v>796</v>
      </c>
      <c r="Z1576">
        <v>19.79</v>
      </c>
      <c r="AA1576">
        <v>4.8099999999999996</v>
      </c>
      <c r="AB1576" t="s">
        <v>2382</v>
      </c>
      <c r="AC1576" t="s">
        <v>2380</v>
      </c>
      <c r="AD1576" t="s">
        <v>2380</v>
      </c>
      <c r="AE1576" t="s">
        <v>2381</v>
      </c>
      <c r="AF1576" t="s">
        <v>2380</v>
      </c>
      <c r="AH1576" t="s">
        <v>1607</v>
      </c>
      <c r="AI1576">
        <v>1960</v>
      </c>
      <c r="AJ1576" t="s">
        <v>10</v>
      </c>
      <c r="AK1576">
        <v>11</v>
      </c>
      <c r="AL1576">
        <v>0</v>
      </c>
      <c r="AM1576">
        <v>13457.96</v>
      </c>
      <c r="AN1576" t="s">
        <v>12</v>
      </c>
      <c r="AO1576" t="s">
        <v>16</v>
      </c>
      <c r="AP1576" t="s">
        <v>13</v>
      </c>
    </row>
    <row r="1577" spans="7:42" x14ac:dyDescent="0.3">
      <c r="G1577" s="14">
        <v>1960</v>
      </c>
      <c r="H1577" s="15" t="s">
        <v>30</v>
      </c>
      <c r="J1577" s="60" t="s">
        <v>2380</v>
      </c>
      <c r="K1577" s="14" t="s">
        <v>12</v>
      </c>
      <c r="L1577" s="14" t="s">
        <v>11</v>
      </c>
      <c r="R1577" s="15" t="s">
        <v>42</v>
      </c>
      <c r="Y1577" t="s">
        <v>795</v>
      </c>
      <c r="Z1577">
        <v>40.564999999999998</v>
      </c>
      <c r="AA1577">
        <v>5.66</v>
      </c>
      <c r="AB1577" t="s">
        <v>2380</v>
      </c>
      <c r="AC1577" t="s">
        <v>2380</v>
      </c>
      <c r="AD1577" t="s">
        <v>2380</v>
      </c>
      <c r="AE1577">
        <v>1</v>
      </c>
      <c r="AF1577" t="s">
        <v>2380</v>
      </c>
      <c r="AH1577" t="s">
        <v>1608</v>
      </c>
      <c r="AI1577">
        <v>1960</v>
      </c>
      <c r="AJ1577" t="s">
        <v>30</v>
      </c>
      <c r="AK1577">
        <v>16</v>
      </c>
      <c r="AL1577">
        <v>0</v>
      </c>
      <c r="AM1577">
        <v>13462.52</v>
      </c>
      <c r="AN1577" t="s">
        <v>12</v>
      </c>
      <c r="AO1577" t="s">
        <v>11</v>
      </c>
      <c r="AP1577" t="s">
        <v>42</v>
      </c>
    </row>
    <row r="1578" spans="7:42" x14ac:dyDescent="0.3">
      <c r="G1578" s="14">
        <v>1985</v>
      </c>
      <c r="H1578" s="15" t="s">
        <v>35</v>
      </c>
      <c r="J1578" s="60" t="s">
        <v>2380</v>
      </c>
      <c r="K1578" s="14" t="s">
        <v>12</v>
      </c>
      <c r="L1578" s="14" t="s">
        <v>16</v>
      </c>
      <c r="R1578" s="15" t="s">
        <v>23</v>
      </c>
      <c r="Y1578" t="s">
        <v>794</v>
      </c>
      <c r="Z1578">
        <v>18.03</v>
      </c>
      <c r="AA1578">
        <v>10.66</v>
      </c>
      <c r="AB1578" t="s">
        <v>2382</v>
      </c>
      <c r="AC1578" t="s">
        <v>2380</v>
      </c>
      <c r="AD1578" t="s">
        <v>2380</v>
      </c>
      <c r="AE1578">
        <v>2</v>
      </c>
      <c r="AF1578" t="s">
        <v>2380</v>
      </c>
      <c r="AH1578" t="s">
        <v>1609</v>
      </c>
      <c r="AI1578">
        <v>1985</v>
      </c>
      <c r="AJ1578" t="s">
        <v>35</v>
      </c>
      <c r="AK1578">
        <v>19</v>
      </c>
      <c r="AL1578">
        <v>3</v>
      </c>
      <c r="AM1578">
        <v>13465.8</v>
      </c>
      <c r="AN1578" t="s">
        <v>12</v>
      </c>
      <c r="AO1578" t="s">
        <v>16</v>
      </c>
      <c r="AP1578" t="s">
        <v>23</v>
      </c>
    </row>
    <row r="1579" spans="7:42" x14ac:dyDescent="0.3">
      <c r="G1579" s="14">
        <v>1960</v>
      </c>
      <c r="H1579" s="15" t="s">
        <v>10</v>
      </c>
      <c r="J1579" s="60" t="s">
        <v>2380</v>
      </c>
      <c r="K1579" s="14" t="s">
        <v>12</v>
      </c>
      <c r="L1579" s="14" t="s">
        <v>11</v>
      </c>
      <c r="R1579" s="15" t="s">
        <v>13</v>
      </c>
      <c r="Y1579" t="s">
        <v>793</v>
      </c>
      <c r="Z1579">
        <v>34.65</v>
      </c>
      <c r="AA1579">
        <v>5.98</v>
      </c>
      <c r="AB1579" t="s">
        <v>2382</v>
      </c>
      <c r="AC1579" t="s">
        <v>2380</v>
      </c>
      <c r="AD1579" t="s">
        <v>2380</v>
      </c>
      <c r="AE1579" t="s">
        <v>2381</v>
      </c>
      <c r="AF1579" t="s">
        <v>2380</v>
      </c>
      <c r="AH1579" t="s">
        <v>1610</v>
      </c>
      <c r="AI1579">
        <v>1960</v>
      </c>
      <c r="AJ1579" t="s">
        <v>10</v>
      </c>
      <c r="AK1579">
        <v>28</v>
      </c>
      <c r="AL1579">
        <v>0</v>
      </c>
      <c r="AM1579">
        <v>13470.8</v>
      </c>
      <c r="AN1579" t="s">
        <v>12</v>
      </c>
      <c r="AO1579" t="s">
        <v>11</v>
      </c>
      <c r="AP1579" t="s">
        <v>13</v>
      </c>
    </row>
    <row r="1580" spans="7:42" x14ac:dyDescent="0.3">
      <c r="G1580" s="14">
        <v>1960</v>
      </c>
      <c r="H1580" s="15" t="s">
        <v>10</v>
      </c>
      <c r="J1580" s="60" t="s">
        <v>2380</v>
      </c>
      <c r="K1580" s="14" t="s">
        <v>12</v>
      </c>
      <c r="L1580" s="14" t="s">
        <v>12</v>
      </c>
      <c r="R1580" s="15" t="s">
        <v>42</v>
      </c>
      <c r="Y1580" t="s">
        <v>792</v>
      </c>
      <c r="Z1580">
        <v>42.94</v>
      </c>
      <c r="AA1580">
        <v>4.34</v>
      </c>
      <c r="AB1580" t="s">
        <v>2380</v>
      </c>
      <c r="AC1580" t="s">
        <v>2380</v>
      </c>
      <c r="AD1580" t="s">
        <v>2380</v>
      </c>
      <c r="AE1580" t="s">
        <v>2381</v>
      </c>
      <c r="AF1580" t="s">
        <v>2380</v>
      </c>
      <c r="AH1580" t="s">
        <v>1611</v>
      </c>
      <c r="AI1580">
        <v>1960</v>
      </c>
      <c r="AJ1580" t="s">
        <v>10</v>
      </c>
      <c r="AK1580">
        <v>24</v>
      </c>
      <c r="AL1580">
        <v>0</v>
      </c>
      <c r="AM1580">
        <v>13470.86</v>
      </c>
      <c r="AN1580" t="s">
        <v>12</v>
      </c>
      <c r="AO1580" t="s">
        <v>12</v>
      </c>
      <c r="AP1580" t="s">
        <v>42</v>
      </c>
    </row>
    <row r="1581" spans="7:42" x14ac:dyDescent="0.3">
      <c r="G1581" s="14">
        <v>1975</v>
      </c>
      <c r="H1581" s="15" t="s">
        <v>35</v>
      </c>
      <c r="J1581" s="60" t="s">
        <v>2380</v>
      </c>
      <c r="K1581" s="14" t="s">
        <v>12</v>
      </c>
      <c r="L1581" s="14" t="s">
        <v>11</v>
      </c>
      <c r="R1581" s="15" t="s">
        <v>23</v>
      </c>
      <c r="Y1581" t="s">
        <v>791</v>
      </c>
      <c r="Z1581">
        <v>31.254999999999999</v>
      </c>
      <c r="AA1581">
        <v>5.17</v>
      </c>
      <c r="AB1581" t="s">
        <v>2380</v>
      </c>
      <c r="AC1581" t="s">
        <v>2380</v>
      </c>
      <c r="AD1581" t="s">
        <v>2380</v>
      </c>
      <c r="AE1581" t="s">
        <v>2381</v>
      </c>
      <c r="AF1581" t="s">
        <v>2380</v>
      </c>
      <c r="AH1581" t="s">
        <v>1612</v>
      </c>
      <c r="AI1581">
        <v>1975</v>
      </c>
      <c r="AJ1581" t="s">
        <v>35</v>
      </c>
      <c r="AK1581">
        <v>7</v>
      </c>
      <c r="AL1581">
        <v>1</v>
      </c>
      <c r="AM1581">
        <v>13472.19</v>
      </c>
      <c r="AN1581" t="s">
        <v>12</v>
      </c>
      <c r="AO1581" t="s">
        <v>11</v>
      </c>
      <c r="AP1581" t="s">
        <v>23</v>
      </c>
    </row>
    <row r="1582" spans="7:42" x14ac:dyDescent="0.3">
      <c r="G1582" s="14">
        <v>1990</v>
      </c>
      <c r="H1582" s="15" t="s">
        <v>35</v>
      </c>
      <c r="J1582" s="60" t="s">
        <v>2380</v>
      </c>
      <c r="K1582" s="14" t="s">
        <v>12</v>
      </c>
      <c r="L1582" s="14" t="s">
        <v>11</v>
      </c>
      <c r="R1582" s="15" t="s">
        <v>249</v>
      </c>
      <c r="Y1582" t="s">
        <v>790</v>
      </c>
      <c r="Z1582">
        <v>45.43</v>
      </c>
      <c r="AA1582">
        <v>4.2300000000000004</v>
      </c>
      <c r="AB1582" t="s">
        <v>2382</v>
      </c>
      <c r="AC1582" t="s">
        <v>2380</v>
      </c>
      <c r="AD1582" t="s">
        <v>2383</v>
      </c>
      <c r="AE1582">
        <v>1</v>
      </c>
      <c r="AF1582" t="s">
        <v>2380</v>
      </c>
      <c r="AH1582" t="s">
        <v>1613</v>
      </c>
      <c r="AI1582">
        <v>1990</v>
      </c>
      <c r="AJ1582" t="s">
        <v>35</v>
      </c>
      <c r="AK1582">
        <v>30</v>
      </c>
      <c r="AL1582">
        <v>3</v>
      </c>
      <c r="AM1582">
        <v>13480.83</v>
      </c>
      <c r="AN1582" t="s">
        <v>12</v>
      </c>
      <c r="AO1582" t="s">
        <v>11</v>
      </c>
      <c r="AP1582" t="s">
        <v>249</v>
      </c>
    </row>
    <row r="1583" spans="7:42" x14ac:dyDescent="0.3">
      <c r="G1583" s="14">
        <v>1963</v>
      </c>
      <c r="H1583" s="15" t="s">
        <v>37</v>
      </c>
      <c r="J1583" s="60" t="s">
        <v>2380</v>
      </c>
      <c r="K1583" s="14" t="s">
        <v>12</v>
      </c>
      <c r="L1583" s="14" t="s">
        <v>16</v>
      </c>
      <c r="R1583" s="15" t="s">
        <v>23</v>
      </c>
      <c r="Y1583" t="s">
        <v>789</v>
      </c>
      <c r="Z1583">
        <v>32.340000000000003</v>
      </c>
      <c r="AA1583">
        <v>4.88</v>
      </c>
      <c r="AB1583" t="s">
        <v>2382</v>
      </c>
      <c r="AC1583" t="s">
        <v>2380</v>
      </c>
      <c r="AD1583" t="s">
        <v>2383</v>
      </c>
      <c r="AE1583">
        <v>1</v>
      </c>
      <c r="AF1583" t="s">
        <v>2380</v>
      </c>
      <c r="AH1583" t="s">
        <v>1614</v>
      </c>
      <c r="AI1583">
        <v>1963</v>
      </c>
      <c r="AJ1583" t="s">
        <v>37</v>
      </c>
      <c r="AK1583">
        <v>14</v>
      </c>
      <c r="AL1583">
        <v>0</v>
      </c>
      <c r="AM1583">
        <v>13511.28</v>
      </c>
      <c r="AN1583" t="s">
        <v>12</v>
      </c>
      <c r="AO1583" t="s">
        <v>16</v>
      </c>
      <c r="AP1583" t="s">
        <v>23</v>
      </c>
    </row>
    <row r="1584" spans="7:42" x14ac:dyDescent="0.3">
      <c r="G1584" s="14">
        <v>1960</v>
      </c>
      <c r="H1584" s="15" t="s">
        <v>10</v>
      </c>
      <c r="J1584" s="60" t="s">
        <v>2380</v>
      </c>
      <c r="K1584" s="14" t="s">
        <v>12</v>
      </c>
      <c r="L1584" s="14" t="s">
        <v>12</v>
      </c>
      <c r="R1584" s="15" t="s">
        <v>356</v>
      </c>
      <c r="Y1584" t="s">
        <v>788</v>
      </c>
      <c r="Z1584">
        <v>25.46</v>
      </c>
      <c r="AA1584">
        <v>9.7100000000000009</v>
      </c>
      <c r="AB1584" t="s">
        <v>2382</v>
      </c>
      <c r="AC1584" t="s">
        <v>2380</v>
      </c>
      <c r="AD1584" t="s">
        <v>2380</v>
      </c>
      <c r="AE1584">
        <v>1</v>
      </c>
      <c r="AF1584" t="s">
        <v>2380</v>
      </c>
      <c r="AH1584" t="s">
        <v>1615</v>
      </c>
      <c r="AI1584">
        <v>1960</v>
      </c>
      <c r="AJ1584" t="s">
        <v>10</v>
      </c>
      <c r="AK1584">
        <v>11</v>
      </c>
      <c r="AL1584">
        <v>0</v>
      </c>
      <c r="AM1584">
        <v>13555</v>
      </c>
      <c r="AN1584" t="s">
        <v>12</v>
      </c>
      <c r="AO1584" t="s">
        <v>12</v>
      </c>
      <c r="AP1584" t="s">
        <v>356</v>
      </c>
    </row>
    <row r="1585" spans="7:42" x14ac:dyDescent="0.3">
      <c r="G1585" s="14">
        <v>1968</v>
      </c>
      <c r="H1585" s="15" t="s">
        <v>10</v>
      </c>
      <c r="J1585" s="60" t="s">
        <v>2380</v>
      </c>
      <c r="K1585" s="14" t="s">
        <v>12</v>
      </c>
      <c r="L1585" s="14" t="s">
        <v>12</v>
      </c>
      <c r="R1585" s="15" t="s">
        <v>535</v>
      </c>
      <c r="Y1585" t="s">
        <v>787</v>
      </c>
      <c r="Z1585">
        <v>37.145000000000003</v>
      </c>
      <c r="AA1585">
        <v>5.32</v>
      </c>
      <c r="AB1585" t="s">
        <v>2380</v>
      </c>
      <c r="AC1585" t="s">
        <v>2380</v>
      </c>
      <c r="AD1585" t="s">
        <v>2380</v>
      </c>
      <c r="AE1585" t="s">
        <v>2381</v>
      </c>
      <c r="AF1585" t="s">
        <v>2380</v>
      </c>
      <c r="AH1585" t="s">
        <v>1616</v>
      </c>
      <c r="AI1585">
        <v>1968</v>
      </c>
      <c r="AJ1585" t="s">
        <v>10</v>
      </c>
      <c r="AK1585">
        <v>15</v>
      </c>
      <c r="AL1585">
        <v>0</v>
      </c>
      <c r="AM1585">
        <v>13566.04</v>
      </c>
      <c r="AN1585" t="s">
        <v>12</v>
      </c>
      <c r="AO1585" t="s">
        <v>12</v>
      </c>
      <c r="AP1585" t="s">
        <v>535</v>
      </c>
    </row>
    <row r="1586" spans="7:42" x14ac:dyDescent="0.3">
      <c r="G1586" s="14">
        <v>1992</v>
      </c>
      <c r="H1586" s="15" t="s">
        <v>35</v>
      </c>
      <c r="J1586" s="60" t="s">
        <v>2380</v>
      </c>
      <c r="K1586" s="14" t="s">
        <v>12</v>
      </c>
      <c r="L1586" s="14" t="s">
        <v>16</v>
      </c>
      <c r="R1586" s="15" t="s">
        <v>23</v>
      </c>
      <c r="Y1586" t="s">
        <v>786</v>
      </c>
      <c r="Z1586">
        <v>30.8</v>
      </c>
      <c r="AA1586">
        <v>5.83</v>
      </c>
      <c r="AB1586" t="s">
        <v>2382</v>
      </c>
      <c r="AC1586" t="s">
        <v>2380</v>
      </c>
      <c r="AD1586" t="s">
        <v>2380</v>
      </c>
      <c r="AE1586" t="s">
        <v>2381</v>
      </c>
      <c r="AF1586" t="s">
        <v>2380</v>
      </c>
      <c r="AH1586" t="s">
        <v>1617</v>
      </c>
      <c r="AI1586">
        <v>1992</v>
      </c>
      <c r="AJ1586" t="s">
        <v>35</v>
      </c>
      <c r="AK1586">
        <v>14</v>
      </c>
      <c r="AL1586">
        <v>0</v>
      </c>
      <c r="AM1586">
        <v>13588.17</v>
      </c>
      <c r="AN1586" t="s">
        <v>12</v>
      </c>
      <c r="AO1586" t="s">
        <v>16</v>
      </c>
      <c r="AP1586" t="s">
        <v>23</v>
      </c>
    </row>
    <row r="1587" spans="7:42" x14ac:dyDescent="0.3">
      <c r="G1587" s="14">
        <v>1964</v>
      </c>
      <c r="H1587" s="15" t="s">
        <v>20</v>
      </c>
      <c r="J1587" s="60" t="s">
        <v>2380</v>
      </c>
      <c r="K1587" s="14" t="s">
        <v>12</v>
      </c>
      <c r="L1587" s="14" t="s">
        <v>16</v>
      </c>
      <c r="R1587" s="15" t="s">
        <v>247</v>
      </c>
      <c r="Y1587" t="s">
        <v>785</v>
      </c>
      <c r="Z1587">
        <v>29.5</v>
      </c>
      <c r="AA1587">
        <v>5.54</v>
      </c>
      <c r="AB1587" t="s">
        <v>2382</v>
      </c>
      <c r="AC1587" t="s">
        <v>2380</v>
      </c>
      <c r="AD1587" t="s">
        <v>2380</v>
      </c>
      <c r="AE1587" t="s">
        <v>2381</v>
      </c>
      <c r="AF1587" t="s">
        <v>2380</v>
      </c>
      <c r="AH1587" t="s">
        <v>1618</v>
      </c>
      <c r="AI1587">
        <v>1964</v>
      </c>
      <c r="AJ1587" t="s">
        <v>20</v>
      </c>
      <c r="AK1587">
        <v>10</v>
      </c>
      <c r="AL1587">
        <v>2</v>
      </c>
      <c r="AM1587">
        <v>13607.37</v>
      </c>
      <c r="AN1587" t="s">
        <v>12</v>
      </c>
      <c r="AO1587" t="s">
        <v>16</v>
      </c>
      <c r="AP1587" t="s">
        <v>247</v>
      </c>
    </row>
    <row r="1588" spans="7:42" x14ac:dyDescent="0.3">
      <c r="G1588" s="14">
        <v>1961</v>
      </c>
      <c r="H1588" s="15" t="s">
        <v>15</v>
      </c>
      <c r="J1588" s="60" t="s">
        <v>2380</v>
      </c>
      <c r="K1588" s="14" t="s">
        <v>12</v>
      </c>
      <c r="L1588" s="14" t="s">
        <v>12</v>
      </c>
      <c r="R1588" s="15" t="s">
        <v>247</v>
      </c>
      <c r="Y1588" t="s">
        <v>784</v>
      </c>
      <c r="Z1588">
        <v>43.39</v>
      </c>
      <c r="AA1588">
        <v>5.85</v>
      </c>
      <c r="AB1588" t="s">
        <v>2380</v>
      </c>
      <c r="AC1588" t="s">
        <v>2382</v>
      </c>
      <c r="AD1588" t="s">
        <v>2380</v>
      </c>
      <c r="AE1588">
        <v>1</v>
      </c>
      <c r="AF1588" t="s">
        <v>2380</v>
      </c>
      <c r="AH1588" t="s">
        <v>1619</v>
      </c>
      <c r="AI1588">
        <v>1961</v>
      </c>
      <c r="AJ1588" t="s">
        <v>15</v>
      </c>
      <c r="AK1588">
        <v>18</v>
      </c>
      <c r="AL1588">
        <v>0</v>
      </c>
      <c r="AM1588">
        <v>13616.36</v>
      </c>
      <c r="AN1588" t="s">
        <v>12</v>
      </c>
      <c r="AO1588" t="s">
        <v>12</v>
      </c>
      <c r="AP1588" t="s">
        <v>247</v>
      </c>
    </row>
    <row r="1589" spans="7:42" x14ac:dyDescent="0.3">
      <c r="G1589" s="14">
        <v>1969</v>
      </c>
      <c r="H1589" s="15" t="s">
        <v>10</v>
      </c>
      <c r="J1589" s="60" t="s">
        <v>2380</v>
      </c>
      <c r="K1589" s="14" t="s">
        <v>12</v>
      </c>
      <c r="L1589" s="14" t="s">
        <v>12</v>
      </c>
      <c r="R1589" s="15" t="s">
        <v>23</v>
      </c>
      <c r="Y1589" t="s">
        <v>783</v>
      </c>
      <c r="Z1589">
        <v>15.08</v>
      </c>
      <c r="AA1589">
        <v>4.8499999999999996</v>
      </c>
      <c r="AB1589" t="s">
        <v>2382</v>
      </c>
      <c r="AC1589" t="s">
        <v>2380</v>
      </c>
      <c r="AD1589" t="s">
        <v>2383</v>
      </c>
      <c r="AE1589">
        <v>1</v>
      </c>
      <c r="AF1589" t="s">
        <v>2380</v>
      </c>
      <c r="AH1589" t="s">
        <v>1620</v>
      </c>
      <c r="AI1589">
        <v>1969</v>
      </c>
      <c r="AJ1589" t="s">
        <v>10</v>
      </c>
      <c r="AK1589">
        <v>26</v>
      </c>
      <c r="AL1589">
        <v>0</v>
      </c>
      <c r="AM1589">
        <v>13622.01</v>
      </c>
      <c r="AN1589" t="s">
        <v>12</v>
      </c>
      <c r="AO1589" t="s">
        <v>12</v>
      </c>
      <c r="AP1589" t="s">
        <v>23</v>
      </c>
    </row>
    <row r="1590" spans="7:42" x14ac:dyDescent="0.3">
      <c r="G1590" s="14">
        <v>1961</v>
      </c>
      <c r="H1590" s="15" t="s">
        <v>30</v>
      </c>
      <c r="J1590" s="60" t="s">
        <v>2380</v>
      </c>
      <c r="K1590" s="14" t="s">
        <v>12</v>
      </c>
      <c r="L1590" s="14" t="s">
        <v>12</v>
      </c>
      <c r="R1590" s="15" t="s">
        <v>247</v>
      </c>
      <c r="Y1590" t="s">
        <v>782</v>
      </c>
      <c r="Z1590">
        <v>20.48</v>
      </c>
      <c r="AA1590">
        <v>11.09</v>
      </c>
      <c r="AB1590" t="s">
        <v>2380</v>
      </c>
      <c r="AC1590" t="s">
        <v>2380</v>
      </c>
      <c r="AD1590" t="s">
        <v>2380</v>
      </c>
      <c r="AE1590" t="s">
        <v>2381</v>
      </c>
      <c r="AF1590" t="s">
        <v>2380</v>
      </c>
      <c r="AH1590" t="s">
        <v>1621</v>
      </c>
      <c r="AI1590">
        <v>1961</v>
      </c>
      <c r="AJ1590" t="s">
        <v>30</v>
      </c>
      <c r="AK1590">
        <v>24</v>
      </c>
      <c r="AL1590">
        <v>0</v>
      </c>
      <c r="AM1590">
        <v>13635.64</v>
      </c>
      <c r="AN1590" t="s">
        <v>12</v>
      </c>
      <c r="AO1590" t="s">
        <v>12</v>
      </c>
      <c r="AP1590" t="s">
        <v>247</v>
      </c>
    </row>
    <row r="1591" spans="7:42" x14ac:dyDescent="0.3">
      <c r="G1591" s="14">
        <v>1984</v>
      </c>
      <c r="H1591" s="15" t="s">
        <v>10</v>
      </c>
      <c r="J1591" s="60" t="s">
        <v>2380</v>
      </c>
      <c r="K1591" s="14" t="s">
        <v>12</v>
      </c>
      <c r="L1591" s="14" t="s">
        <v>12</v>
      </c>
      <c r="R1591" s="15" t="s">
        <v>249</v>
      </c>
      <c r="Y1591" t="s">
        <v>781</v>
      </c>
      <c r="Z1591">
        <v>34.450000000000003</v>
      </c>
      <c r="AA1591">
        <v>5.58</v>
      </c>
      <c r="AB1591" t="s">
        <v>2382</v>
      </c>
      <c r="AC1591" t="s">
        <v>2380</v>
      </c>
      <c r="AD1591" t="s">
        <v>2380</v>
      </c>
      <c r="AE1591" t="s">
        <v>2381</v>
      </c>
      <c r="AF1591" t="s">
        <v>2380</v>
      </c>
      <c r="AH1591" t="s">
        <v>1622</v>
      </c>
      <c r="AI1591">
        <v>1984</v>
      </c>
      <c r="AJ1591" t="s">
        <v>10</v>
      </c>
      <c r="AK1591">
        <v>20</v>
      </c>
      <c r="AL1591">
        <v>3</v>
      </c>
      <c r="AM1591">
        <v>13638.06</v>
      </c>
      <c r="AN1591" t="s">
        <v>12</v>
      </c>
      <c r="AO1591" t="s">
        <v>12</v>
      </c>
      <c r="AP1591" t="s">
        <v>249</v>
      </c>
    </row>
    <row r="1592" spans="7:42" x14ac:dyDescent="0.3">
      <c r="G1592" s="14">
        <v>1963</v>
      </c>
      <c r="H1592" s="15" t="s">
        <v>35</v>
      </c>
      <c r="J1592" s="60" t="s">
        <v>2380</v>
      </c>
      <c r="K1592" s="14" t="s">
        <v>12</v>
      </c>
      <c r="L1592" s="14" t="s">
        <v>11</v>
      </c>
      <c r="R1592" s="15" t="s">
        <v>300</v>
      </c>
      <c r="Y1592" t="s">
        <v>780</v>
      </c>
      <c r="Z1592">
        <v>34.21</v>
      </c>
      <c r="AA1592">
        <v>9.7200000000000006</v>
      </c>
      <c r="AB1592" t="s">
        <v>2382</v>
      </c>
      <c r="AC1592" t="s">
        <v>2380</v>
      </c>
      <c r="AD1592" t="s">
        <v>2380</v>
      </c>
      <c r="AE1592" t="s">
        <v>2381</v>
      </c>
      <c r="AF1592" t="s">
        <v>2380</v>
      </c>
      <c r="AH1592" t="s">
        <v>1623</v>
      </c>
      <c r="AI1592">
        <v>1963</v>
      </c>
      <c r="AJ1592" t="s">
        <v>35</v>
      </c>
      <c r="AK1592">
        <v>4</v>
      </c>
      <c r="AL1592">
        <v>0</v>
      </c>
      <c r="AM1592">
        <v>13677.68</v>
      </c>
      <c r="AN1592" t="s">
        <v>12</v>
      </c>
      <c r="AO1592" t="s">
        <v>11</v>
      </c>
      <c r="AP1592" t="s">
        <v>300</v>
      </c>
    </row>
    <row r="1593" spans="7:42" x14ac:dyDescent="0.3">
      <c r="G1593" s="14">
        <v>1985</v>
      </c>
      <c r="H1593" s="15" t="s">
        <v>20</v>
      </c>
      <c r="J1593" s="60" t="s">
        <v>2380</v>
      </c>
      <c r="K1593" s="14" t="s">
        <v>12</v>
      </c>
      <c r="L1593" s="14" t="s">
        <v>16</v>
      </c>
      <c r="R1593" s="15" t="s">
        <v>535</v>
      </c>
      <c r="Y1593" t="s">
        <v>779</v>
      </c>
      <c r="Z1593">
        <v>28.8</v>
      </c>
      <c r="AA1593">
        <v>11.41</v>
      </c>
      <c r="AB1593" t="s">
        <v>2382</v>
      </c>
      <c r="AC1593" t="s">
        <v>2380</v>
      </c>
      <c r="AD1593" t="s">
        <v>2380</v>
      </c>
      <c r="AE1593" t="s">
        <v>2381</v>
      </c>
      <c r="AF1593" t="s">
        <v>2380</v>
      </c>
      <c r="AH1593" t="s">
        <v>1624</v>
      </c>
      <c r="AI1593">
        <v>1985</v>
      </c>
      <c r="AJ1593" t="s">
        <v>20</v>
      </c>
      <c r="AK1593">
        <v>14</v>
      </c>
      <c r="AL1593">
        <v>3</v>
      </c>
      <c r="AM1593">
        <v>13685.51</v>
      </c>
      <c r="AN1593" t="s">
        <v>12</v>
      </c>
      <c r="AO1593" t="s">
        <v>16</v>
      </c>
      <c r="AP1593" t="s">
        <v>535</v>
      </c>
    </row>
    <row r="1594" spans="7:42" x14ac:dyDescent="0.3">
      <c r="G1594" s="14">
        <v>1986</v>
      </c>
      <c r="H1594" s="15" t="s">
        <v>15</v>
      </c>
      <c r="J1594" s="60" t="s">
        <v>2380</v>
      </c>
      <c r="K1594" s="14" t="s">
        <v>12</v>
      </c>
      <c r="L1594" s="14" t="s">
        <v>11</v>
      </c>
      <c r="R1594" s="15" t="s">
        <v>249</v>
      </c>
      <c r="Y1594" t="s">
        <v>778</v>
      </c>
      <c r="Z1594">
        <v>31.74</v>
      </c>
      <c r="AA1594">
        <v>4.46</v>
      </c>
      <c r="AB1594" t="s">
        <v>2380</v>
      </c>
      <c r="AC1594" t="s">
        <v>2380</v>
      </c>
      <c r="AD1594" t="s">
        <v>2383</v>
      </c>
      <c r="AE1594">
        <v>1</v>
      </c>
      <c r="AF1594" t="s">
        <v>2380</v>
      </c>
      <c r="AH1594" t="s">
        <v>1625</v>
      </c>
      <c r="AI1594">
        <v>1986</v>
      </c>
      <c r="AJ1594" t="s">
        <v>15</v>
      </c>
      <c r="AK1594">
        <v>24</v>
      </c>
      <c r="AL1594">
        <v>3</v>
      </c>
      <c r="AM1594">
        <v>13714.55</v>
      </c>
      <c r="AN1594" t="s">
        <v>12</v>
      </c>
      <c r="AO1594" t="s">
        <v>11</v>
      </c>
      <c r="AP1594" t="s">
        <v>249</v>
      </c>
    </row>
    <row r="1595" spans="7:42" x14ac:dyDescent="0.3">
      <c r="G1595" s="14">
        <v>1981</v>
      </c>
      <c r="H1595" s="15" t="s">
        <v>35</v>
      </c>
      <c r="J1595" s="60" t="s">
        <v>2380</v>
      </c>
      <c r="K1595" s="14" t="s">
        <v>12</v>
      </c>
      <c r="L1595" s="14" t="s">
        <v>11</v>
      </c>
      <c r="R1595" s="15" t="s">
        <v>247</v>
      </c>
      <c r="Y1595" t="s">
        <v>777</v>
      </c>
      <c r="Z1595">
        <v>21.78</v>
      </c>
      <c r="AA1595">
        <v>9.31</v>
      </c>
      <c r="AB1595" t="s">
        <v>2382</v>
      </c>
      <c r="AC1595" t="s">
        <v>2380</v>
      </c>
      <c r="AD1595" t="s">
        <v>2380</v>
      </c>
      <c r="AE1595" t="s">
        <v>2381</v>
      </c>
      <c r="AF1595" t="s">
        <v>2380</v>
      </c>
      <c r="AH1595" t="s">
        <v>1626</v>
      </c>
      <c r="AI1595">
        <v>1981</v>
      </c>
      <c r="AJ1595" t="s">
        <v>35</v>
      </c>
      <c r="AK1595">
        <v>2</v>
      </c>
      <c r="AL1595">
        <v>1</v>
      </c>
      <c r="AM1595">
        <v>13725.47</v>
      </c>
      <c r="AN1595" t="s">
        <v>12</v>
      </c>
      <c r="AO1595" t="s">
        <v>11</v>
      </c>
      <c r="AP1595" t="s">
        <v>247</v>
      </c>
    </row>
    <row r="1596" spans="7:42" x14ac:dyDescent="0.3">
      <c r="G1596" s="14">
        <v>1985</v>
      </c>
      <c r="H1596" s="15" t="s">
        <v>35</v>
      </c>
      <c r="J1596" s="60" t="s">
        <v>2380</v>
      </c>
      <c r="K1596" s="14" t="s">
        <v>12</v>
      </c>
      <c r="L1596" s="14" t="s">
        <v>12</v>
      </c>
      <c r="R1596" s="15" t="s">
        <v>535</v>
      </c>
      <c r="Y1596" t="s">
        <v>776</v>
      </c>
      <c r="Z1596">
        <v>23.75</v>
      </c>
      <c r="AA1596">
        <v>5.03</v>
      </c>
      <c r="AB1596" t="s">
        <v>2380</v>
      </c>
      <c r="AC1596" t="s">
        <v>2380</v>
      </c>
      <c r="AD1596" t="s">
        <v>2380</v>
      </c>
      <c r="AE1596">
        <v>1</v>
      </c>
      <c r="AF1596" t="s">
        <v>2380</v>
      </c>
      <c r="AH1596" t="s">
        <v>1627</v>
      </c>
      <c r="AI1596">
        <v>1985</v>
      </c>
      <c r="AJ1596" t="s">
        <v>35</v>
      </c>
      <c r="AK1596">
        <v>29</v>
      </c>
      <c r="AL1596">
        <v>3</v>
      </c>
      <c r="AM1596">
        <v>13726.21</v>
      </c>
      <c r="AN1596" t="s">
        <v>12</v>
      </c>
      <c r="AO1596" t="s">
        <v>12</v>
      </c>
      <c r="AP1596" t="s">
        <v>535</v>
      </c>
    </row>
    <row r="1597" spans="7:42" x14ac:dyDescent="0.3">
      <c r="G1597" s="14">
        <v>1969</v>
      </c>
      <c r="H1597" s="15" t="s">
        <v>37</v>
      </c>
      <c r="J1597" s="60" t="s">
        <v>2380</v>
      </c>
      <c r="K1597" s="14" t="s">
        <v>12</v>
      </c>
      <c r="L1597" s="14" t="s">
        <v>11</v>
      </c>
      <c r="R1597" s="15" t="s">
        <v>535</v>
      </c>
      <c r="Y1597" t="s">
        <v>775</v>
      </c>
      <c r="Z1597">
        <v>33.21</v>
      </c>
      <c r="AA1597">
        <v>5.07</v>
      </c>
      <c r="AB1597" t="s">
        <v>2382</v>
      </c>
      <c r="AC1597" t="s">
        <v>2380</v>
      </c>
      <c r="AD1597" t="s">
        <v>2380</v>
      </c>
      <c r="AE1597">
        <v>1</v>
      </c>
      <c r="AF1597" t="s">
        <v>2380</v>
      </c>
      <c r="AH1597" t="s">
        <v>1628</v>
      </c>
      <c r="AI1597">
        <v>1969</v>
      </c>
      <c r="AJ1597" t="s">
        <v>37</v>
      </c>
      <c r="AK1597">
        <v>23</v>
      </c>
      <c r="AL1597">
        <v>0</v>
      </c>
      <c r="AM1597">
        <v>13746.74</v>
      </c>
      <c r="AN1597" t="s">
        <v>12</v>
      </c>
      <c r="AO1597" t="s">
        <v>11</v>
      </c>
      <c r="AP1597" t="s">
        <v>535</v>
      </c>
    </row>
    <row r="1598" spans="7:42" x14ac:dyDescent="0.3">
      <c r="G1598" s="14">
        <v>2004</v>
      </c>
      <c r="H1598" s="15" t="s">
        <v>10</v>
      </c>
      <c r="J1598" s="60" t="s">
        <v>2380</v>
      </c>
      <c r="K1598" s="14" t="s">
        <v>12</v>
      </c>
      <c r="L1598" s="14" t="s">
        <v>11</v>
      </c>
      <c r="R1598" s="15" t="s">
        <v>170</v>
      </c>
      <c r="Y1598" t="s">
        <v>774</v>
      </c>
      <c r="Z1598">
        <v>17.7</v>
      </c>
      <c r="AA1598">
        <v>10.42</v>
      </c>
      <c r="AB1598" t="s">
        <v>2382</v>
      </c>
      <c r="AC1598" t="s">
        <v>2380</v>
      </c>
      <c r="AD1598" t="s">
        <v>2380</v>
      </c>
      <c r="AE1598">
        <v>2</v>
      </c>
      <c r="AF1598" t="s">
        <v>2380</v>
      </c>
      <c r="AH1598" t="s">
        <v>1629</v>
      </c>
      <c r="AI1598">
        <v>2004</v>
      </c>
      <c r="AJ1598" t="s">
        <v>10</v>
      </c>
      <c r="AK1598">
        <v>16</v>
      </c>
      <c r="AL1598">
        <v>0</v>
      </c>
      <c r="AM1598">
        <v>13747.87</v>
      </c>
      <c r="AN1598" t="s">
        <v>12</v>
      </c>
      <c r="AO1598" t="s">
        <v>11</v>
      </c>
      <c r="AP1598" t="s">
        <v>170</v>
      </c>
    </row>
    <row r="1599" spans="7:42" x14ac:dyDescent="0.3">
      <c r="G1599" s="14">
        <v>1959</v>
      </c>
      <c r="H1599" s="15" t="s">
        <v>35</v>
      </c>
      <c r="J1599" s="60" t="s">
        <v>2380</v>
      </c>
      <c r="K1599" s="14" t="s">
        <v>12</v>
      </c>
      <c r="L1599" s="14" t="s">
        <v>16</v>
      </c>
      <c r="R1599" s="15" t="s">
        <v>23</v>
      </c>
      <c r="Y1599" t="s">
        <v>773</v>
      </c>
      <c r="Z1599">
        <v>17.2</v>
      </c>
      <c r="AA1599">
        <v>6.45</v>
      </c>
      <c r="AB1599" t="s">
        <v>2380</v>
      </c>
      <c r="AC1599" t="s">
        <v>2380</v>
      </c>
      <c r="AD1599" t="s">
        <v>2380</v>
      </c>
      <c r="AE1599">
        <v>2</v>
      </c>
      <c r="AF1599" t="s">
        <v>2380</v>
      </c>
      <c r="AH1599" t="s">
        <v>1630</v>
      </c>
      <c r="AI1599">
        <v>1959</v>
      </c>
      <c r="AJ1599" t="s">
        <v>35</v>
      </c>
      <c r="AK1599">
        <v>6</v>
      </c>
      <c r="AL1599">
        <v>0</v>
      </c>
      <c r="AM1599">
        <v>13770.1</v>
      </c>
      <c r="AN1599" t="s">
        <v>12</v>
      </c>
      <c r="AO1599" t="s">
        <v>16</v>
      </c>
      <c r="AP1599" t="s">
        <v>23</v>
      </c>
    </row>
    <row r="1600" spans="7:42" x14ac:dyDescent="0.3">
      <c r="G1600" s="14">
        <v>1966</v>
      </c>
      <c r="H1600" s="15" t="s">
        <v>15</v>
      </c>
      <c r="J1600" s="60" t="s">
        <v>2380</v>
      </c>
      <c r="K1600" s="14" t="s">
        <v>12</v>
      </c>
      <c r="L1600" s="14" t="s">
        <v>12</v>
      </c>
      <c r="R1600" s="15" t="s">
        <v>535</v>
      </c>
      <c r="Y1600" t="s">
        <v>772</v>
      </c>
      <c r="Z1600">
        <v>19.21</v>
      </c>
      <c r="AA1600">
        <v>5.52</v>
      </c>
      <c r="AB1600" t="s">
        <v>2380</v>
      </c>
      <c r="AC1600" t="s">
        <v>2380</v>
      </c>
      <c r="AD1600" t="s">
        <v>2380</v>
      </c>
      <c r="AE1600">
        <v>2</v>
      </c>
      <c r="AF1600" t="s">
        <v>2380</v>
      </c>
      <c r="AH1600" t="s">
        <v>1631</v>
      </c>
      <c r="AI1600">
        <v>1966</v>
      </c>
      <c r="AJ1600" t="s">
        <v>15</v>
      </c>
      <c r="AK1600">
        <v>10</v>
      </c>
      <c r="AL1600">
        <v>0</v>
      </c>
      <c r="AM1600">
        <v>13801.61</v>
      </c>
      <c r="AN1600" t="s">
        <v>12</v>
      </c>
      <c r="AO1600" t="s">
        <v>12</v>
      </c>
      <c r="AP1600" t="s">
        <v>535</v>
      </c>
    </row>
    <row r="1601" spans="7:42" x14ac:dyDescent="0.3">
      <c r="G1601" s="14">
        <v>1986</v>
      </c>
      <c r="H1601" s="15" t="s">
        <v>30</v>
      </c>
      <c r="J1601" s="60" t="s">
        <v>2380</v>
      </c>
      <c r="K1601" s="14" t="s">
        <v>12</v>
      </c>
      <c r="L1601" s="14" t="s">
        <v>11</v>
      </c>
      <c r="R1601" s="15" t="s">
        <v>23</v>
      </c>
      <c r="Y1601" t="s">
        <v>771</v>
      </c>
      <c r="Z1601">
        <v>23.2</v>
      </c>
      <c r="AA1601">
        <v>4.41</v>
      </c>
      <c r="AB1601" t="s">
        <v>2380</v>
      </c>
      <c r="AC1601" t="s">
        <v>2380</v>
      </c>
      <c r="AD1601" t="s">
        <v>2383</v>
      </c>
      <c r="AE1601">
        <v>1</v>
      </c>
      <c r="AF1601" t="s">
        <v>2380</v>
      </c>
      <c r="AH1601" t="s">
        <v>1632</v>
      </c>
      <c r="AI1601">
        <v>1986</v>
      </c>
      <c r="AJ1601" t="s">
        <v>30</v>
      </c>
      <c r="AK1601">
        <v>8</v>
      </c>
      <c r="AL1601">
        <v>3</v>
      </c>
      <c r="AM1601">
        <v>13819.49</v>
      </c>
      <c r="AN1601" t="s">
        <v>12</v>
      </c>
      <c r="AO1601" t="s">
        <v>11</v>
      </c>
      <c r="AP1601" t="s">
        <v>23</v>
      </c>
    </row>
    <row r="1602" spans="7:42" x14ac:dyDescent="0.3">
      <c r="G1602" s="14">
        <v>1958</v>
      </c>
      <c r="H1602" s="15" t="s">
        <v>15</v>
      </c>
      <c r="J1602" s="60" t="s">
        <v>2380</v>
      </c>
      <c r="K1602" s="14" t="s">
        <v>12</v>
      </c>
      <c r="L1602" s="14" t="s">
        <v>12</v>
      </c>
      <c r="R1602" s="15" t="s">
        <v>42</v>
      </c>
      <c r="Y1602" t="s">
        <v>770</v>
      </c>
      <c r="Z1602">
        <v>32.5</v>
      </c>
      <c r="AA1602">
        <v>4.6900000000000004</v>
      </c>
      <c r="AB1602" t="s">
        <v>2382</v>
      </c>
      <c r="AC1602" t="s">
        <v>2380</v>
      </c>
      <c r="AD1602" t="s">
        <v>2383</v>
      </c>
      <c r="AE1602">
        <v>1</v>
      </c>
      <c r="AF1602" t="s">
        <v>2380</v>
      </c>
      <c r="AH1602" t="s">
        <v>1633</v>
      </c>
      <c r="AI1602">
        <v>1958</v>
      </c>
      <c r="AJ1602" t="s">
        <v>15</v>
      </c>
      <c r="AK1602">
        <v>25</v>
      </c>
      <c r="AL1602">
        <v>0</v>
      </c>
      <c r="AM1602">
        <v>13822.8</v>
      </c>
      <c r="AN1602" t="s">
        <v>12</v>
      </c>
      <c r="AO1602" t="s">
        <v>12</v>
      </c>
      <c r="AP1602" t="s">
        <v>42</v>
      </c>
    </row>
    <row r="1603" spans="7:42" x14ac:dyDescent="0.3">
      <c r="G1603" s="14">
        <v>1958</v>
      </c>
      <c r="H1603" s="15" t="s">
        <v>30</v>
      </c>
      <c r="J1603" s="60" t="s">
        <v>2380</v>
      </c>
      <c r="K1603" s="14" t="s">
        <v>12</v>
      </c>
      <c r="L1603" s="14" t="s">
        <v>16</v>
      </c>
      <c r="R1603" s="15" t="s">
        <v>13</v>
      </c>
      <c r="Y1603" t="s">
        <v>769</v>
      </c>
      <c r="Z1603">
        <v>20.9</v>
      </c>
      <c r="AA1603">
        <v>6.94</v>
      </c>
      <c r="AB1603" t="s">
        <v>2380</v>
      </c>
      <c r="AC1603" t="s">
        <v>2380</v>
      </c>
      <c r="AD1603" t="s">
        <v>2380</v>
      </c>
      <c r="AE1603" t="s">
        <v>2381</v>
      </c>
      <c r="AF1603" t="s">
        <v>2380</v>
      </c>
      <c r="AH1603" t="s">
        <v>1634</v>
      </c>
      <c r="AI1603">
        <v>1958</v>
      </c>
      <c r="AJ1603" t="s">
        <v>30</v>
      </c>
      <c r="AK1603">
        <v>10</v>
      </c>
      <c r="AL1603">
        <v>0</v>
      </c>
      <c r="AM1603">
        <v>13831.12</v>
      </c>
      <c r="AN1603" t="s">
        <v>12</v>
      </c>
      <c r="AO1603" t="s">
        <v>16</v>
      </c>
      <c r="AP1603" t="s">
        <v>13</v>
      </c>
    </row>
    <row r="1604" spans="7:42" x14ac:dyDescent="0.3">
      <c r="G1604" s="14">
        <v>2003</v>
      </c>
      <c r="H1604" s="15" t="s">
        <v>18</v>
      </c>
      <c r="J1604" s="60" t="s">
        <v>2380</v>
      </c>
      <c r="K1604" s="14" t="s">
        <v>11</v>
      </c>
      <c r="L1604" s="14" t="s">
        <v>16</v>
      </c>
      <c r="R1604" s="15" t="s">
        <v>42</v>
      </c>
      <c r="Y1604" t="s">
        <v>768</v>
      </c>
      <c r="Z1604">
        <v>19.11</v>
      </c>
      <c r="AA1604">
        <v>4.3499999999999996</v>
      </c>
      <c r="AB1604" t="s">
        <v>2380</v>
      </c>
      <c r="AC1604" t="s">
        <v>2380</v>
      </c>
      <c r="AD1604" t="s">
        <v>2380</v>
      </c>
      <c r="AE1604">
        <v>2</v>
      </c>
      <c r="AF1604" t="s">
        <v>2380</v>
      </c>
      <c r="AH1604" t="s">
        <v>1635</v>
      </c>
      <c r="AI1604">
        <v>2003</v>
      </c>
      <c r="AJ1604" t="s">
        <v>18</v>
      </c>
      <c r="AK1604">
        <v>7</v>
      </c>
      <c r="AL1604">
        <v>0</v>
      </c>
      <c r="AM1604">
        <v>13844.51</v>
      </c>
      <c r="AN1604" t="s">
        <v>11</v>
      </c>
      <c r="AO1604" t="s">
        <v>16</v>
      </c>
      <c r="AP1604" t="s">
        <v>42</v>
      </c>
    </row>
    <row r="1605" spans="7:42" x14ac:dyDescent="0.3">
      <c r="G1605" s="14">
        <v>1960</v>
      </c>
      <c r="H1605" s="15" t="s">
        <v>10</v>
      </c>
      <c r="J1605" s="60" t="s">
        <v>2380</v>
      </c>
      <c r="K1605" s="14" t="s">
        <v>11</v>
      </c>
      <c r="L1605" s="14" t="s">
        <v>11</v>
      </c>
      <c r="R1605" s="15" t="s">
        <v>23</v>
      </c>
      <c r="Y1605" t="s">
        <v>767</v>
      </c>
      <c r="Z1605">
        <v>31.17</v>
      </c>
      <c r="AA1605">
        <v>5.28</v>
      </c>
      <c r="AB1605" t="s">
        <v>2380</v>
      </c>
      <c r="AC1605" t="s">
        <v>2380</v>
      </c>
      <c r="AD1605" t="s">
        <v>2380</v>
      </c>
      <c r="AE1605">
        <v>1</v>
      </c>
      <c r="AF1605" t="s">
        <v>2380</v>
      </c>
      <c r="AH1605" t="s">
        <v>1636</v>
      </c>
      <c r="AI1605">
        <v>1960</v>
      </c>
      <c r="AJ1605" t="s">
        <v>10</v>
      </c>
      <c r="AK1605">
        <v>21</v>
      </c>
      <c r="AL1605">
        <v>0</v>
      </c>
      <c r="AM1605">
        <v>13844.8</v>
      </c>
      <c r="AN1605" t="s">
        <v>11</v>
      </c>
      <c r="AO1605" t="s">
        <v>11</v>
      </c>
      <c r="AP1605" t="s">
        <v>23</v>
      </c>
    </row>
    <row r="1606" spans="7:42" x14ac:dyDescent="0.3">
      <c r="G1606" s="14">
        <v>1978</v>
      </c>
      <c r="H1606" s="15" t="s">
        <v>30</v>
      </c>
      <c r="J1606" s="60" t="s">
        <v>2380</v>
      </c>
      <c r="K1606" s="14" t="s">
        <v>11</v>
      </c>
      <c r="L1606" s="14" t="s">
        <v>16</v>
      </c>
      <c r="R1606" s="15" t="s">
        <v>23</v>
      </c>
      <c r="Y1606" t="s">
        <v>766</v>
      </c>
      <c r="Z1606">
        <v>36.08</v>
      </c>
      <c r="AA1606">
        <v>4.29</v>
      </c>
      <c r="AB1606" t="s">
        <v>2380</v>
      </c>
      <c r="AC1606" t="s">
        <v>2380</v>
      </c>
      <c r="AD1606" t="s">
        <v>2380</v>
      </c>
      <c r="AE1606" t="s">
        <v>2381</v>
      </c>
      <c r="AF1606" t="s">
        <v>2380</v>
      </c>
      <c r="AH1606" t="s">
        <v>1637</v>
      </c>
      <c r="AI1606">
        <v>1978</v>
      </c>
      <c r="AJ1606" t="s">
        <v>30</v>
      </c>
      <c r="AK1606">
        <v>19</v>
      </c>
      <c r="AL1606">
        <v>2</v>
      </c>
      <c r="AM1606">
        <v>13874.89</v>
      </c>
      <c r="AN1606" t="s">
        <v>11</v>
      </c>
      <c r="AO1606" t="s">
        <v>16</v>
      </c>
      <c r="AP1606" t="s">
        <v>23</v>
      </c>
    </row>
    <row r="1607" spans="7:42" x14ac:dyDescent="0.3">
      <c r="G1607" s="14">
        <v>1959</v>
      </c>
      <c r="H1607" s="15" t="s">
        <v>37</v>
      </c>
      <c r="J1607" s="60" t="s">
        <v>2380</v>
      </c>
      <c r="K1607" s="14" t="s">
        <v>11</v>
      </c>
      <c r="L1607" s="14" t="s">
        <v>11</v>
      </c>
      <c r="R1607" s="15" t="s">
        <v>42</v>
      </c>
      <c r="Y1607" t="s">
        <v>765</v>
      </c>
      <c r="Z1607">
        <v>28.024999999999999</v>
      </c>
      <c r="AA1607">
        <v>5.69</v>
      </c>
      <c r="AB1607" t="s">
        <v>2382</v>
      </c>
      <c r="AC1607" t="s">
        <v>2380</v>
      </c>
      <c r="AD1607" t="s">
        <v>2380</v>
      </c>
      <c r="AE1607" t="s">
        <v>2381</v>
      </c>
      <c r="AF1607" t="s">
        <v>2380</v>
      </c>
      <c r="AH1607" t="s">
        <v>1638</v>
      </c>
      <c r="AI1607">
        <v>1959</v>
      </c>
      <c r="AJ1607" t="s">
        <v>37</v>
      </c>
      <c r="AK1607">
        <v>5</v>
      </c>
      <c r="AL1607">
        <v>0</v>
      </c>
      <c r="AM1607">
        <v>13880.95</v>
      </c>
      <c r="AN1607" t="s">
        <v>11</v>
      </c>
      <c r="AO1607" t="s">
        <v>11</v>
      </c>
      <c r="AP1607" t="s">
        <v>42</v>
      </c>
    </row>
    <row r="1608" spans="7:42" x14ac:dyDescent="0.3">
      <c r="G1608" s="14">
        <v>1985</v>
      </c>
      <c r="H1608" s="15" t="s">
        <v>20</v>
      </c>
      <c r="J1608" s="60" t="s">
        <v>2380</v>
      </c>
      <c r="K1608" s="14" t="s">
        <v>11</v>
      </c>
      <c r="L1608" s="14" t="s">
        <v>11</v>
      </c>
      <c r="R1608" s="15" t="s">
        <v>23</v>
      </c>
      <c r="Y1608" t="s">
        <v>764</v>
      </c>
      <c r="Z1608">
        <v>24.32</v>
      </c>
      <c r="AA1608">
        <v>5.56</v>
      </c>
      <c r="AB1608" t="s">
        <v>2382</v>
      </c>
      <c r="AC1608" t="s">
        <v>2380</v>
      </c>
      <c r="AD1608" t="s">
        <v>2380</v>
      </c>
      <c r="AE1608" t="s">
        <v>2381</v>
      </c>
      <c r="AF1608" t="s">
        <v>2380</v>
      </c>
      <c r="AH1608" t="s">
        <v>1639</v>
      </c>
      <c r="AI1608">
        <v>1985</v>
      </c>
      <c r="AJ1608" t="s">
        <v>20</v>
      </c>
      <c r="AK1608">
        <v>25</v>
      </c>
      <c r="AL1608">
        <v>3</v>
      </c>
      <c r="AM1608">
        <v>13886.4</v>
      </c>
      <c r="AN1608" t="s">
        <v>11</v>
      </c>
      <c r="AO1608" t="s">
        <v>11</v>
      </c>
      <c r="AP1608" t="s">
        <v>23</v>
      </c>
    </row>
    <row r="1609" spans="7:42" x14ac:dyDescent="0.3">
      <c r="G1609" s="14">
        <v>1959</v>
      </c>
      <c r="H1609" s="15" t="s">
        <v>30</v>
      </c>
      <c r="J1609" s="60" t="s">
        <v>2380</v>
      </c>
      <c r="K1609" s="14" t="s">
        <v>11</v>
      </c>
      <c r="L1609" s="14" t="s">
        <v>12</v>
      </c>
      <c r="R1609" s="15" t="s">
        <v>13</v>
      </c>
      <c r="Y1609" t="s">
        <v>763</v>
      </c>
      <c r="Z1609">
        <v>38</v>
      </c>
      <c r="AA1609">
        <v>5.41</v>
      </c>
      <c r="AB1609" t="s">
        <v>2382</v>
      </c>
      <c r="AC1609" t="s">
        <v>2380</v>
      </c>
      <c r="AD1609" t="s">
        <v>2380</v>
      </c>
      <c r="AE1609">
        <v>1</v>
      </c>
      <c r="AF1609" t="s">
        <v>2380</v>
      </c>
      <c r="AH1609" t="s">
        <v>1640</v>
      </c>
      <c r="AI1609">
        <v>1959</v>
      </c>
      <c r="AJ1609" t="s">
        <v>30</v>
      </c>
      <c r="AK1609">
        <v>29</v>
      </c>
      <c r="AL1609">
        <v>0</v>
      </c>
      <c r="AM1609">
        <v>13887.2</v>
      </c>
      <c r="AN1609" t="s">
        <v>11</v>
      </c>
      <c r="AO1609" t="s">
        <v>12</v>
      </c>
      <c r="AP1609" t="s">
        <v>13</v>
      </c>
    </row>
    <row r="1610" spans="7:42" x14ac:dyDescent="0.3">
      <c r="G1610" s="14">
        <v>1959</v>
      </c>
      <c r="H1610" s="15" t="s">
        <v>10</v>
      </c>
      <c r="J1610" s="60" t="s">
        <v>2380</v>
      </c>
      <c r="K1610" s="14" t="s">
        <v>11</v>
      </c>
      <c r="L1610" s="14" t="s">
        <v>11</v>
      </c>
      <c r="R1610" s="15" t="s">
        <v>13</v>
      </c>
      <c r="Y1610" t="s">
        <v>762</v>
      </c>
      <c r="Z1610">
        <v>31.6</v>
      </c>
      <c r="AA1610">
        <v>10.85</v>
      </c>
      <c r="AB1610" t="s">
        <v>2382</v>
      </c>
      <c r="AC1610" t="s">
        <v>2380</v>
      </c>
      <c r="AD1610" t="s">
        <v>2380</v>
      </c>
      <c r="AE1610" t="s">
        <v>2381</v>
      </c>
      <c r="AF1610" t="s">
        <v>2380</v>
      </c>
      <c r="AH1610" t="s">
        <v>1641</v>
      </c>
      <c r="AI1610">
        <v>1959</v>
      </c>
      <c r="AJ1610" t="s">
        <v>10</v>
      </c>
      <c r="AK1610">
        <v>7</v>
      </c>
      <c r="AL1610">
        <v>0</v>
      </c>
      <c r="AM1610">
        <v>13887.97</v>
      </c>
      <c r="AN1610" t="s">
        <v>11</v>
      </c>
      <c r="AO1610" t="s">
        <v>11</v>
      </c>
      <c r="AP1610" t="s">
        <v>13</v>
      </c>
    </row>
    <row r="1611" spans="7:42" x14ac:dyDescent="0.3">
      <c r="G1611" s="14">
        <v>1962</v>
      </c>
      <c r="H1611" s="15" t="s">
        <v>10</v>
      </c>
      <c r="J1611" s="60" t="s">
        <v>2380</v>
      </c>
      <c r="K1611" s="14" t="s">
        <v>11</v>
      </c>
      <c r="L1611" s="14" t="s">
        <v>11</v>
      </c>
      <c r="R1611" s="15" t="s">
        <v>13</v>
      </c>
      <c r="Y1611" t="s">
        <v>761</v>
      </c>
      <c r="Z1611">
        <v>31.02</v>
      </c>
      <c r="AA1611">
        <v>11.63</v>
      </c>
      <c r="AB1611" t="s">
        <v>2382</v>
      </c>
      <c r="AC1611" t="s">
        <v>2380</v>
      </c>
      <c r="AD1611" t="s">
        <v>2380</v>
      </c>
      <c r="AE1611" t="s">
        <v>2381</v>
      </c>
      <c r="AF1611" t="s">
        <v>2380</v>
      </c>
      <c r="AH1611" t="s">
        <v>1642</v>
      </c>
      <c r="AI1611">
        <v>1962</v>
      </c>
      <c r="AJ1611" t="s">
        <v>10</v>
      </c>
      <c r="AK1611">
        <v>27</v>
      </c>
      <c r="AL1611">
        <v>3</v>
      </c>
      <c r="AM1611">
        <v>13919.82</v>
      </c>
      <c r="AN1611" t="s">
        <v>11</v>
      </c>
      <c r="AO1611" t="s">
        <v>11</v>
      </c>
      <c r="AP1611" t="s">
        <v>13</v>
      </c>
    </row>
    <row r="1612" spans="7:42" x14ac:dyDescent="0.3">
      <c r="G1612" s="14">
        <v>1960</v>
      </c>
      <c r="H1612" s="15" t="s">
        <v>18</v>
      </c>
      <c r="J1612" s="60" t="s">
        <v>2380</v>
      </c>
      <c r="K1612" s="14" t="s">
        <v>11</v>
      </c>
      <c r="L1612" s="14" t="s">
        <v>16</v>
      </c>
      <c r="R1612" s="15" t="s">
        <v>23</v>
      </c>
      <c r="Y1612" t="s">
        <v>760</v>
      </c>
      <c r="Z1612">
        <v>29.26</v>
      </c>
      <c r="AA1612">
        <v>5.68</v>
      </c>
      <c r="AB1612" t="s">
        <v>2382</v>
      </c>
      <c r="AC1612" t="s">
        <v>2380</v>
      </c>
      <c r="AD1612" t="s">
        <v>2380</v>
      </c>
      <c r="AE1612">
        <v>1</v>
      </c>
      <c r="AF1612" t="s">
        <v>2380</v>
      </c>
      <c r="AH1612" t="s">
        <v>1643</v>
      </c>
      <c r="AI1612">
        <v>1960</v>
      </c>
      <c r="AJ1612" t="s">
        <v>18</v>
      </c>
      <c r="AK1612">
        <v>18</v>
      </c>
      <c r="AL1612">
        <v>1</v>
      </c>
      <c r="AM1612">
        <v>13937.67</v>
      </c>
      <c r="AN1612" t="s">
        <v>11</v>
      </c>
      <c r="AO1612" t="s">
        <v>16</v>
      </c>
      <c r="AP1612" t="s">
        <v>23</v>
      </c>
    </row>
    <row r="1613" spans="7:42" x14ac:dyDescent="0.3">
      <c r="G1613" s="14">
        <v>1959</v>
      </c>
      <c r="H1613" s="15" t="s">
        <v>35</v>
      </c>
      <c r="J1613" s="60" t="s">
        <v>2380</v>
      </c>
      <c r="K1613" s="14" t="s">
        <v>11</v>
      </c>
      <c r="L1613" s="14" t="s">
        <v>11</v>
      </c>
      <c r="R1613" s="15" t="s">
        <v>166</v>
      </c>
      <c r="Y1613" t="s">
        <v>759</v>
      </c>
      <c r="Z1613">
        <v>15.09</v>
      </c>
      <c r="AA1613">
        <v>7.59</v>
      </c>
      <c r="AB1613" t="s">
        <v>2382</v>
      </c>
      <c r="AC1613" t="s">
        <v>2380</v>
      </c>
      <c r="AD1613" t="s">
        <v>2380</v>
      </c>
      <c r="AE1613">
        <v>2</v>
      </c>
      <c r="AF1613" t="s">
        <v>2380</v>
      </c>
      <c r="AH1613" t="s">
        <v>1644</v>
      </c>
      <c r="AI1613">
        <v>1959</v>
      </c>
      <c r="AJ1613" t="s">
        <v>35</v>
      </c>
      <c r="AK1613">
        <v>29</v>
      </c>
      <c r="AL1613">
        <v>0</v>
      </c>
      <c r="AM1613">
        <v>13974.46</v>
      </c>
      <c r="AN1613" t="s">
        <v>11</v>
      </c>
      <c r="AO1613" t="s">
        <v>11</v>
      </c>
      <c r="AP1613" t="s">
        <v>166</v>
      </c>
    </row>
    <row r="1614" spans="7:42" x14ac:dyDescent="0.3">
      <c r="G1614" s="14">
        <v>1990</v>
      </c>
      <c r="H1614" s="15" t="s">
        <v>10</v>
      </c>
      <c r="J1614" s="60" t="s">
        <v>2380</v>
      </c>
      <c r="K1614" s="14" t="s">
        <v>11</v>
      </c>
      <c r="L1614" s="14" t="s">
        <v>16</v>
      </c>
      <c r="R1614" s="15" t="s">
        <v>249</v>
      </c>
      <c r="Y1614" t="s">
        <v>758</v>
      </c>
      <c r="Z1614">
        <v>22.63</v>
      </c>
      <c r="AA1614">
        <v>5.09</v>
      </c>
      <c r="AB1614" t="s">
        <v>2382</v>
      </c>
      <c r="AC1614" t="s">
        <v>2380</v>
      </c>
      <c r="AD1614" t="s">
        <v>2380</v>
      </c>
      <c r="AE1614" t="s">
        <v>2381</v>
      </c>
      <c r="AF1614" t="s">
        <v>2380</v>
      </c>
      <c r="AH1614" t="s">
        <v>1645</v>
      </c>
      <c r="AI1614">
        <v>1990</v>
      </c>
      <c r="AJ1614" t="s">
        <v>10</v>
      </c>
      <c r="AK1614">
        <v>13</v>
      </c>
      <c r="AL1614">
        <v>3</v>
      </c>
      <c r="AM1614">
        <v>13979.45</v>
      </c>
      <c r="AN1614" t="s">
        <v>11</v>
      </c>
      <c r="AO1614" t="s">
        <v>16</v>
      </c>
      <c r="AP1614" t="s">
        <v>249</v>
      </c>
    </row>
    <row r="1615" spans="7:42" x14ac:dyDescent="0.3">
      <c r="G1615" s="14">
        <v>1959</v>
      </c>
      <c r="H1615" s="15" t="s">
        <v>20</v>
      </c>
      <c r="J1615" s="60" t="s">
        <v>2380</v>
      </c>
      <c r="K1615" s="14" t="s">
        <v>11</v>
      </c>
      <c r="L1615" s="14" t="s">
        <v>16</v>
      </c>
      <c r="R1615" s="15" t="s">
        <v>168</v>
      </c>
      <c r="Y1615" t="s">
        <v>757</v>
      </c>
      <c r="Z1615">
        <v>23.46</v>
      </c>
      <c r="AA1615">
        <v>4.21</v>
      </c>
      <c r="AB1615" t="s">
        <v>2380</v>
      </c>
      <c r="AC1615" t="s">
        <v>2380</v>
      </c>
      <c r="AD1615" t="s">
        <v>2380</v>
      </c>
      <c r="AE1615">
        <v>1</v>
      </c>
      <c r="AF1615" t="s">
        <v>2380</v>
      </c>
      <c r="AH1615" t="s">
        <v>1646</v>
      </c>
      <c r="AI1615">
        <v>1959</v>
      </c>
      <c r="AJ1615" t="s">
        <v>20</v>
      </c>
      <c r="AK1615">
        <v>6</v>
      </c>
      <c r="AL1615">
        <v>0</v>
      </c>
      <c r="AM1615">
        <v>13981.85</v>
      </c>
      <c r="AN1615" t="s">
        <v>11</v>
      </c>
      <c r="AO1615" t="s">
        <v>16</v>
      </c>
      <c r="AP1615" t="s">
        <v>168</v>
      </c>
    </row>
    <row r="1616" spans="7:42" x14ac:dyDescent="0.3">
      <c r="G1616" s="14">
        <v>1963</v>
      </c>
      <c r="H1616" s="15" t="s">
        <v>30</v>
      </c>
      <c r="J1616" s="60" t="s">
        <v>2380</v>
      </c>
      <c r="K1616" s="14" t="s">
        <v>11</v>
      </c>
      <c r="L1616" s="14" t="s">
        <v>16</v>
      </c>
      <c r="R1616" s="15" t="s">
        <v>13</v>
      </c>
      <c r="Y1616" t="s">
        <v>756</v>
      </c>
      <c r="Z1616">
        <v>22.56</v>
      </c>
      <c r="AA1616">
        <v>4.34</v>
      </c>
      <c r="AB1616" t="s">
        <v>2382</v>
      </c>
      <c r="AC1616" t="s">
        <v>2380</v>
      </c>
      <c r="AD1616" t="s">
        <v>2380</v>
      </c>
      <c r="AE1616" t="s">
        <v>2381</v>
      </c>
      <c r="AF1616" t="s">
        <v>2380</v>
      </c>
      <c r="AH1616" t="s">
        <v>1647</v>
      </c>
      <c r="AI1616">
        <v>1963</v>
      </c>
      <c r="AJ1616" t="s">
        <v>30</v>
      </c>
      <c r="AK1616">
        <v>23</v>
      </c>
      <c r="AL1616">
        <v>3</v>
      </c>
      <c r="AM1616">
        <v>14001.13</v>
      </c>
      <c r="AN1616" t="s">
        <v>11</v>
      </c>
      <c r="AO1616" t="s">
        <v>16</v>
      </c>
      <c r="AP1616" t="s">
        <v>13</v>
      </c>
    </row>
    <row r="1617" spans="7:42" x14ac:dyDescent="0.3">
      <c r="G1617" s="14">
        <v>1963</v>
      </c>
      <c r="H1617" s="15" t="s">
        <v>10</v>
      </c>
      <c r="J1617" s="60" t="s">
        <v>2380</v>
      </c>
      <c r="K1617" s="14" t="s">
        <v>11</v>
      </c>
      <c r="L1617" s="14" t="s">
        <v>11</v>
      </c>
      <c r="R1617" s="15" t="s">
        <v>13</v>
      </c>
      <c r="Y1617" t="s">
        <v>755</v>
      </c>
      <c r="Z1617">
        <v>19.28</v>
      </c>
      <c r="AA1617">
        <v>11.85</v>
      </c>
      <c r="AB1617" t="s">
        <v>2380</v>
      </c>
      <c r="AC1617" t="s">
        <v>2380</v>
      </c>
      <c r="AD1617" t="s">
        <v>2380</v>
      </c>
      <c r="AE1617">
        <v>2</v>
      </c>
      <c r="AF1617" t="s">
        <v>2380</v>
      </c>
      <c r="AH1617" t="s">
        <v>1648</v>
      </c>
      <c r="AI1617">
        <v>1963</v>
      </c>
      <c r="AJ1617" t="s">
        <v>10</v>
      </c>
      <c r="AK1617">
        <v>6</v>
      </c>
      <c r="AL1617">
        <v>3</v>
      </c>
      <c r="AM1617">
        <v>14001.29</v>
      </c>
      <c r="AN1617" t="s">
        <v>11</v>
      </c>
      <c r="AO1617" t="s">
        <v>11</v>
      </c>
      <c r="AP1617" t="s">
        <v>13</v>
      </c>
    </row>
    <row r="1618" spans="7:42" x14ac:dyDescent="0.3">
      <c r="G1618" s="14">
        <v>1963</v>
      </c>
      <c r="H1618" s="15" t="s">
        <v>10</v>
      </c>
      <c r="J1618" s="60" t="s">
        <v>2380</v>
      </c>
      <c r="K1618" s="14" t="s">
        <v>11</v>
      </c>
      <c r="L1618" s="14" t="s">
        <v>12</v>
      </c>
      <c r="R1618" s="15" t="s">
        <v>42</v>
      </c>
      <c r="Y1618" t="s">
        <v>754</v>
      </c>
      <c r="Z1618">
        <v>15.37</v>
      </c>
      <c r="AA1618">
        <v>9.61</v>
      </c>
      <c r="AB1618" t="s">
        <v>2382</v>
      </c>
      <c r="AC1618" t="s">
        <v>2380</v>
      </c>
      <c r="AD1618" t="s">
        <v>2380</v>
      </c>
      <c r="AE1618">
        <v>2</v>
      </c>
      <c r="AF1618" t="s">
        <v>2380</v>
      </c>
      <c r="AH1618" t="s">
        <v>1649</v>
      </c>
      <c r="AI1618">
        <v>1963</v>
      </c>
      <c r="AJ1618" t="s">
        <v>10</v>
      </c>
      <c r="AK1618">
        <v>8</v>
      </c>
      <c r="AL1618">
        <v>3</v>
      </c>
      <c r="AM1618">
        <v>14007.22</v>
      </c>
      <c r="AN1618" t="s">
        <v>11</v>
      </c>
      <c r="AO1618" t="s">
        <v>12</v>
      </c>
      <c r="AP1618" t="s">
        <v>42</v>
      </c>
    </row>
    <row r="1619" spans="7:42" x14ac:dyDescent="0.3">
      <c r="G1619" s="14">
        <v>1960</v>
      </c>
      <c r="H1619" s="15" t="s">
        <v>15</v>
      </c>
      <c r="J1619" s="60" t="s">
        <v>2380</v>
      </c>
      <c r="K1619" s="14" t="s">
        <v>11</v>
      </c>
      <c r="L1619" s="14" t="s">
        <v>12</v>
      </c>
      <c r="R1619" s="15" t="s">
        <v>247</v>
      </c>
      <c r="Y1619" t="s">
        <v>753</v>
      </c>
      <c r="Z1619">
        <v>18.71</v>
      </c>
      <c r="AA1619">
        <v>5.29</v>
      </c>
      <c r="AB1619" t="s">
        <v>2382</v>
      </c>
      <c r="AC1619" t="s">
        <v>2380</v>
      </c>
      <c r="AD1619" t="s">
        <v>2380</v>
      </c>
      <c r="AE1619" t="s">
        <v>2381</v>
      </c>
      <c r="AF1619" t="s">
        <v>2380</v>
      </c>
      <c r="AH1619" t="s">
        <v>1650</v>
      </c>
      <c r="AI1619">
        <v>1960</v>
      </c>
      <c r="AJ1619" t="s">
        <v>15</v>
      </c>
      <c r="AK1619">
        <v>8</v>
      </c>
      <c r="AL1619">
        <v>0</v>
      </c>
      <c r="AM1619">
        <v>14043.48</v>
      </c>
      <c r="AN1619" t="s">
        <v>11</v>
      </c>
      <c r="AO1619" t="s">
        <v>12</v>
      </c>
      <c r="AP1619" t="s">
        <v>247</v>
      </c>
    </row>
    <row r="1620" spans="7:42" x14ac:dyDescent="0.3">
      <c r="G1620" s="14">
        <v>1991</v>
      </c>
      <c r="H1620" s="15" t="s">
        <v>20</v>
      </c>
      <c r="J1620" s="60" t="s">
        <v>2380</v>
      </c>
      <c r="K1620" s="14" t="s">
        <v>11</v>
      </c>
      <c r="L1620" s="14" t="s">
        <v>12</v>
      </c>
      <c r="R1620" s="15" t="s">
        <v>23</v>
      </c>
      <c r="Y1620" t="s">
        <v>752</v>
      </c>
      <c r="Z1620">
        <v>20.61</v>
      </c>
      <c r="AA1620">
        <v>6.89</v>
      </c>
      <c r="AB1620" t="s">
        <v>2380</v>
      </c>
      <c r="AC1620" t="s">
        <v>2380</v>
      </c>
      <c r="AD1620" t="s">
        <v>2380</v>
      </c>
      <c r="AE1620" t="s">
        <v>2381</v>
      </c>
      <c r="AF1620" t="s">
        <v>2380</v>
      </c>
      <c r="AH1620" t="s">
        <v>1651</v>
      </c>
      <c r="AI1620">
        <v>1991</v>
      </c>
      <c r="AJ1620" t="s">
        <v>20</v>
      </c>
      <c r="AK1620">
        <v>12</v>
      </c>
      <c r="AL1620">
        <v>3</v>
      </c>
      <c r="AM1620">
        <v>14081.93</v>
      </c>
      <c r="AN1620" t="s">
        <v>11</v>
      </c>
      <c r="AO1620" t="s">
        <v>12</v>
      </c>
      <c r="AP1620" t="s">
        <v>23</v>
      </c>
    </row>
    <row r="1621" spans="7:42" x14ac:dyDescent="0.3">
      <c r="G1621" s="14">
        <v>1976</v>
      </c>
      <c r="H1621" s="15" t="s">
        <v>20</v>
      </c>
      <c r="J1621" s="60" t="s">
        <v>2380</v>
      </c>
      <c r="K1621" s="14" t="s">
        <v>11</v>
      </c>
      <c r="L1621" s="14" t="s">
        <v>12</v>
      </c>
      <c r="R1621" s="15" t="s">
        <v>249</v>
      </c>
      <c r="Y1621" t="s">
        <v>751</v>
      </c>
      <c r="Z1621">
        <v>15.99</v>
      </c>
      <c r="AA1621">
        <v>4.57</v>
      </c>
      <c r="AB1621" t="s">
        <v>2382</v>
      </c>
      <c r="AC1621" t="s">
        <v>2380</v>
      </c>
      <c r="AD1621" t="s">
        <v>2383</v>
      </c>
      <c r="AE1621">
        <v>1</v>
      </c>
      <c r="AF1621" t="s">
        <v>2380</v>
      </c>
      <c r="AH1621" t="s">
        <v>1652</v>
      </c>
      <c r="AI1621">
        <v>1976</v>
      </c>
      <c r="AJ1621" t="s">
        <v>20</v>
      </c>
      <c r="AK1621">
        <v>26</v>
      </c>
      <c r="AL1621">
        <v>2</v>
      </c>
      <c r="AM1621">
        <v>14098.07</v>
      </c>
      <c r="AN1621" t="s">
        <v>11</v>
      </c>
      <c r="AO1621" t="s">
        <v>12</v>
      </c>
      <c r="AP1621" t="s">
        <v>249</v>
      </c>
    </row>
    <row r="1622" spans="7:42" x14ac:dyDescent="0.3">
      <c r="G1622" s="14">
        <v>1961</v>
      </c>
      <c r="H1622" s="15" t="s">
        <v>18</v>
      </c>
      <c r="J1622" s="60" t="s">
        <v>2380</v>
      </c>
      <c r="K1622" s="14" t="s">
        <v>11</v>
      </c>
      <c r="L1622" s="14" t="s">
        <v>16</v>
      </c>
      <c r="R1622" s="15" t="s">
        <v>23</v>
      </c>
      <c r="Y1622" t="s">
        <v>750</v>
      </c>
      <c r="Z1622">
        <v>33.155000000000001</v>
      </c>
      <c r="AA1622">
        <v>4.32</v>
      </c>
      <c r="AB1622" t="s">
        <v>2380</v>
      </c>
      <c r="AC1622" t="s">
        <v>2380</v>
      </c>
      <c r="AD1622" t="s">
        <v>2380</v>
      </c>
      <c r="AE1622" t="s">
        <v>2381</v>
      </c>
      <c r="AF1622" t="s">
        <v>2380</v>
      </c>
      <c r="AH1622" t="s">
        <v>1653</v>
      </c>
      <c r="AI1622">
        <v>1961</v>
      </c>
      <c r="AJ1622" t="s">
        <v>18</v>
      </c>
      <c r="AK1622">
        <v>14</v>
      </c>
      <c r="AL1622">
        <v>2</v>
      </c>
      <c r="AM1622">
        <v>14119.62</v>
      </c>
      <c r="AN1622" t="s">
        <v>11</v>
      </c>
      <c r="AO1622" t="s">
        <v>16</v>
      </c>
      <c r="AP1622" t="s">
        <v>23</v>
      </c>
    </row>
    <row r="1623" spans="7:42" x14ac:dyDescent="0.3">
      <c r="G1623" s="14">
        <v>2004</v>
      </c>
      <c r="H1623" s="15" t="s">
        <v>10</v>
      </c>
      <c r="J1623" s="60" t="s">
        <v>2380</v>
      </c>
      <c r="K1623" s="14" t="s">
        <v>11</v>
      </c>
      <c r="L1623" s="14" t="s">
        <v>12</v>
      </c>
      <c r="R1623" s="15" t="s">
        <v>13</v>
      </c>
      <c r="Y1623" t="s">
        <v>749</v>
      </c>
      <c r="Z1623">
        <v>26.22</v>
      </c>
      <c r="AA1623">
        <v>5.57</v>
      </c>
      <c r="AB1623" t="s">
        <v>2382</v>
      </c>
      <c r="AC1623" t="s">
        <v>2380</v>
      </c>
      <c r="AD1623" t="s">
        <v>2383</v>
      </c>
      <c r="AE1623">
        <v>1</v>
      </c>
      <c r="AF1623" t="s">
        <v>2380</v>
      </c>
      <c r="AH1623" t="s">
        <v>1654</v>
      </c>
      <c r="AI1623">
        <v>2004</v>
      </c>
      <c r="AJ1623" t="s">
        <v>10</v>
      </c>
      <c r="AK1623">
        <v>6</v>
      </c>
      <c r="AL1623">
        <v>0</v>
      </c>
      <c r="AM1623">
        <v>14133.04</v>
      </c>
      <c r="AN1623" t="s">
        <v>11</v>
      </c>
      <c r="AO1623" t="s">
        <v>12</v>
      </c>
      <c r="AP1623" t="s">
        <v>13</v>
      </c>
    </row>
    <row r="1624" spans="7:42" x14ac:dyDescent="0.3">
      <c r="G1624" s="14">
        <v>1984</v>
      </c>
      <c r="H1624" s="15" t="s">
        <v>10</v>
      </c>
      <c r="J1624" s="60" t="s">
        <v>2380</v>
      </c>
      <c r="K1624" s="14" t="s">
        <v>11</v>
      </c>
      <c r="L1624" s="14" t="s">
        <v>16</v>
      </c>
      <c r="R1624" s="15" t="s">
        <v>23</v>
      </c>
      <c r="Y1624" t="s">
        <v>748</v>
      </c>
      <c r="Z1624">
        <v>21.85</v>
      </c>
      <c r="AA1624">
        <v>5.26</v>
      </c>
      <c r="AB1624" t="s">
        <v>2382</v>
      </c>
      <c r="AC1624" t="s">
        <v>2380</v>
      </c>
      <c r="AD1624" t="s">
        <v>2383</v>
      </c>
      <c r="AE1624">
        <v>1</v>
      </c>
      <c r="AF1624" t="s">
        <v>2380</v>
      </c>
      <c r="AH1624" t="s">
        <v>1655</v>
      </c>
      <c r="AI1624">
        <v>1984</v>
      </c>
      <c r="AJ1624" t="s">
        <v>10</v>
      </c>
      <c r="AK1624">
        <v>7</v>
      </c>
      <c r="AL1624">
        <v>3</v>
      </c>
      <c r="AM1624">
        <v>14152.46</v>
      </c>
      <c r="AN1624" t="s">
        <v>11</v>
      </c>
      <c r="AO1624" t="s">
        <v>16</v>
      </c>
      <c r="AP1624" t="s">
        <v>23</v>
      </c>
    </row>
    <row r="1625" spans="7:42" x14ac:dyDescent="0.3">
      <c r="G1625" s="14">
        <v>1968</v>
      </c>
      <c r="H1625" s="15" t="s">
        <v>30</v>
      </c>
      <c r="J1625" s="60" t="s">
        <v>2380</v>
      </c>
      <c r="K1625" s="14" t="s">
        <v>11</v>
      </c>
      <c r="L1625" s="14" t="s">
        <v>16</v>
      </c>
      <c r="R1625" s="15" t="s">
        <v>535</v>
      </c>
      <c r="Y1625" t="s">
        <v>747</v>
      </c>
      <c r="Z1625">
        <v>30.495000000000001</v>
      </c>
      <c r="AA1625">
        <v>6.25</v>
      </c>
      <c r="AB1625" t="s">
        <v>2380</v>
      </c>
      <c r="AC1625" t="s">
        <v>2380</v>
      </c>
      <c r="AD1625" t="s">
        <v>2380</v>
      </c>
      <c r="AE1625" t="s">
        <v>2381</v>
      </c>
      <c r="AF1625" t="s">
        <v>2380</v>
      </c>
      <c r="AH1625" t="s">
        <v>1656</v>
      </c>
      <c r="AI1625">
        <v>1968</v>
      </c>
      <c r="AJ1625" t="s">
        <v>30</v>
      </c>
      <c r="AK1625">
        <v>25</v>
      </c>
      <c r="AL1625">
        <v>0</v>
      </c>
      <c r="AM1625">
        <v>14193.55</v>
      </c>
      <c r="AN1625" t="s">
        <v>11</v>
      </c>
      <c r="AO1625" t="s">
        <v>16</v>
      </c>
      <c r="AP1625" t="s">
        <v>535</v>
      </c>
    </row>
    <row r="1626" spans="7:42" x14ac:dyDescent="0.3">
      <c r="G1626" s="14">
        <v>1983</v>
      </c>
      <c r="H1626" s="15" t="s">
        <v>15</v>
      </c>
      <c r="J1626" s="60" t="s">
        <v>2380</v>
      </c>
      <c r="K1626" s="14" t="s">
        <v>11</v>
      </c>
      <c r="L1626" s="14" t="s">
        <v>16</v>
      </c>
      <c r="R1626" s="15" t="s">
        <v>535</v>
      </c>
      <c r="Y1626" t="s">
        <v>746</v>
      </c>
      <c r="Z1626">
        <v>34.104999999999997</v>
      </c>
      <c r="AA1626">
        <v>5.67</v>
      </c>
      <c r="AB1626" t="s">
        <v>2382</v>
      </c>
      <c r="AC1626" t="s">
        <v>2380</v>
      </c>
      <c r="AD1626" t="s">
        <v>2380</v>
      </c>
      <c r="AE1626" t="s">
        <v>2381</v>
      </c>
      <c r="AF1626" t="s">
        <v>2380</v>
      </c>
      <c r="AH1626" t="s">
        <v>1657</v>
      </c>
      <c r="AI1626">
        <v>1983</v>
      </c>
      <c r="AJ1626" t="s">
        <v>15</v>
      </c>
      <c r="AK1626">
        <v>17</v>
      </c>
      <c r="AL1626">
        <v>3</v>
      </c>
      <c r="AM1626">
        <v>14209.4</v>
      </c>
      <c r="AN1626" t="s">
        <v>11</v>
      </c>
      <c r="AO1626" t="s">
        <v>16</v>
      </c>
      <c r="AP1626" t="s">
        <v>535</v>
      </c>
    </row>
    <row r="1627" spans="7:42" x14ac:dyDescent="0.3">
      <c r="G1627" s="14">
        <v>1958</v>
      </c>
      <c r="H1627" s="15" t="s">
        <v>20</v>
      </c>
      <c r="J1627" s="60" t="s">
        <v>2380</v>
      </c>
      <c r="K1627" s="14" t="s">
        <v>11</v>
      </c>
      <c r="L1627" s="14" t="s">
        <v>11</v>
      </c>
      <c r="R1627" s="15" t="s">
        <v>23</v>
      </c>
      <c r="Y1627" t="s">
        <v>745</v>
      </c>
      <c r="Z1627">
        <v>32.770000000000003</v>
      </c>
      <c r="AA1627">
        <v>4.42</v>
      </c>
      <c r="AB1627" t="s">
        <v>2382</v>
      </c>
      <c r="AC1627" t="s">
        <v>2380</v>
      </c>
      <c r="AD1627" t="s">
        <v>2380</v>
      </c>
      <c r="AE1627">
        <v>1</v>
      </c>
      <c r="AF1627" t="s">
        <v>2380</v>
      </c>
      <c r="AH1627" t="s">
        <v>1658</v>
      </c>
      <c r="AI1627">
        <v>1958</v>
      </c>
      <c r="AJ1627" t="s">
        <v>20</v>
      </c>
      <c r="AK1627">
        <v>21</v>
      </c>
      <c r="AL1627">
        <v>0</v>
      </c>
      <c r="AM1627">
        <v>14210.54</v>
      </c>
      <c r="AN1627" t="s">
        <v>11</v>
      </c>
      <c r="AO1627" t="s">
        <v>11</v>
      </c>
      <c r="AP1627" t="s">
        <v>23</v>
      </c>
    </row>
    <row r="1628" spans="7:42" x14ac:dyDescent="0.3">
      <c r="G1628" s="14">
        <v>1961</v>
      </c>
      <c r="H1628" s="15" t="s">
        <v>20</v>
      </c>
      <c r="J1628" s="60" t="s">
        <v>2380</v>
      </c>
      <c r="K1628" s="14" t="s">
        <v>11</v>
      </c>
      <c r="L1628" s="14" t="s">
        <v>16</v>
      </c>
      <c r="R1628" s="15" t="s">
        <v>42</v>
      </c>
      <c r="Y1628" t="s">
        <v>744</v>
      </c>
      <c r="Z1628">
        <v>16.850000000000001</v>
      </c>
      <c r="AA1628">
        <v>11.75</v>
      </c>
      <c r="AB1628" t="s">
        <v>2382</v>
      </c>
      <c r="AC1628" t="s">
        <v>2380</v>
      </c>
      <c r="AD1628" t="s">
        <v>2380</v>
      </c>
      <c r="AE1628">
        <v>2</v>
      </c>
      <c r="AF1628" t="s">
        <v>2380</v>
      </c>
      <c r="AH1628" t="s">
        <v>1659</v>
      </c>
      <c r="AI1628">
        <v>1961</v>
      </c>
      <c r="AJ1628" t="s">
        <v>20</v>
      </c>
      <c r="AK1628">
        <v>25</v>
      </c>
      <c r="AL1628">
        <v>2</v>
      </c>
      <c r="AM1628">
        <v>14235.07</v>
      </c>
      <c r="AN1628" t="s">
        <v>11</v>
      </c>
      <c r="AO1628" t="s">
        <v>16</v>
      </c>
      <c r="AP1628" t="s">
        <v>42</v>
      </c>
    </row>
    <row r="1629" spans="7:42" x14ac:dyDescent="0.3">
      <c r="G1629" s="14">
        <v>1959</v>
      </c>
      <c r="H1629" s="15" t="s">
        <v>37</v>
      </c>
      <c r="J1629" s="60" t="s">
        <v>2380</v>
      </c>
      <c r="K1629" s="14" t="s">
        <v>11</v>
      </c>
      <c r="L1629" s="14" t="s">
        <v>16</v>
      </c>
      <c r="R1629" s="15" t="s">
        <v>23</v>
      </c>
      <c r="Y1629" t="s">
        <v>743</v>
      </c>
      <c r="Z1629">
        <v>34.700000000000003</v>
      </c>
      <c r="AA1629">
        <v>6.06</v>
      </c>
      <c r="AB1629" t="s">
        <v>2380</v>
      </c>
      <c r="AC1629" t="s">
        <v>2380</v>
      </c>
      <c r="AD1629" t="s">
        <v>2380</v>
      </c>
      <c r="AE1629">
        <v>1</v>
      </c>
      <c r="AF1629" t="s">
        <v>2380</v>
      </c>
      <c r="AH1629" t="s">
        <v>1660</v>
      </c>
      <c r="AI1629">
        <v>1959</v>
      </c>
      <c r="AJ1629" t="s">
        <v>37</v>
      </c>
      <c r="AK1629">
        <v>10</v>
      </c>
      <c r="AL1629">
        <v>0</v>
      </c>
      <c r="AM1629">
        <v>14254.61</v>
      </c>
      <c r="AN1629" t="s">
        <v>11</v>
      </c>
      <c r="AO1629" t="s">
        <v>16</v>
      </c>
      <c r="AP1629" t="s">
        <v>23</v>
      </c>
    </row>
    <row r="1630" spans="7:42" x14ac:dyDescent="0.3">
      <c r="G1630" s="14">
        <v>1959</v>
      </c>
      <c r="H1630" s="15" t="s">
        <v>15</v>
      </c>
      <c r="J1630" s="60" t="s">
        <v>2380</v>
      </c>
      <c r="K1630" s="14" t="s">
        <v>11</v>
      </c>
      <c r="L1630" s="14" t="s">
        <v>12</v>
      </c>
      <c r="R1630" s="15" t="s">
        <v>23</v>
      </c>
      <c r="Y1630" t="s">
        <v>742</v>
      </c>
      <c r="Z1630">
        <v>37.049999999999997</v>
      </c>
      <c r="AA1630">
        <v>5.48</v>
      </c>
      <c r="AB1630" t="s">
        <v>2380</v>
      </c>
      <c r="AC1630" t="s">
        <v>2380</v>
      </c>
      <c r="AD1630" t="s">
        <v>2380</v>
      </c>
      <c r="AE1630">
        <v>1</v>
      </c>
      <c r="AF1630" t="s">
        <v>2380</v>
      </c>
      <c r="AH1630" t="s">
        <v>1661</v>
      </c>
      <c r="AI1630">
        <v>1959</v>
      </c>
      <c r="AJ1630" t="s">
        <v>15</v>
      </c>
      <c r="AK1630">
        <v>8</v>
      </c>
      <c r="AL1630">
        <v>0</v>
      </c>
      <c r="AM1630">
        <v>14256.19</v>
      </c>
      <c r="AN1630" t="s">
        <v>11</v>
      </c>
      <c r="AO1630" t="s">
        <v>12</v>
      </c>
      <c r="AP1630" t="s">
        <v>23</v>
      </c>
    </row>
    <row r="1631" spans="7:42" x14ac:dyDescent="0.3">
      <c r="G1631" s="14">
        <v>1974</v>
      </c>
      <c r="H1631" s="15" t="s">
        <v>30</v>
      </c>
      <c r="J1631" s="60" t="s">
        <v>2380</v>
      </c>
      <c r="K1631" s="14" t="s">
        <v>11</v>
      </c>
      <c r="L1631" s="14" t="s">
        <v>11</v>
      </c>
      <c r="R1631" s="15" t="s">
        <v>535</v>
      </c>
      <c r="Y1631" t="s">
        <v>741</v>
      </c>
      <c r="Z1631">
        <v>18.78</v>
      </c>
      <c r="AA1631">
        <v>4.45</v>
      </c>
      <c r="AB1631" t="s">
        <v>2380</v>
      </c>
      <c r="AC1631" t="s">
        <v>2380</v>
      </c>
      <c r="AD1631" t="s">
        <v>2383</v>
      </c>
      <c r="AE1631">
        <v>1</v>
      </c>
      <c r="AF1631" t="s">
        <v>2380</v>
      </c>
      <c r="AH1631" t="s">
        <v>1662</v>
      </c>
      <c r="AI1631">
        <v>1974</v>
      </c>
      <c r="AJ1631" t="s">
        <v>30</v>
      </c>
      <c r="AK1631">
        <v>26</v>
      </c>
      <c r="AL1631">
        <v>0</v>
      </c>
      <c r="AM1631">
        <v>14256.79</v>
      </c>
      <c r="AN1631" t="s">
        <v>11</v>
      </c>
      <c r="AO1631" t="s">
        <v>11</v>
      </c>
      <c r="AP1631" t="s">
        <v>535</v>
      </c>
    </row>
    <row r="1632" spans="7:42" x14ac:dyDescent="0.3">
      <c r="G1632" s="14">
        <v>1972</v>
      </c>
      <c r="H1632" s="15" t="s">
        <v>10</v>
      </c>
      <c r="J1632" s="60" t="s">
        <v>2380</v>
      </c>
      <c r="K1632" s="14" t="s">
        <v>11</v>
      </c>
      <c r="L1632" s="14" t="s">
        <v>11</v>
      </c>
      <c r="R1632" s="15" t="s">
        <v>535</v>
      </c>
      <c r="Y1632" t="s">
        <v>740</v>
      </c>
      <c r="Z1632">
        <v>28.024999999999999</v>
      </c>
      <c r="AA1632">
        <v>5</v>
      </c>
      <c r="AB1632" t="s">
        <v>2380</v>
      </c>
      <c r="AC1632" t="s">
        <v>2380</v>
      </c>
      <c r="AD1632" t="s">
        <v>2380</v>
      </c>
      <c r="AE1632">
        <v>1</v>
      </c>
      <c r="AF1632" t="s">
        <v>2380</v>
      </c>
      <c r="AH1632" t="s">
        <v>1663</v>
      </c>
      <c r="AI1632">
        <v>1972</v>
      </c>
      <c r="AJ1632" t="s">
        <v>10</v>
      </c>
      <c r="AK1632">
        <v>13</v>
      </c>
      <c r="AL1632">
        <v>0</v>
      </c>
      <c r="AM1632">
        <v>14258.33</v>
      </c>
      <c r="AN1632" t="s">
        <v>11</v>
      </c>
      <c r="AO1632" t="s">
        <v>11</v>
      </c>
      <c r="AP1632" t="s">
        <v>535</v>
      </c>
    </row>
    <row r="1633" spans="7:42" x14ac:dyDescent="0.3">
      <c r="G1633" s="14">
        <v>2004</v>
      </c>
      <c r="H1633" s="15" t="s">
        <v>20</v>
      </c>
      <c r="J1633" s="60" t="s">
        <v>2380</v>
      </c>
      <c r="K1633" s="14" t="s">
        <v>11</v>
      </c>
      <c r="L1633" s="14" t="s">
        <v>11</v>
      </c>
      <c r="R1633" s="15" t="s">
        <v>247</v>
      </c>
      <c r="Y1633" t="s">
        <v>739</v>
      </c>
      <c r="Z1633">
        <v>35.090000000000003</v>
      </c>
      <c r="AA1633">
        <v>5.84</v>
      </c>
      <c r="AB1633" t="s">
        <v>2380</v>
      </c>
      <c r="AC1633" t="s">
        <v>2380</v>
      </c>
      <c r="AD1633" t="s">
        <v>2380</v>
      </c>
      <c r="AE1633" t="s">
        <v>2381</v>
      </c>
      <c r="AF1633" t="s">
        <v>2380</v>
      </c>
      <c r="AH1633" t="s">
        <v>1664</v>
      </c>
      <c r="AI1633">
        <v>2004</v>
      </c>
      <c r="AJ1633" t="s">
        <v>20</v>
      </c>
      <c r="AK1633">
        <v>6</v>
      </c>
      <c r="AL1633">
        <v>0</v>
      </c>
      <c r="AM1633">
        <v>14283.46</v>
      </c>
      <c r="AN1633" t="s">
        <v>11</v>
      </c>
      <c r="AO1633" t="s">
        <v>11</v>
      </c>
      <c r="AP1633" t="s">
        <v>247</v>
      </c>
    </row>
    <row r="1634" spans="7:42" x14ac:dyDescent="0.3">
      <c r="G1634" s="14">
        <v>1968</v>
      </c>
      <c r="H1634" s="15" t="s">
        <v>30</v>
      </c>
      <c r="J1634" s="60" t="s">
        <v>2380</v>
      </c>
      <c r="K1634" s="14" t="s">
        <v>11</v>
      </c>
      <c r="L1634" s="14" t="s">
        <v>12</v>
      </c>
      <c r="R1634" s="15" t="s">
        <v>23</v>
      </c>
      <c r="Y1634" t="s">
        <v>738</v>
      </c>
      <c r="Z1634">
        <v>34.42</v>
      </c>
      <c r="AA1634">
        <v>5.21</v>
      </c>
      <c r="AB1634" t="s">
        <v>2382</v>
      </c>
      <c r="AC1634" t="s">
        <v>2380</v>
      </c>
      <c r="AD1634" t="s">
        <v>2380</v>
      </c>
      <c r="AE1634" t="s">
        <v>2381</v>
      </c>
      <c r="AF1634" t="s">
        <v>2380</v>
      </c>
      <c r="AH1634" t="s">
        <v>1665</v>
      </c>
      <c r="AI1634">
        <v>1968</v>
      </c>
      <c r="AJ1634" t="s">
        <v>30</v>
      </c>
      <c r="AK1634">
        <v>15</v>
      </c>
      <c r="AL1634">
        <v>0</v>
      </c>
      <c r="AM1634">
        <v>14285.9</v>
      </c>
      <c r="AN1634" t="s">
        <v>11</v>
      </c>
      <c r="AO1634" t="s">
        <v>12</v>
      </c>
      <c r="AP1634" t="s">
        <v>23</v>
      </c>
    </row>
    <row r="1635" spans="7:42" x14ac:dyDescent="0.3">
      <c r="G1635" s="14">
        <v>1958</v>
      </c>
      <c r="H1635" s="15" t="s">
        <v>37</v>
      </c>
      <c r="J1635" s="60" t="s">
        <v>2380</v>
      </c>
      <c r="K1635" s="14" t="s">
        <v>11</v>
      </c>
      <c r="L1635" s="14" t="s">
        <v>12</v>
      </c>
      <c r="R1635" s="15" t="s">
        <v>13</v>
      </c>
      <c r="Y1635" t="s">
        <v>737</v>
      </c>
      <c r="Z1635">
        <v>29.4</v>
      </c>
      <c r="AA1635">
        <v>4.26</v>
      </c>
      <c r="AB1635" t="s">
        <v>2380</v>
      </c>
      <c r="AC1635" t="s">
        <v>2380</v>
      </c>
      <c r="AD1635" t="s">
        <v>2380</v>
      </c>
      <c r="AE1635" t="s">
        <v>2381</v>
      </c>
      <c r="AF1635" t="s">
        <v>2380</v>
      </c>
      <c r="AH1635" t="s">
        <v>1666</v>
      </c>
      <c r="AI1635">
        <v>1958</v>
      </c>
      <c r="AJ1635" t="s">
        <v>37</v>
      </c>
      <c r="AK1635">
        <v>15</v>
      </c>
      <c r="AL1635">
        <v>0</v>
      </c>
      <c r="AM1635">
        <v>14313.85</v>
      </c>
      <c r="AN1635" t="s">
        <v>11</v>
      </c>
      <c r="AO1635" t="s">
        <v>12</v>
      </c>
      <c r="AP1635" t="s">
        <v>13</v>
      </c>
    </row>
    <row r="1636" spans="7:42" x14ac:dyDescent="0.3">
      <c r="G1636" s="14">
        <v>1958</v>
      </c>
      <c r="H1636" s="15" t="s">
        <v>10</v>
      </c>
      <c r="J1636" s="60" t="s">
        <v>2380</v>
      </c>
      <c r="K1636" s="14" t="s">
        <v>11</v>
      </c>
      <c r="L1636" s="14" t="s">
        <v>11</v>
      </c>
      <c r="R1636" s="15" t="s">
        <v>42</v>
      </c>
      <c r="Y1636" t="s">
        <v>736</v>
      </c>
      <c r="Z1636">
        <v>21.31</v>
      </c>
      <c r="AA1636">
        <v>4.17</v>
      </c>
      <c r="AB1636" t="s">
        <v>2380</v>
      </c>
      <c r="AC1636" t="s">
        <v>2380</v>
      </c>
      <c r="AD1636" t="s">
        <v>2380</v>
      </c>
      <c r="AE1636" t="s">
        <v>2381</v>
      </c>
      <c r="AF1636" t="s">
        <v>2380</v>
      </c>
      <c r="AH1636" t="s">
        <v>1667</v>
      </c>
      <c r="AI1636">
        <v>1958</v>
      </c>
      <c r="AJ1636" t="s">
        <v>10</v>
      </c>
      <c r="AK1636">
        <v>10</v>
      </c>
      <c r="AL1636">
        <v>0</v>
      </c>
      <c r="AM1636">
        <v>14319.03</v>
      </c>
      <c r="AN1636" t="s">
        <v>11</v>
      </c>
      <c r="AO1636" t="s">
        <v>11</v>
      </c>
      <c r="AP1636" t="s">
        <v>42</v>
      </c>
    </row>
    <row r="1637" spans="7:42" x14ac:dyDescent="0.3">
      <c r="G1637" s="14">
        <v>1969</v>
      </c>
      <c r="H1637" s="15" t="s">
        <v>20</v>
      </c>
      <c r="J1637" s="60" t="s">
        <v>2380</v>
      </c>
      <c r="K1637" s="14" t="s">
        <v>11</v>
      </c>
      <c r="L1637" s="14" t="s">
        <v>12</v>
      </c>
      <c r="R1637" s="15" t="s">
        <v>632</v>
      </c>
      <c r="Y1637" t="s">
        <v>735</v>
      </c>
      <c r="Z1637">
        <v>19.559999999999999</v>
      </c>
      <c r="AA1637">
        <v>11.96</v>
      </c>
      <c r="AB1637" t="s">
        <v>2380</v>
      </c>
      <c r="AC1637" t="s">
        <v>2380</v>
      </c>
      <c r="AD1637" t="s">
        <v>2380</v>
      </c>
      <c r="AE1637" t="s">
        <v>2381</v>
      </c>
      <c r="AF1637" t="s">
        <v>2380</v>
      </c>
      <c r="AH1637" t="s">
        <v>1668</v>
      </c>
      <c r="AI1637">
        <v>1969</v>
      </c>
      <c r="AJ1637" t="s">
        <v>20</v>
      </c>
      <c r="AK1637">
        <v>26</v>
      </c>
      <c r="AL1637">
        <v>0</v>
      </c>
      <c r="AM1637">
        <v>14337.91</v>
      </c>
      <c r="AN1637" t="s">
        <v>11</v>
      </c>
      <c r="AO1637" t="s">
        <v>12</v>
      </c>
      <c r="AP1637" t="s">
        <v>632</v>
      </c>
    </row>
    <row r="1638" spans="7:42" x14ac:dyDescent="0.3">
      <c r="G1638" s="14">
        <v>1959</v>
      </c>
      <c r="H1638" s="15" t="s">
        <v>30</v>
      </c>
      <c r="J1638" s="60" t="s">
        <v>2380</v>
      </c>
      <c r="K1638" s="14" t="s">
        <v>11</v>
      </c>
      <c r="L1638" s="14" t="s">
        <v>11</v>
      </c>
      <c r="R1638" s="15" t="s">
        <v>23</v>
      </c>
      <c r="Y1638" t="s">
        <v>734</v>
      </c>
      <c r="Z1638">
        <v>37.335000000000001</v>
      </c>
      <c r="AA1638">
        <v>6.26</v>
      </c>
      <c r="AB1638" t="s">
        <v>2382</v>
      </c>
      <c r="AC1638" t="s">
        <v>2380</v>
      </c>
      <c r="AD1638" t="s">
        <v>2380</v>
      </c>
      <c r="AE1638">
        <v>1</v>
      </c>
      <c r="AF1638" t="s">
        <v>2380</v>
      </c>
      <c r="AH1638" t="s">
        <v>1669</v>
      </c>
      <c r="AI1638">
        <v>1959</v>
      </c>
      <c r="AJ1638" t="s">
        <v>30</v>
      </c>
      <c r="AK1638">
        <v>24</v>
      </c>
      <c r="AL1638">
        <v>1</v>
      </c>
      <c r="AM1638">
        <v>14349.85</v>
      </c>
      <c r="AN1638" t="s">
        <v>11</v>
      </c>
      <c r="AO1638" t="s">
        <v>11</v>
      </c>
      <c r="AP1638" t="s">
        <v>23</v>
      </c>
    </row>
    <row r="1639" spans="7:42" x14ac:dyDescent="0.3">
      <c r="G1639" s="14">
        <v>1967</v>
      </c>
      <c r="H1639" s="15" t="s">
        <v>37</v>
      </c>
      <c r="J1639" s="60" t="s">
        <v>2380</v>
      </c>
      <c r="K1639" s="14" t="s">
        <v>11</v>
      </c>
      <c r="L1639" s="14" t="s">
        <v>16</v>
      </c>
      <c r="R1639" s="15" t="s">
        <v>535</v>
      </c>
      <c r="Y1639" t="s">
        <v>733</v>
      </c>
      <c r="Z1639">
        <v>19.53</v>
      </c>
      <c r="AA1639">
        <v>11.68</v>
      </c>
      <c r="AB1639" t="s">
        <v>2380</v>
      </c>
      <c r="AC1639" t="s">
        <v>2380</v>
      </c>
      <c r="AD1639" t="s">
        <v>2380</v>
      </c>
      <c r="AE1639" t="s">
        <v>2381</v>
      </c>
      <c r="AF1639" t="s">
        <v>2380</v>
      </c>
      <c r="AH1639" t="s">
        <v>1670</v>
      </c>
      <c r="AI1639">
        <v>1967</v>
      </c>
      <c r="AJ1639" t="s">
        <v>37</v>
      </c>
      <c r="AK1639">
        <v>10</v>
      </c>
      <c r="AL1639">
        <v>0</v>
      </c>
      <c r="AM1639">
        <v>14355.43</v>
      </c>
      <c r="AN1639" t="s">
        <v>11</v>
      </c>
      <c r="AO1639" t="s">
        <v>16</v>
      </c>
      <c r="AP1639" t="s">
        <v>535</v>
      </c>
    </row>
    <row r="1640" spans="7:42" x14ac:dyDescent="0.3">
      <c r="G1640" s="14">
        <v>1988</v>
      </c>
      <c r="H1640" s="15" t="s">
        <v>15</v>
      </c>
      <c r="J1640" s="60" t="s">
        <v>2380</v>
      </c>
      <c r="K1640" s="14" t="s">
        <v>11</v>
      </c>
      <c r="L1640" s="14" t="s">
        <v>11</v>
      </c>
      <c r="R1640" s="15" t="s">
        <v>42</v>
      </c>
      <c r="Y1640" t="s">
        <v>732</v>
      </c>
      <c r="Z1640">
        <v>34.1</v>
      </c>
      <c r="AA1640">
        <v>5.16</v>
      </c>
      <c r="AB1640" t="s">
        <v>2380</v>
      </c>
      <c r="AC1640" t="s">
        <v>2380</v>
      </c>
      <c r="AD1640" t="s">
        <v>2380</v>
      </c>
      <c r="AE1640" t="s">
        <v>2381</v>
      </c>
      <c r="AF1640" t="s">
        <v>2380</v>
      </c>
      <c r="AH1640" t="s">
        <v>1671</v>
      </c>
      <c r="AI1640">
        <v>1988</v>
      </c>
      <c r="AJ1640" t="s">
        <v>15</v>
      </c>
      <c r="AK1640">
        <v>16</v>
      </c>
      <c r="AL1640">
        <v>1</v>
      </c>
      <c r="AM1640">
        <v>14358.36</v>
      </c>
      <c r="AN1640" t="s">
        <v>11</v>
      </c>
      <c r="AO1640" t="s">
        <v>11</v>
      </c>
      <c r="AP1640" t="s">
        <v>42</v>
      </c>
    </row>
    <row r="1641" spans="7:42" x14ac:dyDescent="0.3">
      <c r="G1641" s="14">
        <v>1963</v>
      </c>
      <c r="H1641" s="15" t="s">
        <v>10</v>
      </c>
      <c r="J1641" s="60" t="s">
        <v>2380</v>
      </c>
      <c r="K1641" s="14" t="s">
        <v>11</v>
      </c>
      <c r="L1641" s="14" t="s">
        <v>11</v>
      </c>
      <c r="R1641" s="15" t="s">
        <v>23</v>
      </c>
      <c r="Y1641" t="s">
        <v>731</v>
      </c>
      <c r="Z1641">
        <v>16.5</v>
      </c>
      <c r="AA1641">
        <v>6.9</v>
      </c>
      <c r="AB1641" t="s">
        <v>2382</v>
      </c>
      <c r="AC1641" t="s">
        <v>2380</v>
      </c>
      <c r="AD1641" t="s">
        <v>2380</v>
      </c>
      <c r="AE1641">
        <v>2</v>
      </c>
      <c r="AF1641" t="s">
        <v>2380</v>
      </c>
      <c r="AH1641" t="s">
        <v>1672</v>
      </c>
      <c r="AI1641">
        <v>1963</v>
      </c>
      <c r="AJ1641" t="s">
        <v>10</v>
      </c>
      <c r="AK1641">
        <v>16</v>
      </c>
      <c r="AL1641">
        <v>3</v>
      </c>
      <c r="AM1641">
        <v>14382.71</v>
      </c>
      <c r="AN1641" t="s">
        <v>11</v>
      </c>
      <c r="AO1641" t="s">
        <v>11</v>
      </c>
      <c r="AP1641" t="s">
        <v>23</v>
      </c>
    </row>
    <row r="1642" spans="7:42" x14ac:dyDescent="0.3">
      <c r="G1642" s="14">
        <v>1965</v>
      </c>
      <c r="H1642" s="15" t="s">
        <v>18</v>
      </c>
      <c r="J1642" s="60" t="s">
        <v>2380</v>
      </c>
      <c r="K1642" s="14" t="s">
        <v>11</v>
      </c>
      <c r="L1642" s="14" t="s">
        <v>12</v>
      </c>
      <c r="R1642" s="15" t="s">
        <v>247</v>
      </c>
      <c r="Y1642" t="s">
        <v>730</v>
      </c>
      <c r="Z1642">
        <v>30.69</v>
      </c>
      <c r="AA1642">
        <v>4.83</v>
      </c>
      <c r="AB1642" t="s">
        <v>2380</v>
      </c>
      <c r="AC1642" t="s">
        <v>2380</v>
      </c>
      <c r="AD1642" t="s">
        <v>2380</v>
      </c>
      <c r="AE1642">
        <v>1</v>
      </c>
      <c r="AF1642" t="s">
        <v>2380</v>
      </c>
      <c r="AH1642" t="s">
        <v>1673</v>
      </c>
      <c r="AI1642">
        <v>1965</v>
      </c>
      <c r="AJ1642" t="s">
        <v>18</v>
      </c>
      <c r="AK1642">
        <v>22</v>
      </c>
      <c r="AL1642">
        <v>4</v>
      </c>
      <c r="AM1642">
        <v>14394.4</v>
      </c>
      <c r="AN1642" t="s">
        <v>11</v>
      </c>
      <c r="AO1642" t="s">
        <v>12</v>
      </c>
      <c r="AP1642" t="s">
        <v>247</v>
      </c>
    </row>
    <row r="1643" spans="7:42" x14ac:dyDescent="0.3">
      <c r="G1643" s="14">
        <v>1958</v>
      </c>
      <c r="H1643" s="15" t="s">
        <v>20</v>
      </c>
      <c r="J1643" s="60" t="s">
        <v>2380</v>
      </c>
      <c r="K1643" s="14" t="s">
        <v>11</v>
      </c>
      <c r="L1643" s="14" t="s">
        <v>16</v>
      </c>
      <c r="R1643" s="15" t="s">
        <v>170</v>
      </c>
      <c r="Y1643" t="s">
        <v>729</v>
      </c>
      <c r="Z1643">
        <v>28.93</v>
      </c>
      <c r="AA1643">
        <v>4.87</v>
      </c>
      <c r="AB1643" t="s">
        <v>2380</v>
      </c>
      <c r="AC1643" t="s">
        <v>2380</v>
      </c>
      <c r="AD1643" t="s">
        <v>2380</v>
      </c>
      <c r="AE1643">
        <v>1</v>
      </c>
      <c r="AF1643" t="s">
        <v>2380</v>
      </c>
      <c r="AH1643" t="s">
        <v>1674</v>
      </c>
      <c r="AI1643">
        <v>1958</v>
      </c>
      <c r="AJ1643" t="s">
        <v>20</v>
      </c>
      <c r="AK1643">
        <v>14</v>
      </c>
      <c r="AL1643">
        <v>0</v>
      </c>
      <c r="AM1643">
        <v>14394.56</v>
      </c>
      <c r="AN1643" t="s">
        <v>11</v>
      </c>
      <c r="AO1643" t="s">
        <v>16</v>
      </c>
      <c r="AP1643" t="s">
        <v>170</v>
      </c>
    </row>
    <row r="1644" spans="7:42" x14ac:dyDescent="0.3">
      <c r="G1644" s="14">
        <v>1958</v>
      </c>
      <c r="H1644" s="15" t="s">
        <v>10</v>
      </c>
      <c r="J1644" s="60" t="s">
        <v>2380</v>
      </c>
      <c r="K1644" s="14" t="s">
        <v>11</v>
      </c>
      <c r="L1644" s="14" t="s">
        <v>11</v>
      </c>
      <c r="R1644" s="15" t="s">
        <v>168</v>
      </c>
      <c r="Y1644" t="s">
        <v>728</v>
      </c>
      <c r="Z1644">
        <v>38.9</v>
      </c>
      <c r="AA1644">
        <v>4.28</v>
      </c>
      <c r="AB1644" t="s">
        <v>2380</v>
      </c>
      <c r="AC1644" t="s">
        <v>2380</v>
      </c>
      <c r="AD1644" t="s">
        <v>2380</v>
      </c>
      <c r="AE1644" t="s">
        <v>2381</v>
      </c>
      <c r="AF1644" t="s">
        <v>2380</v>
      </c>
      <c r="AH1644" t="s">
        <v>1675</v>
      </c>
      <c r="AI1644">
        <v>1958</v>
      </c>
      <c r="AJ1644" t="s">
        <v>10</v>
      </c>
      <c r="AK1644">
        <v>29</v>
      </c>
      <c r="AL1644">
        <v>0</v>
      </c>
      <c r="AM1644">
        <v>14410.93</v>
      </c>
      <c r="AN1644" t="s">
        <v>11</v>
      </c>
      <c r="AO1644" t="s">
        <v>11</v>
      </c>
      <c r="AP1644" t="s">
        <v>168</v>
      </c>
    </row>
    <row r="1645" spans="7:42" x14ac:dyDescent="0.3">
      <c r="G1645" s="14">
        <v>1958</v>
      </c>
      <c r="H1645" s="15" t="s">
        <v>20</v>
      </c>
      <c r="J1645" s="60" t="s">
        <v>2380</v>
      </c>
      <c r="K1645" s="14" t="s">
        <v>11</v>
      </c>
      <c r="L1645" s="14" t="s">
        <v>12</v>
      </c>
      <c r="R1645" s="15" t="s">
        <v>13</v>
      </c>
      <c r="Y1645" t="s">
        <v>727</v>
      </c>
      <c r="Z1645">
        <v>26.9</v>
      </c>
      <c r="AA1645">
        <v>4.07</v>
      </c>
      <c r="AB1645" t="s">
        <v>2380</v>
      </c>
      <c r="AC1645" t="s">
        <v>2380</v>
      </c>
      <c r="AD1645" t="s">
        <v>2380</v>
      </c>
      <c r="AE1645" t="s">
        <v>2381</v>
      </c>
      <c r="AF1645" t="s">
        <v>2380</v>
      </c>
      <c r="AH1645" t="s">
        <v>1676</v>
      </c>
      <c r="AI1645">
        <v>1958</v>
      </c>
      <c r="AJ1645" t="s">
        <v>20</v>
      </c>
      <c r="AK1645">
        <v>20</v>
      </c>
      <c r="AL1645">
        <v>1</v>
      </c>
      <c r="AM1645">
        <v>14418.28</v>
      </c>
      <c r="AN1645" t="s">
        <v>11</v>
      </c>
      <c r="AO1645" t="s">
        <v>12</v>
      </c>
      <c r="AP1645" t="s">
        <v>13</v>
      </c>
    </row>
    <row r="1646" spans="7:42" x14ac:dyDescent="0.3">
      <c r="G1646" s="14">
        <v>1999</v>
      </c>
      <c r="H1646" s="15" t="s">
        <v>35</v>
      </c>
      <c r="J1646" s="60" t="s">
        <v>2380</v>
      </c>
      <c r="K1646" s="14" t="s">
        <v>11</v>
      </c>
      <c r="L1646" s="14" t="s">
        <v>16</v>
      </c>
      <c r="R1646" s="15" t="s">
        <v>23</v>
      </c>
      <c r="Y1646" t="s">
        <v>726</v>
      </c>
      <c r="Z1646">
        <v>24.86</v>
      </c>
      <c r="AA1646">
        <v>6.23</v>
      </c>
      <c r="AB1646" t="s">
        <v>2380</v>
      </c>
      <c r="AC1646" t="s">
        <v>2380</v>
      </c>
      <c r="AD1646" t="s">
        <v>2380</v>
      </c>
      <c r="AE1646" t="s">
        <v>2381</v>
      </c>
      <c r="AF1646" t="s">
        <v>2380</v>
      </c>
      <c r="AH1646" t="s">
        <v>1677</v>
      </c>
      <c r="AI1646">
        <v>1999</v>
      </c>
      <c r="AJ1646" t="s">
        <v>35</v>
      </c>
      <c r="AK1646">
        <v>10</v>
      </c>
      <c r="AL1646">
        <v>2</v>
      </c>
      <c r="AM1646">
        <v>14426.07</v>
      </c>
      <c r="AN1646" t="s">
        <v>11</v>
      </c>
      <c r="AO1646" t="s">
        <v>16</v>
      </c>
      <c r="AP1646" t="s">
        <v>23</v>
      </c>
    </row>
    <row r="1647" spans="7:42" x14ac:dyDescent="0.3">
      <c r="G1647" s="14">
        <v>1967</v>
      </c>
      <c r="H1647" s="15" t="s">
        <v>35</v>
      </c>
      <c r="J1647" s="60" t="s">
        <v>2380</v>
      </c>
      <c r="K1647" s="14" t="s">
        <v>11</v>
      </c>
      <c r="L1647" s="14" t="s">
        <v>11</v>
      </c>
      <c r="R1647" s="15" t="s">
        <v>535</v>
      </c>
      <c r="Y1647" t="s">
        <v>725</v>
      </c>
      <c r="Z1647">
        <v>39.14</v>
      </c>
      <c r="AA1647">
        <v>6.24</v>
      </c>
      <c r="AB1647" t="s">
        <v>2380</v>
      </c>
      <c r="AC1647" t="s">
        <v>2382</v>
      </c>
      <c r="AD1647" t="s">
        <v>2380</v>
      </c>
      <c r="AE1647">
        <v>1</v>
      </c>
      <c r="AF1647" t="s">
        <v>2380</v>
      </c>
      <c r="AH1647" t="s">
        <v>1678</v>
      </c>
      <c r="AI1647">
        <v>1967</v>
      </c>
      <c r="AJ1647" t="s">
        <v>35</v>
      </c>
      <c r="AK1647">
        <v>15</v>
      </c>
      <c r="AL1647">
        <v>0</v>
      </c>
      <c r="AM1647">
        <v>14426.66</v>
      </c>
      <c r="AN1647" t="s">
        <v>11</v>
      </c>
      <c r="AO1647" t="s">
        <v>11</v>
      </c>
      <c r="AP1647" t="s">
        <v>535</v>
      </c>
    </row>
    <row r="1648" spans="7:42" x14ac:dyDescent="0.3">
      <c r="G1648" s="14">
        <v>1967</v>
      </c>
      <c r="H1648" s="15" t="s">
        <v>15</v>
      </c>
      <c r="J1648" s="60" t="s">
        <v>2380</v>
      </c>
      <c r="K1648" s="14" t="s">
        <v>11</v>
      </c>
      <c r="L1648" s="14" t="s">
        <v>11</v>
      </c>
      <c r="R1648" s="15" t="s">
        <v>300</v>
      </c>
      <c r="Y1648" t="s">
        <v>724</v>
      </c>
      <c r="Z1648">
        <v>39.799999999999997</v>
      </c>
      <c r="AA1648">
        <v>6.17</v>
      </c>
      <c r="AB1648" t="s">
        <v>2380</v>
      </c>
      <c r="AC1648" t="s">
        <v>2380</v>
      </c>
      <c r="AD1648" t="s">
        <v>2383</v>
      </c>
      <c r="AE1648">
        <v>1</v>
      </c>
      <c r="AF1648" t="s">
        <v>2380</v>
      </c>
      <c r="AH1648" t="s">
        <v>1679</v>
      </c>
      <c r="AI1648">
        <v>1967</v>
      </c>
      <c r="AJ1648" t="s">
        <v>15</v>
      </c>
      <c r="AK1648">
        <v>4</v>
      </c>
      <c r="AL1648">
        <v>0</v>
      </c>
      <c r="AM1648">
        <v>14427.63</v>
      </c>
      <c r="AN1648" t="s">
        <v>11</v>
      </c>
      <c r="AO1648" t="s">
        <v>11</v>
      </c>
      <c r="AP1648" t="s">
        <v>300</v>
      </c>
    </row>
    <row r="1649" spans="7:42" x14ac:dyDescent="0.3">
      <c r="G1649" s="14">
        <v>1959</v>
      </c>
      <c r="H1649" s="15" t="s">
        <v>18</v>
      </c>
      <c r="J1649" s="60" t="s">
        <v>2380</v>
      </c>
      <c r="K1649" s="14" t="s">
        <v>11</v>
      </c>
      <c r="L1649" s="14" t="s">
        <v>16</v>
      </c>
      <c r="R1649" s="15" t="s">
        <v>247</v>
      </c>
      <c r="Y1649" t="s">
        <v>723</v>
      </c>
      <c r="Z1649">
        <v>34.32</v>
      </c>
      <c r="AA1649">
        <v>5.16</v>
      </c>
      <c r="AB1649" t="s">
        <v>2380</v>
      </c>
      <c r="AC1649" t="s">
        <v>2380</v>
      </c>
      <c r="AD1649" t="s">
        <v>2380</v>
      </c>
      <c r="AE1649">
        <v>1</v>
      </c>
      <c r="AF1649" t="s">
        <v>2380</v>
      </c>
      <c r="AH1649" t="s">
        <v>1680</v>
      </c>
      <c r="AI1649">
        <v>1959</v>
      </c>
      <c r="AJ1649" t="s">
        <v>18</v>
      </c>
      <c r="AK1649">
        <v>29</v>
      </c>
      <c r="AL1649">
        <v>0</v>
      </c>
      <c r="AM1649">
        <v>14449.85</v>
      </c>
      <c r="AN1649" t="s">
        <v>11</v>
      </c>
      <c r="AO1649" t="s">
        <v>16</v>
      </c>
      <c r="AP1649" t="s">
        <v>247</v>
      </c>
    </row>
    <row r="1650" spans="7:42" x14ac:dyDescent="0.3">
      <c r="G1650" s="14">
        <v>1959</v>
      </c>
      <c r="H1650" s="15" t="s">
        <v>35</v>
      </c>
      <c r="J1650" s="60" t="s">
        <v>2380</v>
      </c>
      <c r="K1650" s="14" t="s">
        <v>11</v>
      </c>
      <c r="L1650" s="14" t="s">
        <v>12</v>
      </c>
      <c r="R1650" s="15" t="s">
        <v>249</v>
      </c>
      <c r="Y1650" t="s">
        <v>722</v>
      </c>
      <c r="Z1650">
        <v>32.51</v>
      </c>
      <c r="AA1650">
        <v>4.3</v>
      </c>
      <c r="AB1650" t="s">
        <v>2380</v>
      </c>
      <c r="AC1650" t="s">
        <v>2380</v>
      </c>
      <c r="AD1650" t="s">
        <v>2380</v>
      </c>
      <c r="AE1650" t="s">
        <v>2381</v>
      </c>
      <c r="AF1650" t="s">
        <v>2380</v>
      </c>
      <c r="AH1650" t="s">
        <v>1681</v>
      </c>
      <c r="AI1650">
        <v>1959</v>
      </c>
      <c r="AJ1650" t="s">
        <v>35</v>
      </c>
      <c r="AK1650">
        <v>3</v>
      </c>
      <c r="AL1650">
        <v>0</v>
      </c>
      <c r="AM1650">
        <v>14451.84</v>
      </c>
      <c r="AN1650" t="s">
        <v>11</v>
      </c>
      <c r="AO1650" t="s">
        <v>12</v>
      </c>
      <c r="AP1650" t="s">
        <v>249</v>
      </c>
    </row>
    <row r="1651" spans="7:42" x14ac:dyDescent="0.3">
      <c r="G1651" s="14">
        <v>1996</v>
      </c>
      <c r="H1651" s="15" t="s">
        <v>15</v>
      </c>
      <c r="J1651" s="60" t="s">
        <v>2380</v>
      </c>
      <c r="K1651" s="14" t="s">
        <v>11</v>
      </c>
      <c r="L1651" s="14" t="s">
        <v>12</v>
      </c>
      <c r="R1651" s="15" t="s">
        <v>247</v>
      </c>
      <c r="Y1651" t="s">
        <v>721</v>
      </c>
      <c r="Z1651">
        <v>30.71</v>
      </c>
      <c r="AA1651">
        <v>6.14</v>
      </c>
      <c r="AB1651" t="s">
        <v>2380</v>
      </c>
      <c r="AC1651" t="s">
        <v>2380</v>
      </c>
      <c r="AD1651" t="s">
        <v>2383</v>
      </c>
      <c r="AE1651">
        <v>1</v>
      </c>
      <c r="AF1651" t="s">
        <v>2380</v>
      </c>
      <c r="AH1651" t="s">
        <v>1682</v>
      </c>
      <c r="AI1651">
        <v>1996</v>
      </c>
      <c r="AJ1651" t="s">
        <v>15</v>
      </c>
      <c r="AK1651">
        <v>10</v>
      </c>
      <c r="AL1651">
        <v>2</v>
      </c>
      <c r="AM1651">
        <v>14455.64</v>
      </c>
      <c r="AN1651" t="s">
        <v>11</v>
      </c>
      <c r="AO1651" t="s">
        <v>12</v>
      </c>
      <c r="AP1651" t="s">
        <v>247</v>
      </c>
    </row>
    <row r="1652" spans="7:42" x14ac:dyDescent="0.3">
      <c r="G1652" s="14">
        <v>1976</v>
      </c>
      <c r="H1652" s="15" t="s">
        <v>15</v>
      </c>
      <c r="J1652" s="60" t="s">
        <v>2380</v>
      </c>
      <c r="K1652" s="14" t="s">
        <v>11</v>
      </c>
      <c r="L1652" s="14" t="s">
        <v>12</v>
      </c>
      <c r="R1652" s="15" t="s">
        <v>23</v>
      </c>
      <c r="Y1652" t="s">
        <v>720</v>
      </c>
      <c r="Z1652">
        <v>28.9</v>
      </c>
      <c r="AA1652">
        <v>5.36</v>
      </c>
      <c r="AB1652" t="s">
        <v>2380</v>
      </c>
      <c r="AC1652" t="s">
        <v>2380</v>
      </c>
      <c r="AD1652" t="s">
        <v>2380</v>
      </c>
      <c r="AE1652">
        <v>1</v>
      </c>
      <c r="AF1652" t="s">
        <v>2380</v>
      </c>
      <c r="AH1652" t="s">
        <v>1683</v>
      </c>
      <c r="AI1652">
        <v>1976</v>
      </c>
      <c r="AJ1652" t="s">
        <v>15</v>
      </c>
      <c r="AK1652">
        <v>27</v>
      </c>
      <c r="AL1652">
        <v>2</v>
      </c>
      <c r="AM1652">
        <v>14470.01</v>
      </c>
      <c r="AN1652" t="s">
        <v>11</v>
      </c>
      <c r="AO1652" t="s">
        <v>12</v>
      </c>
      <c r="AP1652" t="s">
        <v>23</v>
      </c>
    </row>
    <row r="1653" spans="7:42" x14ac:dyDescent="0.3">
      <c r="G1653" s="14">
        <v>1959</v>
      </c>
      <c r="H1653" s="15" t="s">
        <v>15</v>
      </c>
      <c r="J1653" s="60" t="s">
        <v>2380</v>
      </c>
      <c r="K1653" s="14" t="s">
        <v>11</v>
      </c>
      <c r="L1653" s="14" t="s">
        <v>11</v>
      </c>
      <c r="R1653" s="15" t="s">
        <v>13</v>
      </c>
      <c r="Y1653" t="s">
        <v>719</v>
      </c>
      <c r="Z1653">
        <v>36.19</v>
      </c>
      <c r="AA1653">
        <v>4.3</v>
      </c>
      <c r="AB1653" t="s">
        <v>2380</v>
      </c>
      <c r="AC1653" t="s">
        <v>2380</v>
      </c>
      <c r="AD1653" t="s">
        <v>2380</v>
      </c>
      <c r="AE1653" t="s">
        <v>2381</v>
      </c>
      <c r="AF1653" t="s">
        <v>2380</v>
      </c>
      <c r="AH1653" t="s">
        <v>1684</v>
      </c>
      <c r="AI1653">
        <v>1959</v>
      </c>
      <c r="AJ1653" t="s">
        <v>15</v>
      </c>
      <c r="AK1653">
        <v>20</v>
      </c>
      <c r="AL1653">
        <v>1</v>
      </c>
      <c r="AM1653">
        <v>14474.68</v>
      </c>
      <c r="AN1653" t="s">
        <v>11</v>
      </c>
      <c r="AO1653" t="s">
        <v>11</v>
      </c>
      <c r="AP1653" t="s">
        <v>13</v>
      </c>
    </row>
    <row r="1654" spans="7:42" x14ac:dyDescent="0.3">
      <c r="G1654" s="14">
        <v>1979</v>
      </c>
      <c r="H1654" s="15" t="s">
        <v>37</v>
      </c>
      <c r="J1654" s="60" t="s">
        <v>2380</v>
      </c>
      <c r="K1654" s="14" t="s">
        <v>11</v>
      </c>
      <c r="L1654" s="14" t="s">
        <v>11</v>
      </c>
      <c r="R1654" s="15" t="s">
        <v>13</v>
      </c>
      <c r="Y1654" t="s">
        <v>718</v>
      </c>
      <c r="Z1654">
        <v>29.6</v>
      </c>
      <c r="AA1654">
        <v>4.09</v>
      </c>
      <c r="AB1654" t="s">
        <v>2380</v>
      </c>
      <c r="AC1654" t="s">
        <v>2380</v>
      </c>
      <c r="AD1654" t="s">
        <v>2380</v>
      </c>
      <c r="AE1654" t="s">
        <v>2381</v>
      </c>
      <c r="AF1654" t="s">
        <v>2380</v>
      </c>
      <c r="AH1654" t="s">
        <v>1685</v>
      </c>
      <c r="AI1654">
        <v>1979</v>
      </c>
      <c r="AJ1654" t="s">
        <v>37</v>
      </c>
      <c r="AK1654">
        <v>20</v>
      </c>
      <c r="AL1654">
        <v>5</v>
      </c>
      <c r="AM1654">
        <v>14478.33</v>
      </c>
      <c r="AN1654" t="s">
        <v>11</v>
      </c>
      <c r="AO1654" t="s">
        <v>11</v>
      </c>
      <c r="AP1654" t="s">
        <v>13</v>
      </c>
    </row>
    <row r="1655" spans="7:42" x14ac:dyDescent="0.3">
      <c r="G1655" s="14">
        <v>1989</v>
      </c>
      <c r="H1655" s="15" t="s">
        <v>10</v>
      </c>
      <c r="J1655" s="60" t="s">
        <v>2380</v>
      </c>
      <c r="K1655" s="14" t="s">
        <v>11</v>
      </c>
      <c r="L1655" s="14" t="s">
        <v>12</v>
      </c>
      <c r="R1655" s="15" t="s">
        <v>23</v>
      </c>
      <c r="Y1655" t="s">
        <v>717</v>
      </c>
      <c r="Z1655">
        <v>30.95</v>
      </c>
      <c r="AA1655">
        <v>6.27</v>
      </c>
      <c r="AB1655" t="s">
        <v>2380</v>
      </c>
      <c r="AC1655" t="s">
        <v>2380</v>
      </c>
      <c r="AD1655" t="s">
        <v>2383</v>
      </c>
      <c r="AE1655">
        <v>1</v>
      </c>
      <c r="AF1655" t="s">
        <v>2380</v>
      </c>
      <c r="AH1655" t="s">
        <v>1686</v>
      </c>
      <c r="AI1655">
        <v>1989</v>
      </c>
      <c r="AJ1655" t="s">
        <v>10</v>
      </c>
      <c r="AK1655">
        <v>22</v>
      </c>
      <c r="AL1655">
        <v>3</v>
      </c>
      <c r="AM1655">
        <v>14507.46</v>
      </c>
      <c r="AN1655" t="s">
        <v>11</v>
      </c>
      <c r="AO1655" t="s">
        <v>12</v>
      </c>
      <c r="AP1655" t="s">
        <v>23</v>
      </c>
    </row>
    <row r="1656" spans="7:42" x14ac:dyDescent="0.3">
      <c r="G1656" s="14">
        <v>1989</v>
      </c>
      <c r="H1656" s="15" t="s">
        <v>10</v>
      </c>
      <c r="J1656" s="60" t="s">
        <v>2380</v>
      </c>
      <c r="K1656" s="14" t="s">
        <v>11</v>
      </c>
      <c r="L1656" s="14" t="s">
        <v>12</v>
      </c>
      <c r="R1656" s="15" t="s">
        <v>42</v>
      </c>
      <c r="Y1656" t="s">
        <v>716</v>
      </c>
      <c r="Z1656">
        <v>19.95</v>
      </c>
      <c r="AA1656">
        <v>5.39</v>
      </c>
      <c r="AB1656" t="s">
        <v>2380</v>
      </c>
      <c r="AC1656" t="s">
        <v>2380</v>
      </c>
      <c r="AD1656" t="s">
        <v>2380</v>
      </c>
      <c r="AE1656">
        <v>1</v>
      </c>
      <c r="AF1656" t="s">
        <v>2380</v>
      </c>
      <c r="AH1656" t="s">
        <v>1687</v>
      </c>
      <c r="AI1656">
        <v>1989</v>
      </c>
      <c r="AJ1656" t="s">
        <v>10</v>
      </c>
      <c r="AK1656">
        <v>14</v>
      </c>
      <c r="AL1656">
        <v>3</v>
      </c>
      <c r="AM1656">
        <v>14547.26</v>
      </c>
      <c r="AN1656" t="s">
        <v>11</v>
      </c>
      <c r="AO1656" t="s">
        <v>12</v>
      </c>
      <c r="AP1656" t="s">
        <v>42</v>
      </c>
    </row>
    <row r="1657" spans="7:42" x14ac:dyDescent="0.3">
      <c r="G1657" s="14">
        <v>1998</v>
      </c>
      <c r="H1657" s="15" t="s">
        <v>20</v>
      </c>
      <c r="J1657" s="60" t="s">
        <v>2380</v>
      </c>
      <c r="K1657" s="14" t="s">
        <v>11</v>
      </c>
      <c r="L1657" s="14" t="s">
        <v>16</v>
      </c>
      <c r="R1657" s="15" t="s">
        <v>247</v>
      </c>
      <c r="Y1657" t="s">
        <v>715</v>
      </c>
      <c r="Z1657">
        <v>23.65</v>
      </c>
      <c r="AA1657">
        <v>5.75</v>
      </c>
      <c r="AB1657" t="s">
        <v>2382</v>
      </c>
      <c r="AC1657" t="s">
        <v>2380</v>
      </c>
      <c r="AD1657" t="s">
        <v>2380</v>
      </c>
      <c r="AE1657" t="s">
        <v>2381</v>
      </c>
      <c r="AF1657" t="s">
        <v>2380</v>
      </c>
      <c r="AH1657" t="s">
        <v>1688</v>
      </c>
      <c r="AI1657">
        <v>1998</v>
      </c>
      <c r="AJ1657" t="s">
        <v>20</v>
      </c>
      <c r="AK1657">
        <v>12</v>
      </c>
      <c r="AL1657">
        <v>0</v>
      </c>
      <c r="AM1657">
        <v>14571.89</v>
      </c>
      <c r="AN1657" t="s">
        <v>11</v>
      </c>
      <c r="AO1657" t="s">
        <v>16</v>
      </c>
      <c r="AP1657" t="s">
        <v>247</v>
      </c>
    </row>
    <row r="1658" spans="7:42" x14ac:dyDescent="0.3">
      <c r="G1658" s="14">
        <v>1962</v>
      </c>
      <c r="H1658" s="15" t="s">
        <v>30</v>
      </c>
      <c r="J1658" s="60" t="s">
        <v>2380</v>
      </c>
      <c r="K1658" s="14" t="s">
        <v>11</v>
      </c>
      <c r="L1658" s="14" t="s">
        <v>16</v>
      </c>
      <c r="R1658" s="15" t="s">
        <v>200</v>
      </c>
      <c r="Y1658" t="s">
        <v>714</v>
      </c>
      <c r="Z1658">
        <v>43.34</v>
      </c>
      <c r="AA1658">
        <v>4.91</v>
      </c>
      <c r="AB1658" t="s">
        <v>2380</v>
      </c>
      <c r="AC1658" t="s">
        <v>2380</v>
      </c>
      <c r="AD1658" t="s">
        <v>2380</v>
      </c>
      <c r="AE1658">
        <v>1</v>
      </c>
      <c r="AF1658" t="s">
        <v>2380</v>
      </c>
      <c r="AH1658" t="s">
        <v>1689</v>
      </c>
      <c r="AI1658">
        <v>1962</v>
      </c>
      <c r="AJ1658" t="s">
        <v>30</v>
      </c>
      <c r="AK1658">
        <v>3</v>
      </c>
      <c r="AL1658">
        <v>0</v>
      </c>
      <c r="AM1658">
        <v>14574.64</v>
      </c>
      <c r="AN1658" t="s">
        <v>11</v>
      </c>
      <c r="AO1658" t="s">
        <v>16</v>
      </c>
      <c r="AP1658" t="s">
        <v>200</v>
      </c>
    </row>
    <row r="1659" spans="7:42" x14ac:dyDescent="0.3">
      <c r="G1659" s="14">
        <v>1963</v>
      </c>
      <c r="H1659" s="15" t="s">
        <v>37</v>
      </c>
      <c r="J1659" s="60" t="s">
        <v>2380</v>
      </c>
      <c r="K1659" s="14" t="s">
        <v>11</v>
      </c>
      <c r="L1659" s="14" t="s">
        <v>16</v>
      </c>
      <c r="R1659" s="15" t="s">
        <v>247</v>
      </c>
      <c r="Y1659" t="s">
        <v>713</v>
      </c>
      <c r="Z1659">
        <v>31.98</v>
      </c>
      <c r="AA1659">
        <v>4.46</v>
      </c>
      <c r="AB1659" t="s">
        <v>2382</v>
      </c>
      <c r="AC1659" t="s">
        <v>2380</v>
      </c>
      <c r="AD1659" t="s">
        <v>2380</v>
      </c>
      <c r="AE1659">
        <v>1</v>
      </c>
      <c r="AF1659" t="s">
        <v>2380</v>
      </c>
      <c r="AH1659" t="s">
        <v>1690</v>
      </c>
      <c r="AI1659">
        <v>1963</v>
      </c>
      <c r="AJ1659" t="s">
        <v>37</v>
      </c>
      <c r="AK1659">
        <v>14</v>
      </c>
      <c r="AL1659">
        <v>3</v>
      </c>
      <c r="AM1659">
        <v>14590.63</v>
      </c>
      <c r="AN1659" t="s">
        <v>11</v>
      </c>
      <c r="AO1659" t="s">
        <v>16</v>
      </c>
      <c r="AP1659" t="s">
        <v>247</v>
      </c>
    </row>
    <row r="1660" spans="7:42" x14ac:dyDescent="0.3">
      <c r="G1660" s="14">
        <v>1967</v>
      </c>
      <c r="H1660" s="15" t="s">
        <v>10</v>
      </c>
      <c r="J1660" s="60" t="s">
        <v>2380</v>
      </c>
      <c r="K1660" s="14" t="s">
        <v>11</v>
      </c>
      <c r="L1660" s="14" t="s">
        <v>12</v>
      </c>
      <c r="R1660" s="15" t="s">
        <v>632</v>
      </c>
      <c r="Y1660" t="s">
        <v>712</v>
      </c>
      <c r="Z1660">
        <v>35.86</v>
      </c>
      <c r="AA1660">
        <v>6.22</v>
      </c>
      <c r="AB1660" t="s">
        <v>2380</v>
      </c>
      <c r="AC1660" t="s">
        <v>2380</v>
      </c>
      <c r="AD1660" t="s">
        <v>2380</v>
      </c>
      <c r="AE1660">
        <v>1</v>
      </c>
      <c r="AF1660" t="s">
        <v>2380</v>
      </c>
      <c r="AH1660" t="s">
        <v>1691</v>
      </c>
      <c r="AI1660">
        <v>1967</v>
      </c>
      <c r="AJ1660" t="s">
        <v>10</v>
      </c>
      <c r="AK1660">
        <v>18</v>
      </c>
      <c r="AL1660">
        <v>0</v>
      </c>
      <c r="AM1660">
        <v>14600.62</v>
      </c>
      <c r="AN1660" t="s">
        <v>11</v>
      </c>
      <c r="AO1660" t="s">
        <v>12</v>
      </c>
      <c r="AP1660" t="s">
        <v>632</v>
      </c>
    </row>
    <row r="1661" spans="7:42" x14ac:dyDescent="0.3">
      <c r="G1661" s="14">
        <v>1965</v>
      </c>
      <c r="H1661" s="15" t="s">
        <v>15</v>
      </c>
      <c r="J1661" s="60" t="s">
        <v>2380</v>
      </c>
      <c r="K1661" s="14" t="s">
        <v>11</v>
      </c>
      <c r="L1661" s="14" t="s">
        <v>12</v>
      </c>
      <c r="R1661" s="15" t="s">
        <v>300</v>
      </c>
      <c r="Y1661" t="s">
        <v>711</v>
      </c>
      <c r="Z1661">
        <v>15.2</v>
      </c>
      <c r="AA1661">
        <v>8.82</v>
      </c>
      <c r="AB1661" t="s">
        <v>2380</v>
      </c>
      <c r="AC1661" t="s">
        <v>2380</v>
      </c>
      <c r="AD1661" t="s">
        <v>2380</v>
      </c>
      <c r="AE1661" t="s">
        <v>2381</v>
      </c>
      <c r="AF1661" t="s">
        <v>2380</v>
      </c>
      <c r="AH1661" t="s">
        <v>1692</v>
      </c>
      <c r="AI1661">
        <v>1965</v>
      </c>
      <c r="AJ1661" t="s">
        <v>15</v>
      </c>
      <c r="AK1661">
        <v>8</v>
      </c>
      <c r="AL1661">
        <v>0</v>
      </c>
      <c r="AM1661">
        <v>14612.33</v>
      </c>
      <c r="AN1661" t="s">
        <v>11</v>
      </c>
      <c r="AO1661" t="s">
        <v>12</v>
      </c>
      <c r="AP1661" t="s">
        <v>300</v>
      </c>
    </row>
    <row r="1662" spans="7:42" x14ac:dyDescent="0.3">
      <c r="G1662" s="14">
        <v>1991</v>
      </c>
      <c r="H1662" s="15" t="s">
        <v>35</v>
      </c>
      <c r="J1662" s="60" t="s">
        <v>2380</v>
      </c>
      <c r="K1662" s="14" t="s">
        <v>11</v>
      </c>
      <c r="L1662" s="14" t="s">
        <v>12</v>
      </c>
      <c r="R1662" s="15" t="s">
        <v>42</v>
      </c>
      <c r="Y1662" t="s">
        <v>710</v>
      </c>
      <c r="Z1662">
        <v>37.200000000000003</v>
      </c>
      <c r="AA1662">
        <v>10.14</v>
      </c>
      <c r="AB1662" t="s">
        <v>2380</v>
      </c>
      <c r="AC1662" t="s">
        <v>2380</v>
      </c>
      <c r="AD1662" t="s">
        <v>2380</v>
      </c>
      <c r="AE1662" t="s">
        <v>2381</v>
      </c>
      <c r="AF1662" t="s">
        <v>2380</v>
      </c>
      <c r="AH1662" t="s">
        <v>1693</v>
      </c>
      <c r="AI1662">
        <v>1991</v>
      </c>
      <c r="AJ1662" t="s">
        <v>35</v>
      </c>
      <c r="AK1662">
        <v>21</v>
      </c>
      <c r="AL1662">
        <v>3</v>
      </c>
      <c r="AM1662">
        <v>14630.52</v>
      </c>
      <c r="AN1662" t="s">
        <v>11</v>
      </c>
      <c r="AO1662" t="s">
        <v>12</v>
      </c>
      <c r="AP1662" t="s">
        <v>42</v>
      </c>
    </row>
    <row r="1663" spans="7:42" x14ac:dyDescent="0.3">
      <c r="G1663" s="14">
        <v>1967</v>
      </c>
      <c r="H1663" s="15" t="s">
        <v>20</v>
      </c>
      <c r="J1663" s="60" t="s">
        <v>2380</v>
      </c>
      <c r="K1663" s="14" t="s">
        <v>11</v>
      </c>
      <c r="L1663" s="14" t="s">
        <v>12</v>
      </c>
      <c r="R1663" s="15" t="s">
        <v>535</v>
      </c>
      <c r="Y1663" t="s">
        <v>709</v>
      </c>
      <c r="Z1663">
        <v>17.91</v>
      </c>
      <c r="AA1663">
        <v>4.66</v>
      </c>
      <c r="AB1663" t="s">
        <v>2380</v>
      </c>
      <c r="AC1663" t="s">
        <v>2380</v>
      </c>
      <c r="AD1663" t="s">
        <v>2380</v>
      </c>
      <c r="AE1663">
        <v>2</v>
      </c>
      <c r="AF1663" t="s">
        <v>2380</v>
      </c>
      <c r="AH1663" t="s">
        <v>1694</v>
      </c>
      <c r="AI1663">
        <v>1967</v>
      </c>
      <c r="AJ1663" t="s">
        <v>20</v>
      </c>
      <c r="AK1663">
        <v>1</v>
      </c>
      <c r="AL1663">
        <v>0</v>
      </c>
      <c r="AM1663">
        <v>14640.35</v>
      </c>
      <c r="AN1663" t="s">
        <v>11</v>
      </c>
      <c r="AO1663" t="s">
        <v>12</v>
      </c>
      <c r="AP1663" t="s">
        <v>535</v>
      </c>
    </row>
    <row r="1664" spans="7:42" x14ac:dyDescent="0.3">
      <c r="G1664" s="14">
        <v>1981</v>
      </c>
      <c r="H1664" s="15" t="s">
        <v>15</v>
      </c>
      <c r="J1664" s="60" t="s">
        <v>2380</v>
      </c>
      <c r="K1664" s="14" t="s">
        <v>11</v>
      </c>
      <c r="L1664" s="14" t="s">
        <v>16</v>
      </c>
      <c r="R1664" s="15" t="s">
        <v>23</v>
      </c>
      <c r="Y1664" t="s">
        <v>708</v>
      </c>
      <c r="Z1664">
        <v>20.76</v>
      </c>
      <c r="AA1664">
        <v>6.26</v>
      </c>
      <c r="AB1664" t="s">
        <v>2380</v>
      </c>
      <c r="AC1664" t="s">
        <v>2380</v>
      </c>
      <c r="AD1664" t="s">
        <v>2380</v>
      </c>
      <c r="AE1664" t="s">
        <v>2381</v>
      </c>
      <c r="AF1664" t="s">
        <v>2380</v>
      </c>
      <c r="AH1664" t="s">
        <v>1695</v>
      </c>
      <c r="AI1664">
        <v>1981</v>
      </c>
      <c r="AJ1664" t="s">
        <v>15</v>
      </c>
      <c r="AK1664">
        <v>13</v>
      </c>
      <c r="AL1664">
        <v>1</v>
      </c>
      <c r="AM1664">
        <v>14657.2</v>
      </c>
      <c r="AN1664" t="s">
        <v>11</v>
      </c>
      <c r="AO1664" t="s">
        <v>16</v>
      </c>
      <c r="AP1664" t="s">
        <v>23</v>
      </c>
    </row>
    <row r="1665" spans="7:42" x14ac:dyDescent="0.3">
      <c r="G1665" s="14">
        <v>1969</v>
      </c>
      <c r="H1665" s="15" t="s">
        <v>37</v>
      </c>
      <c r="J1665" s="60" t="s">
        <v>2380</v>
      </c>
      <c r="K1665" s="14" t="s">
        <v>11</v>
      </c>
      <c r="L1665" s="14" t="s">
        <v>16</v>
      </c>
      <c r="R1665" s="15" t="s">
        <v>23</v>
      </c>
      <c r="Y1665" t="s">
        <v>707</v>
      </c>
      <c r="Z1665">
        <v>38.99</v>
      </c>
      <c r="AA1665">
        <v>5.21</v>
      </c>
      <c r="AB1665" t="s">
        <v>2380</v>
      </c>
      <c r="AC1665" t="s">
        <v>2382</v>
      </c>
      <c r="AD1665" t="s">
        <v>2380</v>
      </c>
      <c r="AE1665">
        <v>1</v>
      </c>
      <c r="AF1665" t="s">
        <v>2380</v>
      </c>
      <c r="AH1665" t="s">
        <v>1696</v>
      </c>
      <c r="AI1665">
        <v>1969</v>
      </c>
      <c r="AJ1665" t="s">
        <v>37</v>
      </c>
      <c r="AK1665">
        <v>20</v>
      </c>
      <c r="AL1665">
        <v>0</v>
      </c>
      <c r="AM1665">
        <v>14665.75</v>
      </c>
      <c r="AN1665" t="s">
        <v>11</v>
      </c>
      <c r="AO1665" t="s">
        <v>16</v>
      </c>
      <c r="AP1665" t="s">
        <v>23</v>
      </c>
    </row>
    <row r="1666" spans="7:42" x14ac:dyDescent="0.3">
      <c r="G1666" s="14">
        <v>1958</v>
      </c>
      <c r="H1666" s="15" t="s">
        <v>10</v>
      </c>
      <c r="J1666" s="60" t="s">
        <v>2380</v>
      </c>
      <c r="K1666" s="14" t="s">
        <v>11</v>
      </c>
      <c r="L1666" s="14" t="s">
        <v>16</v>
      </c>
      <c r="R1666" s="15" t="s">
        <v>23</v>
      </c>
      <c r="Y1666" t="s">
        <v>706</v>
      </c>
      <c r="Z1666">
        <v>42.655000000000001</v>
      </c>
      <c r="AA1666">
        <v>5.94</v>
      </c>
      <c r="AB1666" t="s">
        <v>2382</v>
      </c>
      <c r="AC1666" t="s">
        <v>2380</v>
      </c>
      <c r="AD1666" t="s">
        <v>2383</v>
      </c>
      <c r="AE1666">
        <v>1</v>
      </c>
      <c r="AF1666" t="s">
        <v>2380</v>
      </c>
      <c r="AH1666" t="s">
        <v>1697</v>
      </c>
      <c r="AI1666">
        <v>1958</v>
      </c>
      <c r="AJ1666" t="s">
        <v>10</v>
      </c>
      <c r="AK1666">
        <v>23</v>
      </c>
      <c r="AL1666">
        <v>0</v>
      </c>
      <c r="AM1666">
        <v>14692.67</v>
      </c>
      <c r="AN1666" t="s">
        <v>11</v>
      </c>
      <c r="AO1666" t="s">
        <v>16</v>
      </c>
      <c r="AP1666" t="s">
        <v>23</v>
      </c>
    </row>
    <row r="1667" spans="7:42" x14ac:dyDescent="0.3">
      <c r="G1667" s="14">
        <v>1982</v>
      </c>
      <c r="H1667" s="15" t="s">
        <v>20</v>
      </c>
      <c r="J1667" s="60" t="s">
        <v>2380</v>
      </c>
      <c r="K1667" s="14" t="s">
        <v>11</v>
      </c>
      <c r="L1667" s="14" t="s">
        <v>11</v>
      </c>
      <c r="R1667" s="15" t="s">
        <v>42</v>
      </c>
      <c r="Y1667" t="s">
        <v>705</v>
      </c>
      <c r="Z1667">
        <v>30.57</v>
      </c>
      <c r="AA1667">
        <v>5.34</v>
      </c>
      <c r="AB1667" t="s">
        <v>2380</v>
      </c>
      <c r="AC1667" t="s">
        <v>2380</v>
      </c>
      <c r="AD1667" t="s">
        <v>2383</v>
      </c>
      <c r="AE1667">
        <v>1</v>
      </c>
      <c r="AF1667" t="s">
        <v>2380</v>
      </c>
      <c r="AH1667" t="s">
        <v>1698</v>
      </c>
      <c r="AI1667">
        <v>1982</v>
      </c>
      <c r="AJ1667" t="s">
        <v>20</v>
      </c>
      <c r="AK1667">
        <v>4</v>
      </c>
      <c r="AL1667">
        <v>3</v>
      </c>
      <c r="AM1667">
        <v>14696.77</v>
      </c>
      <c r="AN1667" t="s">
        <v>11</v>
      </c>
      <c r="AO1667" t="s">
        <v>11</v>
      </c>
      <c r="AP1667" t="s">
        <v>42</v>
      </c>
    </row>
    <row r="1668" spans="7:42" x14ac:dyDescent="0.3">
      <c r="G1668" s="14">
        <v>2002</v>
      </c>
      <c r="H1668" s="15" t="s">
        <v>20</v>
      </c>
      <c r="J1668" s="60" t="s">
        <v>2380</v>
      </c>
      <c r="K1668" s="14" t="s">
        <v>11</v>
      </c>
      <c r="L1668" s="14" t="s">
        <v>11</v>
      </c>
      <c r="R1668" s="15" t="s">
        <v>23</v>
      </c>
      <c r="Y1668" t="s">
        <v>704</v>
      </c>
      <c r="Z1668">
        <v>17.7</v>
      </c>
      <c r="AA1668">
        <v>6.38</v>
      </c>
      <c r="AB1668" t="s">
        <v>2380</v>
      </c>
      <c r="AC1668" t="s">
        <v>2380</v>
      </c>
      <c r="AD1668" t="s">
        <v>2380</v>
      </c>
      <c r="AE1668">
        <v>2</v>
      </c>
      <c r="AF1668" t="s">
        <v>2380</v>
      </c>
      <c r="AH1668" t="s">
        <v>1699</v>
      </c>
      <c r="AI1668">
        <v>2002</v>
      </c>
      <c r="AJ1668" t="s">
        <v>20</v>
      </c>
      <c r="AK1668">
        <v>24</v>
      </c>
      <c r="AL1668">
        <v>0</v>
      </c>
      <c r="AM1668">
        <v>14711.74</v>
      </c>
      <c r="AN1668" t="s">
        <v>11</v>
      </c>
      <c r="AO1668" t="s">
        <v>11</v>
      </c>
      <c r="AP1668" t="s">
        <v>23</v>
      </c>
    </row>
    <row r="1669" spans="7:42" x14ac:dyDescent="0.3">
      <c r="G1669" s="14">
        <v>1962</v>
      </c>
      <c r="H1669" s="15" t="s">
        <v>10</v>
      </c>
      <c r="J1669" s="60" t="s">
        <v>2380</v>
      </c>
      <c r="K1669" s="14" t="s">
        <v>11</v>
      </c>
      <c r="L1669" s="14" t="s">
        <v>12</v>
      </c>
      <c r="R1669" s="15" t="s">
        <v>300</v>
      </c>
      <c r="Y1669" t="s">
        <v>703</v>
      </c>
      <c r="Z1669">
        <v>34.770000000000003</v>
      </c>
      <c r="AA1669">
        <v>4.47</v>
      </c>
      <c r="AB1669" t="s">
        <v>2380</v>
      </c>
      <c r="AC1669" t="s">
        <v>2380</v>
      </c>
      <c r="AD1669" t="s">
        <v>2380</v>
      </c>
      <c r="AE1669">
        <v>1</v>
      </c>
      <c r="AF1669" t="s">
        <v>2380</v>
      </c>
      <c r="AH1669" t="s">
        <v>1700</v>
      </c>
      <c r="AI1669">
        <v>1962</v>
      </c>
      <c r="AJ1669" t="s">
        <v>10</v>
      </c>
      <c r="AK1669">
        <v>29</v>
      </c>
      <c r="AL1669">
        <v>0</v>
      </c>
      <c r="AM1669">
        <v>14738.43</v>
      </c>
      <c r="AN1669" t="s">
        <v>11</v>
      </c>
      <c r="AO1669" t="s">
        <v>12</v>
      </c>
      <c r="AP1669" t="s">
        <v>300</v>
      </c>
    </row>
    <row r="1670" spans="7:42" x14ac:dyDescent="0.3">
      <c r="G1670" s="14">
        <v>1965</v>
      </c>
      <c r="H1670" s="15" t="s">
        <v>10</v>
      </c>
      <c r="J1670" s="60" t="s">
        <v>2380</v>
      </c>
      <c r="K1670" s="14" t="s">
        <v>11</v>
      </c>
      <c r="L1670" s="14" t="s">
        <v>11</v>
      </c>
      <c r="R1670" s="15" t="s">
        <v>535</v>
      </c>
      <c r="Y1670" t="s">
        <v>702</v>
      </c>
      <c r="Z1670">
        <v>16.88</v>
      </c>
      <c r="AA1670">
        <v>9.9600000000000009</v>
      </c>
      <c r="AB1670" t="s">
        <v>2380</v>
      </c>
      <c r="AC1670" t="s">
        <v>2380</v>
      </c>
      <c r="AD1670" t="s">
        <v>2380</v>
      </c>
      <c r="AE1670" t="s">
        <v>2381</v>
      </c>
      <c r="AF1670" t="s">
        <v>2380</v>
      </c>
      <c r="AH1670" t="s">
        <v>1701</v>
      </c>
      <c r="AI1670">
        <v>1965</v>
      </c>
      <c r="AJ1670" t="s">
        <v>10</v>
      </c>
      <c r="AK1670">
        <v>27</v>
      </c>
      <c r="AL1670">
        <v>0</v>
      </c>
      <c r="AM1670">
        <v>14750.42</v>
      </c>
      <c r="AN1670" t="s">
        <v>11</v>
      </c>
      <c r="AO1670" t="s">
        <v>11</v>
      </c>
      <c r="AP1670" t="s">
        <v>535</v>
      </c>
    </row>
    <row r="1671" spans="7:42" x14ac:dyDescent="0.3">
      <c r="G1671" s="14">
        <v>1975</v>
      </c>
      <c r="H1671" s="15" t="s">
        <v>30</v>
      </c>
      <c r="J1671" s="60" t="s">
        <v>2380</v>
      </c>
      <c r="K1671" s="14" t="s">
        <v>11</v>
      </c>
      <c r="L1671" s="14" t="s">
        <v>12</v>
      </c>
      <c r="R1671" s="15" t="s">
        <v>249</v>
      </c>
      <c r="Y1671" t="s">
        <v>701</v>
      </c>
      <c r="Z1671">
        <v>40.26</v>
      </c>
      <c r="AA1671">
        <v>9.92</v>
      </c>
      <c r="AB1671" t="s">
        <v>2382</v>
      </c>
      <c r="AC1671" t="s">
        <v>2380</v>
      </c>
      <c r="AD1671" t="s">
        <v>2380</v>
      </c>
      <c r="AE1671" t="s">
        <v>2381</v>
      </c>
      <c r="AF1671" t="s">
        <v>2380</v>
      </c>
      <c r="AH1671" t="s">
        <v>1702</v>
      </c>
      <c r="AI1671">
        <v>1975</v>
      </c>
      <c r="AJ1671" t="s">
        <v>30</v>
      </c>
      <c r="AK1671">
        <v>10</v>
      </c>
      <c r="AL1671">
        <v>1</v>
      </c>
      <c r="AM1671">
        <v>14819</v>
      </c>
      <c r="AN1671" t="s">
        <v>11</v>
      </c>
      <c r="AO1671" t="s">
        <v>12</v>
      </c>
      <c r="AP1671" t="s">
        <v>249</v>
      </c>
    </row>
    <row r="1672" spans="7:42" x14ac:dyDescent="0.3">
      <c r="G1672" s="14">
        <v>1979</v>
      </c>
      <c r="H1672" s="15" t="s">
        <v>37</v>
      </c>
      <c r="J1672" s="60" t="s">
        <v>2380</v>
      </c>
      <c r="K1672" s="14" t="s">
        <v>11</v>
      </c>
      <c r="L1672" s="14" t="s">
        <v>12</v>
      </c>
      <c r="R1672" s="15" t="s">
        <v>535</v>
      </c>
      <c r="Y1672" t="s">
        <v>700</v>
      </c>
      <c r="Z1672">
        <v>25.6</v>
      </c>
      <c r="AA1672">
        <v>6.03</v>
      </c>
      <c r="AB1672" t="s">
        <v>2380</v>
      </c>
      <c r="AC1672" t="s">
        <v>2380</v>
      </c>
      <c r="AD1672" t="s">
        <v>2383</v>
      </c>
      <c r="AE1672">
        <v>1</v>
      </c>
      <c r="AF1672" t="s">
        <v>2380</v>
      </c>
      <c r="AH1672" t="s">
        <v>1703</v>
      </c>
      <c r="AI1672">
        <v>1979</v>
      </c>
      <c r="AJ1672" t="s">
        <v>37</v>
      </c>
      <c r="AK1672">
        <v>18</v>
      </c>
      <c r="AL1672">
        <v>2</v>
      </c>
      <c r="AM1672">
        <v>14839.34</v>
      </c>
      <c r="AN1672" t="s">
        <v>11</v>
      </c>
      <c r="AO1672" t="s">
        <v>12</v>
      </c>
      <c r="AP1672" t="s">
        <v>535</v>
      </c>
    </row>
    <row r="1673" spans="7:42" x14ac:dyDescent="0.3">
      <c r="G1673" s="14">
        <v>1981</v>
      </c>
      <c r="H1673" s="15" t="s">
        <v>18</v>
      </c>
      <c r="J1673" s="60" t="s">
        <v>2380</v>
      </c>
      <c r="K1673" s="14" t="s">
        <v>11</v>
      </c>
      <c r="L1673" s="14" t="s">
        <v>12</v>
      </c>
      <c r="R1673" s="15" t="s">
        <v>535</v>
      </c>
      <c r="Y1673" t="s">
        <v>699</v>
      </c>
      <c r="Z1673">
        <v>33.549999999999997</v>
      </c>
      <c r="AA1673">
        <v>10.9</v>
      </c>
      <c r="AB1673" t="s">
        <v>2382</v>
      </c>
      <c r="AC1673" t="s">
        <v>2380</v>
      </c>
      <c r="AD1673" t="s">
        <v>2380</v>
      </c>
      <c r="AE1673" t="s">
        <v>2381</v>
      </c>
      <c r="AF1673" t="s">
        <v>2380</v>
      </c>
      <c r="AH1673" t="s">
        <v>1704</v>
      </c>
      <c r="AI1673">
        <v>1981</v>
      </c>
      <c r="AJ1673" t="s">
        <v>18</v>
      </c>
      <c r="AK1673">
        <v>5</v>
      </c>
      <c r="AL1673">
        <v>1</v>
      </c>
      <c r="AM1673">
        <v>14843.96</v>
      </c>
      <c r="AN1673" t="s">
        <v>11</v>
      </c>
      <c r="AO1673" t="s">
        <v>12</v>
      </c>
      <c r="AP1673" t="s">
        <v>535</v>
      </c>
    </row>
    <row r="1674" spans="7:42" x14ac:dyDescent="0.3">
      <c r="G1674" s="14">
        <v>1970</v>
      </c>
      <c r="H1674" s="15" t="s">
        <v>15</v>
      </c>
      <c r="J1674" s="60" t="s">
        <v>2380</v>
      </c>
      <c r="K1674" s="14" t="s">
        <v>11</v>
      </c>
      <c r="L1674" s="14" t="s">
        <v>11</v>
      </c>
      <c r="R1674" s="15" t="s">
        <v>249</v>
      </c>
      <c r="Y1674" t="s">
        <v>698</v>
      </c>
      <c r="Z1674">
        <v>16.690000000000001</v>
      </c>
      <c r="AA1674">
        <v>10.66</v>
      </c>
      <c r="AB1674" t="s">
        <v>2380</v>
      </c>
      <c r="AC1674" t="s">
        <v>2380</v>
      </c>
      <c r="AD1674" t="s">
        <v>2380</v>
      </c>
      <c r="AE1674" t="s">
        <v>2381</v>
      </c>
      <c r="AF1674" t="s">
        <v>2380</v>
      </c>
      <c r="AH1674" t="s">
        <v>1705</v>
      </c>
      <c r="AI1674">
        <v>1970</v>
      </c>
      <c r="AJ1674" t="s">
        <v>15</v>
      </c>
      <c r="AK1674">
        <v>11</v>
      </c>
      <c r="AL1674">
        <v>0</v>
      </c>
      <c r="AM1674">
        <v>14847.63</v>
      </c>
      <c r="AN1674" t="s">
        <v>11</v>
      </c>
      <c r="AO1674" t="s">
        <v>11</v>
      </c>
      <c r="AP1674" t="s">
        <v>249</v>
      </c>
    </row>
    <row r="1675" spans="7:42" x14ac:dyDescent="0.3">
      <c r="G1675" s="14">
        <v>1958</v>
      </c>
      <c r="H1675" s="15" t="s">
        <v>37</v>
      </c>
      <c r="J1675" s="60" t="s">
        <v>2380</v>
      </c>
      <c r="K1675" s="14" t="s">
        <v>11</v>
      </c>
      <c r="L1675" s="14" t="s">
        <v>11</v>
      </c>
      <c r="R1675" s="15" t="s">
        <v>247</v>
      </c>
      <c r="Y1675" t="s">
        <v>697</v>
      </c>
      <c r="Z1675">
        <v>19.95</v>
      </c>
      <c r="AA1675">
        <v>4.05</v>
      </c>
      <c r="AB1675" t="s">
        <v>2380</v>
      </c>
      <c r="AC1675" t="s">
        <v>2380</v>
      </c>
      <c r="AD1675" t="s">
        <v>2380</v>
      </c>
      <c r="AE1675">
        <v>1</v>
      </c>
      <c r="AF1675" t="s">
        <v>2380</v>
      </c>
      <c r="AH1675" t="s">
        <v>1706</v>
      </c>
      <c r="AI1675">
        <v>1958</v>
      </c>
      <c r="AJ1675" t="s">
        <v>37</v>
      </c>
      <c r="AK1675">
        <v>17</v>
      </c>
      <c r="AL1675">
        <v>0</v>
      </c>
      <c r="AM1675">
        <v>14901.52</v>
      </c>
      <c r="AN1675" t="s">
        <v>11</v>
      </c>
      <c r="AO1675" t="s">
        <v>11</v>
      </c>
      <c r="AP1675" t="s">
        <v>247</v>
      </c>
    </row>
    <row r="1676" spans="7:42" x14ac:dyDescent="0.3">
      <c r="G1676" s="14">
        <v>1981</v>
      </c>
      <c r="H1676" s="15" t="s">
        <v>10</v>
      </c>
      <c r="J1676" s="60" t="s">
        <v>2380</v>
      </c>
      <c r="K1676" s="14" t="s">
        <v>11</v>
      </c>
      <c r="L1676" s="14" t="s">
        <v>16</v>
      </c>
      <c r="R1676" s="15" t="s">
        <v>42</v>
      </c>
      <c r="Y1676" t="s">
        <v>696</v>
      </c>
      <c r="Z1676">
        <v>17.55</v>
      </c>
      <c r="AA1676">
        <v>4.2300000000000004</v>
      </c>
      <c r="AB1676" t="s">
        <v>2380</v>
      </c>
      <c r="AC1676" t="s">
        <v>2380</v>
      </c>
      <c r="AD1676" t="s">
        <v>2380</v>
      </c>
      <c r="AE1676">
        <v>2</v>
      </c>
      <c r="AF1676" t="s">
        <v>2380</v>
      </c>
      <c r="AH1676" t="s">
        <v>1707</v>
      </c>
      <c r="AI1676">
        <v>1981</v>
      </c>
      <c r="AJ1676" t="s">
        <v>10</v>
      </c>
      <c r="AK1676">
        <v>4</v>
      </c>
      <c r="AL1676">
        <v>1</v>
      </c>
      <c r="AM1676">
        <v>14908.27</v>
      </c>
      <c r="AN1676" t="s">
        <v>11</v>
      </c>
      <c r="AO1676" t="s">
        <v>16</v>
      </c>
      <c r="AP1676" t="s">
        <v>42</v>
      </c>
    </row>
    <row r="1677" spans="7:42" x14ac:dyDescent="0.3">
      <c r="G1677" s="14">
        <v>1968</v>
      </c>
      <c r="H1677" s="15" t="s">
        <v>15</v>
      </c>
      <c r="J1677" s="60" t="s">
        <v>2380</v>
      </c>
      <c r="K1677" s="14" t="s">
        <v>11</v>
      </c>
      <c r="L1677" s="14" t="s">
        <v>11</v>
      </c>
      <c r="R1677" s="15" t="s">
        <v>23</v>
      </c>
      <c r="Y1677" t="s">
        <v>695</v>
      </c>
      <c r="Z1677">
        <v>22.01</v>
      </c>
      <c r="AA1677">
        <v>5.01</v>
      </c>
      <c r="AB1677" t="s">
        <v>2380</v>
      </c>
      <c r="AC1677" t="s">
        <v>2380</v>
      </c>
      <c r="AD1677" t="s">
        <v>2380</v>
      </c>
      <c r="AE1677">
        <v>1</v>
      </c>
      <c r="AF1677" t="s">
        <v>2380</v>
      </c>
      <c r="AH1677" t="s">
        <v>1708</v>
      </c>
      <c r="AI1677">
        <v>1968</v>
      </c>
      <c r="AJ1677" t="s">
        <v>15</v>
      </c>
      <c r="AK1677">
        <v>8</v>
      </c>
      <c r="AL1677">
        <v>0</v>
      </c>
      <c r="AM1677">
        <v>14926.97</v>
      </c>
      <c r="AN1677" t="s">
        <v>11</v>
      </c>
      <c r="AO1677" t="s">
        <v>11</v>
      </c>
      <c r="AP1677" t="s">
        <v>23</v>
      </c>
    </row>
    <row r="1678" spans="7:42" x14ac:dyDescent="0.3">
      <c r="G1678" s="14">
        <v>1962</v>
      </c>
      <c r="H1678" s="15" t="s">
        <v>15</v>
      </c>
      <c r="J1678" s="60" t="s">
        <v>2380</v>
      </c>
      <c r="K1678" s="14" t="s">
        <v>11</v>
      </c>
      <c r="L1678" s="14" t="s">
        <v>16</v>
      </c>
      <c r="R1678" s="15" t="s">
        <v>300</v>
      </c>
      <c r="Y1678" t="s">
        <v>694</v>
      </c>
      <c r="Z1678">
        <v>41.8</v>
      </c>
      <c r="AA1678">
        <v>5.82</v>
      </c>
      <c r="AB1678" t="s">
        <v>2382</v>
      </c>
      <c r="AC1678" t="s">
        <v>2380</v>
      </c>
      <c r="AD1678" t="s">
        <v>2383</v>
      </c>
      <c r="AE1678">
        <v>1</v>
      </c>
      <c r="AF1678" t="s">
        <v>2380</v>
      </c>
      <c r="AH1678" t="s">
        <v>1709</v>
      </c>
      <c r="AI1678">
        <v>1962</v>
      </c>
      <c r="AJ1678" t="s">
        <v>15</v>
      </c>
      <c r="AK1678">
        <v>29</v>
      </c>
      <c r="AL1678">
        <v>0</v>
      </c>
      <c r="AM1678">
        <v>14945.34</v>
      </c>
      <c r="AN1678" t="s">
        <v>11</v>
      </c>
      <c r="AO1678" t="s">
        <v>16</v>
      </c>
      <c r="AP1678" t="s">
        <v>300</v>
      </c>
    </row>
    <row r="1679" spans="7:42" x14ac:dyDescent="0.3">
      <c r="G1679" s="14">
        <v>1958</v>
      </c>
      <c r="H1679" s="15" t="s">
        <v>10</v>
      </c>
      <c r="J1679" s="60" t="s">
        <v>2380</v>
      </c>
      <c r="K1679" s="14" t="s">
        <v>11</v>
      </c>
      <c r="L1679" s="14" t="s">
        <v>12</v>
      </c>
      <c r="R1679" s="15" t="s">
        <v>42</v>
      </c>
      <c r="Y1679" t="s">
        <v>693</v>
      </c>
      <c r="Z1679">
        <v>19.170000000000002</v>
      </c>
      <c r="AA1679">
        <v>7.94</v>
      </c>
      <c r="AB1679" t="s">
        <v>2380</v>
      </c>
      <c r="AC1679" t="s">
        <v>2380</v>
      </c>
      <c r="AD1679" t="s">
        <v>2380</v>
      </c>
      <c r="AE1679" t="s">
        <v>2381</v>
      </c>
      <c r="AF1679" t="s">
        <v>2380</v>
      </c>
      <c r="AH1679" t="s">
        <v>1710</v>
      </c>
      <c r="AI1679">
        <v>1958</v>
      </c>
      <c r="AJ1679" t="s">
        <v>10</v>
      </c>
      <c r="AK1679">
        <v>29</v>
      </c>
      <c r="AL1679">
        <v>2</v>
      </c>
      <c r="AM1679">
        <v>14988.43</v>
      </c>
      <c r="AN1679" t="s">
        <v>11</v>
      </c>
      <c r="AO1679" t="s">
        <v>12</v>
      </c>
      <c r="AP1679" t="s">
        <v>42</v>
      </c>
    </row>
    <row r="1680" spans="7:42" x14ac:dyDescent="0.3">
      <c r="G1680" s="14">
        <v>1995</v>
      </c>
      <c r="H1680" s="15" t="s">
        <v>35</v>
      </c>
      <c r="J1680" s="60" t="s">
        <v>2380</v>
      </c>
      <c r="K1680" s="14" t="s">
        <v>11</v>
      </c>
      <c r="L1680" s="14" t="s">
        <v>11</v>
      </c>
      <c r="R1680" s="15" t="s">
        <v>247</v>
      </c>
      <c r="Y1680" t="s">
        <v>692</v>
      </c>
      <c r="Z1680">
        <v>32.799999999999997</v>
      </c>
      <c r="AA1680">
        <v>6.16</v>
      </c>
      <c r="AB1680" t="s">
        <v>2382</v>
      </c>
      <c r="AC1680" t="s">
        <v>2380</v>
      </c>
      <c r="AD1680" t="s">
        <v>2383</v>
      </c>
      <c r="AE1680">
        <v>1</v>
      </c>
      <c r="AF1680" t="s">
        <v>2380</v>
      </c>
      <c r="AH1680" t="s">
        <v>1711</v>
      </c>
      <c r="AI1680">
        <v>1995</v>
      </c>
      <c r="AJ1680" t="s">
        <v>35</v>
      </c>
      <c r="AK1680">
        <v>2</v>
      </c>
      <c r="AL1680">
        <v>2</v>
      </c>
      <c r="AM1680">
        <v>15006.58</v>
      </c>
      <c r="AN1680" t="s">
        <v>11</v>
      </c>
      <c r="AO1680" t="s">
        <v>11</v>
      </c>
      <c r="AP1680" t="s">
        <v>247</v>
      </c>
    </row>
    <row r="1681" spans="7:42" x14ac:dyDescent="0.3">
      <c r="G1681" s="14">
        <v>1960</v>
      </c>
      <c r="H1681" s="15" t="s">
        <v>35</v>
      </c>
      <c r="J1681" s="60" t="s">
        <v>2380</v>
      </c>
      <c r="K1681" s="14" t="s">
        <v>11</v>
      </c>
      <c r="L1681" s="14" t="s">
        <v>11</v>
      </c>
      <c r="R1681" s="15" t="s">
        <v>23</v>
      </c>
      <c r="Y1681" t="s">
        <v>691</v>
      </c>
      <c r="Z1681">
        <v>35.814999999999998</v>
      </c>
      <c r="AA1681">
        <v>4.1500000000000004</v>
      </c>
      <c r="AB1681" t="s">
        <v>2380</v>
      </c>
      <c r="AC1681" t="s">
        <v>2380</v>
      </c>
      <c r="AD1681" t="s">
        <v>2380</v>
      </c>
      <c r="AE1681">
        <v>1</v>
      </c>
      <c r="AF1681" t="s">
        <v>2380</v>
      </c>
      <c r="AH1681" t="s">
        <v>1712</v>
      </c>
      <c r="AI1681">
        <v>1960</v>
      </c>
      <c r="AJ1681" t="s">
        <v>35</v>
      </c>
      <c r="AK1681">
        <v>8</v>
      </c>
      <c r="AL1681">
        <v>2</v>
      </c>
      <c r="AM1681">
        <v>15019.76</v>
      </c>
      <c r="AN1681" t="s">
        <v>11</v>
      </c>
      <c r="AO1681" t="s">
        <v>11</v>
      </c>
      <c r="AP1681" t="s">
        <v>23</v>
      </c>
    </row>
    <row r="1682" spans="7:42" x14ac:dyDescent="0.3">
      <c r="G1682" s="14">
        <v>1979</v>
      </c>
      <c r="H1682" s="15" t="s">
        <v>15</v>
      </c>
      <c r="J1682" s="60" t="s">
        <v>2380</v>
      </c>
      <c r="K1682" s="14" t="s">
        <v>11</v>
      </c>
      <c r="L1682" s="14" t="s">
        <v>16</v>
      </c>
      <c r="R1682" s="15" t="s">
        <v>42</v>
      </c>
      <c r="Y1682" t="s">
        <v>690</v>
      </c>
      <c r="Z1682">
        <v>24.3</v>
      </c>
      <c r="AA1682">
        <v>6.23</v>
      </c>
      <c r="AB1682" t="s">
        <v>2380</v>
      </c>
      <c r="AC1682" t="s">
        <v>2380</v>
      </c>
      <c r="AD1682" t="s">
        <v>2380</v>
      </c>
      <c r="AE1682" t="s">
        <v>2381</v>
      </c>
      <c r="AF1682" t="s">
        <v>2380</v>
      </c>
      <c r="AH1682" t="s">
        <v>1713</v>
      </c>
      <c r="AI1682">
        <v>1979</v>
      </c>
      <c r="AJ1682" t="s">
        <v>15</v>
      </c>
      <c r="AK1682">
        <v>25</v>
      </c>
      <c r="AL1682">
        <v>2</v>
      </c>
      <c r="AM1682">
        <v>15025.76</v>
      </c>
      <c r="AN1682" t="s">
        <v>11</v>
      </c>
      <c r="AO1682" t="s">
        <v>16</v>
      </c>
      <c r="AP1682" t="s">
        <v>42</v>
      </c>
    </row>
    <row r="1683" spans="7:42" x14ac:dyDescent="0.3">
      <c r="G1683" s="14">
        <v>1970</v>
      </c>
      <c r="H1683" s="15" t="s">
        <v>20</v>
      </c>
      <c r="J1683" s="60" t="s">
        <v>2380</v>
      </c>
      <c r="K1683" s="14" t="s">
        <v>11</v>
      </c>
      <c r="L1683" s="14" t="s">
        <v>12</v>
      </c>
      <c r="R1683" s="15" t="s">
        <v>42</v>
      </c>
      <c r="Y1683" t="s">
        <v>689</v>
      </c>
      <c r="Z1683">
        <v>19.059999999999999</v>
      </c>
      <c r="AA1683">
        <v>7.41</v>
      </c>
      <c r="AB1683" t="s">
        <v>2380</v>
      </c>
      <c r="AC1683" t="s">
        <v>2380</v>
      </c>
      <c r="AD1683" t="s">
        <v>2380</v>
      </c>
      <c r="AE1683" t="s">
        <v>2381</v>
      </c>
      <c r="AF1683" t="s">
        <v>2380</v>
      </c>
      <c r="AH1683" t="s">
        <v>1714</v>
      </c>
      <c r="AI1683">
        <v>1970</v>
      </c>
      <c r="AJ1683" t="s">
        <v>20</v>
      </c>
      <c r="AK1683">
        <v>11</v>
      </c>
      <c r="AL1683">
        <v>0</v>
      </c>
      <c r="AM1683">
        <v>15026.3</v>
      </c>
      <c r="AN1683" t="s">
        <v>11</v>
      </c>
      <c r="AO1683" t="s">
        <v>12</v>
      </c>
      <c r="AP1683" t="s">
        <v>42</v>
      </c>
    </row>
    <row r="1684" spans="7:42" x14ac:dyDescent="0.3">
      <c r="G1684" s="14">
        <v>1971</v>
      </c>
      <c r="H1684" s="15" t="s">
        <v>35</v>
      </c>
      <c r="J1684" s="60" t="s">
        <v>2380</v>
      </c>
      <c r="K1684" s="14" t="s">
        <v>11</v>
      </c>
      <c r="L1684" s="14" t="s">
        <v>12</v>
      </c>
      <c r="R1684" s="15" t="s">
        <v>249</v>
      </c>
      <c r="Y1684" t="s">
        <v>688</v>
      </c>
      <c r="Z1684">
        <v>33.25</v>
      </c>
      <c r="AA1684">
        <v>5.62</v>
      </c>
      <c r="AB1684" t="s">
        <v>2382</v>
      </c>
      <c r="AC1684" t="s">
        <v>2380</v>
      </c>
      <c r="AD1684" t="s">
        <v>2380</v>
      </c>
      <c r="AE1684">
        <v>1</v>
      </c>
      <c r="AF1684" t="s">
        <v>2380</v>
      </c>
      <c r="AH1684" t="s">
        <v>1715</v>
      </c>
      <c r="AI1684">
        <v>1971</v>
      </c>
      <c r="AJ1684" t="s">
        <v>35</v>
      </c>
      <c r="AK1684">
        <v>15</v>
      </c>
      <c r="AL1684">
        <v>0</v>
      </c>
      <c r="AM1684">
        <v>15038.51</v>
      </c>
      <c r="AN1684" t="s">
        <v>11</v>
      </c>
      <c r="AO1684" t="s">
        <v>12</v>
      </c>
      <c r="AP1684" t="s">
        <v>249</v>
      </c>
    </row>
    <row r="1685" spans="7:42" x14ac:dyDescent="0.3">
      <c r="G1685" s="14">
        <v>1968</v>
      </c>
      <c r="H1685" s="15" t="s">
        <v>18</v>
      </c>
      <c r="J1685" s="60" t="s">
        <v>2380</v>
      </c>
      <c r="K1685" s="14" t="s">
        <v>11</v>
      </c>
      <c r="L1685" s="14" t="s">
        <v>11</v>
      </c>
      <c r="R1685" s="15" t="s">
        <v>632</v>
      </c>
      <c r="Y1685" t="s">
        <v>687</v>
      </c>
      <c r="Z1685">
        <v>21.37</v>
      </c>
      <c r="AA1685">
        <v>4.54</v>
      </c>
      <c r="AB1685" t="s">
        <v>2382</v>
      </c>
      <c r="AC1685" t="s">
        <v>2380</v>
      </c>
      <c r="AD1685" t="s">
        <v>2383</v>
      </c>
      <c r="AE1685">
        <v>1</v>
      </c>
      <c r="AF1685" t="s">
        <v>2380</v>
      </c>
      <c r="AH1685" t="s">
        <v>1716</v>
      </c>
      <c r="AI1685">
        <v>1968</v>
      </c>
      <c r="AJ1685" t="s">
        <v>18</v>
      </c>
      <c r="AK1685">
        <v>12</v>
      </c>
      <c r="AL1685">
        <v>0</v>
      </c>
      <c r="AM1685">
        <v>15052.68</v>
      </c>
      <c r="AN1685" t="s">
        <v>11</v>
      </c>
      <c r="AO1685" t="s">
        <v>11</v>
      </c>
      <c r="AP1685" t="s">
        <v>632</v>
      </c>
    </row>
    <row r="1686" spans="7:42" x14ac:dyDescent="0.3">
      <c r="G1686" s="14">
        <v>1975</v>
      </c>
      <c r="H1686" s="15" t="s">
        <v>37</v>
      </c>
      <c r="J1686" s="60" t="s">
        <v>2380</v>
      </c>
      <c r="K1686" s="14" t="s">
        <v>11</v>
      </c>
      <c r="L1686" s="14" t="s">
        <v>16</v>
      </c>
      <c r="R1686" s="15" t="s">
        <v>249</v>
      </c>
      <c r="Y1686" t="s">
        <v>686</v>
      </c>
      <c r="Z1686">
        <v>34.43</v>
      </c>
      <c r="AA1686">
        <v>8.6199999999999992</v>
      </c>
      <c r="AB1686" t="s">
        <v>2382</v>
      </c>
      <c r="AC1686" t="s">
        <v>2380</v>
      </c>
      <c r="AD1686" t="s">
        <v>2380</v>
      </c>
      <c r="AE1686">
        <v>1</v>
      </c>
      <c r="AF1686" t="s">
        <v>2380</v>
      </c>
      <c r="AH1686" t="s">
        <v>1717</v>
      </c>
      <c r="AI1686">
        <v>1975</v>
      </c>
      <c r="AJ1686" t="s">
        <v>37</v>
      </c>
      <c r="AK1686">
        <v>26</v>
      </c>
      <c r="AL1686">
        <v>1</v>
      </c>
      <c r="AM1686">
        <v>15090.35</v>
      </c>
      <c r="AN1686" t="s">
        <v>11</v>
      </c>
      <c r="AO1686" t="s">
        <v>16</v>
      </c>
      <c r="AP1686" t="s">
        <v>249</v>
      </c>
    </row>
    <row r="1687" spans="7:42" x14ac:dyDescent="0.3">
      <c r="G1687" s="14">
        <v>1972</v>
      </c>
      <c r="H1687" s="15" t="s">
        <v>15</v>
      </c>
      <c r="J1687" s="60" t="s">
        <v>2380</v>
      </c>
      <c r="K1687" s="14" t="s">
        <v>11</v>
      </c>
      <c r="L1687" s="14" t="s">
        <v>16</v>
      </c>
      <c r="R1687" s="15" t="s">
        <v>23</v>
      </c>
      <c r="Y1687" t="s">
        <v>685</v>
      </c>
      <c r="Z1687">
        <v>20.86</v>
      </c>
      <c r="AA1687">
        <v>4.3600000000000003</v>
      </c>
      <c r="AB1687" t="s">
        <v>2382</v>
      </c>
      <c r="AC1687" t="s">
        <v>2380</v>
      </c>
      <c r="AD1687" t="s">
        <v>2380</v>
      </c>
      <c r="AE1687" t="s">
        <v>2381</v>
      </c>
      <c r="AF1687" t="s">
        <v>2380</v>
      </c>
      <c r="AH1687" t="s">
        <v>1718</v>
      </c>
      <c r="AI1687">
        <v>1972</v>
      </c>
      <c r="AJ1687" t="s">
        <v>15</v>
      </c>
      <c r="AK1687">
        <v>7</v>
      </c>
      <c r="AL1687">
        <v>0</v>
      </c>
      <c r="AM1687">
        <v>15103.69</v>
      </c>
      <c r="AN1687" t="s">
        <v>11</v>
      </c>
      <c r="AO1687" t="s">
        <v>16</v>
      </c>
      <c r="AP1687" t="s">
        <v>23</v>
      </c>
    </row>
    <row r="1688" spans="7:42" x14ac:dyDescent="0.3">
      <c r="G1688" s="14">
        <v>1978</v>
      </c>
      <c r="H1688" s="15" t="s">
        <v>20</v>
      </c>
      <c r="J1688" s="60" t="s">
        <v>2380</v>
      </c>
      <c r="K1688" s="14" t="s">
        <v>11</v>
      </c>
      <c r="L1688" s="14" t="s">
        <v>16</v>
      </c>
      <c r="R1688" s="15" t="s">
        <v>42</v>
      </c>
      <c r="Y1688" t="s">
        <v>684</v>
      </c>
      <c r="Z1688">
        <v>18.34</v>
      </c>
      <c r="AA1688">
        <v>10.01</v>
      </c>
      <c r="AB1688" t="s">
        <v>2380</v>
      </c>
      <c r="AC1688" t="s">
        <v>2380</v>
      </c>
      <c r="AD1688" t="s">
        <v>2380</v>
      </c>
      <c r="AE1688" t="s">
        <v>2381</v>
      </c>
      <c r="AF1688" t="s">
        <v>2380</v>
      </c>
      <c r="AH1688" t="s">
        <v>1719</v>
      </c>
      <c r="AI1688">
        <v>1978</v>
      </c>
      <c r="AJ1688" t="s">
        <v>20</v>
      </c>
      <c r="AK1688">
        <v>5</v>
      </c>
      <c r="AL1688">
        <v>2</v>
      </c>
      <c r="AM1688">
        <v>15123.19</v>
      </c>
      <c r="AN1688" t="s">
        <v>11</v>
      </c>
      <c r="AO1688" t="s">
        <v>16</v>
      </c>
      <c r="AP1688" t="s">
        <v>42</v>
      </c>
    </row>
    <row r="1689" spans="7:42" x14ac:dyDescent="0.3">
      <c r="G1689" s="14">
        <v>1971</v>
      </c>
      <c r="H1689" s="15" t="s">
        <v>15</v>
      </c>
      <c r="J1689" s="60" t="s">
        <v>2380</v>
      </c>
      <c r="K1689" s="14" t="s">
        <v>11</v>
      </c>
      <c r="L1689" s="14" t="s">
        <v>16</v>
      </c>
      <c r="R1689" s="15" t="s">
        <v>249</v>
      </c>
      <c r="Y1689" t="s">
        <v>683</v>
      </c>
      <c r="Z1689">
        <v>34.15</v>
      </c>
      <c r="AA1689">
        <v>5.42</v>
      </c>
      <c r="AB1689" t="s">
        <v>2380</v>
      </c>
      <c r="AC1689" t="s">
        <v>2380</v>
      </c>
      <c r="AD1689" t="s">
        <v>2380</v>
      </c>
      <c r="AE1689" t="s">
        <v>2381</v>
      </c>
      <c r="AF1689" t="s">
        <v>2380</v>
      </c>
      <c r="AH1689" t="s">
        <v>1720</v>
      </c>
      <c r="AI1689">
        <v>1971</v>
      </c>
      <c r="AJ1689" t="s">
        <v>15</v>
      </c>
      <c r="AK1689">
        <v>25</v>
      </c>
      <c r="AL1689">
        <v>0</v>
      </c>
      <c r="AM1689">
        <v>15150.44</v>
      </c>
      <c r="AN1689" t="s">
        <v>11</v>
      </c>
      <c r="AO1689" t="s">
        <v>16</v>
      </c>
      <c r="AP1689" t="s">
        <v>249</v>
      </c>
    </row>
    <row r="1690" spans="7:42" x14ac:dyDescent="0.3">
      <c r="G1690" s="14">
        <v>1962</v>
      </c>
      <c r="H1690" s="15" t="s">
        <v>37</v>
      </c>
      <c r="J1690" s="60" t="s">
        <v>2380</v>
      </c>
      <c r="K1690" s="14" t="s">
        <v>11</v>
      </c>
      <c r="L1690" s="14" t="s">
        <v>11</v>
      </c>
      <c r="R1690" s="15" t="s">
        <v>23</v>
      </c>
      <c r="Y1690" t="s">
        <v>682</v>
      </c>
      <c r="Z1690">
        <v>18.350000000000001</v>
      </c>
      <c r="AA1690">
        <v>5.12</v>
      </c>
      <c r="AB1690" t="s">
        <v>2380</v>
      </c>
      <c r="AC1690" t="s">
        <v>2380</v>
      </c>
      <c r="AD1690" t="s">
        <v>2380</v>
      </c>
      <c r="AE1690" t="s">
        <v>2381</v>
      </c>
      <c r="AF1690" t="s">
        <v>2380</v>
      </c>
      <c r="AH1690" t="s">
        <v>1721</v>
      </c>
      <c r="AI1690">
        <v>1962</v>
      </c>
      <c r="AJ1690" t="s">
        <v>37</v>
      </c>
      <c r="AK1690">
        <v>25</v>
      </c>
      <c r="AL1690">
        <v>0</v>
      </c>
      <c r="AM1690">
        <v>15161.25</v>
      </c>
      <c r="AN1690" t="s">
        <v>11</v>
      </c>
      <c r="AO1690" t="s">
        <v>11</v>
      </c>
      <c r="AP1690" t="s">
        <v>23</v>
      </c>
    </row>
    <row r="1691" spans="7:42" x14ac:dyDescent="0.3">
      <c r="G1691" s="14">
        <v>1959</v>
      </c>
      <c r="H1691" s="15" t="s">
        <v>18</v>
      </c>
      <c r="J1691" s="60" t="s">
        <v>2380</v>
      </c>
      <c r="K1691" s="14" t="s">
        <v>11</v>
      </c>
      <c r="L1691" s="14" t="s">
        <v>16</v>
      </c>
      <c r="R1691" s="15" t="s">
        <v>13</v>
      </c>
      <c r="Y1691" t="s">
        <v>681</v>
      </c>
      <c r="Z1691">
        <v>22.13</v>
      </c>
      <c r="AA1691">
        <v>9.1999999999999993</v>
      </c>
      <c r="AB1691" t="s">
        <v>2382</v>
      </c>
      <c r="AC1691" t="s">
        <v>2380</v>
      </c>
      <c r="AD1691" t="s">
        <v>2380</v>
      </c>
      <c r="AE1691" t="s">
        <v>2381</v>
      </c>
      <c r="AF1691" t="s">
        <v>2380</v>
      </c>
      <c r="AH1691" t="s">
        <v>1722</v>
      </c>
      <c r="AI1691">
        <v>1959</v>
      </c>
      <c r="AJ1691" t="s">
        <v>18</v>
      </c>
      <c r="AK1691">
        <v>4</v>
      </c>
      <c r="AL1691">
        <v>3</v>
      </c>
      <c r="AM1691">
        <v>15161.53</v>
      </c>
      <c r="AN1691" t="s">
        <v>11</v>
      </c>
      <c r="AO1691" t="s">
        <v>16</v>
      </c>
      <c r="AP1691" t="s">
        <v>13</v>
      </c>
    </row>
    <row r="1692" spans="7:42" x14ac:dyDescent="0.3">
      <c r="G1692" s="14">
        <v>1959</v>
      </c>
      <c r="H1692" s="15" t="s">
        <v>30</v>
      </c>
      <c r="J1692" s="60" t="s">
        <v>2380</v>
      </c>
      <c r="K1692" s="14" t="s">
        <v>11</v>
      </c>
      <c r="L1692" s="14" t="s">
        <v>12</v>
      </c>
      <c r="R1692" s="15" t="s">
        <v>42</v>
      </c>
      <c r="Y1692" t="s">
        <v>680</v>
      </c>
      <c r="Z1692">
        <v>22.51</v>
      </c>
      <c r="AA1692">
        <v>6.08</v>
      </c>
      <c r="AB1692" t="s">
        <v>2382</v>
      </c>
      <c r="AC1692" t="s">
        <v>2380</v>
      </c>
      <c r="AD1692" t="s">
        <v>2380</v>
      </c>
      <c r="AE1692">
        <v>1</v>
      </c>
      <c r="AF1692" t="s">
        <v>2380</v>
      </c>
      <c r="AH1692" t="s">
        <v>1723</v>
      </c>
      <c r="AI1692">
        <v>1959</v>
      </c>
      <c r="AJ1692" t="s">
        <v>30</v>
      </c>
      <c r="AK1692">
        <v>3</v>
      </c>
      <c r="AL1692">
        <v>3</v>
      </c>
      <c r="AM1692">
        <v>15170.07</v>
      </c>
      <c r="AN1692" t="s">
        <v>11</v>
      </c>
      <c r="AO1692" t="s">
        <v>12</v>
      </c>
      <c r="AP1692" t="s">
        <v>42</v>
      </c>
    </row>
    <row r="1693" spans="7:42" x14ac:dyDescent="0.3">
      <c r="G1693" s="14">
        <v>1962</v>
      </c>
      <c r="H1693" s="15" t="s">
        <v>18</v>
      </c>
      <c r="J1693" s="60" t="s">
        <v>2380</v>
      </c>
      <c r="K1693" s="14" t="s">
        <v>11</v>
      </c>
      <c r="L1693" s="14" t="s">
        <v>16</v>
      </c>
      <c r="R1693" s="15" t="s">
        <v>23</v>
      </c>
      <c r="Y1693" t="s">
        <v>679</v>
      </c>
      <c r="Z1693">
        <v>31</v>
      </c>
      <c r="AA1693">
        <v>4.7699999999999996</v>
      </c>
      <c r="AB1693" t="s">
        <v>2380</v>
      </c>
      <c r="AC1693" t="s">
        <v>2380</v>
      </c>
      <c r="AD1693" t="s">
        <v>2380</v>
      </c>
      <c r="AE1693">
        <v>1</v>
      </c>
      <c r="AF1693" t="s">
        <v>2380</v>
      </c>
      <c r="AH1693" t="s">
        <v>1724</v>
      </c>
      <c r="AI1693">
        <v>1962</v>
      </c>
      <c r="AJ1693" t="s">
        <v>18</v>
      </c>
      <c r="AK1693">
        <v>17</v>
      </c>
      <c r="AL1693">
        <v>0</v>
      </c>
      <c r="AM1693">
        <v>15174.81</v>
      </c>
      <c r="AN1693" t="s">
        <v>11</v>
      </c>
      <c r="AO1693" t="s">
        <v>16</v>
      </c>
      <c r="AP1693" t="s">
        <v>23</v>
      </c>
    </row>
    <row r="1694" spans="7:42" x14ac:dyDescent="0.3">
      <c r="G1694" s="14">
        <v>1978</v>
      </c>
      <c r="H1694" s="15" t="s">
        <v>15</v>
      </c>
      <c r="J1694" s="60" t="s">
        <v>2380</v>
      </c>
      <c r="K1694" s="14" t="s">
        <v>11</v>
      </c>
      <c r="L1694" s="14" t="s">
        <v>16</v>
      </c>
      <c r="R1694" s="15" t="s">
        <v>23</v>
      </c>
      <c r="Y1694" t="s">
        <v>678</v>
      </c>
      <c r="Z1694">
        <v>28.27</v>
      </c>
      <c r="AA1694">
        <v>4.62</v>
      </c>
      <c r="AB1694" t="s">
        <v>2380</v>
      </c>
      <c r="AC1694" t="s">
        <v>2380</v>
      </c>
      <c r="AD1694" t="s">
        <v>2380</v>
      </c>
      <c r="AE1694">
        <v>1</v>
      </c>
      <c r="AF1694" t="s">
        <v>2380</v>
      </c>
      <c r="AH1694" t="s">
        <v>1725</v>
      </c>
      <c r="AI1694">
        <v>1978</v>
      </c>
      <c r="AJ1694" t="s">
        <v>15</v>
      </c>
      <c r="AK1694">
        <v>23</v>
      </c>
      <c r="AL1694">
        <v>2</v>
      </c>
      <c r="AM1694">
        <v>15207.92</v>
      </c>
      <c r="AN1694" t="s">
        <v>11</v>
      </c>
      <c r="AO1694" t="s">
        <v>16</v>
      </c>
      <c r="AP1694" t="s">
        <v>23</v>
      </c>
    </row>
    <row r="1695" spans="7:42" x14ac:dyDescent="0.3">
      <c r="G1695" s="14">
        <v>1960</v>
      </c>
      <c r="H1695" s="15" t="s">
        <v>10</v>
      </c>
      <c r="J1695" s="60" t="s">
        <v>2380</v>
      </c>
      <c r="K1695" s="14" t="s">
        <v>11</v>
      </c>
      <c r="L1695" s="14" t="s">
        <v>11</v>
      </c>
      <c r="R1695" s="15" t="s">
        <v>247</v>
      </c>
      <c r="Y1695" t="s">
        <v>677</v>
      </c>
      <c r="Z1695">
        <v>29.92</v>
      </c>
      <c r="AA1695">
        <v>9.07</v>
      </c>
      <c r="AB1695" t="s">
        <v>2382</v>
      </c>
      <c r="AC1695" t="s">
        <v>2380</v>
      </c>
      <c r="AD1695" t="s">
        <v>2380</v>
      </c>
      <c r="AE1695">
        <v>1</v>
      </c>
      <c r="AF1695" t="s">
        <v>2380</v>
      </c>
      <c r="AH1695" t="s">
        <v>1726</v>
      </c>
      <c r="AI1695">
        <v>1960</v>
      </c>
      <c r="AJ1695" t="s">
        <v>10</v>
      </c>
      <c r="AK1695">
        <v>25</v>
      </c>
      <c r="AL1695">
        <v>2</v>
      </c>
      <c r="AM1695">
        <v>15230.32</v>
      </c>
      <c r="AN1695" t="s">
        <v>11</v>
      </c>
      <c r="AO1695" t="s">
        <v>11</v>
      </c>
      <c r="AP1695" t="s">
        <v>247</v>
      </c>
    </row>
    <row r="1696" spans="7:42" x14ac:dyDescent="0.3">
      <c r="G1696" s="14">
        <v>1969</v>
      </c>
      <c r="H1696" s="15" t="s">
        <v>20</v>
      </c>
      <c r="J1696" s="60" t="s">
        <v>2380</v>
      </c>
      <c r="K1696" s="14" t="s">
        <v>11</v>
      </c>
      <c r="L1696" s="14" t="s">
        <v>11</v>
      </c>
      <c r="R1696" s="15" t="s">
        <v>249</v>
      </c>
      <c r="Y1696" t="s">
        <v>676</v>
      </c>
      <c r="Z1696">
        <v>25.9</v>
      </c>
      <c r="AA1696">
        <v>9.1199999999999992</v>
      </c>
      <c r="AB1696" t="s">
        <v>2382</v>
      </c>
      <c r="AC1696" t="s">
        <v>2380</v>
      </c>
      <c r="AD1696" t="s">
        <v>2380</v>
      </c>
      <c r="AE1696">
        <v>1</v>
      </c>
      <c r="AF1696" t="s">
        <v>2380</v>
      </c>
      <c r="AH1696" t="s">
        <v>1727</v>
      </c>
      <c r="AI1696">
        <v>1969</v>
      </c>
      <c r="AJ1696" t="s">
        <v>20</v>
      </c>
      <c r="AK1696">
        <v>16</v>
      </c>
      <c r="AL1696">
        <v>0</v>
      </c>
      <c r="AM1696">
        <v>15260.52</v>
      </c>
      <c r="AN1696" t="s">
        <v>11</v>
      </c>
      <c r="AO1696" t="s">
        <v>11</v>
      </c>
      <c r="AP1696" t="s">
        <v>249</v>
      </c>
    </row>
    <row r="1697" spans="7:42" x14ac:dyDescent="0.3">
      <c r="G1697" s="14">
        <v>1963</v>
      </c>
      <c r="H1697" s="15" t="s">
        <v>30</v>
      </c>
      <c r="J1697" s="60" t="s">
        <v>2380</v>
      </c>
      <c r="K1697" s="14" t="s">
        <v>11</v>
      </c>
      <c r="L1697" s="14" t="s">
        <v>12</v>
      </c>
      <c r="R1697" s="15" t="s">
        <v>300</v>
      </c>
      <c r="Y1697" t="s">
        <v>675</v>
      </c>
      <c r="Z1697">
        <v>27.74</v>
      </c>
      <c r="AA1697">
        <v>7.32</v>
      </c>
      <c r="AB1697" t="s">
        <v>2382</v>
      </c>
      <c r="AC1697" t="s">
        <v>2380</v>
      </c>
      <c r="AD1697" t="s">
        <v>2380</v>
      </c>
      <c r="AE1697">
        <v>1</v>
      </c>
      <c r="AF1697" t="s">
        <v>2380</v>
      </c>
      <c r="AH1697" t="s">
        <v>1728</v>
      </c>
      <c r="AI1697">
        <v>1963</v>
      </c>
      <c r="AJ1697" t="s">
        <v>30</v>
      </c>
      <c r="AK1697">
        <v>13</v>
      </c>
      <c r="AL1697">
        <v>0</v>
      </c>
      <c r="AM1697">
        <v>15322.77</v>
      </c>
      <c r="AN1697" t="s">
        <v>11</v>
      </c>
      <c r="AO1697" t="s">
        <v>12</v>
      </c>
      <c r="AP1697" t="s">
        <v>300</v>
      </c>
    </row>
    <row r="1698" spans="7:42" x14ac:dyDescent="0.3">
      <c r="G1698" s="14">
        <v>2001</v>
      </c>
      <c r="H1698" s="15" t="s">
        <v>10</v>
      </c>
      <c r="J1698" s="60" t="s">
        <v>2380</v>
      </c>
      <c r="K1698" s="14" t="s">
        <v>11</v>
      </c>
      <c r="L1698" s="14" t="s">
        <v>12</v>
      </c>
      <c r="R1698" s="15" t="s">
        <v>247</v>
      </c>
      <c r="Y1698" t="s">
        <v>674</v>
      </c>
      <c r="Z1698">
        <v>17.260000000000002</v>
      </c>
      <c r="AA1698">
        <v>11.73</v>
      </c>
      <c r="AB1698" t="s">
        <v>2380</v>
      </c>
      <c r="AC1698" t="s">
        <v>2380</v>
      </c>
      <c r="AD1698" t="s">
        <v>2380</v>
      </c>
      <c r="AE1698">
        <v>2</v>
      </c>
      <c r="AF1698" t="s">
        <v>2380</v>
      </c>
      <c r="AH1698" t="s">
        <v>1729</v>
      </c>
      <c r="AI1698">
        <v>2001</v>
      </c>
      <c r="AJ1698" t="s">
        <v>10</v>
      </c>
      <c r="AK1698">
        <v>14</v>
      </c>
      <c r="AL1698">
        <v>1</v>
      </c>
      <c r="AM1698">
        <v>15359.1</v>
      </c>
      <c r="AN1698" t="s">
        <v>11</v>
      </c>
      <c r="AO1698" t="s">
        <v>12</v>
      </c>
      <c r="AP1698" t="s">
        <v>247</v>
      </c>
    </row>
    <row r="1699" spans="7:42" x14ac:dyDescent="0.3">
      <c r="G1699" s="14">
        <v>1988</v>
      </c>
      <c r="H1699" s="15" t="s">
        <v>30</v>
      </c>
      <c r="J1699" s="60" t="s">
        <v>2380</v>
      </c>
      <c r="K1699" s="14" t="s">
        <v>11</v>
      </c>
      <c r="L1699" s="14" t="s">
        <v>12</v>
      </c>
      <c r="R1699" s="15" t="s">
        <v>249</v>
      </c>
      <c r="Y1699" t="s">
        <v>673</v>
      </c>
      <c r="Z1699">
        <v>19.855</v>
      </c>
      <c r="AA1699">
        <v>6.64</v>
      </c>
      <c r="AB1699" t="s">
        <v>2382</v>
      </c>
      <c r="AC1699" t="s">
        <v>2380</v>
      </c>
      <c r="AD1699" t="s">
        <v>2380</v>
      </c>
      <c r="AE1699">
        <v>1</v>
      </c>
      <c r="AF1699" t="s">
        <v>2380</v>
      </c>
      <c r="AH1699" t="s">
        <v>1730</v>
      </c>
      <c r="AI1699">
        <v>1988</v>
      </c>
      <c r="AJ1699" t="s">
        <v>30</v>
      </c>
      <c r="AK1699">
        <v>17</v>
      </c>
      <c r="AL1699">
        <v>3</v>
      </c>
      <c r="AM1699">
        <v>15361.5</v>
      </c>
      <c r="AN1699" t="s">
        <v>11</v>
      </c>
      <c r="AO1699" t="s">
        <v>12</v>
      </c>
      <c r="AP1699" t="s">
        <v>249</v>
      </c>
    </row>
    <row r="1700" spans="7:42" x14ac:dyDescent="0.3">
      <c r="G1700" s="14">
        <v>1968</v>
      </c>
      <c r="H1700" s="15" t="s">
        <v>10</v>
      </c>
      <c r="J1700" s="60" t="s">
        <v>2380</v>
      </c>
      <c r="K1700" s="14" t="s">
        <v>11</v>
      </c>
      <c r="L1700" s="14" t="s">
        <v>16</v>
      </c>
      <c r="R1700" s="15" t="s">
        <v>535</v>
      </c>
      <c r="Y1700" t="s">
        <v>672</v>
      </c>
      <c r="Z1700">
        <v>41.69</v>
      </c>
      <c r="AA1700">
        <v>5.78</v>
      </c>
      <c r="AB1700" t="s">
        <v>2380</v>
      </c>
      <c r="AC1700" t="s">
        <v>2380</v>
      </c>
      <c r="AD1700" t="s">
        <v>2380</v>
      </c>
      <c r="AE1700" t="s">
        <v>2381</v>
      </c>
      <c r="AF1700" t="s">
        <v>2380</v>
      </c>
      <c r="AH1700" t="s">
        <v>1731</v>
      </c>
      <c r="AI1700">
        <v>1968</v>
      </c>
      <c r="AJ1700" t="s">
        <v>10</v>
      </c>
      <c r="AK1700">
        <v>18</v>
      </c>
      <c r="AL1700">
        <v>0</v>
      </c>
      <c r="AM1700">
        <v>15363.77</v>
      </c>
      <c r="AN1700" t="s">
        <v>11</v>
      </c>
      <c r="AO1700" t="s">
        <v>16</v>
      </c>
      <c r="AP1700" t="s">
        <v>535</v>
      </c>
    </row>
    <row r="1701" spans="7:42" x14ac:dyDescent="0.3">
      <c r="G1701" s="14">
        <v>1962</v>
      </c>
      <c r="H1701" s="15" t="s">
        <v>20</v>
      </c>
      <c r="J1701" s="60" t="s">
        <v>2380</v>
      </c>
      <c r="K1701" s="14" t="s">
        <v>11</v>
      </c>
      <c r="L1701" s="14" t="s">
        <v>11</v>
      </c>
      <c r="R1701" s="15" t="s">
        <v>42</v>
      </c>
      <c r="Y1701" t="s">
        <v>671</v>
      </c>
      <c r="Z1701">
        <v>16.12</v>
      </c>
      <c r="AA1701">
        <v>10.45</v>
      </c>
      <c r="AB1701" t="s">
        <v>2380</v>
      </c>
      <c r="AC1701" t="s">
        <v>2380</v>
      </c>
      <c r="AD1701" t="s">
        <v>2380</v>
      </c>
      <c r="AE1701" t="s">
        <v>2381</v>
      </c>
      <c r="AF1701" t="s">
        <v>2380</v>
      </c>
      <c r="AH1701" t="s">
        <v>1732</v>
      </c>
      <c r="AI1701">
        <v>1962</v>
      </c>
      <c r="AJ1701" t="s">
        <v>20</v>
      </c>
      <c r="AK1701">
        <v>6</v>
      </c>
      <c r="AL1701">
        <v>0</v>
      </c>
      <c r="AM1701">
        <v>15368.22</v>
      </c>
      <c r="AN1701" t="s">
        <v>11</v>
      </c>
      <c r="AO1701" t="s">
        <v>11</v>
      </c>
      <c r="AP1701" t="s">
        <v>42</v>
      </c>
    </row>
    <row r="1702" spans="7:42" x14ac:dyDescent="0.3">
      <c r="G1702" s="14">
        <v>1964</v>
      </c>
      <c r="H1702" s="15" t="s">
        <v>20</v>
      </c>
      <c r="J1702" s="60" t="s">
        <v>2380</v>
      </c>
      <c r="K1702" s="14" t="s">
        <v>11</v>
      </c>
      <c r="L1702" s="14" t="s">
        <v>11</v>
      </c>
      <c r="R1702" s="15" t="s">
        <v>23</v>
      </c>
      <c r="Y1702" t="s">
        <v>670</v>
      </c>
      <c r="Z1702">
        <v>37.43</v>
      </c>
      <c r="AA1702">
        <v>4.5199999999999996</v>
      </c>
      <c r="AB1702" t="s">
        <v>2380</v>
      </c>
      <c r="AC1702" t="s">
        <v>2380</v>
      </c>
      <c r="AD1702" t="s">
        <v>2380</v>
      </c>
      <c r="AE1702">
        <v>1</v>
      </c>
      <c r="AF1702" t="s">
        <v>2380</v>
      </c>
      <c r="AH1702" t="s">
        <v>1733</v>
      </c>
      <c r="AI1702">
        <v>1964</v>
      </c>
      <c r="AJ1702" t="s">
        <v>20</v>
      </c>
      <c r="AK1702">
        <v>4</v>
      </c>
      <c r="AL1702">
        <v>0</v>
      </c>
      <c r="AM1702">
        <v>15377.77</v>
      </c>
      <c r="AN1702" t="s">
        <v>11</v>
      </c>
      <c r="AO1702" t="s">
        <v>11</v>
      </c>
      <c r="AP1702" t="s">
        <v>23</v>
      </c>
    </row>
    <row r="1703" spans="7:42" x14ac:dyDescent="0.3">
      <c r="G1703" s="14">
        <v>1990</v>
      </c>
      <c r="H1703" s="15" t="s">
        <v>37</v>
      </c>
      <c r="J1703" s="60" t="s">
        <v>2380</v>
      </c>
      <c r="K1703" s="14" t="s">
        <v>11</v>
      </c>
      <c r="L1703" s="14" t="s">
        <v>16</v>
      </c>
      <c r="R1703" s="15" t="s">
        <v>23</v>
      </c>
      <c r="Y1703" t="s">
        <v>669</v>
      </c>
      <c r="Z1703">
        <v>31.065000000000001</v>
      </c>
      <c r="AA1703">
        <v>5.71</v>
      </c>
      <c r="AB1703" t="s">
        <v>2380</v>
      </c>
      <c r="AC1703" t="s">
        <v>2380</v>
      </c>
      <c r="AD1703" t="s">
        <v>2380</v>
      </c>
      <c r="AE1703" t="s">
        <v>2381</v>
      </c>
      <c r="AF1703" t="s">
        <v>2380</v>
      </c>
      <c r="AH1703" t="s">
        <v>1734</v>
      </c>
      <c r="AI1703">
        <v>1990</v>
      </c>
      <c r="AJ1703" t="s">
        <v>37</v>
      </c>
      <c r="AK1703">
        <v>25</v>
      </c>
      <c r="AL1703">
        <v>3</v>
      </c>
      <c r="AM1703">
        <v>15440.2</v>
      </c>
      <c r="AN1703" t="s">
        <v>11</v>
      </c>
      <c r="AO1703" t="s">
        <v>16</v>
      </c>
      <c r="AP1703" t="s">
        <v>23</v>
      </c>
    </row>
    <row r="1704" spans="7:42" x14ac:dyDescent="0.3">
      <c r="G1704" s="14">
        <v>1976</v>
      </c>
      <c r="H1704" s="15" t="s">
        <v>10</v>
      </c>
      <c r="J1704" s="60" t="s">
        <v>2380</v>
      </c>
      <c r="K1704" s="14" t="s">
        <v>11</v>
      </c>
      <c r="L1704" s="14" t="s">
        <v>16</v>
      </c>
      <c r="R1704" s="15" t="s">
        <v>535</v>
      </c>
      <c r="Y1704" t="s">
        <v>668</v>
      </c>
      <c r="Z1704">
        <v>25.08</v>
      </c>
      <c r="AA1704">
        <v>4.7699999999999996</v>
      </c>
      <c r="AB1704" t="s">
        <v>2380</v>
      </c>
      <c r="AC1704" t="s">
        <v>2380</v>
      </c>
      <c r="AD1704" t="s">
        <v>2380</v>
      </c>
      <c r="AE1704" t="s">
        <v>2381</v>
      </c>
      <c r="AF1704" t="s">
        <v>2380</v>
      </c>
      <c r="AH1704" t="s">
        <v>1735</v>
      </c>
      <c r="AI1704">
        <v>1976</v>
      </c>
      <c r="AJ1704" t="s">
        <v>10</v>
      </c>
      <c r="AK1704">
        <v>20</v>
      </c>
      <c r="AL1704">
        <v>2</v>
      </c>
      <c r="AM1704">
        <v>15450.48</v>
      </c>
      <c r="AN1704" t="s">
        <v>11</v>
      </c>
      <c r="AO1704" t="s">
        <v>16</v>
      </c>
      <c r="AP1704" t="s">
        <v>535</v>
      </c>
    </row>
    <row r="1705" spans="7:42" x14ac:dyDescent="0.3">
      <c r="G1705" s="14">
        <v>2004</v>
      </c>
      <c r="H1705" s="15" t="s">
        <v>10</v>
      </c>
      <c r="J1705" s="60" t="s">
        <v>2380</v>
      </c>
      <c r="K1705" s="14" t="s">
        <v>11</v>
      </c>
      <c r="L1705" s="14" t="s">
        <v>12</v>
      </c>
      <c r="R1705" s="15" t="s">
        <v>164</v>
      </c>
      <c r="Y1705" t="s">
        <v>667</v>
      </c>
      <c r="Z1705">
        <v>15.2</v>
      </c>
      <c r="AA1705">
        <v>7.81</v>
      </c>
      <c r="AB1705" t="s">
        <v>2382</v>
      </c>
      <c r="AC1705" t="s">
        <v>2380</v>
      </c>
      <c r="AD1705" t="s">
        <v>2380</v>
      </c>
      <c r="AE1705">
        <v>1</v>
      </c>
      <c r="AF1705" t="s">
        <v>2380</v>
      </c>
      <c r="AH1705" t="s">
        <v>1736</v>
      </c>
      <c r="AI1705">
        <v>2004</v>
      </c>
      <c r="AJ1705" t="s">
        <v>10</v>
      </c>
      <c r="AK1705">
        <v>17</v>
      </c>
      <c r="AL1705">
        <v>0</v>
      </c>
      <c r="AM1705">
        <v>15518.18</v>
      </c>
      <c r="AN1705" t="s">
        <v>11</v>
      </c>
      <c r="AO1705" t="s">
        <v>12</v>
      </c>
      <c r="AP1705" t="s">
        <v>164</v>
      </c>
    </row>
    <row r="1706" spans="7:42" x14ac:dyDescent="0.3">
      <c r="G1706" s="14">
        <v>1974</v>
      </c>
      <c r="H1706" s="15" t="s">
        <v>18</v>
      </c>
      <c r="J1706" s="60" t="s">
        <v>2380</v>
      </c>
      <c r="K1706" s="14" t="s">
        <v>11</v>
      </c>
      <c r="L1706" s="14" t="s">
        <v>11</v>
      </c>
      <c r="R1706" s="15" t="s">
        <v>535</v>
      </c>
      <c r="Y1706" t="s">
        <v>666</v>
      </c>
      <c r="Z1706">
        <v>22.34</v>
      </c>
      <c r="AA1706">
        <v>5.19</v>
      </c>
      <c r="AB1706" t="s">
        <v>2382</v>
      </c>
      <c r="AC1706" t="s">
        <v>2380</v>
      </c>
      <c r="AD1706" t="s">
        <v>2380</v>
      </c>
      <c r="AE1706" t="s">
        <v>2381</v>
      </c>
      <c r="AF1706" t="s">
        <v>2380</v>
      </c>
      <c r="AH1706" t="s">
        <v>1737</v>
      </c>
      <c r="AI1706">
        <v>1974</v>
      </c>
      <c r="AJ1706" t="s">
        <v>18</v>
      </c>
      <c r="AK1706">
        <v>28</v>
      </c>
      <c r="AL1706">
        <v>0</v>
      </c>
      <c r="AM1706">
        <v>15532.16</v>
      </c>
      <c r="AN1706" t="s">
        <v>11</v>
      </c>
      <c r="AO1706" t="s">
        <v>11</v>
      </c>
      <c r="AP1706" t="s">
        <v>535</v>
      </c>
    </row>
    <row r="1707" spans="7:42" x14ac:dyDescent="0.3">
      <c r="G1707" s="14">
        <v>1959</v>
      </c>
      <c r="H1707" s="15" t="s">
        <v>37</v>
      </c>
      <c r="J1707" s="60" t="s">
        <v>2380</v>
      </c>
      <c r="K1707" s="14" t="s">
        <v>11</v>
      </c>
      <c r="L1707" s="14" t="s">
        <v>12</v>
      </c>
      <c r="R1707" s="15" t="s">
        <v>23</v>
      </c>
      <c r="Y1707" t="s">
        <v>665</v>
      </c>
      <c r="Z1707">
        <v>40.15</v>
      </c>
      <c r="AA1707">
        <v>5.93</v>
      </c>
      <c r="AB1707" t="s">
        <v>2380</v>
      </c>
      <c r="AC1707" t="s">
        <v>2380</v>
      </c>
      <c r="AD1707" t="s">
        <v>2380</v>
      </c>
      <c r="AE1707">
        <v>1</v>
      </c>
      <c r="AF1707" t="s">
        <v>2380</v>
      </c>
      <c r="AH1707" t="s">
        <v>1738</v>
      </c>
      <c r="AI1707">
        <v>1959</v>
      </c>
      <c r="AJ1707" t="s">
        <v>37</v>
      </c>
      <c r="AK1707">
        <v>2</v>
      </c>
      <c r="AL1707">
        <v>3</v>
      </c>
      <c r="AM1707">
        <v>15555.19</v>
      </c>
      <c r="AN1707" t="s">
        <v>11</v>
      </c>
      <c r="AO1707" t="s">
        <v>12</v>
      </c>
      <c r="AP1707" t="s">
        <v>23</v>
      </c>
    </row>
    <row r="1708" spans="7:42" x14ac:dyDescent="0.3">
      <c r="G1708" s="14">
        <v>1974</v>
      </c>
      <c r="H1708" s="15" t="s">
        <v>10</v>
      </c>
      <c r="J1708" s="60" t="s">
        <v>2380</v>
      </c>
      <c r="K1708" s="14" t="s">
        <v>11</v>
      </c>
      <c r="L1708" s="14" t="s">
        <v>11</v>
      </c>
      <c r="R1708" s="15" t="s">
        <v>23</v>
      </c>
      <c r="Y1708" t="s">
        <v>664</v>
      </c>
      <c r="Z1708">
        <v>37.729999999999997</v>
      </c>
      <c r="AA1708">
        <v>6.29</v>
      </c>
      <c r="AB1708" t="s">
        <v>2380</v>
      </c>
      <c r="AC1708" t="s">
        <v>2380</v>
      </c>
      <c r="AD1708" t="s">
        <v>2380</v>
      </c>
      <c r="AE1708">
        <v>1</v>
      </c>
      <c r="AF1708" t="s">
        <v>2380</v>
      </c>
      <c r="AH1708" t="s">
        <v>1739</v>
      </c>
      <c r="AI1708">
        <v>1974</v>
      </c>
      <c r="AJ1708" t="s">
        <v>10</v>
      </c>
      <c r="AK1708">
        <v>30</v>
      </c>
      <c r="AL1708">
        <v>0</v>
      </c>
      <c r="AM1708">
        <v>15556.67</v>
      </c>
      <c r="AN1708" t="s">
        <v>11</v>
      </c>
      <c r="AO1708" t="s">
        <v>11</v>
      </c>
      <c r="AP1708" t="s">
        <v>23</v>
      </c>
    </row>
    <row r="1709" spans="7:42" x14ac:dyDescent="0.3">
      <c r="G1709" s="14">
        <v>1965</v>
      </c>
      <c r="H1709" s="15" t="s">
        <v>37</v>
      </c>
      <c r="J1709" s="60" t="s">
        <v>2380</v>
      </c>
      <c r="K1709" s="14" t="s">
        <v>11</v>
      </c>
      <c r="L1709" s="14" t="s">
        <v>11</v>
      </c>
      <c r="R1709" s="15" t="s">
        <v>535</v>
      </c>
      <c r="Y1709" t="s">
        <v>663</v>
      </c>
      <c r="Z1709">
        <v>25.35</v>
      </c>
      <c r="AA1709">
        <v>4.9000000000000004</v>
      </c>
      <c r="AB1709" t="s">
        <v>2380</v>
      </c>
      <c r="AC1709" t="s">
        <v>2380</v>
      </c>
      <c r="AD1709" t="s">
        <v>2380</v>
      </c>
      <c r="AE1709" t="s">
        <v>2381</v>
      </c>
      <c r="AF1709" t="s">
        <v>2380</v>
      </c>
      <c r="AH1709" t="s">
        <v>1740</v>
      </c>
      <c r="AI1709">
        <v>1965</v>
      </c>
      <c r="AJ1709" t="s">
        <v>37</v>
      </c>
      <c r="AK1709">
        <v>28</v>
      </c>
      <c r="AL1709">
        <v>0</v>
      </c>
      <c r="AM1709">
        <v>15608.58</v>
      </c>
      <c r="AN1709" t="s">
        <v>11</v>
      </c>
      <c r="AO1709" t="s">
        <v>11</v>
      </c>
      <c r="AP1709" t="s">
        <v>535</v>
      </c>
    </row>
    <row r="1710" spans="7:42" x14ac:dyDescent="0.3">
      <c r="G1710" s="14">
        <v>1960</v>
      </c>
      <c r="H1710" s="15" t="s">
        <v>18</v>
      </c>
      <c r="J1710" s="60" t="s">
        <v>2380</v>
      </c>
      <c r="K1710" s="14" t="s">
        <v>11</v>
      </c>
      <c r="L1710" s="14" t="s">
        <v>11</v>
      </c>
      <c r="R1710" s="15" t="s">
        <v>23</v>
      </c>
      <c r="Y1710" t="s">
        <v>662</v>
      </c>
      <c r="Z1710">
        <v>26.41</v>
      </c>
      <c r="AA1710">
        <v>5.07</v>
      </c>
      <c r="AB1710" t="s">
        <v>2382</v>
      </c>
      <c r="AC1710" t="s">
        <v>2380</v>
      </c>
      <c r="AD1710" t="s">
        <v>2380</v>
      </c>
      <c r="AE1710">
        <v>1</v>
      </c>
      <c r="AF1710" t="s">
        <v>2380</v>
      </c>
      <c r="AH1710" t="s">
        <v>1741</v>
      </c>
      <c r="AI1710">
        <v>1960</v>
      </c>
      <c r="AJ1710" t="s">
        <v>18</v>
      </c>
      <c r="AK1710">
        <v>6</v>
      </c>
      <c r="AL1710">
        <v>3</v>
      </c>
      <c r="AM1710">
        <v>15612.19</v>
      </c>
      <c r="AN1710" t="s">
        <v>11</v>
      </c>
      <c r="AO1710" t="s">
        <v>11</v>
      </c>
      <c r="AP1710" t="s">
        <v>23</v>
      </c>
    </row>
    <row r="1711" spans="7:42" x14ac:dyDescent="0.3">
      <c r="G1711" s="14">
        <v>1988</v>
      </c>
      <c r="H1711" s="15" t="s">
        <v>30</v>
      </c>
      <c r="J1711" s="60" t="s">
        <v>2380</v>
      </c>
      <c r="K1711" s="14" t="s">
        <v>11</v>
      </c>
      <c r="L1711" s="14" t="s">
        <v>11</v>
      </c>
      <c r="R1711" s="15" t="s">
        <v>42</v>
      </c>
      <c r="Y1711" t="s">
        <v>661</v>
      </c>
      <c r="Z1711">
        <v>27.6</v>
      </c>
      <c r="AA1711">
        <v>5.33</v>
      </c>
      <c r="AB1711" t="s">
        <v>2380</v>
      </c>
      <c r="AC1711" t="s">
        <v>2380</v>
      </c>
      <c r="AD1711" t="s">
        <v>2380</v>
      </c>
      <c r="AE1711">
        <v>1</v>
      </c>
      <c r="AF1711" t="s">
        <v>2380</v>
      </c>
      <c r="AH1711" t="s">
        <v>1742</v>
      </c>
      <c r="AI1711">
        <v>1988</v>
      </c>
      <c r="AJ1711" t="s">
        <v>30</v>
      </c>
      <c r="AK1711">
        <v>22</v>
      </c>
      <c r="AL1711">
        <v>3</v>
      </c>
      <c r="AM1711">
        <v>15646.28</v>
      </c>
      <c r="AN1711" t="s">
        <v>11</v>
      </c>
      <c r="AO1711" t="s">
        <v>11</v>
      </c>
      <c r="AP1711" t="s">
        <v>42</v>
      </c>
    </row>
    <row r="1712" spans="7:42" x14ac:dyDescent="0.3">
      <c r="G1712" s="14">
        <v>1973</v>
      </c>
      <c r="H1712" s="15" t="s">
        <v>18</v>
      </c>
      <c r="J1712" s="60" t="s">
        <v>2380</v>
      </c>
      <c r="K1712" s="14" t="s">
        <v>11</v>
      </c>
      <c r="L1712" s="14" t="s">
        <v>11</v>
      </c>
      <c r="R1712" s="15" t="s">
        <v>535</v>
      </c>
      <c r="Y1712" t="s">
        <v>660</v>
      </c>
      <c r="Z1712">
        <v>33.82</v>
      </c>
      <c r="AA1712">
        <v>8.93</v>
      </c>
      <c r="AB1712" t="s">
        <v>2382</v>
      </c>
      <c r="AC1712" t="s">
        <v>2380</v>
      </c>
      <c r="AD1712" t="s">
        <v>2380</v>
      </c>
      <c r="AE1712">
        <v>1</v>
      </c>
      <c r="AF1712" t="s">
        <v>2380</v>
      </c>
      <c r="AH1712" t="s">
        <v>1743</v>
      </c>
      <c r="AI1712">
        <v>1973</v>
      </c>
      <c r="AJ1712" t="s">
        <v>18</v>
      </c>
      <c r="AK1712">
        <v>26</v>
      </c>
      <c r="AL1712">
        <v>0</v>
      </c>
      <c r="AM1712">
        <v>15670.3</v>
      </c>
      <c r="AN1712" t="s">
        <v>11</v>
      </c>
      <c r="AO1712" t="s">
        <v>11</v>
      </c>
      <c r="AP1712" t="s">
        <v>535</v>
      </c>
    </row>
    <row r="1713" spans="7:42" x14ac:dyDescent="0.3">
      <c r="G1713" s="14">
        <v>1976</v>
      </c>
      <c r="H1713" s="15" t="s">
        <v>20</v>
      </c>
      <c r="J1713" s="60" t="s">
        <v>2380</v>
      </c>
      <c r="K1713" s="14" t="s">
        <v>11</v>
      </c>
      <c r="L1713" s="14" t="s">
        <v>11</v>
      </c>
      <c r="R1713" s="15" t="s">
        <v>23</v>
      </c>
      <c r="Y1713" t="s">
        <v>659</v>
      </c>
      <c r="Z1713">
        <v>32.9</v>
      </c>
      <c r="AA1713">
        <v>4.3499999999999996</v>
      </c>
      <c r="AB1713" t="s">
        <v>2380</v>
      </c>
      <c r="AC1713" t="s">
        <v>2380</v>
      </c>
      <c r="AD1713" t="s">
        <v>2380</v>
      </c>
      <c r="AE1713" t="s">
        <v>2381</v>
      </c>
      <c r="AF1713" t="s">
        <v>2380</v>
      </c>
      <c r="AH1713" t="s">
        <v>1744</v>
      </c>
      <c r="AI1713">
        <v>1976</v>
      </c>
      <c r="AJ1713" t="s">
        <v>20</v>
      </c>
      <c r="AK1713">
        <v>20</v>
      </c>
      <c r="AL1713">
        <v>2</v>
      </c>
      <c r="AM1713">
        <v>15698.86</v>
      </c>
      <c r="AN1713" t="s">
        <v>11</v>
      </c>
      <c r="AO1713" t="s">
        <v>11</v>
      </c>
      <c r="AP1713" t="s">
        <v>23</v>
      </c>
    </row>
    <row r="1714" spans="7:42" x14ac:dyDescent="0.3">
      <c r="G1714" s="14">
        <v>1974</v>
      </c>
      <c r="H1714" s="15" t="s">
        <v>35</v>
      </c>
      <c r="J1714" s="60" t="s">
        <v>2380</v>
      </c>
      <c r="K1714" s="14" t="s">
        <v>11</v>
      </c>
      <c r="L1714" s="14" t="s">
        <v>16</v>
      </c>
      <c r="R1714" s="15" t="s">
        <v>23</v>
      </c>
      <c r="Y1714" t="s">
        <v>658</v>
      </c>
      <c r="Z1714">
        <v>30.875</v>
      </c>
      <c r="AA1714">
        <v>9.5399999999999991</v>
      </c>
      <c r="AB1714" t="s">
        <v>2382</v>
      </c>
      <c r="AC1714" t="s">
        <v>2380</v>
      </c>
      <c r="AD1714" t="s">
        <v>2380</v>
      </c>
      <c r="AE1714">
        <v>1</v>
      </c>
      <c r="AF1714" t="s">
        <v>2380</v>
      </c>
      <c r="AH1714" t="s">
        <v>1745</v>
      </c>
      <c r="AI1714">
        <v>1974</v>
      </c>
      <c r="AJ1714" t="s">
        <v>35</v>
      </c>
      <c r="AK1714">
        <v>29</v>
      </c>
      <c r="AL1714">
        <v>0</v>
      </c>
      <c r="AM1714">
        <v>15746.62</v>
      </c>
      <c r="AN1714" t="s">
        <v>11</v>
      </c>
      <c r="AO1714" t="s">
        <v>16</v>
      </c>
      <c r="AP1714" t="s">
        <v>23</v>
      </c>
    </row>
    <row r="1715" spans="7:42" x14ac:dyDescent="0.3">
      <c r="G1715" s="14">
        <v>1997</v>
      </c>
      <c r="H1715" s="15" t="s">
        <v>37</v>
      </c>
      <c r="J1715" s="60" t="s">
        <v>2380</v>
      </c>
      <c r="K1715" s="14" t="s">
        <v>11</v>
      </c>
      <c r="L1715" s="14" t="s">
        <v>11</v>
      </c>
      <c r="R1715" s="15" t="s">
        <v>23</v>
      </c>
      <c r="Y1715" t="s">
        <v>657</v>
      </c>
      <c r="Z1715">
        <v>32.64</v>
      </c>
      <c r="AA1715">
        <v>5.91</v>
      </c>
      <c r="AB1715" t="s">
        <v>2380</v>
      </c>
      <c r="AC1715" t="s">
        <v>2380</v>
      </c>
      <c r="AD1715" t="s">
        <v>2380</v>
      </c>
      <c r="AE1715" t="s">
        <v>2381</v>
      </c>
      <c r="AF1715" t="s">
        <v>2380</v>
      </c>
      <c r="AH1715" t="s">
        <v>1746</v>
      </c>
      <c r="AI1715">
        <v>1997</v>
      </c>
      <c r="AJ1715" t="s">
        <v>37</v>
      </c>
      <c r="AK1715">
        <v>9</v>
      </c>
      <c r="AL1715">
        <v>0</v>
      </c>
      <c r="AM1715">
        <v>15817.99</v>
      </c>
      <c r="AN1715" t="s">
        <v>11</v>
      </c>
      <c r="AO1715" t="s">
        <v>11</v>
      </c>
      <c r="AP1715" t="s">
        <v>23</v>
      </c>
    </row>
    <row r="1716" spans="7:42" x14ac:dyDescent="0.3">
      <c r="G1716" s="14">
        <v>1984</v>
      </c>
      <c r="H1716" s="15" t="s">
        <v>18</v>
      </c>
      <c r="J1716" s="60" t="s">
        <v>2380</v>
      </c>
      <c r="K1716" s="14" t="s">
        <v>11</v>
      </c>
      <c r="L1716" s="14" t="s">
        <v>12</v>
      </c>
      <c r="R1716" s="15" t="s">
        <v>42</v>
      </c>
      <c r="Y1716" t="s">
        <v>656</v>
      </c>
      <c r="Z1716">
        <v>22.135000000000002</v>
      </c>
      <c r="AA1716">
        <v>5.0999999999999996</v>
      </c>
      <c r="AB1716" t="s">
        <v>2380</v>
      </c>
      <c r="AC1716" t="s">
        <v>2380</v>
      </c>
      <c r="AD1716" t="s">
        <v>2380</v>
      </c>
      <c r="AE1716" t="s">
        <v>2381</v>
      </c>
      <c r="AF1716" t="s">
        <v>2380</v>
      </c>
      <c r="AH1716" t="s">
        <v>1747</v>
      </c>
      <c r="AI1716">
        <v>1984</v>
      </c>
      <c r="AJ1716" t="s">
        <v>18</v>
      </c>
      <c r="AK1716">
        <v>26</v>
      </c>
      <c r="AL1716">
        <v>0</v>
      </c>
      <c r="AM1716">
        <v>15820.7</v>
      </c>
      <c r="AN1716" t="s">
        <v>11</v>
      </c>
      <c r="AO1716" t="s">
        <v>12</v>
      </c>
      <c r="AP1716" t="s">
        <v>42</v>
      </c>
    </row>
    <row r="1717" spans="7:42" x14ac:dyDescent="0.3">
      <c r="G1717" s="14">
        <v>1982</v>
      </c>
      <c r="H1717" s="15" t="s">
        <v>15</v>
      </c>
      <c r="J1717" s="60" t="s">
        <v>2380</v>
      </c>
      <c r="K1717" s="14" t="s">
        <v>11</v>
      </c>
      <c r="L1717" s="14" t="s">
        <v>12</v>
      </c>
      <c r="R1717" s="15" t="s">
        <v>42</v>
      </c>
      <c r="Y1717" t="s">
        <v>655</v>
      </c>
      <c r="Z1717">
        <v>16.53</v>
      </c>
      <c r="AA1717">
        <v>5.08</v>
      </c>
      <c r="AB1717" t="s">
        <v>2380</v>
      </c>
      <c r="AC1717" t="s">
        <v>2380</v>
      </c>
      <c r="AD1717" t="s">
        <v>2380</v>
      </c>
      <c r="AE1717">
        <v>2</v>
      </c>
      <c r="AF1717" t="s">
        <v>2380</v>
      </c>
      <c r="AH1717" t="s">
        <v>1748</v>
      </c>
      <c r="AI1717">
        <v>1982</v>
      </c>
      <c r="AJ1717" t="s">
        <v>15</v>
      </c>
      <c r="AK1717">
        <v>11</v>
      </c>
      <c r="AL1717">
        <v>4</v>
      </c>
      <c r="AM1717">
        <v>15828.82</v>
      </c>
      <c r="AN1717" t="s">
        <v>11</v>
      </c>
      <c r="AO1717" t="s">
        <v>12</v>
      </c>
      <c r="AP1717" t="s">
        <v>42</v>
      </c>
    </row>
    <row r="1718" spans="7:42" x14ac:dyDescent="0.3">
      <c r="G1718" s="14">
        <v>1962</v>
      </c>
      <c r="H1718" s="15" t="s">
        <v>30</v>
      </c>
      <c r="J1718" s="60" t="s">
        <v>2380</v>
      </c>
      <c r="K1718" s="14" t="s">
        <v>11</v>
      </c>
      <c r="L1718" s="14" t="s">
        <v>16</v>
      </c>
      <c r="R1718" s="15" t="s">
        <v>632</v>
      </c>
      <c r="Y1718" t="s">
        <v>654</v>
      </c>
      <c r="Z1718">
        <v>32.774999999999999</v>
      </c>
      <c r="AA1718">
        <v>4.75</v>
      </c>
      <c r="AB1718" t="s">
        <v>2380</v>
      </c>
      <c r="AC1718" t="s">
        <v>2380</v>
      </c>
      <c r="AD1718" t="s">
        <v>2380</v>
      </c>
      <c r="AE1718" t="s">
        <v>2381</v>
      </c>
      <c r="AF1718" t="s">
        <v>2380</v>
      </c>
      <c r="AH1718" t="s">
        <v>1749</v>
      </c>
      <c r="AI1718">
        <v>1962</v>
      </c>
      <c r="AJ1718" t="s">
        <v>30</v>
      </c>
      <c r="AK1718">
        <v>25</v>
      </c>
      <c r="AL1718">
        <v>0</v>
      </c>
      <c r="AM1718">
        <v>15840.81</v>
      </c>
      <c r="AN1718" t="s">
        <v>11</v>
      </c>
      <c r="AO1718" t="s">
        <v>16</v>
      </c>
      <c r="AP1718" t="s">
        <v>632</v>
      </c>
    </row>
    <row r="1719" spans="7:42" x14ac:dyDescent="0.3">
      <c r="G1719" s="14">
        <v>1980</v>
      </c>
      <c r="H1719" s="15" t="s">
        <v>37</v>
      </c>
      <c r="J1719" s="60" t="s">
        <v>2380</v>
      </c>
      <c r="K1719" s="14" t="s">
        <v>11</v>
      </c>
      <c r="L1719" s="14" t="s">
        <v>12</v>
      </c>
      <c r="R1719" s="15" t="s">
        <v>535</v>
      </c>
      <c r="Y1719" t="s">
        <v>653</v>
      </c>
      <c r="Z1719">
        <v>30.9</v>
      </c>
      <c r="AA1719">
        <v>6.05</v>
      </c>
      <c r="AB1719" t="s">
        <v>2380</v>
      </c>
      <c r="AC1719" t="s">
        <v>2380</v>
      </c>
      <c r="AD1719" t="s">
        <v>2380</v>
      </c>
      <c r="AE1719">
        <v>1</v>
      </c>
      <c r="AF1719" t="s">
        <v>2380</v>
      </c>
      <c r="AH1719" t="s">
        <v>1750</v>
      </c>
      <c r="AI1719">
        <v>1980</v>
      </c>
      <c r="AJ1719" t="s">
        <v>37</v>
      </c>
      <c r="AK1719">
        <v>12</v>
      </c>
      <c r="AL1719">
        <v>2</v>
      </c>
      <c r="AM1719">
        <v>15922.29</v>
      </c>
      <c r="AN1719" t="s">
        <v>11</v>
      </c>
      <c r="AO1719" t="s">
        <v>12</v>
      </c>
      <c r="AP1719" t="s">
        <v>535</v>
      </c>
    </row>
    <row r="1720" spans="7:42" x14ac:dyDescent="0.3">
      <c r="G1720" s="14">
        <v>1982</v>
      </c>
      <c r="H1720" s="15" t="s">
        <v>10</v>
      </c>
      <c r="J1720" s="60" t="s">
        <v>2380</v>
      </c>
      <c r="K1720" s="14" t="s">
        <v>11</v>
      </c>
      <c r="L1720" s="14" t="s">
        <v>16</v>
      </c>
      <c r="R1720" s="15" t="s">
        <v>23</v>
      </c>
      <c r="Y1720" t="s">
        <v>652</v>
      </c>
      <c r="Z1720">
        <v>15.58</v>
      </c>
      <c r="AA1720">
        <v>11.56</v>
      </c>
      <c r="AB1720" t="s">
        <v>2380</v>
      </c>
      <c r="AC1720" t="s">
        <v>2380</v>
      </c>
      <c r="AD1720" t="s">
        <v>2380</v>
      </c>
      <c r="AE1720" t="s">
        <v>2381</v>
      </c>
      <c r="AF1720" t="s">
        <v>2380</v>
      </c>
      <c r="AH1720" t="s">
        <v>1751</v>
      </c>
      <c r="AI1720">
        <v>1982</v>
      </c>
      <c r="AJ1720" t="s">
        <v>10</v>
      </c>
      <c r="AK1720">
        <v>24</v>
      </c>
      <c r="AL1720">
        <v>3</v>
      </c>
      <c r="AM1720">
        <v>15965.29</v>
      </c>
      <c r="AN1720" t="s">
        <v>11</v>
      </c>
      <c r="AO1720" t="s">
        <v>16</v>
      </c>
      <c r="AP1720" t="s">
        <v>23</v>
      </c>
    </row>
    <row r="1721" spans="7:42" x14ac:dyDescent="0.3">
      <c r="G1721" s="14">
        <v>1980</v>
      </c>
      <c r="H1721" s="15" t="s">
        <v>20</v>
      </c>
      <c r="J1721" s="60" t="s">
        <v>2380</v>
      </c>
      <c r="K1721" s="14" t="s">
        <v>11</v>
      </c>
      <c r="L1721" s="14" t="s">
        <v>11</v>
      </c>
      <c r="R1721" s="15" t="s">
        <v>23</v>
      </c>
      <c r="Y1721" t="s">
        <v>651</v>
      </c>
      <c r="Z1721">
        <v>26.315000000000001</v>
      </c>
      <c r="AA1721">
        <v>5.76</v>
      </c>
      <c r="AB1721" t="s">
        <v>2380</v>
      </c>
      <c r="AC1721" t="s">
        <v>2380</v>
      </c>
      <c r="AD1721" t="s">
        <v>2380</v>
      </c>
      <c r="AE1721" t="s">
        <v>2381</v>
      </c>
      <c r="AF1721" t="s">
        <v>2380</v>
      </c>
      <c r="AH1721" t="s">
        <v>1752</v>
      </c>
      <c r="AI1721">
        <v>1980</v>
      </c>
      <c r="AJ1721" t="s">
        <v>20</v>
      </c>
      <c r="AK1721">
        <v>19</v>
      </c>
      <c r="AL1721">
        <v>2</v>
      </c>
      <c r="AM1721">
        <v>15966.19</v>
      </c>
      <c r="AN1721" t="s">
        <v>11</v>
      </c>
      <c r="AO1721" t="s">
        <v>11</v>
      </c>
      <c r="AP1721" t="s">
        <v>23</v>
      </c>
    </row>
    <row r="1722" spans="7:42" x14ac:dyDescent="0.3">
      <c r="G1722" s="14">
        <v>1988</v>
      </c>
      <c r="H1722" s="15" t="s">
        <v>30</v>
      </c>
      <c r="J1722" s="60" t="s">
        <v>2380</v>
      </c>
      <c r="K1722" s="14" t="s">
        <v>11</v>
      </c>
      <c r="L1722" s="14" t="s">
        <v>12</v>
      </c>
      <c r="R1722" s="15" t="s">
        <v>23</v>
      </c>
      <c r="Y1722" t="s">
        <v>650</v>
      </c>
      <c r="Z1722">
        <v>35.61</v>
      </c>
      <c r="AA1722">
        <v>5.65</v>
      </c>
      <c r="AB1722" t="s">
        <v>2380</v>
      </c>
      <c r="AC1722" t="s">
        <v>2382</v>
      </c>
      <c r="AD1722" t="s">
        <v>2380</v>
      </c>
      <c r="AE1722">
        <v>1</v>
      </c>
      <c r="AF1722" t="s">
        <v>2380</v>
      </c>
      <c r="AH1722" t="s">
        <v>1753</v>
      </c>
      <c r="AI1722">
        <v>1988</v>
      </c>
      <c r="AJ1722" t="s">
        <v>30</v>
      </c>
      <c r="AK1722">
        <v>5</v>
      </c>
      <c r="AL1722">
        <v>3</v>
      </c>
      <c r="AM1722">
        <v>16059.06</v>
      </c>
      <c r="AN1722" t="s">
        <v>11</v>
      </c>
      <c r="AO1722" t="s">
        <v>12</v>
      </c>
      <c r="AP1722" t="s">
        <v>23</v>
      </c>
    </row>
    <row r="1723" spans="7:42" x14ac:dyDescent="0.3">
      <c r="G1723" s="14">
        <v>1978</v>
      </c>
      <c r="H1723" s="15" t="s">
        <v>20</v>
      </c>
      <c r="J1723" s="60" t="s">
        <v>2380</v>
      </c>
      <c r="K1723" s="14" t="s">
        <v>11</v>
      </c>
      <c r="L1723" s="14" t="s">
        <v>11</v>
      </c>
      <c r="R1723" s="15" t="s">
        <v>535</v>
      </c>
      <c r="Y1723" t="s">
        <v>649</v>
      </c>
      <c r="Z1723">
        <v>37.56</v>
      </c>
      <c r="AA1723">
        <v>5.88</v>
      </c>
      <c r="AB1723" t="s">
        <v>2380</v>
      </c>
      <c r="AC1723" t="s">
        <v>2382</v>
      </c>
      <c r="AD1723" t="s">
        <v>2380</v>
      </c>
      <c r="AE1723">
        <v>1</v>
      </c>
      <c r="AF1723" t="s">
        <v>2380</v>
      </c>
      <c r="AH1723" t="s">
        <v>1754</v>
      </c>
      <c r="AI1723">
        <v>1978</v>
      </c>
      <c r="AJ1723" t="s">
        <v>20</v>
      </c>
      <c r="AK1723">
        <v>16</v>
      </c>
      <c r="AL1723">
        <v>2</v>
      </c>
      <c r="AM1723">
        <v>16062.89</v>
      </c>
      <c r="AN1723" t="s">
        <v>11</v>
      </c>
      <c r="AO1723" t="s">
        <v>11</v>
      </c>
      <c r="AP1723" t="s">
        <v>535</v>
      </c>
    </row>
    <row r="1724" spans="7:42" x14ac:dyDescent="0.3">
      <c r="G1724" s="14">
        <v>1958</v>
      </c>
      <c r="H1724" s="15" t="s">
        <v>37</v>
      </c>
      <c r="J1724" s="60" t="s">
        <v>2380</v>
      </c>
      <c r="K1724" s="14" t="s">
        <v>11</v>
      </c>
      <c r="L1724" s="14" t="s">
        <v>11</v>
      </c>
      <c r="R1724" s="15" t="s">
        <v>247</v>
      </c>
      <c r="Y1724" t="s">
        <v>648</v>
      </c>
      <c r="Z1724">
        <v>15.49</v>
      </c>
      <c r="AA1724">
        <v>9.6</v>
      </c>
      <c r="AB1724" t="s">
        <v>2380</v>
      </c>
      <c r="AC1724" t="s">
        <v>2380</v>
      </c>
      <c r="AD1724" t="s">
        <v>2380</v>
      </c>
      <c r="AE1724" t="s">
        <v>2381</v>
      </c>
      <c r="AF1724" t="s">
        <v>2380</v>
      </c>
      <c r="AH1724" t="s">
        <v>1755</v>
      </c>
      <c r="AI1724">
        <v>1958</v>
      </c>
      <c r="AJ1724" t="s">
        <v>37</v>
      </c>
      <c r="AK1724">
        <v>22</v>
      </c>
      <c r="AL1724">
        <v>2</v>
      </c>
      <c r="AM1724">
        <v>16069.08</v>
      </c>
      <c r="AN1724" t="s">
        <v>11</v>
      </c>
      <c r="AO1724" t="s">
        <v>11</v>
      </c>
      <c r="AP1724" t="s">
        <v>247</v>
      </c>
    </row>
    <row r="1725" spans="7:42" x14ac:dyDescent="0.3">
      <c r="G1725" s="14">
        <v>1958</v>
      </c>
      <c r="H1725" s="15" t="s">
        <v>18</v>
      </c>
      <c r="J1725" s="60" t="s">
        <v>2380</v>
      </c>
      <c r="K1725" s="14" t="s">
        <v>11</v>
      </c>
      <c r="L1725" s="14" t="s">
        <v>11</v>
      </c>
      <c r="R1725" s="15" t="s">
        <v>13</v>
      </c>
      <c r="Y1725" t="s">
        <v>647</v>
      </c>
      <c r="Z1725">
        <v>23.48</v>
      </c>
      <c r="AA1725">
        <v>6.24</v>
      </c>
      <c r="AB1725" t="s">
        <v>2380</v>
      </c>
      <c r="AC1725" t="s">
        <v>2380</v>
      </c>
      <c r="AD1725" t="s">
        <v>2380</v>
      </c>
      <c r="AE1725">
        <v>1</v>
      </c>
      <c r="AF1725" t="s">
        <v>2380</v>
      </c>
      <c r="AH1725" t="s">
        <v>1756</v>
      </c>
      <c r="AI1725">
        <v>1958</v>
      </c>
      <c r="AJ1725" t="s">
        <v>18</v>
      </c>
      <c r="AK1725">
        <v>21</v>
      </c>
      <c r="AL1725">
        <v>3</v>
      </c>
      <c r="AM1725">
        <v>16085.13</v>
      </c>
      <c r="AN1725" t="s">
        <v>11</v>
      </c>
      <c r="AO1725" t="s">
        <v>11</v>
      </c>
      <c r="AP1725" t="s">
        <v>13</v>
      </c>
    </row>
    <row r="1726" spans="7:42" x14ac:dyDescent="0.3">
      <c r="G1726" s="14">
        <v>1985</v>
      </c>
      <c r="H1726" s="15" t="s">
        <v>35</v>
      </c>
      <c r="J1726" s="60" t="s">
        <v>2380</v>
      </c>
      <c r="K1726" s="14" t="s">
        <v>11</v>
      </c>
      <c r="L1726" s="14" t="s">
        <v>12</v>
      </c>
      <c r="R1726" s="15" t="s">
        <v>23</v>
      </c>
      <c r="Y1726" t="s">
        <v>646</v>
      </c>
      <c r="Z1726">
        <v>30.02</v>
      </c>
      <c r="AA1726">
        <v>7.63</v>
      </c>
      <c r="AB1726" t="s">
        <v>2382</v>
      </c>
      <c r="AC1726" t="s">
        <v>2380</v>
      </c>
      <c r="AD1726" t="s">
        <v>2380</v>
      </c>
      <c r="AE1726">
        <v>1</v>
      </c>
      <c r="AF1726" t="s">
        <v>2380</v>
      </c>
      <c r="AH1726" t="s">
        <v>1757</v>
      </c>
      <c r="AI1726">
        <v>1985</v>
      </c>
      <c r="AJ1726" t="s">
        <v>35</v>
      </c>
      <c r="AK1726">
        <v>27</v>
      </c>
      <c r="AL1726">
        <v>3</v>
      </c>
      <c r="AM1726">
        <v>16097.94</v>
      </c>
      <c r="AN1726" t="s">
        <v>11</v>
      </c>
      <c r="AO1726" t="s">
        <v>12</v>
      </c>
      <c r="AP1726" t="s">
        <v>23</v>
      </c>
    </row>
    <row r="1727" spans="7:42" x14ac:dyDescent="0.3">
      <c r="G1727" s="14">
        <v>1993</v>
      </c>
      <c r="H1727" s="15" t="s">
        <v>35</v>
      </c>
      <c r="J1727" s="60" t="s">
        <v>2380</v>
      </c>
      <c r="K1727" s="14" t="s">
        <v>11</v>
      </c>
      <c r="L1727" s="14" t="s">
        <v>16</v>
      </c>
      <c r="R1727" s="15" t="s">
        <v>247</v>
      </c>
      <c r="Y1727" t="s">
        <v>645</v>
      </c>
      <c r="Z1727">
        <v>26.885000000000002</v>
      </c>
      <c r="AA1727">
        <v>8.66</v>
      </c>
      <c r="AB1727" t="s">
        <v>2382</v>
      </c>
      <c r="AC1727" t="s">
        <v>2380</v>
      </c>
      <c r="AD1727" t="s">
        <v>2380</v>
      </c>
      <c r="AE1727">
        <v>1</v>
      </c>
      <c r="AF1727" t="s">
        <v>2380</v>
      </c>
      <c r="AH1727" t="s">
        <v>1758</v>
      </c>
      <c r="AI1727">
        <v>1993</v>
      </c>
      <c r="AJ1727" t="s">
        <v>35</v>
      </c>
      <c r="AK1727">
        <v>8</v>
      </c>
      <c r="AL1727">
        <v>0</v>
      </c>
      <c r="AM1727">
        <v>16115.3</v>
      </c>
      <c r="AN1727" t="s">
        <v>11</v>
      </c>
      <c r="AO1727" t="s">
        <v>16</v>
      </c>
      <c r="AP1727" t="s">
        <v>247</v>
      </c>
    </row>
    <row r="1728" spans="7:42" x14ac:dyDescent="0.3">
      <c r="G1728" s="14">
        <v>1987</v>
      </c>
      <c r="H1728" s="15" t="s">
        <v>37</v>
      </c>
      <c r="J1728" s="60" t="s">
        <v>2380</v>
      </c>
      <c r="K1728" s="14" t="s">
        <v>11</v>
      </c>
      <c r="L1728" s="14" t="s">
        <v>16</v>
      </c>
      <c r="R1728" s="15" t="s">
        <v>42</v>
      </c>
      <c r="Y1728" t="s">
        <v>644</v>
      </c>
      <c r="Z1728">
        <v>25.84</v>
      </c>
      <c r="AA1728">
        <v>8.5500000000000007</v>
      </c>
      <c r="AB1728" t="s">
        <v>2382</v>
      </c>
      <c r="AC1728" t="s">
        <v>2380</v>
      </c>
      <c r="AD1728" t="s">
        <v>2380</v>
      </c>
      <c r="AE1728">
        <v>1</v>
      </c>
      <c r="AF1728" t="s">
        <v>2380</v>
      </c>
      <c r="AH1728" t="s">
        <v>1759</v>
      </c>
      <c r="AI1728">
        <v>1987</v>
      </c>
      <c r="AJ1728" t="s">
        <v>37</v>
      </c>
      <c r="AK1728">
        <v>6</v>
      </c>
      <c r="AL1728">
        <v>3</v>
      </c>
      <c r="AM1728">
        <v>16122.65</v>
      </c>
      <c r="AN1728" t="s">
        <v>11</v>
      </c>
      <c r="AO1728" t="s">
        <v>16</v>
      </c>
      <c r="AP1728" t="s">
        <v>42</v>
      </c>
    </row>
    <row r="1729" spans="7:42" x14ac:dyDescent="0.3">
      <c r="G1729" s="14">
        <v>1993</v>
      </c>
      <c r="H1729" s="15" t="s">
        <v>30</v>
      </c>
      <c r="J1729" s="60" t="s">
        <v>2380</v>
      </c>
      <c r="K1729" s="14" t="s">
        <v>11</v>
      </c>
      <c r="L1729" s="14" t="s">
        <v>12</v>
      </c>
      <c r="R1729" s="15" t="s">
        <v>356</v>
      </c>
      <c r="Y1729" t="s">
        <v>643</v>
      </c>
      <c r="Z1729">
        <v>27.454999999999998</v>
      </c>
      <c r="AA1729">
        <v>4.54</v>
      </c>
      <c r="AB1729" t="s">
        <v>2380</v>
      </c>
      <c r="AC1729" t="s">
        <v>2380</v>
      </c>
      <c r="AD1729" t="s">
        <v>2380</v>
      </c>
      <c r="AE1729" t="s">
        <v>2381</v>
      </c>
      <c r="AF1729" t="s">
        <v>2380</v>
      </c>
      <c r="AH1729" t="s">
        <v>1760</v>
      </c>
      <c r="AI1729">
        <v>1993</v>
      </c>
      <c r="AJ1729" t="s">
        <v>30</v>
      </c>
      <c r="AK1729">
        <v>12</v>
      </c>
      <c r="AL1729">
        <v>0</v>
      </c>
      <c r="AM1729">
        <v>16138.76</v>
      </c>
      <c r="AN1729" t="s">
        <v>11</v>
      </c>
      <c r="AO1729" t="s">
        <v>12</v>
      </c>
      <c r="AP1729" t="s">
        <v>356</v>
      </c>
    </row>
    <row r="1730" spans="7:42" x14ac:dyDescent="0.3">
      <c r="G1730" s="14">
        <v>1982</v>
      </c>
      <c r="H1730" s="15" t="s">
        <v>10</v>
      </c>
      <c r="J1730" s="60" t="s">
        <v>2380</v>
      </c>
      <c r="K1730" s="14" t="s">
        <v>11</v>
      </c>
      <c r="L1730" s="14" t="s">
        <v>16</v>
      </c>
      <c r="R1730" s="15" t="s">
        <v>535</v>
      </c>
      <c r="Y1730" t="s">
        <v>642</v>
      </c>
      <c r="Z1730">
        <v>24.605</v>
      </c>
      <c r="AA1730">
        <v>5.7</v>
      </c>
      <c r="AB1730" t="s">
        <v>2380</v>
      </c>
      <c r="AC1730" t="s">
        <v>2380</v>
      </c>
      <c r="AD1730" t="s">
        <v>2380</v>
      </c>
      <c r="AE1730" t="s">
        <v>2381</v>
      </c>
      <c r="AF1730" t="s">
        <v>2380</v>
      </c>
      <c r="AH1730" t="s">
        <v>1761</v>
      </c>
      <c r="AI1730">
        <v>1982</v>
      </c>
      <c r="AJ1730" t="s">
        <v>10</v>
      </c>
      <c r="AK1730">
        <v>6</v>
      </c>
      <c r="AL1730">
        <v>3</v>
      </c>
      <c r="AM1730">
        <v>16152.04</v>
      </c>
      <c r="AN1730" t="s">
        <v>11</v>
      </c>
      <c r="AO1730" t="s">
        <v>16</v>
      </c>
      <c r="AP1730" t="s">
        <v>535</v>
      </c>
    </row>
    <row r="1731" spans="7:42" x14ac:dyDescent="0.3">
      <c r="G1731" s="14">
        <v>1974</v>
      </c>
      <c r="H1731" s="15" t="s">
        <v>20</v>
      </c>
      <c r="J1731" s="60" t="s">
        <v>2380</v>
      </c>
      <c r="K1731" s="14" t="s">
        <v>11</v>
      </c>
      <c r="L1731" s="14" t="s">
        <v>12</v>
      </c>
      <c r="R1731" s="15" t="s">
        <v>23</v>
      </c>
      <c r="Y1731" t="s">
        <v>641</v>
      </c>
      <c r="Z1731">
        <v>30.8</v>
      </c>
      <c r="AA1731">
        <v>5.07</v>
      </c>
      <c r="AB1731" t="s">
        <v>2380</v>
      </c>
      <c r="AC1731" t="s">
        <v>2380</v>
      </c>
      <c r="AD1731" t="s">
        <v>2380</v>
      </c>
      <c r="AE1731" t="s">
        <v>2381</v>
      </c>
      <c r="AF1731" t="s">
        <v>2380</v>
      </c>
      <c r="AH1731" t="s">
        <v>1762</v>
      </c>
      <c r="AI1731">
        <v>1974</v>
      </c>
      <c r="AJ1731" t="s">
        <v>20</v>
      </c>
      <c r="AK1731">
        <v>11</v>
      </c>
      <c r="AL1731">
        <v>0</v>
      </c>
      <c r="AM1731">
        <v>16190.97</v>
      </c>
      <c r="AN1731" t="s">
        <v>11</v>
      </c>
      <c r="AO1731" t="s">
        <v>12</v>
      </c>
      <c r="AP1731" t="s">
        <v>23</v>
      </c>
    </row>
    <row r="1732" spans="7:42" x14ac:dyDescent="0.3">
      <c r="G1732" s="14">
        <v>1988</v>
      </c>
      <c r="H1732" s="15" t="s">
        <v>35</v>
      </c>
      <c r="J1732" s="60" t="s">
        <v>2380</v>
      </c>
      <c r="K1732" s="14" t="s">
        <v>11</v>
      </c>
      <c r="L1732" s="14" t="s">
        <v>11</v>
      </c>
      <c r="R1732" s="15" t="s">
        <v>23</v>
      </c>
      <c r="Y1732" t="s">
        <v>640</v>
      </c>
      <c r="Z1732">
        <v>34.799999999999997</v>
      </c>
      <c r="AA1732">
        <v>4.38</v>
      </c>
      <c r="AB1732" t="s">
        <v>2380</v>
      </c>
      <c r="AC1732" t="s">
        <v>2380</v>
      </c>
      <c r="AD1732" t="s">
        <v>2380</v>
      </c>
      <c r="AE1732">
        <v>1</v>
      </c>
      <c r="AF1732" t="s">
        <v>2380</v>
      </c>
      <c r="AH1732" t="s">
        <v>1763</v>
      </c>
      <c r="AI1732">
        <v>1988</v>
      </c>
      <c r="AJ1732" t="s">
        <v>35</v>
      </c>
      <c r="AK1732">
        <v>6</v>
      </c>
      <c r="AL1732">
        <v>3</v>
      </c>
      <c r="AM1732">
        <v>16199.1</v>
      </c>
      <c r="AN1732" t="s">
        <v>11</v>
      </c>
      <c r="AO1732" t="s">
        <v>11</v>
      </c>
      <c r="AP1732" t="s">
        <v>23</v>
      </c>
    </row>
    <row r="1733" spans="7:42" x14ac:dyDescent="0.3">
      <c r="G1733" s="14">
        <v>1988</v>
      </c>
      <c r="H1733" s="15" t="s">
        <v>35</v>
      </c>
      <c r="J1733" s="60" t="s">
        <v>2380</v>
      </c>
      <c r="K1733" s="14" t="s">
        <v>11</v>
      </c>
      <c r="L1733" s="14" t="s">
        <v>16</v>
      </c>
      <c r="R1733" s="15" t="s">
        <v>23</v>
      </c>
      <c r="Y1733" t="s">
        <v>639</v>
      </c>
      <c r="Z1733">
        <v>34.21</v>
      </c>
      <c r="AA1733">
        <v>4.54</v>
      </c>
      <c r="AB1733" t="s">
        <v>2380</v>
      </c>
      <c r="AC1733" t="s">
        <v>2380</v>
      </c>
      <c r="AD1733" t="s">
        <v>2380</v>
      </c>
      <c r="AE1733">
        <v>1</v>
      </c>
      <c r="AF1733" t="s">
        <v>2380</v>
      </c>
      <c r="AH1733" t="s">
        <v>1764</v>
      </c>
      <c r="AI1733">
        <v>1988</v>
      </c>
      <c r="AJ1733" t="s">
        <v>35</v>
      </c>
      <c r="AK1733">
        <v>21</v>
      </c>
      <c r="AL1733">
        <v>3</v>
      </c>
      <c r="AM1733">
        <v>16205.88</v>
      </c>
      <c r="AN1733" t="s">
        <v>11</v>
      </c>
      <c r="AO1733" t="s">
        <v>16</v>
      </c>
      <c r="AP1733" t="s">
        <v>23</v>
      </c>
    </row>
    <row r="1734" spans="7:42" x14ac:dyDescent="0.3">
      <c r="G1734" s="14">
        <v>2002</v>
      </c>
      <c r="H1734" s="15" t="s">
        <v>20</v>
      </c>
      <c r="J1734" s="60" t="s">
        <v>2380</v>
      </c>
      <c r="K1734" s="14" t="s">
        <v>11</v>
      </c>
      <c r="L1734" s="14" t="s">
        <v>16</v>
      </c>
      <c r="R1734" s="15" t="s">
        <v>42</v>
      </c>
      <c r="Y1734" t="s">
        <v>638</v>
      </c>
      <c r="Z1734">
        <v>31</v>
      </c>
      <c r="AA1734">
        <v>5.38</v>
      </c>
      <c r="AB1734" t="s">
        <v>2380</v>
      </c>
      <c r="AC1734" t="s">
        <v>2380</v>
      </c>
      <c r="AD1734" t="s">
        <v>2380</v>
      </c>
      <c r="AE1734">
        <v>1</v>
      </c>
      <c r="AF1734" t="s">
        <v>2380</v>
      </c>
      <c r="AH1734" t="s">
        <v>1765</v>
      </c>
      <c r="AI1734">
        <v>2002</v>
      </c>
      <c r="AJ1734" t="s">
        <v>20</v>
      </c>
      <c r="AK1734">
        <v>8</v>
      </c>
      <c r="AL1734">
        <v>0</v>
      </c>
      <c r="AM1734">
        <v>16232.85</v>
      </c>
      <c r="AN1734" t="s">
        <v>11</v>
      </c>
      <c r="AO1734" t="s">
        <v>16</v>
      </c>
      <c r="AP1734" t="s">
        <v>42</v>
      </c>
    </row>
    <row r="1735" spans="7:42" x14ac:dyDescent="0.3">
      <c r="G1735" s="14">
        <v>1972</v>
      </c>
      <c r="H1735" s="15" t="s">
        <v>10</v>
      </c>
      <c r="J1735" s="60" t="s">
        <v>2380</v>
      </c>
      <c r="K1735" s="14" t="s">
        <v>11</v>
      </c>
      <c r="L1735" s="14" t="s">
        <v>11</v>
      </c>
      <c r="R1735" s="15" t="s">
        <v>249</v>
      </c>
      <c r="Y1735" t="s">
        <v>637</v>
      </c>
      <c r="Z1735">
        <v>26.125</v>
      </c>
      <c r="AA1735">
        <v>5.55</v>
      </c>
      <c r="AB1735" t="s">
        <v>2380</v>
      </c>
      <c r="AC1735" t="s">
        <v>2380</v>
      </c>
      <c r="AD1735" t="s">
        <v>2380</v>
      </c>
      <c r="AE1735">
        <v>1</v>
      </c>
      <c r="AF1735" t="s">
        <v>2380</v>
      </c>
      <c r="AH1735" t="s">
        <v>1766</v>
      </c>
      <c r="AI1735">
        <v>1972</v>
      </c>
      <c r="AJ1735" t="s">
        <v>10</v>
      </c>
      <c r="AK1735">
        <v>30</v>
      </c>
      <c r="AL1735">
        <v>0</v>
      </c>
      <c r="AM1735">
        <v>16267.32</v>
      </c>
      <c r="AN1735" t="s">
        <v>11</v>
      </c>
      <c r="AO1735" t="s">
        <v>11</v>
      </c>
      <c r="AP1735" t="s">
        <v>249</v>
      </c>
    </row>
    <row r="1736" spans="7:42" x14ac:dyDescent="0.3">
      <c r="G1736" s="14">
        <v>2003</v>
      </c>
      <c r="H1736" s="15" t="s">
        <v>35</v>
      </c>
      <c r="J1736" s="60" t="s">
        <v>2380</v>
      </c>
      <c r="K1736" s="14" t="s">
        <v>11</v>
      </c>
      <c r="L1736" s="14" t="s">
        <v>12</v>
      </c>
      <c r="R1736" s="15" t="s">
        <v>42</v>
      </c>
      <c r="Y1736" t="s">
        <v>636</v>
      </c>
      <c r="Z1736">
        <v>30.13</v>
      </c>
      <c r="AA1736">
        <v>4.03</v>
      </c>
      <c r="AB1736" t="s">
        <v>2382</v>
      </c>
      <c r="AC1736" t="s">
        <v>2380</v>
      </c>
      <c r="AD1736" t="s">
        <v>2380</v>
      </c>
      <c r="AE1736">
        <v>1</v>
      </c>
      <c r="AF1736" t="s">
        <v>2380</v>
      </c>
      <c r="AH1736" t="s">
        <v>1767</v>
      </c>
      <c r="AI1736">
        <v>2003</v>
      </c>
      <c r="AJ1736" t="s">
        <v>35</v>
      </c>
      <c r="AK1736">
        <v>24</v>
      </c>
      <c r="AL1736">
        <v>0</v>
      </c>
      <c r="AM1736">
        <v>16297.85</v>
      </c>
      <c r="AN1736" t="s">
        <v>11</v>
      </c>
      <c r="AO1736" t="s">
        <v>12</v>
      </c>
      <c r="AP1736" t="s">
        <v>42</v>
      </c>
    </row>
    <row r="1737" spans="7:42" x14ac:dyDescent="0.3">
      <c r="G1737" s="14">
        <v>1969</v>
      </c>
      <c r="H1737" s="15" t="s">
        <v>35</v>
      </c>
      <c r="J1737" s="60" t="s">
        <v>2380</v>
      </c>
      <c r="K1737" s="14" t="s">
        <v>11</v>
      </c>
      <c r="L1737" s="14" t="s">
        <v>12</v>
      </c>
      <c r="R1737" s="15" t="s">
        <v>535</v>
      </c>
      <c r="Y1737" t="s">
        <v>635</v>
      </c>
      <c r="Z1737">
        <v>34.19</v>
      </c>
      <c r="AA1737">
        <v>4.1900000000000004</v>
      </c>
      <c r="AB1737" t="s">
        <v>2380</v>
      </c>
      <c r="AC1737" t="s">
        <v>2380</v>
      </c>
      <c r="AD1737" t="s">
        <v>2380</v>
      </c>
      <c r="AE1737" t="s">
        <v>2381</v>
      </c>
      <c r="AF1737" t="s">
        <v>2380</v>
      </c>
      <c r="AH1737" t="s">
        <v>1768</v>
      </c>
      <c r="AI1737">
        <v>1969</v>
      </c>
      <c r="AJ1737" t="s">
        <v>35</v>
      </c>
      <c r="AK1737">
        <v>8</v>
      </c>
      <c r="AL1737">
        <v>0</v>
      </c>
      <c r="AM1737">
        <v>16311.05</v>
      </c>
      <c r="AN1737" t="s">
        <v>11</v>
      </c>
      <c r="AO1737" t="s">
        <v>12</v>
      </c>
      <c r="AP1737" t="s">
        <v>535</v>
      </c>
    </row>
    <row r="1738" spans="7:42" x14ac:dyDescent="0.3">
      <c r="G1738" s="14">
        <v>1965</v>
      </c>
      <c r="H1738" s="15" t="s">
        <v>30</v>
      </c>
      <c r="J1738" s="60" t="s">
        <v>2380</v>
      </c>
      <c r="K1738" s="14" t="s">
        <v>11</v>
      </c>
      <c r="L1738" s="14" t="s">
        <v>12</v>
      </c>
      <c r="R1738" s="15" t="s">
        <v>535</v>
      </c>
      <c r="Y1738" t="s">
        <v>634</v>
      </c>
      <c r="Z1738">
        <v>22.515000000000001</v>
      </c>
      <c r="AA1738">
        <v>4.37</v>
      </c>
      <c r="AB1738" t="s">
        <v>2380</v>
      </c>
      <c r="AC1738" t="s">
        <v>2380</v>
      </c>
      <c r="AD1738" t="s">
        <v>2383</v>
      </c>
      <c r="AE1738">
        <v>1</v>
      </c>
      <c r="AF1738" t="s">
        <v>2380</v>
      </c>
      <c r="AH1738" t="s">
        <v>1769</v>
      </c>
      <c r="AI1738">
        <v>1965</v>
      </c>
      <c r="AJ1738" t="s">
        <v>30</v>
      </c>
      <c r="AK1738">
        <v>5</v>
      </c>
      <c r="AL1738">
        <v>0</v>
      </c>
      <c r="AM1738">
        <v>16351.42</v>
      </c>
      <c r="AN1738" t="s">
        <v>11</v>
      </c>
      <c r="AO1738" t="s">
        <v>12</v>
      </c>
      <c r="AP1738" t="s">
        <v>535</v>
      </c>
    </row>
    <row r="1739" spans="7:42" x14ac:dyDescent="0.3">
      <c r="G1739" s="14">
        <v>1995</v>
      </c>
      <c r="H1739" s="15" t="s">
        <v>20</v>
      </c>
      <c r="J1739" s="60" t="s">
        <v>2380</v>
      </c>
      <c r="K1739" s="14" t="s">
        <v>11</v>
      </c>
      <c r="L1739" s="14" t="s">
        <v>12</v>
      </c>
      <c r="R1739" s="15" t="s">
        <v>23</v>
      </c>
      <c r="Y1739" t="s">
        <v>633</v>
      </c>
      <c r="Z1739">
        <v>18.239999999999998</v>
      </c>
      <c r="AA1739">
        <v>5.31</v>
      </c>
      <c r="AB1739" t="s">
        <v>2382</v>
      </c>
      <c r="AC1739" t="s">
        <v>2380</v>
      </c>
      <c r="AD1739" t="s">
        <v>2383</v>
      </c>
      <c r="AE1739">
        <v>1</v>
      </c>
      <c r="AF1739" t="s">
        <v>2380</v>
      </c>
      <c r="AH1739" t="s">
        <v>1770</v>
      </c>
      <c r="AI1739">
        <v>1995</v>
      </c>
      <c r="AJ1739" t="s">
        <v>20</v>
      </c>
      <c r="AK1739">
        <v>28</v>
      </c>
      <c r="AL1739">
        <v>3</v>
      </c>
      <c r="AM1739">
        <v>16420.490000000002</v>
      </c>
      <c r="AN1739" t="s">
        <v>11</v>
      </c>
      <c r="AO1739" t="s">
        <v>12</v>
      </c>
      <c r="AP1739" t="s">
        <v>23</v>
      </c>
    </row>
    <row r="1740" spans="7:42" x14ac:dyDescent="0.3">
      <c r="G1740" s="14">
        <v>2003</v>
      </c>
      <c r="H1740" s="15" t="s">
        <v>30</v>
      </c>
      <c r="J1740" s="60" t="s">
        <v>2380</v>
      </c>
      <c r="K1740" s="14" t="s">
        <v>11</v>
      </c>
      <c r="L1740" s="14" t="s">
        <v>16</v>
      </c>
      <c r="R1740" s="15" t="s">
        <v>23</v>
      </c>
      <c r="Y1740" t="s">
        <v>631</v>
      </c>
      <c r="Z1740">
        <v>37.28</v>
      </c>
      <c r="AA1740">
        <v>4.66</v>
      </c>
      <c r="AB1740" t="s">
        <v>2380</v>
      </c>
      <c r="AC1740" t="s">
        <v>2382</v>
      </c>
      <c r="AD1740" t="s">
        <v>2380</v>
      </c>
      <c r="AE1740">
        <v>1</v>
      </c>
      <c r="AF1740" t="s">
        <v>2380</v>
      </c>
      <c r="AH1740" t="s">
        <v>1771</v>
      </c>
      <c r="AI1740">
        <v>2003</v>
      </c>
      <c r="AJ1740" t="s">
        <v>30</v>
      </c>
      <c r="AK1740">
        <v>20</v>
      </c>
      <c r="AL1740">
        <v>1</v>
      </c>
      <c r="AM1740">
        <v>16450.89</v>
      </c>
      <c r="AN1740" t="s">
        <v>11</v>
      </c>
      <c r="AO1740" t="s">
        <v>16</v>
      </c>
      <c r="AP1740" t="s">
        <v>23</v>
      </c>
    </row>
    <row r="1741" spans="7:42" x14ac:dyDescent="0.3">
      <c r="G1741" s="14">
        <v>1958</v>
      </c>
      <c r="H1741" s="15" t="s">
        <v>37</v>
      </c>
      <c r="J1741" s="60" t="s">
        <v>2380</v>
      </c>
      <c r="K1741" s="14" t="s">
        <v>11</v>
      </c>
      <c r="L1741" s="14" t="s">
        <v>11</v>
      </c>
      <c r="R1741" s="15" t="s">
        <v>23</v>
      </c>
      <c r="Y1741" t="s">
        <v>630</v>
      </c>
      <c r="Z1741">
        <v>18.2</v>
      </c>
      <c r="AA1741">
        <v>6.19</v>
      </c>
      <c r="AB1741" t="s">
        <v>2380</v>
      </c>
      <c r="AC1741" t="s">
        <v>2380</v>
      </c>
      <c r="AD1741" t="s">
        <v>2383</v>
      </c>
      <c r="AE1741">
        <v>1</v>
      </c>
      <c r="AF1741" t="s">
        <v>2380</v>
      </c>
      <c r="AH1741" t="s">
        <v>1772</v>
      </c>
      <c r="AI1741">
        <v>1958</v>
      </c>
      <c r="AJ1741" t="s">
        <v>37</v>
      </c>
      <c r="AK1741">
        <v>10</v>
      </c>
      <c r="AL1741">
        <v>3</v>
      </c>
      <c r="AM1741">
        <v>16455.71</v>
      </c>
      <c r="AN1741" t="s">
        <v>11</v>
      </c>
      <c r="AO1741" t="s">
        <v>11</v>
      </c>
      <c r="AP1741" t="s">
        <v>23</v>
      </c>
    </row>
    <row r="1742" spans="7:42" x14ac:dyDescent="0.3">
      <c r="G1742" s="14">
        <v>1995</v>
      </c>
      <c r="H1742" s="15" t="s">
        <v>30</v>
      </c>
      <c r="J1742" s="60" t="s">
        <v>2380</v>
      </c>
      <c r="K1742" s="14" t="s">
        <v>11</v>
      </c>
      <c r="L1742" s="14" t="s">
        <v>16</v>
      </c>
      <c r="R1742" s="15" t="s">
        <v>13</v>
      </c>
      <c r="Y1742" t="s">
        <v>629</v>
      </c>
      <c r="Z1742">
        <v>20.53</v>
      </c>
      <c r="AA1742">
        <v>4.8600000000000003</v>
      </c>
      <c r="AB1742" t="s">
        <v>2380</v>
      </c>
      <c r="AC1742" t="s">
        <v>2380</v>
      </c>
      <c r="AD1742" t="s">
        <v>2380</v>
      </c>
      <c r="AE1742">
        <v>1</v>
      </c>
      <c r="AF1742" t="s">
        <v>2380</v>
      </c>
      <c r="AH1742" t="s">
        <v>1773</v>
      </c>
      <c r="AI1742">
        <v>1995</v>
      </c>
      <c r="AJ1742" t="s">
        <v>30</v>
      </c>
      <c r="AK1742">
        <v>23</v>
      </c>
      <c r="AL1742">
        <v>0</v>
      </c>
      <c r="AM1742">
        <v>16577.78</v>
      </c>
      <c r="AN1742" t="s">
        <v>11</v>
      </c>
      <c r="AO1742" t="s">
        <v>16</v>
      </c>
      <c r="AP1742" t="s">
        <v>13</v>
      </c>
    </row>
    <row r="1743" spans="7:42" x14ac:dyDescent="0.3">
      <c r="G1743" s="14">
        <v>2001</v>
      </c>
      <c r="H1743" s="15" t="s">
        <v>18</v>
      </c>
      <c r="J1743" s="60" t="s">
        <v>2380</v>
      </c>
      <c r="K1743" s="14" t="s">
        <v>11</v>
      </c>
      <c r="L1743" s="14" t="s">
        <v>16</v>
      </c>
      <c r="R1743" s="15" t="s">
        <v>13</v>
      </c>
      <c r="Y1743" t="s">
        <v>628</v>
      </c>
      <c r="Z1743">
        <v>23.79</v>
      </c>
      <c r="AA1743">
        <v>4.74</v>
      </c>
      <c r="AB1743" t="s">
        <v>2380</v>
      </c>
      <c r="AC1743" t="s">
        <v>2380</v>
      </c>
      <c r="AD1743" t="s">
        <v>2380</v>
      </c>
      <c r="AE1743" t="s">
        <v>2381</v>
      </c>
      <c r="AF1743" t="s">
        <v>2380</v>
      </c>
      <c r="AH1743" t="s">
        <v>1774</v>
      </c>
      <c r="AI1743">
        <v>2001</v>
      </c>
      <c r="AJ1743" t="s">
        <v>18</v>
      </c>
      <c r="AK1743">
        <v>25</v>
      </c>
      <c r="AL1743">
        <v>0</v>
      </c>
      <c r="AM1743">
        <v>16586.5</v>
      </c>
      <c r="AN1743" t="s">
        <v>11</v>
      </c>
      <c r="AO1743" t="s">
        <v>16</v>
      </c>
      <c r="AP1743" t="s">
        <v>13</v>
      </c>
    </row>
    <row r="1744" spans="7:42" x14ac:dyDescent="0.3">
      <c r="G1744" s="14">
        <v>1963</v>
      </c>
      <c r="H1744" s="15" t="s">
        <v>18</v>
      </c>
      <c r="J1744" s="60" t="s">
        <v>2380</v>
      </c>
      <c r="K1744" s="14" t="s">
        <v>11</v>
      </c>
      <c r="L1744" s="14" t="s">
        <v>11</v>
      </c>
      <c r="R1744" s="15" t="s">
        <v>249</v>
      </c>
      <c r="Y1744" t="s">
        <v>627</v>
      </c>
      <c r="Z1744">
        <v>29.8</v>
      </c>
      <c r="AA1744">
        <v>6.03</v>
      </c>
      <c r="AB1744" t="s">
        <v>2380</v>
      </c>
      <c r="AC1744" t="s">
        <v>2380</v>
      </c>
      <c r="AD1744" t="s">
        <v>2380</v>
      </c>
      <c r="AE1744" t="s">
        <v>2381</v>
      </c>
      <c r="AF1744" t="s">
        <v>2380</v>
      </c>
      <c r="AH1744" t="s">
        <v>1775</v>
      </c>
      <c r="AI1744">
        <v>1963</v>
      </c>
      <c r="AJ1744" t="s">
        <v>18</v>
      </c>
      <c r="AK1744">
        <v>25</v>
      </c>
      <c r="AL1744">
        <v>0</v>
      </c>
      <c r="AM1744">
        <v>16587.96</v>
      </c>
      <c r="AN1744" t="s">
        <v>11</v>
      </c>
      <c r="AO1744" t="s">
        <v>11</v>
      </c>
      <c r="AP1744" t="s">
        <v>249</v>
      </c>
    </row>
    <row r="1745" spans="7:42" x14ac:dyDescent="0.3">
      <c r="G1745" s="14">
        <v>1970</v>
      </c>
      <c r="H1745" s="15" t="s">
        <v>10</v>
      </c>
      <c r="J1745" s="60" t="s">
        <v>2380</v>
      </c>
      <c r="K1745" s="14" t="s">
        <v>11</v>
      </c>
      <c r="L1745" s="14" t="s">
        <v>11</v>
      </c>
      <c r="R1745" s="15" t="s">
        <v>42</v>
      </c>
      <c r="Y1745" t="s">
        <v>626</v>
      </c>
      <c r="Z1745">
        <v>31.54</v>
      </c>
      <c r="AA1745">
        <v>4.71</v>
      </c>
      <c r="AB1745" t="s">
        <v>2380</v>
      </c>
      <c r="AC1745" t="s">
        <v>2380</v>
      </c>
      <c r="AD1745" t="s">
        <v>2380</v>
      </c>
      <c r="AE1745" t="s">
        <v>2381</v>
      </c>
      <c r="AF1745" t="s">
        <v>2380</v>
      </c>
      <c r="AH1745" t="s">
        <v>1776</v>
      </c>
      <c r="AI1745">
        <v>1970</v>
      </c>
      <c r="AJ1745" t="s">
        <v>10</v>
      </c>
      <c r="AK1745">
        <v>10</v>
      </c>
      <c r="AL1745">
        <v>0</v>
      </c>
      <c r="AM1745">
        <v>16600.16</v>
      </c>
      <c r="AN1745" t="s">
        <v>11</v>
      </c>
      <c r="AO1745" t="s">
        <v>11</v>
      </c>
      <c r="AP1745" t="s">
        <v>42</v>
      </c>
    </row>
    <row r="1746" spans="7:42" x14ac:dyDescent="0.3">
      <c r="G1746" s="14">
        <v>1975</v>
      </c>
      <c r="H1746" s="15" t="s">
        <v>10</v>
      </c>
      <c r="J1746" s="60" t="s">
        <v>2380</v>
      </c>
      <c r="K1746" s="14" t="s">
        <v>11</v>
      </c>
      <c r="L1746" s="14" t="s">
        <v>16</v>
      </c>
      <c r="R1746" s="15" t="s">
        <v>535</v>
      </c>
      <c r="Y1746" t="s">
        <v>625</v>
      </c>
      <c r="Z1746">
        <v>20.82</v>
      </c>
      <c r="AA1746">
        <v>5.55</v>
      </c>
      <c r="AB1746" t="s">
        <v>2380</v>
      </c>
      <c r="AC1746" t="s">
        <v>2380</v>
      </c>
      <c r="AD1746" t="s">
        <v>2380</v>
      </c>
      <c r="AE1746">
        <v>1</v>
      </c>
      <c r="AF1746" t="s">
        <v>2380</v>
      </c>
      <c r="AH1746" t="s">
        <v>1777</v>
      </c>
      <c r="AI1746">
        <v>1975</v>
      </c>
      <c r="AJ1746" t="s">
        <v>10</v>
      </c>
      <c r="AK1746">
        <v>24</v>
      </c>
      <c r="AL1746">
        <v>1</v>
      </c>
      <c r="AM1746">
        <v>16602.18</v>
      </c>
      <c r="AN1746" t="s">
        <v>11</v>
      </c>
      <c r="AO1746" t="s">
        <v>16</v>
      </c>
      <c r="AP1746" t="s">
        <v>535</v>
      </c>
    </row>
    <row r="1747" spans="7:42" x14ac:dyDescent="0.3">
      <c r="G1747" s="14">
        <v>1977</v>
      </c>
      <c r="H1747" s="15" t="s">
        <v>20</v>
      </c>
      <c r="J1747" s="60" t="s">
        <v>2380</v>
      </c>
      <c r="K1747" s="14" t="s">
        <v>11</v>
      </c>
      <c r="L1747" s="14" t="s">
        <v>16</v>
      </c>
      <c r="R1747" s="15" t="s">
        <v>23</v>
      </c>
      <c r="Y1747" t="s">
        <v>624</v>
      </c>
      <c r="Z1747">
        <v>38.83</v>
      </c>
      <c r="AA1747">
        <v>4.78</v>
      </c>
      <c r="AB1747" t="s">
        <v>2380</v>
      </c>
      <c r="AC1747" t="s">
        <v>2380</v>
      </c>
      <c r="AD1747" t="s">
        <v>2383</v>
      </c>
      <c r="AE1747">
        <v>1</v>
      </c>
      <c r="AF1747" t="s">
        <v>2380</v>
      </c>
      <c r="AH1747" t="s">
        <v>1778</v>
      </c>
      <c r="AI1747">
        <v>1977</v>
      </c>
      <c r="AJ1747" t="s">
        <v>20</v>
      </c>
      <c r="AK1747">
        <v>25</v>
      </c>
      <c r="AL1747">
        <v>2</v>
      </c>
      <c r="AM1747">
        <v>16631.61</v>
      </c>
      <c r="AN1747" t="s">
        <v>11</v>
      </c>
      <c r="AO1747" t="s">
        <v>16</v>
      </c>
      <c r="AP1747" t="s">
        <v>23</v>
      </c>
    </row>
    <row r="1748" spans="7:42" x14ac:dyDescent="0.3">
      <c r="G1748" s="14">
        <v>1993</v>
      </c>
      <c r="H1748" s="15" t="s">
        <v>15</v>
      </c>
      <c r="J1748" s="60" t="s">
        <v>2380</v>
      </c>
      <c r="K1748" s="14" t="s">
        <v>11</v>
      </c>
      <c r="L1748" s="14" t="s">
        <v>16</v>
      </c>
      <c r="R1748" s="15" t="s">
        <v>247</v>
      </c>
      <c r="Y1748" t="s">
        <v>623</v>
      </c>
      <c r="Z1748">
        <v>23.44</v>
      </c>
      <c r="AA1748">
        <v>4.6500000000000004</v>
      </c>
      <c r="AB1748" t="s">
        <v>2382</v>
      </c>
      <c r="AC1748" t="s">
        <v>2380</v>
      </c>
      <c r="AD1748" t="s">
        <v>2380</v>
      </c>
      <c r="AE1748">
        <v>1</v>
      </c>
      <c r="AF1748" t="s">
        <v>2380</v>
      </c>
      <c r="AH1748" t="s">
        <v>1779</v>
      </c>
      <c r="AI1748">
        <v>1993</v>
      </c>
      <c r="AJ1748" t="s">
        <v>15</v>
      </c>
      <c r="AK1748">
        <v>5</v>
      </c>
      <c r="AL1748">
        <v>1</v>
      </c>
      <c r="AM1748">
        <v>16657.72</v>
      </c>
      <c r="AN1748" t="s">
        <v>11</v>
      </c>
      <c r="AO1748" t="s">
        <v>16</v>
      </c>
      <c r="AP1748" t="s">
        <v>247</v>
      </c>
    </row>
    <row r="1749" spans="7:42" x14ac:dyDescent="0.3">
      <c r="G1749" s="14">
        <v>1974</v>
      </c>
      <c r="H1749" s="15" t="s">
        <v>35</v>
      </c>
      <c r="J1749" s="60" t="s">
        <v>2380</v>
      </c>
      <c r="K1749" s="14" t="s">
        <v>11</v>
      </c>
      <c r="L1749" s="14" t="s">
        <v>16</v>
      </c>
      <c r="R1749" s="15" t="s">
        <v>23</v>
      </c>
      <c r="Y1749" t="s">
        <v>622</v>
      </c>
      <c r="Z1749">
        <v>24.13</v>
      </c>
      <c r="AA1749">
        <v>5.2</v>
      </c>
      <c r="AB1749" t="s">
        <v>2380</v>
      </c>
      <c r="AC1749" t="s">
        <v>2380</v>
      </c>
      <c r="AD1749" t="s">
        <v>2380</v>
      </c>
      <c r="AE1749">
        <v>1</v>
      </c>
      <c r="AF1749" t="s">
        <v>2380</v>
      </c>
      <c r="AH1749" t="s">
        <v>1780</v>
      </c>
      <c r="AI1749">
        <v>1974</v>
      </c>
      <c r="AJ1749" t="s">
        <v>35</v>
      </c>
      <c r="AK1749">
        <v>28</v>
      </c>
      <c r="AL1749">
        <v>0</v>
      </c>
      <c r="AM1749">
        <v>16770.990000000002</v>
      </c>
      <c r="AN1749" t="s">
        <v>11</v>
      </c>
      <c r="AO1749" t="s">
        <v>16</v>
      </c>
      <c r="AP1749" t="s">
        <v>23</v>
      </c>
    </row>
    <row r="1750" spans="7:42" x14ac:dyDescent="0.3">
      <c r="G1750" s="14">
        <v>1989</v>
      </c>
      <c r="H1750" s="15" t="s">
        <v>20</v>
      </c>
      <c r="J1750" s="60" t="s">
        <v>2380</v>
      </c>
      <c r="K1750" s="14" t="s">
        <v>11</v>
      </c>
      <c r="L1750" s="14" t="s">
        <v>11</v>
      </c>
      <c r="R1750" s="15" t="s">
        <v>247</v>
      </c>
      <c r="Y1750" t="s">
        <v>621</v>
      </c>
      <c r="Z1750">
        <v>42.13</v>
      </c>
      <c r="AA1750">
        <v>4.54</v>
      </c>
      <c r="AB1750" t="s">
        <v>2382</v>
      </c>
      <c r="AC1750" t="s">
        <v>2380</v>
      </c>
      <c r="AD1750" t="s">
        <v>2380</v>
      </c>
      <c r="AE1750">
        <v>1</v>
      </c>
      <c r="AF1750" t="s">
        <v>2380</v>
      </c>
      <c r="AH1750" t="s">
        <v>1781</v>
      </c>
      <c r="AI1750">
        <v>1989</v>
      </c>
      <c r="AJ1750" t="s">
        <v>20</v>
      </c>
      <c r="AK1750">
        <v>23</v>
      </c>
      <c r="AL1750">
        <v>2</v>
      </c>
      <c r="AM1750">
        <v>16776.3</v>
      </c>
      <c r="AN1750" t="s">
        <v>11</v>
      </c>
      <c r="AO1750" t="s">
        <v>11</v>
      </c>
      <c r="AP1750" t="s">
        <v>247</v>
      </c>
    </row>
    <row r="1751" spans="7:42" x14ac:dyDescent="0.3">
      <c r="G1751" s="14">
        <v>1962</v>
      </c>
      <c r="H1751" s="15" t="s">
        <v>10</v>
      </c>
      <c r="J1751" s="60" t="s">
        <v>2380</v>
      </c>
      <c r="K1751" s="14" t="s">
        <v>11</v>
      </c>
      <c r="L1751" s="14" t="s">
        <v>11</v>
      </c>
      <c r="R1751" s="15" t="s">
        <v>535</v>
      </c>
      <c r="Y1751" t="s">
        <v>620</v>
      </c>
      <c r="Z1751">
        <v>17.86</v>
      </c>
      <c r="AA1751">
        <v>4.1100000000000003</v>
      </c>
      <c r="AB1751" t="s">
        <v>2380</v>
      </c>
      <c r="AC1751" t="s">
        <v>2380</v>
      </c>
      <c r="AD1751" t="s">
        <v>2380</v>
      </c>
      <c r="AE1751">
        <v>1</v>
      </c>
      <c r="AF1751" t="s">
        <v>2380</v>
      </c>
      <c r="AH1751" t="s">
        <v>1782</v>
      </c>
      <c r="AI1751">
        <v>1962</v>
      </c>
      <c r="AJ1751" t="s">
        <v>10</v>
      </c>
      <c r="AK1751">
        <v>29</v>
      </c>
      <c r="AL1751">
        <v>0</v>
      </c>
      <c r="AM1751">
        <v>16779.400000000001</v>
      </c>
      <c r="AN1751" t="s">
        <v>11</v>
      </c>
      <c r="AO1751" t="s">
        <v>11</v>
      </c>
      <c r="AP1751" t="s">
        <v>535</v>
      </c>
    </row>
    <row r="1752" spans="7:42" x14ac:dyDescent="0.3">
      <c r="G1752" s="14">
        <v>1995</v>
      </c>
      <c r="H1752" s="15" t="s">
        <v>37</v>
      </c>
      <c r="J1752" s="60" t="s">
        <v>2380</v>
      </c>
      <c r="K1752" s="14" t="s">
        <v>11</v>
      </c>
      <c r="L1752" s="14" t="s">
        <v>12</v>
      </c>
      <c r="R1752" s="15" t="s">
        <v>247</v>
      </c>
      <c r="Y1752" t="s">
        <v>619</v>
      </c>
      <c r="Z1752">
        <v>32.78</v>
      </c>
      <c r="AA1752">
        <v>4.63</v>
      </c>
      <c r="AB1752" t="s">
        <v>2380</v>
      </c>
      <c r="AC1752" t="s">
        <v>2380</v>
      </c>
      <c r="AD1752" t="s">
        <v>2380</v>
      </c>
      <c r="AE1752" t="s">
        <v>2381</v>
      </c>
      <c r="AF1752" t="s">
        <v>2380</v>
      </c>
      <c r="AH1752" t="s">
        <v>1783</v>
      </c>
      <c r="AI1752">
        <v>1995</v>
      </c>
      <c r="AJ1752" t="s">
        <v>37</v>
      </c>
      <c r="AK1752">
        <v>19</v>
      </c>
      <c r="AL1752">
        <v>1</v>
      </c>
      <c r="AM1752">
        <v>16796.41</v>
      </c>
      <c r="AN1752" t="s">
        <v>11</v>
      </c>
      <c r="AO1752" t="s">
        <v>12</v>
      </c>
      <c r="AP1752" t="s">
        <v>247</v>
      </c>
    </row>
    <row r="1753" spans="7:42" x14ac:dyDescent="0.3">
      <c r="G1753" s="14">
        <v>1974</v>
      </c>
      <c r="H1753" s="15" t="s">
        <v>35</v>
      </c>
      <c r="J1753" s="60" t="s">
        <v>2380</v>
      </c>
      <c r="K1753" s="14" t="s">
        <v>11</v>
      </c>
      <c r="L1753" s="14" t="s">
        <v>12</v>
      </c>
      <c r="R1753" s="15" t="s">
        <v>42</v>
      </c>
      <c r="Y1753" t="s">
        <v>618</v>
      </c>
      <c r="Z1753">
        <v>23.9</v>
      </c>
      <c r="AA1753">
        <v>6.06</v>
      </c>
      <c r="AB1753" t="s">
        <v>2382</v>
      </c>
      <c r="AC1753" t="s">
        <v>2380</v>
      </c>
      <c r="AD1753" t="s">
        <v>2383</v>
      </c>
      <c r="AE1753">
        <v>1</v>
      </c>
      <c r="AF1753" t="s">
        <v>2380</v>
      </c>
      <c r="AH1753" t="s">
        <v>1784</v>
      </c>
      <c r="AI1753">
        <v>1974</v>
      </c>
      <c r="AJ1753" t="s">
        <v>35</v>
      </c>
      <c r="AK1753">
        <v>8</v>
      </c>
      <c r="AL1753">
        <v>0</v>
      </c>
      <c r="AM1753">
        <v>16841.32</v>
      </c>
      <c r="AN1753" t="s">
        <v>11</v>
      </c>
      <c r="AO1753" t="s">
        <v>12</v>
      </c>
      <c r="AP1753" t="s">
        <v>42</v>
      </c>
    </row>
    <row r="1754" spans="7:42" x14ac:dyDescent="0.3">
      <c r="G1754" s="14">
        <v>2003</v>
      </c>
      <c r="H1754" s="15" t="s">
        <v>20</v>
      </c>
      <c r="J1754" s="60" t="s">
        <v>2380</v>
      </c>
      <c r="K1754" s="14" t="s">
        <v>11</v>
      </c>
      <c r="L1754" s="14" t="s">
        <v>11</v>
      </c>
      <c r="R1754" s="15" t="s">
        <v>42</v>
      </c>
      <c r="Y1754" t="s">
        <v>617</v>
      </c>
      <c r="Z1754">
        <v>15.47</v>
      </c>
      <c r="AA1754">
        <v>8.43</v>
      </c>
      <c r="AB1754" t="s">
        <v>2380</v>
      </c>
      <c r="AC1754" t="s">
        <v>2380</v>
      </c>
      <c r="AD1754" t="s">
        <v>2380</v>
      </c>
      <c r="AE1754" t="s">
        <v>2381</v>
      </c>
      <c r="AF1754" t="s">
        <v>2380</v>
      </c>
      <c r="AH1754" t="s">
        <v>1785</v>
      </c>
      <c r="AI1754">
        <v>2003</v>
      </c>
      <c r="AJ1754" t="s">
        <v>20</v>
      </c>
      <c r="AK1754">
        <v>10</v>
      </c>
      <c r="AL1754">
        <v>0</v>
      </c>
      <c r="AM1754">
        <v>16884.919999999998</v>
      </c>
      <c r="AN1754" t="s">
        <v>11</v>
      </c>
      <c r="AO1754" t="s">
        <v>11</v>
      </c>
      <c r="AP1754" t="s">
        <v>42</v>
      </c>
    </row>
    <row r="1755" spans="7:42" x14ac:dyDescent="0.3">
      <c r="G1755" s="14">
        <v>1968</v>
      </c>
      <c r="H1755" s="15" t="s">
        <v>37</v>
      </c>
      <c r="J1755" s="60" t="s">
        <v>2380</v>
      </c>
      <c r="K1755" s="14" t="s">
        <v>11</v>
      </c>
      <c r="L1755" s="14" t="s">
        <v>12</v>
      </c>
      <c r="R1755" s="15" t="s">
        <v>23</v>
      </c>
      <c r="Y1755" t="s">
        <v>616</v>
      </c>
      <c r="Z1755">
        <v>28.54</v>
      </c>
      <c r="AA1755">
        <v>5.51</v>
      </c>
      <c r="AB1755" t="s">
        <v>2380</v>
      </c>
      <c r="AC1755" t="s">
        <v>2380</v>
      </c>
      <c r="AD1755" t="s">
        <v>2383</v>
      </c>
      <c r="AE1755">
        <v>1</v>
      </c>
      <c r="AF1755" t="s">
        <v>2380</v>
      </c>
      <c r="AH1755" t="s">
        <v>1786</v>
      </c>
      <c r="AI1755">
        <v>1968</v>
      </c>
      <c r="AJ1755" t="s">
        <v>37</v>
      </c>
      <c r="AK1755">
        <v>21</v>
      </c>
      <c r="AL1755">
        <v>0</v>
      </c>
      <c r="AM1755">
        <v>16903.5</v>
      </c>
      <c r="AN1755" t="s">
        <v>11</v>
      </c>
      <c r="AO1755" t="s">
        <v>12</v>
      </c>
      <c r="AP1755" t="s">
        <v>23</v>
      </c>
    </row>
    <row r="1756" spans="7:42" x14ac:dyDescent="0.3">
      <c r="G1756" s="14">
        <v>1977</v>
      </c>
      <c r="H1756" s="15" t="s">
        <v>35</v>
      </c>
      <c r="J1756" s="60" t="s">
        <v>2380</v>
      </c>
      <c r="K1756" s="14" t="s">
        <v>11</v>
      </c>
      <c r="L1756" s="14" t="s">
        <v>12</v>
      </c>
      <c r="R1756" s="15" t="s">
        <v>249</v>
      </c>
      <c r="Y1756" t="s">
        <v>615</v>
      </c>
      <c r="Z1756">
        <v>18.54</v>
      </c>
      <c r="AA1756">
        <v>4.95</v>
      </c>
      <c r="AB1756" t="s">
        <v>2380</v>
      </c>
      <c r="AC1756" t="s">
        <v>2380</v>
      </c>
      <c r="AD1756" t="s">
        <v>2380</v>
      </c>
      <c r="AE1756" t="s">
        <v>2381</v>
      </c>
      <c r="AF1756" t="s">
        <v>2380</v>
      </c>
      <c r="AH1756" t="s">
        <v>1787</v>
      </c>
      <c r="AI1756">
        <v>1977</v>
      </c>
      <c r="AJ1756" t="s">
        <v>35</v>
      </c>
      <c r="AK1756">
        <v>25</v>
      </c>
      <c r="AL1756">
        <v>2</v>
      </c>
      <c r="AM1756">
        <v>16921.09</v>
      </c>
      <c r="AN1756" t="s">
        <v>11</v>
      </c>
      <c r="AO1756" t="s">
        <v>12</v>
      </c>
      <c r="AP1756" t="s">
        <v>249</v>
      </c>
    </row>
    <row r="1757" spans="7:42" x14ac:dyDescent="0.3">
      <c r="G1757" s="14">
        <v>1980</v>
      </c>
      <c r="H1757" s="15" t="s">
        <v>10</v>
      </c>
      <c r="J1757" s="60" t="s">
        <v>2380</v>
      </c>
      <c r="K1757" s="14" t="s">
        <v>11</v>
      </c>
      <c r="L1757" s="14" t="s">
        <v>12</v>
      </c>
      <c r="R1757" s="15" t="s">
        <v>23</v>
      </c>
      <c r="Y1757" t="s">
        <v>614</v>
      </c>
      <c r="Z1757">
        <v>32.18</v>
      </c>
      <c r="AA1757">
        <v>6.44</v>
      </c>
      <c r="AB1757" t="s">
        <v>2382</v>
      </c>
      <c r="AC1757" t="s">
        <v>2380</v>
      </c>
      <c r="AD1757" t="s">
        <v>2383</v>
      </c>
      <c r="AE1757">
        <v>1</v>
      </c>
      <c r="AF1757" t="s">
        <v>2380</v>
      </c>
      <c r="AH1757" t="s">
        <v>1788</v>
      </c>
      <c r="AI1757">
        <v>1980</v>
      </c>
      <c r="AJ1757" t="s">
        <v>10</v>
      </c>
      <c r="AK1757">
        <v>16</v>
      </c>
      <c r="AL1757">
        <v>2</v>
      </c>
      <c r="AM1757">
        <v>16990.55</v>
      </c>
      <c r="AN1757" t="s">
        <v>11</v>
      </c>
      <c r="AO1757" t="s">
        <v>12</v>
      </c>
      <c r="AP1757" t="s">
        <v>23</v>
      </c>
    </row>
    <row r="1758" spans="7:42" x14ac:dyDescent="0.3">
      <c r="G1758" s="14">
        <v>1971</v>
      </c>
      <c r="H1758" s="15" t="s">
        <v>35</v>
      </c>
      <c r="J1758" s="60" t="s">
        <v>2380</v>
      </c>
      <c r="K1758" s="14" t="s">
        <v>11</v>
      </c>
      <c r="L1758" s="14" t="s">
        <v>11</v>
      </c>
      <c r="R1758" s="15" t="s">
        <v>249</v>
      </c>
      <c r="Y1758" t="s">
        <v>613</v>
      </c>
      <c r="Z1758">
        <v>37.380000000000003</v>
      </c>
      <c r="AA1758">
        <v>6.05</v>
      </c>
      <c r="AB1758" t="s">
        <v>2382</v>
      </c>
      <c r="AC1758" t="s">
        <v>2380</v>
      </c>
      <c r="AD1758" t="s">
        <v>2380</v>
      </c>
      <c r="AE1758" t="s">
        <v>2381</v>
      </c>
      <c r="AF1758" t="s">
        <v>2380</v>
      </c>
      <c r="AH1758" t="s">
        <v>1789</v>
      </c>
      <c r="AI1758">
        <v>1971</v>
      </c>
      <c r="AJ1758" t="s">
        <v>35</v>
      </c>
      <c r="AK1758">
        <v>22</v>
      </c>
      <c r="AL1758">
        <v>0</v>
      </c>
      <c r="AM1758">
        <v>17016.009999999998</v>
      </c>
      <c r="AN1758" t="s">
        <v>11</v>
      </c>
      <c r="AO1758" t="s">
        <v>11</v>
      </c>
      <c r="AP1758" t="s">
        <v>249</v>
      </c>
    </row>
    <row r="1759" spans="7:42" x14ac:dyDescent="0.3">
      <c r="G1759" s="14">
        <v>1996</v>
      </c>
      <c r="H1759" s="15" t="s">
        <v>18</v>
      </c>
      <c r="J1759" s="60" t="s">
        <v>2380</v>
      </c>
      <c r="K1759" s="14" t="s">
        <v>11</v>
      </c>
      <c r="L1759" s="14" t="s">
        <v>12</v>
      </c>
      <c r="R1759" s="15" t="s">
        <v>13</v>
      </c>
      <c r="Y1759" t="s">
        <v>612</v>
      </c>
      <c r="Z1759">
        <v>31.12</v>
      </c>
      <c r="AA1759">
        <v>4.76</v>
      </c>
      <c r="AB1759" t="s">
        <v>2382</v>
      </c>
      <c r="AC1759" t="s">
        <v>2380</v>
      </c>
      <c r="AD1759" t="s">
        <v>2383</v>
      </c>
      <c r="AE1759">
        <v>1</v>
      </c>
      <c r="AF1759" t="s">
        <v>2380</v>
      </c>
      <c r="AH1759" t="s">
        <v>1790</v>
      </c>
      <c r="AI1759">
        <v>1996</v>
      </c>
      <c r="AJ1759" t="s">
        <v>18</v>
      </c>
      <c r="AK1759">
        <v>10</v>
      </c>
      <c r="AL1759">
        <v>0</v>
      </c>
      <c r="AM1759">
        <v>17043.34</v>
      </c>
      <c r="AN1759" t="s">
        <v>11</v>
      </c>
      <c r="AO1759" t="s">
        <v>12</v>
      </c>
      <c r="AP1759" t="s">
        <v>13</v>
      </c>
    </row>
    <row r="1760" spans="7:42" x14ac:dyDescent="0.3">
      <c r="G1760" s="14">
        <v>2003</v>
      </c>
      <c r="H1760" s="15" t="s">
        <v>30</v>
      </c>
      <c r="J1760" s="60" t="s">
        <v>2380</v>
      </c>
      <c r="K1760" s="14" t="s">
        <v>11</v>
      </c>
      <c r="L1760" s="14" t="s">
        <v>11</v>
      </c>
      <c r="R1760" s="15" t="s">
        <v>42</v>
      </c>
      <c r="Y1760" t="s">
        <v>611</v>
      </c>
      <c r="Z1760">
        <v>22.01</v>
      </c>
      <c r="AA1760">
        <v>6.72</v>
      </c>
      <c r="AB1760" t="s">
        <v>2382</v>
      </c>
      <c r="AC1760" t="s">
        <v>2380</v>
      </c>
      <c r="AD1760" t="s">
        <v>2380</v>
      </c>
      <c r="AE1760">
        <v>1</v>
      </c>
      <c r="AF1760" t="s">
        <v>2380</v>
      </c>
      <c r="AH1760" t="s">
        <v>1791</v>
      </c>
      <c r="AI1760">
        <v>2003</v>
      </c>
      <c r="AJ1760" t="s">
        <v>30</v>
      </c>
      <c r="AK1760">
        <v>26</v>
      </c>
      <c r="AL1760">
        <v>0</v>
      </c>
      <c r="AM1760">
        <v>17081.080000000002</v>
      </c>
      <c r="AN1760" t="s">
        <v>11</v>
      </c>
      <c r="AO1760" t="s">
        <v>11</v>
      </c>
      <c r="AP1760" t="s">
        <v>42</v>
      </c>
    </row>
    <row r="1761" spans="7:42" x14ac:dyDescent="0.3">
      <c r="G1761" s="14">
        <v>2002</v>
      </c>
      <c r="H1761" s="15" t="s">
        <v>18</v>
      </c>
      <c r="J1761" s="60" t="s">
        <v>2380</v>
      </c>
      <c r="K1761" s="14" t="s">
        <v>11</v>
      </c>
      <c r="L1761" s="14" t="s">
        <v>12</v>
      </c>
      <c r="R1761" s="15" t="s">
        <v>13</v>
      </c>
      <c r="Y1761" t="s">
        <v>610</v>
      </c>
      <c r="Z1761">
        <v>27.645</v>
      </c>
      <c r="AA1761">
        <v>5.7</v>
      </c>
      <c r="AB1761" t="s">
        <v>2380</v>
      </c>
      <c r="AC1761" t="s">
        <v>2380</v>
      </c>
      <c r="AD1761" t="s">
        <v>2380</v>
      </c>
      <c r="AE1761" t="s">
        <v>2381</v>
      </c>
      <c r="AF1761" t="s">
        <v>2380</v>
      </c>
      <c r="AH1761" t="s">
        <v>1792</v>
      </c>
      <c r="AI1761">
        <v>2002</v>
      </c>
      <c r="AJ1761" t="s">
        <v>18</v>
      </c>
      <c r="AK1761">
        <v>28</v>
      </c>
      <c r="AL1761">
        <v>1</v>
      </c>
      <c r="AM1761">
        <v>17085.27</v>
      </c>
      <c r="AN1761" t="s">
        <v>11</v>
      </c>
      <c r="AO1761" t="s">
        <v>12</v>
      </c>
      <c r="AP1761" t="s">
        <v>13</v>
      </c>
    </row>
    <row r="1762" spans="7:42" x14ac:dyDescent="0.3">
      <c r="G1762" s="14">
        <v>1998</v>
      </c>
      <c r="H1762" s="15" t="s">
        <v>18</v>
      </c>
      <c r="J1762" s="60" t="s">
        <v>2380</v>
      </c>
      <c r="K1762" s="14" t="s">
        <v>11</v>
      </c>
      <c r="L1762" s="14" t="s">
        <v>12</v>
      </c>
      <c r="R1762" s="15" t="s">
        <v>168</v>
      </c>
      <c r="Y1762" t="s">
        <v>609</v>
      </c>
      <c r="Z1762">
        <v>29.64</v>
      </c>
      <c r="AA1762">
        <v>5.31</v>
      </c>
      <c r="AB1762" t="s">
        <v>2382</v>
      </c>
      <c r="AC1762" t="s">
        <v>2380</v>
      </c>
      <c r="AD1762" t="s">
        <v>2380</v>
      </c>
      <c r="AE1762" t="s">
        <v>2381</v>
      </c>
      <c r="AF1762" t="s">
        <v>2380</v>
      </c>
      <c r="AH1762" t="s">
        <v>1793</v>
      </c>
      <c r="AI1762">
        <v>1998</v>
      </c>
      <c r="AJ1762" t="s">
        <v>18</v>
      </c>
      <c r="AK1762">
        <v>3</v>
      </c>
      <c r="AL1762">
        <v>4</v>
      </c>
      <c r="AM1762">
        <v>17128.43</v>
      </c>
      <c r="AN1762" t="s">
        <v>11</v>
      </c>
      <c r="AO1762" t="s">
        <v>12</v>
      </c>
      <c r="AP1762" t="s">
        <v>168</v>
      </c>
    </row>
    <row r="1763" spans="7:42" x14ac:dyDescent="0.3">
      <c r="G1763" s="14">
        <v>1965</v>
      </c>
      <c r="H1763" s="15" t="s">
        <v>20</v>
      </c>
      <c r="J1763" s="60" t="s">
        <v>2380</v>
      </c>
      <c r="K1763" s="14" t="s">
        <v>11</v>
      </c>
      <c r="L1763" s="14" t="s">
        <v>11</v>
      </c>
      <c r="R1763" s="15" t="s">
        <v>535</v>
      </c>
      <c r="Y1763" t="s">
        <v>608</v>
      </c>
      <c r="Z1763">
        <v>33.700000000000003</v>
      </c>
      <c r="AA1763">
        <v>4.32</v>
      </c>
      <c r="AB1763" t="s">
        <v>2382</v>
      </c>
      <c r="AC1763" t="s">
        <v>2380</v>
      </c>
      <c r="AD1763" t="s">
        <v>2380</v>
      </c>
      <c r="AE1763">
        <v>1</v>
      </c>
      <c r="AF1763" t="s">
        <v>2380</v>
      </c>
      <c r="AH1763" t="s">
        <v>1794</v>
      </c>
      <c r="AI1763">
        <v>1965</v>
      </c>
      <c r="AJ1763" t="s">
        <v>20</v>
      </c>
      <c r="AK1763">
        <v>16</v>
      </c>
      <c r="AL1763">
        <v>0</v>
      </c>
      <c r="AM1763">
        <v>17172.27</v>
      </c>
      <c r="AN1763" t="s">
        <v>11</v>
      </c>
      <c r="AO1763" t="s">
        <v>11</v>
      </c>
      <c r="AP1763" t="s">
        <v>535</v>
      </c>
    </row>
    <row r="1764" spans="7:42" x14ac:dyDescent="0.3">
      <c r="G1764" s="14">
        <v>1964</v>
      </c>
      <c r="H1764" s="15" t="s">
        <v>18</v>
      </c>
      <c r="J1764" s="60" t="s">
        <v>2380</v>
      </c>
      <c r="K1764" s="14" t="s">
        <v>11</v>
      </c>
      <c r="L1764" s="14" t="s">
        <v>11</v>
      </c>
      <c r="R1764" s="15" t="s">
        <v>23</v>
      </c>
      <c r="Y1764" t="s">
        <v>607</v>
      </c>
      <c r="Z1764">
        <v>27.5</v>
      </c>
      <c r="AA1764">
        <v>4.2300000000000004</v>
      </c>
      <c r="AB1764" t="s">
        <v>2382</v>
      </c>
      <c r="AC1764" t="s">
        <v>2380</v>
      </c>
      <c r="AD1764" t="s">
        <v>2380</v>
      </c>
      <c r="AE1764">
        <v>1</v>
      </c>
      <c r="AF1764" t="s">
        <v>2380</v>
      </c>
      <c r="AH1764" t="s">
        <v>1795</v>
      </c>
      <c r="AI1764">
        <v>1964</v>
      </c>
      <c r="AJ1764" t="s">
        <v>18</v>
      </c>
      <c r="AK1764">
        <v>7</v>
      </c>
      <c r="AL1764">
        <v>0</v>
      </c>
      <c r="AM1764">
        <v>17174.52</v>
      </c>
      <c r="AN1764" t="s">
        <v>11</v>
      </c>
      <c r="AO1764" t="s">
        <v>11</v>
      </c>
      <c r="AP1764" t="s">
        <v>23</v>
      </c>
    </row>
    <row r="1765" spans="7:42" x14ac:dyDescent="0.3">
      <c r="G1765" s="14">
        <v>2004</v>
      </c>
      <c r="H1765" s="15" t="s">
        <v>35</v>
      </c>
      <c r="J1765" s="60" t="s">
        <v>2380</v>
      </c>
      <c r="K1765" s="14" t="s">
        <v>11</v>
      </c>
      <c r="L1765" s="14" t="s">
        <v>11</v>
      </c>
      <c r="R1765" s="15" t="s">
        <v>166</v>
      </c>
      <c r="Y1765" t="s">
        <v>606</v>
      </c>
      <c r="Z1765">
        <v>16.12</v>
      </c>
      <c r="AA1765">
        <v>6.09</v>
      </c>
      <c r="AB1765" t="s">
        <v>2380</v>
      </c>
      <c r="AC1765" t="s">
        <v>2380</v>
      </c>
      <c r="AD1765" t="s">
        <v>2380</v>
      </c>
      <c r="AE1765" t="s">
        <v>2381</v>
      </c>
      <c r="AF1765" t="s">
        <v>2380</v>
      </c>
      <c r="AH1765" t="s">
        <v>1796</v>
      </c>
      <c r="AI1765">
        <v>2004</v>
      </c>
      <c r="AJ1765" t="s">
        <v>35</v>
      </c>
      <c r="AK1765">
        <v>18</v>
      </c>
      <c r="AL1765">
        <v>1</v>
      </c>
      <c r="AM1765">
        <v>17178.68</v>
      </c>
      <c r="AN1765" t="s">
        <v>11</v>
      </c>
      <c r="AO1765" t="s">
        <v>11</v>
      </c>
      <c r="AP1765" t="s">
        <v>166</v>
      </c>
    </row>
    <row r="1766" spans="7:42" x14ac:dyDescent="0.3">
      <c r="G1766" s="14">
        <v>1982</v>
      </c>
      <c r="H1766" s="15" t="s">
        <v>37</v>
      </c>
      <c r="J1766" s="60" t="s">
        <v>2380</v>
      </c>
      <c r="K1766" s="14" t="s">
        <v>11</v>
      </c>
      <c r="L1766" s="14" t="s">
        <v>16</v>
      </c>
      <c r="R1766" s="15" t="s">
        <v>13</v>
      </c>
      <c r="Y1766" t="s">
        <v>605</v>
      </c>
      <c r="Z1766">
        <v>26.73</v>
      </c>
      <c r="AA1766">
        <v>4.74</v>
      </c>
      <c r="AB1766" t="s">
        <v>2382</v>
      </c>
      <c r="AC1766" t="s">
        <v>2380</v>
      </c>
      <c r="AD1766" t="s">
        <v>2380</v>
      </c>
      <c r="AE1766">
        <v>1</v>
      </c>
      <c r="AF1766" t="s">
        <v>2380</v>
      </c>
      <c r="AH1766" t="s">
        <v>1797</v>
      </c>
      <c r="AI1766">
        <v>1982</v>
      </c>
      <c r="AJ1766" t="s">
        <v>37</v>
      </c>
      <c r="AK1766">
        <v>22</v>
      </c>
      <c r="AL1766">
        <v>1</v>
      </c>
      <c r="AM1766">
        <v>17179.52</v>
      </c>
      <c r="AN1766" t="s">
        <v>11</v>
      </c>
      <c r="AO1766" t="s">
        <v>16</v>
      </c>
      <c r="AP1766" t="s">
        <v>13</v>
      </c>
    </row>
    <row r="1767" spans="7:42" x14ac:dyDescent="0.3">
      <c r="G1767" s="14">
        <v>1975</v>
      </c>
      <c r="H1767" s="15" t="s">
        <v>35</v>
      </c>
      <c r="J1767" s="60" t="s">
        <v>2380</v>
      </c>
      <c r="K1767" s="14" t="s">
        <v>11</v>
      </c>
      <c r="L1767" s="14" t="s">
        <v>12</v>
      </c>
      <c r="R1767" s="15" t="s">
        <v>535</v>
      </c>
      <c r="Y1767" t="s">
        <v>604</v>
      </c>
      <c r="Z1767">
        <v>37.25</v>
      </c>
      <c r="AA1767">
        <v>6.23</v>
      </c>
      <c r="AB1767" t="s">
        <v>2382</v>
      </c>
      <c r="AC1767" t="s">
        <v>2380</v>
      </c>
      <c r="AD1767" t="s">
        <v>2380</v>
      </c>
      <c r="AE1767" t="s">
        <v>2381</v>
      </c>
      <c r="AF1767" t="s">
        <v>2380</v>
      </c>
      <c r="AH1767" t="s">
        <v>1798</v>
      </c>
      <c r="AI1767">
        <v>1975</v>
      </c>
      <c r="AJ1767" t="s">
        <v>35</v>
      </c>
      <c r="AK1767">
        <v>25</v>
      </c>
      <c r="AL1767">
        <v>1</v>
      </c>
      <c r="AM1767">
        <v>17253.43</v>
      </c>
      <c r="AN1767" t="s">
        <v>11</v>
      </c>
      <c r="AO1767" t="s">
        <v>12</v>
      </c>
      <c r="AP1767" t="s">
        <v>535</v>
      </c>
    </row>
    <row r="1768" spans="7:42" x14ac:dyDescent="0.3">
      <c r="G1768" s="14">
        <v>1963</v>
      </c>
      <c r="H1768" s="15" t="s">
        <v>10</v>
      </c>
      <c r="J1768" s="60" t="s">
        <v>2380</v>
      </c>
      <c r="K1768" s="14" t="s">
        <v>11</v>
      </c>
      <c r="L1768" s="14" t="s">
        <v>12</v>
      </c>
      <c r="R1768" s="15" t="s">
        <v>249</v>
      </c>
      <c r="Y1768" t="s">
        <v>603</v>
      </c>
      <c r="Z1768">
        <v>23.56</v>
      </c>
      <c r="AA1768">
        <v>5.45</v>
      </c>
      <c r="AB1768" t="s">
        <v>2382</v>
      </c>
      <c r="AC1768" t="s">
        <v>2380</v>
      </c>
      <c r="AD1768" t="s">
        <v>2380</v>
      </c>
      <c r="AE1768">
        <v>1</v>
      </c>
      <c r="AF1768" t="s">
        <v>2380</v>
      </c>
      <c r="AH1768" t="s">
        <v>1799</v>
      </c>
      <c r="AI1768">
        <v>1963</v>
      </c>
      <c r="AJ1768" t="s">
        <v>10</v>
      </c>
      <c r="AK1768">
        <v>12</v>
      </c>
      <c r="AL1768">
        <v>0</v>
      </c>
      <c r="AM1768">
        <v>17337.580000000002</v>
      </c>
      <c r="AN1768" t="s">
        <v>11</v>
      </c>
      <c r="AO1768" t="s">
        <v>12</v>
      </c>
      <c r="AP1768" t="s">
        <v>249</v>
      </c>
    </row>
    <row r="1769" spans="7:42" x14ac:dyDescent="0.3">
      <c r="G1769" s="14">
        <v>2003</v>
      </c>
      <c r="H1769" s="15" t="s">
        <v>15</v>
      </c>
      <c r="J1769" s="60" t="s">
        <v>2380</v>
      </c>
      <c r="K1769" s="14" t="s">
        <v>11</v>
      </c>
      <c r="L1769" s="14" t="s">
        <v>12</v>
      </c>
      <c r="R1769" s="15" t="s">
        <v>23</v>
      </c>
      <c r="Y1769" t="s">
        <v>602</v>
      </c>
      <c r="Z1769">
        <v>15.84</v>
      </c>
      <c r="AA1769">
        <v>10.34</v>
      </c>
      <c r="AB1769" t="s">
        <v>2380</v>
      </c>
      <c r="AC1769" t="s">
        <v>2380</v>
      </c>
      <c r="AD1769" t="s">
        <v>2380</v>
      </c>
      <c r="AE1769">
        <v>2</v>
      </c>
      <c r="AF1769" t="s">
        <v>2380</v>
      </c>
      <c r="AH1769" t="s">
        <v>1800</v>
      </c>
      <c r="AI1769">
        <v>2003</v>
      </c>
      <c r="AJ1769" t="s">
        <v>15</v>
      </c>
      <c r="AK1769">
        <v>1</v>
      </c>
      <c r="AL1769">
        <v>0</v>
      </c>
      <c r="AM1769">
        <v>17352.68</v>
      </c>
      <c r="AN1769" t="s">
        <v>11</v>
      </c>
      <c r="AO1769" t="s">
        <v>12</v>
      </c>
      <c r="AP1769" t="s">
        <v>23</v>
      </c>
    </row>
    <row r="1770" spans="7:42" x14ac:dyDescent="0.3">
      <c r="G1770" s="14">
        <v>1992</v>
      </c>
      <c r="H1770" s="15" t="s">
        <v>37</v>
      </c>
      <c r="J1770" s="60" t="s">
        <v>2380</v>
      </c>
      <c r="K1770" s="14" t="s">
        <v>11</v>
      </c>
      <c r="L1770" s="14" t="s">
        <v>16</v>
      </c>
      <c r="R1770" s="15" t="s">
        <v>23</v>
      </c>
      <c r="Y1770" t="s">
        <v>601</v>
      </c>
      <c r="Z1770">
        <v>36.630000000000003</v>
      </c>
      <c r="AA1770">
        <v>5.15</v>
      </c>
      <c r="AB1770" t="s">
        <v>2380</v>
      </c>
      <c r="AC1770" t="s">
        <v>2380</v>
      </c>
      <c r="AD1770" t="s">
        <v>2380</v>
      </c>
      <c r="AE1770" t="s">
        <v>2381</v>
      </c>
      <c r="AF1770" t="s">
        <v>2380</v>
      </c>
      <c r="AH1770" t="s">
        <v>1801</v>
      </c>
      <c r="AI1770">
        <v>1992</v>
      </c>
      <c r="AJ1770" t="s">
        <v>37</v>
      </c>
      <c r="AK1770">
        <v>18</v>
      </c>
      <c r="AL1770">
        <v>2</v>
      </c>
      <c r="AM1770">
        <v>17361.77</v>
      </c>
      <c r="AN1770" t="s">
        <v>11</v>
      </c>
      <c r="AO1770" t="s">
        <v>16</v>
      </c>
      <c r="AP1770" t="s">
        <v>23</v>
      </c>
    </row>
    <row r="1771" spans="7:42" x14ac:dyDescent="0.3">
      <c r="G1771" s="14">
        <v>2003</v>
      </c>
      <c r="H1771" s="15" t="s">
        <v>15</v>
      </c>
      <c r="J1771" s="60" t="s">
        <v>2380</v>
      </c>
      <c r="K1771" s="14" t="s">
        <v>11</v>
      </c>
      <c r="L1771" s="14" t="s">
        <v>16</v>
      </c>
      <c r="R1771" s="15" t="s">
        <v>23</v>
      </c>
      <c r="Y1771" t="s">
        <v>600</v>
      </c>
      <c r="Z1771">
        <v>16.47</v>
      </c>
      <c r="AA1771">
        <v>11.72</v>
      </c>
      <c r="AB1771" t="s">
        <v>2380</v>
      </c>
      <c r="AC1771" t="s">
        <v>2380</v>
      </c>
      <c r="AD1771" t="s">
        <v>2380</v>
      </c>
      <c r="AE1771" t="s">
        <v>2381</v>
      </c>
      <c r="AF1771" t="s">
        <v>2380</v>
      </c>
      <c r="AH1771" t="s">
        <v>1802</v>
      </c>
      <c r="AI1771">
        <v>2003</v>
      </c>
      <c r="AJ1771" t="s">
        <v>15</v>
      </c>
      <c r="AK1771">
        <v>2</v>
      </c>
      <c r="AL1771">
        <v>0</v>
      </c>
      <c r="AM1771">
        <v>17468.98</v>
      </c>
      <c r="AN1771" t="s">
        <v>11</v>
      </c>
      <c r="AO1771" t="s">
        <v>16</v>
      </c>
      <c r="AP1771" t="s">
        <v>23</v>
      </c>
    </row>
    <row r="1772" spans="7:42" x14ac:dyDescent="0.3">
      <c r="G1772" s="14">
        <v>1971</v>
      </c>
      <c r="H1772" s="15" t="s">
        <v>18</v>
      </c>
      <c r="J1772" s="60" t="s">
        <v>2380</v>
      </c>
      <c r="K1772" s="14" t="s">
        <v>16</v>
      </c>
      <c r="L1772" s="14" t="s">
        <v>16</v>
      </c>
      <c r="R1772" s="15" t="s">
        <v>23</v>
      </c>
      <c r="Y1772" t="s">
        <v>599</v>
      </c>
      <c r="Z1772">
        <v>25.8</v>
      </c>
      <c r="AA1772">
        <v>5.29</v>
      </c>
      <c r="AB1772" t="s">
        <v>2380</v>
      </c>
      <c r="AC1772" t="s">
        <v>2380</v>
      </c>
      <c r="AD1772" t="s">
        <v>2380</v>
      </c>
      <c r="AE1772" t="s">
        <v>2381</v>
      </c>
      <c r="AF1772" t="s">
        <v>2380</v>
      </c>
      <c r="AH1772" t="s">
        <v>1803</v>
      </c>
      <c r="AI1772">
        <v>1971</v>
      </c>
      <c r="AJ1772" t="s">
        <v>18</v>
      </c>
      <c r="AK1772">
        <v>8</v>
      </c>
      <c r="AL1772">
        <v>0</v>
      </c>
      <c r="AM1772">
        <v>17479.53</v>
      </c>
      <c r="AN1772" t="s">
        <v>16</v>
      </c>
      <c r="AO1772" t="s">
        <v>16</v>
      </c>
      <c r="AP1772" t="s">
        <v>23</v>
      </c>
    </row>
    <row r="1773" spans="7:42" x14ac:dyDescent="0.3">
      <c r="G1773" s="14">
        <v>1990</v>
      </c>
      <c r="H1773" s="15" t="s">
        <v>30</v>
      </c>
      <c r="J1773" s="60" t="s">
        <v>2380</v>
      </c>
      <c r="K1773" s="14" t="s">
        <v>16</v>
      </c>
      <c r="L1773" s="14" t="s">
        <v>11</v>
      </c>
      <c r="R1773" s="15" t="s">
        <v>42</v>
      </c>
      <c r="Y1773" t="s">
        <v>598</v>
      </c>
      <c r="Z1773">
        <v>23.6</v>
      </c>
      <c r="AA1773">
        <v>4.33</v>
      </c>
      <c r="AB1773" t="s">
        <v>2380</v>
      </c>
      <c r="AC1773" t="s">
        <v>2380</v>
      </c>
      <c r="AD1773" t="s">
        <v>2380</v>
      </c>
      <c r="AE1773" t="s">
        <v>2381</v>
      </c>
      <c r="AF1773" t="s">
        <v>2380</v>
      </c>
      <c r="AH1773" t="s">
        <v>1804</v>
      </c>
      <c r="AI1773">
        <v>1990</v>
      </c>
      <c r="AJ1773" t="s">
        <v>30</v>
      </c>
      <c r="AK1773">
        <v>29</v>
      </c>
      <c r="AL1773">
        <v>0</v>
      </c>
      <c r="AM1773">
        <v>17496.310000000001</v>
      </c>
      <c r="AN1773" t="s">
        <v>16</v>
      </c>
      <c r="AO1773" t="s">
        <v>11</v>
      </c>
      <c r="AP1773" t="s">
        <v>42</v>
      </c>
    </row>
    <row r="1774" spans="7:42" x14ac:dyDescent="0.3">
      <c r="G1774" s="14">
        <v>1965</v>
      </c>
      <c r="H1774" s="15" t="s">
        <v>18</v>
      </c>
      <c r="J1774" s="60" t="s">
        <v>2380</v>
      </c>
      <c r="K1774" s="14" t="s">
        <v>16</v>
      </c>
      <c r="L1774" s="14" t="s">
        <v>11</v>
      </c>
      <c r="R1774" s="15" t="s">
        <v>249</v>
      </c>
      <c r="Y1774" t="s">
        <v>597</v>
      </c>
      <c r="Z1774">
        <v>32.11</v>
      </c>
      <c r="AA1774">
        <v>6.24</v>
      </c>
      <c r="AB1774" t="s">
        <v>2380</v>
      </c>
      <c r="AC1774" t="s">
        <v>2380</v>
      </c>
      <c r="AD1774" t="s">
        <v>2383</v>
      </c>
      <c r="AE1774">
        <v>1</v>
      </c>
      <c r="AF1774" t="s">
        <v>2380</v>
      </c>
      <c r="AH1774" t="s">
        <v>1805</v>
      </c>
      <c r="AI1774">
        <v>1965</v>
      </c>
      <c r="AJ1774" t="s">
        <v>18</v>
      </c>
      <c r="AK1774">
        <v>16</v>
      </c>
      <c r="AL1774">
        <v>0</v>
      </c>
      <c r="AM1774">
        <v>17505.650000000001</v>
      </c>
      <c r="AN1774" t="s">
        <v>16</v>
      </c>
      <c r="AO1774" t="s">
        <v>11</v>
      </c>
      <c r="AP1774" t="s">
        <v>249</v>
      </c>
    </row>
    <row r="1775" spans="7:42" x14ac:dyDescent="0.3">
      <c r="G1775" s="14">
        <v>1968</v>
      </c>
      <c r="H1775" s="15" t="s">
        <v>10</v>
      </c>
      <c r="J1775" s="60" t="s">
        <v>2380</v>
      </c>
      <c r="K1775" s="14" t="s">
        <v>16</v>
      </c>
      <c r="L1775" s="14" t="s">
        <v>16</v>
      </c>
      <c r="R1775" s="15" t="s">
        <v>535</v>
      </c>
      <c r="Y1775" t="s">
        <v>596</v>
      </c>
      <c r="Z1775">
        <v>30.114999999999998</v>
      </c>
      <c r="AA1775">
        <v>11.61</v>
      </c>
      <c r="AB1775" t="s">
        <v>2380</v>
      </c>
      <c r="AC1775" t="s">
        <v>2380</v>
      </c>
      <c r="AD1775" t="s">
        <v>2380</v>
      </c>
      <c r="AE1775" t="s">
        <v>2381</v>
      </c>
      <c r="AF1775" t="s">
        <v>2380</v>
      </c>
      <c r="AH1775" t="s">
        <v>1806</v>
      </c>
      <c r="AI1775">
        <v>1968</v>
      </c>
      <c r="AJ1775" t="s">
        <v>10</v>
      </c>
      <c r="AK1775">
        <v>12</v>
      </c>
      <c r="AL1775">
        <v>0</v>
      </c>
      <c r="AM1775">
        <v>17507.47</v>
      </c>
      <c r="AN1775" t="s">
        <v>16</v>
      </c>
      <c r="AO1775" t="s">
        <v>16</v>
      </c>
      <c r="AP1775" t="s">
        <v>535</v>
      </c>
    </row>
    <row r="1776" spans="7:42" x14ac:dyDescent="0.3">
      <c r="G1776" s="14">
        <v>1963</v>
      </c>
      <c r="H1776" s="15" t="s">
        <v>15</v>
      </c>
      <c r="J1776" s="60" t="s">
        <v>2380</v>
      </c>
      <c r="K1776" s="14" t="s">
        <v>16</v>
      </c>
      <c r="L1776" s="14" t="s">
        <v>11</v>
      </c>
      <c r="R1776" s="15" t="s">
        <v>23</v>
      </c>
      <c r="Y1776" t="s">
        <v>595</v>
      </c>
      <c r="Z1776">
        <v>20.28</v>
      </c>
      <c r="AA1776">
        <v>11.07</v>
      </c>
      <c r="AB1776" t="s">
        <v>2382</v>
      </c>
      <c r="AC1776" t="s">
        <v>2380</v>
      </c>
      <c r="AD1776" t="s">
        <v>2380</v>
      </c>
      <c r="AE1776" t="s">
        <v>2381</v>
      </c>
      <c r="AF1776" t="s">
        <v>2380</v>
      </c>
      <c r="AH1776" t="s">
        <v>1807</v>
      </c>
      <c r="AI1776">
        <v>1963</v>
      </c>
      <c r="AJ1776" t="s">
        <v>15</v>
      </c>
      <c r="AK1776">
        <v>16</v>
      </c>
      <c r="AL1776">
        <v>0</v>
      </c>
      <c r="AM1776">
        <v>17556.88</v>
      </c>
      <c r="AN1776" t="s">
        <v>16</v>
      </c>
      <c r="AO1776" t="s">
        <v>11</v>
      </c>
      <c r="AP1776" t="s">
        <v>23</v>
      </c>
    </row>
    <row r="1777" spans="7:42" x14ac:dyDescent="0.3">
      <c r="G1777" s="14">
        <v>2002</v>
      </c>
      <c r="H1777" s="15" t="s">
        <v>35</v>
      </c>
      <c r="J1777" s="60" t="s">
        <v>2380</v>
      </c>
      <c r="K1777" s="14" t="s">
        <v>16</v>
      </c>
      <c r="L1777" s="14" t="s">
        <v>16</v>
      </c>
      <c r="R1777" s="15" t="s">
        <v>23</v>
      </c>
      <c r="Y1777" t="s">
        <v>594</v>
      </c>
      <c r="Z1777">
        <v>20.234999999999999</v>
      </c>
      <c r="AA1777">
        <v>5.19</v>
      </c>
      <c r="AB1777" t="s">
        <v>2380</v>
      </c>
      <c r="AC1777" t="s">
        <v>2380</v>
      </c>
      <c r="AD1777" t="s">
        <v>2383</v>
      </c>
      <c r="AE1777">
        <v>1</v>
      </c>
      <c r="AF1777" t="s">
        <v>2380</v>
      </c>
      <c r="AH1777" t="s">
        <v>1808</v>
      </c>
      <c r="AI1777">
        <v>2002</v>
      </c>
      <c r="AJ1777" t="s">
        <v>35</v>
      </c>
      <c r="AK1777">
        <v>25</v>
      </c>
      <c r="AL1777">
        <v>1</v>
      </c>
      <c r="AM1777">
        <v>17560.38</v>
      </c>
      <c r="AN1777" t="s">
        <v>16</v>
      </c>
      <c r="AO1777" t="s">
        <v>16</v>
      </c>
      <c r="AP1777" t="s">
        <v>23</v>
      </c>
    </row>
    <row r="1778" spans="7:42" x14ac:dyDescent="0.3">
      <c r="G1778" s="14">
        <v>1970</v>
      </c>
      <c r="H1778" s="15" t="s">
        <v>10</v>
      </c>
      <c r="J1778" s="60" t="s">
        <v>2380</v>
      </c>
      <c r="K1778" s="14" t="s">
        <v>16</v>
      </c>
      <c r="L1778" s="14" t="s">
        <v>12</v>
      </c>
      <c r="R1778" s="15" t="s">
        <v>23</v>
      </c>
      <c r="Y1778" t="s">
        <v>593</v>
      </c>
      <c r="Z1778">
        <v>25.27</v>
      </c>
      <c r="AA1778">
        <v>5.7</v>
      </c>
      <c r="AB1778" t="s">
        <v>2382</v>
      </c>
      <c r="AC1778" t="s">
        <v>2380</v>
      </c>
      <c r="AD1778" t="s">
        <v>2380</v>
      </c>
      <c r="AE1778">
        <v>1</v>
      </c>
      <c r="AF1778" t="s">
        <v>2380</v>
      </c>
      <c r="AH1778" t="s">
        <v>1809</v>
      </c>
      <c r="AI1778">
        <v>1970</v>
      </c>
      <c r="AJ1778" t="s">
        <v>10</v>
      </c>
      <c r="AK1778">
        <v>26</v>
      </c>
      <c r="AL1778">
        <v>0</v>
      </c>
      <c r="AM1778">
        <v>17584.72</v>
      </c>
      <c r="AN1778" t="s">
        <v>16</v>
      </c>
      <c r="AO1778" t="s">
        <v>12</v>
      </c>
      <c r="AP1778" t="s">
        <v>23</v>
      </c>
    </row>
    <row r="1779" spans="7:42" x14ac:dyDescent="0.3">
      <c r="G1779" s="14">
        <v>1990</v>
      </c>
      <c r="H1779" s="15" t="s">
        <v>37</v>
      </c>
      <c r="J1779" s="60" t="s">
        <v>2380</v>
      </c>
      <c r="K1779" s="14" t="s">
        <v>16</v>
      </c>
      <c r="L1779" s="14" t="s">
        <v>12</v>
      </c>
      <c r="R1779" s="15" t="s">
        <v>13</v>
      </c>
      <c r="Y1779" t="s">
        <v>592</v>
      </c>
      <c r="Z1779">
        <v>24.24</v>
      </c>
      <c r="AA1779">
        <v>6.15</v>
      </c>
      <c r="AB1779" t="s">
        <v>2380</v>
      </c>
      <c r="AC1779" t="s">
        <v>2380</v>
      </c>
      <c r="AD1779" t="s">
        <v>2380</v>
      </c>
      <c r="AE1779" t="s">
        <v>2381</v>
      </c>
      <c r="AF1779" t="s">
        <v>2380</v>
      </c>
      <c r="AH1779" t="s">
        <v>1810</v>
      </c>
      <c r="AI1779">
        <v>1990</v>
      </c>
      <c r="AJ1779" t="s">
        <v>37</v>
      </c>
      <c r="AK1779">
        <v>25</v>
      </c>
      <c r="AL1779">
        <v>1</v>
      </c>
      <c r="AM1779">
        <v>17626.240000000002</v>
      </c>
      <c r="AN1779" t="s">
        <v>16</v>
      </c>
      <c r="AO1779" t="s">
        <v>12</v>
      </c>
      <c r="AP1779" t="s">
        <v>13</v>
      </c>
    </row>
    <row r="1780" spans="7:42" x14ac:dyDescent="0.3">
      <c r="G1780" s="14">
        <v>1994</v>
      </c>
      <c r="H1780" s="15" t="s">
        <v>10</v>
      </c>
      <c r="J1780" s="60" t="s">
        <v>2380</v>
      </c>
      <c r="K1780" s="14" t="s">
        <v>16</v>
      </c>
      <c r="L1780" s="14" t="s">
        <v>12</v>
      </c>
      <c r="R1780" s="15" t="s">
        <v>13</v>
      </c>
      <c r="Y1780" t="s">
        <v>591</v>
      </c>
      <c r="Z1780">
        <v>35.75</v>
      </c>
      <c r="AA1780">
        <v>5.07</v>
      </c>
      <c r="AB1780" t="s">
        <v>2380</v>
      </c>
      <c r="AC1780" t="s">
        <v>2380</v>
      </c>
      <c r="AD1780" t="s">
        <v>2380</v>
      </c>
      <c r="AE1780" t="s">
        <v>2381</v>
      </c>
      <c r="AF1780" t="s">
        <v>2380</v>
      </c>
      <c r="AH1780" t="s">
        <v>1811</v>
      </c>
      <c r="AI1780">
        <v>1994</v>
      </c>
      <c r="AJ1780" t="s">
        <v>10</v>
      </c>
      <c r="AK1780">
        <v>1</v>
      </c>
      <c r="AL1780">
        <v>3</v>
      </c>
      <c r="AM1780">
        <v>17663.14</v>
      </c>
      <c r="AN1780" t="s">
        <v>16</v>
      </c>
      <c r="AO1780" t="s">
        <v>12</v>
      </c>
      <c r="AP1780" t="s">
        <v>13</v>
      </c>
    </row>
    <row r="1781" spans="7:42" x14ac:dyDescent="0.3">
      <c r="G1781" s="14">
        <v>2003</v>
      </c>
      <c r="H1781" s="15" t="s">
        <v>10</v>
      </c>
      <c r="J1781" s="60" t="s">
        <v>2380</v>
      </c>
      <c r="K1781" s="14" t="s">
        <v>16</v>
      </c>
      <c r="L1781" s="14" t="s">
        <v>16</v>
      </c>
      <c r="R1781" s="15" t="s">
        <v>23</v>
      </c>
      <c r="Y1781" t="s">
        <v>590</v>
      </c>
      <c r="Z1781">
        <v>29.92</v>
      </c>
      <c r="AA1781">
        <v>10.97</v>
      </c>
      <c r="AB1781" t="s">
        <v>2382</v>
      </c>
      <c r="AC1781" t="s">
        <v>2380</v>
      </c>
      <c r="AD1781" t="s">
        <v>2380</v>
      </c>
      <c r="AE1781">
        <v>1</v>
      </c>
      <c r="AF1781" t="s">
        <v>2380</v>
      </c>
      <c r="AH1781" t="s">
        <v>1812</v>
      </c>
      <c r="AI1781">
        <v>2003</v>
      </c>
      <c r="AJ1781" t="s">
        <v>10</v>
      </c>
      <c r="AK1781">
        <v>14</v>
      </c>
      <c r="AL1781">
        <v>0</v>
      </c>
      <c r="AM1781">
        <v>17748.509999999998</v>
      </c>
      <c r="AN1781" t="s">
        <v>16</v>
      </c>
      <c r="AO1781" t="s">
        <v>16</v>
      </c>
      <c r="AP1781" t="s">
        <v>23</v>
      </c>
    </row>
    <row r="1782" spans="7:42" x14ac:dyDescent="0.3">
      <c r="G1782" s="14">
        <v>1966</v>
      </c>
      <c r="H1782" s="15" t="s">
        <v>18</v>
      </c>
      <c r="J1782" s="60" t="s">
        <v>2380</v>
      </c>
      <c r="K1782" s="14" t="s">
        <v>16</v>
      </c>
      <c r="L1782" s="14" t="s">
        <v>12</v>
      </c>
      <c r="R1782" s="15" t="s">
        <v>23</v>
      </c>
      <c r="Y1782" t="s">
        <v>589</v>
      </c>
      <c r="Z1782">
        <v>26.2</v>
      </c>
      <c r="AA1782">
        <v>10.93</v>
      </c>
      <c r="AB1782" t="s">
        <v>2382</v>
      </c>
      <c r="AC1782" t="s">
        <v>2380</v>
      </c>
      <c r="AD1782" t="s">
        <v>2380</v>
      </c>
      <c r="AE1782">
        <v>1</v>
      </c>
      <c r="AF1782" t="s">
        <v>2380</v>
      </c>
      <c r="AH1782" t="s">
        <v>1813</v>
      </c>
      <c r="AI1782">
        <v>1966</v>
      </c>
      <c r="AJ1782" t="s">
        <v>18</v>
      </c>
      <c r="AK1782">
        <v>21</v>
      </c>
      <c r="AL1782">
        <v>0</v>
      </c>
      <c r="AM1782">
        <v>17777.73</v>
      </c>
      <c r="AN1782" t="s">
        <v>16</v>
      </c>
      <c r="AO1782" t="s">
        <v>12</v>
      </c>
      <c r="AP1782" t="s">
        <v>23</v>
      </c>
    </row>
    <row r="1783" spans="7:42" x14ac:dyDescent="0.3">
      <c r="G1783" s="14">
        <v>1979</v>
      </c>
      <c r="H1783" s="15" t="s">
        <v>37</v>
      </c>
      <c r="J1783" s="60" t="s">
        <v>2380</v>
      </c>
      <c r="K1783" s="14" t="s">
        <v>16</v>
      </c>
      <c r="L1783" s="14" t="s">
        <v>11</v>
      </c>
      <c r="R1783" s="15" t="s">
        <v>23</v>
      </c>
      <c r="Y1783" t="s">
        <v>588</v>
      </c>
      <c r="Z1783">
        <v>26.695</v>
      </c>
      <c r="AA1783">
        <v>4.21</v>
      </c>
      <c r="AB1783" t="s">
        <v>2382</v>
      </c>
      <c r="AC1783" t="s">
        <v>2380</v>
      </c>
      <c r="AD1783" t="s">
        <v>2383</v>
      </c>
      <c r="AE1783">
        <v>1</v>
      </c>
      <c r="AF1783" t="s">
        <v>2380</v>
      </c>
      <c r="AH1783" t="s">
        <v>1814</v>
      </c>
      <c r="AI1783">
        <v>1979</v>
      </c>
      <c r="AJ1783" t="s">
        <v>37</v>
      </c>
      <c r="AK1783">
        <v>10</v>
      </c>
      <c r="AL1783">
        <v>2</v>
      </c>
      <c r="AM1783">
        <v>17779.939999999999</v>
      </c>
      <c r="AN1783" t="s">
        <v>16</v>
      </c>
      <c r="AO1783" t="s">
        <v>11</v>
      </c>
      <c r="AP1783" t="s">
        <v>23</v>
      </c>
    </row>
    <row r="1784" spans="7:42" x14ac:dyDescent="0.3">
      <c r="G1784" s="14">
        <v>1963</v>
      </c>
      <c r="H1784" s="15" t="s">
        <v>30</v>
      </c>
      <c r="J1784" s="60" t="s">
        <v>2380</v>
      </c>
      <c r="K1784" s="14" t="s">
        <v>16</v>
      </c>
      <c r="L1784" s="14" t="s">
        <v>11</v>
      </c>
      <c r="R1784" s="15" t="s">
        <v>23</v>
      </c>
      <c r="Y1784" t="s">
        <v>587</v>
      </c>
      <c r="Z1784">
        <v>23.16</v>
      </c>
      <c r="AA1784">
        <v>5.5</v>
      </c>
      <c r="AB1784" t="s">
        <v>2380</v>
      </c>
      <c r="AC1784" t="s">
        <v>2380</v>
      </c>
      <c r="AD1784" t="s">
        <v>2380</v>
      </c>
      <c r="AE1784" t="s">
        <v>2381</v>
      </c>
      <c r="AF1784" t="s">
        <v>2380</v>
      </c>
      <c r="AH1784" t="s">
        <v>1815</v>
      </c>
      <c r="AI1784">
        <v>1963</v>
      </c>
      <c r="AJ1784" t="s">
        <v>30</v>
      </c>
      <c r="AK1784">
        <v>8</v>
      </c>
      <c r="AL1784">
        <v>0</v>
      </c>
      <c r="AM1784">
        <v>17832.599999999999</v>
      </c>
      <c r="AN1784" t="s">
        <v>16</v>
      </c>
      <c r="AO1784" t="s">
        <v>11</v>
      </c>
      <c r="AP1784" t="s">
        <v>23</v>
      </c>
    </row>
    <row r="1785" spans="7:42" x14ac:dyDescent="0.3">
      <c r="G1785" s="14">
        <v>1976</v>
      </c>
      <c r="H1785" s="15" t="s">
        <v>30</v>
      </c>
      <c r="J1785" s="60" t="s">
        <v>2380</v>
      </c>
      <c r="K1785" s="14" t="s">
        <v>16</v>
      </c>
      <c r="L1785" s="14" t="s">
        <v>11</v>
      </c>
      <c r="R1785" s="15" t="s">
        <v>23</v>
      </c>
      <c r="Y1785" t="s">
        <v>586</v>
      </c>
      <c r="Z1785">
        <v>32.585000000000001</v>
      </c>
      <c r="AA1785">
        <v>4.93</v>
      </c>
      <c r="AB1785" t="s">
        <v>2382</v>
      </c>
      <c r="AC1785" t="s">
        <v>2380</v>
      </c>
      <c r="AD1785" t="s">
        <v>2380</v>
      </c>
      <c r="AE1785">
        <v>1</v>
      </c>
      <c r="AF1785" t="s">
        <v>2380</v>
      </c>
      <c r="AH1785" t="s">
        <v>1816</v>
      </c>
      <c r="AI1785">
        <v>1976</v>
      </c>
      <c r="AJ1785" t="s">
        <v>30</v>
      </c>
      <c r="AK1785">
        <v>12</v>
      </c>
      <c r="AL1785">
        <v>2</v>
      </c>
      <c r="AM1785">
        <v>17862.919999999998</v>
      </c>
      <c r="AN1785" t="s">
        <v>16</v>
      </c>
      <c r="AO1785" t="s">
        <v>11</v>
      </c>
      <c r="AP1785" t="s">
        <v>23</v>
      </c>
    </row>
    <row r="1786" spans="7:42" x14ac:dyDescent="0.3">
      <c r="G1786" s="14">
        <v>1997</v>
      </c>
      <c r="H1786" s="15" t="s">
        <v>35</v>
      </c>
      <c r="J1786" s="60" t="s">
        <v>2380</v>
      </c>
      <c r="K1786" s="14" t="s">
        <v>16</v>
      </c>
      <c r="L1786" s="14" t="s">
        <v>11</v>
      </c>
      <c r="R1786" s="15" t="s">
        <v>247</v>
      </c>
      <c r="Y1786" t="s">
        <v>585</v>
      </c>
      <c r="Z1786">
        <v>33.97</v>
      </c>
      <c r="AA1786">
        <v>5.6</v>
      </c>
      <c r="AB1786" t="s">
        <v>2382</v>
      </c>
      <c r="AC1786" t="s">
        <v>2380</v>
      </c>
      <c r="AD1786" t="s">
        <v>2380</v>
      </c>
      <c r="AE1786" t="s">
        <v>2381</v>
      </c>
      <c r="AF1786" t="s">
        <v>2380</v>
      </c>
      <c r="AH1786" t="s">
        <v>1817</v>
      </c>
      <c r="AI1786">
        <v>1997</v>
      </c>
      <c r="AJ1786" t="s">
        <v>35</v>
      </c>
      <c r="AK1786">
        <v>26</v>
      </c>
      <c r="AL1786">
        <v>0</v>
      </c>
      <c r="AM1786">
        <v>17878.900000000001</v>
      </c>
      <c r="AN1786" t="s">
        <v>16</v>
      </c>
      <c r="AO1786" t="s">
        <v>11</v>
      </c>
      <c r="AP1786" t="s">
        <v>247</v>
      </c>
    </row>
    <row r="1787" spans="7:42" x14ac:dyDescent="0.3">
      <c r="G1787" s="14">
        <v>1979</v>
      </c>
      <c r="H1787" s="15" t="s">
        <v>15</v>
      </c>
      <c r="J1787" s="60" t="s">
        <v>2380</v>
      </c>
      <c r="K1787" s="14" t="s">
        <v>16</v>
      </c>
      <c r="L1787" s="14" t="s">
        <v>12</v>
      </c>
      <c r="R1787" s="15" t="s">
        <v>23</v>
      </c>
      <c r="Y1787" t="s">
        <v>584</v>
      </c>
      <c r="Z1787">
        <v>16.57</v>
      </c>
      <c r="AA1787">
        <v>9.99</v>
      </c>
      <c r="AB1787" t="s">
        <v>2380</v>
      </c>
      <c r="AC1787" t="s">
        <v>2380</v>
      </c>
      <c r="AD1787" t="s">
        <v>2380</v>
      </c>
      <c r="AE1787" t="s">
        <v>2381</v>
      </c>
      <c r="AF1787" t="s">
        <v>2380</v>
      </c>
      <c r="AH1787" t="s">
        <v>1818</v>
      </c>
      <c r="AI1787">
        <v>1979</v>
      </c>
      <c r="AJ1787" t="s">
        <v>15</v>
      </c>
      <c r="AK1787">
        <v>12</v>
      </c>
      <c r="AL1787">
        <v>2</v>
      </c>
      <c r="AM1787">
        <v>17882.669999999998</v>
      </c>
      <c r="AN1787" t="s">
        <v>16</v>
      </c>
      <c r="AO1787" t="s">
        <v>12</v>
      </c>
      <c r="AP1787" t="s">
        <v>23</v>
      </c>
    </row>
    <row r="1788" spans="7:42" x14ac:dyDescent="0.3">
      <c r="G1788" s="14">
        <v>1989</v>
      </c>
      <c r="H1788" s="15" t="s">
        <v>30</v>
      </c>
      <c r="J1788" s="60" t="s">
        <v>2380</v>
      </c>
      <c r="K1788" s="14" t="s">
        <v>16</v>
      </c>
      <c r="L1788" s="14" t="s">
        <v>11</v>
      </c>
      <c r="R1788" s="15" t="s">
        <v>356</v>
      </c>
      <c r="Y1788" t="s">
        <v>583</v>
      </c>
      <c r="Z1788">
        <v>17.55</v>
      </c>
      <c r="AA1788">
        <v>5.93</v>
      </c>
      <c r="AB1788" t="s">
        <v>2380</v>
      </c>
      <c r="AC1788" t="s">
        <v>2380</v>
      </c>
      <c r="AD1788" t="s">
        <v>2383</v>
      </c>
      <c r="AE1788">
        <v>1</v>
      </c>
      <c r="AF1788" t="s">
        <v>2380</v>
      </c>
      <c r="AH1788" t="s">
        <v>1819</v>
      </c>
      <c r="AI1788">
        <v>1989</v>
      </c>
      <c r="AJ1788" t="s">
        <v>30</v>
      </c>
      <c r="AK1788">
        <v>4</v>
      </c>
      <c r="AL1788">
        <v>0</v>
      </c>
      <c r="AM1788">
        <v>17904.53</v>
      </c>
      <c r="AN1788" t="s">
        <v>16</v>
      </c>
      <c r="AO1788" t="s">
        <v>11</v>
      </c>
      <c r="AP1788" t="s">
        <v>356</v>
      </c>
    </row>
    <row r="1789" spans="7:42" x14ac:dyDescent="0.3">
      <c r="G1789" s="14">
        <v>1977</v>
      </c>
      <c r="H1789" s="15" t="s">
        <v>37</v>
      </c>
      <c r="J1789" s="60" t="s">
        <v>2380</v>
      </c>
      <c r="K1789" s="14" t="s">
        <v>16</v>
      </c>
      <c r="L1789" s="14" t="s">
        <v>11</v>
      </c>
      <c r="R1789" s="15" t="s">
        <v>13</v>
      </c>
      <c r="Y1789" t="s">
        <v>582</v>
      </c>
      <c r="Z1789">
        <v>29.41</v>
      </c>
      <c r="AA1789">
        <v>6.29</v>
      </c>
      <c r="AB1789" t="s">
        <v>2382</v>
      </c>
      <c r="AC1789" t="s">
        <v>2380</v>
      </c>
      <c r="AD1789" t="s">
        <v>2380</v>
      </c>
      <c r="AE1789">
        <v>1</v>
      </c>
      <c r="AF1789" t="s">
        <v>2380</v>
      </c>
      <c r="AH1789" t="s">
        <v>1820</v>
      </c>
      <c r="AI1789">
        <v>1977</v>
      </c>
      <c r="AJ1789" t="s">
        <v>37</v>
      </c>
      <c r="AK1789">
        <v>17</v>
      </c>
      <c r="AL1789">
        <v>0</v>
      </c>
      <c r="AM1789">
        <v>17929.3</v>
      </c>
      <c r="AN1789" t="s">
        <v>16</v>
      </c>
      <c r="AO1789" t="s">
        <v>11</v>
      </c>
      <c r="AP1789" t="s">
        <v>13</v>
      </c>
    </row>
    <row r="1790" spans="7:42" x14ac:dyDescent="0.3">
      <c r="G1790" s="14">
        <v>2001</v>
      </c>
      <c r="H1790" s="15" t="s">
        <v>20</v>
      </c>
      <c r="J1790" s="60" t="s">
        <v>2380</v>
      </c>
      <c r="K1790" s="14" t="s">
        <v>16</v>
      </c>
      <c r="L1790" s="14" t="s">
        <v>11</v>
      </c>
      <c r="R1790" s="15" t="s">
        <v>42</v>
      </c>
      <c r="Y1790" t="s">
        <v>581</v>
      </c>
      <c r="Z1790">
        <v>17.91</v>
      </c>
      <c r="AA1790">
        <v>5.65</v>
      </c>
      <c r="AB1790" t="s">
        <v>2380</v>
      </c>
      <c r="AC1790" t="s">
        <v>2380</v>
      </c>
      <c r="AD1790" t="s">
        <v>2380</v>
      </c>
      <c r="AE1790">
        <v>1</v>
      </c>
      <c r="AF1790" t="s">
        <v>2380</v>
      </c>
      <c r="AH1790" t="s">
        <v>1821</v>
      </c>
      <c r="AI1790">
        <v>2001</v>
      </c>
      <c r="AJ1790" t="s">
        <v>20</v>
      </c>
      <c r="AK1790">
        <v>28</v>
      </c>
      <c r="AL1790">
        <v>4</v>
      </c>
      <c r="AM1790">
        <v>17942.11</v>
      </c>
      <c r="AN1790" t="s">
        <v>16</v>
      </c>
      <c r="AO1790" t="s">
        <v>11</v>
      </c>
      <c r="AP1790" t="s">
        <v>42</v>
      </c>
    </row>
    <row r="1791" spans="7:42" x14ac:dyDescent="0.3">
      <c r="G1791" s="14">
        <v>1975</v>
      </c>
      <c r="H1791" s="15" t="s">
        <v>18</v>
      </c>
      <c r="J1791" s="60" t="s">
        <v>2380</v>
      </c>
      <c r="K1791" s="14" t="s">
        <v>16</v>
      </c>
      <c r="L1791" s="14" t="s">
        <v>12</v>
      </c>
      <c r="R1791" s="15" t="s">
        <v>249</v>
      </c>
      <c r="Y1791" t="s">
        <v>580</v>
      </c>
      <c r="Z1791">
        <v>31.57</v>
      </c>
      <c r="AA1791">
        <v>6.15</v>
      </c>
      <c r="AB1791" t="s">
        <v>2380</v>
      </c>
      <c r="AC1791" t="s">
        <v>2380</v>
      </c>
      <c r="AD1791" t="s">
        <v>2380</v>
      </c>
      <c r="AE1791">
        <v>1</v>
      </c>
      <c r="AF1791" t="s">
        <v>2380</v>
      </c>
      <c r="AH1791" t="s">
        <v>1822</v>
      </c>
      <c r="AI1791">
        <v>1975</v>
      </c>
      <c r="AJ1791" t="s">
        <v>18</v>
      </c>
      <c r="AK1791">
        <v>27</v>
      </c>
      <c r="AL1791">
        <v>1</v>
      </c>
      <c r="AM1791">
        <v>18031.16</v>
      </c>
      <c r="AN1791" t="s">
        <v>16</v>
      </c>
      <c r="AO1791" t="s">
        <v>12</v>
      </c>
      <c r="AP1791" t="s">
        <v>249</v>
      </c>
    </row>
    <row r="1792" spans="7:42" x14ac:dyDescent="0.3">
      <c r="G1792" s="14">
        <v>1965</v>
      </c>
      <c r="H1792" s="15" t="s">
        <v>37</v>
      </c>
      <c r="J1792" s="60" t="s">
        <v>2380</v>
      </c>
      <c r="K1792" s="14" t="s">
        <v>16</v>
      </c>
      <c r="L1792" s="14" t="s">
        <v>11</v>
      </c>
      <c r="R1792" s="15" t="s">
        <v>23</v>
      </c>
      <c r="Y1792" t="s">
        <v>579</v>
      </c>
      <c r="Z1792">
        <v>33.18</v>
      </c>
      <c r="AA1792">
        <v>5.22</v>
      </c>
      <c r="AB1792" t="s">
        <v>2380</v>
      </c>
      <c r="AC1792" t="s">
        <v>2382</v>
      </c>
      <c r="AD1792" t="s">
        <v>2380</v>
      </c>
      <c r="AE1792">
        <v>1</v>
      </c>
      <c r="AF1792" t="s">
        <v>2380</v>
      </c>
      <c r="AH1792" t="s">
        <v>1823</v>
      </c>
      <c r="AI1792">
        <v>1965</v>
      </c>
      <c r="AJ1792" t="s">
        <v>37</v>
      </c>
      <c r="AK1792">
        <v>17</v>
      </c>
      <c r="AL1792">
        <v>0</v>
      </c>
      <c r="AM1792">
        <v>18031.189999999999</v>
      </c>
      <c r="AN1792" t="s">
        <v>16</v>
      </c>
      <c r="AO1792" t="s">
        <v>11</v>
      </c>
      <c r="AP1792" t="s">
        <v>23</v>
      </c>
    </row>
    <row r="1793" spans="7:42" x14ac:dyDescent="0.3">
      <c r="G1793" s="14">
        <v>1999</v>
      </c>
      <c r="H1793" s="15" t="s">
        <v>37</v>
      </c>
      <c r="J1793" s="60" t="s">
        <v>2380</v>
      </c>
      <c r="K1793" s="14" t="s">
        <v>16</v>
      </c>
      <c r="L1793" s="14" t="s">
        <v>16</v>
      </c>
      <c r="R1793" s="15" t="s">
        <v>23</v>
      </c>
      <c r="Y1793" t="s">
        <v>578</v>
      </c>
      <c r="Z1793">
        <v>37</v>
      </c>
      <c r="AA1793">
        <v>11.66</v>
      </c>
      <c r="AB1793" t="s">
        <v>2380</v>
      </c>
      <c r="AC1793" t="s">
        <v>2380</v>
      </c>
      <c r="AD1793" t="s">
        <v>2380</v>
      </c>
      <c r="AE1793" t="s">
        <v>2381</v>
      </c>
      <c r="AF1793" t="s">
        <v>2380</v>
      </c>
      <c r="AH1793" t="s">
        <v>1824</v>
      </c>
      <c r="AI1793">
        <v>1999</v>
      </c>
      <c r="AJ1793" t="s">
        <v>37</v>
      </c>
      <c r="AK1793">
        <v>24</v>
      </c>
      <c r="AL1793">
        <v>0</v>
      </c>
      <c r="AM1793">
        <v>18033.97</v>
      </c>
      <c r="AN1793" t="s">
        <v>16</v>
      </c>
      <c r="AO1793" t="s">
        <v>16</v>
      </c>
      <c r="AP1793" t="s">
        <v>23</v>
      </c>
    </row>
    <row r="1794" spans="7:42" x14ac:dyDescent="0.3">
      <c r="G1794" s="14">
        <v>1993</v>
      </c>
      <c r="H1794" s="15" t="s">
        <v>10</v>
      </c>
      <c r="J1794" s="60" t="s">
        <v>2380</v>
      </c>
      <c r="K1794" s="14" t="s">
        <v>16</v>
      </c>
      <c r="L1794" s="14" t="s">
        <v>16</v>
      </c>
      <c r="R1794" s="15" t="s">
        <v>23</v>
      </c>
      <c r="Y1794" t="s">
        <v>577</v>
      </c>
      <c r="Z1794">
        <v>18.905000000000001</v>
      </c>
      <c r="AA1794">
        <v>4.91</v>
      </c>
      <c r="AB1794" t="s">
        <v>2382</v>
      </c>
      <c r="AC1794" t="s">
        <v>2380</v>
      </c>
      <c r="AD1794" t="s">
        <v>2380</v>
      </c>
      <c r="AE1794">
        <v>1</v>
      </c>
      <c r="AF1794" t="s">
        <v>2380</v>
      </c>
      <c r="AH1794" t="s">
        <v>1825</v>
      </c>
      <c r="AI1794">
        <v>1993</v>
      </c>
      <c r="AJ1794" t="s">
        <v>10</v>
      </c>
      <c r="AK1794">
        <v>12</v>
      </c>
      <c r="AL1794">
        <v>2</v>
      </c>
      <c r="AM1794">
        <v>18157.88</v>
      </c>
      <c r="AN1794" t="s">
        <v>16</v>
      </c>
      <c r="AO1794" t="s">
        <v>16</v>
      </c>
      <c r="AP1794" t="s">
        <v>23</v>
      </c>
    </row>
    <row r="1795" spans="7:42" x14ac:dyDescent="0.3">
      <c r="G1795" s="14">
        <v>1963</v>
      </c>
      <c r="H1795" s="15" t="s">
        <v>10</v>
      </c>
      <c r="J1795" s="60" t="s">
        <v>2380</v>
      </c>
      <c r="K1795" s="14" t="s">
        <v>16</v>
      </c>
      <c r="L1795" s="14" t="s">
        <v>11</v>
      </c>
      <c r="R1795" s="15" t="s">
        <v>535</v>
      </c>
      <c r="Y1795" t="s">
        <v>576</v>
      </c>
      <c r="Z1795">
        <v>20.03</v>
      </c>
      <c r="AA1795">
        <v>9.25</v>
      </c>
      <c r="AB1795" t="s">
        <v>2382</v>
      </c>
      <c r="AC1795" t="s">
        <v>2380</v>
      </c>
      <c r="AD1795" t="s">
        <v>2380</v>
      </c>
      <c r="AE1795" t="s">
        <v>2381</v>
      </c>
      <c r="AF1795" t="s">
        <v>2380</v>
      </c>
      <c r="AH1795" t="s">
        <v>1826</v>
      </c>
      <c r="AI1795">
        <v>1963</v>
      </c>
      <c r="AJ1795" t="s">
        <v>10</v>
      </c>
      <c r="AK1795">
        <v>4</v>
      </c>
      <c r="AL1795">
        <v>0</v>
      </c>
      <c r="AM1795">
        <v>18208.34</v>
      </c>
      <c r="AN1795" t="s">
        <v>16</v>
      </c>
      <c r="AO1795" t="s">
        <v>11</v>
      </c>
      <c r="AP1795" t="s">
        <v>535</v>
      </c>
    </row>
    <row r="1796" spans="7:42" x14ac:dyDescent="0.3">
      <c r="G1796" s="14">
        <v>1997</v>
      </c>
      <c r="H1796" s="15" t="s">
        <v>18</v>
      </c>
      <c r="J1796" s="60" t="s">
        <v>2380</v>
      </c>
      <c r="K1796" s="14" t="s">
        <v>16</v>
      </c>
      <c r="L1796" s="14" t="s">
        <v>16</v>
      </c>
      <c r="R1796" s="15" t="s">
        <v>13</v>
      </c>
      <c r="Y1796" t="s">
        <v>575</v>
      </c>
      <c r="Z1796">
        <v>16.7</v>
      </c>
      <c r="AA1796">
        <v>11.48</v>
      </c>
      <c r="AB1796" t="s">
        <v>2380</v>
      </c>
      <c r="AC1796" t="s">
        <v>2380</v>
      </c>
      <c r="AD1796" t="s">
        <v>2380</v>
      </c>
      <c r="AE1796" t="s">
        <v>2381</v>
      </c>
      <c r="AF1796" t="s">
        <v>2380</v>
      </c>
      <c r="AH1796" t="s">
        <v>1827</v>
      </c>
      <c r="AI1796">
        <v>1997</v>
      </c>
      <c r="AJ1796" t="s">
        <v>18</v>
      </c>
      <c r="AK1796">
        <v>15</v>
      </c>
      <c r="AL1796">
        <v>1</v>
      </c>
      <c r="AM1796">
        <v>18218.16</v>
      </c>
      <c r="AN1796" t="s">
        <v>16</v>
      </c>
      <c r="AO1796" t="s">
        <v>16</v>
      </c>
      <c r="AP1796" t="s">
        <v>13</v>
      </c>
    </row>
    <row r="1797" spans="7:42" x14ac:dyDescent="0.3">
      <c r="G1797" s="14">
        <v>2004</v>
      </c>
      <c r="H1797" s="15" t="s">
        <v>20</v>
      </c>
      <c r="J1797" s="60" t="s">
        <v>2380</v>
      </c>
      <c r="K1797" s="14" t="s">
        <v>16</v>
      </c>
      <c r="L1797" s="14" t="s">
        <v>12</v>
      </c>
      <c r="R1797" s="15" t="s">
        <v>13</v>
      </c>
      <c r="Y1797" t="s">
        <v>574</v>
      </c>
      <c r="Z1797">
        <v>39.82</v>
      </c>
      <c r="AA1797">
        <v>6.06</v>
      </c>
      <c r="AB1797" t="s">
        <v>2380</v>
      </c>
      <c r="AC1797" t="s">
        <v>2380</v>
      </c>
      <c r="AD1797" t="s">
        <v>2380</v>
      </c>
      <c r="AE1797" t="s">
        <v>2381</v>
      </c>
      <c r="AF1797" t="s">
        <v>2380</v>
      </c>
      <c r="AH1797" t="s">
        <v>1828</v>
      </c>
      <c r="AI1797">
        <v>2004</v>
      </c>
      <c r="AJ1797" t="s">
        <v>20</v>
      </c>
      <c r="AK1797">
        <v>10</v>
      </c>
      <c r="AL1797">
        <v>3</v>
      </c>
      <c r="AM1797">
        <v>18223.45</v>
      </c>
      <c r="AN1797" t="s">
        <v>16</v>
      </c>
      <c r="AO1797" t="s">
        <v>12</v>
      </c>
      <c r="AP1797" t="s">
        <v>13</v>
      </c>
    </row>
    <row r="1798" spans="7:42" x14ac:dyDescent="0.3">
      <c r="G1798" s="14">
        <v>1995</v>
      </c>
      <c r="H1798" s="15" t="s">
        <v>35</v>
      </c>
      <c r="J1798" s="60" t="s">
        <v>2380</v>
      </c>
      <c r="K1798" s="14" t="s">
        <v>16</v>
      </c>
      <c r="L1798" s="14" t="s">
        <v>16</v>
      </c>
      <c r="R1798" s="15" t="s">
        <v>13</v>
      </c>
      <c r="Y1798" t="s">
        <v>573</v>
      </c>
      <c r="Z1798">
        <v>22.04</v>
      </c>
      <c r="AA1798">
        <v>5.86</v>
      </c>
      <c r="AB1798" t="s">
        <v>2380</v>
      </c>
      <c r="AC1798" t="s">
        <v>2380</v>
      </c>
      <c r="AD1798" t="s">
        <v>2380</v>
      </c>
      <c r="AE1798">
        <v>1</v>
      </c>
      <c r="AF1798" t="s">
        <v>2380</v>
      </c>
      <c r="AH1798" t="s">
        <v>1829</v>
      </c>
      <c r="AI1798">
        <v>1995</v>
      </c>
      <c r="AJ1798" t="s">
        <v>35</v>
      </c>
      <c r="AK1798">
        <v>3</v>
      </c>
      <c r="AL1798">
        <v>0</v>
      </c>
      <c r="AM1798">
        <v>18246.5</v>
      </c>
      <c r="AN1798" t="s">
        <v>16</v>
      </c>
      <c r="AO1798" t="s">
        <v>16</v>
      </c>
      <c r="AP1798" t="s">
        <v>13</v>
      </c>
    </row>
    <row r="1799" spans="7:42" x14ac:dyDescent="0.3">
      <c r="G1799" s="14">
        <v>1992</v>
      </c>
      <c r="H1799" s="15" t="s">
        <v>30</v>
      </c>
      <c r="J1799" s="60" t="s">
        <v>2380</v>
      </c>
      <c r="K1799" s="14" t="s">
        <v>16</v>
      </c>
      <c r="L1799" s="14" t="s">
        <v>12</v>
      </c>
      <c r="R1799" s="15" t="s">
        <v>42</v>
      </c>
      <c r="Y1799" t="s">
        <v>572</v>
      </c>
      <c r="Z1799">
        <v>28.27</v>
      </c>
      <c r="AA1799">
        <v>5.33</v>
      </c>
      <c r="AB1799" t="s">
        <v>2380</v>
      </c>
      <c r="AC1799" t="s">
        <v>2380</v>
      </c>
      <c r="AD1799" t="s">
        <v>2380</v>
      </c>
      <c r="AE1799" t="s">
        <v>2381</v>
      </c>
      <c r="AF1799" t="s">
        <v>2380</v>
      </c>
      <c r="AH1799" t="s">
        <v>1830</v>
      </c>
      <c r="AI1799">
        <v>1992</v>
      </c>
      <c r="AJ1799" t="s">
        <v>30</v>
      </c>
      <c r="AK1799">
        <v>25</v>
      </c>
      <c r="AL1799">
        <v>3</v>
      </c>
      <c r="AM1799">
        <v>18259.22</v>
      </c>
      <c r="AN1799" t="s">
        <v>16</v>
      </c>
      <c r="AO1799" t="s">
        <v>12</v>
      </c>
      <c r="AP1799" t="s">
        <v>42</v>
      </c>
    </row>
    <row r="1800" spans="7:42" x14ac:dyDescent="0.3">
      <c r="G1800" s="14">
        <v>1995</v>
      </c>
      <c r="H1800" s="15" t="s">
        <v>10</v>
      </c>
      <c r="J1800" s="60" t="s">
        <v>2380</v>
      </c>
      <c r="K1800" s="14" t="s">
        <v>16</v>
      </c>
      <c r="L1800" s="14" t="s">
        <v>12</v>
      </c>
      <c r="R1800" s="15" t="s">
        <v>23</v>
      </c>
      <c r="Y1800" t="s">
        <v>571</v>
      </c>
      <c r="Z1800">
        <v>18.5</v>
      </c>
      <c r="AA1800">
        <v>5.33</v>
      </c>
      <c r="AB1800" t="s">
        <v>2380</v>
      </c>
      <c r="AC1800" t="s">
        <v>2380</v>
      </c>
      <c r="AD1800" t="s">
        <v>2380</v>
      </c>
      <c r="AE1800" t="s">
        <v>2381</v>
      </c>
      <c r="AF1800" t="s">
        <v>2380</v>
      </c>
      <c r="AH1800" t="s">
        <v>1831</v>
      </c>
      <c r="AI1800">
        <v>1995</v>
      </c>
      <c r="AJ1800" t="s">
        <v>10</v>
      </c>
      <c r="AK1800">
        <v>4</v>
      </c>
      <c r="AL1800">
        <v>0</v>
      </c>
      <c r="AM1800">
        <v>18310.740000000002</v>
      </c>
      <c r="AN1800" t="s">
        <v>16</v>
      </c>
      <c r="AO1800" t="s">
        <v>12</v>
      </c>
      <c r="AP1800" t="s">
        <v>23</v>
      </c>
    </row>
    <row r="1801" spans="7:42" x14ac:dyDescent="0.3">
      <c r="G1801" s="14">
        <v>1999</v>
      </c>
      <c r="H1801" s="15" t="s">
        <v>30</v>
      </c>
      <c r="J1801" s="60" t="s">
        <v>2380</v>
      </c>
      <c r="K1801" s="14" t="s">
        <v>16</v>
      </c>
      <c r="L1801" s="14" t="s">
        <v>11</v>
      </c>
      <c r="R1801" s="15" t="s">
        <v>13</v>
      </c>
      <c r="Y1801" t="s">
        <v>570</v>
      </c>
      <c r="Z1801">
        <v>38.6</v>
      </c>
      <c r="AA1801">
        <v>6.02</v>
      </c>
      <c r="AB1801" t="s">
        <v>2380</v>
      </c>
      <c r="AC1801" t="s">
        <v>2380</v>
      </c>
      <c r="AD1801" t="s">
        <v>2380</v>
      </c>
      <c r="AE1801">
        <v>1</v>
      </c>
      <c r="AF1801" t="s">
        <v>2380</v>
      </c>
      <c r="AH1801" t="s">
        <v>1832</v>
      </c>
      <c r="AI1801">
        <v>1999</v>
      </c>
      <c r="AJ1801" t="s">
        <v>30</v>
      </c>
      <c r="AK1801">
        <v>15</v>
      </c>
      <c r="AL1801">
        <v>1</v>
      </c>
      <c r="AM1801">
        <v>18328.240000000002</v>
      </c>
      <c r="AN1801" t="s">
        <v>16</v>
      </c>
      <c r="AO1801" t="s">
        <v>11</v>
      </c>
      <c r="AP1801" t="s">
        <v>13</v>
      </c>
    </row>
    <row r="1802" spans="7:42" x14ac:dyDescent="0.3">
      <c r="G1802" s="14">
        <v>1964</v>
      </c>
      <c r="H1802" s="15" t="s">
        <v>20</v>
      </c>
      <c r="J1802" s="60" t="s">
        <v>2380</v>
      </c>
      <c r="K1802" s="14" t="s">
        <v>16</v>
      </c>
      <c r="L1802" s="14" t="s">
        <v>11</v>
      </c>
      <c r="R1802" s="15" t="s">
        <v>23</v>
      </c>
      <c r="Y1802" t="s">
        <v>569</v>
      </c>
      <c r="Z1802">
        <v>43.12</v>
      </c>
      <c r="AA1802">
        <v>6.25</v>
      </c>
      <c r="AB1802" t="s">
        <v>2380</v>
      </c>
      <c r="AC1802" t="s">
        <v>2380</v>
      </c>
      <c r="AD1802" t="s">
        <v>2380</v>
      </c>
      <c r="AE1802">
        <v>1</v>
      </c>
      <c r="AF1802" t="s">
        <v>2380</v>
      </c>
      <c r="AH1802" t="s">
        <v>1833</v>
      </c>
      <c r="AI1802">
        <v>1964</v>
      </c>
      <c r="AJ1802" t="s">
        <v>20</v>
      </c>
      <c r="AK1802">
        <v>26</v>
      </c>
      <c r="AL1802">
        <v>0</v>
      </c>
      <c r="AM1802">
        <v>18443.11</v>
      </c>
      <c r="AN1802" t="s">
        <v>16</v>
      </c>
      <c r="AO1802" t="s">
        <v>11</v>
      </c>
      <c r="AP1802" t="s">
        <v>23</v>
      </c>
    </row>
    <row r="1803" spans="7:42" x14ac:dyDescent="0.3">
      <c r="G1803" s="14">
        <v>1986</v>
      </c>
      <c r="H1803" s="15" t="s">
        <v>35</v>
      </c>
      <c r="J1803" s="60" t="s">
        <v>2380</v>
      </c>
      <c r="K1803" s="14" t="s">
        <v>16</v>
      </c>
      <c r="L1803" s="14" t="s">
        <v>12</v>
      </c>
      <c r="R1803" s="15" t="s">
        <v>42</v>
      </c>
      <c r="Y1803" t="s">
        <v>568</v>
      </c>
      <c r="Z1803">
        <v>30.5</v>
      </c>
      <c r="AA1803">
        <v>4.8099999999999996</v>
      </c>
      <c r="AB1803" t="s">
        <v>2380</v>
      </c>
      <c r="AC1803" t="s">
        <v>2380</v>
      </c>
      <c r="AD1803" t="s">
        <v>2380</v>
      </c>
      <c r="AE1803">
        <v>1</v>
      </c>
      <c r="AF1803" t="s">
        <v>2380</v>
      </c>
      <c r="AH1803" t="s">
        <v>1834</v>
      </c>
      <c r="AI1803">
        <v>1986</v>
      </c>
      <c r="AJ1803" t="s">
        <v>35</v>
      </c>
      <c r="AK1803">
        <v>12</v>
      </c>
      <c r="AL1803">
        <v>2</v>
      </c>
      <c r="AM1803">
        <v>18608.259999999998</v>
      </c>
      <c r="AN1803" t="s">
        <v>16</v>
      </c>
      <c r="AO1803" t="s">
        <v>12</v>
      </c>
      <c r="AP1803" t="s">
        <v>42</v>
      </c>
    </row>
    <row r="1804" spans="7:42" x14ac:dyDescent="0.3">
      <c r="G1804" s="14">
        <v>1998</v>
      </c>
      <c r="H1804" s="15" t="s">
        <v>20</v>
      </c>
      <c r="J1804" s="60" t="s">
        <v>2380</v>
      </c>
      <c r="K1804" s="14" t="s">
        <v>16</v>
      </c>
      <c r="L1804" s="14" t="s">
        <v>16</v>
      </c>
      <c r="R1804" s="15" t="s">
        <v>166</v>
      </c>
      <c r="Y1804" t="s">
        <v>567</v>
      </c>
      <c r="Z1804">
        <v>27.61</v>
      </c>
      <c r="AA1804">
        <v>4.5999999999999996</v>
      </c>
      <c r="AB1804" t="s">
        <v>2380</v>
      </c>
      <c r="AC1804" t="s">
        <v>2380</v>
      </c>
      <c r="AD1804" t="s">
        <v>2380</v>
      </c>
      <c r="AE1804">
        <v>1</v>
      </c>
      <c r="AF1804" t="s">
        <v>2380</v>
      </c>
      <c r="AH1804" t="s">
        <v>1835</v>
      </c>
      <c r="AI1804">
        <v>1998</v>
      </c>
      <c r="AJ1804" t="s">
        <v>20</v>
      </c>
      <c r="AK1804">
        <v>23</v>
      </c>
      <c r="AL1804">
        <v>0</v>
      </c>
      <c r="AM1804">
        <v>18648.419999999998</v>
      </c>
      <c r="AN1804" t="s">
        <v>16</v>
      </c>
      <c r="AO1804" t="s">
        <v>16</v>
      </c>
      <c r="AP1804" t="s">
        <v>166</v>
      </c>
    </row>
    <row r="1805" spans="7:42" x14ac:dyDescent="0.3">
      <c r="G1805" s="14">
        <v>1970</v>
      </c>
      <c r="H1805" s="15" t="s">
        <v>37</v>
      </c>
      <c r="J1805" s="60" t="s">
        <v>2380</v>
      </c>
      <c r="K1805" s="14" t="s">
        <v>16</v>
      </c>
      <c r="L1805" s="14" t="s">
        <v>12</v>
      </c>
      <c r="R1805" s="15" t="s">
        <v>23</v>
      </c>
      <c r="Y1805" t="s">
        <v>566</v>
      </c>
      <c r="Z1805">
        <v>27.1</v>
      </c>
      <c r="AA1805">
        <v>5.08</v>
      </c>
      <c r="AB1805" t="s">
        <v>2380</v>
      </c>
      <c r="AC1805" t="s">
        <v>2380</v>
      </c>
      <c r="AD1805" t="s">
        <v>2380</v>
      </c>
      <c r="AE1805">
        <v>1</v>
      </c>
      <c r="AF1805" t="s">
        <v>2380</v>
      </c>
      <c r="AH1805" t="s">
        <v>1836</v>
      </c>
      <c r="AI1805">
        <v>1970</v>
      </c>
      <c r="AJ1805" t="s">
        <v>37</v>
      </c>
      <c r="AK1805">
        <v>17</v>
      </c>
      <c r="AL1805">
        <v>0</v>
      </c>
      <c r="AM1805">
        <v>18682.740000000002</v>
      </c>
      <c r="AN1805" t="s">
        <v>16</v>
      </c>
      <c r="AO1805" t="s">
        <v>12</v>
      </c>
      <c r="AP1805" t="s">
        <v>23</v>
      </c>
    </row>
    <row r="1806" spans="7:42" x14ac:dyDescent="0.3">
      <c r="G1806" s="14">
        <v>1967</v>
      </c>
      <c r="H1806" s="15" t="s">
        <v>35</v>
      </c>
      <c r="J1806" s="60" t="s">
        <v>2380</v>
      </c>
      <c r="K1806" s="14" t="s">
        <v>16</v>
      </c>
      <c r="L1806" s="14" t="s">
        <v>16</v>
      </c>
      <c r="R1806" s="15" t="s">
        <v>249</v>
      </c>
      <c r="Y1806" t="s">
        <v>565</v>
      </c>
      <c r="Z1806">
        <v>35.93</v>
      </c>
      <c r="AA1806">
        <v>5.43</v>
      </c>
      <c r="AB1806" t="s">
        <v>2380</v>
      </c>
      <c r="AC1806" t="s">
        <v>2382</v>
      </c>
      <c r="AD1806" t="s">
        <v>2380</v>
      </c>
      <c r="AE1806">
        <v>1</v>
      </c>
      <c r="AF1806" t="s">
        <v>2380</v>
      </c>
      <c r="AH1806" t="s">
        <v>1837</v>
      </c>
      <c r="AI1806">
        <v>1967</v>
      </c>
      <c r="AJ1806" t="s">
        <v>35</v>
      </c>
      <c r="AK1806">
        <v>30</v>
      </c>
      <c r="AL1806">
        <v>0</v>
      </c>
      <c r="AM1806">
        <v>18694.689999999999</v>
      </c>
      <c r="AN1806" t="s">
        <v>16</v>
      </c>
      <c r="AO1806" t="s">
        <v>16</v>
      </c>
      <c r="AP1806" t="s">
        <v>249</v>
      </c>
    </row>
    <row r="1807" spans="7:42" x14ac:dyDescent="0.3">
      <c r="G1807" s="14">
        <v>1992</v>
      </c>
      <c r="H1807" s="15" t="s">
        <v>30</v>
      </c>
      <c r="J1807" s="60" t="s">
        <v>2380</v>
      </c>
      <c r="K1807" s="14" t="s">
        <v>16</v>
      </c>
      <c r="L1807" s="14" t="s">
        <v>11</v>
      </c>
      <c r="R1807" s="15" t="s">
        <v>23</v>
      </c>
      <c r="Y1807" t="s">
        <v>564</v>
      </c>
      <c r="Z1807">
        <v>32.68</v>
      </c>
      <c r="AA1807">
        <v>5.44</v>
      </c>
      <c r="AB1807" t="s">
        <v>2380</v>
      </c>
      <c r="AC1807" t="s">
        <v>2380</v>
      </c>
      <c r="AD1807" t="s">
        <v>2380</v>
      </c>
      <c r="AE1807" t="s">
        <v>2381</v>
      </c>
      <c r="AF1807" t="s">
        <v>2380</v>
      </c>
      <c r="AH1807" t="s">
        <v>1838</v>
      </c>
      <c r="AI1807">
        <v>1992</v>
      </c>
      <c r="AJ1807" t="s">
        <v>30</v>
      </c>
      <c r="AK1807">
        <v>27</v>
      </c>
      <c r="AL1807">
        <v>3</v>
      </c>
      <c r="AM1807">
        <v>18765.88</v>
      </c>
      <c r="AN1807" t="s">
        <v>16</v>
      </c>
      <c r="AO1807" t="s">
        <v>11</v>
      </c>
      <c r="AP1807" t="s">
        <v>23</v>
      </c>
    </row>
    <row r="1808" spans="7:42" x14ac:dyDescent="0.3">
      <c r="G1808" s="14">
        <v>1979</v>
      </c>
      <c r="H1808" s="15" t="s">
        <v>15</v>
      </c>
      <c r="J1808" s="60" t="s">
        <v>2380</v>
      </c>
      <c r="K1808" s="14" t="s">
        <v>16</v>
      </c>
      <c r="L1808" s="14" t="s">
        <v>16</v>
      </c>
      <c r="R1808" s="15" t="s">
        <v>13</v>
      </c>
      <c r="Y1808" t="s">
        <v>563</v>
      </c>
      <c r="Z1808">
        <v>20.74</v>
      </c>
      <c r="AA1808">
        <v>11.69</v>
      </c>
      <c r="AB1808" t="s">
        <v>2382</v>
      </c>
      <c r="AC1808" t="s">
        <v>2380</v>
      </c>
      <c r="AD1808" t="s">
        <v>2380</v>
      </c>
      <c r="AE1808">
        <v>1</v>
      </c>
      <c r="AF1808" t="s">
        <v>2380</v>
      </c>
      <c r="AH1808" t="s">
        <v>1839</v>
      </c>
      <c r="AI1808">
        <v>1979</v>
      </c>
      <c r="AJ1808" t="s">
        <v>15</v>
      </c>
      <c r="AK1808">
        <v>19</v>
      </c>
      <c r="AL1808">
        <v>2</v>
      </c>
      <c r="AM1808">
        <v>18767.740000000002</v>
      </c>
      <c r="AN1808" t="s">
        <v>16</v>
      </c>
      <c r="AO1808" t="s">
        <v>16</v>
      </c>
      <c r="AP1808" t="s">
        <v>13</v>
      </c>
    </row>
    <row r="1809" spans="7:42" x14ac:dyDescent="0.3">
      <c r="G1809" s="14">
        <v>1995</v>
      </c>
      <c r="H1809" s="15" t="s">
        <v>15</v>
      </c>
      <c r="J1809" s="60" t="s">
        <v>2380</v>
      </c>
      <c r="K1809" s="14" t="s">
        <v>16</v>
      </c>
      <c r="L1809" s="14" t="s">
        <v>16</v>
      </c>
      <c r="R1809" s="15" t="s">
        <v>23</v>
      </c>
      <c r="Y1809" t="s">
        <v>562</v>
      </c>
      <c r="Z1809">
        <v>15.57</v>
      </c>
      <c r="AA1809">
        <v>6.07</v>
      </c>
      <c r="AB1809" t="s">
        <v>2380</v>
      </c>
      <c r="AC1809" t="s">
        <v>2380</v>
      </c>
      <c r="AD1809" t="s">
        <v>2380</v>
      </c>
      <c r="AE1809" t="s">
        <v>2381</v>
      </c>
      <c r="AF1809" t="s">
        <v>2380</v>
      </c>
      <c r="AH1809" t="s">
        <v>1840</v>
      </c>
      <c r="AI1809">
        <v>1995</v>
      </c>
      <c r="AJ1809" t="s">
        <v>15</v>
      </c>
      <c r="AK1809">
        <v>28</v>
      </c>
      <c r="AL1809">
        <v>3</v>
      </c>
      <c r="AM1809">
        <v>18804.75</v>
      </c>
      <c r="AN1809" t="s">
        <v>16</v>
      </c>
      <c r="AO1809" t="s">
        <v>16</v>
      </c>
      <c r="AP1809" t="s">
        <v>23</v>
      </c>
    </row>
    <row r="1810" spans="7:42" x14ac:dyDescent="0.3">
      <c r="G1810" s="14">
        <v>1979</v>
      </c>
      <c r="H1810" s="15" t="s">
        <v>37</v>
      </c>
      <c r="J1810" s="60" t="s">
        <v>2380</v>
      </c>
      <c r="K1810" s="14" t="s">
        <v>16</v>
      </c>
      <c r="L1810" s="14" t="s">
        <v>11</v>
      </c>
      <c r="R1810" s="15" t="s">
        <v>13</v>
      </c>
      <c r="Y1810" t="s">
        <v>561</v>
      </c>
      <c r="Z1810">
        <v>23.844999999999999</v>
      </c>
      <c r="AA1810">
        <v>4.3600000000000003</v>
      </c>
      <c r="AB1810" t="s">
        <v>2380</v>
      </c>
      <c r="AC1810" t="s">
        <v>2380</v>
      </c>
      <c r="AD1810" t="s">
        <v>2380</v>
      </c>
      <c r="AE1810" t="s">
        <v>2381</v>
      </c>
      <c r="AF1810" t="s">
        <v>2380</v>
      </c>
      <c r="AH1810" t="s">
        <v>1841</v>
      </c>
      <c r="AI1810">
        <v>1979</v>
      </c>
      <c r="AJ1810" t="s">
        <v>37</v>
      </c>
      <c r="AK1810">
        <v>15</v>
      </c>
      <c r="AL1810">
        <v>2</v>
      </c>
      <c r="AM1810">
        <v>18806.150000000001</v>
      </c>
      <c r="AN1810" t="s">
        <v>16</v>
      </c>
      <c r="AO1810" t="s">
        <v>11</v>
      </c>
      <c r="AP1810" t="s">
        <v>13</v>
      </c>
    </row>
    <row r="1811" spans="7:42" x14ac:dyDescent="0.3">
      <c r="G1811" s="14">
        <v>1962</v>
      </c>
      <c r="H1811" s="15" t="s">
        <v>30</v>
      </c>
      <c r="J1811" s="60" t="s">
        <v>2380</v>
      </c>
      <c r="K1811" s="14" t="s">
        <v>16</v>
      </c>
      <c r="L1811" s="14" t="s">
        <v>16</v>
      </c>
      <c r="R1811" s="15" t="s">
        <v>249</v>
      </c>
      <c r="Y1811" t="s">
        <v>560</v>
      </c>
      <c r="Z1811">
        <v>22.895</v>
      </c>
      <c r="AA1811">
        <v>5.24</v>
      </c>
      <c r="AB1811" t="s">
        <v>2380</v>
      </c>
      <c r="AC1811" t="s">
        <v>2380</v>
      </c>
      <c r="AD1811" t="s">
        <v>2380</v>
      </c>
      <c r="AE1811">
        <v>1</v>
      </c>
      <c r="AF1811" t="s">
        <v>2380</v>
      </c>
      <c r="AH1811" t="s">
        <v>1842</v>
      </c>
      <c r="AI1811">
        <v>1962</v>
      </c>
      <c r="AJ1811" t="s">
        <v>30</v>
      </c>
      <c r="AK1811">
        <v>18</v>
      </c>
      <c r="AL1811">
        <v>0</v>
      </c>
      <c r="AM1811">
        <v>18815.53</v>
      </c>
      <c r="AN1811" t="s">
        <v>16</v>
      </c>
      <c r="AO1811" t="s">
        <v>16</v>
      </c>
      <c r="AP1811" t="s">
        <v>249</v>
      </c>
    </row>
    <row r="1812" spans="7:42" x14ac:dyDescent="0.3">
      <c r="G1812" s="14">
        <v>2003</v>
      </c>
      <c r="H1812" s="15" t="s">
        <v>10</v>
      </c>
      <c r="J1812" s="60" t="s">
        <v>2380</v>
      </c>
      <c r="K1812" s="14" t="s">
        <v>16</v>
      </c>
      <c r="L1812" s="14" t="s">
        <v>12</v>
      </c>
      <c r="R1812" s="15" t="s">
        <v>23</v>
      </c>
      <c r="Y1812" t="s">
        <v>559</v>
      </c>
      <c r="Z1812">
        <v>21.945</v>
      </c>
      <c r="AA1812">
        <v>5.37</v>
      </c>
      <c r="AB1812" t="s">
        <v>2380</v>
      </c>
      <c r="AC1812" t="s">
        <v>2380</v>
      </c>
      <c r="AD1812" t="s">
        <v>2380</v>
      </c>
      <c r="AE1812">
        <v>1</v>
      </c>
      <c r="AF1812" t="s">
        <v>2380</v>
      </c>
      <c r="AH1812" t="s">
        <v>1843</v>
      </c>
      <c r="AI1812">
        <v>2003</v>
      </c>
      <c r="AJ1812" t="s">
        <v>10</v>
      </c>
      <c r="AK1812">
        <v>24</v>
      </c>
      <c r="AL1812">
        <v>3</v>
      </c>
      <c r="AM1812">
        <v>18838.7</v>
      </c>
      <c r="AN1812" t="s">
        <v>16</v>
      </c>
      <c r="AO1812" t="s">
        <v>12</v>
      </c>
      <c r="AP1812" t="s">
        <v>23</v>
      </c>
    </row>
    <row r="1813" spans="7:42" x14ac:dyDescent="0.3">
      <c r="G1813" s="14">
        <v>1963</v>
      </c>
      <c r="H1813" s="15" t="s">
        <v>30</v>
      </c>
      <c r="J1813" s="60" t="s">
        <v>2380</v>
      </c>
      <c r="K1813" s="14" t="s">
        <v>16</v>
      </c>
      <c r="L1813" s="14" t="s">
        <v>16</v>
      </c>
      <c r="R1813" s="15" t="s">
        <v>535</v>
      </c>
      <c r="Y1813" t="s">
        <v>558</v>
      </c>
      <c r="Z1813">
        <v>19.47</v>
      </c>
      <c r="AA1813">
        <v>6.6</v>
      </c>
      <c r="AB1813" t="s">
        <v>2382</v>
      </c>
      <c r="AC1813" t="s">
        <v>2380</v>
      </c>
      <c r="AD1813" t="s">
        <v>2380</v>
      </c>
      <c r="AE1813" t="s">
        <v>2381</v>
      </c>
      <c r="AF1813" t="s">
        <v>2380</v>
      </c>
      <c r="AH1813" t="s">
        <v>1844</v>
      </c>
      <c r="AI1813">
        <v>1963</v>
      </c>
      <c r="AJ1813" t="s">
        <v>30</v>
      </c>
      <c r="AK1813">
        <v>6</v>
      </c>
      <c r="AL1813">
        <v>0</v>
      </c>
      <c r="AM1813">
        <v>18883.330000000002</v>
      </c>
      <c r="AN1813" t="s">
        <v>16</v>
      </c>
      <c r="AO1813" t="s">
        <v>16</v>
      </c>
      <c r="AP1813" t="s">
        <v>535</v>
      </c>
    </row>
    <row r="1814" spans="7:42" x14ac:dyDescent="0.3">
      <c r="G1814" s="14">
        <v>1995</v>
      </c>
      <c r="H1814" s="15" t="s">
        <v>20</v>
      </c>
      <c r="J1814" s="60" t="s">
        <v>2380</v>
      </c>
      <c r="K1814" s="14" t="s">
        <v>16</v>
      </c>
      <c r="L1814" s="14" t="s">
        <v>11</v>
      </c>
      <c r="R1814" s="15" t="s">
        <v>247</v>
      </c>
      <c r="Y1814" t="s">
        <v>557</v>
      </c>
      <c r="Z1814">
        <v>15.61</v>
      </c>
      <c r="AA1814">
        <v>5.77</v>
      </c>
      <c r="AB1814" t="s">
        <v>2380</v>
      </c>
      <c r="AC1814" t="s">
        <v>2380</v>
      </c>
      <c r="AD1814" t="s">
        <v>2380</v>
      </c>
      <c r="AE1814" t="s">
        <v>2381</v>
      </c>
      <c r="AF1814" t="s">
        <v>2380</v>
      </c>
      <c r="AH1814" t="s">
        <v>1845</v>
      </c>
      <c r="AI1814">
        <v>1995</v>
      </c>
      <c r="AJ1814" t="s">
        <v>20</v>
      </c>
      <c r="AK1814">
        <v>27</v>
      </c>
      <c r="AL1814">
        <v>1</v>
      </c>
      <c r="AM1814">
        <v>18903.490000000002</v>
      </c>
      <c r="AN1814" t="s">
        <v>16</v>
      </c>
      <c r="AO1814" t="s">
        <v>11</v>
      </c>
      <c r="AP1814" t="s">
        <v>247</v>
      </c>
    </row>
    <row r="1815" spans="7:42" x14ac:dyDescent="0.3">
      <c r="G1815" s="14">
        <v>1969</v>
      </c>
      <c r="H1815" s="15" t="s">
        <v>35</v>
      </c>
      <c r="J1815" s="60" t="s">
        <v>2380</v>
      </c>
      <c r="K1815" s="14" t="s">
        <v>16</v>
      </c>
      <c r="L1815" s="14" t="s">
        <v>12</v>
      </c>
      <c r="R1815" s="15" t="s">
        <v>23</v>
      </c>
      <c r="Y1815" t="s">
        <v>556</v>
      </c>
      <c r="Z1815">
        <v>28.6</v>
      </c>
      <c r="AA1815">
        <v>6.08</v>
      </c>
      <c r="AB1815" t="s">
        <v>2380</v>
      </c>
      <c r="AC1815" t="s">
        <v>2380</v>
      </c>
      <c r="AD1815" t="s">
        <v>2383</v>
      </c>
      <c r="AE1815">
        <v>1</v>
      </c>
      <c r="AF1815" t="s">
        <v>2380</v>
      </c>
      <c r="AH1815" t="s">
        <v>1846</v>
      </c>
      <c r="AI1815">
        <v>1969</v>
      </c>
      <c r="AJ1815" t="s">
        <v>35</v>
      </c>
      <c r="AK1815">
        <v>3</v>
      </c>
      <c r="AL1815">
        <v>0</v>
      </c>
      <c r="AM1815">
        <v>18932.810000000001</v>
      </c>
      <c r="AN1815" t="s">
        <v>16</v>
      </c>
      <c r="AO1815" t="s">
        <v>12</v>
      </c>
      <c r="AP1815" t="s">
        <v>23</v>
      </c>
    </row>
    <row r="1816" spans="7:42" x14ac:dyDescent="0.3">
      <c r="G1816" s="14">
        <v>1963</v>
      </c>
      <c r="H1816" s="15" t="s">
        <v>37</v>
      </c>
      <c r="J1816" s="60" t="s">
        <v>2380</v>
      </c>
      <c r="K1816" s="14" t="s">
        <v>16</v>
      </c>
      <c r="L1816" s="14" t="s">
        <v>16</v>
      </c>
      <c r="R1816" s="15" t="s">
        <v>535</v>
      </c>
      <c r="Y1816" t="s">
        <v>555</v>
      </c>
      <c r="Z1816">
        <v>46.53</v>
      </c>
      <c r="AA1816">
        <v>4.16</v>
      </c>
      <c r="AB1816" t="s">
        <v>2380</v>
      </c>
      <c r="AC1816" t="s">
        <v>2380</v>
      </c>
      <c r="AD1816" t="s">
        <v>2380</v>
      </c>
      <c r="AE1816" t="s">
        <v>2381</v>
      </c>
      <c r="AF1816" t="s">
        <v>2380</v>
      </c>
      <c r="AH1816" t="s">
        <v>1847</v>
      </c>
      <c r="AI1816">
        <v>1963</v>
      </c>
      <c r="AJ1816" t="s">
        <v>37</v>
      </c>
      <c r="AK1816">
        <v>20</v>
      </c>
      <c r="AL1816">
        <v>0</v>
      </c>
      <c r="AM1816">
        <v>18954.560000000001</v>
      </c>
      <c r="AN1816" t="s">
        <v>16</v>
      </c>
      <c r="AO1816" t="s">
        <v>16</v>
      </c>
      <c r="AP1816" t="s">
        <v>535</v>
      </c>
    </row>
    <row r="1817" spans="7:42" x14ac:dyDescent="0.3">
      <c r="G1817" s="14">
        <v>1998</v>
      </c>
      <c r="H1817" s="15" t="s">
        <v>35</v>
      </c>
      <c r="J1817" s="60" t="s">
        <v>2380</v>
      </c>
      <c r="K1817" s="14" t="s">
        <v>16</v>
      </c>
      <c r="L1817" s="14" t="s">
        <v>12</v>
      </c>
      <c r="R1817" s="15" t="s">
        <v>42</v>
      </c>
      <c r="Y1817" t="s">
        <v>554</v>
      </c>
      <c r="Z1817">
        <v>34.99</v>
      </c>
      <c r="AA1817">
        <v>5.0999999999999996</v>
      </c>
      <c r="AB1817" t="s">
        <v>2380</v>
      </c>
      <c r="AC1817" t="s">
        <v>2380</v>
      </c>
      <c r="AD1817" t="s">
        <v>2383</v>
      </c>
      <c r="AE1817">
        <v>1</v>
      </c>
      <c r="AF1817" t="s">
        <v>2380</v>
      </c>
      <c r="AH1817" t="s">
        <v>1848</v>
      </c>
      <c r="AI1817">
        <v>1998</v>
      </c>
      <c r="AJ1817" t="s">
        <v>35</v>
      </c>
      <c r="AK1817">
        <v>6</v>
      </c>
      <c r="AL1817">
        <v>0</v>
      </c>
      <c r="AM1817">
        <v>18955.22</v>
      </c>
      <c r="AN1817" t="s">
        <v>16</v>
      </c>
      <c r="AO1817" t="s">
        <v>12</v>
      </c>
      <c r="AP1817" t="s">
        <v>42</v>
      </c>
    </row>
    <row r="1818" spans="7:42" x14ac:dyDescent="0.3">
      <c r="G1818" s="14">
        <v>1992</v>
      </c>
      <c r="H1818" s="15" t="s">
        <v>15</v>
      </c>
      <c r="J1818" s="60" t="s">
        <v>2380</v>
      </c>
      <c r="K1818" s="14" t="s">
        <v>16</v>
      </c>
      <c r="L1818" s="14" t="s">
        <v>16</v>
      </c>
      <c r="R1818" s="15" t="s">
        <v>13</v>
      </c>
      <c r="Y1818" t="s">
        <v>553</v>
      </c>
      <c r="Z1818">
        <v>17.05</v>
      </c>
      <c r="AA1818">
        <v>5.3</v>
      </c>
      <c r="AB1818" t="s">
        <v>2380</v>
      </c>
      <c r="AC1818" t="s">
        <v>2380</v>
      </c>
      <c r="AD1818" t="s">
        <v>2383</v>
      </c>
      <c r="AE1818">
        <v>1</v>
      </c>
      <c r="AF1818" t="s">
        <v>2380</v>
      </c>
      <c r="AH1818" t="s">
        <v>1849</v>
      </c>
      <c r="AI1818">
        <v>1992</v>
      </c>
      <c r="AJ1818" t="s">
        <v>15</v>
      </c>
      <c r="AK1818">
        <v>30</v>
      </c>
      <c r="AL1818">
        <v>1</v>
      </c>
      <c r="AM1818">
        <v>18963.169999999998</v>
      </c>
      <c r="AN1818" t="s">
        <v>16</v>
      </c>
      <c r="AO1818" t="s">
        <v>16</v>
      </c>
      <c r="AP1818" t="s">
        <v>13</v>
      </c>
    </row>
    <row r="1819" spans="7:42" x14ac:dyDescent="0.3">
      <c r="G1819" s="14">
        <v>1988</v>
      </c>
      <c r="H1819" s="15" t="s">
        <v>37</v>
      </c>
      <c r="J1819" s="60" t="s">
        <v>2380</v>
      </c>
      <c r="K1819" s="14" t="s">
        <v>16</v>
      </c>
      <c r="L1819" s="14" t="s">
        <v>12</v>
      </c>
      <c r="R1819" s="15" t="s">
        <v>13</v>
      </c>
      <c r="Y1819" t="s">
        <v>552</v>
      </c>
      <c r="Z1819">
        <v>37.18</v>
      </c>
      <c r="AA1819">
        <v>4.9000000000000004</v>
      </c>
      <c r="AB1819" t="s">
        <v>2380</v>
      </c>
      <c r="AC1819" t="s">
        <v>2380</v>
      </c>
      <c r="AD1819" t="s">
        <v>2380</v>
      </c>
      <c r="AE1819" t="s">
        <v>2381</v>
      </c>
      <c r="AF1819" t="s">
        <v>2380</v>
      </c>
      <c r="AH1819" t="s">
        <v>1850</v>
      </c>
      <c r="AI1819">
        <v>1988</v>
      </c>
      <c r="AJ1819" t="s">
        <v>37</v>
      </c>
      <c r="AK1819">
        <v>24</v>
      </c>
      <c r="AL1819">
        <v>2</v>
      </c>
      <c r="AM1819">
        <v>18972.5</v>
      </c>
      <c r="AN1819" t="s">
        <v>16</v>
      </c>
      <c r="AO1819" t="s">
        <v>12</v>
      </c>
      <c r="AP1819" t="s">
        <v>13</v>
      </c>
    </row>
    <row r="1820" spans="7:42" x14ac:dyDescent="0.3">
      <c r="G1820" s="14">
        <v>1983</v>
      </c>
      <c r="H1820" s="15" t="s">
        <v>30</v>
      </c>
      <c r="J1820" s="60" t="s">
        <v>2380</v>
      </c>
      <c r="K1820" s="14" t="s">
        <v>16</v>
      </c>
      <c r="L1820" s="14" t="s">
        <v>12</v>
      </c>
      <c r="R1820" s="15" t="s">
        <v>42</v>
      </c>
      <c r="Y1820" t="s">
        <v>551</v>
      </c>
      <c r="Z1820">
        <v>35.200000000000003</v>
      </c>
      <c r="AA1820">
        <v>5.55</v>
      </c>
      <c r="AB1820" t="s">
        <v>2380</v>
      </c>
      <c r="AC1820" t="s">
        <v>2380</v>
      </c>
      <c r="AD1820" t="s">
        <v>2380</v>
      </c>
      <c r="AE1820" t="s">
        <v>2381</v>
      </c>
      <c r="AF1820" t="s">
        <v>2380</v>
      </c>
      <c r="AH1820" t="s">
        <v>1851</v>
      </c>
      <c r="AI1820">
        <v>1983</v>
      </c>
      <c r="AJ1820" t="s">
        <v>30</v>
      </c>
      <c r="AK1820">
        <v>19</v>
      </c>
      <c r="AL1820">
        <v>5</v>
      </c>
      <c r="AM1820">
        <v>19023.259999999998</v>
      </c>
      <c r="AN1820" t="s">
        <v>16</v>
      </c>
      <c r="AO1820" t="s">
        <v>12</v>
      </c>
      <c r="AP1820" t="s">
        <v>42</v>
      </c>
    </row>
    <row r="1821" spans="7:42" x14ac:dyDescent="0.3">
      <c r="G1821" s="14">
        <v>1989</v>
      </c>
      <c r="H1821" s="15" t="s">
        <v>18</v>
      </c>
      <c r="J1821" s="60" t="s">
        <v>2380</v>
      </c>
      <c r="K1821" s="14" t="s">
        <v>16</v>
      </c>
      <c r="L1821" s="14" t="s">
        <v>12</v>
      </c>
      <c r="R1821" s="15" t="s">
        <v>42</v>
      </c>
      <c r="Y1821" t="s">
        <v>550</v>
      </c>
      <c r="Z1821">
        <v>37.335000000000001</v>
      </c>
      <c r="AA1821">
        <v>4.95</v>
      </c>
      <c r="AB1821" t="s">
        <v>2380</v>
      </c>
      <c r="AC1821" t="s">
        <v>2380</v>
      </c>
      <c r="AD1821" t="s">
        <v>2380</v>
      </c>
      <c r="AE1821" t="s">
        <v>2381</v>
      </c>
      <c r="AF1821" t="s">
        <v>2380</v>
      </c>
      <c r="AH1821" t="s">
        <v>1852</v>
      </c>
      <c r="AI1821">
        <v>1989</v>
      </c>
      <c r="AJ1821" t="s">
        <v>18</v>
      </c>
      <c r="AK1821">
        <v>5</v>
      </c>
      <c r="AL1821">
        <v>1</v>
      </c>
      <c r="AM1821">
        <v>19040.88</v>
      </c>
      <c r="AN1821" t="s">
        <v>16</v>
      </c>
      <c r="AO1821" t="s">
        <v>12</v>
      </c>
      <c r="AP1821" t="s">
        <v>42</v>
      </c>
    </row>
    <row r="1822" spans="7:42" x14ac:dyDescent="0.3">
      <c r="G1822" s="14">
        <v>1993</v>
      </c>
      <c r="H1822" s="15" t="s">
        <v>20</v>
      </c>
      <c r="J1822" s="60" t="s">
        <v>2380</v>
      </c>
      <c r="K1822" s="14" t="s">
        <v>16</v>
      </c>
      <c r="L1822" s="14" t="s">
        <v>11</v>
      </c>
      <c r="R1822" s="15" t="s">
        <v>13</v>
      </c>
      <c r="Y1822" t="s">
        <v>549</v>
      </c>
      <c r="Z1822">
        <v>27.265000000000001</v>
      </c>
      <c r="AA1822">
        <v>6.46</v>
      </c>
      <c r="AB1822" t="s">
        <v>2382</v>
      </c>
      <c r="AC1822" t="s">
        <v>2380</v>
      </c>
      <c r="AD1822" t="s">
        <v>2380</v>
      </c>
      <c r="AE1822" t="s">
        <v>2381</v>
      </c>
      <c r="AF1822" t="s">
        <v>2380</v>
      </c>
      <c r="AH1822" t="s">
        <v>1853</v>
      </c>
      <c r="AI1822">
        <v>1993</v>
      </c>
      <c r="AJ1822" t="s">
        <v>20</v>
      </c>
      <c r="AK1822">
        <v>28</v>
      </c>
      <c r="AL1822">
        <v>1</v>
      </c>
      <c r="AM1822">
        <v>19107.78</v>
      </c>
      <c r="AN1822" t="s">
        <v>16</v>
      </c>
      <c r="AO1822" t="s">
        <v>11</v>
      </c>
      <c r="AP1822" t="s">
        <v>13</v>
      </c>
    </row>
    <row r="1823" spans="7:42" x14ac:dyDescent="0.3">
      <c r="G1823" s="14">
        <v>1979</v>
      </c>
      <c r="H1823" s="15" t="s">
        <v>10</v>
      </c>
      <c r="J1823" s="60" t="s">
        <v>2380</v>
      </c>
      <c r="K1823" s="14" t="s">
        <v>16</v>
      </c>
      <c r="L1823" s="14" t="s">
        <v>16</v>
      </c>
      <c r="R1823" s="15" t="s">
        <v>247</v>
      </c>
      <c r="Y1823" t="s">
        <v>548</v>
      </c>
      <c r="Z1823">
        <v>30.8</v>
      </c>
      <c r="AA1823">
        <v>4.9000000000000004</v>
      </c>
      <c r="AB1823" t="s">
        <v>2382</v>
      </c>
      <c r="AC1823" t="s">
        <v>2380</v>
      </c>
      <c r="AD1823" t="s">
        <v>2380</v>
      </c>
      <c r="AE1823" t="s">
        <v>2381</v>
      </c>
      <c r="AF1823" t="s">
        <v>2380</v>
      </c>
      <c r="AH1823" t="s">
        <v>1854</v>
      </c>
      <c r="AI1823">
        <v>1979</v>
      </c>
      <c r="AJ1823" t="s">
        <v>10</v>
      </c>
      <c r="AK1823">
        <v>2</v>
      </c>
      <c r="AL1823">
        <v>2</v>
      </c>
      <c r="AM1823">
        <v>19144.580000000002</v>
      </c>
      <c r="AN1823" t="s">
        <v>16</v>
      </c>
      <c r="AO1823" t="s">
        <v>16</v>
      </c>
      <c r="AP1823" t="s">
        <v>247</v>
      </c>
    </row>
    <row r="1824" spans="7:42" x14ac:dyDescent="0.3">
      <c r="G1824" s="14">
        <v>1991</v>
      </c>
      <c r="H1824" s="15" t="s">
        <v>20</v>
      </c>
      <c r="J1824" s="60" t="s">
        <v>2380</v>
      </c>
      <c r="K1824" s="14" t="s">
        <v>16</v>
      </c>
      <c r="L1824" s="14" t="s">
        <v>12</v>
      </c>
      <c r="R1824" s="15" t="s">
        <v>42</v>
      </c>
      <c r="Y1824" t="s">
        <v>547</v>
      </c>
      <c r="Z1824">
        <v>30.21</v>
      </c>
      <c r="AA1824">
        <v>5.21</v>
      </c>
      <c r="AB1824" t="s">
        <v>2380</v>
      </c>
      <c r="AC1824" t="s">
        <v>2380</v>
      </c>
      <c r="AD1824" t="s">
        <v>2380</v>
      </c>
      <c r="AE1824">
        <v>1</v>
      </c>
      <c r="AF1824" t="s">
        <v>2380</v>
      </c>
      <c r="AH1824" t="s">
        <v>1855</v>
      </c>
      <c r="AI1824">
        <v>1991</v>
      </c>
      <c r="AJ1824" t="s">
        <v>20</v>
      </c>
      <c r="AK1824">
        <v>16</v>
      </c>
      <c r="AL1824">
        <v>3</v>
      </c>
      <c r="AM1824">
        <v>19199.939999999999</v>
      </c>
      <c r="AN1824" t="s">
        <v>16</v>
      </c>
      <c r="AO1824" t="s">
        <v>12</v>
      </c>
      <c r="AP1824" t="s">
        <v>42</v>
      </c>
    </row>
    <row r="1825" spans="7:42" x14ac:dyDescent="0.3">
      <c r="G1825" s="14">
        <v>1985</v>
      </c>
      <c r="H1825" s="15" t="s">
        <v>30</v>
      </c>
      <c r="J1825" s="60" t="s">
        <v>2380</v>
      </c>
      <c r="K1825" s="14" t="s">
        <v>16</v>
      </c>
      <c r="L1825" s="14" t="s">
        <v>12</v>
      </c>
      <c r="R1825" s="15" t="s">
        <v>13</v>
      </c>
      <c r="Y1825" t="s">
        <v>546</v>
      </c>
      <c r="Z1825">
        <v>35.340000000000003</v>
      </c>
      <c r="AA1825">
        <v>4.13</v>
      </c>
      <c r="AB1825" t="s">
        <v>2380</v>
      </c>
      <c r="AC1825" t="s">
        <v>2382</v>
      </c>
      <c r="AD1825" t="s">
        <v>2380</v>
      </c>
      <c r="AE1825">
        <v>1</v>
      </c>
      <c r="AF1825" t="s">
        <v>2380</v>
      </c>
      <c r="AH1825" t="s">
        <v>1856</v>
      </c>
      <c r="AI1825">
        <v>1985</v>
      </c>
      <c r="AJ1825" t="s">
        <v>30</v>
      </c>
      <c r="AK1825">
        <v>28</v>
      </c>
      <c r="AL1825">
        <v>0</v>
      </c>
      <c r="AM1825">
        <v>19214.71</v>
      </c>
      <c r="AN1825" t="s">
        <v>16</v>
      </c>
      <c r="AO1825" t="s">
        <v>12</v>
      </c>
      <c r="AP1825" t="s">
        <v>13</v>
      </c>
    </row>
    <row r="1826" spans="7:42" x14ac:dyDescent="0.3">
      <c r="G1826" s="14">
        <v>1967</v>
      </c>
      <c r="H1826" s="15" t="s">
        <v>10</v>
      </c>
      <c r="J1826" s="60" t="s">
        <v>2380</v>
      </c>
      <c r="K1826" s="14" t="s">
        <v>16</v>
      </c>
      <c r="L1826" s="14" t="s">
        <v>16</v>
      </c>
      <c r="R1826" s="15" t="s">
        <v>23</v>
      </c>
      <c r="Y1826" t="s">
        <v>545</v>
      </c>
      <c r="Z1826">
        <v>26.695</v>
      </c>
      <c r="AA1826">
        <v>5.28</v>
      </c>
      <c r="AB1826" t="s">
        <v>2380</v>
      </c>
      <c r="AC1826" t="s">
        <v>2380</v>
      </c>
      <c r="AD1826" t="s">
        <v>2380</v>
      </c>
      <c r="AE1826" t="s">
        <v>2381</v>
      </c>
      <c r="AF1826" t="s">
        <v>2380</v>
      </c>
      <c r="AH1826" t="s">
        <v>1857</v>
      </c>
      <c r="AI1826">
        <v>1967</v>
      </c>
      <c r="AJ1826" t="s">
        <v>10</v>
      </c>
      <c r="AK1826">
        <v>29</v>
      </c>
      <c r="AL1826">
        <v>0</v>
      </c>
      <c r="AM1826">
        <v>19259.96</v>
      </c>
      <c r="AN1826" t="s">
        <v>16</v>
      </c>
      <c r="AO1826" t="s">
        <v>16</v>
      </c>
      <c r="AP1826" t="s">
        <v>23</v>
      </c>
    </row>
    <row r="1827" spans="7:42" x14ac:dyDescent="0.3">
      <c r="G1827" s="14">
        <v>1966</v>
      </c>
      <c r="H1827" s="15" t="s">
        <v>15</v>
      </c>
      <c r="J1827" s="60" t="s">
        <v>2380</v>
      </c>
      <c r="K1827" s="14" t="s">
        <v>16</v>
      </c>
      <c r="L1827" s="14" t="s">
        <v>16</v>
      </c>
      <c r="R1827" s="15" t="s">
        <v>23</v>
      </c>
      <c r="Y1827" t="s">
        <v>544</v>
      </c>
      <c r="Z1827">
        <v>29.355</v>
      </c>
      <c r="AA1827">
        <v>4.68</v>
      </c>
      <c r="AB1827" t="s">
        <v>2382</v>
      </c>
      <c r="AC1827" t="s">
        <v>2380</v>
      </c>
      <c r="AD1827" t="s">
        <v>2380</v>
      </c>
      <c r="AE1827" t="s">
        <v>2381</v>
      </c>
      <c r="AF1827" t="s">
        <v>2380</v>
      </c>
      <c r="AH1827" t="s">
        <v>1858</v>
      </c>
      <c r="AI1827">
        <v>1966</v>
      </c>
      <c r="AJ1827" t="s">
        <v>15</v>
      </c>
      <c r="AK1827">
        <v>15</v>
      </c>
      <c r="AL1827">
        <v>0</v>
      </c>
      <c r="AM1827">
        <v>19321.060000000001</v>
      </c>
      <c r="AN1827" t="s">
        <v>16</v>
      </c>
      <c r="AO1827" t="s">
        <v>16</v>
      </c>
      <c r="AP1827" t="s">
        <v>23</v>
      </c>
    </row>
    <row r="1828" spans="7:42" x14ac:dyDescent="0.3">
      <c r="G1828" s="14">
        <v>1991</v>
      </c>
      <c r="H1828" s="15" t="s">
        <v>35</v>
      </c>
      <c r="J1828" s="60" t="s">
        <v>2380</v>
      </c>
      <c r="K1828" s="14" t="s">
        <v>16</v>
      </c>
      <c r="L1828" s="14" t="s">
        <v>12</v>
      </c>
      <c r="R1828" s="15" t="s">
        <v>13</v>
      </c>
      <c r="Y1828" t="s">
        <v>543</v>
      </c>
      <c r="Z1828">
        <v>29.59</v>
      </c>
      <c r="AA1828">
        <v>4.0599999999999996</v>
      </c>
      <c r="AB1828" t="s">
        <v>2380</v>
      </c>
      <c r="AC1828" t="s">
        <v>2380</v>
      </c>
      <c r="AD1828" t="s">
        <v>2380</v>
      </c>
      <c r="AE1828" t="s">
        <v>2381</v>
      </c>
      <c r="AF1828" t="s">
        <v>2380</v>
      </c>
      <c r="AH1828" t="s">
        <v>1859</v>
      </c>
      <c r="AI1828">
        <v>1991</v>
      </c>
      <c r="AJ1828" t="s">
        <v>35</v>
      </c>
      <c r="AK1828">
        <v>24</v>
      </c>
      <c r="AL1828">
        <v>0</v>
      </c>
      <c r="AM1828">
        <v>19350.37</v>
      </c>
      <c r="AN1828" t="s">
        <v>16</v>
      </c>
      <c r="AO1828" t="s">
        <v>12</v>
      </c>
      <c r="AP1828" t="s">
        <v>13</v>
      </c>
    </row>
    <row r="1829" spans="7:42" x14ac:dyDescent="0.3">
      <c r="G1829" s="14">
        <v>1987</v>
      </c>
      <c r="H1829" s="15" t="s">
        <v>18</v>
      </c>
      <c r="J1829" s="60" t="s">
        <v>2380</v>
      </c>
      <c r="K1829" s="14" t="s">
        <v>16</v>
      </c>
      <c r="L1829" s="14" t="s">
        <v>12</v>
      </c>
      <c r="R1829" s="15" t="s">
        <v>13</v>
      </c>
      <c r="Y1829" t="s">
        <v>542</v>
      </c>
      <c r="Z1829">
        <v>31.35</v>
      </c>
      <c r="AA1829">
        <v>4.2</v>
      </c>
      <c r="AB1829" t="s">
        <v>2380</v>
      </c>
      <c r="AC1829" t="s">
        <v>2382</v>
      </c>
      <c r="AD1829" t="s">
        <v>2380</v>
      </c>
      <c r="AE1829">
        <v>1</v>
      </c>
      <c r="AF1829" t="s">
        <v>2380</v>
      </c>
      <c r="AH1829" t="s">
        <v>1860</v>
      </c>
      <c r="AI1829">
        <v>1987</v>
      </c>
      <c r="AJ1829" t="s">
        <v>18</v>
      </c>
      <c r="AK1829">
        <v>30</v>
      </c>
      <c r="AL1829">
        <v>3</v>
      </c>
      <c r="AM1829">
        <v>19362</v>
      </c>
      <c r="AN1829" t="s">
        <v>16</v>
      </c>
      <c r="AO1829" t="s">
        <v>12</v>
      </c>
      <c r="AP1829" t="s">
        <v>13</v>
      </c>
    </row>
    <row r="1830" spans="7:42" x14ac:dyDescent="0.3">
      <c r="G1830" s="14">
        <v>1993</v>
      </c>
      <c r="H1830" s="15" t="s">
        <v>20</v>
      </c>
      <c r="J1830" s="60" t="s">
        <v>2380</v>
      </c>
      <c r="K1830" s="14" t="s">
        <v>16</v>
      </c>
      <c r="L1830" s="14" t="s">
        <v>12</v>
      </c>
      <c r="R1830" s="15" t="s">
        <v>23</v>
      </c>
      <c r="Y1830" t="s">
        <v>541</v>
      </c>
      <c r="Z1830">
        <v>20.52</v>
      </c>
      <c r="AA1830">
        <v>4.83</v>
      </c>
      <c r="AB1830" t="s">
        <v>2380</v>
      </c>
      <c r="AC1830" t="s">
        <v>2380</v>
      </c>
      <c r="AD1830" t="s">
        <v>2380</v>
      </c>
      <c r="AE1830" t="s">
        <v>2381</v>
      </c>
      <c r="AF1830" t="s">
        <v>2380</v>
      </c>
      <c r="AH1830" t="s">
        <v>1861</v>
      </c>
      <c r="AI1830">
        <v>1993</v>
      </c>
      <c r="AJ1830" t="s">
        <v>20</v>
      </c>
      <c r="AK1830">
        <v>6</v>
      </c>
      <c r="AL1830">
        <v>2</v>
      </c>
      <c r="AM1830">
        <v>19442.349999999999</v>
      </c>
      <c r="AN1830" t="s">
        <v>16</v>
      </c>
      <c r="AO1830" t="s">
        <v>12</v>
      </c>
      <c r="AP1830" t="s">
        <v>23</v>
      </c>
    </row>
    <row r="1831" spans="7:42" x14ac:dyDescent="0.3">
      <c r="G1831" s="14">
        <v>1982</v>
      </c>
      <c r="H1831" s="15" t="s">
        <v>30</v>
      </c>
      <c r="J1831" s="60" t="s">
        <v>2380</v>
      </c>
      <c r="K1831" s="14" t="s">
        <v>16</v>
      </c>
      <c r="L1831" s="14" t="s">
        <v>16</v>
      </c>
      <c r="R1831" s="15" t="s">
        <v>13</v>
      </c>
      <c r="Y1831" t="s">
        <v>540</v>
      </c>
      <c r="Z1831">
        <v>42.9</v>
      </c>
      <c r="AA1831">
        <v>4.87</v>
      </c>
      <c r="AB1831" t="s">
        <v>2382</v>
      </c>
      <c r="AC1831" t="s">
        <v>2380</v>
      </c>
      <c r="AD1831" t="s">
        <v>2380</v>
      </c>
      <c r="AE1831">
        <v>1</v>
      </c>
      <c r="AF1831" t="s">
        <v>2380</v>
      </c>
      <c r="AH1831" t="s">
        <v>1862</v>
      </c>
      <c r="AI1831">
        <v>1982</v>
      </c>
      <c r="AJ1831" t="s">
        <v>30</v>
      </c>
      <c r="AK1831">
        <v>15</v>
      </c>
      <c r="AL1831">
        <v>2</v>
      </c>
      <c r="AM1831">
        <v>19444.27</v>
      </c>
      <c r="AN1831" t="s">
        <v>16</v>
      </c>
      <c r="AO1831" t="s">
        <v>16</v>
      </c>
      <c r="AP1831" t="s">
        <v>13</v>
      </c>
    </row>
    <row r="1832" spans="7:42" x14ac:dyDescent="0.3">
      <c r="G1832" s="14">
        <v>1987</v>
      </c>
      <c r="H1832" s="15" t="s">
        <v>15</v>
      </c>
      <c r="J1832" s="60" t="s">
        <v>2380</v>
      </c>
      <c r="K1832" s="14" t="s">
        <v>16</v>
      </c>
      <c r="L1832" s="14" t="s">
        <v>12</v>
      </c>
      <c r="R1832" s="15" t="s">
        <v>166</v>
      </c>
      <c r="Y1832" t="s">
        <v>539</v>
      </c>
      <c r="Z1832">
        <v>24.6</v>
      </c>
      <c r="AA1832">
        <v>5.86</v>
      </c>
      <c r="AB1832" t="s">
        <v>2380</v>
      </c>
      <c r="AC1832" t="s">
        <v>2380</v>
      </c>
      <c r="AD1832" t="s">
        <v>2383</v>
      </c>
      <c r="AE1832">
        <v>1</v>
      </c>
      <c r="AF1832" t="s">
        <v>2380</v>
      </c>
      <c r="AH1832" t="s">
        <v>1863</v>
      </c>
      <c r="AI1832">
        <v>1987</v>
      </c>
      <c r="AJ1832" t="s">
        <v>15</v>
      </c>
      <c r="AK1832">
        <v>30</v>
      </c>
      <c r="AL1832">
        <v>4</v>
      </c>
      <c r="AM1832">
        <v>19496.72</v>
      </c>
      <c r="AN1832" t="s">
        <v>16</v>
      </c>
      <c r="AO1832" t="s">
        <v>12</v>
      </c>
      <c r="AP1832" t="s">
        <v>166</v>
      </c>
    </row>
    <row r="1833" spans="7:42" x14ac:dyDescent="0.3">
      <c r="G1833" s="14">
        <v>1980</v>
      </c>
      <c r="H1833" s="15" t="s">
        <v>15</v>
      </c>
      <c r="J1833" s="60" t="s">
        <v>2380</v>
      </c>
      <c r="K1833" s="14" t="s">
        <v>16</v>
      </c>
      <c r="L1833" s="14" t="s">
        <v>16</v>
      </c>
      <c r="R1833" s="15" t="s">
        <v>13</v>
      </c>
      <c r="Y1833" t="s">
        <v>538</v>
      </c>
      <c r="Z1833">
        <v>28.405000000000001</v>
      </c>
      <c r="AA1833">
        <v>4.12</v>
      </c>
      <c r="AB1833" t="s">
        <v>2380</v>
      </c>
      <c r="AC1833" t="s">
        <v>2380</v>
      </c>
      <c r="AD1833" t="s">
        <v>2380</v>
      </c>
      <c r="AE1833">
        <v>1</v>
      </c>
      <c r="AF1833" t="s">
        <v>2380</v>
      </c>
      <c r="AH1833" t="s">
        <v>1864</v>
      </c>
      <c r="AI1833">
        <v>1980</v>
      </c>
      <c r="AJ1833" t="s">
        <v>15</v>
      </c>
      <c r="AK1833">
        <v>8</v>
      </c>
      <c r="AL1833">
        <v>0</v>
      </c>
      <c r="AM1833">
        <v>19515.54</v>
      </c>
      <c r="AN1833" t="s">
        <v>16</v>
      </c>
      <c r="AO1833" t="s">
        <v>16</v>
      </c>
      <c r="AP1833" t="s">
        <v>13</v>
      </c>
    </row>
    <row r="1834" spans="7:42" x14ac:dyDescent="0.3">
      <c r="G1834" s="14">
        <v>1992</v>
      </c>
      <c r="H1834" s="15" t="s">
        <v>35</v>
      </c>
      <c r="J1834" s="60" t="s">
        <v>2380</v>
      </c>
      <c r="K1834" s="14" t="s">
        <v>16</v>
      </c>
      <c r="L1834" s="14" t="s">
        <v>11</v>
      </c>
      <c r="R1834" s="15" t="s">
        <v>13</v>
      </c>
      <c r="Y1834" t="s">
        <v>537</v>
      </c>
      <c r="Z1834">
        <v>34.674999999999997</v>
      </c>
      <c r="AA1834">
        <v>5.71</v>
      </c>
      <c r="AB1834" t="s">
        <v>2382</v>
      </c>
      <c r="AC1834" t="s">
        <v>2380</v>
      </c>
      <c r="AD1834" t="s">
        <v>2380</v>
      </c>
      <c r="AE1834">
        <v>1</v>
      </c>
      <c r="AF1834" t="s">
        <v>2380</v>
      </c>
      <c r="AH1834" t="s">
        <v>1865</v>
      </c>
      <c r="AI1834">
        <v>1992</v>
      </c>
      <c r="AJ1834" t="s">
        <v>35</v>
      </c>
      <c r="AK1834">
        <v>19</v>
      </c>
      <c r="AL1834">
        <v>1</v>
      </c>
      <c r="AM1834">
        <v>19521.97</v>
      </c>
      <c r="AN1834" t="s">
        <v>16</v>
      </c>
      <c r="AO1834" t="s">
        <v>11</v>
      </c>
      <c r="AP1834" t="s">
        <v>13</v>
      </c>
    </row>
    <row r="1835" spans="7:42" x14ac:dyDescent="0.3">
      <c r="G1835" s="14">
        <v>1985</v>
      </c>
      <c r="H1835" s="15" t="s">
        <v>20</v>
      </c>
      <c r="J1835" s="60" t="s">
        <v>2380</v>
      </c>
      <c r="K1835" s="14" t="s">
        <v>16</v>
      </c>
      <c r="L1835" s="14" t="s">
        <v>16</v>
      </c>
      <c r="R1835" s="15" t="s">
        <v>13</v>
      </c>
      <c r="Y1835" t="s">
        <v>536</v>
      </c>
      <c r="Z1835">
        <v>18.850000000000001</v>
      </c>
      <c r="AA1835">
        <v>6.03</v>
      </c>
      <c r="AB1835" t="s">
        <v>2380</v>
      </c>
      <c r="AC1835" t="s">
        <v>2380</v>
      </c>
      <c r="AD1835" t="s">
        <v>2380</v>
      </c>
      <c r="AE1835">
        <v>1</v>
      </c>
      <c r="AF1835" t="s">
        <v>2380</v>
      </c>
      <c r="AH1835" t="s">
        <v>1866</v>
      </c>
      <c r="AI1835">
        <v>1985</v>
      </c>
      <c r="AJ1835" t="s">
        <v>20</v>
      </c>
      <c r="AK1835">
        <v>17</v>
      </c>
      <c r="AL1835">
        <v>0</v>
      </c>
      <c r="AM1835">
        <v>19539.240000000002</v>
      </c>
      <c r="AN1835" t="s">
        <v>16</v>
      </c>
      <c r="AO1835" t="s">
        <v>16</v>
      </c>
      <c r="AP1835" t="s">
        <v>13</v>
      </c>
    </row>
    <row r="1836" spans="7:42" x14ac:dyDescent="0.3">
      <c r="G1836" s="14">
        <v>1963</v>
      </c>
      <c r="H1836" s="15" t="s">
        <v>10</v>
      </c>
      <c r="J1836" s="60" t="s">
        <v>2380</v>
      </c>
      <c r="K1836" s="14" t="s">
        <v>16</v>
      </c>
      <c r="L1836" s="14" t="s">
        <v>12</v>
      </c>
      <c r="R1836" s="15" t="s">
        <v>23</v>
      </c>
      <c r="Y1836" t="s">
        <v>534</v>
      </c>
      <c r="Z1836">
        <v>34.130000000000003</v>
      </c>
      <c r="AA1836">
        <v>5.65</v>
      </c>
      <c r="AB1836" t="s">
        <v>2380</v>
      </c>
      <c r="AC1836" t="s">
        <v>2380</v>
      </c>
      <c r="AD1836" t="s">
        <v>2383</v>
      </c>
      <c r="AE1836">
        <v>1</v>
      </c>
      <c r="AF1836" t="s">
        <v>2380</v>
      </c>
      <c r="AH1836" t="s">
        <v>1867</v>
      </c>
      <c r="AI1836">
        <v>1963</v>
      </c>
      <c r="AJ1836" t="s">
        <v>10</v>
      </c>
      <c r="AK1836">
        <v>14</v>
      </c>
      <c r="AL1836">
        <v>0</v>
      </c>
      <c r="AM1836">
        <v>19551.34</v>
      </c>
      <c r="AN1836" t="s">
        <v>16</v>
      </c>
      <c r="AO1836" t="s">
        <v>12</v>
      </c>
      <c r="AP1836" t="s">
        <v>23</v>
      </c>
    </row>
    <row r="1837" spans="7:42" x14ac:dyDescent="0.3">
      <c r="G1837" s="14">
        <v>1978</v>
      </c>
      <c r="H1837" s="15" t="s">
        <v>20</v>
      </c>
      <c r="J1837" s="60" t="s">
        <v>2380</v>
      </c>
      <c r="K1837" s="14" t="s">
        <v>16</v>
      </c>
      <c r="L1837" s="14" t="s">
        <v>16</v>
      </c>
      <c r="R1837" s="15" t="s">
        <v>247</v>
      </c>
      <c r="Y1837" t="s">
        <v>533</v>
      </c>
      <c r="Z1837">
        <v>17.34</v>
      </c>
      <c r="AA1837">
        <v>5.05</v>
      </c>
      <c r="AB1837" t="s">
        <v>2380</v>
      </c>
      <c r="AC1837" t="s">
        <v>2380</v>
      </c>
      <c r="AD1837" t="s">
        <v>2380</v>
      </c>
      <c r="AE1837" t="s">
        <v>2381</v>
      </c>
      <c r="AF1837" t="s">
        <v>2380</v>
      </c>
      <c r="AH1837" t="s">
        <v>1868</v>
      </c>
      <c r="AI1837">
        <v>1978</v>
      </c>
      <c r="AJ1837" t="s">
        <v>20</v>
      </c>
      <c r="AK1837">
        <v>24</v>
      </c>
      <c r="AL1837">
        <v>1</v>
      </c>
      <c r="AM1837">
        <v>19594.810000000001</v>
      </c>
      <c r="AN1837" t="s">
        <v>16</v>
      </c>
      <c r="AO1837" t="s">
        <v>16</v>
      </c>
      <c r="AP1837" t="s">
        <v>247</v>
      </c>
    </row>
    <row r="1838" spans="7:42" x14ac:dyDescent="0.3">
      <c r="G1838" s="14">
        <v>1994</v>
      </c>
      <c r="H1838" s="15" t="s">
        <v>35</v>
      </c>
      <c r="J1838" s="60" t="s">
        <v>2380</v>
      </c>
      <c r="K1838" s="14" t="s">
        <v>16</v>
      </c>
      <c r="L1838" s="14" t="s">
        <v>11</v>
      </c>
      <c r="R1838" s="15" t="s">
        <v>23</v>
      </c>
      <c r="Y1838" t="s">
        <v>532</v>
      </c>
      <c r="Z1838">
        <v>17.440000000000001</v>
      </c>
      <c r="AA1838">
        <v>6.26</v>
      </c>
      <c r="AB1838" t="s">
        <v>2380</v>
      </c>
      <c r="AC1838" t="s">
        <v>2380</v>
      </c>
      <c r="AD1838" t="s">
        <v>2380</v>
      </c>
      <c r="AE1838" t="s">
        <v>2381</v>
      </c>
      <c r="AF1838" t="s">
        <v>2380</v>
      </c>
      <c r="AH1838" t="s">
        <v>1869</v>
      </c>
      <c r="AI1838">
        <v>1994</v>
      </c>
      <c r="AJ1838" t="s">
        <v>35</v>
      </c>
      <c r="AK1838">
        <v>27</v>
      </c>
      <c r="AL1838">
        <v>0</v>
      </c>
      <c r="AM1838">
        <v>19673.34</v>
      </c>
      <c r="AN1838" t="s">
        <v>16</v>
      </c>
      <c r="AO1838" t="s">
        <v>11</v>
      </c>
      <c r="AP1838" t="s">
        <v>23</v>
      </c>
    </row>
    <row r="1839" spans="7:42" x14ac:dyDescent="0.3">
      <c r="G1839" s="14">
        <v>1990</v>
      </c>
      <c r="H1839" s="15" t="s">
        <v>35</v>
      </c>
      <c r="J1839" s="60" t="s">
        <v>2380</v>
      </c>
      <c r="K1839" s="14" t="s">
        <v>16</v>
      </c>
      <c r="L1839" s="14" t="s">
        <v>11</v>
      </c>
      <c r="R1839" s="15" t="s">
        <v>13</v>
      </c>
      <c r="Y1839" t="s">
        <v>531</v>
      </c>
      <c r="Z1839">
        <v>33.659999999999997</v>
      </c>
      <c r="AA1839">
        <v>4.08</v>
      </c>
      <c r="AB1839" t="s">
        <v>2382</v>
      </c>
      <c r="AC1839" t="s">
        <v>2380</v>
      </c>
      <c r="AD1839" t="s">
        <v>2383</v>
      </c>
      <c r="AE1839">
        <v>1</v>
      </c>
      <c r="AF1839" t="s">
        <v>2380</v>
      </c>
      <c r="AH1839" t="s">
        <v>1870</v>
      </c>
      <c r="AI1839">
        <v>1990</v>
      </c>
      <c r="AJ1839" t="s">
        <v>35</v>
      </c>
      <c r="AK1839">
        <v>8</v>
      </c>
      <c r="AL1839">
        <v>1</v>
      </c>
      <c r="AM1839">
        <v>19719.689999999999</v>
      </c>
      <c r="AN1839" t="s">
        <v>16</v>
      </c>
      <c r="AO1839" t="s">
        <v>11</v>
      </c>
      <c r="AP1839" t="s">
        <v>13</v>
      </c>
    </row>
    <row r="1840" spans="7:42" x14ac:dyDescent="0.3">
      <c r="G1840" s="14">
        <v>1972</v>
      </c>
      <c r="H1840" s="15" t="s">
        <v>18</v>
      </c>
      <c r="J1840" s="60" t="s">
        <v>2380</v>
      </c>
      <c r="K1840" s="14" t="s">
        <v>16</v>
      </c>
      <c r="L1840" s="14" t="s">
        <v>12</v>
      </c>
      <c r="R1840" s="15" t="s">
        <v>13</v>
      </c>
      <c r="Y1840" t="s">
        <v>530</v>
      </c>
      <c r="Z1840">
        <v>21.375</v>
      </c>
      <c r="AA1840">
        <v>6.19</v>
      </c>
      <c r="AB1840" t="s">
        <v>2382</v>
      </c>
      <c r="AC1840" t="s">
        <v>2380</v>
      </c>
      <c r="AD1840" t="s">
        <v>2380</v>
      </c>
      <c r="AE1840">
        <v>1</v>
      </c>
      <c r="AF1840" t="s">
        <v>2380</v>
      </c>
      <c r="AH1840" t="s">
        <v>1871</v>
      </c>
      <c r="AI1840">
        <v>1972</v>
      </c>
      <c r="AJ1840" t="s">
        <v>18</v>
      </c>
      <c r="AK1840">
        <v>14</v>
      </c>
      <c r="AL1840">
        <v>3</v>
      </c>
      <c r="AM1840">
        <v>19749.38</v>
      </c>
      <c r="AN1840" t="s">
        <v>16</v>
      </c>
      <c r="AO1840" t="s">
        <v>12</v>
      </c>
      <c r="AP1840" t="s">
        <v>13</v>
      </c>
    </row>
    <row r="1841" spans="7:42" x14ac:dyDescent="0.3">
      <c r="G1841" s="14">
        <v>1979</v>
      </c>
      <c r="H1841" s="15" t="s">
        <v>37</v>
      </c>
      <c r="J1841" s="60" t="s">
        <v>2380</v>
      </c>
      <c r="K1841" s="14" t="s">
        <v>16</v>
      </c>
      <c r="L1841" s="14" t="s">
        <v>16</v>
      </c>
      <c r="R1841" s="15" t="s">
        <v>247</v>
      </c>
      <c r="Y1841" t="s">
        <v>529</v>
      </c>
      <c r="Z1841">
        <v>27.14</v>
      </c>
      <c r="AA1841">
        <v>6.01</v>
      </c>
      <c r="AB1841" t="s">
        <v>2380</v>
      </c>
      <c r="AC1841" t="s">
        <v>2380</v>
      </c>
      <c r="AD1841" t="s">
        <v>2380</v>
      </c>
      <c r="AE1841">
        <v>1</v>
      </c>
      <c r="AF1841" t="s">
        <v>2380</v>
      </c>
      <c r="AH1841" t="s">
        <v>1872</v>
      </c>
      <c r="AI1841">
        <v>1979</v>
      </c>
      <c r="AJ1841" t="s">
        <v>37</v>
      </c>
      <c r="AK1841">
        <v>30</v>
      </c>
      <c r="AL1841">
        <v>2</v>
      </c>
      <c r="AM1841">
        <v>19798.05</v>
      </c>
      <c r="AN1841" t="s">
        <v>16</v>
      </c>
      <c r="AO1841" t="s">
        <v>16</v>
      </c>
      <c r="AP1841" t="s">
        <v>247</v>
      </c>
    </row>
    <row r="1842" spans="7:42" x14ac:dyDescent="0.3">
      <c r="G1842" s="14">
        <v>1997</v>
      </c>
      <c r="H1842" s="15" t="s">
        <v>37</v>
      </c>
      <c r="J1842" s="60" t="s">
        <v>2380</v>
      </c>
      <c r="K1842" s="14" t="s">
        <v>16</v>
      </c>
      <c r="L1842" s="14" t="s">
        <v>12</v>
      </c>
      <c r="R1842" s="15" t="s">
        <v>42</v>
      </c>
      <c r="Y1842" t="s">
        <v>528</v>
      </c>
      <c r="Z1842">
        <v>35.78</v>
      </c>
      <c r="AA1842">
        <v>6.07</v>
      </c>
      <c r="AB1842" t="s">
        <v>2380</v>
      </c>
      <c r="AC1842" t="s">
        <v>2382</v>
      </c>
      <c r="AD1842" t="s">
        <v>2380</v>
      </c>
      <c r="AE1842">
        <v>1</v>
      </c>
      <c r="AF1842" t="s">
        <v>2380</v>
      </c>
      <c r="AH1842" t="s">
        <v>1873</v>
      </c>
      <c r="AI1842">
        <v>1997</v>
      </c>
      <c r="AJ1842" t="s">
        <v>37</v>
      </c>
      <c r="AK1842">
        <v>18</v>
      </c>
      <c r="AL1842">
        <v>3</v>
      </c>
      <c r="AM1842">
        <v>19933.46</v>
      </c>
      <c r="AN1842" t="s">
        <v>16</v>
      </c>
      <c r="AO1842" t="s">
        <v>12</v>
      </c>
      <c r="AP1842" t="s">
        <v>42</v>
      </c>
    </row>
    <row r="1843" spans="7:42" x14ac:dyDescent="0.3">
      <c r="G1843" s="14">
        <v>1980</v>
      </c>
      <c r="H1843" s="15" t="s">
        <v>37</v>
      </c>
      <c r="J1843" s="60" t="s">
        <v>2380</v>
      </c>
      <c r="K1843" s="14" t="s">
        <v>16</v>
      </c>
      <c r="L1843" s="14" t="s">
        <v>11</v>
      </c>
      <c r="R1843" s="15" t="s">
        <v>247</v>
      </c>
      <c r="Y1843" t="s">
        <v>527</v>
      </c>
      <c r="Z1843">
        <v>34.96</v>
      </c>
      <c r="AA1843">
        <v>5.63</v>
      </c>
      <c r="AB1843" t="s">
        <v>2380</v>
      </c>
      <c r="AC1843" t="s">
        <v>2380</v>
      </c>
      <c r="AD1843" t="s">
        <v>2380</v>
      </c>
      <c r="AE1843" t="s">
        <v>2381</v>
      </c>
      <c r="AF1843" t="s">
        <v>2380</v>
      </c>
      <c r="AH1843" t="s">
        <v>1874</v>
      </c>
      <c r="AI1843">
        <v>1980</v>
      </c>
      <c r="AJ1843" t="s">
        <v>37</v>
      </c>
      <c r="AK1843">
        <v>9</v>
      </c>
      <c r="AL1843">
        <v>0</v>
      </c>
      <c r="AM1843">
        <v>19964.75</v>
      </c>
      <c r="AN1843" t="s">
        <v>16</v>
      </c>
      <c r="AO1843" t="s">
        <v>11</v>
      </c>
      <c r="AP1843" t="s">
        <v>247</v>
      </c>
    </row>
    <row r="1844" spans="7:42" x14ac:dyDescent="0.3">
      <c r="G1844" s="14">
        <v>1966</v>
      </c>
      <c r="H1844" s="15" t="s">
        <v>35</v>
      </c>
      <c r="J1844" s="60" t="s">
        <v>2380</v>
      </c>
      <c r="K1844" s="14" t="s">
        <v>16</v>
      </c>
      <c r="L1844" s="14" t="s">
        <v>12</v>
      </c>
      <c r="R1844" s="15" t="s">
        <v>535</v>
      </c>
      <c r="Y1844" t="s">
        <v>526</v>
      </c>
      <c r="Z1844">
        <v>38.39</v>
      </c>
      <c r="AA1844">
        <v>6.05</v>
      </c>
      <c r="AB1844" t="s">
        <v>2380</v>
      </c>
      <c r="AC1844" t="s">
        <v>2380</v>
      </c>
      <c r="AD1844" t="s">
        <v>2380</v>
      </c>
      <c r="AE1844" t="s">
        <v>2381</v>
      </c>
      <c r="AF1844" t="s">
        <v>2380</v>
      </c>
      <c r="AH1844" t="s">
        <v>1875</v>
      </c>
      <c r="AI1844">
        <v>1966</v>
      </c>
      <c r="AJ1844" t="s">
        <v>35</v>
      </c>
      <c r="AK1844">
        <v>10</v>
      </c>
      <c r="AL1844">
        <v>0</v>
      </c>
      <c r="AM1844">
        <v>19995.29</v>
      </c>
      <c r="AN1844" t="s">
        <v>16</v>
      </c>
      <c r="AO1844" t="s">
        <v>12</v>
      </c>
      <c r="AP1844" t="s">
        <v>535</v>
      </c>
    </row>
    <row r="1845" spans="7:42" x14ac:dyDescent="0.3">
      <c r="G1845" s="14">
        <v>1988</v>
      </c>
      <c r="H1845" s="15" t="s">
        <v>10</v>
      </c>
      <c r="J1845" s="60" t="s">
        <v>2380</v>
      </c>
      <c r="K1845" s="14" t="s">
        <v>11</v>
      </c>
      <c r="L1845" s="14" t="s">
        <v>16</v>
      </c>
      <c r="R1845" s="15" t="s">
        <v>23</v>
      </c>
      <c r="Y1845" t="s">
        <v>525</v>
      </c>
      <c r="Z1845">
        <v>33.82</v>
      </c>
      <c r="AA1845">
        <v>4.6500000000000004</v>
      </c>
      <c r="AB1845" t="s">
        <v>2380</v>
      </c>
      <c r="AC1845" t="s">
        <v>2380</v>
      </c>
      <c r="AD1845" t="s">
        <v>2380</v>
      </c>
      <c r="AE1845" t="s">
        <v>2381</v>
      </c>
      <c r="AF1845" t="s">
        <v>2380</v>
      </c>
      <c r="AH1845" t="s">
        <v>1876</v>
      </c>
      <c r="AI1845">
        <v>1988</v>
      </c>
      <c r="AJ1845" t="s">
        <v>10</v>
      </c>
      <c r="AK1845">
        <v>25</v>
      </c>
      <c r="AL1845">
        <v>1</v>
      </c>
      <c r="AM1845">
        <v>20009.63</v>
      </c>
      <c r="AN1845" t="s">
        <v>11</v>
      </c>
      <c r="AO1845" t="s">
        <v>16</v>
      </c>
      <c r="AP1845" t="s">
        <v>23</v>
      </c>
    </row>
    <row r="1846" spans="7:42" x14ac:dyDescent="0.3">
      <c r="G1846" s="14">
        <v>1983</v>
      </c>
      <c r="H1846" s="15" t="s">
        <v>37</v>
      </c>
      <c r="J1846" s="60" t="s">
        <v>2380</v>
      </c>
      <c r="K1846" s="14" t="s">
        <v>11</v>
      </c>
      <c r="L1846" s="14" t="s">
        <v>16</v>
      </c>
      <c r="R1846" s="15" t="s">
        <v>168</v>
      </c>
      <c r="Y1846" t="s">
        <v>524</v>
      </c>
      <c r="Z1846">
        <v>27.835000000000001</v>
      </c>
      <c r="AA1846">
        <v>5.37</v>
      </c>
      <c r="AB1846" t="s">
        <v>2380</v>
      </c>
      <c r="AC1846" t="s">
        <v>2380</v>
      </c>
      <c r="AD1846" t="s">
        <v>2380</v>
      </c>
      <c r="AE1846" t="s">
        <v>2381</v>
      </c>
      <c r="AF1846" t="s">
        <v>2380</v>
      </c>
      <c r="AH1846" t="s">
        <v>1877</v>
      </c>
      <c r="AI1846">
        <v>1983</v>
      </c>
      <c r="AJ1846" t="s">
        <v>37</v>
      </c>
      <c r="AK1846">
        <v>6</v>
      </c>
      <c r="AL1846">
        <v>0</v>
      </c>
      <c r="AM1846">
        <v>20149.32</v>
      </c>
      <c r="AN1846" t="s">
        <v>11</v>
      </c>
      <c r="AO1846" t="s">
        <v>16</v>
      </c>
      <c r="AP1846" t="s">
        <v>168</v>
      </c>
    </row>
    <row r="1847" spans="7:42" x14ac:dyDescent="0.3">
      <c r="G1847" s="14">
        <v>2002</v>
      </c>
      <c r="H1847" s="15" t="s">
        <v>10</v>
      </c>
      <c r="J1847" s="60" t="s">
        <v>2380</v>
      </c>
      <c r="K1847" s="14" t="s">
        <v>12</v>
      </c>
      <c r="L1847" s="14" t="s">
        <v>12</v>
      </c>
      <c r="R1847" s="15" t="s">
        <v>42</v>
      </c>
      <c r="Y1847" t="s">
        <v>523</v>
      </c>
      <c r="Z1847">
        <v>33</v>
      </c>
      <c r="AA1847">
        <v>5.39</v>
      </c>
      <c r="AB1847" t="s">
        <v>2380</v>
      </c>
      <c r="AC1847" t="s">
        <v>2380</v>
      </c>
      <c r="AD1847" t="s">
        <v>2380</v>
      </c>
      <c r="AE1847" t="s">
        <v>2381</v>
      </c>
      <c r="AF1847" t="s">
        <v>2380</v>
      </c>
      <c r="AH1847" t="s">
        <v>1878</v>
      </c>
      <c r="AI1847">
        <v>2002</v>
      </c>
      <c r="AJ1847" t="s">
        <v>10</v>
      </c>
      <c r="AK1847">
        <v>9</v>
      </c>
      <c r="AL1847">
        <v>0</v>
      </c>
      <c r="AM1847">
        <v>20167.34</v>
      </c>
      <c r="AN1847" t="s">
        <v>12</v>
      </c>
      <c r="AO1847" t="s">
        <v>12</v>
      </c>
      <c r="AP1847" t="s">
        <v>42</v>
      </c>
    </row>
    <row r="1848" spans="7:42" x14ac:dyDescent="0.3">
      <c r="G1848" s="14">
        <v>1994</v>
      </c>
      <c r="H1848" s="15" t="s">
        <v>18</v>
      </c>
      <c r="J1848" s="60" t="s">
        <v>2380</v>
      </c>
      <c r="K1848" s="14" t="s">
        <v>11</v>
      </c>
      <c r="L1848" s="14" t="s">
        <v>16</v>
      </c>
      <c r="R1848" s="15" t="s">
        <v>42</v>
      </c>
      <c r="Y1848" t="s">
        <v>522</v>
      </c>
      <c r="Z1848">
        <v>26.885000000000002</v>
      </c>
      <c r="AA1848">
        <v>5.86</v>
      </c>
      <c r="AB1848" t="s">
        <v>2380</v>
      </c>
      <c r="AC1848" t="s">
        <v>2380</v>
      </c>
      <c r="AD1848" t="s">
        <v>2380</v>
      </c>
      <c r="AE1848" t="s">
        <v>2381</v>
      </c>
      <c r="AF1848" t="s">
        <v>2380</v>
      </c>
      <c r="AH1848" t="s">
        <v>1879</v>
      </c>
      <c r="AI1848">
        <v>1994</v>
      </c>
      <c r="AJ1848" t="s">
        <v>18</v>
      </c>
      <c r="AK1848">
        <v>8</v>
      </c>
      <c r="AL1848">
        <v>2</v>
      </c>
      <c r="AM1848">
        <v>20177.669999999998</v>
      </c>
      <c r="AN1848" t="s">
        <v>11</v>
      </c>
      <c r="AO1848" t="s">
        <v>16</v>
      </c>
      <c r="AP1848" t="s">
        <v>42</v>
      </c>
    </row>
    <row r="1849" spans="7:42" x14ac:dyDescent="0.3">
      <c r="G1849" s="14">
        <v>1987</v>
      </c>
      <c r="H1849" s="15" t="s">
        <v>37</v>
      </c>
      <c r="J1849" s="60" t="s">
        <v>2380</v>
      </c>
      <c r="K1849" s="14" t="s">
        <v>11</v>
      </c>
      <c r="L1849" s="14" t="s">
        <v>12</v>
      </c>
      <c r="R1849" s="15" t="s">
        <v>23</v>
      </c>
      <c r="Y1849" t="s">
        <v>521</v>
      </c>
      <c r="Z1849">
        <v>29.26</v>
      </c>
      <c r="AA1849">
        <v>4.4400000000000004</v>
      </c>
      <c r="AB1849" t="s">
        <v>2380</v>
      </c>
      <c r="AC1849" t="s">
        <v>2380</v>
      </c>
      <c r="AD1849" t="s">
        <v>2380</v>
      </c>
      <c r="AE1849" t="s">
        <v>2381</v>
      </c>
      <c r="AF1849" t="s">
        <v>2380</v>
      </c>
      <c r="AH1849" t="s">
        <v>1880</v>
      </c>
      <c r="AI1849">
        <v>1987</v>
      </c>
      <c r="AJ1849" t="s">
        <v>37</v>
      </c>
      <c r="AK1849">
        <v>17</v>
      </c>
      <c r="AL1849">
        <v>0</v>
      </c>
      <c r="AM1849">
        <v>20234.849999999999</v>
      </c>
      <c r="AN1849" t="s">
        <v>11</v>
      </c>
      <c r="AO1849" t="s">
        <v>12</v>
      </c>
      <c r="AP1849" t="s">
        <v>23</v>
      </c>
    </row>
    <row r="1850" spans="7:42" x14ac:dyDescent="0.3">
      <c r="G1850" s="14">
        <v>1966</v>
      </c>
      <c r="H1850" s="15" t="s">
        <v>35</v>
      </c>
      <c r="J1850" s="60" t="s">
        <v>2380</v>
      </c>
      <c r="K1850" s="14" t="s">
        <v>11</v>
      </c>
      <c r="L1850" s="14" t="s">
        <v>12</v>
      </c>
      <c r="R1850" s="15" t="s">
        <v>23</v>
      </c>
      <c r="Y1850" t="s">
        <v>520</v>
      </c>
      <c r="Z1850">
        <v>26.98</v>
      </c>
      <c r="AA1850">
        <v>4.41</v>
      </c>
      <c r="AB1850" t="s">
        <v>2380</v>
      </c>
      <c r="AC1850" t="s">
        <v>2380</v>
      </c>
      <c r="AD1850" t="s">
        <v>2380</v>
      </c>
      <c r="AE1850" t="s">
        <v>2381</v>
      </c>
      <c r="AF1850" t="s">
        <v>2380</v>
      </c>
      <c r="AH1850" t="s">
        <v>1881</v>
      </c>
      <c r="AI1850">
        <v>1966</v>
      </c>
      <c r="AJ1850" t="s">
        <v>35</v>
      </c>
      <c r="AK1850">
        <v>22</v>
      </c>
      <c r="AL1850">
        <v>0</v>
      </c>
      <c r="AM1850">
        <v>20253.84</v>
      </c>
      <c r="AN1850" t="s">
        <v>11</v>
      </c>
      <c r="AO1850" t="s">
        <v>12</v>
      </c>
      <c r="AP1850" t="s">
        <v>23</v>
      </c>
    </row>
    <row r="1851" spans="7:42" x14ac:dyDescent="0.3">
      <c r="G1851" s="14">
        <v>1993</v>
      </c>
      <c r="H1851" s="15" t="s">
        <v>20</v>
      </c>
      <c r="J1851" s="60" t="s">
        <v>2380</v>
      </c>
      <c r="K1851" s="14" t="s">
        <v>12</v>
      </c>
      <c r="L1851" s="14" t="s">
        <v>12</v>
      </c>
      <c r="R1851" s="15" t="s">
        <v>168</v>
      </c>
      <c r="Y1851" t="s">
        <v>519</v>
      </c>
      <c r="Z1851">
        <v>32.11</v>
      </c>
      <c r="AA1851">
        <v>5.19</v>
      </c>
      <c r="AB1851" t="s">
        <v>2380</v>
      </c>
      <c r="AC1851" t="s">
        <v>2380</v>
      </c>
      <c r="AD1851" t="s">
        <v>2383</v>
      </c>
      <c r="AE1851">
        <v>1</v>
      </c>
      <c r="AF1851" t="s">
        <v>2380</v>
      </c>
      <c r="AH1851" t="s">
        <v>1882</v>
      </c>
      <c r="AI1851">
        <v>1993</v>
      </c>
      <c r="AJ1851" t="s">
        <v>20</v>
      </c>
      <c r="AK1851">
        <v>7</v>
      </c>
      <c r="AL1851">
        <v>1</v>
      </c>
      <c r="AM1851">
        <v>20277.810000000001</v>
      </c>
      <c r="AN1851" t="s">
        <v>12</v>
      </c>
      <c r="AO1851" t="s">
        <v>12</v>
      </c>
      <c r="AP1851" t="s">
        <v>168</v>
      </c>
    </row>
    <row r="1852" spans="7:42" x14ac:dyDescent="0.3">
      <c r="G1852" s="14">
        <v>1985</v>
      </c>
      <c r="H1852" s="15" t="s">
        <v>20</v>
      </c>
      <c r="J1852" s="60" t="s">
        <v>2380</v>
      </c>
      <c r="K1852" s="14" t="s">
        <v>12</v>
      </c>
      <c r="L1852" s="14" t="s">
        <v>16</v>
      </c>
      <c r="R1852" s="15" t="s">
        <v>247</v>
      </c>
      <c r="Y1852" t="s">
        <v>518</v>
      </c>
      <c r="Z1852">
        <v>31.73</v>
      </c>
      <c r="AA1852">
        <v>5.16</v>
      </c>
      <c r="AB1852" t="s">
        <v>2380</v>
      </c>
      <c r="AC1852" t="s">
        <v>2380</v>
      </c>
      <c r="AD1852" t="s">
        <v>2383</v>
      </c>
      <c r="AE1852">
        <v>1</v>
      </c>
      <c r="AF1852" t="s">
        <v>2380</v>
      </c>
      <c r="AH1852" t="s">
        <v>1883</v>
      </c>
      <c r="AI1852">
        <v>1985</v>
      </c>
      <c r="AJ1852" t="s">
        <v>20</v>
      </c>
      <c r="AK1852">
        <v>17</v>
      </c>
      <c r="AL1852">
        <v>1</v>
      </c>
      <c r="AM1852">
        <v>20296.86</v>
      </c>
      <c r="AN1852" t="s">
        <v>12</v>
      </c>
      <c r="AO1852" t="s">
        <v>16</v>
      </c>
      <c r="AP1852" t="s">
        <v>247</v>
      </c>
    </row>
    <row r="1853" spans="7:42" x14ac:dyDescent="0.3">
      <c r="G1853" s="14">
        <v>1962</v>
      </c>
      <c r="H1853" s="15" t="s">
        <v>10</v>
      </c>
      <c r="J1853" s="60" t="s">
        <v>2380</v>
      </c>
      <c r="K1853" s="14" t="s">
        <v>12</v>
      </c>
      <c r="L1853" s="14" t="s">
        <v>11</v>
      </c>
      <c r="R1853" s="15" t="s">
        <v>535</v>
      </c>
      <c r="Y1853" t="s">
        <v>517</v>
      </c>
      <c r="Z1853">
        <v>22.515000000000001</v>
      </c>
      <c r="AA1853">
        <v>4.24</v>
      </c>
      <c r="AB1853" t="s">
        <v>2380</v>
      </c>
      <c r="AC1853" t="s">
        <v>2380</v>
      </c>
      <c r="AD1853" t="s">
        <v>2380</v>
      </c>
      <c r="AE1853" t="s">
        <v>2381</v>
      </c>
      <c r="AF1853" t="s">
        <v>2380</v>
      </c>
      <c r="AH1853" t="s">
        <v>1884</v>
      </c>
      <c r="AI1853">
        <v>1962</v>
      </c>
      <c r="AJ1853" t="s">
        <v>10</v>
      </c>
      <c r="AK1853">
        <v>2</v>
      </c>
      <c r="AL1853">
        <v>0</v>
      </c>
      <c r="AM1853">
        <v>20354.5</v>
      </c>
      <c r="AN1853" t="s">
        <v>12</v>
      </c>
      <c r="AO1853" t="s">
        <v>11</v>
      </c>
      <c r="AP1853" t="s">
        <v>535</v>
      </c>
    </row>
    <row r="1854" spans="7:42" x14ac:dyDescent="0.3">
      <c r="G1854" s="14">
        <v>1985</v>
      </c>
      <c r="H1854" s="15" t="s">
        <v>10</v>
      </c>
      <c r="J1854" s="60" t="s">
        <v>2380</v>
      </c>
      <c r="K1854" s="14" t="s">
        <v>12</v>
      </c>
      <c r="L1854" s="14" t="s">
        <v>11</v>
      </c>
      <c r="R1854" s="15" t="s">
        <v>42</v>
      </c>
      <c r="Y1854" t="s">
        <v>515</v>
      </c>
      <c r="Z1854">
        <v>25.9</v>
      </c>
      <c r="AA1854">
        <v>5.45</v>
      </c>
      <c r="AB1854" t="s">
        <v>2380</v>
      </c>
      <c r="AC1854" t="s">
        <v>2380</v>
      </c>
      <c r="AD1854" t="s">
        <v>2380</v>
      </c>
      <c r="AE1854">
        <v>1</v>
      </c>
      <c r="AF1854" t="s">
        <v>2380</v>
      </c>
      <c r="AH1854" t="s">
        <v>1885</v>
      </c>
      <c r="AI1854">
        <v>1985</v>
      </c>
      <c r="AJ1854" t="s">
        <v>10</v>
      </c>
      <c r="AK1854">
        <v>12</v>
      </c>
      <c r="AL1854">
        <v>0</v>
      </c>
      <c r="AM1854">
        <v>20420.599999999999</v>
      </c>
      <c r="AN1854" t="s">
        <v>12</v>
      </c>
      <c r="AO1854" t="s">
        <v>11</v>
      </c>
      <c r="AP1854" t="s">
        <v>42</v>
      </c>
    </row>
    <row r="1855" spans="7:42" x14ac:dyDescent="0.3">
      <c r="G1855" s="14">
        <v>1962</v>
      </c>
      <c r="H1855" s="15" t="s">
        <v>37</v>
      </c>
      <c r="J1855" s="60" t="s">
        <v>2380</v>
      </c>
      <c r="K1855" s="14" t="s">
        <v>11</v>
      </c>
      <c r="L1855" s="14" t="s">
        <v>16</v>
      </c>
      <c r="R1855" s="15" t="s">
        <v>23</v>
      </c>
      <c r="Y1855" t="s">
        <v>514</v>
      </c>
      <c r="Z1855">
        <v>27.72</v>
      </c>
      <c r="AA1855">
        <v>5.03</v>
      </c>
      <c r="AB1855" t="s">
        <v>2382</v>
      </c>
      <c r="AC1855" t="s">
        <v>2380</v>
      </c>
      <c r="AD1855" t="s">
        <v>2380</v>
      </c>
      <c r="AE1855">
        <v>1</v>
      </c>
      <c r="AF1855" t="s">
        <v>2380</v>
      </c>
      <c r="AH1855" t="s">
        <v>1886</v>
      </c>
      <c r="AI1855">
        <v>1962</v>
      </c>
      <c r="AJ1855" t="s">
        <v>37</v>
      </c>
      <c r="AK1855">
        <v>18</v>
      </c>
      <c r="AL1855">
        <v>0</v>
      </c>
      <c r="AM1855">
        <v>20446.849999999999</v>
      </c>
      <c r="AN1855" t="s">
        <v>11</v>
      </c>
      <c r="AO1855" t="s">
        <v>16</v>
      </c>
      <c r="AP1855" t="s">
        <v>23</v>
      </c>
    </row>
    <row r="1856" spans="7:42" x14ac:dyDescent="0.3">
      <c r="G1856" s="14">
        <v>1969</v>
      </c>
      <c r="H1856" s="15" t="s">
        <v>37</v>
      </c>
      <c r="J1856" s="60" t="s">
        <v>2380</v>
      </c>
      <c r="K1856" s="14" t="s">
        <v>11</v>
      </c>
      <c r="L1856" s="14" t="s">
        <v>11</v>
      </c>
      <c r="R1856" s="15" t="s">
        <v>13</v>
      </c>
      <c r="Y1856" t="s">
        <v>513</v>
      </c>
      <c r="Z1856">
        <v>31.5</v>
      </c>
      <c r="AA1856">
        <v>9.6199999999999992</v>
      </c>
      <c r="AB1856" t="s">
        <v>2382</v>
      </c>
      <c r="AC1856" t="s">
        <v>2380</v>
      </c>
      <c r="AD1856" t="s">
        <v>2380</v>
      </c>
      <c r="AE1856">
        <v>1</v>
      </c>
      <c r="AF1856" t="s">
        <v>2380</v>
      </c>
      <c r="AH1856" t="s">
        <v>1887</v>
      </c>
      <c r="AI1856">
        <v>1969</v>
      </c>
      <c r="AJ1856" t="s">
        <v>37</v>
      </c>
      <c r="AK1856">
        <v>13</v>
      </c>
      <c r="AL1856">
        <v>3</v>
      </c>
      <c r="AM1856">
        <v>20463</v>
      </c>
      <c r="AN1856" t="s">
        <v>11</v>
      </c>
      <c r="AO1856" t="s">
        <v>11</v>
      </c>
      <c r="AP1856" t="s">
        <v>13</v>
      </c>
    </row>
    <row r="1857" spans="7:42" x14ac:dyDescent="0.3">
      <c r="G1857" s="14">
        <v>1966</v>
      </c>
      <c r="H1857" s="15" t="s">
        <v>10</v>
      </c>
      <c r="J1857" s="60" t="s">
        <v>2380</v>
      </c>
      <c r="K1857" s="14" t="s">
        <v>12</v>
      </c>
      <c r="L1857" s="14" t="s">
        <v>11</v>
      </c>
      <c r="R1857" s="15" t="s">
        <v>23</v>
      </c>
      <c r="Y1857" t="s">
        <v>512</v>
      </c>
      <c r="Z1857">
        <v>29.7</v>
      </c>
      <c r="AA1857">
        <v>6.77</v>
      </c>
      <c r="AB1857" t="s">
        <v>2382</v>
      </c>
      <c r="AC1857" t="s">
        <v>2380</v>
      </c>
      <c r="AD1857" t="s">
        <v>2380</v>
      </c>
      <c r="AE1857">
        <v>1</v>
      </c>
      <c r="AF1857" t="s">
        <v>2380</v>
      </c>
      <c r="AH1857" t="s">
        <v>1888</v>
      </c>
      <c r="AI1857">
        <v>1966</v>
      </c>
      <c r="AJ1857" t="s">
        <v>10</v>
      </c>
      <c r="AK1857">
        <v>9</v>
      </c>
      <c r="AL1857">
        <v>0</v>
      </c>
      <c r="AM1857">
        <v>20568.32</v>
      </c>
      <c r="AN1857" t="s">
        <v>12</v>
      </c>
      <c r="AO1857" t="s">
        <v>11</v>
      </c>
      <c r="AP1857" t="s">
        <v>23</v>
      </c>
    </row>
    <row r="1858" spans="7:42" x14ac:dyDescent="0.3">
      <c r="G1858" s="14">
        <v>1967</v>
      </c>
      <c r="H1858" s="15" t="s">
        <v>30</v>
      </c>
      <c r="J1858" s="60" t="s">
        <v>2380</v>
      </c>
      <c r="K1858" s="14" t="s">
        <v>11</v>
      </c>
      <c r="L1858" s="14" t="s">
        <v>12</v>
      </c>
      <c r="R1858" s="15" t="s">
        <v>42</v>
      </c>
      <c r="Y1858" t="s">
        <v>511</v>
      </c>
      <c r="Z1858">
        <v>21.26</v>
      </c>
      <c r="AA1858">
        <v>5.36</v>
      </c>
      <c r="AB1858" t="s">
        <v>2382</v>
      </c>
      <c r="AC1858" t="s">
        <v>2380</v>
      </c>
      <c r="AD1858" t="s">
        <v>2380</v>
      </c>
      <c r="AE1858">
        <v>1</v>
      </c>
      <c r="AF1858" t="s">
        <v>2380</v>
      </c>
      <c r="AH1858" t="s">
        <v>1889</v>
      </c>
      <c r="AI1858">
        <v>1967</v>
      </c>
      <c r="AJ1858" t="s">
        <v>30</v>
      </c>
      <c r="AK1858">
        <v>17</v>
      </c>
      <c r="AL1858">
        <v>0</v>
      </c>
      <c r="AM1858">
        <v>20630.28</v>
      </c>
      <c r="AN1858" t="s">
        <v>11</v>
      </c>
      <c r="AO1858" t="s">
        <v>12</v>
      </c>
      <c r="AP1858" t="s">
        <v>42</v>
      </c>
    </row>
    <row r="1859" spans="7:42" x14ac:dyDescent="0.3">
      <c r="G1859" s="14">
        <v>1965</v>
      </c>
      <c r="H1859" s="15" t="s">
        <v>35</v>
      </c>
      <c r="J1859" s="60" t="s">
        <v>2380</v>
      </c>
      <c r="K1859" s="14" t="s">
        <v>12</v>
      </c>
      <c r="L1859" s="14" t="s">
        <v>11</v>
      </c>
      <c r="R1859" s="15" t="s">
        <v>166</v>
      </c>
      <c r="Y1859" t="s">
        <v>510</v>
      </c>
      <c r="Z1859">
        <v>17.09</v>
      </c>
      <c r="AA1859">
        <v>5.69</v>
      </c>
      <c r="AB1859" t="s">
        <v>2380</v>
      </c>
      <c r="AC1859" t="s">
        <v>2380</v>
      </c>
      <c r="AD1859" t="s">
        <v>2380</v>
      </c>
      <c r="AE1859" t="s">
        <v>2381</v>
      </c>
      <c r="AF1859" t="s">
        <v>2380</v>
      </c>
      <c r="AH1859" t="s">
        <v>1890</v>
      </c>
      <c r="AI1859">
        <v>1965</v>
      </c>
      <c r="AJ1859" t="s">
        <v>35</v>
      </c>
      <c r="AK1859">
        <v>1</v>
      </c>
      <c r="AL1859">
        <v>0</v>
      </c>
      <c r="AM1859">
        <v>20709.02</v>
      </c>
      <c r="AN1859" t="s">
        <v>12</v>
      </c>
      <c r="AO1859" t="s">
        <v>11</v>
      </c>
      <c r="AP1859" t="s">
        <v>166</v>
      </c>
    </row>
    <row r="1860" spans="7:42" x14ac:dyDescent="0.3">
      <c r="G1860" s="14">
        <v>1992</v>
      </c>
      <c r="H1860" s="15" t="s">
        <v>20</v>
      </c>
      <c r="J1860" s="60" t="s">
        <v>2380</v>
      </c>
      <c r="K1860" s="14" t="s">
        <v>12</v>
      </c>
      <c r="L1860" s="14" t="s">
        <v>16</v>
      </c>
      <c r="R1860" s="15" t="s">
        <v>23</v>
      </c>
      <c r="Y1860" t="s">
        <v>509</v>
      </c>
      <c r="Z1860">
        <v>24.3</v>
      </c>
      <c r="AA1860">
        <v>4.9000000000000004</v>
      </c>
      <c r="AB1860" t="s">
        <v>2382</v>
      </c>
      <c r="AC1860" t="s">
        <v>2380</v>
      </c>
      <c r="AD1860" t="s">
        <v>2383</v>
      </c>
      <c r="AE1860">
        <v>1</v>
      </c>
      <c r="AF1860" t="s">
        <v>2380</v>
      </c>
      <c r="AH1860" t="s">
        <v>1891</v>
      </c>
      <c r="AI1860">
        <v>1992</v>
      </c>
      <c r="AJ1860" t="s">
        <v>20</v>
      </c>
      <c r="AK1860">
        <v>14</v>
      </c>
      <c r="AL1860">
        <v>3</v>
      </c>
      <c r="AM1860">
        <v>20745.990000000002</v>
      </c>
      <c r="AN1860" t="s">
        <v>12</v>
      </c>
      <c r="AO1860" t="s">
        <v>16</v>
      </c>
      <c r="AP1860" t="s">
        <v>23</v>
      </c>
    </row>
    <row r="1861" spans="7:42" x14ac:dyDescent="0.3">
      <c r="G1861" s="14">
        <v>1986</v>
      </c>
      <c r="H1861" s="15" t="s">
        <v>35</v>
      </c>
      <c r="J1861" s="60" t="s">
        <v>2380</v>
      </c>
      <c r="K1861" s="14" t="s">
        <v>11</v>
      </c>
      <c r="L1861" s="14" t="s">
        <v>12</v>
      </c>
      <c r="R1861" s="15" t="s">
        <v>356</v>
      </c>
      <c r="Y1861" t="s">
        <v>508</v>
      </c>
      <c r="Z1861">
        <v>29.734999999999999</v>
      </c>
      <c r="AA1861">
        <v>5.78</v>
      </c>
      <c r="AB1861" t="s">
        <v>2380</v>
      </c>
      <c r="AC1861" t="s">
        <v>2380</v>
      </c>
      <c r="AD1861" t="s">
        <v>2380</v>
      </c>
      <c r="AE1861" t="s">
        <v>2381</v>
      </c>
      <c r="AF1861" t="s">
        <v>2380</v>
      </c>
      <c r="AH1861" t="s">
        <v>1892</v>
      </c>
      <c r="AI1861">
        <v>1986</v>
      </c>
      <c r="AJ1861" t="s">
        <v>35</v>
      </c>
      <c r="AK1861">
        <v>4</v>
      </c>
      <c r="AL1861">
        <v>1</v>
      </c>
      <c r="AM1861">
        <v>20773.63</v>
      </c>
      <c r="AN1861" t="s">
        <v>11</v>
      </c>
      <c r="AO1861" t="s">
        <v>12</v>
      </c>
      <c r="AP1861" t="s">
        <v>356</v>
      </c>
    </row>
    <row r="1862" spans="7:42" x14ac:dyDescent="0.3">
      <c r="G1862" s="14">
        <v>1967</v>
      </c>
      <c r="H1862" s="15" t="s">
        <v>20</v>
      </c>
      <c r="J1862" s="60" t="s">
        <v>2380</v>
      </c>
      <c r="K1862" s="14" t="s">
        <v>11</v>
      </c>
      <c r="L1862" s="14" t="s">
        <v>12</v>
      </c>
      <c r="R1862" s="15" t="s">
        <v>13</v>
      </c>
      <c r="Y1862" t="s">
        <v>507</v>
      </c>
      <c r="Z1862">
        <v>29.26</v>
      </c>
      <c r="AA1862">
        <v>4.7</v>
      </c>
      <c r="AB1862" t="s">
        <v>2380</v>
      </c>
      <c r="AC1862" t="s">
        <v>2380</v>
      </c>
      <c r="AD1862" t="s">
        <v>2380</v>
      </c>
      <c r="AE1862" t="s">
        <v>2381</v>
      </c>
      <c r="AF1862" t="s">
        <v>2380</v>
      </c>
      <c r="AH1862" t="s">
        <v>1893</v>
      </c>
      <c r="AI1862">
        <v>1967</v>
      </c>
      <c r="AJ1862" t="s">
        <v>20</v>
      </c>
      <c r="AK1862">
        <v>8</v>
      </c>
      <c r="AL1862">
        <v>0</v>
      </c>
      <c r="AM1862">
        <v>20781.490000000002</v>
      </c>
      <c r="AN1862" t="s">
        <v>11</v>
      </c>
      <c r="AO1862" t="s">
        <v>12</v>
      </c>
      <c r="AP1862" t="s">
        <v>13</v>
      </c>
    </row>
    <row r="1863" spans="7:42" x14ac:dyDescent="0.3">
      <c r="G1863" s="14">
        <v>1975</v>
      </c>
      <c r="H1863" s="15" t="s">
        <v>30</v>
      </c>
      <c r="J1863" s="60" t="s">
        <v>2380</v>
      </c>
      <c r="K1863" s="14" t="s">
        <v>11</v>
      </c>
      <c r="L1863" s="14" t="s">
        <v>16</v>
      </c>
      <c r="R1863" s="15" t="s">
        <v>247</v>
      </c>
      <c r="Y1863" t="s">
        <v>506</v>
      </c>
      <c r="Z1863">
        <v>33</v>
      </c>
      <c r="AA1863">
        <v>6.28</v>
      </c>
      <c r="AB1863" t="s">
        <v>2380</v>
      </c>
      <c r="AC1863" t="s">
        <v>2380</v>
      </c>
      <c r="AD1863" t="s">
        <v>2380</v>
      </c>
      <c r="AE1863" t="s">
        <v>2381</v>
      </c>
      <c r="AF1863" t="s">
        <v>2380</v>
      </c>
      <c r="AH1863" t="s">
        <v>1894</v>
      </c>
      <c r="AI1863">
        <v>1975</v>
      </c>
      <c r="AJ1863" t="s">
        <v>30</v>
      </c>
      <c r="AK1863">
        <v>8</v>
      </c>
      <c r="AL1863">
        <v>0</v>
      </c>
      <c r="AM1863">
        <v>20878.78</v>
      </c>
      <c r="AN1863" t="s">
        <v>11</v>
      </c>
      <c r="AO1863" t="s">
        <v>16</v>
      </c>
      <c r="AP1863" t="s">
        <v>247</v>
      </c>
    </row>
    <row r="1864" spans="7:42" x14ac:dyDescent="0.3">
      <c r="G1864" s="14">
        <v>1964</v>
      </c>
      <c r="H1864" s="15" t="s">
        <v>15</v>
      </c>
      <c r="J1864" s="60" t="s">
        <v>2380</v>
      </c>
      <c r="K1864" s="14" t="s">
        <v>11</v>
      </c>
      <c r="L1864" s="14" t="s">
        <v>12</v>
      </c>
      <c r="R1864" s="15" t="s">
        <v>23</v>
      </c>
      <c r="Y1864" t="s">
        <v>505</v>
      </c>
      <c r="Z1864">
        <v>31.065000000000001</v>
      </c>
      <c r="AA1864">
        <v>4.2300000000000004</v>
      </c>
      <c r="AB1864" t="s">
        <v>2380</v>
      </c>
      <c r="AC1864" t="s">
        <v>2380</v>
      </c>
      <c r="AD1864" t="s">
        <v>2380</v>
      </c>
      <c r="AE1864" t="s">
        <v>2381</v>
      </c>
      <c r="AF1864" t="s">
        <v>2380</v>
      </c>
      <c r="AH1864" t="s">
        <v>1895</v>
      </c>
      <c r="AI1864">
        <v>1964</v>
      </c>
      <c r="AJ1864" t="s">
        <v>15</v>
      </c>
      <c r="AK1864">
        <v>19</v>
      </c>
      <c r="AL1864">
        <v>0</v>
      </c>
      <c r="AM1864">
        <v>20893.060000000001</v>
      </c>
      <c r="AN1864" t="s">
        <v>11</v>
      </c>
      <c r="AO1864" t="s">
        <v>12</v>
      </c>
      <c r="AP1864" t="s">
        <v>23</v>
      </c>
    </row>
    <row r="1865" spans="7:42" x14ac:dyDescent="0.3">
      <c r="G1865" s="14">
        <v>1987</v>
      </c>
      <c r="H1865" s="15" t="s">
        <v>15</v>
      </c>
      <c r="J1865" s="60" t="s">
        <v>2380</v>
      </c>
      <c r="K1865" s="14" t="s">
        <v>11</v>
      </c>
      <c r="L1865" s="14" t="s">
        <v>11</v>
      </c>
      <c r="R1865" s="15" t="s">
        <v>164</v>
      </c>
      <c r="Y1865" t="s">
        <v>504</v>
      </c>
      <c r="Z1865">
        <v>26.51</v>
      </c>
      <c r="AA1865">
        <v>6.17</v>
      </c>
      <c r="AB1865" t="s">
        <v>2380</v>
      </c>
      <c r="AC1865" t="s">
        <v>2380</v>
      </c>
      <c r="AD1865" t="s">
        <v>2380</v>
      </c>
      <c r="AE1865" t="s">
        <v>2381</v>
      </c>
      <c r="AF1865" t="s">
        <v>2380</v>
      </c>
      <c r="AH1865" t="s">
        <v>1896</v>
      </c>
      <c r="AI1865">
        <v>1987</v>
      </c>
      <c r="AJ1865" t="s">
        <v>15</v>
      </c>
      <c r="AK1865">
        <v>27</v>
      </c>
      <c r="AL1865">
        <v>2</v>
      </c>
      <c r="AM1865">
        <v>20984.09</v>
      </c>
      <c r="AN1865" t="s">
        <v>11</v>
      </c>
      <c r="AO1865" t="s">
        <v>11</v>
      </c>
      <c r="AP1865" t="s">
        <v>164</v>
      </c>
    </row>
    <row r="1866" spans="7:42" x14ac:dyDescent="0.3">
      <c r="G1866" s="14">
        <v>1983</v>
      </c>
      <c r="H1866" s="15" t="s">
        <v>10</v>
      </c>
      <c r="J1866" s="60" t="s">
        <v>2380</v>
      </c>
      <c r="K1866" s="14" t="s">
        <v>12</v>
      </c>
      <c r="L1866" s="14" t="s">
        <v>11</v>
      </c>
      <c r="R1866" s="15" t="s">
        <v>42</v>
      </c>
      <c r="Y1866" t="s">
        <v>503</v>
      </c>
      <c r="Z1866">
        <v>28.88</v>
      </c>
      <c r="AA1866">
        <v>4.96</v>
      </c>
      <c r="AB1866" t="s">
        <v>2380</v>
      </c>
      <c r="AC1866" t="s">
        <v>2380</v>
      </c>
      <c r="AD1866" t="s">
        <v>2380</v>
      </c>
      <c r="AE1866" t="s">
        <v>2381</v>
      </c>
      <c r="AF1866" t="s">
        <v>2380</v>
      </c>
      <c r="AH1866" t="s">
        <v>1897</v>
      </c>
      <c r="AI1866">
        <v>1983</v>
      </c>
      <c r="AJ1866" t="s">
        <v>10</v>
      </c>
      <c r="AK1866">
        <v>2</v>
      </c>
      <c r="AL1866">
        <v>1</v>
      </c>
      <c r="AM1866">
        <v>21082.16</v>
      </c>
      <c r="AN1866" t="s">
        <v>12</v>
      </c>
      <c r="AO1866" t="s">
        <v>11</v>
      </c>
      <c r="AP1866" t="s">
        <v>42</v>
      </c>
    </row>
    <row r="1867" spans="7:42" x14ac:dyDescent="0.3">
      <c r="G1867" s="14">
        <v>1977</v>
      </c>
      <c r="H1867" s="15" t="s">
        <v>15</v>
      </c>
      <c r="J1867" s="60" t="s">
        <v>2380</v>
      </c>
      <c r="K1867" s="14" t="s">
        <v>12</v>
      </c>
      <c r="L1867" s="14" t="s">
        <v>12</v>
      </c>
      <c r="R1867" s="15" t="s">
        <v>23</v>
      </c>
      <c r="Y1867" t="s">
        <v>502</v>
      </c>
      <c r="Z1867">
        <v>35.814999999999998</v>
      </c>
      <c r="AA1867">
        <v>5.1100000000000003</v>
      </c>
      <c r="AB1867" t="s">
        <v>2382</v>
      </c>
      <c r="AC1867" t="s">
        <v>2380</v>
      </c>
      <c r="AD1867" t="s">
        <v>2380</v>
      </c>
      <c r="AE1867">
        <v>1</v>
      </c>
      <c r="AF1867" t="s">
        <v>2380</v>
      </c>
      <c r="AH1867" t="s">
        <v>1898</v>
      </c>
      <c r="AI1867">
        <v>1977</v>
      </c>
      <c r="AJ1867" t="s">
        <v>15</v>
      </c>
      <c r="AK1867">
        <v>23</v>
      </c>
      <c r="AL1867">
        <v>2</v>
      </c>
      <c r="AM1867">
        <v>21098.55</v>
      </c>
      <c r="AN1867" t="s">
        <v>12</v>
      </c>
      <c r="AO1867" t="s">
        <v>12</v>
      </c>
      <c r="AP1867" t="s">
        <v>23</v>
      </c>
    </row>
    <row r="1868" spans="7:42" x14ac:dyDescent="0.3">
      <c r="G1868" s="14">
        <v>1969</v>
      </c>
      <c r="H1868" s="15" t="s">
        <v>35</v>
      </c>
      <c r="J1868" s="60" t="s">
        <v>2380</v>
      </c>
      <c r="K1868" s="14" t="s">
        <v>12</v>
      </c>
      <c r="L1868" s="14" t="s">
        <v>16</v>
      </c>
      <c r="R1868" s="15" t="s">
        <v>13</v>
      </c>
      <c r="Y1868" t="s">
        <v>501</v>
      </c>
      <c r="Z1868">
        <v>21.28</v>
      </c>
      <c r="AA1868">
        <v>4.05</v>
      </c>
      <c r="AB1868" t="s">
        <v>2380</v>
      </c>
      <c r="AC1868" t="s">
        <v>2382</v>
      </c>
      <c r="AD1868" t="s">
        <v>2380</v>
      </c>
      <c r="AE1868">
        <v>1</v>
      </c>
      <c r="AF1868" t="s">
        <v>2380</v>
      </c>
      <c r="AH1868" t="s">
        <v>1899</v>
      </c>
      <c r="AI1868">
        <v>1969</v>
      </c>
      <c r="AJ1868" t="s">
        <v>35</v>
      </c>
      <c r="AK1868">
        <v>26</v>
      </c>
      <c r="AL1868">
        <v>0</v>
      </c>
      <c r="AM1868">
        <v>21195.82</v>
      </c>
      <c r="AN1868" t="s">
        <v>12</v>
      </c>
      <c r="AO1868" t="s">
        <v>16</v>
      </c>
      <c r="AP1868" t="s">
        <v>13</v>
      </c>
    </row>
    <row r="1869" spans="7:42" x14ac:dyDescent="0.3">
      <c r="G1869" s="14">
        <v>1974</v>
      </c>
      <c r="H1869" s="15" t="s">
        <v>37</v>
      </c>
      <c r="J1869" s="60" t="s">
        <v>2380</v>
      </c>
      <c r="K1869" s="14" t="s">
        <v>12</v>
      </c>
      <c r="L1869" s="14" t="s">
        <v>11</v>
      </c>
      <c r="R1869" s="15" t="s">
        <v>13</v>
      </c>
      <c r="Y1869" t="s">
        <v>500</v>
      </c>
      <c r="Z1869">
        <v>33.81</v>
      </c>
      <c r="AA1869">
        <v>6.49</v>
      </c>
      <c r="AB1869" t="s">
        <v>2380</v>
      </c>
      <c r="AC1869" t="s">
        <v>2380</v>
      </c>
      <c r="AD1869" t="s">
        <v>2383</v>
      </c>
      <c r="AE1869">
        <v>1</v>
      </c>
      <c r="AF1869" t="s">
        <v>2380</v>
      </c>
      <c r="AH1869" t="s">
        <v>1900</v>
      </c>
      <c r="AI1869">
        <v>1974</v>
      </c>
      <c r="AJ1869" t="s">
        <v>37</v>
      </c>
      <c r="AK1869">
        <v>14</v>
      </c>
      <c r="AL1869">
        <v>0</v>
      </c>
      <c r="AM1869">
        <v>21223.68</v>
      </c>
      <c r="AN1869" t="s">
        <v>12</v>
      </c>
      <c r="AO1869" t="s">
        <v>11</v>
      </c>
      <c r="AP1869" t="s">
        <v>13</v>
      </c>
    </row>
    <row r="1870" spans="7:42" x14ac:dyDescent="0.3">
      <c r="G1870" s="14">
        <v>1974</v>
      </c>
      <c r="H1870" s="15" t="s">
        <v>20</v>
      </c>
      <c r="J1870" s="60" t="s">
        <v>2380</v>
      </c>
      <c r="K1870" s="14" t="s">
        <v>12</v>
      </c>
      <c r="L1870" s="14" t="s">
        <v>11</v>
      </c>
      <c r="R1870" s="15" t="s">
        <v>42</v>
      </c>
      <c r="Y1870" t="s">
        <v>499</v>
      </c>
      <c r="Z1870">
        <v>44.22</v>
      </c>
      <c r="AA1870">
        <v>4.1900000000000004</v>
      </c>
      <c r="AB1870" t="s">
        <v>2380</v>
      </c>
      <c r="AC1870" t="s">
        <v>2380</v>
      </c>
      <c r="AD1870" t="s">
        <v>2380</v>
      </c>
      <c r="AE1870">
        <v>1</v>
      </c>
      <c r="AF1870" t="s">
        <v>2380</v>
      </c>
      <c r="AH1870" t="s">
        <v>1901</v>
      </c>
      <c r="AI1870">
        <v>1974</v>
      </c>
      <c r="AJ1870" t="s">
        <v>20</v>
      </c>
      <c r="AK1870">
        <v>3</v>
      </c>
      <c r="AL1870">
        <v>0</v>
      </c>
      <c r="AM1870">
        <v>21232.18</v>
      </c>
      <c r="AN1870" t="s">
        <v>12</v>
      </c>
      <c r="AO1870" t="s">
        <v>11</v>
      </c>
      <c r="AP1870" t="s">
        <v>42</v>
      </c>
    </row>
    <row r="1871" spans="7:42" x14ac:dyDescent="0.3">
      <c r="G1871" s="14">
        <v>1980</v>
      </c>
      <c r="H1871" s="15" t="s">
        <v>30</v>
      </c>
      <c r="J1871" s="60" t="s">
        <v>2380</v>
      </c>
      <c r="K1871" s="14" t="s">
        <v>12</v>
      </c>
      <c r="L1871" s="14" t="s">
        <v>12</v>
      </c>
      <c r="R1871" s="15" t="s">
        <v>166</v>
      </c>
      <c r="Y1871" t="s">
        <v>498</v>
      </c>
      <c r="Z1871">
        <v>15.46</v>
      </c>
      <c r="AA1871">
        <v>4.99</v>
      </c>
      <c r="AB1871" t="s">
        <v>2382</v>
      </c>
      <c r="AC1871" t="s">
        <v>2380</v>
      </c>
      <c r="AD1871" t="s">
        <v>2383</v>
      </c>
      <c r="AE1871">
        <v>1</v>
      </c>
      <c r="AF1871" t="s">
        <v>2380</v>
      </c>
      <c r="AH1871" t="s">
        <v>1902</v>
      </c>
      <c r="AI1871">
        <v>1980</v>
      </c>
      <c r="AJ1871" t="s">
        <v>30</v>
      </c>
      <c r="AK1871">
        <v>10</v>
      </c>
      <c r="AL1871">
        <v>2</v>
      </c>
      <c r="AM1871">
        <v>21259.38</v>
      </c>
      <c r="AN1871" t="s">
        <v>12</v>
      </c>
      <c r="AO1871" t="s">
        <v>12</v>
      </c>
      <c r="AP1871" t="s">
        <v>166</v>
      </c>
    </row>
    <row r="1872" spans="7:42" x14ac:dyDescent="0.3">
      <c r="G1872" s="14">
        <v>2004</v>
      </c>
      <c r="H1872" s="15" t="s">
        <v>35</v>
      </c>
      <c r="J1872" s="60" t="s">
        <v>2380</v>
      </c>
      <c r="K1872" s="14" t="s">
        <v>12</v>
      </c>
      <c r="L1872" s="14" t="s">
        <v>16</v>
      </c>
      <c r="R1872" s="15" t="s">
        <v>247</v>
      </c>
      <c r="Y1872" t="s">
        <v>497</v>
      </c>
      <c r="Z1872">
        <v>30.3</v>
      </c>
      <c r="AA1872">
        <v>4.7699999999999996</v>
      </c>
      <c r="AB1872" t="s">
        <v>2382</v>
      </c>
      <c r="AC1872" t="s">
        <v>2380</v>
      </c>
      <c r="AD1872" t="s">
        <v>2380</v>
      </c>
      <c r="AE1872">
        <v>1</v>
      </c>
      <c r="AF1872" t="s">
        <v>2380</v>
      </c>
      <c r="AH1872" t="s">
        <v>1903</v>
      </c>
      <c r="AI1872">
        <v>2004</v>
      </c>
      <c r="AJ1872" t="s">
        <v>35</v>
      </c>
      <c r="AK1872">
        <v>4</v>
      </c>
      <c r="AL1872">
        <v>0</v>
      </c>
      <c r="AM1872">
        <v>21344.85</v>
      </c>
      <c r="AN1872" t="s">
        <v>12</v>
      </c>
      <c r="AO1872" t="s">
        <v>16</v>
      </c>
      <c r="AP1872" t="s">
        <v>247</v>
      </c>
    </row>
    <row r="1873" spans="7:42" x14ac:dyDescent="0.3">
      <c r="G1873" s="14">
        <v>1980</v>
      </c>
      <c r="H1873" s="15" t="s">
        <v>20</v>
      </c>
      <c r="J1873" s="60" t="s">
        <v>2380</v>
      </c>
      <c r="K1873" s="14" t="s">
        <v>11</v>
      </c>
      <c r="L1873" s="14" t="s">
        <v>16</v>
      </c>
      <c r="R1873" s="15" t="s">
        <v>23</v>
      </c>
      <c r="Y1873" t="s">
        <v>496</v>
      </c>
      <c r="Z1873">
        <v>16.670000000000002</v>
      </c>
      <c r="AA1873">
        <v>5.46</v>
      </c>
      <c r="AB1873" t="s">
        <v>2380</v>
      </c>
      <c r="AC1873" t="s">
        <v>2380</v>
      </c>
      <c r="AD1873" t="s">
        <v>2380</v>
      </c>
      <c r="AE1873" t="s">
        <v>2381</v>
      </c>
      <c r="AF1873" t="s">
        <v>2380</v>
      </c>
      <c r="AH1873" t="s">
        <v>1904</v>
      </c>
      <c r="AI1873">
        <v>1980</v>
      </c>
      <c r="AJ1873" t="s">
        <v>20</v>
      </c>
      <c r="AK1873">
        <v>4</v>
      </c>
      <c r="AL1873">
        <v>0</v>
      </c>
      <c r="AM1873">
        <v>21348.71</v>
      </c>
      <c r="AN1873" t="s">
        <v>11</v>
      </c>
      <c r="AO1873" t="s">
        <v>16</v>
      </c>
      <c r="AP1873" t="s">
        <v>23</v>
      </c>
    </row>
    <row r="1874" spans="7:42" x14ac:dyDescent="0.3">
      <c r="G1874" s="14">
        <v>1990</v>
      </c>
      <c r="H1874" s="15" t="s">
        <v>15</v>
      </c>
      <c r="J1874" s="60" t="s">
        <v>2380</v>
      </c>
      <c r="K1874" s="14" t="s">
        <v>11</v>
      </c>
      <c r="L1874" s="14" t="s">
        <v>11</v>
      </c>
      <c r="R1874" s="15" t="s">
        <v>23</v>
      </c>
      <c r="Y1874" t="s">
        <v>495</v>
      </c>
      <c r="Z1874">
        <v>28.594999999999999</v>
      </c>
      <c r="AA1874">
        <v>5.43</v>
      </c>
      <c r="AB1874" t="s">
        <v>2380</v>
      </c>
      <c r="AC1874" t="s">
        <v>2380</v>
      </c>
      <c r="AD1874" t="s">
        <v>2380</v>
      </c>
      <c r="AE1874" t="s">
        <v>2381</v>
      </c>
      <c r="AF1874" t="s">
        <v>2380</v>
      </c>
      <c r="AH1874" t="s">
        <v>1905</v>
      </c>
      <c r="AI1874">
        <v>1990</v>
      </c>
      <c r="AJ1874" t="s">
        <v>15</v>
      </c>
      <c r="AK1874">
        <v>21</v>
      </c>
      <c r="AL1874">
        <v>4</v>
      </c>
      <c r="AM1874">
        <v>21472.48</v>
      </c>
      <c r="AN1874" t="s">
        <v>11</v>
      </c>
      <c r="AO1874" t="s">
        <v>11</v>
      </c>
      <c r="AP1874" t="s">
        <v>23</v>
      </c>
    </row>
    <row r="1875" spans="7:42" x14ac:dyDescent="0.3">
      <c r="G1875" s="14">
        <v>1999</v>
      </c>
      <c r="H1875" s="15" t="s">
        <v>18</v>
      </c>
      <c r="J1875" s="60" t="s">
        <v>2380</v>
      </c>
      <c r="K1875" s="14" t="s">
        <v>11</v>
      </c>
      <c r="L1875" s="14" t="s">
        <v>12</v>
      </c>
      <c r="R1875" s="15" t="s">
        <v>23</v>
      </c>
      <c r="Y1875" t="s">
        <v>494</v>
      </c>
      <c r="Z1875">
        <v>25.934999999999999</v>
      </c>
      <c r="AA1875">
        <v>4.29</v>
      </c>
      <c r="AB1875" t="s">
        <v>2380</v>
      </c>
      <c r="AC1875" t="s">
        <v>2380</v>
      </c>
      <c r="AD1875" t="s">
        <v>2380</v>
      </c>
      <c r="AE1875" t="s">
        <v>2381</v>
      </c>
      <c r="AF1875" t="s">
        <v>2380</v>
      </c>
      <c r="AH1875" t="s">
        <v>1906</v>
      </c>
      <c r="AI1875">
        <v>1999</v>
      </c>
      <c r="AJ1875" t="s">
        <v>18</v>
      </c>
      <c r="AK1875">
        <v>12</v>
      </c>
      <c r="AL1875">
        <v>0</v>
      </c>
      <c r="AM1875">
        <v>21595.38</v>
      </c>
      <c r="AN1875" t="s">
        <v>11</v>
      </c>
      <c r="AO1875" t="s">
        <v>12</v>
      </c>
      <c r="AP1875" t="s">
        <v>23</v>
      </c>
    </row>
    <row r="1876" spans="7:42" x14ac:dyDescent="0.3">
      <c r="G1876" s="14">
        <v>1983</v>
      </c>
      <c r="H1876" s="15" t="s">
        <v>30</v>
      </c>
      <c r="J1876" s="60" t="s">
        <v>2380</v>
      </c>
      <c r="K1876" s="14" t="s">
        <v>12</v>
      </c>
      <c r="L1876" s="14" t="s">
        <v>12</v>
      </c>
      <c r="R1876" s="15" t="s">
        <v>247</v>
      </c>
      <c r="Y1876" t="s">
        <v>493</v>
      </c>
      <c r="Z1876">
        <v>27.645</v>
      </c>
      <c r="AA1876">
        <v>5.25</v>
      </c>
      <c r="AB1876" t="s">
        <v>2380</v>
      </c>
      <c r="AC1876" t="s">
        <v>2380</v>
      </c>
      <c r="AD1876" t="s">
        <v>2380</v>
      </c>
      <c r="AE1876">
        <v>1</v>
      </c>
      <c r="AF1876" t="s">
        <v>2380</v>
      </c>
      <c r="AH1876" t="s">
        <v>1907</v>
      </c>
      <c r="AI1876">
        <v>1983</v>
      </c>
      <c r="AJ1876" t="s">
        <v>30</v>
      </c>
      <c r="AK1876">
        <v>25</v>
      </c>
      <c r="AL1876">
        <v>3</v>
      </c>
      <c r="AM1876">
        <v>21659.93</v>
      </c>
      <c r="AN1876" t="s">
        <v>12</v>
      </c>
      <c r="AO1876" t="s">
        <v>12</v>
      </c>
      <c r="AP1876" t="s">
        <v>247</v>
      </c>
    </row>
    <row r="1877" spans="7:42" x14ac:dyDescent="0.3">
      <c r="G1877" s="14">
        <v>1962</v>
      </c>
      <c r="H1877" s="15" t="s">
        <v>15</v>
      </c>
      <c r="J1877" s="60" t="s">
        <v>2380</v>
      </c>
      <c r="K1877" s="14" t="s">
        <v>11</v>
      </c>
      <c r="L1877" s="14" t="s">
        <v>11</v>
      </c>
      <c r="R1877" s="15" t="s">
        <v>23</v>
      </c>
      <c r="Y1877" t="s">
        <v>492</v>
      </c>
      <c r="Z1877">
        <v>30.1</v>
      </c>
      <c r="AA1877">
        <v>4.04</v>
      </c>
      <c r="AB1877" t="s">
        <v>2380</v>
      </c>
      <c r="AC1877" t="s">
        <v>2380</v>
      </c>
      <c r="AD1877" t="s">
        <v>2380</v>
      </c>
      <c r="AE1877">
        <v>1</v>
      </c>
      <c r="AF1877" t="s">
        <v>2380</v>
      </c>
      <c r="AH1877" t="s">
        <v>1908</v>
      </c>
      <c r="AI1877">
        <v>1962</v>
      </c>
      <c r="AJ1877" t="s">
        <v>15</v>
      </c>
      <c r="AK1877">
        <v>16</v>
      </c>
      <c r="AL1877">
        <v>0</v>
      </c>
      <c r="AM1877">
        <v>21661.16</v>
      </c>
      <c r="AN1877" t="s">
        <v>11</v>
      </c>
      <c r="AO1877" t="s">
        <v>11</v>
      </c>
      <c r="AP1877" t="s">
        <v>23</v>
      </c>
    </row>
    <row r="1878" spans="7:42" x14ac:dyDescent="0.3">
      <c r="G1878" s="14">
        <v>1976</v>
      </c>
      <c r="H1878" s="15" t="s">
        <v>10</v>
      </c>
      <c r="J1878" s="60" t="s">
        <v>2380</v>
      </c>
      <c r="K1878" s="14" t="s">
        <v>12</v>
      </c>
      <c r="L1878" s="14" t="s">
        <v>16</v>
      </c>
      <c r="R1878" s="15" t="s">
        <v>23</v>
      </c>
      <c r="Y1878" t="s">
        <v>491</v>
      </c>
      <c r="Z1878">
        <v>26.79</v>
      </c>
      <c r="AA1878">
        <v>5</v>
      </c>
      <c r="AB1878" t="s">
        <v>2382</v>
      </c>
      <c r="AC1878" t="s">
        <v>2380</v>
      </c>
      <c r="AD1878" t="s">
        <v>2383</v>
      </c>
      <c r="AE1878">
        <v>1</v>
      </c>
      <c r="AF1878" t="s">
        <v>2380</v>
      </c>
      <c r="AH1878" t="s">
        <v>1909</v>
      </c>
      <c r="AI1878">
        <v>1976</v>
      </c>
      <c r="AJ1878" t="s">
        <v>10</v>
      </c>
      <c r="AK1878">
        <v>18</v>
      </c>
      <c r="AL1878">
        <v>1</v>
      </c>
      <c r="AM1878">
        <v>21677.279999999999</v>
      </c>
      <c r="AN1878" t="s">
        <v>12</v>
      </c>
      <c r="AO1878" t="s">
        <v>16</v>
      </c>
      <c r="AP1878" t="s">
        <v>23</v>
      </c>
    </row>
    <row r="1879" spans="7:42" x14ac:dyDescent="0.3">
      <c r="G1879" s="14">
        <v>1979</v>
      </c>
      <c r="H1879" s="15" t="s">
        <v>20</v>
      </c>
      <c r="J1879" s="60" t="s">
        <v>2380</v>
      </c>
      <c r="K1879" s="14" t="s">
        <v>12</v>
      </c>
      <c r="L1879" s="14" t="s">
        <v>16</v>
      </c>
      <c r="R1879" s="15" t="s">
        <v>247</v>
      </c>
      <c r="Y1879" t="s">
        <v>490</v>
      </c>
      <c r="Z1879">
        <v>27.1</v>
      </c>
      <c r="AA1879">
        <v>4.01</v>
      </c>
      <c r="AB1879" t="s">
        <v>2382</v>
      </c>
      <c r="AC1879" t="s">
        <v>2380</v>
      </c>
      <c r="AD1879" t="s">
        <v>2380</v>
      </c>
      <c r="AE1879">
        <v>1</v>
      </c>
      <c r="AF1879" t="s">
        <v>2380</v>
      </c>
      <c r="AH1879" t="s">
        <v>1910</v>
      </c>
      <c r="AI1879">
        <v>1979</v>
      </c>
      <c r="AJ1879" t="s">
        <v>20</v>
      </c>
      <c r="AK1879">
        <v>20</v>
      </c>
      <c r="AL1879">
        <v>1</v>
      </c>
      <c r="AM1879">
        <v>21771.34</v>
      </c>
      <c r="AN1879" t="s">
        <v>12</v>
      </c>
      <c r="AO1879" t="s">
        <v>16</v>
      </c>
      <c r="AP1879" t="s">
        <v>247</v>
      </c>
    </row>
    <row r="1880" spans="7:42" x14ac:dyDescent="0.3">
      <c r="G1880" s="14">
        <v>1979</v>
      </c>
      <c r="H1880" s="15" t="s">
        <v>20</v>
      </c>
      <c r="J1880" s="60" t="s">
        <v>2380</v>
      </c>
      <c r="K1880" s="14" t="s">
        <v>12</v>
      </c>
      <c r="L1880" s="14" t="s">
        <v>11</v>
      </c>
      <c r="R1880" s="15" t="s">
        <v>23</v>
      </c>
      <c r="Y1880" t="s">
        <v>489</v>
      </c>
      <c r="Z1880">
        <v>24.31</v>
      </c>
      <c r="AA1880">
        <v>5.4</v>
      </c>
      <c r="AB1880" t="s">
        <v>2380</v>
      </c>
      <c r="AC1880" t="s">
        <v>2380</v>
      </c>
      <c r="AD1880" t="s">
        <v>2380</v>
      </c>
      <c r="AE1880" t="s">
        <v>2381</v>
      </c>
      <c r="AF1880" t="s">
        <v>2380</v>
      </c>
      <c r="AH1880" t="s">
        <v>1911</v>
      </c>
      <c r="AI1880">
        <v>1979</v>
      </c>
      <c r="AJ1880" t="s">
        <v>20</v>
      </c>
      <c r="AK1880">
        <v>28</v>
      </c>
      <c r="AL1880">
        <v>0</v>
      </c>
      <c r="AM1880">
        <v>21774.32</v>
      </c>
      <c r="AN1880" t="s">
        <v>12</v>
      </c>
      <c r="AO1880" t="s">
        <v>11</v>
      </c>
      <c r="AP1880" t="s">
        <v>23</v>
      </c>
    </row>
    <row r="1881" spans="7:42" x14ac:dyDescent="0.3">
      <c r="G1881" s="14">
        <v>1963</v>
      </c>
      <c r="H1881" s="15" t="s">
        <v>35</v>
      </c>
      <c r="J1881" s="60" t="s">
        <v>2380</v>
      </c>
      <c r="K1881" s="14" t="s">
        <v>12</v>
      </c>
      <c r="L1881" s="14" t="s">
        <v>16</v>
      </c>
      <c r="R1881" s="15" t="s">
        <v>42</v>
      </c>
      <c r="Y1881" t="s">
        <v>488</v>
      </c>
      <c r="Z1881">
        <v>15.53</v>
      </c>
      <c r="AA1881">
        <v>5.81</v>
      </c>
      <c r="AB1881" t="s">
        <v>2380</v>
      </c>
      <c r="AC1881" t="s">
        <v>2380</v>
      </c>
      <c r="AD1881" t="s">
        <v>2380</v>
      </c>
      <c r="AE1881">
        <v>1</v>
      </c>
      <c r="AF1881" t="s">
        <v>2380</v>
      </c>
      <c r="AH1881" t="s">
        <v>1912</v>
      </c>
      <c r="AI1881">
        <v>1963</v>
      </c>
      <c r="AJ1881" t="s">
        <v>35</v>
      </c>
      <c r="AK1881">
        <v>27</v>
      </c>
      <c r="AL1881">
        <v>0</v>
      </c>
      <c r="AM1881">
        <v>21797</v>
      </c>
      <c r="AN1881" t="s">
        <v>12</v>
      </c>
      <c r="AO1881" t="s">
        <v>16</v>
      </c>
      <c r="AP1881" t="s">
        <v>42</v>
      </c>
    </row>
    <row r="1882" spans="7:42" x14ac:dyDescent="0.3">
      <c r="G1882" s="14">
        <v>1979</v>
      </c>
      <c r="H1882" s="15" t="s">
        <v>35</v>
      </c>
      <c r="J1882" s="60" t="s">
        <v>2380</v>
      </c>
      <c r="K1882" s="14" t="s">
        <v>12</v>
      </c>
      <c r="L1882" s="14" t="s">
        <v>16</v>
      </c>
      <c r="R1882" s="15" t="s">
        <v>23</v>
      </c>
      <c r="Y1882" t="s">
        <v>487</v>
      </c>
      <c r="Z1882">
        <v>30.7</v>
      </c>
      <c r="AA1882">
        <v>5.82</v>
      </c>
      <c r="AB1882" t="s">
        <v>2380</v>
      </c>
      <c r="AC1882" t="s">
        <v>2380</v>
      </c>
      <c r="AD1882" t="s">
        <v>2380</v>
      </c>
      <c r="AE1882">
        <v>1</v>
      </c>
      <c r="AF1882" t="s">
        <v>2380</v>
      </c>
      <c r="AH1882" t="s">
        <v>1913</v>
      </c>
      <c r="AI1882">
        <v>1979</v>
      </c>
      <c r="AJ1882" t="s">
        <v>35</v>
      </c>
      <c r="AK1882">
        <v>17</v>
      </c>
      <c r="AL1882">
        <v>2</v>
      </c>
      <c r="AM1882">
        <v>21880.82</v>
      </c>
      <c r="AN1882" t="s">
        <v>12</v>
      </c>
      <c r="AO1882" t="s">
        <v>16</v>
      </c>
      <c r="AP1882" t="s">
        <v>23</v>
      </c>
    </row>
    <row r="1883" spans="7:42" x14ac:dyDescent="0.3">
      <c r="G1883" s="14">
        <v>2003</v>
      </c>
      <c r="H1883" s="15" t="s">
        <v>20</v>
      </c>
      <c r="J1883" s="60" t="s">
        <v>2380</v>
      </c>
      <c r="K1883" s="14" t="s">
        <v>11</v>
      </c>
      <c r="L1883" s="14" t="s">
        <v>16</v>
      </c>
      <c r="R1883" s="15" t="s">
        <v>42</v>
      </c>
      <c r="Y1883" t="s">
        <v>486</v>
      </c>
      <c r="Z1883">
        <v>33.33</v>
      </c>
      <c r="AA1883">
        <v>4.82</v>
      </c>
      <c r="AB1883" t="s">
        <v>2380</v>
      </c>
      <c r="AC1883" t="s">
        <v>2380</v>
      </c>
      <c r="AD1883" t="s">
        <v>2380</v>
      </c>
      <c r="AE1883">
        <v>1</v>
      </c>
      <c r="AF1883" t="s">
        <v>2380</v>
      </c>
      <c r="AH1883" t="s">
        <v>1914</v>
      </c>
      <c r="AI1883">
        <v>2003</v>
      </c>
      <c r="AJ1883" t="s">
        <v>20</v>
      </c>
      <c r="AK1883">
        <v>28</v>
      </c>
      <c r="AL1883">
        <v>0</v>
      </c>
      <c r="AM1883">
        <v>21882.400000000001</v>
      </c>
      <c r="AN1883" t="s">
        <v>11</v>
      </c>
      <c r="AO1883" t="s">
        <v>16</v>
      </c>
      <c r="AP1883" t="s">
        <v>42</v>
      </c>
    </row>
    <row r="1884" spans="7:42" x14ac:dyDescent="0.3">
      <c r="G1884" s="14">
        <v>1975</v>
      </c>
      <c r="H1884" s="15" t="s">
        <v>30</v>
      </c>
      <c r="J1884" s="60" t="s">
        <v>2380</v>
      </c>
      <c r="K1884" s="14" t="s">
        <v>12</v>
      </c>
      <c r="L1884" s="14" t="s">
        <v>12</v>
      </c>
      <c r="R1884" s="15" t="s">
        <v>13</v>
      </c>
      <c r="Y1884" t="s">
        <v>485</v>
      </c>
      <c r="Z1884">
        <v>32.4</v>
      </c>
      <c r="AA1884">
        <v>5.08</v>
      </c>
      <c r="AB1884" t="s">
        <v>2380</v>
      </c>
      <c r="AC1884" t="s">
        <v>2380</v>
      </c>
      <c r="AD1884" t="s">
        <v>2380</v>
      </c>
      <c r="AE1884">
        <v>1</v>
      </c>
      <c r="AF1884" t="s">
        <v>2380</v>
      </c>
      <c r="AH1884" t="s">
        <v>1915</v>
      </c>
      <c r="AI1884">
        <v>1975</v>
      </c>
      <c r="AJ1884" t="s">
        <v>30</v>
      </c>
      <c r="AK1884">
        <v>19</v>
      </c>
      <c r="AL1884">
        <v>1</v>
      </c>
      <c r="AM1884">
        <v>21978.68</v>
      </c>
      <c r="AN1884" t="s">
        <v>12</v>
      </c>
      <c r="AO1884" t="s">
        <v>12</v>
      </c>
      <c r="AP1884" t="s">
        <v>13</v>
      </c>
    </row>
    <row r="1885" spans="7:42" x14ac:dyDescent="0.3">
      <c r="G1885" s="14">
        <v>1989</v>
      </c>
      <c r="H1885" s="15" t="s">
        <v>37</v>
      </c>
      <c r="J1885" s="60" t="s">
        <v>2380</v>
      </c>
      <c r="K1885" s="14" t="s">
        <v>12</v>
      </c>
      <c r="L1885" s="14" t="s">
        <v>16</v>
      </c>
      <c r="R1885" s="15" t="s">
        <v>23</v>
      </c>
      <c r="Y1885" t="s">
        <v>484</v>
      </c>
      <c r="Z1885">
        <v>27.93</v>
      </c>
      <c r="AA1885">
        <v>5.59</v>
      </c>
      <c r="AB1885" t="s">
        <v>2380</v>
      </c>
      <c r="AC1885" t="s">
        <v>2380</v>
      </c>
      <c r="AD1885" t="s">
        <v>2380</v>
      </c>
      <c r="AE1885">
        <v>1</v>
      </c>
      <c r="AF1885" t="s">
        <v>2380</v>
      </c>
      <c r="AH1885" t="s">
        <v>1916</v>
      </c>
      <c r="AI1885">
        <v>1989</v>
      </c>
      <c r="AJ1885" t="s">
        <v>37</v>
      </c>
      <c r="AK1885">
        <v>14</v>
      </c>
      <c r="AL1885">
        <v>0</v>
      </c>
      <c r="AM1885">
        <v>21984.47</v>
      </c>
      <c r="AN1885" t="s">
        <v>12</v>
      </c>
      <c r="AO1885" t="s">
        <v>16</v>
      </c>
      <c r="AP1885" t="s">
        <v>23</v>
      </c>
    </row>
    <row r="1886" spans="7:42" x14ac:dyDescent="0.3">
      <c r="G1886" s="14">
        <v>2001</v>
      </c>
      <c r="H1886" s="15" t="s">
        <v>35</v>
      </c>
      <c r="J1886" s="60" t="s">
        <v>2380</v>
      </c>
      <c r="K1886" s="14" t="s">
        <v>12</v>
      </c>
      <c r="L1886" s="14" t="s">
        <v>16</v>
      </c>
      <c r="R1886" s="15" t="s">
        <v>42</v>
      </c>
      <c r="Y1886" t="s">
        <v>483</v>
      </c>
      <c r="Z1886">
        <v>21.754999999999999</v>
      </c>
      <c r="AA1886">
        <v>5.12</v>
      </c>
      <c r="AB1886" t="s">
        <v>2380</v>
      </c>
      <c r="AC1886" t="s">
        <v>2380</v>
      </c>
      <c r="AD1886" t="s">
        <v>2380</v>
      </c>
      <c r="AE1886" t="s">
        <v>2381</v>
      </c>
      <c r="AF1886" t="s">
        <v>2380</v>
      </c>
      <c r="AH1886" t="s">
        <v>1917</v>
      </c>
      <c r="AI1886">
        <v>2001</v>
      </c>
      <c r="AJ1886" t="s">
        <v>35</v>
      </c>
      <c r="AK1886">
        <v>28</v>
      </c>
      <c r="AL1886">
        <v>0</v>
      </c>
      <c r="AM1886">
        <v>22097.62</v>
      </c>
      <c r="AN1886" t="s">
        <v>12</v>
      </c>
      <c r="AO1886" t="s">
        <v>16</v>
      </c>
      <c r="AP1886" t="s">
        <v>42</v>
      </c>
    </row>
    <row r="1887" spans="7:42" x14ac:dyDescent="0.3">
      <c r="G1887" s="14">
        <v>1980</v>
      </c>
      <c r="H1887" s="15" t="s">
        <v>20</v>
      </c>
      <c r="J1887" s="60" t="s">
        <v>2380</v>
      </c>
      <c r="K1887" s="14" t="s">
        <v>11</v>
      </c>
      <c r="L1887" s="14" t="s">
        <v>11</v>
      </c>
      <c r="R1887" s="15" t="s">
        <v>42</v>
      </c>
      <c r="Y1887" t="s">
        <v>482</v>
      </c>
      <c r="Z1887">
        <v>25.934999999999999</v>
      </c>
      <c r="AA1887">
        <v>4.95</v>
      </c>
      <c r="AB1887" t="s">
        <v>2380</v>
      </c>
      <c r="AC1887" t="s">
        <v>2380</v>
      </c>
      <c r="AD1887" t="s">
        <v>2380</v>
      </c>
      <c r="AE1887" t="s">
        <v>2381</v>
      </c>
      <c r="AF1887" t="s">
        <v>2380</v>
      </c>
      <c r="AH1887" t="s">
        <v>1918</v>
      </c>
      <c r="AI1887">
        <v>1980</v>
      </c>
      <c r="AJ1887" t="s">
        <v>20</v>
      </c>
      <c r="AK1887">
        <v>12</v>
      </c>
      <c r="AL1887">
        <v>0</v>
      </c>
      <c r="AM1887">
        <v>22144.03</v>
      </c>
      <c r="AN1887" t="s">
        <v>11</v>
      </c>
      <c r="AO1887" t="s">
        <v>11</v>
      </c>
      <c r="AP1887" t="s">
        <v>42</v>
      </c>
    </row>
    <row r="1888" spans="7:42" x14ac:dyDescent="0.3">
      <c r="G1888" s="14">
        <v>1965</v>
      </c>
      <c r="H1888" s="15" t="s">
        <v>35</v>
      </c>
      <c r="J1888" s="60" t="s">
        <v>2380</v>
      </c>
      <c r="K1888" s="14" t="s">
        <v>12</v>
      </c>
      <c r="L1888" s="14" t="s">
        <v>16</v>
      </c>
      <c r="R1888" s="15" t="s">
        <v>13</v>
      </c>
      <c r="Y1888" t="s">
        <v>481</v>
      </c>
      <c r="Z1888">
        <v>31.5</v>
      </c>
      <c r="AA1888">
        <v>6.16</v>
      </c>
      <c r="AB1888" t="s">
        <v>2380</v>
      </c>
      <c r="AC1888" t="s">
        <v>2380</v>
      </c>
      <c r="AD1888" t="s">
        <v>2380</v>
      </c>
      <c r="AE1888" t="s">
        <v>2381</v>
      </c>
      <c r="AF1888" t="s">
        <v>2380</v>
      </c>
      <c r="AH1888" t="s">
        <v>1919</v>
      </c>
      <c r="AI1888">
        <v>1965</v>
      </c>
      <c r="AJ1888" t="s">
        <v>35</v>
      </c>
      <c r="AK1888">
        <v>24</v>
      </c>
      <c r="AL1888">
        <v>1</v>
      </c>
      <c r="AM1888">
        <v>22192.44</v>
      </c>
      <c r="AN1888" t="s">
        <v>12</v>
      </c>
      <c r="AO1888" t="s">
        <v>16</v>
      </c>
      <c r="AP1888" t="s">
        <v>13</v>
      </c>
    </row>
    <row r="1889" spans="7:42" x14ac:dyDescent="0.3">
      <c r="G1889" s="14">
        <v>1971</v>
      </c>
      <c r="H1889" s="15" t="s">
        <v>18</v>
      </c>
      <c r="J1889" s="60" t="s">
        <v>2380</v>
      </c>
      <c r="K1889" s="14" t="s">
        <v>11</v>
      </c>
      <c r="L1889" s="14" t="s">
        <v>12</v>
      </c>
      <c r="R1889" s="15" t="s">
        <v>13</v>
      </c>
      <c r="Y1889" t="s">
        <v>480</v>
      </c>
      <c r="Z1889">
        <v>30.03</v>
      </c>
      <c r="AA1889">
        <v>6.41</v>
      </c>
      <c r="AB1889" t="s">
        <v>2380</v>
      </c>
      <c r="AC1889" t="s">
        <v>2380</v>
      </c>
      <c r="AD1889" t="s">
        <v>2380</v>
      </c>
      <c r="AE1889" t="s">
        <v>2381</v>
      </c>
      <c r="AF1889" t="s">
        <v>2380</v>
      </c>
      <c r="AH1889" t="s">
        <v>1920</v>
      </c>
      <c r="AI1889">
        <v>1971</v>
      </c>
      <c r="AJ1889" t="s">
        <v>18</v>
      </c>
      <c r="AK1889">
        <v>16</v>
      </c>
      <c r="AL1889">
        <v>1</v>
      </c>
      <c r="AM1889">
        <v>22218.11</v>
      </c>
      <c r="AN1889" t="s">
        <v>11</v>
      </c>
      <c r="AO1889" t="s">
        <v>12</v>
      </c>
      <c r="AP1889" t="s">
        <v>13</v>
      </c>
    </row>
    <row r="1890" spans="7:42" x14ac:dyDescent="0.3">
      <c r="G1890" s="14">
        <v>1982</v>
      </c>
      <c r="H1890" s="15" t="s">
        <v>30</v>
      </c>
      <c r="J1890" s="60" t="s">
        <v>2380</v>
      </c>
      <c r="K1890" s="14" t="s">
        <v>11</v>
      </c>
      <c r="L1890" s="14" t="s">
        <v>12</v>
      </c>
      <c r="R1890" s="15" t="s">
        <v>247</v>
      </c>
      <c r="Y1890" t="s">
        <v>479</v>
      </c>
      <c r="Z1890">
        <v>33.479999999999997</v>
      </c>
      <c r="AA1890">
        <v>8.94</v>
      </c>
      <c r="AB1890" t="s">
        <v>2380</v>
      </c>
      <c r="AC1890" t="s">
        <v>2380</v>
      </c>
      <c r="AD1890" t="s">
        <v>2380</v>
      </c>
      <c r="AE1890" t="s">
        <v>2381</v>
      </c>
      <c r="AF1890" t="s">
        <v>2380</v>
      </c>
      <c r="AH1890" t="s">
        <v>1921</v>
      </c>
      <c r="AI1890">
        <v>1982</v>
      </c>
      <c r="AJ1890" t="s">
        <v>30</v>
      </c>
      <c r="AK1890">
        <v>27</v>
      </c>
      <c r="AL1890">
        <v>1</v>
      </c>
      <c r="AM1890">
        <v>22331.57</v>
      </c>
      <c r="AN1890" t="s">
        <v>11</v>
      </c>
      <c r="AO1890" t="s">
        <v>12</v>
      </c>
      <c r="AP1890" t="s">
        <v>247</v>
      </c>
    </row>
    <row r="1891" spans="7:42" x14ac:dyDescent="0.3">
      <c r="G1891" s="14">
        <v>1999</v>
      </c>
      <c r="H1891" s="15" t="s">
        <v>35</v>
      </c>
      <c r="J1891" s="60" t="s">
        <v>2380</v>
      </c>
      <c r="K1891" s="14" t="s">
        <v>12</v>
      </c>
      <c r="L1891" s="14" t="s">
        <v>11</v>
      </c>
      <c r="R1891" s="15" t="s">
        <v>247</v>
      </c>
      <c r="Y1891" t="s">
        <v>478</v>
      </c>
      <c r="Z1891">
        <v>16.510000000000002</v>
      </c>
      <c r="AA1891">
        <v>4.42</v>
      </c>
      <c r="AB1891" t="s">
        <v>2382</v>
      </c>
      <c r="AC1891" t="s">
        <v>2380</v>
      </c>
      <c r="AD1891" t="s">
        <v>2383</v>
      </c>
      <c r="AE1891">
        <v>1</v>
      </c>
      <c r="AF1891" t="s">
        <v>2380</v>
      </c>
      <c r="AH1891" t="s">
        <v>1922</v>
      </c>
      <c r="AI1891">
        <v>1999</v>
      </c>
      <c r="AJ1891" t="s">
        <v>35</v>
      </c>
      <c r="AK1891">
        <v>26</v>
      </c>
      <c r="AL1891">
        <v>2</v>
      </c>
      <c r="AM1891">
        <v>22395.74</v>
      </c>
      <c r="AN1891" t="s">
        <v>12</v>
      </c>
      <c r="AO1891" t="s">
        <v>11</v>
      </c>
      <c r="AP1891" t="s">
        <v>247</v>
      </c>
    </row>
    <row r="1892" spans="7:42" x14ac:dyDescent="0.3">
      <c r="G1892" s="14">
        <v>1966</v>
      </c>
      <c r="H1892" s="15" t="s">
        <v>35</v>
      </c>
      <c r="J1892" s="60" t="s">
        <v>2380</v>
      </c>
      <c r="K1892" s="14" t="s">
        <v>12</v>
      </c>
      <c r="L1892" s="14" t="s">
        <v>12</v>
      </c>
      <c r="R1892" s="15" t="s">
        <v>276</v>
      </c>
      <c r="Y1892" t="s">
        <v>477</v>
      </c>
      <c r="Z1892">
        <v>33.155000000000001</v>
      </c>
      <c r="AA1892">
        <v>5.3</v>
      </c>
      <c r="AB1892" t="s">
        <v>2382</v>
      </c>
      <c r="AC1892" t="s">
        <v>2380</v>
      </c>
      <c r="AD1892" t="s">
        <v>2380</v>
      </c>
      <c r="AE1892">
        <v>1</v>
      </c>
      <c r="AF1892" t="s">
        <v>2380</v>
      </c>
      <c r="AH1892" t="s">
        <v>1923</v>
      </c>
      <c r="AI1892">
        <v>1966</v>
      </c>
      <c r="AJ1892" t="s">
        <v>35</v>
      </c>
      <c r="AK1892">
        <v>18</v>
      </c>
      <c r="AL1892">
        <v>0</v>
      </c>
      <c r="AM1892">
        <v>22412.65</v>
      </c>
      <c r="AN1892" t="s">
        <v>12</v>
      </c>
      <c r="AO1892" t="s">
        <v>12</v>
      </c>
      <c r="AP1892" t="s">
        <v>276</v>
      </c>
    </row>
    <row r="1893" spans="7:42" x14ac:dyDescent="0.3">
      <c r="G1893" s="14">
        <v>1983</v>
      </c>
      <c r="H1893" s="15" t="s">
        <v>30</v>
      </c>
      <c r="J1893" s="60" t="s">
        <v>2380</v>
      </c>
      <c r="K1893" s="14" t="s">
        <v>12</v>
      </c>
      <c r="L1893" s="14" t="s">
        <v>16</v>
      </c>
      <c r="R1893" s="15" t="s">
        <v>166</v>
      </c>
      <c r="Y1893" t="s">
        <v>476</v>
      </c>
      <c r="Z1893">
        <v>37.29</v>
      </c>
      <c r="AA1893">
        <v>4.6399999999999997</v>
      </c>
      <c r="AB1893" t="s">
        <v>2380</v>
      </c>
      <c r="AC1893" t="s">
        <v>2380</v>
      </c>
      <c r="AD1893" t="s">
        <v>2383</v>
      </c>
      <c r="AE1893">
        <v>1</v>
      </c>
      <c r="AF1893" t="s">
        <v>2380</v>
      </c>
      <c r="AH1893" t="s">
        <v>1924</v>
      </c>
      <c r="AI1893">
        <v>1983</v>
      </c>
      <c r="AJ1893" t="s">
        <v>30</v>
      </c>
      <c r="AK1893">
        <v>21</v>
      </c>
      <c r="AL1893">
        <v>1</v>
      </c>
      <c r="AM1893">
        <v>22462.04</v>
      </c>
      <c r="AN1893" t="s">
        <v>12</v>
      </c>
      <c r="AO1893" t="s">
        <v>16</v>
      </c>
      <c r="AP1893" t="s">
        <v>166</v>
      </c>
    </row>
    <row r="1894" spans="7:42" x14ac:dyDescent="0.3">
      <c r="G1894" s="14">
        <v>1979</v>
      </c>
      <c r="H1894" s="15" t="s">
        <v>15</v>
      </c>
      <c r="J1894" s="60" t="s">
        <v>2380</v>
      </c>
      <c r="K1894" s="14" t="s">
        <v>12</v>
      </c>
      <c r="L1894" s="14" t="s">
        <v>11</v>
      </c>
      <c r="R1894" s="15" t="s">
        <v>42</v>
      </c>
      <c r="Y1894" t="s">
        <v>475</v>
      </c>
      <c r="Z1894">
        <v>20.23</v>
      </c>
      <c r="AA1894">
        <v>6.16</v>
      </c>
      <c r="AB1894" t="s">
        <v>2382</v>
      </c>
      <c r="AC1894" t="s">
        <v>2380</v>
      </c>
      <c r="AD1894" t="s">
        <v>2380</v>
      </c>
      <c r="AE1894">
        <v>1</v>
      </c>
      <c r="AF1894" t="s">
        <v>2380</v>
      </c>
      <c r="AH1894" t="s">
        <v>1925</v>
      </c>
      <c r="AI1894">
        <v>1979</v>
      </c>
      <c r="AJ1894" t="s">
        <v>15</v>
      </c>
      <c r="AK1894">
        <v>14</v>
      </c>
      <c r="AL1894">
        <v>2</v>
      </c>
      <c r="AM1894">
        <v>22478.6</v>
      </c>
      <c r="AN1894" t="s">
        <v>12</v>
      </c>
      <c r="AO1894" t="s">
        <v>11</v>
      </c>
      <c r="AP1894" t="s">
        <v>42</v>
      </c>
    </row>
    <row r="1895" spans="7:42" x14ac:dyDescent="0.3">
      <c r="G1895" s="14">
        <v>2003</v>
      </c>
      <c r="H1895" s="15" t="s">
        <v>10</v>
      </c>
      <c r="J1895" s="60" t="s">
        <v>2380</v>
      </c>
      <c r="K1895" s="14" t="s">
        <v>11</v>
      </c>
      <c r="L1895" s="14" t="s">
        <v>16</v>
      </c>
      <c r="R1895" s="15" t="s">
        <v>23</v>
      </c>
      <c r="Y1895" t="s">
        <v>474</v>
      </c>
      <c r="Z1895">
        <v>28.975000000000001</v>
      </c>
      <c r="AA1895">
        <v>4.12</v>
      </c>
      <c r="AB1895" t="s">
        <v>2380</v>
      </c>
      <c r="AC1895" t="s">
        <v>2380</v>
      </c>
      <c r="AD1895" t="s">
        <v>2383</v>
      </c>
      <c r="AE1895">
        <v>1</v>
      </c>
      <c r="AF1895" t="s">
        <v>2380</v>
      </c>
      <c r="AH1895" t="s">
        <v>1926</v>
      </c>
      <c r="AI1895">
        <v>2003</v>
      </c>
      <c r="AJ1895" t="s">
        <v>10</v>
      </c>
      <c r="AK1895">
        <v>25</v>
      </c>
      <c r="AL1895">
        <v>2</v>
      </c>
      <c r="AM1895">
        <v>22493.66</v>
      </c>
      <c r="AN1895" t="s">
        <v>11</v>
      </c>
      <c r="AO1895" t="s">
        <v>16</v>
      </c>
      <c r="AP1895" t="s">
        <v>23</v>
      </c>
    </row>
    <row r="1896" spans="7:42" x14ac:dyDescent="0.3">
      <c r="G1896" s="14">
        <v>1970</v>
      </c>
      <c r="H1896" s="15" t="s">
        <v>15</v>
      </c>
      <c r="J1896" s="60" t="s">
        <v>2380</v>
      </c>
      <c r="K1896" s="14" t="s">
        <v>11</v>
      </c>
      <c r="L1896" s="14" t="s">
        <v>11</v>
      </c>
      <c r="R1896" s="15" t="s">
        <v>247</v>
      </c>
      <c r="Y1896" t="s">
        <v>473</v>
      </c>
      <c r="Z1896">
        <v>16.420000000000002</v>
      </c>
      <c r="AA1896">
        <v>5.77</v>
      </c>
      <c r="AB1896" t="s">
        <v>2382</v>
      </c>
      <c r="AC1896" t="s">
        <v>2380</v>
      </c>
      <c r="AD1896" t="s">
        <v>2383</v>
      </c>
      <c r="AE1896">
        <v>1</v>
      </c>
      <c r="AF1896" t="s">
        <v>2380</v>
      </c>
      <c r="AH1896" t="s">
        <v>1927</v>
      </c>
      <c r="AI1896">
        <v>1970</v>
      </c>
      <c r="AJ1896" t="s">
        <v>15</v>
      </c>
      <c r="AK1896">
        <v>9</v>
      </c>
      <c r="AL1896">
        <v>0</v>
      </c>
      <c r="AM1896">
        <v>23045.57</v>
      </c>
      <c r="AN1896" t="s">
        <v>11</v>
      </c>
      <c r="AO1896" t="s">
        <v>11</v>
      </c>
      <c r="AP1896" t="s">
        <v>247</v>
      </c>
    </row>
    <row r="1897" spans="7:42" x14ac:dyDescent="0.3">
      <c r="G1897" s="14">
        <v>1975</v>
      </c>
      <c r="H1897" s="15" t="s">
        <v>20</v>
      </c>
      <c r="J1897" s="60" t="s">
        <v>2380</v>
      </c>
      <c r="K1897" s="14" t="s">
        <v>11</v>
      </c>
      <c r="L1897" s="14" t="s">
        <v>11</v>
      </c>
      <c r="R1897" s="15" t="s">
        <v>13</v>
      </c>
      <c r="Y1897" t="s">
        <v>472</v>
      </c>
      <c r="Z1897">
        <v>17.559999999999999</v>
      </c>
      <c r="AA1897">
        <v>6.2</v>
      </c>
      <c r="AB1897" t="s">
        <v>2380</v>
      </c>
      <c r="AC1897" t="s">
        <v>2380</v>
      </c>
      <c r="AD1897" t="s">
        <v>2380</v>
      </c>
      <c r="AE1897">
        <v>1</v>
      </c>
      <c r="AF1897" t="s">
        <v>2380</v>
      </c>
      <c r="AH1897" t="s">
        <v>1928</v>
      </c>
      <c r="AI1897">
        <v>1975</v>
      </c>
      <c r="AJ1897" t="s">
        <v>20</v>
      </c>
      <c r="AK1897">
        <v>9</v>
      </c>
      <c r="AL1897">
        <v>0</v>
      </c>
      <c r="AM1897">
        <v>23065.42</v>
      </c>
      <c r="AN1897" t="s">
        <v>11</v>
      </c>
      <c r="AO1897" t="s">
        <v>11</v>
      </c>
      <c r="AP1897" t="s">
        <v>13</v>
      </c>
    </row>
    <row r="1898" spans="7:42" x14ac:dyDescent="0.3">
      <c r="G1898" s="14">
        <v>2003</v>
      </c>
      <c r="H1898" s="15" t="s">
        <v>30</v>
      </c>
      <c r="J1898" s="60" t="s">
        <v>2380</v>
      </c>
      <c r="K1898" s="14" t="s">
        <v>11</v>
      </c>
      <c r="L1898" s="14" t="s">
        <v>11</v>
      </c>
      <c r="R1898" s="15" t="s">
        <v>42</v>
      </c>
      <c r="Y1898" t="s">
        <v>471</v>
      </c>
      <c r="Z1898">
        <v>24.13</v>
      </c>
      <c r="AA1898">
        <v>4.3899999999999997</v>
      </c>
      <c r="AB1898" t="s">
        <v>2380</v>
      </c>
      <c r="AC1898" t="s">
        <v>2380</v>
      </c>
      <c r="AD1898" t="s">
        <v>2380</v>
      </c>
      <c r="AE1898">
        <v>1</v>
      </c>
      <c r="AF1898" t="s">
        <v>2380</v>
      </c>
      <c r="AH1898" t="s">
        <v>1929</v>
      </c>
      <c r="AI1898">
        <v>2003</v>
      </c>
      <c r="AJ1898" t="s">
        <v>30</v>
      </c>
      <c r="AK1898">
        <v>14</v>
      </c>
      <c r="AL1898">
        <v>0</v>
      </c>
      <c r="AM1898">
        <v>23082.959999999999</v>
      </c>
      <c r="AN1898" t="s">
        <v>11</v>
      </c>
      <c r="AO1898" t="s">
        <v>11</v>
      </c>
      <c r="AP1898" t="s">
        <v>42</v>
      </c>
    </row>
    <row r="1899" spans="7:42" x14ac:dyDescent="0.3">
      <c r="G1899" s="14">
        <v>1997</v>
      </c>
      <c r="H1899" s="15" t="s">
        <v>35</v>
      </c>
      <c r="J1899" s="60" t="s">
        <v>2380</v>
      </c>
      <c r="K1899" s="14" t="s">
        <v>11</v>
      </c>
      <c r="L1899" s="14" t="s">
        <v>12</v>
      </c>
      <c r="R1899" s="15" t="s">
        <v>170</v>
      </c>
      <c r="Y1899" t="s">
        <v>470</v>
      </c>
      <c r="Z1899">
        <v>19.95</v>
      </c>
      <c r="AA1899">
        <v>5.13</v>
      </c>
      <c r="AB1899" t="s">
        <v>2380</v>
      </c>
      <c r="AC1899" t="s">
        <v>2382</v>
      </c>
      <c r="AD1899" t="s">
        <v>2380</v>
      </c>
      <c r="AE1899">
        <v>2</v>
      </c>
      <c r="AF1899" t="s">
        <v>2380</v>
      </c>
      <c r="AH1899" t="s">
        <v>1930</v>
      </c>
      <c r="AI1899">
        <v>1997</v>
      </c>
      <c r="AJ1899" t="s">
        <v>35</v>
      </c>
      <c r="AK1899">
        <v>7</v>
      </c>
      <c r="AL1899">
        <v>2</v>
      </c>
      <c r="AM1899">
        <v>23241.47</v>
      </c>
      <c r="AN1899" t="s">
        <v>11</v>
      </c>
      <c r="AO1899" t="s">
        <v>12</v>
      </c>
      <c r="AP1899" t="s">
        <v>170</v>
      </c>
    </row>
    <row r="1900" spans="7:42" x14ac:dyDescent="0.3">
      <c r="G1900" s="14">
        <v>1969</v>
      </c>
      <c r="H1900" s="15" t="s">
        <v>15</v>
      </c>
      <c r="J1900" s="60" t="s">
        <v>2380</v>
      </c>
      <c r="K1900" s="14" t="s">
        <v>11</v>
      </c>
      <c r="L1900" s="14" t="s">
        <v>12</v>
      </c>
      <c r="R1900" s="15" t="s">
        <v>13</v>
      </c>
      <c r="Y1900" t="s">
        <v>469</v>
      </c>
      <c r="Z1900">
        <v>21.24</v>
      </c>
      <c r="AA1900">
        <v>4.49</v>
      </c>
      <c r="AB1900" t="s">
        <v>2380</v>
      </c>
      <c r="AC1900" t="s">
        <v>2380</v>
      </c>
      <c r="AD1900" t="s">
        <v>2380</v>
      </c>
      <c r="AE1900" t="s">
        <v>2381</v>
      </c>
      <c r="AF1900" t="s">
        <v>2380</v>
      </c>
      <c r="AH1900" t="s">
        <v>1931</v>
      </c>
      <c r="AI1900">
        <v>1969</v>
      </c>
      <c r="AJ1900" t="s">
        <v>15</v>
      </c>
      <c r="AK1900">
        <v>14</v>
      </c>
      <c r="AL1900">
        <v>1</v>
      </c>
      <c r="AM1900">
        <v>23244.79</v>
      </c>
      <c r="AN1900" t="s">
        <v>11</v>
      </c>
      <c r="AO1900" t="s">
        <v>12</v>
      </c>
      <c r="AP1900" t="s">
        <v>13</v>
      </c>
    </row>
    <row r="1901" spans="7:42" x14ac:dyDescent="0.3">
      <c r="G1901" s="14">
        <v>1994</v>
      </c>
      <c r="H1901" s="15" t="s">
        <v>37</v>
      </c>
      <c r="J1901" s="60" t="s">
        <v>2380</v>
      </c>
      <c r="K1901" s="14" t="s">
        <v>11</v>
      </c>
      <c r="L1901" s="14" t="s">
        <v>12</v>
      </c>
      <c r="R1901" s="15" t="s">
        <v>247</v>
      </c>
      <c r="Y1901" t="s">
        <v>468</v>
      </c>
      <c r="Z1901">
        <v>44.22</v>
      </c>
      <c r="AA1901">
        <v>6.35</v>
      </c>
      <c r="AB1901" t="s">
        <v>2380</v>
      </c>
      <c r="AC1901" t="s">
        <v>2380</v>
      </c>
      <c r="AD1901" t="s">
        <v>2380</v>
      </c>
      <c r="AE1901" t="s">
        <v>2381</v>
      </c>
      <c r="AF1901" t="s">
        <v>2380</v>
      </c>
      <c r="AH1901" t="s">
        <v>1932</v>
      </c>
      <c r="AI1901">
        <v>1994</v>
      </c>
      <c r="AJ1901" t="s">
        <v>37</v>
      </c>
      <c r="AK1901">
        <v>3</v>
      </c>
      <c r="AL1901">
        <v>1</v>
      </c>
      <c r="AM1901">
        <v>23288.93</v>
      </c>
      <c r="AN1901" t="s">
        <v>11</v>
      </c>
      <c r="AO1901" t="s">
        <v>12</v>
      </c>
      <c r="AP1901" t="s">
        <v>247</v>
      </c>
    </row>
    <row r="1902" spans="7:42" x14ac:dyDescent="0.3">
      <c r="G1902" s="14">
        <v>1973</v>
      </c>
      <c r="H1902" s="15" t="s">
        <v>37</v>
      </c>
      <c r="J1902" s="60" t="s">
        <v>2380</v>
      </c>
      <c r="K1902" s="14" t="s">
        <v>11</v>
      </c>
      <c r="L1902" s="14" t="s">
        <v>11</v>
      </c>
      <c r="R1902" s="15" t="s">
        <v>42</v>
      </c>
      <c r="Y1902" t="s">
        <v>467</v>
      </c>
      <c r="Z1902">
        <v>41.1</v>
      </c>
      <c r="AA1902">
        <v>5.79</v>
      </c>
      <c r="AB1902" t="s">
        <v>2380</v>
      </c>
      <c r="AC1902" t="s">
        <v>2380</v>
      </c>
      <c r="AD1902" t="s">
        <v>2380</v>
      </c>
      <c r="AE1902" t="s">
        <v>2381</v>
      </c>
      <c r="AF1902" t="s">
        <v>2380</v>
      </c>
      <c r="AH1902" t="s">
        <v>1933</v>
      </c>
      <c r="AI1902">
        <v>1973</v>
      </c>
      <c r="AJ1902" t="s">
        <v>37</v>
      </c>
      <c r="AK1902">
        <v>22</v>
      </c>
      <c r="AL1902">
        <v>2</v>
      </c>
      <c r="AM1902">
        <v>23306.55</v>
      </c>
      <c r="AN1902" t="s">
        <v>11</v>
      </c>
      <c r="AO1902" t="s">
        <v>11</v>
      </c>
      <c r="AP1902" t="s">
        <v>42</v>
      </c>
    </row>
    <row r="1903" spans="7:42" x14ac:dyDescent="0.3">
      <c r="G1903" s="14">
        <v>1975</v>
      </c>
      <c r="H1903" s="15" t="s">
        <v>15</v>
      </c>
      <c r="J1903" s="60" t="s">
        <v>2380</v>
      </c>
      <c r="K1903" s="14" t="s">
        <v>11</v>
      </c>
      <c r="L1903" s="14" t="s">
        <v>12</v>
      </c>
      <c r="R1903" s="15" t="s">
        <v>247</v>
      </c>
      <c r="Y1903" t="s">
        <v>466</v>
      </c>
      <c r="Z1903">
        <v>34.200000000000003</v>
      </c>
      <c r="AA1903">
        <v>4.78</v>
      </c>
      <c r="AB1903" t="s">
        <v>2382</v>
      </c>
      <c r="AC1903" t="s">
        <v>2380</v>
      </c>
      <c r="AD1903" t="s">
        <v>2380</v>
      </c>
      <c r="AE1903" t="s">
        <v>2381</v>
      </c>
      <c r="AF1903" t="s">
        <v>2380</v>
      </c>
      <c r="AH1903" t="s">
        <v>1934</v>
      </c>
      <c r="AI1903">
        <v>1975</v>
      </c>
      <c r="AJ1903" t="s">
        <v>15</v>
      </c>
      <c r="AK1903">
        <v>13</v>
      </c>
      <c r="AL1903">
        <v>1</v>
      </c>
      <c r="AM1903">
        <v>23401.31</v>
      </c>
      <c r="AN1903" t="s">
        <v>11</v>
      </c>
      <c r="AO1903" t="s">
        <v>12</v>
      </c>
      <c r="AP1903" t="s">
        <v>247</v>
      </c>
    </row>
    <row r="1904" spans="7:42" x14ac:dyDescent="0.3">
      <c r="G1904" s="14">
        <v>1983</v>
      </c>
      <c r="H1904" s="15" t="s">
        <v>35</v>
      </c>
      <c r="J1904" s="60" t="s">
        <v>2380</v>
      </c>
      <c r="K1904" s="14" t="s">
        <v>11</v>
      </c>
      <c r="L1904" s="14" t="s">
        <v>11</v>
      </c>
      <c r="R1904" s="15" t="s">
        <v>13</v>
      </c>
      <c r="Y1904" t="s">
        <v>465</v>
      </c>
      <c r="Z1904">
        <v>29.92</v>
      </c>
      <c r="AA1904">
        <v>6.02</v>
      </c>
      <c r="AB1904" t="s">
        <v>2382</v>
      </c>
      <c r="AC1904" t="s">
        <v>2380</v>
      </c>
      <c r="AD1904" t="s">
        <v>2380</v>
      </c>
      <c r="AE1904" t="s">
        <v>2381</v>
      </c>
      <c r="AF1904" t="s">
        <v>2380</v>
      </c>
      <c r="AH1904" t="s">
        <v>1935</v>
      </c>
      <c r="AI1904">
        <v>1983</v>
      </c>
      <c r="AJ1904" t="s">
        <v>35</v>
      </c>
      <c r="AK1904">
        <v>26</v>
      </c>
      <c r="AL1904">
        <v>2</v>
      </c>
      <c r="AM1904">
        <v>23563.02</v>
      </c>
      <c r="AN1904" t="s">
        <v>11</v>
      </c>
      <c r="AO1904" t="s">
        <v>11</v>
      </c>
      <c r="AP1904" t="s">
        <v>13</v>
      </c>
    </row>
    <row r="1905" spans="7:42" x14ac:dyDescent="0.3">
      <c r="G1905" s="14">
        <v>1974</v>
      </c>
      <c r="H1905" s="15" t="s">
        <v>18</v>
      </c>
      <c r="J1905" s="60" t="s">
        <v>2380</v>
      </c>
      <c r="K1905" s="14" t="s">
        <v>11</v>
      </c>
      <c r="L1905" s="14" t="s">
        <v>11</v>
      </c>
      <c r="R1905" s="15" t="s">
        <v>42</v>
      </c>
      <c r="Y1905" t="s">
        <v>464</v>
      </c>
      <c r="Z1905">
        <v>28.93</v>
      </c>
      <c r="AA1905">
        <v>4.4400000000000004</v>
      </c>
      <c r="AB1905" t="s">
        <v>2380</v>
      </c>
      <c r="AC1905" t="s">
        <v>2380</v>
      </c>
      <c r="AD1905" t="s">
        <v>2380</v>
      </c>
      <c r="AE1905" t="s">
        <v>2381</v>
      </c>
      <c r="AF1905" t="s">
        <v>2380</v>
      </c>
      <c r="AH1905" t="s">
        <v>1936</v>
      </c>
      <c r="AI1905">
        <v>1974</v>
      </c>
      <c r="AJ1905" t="s">
        <v>18</v>
      </c>
      <c r="AK1905">
        <v>2</v>
      </c>
      <c r="AL1905">
        <v>1</v>
      </c>
      <c r="AM1905">
        <v>23568.27</v>
      </c>
      <c r="AN1905" t="s">
        <v>11</v>
      </c>
      <c r="AO1905" t="s">
        <v>11</v>
      </c>
      <c r="AP1905" t="s">
        <v>42</v>
      </c>
    </row>
    <row r="1906" spans="7:42" x14ac:dyDescent="0.3">
      <c r="G1906" s="14">
        <v>1973</v>
      </c>
      <c r="H1906" s="15" t="s">
        <v>18</v>
      </c>
      <c r="J1906" s="60" t="s">
        <v>2380</v>
      </c>
      <c r="K1906" s="14" t="s">
        <v>11</v>
      </c>
      <c r="L1906" s="14" t="s">
        <v>12</v>
      </c>
      <c r="R1906" s="15" t="s">
        <v>23</v>
      </c>
      <c r="Y1906" t="s">
        <v>463</v>
      </c>
      <c r="Z1906">
        <v>31.254999999999999</v>
      </c>
      <c r="AA1906">
        <v>5.84</v>
      </c>
      <c r="AB1906" t="s">
        <v>2382</v>
      </c>
      <c r="AC1906" t="s">
        <v>2380</v>
      </c>
      <c r="AD1906" t="s">
        <v>2380</v>
      </c>
      <c r="AE1906">
        <v>1</v>
      </c>
      <c r="AF1906" t="s">
        <v>2380</v>
      </c>
      <c r="AH1906" t="s">
        <v>1937</v>
      </c>
      <c r="AI1906">
        <v>1973</v>
      </c>
      <c r="AJ1906" t="s">
        <v>18</v>
      </c>
      <c r="AK1906">
        <v>27</v>
      </c>
      <c r="AL1906">
        <v>2</v>
      </c>
      <c r="AM1906">
        <v>23807.24</v>
      </c>
      <c r="AN1906" t="s">
        <v>11</v>
      </c>
      <c r="AO1906" t="s">
        <v>12</v>
      </c>
      <c r="AP1906" t="s">
        <v>23</v>
      </c>
    </row>
    <row r="1907" spans="7:42" x14ac:dyDescent="0.3">
      <c r="G1907" s="14">
        <v>1970</v>
      </c>
      <c r="H1907" s="15" t="s">
        <v>35</v>
      </c>
      <c r="J1907" s="60" t="s">
        <v>2380</v>
      </c>
      <c r="K1907" s="14" t="s">
        <v>11</v>
      </c>
      <c r="L1907" s="14" t="s">
        <v>12</v>
      </c>
      <c r="R1907" s="15" t="s">
        <v>23</v>
      </c>
      <c r="Y1907" t="s">
        <v>462</v>
      </c>
      <c r="Z1907">
        <v>29.83</v>
      </c>
      <c r="AA1907">
        <v>5.39</v>
      </c>
      <c r="AB1907" t="s">
        <v>2380</v>
      </c>
      <c r="AC1907" t="s">
        <v>2380</v>
      </c>
      <c r="AD1907" t="s">
        <v>2380</v>
      </c>
      <c r="AE1907" t="s">
        <v>2381</v>
      </c>
      <c r="AF1907" t="s">
        <v>2380</v>
      </c>
      <c r="AH1907" t="s">
        <v>1938</v>
      </c>
      <c r="AI1907">
        <v>1970</v>
      </c>
      <c r="AJ1907" t="s">
        <v>35</v>
      </c>
      <c r="AK1907">
        <v>8</v>
      </c>
      <c r="AL1907">
        <v>1</v>
      </c>
      <c r="AM1907">
        <v>23887.66</v>
      </c>
      <c r="AN1907" t="s">
        <v>11</v>
      </c>
      <c r="AO1907" t="s">
        <v>12</v>
      </c>
      <c r="AP1907" t="s">
        <v>23</v>
      </c>
    </row>
    <row r="1908" spans="7:42" x14ac:dyDescent="0.3">
      <c r="G1908" s="14">
        <v>1971</v>
      </c>
      <c r="H1908" s="15" t="s">
        <v>10</v>
      </c>
      <c r="J1908" s="60" t="s">
        <v>2380</v>
      </c>
      <c r="K1908" s="14" t="s">
        <v>11</v>
      </c>
      <c r="L1908" s="14" t="s">
        <v>11</v>
      </c>
      <c r="R1908" s="15" t="s">
        <v>23</v>
      </c>
      <c r="Y1908" t="s">
        <v>461</v>
      </c>
      <c r="Z1908">
        <v>29.59</v>
      </c>
      <c r="AA1908">
        <v>6.16</v>
      </c>
      <c r="AB1908" t="s">
        <v>2380</v>
      </c>
      <c r="AC1908" t="s">
        <v>2380</v>
      </c>
      <c r="AD1908" t="s">
        <v>2383</v>
      </c>
      <c r="AE1908">
        <v>1</v>
      </c>
      <c r="AF1908" t="s">
        <v>2380</v>
      </c>
      <c r="AH1908" t="s">
        <v>1939</v>
      </c>
      <c r="AI1908">
        <v>1971</v>
      </c>
      <c r="AJ1908" t="s">
        <v>10</v>
      </c>
      <c r="AK1908">
        <v>10</v>
      </c>
      <c r="AL1908">
        <v>2</v>
      </c>
      <c r="AM1908">
        <v>23967.38</v>
      </c>
      <c r="AN1908" t="s">
        <v>11</v>
      </c>
      <c r="AO1908" t="s">
        <v>11</v>
      </c>
      <c r="AP1908" t="s">
        <v>23</v>
      </c>
    </row>
    <row r="1909" spans="7:42" x14ac:dyDescent="0.3">
      <c r="G1909" s="14">
        <v>2003</v>
      </c>
      <c r="H1909" s="15" t="s">
        <v>30</v>
      </c>
      <c r="J1909" s="60" t="s">
        <v>2380</v>
      </c>
      <c r="K1909" s="14" t="s">
        <v>11</v>
      </c>
      <c r="L1909" s="14" t="s">
        <v>11</v>
      </c>
      <c r="R1909" s="15" t="s">
        <v>23</v>
      </c>
      <c r="Y1909" t="s">
        <v>460</v>
      </c>
      <c r="Z1909">
        <v>31.16</v>
      </c>
      <c r="AA1909">
        <v>4.49</v>
      </c>
      <c r="AB1909" t="s">
        <v>2380</v>
      </c>
      <c r="AC1909" t="s">
        <v>2380</v>
      </c>
      <c r="AD1909" t="s">
        <v>2383</v>
      </c>
      <c r="AE1909">
        <v>1</v>
      </c>
      <c r="AF1909" t="s">
        <v>2380</v>
      </c>
      <c r="AH1909" t="s">
        <v>1940</v>
      </c>
      <c r="AI1909">
        <v>2003</v>
      </c>
      <c r="AJ1909" t="s">
        <v>30</v>
      </c>
      <c r="AK1909">
        <v>30</v>
      </c>
      <c r="AL1909">
        <v>2</v>
      </c>
      <c r="AM1909">
        <v>24059.68</v>
      </c>
      <c r="AN1909" t="s">
        <v>11</v>
      </c>
      <c r="AO1909" t="s">
        <v>11</v>
      </c>
      <c r="AP1909" t="s">
        <v>23</v>
      </c>
    </row>
    <row r="1910" spans="7:42" x14ac:dyDescent="0.3">
      <c r="G1910" s="14">
        <v>1973</v>
      </c>
      <c r="H1910" s="15" t="s">
        <v>18</v>
      </c>
      <c r="J1910" s="60" t="s">
        <v>2380</v>
      </c>
      <c r="K1910" s="14" t="s">
        <v>11</v>
      </c>
      <c r="L1910" s="14" t="s">
        <v>11</v>
      </c>
      <c r="R1910" s="15" t="s">
        <v>247</v>
      </c>
      <c r="Y1910" t="s">
        <v>459</v>
      </c>
      <c r="Z1910">
        <v>34.21</v>
      </c>
      <c r="AA1910">
        <v>4.4800000000000004</v>
      </c>
      <c r="AB1910" t="s">
        <v>2382</v>
      </c>
      <c r="AC1910" t="s">
        <v>2380</v>
      </c>
      <c r="AD1910" t="s">
        <v>2380</v>
      </c>
      <c r="AE1910">
        <v>1</v>
      </c>
      <c r="AF1910" t="s">
        <v>2380</v>
      </c>
      <c r="AH1910" t="s">
        <v>1941</v>
      </c>
      <c r="AI1910">
        <v>1973</v>
      </c>
      <c r="AJ1910" t="s">
        <v>18</v>
      </c>
      <c r="AK1910">
        <v>13</v>
      </c>
      <c r="AL1910">
        <v>3</v>
      </c>
      <c r="AM1910">
        <v>24106.91</v>
      </c>
      <c r="AN1910" t="s">
        <v>11</v>
      </c>
      <c r="AO1910" t="s">
        <v>11</v>
      </c>
      <c r="AP1910" t="s">
        <v>247</v>
      </c>
    </row>
    <row r="1911" spans="7:42" x14ac:dyDescent="0.3">
      <c r="G1911" s="14">
        <v>1974</v>
      </c>
      <c r="H1911" s="15" t="s">
        <v>20</v>
      </c>
      <c r="J1911" s="60" t="s">
        <v>2380</v>
      </c>
      <c r="K1911" s="14" t="s">
        <v>11</v>
      </c>
      <c r="L1911" s="14" t="s">
        <v>16</v>
      </c>
      <c r="R1911" s="15" t="s">
        <v>13</v>
      </c>
      <c r="Y1911" t="s">
        <v>458</v>
      </c>
      <c r="Z1911">
        <v>34.86</v>
      </c>
      <c r="AA1911">
        <v>10.97</v>
      </c>
      <c r="AB1911" t="s">
        <v>2380</v>
      </c>
      <c r="AC1911" t="s">
        <v>2380</v>
      </c>
      <c r="AD1911" t="s">
        <v>2380</v>
      </c>
      <c r="AE1911" t="s">
        <v>2381</v>
      </c>
      <c r="AF1911" t="s">
        <v>2380</v>
      </c>
      <c r="AH1911" t="s">
        <v>1942</v>
      </c>
      <c r="AI1911">
        <v>1974</v>
      </c>
      <c r="AJ1911" t="s">
        <v>20</v>
      </c>
      <c r="AK1911">
        <v>10</v>
      </c>
      <c r="AL1911">
        <v>3</v>
      </c>
      <c r="AM1911">
        <v>24180.93</v>
      </c>
      <c r="AN1911" t="s">
        <v>11</v>
      </c>
      <c r="AO1911" t="s">
        <v>16</v>
      </c>
      <c r="AP1911" t="s">
        <v>13</v>
      </c>
    </row>
    <row r="1912" spans="7:42" x14ac:dyDescent="0.3">
      <c r="G1912" s="14">
        <v>1964</v>
      </c>
      <c r="H1912" s="15" t="s">
        <v>30</v>
      </c>
      <c r="J1912" s="60" t="s">
        <v>2380</v>
      </c>
      <c r="K1912" s="14" t="s">
        <v>11</v>
      </c>
      <c r="L1912" s="14" t="s">
        <v>16</v>
      </c>
      <c r="R1912" s="15" t="s">
        <v>13</v>
      </c>
      <c r="Y1912" t="s">
        <v>457</v>
      </c>
      <c r="Z1912">
        <v>34.58</v>
      </c>
      <c r="AA1912">
        <v>5.14</v>
      </c>
      <c r="AB1912" t="s">
        <v>2380</v>
      </c>
      <c r="AC1912" t="s">
        <v>2382</v>
      </c>
      <c r="AD1912" t="s">
        <v>2380</v>
      </c>
      <c r="AE1912">
        <v>2</v>
      </c>
      <c r="AF1912" t="s">
        <v>2380</v>
      </c>
      <c r="AH1912" t="s">
        <v>1943</v>
      </c>
      <c r="AI1912">
        <v>1964</v>
      </c>
      <c r="AJ1912" t="s">
        <v>30</v>
      </c>
      <c r="AK1912">
        <v>16</v>
      </c>
      <c r="AL1912">
        <v>0</v>
      </c>
      <c r="AM1912">
        <v>24227.34</v>
      </c>
      <c r="AN1912" t="s">
        <v>11</v>
      </c>
      <c r="AO1912" t="s">
        <v>16</v>
      </c>
      <c r="AP1912" t="s">
        <v>13</v>
      </c>
    </row>
    <row r="1913" spans="7:42" x14ac:dyDescent="0.3">
      <c r="G1913" s="14">
        <v>2004</v>
      </c>
      <c r="H1913" s="15" t="s">
        <v>35</v>
      </c>
      <c r="J1913" s="60" t="s">
        <v>2380</v>
      </c>
      <c r="K1913" s="14" t="s">
        <v>11</v>
      </c>
      <c r="L1913" s="14" t="s">
        <v>16</v>
      </c>
      <c r="R1913" s="15" t="s">
        <v>42</v>
      </c>
      <c r="Y1913" t="s">
        <v>456</v>
      </c>
      <c r="Z1913">
        <v>17.940000000000001</v>
      </c>
      <c r="AA1913">
        <v>5.17</v>
      </c>
      <c r="AB1913" t="s">
        <v>2382</v>
      </c>
      <c r="AC1913" t="s">
        <v>2380</v>
      </c>
      <c r="AD1913" t="s">
        <v>2380</v>
      </c>
      <c r="AE1913" t="s">
        <v>2381</v>
      </c>
      <c r="AF1913" t="s">
        <v>2380</v>
      </c>
      <c r="AH1913" t="s">
        <v>1944</v>
      </c>
      <c r="AI1913">
        <v>2004</v>
      </c>
      <c r="AJ1913" t="s">
        <v>35</v>
      </c>
      <c r="AK1913">
        <v>3</v>
      </c>
      <c r="AL1913">
        <v>0</v>
      </c>
      <c r="AM1913">
        <v>24294.02</v>
      </c>
      <c r="AN1913" t="s">
        <v>11</v>
      </c>
      <c r="AO1913" t="s">
        <v>16</v>
      </c>
      <c r="AP1913" t="s">
        <v>42</v>
      </c>
    </row>
    <row r="1914" spans="7:42" x14ac:dyDescent="0.3">
      <c r="G1914" s="14">
        <v>1999</v>
      </c>
      <c r="H1914" s="15" t="s">
        <v>37</v>
      </c>
      <c r="J1914" s="60" t="s">
        <v>2380</v>
      </c>
      <c r="K1914" s="14" t="s">
        <v>11</v>
      </c>
      <c r="L1914" s="14" t="s">
        <v>16</v>
      </c>
      <c r="R1914" s="15" t="s">
        <v>42</v>
      </c>
      <c r="Y1914" t="s">
        <v>455</v>
      </c>
      <c r="Z1914">
        <v>26.8</v>
      </c>
      <c r="AA1914">
        <v>6.18</v>
      </c>
      <c r="AB1914" t="s">
        <v>2382</v>
      </c>
      <c r="AC1914" t="s">
        <v>2380</v>
      </c>
      <c r="AD1914" t="s">
        <v>2383</v>
      </c>
      <c r="AE1914">
        <v>1</v>
      </c>
      <c r="AF1914" t="s">
        <v>2380</v>
      </c>
      <c r="AH1914" t="s">
        <v>1945</v>
      </c>
      <c r="AI1914">
        <v>1999</v>
      </c>
      <c r="AJ1914" t="s">
        <v>37</v>
      </c>
      <c r="AK1914">
        <v>7</v>
      </c>
      <c r="AL1914">
        <v>0</v>
      </c>
      <c r="AM1914">
        <v>24387.74</v>
      </c>
      <c r="AN1914" t="s">
        <v>11</v>
      </c>
      <c r="AO1914" t="s">
        <v>16</v>
      </c>
      <c r="AP1914" t="s">
        <v>42</v>
      </c>
    </row>
    <row r="1915" spans="7:42" x14ac:dyDescent="0.3">
      <c r="G1915" s="14">
        <v>1970</v>
      </c>
      <c r="H1915" s="15" t="s">
        <v>15</v>
      </c>
      <c r="J1915" s="60" t="s">
        <v>2380</v>
      </c>
      <c r="K1915" s="14" t="s">
        <v>11</v>
      </c>
      <c r="L1915" s="14" t="s">
        <v>12</v>
      </c>
      <c r="R1915" s="15" t="s">
        <v>23</v>
      </c>
      <c r="Y1915" t="s">
        <v>454</v>
      </c>
      <c r="Z1915">
        <v>17.690000000000001</v>
      </c>
      <c r="AA1915">
        <v>9.07</v>
      </c>
      <c r="AB1915" t="s">
        <v>2382</v>
      </c>
      <c r="AC1915" t="s">
        <v>2380</v>
      </c>
      <c r="AD1915" t="s">
        <v>2380</v>
      </c>
      <c r="AE1915" t="s">
        <v>2381</v>
      </c>
      <c r="AF1915" t="s">
        <v>2380</v>
      </c>
      <c r="AH1915" t="s">
        <v>1946</v>
      </c>
      <c r="AI1915">
        <v>1970</v>
      </c>
      <c r="AJ1915" t="s">
        <v>15</v>
      </c>
      <c r="AK1915">
        <v>30</v>
      </c>
      <c r="AL1915">
        <v>0</v>
      </c>
      <c r="AM1915">
        <v>24393.62</v>
      </c>
      <c r="AN1915" t="s">
        <v>11</v>
      </c>
      <c r="AO1915" t="s">
        <v>12</v>
      </c>
      <c r="AP1915" t="s">
        <v>23</v>
      </c>
    </row>
    <row r="1916" spans="7:42" x14ac:dyDescent="0.3">
      <c r="G1916" s="14">
        <v>1968</v>
      </c>
      <c r="H1916" s="15" t="s">
        <v>10</v>
      </c>
      <c r="J1916" s="60" t="s">
        <v>2380</v>
      </c>
      <c r="K1916" s="14" t="s">
        <v>11</v>
      </c>
      <c r="L1916" s="14" t="s">
        <v>11</v>
      </c>
      <c r="R1916" s="15" t="s">
        <v>23</v>
      </c>
      <c r="Y1916" t="s">
        <v>453</v>
      </c>
      <c r="Z1916">
        <v>25.77</v>
      </c>
      <c r="AA1916">
        <v>4.43</v>
      </c>
      <c r="AB1916" t="s">
        <v>2380</v>
      </c>
      <c r="AC1916" t="s">
        <v>2380</v>
      </c>
      <c r="AD1916" t="s">
        <v>2383</v>
      </c>
      <c r="AE1916">
        <v>1</v>
      </c>
      <c r="AF1916" t="s">
        <v>2380</v>
      </c>
      <c r="AH1916" t="s">
        <v>1947</v>
      </c>
      <c r="AI1916">
        <v>1968</v>
      </c>
      <c r="AJ1916" t="s">
        <v>10</v>
      </c>
      <c r="AK1916">
        <v>6</v>
      </c>
      <c r="AL1916">
        <v>0</v>
      </c>
      <c r="AM1916">
        <v>24476.48</v>
      </c>
      <c r="AN1916" t="s">
        <v>11</v>
      </c>
      <c r="AO1916" t="s">
        <v>11</v>
      </c>
      <c r="AP1916" t="s">
        <v>23</v>
      </c>
    </row>
    <row r="1917" spans="7:42" x14ac:dyDescent="0.3">
      <c r="G1917" s="14">
        <v>1961</v>
      </c>
      <c r="H1917" s="15" t="s">
        <v>37</v>
      </c>
      <c r="J1917" s="60" t="s">
        <v>2380</v>
      </c>
      <c r="K1917" s="14" t="s">
        <v>11</v>
      </c>
      <c r="L1917" s="14" t="s">
        <v>11</v>
      </c>
      <c r="R1917" s="15" t="s">
        <v>13</v>
      </c>
      <c r="Y1917" t="s">
        <v>452</v>
      </c>
      <c r="Z1917">
        <v>34.46</v>
      </c>
      <c r="AA1917">
        <v>4.17</v>
      </c>
      <c r="AB1917" t="s">
        <v>2380</v>
      </c>
      <c r="AC1917" t="s">
        <v>2382</v>
      </c>
      <c r="AD1917" t="s">
        <v>2380</v>
      </c>
      <c r="AE1917">
        <v>1</v>
      </c>
      <c r="AF1917" t="s">
        <v>2380</v>
      </c>
      <c r="AH1917" t="s">
        <v>1948</v>
      </c>
      <c r="AI1917">
        <v>1961</v>
      </c>
      <c r="AJ1917" t="s">
        <v>37</v>
      </c>
      <c r="AK1917">
        <v>21</v>
      </c>
      <c r="AL1917">
        <v>0</v>
      </c>
      <c r="AM1917">
        <v>24513.09</v>
      </c>
      <c r="AN1917" t="s">
        <v>11</v>
      </c>
      <c r="AO1917" t="s">
        <v>11</v>
      </c>
      <c r="AP1917" t="s">
        <v>13</v>
      </c>
    </row>
    <row r="1918" spans="7:42" x14ac:dyDescent="0.3">
      <c r="G1918" s="14">
        <v>1972</v>
      </c>
      <c r="H1918" s="15" t="s">
        <v>20</v>
      </c>
      <c r="J1918" s="60" t="s">
        <v>2380</v>
      </c>
      <c r="K1918" s="14" t="s">
        <v>11</v>
      </c>
      <c r="L1918" s="14" t="s">
        <v>12</v>
      </c>
      <c r="R1918" s="15" t="s">
        <v>42</v>
      </c>
      <c r="Y1918" t="s">
        <v>451</v>
      </c>
      <c r="Z1918">
        <v>30.875</v>
      </c>
      <c r="AA1918">
        <v>4.95</v>
      </c>
      <c r="AB1918" t="s">
        <v>2382</v>
      </c>
      <c r="AC1918" t="s">
        <v>2380</v>
      </c>
      <c r="AD1918" t="s">
        <v>2380</v>
      </c>
      <c r="AE1918" t="s">
        <v>2381</v>
      </c>
      <c r="AF1918" t="s">
        <v>2380</v>
      </c>
      <c r="AH1918" t="s">
        <v>1949</v>
      </c>
      <c r="AI1918">
        <v>1972</v>
      </c>
      <c r="AJ1918" t="s">
        <v>20</v>
      </c>
      <c r="AK1918">
        <v>14</v>
      </c>
      <c r="AL1918">
        <v>1</v>
      </c>
      <c r="AM1918">
        <v>24520.26</v>
      </c>
      <c r="AN1918" t="s">
        <v>11</v>
      </c>
      <c r="AO1918" t="s">
        <v>12</v>
      </c>
      <c r="AP1918" t="s">
        <v>42</v>
      </c>
    </row>
    <row r="1919" spans="7:42" x14ac:dyDescent="0.3">
      <c r="G1919" s="14">
        <v>1975</v>
      </c>
      <c r="H1919" s="15" t="s">
        <v>18</v>
      </c>
      <c r="J1919" s="60" t="s">
        <v>2380</v>
      </c>
      <c r="K1919" s="14" t="s">
        <v>11</v>
      </c>
      <c r="L1919" s="14" t="s">
        <v>11</v>
      </c>
      <c r="R1919" s="15" t="s">
        <v>23</v>
      </c>
      <c r="Y1919" t="s">
        <v>450</v>
      </c>
      <c r="Z1919">
        <v>39.49</v>
      </c>
      <c r="AA1919">
        <v>5.13</v>
      </c>
      <c r="AB1919" t="s">
        <v>2380</v>
      </c>
      <c r="AC1919" t="s">
        <v>2380</v>
      </c>
      <c r="AD1919" t="s">
        <v>2380</v>
      </c>
      <c r="AE1919" t="s">
        <v>2381</v>
      </c>
      <c r="AF1919" t="s">
        <v>2380</v>
      </c>
      <c r="AH1919" t="s">
        <v>1950</v>
      </c>
      <c r="AI1919">
        <v>1975</v>
      </c>
      <c r="AJ1919" t="s">
        <v>18</v>
      </c>
      <c r="AK1919">
        <v>13</v>
      </c>
      <c r="AL1919">
        <v>2</v>
      </c>
      <c r="AM1919">
        <v>24535.7</v>
      </c>
      <c r="AN1919" t="s">
        <v>11</v>
      </c>
      <c r="AO1919" t="s">
        <v>11</v>
      </c>
      <c r="AP1919" t="s">
        <v>23</v>
      </c>
    </row>
    <row r="1920" spans="7:42" x14ac:dyDescent="0.3">
      <c r="G1920" s="14">
        <v>1976</v>
      </c>
      <c r="H1920" s="15" t="s">
        <v>37</v>
      </c>
      <c r="J1920" s="60" t="s">
        <v>2380</v>
      </c>
      <c r="K1920" s="14" t="s">
        <v>11</v>
      </c>
      <c r="L1920" s="14" t="s">
        <v>11</v>
      </c>
      <c r="R1920" s="15" t="s">
        <v>42</v>
      </c>
      <c r="Y1920" t="s">
        <v>449</v>
      </c>
      <c r="Z1920">
        <v>28.88</v>
      </c>
      <c r="AA1920">
        <v>4.0999999999999996</v>
      </c>
      <c r="AB1920" t="s">
        <v>2380</v>
      </c>
      <c r="AC1920" t="s">
        <v>2380</v>
      </c>
      <c r="AD1920" t="s">
        <v>2380</v>
      </c>
      <c r="AE1920" t="s">
        <v>2381</v>
      </c>
      <c r="AF1920" t="s">
        <v>2380</v>
      </c>
      <c r="AH1920" t="s">
        <v>1951</v>
      </c>
      <c r="AI1920">
        <v>1976</v>
      </c>
      <c r="AJ1920" t="s">
        <v>37</v>
      </c>
      <c r="AK1920">
        <v>12</v>
      </c>
      <c r="AL1920">
        <v>0</v>
      </c>
      <c r="AM1920">
        <v>24603.05</v>
      </c>
      <c r="AN1920" t="s">
        <v>11</v>
      </c>
      <c r="AO1920" t="s">
        <v>11</v>
      </c>
      <c r="AP1920" t="s">
        <v>42</v>
      </c>
    </row>
    <row r="1921" spans="7:42" x14ac:dyDescent="0.3">
      <c r="G1921" s="14">
        <v>1970</v>
      </c>
      <c r="H1921" s="15" t="s">
        <v>18</v>
      </c>
      <c r="J1921" s="60" t="s">
        <v>2380</v>
      </c>
      <c r="K1921" s="14" t="s">
        <v>11</v>
      </c>
      <c r="L1921" s="14" t="s">
        <v>12</v>
      </c>
      <c r="R1921" s="15" t="s">
        <v>13</v>
      </c>
      <c r="Y1921" t="s">
        <v>448</v>
      </c>
      <c r="Z1921">
        <v>20.234999999999999</v>
      </c>
      <c r="AA1921">
        <v>5.01</v>
      </c>
      <c r="AB1921" t="s">
        <v>2382</v>
      </c>
      <c r="AC1921" t="s">
        <v>2380</v>
      </c>
      <c r="AD1921" t="s">
        <v>2380</v>
      </c>
      <c r="AE1921" t="s">
        <v>2381</v>
      </c>
      <c r="AF1921" t="s">
        <v>2380</v>
      </c>
      <c r="AH1921" t="s">
        <v>1952</v>
      </c>
      <c r="AI1921">
        <v>1970</v>
      </c>
      <c r="AJ1921" t="s">
        <v>18</v>
      </c>
      <c r="AK1921">
        <v>12</v>
      </c>
      <c r="AL1921">
        <v>2</v>
      </c>
      <c r="AM1921">
        <v>24667.42</v>
      </c>
      <c r="AN1921" t="s">
        <v>11</v>
      </c>
      <c r="AO1921" t="s">
        <v>12</v>
      </c>
      <c r="AP1921" t="s">
        <v>13</v>
      </c>
    </row>
    <row r="1922" spans="7:42" x14ac:dyDescent="0.3">
      <c r="G1922" s="14">
        <v>1996</v>
      </c>
      <c r="H1922" s="15" t="s">
        <v>35</v>
      </c>
      <c r="J1922" s="60" t="s">
        <v>2380</v>
      </c>
      <c r="K1922" s="14" t="s">
        <v>11</v>
      </c>
      <c r="L1922" s="14" t="s">
        <v>16</v>
      </c>
      <c r="R1922" s="15" t="s">
        <v>247</v>
      </c>
      <c r="Y1922" t="s">
        <v>447</v>
      </c>
      <c r="Z1922">
        <v>30.67</v>
      </c>
      <c r="AA1922">
        <v>5.09</v>
      </c>
      <c r="AB1922" t="s">
        <v>2382</v>
      </c>
      <c r="AC1922" t="s">
        <v>2380</v>
      </c>
      <c r="AD1922" t="s">
        <v>2380</v>
      </c>
      <c r="AE1922" t="s">
        <v>2381</v>
      </c>
      <c r="AF1922" t="s">
        <v>2380</v>
      </c>
      <c r="AH1922" t="s">
        <v>1953</v>
      </c>
      <c r="AI1922">
        <v>1996</v>
      </c>
      <c r="AJ1922" t="s">
        <v>35</v>
      </c>
      <c r="AK1922">
        <v>28</v>
      </c>
      <c r="AL1922">
        <v>4</v>
      </c>
      <c r="AM1922">
        <v>24671.66</v>
      </c>
      <c r="AN1922" t="s">
        <v>11</v>
      </c>
      <c r="AO1922" t="s">
        <v>16</v>
      </c>
      <c r="AP1922" t="s">
        <v>247</v>
      </c>
    </row>
    <row r="1923" spans="7:42" x14ac:dyDescent="0.3">
      <c r="G1923" s="14">
        <v>1992</v>
      </c>
      <c r="H1923" s="15" t="s">
        <v>37</v>
      </c>
      <c r="J1923" s="60" t="s">
        <v>2380</v>
      </c>
      <c r="K1923" s="14" t="s">
        <v>11</v>
      </c>
      <c r="L1923" s="14" t="s">
        <v>12</v>
      </c>
      <c r="R1923" s="15" t="s">
        <v>42</v>
      </c>
      <c r="Y1923" t="s">
        <v>446</v>
      </c>
      <c r="Z1923">
        <v>30.875</v>
      </c>
      <c r="AA1923">
        <v>6.49</v>
      </c>
      <c r="AB1923" t="s">
        <v>2380</v>
      </c>
      <c r="AC1923" t="s">
        <v>2380</v>
      </c>
      <c r="AD1923" t="s">
        <v>2380</v>
      </c>
      <c r="AE1923" t="s">
        <v>2381</v>
      </c>
      <c r="AF1923" t="s">
        <v>2380</v>
      </c>
      <c r="AH1923" t="s">
        <v>1954</v>
      </c>
      <c r="AI1923">
        <v>1992</v>
      </c>
      <c r="AJ1923" t="s">
        <v>37</v>
      </c>
      <c r="AK1923">
        <v>11</v>
      </c>
      <c r="AL1923">
        <v>0</v>
      </c>
      <c r="AM1923">
        <v>24795.040000000001</v>
      </c>
      <c r="AN1923" t="s">
        <v>11</v>
      </c>
      <c r="AO1923" t="s">
        <v>12</v>
      </c>
      <c r="AP1923" t="s">
        <v>42</v>
      </c>
    </row>
    <row r="1924" spans="7:42" x14ac:dyDescent="0.3">
      <c r="G1924" s="14">
        <v>1994</v>
      </c>
      <c r="H1924" s="15" t="s">
        <v>20</v>
      </c>
      <c r="J1924" s="60" t="s">
        <v>2380</v>
      </c>
      <c r="K1924" s="14" t="s">
        <v>11</v>
      </c>
      <c r="L1924" s="14" t="s">
        <v>11</v>
      </c>
      <c r="R1924" s="15" t="s">
        <v>42</v>
      </c>
      <c r="Y1924" t="s">
        <v>445</v>
      </c>
      <c r="Z1924">
        <v>23.8</v>
      </c>
      <c r="AA1924">
        <v>4.08</v>
      </c>
      <c r="AB1924" t="s">
        <v>2380</v>
      </c>
      <c r="AC1924" t="s">
        <v>2380</v>
      </c>
      <c r="AD1924" t="s">
        <v>2380</v>
      </c>
      <c r="AE1924" t="s">
        <v>2381</v>
      </c>
      <c r="AF1924" t="s">
        <v>2380</v>
      </c>
      <c r="AH1924" t="s">
        <v>1955</v>
      </c>
      <c r="AI1924">
        <v>1994</v>
      </c>
      <c r="AJ1924" t="s">
        <v>20</v>
      </c>
      <c r="AK1924">
        <v>9</v>
      </c>
      <c r="AL1924">
        <v>0</v>
      </c>
      <c r="AM1924">
        <v>24817.25</v>
      </c>
      <c r="AN1924" t="s">
        <v>11</v>
      </c>
      <c r="AO1924" t="s">
        <v>11</v>
      </c>
      <c r="AP1924" t="s">
        <v>42</v>
      </c>
    </row>
    <row r="1925" spans="7:42" x14ac:dyDescent="0.3">
      <c r="G1925" s="14">
        <v>1995</v>
      </c>
      <c r="H1925" s="15" t="s">
        <v>18</v>
      </c>
      <c r="J1925" s="60" t="s">
        <v>2380</v>
      </c>
      <c r="K1925" s="14" t="s">
        <v>11</v>
      </c>
      <c r="L1925" s="14" t="s">
        <v>12</v>
      </c>
      <c r="R1925" s="15" t="s">
        <v>42</v>
      </c>
      <c r="Y1925" t="s">
        <v>444</v>
      </c>
      <c r="Z1925">
        <v>15.37</v>
      </c>
      <c r="AA1925">
        <v>8.6300000000000008</v>
      </c>
      <c r="AB1925" t="s">
        <v>2382</v>
      </c>
      <c r="AC1925" t="s">
        <v>2380</v>
      </c>
      <c r="AD1925" t="s">
        <v>2380</v>
      </c>
      <c r="AE1925" t="s">
        <v>2381</v>
      </c>
      <c r="AF1925" t="s">
        <v>2380</v>
      </c>
      <c r="AH1925" t="s">
        <v>1956</v>
      </c>
      <c r="AI1925">
        <v>1995</v>
      </c>
      <c r="AJ1925" t="s">
        <v>18</v>
      </c>
      <c r="AK1925">
        <v>10</v>
      </c>
      <c r="AL1925">
        <v>0</v>
      </c>
      <c r="AM1925">
        <v>24863.25</v>
      </c>
      <c r="AN1925" t="s">
        <v>11</v>
      </c>
      <c r="AO1925" t="s">
        <v>12</v>
      </c>
      <c r="AP1925" t="s">
        <v>42</v>
      </c>
    </row>
    <row r="1926" spans="7:42" x14ac:dyDescent="0.3">
      <c r="G1926" s="14">
        <v>1970</v>
      </c>
      <c r="H1926" s="15" t="s">
        <v>15</v>
      </c>
      <c r="J1926" s="60" t="s">
        <v>2380</v>
      </c>
      <c r="K1926" s="14" t="s">
        <v>11</v>
      </c>
      <c r="L1926" s="14" t="s">
        <v>11</v>
      </c>
      <c r="R1926" s="15" t="s">
        <v>168</v>
      </c>
      <c r="Y1926" t="s">
        <v>443</v>
      </c>
      <c r="Z1926">
        <v>30.4</v>
      </c>
      <c r="AA1926">
        <v>5.28</v>
      </c>
      <c r="AB1926" t="s">
        <v>2380</v>
      </c>
      <c r="AC1926" t="s">
        <v>2380</v>
      </c>
      <c r="AD1926" t="s">
        <v>2380</v>
      </c>
      <c r="AE1926" t="s">
        <v>2381</v>
      </c>
      <c r="AF1926" t="s">
        <v>2380</v>
      </c>
      <c r="AH1926" t="s">
        <v>1957</v>
      </c>
      <c r="AI1926">
        <v>1970</v>
      </c>
      <c r="AJ1926" t="s">
        <v>15</v>
      </c>
      <c r="AK1926">
        <v>26</v>
      </c>
      <c r="AL1926">
        <v>3</v>
      </c>
      <c r="AM1926">
        <v>24869.84</v>
      </c>
      <c r="AN1926" t="s">
        <v>11</v>
      </c>
      <c r="AO1926" t="s">
        <v>11</v>
      </c>
      <c r="AP1926" t="s">
        <v>168</v>
      </c>
    </row>
    <row r="1927" spans="7:42" x14ac:dyDescent="0.3">
      <c r="G1927" s="14">
        <v>1969</v>
      </c>
      <c r="H1927" s="15" t="s">
        <v>10</v>
      </c>
      <c r="J1927" s="60" t="s">
        <v>2380</v>
      </c>
      <c r="K1927" s="14" t="s">
        <v>11</v>
      </c>
      <c r="L1927" s="14" t="s">
        <v>16</v>
      </c>
      <c r="R1927" s="15" t="s">
        <v>247</v>
      </c>
      <c r="Y1927" t="s">
        <v>442</v>
      </c>
      <c r="Z1927">
        <v>19.48</v>
      </c>
      <c r="AA1927">
        <v>5.63</v>
      </c>
      <c r="AB1927" t="s">
        <v>2382</v>
      </c>
      <c r="AC1927" t="s">
        <v>2380</v>
      </c>
      <c r="AD1927" t="s">
        <v>2380</v>
      </c>
      <c r="AE1927">
        <v>1</v>
      </c>
      <c r="AF1927" t="s">
        <v>2380</v>
      </c>
      <c r="AH1927" t="s">
        <v>1958</v>
      </c>
      <c r="AI1927">
        <v>1969</v>
      </c>
      <c r="AJ1927" t="s">
        <v>10</v>
      </c>
      <c r="AK1927">
        <v>23</v>
      </c>
      <c r="AL1927">
        <v>3</v>
      </c>
      <c r="AM1927">
        <v>24873.38</v>
      </c>
      <c r="AN1927" t="s">
        <v>11</v>
      </c>
      <c r="AO1927" t="s">
        <v>16</v>
      </c>
      <c r="AP1927" t="s">
        <v>247</v>
      </c>
    </row>
    <row r="1928" spans="7:42" x14ac:dyDescent="0.3">
      <c r="G1928" s="14">
        <v>1987</v>
      </c>
      <c r="H1928" s="15" t="s">
        <v>18</v>
      </c>
      <c r="J1928" s="60" t="s">
        <v>2380</v>
      </c>
      <c r="K1928" s="14" t="s">
        <v>11</v>
      </c>
      <c r="L1928" s="14" t="s">
        <v>16</v>
      </c>
      <c r="R1928" s="15" t="s">
        <v>247</v>
      </c>
      <c r="Y1928" t="s">
        <v>441</v>
      </c>
      <c r="Z1928">
        <v>16.96</v>
      </c>
      <c r="AA1928">
        <v>11.47</v>
      </c>
      <c r="AB1928" t="s">
        <v>2382</v>
      </c>
      <c r="AC1928" t="s">
        <v>2380</v>
      </c>
      <c r="AD1928" t="s">
        <v>2380</v>
      </c>
      <c r="AE1928" t="s">
        <v>2381</v>
      </c>
      <c r="AF1928" t="s">
        <v>2380</v>
      </c>
      <c r="AH1928" t="s">
        <v>1959</v>
      </c>
      <c r="AI1928">
        <v>1987</v>
      </c>
      <c r="AJ1928" t="s">
        <v>18</v>
      </c>
      <c r="AK1928">
        <v>14</v>
      </c>
      <c r="AL1928">
        <v>2</v>
      </c>
      <c r="AM1928">
        <v>24915.05</v>
      </c>
      <c r="AN1928" t="s">
        <v>11</v>
      </c>
      <c r="AO1928" t="s">
        <v>16</v>
      </c>
      <c r="AP1928" t="s">
        <v>247</v>
      </c>
    </row>
    <row r="1929" spans="7:42" x14ac:dyDescent="0.3">
      <c r="G1929" s="14">
        <v>1975</v>
      </c>
      <c r="H1929" s="15" t="s">
        <v>15</v>
      </c>
      <c r="J1929" s="60" t="s">
        <v>2380</v>
      </c>
      <c r="K1929" s="14" t="s">
        <v>11</v>
      </c>
      <c r="L1929" s="14" t="s">
        <v>12</v>
      </c>
      <c r="R1929" s="15" t="s">
        <v>23</v>
      </c>
      <c r="Y1929" t="s">
        <v>440</v>
      </c>
      <c r="Z1929">
        <v>19.05</v>
      </c>
      <c r="AA1929">
        <v>4.92</v>
      </c>
      <c r="AB1929" t="s">
        <v>2380</v>
      </c>
      <c r="AC1929" t="s">
        <v>2380</v>
      </c>
      <c r="AD1929" t="s">
        <v>2380</v>
      </c>
      <c r="AE1929">
        <v>1</v>
      </c>
      <c r="AF1929" t="s">
        <v>2380</v>
      </c>
      <c r="AH1929" t="s">
        <v>1960</v>
      </c>
      <c r="AI1929">
        <v>1975</v>
      </c>
      <c r="AJ1929" t="s">
        <v>15</v>
      </c>
      <c r="AK1929">
        <v>14</v>
      </c>
      <c r="AL1929">
        <v>3</v>
      </c>
      <c r="AM1929">
        <v>24915.22</v>
      </c>
      <c r="AN1929" t="s">
        <v>11</v>
      </c>
      <c r="AO1929" t="s">
        <v>12</v>
      </c>
      <c r="AP1929" t="s">
        <v>23</v>
      </c>
    </row>
    <row r="1930" spans="7:42" x14ac:dyDescent="0.3">
      <c r="G1930" s="14">
        <v>1995</v>
      </c>
      <c r="H1930" s="15" t="s">
        <v>30</v>
      </c>
      <c r="J1930" s="60" t="s">
        <v>2380</v>
      </c>
      <c r="K1930" s="14" t="s">
        <v>11</v>
      </c>
      <c r="L1930" s="14" t="s">
        <v>11</v>
      </c>
      <c r="R1930" s="15" t="s">
        <v>42</v>
      </c>
      <c r="Y1930" t="s">
        <v>439</v>
      </c>
      <c r="Z1930">
        <v>37.619999999999997</v>
      </c>
      <c r="AA1930">
        <v>4.18</v>
      </c>
      <c r="AB1930" t="s">
        <v>2380</v>
      </c>
      <c r="AC1930" t="s">
        <v>2380</v>
      </c>
      <c r="AD1930" t="s">
        <v>2380</v>
      </c>
      <c r="AE1930" t="s">
        <v>2381</v>
      </c>
      <c r="AF1930" t="s">
        <v>2380</v>
      </c>
      <c r="AH1930" t="s">
        <v>1961</v>
      </c>
      <c r="AI1930">
        <v>1995</v>
      </c>
      <c r="AJ1930" t="s">
        <v>30</v>
      </c>
      <c r="AK1930">
        <v>4</v>
      </c>
      <c r="AL1930">
        <v>0</v>
      </c>
      <c r="AM1930">
        <v>25075.97</v>
      </c>
      <c r="AN1930" t="s">
        <v>11</v>
      </c>
      <c r="AO1930" t="s">
        <v>11</v>
      </c>
      <c r="AP1930" t="s">
        <v>42</v>
      </c>
    </row>
    <row r="1931" spans="7:42" x14ac:dyDescent="0.3">
      <c r="G1931" s="14">
        <v>1998</v>
      </c>
      <c r="H1931" s="15" t="s">
        <v>18</v>
      </c>
      <c r="J1931" s="60" t="s">
        <v>2380</v>
      </c>
      <c r="K1931" s="14" t="s">
        <v>11</v>
      </c>
      <c r="L1931" s="14" t="s">
        <v>11</v>
      </c>
      <c r="R1931" s="15" t="s">
        <v>13</v>
      </c>
      <c r="Y1931" t="s">
        <v>438</v>
      </c>
      <c r="Z1931">
        <v>29.1</v>
      </c>
      <c r="AA1931">
        <v>4.67</v>
      </c>
      <c r="AB1931" t="s">
        <v>2380</v>
      </c>
      <c r="AC1931" t="s">
        <v>2380</v>
      </c>
      <c r="AD1931" t="s">
        <v>2380</v>
      </c>
      <c r="AE1931" t="s">
        <v>2381</v>
      </c>
      <c r="AF1931" t="s">
        <v>2380</v>
      </c>
      <c r="AH1931" t="s">
        <v>1962</v>
      </c>
      <c r="AI1931">
        <v>1998</v>
      </c>
      <c r="AJ1931" t="s">
        <v>18</v>
      </c>
      <c r="AK1931">
        <v>14</v>
      </c>
      <c r="AL1931">
        <v>0</v>
      </c>
      <c r="AM1931">
        <v>25081.77</v>
      </c>
      <c r="AN1931" t="s">
        <v>11</v>
      </c>
      <c r="AO1931" t="s">
        <v>11</v>
      </c>
      <c r="AP1931" t="s">
        <v>13</v>
      </c>
    </row>
    <row r="1932" spans="7:42" x14ac:dyDescent="0.3">
      <c r="G1932" s="14">
        <v>1998</v>
      </c>
      <c r="H1932" s="15" t="s">
        <v>15</v>
      </c>
      <c r="J1932" s="60" t="s">
        <v>2380</v>
      </c>
      <c r="K1932" s="14" t="s">
        <v>11</v>
      </c>
      <c r="L1932" s="14" t="s">
        <v>12</v>
      </c>
      <c r="R1932" s="15" t="s">
        <v>42</v>
      </c>
      <c r="Y1932" t="s">
        <v>437</v>
      </c>
      <c r="Z1932">
        <v>26.62</v>
      </c>
      <c r="AA1932">
        <v>6.24</v>
      </c>
      <c r="AB1932" t="s">
        <v>2380</v>
      </c>
      <c r="AC1932" t="s">
        <v>2380</v>
      </c>
      <c r="AD1932" t="s">
        <v>2380</v>
      </c>
      <c r="AE1932" t="s">
        <v>2381</v>
      </c>
      <c r="AF1932" t="s">
        <v>2380</v>
      </c>
      <c r="AH1932" t="s">
        <v>1963</v>
      </c>
      <c r="AI1932">
        <v>1998</v>
      </c>
      <c r="AJ1932" t="s">
        <v>15</v>
      </c>
      <c r="AK1932">
        <v>24</v>
      </c>
      <c r="AL1932">
        <v>0</v>
      </c>
      <c r="AM1932">
        <v>25127.22</v>
      </c>
      <c r="AN1932" t="s">
        <v>11</v>
      </c>
      <c r="AO1932" t="s">
        <v>12</v>
      </c>
      <c r="AP1932" t="s">
        <v>42</v>
      </c>
    </row>
    <row r="1933" spans="7:42" x14ac:dyDescent="0.3">
      <c r="G1933" s="14">
        <v>1975</v>
      </c>
      <c r="H1933" s="15" t="s">
        <v>30</v>
      </c>
      <c r="J1933" s="60" t="s">
        <v>2380</v>
      </c>
      <c r="K1933" s="14" t="s">
        <v>11</v>
      </c>
      <c r="L1933" s="14" t="s">
        <v>16</v>
      </c>
      <c r="R1933" s="15" t="s">
        <v>42</v>
      </c>
      <c r="Y1933" t="s">
        <v>436</v>
      </c>
      <c r="Z1933">
        <v>25.74</v>
      </c>
      <c r="AA1933">
        <v>5.99</v>
      </c>
      <c r="AB1933" t="s">
        <v>2380</v>
      </c>
      <c r="AC1933" t="s">
        <v>2380</v>
      </c>
      <c r="AD1933" t="s">
        <v>2380</v>
      </c>
      <c r="AE1933" t="s">
        <v>2381</v>
      </c>
      <c r="AF1933" t="s">
        <v>2380</v>
      </c>
      <c r="AH1933" t="s">
        <v>1964</v>
      </c>
      <c r="AI1933">
        <v>1975</v>
      </c>
      <c r="AJ1933" t="s">
        <v>30</v>
      </c>
      <c r="AK1933">
        <v>14</v>
      </c>
      <c r="AL1933">
        <v>3</v>
      </c>
      <c r="AM1933">
        <v>25309.49</v>
      </c>
      <c r="AN1933" t="s">
        <v>11</v>
      </c>
      <c r="AO1933" t="s">
        <v>16</v>
      </c>
      <c r="AP1933" t="s">
        <v>42</v>
      </c>
    </row>
    <row r="1934" spans="7:42" x14ac:dyDescent="0.3">
      <c r="G1934" s="14">
        <v>1972</v>
      </c>
      <c r="H1934" s="15" t="s">
        <v>20</v>
      </c>
      <c r="J1934" s="60" t="s">
        <v>2380</v>
      </c>
      <c r="K1934" s="14" t="s">
        <v>11</v>
      </c>
      <c r="L1934" s="14" t="s">
        <v>11</v>
      </c>
      <c r="R1934" s="15" t="s">
        <v>356</v>
      </c>
      <c r="Y1934" t="s">
        <v>435</v>
      </c>
      <c r="Z1934">
        <v>18.22</v>
      </c>
      <c r="AA1934">
        <v>10.27</v>
      </c>
      <c r="AB1934" t="s">
        <v>2382</v>
      </c>
      <c r="AC1934" t="s">
        <v>2380</v>
      </c>
      <c r="AD1934" t="s">
        <v>2380</v>
      </c>
      <c r="AE1934">
        <v>1</v>
      </c>
      <c r="AF1934" t="s">
        <v>2380</v>
      </c>
      <c r="AH1934" t="s">
        <v>1965</v>
      </c>
      <c r="AI1934">
        <v>1972</v>
      </c>
      <c r="AJ1934" t="s">
        <v>20</v>
      </c>
      <c r="AK1934">
        <v>26</v>
      </c>
      <c r="AL1934">
        <v>2</v>
      </c>
      <c r="AM1934">
        <v>25333.33</v>
      </c>
      <c r="AN1934" t="s">
        <v>11</v>
      </c>
      <c r="AO1934" t="s">
        <v>11</v>
      </c>
      <c r="AP1934" t="s">
        <v>356</v>
      </c>
    </row>
    <row r="1935" spans="7:42" x14ac:dyDescent="0.3">
      <c r="G1935" s="14">
        <v>1968</v>
      </c>
      <c r="H1935" s="15" t="s">
        <v>35</v>
      </c>
      <c r="J1935" s="60" t="s">
        <v>2380</v>
      </c>
      <c r="K1935" s="14" t="s">
        <v>11</v>
      </c>
      <c r="L1935" s="14" t="s">
        <v>11</v>
      </c>
      <c r="R1935" s="15" t="s">
        <v>42</v>
      </c>
      <c r="Y1935" t="s">
        <v>434</v>
      </c>
      <c r="Z1935">
        <v>26.03</v>
      </c>
      <c r="AA1935">
        <v>5.97</v>
      </c>
      <c r="AB1935" t="s">
        <v>2380</v>
      </c>
      <c r="AC1935" t="s">
        <v>2380</v>
      </c>
      <c r="AD1935" t="s">
        <v>2383</v>
      </c>
      <c r="AE1935">
        <v>1</v>
      </c>
      <c r="AF1935" t="s">
        <v>2380</v>
      </c>
      <c r="AH1935" t="s">
        <v>1966</v>
      </c>
      <c r="AI1935">
        <v>1968</v>
      </c>
      <c r="AJ1935" t="s">
        <v>35</v>
      </c>
      <c r="AK1935">
        <v>22</v>
      </c>
      <c r="AL1935">
        <v>3</v>
      </c>
      <c r="AM1935">
        <v>25382.3</v>
      </c>
      <c r="AN1935" t="s">
        <v>11</v>
      </c>
      <c r="AO1935" t="s">
        <v>11</v>
      </c>
      <c r="AP1935" t="s">
        <v>42</v>
      </c>
    </row>
    <row r="1936" spans="7:42" x14ac:dyDescent="0.3">
      <c r="G1936" s="14">
        <v>1968</v>
      </c>
      <c r="H1936" s="15" t="s">
        <v>30</v>
      </c>
      <c r="J1936" s="60" t="s">
        <v>2380</v>
      </c>
      <c r="K1936" s="14" t="s">
        <v>11</v>
      </c>
      <c r="L1936" s="14" t="s">
        <v>12</v>
      </c>
      <c r="R1936" s="15" t="s">
        <v>356</v>
      </c>
      <c r="Y1936" t="s">
        <v>433</v>
      </c>
      <c r="Z1936">
        <v>17.29</v>
      </c>
      <c r="AA1936">
        <v>4.9800000000000004</v>
      </c>
      <c r="AB1936" t="s">
        <v>2380</v>
      </c>
      <c r="AC1936" t="s">
        <v>2380</v>
      </c>
      <c r="AD1936" t="s">
        <v>2380</v>
      </c>
      <c r="AE1936" t="s">
        <v>2381</v>
      </c>
      <c r="AF1936" t="s">
        <v>2380</v>
      </c>
      <c r="AH1936" t="s">
        <v>1967</v>
      </c>
      <c r="AI1936">
        <v>1968</v>
      </c>
      <c r="AJ1936" t="s">
        <v>30</v>
      </c>
      <c r="AK1936">
        <v>11</v>
      </c>
      <c r="AL1936">
        <v>1</v>
      </c>
      <c r="AM1936">
        <v>25517.11</v>
      </c>
      <c r="AN1936" t="s">
        <v>11</v>
      </c>
      <c r="AO1936" t="s">
        <v>12</v>
      </c>
      <c r="AP1936" t="s">
        <v>356</v>
      </c>
    </row>
    <row r="1937" spans="7:42" x14ac:dyDescent="0.3">
      <c r="G1937" s="14">
        <v>2001</v>
      </c>
      <c r="H1937" s="15" t="s">
        <v>35</v>
      </c>
      <c r="J1937" s="60" t="s">
        <v>2380</v>
      </c>
      <c r="K1937" s="14" t="s">
        <v>11</v>
      </c>
      <c r="L1937" s="14" t="s">
        <v>16</v>
      </c>
      <c r="R1937" s="15" t="s">
        <v>42</v>
      </c>
      <c r="Y1937" t="s">
        <v>432</v>
      </c>
      <c r="Z1937">
        <v>18.170000000000002</v>
      </c>
      <c r="AA1937">
        <v>6.91</v>
      </c>
      <c r="AB1937" t="s">
        <v>2382</v>
      </c>
      <c r="AC1937" t="s">
        <v>2380</v>
      </c>
      <c r="AD1937" t="s">
        <v>2380</v>
      </c>
      <c r="AE1937">
        <v>1</v>
      </c>
      <c r="AF1937" t="s">
        <v>2380</v>
      </c>
      <c r="AH1937" t="s">
        <v>1968</v>
      </c>
      <c r="AI1937">
        <v>2001</v>
      </c>
      <c r="AJ1937" t="s">
        <v>35</v>
      </c>
      <c r="AK1937">
        <v>2</v>
      </c>
      <c r="AL1937">
        <v>0</v>
      </c>
      <c r="AM1937">
        <v>25648.98</v>
      </c>
      <c r="AN1937" t="s">
        <v>11</v>
      </c>
      <c r="AO1937" t="s">
        <v>16</v>
      </c>
      <c r="AP1937" t="s">
        <v>42</v>
      </c>
    </row>
    <row r="1938" spans="7:42" x14ac:dyDescent="0.3">
      <c r="G1938" s="14">
        <v>1972</v>
      </c>
      <c r="H1938" s="15" t="s">
        <v>10</v>
      </c>
      <c r="J1938" s="60" t="s">
        <v>2380</v>
      </c>
      <c r="K1938" s="14" t="s">
        <v>11</v>
      </c>
      <c r="L1938" s="14" t="s">
        <v>12</v>
      </c>
      <c r="R1938" s="15" t="s">
        <v>247</v>
      </c>
      <c r="Y1938" t="s">
        <v>431</v>
      </c>
      <c r="Z1938">
        <v>32.54</v>
      </c>
      <c r="AA1938">
        <v>6.38</v>
      </c>
      <c r="AB1938" t="s">
        <v>2380</v>
      </c>
      <c r="AC1938" t="s">
        <v>2382</v>
      </c>
      <c r="AD1938" t="s">
        <v>2380</v>
      </c>
      <c r="AE1938">
        <v>1</v>
      </c>
      <c r="AF1938" t="s">
        <v>2380</v>
      </c>
      <c r="AH1938" t="s">
        <v>1969</v>
      </c>
      <c r="AI1938">
        <v>1972</v>
      </c>
      <c r="AJ1938" t="s">
        <v>10</v>
      </c>
      <c r="AK1938">
        <v>17</v>
      </c>
      <c r="AL1938">
        <v>0</v>
      </c>
      <c r="AM1938">
        <v>25656.58</v>
      </c>
      <c r="AN1938" t="s">
        <v>11</v>
      </c>
      <c r="AO1938" t="s">
        <v>12</v>
      </c>
      <c r="AP1938" t="s">
        <v>247</v>
      </c>
    </row>
    <row r="1939" spans="7:42" x14ac:dyDescent="0.3">
      <c r="G1939" s="14">
        <v>1963</v>
      </c>
      <c r="H1939" s="15" t="s">
        <v>35</v>
      </c>
      <c r="J1939" s="60" t="s">
        <v>2380</v>
      </c>
      <c r="K1939" s="14" t="s">
        <v>11</v>
      </c>
      <c r="L1939" s="14" t="s">
        <v>12</v>
      </c>
      <c r="R1939" s="15" t="s">
        <v>23</v>
      </c>
      <c r="Y1939" t="s">
        <v>430</v>
      </c>
      <c r="Z1939">
        <v>30.25</v>
      </c>
      <c r="AA1939">
        <v>4.7699999999999996</v>
      </c>
      <c r="AB1939" t="s">
        <v>2380</v>
      </c>
      <c r="AC1939" t="s">
        <v>2380</v>
      </c>
      <c r="AD1939" t="s">
        <v>2380</v>
      </c>
      <c r="AE1939" t="s">
        <v>2381</v>
      </c>
      <c r="AF1939" t="s">
        <v>2380</v>
      </c>
      <c r="AH1939" t="s">
        <v>1970</v>
      </c>
      <c r="AI1939">
        <v>1963</v>
      </c>
      <c r="AJ1939" t="s">
        <v>35</v>
      </c>
      <c r="AK1939">
        <v>21</v>
      </c>
      <c r="AL1939">
        <v>0</v>
      </c>
      <c r="AM1939">
        <v>25678.78</v>
      </c>
      <c r="AN1939" t="s">
        <v>11</v>
      </c>
      <c r="AO1939" t="s">
        <v>12</v>
      </c>
      <c r="AP1939" t="s">
        <v>23</v>
      </c>
    </row>
    <row r="1940" spans="7:42" x14ac:dyDescent="0.3">
      <c r="G1940" s="14">
        <v>1970</v>
      </c>
      <c r="H1940" s="15" t="s">
        <v>30</v>
      </c>
      <c r="J1940" s="60" t="s">
        <v>2380</v>
      </c>
      <c r="K1940" s="14" t="s">
        <v>11</v>
      </c>
      <c r="L1940" s="14" t="s">
        <v>11</v>
      </c>
      <c r="R1940" s="15" t="s">
        <v>13</v>
      </c>
      <c r="Y1940" t="s">
        <v>429</v>
      </c>
      <c r="Z1940">
        <v>19.59</v>
      </c>
      <c r="AA1940">
        <v>6.04</v>
      </c>
      <c r="AB1940" t="s">
        <v>2382</v>
      </c>
      <c r="AC1940" t="s">
        <v>2380</v>
      </c>
      <c r="AD1940" t="s">
        <v>2380</v>
      </c>
      <c r="AE1940">
        <v>1</v>
      </c>
      <c r="AF1940" t="s">
        <v>2380</v>
      </c>
      <c r="AH1940" t="s">
        <v>1971</v>
      </c>
      <c r="AI1940">
        <v>1970</v>
      </c>
      <c r="AJ1940" t="s">
        <v>30</v>
      </c>
      <c r="AK1940">
        <v>3</v>
      </c>
      <c r="AL1940">
        <v>3</v>
      </c>
      <c r="AM1940">
        <v>25992.82</v>
      </c>
      <c r="AN1940" t="s">
        <v>11</v>
      </c>
      <c r="AO1940" t="s">
        <v>11</v>
      </c>
      <c r="AP1940" t="s">
        <v>13</v>
      </c>
    </row>
    <row r="1941" spans="7:42" x14ac:dyDescent="0.3">
      <c r="G1941" s="14">
        <v>2001</v>
      </c>
      <c r="H1941" s="15" t="s">
        <v>18</v>
      </c>
      <c r="J1941" s="60" t="s">
        <v>2380</v>
      </c>
      <c r="K1941" s="14" t="s">
        <v>11</v>
      </c>
      <c r="L1941" s="14" t="s">
        <v>11</v>
      </c>
      <c r="R1941" s="15" t="s">
        <v>23</v>
      </c>
      <c r="Y1941" t="s">
        <v>428</v>
      </c>
      <c r="Z1941">
        <v>45.9</v>
      </c>
      <c r="AA1941">
        <v>4.3</v>
      </c>
      <c r="AB1941" t="s">
        <v>2382</v>
      </c>
      <c r="AC1941" t="s">
        <v>2380</v>
      </c>
      <c r="AD1941" t="s">
        <v>2380</v>
      </c>
      <c r="AE1941">
        <v>1</v>
      </c>
      <c r="AF1941" t="s">
        <v>2380</v>
      </c>
      <c r="AH1941" t="s">
        <v>1972</v>
      </c>
      <c r="AI1941">
        <v>2001</v>
      </c>
      <c r="AJ1941" t="s">
        <v>18</v>
      </c>
      <c r="AK1941">
        <v>5</v>
      </c>
      <c r="AL1941">
        <v>2</v>
      </c>
      <c r="AM1941">
        <v>26018.95</v>
      </c>
      <c r="AN1941" t="s">
        <v>11</v>
      </c>
      <c r="AO1941" t="s">
        <v>11</v>
      </c>
      <c r="AP1941" t="s">
        <v>23</v>
      </c>
    </row>
    <row r="1942" spans="7:42" x14ac:dyDescent="0.3">
      <c r="G1942" s="14">
        <v>2000</v>
      </c>
      <c r="H1942" s="15" t="s">
        <v>30</v>
      </c>
      <c r="J1942" s="60" t="s">
        <v>2380</v>
      </c>
      <c r="K1942" s="14" t="s">
        <v>11</v>
      </c>
      <c r="L1942" s="14" t="s">
        <v>12</v>
      </c>
      <c r="R1942" s="15" t="s">
        <v>42</v>
      </c>
      <c r="Y1942" t="s">
        <v>427</v>
      </c>
      <c r="Z1942">
        <v>17.059999999999999</v>
      </c>
      <c r="AA1942">
        <v>8.75</v>
      </c>
      <c r="AB1942" t="s">
        <v>2382</v>
      </c>
      <c r="AC1942" t="s">
        <v>2380</v>
      </c>
      <c r="AD1942" t="s">
        <v>2380</v>
      </c>
      <c r="AE1942" t="s">
        <v>2381</v>
      </c>
      <c r="AF1942" t="s">
        <v>2380</v>
      </c>
      <c r="AH1942" t="s">
        <v>1973</v>
      </c>
      <c r="AI1942">
        <v>2000</v>
      </c>
      <c r="AJ1942" t="s">
        <v>30</v>
      </c>
      <c r="AK1942">
        <v>26</v>
      </c>
      <c r="AL1942">
        <v>0</v>
      </c>
      <c r="AM1942">
        <v>26026.97</v>
      </c>
      <c r="AN1942" t="s">
        <v>11</v>
      </c>
      <c r="AO1942" t="s">
        <v>12</v>
      </c>
      <c r="AP1942" t="s">
        <v>42</v>
      </c>
    </row>
    <row r="1943" spans="7:42" x14ac:dyDescent="0.3">
      <c r="G1943" s="14">
        <v>1966</v>
      </c>
      <c r="H1943" s="15" t="s">
        <v>10</v>
      </c>
      <c r="J1943" s="60" t="s">
        <v>2380</v>
      </c>
      <c r="K1943" s="14" t="s">
        <v>11</v>
      </c>
      <c r="L1943" s="14" t="s">
        <v>12</v>
      </c>
      <c r="R1943" s="15" t="s">
        <v>23</v>
      </c>
      <c r="Y1943" t="s">
        <v>426</v>
      </c>
      <c r="Z1943">
        <v>32.07</v>
      </c>
      <c r="AA1943">
        <v>5.25</v>
      </c>
      <c r="AB1943" t="s">
        <v>2380</v>
      </c>
      <c r="AC1943" t="s">
        <v>2380</v>
      </c>
      <c r="AD1943" t="s">
        <v>2383</v>
      </c>
      <c r="AE1943">
        <v>1</v>
      </c>
      <c r="AF1943" t="s">
        <v>2380</v>
      </c>
      <c r="AH1943" t="s">
        <v>1974</v>
      </c>
      <c r="AI1943">
        <v>1966</v>
      </c>
      <c r="AJ1943" t="s">
        <v>10</v>
      </c>
      <c r="AK1943">
        <v>9</v>
      </c>
      <c r="AL1943">
        <v>1</v>
      </c>
      <c r="AM1943">
        <v>26109.33</v>
      </c>
      <c r="AN1943" t="s">
        <v>11</v>
      </c>
      <c r="AO1943" t="s">
        <v>12</v>
      </c>
      <c r="AP1943" t="s">
        <v>23</v>
      </c>
    </row>
    <row r="1944" spans="7:42" x14ac:dyDescent="0.3">
      <c r="G1944" s="14">
        <v>2002</v>
      </c>
      <c r="H1944" s="15" t="s">
        <v>37</v>
      </c>
      <c r="J1944" s="60" t="s">
        <v>2380</v>
      </c>
      <c r="K1944" s="14" t="s">
        <v>11</v>
      </c>
      <c r="L1944" s="14" t="s">
        <v>16</v>
      </c>
      <c r="R1944" s="15" t="s">
        <v>13</v>
      </c>
      <c r="Y1944" t="s">
        <v>425</v>
      </c>
      <c r="Z1944">
        <v>16.5</v>
      </c>
      <c r="AA1944">
        <v>5.03</v>
      </c>
      <c r="AB1944" t="s">
        <v>2380</v>
      </c>
      <c r="AC1944" t="s">
        <v>2380</v>
      </c>
      <c r="AD1944" t="s">
        <v>2380</v>
      </c>
      <c r="AE1944">
        <v>1</v>
      </c>
      <c r="AF1944" t="s">
        <v>2380</v>
      </c>
      <c r="AH1944" t="s">
        <v>1975</v>
      </c>
      <c r="AI1944">
        <v>2002</v>
      </c>
      <c r="AJ1944" t="s">
        <v>37</v>
      </c>
      <c r="AK1944">
        <v>11</v>
      </c>
      <c r="AL1944">
        <v>0</v>
      </c>
      <c r="AM1944">
        <v>26125.67</v>
      </c>
      <c r="AN1944" t="s">
        <v>11</v>
      </c>
      <c r="AO1944" t="s">
        <v>16</v>
      </c>
      <c r="AP1944" t="s">
        <v>13</v>
      </c>
    </row>
    <row r="1945" spans="7:42" x14ac:dyDescent="0.3">
      <c r="G1945" s="14">
        <v>1973</v>
      </c>
      <c r="H1945" s="15" t="s">
        <v>10</v>
      </c>
      <c r="J1945" s="60" t="s">
        <v>2380</v>
      </c>
      <c r="K1945" s="14" t="s">
        <v>11</v>
      </c>
      <c r="L1945" s="14" t="s">
        <v>12</v>
      </c>
      <c r="R1945" s="15" t="s">
        <v>42</v>
      </c>
      <c r="Y1945" t="s">
        <v>424</v>
      </c>
      <c r="Z1945">
        <v>31.4</v>
      </c>
      <c r="AA1945">
        <v>5.88</v>
      </c>
      <c r="AB1945" t="s">
        <v>2380</v>
      </c>
      <c r="AC1945" t="s">
        <v>2380</v>
      </c>
      <c r="AD1945" t="s">
        <v>2380</v>
      </c>
      <c r="AE1945">
        <v>1</v>
      </c>
      <c r="AF1945" t="s">
        <v>2380</v>
      </c>
      <c r="AH1945" t="s">
        <v>1976</v>
      </c>
      <c r="AI1945">
        <v>1973</v>
      </c>
      <c r="AJ1945" t="s">
        <v>10</v>
      </c>
      <c r="AK1945">
        <v>7</v>
      </c>
      <c r="AL1945">
        <v>1</v>
      </c>
      <c r="AM1945">
        <v>26140.36</v>
      </c>
      <c r="AN1945" t="s">
        <v>11</v>
      </c>
      <c r="AO1945" t="s">
        <v>12</v>
      </c>
      <c r="AP1945" t="s">
        <v>42</v>
      </c>
    </row>
    <row r="1946" spans="7:42" x14ac:dyDescent="0.3">
      <c r="G1946" s="14">
        <v>1975</v>
      </c>
      <c r="H1946" s="15" t="s">
        <v>18</v>
      </c>
      <c r="J1946" s="60" t="s">
        <v>2380</v>
      </c>
      <c r="K1946" s="14" t="s">
        <v>11</v>
      </c>
      <c r="L1946" s="14" t="s">
        <v>16</v>
      </c>
      <c r="R1946" s="15" t="s">
        <v>42</v>
      </c>
      <c r="Y1946" t="s">
        <v>423</v>
      </c>
      <c r="Z1946">
        <v>20.36</v>
      </c>
      <c r="AA1946">
        <v>4.49</v>
      </c>
      <c r="AB1946" t="s">
        <v>2380</v>
      </c>
      <c r="AC1946" t="s">
        <v>2380</v>
      </c>
      <c r="AD1946" t="s">
        <v>2380</v>
      </c>
      <c r="AE1946" t="s">
        <v>2381</v>
      </c>
      <c r="AF1946" t="s">
        <v>2380</v>
      </c>
      <c r="AH1946" t="s">
        <v>1977</v>
      </c>
      <c r="AI1946">
        <v>1975</v>
      </c>
      <c r="AJ1946" t="s">
        <v>18</v>
      </c>
      <c r="AK1946">
        <v>4</v>
      </c>
      <c r="AL1946">
        <v>1</v>
      </c>
      <c r="AM1946">
        <v>26236.58</v>
      </c>
      <c r="AN1946" t="s">
        <v>11</v>
      </c>
      <c r="AO1946" t="s">
        <v>16</v>
      </c>
      <c r="AP1946" t="s">
        <v>42</v>
      </c>
    </row>
    <row r="1947" spans="7:42" x14ac:dyDescent="0.3">
      <c r="G1947" s="14">
        <v>2004</v>
      </c>
      <c r="H1947" s="15" t="s">
        <v>30</v>
      </c>
      <c r="J1947" s="60" t="s">
        <v>2380</v>
      </c>
      <c r="K1947" s="14" t="s">
        <v>11</v>
      </c>
      <c r="L1947" s="14" t="s">
        <v>12</v>
      </c>
      <c r="R1947" s="15" t="s">
        <v>42</v>
      </c>
      <c r="Y1947" t="s">
        <v>422</v>
      </c>
      <c r="Z1947">
        <v>25.46</v>
      </c>
      <c r="AA1947">
        <v>4.1399999999999997</v>
      </c>
      <c r="AB1947" t="s">
        <v>2380</v>
      </c>
      <c r="AC1947" t="s">
        <v>2380</v>
      </c>
      <c r="AD1947" t="s">
        <v>2380</v>
      </c>
      <c r="AE1947">
        <v>1</v>
      </c>
      <c r="AF1947" t="s">
        <v>2380</v>
      </c>
      <c r="AH1947" t="s">
        <v>1978</v>
      </c>
      <c r="AI1947">
        <v>2004</v>
      </c>
      <c r="AJ1947" t="s">
        <v>30</v>
      </c>
      <c r="AK1947">
        <v>5</v>
      </c>
      <c r="AL1947">
        <v>0</v>
      </c>
      <c r="AM1947">
        <v>26316.59</v>
      </c>
      <c r="AN1947" t="s">
        <v>11</v>
      </c>
      <c r="AO1947" t="s">
        <v>12</v>
      </c>
      <c r="AP1947" t="s">
        <v>42</v>
      </c>
    </row>
    <row r="1948" spans="7:42" x14ac:dyDescent="0.3">
      <c r="G1948" s="14">
        <v>1974</v>
      </c>
      <c r="H1948" s="15" t="s">
        <v>20</v>
      </c>
      <c r="J1948" s="60" t="s">
        <v>2380</v>
      </c>
      <c r="K1948" s="14" t="s">
        <v>11</v>
      </c>
      <c r="L1948" s="14" t="s">
        <v>11</v>
      </c>
      <c r="R1948" s="15" t="s">
        <v>247</v>
      </c>
      <c r="Y1948" t="s">
        <v>421</v>
      </c>
      <c r="Z1948">
        <v>17.09</v>
      </c>
      <c r="AA1948">
        <v>5.8</v>
      </c>
      <c r="AB1948" t="s">
        <v>2382</v>
      </c>
      <c r="AC1948" t="s">
        <v>2380</v>
      </c>
      <c r="AD1948" t="s">
        <v>2380</v>
      </c>
      <c r="AE1948" t="s">
        <v>2381</v>
      </c>
      <c r="AF1948" t="s">
        <v>2380</v>
      </c>
      <c r="AH1948" t="s">
        <v>1979</v>
      </c>
      <c r="AI1948">
        <v>1974</v>
      </c>
      <c r="AJ1948" t="s">
        <v>20</v>
      </c>
      <c r="AK1948">
        <v>21</v>
      </c>
      <c r="AL1948">
        <v>1</v>
      </c>
      <c r="AM1948">
        <v>26392.26</v>
      </c>
      <c r="AN1948" t="s">
        <v>11</v>
      </c>
      <c r="AO1948" t="s">
        <v>11</v>
      </c>
      <c r="AP1948" t="s">
        <v>247</v>
      </c>
    </row>
    <row r="1949" spans="7:42" x14ac:dyDescent="0.3">
      <c r="G1949" s="14">
        <v>1970</v>
      </c>
      <c r="H1949" s="15" t="s">
        <v>35</v>
      </c>
      <c r="J1949" s="60" t="s">
        <v>2380</v>
      </c>
      <c r="K1949" s="14" t="s">
        <v>11</v>
      </c>
      <c r="L1949" s="14" t="s">
        <v>12</v>
      </c>
      <c r="R1949" s="15" t="s">
        <v>23</v>
      </c>
      <c r="Y1949" t="s">
        <v>420</v>
      </c>
      <c r="Z1949">
        <v>20.83</v>
      </c>
      <c r="AA1949">
        <v>5.12</v>
      </c>
      <c r="AB1949" t="s">
        <v>2380</v>
      </c>
      <c r="AC1949" t="s">
        <v>2380</v>
      </c>
      <c r="AD1949" t="s">
        <v>2380</v>
      </c>
      <c r="AE1949" t="s">
        <v>2381</v>
      </c>
      <c r="AF1949" t="s">
        <v>2380</v>
      </c>
      <c r="AH1949" t="s">
        <v>1980</v>
      </c>
      <c r="AI1949">
        <v>1970</v>
      </c>
      <c r="AJ1949" t="s">
        <v>35</v>
      </c>
      <c r="AK1949">
        <v>27</v>
      </c>
      <c r="AL1949">
        <v>2</v>
      </c>
      <c r="AM1949">
        <v>26467.1</v>
      </c>
      <c r="AN1949" t="s">
        <v>11</v>
      </c>
      <c r="AO1949" t="s">
        <v>12</v>
      </c>
      <c r="AP1949" t="s">
        <v>23</v>
      </c>
    </row>
    <row r="1950" spans="7:42" x14ac:dyDescent="0.3">
      <c r="G1950" s="14">
        <v>2004</v>
      </c>
      <c r="H1950" s="15" t="s">
        <v>20</v>
      </c>
      <c r="J1950" s="60" t="s">
        <v>2380</v>
      </c>
      <c r="K1950" s="14" t="s">
        <v>11</v>
      </c>
      <c r="L1950" s="14" t="s">
        <v>11</v>
      </c>
      <c r="R1950" s="15" t="s">
        <v>42</v>
      </c>
      <c r="Y1950" t="s">
        <v>419</v>
      </c>
      <c r="Z1950">
        <v>18.920000000000002</v>
      </c>
      <c r="AA1950">
        <v>5.98</v>
      </c>
      <c r="AB1950" t="s">
        <v>2382</v>
      </c>
      <c r="AC1950" t="s">
        <v>2380</v>
      </c>
      <c r="AD1950" t="s">
        <v>2380</v>
      </c>
      <c r="AE1950">
        <v>1</v>
      </c>
      <c r="AF1950" t="s">
        <v>2380</v>
      </c>
      <c r="AH1950" t="s">
        <v>1981</v>
      </c>
      <c r="AI1950">
        <v>2004</v>
      </c>
      <c r="AJ1950" t="s">
        <v>20</v>
      </c>
      <c r="AK1950">
        <v>5</v>
      </c>
      <c r="AL1950">
        <v>0</v>
      </c>
      <c r="AM1950">
        <v>26479.4</v>
      </c>
      <c r="AN1950" t="s">
        <v>11</v>
      </c>
      <c r="AO1950" t="s">
        <v>11</v>
      </c>
      <c r="AP1950" t="s">
        <v>42</v>
      </c>
    </row>
    <row r="1951" spans="7:42" x14ac:dyDescent="0.3">
      <c r="G1951" s="14">
        <v>1988</v>
      </c>
      <c r="H1951" s="15" t="s">
        <v>10</v>
      </c>
      <c r="J1951" s="60" t="s">
        <v>2380</v>
      </c>
      <c r="K1951" s="14" t="s">
        <v>11</v>
      </c>
      <c r="L1951" s="14" t="s">
        <v>16</v>
      </c>
      <c r="R1951" s="15" t="s">
        <v>42</v>
      </c>
      <c r="Y1951" t="s">
        <v>418</v>
      </c>
      <c r="Z1951">
        <v>37.1</v>
      </c>
      <c r="AA1951">
        <v>5.46</v>
      </c>
      <c r="AB1951" t="s">
        <v>2380</v>
      </c>
      <c r="AC1951" t="s">
        <v>2380</v>
      </c>
      <c r="AD1951" t="s">
        <v>2380</v>
      </c>
      <c r="AE1951" t="s">
        <v>2381</v>
      </c>
      <c r="AF1951" t="s">
        <v>2380</v>
      </c>
      <c r="AH1951" t="s">
        <v>1982</v>
      </c>
      <c r="AI1951">
        <v>1988</v>
      </c>
      <c r="AJ1951" t="s">
        <v>10</v>
      </c>
      <c r="AK1951">
        <v>22</v>
      </c>
      <c r="AL1951">
        <v>3</v>
      </c>
      <c r="AM1951">
        <v>26607.89</v>
      </c>
      <c r="AN1951" t="s">
        <v>11</v>
      </c>
      <c r="AO1951" t="s">
        <v>16</v>
      </c>
      <c r="AP1951" t="s">
        <v>42</v>
      </c>
    </row>
    <row r="1952" spans="7:42" x14ac:dyDescent="0.3">
      <c r="G1952" s="14">
        <v>1991</v>
      </c>
      <c r="H1952" s="15" t="s">
        <v>35</v>
      </c>
      <c r="J1952" s="60" t="s">
        <v>2380</v>
      </c>
      <c r="K1952" s="14" t="s">
        <v>11</v>
      </c>
      <c r="L1952" s="14" t="s">
        <v>11</v>
      </c>
      <c r="R1952" s="15" t="s">
        <v>42</v>
      </c>
      <c r="Y1952" t="s">
        <v>417</v>
      </c>
      <c r="Z1952">
        <v>22.515000000000001</v>
      </c>
      <c r="AA1952">
        <v>4.91</v>
      </c>
      <c r="AB1952" t="s">
        <v>2382</v>
      </c>
      <c r="AC1952" t="s">
        <v>2380</v>
      </c>
      <c r="AD1952" t="s">
        <v>2383</v>
      </c>
      <c r="AE1952">
        <v>1</v>
      </c>
      <c r="AF1952" t="s">
        <v>2380</v>
      </c>
      <c r="AH1952" t="s">
        <v>1983</v>
      </c>
      <c r="AI1952">
        <v>1991</v>
      </c>
      <c r="AJ1952" t="s">
        <v>35</v>
      </c>
      <c r="AK1952">
        <v>22</v>
      </c>
      <c r="AL1952">
        <v>3</v>
      </c>
      <c r="AM1952">
        <v>26912.560000000001</v>
      </c>
      <c r="AN1952" t="s">
        <v>11</v>
      </c>
      <c r="AO1952" t="s">
        <v>11</v>
      </c>
      <c r="AP1952" t="s">
        <v>42</v>
      </c>
    </row>
    <row r="1953" spans="7:42" x14ac:dyDescent="0.3">
      <c r="G1953" s="14">
        <v>1958</v>
      </c>
      <c r="H1953" s="15" t="s">
        <v>30</v>
      </c>
      <c r="J1953" s="60" t="s">
        <v>2380</v>
      </c>
      <c r="K1953" s="14" t="s">
        <v>11</v>
      </c>
      <c r="L1953" s="14" t="s">
        <v>16</v>
      </c>
      <c r="R1953" s="15" t="s">
        <v>13</v>
      </c>
      <c r="Y1953" t="s">
        <v>416</v>
      </c>
      <c r="Z1953">
        <v>32.700000000000003</v>
      </c>
      <c r="AA1953">
        <v>4.66</v>
      </c>
      <c r="AB1953" t="s">
        <v>2380</v>
      </c>
      <c r="AC1953" t="s">
        <v>2380</v>
      </c>
      <c r="AD1953" t="s">
        <v>2380</v>
      </c>
      <c r="AE1953" t="s">
        <v>2381</v>
      </c>
      <c r="AF1953" t="s">
        <v>2380</v>
      </c>
      <c r="AH1953" t="s">
        <v>1984</v>
      </c>
      <c r="AI1953">
        <v>1958</v>
      </c>
      <c r="AJ1953" t="s">
        <v>30</v>
      </c>
      <c r="AK1953">
        <v>25</v>
      </c>
      <c r="AL1953">
        <v>0</v>
      </c>
      <c r="AM1953">
        <v>26926.51</v>
      </c>
      <c r="AN1953" t="s">
        <v>11</v>
      </c>
      <c r="AO1953" t="s">
        <v>16</v>
      </c>
      <c r="AP1953" t="s">
        <v>13</v>
      </c>
    </row>
    <row r="1954" spans="7:42" x14ac:dyDescent="0.3">
      <c r="G1954" s="14">
        <v>2002</v>
      </c>
      <c r="H1954" s="15" t="s">
        <v>18</v>
      </c>
      <c r="J1954" s="60" t="s">
        <v>2380</v>
      </c>
      <c r="K1954" s="14" t="s">
        <v>11</v>
      </c>
      <c r="L1954" s="14" t="s">
        <v>11</v>
      </c>
      <c r="R1954" s="15" t="s">
        <v>42</v>
      </c>
      <c r="Y1954" t="s">
        <v>415</v>
      </c>
      <c r="Z1954">
        <v>17.75</v>
      </c>
      <c r="AA1954">
        <v>6.8</v>
      </c>
      <c r="AB1954" t="s">
        <v>2382</v>
      </c>
      <c r="AC1954" t="s">
        <v>2380</v>
      </c>
      <c r="AD1954" t="s">
        <v>2380</v>
      </c>
      <c r="AE1954">
        <v>1</v>
      </c>
      <c r="AF1954" t="s">
        <v>2380</v>
      </c>
      <c r="AH1954" t="s">
        <v>1985</v>
      </c>
      <c r="AI1954">
        <v>2002</v>
      </c>
      <c r="AJ1954" t="s">
        <v>18</v>
      </c>
      <c r="AK1954">
        <v>17</v>
      </c>
      <c r="AL1954">
        <v>0</v>
      </c>
      <c r="AM1954">
        <v>26927.69</v>
      </c>
      <c r="AN1954" t="s">
        <v>11</v>
      </c>
      <c r="AO1954" t="s">
        <v>11</v>
      </c>
      <c r="AP1954" t="s">
        <v>42</v>
      </c>
    </row>
    <row r="1955" spans="7:42" x14ac:dyDescent="0.3">
      <c r="G1955" s="14">
        <v>2000</v>
      </c>
      <c r="H1955" s="15" t="s">
        <v>15</v>
      </c>
      <c r="J1955" s="60" t="s">
        <v>2380</v>
      </c>
      <c r="K1955" s="14" t="s">
        <v>11</v>
      </c>
      <c r="L1955" s="14" t="s">
        <v>12</v>
      </c>
      <c r="R1955" s="15" t="s">
        <v>42</v>
      </c>
      <c r="Y1955" t="s">
        <v>414</v>
      </c>
      <c r="Z1955">
        <v>33.630000000000003</v>
      </c>
      <c r="AA1955">
        <v>4.47</v>
      </c>
      <c r="AB1955" t="s">
        <v>2382</v>
      </c>
      <c r="AC1955" t="s">
        <v>2380</v>
      </c>
      <c r="AD1955" t="s">
        <v>2380</v>
      </c>
      <c r="AE1955" t="s">
        <v>2381</v>
      </c>
      <c r="AF1955" t="s">
        <v>2380</v>
      </c>
      <c r="AH1955" t="s">
        <v>1986</v>
      </c>
      <c r="AI1955">
        <v>2000</v>
      </c>
      <c r="AJ1955" t="s">
        <v>15</v>
      </c>
      <c r="AK1955">
        <v>9</v>
      </c>
      <c r="AL1955">
        <v>0</v>
      </c>
      <c r="AM1955">
        <v>26936.98</v>
      </c>
      <c r="AN1955" t="s">
        <v>11</v>
      </c>
      <c r="AO1955" t="s">
        <v>12</v>
      </c>
      <c r="AP1955" t="s">
        <v>42</v>
      </c>
    </row>
    <row r="1956" spans="7:42" x14ac:dyDescent="0.3">
      <c r="G1956" s="14">
        <v>1960</v>
      </c>
      <c r="H1956" s="15" t="s">
        <v>10</v>
      </c>
      <c r="J1956" s="60" t="s">
        <v>2380</v>
      </c>
      <c r="K1956" s="14" t="s">
        <v>11</v>
      </c>
      <c r="L1956" s="14" t="s">
        <v>11</v>
      </c>
      <c r="R1956" s="15" t="s">
        <v>13</v>
      </c>
      <c r="Y1956" t="s">
        <v>413</v>
      </c>
      <c r="Z1956">
        <v>34.799999999999997</v>
      </c>
      <c r="AA1956">
        <v>4.08</v>
      </c>
      <c r="AB1956" t="s">
        <v>2382</v>
      </c>
      <c r="AC1956" t="s">
        <v>2380</v>
      </c>
      <c r="AD1956" t="s">
        <v>2380</v>
      </c>
      <c r="AE1956">
        <v>1</v>
      </c>
      <c r="AF1956" t="s">
        <v>2380</v>
      </c>
      <c r="AH1956" t="s">
        <v>1987</v>
      </c>
      <c r="AI1956">
        <v>1960</v>
      </c>
      <c r="AJ1956" t="s">
        <v>10</v>
      </c>
      <c r="AK1956">
        <v>9</v>
      </c>
      <c r="AL1956">
        <v>1</v>
      </c>
      <c r="AM1956">
        <v>27000.98</v>
      </c>
      <c r="AN1956" t="s">
        <v>11</v>
      </c>
      <c r="AO1956" t="s">
        <v>11</v>
      </c>
      <c r="AP1956" t="s">
        <v>13</v>
      </c>
    </row>
    <row r="1957" spans="7:42" x14ac:dyDescent="0.3">
      <c r="G1957" s="14">
        <v>1958</v>
      </c>
      <c r="H1957" s="15" t="s">
        <v>18</v>
      </c>
      <c r="J1957" s="60" t="s">
        <v>2380</v>
      </c>
      <c r="K1957" s="14" t="s">
        <v>11</v>
      </c>
      <c r="L1957" s="14" t="s">
        <v>11</v>
      </c>
      <c r="R1957" s="15" t="s">
        <v>13</v>
      </c>
      <c r="Y1957" t="s">
        <v>412</v>
      </c>
      <c r="Z1957">
        <v>16.809999999999999</v>
      </c>
      <c r="AA1957">
        <v>5.51</v>
      </c>
      <c r="AB1957" t="s">
        <v>2382</v>
      </c>
      <c r="AC1957" t="s">
        <v>2380</v>
      </c>
      <c r="AD1957" t="s">
        <v>2380</v>
      </c>
      <c r="AE1957">
        <v>1</v>
      </c>
      <c r="AF1957" t="s">
        <v>2380</v>
      </c>
      <c r="AH1957" t="s">
        <v>1988</v>
      </c>
      <c r="AI1957">
        <v>1958</v>
      </c>
      <c r="AJ1957" t="s">
        <v>18</v>
      </c>
      <c r="AK1957">
        <v>30</v>
      </c>
      <c r="AL1957">
        <v>0</v>
      </c>
      <c r="AM1957">
        <v>27037.91</v>
      </c>
      <c r="AN1957" t="s">
        <v>11</v>
      </c>
      <c r="AO1957" t="s">
        <v>11</v>
      </c>
      <c r="AP1957" t="s">
        <v>13</v>
      </c>
    </row>
    <row r="1958" spans="7:42" x14ac:dyDescent="0.3">
      <c r="G1958" s="14">
        <v>1994</v>
      </c>
      <c r="H1958" s="15" t="s">
        <v>10</v>
      </c>
      <c r="J1958" s="60" t="s">
        <v>2380</v>
      </c>
      <c r="K1958" s="14" t="s">
        <v>11</v>
      </c>
      <c r="L1958" s="14" t="s">
        <v>11</v>
      </c>
      <c r="R1958" s="15" t="s">
        <v>42</v>
      </c>
      <c r="Y1958" t="s">
        <v>411</v>
      </c>
      <c r="Z1958">
        <v>16.690000000000001</v>
      </c>
      <c r="AA1958">
        <v>8.4</v>
      </c>
      <c r="AB1958" t="s">
        <v>2382</v>
      </c>
      <c r="AC1958" t="s">
        <v>2380</v>
      </c>
      <c r="AD1958" t="s">
        <v>2380</v>
      </c>
      <c r="AE1958" t="s">
        <v>2381</v>
      </c>
      <c r="AF1958" t="s">
        <v>2380</v>
      </c>
      <c r="AH1958" t="s">
        <v>1989</v>
      </c>
      <c r="AI1958">
        <v>1994</v>
      </c>
      <c r="AJ1958" t="s">
        <v>10</v>
      </c>
      <c r="AK1958">
        <v>2</v>
      </c>
      <c r="AL1958">
        <v>0</v>
      </c>
      <c r="AM1958">
        <v>27080.639999999999</v>
      </c>
      <c r="AN1958" t="s">
        <v>11</v>
      </c>
      <c r="AO1958" t="s">
        <v>11</v>
      </c>
      <c r="AP1958" t="s">
        <v>42</v>
      </c>
    </row>
    <row r="1959" spans="7:42" x14ac:dyDescent="0.3">
      <c r="G1959" s="14">
        <v>1990</v>
      </c>
      <c r="H1959" s="15" t="s">
        <v>30</v>
      </c>
      <c r="J1959" s="60" t="s">
        <v>2380</v>
      </c>
      <c r="K1959" s="14" t="s">
        <v>11</v>
      </c>
      <c r="L1959" s="14" t="s">
        <v>12</v>
      </c>
      <c r="R1959" s="15" t="s">
        <v>42</v>
      </c>
      <c r="Y1959" t="s">
        <v>410</v>
      </c>
      <c r="Z1959">
        <v>23.21</v>
      </c>
      <c r="AA1959">
        <v>5.14</v>
      </c>
      <c r="AB1959" t="s">
        <v>2382</v>
      </c>
      <c r="AC1959" t="s">
        <v>2380</v>
      </c>
      <c r="AD1959" t="s">
        <v>2380</v>
      </c>
      <c r="AE1959">
        <v>1</v>
      </c>
      <c r="AF1959" t="s">
        <v>2380</v>
      </c>
      <c r="AH1959" t="s">
        <v>1990</v>
      </c>
      <c r="AI1959">
        <v>1990</v>
      </c>
      <c r="AJ1959" t="s">
        <v>30</v>
      </c>
      <c r="AK1959">
        <v>13</v>
      </c>
      <c r="AL1959">
        <v>3</v>
      </c>
      <c r="AM1959">
        <v>27092.38</v>
      </c>
      <c r="AN1959" t="s">
        <v>11</v>
      </c>
      <c r="AO1959" t="s">
        <v>12</v>
      </c>
      <c r="AP1959" t="s">
        <v>42</v>
      </c>
    </row>
    <row r="1960" spans="7:42" x14ac:dyDescent="0.3">
      <c r="G1960" s="14">
        <v>1970</v>
      </c>
      <c r="H1960" s="15" t="s">
        <v>37</v>
      </c>
      <c r="J1960" s="60" t="s">
        <v>2380</v>
      </c>
      <c r="K1960" s="14" t="s">
        <v>11</v>
      </c>
      <c r="L1960" s="14" t="s">
        <v>11</v>
      </c>
      <c r="R1960" s="15" t="s">
        <v>13</v>
      </c>
      <c r="Y1960" t="s">
        <v>409</v>
      </c>
      <c r="Z1960">
        <v>25.175000000000001</v>
      </c>
      <c r="AA1960">
        <v>5.21</v>
      </c>
      <c r="AB1960" t="s">
        <v>2382</v>
      </c>
      <c r="AC1960" t="s">
        <v>2380</v>
      </c>
      <c r="AD1960" t="s">
        <v>2380</v>
      </c>
      <c r="AE1960">
        <v>1</v>
      </c>
      <c r="AF1960" t="s">
        <v>2380</v>
      </c>
      <c r="AH1960" t="s">
        <v>1991</v>
      </c>
      <c r="AI1960">
        <v>1970</v>
      </c>
      <c r="AJ1960" t="s">
        <v>37</v>
      </c>
      <c r="AK1960">
        <v>2</v>
      </c>
      <c r="AL1960">
        <v>0</v>
      </c>
      <c r="AM1960">
        <v>27117.99</v>
      </c>
      <c r="AN1960" t="s">
        <v>11</v>
      </c>
      <c r="AO1960" t="s">
        <v>11</v>
      </c>
      <c r="AP1960" t="s">
        <v>13</v>
      </c>
    </row>
    <row r="1961" spans="7:42" x14ac:dyDescent="0.3">
      <c r="G1961" s="14">
        <v>1965</v>
      </c>
      <c r="H1961" s="15" t="s">
        <v>30</v>
      </c>
      <c r="J1961" s="60" t="s">
        <v>2380</v>
      </c>
      <c r="K1961" s="14" t="s">
        <v>11</v>
      </c>
      <c r="L1961" s="14" t="s">
        <v>16</v>
      </c>
      <c r="R1961" s="15" t="s">
        <v>356</v>
      </c>
      <c r="Y1961" t="s">
        <v>408</v>
      </c>
      <c r="Z1961">
        <v>34.770000000000003</v>
      </c>
      <c r="AA1961">
        <v>6.23</v>
      </c>
      <c r="AB1961" t="s">
        <v>2380</v>
      </c>
      <c r="AC1961" t="s">
        <v>2380</v>
      </c>
      <c r="AD1961" t="s">
        <v>2380</v>
      </c>
      <c r="AE1961" t="s">
        <v>2381</v>
      </c>
      <c r="AF1961" t="s">
        <v>2380</v>
      </c>
      <c r="AH1961" t="s">
        <v>1992</v>
      </c>
      <c r="AI1961">
        <v>1965</v>
      </c>
      <c r="AJ1961" t="s">
        <v>30</v>
      </c>
      <c r="AK1961">
        <v>21</v>
      </c>
      <c r="AL1961">
        <v>0</v>
      </c>
      <c r="AM1961">
        <v>27218.44</v>
      </c>
      <c r="AN1961" t="s">
        <v>11</v>
      </c>
      <c r="AO1961" t="s">
        <v>16</v>
      </c>
      <c r="AP1961" t="s">
        <v>356</v>
      </c>
    </row>
    <row r="1962" spans="7:42" x14ac:dyDescent="0.3">
      <c r="G1962" s="14">
        <v>1999</v>
      </c>
      <c r="H1962" s="15" t="s">
        <v>30</v>
      </c>
      <c r="J1962" s="60" t="s">
        <v>2380</v>
      </c>
      <c r="K1962" s="14" t="s">
        <v>11</v>
      </c>
      <c r="L1962" s="14" t="s">
        <v>16</v>
      </c>
      <c r="R1962" s="15" t="s">
        <v>42</v>
      </c>
      <c r="Y1962" t="s">
        <v>407</v>
      </c>
      <c r="Z1962">
        <v>27.7</v>
      </c>
      <c r="AA1962">
        <v>5.6</v>
      </c>
      <c r="AB1962" t="s">
        <v>2380</v>
      </c>
      <c r="AC1962" t="s">
        <v>2380</v>
      </c>
      <c r="AD1962" t="s">
        <v>2380</v>
      </c>
      <c r="AE1962">
        <v>1</v>
      </c>
      <c r="AF1962" t="s">
        <v>2380</v>
      </c>
      <c r="AH1962" t="s">
        <v>1993</v>
      </c>
      <c r="AI1962">
        <v>1999</v>
      </c>
      <c r="AJ1962" t="s">
        <v>30</v>
      </c>
      <c r="AK1962">
        <v>2</v>
      </c>
      <c r="AL1962">
        <v>0</v>
      </c>
      <c r="AM1962">
        <v>27236.959999999999</v>
      </c>
      <c r="AN1962" t="s">
        <v>11</v>
      </c>
      <c r="AO1962" t="s">
        <v>16</v>
      </c>
      <c r="AP1962" t="s">
        <v>42</v>
      </c>
    </row>
    <row r="1963" spans="7:42" x14ac:dyDescent="0.3">
      <c r="G1963" s="14">
        <v>1968</v>
      </c>
      <c r="H1963" s="15" t="s">
        <v>18</v>
      </c>
      <c r="J1963" s="60" t="s">
        <v>2380</v>
      </c>
      <c r="K1963" s="14" t="s">
        <v>11</v>
      </c>
      <c r="L1963" s="14" t="s">
        <v>11</v>
      </c>
      <c r="R1963" s="15" t="s">
        <v>13</v>
      </c>
      <c r="Y1963" t="s">
        <v>406</v>
      </c>
      <c r="Z1963">
        <v>19.12</v>
      </c>
      <c r="AA1963">
        <v>4.72</v>
      </c>
      <c r="AB1963" t="s">
        <v>2382</v>
      </c>
      <c r="AC1963" t="s">
        <v>2380</v>
      </c>
      <c r="AD1963" t="s">
        <v>2380</v>
      </c>
      <c r="AE1963">
        <v>1</v>
      </c>
      <c r="AF1963" t="s">
        <v>2380</v>
      </c>
      <c r="AH1963" t="s">
        <v>1994</v>
      </c>
      <c r="AI1963">
        <v>1968</v>
      </c>
      <c r="AJ1963" t="s">
        <v>18</v>
      </c>
      <c r="AK1963">
        <v>6</v>
      </c>
      <c r="AL1963">
        <v>3</v>
      </c>
      <c r="AM1963">
        <v>27322.73</v>
      </c>
      <c r="AN1963" t="s">
        <v>11</v>
      </c>
      <c r="AO1963" t="s">
        <v>11</v>
      </c>
      <c r="AP1963" t="s">
        <v>13</v>
      </c>
    </row>
    <row r="1964" spans="7:42" x14ac:dyDescent="0.3">
      <c r="G1964" s="14">
        <v>1969</v>
      </c>
      <c r="H1964" s="15" t="s">
        <v>37</v>
      </c>
      <c r="J1964" s="60" t="s">
        <v>2380</v>
      </c>
      <c r="K1964" s="14" t="s">
        <v>11</v>
      </c>
      <c r="L1964" s="14" t="s">
        <v>11</v>
      </c>
      <c r="R1964" s="15" t="s">
        <v>13</v>
      </c>
      <c r="Y1964" t="s">
        <v>405</v>
      </c>
      <c r="Z1964">
        <v>32.67</v>
      </c>
      <c r="AA1964">
        <v>4.67</v>
      </c>
      <c r="AB1964" t="s">
        <v>2380</v>
      </c>
      <c r="AC1964" t="s">
        <v>2380</v>
      </c>
      <c r="AD1964" t="s">
        <v>2383</v>
      </c>
      <c r="AE1964">
        <v>1</v>
      </c>
      <c r="AF1964" t="s">
        <v>2380</v>
      </c>
      <c r="AH1964" t="s">
        <v>1995</v>
      </c>
      <c r="AI1964">
        <v>1969</v>
      </c>
      <c r="AJ1964" t="s">
        <v>37</v>
      </c>
      <c r="AK1964">
        <v>16</v>
      </c>
      <c r="AL1964">
        <v>0</v>
      </c>
      <c r="AM1964">
        <v>27346.04</v>
      </c>
      <c r="AN1964" t="s">
        <v>11</v>
      </c>
      <c r="AO1964" t="s">
        <v>11</v>
      </c>
      <c r="AP1964" t="s">
        <v>13</v>
      </c>
    </row>
    <row r="1965" spans="7:42" x14ac:dyDescent="0.3">
      <c r="G1965" s="14">
        <v>1988</v>
      </c>
      <c r="H1965" s="15" t="s">
        <v>20</v>
      </c>
      <c r="J1965" s="60" t="s">
        <v>2380</v>
      </c>
      <c r="K1965" s="14" t="s">
        <v>11</v>
      </c>
      <c r="L1965" s="14" t="s">
        <v>12</v>
      </c>
      <c r="R1965" s="15" t="s">
        <v>164</v>
      </c>
      <c r="Y1965" t="s">
        <v>404</v>
      </c>
      <c r="Z1965">
        <v>28.5</v>
      </c>
      <c r="AA1965">
        <v>6.11</v>
      </c>
      <c r="AB1965" t="s">
        <v>2380</v>
      </c>
      <c r="AC1965" t="s">
        <v>2380</v>
      </c>
      <c r="AD1965" t="s">
        <v>2380</v>
      </c>
      <c r="AE1965">
        <v>1</v>
      </c>
      <c r="AF1965" t="s">
        <v>2380</v>
      </c>
      <c r="AH1965" t="s">
        <v>1996</v>
      </c>
      <c r="AI1965">
        <v>1988</v>
      </c>
      <c r="AJ1965" t="s">
        <v>20</v>
      </c>
      <c r="AK1965">
        <v>15</v>
      </c>
      <c r="AL1965">
        <v>2</v>
      </c>
      <c r="AM1965">
        <v>27375.9</v>
      </c>
      <c r="AN1965" t="s">
        <v>11</v>
      </c>
      <c r="AO1965" t="s">
        <v>12</v>
      </c>
      <c r="AP1965" t="s">
        <v>164</v>
      </c>
    </row>
    <row r="1966" spans="7:42" x14ac:dyDescent="0.3">
      <c r="G1966" s="14">
        <v>1985</v>
      </c>
      <c r="H1966" s="15" t="s">
        <v>30</v>
      </c>
      <c r="J1966" s="60" t="s">
        <v>2380</v>
      </c>
      <c r="K1966" s="14" t="s">
        <v>11</v>
      </c>
      <c r="L1966" s="14" t="s">
        <v>16</v>
      </c>
      <c r="R1966" s="15" t="s">
        <v>42</v>
      </c>
      <c r="Y1966" t="s">
        <v>403</v>
      </c>
      <c r="Z1966">
        <v>39.270000000000003</v>
      </c>
      <c r="AA1966">
        <v>6.25</v>
      </c>
      <c r="AB1966" t="s">
        <v>2380</v>
      </c>
      <c r="AC1966" t="s">
        <v>2380</v>
      </c>
      <c r="AD1966" t="s">
        <v>2380</v>
      </c>
      <c r="AE1966" t="s">
        <v>2381</v>
      </c>
      <c r="AF1966" t="s">
        <v>2380</v>
      </c>
      <c r="AH1966" t="s">
        <v>1997</v>
      </c>
      <c r="AI1966">
        <v>1985</v>
      </c>
      <c r="AJ1966" t="s">
        <v>30</v>
      </c>
      <c r="AK1966">
        <v>5</v>
      </c>
      <c r="AL1966">
        <v>3</v>
      </c>
      <c r="AM1966">
        <v>27432.73</v>
      </c>
      <c r="AN1966" t="s">
        <v>11</v>
      </c>
      <c r="AO1966" t="s">
        <v>16</v>
      </c>
      <c r="AP1966" t="s">
        <v>42</v>
      </c>
    </row>
    <row r="1967" spans="7:42" x14ac:dyDescent="0.3">
      <c r="G1967" s="14">
        <v>1981</v>
      </c>
      <c r="H1967" s="15" t="s">
        <v>37</v>
      </c>
      <c r="J1967" s="60" t="s">
        <v>2380</v>
      </c>
      <c r="K1967" s="14" t="s">
        <v>11</v>
      </c>
      <c r="L1967" s="14" t="s">
        <v>16</v>
      </c>
      <c r="R1967" s="15" t="s">
        <v>42</v>
      </c>
      <c r="Y1967" t="s">
        <v>402</v>
      </c>
      <c r="Z1967">
        <v>32.49</v>
      </c>
      <c r="AA1967">
        <v>4</v>
      </c>
      <c r="AB1967" t="s">
        <v>2382</v>
      </c>
      <c r="AC1967" t="s">
        <v>2380</v>
      </c>
      <c r="AD1967" t="s">
        <v>2380</v>
      </c>
      <c r="AE1967" t="s">
        <v>2381</v>
      </c>
      <c r="AF1967" t="s">
        <v>2380</v>
      </c>
      <c r="AH1967" t="s">
        <v>1998</v>
      </c>
      <c r="AI1967">
        <v>1981</v>
      </c>
      <c r="AJ1967" t="s">
        <v>37</v>
      </c>
      <c r="AK1967">
        <v>3</v>
      </c>
      <c r="AL1967">
        <v>1</v>
      </c>
      <c r="AM1967">
        <v>27495.59</v>
      </c>
      <c r="AN1967" t="s">
        <v>11</v>
      </c>
      <c r="AO1967" t="s">
        <v>16</v>
      </c>
      <c r="AP1967" t="s">
        <v>42</v>
      </c>
    </row>
    <row r="1968" spans="7:42" x14ac:dyDescent="0.3">
      <c r="G1968" s="14">
        <v>1965</v>
      </c>
      <c r="H1968" s="15" t="s">
        <v>37</v>
      </c>
      <c r="J1968" s="60" t="s">
        <v>2380</v>
      </c>
      <c r="K1968" s="14" t="s">
        <v>11</v>
      </c>
      <c r="L1968" s="14" t="s">
        <v>12</v>
      </c>
      <c r="R1968" s="15" t="s">
        <v>13</v>
      </c>
      <c r="Y1968" t="s">
        <v>401</v>
      </c>
      <c r="Z1968">
        <v>23.7</v>
      </c>
      <c r="AA1968">
        <v>5.55</v>
      </c>
      <c r="AB1968" t="s">
        <v>2382</v>
      </c>
      <c r="AC1968" t="s">
        <v>2380</v>
      </c>
      <c r="AD1968" t="s">
        <v>2380</v>
      </c>
      <c r="AE1968" t="s">
        <v>2381</v>
      </c>
      <c r="AF1968" t="s">
        <v>2380</v>
      </c>
      <c r="AH1968" t="s">
        <v>1999</v>
      </c>
      <c r="AI1968">
        <v>1965</v>
      </c>
      <c r="AJ1968" t="s">
        <v>37</v>
      </c>
      <c r="AK1968">
        <v>19</v>
      </c>
      <c r="AL1968">
        <v>0</v>
      </c>
      <c r="AM1968">
        <v>27533.91</v>
      </c>
      <c r="AN1968" t="s">
        <v>11</v>
      </c>
      <c r="AO1968" t="s">
        <v>12</v>
      </c>
      <c r="AP1968" t="s">
        <v>13</v>
      </c>
    </row>
    <row r="1969" spans="7:42" x14ac:dyDescent="0.3">
      <c r="G1969" s="14">
        <v>1984</v>
      </c>
      <c r="H1969" s="15" t="s">
        <v>10</v>
      </c>
      <c r="J1969" s="60" t="s">
        <v>2380</v>
      </c>
      <c r="K1969" s="14" t="s">
        <v>11</v>
      </c>
      <c r="L1969" s="14" t="s">
        <v>11</v>
      </c>
      <c r="R1969" s="15" t="s">
        <v>42</v>
      </c>
      <c r="Y1969" t="s">
        <v>400</v>
      </c>
      <c r="Z1969">
        <v>30.4</v>
      </c>
      <c r="AA1969">
        <v>5.95</v>
      </c>
      <c r="AB1969" t="s">
        <v>2380</v>
      </c>
      <c r="AC1969" t="s">
        <v>2382</v>
      </c>
      <c r="AD1969" t="s">
        <v>2380</v>
      </c>
      <c r="AE1969">
        <v>1</v>
      </c>
      <c r="AF1969" t="s">
        <v>2380</v>
      </c>
      <c r="AH1969" t="s">
        <v>2000</v>
      </c>
      <c r="AI1969">
        <v>1984</v>
      </c>
      <c r="AJ1969" t="s">
        <v>10</v>
      </c>
      <c r="AK1969">
        <v>22</v>
      </c>
      <c r="AL1969">
        <v>3</v>
      </c>
      <c r="AM1969">
        <v>27534.53</v>
      </c>
      <c r="AN1969" t="s">
        <v>11</v>
      </c>
      <c r="AO1969" t="s">
        <v>11</v>
      </c>
      <c r="AP1969" t="s">
        <v>42</v>
      </c>
    </row>
    <row r="1970" spans="7:42" x14ac:dyDescent="0.3">
      <c r="G1970" s="14">
        <v>1985</v>
      </c>
      <c r="H1970" s="15" t="s">
        <v>15</v>
      </c>
      <c r="J1970" s="60" t="s">
        <v>2380</v>
      </c>
      <c r="K1970" s="14" t="s">
        <v>11</v>
      </c>
      <c r="L1970" s="14" t="s">
        <v>16</v>
      </c>
      <c r="R1970" s="15" t="s">
        <v>42</v>
      </c>
      <c r="Y1970" t="s">
        <v>399</v>
      </c>
      <c r="Z1970">
        <v>38.94</v>
      </c>
      <c r="AA1970">
        <v>4.3600000000000003</v>
      </c>
      <c r="AB1970" t="s">
        <v>2380</v>
      </c>
      <c r="AC1970" t="s">
        <v>2380</v>
      </c>
      <c r="AD1970" t="s">
        <v>2383</v>
      </c>
      <c r="AE1970">
        <v>1</v>
      </c>
      <c r="AF1970" t="s">
        <v>2380</v>
      </c>
      <c r="AH1970" t="s">
        <v>2001</v>
      </c>
      <c r="AI1970">
        <v>1985</v>
      </c>
      <c r="AJ1970" t="s">
        <v>15</v>
      </c>
      <c r="AK1970">
        <v>6</v>
      </c>
      <c r="AL1970">
        <v>3</v>
      </c>
      <c r="AM1970">
        <v>27598.93</v>
      </c>
      <c r="AN1970" t="s">
        <v>11</v>
      </c>
      <c r="AO1970" t="s">
        <v>16</v>
      </c>
      <c r="AP1970" t="s">
        <v>42</v>
      </c>
    </row>
    <row r="1971" spans="7:42" x14ac:dyDescent="0.3">
      <c r="G1971" s="14">
        <v>1992</v>
      </c>
      <c r="H1971" s="15" t="s">
        <v>18</v>
      </c>
      <c r="J1971" s="60" t="s">
        <v>2380</v>
      </c>
      <c r="K1971" s="14" t="s">
        <v>11</v>
      </c>
      <c r="L1971" s="14" t="s">
        <v>12</v>
      </c>
      <c r="R1971" s="15" t="s">
        <v>42</v>
      </c>
      <c r="Y1971" t="s">
        <v>398</v>
      </c>
      <c r="Z1971">
        <v>31.02</v>
      </c>
      <c r="AA1971">
        <v>4.84</v>
      </c>
      <c r="AB1971" t="s">
        <v>2380</v>
      </c>
      <c r="AC1971" t="s">
        <v>2380</v>
      </c>
      <c r="AD1971" t="s">
        <v>2383</v>
      </c>
      <c r="AE1971">
        <v>1</v>
      </c>
      <c r="AF1971" t="s">
        <v>2380</v>
      </c>
      <c r="AH1971" t="s">
        <v>2002</v>
      </c>
      <c r="AI1971">
        <v>1992</v>
      </c>
      <c r="AJ1971" t="s">
        <v>18</v>
      </c>
      <c r="AK1971">
        <v>11</v>
      </c>
      <c r="AL1971">
        <v>0</v>
      </c>
      <c r="AM1971">
        <v>27614.71</v>
      </c>
      <c r="AN1971" t="s">
        <v>11</v>
      </c>
      <c r="AO1971" t="s">
        <v>12</v>
      </c>
      <c r="AP1971" t="s">
        <v>42</v>
      </c>
    </row>
    <row r="1972" spans="7:42" x14ac:dyDescent="0.3">
      <c r="G1972" s="14">
        <v>1997</v>
      </c>
      <c r="H1972" s="15" t="s">
        <v>20</v>
      </c>
      <c r="J1972" s="60" t="s">
        <v>2380</v>
      </c>
      <c r="K1972" s="14" t="s">
        <v>11</v>
      </c>
      <c r="L1972" s="14" t="s">
        <v>12</v>
      </c>
      <c r="R1972" s="15" t="s">
        <v>42</v>
      </c>
      <c r="Y1972" t="s">
        <v>397</v>
      </c>
      <c r="Z1972">
        <v>17.5</v>
      </c>
      <c r="AA1972">
        <v>4.5599999999999996</v>
      </c>
      <c r="AB1972" t="s">
        <v>2380</v>
      </c>
      <c r="AC1972" t="s">
        <v>2380</v>
      </c>
      <c r="AD1972" t="s">
        <v>2380</v>
      </c>
      <c r="AE1972">
        <v>1</v>
      </c>
      <c r="AF1972" t="s">
        <v>2380</v>
      </c>
      <c r="AH1972" t="s">
        <v>2003</v>
      </c>
      <c r="AI1972">
        <v>1997</v>
      </c>
      <c r="AJ1972" t="s">
        <v>20</v>
      </c>
      <c r="AK1972">
        <v>9</v>
      </c>
      <c r="AL1972">
        <v>0</v>
      </c>
      <c r="AM1972">
        <v>27619.360000000001</v>
      </c>
      <c r="AN1972" t="s">
        <v>11</v>
      </c>
      <c r="AO1972" t="s">
        <v>12</v>
      </c>
      <c r="AP1972" t="s">
        <v>42</v>
      </c>
    </row>
    <row r="1973" spans="7:42" x14ac:dyDescent="0.3">
      <c r="G1973" s="14">
        <v>1997</v>
      </c>
      <c r="H1973" s="15" t="s">
        <v>37</v>
      </c>
      <c r="J1973" s="60" t="s">
        <v>2380</v>
      </c>
      <c r="K1973" s="14" t="s">
        <v>16</v>
      </c>
      <c r="L1973" s="14" t="s">
        <v>16</v>
      </c>
      <c r="R1973" s="15" t="s">
        <v>42</v>
      </c>
      <c r="Y1973" t="s">
        <v>396</v>
      </c>
      <c r="Z1973">
        <v>34.799999999999997</v>
      </c>
      <c r="AA1973">
        <v>4.42</v>
      </c>
      <c r="AB1973" t="s">
        <v>2382</v>
      </c>
      <c r="AC1973" t="s">
        <v>2382</v>
      </c>
      <c r="AD1973" t="s">
        <v>2380</v>
      </c>
      <c r="AE1973">
        <v>2</v>
      </c>
      <c r="AF1973" t="s">
        <v>2380</v>
      </c>
      <c r="AH1973" t="s">
        <v>2004</v>
      </c>
      <c r="AI1973">
        <v>1997</v>
      </c>
      <c r="AJ1973" t="s">
        <v>37</v>
      </c>
      <c r="AK1973">
        <v>7</v>
      </c>
      <c r="AL1973">
        <v>0</v>
      </c>
      <c r="AM1973">
        <v>27625.17</v>
      </c>
      <c r="AN1973" t="s">
        <v>16</v>
      </c>
      <c r="AO1973" t="s">
        <v>16</v>
      </c>
      <c r="AP1973" t="s">
        <v>42</v>
      </c>
    </row>
    <row r="1974" spans="7:42" x14ac:dyDescent="0.3">
      <c r="G1974" s="14">
        <v>1992</v>
      </c>
      <c r="H1974" s="15" t="s">
        <v>10</v>
      </c>
      <c r="J1974" s="60" t="s">
        <v>2380</v>
      </c>
      <c r="K1974" s="14" t="s">
        <v>16</v>
      </c>
      <c r="L1974" s="14" t="s">
        <v>11</v>
      </c>
      <c r="R1974" s="15" t="s">
        <v>42</v>
      </c>
      <c r="Y1974" t="s">
        <v>395</v>
      </c>
      <c r="Z1974">
        <v>17.3</v>
      </c>
      <c r="AA1974">
        <v>7.66</v>
      </c>
      <c r="AB1974" t="s">
        <v>2382</v>
      </c>
      <c r="AC1974" t="s">
        <v>2380</v>
      </c>
      <c r="AD1974" t="s">
        <v>2380</v>
      </c>
      <c r="AE1974">
        <v>1</v>
      </c>
      <c r="AF1974" t="s">
        <v>2380</v>
      </c>
      <c r="AH1974" t="s">
        <v>2005</v>
      </c>
      <c r="AI1974">
        <v>1992</v>
      </c>
      <c r="AJ1974" t="s">
        <v>10</v>
      </c>
      <c r="AK1974">
        <v>3</v>
      </c>
      <c r="AL1974">
        <v>0</v>
      </c>
      <c r="AM1974">
        <v>27696.11</v>
      </c>
      <c r="AN1974" t="s">
        <v>16</v>
      </c>
      <c r="AO1974" t="s">
        <v>11</v>
      </c>
      <c r="AP1974" t="s">
        <v>42</v>
      </c>
    </row>
    <row r="1975" spans="7:42" x14ac:dyDescent="0.3">
      <c r="G1975" s="14">
        <v>2002</v>
      </c>
      <c r="H1975" s="15" t="s">
        <v>30</v>
      </c>
      <c r="J1975" s="60" t="s">
        <v>2380</v>
      </c>
      <c r="K1975" s="14" t="s">
        <v>16</v>
      </c>
      <c r="L1975" s="14" t="s">
        <v>12</v>
      </c>
      <c r="R1975" s="15" t="s">
        <v>13</v>
      </c>
      <c r="Y1975" t="s">
        <v>394</v>
      </c>
      <c r="Z1975">
        <v>32.25</v>
      </c>
      <c r="AA1975">
        <v>5.2</v>
      </c>
      <c r="AB1975" t="s">
        <v>2382</v>
      </c>
      <c r="AC1975" t="s">
        <v>2380</v>
      </c>
      <c r="AD1975" t="s">
        <v>2380</v>
      </c>
      <c r="AE1975" t="s">
        <v>2381</v>
      </c>
      <c r="AF1975" t="s">
        <v>2380</v>
      </c>
      <c r="AH1975" t="s">
        <v>2006</v>
      </c>
      <c r="AI1975">
        <v>2002</v>
      </c>
      <c r="AJ1975" t="s">
        <v>30</v>
      </c>
      <c r="AK1975">
        <v>6</v>
      </c>
      <c r="AL1975">
        <v>1</v>
      </c>
      <c r="AM1975">
        <v>27724.29</v>
      </c>
      <c r="AN1975" t="s">
        <v>16</v>
      </c>
      <c r="AO1975" t="s">
        <v>12</v>
      </c>
      <c r="AP1975" t="s">
        <v>13</v>
      </c>
    </row>
    <row r="1976" spans="7:42" x14ac:dyDescent="0.3">
      <c r="G1976" s="14">
        <v>1960</v>
      </c>
      <c r="H1976" s="15" t="s">
        <v>10</v>
      </c>
      <c r="J1976" s="60" t="s">
        <v>2380</v>
      </c>
      <c r="K1976" s="14" t="s">
        <v>16</v>
      </c>
      <c r="L1976" s="14" t="s">
        <v>16</v>
      </c>
      <c r="R1976" s="15" t="s">
        <v>13</v>
      </c>
      <c r="Y1976" t="s">
        <v>393</v>
      </c>
      <c r="Z1976">
        <v>42.4</v>
      </c>
      <c r="AA1976">
        <v>5.53</v>
      </c>
      <c r="AB1976" t="s">
        <v>2382</v>
      </c>
      <c r="AC1976" t="s">
        <v>2380</v>
      </c>
      <c r="AD1976" t="s">
        <v>2380</v>
      </c>
      <c r="AE1976" t="s">
        <v>2381</v>
      </c>
      <c r="AF1976" t="s">
        <v>2380</v>
      </c>
      <c r="AH1976" t="s">
        <v>2007</v>
      </c>
      <c r="AI1976">
        <v>1960</v>
      </c>
      <c r="AJ1976" t="s">
        <v>10</v>
      </c>
      <c r="AK1976">
        <v>6</v>
      </c>
      <c r="AL1976">
        <v>0</v>
      </c>
      <c r="AM1976">
        <v>27808.73</v>
      </c>
      <c r="AN1976" t="s">
        <v>16</v>
      </c>
      <c r="AO1976" t="s">
        <v>16</v>
      </c>
      <c r="AP1976" t="s">
        <v>13</v>
      </c>
    </row>
    <row r="1977" spans="7:42" x14ac:dyDescent="0.3">
      <c r="G1977" s="14">
        <v>1985</v>
      </c>
      <c r="H1977" s="15" t="s">
        <v>30</v>
      </c>
      <c r="J1977" s="60" t="s">
        <v>2380</v>
      </c>
      <c r="K1977" s="14" t="s">
        <v>16</v>
      </c>
      <c r="L1977" s="14" t="s">
        <v>16</v>
      </c>
      <c r="R1977" s="15" t="s">
        <v>42</v>
      </c>
      <c r="Y1977" t="s">
        <v>392</v>
      </c>
      <c r="Z1977">
        <v>38.664999999999999</v>
      </c>
      <c r="AA1977">
        <v>4.8600000000000003</v>
      </c>
      <c r="AB1977" t="s">
        <v>2380</v>
      </c>
      <c r="AC1977" t="s">
        <v>2382</v>
      </c>
      <c r="AD1977" t="s">
        <v>2380</v>
      </c>
      <c r="AE1977">
        <v>1</v>
      </c>
      <c r="AF1977" t="s">
        <v>2380</v>
      </c>
      <c r="AH1977" t="s">
        <v>2008</v>
      </c>
      <c r="AI1977">
        <v>1985</v>
      </c>
      <c r="AJ1977" t="s">
        <v>30</v>
      </c>
      <c r="AK1977">
        <v>4</v>
      </c>
      <c r="AL1977">
        <v>3</v>
      </c>
      <c r="AM1977">
        <v>27849.94</v>
      </c>
      <c r="AN1977" t="s">
        <v>16</v>
      </c>
      <c r="AO1977" t="s">
        <v>16</v>
      </c>
      <c r="AP1977" t="s">
        <v>42</v>
      </c>
    </row>
    <row r="1978" spans="7:42" x14ac:dyDescent="0.3">
      <c r="G1978" s="14">
        <v>1989</v>
      </c>
      <c r="H1978" s="15" t="s">
        <v>15</v>
      </c>
      <c r="J1978" s="60" t="s">
        <v>2380</v>
      </c>
      <c r="K1978" s="14" t="s">
        <v>16</v>
      </c>
      <c r="L1978" s="14" t="s">
        <v>11</v>
      </c>
      <c r="R1978" s="15" t="s">
        <v>42</v>
      </c>
      <c r="Y1978" t="s">
        <v>391</v>
      </c>
      <c r="Z1978">
        <v>29.92</v>
      </c>
      <c r="AA1978">
        <v>5.49</v>
      </c>
      <c r="AB1978" t="s">
        <v>2382</v>
      </c>
      <c r="AC1978" t="s">
        <v>2380</v>
      </c>
      <c r="AD1978" t="s">
        <v>2380</v>
      </c>
      <c r="AE1978" t="s">
        <v>2381</v>
      </c>
      <c r="AF1978" t="s">
        <v>2380</v>
      </c>
      <c r="AH1978" t="s">
        <v>2009</v>
      </c>
      <c r="AI1978">
        <v>1989</v>
      </c>
      <c r="AJ1978" t="s">
        <v>15</v>
      </c>
      <c r="AK1978">
        <v>21</v>
      </c>
      <c r="AL1978">
        <v>3</v>
      </c>
      <c r="AM1978">
        <v>27925.86</v>
      </c>
      <c r="AN1978" t="s">
        <v>16</v>
      </c>
      <c r="AO1978" t="s">
        <v>11</v>
      </c>
      <c r="AP1978" t="s">
        <v>42</v>
      </c>
    </row>
    <row r="1979" spans="7:42" x14ac:dyDescent="0.3">
      <c r="G1979" s="14">
        <v>1991</v>
      </c>
      <c r="H1979" s="15" t="s">
        <v>18</v>
      </c>
      <c r="J1979" s="60" t="s">
        <v>2380</v>
      </c>
      <c r="K1979" s="14" t="s">
        <v>16</v>
      </c>
      <c r="L1979" s="14" t="s">
        <v>12</v>
      </c>
      <c r="R1979" s="15" t="s">
        <v>42</v>
      </c>
      <c r="Y1979" t="s">
        <v>390</v>
      </c>
      <c r="Z1979">
        <v>29.48</v>
      </c>
      <c r="AA1979">
        <v>4.09</v>
      </c>
      <c r="AB1979" t="s">
        <v>2382</v>
      </c>
      <c r="AC1979" t="s">
        <v>2380</v>
      </c>
      <c r="AD1979" t="s">
        <v>2380</v>
      </c>
      <c r="AE1979" t="s">
        <v>2381</v>
      </c>
      <c r="AF1979" t="s">
        <v>2380</v>
      </c>
      <c r="AH1979" t="s">
        <v>2010</v>
      </c>
      <c r="AI1979">
        <v>1991</v>
      </c>
      <c r="AJ1979" t="s">
        <v>18</v>
      </c>
      <c r="AK1979">
        <v>4</v>
      </c>
      <c r="AL1979">
        <v>3</v>
      </c>
      <c r="AM1979">
        <v>27931.11</v>
      </c>
      <c r="AN1979" t="s">
        <v>16</v>
      </c>
      <c r="AO1979" t="s">
        <v>12</v>
      </c>
      <c r="AP1979" t="s">
        <v>42</v>
      </c>
    </row>
    <row r="1980" spans="7:42" x14ac:dyDescent="0.3">
      <c r="G1980" s="14">
        <v>1961</v>
      </c>
      <c r="H1980" s="15" t="s">
        <v>10</v>
      </c>
      <c r="J1980" s="60" t="s">
        <v>2380</v>
      </c>
      <c r="K1980" s="14" t="s">
        <v>16</v>
      </c>
      <c r="L1980" s="14" t="s">
        <v>12</v>
      </c>
      <c r="R1980" s="15" t="s">
        <v>42</v>
      </c>
      <c r="Y1980" t="s">
        <v>389</v>
      </c>
      <c r="Z1980">
        <v>28.785</v>
      </c>
      <c r="AA1980">
        <v>4.3099999999999996</v>
      </c>
      <c r="AB1980" t="s">
        <v>2382</v>
      </c>
      <c r="AC1980" t="s">
        <v>2380</v>
      </c>
      <c r="AD1980" t="s">
        <v>2380</v>
      </c>
      <c r="AE1980" t="s">
        <v>2381</v>
      </c>
      <c r="AF1980" t="s">
        <v>2380</v>
      </c>
      <c r="AH1980" t="s">
        <v>2011</v>
      </c>
      <c r="AI1980">
        <v>1961</v>
      </c>
      <c r="AJ1980" t="s">
        <v>10</v>
      </c>
      <c r="AK1980">
        <v>28</v>
      </c>
      <c r="AL1980">
        <v>3</v>
      </c>
      <c r="AM1980">
        <v>27941.29</v>
      </c>
      <c r="AN1980" t="s">
        <v>16</v>
      </c>
      <c r="AO1980" t="s">
        <v>12</v>
      </c>
      <c r="AP1980" t="s">
        <v>42</v>
      </c>
    </row>
    <row r="1981" spans="7:42" x14ac:dyDescent="0.3">
      <c r="G1981" s="14">
        <v>1999</v>
      </c>
      <c r="H1981" s="15" t="s">
        <v>30</v>
      </c>
      <c r="J1981" s="60" t="s">
        <v>2380</v>
      </c>
      <c r="K1981" s="14" t="s">
        <v>16</v>
      </c>
      <c r="L1981" s="14" t="s">
        <v>16</v>
      </c>
      <c r="R1981" s="15" t="s">
        <v>42</v>
      </c>
      <c r="Y1981" t="s">
        <v>388</v>
      </c>
      <c r="Z1981">
        <v>19.8</v>
      </c>
      <c r="AA1981">
        <v>4</v>
      </c>
      <c r="AB1981" t="s">
        <v>2382</v>
      </c>
      <c r="AC1981" t="s">
        <v>2380</v>
      </c>
      <c r="AD1981" t="s">
        <v>2380</v>
      </c>
      <c r="AE1981" t="s">
        <v>2381</v>
      </c>
      <c r="AF1981" t="s">
        <v>2380</v>
      </c>
      <c r="AH1981" t="s">
        <v>2012</v>
      </c>
      <c r="AI1981">
        <v>1999</v>
      </c>
      <c r="AJ1981" t="s">
        <v>30</v>
      </c>
      <c r="AK1981">
        <v>21</v>
      </c>
      <c r="AL1981">
        <v>0</v>
      </c>
      <c r="AM1981">
        <v>27980.77</v>
      </c>
      <c r="AN1981" t="s">
        <v>16</v>
      </c>
      <c r="AO1981" t="s">
        <v>16</v>
      </c>
      <c r="AP1981" t="s">
        <v>42</v>
      </c>
    </row>
    <row r="1982" spans="7:42" x14ac:dyDescent="0.3">
      <c r="G1982" s="14">
        <v>1985</v>
      </c>
      <c r="H1982" s="15" t="s">
        <v>15</v>
      </c>
      <c r="J1982" s="60" t="s">
        <v>2380</v>
      </c>
      <c r="K1982" s="14" t="s">
        <v>16</v>
      </c>
      <c r="L1982" s="14" t="s">
        <v>11</v>
      </c>
      <c r="R1982" s="15" t="s">
        <v>42</v>
      </c>
      <c r="Y1982" t="s">
        <v>387</v>
      </c>
      <c r="Z1982">
        <v>35.53</v>
      </c>
      <c r="AA1982">
        <v>4.68</v>
      </c>
      <c r="AB1982" t="s">
        <v>2380</v>
      </c>
      <c r="AC1982" t="s">
        <v>2380</v>
      </c>
      <c r="AD1982" t="s">
        <v>2383</v>
      </c>
      <c r="AE1982">
        <v>1</v>
      </c>
      <c r="AF1982" t="s">
        <v>2380</v>
      </c>
      <c r="AH1982" t="s">
        <v>2013</v>
      </c>
      <c r="AI1982">
        <v>1985</v>
      </c>
      <c r="AJ1982" t="s">
        <v>15</v>
      </c>
      <c r="AK1982">
        <v>29</v>
      </c>
      <c r="AL1982">
        <v>3</v>
      </c>
      <c r="AM1982">
        <v>28006.94</v>
      </c>
      <c r="AN1982" t="s">
        <v>16</v>
      </c>
      <c r="AO1982" t="s">
        <v>11</v>
      </c>
      <c r="AP1982" t="s">
        <v>42</v>
      </c>
    </row>
    <row r="1983" spans="7:42" x14ac:dyDescent="0.3">
      <c r="G1983" s="14">
        <v>1960</v>
      </c>
      <c r="H1983" s="15" t="s">
        <v>15</v>
      </c>
      <c r="J1983" s="60" t="s">
        <v>2380</v>
      </c>
      <c r="K1983" s="14" t="s">
        <v>16</v>
      </c>
      <c r="L1983" s="14" t="s">
        <v>11</v>
      </c>
      <c r="R1983" s="15" t="s">
        <v>166</v>
      </c>
      <c r="Y1983" t="s">
        <v>386</v>
      </c>
      <c r="Z1983">
        <v>21.47</v>
      </c>
      <c r="AA1983">
        <v>4.0199999999999996</v>
      </c>
      <c r="AB1983" t="s">
        <v>2382</v>
      </c>
      <c r="AC1983" t="s">
        <v>2380</v>
      </c>
      <c r="AD1983" t="s">
        <v>2380</v>
      </c>
      <c r="AE1983">
        <v>1</v>
      </c>
      <c r="AF1983" t="s">
        <v>2380</v>
      </c>
      <c r="AH1983" t="s">
        <v>2014</v>
      </c>
      <c r="AI1983">
        <v>1960</v>
      </c>
      <c r="AJ1983" t="s">
        <v>15</v>
      </c>
      <c r="AK1983">
        <v>22</v>
      </c>
      <c r="AL1983">
        <v>0</v>
      </c>
      <c r="AM1983">
        <v>28101.33</v>
      </c>
      <c r="AN1983" t="s">
        <v>16</v>
      </c>
      <c r="AO1983" t="s">
        <v>11</v>
      </c>
      <c r="AP1983" t="s">
        <v>166</v>
      </c>
    </row>
    <row r="1984" spans="7:42" x14ac:dyDescent="0.3">
      <c r="G1984" s="14">
        <v>1999</v>
      </c>
      <c r="H1984" s="15" t="s">
        <v>20</v>
      </c>
      <c r="J1984" s="60" t="s">
        <v>2380</v>
      </c>
      <c r="K1984" s="14" t="s">
        <v>16</v>
      </c>
      <c r="L1984" s="14" t="s">
        <v>12</v>
      </c>
      <c r="R1984" s="15" t="s">
        <v>42</v>
      </c>
      <c r="Y1984" t="s">
        <v>385</v>
      </c>
      <c r="Z1984">
        <v>25.9</v>
      </c>
      <c r="AA1984">
        <v>5.12</v>
      </c>
      <c r="AB1984" t="s">
        <v>2380</v>
      </c>
      <c r="AC1984" t="s">
        <v>2380</v>
      </c>
      <c r="AD1984" t="s">
        <v>2383</v>
      </c>
      <c r="AE1984">
        <v>1</v>
      </c>
      <c r="AF1984" t="s">
        <v>2380</v>
      </c>
      <c r="AH1984" t="s">
        <v>2015</v>
      </c>
      <c r="AI1984">
        <v>1999</v>
      </c>
      <c r="AJ1984" t="s">
        <v>20</v>
      </c>
      <c r="AK1984">
        <v>6</v>
      </c>
      <c r="AL1984">
        <v>0</v>
      </c>
      <c r="AM1984">
        <v>28245.34</v>
      </c>
      <c r="AN1984" t="s">
        <v>16</v>
      </c>
      <c r="AO1984" t="s">
        <v>12</v>
      </c>
      <c r="AP1984" t="s">
        <v>42</v>
      </c>
    </row>
    <row r="1985" spans="7:42" x14ac:dyDescent="0.3">
      <c r="G1985" s="14">
        <v>1963</v>
      </c>
      <c r="H1985" s="15" t="s">
        <v>15</v>
      </c>
      <c r="J1985" s="60" t="s">
        <v>2380</v>
      </c>
      <c r="K1985" s="14" t="s">
        <v>16</v>
      </c>
      <c r="L1985" s="14" t="s">
        <v>16</v>
      </c>
      <c r="R1985" s="15" t="s">
        <v>13</v>
      </c>
      <c r="Y1985" t="s">
        <v>384</v>
      </c>
      <c r="Z1985">
        <v>20.81</v>
      </c>
      <c r="AA1985">
        <v>5.52</v>
      </c>
      <c r="AB1985" t="s">
        <v>2380</v>
      </c>
      <c r="AC1985" t="s">
        <v>2380</v>
      </c>
      <c r="AD1985" t="s">
        <v>2380</v>
      </c>
      <c r="AE1985" t="s">
        <v>2381</v>
      </c>
      <c r="AF1985" t="s">
        <v>2380</v>
      </c>
      <c r="AH1985" t="s">
        <v>2016</v>
      </c>
      <c r="AI1985">
        <v>1963</v>
      </c>
      <c r="AJ1985" t="s">
        <v>15</v>
      </c>
      <c r="AK1985">
        <v>25</v>
      </c>
      <c r="AL1985">
        <v>1</v>
      </c>
      <c r="AM1985">
        <v>28287.9</v>
      </c>
      <c r="AN1985" t="s">
        <v>16</v>
      </c>
      <c r="AO1985" t="s">
        <v>16</v>
      </c>
      <c r="AP1985" t="s">
        <v>13</v>
      </c>
    </row>
    <row r="1986" spans="7:42" x14ac:dyDescent="0.3">
      <c r="G1986" s="14">
        <v>1990</v>
      </c>
      <c r="H1986" s="15" t="s">
        <v>30</v>
      </c>
      <c r="J1986" s="60" t="s">
        <v>2380</v>
      </c>
      <c r="K1986" s="14" t="s">
        <v>16</v>
      </c>
      <c r="L1986" s="14" t="s">
        <v>11</v>
      </c>
      <c r="R1986" s="15" t="s">
        <v>42</v>
      </c>
      <c r="Y1986" t="s">
        <v>383</v>
      </c>
      <c r="Z1986">
        <v>25.84</v>
      </c>
      <c r="AA1986">
        <v>5.81</v>
      </c>
      <c r="AB1986" t="s">
        <v>2382</v>
      </c>
      <c r="AC1986" t="s">
        <v>2380</v>
      </c>
      <c r="AD1986" t="s">
        <v>2383</v>
      </c>
      <c r="AE1986">
        <v>1</v>
      </c>
      <c r="AF1986" t="s">
        <v>2380</v>
      </c>
      <c r="AH1986" t="s">
        <v>2017</v>
      </c>
      <c r="AI1986">
        <v>1990</v>
      </c>
      <c r="AJ1986" t="s">
        <v>30</v>
      </c>
      <c r="AK1986">
        <v>24</v>
      </c>
      <c r="AL1986">
        <v>3</v>
      </c>
      <c r="AM1986">
        <v>28302.33</v>
      </c>
      <c r="AN1986" t="s">
        <v>16</v>
      </c>
      <c r="AO1986" t="s">
        <v>11</v>
      </c>
      <c r="AP1986" t="s">
        <v>42</v>
      </c>
    </row>
    <row r="1987" spans="7:42" x14ac:dyDescent="0.3">
      <c r="G1987" s="14">
        <v>1977</v>
      </c>
      <c r="H1987" s="15" t="s">
        <v>30</v>
      </c>
      <c r="J1987" s="60" t="s">
        <v>2380</v>
      </c>
      <c r="K1987" s="14" t="s">
        <v>16</v>
      </c>
      <c r="L1987" s="14" t="s">
        <v>11</v>
      </c>
      <c r="R1987" s="15" t="s">
        <v>23</v>
      </c>
      <c r="Y1987" t="s">
        <v>382</v>
      </c>
      <c r="Z1987">
        <v>30.95</v>
      </c>
      <c r="AA1987">
        <v>5.16</v>
      </c>
      <c r="AB1987" t="s">
        <v>2380</v>
      </c>
      <c r="AC1987" t="s">
        <v>2380</v>
      </c>
      <c r="AD1987" t="s">
        <v>2383</v>
      </c>
      <c r="AE1987">
        <v>1</v>
      </c>
      <c r="AF1987" t="s">
        <v>2380</v>
      </c>
      <c r="AH1987" t="s">
        <v>2018</v>
      </c>
      <c r="AI1987">
        <v>1977</v>
      </c>
      <c r="AJ1987" t="s">
        <v>30</v>
      </c>
      <c r="AK1987">
        <v>2</v>
      </c>
      <c r="AL1987">
        <v>1</v>
      </c>
      <c r="AM1987">
        <v>28340.19</v>
      </c>
      <c r="AN1987" t="s">
        <v>16</v>
      </c>
      <c r="AO1987" t="s">
        <v>11</v>
      </c>
      <c r="AP1987" t="s">
        <v>23</v>
      </c>
    </row>
    <row r="1988" spans="7:42" x14ac:dyDescent="0.3">
      <c r="G1988" s="14">
        <v>1974</v>
      </c>
      <c r="H1988" s="15" t="s">
        <v>20</v>
      </c>
      <c r="J1988" s="60" t="s">
        <v>2380</v>
      </c>
      <c r="K1988" s="14" t="s">
        <v>16</v>
      </c>
      <c r="L1988" s="14" t="s">
        <v>16</v>
      </c>
      <c r="R1988" s="15" t="s">
        <v>23</v>
      </c>
      <c r="Y1988" t="s">
        <v>381</v>
      </c>
      <c r="Z1988">
        <v>30.54</v>
      </c>
      <c r="AA1988">
        <v>5</v>
      </c>
      <c r="AB1988" t="s">
        <v>2380</v>
      </c>
      <c r="AC1988" t="s">
        <v>2380</v>
      </c>
      <c r="AD1988" t="s">
        <v>2383</v>
      </c>
      <c r="AE1988">
        <v>1</v>
      </c>
      <c r="AF1988" t="s">
        <v>2380</v>
      </c>
      <c r="AH1988" t="s">
        <v>2019</v>
      </c>
      <c r="AI1988">
        <v>1974</v>
      </c>
      <c r="AJ1988" t="s">
        <v>20</v>
      </c>
      <c r="AK1988">
        <v>16</v>
      </c>
      <c r="AL1988">
        <v>1</v>
      </c>
      <c r="AM1988">
        <v>28468.92</v>
      </c>
      <c r="AN1988" t="s">
        <v>16</v>
      </c>
      <c r="AO1988" t="s">
        <v>16</v>
      </c>
      <c r="AP1988" t="s">
        <v>23</v>
      </c>
    </row>
    <row r="1989" spans="7:42" x14ac:dyDescent="0.3">
      <c r="G1989" s="14">
        <v>1982</v>
      </c>
      <c r="H1989" s="15" t="s">
        <v>30</v>
      </c>
      <c r="J1989" s="60" t="s">
        <v>2380</v>
      </c>
      <c r="K1989" s="14" t="s">
        <v>16</v>
      </c>
      <c r="L1989" s="14" t="s">
        <v>11</v>
      </c>
      <c r="R1989" s="15" t="s">
        <v>23</v>
      </c>
      <c r="Y1989" t="s">
        <v>380</v>
      </c>
      <c r="Z1989">
        <v>33.914999999999999</v>
      </c>
      <c r="AA1989">
        <v>5.84</v>
      </c>
      <c r="AB1989" t="s">
        <v>2382</v>
      </c>
      <c r="AC1989" t="s">
        <v>2380</v>
      </c>
      <c r="AD1989" t="s">
        <v>2380</v>
      </c>
      <c r="AE1989" t="s">
        <v>2381</v>
      </c>
      <c r="AF1989" t="s">
        <v>2380</v>
      </c>
      <c r="AH1989" t="s">
        <v>2020</v>
      </c>
      <c r="AI1989">
        <v>1982</v>
      </c>
      <c r="AJ1989" t="s">
        <v>30</v>
      </c>
      <c r="AK1989">
        <v>11</v>
      </c>
      <c r="AL1989">
        <v>1</v>
      </c>
      <c r="AM1989">
        <v>28476.73</v>
      </c>
      <c r="AN1989" t="s">
        <v>16</v>
      </c>
      <c r="AO1989" t="s">
        <v>11</v>
      </c>
      <c r="AP1989" t="s">
        <v>23</v>
      </c>
    </row>
    <row r="1990" spans="7:42" x14ac:dyDescent="0.3">
      <c r="G1990" s="14">
        <v>1985</v>
      </c>
      <c r="H1990" s="15" t="s">
        <v>20</v>
      </c>
      <c r="J1990" s="60" t="s">
        <v>2380</v>
      </c>
      <c r="K1990" s="14" t="s">
        <v>16</v>
      </c>
      <c r="L1990" s="14" t="s">
        <v>12</v>
      </c>
      <c r="R1990" s="15" t="s">
        <v>42</v>
      </c>
      <c r="Y1990" t="s">
        <v>379</v>
      </c>
      <c r="Z1990">
        <v>33.31</v>
      </c>
      <c r="AA1990">
        <v>4.1900000000000004</v>
      </c>
      <c r="AB1990" t="s">
        <v>2380</v>
      </c>
      <c r="AC1990" t="s">
        <v>2380</v>
      </c>
      <c r="AD1990" t="s">
        <v>2383</v>
      </c>
      <c r="AE1990">
        <v>1</v>
      </c>
      <c r="AF1990" t="s">
        <v>2380</v>
      </c>
      <c r="AH1990" t="s">
        <v>2021</v>
      </c>
      <c r="AI1990">
        <v>1985</v>
      </c>
      <c r="AJ1990" t="s">
        <v>20</v>
      </c>
      <c r="AK1990">
        <v>27</v>
      </c>
      <c r="AL1990">
        <v>3</v>
      </c>
      <c r="AM1990">
        <v>28542.86</v>
      </c>
      <c r="AN1990" t="s">
        <v>16</v>
      </c>
      <c r="AO1990" t="s">
        <v>12</v>
      </c>
      <c r="AP1990" t="s">
        <v>42</v>
      </c>
    </row>
    <row r="1991" spans="7:42" x14ac:dyDescent="0.3">
      <c r="G1991" s="14">
        <v>1990</v>
      </c>
      <c r="H1991" s="15" t="s">
        <v>30</v>
      </c>
      <c r="J1991" s="60" t="s">
        <v>2380</v>
      </c>
      <c r="K1991" s="14" t="s">
        <v>16</v>
      </c>
      <c r="L1991" s="14" t="s">
        <v>12</v>
      </c>
      <c r="R1991" s="15" t="s">
        <v>42</v>
      </c>
      <c r="Y1991" t="s">
        <v>378</v>
      </c>
      <c r="Z1991">
        <v>25.745000000000001</v>
      </c>
      <c r="AA1991">
        <v>4.62</v>
      </c>
      <c r="AB1991" t="s">
        <v>2382</v>
      </c>
      <c r="AC1991" t="s">
        <v>2380</v>
      </c>
      <c r="AD1991" t="s">
        <v>2380</v>
      </c>
      <c r="AE1991" t="s">
        <v>2381</v>
      </c>
      <c r="AF1991" t="s">
        <v>2380</v>
      </c>
      <c r="AH1991" t="s">
        <v>2022</v>
      </c>
      <c r="AI1991">
        <v>1990</v>
      </c>
      <c r="AJ1991" t="s">
        <v>30</v>
      </c>
      <c r="AK1991">
        <v>5</v>
      </c>
      <c r="AL1991">
        <v>3</v>
      </c>
      <c r="AM1991">
        <v>28716.14</v>
      </c>
      <c r="AN1991" t="s">
        <v>16</v>
      </c>
      <c r="AO1991" t="s">
        <v>12</v>
      </c>
      <c r="AP1991" t="s">
        <v>42</v>
      </c>
    </row>
    <row r="1992" spans="7:42" x14ac:dyDescent="0.3">
      <c r="G1992" s="14">
        <v>1961</v>
      </c>
      <c r="H1992" s="15" t="s">
        <v>35</v>
      </c>
      <c r="J1992" s="60" t="s">
        <v>2380</v>
      </c>
      <c r="K1992" s="14" t="s">
        <v>16</v>
      </c>
      <c r="L1992" s="14" t="s">
        <v>11</v>
      </c>
      <c r="R1992" s="15" t="s">
        <v>23</v>
      </c>
      <c r="Y1992" t="s">
        <v>377</v>
      </c>
      <c r="Z1992">
        <v>37.1</v>
      </c>
      <c r="AA1992">
        <v>6.24</v>
      </c>
      <c r="AB1992" t="s">
        <v>2380</v>
      </c>
      <c r="AC1992" t="s">
        <v>2380</v>
      </c>
      <c r="AD1992" t="s">
        <v>2380</v>
      </c>
      <c r="AE1992" t="s">
        <v>2381</v>
      </c>
      <c r="AF1992" t="s">
        <v>2380</v>
      </c>
      <c r="AH1992" t="s">
        <v>2023</v>
      </c>
      <c r="AI1992">
        <v>1961</v>
      </c>
      <c r="AJ1992" t="s">
        <v>35</v>
      </c>
      <c r="AK1992">
        <v>3</v>
      </c>
      <c r="AL1992">
        <v>1</v>
      </c>
      <c r="AM1992">
        <v>28868.66</v>
      </c>
      <c r="AN1992" t="s">
        <v>16</v>
      </c>
      <c r="AO1992" t="s">
        <v>11</v>
      </c>
      <c r="AP1992" t="s">
        <v>23</v>
      </c>
    </row>
    <row r="1993" spans="7:42" x14ac:dyDescent="0.3">
      <c r="G1993" s="14">
        <v>1962</v>
      </c>
      <c r="H1993" s="15" t="s">
        <v>10</v>
      </c>
      <c r="J1993" s="60" t="s">
        <v>2380</v>
      </c>
      <c r="K1993" s="14" t="s">
        <v>16</v>
      </c>
      <c r="L1993" s="14" t="s">
        <v>16</v>
      </c>
      <c r="R1993" s="15" t="s">
        <v>23</v>
      </c>
      <c r="Y1993" t="s">
        <v>376</v>
      </c>
      <c r="Z1993">
        <v>35.435000000000002</v>
      </c>
      <c r="AA1993">
        <v>5.81</v>
      </c>
      <c r="AB1993" t="s">
        <v>2380</v>
      </c>
      <c r="AC1993" t="s">
        <v>2380</v>
      </c>
      <c r="AD1993" t="s">
        <v>2380</v>
      </c>
      <c r="AE1993" t="s">
        <v>2381</v>
      </c>
      <c r="AF1993" t="s">
        <v>2380</v>
      </c>
      <c r="AH1993" t="s">
        <v>2024</v>
      </c>
      <c r="AI1993">
        <v>1962</v>
      </c>
      <c r="AJ1993" t="s">
        <v>10</v>
      </c>
      <c r="AK1993">
        <v>25</v>
      </c>
      <c r="AL1993">
        <v>0</v>
      </c>
      <c r="AM1993">
        <v>28923.14</v>
      </c>
      <c r="AN1993" t="s">
        <v>16</v>
      </c>
      <c r="AO1993" t="s">
        <v>16</v>
      </c>
      <c r="AP1993" t="s">
        <v>23</v>
      </c>
    </row>
    <row r="1994" spans="7:42" x14ac:dyDescent="0.3">
      <c r="G1994" s="14">
        <v>1959</v>
      </c>
      <c r="H1994" s="15" t="s">
        <v>30</v>
      </c>
      <c r="J1994" s="60" t="s">
        <v>2380</v>
      </c>
      <c r="K1994" s="14" t="s">
        <v>16</v>
      </c>
      <c r="L1994" s="14" t="s">
        <v>16</v>
      </c>
      <c r="R1994" s="15" t="s">
        <v>23</v>
      </c>
      <c r="Y1994" t="s">
        <v>375</v>
      </c>
      <c r="Z1994">
        <v>20.399999999999999</v>
      </c>
      <c r="AA1994">
        <v>4.83</v>
      </c>
      <c r="AB1994" t="s">
        <v>2380</v>
      </c>
      <c r="AC1994" t="s">
        <v>2380</v>
      </c>
      <c r="AD1994" t="s">
        <v>2380</v>
      </c>
      <c r="AE1994" t="s">
        <v>2381</v>
      </c>
      <c r="AF1994" t="s">
        <v>2380</v>
      </c>
      <c r="AH1994" t="s">
        <v>2025</v>
      </c>
      <c r="AI1994">
        <v>1959</v>
      </c>
      <c r="AJ1994" t="s">
        <v>30</v>
      </c>
      <c r="AK1994">
        <v>5</v>
      </c>
      <c r="AL1994">
        <v>0</v>
      </c>
      <c r="AM1994">
        <v>28950.47</v>
      </c>
      <c r="AN1994" t="s">
        <v>16</v>
      </c>
      <c r="AO1994" t="s">
        <v>16</v>
      </c>
      <c r="AP1994" t="s">
        <v>23</v>
      </c>
    </row>
    <row r="1995" spans="7:42" x14ac:dyDescent="0.3">
      <c r="G1995" s="14">
        <v>2003</v>
      </c>
      <c r="H1995" s="15" t="s">
        <v>20</v>
      </c>
      <c r="J1995" s="60" t="s">
        <v>2380</v>
      </c>
      <c r="K1995" s="14" t="s">
        <v>16</v>
      </c>
      <c r="L1995" s="14" t="s">
        <v>12</v>
      </c>
      <c r="R1995" s="15" t="s">
        <v>42</v>
      </c>
      <c r="Y1995" t="s">
        <v>374</v>
      </c>
      <c r="Z1995">
        <v>42.13</v>
      </c>
      <c r="AA1995">
        <v>5.72</v>
      </c>
      <c r="AB1995" t="s">
        <v>2382</v>
      </c>
      <c r="AC1995" t="s">
        <v>2380</v>
      </c>
      <c r="AD1995" t="s">
        <v>2383</v>
      </c>
      <c r="AE1995">
        <v>1</v>
      </c>
      <c r="AF1995" t="s">
        <v>2380</v>
      </c>
      <c r="AH1995" t="s">
        <v>2026</v>
      </c>
      <c r="AI1995">
        <v>2003</v>
      </c>
      <c r="AJ1995" t="s">
        <v>20</v>
      </c>
      <c r="AK1995">
        <v>1</v>
      </c>
      <c r="AL1995">
        <v>0</v>
      </c>
      <c r="AM1995">
        <v>28998.68</v>
      </c>
      <c r="AN1995" t="s">
        <v>16</v>
      </c>
      <c r="AO1995" t="s">
        <v>12</v>
      </c>
      <c r="AP1995" t="s">
        <v>42</v>
      </c>
    </row>
    <row r="1996" spans="7:42" x14ac:dyDescent="0.3">
      <c r="G1996" s="14">
        <v>1992</v>
      </c>
      <c r="H1996" s="15" t="s">
        <v>10</v>
      </c>
      <c r="J1996" s="60" t="s">
        <v>2380</v>
      </c>
      <c r="K1996" s="14" t="s">
        <v>16</v>
      </c>
      <c r="L1996" s="14" t="s">
        <v>12</v>
      </c>
      <c r="R1996" s="15" t="s">
        <v>42</v>
      </c>
      <c r="Y1996" t="s">
        <v>373</v>
      </c>
      <c r="Z1996">
        <v>33.99</v>
      </c>
      <c r="AA1996">
        <v>4.83</v>
      </c>
      <c r="AB1996" t="s">
        <v>2382</v>
      </c>
      <c r="AC1996" t="s">
        <v>2380</v>
      </c>
      <c r="AD1996" t="s">
        <v>2383</v>
      </c>
      <c r="AE1996">
        <v>1</v>
      </c>
      <c r="AF1996" t="s">
        <v>2380</v>
      </c>
      <c r="AH1996" t="s">
        <v>2027</v>
      </c>
      <c r="AI1996">
        <v>1992</v>
      </c>
      <c r="AJ1996" t="s">
        <v>10</v>
      </c>
      <c r="AK1996">
        <v>7</v>
      </c>
      <c r="AL1996">
        <v>0</v>
      </c>
      <c r="AM1996">
        <v>29007.82</v>
      </c>
      <c r="AN1996" t="s">
        <v>16</v>
      </c>
      <c r="AO1996" t="s">
        <v>12</v>
      </c>
      <c r="AP1996" t="s">
        <v>42</v>
      </c>
    </row>
    <row r="1997" spans="7:42" x14ac:dyDescent="0.3">
      <c r="G1997" s="14">
        <v>1980</v>
      </c>
      <c r="H1997" s="15" t="s">
        <v>10</v>
      </c>
      <c r="J1997" s="60" t="s">
        <v>2380</v>
      </c>
      <c r="K1997" s="14" t="s">
        <v>16</v>
      </c>
      <c r="L1997" s="14" t="s">
        <v>12</v>
      </c>
      <c r="R1997" s="15" t="s">
        <v>42</v>
      </c>
      <c r="Y1997" t="s">
        <v>372</v>
      </c>
      <c r="Z1997">
        <v>28.594999999999999</v>
      </c>
      <c r="AA1997">
        <v>4.1399999999999997</v>
      </c>
      <c r="AB1997" t="s">
        <v>2382</v>
      </c>
      <c r="AC1997" t="s">
        <v>2380</v>
      </c>
      <c r="AD1997" t="s">
        <v>2383</v>
      </c>
      <c r="AE1997">
        <v>1</v>
      </c>
      <c r="AF1997" t="s">
        <v>2380</v>
      </c>
      <c r="AH1997" t="s">
        <v>2028</v>
      </c>
      <c r="AI1997">
        <v>1980</v>
      </c>
      <c r="AJ1997" t="s">
        <v>10</v>
      </c>
      <c r="AK1997">
        <v>14</v>
      </c>
      <c r="AL1997">
        <v>2</v>
      </c>
      <c r="AM1997">
        <v>29114.21</v>
      </c>
      <c r="AN1997" t="s">
        <v>16</v>
      </c>
      <c r="AO1997" t="s">
        <v>12</v>
      </c>
      <c r="AP1997" t="s">
        <v>42</v>
      </c>
    </row>
    <row r="1998" spans="7:42" x14ac:dyDescent="0.3">
      <c r="G1998" s="14">
        <v>1978</v>
      </c>
      <c r="H1998" s="15" t="s">
        <v>15</v>
      </c>
      <c r="J1998" s="60" t="s">
        <v>2380</v>
      </c>
      <c r="K1998" s="14" t="s">
        <v>16</v>
      </c>
      <c r="L1998" s="14" t="s">
        <v>16</v>
      </c>
      <c r="R1998" s="15" t="s">
        <v>42</v>
      </c>
      <c r="Y1998" t="s">
        <v>371</v>
      </c>
      <c r="Z1998">
        <v>20.8</v>
      </c>
      <c r="AA1998">
        <v>4.07</v>
      </c>
      <c r="AB1998" t="s">
        <v>2382</v>
      </c>
      <c r="AC1998" t="s">
        <v>2380</v>
      </c>
      <c r="AD1998" t="s">
        <v>2383</v>
      </c>
      <c r="AE1998">
        <v>1</v>
      </c>
      <c r="AF1998" t="s">
        <v>2380</v>
      </c>
      <c r="AH1998" t="s">
        <v>2029</v>
      </c>
      <c r="AI1998">
        <v>1978</v>
      </c>
      <c r="AJ1998" t="s">
        <v>15</v>
      </c>
      <c r="AK1998">
        <v>29</v>
      </c>
      <c r="AL1998">
        <v>2</v>
      </c>
      <c r="AM1998">
        <v>29114.77</v>
      </c>
      <c r="AN1998" t="s">
        <v>16</v>
      </c>
      <c r="AO1998" t="s">
        <v>16</v>
      </c>
      <c r="AP1998" t="s">
        <v>42</v>
      </c>
    </row>
    <row r="1999" spans="7:42" x14ac:dyDescent="0.3">
      <c r="G1999" s="14">
        <v>1961</v>
      </c>
      <c r="H1999" s="15" t="s">
        <v>30</v>
      </c>
      <c r="J1999" s="60" t="s">
        <v>2380</v>
      </c>
      <c r="K1999" s="14" t="s">
        <v>16</v>
      </c>
      <c r="L1999" s="14" t="s">
        <v>12</v>
      </c>
      <c r="R1999" s="15" t="s">
        <v>23</v>
      </c>
      <c r="Y1999" t="s">
        <v>370</v>
      </c>
      <c r="Z1999">
        <v>23.465</v>
      </c>
      <c r="AA1999">
        <v>6.26</v>
      </c>
      <c r="AB1999" t="s">
        <v>2382</v>
      </c>
      <c r="AC1999" t="s">
        <v>2380</v>
      </c>
      <c r="AD1999" t="s">
        <v>2383</v>
      </c>
      <c r="AE1999">
        <v>1</v>
      </c>
      <c r="AF1999" t="s">
        <v>2380</v>
      </c>
      <c r="AH1999" t="s">
        <v>2030</v>
      </c>
      <c r="AI1999">
        <v>1961</v>
      </c>
      <c r="AJ1999" t="s">
        <v>30</v>
      </c>
      <c r="AK1999">
        <v>24</v>
      </c>
      <c r="AL1999">
        <v>0</v>
      </c>
      <c r="AM1999">
        <v>29141.360000000001</v>
      </c>
      <c r="AN1999" t="s">
        <v>16</v>
      </c>
      <c r="AO1999" t="s">
        <v>12</v>
      </c>
      <c r="AP1999" t="s">
        <v>23</v>
      </c>
    </row>
    <row r="2000" spans="7:42" x14ac:dyDescent="0.3">
      <c r="G2000" s="14">
        <v>1976</v>
      </c>
      <c r="H2000" s="15" t="s">
        <v>15</v>
      </c>
      <c r="J2000" s="60" t="s">
        <v>2380</v>
      </c>
      <c r="K2000" s="14" t="s">
        <v>16</v>
      </c>
      <c r="L2000" s="14" t="s">
        <v>11</v>
      </c>
      <c r="R2000" s="15" t="s">
        <v>42</v>
      </c>
      <c r="Y2000" t="s">
        <v>369</v>
      </c>
      <c r="Z2000">
        <v>40.185000000000002</v>
      </c>
      <c r="AA2000">
        <v>5.88</v>
      </c>
      <c r="AB2000" t="s">
        <v>2382</v>
      </c>
      <c r="AC2000" t="s">
        <v>2380</v>
      </c>
      <c r="AD2000" t="s">
        <v>2380</v>
      </c>
      <c r="AE2000" t="s">
        <v>2381</v>
      </c>
      <c r="AF2000" t="s">
        <v>2380</v>
      </c>
      <c r="AH2000" t="s">
        <v>2031</v>
      </c>
      <c r="AI2000">
        <v>1976</v>
      </c>
      <c r="AJ2000" t="s">
        <v>15</v>
      </c>
      <c r="AK2000">
        <v>8</v>
      </c>
      <c r="AL2000">
        <v>2</v>
      </c>
      <c r="AM2000">
        <v>29160.39</v>
      </c>
      <c r="AN2000" t="s">
        <v>16</v>
      </c>
      <c r="AO2000" t="s">
        <v>11</v>
      </c>
      <c r="AP2000" t="s">
        <v>42</v>
      </c>
    </row>
    <row r="2001" spans="7:42" x14ac:dyDescent="0.3">
      <c r="G2001" s="14">
        <v>1969</v>
      </c>
      <c r="H2001" s="15" t="s">
        <v>10</v>
      </c>
      <c r="J2001" s="60" t="s">
        <v>2380</v>
      </c>
      <c r="K2001" s="14" t="s">
        <v>16</v>
      </c>
      <c r="L2001" s="14" t="s">
        <v>12</v>
      </c>
      <c r="R2001" s="15" t="s">
        <v>247</v>
      </c>
      <c r="Y2001" t="s">
        <v>368</v>
      </c>
      <c r="Z2001">
        <v>21.89</v>
      </c>
      <c r="AA2001">
        <v>5.72</v>
      </c>
      <c r="AB2001" t="s">
        <v>2382</v>
      </c>
      <c r="AC2001" t="s">
        <v>2380</v>
      </c>
      <c r="AD2001" t="s">
        <v>2380</v>
      </c>
      <c r="AE2001" t="s">
        <v>2381</v>
      </c>
      <c r="AF2001" t="s">
        <v>2380</v>
      </c>
      <c r="AH2001" t="s">
        <v>2032</v>
      </c>
      <c r="AI2001">
        <v>1969</v>
      </c>
      <c r="AJ2001" t="s">
        <v>10</v>
      </c>
      <c r="AK2001">
        <v>9</v>
      </c>
      <c r="AL2001">
        <v>2</v>
      </c>
      <c r="AM2001">
        <v>29186.48</v>
      </c>
      <c r="AN2001" t="s">
        <v>16</v>
      </c>
      <c r="AO2001" t="s">
        <v>12</v>
      </c>
      <c r="AP2001" t="s">
        <v>247</v>
      </c>
    </row>
    <row r="2002" spans="7:42" x14ac:dyDescent="0.3">
      <c r="G2002" s="14">
        <v>1978</v>
      </c>
      <c r="H2002" s="15" t="s">
        <v>10</v>
      </c>
      <c r="J2002" s="60" t="s">
        <v>2380</v>
      </c>
      <c r="K2002" s="14" t="s">
        <v>16</v>
      </c>
      <c r="L2002" s="14" t="s">
        <v>12</v>
      </c>
      <c r="R2002" s="15" t="s">
        <v>23</v>
      </c>
      <c r="Y2002" t="s">
        <v>367</v>
      </c>
      <c r="Z2002">
        <v>29.34</v>
      </c>
      <c r="AA2002">
        <v>6.09</v>
      </c>
      <c r="AB2002" t="s">
        <v>2382</v>
      </c>
      <c r="AC2002" t="s">
        <v>2382</v>
      </c>
      <c r="AD2002" t="s">
        <v>2380</v>
      </c>
      <c r="AE2002">
        <v>2</v>
      </c>
      <c r="AF2002" t="s">
        <v>2380</v>
      </c>
      <c r="AH2002" t="s">
        <v>2033</v>
      </c>
      <c r="AI2002">
        <v>1978</v>
      </c>
      <c r="AJ2002" t="s">
        <v>10</v>
      </c>
      <c r="AK2002">
        <v>21</v>
      </c>
      <c r="AL2002">
        <v>2</v>
      </c>
      <c r="AM2002">
        <v>29227.599999999999</v>
      </c>
      <c r="AN2002" t="s">
        <v>16</v>
      </c>
      <c r="AO2002" t="s">
        <v>12</v>
      </c>
      <c r="AP2002" t="s">
        <v>23</v>
      </c>
    </row>
    <row r="2003" spans="7:42" x14ac:dyDescent="0.3">
      <c r="G2003" s="14">
        <v>1958</v>
      </c>
      <c r="H2003" s="15" t="s">
        <v>18</v>
      </c>
      <c r="J2003" s="60" t="s">
        <v>2380</v>
      </c>
      <c r="K2003" s="14" t="s">
        <v>16</v>
      </c>
      <c r="L2003" s="14" t="s">
        <v>11</v>
      </c>
      <c r="R2003" s="15" t="s">
        <v>23</v>
      </c>
      <c r="Y2003" t="s">
        <v>366</v>
      </c>
      <c r="Z2003">
        <v>22.61</v>
      </c>
      <c r="AA2003">
        <v>4.25</v>
      </c>
      <c r="AB2003" t="s">
        <v>2382</v>
      </c>
      <c r="AC2003" t="s">
        <v>2380</v>
      </c>
      <c r="AD2003" t="s">
        <v>2380</v>
      </c>
      <c r="AE2003" t="s">
        <v>2381</v>
      </c>
      <c r="AF2003" t="s">
        <v>2380</v>
      </c>
      <c r="AH2003" t="s">
        <v>2034</v>
      </c>
      <c r="AI2003">
        <v>1958</v>
      </c>
      <c r="AJ2003" t="s">
        <v>18</v>
      </c>
      <c r="AK2003">
        <v>5</v>
      </c>
      <c r="AL2003">
        <v>0</v>
      </c>
      <c r="AM2003">
        <v>29330.98</v>
      </c>
      <c r="AN2003" t="s">
        <v>16</v>
      </c>
      <c r="AO2003" t="s">
        <v>11</v>
      </c>
      <c r="AP2003" t="s">
        <v>23</v>
      </c>
    </row>
    <row r="2004" spans="7:42" x14ac:dyDescent="0.3">
      <c r="G2004" s="14">
        <v>1985</v>
      </c>
      <c r="H2004" s="15" t="s">
        <v>15</v>
      </c>
      <c r="J2004" s="60" t="s">
        <v>2380</v>
      </c>
      <c r="K2004" s="14" t="s">
        <v>16</v>
      </c>
      <c r="L2004" s="14" t="s">
        <v>16</v>
      </c>
      <c r="R2004" s="15" t="s">
        <v>42</v>
      </c>
      <c r="Y2004" t="s">
        <v>365</v>
      </c>
      <c r="Z2004">
        <v>22.23</v>
      </c>
      <c r="AA2004">
        <v>6.09</v>
      </c>
      <c r="AB2004" t="s">
        <v>2382</v>
      </c>
      <c r="AC2004" t="s">
        <v>2380</v>
      </c>
      <c r="AD2004" t="s">
        <v>2380</v>
      </c>
      <c r="AE2004" t="s">
        <v>2381</v>
      </c>
      <c r="AF2004" t="s">
        <v>2380</v>
      </c>
      <c r="AH2004" t="s">
        <v>2035</v>
      </c>
      <c r="AI2004">
        <v>1985</v>
      </c>
      <c r="AJ2004" t="s">
        <v>15</v>
      </c>
      <c r="AK2004">
        <v>7</v>
      </c>
      <c r="AL2004">
        <v>3</v>
      </c>
      <c r="AM2004">
        <v>29352.560000000001</v>
      </c>
      <c r="AN2004" t="s">
        <v>16</v>
      </c>
      <c r="AO2004" t="s">
        <v>16</v>
      </c>
      <c r="AP2004" t="s">
        <v>42</v>
      </c>
    </row>
    <row r="2005" spans="7:42" x14ac:dyDescent="0.3">
      <c r="G2005" s="14">
        <v>1987</v>
      </c>
      <c r="H2005" s="15" t="s">
        <v>10</v>
      </c>
      <c r="J2005" s="60" t="s">
        <v>2380</v>
      </c>
      <c r="K2005" s="14" t="s">
        <v>16</v>
      </c>
      <c r="L2005" s="14" t="s">
        <v>16</v>
      </c>
      <c r="R2005" s="15" t="s">
        <v>42</v>
      </c>
      <c r="Y2005" t="s">
        <v>364</v>
      </c>
      <c r="Z2005">
        <v>33.4</v>
      </c>
      <c r="AA2005">
        <v>5.51</v>
      </c>
      <c r="AB2005" t="s">
        <v>2380</v>
      </c>
      <c r="AC2005" t="s">
        <v>2380</v>
      </c>
      <c r="AD2005" t="s">
        <v>2380</v>
      </c>
      <c r="AE2005" t="s">
        <v>2381</v>
      </c>
      <c r="AF2005" t="s">
        <v>2380</v>
      </c>
      <c r="AH2005" t="s">
        <v>2036</v>
      </c>
      <c r="AI2005">
        <v>1987</v>
      </c>
      <c r="AJ2005" t="s">
        <v>10</v>
      </c>
      <c r="AK2005">
        <v>16</v>
      </c>
      <c r="AL2005">
        <v>3</v>
      </c>
      <c r="AM2005">
        <v>29443.59</v>
      </c>
      <c r="AN2005" t="s">
        <v>16</v>
      </c>
      <c r="AO2005" t="s">
        <v>16</v>
      </c>
      <c r="AP2005" t="s">
        <v>42</v>
      </c>
    </row>
    <row r="2006" spans="7:42" x14ac:dyDescent="0.3">
      <c r="G2006" s="14">
        <v>1959</v>
      </c>
      <c r="H2006" s="15" t="s">
        <v>37</v>
      </c>
      <c r="J2006" s="60" t="s">
        <v>2380</v>
      </c>
      <c r="K2006" s="14" t="s">
        <v>16</v>
      </c>
      <c r="L2006" s="14" t="s">
        <v>11</v>
      </c>
      <c r="R2006" s="15" t="s">
        <v>247</v>
      </c>
      <c r="Y2006" t="s">
        <v>363</v>
      </c>
      <c r="Z2006">
        <v>33.11</v>
      </c>
      <c r="AA2006">
        <v>5.63</v>
      </c>
      <c r="AB2006" t="s">
        <v>2380</v>
      </c>
      <c r="AC2006" t="s">
        <v>2380</v>
      </c>
      <c r="AD2006" t="s">
        <v>2380</v>
      </c>
      <c r="AE2006" t="s">
        <v>2381</v>
      </c>
      <c r="AF2006" t="s">
        <v>2380</v>
      </c>
      <c r="AH2006" t="s">
        <v>2037</v>
      </c>
      <c r="AI2006">
        <v>1959</v>
      </c>
      <c r="AJ2006" t="s">
        <v>37</v>
      </c>
      <c r="AK2006">
        <v>20</v>
      </c>
      <c r="AL2006">
        <v>0</v>
      </c>
      <c r="AM2006">
        <v>29523.17</v>
      </c>
      <c r="AN2006" t="s">
        <v>16</v>
      </c>
      <c r="AO2006" t="s">
        <v>11</v>
      </c>
      <c r="AP2006" t="s">
        <v>247</v>
      </c>
    </row>
    <row r="2007" spans="7:42" x14ac:dyDescent="0.3">
      <c r="G2007" s="14">
        <v>1975</v>
      </c>
      <c r="H2007" s="15" t="s">
        <v>15</v>
      </c>
      <c r="J2007" s="60" t="s">
        <v>2380</v>
      </c>
      <c r="K2007" s="14" t="s">
        <v>16</v>
      </c>
      <c r="L2007" s="14" t="s">
        <v>16</v>
      </c>
      <c r="R2007" s="15" t="s">
        <v>42</v>
      </c>
      <c r="Y2007" t="s">
        <v>362</v>
      </c>
      <c r="Z2007">
        <v>16.815000000000001</v>
      </c>
      <c r="AA2007">
        <v>5.29</v>
      </c>
      <c r="AB2007" t="s">
        <v>2382</v>
      </c>
      <c r="AC2007" t="s">
        <v>2380</v>
      </c>
      <c r="AD2007" t="s">
        <v>2380</v>
      </c>
      <c r="AE2007" t="s">
        <v>2381</v>
      </c>
      <c r="AF2007" t="s">
        <v>2380</v>
      </c>
      <c r="AH2007" t="s">
        <v>2038</v>
      </c>
      <c r="AI2007">
        <v>1975</v>
      </c>
      <c r="AJ2007" t="s">
        <v>15</v>
      </c>
      <c r="AK2007">
        <v>3</v>
      </c>
      <c r="AL2007">
        <v>1</v>
      </c>
      <c r="AM2007">
        <v>29583.8</v>
      </c>
      <c r="AN2007" t="s">
        <v>16</v>
      </c>
      <c r="AO2007" t="s">
        <v>16</v>
      </c>
      <c r="AP2007" t="s">
        <v>42</v>
      </c>
    </row>
    <row r="2008" spans="7:42" x14ac:dyDescent="0.3">
      <c r="G2008" s="14">
        <v>1993</v>
      </c>
      <c r="H2008" s="15" t="s">
        <v>10</v>
      </c>
      <c r="J2008" s="60" t="s">
        <v>2380</v>
      </c>
      <c r="K2008" s="14" t="s">
        <v>16</v>
      </c>
      <c r="L2008" s="14" t="s">
        <v>16</v>
      </c>
      <c r="R2008" s="15" t="s">
        <v>42</v>
      </c>
      <c r="Y2008" t="s">
        <v>361</v>
      </c>
      <c r="Z2008">
        <v>25.61</v>
      </c>
      <c r="AA2008">
        <v>4</v>
      </c>
      <c r="AB2008" t="s">
        <v>2380</v>
      </c>
      <c r="AC2008" t="s">
        <v>2380</v>
      </c>
      <c r="AD2008" t="s">
        <v>2383</v>
      </c>
      <c r="AE2008">
        <v>1</v>
      </c>
      <c r="AF2008" t="s">
        <v>2380</v>
      </c>
      <c r="AH2008" t="s">
        <v>2039</v>
      </c>
      <c r="AI2008">
        <v>1993</v>
      </c>
      <c r="AJ2008" t="s">
        <v>10</v>
      </c>
      <c r="AK2008">
        <v>27</v>
      </c>
      <c r="AL2008">
        <v>0</v>
      </c>
      <c r="AM2008">
        <v>29622.69</v>
      </c>
      <c r="AN2008" t="s">
        <v>16</v>
      </c>
      <c r="AO2008" t="s">
        <v>16</v>
      </c>
      <c r="AP2008" t="s">
        <v>42</v>
      </c>
    </row>
    <row r="2009" spans="7:42" x14ac:dyDescent="0.3">
      <c r="G2009" s="14">
        <v>1973</v>
      </c>
      <c r="H2009" s="15" t="s">
        <v>35</v>
      </c>
      <c r="J2009" s="60" t="s">
        <v>2380</v>
      </c>
      <c r="K2009" s="14" t="s">
        <v>16</v>
      </c>
      <c r="L2009" s="14" t="s">
        <v>12</v>
      </c>
      <c r="R2009" s="15" t="s">
        <v>42</v>
      </c>
      <c r="Y2009" t="s">
        <v>360</v>
      </c>
      <c r="Z2009">
        <v>25.8</v>
      </c>
      <c r="AA2009">
        <v>5.49</v>
      </c>
      <c r="AB2009" t="s">
        <v>2380</v>
      </c>
      <c r="AC2009" t="s">
        <v>2380</v>
      </c>
      <c r="AD2009" t="s">
        <v>2380</v>
      </c>
      <c r="AE2009" t="s">
        <v>2381</v>
      </c>
      <c r="AF2009" t="s">
        <v>2380</v>
      </c>
      <c r="AH2009" t="s">
        <v>2040</v>
      </c>
      <c r="AI2009">
        <v>1973</v>
      </c>
      <c r="AJ2009" t="s">
        <v>35</v>
      </c>
      <c r="AK2009">
        <v>23</v>
      </c>
      <c r="AL2009">
        <v>0</v>
      </c>
      <c r="AM2009">
        <v>29757.69</v>
      </c>
      <c r="AN2009" t="s">
        <v>16</v>
      </c>
      <c r="AO2009" t="s">
        <v>12</v>
      </c>
      <c r="AP2009" t="s">
        <v>42</v>
      </c>
    </row>
    <row r="2010" spans="7:42" x14ac:dyDescent="0.3">
      <c r="G2010" s="14">
        <v>1998</v>
      </c>
      <c r="H2010" s="15" t="s">
        <v>18</v>
      </c>
      <c r="J2010" s="60" t="s">
        <v>2380</v>
      </c>
      <c r="K2010" s="14" t="s">
        <v>16</v>
      </c>
      <c r="L2010" s="14" t="s">
        <v>11</v>
      </c>
      <c r="R2010" s="15" t="s">
        <v>42</v>
      </c>
      <c r="Y2010" t="s">
        <v>359</v>
      </c>
      <c r="Z2010">
        <v>27.39</v>
      </c>
      <c r="AA2010">
        <v>5.34</v>
      </c>
      <c r="AB2010" t="s">
        <v>2380</v>
      </c>
      <c r="AC2010" t="s">
        <v>2380</v>
      </c>
      <c r="AD2010" t="s">
        <v>2380</v>
      </c>
      <c r="AE2010" t="s">
        <v>2381</v>
      </c>
      <c r="AF2010" t="s">
        <v>2380</v>
      </c>
      <c r="AH2010" t="s">
        <v>2041</v>
      </c>
      <c r="AI2010">
        <v>1998</v>
      </c>
      <c r="AJ2010" t="s">
        <v>18</v>
      </c>
      <c r="AK2010">
        <v>20</v>
      </c>
      <c r="AL2010">
        <v>0</v>
      </c>
      <c r="AM2010">
        <v>29760.6</v>
      </c>
      <c r="AN2010" t="s">
        <v>16</v>
      </c>
      <c r="AO2010" t="s">
        <v>11</v>
      </c>
      <c r="AP2010" t="s">
        <v>42</v>
      </c>
    </row>
    <row r="2011" spans="7:42" x14ac:dyDescent="0.3">
      <c r="G2011" s="14">
        <v>1981</v>
      </c>
      <c r="H2011" s="15" t="s">
        <v>35</v>
      </c>
      <c r="J2011" s="60" t="s">
        <v>2380</v>
      </c>
      <c r="K2011" s="14" t="s">
        <v>16</v>
      </c>
      <c r="L2011" s="14" t="s">
        <v>11</v>
      </c>
      <c r="R2011" s="15" t="s">
        <v>42</v>
      </c>
      <c r="Y2011" t="s">
        <v>358</v>
      </c>
      <c r="Z2011">
        <v>17.03</v>
      </c>
      <c r="AA2011">
        <v>4.12</v>
      </c>
      <c r="AB2011" t="s">
        <v>2380</v>
      </c>
      <c r="AC2011" t="s">
        <v>2380</v>
      </c>
      <c r="AD2011" t="s">
        <v>2380</v>
      </c>
      <c r="AE2011">
        <v>1</v>
      </c>
      <c r="AF2011" t="s">
        <v>2380</v>
      </c>
      <c r="AH2011" t="s">
        <v>2042</v>
      </c>
      <c r="AI2011">
        <v>1981</v>
      </c>
      <c r="AJ2011" t="s">
        <v>35</v>
      </c>
      <c r="AK2011">
        <v>13</v>
      </c>
      <c r="AL2011">
        <v>1</v>
      </c>
      <c r="AM2011">
        <v>29816.639999999999</v>
      </c>
      <c r="AN2011" t="s">
        <v>16</v>
      </c>
      <c r="AO2011" t="s">
        <v>11</v>
      </c>
      <c r="AP2011" t="s">
        <v>42</v>
      </c>
    </row>
    <row r="2012" spans="7:42" x14ac:dyDescent="0.3">
      <c r="G2012" s="14">
        <v>1982</v>
      </c>
      <c r="H2012" s="15" t="s">
        <v>37</v>
      </c>
      <c r="J2012" s="60" t="s">
        <v>2380</v>
      </c>
      <c r="K2012" s="14" t="s">
        <v>16</v>
      </c>
      <c r="L2012" s="14" t="s">
        <v>16</v>
      </c>
      <c r="R2012" s="15" t="s">
        <v>23</v>
      </c>
      <c r="Y2012" t="s">
        <v>357</v>
      </c>
      <c r="Z2012">
        <v>23.75</v>
      </c>
      <c r="AA2012">
        <v>5.49</v>
      </c>
      <c r="AB2012" t="s">
        <v>2382</v>
      </c>
      <c r="AC2012" t="s">
        <v>2380</v>
      </c>
      <c r="AD2012" t="s">
        <v>2380</v>
      </c>
      <c r="AE2012" t="s">
        <v>2381</v>
      </c>
      <c r="AF2012" t="s">
        <v>2380</v>
      </c>
      <c r="AH2012" t="s">
        <v>2043</v>
      </c>
      <c r="AI2012">
        <v>1982</v>
      </c>
      <c r="AJ2012" t="s">
        <v>37</v>
      </c>
      <c r="AK2012">
        <v>29</v>
      </c>
      <c r="AL2012">
        <v>3</v>
      </c>
      <c r="AM2012">
        <v>29818.76</v>
      </c>
      <c r="AN2012" t="s">
        <v>16</v>
      </c>
      <c r="AO2012" t="s">
        <v>16</v>
      </c>
      <c r="AP2012" t="s">
        <v>23</v>
      </c>
    </row>
    <row r="2013" spans="7:42" x14ac:dyDescent="0.3">
      <c r="G2013" s="14">
        <v>1989</v>
      </c>
      <c r="H2013" s="15" t="s">
        <v>30</v>
      </c>
      <c r="J2013" s="60" t="s">
        <v>2380</v>
      </c>
      <c r="K2013" s="14" t="s">
        <v>16</v>
      </c>
      <c r="L2013" s="14" t="s">
        <v>12</v>
      </c>
      <c r="R2013" s="15" t="s">
        <v>42</v>
      </c>
      <c r="Y2013" t="s">
        <v>355</v>
      </c>
      <c r="Z2013">
        <v>26.03</v>
      </c>
      <c r="AA2013">
        <v>5.1100000000000003</v>
      </c>
      <c r="AB2013" t="s">
        <v>2382</v>
      </c>
      <c r="AC2013" t="s">
        <v>2380</v>
      </c>
      <c r="AD2013" t="s">
        <v>2380</v>
      </c>
      <c r="AE2013">
        <v>1</v>
      </c>
      <c r="AF2013" t="s">
        <v>2380</v>
      </c>
      <c r="AH2013" t="s">
        <v>2044</v>
      </c>
      <c r="AI2013">
        <v>1989</v>
      </c>
      <c r="AJ2013" t="s">
        <v>30</v>
      </c>
      <c r="AK2013">
        <v>30</v>
      </c>
      <c r="AL2013">
        <v>3</v>
      </c>
      <c r="AM2013">
        <v>29852.48</v>
      </c>
      <c r="AN2013" t="s">
        <v>16</v>
      </c>
      <c r="AO2013" t="s">
        <v>12</v>
      </c>
      <c r="AP2013" t="s">
        <v>42</v>
      </c>
    </row>
    <row r="2014" spans="7:42" x14ac:dyDescent="0.3">
      <c r="G2014" s="14">
        <v>1975</v>
      </c>
      <c r="H2014" s="15" t="s">
        <v>35</v>
      </c>
      <c r="J2014" s="60" t="s">
        <v>2380</v>
      </c>
      <c r="K2014" s="14" t="s">
        <v>16</v>
      </c>
      <c r="L2014" s="14" t="s">
        <v>12</v>
      </c>
      <c r="R2014" s="15" t="s">
        <v>42</v>
      </c>
      <c r="Y2014" t="s">
        <v>354</v>
      </c>
      <c r="Z2014">
        <v>16.079999999999998</v>
      </c>
      <c r="AA2014">
        <v>5.94</v>
      </c>
      <c r="AB2014" t="s">
        <v>2380</v>
      </c>
      <c r="AC2014" t="s">
        <v>2380</v>
      </c>
      <c r="AD2014" t="s">
        <v>2380</v>
      </c>
      <c r="AE2014" t="s">
        <v>2381</v>
      </c>
      <c r="AF2014" t="s">
        <v>2380</v>
      </c>
      <c r="AH2014" t="s">
        <v>2045</v>
      </c>
      <c r="AI2014">
        <v>1975</v>
      </c>
      <c r="AJ2014" t="s">
        <v>35</v>
      </c>
      <c r="AK2014">
        <v>19</v>
      </c>
      <c r="AL2014">
        <v>1</v>
      </c>
      <c r="AM2014">
        <v>29899.25</v>
      </c>
      <c r="AN2014" t="s">
        <v>16</v>
      </c>
      <c r="AO2014" t="s">
        <v>12</v>
      </c>
      <c r="AP2014" t="s">
        <v>42</v>
      </c>
    </row>
    <row r="2015" spans="7:42" x14ac:dyDescent="0.3">
      <c r="G2015" s="14">
        <v>1988</v>
      </c>
      <c r="H2015" s="15" t="s">
        <v>30</v>
      </c>
      <c r="J2015" s="60" t="s">
        <v>2380</v>
      </c>
      <c r="K2015" s="14" t="s">
        <v>16</v>
      </c>
      <c r="L2015" s="14" t="s">
        <v>16</v>
      </c>
      <c r="R2015" s="15" t="s">
        <v>42</v>
      </c>
      <c r="Y2015" t="s">
        <v>353</v>
      </c>
      <c r="Z2015">
        <v>30.875</v>
      </c>
      <c r="AA2015">
        <v>5.54</v>
      </c>
      <c r="AB2015" t="s">
        <v>2380</v>
      </c>
      <c r="AC2015" t="s">
        <v>2380</v>
      </c>
      <c r="AD2015" t="s">
        <v>2380</v>
      </c>
      <c r="AE2015" t="s">
        <v>2381</v>
      </c>
      <c r="AF2015" t="s">
        <v>2380</v>
      </c>
      <c r="AH2015" t="s">
        <v>2046</v>
      </c>
      <c r="AI2015">
        <v>1988</v>
      </c>
      <c r="AJ2015" t="s">
        <v>30</v>
      </c>
      <c r="AK2015">
        <v>30</v>
      </c>
      <c r="AL2015">
        <v>3</v>
      </c>
      <c r="AM2015">
        <v>29929.56</v>
      </c>
      <c r="AN2015" t="s">
        <v>16</v>
      </c>
      <c r="AO2015" t="s">
        <v>16</v>
      </c>
      <c r="AP2015" t="s">
        <v>42</v>
      </c>
    </row>
    <row r="2016" spans="7:42" x14ac:dyDescent="0.3">
      <c r="G2016" s="14">
        <v>1976</v>
      </c>
      <c r="H2016" s="15" t="s">
        <v>18</v>
      </c>
      <c r="J2016" s="60" t="s">
        <v>2380</v>
      </c>
      <c r="K2016" s="14" t="s">
        <v>16</v>
      </c>
      <c r="L2016" s="14" t="s">
        <v>16</v>
      </c>
      <c r="R2016" s="15" t="s">
        <v>42</v>
      </c>
      <c r="Y2016" t="s">
        <v>352</v>
      </c>
      <c r="Z2016">
        <v>31.79</v>
      </c>
      <c r="AA2016">
        <v>7.09</v>
      </c>
      <c r="AB2016" t="s">
        <v>2380</v>
      </c>
      <c r="AC2016" t="s">
        <v>2380</v>
      </c>
      <c r="AD2016" t="s">
        <v>2380</v>
      </c>
      <c r="AE2016" t="s">
        <v>2381</v>
      </c>
      <c r="AF2016" t="s">
        <v>2380</v>
      </c>
      <c r="AH2016" t="s">
        <v>2047</v>
      </c>
      <c r="AI2016">
        <v>1976</v>
      </c>
      <c r="AJ2016" t="s">
        <v>18</v>
      </c>
      <c r="AK2016">
        <v>12</v>
      </c>
      <c r="AL2016">
        <v>2</v>
      </c>
      <c r="AM2016">
        <v>29933.75</v>
      </c>
      <c r="AN2016" t="s">
        <v>16</v>
      </c>
      <c r="AO2016" t="s">
        <v>16</v>
      </c>
      <c r="AP2016" t="s">
        <v>42</v>
      </c>
    </row>
    <row r="2017" spans="7:42" x14ac:dyDescent="0.3">
      <c r="G2017" s="14">
        <v>1991</v>
      </c>
      <c r="H2017" s="15" t="s">
        <v>37</v>
      </c>
      <c r="J2017" s="60" t="s">
        <v>2380</v>
      </c>
      <c r="K2017" s="14" t="s">
        <v>16</v>
      </c>
      <c r="L2017" s="14" t="s">
        <v>16</v>
      </c>
      <c r="R2017" s="15" t="s">
        <v>42</v>
      </c>
      <c r="Y2017" t="s">
        <v>351</v>
      </c>
      <c r="Z2017">
        <v>28.48</v>
      </c>
      <c r="AA2017">
        <v>6.22</v>
      </c>
      <c r="AB2017" t="s">
        <v>2382</v>
      </c>
      <c r="AC2017" t="s">
        <v>2380</v>
      </c>
      <c r="AD2017" t="s">
        <v>2383</v>
      </c>
      <c r="AE2017">
        <v>1</v>
      </c>
      <c r="AF2017" t="s">
        <v>2380</v>
      </c>
      <c r="AH2017" t="s">
        <v>2048</v>
      </c>
      <c r="AI2017">
        <v>1991</v>
      </c>
      <c r="AJ2017" t="s">
        <v>37</v>
      </c>
      <c r="AK2017">
        <v>5</v>
      </c>
      <c r="AL2017">
        <v>3</v>
      </c>
      <c r="AM2017">
        <v>29969.67</v>
      </c>
      <c r="AN2017" t="s">
        <v>16</v>
      </c>
      <c r="AO2017" t="s">
        <v>16</v>
      </c>
      <c r="AP2017" t="s">
        <v>42</v>
      </c>
    </row>
    <row r="2018" spans="7:42" x14ac:dyDescent="0.3">
      <c r="G2018" s="14">
        <v>1981</v>
      </c>
      <c r="H2018" s="15" t="s">
        <v>35</v>
      </c>
      <c r="J2018" s="60" t="s">
        <v>2380</v>
      </c>
      <c r="K2018" s="14" t="s">
        <v>11</v>
      </c>
      <c r="L2018" s="14" t="s">
        <v>12</v>
      </c>
      <c r="R2018" s="15" t="s">
        <v>23</v>
      </c>
      <c r="Y2018" t="s">
        <v>350</v>
      </c>
      <c r="Z2018">
        <v>26.6</v>
      </c>
      <c r="AA2018">
        <v>4.33</v>
      </c>
      <c r="AB2018" t="s">
        <v>2380</v>
      </c>
      <c r="AC2018" t="s">
        <v>2380</v>
      </c>
      <c r="AD2018" t="s">
        <v>2380</v>
      </c>
      <c r="AE2018">
        <v>1</v>
      </c>
      <c r="AF2018" t="s">
        <v>2380</v>
      </c>
      <c r="AH2018" t="s">
        <v>2049</v>
      </c>
      <c r="AI2018">
        <v>1981</v>
      </c>
      <c r="AJ2018" t="s">
        <v>35</v>
      </c>
      <c r="AK2018">
        <v>4</v>
      </c>
      <c r="AL2018">
        <v>1</v>
      </c>
      <c r="AM2018">
        <v>30026.87</v>
      </c>
      <c r="AN2018" t="s">
        <v>11</v>
      </c>
      <c r="AO2018" t="s">
        <v>12</v>
      </c>
      <c r="AP2018" t="s">
        <v>23</v>
      </c>
    </row>
    <row r="2019" spans="7:42" x14ac:dyDescent="0.3">
      <c r="G2019" s="14">
        <v>1967</v>
      </c>
      <c r="H2019" s="15" t="s">
        <v>18</v>
      </c>
      <c r="J2019" s="60" t="s">
        <v>2380</v>
      </c>
      <c r="K2019" s="14" t="s">
        <v>16</v>
      </c>
      <c r="L2019" s="14" t="s">
        <v>16</v>
      </c>
      <c r="R2019" s="15" t="s">
        <v>23</v>
      </c>
      <c r="Y2019" t="s">
        <v>349</v>
      </c>
      <c r="Z2019">
        <v>25.27</v>
      </c>
      <c r="AA2019">
        <v>5.83</v>
      </c>
      <c r="AB2019" t="s">
        <v>2380</v>
      </c>
      <c r="AC2019" t="s">
        <v>2380</v>
      </c>
      <c r="AD2019" t="s">
        <v>2380</v>
      </c>
      <c r="AE2019">
        <v>1</v>
      </c>
      <c r="AF2019" t="s">
        <v>2380</v>
      </c>
      <c r="AH2019" t="s">
        <v>2050</v>
      </c>
      <c r="AI2019">
        <v>1967</v>
      </c>
      <c r="AJ2019" t="s">
        <v>18</v>
      </c>
      <c r="AK2019">
        <v>16</v>
      </c>
      <c r="AL2019">
        <v>3</v>
      </c>
      <c r="AM2019">
        <v>30063.58</v>
      </c>
      <c r="AN2019" t="s">
        <v>16</v>
      </c>
      <c r="AO2019" t="s">
        <v>16</v>
      </c>
      <c r="AP2019" t="s">
        <v>23</v>
      </c>
    </row>
    <row r="2020" spans="7:42" x14ac:dyDescent="0.3">
      <c r="G2020" s="14">
        <v>1979</v>
      </c>
      <c r="H2020" s="15" t="s">
        <v>20</v>
      </c>
      <c r="J2020" s="60" t="s">
        <v>2380</v>
      </c>
      <c r="K2020" s="14" t="s">
        <v>11</v>
      </c>
      <c r="L2020" s="14" t="s">
        <v>12</v>
      </c>
      <c r="R2020" s="15" t="s">
        <v>42</v>
      </c>
      <c r="Y2020" t="s">
        <v>348</v>
      </c>
      <c r="Z2020">
        <v>34.484999999999999</v>
      </c>
      <c r="AA2020">
        <v>4.7</v>
      </c>
      <c r="AB2020" t="s">
        <v>2382</v>
      </c>
      <c r="AC2020" t="s">
        <v>2380</v>
      </c>
      <c r="AD2020" t="s">
        <v>2383</v>
      </c>
      <c r="AE2020">
        <v>1</v>
      </c>
      <c r="AF2020" t="s">
        <v>2380</v>
      </c>
      <c r="AH2020" t="s">
        <v>2051</v>
      </c>
      <c r="AI2020">
        <v>1979</v>
      </c>
      <c r="AJ2020" t="s">
        <v>20</v>
      </c>
      <c r="AK2020">
        <v>2</v>
      </c>
      <c r="AL2020">
        <v>2</v>
      </c>
      <c r="AM2020">
        <v>30095.97</v>
      </c>
      <c r="AN2020" t="s">
        <v>11</v>
      </c>
      <c r="AO2020" t="s">
        <v>12</v>
      </c>
      <c r="AP2020" t="s">
        <v>42</v>
      </c>
    </row>
    <row r="2021" spans="7:42" x14ac:dyDescent="0.3">
      <c r="G2021" s="14">
        <v>1971</v>
      </c>
      <c r="H2021" s="15" t="s">
        <v>30</v>
      </c>
      <c r="J2021" s="60" t="s">
        <v>2380</v>
      </c>
      <c r="K2021" s="14" t="s">
        <v>11</v>
      </c>
      <c r="L2021" s="14" t="s">
        <v>12</v>
      </c>
      <c r="R2021" s="15" t="s">
        <v>42</v>
      </c>
      <c r="Y2021" t="s">
        <v>347</v>
      </c>
      <c r="Z2021">
        <v>15.57</v>
      </c>
      <c r="AA2021">
        <v>4.07</v>
      </c>
      <c r="AB2021" t="s">
        <v>2382</v>
      </c>
      <c r="AC2021" t="s">
        <v>2380</v>
      </c>
      <c r="AD2021" t="s">
        <v>2380</v>
      </c>
      <c r="AE2021">
        <v>1</v>
      </c>
      <c r="AF2021" t="s">
        <v>2380</v>
      </c>
      <c r="AH2021" t="s">
        <v>2052</v>
      </c>
      <c r="AI2021">
        <v>1971</v>
      </c>
      <c r="AJ2021" t="s">
        <v>30</v>
      </c>
      <c r="AK2021">
        <v>25</v>
      </c>
      <c r="AL2021">
        <v>0</v>
      </c>
      <c r="AM2021">
        <v>30134.75</v>
      </c>
      <c r="AN2021" t="s">
        <v>11</v>
      </c>
      <c r="AO2021" t="s">
        <v>12</v>
      </c>
      <c r="AP2021" t="s">
        <v>42</v>
      </c>
    </row>
    <row r="2022" spans="7:42" x14ac:dyDescent="0.3">
      <c r="G2022" s="14">
        <v>1958</v>
      </c>
      <c r="H2022" s="15" t="s">
        <v>35</v>
      </c>
      <c r="J2022" s="60" t="s">
        <v>2380</v>
      </c>
      <c r="K2022" s="14" t="s">
        <v>16</v>
      </c>
      <c r="L2022" s="14" t="s">
        <v>12</v>
      </c>
      <c r="R2022" s="15" t="s">
        <v>23</v>
      </c>
      <c r="Y2022" t="s">
        <v>346</v>
      </c>
      <c r="Z2022">
        <v>30.36</v>
      </c>
      <c r="AA2022">
        <v>9.39</v>
      </c>
      <c r="AB2022" t="s">
        <v>2380</v>
      </c>
      <c r="AC2022" t="s">
        <v>2380</v>
      </c>
      <c r="AD2022" t="s">
        <v>2380</v>
      </c>
      <c r="AE2022" t="s">
        <v>2381</v>
      </c>
      <c r="AF2022" t="s">
        <v>2380</v>
      </c>
      <c r="AH2022" t="s">
        <v>2053</v>
      </c>
      <c r="AI2022">
        <v>1958</v>
      </c>
      <c r="AJ2022" t="s">
        <v>35</v>
      </c>
      <c r="AK2022">
        <v>11</v>
      </c>
      <c r="AL2022">
        <v>1</v>
      </c>
      <c r="AM2022">
        <v>30166.62</v>
      </c>
      <c r="AN2022" t="s">
        <v>16</v>
      </c>
      <c r="AO2022" t="s">
        <v>12</v>
      </c>
      <c r="AP2022" t="s">
        <v>23</v>
      </c>
    </row>
    <row r="2023" spans="7:42" x14ac:dyDescent="0.3">
      <c r="G2023" s="14">
        <v>1963</v>
      </c>
      <c r="H2023" s="15" t="s">
        <v>20</v>
      </c>
      <c r="J2023" s="60" t="s">
        <v>2380</v>
      </c>
      <c r="K2023" s="14" t="s">
        <v>16</v>
      </c>
      <c r="L2023" s="14" t="s">
        <v>16</v>
      </c>
      <c r="R2023" s="15" t="s">
        <v>276</v>
      </c>
      <c r="Y2023" t="s">
        <v>345</v>
      </c>
      <c r="Z2023">
        <v>19.37</v>
      </c>
      <c r="AA2023">
        <v>4.18</v>
      </c>
      <c r="AB2023" t="s">
        <v>2380</v>
      </c>
      <c r="AC2023" t="s">
        <v>2380</v>
      </c>
      <c r="AD2023" t="s">
        <v>2380</v>
      </c>
      <c r="AE2023" t="s">
        <v>2381</v>
      </c>
      <c r="AF2023" t="s">
        <v>2380</v>
      </c>
      <c r="AH2023" t="s">
        <v>2054</v>
      </c>
      <c r="AI2023">
        <v>1963</v>
      </c>
      <c r="AJ2023" t="s">
        <v>20</v>
      </c>
      <c r="AK2023">
        <v>13</v>
      </c>
      <c r="AL2023">
        <v>3</v>
      </c>
      <c r="AM2023">
        <v>30184.94</v>
      </c>
      <c r="AN2023" t="s">
        <v>16</v>
      </c>
      <c r="AO2023" t="s">
        <v>16</v>
      </c>
      <c r="AP2023" t="s">
        <v>276</v>
      </c>
    </row>
    <row r="2024" spans="7:42" x14ac:dyDescent="0.3">
      <c r="G2024" s="14">
        <v>1962</v>
      </c>
      <c r="H2024" s="15" t="s">
        <v>20</v>
      </c>
      <c r="J2024" s="60" t="s">
        <v>2380</v>
      </c>
      <c r="K2024" s="14" t="s">
        <v>16</v>
      </c>
      <c r="L2024" s="14" t="s">
        <v>16</v>
      </c>
      <c r="R2024" s="15" t="s">
        <v>276</v>
      </c>
      <c r="Y2024" t="s">
        <v>344</v>
      </c>
      <c r="Z2024">
        <v>16.71</v>
      </c>
      <c r="AA2024">
        <v>4.18</v>
      </c>
      <c r="AB2024" t="s">
        <v>2380</v>
      </c>
      <c r="AC2024" t="s">
        <v>2380</v>
      </c>
      <c r="AD2024" t="s">
        <v>2380</v>
      </c>
      <c r="AE2024">
        <v>1</v>
      </c>
      <c r="AF2024" t="s">
        <v>2380</v>
      </c>
      <c r="AH2024" t="s">
        <v>2055</v>
      </c>
      <c r="AI2024">
        <v>1962</v>
      </c>
      <c r="AJ2024" t="s">
        <v>20</v>
      </c>
      <c r="AK2024">
        <v>15</v>
      </c>
      <c r="AL2024">
        <v>0</v>
      </c>
      <c r="AM2024">
        <v>30260</v>
      </c>
      <c r="AN2024" t="s">
        <v>16</v>
      </c>
      <c r="AO2024" t="s">
        <v>16</v>
      </c>
      <c r="AP2024" t="s">
        <v>276</v>
      </c>
    </row>
    <row r="2025" spans="7:42" x14ac:dyDescent="0.3">
      <c r="G2025" s="14">
        <v>1972</v>
      </c>
      <c r="H2025" s="15" t="s">
        <v>10</v>
      </c>
      <c r="J2025" s="60" t="s">
        <v>2380</v>
      </c>
      <c r="K2025" s="14" t="s">
        <v>16</v>
      </c>
      <c r="L2025" s="14" t="s">
        <v>16</v>
      </c>
      <c r="R2025" s="15" t="s">
        <v>23</v>
      </c>
      <c r="Y2025" t="s">
        <v>343</v>
      </c>
      <c r="Z2025">
        <v>24.1</v>
      </c>
      <c r="AA2025">
        <v>4.4000000000000004</v>
      </c>
      <c r="AB2025" t="s">
        <v>2382</v>
      </c>
      <c r="AC2025" t="s">
        <v>2380</v>
      </c>
      <c r="AD2025" t="s">
        <v>2380</v>
      </c>
      <c r="AE2025">
        <v>1</v>
      </c>
      <c r="AF2025" t="s">
        <v>2380</v>
      </c>
      <c r="AH2025" t="s">
        <v>2056</v>
      </c>
      <c r="AI2025">
        <v>1972</v>
      </c>
      <c r="AJ2025" t="s">
        <v>10</v>
      </c>
      <c r="AK2025">
        <v>24</v>
      </c>
      <c r="AL2025">
        <v>2</v>
      </c>
      <c r="AM2025">
        <v>30284.639999999999</v>
      </c>
      <c r="AN2025" t="s">
        <v>16</v>
      </c>
      <c r="AO2025" t="s">
        <v>16</v>
      </c>
      <c r="AP2025" t="s">
        <v>23</v>
      </c>
    </row>
    <row r="2026" spans="7:42" x14ac:dyDescent="0.3">
      <c r="G2026" s="14">
        <v>2004</v>
      </c>
      <c r="H2026" s="15" t="s">
        <v>18</v>
      </c>
      <c r="J2026" s="60" t="s">
        <v>2380</v>
      </c>
      <c r="K2026" s="14" t="s">
        <v>11</v>
      </c>
      <c r="L2026" s="14" t="s">
        <v>11</v>
      </c>
      <c r="R2026" s="15" t="s">
        <v>42</v>
      </c>
      <c r="Y2026" t="s">
        <v>342</v>
      </c>
      <c r="Z2026">
        <v>29.77</v>
      </c>
      <c r="AA2026">
        <v>9.9</v>
      </c>
      <c r="AB2026" t="s">
        <v>2380</v>
      </c>
      <c r="AC2026" t="s">
        <v>2380</v>
      </c>
      <c r="AD2026" t="s">
        <v>2380</v>
      </c>
      <c r="AE2026" t="s">
        <v>2381</v>
      </c>
      <c r="AF2026" t="s">
        <v>2380</v>
      </c>
      <c r="AH2026" t="s">
        <v>2057</v>
      </c>
      <c r="AI2026">
        <v>2004</v>
      </c>
      <c r="AJ2026" t="s">
        <v>18</v>
      </c>
      <c r="AK2026">
        <v>1</v>
      </c>
      <c r="AL2026">
        <v>0</v>
      </c>
      <c r="AM2026">
        <v>30328.27</v>
      </c>
      <c r="AN2026" t="s">
        <v>11</v>
      </c>
      <c r="AO2026" t="s">
        <v>11</v>
      </c>
      <c r="AP2026" t="s">
        <v>42</v>
      </c>
    </row>
    <row r="2027" spans="7:42" x14ac:dyDescent="0.3">
      <c r="G2027" s="14">
        <v>1969</v>
      </c>
      <c r="H2027" s="15" t="s">
        <v>10</v>
      </c>
      <c r="J2027" s="60" t="s">
        <v>2380</v>
      </c>
      <c r="K2027" s="14" t="s">
        <v>11</v>
      </c>
      <c r="L2027" s="14" t="s">
        <v>11</v>
      </c>
      <c r="R2027" s="15" t="s">
        <v>42</v>
      </c>
      <c r="Y2027" t="s">
        <v>341</v>
      </c>
      <c r="Z2027">
        <v>46.53</v>
      </c>
      <c r="AA2027">
        <v>4.84</v>
      </c>
      <c r="AB2027" t="s">
        <v>2382</v>
      </c>
      <c r="AC2027" t="s">
        <v>2380</v>
      </c>
      <c r="AD2027" t="s">
        <v>2380</v>
      </c>
      <c r="AE2027" t="s">
        <v>2381</v>
      </c>
      <c r="AF2027" t="s">
        <v>2380</v>
      </c>
      <c r="AH2027" t="s">
        <v>2058</v>
      </c>
      <c r="AI2027">
        <v>1969</v>
      </c>
      <c r="AJ2027" t="s">
        <v>10</v>
      </c>
      <c r="AK2027">
        <v>30</v>
      </c>
      <c r="AL2027">
        <v>0</v>
      </c>
      <c r="AM2027">
        <v>30366.93</v>
      </c>
      <c r="AN2027" t="s">
        <v>11</v>
      </c>
      <c r="AO2027" t="s">
        <v>11</v>
      </c>
      <c r="AP2027" t="s">
        <v>42</v>
      </c>
    </row>
    <row r="2028" spans="7:42" x14ac:dyDescent="0.3">
      <c r="G2028" s="14">
        <v>1976</v>
      </c>
      <c r="H2028" s="15" t="s">
        <v>20</v>
      </c>
      <c r="J2028" s="60" t="s">
        <v>2380</v>
      </c>
      <c r="K2028" s="14" t="s">
        <v>11</v>
      </c>
      <c r="L2028" s="14" t="s">
        <v>12</v>
      </c>
      <c r="R2028" s="15" t="s">
        <v>23</v>
      </c>
      <c r="Y2028" t="s">
        <v>340</v>
      </c>
      <c r="Z2028">
        <v>23.4</v>
      </c>
      <c r="AA2028">
        <v>5.53</v>
      </c>
      <c r="AB2028" t="s">
        <v>2380</v>
      </c>
      <c r="AC2028" t="s">
        <v>2380</v>
      </c>
      <c r="AD2028" t="s">
        <v>2383</v>
      </c>
      <c r="AE2028">
        <v>1</v>
      </c>
      <c r="AF2028" t="s">
        <v>2380</v>
      </c>
      <c r="AH2028" t="s">
        <v>2059</v>
      </c>
      <c r="AI2028">
        <v>1976</v>
      </c>
      <c r="AJ2028" t="s">
        <v>20</v>
      </c>
      <c r="AK2028">
        <v>3</v>
      </c>
      <c r="AL2028">
        <v>2</v>
      </c>
      <c r="AM2028">
        <v>30409.53</v>
      </c>
      <c r="AN2028" t="s">
        <v>11</v>
      </c>
      <c r="AO2028" t="s">
        <v>12</v>
      </c>
      <c r="AP2028" t="s">
        <v>23</v>
      </c>
    </row>
    <row r="2029" spans="7:42" x14ac:dyDescent="0.3">
      <c r="G2029" s="14">
        <v>1998</v>
      </c>
      <c r="H2029" s="15" t="s">
        <v>37</v>
      </c>
      <c r="J2029" s="60" t="s">
        <v>2380</v>
      </c>
      <c r="K2029" s="14" t="s">
        <v>11</v>
      </c>
      <c r="L2029" s="14" t="s">
        <v>12</v>
      </c>
      <c r="R2029" s="15" t="s">
        <v>42</v>
      </c>
      <c r="Y2029" t="s">
        <v>339</v>
      </c>
      <c r="Z2029">
        <v>30</v>
      </c>
      <c r="AA2029">
        <v>4.33</v>
      </c>
      <c r="AB2029" t="s">
        <v>2382</v>
      </c>
      <c r="AC2029" t="s">
        <v>2380</v>
      </c>
      <c r="AD2029" t="s">
        <v>2380</v>
      </c>
      <c r="AE2029" t="s">
        <v>2381</v>
      </c>
      <c r="AF2029" t="s">
        <v>2380</v>
      </c>
      <c r="AH2029" t="s">
        <v>2060</v>
      </c>
      <c r="AI2029">
        <v>1998</v>
      </c>
      <c r="AJ2029" t="s">
        <v>37</v>
      </c>
      <c r="AK2029">
        <v>28</v>
      </c>
      <c r="AL2029">
        <v>0</v>
      </c>
      <c r="AM2029">
        <v>30422.03</v>
      </c>
      <c r="AN2029" t="s">
        <v>11</v>
      </c>
      <c r="AO2029" t="s">
        <v>12</v>
      </c>
      <c r="AP2029" t="s">
        <v>42</v>
      </c>
    </row>
    <row r="2030" spans="7:42" x14ac:dyDescent="0.3">
      <c r="G2030" s="14">
        <v>1983</v>
      </c>
      <c r="H2030" s="15" t="s">
        <v>20</v>
      </c>
      <c r="J2030" s="60" t="s">
        <v>2380</v>
      </c>
      <c r="K2030" s="14" t="s">
        <v>11</v>
      </c>
      <c r="L2030" s="14" t="s">
        <v>16</v>
      </c>
      <c r="R2030" s="15" t="s">
        <v>23</v>
      </c>
      <c r="Y2030" t="s">
        <v>338</v>
      </c>
      <c r="Z2030">
        <v>29.15</v>
      </c>
      <c r="AA2030">
        <v>4.91</v>
      </c>
      <c r="AB2030" t="s">
        <v>2382</v>
      </c>
      <c r="AC2030" t="s">
        <v>2380</v>
      </c>
      <c r="AD2030" t="s">
        <v>2380</v>
      </c>
      <c r="AE2030" t="s">
        <v>2381</v>
      </c>
      <c r="AF2030" t="s">
        <v>2380</v>
      </c>
      <c r="AH2030" t="s">
        <v>2061</v>
      </c>
      <c r="AI2030">
        <v>1983</v>
      </c>
      <c r="AJ2030" t="s">
        <v>20</v>
      </c>
      <c r="AK2030">
        <v>3</v>
      </c>
      <c r="AL2030">
        <v>3</v>
      </c>
      <c r="AM2030">
        <v>30457.37</v>
      </c>
      <c r="AN2030" t="s">
        <v>11</v>
      </c>
      <c r="AO2030" t="s">
        <v>16</v>
      </c>
      <c r="AP2030" t="s">
        <v>23</v>
      </c>
    </row>
    <row r="2031" spans="7:42" x14ac:dyDescent="0.3">
      <c r="G2031" s="14">
        <v>1986</v>
      </c>
      <c r="H2031" s="15" t="s">
        <v>35</v>
      </c>
      <c r="J2031" s="60" t="s">
        <v>2380</v>
      </c>
      <c r="K2031" s="14" t="s">
        <v>11</v>
      </c>
      <c r="L2031" s="14" t="s">
        <v>16</v>
      </c>
      <c r="R2031" s="15" t="s">
        <v>42</v>
      </c>
      <c r="Y2031" t="s">
        <v>337</v>
      </c>
      <c r="Z2031">
        <v>34.865000000000002</v>
      </c>
      <c r="AA2031">
        <v>4.8</v>
      </c>
      <c r="AB2031" t="s">
        <v>2380</v>
      </c>
      <c r="AC2031" t="s">
        <v>2380</v>
      </c>
      <c r="AD2031" t="s">
        <v>2380</v>
      </c>
      <c r="AE2031" t="s">
        <v>2381</v>
      </c>
      <c r="AF2031" t="s">
        <v>2380</v>
      </c>
      <c r="AH2031" t="s">
        <v>2062</v>
      </c>
      <c r="AI2031">
        <v>1986</v>
      </c>
      <c r="AJ2031" t="s">
        <v>35</v>
      </c>
      <c r="AK2031">
        <v>10</v>
      </c>
      <c r="AL2031">
        <v>3</v>
      </c>
      <c r="AM2031">
        <v>30530.5</v>
      </c>
      <c r="AN2031" t="s">
        <v>11</v>
      </c>
      <c r="AO2031" t="s">
        <v>16</v>
      </c>
      <c r="AP2031" t="s">
        <v>42</v>
      </c>
    </row>
    <row r="2032" spans="7:42" x14ac:dyDescent="0.3">
      <c r="G2032" s="14">
        <v>1970</v>
      </c>
      <c r="H2032" s="15" t="s">
        <v>15</v>
      </c>
      <c r="J2032" s="60" t="s">
        <v>2380</v>
      </c>
      <c r="K2032" s="14" t="s">
        <v>11</v>
      </c>
      <c r="L2032" s="14" t="s">
        <v>12</v>
      </c>
      <c r="R2032" s="15" t="s">
        <v>42</v>
      </c>
      <c r="Y2032" t="s">
        <v>336</v>
      </c>
      <c r="Z2032">
        <v>28.12</v>
      </c>
      <c r="AA2032">
        <v>5.55</v>
      </c>
      <c r="AB2032" t="s">
        <v>2382</v>
      </c>
      <c r="AC2032" t="s">
        <v>2382</v>
      </c>
      <c r="AD2032" t="s">
        <v>2380</v>
      </c>
      <c r="AE2032">
        <v>2</v>
      </c>
      <c r="AF2032" t="s">
        <v>2380</v>
      </c>
      <c r="AH2032" t="s">
        <v>2063</v>
      </c>
      <c r="AI2032">
        <v>1970</v>
      </c>
      <c r="AJ2032" t="s">
        <v>15</v>
      </c>
      <c r="AK2032">
        <v>11</v>
      </c>
      <c r="AL2032">
        <v>0</v>
      </c>
      <c r="AM2032">
        <v>30625.65</v>
      </c>
      <c r="AN2032" t="s">
        <v>11</v>
      </c>
      <c r="AO2032" t="s">
        <v>12</v>
      </c>
      <c r="AP2032" t="s">
        <v>42</v>
      </c>
    </row>
    <row r="2033" spans="7:42" x14ac:dyDescent="0.3">
      <c r="G2033" s="14">
        <v>1999</v>
      </c>
      <c r="H2033" s="15" t="s">
        <v>20</v>
      </c>
      <c r="J2033" s="60" t="s">
        <v>2380</v>
      </c>
      <c r="K2033" s="14" t="s">
        <v>16</v>
      </c>
      <c r="L2033" s="14" t="s">
        <v>11</v>
      </c>
      <c r="R2033" s="15" t="s">
        <v>42</v>
      </c>
      <c r="Y2033" t="s">
        <v>335</v>
      </c>
      <c r="Z2033">
        <v>29.45</v>
      </c>
      <c r="AA2033">
        <v>5.24</v>
      </c>
      <c r="AB2033" t="s">
        <v>2382</v>
      </c>
      <c r="AC2033" t="s">
        <v>2380</v>
      </c>
      <c r="AD2033" t="s">
        <v>2380</v>
      </c>
      <c r="AE2033" t="s">
        <v>2381</v>
      </c>
      <c r="AF2033" t="s">
        <v>2380</v>
      </c>
      <c r="AH2033" t="s">
        <v>2064</v>
      </c>
      <c r="AI2033">
        <v>1999</v>
      </c>
      <c r="AJ2033" t="s">
        <v>20</v>
      </c>
      <c r="AK2033">
        <v>21</v>
      </c>
      <c r="AL2033">
        <v>0</v>
      </c>
      <c r="AM2033">
        <v>30697.71</v>
      </c>
      <c r="AN2033" t="s">
        <v>16</v>
      </c>
      <c r="AO2033" t="s">
        <v>11</v>
      </c>
      <c r="AP2033" t="s">
        <v>42</v>
      </c>
    </row>
    <row r="2034" spans="7:42" x14ac:dyDescent="0.3">
      <c r="G2034" s="14">
        <v>1983</v>
      </c>
      <c r="H2034" s="15" t="s">
        <v>30</v>
      </c>
      <c r="J2034" s="60" t="s">
        <v>2380</v>
      </c>
      <c r="K2034" s="14" t="s">
        <v>11</v>
      </c>
      <c r="L2034" s="14" t="s">
        <v>12</v>
      </c>
      <c r="R2034" s="15" t="s">
        <v>42</v>
      </c>
      <c r="Y2034" t="s">
        <v>334</v>
      </c>
      <c r="Z2034">
        <v>27.94</v>
      </c>
      <c r="AA2034">
        <v>6.08</v>
      </c>
      <c r="AB2034" t="s">
        <v>2380</v>
      </c>
      <c r="AC2034" t="s">
        <v>2380</v>
      </c>
      <c r="AD2034" t="s">
        <v>2383</v>
      </c>
      <c r="AE2034">
        <v>1</v>
      </c>
      <c r="AF2034" t="s">
        <v>2380</v>
      </c>
      <c r="AH2034" t="s">
        <v>2065</v>
      </c>
      <c r="AI2034">
        <v>1983</v>
      </c>
      <c r="AJ2034" t="s">
        <v>30</v>
      </c>
      <c r="AK2034">
        <v>21</v>
      </c>
      <c r="AL2034">
        <v>3</v>
      </c>
      <c r="AM2034">
        <v>30724.44</v>
      </c>
      <c r="AN2034" t="s">
        <v>11</v>
      </c>
      <c r="AO2034" t="s">
        <v>12</v>
      </c>
      <c r="AP2034" t="s">
        <v>42</v>
      </c>
    </row>
    <row r="2035" spans="7:42" x14ac:dyDescent="0.3">
      <c r="G2035" s="14">
        <v>1988</v>
      </c>
      <c r="H2035" s="15" t="s">
        <v>20</v>
      </c>
      <c r="J2035" s="60" t="s">
        <v>2380</v>
      </c>
      <c r="K2035" s="14" t="s">
        <v>11</v>
      </c>
      <c r="L2035" s="14" t="s">
        <v>16</v>
      </c>
      <c r="R2035" s="15" t="s">
        <v>42</v>
      </c>
      <c r="Y2035" t="s">
        <v>333</v>
      </c>
      <c r="Z2035">
        <v>27.2</v>
      </c>
      <c r="AA2035">
        <v>5.83</v>
      </c>
      <c r="AB2035" t="s">
        <v>2380</v>
      </c>
      <c r="AC2035" t="s">
        <v>2380</v>
      </c>
      <c r="AD2035" t="s">
        <v>2383</v>
      </c>
      <c r="AE2035">
        <v>1</v>
      </c>
      <c r="AF2035" t="s">
        <v>2380</v>
      </c>
      <c r="AH2035" t="s">
        <v>2066</v>
      </c>
      <c r="AI2035">
        <v>1988</v>
      </c>
      <c r="AJ2035" t="s">
        <v>20</v>
      </c>
      <c r="AK2035">
        <v>5</v>
      </c>
      <c r="AL2035">
        <v>3</v>
      </c>
      <c r="AM2035">
        <v>30763.01</v>
      </c>
      <c r="AN2035" t="s">
        <v>11</v>
      </c>
      <c r="AO2035" t="s">
        <v>16</v>
      </c>
      <c r="AP2035" t="s">
        <v>42</v>
      </c>
    </row>
    <row r="2036" spans="7:42" x14ac:dyDescent="0.3">
      <c r="G2036" s="14">
        <v>1961</v>
      </c>
      <c r="H2036" s="15" t="s">
        <v>20</v>
      </c>
      <c r="J2036" s="60" t="s">
        <v>2380</v>
      </c>
      <c r="K2036" s="14" t="s">
        <v>11</v>
      </c>
      <c r="L2036" s="14" t="s">
        <v>11</v>
      </c>
      <c r="R2036" s="15" t="s">
        <v>13</v>
      </c>
      <c r="Y2036" t="s">
        <v>332</v>
      </c>
      <c r="Z2036">
        <v>33.344999999999999</v>
      </c>
      <c r="AA2036">
        <v>4.29</v>
      </c>
      <c r="AB2036" t="s">
        <v>2380</v>
      </c>
      <c r="AC2036" t="s">
        <v>2380</v>
      </c>
      <c r="AD2036" t="s">
        <v>2380</v>
      </c>
      <c r="AE2036">
        <v>1</v>
      </c>
      <c r="AF2036" t="s">
        <v>2380</v>
      </c>
      <c r="AH2036" t="s">
        <v>2067</v>
      </c>
      <c r="AI2036">
        <v>1961</v>
      </c>
      <c r="AJ2036" t="s">
        <v>20</v>
      </c>
      <c r="AK2036">
        <v>9</v>
      </c>
      <c r="AL2036">
        <v>3</v>
      </c>
      <c r="AM2036">
        <v>30942.19</v>
      </c>
      <c r="AN2036" t="s">
        <v>11</v>
      </c>
      <c r="AO2036" t="s">
        <v>11</v>
      </c>
      <c r="AP2036" t="s">
        <v>13</v>
      </c>
    </row>
    <row r="2037" spans="7:42" x14ac:dyDescent="0.3">
      <c r="G2037" s="14">
        <v>2004</v>
      </c>
      <c r="H2037" s="15" t="s">
        <v>15</v>
      </c>
      <c r="J2037" s="60" t="s">
        <v>2380</v>
      </c>
      <c r="K2037" s="14" t="s">
        <v>11</v>
      </c>
      <c r="L2037" s="14" t="s">
        <v>16</v>
      </c>
      <c r="R2037" s="15" t="s">
        <v>42</v>
      </c>
      <c r="Y2037" t="s">
        <v>331</v>
      </c>
      <c r="Z2037">
        <v>29.925000000000001</v>
      </c>
      <c r="AA2037">
        <v>5.3</v>
      </c>
      <c r="AB2037" t="s">
        <v>2380</v>
      </c>
      <c r="AC2037" t="s">
        <v>2380</v>
      </c>
      <c r="AD2037" t="s">
        <v>2380</v>
      </c>
      <c r="AE2037">
        <v>1</v>
      </c>
      <c r="AF2037" t="s">
        <v>2380</v>
      </c>
      <c r="AH2037" t="s">
        <v>2068</v>
      </c>
      <c r="AI2037">
        <v>2004</v>
      </c>
      <c r="AJ2037" t="s">
        <v>15</v>
      </c>
      <c r="AK2037">
        <v>9</v>
      </c>
      <c r="AL2037">
        <v>0</v>
      </c>
      <c r="AM2037">
        <v>31196.61</v>
      </c>
      <c r="AN2037" t="s">
        <v>11</v>
      </c>
      <c r="AO2037" t="s">
        <v>16</v>
      </c>
      <c r="AP2037" t="s">
        <v>42</v>
      </c>
    </row>
    <row r="2038" spans="7:42" x14ac:dyDescent="0.3">
      <c r="G2038" s="14">
        <v>2000</v>
      </c>
      <c r="H2038" s="15" t="s">
        <v>10</v>
      </c>
      <c r="J2038" s="60" t="s">
        <v>2380</v>
      </c>
      <c r="K2038" s="14" t="s">
        <v>16</v>
      </c>
      <c r="L2038" s="14" t="s">
        <v>16</v>
      </c>
      <c r="R2038" s="15" t="s">
        <v>42</v>
      </c>
      <c r="Y2038" t="s">
        <v>330</v>
      </c>
      <c r="Z2038">
        <v>24.225000000000001</v>
      </c>
      <c r="AA2038">
        <v>4.42</v>
      </c>
      <c r="AB2038" t="s">
        <v>2380</v>
      </c>
      <c r="AC2038" t="s">
        <v>2380</v>
      </c>
      <c r="AD2038" t="s">
        <v>2380</v>
      </c>
      <c r="AE2038">
        <v>1</v>
      </c>
      <c r="AF2038" t="s">
        <v>2380</v>
      </c>
      <c r="AH2038" t="s">
        <v>2069</v>
      </c>
      <c r="AI2038">
        <v>2000</v>
      </c>
      <c r="AJ2038" t="s">
        <v>10</v>
      </c>
      <c r="AK2038">
        <v>22</v>
      </c>
      <c r="AL2038">
        <v>0</v>
      </c>
      <c r="AM2038">
        <v>31234.560000000001</v>
      </c>
      <c r="AN2038" t="s">
        <v>16</v>
      </c>
      <c r="AO2038" t="s">
        <v>16</v>
      </c>
      <c r="AP2038" t="s">
        <v>42</v>
      </c>
    </row>
    <row r="2039" spans="7:42" x14ac:dyDescent="0.3">
      <c r="G2039" s="14">
        <v>1968</v>
      </c>
      <c r="H2039" s="15" t="s">
        <v>10</v>
      </c>
      <c r="J2039" s="60" t="s">
        <v>2380</v>
      </c>
      <c r="K2039" s="14" t="s">
        <v>11</v>
      </c>
      <c r="L2039" s="14" t="s">
        <v>16</v>
      </c>
      <c r="R2039" s="15" t="s">
        <v>42</v>
      </c>
      <c r="Y2039" t="s">
        <v>329</v>
      </c>
      <c r="Z2039">
        <v>29.68</v>
      </c>
      <c r="AA2039">
        <v>5.68</v>
      </c>
      <c r="AB2039" t="s">
        <v>2380</v>
      </c>
      <c r="AC2039" t="s">
        <v>2382</v>
      </c>
      <c r="AD2039" t="s">
        <v>2380</v>
      </c>
      <c r="AE2039">
        <v>1</v>
      </c>
      <c r="AF2039" t="s">
        <v>2380</v>
      </c>
      <c r="AH2039" t="s">
        <v>2070</v>
      </c>
      <c r="AI2039">
        <v>1968</v>
      </c>
      <c r="AJ2039" t="s">
        <v>10</v>
      </c>
      <c r="AK2039">
        <v>9</v>
      </c>
      <c r="AL2039">
        <v>0</v>
      </c>
      <c r="AM2039">
        <v>31322.53</v>
      </c>
      <c r="AN2039" t="s">
        <v>11</v>
      </c>
      <c r="AO2039" t="s">
        <v>16</v>
      </c>
      <c r="AP2039" t="s">
        <v>42</v>
      </c>
    </row>
    <row r="2040" spans="7:42" x14ac:dyDescent="0.3">
      <c r="G2040" s="14">
        <v>1995</v>
      </c>
      <c r="H2040" s="15" t="s">
        <v>20</v>
      </c>
      <c r="J2040" s="60" t="s">
        <v>2380</v>
      </c>
      <c r="K2040" s="14" t="s">
        <v>11</v>
      </c>
      <c r="L2040" s="14" t="s">
        <v>11</v>
      </c>
      <c r="R2040" s="15" t="s">
        <v>42</v>
      </c>
      <c r="Y2040" t="s">
        <v>328</v>
      </c>
      <c r="Z2040">
        <v>20.614999999999998</v>
      </c>
      <c r="AA2040">
        <v>6.05</v>
      </c>
      <c r="AB2040" t="s">
        <v>2380</v>
      </c>
      <c r="AC2040" t="s">
        <v>2380</v>
      </c>
      <c r="AD2040" t="s">
        <v>2383</v>
      </c>
      <c r="AE2040">
        <v>1</v>
      </c>
      <c r="AF2040" t="s">
        <v>2380</v>
      </c>
      <c r="AH2040" t="s">
        <v>2071</v>
      </c>
      <c r="AI2040">
        <v>1995</v>
      </c>
      <c r="AJ2040" t="s">
        <v>20</v>
      </c>
      <c r="AK2040">
        <v>27</v>
      </c>
      <c r="AL2040">
        <v>0</v>
      </c>
      <c r="AM2040">
        <v>31328.27</v>
      </c>
      <c r="AN2040" t="s">
        <v>11</v>
      </c>
      <c r="AO2040" t="s">
        <v>11</v>
      </c>
      <c r="AP2040" t="s">
        <v>42</v>
      </c>
    </row>
    <row r="2041" spans="7:42" x14ac:dyDescent="0.3">
      <c r="G2041" s="14">
        <v>1974</v>
      </c>
      <c r="H2041" s="15" t="s">
        <v>37</v>
      </c>
      <c r="J2041" s="60" t="s">
        <v>2380</v>
      </c>
      <c r="K2041" s="14" t="s">
        <v>11</v>
      </c>
      <c r="L2041" s="14" t="s">
        <v>12</v>
      </c>
      <c r="R2041" s="15" t="s">
        <v>42</v>
      </c>
      <c r="Y2041" t="s">
        <v>327</v>
      </c>
      <c r="Z2041">
        <v>32.119999999999997</v>
      </c>
      <c r="AA2041">
        <v>5.33</v>
      </c>
      <c r="AB2041" t="s">
        <v>2380</v>
      </c>
      <c r="AC2041" t="s">
        <v>2382</v>
      </c>
      <c r="AD2041" t="s">
        <v>2380</v>
      </c>
      <c r="AE2041">
        <v>1</v>
      </c>
      <c r="AF2041" t="s">
        <v>2380</v>
      </c>
      <c r="AH2041" t="s">
        <v>2072</v>
      </c>
      <c r="AI2041">
        <v>1974</v>
      </c>
      <c r="AJ2041" t="s">
        <v>37</v>
      </c>
      <c r="AK2041">
        <v>8</v>
      </c>
      <c r="AL2041">
        <v>0</v>
      </c>
      <c r="AM2041">
        <v>31368.81</v>
      </c>
      <c r="AN2041" t="s">
        <v>11</v>
      </c>
      <c r="AO2041" t="s">
        <v>12</v>
      </c>
      <c r="AP2041" t="s">
        <v>42</v>
      </c>
    </row>
    <row r="2042" spans="7:42" x14ac:dyDescent="0.3">
      <c r="G2042" s="14">
        <v>1975</v>
      </c>
      <c r="H2042" s="15" t="s">
        <v>37</v>
      </c>
      <c r="J2042" s="60" t="s">
        <v>2380</v>
      </c>
      <c r="K2042" s="14" t="s">
        <v>11</v>
      </c>
      <c r="L2042" s="14" t="s">
        <v>16</v>
      </c>
      <c r="R2042" s="15" t="s">
        <v>42</v>
      </c>
      <c r="Y2042" t="s">
        <v>326</v>
      </c>
      <c r="Z2042">
        <v>27.36</v>
      </c>
      <c r="AA2042">
        <v>6.22</v>
      </c>
      <c r="AB2042" t="s">
        <v>2380</v>
      </c>
      <c r="AC2042" t="s">
        <v>2380</v>
      </c>
      <c r="AD2042" t="s">
        <v>2380</v>
      </c>
      <c r="AE2042" t="s">
        <v>2381</v>
      </c>
      <c r="AF2042" t="s">
        <v>2380</v>
      </c>
      <c r="AH2042" t="s">
        <v>2073</v>
      </c>
      <c r="AI2042">
        <v>1975</v>
      </c>
      <c r="AJ2042" t="s">
        <v>37</v>
      </c>
      <c r="AK2042">
        <v>29</v>
      </c>
      <c r="AL2042">
        <v>1</v>
      </c>
      <c r="AM2042">
        <v>31591.82</v>
      </c>
      <c r="AN2042" t="s">
        <v>11</v>
      </c>
      <c r="AO2042" t="s">
        <v>16</v>
      </c>
      <c r="AP2042" t="s">
        <v>42</v>
      </c>
    </row>
    <row r="2043" spans="7:42" x14ac:dyDescent="0.3">
      <c r="G2043" s="14">
        <v>1960</v>
      </c>
      <c r="H2043" s="15" t="s">
        <v>30</v>
      </c>
      <c r="J2043" s="60" t="s">
        <v>2380</v>
      </c>
      <c r="K2043" s="14" t="s">
        <v>11</v>
      </c>
      <c r="L2043" s="14" t="s">
        <v>16</v>
      </c>
      <c r="R2043" s="15" t="s">
        <v>247</v>
      </c>
      <c r="Y2043" t="s">
        <v>325</v>
      </c>
      <c r="Z2043">
        <v>17.385000000000002</v>
      </c>
      <c r="AA2043">
        <v>5.84</v>
      </c>
      <c r="AB2043" t="s">
        <v>2380</v>
      </c>
      <c r="AC2043" t="s">
        <v>2380</v>
      </c>
      <c r="AD2043" t="s">
        <v>2380</v>
      </c>
      <c r="AE2043" t="s">
        <v>2381</v>
      </c>
      <c r="AF2043" t="s">
        <v>2380</v>
      </c>
      <c r="AH2043" t="s">
        <v>2074</v>
      </c>
      <c r="AI2043">
        <v>1960</v>
      </c>
      <c r="AJ2043" t="s">
        <v>30</v>
      </c>
      <c r="AK2043">
        <v>13</v>
      </c>
      <c r="AL2043">
        <v>1</v>
      </c>
      <c r="AM2043">
        <v>31620</v>
      </c>
      <c r="AN2043" t="s">
        <v>11</v>
      </c>
      <c r="AO2043" t="s">
        <v>16</v>
      </c>
      <c r="AP2043" t="s">
        <v>247</v>
      </c>
    </row>
    <row r="2044" spans="7:42" x14ac:dyDescent="0.3">
      <c r="G2044" s="14">
        <v>1977</v>
      </c>
      <c r="H2044" s="15" t="s">
        <v>37</v>
      </c>
      <c r="J2044" s="60" t="s">
        <v>2380</v>
      </c>
      <c r="K2044" s="14" t="s">
        <v>11</v>
      </c>
      <c r="L2044" s="14" t="s">
        <v>11</v>
      </c>
      <c r="R2044" s="15" t="s">
        <v>23</v>
      </c>
      <c r="Y2044" t="s">
        <v>324</v>
      </c>
      <c r="Z2044">
        <v>30.13</v>
      </c>
      <c r="AA2044">
        <v>5.71</v>
      </c>
      <c r="AB2044" t="s">
        <v>2380</v>
      </c>
      <c r="AC2044" t="s">
        <v>2382</v>
      </c>
      <c r="AD2044" t="s">
        <v>2380</v>
      </c>
      <c r="AE2044">
        <v>1</v>
      </c>
      <c r="AF2044" t="s">
        <v>2380</v>
      </c>
      <c r="AH2044" t="s">
        <v>2075</v>
      </c>
      <c r="AI2044">
        <v>1977</v>
      </c>
      <c r="AJ2044" t="s">
        <v>37</v>
      </c>
      <c r="AK2044">
        <v>14</v>
      </c>
      <c r="AL2044">
        <v>2</v>
      </c>
      <c r="AM2044">
        <v>31736.7</v>
      </c>
      <c r="AN2044" t="s">
        <v>11</v>
      </c>
      <c r="AO2044" t="s">
        <v>11</v>
      </c>
      <c r="AP2044" t="s">
        <v>23</v>
      </c>
    </row>
    <row r="2045" spans="7:42" x14ac:dyDescent="0.3">
      <c r="G2045" s="14">
        <v>1984</v>
      </c>
      <c r="H2045" s="15" t="s">
        <v>20</v>
      </c>
      <c r="J2045" s="60" t="s">
        <v>2380</v>
      </c>
      <c r="K2045" s="14" t="s">
        <v>11</v>
      </c>
      <c r="L2045" s="14" t="s">
        <v>16</v>
      </c>
      <c r="R2045" s="15" t="s">
        <v>42</v>
      </c>
      <c r="Y2045" t="s">
        <v>323</v>
      </c>
      <c r="Z2045">
        <v>25.44</v>
      </c>
      <c r="AA2045">
        <v>6.04</v>
      </c>
      <c r="AB2045" t="s">
        <v>2382</v>
      </c>
      <c r="AC2045" t="s">
        <v>2380</v>
      </c>
      <c r="AD2045" t="s">
        <v>2383</v>
      </c>
      <c r="AE2045">
        <v>1</v>
      </c>
      <c r="AF2045" t="s">
        <v>2380</v>
      </c>
      <c r="AH2045" t="s">
        <v>2076</v>
      </c>
      <c r="AI2045">
        <v>1984</v>
      </c>
      <c r="AJ2045" t="s">
        <v>20</v>
      </c>
      <c r="AK2045">
        <v>10</v>
      </c>
      <c r="AL2045">
        <v>3</v>
      </c>
      <c r="AM2045">
        <v>31743.919999999998</v>
      </c>
      <c r="AN2045" t="s">
        <v>11</v>
      </c>
      <c r="AO2045" t="s">
        <v>16</v>
      </c>
      <c r="AP2045" t="s">
        <v>42</v>
      </c>
    </row>
    <row r="2046" spans="7:42" x14ac:dyDescent="0.3">
      <c r="G2046" s="14">
        <v>1975</v>
      </c>
      <c r="H2046" s="15" t="s">
        <v>20</v>
      </c>
      <c r="J2046" s="60" t="s">
        <v>2380</v>
      </c>
      <c r="K2046" s="14" t="s">
        <v>11</v>
      </c>
      <c r="L2046" s="14" t="s">
        <v>12</v>
      </c>
      <c r="R2046" s="15" t="s">
        <v>42</v>
      </c>
      <c r="Y2046" t="s">
        <v>322</v>
      </c>
      <c r="Z2046">
        <v>39.805</v>
      </c>
      <c r="AA2046">
        <v>4.38</v>
      </c>
      <c r="AB2046" t="s">
        <v>2380</v>
      </c>
      <c r="AC2046" t="s">
        <v>2382</v>
      </c>
      <c r="AD2046" t="s">
        <v>2380</v>
      </c>
      <c r="AE2046">
        <v>1</v>
      </c>
      <c r="AF2046" t="s">
        <v>2380</v>
      </c>
      <c r="AH2046" t="s">
        <v>2077</v>
      </c>
      <c r="AI2046">
        <v>1975</v>
      </c>
      <c r="AJ2046" t="s">
        <v>20</v>
      </c>
      <c r="AK2046">
        <v>25</v>
      </c>
      <c r="AL2046">
        <v>1</v>
      </c>
      <c r="AM2046">
        <v>31897.1</v>
      </c>
      <c r="AN2046" t="s">
        <v>11</v>
      </c>
      <c r="AO2046" t="s">
        <v>12</v>
      </c>
      <c r="AP2046" t="s">
        <v>42</v>
      </c>
    </row>
    <row r="2047" spans="7:42" x14ac:dyDescent="0.3">
      <c r="G2047" s="14">
        <v>1972</v>
      </c>
      <c r="H2047" s="15" t="s">
        <v>20</v>
      </c>
      <c r="J2047" s="60" t="s">
        <v>2380</v>
      </c>
      <c r="K2047" s="14" t="s">
        <v>11</v>
      </c>
      <c r="L2047" s="14" t="s">
        <v>16</v>
      </c>
      <c r="R2047" s="15" t="s">
        <v>42</v>
      </c>
      <c r="Y2047" t="s">
        <v>321</v>
      </c>
      <c r="Z2047">
        <v>30.4</v>
      </c>
      <c r="AA2047">
        <v>5.56</v>
      </c>
      <c r="AB2047" t="s">
        <v>2382</v>
      </c>
      <c r="AC2047" t="s">
        <v>2382</v>
      </c>
      <c r="AD2047" t="s">
        <v>2380</v>
      </c>
      <c r="AE2047">
        <v>1</v>
      </c>
      <c r="AF2047" t="s">
        <v>2380</v>
      </c>
      <c r="AH2047" t="s">
        <v>2078</v>
      </c>
      <c r="AI2047">
        <v>1972</v>
      </c>
      <c r="AJ2047" t="s">
        <v>20</v>
      </c>
      <c r="AK2047">
        <v>21</v>
      </c>
      <c r="AL2047">
        <v>0</v>
      </c>
      <c r="AM2047">
        <v>31980.89</v>
      </c>
      <c r="AN2047" t="s">
        <v>11</v>
      </c>
      <c r="AO2047" t="s">
        <v>16</v>
      </c>
      <c r="AP2047" t="s">
        <v>42</v>
      </c>
    </row>
    <row r="2048" spans="7:42" x14ac:dyDescent="0.3">
      <c r="G2048" s="14">
        <v>1993</v>
      </c>
      <c r="H2048" s="15" t="s">
        <v>20</v>
      </c>
      <c r="J2048" s="60" t="s">
        <v>2380</v>
      </c>
      <c r="K2048" s="14" t="s">
        <v>16</v>
      </c>
      <c r="L2048" s="14" t="s">
        <v>12</v>
      </c>
      <c r="R2048" s="15" t="s">
        <v>42</v>
      </c>
      <c r="Y2048" t="s">
        <v>320</v>
      </c>
      <c r="Z2048">
        <v>23.18</v>
      </c>
      <c r="AA2048">
        <v>4.24</v>
      </c>
      <c r="AB2048" t="s">
        <v>2380</v>
      </c>
      <c r="AC2048" t="s">
        <v>2382</v>
      </c>
      <c r="AD2048" t="s">
        <v>2380</v>
      </c>
      <c r="AE2048">
        <v>1</v>
      </c>
      <c r="AF2048" t="s">
        <v>2380</v>
      </c>
      <c r="AH2048" t="s">
        <v>2079</v>
      </c>
      <c r="AI2048">
        <v>1993</v>
      </c>
      <c r="AJ2048" t="s">
        <v>20</v>
      </c>
      <c r="AK2048">
        <v>13</v>
      </c>
      <c r="AL2048">
        <v>0</v>
      </c>
      <c r="AM2048">
        <v>32086.21</v>
      </c>
      <c r="AN2048" t="s">
        <v>16</v>
      </c>
      <c r="AO2048" t="s">
        <v>12</v>
      </c>
      <c r="AP2048" t="s">
        <v>42</v>
      </c>
    </row>
    <row r="2049" spans="7:42" x14ac:dyDescent="0.3">
      <c r="G2049" s="14">
        <v>1978</v>
      </c>
      <c r="H2049" s="15" t="s">
        <v>15</v>
      </c>
      <c r="J2049" s="60" t="s">
        <v>2380</v>
      </c>
      <c r="K2049" s="14" t="s">
        <v>16</v>
      </c>
      <c r="L2049" s="14" t="s">
        <v>12</v>
      </c>
      <c r="R2049" s="15" t="s">
        <v>356</v>
      </c>
      <c r="Y2049" t="s">
        <v>319</v>
      </c>
      <c r="Z2049">
        <v>39.615000000000002</v>
      </c>
      <c r="AA2049">
        <v>6.32</v>
      </c>
      <c r="AB2049" t="s">
        <v>2380</v>
      </c>
      <c r="AC2049" t="s">
        <v>2380</v>
      </c>
      <c r="AD2049" t="s">
        <v>2383</v>
      </c>
      <c r="AE2049">
        <v>1</v>
      </c>
      <c r="AF2049" t="s">
        <v>2380</v>
      </c>
      <c r="AH2049" t="s">
        <v>2080</v>
      </c>
      <c r="AI2049">
        <v>1978</v>
      </c>
      <c r="AJ2049" t="s">
        <v>15</v>
      </c>
      <c r="AK2049">
        <v>10</v>
      </c>
      <c r="AL2049">
        <v>2</v>
      </c>
      <c r="AM2049">
        <v>32108.66</v>
      </c>
      <c r="AN2049" t="s">
        <v>16</v>
      </c>
      <c r="AO2049" t="s">
        <v>12</v>
      </c>
      <c r="AP2049" t="s">
        <v>356</v>
      </c>
    </row>
    <row r="2050" spans="7:42" x14ac:dyDescent="0.3">
      <c r="G2050" s="14">
        <v>1969</v>
      </c>
      <c r="H2050" s="15" t="s">
        <v>20</v>
      </c>
      <c r="J2050" s="60" t="s">
        <v>2380</v>
      </c>
      <c r="K2050" s="14" t="s">
        <v>16</v>
      </c>
      <c r="L2050" s="14" t="s">
        <v>11</v>
      </c>
      <c r="R2050" s="15" t="s">
        <v>42</v>
      </c>
      <c r="Y2050" t="s">
        <v>318</v>
      </c>
      <c r="Z2050">
        <v>30.59</v>
      </c>
      <c r="AA2050">
        <v>6.3</v>
      </c>
      <c r="AB2050" t="s">
        <v>2382</v>
      </c>
      <c r="AC2050" t="s">
        <v>2380</v>
      </c>
      <c r="AD2050" t="s">
        <v>2383</v>
      </c>
      <c r="AE2050">
        <v>1</v>
      </c>
      <c r="AF2050" t="s">
        <v>2380</v>
      </c>
      <c r="AH2050" t="s">
        <v>2081</v>
      </c>
      <c r="AI2050">
        <v>1969</v>
      </c>
      <c r="AJ2050" t="s">
        <v>20</v>
      </c>
      <c r="AK2050">
        <v>11</v>
      </c>
      <c r="AL2050">
        <v>0</v>
      </c>
      <c r="AM2050">
        <v>32192.76</v>
      </c>
      <c r="AN2050" t="s">
        <v>16</v>
      </c>
      <c r="AO2050" t="s">
        <v>11</v>
      </c>
      <c r="AP2050" t="s">
        <v>42</v>
      </c>
    </row>
    <row r="2051" spans="7:42" x14ac:dyDescent="0.3">
      <c r="G2051" s="14">
        <v>1994</v>
      </c>
      <c r="H2051" s="15" t="s">
        <v>20</v>
      </c>
      <c r="J2051" s="60" t="s">
        <v>2380</v>
      </c>
      <c r="K2051" s="14" t="s">
        <v>11</v>
      </c>
      <c r="L2051" s="14" t="s">
        <v>16</v>
      </c>
      <c r="R2051" s="15" t="s">
        <v>42</v>
      </c>
      <c r="Y2051" t="s">
        <v>317</v>
      </c>
      <c r="Z2051">
        <v>16.72</v>
      </c>
      <c r="AA2051">
        <v>4.38</v>
      </c>
      <c r="AB2051" t="s">
        <v>2382</v>
      </c>
      <c r="AC2051" t="s">
        <v>2380</v>
      </c>
      <c r="AD2051" t="s">
        <v>2380</v>
      </c>
      <c r="AE2051">
        <v>1</v>
      </c>
      <c r="AF2051" t="s">
        <v>2380</v>
      </c>
      <c r="AH2051" t="s">
        <v>2082</v>
      </c>
      <c r="AI2051">
        <v>1994</v>
      </c>
      <c r="AJ2051" t="s">
        <v>20</v>
      </c>
      <c r="AK2051">
        <v>8</v>
      </c>
      <c r="AL2051">
        <v>0</v>
      </c>
      <c r="AM2051">
        <v>32222.81</v>
      </c>
      <c r="AN2051" t="s">
        <v>11</v>
      </c>
      <c r="AO2051" t="s">
        <v>16</v>
      </c>
      <c r="AP2051" t="s">
        <v>42</v>
      </c>
    </row>
    <row r="2052" spans="7:42" x14ac:dyDescent="0.3">
      <c r="G2052" s="14">
        <v>1975</v>
      </c>
      <c r="H2052" s="15" t="s">
        <v>30</v>
      </c>
      <c r="J2052" s="60" t="s">
        <v>2380</v>
      </c>
      <c r="K2052" s="14" t="s">
        <v>11</v>
      </c>
      <c r="L2052" s="14" t="s">
        <v>12</v>
      </c>
      <c r="R2052" s="15" t="s">
        <v>23</v>
      </c>
      <c r="Y2052" t="s">
        <v>316</v>
      </c>
      <c r="Z2052">
        <v>26.22</v>
      </c>
      <c r="AA2052">
        <v>4.6500000000000004</v>
      </c>
      <c r="AB2052" t="s">
        <v>2382</v>
      </c>
      <c r="AC2052" t="s">
        <v>2380</v>
      </c>
      <c r="AD2052" t="s">
        <v>2383</v>
      </c>
      <c r="AE2052">
        <v>1</v>
      </c>
      <c r="AF2052" t="s">
        <v>2380</v>
      </c>
      <c r="AH2052" t="s">
        <v>2083</v>
      </c>
      <c r="AI2052">
        <v>1975</v>
      </c>
      <c r="AJ2052" t="s">
        <v>30</v>
      </c>
      <c r="AK2052">
        <v>17</v>
      </c>
      <c r="AL2052">
        <v>1</v>
      </c>
      <c r="AM2052">
        <v>32259.96</v>
      </c>
      <c r="AN2052" t="s">
        <v>11</v>
      </c>
      <c r="AO2052" t="s">
        <v>12</v>
      </c>
      <c r="AP2052" t="s">
        <v>23</v>
      </c>
    </row>
    <row r="2053" spans="7:42" x14ac:dyDescent="0.3">
      <c r="G2053" s="14">
        <v>1986</v>
      </c>
      <c r="H2053" s="15" t="s">
        <v>30</v>
      </c>
      <c r="J2053" s="60" t="s">
        <v>2380</v>
      </c>
      <c r="K2053" s="14" t="s">
        <v>11</v>
      </c>
      <c r="L2053" s="14" t="s">
        <v>11</v>
      </c>
      <c r="R2053" s="15" t="s">
        <v>42</v>
      </c>
      <c r="Y2053" t="s">
        <v>315</v>
      </c>
      <c r="Z2053">
        <v>31.824999999999999</v>
      </c>
      <c r="AA2053">
        <v>4.7</v>
      </c>
      <c r="AB2053" t="s">
        <v>2380</v>
      </c>
      <c r="AC2053" t="s">
        <v>2380</v>
      </c>
      <c r="AD2053" t="s">
        <v>2383</v>
      </c>
      <c r="AE2053">
        <v>1</v>
      </c>
      <c r="AF2053" t="s">
        <v>2380</v>
      </c>
      <c r="AH2053" t="s">
        <v>2084</v>
      </c>
      <c r="AI2053">
        <v>1986</v>
      </c>
      <c r="AJ2053" t="s">
        <v>30</v>
      </c>
      <c r="AK2053">
        <v>2</v>
      </c>
      <c r="AL2053">
        <v>3</v>
      </c>
      <c r="AM2053">
        <v>32288.49</v>
      </c>
      <c r="AN2053" t="s">
        <v>11</v>
      </c>
      <c r="AO2053" t="s">
        <v>11</v>
      </c>
      <c r="AP2053" t="s">
        <v>42</v>
      </c>
    </row>
    <row r="2054" spans="7:42" x14ac:dyDescent="0.3">
      <c r="G2054" s="14">
        <v>1972</v>
      </c>
      <c r="H2054" s="15" t="s">
        <v>37</v>
      </c>
      <c r="J2054" s="60" t="s">
        <v>2380</v>
      </c>
      <c r="K2054" s="14" t="s">
        <v>11</v>
      </c>
      <c r="L2054" s="14" t="s">
        <v>11</v>
      </c>
      <c r="R2054" s="15" t="s">
        <v>42</v>
      </c>
      <c r="Y2054" t="s">
        <v>314</v>
      </c>
      <c r="Z2054">
        <v>25.745000000000001</v>
      </c>
      <c r="AA2054">
        <v>4.34</v>
      </c>
      <c r="AB2054" t="s">
        <v>2380</v>
      </c>
      <c r="AC2054" t="s">
        <v>2380</v>
      </c>
      <c r="AD2054" t="s">
        <v>2383</v>
      </c>
      <c r="AE2054">
        <v>1</v>
      </c>
      <c r="AF2054" t="s">
        <v>2380</v>
      </c>
      <c r="AH2054" t="s">
        <v>2085</v>
      </c>
      <c r="AI2054">
        <v>1972</v>
      </c>
      <c r="AJ2054" t="s">
        <v>37</v>
      </c>
      <c r="AK2054">
        <v>19</v>
      </c>
      <c r="AL2054">
        <v>0</v>
      </c>
      <c r="AM2054">
        <v>32428.63</v>
      </c>
      <c r="AN2054" t="s">
        <v>11</v>
      </c>
      <c r="AO2054" t="s">
        <v>11</v>
      </c>
      <c r="AP2054" t="s">
        <v>42</v>
      </c>
    </row>
    <row r="2055" spans="7:42" x14ac:dyDescent="0.3">
      <c r="G2055" s="14">
        <v>1976</v>
      </c>
      <c r="H2055" s="15" t="s">
        <v>35</v>
      </c>
      <c r="J2055" s="60" t="s">
        <v>2380</v>
      </c>
      <c r="K2055" s="14" t="s">
        <v>11</v>
      </c>
      <c r="L2055" s="14" t="s">
        <v>12</v>
      </c>
      <c r="R2055" s="15" t="s">
        <v>42</v>
      </c>
      <c r="Y2055" t="s">
        <v>313</v>
      </c>
      <c r="Z2055">
        <v>24.605</v>
      </c>
      <c r="AA2055">
        <v>5.62</v>
      </c>
      <c r="AB2055" t="s">
        <v>2380</v>
      </c>
      <c r="AC2055" t="s">
        <v>2380</v>
      </c>
      <c r="AD2055" t="s">
        <v>2383</v>
      </c>
      <c r="AE2055">
        <v>1</v>
      </c>
      <c r="AF2055" t="s">
        <v>2380</v>
      </c>
      <c r="AH2055" t="s">
        <v>2086</v>
      </c>
      <c r="AI2055">
        <v>1976</v>
      </c>
      <c r="AJ2055" t="s">
        <v>35</v>
      </c>
      <c r="AK2055">
        <v>9</v>
      </c>
      <c r="AL2055">
        <v>2</v>
      </c>
      <c r="AM2055">
        <v>32430.22</v>
      </c>
      <c r="AN2055" t="s">
        <v>11</v>
      </c>
      <c r="AO2055" t="s">
        <v>12</v>
      </c>
      <c r="AP2055" t="s">
        <v>42</v>
      </c>
    </row>
    <row r="2056" spans="7:42" x14ac:dyDescent="0.3">
      <c r="G2056" s="14">
        <v>1981</v>
      </c>
      <c r="H2056" s="15" t="s">
        <v>20</v>
      </c>
      <c r="J2056" s="60" t="s">
        <v>2380</v>
      </c>
      <c r="K2056" s="14" t="s">
        <v>11</v>
      </c>
      <c r="L2056" s="14" t="s">
        <v>11</v>
      </c>
      <c r="R2056" s="15" t="s">
        <v>42</v>
      </c>
      <c r="Y2056" t="s">
        <v>312</v>
      </c>
      <c r="Z2056">
        <v>24.51</v>
      </c>
      <c r="AA2056">
        <v>4.24</v>
      </c>
      <c r="AB2056" t="s">
        <v>2380</v>
      </c>
      <c r="AC2056" t="s">
        <v>2380</v>
      </c>
      <c r="AD2056" t="s">
        <v>2383</v>
      </c>
      <c r="AE2056">
        <v>1</v>
      </c>
      <c r="AF2056" t="s">
        <v>2380</v>
      </c>
      <c r="AH2056" t="s">
        <v>2087</v>
      </c>
      <c r="AI2056">
        <v>1981</v>
      </c>
      <c r="AJ2056" t="s">
        <v>20</v>
      </c>
      <c r="AK2056">
        <v>27</v>
      </c>
      <c r="AL2056">
        <v>1</v>
      </c>
      <c r="AM2056">
        <v>32462.35</v>
      </c>
      <c r="AN2056" t="s">
        <v>11</v>
      </c>
      <c r="AO2056" t="s">
        <v>11</v>
      </c>
      <c r="AP2056" t="s">
        <v>42</v>
      </c>
    </row>
    <row r="2057" spans="7:42" x14ac:dyDescent="0.3">
      <c r="G2057" s="14">
        <v>1976</v>
      </c>
      <c r="H2057" s="15" t="s">
        <v>20</v>
      </c>
      <c r="J2057" s="60" t="s">
        <v>2380</v>
      </c>
      <c r="K2057" s="14" t="s">
        <v>11</v>
      </c>
      <c r="L2057" s="14" t="s">
        <v>16</v>
      </c>
      <c r="R2057" s="15" t="s">
        <v>42</v>
      </c>
      <c r="Y2057" t="s">
        <v>311</v>
      </c>
      <c r="Z2057">
        <v>31.065000000000001</v>
      </c>
      <c r="AA2057">
        <v>4.57</v>
      </c>
      <c r="AB2057" t="s">
        <v>2382</v>
      </c>
      <c r="AC2057" t="s">
        <v>2380</v>
      </c>
      <c r="AD2057" t="s">
        <v>2380</v>
      </c>
      <c r="AE2057" t="s">
        <v>2381</v>
      </c>
      <c r="AF2057" t="s">
        <v>2380</v>
      </c>
      <c r="AH2057" t="s">
        <v>2088</v>
      </c>
      <c r="AI2057">
        <v>1976</v>
      </c>
      <c r="AJ2057" t="s">
        <v>20</v>
      </c>
      <c r="AK2057">
        <v>19</v>
      </c>
      <c r="AL2057">
        <v>2</v>
      </c>
      <c r="AM2057">
        <v>32485.46</v>
      </c>
      <c r="AN2057" t="s">
        <v>11</v>
      </c>
      <c r="AO2057" t="s">
        <v>16</v>
      </c>
      <c r="AP2057" t="s">
        <v>42</v>
      </c>
    </row>
    <row r="2058" spans="7:42" x14ac:dyDescent="0.3">
      <c r="G2058" s="14">
        <v>2003</v>
      </c>
      <c r="H2058" s="15" t="s">
        <v>37</v>
      </c>
      <c r="J2058" s="60" t="s">
        <v>2380</v>
      </c>
      <c r="K2058" s="14" t="s">
        <v>16</v>
      </c>
      <c r="L2058" s="14" t="s">
        <v>11</v>
      </c>
      <c r="R2058" s="15" t="s">
        <v>13</v>
      </c>
      <c r="Y2058" t="s">
        <v>310</v>
      </c>
      <c r="Z2058">
        <v>28.12</v>
      </c>
      <c r="AA2058">
        <v>5.05</v>
      </c>
      <c r="AB2058" t="s">
        <v>2380</v>
      </c>
      <c r="AC2058" t="s">
        <v>2380</v>
      </c>
      <c r="AD2058" t="s">
        <v>2380</v>
      </c>
      <c r="AE2058" t="s">
        <v>2381</v>
      </c>
      <c r="AF2058" t="s">
        <v>2380</v>
      </c>
      <c r="AH2058" t="s">
        <v>2089</v>
      </c>
      <c r="AI2058">
        <v>2003</v>
      </c>
      <c r="AJ2058" t="s">
        <v>37</v>
      </c>
      <c r="AK2058">
        <v>8</v>
      </c>
      <c r="AL2058">
        <v>0</v>
      </c>
      <c r="AM2058">
        <v>32548.34</v>
      </c>
      <c r="AN2058" t="s">
        <v>16</v>
      </c>
      <c r="AO2058" t="s">
        <v>11</v>
      </c>
      <c r="AP2058" t="s">
        <v>13</v>
      </c>
    </row>
    <row r="2059" spans="7:42" x14ac:dyDescent="0.3">
      <c r="G2059" s="14">
        <v>1990</v>
      </c>
      <c r="H2059" s="15" t="s">
        <v>10</v>
      </c>
      <c r="J2059" s="60" t="s">
        <v>2380</v>
      </c>
      <c r="K2059" s="14" t="s">
        <v>16</v>
      </c>
      <c r="L2059" s="14" t="s">
        <v>16</v>
      </c>
      <c r="R2059" s="15" t="s">
        <v>42</v>
      </c>
      <c r="Y2059" t="s">
        <v>309</v>
      </c>
      <c r="Z2059">
        <v>38.06</v>
      </c>
      <c r="AA2059">
        <v>6.16</v>
      </c>
      <c r="AB2059" t="s">
        <v>2380</v>
      </c>
      <c r="AC2059" t="s">
        <v>2380</v>
      </c>
      <c r="AD2059" t="s">
        <v>2380</v>
      </c>
      <c r="AE2059" t="s">
        <v>2381</v>
      </c>
      <c r="AF2059" t="s">
        <v>2380</v>
      </c>
      <c r="AH2059" t="s">
        <v>2090</v>
      </c>
      <c r="AI2059">
        <v>1990</v>
      </c>
      <c r="AJ2059" t="s">
        <v>10</v>
      </c>
      <c r="AK2059">
        <v>13</v>
      </c>
      <c r="AL2059">
        <v>3</v>
      </c>
      <c r="AM2059">
        <v>32672.11</v>
      </c>
      <c r="AN2059" t="s">
        <v>16</v>
      </c>
      <c r="AO2059" t="s">
        <v>16</v>
      </c>
      <c r="AP2059" t="s">
        <v>42</v>
      </c>
    </row>
    <row r="2060" spans="7:42" x14ac:dyDescent="0.3">
      <c r="G2060" s="14">
        <v>1968</v>
      </c>
      <c r="H2060" s="15" t="s">
        <v>15</v>
      </c>
      <c r="J2060" s="60" t="s">
        <v>2380</v>
      </c>
      <c r="K2060" s="14" t="s">
        <v>11</v>
      </c>
      <c r="L2060" s="14" t="s">
        <v>12</v>
      </c>
      <c r="R2060" s="15" t="s">
        <v>42</v>
      </c>
      <c r="Y2060" t="s">
        <v>308</v>
      </c>
      <c r="Z2060">
        <v>24.96</v>
      </c>
      <c r="AA2060">
        <v>4.57</v>
      </c>
      <c r="AB2060" t="s">
        <v>2380</v>
      </c>
      <c r="AC2060" t="s">
        <v>2380</v>
      </c>
      <c r="AD2060" t="s">
        <v>2380</v>
      </c>
      <c r="AE2060" t="s">
        <v>2381</v>
      </c>
      <c r="AF2060" t="s">
        <v>2380</v>
      </c>
      <c r="AH2060" t="s">
        <v>2091</v>
      </c>
      <c r="AI2060">
        <v>1968</v>
      </c>
      <c r="AJ2060" t="s">
        <v>15</v>
      </c>
      <c r="AK2060">
        <v>1</v>
      </c>
      <c r="AL2060">
        <v>0</v>
      </c>
      <c r="AM2060">
        <v>32686.080000000002</v>
      </c>
      <c r="AN2060" t="s">
        <v>11</v>
      </c>
      <c r="AO2060" t="s">
        <v>12</v>
      </c>
      <c r="AP2060" t="s">
        <v>42</v>
      </c>
    </row>
    <row r="2061" spans="7:42" x14ac:dyDescent="0.3">
      <c r="G2061" s="14">
        <v>1990</v>
      </c>
      <c r="H2061" s="15" t="s">
        <v>20</v>
      </c>
      <c r="J2061" s="60" t="s">
        <v>2380</v>
      </c>
      <c r="K2061" s="14" t="s">
        <v>16</v>
      </c>
      <c r="L2061" s="14" t="s">
        <v>11</v>
      </c>
      <c r="R2061" s="15" t="s">
        <v>42</v>
      </c>
      <c r="Y2061" t="s">
        <v>307</v>
      </c>
      <c r="Z2061">
        <v>17.670000000000002</v>
      </c>
      <c r="AA2061">
        <v>5.53</v>
      </c>
      <c r="AB2061" t="s">
        <v>2382</v>
      </c>
      <c r="AC2061" t="s">
        <v>2380</v>
      </c>
      <c r="AD2061" t="s">
        <v>2380</v>
      </c>
      <c r="AE2061" t="s">
        <v>2381</v>
      </c>
      <c r="AF2061" t="s">
        <v>2380</v>
      </c>
      <c r="AH2061" t="s">
        <v>2092</v>
      </c>
      <c r="AI2061">
        <v>1990</v>
      </c>
      <c r="AJ2061" t="s">
        <v>20</v>
      </c>
      <c r="AK2061">
        <v>30</v>
      </c>
      <c r="AL2061">
        <v>3</v>
      </c>
      <c r="AM2061">
        <v>32716.2</v>
      </c>
      <c r="AN2061" t="s">
        <v>16</v>
      </c>
      <c r="AO2061" t="s">
        <v>11</v>
      </c>
      <c r="AP2061" t="s">
        <v>42</v>
      </c>
    </row>
    <row r="2062" spans="7:42" x14ac:dyDescent="0.3">
      <c r="G2062" s="14">
        <v>1990</v>
      </c>
      <c r="H2062" s="15" t="s">
        <v>10</v>
      </c>
      <c r="J2062" s="60" t="s">
        <v>2380</v>
      </c>
      <c r="K2062" s="14" t="s">
        <v>11</v>
      </c>
      <c r="L2062" s="14" t="s">
        <v>16</v>
      </c>
      <c r="R2062" s="15" t="s">
        <v>23</v>
      </c>
      <c r="Y2062" t="s">
        <v>306</v>
      </c>
      <c r="Z2062">
        <v>31.35</v>
      </c>
      <c r="AA2062">
        <v>5.84</v>
      </c>
      <c r="AB2062" t="s">
        <v>2380</v>
      </c>
      <c r="AC2062" t="s">
        <v>2382</v>
      </c>
      <c r="AD2062" t="s">
        <v>2380</v>
      </c>
      <c r="AE2062">
        <v>1</v>
      </c>
      <c r="AF2062" t="s">
        <v>2380</v>
      </c>
      <c r="AH2062" t="s">
        <v>2093</v>
      </c>
      <c r="AI2062">
        <v>1990</v>
      </c>
      <c r="AJ2062" t="s">
        <v>10</v>
      </c>
      <c r="AK2062">
        <v>9</v>
      </c>
      <c r="AL2062">
        <v>2</v>
      </c>
      <c r="AM2062">
        <v>32734.19</v>
      </c>
      <c r="AN2062" t="s">
        <v>11</v>
      </c>
      <c r="AO2062" t="s">
        <v>16</v>
      </c>
      <c r="AP2062" t="s">
        <v>23</v>
      </c>
    </row>
    <row r="2063" spans="7:42" x14ac:dyDescent="0.3">
      <c r="G2063" s="14">
        <v>1974</v>
      </c>
      <c r="H2063" s="15" t="s">
        <v>30</v>
      </c>
      <c r="J2063" s="60" t="s">
        <v>2380</v>
      </c>
      <c r="K2063" s="14" t="s">
        <v>16</v>
      </c>
      <c r="L2063" s="14" t="s">
        <v>16</v>
      </c>
      <c r="R2063" s="15" t="s">
        <v>42</v>
      </c>
      <c r="Y2063" t="s">
        <v>305</v>
      </c>
      <c r="Z2063">
        <v>28.31</v>
      </c>
      <c r="AA2063">
        <v>6.41</v>
      </c>
      <c r="AB2063" t="s">
        <v>2380</v>
      </c>
      <c r="AC2063" t="s">
        <v>2382</v>
      </c>
      <c r="AD2063" t="s">
        <v>2380</v>
      </c>
      <c r="AE2063">
        <v>1</v>
      </c>
      <c r="AF2063" t="s">
        <v>2380</v>
      </c>
      <c r="AH2063" t="s">
        <v>2094</v>
      </c>
      <c r="AI2063">
        <v>1974</v>
      </c>
      <c r="AJ2063" t="s">
        <v>30</v>
      </c>
      <c r="AK2063">
        <v>6</v>
      </c>
      <c r="AL2063">
        <v>0</v>
      </c>
      <c r="AM2063">
        <v>32760.48</v>
      </c>
      <c r="AN2063" t="s">
        <v>16</v>
      </c>
      <c r="AO2063" t="s">
        <v>16</v>
      </c>
      <c r="AP2063" t="s">
        <v>42</v>
      </c>
    </row>
    <row r="2064" spans="7:42" x14ac:dyDescent="0.3">
      <c r="G2064" s="14">
        <v>1972</v>
      </c>
      <c r="H2064" s="15" t="s">
        <v>15</v>
      </c>
      <c r="J2064" s="60" t="s">
        <v>2380</v>
      </c>
      <c r="K2064" s="14" t="s">
        <v>11</v>
      </c>
      <c r="L2064" s="14" t="s">
        <v>11</v>
      </c>
      <c r="R2064" s="15" t="s">
        <v>23</v>
      </c>
      <c r="Y2064" t="s">
        <v>304</v>
      </c>
      <c r="Z2064">
        <v>30.3</v>
      </c>
      <c r="AA2064">
        <v>4.7300000000000004</v>
      </c>
      <c r="AB2064" t="s">
        <v>2382</v>
      </c>
      <c r="AC2064" t="s">
        <v>2380</v>
      </c>
      <c r="AD2064" t="s">
        <v>2383</v>
      </c>
      <c r="AE2064">
        <v>1</v>
      </c>
      <c r="AF2064" t="s">
        <v>2380</v>
      </c>
      <c r="AH2064" t="s">
        <v>2095</v>
      </c>
      <c r="AI2064">
        <v>1972</v>
      </c>
      <c r="AJ2064" t="s">
        <v>15</v>
      </c>
      <c r="AK2064">
        <v>7</v>
      </c>
      <c r="AL2064">
        <v>0</v>
      </c>
      <c r="AM2064">
        <v>32765.33</v>
      </c>
      <c r="AN2064" t="s">
        <v>11</v>
      </c>
      <c r="AO2064" t="s">
        <v>11</v>
      </c>
      <c r="AP2064" t="s">
        <v>23</v>
      </c>
    </row>
    <row r="2065" spans="7:42" x14ac:dyDescent="0.3">
      <c r="G2065" s="14">
        <v>1980</v>
      </c>
      <c r="H2065" s="15" t="s">
        <v>30</v>
      </c>
      <c r="J2065" s="60" t="s">
        <v>2380</v>
      </c>
      <c r="K2065" s="14" t="s">
        <v>16</v>
      </c>
      <c r="L2065" s="14" t="s">
        <v>12</v>
      </c>
      <c r="R2065" s="15" t="s">
        <v>23</v>
      </c>
      <c r="Y2065" t="s">
        <v>303</v>
      </c>
      <c r="Z2065">
        <v>26.4</v>
      </c>
      <c r="AA2065">
        <v>6.22</v>
      </c>
      <c r="AB2065" t="s">
        <v>2382</v>
      </c>
      <c r="AC2065" t="s">
        <v>2380</v>
      </c>
      <c r="AD2065" t="s">
        <v>2380</v>
      </c>
      <c r="AE2065" t="s">
        <v>2381</v>
      </c>
      <c r="AF2065" t="s">
        <v>2380</v>
      </c>
      <c r="AH2065" t="s">
        <v>2096</v>
      </c>
      <c r="AI2065">
        <v>1980</v>
      </c>
      <c r="AJ2065" t="s">
        <v>30</v>
      </c>
      <c r="AK2065">
        <v>12</v>
      </c>
      <c r="AL2065">
        <v>3</v>
      </c>
      <c r="AM2065">
        <v>32787.46</v>
      </c>
      <c r="AN2065" t="s">
        <v>16</v>
      </c>
      <c r="AO2065" t="s">
        <v>12</v>
      </c>
      <c r="AP2065" t="s">
        <v>23</v>
      </c>
    </row>
    <row r="2066" spans="7:42" x14ac:dyDescent="0.3">
      <c r="G2066" s="14">
        <v>1995</v>
      </c>
      <c r="H2066" s="15" t="s">
        <v>30</v>
      </c>
      <c r="J2066" s="60" t="s">
        <v>2380</v>
      </c>
      <c r="K2066" s="14" t="s">
        <v>16</v>
      </c>
      <c r="L2066" s="14" t="s">
        <v>11</v>
      </c>
      <c r="R2066" s="15" t="s">
        <v>42</v>
      </c>
      <c r="Y2066" t="s">
        <v>302</v>
      </c>
      <c r="Z2066">
        <v>22.135000000000002</v>
      </c>
      <c r="AA2066">
        <v>4.46</v>
      </c>
      <c r="AB2066" t="s">
        <v>2382</v>
      </c>
      <c r="AC2066" t="s">
        <v>2380</v>
      </c>
      <c r="AD2066" t="s">
        <v>2380</v>
      </c>
      <c r="AE2066" t="s">
        <v>2381</v>
      </c>
      <c r="AF2066" t="s">
        <v>2380</v>
      </c>
      <c r="AH2066" t="s">
        <v>2097</v>
      </c>
      <c r="AI2066">
        <v>1995</v>
      </c>
      <c r="AJ2066" t="s">
        <v>30</v>
      </c>
      <c r="AK2066">
        <v>4</v>
      </c>
      <c r="AL2066">
        <v>0</v>
      </c>
      <c r="AM2066">
        <v>32827.51</v>
      </c>
      <c r="AN2066" t="s">
        <v>16</v>
      </c>
      <c r="AO2066" t="s">
        <v>11</v>
      </c>
      <c r="AP2066" t="s">
        <v>42</v>
      </c>
    </row>
    <row r="2067" spans="7:42" x14ac:dyDescent="0.3">
      <c r="G2067" s="14">
        <v>1981</v>
      </c>
      <c r="H2067" s="15" t="s">
        <v>15</v>
      </c>
      <c r="J2067" s="60" t="s">
        <v>2380</v>
      </c>
      <c r="K2067" s="14" t="s">
        <v>11</v>
      </c>
      <c r="L2067" s="14" t="s">
        <v>12</v>
      </c>
      <c r="R2067" s="15" t="s">
        <v>42</v>
      </c>
      <c r="Y2067" t="s">
        <v>301</v>
      </c>
      <c r="Z2067">
        <v>17.399999999999999</v>
      </c>
      <c r="AA2067">
        <v>4.5</v>
      </c>
      <c r="AB2067" t="s">
        <v>2382</v>
      </c>
      <c r="AC2067" t="s">
        <v>2380</v>
      </c>
      <c r="AD2067" t="s">
        <v>2380</v>
      </c>
      <c r="AE2067" t="s">
        <v>2381</v>
      </c>
      <c r="AF2067" t="s">
        <v>2380</v>
      </c>
      <c r="AH2067" t="s">
        <v>2098</v>
      </c>
      <c r="AI2067">
        <v>1981</v>
      </c>
      <c r="AJ2067" t="s">
        <v>15</v>
      </c>
      <c r="AK2067">
        <v>17</v>
      </c>
      <c r="AL2067">
        <v>1</v>
      </c>
      <c r="AM2067">
        <v>32906.69</v>
      </c>
      <c r="AN2067" t="s">
        <v>11</v>
      </c>
      <c r="AO2067" t="s">
        <v>12</v>
      </c>
      <c r="AP2067" t="s">
        <v>42</v>
      </c>
    </row>
    <row r="2068" spans="7:42" x14ac:dyDescent="0.3">
      <c r="G2068" s="14">
        <v>1971</v>
      </c>
      <c r="H2068" s="15" t="s">
        <v>35</v>
      </c>
      <c r="J2068" s="60" t="s">
        <v>2380</v>
      </c>
      <c r="K2068" s="14" t="s">
        <v>11</v>
      </c>
      <c r="L2068" s="14" t="s">
        <v>16</v>
      </c>
      <c r="R2068" s="15" t="s">
        <v>42</v>
      </c>
      <c r="Y2068" t="s">
        <v>299</v>
      </c>
      <c r="Z2068">
        <v>28.06</v>
      </c>
      <c r="AA2068">
        <v>8.93</v>
      </c>
      <c r="AB2068" t="s">
        <v>2380</v>
      </c>
      <c r="AC2068" t="s">
        <v>2380</v>
      </c>
      <c r="AD2068" t="s">
        <v>2380</v>
      </c>
      <c r="AE2068" t="s">
        <v>2381</v>
      </c>
      <c r="AF2068" t="s">
        <v>2380</v>
      </c>
      <c r="AH2068" t="s">
        <v>2099</v>
      </c>
      <c r="AI2068">
        <v>1971</v>
      </c>
      <c r="AJ2068" t="s">
        <v>35</v>
      </c>
      <c r="AK2068">
        <v>24</v>
      </c>
      <c r="AL2068">
        <v>0</v>
      </c>
      <c r="AM2068">
        <v>32947.629999999997</v>
      </c>
      <c r="AN2068" t="s">
        <v>11</v>
      </c>
      <c r="AO2068" t="s">
        <v>16</v>
      </c>
      <c r="AP2068" t="s">
        <v>42</v>
      </c>
    </row>
    <row r="2069" spans="7:42" x14ac:dyDescent="0.3">
      <c r="G2069" s="14">
        <v>1995</v>
      </c>
      <c r="H2069" s="15" t="s">
        <v>10</v>
      </c>
      <c r="J2069" s="60" t="s">
        <v>2380</v>
      </c>
      <c r="K2069" s="14" t="s">
        <v>16</v>
      </c>
      <c r="L2069" s="14" t="s">
        <v>16</v>
      </c>
      <c r="R2069" s="15" t="s">
        <v>42</v>
      </c>
      <c r="Y2069" t="s">
        <v>298</v>
      </c>
      <c r="Z2069">
        <v>31.13</v>
      </c>
      <c r="AA2069">
        <v>11.02</v>
      </c>
      <c r="AB2069" t="s">
        <v>2380</v>
      </c>
      <c r="AC2069" t="s">
        <v>2380</v>
      </c>
      <c r="AD2069" t="s">
        <v>2380</v>
      </c>
      <c r="AE2069" t="s">
        <v>2381</v>
      </c>
      <c r="AF2069" t="s">
        <v>2380</v>
      </c>
      <c r="AH2069" t="s">
        <v>2100</v>
      </c>
      <c r="AI2069">
        <v>1995</v>
      </c>
      <c r="AJ2069" t="s">
        <v>10</v>
      </c>
      <c r="AK2069">
        <v>8</v>
      </c>
      <c r="AL2069">
        <v>0</v>
      </c>
      <c r="AM2069">
        <v>33017.46</v>
      </c>
      <c r="AN2069" t="s">
        <v>16</v>
      </c>
      <c r="AO2069" t="s">
        <v>16</v>
      </c>
      <c r="AP2069" t="s">
        <v>42</v>
      </c>
    </row>
    <row r="2070" spans="7:42" x14ac:dyDescent="0.3">
      <c r="G2070" s="14">
        <v>1967</v>
      </c>
      <c r="H2070" s="15" t="s">
        <v>10</v>
      </c>
      <c r="J2070" s="60" t="s">
        <v>2380</v>
      </c>
      <c r="K2070" s="14" t="s">
        <v>11</v>
      </c>
      <c r="L2070" s="14" t="s">
        <v>12</v>
      </c>
      <c r="R2070" s="15" t="s">
        <v>42</v>
      </c>
      <c r="Y2070" t="s">
        <v>297</v>
      </c>
      <c r="Z2070">
        <v>18.46</v>
      </c>
      <c r="AA2070">
        <v>5.25</v>
      </c>
      <c r="AB2070" t="s">
        <v>2380</v>
      </c>
      <c r="AC2070" t="s">
        <v>2380</v>
      </c>
      <c r="AD2070" t="s">
        <v>2380</v>
      </c>
      <c r="AE2070" t="s">
        <v>2381</v>
      </c>
      <c r="AF2070" t="s">
        <v>2380</v>
      </c>
      <c r="AH2070" t="s">
        <v>2101</v>
      </c>
      <c r="AI2070">
        <v>1967</v>
      </c>
      <c r="AJ2070" t="s">
        <v>10</v>
      </c>
      <c r="AK2070">
        <v>10</v>
      </c>
      <c r="AL2070">
        <v>0</v>
      </c>
      <c r="AM2070">
        <v>33025.32</v>
      </c>
      <c r="AN2070" t="s">
        <v>11</v>
      </c>
      <c r="AO2070" t="s">
        <v>12</v>
      </c>
      <c r="AP2070" t="s">
        <v>42</v>
      </c>
    </row>
    <row r="2071" spans="7:42" x14ac:dyDescent="0.3">
      <c r="G2071" s="14">
        <v>1994</v>
      </c>
      <c r="H2071" s="15" t="s">
        <v>10</v>
      </c>
      <c r="J2071" s="60" t="s">
        <v>2380</v>
      </c>
      <c r="K2071" s="14" t="s">
        <v>16</v>
      </c>
      <c r="L2071" s="14" t="s">
        <v>11</v>
      </c>
      <c r="R2071" s="15" t="s">
        <v>42</v>
      </c>
      <c r="Y2071" t="s">
        <v>296</v>
      </c>
      <c r="Z2071">
        <v>17.3</v>
      </c>
      <c r="AA2071">
        <v>4.75</v>
      </c>
      <c r="AB2071" t="s">
        <v>2380</v>
      </c>
      <c r="AC2071" t="s">
        <v>2380</v>
      </c>
      <c r="AD2071" t="s">
        <v>2380</v>
      </c>
      <c r="AE2071" t="s">
        <v>2381</v>
      </c>
      <c r="AF2071" t="s">
        <v>2380</v>
      </c>
      <c r="AH2071" t="s">
        <v>2102</v>
      </c>
      <c r="AI2071">
        <v>1994</v>
      </c>
      <c r="AJ2071" t="s">
        <v>10</v>
      </c>
      <c r="AK2071">
        <v>28</v>
      </c>
      <c r="AL2071">
        <v>0</v>
      </c>
      <c r="AM2071">
        <v>33057.230000000003</v>
      </c>
      <c r="AN2071" t="s">
        <v>16</v>
      </c>
      <c r="AO2071" t="s">
        <v>11</v>
      </c>
      <c r="AP2071" t="s">
        <v>42</v>
      </c>
    </row>
    <row r="2072" spans="7:42" x14ac:dyDescent="0.3">
      <c r="G2072" s="14">
        <v>1962</v>
      </c>
      <c r="H2072" s="15" t="s">
        <v>10</v>
      </c>
      <c r="J2072" s="60" t="s">
        <v>2380</v>
      </c>
      <c r="K2072" s="14" t="s">
        <v>16</v>
      </c>
      <c r="L2072" s="14" t="s">
        <v>11</v>
      </c>
      <c r="R2072" s="15" t="s">
        <v>42</v>
      </c>
      <c r="Y2072" t="s">
        <v>295</v>
      </c>
      <c r="Z2072">
        <v>35.625</v>
      </c>
      <c r="AA2072">
        <v>4.68</v>
      </c>
      <c r="AB2072" t="s">
        <v>2382</v>
      </c>
      <c r="AC2072" t="s">
        <v>2380</v>
      </c>
      <c r="AD2072" t="s">
        <v>2383</v>
      </c>
      <c r="AE2072">
        <v>1</v>
      </c>
      <c r="AF2072" t="s">
        <v>2380</v>
      </c>
      <c r="AH2072" t="s">
        <v>2103</v>
      </c>
      <c r="AI2072">
        <v>1962</v>
      </c>
      <c r="AJ2072" t="s">
        <v>10</v>
      </c>
      <c r="AK2072">
        <v>1</v>
      </c>
      <c r="AL2072">
        <v>0</v>
      </c>
      <c r="AM2072">
        <v>33074.94</v>
      </c>
      <c r="AN2072" t="s">
        <v>16</v>
      </c>
      <c r="AO2072" t="s">
        <v>11</v>
      </c>
      <c r="AP2072" t="s">
        <v>42</v>
      </c>
    </row>
    <row r="2073" spans="7:42" x14ac:dyDescent="0.3">
      <c r="G2073" s="14">
        <v>1969</v>
      </c>
      <c r="H2073" s="15" t="s">
        <v>37</v>
      </c>
      <c r="J2073" s="60" t="s">
        <v>2380</v>
      </c>
      <c r="K2073" s="14" t="s">
        <v>11</v>
      </c>
      <c r="L2073" s="14" t="s">
        <v>11</v>
      </c>
      <c r="R2073" s="15" t="s">
        <v>42</v>
      </c>
      <c r="Y2073" t="s">
        <v>294</v>
      </c>
      <c r="Z2073">
        <v>20.234999999999999</v>
      </c>
      <c r="AA2073">
        <v>6.17</v>
      </c>
      <c r="AB2073" t="s">
        <v>2382</v>
      </c>
      <c r="AC2073" t="s">
        <v>2382</v>
      </c>
      <c r="AD2073" t="s">
        <v>2380</v>
      </c>
      <c r="AE2073">
        <v>2</v>
      </c>
      <c r="AF2073" t="s">
        <v>2380</v>
      </c>
      <c r="AH2073" t="s">
        <v>2104</v>
      </c>
      <c r="AI2073">
        <v>1969</v>
      </c>
      <c r="AJ2073" t="s">
        <v>37</v>
      </c>
      <c r="AK2073">
        <v>30</v>
      </c>
      <c r="AL2073">
        <v>0</v>
      </c>
      <c r="AM2073">
        <v>33090.660000000003</v>
      </c>
      <c r="AN2073" t="s">
        <v>11</v>
      </c>
      <c r="AO2073" t="s">
        <v>11</v>
      </c>
      <c r="AP2073" t="s">
        <v>42</v>
      </c>
    </row>
    <row r="2074" spans="7:42" x14ac:dyDescent="0.3">
      <c r="G2074" s="14">
        <v>1985</v>
      </c>
      <c r="H2074" s="15" t="s">
        <v>10</v>
      </c>
      <c r="J2074" s="60" t="s">
        <v>2380</v>
      </c>
      <c r="K2074" s="14" t="s">
        <v>11</v>
      </c>
      <c r="L2074" s="14" t="s">
        <v>16</v>
      </c>
      <c r="R2074" s="15" t="s">
        <v>42</v>
      </c>
      <c r="Y2074" t="s">
        <v>293</v>
      </c>
      <c r="Z2074">
        <v>27.55</v>
      </c>
      <c r="AA2074">
        <v>4.5599999999999996</v>
      </c>
      <c r="AB2074" t="s">
        <v>2382</v>
      </c>
      <c r="AC2074" t="s">
        <v>2380</v>
      </c>
      <c r="AD2074" t="s">
        <v>2383</v>
      </c>
      <c r="AE2074">
        <v>1</v>
      </c>
      <c r="AF2074" t="s">
        <v>2380</v>
      </c>
      <c r="AH2074" t="s">
        <v>2105</v>
      </c>
      <c r="AI2074">
        <v>1985</v>
      </c>
      <c r="AJ2074" t="s">
        <v>10</v>
      </c>
      <c r="AK2074">
        <v>15</v>
      </c>
      <c r="AL2074">
        <v>3</v>
      </c>
      <c r="AM2074">
        <v>33121</v>
      </c>
      <c r="AN2074" t="s">
        <v>11</v>
      </c>
      <c r="AO2074" t="s">
        <v>16</v>
      </c>
      <c r="AP2074" t="s">
        <v>42</v>
      </c>
    </row>
    <row r="2075" spans="7:42" x14ac:dyDescent="0.3">
      <c r="G2075" s="14">
        <v>1990</v>
      </c>
      <c r="H2075" s="15" t="s">
        <v>37</v>
      </c>
      <c r="J2075" s="60" t="s">
        <v>2380</v>
      </c>
      <c r="K2075" s="14" t="s">
        <v>11</v>
      </c>
      <c r="L2075" s="14" t="s">
        <v>16</v>
      </c>
      <c r="R2075" s="15" t="s">
        <v>42</v>
      </c>
      <c r="Y2075" t="s">
        <v>292</v>
      </c>
      <c r="Z2075">
        <v>17.97</v>
      </c>
      <c r="AA2075">
        <v>6.3</v>
      </c>
      <c r="AB2075" t="s">
        <v>2380</v>
      </c>
      <c r="AC2075" t="s">
        <v>2380</v>
      </c>
      <c r="AD2075" t="s">
        <v>2380</v>
      </c>
      <c r="AE2075" t="s">
        <v>2381</v>
      </c>
      <c r="AF2075" t="s">
        <v>2380</v>
      </c>
      <c r="AH2075" t="s">
        <v>2106</v>
      </c>
      <c r="AI2075">
        <v>1990</v>
      </c>
      <c r="AJ2075" t="s">
        <v>37</v>
      </c>
      <c r="AK2075">
        <v>12</v>
      </c>
      <c r="AL2075">
        <v>3</v>
      </c>
      <c r="AM2075">
        <v>33292.83</v>
      </c>
      <c r="AN2075" t="s">
        <v>11</v>
      </c>
      <c r="AO2075" t="s">
        <v>16</v>
      </c>
      <c r="AP2075" t="s">
        <v>42</v>
      </c>
    </row>
    <row r="2076" spans="7:42" x14ac:dyDescent="0.3">
      <c r="G2076" s="14">
        <v>2003</v>
      </c>
      <c r="H2076" s="15" t="s">
        <v>15</v>
      </c>
      <c r="J2076" s="60" t="s">
        <v>2380</v>
      </c>
      <c r="K2076" s="14" t="s">
        <v>11</v>
      </c>
      <c r="L2076" s="14" t="s">
        <v>12</v>
      </c>
      <c r="R2076" s="15" t="s">
        <v>23</v>
      </c>
      <c r="Y2076" t="s">
        <v>291</v>
      </c>
      <c r="Z2076">
        <v>29.98</v>
      </c>
      <c r="AA2076">
        <v>6.03</v>
      </c>
      <c r="AB2076" t="s">
        <v>2380</v>
      </c>
      <c r="AC2076" t="s">
        <v>2382</v>
      </c>
      <c r="AD2076" t="s">
        <v>2380</v>
      </c>
      <c r="AE2076">
        <v>1</v>
      </c>
      <c r="AF2076" t="s">
        <v>2380</v>
      </c>
      <c r="AH2076" t="s">
        <v>2107</v>
      </c>
      <c r="AI2076">
        <v>2003</v>
      </c>
      <c r="AJ2076" t="s">
        <v>15</v>
      </c>
      <c r="AK2076">
        <v>28</v>
      </c>
      <c r="AL2076">
        <v>0</v>
      </c>
      <c r="AM2076">
        <v>33307.550000000003</v>
      </c>
      <c r="AN2076" t="s">
        <v>11</v>
      </c>
      <c r="AO2076" t="s">
        <v>12</v>
      </c>
      <c r="AP2076" t="s">
        <v>23</v>
      </c>
    </row>
    <row r="2077" spans="7:42" x14ac:dyDescent="0.3">
      <c r="G2077" s="14">
        <v>1972</v>
      </c>
      <c r="H2077" s="15" t="s">
        <v>20</v>
      </c>
      <c r="J2077" s="60" t="s">
        <v>2380</v>
      </c>
      <c r="K2077" s="14" t="s">
        <v>11</v>
      </c>
      <c r="L2077" s="14" t="s">
        <v>12</v>
      </c>
      <c r="R2077" s="15" t="s">
        <v>42</v>
      </c>
      <c r="Y2077" t="s">
        <v>290</v>
      </c>
      <c r="Z2077">
        <v>33.659999999999997</v>
      </c>
      <c r="AA2077">
        <v>4.2</v>
      </c>
      <c r="AB2077" t="s">
        <v>2382</v>
      </c>
      <c r="AC2077" t="s">
        <v>2380</v>
      </c>
      <c r="AD2077" t="s">
        <v>2380</v>
      </c>
      <c r="AE2077">
        <v>1</v>
      </c>
      <c r="AF2077" t="s">
        <v>2380</v>
      </c>
      <c r="AH2077" t="s">
        <v>2108</v>
      </c>
      <c r="AI2077">
        <v>1972</v>
      </c>
      <c r="AJ2077" t="s">
        <v>20</v>
      </c>
      <c r="AK2077">
        <v>5</v>
      </c>
      <c r="AL2077">
        <v>0</v>
      </c>
      <c r="AM2077">
        <v>33344.449999999997</v>
      </c>
      <c r="AN2077" t="s">
        <v>11</v>
      </c>
      <c r="AO2077" t="s">
        <v>12</v>
      </c>
      <c r="AP2077" t="s">
        <v>42</v>
      </c>
    </row>
    <row r="2078" spans="7:42" x14ac:dyDescent="0.3">
      <c r="G2078" s="14">
        <v>1985</v>
      </c>
      <c r="H2078" s="15" t="s">
        <v>30</v>
      </c>
      <c r="J2078" s="60" t="s">
        <v>2380</v>
      </c>
      <c r="K2078" s="14" t="s">
        <v>11</v>
      </c>
      <c r="L2078" s="14" t="s">
        <v>11</v>
      </c>
      <c r="R2078" s="15" t="s">
        <v>42</v>
      </c>
      <c r="Y2078" t="s">
        <v>289</v>
      </c>
      <c r="Z2078">
        <v>32.67</v>
      </c>
      <c r="AA2078">
        <v>5.61</v>
      </c>
      <c r="AB2078" t="s">
        <v>2382</v>
      </c>
      <c r="AC2078" t="s">
        <v>2380</v>
      </c>
      <c r="AD2078" t="s">
        <v>2380</v>
      </c>
      <c r="AE2078">
        <v>1</v>
      </c>
      <c r="AF2078" t="s">
        <v>2380</v>
      </c>
      <c r="AH2078" t="s">
        <v>2109</v>
      </c>
      <c r="AI2078">
        <v>1985</v>
      </c>
      <c r="AJ2078" t="s">
        <v>30</v>
      </c>
      <c r="AK2078">
        <v>7</v>
      </c>
      <c r="AL2078">
        <v>3</v>
      </c>
      <c r="AM2078">
        <v>33450.99</v>
      </c>
      <c r="AN2078" t="s">
        <v>11</v>
      </c>
      <c r="AO2078" t="s">
        <v>11</v>
      </c>
      <c r="AP2078" t="s">
        <v>42</v>
      </c>
    </row>
    <row r="2079" spans="7:42" x14ac:dyDescent="0.3">
      <c r="G2079" s="14">
        <v>1970</v>
      </c>
      <c r="H2079" s="15" t="s">
        <v>18</v>
      </c>
      <c r="J2079" s="60" t="s">
        <v>2380</v>
      </c>
      <c r="K2079" s="14" t="s">
        <v>11</v>
      </c>
      <c r="L2079" s="14" t="s">
        <v>11</v>
      </c>
      <c r="R2079" s="15" t="s">
        <v>23</v>
      </c>
      <c r="Y2079" t="s">
        <v>288</v>
      </c>
      <c r="Z2079">
        <v>30.5</v>
      </c>
      <c r="AA2079">
        <v>5.88</v>
      </c>
      <c r="AB2079" t="s">
        <v>2382</v>
      </c>
      <c r="AC2079" t="s">
        <v>2380</v>
      </c>
      <c r="AD2079" t="s">
        <v>2380</v>
      </c>
      <c r="AE2079">
        <v>1</v>
      </c>
      <c r="AF2079" t="s">
        <v>2380</v>
      </c>
      <c r="AH2079" t="s">
        <v>2110</v>
      </c>
      <c r="AI2079">
        <v>1970</v>
      </c>
      <c r="AJ2079" t="s">
        <v>18</v>
      </c>
      <c r="AK2079">
        <v>18</v>
      </c>
      <c r="AL2079">
        <v>2</v>
      </c>
      <c r="AM2079">
        <v>33471.97</v>
      </c>
      <c r="AN2079" t="s">
        <v>11</v>
      </c>
      <c r="AO2079" t="s">
        <v>11</v>
      </c>
      <c r="AP2079" t="s">
        <v>23</v>
      </c>
    </row>
    <row r="2080" spans="7:42" x14ac:dyDescent="0.3">
      <c r="G2080" s="14">
        <v>2002</v>
      </c>
      <c r="H2080" s="15" t="s">
        <v>35</v>
      </c>
      <c r="J2080" s="60" t="s">
        <v>2380</v>
      </c>
      <c r="K2080" s="14" t="s">
        <v>16</v>
      </c>
      <c r="L2080" s="14" t="s">
        <v>16</v>
      </c>
      <c r="R2080" s="15" t="s">
        <v>170</v>
      </c>
      <c r="Y2080" t="s">
        <v>287</v>
      </c>
      <c r="Z2080">
        <v>23.1</v>
      </c>
      <c r="AA2080">
        <v>5.92</v>
      </c>
      <c r="AB2080" t="s">
        <v>2382</v>
      </c>
      <c r="AC2080" t="s">
        <v>2380</v>
      </c>
      <c r="AD2080" t="s">
        <v>2380</v>
      </c>
      <c r="AE2080">
        <v>1</v>
      </c>
      <c r="AF2080" t="s">
        <v>2380</v>
      </c>
      <c r="AH2080" t="s">
        <v>2111</v>
      </c>
      <c r="AI2080">
        <v>2002</v>
      </c>
      <c r="AJ2080" t="s">
        <v>35</v>
      </c>
      <c r="AK2080">
        <v>25</v>
      </c>
      <c r="AL2080">
        <v>0</v>
      </c>
      <c r="AM2080">
        <v>33475.82</v>
      </c>
      <c r="AN2080" t="s">
        <v>16</v>
      </c>
      <c r="AO2080" t="s">
        <v>16</v>
      </c>
      <c r="AP2080" t="s">
        <v>170</v>
      </c>
    </row>
    <row r="2081" spans="7:42" x14ac:dyDescent="0.3">
      <c r="G2081" s="14">
        <v>1984</v>
      </c>
      <c r="H2081" s="15" t="s">
        <v>10</v>
      </c>
      <c r="J2081" s="60" t="s">
        <v>2380</v>
      </c>
      <c r="K2081" s="14" t="s">
        <v>11</v>
      </c>
      <c r="L2081" s="14" t="s">
        <v>12</v>
      </c>
      <c r="R2081" s="15" t="s">
        <v>42</v>
      </c>
      <c r="Y2081" t="s">
        <v>286</v>
      </c>
      <c r="Z2081">
        <v>39.49</v>
      </c>
      <c r="AA2081">
        <v>4.8099999999999996</v>
      </c>
      <c r="AB2081" t="s">
        <v>2380</v>
      </c>
      <c r="AC2081" t="s">
        <v>2380</v>
      </c>
      <c r="AD2081" t="s">
        <v>2380</v>
      </c>
      <c r="AE2081">
        <v>1</v>
      </c>
      <c r="AF2081" t="s">
        <v>2380</v>
      </c>
      <c r="AH2081" t="s">
        <v>2112</v>
      </c>
      <c r="AI2081">
        <v>1984</v>
      </c>
      <c r="AJ2081" t="s">
        <v>10</v>
      </c>
      <c r="AK2081">
        <v>22</v>
      </c>
      <c r="AL2081">
        <v>3</v>
      </c>
      <c r="AM2081">
        <v>33527.1</v>
      </c>
      <c r="AN2081" t="s">
        <v>11</v>
      </c>
      <c r="AO2081" t="s">
        <v>12</v>
      </c>
      <c r="AP2081" t="s">
        <v>42</v>
      </c>
    </row>
    <row r="2082" spans="7:42" x14ac:dyDescent="0.3">
      <c r="G2082" s="14">
        <v>2003</v>
      </c>
      <c r="H2082" s="15" t="s">
        <v>20</v>
      </c>
      <c r="J2082" s="60" t="s">
        <v>2380</v>
      </c>
      <c r="K2082" s="14" t="s">
        <v>16</v>
      </c>
      <c r="L2082" s="14" t="s">
        <v>11</v>
      </c>
      <c r="R2082" s="15" t="s">
        <v>42</v>
      </c>
      <c r="Y2082" t="s">
        <v>285</v>
      </c>
      <c r="Z2082">
        <v>33.99</v>
      </c>
      <c r="AA2082">
        <v>4.55</v>
      </c>
      <c r="AB2082" t="s">
        <v>2380</v>
      </c>
      <c r="AC2082" t="s">
        <v>2380</v>
      </c>
      <c r="AD2082" t="s">
        <v>2380</v>
      </c>
      <c r="AE2082">
        <v>1</v>
      </c>
      <c r="AF2082" t="s">
        <v>2380</v>
      </c>
      <c r="AH2082" t="s">
        <v>2113</v>
      </c>
      <c r="AI2082">
        <v>2003</v>
      </c>
      <c r="AJ2082" t="s">
        <v>20</v>
      </c>
      <c r="AK2082">
        <v>9</v>
      </c>
      <c r="AL2082">
        <v>0</v>
      </c>
      <c r="AM2082">
        <v>33611.71</v>
      </c>
      <c r="AN2082" t="s">
        <v>16</v>
      </c>
      <c r="AO2082" t="s">
        <v>11</v>
      </c>
      <c r="AP2082" t="s">
        <v>42</v>
      </c>
    </row>
    <row r="2083" spans="7:42" x14ac:dyDescent="0.3">
      <c r="G2083" s="14">
        <v>1993</v>
      </c>
      <c r="H2083" s="15" t="s">
        <v>15</v>
      </c>
      <c r="J2083" s="60" t="s">
        <v>2380</v>
      </c>
      <c r="K2083" s="14" t="s">
        <v>11</v>
      </c>
      <c r="L2083" s="14" t="s">
        <v>11</v>
      </c>
      <c r="R2083" s="15" t="s">
        <v>42</v>
      </c>
      <c r="Y2083" t="s">
        <v>284</v>
      </c>
      <c r="Z2083">
        <v>27.72</v>
      </c>
      <c r="AA2083">
        <v>6.43</v>
      </c>
      <c r="AB2083" t="s">
        <v>2380</v>
      </c>
      <c r="AC2083" t="s">
        <v>2380</v>
      </c>
      <c r="AD2083" t="s">
        <v>2380</v>
      </c>
      <c r="AE2083">
        <v>1</v>
      </c>
      <c r="AF2083" t="s">
        <v>2380</v>
      </c>
      <c r="AH2083" t="s">
        <v>2114</v>
      </c>
      <c r="AI2083">
        <v>1993</v>
      </c>
      <c r="AJ2083" t="s">
        <v>15</v>
      </c>
      <c r="AK2083">
        <v>28</v>
      </c>
      <c r="AL2083">
        <v>0</v>
      </c>
      <c r="AM2083">
        <v>33707.550000000003</v>
      </c>
      <c r="AN2083" t="s">
        <v>11</v>
      </c>
      <c r="AO2083" t="s">
        <v>11</v>
      </c>
      <c r="AP2083" t="s">
        <v>42</v>
      </c>
    </row>
    <row r="2084" spans="7:42" x14ac:dyDescent="0.3">
      <c r="G2084" s="14">
        <v>2004</v>
      </c>
      <c r="H2084" s="15" t="s">
        <v>15</v>
      </c>
      <c r="J2084" s="60" t="s">
        <v>2380</v>
      </c>
      <c r="K2084" s="14" t="s">
        <v>16</v>
      </c>
      <c r="L2084" s="14" t="s">
        <v>16</v>
      </c>
      <c r="R2084" s="15" t="s">
        <v>356</v>
      </c>
      <c r="Y2084" t="s">
        <v>283</v>
      </c>
      <c r="Z2084">
        <v>30.59</v>
      </c>
      <c r="AA2084">
        <v>11.62</v>
      </c>
      <c r="AB2084" t="s">
        <v>2380</v>
      </c>
      <c r="AC2084" t="s">
        <v>2380</v>
      </c>
      <c r="AD2084" t="s">
        <v>2380</v>
      </c>
      <c r="AE2084" t="s">
        <v>2381</v>
      </c>
      <c r="AF2084" t="s">
        <v>2380</v>
      </c>
      <c r="AH2084" t="s">
        <v>2115</v>
      </c>
      <c r="AI2084">
        <v>2004</v>
      </c>
      <c r="AJ2084" t="s">
        <v>15</v>
      </c>
      <c r="AK2084">
        <v>1</v>
      </c>
      <c r="AL2084">
        <v>0</v>
      </c>
      <c r="AM2084">
        <v>33732.69</v>
      </c>
      <c r="AN2084" t="s">
        <v>16</v>
      </c>
      <c r="AO2084" t="s">
        <v>16</v>
      </c>
      <c r="AP2084" t="s">
        <v>356</v>
      </c>
    </row>
    <row r="2085" spans="7:42" x14ac:dyDescent="0.3">
      <c r="G2085" s="14">
        <v>2003</v>
      </c>
      <c r="H2085" s="15" t="s">
        <v>20</v>
      </c>
      <c r="J2085" s="60" t="s">
        <v>2380</v>
      </c>
      <c r="K2085" s="14" t="s">
        <v>16</v>
      </c>
      <c r="L2085" s="14" t="s">
        <v>12</v>
      </c>
      <c r="R2085" s="15" t="s">
        <v>23</v>
      </c>
      <c r="Y2085" t="s">
        <v>282</v>
      </c>
      <c r="Z2085">
        <v>22.6</v>
      </c>
      <c r="AA2085">
        <v>6.04</v>
      </c>
      <c r="AB2085" t="s">
        <v>2380</v>
      </c>
      <c r="AC2085" t="s">
        <v>2380</v>
      </c>
      <c r="AD2085" t="s">
        <v>2380</v>
      </c>
      <c r="AE2085">
        <v>1</v>
      </c>
      <c r="AF2085" t="s">
        <v>2380</v>
      </c>
      <c r="AH2085" t="s">
        <v>2116</v>
      </c>
      <c r="AI2085">
        <v>2003</v>
      </c>
      <c r="AJ2085" t="s">
        <v>20</v>
      </c>
      <c r="AK2085">
        <v>12</v>
      </c>
      <c r="AL2085">
        <v>0</v>
      </c>
      <c r="AM2085">
        <v>33750.29</v>
      </c>
      <c r="AN2085" t="s">
        <v>16</v>
      </c>
      <c r="AO2085" t="s">
        <v>12</v>
      </c>
      <c r="AP2085" t="s">
        <v>23</v>
      </c>
    </row>
    <row r="2086" spans="7:42" x14ac:dyDescent="0.3">
      <c r="G2086" s="14">
        <v>1962</v>
      </c>
      <c r="H2086" s="15" t="s">
        <v>30</v>
      </c>
      <c r="J2086" s="60" t="s">
        <v>2380</v>
      </c>
      <c r="K2086" s="14" t="s">
        <v>16</v>
      </c>
      <c r="L2086" s="14" t="s">
        <v>12</v>
      </c>
      <c r="R2086" s="15" t="s">
        <v>42</v>
      </c>
      <c r="Y2086" t="s">
        <v>281</v>
      </c>
      <c r="Z2086">
        <v>28.785</v>
      </c>
      <c r="AA2086">
        <v>8.82</v>
      </c>
      <c r="AB2086" t="s">
        <v>2380</v>
      </c>
      <c r="AC2086" t="s">
        <v>2380</v>
      </c>
      <c r="AD2086" t="s">
        <v>2380</v>
      </c>
      <c r="AE2086" t="s">
        <v>2381</v>
      </c>
      <c r="AF2086" t="s">
        <v>2380</v>
      </c>
      <c r="AH2086" t="s">
        <v>2117</v>
      </c>
      <c r="AI2086">
        <v>1962</v>
      </c>
      <c r="AJ2086" t="s">
        <v>30</v>
      </c>
      <c r="AK2086">
        <v>11</v>
      </c>
      <c r="AL2086">
        <v>0</v>
      </c>
      <c r="AM2086">
        <v>33753.32</v>
      </c>
      <c r="AN2086" t="s">
        <v>16</v>
      </c>
      <c r="AO2086" t="s">
        <v>12</v>
      </c>
      <c r="AP2086" t="s">
        <v>42</v>
      </c>
    </row>
    <row r="2087" spans="7:42" x14ac:dyDescent="0.3">
      <c r="G2087" s="14">
        <v>2000</v>
      </c>
      <c r="H2087" s="15" t="s">
        <v>37</v>
      </c>
      <c r="J2087" s="60" t="s">
        <v>2380</v>
      </c>
      <c r="K2087" s="14" t="s">
        <v>11</v>
      </c>
      <c r="L2087" s="14" t="s">
        <v>12</v>
      </c>
      <c r="R2087" s="15" t="s">
        <v>42</v>
      </c>
      <c r="Y2087" t="s">
        <v>280</v>
      </c>
      <c r="Z2087">
        <v>50.38</v>
      </c>
      <c r="AA2087">
        <v>5.8</v>
      </c>
      <c r="AB2087" t="s">
        <v>2380</v>
      </c>
      <c r="AC2087" t="s">
        <v>2380</v>
      </c>
      <c r="AD2087" t="s">
        <v>2380</v>
      </c>
      <c r="AE2087" t="s">
        <v>2381</v>
      </c>
      <c r="AF2087" t="s">
        <v>2380</v>
      </c>
      <c r="AH2087" t="s">
        <v>2118</v>
      </c>
      <c r="AI2087">
        <v>2000</v>
      </c>
      <c r="AJ2087" t="s">
        <v>37</v>
      </c>
      <c r="AK2087">
        <v>26</v>
      </c>
      <c r="AL2087">
        <v>0</v>
      </c>
      <c r="AM2087">
        <v>33829.39</v>
      </c>
      <c r="AN2087" t="s">
        <v>11</v>
      </c>
      <c r="AO2087" t="s">
        <v>12</v>
      </c>
      <c r="AP2087" t="s">
        <v>42</v>
      </c>
    </row>
    <row r="2088" spans="7:42" x14ac:dyDescent="0.3">
      <c r="G2088" s="14">
        <v>1997</v>
      </c>
      <c r="H2088" s="15" t="s">
        <v>35</v>
      </c>
      <c r="J2088" s="60" t="s">
        <v>2380</v>
      </c>
      <c r="K2088" s="14" t="s">
        <v>11</v>
      </c>
      <c r="L2088" s="14" t="s">
        <v>12</v>
      </c>
      <c r="R2088" s="15" t="s">
        <v>42</v>
      </c>
      <c r="Y2088" t="s">
        <v>279</v>
      </c>
      <c r="Z2088">
        <v>35.200000000000003</v>
      </c>
      <c r="AA2088">
        <v>4.28</v>
      </c>
      <c r="AB2088" t="s">
        <v>2380</v>
      </c>
      <c r="AC2088" t="s">
        <v>2380</v>
      </c>
      <c r="AD2088" t="s">
        <v>2380</v>
      </c>
      <c r="AE2088" t="s">
        <v>2381</v>
      </c>
      <c r="AF2088" t="s">
        <v>2380</v>
      </c>
      <c r="AH2088" t="s">
        <v>2119</v>
      </c>
      <c r="AI2088">
        <v>1997</v>
      </c>
      <c r="AJ2088" t="s">
        <v>35</v>
      </c>
      <c r="AK2088">
        <v>9</v>
      </c>
      <c r="AL2088">
        <v>0</v>
      </c>
      <c r="AM2088">
        <v>33900.65</v>
      </c>
      <c r="AN2088" t="s">
        <v>11</v>
      </c>
      <c r="AO2088" t="s">
        <v>12</v>
      </c>
      <c r="AP2088" t="s">
        <v>42</v>
      </c>
    </row>
    <row r="2089" spans="7:42" x14ac:dyDescent="0.3">
      <c r="G2089" s="14">
        <v>2000</v>
      </c>
      <c r="H2089" s="15" t="s">
        <v>30</v>
      </c>
      <c r="J2089" s="60" t="s">
        <v>2380</v>
      </c>
      <c r="K2089" s="14" t="s">
        <v>11</v>
      </c>
      <c r="L2089" s="14" t="s">
        <v>11</v>
      </c>
      <c r="R2089" s="15" t="s">
        <v>23</v>
      </c>
      <c r="Y2089" t="s">
        <v>278</v>
      </c>
      <c r="Z2089">
        <v>35.72</v>
      </c>
      <c r="AA2089">
        <v>5.5</v>
      </c>
      <c r="AB2089" t="s">
        <v>2382</v>
      </c>
      <c r="AC2089" t="s">
        <v>2380</v>
      </c>
      <c r="AD2089" t="s">
        <v>2380</v>
      </c>
      <c r="AE2089" t="s">
        <v>2381</v>
      </c>
      <c r="AF2089" t="s">
        <v>2380</v>
      </c>
      <c r="AH2089" t="s">
        <v>2120</v>
      </c>
      <c r="AI2089">
        <v>2000</v>
      </c>
      <c r="AJ2089" t="s">
        <v>30</v>
      </c>
      <c r="AK2089">
        <v>27</v>
      </c>
      <c r="AL2089">
        <v>0</v>
      </c>
      <c r="AM2089">
        <v>33907.550000000003</v>
      </c>
      <c r="AN2089" t="s">
        <v>11</v>
      </c>
      <c r="AO2089" t="s">
        <v>11</v>
      </c>
      <c r="AP2089" t="s">
        <v>23</v>
      </c>
    </row>
    <row r="2090" spans="7:42" x14ac:dyDescent="0.3">
      <c r="G2090" s="14">
        <v>1994</v>
      </c>
      <c r="H2090" s="15" t="s">
        <v>20</v>
      </c>
      <c r="J2090" s="60" t="s">
        <v>2380</v>
      </c>
      <c r="K2090" s="14" t="s">
        <v>11</v>
      </c>
      <c r="L2090" s="14" t="s">
        <v>11</v>
      </c>
      <c r="R2090" s="15" t="s">
        <v>42</v>
      </c>
      <c r="Y2090" t="s">
        <v>277</v>
      </c>
      <c r="Z2090">
        <v>24.51</v>
      </c>
      <c r="AA2090">
        <v>4.6900000000000004</v>
      </c>
      <c r="AB2090" t="s">
        <v>2380</v>
      </c>
      <c r="AC2090" t="s">
        <v>2380</v>
      </c>
      <c r="AD2090" t="s">
        <v>2380</v>
      </c>
      <c r="AE2090" t="s">
        <v>2381</v>
      </c>
      <c r="AF2090" t="s">
        <v>2380</v>
      </c>
      <c r="AH2090" t="s">
        <v>2121</v>
      </c>
      <c r="AI2090">
        <v>1994</v>
      </c>
      <c r="AJ2090" t="s">
        <v>20</v>
      </c>
      <c r="AK2090">
        <v>25</v>
      </c>
      <c r="AL2090">
        <v>0</v>
      </c>
      <c r="AM2090">
        <v>33975.47</v>
      </c>
      <c r="AN2090" t="s">
        <v>11</v>
      </c>
      <c r="AO2090" t="s">
        <v>11</v>
      </c>
      <c r="AP2090" t="s">
        <v>42</v>
      </c>
    </row>
    <row r="2091" spans="7:42" x14ac:dyDescent="0.3">
      <c r="G2091" s="14">
        <v>1972</v>
      </c>
      <c r="H2091" s="15" t="s">
        <v>10</v>
      </c>
      <c r="J2091" s="60" t="s">
        <v>2380</v>
      </c>
      <c r="K2091" s="14" t="s">
        <v>11</v>
      </c>
      <c r="L2091" s="14" t="s">
        <v>11</v>
      </c>
      <c r="R2091" s="15" t="s">
        <v>42</v>
      </c>
      <c r="Y2091" t="s">
        <v>275</v>
      </c>
      <c r="Z2091">
        <v>23.844999999999999</v>
      </c>
      <c r="AA2091">
        <v>4.43</v>
      </c>
      <c r="AB2091" t="s">
        <v>2380</v>
      </c>
      <c r="AC2091" t="s">
        <v>2380</v>
      </c>
      <c r="AD2091" t="s">
        <v>2380</v>
      </c>
      <c r="AE2091" t="s">
        <v>2381</v>
      </c>
      <c r="AF2091" t="s">
        <v>2380</v>
      </c>
      <c r="AH2091" t="s">
        <v>2122</v>
      </c>
      <c r="AI2091">
        <v>1972</v>
      </c>
      <c r="AJ2091" t="s">
        <v>10</v>
      </c>
      <c r="AK2091">
        <v>26</v>
      </c>
      <c r="AL2091">
        <v>0</v>
      </c>
      <c r="AM2091">
        <v>34053.360000000001</v>
      </c>
      <c r="AN2091" t="s">
        <v>11</v>
      </c>
      <c r="AO2091" t="s">
        <v>11</v>
      </c>
      <c r="AP2091" t="s">
        <v>42</v>
      </c>
    </row>
    <row r="2092" spans="7:42" x14ac:dyDescent="0.3">
      <c r="G2092" s="14">
        <v>2002</v>
      </c>
      <c r="H2092" s="15" t="s">
        <v>30</v>
      </c>
      <c r="J2092" s="60" t="s">
        <v>2380</v>
      </c>
      <c r="K2092" s="14" t="s">
        <v>11</v>
      </c>
      <c r="L2092" s="14" t="s">
        <v>12</v>
      </c>
      <c r="R2092" s="15" t="s">
        <v>42</v>
      </c>
      <c r="Y2092" t="s">
        <v>274</v>
      </c>
      <c r="Z2092">
        <v>15.68</v>
      </c>
      <c r="AA2092">
        <v>6.16</v>
      </c>
      <c r="AB2092" t="s">
        <v>2382</v>
      </c>
      <c r="AC2092" t="s">
        <v>2380</v>
      </c>
      <c r="AD2092" t="s">
        <v>2380</v>
      </c>
      <c r="AE2092">
        <v>1</v>
      </c>
      <c r="AF2092" t="s">
        <v>2380</v>
      </c>
      <c r="AH2092" t="s">
        <v>2123</v>
      </c>
      <c r="AI2092">
        <v>2002</v>
      </c>
      <c r="AJ2092" t="s">
        <v>30</v>
      </c>
      <c r="AK2092">
        <v>26</v>
      </c>
      <c r="AL2092">
        <v>0</v>
      </c>
      <c r="AM2092">
        <v>34084.68</v>
      </c>
      <c r="AN2092" t="s">
        <v>11</v>
      </c>
      <c r="AO2092" t="s">
        <v>12</v>
      </c>
      <c r="AP2092" t="s">
        <v>42</v>
      </c>
    </row>
    <row r="2093" spans="7:42" x14ac:dyDescent="0.3">
      <c r="G2093" s="14">
        <v>1999</v>
      </c>
      <c r="H2093" s="15" t="s">
        <v>15</v>
      </c>
      <c r="J2093" s="60" t="s">
        <v>2380</v>
      </c>
      <c r="K2093" s="14" t="s">
        <v>11</v>
      </c>
      <c r="L2093" s="14" t="s">
        <v>12</v>
      </c>
      <c r="R2093" s="15" t="s">
        <v>42</v>
      </c>
      <c r="Y2093" t="s">
        <v>273</v>
      </c>
      <c r="Z2093">
        <v>32.395000000000003</v>
      </c>
      <c r="AA2093">
        <v>6.66</v>
      </c>
      <c r="AB2093" t="s">
        <v>2380</v>
      </c>
      <c r="AC2093" t="s">
        <v>2380</v>
      </c>
      <c r="AD2093" t="s">
        <v>2380</v>
      </c>
      <c r="AE2093" t="s">
        <v>2381</v>
      </c>
      <c r="AF2093" t="s">
        <v>2380</v>
      </c>
      <c r="AH2093" t="s">
        <v>2124</v>
      </c>
      <c r="AI2093">
        <v>1999</v>
      </c>
      <c r="AJ2093" t="s">
        <v>15</v>
      </c>
      <c r="AK2093">
        <v>6</v>
      </c>
      <c r="AL2093">
        <v>0</v>
      </c>
      <c r="AM2093">
        <v>34166.269999999997</v>
      </c>
      <c r="AN2093" t="s">
        <v>11</v>
      </c>
      <c r="AO2093" t="s">
        <v>12</v>
      </c>
      <c r="AP2093" t="s">
        <v>42</v>
      </c>
    </row>
    <row r="2094" spans="7:42" x14ac:dyDescent="0.3">
      <c r="G2094" s="14">
        <v>1971</v>
      </c>
      <c r="H2094" s="15" t="s">
        <v>35</v>
      </c>
      <c r="J2094" s="60" t="s">
        <v>2380</v>
      </c>
      <c r="K2094" s="14" t="s">
        <v>11</v>
      </c>
      <c r="L2094" s="14" t="s">
        <v>11</v>
      </c>
      <c r="R2094" s="15" t="s">
        <v>42</v>
      </c>
      <c r="Y2094" t="s">
        <v>272</v>
      </c>
      <c r="Z2094">
        <v>23.655000000000001</v>
      </c>
      <c r="AA2094">
        <v>5.92</v>
      </c>
      <c r="AB2094" t="s">
        <v>2380</v>
      </c>
      <c r="AC2094" t="s">
        <v>2380</v>
      </c>
      <c r="AD2094" t="s">
        <v>2380</v>
      </c>
      <c r="AE2094">
        <v>1</v>
      </c>
      <c r="AF2094" t="s">
        <v>2380</v>
      </c>
      <c r="AH2094" t="s">
        <v>2125</v>
      </c>
      <c r="AI2094">
        <v>1971</v>
      </c>
      <c r="AJ2094" t="s">
        <v>35</v>
      </c>
      <c r="AK2094">
        <v>25</v>
      </c>
      <c r="AL2094">
        <v>0</v>
      </c>
      <c r="AM2094">
        <v>34205.07</v>
      </c>
      <c r="AN2094" t="s">
        <v>11</v>
      </c>
      <c r="AO2094" t="s">
        <v>11</v>
      </c>
      <c r="AP2094" t="s">
        <v>42</v>
      </c>
    </row>
    <row r="2095" spans="7:42" x14ac:dyDescent="0.3">
      <c r="G2095" s="14">
        <v>1975</v>
      </c>
      <c r="H2095" s="15" t="s">
        <v>10</v>
      </c>
      <c r="J2095" s="60" t="s">
        <v>2380</v>
      </c>
      <c r="K2095" s="14" t="s">
        <v>11</v>
      </c>
      <c r="L2095" s="14" t="s">
        <v>16</v>
      </c>
      <c r="R2095" s="15" t="s">
        <v>23</v>
      </c>
      <c r="Y2095" t="s">
        <v>271</v>
      </c>
      <c r="Z2095">
        <v>28.4</v>
      </c>
      <c r="AA2095">
        <v>5.97</v>
      </c>
      <c r="AB2095" t="s">
        <v>2380</v>
      </c>
      <c r="AC2095" t="s">
        <v>2380</v>
      </c>
      <c r="AD2095" t="s">
        <v>2383</v>
      </c>
      <c r="AE2095">
        <v>1</v>
      </c>
      <c r="AF2095" t="s">
        <v>2380</v>
      </c>
      <c r="AH2095" t="s">
        <v>2126</v>
      </c>
      <c r="AI2095">
        <v>1975</v>
      </c>
      <c r="AJ2095" t="s">
        <v>10</v>
      </c>
      <c r="AK2095">
        <v>21</v>
      </c>
      <c r="AL2095">
        <v>1</v>
      </c>
      <c r="AM2095">
        <v>34210.33</v>
      </c>
      <c r="AN2095" t="s">
        <v>11</v>
      </c>
      <c r="AO2095" t="s">
        <v>16</v>
      </c>
      <c r="AP2095" t="s">
        <v>23</v>
      </c>
    </row>
    <row r="2096" spans="7:42" x14ac:dyDescent="0.3">
      <c r="G2096" s="14">
        <v>1962</v>
      </c>
      <c r="H2096" s="15" t="s">
        <v>10</v>
      </c>
      <c r="J2096" s="60" t="s">
        <v>2380</v>
      </c>
      <c r="K2096" s="14" t="s">
        <v>16</v>
      </c>
      <c r="L2096" s="14" t="s">
        <v>16</v>
      </c>
      <c r="R2096" s="15" t="s">
        <v>42</v>
      </c>
      <c r="Y2096" t="s">
        <v>270</v>
      </c>
      <c r="Z2096">
        <v>35.42</v>
      </c>
      <c r="AA2096">
        <v>4.6399999999999997</v>
      </c>
      <c r="AB2096" t="s">
        <v>2382</v>
      </c>
      <c r="AC2096" t="s">
        <v>2380</v>
      </c>
      <c r="AD2096" t="s">
        <v>2380</v>
      </c>
      <c r="AE2096" t="s">
        <v>2381</v>
      </c>
      <c r="AF2096" t="s">
        <v>2380</v>
      </c>
      <c r="AH2096" t="s">
        <v>2127</v>
      </c>
      <c r="AI2096">
        <v>1962</v>
      </c>
      <c r="AJ2096" t="s">
        <v>10</v>
      </c>
      <c r="AK2096">
        <v>5</v>
      </c>
      <c r="AL2096">
        <v>0</v>
      </c>
      <c r="AM2096">
        <v>34218.019999999997</v>
      </c>
      <c r="AN2096" t="s">
        <v>16</v>
      </c>
      <c r="AO2096" t="s">
        <v>16</v>
      </c>
      <c r="AP2096" t="s">
        <v>42</v>
      </c>
    </row>
    <row r="2097" spans="7:42" x14ac:dyDescent="0.3">
      <c r="G2097" s="14">
        <v>1998</v>
      </c>
      <c r="H2097" s="15" t="s">
        <v>18</v>
      </c>
      <c r="J2097" s="60" t="s">
        <v>2380</v>
      </c>
      <c r="K2097" s="14" t="s">
        <v>16</v>
      </c>
      <c r="L2097" s="14" t="s">
        <v>12</v>
      </c>
      <c r="R2097" s="15" t="s">
        <v>166</v>
      </c>
      <c r="Y2097" t="s">
        <v>269</v>
      </c>
      <c r="Z2097">
        <v>26.18</v>
      </c>
      <c r="AA2097">
        <v>6.12</v>
      </c>
      <c r="AB2097" t="s">
        <v>2380</v>
      </c>
      <c r="AC2097" t="s">
        <v>2382</v>
      </c>
      <c r="AD2097" t="s">
        <v>2380</v>
      </c>
      <c r="AE2097">
        <v>1</v>
      </c>
      <c r="AF2097" t="s">
        <v>2380</v>
      </c>
      <c r="AH2097" t="s">
        <v>2128</v>
      </c>
      <c r="AI2097">
        <v>1998</v>
      </c>
      <c r="AJ2097" t="s">
        <v>18</v>
      </c>
      <c r="AK2097">
        <v>11</v>
      </c>
      <c r="AL2097">
        <v>0</v>
      </c>
      <c r="AM2097">
        <v>34254.050000000003</v>
      </c>
      <c r="AN2097" t="s">
        <v>16</v>
      </c>
      <c r="AO2097" t="s">
        <v>12</v>
      </c>
      <c r="AP2097" t="s">
        <v>166</v>
      </c>
    </row>
    <row r="2098" spans="7:42" x14ac:dyDescent="0.3">
      <c r="G2098" s="14">
        <v>1995</v>
      </c>
      <c r="H2098" s="15" t="s">
        <v>37</v>
      </c>
      <c r="J2098" s="60" t="s">
        <v>2380</v>
      </c>
      <c r="K2098" s="14" t="s">
        <v>16</v>
      </c>
      <c r="L2098" s="14" t="s">
        <v>16</v>
      </c>
      <c r="R2098" s="15" t="s">
        <v>42</v>
      </c>
      <c r="Y2098" t="s">
        <v>268</v>
      </c>
      <c r="Z2098">
        <v>20.8</v>
      </c>
      <c r="AA2098">
        <v>4.87</v>
      </c>
      <c r="AB2098" t="s">
        <v>2382</v>
      </c>
      <c r="AC2098" t="s">
        <v>2380</v>
      </c>
      <c r="AD2098" t="s">
        <v>2380</v>
      </c>
      <c r="AE2098" t="s">
        <v>2381</v>
      </c>
      <c r="AF2098" t="s">
        <v>2380</v>
      </c>
      <c r="AH2098" t="s">
        <v>2129</v>
      </c>
      <c r="AI2098">
        <v>1995</v>
      </c>
      <c r="AJ2098" t="s">
        <v>37</v>
      </c>
      <c r="AK2098">
        <v>30</v>
      </c>
      <c r="AL2098">
        <v>0</v>
      </c>
      <c r="AM2098">
        <v>34289.43</v>
      </c>
      <c r="AN2098" t="s">
        <v>16</v>
      </c>
      <c r="AO2098" t="s">
        <v>16</v>
      </c>
      <c r="AP2098" t="s">
        <v>42</v>
      </c>
    </row>
    <row r="2099" spans="7:42" x14ac:dyDescent="0.3">
      <c r="G2099" s="14">
        <v>1986</v>
      </c>
      <c r="H2099" s="15" t="s">
        <v>37</v>
      </c>
      <c r="J2099" s="60" t="s">
        <v>2380</v>
      </c>
      <c r="K2099" s="14" t="s">
        <v>16</v>
      </c>
      <c r="L2099" s="14" t="s">
        <v>11</v>
      </c>
      <c r="R2099" s="15" t="s">
        <v>42</v>
      </c>
      <c r="Y2099" t="s">
        <v>267</v>
      </c>
      <c r="Z2099">
        <v>15.82</v>
      </c>
      <c r="AA2099">
        <v>4.5999999999999996</v>
      </c>
      <c r="AB2099" t="s">
        <v>2380</v>
      </c>
      <c r="AC2099" t="s">
        <v>2380</v>
      </c>
      <c r="AD2099" t="s">
        <v>2380</v>
      </c>
      <c r="AE2099" t="s">
        <v>2381</v>
      </c>
      <c r="AF2099" t="s">
        <v>2380</v>
      </c>
      <c r="AH2099" t="s">
        <v>2130</v>
      </c>
      <c r="AI2099">
        <v>1986</v>
      </c>
      <c r="AJ2099" t="s">
        <v>37</v>
      </c>
      <c r="AK2099">
        <v>11</v>
      </c>
      <c r="AL2099">
        <v>3</v>
      </c>
      <c r="AM2099">
        <v>34293.120000000003</v>
      </c>
      <c r="AN2099" t="s">
        <v>16</v>
      </c>
      <c r="AO2099" t="s">
        <v>11</v>
      </c>
      <c r="AP2099" t="s">
        <v>42</v>
      </c>
    </row>
    <row r="2100" spans="7:42" x14ac:dyDescent="0.3">
      <c r="G2100" s="14">
        <v>2004</v>
      </c>
      <c r="H2100" s="15" t="s">
        <v>15</v>
      </c>
      <c r="J2100" s="60" t="s">
        <v>2380</v>
      </c>
      <c r="K2100" s="14" t="s">
        <v>16</v>
      </c>
      <c r="L2100" s="14" t="s">
        <v>12</v>
      </c>
      <c r="R2100" s="15" t="s">
        <v>13</v>
      </c>
      <c r="Y2100" t="s">
        <v>266</v>
      </c>
      <c r="Z2100">
        <v>17.670000000000002</v>
      </c>
      <c r="AA2100">
        <v>4.78</v>
      </c>
      <c r="AB2100" t="s">
        <v>2380</v>
      </c>
      <c r="AC2100" t="s">
        <v>2380</v>
      </c>
      <c r="AD2100" t="s">
        <v>2380</v>
      </c>
      <c r="AE2100" t="s">
        <v>2381</v>
      </c>
      <c r="AF2100" t="s">
        <v>2380</v>
      </c>
      <c r="AH2100" t="s">
        <v>2131</v>
      </c>
      <c r="AI2100">
        <v>2004</v>
      </c>
      <c r="AJ2100" t="s">
        <v>15</v>
      </c>
      <c r="AK2100">
        <v>1</v>
      </c>
      <c r="AL2100">
        <v>2</v>
      </c>
      <c r="AM2100">
        <v>34303.17</v>
      </c>
      <c r="AN2100" t="s">
        <v>16</v>
      </c>
      <c r="AO2100" t="s">
        <v>12</v>
      </c>
      <c r="AP2100" t="s">
        <v>13</v>
      </c>
    </row>
    <row r="2101" spans="7:42" x14ac:dyDescent="0.3">
      <c r="G2101" s="14">
        <v>1983</v>
      </c>
      <c r="H2101" s="15" t="s">
        <v>37</v>
      </c>
      <c r="J2101" s="60" t="s">
        <v>2380</v>
      </c>
      <c r="K2101" s="14" t="s">
        <v>11</v>
      </c>
      <c r="L2101" s="14" t="s">
        <v>11</v>
      </c>
      <c r="R2101" s="15" t="s">
        <v>23</v>
      </c>
      <c r="Y2101" t="s">
        <v>265</v>
      </c>
      <c r="Z2101">
        <v>31.92</v>
      </c>
      <c r="AA2101">
        <v>11.05</v>
      </c>
      <c r="AB2101" t="s">
        <v>2380</v>
      </c>
      <c r="AC2101" t="s">
        <v>2380</v>
      </c>
      <c r="AD2101" t="s">
        <v>2380</v>
      </c>
      <c r="AE2101" t="s">
        <v>2381</v>
      </c>
      <c r="AF2101" t="s">
        <v>2380</v>
      </c>
      <c r="AH2101" t="s">
        <v>2132</v>
      </c>
      <c r="AI2101">
        <v>1983</v>
      </c>
      <c r="AJ2101" t="s">
        <v>37</v>
      </c>
      <c r="AK2101">
        <v>2</v>
      </c>
      <c r="AL2101">
        <v>3</v>
      </c>
      <c r="AM2101">
        <v>34307.22</v>
      </c>
      <c r="AN2101" t="s">
        <v>11</v>
      </c>
      <c r="AO2101" t="s">
        <v>11</v>
      </c>
      <c r="AP2101" t="s">
        <v>23</v>
      </c>
    </row>
    <row r="2102" spans="7:42" x14ac:dyDescent="0.3">
      <c r="G2102" s="14">
        <v>1984</v>
      </c>
      <c r="H2102" s="15" t="s">
        <v>37</v>
      </c>
      <c r="J2102" s="60" t="s">
        <v>2380</v>
      </c>
      <c r="K2102" s="14" t="s">
        <v>11</v>
      </c>
      <c r="L2102" s="14" t="s">
        <v>12</v>
      </c>
      <c r="R2102" s="15" t="s">
        <v>42</v>
      </c>
      <c r="Y2102" t="s">
        <v>264</v>
      </c>
      <c r="Z2102">
        <v>28.975000000000001</v>
      </c>
      <c r="AA2102">
        <v>7.62</v>
      </c>
      <c r="AB2102" t="s">
        <v>2380</v>
      </c>
      <c r="AC2102" t="s">
        <v>2380</v>
      </c>
      <c r="AD2102" t="s">
        <v>2380</v>
      </c>
      <c r="AE2102" t="s">
        <v>2381</v>
      </c>
      <c r="AF2102" t="s">
        <v>2380</v>
      </c>
      <c r="AH2102" t="s">
        <v>2133</v>
      </c>
      <c r="AI2102">
        <v>1984</v>
      </c>
      <c r="AJ2102" t="s">
        <v>37</v>
      </c>
      <c r="AK2102">
        <v>1</v>
      </c>
      <c r="AL2102">
        <v>3</v>
      </c>
      <c r="AM2102">
        <v>34402.22</v>
      </c>
      <c r="AN2102" t="s">
        <v>11</v>
      </c>
      <c r="AO2102" t="s">
        <v>12</v>
      </c>
      <c r="AP2102" t="s">
        <v>42</v>
      </c>
    </row>
    <row r="2103" spans="7:42" x14ac:dyDescent="0.3">
      <c r="G2103" s="14">
        <v>2003</v>
      </c>
      <c r="H2103" s="15" t="s">
        <v>37</v>
      </c>
      <c r="J2103" s="60" t="s">
        <v>2380</v>
      </c>
      <c r="K2103" s="14" t="s">
        <v>11</v>
      </c>
      <c r="L2103" s="14" t="s">
        <v>16</v>
      </c>
      <c r="R2103" s="15" t="s">
        <v>13</v>
      </c>
      <c r="Y2103" t="s">
        <v>263</v>
      </c>
      <c r="Z2103">
        <v>31.73</v>
      </c>
      <c r="AA2103">
        <v>4.78</v>
      </c>
      <c r="AB2103" t="s">
        <v>2382</v>
      </c>
      <c r="AC2103" t="s">
        <v>2382</v>
      </c>
      <c r="AD2103" t="s">
        <v>2380</v>
      </c>
      <c r="AE2103">
        <v>2</v>
      </c>
      <c r="AF2103" t="s">
        <v>2380</v>
      </c>
      <c r="AH2103" t="s">
        <v>2134</v>
      </c>
      <c r="AI2103">
        <v>2003</v>
      </c>
      <c r="AJ2103" t="s">
        <v>37</v>
      </c>
      <c r="AK2103">
        <v>5</v>
      </c>
      <c r="AL2103">
        <v>0</v>
      </c>
      <c r="AM2103">
        <v>34439.86</v>
      </c>
      <c r="AN2103" t="s">
        <v>11</v>
      </c>
      <c r="AO2103" t="s">
        <v>16</v>
      </c>
      <c r="AP2103" t="s">
        <v>13</v>
      </c>
    </row>
    <row r="2104" spans="7:42" x14ac:dyDescent="0.3">
      <c r="G2104" s="14">
        <v>1990</v>
      </c>
      <c r="H2104" s="15" t="s">
        <v>20</v>
      </c>
      <c r="J2104" s="60" t="s">
        <v>2380</v>
      </c>
      <c r="K2104" s="14" t="s">
        <v>16</v>
      </c>
      <c r="L2104" s="14" t="s">
        <v>11</v>
      </c>
      <c r="R2104" s="15" t="s">
        <v>42</v>
      </c>
      <c r="Y2104" t="s">
        <v>262</v>
      </c>
      <c r="Z2104">
        <v>28.88</v>
      </c>
      <c r="AA2104">
        <v>6.09</v>
      </c>
      <c r="AB2104" t="s">
        <v>2382</v>
      </c>
      <c r="AC2104" t="s">
        <v>2382</v>
      </c>
      <c r="AD2104" t="s">
        <v>2380</v>
      </c>
      <c r="AE2104">
        <v>2</v>
      </c>
      <c r="AF2104" t="s">
        <v>2380</v>
      </c>
      <c r="AH2104" t="s">
        <v>2135</v>
      </c>
      <c r="AI2104">
        <v>1990</v>
      </c>
      <c r="AJ2104" t="s">
        <v>20</v>
      </c>
      <c r="AK2104">
        <v>24</v>
      </c>
      <c r="AL2104">
        <v>3</v>
      </c>
      <c r="AM2104">
        <v>34456.269999999997</v>
      </c>
      <c r="AN2104" t="s">
        <v>16</v>
      </c>
      <c r="AO2104" t="s">
        <v>11</v>
      </c>
      <c r="AP2104" t="s">
        <v>42</v>
      </c>
    </row>
    <row r="2105" spans="7:42" x14ac:dyDescent="0.3">
      <c r="G2105" s="14">
        <v>1998</v>
      </c>
      <c r="H2105" s="15" t="s">
        <v>18</v>
      </c>
      <c r="J2105" s="60" t="s">
        <v>2380</v>
      </c>
      <c r="K2105" s="14" t="s">
        <v>16</v>
      </c>
      <c r="L2105" s="14" t="s">
        <v>12</v>
      </c>
      <c r="R2105" s="15" t="s">
        <v>42</v>
      </c>
      <c r="Y2105" t="s">
        <v>261</v>
      </c>
      <c r="Z2105">
        <v>25.555</v>
      </c>
      <c r="AA2105">
        <v>5.1100000000000003</v>
      </c>
      <c r="AB2105" t="s">
        <v>2380</v>
      </c>
      <c r="AC2105" t="s">
        <v>2380</v>
      </c>
      <c r="AD2105" t="s">
        <v>2383</v>
      </c>
      <c r="AE2105">
        <v>1</v>
      </c>
      <c r="AF2105" t="s">
        <v>2380</v>
      </c>
      <c r="AH2105" t="s">
        <v>2136</v>
      </c>
      <c r="AI2105">
        <v>1998</v>
      </c>
      <c r="AJ2105" t="s">
        <v>18</v>
      </c>
      <c r="AK2105">
        <v>24</v>
      </c>
      <c r="AL2105">
        <v>0</v>
      </c>
      <c r="AM2105">
        <v>34472.839999999997</v>
      </c>
      <c r="AN2105" t="s">
        <v>16</v>
      </c>
      <c r="AO2105" t="s">
        <v>12</v>
      </c>
      <c r="AP2105" t="s">
        <v>42</v>
      </c>
    </row>
    <row r="2106" spans="7:42" x14ac:dyDescent="0.3">
      <c r="G2106" s="14">
        <v>1976</v>
      </c>
      <c r="H2106" s="15" t="s">
        <v>15</v>
      </c>
      <c r="J2106" s="60" t="s">
        <v>2380</v>
      </c>
      <c r="K2106" s="14" t="s">
        <v>11</v>
      </c>
      <c r="L2106" s="14" t="s">
        <v>12</v>
      </c>
      <c r="R2106" s="15" t="s">
        <v>42</v>
      </c>
      <c r="Y2106" t="s">
        <v>260</v>
      </c>
      <c r="Z2106">
        <v>37.29</v>
      </c>
      <c r="AA2106">
        <v>4.46</v>
      </c>
      <c r="AB2106" t="s">
        <v>2380</v>
      </c>
      <c r="AC2106" t="s">
        <v>2382</v>
      </c>
      <c r="AD2106" t="s">
        <v>2380</v>
      </c>
      <c r="AE2106">
        <v>1</v>
      </c>
      <c r="AF2106" t="s">
        <v>2380</v>
      </c>
      <c r="AH2106" t="s">
        <v>2137</v>
      </c>
      <c r="AI2106">
        <v>1976</v>
      </c>
      <c r="AJ2106" t="s">
        <v>15</v>
      </c>
      <c r="AK2106">
        <v>25</v>
      </c>
      <c r="AL2106">
        <v>2</v>
      </c>
      <c r="AM2106">
        <v>34543.39</v>
      </c>
      <c r="AN2106" t="s">
        <v>11</v>
      </c>
      <c r="AO2106" t="s">
        <v>12</v>
      </c>
      <c r="AP2106" t="s">
        <v>42</v>
      </c>
    </row>
    <row r="2107" spans="7:42" x14ac:dyDescent="0.3">
      <c r="G2107" s="14">
        <v>2004</v>
      </c>
      <c r="H2107" s="15" t="s">
        <v>37</v>
      </c>
      <c r="J2107" s="60" t="s">
        <v>2380</v>
      </c>
      <c r="K2107" s="14" t="s">
        <v>16</v>
      </c>
      <c r="L2107" s="14" t="s">
        <v>12</v>
      </c>
      <c r="R2107" s="15" t="s">
        <v>168</v>
      </c>
      <c r="Y2107" t="s">
        <v>259</v>
      </c>
      <c r="Z2107">
        <v>40.28</v>
      </c>
      <c r="AA2107">
        <v>6.11</v>
      </c>
      <c r="AB2107" t="s">
        <v>2380</v>
      </c>
      <c r="AC2107" t="s">
        <v>2382</v>
      </c>
      <c r="AD2107" t="s">
        <v>2380</v>
      </c>
      <c r="AE2107">
        <v>1</v>
      </c>
      <c r="AF2107" t="s">
        <v>2380</v>
      </c>
      <c r="AH2107" t="s">
        <v>2138</v>
      </c>
      <c r="AI2107">
        <v>2004</v>
      </c>
      <c r="AJ2107" t="s">
        <v>37</v>
      </c>
      <c r="AK2107">
        <v>9</v>
      </c>
      <c r="AL2107">
        <v>0</v>
      </c>
      <c r="AM2107">
        <v>34617.839999999997</v>
      </c>
      <c r="AN2107" t="s">
        <v>16</v>
      </c>
      <c r="AO2107" t="s">
        <v>12</v>
      </c>
      <c r="AP2107" t="s">
        <v>168</v>
      </c>
    </row>
    <row r="2108" spans="7:42" x14ac:dyDescent="0.3">
      <c r="G2108" s="14">
        <v>1994</v>
      </c>
      <c r="H2108" s="15" t="s">
        <v>10</v>
      </c>
      <c r="J2108" s="60" t="s">
        <v>2380</v>
      </c>
      <c r="K2108" s="14" t="s">
        <v>16</v>
      </c>
      <c r="L2108" s="14" t="s">
        <v>12</v>
      </c>
      <c r="R2108" s="15" t="s">
        <v>13</v>
      </c>
      <c r="Y2108" t="s">
        <v>258</v>
      </c>
      <c r="Z2108">
        <v>40.185000000000002</v>
      </c>
      <c r="AA2108">
        <v>4.66</v>
      </c>
      <c r="AB2108" t="s">
        <v>2380</v>
      </c>
      <c r="AC2108" t="s">
        <v>2382</v>
      </c>
      <c r="AD2108" t="s">
        <v>2380</v>
      </c>
      <c r="AE2108">
        <v>1</v>
      </c>
      <c r="AF2108" t="s">
        <v>2380</v>
      </c>
      <c r="AH2108" t="s">
        <v>2139</v>
      </c>
      <c r="AI2108">
        <v>1994</v>
      </c>
      <c r="AJ2108" t="s">
        <v>10</v>
      </c>
      <c r="AK2108">
        <v>7</v>
      </c>
      <c r="AL2108">
        <v>0</v>
      </c>
      <c r="AM2108">
        <v>34672.15</v>
      </c>
      <c r="AN2108" t="s">
        <v>16</v>
      </c>
      <c r="AO2108" t="s">
        <v>12</v>
      </c>
      <c r="AP2108" t="s">
        <v>13</v>
      </c>
    </row>
    <row r="2109" spans="7:42" x14ac:dyDescent="0.3">
      <c r="G2109" s="14">
        <v>2003</v>
      </c>
      <c r="H2109" s="15" t="s">
        <v>10</v>
      </c>
      <c r="J2109" s="60" t="s">
        <v>2380</v>
      </c>
      <c r="K2109" s="14" t="s">
        <v>16</v>
      </c>
      <c r="L2109" s="14" t="s">
        <v>11</v>
      </c>
      <c r="R2109" s="15" t="s">
        <v>42</v>
      </c>
      <c r="Y2109" t="s">
        <v>257</v>
      </c>
      <c r="Z2109">
        <v>23.57</v>
      </c>
      <c r="AA2109">
        <v>6.14</v>
      </c>
      <c r="AB2109" t="s">
        <v>2380</v>
      </c>
      <c r="AC2109" t="s">
        <v>2380</v>
      </c>
      <c r="AD2109" t="s">
        <v>2380</v>
      </c>
      <c r="AE2109" t="s">
        <v>2381</v>
      </c>
      <c r="AF2109" t="s">
        <v>2380</v>
      </c>
      <c r="AH2109" t="s">
        <v>2140</v>
      </c>
      <c r="AI2109">
        <v>2003</v>
      </c>
      <c r="AJ2109" t="s">
        <v>10</v>
      </c>
      <c r="AK2109">
        <v>3</v>
      </c>
      <c r="AL2109">
        <v>0</v>
      </c>
      <c r="AM2109">
        <v>34779.620000000003</v>
      </c>
      <c r="AN2109" t="s">
        <v>16</v>
      </c>
      <c r="AO2109" t="s">
        <v>11</v>
      </c>
      <c r="AP2109" t="s">
        <v>42</v>
      </c>
    </row>
    <row r="2110" spans="7:42" x14ac:dyDescent="0.3">
      <c r="G2110" s="14">
        <v>1995</v>
      </c>
      <c r="H2110" s="15" t="s">
        <v>30</v>
      </c>
      <c r="J2110" s="60" t="s">
        <v>2380</v>
      </c>
      <c r="K2110" s="14" t="s">
        <v>16</v>
      </c>
      <c r="L2110" s="14" t="s">
        <v>11</v>
      </c>
      <c r="R2110" s="15" t="s">
        <v>13</v>
      </c>
      <c r="Y2110" t="s">
        <v>256</v>
      </c>
      <c r="Z2110">
        <v>35.625</v>
      </c>
      <c r="AA2110">
        <v>6.21</v>
      </c>
      <c r="AB2110" t="s">
        <v>2380</v>
      </c>
      <c r="AC2110" t="s">
        <v>2382</v>
      </c>
      <c r="AD2110" t="s">
        <v>2380</v>
      </c>
      <c r="AE2110">
        <v>1</v>
      </c>
      <c r="AF2110" t="s">
        <v>2380</v>
      </c>
      <c r="AH2110" t="s">
        <v>2141</v>
      </c>
      <c r="AI2110">
        <v>1995</v>
      </c>
      <c r="AJ2110" t="s">
        <v>30</v>
      </c>
      <c r="AK2110">
        <v>27</v>
      </c>
      <c r="AL2110">
        <v>1</v>
      </c>
      <c r="AM2110">
        <v>34806.47</v>
      </c>
      <c r="AN2110" t="s">
        <v>16</v>
      </c>
      <c r="AO2110" t="s">
        <v>11</v>
      </c>
      <c r="AP2110" t="s">
        <v>13</v>
      </c>
    </row>
    <row r="2111" spans="7:42" x14ac:dyDescent="0.3">
      <c r="G2111" s="14">
        <v>2003</v>
      </c>
      <c r="H2111" s="15" t="s">
        <v>20</v>
      </c>
      <c r="J2111" s="60" t="s">
        <v>2380</v>
      </c>
      <c r="K2111" s="14" t="s">
        <v>16</v>
      </c>
      <c r="L2111" s="14" t="s">
        <v>12</v>
      </c>
      <c r="R2111" s="15" t="s">
        <v>42</v>
      </c>
      <c r="Y2111" t="s">
        <v>255</v>
      </c>
      <c r="Z2111">
        <v>33.155000000000001</v>
      </c>
      <c r="AA2111">
        <v>4.5999999999999996</v>
      </c>
      <c r="AB2111" t="s">
        <v>2380</v>
      </c>
      <c r="AC2111" t="s">
        <v>2382</v>
      </c>
      <c r="AD2111" t="s">
        <v>2380</v>
      </c>
      <c r="AE2111">
        <v>1</v>
      </c>
      <c r="AF2111" t="s">
        <v>2380</v>
      </c>
      <c r="AH2111" t="s">
        <v>2142</v>
      </c>
      <c r="AI2111">
        <v>2003</v>
      </c>
      <c r="AJ2111" t="s">
        <v>20</v>
      </c>
      <c r="AK2111">
        <v>17</v>
      </c>
      <c r="AL2111">
        <v>0</v>
      </c>
      <c r="AM2111">
        <v>34828.65</v>
      </c>
      <c r="AN2111" t="s">
        <v>16</v>
      </c>
      <c r="AO2111" t="s">
        <v>12</v>
      </c>
      <c r="AP2111" t="s">
        <v>42</v>
      </c>
    </row>
    <row r="2112" spans="7:42" x14ac:dyDescent="0.3">
      <c r="G2112" s="14">
        <v>1995</v>
      </c>
      <c r="H2112" s="15" t="s">
        <v>37</v>
      </c>
      <c r="J2112" s="60" t="s">
        <v>2380</v>
      </c>
      <c r="K2112" s="14" t="s">
        <v>11</v>
      </c>
      <c r="L2112" s="14" t="s">
        <v>12</v>
      </c>
      <c r="R2112" s="15" t="s">
        <v>42</v>
      </c>
      <c r="Y2112" t="s">
        <v>254</v>
      </c>
      <c r="Z2112">
        <v>31.92</v>
      </c>
      <c r="AA2112">
        <v>5.04</v>
      </c>
      <c r="AB2112" t="s">
        <v>2380</v>
      </c>
      <c r="AC2112" t="s">
        <v>2382</v>
      </c>
      <c r="AD2112" t="s">
        <v>2380</v>
      </c>
      <c r="AE2112">
        <v>1</v>
      </c>
      <c r="AF2112" t="s">
        <v>2380</v>
      </c>
      <c r="AH2112" t="s">
        <v>2143</v>
      </c>
      <c r="AI2112">
        <v>1995</v>
      </c>
      <c r="AJ2112" t="s">
        <v>37</v>
      </c>
      <c r="AK2112">
        <v>17</v>
      </c>
      <c r="AL2112">
        <v>0</v>
      </c>
      <c r="AM2112">
        <v>34838.870000000003</v>
      </c>
      <c r="AN2112" t="s">
        <v>11</v>
      </c>
      <c r="AO2112" t="s">
        <v>12</v>
      </c>
      <c r="AP2112" t="s">
        <v>42</v>
      </c>
    </row>
    <row r="2113" spans="7:42" x14ac:dyDescent="0.3">
      <c r="G2113" s="14">
        <v>1983</v>
      </c>
      <c r="H2113" s="15" t="s">
        <v>10</v>
      </c>
      <c r="J2113" s="60" t="s">
        <v>2380</v>
      </c>
      <c r="K2113" s="14" t="s">
        <v>11</v>
      </c>
      <c r="L2113" s="14" t="s">
        <v>12</v>
      </c>
      <c r="R2113" s="15" t="s">
        <v>42</v>
      </c>
      <c r="Y2113" t="s">
        <v>253</v>
      </c>
      <c r="Z2113">
        <v>30.305</v>
      </c>
      <c r="AA2113">
        <v>5.08</v>
      </c>
      <c r="AB2113" t="s">
        <v>2380</v>
      </c>
      <c r="AC2113" t="s">
        <v>2382</v>
      </c>
      <c r="AD2113" t="s">
        <v>2380</v>
      </c>
      <c r="AE2113">
        <v>1</v>
      </c>
      <c r="AF2113" t="s">
        <v>2380</v>
      </c>
      <c r="AH2113" t="s">
        <v>2144</v>
      </c>
      <c r="AI2113">
        <v>1983</v>
      </c>
      <c r="AJ2113" t="s">
        <v>10</v>
      </c>
      <c r="AK2113">
        <v>29</v>
      </c>
      <c r="AL2113">
        <v>3</v>
      </c>
      <c r="AM2113">
        <v>34940.61</v>
      </c>
      <c r="AN2113" t="s">
        <v>11</v>
      </c>
      <c r="AO2113" t="s">
        <v>12</v>
      </c>
      <c r="AP2113" t="s">
        <v>42</v>
      </c>
    </row>
    <row r="2114" spans="7:42" x14ac:dyDescent="0.3">
      <c r="G2114" s="14">
        <v>1967</v>
      </c>
      <c r="H2114" s="15" t="s">
        <v>37</v>
      </c>
      <c r="J2114" s="60" t="s">
        <v>2380</v>
      </c>
      <c r="K2114" s="14" t="s">
        <v>11</v>
      </c>
      <c r="L2114" s="14" t="s">
        <v>11</v>
      </c>
      <c r="R2114" s="15" t="s">
        <v>42</v>
      </c>
      <c r="Y2114" t="s">
        <v>252</v>
      </c>
      <c r="Z2114">
        <v>30.114999999999998</v>
      </c>
      <c r="AA2114">
        <v>4.38</v>
      </c>
      <c r="AB2114" t="s">
        <v>2380</v>
      </c>
      <c r="AC2114" t="s">
        <v>2382</v>
      </c>
      <c r="AD2114" t="s">
        <v>2380</v>
      </c>
      <c r="AE2114">
        <v>1</v>
      </c>
      <c r="AF2114" t="s">
        <v>2380</v>
      </c>
      <c r="AH2114" t="s">
        <v>2145</v>
      </c>
      <c r="AI2114">
        <v>1967</v>
      </c>
      <c r="AJ2114" t="s">
        <v>37</v>
      </c>
      <c r="AK2114">
        <v>7</v>
      </c>
      <c r="AL2114">
        <v>0</v>
      </c>
      <c r="AM2114">
        <v>34975.68</v>
      </c>
      <c r="AN2114" t="s">
        <v>11</v>
      </c>
      <c r="AO2114" t="s">
        <v>11</v>
      </c>
      <c r="AP2114" t="s">
        <v>42</v>
      </c>
    </row>
    <row r="2115" spans="7:42" x14ac:dyDescent="0.3">
      <c r="G2115" s="14">
        <v>1998</v>
      </c>
      <c r="H2115" s="15" t="s">
        <v>35</v>
      </c>
      <c r="J2115" s="60" t="s">
        <v>2380</v>
      </c>
      <c r="K2115" s="14" t="s">
        <v>11</v>
      </c>
      <c r="L2115" s="14" t="s">
        <v>16</v>
      </c>
      <c r="R2115" s="15" t="s">
        <v>42</v>
      </c>
      <c r="Y2115" t="s">
        <v>251</v>
      </c>
      <c r="Z2115">
        <v>24.09</v>
      </c>
      <c r="AA2115">
        <v>4.79</v>
      </c>
      <c r="AB2115" t="s">
        <v>2380</v>
      </c>
      <c r="AC2115" t="s">
        <v>2382</v>
      </c>
      <c r="AD2115" t="s">
        <v>2380</v>
      </c>
      <c r="AE2115">
        <v>1</v>
      </c>
      <c r="AF2115" t="s">
        <v>2380</v>
      </c>
      <c r="AH2115" t="s">
        <v>2146</v>
      </c>
      <c r="AI2115">
        <v>1998</v>
      </c>
      <c r="AJ2115" t="s">
        <v>35</v>
      </c>
      <c r="AK2115">
        <v>22</v>
      </c>
      <c r="AL2115">
        <v>0</v>
      </c>
      <c r="AM2115">
        <v>34976.42</v>
      </c>
      <c r="AN2115" t="s">
        <v>11</v>
      </c>
      <c r="AO2115" t="s">
        <v>16</v>
      </c>
      <c r="AP2115" t="s">
        <v>42</v>
      </c>
    </row>
    <row r="2116" spans="7:42" x14ac:dyDescent="0.3">
      <c r="G2116" s="14">
        <v>1997</v>
      </c>
      <c r="H2116" s="15" t="s">
        <v>35</v>
      </c>
      <c r="J2116" s="60" t="s">
        <v>2380</v>
      </c>
      <c r="K2116" s="14" t="s">
        <v>11</v>
      </c>
      <c r="L2116" s="14" t="s">
        <v>11</v>
      </c>
      <c r="R2116" s="15" t="s">
        <v>42</v>
      </c>
      <c r="Y2116" t="s">
        <v>250</v>
      </c>
      <c r="Z2116">
        <v>28.215</v>
      </c>
      <c r="AA2116">
        <v>4.21</v>
      </c>
      <c r="AB2116" t="s">
        <v>2380</v>
      </c>
      <c r="AC2116" t="s">
        <v>2382</v>
      </c>
      <c r="AD2116" t="s">
        <v>2380</v>
      </c>
      <c r="AE2116">
        <v>1</v>
      </c>
      <c r="AF2116" t="s">
        <v>2380</v>
      </c>
      <c r="AH2116" t="s">
        <v>2147</v>
      </c>
      <c r="AI2116">
        <v>1997</v>
      </c>
      <c r="AJ2116" t="s">
        <v>35</v>
      </c>
      <c r="AK2116">
        <v>22</v>
      </c>
      <c r="AL2116">
        <v>0</v>
      </c>
      <c r="AM2116">
        <v>34979.86</v>
      </c>
      <c r="AN2116" t="s">
        <v>11</v>
      </c>
      <c r="AO2116" t="s">
        <v>11</v>
      </c>
      <c r="AP2116" t="s">
        <v>42</v>
      </c>
    </row>
    <row r="2117" spans="7:42" x14ac:dyDescent="0.3">
      <c r="G2117" s="14">
        <v>1982</v>
      </c>
      <c r="H2117" s="15" t="s">
        <v>10</v>
      </c>
      <c r="J2117" s="60" t="s">
        <v>2380</v>
      </c>
      <c r="K2117" s="14" t="s">
        <v>11</v>
      </c>
      <c r="L2117" s="14" t="s">
        <v>12</v>
      </c>
      <c r="R2117" s="15" t="s">
        <v>42</v>
      </c>
      <c r="Y2117" t="s">
        <v>248</v>
      </c>
      <c r="Z2117">
        <v>26.315000000000001</v>
      </c>
      <c r="AA2117">
        <v>5.47</v>
      </c>
      <c r="AB2117" t="s">
        <v>2380</v>
      </c>
      <c r="AC2117" t="s">
        <v>2382</v>
      </c>
      <c r="AD2117" t="s">
        <v>2380</v>
      </c>
      <c r="AE2117">
        <v>1</v>
      </c>
      <c r="AF2117" t="s">
        <v>2380</v>
      </c>
      <c r="AH2117" t="s">
        <v>2148</v>
      </c>
      <c r="AI2117">
        <v>1982</v>
      </c>
      <c r="AJ2117" t="s">
        <v>10</v>
      </c>
      <c r="AK2117">
        <v>5</v>
      </c>
      <c r="AL2117">
        <v>3</v>
      </c>
      <c r="AM2117">
        <v>35000.730000000003</v>
      </c>
      <c r="AN2117" t="s">
        <v>11</v>
      </c>
      <c r="AO2117" t="s">
        <v>12</v>
      </c>
      <c r="AP2117" t="s">
        <v>42</v>
      </c>
    </row>
    <row r="2118" spans="7:42" x14ac:dyDescent="0.3">
      <c r="G2118" s="14">
        <v>1975</v>
      </c>
      <c r="H2118" s="15" t="s">
        <v>35</v>
      </c>
      <c r="J2118" s="60" t="s">
        <v>2380</v>
      </c>
      <c r="K2118" s="14" t="s">
        <v>11</v>
      </c>
      <c r="L2118" s="14" t="s">
        <v>16</v>
      </c>
      <c r="R2118" s="15" t="s">
        <v>42</v>
      </c>
      <c r="Y2118" t="s">
        <v>246</v>
      </c>
      <c r="Z2118">
        <v>25.08</v>
      </c>
      <c r="AA2118">
        <v>5.09</v>
      </c>
      <c r="AB2118" t="s">
        <v>2380</v>
      </c>
      <c r="AC2118" t="s">
        <v>2382</v>
      </c>
      <c r="AD2118" t="s">
        <v>2380</v>
      </c>
      <c r="AE2118">
        <v>1</v>
      </c>
      <c r="AF2118" t="s">
        <v>2380</v>
      </c>
      <c r="AH2118" t="s">
        <v>2149</v>
      </c>
      <c r="AI2118">
        <v>1975</v>
      </c>
      <c r="AJ2118" t="s">
        <v>35</v>
      </c>
      <c r="AK2118">
        <v>29</v>
      </c>
      <c r="AL2118">
        <v>1</v>
      </c>
      <c r="AM2118">
        <v>35050.620000000003</v>
      </c>
      <c r="AN2118" t="s">
        <v>11</v>
      </c>
      <c r="AO2118" t="s">
        <v>16</v>
      </c>
      <c r="AP2118" t="s">
        <v>42</v>
      </c>
    </row>
    <row r="2119" spans="7:42" x14ac:dyDescent="0.3">
      <c r="G2119" s="14">
        <v>1977</v>
      </c>
      <c r="H2119" s="15" t="s">
        <v>18</v>
      </c>
      <c r="J2119" s="60" t="s">
        <v>2380</v>
      </c>
      <c r="K2119" s="14" t="s">
        <v>16</v>
      </c>
      <c r="L2119" s="14" t="s">
        <v>16</v>
      </c>
      <c r="R2119" s="15" t="s">
        <v>356</v>
      </c>
      <c r="Y2119" t="s">
        <v>245</v>
      </c>
      <c r="Z2119">
        <v>15.41</v>
      </c>
      <c r="AA2119">
        <v>5.08</v>
      </c>
      <c r="AB2119" t="s">
        <v>2380</v>
      </c>
      <c r="AC2119" t="s">
        <v>2380</v>
      </c>
      <c r="AD2119" t="s">
        <v>2380</v>
      </c>
      <c r="AE2119" t="s">
        <v>2381</v>
      </c>
      <c r="AF2119" t="s">
        <v>2380</v>
      </c>
      <c r="AH2119" t="s">
        <v>2150</v>
      </c>
      <c r="AI2119">
        <v>1977</v>
      </c>
      <c r="AJ2119" t="s">
        <v>18</v>
      </c>
      <c r="AK2119">
        <v>29</v>
      </c>
      <c r="AL2119">
        <v>0</v>
      </c>
      <c r="AM2119">
        <v>35069.370000000003</v>
      </c>
      <c r="AN2119" t="s">
        <v>16</v>
      </c>
      <c r="AO2119" t="s">
        <v>16</v>
      </c>
      <c r="AP2119" t="s">
        <v>356</v>
      </c>
    </row>
    <row r="2120" spans="7:42" x14ac:dyDescent="0.3">
      <c r="G2120" s="14">
        <v>1998</v>
      </c>
      <c r="H2120" s="15" t="s">
        <v>30</v>
      </c>
      <c r="J2120" s="60" t="s">
        <v>2380</v>
      </c>
      <c r="K2120" s="14" t="s">
        <v>16</v>
      </c>
      <c r="L2120" s="14" t="s">
        <v>16</v>
      </c>
      <c r="R2120" s="15" t="s">
        <v>168</v>
      </c>
      <c r="Y2120" t="s">
        <v>244</v>
      </c>
      <c r="Z2120">
        <v>23.83</v>
      </c>
      <c r="AA2120">
        <v>5.68</v>
      </c>
      <c r="AB2120" t="s">
        <v>2380</v>
      </c>
      <c r="AC2120" t="s">
        <v>2380</v>
      </c>
      <c r="AD2120" t="s">
        <v>2380</v>
      </c>
      <c r="AE2120" t="s">
        <v>2381</v>
      </c>
      <c r="AF2120" t="s">
        <v>2380</v>
      </c>
      <c r="AH2120" t="s">
        <v>2151</v>
      </c>
      <c r="AI2120">
        <v>1998</v>
      </c>
      <c r="AJ2120" t="s">
        <v>30</v>
      </c>
      <c r="AK2120">
        <v>22</v>
      </c>
      <c r="AL2120">
        <v>0</v>
      </c>
      <c r="AM2120">
        <v>35147.53</v>
      </c>
      <c r="AN2120" t="s">
        <v>16</v>
      </c>
      <c r="AO2120" t="s">
        <v>16</v>
      </c>
      <c r="AP2120" t="s">
        <v>168</v>
      </c>
    </row>
    <row r="2121" spans="7:42" x14ac:dyDescent="0.3">
      <c r="G2121" s="14">
        <v>1967</v>
      </c>
      <c r="H2121" s="15" t="s">
        <v>30</v>
      </c>
      <c r="J2121" s="60" t="s">
        <v>2380</v>
      </c>
      <c r="K2121" s="14" t="s">
        <v>11</v>
      </c>
      <c r="L2121" s="14" t="s">
        <v>11</v>
      </c>
      <c r="R2121" s="15" t="s">
        <v>42</v>
      </c>
      <c r="Y2121" t="s">
        <v>243</v>
      </c>
      <c r="Z2121">
        <v>36</v>
      </c>
      <c r="AA2121">
        <v>4.66</v>
      </c>
      <c r="AB2121" t="s">
        <v>2380</v>
      </c>
      <c r="AC2121" t="s">
        <v>2382</v>
      </c>
      <c r="AD2121" t="s">
        <v>2380</v>
      </c>
      <c r="AE2121">
        <v>1</v>
      </c>
      <c r="AF2121" t="s">
        <v>2380</v>
      </c>
      <c r="AH2121" t="s">
        <v>2152</v>
      </c>
      <c r="AI2121">
        <v>1967</v>
      </c>
      <c r="AJ2121" t="s">
        <v>30</v>
      </c>
      <c r="AK2121">
        <v>30</v>
      </c>
      <c r="AL2121">
        <v>1</v>
      </c>
      <c r="AM2121">
        <v>35160.129999999997</v>
      </c>
      <c r="AN2121" t="s">
        <v>11</v>
      </c>
      <c r="AO2121" t="s">
        <v>11</v>
      </c>
      <c r="AP2121" t="s">
        <v>42</v>
      </c>
    </row>
    <row r="2122" spans="7:42" x14ac:dyDescent="0.3">
      <c r="G2122" s="14">
        <v>1997</v>
      </c>
      <c r="H2122" s="15" t="s">
        <v>10</v>
      </c>
      <c r="J2122" s="60" t="s">
        <v>2380</v>
      </c>
      <c r="K2122" s="14" t="s">
        <v>16</v>
      </c>
      <c r="L2122" s="14" t="s">
        <v>11</v>
      </c>
      <c r="R2122" s="15" t="s">
        <v>42</v>
      </c>
      <c r="Y2122" t="s">
        <v>242</v>
      </c>
      <c r="Z2122">
        <v>28.82</v>
      </c>
      <c r="AA2122">
        <v>5.59</v>
      </c>
      <c r="AB2122" t="s">
        <v>2380</v>
      </c>
      <c r="AC2122" t="s">
        <v>2382</v>
      </c>
      <c r="AD2122" t="s">
        <v>2380</v>
      </c>
      <c r="AE2122">
        <v>1</v>
      </c>
      <c r="AF2122" t="s">
        <v>2380</v>
      </c>
      <c r="AH2122" t="s">
        <v>2153</v>
      </c>
      <c r="AI2122">
        <v>1997</v>
      </c>
      <c r="AJ2122" t="s">
        <v>10</v>
      </c>
      <c r="AK2122">
        <v>9</v>
      </c>
      <c r="AL2122">
        <v>0</v>
      </c>
      <c r="AM2122">
        <v>35302.089999999997</v>
      </c>
      <c r="AN2122" t="s">
        <v>16</v>
      </c>
      <c r="AO2122" t="s">
        <v>11</v>
      </c>
      <c r="AP2122" t="s">
        <v>42</v>
      </c>
    </row>
    <row r="2123" spans="7:42" x14ac:dyDescent="0.3">
      <c r="G2123" s="14">
        <v>1988</v>
      </c>
      <c r="H2123" s="15" t="s">
        <v>20</v>
      </c>
      <c r="J2123" s="60" t="s">
        <v>2380</v>
      </c>
      <c r="K2123" s="14" t="s">
        <v>11</v>
      </c>
      <c r="L2123" s="14" t="s">
        <v>16</v>
      </c>
      <c r="R2123" s="15" t="s">
        <v>42</v>
      </c>
      <c r="Y2123" t="s">
        <v>241</v>
      </c>
      <c r="Z2123">
        <v>28.05</v>
      </c>
      <c r="AA2123">
        <v>6.2</v>
      </c>
      <c r="AB2123" t="s">
        <v>2380</v>
      </c>
      <c r="AC2123" t="s">
        <v>2382</v>
      </c>
      <c r="AD2123" t="s">
        <v>2380</v>
      </c>
      <c r="AE2123">
        <v>1</v>
      </c>
      <c r="AF2123" t="s">
        <v>2380</v>
      </c>
      <c r="AH2123" t="s">
        <v>2154</v>
      </c>
      <c r="AI2123">
        <v>1988</v>
      </c>
      <c r="AJ2123" t="s">
        <v>20</v>
      </c>
      <c r="AK2123">
        <v>19</v>
      </c>
      <c r="AL2123">
        <v>3</v>
      </c>
      <c r="AM2123">
        <v>35315.96</v>
      </c>
      <c r="AN2123" t="s">
        <v>11</v>
      </c>
      <c r="AO2123" t="s">
        <v>16</v>
      </c>
      <c r="AP2123" t="s">
        <v>42</v>
      </c>
    </row>
    <row r="2124" spans="7:42" x14ac:dyDescent="0.3">
      <c r="G2124" s="14">
        <v>1971</v>
      </c>
      <c r="H2124" s="15" t="s">
        <v>20</v>
      </c>
      <c r="J2124" s="60" t="s">
        <v>2380</v>
      </c>
      <c r="K2124" s="14" t="s">
        <v>11</v>
      </c>
      <c r="L2124" s="14" t="s">
        <v>12</v>
      </c>
      <c r="R2124" s="15" t="s">
        <v>42</v>
      </c>
      <c r="Y2124" t="s">
        <v>240</v>
      </c>
      <c r="Z2124">
        <v>27.1</v>
      </c>
      <c r="AA2124">
        <v>4.45</v>
      </c>
      <c r="AB2124" t="s">
        <v>2380</v>
      </c>
      <c r="AC2124" t="s">
        <v>2382</v>
      </c>
      <c r="AD2124" t="s">
        <v>2380</v>
      </c>
      <c r="AE2124">
        <v>1</v>
      </c>
      <c r="AF2124" t="s">
        <v>2380</v>
      </c>
      <c r="AH2124" t="s">
        <v>2155</v>
      </c>
      <c r="AI2124">
        <v>1971</v>
      </c>
      <c r="AJ2124" t="s">
        <v>20</v>
      </c>
      <c r="AK2124">
        <v>22</v>
      </c>
      <c r="AL2124">
        <v>0</v>
      </c>
      <c r="AM2124">
        <v>35345.730000000003</v>
      </c>
      <c r="AN2124" t="s">
        <v>11</v>
      </c>
      <c r="AO2124" t="s">
        <v>12</v>
      </c>
      <c r="AP2124" t="s">
        <v>42</v>
      </c>
    </row>
    <row r="2125" spans="7:42" x14ac:dyDescent="0.3">
      <c r="G2125" s="14">
        <v>1988</v>
      </c>
      <c r="H2125" s="15" t="s">
        <v>15</v>
      </c>
      <c r="J2125" s="60" t="s">
        <v>2380</v>
      </c>
      <c r="K2125" s="14" t="s">
        <v>16</v>
      </c>
      <c r="L2125" s="14" t="s">
        <v>11</v>
      </c>
      <c r="R2125" s="15" t="s">
        <v>42</v>
      </c>
      <c r="Y2125" t="s">
        <v>239</v>
      </c>
      <c r="Z2125">
        <v>24.3</v>
      </c>
      <c r="AA2125">
        <v>6.1</v>
      </c>
      <c r="AB2125" t="s">
        <v>2382</v>
      </c>
      <c r="AC2125" t="s">
        <v>2382</v>
      </c>
      <c r="AD2125" t="s">
        <v>2380</v>
      </c>
      <c r="AE2125">
        <v>1</v>
      </c>
      <c r="AF2125" t="s">
        <v>2380</v>
      </c>
      <c r="AH2125" t="s">
        <v>2156</v>
      </c>
      <c r="AI2125">
        <v>1988</v>
      </c>
      <c r="AJ2125" t="s">
        <v>15</v>
      </c>
      <c r="AK2125">
        <v>20</v>
      </c>
      <c r="AL2125">
        <v>0</v>
      </c>
      <c r="AM2125">
        <v>35491.64</v>
      </c>
      <c r="AN2125" t="s">
        <v>16</v>
      </c>
      <c r="AO2125" t="s">
        <v>11</v>
      </c>
      <c r="AP2125" t="s">
        <v>42</v>
      </c>
    </row>
    <row r="2126" spans="7:42" x14ac:dyDescent="0.3">
      <c r="G2126" s="14">
        <v>1973</v>
      </c>
      <c r="H2126" s="15" t="s">
        <v>30</v>
      </c>
      <c r="J2126" s="60" t="s">
        <v>2380</v>
      </c>
      <c r="K2126" s="14" t="s">
        <v>11</v>
      </c>
      <c r="L2126" s="14" t="s">
        <v>11</v>
      </c>
      <c r="R2126" s="15" t="s">
        <v>42</v>
      </c>
      <c r="Y2126" t="s">
        <v>238</v>
      </c>
      <c r="Z2126">
        <v>30.72</v>
      </c>
      <c r="AA2126">
        <v>6.06</v>
      </c>
      <c r="AB2126" t="s">
        <v>2380</v>
      </c>
      <c r="AC2126" t="s">
        <v>2382</v>
      </c>
      <c r="AD2126" t="s">
        <v>2380</v>
      </c>
      <c r="AE2126">
        <v>1</v>
      </c>
      <c r="AF2126" t="s">
        <v>2380</v>
      </c>
      <c r="AH2126" t="s">
        <v>2157</v>
      </c>
      <c r="AI2126">
        <v>1973</v>
      </c>
      <c r="AJ2126" t="s">
        <v>30</v>
      </c>
      <c r="AK2126">
        <v>16</v>
      </c>
      <c r="AL2126">
        <v>0</v>
      </c>
      <c r="AM2126">
        <v>35517.19</v>
      </c>
      <c r="AN2126" t="s">
        <v>11</v>
      </c>
      <c r="AO2126" t="s">
        <v>11</v>
      </c>
      <c r="AP2126" t="s">
        <v>42</v>
      </c>
    </row>
    <row r="2127" spans="7:42" x14ac:dyDescent="0.3">
      <c r="G2127" s="14">
        <v>1992</v>
      </c>
      <c r="H2127" s="15" t="s">
        <v>20</v>
      </c>
      <c r="J2127" s="60" t="s">
        <v>2380</v>
      </c>
      <c r="K2127" s="14" t="s">
        <v>11</v>
      </c>
      <c r="L2127" s="14" t="s">
        <v>12</v>
      </c>
      <c r="R2127" s="15" t="s">
        <v>42</v>
      </c>
      <c r="Y2127" t="s">
        <v>237</v>
      </c>
      <c r="Z2127">
        <v>37.43</v>
      </c>
      <c r="AA2127">
        <v>4.5599999999999996</v>
      </c>
      <c r="AB2127" t="s">
        <v>2380</v>
      </c>
      <c r="AC2127" t="s">
        <v>2380</v>
      </c>
      <c r="AD2127" t="s">
        <v>2383</v>
      </c>
      <c r="AE2127">
        <v>1</v>
      </c>
      <c r="AF2127" t="s">
        <v>2380</v>
      </c>
      <c r="AH2127" t="s">
        <v>2158</v>
      </c>
      <c r="AI2127">
        <v>1992</v>
      </c>
      <c r="AJ2127" t="s">
        <v>20</v>
      </c>
      <c r="AK2127">
        <v>13</v>
      </c>
      <c r="AL2127">
        <v>0</v>
      </c>
      <c r="AM2127">
        <v>35547.47</v>
      </c>
      <c r="AN2127" t="s">
        <v>11</v>
      </c>
      <c r="AO2127" t="s">
        <v>12</v>
      </c>
      <c r="AP2127" t="s">
        <v>42</v>
      </c>
    </row>
    <row r="2128" spans="7:42" x14ac:dyDescent="0.3">
      <c r="G2128" s="14">
        <v>1973</v>
      </c>
      <c r="H2128" s="15" t="s">
        <v>37</v>
      </c>
      <c r="J2128" s="60" t="s">
        <v>2380</v>
      </c>
      <c r="K2128" s="14" t="s">
        <v>16</v>
      </c>
      <c r="L2128" s="14" t="s">
        <v>16</v>
      </c>
      <c r="R2128" s="15" t="s">
        <v>42</v>
      </c>
      <c r="Y2128" t="s">
        <v>236</v>
      </c>
      <c r="Z2128">
        <v>25.74</v>
      </c>
      <c r="AA2128">
        <v>6.41</v>
      </c>
      <c r="AB2128" t="s">
        <v>2382</v>
      </c>
      <c r="AC2128" t="s">
        <v>2380</v>
      </c>
      <c r="AD2128" t="s">
        <v>2383</v>
      </c>
      <c r="AE2128">
        <v>1</v>
      </c>
      <c r="AF2128" t="s">
        <v>2380</v>
      </c>
      <c r="AH2128" t="s">
        <v>2159</v>
      </c>
      <c r="AI2128">
        <v>1973</v>
      </c>
      <c r="AJ2128" t="s">
        <v>37</v>
      </c>
      <c r="AK2128">
        <v>27</v>
      </c>
      <c r="AL2128">
        <v>0</v>
      </c>
      <c r="AM2128">
        <v>35547.72</v>
      </c>
      <c r="AN2128" t="s">
        <v>16</v>
      </c>
      <c r="AO2128" t="s">
        <v>16</v>
      </c>
      <c r="AP2128" t="s">
        <v>42</v>
      </c>
    </row>
    <row r="2129" spans="7:42" x14ac:dyDescent="0.3">
      <c r="G2129" s="14">
        <v>1964</v>
      </c>
      <c r="H2129" s="15" t="s">
        <v>35</v>
      </c>
      <c r="J2129" s="60" t="s">
        <v>2380</v>
      </c>
      <c r="K2129" s="14" t="s">
        <v>11</v>
      </c>
      <c r="L2129" s="14" t="s">
        <v>16</v>
      </c>
      <c r="R2129" s="15" t="s">
        <v>42</v>
      </c>
      <c r="Y2129" t="s">
        <v>235</v>
      </c>
      <c r="Z2129">
        <v>36.575000000000003</v>
      </c>
      <c r="AA2129">
        <v>5.57</v>
      </c>
      <c r="AB2129" t="s">
        <v>2380</v>
      </c>
      <c r="AC2129" t="s">
        <v>2380</v>
      </c>
      <c r="AD2129" t="s">
        <v>2383</v>
      </c>
      <c r="AE2129">
        <v>1</v>
      </c>
      <c r="AF2129" t="s">
        <v>2380</v>
      </c>
      <c r="AH2129" t="s">
        <v>2160</v>
      </c>
      <c r="AI2129">
        <v>1964</v>
      </c>
      <c r="AJ2129" t="s">
        <v>35</v>
      </c>
      <c r="AK2129">
        <v>29</v>
      </c>
      <c r="AL2129">
        <v>0</v>
      </c>
      <c r="AM2129">
        <v>35573.26</v>
      </c>
      <c r="AN2129" t="s">
        <v>11</v>
      </c>
      <c r="AO2129" t="s">
        <v>16</v>
      </c>
      <c r="AP2129" t="s">
        <v>42</v>
      </c>
    </row>
    <row r="2130" spans="7:42" x14ac:dyDescent="0.3">
      <c r="G2130" s="14">
        <v>1971</v>
      </c>
      <c r="H2130" s="15" t="s">
        <v>35</v>
      </c>
      <c r="J2130" s="60" t="s">
        <v>2380</v>
      </c>
      <c r="K2130" s="14" t="s">
        <v>16</v>
      </c>
      <c r="L2130" s="14" t="s">
        <v>12</v>
      </c>
      <c r="R2130" s="15" t="s">
        <v>42</v>
      </c>
      <c r="Y2130" t="s">
        <v>234</v>
      </c>
      <c r="Z2130">
        <v>35.15</v>
      </c>
      <c r="AA2130">
        <v>5.47</v>
      </c>
      <c r="AB2130" t="s">
        <v>2380</v>
      </c>
      <c r="AC2130" t="s">
        <v>2380</v>
      </c>
      <c r="AD2130" t="s">
        <v>2383</v>
      </c>
      <c r="AE2130">
        <v>1</v>
      </c>
      <c r="AF2130" t="s">
        <v>2380</v>
      </c>
      <c r="AH2130" t="s">
        <v>2161</v>
      </c>
      <c r="AI2130">
        <v>1971</v>
      </c>
      <c r="AJ2130" t="s">
        <v>35</v>
      </c>
      <c r="AK2130">
        <v>10</v>
      </c>
      <c r="AL2130">
        <v>0</v>
      </c>
      <c r="AM2130">
        <v>35583.17</v>
      </c>
      <c r="AN2130" t="s">
        <v>16</v>
      </c>
      <c r="AO2130" t="s">
        <v>12</v>
      </c>
      <c r="AP2130" t="s">
        <v>42</v>
      </c>
    </row>
    <row r="2131" spans="7:42" x14ac:dyDescent="0.3">
      <c r="G2131" s="14">
        <v>2000</v>
      </c>
      <c r="H2131" s="15" t="s">
        <v>37</v>
      </c>
      <c r="J2131" s="60" t="s">
        <v>2380</v>
      </c>
      <c r="K2131" s="14" t="s">
        <v>16</v>
      </c>
      <c r="L2131" s="14" t="s">
        <v>11</v>
      </c>
      <c r="R2131" s="15" t="s">
        <v>42</v>
      </c>
      <c r="Y2131" t="s">
        <v>233</v>
      </c>
      <c r="Z2131">
        <v>32.11</v>
      </c>
      <c r="AA2131">
        <v>4.43</v>
      </c>
      <c r="AB2131" t="s">
        <v>2380</v>
      </c>
      <c r="AC2131" t="s">
        <v>2380</v>
      </c>
      <c r="AD2131" t="s">
        <v>2383</v>
      </c>
      <c r="AE2131">
        <v>1</v>
      </c>
      <c r="AF2131" t="s">
        <v>2380</v>
      </c>
      <c r="AH2131" t="s">
        <v>31</v>
      </c>
      <c r="AI2131">
        <v>2000</v>
      </c>
      <c r="AJ2131" t="s">
        <v>37</v>
      </c>
      <c r="AK2131">
        <v>13</v>
      </c>
      <c r="AL2131">
        <v>0</v>
      </c>
      <c r="AM2131">
        <v>35585.58</v>
      </c>
      <c r="AN2131" t="s">
        <v>16</v>
      </c>
      <c r="AO2131" t="s">
        <v>11</v>
      </c>
      <c r="AP2131" t="s">
        <v>42</v>
      </c>
    </row>
    <row r="2132" spans="7:42" x14ac:dyDescent="0.3">
      <c r="G2132" s="14">
        <v>2000</v>
      </c>
      <c r="H2132" s="15" t="s">
        <v>15</v>
      </c>
      <c r="J2132" s="60" t="s">
        <v>2380</v>
      </c>
      <c r="K2132" s="14" t="s">
        <v>11</v>
      </c>
      <c r="L2132" s="14" t="s">
        <v>12</v>
      </c>
      <c r="R2132" s="15" t="s">
        <v>42</v>
      </c>
      <c r="Y2132" t="s">
        <v>232</v>
      </c>
      <c r="Z2132">
        <v>30.495000000000001</v>
      </c>
      <c r="AA2132">
        <v>4.95</v>
      </c>
      <c r="AB2132" t="s">
        <v>2380</v>
      </c>
      <c r="AC2132" t="s">
        <v>2380</v>
      </c>
      <c r="AD2132" t="s">
        <v>2383</v>
      </c>
      <c r="AE2132">
        <v>1</v>
      </c>
      <c r="AF2132" t="s">
        <v>2380</v>
      </c>
      <c r="AH2132" t="s">
        <v>2162</v>
      </c>
      <c r="AI2132">
        <v>2000</v>
      </c>
      <c r="AJ2132" t="s">
        <v>15</v>
      </c>
      <c r="AK2132">
        <v>19</v>
      </c>
      <c r="AL2132">
        <v>0</v>
      </c>
      <c r="AM2132">
        <v>35585.58</v>
      </c>
      <c r="AN2132" t="s">
        <v>11</v>
      </c>
      <c r="AO2132" t="s">
        <v>12</v>
      </c>
      <c r="AP2132" t="s">
        <v>42</v>
      </c>
    </row>
    <row r="2133" spans="7:42" x14ac:dyDescent="0.3">
      <c r="G2133" s="14">
        <v>2000</v>
      </c>
      <c r="H2133" s="15" t="s">
        <v>30</v>
      </c>
      <c r="J2133" s="60" t="s">
        <v>2380</v>
      </c>
      <c r="K2133" s="14" t="s">
        <v>11</v>
      </c>
      <c r="L2133" s="14" t="s">
        <v>12</v>
      </c>
      <c r="R2133" s="15" t="s">
        <v>13</v>
      </c>
      <c r="Y2133" t="s">
        <v>231</v>
      </c>
      <c r="Z2133">
        <v>29.24</v>
      </c>
      <c r="AA2133">
        <v>4.04</v>
      </c>
      <c r="AB2133" t="s">
        <v>2380</v>
      </c>
      <c r="AC2133" t="s">
        <v>2382</v>
      </c>
      <c r="AD2133" t="s">
        <v>2380</v>
      </c>
      <c r="AE2133">
        <v>1</v>
      </c>
      <c r="AF2133" t="s">
        <v>2380</v>
      </c>
      <c r="AH2133" t="s">
        <v>2163</v>
      </c>
      <c r="AI2133">
        <v>2000</v>
      </c>
      <c r="AJ2133" t="s">
        <v>30</v>
      </c>
      <c r="AK2133">
        <v>17</v>
      </c>
      <c r="AL2133">
        <v>3</v>
      </c>
      <c r="AM2133">
        <v>35595.589999999997</v>
      </c>
      <c r="AN2133" t="s">
        <v>11</v>
      </c>
      <c r="AO2133" t="s">
        <v>12</v>
      </c>
      <c r="AP2133" t="s">
        <v>13</v>
      </c>
    </row>
    <row r="2134" spans="7:42" x14ac:dyDescent="0.3">
      <c r="G2134" s="14">
        <v>1978</v>
      </c>
      <c r="H2134" s="15" t="s">
        <v>30</v>
      </c>
      <c r="J2134" s="60" t="s">
        <v>2380</v>
      </c>
      <c r="K2134" s="14" t="s">
        <v>11</v>
      </c>
      <c r="L2134" s="14" t="s">
        <v>16</v>
      </c>
      <c r="R2134" s="15" t="s">
        <v>42</v>
      </c>
      <c r="Y2134" t="s">
        <v>230</v>
      </c>
      <c r="Z2134">
        <v>22.515000000000001</v>
      </c>
      <c r="AA2134">
        <v>5.93</v>
      </c>
      <c r="AB2134" t="s">
        <v>2380</v>
      </c>
      <c r="AC2134" t="s">
        <v>2380</v>
      </c>
      <c r="AD2134" t="s">
        <v>2383</v>
      </c>
      <c r="AE2134">
        <v>1</v>
      </c>
      <c r="AF2134" t="s">
        <v>2380</v>
      </c>
      <c r="AH2134" t="s">
        <v>2164</v>
      </c>
      <c r="AI2134">
        <v>1978</v>
      </c>
      <c r="AJ2134" t="s">
        <v>30</v>
      </c>
      <c r="AK2134">
        <v>19</v>
      </c>
      <c r="AL2134">
        <v>2</v>
      </c>
      <c r="AM2134">
        <v>35701.9</v>
      </c>
      <c r="AN2134" t="s">
        <v>11</v>
      </c>
      <c r="AO2134" t="s">
        <v>16</v>
      </c>
      <c r="AP2134" t="s">
        <v>42</v>
      </c>
    </row>
    <row r="2135" spans="7:42" x14ac:dyDescent="0.3">
      <c r="G2135" s="14">
        <v>1974</v>
      </c>
      <c r="H2135" s="15" t="s">
        <v>10</v>
      </c>
      <c r="J2135" s="60" t="s">
        <v>2380</v>
      </c>
      <c r="K2135" s="14" t="s">
        <v>11</v>
      </c>
      <c r="L2135" s="14" t="s">
        <v>12</v>
      </c>
      <c r="R2135" s="15" t="s">
        <v>23</v>
      </c>
      <c r="Y2135" t="s">
        <v>229</v>
      </c>
      <c r="Z2135">
        <v>15.65</v>
      </c>
      <c r="AA2135">
        <v>4.2300000000000004</v>
      </c>
      <c r="AB2135" t="s">
        <v>2380</v>
      </c>
      <c r="AC2135" t="s">
        <v>2380</v>
      </c>
      <c r="AD2135" t="s">
        <v>2380</v>
      </c>
      <c r="AE2135" t="s">
        <v>2381</v>
      </c>
      <c r="AF2135" t="s">
        <v>2380</v>
      </c>
      <c r="AH2135" t="s">
        <v>2165</v>
      </c>
      <c r="AI2135">
        <v>1974</v>
      </c>
      <c r="AJ2135" t="s">
        <v>10</v>
      </c>
      <c r="AK2135">
        <v>15</v>
      </c>
      <c r="AL2135">
        <v>0</v>
      </c>
      <c r="AM2135">
        <v>35711.39</v>
      </c>
      <c r="AN2135" t="s">
        <v>11</v>
      </c>
      <c r="AO2135" t="s">
        <v>12</v>
      </c>
      <c r="AP2135" t="s">
        <v>23</v>
      </c>
    </row>
    <row r="2136" spans="7:42" x14ac:dyDescent="0.3">
      <c r="G2136" s="14">
        <v>1976</v>
      </c>
      <c r="H2136" s="15" t="s">
        <v>37</v>
      </c>
      <c r="J2136" s="60" t="s">
        <v>2380</v>
      </c>
      <c r="K2136" s="14" t="s">
        <v>11</v>
      </c>
      <c r="L2136" s="14" t="s">
        <v>11</v>
      </c>
      <c r="R2136" s="15" t="s">
        <v>42</v>
      </c>
      <c r="Y2136" t="s">
        <v>228</v>
      </c>
      <c r="Z2136">
        <v>27.36</v>
      </c>
      <c r="AA2136">
        <v>5.59</v>
      </c>
      <c r="AB2136" t="s">
        <v>2382</v>
      </c>
      <c r="AC2136" t="s">
        <v>2380</v>
      </c>
      <c r="AD2136" t="s">
        <v>2380</v>
      </c>
      <c r="AE2136" t="s">
        <v>2381</v>
      </c>
      <c r="AF2136" t="s">
        <v>2380</v>
      </c>
      <c r="AH2136" t="s">
        <v>2166</v>
      </c>
      <c r="AI2136">
        <v>1976</v>
      </c>
      <c r="AJ2136" t="s">
        <v>37</v>
      </c>
      <c r="AK2136">
        <v>4</v>
      </c>
      <c r="AL2136">
        <v>2</v>
      </c>
      <c r="AM2136">
        <v>35733.96</v>
      </c>
      <c r="AN2136" t="s">
        <v>11</v>
      </c>
      <c r="AO2136" t="s">
        <v>11</v>
      </c>
      <c r="AP2136" t="s">
        <v>42</v>
      </c>
    </row>
    <row r="2137" spans="7:42" x14ac:dyDescent="0.3">
      <c r="G2137" s="14">
        <v>1992</v>
      </c>
      <c r="H2137" s="15" t="s">
        <v>18</v>
      </c>
      <c r="J2137" s="60" t="s">
        <v>2380</v>
      </c>
      <c r="K2137" s="14" t="s">
        <v>11</v>
      </c>
      <c r="L2137" s="14" t="s">
        <v>16</v>
      </c>
      <c r="R2137" s="15" t="s">
        <v>42</v>
      </c>
      <c r="Y2137" t="s">
        <v>227</v>
      </c>
      <c r="Z2137">
        <v>22.3</v>
      </c>
      <c r="AA2137">
        <v>4.8899999999999997</v>
      </c>
      <c r="AB2137" t="s">
        <v>2382</v>
      </c>
      <c r="AC2137" t="s">
        <v>2380</v>
      </c>
      <c r="AD2137" t="s">
        <v>2380</v>
      </c>
      <c r="AE2137" t="s">
        <v>2381</v>
      </c>
      <c r="AF2137" t="s">
        <v>2380</v>
      </c>
      <c r="AH2137" t="s">
        <v>2167</v>
      </c>
      <c r="AI2137">
        <v>1992</v>
      </c>
      <c r="AJ2137" t="s">
        <v>18</v>
      </c>
      <c r="AK2137">
        <v>18</v>
      </c>
      <c r="AL2137">
        <v>0</v>
      </c>
      <c r="AM2137">
        <v>35883.269999999997</v>
      </c>
      <c r="AN2137" t="s">
        <v>11</v>
      </c>
      <c r="AO2137" t="s">
        <v>16</v>
      </c>
      <c r="AP2137" t="s">
        <v>42</v>
      </c>
    </row>
    <row r="2138" spans="7:42" x14ac:dyDescent="0.3">
      <c r="G2138" s="14">
        <v>1981</v>
      </c>
      <c r="H2138" s="15" t="s">
        <v>15</v>
      </c>
      <c r="J2138" s="60" t="s">
        <v>2380</v>
      </c>
      <c r="K2138" s="14" t="s">
        <v>16</v>
      </c>
      <c r="L2138" s="14" t="s">
        <v>12</v>
      </c>
      <c r="R2138" s="15" t="s">
        <v>42</v>
      </c>
      <c r="Y2138" t="s">
        <v>226</v>
      </c>
      <c r="Z2138">
        <v>26.03</v>
      </c>
      <c r="AA2138">
        <v>5.81</v>
      </c>
      <c r="AB2138" t="s">
        <v>2382</v>
      </c>
      <c r="AC2138" t="s">
        <v>2380</v>
      </c>
      <c r="AD2138" t="s">
        <v>2380</v>
      </c>
      <c r="AE2138" t="s">
        <v>2381</v>
      </c>
      <c r="AF2138" t="s">
        <v>2380</v>
      </c>
      <c r="AH2138" t="s">
        <v>2168</v>
      </c>
      <c r="AI2138">
        <v>1981</v>
      </c>
      <c r="AJ2138" t="s">
        <v>15</v>
      </c>
      <c r="AK2138">
        <v>22</v>
      </c>
      <c r="AL2138">
        <v>1</v>
      </c>
      <c r="AM2138">
        <v>35952.65</v>
      </c>
      <c r="AN2138" t="s">
        <v>16</v>
      </c>
      <c r="AO2138" t="s">
        <v>12</v>
      </c>
      <c r="AP2138" t="s">
        <v>42</v>
      </c>
    </row>
    <row r="2139" spans="7:42" x14ac:dyDescent="0.3">
      <c r="G2139" s="14">
        <v>1999</v>
      </c>
      <c r="H2139" s="15" t="s">
        <v>20</v>
      </c>
      <c r="J2139" s="60" t="s">
        <v>2380</v>
      </c>
      <c r="K2139" s="14" t="s">
        <v>11</v>
      </c>
      <c r="L2139" s="14" t="s">
        <v>12</v>
      </c>
      <c r="R2139" s="15" t="s">
        <v>13</v>
      </c>
      <c r="Y2139" t="s">
        <v>225</v>
      </c>
      <c r="Z2139">
        <v>27.74</v>
      </c>
      <c r="AA2139">
        <v>4.29</v>
      </c>
      <c r="AB2139" t="s">
        <v>2380</v>
      </c>
      <c r="AC2139" t="s">
        <v>2382</v>
      </c>
      <c r="AD2139" t="s">
        <v>2380</v>
      </c>
      <c r="AE2139">
        <v>1</v>
      </c>
      <c r="AF2139" t="s">
        <v>2380</v>
      </c>
      <c r="AH2139" t="s">
        <v>2169</v>
      </c>
      <c r="AI2139">
        <v>1999</v>
      </c>
      <c r="AJ2139" t="s">
        <v>20</v>
      </c>
      <c r="AK2139">
        <v>4</v>
      </c>
      <c r="AL2139">
        <v>2</v>
      </c>
      <c r="AM2139">
        <v>36021.01</v>
      </c>
      <c r="AN2139" t="s">
        <v>11</v>
      </c>
      <c r="AO2139" t="s">
        <v>12</v>
      </c>
      <c r="AP2139" t="s">
        <v>13</v>
      </c>
    </row>
    <row r="2140" spans="7:42" x14ac:dyDescent="0.3">
      <c r="G2140" s="14">
        <v>1963</v>
      </c>
      <c r="H2140" s="15" t="s">
        <v>10</v>
      </c>
      <c r="J2140" s="60" t="s">
        <v>2380</v>
      </c>
      <c r="K2140" s="14" t="s">
        <v>11</v>
      </c>
      <c r="L2140" s="14" t="s">
        <v>16</v>
      </c>
      <c r="R2140" s="15" t="s">
        <v>42</v>
      </c>
      <c r="Y2140" t="s">
        <v>224</v>
      </c>
      <c r="Z2140">
        <v>32.11</v>
      </c>
      <c r="AA2140">
        <v>4.03</v>
      </c>
      <c r="AB2140" t="s">
        <v>2382</v>
      </c>
      <c r="AC2140" t="s">
        <v>2382</v>
      </c>
      <c r="AD2140" t="s">
        <v>2380</v>
      </c>
      <c r="AE2140">
        <v>2</v>
      </c>
      <c r="AF2140" t="s">
        <v>2380</v>
      </c>
      <c r="AH2140" t="s">
        <v>2170</v>
      </c>
      <c r="AI2140">
        <v>1963</v>
      </c>
      <c r="AJ2140" t="s">
        <v>10</v>
      </c>
      <c r="AK2140">
        <v>22</v>
      </c>
      <c r="AL2140">
        <v>0</v>
      </c>
      <c r="AM2140">
        <v>36074.339999999997</v>
      </c>
      <c r="AN2140" t="s">
        <v>11</v>
      </c>
      <c r="AO2140" t="s">
        <v>16</v>
      </c>
      <c r="AP2140" t="s">
        <v>42</v>
      </c>
    </row>
    <row r="2141" spans="7:42" x14ac:dyDescent="0.3">
      <c r="G2141" s="14">
        <v>1996</v>
      </c>
      <c r="H2141" s="15" t="s">
        <v>35</v>
      </c>
      <c r="J2141" s="60" t="s">
        <v>2380</v>
      </c>
      <c r="K2141" s="14" t="s">
        <v>16</v>
      </c>
      <c r="L2141" s="14" t="s">
        <v>16</v>
      </c>
      <c r="R2141" s="15" t="s">
        <v>42</v>
      </c>
      <c r="Y2141" t="s">
        <v>223</v>
      </c>
      <c r="Z2141">
        <v>25.175000000000001</v>
      </c>
      <c r="AA2141">
        <v>6.29</v>
      </c>
      <c r="AB2141" t="s">
        <v>2382</v>
      </c>
      <c r="AC2141" t="s">
        <v>2382</v>
      </c>
      <c r="AD2141" t="s">
        <v>2380</v>
      </c>
      <c r="AE2141">
        <v>2</v>
      </c>
      <c r="AF2141" t="s">
        <v>2380</v>
      </c>
      <c r="AH2141" t="s">
        <v>2171</v>
      </c>
      <c r="AI2141">
        <v>1996</v>
      </c>
      <c r="AJ2141" t="s">
        <v>35</v>
      </c>
      <c r="AK2141">
        <v>20</v>
      </c>
      <c r="AL2141">
        <v>2</v>
      </c>
      <c r="AM2141">
        <v>36085.22</v>
      </c>
      <c r="AN2141" t="s">
        <v>16</v>
      </c>
      <c r="AO2141" t="s">
        <v>16</v>
      </c>
      <c r="AP2141" t="s">
        <v>42</v>
      </c>
    </row>
    <row r="2142" spans="7:42" x14ac:dyDescent="0.3">
      <c r="G2142" s="14">
        <v>1979</v>
      </c>
      <c r="H2142" s="15" t="s">
        <v>15</v>
      </c>
      <c r="J2142" s="60" t="s">
        <v>2380</v>
      </c>
      <c r="K2142" s="14" t="s">
        <v>11</v>
      </c>
      <c r="L2142" s="14" t="s">
        <v>11</v>
      </c>
      <c r="R2142" s="15" t="s">
        <v>42</v>
      </c>
      <c r="Y2142" t="s">
        <v>222</v>
      </c>
      <c r="Z2142">
        <v>39.49</v>
      </c>
      <c r="AA2142">
        <v>4.4800000000000004</v>
      </c>
      <c r="AB2142" t="s">
        <v>2382</v>
      </c>
      <c r="AC2142" t="s">
        <v>2380</v>
      </c>
      <c r="AD2142" t="s">
        <v>2380</v>
      </c>
      <c r="AE2142" t="s">
        <v>2381</v>
      </c>
      <c r="AF2142" t="s">
        <v>2380</v>
      </c>
      <c r="AH2142" t="s">
        <v>2172</v>
      </c>
      <c r="AI2142">
        <v>1979</v>
      </c>
      <c r="AJ2142" t="s">
        <v>15</v>
      </c>
      <c r="AK2142">
        <v>4</v>
      </c>
      <c r="AL2142">
        <v>2</v>
      </c>
      <c r="AM2142">
        <v>36090.49</v>
      </c>
      <c r="AN2142" t="s">
        <v>11</v>
      </c>
      <c r="AO2142" t="s">
        <v>11</v>
      </c>
      <c r="AP2142" t="s">
        <v>42</v>
      </c>
    </row>
    <row r="2143" spans="7:42" x14ac:dyDescent="0.3">
      <c r="G2143" s="14">
        <v>1997</v>
      </c>
      <c r="H2143" s="15" t="s">
        <v>18</v>
      </c>
      <c r="J2143" s="60" t="s">
        <v>2380</v>
      </c>
      <c r="K2143" s="14" t="s">
        <v>16</v>
      </c>
      <c r="L2143" s="14" t="s">
        <v>12</v>
      </c>
      <c r="R2143" s="15" t="s">
        <v>13</v>
      </c>
      <c r="Y2143" t="s">
        <v>221</v>
      </c>
      <c r="Z2143">
        <v>34.869999999999997</v>
      </c>
      <c r="AA2143">
        <v>5.51</v>
      </c>
      <c r="AB2143" t="s">
        <v>2382</v>
      </c>
      <c r="AC2143" t="s">
        <v>2380</v>
      </c>
      <c r="AD2143" t="s">
        <v>2380</v>
      </c>
      <c r="AE2143" t="s">
        <v>2381</v>
      </c>
      <c r="AF2143" t="s">
        <v>2380</v>
      </c>
      <c r="AH2143" t="s">
        <v>2173</v>
      </c>
      <c r="AI2143">
        <v>1997</v>
      </c>
      <c r="AJ2143" t="s">
        <v>18</v>
      </c>
      <c r="AK2143">
        <v>12</v>
      </c>
      <c r="AL2143">
        <v>2</v>
      </c>
      <c r="AM2143">
        <v>36124.57</v>
      </c>
      <c r="AN2143" t="s">
        <v>16</v>
      </c>
      <c r="AO2143" t="s">
        <v>12</v>
      </c>
      <c r="AP2143" t="s">
        <v>13</v>
      </c>
    </row>
    <row r="2144" spans="7:42" x14ac:dyDescent="0.3">
      <c r="G2144" s="14">
        <v>2004</v>
      </c>
      <c r="H2144" s="15" t="s">
        <v>35</v>
      </c>
      <c r="J2144" s="60" t="s">
        <v>2380</v>
      </c>
      <c r="K2144" s="14" t="s">
        <v>11</v>
      </c>
      <c r="L2144" s="14" t="s">
        <v>11</v>
      </c>
      <c r="R2144" s="15" t="s">
        <v>13</v>
      </c>
      <c r="Y2144" t="s">
        <v>220</v>
      </c>
      <c r="Z2144">
        <v>34.6</v>
      </c>
      <c r="AA2144">
        <v>4.5</v>
      </c>
      <c r="AB2144" t="s">
        <v>2382</v>
      </c>
      <c r="AC2144" t="s">
        <v>2380</v>
      </c>
      <c r="AD2144" t="s">
        <v>2380</v>
      </c>
      <c r="AE2144" t="s">
        <v>2381</v>
      </c>
      <c r="AF2144" t="s">
        <v>2380</v>
      </c>
      <c r="AH2144" t="s">
        <v>2174</v>
      </c>
      <c r="AI2144">
        <v>2004</v>
      </c>
      <c r="AJ2144" t="s">
        <v>35</v>
      </c>
      <c r="AK2144">
        <v>30</v>
      </c>
      <c r="AL2144">
        <v>0</v>
      </c>
      <c r="AM2144">
        <v>36149.480000000003</v>
      </c>
      <c r="AN2144" t="s">
        <v>11</v>
      </c>
      <c r="AO2144" t="s">
        <v>11</v>
      </c>
      <c r="AP2144" t="s">
        <v>13</v>
      </c>
    </row>
    <row r="2145" spans="7:42" x14ac:dyDescent="0.3">
      <c r="G2145" s="14">
        <v>1974</v>
      </c>
      <c r="H2145" s="15" t="s">
        <v>30</v>
      </c>
      <c r="J2145" s="60" t="s">
        <v>2380</v>
      </c>
      <c r="K2145" s="14" t="s">
        <v>11</v>
      </c>
      <c r="L2145" s="14" t="s">
        <v>12</v>
      </c>
      <c r="R2145" s="15" t="s">
        <v>23</v>
      </c>
      <c r="Y2145" t="s">
        <v>219</v>
      </c>
      <c r="Z2145">
        <v>25.8</v>
      </c>
      <c r="AA2145">
        <v>6.29</v>
      </c>
      <c r="AB2145" t="s">
        <v>2382</v>
      </c>
      <c r="AC2145" t="s">
        <v>2380</v>
      </c>
      <c r="AD2145" t="s">
        <v>2380</v>
      </c>
      <c r="AE2145" t="s">
        <v>2381</v>
      </c>
      <c r="AF2145" t="s">
        <v>2380</v>
      </c>
      <c r="AH2145" t="s">
        <v>2175</v>
      </c>
      <c r="AI2145">
        <v>1974</v>
      </c>
      <c r="AJ2145" t="s">
        <v>30</v>
      </c>
      <c r="AK2145">
        <v>6</v>
      </c>
      <c r="AL2145">
        <v>0</v>
      </c>
      <c r="AM2145">
        <v>36182.870000000003</v>
      </c>
      <c r="AN2145" t="s">
        <v>11</v>
      </c>
      <c r="AO2145" t="s">
        <v>12</v>
      </c>
      <c r="AP2145" t="s">
        <v>23</v>
      </c>
    </row>
    <row r="2146" spans="7:42" x14ac:dyDescent="0.3">
      <c r="G2146" s="14">
        <v>1999</v>
      </c>
      <c r="H2146" s="15" t="s">
        <v>37</v>
      </c>
      <c r="J2146" s="60" t="s">
        <v>2380</v>
      </c>
      <c r="K2146" s="14" t="s">
        <v>16</v>
      </c>
      <c r="L2146" s="14" t="s">
        <v>12</v>
      </c>
      <c r="R2146" s="15" t="s">
        <v>168</v>
      </c>
      <c r="Y2146" t="s">
        <v>218</v>
      </c>
      <c r="Z2146">
        <v>35.86</v>
      </c>
      <c r="AA2146">
        <v>4.33</v>
      </c>
      <c r="AB2146" t="s">
        <v>2380</v>
      </c>
      <c r="AC2146" t="s">
        <v>2380</v>
      </c>
      <c r="AD2146" t="s">
        <v>2380</v>
      </c>
      <c r="AE2146">
        <v>1</v>
      </c>
      <c r="AF2146" t="s">
        <v>2380</v>
      </c>
      <c r="AH2146" t="s">
        <v>2176</v>
      </c>
      <c r="AI2146">
        <v>1999</v>
      </c>
      <c r="AJ2146" t="s">
        <v>37</v>
      </c>
      <c r="AK2146">
        <v>1</v>
      </c>
      <c r="AL2146">
        <v>3</v>
      </c>
      <c r="AM2146">
        <v>36189.1</v>
      </c>
      <c r="AN2146" t="s">
        <v>16</v>
      </c>
      <c r="AO2146" t="s">
        <v>12</v>
      </c>
      <c r="AP2146" t="s">
        <v>168</v>
      </c>
    </row>
    <row r="2147" spans="7:42" x14ac:dyDescent="0.3">
      <c r="G2147" s="14">
        <v>1993</v>
      </c>
      <c r="H2147" s="15" t="s">
        <v>30</v>
      </c>
      <c r="J2147" s="60" t="s">
        <v>2380</v>
      </c>
      <c r="K2147" s="14" t="s">
        <v>16</v>
      </c>
      <c r="L2147" s="14" t="s">
        <v>12</v>
      </c>
      <c r="R2147" s="15" t="s">
        <v>42</v>
      </c>
      <c r="Y2147" t="s">
        <v>217</v>
      </c>
      <c r="Z2147">
        <v>40.47</v>
      </c>
      <c r="AA2147">
        <v>11.15</v>
      </c>
      <c r="AB2147" t="s">
        <v>2380</v>
      </c>
      <c r="AC2147" t="s">
        <v>2380</v>
      </c>
      <c r="AD2147" t="s">
        <v>2380</v>
      </c>
      <c r="AE2147" t="s">
        <v>2381</v>
      </c>
      <c r="AF2147" t="s">
        <v>2380</v>
      </c>
      <c r="AH2147" t="s">
        <v>2177</v>
      </c>
      <c r="AI2147">
        <v>1993</v>
      </c>
      <c r="AJ2147" t="s">
        <v>30</v>
      </c>
      <c r="AK2147">
        <v>28</v>
      </c>
      <c r="AL2147">
        <v>0</v>
      </c>
      <c r="AM2147">
        <v>36197.699999999997</v>
      </c>
      <c r="AN2147" t="s">
        <v>16</v>
      </c>
      <c r="AO2147" t="s">
        <v>12</v>
      </c>
      <c r="AP2147" t="s">
        <v>42</v>
      </c>
    </row>
    <row r="2148" spans="7:42" x14ac:dyDescent="0.3">
      <c r="G2148" s="14">
        <v>2003</v>
      </c>
      <c r="H2148" s="15" t="s">
        <v>20</v>
      </c>
      <c r="J2148" s="60" t="s">
        <v>2380</v>
      </c>
      <c r="K2148" s="14" t="s">
        <v>16</v>
      </c>
      <c r="L2148" s="14" t="s">
        <v>16</v>
      </c>
      <c r="R2148" s="15" t="s">
        <v>23</v>
      </c>
      <c r="Y2148" t="s">
        <v>216</v>
      </c>
      <c r="Z2148">
        <v>32.01</v>
      </c>
      <c r="AA2148">
        <v>6.45</v>
      </c>
      <c r="AB2148" t="s">
        <v>2380</v>
      </c>
      <c r="AC2148" t="s">
        <v>2380</v>
      </c>
      <c r="AD2148" t="s">
        <v>2380</v>
      </c>
      <c r="AE2148">
        <v>1</v>
      </c>
      <c r="AF2148" t="s">
        <v>2380</v>
      </c>
      <c r="AH2148" t="s">
        <v>2178</v>
      </c>
      <c r="AI2148">
        <v>2003</v>
      </c>
      <c r="AJ2148" t="s">
        <v>20</v>
      </c>
      <c r="AK2148">
        <v>5</v>
      </c>
      <c r="AL2148">
        <v>0</v>
      </c>
      <c r="AM2148">
        <v>36219.410000000003</v>
      </c>
      <c r="AN2148" t="s">
        <v>16</v>
      </c>
      <c r="AO2148" t="s">
        <v>16</v>
      </c>
      <c r="AP2148" t="s">
        <v>23</v>
      </c>
    </row>
    <row r="2149" spans="7:42" x14ac:dyDescent="0.3">
      <c r="G2149" s="14">
        <v>2004</v>
      </c>
      <c r="H2149" s="15" t="s">
        <v>30</v>
      </c>
      <c r="J2149" s="60" t="s">
        <v>2380</v>
      </c>
      <c r="K2149" s="14" t="s">
        <v>16</v>
      </c>
      <c r="L2149" s="14" t="s">
        <v>11</v>
      </c>
      <c r="R2149" s="15" t="s">
        <v>13</v>
      </c>
      <c r="Y2149" t="s">
        <v>215</v>
      </c>
      <c r="Z2149">
        <v>33</v>
      </c>
      <c r="AA2149">
        <v>9.27</v>
      </c>
      <c r="AB2149" t="s">
        <v>2380</v>
      </c>
      <c r="AC2149" t="s">
        <v>2380</v>
      </c>
      <c r="AD2149" t="s">
        <v>2380</v>
      </c>
      <c r="AE2149" t="s">
        <v>2381</v>
      </c>
      <c r="AF2149" t="s">
        <v>2380</v>
      </c>
      <c r="AH2149" t="s">
        <v>2179</v>
      </c>
      <c r="AI2149">
        <v>2004</v>
      </c>
      <c r="AJ2149" t="s">
        <v>30</v>
      </c>
      <c r="AK2149">
        <v>25</v>
      </c>
      <c r="AL2149">
        <v>0</v>
      </c>
      <c r="AM2149">
        <v>36307.800000000003</v>
      </c>
      <c r="AN2149" t="s">
        <v>16</v>
      </c>
      <c r="AO2149" t="s">
        <v>11</v>
      </c>
      <c r="AP2149" t="s">
        <v>13</v>
      </c>
    </row>
    <row r="2150" spans="7:42" x14ac:dyDescent="0.3">
      <c r="G2150" s="14">
        <v>1992</v>
      </c>
      <c r="H2150" s="15" t="s">
        <v>18</v>
      </c>
      <c r="J2150" s="60" t="s">
        <v>2380</v>
      </c>
      <c r="K2150" s="14" t="s">
        <v>11</v>
      </c>
      <c r="L2150" s="14" t="s">
        <v>11</v>
      </c>
      <c r="R2150" s="15" t="s">
        <v>42</v>
      </c>
      <c r="Y2150" t="s">
        <v>214</v>
      </c>
      <c r="Z2150">
        <v>29.3</v>
      </c>
      <c r="AA2150">
        <v>6.15</v>
      </c>
      <c r="AB2150" t="s">
        <v>2380</v>
      </c>
      <c r="AC2150" t="s">
        <v>2380</v>
      </c>
      <c r="AD2150" t="s">
        <v>2380</v>
      </c>
      <c r="AE2150">
        <v>1</v>
      </c>
      <c r="AF2150" t="s">
        <v>2380</v>
      </c>
      <c r="AH2150" t="s">
        <v>2180</v>
      </c>
      <c r="AI2150">
        <v>1992</v>
      </c>
      <c r="AJ2150" t="s">
        <v>18</v>
      </c>
      <c r="AK2150">
        <v>16</v>
      </c>
      <c r="AL2150">
        <v>0</v>
      </c>
      <c r="AM2150">
        <v>36314.050000000003</v>
      </c>
      <c r="AN2150" t="s">
        <v>11</v>
      </c>
      <c r="AO2150" t="s">
        <v>11</v>
      </c>
      <c r="AP2150" t="s">
        <v>42</v>
      </c>
    </row>
    <row r="2151" spans="7:42" x14ac:dyDescent="0.3">
      <c r="G2151" s="14">
        <v>1967</v>
      </c>
      <c r="H2151" s="15" t="s">
        <v>37</v>
      </c>
      <c r="J2151" s="60" t="s">
        <v>2380</v>
      </c>
      <c r="K2151" s="14" t="s">
        <v>16</v>
      </c>
      <c r="L2151" s="14" t="s">
        <v>12</v>
      </c>
      <c r="R2151" s="15" t="s">
        <v>42</v>
      </c>
      <c r="Y2151" t="s">
        <v>213</v>
      </c>
      <c r="Z2151">
        <v>25.8</v>
      </c>
      <c r="AA2151">
        <v>4.13</v>
      </c>
      <c r="AB2151" t="s">
        <v>2380</v>
      </c>
      <c r="AC2151" t="s">
        <v>2380</v>
      </c>
      <c r="AD2151" t="s">
        <v>2380</v>
      </c>
      <c r="AE2151">
        <v>1</v>
      </c>
      <c r="AF2151" t="s">
        <v>2380</v>
      </c>
      <c r="AH2151" t="s">
        <v>2181</v>
      </c>
      <c r="AI2151">
        <v>1967</v>
      </c>
      <c r="AJ2151" t="s">
        <v>37</v>
      </c>
      <c r="AK2151">
        <v>18</v>
      </c>
      <c r="AL2151">
        <v>0</v>
      </c>
      <c r="AM2151">
        <v>36332.449999999997</v>
      </c>
      <c r="AN2151" t="s">
        <v>16</v>
      </c>
      <c r="AO2151" t="s">
        <v>12</v>
      </c>
      <c r="AP2151" t="s">
        <v>42</v>
      </c>
    </row>
    <row r="2152" spans="7:42" x14ac:dyDescent="0.3">
      <c r="G2152" s="14">
        <v>1975</v>
      </c>
      <c r="H2152" s="15" t="s">
        <v>18</v>
      </c>
      <c r="J2152" s="60" t="s">
        <v>2380</v>
      </c>
      <c r="K2152" s="14" t="s">
        <v>16</v>
      </c>
      <c r="L2152" s="14" t="s">
        <v>11</v>
      </c>
      <c r="R2152" s="15" t="s">
        <v>42</v>
      </c>
      <c r="Y2152" t="s">
        <v>212</v>
      </c>
      <c r="Z2152">
        <v>23.4</v>
      </c>
      <c r="AA2152">
        <v>4.24</v>
      </c>
      <c r="AB2152" t="s">
        <v>2380</v>
      </c>
      <c r="AC2152" t="s">
        <v>2380</v>
      </c>
      <c r="AD2152" t="s">
        <v>2380</v>
      </c>
      <c r="AE2152">
        <v>1</v>
      </c>
      <c r="AF2152" t="s">
        <v>2380</v>
      </c>
      <c r="AH2152" t="s">
        <v>2182</v>
      </c>
      <c r="AI2152">
        <v>1975</v>
      </c>
      <c r="AJ2152" t="s">
        <v>18</v>
      </c>
      <c r="AK2152">
        <v>5</v>
      </c>
      <c r="AL2152">
        <v>1</v>
      </c>
      <c r="AM2152">
        <v>36350.71</v>
      </c>
      <c r="AN2152" t="s">
        <v>16</v>
      </c>
      <c r="AO2152" t="s">
        <v>11</v>
      </c>
      <c r="AP2152" t="s">
        <v>42</v>
      </c>
    </row>
    <row r="2153" spans="7:42" x14ac:dyDescent="0.3">
      <c r="G2153" s="14">
        <v>2003</v>
      </c>
      <c r="H2153" s="15" t="s">
        <v>30</v>
      </c>
      <c r="J2153" s="60" t="s">
        <v>2380</v>
      </c>
      <c r="K2153" s="14" t="s">
        <v>11</v>
      </c>
      <c r="L2153" s="14" t="s">
        <v>12</v>
      </c>
      <c r="R2153" s="15" t="s">
        <v>42</v>
      </c>
      <c r="Y2153" t="s">
        <v>211</v>
      </c>
      <c r="Z2153">
        <v>27.93</v>
      </c>
      <c r="AA2153">
        <v>9.8800000000000008</v>
      </c>
      <c r="AB2153" t="s">
        <v>2380</v>
      </c>
      <c r="AC2153" t="s">
        <v>2380</v>
      </c>
      <c r="AD2153" t="s">
        <v>2380</v>
      </c>
      <c r="AE2153" t="s">
        <v>2381</v>
      </c>
      <c r="AF2153" t="s">
        <v>2380</v>
      </c>
      <c r="AH2153" t="s">
        <v>2183</v>
      </c>
      <c r="AI2153">
        <v>2003</v>
      </c>
      <c r="AJ2153" t="s">
        <v>30</v>
      </c>
      <c r="AK2153">
        <v>9</v>
      </c>
      <c r="AL2153">
        <v>2</v>
      </c>
      <c r="AM2153">
        <v>36397.58</v>
      </c>
      <c r="AN2153" t="s">
        <v>11</v>
      </c>
      <c r="AO2153" t="s">
        <v>12</v>
      </c>
      <c r="AP2153" t="s">
        <v>42</v>
      </c>
    </row>
    <row r="2154" spans="7:42" x14ac:dyDescent="0.3">
      <c r="G2154" s="14">
        <v>1962</v>
      </c>
      <c r="H2154" s="15" t="s">
        <v>15</v>
      </c>
      <c r="J2154" s="60" t="s">
        <v>2380</v>
      </c>
      <c r="K2154" s="14" t="s">
        <v>11</v>
      </c>
      <c r="L2154" s="14" t="s">
        <v>11</v>
      </c>
      <c r="R2154" s="15" t="s">
        <v>42</v>
      </c>
      <c r="Y2154" t="s">
        <v>210</v>
      </c>
      <c r="Z2154">
        <v>22</v>
      </c>
      <c r="AA2154">
        <v>9.5</v>
      </c>
      <c r="AB2154" t="s">
        <v>2380</v>
      </c>
      <c r="AC2154" t="s">
        <v>2380</v>
      </c>
      <c r="AD2154" t="s">
        <v>2380</v>
      </c>
      <c r="AE2154" t="s">
        <v>2381</v>
      </c>
      <c r="AF2154" t="s">
        <v>2380</v>
      </c>
      <c r="AH2154" t="s">
        <v>2184</v>
      </c>
      <c r="AI2154">
        <v>1962</v>
      </c>
      <c r="AJ2154" t="s">
        <v>15</v>
      </c>
      <c r="AK2154">
        <v>19</v>
      </c>
      <c r="AL2154">
        <v>0</v>
      </c>
      <c r="AM2154">
        <v>36445.550000000003</v>
      </c>
      <c r="AN2154" t="s">
        <v>11</v>
      </c>
      <c r="AO2154" t="s">
        <v>11</v>
      </c>
      <c r="AP2154" t="s">
        <v>42</v>
      </c>
    </row>
    <row r="2155" spans="7:42" x14ac:dyDescent="0.3">
      <c r="G2155" s="14">
        <v>1973</v>
      </c>
      <c r="H2155" s="15" t="s">
        <v>35</v>
      </c>
      <c r="J2155" s="60" t="s">
        <v>2380</v>
      </c>
      <c r="K2155" s="14" t="s">
        <v>11</v>
      </c>
      <c r="L2155" s="14" t="s">
        <v>12</v>
      </c>
      <c r="R2155" s="15" t="s">
        <v>42</v>
      </c>
      <c r="Y2155" t="s">
        <v>209</v>
      </c>
      <c r="Z2155">
        <v>36.86</v>
      </c>
      <c r="AA2155">
        <v>4.97</v>
      </c>
      <c r="AB2155" t="s">
        <v>2382</v>
      </c>
      <c r="AC2155" t="s">
        <v>2380</v>
      </c>
      <c r="AD2155" t="s">
        <v>2380</v>
      </c>
      <c r="AE2155" t="s">
        <v>2381</v>
      </c>
      <c r="AF2155" t="s">
        <v>2380</v>
      </c>
      <c r="AH2155" t="s">
        <v>2185</v>
      </c>
      <c r="AI2155">
        <v>1973</v>
      </c>
      <c r="AJ2155" t="s">
        <v>35</v>
      </c>
      <c r="AK2155">
        <v>9</v>
      </c>
      <c r="AL2155">
        <v>0</v>
      </c>
      <c r="AM2155">
        <v>36541.550000000003</v>
      </c>
      <c r="AN2155" t="s">
        <v>11</v>
      </c>
      <c r="AO2155" t="s">
        <v>12</v>
      </c>
      <c r="AP2155" t="s">
        <v>42</v>
      </c>
    </row>
    <row r="2156" spans="7:42" x14ac:dyDescent="0.3">
      <c r="G2156" s="14">
        <v>1992</v>
      </c>
      <c r="H2156" s="15" t="s">
        <v>37</v>
      </c>
      <c r="J2156" s="60" t="s">
        <v>2380</v>
      </c>
      <c r="K2156" s="14" t="s">
        <v>16</v>
      </c>
      <c r="L2156" s="14" t="s">
        <v>11</v>
      </c>
      <c r="R2156" s="15" t="s">
        <v>42</v>
      </c>
      <c r="Y2156" t="s">
        <v>208</v>
      </c>
      <c r="Z2156">
        <v>31.254999999999999</v>
      </c>
      <c r="AA2156">
        <v>5.49</v>
      </c>
      <c r="AB2156" t="s">
        <v>2382</v>
      </c>
      <c r="AC2156" t="s">
        <v>2380</v>
      </c>
      <c r="AD2156" t="s">
        <v>2380</v>
      </c>
      <c r="AE2156" t="s">
        <v>2381</v>
      </c>
      <c r="AF2156" t="s">
        <v>2380</v>
      </c>
      <c r="AH2156" t="s">
        <v>2186</v>
      </c>
      <c r="AI2156">
        <v>1992</v>
      </c>
      <c r="AJ2156" t="s">
        <v>37</v>
      </c>
      <c r="AK2156">
        <v>9</v>
      </c>
      <c r="AL2156">
        <v>0</v>
      </c>
      <c r="AM2156">
        <v>36572.800000000003</v>
      </c>
      <c r="AN2156" t="s">
        <v>16</v>
      </c>
      <c r="AO2156" t="s">
        <v>11</v>
      </c>
      <c r="AP2156" t="s">
        <v>42</v>
      </c>
    </row>
    <row r="2157" spans="7:42" x14ac:dyDescent="0.3">
      <c r="G2157" s="14">
        <v>1961</v>
      </c>
      <c r="H2157" s="15" t="s">
        <v>10</v>
      </c>
      <c r="J2157" s="60" t="s">
        <v>2380</v>
      </c>
      <c r="K2157" s="14" t="s">
        <v>11</v>
      </c>
      <c r="L2157" s="14" t="s">
        <v>11</v>
      </c>
      <c r="R2157" s="15" t="s">
        <v>13</v>
      </c>
      <c r="Y2157" t="s">
        <v>207</v>
      </c>
      <c r="Z2157">
        <v>23.06</v>
      </c>
      <c r="AA2157">
        <v>4.47</v>
      </c>
      <c r="AB2157" t="s">
        <v>2380</v>
      </c>
      <c r="AC2157" t="s">
        <v>2380</v>
      </c>
      <c r="AD2157" t="s">
        <v>2380</v>
      </c>
      <c r="AE2157" t="s">
        <v>2381</v>
      </c>
      <c r="AF2157" t="s">
        <v>2380</v>
      </c>
      <c r="AH2157" t="s">
        <v>2187</v>
      </c>
      <c r="AI2157">
        <v>1961</v>
      </c>
      <c r="AJ2157" t="s">
        <v>10</v>
      </c>
      <c r="AK2157">
        <v>29</v>
      </c>
      <c r="AL2157">
        <v>4</v>
      </c>
      <c r="AM2157">
        <v>36580.28</v>
      </c>
      <c r="AN2157" t="s">
        <v>11</v>
      </c>
      <c r="AO2157" t="s">
        <v>11</v>
      </c>
      <c r="AP2157" t="s">
        <v>13</v>
      </c>
    </row>
    <row r="2158" spans="7:42" x14ac:dyDescent="0.3">
      <c r="G2158" s="14">
        <v>1970</v>
      </c>
      <c r="H2158" s="15" t="s">
        <v>10</v>
      </c>
      <c r="J2158" s="60" t="s">
        <v>2380</v>
      </c>
      <c r="K2158" s="14" t="s">
        <v>16</v>
      </c>
      <c r="L2158" s="14" t="s">
        <v>16</v>
      </c>
      <c r="R2158" s="15" t="s">
        <v>42</v>
      </c>
      <c r="Y2158" t="s">
        <v>206</v>
      </c>
      <c r="Z2158">
        <v>28.975000000000001</v>
      </c>
      <c r="AA2158">
        <v>4.34</v>
      </c>
      <c r="AB2158" t="s">
        <v>2382</v>
      </c>
      <c r="AC2158" t="s">
        <v>2380</v>
      </c>
      <c r="AD2158" t="s">
        <v>2380</v>
      </c>
      <c r="AE2158" t="s">
        <v>2381</v>
      </c>
      <c r="AF2158" t="s">
        <v>2380</v>
      </c>
      <c r="AH2158" t="s">
        <v>2188</v>
      </c>
      <c r="AI2158">
        <v>1970</v>
      </c>
      <c r="AJ2158" t="s">
        <v>10</v>
      </c>
      <c r="AK2158">
        <v>14</v>
      </c>
      <c r="AL2158">
        <v>0</v>
      </c>
      <c r="AM2158">
        <v>36786.370000000003</v>
      </c>
      <c r="AN2158" t="s">
        <v>16</v>
      </c>
      <c r="AO2158" t="s">
        <v>16</v>
      </c>
      <c r="AP2158" t="s">
        <v>42</v>
      </c>
    </row>
    <row r="2159" spans="7:42" x14ac:dyDescent="0.3">
      <c r="G2159" s="14">
        <v>1965</v>
      </c>
      <c r="H2159" s="15" t="s">
        <v>30</v>
      </c>
      <c r="J2159" s="60" t="s">
        <v>2380</v>
      </c>
      <c r="K2159" s="14" t="s">
        <v>11</v>
      </c>
      <c r="L2159" s="14" t="s">
        <v>16</v>
      </c>
      <c r="R2159" s="15" t="s">
        <v>42</v>
      </c>
      <c r="Y2159" t="s">
        <v>205</v>
      </c>
      <c r="Z2159">
        <v>33.299999999999997</v>
      </c>
      <c r="AA2159">
        <v>9.49</v>
      </c>
      <c r="AB2159" t="s">
        <v>2380</v>
      </c>
      <c r="AC2159" t="s">
        <v>2380</v>
      </c>
      <c r="AD2159" t="s">
        <v>2380</v>
      </c>
      <c r="AE2159" t="s">
        <v>2381</v>
      </c>
      <c r="AF2159" t="s">
        <v>2380</v>
      </c>
      <c r="AH2159" t="s">
        <v>2189</v>
      </c>
      <c r="AI2159">
        <v>1965</v>
      </c>
      <c r="AJ2159" t="s">
        <v>30</v>
      </c>
      <c r="AK2159">
        <v>28</v>
      </c>
      <c r="AL2159">
        <v>0</v>
      </c>
      <c r="AM2159">
        <v>36795.29</v>
      </c>
      <c r="AN2159" t="s">
        <v>11</v>
      </c>
      <c r="AO2159" t="s">
        <v>16</v>
      </c>
      <c r="AP2159" t="s">
        <v>42</v>
      </c>
    </row>
    <row r="2160" spans="7:42" x14ac:dyDescent="0.3">
      <c r="G2160" s="14">
        <v>1992</v>
      </c>
      <c r="H2160" s="15" t="s">
        <v>37</v>
      </c>
      <c r="J2160" s="60" t="s">
        <v>2380</v>
      </c>
      <c r="K2160" s="14" t="s">
        <v>16</v>
      </c>
      <c r="L2160" s="14" t="s">
        <v>11</v>
      </c>
      <c r="R2160" s="15" t="s">
        <v>42</v>
      </c>
      <c r="Y2160" t="s">
        <v>204</v>
      </c>
      <c r="Z2160">
        <v>33</v>
      </c>
      <c r="AA2160">
        <v>10.16</v>
      </c>
      <c r="AB2160" t="s">
        <v>2380</v>
      </c>
      <c r="AC2160" t="s">
        <v>2380</v>
      </c>
      <c r="AD2160" t="s">
        <v>2380</v>
      </c>
      <c r="AE2160" t="s">
        <v>2381</v>
      </c>
      <c r="AF2160" t="s">
        <v>2380</v>
      </c>
      <c r="AH2160" t="s">
        <v>31</v>
      </c>
      <c r="AI2160">
        <v>1992</v>
      </c>
      <c r="AJ2160" t="s">
        <v>37</v>
      </c>
      <c r="AK2160">
        <v>6</v>
      </c>
      <c r="AL2160">
        <v>0</v>
      </c>
      <c r="AM2160">
        <v>36837.47</v>
      </c>
      <c r="AN2160" t="s">
        <v>16</v>
      </c>
      <c r="AO2160" t="s">
        <v>11</v>
      </c>
      <c r="AP2160" t="s">
        <v>42</v>
      </c>
    </row>
    <row r="2161" spans="7:42" x14ac:dyDescent="0.3">
      <c r="G2161" s="14">
        <v>1992</v>
      </c>
      <c r="H2161" s="15" t="s">
        <v>10</v>
      </c>
      <c r="J2161" s="60" t="s">
        <v>2380</v>
      </c>
      <c r="K2161" s="14" t="s">
        <v>11</v>
      </c>
      <c r="L2161" s="14" t="s">
        <v>12</v>
      </c>
      <c r="R2161" s="15" t="s">
        <v>42</v>
      </c>
      <c r="Y2161" t="s">
        <v>203</v>
      </c>
      <c r="Z2161">
        <v>31.46</v>
      </c>
      <c r="AA2161">
        <v>11.19</v>
      </c>
      <c r="AB2161" t="s">
        <v>2380</v>
      </c>
      <c r="AC2161" t="s">
        <v>2380</v>
      </c>
      <c r="AD2161" t="s">
        <v>2380</v>
      </c>
      <c r="AE2161" t="s">
        <v>2381</v>
      </c>
      <c r="AF2161" t="s">
        <v>2380</v>
      </c>
      <c r="AH2161" t="s">
        <v>2190</v>
      </c>
      <c r="AI2161">
        <v>1992</v>
      </c>
      <c r="AJ2161" t="s">
        <v>10</v>
      </c>
      <c r="AK2161">
        <v>4</v>
      </c>
      <c r="AL2161">
        <v>0</v>
      </c>
      <c r="AM2161">
        <v>36837.47</v>
      </c>
      <c r="AN2161" t="s">
        <v>11</v>
      </c>
      <c r="AO2161" t="s">
        <v>12</v>
      </c>
      <c r="AP2161" t="s">
        <v>42</v>
      </c>
    </row>
    <row r="2162" spans="7:42" x14ac:dyDescent="0.3">
      <c r="G2162" s="14">
        <v>1972</v>
      </c>
      <c r="H2162" s="15" t="s">
        <v>30</v>
      </c>
      <c r="J2162" s="60" t="s">
        <v>2380</v>
      </c>
      <c r="K2162" s="14" t="s">
        <v>16</v>
      </c>
      <c r="L2162" s="14" t="s">
        <v>12</v>
      </c>
      <c r="R2162" s="15" t="s">
        <v>42</v>
      </c>
      <c r="Y2162" t="s">
        <v>202</v>
      </c>
      <c r="Z2162">
        <v>29.6</v>
      </c>
      <c r="AA2162">
        <v>11.03</v>
      </c>
      <c r="AB2162" t="s">
        <v>2380</v>
      </c>
      <c r="AC2162" t="s">
        <v>2380</v>
      </c>
      <c r="AD2162" t="s">
        <v>2380</v>
      </c>
      <c r="AE2162" t="s">
        <v>2381</v>
      </c>
      <c r="AF2162" t="s">
        <v>2380</v>
      </c>
      <c r="AH2162" t="s">
        <v>2191</v>
      </c>
      <c r="AI2162">
        <v>1972</v>
      </c>
      <c r="AJ2162" t="s">
        <v>30</v>
      </c>
      <c r="AK2162">
        <v>5</v>
      </c>
      <c r="AL2162">
        <v>0</v>
      </c>
      <c r="AM2162">
        <v>36889.99</v>
      </c>
      <c r="AN2162" t="s">
        <v>16</v>
      </c>
      <c r="AO2162" t="s">
        <v>12</v>
      </c>
      <c r="AP2162" t="s">
        <v>42</v>
      </c>
    </row>
    <row r="2163" spans="7:42" x14ac:dyDescent="0.3">
      <c r="G2163" s="14">
        <v>2003</v>
      </c>
      <c r="H2163" s="15" t="s">
        <v>18</v>
      </c>
      <c r="J2163" s="60" t="s">
        <v>2380</v>
      </c>
      <c r="K2163" s="14" t="s">
        <v>11</v>
      </c>
      <c r="L2163" s="14" t="s">
        <v>16</v>
      </c>
      <c r="R2163" s="15" t="s">
        <v>23</v>
      </c>
      <c r="Y2163" t="s">
        <v>201</v>
      </c>
      <c r="Z2163">
        <v>22.05</v>
      </c>
      <c r="AA2163">
        <v>4.43</v>
      </c>
      <c r="AB2163" t="s">
        <v>2382</v>
      </c>
      <c r="AC2163" t="s">
        <v>2380</v>
      </c>
      <c r="AD2163" t="s">
        <v>2380</v>
      </c>
      <c r="AE2163" t="s">
        <v>2381</v>
      </c>
      <c r="AF2163" t="s">
        <v>2380</v>
      </c>
      <c r="AH2163" t="s">
        <v>2192</v>
      </c>
      <c r="AI2163">
        <v>2003</v>
      </c>
      <c r="AJ2163" t="s">
        <v>18</v>
      </c>
      <c r="AK2163">
        <v>21</v>
      </c>
      <c r="AL2163">
        <v>0</v>
      </c>
      <c r="AM2163">
        <v>36898.730000000003</v>
      </c>
      <c r="AN2163" t="s">
        <v>11</v>
      </c>
      <c r="AO2163" t="s">
        <v>16</v>
      </c>
      <c r="AP2163" t="s">
        <v>23</v>
      </c>
    </row>
    <row r="2164" spans="7:42" x14ac:dyDescent="0.3">
      <c r="G2164" s="14">
        <v>1963</v>
      </c>
      <c r="H2164" s="15" t="s">
        <v>10</v>
      </c>
      <c r="J2164" s="60" t="s">
        <v>2380</v>
      </c>
      <c r="K2164" s="14" t="s">
        <v>11</v>
      </c>
      <c r="L2164" s="14" t="s">
        <v>11</v>
      </c>
      <c r="R2164" s="15" t="s">
        <v>42</v>
      </c>
      <c r="Y2164" t="s">
        <v>199</v>
      </c>
      <c r="Z2164">
        <v>27.06</v>
      </c>
      <c r="AA2164">
        <v>6.14</v>
      </c>
      <c r="AB2164" t="s">
        <v>2380</v>
      </c>
      <c r="AC2164" t="s">
        <v>2382</v>
      </c>
      <c r="AD2164" t="s">
        <v>2380</v>
      </c>
      <c r="AE2164">
        <v>1</v>
      </c>
      <c r="AF2164" t="s">
        <v>2380</v>
      </c>
      <c r="AH2164" t="s">
        <v>2193</v>
      </c>
      <c r="AI2164">
        <v>1963</v>
      </c>
      <c r="AJ2164" t="s">
        <v>10</v>
      </c>
      <c r="AK2164">
        <v>24</v>
      </c>
      <c r="AL2164">
        <v>2</v>
      </c>
      <c r="AM2164">
        <v>36910.61</v>
      </c>
      <c r="AN2164" t="s">
        <v>11</v>
      </c>
      <c r="AO2164" t="s">
        <v>11</v>
      </c>
      <c r="AP2164" t="s">
        <v>42</v>
      </c>
    </row>
    <row r="2165" spans="7:42" x14ac:dyDescent="0.3">
      <c r="G2165" s="14">
        <v>1991</v>
      </c>
      <c r="H2165" s="15" t="s">
        <v>18</v>
      </c>
      <c r="J2165" s="60" t="s">
        <v>2380</v>
      </c>
      <c r="K2165" s="14" t="s">
        <v>11</v>
      </c>
      <c r="L2165" s="14" t="s">
        <v>11</v>
      </c>
      <c r="R2165" s="15" t="s">
        <v>42</v>
      </c>
      <c r="Y2165" t="s">
        <v>198</v>
      </c>
      <c r="Z2165">
        <v>20.49</v>
      </c>
      <c r="AA2165">
        <v>4.87</v>
      </c>
      <c r="AB2165" t="s">
        <v>2380</v>
      </c>
      <c r="AC2165" t="s">
        <v>2380</v>
      </c>
      <c r="AD2165" t="s">
        <v>2380</v>
      </c>
      <c r="AE2165" t="s">
        <v>2381</v>
      </c>
      <c r="AF2165" t="s">
        <v>2380</v>
      </c>
      <c r="AH2165" t="s">
        <v>2194</v>
      </c>
      <c r="AI2165">
        <v>1991</v>
      </c>
      <c r="AJ2165" t="s">
        <v>18</v>
      </c>
      <c r="AK2165">
        <v>10</v>
      </c>
      <c r="AL2165">
        <v>3</v>
      </c>
      <c r="AM2165">
        <v>36911.99</v>
      </c>
      <c r="AN2165" t="s">
        <v>11</v>
      </c>
      <c r="AO2165" t="s">
        <v>11</v>
      </c>
      <c r="AP2165" t="s">
        <v>42</v>
      </c>
    </row>
    <row r="2166" spans="7:42" x14ac:dyDescent="0.3">
      <c r="G2166" s="14">
        <v>1968</v>
      </c>
      <c r="H2166" s="15" t="s">
        <v>37</v>
      </c>
      <c r="J2166" s="60" t="s">
        <v>2380</v>
      </c>
      <c r="K2166" s="14" t="s">
        <v>11</v>
      </c>
      <c r="L2166" s="14" t="s">
        <v>16</v>
      </c>
      <c r="R2166" s="15" t="s">
        <v>42</v>
      </c>
      <c r="Y2166" t="s">
        <v>197</v>
      </c>
      <c r="Z2166">
        <v>28.4</v>
      </c>
      <c r="AA2166">
        <v>4.3</v>
      </c>
      <c r="AB2166" t="s">
        <v>2380</v>
      </c>
      <c r="AC2166" t="s">
        <v>2380</v>
      </c>
      <c r="AD2166" t="s">
        <v>2383</v>
      </c>
      <c r="AE2166">
        <v>1</v>
      </c>
      <c r="AF2166" t="s">
        <v>2380</v>
      </c>
      <c r="AH2166" t="s">
        <v>2195</v>
      </c>
      <c r="AI2166">
        <v>1968</v>
      </c>
      <c r="AJ2166" t="s">
        <v>37</v>
      </c>
      <c r="AK2166">
        <v>22</v>
      </c>
      <c r="AL2166">
        <v>0</v>
      </c>
      <c r="AM2166">
        <v>36922.61</v>
      </c>
      <c r="AN2166" t="s">
        <v>11</v>
      </c>
      <c r="AO2166" t="s">
        <v>16</v>
      </c>
      <c r="AP2166" t="s">
        <v>42</v>
      </c>
    </row>
    <row r="2167" spans="7:42" x14ac:dyDescent="0.3">
      <c r="G2167" s="14">
        <v>1977</v>
      </c>
      <c r="H2167" s="15" t="s">
        <v>35</v>
      </c>
      <c r="J2167" s="60" t="s">
        <v>2380</v>
      </c>
      <c r="K2167" s="14" t="s">
        <v>11</v>
      </c>
      <c r="L2167" s="14" t="s">
        <v>16</v>
      </c>
      <c r="R2167" s="15" t="s">
        <v>42</v>
      </c>
      <c r="Y2167" t="s">
        <v>196</v>
      </c>
      <c r="Z2167">
        <v>41.91</v>
      </c>
      <c r="AA2167">
        <v>6.19</v>
      </c>
      <c r="AB2167" t="s">
        <v>2380</v>
      </c>
      <c r="AC2167" t="s">
        <v>2380</v>
      </c>
      <c r="AD2167" t="s">
        <v>2380</v>
      </c>
      <c r="AE2167" t="s">
        <v>2381</v>
      </c>
      <c r="AF2167" t="s">
        <v>2380</v>
      </c>
      <c r="AH2167" t="s">
        <v>2196</v>
      </c>
      <c r="AI2167">
        <v>1977</v>
      </c>
      <c r="AJ2167" t="s">
        <v>35</v>
      </c>
      <c r="AK2167">
        <v>13</v>
      </c>
      <c r="AL2167">
        <v>2</v>
      </c>
      <c r="AM2167">
        <v>36935.64</v>
      </c>
      <c r="AN2167" t="s">
        <v>11</v>
      </c>
      <c r="AO2167" t="s">
        <v>16</v>
      </c>
      <c r="AP2167" t="s">
        <v>42</v>
      </c>
    </row>
    <row r="2168" spans="7:42" x14ac:dyDescent="0.3">
      <c r="G2168" s="14">
        <v>1992</v>
      </c>
      <c r="H2168" s="15" t="s">
        <v>35</v>
      </c>
      <c r="J2168" s="60" t="s">
        <v>2380</v>
      </c>
      <c r="K2168" s="14" t="s">
        <v>16</v>
      </c>
      <c r="L2168" s="14" t="s">
        <v>16</v>
      </c>
      <c r="R2168" s="15" t="s">
        <v>13</v>
      </c>
      <c r="Y2168" t="s">
        <v>195</v>
      </c>
      <c r="Z2168">
        <v>24.6</v>
      </c>
      <c r="AA2168">
        <v>6.19</v>
      </c>
      <c r="AB2168" t="s">
        <v>2380</v>
      </c>
      <c r="AC2168" t="s">
        <v>2380</v>
      </c>
      <c r="AD2168" t="s">
        <v>2383</v>
      </c>
      <c r="AE2168">
        <v>1</v>
      </c>
      <c r="AF2168" t="s">
        <v>2380</v>
      </c>
      <c r="AH2168" t="s">
        <v>2197</v>
      </c>
      <c r="AI2168">
        <v>1992</v>
      </c>
      <c r="AJ2168" t="s">
        <v>35</v>
      </c>
      <c r="AK2168">
        <v>25</v>
      </c>
      <c r="AL2168">
        <v>0</v>
      </c>
      <c r="AM2168">
        <v>36950.26</v>
      </c>
      <c r="AN2168" t="s">
        <v>16</v>
      </c>
      <c r="AO2168" t="s">
        <v>16</v>
      </c>
      <c r="AP2168" t="s">
        <v>13</v>
      </c>
    </row>
    <row r="2169" spans="7:42" x14ac:dyDescent="0.3">
      <c r="G2169" s="14">
        <v>1992</v>
      </c>
      <c r="H2169" s="15" t="s">
        <v>20</v>
      </c>
      <c r="J2169" s="60" t="s">
        <v>2380</v>
      </c>
      <c r="K2169" s="14" t="s">
        <v>11</v>
      </c>
      <c r="L2169" s="14" t="s">
        <v>12</v>
      </c>
      <c r="R2169" s="15" t="s">
        <v>42</v>
      </c>
      <c r="Y2169" t="s">
        <v>194</v>
      </c>
      <c r="Z2169">
        <v>20.9</v>
      </c>
      <c r="AA2169">
        <v>5.12</v>
      </c>
      <c r="AB2169" t="s">
        <v>2380</v>
      </c>
      <c r="AC2169" t="s">
        <v>2380</v>
      </c>
      <c r="AD2169" t="s">
        <v>2383</v>
      </c>
      <c r="AE2169">
        <v>1</v>
      </c>
      <c r="AF2169" t="s">
        <v>2380</v>
      </c>
      <c r="AH2169" t="s">
        <v>2198</v>
      </c>
      <c r="AI2169">
        <v>1992</v>
      </c>
      <c r="AJ2169" t="s">
        <v>20</v>
      </c>
      <c r="AK2169">
        <v>13</v>
      </c>
      <c r="AL2169">
        <v>0</v>
      </c>
      <c r="AM2169">
        <v>36976.449999999997</v>
      </c>
      <c r="AN2169" t="s">
        <v>11</v>
      </c>
      <c r="AO2169" t="s">
        <v>12</v>
      </c>
      <c r="AP2169" t="s">
        <v>42</v>
      </c>
    </row>
    <row r="2170" spans="7:42" x14ac:dyDescent="0.3">
      <c r="G2170" s="14">
        <v>1991</v>
      </c>
      <c r="H2170" s="15" t="s">
        <v>15</v>
      </c>
      <c r="J2170" s="60" t="s">
        <v>2380</v>
      </c>
      <c r="K2170" s="14" t="s">
        <v>11</v>
      </c>
      <c r="L2170" s="14" t="s">
        <v>11</v>
      </c>
      <c r="R2170" s="15" t="s">
        <v>42</v>
      </c>
      <c r="Y2170" t="s">
        <v>193</v>
      </c>
      <c r="Z2170">
        <v>34.4</v>
      </c>
      <c r="AA2170">
        <v>4.04</v>
      </c>
      <c r="AB2170" t="s">
        <v>2380</v>
      </c>
      <c r="AC2170" t="s">
        <v>2380</v>
      </c>
      <c r="AD2170" t="s">
        <v>2380</v>
      </c>
      <c r="AE2170" t="s">
        <v>2381</v>
      </c>
      <c r="AF2170" t="s">
        <v>2380</v>
      </c>
      <c r="AH2170" t="s">
        <v>2199</v>
      </c>
      <c r="AI2170">
        <v>1991</v>
      </c>
      <c r="AJ2170" t="s">
        <v>15</v>
      </c>
      <c r="AK2170">
        <v>1</v>
      </c>
      <c r="AL2170">
        <v>3</v>
      </c>
      <c r="AM2170">
        <v>37040.879999999997</v>
      </c>
      <c r="AN2170" t="s">
        <v>11</v>
      </c>
      <c r="AO2170" t="s">
        <v>11</v>
      </c>
      <c r="AP2170" t="s">
        <v>42</v>
      </c>
    </row>
    <row r="2171" spans="7:42" x14ac:dyDescent="0.3">
      <c r="G2171" s="14">
        <v>1988</v>
      </c>
      <c r="H2171" s="15" t="s">
        <v>30</v>
      </c>
      <c r="J2171" s="60" t="s">
        <v>2380</v>
      </c>
      <c r="K2171" s="14" t="s">
        <v>11</v>
      </c>
      <c r="L2171" s="14" t="s">
        <v>16</v>
      </c>
      <c r="R2171" s="15" t="s">
        <v>42</v>
      </c>
      <c r="Y2171" t="s">
        <v>192</v>
      </c>
      <c r="Z2171">
        <v>32.56</v>
      </c>
      <c r="AA2171">
        <v>5.36</v>
      </c>
      <c r="AB2171" t="s">
        <v>2380</v>
      </c>
      <c r="AC2171" t="s">
        <v>2380</v>
      </c>
      <c r="AD2171" t="s">
        <v>2380</v>
      </c>
      <c r="AE2171" t="s">
        <v>2381</v>
      </c>
      <c r="AF2171" t="s">
        <v>2380</v>
      </c>
      <c r="AH2171" t="s">
        <v>2200</v>
      </c>
      <c r="AI2171">
        <v>1988</v>
      </c>
      <c r="AJ2171" t="s">
        <v>30</v>
      </c>
      <c r="AK2171">
        <v>17</v>
      </c>
      <c r="AL2171">
        <v>3</v>
      </c>
      <c r="AM2171">
        <v>37076.370000000003</v>
      </c>
      <c r="AN2171" t="s">
        <v>11</v>
      </c>
      <c r="AO2171" t="s">
        <v>16</v>
      </c>
      <c r="AP2171" t="s">
        <v>42</v>
      </c>
    </row>
    <row r="2172" spans="7:42" x14ac:dyDescent="0.3">
      <c r="G2172" s="14">
        <v>1989</v>
      </c>
      <c r="H2172" s="15" t="s">
        <v>18</v>
      </c>
      <c r="J2172" s="60" t="s">
        <v>2380</v>
      </c>
      <c r="K2172" s="14" t="s">
        <v>11</v>
      </c>
      <c r="L2172" s="14" t="s">
        <v>12</v>
      </c>
      <c r="R2172" s="15" t="s">
        <v>42</v>
      </c>
      <c r="Y2172" t="s">
        <v>191</v>
      </c>
      <c r="Z2172">
        <v>27.98</v>
      </c>
      <c r="AA2172">
        <v>4.38</v>
      </c>
      <c r="AB2172" t="s">
        <v>2380</v>
      </c>
      <c r="AC2172" t="s">
        <v>2382</v>
      </c>
      <c r="AD2172" t="s">
        <v>2380</v>
      </c>
      <c r="AE2172">
        <v>1</v>
      </c>
      <c r="AF2172" t="s">
        <v>2380</v>
      </c>
      <c r="AH2172" t="s">
        <v>2201</v>
      </c>
      <c r="AI2172">
        <v>1989</v>
      </c>
      <c r="AJ2172" t="s">
        <v>18</v>
      </c>
      <c r="AK2172">
        <v>10</v>
      </c>
      <c r="AL2172">
        <v>0</v>
      </c>
      <c r="AM2172">
        <v>37079.370000000003</v>
      </c>
      <c r="AN2172" t="s">
        <v>11</v>
      </c>
      <c r="AO2172" t="s">
        <v>12</v>
      </c>
      <c r="AP2172" t="s">
        <v>42</v>
      </c>
    </row>
    <row r="2173" spans="7:42" x14ac:dyDescent="0.3">
      <c r="G2173" s="14">
        <v>1995</v>
      </c>
      <c r="H2173" s="15" t="s">
        <v>37</v>
      </c>
      <c r="J2173" s="60" t="s">
        <v>2380</v>
      </c>
      <c r="K2173" s="14" t="s">
        <v>11</v>
      </c>
      <c r="L2173" s="14" t="s">
        <v>11</v>
      </c>
      <c r="R2173" s="15" t="s">
        <v>13</v>
      </c>
      <c r="Y2173" t="s">
        <v>190</v>
      </c>
      <c r="Z2173">
        <v>26.51</v>
      </c>
      <c r="AA2173">
        <v>4.58</v>
      </c>
      <c r="AB2173" t="s">
        <v>2380</v>
      </c>
      <c r="AC2173" t="s">
        <v>2380</v>
      </c>
      <c r="AD2173" t="s">
        <v>2380</v>
      </c>
      <c r="AE2173" t="s">
        <v>2381</v>
      </c>
      <c r="AF2173" t="s">
        <v>2380</v>
      </c>
      <c r="AH2173" t="s">
        <v>2202</v>
      </c>
      <c r="AI2173">
        <v>1995</v>
      </c>
      <c r="AJ2173" t="s">
        <v>37</v>
      </c>
      <c r="AK2173">
        <v>30</v>
      </c>
      <c r="AL2173">
        <v>0</v>
      </c>
      <c r="AM2173">
        <v>37133.9</v>
      </c>
      <c r="AN2173" t="s">
        <v>11</v>
      </c>
      <c r="AO2173" t="s">
        <v>11</v>
      </c>
      <c r="AP2173" t="s">
        <v>13</v>
      </c>
    </row>
    <row r="2174" spans="7:42" x14ac:dyDescent="0.3">
      <c r="G2174" s="14">
        <v>2000</v>
      </c>
      <c r="H2174" s="15" t="s">
        <v>20</v>
      </c>
      <c r="J2174" s="60" t="s">
        <v>2380</v>
      </c>
      <c r="K2174" s="14" t="s">
        <v>16</v>
      </c>
      <c r="L2174" s="14" t="s">
        <v>12</v>
      </c>
      <c r="R2174" s="20" t="s">
        <v>8334</v>
      </c>
      <c r="Y2174" t="s">
        <v>189</v>
      </c>
      <c r="Z2174">
        <v>29.734999999999999</v>
      </c>
      <c r="AA2174">
        <v>11.92</v>
      </c>
      <c r="AB2174" t="s">
        <v>2380</v>
      </c>
      <c r="AC2174" t="s">
        <v>2380</v>
      </c>
      <c r="AD2174" t="s">
        <v>2380</v>
      </c>
      <c r="AE2174" t="s">
        <v>2381</v>
      </c>
      <c r="AF2174" t="s">
        <v>2380</v>
      </c>
      <c r="AH2174" t="s">
        <v>2203</v>
      </c>
      <c r="AI2174">
        <v>2000</v>
      </c>
      <c r="AJ2174" t="s">
        <v>20</v>
      </c>
      <c r="AK2174">
        <v>5</v>
      </c>
      <c r="AL2174">
        <v>1</v>
      </c>
      <c r="AM2174">
        <v>37165.160000000003</v>
      </c>
      <c r="AN2174" t="s">
        <v>16</v>
      </c>
      <c r="AO2174" t="s">
        <v>12</v>
      </c>
      <c r="AP2174" t="s">
        <v>31</v>
      </c>
    </row>
    <row r="2175" spans="7:42" x14ac:dyDescent="0.3">
      <c r="G2175" s="14">
        <v>1990</v>
      </c>
      <c r="H2175" s="15" t="s">
        <v>37</v>
      </c>
      <c r="J2175" s="60" t="s">
        <v>2380</v>
      </c>
      <c r="K2175" s="14" t="s">
        <v>11</v>
      </c>
      <c r="L2175" s="14" t="s">
        <v>11</v>
      </c>
      <c r="R2175" s="15" t="s">
        <v>42</v>
      </c>
      <c r="Y2175" t="s">
        <v>188</v>
      </c>
      <c r="Z2175">
        <v>40.5</v>
      </c>
      <c r="AA2175">
        <v>5.4</v>
      </c>
      <c r="AB2175" t="s">
        <v>2380</v>
      </c>
      <c r="AC2175" t="s">
        <v>2380</v>
      </c>
      <c r="AD2175" t="s">
        <v>2383</v>
      </c>
      <c r="AE2175">
        <v>1</v>
      </c>
      <c r="AF2175" t="s">
        <v>2380</v>
      </c>
      <c r="AH2175" t="s">
        <v>2204</v>
      </c>
      <c r="AI2175">
        <v>1990</v>
      </c>
      <c r="AJ2175" t="s">
        <v>37</v>
      </c>
      <c r="AK2175">
        <v>17</v>
      </c>
      <c r="AL2175">
        <v>3</v>
      </c>
      <c r="AM2175">
        <v>37251.22</v>
      </c>
      <c r="AN2175" t="s">
        <v>11</v>
      </c>
      <c r="AO2175" t="s">
        <v>11</v>
      </c>
      <c r="AP2175" t="s">
        <v>42</v>
      </c>
    </row>
    <row r="2176" spans="7:42" x14ac:dyDescent="0.3">
      <c r="G2176" s="14">
        <v>1985</v>
      </c>
      <c r="H2176" s="15" t="s">
        <v>15</v>
      </c>
      <c r="J2176" s="60" t="s">
        <v>2380</v>
      </c>
      <c r="K2176" s="14" t="s">
        <v>11</v>
      </c>
      <c r="L2176" s="14" t="s">
        <v>16</v>
      </c>
      <c r="R2176" s="15" t="s">
        <v>247</v>
      </c>
      <c r="Y2176" t="s">
        <v>187</v>
      </c>
      <c r="Z2176">
        <v>25.64</v>
      </c>
      <c r="AA2176">
        <v>4.76</v>
      </c>
      <c r="AB2176" t="s">
        <v>2380</v>
      </c>
      <c r="AC2176" t="s">
        <v>2380</v>
      </c>
      <c r="AD2176" t="s">
        <v>2380</v>
      </c>
      <c r="AE2176">
        <v>1</v>
      </c>
      <c r="AF2176" t="s">
        <v>2380</v>
      </c>
      <c r="AH2176" t="s">
        <v>2205</v>
      </c>
      <c r="AI2176">
        <v>1985</v>
      </c>
      <c r="AJ2176" t="s">
        <v>15</v>
      </c>
      <c r="AK2176">
        <v>17</v>
      </c>
      <c r="AL2176">
        <v>0</v>
      </c>
      <c r="AM2176">
        <v>37270.15</v>
      </c>
      <c r="AN2176" t="s">
        <v>11</v>
      </c>
      <c r="AO2176" t="s">
        <v>16</v>
      </c>
      <c r="AP2176" t="s">
        <v>247</v>
      </c>
    </row>
    <row r="2177" spans="7:42" x14ac:dyDescent="0.3">
      <c r="G2177" s="14">
        <v>1975</v>
      </c>
      <c r="H2177" s="15" t="s">
        <v>15</v>
      </c>
      <c r="J2177" s="60" t="s">
        <v>2380</v>
      </c>
      <c r="K2177" s="14" t="s">
        <v>11</v>
      </c>
      <c r="L2177" s="14" t="s">
        <v>12</v>
      </c>
      <c r="R2177" s="15" t="s">
        <v>42</v>
      </c>
      <c r="Y2177" t="s">
        <v>186</v>
      </c>
      <c r="Z2177">
        <v>32.9</v>
      </c>
      <c r="AA2177">
        <v>4.78</v>
      </c>
      <c r="AB2177" t="s">
        <v>2380</v>
      </c>
      <c r="AC2177" t="s">
        <v>2380</v>
      </c>
      <c r="AD2177" t="s">
        <v>2383</v>
      </c>
      <c r="AE2177">
        <v>1</v>
      </c>
      <c r="AF2177" t="s">
        <v>2380</v>
      </c>
      <c r="AH2177" t="s">
        <v>2206</v>
      </c>
      <c r="AI2177">
        <v>1975</v>
      </c>
      <c r="AJ2177" t="s">
        <v>15</v>
      </c>
      <c r="AK2177">
        <v>9</v>
      </c>
      <c r="AL2177">
        <v>1</v>
      </c>
      <c r="AM2177">
        <v>37272.339999999997</v>
      </c>
      <c r="AN2177" t="s">
        <v>11</v>
      </c>
      <c r="AO2177" t="s">
        <v>12</v>
      </c>
      <c r="AP2177" t="s">
        <v>42</v>
      </c>
    </row>
    <row r="2178" spans="7:42" x14ac:dyDescent="0.3">
      <c r="G2178" s="14">
        <v>1969</v>
      </c>
      <c r="H2178" s="15" t="s">
        <v>37</v>
      </c>
      <c r="J2178" s="60" t="s">
        <v>2380</v>
      </c>
      <c r="K2178" s="14" t="s">
        <v>16</v>
      </c>
      <c r="L2178" s="14" t="s">
        <v>12</v>
      </c>
      <c r="R2178" s="15" t="s">
        <v>42</v>
      </c>
      <c r="Y2178" t="s">
        <v>185</v>
      </c>
      <c r="Z2178">
        <v>29.8</v>
      </c>
      <c r="AA2178">
        <v>4.26</v>
      </c>
      <c r="AB2178" t="s">
        <v>2380</v>
      </c>
      <c r="AC2178" t="s">
        <v>2380</v>
      </c>
      <c r="AD2178" t="s">
        <v>2383</v>
      </c>
      <c r="AE2178">
        <v>1</v>
      </c>
      <c r="AF2178" t="s">
        <v>2380</v>
      </c>
      <c r="AH2178" t="s">
        <v>2207</v>
      </c>
      <c r="AI2178">
        <v>1969</v>
      </c>
      <c r="AJ2178" t="s">
        <v>37</v>
      </c>
      <c r="AK2178">
        <v>30</v>
      </c>
      <c r="AL2178">
        <v>0</v>
      </c>
      <c r="AM2178">
        <v>37277.269999999997</v>
      </c>
      <c r="AN2178" t="s">
        <v>16</v>
      </c>
      <c r="AO2178" t="s">
        <v>12</v>
      </c>
      <c r="AP2178" t="s">
        <v>42</v>
      </c>
    </row>
    <row r="2179" spans="7:42" x14ac:dyDescent="0.3">
      <c r="G2179" s="14">
        <v>1979</v>
      </c>
      <c r="H2179" s="15" t="s">
        <v>35</v>
      </c>
      <c r="J2179" s="60" t="s">
        <v>2380</v>
      </c>
      <c r="K2179" s="14" t="s">
        <v>11</v>
      </c>
      <c r="L2179" s="14" t="s">
        <v>16</v>
      </c>
      <c r="R2179" s="15" t="s">
        <v>42</v>
      </c>
      <c r="Y2179" t="s">
        <v>184</v>
      </c>
      <c r="Z2179">
        <v>28.9</v>
      </c>
      <c r="AA2179">
        <v>5.85</v>
      </c>
      <c r="AB2179" t="s">
        <v>2380</v>
      </c>
      <c r="AC2179" t="s">
        <v>2380</v>
      </c>
      <c r="AD2179" t="s">
        <v>2383</v>
      </c>
      <c r="AE2179">
        <v>1</v>
      </c>
      <c r="AF2179" t="s">
        <v>2380</v>
      </c>
      <c r="AH2179" t="s">
        <v>2208</v>
      </c>
      <c r="AI2179">
        <v>1979</v>
      </c>
      <c r="AJ2179" t="s">
        <v>35</v>
      </c>
      <c r="AK2179">
        <v>3</v>
      </c>
      <c r="AL2179">
        <v>2</v>
      </c>
      <c r="AM2179">
        <v>37425.94</v>
      </c>
      <c r="AN2179" t="s">
        <v>11</v>
      </c>
      <c r="AO2179" t="s">
        <v>16</v>
      </c>
      <c r="AP2179" t="s">
        <v>42</v>
      </c>
    </row>
    <row r="2180" spans="7:42" x14ac:dyDescent="0.3">
      <c r="G2180" s="14">
        <v>2002</v>
      </c>
      <c r="H2180" s="15" t="s">
        <v>20</v>
      </c>
      <c r="J2180" s="60" t="s">
        <v>2380</v>
      </c>
      <c r="K2180" s="14" t="s">
        <v>16</v>
      </c>
      <c r="L2180" s="14" t="s">
        <v>11</v>
      </c>
      <c r="R2180" s="15" t="s">
        <v>23</v>
      </c>
      <c r="Y2180" t="s">
        <v>183</v>
      </c>
      <c r="Z2180">
        <v>24.7</v>
      </c>
      <c r="AA2180">
        <v>5.32</v>
      </c>
      <c r="AB2180" t="s">
        <v>2380</v>
      </c>
      <c r="AC2180" t="s">
        <v>2380</v>
      </c>
      <c r="AD2180" t="s">
        <v>2383</v>
      </c>
      <c r="AE2180">
        <v>1</v>
      </c>
      <c r="AF2180" t="s">
        <v>2380</v>
      </c>
      <c r="AH2180" t="s">
        <v>2209</v>
      </c>
      <c r="AI2180">
        <v>2002</v>
      </c>
      <c r="AJ2180" t="s">
        <v>20</v>
      </c>
      <c r="AK2180">
        <v>27</v>
      </c>
      <c r="AL2180">
        <v>3</v>
      </c>
      <c r="AM2180">
        <v>37465.339999999997</v>
      </c>
      <c r="AN2180" t="s">
        <v>16</v>
      </c>
      <c r="AO2180" t="s">
        <v>11</v>
      </c>
      <c r="AP2180" t="s">
        <v>23</v>
      </c>
    </row>
    <row r="2181" spans="7:42" x14ac:dyDescent="0.3">
      <c r="G2181" s="14">
        <v>2000</v>
      </c>
      <c r="H2181" s="15" t="s">
        <v>37</v>
      </c>
      <c r="J2181" s="60" t="s">
        <v>2380</v>
      </c>
      <c r="K2181" s="14" t="s">
        <v>16</v>
      </c>
      <c r="L2181" s="14" t="s">
        <v>16</v>
      </c>
      <c r="R2181" s="15" t="s">
        <v>13</v>
      </c>
      <c r="Y2181" t="s">
        <v>182</v>
      </c>
      <c r="Z2181">
        <v>20.6</v>
      </c>
      <c r="AA2181">
        <v>5.14</v>
      </c>
      <c r="AB2181" t="s">
        <v>2380</v>
      </c>
      <c r="AC2181" t="s">
        <v>2380</v>
      </c>
      <c r="AD2181" t="s">
        <v>2383</v>
      </c>
      <c r="AE2181">
        <v>1</v>
      </c>
      <c r="AF2181" t="s">
        <v>2380</v>
      </c>
      <c r="AH2181" t="s">
        <v>2210</v>
      </c>
      <c r="AI2181">
        <v>2000</v>
      </c>
      <c r="AJ2181" t="s">
        <v>37</v>
      </c>
      <c r="AK2181">
        <v>12</v>
      </c>
      <c r="AL2181">
        <v>2</v>
      </c>
      <c r="AM2181">
        <v>37484.449999999997</v>
      </c>
      <c r="AN2181" t="s">
        <v>16</v>
      </c>
      <c r="AO2181" t="s">
        <v>16</v>
      </c>
      <c r="AP2181" t="s">
        <v>13</v>
      </c>
    </row>
    <row r="2182" spans="7:42" x14ac:dyDescent="0.3">
      <c r="G2182" s="14">
        <v>1990</v>
      </c>
      <c r="H2182" s="15" t="s">
        <v>15</v>
      </c>
      <c r="J2182" s="60" t="s">
        <v>2380</v>
      </c>
      <c r="K2182" s="14" t="s">
        <v>16</v>
      </c>
      <c r="L2182" s="14" t="s">
        <v>11</v>
      </c>
      <c r="R2182" s="15" t="s">
        <v>166</v>
      </c>
      <c r="Y2182" t="s">
        <v>181</v>
      </c>
      <c r="Z2182">
        <v>18.600000000000001</v>
      </c>
      <c r="AA2182">
        <v>5</v>
      </c>
      <c r="AB2182" t="s">
        <v>2380</v>
      </c>
      <c r="AC2182" t="s">
        <v>2380</v>
      </c>
      <c r="AD2182" t="s">
        <v>2383</v>
      </c>
      <c r="AE2182">
        <v>1</v>
      </c>
      <c r="AF2182" t="s">
        <v>2380</v>
      </c>
      <c r="AH2182" t="s">
        <v>2211</v>
      </c>
      <c r="AI2182">
        <v>1990</v>
      </c>
      <c r="AJ2182" t="s">
        <v>15</v>
      </c>
      <c r="AK2182">
        <v>16</v>
      </c>
      <c r="AL2182">
        <v>1</v>
      </c>
      <c r="AM2182">
        <v>37607.53</v>
      </c>
      <c r="AN2182" t="s">
        <v>16</v>
      </c>
      <c r="AO2182" t="s">
        <v>11</v>
      </c>
      <c r="AP2182" t="s">
        <v>166</v>
      </c>
    </row>
    <row r="2183" spans="7:42" x14ac:dyDescent="0.3">
      <c r="G2183" s="14">
        <v>1982</v>
      </c>
      <c r="H2183" s="15" t="s">
        <v>18</v>
      </c>
      <c r="J2183" s="60" t="s">
        <v>2380</v>
      </c>
      <c r="K2183" s="14" t="s">
        <v>11</v>
      </c>
      <c r="L2183" s="14" t="s">
        <v>11</v>
      </c>
      <c r="R2183" s="15" t="s">
        <v>23</v>
      </c>
      <c r="Y2183" t="s">
        <v>180</v>
      </c>
      <c r="Z2183">
        <v>17.8</v>
      </c>
      <c r="AA2183">
        <v>4.55</v>
      </c>
      <c r="AB2183" t="s">
        <v>2380</v>
      </c>
      <c r="AC2183" t="s">
        <v>2380</v>
      </c>
      <c r="AD2183" t="s">
        <v>2383</v>
      </c>
      <c r="AE2183">
        <v>1</v>
      </c>
      <c r="AF2183" t="s">
        <v>2380</v>
      </c>
      <c r="AH2183" t="s">
        <v>2212</v>
      </c>
      <c r="AI2183">
        <v>1982</v>
      </c>
      <c r="AJ2183" t="s">
        <v>18</v>
      </c>
      <c r="AK2183">
        <v>20</v>
      </c>
      <c r="AL2183">
        <v>3</v>
      </c>
      <c r="AM2183">
        <v>37650.74</v>
      </c>
      <c r="AN2183" t="s">
        <v>11</v>
      </c>
      <c r="AO2183" t="s">
        <v>11</v>
      </c>
      <c r="AP2183" t="s">
        <v>23</v>
      </c>
    </row>
    <row r="2184" spans="7:42" x14ac:dyDescent="0.3">
      <c r="G2184" s="14">
        <v>1970</v>
      </c>
      <c r="H2184" s="15" t="s">
        <v>37</v>
      </c>
      <c r="J2184" s="60" t="s">
        <v>2380</v>
      </c>
      <c r="K2184" s="14" t="s">
        <v>11</v>
      </c>
      <c r="L2184" s="14" t="s">
        <v>12</v>
      </c>
      <c r="R2184" s="15" t="s">
        <v>42</v>
      </c>
      <c r="Y2184" t="s">
        <v>179</v>
      </c>
      <c r="Z2184">
        <v>35.200000000000003</v>
      </c>
      <c r="AA2184">
        <v>5.97</v>
      </c>
      <c r="AB2184" t="s">
        <v>2380</v>
      </c>
      <c r="AC2184" t="s">
        <v>2382</v>
      </c>
      <c r="AD2184" t="s">
        <v>2380</v>
      </c>
      <c r="AE2184">
        <v>1</v>
      </c>
      <c r="AF2184" t="s">
        <v>2380</v>
      </c>
      <c r="AH2184" t="s">
        <v>2213</v>
      </c>
      <c r="AI2184">
        <v>1970</v>
      </c>
      <c r="AJ2184" t="s">
        <v>37</v>
      </c>
      <c r="AK2184">
        <v>28</v>
      </c>
      <c r="AL2184">
        <v>0</v>
      </c>
      <c r="AM2184">
        <v>37675.06</v>
      </c>
      <c r="AN2184" t="s">
        <v>11</v>
      </c>
      <c r="AO2184" t="s">
        <v>12</v>
      </c>
      <c r="AP2184" t="s">
        <v>42</v>
      </c>
    </row>
    <row r="2185" spans="7:42" x14ac:dyDescent="0.3">
      <c r="G2185" s="14">
        <v>1988</v>
      </c>
      <c r="H2185" s="15" t="s">
        <v>37</v>
      </c>
      <c r="J2185" s="60" t="s">
        <v>2380</v>
      </c>
      <c r="K2185" s="14" t="s">
        <v>11</v>
      </c>
      <c r="L2185" s="14" t="s">
        <v>12</v>
      </c>
      <c r="R2185" s="15" t="s">
        <v>249</v>
      </c>
      <c r="Y2185" t="s">
        <v>178</v>
      </c>
      <c r="Z2185">
        <v>33.770000000000003</v>
      </c>
      <c r="AA2185">
        <v>4.0199999999999996</v>
      </c>
      <c r="AB2185" t="s">
        <v>2380</v>
      </c>
      <c r="AC2185" t="s">
        <v>2382</v>
      </c>
      <c r="AD2185" t="s">
        <v>2380</v>
      </c>
      <c r="AE2185">
        <v>1</v>
      </c>
      <c r="AF2185" t="s">
        <v>2380</v>
      </c>
      <c r="AH2185" t="s">
        <v>2214</v>
      </c>
      <c r="AI2185">
        <v>1988</v>
      </c>
      <c r="AJ2185" t="s">
        <v>37</v>
      </c>
      <c r="AK2185">
        <v>10</v>
      </c>
      <c r="AL2185">
        <v>1</v>
      </c>
      <c r="AM2185">
        <v>37701.879999999997</v>
      </c>
      <c r="AN2185" t="s">
        <v>11</v>
      </c>
      <c r="AO2185" t="s">
        <v>12</v>
      </c>
      <c r="AP2185" t="s">
        <v>249</v>
      </c>
    </row>
    <row r="2186" spans="7:42" x14ac:dyDescent="0.3">
      <c r="G2186" s="14">
        <v>1976</v>
      </c>
      <c r="H2186" s="15" t="s">
        <v>20</v>
      </c>
      <c r="J2186" s="60" t="s">
        <v>2380</v>
      </c>
      <c r="K2186" s="14" t="s">
        <v>11</v>
      </c>
      <c r="L2186" s="14" t="s">
        <v>11</v>
      </c>
      <c r="R2186" s="15" t="s">
        <v>42</v>
      </c>
      <c r="Y2186" t="s">
        <v>177</v>
      </c>
      <c r="Z2186">
        <v>30.03</v>
      </c>
      <c r="AA2186">
        <v>4.04</v>
      </c>
      <c r="AB2186" t="s">
        <v>2380</v>
      </c>
      <c r="AC2186" t="s">
        <v>2382</v>
      </c>
      <c r="AD2186" t="s">
        <v>2380</v>
      </c>
      <c r="AE2186">
        <v>1</v>
      </c>
      <c r="AF2186" t="s">
        <v>2380</v>
      </c>
      <c r="AH2186" t="s">
        <v>2215</v>
      </c>
      <c r="AI2186">
        <v>1976</v>
      </c>
      <c r="AJ2186" t="s">
        <v>20</v>
      </c>
      <c r="AK2186">
        <v>18</v>
      </c>
      <c r="AL2186">
        <v>2</v>
      </c>
      <c r="AM2186">
        <v>37735.199999999997</v>
      </c>
      <c r="AN2186" t="s">
        <v>11</v>
      </c>
      <c r="AO2186" t="s">
        <v>11</v>
      </c>
      <c r="AP2186" t="s">
        <v>42</v>
      </c>
    </row>
    <row r="2187" spans="7:42" x14ac:dyDescent="0.3">
      <c r="G2187" s="14">
        <v>1986</v>
      </c>
      <c r="H2187" s="15" t="s">
        <v>35</v>
      </c>
      <c r="J2187" s="60" t="s">
        <v>2380</v>
      </c>
      <c r="K2187" s="14" t="s">
        <v>16</v>
      </c>
      <c r="L2187" s="14" t="s">
        <v>16</v>
      </c>
      <c r="R2187" s="15" t="s">
        <v>13</v>
      </c>
      <c r="Y2187" t="s">
        <v>176</v>
      </c>
      <c r="Z2187">
        <v>29.37</v>
      </c>
      <c r="AA2187">
        <v>5.54</v>
      </c>
      <c r="AB2187" t="s">
        <v>2380</v>
      </c>
      <c r="AC2187" t="s">
        <v>2382</v>
      </c>
      <c r="AD2187" t="s">
        <v>2380</v>
      </c>
      <c r="AE2187">
        <v>1</v>
      </c>
      <c r="AF2187" t="s">
        <v>2380</v>
      </c>
      <c r="AH2187" t="s">
        <v>2216</v>
      </c>
      <c r="AI2187">
        <v>1986</v>
      </c>
      <c r="AJ2187" t="s">
        <v>35</v>
      </c>
      <c r="AK2187">
        <v>15</v>
      </c>
      <c r="AL2187">
        <v>0</v>
      </c>
      <c r="AM2187">
        <v>37742.58</v>
      </c>
      <c r="AN2187" t="s">
        <v>16</v>
      </c>
      <c r="AO2187" t="s">
        <v>16</v>
      </c>
      <c r="AP2187" t="s">
        <v>13</v>
      </c>
    </row>
    <row r="2188" spans="7:42" x14ac:dyDescent="0.3">
      <c r="G2188" s="14">
        <v>1983</v>
      </c>
      <c r="H2188" s="15" t="s">
        <v>10</v>
      </c>
      <c r="J2188" s="60" t="s">
        <v>2380</v>
      </c>
      <c r="K2188" s="14" t="s">
        <v>11</v>
      </c>
      <c r="L2188" s="14" t="s">
        <v>11</v>
      </c>
      <c r="R2188" s="15" t="s">
        <v>42</v>
      </c>
      <c r="Y2188" t="s">
        <v>175</v>
      </c>
      <c r="Z2188">
        <v>28.5</v>
      </c>
      <c r="AA2188">
        <v>4.03</v>
      </c>
      <c r="AB2188" t="s">
        <v>2380</v>
      </c>
      <c r="AC2188" t="s">
        <v>2382</v>
      </c>
      <c r="AD2188" t="s">
        <v>2380</v>
      </c>
      <c r="AE2188">
        <v>1</v>
      </c>
      <c r="AF2188" t="s">
        <v>2380</v>
      </c>
      <c r="AH2188" t="s">
        <v>2217</v>
      </c>
      <c r="AI2188">
        <v>1983</v>
      </c>
      <c r="AJ2188" t="s">
        <v>10</v>
      </c>
      <c r="AK2188">
        <v>26</v>
      </c>
      <c r="AL2188">
        <v>3</v>
      </c>
      <c r="AM2188">
        <v>37800.980000000003</v>
      </c>
      <c r="AN2188" t="s">
        <v>11</v>
      </c>
      <c r="AO2188" t="s">
        <v>11</v>
      </c>
      <c r="AP2188" t="s">
        <v>42</v>
      </c>
    </row>
    <row r="2189" spans="7:42" x14ac:dyDescent="0.3">
      <c r="G2189" s="14">
        <v>1979</v>
      </c>
      <c r="H2189" s="15" t="s">
        <v>20</v>
      </c>
      <c r="J2189" s="60" t="s">
        <v>2380</v>
      </c>
      <c r="K2189" s="14" t="s">
        <v>16</v>
      </c>
      <c r="L2189" s="14" t="s">
        <v>11</v>
      </c>
      <c r="R2189" s="15" t="s">
        <v>42</v>
      </c>
      <c r="Y2189" t="s">
        <v>174</v>
      </c>
      <c r="Z2189">
        <v>23.32</v>
      </c>
      <c r="AA2189">
        <v>5.62</v>
      </c>
      <c r="AB2189" t="s">
        <v>2380</v>
      </c>
      <c r="AC2189" t="s">
        <v>2382</v>
      </c>
      <c r="AD2189" t="s">
        <v>2380</v>
      </c>
      <c r="AE2189">
        <v>1</v>
      </c>
      <c r="AF2189" t="s">
        <v>2380</v>
      </c>
      <c r="AH2189" t="s">
        <v>2218</v>
      </c>
      <c r="AI2189">
        <v>1979</v>
      </c>
      <c r="AJ2189" t="s">
        <v>20</v>
      </c>
      <c r="AK2189">
        <v>9</v>
      </c>
      <c r="AL2189">
        <v>0</v>
      </c>
      <c r="AM2189">
        <v>37829.72</v>
      </c>
      <c r="AN2189" t="s">
        <v>16</v>
      </c>
      <c r="AO2189" t="s">
        <v>11</v>
      </c>
      <c r="AP2189" t="s">
        <v>42</v>
      </c>
    </row>
    <row r="2190" spans="7:42" x14ac:dyDescent="0.3">
      <c r="G2190" s="14">
        <v>1998</v>
      </c>
      <c r="H2190" s="15" t="s">
        <v>10</v>
      </c>
      <c r="J2190" s="60" t="s">
        <v>2380</v>
      </c>
      <c r="K2190" s="14" t="s">
        <v>16</v>
      </c>
      <c r="L2190" s="14" t="s">
        <v>12</v>
      </c>
      <c r="R2190" s="15" t="s">
        <v>13</v>
      </c>
      <c r="Y2190" t="s">
        <v>173</v>
      </c>
      <c r="Z2190">
        <v>26.125</v>
      </c>
      <c r="AA2190">
        <v>5.27</v>
      </c>
      <c r="AB2190" t="s">
        <v>2380</v>
      </c>
      <c r="AC2190" t="s">
        <v>2382</v>
      </c>
      <c r="AD2190" t="s">
        <v>2380</v>
      </c>
      <c r="AE2190">
        <v>1</v>
      </c>
      <c r="AF2190" t="s">
        <v>2380</v>
      </c>
      <c r="AH2190" t="s">
        <v>2219</v>
      </c>
      <c r="AI2190">
        <v>1998</v>
      </c>
      <c r="AJ2190" t="s">
        <v>10</v>
      </c>
      <c r="AK2190">
        <v>29</v>
      </c>
      <c r="AL2190">
        <v>0</v>
      </c>
      <c r="AM2190">
        <v>38126.25</v>
      </c>
      <c r="AN2190" t="s">
        <v>16</v>
      </c>
      <c r="AO2190" t="s">
        <v>12</v>
      </c>
      <c r="AP2190" t="s">
        <v>13</v>
      </c>
    </row>
    <row r="2191" spans="7:42" x14ac:dyDescent="0.3">
      <c r="G2191" s="14">
        <v>1972</v>
      </c>
      <c r="H2191" s="15" t="s">
        <v>15</v>
      </c>
      <c r="J2191" s="60" t="s">
        <v>2380</v>
      </c>
      <c r="K2191" s="14" t="s">
        <v>11</v>
      </c>
      <c r="L2191" s="14" t="s">
        <v>11</v>
      </c>
      <c r="R2191" s="15" t="s">
        <v>42</v>
      </c>
      <c r="Y2191" t="s">
        <v>172</v>
      </c>
      <c r="Z2191">
        <v>25.46</v>
      </c>
      <c r="AA2191">
        <v>5.18</v>
      </c>
      <c r="AB2191" t="s">
        <v>2380</v>
      </c>
      <c r="AC2191" t="s">
        <v>2382</v>
      </c>
      <c r="AD2191" t="s">
        <v>2380</v>
      </c>
      <c r="AE2191">
        <v>1</v>
      </c>
      <c r="AF2191" t="s">
        <v>2380</v>
      </c>
      <c r="AH2191" t="s">
        <v>2220</v>
      </c>
      <c r="AI2191">
        <v>1972</v>
      </c>
      <c r="AJ2191" t="s">
        <v>15</v>
      </c>
      <c r="AK2191">
        <v>19</v>
      </c>
      <c r="AL2191">
        <v>0</v>
      </c>
      <c r="AM2191">
        <v>38189.1</v>
      </c>
      <c r="AN2191" t="s">
        <v>11</v>
      </c>
      <c r="AO2191" t="s">
        <v>11</v>
      </c>
      <c r="AP2191" t="s">
        <v>42</v>
      </c>
    </row>
    <row r="2192" spans="7:42" x14ac:dyDescent="0.3">
      <c r="G2192" s="14">
        <v>1989</v>
      </c>
      <c r="H2192" s="15" t="s">
        <v>20</v>
      </c>
      <c r="J2192" s="60" t="s">
        <v>2380</v>
      </c>
      <c r="K2192" s="14" t="s">
        <v>11</v>
      </c>
      <c r="L2192" s="14" t="s">
        <v>12</v>
      </c>
      <c r="R2192" s="15" t="s">
        <v>42</v>
      </c>
      <c r="Y2192" t="s">
        <v>171</v>
      </c>
      <c r="Z2192">
        <v>23.75</v>
      </c>
      <c r="AA2192">
        <v>5.27</v>
      </c>
      <c r="AB2192" t="s">
        <v>2380</v>
      </c>
      <c r="AC2192" t="s">
        <v>2382</v>
      </c>
      <c r="AD2192" t="s">
        <v>2380</v>
      </c>
      <c r="AE2192">
        <v>1</v>
      </c>
      <c r="AF2192" t="s">
        <v>2380</v>
      </c>
      <c r="AH2192" t="s">
        <v>2221</v>
      </c>
      <c r="AI2192">
        <v>1989</v>
      </c>
      <c r="AJ2192" t="s">
        <v>20</v>
      </c>
      <c r="AK2192">
        <v>8</v>
      </c>
      <c r="AL2192">
        <v>3</v>
      </c>
      <c r="AM2192">
        <v>38237.339999999997</v>
      </c>
      <c r="AN2192" t="s">
        <v>11</v>
      </c>
      <c r="AO2192" t="s">
        <v>12</v>
      </c>
      <c r="AP2192" t="s">
        <v>42</v>
      </c>
    </row>
    <row r="2193" spans="7:42" x14ac:dyDescent="0.3">
      <c r="G2193" s="14">
        <v>1964</v>
      </c>
      <c r="H2193" s="15" t="s">
        <v>18</v>
      </c>
      <c r="J2193" s="60" t="s">
        <v>2380</v>
      </c>
      <c r="K2193" s="14" t="s">
        <v>11</v>
      </c>
      <c r="L2193" s="14" t="s">
        <v>12</v>
      </c>
      <c r="R2193" s="15" t="s">
        <v>42</v>
      </c>
      <c r="Y2193" t="s">
        <v>169</v>
      </c>
      <c r="Z2193">
        <v>23.085000000000001</v>
      </c>
      <c r="AA2193">
        <v>5.62</v>
      </c>
      <c r="AB2193" t="s">
        <v>2380</v>
      </c>
      <c r="AC2193" t="s">
        <v>2382</v>
      </c>
      <c r="AD2193" t="s">
        <v>2380</v>
      </c>
      <c r="AE2193">
        <v>1</v>
      </c>
      <c r="AF2193" t="s">
        <v>2380</v>
      </c>
      <c r="AH2193" t="s">
        <v>2222</v>
      </c>
      <c r="AI2193">
        <v>1964</v>
      </c>
      <c r="AJ2193" t="s">
        <v>18</v>
      </c>
      <c r="AK2193">
        <v>16</v>
      </c>
      <c r="AL2193">
        <v>0</v>
      </c>
      <c r="AM2193">
        <v>38241.74</v>
      </c>
      <c r="AN2193" t="s">
        <v>11</v>
      </c>
      <c r="AO2193" t="s">
        <v>12</v>
      </c>
      <c r="AP2193" t="s">
        <v>42</v>
      </c>
    </row>
    <row r="2194" spans="7:42" x14ac:dyDescent="0.3">
      <c r="G2194" s="14">
        <v>1980</v>
      </c>
      <c r="H2194" s="15" t="s">
        <v>35</v>
      </c>
      <c r="J2194" s="60" t="s">
        <v>2380</v>
      </c>
      <c r="K2194" s="14" t="s">
        <v>16</v>
      </c>
      <c r="L2194" s="14" t="s">
        <v>11</v>
      </c>
      <c r="R2194" s="15" t="s">
        <v>13</v>
      </c>
      <c r="Y2194" t="s">
        <v>167</v>
      </c>
      <c r="Z2194">
        <v>22.99</v>
      </c>
      <c r="AA2194">
        <v>5.0599999999999996</v>
      </c>
      <c r="AB2194" t="s">
        <v>2380</v>
      </c>
      <c r="AC2194" t="s">
        <v>2382</v>
      </c>
      <c r="AD2194" t="s">
        <v>2380</v>
      </c>
      <c r="AE2194">
        <v>1</v>
      </c>
      <c r="AF2194" t="s">
        <v>2380</v>
      </c>
      <c r="AH2194" t="s">
        <v>2223</v>
      </c>
      <c r="AI2194">
        <v>1980</v>
      </c>
      <c r="AJ2194" t="s">
        <v>35</v>
      </c>
      <c r="AK2194">
        <v>16</v>
      </c>
      <c r="AL2194">
        <v>1</v>
      </c>
      <c r="AM2194">
        <v>38245.589999999997</v>
      </c>
      <c r="AN2194" t="s">
        <v>16</v>
      </c>
      <c r="AO2194" t="s">
        <v>11</v>
      </c>
      <c r="AP2194" t="s">
        <v>13</v>
      </c>
    </row>
    <row r="2195" spans="7:42" x14ac:dyDescent="0.3">
      <c r="G2195" s="14">
        <v>1989</v>
      </c>
      <c r="H2195" s="15" t="s">
        <v>37</v>
      </c>
      <c r="J2195" s="60" t="s">
        <v>2380</v>
      </c>
      <c r="K2195" s="14" t="s">
        <v>16</v>
      </c>
      <c r="L2195" s="14" t="s">
        <v>11</v>
      </c>
      <c r="R2195" s="15" t="s">
        <v>13</v>
      </c>
      <c r="Y2195" t="s">
        <v>165</v>
      </c>
      <c r="Z2195">
        <v>21.47</v>
      </c>
      <c r="AA2195">
        <v>4.6900000000000004</v>
      </c>
      <c r="AB2195" t="s">
        <v>2380</v>
      </c>
      <c r="AC2195" t="s">
        <v>2382</v>
      </c>
      <c r="AD2195" t="s">
        <v>2380</v>
      </c>
      <c r="AE2195">
        <v>1</v>
      </c>
      <c r="AF2195" t="s">
        <v>2380</v>
      </c>
      <c r="AH2195" t="s">
        <v>2224</v>
      </c>
      <c r="AI2195">
        <v>1989</v>
      </c>
      <c r="AJ2195" t="s">
        <v>37</v>
      </c>
      <c r="AK2195">
        <v>30</v>
      </c>
      <c r="AL2195">
        <v>1</v>
      </c>
      <c r="AM2195">
        <v>38282.75</v>
      </c>
      <c r="AN2195" t="s">
        <v>16</v>
      </c>
      <c r="AO2195" t="s">
        <v>11</v>
      </c>
      <c r="AP2195" t="s">
        <v>13</v>
      </c>
    </row>
    <row r="2196" spans="7:42" x14ac:dyDescent="0.3">
      <c r="G2196" s="14">
        <v>1980</v>
      </c>
      <c r="H2196" s="15" t="s">
        <v>18</v>
      </c>
      <c r="J2196" s="60" t="s">
        <v>2380</v>
      </c>
      <c r="K2196" s="14" t="s">
        <v>16</v>
      </c>
      <c r="L2196" s="14" t="s">
        <v>12</v>
      </c>
      <c r="R2196" s="15" t="s">
        <v>42</v>
      </c>
      <c r="Y2196" t="s">
        <v>163</v>
      </c>
      <c r="Z2196">
        <v>15.96</v>
      </c>
      <c r="AA2196">
        <v>5.44</v>
      </c>
      <c r="AB2196" t="s">
        <v>2380</v>
      </c>
      <c r="AC2196" t="s">
        <v>2382</v>
      </c>
      <c r="AD2196" t="s">
        <v>2380</v>
      </c>
      <c r="AE2196">
        <v>1</v>
      </c>
      <c r="AF2196" t="s">
        <v>2380</v>
      </c>
      <c r="AH2196" t="s">
        <v>2225</v>
      </c>
      <c r="AI2196">
        <v>1980</v>
      </c>
      <c r="AJ2196" t="s">
        <v>18</v>
      </c>
      <c r="AK2196">
        <v>12</v>
      </c>
      <c r="AL2196">
        <v>2</v>
      </c>
      <c r="AM2196">
        <v>38313.129999999997</v>
      </c>
      <c r="AN2196" t="s">
        <v>16</v>
      </c>
      <c r="AO2196" t="s">
        <v>12</v>
      </c>
      <c r="AP2196" t="s">
        <v>42</v>
      </c>
    </row>
    <row r="2197" spans="7:42" x14ac:dyDescent="0.3">
      <c r="G2197" s="14">
        <v>2002</v>
      </c>
      <c r="H2197" s="15" t="s">
        <v>20</v>
      </c>
      <c r="J2197" s="60" t="s">
        <v>2380</v>
      </c>
      <c r="K2197" s="14" t="s">
        <v>16</v>
      </c>
      <c r="L2197" s="14" t="s">
        <v>12</v>
      </c>
      <c r="R2197" s="15" t="s">
        <v>42</v>
      </c>
      <c r="Y2197" t="s">
        <v>162</v>
      </c>
      <c r="Z2197">
        <v>39.5</v>
      </c>
      <c r="AA2197">
        <v>5.05</v>
      </c>
      <c r="AB2197" t="s">
        <v>2380</v>
      </c>
      <c r="AC2197" t="s">
        <v>2382</v>
      </c>
      <c r="AD2197" t="s">
        <v>2380</v>
      </c>
      <c r="AE2197">
        <v>1</v>
      </c>
      <c r="AF2197" t="s">
        <v>2380</v>
      </c>
      <c r="AH2197" t="s">
        <v>2226</v>
      </c>
      <c r="AI2197">
        <v>2002</v>
      </c>
      <c r="AJ2197" t="s">
        <v>20</v>
      </c>
      <c r="AK2197">
        <v>17</v>
      </c>
      <c r="AL2197">
        <v>2</v>
      </c>
      <c r="AM2197">
        <v>38344.57</v>
      </c>
      <c r="AN2197" t="s">
        <v>16</v>
      </c>
      <c r="AO2197" t="s">
        <v>12</v>
      </c>
      <c r="AP2197" t="s">
        <v>42</v>
      </c>
    </row>
    <row r="2198" spans="7:42" x14ac:dyDescent="0.3">
      <c r="G2198" s="14">
        <v>1970</v>
      </c>
      <c r="H2198" s="15" t="s">
        <v>35</v>
      </c>
      <c r="J2198" s="60" t="s">
        <v>2380</v>
      </c>
      <c r="K2198" s="14" t="s">
        <v>11</v>
      </c>
      <c r="L2198" s="14" t="s">
        <v>12</v>
      </c>
      <c r="R2198" s="15" t="s">
        <v>42</v>
      </c>
      <c r="Y2198" t="s">
        <v>161</v>
      </c>
      <c r="Z2198">
        <v>33.770000000000003</v>
      </c>
      <c r="AA2198">
        <v>6</v>
      </c>
      <c r="AB2198" t="s">
        <v>2380</v>
      </c>
      <c r="AC2198" t="s">
        <v>2382</v>
      </c>
      <c r="AD2198" t="s">
        <v>2380</v>
      </c>
      <c r="AE2198">
        <v>1</v>
      </c>
      <c r="AF2198" t="s">
        <v>2380</v>
      </c>
      <c r="AH2198" t="s">
        <v>2227</v>
      </c>
      <c r="AI2198">
        <v>1970</v>
      </c>
      <c r="AJ2198" t="s">
        <v>35</v>
      </c>
      <c r="AK2198">
        <v>22</v>
      </c>
      <c r="AL2198">
        <v>0</v>
      </c>
      <c r="AM2198">
        <v>38389.79</v>
      </c>
      <c r="AN2198" t="s">
        <v>11</v>
      </c>
      <c r="AO2198" t="s">
        <v>12</v>
      </c>
      <c r="AP2198" t="s">
        <v>42</v>
      </c>
    </row>
    <row r="2199" spans="7:42" x14ac:dyDescent="0.3">
      <c r="G2199" s="14">
        <v>1971</v>
      </c>
      <c r="H2199" s="15" t="s">
        <v>30</v>
      </c>
      <c r="J2199" s="60" t="s">
        <v>2380</v>
      </c>
      <c r="K2199" s="14" t="s">
        <v>11</v>
      </c>
      <c r="L2199" s="14" t="s">
        <v>16</v>
      </c>
      <c r="R2199" s="15" t="s">
        <v>42</v>
      </c>
      <c r="Y2199" t="s">
        <v>160</v>
      </c>
      <c r="Z2199">
        <v>26.84</v>
      </c>
      <c r="AA2199">
        <v>5.99</v>
      </c>
      <c r="AB2199" t="s">
        <v>2382</v>
      </c>
      <c r="AC2199" t="s">
        <v>2382</v>
      </c>
      <c r="AD2199" t="s">
        <v>2380</v>
      </c>
      <c r="AE2199">
        <v>1</v>
      </c>
      <c r="AF2199" t="s">
        <v>2380</v>
      </c>
      <c r="AH2199" t="s">
        <v>2228</v>
      </c>
      <c r="AI2199">
        <v>1971</v>
      </c>
      <c r="AJ2199" t="s">
        <v>30</v>
      </c>
      <c r="AK2199">
        <v>23</v>
      </c>
      <c r="AL2199">
        <v>0</v>
      </c>
      <c r="AM2199">
        <v>38405.26</v>
      </c>
      <c r="AN2199" t="s">
        <v>11</v>
      </c>
      <c r="AO2199" t="s">
        <v>16</v>
      </c>
      <c r="AP2199" t="s">
        <v>42</v>
      </c>
    </row>
    <row r="2200" spans="7:42" x14ac:dyDescent="0.3">
      <c r="G2200" s="14">
        <v>1986</v>
      </c>
      <c r="H2200" s="15" t="s">
        <v>18</v>
      </c>
      <c r="J2200" s="60" t="s">
        <v>2380</v>
      </c>
      <c r="K2200" s="14" t="s">
        <v>16</v>
      </c>
      <c r="L2200" s="14" t="s">
        <v>11</v>
      </c>
      <c r="R2200" s="15" t="s">
        <v>42</v>
      </c>
      <c r="Y2200" t="s">
        <v>159</v>
      </c>
      <c r="Z2200">
        <v>35.53</v>
      </c>
      <c r="AA2200">
        <v>4.3600000000000003</v>
      </c>
      <c r="AB2200" t="s">
        <v>2380</v>
      </c>
      <c r="AC2200" t="s">
        <v>2380</v>
      </c>
      <c r="AD2200" t="s">
        <v>2383</v>
      </c>
      <c r="AE2200">
        <v>1</v>
      </c>
      <c r="AF2200" t="s">
        <v>2380</v>
      </c>
      <c r="AH2200" t="s">
        <v>2229</v>
      </c>
      <c r="AI2200">
        <v>1986</v>
      </c>
      <c r="AJ2200" t="s">
        <v>18</v>
      </c>
      <c r="AK2200">
        <v>21</v>
      </c>
      <c r="AL2200">
        <v>2</v>
      </c>
      <c r="AM2200">
        <v>38415.47</v>
      </c>
      <c r="AN2200" t="s">
        <v>16</v>
      </c>
      <c r="AO2200" t="s">
        <v>11</v>
      </c>
      <c r="AP2200" t="s">
        <v>42</v>
      </c>
    </row>
    <row r="2201" spans="7:42" x14ac:dyDescent="0.3">
      <c r="G2201" s="14">
        <v>1999</v>
      </c>
      <c r="H2201" s="15" t="s">
        <v>15</v>
      </c>
      <c r="J2201" s="60" t="s">
        <v>2380</v>
      </c>
      <c r="K2201" s="14" t="s">
        <v>11</v>
      </c>
      <c r="L2201" s="14" t="s">
        <v>11</v>
      </c>
      <c r="R2201" s="15" t="s">
        <v>247</v>
      </c>
      <c r="Y2201" t="s">
        <v>158</v>
      </c>
      <c r="Z2201">
        <v>30.59</v>
      </c>
      <c r="AA2201">
        <v>4.41</v>
      </c>
      <c r="AB2201" t="s">
        <v>2380</v>
      </c>
      <c r="AC2201" t="s">
        <v>2380</v>
      </c>
      <c r="AD2201" t="s">
        <v>2383</v>
      </c>
      <c r="AE2201">
        <v>1</v>
      </c>
      <c r="AF2201" t="s">
        <v>2380</v>
      </c>
      <c r="AH2201" t="s">
        <v>2230</v>
      </c>
      <c r="AI2201">
        <v>1999</v>
      </c>
      <c r="AJ2201" t="s">
        <v>15</v>
      </c>
      <c r="AK2201">
        <v>12</v>
      </c>
      <c r="AL2201">
        <v>2</v>
      </c>
      <c r="AM2201">
        <v>38511.629999999997</v>
      </c>
      <c r="AN2201" t="s">
        <v>11</v>
      </c>
      <c r="AO2201" t="s">
        <v>11</v>
      </c>
      <c r="AP2201" t="s">
        <v>247</v>
      </c>
    </row>
    <row r="2202" spans="7:42" x14ac:dyDescent="0.3">
      <c r="G2202" s="14">
        <v>1990</v>
      </c>
      <c r="H2202" s="15" t="s">
        <v>10</v>
      </c>
      <c r="J2202" s="60" t="s">
        <v>2380</v>
      </c>
      <c r="K2202" s="14" t="s">
        <v>11</v>
      </c>
      <c r="L2202" s="14" t="s">
        <v>11</v>
      </c>
      <c r="R2202" s="15" t="s">
        <v>42</v>
      </c>
      <c r="Y2202" t="s">
        <v>157</v>
      </c>
      <c r="Z2202">
        <v>30.59</v>
      </c>
      <c r="AA2202">
        <v>4.17</v>
      </c>
      <c r="AB2202" t="s">
        <v>2380</v>
      </c>
      <c r="AC2202" t="s">
        <v>2380</v>
      </c>
      <c r="AD2202" t="s">
        <v>2383</v>
      </c>
      <c r="AE2202">
        <v>1</v>
      </c>
      <c r="AF2202" t="s">
        <v>2380</v>
      </c>
      <c r="AH2202" t="s">
        <v>2231</v>
      </c>
      <c r="AI2202">
        <v>1990</v>
      </c>
      <c r="AJ2202" t="s">
        <v>10</v>
      </c>
      <c r="AK2202">
        <v>13</v>
      </c>
      <c r="AL2202">
        <v>3</v>
      </c>
      <c r="AM2202">
        <v>38652.089999999997</v>
      </c>
      <c r="AN2202" t="s">
        <v>11</v>
      </c>
      <c r="AO2202" t="s">
        <v>11</v>
      </c>
      <c r="AP2202" t="s">
        <v>42</v>
      </c>
    </row>
    <row r="2203" spans="7:42" x14ac:dyDescent="0.3">
      <c r="G2203" s="14">
        <v>1986</v>
      </c>
      <c r="H2203" s="15" t="s">
        <v>10</v>
      </c>
      <c r="J2203" s="60" t="s">
        <v>2380</v>
      </c>
      <c r="K2203" s="14" t="s">
        <v>16</v>
      </c>
      <c r="L2203" s="14" t="s">
        <v>12</v>
      </c>
      <c r="R2203" s="15" t="s">
        <v>13</v>
      </c>
      <c r="Y2203" t="s">
        <v>156</v>
      </c>
      <c r="Z2203">
        <v>27.835000000000001</v>
      </c>
      <c r="AA2203">
        <v>4.4400000000000004</v>
      </c>
      <c r="AB2203" t="s">
        <v>2380</v>
      </c>
      <c r="AC2203" t="s">
        <v>2380</v>
      </c>
      <c r="AD2203" t="s">
        <v>2383</v>
      </c>
      <c r="AE2203">
        <v>1</v>
      </c>
      <c r="AF2203" t="s">
        <v>2380</v>
      </c>
      <c r="AH2203" t="s">
        <v>2232</v>
      </c>
      <c r="AI2203">
        <v>1986</v>
      </c>
      <c r="AJ2203" t="s">
        <v>10</v>
      </c>
      <c r="AK2203">
        <v>20</v>
      </c>
      <c r="AL2203">
        <v>1</v>
      </c>
      <c r="AM2203">
        <v>38709.18</v>
      </c>
      <c r="AN2203" t="s">
        <v>16</v>
      </c>
      <c r="AO2203" t="s">
        <v>12</v>
      </c>
      <c r="AP2203" t="s">
        <v>13</v>
      </c>
    </row>
    <row r="2204" spans="7:42" x14ac:dyDescent="0.3">
      <c r="G2204" s="14">
        <v>1991</v>
      </c>
      <c r="H2204" s="15" t="s">
        <v>15</v>
      </c>
      <c r="J2204" s="60" t="s">
        <v>2380</v>
      </c>
      <c r="K2204" s="14" t="s">
        <v>16</v>
      </c>
      <c r="L2204" s="14" t="s">
        <v>12</v>
      </c>
      <c r="R2204" s="15" t="s">
        <v>42</v>
      </c>
      <c r="Y2204" t="s">
        <v>155</v>
      </c>
      <c r="Z2204">
        <v>40.26</v>
      </c>
      <c r="AA2204">
        <v>5.52</v>
      </c>
      <c r="AB2204" t="s">
        <v>2380</v>
      </c>
      <c r="AC2204" t="s">
        <v>2382</v>
      </c>
      <c r="AD2204" t="s">
        <v>2380</v>
      </c>
      <c r="AE2204">
        <v>1</v>
      </c>
      <c r="AF2204" t="s">
        <v>2380</v>
      </c>
      <c r="AH2204" t="s">
        <v>31</v>
      </c>
      <c r="AI2204">
        <v>1991</v>
      </c>
      <c r="AJ2204" t="s">
        <v>15</v>
      </c>
      <c r="AK2204">
        <v>22</v>
      </c>
      <c r="AL2204">
        <v>2</v>
      </c>
      <c r="AM2204">
        <v>38711</v>
      </c>
      <c r="AN2204" t="s">
        <v>16</v>
      </c>
      <c r="AO2204" t="s">
        <v>12</v>
      </c>
      <c r="AP2204" t="s">
        <v>42</v>
      </c>
    </row>
    <row r="2205" spans="7:42" x14ac:dyDescent="0.3">
      <c r="G2205" s="14">
        <v>1991</v>
      </c>
      <c r="H2205" s="15" t="s">
        <v>15</v>
      </c>
      <c r="J2205" s="60" t="s">
        <v>2380</v>
      </c>
      <c r="K2205" s="14" t="s">
        <v>11</v>
      </c>
      <c r="L2205" s="14" t="s">
        <v>11</v>
      </c>
      <c r="R2205" s="15" t="s">
        <v>42</v>
      </c>
      <c r="Y2205" t="s">
        <v>154</v>
      </c>
      <c r="Z2205">
        <v>39.82</v>
      </c>
      <c r="AA2205">
        <v>6.01</v>
      </c>
      <c r="AB2205" t="s">
        <v>2380</v>
      </c>
      <c r="AC2205" t="s">
        <v>2382</v>
      </c>
      <c r="AD2205" t="s">
        <v>2380</v>
      </c>
      <c r="AE2205">
        <v>1</v>
      </c>
      <c r="AF2205" t="s">
        <v>2380</v>
      </c>
      <c r="AH2205" t="s">
        <v>2233</v>
      </c>
      <c r="AI2205">
        <v>1991</v>
      </c>
      <c r="AJ2205" t="s">
        <v>15</v>
      </c>
      <c r="AK2205">
        <v>2</v>
      </c>
      <c r="AL2205">
        <v>2</v>
      </c>
      <c r="AM2205">
        <v>38711</v>
      </c>
      <c r="AN2205" t="s">
        <v>11</v>
      </c>
      <c r="AO2205" t="s">
        <v>11</v>
      </c>
      <c r="AP2205" t="s">
        <v>42</v>
      </c>
    </row>
    <row r="2206" spans="7:42" x14ac:dyDescent="0.3">
      <c r="G2206" s="14">
        <v>1976</v>
      </c>
      <c r="H2206" s="15" t="s">
        <v>18</v>
      </c>
      <c r="J2206" s="60" t="s">
        <v>2380</v>
      </c>
      <c r="K2206" s="14" t="s">
        <v>11</v>
      </c>
      <c r="L2206" s="14" t="s">
        <v>11</v>
      </c>
      <c r="R2206" s="15" t="s">
        <v>23</v>
      </c>
      <c r="Y2206" t="s">
        <v>153</v>
      </c>
      <c r="Z2206">
        <v>39.159999999999997</v>
      </c>
      <c r="AA2206">
        <v>5.81</v>
      </c>
      <c r="AB2206" t="s">
        <v>2380</v>
      </c>
      <c r="AC2206" t="s">
        <v>2382</v>
      </c>
      <c r="AD2206" t="s">
        <v>2380</v>
      </c>
      <c r="AE2206">
        <v>1</v>
      </c>
      <c r="AF2206" t="s">
        <v>2380</v>
      </c>
      <c r="AH2206" t="s">
        <v>2234</v>
      </c>
      <c r="AI2206">
        <v>1976</v>
      </c>
      <c r="AJ2206" t="s">
        <v>18</v>
      </c>
      <c r="AK2206">
        <v>15</v>
      </c>
      <c r="AL2206">
        <v>2</v>
      </c>
      <c r="AM2206">
        <v>38740.120000000003</v>
      </c>
      <c r="AN2206" t="s">
        <v>11</v>
      </c>
      <c r="AO2206" t="s">
        <v>11</v>
      </c>
      <c r="AP2206" t="s">
        <v>23</v>
      </c>
    </row>
    <row r="2207" spans="7:42" x14ac:dyDescent="0.3">
      <c r="G2207" s="14">
        <v>1991</v>
      </c>
      <c r="H2207" s="15" t="s">
        <v>15</v>
      </c>
      <c r="J2207" s="60" t="s">
        <v>2380</v>
      </c>
      <c r="K2207" s="14" t="s">
        <v>16</v>
      </c>
      <c r="L2207" s="14" t="s">
        <v>11</v>
      </c>
      <c r="R2207" s="15" t="s">
        <v>23</v>
      </c>
      <c r="Y2207" t="s">
        <v>152</v>
      </c>
      <c r="Z2207">
        <v>25.555</v>
      </c>
      <c r="AA2207">
        <v>4.37</v>
      </c>
      <c r="AB2207" t="s">
        <v>2380</v>
      </c>
      <c r="AC2207" t="s">
        <v>2380</v>
      </c>
      <c r="AD2207" t="s">
        <v>2383</v>
      </c>
      <c r="AE2207">
        <v>1</v>
      </c>
      <c r="AF2207" t="s">
        <v>2380</v>
      </c>
      <c r="AH2207" t="s">
        <v>2235</v>
      </c>
      <c r="AI2207">
        <v>1991</v>
      </c>
      <c r="AJ2207" t="s">
        <v>15</v>
      </c>
      <c r="AK2207">
        <v>8</v>
      </c>
      <c r="AL2207">
        <v>3</v>
      </c>
      <c r="AM2207">
        <v>38746.36</v>
      </c>
      <c r="AN2207" t="s">
        <v>16</v>
      </c>
      <c r="AO2207" t="s">
        <v>11</v>
      </c>
      <c r="AP2207" t="s">
        <v>23</v>
      </c>
    </row>
    <row r="2208" spans="7:42" x14ac:dyDescent="0.3">
      <c r="G2208" s="14">
        <v>2004</v>
      </c>
      <c r="H2208" s="15" t="s">
        <v>30</v>
      </c>
      <c r="J2208" s="60" t="s">
        <v>2380</v>
      </c>
      <c r="K2208" s="14" t="s">
        <v>11</v>
      </c>
      <c r="L2208" s="14" t="s">
        <v>11</v>
      </c>
      <c r="R2208" s="15" t="s">
        <v>13</v>
      </c>
      <c r="Y2208" t="s">
        <v>151</v>
      </c>
      <c r="Z2208">
        <v>25.175000000000001</v>
      </c>
      <c r="AA2208">
        <v>5.74</v>
      </c>
      <c r="AB2208" t="s">
        <v>2380</v>
      </c>
      <c r="AC2208" t="s">
        <v>2380</v>
      </c>
      <c r="AD2208" t="s">
        <v>2383</v>
      </c>
      <c r="AE2208">
        <v>1</v>
      </c>
      <c r="AF2208" t="s">
        <v>2380</v>
      </c>
      <c r="AH2208" t="s">
        <v>2236</v>
      </c>
      <c r="AI2208">
        <v>2004</v>
      </c>
      <c r="AJ2208" t="s">
        <v>30</v>
      </c>
      <c r="AK2208">
        <v>5</v>
      </c>
      <c r="AL2208">
        <v>0</v>
      </c>
      <c r="AM2208">
        <v>38792.69</v>
      </c>
      <c r="AN2208" t="s">
        <v>11</v>
      </c>
      <c r="AO2208" t="s">
        <v>11</v>
      </c>
      <c r="AP2208" t="s">
        <v>13</v>
      </c>
    </row>
    <row r="2209" spans="7:42" x14ac:dyDescent="0.3">
      <c r="G2209" s="14">
        <v>1979</v>
      </c>
      <c r="H2209" s="15" t="s">
        <v>30</v>
      </c>
      <c r="J2209" s="60" t="s">
        <v>2380</v>
      </c>
      <c r="K2209" s="14" t="s">
        <v>11</v>
      </c>
      <c r="L2209" s="14" t="s">
        <v>16</v>
      </c>
      <c r="R2209" s="15" t="s">
        <v>42</v>
      </c>
      <c r="Y2209" t="s">
        <v>150</v>
      </c>
      <c r="Z2209">
        <v>38.28</v>
      </c>
      <c r="AA2209">
        <v>5.39</v>
      </c>
      <c r="AB2209" t="s">
        <v>2380</v>
      </c>
      <c r="AC2209" t="s">
        <v>2382</v>
      </c>
      <c r="AD2209" t="s">
        <v>2380</v>
      </c>
      <c r="AE2209">
        <v>1</v>
      </c>
      <c r="AF2209" t="s">
        <v>2380</v>
      </c>
      <c r="AH2209" t="s">
        <v>2237</v>
      </c>
      <c r="AI2209">
        <v>1979</v>
      </c>
      <c r="AJ2209" t="s">
        <v>30</v>
      </c>
      <c r="AK2209">
        <v>3</v>
      </c>
      <c r="AL2209">
        <v>2</v>
      </c>
      <c r="AM2209">
        <v>38836.980000000003</v>
      </c>
      <c r="AN2209" t="s">
        <v>11</v>
      </c>
      <c r="AO2209" t="s">
        <v>16</v>
      </c>
      <c r="AP2209" t="s">
        <v>42</v>
      </c>
    </row>
    <row r="2210" spans="7:42" x14ac:dyDescent="0.3">
      <c r="G2210" s="14">
        <v>1964</v>
      </c>
      <c r="H2210" s="15" t="s">
        <v>18</v>
      </c>
      <c r="J2210" s="60" t="s">
        <v>2380</v>
      </c>
      <c r="K2210" s="14" t="s">
        <v>11</v>
      </c>
      <c r="L2210" s="14" t="s">
        <v>11</v>
      </c>
      <c r="R2210" s="15" t="s">
        <v>42</v>
      </c>
      <c r="Y2210" t="s">
        <v>149</v>
      </c>
      <c r="Z2210">
        <v>38.17</v>
      </c>
      <c r="AA2210">
        <v>4.07</v>
      </c>
      <c r="AB2210" t="s">
        <v>2380</v>
      </c>
      <c r="AC2210" t="s">
        <v>2382</v>
      </c>
      <c r="AD2210" t="s">
        <v>2380</v>
      </c>
      <c r="AE2210">
        <v>1</v>
      </c>
      <c r="AF2210" t="s">
        <v>2380</v>
      </c>
      <c r="AH2210" t="s">
        <v>2238</v>
      </c>
      <c r="AI2210">
        <v>1964</v>
      </c>
      <c r="AJ2210" t="s">
        <v>18</v>
      </c>
      <c r="AK2210">
        <v>6</v>
      </c>
      <c r="AL2210">
        <v>0</v>
      </c>
      <c r="AM2210">
        <v>38869.25</v>
      </c>
      <c r="AN2210" t="s">
        <v>11</v>
      </c>
      <c r="AO2210" t="s">
        <v>11</v>
      </c>
      <c r="AP2210" t="s">
        <v>42</v>
      </c>
    </row>
    <row r="2211" spans="7:42" x14ac:dyDescent="0.3">
      <c r="G2211" s="14">
        <v>1967</v>
      </c>
      <c r="H2211" s="15" t="s">
        <v>10</v>
      </c>
      <c r="J2211" s="60" t="s">
        <v>2380</v>
      </c>
      <c r="K2211" s="14" t="s">
        <v>16</v>
      </c>
      <c r="L2211" s="14" t="s">
        <v>11</v>
      </c>
      <c r="R2211" s="15" t="s">
        <v>42</v>
      </c>
      <c r="Y2211" t="s">
        <v>148</v>
      </c>
      <c r="Z2211">
        <v>36.85</v>
      </c>
      <c r="AA2211">
        <v>5.49</v>
      </c>
      <c r="AB2211" t="s">
        <v>2380</v>
      </c>
      <c r="AC2211" t="s">
        <v>2382</v>
      </c>
      <c r="AD2211" t="s">
        <v>2380</v>
      </c>
      <c r="AE2211">
        <v>1</v>
      </c>
      <c r="AF2211" t="s">
        <v>2380</v>
      </c>
      <c r="AH2211" t="s">
        <v>2239</v>
      </c>
      <c r="AI2211">
        <v>1967</v>
      </c>
      <c r="AJ2211" t="s">
        <v>10</v>
      </c>
      <c r="AK2211">
        <v>30</v>
      </c>
      <c r="AL2211">
        <v>0</v>
      </c>
      <c r="AM2211">
        <v>38893.360000000001</v>
      </c>
      <c r="AN2211" t="s">
        <v>16</v>
      </c>
      <c r="AO2211" t="s">
        <v>11</v>
      </c>
      <c r="AP2211" t="s">
        <v>42</v>
      </c>
    </row>
    <row r="2212" spans="7:42" x14ac:dyDescent="0.3">
      <c r="G2212" s="14">
        <v>1987</v>
      </c>
      <c r="H2212" s="15" t="s">
        <v>18</v>
      </c>
      <c r="J2212" s="60" t="s">
        <v>2380</v>
      </c>
      <c r="K2212" s="14" t="s">
        <v>11</v>
      </c>
      <c r="L2212" s="14" t="s">
        <v>11</v>
      </c>
      <c r="R2212" s="15" t="s">
        <v>42</v>
      </c>
      <c r="Y2212" t="s">
        <v>147</v>
      </c>
      <c r="Z2212">
        <v>22.61</v>
      </c>
      <c r="AA2212">
        <v>5.68</v>
      </c>
      <c r="AB2212" t="s">
        <v>2380</v>
      </c>
      <c r="AC2212" t="s">
        <v>2380</v>
      </c>
      <c r="AD2212" t="s">
        <v>2383</v>
      </c>
      <c r="AE2212">
        <v>1</v>
      </c>
      <c r="AF2212" t="s">
        <v>2380</v>
      </c>
      <c r="AH2212" t="s">
        <v>2240</v>
      </c>
      <c r="AI2212">
        <v>1987</v>
      </c>
      <c r="AJ2212" t="s">
        <v>18</v>
      </c>
      <c r="AK2212">
        <v>16</v>
      </c>
      <c r="AL2212">
        <v>3</v>
      </c>
      <c r="AM2212">
        <v>38924.04</v>
      </c>
      <c r="AN2212" t="s">
        <v>11</v>
      </c>
      <c r="AO2212" t="s">
        <v>11</v>
      </c>
      <c r="AP2212" t="s">
        <v>42</v>
      </c>
    </row>
    <row r="2213" spans="7:42" x14ac:dyDescent="0.3">
      <c r="G2213" s="14">
        <v>1976</v>
      </c>
      <c r="H2213" s="15" t="s">
        <v>30</v>
      </c>
      <c r="J2213" s="60" t="s">
        <v>2380</v>
      </c>
      <c r="K2213" s="14" t="s">
        <v>11</v>
      </c>
      <c r="L2213" s="14" t="s">
        <v>12</v>
      </c>
      <c r="R2213" s="15" t="s">
        <v>42</v>
      </c>
      <c r="Y2213" t="s">
        <v>146</v>
      </c>
      <c r="Z2213">
        <v>21.754999999999999</v>
      </c>
      <c r="AA2213">
        <v>6.09</v>
      </c>
      <c r="AB2213" t="s">
        <v>2380</v>
      </c>
      <c r="AC2213" t="s">
        <v>2380</v>
      </c>
      <c r="AD2213" t="s">
        <v>2383</v>
      </c>
      <c r="AE2213">
        <v>1</v>
      </c>
      <c r="AF2213" t="s">
        <v>2380</v>
      </c>
      <c r="AH2213" t="s">
        <v>2241</v>
      </c>
      <c r="AI2213">
        <v>1976</v>
      </c>
      <c r="AJ2213" t="s">
        <v>30</v>
      </c>
      <c r="AK2213">
        <v>15</v>
      </c>
      <c r="AL2213">
        <v>2</v>
      </c>
      <c r="AM2213">
        <v>38932.559999999998</v>
      </c>
      <c r="AN2213" t="s">
        <v>11</v>
      </c>
      <c r="AO2213" t="s">
        <v>12</v>
      </c>
      <c r="AP2213" t="s">
        <v>42</v>
      </c>
    </row>
    <row r="2214" spans="7:42" x14ac:dyDescent="0.3">
      <c r="G2214" s="14">
        <v>1980</v>
      </c>
      <c r="H2214" s="15" t="s">
        <v>20</v>
      </c>
      <c r="J2214" s="60" t="s">
        <v>2380</v>
      </c>
      <c r="K2214" s="14" t="s">
        <v>11</v>
      </c>
      <c r="L2214" s="14" t="s">
        <v>12</v>
      </c>
      <c r="R2214" s="15" t="s">
        <v>42</v>
      </c>
      <c r="Y2214" t="s">
        <v>145</v>
      </c>
      <c r="Z2214">
        <v>20.425000000000001</v>
      </c>
      <c r="AA2214">
        <v>5.53</v>
      </c>
      <c r="AB2214" t="s">
        <v>2380</v>
      </c>
      <c r="AC2214" t="s">
        <v>2380</v>
      </c>
      <c r="AD2214" t="s">
        <v>2383</v>
      </c>
      <c r="AE2214">
        <v>1</v>
      </c>
      <c r="AF2214" t="s">
        <v>2380</v>
      </c>
      <c r="AH2214" t="s">
        <v>2242</v>
      </c>
      <c r="AI2214">
        <v>1980</v>
      </c>
      <c r="AJ2214" t="s">
        <v>20</v>
      </c>
      <c r="AK2214">
        <v>24</v>
      </c>
      <c r="AL2214">
        <v>2</v>
      </c>
      <c r="AM2214">
        <v>38947.43</v>
      </c>
      <c r="AN2214" t="s">
        <v>11</v>
      </c>
      <c r="AO2214" t="s">
        <v>12</v>
      </c>
      <c r="AP2214" t="s">
        <v>42</v>
      </c>
    </row>
    <row r="2215" spans="7:42" x14ac:dyDescent="0.3">
      <c r="G2215" s="14">
        <v>1978</v>
      </c>
      <c r="H2215" s="15" t="s">
        <v>37</v>
      </c>
      <c r="J2215" s="60" t="s">
        <v>2380</v>
      </c>
      <c r="K2215" s="14" t="s">
        <v>16</v>
      </c>
      <c r="L2215" s="14" t="s">
        <v>16</v>
      </c>
      <c r="R2215" s="15" t="s">
        <v>42</v>
      </c>
      <c r="Y2215" t="s">
        <v>144</v>
      </c>
      <c r="Z2215">
        <v>31.35</v>
      </c>
      <c r="AA2215">
        <v>4.28</v>
      </c>
      <c r="AB2215" t="s">
        <v>2380</v>
      </c>
      <c r="AC2215" t="s">
        <v>2382</v>
      </c>
      <c r="AD2215" t="s">
        <v>2380</v>
      </c>
      <c r="AE2215">
        <v>1</v>
      </c>
      <c r="AF2215" t="s">
        <v>2380</v>
      </c>
      <c r="AH2215" t="s">
        <v>2243</v>
      </c>
      <c r="AI2215">
        <v>1978</v>
      </c>
      <c r="AJ2215" t="s">
        <v>37</v>
      </c>
      <c r="AK2215">
        <v>12</v>
      </c>
      <c r="AL2215">
        <v>2</v>
      </c>
      <c r="AM2215">
        <v>38998.550000000003</v>
      </c>
      <c r="AN2215" t="s">
        <v>16</v>
      </c>
      <c r="AO2215" t="s">
        <v>16</v>
      </c>
      <c r="AP2215" t="s">
        <v>42</v>
      </c>
    </row>
    <row r="2216" spans="7:42" x14ac:dyDescent="0.3">
      <c r="G2216" s="14">
        <v>1985</v>
      </c>
      <c r="H2216" s="15" t="s">
        <v>20</v>
      </c>
      <c r="J2216" s="60" t="s">
        <v>2380</v>
      </c>
      <c r="K2216" s="14" t="s">
        <v>16</v>
      </c>
      <c r="L2216" s="14" t="s">
        <v>12</v>
      </c>
      <c r="R2216" s="15" t="s">
        <v>356</v>
      </c>
      <c r="Y2216" t="s">
        <v>143</v>
      </c>
      <c r="Z2216">
        <v>31.13</v>
      </c>
      <c r="AA2216">
        <v>6.01</v>
      </c>
      <c r="AB2216" t="s">
        <v>2380</v>
      </c>
      <c r="AC2216" t="s">
        <v>2382</v>
      </c>
      <c r="AD2216" t="s">
        <v>2380</v>
      </c>
      <c r="AE2216">
        <v>1</v>
      </c>
      <c r="AF2216" t="s">
        <v>2380</v>
      </c>
      <c r="AH2216" t="s">
        <v>2244</v>
      </c>
      <c r="AI2216">
        <v>1985</v>
      </c>
      <c r="AJ2216" t="s">
        <v>20</v>
      </c>
      <c r="AK2216">
        <v>20</v>
      </c>
      <c r="AL2216">
        <v>1</v>
      </c>
      <c r="AM2216">
        <v>39047.29</v>
      </c>
      <c r="AN2216" t="s">
        <v>16</v>
      </c>
      <c r="AO2216" t="s">
        <v>12</v>
      </c>
      <c r="AP2216" t="s">
        <v>356</v>
      </c>
    </row>
    <row r="2217" spans="7:42" x14ac:dyDescent="0.3">
      <c r="G2217" s="14">
        <v>1982</v>
      </c>
      <c r="H2217" s="15" t="s">
        <v>35</v>
      </c>
      <c r="J2217" s="60" t="s">
        <v>2380</v>
      </c>
      <c r="K2217" s="14" t="s">
        <v>16</v>
      </c>
      <c r="L2217" s="14" t="s">
        <v>16</v>
      </c>
      <c r="R2217" s="15" t="s">
        <v>168</v>
      </c>
      <c r="Y2217" t="s">
        <v>142</v>
      </c>
      <c r="Z2217">
        <v>17.48</v>
      </c>
      <c r="AA2217">
        <v>4.59</v>
      </c>
      <c r="AB2217" t="s">
        <v>2380</v>
      </c>
      <c r="AC2217" t="s">
        <v>2380</v>
      </c>
      <c r="AD2217" t="s">
        <v>2383</v>
      </c>
      <c r="AE2217">
        <v>1</v>
      </c>
      <c r="AF2217" t="s">
        <v>2380</v>
      </c>
      <c r="AH2217" t="s">
        <v>2245</v>
      </c>
      <c r="AI2217">
        <v>1982</v>
      </c>
      <c r="AJ2217" t="s">
        <v>35</v>
      </c>
      <c r="AK2217">
        <v>4</v>
      </c>
      <c r="AL2217">
        <v>1</v>
      </c>
      <c r="AM2217">
        <v>39125.33</v>
      </c>
      <c r="AN2217" t="s">
        <v>16</v>
      </c>
      <c r="AO2217" t="s">
        <v>16</v>
      </c>
      <c r="AP2217" t="s">
        <v>168</v>
      </c>
    </row>
    <row r="2218" spans="7:42" x14ac:dyDescent="0.3">
      <c r="G2218" s="14">
        <v>1962</v>
      </c>
      <c r="H2218" s="15" t="s">
        <v>10</v>
      </c>
      <c r="J2218" s="60" t="s">
        <v>2380</v>
      </c>
      <c r="K2218" s="14" t="s">
        <v>11</v>
      </c>
      <c r="L2218" s="14" t="s">
        <v>16</v>
      </c>
      <c r="R2218" s="15" t="s">
        <v>42</v>
      </c>
      <c r="Y2218" t="s">
        <v>141</v>
      </c>
      <c r="Z2218">
        <v>22.57</v>
      </c>
      <c r="AA2218">
        <v>5.8</v>
      </c>
      <c r="AB2218" t="s">
        <v>2382</v>
      </c>
      <c r="AC2218" t="s">
        <v>2380</v>
      </c>
      <c r="AD2218" t="s">
        <v>2380</v>
      </c>
      <c r="AE2218">
        <v>1</v>
      </c>
      <c r="AF2218" t="s">
        <v>2380</v>
      </c>
      <c r="AH2218" t="s">
        <v>2246</v>
      </c>
      <c r="AI2218">
        <v>1962</v>
      </c>
      <c r="AJ2218" t="s">
        <v>10</v>
      </c>
      <c r="AK2218">
        <v>7</v>
      </c>
      <c r="AL2218">
        <v>0</v>
      </c>
      <c r="AM2218">
        <v>39221.120000000003</v>
      </c>
      <c r="AN2218" t="s">
        <v>11</v>
      </c>
      <c r="AO2218" t="s">
        <v>16</v>
      </c>
      <c r="AP2218" t="s">
        <v>42</v>
      </c>
    </row>
    <row r="2219" spans="7:42" x14ac:dyDescent="0.3">
      <c r="G2219" s="14">
        <v>1992</v>
      </c>
      <c r="H2219" s="15" t="s">
        <v>15</v>
      </c>
      <c r="J2219" s="60" t="s">
        <v>2380</v>
      </c>
      <c r="K2219" s="14" t="s">
        <v>16</v>
      </c>
      <c r="L2219" s="14" t="s">
        <v>12</v>
      </c>
      <c r="R2219" s="15" t="s">
        <v>42</v>
      </c>
      <c r="Y2219" t="s">
        <v>140</v>
      </c>
      <c r="Z2219">
        <v>26.73</v>
      </c>
      <c r="AA2219">
        <v>5.08</v>
      </c>
      <c r="AB2219" t="s">
        <v>2380</v>
      </c>
      <c r="AC2219" t="s">
        <v>2382</v>
      </c>
      <c r="AD2219" t="s">
        <v>2380</v>
      </c>
      <c r="AE2219">
        <v>1</v>
      </c>
      <c r="AF2219" t="s">
        <v>2380</v>
      </c>
      <c r="AH2219" t="s">
        <v>2247</v>
      </c>
      <c r="AI2219">
        <v>1992</v>
      </c>
      <c r="AJ2219" t="s">
        <v>15</v>
      </c>
      <c r="AK2219">
        <v>30</v>
      </c>
      <c r="AL2219">
        <v>2</v>
      </c>
      <c r="AM2219">
        <v>39241.440000000002</v>
      </c>
      <c r="AN2219" t="s">
        <v>16</v>
      </c>
      <c r="AO2219" t="s">
        <v>12</v>
      </c>
      <c r="AP2219" t="s">
        <v>42</v>
      </c>
    </row>
    <row r="2220" spans="7:42" x14ac:dyDescent="0.3">
      <c r="G2220" s="14">
        <v>1982</v>
      </c>
      <c r="H2220" s="15" t="s">
        <v>35</v>
      </c>
      <c r="J2220" s="60" t="s">
        <v>2380</v>
      </c>
      <c r="K2220" s="14" t="s">
        <v>11</v>
      </c>
      <c r="L2220" s="14" t="s">
        <v>12</v>
      </c>
      <c r="R2220" s="15" t="s">
        <v>42</v>
      </c>
      <c r="Y2220" t="s">
        <v>139</v>
      </c>
      <c r="Z2220">
        <v>20.79</v>
      </c>
      <c r="AA2220">
        <v>5.84</v>
      </c>
      <c r="AB2220" t="s">
        <v>2380</v>
      </c>
      <c r="AC2220" t="s">
        <v>2382</v>
      </c>
      <c r="AD2220" t="s">
        <v>2380</v>
      </c>
      <c r="AE2220">
        <v>1</v>
      </c>
      <c r="AF2220" t="s">
        <v>2380</v>
      </c>
      <c r="AH2220" t="s">
        <v>2248</v>
      </c>
      <c r="AI2220">
        <v>1982</v>
      </c>
      <c r="AJ2220" t="s">
        <v>35</v>
      </c>
      <c r="AK2220">
        <v>16</v>
      </c>
      <c r="AL2220">
        <v>3</v>
      </c>
      <c r="AM2220">
        <v>39315.279999999999</v>
      </c>
      <c r="AN2220" t="s">
        <v>11</v>
      </c>
      <c r="AO2220" t="s">
        <v>12</v>
      </c>
      <c r="AP2220" t="s">
        <v>42</v>
      </c>
    </row>
    <row r="2221" spans="7:42" x14ac:dyDescent="0.3">
      <c r="G2221" s="14">
        <v>1978</v>
      </c>
      <c r="H2221" s="15" t="s">
        <v>35</v>
      </c>
      <c r="J2221" s="60" t="s">
        <v>2380</v>
      </c>
      <c r="K2221" s="14" t="s">
        <v>11</v>
      </c>
      <c r="L2221" s="14" t="s">
        <v>12</v>
      </c>
      <c r="R2221" s="15" t="s">
        <v>42</v>
      </c>
      <c r="Y2221" t="s">
        <v>138</v>
      </c>
      <c r="Z2221">
        <v>20.149999999999999</v>
      </c>
      <c r="AA2221">
        <v>4.1500000000000004</v>
      </c>
      <c r="AB2221" t="s">
        <v>2380</v>
      </c>
      <c r="AC2221" t="s">
        <v>2380</v>
      </c>
      <c r="AD2221" t="s">
        <v>2380</v>
      </c>
      <c r="AE2221">
        <v>1</v>
      </c>
      <c r="AF2221" t="s">
        <v>2380</v>
      </c>
      <c r="AH2221" t="s">
        <v>2249</v>
      </c>
      <c r="AI2221">
        <v>1978</v>
      </c>
      <c r="AJ2221" t="s">
        <v>35</v>
      </c>
      <c r="AK2221">
        <v>5</v>
      </c>
      <c r="AL2221">
        <v>2</v>
      </c>
      <c r="AM2221">
        <v>39352.6</v>
      </c>
      <c r="AN2221" t="s">
        <v>11</v>
      </c>
      <c r="AO2221" t="s">
        <v>12</v>
      </c>
      <c r="AP2221" t="s">
        <v>42</v>
      </c>
    </row>
    <row r="2222" spans="7:42" x14ac:dyDescent="0.3">
      <c r="G2222" s="14">
        <v>1966</v>
      </c>
      <c r="H2222" s="15" t="s">
        <v>18</v>
      </c>
      <c r="J2222" s="60" t="s">
        <v>2380</v>
      </c>
      <c r="K2222" s="14" t="s">
        <v>11</v>
      </c>
      <c r="L2222" s="14" t="s">
        <v>11</v>
      </c>
      <c r="R2222" s="15" t="s">
        <v>42</v>
      </c>
      <c r="Y2222" t="s">
        <v>137</v>
      </c>
      <c r="Z2222">
        <v>36.85</v>
      </c>
      <c r="AA2222">
        <v>4.3600000000000003</v>
      </c>
      <c r="AB2222" t="s">
        <v>2382</v>
      </c>
      <c r="AC2222" t="s">
        <v>2380</v>
      </c>
      <c r="AD2222" t="s">
        <v>2380</v>
      </c>
      <c r="AE2222" t="s">
        <v>2381</v>
      </c>
      <c r="AF2222" t="s">
        <v>2380</v>
      </c>
      <c r="AH2222" t="s">
        <v>2250</v>
      </c>
      <c r="AI2222">
        <v>1966</v>
      </c>
      <c r="AJ2222" t="s">
        <v>18</v>
      </c>
      <c r="AK2222">
        <v>24</v>
      </c>
      <c r="AL2222">
        <v>0</v>
      </c>
      <c r="AM2222">
        <v>39396.86</v>
      </c>
      <c r="AN2222" t="s">
        <v>11</v>
      </c>
      <c r="AO2222" t="s">
        <v>11</v>
      </c>
      <c r="AP2222" t="s">
        <v>42</v>
      </c>
    </row>
    <row r="2223" spans="7:42" x14ac:dyDescent="0.3">
      <c r="G2223" s="14">
        <v>1978</v>
      </c>
      <c r="H2223" s="15" t="s">
        <v>10</v>
      </c>
      <c r="J2223" s="60" t="s">
        <v>2380</v>
      </c>
      <c r="K2223" s="14" t="s">
        <v>16</v>
      </c>
      <c r="L2223" s="14" t="s">
        <v>11</v>
      </c>
      <c r="R2223" s="15" t="s">
        <v>164</v>
      </c>
      <c r="Y2223" t="s">
        <v>136</v>
      </c>
      <c r="Z2223">
        <v>35.53</v>
      </c>
      <c r="AA2223">
        <v>4.55</v>
      </c>
      <c r="AB2223" t="s">
        <v>2382</v>
      </c>
      <c r="AC2223" t="s">
        <v>2380</v>
      </c>
      <c r="AD2223" t="s">
        <v>2380</v>
      </c>
      <c r="AE2223" t="s">
        <v>2381</v>
      </c>
      <c r="AF2223" t="s">
        <v>2380</v>
      </c>
      <c r="AH2223" t="s">
        <v>2251</v>
      </c>
      <c r="AI2223">
        <v>1978</v>
      </c>
      <c r="AJ2223" t="s">
        <v>10</v>
      </c>
      <c r="AK2223">
        <v>12</v>
      </c>
      <c r="AL2223">
        <v>1</v>
      </c>
      <c r="AM2223">
        <v>39556.49</v>
      </c>
      <c r="AN2223" t="s">
        <v>16</v>
      </c>
      <c r="AO2223" t="s">
        <v>11</v>
      </c>
      <c r="AP2223" t="s">
        <v>164</v>
      </c>
    </row>
    <row r="2224" spans="7:42" x14ac:dyDescent="0.3">
      <c r="G2224" s="14">
        <v>1981</v>
      </c>
      <c r="H2224" s="15" t="s">
        <v>10</v>
      </c>
      <c r="J2224" s="60" t="s">
        <v>2380</v>
      </c>
      <c r="K2224" s="14" t="s">
        <v>16</v>
      </c>
      <c r="L2224" s="14" t="s">
        <v>11</v>
      </c>
      <c r="R2224" s="15" t="s">
        <v>356</v>
      </c>
      <c r="Y2224" t="s">
        <v>135</v>
      </c>
      <c r="Z2224">
        <v>31.1</v>
      </c>
      <c r="AA2224">
        <v>4.37</v>
      </c>
      <c r="AB2224" t="s">
        <v>2382</v>
      </c>
      <c r="AC2224" t="s">
        <v>2380</v>
      </c>
      <c r="AD2224" t="s">
        <v>2380</v>
      </c>
      <c r="AE2224" t="s">
        <v>2381</v>
      </c>
      <c r="AF2224" t="s">
        <v>2380</v>
      </c>
      <c r="AH2224" t="s">
        <v>2252</v>
      </c>
      <c r="AI2224">
        <v>1981</v>
      </c>
      <c r="AJ2224" t="s">
        <v>10</v>
      </c>
      <c r="AK2224">
        <v>5</v>
      </c>
      <c r="AL2224">
        <v>3</v>
      </c>
      <c r="AM2224">
        <v>39597.410000000003</v>
      </c>
      <c r="AN2224" t="s">
        <v>16</v>
      </c>
      <c r="AO2224" t="s">
        <v>11</v>
      </c>
      <c r="AP2224" t="s">
        <v>356</v>
      </c>
    </row>
    <row r="2225" spans="7:42" x14ac:dyDescent="0.3">
      <c r="G2225" s="14">
        <v>1995</v>
      </c>
      <c r="H2225" s="15" t="s">
        <v>35</v>
      </c>
      <c r="J2225" s="60" t="s">
        <v>2380</v>
      </c>
      <c r="K2225" s="14" t="s">
        <v>16</v>
      </c>
      <c r="L2225" s="14" t="s">
        <v>12</v>
      </c>
      <c r="R2225" s="15" t="s">
        <v>13</v>
      </c>
      <c r="Y2225" t="s">
        <v>134</v>
      </c>
      <c r="Z2225">
        <v>23.21</v>
      </c>
      <c r="AA2225">
        <v>5.24</v>
      </c>
      <c r="AB2225" t="s">
        <v>2382</v>
      </c>
      <c r="AC2225" t="s">
        <v>2380</v>
      </c>
      <c r="AD2225" t="s">
        <v>2380</v>
      </c>
      <c r="AE2225" t="s">
        <v>2381</v>
      </c>
      <c r="AF2225" t="s">
        <v>2380</v>
      </c>
      <c r="AH2225" t="s">
        <v>2253</v>
      </c>
      <c r="AI2225">
        <v>1995</v>
      </c>
      <c r="AJ2225" t="s">
        <v>35</v>
      </c>
      <c r="AK2225">
        <v>7</v>
      </c>
      <c r="AL2225">
        <v>0</v>
      </c>
      <c r="AM2225">
        <v>39611.760000000002</v>
      </c>
      <c r="AN2225" t="s">
        <v>16</v>
      </c>
      <c r="AO2225" t="s">
        <v>12</v>
      </c>
      <c r="AP2225" t="s">
        <v>13</v>
      </c>
    </row>
    <row r="2226" spans="7:42" x14ac:dyDescent="0.3">
      <c r="G2226" s="14">
        <v>1977</v>
      </c>
      <c r="H2226" s="15" t="s">
        <v>30</v>
      </c>
      <c r="J2226" s="60" t="s">
        <v>2380</v>
      </c>
      <c r="K2226" s="14" t="s">
        <v>11</v>
      </c>
      <c r="L2226" s="14" t="s">
        <v>16</v>
      </c>
      <c r="R2226" s="15" t="s">
        <v>23</v>
      </c>
      <c r="Y2226" t="s">
        <v>133</v>
      </c>
      <c r="Z2226">
        <v>18.36</v>
      </c>
      <c r="AA2226">
        <v>5.96</v>
      </c>
      <c r="AB2226" t="s">
        <v>2380</v>
      </c>
      <c r="AC2226" t="s">
        <v>2380</v>
      </c>
      <c r="AD2226" t="s">
        <v>2380</v>
      </c>
      <c r="AE2226">
        <v>1</v>
      </c>
      <c r="AF2226" t="s">
        <v>2380</v>
      </c>
      <c r="AH2226" t="s">
        <v>2254</v>
      </c>
      <c r="AI2226">
        <v>1977</v>
      </c>
      <c r="AJ2226" t="s">
        <v>30</v>
      </c>
      <c r="AK2226">
        <v>17</v>
      </c>
      <c r="AL2226">
        <v>2</v>
      </c>
      <c r="AM2226">
        <v>39670.44</v>
      </c>
      <c r="AN2226" t="s">
        <v>11</v>
      </c>
      <c r="AO2226" t="s">
        <v>16</v>
      </c>
      <c r="AP2226" t="s">
        <v>23</v>
      </c>
    </row>
    <row r="2227" spans="7:42" x14ac:dyDescent="0.3">
      <c r="G2227" s="14">
        <v>1968</v>
      </c>
      <c r="H2227" s="15" t="s">
        <v>20</v>
      </c>
      <c r="J2227" s="60" t="s">
        <v>2380</v>
      </c>
      <c r="K2227" s="14" t="s">
        <v>11</v>
      </c>
      <c r="L2227" s="14" t="s">
        <v>11</v>
      </c>
      <c r="R2227" s="15" t="s">
        <v>42</v>
      </c>
      <c r="Y2227" t="s">
        <v>132</v>
      </c>
      <c r="Z2227">
        <v>15.92</v>
      </c>
      <c r="AA2227">
        <v>4.76</v>
      </c>
      <c r="AB2227" t="s">
        <v>2382</v>
      </c>
      <c r="AC2227" t="s">
        <v>2380</v>
      </c>
      <c r="AD2227" t="s">
        <v>2380</v>
      </c>
      <c r="AE2227">
        <v>1</v>
      </c>
      <c r="AF2227" t="s">
        <v>2380</v>
      </c>
      <c r="AH2227" t="s">
        <v>2255</v>
      </c>
      <c r="AI2227">
        <v>1968</v>
      </c>
      <c r="AJ2227" t="s">
        <v>20</v>
      </c>
      <c r="AK2227">
        <v>29</v>
      </c>
      <c r="AL2227">
        <v>0</v>
      </c>
      <c r="AM2227">
        <v>39721.93</v>
      </c>
      <c r="AN2227" t="s">
        <v>11</v>
      </c>
      <c r="AO2227" t="s">
        <v>11</v>
      </c>
      <c r="AP2227" t="s">
        <v>42</v>
      </c>
    </row>
    <row r="2228" spans="7:42" x14ac:dyDescent="0.3">
      <c r="G2228" s="14">
        <v>2003</v>
      </c>
      <c r="H2228" s="15" t="s">
        <v>10</v>
      </c>
      <c r="J2228" s="60" t="s">
        <v>2380</v>
      </c>
      <c r="K2228" s="14" t="s">
        <v>16</v>
      </c>
      <c r="L2228" s="14" t="s">
        <v>16</v>
      </c>
      <c r="R2228" s="15" t="s">
        <v>13</v>
      </c>
      <c r="Y2228" t="s">
        <v>131</v>
      </c>
      <c r="Z2228">
        <v>15.17</v>
      </c>
      <c r="AA2228">
        <v>4.3</v>
      </c>
      <c r="AB2228" t="s">
        <v>2382</v>
      </c>
      <c r="AC2228" t="s">
        <v>2380</v>
      </c>
      <c r="AD2228" t="s">
        <v>2383</v>
      </c>
      <c r="AE2228">
        <v>1</v>
      </c>
      <c r="AF2228" t="s">
        <v>2380</v>
      </c>
      <c r="AH2228" t="s">
        <v>2256</v>
      </c>
      <c r="AI2228">
        <v>2003</v>
      </c>
      <c r="AJ2228" t="s">
        <v>10</v>
      </c>
      <c r="AK2228">
        <v>16</v>
      </c>
      <c r="AL2228">
        <v>0</v>
      </c>
      <c r="AM2228">
        <v>39722.75</v>
      </c>
      <c r="AN2228" t="s">
        <v>16</v>
      </c>
      <c r="AO2228" t="s">
        <v>16</v>
      </c>
      <c r="AP2228" t="s">
        <v>13</v>
      </c>
    </row>
    <row r="2229" spans="7:42" x14ac:dyDescent="0.3">
      <c r="G2229" s="14">
        <v>1977</v>
      </c>
      <c r="H2229" s="15" t="s">
        <v>35</v>
      </c>
      <c r="J2229" s="60" t="s">
        <v>2380</v>
      </c>
      <c r="K2229" s="14" t="s">
        <v>11</v>
      </c>
      <c r="L2229" s="14" t="s">
        <v>16</v>
      </c>
      <c r="R2229" s="15" t="s">
        <v>23</v>
      </c>
      <c r="Y2229" t="s">
        <v>130</v>
      </c>
      <c r="Z2229">
        <v>16.63</v>
      </c>
      <c r="AA2229">
        <v>4.5</v>
      </c>
      <c r="AB2229" t="s">
        <v>2380</v>
      </c>
      <c r="AC2229" t="s">
        <v>2380</v>
      </c>
      <c r="AD2229" t="s">
        <v>2380</v>
      </c>
      <c r="AE2229">
        <v>1</v>
      </c>
      <c r="AF2229" t="s">
        <v>2380</v>
      </c>
      <c r="AH2229" t="s">
        <v>2257</v>
      </c>
      <c r="AI2229">
        <v>1977</v>
      </c>
      <c r="AJ2229" t="s">
        <v>35</v>
      </c>
      <c r="AK2229">
        <v>12</v>
      </c>
      <c r="AL2229">
        <v>1</v>
      </c>
      <c r="AM2229">
        <v>39725.519999999997</v>
      </c>
      <c r="AN2229" t="s">
        <v>11</v>
      </c>
      <c r="AO2229" t="s">
        <v>16</v>
      </c>
      <c r="AP2229" t="s">
        <v>23</v>
      </c>
    </row>
    <row r="2230" spans="7:42" x14ac:dyDescent="0.3">
      <c r="G2230" s="14">
        <v>1973</v>
      </c>
      <c r="H2230" s="15" t="s">
        <v>30</v>
      </c>
      <c r="J2230" s="60" t="s">
        <v>2380</v>
      </c>
      <c r="K2230" s="14" t="s">
        <v>16</v>
      </c>
      <c r="L2230" s="14" t="s">
        <v>11</v>
      </c>
      <c r="R2230" s="15" t="s">
        <v>42</v>
      </c>
      <c r="Y2230" t="s">
        <v>129</v>
      </c>
      <c r="Z2230">
        <v>19.39</v>
      </c>
      <c r="AA2230">
        <v>5.59</v>
      </c>
      <c r="AB2230" t="s">
        <v>2380</v>
      </c>
      <c r="AC2230" t="s">
        <v>2380</v>
      </c>
      <c r="AD2230" t="s">
        <v>2383</v>
      </c>
      <c r="AE2230">
        <v>1</v>
      </c>
      <c r="AF2230" t="s">
        <v>2380</v>
      </c>
      <c r="AH2230" t="s">
        <v>2258</v>
      </c>
      <c r="AI2230">
        <v>1973</v>
      </c>
      <c r="AJ2230" t="s">
        <v>30</v>
      </c>
      <c r="AK2230">
        <v>17</v>
      </c>
      <c r="AL2230">
        <v>0</v>
      </c>
      <c r="AM2230">
        <v>39727.61</v>
      </c>
      <c r="AN2230" t="s">
        <v>16</v>
      </c>
      <c r="AO2230" t="s">
        <v>11</v>
      </c>
      <c r="AP2230" t="s">
        <v>42</v>
      </c>
    </row>
    <row r="2231" spans="7:42" x14ac:dyDescent="0.3">
      <c r="G2231" s="14">
        <v>1987</v>
      </c>
      <c r="H2231" s="15" t="s">
        <v>10</v>
      </c>
      <c r="J2231" s="60" t="s">
        <v>2380</v>
      </c>
      <c r="K2231" s="14" t="s">
        <v>16</v>
      </c>
      <c r="L2231" s="14" t="s">
        <v>16</v>
      </c>
      <c r="R2231" s="15" t="s">
        <v>276</v>
      </c>
      <c r="Y2231" t="s">
        <v>128</v>
      </c>
      <c r="Z2231">
        <v>17.34</v>
      </c>
      <c r="AA2231">
        <v>6.29</v>
      </c>
      <c r="AB2231" t="s">
        <v>2382</v>
      </c>
      <c r="AC2231" t="s">
        <v>2380</v>
      </c>
      <c r="AD2231" t="s">
        <v>2383</v>
      </c>
      <c r="AE2231">
        <v>1</v>
      </c>
      <c r="AF2231" t="s">
        <v>2380</v>
      </c>
      <c r="AH2231" t="s">
        <v>2259</v>
      </c>
      <c r="AI2231">
        <v>1987</v>
      </c>
      <c r="AJ2231" t="s">
        <v>10</v>
      </c>
      <c r="AK2231">
        <v>24</v>
      </c>
      <c r="AL2231">
        <v>1</v>
      </c>
      <c r="AM2231">
        <v>39774.28</v>
      </c>
      <c r="AN2231" t="s">
        <v>16</v>
      </c>
      <c r="AO2231" t="s">
        <v>16</v>
      </c>
      <c r="AP2231" t="s">
        <v>276</v>
      </c>
    </row>
    <row r="2232" spans="7:42" x14ac:dyDescent="0.3">
      <c r="G2232" s="14">
        <v>1985</v>
      </c>
      <c r="H2232" s="15" t="s">
        <v>10</v>
      </c>
      <c r="J2232" s="60" t="s">
        <v>2380</v>
      </c>
      <c r="K2232" s="14" t="s">
        <v>11</v>
      </c>
      <c r="L2232" s="14" t="s">
        <v>16</v>
      </c>
      <c r="R2232" s="15" t="s">
        <v>42</v>
      </c>
      <c r="Y2232" t="s">
        <v>127</v>
      </c>
      <c r="Z2232">
        <v>17.940000000000001</v>
      </c>
      <c r="AA2232">
        <v>4.1900000000000004</v>
      </c>
      <c r="AB2232" t="s">
        <v>2380</v>
      </c>
      <c r="AC2232" t="s">
        <v>2382</v>
      </c>
      <c r="AD2232" t="s">
        <v>2380</v>
      </c>
      <c r="AE2232">
        <v>1</v>
      </c>
      <c r="AF2232" t="s">
        <v>2380</v>
      </c>
      <c r="AH2232" t="s">
        <v>2260</v>
      </c>
      <c r="AI2232">
        <v>1985</v>
      </c>
      <c r="AJ2232" t="s">
        <v>10</v>
      </c>
      <c r="AK2232">
        <v>17</v>
      </c>
      <c r="AL2232">
        <v>2</v>
      </c>
      <c r="AM2232">
        <v>39836.519999999997</v>
      </c>
      <c r="AN2232" t="s">
        <v>11</v>
      </c>
      <c r="AO2232" t="s">
        <v>16</v>
      </c>
      <c r="AP2232" t="s">
        <v>42</v>
      </c>
    </row>
    <row r="2233" spans="7:42" x14ac:dyDescent="0.3">
      <c r="G2233" s="14">
        <v>1983</v>
      </c>
      <c r="H2233" s="15" t="s">
        <v>18</v>
      </c>
      <c r="J2233" s="60" t="s">
        <v>2380</v>
      </c>
      <c r="K2233" s="14" t="s">
        <v>11</v>
      </c>
      <c r="L2233" s="14" t="s">
        <v>11</v>
      </c>
      <c r="R2233" s="15" t="s">
        <v>42</v>
      </c>
      <c r="Y2233" t="s">
        <v>126</v>
      </c>
      <c r="Z2233">
        <v>16.670000000000002</v>
      </c>
      <c r="AA2233">
        <v>4.7</v>
      </c>
      <c r="AB2233" t="s">
        <v>2382</v>
      </c>
      <c r="AC2233" t="s">
        <v>2380</v>
      </c>
      <c r="AD2233" t="s">
        <v>2383</v>
      </c>
      <c r="AE2233">
        <v>1</v>
      </c>
      <c r="AF2233" t="s">
        <v>2380</v>
      </c>
      <c r="AH2233" t="s">
        <v>2261</v>
      </c>
      <c r="AI2233">
        <v>1983</v>
      </c>
      <c r="AJ2233" t="s">
        <v>18</v>
      </c>
      <c r="AK2233">
        <v>1</v>
      </c>
      <c r="AL2233">
        <v>3</v>
      </c>
      <c r="AM2233">
        <v>39865.699999999997</v>
      </c>
      <c r="AN2233" t="s">
        <v>11</v>
      </c>
      <c r="AO2233" t="s">
        <v>11</v>
      </c>
      <c r="AP2233" t="s">
        <v>42</v>
      </c>
    </row>
    <row r="2234" spans="7:42" x14ac:dyDescent="0.3">
      <c r="G2234" s="14">
        <v>1985</v>
      </c>
      <c r="H2234" s="15" t="s">
        <v>35</v>
      </c>
      <c r="J2234" s="60" t="s">
        <v>2380</v>
      </c>
      <c r="K2234" s="14" t="s">
        <v>16</v>
      </c>
      <c r="L2234" s="14" t="s">
        <v>11</v>
      </c>
      <c r="R2234" s="15" t="s">
        <v>13</v>
      </c>
      <c r="Y2234" t="s">
        <v>125</v>
      </c>
      <c r="Z2234">
        <v>20.58</v>
      </c>
      <c r="AA2234">
        <v>5.64</v>
      </c>
      <c r="AB2234" t="s">
        <v>2382</v>
      </c>
      <c r="AC2234" t="s">
        <v>2380</v>
      </c>
      <c r="AD2234" t="s">
        <v>2380</v>
      </c>
      <c r="AE2234" t="s">
        <v>2381</v>
      </c>
      <c r="AF2234" t="s">
        <v>2380</v>
      </c>
      <c r="AH2234" t="s">
        <v>2262</v>
      </c>
      <c r="AI2234">
        <v>1985</v>
      </c>
      <c r="AJ2234" t="s">
        <v>35</v>
      </c>
      <c r="AK2234">
        <v>22</v>
      </c>
      <c r="AL2234">
        <v>1</v>
      </c>
      <c r="AM2234">
        <v>39871.699999999997</v>
      </c>
      <c r="AN2234" t="s">
        <v>16</v>
      </c>
      <c r="AO2234" t="s">
        <v>11</v>
      </c>
      <c r="AP2234" t="s">
        <v>13</v>
      </c>
    </row>
    <row r="2235" spans="7:42" x14ac:dyDescent="0.3">
      <c r="G2235" s="14">
        <v>1975</v>
      </c>
      <c r="H2235" s="15" t="s">
        <v>30</v>
      </c>
      <c r="J2235" s="60" t="s">
        <v>2380</v>
      </c>
      <c r="K2235" s="14" t="s">
        <v>11</v>
      </c>
      <c r="L2235" s="14" t="s">
        <v>11</v>
      </c>
      <c r="R2235" s="15" t="s">
        <v>42</v>
      </c>
      <c r="Y2235" t="s">
        <v>124</v>
      </c>
      <c r="Z2235">
        <v>16.5</v>
      </c>
      <c r="AA2235">
        <v>4.1100000000000003</v>
      </c>
      <c r="AB2235" t="s">
        <v>2382</v>
      </c>
      <c r="AC2235" t="s">
        <v>2380</v>
      </c>
      <c r="AD2235" t="s">
        <v>2380</v>
      </c>
      <c r="AE2235" t="s">
        <v>2381</v>
      </c>
      <c r="AF2235" t="s">
        <v>2380</v>
      </c>
      <c r="AH2235" t="s">
        <v>2263</v>
      </c>
      <c r="AI2235">
        <v>1975</v>
      </c>
      <c r="AJ2235" t="s">
        <v>30</v>
      </c>
      <c r="AK2235">
        <v>2</v>
      </c>
      <c r="AL2235">
        <v>1</v>
      </c>
      <c r="AM2235">
        <v>39963.120000000003</v>
      </c>
      <c r="AN2235" t="s">
        <v>11</v>
      </c>
      <c r="AO2235" t="s">
        <v>11</v>
      </c>
      <c r="AP2235" t="s">
        <v>42</v>
      </c>
    </row>
    <row r="2236" spans="7:42" x14ac:dyDescent="0.3">
      <c r="G2236" s="14">
        <v>1987</v>
      </c>
      <c r="H2236" s="15" t="s">
        <v>35</v>
      </c>
      <c r="J2236" s="60" t="s">
        <v>2380</v>
      </c>
      <c r="K2236" s="14" t="s">
        <v>11</v>
      </c>
      <c r="L2236" s="14" t="s">
        <v>12</v>
      </c>
      <c r="R2236" s="15" t="s">
        <v>23</v>
      </c>
      <c r="Y2236" t="s">
        <v>123</v>
      </c>
      <c r="Z2236">
        <v>15.41</v>
      </c>
      <c r="AA2236">
        <v>5.43</v>
      </c>
      <c r="AB2236" t="s">
        <v>2382</v>
      </c>
      <c r="AC2236" t="s">
        <v>2380</v>
      </c>
      <c r="AD2236" t="s">
        <v>2383</v>
      </c>
      <c r="AE2236">
        <v>1</v>
      </c>
      <c r="AF2236" t="s">
        <v>2380</v>
      </c>
      <c r="AH2236" t="s">
        <v>2264</v>
      </c>
      <c r="AI2236">
        <v>1987</v>
      </c>
      <c r="AJ2236" t="s">
        <v>35</v>
      </c>
      <c r="AK2236">
        <v>8</v>
      </c>
      <c r="AL2236">
        <v>3</v>
      </c>
      <c r="AM2236">
        <v>39983.43</v>
      </c>
      <c r="AN2236" t="s">
        <v>11</v>
      </c>
      <c r="AO2236" t="s">
        <v>12</v>
      </c>
      <c r="AP2236" t="s">
        <v>23</v>
      </c>
    </row>
    <row r="2237" spans="7:42" x14ac:dyDescent="0.3">
      <c r="G2237" s="14">
        <v>1982</v>
      </c>
      <c r="H2237" s="15" t="s">
        <v>30</v>
      </c>
      <c r="J2237" s="60" t="s">
        <v>2380</v>
      </c>
      <c r="K2237" s="14" t="s">
        <v>16</v>
      </c>
      <c r="L2237" s="14" t="s">
        <v>16</v>
      </c>
      <c r="R2237" s="15" t="s">
        <v>23</v>
      </c>
      <c r="Y2237" t="s">
        <v>122</v>
      </c>
      <c r="Z2237">
        <v>24.59</v>
      </c>
      <c r="AA2237">
        <v>4.38</v>
      </c>
      <c r="AB2237" t="s">
        <v>2380</v>
      </c>
      <c r="AC2237" t="s">
        <v>2380</v>
      </c>
      <c r="AD2237" t="s">
        <v>2380</v>
      </c>
      <c r="AE2237">
        <v>1</v>
      </c>
      <c r="AF2237" t="s">
        <v>2380</v>
      </c>
      <c r="AH2237" t="s">
        <v>2265</v>
      </c>
      <c r="AI2237">
        <v>1982</v>
      </c>
      <c r="AJ2237" t="s">
        <v>30</v>
      </c>
      <c r="AK2237">
        <v>25</v>
      </c>
      <c r="AL2237">
        <v>2</v>
      </c>
      <c r="AM2237">
        <v>40003.33</v>
      </c>
      <c r="AN2237" t="s">
        <v>16</v>
      </c>
      <c r="AO2237" t="s">
        <v>16</v>
      </c>
      <c r="AP2237" t="s">
        <v>23</v>
      </c>
    </row>
    <row r="2238" spans="7:42" x14ac:dyDescent="0.3">
      <c r="G2238" s="14">
        <v>1978</v>
      </c>
      <c r="H2238" s="15" t="s">
        <v>30</v>
      </c>
      <c r="J2238" s="60" t="s">
        <v>2380</v>
      </c>
      <c r="K2238" s="14" t="s">
        <v>16</v>
      </c>
      <c r="L2238" s="14" t="s">
        <v>12</v>
      </c>
      <c r="R2238" s="15" t="s">
        <v>42</v>
      </c>
      <c r="Y2238" t="s">
        <v>121</v>
      </c>
      <c r="Z2238">
        <v>33.33</v>
      </c>
      <c r="AA2238">
        <v>9.7899999999999991</v>
      </c>
      <c r="AB2238" t="s">
        <v>2380</v>
      </c>
      <c r="AC2238" t="s">
        <v>2380</v>
      </c>
      <c r="AD2238" t="s">
        <v>2380</v>
      </c>
      <c r="AE2238" t="s">
        <v>2381</v>
      </c>
      <c r="AF2238" t="s">
        <v>2380</v>
      </c>
      <c r="AH2238" t="s">
        <v>2266</v>
      </c>
      <c r="AI2238">
        <v>1978</v>
      </c>
      <c r="AJ2238" t="s">
        <v>30</v>
      </c>
      <c r="AK2238">
        <v>20</v>
      </c>
      <c r="AL2238">
        <v>2</v>
      </c>
      <c r="AM2238">
        <v>40054.730000000003</v>
      </c>
      <c r="AN2238" t="s">
        <v>16</v>
      </c>
      <c r="AO2238" t="s">
        <v>12</v>
      </c>
      <c r="AP2238" t="s">
        <v>42</v>
      </c>
    </row>
    <row r="2239" spans="7:42" x14ac:dyDescent="0.3">
      <c r="G2239" s="14">
        <v>1966</v>
      </c>
      <c r="H2239" s="15" t="s">
        <v>35</v>
      </c>
      <c r="J2239" s="60" t="s">
        <v>2380</v>
      </c>
      <c r="K2239" s="14" t="s">
        <v>16</v>
      </c>
      <c r="L2239" s="14" t="s">
        <v>12</v>
      </c>
      <c r="R2239" s="15" t="s">
        <v>42</v>
      </c>
      <c r="Y2239" t="s">
        <v>120</v>
      </c>
      <c r="Z2239">
        <v>18.5</v>
      </c>
      <c r="AA2239">
        <v>11.84</v>
      </c>
      <c r="AB2239" t="s">
        <v>2380</v>
      </c>
      <c r="AC2239" t="s">
        <v>2380</v>
      </c>
      <c r="AD2239" t="s">
        <v>2380</v>
      </c>
      <c r="AE2239" t="s">
        <v>2381</v>
      </c>
      <c r="AF2239" t="s">
        <v>2380</v>
      </c>
      <c r="AH2239" t="s">
        <v>2267</v>
      </c>
      <c r="AI2239">
        <v>1966</v>
      </c>
      <c r="AJ2239" t="s">
        <v>35</v>
      </c>
      <c r="AK2239">
        <v>12</v>
      </c>
      <c r="AL2239">
        <v>0</v>
      </c>
      <c r="AM2239">
        <v>40069.440000000002</v>
      </c>
      <c r="AN2239" t="s">
        <v>16</v>
      </c>
      <c r="AO2239" t="s">
        <v>12</v>
      </c>
      <c r="AP2239" t="s">
        <v>42</v>
      </c>
    </row>
    <row r="2240" spans="7:42" x14ac:dyDescent="0.3">
      <c r="G2240" s="14">
        <v>1983</v>
      </c>
      <c r="H2240" s="15" t="s">
        <v>37</v>
      </c>
      <c r="J2240" s="60" t="s">
        <v>2380</v>
      </c>
      <c r="K2240" s="14" t="s">
        <v>16</v>
      </c>
      <c r="L2240" s="14" t="s">
        <v>11</v>
      </c>
      <c r="R2240" s="15" t="s">
        <v>42</v>
      </c>
      <c r="Y2240" t="s">
        <v>119</v>
      </c>
      <c r="Z2240">
        <v>18.579999999999998</v>
      </c>
      <c r="AA2240">
        <v>6.22</v>
      </c>
      <c r="AB2240" t="s">
        <v>2380</v>
      </c>
      <c r="AC2240" t="s">
        <v>2380</v>
      </c>
      <c r="AD2240" t="s">
        <v>2380</v>
      </c>
      <c r="AE2240" t="s">
        <v>2381</v>
      </c>
      <c r="AF2240" t="s">
        <v>2380</v>
      </c>
      <c r="AH2240" t="s">
        <v>2268</v>
      </c>
      <c r="AI2240">
        <v>1983</v>
      </c>
      <c r="AJ2240" t="s">
        <v>37</v>
      </c>
      <c r="AK2240">
        <v>14</v>
      </c>
      <c r="AL2240">
        <v>2</v>
      </c>
      <c r="AM2240">
        <v>40103.89</v>
      </c>
      <c r="AN2240" t="s">
        <v>16</v>
      </c>
      <c r="AO2240" t="s">
        <v>11</v>
      </c>
      <c r="AP2240" t="s">
        <v>42</v>
      </c>
    </row>
    <row r="2241" spans="7:42" x14ac:dyDescent="0.3">
      <c r="G2241" s="14">
        <v>1985</v>
      </c>
      <c r="H2241" s="15" t="s">
        <v>37</v>
      </c>
      <c r="J2241" s="60" t="s">
        <v>2380</v>
      </c>
      <c r="K2241" s="14" t="s">
        <v>16</v>
      </c>
      <c r="L2241" s="14" t="s">
        <v>11</v>
      </c>
      <c r="R2241" s="15" t="s">
        <v>42</v>
      </c>
      <c r="Y2241" t="s">
        <v>118</v>
      </c>
      <c r="Z2241">
        <v>16.64</v>
      </c>
      <c r="AA2241">
        <v>10.01</v>
      </c>
      <c r="AB2241" t="s">
        <v>2380</v>
      </c>
      <c r="AC2241" t="s">
        <v>2380</v>
      </c>
      <c r="AD2241" t="s">
        <v>2380</v>
      </c>
      <c r="AE2241" t="s">
        <v>2381</v>
      </c>
      <c r="AF2241" t="s">
        <v>2380</v>
      </c>
      <c r="AH2241" t="s">
        <v>2269</v>
      </c>
      <c r="AI2241">
        <v>1985</v>
      </c>
      <c r="AJ2241" t="s">
        <v>37</v>
      </c>
      <c r="AK2241">
        <v>21</v>
      </c>
      <c r="AL2241">
        <v>4</v>
      </c>
      <c r="AM2241">
        <v>40182.25</v>
      </c>
      <c r="AN2241" t="s">
        <v>16</v>
      </c>
      <c r="AO2241" t="s">
        <v>11</v>
      </c>
      <c r="AP2241" t="s">
        <v>42</v>
      </c>
    </row>
    <row r="2242" spans="7:42" x14ac:dyDescent="0.3">
      <c r="G2242" s="14">
        <v>1979</v>
      </c>
      <c r="H2242" s="15" t="s">
        <v>35</v>
      </c>
      <c r="J2242" s="60" t="s">
        <v>2380</v>
      </c>
      <c r="K2242" s="14" t="s">
        <v>16</v>
      </c>
      <c r="L2242" s="14" t="s">
        <v>12</v>
      </c>
      <c r="R2242" s="15" t="s">
        <v>23</v>
      </c>
      <c r="Y2242" t="s">
        <v>117</v>
      </c>
      <c r="Z2242">
        <v>19.329999999999998</v>
      </c>
      <c r="AA2242">
        <v>4.32</v>
      </c>
      <c r="AB2242" t="s">
        <v>2380</v>
      </c>
      <c r="AC2242" t="s">
        <v>2380</v>
      </c>
      <c r="AD2242" t="s">
        <v>2380</v>
      </c>
      <c r="AE2242">
        <v>1</v>
      </c>
      <c r="AF2242" t="s">
        <v>2380</v>
      </c>
      <c r="AH2242" t="s">
        <v>2270</v>
      </c>
      <c r="AI2242">
        <v>1979</v>
      </c>
      <c r="AJ2242" t="s">
        <v>35</v>
      </c>
      <c r="AK2242">
        <v>18</v>
      </c>
      <c r="AL2242">
        <v>2</v>
      </c>
      <c r="AM2242">
        <v>40204.83</v>
      </c>
      <c r="AN2242" t="s">
        <v>16</v>
      </c>
      <c r="AO2242" t="s">
        <v>12</v>
      </c>
      <c r="AP2242" t="s">
        <v>23</v>
      </c>
    </row>
    <row r="2243" spans="7:42" x14ac:dyDescent="0.3">
      <c r="G2243" s="14">
        <v>1981</v>
      </c>
      <c r="H2243" s="15" t="s">
        <v>10</v>
      </c>
      <c r="J2243" s="60" t="s">
        <v>2380</v>
      </c>
      <c r="K2243" s="14" t="s">
        <v>16</v>
      </c>
      <c r="L2243" s="14" t="s">
        <v>11</v>
      </c>
      <c r="R2243" s="15" t="s">
        <v>42</v>
      </c>
      <c r="Y2243" t="s">
        <v>116</v>
      </c>
      <c r="Z2243">
        <v>21.26</v>
      </c>
      <c r="AA2243">
        <v>5.65</v>
      </c>
      <c r="AB2243" t="s">
        <v>2382</v>
      </c>
      <c r="AC2243" t="s">
        <v>2380</v>
      </c>
      <c r="AD2243" t="s">
        <v>2383</v>
      </c>
      <c r="AE2243">
        <v>1</v>
      </c>
      <c r="AF2243" t="s">
        <v>2380</v>
      </c>
      <c r="AH2243" t="s">
        <v>2271</v>
      </c>
      <c r="AI2243">
        <v>1981</v>
      </c>
      <c r="AJ2243" t="s">
        <v>10</v>
      </c>
      <c r="AK2243">
        <v>28</v>
      </c>
      <c r="AL2243">
        <v>1</v>
      </c>
      <c r="AM2243">
        <v>40208.559999999998</v>
      </c>
      <c r="AN2243" t="s">
        <v>16</v>
      </c>
      <c r="AO2243" t="s">
        <v>11</v>
      </c>
      <c r="AP2243" t="s">
        <v>42</v>
      </c>
    </row>
    <row r="2244" spans="7:42" x14ac:dyDescent="0.3">
      <c r="G2244" s="14">
        <v>1981</v>
      </c>
      <c r="H2244" s="15" t="s">
        <v>37</v>
      </c>
      <c r="J2244" s="60" t="s">
        <v>2380</v>
      </c>
      <c r="K2244" s="14" t="s">
        <v>16</v>
      </c>
      <c r="L2244" s="14" t="s">
        <v>12</v>
      </c>
      <c r="R2244" s="15" t="s">
        <v>13</v>
      </c>
      <c r="Y2244" t="s">
        <v>115</v>
      </c>
      <c r="Z2244">
        <v>15.6</v>
      </c>
      <c r="AA2244">
        <v>4.12</v>
      </c>
      <c r="AB2244" t="s">
        <v>2382</v>
      </c>
      <c r="AC2244" t="s">
        <v>2380</v>
      </c>
      <c r="AD2244" t="s">
        <v>2380</v>
      </c>
      <c r="AE2244">
        <v>1</v>
      </c>
      <c r="AF2244" t="s">
        <v>2380</v>
      </c>
      <c r="AH2244" t="s">
        <v>2272</v>
      </c>
      <c r="AI2244">
        <v>1981</v>
      </c>
      <c r="AJ2244" t="s">
        <v>37</v>
      </c>
      <c r="AK2244">
        <v>4</v>
      </c>
      <c r="AL2244">
        <v>1</v>
      </c>
      <c r="AM2244">
        <v>40273.65</v>
      </c>
      <c r="AN2244" t="s">
        <v>16</v>
      </c>
      <c r="AO2244" t="s">
        <v>12</v>
      </c>
      <c r="AP2244" t="s">
        <v>13</v>
      </c>
    </row>
    <row r="2245" spans="7:42" x14ac:dyDescent="0.3">
      <c r="G2245" s="14">
        <v>1977</v>
      </c>
      <c r="H2245" s="15" t="s">
        <v>18</v>
      </c>
      <c r="J2245" s="60" t="s">
        <v>2380</v>
      </c>
      <c r="K2245" s="14" t="s">
        <v>16</v>
      </c>
      <c r="L2245" s="14" t="s">
        <v>12</v>
      </c>
      <c r="R2245" s="15" t="s">
        <v>23</v>
      </c>
      <c r="Y2245" t="s">
        <v>114</v>
      </c>
      <c r="Z2245">
        <v>24.39</v>
      </c>
      <c r="AA2245">
        <v>6.24</v>
      </c>
      <c r="AB2245" t="s">
        <v>2380</v>
      </c>
      <c r="AC2245" t="s">
        <v>2380</v>
      </c>
      <c r="AD2245" t="s">
        <v>2380</v>
      </c>
      <c r="AE2245">
        <v>1</v>
      </c>
      <c r="AF2245" t="s">
        <v>2380</v>
      </c>
      <c r="AH2245" t="s">
        <v>2273</v>
      </c>
      <c r="AI2245">
        <v>1977</v>
      </c>
      <c r="AJ2245" t="s">
        <v>18</v>
      </c>
      <c r="AK2245">
        <v>27</v>
      </c>
      <c r="AL2245">
        <v>2</v>
      </c>
      <c r="AM2245">
        <v>40284.379999999997</v>
      </c>
      <c r="AN2245" t="s">
        <v>16</v>
      </c>
      <c r="AO2245" t="s">
        <v>12</v>
      </c>
      <c r="AP2245" t="s">
        <v>23</v>
      </c>
    </row>
    <row r="2246" spans="7:42" x14ac:dyDescent="0.3">
      <c r="G2246" s="14">
        <v>1962</v>
      </c>
      <c r="H2246" s="15" t="s">
        <v>20</v>
      </c>
      <c r="J2246" s="60" t="s">
        <v>2380</v>
      </c>
      <c r="K2246" s="14" t="s">
        <v>16</v>
      </c>
      <c r="L2246" s="14" t="s">
        <v>12</v>
      </c>
      <c r="R2246" s="15" t="s">
        <v>42</v>
      </c>
      <c r="Y2246" t="s">
        <v>113</v>
      </c>
      <c r="Z2246">
        <v>24.75</v>
      </c>
      <c r="AA2246">
        <v>4.83</v>
      </c>
      <c r="AB2246" t="s">
        <v>2380</v>
      </c>
      <c r="AC2246" t="s">
        <v>2380</v>
      </c>
      <c r="AD2246" t="s">
        <v>2380</v>
      </c>
      <c r="AE2246" t="s">
        <v>2381</v>
      </c>
      <c r="AF2246" t="s">
        <v>2380</v>
      </c>
      <c r="AH2246" t="s">
        <v>2274</v>
      </c>
      <c r="AI2246">
        <v>1962</v>
      </c>
      <c r="AJ2246" t="s">
        <v>20</v>
      </c>
      <c r="AK2246">
        <v>4</v>
      </c>
      <c r="AL2246">
        <v>0</v>
      </c>
      <c r="AM2246">
        <v>40309.93</v>
      </c>
      <c r="AN2246" t="s">
        <v>16</v>
      </c>
      <c r="AO2246" t="s">
        <v>12</v>
      </c>
      <c r="AP2246" t="s">
        <v>42</v>
      </c>
    </row>
    <row r="2247" spans="7:42" x14ac:dyDescent="0.3">
      <c r="G2247" s="14">
        <v>1966</v>
      </c>
      <c r="H2247" s="15" t="s">
        <v>35</v>
      </c>
      <c r="J2247" s="60" t="s">
        <v>2380</v>
      </c>
      <c r="K2247" s="14" t="s">
        <v>16</v>
      </c>
      <c r="L2247" s="14" t="s">
        <v>12</v>
      </c>
      <c r="R2247" s="15" t="s">
        <v>42</v>
      </c>
      <c r="Y2247" t="s">
        <v>112</v>
      </c>
      <c r="Z2247">
        <v>20.88</v>
      </c>
      <c r="AA2247">
        <v>7.4</v>
      </c>
      <c r="AB2247" t="s">
        <v>2380</v>
      </c>
      <c r="AC2247" t="s">
        <v>2380</v>
      </c>
      <c r="AD2247" t="s">
        <v>2380</v>
      </c>
      <c r="AE2247" t="s">
        <v>2381</v>
      </c>
      <c r="AF2247" t="s">
        <v>2380</v>
      </c>
      <c r="AH2247" t="s">
        <v>2275</v>
      </c>
      <c r="AI2247">
        <v>1966</v>
      </c>
      <c r="AJ2247" t="s">
        <v>35</v>
      </c>
      <c r="AK2247">
        <v>12</v>
      </c>
      <c r="AL2247">
        <v>0</v>
      </c>
      <c r="AM2247">
        <v>40373.74</v>
      </c>
      <c r="AN2247" t="s">
        <v>16</v>
      </c>
      <c r="AO2247" t="s">
        <v>12</v>
      </c>
      <c r="AP2247" t="s">
        <v>42</v>
      </c>
    </row>
    <row r="2248" spans="7:42" x14ac:dyDescent="0.3">
      <c r="G2248" s="14">
        <v>1985</v>
      </c>
      <c r="H2248" s="15" t="s">
        <v>15</v>
      </c>
      <c r="J2248" s="60" t="s">
        <v>2380</v>
      </c>
      <c r="K2248" s="14" t="s">
        <v>16</v>
      </c>
      <c r="L2248" s="14" t="s">
        <v>11</v>
      </c>
      <c r="R2248" s="15" t="s">
        <v>13</v>
      </c>
      <c r="Y2248" t="s">
        <v>111</v>
      </c>
      <c r="Z2248">
        <v>20.43</v>
      </c>
      <c r="AA2248">
        <v>4.54</v>
      </c>
      <c r="AB2248" t="s">
        <v>2380</v>
      </c>
      <c r="AC2248" t="s">
        <v>2380</v>
      </c>
      <c r="AD2248" t="s">
        <v>2380</v>
      </c>
      <c r="AE2248" t="s">
        <v>2381</v>
      </c>
      <c r="AF2248" t="s">
        <v>2380</v>
      </c>
      <c r="AH2248" t="s">
        <v>2276</v>
      </c>
      <c r="AI2248">
        <v>1985</v>
      </c>
      <c r="AJ2248" t="s">
        <v>15</v>
      </c>
      <c r="AK2248">
        <v>3</v>
      </c>
      <c r="AL2248">
        <v>0</v>
      </c>
      <c r="AM2248">
        <v>40419.019999999997</v>
      </c>
      <c r="AN2248" t="s">
        <v>16</v>
      </c>
      <c r="AO2248" t="s">
        <v>11</v>
      </c>
      <c r="AP2248" t="s">
        <v>13</v>
      </c>
    </row>
    <row r="2249" spans="7:42" x14ac:dyDescent="0.3">
      <c r="G2249" s="14">
        <v>1975</v>
      </c>
      <c r="H2249" s="15" t="s">
        <v>10</v>
      </c>
      <c r="J2249" s="60" t="s">
        <v>2380</v>
      </c>
      <c r="K2249" s="14" t="s">
        <v>16</v>
      </c>
      <c r="L2249" s="14" t="s">
        <v>12</v>
      </c>
      <c r="R2249" s="15" t="s">
        <v>23</v>
      </c>
      <c r="Y2249" t="s">
        <v>110</v>
      </c>
      <c r="Z2249">
        <v>15.18</v>
      </c>
      <c r="AA2249">
        <v>11.11</v>
      </c>
      <c r="AB2249" t="s">
        <v>2380</v>
      </c>
      <c r="AC2249" t="s">
        <v>2380</v>
      </c>
      <c r="AD2249" t="s">
        <v>2380</v>
      </c>
      <c r="AE2249" t="s">
        <v>2381</v>
      </c>
      <c r="AF2249" t="s">
        <v>2380</v>
      </c>
      <c r="AH2249" t="s">
        <v>2277</v>
      </c>
      <c r="AI2249">
        <v>1975</v>
      </c>
      <c r="AJ2249" t="s">
        <v>10</v>
      </c>
      <c r="AK2249">
        <v>10</v>
      </c>
      <c r="AL2249">
        <v>1</v>
      </c>
      <c r="AM2249">
        <v>40590.550000000003</v>
      </c>
      <c r="AN2249" t="s">
        <v>16</v>
      </c>
      <c r="AO2249" t="s">
        <v>12</v>
      </c>
      <c r="AP2249" t="s">
        <v>23</v>
      </c>
    </row>
    <row r="2250" spans="7:42" x14ac:dyDescent="0.3">
      <c r="G2250" s="14">
        <v>1970</v>
      </c>
      <c r="H2250" s="15" t="s">
        <v>20</v>
      </c>
      <c r="J2250" s="60" t="s">
        <v>2380</v>
      </c>
      <c r="K2250" s="14" t="s">
        <v>16</v>
      </c>
      <c r="L2250" s="14" t="s">
        <v>16</v>
      </c>
      <c r="R2250" s="15" t="s">
        <v>42</v>
      </c>
      <c r="Y2250" t="s">
        <v>109</v>
      </c>
      <c r="Z2250">
        <v>15.12</v>
      </c>
      <c r="AA2250">
        <v>4.03</v>
      </c>
      <c r="AB2250" t="s">
        <v>2382</v>
      </c>
      <c r="AC2250" t="s">
        <v>2380</v>
      </c>
      <c r="AD2250" t="s">
        <v>2380</v>
      </c>
      <c r="AE2250" t="s">
        <v>2381</v>
      </c>
      <c r="AF2250" t="s">
        <v>2380</v>
      </c>
      <c r="AH2250" t="s">
        <v>2278</v>
      </c>
      <c r="AI2250">
        <v>1970</v>
      </c>
      <c r="AJ2250" t="s">
        <v>20</v>
      </c>
      <c r="AK2250">
        <v>25</v>
      </c>
      <c r="AL2250">
        <v>0</v>
      </c>
      <c r="AM2250">
        <v>40692.910000000003</v>
      </c>
      <c r="AN2250" t="s">
        <v>16</v>
      </c>
      <c r="AO2250" t="s">
        <v>16</v>
      </c>
      <c r="AP2250" t="s">
        <v>42</v>
      </c>
    </row>
    <row r="2251" spans="7:42" x14ac:dyDescent="0.3">
      <c r="G2251" s="14">
        <v>1976</v>
      </c>
      <c r="H2251" s="15" t="s">
        <v>30</v>
      </c>
      <c r="J2251" s="60" t="s">
        <v>2380</v>
      </c>
      <c r="K2251" s="14" t="s">
        <v>16</v>
      </c>
      <c r="L2251" s="14" t="s">
        <v>12</v>
      </c>
      <c r="R2251" s="15" t="s">
        <v>23</v>
      </c>
      <c r="Y2251" t="s">
        <v>108</v>
      </c>
      <c r="Z2251">
        <v>23.88</v>
      </c>
      <c r="AA2251">
        <v>4.51</v>
      </c>
      <c r="AB2251" t="s">
        <v>2380</v>
      </c>
      <c r="AC2251" t="s">
        <v>2380</v>
      </c>
      <c r="AD2251" t="s">
        <v>2380</v>
      </c>
      <c r="AE2251">
        <v>1</v>
      </c>
      <c r="AF2251" t="s">
        <v>2380</v>
      </c>
      <c r="AH2251" t="s">
        <v>2279</v>
      </c>
      <c r="AI2251">
        <v>1976</v>
      </c>
      <c r="AJ2251" t="s">
        <v>30</v>
      </c>
      <c r="AK2251">
        <v>26</v>
      </c>
      <c r="AL2251">
        <v>3</v>
      </c>
      <c r="AM2251">
        <v>40720.550000000003</v>
      </c>
      <c r="AN2251" t="s">
        <v>16</v>
      </c>
      <c r="AO2251" t="s">
        <v>12</v>
      </c>
      <c r="AP2251" t="s">
        <v>23</v>
      </c>
    </row>
    <row r="2252" spans="7:42" x14ac:dyDescent="0.3">
      <c r="G2252" s="14">
        <v>1972</v>
      </c>
      <c r="H2252" s="15" t="s">
        <v>18</v>
      </c>
      <c r="J2252" s="60" t="s">
        <v>2380</v>
      </c>
      <c r="K2252" s="14" t="s">
        <v>16</v>
      </c>
      <c r="L2252" s="14" t="s">
        <v>12</v>
      </c>
      <c r="R2252" s="15" t="s">
        <v>42</v>
      </c>
      <c r="Y2252" t="s">
        <v>107</v>
      </c>
      <c r="Z2252">
        <v>16.13</v>
      </c>
      <c r="AA2252">
        <v>5.56</v>
      </c>
      <c r="AB2252" t="s">
        <v>2380</v>
      </c>
      <c r="AC2252" t="s">
        <v>2382</v>
      </c>
      <c r="AD2252" t="s">
        <v>2380</v>
      </c>
      <c r="AE2252">
        <v>1</v>
      </c>
      <c r="AF2252" t="s">
        <v>2380</v>
      </c>
      <c r="AH2252" t="s">
        <v>2280</v>
      </c>
      <c r="AI2252">
        <v>1972</v>
      </c>
      <c r="AJ2252" t="s">
        <v>18</v>
      </c>
      <c r="AK2252">
        <v>10</v>
      </c>
      <c r="AL2252">
        <v>0</v>
      </c>
      <c r="AM2252">
        <v>40817.85</v>
      </c>
      <c r="AN2252" t="s">
        <v>16</v>
      </c>
      <c r="AO2252" t="s">
        <v>12</v>
      </c>
      <c r="AP2252" t="s">
        <v>42</v>
      </c>
    </row>
    <row r="2253" spans="7:42" x14ac:dyDescent="0.3">
      <c r="G2253" s="14">
        <v>1999</v>
      </c>
      <c r="H2253" s="15" t="s">
        <v>10</v>
      </c>
      <c r="J2253" s="60" t="s">
        <v>2380</v>
      </c>
      <c r="K2253" s="14" t="s">
        <v>16</v>
      </c>
      <c r="L2253" s="14" t="s">
        <v>16</v>
      </c>
      <c r="R2253" s="15" t="s">
        <v>247</v>
      </c>
      <c r="Y2253" t="s">
        <v>106</v>
      </c>
      <c r="Z2253">
        <v>24.09</v>
      </c>
      <c r="AA2253">
        <v>4.0999999999999996</v>
      </c>
      <c r="AB2253" t="s">
        <v>2380</v>
      </c>
      <c r="AC2253" t="s">
        <v>2382</v>
      </c>
      <c r="AD2253" t="s">
        <v>2380</v>
      </c>
      <c r="AE2253">
        <v>1</v>
      </c>
      <c r="AF2253" t="s">
        <v>2380</v>
      </c>
      <c r="AH2253" t="s">
        <v>2281</v>
      </c>
      <c r="AI2253">
        <v>1999</v>
      </c>
      <c r="AJ2253" t="s">
        <v>10</v>
      </c>
      <c r="AK2253">
        <v>2</v>
      </c>
      <c r="AL2253">
        <v>1</v>
      </c>
      <c r="AM2253">
        <v>40904.199999999997</v>
      </c>
      <c r="AN2253" t="s">
        <v>16</v>
      </c>
      <c r="AO2253" t="s">
        <v>16</v>
      </c>
      <c r="AP2253" t="s">
        <v>247</v>
      </c>
    </row>
    <row r="2254" spans="7:42" x14ac:dyDescent="0.3">
      <c r="G2254" s="14">
        <v>1992</v>
      </c>
      <c r="H2254" s="15" t="s">
        <v>35</v>
      </c>
      <c r="J2254" s="60" t="s">
        <v>2380</v>
      </c>
      <c r="K2254" s="14" t="s">
        <v>16</v>
      </c>
      <c r="L2254" s="14" t="s">
        <v>11</v>
      </c>
      <c r="R2254" s="15" t="s">
        <v>13</v>
      </c>
      <c r="Y2254" t="s">
        <v>105</v>
      </c>
      <c r="Z2254">
        <v>19.43</v>
      </c>
      <c r="AA2254">
        <v>5.85</v>
      </c>
      <c r="AB2254" t="s">
        <v>2380</v>
      </c>
      <c r="AC2254" t="s">
        <v>2382</v>
      </c>
      <c r="AD2254" t="s">
        <v>2380</v>
      </c>
      <c r="AE2254">
        <v>1</v>
      </c>
      <c r="AF2254" t="s">
        <v>2380</v>
      </c>
      <c r="AH2254" t="s">
        <v>2282</v>
      </c>
      <c r="AI2254">
        <v>1992</v>
      </c>
      <c r="AJ2254" t="s">
        <v>35</v>
      </c>
      <c r="AK2254">
        <v>4</v>
      </c>
      <c r="AL2254">
        <v>3</v>
      </c>
      <c r="AM2254">
        <v>40932.43</v>
      </c>
      <c r="AN2254" t="s">
        <v>16</v>
      </c>
      <c r="AO2254" t="s">
        <v>11</v>
      </c>
      <c r="AP2254" t="s">
        <v>13</v>
      </c>
    </row>
    <row r="2255" spans="7:42" x14ac:dyDescent="0.3">
      <c r="G2255" s="14">
        <v>1979</v>
      </c>
      <c r="H2255" s="15" t="s">
        <v>20</v>
      </c>
      <c r="J2255" s="60" t="s">
        <v>2380</v>
      </c>
      <c r="K2255" s="14" t="s">
        <v>16</v>
      </c>
      <c r="L2255" s="14" t="s">
        <v>11</v>
      </c>
      <c r="R2255" s="15" t="s">
        <v>13</v>
      </c>
      <c r="Y2255" t="s">
        <v>104</v>
      </c>
      <c r="Z2255">
        <v>15.22</v>
      </c>
      <c r="AA2255">
        <v>4.92</v>
      </c>
      <c r="AB2255" t="s">
        <v>2382</v>
      </c>
      <c r="AC2255" t="s">
        <v>2380</v>
      </c>
      <c r="AD2255" t="s">
        <v>2383</v>
      </c>
      <c r="AE2255">
        <v>1</v>
      </c>
      <c r="AF2255" t="s">
        <v>2380</v>
      </c>
      <c r="AH2255" t="s">
        <v>2283</v>
      </c>
      <c r="AI2255">
        <v>1979</v>
      </c>
      <c r="AJ2255" t="s">
        <v>20</v>
      </c>
      <c r="AK2255">
        <v>16</v>
      </c>
      <c r="AL2255">
        <v>3</v>
      </c>
      <c r="AM2255">
        <v>40941.29</v>
      </c>
      <c r="AN2255" t="s">
        <v>16</v>
      </c>
      <c r="AO2255" t="s">
        <v>11</v>
      </c>
      <c r="AP2255" t="s">
        <v>13</v>
      </c>
    </row>
    <row r="2256" spans="7:42" x14ac:dyDescent="0.3">
      <c r="G2256" s="14">
        <v>1983</v>
      </c>
      <c r="H2256" s="15" t="s">
        <v>20</v>
      </c>
      <c r="J2256" s="60" t="s">
        <v>2380</v>
      </c>
      <c r="K2256" s="14" t="s">
        <v>16</v>
      </c>
      <c r="L2256" s="14" t="s">
        <v>11</v>
      </c>
      <c r="R2256" s="15" t="s">
        <v>42</v>
      </c>
      <c r="Y2256" t="s">
        <v>103</v>
      </c>
      <c r="Z2256">
        <v>20.72</v>
      </c>
      <c r="AA2256">
        <v>9.4600000000000009</v>
      </c>
      <c r="AB2256" t="s">
        <v>2380</v>
      </c>
      <c r="AC2256" t="s">
        <v>2380</v>
      </c>
      <c r="AD2256" t="s">
        <v>2380</v>
      </c>
      <c r="AE2256" t="s">
        <v>2381</v>
      </c>
      <c r="AF2256" t="s">
        <v>2380</v>
      </c>
      <c r="AH2256" t="s">
        <v>2284</v>
      </c>
      <c r="AI2256">
        <v>1983</v>
      </c>
      <c r="AJ2256" t="s">
        <v>20</v>
      </c>
      <c r="AK2256">
        <v>8</v>
      </c>
      <c r="AL2256">
        <v>3</v>
      </c>
      <c r="AM2256">
        <v>40961.29</v>
      </c>
      <c r="AN2256" t="s">
        <v>16</v>
      </c>
      <c r="AO2256" t="s">
        <v>11</v>
      </c>
      <c r="AP2256" t="s">
        <v>42</v>
      </c>
    </row>
    <row r="2257" spans="7:42" x14ac:dyDescent="0.3">
      <c r="G2257" s="14">
        <v>1974</v>
      </c>
      <c r="H2257" s="15" t="s">
        <v>18</v>
      </c>
      <c r="J2257" s="60" t="s">
        <v>2380</v>
      </c>
      <c r="K2257" s="14" t="s">
        <v>16</v>
      </c>
      <c r="L2257" s="14" t="s">
        <v>11</v>
      </c>
      <c r="R2257" s="15" t="s">
        <v>13</v>
      </c>
      <c r="Y2257" t="s">
        <v>102</v>
      </c>
      <c r="Z2257">
        <v>35.4</v>
      </c>
      <c r="AA2257">
        <v>5.94</v>
      </c>
      <c r="AB2257" t="s">
        <v>2380</v>
      </c>
      <c r="AC2257" t="s">
        <v>2380</v>
      </c>
      <c r="AD2257" t="s">
        <v>2383</v>
      </c>
      <c r="AE2257">
        <v>1</v>
      </c>
      <c r="AF2257" t="s">
        <v>2380</v>
      </c>
      <c r="AH2257" t="s">
        <v>2285</v>
      </c>
      <c r="AI2257">
        <v>1974</v>
      </c>
      <c r="AJ2257" t="s">
        <v>18</v>
      </c>
      <c r="AK2257">
        <v>5</v>
      </c>
      <c r="AL2257">
        <v>0</v>
      </c>
      <c r="AM2257">
        <v>40974.160000000003</v>
      </c>
      <c r="AN2257" t="s">
        <v>16</v>
      </c>
      <c r="AO2257" t="s">
        <v>11</v>
      </c>
      <c r="AP2257" t="s">
        <v>13</v>
      </c>
    </row>
    <row r="2258" spans="7:42" x14ac:dyDescent="0.3">
      <c r="G2258" s="14">
        <v>1979</v>
      </c>
      <c r="H2258" s="15" t="s">
        <v>37</v>
      </c>
      <c r="J2258" s="60" t="s">
        <v>2380</v>
      </c>
      <c r="K2258" s="14" t="s">
        <v>16</v>
      </c>
      <c r="L2258" s="14" t="s">
        <v>12</v>
      </c>
      <c r="R2258" s="15" t="s">
        <v>356</v>
      </c>
      <c r="Y2258" t="s">
        <v>101</v>
      </c>
      <c r="Z2258">
        <v>34.4</v>
      </c>
      <c r="AA2258">
        <v>5.7</v>
      </c>
      <c r="AB2258" t="s">
        <v>2380</v>
      </c>
      <c r="AC2258" t="s">
        <v>2380</v>
      </c>
      <c r="AD2258" t="s">
        <v>2383</v>
      </c>
      <c r="AE2258">
        <v>1</v>
      </c>
      <c r="AF2258" t="s">
        <v>2380</v>
      </c>
      <c r="AH2258" t="s">
        <v>2286</v>
      </c>
      <c r="AI2258">
        <v>1979</v>
      </c>
      <c r="AJ2258" t="s">
        <v>37</v>
      </c>
      <c r="AK2258">
        <v>11</v>
      </c>
      <c r="AL2258">
        <v>1</v>
      </c>
      <c r="AM2258">
        <v>41034.22</v>
      </c>
      <c r="AN2258" t="s">
        <v>16</v>
      </c>
      <c r="AO2258" t="s">
        <v>12</v>
      </c>
      <c r="AP2258" t="s">
        <v>356</v>
      </c>
    </row>
    <row r="2259" spans="7:42" x14ac:dyDescent="0.3">
      <c r="G2259" s="14">
        <v>1972</v>
      </c>
      <c r="H2259" s="15" t="s">
        <v>35</v>
      </c>
      <c r="J2259" s="60" t="s">
        <v>2380</v>
      </c>
      <c r="K2259" s="14" t="s">
        <v>16</v>
      </c>
      <c r="L2259" s="14" t="s">
        <v>11</v>
      </c>
      <c r="R2259" s="15" t="s">
        <v>42</v>
      </c>
      <c r="Y2259" t="s">
        <v>100</v>
      </c>
      <c r="Z2259">
        <v>34.1</v>
      </c>
      <c r="AA2259">
        <v>4.13</v>
      </c>
      <c r="AB2259" t="s">
        <v>2380</v>
      </c>
      <c r="AC2259" t="s">
        <v>2380</v>
      </c>
      <c r="AD2259" t="s">
        <v>2383</v>
      </c>
      <c r="AE2259">
        <v>1</v>
      </c>
      <c r="AF2259" t="s">
        <v>2380</v>
      </c>
      <c r="AH2259" t="s">
        <v>2287</v>
      </c>
      <c r="AI2259">
        <v>1972</v>
      </c>
      <c r="AJ2259" t="s">
        <v>35</v>
      </c>
      <c r="AK2259">
        <v>12</v>
      </c>
      <c r="AL2259">
        <v>0</v>
      </c>
      <c r="AM2259">
        <v>41055.29</v>
      </c>
      <c r="AN2259" t="s">
        <v>16</v>
      </c>
      <c r="AO2259" t="s">
        <v>11</v>
      </c>
      <c r="AP2259" t="s">
        <v>42</v>
      </c>
    </row>
    <row r="2260" spans="7:42" x14ac:dyDescent="0.3">
      <c r="G2260" s="14">
        <v>1972</v>
      </c>
      <c r="H2260" s="15" t="s">
        <v>20</v>
      </c>
      <c r="J2260" s="60" t="s">
        <v>2380</v>
      </c>
      <c r="K2260" s="14" t="s">
        <v>16</v>
      </c>
      <c r="L2260" s="14" t="s">
        <v>12</v>
      </c>
      <c r="R2260" s="15" t="s">
        <v>168</v>
      </c>
      <c r="Y2260" t="s">
        <v>99</v>
      </c>
      <c r="Z2260">
        <v>30.4</v>
      </c>
      <c r="AA2260">
        <v>4.7699999999999996</v>
      </c>
      <c r="AB2260" t="s">
        <v>2380</v>
      </c>
      <c r="AC2260" t="s">
        <v>2380</v>
      </c>
      <c r="AD2260" t="s">
        <v>2383</v>
      </c>
      <c r="AE2260">
        <v>1</v>
      </c>
      <c r="AF2260" t="s">
        <v>2380</v>
      </c>
      <c r="AH2260" t="s">
        <v>2288</v>
      </c>
      <c r="AI2260">
        <v>1972</v>
      </c>
      <c r="AJ2260" t="s">
        <v>20</v>
      </c>
      <c r="AK2260">
        <v>6</v>
      </c>
      <c r="AL2260">
        <v>0</v>
      </c>
      <c r="AM2260">
        <v>41097.160000000003</v>
      </c>
      <c r="AN2260" t="s">
        <v>16</v>
      </c>
      <c r="AO2260" t="s">
        <v>12</v>
      </c>
      <c r="AP2260" t="s">
        <v>168</v>
      </c>
    </row>
    <row r="2261" spans="7:42" x14ac:dyDescent="0.3">
      <c r="G2261" s="14">
        <v>1969</v>
      </c>
      <c r="H2261" s="15" t="s">
        <v>35</v>
      </c>
      <c r="J2261" s="60" t="s">
        <v>2380</v>
      </c>
      <c r="K2261" s="14" t="s">
        <v>16</v>
      </c>
      <c r="L2261" s="14" t="s">
        <v>11</v>
      </c>
      <c r="R2261" s="15" t="s">
        <v>42</v>
      </c>
      <c r="Y2261" t="s">
        <v>98</v>
      </c>
      <c r="Z2261">
        <v>28.7</v>
      </c>
      <c r="AA2261">
        <v>4.99</v>
      </c>
      <c r="AB2261" t="s">
        <v>2380</v>
      </c>
      <c r="AC2261" t="s">
        <v>2380</v>
      </c>
      <c r="AD2261" t="s">
        <v>2383</v>
      </c>
      <c r="AE2261">
        <v>1</v>
      </c>
      <c r="AF2261" t="s">
        <v>2380</v>
      </c>
      <c r="AH2261" t="s">
        <v>2289</v>
      </c>
      <c r="AI2261">
        <v>1969</v>
      </c>
      <c r="AJ2261" t="s">
        <v>35</v>
      </c>
      <c r="AK2261">
        <v>8</v>
      </c>
      <c r="AL2261">
        <v>0</v>
      </c>
      <c r="AM2261">
        <v>41191.57</v>
      </c>
      <c r="AN2261" t="s">
        <v>16</v>
      </c>
      <c r="AO2261" t="s">
        <v>11</v>
      </c>
      <c r="AP2261" t="s">
        <v>42</v>
      </c>
    </row>
    <row r="2262" spans="7:42" x14ac:dyDescent="0.3">
      <c r="G2262" s="14">
        <v>1964</v>
      </c>
      <c r="H2262" s="15" t="s">
        <v>18</v>
      </c>
      <c r="J2262" s="60" t="s">
        <v>2380</v>
      </c>
      <c r="K2262" s="14" t="s">
        <v>16</v>
      </c>
      <c r="L2262" s="14" t="s">
        <v>12</v>
      </c>
      <c r="R2262" s="15" t="s">
        <v>42</v>
      </c>
      <c r="Y2262" t="s">
        <v>97</v>
      </c>
      <c r="Z2262">
        <v>17.440000000000001</v>
      </c>
      <c r="AA2262">
        <v>4.42</v>
      </c>
      <c r="AB2262" t="s">
        <v>2382</v>
      </c>
      <c r="AC2262" t="s">
        <v>2380</v>
      </c>
      <c r="AD2262" t="s">
        <v>2383</v>
      </c>
      <c r="AE2262">
        <v>1</v>
      </c>
      <c r="AF2262" t="s">
        <v>2380</v>
      </c>
      <c r="AH2262" t="s">
        <v>2290</v>
      </c>
      <c r="AI2262">
        <v>1964</v>
      </c>
      <c r="AJ2262" t="s">
        <v>18</v>
      </c>
      <c r="AK2262">
        <v>6</v>
      </c>
      <c r="AL2262">
        <v>0</v>
      </c>
      <c r="AM2262">
        <v>41250.39</v>
      </c>
      <c r="AN2262" t="s">
        <v>16</v>
      </c>
      <c r="AO2262" t="s">
        <v>12</v>
      </c>
      <c r="AP2262" t="s">
        <v>42</v>
      </c>
    </row>
    <row r="2263" spans="7:42" x14ac:dyDescent="0.3">
      <c r="G2263" s="14">
        <v>1977</v>
      </c>
      <c r="H2263" s="15" t="s">
        <v>35</v>
      </c>
      <c r="J2263" s="60" t="s">
        <v>2380</v>
      </c>
      <c r="K2263" s="14" t="s">
        <v>16</v>
      </c>
      <c r="L2263" s="14" t="s">
        <v>11</v>
      </c>
      <c r="R2263" s="15" t="s">
        <v>42</v>
      </c>
      <c r="Y2263" t="s">
        <v>96</v>
      </c>
      <c r="Z2263">
        <v>27.6</v>
      </c>
      <c r="AA2263">
        <v>4.01</v>
      </c>
      <c r="AB2263" t="s">
        <v>2380</v>
      </c>
      <c r="AC2263" t="s">
        <v>2380</v>
      </c>
      <c r="AD2263" t="s">
        <v>2383</v>
      </c>
      <c r="AE2263">
        <v>1</v>
      </c>
      <c r="AF2263" t="s">
        <v>2380</v>
      </c>
      <c r="AH2263" t="s">
        <v>2291</v>
      </c>
      <c r="AI2263">
        <v>1977</v>
      </c>
      <c r="AJ2263" t="s">
        <v>35</v>
      </c>
      <c r="AK2263">
        <v>27</v>
      </c>
      <c r="AL2263">
        <v>2</v>
      </c>
      <c r="AM2263">
        <v>41271.5</v>
      </c>
      <c r="AN2263" t="s">
        <v>16</v>
      </c>
      <c r="AO2263" t="s">
        <v>11</v>
      </c>
      <c r="AP2263" t="s">
        <v>42</v>
      </c>
    </row>
    <row r="2264" spans="7:42" x14ac:dyDescent="0.3">
      <c r="G2264" s="14">
        <v>1964</v>
      </c>
      <c r="H2264" s="15" t="s">
        <v>37</v>
      </c>
      <c r="J2264" s="60" t="s">
        <v>2380</v>
      </c>
      <c r="K2264" s="14" t="s">
        <v>16</v>
      </c>
      <c r="L2264" s="14" t="s">
        <v>11</v>
      </c>
      <c r="R2264" s="15" t="s">
        <v>42</v>
      </c>
      <c r="Y2264" t="s">
        <v>95</v>
      </c>
      <c r="Z2264">
        <v>20.7</v>
      </c>
      <c r="AA2264">
        <v>4.49</v>
      </c>
      <c r="AB2264" t="s">
        <v>2380</v>
      </c>
      <c r="AC2264" t="s">
        <v>2380</v>
      </c>
      <c r="AD2264" t="s">
        <v>2383</v>
      </c>
      <c r="AE2264">
        <v>1</v>
      </c>
      <c r="AF2264" t="s">
        <v>2380</v>
      </c>
      <c r="AH2264" t="s">
        <v>2292</v>
      </c>
      <c r="AI2264">
        <v>1964</v>
      </c>
      <c r="AJ2264" t="s">
        <v>37</v>
      </c>
      <c r="AK2264">
        <v>7</v>
      </c>
      <c r="AL2264">
        <v>0</v>
      </c>
      <c r="AM2264">
        <v>41331.79</v>
      </c>
      <c r="AN2264" t="s">
        <v>16</v>
      </c>
      <c r="AO2264" t="s">
        <v>11</v>
      </c>
      <c r="AP2264" t="s">
        <v>42</v>
      </c>
    </row>
    <row r="2265" spans="7:42" x14ac:dyDescent="0.3">
      <c r="G2265" s="14">
        <v>1971</v>
      </c>
      <c r="H2265" s="15" t="s">
        <v>37</v>
      </c>
      <c r="J2265" s="60" t="s">
        <v>2380</v>
      </c>
      <c r="K2265" s="14" t="s">
        <v>16</v>
      </c>
      <c r="L2265" s="14" t="s">
        <v>11</v>
      </c>
      <c r="R2265" s="15" t="s">
        <v>42</v>
      </c>
      <c r="Y2265" t="s">
        <v>94</v>
      </c>
      <c r="Z2265">
        <v>20.3</v>
      </c>
      <c r="AA2265">
        <v>6.37</v>
      </c>
      <c r="AB2265" t="s">
        <v>2380</v>
      </c>
      <c r="AC2265" t="s">
        <v>2380</v>
      </c>
      <c r="AD2265" t="s">
        <v>2383</v>
      </c>
      <c r="AE2265">
        <v>1</v>
      </c>
      <c r="AF2265" t="s">
        <v>2380</v>
      </c>
      <c r="AH2265" t="s">
        <v>2293</v>
      </c>
      <c r="AI2265">
        <v>1971</v>
      </c>
      <c r="AJ2265" t="s">
        <v>37</v>
      </c>
      <c r="AK2265">
        <v>16</v>
      </c>
      <c r="AL2265">
        <v>0</v>
      </c>
      <c r="AM2265">
        <v>41351.879999999997</v>
      </c>
      <c r="AN2265" t="s">
        <v>16</v>
      </c>
      <c r="AO2265" t="s">
        <v>11</v>
      </c>
      <c r="AP2265" t="s">
        <v>42</v>
      </c>
    </row>
    <row r="2266" spans="7:42" x14ac:dyDescent="0.3">
      <c r="G2266" s="14">
        <v>1967</v>
      </c>
      <c r="H2266" s="15" t="s">
        <v>30</v>
      </c>
      <c r="J2266" s="60" t="s">
        <v>2380</v>
      </c>
      <c r="K2266" s="14" t="s">
        <v>16</v>
      </c>
      <c r="L2266" s="14" t="s">
        <v>11</v>
      </c>
      <c r="R2266" s="15" t="s">
        <v>42</v>
      </c>
      <c r="Y2266" t="s">
        <v>93</v>
      </c>
      <c r="Z2266">
        <v>19.8</v>
      </c>
      <c r="AA2266">
        <v>5.12</v>
      </c>
      <c r="AB2266" t="s">
        <v>2380</v>
      </c>
      <c r="AC2266" t="s">
        <v>2380</v>
      </c>
      <c r="AD2266" t="s">
        <v>2383</v>
      </c>
      <c r="AE2266">
        <v>1</v>
      </c>
      <c r="AF2266" t="s">
        <v>2380</v>
      </c>
      <c r="AH2266" t="s">
        <v>2294</v>
      </c>
      <c r="AI2266">
        <v>1967</v>
      </c>
      <c r="AJ2266" t="s">
        <v>30</v>
      </c>
      <c r="AK2266">
        <v>22</v>
      </c>
      <c r="AL2266">
        <v>0</v>
      </c>
      <c r="AM2266">
        <v>41505.15</v>
      </c>
      <c r="AN2266" t="s">
        <v>16</v>
      </c>
      <c r="AO2266" t="s">
        <v>11</v>
      </c>
      <c r="AP2266" t="s">
        <v>42</v>
      </c>
    </row>
    <row r="2267" spans="7:42" x14ac:dyDescent="0.3">
      <c r="G2267" s="14">
        <v>1974</v>
      </c>
      <c r="H2267" s="15" t="s">
        <v>15</v>
      </c>
      <c r="J2267" s="60" t="s">
        <v>2380</v>
      </c>
      <c r="K2267" s="14" t="s">
        <v>16</v>
      </c>
      <c r="L2267" s="14" t="s">
        <v>16</v>
      </c>
      <c r="R2267" s="15" t="s">
        <v>42</v>
      </c>
      <c r="Y2267" t="s">
        <v>92</v>
      </c>
      <c r="Z2267">
        <v>21.87</v>
      </c>
      <c r="AA2267">
        <v>8.59</v>
      </c>
      <c r="AB2267" t="s">
        <v>2380</v>
      </c>
      <c r="AC2267" t="s">
        <v>2380</v>
      </c>
      <c r="AD2267" t="s">
        <v>2380</v>
      </c>
      <c r="AE2267" t="s">
        <v>2381</v>
      </c>
      <c r="AF2267" t="s">
        <v>2380</v>
      </c>
      <c r="AH2267" t="s">
        <v>2295</v>
      </c>
      <c r="AI2267">
        <v>1974</v>
      </c>
      <c r="AJ2267" t="s">
        <v>15</v>
      </c>
      <c r="AK2267">
        <v>24</v>
      </c>
      <c r="AL2267">
        <v>0</v>
      </c>
      <c r="AM2267">
        <v>41636.199999999997</v>
      </c>
      <c r="AN2267" t="s">
        <v>16</v>
      </c>
      <c r="AO2267" t="s">
        <v>16</v>
      </c>
      <c r="AP2267" t="s">
        <v>42</v>
      </c>
    </row>
    <row r="2268" spans="7:42" x14ac:dyDescent="0.3">
      <c r="G2268" s="14">
        <v>1976</v>
      </c>
      <c r="H2268" s="15" t="s">
        <v>37</v>
      </c>
      <c r="J2268" s="60" t="s">
        <v>2380</v>
      </c>
      <c r="K2268" s="14" t="s">
        <v>16</v>
      </c>
      <c r="L2268" s="14" t="s">
        <v>12</v>
      </c>
      <c r="R2268" s="15" t="s">
        <v>42</v>
      </c>
      <c r="Y2268" t="s">
        <v>91</v>
      </c>
      <c r="Z2268">
        <v>16.600000000000001</v>
      </c>
      <c r="AA2268">
        <v>5.87</v>
      </c>
      <c r="AB2268" t="s">
        <v>2380</v>
      </c>
      <c r="AC2268" t="s">
        <v>2380</v>
      </c>
      <c r="AD2268" t="s">
        <v>2380</v>
      </c>
      <c r="AE2268">
        <v>1</v>
      </c>
      <c r="AF2268" t="s">
        <v>2380</v>
      </c>
      <c r="AH2268" t="s">
        <v>2296</v>
      </c>
      <c r="AI2268">
        <v>1976</v>
      </c>
      <c r="AJ2268" t="s">
        <v>37</v>
      </c>
      <c r="AK2268">
        <v>29</v>
      </c>
      <c r="AL2268">
        <v>1</v>
      </c>
      <c r="AM2268">
        <v>41661.599999999999</v>
      </c>
      <c r="AN2268" t="s">
        <v>16</v>
      </c>
      <c r="AO2268" t="s">
        <v>12</v>
      </c>
      <c r="AP2268" t="s">
        <v>42</v>
      </c>
    </row>
    <row r="2269" spans="7:42" x14ac:dyDescent="0.3">
      <c r="G2269" s="14">
        <v>1975</v>
      </c>
      <c r="H2269" s="15" t="s">
        <v>15</v>
      </c>
      <c r="J2269" s="60" t="s">
        <v>2380</v>
      </c>
      <c r="K2269" s="14" t="s">
        <v>16</v>
      </c>
      <c r="L2269" s="14" t="s">
        <v>11</v>
      </c>
      <c r="R2269" s="15" t="s">
        <v>13</v>
      </c>
      <c r="Y2269" t="s">
        <v>90</v>
      </c>
      <c r="Z2269">
        <v>21.98</v>
      </c>
      <c r="AA2269">
        <v>7.03</v>
      </c>
      <c r="AB2269" t="s">
        <v>2380</v>
      </c>
      <c r="AC2269" t="s">
        <v>2380</v>
      </c>
      <c r="AD2269" t="s">
        <v>2380</v>
      </c>
      <c r="AE2269" t="s">
        <v>2381</v>
      </c>
      <c r="AF2269" t="s">
        <v>2380</v>
      </c>
      <c r="AH2269" t="s">
        <v>2297</v>
      </c>
      <c r="AI2269">
        <v>1975</v>
      </c>
      <c r="AJ2269" t="s">
        <v>15</v>
      </c>
      <c r="AK2269">
        <v>14</v>
      </c>
      <c r="AL2269">
        <v>0</v>
      </c>
      <c r="AM2269">
        <v>41676.080000000002</v>
      </c>
      <c r="AN2269" t="s">
        <v>16</v>
      </c>
      <c r="AO2269" t="s">
        <v>11</v>
      </c>
      <c r="AP2269" t="s">
        <v>13</v>
      </c>
    </row>
    <row r="2270" spans="7:42" x14ac:dyDescent="0.3">
      <c r="G2270" s="14">
        <v>1975</v>
      </c>
      <c r="H2270" s="15" t="s">
        <v>20</v>
      </c>
      <c r="J2270" s="60" t="s">
        <v>2380</v>
      </c>
      <c r="K2270" s="14" t="s">
        <v>16</v>
      </c>
      <c r="L2270" s="14" t="s">
        <v>16</v>
      </c>
      <c r="R2270" s="15" t="s">
        <v>42</v>
      </c>
      <c r="Y2270" t="s">
        <v>89</v>
      </c>
      <c r="Z2270">
        <v>19.7</v>
      </c>
      <c r="AA2270">
        <v>5.51</v>
      </c>
      <c r="AB2270" t="s">
        <v>2380</v>
      </c>
      <c r="AC2270" t="s">
        <v>2380</v>
      </c>
      <c r="AD2270" t="s">
        <v>2380</v>
      </c>
      <c r="AE2270">
        <v>1</v>
      </c>
      <c r="AF2270" t="s">
        <v>2380</v>
      </c>
      <c r="AH2270" t="s">
        <v>2298</v>
      </c>
      <c r="AI2270">
        <v>1975</v>
      </c>
      <c r="AJ2270" t="s">
        <v>20</v>
      </c>
      <c r="AK2270">
        <v>29</v>
      </c>
      <c r="AL2270">
        <v>1</v>
      </c>
      <c r="AM2270">
        <v>41681.86</v>
      </c>
      <c r="AN2270" t="s">
        <v>16</v>
      </c>
      <c r="AO2270" t="s">
        <v>16</v>
      </c>
      <c r="AP2270" t="s">
        <v>42</v>
      </c>
    </row>
    <row r="2271" spans="7:42" x14ac:dyDescent="0.3">
      <c r="G2271" s="14">
        <v>1962</v>
      </c>
      <c r="H2271" s="15" t="s">
        <v>20</v>
      </c>
      <c r="J2271" s="60" t="s">
        <v>2380</v>
      </c>
      <c r="K2271" s="14" t="s">
        <v>16</v>
      </c>
      <c r="L2271" s="14" t="s">
        <v>12</v>
      </c>
      <c r="R2271" s="15" t="s">
        <v>42</v>
      </c>
      <c r="Y2271" t="s">
        <v>88</v>
      </c>
      <c r="Z2271">
        <v>19.21</v>
      </c>
      <c r="AA2271">
        <v>4.76</v>
      </c>
      <c r="AB2271" t="s">
        <v>2380</v>
      </c>
      <c r="AC2271" t="s">
        <v>2382</v>
      </c>
      <c r="AD2271" t="s">
        <v>2380</v>
      </c>
      <c r="AE2271">
        <v>1</v>
      </c>
      <c r="AF2271" t="s">
        <v>2380</v>
      </c>
      <c r="AH2271" t="s">
        <v>2299</v>
      </c>
      <c r="AI2271">
        <v>1962</v>
      </c>
      <c r="AJ2271" t="s">
        <v>20</v>
      </c>
      <c r="AK2271">
        <v>22</v>
      </c>
      <c r="AL2271">
        <v>0</v>
      </c>
      <c r="AM2271">
        <v>41794.629999999997</v>
      </c>
      <c r="AN2271" t="s">
        <v>16</v>
      </c>
      <c r="AO2271" t="s">
        <v>12</v>
      </c>
      <c r="AP2271" t="s">
        <v>42</v>
      </c>
    </row>
    <row r="2272" spans="7:42" x14ac:dyDescent="0.3">
      <c r="G2272" s="14">
        <v>1966</v>
      </c>
      <c r="H2272" s="15" t="s">
        <v>20</v>
      </c>
      <c r="J2272" s="60" t="s">
        <v>2380</v>
      </c>
      <c r="K2272" s="14" t="s">
        <v>16</v>
      </c>
      <c r="L2272" s="14" t="s">
        <v>12</v>
      </c>
      <c r="R2272" s="15" t="s">
        <v>42</v>
      </c>
      <c r="Y2272" t="s">
        <v>87</v>
      </c>
      <c r="Z2272">
        <v>19.3</v>
      </c>
      <c r="AA2272">
        <v>4.7</v>
      </c>
      <c r="AB2272" t="s">
        <v>2380</v>
      </c>
      <c r="AC2272" t="s">
        <v>2382</v>
      </c>
      <c r="AD2272" t="s">
        <v>2380</v>
      </c>
      <c r="AE2272">
        <v>1</v>
      </c>
      <c r="AF2272" t="s">
        <v>2380</v>
      </c>
      <c r="AH2272" t="s">
        <v>2300</v>
      </c>
      <c r="AI2272">
        <v>1966</v>
      </c>
      <c r="AJ2272" t="s">
        <v>20</v>
      </c>
      <c r="AK2272">
        <v>21</v>
      </c>
      <c r="AL2272">
        <v>0</v>
      </c>
      <c r="AM2272">
        <v>41886.54</v>
      </c>
      <c r="AN2272" t="s">
        <v>16</v>
      </c>
      <c r="AO2272" t="s">
        <v>12</v>
      </c>
      <c r="AP2272" t="s">
        <v>42</v>
      </c>
    </row>
    <row r="2273" spans="7:42" x14ac:dyDescent="0.3">
      <c r="G2273" s="14">
        <v>1972</v>
      </c>
      <c r="H2273" s="15" t="s">
        <v>18</v>
      </c>
      <c r="J2273" s="60" t="s">
        <v>2380</v>
      </c>
      <c r="K2273" s="14" t="s">
        <v>16</v>
      </c>
      <c r="L2273" s="14" t="s">
        <v>16</v>
      </c>
      <c r="R2273" s="15" t="s">
        <v>168</v>
      </c>
      <c r="Y2273" t="s">
        <v>86</v>
      </c>
      <c r="Z2273">
        <v>16.22</v>
      </c>
      <c r="AA2273">
        <v>6.21</v>
      </c>
      <c r="AB2273" t="s">
        <v>2382</v>
      </c>
      <c r="AC2273" t="s">
        <v>2380</v>
      </c>
      <c r="AD2273" t="s">
        <v>2380</v>
      </c>
      <c r="AE2273" t="s">
        <v>2381</v>
      </c>
      <c r="AF2273" t="s">
        <v>2380</v>
      </c>
      <c r="AH2273" t="s">
        <v>2301</v>
      </c>
      <c r="AI2273">
        <v>1972</v>
      </c>
      <c r="AJ2273" t="s">
        <v>18</v>
      </c>
      <c r="AK2273">
        <v>8</v>
      </c>
      <c r="AL2273">
        <v>1</v>
      </c>
      <c r="AM2273">
        <v>41919.1</v>
      </c>
      <c r="AN2273" t="s">
        <v>16</v>
      </c>
      <c r="AO2273" t="s">
        <v>16</v>
      </c>
      <c r="AP2273" t="s">
        <v>168</v>
      </c>
    </row>
    <row r="2274" spans="7:42" x14ac:dyDescent="0.3">
      <c r="G2274" s="14">
        <v>1984</v>
      </c>
      <c r="H2274" s="15" t="s">
        <v>15</v>
      </c>
      <c r="J2274" s="60" t="s">
        <v>2380</v>
      </c>
      <c r="K2274" s="14" t="s">
        <v>16</v>
      </c>
      <c r="L2274" s="14" t="s">
        <v>16</v>
      </c>
      <c r="R2274" s="15" t="s">
        <v>13</v>
      </c>
      <c r="Y2274" t="s">
        <v>85</v>
      </c>
      <c r="Z2274">
        <v>17.12</v>
      </c>
      <c r="AA2274">
        <v>4.5199999999999996</v>
      </c>
      <c r="AB2274" t="s">
        <v>2380</v>
      </c>
      <c r="AC2274" t="s">
        <v>2382</v>
      </c>
      <c r="AD2274" t="s">
        <v>2380</v>
      </c>
      <c r="AE2274">
        <v>1</v>
      </c>
      <c r="AF2274" t="s">
        <v>2380</v>
      </c>
      <c r="AH2274" t="s">
        <v>2302</v>
      </c>
      <c r="AI2274">
        <v>1984</v>
      </c>
      <c r="AJ2274" t="s">
        <v>15</v>
      </c>
      <c r="AK2274">
        <v>10</v>
      </c>
      <c r="AL2274">
        <v>3</v>
      </c>
      <c r="AM2274">
        <v>41949.24</v>
      </c>
      <c r="AN2274" t="s">
        <v>16</v>
      </c>
      <c r="AO2274" t="s">
        <v>16</v>
      </c>
      <c r="AP2274" t="s">
        <v>13</v>
      </c>
    </row>
    <row r="2275" spans="7:42" x14ac:dyDescent="0.3">
      <c r="G2275" s="14">
        <v>1968</v>
      </c>
      <c r="H2275" s="15" t="s">
        <v>30</v>
      </c>
      <c r="J2275" s="60" t="s">
        <v>2380</v>
      </c>
      <c r="K2275" s="14" t="s">
        <v>16</v>
      </c>
      <c r="L2275" s="14" t="s">
        <v>12</v>
      </c>
      <c r="R2275" s="15" t="s">
        <v>13</v>
      </c>
      <c r="Y2275" t="s">
        <v>84</v>
      </c>
      <c r="Z2275">
        <v>19.07</v>
      </c>
      <c r="AA2275">
        <v>5.45</v>
      </c>
      <c r="AB2275" t="s">
        <v>2380</v>
      </c>
      <c r="AC2275" t="s">
        <v>2380</v>
      </c>
      <c r="AD2275" t="s">
        <v>2380</v>
      </c>
      <c r="AE2275">
        <v>1</v>
      </c>
      <c r="AF2275" t="s">
        <v>2380</v>
      </c>
      <c r="AH2275" t="s">
        <v>2303</v>
      </c>
      <c r="AI2275">
        <v>1968</v>
      </c>
      <c r="AJ2275" t="s">
        <v>30</v>
      </c>
      <c r="AK2275">
        <v>19</v>
      </c>
      <c r="AL2275">
        <v>1</v>
      </c>
      <c r="AM2275">
        <v>41999.519999999997</v>
      </c>
      <c r="AN2275" t="s">
        <v>16</v>
      </c>
      <c r="AO2275" t="s">
        <v>12</v>
      </c>
      <c r="AP2275" t="s">
        <v>13</v>
      </c>
    </row>
    <row r="2276" spans="7:42" x14ac:dyDescent="0.3">
      <c r="G2276" s="14">
        <v>1976</v>
      </c>
      <c r="H2276" s="15" t="s">
        <v>15</v>
      </c>
      <c r="J2276" s="60" t="s">
        <v>2380</v>
      </c>
      <c r="K2276" s="14" t="s">
        <v>16</v>
      </c>
      <c r="L2276" s="14" t="s">
        <v>16</v>
      </c>
      <c r="R2276" s="15" t="s">
        <v>247</v>
      </c>
      <c r="Y2276" t="s">
        <v>83</v>
      </c>
      <c r="Z2276">
        <v>15.56</v>
      </c>
      <c r="AA2276">
        <v>4.42</v>
      </c>
      <c r="AB2276" t="s">
        <v>2380</v>
      </c>
      <c r="AC2276" t="s">
        <v>2380</v>
      </c>
      <c r="AD2276" t="s">
        <v>2380</v>
      </c>
      <c r="AE2276" t="s">
        <v>2381</v>
      </c>
      <c r="AF2276" t="s">
        <v>2380</v>
      </c>
      <c r="AH2276" t="s">
        <v>2304</v>
      </c>
      <c r="AI2276">
        <v>1976</v>
      </c>
      <c r="AJ2276" t="s">
        <v>15</v>
      </c>
      <c r="AK2276">
        <v>28</v>
      </c>
      <c r="AL2276">
        <v>0</v>
      </c>
      <c r="AM2276">
        <v>42111.66</v>
      </c>
      <c r="AN2276" t="s">
        <v>16</v>
      </c>
      <c r="AO2276" t="s">
        <v>16</v>
      </c>
      <c r="AP2276" t="s">
        <v>247</v>
      </c>
    </row>
    <row r="2277" spans="7:42" x14ac:dyDescent="0.3">
      <c r="G2277" s="14">
        <v>1997</v>
      </c>
      <c r="H2277" s="15" t="s">
        <v>30</v>
      </c>
      <c r="J2277" s="60" t="s">
        <v>2380</v>
      </c>
      <c r="K2277" s="14" t="s">
        <v>16</v>
      </c>
      <c r="L2277" s="14" t="s">
        <v>12</v>
      </c>
      <c r="R2277" s="15" t="s">
        <v>13</v>
      </c>
      <c r="Y2277" t="s">
        <v>82</v>
      </c>
      <c r="Z2277">
        <v>22.76</v>
      </c>
      <c r="AA2277">
        <v>9.44</v>
      </c>
      <c r="AB2277" t="s">
        <v>2380</v>
      </c>
      <c r="AC2277" t="s">
        <v>2380</v>
      </c>
      <c r="AD2277" t="s">
        <v>2380</v>
      </c>
      <c r="AE2277" t="s">
        <v>2381</v>
      </c>
      <c r="AF2277" t="s">
        <v>2380</v>
      </c>
      <c r="AH2277" t="s">
        <v>2305</v>
      </c>
      <c r="AI2277">
        <v>1997</v>
      </c>
      <c r="AJ2277" t="s">
        <v>30</v>
      </c>
      <c r="AK2277">
        <v>9</v>
      </c>
      <c r="AL2277">
        <v>2</v>
      </c>
      <c r="AM2277">
        <v>42112.24</v>
      </c>
      <c r="AN2277" t="s">
        <v>16</v>
      </c>
      <c r="AO2277" t="s">
        <v>12</v>
      </c>
      <c r="AP2277" t="s">
        <v>13</v>
      </c>
    </row>
    <row r="2278" spans="7:42" x14ac:dyDescent="0.3">
      <c r="G2278" s="14">
        <v>1979</v>
      </c>
      <c r="H2278" s="15" t="s">
        <v>10</v>
      </c>
      <c r="J2278" s="60" t="s">
        <v>2380</v>
      </c>
      <c r="K2278" s="14" t="s">
        <v>16</v>
      </c>
      <c r="L2278" s="14" t="s">
        <v>16</v>
      </c>
      <c r="R2278" s="15" t="s">
        <v>13</v>
      </c>
      <c r="Y2278" t="s">
        <v>81</v>
      </c>
      <c r="Z2278">
        <v>22.79</v>
      </c>
      <c r="AA2278">
        <v>6.15</v>
      </c>
      <c r="AB2278" t="s">
        <v>2382</v>
      </c>
      <c r="AC2278" t="s">
        <v>2380</v>
      </c>
      <c r="AD2278" t="s">
        <v>2383</v>
      </c>
      <c r="AE2278">
        <v>1</v>
      </c>
      <c r="AF2278" t="s">
        <v>2380</v>
      </c>
      <c r="AH2278" t="s">
        <v>2306</v>
      </c>
      <c r="AI2278">
        <v>1979</v>
      </c>
      <c r="AJ2278" t="s">
        <v>10</v>
      </c>
      <c r="AK2278">
        <v>3</v>
      </c>
      <c r="AL2278">
        <v>3</v>
      </c>
      <c r="AM2278">
        <v>42124.52</v>
      </c>
      <c r="AN2278" t="s">
        <v>16</v>
      </c>
      <c r="AO2278" t="s">
        <v>16</v>
      </c>
      <c r="AP2278" t="s">
        <v>13</v>
      </c>
    </row>
    <row r="2279" spans="7:42" x14ac:dyDescent="0.3">
      <c r="G2279" s="14">
        <v>1973</v>
      </c>
      <c r="H2279" s="15" t="s">
        <v>20</v>
      </c>
      <c r="J2279" s="60" t="s">
        <v>2380</v>
      </c>
      <c r="K2279" s="14" t="s">
        <v>16</v>
      </c>
      <c r="L2279" s="14" t="s">
        <v>16</v>
      </c>
      <c r="R2279" s="15" t="s">
        <v>42</v>
      </c>
      <c r="Y2279" t="s">
        <v>80</v>
      </c>
      <c r="Z2279">
        <v>17.41</v>
      </c>
      <c r="AA2279">
        <v>5.13</v>
      </c>
      <c r="AB2279" t="s">
        <v>2382</v>
      </c>
      <c r="AC2279" t="s">
        <v>2380</v>
      </c>
      <c r="AD2279" t="s">
        <v>2380</v>
      </c>
      <c r="AE2279" t="s">
        <v>2381</v>
      </c>
      <c r="AF2279" t="s">
        <v>2380</v>
      </c>
      <c r="AH2279" t="s">
        <v>2307</v>
      </c>
      <c r="AI2279">
        <v>1973</v>
      </c>
      <c r="AJ2279" t="s">
        <v>20</v>
      </c>
      <c r="AK2279">
        <v>18</v>
      </c>
      <c r="AL2279">
        <v>0</v>
      </c>
      <c r="AM2279">
        <v>42188.15</v>
      </c>
      <c r="AN2279" t="s">
        <v>16</v>
      </c>
      <c r="AO2279" t="s">
        <v>16</v>
      </c>
      <c r="AP2279" t="s">
        <v>42</v>
      </c>
    </row>
    <row r="2280" spans="7:42" x14ac:dyDescent="0.3">
      <c r="G2280" s="14">
        <v>1975</v>
      </c>
      <c r="H2280" s="15" t="s">
        <v>35</v>
      </c>
      <c r="J2280" s="60" t="s">
        <v>2380</v>
      </c>
      <c r="K2280" s="14" t="s">
        <v>16</v>
      </c>
      <c r="L2280" s="14" t="s">
        <v>12</v>
      </c>
      <c r="R2280" s="15" t="s">
        <v>13</v>
      </c>
      <c r="Y2280" t="s">
        <v>79</v>
      </c>
      <c r="Z2280">
        <v>19.32</v>
      </c>
      <c r="AA2280">
        <v>4.96</v>
      </c>
      <c r="AB2280" t="s">
        <v>2382</v>
      </c>
      <c r="AC2280" t="s">
        <v>2380</v>
      </c>
      <c r="AD2280" t="s">
        <v>2380</v>
      </c>
      <c r="AE2280" t="s">
        <v>2381</v>
      </c>
      <c r="AF2280" t="s">
        <v>2380</v>
      </c>
      <c r="AH2280" t="s">
        <v>2308</v>
      </c>
      <c r="AI2280">
        <v>1975</v>
      </c>
      <c r="AJ2280" t="s">
        <v>35</v>
      </c>
      <c r="AK2280">
        <v>15</v>
      </c>
      <c r="AL2280">
        <v>1</v>
      </c>
      <c r="AM2280">
        <v>42211.14</v>
      </c>
      <c r="AN2280" t="s">
        <v>16</v>
      </c>
      <c r="AO2280" t="s">
        <v>12</v>
      </c>
      <c r="AP2280" t="s">
        <v>13</v>
      </c>
    </row>
    <row r="2281" spans="7:42" x14ac:dyDescent="0.3">
      <c r="G2281" s="14">
        <v>1967</v>
      </c>
      <c r="H2281" s="15" t="s">
        <v>18</v>
      </c>
      <c r="J2281" s="60" t="s">
        <v>2380</v>
      </c>
      <c r="K2281" s="14" t="s">
        <v>16</v>
      </c>
      <c r="L2281" s="14" t="s">
        <v>11</v>
      </c>
      <c r="R2281" s="15" t="s">
        <v>168</v>
      </c>
      <c r="Y2281" t="s">
        <v>78</v>
      </c>
      <c r="Z2281">
        <v>18.25</v>
      </c>
      <c r="AA2281">
        <v>10.95</v>
      </c>
      <c r="AB2281" t="s">
        <v>2380</v>
      </c>
      <c r="AC2281" t="s">
        <v>2380</v>
      </c>
      <c r="AD2281" t="s">
        <v>2380</v>
      </c>
      <c r="AE2281" t="s">
        <v>2381</v>
      </c>
      <c r="AF2281" t="s">
        <v>2380</v>
      </c>
      <c r="AH2281" t="s">
        <v>2309</v>
      </c>
      <c r="AI2281">
        <v>1967</v>
      </c>
      <c r="AJ2281" t="s">
        <v>18</v>
      </c>
      <c r="AK2281">
        <v>28</v>
      </c>
      <c r="AL2281">
        <v>0</v>
      </c>
      <c r="AM2281">
        <v>42303.69</v>
      </c>
      <c r="AN2281" t="s">
        <v>16</v>
      </c>
      <c r="AO2281" t="s">
        <v>11</v>
      </c>
      <c r="AP2281" t="s">
        <v>168</v>
      </c>
    </row>
    <row r="2282" spans="7:42" x14ac:dyDescent="0.3">
      <c r="G2282" s="14">
        <v>1968</v>
      </c>
      <c r="H2282" s="15" t="s">
        <v>35</v>
      </c>
      <c r="J2282" s="60" t="s">
        <v>2380</v>
      </c>
      <c r="K2282" s="14" t="s">
        <v>16</v>
      </c>
      <c r="L2282" s="14" t="s">
        <v>11</v>
      </c>
      <c r="R2282" s="15" t="s">
        <v>42</v>
      </c>
      <c r="Y2282" t="s">
        <v>77</v>
      </c>
      <c r="Z2282">
        <v>53.13</v>
      </c>
      <c r="AA2282">
        <v>4.4400000000000004</v>
      </c>
      <c r="AB2282" t="s">
        <v>2380</v>
      </c>
      <c r="AC2282" t="s">
        <v>2382</v>
      </c>
      <c r="AD2282" t="s">
        <v>2380</v>
      </c>
      <c r="AE2282">
        <v>1</v>
      </c>
      <c r="AF2282" t="s">
        <v>2380</v>
      </c>
      <c r="AH2282" t="s">
        <v>2310</v>
      </c>
      <c r="AI2282">
        <v>1968</v>
      </c>
      <c r="AJ2282" t="s">
        <v>35</v>
      </c>
      <c r="AK2282">
        <v>3</v>
      </c>
      <c r="AL2282">
        <v>0</v>
      </c>
      <c r="AM2282">
        <v>42478.6</v>
      </c>
      <c r="AN2282" t="s">
        <v>16</v>
      </c>
      <c r="AO2282" t="s">
        <v>11</v>
      </c>
      <c r="AP2282" t="s">
        <v>42</v>
      </c>
    </row>
    <row r="2283" spans="7:42" x14ac:dyDescent="0.3">
      <c r="G2283" s="14">
        <v>1967</v>
      </c>
      <c r="H2283" s="15" t="s">
        <v>18</v>
      </c>
      <c r="J2283" s="60" t="s">
        <v>2380</v>
      </c>
      <c r="K2283" s="14" t="s">
        <v>16</v>
      </c>
      <c r="L2283" s="14" t="s">
        <v>12</v>
      </c>
      <c r="R2283" s="15" t="s">
        <v>42</v>
      </c>
      <c r="Y2283" t="s">
        <v>76</v>
      </c>
      <c r="Z2283">
        <v>20.46</v>
      </c>
      <c r="AA2283">
        <v>4.0199999999999996</v>
      </c>
      <c r="AB2283" t="s">
        <v>2380</v>
      </c>
      <c r="AC2283" t="s">
        <v>2380</v>
      </c>
      <c r="AD2283" t="s">
        <v>2380</v>
      </c>
      <c r="AE2283" t="s">
        <v>2381</v>
      </c>
      <c r="AF2283" t="s">
        <v>2380</v>
      </c>
      <c r="AH2283" t="s">
        <v>2311</v>
      </c>
      <c r="AI2283">
        <v>1967</v>
      </c>
      <c r="AJ2283" t="s">
        <v>18</v>
      </c>
      <c r="AK2283">
        <v>27</v>
      </c>
      <c r="AL2283">
        <v>0</v>
      </c>
      <c r="AM2283">
        <v>42538.720000000001</v>
      </c>
      <c r="AN2283" t="s">
        <v>16</v>
      </c>
      <c r="AO2283" t="s">
        <v>12</v>
      </c>
      <c r="AP2283" t="s">
        <v>42</v>
      </c>
    </row>
    <row r="2284" spans="7:42" x14ac:dyDescent="0.3">
      <c r="G2284" s="14">
        <v>1979</v>
      </c>
      <c r="H2284" s="15" t="s">
        <v>30</v>
      </c>
      <c r="J2284" s="60" t="s">
        <v>2380</v>
      </c>
      <c r="K2284" s="14" t="s">
        <v>16</v>
      </c>
      <c r="L2284" s="14" t="s">
        <v>12</v>
      </c>
      <c r="R2284" s="15" t="s">
        <v>13</v>
      </c>
      <c r="Y2284" t="s">
        <v>75</v>
      </c>
      <c r="Z2284">
        <v>43.01</v>
      </c>
      <c r="AA2284">
        <v>5.44</v>
      </c>
      <c r="AB2284" t="s">
        <v>2380</v>
      </c>
      <c r="AC2284" t="s">
        <v>2382</v>
      </c>
      <c r="AD2284" t="s">
        <v>2380</v>
      </c>
      <c r="AE2284">
        <v>1</v>
      </c>
      <c r="AF2284" t="s">
        <v>2380</v>
      </c>
      <c r="AH2284" t="s">
        <v>2312</v>
      </c>
      <c r="AI2284">
        <v>1979</v>
      </c>
      <c r="AJ2284" t="s">
        <v>30</v>
      </c>
      <c r="AK2284">
        <v>27</v>
      </c>
      <c r="AL2284">
        <v>2</v>
      </c>
      <c r="AM2284">
        <v>42560.43</v>
      </c>
      <c r="AN2284" t="s">
        <v>16</v>
      </c>
      <c r="AO2284" t="s">
        <v>12</v>
      </c>
      <c r="AP2284" t="s">
        <v>13</v>
      </c>
    </row>
    <row r="2285" spans="7:42" x14ac:dyDescent="0.3">
      <c r="G2285" s="14">
        <v>1971</v>
      </c>
      <c r="H2285" s="15" t="s">
        <v>15</v>
      </c>
      <c r="J2285" s="60" t="s">
        <v>2380</v>
      </c>
      <c r="K2285" s="14" t="s">
        <v>16</v>
      </c>
      <c r="L2285" s="14" t="s">
        <v>12</v>
      </c>
      <c r="R2285" s="15" t="s">
        <v>42</v>
      </c>
      <c r="Y2285" t="s">
        <v>74</v>
      </c>
      <c r="Z2285">
        <v>15.01</v>
      </c>
      <c r="AA2285">
        <v>4.1500000000000004</v>
      </c>
      <c r="AB2285" t="s">
        <v>2380</v>
      </c>
      <c r="AC2285" t="s">
        <v>2380</v>
      </c>
      <c r="AD2285" t="s">
        <v>2383</v>
      </c>
      <c r="AE2285">
        <v>1</v>
      </c>
      <c r="AF2285" t="s">
        <v>2380</v>
      </c>
      <c r="AH2285" t="s">
        <v>2313</v>
      </c>
      <c r="AI2285">
        <v>1971</v>
      </c>
      <c r="AJ2285" t="s">
        <v>15</v>
      </c>
      <c r="AK2285">
        <v>3</v>
      </c>
      <c r="AL2285">
        <v>0</v>
      </c>
      <c r="AM2285">
        <v>42644.2</v>
      </c>
      <c r="AN2285" t="s">
        <v>16</v>
      </c>
      <c r="AO2285" t="s">
        <v>12</v>
      </c>
      <c r="AP2285" t="s">
        <v>42</v>
      </c>
    </row>
    <row r="2286" spans="7:42" x14ac:dyDescent="0.3">
      <c r="G2286" s="14">
        <v>1977</v>
      </c>
      <c r="H2286" s="15" t="s">
        <v>37</v>
      </c>
      <c r="J2286" s="60" t="s">
        <v>2380</v>
      </c>
      <c r="K2286" s="14" t="s">
        <v>16</v>
      </c>
      <c r="L2286" s="14" t="s">
        <v>11</v>
      </c>
      <c r="R2286" s="15" t="s">
        <v>23</v>
      </c>
      <c r="Y2286" t="s">
        <v>73</v>
      </c>
      <c r="Z2286">
        <v>41.14</v>
      </c>
      <c r="AA2286">
        <v>6.02</v>
      </c>
      <c r="AB2286" t="s">
        <v>2380</v>
      </c>
      <c r="AC2286" t="s">
        <v>2382</v>
      </c>
      <c r="AD2286" t="s">
        <v>2380</v>
      </c>
      <c r="AE2286">
        <v>1</v>
      </c>
      <c r="AF2286" t="s">
        <v>2380</v>
      </c>
      <c r="AH2286" t="s">
        <v>2314</v>
      </c>
      <c r="AI2286">
        <v>1977</v>
      </c>
      <c r="AJ2286" t="s">
        <v>37</v>
      </c>
      <c r="AK2286">
        <v>21</v>
      </c>
      <c r="AL2286">
        <v>2</v>
      </c>
      <c r="AM2286">
        <v>42760.5</v>
      </c>
      <c r="AN2286" t="s">
        <v>16</v>
      </c>
      <c r="AO2286" t="s">
        <v>11</v>
      </c>
      <c r="AP2286" t="s">
        <v>23</v>
      </c>
    </row>
    <row r="2287" spans="7:42" x14ac:dyDescent="0.3">
      <c r="G2287" s="14">
        <v>1965</v>
      </c>
      <c r="H2287" s="15" t="s">
        <v>37</v>
      </c>
      <c r="J2287" s="60" t="s">
        <v>2380</v>
      </c>
      <c r="K2287" s="14" t="s">
        <v>16</v>
      </c>
      <c r="L2287" s="14" t="s">
        <v>11</v>
      </c>
      <c r="R2287" s="15" t="s">
        <v>42</v>
      </c>
      <c r="Y2287" t="s">
        <v>72</v>
      </c>
      <c r="Z2287">
        <v>16.55</v>
      </c>
      <c r="AA2287">
        <v>7.73</v>
      </c>
      <c r="AB2287" t="s">
        <v>2380</v>
      </c>
      <c r="AC2287" t="s">
        <v>2380</v>
      </c>
      <c r="AD2287" t="s">
        <v>2380</v>
      </c>
      <c r="AE2287" t="s">
        <v>2381</v>
      </c>
      <c r="AF2287" t="s">
        <v>2380</v>
      </c>
      <c r="AH2287" t="s">
        <v>2315</v>
      </c>
      <c r="AI2287">
        <v>1965</v>
      </c>
      <c r="AJ2287" t="s">
        <v>37</v>
      </c>
      <c r="AK2287">
        <v>29</v>
      </c>
      <c r="AL2287">
        <v>0</v>
      </c>
      <c r="AM2287">
        <v>42764.12</v>
      </c>
      <c r="AN2287" t="s">
        <v>16</v>
      </c>
      <c r="AO2287" t="s">
        <v>11</v>
      </c>
      <c r="AP2287" t="s">
        <v>42</v>
      </c>
    </row>
    <row r="2288" spans="7:42" x14ac:dyDescent="0.3">
      <c r="G2288" s="14">
        <v>1972</v>
      </c>
      <c r="H2288" s="15" t="s">
        <v>20</v>
      </c>
      <c r="J2288" s="60" t="s">
        <v>2380</v>
      </c>
      <c r="K2288" s="14" t="s">
        <v>16</v>
      </c>
      <c r="L2288" s="14" t="s">
        <v>16</v>
      </c>
      <c r="R2288" s="15" t="s">
        <v>42</v>
      </c>
      <c r="Y2288" t="s">
        <v>71</v>
      </c>
      <c r="Z2288">
        <v>37.29</v>
      </c>
      <c r="AA2288">
        <v>5.03</v>
      </c>
      <c r="AB2288" t="s">
        <v>2380</v>
      </c>
      <c r="AC2288" t="s">
        <v>2382</v>
      </c>
      <c r="AD2288" t="s">
        <v>2380</v>
      </c>
      <c r="AE2288">
        <v>1</v>
      </c>
      <c r="AF2288" t="s">
        <v>2380</v>
      </c>
      <c r="AH2288" t="s">
        <v>2316</v>
      </c>
      <c r="AI2288">
        <v>1972</v>
      </c>
      <c r="AJ2288" t="s">
        <v>20</v>
      </c>
      <c r="AK2288">
        <v>10</v>
      </c>
      <c r="AL2288">
        <v>2</v>
      </c>
      <c r="AM2288">
        <v>42856.84</v>
      </c>
      <c r="AN2288" t="s">
        <v>16</v>
      </c>
      <c r="AO2288" t="s">
        <v>16</v>
      </c>
      <c r="AP2288" t="s">
        <v>42</v>
      </c>
    </row>
    <row r="2289" spans="7:42" x14ac:dyDescent="0.3">
      <c r="G2289" s="14">
        <v>1975</v>
      </c>
      <c r="H2289" s="15" t="s">
        <v>37</v>
      </c>
      <c r="J2289" s="60" t="s">
        <v>2380</v>
      </c>
      <c r="K2289" s="14" t="s">
        <v>16</v>
      </c>
      <c r="L2289" s="14" t="s">
        <v>12</v>
      </c>
      <c r="R2289" s="15" t="s">
        <v>13</v>
      </c>
      <c r="Y2289" t="s">
        <v>70</v>
      </c>
      <c r="Z2289">
        <v>16.739999999999998</v>
      </c>
      <c r="AA2289">
        <v>4.08</v>
      </c>
      <c r="AB2289" t="s">
        <v>2382</v>
      </c>
      <c r="AC2289" t="s">
        <v>2380</v>
      </c>
      <c r="AD2289" t="s">
        <v>2380</v>
      </c>
      <c r="AE2289" t="s">
        <v>2381</v>
      </c>
      <c r="AF2289" t="s">
        <v>2380</v>
      </c>
      <c r="AH2289" t="s">
        <v>2317</v>
      </c>
      <c r="AI2289">
        <v>1975</v>
      </c>
      <c r="AJ2289" t="s">
        <v>37</v>
      </c>
      <c r="AK2289">
        <v>23</v>
      </c>
      <c r="AL2289">
        <v>1</v>
      </c>
      <c r="AM2289">
        <v>42969.85</v>
      </c>
      <c r="AN2289" t="s">
        <v>16</v>
      </c>
      <c r="AO2289" t="s">
        <v>12</v>
      </c>
      <c r="AP2289" t="s">
        <v>13</v>
      </c>
    </row>
    <row r="2290" spans="7:42" x14ac:dyDescent="0.3">
      <c r="G2290" s="14">
        <v>1978</v>
      </c>
      <c r="H2290" s="15" t="s">
        <v>15</v>
      </c>
      <c r="J2290" s="60" t="s">
        <v>2380</v>
      </c>
      <c r="K2290" s="14" t="s">
        <v>16</v>
      </c>
      <c r="L2290" s="14" t="s">
        <v>11</v>
      </c>
      <c r="R2290" s="15" t="s">
        <v>23</v>
      </c>
      <c r="Y2290" t="s">
        <v>69</v>
      </c>
      <c r="Z2290">
        <v>34.43</v>
      </c>
      <c r="AA2290">
        <v>4.2699999999999996</v>
      </c>
      <c r="AB2290" t="s">
        <v>2380</v>
      </c>
      <c r="AC2290" t="s">
        <v>2382</v>
      </c>
      <c r="AD2290" t="s">
        <v>2380</v>
      </c>
      <c r="AE2290">
        <v>1</v>
      </c>
      <c r="AF2290" t="s">
        <v>2380</v>
      </c>
      <c r="AH2290" t="s">
        <v>2318</v>
      </c>
      <c r="AI2290">
        <v>1978</v>
      </c>
      <c r="AJ2290" t="s">
        <v>15</v>
      </c>
      <c r="AK2290">
        <v>4</v>
      </c>
      <c r="AL2290">
        <v>0</v>
      </c>
      <c r="AM2290">
        <v>42983.46</v>
      </c>
      <c r="AN2290" t="s">
        <v>16</v>
      </c>
      <c r="AO2290" t="s">
        <v>11</v>
      </c>
      <c r="AP2290" t="s">
        <v>23</v>
      </c>
    </row>
    <row r="2291" spans="7:42" x14ac:dyDescent="0.3">
      <c r="G2291" s="14">
        <v>1965</v>
      </c>
      <c r="H2291" s="15" t="s">
        <v>15</v>
      </c>
      <c r="J2291" s="60" t="s">
        <v>2380</v>
      </c>
      <c r="K2291" s="14" t="s">
        <v>11</v>
      </c>
      <c r="L2291" s="14" t="s">
        <v>11</v>
      </c>
      <c r="R2291" s="15" t="s">
        <v>42</v>
      </c>
      <c r="Y2291" t="s">
        <v>68</v>
      </c>
      <c r="Z2291">
        <v>34.1</v>
      </c>
      <c r="AA2291">
        <v>4.07</v>
      </c>
      <c r="AB2291" t="s">
        <v>2380</v>
      </c>
      <c r="AC2291" t="s">
        <v>2382</v>
      </c>
      <c r="AD2291" t="s">
        <v>2380</v>
      </c>
      <c r="AE2291">
        <v>1</v>
      </c>
      <c r="AF2291" t="s">
        <v>2380</v>
      </c>
      <c r="AH2291" t="s">
        <v>2319</v>
      </c>
      <c r="AI2291">
        <v>1965</v>
      </c>
      <c r="AJ2291" t="s">
        <v>15</v>
      </c>
      <c r="AK2291">
        <v>29</v>
      </c>
      <c r="AL2291">
        <v>0</v>
      </c>
      <c r="AM2291">
        <v>43073.760000000002</v>
      </c>
      <c r="AN2291" t="s">
        <v>11</v>
      </c>
      <c r="AO2291" t="s">
        <v>11</v>
      </c>
      <c r="AP2291" t="s">
        <v>42</v>
      </c>
    </row>
    <row r="2292" spans="7:42" x14ac:dyDescent="0.3">
      <c r="G2292" s="14">
        <v>1969</v>
      </c>
      <c r="H2292" s="15" t="s">
        <v>30</v>
      </c>
      <c r="J2292" s="60" t="s">
        <v>2380</v>
      </c>
      <c r="K2292" s="14" t="s">
        <v>11</v>
      </c>
      <c r="L2292" s="14" t="s">
        <v>11</v>
      </c>
      <c r="R2292" s="15" t="s">
        <v>168</v>
      </c>
      <c r="Y2292" t="s">
        <v>67</v>
      </c>
      <c r="Z2292">
        <v>19.3</v>
      </c>
      <c r="AA2292">
        <v>10.36</v>
      </c>
      <c r="AB2292" t="s">
        <v>2380</v>
      </c>
      <c r="AC2292" t="s">
        <v>2380</v>
      </c>
      <c r="AD2292" t="s">
        <v>2380</v>
      </c>
      <c r="AE2292" t="s">
        <v>2381</v>
      </c>
      <c r="AF2292" t="s">
        <v>2380</v>
      </c>
      <c r="AH2292" t="s">
        <v>2320</v>
      </c>
      <c r="AI2292">
        <v>1969</v>
      </c>
      <c r="AJ2292" t="s">
        <v>30</v>
      </c>
      <c r="AK2292">
        <v>3</v>
      </c>
      <c r="AL2292">
        <v>0</v>
      </c>
      <c r="AM2292">
        <v>43254.42</v>
      </c>
      <c r="AN2292" t="s">
        <v>11</v>
      </c>
      <c r="AO2292" t="s">
        <v>11</v>
      </c>
      <c r="AP2292" t="s">
        <v>168</v>
      </c>
    </row>
    <row r="2293" spans="7:42" x14ac:dyDescent="0.3">
      <c r="G2293" s="14">
        <v>1965</v>
      </c>
      <c r="H2293" s="15" t="s">
        <v>35</v>
      </c>
      <c r="J2293" s="60" t="s">
        <v>2380</v>
      </c>
      <c r="K2293" s="14" t="s">
        <v>11</v>
      </c>
      <c r="L2293" s="14" t="s">
        <v>11</v>
      </c>
      <c r="R2293" s="15" t="s">
        <v>23</v>
      </c>
      <c r="Y2293" t="s">
        <v>66</v>
      </c>
      <c r="Z2293">
        <v>33.659999999999997</v>
      </c>
      <c r="AA2293">
        <v>5.71</v>
      </c>
      <c r="AB2293" t="s">
        <v>2380</v>
      </c>
      <c r="AC2293" t="s">
        <v>2382</v>
      </c>
      <c r="AD2293" t="s">
        <v>2380</v>
      </c>
      <c r="AE2293">
        <v>1</v>
      </c>
      <c r="AF2293" t="s">
        <v>2380</v>
      </c>
      <c r="AH2293" t="s">
        <v>2321</v>
      </c>
      <c r="AI2293">
        <v>1965</v>
      </c>
      <c r="AJ2293" t="s">
        <v>35</v>
      </c>
      <c r="AK2293">
        <v>22</v>
      </c>
      <c r="AL2293">
        <v>0</v>
      </c>
      <c r="AM2293">
        <v>43578.94</v>
      </c>
      <c r="AN2293" t="s">
        <v>11</v>
      </c>
      <c r="AO2293" t="s">
        <v>11</v>
      </c>
      <c r="AP2293" t="s">
        <v>23</v>
      </c>
    </row>
    <row r="2294" spans="7:42" x14ac:dyDescent="0.3">
      <c r="G2294" s="14">
        <v>1986</v>
      </c>
      <c r="H2294" s="15" t="s">
        <v>30</v>
      </c>
      <c r="J2294" s="60" t="s">
        <v>2380</v>
      </c>
      <c r="K2294" s="14" t="s">
        <v>11</v>
      </c>
      <c r="L2294" s="14" t="s">
        <v>16</v>
      </c>
      <c r="R2294" s="15" t="s">
        <v>164</v>
      </c>
      <c r="Y2294" t="s">
        <v>65</v>
      </c>
      <c r="Z2294">
        <v>33.33</v>
      </c>
      <c r="AA2294">
        <v>6.08</v>
      </c>
      <c r="AB2294" t="s">
        <v>2380</v>
      </c>
      <c r="AC2294" t="s">
        <v>2382</v>
      </c>
      <c r="AD2294" t="s">
        <v>2380</v>
      </c>
      <c r="AE2294">
        <v>1</v>
      </c>
      <c r="AF2294" t="s">
        <v>2380</v>
      </c>
      <c r="AH2294" t="s">
        <v>2322</v>
      </c>
      <c r="AI2294">
        <v>1986</v>
      </c>
      <c r="AJ2294" t="s">
        <v>30</v>
      </c>
      <c r="AK2294">
        <v>29</v>
      </c>
      <c r="AL2294">
        <v>3</v>
      </c>
      <c r="AM2294">
        <v>43753.34</v>
      </c>
      <c r="AN2294" t="s">
        <v>11</v>
      </c>
      <c r="AO2294" t="s">
        <v>16</v>
      </c>
      <c r="AP2294" t="s">
        <v>164</v>
      </c>
    </row>
    <row r="2295" spans="7:42" x14ac:dyDescent="0.3">
      <c r="G2295" s="14">
        <v>1966</v>
      </c>
      <c r="H2295" s="15" t="s">
        <v>37</v>
      </c>
      <c r="J2295" s="60" t="s">
        <v>2380</v>
      </c>
      <c r="K2295" s="14" t="s">
        <v>11</v>
      </c>
      <c r="L2295" s="14" t="s">
        <v>11</v>
      </c>
      <c r="R2295" s="15" t="s">
        <v>13</v>
      </c>
      <c r="Y2295" t="s">
        <v>64</v>
      </c>
      <c r="Z2295">
        <v>21.84</v>
      </c>
      <c r="AA2295">
        <v>5.71</v>
      </c>
      <c r="AB2295" t="s">
        <v>2380</v>
      </c>
      <c r="AC2295" t="s">
        <v>2382</v>
      </c>
      <c r="AD2295" t="s">
        <v>2380</v>
      </c>
      <c r="AE2295">
        <v>1</v>
      </c>
      <c r="AF2295" t="s">
        <v>2380</v>
      </c>
      <c r="AH2295" t="s">
        <v>2323</v>
      </c>
      <c r="AI2295">
        <v>1966</v>
      </c>
      <c r="AJ2295" t="s">
        <v>37</v>
      </c>
      <c r="AK2295">
        <v>25</v>
      </c>
      <c r="AL2295">
        <v>2</v>
      </c>
      <c r="AM2295">
        <v>43813.87</v>
      </c>
      <c r="AN2295" t="s">
        <v>11</v>
      </c>
      <c r="AO2295" t="s">
        <v>11</v>
      </c>
      <c r="AP2295" t="s">
        <v>13</v>
      </c>
    </row>
    <row r="2296" spans="7:42" x14ac:dyDescent="0.3">
      <c r="G2296" s="14">
        <v>1966</v>
      </c>
      <c r="H2296" s="15" t="s">
        <v>10</v>
      </c>
      <c r="J2296" s="60" t="s">
        <v>2380</v>
      </c>
      <c r="K2296" s="14" t="s">
        <v>11</v>
      </c>
      <c r="L2296" s="14" t="s">
        <v>12</v>
      </c>
      <c r="R2296" s="15" t="s">
        <v>23</v>
      </c>
      <c r="Y2296" t="s">
        <v>63</v>
      </c>
      <c r="Z2296">
        <v>16.87</v>
      </c>
      <c r="AA2296">
        <v>9.1300000000000008</v>
      </c>
      <c r="AB2296" t="s">
        <v>2380</v>
      </c>
      <c r="AC2296" t="s">
        <v>2380</v>
      </c>
      <c r="AD2296" t="s">
        <v>2380</v>
      </c>
      <c r="AE2296" t="s">
        <v>2381</v>
      </c>
      <c r="AF2296" t="s">
        <v>2380</v>
      </c>
      <c r="AH2296" t="s">
        <v>2324</v>
      </c>
      <c r="AI2296">
        <v>1966</v>
      </c>
      <c r="AJ2296" t="s">
        <v>10</v>
      </c>
      <c r="AK2296">
        <v>2</v>
      </c>
      <c r="AL2296">
        <v>0</v>
      </c>
      <c r="AM2296">
        <v>43817.45</v>
      </c>
      <c r="AN2296" t="s">
        <v>11</v>
      </c>
      <c r="AO2296" t="s">
        <v>12</v>
      </c>
      <c r="AP2296" t="s">
        <v>23</v>
      </c>
    </row>
    <row r="2297" spans="7:42" x14ac:dyDescent="0.3">
      <c r="G2297" s="14">
        <v>1980</v>
      </c>
      <c r="H2297" s="15" t="s">
        <v>15</v>
      </c>
      <c r="J2297" s="60" t="s">
        <v>2380</v>
      </c>
      <c r="K2297" s="14" t="s">
        <v>11</v>
      </c>
      <c r="L2297" s="14" t="s">
        <v>16</v>
      </c>
      <c r="R2297" s="15" t="s">
        <v>13</v>
      </c>
      <c r="Y2297" t="s">
        <v>62</v>
      </c>
      <c r="Z2297">
        <v>30.14</v>
      </c>
      <c r="AA2297">
        <v>5.49</v>
      </c>
      <c r="AB2297" t="s">
        <v>2380</v>
      </c>
      <c r="AC2297" t="s">
        <v>2382</v>
      </c>
      <c r="AD2297" t="s">
        <v>2380</v>
      </c>
      <c r="AE2297">
        <v>1</v>
      </c>
      <c r="AF2297" t="s">
        <v>2380</v>
      </c>
      <c r="AH2297" t="s">
        <v>2325</v>
      </c>
      <c r="AI2297">
        <v>1980</v>
      </c>
      <c r="AJ2297" t="s">
        <v>15</v>
      </c>
      <c r="AK2297">
        <v>10</v>
      </c>
      <c r="AL2297">
        <v>2</v>
      </c>
      <c r="AM2297">
        <v>43896.38</v>
      </c>
      <c r="AN2297" t="s">
        <v>11</v>
      </c>
      <c r="AO2297" t="s">
        <v>16</v>
      </c>
      <c r="AP2297" t="s">
        <v>13</v>
      </c>
    </row>
    <row r="2298" spans="7:42" x14ac:dyDescent="0.3">
      <c r="G2298" s="14">
        <v>1966</v>
      </c>
      <c r="H2298" s="15" t="s">
        <v>37</v>
      </c>
      <c r="J2298" s="60" t="s">
        <v>2380</v>
      </c>
      <c r="K2298" s="14" t="s">
        <v>11</v>
      </c>
      <c r="L2298" s="14" t="s">
        <v>11</v>
      </c>
      <c r="R2298" s="15" t="s">
        <v>23</v>
      </c>
      <c r="Y2298" t="s">
        <v>61</v>
      </c>
      <c r="Z2298">
        <v>23.21</v>
      </c>
      <c r="AA2298">
        <v>4.37</v>
      </c>
      <c r="AB2298" t="s">
        <v>2380</v>
      </c>
      <c r="AC2298" t="s">
        <v>2382</v>
      </c>
      <c r="AD2298" t="s">
        <v>2380</v>
      </c>
      <c r="AE2298">
        <v>1</v>
      </c>
      <c r="AF2298" t="s">
        <v>2380</v>
      </c>
      <c r="AH2298" t="s">
        <v>2326</v>
      </c>
      <c r="AI2298">
        <v>1966</v>
      </c>
      <c r="AJ2298" t="s">
        <v>37</v>
      </c>
      <c r="AK2298">
        <v>5</v>
      </c>
      <c r="AL2298">
        <v>0</v>
      </c>
      <c r="AM2298">
        <v>43921.18</v>
      </c>
      <c r="AN2298" t="s">
        <v>11</v>
      </c>
      <c r="AO2298" t="s">
        <v>11</v>
      </c>
      <c r="AP2298" t="s">
        <v>23</v>
      </c>
    </row>
    <row r="2299" spans="7:42" x14ac:dyDescent="0.3">
      <c r="G2299" s="14">
        <v>1988</v>
      </c>
      <c r="H2299" s="15" t="s">
        <v>10</v>
      </c>
      <c r="J2299" s="60" t="s">
        <v>2380</v>
      </c>
      <c r="K2299" s="14" t="s">
        <v>11</v>
      </c>
      <c r="L2299" s="14" t="s">
        <v>16</v>
      </c>
      <c r="R2299" s="15" t="s">
        <v>23</v>
      </c>
      <c r="Y2299" t="s">
        <v>60</v>
      </c>
      <c r="Z2299">
        <v>17.170000000000002</v>
      </c>
      <c r="AA2299">
        <v>8.4600000000000009</v>
      </c>
      <c r="AB2299" t="s">
        <v>2380</v>
      </c>
      <c r="AC2299" t="s">
        <v>2380</v>
      </c>
      <c r="AD2299" t="s">
        <v>2380</v>
      </c>
      <c r="AE2299" t="s">
        <v>2381</v>
      </c>
      <c r="AF2299" t="s">
        <v>2380</v>
      </c>
      <c r="AH2299" t="s">
        <v>2327</v>
      </c>
      <c r="AI2299">
        <v>1988</v>
      </c>
      <c r="AJ2299" t="s">
        <v>10</v>
      </c>
      <c r="AK2299">
        <v>16</v>
      </c>
      <c r="AL2299">
        <v>1</v>
      </c>
      <c r="AM2299">
        <v>43943.88</v>
      </c>
      <c r="AN2299" t="s">
        <v>11</v>
      </c>
      <c r="AO2299" t="s">
        <v>16</v>
      </c>
      <c r="AP2299" t="s">
        <v>23</v>
      </c>
    </row>
    <row r="2300" spans="7:42" x14ac:dyDescent="0.3">
      <c r="G2300" s="14">
        <v>1975</v>
      </c>
      <c r="H2300" s="15" t="s">
        <v>18</v>
      </c>
      <c r="J2300" s="60" t="s">
        <v>2380</v>
      </c>
      <c r="K2300" s="14" t="s">
        <v>11</v>
      </c>
      <c r="L2300" s="14" t="s">
        <v>11</v>
      </c>
      <c r="R2300" s="15" t="s">
        <v>13</v>
      </c>
      <c r="Y2300" t="s">
        <v>59</v>
      </c>
      <c r="Z2300">
        <v>15.61</v>
      </c>
      <c r="AA2300">
        <v>5.28</v>
      </c>
      <c r="AB2300" t="s">
        <v>2380</v>
      </c>
      <c r="AC2300" t="s">
        <v>2380</v>
      </c>
      <c r="AD2300" t="s">
        <v>2380</v>
      </c>
      <c r="AE2300">
        <v>1</v>
      </c>
      <c r="AF2300" t="s">
        <v>2380</v>
      </c>
      <c r="AH2300" t="s">
        <v>2328</v>
      </c>
      <c r="AI2300">
        <v>1975</v>
      </c>
      <c r="AJ2300" t="s">
        <v>18</v>
      </c>
      <c r="AK2300">
        <v>1</v>
      </c>
      <c r="AL2300">
        <v>2</v>
      </c>
      <c r="AM2300">
        <v>44202.65</v>
      </c>
      <c r="AN2300" t="s">
        <v>11</v>
      </c>
      <c r="AO2300" t="s">
        <v>11</v>
      </c>
      <c r="AP2300" t="s">
        <v>13</v>
      </c>
    </row>
    <row r="2301" spans="7:42" x14ac:dyDescent="0.3">
      <c r="G2301" s="14">
        <v>1968</v>
      </c>
      <c r="H2301" s="15" t="s">
        <v>15</v>
      </c>
      <c r="J2301" s="60" t="s">
        <v>2380</v>
      </c>
      <c r="K2301" s="14" t="s">
        <v>11</v>
      </c>
      <c r="L2301" s="14" t="s">
        <v>16</v>
      </c>
      <c r="R2301" s="15" t="s">
        <v>13</v>
      </c>
      <c r="Y2301" t="s">
        <v>58</v>
      </c>
      <c r="Z2301">
        <v>17.98</v>
      </c>
      <c r="AA2301">
        <v>5.33</v>
      </c>
      <c r="AB2301" t="s">
        <v>2382</v>
      </c>
      <c r="AC2301" t="s">
        <v>2380</v>
      </c>
      <c r="AD2301" t="s">
        <v>2383</v>
      </c>
      <c r="AE2301">
        <v>1</v>
      </c>
      <c r="AF2301" t="s">
        <v>2380</v>
      </c>
      <c r="AH2301" t="s">
        <v>2329</v>
      </c>
      <c r="AI2301">
        <v>1968</v>
      </c>
      <c r="AJ2301" t="s">
        <v>15</v>
      </c>
      <c r="AK2301">
        <v>24</v>
      </c>
      <c r="AL2301">
        <v>2</v>
      </c>
      <c r="AM2301">
        <v>44260.75</v>
      </c>
      <c r="AN2301" t="s">
        <v>11</v>
      </c>
      <c r="AO2301" t="s">
        <v>16</v>
      </c>
      <c r="AP2301" t="s">
        <v>13</v>
      </c>
    </row>
    <row r="2302" spans="7:42" x14ac:dyDescent="0.3">
      <c r="G2302" s="14">
        <v>1971</v>
      </c>
      <c r="H2302" s="15" t="s">
        <v>37</v>
      </c>
      <c r="J2302" s="60" t="s">
        <v>2380</v>
      </c>
      <c r="K2302" s="14" t="s">
        <v>11</v>
      </c>
      <c r="L2302" s="14" t="s">
        <v>11</v>
      </c>
      <c r="R2302" s="15" t="s">
        <v>13</v>
      </c>
      <c r="Y2302" t="s">
        <v>57</v>
      </c>
      <c r="Z2302">
        <v>21.64</v>
      </c>
      <c r="AA2302">
        <v>5.5</v>
      </c>
      <c r="AB2302" t="s">
        <v>2380</v>
      </c>
      <c r="AC2302" t="s">
        <v>2382</v>
      </c>
      <c r="AD2302" t="s">
        <v>2380</v>
      </c>
      <c r="AE2302">
        <v>1</v>
      </c>
      <c r="AF2302" t="s">
        <v>2380</v>
      </c>
      <c r="AH2302" t="s">
        <v>2330</v>
      </c>
      <c r="AI2302">
        <v>1971</v>
      </c>
      <c r="AJ2302" t="s">
        <v>37</v>
      </c>
      <c r="AK2302">
        <v>29</v>
      </c>
      <c r="AL2302">
        <v>0</v>
      </c>
      <c r="AM2302">
        <v>44400.41</v>
      </c>
      <c r="AN2302" t="s">
        <v>11</v>
      </c>
      <c r="AO2302" t="s">
        <v>11</v>
      </c>
      <c r="AP2302" t="s">
        <v>13</v>
      </c>
    </row>
    <row r="2303" spans="7:42" x14ac:dyDescent="0.3">
      <c r="G2303" s="14">
        <v>1967</v>
      </c>
      <c r="H2303" s="15" t="s">
        <v>20</v>
      </c>
      <c r="J2303" s="60" t="s">
        <v>2380</v>
      </c>
      <c r="K2303" s="14" t="s">
        <v>11</v>
      </c>
      <c r="L2303" s="14" t="s">
        <v>12</v>
      </c>
      <c r="R2303" s="15" t="s">
        <v>13</v>
      </c>
      <c r="Y2303" t="s">
        <v>56</v>
      </c>
      <c r="Z2303">
        <v>16.399999999999999</v>
      </c>
      <c r="AA2303">
        <v>5.4</v>
      </c>
      <c r="AB2303" t="s">
        <v>2380</v>
      </c>
      <c r="AC2303" t="s">
        <v>2380</v>
      </c>
      <c r="AD2303" t="s">
        <v>2383</v>
      </c>
      <c r="AE2303">
        <v>1</v>
      </c>
      <c r="AF2303" t="s">
        <v>2380</v>
      </c>
      <c r="AH2303" t="s">
        <v>2331</v>
      </c>
      <c r="AI2303">
        <v>1967</v>
      </c>
      <c r="AJ2303" t="s">
        <v>20</v>
      </c>
      <c r="AK2303">
        <v>14</v>
      </c>
      <c r="AL2303">
        <v>0</v>
      </c>
      <c r="AM2303">
        <v>44423.8</v>
      </c>
      <c r="AN2303" t="s">
        <v>11</v>
      </c>
      <c r="AO2303" t="s">
        <v>12</v>
      </c>
      <c r="AP2303" t="s">
        <v>13</v>
      </c>
    </row>
    <row r="2304" spans="7:42" x14ac:dyDescent="0.3">
      <c r="G2304" s="14">
        <v>2000</v>
      </c>
      <c r="H2304" s="15" t="s">
        <v>35</v>
      </c>
      <c r="J2304" s="60" t="s">
        <v>2380</v>
      </c>
      <c r="K2304" s="14" t="s">
        <v>11</v>
      </c>
      <c r="L2304" s="14" t="s">
        <v>12</v>
      </c>
      <c r="R2304" s="15" t="s">
        <v>13</v>
      </c>
      <c r="Y2304" t="s">
        <v>55</v>
      </c>
      <c r="Z2304">
        <v>15.77</v>
      </c>
      <c r="AA2304">
        <v>6.05</v>
      </c>
      <c r="AB2304" t="s">
        <v>2382</v>
      </c>
      <c r="AC2304" t="s">
        <v>2380</v>
      </c>
      <c r="AD2304" t="s">
        <v>2380</v>
      </c>
      <c r="AE2304">
        <v>1</v>
      </c>
      <c r="AF2304" t="s">
        <v>2380</v>
      </c>
      <c r="AH2304" t="s">
        <v>2332</v>
      </c>
      <c r="AI2304">
        <v>2000</v>
      </c>
      <c r="AJ2304" t="s">
        <v>35</v>
      </c>
      <c r="AK2304">
        <v>2</v>
      </c>
      <c r="AL2304">
        <v>1</v>
      </c>
      <c r="AM2304">
        <v>44501.4</v>
      </c>
      <c r="AN2304" t="s">
        <v>11</v>
      </c>
      <c r="AO2304" t="s">
        <v>12</v>
      </c>
      <c r="AP2304" t="s">
        <v>13</v>
      </c>
    </row>
    <row r="2305" spans="7:42" x14ac:dyDescent="0.3">
      <c r="G2305" s="14">
        <v>1993</v>
      </c>
      <c r="H2305" s="15" t="s">
        <v>37</v>
      </c>
      <c r="J2305" s="60" t="s">
        <v>2380</v>
      </c>
      <c r="K2305" s="14" t="s">
        <v>11</v>
      </c>
      <c r="L2305" s="14" t="s">
        <v>11</v>
      </c>
      <c r="R2305" s="15" t="s">
        <v>42</v>
      </c>
      <c r="Y2305" t="s">
        <v>54</v>
      </c>
      <c r="Z2305">
        <v>18.27</v>
      </c>
      <c r="AA2305">
        <v>11.46</v>
      </c>
      <c r="AB2305" t="s">
        <v>2380</v>
      </c>
      <c r="AC2305" t="s">
        <v>2380</v>
      </c>
      <c r="AD2305" t="s">
        <v>2380</v>
      </c>
      <c r="AE2305" t="s">
        <v>2381</v>
      </c>
      <c r="AF2305" t="s">
        <v>2380</v>
      </c>
      <c r="AH2305" t="s">
        <v>2333</v>
      </c>
      <c r="AI2305">
        <v>1993</v>
      </c>
      <c r="AJ2305" t="s">
        <v>37</v>
      </c>
      <c r="AK2305">
        <v>11</v>
      </c>
      <c r="AL2305">
        <v>2</v>
      </c>
      <c r="AM2305">
        <v>44585.46</v>
      </c>
      <c r="AN2305" t="s">
        <v>11</v>
      </c>
      <c r="AO2305" t="s">
        <v>11</v>
      </c>
      <c r="AP2305" t="s">
        <v>42</v>
      </c>
    </row>
    <row r="2306" spans="7:42" x14ac:dyDescent="0.3">
      <c r="G2306" s="14">
        <v>1971</v>
      </c>
      <c r="H2306" s="15" t="s">
        <v>35</v>
      </c>
      <c r="J2306" s="60" t="s">
        <v>2380</v>
      </c>
      <c r="K2306" s="14" t="s">
        <v>11</v>
      </c>
      <c r="L2306" s="14" t="s">
        <v>12</v>
      </c>
      <c r="R2306" s="15" t="s">
        <v>247</v>
      </c>
      <c r="Y2306" t="s">
        <v>53</v>
      </c>
      <c r="Z2306">
        <v>16.489999999999998</v>
      </c>
      <c r="AA2306">
        <v>8.48</v>
      </c>
      <c r="AB2306" t="s">
        <v>2380</v>
      </c>
      <c r="AC2306" t="s">
        <v>2380</v>
      </c>
      <c r="AD2306" t="s">
        <v>2380</v>
      </c>
      <c r="AE2306" t="s">
        <v>2381</v>
      </c>
      <c r="AF2306" t="s">
        <v>2380</v>
      </c>
      <c r="AH2306" t="s">
        <v>2334</v>
      </c>
      <c r="AI2306">
        <v>1971</v>
      </c>
      <c r="AJ2306" t="s">
        <v>35</v>
      </c>
      <c r="AK2306">
        <v>13</v>
      </c>
      <c r="AL2306">
        <v>2</v>
      </c>
      <c r="AM2306">
        <v>44641.2</v>
      </c>
      <c r="AN2306" t="s">
        <v>11</v>
      </c>
      <c r="AO2306" t="s">
        <v>12</v>
      </c>
      <c r="AP2306" t="s">
        <v>247</v>
      </c>
    </row>
    <row r="2307" spans="7:42" x14ac:dyDescent="0.3">
      <c r="G2307" s="14">
        <v>1962</v>
      </c>
      <c r="H2307" s="15" t="s">
        <v>30</v>
      </c>
      <c r="J2307" s="60" t="s">
        <v>2380</v>
      </c>
      <c r="K2307" s="14" t="s">
        <v>11</v>
      </c>
      <c r="L2307" s="14" t="s">
        <v>11</v>
      </c>
      <c r="R2307" s="15" t="s">
        <v>13</v>
      </c>
      <c r="Y2307" t="s">
        <v>52</v>
      </c>
      <c r="Z2307">
        <v>16.14</v>
      </c>
      <c r="AA2307">
        <v>4.8600000000000003</v>
      </c>
      <c r="AB2307" t="s">
        <v>2380</v>
      </c>
      <c r="AC2307" t="s">
        <v>2380</v>
      </c>
      <c r="AD2307" t="s">
        <v>2380</v>
      </c>
      <c r="AE2307" t="s">
        <v>2381</v>
      </c>
      <c r="AF2307" t="s">
        <v>2380</v>
      </c>
      <c r="AH2307" t="s">
        <v>2335</v>
      </c>
      <c r="AI2307">
        <v>1962</v>
      </c>
      <c r="AJ2307" t="s">
        <v>30</v>
      </c>
      <c r="AK2307">
        <v>17</v>
      </c>
      <c r="AL2307">
        <v>0</v>
      </c>
      <c r="AM2307">
        <v>45008.959999999999</v>
      </c>
      <c r="AN2307" t="s">
        <v>11</v>
      </c>
      <c r="AO2307" t="s">
        <v>11</v>
      </c>
      <c r="AP2307" t="s">
        <v>13</v>
      </c>
    </row>
    <row r="2308" spans="7:42" x14ac:dyDescent="0.3">
      <c r="G2308" s="14">
        <v>1974</v>
      </c>
      <c r="H2308" s="15" t="s">
        <v>35</v>
      </c>
      <c r="J2308" s="60" t="s">
        <v>2380</v>
      </c>
      <c r="K2308" s="14" t="s">
        <v>11</v>
      </c>
      <c r="L2308" s="14" t="s">
        <v>11</v>
      </c>
      <c r="R2308" s="15" t="s">
        <v>23</v>
      </c>
      <c r="Y2308" t="s">
        <v>51</v>
      </c>
      <c r="Z2308">
        <v>20.85</v>
      </c>
      <c r="AA2308">
        <v>4.45</v>
      </c>
      <c r="AB2308" t="s">
        <v>2382</v>
      </c>
      <c r="AC2308" t="s">
        <v>2380</v>
      </c>
      <c r="AD2308" t="s">
        <v>2380</v>
      </c>
      <c r="AE2308">
        <v>1</v>
      </c>
      <c r="AF2308" t="s">
        <v>2380</v>
      </c>
      <c r="AH2308" t="s">
        <v>2336</v>
      </c>
      <c r="AI2308">
        <v>1974</v>
      </c>
      <c r="AJ2308" t="s">
        <v>35</v>
      </c>
      <c r="AK2308">
        <v>9</v>
      </c>
      <c r="AL2308">
        <v>2</v>
      </c>
      <c r="AM2308">
        <v>45702.02</v>
      </c>
      <c r="AN2308" t="s">
        <v>11</v>
      </c>
      <c r="AO2308" t="s">
        <v>11</v>
      </c>
      <c r="AP2308" t="s">
        <v>23</v>
      </c>
    </row>
    <row r="2309" spans="7:42" x14ac:dyDescent="0.3">
      <c r="G2309" s="14">
        <v>1960</v>
      </c>
      <c r="H2309" s="15" t="s">
        <v>30</v>
      </c>
      <c r="J2309" s="60" t="s">
        <v>2380</v>
      </c>
      <c r="K2309" s="14" t="s">
        <v>11</v>
      </c>
      <c r="L2309" s="14" t="s">
        <v>11</v>
      </c>
      <c r="R2309" s="15" t="s">
        <v>168</v>
      </c>
      <c r="Y2309" t="s">
        <v>50</v>
      </c>
      <c r="Z2309">
        <v>15.88</v>
      </c>
      <c r="AA2309">
        <v>4.3600000000000003</v>
      </c>
      <c r="AB2309" t="s">
        <v>2380</v>
      </c>
      <c r="AC2309" t="s">
        <v>2380</v>
      </c>
      <c r="AD2309" t="s">
        <v>2380</v>
      </c>
      <c r="AE2309" t="s">
        <v>2381</v>
      </c>
      <c r="AF2309" t="s">
        <v>2380</v>
      </c>
      <c r="AH2309" t="s">
        <v>2337</v>
      </c>
      <c r="AI2309">
        <v>1960</v>
      </c>
      <c r="AJ2309" t="s">
        <v>30</v>
      </c>
      <c r="AK2309">
        <v>21</v>
      </c>
      <c r="AL2309">
        <v>0</v>
      </c>
      <c r="AM2309">
        <v>45710.21</v>
      </c>
      <c r="AN2309" t="s">
        <v>11</v>
      </c>
      <c r="AO2309" t="s">
        <v>11</v>
      </c>
      <c r="AP2309" t="s">
        <v>168</v>
      </c>
    </row>
    <row r="2310" spans="7:42" x14ac:dyDescent="0.3">
      <c r="G2310" s="14">
        <v>1979</v>
      </c>
      <c r="H2310" s="15" t="s">
        <v>35</v>
      </c>
      <c r="J2310" s="60" t="s">
        <v>2380</v>
      </c>
      <c r="K2310" s="14" t="s">
        <v>11</v>
      </c>
      <c r="L2310" s="14" t="s">
        <v>16</v>
      </c>
      <c r="R2310" s="15" t="s">
        <v>13</v>
      </c>
      <c r="Y2310" t="s">
        <v>49</v>
      </c>
      <c r="Z2310">
        <v>20.66</v>
      </c>
      <c r="AA2310">
        <v>5.8</v>
      </c>
      <c r="AB2310" t="s">
        <v>2380</v>
      </c>
      <c r="AC2310" t="s">
        <v>2382</v>
      </c>
      <c r="AD2310" t="s">
        <v>2380</v>
      </c>
      <c r="AE2310">
        <v>1</v>
      </c>
      <c r="AF2310" t="s">
        <v>2380</v>
      </c>
      <c r="AH2310" t="s">
        <v>2338</v>
      </c>
      <c r="AI2310">
        <v>1979</v>
      </c>
      <c r="AJ2310" t="s">
        <v>35</v>
      </c>
      <c r="AK2310">
        <v>12</v>
      </c>
      <c r="AL2310">
        <v>0</v>
      </c>
      <c r="AM2310">
        <v>45863.21</v>
      </c>
      <c r="AN2310" t="s">
        <v>11</v>
      </c>
      <c r="AO2310" t="s">
        <v>16</v>
      </c>
      <c r="AP2310" t="s">
        <v>13</v>
      </c>
    </row>
    <row r="2311" spans="7:42" x14ac:dyDescent="0.3">
      <c r="G2311" s="14">
        <v>1985</v>
      </c>
      <c r="H2311" s="15" t="s">
        <v>20</v>
      </c>
      <c r="J2311" s="60" t="s">
        <v>2380</v>
      </c>
      <c r="K2311" s="14" t="s">
        <v>11</v>
      </c>
      <c r="L2311" s="14" t="s">
        <v>12</v>
      </c>
      <c r="R2311" s="15" t="s">
        <v>42</v>
      </c>
      <c r="Y2311" t="s">
        <v>48</v>
      </c>
      <c r="Z2311">
        <v>20.399999999999999</v>
      </c>
      <c r="AA2311">
        <v>5.27</v>
      </c>
      <c r="AB2311" t="s">
        <v>2380</v>
      </c>
      <c r="AC2311" t="s">
        <v>2380</v>
      </c>
      <c r="AD2311" t="s">
        <v>2380</v>
      </c>
      <c r="AE2311" t="s">
        <v>2381</v>
      </c>
      <c r="AF2311" t="s">
        <v>2380</v>
      </c>
      <c r="AH2311" t="s">
        <v>2339</v>
      </c>
      <c r="AI2311">
        <v>1985</v>
      </c>
      <c r="AJ2311" t="s">
        <v>20</v>
      </c>
      <c r="AK2311">
        <v>30</v>
      </c>
      <c r="AL2311">
        <v>2</v>
      </c>
      <c r="AM2311">
        <v>46113.51</v>
      </c>
      <c r="AN2311" t="s">
        <v>11</v>
      </c>
      <c r="AO2311" t="s">
        <v>12</v>
      </c>
      <c r="AP2311" t="s">
        <v>42</v>
      </c>
    </row>
    <row r="2312" spans="7:42" x14ac:dyDescent="0.3">
      <c r="G2312" s="14">
        <v>1962</v>
      </c>
      <c r="H2312" s="15" t="s">
        <v>30</v>
      </c>
      <c r="J2312" s="60" t="s">
        <v>2380</v>
      </c>
      <c r="K2312" s="14" t="s">
        <v>16</v>
      </c>
      <c r="L2312" s="14" t="s">
        <v>16</v>
      </c>
      <c r="R2312" s="15" t="s">
        <v>23</v>
      </c>
      <c r="Y2312" t="s">
        <v>47</v>
      </c>
      <c r="Z2312">
        <v>25.19</v>
      </c>
      <c r="AA2312">
        <v>5.64</v>
      </c>
      <c r="AB2312" t="s">
        <v>2382</v>
      </c>
      <c r="AC2312" t="s">
        <v>2380</v>
      </c>
      <c r="AD2312" t="s">
        <v>2380</v>
      </c>
      <c r="AE2312" t="s">
        <v>2381</v>
      </c>
      <c r="AF2312" t="s">
        <v>2380</v>
      </c>
      <c r="AH2312" t="s">
        <v>2340</v>
      </c>
      <c r="AI2312">
        <v>1962</v>
      </c>
      <c r="AJ2312" t="s">
        <v>30</v>
      </c>
      <c r="AK2312">
        <v>4</v>
      </c>
      <c r="AL2312">
        <v>3</v>
      </c>
      <c r="AM2312">
        <v>46130.53</v>
      </c>
      <c r="AN2312" t="s">
        <v>16</v>
      </c>
      <c r="AO2312" t="s">
        <v>16</v>
      </c>
      <c r="AP2312" t="s">
        <v>23</v>
      </c>
    </row>
    <row r="2313" spans="7:42" x14ac:dyDescent="0.3">
      <c r="G2313" s="14">
        <v>1976</v>
      </c>
      <c r="H2313" s="15" t="s">
        <v>30</v>
      </c>
      <c r="J2313" s="60" t="s">
        <v>2380</v>
      </c>
      <c r="K2313" s="14" t="s">
        <v>16</v>
      </c>
      <c r="L2313" s="14" t="s">
        <v>12</v>
      </c>
      <c r="R2313" s="15" t="s">
        <v>13</v>
      </c>
      <c r="Y2313" t="s">
        <v>46</v>
      </c>
      <c r="Z2313">
        <v>20.54</v>
      </c>
      <c r="AA2313">
        <v>4.2</v>
      </c>
      <c r="AB2313" t="s">
        <v>2382</v>
      </c>
      <c r="AC2313" t="s">
        <v>2380</v>
      </c>
      <c r="AD2313" t="s">
        <v>2380</v>
      </c>
      <c r="AE2313">
        <v>1</v>
      </c>
      <c r="AF2313" t="s">
        <v>2380</v>
      </c>
      <c r="AH2313" t="s">
        <v>2341</v>
      </c>
      <c r="AI2313">
        <v>1976</v>
      </c>
      <c r="AJ2313" t="s">
        <v>30</v>
      </c>
      <c r="AK2313">
        <v>2</v>
      </c>
      <c r="AL2313">
        <v>3</v>
      </c>
      <c r="AM2313">
        <v>46151.12</v>
      </c>
      <c r="AN2313" t="s">
        <v>16</v>
      </c>
      <c r="AO2313" t="s">
        <v>12</v>
      </c>
      <c r="AP2313" t="s">
        <v>13</v>
      </c>
    </row>
    <row r="2314" spans="7:42" x14ac:dyDescent="0.3">
      <c r="G2314" s="14">
        <v>1978</v>
      </c>
      <c r="H2314" s="15" t="s">
        <v>35</v>
      </c>
      <c r="J2314" s="60" t="s">
        <v>2380</v>
      </c>
      <c r="K2314" s="14" t="s">
        <v>16</v>
      </c>
      <c r="L2314" s="14" t="s">
        <v>16</v>
      </c>
      <c r="R2314" s="15" t="s">
        <v>13</v>
      </c>
      <c r="Y2314" t="s">
        <v>45</v>
      </c>
      <c r="Z2314">
        <v>20.13</v>
      </c>
      <c r="AA2314">
        <v>5.42</v>
      </c>
      <c r="AB2314" t="s">
        <v>2380</v>
      </c>
      <c r="AC2314" t="s">
        <v>2380</v>
      </c>
      <c r="AD2314" t="s">
        <v>2380</v>
      </c>
      <c r="AE2314" t="s">
        <v>2381</v>
      </c>
      <c r="AF2314" t="s">
        <v>2380</v>
      </c>
      <c r="AH2314" t="s">
        <v>2342</v>
      </c>
      <c r="AI2314">
        <v>1978</v>
      </c>
      <c r="AJ2314" t="s">
        <v>35</v>
      </c>
      <c r="AK2314">
        <v>17</v>
      </c>
      <c r="AL2314">
        <v>2</v>
      </c>
      <c r="AM2314">
        <v>46200.99</v>
      </c>
      <c r="AN2314" t="s">
        <v>16</v>
      </c>
      <c r="AO2314" t="s">
        <v>16</v>
      </c>
      <c r="AP2314" t="s">
        <v>13</v>
      </c>
    </row>
    <row r="2315" spans="7:42" x14ac:dyDescent="0.3">
      <c r="G2315" s="14">
        <v>1971</v>
      </c>
      <c r="H2315" s="15" t="s">
        <v>30</v>
      </c>
      <c r="J2315" s="60" t="s">
        <v>2380</v>
      </c>
      <c r="K2315" s="14" t="s">
        <v>16</v>
      </c>
      <c r="L2315" s="14" t="s">
        <v>12</v>
      </c>
      <c r="R2315" s="15" t="s">
        <v>247</v>
      </c>
      <c r="Y2315" t="s">
        <v>44</v>
      </c>
      <c r="Z2315">
        <v>18.93</v>
      </c>
      <c r="AA2315">
        <v>6.11</v>
      </c>
      <c r="AB2315" t="s">
        <v>2380</v>
      </c>
      <c r="AC2315" t="s">
        <v>2380</v>
      </c>
      <c r="AD2315" t="s">
        <v>2383</v>
      </c>
      <c r="AE2315">
        <v>1</v>
      </c>
      <c r="AF2315" t="s">
        <v>2380</v>
      </c>
      <c r="AH2315" t="s">
        <v>2343</v>
      </c>
      <c r="AI2315">
        <v>1971</v>
      </c>
      <c r="AJ2315" t="s">
        <v>30</v>
      </c>
      <c r="AK2315">
        <v>6</v>
      </c>
      <c r="AL2315">
        <v>3</v>
      </c>
      <c r="AM2315">
        <v>46255.11</v>
      </c>
      <c r="AN2315" t="s">
        <v>16</v>
      </c>
      <c r="AO2315" t="s">
        <v>12</v>
      </c>
      <c r="AP2315" t="s">
        <v>247</v>
      </c>
    </row>
    <row r="2316" spans="7:42" x14ac:dyDescent="0.3">
      <c r="G2316" s="14">
        <v>1961</v>
      </c>
      <c r="H2316" s="15" t="s">
        <v>35</v>
      </c>
      <c r="J2316" s="60" t="s">
        <v>2380</v>
      </c>
      <c r="K2316" s="14" t="s">
        <v>16</v>
      </c>
      <c r="L2316" s="14" t="s">
        <v>16</v>
      </c>
      <c r="R2316" s="15" t="s">
        <v>13</v>
      </c>
      <c r="Y2316" t="s">
        <v>43</v>
      </c>
      <c r="Z2316">
        <v>24.14</v>
      </c>
      <c r="AA2316">
        <v>5.29</v>
      </c>
      <c r="AB2316" t="s">
        <v>2380</v>
      </c>
      <c r="AC2316" t="s">
        <v>2382</v>
      </c>
      <c r="AD2316" t="s">
        <v>2380</v>
      </c>
      <c r="AE2316">
        <v>1</v>
      </c>
      <c r="AF2316" t="s">
        <v>2380</v>
      </c>
      <c r="AH2316" t="s">
        <v>2344</v>
      </c>
      <c r="AI2316">
        <v>1961</v>
      </c>
      <c r="AJ2316" t="s">
        <v>35</v>
      </c>
      <c r="AK2316">
        <v>8</v>
      </c>
      <c r="AL2316">
        <v>0</v>
      </c>
      <c r="AM2316">
        <v>46599.11</v>
      </c>
      <c r="AN2316" t="s">
        <v>16</v>
      </c>
      <c r="AO2316" t="s">
        <v>16</v>
      </c>
      <c r="AP2316" t="s">
        <v>13</v>
      </c>
    </row>
    <row r="2317" spans="7:42" x14ac:dyDescent="0.3">
      <c r="G2317" s="14">
        <v>1969</v>
      </c>
      <c r="H2317" s="15" t="s">
        <v>18</v>
      </c>
      <c r="J2317" s="60" t="s">
        <v>2380</v>
      </c>
      <c r="K2317" s="14" t="s">
        <v>16</v>
      </c>
      <c r="L2317" s="14" t="s">
        <v>12</v>
      </c>
      <c r="R2317" s="15" t="s">
        <v>23</v>
      </c>
      <c r="Y2317" t="s">
        <v>41</v>
      </c>
      <c r="Z2317">
        <v>25.03</v>
      </c>
      <c r="AA2317">
        <v>5.91</v>
      </c>
      <c r="AB2317" t="s">
        <v>2380</v>
      </c>
      <c r="AC2317" t="s">
        <v>2382</v>
      </c>
      <c r="AD2317" t="s">
        <v>2380</v>
      </c>
      <c r="AE2317">
        <v>1</v>
      </c>
      <c r="AF2317" t="s">
        <v>2380</v>
      </c>
      <c r="AH2317" t="s">
        <v>2345</v>
      </c>
      <c r="AI2317">
        <v>1969</v>
      </c>
      <c r="AJ2317" t="s">
        <v>18</v>
      </c>
      <c r="AK2317">
        <v>23</v>
      </c>
      <c r="AL2317">
        <v>3</v>
      </c>
      <c r="AM2317">
        <v>46661.440000000002</v>
      </c>
      <c r="AN2317" t="s">
        <v>16</v>
      </c>
      <c r="AO2317" t="s">
        <v>12</v>
      </c>
      <c r="AP2317" t="s">
        <v>23</v>
      </c>
    </row>
    <row r="2318" spans="7:42" x14ac:dyDescent="0.3">
      <c r="G2318" s="14">
        <v>1960</v>
      </c>
      <c r="H2318" s="15" t="s">
        <v>15</v>
      </c>
      <c r="J2318" s="60" t="s">
        <v>2380</v>
      </c>
      <c r="K2318" s="14" t="s">
        <v>16</v>
      </c>
      <c r="L2318" s="14" t="s">
        <v>16</v>
      </c>
      <c r="R2318" s="15" t="s">
        <v>23</v>
      </c>
      <c r="Y2318" t="s">
        <v>40</v>
      </c>
      <c r="Z2318">
        <v>20.47</v>
      </c>
      <c r="AA2318">
        <v>5.81</v>
      </c>
      <c r="AB2318" t="s">
        <v>2382</v>
      </c>
      <c r="AC2318" t="s">
        <v>2380</v>
      </c>
      <c r="AD2318" t="s">
        <v>2380</v>
      </c>
      <c r="AE2318">
        <v>1</v>
      </c>
      <c r="AF2318" t="s">
        <v>2380</v>
      </c>
      <c r="AH2318" t="s">
        <v>2346</v>
      </c>
      <c r="AI2318">
        <v>1960</v>
      </c>
      <c r="AJ2318" t="s">
        <v>15</v>
      </c>
      <c r="AK2318">
        <v>17</v>
      </c>
      <c r="AL2318">
        <v>3</v>
      </c>
      <c r="AM2318">
        <v>46718.16</v>
      </c>
      <c r="AN2318" t="s">
        <v>16</v>
      </c>
      <c r="AO2318" t="s">
        <v>16</v>
      </c>
      <c r="AP2318" t="s">
        <v>23</v>
      </c>
    </row>
    <row r="2319" spans="7:42" x14ac:dyDescent="0.3">
      <c r="G2319" s="14">
        <v>1958</v>
      </c>
      <c r="H2319" s="15" t="s">
        <v>20</v>
      </c>
      <c r="J2319" s="60" t="s">
        <v>2380</v>
      </c>
      <c r="K2319" s="14" t="s">
        <v>11</v>
      </c>
      <c r="L2319" s="14" t="s">
        <v>12</v>
      </c>
      <c r="R2319" s="15" t="s">
        <v>13</v>
      </c>
      <c r="Y2319" t="s">
        <v>39</v>
      </c>
      <c r="Z2319">
        <v>18.82</v>
      </c>
      <c r="AA2319">
        <v>5.51</v>
      </c>
      <c r="AB2319" t="s">
        <v>2382</v>
      </c>
      <c r="AC2319" t="s">
        <v>2380</v>
      </c>
      <c r="AD2319" t="s">
        <v>2380</v>
      </c>
      <c r="AE2319" t="s">
        <v>2381</v>
      </c>
      <c r="AF2319" t="s">
        <v>2380</v>
      </c>
      <c r="AH2319" t="s">
        <v>2347</v>
      </c>
      <c r="AI2319">
        <v>1958</v>
      </c>
      <c r="AJ2319" t="s">
        <v>20</v>
      </c>
      <c r="AK2319">
        <v>15</v>
      </c>
      <c r="AL2319">
        <v>0</v>
      </c>
      <c r="AM2319">
        <v>46889.26</v>
      </c>
      <c r="AN2319" t="s">
        <v>11</v>
      </c>
      <c r="AO2319" t="s">
        <v>12</v>
      </c>
      <c r="AP2319" t="s">
        <v>13</v>
      </c>
    </row>
    <row r="2320" spans="7:42" x14ac:dyDescent="0.3">
      <c r="G2320" s="14">
        <v>1959</v>
      </c>
      <c r="H2320" s="15" t="s">
        <v>10</v>
      </c>
      <c r="J2320" s="60" t="s">
        <v>2380</v>
      </c>
      <c r="K2320" s="14" t="s">
        <v>11</v>
      </c>
      <c r="L2320" s="14" t="s">
        <v>16</v>
      </c>
      <c r="R2320" s="15" t="s">
        <v>13</v>
      </c>
      <c r="Y2320" t="s">
        <v>38</v>
      </c>
      <c r="Z2320">
        <v>17.079999999999998</v>
      </c>
      <c r="AA2320">
        <v>5.73</v>
      </c>
      <c r="AB2320" t="s">
        <v>2380</v>
      </c>
      <c r="AC2320" t="s">
        <v>2380</v>
      </c>
      <c r="AD2320" t="s">
        <v>2383</v>
      </c>
      <c r="AE2320">
        <v>1</v>
      </c>
      <c r="AF2320" t="s">
        <v>2380</v>
      </c>
      <c r="AH2320" t="s">
        <v>2348</v>
      </c>
      <c r="AI2320">
        <v>1959</v>
      </c>
      <c r="AJ2320" t="s">
        <v>10</v>
      </c>
      <c r="AK2320">
        <v>14</v>
      </c>
      <c r="AL2320">
        <v>0</v>
      </c>
      <c r="AM2320">
        <v>47055.53</v>
      </c>
      <c r="AN2320" t="s">
        <v>11</v>
      </c>
      <c r="AO2320" t="s">
        <v>16</v>
      </c>
      <c r="AP2320" t="s">
        <v>13</v>
      </c>
    </row>
    <row r="2321" spans="7:42" x14ac:dyDescent="0.3">
      <c r="G2321" s="14">
        <v>1970</v>
      </c>
      <c r="H2321" s="15" t="s">
        <v>30</v>
      </c>
      <c r="J2321" s="60" t="s">
        <v>2380</v>
      </c>
      <c r="K2321" s="14" t="s">
        <v>16</v>
      </c>
      <c r="L2321" s="14" t="s">
        <v>11</v>
      </c>
      <c r="R2321" s="15" t="s">
        <v>13</v>
      </c>
      <c r="Y2321" t="s">
        <v>36</v>
      </c>
      <c r="Z2321">
        <v>19.21</v>
      </c>
      <c r="AA2321">
        <v>5.53</v>
      </c>
      <c r="AB2321" t="s">
        <v>2382</v>
      </c>
      <c r="AC2321" t="s">
        <v>2380</v>
      </c>
      <c r="AD2321" t="s">
        <v>2380</v>
      </c>
      <c r="AE2321" t="s">
        <v>2381</v>
      </c>
      <c r="AF2321" t="s">
        <v>2380</v>
      </c>
      <c r="AH2321" t="s">
        <v>2349</v>
      </c>
      <c r="AI2321">
        <v>1970</v>
      </c>
      <c r="AJ2321" t="s">
        <v>30</v>
      </c>
      <c r="AK2321">
        <v>28</v>
      </c>
      <c r="AL2321">
        <v>2</v>
      </c>
      <c r="AM2321">
        <v>47269.85</v>
      </c>
      <c r="AN2321" t="s">
        <v>16</v>
      </c>
      <c r="AO2321" t="s">
        <v>11</v>
      </c>
      <c r="AP2321" t="s">
        <v>13</v>
      </c>
    </row>
    <row r="2322" spans="7:42" x14ac:dyDescent="0.3">
      <c r="G2322" s="14">
        <v>1958</v>
      </c>
      <c r="H2322" s="15" t="s">
        <v>20</v>
      </c>
      <c r="J2322" s="60" t="s">
        <v>2380</v>
      </c>
      <c r="K2322" s="14" t="s">
        <v>11</v>
      </c>
      <c r="L2322" s="14" t="s">
        <v>16</v>
      </c>
      <c r="R2322" s="15" t="s">
        <v>42</v>
      </c>
      <c r="Y2322" t="s">
        <v>34</v>
      </c>
      <c r="Z2322">
        <v>17.86</v>
      </c>
      <c r="AA2322">
        <v>5.43</v>
      </c>
      <c r="AB2322" t="s">
        <v>2380</v>
      </c>
      <c r="AC2322" t="s">
        <v>2380</v>
      </c>
      <c r="AD2322" t="s">
        <v>2383</v>
      </c>
      <c r="AE2322">
        <v>1</v>
      </c>
      <c r="AF2322" t="s">
        <v>2380</v>
      </c>
      <c r="AH2322" t="s">
        <v>2350</v>
      </c>
      <c r="AI2322">
        <v>1958</v>
      </c>
      <c r="AJ2322" t="s">
        <v>20</v>
      </c>
      <c r="AK2322">
        <v>3</v>
      </c>
      <c r="AL2322">
        <v>2</v>
      </c>
      <c r="AM2322">
        <v>47291.06</v>
      </c>
      <c r="AN2322" t="s">
        <v>11</v>
      </c>
      <c r="AO2322" t="s">
        <v>16</v>
      </c>
      <c r="AP2322" t="s">
        <v>42</v>
      </c>
    </row>
    <row r="2323" spans="7:42" x14ac:dyDescent="0.3">
      <c r="G2323" s="14">
        <v>1959</v>
      </c>
      <c r="H2323" s="15" t="s">
        <v>37</v>
      </c>
      <c r="J2323" s="60" t="s">
        <v>2380</v>
      </c>
      <c r="K2323" s="14" t="s">
        <v>11</v>
      </c>
      <c r="L2323" s="14" t="s">
        <v>16</v>
      </c>
      <c r="R2323" s="15" t="s">
        <v>42</v>
      </c>
      <c r="Y2323" t="s">
        <v>33</v>
      </c>
      <c r="Z2323">
        <v>21.38</v>
      </c>
      <c r="AA2323">
        <v>8.01</v>
      </c>
      <c r="AB2323" t="s">
        <v>2380</v>
      </c>
      <c r="AC2323" t="s">
        <v>2380</v>
      </c>
      <c r="AD2323" t="s">
        <v>2380</v>
      </c>
      <c r="AE2323" t="s">
        <v>2381</v>
      </c>
      <c r="AF2323" t="s">
        <v>2380</v>
      </c>
      <c r="AH2323" t="s">
        <v>2351</v>
      </c>
      <c r="AI2323">
        <v>1959</v>
      </c>
      <c r="AJ2323" t="s">
        <v>37</v>
      </c>
      <c r="AK2323">
        <v>4</v>
      </c>
      <c r="AL2323">
        <v>2</v>
      </c>
      <c r="AM2323">
        <v>47305.31</v>
      </c>
      <c r="AN2323" t="s">
        <v>11</v>
      </c>
      <c r="AO2323" t="s">
        <v>16</v>
      </c>
      <c r="AP2323" t="s">
        <v>42</v>
      </c>
    </row>
    <row r="2324" spans="7:42" x14ac:dyDescent="0.3">
      <c r="G2324" s="14">
        <v>1961</v>
      </c>
      <c r="H2324" s="15" t="s">
        <v>18</v>
      </c>
      <c r="J2324" s="60" t="s">
        <v>2380</v>
      </c>
      <c r="K2324" s="14" t="s">
        <v>16</v>
      </c>
      <c r="L2324" s="14" t="s">
        <v>12</v>
      </c>
      <c r="R2324" s="15" t="s">
        <v>42</v>
      </c>
      <c r="Y2324" t="s">
        <v>32</v>
      </c>
      <c r="Z2324">
        <v>23.35</v>
      </c>
      <c r="AA2324">
        <v>5.94</v>
      </c>
      <c r="AB2324" t="s">
        <v>2380</v>
      </c>
      <c r="AC2324" t="s">
        <v>2380</v>
      </c>
      <c r="AD2324" t="s">
        <v>2380</v>
      </c>
      <c r="AE2324" t="s">
        <v>2381</v>
      </c>
      <c r="AF2324" t="s">
        <v>2380</v>
      </c>
      <c r="AH2324" t="s">
        <v>2352</v>
      </c>
      <c r="AI2324">
        <v>1961</v>
      </c>
      <c r="AJ2324" t="s">
        <v>18</v>
      </c>
      <c r="AK2324">
        <v>13</v>
      </c>
      <c r="AL2324">
        <v>1</v>
      </c>
      <c r="AM2324">
        <v>47403.88</v>
      </c>
      <c r="AN2324" t="s">
        <v>16</v>
      </c>
      <c r="AO2324" t="s">
        <v>12</v>
      </c>
      <c r="AP2324" t="s">
        <v>42</v>
      </c>
    </row>
    <row r="2325" spans="7:42" x14ac:dyDescent="0.3">
      <c r="G2325" s="14">
        <v>1971</v>
      </c>
      <c r="H2325" s="15" t="s">
        <v>20</v>
      </c>
      <c r="J2325" s="60" t="s">
        <v>2380</v>
      </c>
      <c r="K2325" s="14" t="s">
        <v>16</v>
      </c>
      <c r="L2325" s="14" t="s">
        <v>11</v>
      </c>
      <c r="R2325" s="15" t="s">
        <v>13</v>
      </c>
      <c r="Y2325" t="s">
        <v>29</v>
      </c>
      <c r="Z2325">
        <v>22.24</v>
      </c>
      <c r="AA2325">
        <v>5.04</v>
      </c>
      <c r="AB2325" t="s">
        <v>2380</v>
      </c>
      <c r="AC2325" t="s">
        <v>2380</v>
      </c>
      <c r="AD2325" t="s">
        <v>2380</v>
      </c>
      <c r="AE2325" t="s">
        <v>2381</v>
      </c>
      <c r="AF2325" t="s">
        <v>2380</v>
      </c>
      <c r="AH2325" t="s">
        <v>2353</v>
      </c>
      <c r="AI2325">
        <v>1971</v>
      </c>
      <c r="AJ2325" t="s">
        <v>20</v>
      </c>
      <c r="AK2325">
        <v>27</v>
      </c>
      <c r="AL2325">
        <v>2</v>
      </c>
      <c r="AM2325">
        <v>47462.89</v>
      </c>
      <c r="AN2325" t="s">
        <v>16</v>
      </c>
      <c r="AO2325" t="s">
        <v>11</v>
      </c>
      <c r="AP2325" t="s">
        <v>13</v>
      </c>
    </row>
    <row r="2326" spans="7:42" x14ac:dyDescent="0.3">
      <c r="G2326" s="14">
        <v>1964</v>
      </c>
      <c r="H2326" s="15" t="s">
        <v>15</v>
      </c>
      <c r="J2326" s="60" t="s">
        <v>2380</v>
      </c>
      <c r="K2326" s="14" t="s">
        <v>16</v>
      </c>
      <c r="L2326" s="14" t="s">
        <v>12</v>
      </c>
      <c r="R2326" s="15" t="s">
        <v>23</v>
      </c>
      <c r="Y2326" t="s">
        <v>28</v>
      </c>
      <c r="Z2326">
        <v>24.76</v>
      </c>
      <c r="AA2326">
        <v>4.54</v>
      </c>
      <c r="AB2326" t="s">
        <v>2382</v>
      </c>
      <c r="AC2326" t="s">
        <v>2380</v>
      </c>
      <c r="AD2326" t="s">
        <v>2380</v>
      </c>
      <c r="AE2326" t="s">
        <v>2381</v>
      </c>
      <c r="AF2326" t="s">
        <v>2380</v>
      </c>
      <c r="AH2326" t="s">
        <v>2354</v>
      </c>
      <c r="AI2326">
        <v>1964</v>
      </c>
      <c r="AJ2326" t="s">
        <v>15</v>
      </c>
      <c r="AK2326">
        <v>7</v>
      </c>
      <c r="AL2326">
        <v>2</v>
      </c>
      <c r="AM2326">
        <v>47496.49</v>
      </c>
      <c r="AN2326" t="s">
        <v>16</v>
      </c>
      <c r="AO2326" t="s">
        <v>12</v>
      </c>
      <c r="AP2326" t="s">
        <v>23</v>
      </c>
    </row>
    <row r="2327" spans="7:42" x14ac:dyDescent="0.3">
      <c r="G2327" s="14">
        <v>1963</v>
      </c>
      <c r="H2327" s="15" t="s">
        <v>35</v>
      </c>
      <c r="J2327" s="60" t="s">
        <v>2380</v>
      </c>
      <c r="K2327" s="14" t="s">
        <v>16</v>
      </c>
      <c r="L2327" s="14" t="s">
        <v>12</v>
      </c>
      <c r="R2327" s="15" t="s">
        <v>247</v>
      </c>
      <c r="Y2327" t="s">
        <v>27</v>
      </c>
      <c r="Z2327">
        <v>20.100000000000001</v>
      </c>
      <c r="AA2327">
        <v>5.6</v>
      </c>
      <c r="AB2327" t="s">
        <v>2382</v>
      </c>
      <c r="AC2327" t="s">
        <v>2380</v>
      </c>
      <c r="AD2327" t="s">
        <v>2383</v>
      </c>
      <c r="AE2327">
        <v>1</v>
      </c>
      <c r="AF2327" t="s">
        <v>2380</v>
      </c>
      <c r="AH2327" t="s">
        <v>2355</v>
      </c>
      <c r="AI2327">
        <v>1963</v>
      </c>
      <c r="AJ2327" t="s">
        <v>35</v>
      </c>
      <c r="AK2327">
        <v>5</v>
      </c>
      <c r="AL2327">
        <v>1</v>
      </c>
      <c r="AM2327">
        <v>47896.79</v>
      </c>
      <c r="AN2327" t="s">
        <v>16</v>
      </c>
      <c r="AO2327" t="s">
        <v>12</v>
      </c>
      <c r="AP2327" t="s">
        <v>247</v>
      </c>
    </row>
    <row r="2328" spans="7:42" x14ac:dyDescent="0.3">
      <c r="G2328" s="14">
        <v>1958</v>
      </c>
      <c r="H2328" s="15" t="s">
        <v>15</v>
      </c>
      <c r="J2328" s="60" t="s">
        <v>2380</v>
      </c>
      <c r="K2328" s="14" t="s">
        <v>11</v>
      </c>
      <c r="L2328" s="14" t="s">
        <v>12</v>
      </c>
      <c r="R2328" s="15" t="s">
        <v>42</v>
      </c>
      <c r="Y2328" t="s">
        <v>26</v>
      </c>
      <c r="Z2328">
        <v>21.77</v>
      </c>
      <c r="AA2328">
        <v>10.67</v>
      </c>
      <c r="AB2328" t="s">
        <v>2380</v>
      </c>
      <c r="AC2328" t="s">
        <v>2380</v>
      </c>
      <c r="AD2328" t="s">
        <v>2380</v>
      </c>
      <c r="AE2328" t="s">
        <v>2381</v>
      </c>
      <c r="AF2328" t="s">
        <v>2380</v>
      </c>
      <c r="AH2328" t="s">
        <v>2356</v>
      </c>
      <c r="AI2328">
        <v>1958</v>
      </c>
      <c r="AJ2328" t="s">
        <v>15</v>
      </c>
      <c r="AK2328">
        <v>16</v>
      </c>
      <c r="AL2328">
        <v>1</v>
      </c>
      <c r="AM2328">
        <v>47928.03</v>
      </c>
      <c r="AN2328" t="s">
        <v>11</v>
      </c>
      <c r="AO2328" t="s">
        <v>12</v>
      </c>
      <c r="AP2328" t="s">
        <v>42</v>
      </c>
    </row>
    <row r="2329" spans="7:42" x14ac:dyDescent="0.3">
      <c r="G2329" s="14">
        <v>1962</v>
      </c>
      <c r="H2329" s="15" t="s">
        <v>35</v>
      </c>
      <c r="J2329" s="60" t="s">
        <v>2380</v>
      </c>
      <c r="K2329" s="14" t="s">
        <v>16</v>
      </c>
      <c r="L2329" s="14" t="s">
        <v>12</v>
      </c>
      <c r="R2329" s="15" t="s">
        <v>42</v>
      </c>
      <c r="Y2329" t="s">
        <v>25</v>
      </c>
      <c r="Z2329">
        <v>17.82</v>
      </c>
      <c r="AA2329">
        <v>5.26</v>
      </c>
      <c r="AB2329" t="s">
        <v>2382</v>
      </c>
      <c r="AC2329" t="s">
        <v>2380</v>
      </c>
      <c r="AD2329" t="s">
        <v>2380</v>
      </c>
      <c r="AE2329">
        <v>1</v>
      </c>
      <c r="AF2329" t="s">
        <v>2380</v>
      </c>
      <c r="AH2329" t="s">
        <v>2357</v>
      </c>
      <c r="AI2329">
        <v>1962</v>
      </c>
      <c r="AJ2329" t="s">
        <v>35</v>
      </c>
      <c r="AK2329">
        <v>27</v>
      </c>
      <c r="AL2329">
        <v>0</v>
      </c>
      <c r="AM2329">
        <v>48173.36</v>
      </c>
      <c r="AN2329" t="s">
        <v>16</v>
      </c>
      <c r="AO2329" t="s">
        <v>12</v>
      </c>
      <c r="AP2329" t="s">
        <v>42</v>
      </c>
    </row>
    <row r="2330" spans="7:42" x14ac:dyDescent="0.3">
      <c r="G2330" s="14">
        <v>1961</v>
      </c>
      <c r="H2330" s="15" t="s">
        <v>30</v>
      </c>
      <c r="J2330" s="60" t="s">
        <v>2380</v>
      </c>
      <c r="K2330" s="14" t="s">
        <v>16</v>
      </c>
      <c r="L2330" s="14" t="s">
        <v>12</v>
      </c>
      <c r="R2330" s="15" t="s">
        <v>247</v>
      </c>
      <c r="Y2330" t="s">
        <v>24</v>
      </c>
      <c r="Z2330">
        <v>17.07</v>
      </c>
      <c r="AA2330">
        <v>5.22</v>
      </c>
      <c r="AB2330" t="s">
        <v>2380</v>
      </c>
      <c r="AC2330" t="s">
        <v>2380</v>
      </c>
      <c r="AD2330" t="s">
        <v>2383</v>
      </c>
      <c r="AE2330">
        <v>1</v>
      </c>
      <c r="AF2330" t="s">
        <v>2380</v>
      </c>
      <c r="AH2330" t="s">
        <v>2358</v>
      </c>
      <c r="AI2330">
        <v>1961</v>
      </c>
      <c r="AJ2330" t="s">
        <v>30</v>
      </c>
      <c r="AK2330">
        <v>21</v>
      </c>
      <c r="AL2330">
        <v>1</v>
      </c>
      <c r="AM2330">
        <v>48517.56</v>
      </c>
      <c r="AN2330" t="s">
        <v>16</v>
      </c>
      <c r="AO2330" t="s">
        <v>12</v>
      </c>
      <c r="AP2330" t="s">
        <v>247</v>
      </c>
    </row>
    <row r="2331" spans="7:42" x14ac:dyDescent="0.3">
      <c r="G2331" s="14">
        <v>1968</v>
      </c>
      <c r="H2331" s="15" t="s">
        <v>30</v>
      </c>
      <c r="J2331" s="60" t="s">
        <v>2380</v>
      </c>
      <c r="K2331" s="14" t="s">
        <v>16</v>
      </c>
      <c r="L2331" s="14" t="s">
        <v>12</v>
      </c>
      <c r="R2331" s="15" t="s">
        <v>168</v>
      </c>
      <c r="Y2331" t="s">
        <v>22</v>
      </c>
      <c r="Z2331">
        <v>22.24</v>
      </c>
      <c r="AA2331">
        <v>4.29</v>
      </c>
      <c r="AB2331" t="s">
        <v>2382</v>
      </c>
      <c r="AC2331" t="s">
        <v>2380</v>
      </c>
      <c r="AD2331" t="s">
        <v>2380</v>
      </c>
      <c r="AE2331" t="s">
        <v>2381</v>
      </c>
      <c r="AF2331" t="s">
        <v>2380</v>
      </c>
      <c r="AH2331" t="s">
        <v>2359</v>
      </c>
      <c r="AI2331">
        <v>1968</v>
      </c>
      <c r="AJ2331" t="s">
        <v>30</v>
      </c>
      <c r="AK2331">
        <v>1</v>
      </c>
      <c r="AL2331">
        <v>3</v>
      </c>
      <c r="AM2331">
        <v>48549.18</v>
      </c>
      <c r="AN2331" t="s">
        <v>16</v>
      </c>
      <c r="AO2331" t="s">
        <v>12</v>
      </c>
      <c r="AP2331" t="s">
        <v>168</v>
      </c>
    </row>
    <row r="2332" spans="7:42" x14ac:dyDescent="0.3">
      <c r="G2332" s="14">
        <v>1962</v>
      </c>
      <c r="H2332" s="15" t="s">
        <v>37</v>
      </c>
      <c r="J2332" s="60" t="s">
        <v>2380</v>
      </c>
      <c r="K2332" s="14" t="s">
        <v>16</v>
      </c>
      <c r="L2332" s="14" t="s">
        <v>11</v>
      </c>
      <c r="R2332" s="15" t="s">
        <v>13</v>
      </c>
      <c r="Y2332" t="s">
        <v>21</v>
      </c>
      <c r="Z2332">
        <v>22.34</v>
      </c>
      <c r="AA2332">
        <v>5.57</v>
      </c>
      <c r="AB2332" t="s">
        <v>2380</v>
      </c>
      <c r="AC2332" t="s">
        <v>2380</v>
      </c>
      <c r="AD2332" t="s">
        <v>2380</v>
      </c>
      <c r="AE2332">
        <v>1</v>
      </c>
      <c r="AF2332" t="s">
        <v>2380</v>
      </c>
      <c r="AH2332" t="s">
        <v>2360</v>
      </c>
      <c r="AI2332">
        <v>1962</v>
      </c>
      <c r="AJ2332" t="s">
        <v>37</v>
      </c>
      <c r="AK2332">
        <v>11</v>
      </c>
      <c r="AL2332">
        <v>0</v>
      </c>
      <c r="AM2332">
        <v>48673.56</v>
      </c>
      <c r="AN2332" t="s">
        <v>16</v>
      </c>
      <c r="AO2332" t="s">
        <v>11</v>
      </c>
      <c r="AP2332" t="s">
        <v>13</v>
      </c>
    </row>
    <row r="2333" spans="7:42" x14ac:dyDescent="0.3">
      <c r="G2333" s="14">
        <v>1965</v>
      </c>
      <c r="H2333" s="15" t="s">
        <v>37</v>
      </c>
      <c r="J2333" s="60" t="s">
        <v>2380</v>
      </c>
      <c r="K2333" s="14" t="s">
        <v>16</v>
      </c>
      <c r="L2333" s="14" t="s">
        <v>11</v>
      </c>
      <c r="R2333" s="15" t="s">
        <v>13</v>
      </c>
      <c r="Y2333" t="s">
        <v>19</v>
      </c>
      <c r="Z2333">
        <v>17.7</v>
      </c>
      <c r="AA2333">
        <v>6.28</v>
      </c>
      <c r="AB2333" t="s">
        <v>2380</v>
      </c>
      <c r="AC2333" t="s">
        <v>2380</v>
      </c>
      <c r="AD2333" t="s">
        <v>2380</v>
      </c>
      <c r="AE2333">
        <v>1</v>
      </c>
      <c r="AF2333" t="s">
        <v>2380</v>
      </c>
      <c r="AH2333" t="s">
        <v>2361</v>
      </c>
      <c r="AI2333">
        <v>1965</v>
      </c>
      <c r="AJ2333" t="s">
        <v>37</v>
      </c>
      <c r="AK2333">
        <v>27</v>
      </c>
      <c r="AL2333">
        <v>1</v>
      </c>
      <c r="AM2333">
        <v>48675.519999999997</v>
      </c>
      <c r="AN2333" t="s">
        <v>16</v>
      </c>
      <c r="AO2333" t="s">
        <v>11</v>
      </c>
      <c r="AP2333" t="s">
        <v>13</v>
      </c>
    </row>
    <row r="2334" spans="7:42" x14ac:dyDescent="0.3">
      <c r="G2334" s="14">
        <v>1959</v>
      </c>
      <c r="H2334" s="15" t="s">
        <v>10</v>
      </c>
      <c r="J2334" s="60" t="s">
        <v>2380</v>
      </c>
      <c r="K2334" s="14" t="s">
        <v>11</v>
      </c>
      <c r="L2334" s="14" t="s">
        <v>16</v>
      </c>
      <c r="R2334" s="15" t="s">
        <v>42</v>
      </c>
      <c r="Y2334" t="s">
        <v>17</v>
      </c>
      <c r="Z2334">
        <v>16.47</v>
      </c>
      <c r="AA2334">
        <v>6.35</v>
      </c>
      <c r="AB2334" t="s">
        <v>2380</v>
      </c>
      <c r="AC2334" t="s">
        <v>2380</v>
      </c>
      <c r="AD2334" t="s">
        <v>2383</v>
      </c>
      <c r="AE2334">
        <v>1</v>
      </c>
      <c r="AF2334" t="s">
        <v>2380</v>
      </c>
      <c r="AH2334" t="s">
        <v>2362</v>
      </c>
      <c r="AI2334">
        <v>1959</v>
      </c>
      <c r="AJ2334" t="s">
        <v>10</v>
      </c>
      <c r="AK2334">
        <v>22</v>
      </c>
      <c r="AL2334">
        <v>0</v>
      </c>
      <c r="AM2334">
        <v>48824.45</v>
      </c>
      <c r="AN2334" t="s">
        <v>11</v>
      </c>
      <c r="AO2334" t="s">
        <v>16</v>
      </c>
      <c r="AP2334" t="s">
        <v>42</v>
      </c>
    </row>
    <row r="2335" spans="7:42" x14ac:dyDescent="0.3">
      <c r="G2335" s="14">
        <v>1978</v>
      </c>
      <c r="H2335" s="15" t="s">
        <v>30</v>
      </c>
      <c r="J2335" s="60" t="s">
        <v>2380</v>
      </c>
      <c r="K2335" s="14" t="s">
        <v>16</v>
      </c>
      <c r="L2335" s="14" t="s">
        <v>11</v>
      </c>
      <c r="R2335" s="15" t="s">
        <v>13</v>
      </c>
      <c r="Y2335" t="s">
        <v>14</v>
      </c>
      <c r="Z2335">
        <v>17.600000000000001</v>
      </c>
      <c r="AA2335">
        <v>4.3899999999999997</v>
      </c>
      <c r="AB2335" t="s">
        <v>2380</v>
      </c>
      <c r="AC2335" t="s">
        <v>2380</v>
      </c>
      <c r="AD2335" t="s">
        <v>2380</v>
      </c>
      <c r="AE2335">
        <v>1</v>
      </c>
      <c r="AF2335" t="s">
        <v>2380</v>
      </c>
      <c r="AH2335" t="s">
        <v>2363</v>
      </c>
      <c r="AI2335">
        <v>1978</v>
      </c>
      <c r="AJ2335" t="s">
        <v>30</v>
      </c>
      <c r="AK2335">
        <v>29</v>
      </c>
      <c r="AL2335">
        <v>0</v>
      </c>
      <c r="AM2335">
        <v>48885.14</v>
      </c>
      <c r="AN2335" t="s">
        <v>16</v>
      </c>
      <c r="AO2335" t="s">
        <v>11</v>
      </c>
      <c r="AP2335" t="s">
        <v>13</v>
      </c>
    </row>
    <row r="2336" spans="7:42" x14ac:dyDescent="0.3">
      <c r="G2336" s="14">
        <v>1963</v>
      </c>
      <c r="H2336" s="15" t="s">
        <v>20</v>
      </c>
      <c r="J2336" s="60" t="s">
        <v>2380</v>
      </c>
      <c r="K2336" s="14" t="s">
        <v>16</v>
      </c>
      <c r="L2336" s="14" t="s">
        <v>11</v>
      </c>
      <c r="R2336" s="15" t="s">
        <v>13</v>
      </c>
      <c r="Y2336" t="s">
        <v>9</v>
      </c>
      <c r="Z2336">
        <v>17.579999999999998</v>
      </c>
      <c r="AA2336">
        <v>4.51</v>
      </c>
      <c r="AB2336" t="s">
        <v>2380</v>
      </c>
      <c r="AC2336" t="s">
        <v>2380</v>
      </c>
      <c r="AD2336" t="s">
        <v>2380</v>
      </c>
      <c r="AE2336">
        <v>1</v>
      </c>
      <c r="AF2336" t="s">
        <v>2380</v>
      </c>
      <c r="AH2336" t="s">
        <v>2364</v>
      </c>
      <c r="AI2336">
        <v>1963</v>
      </c>
      <c r="AJ2336" t="s">
        <v>20</v>
      </c>
      <c r="AK2336">
        <v>4</v>
      </c>
      <c r="AL2336">
        <v>1</v>
      </c>
      <c r="AM2336">
        <v>48970.25</v>
      </c>
      <c r="AN2336" t="s">
        <v>16</v>
      </c>
      <c r="AO2336" t="s">
        <v>11</v>
      </c>
      <c r="AP2336" t="s">
        <v>13</v>
      </c>
    </row>
    <row r="2337" spans="7:42" x14ac:dyDescent="0.3">
      <c r="G2337" s="14">
        <v>1958</v>
      </c>
      <c r="H2337" s="15" t="s">
        <v>18</v>
      </c>
      <c r="K2337" s="14" t="s">
        <v>11</v>
      </c>
      <c r="L2337" s="14" t="s">
        <v>11</v>
      </c>
      <c r="R2337" s="15" t="s">
        <v>13</v>
      </c>
      <c r="AH2337" t="s">
        <v>2365</v>
      </c>
      <c r="AI2337">
        <v>1958</v>
      </c>
      <c r="AJ2337" t="s">
        <v>18</v>
      </c>
      <c r="AK2337">
        <v>27</v>
      </c>
      <c r="AL2337">
        <v>2</v>
      </c>
      <c r="AM2337">
        <v>49577.66</v>
      </c>
      <c r="AN2337" t="s">
        <v>11</v>
      </c>
      <c r="AO2337" t="s">
        <v>11</v>
      </c>
      <c r="AP2337" t="s">
        <v>13</v>
      </c>
    </row>
    <row r="2338" spans="7:42" x14ac:dyDescent="0.3">
      <c r="G2338" s="14">
        <v>1994</v>
      </c>
      <c r="H2338" s="15" t="s">
        <v>37</v>
      </c>
      <c r="K2338" s="14" t="s">
        <v>16</v>
      </c>
      <c r="L2338" s="14" t="s">
        <v>12</v>
      </c>
      <c r="R2338" s="15" t="s">
        <v>42</v>
      </c>
      <c r="AH2338" t="s">
        <v>2366</v>
      </c>
      <c r="AI2338">
        <v>1994</v>
      </c>
      <c r="AJ2338" t="s">
        <v>37</v>
      </c>
      <c r="AK2338">
        <v>27</v>
      </c>
      <c r="AL2338">
        <v>1</v>
      </c>
      <c r="AM2338">
        <v>51194.559999999998</v>
      </c>
      <c r="AN2338" t="s">
        <v>16</v>
      </c>
      <c r="AO2338" t="s">
        <v>12</v>
      </c>
      <c r="AP2338" t="s">
        <v>42</v>
      </c>
    </row>
    <row r="2339" spans="7:42" x14ac:dyDescent="0.3">
      <c r="G2339" s="14">
        <v>1962</v>
      </c>
      <c r="H2339" s="15" t="s">
        <v>35</v>
      </c>
      <c r="K2339" s="14" t="s">
        <v>16</v>
      </c>
      <c r="L2339" s="14" t="s">
        <v>12</v>
      </c>
      <c r="R2339" s="15" t="s">
        <v>42</v>
      </c>
      <c r="AH2339" t="s">
        <v>2367</v>
      </c>
      <c r="AI2339">
        <v>1962</v>
      </c>
      <c r="AJ2339" t="s">
        <v>35</v>
      </c>
      <c r="AK2339">
        <v>4</v>
      </c>
      <c r="AL2339">
        <v>0</v>
      </c>
      <c r="AM2339">
        <v>52590.83</v>
      </c>
      <c r="AN2339" t="s">
        <v>16</v>
      </c>
      <c r="AO2339" t="s">
        <v>12</v>
      </c>
      <c r="AP2339" t="s">
        <v>42</v>
      </c>
    </row>
    <row r="2340" spans="7:42" x14ac:dyDescent="0.3">
      <c r="G2340" s="14">
        <v>1989</v>
      </c>
      <c r="H2340" s="15" t="s">
        <v>18</v>
      </c>
      <c r="K2340" s="14" t="s">
        <v>16</v>
      </c>
      <c r="L2340" s="14" t="s">
        <v>11</v>
      </c>
      <c r="R2340" s="15" t="s">
        <v>23</v>
      </c>
      <c r="AH2340" t="s">
        <v>2368</v>
      </c>
      <c r="AI2340">
        <v>1989</v>
      </c>
      <c r="AJ2340" t="s">
        <v>18</v>
      </c>
      <c r="AK2340">
        <v>19</v>
      </c>
      <c r="AL2340">
        <v>0</v>
      </c>
      <c r="AM2340">
        <v>55135.4</v>
      </c>
      <c r="AN2340" t="s">
        <v>16</v>
      </c>
      <c r="AO2340" t="s">
        <v>11</v>
      </c>
      <c r="AP2340" t="s">
        <v>23</v>
      </c>
    </row>
    <row r="2341" spans="7:42" x14ac:dyDescent="0.3">
      <c r="G2341" s="14">
        <v>1991</v>
      </c>
      <c r="H2341" s="15" t="s">
        <v>18</v>
      </c>
      <c r="K2341" s="14" t="s">
        <v>16</v>
      </c>
      <c r="L2341" s="14" t="s">
        <v>12</v>
      </c>
      <c r="R2341" s="15" t="s">
        <v>247</v>
      </c>
      <c r="AH2341" t="s">
        <v>2369</v>
      </c>
      <c r="AI2341">
        <v>1991</v>
      </c>
      <c r="AJ2341" t="s">
        <v>18</v>
      </c>
      <c r="AK2341">
        <v>6</v>
      </c>
      <c r="AL2341">
        <v>1</v>
      </c>
      <c r="AM2341">
        <v>58571.07</v>
      </c>
      <c r="AN2341" t="s">
        <v>16</v>
      </c>
      <c r="AO2341" t="s">
        <v>12</v>
      </c>
      <c r="AP2341" t="s">
        <v>247</v>
      </c>
    </row>
    <row r="2342" spans="7:42" x14ac:dyDescent="0.3">
      <c r="G2342" s="14">
        <v>1970</v>
      </c>
      <c r="H2342" s="20" t="s">
        <v>20</v>
      </c>
      <c r="K2342" s="14" t="s">
        <v>16</v>
      </c>
      <c r="L2342" s="14" t="s">
        <v>16</v>
      </c>
      <c r="R2342" s="15" t="s">
        <v>23</v>
      </c>
      <c r="AH2342" t="s">
        <v>2370</v>
      </c>
      <c r="AI2342">
        <v>1970</v>
      </c>
      <c r="AJ2342" t="s">
        <v>31</v>
      </c>
      <c r="AK2342">
        <v>11</v>
      </c>
      <c r="AL2342">
        <v>3</v>
      </c>
      <c r="AM2342">
        <v>60021.4</v>
      </c>
      <c r="AN2342" t="s">
        <v>16</v>
      </c>
      <c r="AO2342" t="s">
        <v>16</v>
      </c>
      <c r="AP2342" t="s">
        <v>23</v>
      </c>
    </row>
    <row r="2343" spans="7:42" x14ac:dyDescent="0.3">
      <c r="G2343" s="14">
        <v>1977</v>
      </c>
      <c r="H2343" s="15" t="s">
        <v>18</v>
      </c>
      <c r="K2343" s="14" t="s">
        <v>11</v>
      </c>
      <c r="L2343" s="14" t="s">
        <v>12</v>
      </c>
      <c r="R2343" s="15" t="s">
        <v>13</v>
      </c>
      <c r="AH2343" t="s">
        <v>2371</v>
      </c>
      <c r="AI2343">
        <v>1977</v>
      </c>
      <c r="AJ2343" t="s">
        <v>18</v>
      </c>
      <c r="AK2343">
        <v>8</v>
      </c>
      <c r="AL2343">
        <v>0</v>
      </c>
      <c r="AM2343">
        <v>62592.87</v>
      </c>
      <c r="AN2343" t="s">
        <v>11</v>
      </c>
      <c r="AO2343" t="s">
        <v>12</v>
      </c>
      <c r="AP2343" t="s">
        <v>13</v>
      </c>
    </row>
    <row r="2344" spans="7:42" x14ac:dyDescent="0.3">
      <c r="G2344" s="14">
        <v>1968</v>
      </c>
      <c r="H2344" s="15" t="s">
        <v>37</v>
      </c>
      <c r="K2344" s="14" t="s">
        <v>16</v>
      </c>
      <c r="L2344" s="14" t="s">
        <v>12</v>
      </c>
      <c r="R2344" s="15" t="s">
        <v>13</v>
      </c>
      <c r="AH2344" t="s">
        <v>2372</v>
      </c>
      <c r="AI2344">
        <v>1968</v>
      </c>
      <c r="AJ2344" t="s">
        <v>37</v>
      </c>
      <c r="AK2344">
        <v>12</v>
      </c>
      <c r="AL2344">
        <v>0</v>
      </c>
      <c r="AM2344">
        <v>63770.43</v>
      </c>
      <c r="AN2344" t="s">
        <v>16</v>
      </c>
      <c r="AO2344" t="s">
        <v>12</v>
      </c>
      <c r="AP2344" t="s">
        <v>13</v>
      </c>
    </row>
  </sheetData>
  <mergeCells count="9">
    <mergeCell ref="B2:D2"/>
    <mergeCell ref="B3:C3"/>
    <mergeCell ref="B4:C4"/>
    <mergeCell ref="O13:P13"/>
    <mergeCell ref="M11:P11"/>
    <mergeCell ref="M6:P6"/>
    <mergeCell ref="M2:P2"/>
    <mergeCell ref="O4:P4"/>
    <mergeCell ref="O8:P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966"/>
  <sheetViews>
    <sheetView topLeftCell="O1" workbookViewId="0">
      <selection activeCell="AD20" sqref="AD20"/>
    </sheetView>
  </sheetViews>
  <sheetFormatPr defaultRowHeight="14.4" x14ac:dyDescent="0.3"/>
  <cols>
    <col min="1" max="1" width="37.44140625" bestFit="1" customWidth="1"/>
    <col min="4" max="4" width="19.21875" bestFit="1" customWidth="1"/>
    <col min="5" max="5" width="16.6640625" bestFit="1" customWidth="1"/>
    <col min="7" max="7" width="24.33203125" style="14" bestFit="1" customWidth="1"/>
    <col min="8" max="8" width="10.33203125" style="26" customWidth="1"/>
    <col min="9" max="9" width="8.88671875" style="24"/>
    <col min="10" max="10" width="11.6640625" style="25" bestFit="1" customWidth="1"/>
    <col min="11" max="11" width="11.6640625" style="64" customWidth="1"/>
    <col min="12" max="12" width="11.88671875" style="65" customWidth="1"/>
    <col min="14" max="14" width="10.109375" style="2" customWidth="1"/>
    <col min="15" max="15" width="15.77734375" style="9" bestFit="1" customWidth="1"/>
    <col min="17" max="17" width="8.88671875" style="9"/>
    <col min="18" max="18" width="15.5546875" style="21" customWidth="1"/>
    <col min="21" max="22" width="8.88671875" style="9"/>
    <col min="23" max="23" width="16" style="31" customWidth="1"/>
    <col min="24" max="24" width="10" style="38" customWidth="1"/>
    <col min="25" max="25" width="18.33203125" style="41" customWidth="1"/>
    <col min="27" max="27" width="12.44140625" style="9" bestFit="1" customWidth="1"/>
    <col min="29" max="29" width="13.109375" style="2" bestFit="1" customWidth="1"/>
    <col min="30" max="30" width="27.33203125" customWidth="1"/>
  </cols>
  <sheetData>
    <row r="1" spans="1:30" ht="23.4" x14ac:dyDescent="0.3">
      <c r="A1" s="6" t="s">
        <v>2384</v>
      </c>
      <c r="B1" s="17">
        <v>1</v>
      </c>
      <c r="C1" s="16" t="s">
        <v>8322</v>
      </c>
      <c r="D1" s="16" t="s">
        <v>8323</v>
      </c>
      <c r="E1" s="16" t="s">
        <v>8324</v>
      </c>
      <c r="F1" s="17">
        <v>2</v>
      </c>
      <c r="G1" s="16" t="s">
        <v>2378</v>
      </c>
      <c r="H1" s="17">
        <v>3</v>
      </c>
      <c r="I1" s="16" t="s">
        <v>2379</v>
      </c>
      <c r="J1" s="10" t="s">
        <v>2375</v>
      </c>
      <c r="K1" s="62" t="s">
        <v>2379</v>
      </c>
      <c r="L1" s="63" t="s">
        <v>2375</v>
      </c>
      <c r="M1" s="18">
        <v>4</v>
      </c>
      <c r="N1" s="16" t="s">
        <v>2373</v>
      </c>
      <c r="O1" s="16" t="s">
        <v>8325</v>
      </c>
      <c r="P1" s="19">
        <v>5</v>
      </c>
      <c r="Q1" s="23" t="s">
        <v>2374</v>
      </c>
      <c r="R1" s="22" t="s">
        <v>8326</v>
      </c>
      <c r="S1" s="19">
        <v>6</v>
      </c>
      <c r="T1" s="29" t="s">
        <v>1</v>
      </c>
      <c r="U1" s="29" t="s">
        <v>2</v>
      </c>
      <c r="V1" s="29" t="s">
        <v>3</v>
      </c>
      <c r="W1" s="32" t="s">
        <v>8327</v>
      </c>
      <c r="X1" s="37">
        <v>7</v>
      </c>
      <c r="Y1" s="39" t="s">
        <v>8328</v>
      </c>
      <c r="Z1" s="36">
        <v>8</v>
      </c>
      <c r="AA1" s="29" t="s">
        <v>5</v>
      </c>
      <c r="AB1" s="53" t="s">
        <v>8</v>
      </c>
      <c r="AC1" s="53" t="s">
        <v>6</v>
      </c>
      <c r="AD1" s="43" t="s">
        <v>8329</v>
      </c>
    </row>
    <row r="2" spans="1:30" ht="15.6" x14ac:dyDescent="0.3">
      <c r="A2" s="1" t="s">
        <v>2385</v>
      </c>
      <c r="C2" s="46" t="s">
        <v>4721</v>
      </c>
      <c r="D2" s="46" t="s">
        <v>4722</v>
      </c>
      <c r="E2" s="46" t="s">
        <v>4720</v>
      </c>
      <c r="G2" s="50">
        <v>0</v>
      </c>
      <c r="I2" s="14" t="s">
        <v>2382</v>
      </c>
      <c r="J2" s="15" t="s">
        <v>2380</v>
      </c>
      <c r="K2" s="66" t="str">
        <f>PROPER(I2)</f>
        <v>Yes</v>
      </c>
      <c r="L2" s="66" t="str">
        <f>PROPER(J2)</f>
        <v>No</v>
      </c>
      <c r="N2" s="14">
        <v>47.41</v>
      </c>
      <c r="O2" s="20" t="str">
        <f>IF(N2&lt;18.5,"UNDERWEIGHT",IF(AND(N2&gt;=18.5,N2&lt;=24.9),"NORMAL WEIGHT",IF(AND(N2&gt;=25,N2&lt;=29.9),"OVERWEIGHT",IF(N2&gt;=30,"OBESITY",""))))</f>
        <v>OBESITY</v>
      </c>
      <c r="Q2" s="15">
        <v>7.47</v>
      </c>
      <c r="R2" s="20" t="str">
        <f>IF(Q2&lt;5.7,"NORMAL",IF(AND(Q2&gt;=5.7,Q2&lt;=6.4),"PREDIABETES",IF(Q2&gt;6.4,"DIABETES")))</f>
        <v>DIABETES</v>
      </c>
      <c r="T2" s="14">
        <v>1992</v>
      </c>
      <c r="U2" s="15" t="s">
        <v>10</v>
      </c>
      <c r="V2" s="15">
        <v>9</v>
      </c>
      <c r="W2" s="33" t="str">
        <f t="shared" ref="W2:W65" si="0">CONCATENATE(V2,"-",U2,"-",T2)</f>
        <v>9-Jul-1992</v>
      </c>
      <c r="X2" s="28"/>
      <c r="Y2" s="44">
        <f>DATEDIF(W2,$AD$2,"y")</f>
        <v>30</v>
      </c>
      <c r="AA2" s="45">
        <v>563.84</v>
      </c>
      <c r="AB2" s="15" t="s">
        <v>13</v>
      </c>
      <c r="AC2" s="75" t="s">
        <v>11</v>
      </c>
      <c r="AD2" s="42">
        <v>45085</v>
      </c>
    </row>
    <row r="3" spans="1:30" ht="15.6" x14ac:dyDescent="0.3">
      <c r="A3" s="1" t="s">
        <v>2386</v>
      </c>
      <c r="C3" s="46" t="s">
        <v>4724</v>
      </c>
      <c r="D3" s="46" t="s">
        <v>4725</v>
      </c>
      <c r="E3" s="46" t="s">
        <v>4723</v>
      </c>
      <c r="G3" s="50">
        <v>0</v>
      </c>
      <c r="I3" s="14" t="s">
        <v>2382</v>
      </c>
      <c r="J3" s="15" t="s">
        <v>2380</v>
      </c>
      <c r="K3" s="66" t="str">
        <f t="shared" ref="K3:K66" si="1">PROPER(I3)</f>
        <v>Yes</v>
      </c>
      <c r="L3" s="66" t="str">
        <f t="shared" ref="L3:L66" si="2">PROPER(J3)</f>
        <v>No</v>
      </c>
      <c r="N3" s="14">
        <v>30.36</v>
      </c>
      <c r="O3" s="20" t="str">
        <f>IF(N3&lt;18.5,"UNDERWEIGHT",IF(AND(N3&gt;=18.5,N3&lt;=24.9),"NORMAL WEIGHT",IF(AND(N3&gt;=25,N3&lt;=29.9),"OVERWEIGHT",IF(N3&gt;=30,"OBESITY",""))))</f>
        <v>OBESITY</v>
      </c>
      <c r="Q3" s="15">
        <v>5.77</v>
      </c>
      <c r="R3" s="20" t="str">
        <f t="shared" ref="R3:R4" si="3">IF(Q3&lt;5.7,"NORMAL",IF(AND(Q3&gt;=5.7,Q3&lt;=6.4),"PREDIABETES",IF(Q3&gt;6.4,"DIABETES")))</f>
        <v>PREDIABETES</v>
      </c>
      <c r="T3" s="14">
        <v>1992</v>
      </c>
      <c r="U3" s="15" t="s">
        <v>15</v>
      </c>
      <c r="V3" s="15">
        <v>30</v>
      </c>
      <c r="W3" s="34" t="str">
        <f t="shared" si="0"/>
        <v>30-Nov-1992</v>
      </c>
      <c r="X3" s="28"/>
      <c r="Y3" s="44">
        <f t="shared" ref="Y3:Y66" si="4">DATEDIF(W3,$AD$2,"y")</f>
        <v>30</v>
      </c>
      <c r="AA3" s="45">
        <v>570.62</v>
      </c>
      <c r="AB3" s="15" t="s">
        <v>13</v>
      </c>
      <c r="AC3" s="75" t="s">
        <v>11</v>
      </c>
    </row>
    <row r="4" spans="1:30" ht="15.6" x14ac:dyDescent="0.3">
      <c r="A4" s="1" t="s">
        <v>2387</v>
      </c>
      <c r="C4" s="46" t="s">
        <v>4724</v>
      </c>
      <c r="D4" s="46" t="s">
        <v>4727</v>
      </c>
      <c r="E4" s="46" t="s">
        <v>4726</v>
      </c>
      <c r="G4" s="14">
        <v>2</v>
      </c>
      <c r="I4" s="14" t="s">
        <v>2382</v>
      </c>
      <c r="J4" s="15" t="s">
        <v>2382</v>
      </c>
      <c r="K4" s="66" t="str">
        <f t="shared" si="1"/>
        <v>Yes</v>
      </c>
      <c r="L4" s="66" t="str">
        <f t="shared" si="2"/>
        <v>Yes</v>
      </c>
      <c r="N4" s="14">
        <v>34.484999999999999</v>
      </c>
      <c r="O4" s="20" t="str">
        <f t="shared" ref="O4:O65" si="5">IF(N4&lt;18.5,"UNDERWEIGHT",IF(AND(N4&gt;=18.5,N4&lt;=24.9),"NORMAL WEIGHT",IF(AND(N4&gt;=25,N4&lt;=29.9),"OVERWEIGHT",IF(N4&gt;=30,"OBESITY",""))))</f>
        <v>OBESITY</v>
      </c>
      <c r="Q4" s="15">
        <v>11.87</v>
      </c>
      <c r="R4" s="20" t="str">
        <f t="shared" si="3"/>
        <v>DIABETES</v>
      </c>
      <c r="S4" s="7"/>
      <c r="T4" s="14">
        <v>1993</v>
      </c>
      <c r="U4" s="15" t="s">
        <v>18</v>
      </c>
      <c r="V4" s="15">
        <v>30</v>
      </c>
      <c r="W4" s="35" t="str">
        <f t="shared" si="0"/>
        <v>30-Jun-1993</v>
      </c>
      <c r="X4" s="28"/>
      <c r="Y4" s="44">
        <f t="shared" si="4"/>
        <v>29</v>
      </c>
      <c r="AA4" s="45">
        <v>600</v>
      </c>
      <c r="AB4" s="15" t="s">
        <v>13</v>
      </c>
      <c r="AC4" s="75" t="s">
        <v>11</v>
      </c>
    </row>
    <row r="5" spans="1:30" ht="15.6" x14ac:dyDescent="0.3">
      <c r="A5" s="1" t="s">
        <v>2388</v>
      </c>
      <c r="C5" s="46" t="s">
        <v>4721</v>
      </c>
      <c r="D5" s="46" t="s">
        <v>4729</v>
      </c>
      <c r="E5" s="46" t="s">
        <v>4728</v>
      </c>
      <c r="G5" s="50">
        <v>0</v>
      </c>
      <c r="I5" s="14" t="s">
        <v>2382</v>
      </c>
      <c r="J5" s="15" t="s">
        <v>2380</v>
      </c>
      <c r="K5" s="66" t="str">
        <f t="shared" si="1"/>
        <v>Yes</v>
      </c>
      <c r="L5" s="66" t="str">
        <f t="shared" si="2"/>
        <v>No</v>
      </c>
      <c r="N5" s="14">
        <v>38.094999999999999</v>
      </c>
      <c r="O5" s="20" t="str">
        <f t="shared" si="5"/>
        <v>OBESITY</v>
      </c>
      <c r="Q5" s="15">
        <v>6.05</v>
      </c>
      <c r="R5" s="20" t="str">
        <f t="shared" ref="R5:R65" si="6">IF(Q5&lt;5.7,"NORMAL",IF(AND(Q5&gt;=5.7,Q5&lt;=6.4),"PREDIABETES",IF(Q5&gt;6.4,"DIABETES")))</f>
        <v>PREDIABETES</v>
      </c>
      <c r="S5" s="7"/>
      <c r="T5" s="14">
        <v>1992</v>
      </c>
      <c r="U5" s="15" t="s">
        <v>20</v>
      </c>
      <c r="V5" s="15">
        <v>13</v>
      </c>
      <c r="W5" s="35" t="str">
        <f t="shared" si="0"/>
        <v>13-Sep-1992</v>
      </c>
      <c r="X5" s="28"/>
      <c r="Y5" s="44">
        <f t="shared" si="4"/>
        <v>30</v>
      </c>
      <c r="AA5" s="45">
        <v>604.54</v>
      </c>
      <c r="AB5" s="15" t="s">
        <v>13</v>
      </c>
      <c r="AC5" s="75" t="s">
        <v>12</v>
      </c>
    </row>
    <row r="6" spans="1:30" ht="15.6" x14ac:dyDescent="0.3">
      <c r="A6" s="1" t="s">
        <v>2389</v>
      </c>
      <c r="C6" s="46" t="s">
        <v>4721</v>
      </c>
      <c r="D6" s="46" t="s">
        <v>4731</v>
      </c>
      <c r="E6" s="46" t="s">
        <v>4730</v>
      </c>
      <c r="G6" s="50">
        <v>0</v>
      </c>
      <c r="I6" s="14" t="s">
        <v>2382</v>
      </c>
      <c r="J6" s="15" t="s">
        <v>2380</v>
      </c>
      <c r="K6" s="66" t="str">
        <f t="shared" si="1"/>
        <v>Yes</v>
      </c>
      <c r="L6" s="66" t="str">
        <f t="shared" si="2"/>
        <v>No</v>
      </c>
      <c r="N6" s="14">
        <v>35.53</v>
      </c>
      <c r="O6" s="20" t="str">
        <f t="shared" si="5"/>
        <v>OBESITY</v>
      </c>
      <c r="Q6" s="15">
        <v>5.45</v>
      </c>
      <c r="R6" s="20" t="str">
        <f t="shared" si="6"/>
        <v>NORMAL</v>
      </c>
      <c r="S6" s="7"/>
      <c r="T6" s="14">
        <v>1998</v>
      </c>
      <c r="U6" s="15" t="s">
        <v>10</v>
      </c>
      <c r="V6" s="15">
        <v>27</v>
      </c>
      <c r="W6" s="35" t="str">
        <f t="shared" si="0"/>
        <v>27-Jul-1998</v>
      </c>
      <c r="X6" s="28"/>
      <c r="Y6" s="44">
        <f t="shared" si="4"/>
        <v>24</v>
      </c>
      <c r="AA6" s="45">
        <v>637.26</v>
      </c>
      <c r="AB6" s="15" t="s">
        <v>13</v>
      </c>
      <c r="AC6" s="75" t="s">
        <v>12</v>
      </c>
    </row>
    <row r="7" spans="1:30" ht="15.6" x14ac:dyDescent="0.3">
      <c r="A7" s="1" t="s">
        <v>2390</v>
      </c>
      <c r="C7" s="46" t="s">
        <v>4724</v>
      </c>
      <c r="D7" s="46" t="s">
        <v>4733</v>
      </c>
      <c r="E7" s="46" t="s">
        <v>4732</v>
      </c>
      <c r="G7" s="50">
        <v>0</v>
      </c>
      <c r="I7" s="14" t="s">
        <v>2382</v>
      </c>
      <c r="J7" s="15" t="s">
        <v>2380</v>
      </c>
      <c r="K7" s="66" t="str">
        <f t="shared" si="1"/>
        <v>Yes</v>
      </c>
      <c r="L7" s="66" t="str">
        <f t="shared" si="2"/>
        <v>No</v>
      </c>
      <c r="N7" s="14">
        <v>32.799999999999997</v>
      </c>
      <c r="O7" s="20" t="str">
        <f t="shared" si="5"/>
        <v>OBESITY</v>
      </c>
      <c r="Q7" s="15">
        <v>6.59</v>
      </c>
      <c r="R7" s="20" t="str">
        <f t="shared" si="6"/>
        <v>DIABETES</v>
      </c>
      <c r="S7" s="7"/>
      <c r="T7" s="14">
        <v>2001</v>
      </c>
      <c r="U7" s="15" t="s">
        <v>15</v>
      </c>
      <c r="V7" s="15">
        <v>20</v>
      </c>
      <c r="W7" s="35" t="str">
        <f t="shared" si="0"/>
        <v>20-Nov-2001</v>
      </c>
      <c r="X7" s="28"/>
      <c r="Y7" s="44">
        <f t="shared" si="4"/>
        <v>21</v>
      </c>
      <c r="AA7" s="45">
        <v>646.14</v>
      </c>
      <c r="AB7" s="15" t="s">
        <v>23</v>
      </c>
      <c r="AC7" s="75" t="s">
        <v>12</v>
      </c>
    </row>
    <row r="8" spans="1:30" ht="15.6" x14ac:dyDescent="0.3">
      <c r="A8" s="1" t="s">
        <v>2391</v>
      </c>
      <c r="C8" s="46" t="s">
        <v>4724</v>
      </c>
      <c r="D8" s="46" t="s">
        <v>4735</v>
      </c>
      <c r="E8" s="46" t="s">
        <v>4734</v>
      </c>
      <c r="G8" s="50">
        <v>0</v>
      </c>
      <c r="I8" s="14" t="s">
        <v>2382</v>
      </c>
      <c r="J8" s="15" t="s">
        <v>2380</v>
      </c>
      <c r="K8" s="66" t="str">
        <f t="shared" si="1"/>
        <v>Yes</v>
      </c>
      <c r="L8" s="66" t="str">
        <f t="shared" si="2"/>
        <v>No</v>
      </c>
      <c r="N8" s="14">
        <v>36.4</v>
      </c>
      <c r="O8" s="20" t="str">
        <f t="shared" si="5"/>
        <v>OBESITY</v>
      </c>
      <c r="Q8" s="15">
        <v>6.07</v>
      </c>
      <c r="R8" s="20" t="str">
        <f t="shared" si="6"/>
        <v>PREDIABETES</v>
      </c>
      <c r="T8" s="14">
        <v>1993</v>
      </c>
      <c r="U8" s="15" t="s">
        <v>18</v>
      </c>
      <c r="V8" s="15">
        <v>1</v>
      </c>
      <c r="W8" s="35" t="str">
        <f t="shared" si="0"/>
        <v>1-Jun-1993</v>
      </c>
      <c r="X8" s="28"/>
      <c r="Y8" s="44">
        <f t="shared" si="4"/>
        <v>30</v>
      </c>
      <c r="AA8" s="45">
        <v>650</v>
      </c>
      <c r="AB8" s="15" t="s">
        <v>13</v>
      </c>
      <c r="AC8" s="75" t="s">
        <v>12</v>
      </c>
    </row>
    <row r="9" spans="1:30" ht="15.6" x14ac:dyDescent="0.3">
      <c r="A9" s="1" t="s">
        <v>2392</v>
      </c>
      <c r="C9" s="46" t="s">
        <v>4724</v>
      </c>
      <c r="D9" s="46" t="s">
        <v>4737</v>
      </c>
      <c r="E9" s="46" t="s">
        <v>4736</v>
      </c>
      <c r="G9" s="14">
        <v>3</v>
      </c>
      <c r="I9" s="14" t="s">
        <v>2382</v>
      </c>
      <c r="J9" s="15" t="s">
        <v>2380</v>
      </c>
      <c r="K9" s="66" t="str">
        <f t="shared" si="1"/>
        <v>Yes</v>
      </c>
      <c r="L9" s="66" t="str">
        <f t="shared" si="2"/>
        <v>No</v>
      </c>
      <c r="N9" s="14">
        <v>36.96</v>
      </c>
      <c r="O9" s="20" t="str">
        <f t="shared" si="5"/>
        <v>OBESITY</v>
      </c>
      <c r="Q9" s="15">
        <v>7.93</v>
      </c>
      <c r="R9" s="20" t="str">
        <f t="shared" si="6"/>
        <v>DIABETES</v>
      </c>
      <c r="T9" s="14">
        <v>1995</v>
      </c>
      <c r="U9" s="15" t="s">
        <v>10</v>
      </c>
      <c r="V9" s="15">
        <v>4</v>
      </c>
      <c r="W9" s="35" t="str">
        <f t="shared" si="0"/>
        <v>4-Jul-1995</v>
      </c>
      <c r="X9" s="28"/>
      <c r="Y9" s="44">
        <f t="shared" si="4"/>
        <v>27</v>
      </c>
      <c r="AA9" s="45">
        <v>650</v>
      </c>
      <c r="AB9" s="15" t="s">
        <v>13</v>
      </c>
      <c r="AC9" s="75" t="s">
        <v>12</v>
      </c>
    </row>
    <row r="10" spans="1:30" ht="15.6" x14ac:dyDescent="0.3">
      <c r="A10" s="1" t="s">
        <v>2393</v>
      </c>
      <c r="C10" s="46" t="s">
        <v>4724</v>
      </c>
      <c r="D10" s="46" t="s">
        <v>4739</v>
      </c>
      <c r="E10" s="46" t="s">
        <v>4738</v>
      </c>
      <c r="G10" s="14">
        <v>1</v>
      </c>
      <c r="I10" s="14" t="s">
        <v>2382</v>
      </c>
      <c r="J10" s="15" t="s">
        <v>2382</v>
      </c>
      <c r="K10" s="66" t="str">
        <f t="shared" si="1"/>
        <v>Yes</v>
      </c>
      <c r="L10" s="66" t="str">
        <f t="shared" si="2"/>
        <v>Yes</v>
      </c>
      <c r="N10" s="14">
        <v>41.14</v>
      </c>
      <c r="O10" s="20" t="str">
        <f t="shared" si="5"/>
        <v>OBESITY</v>
      </c>
      <c r="Q10" s="15">
        <v>9.58</v>
      </c>
      <c r="R10" s="20" t="str">
        <f t="shared" si="6"/>
        <v>DIABETES</v>
      </c>
      <c r="T10" s="14">
        <v>2002</v>
      </c>
      <c r="U10" s="15" t="s">
        <v>15</v>
      </c>
      <c r="V10" s="15">
        <v>29</v>
      </c>
      <c r="W10" s="35" t="str">
        <f t="shared" si="0"/>
        <v>29-Nov-2002</v>
      </c>
      <c r="X10" s="28"/>
      <c r="Y10" s="44">
        <f t="shared" si="4"/>
        <v>20</v>
      </c>
      <c r="AA10" s="45">
        <v>668</v>
      </c>
      <c r="AB10" s="15" t="s">
        <v>23</v>
      </c>
      <c r="AC10" s="75" t="s">
        <v>12</v>
      </c>
    </row>
    <row r="11" spans="1:30" ht="15.6" x14ac:dyDescent="0.3">
      <c r="A11" s="1" t="s">
        <v>2394</v>
      </c>
      <c r="C11" s="46" t="s">
        <v>4721</v>
      </c>
      <c r="D11" s="46" t="s">
        <v>4741</v>
      </c>
      <c r="E11" s="46" t="s">
        <v>4740</v>
      </c>
      <c r="G11" s="50">
        <v>0</v>
      </c>
      <c r="I11" s="14" t="s">
        <v>2382</v>
      </c>
      <c r="J11" s="15" t="s">
        <v>2380</v>
      </c>
      <c r="K11" s="66" t="str">
        <f t="shared" si="1"/>
        <v>Yes</v>
      </c>
      <c r="L11" s="66" t="str">
        <f t="shared" si="2"/>
        <v>No</v>
      </c>
      <c r="N11" s="14">
        <v>38.06</v>
      </c>
      <c r="O11" s="20" t="str">
        <f t="shared" si="5"/>
        <v>OBESITY</v>
      </c>
      <c r="Q11" s="15">
        <v>10.79</v>
      </c>
      <c r="R11" s="20" t="str">
        <f t="shared" si="6"/>
        <v>DIABETES</v>
      </c>
      <c r="T11" s="14">
        <v>1997</v>
      </c>
      <c r="U11" s="15" t="s">
        <v>15</v>
      </c>
      <c r="V11" s="15">
        <v>9</v>
      </c>
      <c r="W11" s="35" t="str">
        <f t="shared" si="0"/>
        <v>9-Nov-1997</v>
      </c>
      <c r="X11" s="28"/>
      <c r="Y11" s="44">
        <f t="shared" si="4"/>
        <v>25</v>
      </c>
      <c r="AA11" s="45">
        <v>670</v>
      </c>
      <c r="AB11" s="15" t="s">
        <v>13</v>
      </c>
      <c r="AC11" s="75" t="s">
        <v>12</v>
      </c>
    </row>
    <row r="12" spans="1:30" ht="15.6" x14ac:dyDescent="0.3">
      <c r="A12" s="1" t="s">
        <v>2395</v>
      </c>
      <c r="C12" s="46" t="s">
        <v>4721</v>
      </c>
      <c r="D12" s="46" t="s">
        <v>4743</v>
      </c>
      <c r="E12" s="46" t="s">
        <v>4742</v>
      </c>
      <c r="G12" s="14">
        <v>2</v>
      </c>
      <c r="I12" s="14" t="s">
        <v>2382</v>
      </c>
      <c r="J12" s="15" t="s">
        <v>2382</v>
      </c>
      <c r="K12" s="66" t="str">
        <f t="shared" si="1"/>
        <v>Yes</v>
      </c>
      <c r="L12" s="66" t="str">
        <f t="shared" si="2"/>
        <v>Yes</v>
      </c>
      <c r="N12" s="14">
        <v>37.700000000000003</v>
      </c>
      <c r="O12" s="20" t="str">
        <f t="shared" si="5"/>
        <v>OBESITY</v>
      </c>
      <c r="Q12" s="15">
        <v>5.96</v>
      </c>
      <c r="R12" s="20" t="str">
        <f t="shared" si="6"/>
        <v>PREDIABETES</v>
      </c>
      <c r="T12" s="14">
        <v>2001</v>
      </c>
      <c r="U12" s="15" t="s">
        <v>20</v>
      </c>
      <c r="V12" s="15">
        <v>12</v>
      </c>
      <c r="W12" s="35" t="str">
        <f t="shared" si="0"/>
        <v>12-Sep-2001</v>
      </c>
      <c r="X12" s="28"/>
      <c r="Y12" s="44">
        <f t="shared" si="4"/>
        <v>21</v>
      </c>
      <c r="AA12" s="45">
        <v>687.54</v>
      </c>
      <c r="AB12" s="15" t="s">
        <v>13</v>
      </c>
      <c r="AC12" s="75" t="s">
        <v>12</v>
      </c>
    </row>
    <row r="13" spans="1:30" ht="15.6" x14ac:dyDescent="0.3">
      <c r="A13" s="1" t="s">
        <v>2396</v>
      </c>
      <c r="C13" s="46" t="s">
        <v>4724</v>
      </c>
      <c r="D13" s="46" t="s">
        <v>4745</v>
      </c>
      <c r="E13" s="46" t="s">
        <v>4744</v>
      </c>
      <c r="G13" s="50">
        <v>0</v>
      </c>
      <c r="I13" s="14" t="s">
        <v>2382</v>
      </c>
      <c r="J13" s="15" t="s">
        <v>2380</v>
      </c>
      <c r="K13" s="66" t="str">
        <f t="shared" si="1"/>
        <v>Yes</v>
      </c>
      <c r="L13" s="66" t="str">
        <f t="shared" si="2"/>
        <v>No</v>
      </c>
      <c r="N13" s="14">
        <v>42.13</v>
      </c>
      <c r="O13" s="20" t="str">
        <f t="shared" si="5"/>
        <v>OBESITY</v>
      </c>
      <c r="Q13" s="15">
        <v>11.9</v>
      </c>
      <c r="R13" s="20" t="str">
        <f t="shared" si="6"/>
        <v>DIABETES</v>
      </c>
      <c r="T13" s="14">
        <v>1999</v>
      </c>
      <c r="U13" s="15" t="s">
        <v>30</v>
      </c>
      <c r="V13" s="15">
        <v>26</v>
      </c>
      <c r="W13" s="35" t="str">
        <f t="shared" si="0"/>
        <v>26-Dec-1999</v>
      </c>
      <c r="X13" s="28"/>
      <c r="Y13" s="44">
        <f t="shared" si="4"/>
        <v>23</v>
      </c>
      <c r="AA13" s="45">
        <v>700</v>
      </c>
      <c r="AB13" s="15" t="s">
        <v>13</v>
      </c>
      <c r="AC13" s="50" t="s">
        <v>11</v>
      </c>
    </row>
    <row r="14" spans="1:30" ht="15.6" x14ac:dyDescent="0.3">
      <c r="A14" s="1" t="s">
        <v>2397</v>
      </c>
      <c r="C14" s="46" t="s">
        <v>4724</v>
      </c>
      <c r="D14" s="46" t="s">
        <v>4747</v>
      </c>
      <c r="E14" s="46" t="s">
        <v>4746</v>
      </c>
      <c r="G14" s="50">
        <v>0</v>
      </c>
      <c r="I14" s="14" t="s">
        <v>2382</v>
      </c>
      <c r="J14" s="15" t="s">
        <v>2380</v>
      </c>
      <c r="K14" s="66" t="str">
        <f t="shared" si="1"/>
        <v>Yes</v>
      </c>
      <c r="L14" s="66" t="str">
        <f t="shared" si="2"/>
        <v>No</v>
      </c>
      <c r="N14" s="14">
        <v>40.92</v>
      </c>
      <c r="O14" s="20" t="str">
        <f t="shared" si="5"/>
        <v>OBESITY</v>
      </c>
      <c r="Q14" s="15">
        <v>8.41</v>
      </c>
      <c r="R14" s="20" t="str">
        <f t="shared" si="6"/>
        <v>DIABETES</v>
      </c>
      <c r="T14" s="14">
        <v>1999</v>
      </c>
      <c r="U14" s="15" t="s">
        <v>30</v>
      </c>
      <c r="V14" s="15">
        <v>14</v>
      </c>
      <c r="W14" s="35" t="str">
        <f t="shared" si="0"/>
        <v>14-Dec-1999</v>
      </c>
      <c r="X14" s="28"/>
      <c r="Y14" s="44">
        <f t="shared" si="4"/>
        <v>23</v>
      </c>
      <c r="AA14" s="45">
        <v>722.99</v>
      </c>
      <c r="AB14" s="15" t="s">
        <v>13</v>
      </c>
      <c r="AC14" s="75" t="s">
        <v>12</v>
      </c>
    </row>
    <row r="15" spans="1:30" ht="15.6" x14ac:dyDescent="0.3">
      <c r="A15" s="1" t="s">
        <v>2398</v>
      </c>
      <c r="C15" s="46" t="s">
        <v>4724</v>
      </c>
      <c r="D15" s="46" t="s">
        <v>4749</v>
      </c>
      <c r="E15" s="46" t="s">
        <v>4748</v>
      </c>
      <c r="G15" s="50">
        <v>0</v>
      </c>
      <c r="I15" s="14" t="s">
        <v>2382</v>
      </c>
      <c r="J15" s="15" t="s">
        <v>2380</v>
      </c>
      <c r="K15" s="66" t="str">
        <f t="shared" si="1"/>
        <v>Yes</v>
      </c>
      <c r="L15" s="66" t="str">
        <f t="shared" si="2"/>
        <v>No</v>
      </c>
      <c r="N15" s="14">
        <v>40.564999999999998</v>
      </c>
      <c r="O15" s="20" t="str">
        <f t="shared" si="5"/>
        <v>OBESITY</v>
      </c>
      <c r="Q15" s="15">
        <v>7.02</v>
      </c>
      <c r="R15" s="20" t="str">
        <f t="shared" si="6"/>
        <v>DIABETES</v>
      </c>
      <c r="T15" s="14">
        <v>2002</v>
      </c>
      <c r="U15" s="20" t="s">
        <v>20</v>
      </c>
      <c r="V15" s="15">
        <v>19</v>
      </c>
      <c r="W15" s="35" t="str">
        <f t="shared" si="0"/>
        <v>19-Sep-2002</v>
      </c>
      <c r="X15" s="28"/>
      <c r="Y15" s="44">
        <f t="shared" si="4"/>
        <v>20</v>
      </c>
      <c r="AA15" s="45">
        <v>750</v>
      </c>
      <c r="AB15" s="15" t="s">
        <v>23</v>
      </c>
      <c r="AC15" s="75" t="s">
        <v>12</v>
      </c>
    </row>
    <row r="16" spans="1:30" ht="15.6" x14ac:dyDescent="0.3">
      <c r="A16" s="1" t="s">
        <v>2399</v>
      </c>
      <c r="C16" s="46" t="s">
        <v>4721</v>
      </c>
      <c r="D16" s="46" t="s">
        <v>4751</v>
      </c>
      <c r="E16" s="46" t="s">
        <v>4750</v>
      </c>
      <c r="G16" s="14">
        <v>2</v>
      </c>
      <c r="I16" s="14" t="s">
        <v>2382</v>
      </c>
      <c r="J16" s="15" t="s">
        <v>2382</v>
      </c>
      <c r="K16" s="66" t="str">
        <f t="shared" si="1"/>
        <v>Yes</v>
      </c>
      <c r="L16" s="66" t="str">
        <f t="shared" si="2"/>
        <v>Yes</v>
      </c>
      <c r="N16" s="14">
        <v>36.384999999999998</v>
      </c>
      <c r="O16" s="20" t="str">
        <f t="shared" si="5"/>
        <v>OBESITY</v>
      </c>
      <c r="Q16" s="15">
        <v>7.59</v>
      </c>
      <c r="R16" s="20" t="str">
        <f t="shared" si="6"/>
        <v>DIABETES</v>
      </c>
      <c r="T16" s="14">
        <v>1993</v>
      </c>
      <c r="U16" s="15" t="s">
        <v>35</v>
      </c>
      <c r="V16" s="15">
        <v>9</v>
      </c>
      <c r="W16" s="35" t="str">
        <f t="shared" si="0"/>
        <v>9-Aug-1993</v>
      </c>
      <c r="X16" s="28"/>
      <c r="Y16" s="44">
        <f t="shared" si="4"/>
        <v>29</v>
      </c>
      <c r="AA16" s="45">
        <v>760</v>
      </c>
      <c r="AB16" s="15" t="s">
        <v>13</v>
      </c>
      <c r="AC16" s="75" t="s">
        <v>12</v>
      </c>
    </row>
    <row r="17" spans="1:29" ht="15.6" x14ac:dyDescent="0.3">
      <c r="A17" s="1" t="s">
        <v>2400</v>
      </c>
      <c r="C17" s="46" t="s">
        <v>4724</v>
      </c>
      <c r="D17" s="46" t="s">
        <v>4753</v>
      </c>
      <c r="E17" s="46" t="s">
        <v>4752</v>
      </c>
      <c r="G17" s="50">
        <v>0</v>
      </c>
      <c r="I17" s="14" t="s">
        <v>2382</v>
      </c>
      <c r="J17" s="15" t="s">
        <v>2380</v>
      </c>
      <c r="K17" s="66" t="str">
        <f t="shared" si="1"/>
        <v>Yes</v>
      </c>
      <c r="L17" s="66" t="str">
        <f t="shared" si="2"/>
        <v>No</v>
      </c>
      <c r="N17" s="14">
        <v>39.9</v>
      </c>
      <c r="O17" s="20" t="str">
        <f t="shared" si="5"/>
        <v>OBESITY</v>
      </c>
      <c r="Q17" s="15">
        <v>11.32</v>
      </c>
      <c r="R17" s="20" t="str">
        <f t="shared" si="6"/>
        <v>DIABETES</v>
      </c>
      <c r="T17" s="14">
        <v>1996</v>
      </c>
      <c r="U17" s="15" t="s">
        <v>37</v>
      </c>
      <c r="V17" s="15">
        <v>22</v>
      </c>
      <c r="W17" s="35" t="str">
        <f t="shared" si="0"/>
        <v>22-Oct-1996</v>
      </c>
      <c r="X17" s="28"/>
      <c r="Y17" s="44">
        <f t="shared" si="4"/>
        <v>26</v>
      </c>
      <c r="AA17" s="45">
        <v>760</v>
      </c>
      <c r="AB17" s="15" t="s">
        <v>13</v>
      </c>
      <c r="AC17" s="75" t="s">
        <v>12</v>
      </c>
    </row>
    <row r="18" spans="1:29" ht="15.6" x14ac:dyDescent="0.3">
      <c r="A18" s="1" t="s">
        <v>2401</v>
      </c>
      <c r="C18" s="46" t="s">
        <v>4721</v>
      </c>
      <c r="D18" s="46" t="s">
        <v>4755</v>
      </c>
      <c r="E18" s="46" t="s">
        <v>4754</v>
      </c>
      <c r="G18" s="14">
        <v>3</v>
      </c>
      <c r="I18" s="14" t="s">
        <v>2382</v>
      </c>
      <c r="J18" s="15" t="s">
        <v>2380</v>
      </c>
      <c r="K18" s="66" t="str">
        <f t="shared" si="1"/>
        <v>Yes</v>
      </c>
      <c r="L18" s="66" t="str">
        <f t="shared" si="2"/>
        <v>No</v>
      </c>
      <c r="N18" s="14">
        <v>33.799999999999997</v>
      </c>
      <c r="O18" s="20" t="str">
        <f t="shared" si="5"/>
        <v>OBESITY</v>
      </c>
      <c r="Q18" s="15">
        <v>7.67</v>
      </c>
      <c r="R18" s="20" t="str">
        <f t="shared" si="6"/>
        <v>DIABETES</v>
      </c>
      <c r="T18" s="14">
        <v>1993</v>
      </c>
      <c r="U18" s="15" t="s">
        <v>18</v>
      </c>
      <c r="V18" s="15">
        <v>28</v>
      </c>
      <c r="W18" s="35" t="str">
        <f t="shared" si="0"/>
        <v>28-Jun-1993</v>
      </c>
      <c r="X18" s="28"/>
      <c r="Y18" s="44">
        <f t="shared" si="4"/>
        <v>29</v>
      </c>
      <c r="AA18" s="45">
        <v>770</v>
      </c>
      <c r="AB18" s="15" t="s">
        <v>13</v>
      </c>
      <c r="AC18" s="75" t="s">
        <v>12</v>
      </c>
    </row>
    <row r="19" spans="1:29" ht="15.6" x14ac:dyDescent="0.3">
      <c r="A19" s="1" t="s">
        <v>2402</v>
      </c>
      <c r="C19" s="46" t="s">
        <v>4721</v>
      </c>
      <c r="D19" s="46" t="s">
        <v>4757</v>
      </c>
      <c r="E19" s="46" t="s">
        <v>4756</v>
      </c>
      <c r="G19" s="14">
        <v>1</v>
      </c>
      <c r="I19" s="14" t="s">
        <v>2382</v>
      </c>
      <c r="J19" s="15" t="s">
        <v>2382</v>
      </c>
      <c r="K19" s="66" t="str">
        <f t="shared" si="1"/>
        <v>Yes</v>
      </c>
      <c r="L19" s="66" t="str">
        <f t="shared" si="2"/>
        <v>Yes</v>
      </c>
      <c r="N19" s="14">
        <v>36.765000000000001</v>
      </c>
      <c r="O19" s="20" t="str">
        <f t="shared" si="5"/>
        <v>OBESITY</v>
      </c>
      <c r="Q19" s="15">
        <v>7.29</v>
      </c>
      <c r="R19" s="20" t="str">
        <f t="shared" si="6"/>
        <v>DIABETES</v>
      </c>
      <c r="T19" s="14">
        <v>1996</v>
      </c>
      <c r="U19" s="20" t="s">
        <v>20</v>
      </c>
      <c r="V19" s="15">
        <v>18</v>
      </c>
      <c r="W19" s="35" t="str">
        <f t="shared" si="0"/>
        <v>18-Sep-1996</v>
      </c>
      <c r="X19" s="28"/>
      <c r="Y19" s="44">
        <f t="shared" si="4"/>
        <v>26</v>
      </c>
      <c r="AA19" s="45">
        <v>770.38</v>
      </c>
      <c r="AB19" s="15" t="s">
        <v>23</v>
      </c>
      <c r="AC19" s="75" t="s">
        <v>12</v>
      </c>
    </row>
    <row r="20" spans="1:29" ht="15.6" x14ac:dyDescent="0.3">
      <c r="A20" s="1" t="s">
        <v>2403</v>
      </c>
      <c r="C20" s="46" t="s">
        <v>4724</v>
      </c>
      <c r="D20" s="46" t="s">
        <v>4759</v>
      </c>
      <c r="E20" s="46" t="s">
        <v>4758</v>
      </c>
      <c r="G20" s="14">
        <v>1</v>
      </c>
      <c r="I20" s="14" t="s">
        <v>2382</v>
      </c>
      <c r="J20" s="15" t="s">
        <v>2382</v>
      </c>
      <c r="K20" s="66" t="str">
        <f t="shared" si="1"/>
        <v>Yes</v>
      </c>
      <c r="L20" s="66" t="str">
        <f t="shared" si="2"/>
        <v>Yes</v>
      </c>
      <c r="N20" s="14">
        <v>36.954999999999998</v>
      </c>
      <c r="O20" s="20" t="str">
        <f t="shared" si="5"/>
        <v>OBESITY</v>
      </c>
      <c r="Q20" s="15">
        <v>4.72</v>
      </c>
      <c r="R20" s="20" t="str">
        <f t="shared" si="6"/>
        <v>NORMAL</v>
      </c>
      <c r="T20" s="14">
        <v>1995</v>
      </c>
      <c r="U20" s="15" t="s">
        <v>30</v>
      </c>
      <c r="V20" s="15">
        <v>7</v>
      </c>
      <c r="W20" s="35" t="str">
        <f t="shared" si="0"/>
        <v>7-Dec-1995</v>
      </c>
      <c r="X20" s="28"/>
      <c r="Y20" s="44">
        <f t="shared" si="4"/>
        <v>27</v>
      </c>
      <c r="AA20" s="45">
        <v>773.54</v>
      </c>
      <c r="AB20" s="15" t="s">
        <v>13</v>
      </c>
      <c r="AC20" s="75" t="s">
        <v>12</v>
      </c>
    </row>
    <row r="21" spans="1:29" ht="15.6" x14ac:dyDescent="0.3">
      <c r="A21" s="1" t="s">
        <v>2404</v>
      </c>
      <c r="C21" s="46" t="s">
        <v>4724</v>
      </c>
      <c r="D21" s="46" t="s">
        <v>4761</v>
      </c>
      <c r="E21" s="46" t="s">
        <v>4760</v>
      </c>
      <c r="G21" s="50">
        <v>0</v>
      </c>
      <c r="I21" s="14" t="s">
        <v>2382</v>
      </c>
      <c r="J21" s="15" t="s">
        <v>2380</v>
      </c>
      <c r="K21" s="66" t="str">
        <f t="shared" si="1"/>
        <v>Yes</v>
      </c>
      <c r="L21" s="66" t="str">
        <f t="shared" si="2"/>
        <v>No</v>
      </c>
      <c r="N21" s="14">
        <v>42.9</v>
      </c>
      <c r="O21" s="20" t="str">
        <f t="shared" si="5"/>
        <v>OBESITY</v>
      </c>
      <c r="Q21" s="15">
        <v>11.41</v>
      </c>
      <c r="R21" s="20" t="str">
        <f t="shared" si="6"/>
        <v>DIABETES</v>
      </c>
      <c r="T21" s="14">
        <v>2004</v>
      </c>
      <c r="U21" s="15" t="s">
        <v>37</v>
      </c>
      <c r="V21" s="15">
        <v>7</v>
      </c>
      <c r="W21" s="35" t="str">
        <f t="shared" si="0"/>
        <v>7-Oct-2004</v>
      </c>
      <c r="X21" s="28"/>
      <c r="Y21" s="44">
        <f t="shared" si="4"/>
        <v>18</v>
      </c>
      <c r="AA21" s="45">
        <v>830.52</v>
      </c>
      <c r="AB21" s="15" t="s">
        <v>42</v>
      </c>
      <c r="AC21" s="75" t="s">
        <v>12</v>
      </c>
    </row>
    <row r="22" spans="1:29" ht="15.6" x14ac:dyDescent="0.3">
      <c r="A22" s="1" t="s">
        <v>2405</v>
      </c>
      <c r="C22" s="46" t="s">
        <v>4724</v>
      </c>
      <c r="D22" s="46" t="s">
        <v>4763</v>
      </c>
      <c r="E22" s="46" t="s">
        <v>4762</v>
      </c>
      <c r="G22" s="14">
        <v>2</v>
      </c>
      <c r="I22" s="14" t="s">
        <v>2382</v>
      </c>
      <c r="J22" s="15" t="s">
        <v>2382</v>
      </c>
      <c r="K22" s="66" t="str">
        <f t="shared" si="1"/>
        <v>Yes</v>
      </c>
      <c r="L22" s="66" t="str">
        <f t="shared" si="2"/>
        <v>Yes</v>
      </c>
      <c r="N22" s="14">
        <v>36.299999999999997</v>
      </c>
      <c r="O22" s="20" t="str">
        <f t="shared" si="5"/>
        <v>OBESITY</v>
      </c>
      <c r="Q22" s="15">
        <v>11.5</v>
      </c>
      <c r="R22" s="20" t="str">
        <f t="shared" si="6"/>
        <v>DIABETES</v>
      </c>
      <c r="T22" s="14">
        <v>2000</v>
      </c>
      <c r="U22" s="15" t="s">
        <v>15</v>
      </c>
      <c r="V22" s="15">
        <v>18</v>
      </c>
      <c r="W22" s="35" t="str">
        <f t="shared" si="0"/>
        <v>18-Nov-2000</v>
      </c>
      <c r="X22" s="28"/>
      <c r="Y22" s="44">
        <f t="shared" si="4"/>
        <v>22</v>
      </c>
      <c r="AA22" s="45">
        <v>865.41</v>
      </c>
      <c r="AB22" s="15" t="s">
        <v>13</v>
      </c>
      <c r="AC22" s="75" t="s">
        <v>12</v>
      </c>
    </row>
    <row r="23" spans="1:29" ht="15.6" x14ac:dyDescent="0.3">
      <c r="A23" s="1" t="s">
        <v>2406</v>
      </c>
      <c r="C23" s="46" t="s">
        <v>4721</v>
      </c>
      <c r="D23" s="46" t="s">
        <v>4765</v>
      </c>
      <c r="E23" s="46" t="s">
        <v>4764</v>
      </c>
      <c r="G23" s="14">
        <v>2</v>
      </c>
      <c r="I23" s="14" t="s">
        <v>2382</v>
      </c>
      <c r="J23" s="15" t="s">
        <v>2382</v>
      </c>
      <c r="K23" s="66" t="str">
        <f t="shared" si="1"/>
        <v>Yes</v>
      </c>
      <c r="L23" s="66" t="str">
        <f t="shared" si="2"/>
        <v>Yes</v>
      </c>
      <c r="N23" s="14">
        <v>32.200000000000003</v>
      </c>
      <c r="O23" s="20" t="str">
        <f t="shared" si="5"/>
        <v>OBESITY</v>
      </c>
      <c r="Q23" s="15">
        <v>6.22</v>
      </c>
      <c r="R23" s="20" t="str">
        <f t="shared" si="6"/>
        <v>PREDIABETES</v>
      </c>
      <c r="T23" s="14">
        <v>1993</v>
      </c>
      <c r="U23" s="15" t="s">
        <v>15</v>
      </c>
      <c r="V23" s="15">
        <v>27</v>
      </c>
      <c r="W23" s="35" t="str">
        <f t="shared" si="0"/>
        <v>27-Nov-1993</v>
      </c>
      <c r="X23" s="28"/>
      <c r="Y23" s="44">
        <f t="shared" si="4"/>
        <v>29</v>
      </c>
      <c r="AA23" s="45">
        <v>896.21</v>
      </c>
      <c r="AB23" s="15" t="s">
        <v>13</v>
      </c>
      <c r="AC23" s="75" t="s">
        <v>12</v>
      </c>
    </row>
    <row r="24" spans="1:29" ht="15.6" x14ac:dyDescent="0.3">
      <c r="A24" s="1" t="s">
        <v>2407</v>
      </c>
      <c r="C24" s="46" t="s">
        <v>4721</v>
      </c>
      <c r="D24" s="46" t="s">
        <v>4767</v>
      </c>
      <c r="E24" s="46" t="s">
        <v>4766</v>
      </c>
      <c r="G24" s="14">
        <v>3</v>
      </c>
      <c r="I24" s="14" t="s">
        <v>2382</v>
      </c>
      <c r="J24" s="15" t="s">
        <v>2380</v>
      </c>
      <c r="K24" s="66" t="str">
        <f t="shared" si="1"/>
        <v>Yes</v>
      </c>
      <c r="L24" s="66" t="str">
        <f t="shared" si="2"/>
        <v>No</v>
      </c>
      <c r="N24" s="14">
        <v>31.3</v>
      </c>
      <c r="O24" s="20" t="str">
        <f t="shared" si="5"/>
        <v>OBESITY</v>
      </c>
      <c r="Q24" s="15">
        <v>11.38</v>
      </c>
      <c r="R24" s="20" t="str">
        <f t="shared" si="6"/>
        <v>DIABETES</v>
      </c>
      <c r="T24" s="14">
        <v>1994</v>
      </c>
      <c r="U24" s="15" t="s">
        <v>37</v>
      </c>
      <c r="V24" s="15">
        <v>30</v>
      </c>
      <c r="W24" s="35" t="str">
        <f t="shared" si="0"/>
        <v>30-Oct-1994</v>
      </c>
      <c r="X24" s="28"/>
      <c r="Y24" s="44">
        <f t="shared" si="4"/>
        <v>28</v>
      </c>
      <c r="AA24" s="45">
        <v>915.07</v>
      </c>
      <c r="AB24" s="15" t="s">
        <v>13</v>
      </c>
      <c r="AC24" s="75" t="s">
        <v>12</v>
      </c>
    </row>
    <row r="25" spans="1:29" ht="15.6" x14ac:dyDescent="0.3">
      <c r="A25" s="1" t="s">
        <v>2408</v>
      </c>
      <c r="C25" s="46" t="s">
        <v>4724</v>
      </c>
      <c r="D25" s="46" t="s">
        <v>4769</v>
      </c>
      <c r="E25" s="46" t="s">
        <v>4768</v>
      </c>
      <c r="G25" s="14">
        <v>2</v>
      </c>
      <c r="I25" s="14" t="s">
        <v>2382</v>
      </c>
      <c r="J25" s="15" t="s">
        <v>2382</v>
      </c>
      <c r="K25" s="66" t="str">
        <f t="shared" si="1"/>
        <v>Yes</v>
      </c>
      <c r="L25" s="66" t="str">
        <f t="shared" si="2"/>
        <v>Yes</v>
      </c>
      <c r="N25" s="14">
        <v>41.8</v>
      </c>
      <c r="O25" s="20" t="str">
        <f t="shared" si="5"/>
        <v>OBESITY</v>
      </c>
      <c r="Q25" s="15">
        <v>7.89</v>
      </c>
      <c r="R25" s="20" t="str">
        <f t="shared" si="6"/>
        <v>DIABETES</v>
      </c>
      <c r="T25" s="14">
        <v>1995</v>
      </c>
      <c r="U25" s="15" t="s">
        <v>37</v>
      </c>
      <c r="V25" s="15">
        <v>28</v>
      </c>
      <c r="W25" s="35" t="str">
        <f t="shared" si="0"/>
        <v>28-Oct-1995</v>
      </c>
      <c r="X25" s="28"/>
      <c r="Y25" s="44">
        <f t="shared" si="4"/>
        <v>27</v>
      </c>
      <c r="AA25" s="45">
        <v>928.59</v>
      </c>
      <c r="AB25" s="15" t="s">
        <v>13</v>
      </c>
      <c r="AC25" s="75" t="s">
        <v>12</v>
      </c>
    </row>
    <row r="26" spans="1:29" ht="15.6" x14ac:dyDescent="0.3">
      <c r="A26" s="1" t="s">
        <v>2409</v>
      </c>
      <c r="C26" s="46" t="s">
        <v>4724</v>
      </c>
      <c r="D26" s="46" t="s">
        <v>4771</v>
      </c>
      <c r="E26" s="46" t="s">
        <v>4770</v>
      </c>
      <c r="G26" s="14">
        <v>2</v>
      </c>
      <c r="I26" s="14" t="s">
        <v>2382</v>
      </c>
      <c r="J26" s="15" t="s">
        <v>2382</v>
      </c>
      <c r="K26" s="66" t="str">
        <f t="shared" si="1"/>
        <v>Yes</v>
      </c>
      <c r="L26" s="66" t="str">
        <f t="shared" si="2"/>
        <v>Yes</v>
      </c>
      <c r="N26" s="14">
        <v>35.090000000000003</v>
      </c>
      <c r="O26" s="20" t="str">
        <f t="shared" si="5"/>
        <v>OBESITY</v>
      </c>
      <c r="Q26" s="15">
        <v>4.38</v>
      </c>
      <c r="R26" s="20" t="str">
        <f t="shared" si="6"/>
        <v>NORMAL</v>
      </c>
      <c r="T26" s="14">
        <v>2001</v>
      </c>
      <c r="U26" s="15" t="s">
        <v>35</v>
      </c>
      <c r="V26" s="15">
        <v>19</v>
      </c>
      <c r="W26" s="35" t="str">
        <f t="shared" si="0"/>
        <v>19-Aug-2001</v>
      </c>
      <c r="X26" s="28"/>
      <c r="Y26" s="44">
        <f t="shared" si="4"/>
        <v>21</v>
      </c>
      <c r="AA26" s="45">
        <v>964.71</v>
      </c>
      <c r="AB26" s="15" t="s">
        <v>13</v>
      </c>
      <c r="AC26" s="75" t="s">
        <v>12</v>
      </c>
    </row>
    <row r="27" spans="1:29" ht="15.6" x14ac:dyDescent="0.3">
      <c r="A27" s="1" t="s">
        <v>2410</v>
      </c>
      <c r="C27" s="46" t="s">
        <v>4724</v>
      </c>
      <c r="D27" s="46" t="s">
        <v>4773</v>
      </c>
      <c r="E27" s="46" t="s">
        <v>4772</v>
      </c>
      <c r="G27" s="14">
        <v>3</v>
      </c>
      <c r="I27" s="14" t="s">
        <v>2382</v>
      </c>
      <c r="J27" s="15" t="s">
        <v>2380</v>
      </c>
      <c r="K27" s="66" t="str">
        <f t="shared" si="1"/>
        <v>Yes</v>
      </c>
      <c r="L27" s="66" t="str">
        <f t="shared" si="2"/>
        <v>No</v>
      </c>
      <c r="N27" s="14">
        <v>33.880000000000003</v>
      </c>
      <c r="O27" s="20" t="str">
        <f t="shared" si="5"/>
        <v>OBESITY</v>
      </c>
      <c r="Q27" s="15">
        <v>7.01</v>
      </c>
      <c r="R27" s="20" t="str">
        <f t="shared" si="6"/>
        <v>DIABETES</v>
      </c>
      <c r="T27" s="14">
        <v>1994</v>
      </c>
      <c r="U27" s="15" t="s">
        <v>15</v>
      </c>
      <c r="V27" s="15">
        <v>22</v>
      </c>
      <c r="W27" s="35" t="str">
        <f t="shared" si="0"/>
        <v>22-Nov-1994</v>
      </c>
      <c r="X27" s="28"/>
      <c r="Y27" s="44">
        <f t="shared" si="4"/>
        <v>28</v>
      </c>
      <c r="AA27" s="45">
        <v>1006.65</v>
      </c>
      <c r="AB27" s="15" t="s">
        <v>13</v>
      </c>
      <c r="AC27" s="75" t="s">
        <v>12</v>
      </c>
    </row>
    <row r="28" spans="1:29" ht="15.6" x14ac:dyDescent="0.3">
      <c r="A28" s="1" t="s">
        <v>2411</v>
      </c>
      <c r="C28" s="46" t="s">
        <v>4724</v>
      </c>
      <c r="D28" s="46" t="s">
        <v>4775</v>
      </c>
      <c r="E28" s="46" t="s">
        <v>4774</v>
      </c>
      <c r="G28" s="50">
        <v>0</v>
      </c>
      <c r="I28" s="14" t="s">
        <v>2382</v>
      </c>
      <c r="J28" s="15" t="s">
        <v>2380</v>
      </c>
      <c r="K28" s="66" t="str">
        <f t="shared" si="1"/>
        <v>Yes</v>
      </c>
      <c r="L28" s="66" t="str">
        <f t="shared" si="2"/>
        <v>No</v>
      </c>
      <c r="N28" s="14">
        <v>30.875</v>
      </c>
      <c r="O28" s="20" t="str">
        <f t="shared" si="5"/>
        <v>OBESITY</v>
      </c>
      <c r="Q28" s="15">
        <v>11.88</v>
      </c>
      <c r="R28" s="20" t="str">
        <f t="shared" si="6"/>
        <v>DIABETES</v>
      </c>
      <c r="T28" s="14">
        <v>2000</v>
      </c>
      <c r="U28" s="15" t="s">
        <v>37</v>
      </c>
      <c r="V28" s="15">
        <v>9</v>
      </c>
      <c r="W28" s="35" t="str">
        <f t="shared" si="0"/>
        <v>9-Oct-2000</v>
      </c>
      <c r="X28" s="28"/>
      <c r="Y28" s="44">
        <f t="shared" si="4"/>
        <v>22</v>
      </c>
      <c r="AA28" s="45">
        <v>1012</v>
      </c>
      <c r="AB28" s="15" t="s">
        <v>13</v>
      </c>
      <c r="AC28" s="75" t="s">
        <v>12</v>
      </c>
    </row>
    <row r="29" spans="1:29" ht="15.6" x14ac:dyDescent="0.3">
      <c r="A29" s="1" t="s">
        <v>2412</v>
      </c>
      <c r="C29" s="46" t="s">
        <v>4721</v>
      </c>
      <c r="D29" s="46" t="s">
        <v>4777</v>
      </c>
      <c r="E29" s="46" t="s">
        <v>4776</v>
      </c>
      <c r="G29" s="14">
        <v>1</v>
      </c>
      <c r="I29" s="14" t="s">
        <v>2382</v>
      </c>
      <c r="J29" s="15" t="s">
        <v>2382</v>
      </c>
      <c r="K29" s="66" t="str">
        <f t="shared" si="1"/>
        <v>Yes</v>
      </c>
      <c r="L29" s="66" t="str">
        <f t="shared" si="2"/>
        <v>Yes</v>
      </c>
      <c r="N29" s="14">
        <v>36.86</v>
      </c>
      <c r="O29" s="20" t="str">
        <f t="shared" si="5"/>
        <v>OBESITY</v>
      </c>
      <c r="Q29" s="15">
        <v>5.19</v>
      </c>
      <c r="R29" s="20" t="str">
        <f t="shared" si="6"/>
        <v>NORMAL</v>
      </c>
      <c r="T29" s="14">
        <v>1999</v>
      </c>
      <c r="U29" s="15" t="s">
        <v>35</v>
      </c>
      <c r="V29" s="15">
        <v>5</v>
      </c>
      <c r="W29" s="35" t="str">
        <f t="shared" si="0"/>
        <v>5-Aug-1999</v>
      </c>
      <c r="X29" s="28"/>
      <c r="Y29" s="44">
        <f t="shared" si="4"/>
        <v>23</v>
      </c>
      <c r="AA29" s="45">
        <v>1019</v>
      </c>
      <c r="AB29" s="15" t="s">
        <v>13</v>
      </c>
      <c r="AC29" s="75" t="s">
        <v>12</v>
      </c>
    </row>
    <row r="30" spans="1:29" ht="15.6" x14ac:dyDescent="0.3">
      <c r="A30" s="1" t="s">
        <v>2413</v>
      </c>
      <c r="C30" s="46" t="s">
        <v>4724</v>
      </c>
      <c r="D30" s="46" t="s">
        <v>4737</v>
      </c>
      <c r="E30" s="46" t="s">
        <v>4778</v>
      </c>
      <c r="G30" s="14">
        <v>2</v>
      </c>
      <c r="I30" s="14" t="s">
        <v>2382</v>
      </c>
      <c r="J30" s="15" t="s">
        <v>2382</v>
      </c>
      <c r="K30" s="66" t="str">
        <f t="shared" si="1"/>
        <v>Yes</v>
      </c>
      <c r="L30" s="66" t="str">
        <f t="shared" si="2"/>
        <v>Yes</v>
      </c>
      <c r="N30" s="14">
        <v>35.86</v>
      </c>
      <c r="O30" s="20" t="str">
        <f t="shared" si="5"/>
        <v>OBESITY</v>
      </c>
      <c r="Q30" s="15">
        <v>6.74</v>
      </c>
      <c r="R30" s="20" t="str">
        <f t="shared" si="6"/>
        <v>DIABETES</v>
      </c>
      <c r="T30" s="14">
        <v>1995</v>
      </c>
      <c r="U30" s="15" t="s">
        <v>37</v>
      </c>
      <c r="V30" s="15">
        <v>5</v>
      </c>
      <c r="W30" s="35" t="str">
        <f t="shared" si="0"/>
        <v>5-Oct-1995</v>
      </c>
      <c r="X30" s="28"/>
      <c r="Y30" s="44">
        <f t="shared" si="4"/>
        <v>27</v>
      </c>
      <c r="AA30" s="45">
        <v>1033.74</v>
      </c>
      <c r="AB30" s="15" t="s">
        <v>13</v>
      </c>
      <c r="AC30" s="75" t="s">
        <v>12</v>
      </c>
    </row>
    <row r="31" spans="1:29" ht="15.6" x14ac:dyDescent="0.3">
      <c r="A31" s="1" t="s">
        <v>2414</v>
      </c>
      <c r="C31" s="46" t="s">
        <v>4721</v>
      </c>
      <c r="D31" s="46" t="s">
        <v>4780</v>
      </c>
      <c r="E31" s="46" t="s">
        <v>4779</v>
      </c>
      <c r="G31" s="50">
        <v>0</v>
      </c>
      <c r="I31" s="14" t="s">
        <v>2382</v>
      </c>
      <c r="J31" s="15" t="s">
        <v>2380</v>
      </c>
      <c r="K31" s="66" t="str">
        <f t="shared" si="1"/>
        <v>Yes</v>
      </c>
      <c r="L31" s="66" t="str">
        <f t="shared" si="2"/>
        <v>No</v>
      </c>
      <c r="N31" s="14">
        <v>37.049999999999997</v>
      </c>
      <c r="O31" s="20" t="str">
        <f t="shared" si="5"/>
        <v>OBESITY</v>
      </c>
      <c r="Q31" s="15">
        <v>8.44</v>
      </c>
      <c r="R31" s="20" t="str">
        <f t="shared" si="6"/>
        <v>DIABETES</v>
      </c>
      <c r="T31" s="14">
        <v>1994</v>
      </c>
      <c r="U31" s="15" t="s">
        <v>15</v>
      </c>
      <c r="V31" s="15">
        <v>17</v>
      </c>
      <c r="W31" s="35" t="str">
        <f t="shared" si="0"/>
        <v>17-Nov-1994</v>
      </c>
      <c r="X31" s="28"/>
      <c r="Y31" s="44">
        <f t="shared" si="4"/>
        <v>28</v>
      </c>
      <c r="AA31" s="45">
        <v>1044</v>
      </c>
      <c r="AB31" s="15" t="s">
        <v>13</v>
      </c>
      <c r="AC31" s="75" t="s">
        <v>12</v>
      </c>
    </row>
    <row r="32" spans="1:29" ht="15.6" x14ac:dyDescent="0.3">
      <c r="A32" s="1" t="s">
        <v>2415</v>
      </c>
      <c r="C32" s="46" t="s">
        <v>4721</v>
      </c>
      <c r="D32" s="46" t="s">
        <v>4782</v>
      </c>
      <c r="E32" s="46" t="s">
        <v>4781</v>
      </c>
      <c r="G32" s="50">
        <v>0</v>
      </c>
      <c r="I32" s="14" t="s">
        <v>2382</v>
      </c>
      <c r="J32" s="15" t="s">
        <v>2380</v>
      </c>
      <c r="K32" s="66" t="str">
        <f t="shared" si="1"/>
        <v>Yes</v>
      </c>
      <c r="L32" s="66" t="str">
        <f t="shared" si="2"/>
        <v>No</v>
      </c>
      <c r="N32" s="14">
        <v>43.89</v>
      </c>
      <c r="O32" s="20" t="str">
        <f t="shared" si="5"/>
        <v>OBESITY</v>
      </c>
      <c r="Q32" s="15">
        <v>8.7100000000000009</v>
      </c>
      <c r="R32" s="20" t="str">
        <f t="shared" si="6"/>
        <v>DIABETES</v>
      </c>
      <c r="T32" s="14">
        <v>2002</v>
      </c>
      <c r="U32" s="15" t="s">
        <v>10</v>
      </c>
      <c r="V32" s="15">
        <v>20</v>
      </c>
      <c r="W32" s="35" t="str">
        <f t="shared" si="0"/>
        <v>20-Jul-2002</v>
      </c>
      <c r="X32" s="28"/>
      <c r="Y32" s="44">
        <f t="shared" si="4"/>
        <v>20</v>
      </c>
      <c r="AA32" s="45">
        <v>1047</v>
      </c>
      <c r="AB32" s="15" t="s">
        <v>13</v>
      </c>
      <c r="AC32" s="75" t="s">
        <v>12</v>
      </c>
    </row>
    <row r="33" spans="1:29" ht="15.6" x14ac:dyDescent="0.3">
      <c r="A33" s="1" t="s">
        <v>2416</v>
      </c>
      <c r="C33" s="46" t="s">
        <v>4724</v>
      </c>
      <c r="D33" s="46" t="s">
        <v>4784</v>
      </c>
      <c r="E33" s="46" t="s">
        <v>4783</v>
      </c>
      <c r="G33" s="50">
        <v>0</v>
      </c>
      <c r="I33" s="14" t="s">
        <v>2382</v>
      </c>
      <c r="J33" s="15" t="s">
        <v>2382</v>
      </c>
      <c r="K33" s="66" t="str">
        <f t="shared" si="1"/>
        <v>Yes</v>
      </c>
      <c r="L33" s="66" t="str">
        <f t="shared" si="2"/>
        <v>Yes</v>
      </c>
      <c r="N33" s="14">
        <v>42.35</v>
      </c>
      <c r="O33" s="20" t="str">
        <f t="shared" si="5"/>
        <v>OBESITY</v>
      </c>
      <c r="Q33" s="15">
        <v>5.08</v>
      </c>
      <c r="R33" s="20" t="str">
        <f t="shared" si="6"/>
        <v>NORMAL</v>
      </c>
      <c r="T33" s="14">
        <v>2002</v>
      </c>
      <c r="U33" s="15" t="s">
        <v>10</v>
      </c>
      <c r="V33" s="15">
        <v>1</v>
      </c>
      <c r="W33" s="35" t="str">
        <f t="shared" si="0"/>
        <v>1-Jul-2002</v>
      </c>
      <c r="X33" s="28"/>
      <c r="Y33" s="44">
        <f t="shared" si="4"/>
        <v>20</v>
      </c>
      <c r="AA33" s="45">
        <v>1049</v>
      </c>
      <c r="AB33" s="15" t="s">
        <v>23</v>
      </c>
      <c r="AC33" s="75" t="s">
        <v>12</v>
      </c>
    </row>
    <row r="34" spans="1:29" ht="15.6" x14ac:dyDescent="0.3">
      <c r="A34" s="1" t="s">
        <v>2417</v>
      </c>
      <c r="C34" s="46" t="s">
        <v>4724</v>
      </c>
      <c r="D34" s="46" t="s">
        <v>4786</v>
      </c>
      <c r="E34" s="46" t="s">
        <v>4785</v>
      </c>
      <c r="G34" s="50">
        <v>0</v>
      </c>
      <c r="I34" s="14" t="s">
        <v>2382</v>
      </c>
      <c r="J34" s="15" t="s">
        <v>2380</v>
      </c>
      <c r="K34" s="66" t="str">
        <f t="shared" si="1"/>
        <v>Yes</v>
      </c>
      <c r="L34" s="66" t="str">
        <f t="shared" si="2"/>
        <v>No</v>
      </c>
      <c r="N34" s="14">
        <v>31.35</v>
      </c>
      <c r="O34" s="20" t="str">
        <f t="shared" si="5"/>
        <v>OBESITY</v>
      </c>
      <c r="Q34" s="15">
        <v>6.86</v>
      </c>
      <c r="R34" s="20" t="str">
        <f t="shared" si="6"/>
        <v>DIABETES</v>
      </c>
      <c r="T34" s="14">
        <v>1995</v>
      </c>
      <c r="U34" s="15" t="s">
        <v>18</v>
      </c>
      <c r="V34" s="15">
        <v>1</v>
      </c>
      <c r="W34" s="35" t="str">
        <f t="shared" si="0"/>
        <v>1-Jun-1995</v>
      </c>
      <c r="X34" s="28"/>
      <c r="Y34" s="44">
        <f t="shared" si="4"/>
        <v>28</v>
      </c>
      <c r="AA34" s="45">
        <v>1056</v>
      </c>
      <c r="AB34" s="15" t="s">
        <v>13</v>
      </c>
      <c r="AC34" s="75" t="s">
        <v>12</v>
      </c>
    </row>
    <row r="35" spans="1:29" ht="15.6" x14ac:dyDescent="0.3">
      <c r="A35" s="1" t="s">
        <v>2418</v>
      </c>
      <c r="C35" s="46" t="s">
        <v>4721</v>
      </c>
      <c r="D35" s="46" t="s">
        <v>4788</v>
      </c>
      <c r="E35" s="46" t="s">
        <v>4787</v>
      </c>
      <c r="G35" s="50">
        <v>0</v>
      </c>
      <c r="I35" s="14" t="s">
        <v>2382</v>
      </c>
      <c r="J35" s="15" t="s">
        <v>2382</v>
      </c>
      <c r="K35" s="66" t="str">
        <f t="shared" si="1"/>
        <v>Yes</v>
      </c>
      <c r="L35" s="66" t="str">
        <f t="shared" si="2"/>
        <v>Yes</v>
      </c>
      <c r="N35" s="14">
        <v>47.6</v>
      </c>
      <c r="O35" s="20" t="str">
        <f t="shared" si="5"/>
        <v>OBESITY</v>
      </c>
      <c r="Q35" s="15">
        <v>5.95</v>
      </c>
      <c r="R35" s="20" t="str">
        <f t="shared" si="6"/>
        <v>PREDIABETES</v>
      </c>
      <c r="T35" s="14">
        <v>1993</v>
      </c>
      <c r="U35" s="15" t="s">
        <v>20</v>
      </c>
      <c r="V35" s="15">
        <v>28</v>
      </c>
      <c r="W35" s="35" t="str">
        <f t="shared" si="0"/>
        <v>28-Sep-1993</v>
      </c>
      <c r="X35" s="28"/>
      <c r="Y35" s="44">
        <f t="shared" si="4"/>
        <v>29</v>
      </c>
      <c r="AA35" s="45">
        <v>1068</v>
      </c>
      <c r="AB35" s="15" t="s">
        <v>13</v>
      </c>
      <c r="AC35" s="75" t="s">
        <v>12</v>
      </c>
    </row>
    <row r="36" spans="1:29" ht="15.6" x14ac:dyDescent="0.3">
      <c r="A36" s="1" t="s">
        <v>2419</v>
      </c>
      <c r="C36" s="46" t="s">
        <v>4721</v>
      </c>
      <c r="D36" s="46" t="s">
        <v>4790</v>
      </c>
      <c r="E36" s="46" t="s">
        <v>4789</v>
      </c>
      <c r="G36" s="14">
        <v>1</v>
      </c>
      <c r="I36" s="14" t="s">
        <v>2382</v>
      </c>
      <c r="J36" s="15" t="s">
        <v>2380</v>
      </c>
      <c r="K36" s="66" t="str">
        <f t="shared" si="1"/>
        <v>Yes</v>
      </c>
      <c r="L36" s="66" t="str">
        <f t="shared" si="2"/>
        <v>No</v>
      </c>
      <c r="N36" s="14">
        <v>46.2</v>
      </c>
      <c r="O36" s="20" t="str">
        <f t="shared" si="5"/>
        <v>OBESITY</v>
      </c>
      <c r="Q36" s="15">
        <v>6.09</v>
      </c>
      <c r="R36" s="20" t="str">
        <f t="shared" si="6"/>
        <v>PREDIABETES</v>
      </c>
      <c r="T36" s="14">
        <v>2004</v>
      </c>
      <c r="U36" s="15" t="s">
        <v>35</v>
      </c>
      <c r="V36" s="15">
        <v>24</v>
      </c>
      <c r="W36" s="35" t="str">
        <f t="shared" si="0"/>
        <v>24-Aug-2004</v>
      </c>
      <c r="X36" s="28"/>
      <c r="Y36" s="44">
        <f t="shared" si="4"/>
        <v>18</v>
      </c>
      <c r="AA36" s="45">
        <v>1070</v>
      </c>
      <c r="AB36" s="15" t="s">
        <v>13</v>
      </c>
      <c r="AC36" s="75" t="s">
        <v>12</v>
      </c>
    </row>
    <row r="37" spans="1:29" ht="15.6" x14ac:dyDescent="0.3">
      <c r="A37" s="1" t="s">
        <v>2420</v>
      </c>
      <c r="C37" s="46" t="s">
        <v>4724</v>
      </c>
      <c r="D37" s="46" t="s">
        <v>4792</v>
      </c>
      <c r="E37" s="46" t="s">
        <v>4791</v>
      </c>
      <c r="G37" s="50">
        <v>0</v>
      </c>
      <c r="I37" s="14" t="s">
        <v>2382</v>
      </c>
      <c r="J37" s="15" t="s">
        <v>2380</v>
      </c>
      <c r="K37" s="66" t="str">
        <f t="shared" si="1"/>
        <v>Yes</v>
      </c>
      <c r="L37" s="66" t="str">
        <f t="shared" si="2"/>
        <v>No</v>
      </c>
      <c r="N37" s="14">
        <v>32.015000000000001</v>
      </c>
      <c r="O37" s="20" t="str">
        <f t="shared" si="5"/>
        <v>OBESITY</v>
      </c>
      <c r="Q37" s="15">
        <v>11.75</v>
      </c>
      <c r="R37" s="20" t="str">
        <f t="shared" si="6"/>
        <v>DIABETES</v>
      </c>
      <c r="T37" s="14">
        <v>1997</v>
      </c>
      <c r="U37" s="15" t="s">
        <v>35</v>
      </c>
      <c r="V37" s="15">
        <v>13</v>
      </c>
      <c r="W37" s="35" t="str">
        <f t="shared" si="0"/>
        <v>13-Aug-1997</v>
      </c>
      <c r="X37" s="28"/>
      <c r="Y37" s="44">
        <f t="shared" si="4"/>
        <v>25</v>
      </c>
      <c r="AA37" s="45">
        <v>1071</v>
      </c>
      <c r="AB37" s="15" t="s">
        <v>13</v>
      </c>
      <c r="AC37" s="75" t="s">
        <v>12</v>
      </c>
    </row>
    <row r="38" spans="1:29" ht="15.6" x14ac:dyDescent="0.3">
      <c r="A38" s="1" t="s">
        <v>2421</v>
      </c>
      <c r="C38" s="46" t="s">
        <v>4724</v>
      </c>
      <c r="D38" s="46" t="s">
        <v>4794</v>
      </c>
      <c r="E38" s="46" t="s">
        <v>4793</v>
      </c>
      <c r="G38" s="50">
        <v>0</v>
      </c>
      <c r="I38" s="14" t="s">
        <v>2382</v>
      </c>
      <c r="J38" s="15" t="s">
        <v>2380</v>
      </c>
      <c r="K38" s="66" t="str">
        <f t="shared" si="1"/>
        <v>Yes</v>
      </c>
      <c r="L38" s="66" t="str">
        <f t="shared" si="2"/>
        <v>No</v>
      </c>
      <c r="N38" s="14">
        <v>40.564999999999998</v>
      </c>
      <c r="O38" s="20" t="str">
        <f t="shared" si="5"/>
        <v>OBESITY</v>
      </c>
      <c r="Q38" s="15">
        <v>7.37</v>
      </c>
      <c r="R38" s="20" t="str">
        <f t="shared" si="6"/>
        <v>DIABETES</v>
      </c>
      <c r="T38" s="14">
        <v>1998</v>
      </c>
      <c r="U38" s="15" t="s">
        <v>30</v>
      </c>
      <c r="V38" s="15">
        <v>26</v>
      </c>
      <c r="W38" s="35" t="str">
        <f t="shared" si="0"/>
        <v>26-Dec-1998</v>
      </c>
      <c r="X38" s="28"/>
      <c r="Y38" s="44">
        <f t="shared" si="4"/>
        <v>24</v>
      </c>
      <c r="AA38" s="45">
        <v>1082</v>
      </c>
      <c r="AB38" s="15" t="s">
        <v>13</v>
      </c>
      <c r="AC38" s="75" t="s">
        <v>12</v>
      </c>
    </row>
    <row r="39" spans="1:29" ht="15.6" x14ac:dyDescent="0.3">
      <c r="A39" s="1" t="s">
        <v>2422</v>
      </c>
      <c r="C39" s="46" t="s">
        <v>4721</v>
      </c>
      <c r="D39" s="46" t="s">
        <v>4796</v>
      </c>
      <c r="E39" s="46" t="s">
        <v>4795</v>
      </c>
      <c r="G39" s="50">
        <v>0</v>
      </c>
      <c r="I39" s="14" t="s">
        <v>2382</v>
      </c>
      <c r="J39" s="15" t="s">
        <v>2380</v>
      </c>
      <c r="K39" s="66" t="str">
        <f t="shared" si="1"/>
        <v>Yes</v>
      </c>
      <c r="L39" s="66" t="str">
        <f t="shared" si="2"/>
        <v>No</v>
      </c>
      <c r="N39" s="14">
        <v>32.450000000000003</v>
      </c>
      <c r="O39" s="20" t="str">
        <f t="shared" si="5"/>
        <v>OBESITY</v>
      </c>
      <c r="Q39" s="15">
        <v>11.91</v>
      </c>
      <c r="R39" s="20" t="str">
        <f t="shared" si="6"/>
        <v>DIABETES</v>
      </c>
      <c r="T39" s="14">
        <v>2002</v>
      </c>
      <c r="U39" s="15" t="s">
        <v>35</v>
      </c>
      <c r="V39" s="15">
        <v>13</v>
      </c>
      <c r="W39" s="35" t="str">
        <f t="shared" si="0"/>
        <v>13-Aug-2002</v>
      </c>
      <c r="X39" s="28"/>
      <c r="Y39" s="44">
        <f t="shared" si="4"/>
        <v>20</v>
      </c>
      <c r="AA39" s="45">
        <v>1086</v>
      </c>
      <c r="AB39" s="15" t="s">
        <v>13</v>
      </c>
      <c r="AC39" s="75" t="s">
        <v>12</v>
      </c>
    </row>
    <row r="40" spans="1:29" ht="15.6" x14ac:dyDescent="0.3">
      <c r="A40" s="1" t="s">
        <v>2423</v>
      </c>
      <c r="C40" s="46" t="s">
        <v>4721</v>
      </c>
      <c r="D40" s="46" t="s">
        <v>4798</v>
      </c>
      <c r="E40" s="46" t="s">
        <v>4797</v>
      </c>
      <c r="G40" s="50">
        <v>0</v>
      </c>
      <c r="I40" s="14" t="s">
        <v>2382</v>
      </c>
      <c r="J40" s="15" t="s">
        <v>2380</v>
      </c>
      <c r="K40" s="66" t="str">
        <f t="shared" si="1"/>
        <v>Yes</v>
      </c>
      <c r="L40" s="66" t="str">
        <f t="shared" si="2"/>
        <v>No</v>
      </c>
      <c r="N40" s="14">
        <v>34.96</v>
      </c>
      <c r="O40" s="20" t="str">
        <f t="shared" si="5"/>
        <v>OBESITY</v>
      </c>
      <c r="Q40" s="15">
        <v>6.52</v>
      </c>
      <c r="R40" s="20" t="str">
        <f t="shared" si="6"/>
        <v>DIABETES</v>
      </c>
      <c r="T40" s="14">
        <v>2004</v>
      </c>
      <c r="U40" s="15" t="s">
        <v>15</v>
      </c>
      <c r="V40" s="15">
        <v>12</v>
      </c>
      <c r="W40" s="35" t="str">
        <f t="shared" si="0"/>
        <v>12-Nov-2004</v>
      </c>
      <c r="X40" s="28"/>
      <c r="Y40" s="44">
        <f t="shared" si="4"/>
        <v>18</v>
      </c>
      <c r="AA40" s="45">
        <v>1121.8699999999999</v>
      </c>
      <c r="AB40" s="15" t="s">
        <v>13</v>
      </c>
      <c r="AC40" s="75" t="s">
        <v>12</v>
      </c>
    </row>
    <row r="41" spans="1:29" ht="15.6" x14ac:dyDescent="0.3">
      <c r="A41" s="1" t="s">
        <v>2424</v>
      </c>
      <c r="C41" s="46" t="s">
        <v>4724</v>
      </c>
      <c r="D41" s="46" t="s">
        <v>4800</v>
      </c>
      <c r="E41" s="46" t="s">
        <v>4799</v>
      </c>
      <c r="G41" s="14">
        <v>1</v>
      </c>
      <c r="I41" s="14" t="s">
        <v>2382</v>
      </c>
      <c r="J41" s="15" t="s">
        <v>2380</v>
      </c>
      <c r="K41" s="66" t="str">
        <f t="shared" si="1"/>
        <v>Yes</v>
      </c>
      <c r="L41" s="66" t="str">
        <f t="shared" si="2"/>
        <v>No</v>
      </c>
      <c r="N41" s="14">
        <v>35.5</v>
      </c>
      <c r="O41" s="20" t="str">
        <f t="shared" si="5"/>
        <v>OBESITY</v>
      </c>
      <c r="Q41" s="15">
        <v>5.14</v>
      </c>
      <c r="R41" s="20" t="str">
        <f t="shared" si="6"/>
        <v>NORMAL</v>
      </c>
      <c r="T41" s="14">
        <v>2004</v>
      </c>
      <c r="U41" s="15" t="s">
        <v>18</v>
      </c>
      <c r="V41" s="15">
        <v>14</v>
      </c>
      <c r="W41" s="35" t="str">
        <f t="shared" si="0"/>
        <v>14-Jun-2004</v>
      </c>
      <c r="X41" s="28"/>
      <c r="Y41" s="44">
        <f t="shared" si="4"/>
        <v>18</v>
      </c>
      <c r="AA41" s="45">
        <v>1131.51</v>
      </c>
      <c r="AB41" s="15" t="s">
        <v>13</v>
      </c>
      <c r="AC41" s="75" t="s">
        <v>12</v>
      </c>
    </row>
    <row r="42" spans="1:29" ht="15.6" x14ac:dyDescent="0.3">
      <c r="A42" s="1" t="s">
        <v>2425</v>
      </c>
      <c r="C42" s="46" t="s">
        <v>4724</v>
      </c>
      <c r="D42" s="46" t="s">
        <v>4802</v>
      </c>
      <c r="E42" s="46" t="s">
        <v>4801</v>
      </c>
      <c r="G42" s="14">
        <v>1</v>
      </c>
      <c r="I42" s="14" t="s">
        <v>2382</v>
      </c>
      <c r="J42" s="15" t="s">
        <v>2380</v>
      </c>
      <c r="K42" s="66" t="str">
        <f t="shared" si="1"/>
        <v>Yes</v>
      </c>
      <c r="L42" s="66" t="str">
        <f t="shared" si="2"/>
        <v>No</v>
      </c>
      <c r="N42" s="14">
        <v>52.58</v>
      </c>
      <c r="O42" s="20" t="str">
        <f t="shared" si="5"/>
        <v>OBESITY</v>
      </c>
      <c r="Q42" s="15">
        <v>4.1900000000000004</v>
      </c>
      <c r="R42" s="20" t="str">
        <f t="shared" si="6"/>
        <v>NORMAL</v>
      </c>
      <c r="T42" s="14">
        <v>2002</v>
      </c>
      <c r="U42" s="15" t="s">
        <v>10</v>
      </c>
      <c r="V42" s="15">
        <v>19</v>
      </c>
      <c r="W42" s="35" t="str">
        <f t="shared" si="0"/>
        <v>19-Jul-2002</v>
      </c>
      <c r="X42" s="28"/>
      <c r="Y42" s="44">
        <f t="shared" si="4"/>
        <v>20</v>
      </c>
      <c r="AA42" s="45">
        <v>1132</v>
      </c>
      <c r="AB42" s="15" t="s">
        <v>13</v>
      </c>
      <c r="AC42" s="75" t="s">
        <v>12</v>
      </c>
    </row>
    <row r="43" spans="1:29" ht="15.6" x14ac:dyDescent="0.3">
      <c r="A43" s="1" t="s">
        <v>2426</v>
      </c>
      <c r="C43" s="46" t="s">
        <v>4721</v>
      </c>
      <c r="D43" s="46" t="s">
        <v>4804</v>
      </c>
      <c r="E43" s="46" t="s">
        <v>4803</v>
      </c>
      <c r="G43" s="50">
        <v>0</v>
      </c>
      <c r="I43" s="14" t="s">
        <v>2382</v>
      </c>
      <c r="J43" s="15" t="s">
        <v>2382</v>
      </c>
      <c r="K43" s="66" t="str">
        <f t="shared" si="1"/>
        <v>Yes</v>
      </c>
      <c r="L43" s="66" t="str">
        <f t="shared" si="2"/>
        <v>Yes</v>
      </c>
      <c r="N43" s="14">
        <v>35.200000000000003</v>
      </c>
      <c r="O43" s="20" t="str">
        <f t="shared" si="5"/>
        <v>OBESITY</v>
      </c>
      <c r="Q43" s="15">
        <v>11.68</v>
      </c>
      <c r="R43" s="20" t="str">
        <f t="shared" si="6"/>
        <v>DIABETES</v>
      </c>
      <c r="T43" s="14">
        <v>2004</v>
      </c>
      <c r="U43" s="15" t="s">
        <v>37</v>
      </c>
      <c r="V43" s="15">
        <v>6</v>
      </c>
      <c r="W43" s="35" t="str">
        <f t="shared" si="0"/>
        <v>6-Oct-2004</v>
      </c>
      <c r="X43" s="28"/>
      <c r="Y43" s="44">
        <f t="shared" si="4"/>
        <v>18</v>
      </c>
      <c r="AA43" s="45">
        <v>1135</v>
      </c>
      <c r="AB43" s="15" t="s">
        <v>13</v>
      </c>
      <c r="AC43" s="75" t="s">
        <v>12</v>
      </c>
    </row>
    <row r="44" spans="1:29" ht="15.6" x14ac:dyDescent="0.3">
      <c r="A44" s="1" t="s">
        <v>2427</v>
      </c>
      <c r="C44" s="46" t="s">
        <v>4721</v>
      </c>
      <c r="D44" s="46" t="s">
        <v>4767</v>
      </c>
      <c r="E44" s="46" t="s">
        <v>4805</v>
      </c>
      <c r="G44" s="50">
        <v>0</v>
      </c>
      <c r="I44" s="14" t="s">
        <v>2382</v>
      </c>
      <c r="J44" s="15" t="s">
        <v>2380</v>
      </c>
      <c r="K44" s="66" t="str">
        <f t="shared" si="1"/>
        <v>Yes</v>
      </c>
      <c r="L44" s="66" t="str">
        <f t="shared" si="2"/>
        <v>No</v>
      </c>
      <c r="N44" s="14">
        <v>38.06</v>
      </c>
      <c r="O44" s="20" t="str">
        <f t="shared" si="5"/>
        <v>OBESITY</v>
      </c>
      <c r="Q44" s="15">
        <v>6.98</v>
      </c>
      <c r="R44" s="20" t="str">
        <f t="shared" si="6"/>
        <v>DIABETES</v>
      </c>
      <c r="T44" s="14">
        <v>2004</v>
      </c>
      <c r="U44" s="15" t="s">
        <v>18</v>
      </c>
      <c r="V44" s="15">
        <v>11</v>
      </c>
      <c r="W44" s="35" t="str">
        <f t="shared" si="0"/>
        <v>11-Jun-2004</v>
      </c>
      <c r="X44" s="28"/>
      <c r="Y44" s="44">
        <f t="shared" si="4"/>
        <v>18</v>
      </c>
      <c r="AA44" s="45">
        <v>1135.94</v>
      </c>
      <c r="AB44" s="15" t="s">
        <v>13</v>
      </c>
      <c r="AC44" s="75" t="s">
        <v>12</v>
      </c>
    </row>
    <row r="45" spans="1:29" ht="15.6" x14ac:dyDescent="0.3">
      <c r="A45" s="1" t="s">
        <v>2428</v>
      </c>
      <c r="C45" s="46" t="s">
        <v>4724</v>
      </c>
      <c r="D45" s="46" t="s">
        <v>4807</v>
      </c>
      <c r="E45" s="46" t="s">
        <v>4806</v>
      </c>
      <c r="G45" s="50">
        <v>0</v>
      </c>
      <c r="I45" s="14" t="s">
        <v>2382</v>
      </c>
      <c r="J45" s="15" t="s">
        <v>2380</v>
      </c>
      <c r="K45" s="66" t="str">
        <f t="shared" si="1"/>
        <v>Yes</v>
      </c>
      <c r="L45" s="66" t="str">
        <f t="shared" si="2"/>
        <v>No</v>
      </c>
      <c r="N45" s="14">
        <v>34.21</v>
      </c>
      <c r="O45" s="20" t="str">
        <f t="shared" si="5"/>
        <v>OBESITY</v>
      </c>
      <c r="Q45" s="15">
        <v>8.34</v>
      </c>
      <c r="R45" s="20" t="str">
        <f t="shared" si="6"/>
        <v>DIABETES</v>
      </c>
      <c r="T45" s="14">
        <v>2004</v>
      </c>
      <c r="U45" s="15" t="s">
        <v>15</v>
      </c>
      <c r="V45" s="15">
        <v>28</v>
      </c>
      <c r="W45" s="35" t="str">
        <f t="shared" si="0"/>
        <v>28-Nov-2004</v>
      </c>
      <c r="X45" s="28"/>
      <c r="Y45" s="44">
        <f t="shared" si="4"/>
        <v>18</v>
      </c>
      <c r="AA45" s="45">
        <v>1136.4000000000001</v>
      </c>
      <c r="AB45" s="15" t="s">
        <v>13</v>
      </c>
      <c r="AC45" s="75" t="s">
        <v>12</v>
      </c>
    </row>
    <row r="46" spans="1:29" ht="15.6" x14ac:dyDescent="0.3">
      <c r="A46" s="1" t="s">
        <v>2429</v>
      </c>
      <c r="C46" s="46" t="s">
        <v>4724</v>
      </c>
      <c r="D46" s="46" t="s">
        <v>4809</v>
      </c>
      <c r="E46" s="46" t="s">
        <v>4808</v>
      </c>
      <c r="G46" s="14">
        <v>1</v>
      </c>
      <c r="I46" s="14" t="s">
        <v>2382</v>
      </c>
      <c r="J46" s="15" t="s">
        <v>2382</v>
      </c>
      <c r="K46" s="66" t="str">
        <f t="shared" si="1"/>
        <v>Yes</v>
      </c>
      <c r="L46" s="66" t="str">
        <f t="shared" si="2"/>
        <v>Yes</v>
      </c>
      <c r="N46" s="14">
        <v>38.94</v>
      </c>
      <c r="O46" s="20" t="str">
        <f t="shared" si="5"/>
        <v>OBESITY</v>
      </c>
      <c r="Q46" s="15">
        <v>8.49</v>
      </c>
      <c r="R46" s="20" t="str">
        <f t="shared" si="6"/>
        <v>DIABETES</v>
      </c>
      <c r="T46" s="14">
        <v>2002</v>
      </c>
      <c r="U46" s="15" t="s">
        <v>35</v>
      </c>
      <c r="V46" s="15">
        <v>11</v>
      </c>
      <c r="W46" s="35" t="str">
        <f t="shared" si="0"/>
        <v>11-Aug-2002</v>
      </c>
      <c r="X46" s="28"/>
      <c r="Y46" s="44">
        <f t="shared" si="4"/>
        <v>20</v>
      </c>
      <c r="AA46" s="45">
        <v>1137</v>
      </c>
      <c r="AB46" s="15" t="s">
        <v>13</v>
      </c>
      <c r="AC46" s="75" t="s">
        <v>12</v>
      </c>
    </row>
    <row r="47" spans="1:29" ht="15.6" x14ac:dyDescent="0.3">
      <c r="A47" s="1" t="s">
        <v>2430</v>
      </c>
      <c r="C47" s="46" t="s">
        <v>4721</v>
      </c>
      <c r="D47" s="46" t="s">
        <v>4811</v>
      </c>
      <c r="E47" s="46" t="s">
        <v>4810</v>
      </c>
      <c r="G47" s="14">
        <v>1</v>
      </c>
      <c r="I47" s="14" t="s">
        <v>2382</v>
      </c>
      <c r="J47" s="15" t="s">
        <v>2382</v>
      </c>
      <c r="K47" s="66" t="str">
        <f t="shared" si="1"/>
        <v>Yes</v>
      </c>
      <c r="L47" s="66" t="str">
        <f t="shared" si="2"/>
        <v>Yes</v>
      </c>
      <c r="N47" s="14">
        <v>30.21</v>
      </c>
      <c r="O47" s="20" t="str">
        <f t="shared" si="5"/>
        <v>OBESITY</v>
      </c>
      <c r="Q47" s="15">
        <v>5.34</v>
      </c>
      <c r="R47" s="20" t="str">
        <f t="shared" si="6"/>
        <v>NORMAL</v>
      </c>
      <c r="T47" s="14">
        <v>2004</v>
      </c>
      <c r="U47" s="15" t="s">
        <v>15</v>
      </c>
      <c r="V47" s="15">
        <v>6</v>
      </c>
      <c r="W47" s="35" t="str">
        <f t="shared" si="0"/>
        <v>6-Nov-2004</v>
      </c>
      <c r="X47" s="28"/>
      <c r="Y47" s="44">
        <f t="shared" si="4"/>
        <v>18</v>
      </c>
      <c r="AA47" s="45">
        <v>1137.01</v>
      </c>
      <c r="AB47" s="15" t="s">
        <v>13</v>
      </c>
      <c r="AC47" s="75" t="s">
        <v>12</v>
      </c>
    </row>
    <row r="48" spans="1:29" ht="15.6" x14ac:dyDescent="0.3">
      <c r="A48" s="1" t="s">
        <v>2431</v>
      </c>
      <c r="C48" s="46" t="s">
        <v>4724</v>
      </c>
      <c r="D48" s="46" t="s">
        <v>4813</v>
      </c>
      <c r="E48" s="46" t="s">
        <v>4812</v>
      </c>
      <c r="G48" s="14">
        <v>2</v>
      </c>
      <c r="I48" s="14" t="s">
        <v>2382</v>
      </c>
      <c r="J48" s="15" t="s">
        <v>2382</v>
      </c>
      <c r="K48" s="66" t="str">
        <f t="shared" si="1"/>
        <v>Yes</v>
      </c>
      <c r="L48" s="66" t="str">
        <f t="shared" si="2"/>
        <v>Yes</v>
      </c>
      <c r="N48" s="14">
        <v>33.630000000000003</v>
      </c>
      <c r="O48" s="20" t="str">
        <f t="shared" si="5"/>
        <v>OBESITY</v>
      </c>
      <c r="Q48" s="15">
        <v>4.43</v>
      </c>
      <c r="R48" s="20" t="str">
        <f t="shared" si="6"/>
        <v>NORMAL</v>
      </c>
      <c r="T48" s="14">
        <v>2004</v>
      </c>
      <c r="U48" s="15" t="s">
        <v>37</v>
      </c>
      <c r="V48" s="15">
        <v>15</v>
      </c>
      <c r="W48" s="35" t="str">
        <f t="shared" si="0"/>
        <v>15-Oct-2004</v>
      </c>
      <c r="X48" s="28"/>
      <c r="Y48" s="44">
        <f t="shared" si="4"/>
        <v>18</v>
      </c>
      <c r="AA48" s="45">
        <v>1137.01</v>
      </c>
      <c r="AB48" s="15" t="s">
        <v>13</v>
      </c>
      <c r="AC48" s="75" t="s">
        <v>12</v>
      </c>
    </row>
    <row r="49" spans="1:29" ht="15.6" x14ac:dyDescent="0.3">
      <c r="A49" s="1" t="s">
        <v>2432</v>
      </c>
      <c r="C49" s="46" t="s">
        <v>4721</v>
      </c>
      <c r="D49" s="46" t="s">
        <v>4814</v>
      </c>
      <c r="E49" s="46" t="s">
        <v>4803</v>
      </c>
      <c r="G49" s="50">
        <v>0</v>
      </c>
      <c r="I49" s="14" t="s">
        <v>2382</v>
      </c>
      <c r="J49" s="15" t="s">
        <v>2380</v>
      </c>
      <c r="K49" s="66" t="str">
        <f t="shared" si="1"/>
        <v>Yes</v>
      </c>
      <c r="L49" s="66" t="str">
        <f t="shared" si="2"/>
        <v>No</v>
      </c>
      <c r="N49" s="14">
        <v>40.369999999999997</v>
      </c>
      <c r="O49" s="20" t="str">
        <f t="shared" si="5"/>
        <v>OBESITY</v>
      </c>
      <c r="Q49" s="15">
        <v>4.47</v>
      </c>
      <c r="R49" s="20" t="str">
        <f t="shared" si="6"/>
        <v>NORMAL</v>
      </c>
      <c r="T49" s="14">
        <v>2004</v>
      </c>
      <c r="U49" s="15" t="s">
        <v>15</v>
      </c>
      <c r="V49" s="15">
        <v>27</v>
      </c>
      <c r="W49" s="35" t="str">
        <f t="shared" si="0"/>
        <v>27-Nov-2004</v>
      </c>
      <c r="X49" s="28"/>
      <c r="Y49" s="44">
        <f t="shared" si="4"/>
        <v>18</v>
      </c>
      <c r="AA49" s="45">
        <v>1137.47</v>
      </c>
      <c r="AB49" s="15" t="s">
        <v>13</v>
      </c>
      <c r="AC49" s="75" t="s">
        <v>12</v>
      </c>
    </row>
    <row r="50" spans="1:29" ht="15.6" x14ac:dyDescent="0.3">
      <c r="A50" s="1" t="s">
        <v>2433</v>
      </c>
      <c r="C50" s="46" t="s">
        <v>4724</v>
      </c>
      <c r="D50" s="46" t="s">
        <v>4816</v>
      </c>
      <c r="E50" s="46" t="s">
        <v>4815</v>
      </c>
      <c r="G50" s="14">
        <v>2</v>
      </c>
      <c r="I50" s="14" t="s">
        <v>2382</v>
      </c>
      <c r="J50" s="15" t="s">
        <v>2382</v>
      </c>
      <c r="K50" s="66" t="str">
        <f t="shared" si="1"/>
        <v>Yes</v>
      </c>
      <c r="L50" s="66" t="str">
        <f t="shared" si="2"/>
        <v>Yes</v>
      </c>
      <c r="N50" s="14">
        <v>53.09</v>
      </c>
      <c r="O50" s="20" t="str">
        <f t="shared" si="5"/>
        <v>OBESITY</v>
      </c>
      <c r="Q50" s="15">
        <v>4.82</v>
      </c>
      <c r="R50" s="20" t="str">
        <f t="shared" si="6"/>
        <v>NORMAL</v>
      </c>
      <c r="T50" s="14">
        <v>2001</v>
      </c>
      <c r="U50" s="15" t="s">
        <v>37</v>
      </c>
      <c r="V50" s="15">
        <v>25</v>
      </c>
      <c r="W50" s="35" t="str">
        <f t="shared" si="0"/>
        <v>25-Oct-2001</v>
      </c>
      <c r="X50" s="28"/>
      <c r="Y50" s="44">
        <f t="shared" si="4"/>
        <v>21</v>
      </c>
      <c r="AA50" s="45">
        <v>1141</v>
      </c>
      <c r="AB50" s="15" t="s">
        <v>13</v>
      </c>
      <c r="AC50" s="75" t="s">
        <v>12</v>
      </c>
    </row>
    <row r="51" spans="1:29" ht="15.6" x14ac:dyDescent="0.3">
      <c r="A51" s="1" t="s">
        <v>2434</v>
      </c>
      <c r="C51" s="46" t="s">
        <v>4724</v>
      </c>
      <c r="D51" s="46" t="s">
        <v>4818</v>
      </c>
      <c r="E51" s="46" t="s">
        <v>4817</v>
      </c>
      <c r="G51" s="14">
        <v>2</v>
      </c>
      <c r="I51" s="14" t="s">
        <v>2382</v>
      </c>
      <c r="J51" s="15" t="s">
        <v>2382</v>
      </c>
      <c r="K51" s="66" t="str">
        <f t="shared" si="1"/>
        <v>Yes</v>
      </c>
      <c r="L51" s="66" t="str">
        <f t="shared" si="2"/>
        <v>Yes</v>
      </c>
      <c r="N51" s="14">
        <v>31.79</v>
      </c>
      <c r="O51" s="20" t="str">
        <f t="shared" si="5"/>
        <v>OBESITY</v>
      </c>
      <c r="Q51" s="15">
        <v>5.51</v>
      </c>
      <c r="R51" s="20" t="str">
        <f t="shared" si="6"/>
        <v>NORMAL</v>
      </c>
      <c r="T51" s="14">
        <v>2004</v>
      </c>
      <c r="U51" s="15" t="s">
        <v>20</v>
      </c>
      <c r="V51" s="15">
        <v>12</v>
      </c>
      <c r="W51" s="35" t="str">
        <f t="shared" si="0"/>
        <v>12-Sep-2004</v>
      </c>
      <c r="X51" s="28"/>
      <c r="Y51" s="44">
        <f t="shared" si="4"/>
        <v>18</v>
      </c>
      <c r="AA51" s="45">
        <v>1141.45</v>
      </c>
      <c r="AB51" s="15" t="s">
        <v>13</v>
      </c>
      <c r="AC51" s="75" t="s">
        <v>12</v>
      </c>
    </row>
    <row r="52" spans="1:29" ht="15.6" x14ac:dyDescent="0.3">
      <c r="A52" s="1" t="s">
        <v>2435</v>
      </c>
      <c r="C52" s="46" t="s">
        <v>4724</v>
      </c>
      <c r="D52" s="46" t="s">
        <v>4820</v>
      </c>
      <c r="E52" s="46" t="s">
        <v>4819</v>
      </c>
      <c r="G52" s="14">
        <v>1</v>
      </c>
      <c r="I52" s="14" t="s">
        <v>2382</v>
      </c>
      <c r="J52" s="15" t="s">
        <v>2382</v>
      </c>
      <c r="K52" s="66" t="str">
        <f t="shared" si="1"/>
        <v>Yes</v>
      </c>
      <c r="L52" s="66" t="str">
        <f t="shared" si="2"/>
        <v>Yes</v>
      </c>
      <c r="N52" s="14">
        <v>41.895000000000003</v>
      </c>
      <c r="O52" s="20" t="str">
        <f t="shared" si="5"/>
        <v>OBESITY</v>
      </c>
      <c r="Q52" s="15">
        <v>10.87</v>
      </c>
      <c r="R52" s="20" t="str">
        <f t="shared" si="6"/>
        <v>DIABETES</v>
      </c>
      <c r="T52" s="14">
        <v>2002</v>
      </c>
      <c r="U52" s="15" t="s">
        <v>37</v>
      </c>
      <c r="V52" s="15">
        <v>1</v>
      </c>
      <c r="W52" s="35" t="str">
        <f t="shared" si="0"/>
        <v>1-Oct-2002</v>
      </c>
      <c r="X52" s="28"/>
      <c r="Y52" s="44">
        <f t="shared" si="4"/>
        <v>20</v>
      </c>
      <c r="AA52" s="45">
        <v>1142</v>
      </c>
      <c r="AB52" s="15" t="s">
        <v>42</v>
      </c>
      <c r="AC52" s="75" t="s">
        <v>12</v>
      </c>
    </row>
    <row r="53" spans="1:29" ht="15.6" x14ac:dyDescent="0.3">
      <c r="A53" s="1" t="s">
        <v>2436</v>
      </c>
      <c r="C53" s="46" t="s">
        <v>4721</v>
      </c>
      <c r="D53" s="46" t="s">
        <v>4822</v>
      </c>
      <c r="E53" s="46" t="s">
        <v>4821</v>
      </c>
      <c r="G53" s="50">
        <v>0</v>
      </c>
      <c r="I53" s="14" t="s">
        <v>2382</v>
      </c>
      <c r="J53" s="15" t="s">
        <v>2380</v>
      </c>
      <c r="K53" s="66" t="str">
        <f t="shared" si="1"/>
        <v>Yes</v>
      </c>
      <c r="L53" s="66" t="str">
        <f t="shared" si="2"/>
        <v>No</v>
      </c>
      <c r="N53" s="14">
        <v>31.16</v>
      </c>
      <c r="O53" s="20" t="str">
        <f t="shared" si="5"/>
        <v>OBESITY</v>
      </c>
      <c r="Q53" s="15">
        <v>9.34</v>
      </c>
      <c r="R53" s="20" t="str">
        <f t="shared" si="6"/>
        <v>DIABETES</v>
      </c>
      <c r="T53" s="14">
        <v>2004</v>
      </c>
      <c r="U53" s="15" t="s">
        <v>18</v>
      </c>
      <c r="V53" s="15">
        <v>10</v>
      </c>
      <c r="W53" s="35" t="str">
        <f t="shared" si="0"/>
        <v>10-Jun-2004</v>
      </c>
      <c r="X53" s="28"/>
      <c r="Y53" s="44">
        <f t="shared" si="4"/>
        <v>18</v>
      </c>
      <c r="AA53" s="45">
        <v>1146.8</v>
      </c>
      <c r="AB53" s="15" t="s">
        <v>13</v>
      </c>
      <c r="AC53" s="75" t="s">
        <v>11</v>
      </c>
    </row>
    <row r="54" spans="1:29" ht="15.6" x14ac:dyDescent="0.3">
      <c r="A54" s="1" t="s">
        <v>2437</v>
      </c>
      <c r="C54" s="46" t="s">
        <v>4724</v>
      </c>
      <c r="D54" s="46" t="s">
        <v>4745</v>
      </c>
      <c r="E54" s="46" t="s">
        <v>4823</v>
      </c>
      <c r="G54" s="14">
        <v>1</v>
      </c>
      <c r="I54" s="14" t="s">
        <v>2382</v>
      </c>
      <c r="J54" s="15" t="s">
        <v>2382</v>
      </c>
      <c r="K54" s="66" t="str">
        <f t="shared" si="1"/>
        <v>Yes</v>
      </c>
      <c r="L54" s="66" t="str">
        <f t="shared" si="2"/>
        <v>Yes</v>
      </c>
      <c r="N54" s="14">
        <v>34.104999999999997</v>
      </c>
      <c r="O54" s="20" t="str">
        <f t="shared" si="5"/>
        <v>OBESITY</v>
      </c>
      <c r="Q54" s="15">
        <v>5.03</v>
      </c>
      <c r="R54" s="20" t="str">
        <f t="shared" si="6"/>
        <v>NORMAL</v>
      </c>
      <c r="T54" s="14">
        <v>2003</v>
      </c>
      <c r="U54" s="15" t="s">
        <v>18</v>
      </c>
      <c r="V54" s="15">
        <v>12</v>
      </c>
      <c r="W54" s="35" t="str">
        <f t="shared" si="0"/>
        <v>12-Jun-2003</v>
      </c>
      <c r="X54" s="28"/>
      <c r="Y54" s="44">
        <f t="shared" si="4"/>
        <v>19</v>
      </c>
      <c r="AA54" s="45">
        <v>1149</v>
      </c>
      <c r="AB54" s="15" t="s">
        <v>23</v>
      </c>
      <c r="AC54" s="75" t="s">
        <v>11</v>
      </c>
    </row>
    <row r="55" spans="1:29" ht="15.6" x14ac:dyDescent="0.3">
      <c r="A55" s="1" t="s">
        <v>2438</v>
      </c>
      <c r="C55" s="46" t="s">
        <v>4724</v>
      </c>
      <c r="D55" s="46" t="s">
        <v>4825</v>
      </c>
      <c r="E55" s="46" t="s">
        <v>4824</v>
      </c>
      <c r="G55" s="50">
        <v>0</v>
      </c>
      <c r="I55" s="14" t="s">
        <v>2382</v>
      </c>
      <c r="J55" s="15" t="s">
        <v>2380</v>
      </c>
      <c r="K55" s="66" t="str">
        <f t="shared" si="1"/>
        <v>Yes</v>
      </c>
      <c r="L55" s="66" t="str">
        <f t="shared" si="2"/>
        <v>No</v>
      </c>
      <c r="N55" s="14">
        <v>51.93</v>
      </c>
      <c r="O55" s="20" t="str">
        <f t="shared" si="5"/>
        <v>OBESITY</v>
      </c>
      <c r="Q55" s="15">
        <v>11.05</v>
      </c>
      <c r="R55" s="20" t="str">
        <f t="shared" si="6"/>
        <v>DIABETES</v>
      </c>
      <c r="T55" s="14">
        <v>2004</v>
      </c>
      <c r="U55" s="15" t="s">
        <v>10</v>
      </c>
      <c r="V55" s="15">
        <v>18</v>
      </c>
      <c r="W55" s="35" t="str">
        <f t="shared" si="0"/>
        <v>18-Jul-2004</v>
      </c>
      <c r="X55" s="28"/>
      <c r="Y55" s="44">
        <f t="shared" si="4"/>
        <v>18</v>
      </c>
      <c r="AA55" s="45">
        <v>1149.4000000000001</v>
      </c>
      <c r="AB55" s="15" t="s">
        <v>13</v>
      </c>
      <c r="AC55" s="75" t="s">
        <v>11</v>
      </c>
    </row>
    <row r="56" spans="1:29" ht="15.6" x14ac:dyDescent="0.3">
      <c r="A56" s="1" t="s">
        <v>2439</v>
      </c>
      <c r="C56" s="46" t="s">
        <v>4721</v>
      </c>
      <c r="D56" s="46" t="s">
        <v>4827</v>
      </c>
      <c r="E56" s="46" t="s">
        <v>4826</v>
      </c>
      <c r="G56" s="50">
        <v>0</v>
      </c>
      <c r="I56" s="14" t="s">
        <v>2382</v>
      </c>
      <c r="J56" s="15" t="s">
        <v>2380</v>
      </c>
      <c r="K56" s="66" t="str">
        <f t="shared" si="1"/>
        <v>Yes</v>
      </c>
      <c r="L56" s="66" t="str">
        <f t="shared" si="2"/>
        <v>No</v>
      </c>
      <c r="N56" s="14">
        <v>38.950000000000003</v>
      </c>
      <c r="O56" s="20" t="str">
        <f t="shared" si="5"/>
        <v>OBESITY</v>
      </c>
      <c r="Q56" s="15">
        <v>11.95</v>
      </c>
      <c r="R56" s="20" t="str">
        <f t="shared" si="6"/>
        <v>DIABETES</v>
      </c>
      <c r="T56" s="14">
        <v>1994</v>
      </c>
      <c r="U56" s="15" t="s">
        <v>10</v>
      </c>
      <c r="V56" s="15">
        <v>26</v>
      </c>
      <c r="W56" s="35" t="str">
        <f t="shared" si="0"/>
        <v>26-Jul-1994</v>
      </c>
      <c r="X56" s="28"/>
      <c r="Y56" s="44">
        <f t="shared" si="4"/>
        <v>28</v>
      </c>
      <c r="AA56" s="45">
        <v>1158.32</v>
      </c>
      <c r="AB56" s="15" t="s">
        <v>13</v>
      </c>
      <c r="AC56" s="75" t="s">
        <v>11</v>
      </c>
    </row>
    <row r="57" spans="1:29" ht="15.6" x14ac:dyDescent="0.3">
      <c r="A57" s="1" t="s">
        <v>2440</v>
      </c>
      <c r="C57" s="46" t="s">
        <v>4721</v>
      </c>
      <c r="D57" s="46" t="s">
        <v>4829</v>
      </c>
      <c r="E57" s="46" t="s">
        <v>4828</v>
      </c>
      <c r="G57" s="14">
        <v>1</v>
      </c>
      <c r="I57" s="14" t="s">
        <v>2382</v>
      </c>
      <c r="J57" s="15" t="s">
        <v>2382</v>
      </c>
      <c r="K57" s="66" t="str">
        <f t="shared" si="1"/>
        <v>Yes</v>
      </c>
      <c r="L57" s="66" t="str">
        <f t="shared" si="2"/>
        <v>Yes</v>
      </c>
      <c r="N57" s="14">
        <v>36.630000000000003</v>
      </c>
      <c r="O57" s="20" t="str">
        <f t="shared" si="5"/>
        <v>OBESITY</v>
      </c>
      <c r="Q57" s="15">
        <v>7.72</v>
      </c>
      <c r="R57" s="20" t="str">
        <f t="shared" si="6"/>
        <v>DIABETES</v>
      </c>
      <c r="T57" s="14">
        <v>2004</v>
      </c>
      <c r="U57" s="15" t="s">
        <v>15</v>
      </c>
      <c r="V57" s="15">
        <v>11</v>
      </c>
      <c r="W57" s="35" t="str">
        <f t="shared" si="0"/>
        <v>11-Nov-2004</v>
      </c>
      <c r="X57" s="28"/>
      <c r="Y57" s="44">
        <f t="shared" si="4"/>
        <v>18</v>
      </c>
      <c r="AA57" s="45">
        <v>1163.46</v>
      </c>
      <c r="AB57" s="15" t="s">
        <v>13</v>
      </c>
      <c r="AC57" s="75" t="s">
        <v>11</v>
      </c>
    </row>
    <row r="58" spans="1:29" ht="15.6" x14ac:dyDescent="0.3">
      <c r="A58" s="1" t="s">
        <v>2441</v>
      </c>
      <c r="C58" s="46" t="s">
        <v>4724</v>
      </c>
      <c r="D58" s="46" t="s">
        <v>4831</v>
      </c>
      <c r="E58" s="46" t="s">
        <v>4830</v>
      </c>
      <c r="G58" s="14">
        <v>2</v>
      </c>
      <c r="I58" s="14" t="s">
        <v>2382</v>
      </c>
      <c r="J58" s="15" t="s">
        <v>2380</v>
      </c>
      <c r="K58" s="66" t="str">
        <f t="shared" si="1"/>
        <v>Yes</v>
      </c>
      <c r="L58" s="66" t="str">
        <f t="shared" si="2"/>
        <v>No</v>
      </c>
      <c r="N58" s="14">
        <v>34.200000000000003</v>
      </c>
      <c r="O58" s="20" t="str">
        <f t="shared" si="5"/>
        <v>OBESITY</v>
      </c>
      <c r="Q58" s="15">
        <v>5.75</v>
      </c>
      <c r="R58" s="20" t="str">
        <f t="shared" si="6"/>
        <v>PREDIABETES</v>
      </c>
      <c r="T58" s="14">
        <v>2002</v>
      </c>
      <c r="U58" s="15" t="s">
        <v>18</v>
      </c>
      <c r="V58" s="15">
        <v>11</v>
      </c>
      <c r="W58" s="35" t="str">
        <f t="shared" si="0"/>
        <v>11-Jun-2002</v>
      </c>
      <c r="X58" s="28"/>
      <c r="Y58" s="44">
        <f t="shared" si="4"/>
        <v>20</v>
      </c>
      <c r="AA58" s="45">
        <v>1165</v>
      </c>
      <c r="AB58" s="15" t="s">
        <v>23</v>
      </c>
      <c r="AC58" s="75" t="s">
        <v>11</v>
      </c>
    </row>
    <row r="59" spans="1:29" ht="15.6" x14ac:dyDescent="0.3">
      <c r="A59" s="1" t="s">
        <v>2442</v>
      </c>
      <c r="C59" s="46" t="s">
        <v>4721</v>
      </c>
      <c r="D59" s="46" t="s">
        <v>4833</v>
      </c>
      <c r="E59" s="46" t="s">
        <v>4832</v>
      </c>
      <c r="G59" s="50">
        <v>0</v>
      </c>
      <c r="I59" s="14" t="s">
        <v>2382</v>
      </c>
      <c r="J59" s="15" t="s">
        <v>2380</v>
      </c>
      <c r="K59" s="66" t="str">
        <f t="shared" si="1"/>
        <v>Yes</v>
      </c>
      <c r="L59" s="66" t="str">
        <f t="shared" si="2"/>
        <v>No</v>
      </c>
      <c r="N59" s="14">
        <v>50.63</v>
      </c>
      <c r="O59" s="20" t="str">
        <f t="shared" si="5"/>
        <v>OBESITY</v>
      </c>
      <c r="Q59" s="15">
        <v>11.89</v>
      </c>
      <c r="R59" s="20" t="str">
        <f t="shared" si="6"/>
        <v>DIABETES</v>
      </c>
      <c r="T59" s="14">
        <v>2001</v>
      </c>
      <c r="U59" s="15" t="s">
        <v>15</v>
      </c>
      <c r="V59" s="15">
        <v>12</v>
      </c>
      <c r="W59" s="35" t="str">
        <f t="shared" si="0"/>
        <v>12-Nov-2001</v>
      </c>
      <c r="X59" s="28"/>
      <c r="Y59" s="44">
        <f t="shared" si="4"/>
        <v>21</v>
      </c>
      <c r="AA59" s="45">
        <v>1167</v>
      </c>
      <c r="AB59" s="15" t="s">
        <v>13</v>
      </c>
      <c r="AC59" s="75" t="s">
        <v>11</v>
      </c>
    </row>
    <row r="60" spans="1:29" ht="15.6" x14ac:dyDescent="0.3">
      <c r="A60" s="1" t="s">
        <v>2443</v>
      </c>
      <c r="C60" s="46" t="s">
        <v>4724</v>
      </c>
      <c r="D60" s="46" t="s">
        <v>4835</v>
      </c>
      <c r="E60" s="46" t="s">
        <v>4834</v>
      </c>
      <c r="G60" s="50">
        <v>0</v>
      </c>
      <c r="I60" s="14" t="s">
        <v>2382</v>
      </c>
      <c r="J60" s="15" t="s">
        <v>2380</v>
      </c>
      <c r="K60" s="66" t="str">
        <f t="shared" si="1"/>
        <v>Yes</v>
      </c>
      <c r="L60" s="66" t="str">
        <f t="shared" si="2"/>
        <v>No</v>
      </c>
      <c r="N60" s="14">
        <v>36.479999999999997</v>
      </c>
      <c r="O60" s="20" t="str">
        <f t="shared" si="5"/>
        <v>OBESITY</v>
      </c>
      <c r="Q60" s="15">
        <v>6.2</v>
      </c>
      <c r="R60" s="20" t="str">
        <f t="shared" si="6"/>
        <v>PREDIABETES</v>
      </c>
      <c r="T60" s="14">
        <v>1996</v>
      </c>
      <c r="U60" s="15" t="s">
        <v>35</v>
      </c>
      <c r="V60" s="15">
        <v>11</v>
      </c>
      <c r="W60" s="35" t="str">
        <f t="shared" si="0"/>
        <v>11-Aug-1996</v>
      </c>
      <c r="X60" s="28"/>
      <c r="Y60" s="44">
        <f t="shared" si="4"/>
        <v>26</v>
      </c>
      <c r="AA60" s="45">
        <v>1178</v>
      </c>
      <c r="AB60" s="15" t="s">
        <v>13</v>
      </c>
      <c r="AC60" s="75" t="s">
        <v>11</v>
      </c>
    </row>
    <row r="61" spans="1:29" ht="15.6" x14ac:dyDescent="0.3">
      <c r="A61" s="1" t="s">
        <v>2444</v>
      </c>
      <c r="C61" s="46" t="s">
        <v>4721</v>
      </c>
      <c r="D61" s="46" t="s">
        <v>4837</v>
      </c>
      <c r="E61" s="46" t="s">
        <v>4836</v>
      </c>
      <c r="G61" s="50">
        <v>0</v>
      </c>
      <c r="I61" s="14" t="s">
        <v>2382</v>
      </c>
      <c r="J61" s="15" t="s">
        <v>2380</v>
      </c>
      <c r="K61" s="66" t="str">
        <f t="shared" si="1"/>
        <v>Yes</v>
      </c>
      <c r="L61" s="66" t="str">
        <f t="shared" si="2"/>
        <v>No</v>
      </c>
      <c r="N61" s="14">
        <v>54.82</v>
      </c>
      <c r="O61" s="20" t="str">
        <f t="shared" si="5"/>
        <v>OBESITY</v>
      </c>
      <c r="Q61" s="15">
        <v>10.61</v>
      </c>
      <c r="R61" s="20" t="str">
        <f t="shared" si="6"/>
        <v>DIABETES</v>
      </c>
      <c r="T61" s="14">
        <v>1997</v>
      </c>
      <c r="U61" s="15" t="s">
        <v>18</v>
      </c>
      <c r="V61" s="15">
        <v>28</v>
      </c>
      <c r="W61" s="35" t="str">
        <f t="shared" si="0"/>
        <v>28-Jun-1997</v>
      </c>
      <c r="X61" s="28"/>
      <c r="Y61" s="44">
        <f t="shared" si="4"/>
        <v>25</v>
      </c>
      <c r="AA61" s="45">
        <v>1178.07</v>
      </c>
      <c r="AB61" s="15" t="s">
        <v>13</v>
      </c>
      <c r="AC61" s="75" t="s">
        <v>11</v>
      </c>
    </row>
    <row r="62" spans="1:29" ht="15.6" x14ac:dyDescent="0.3">
      <c r="A62" s="1" t="s">
        <v>2445</v>
      </c>
      <c r="C62" s="46" t="s">
        <v>4724</v>
      </c>
      <c r="D62" s="46" t="s">
        <v>4839</v>
      </c>
      <c r="E62" s="46" t="s">
        <v>4838</v>
      </c>
      <c r="G62" s="14">
        <v>1</v>
      </c>
      <c r="I62" s="14" t="s">
        <v>2382</v>
      </c>
      <c r="J62" s="15" t="s">
        <v>2380</v>
      </c>
      <c r="K62" s="66" t="str">
        <f t="shared" si="1"/>
        <v>Yes</v>
      </c>
      <c r="L62" s="66" t="str">
        <f t="shared" si="2"/>
        <v>No</v>
      </c>
      <c r="N62" s="14">
        <v>38.06</v>
      </c>
      <c r="O62" s="20" t="str">
        <f t="shared" si="5"/>
        <v>OBESITY</v>
      </c>
      <c r="Q62" s="15">
        <v>6.04</v>
      </c>
      <c r="R62" s="20" t="str">
        <f t="shared" si="6"/>
        <v>PREDIABETES</v>
      </c>
      <c r="T62" s="14">
        <v>2002</v>
      </c>
      <c r="U62" s="15" t="s">
        <v>35</v>
      </c>
      <c r="V62" s="15">
        <v>26</v>
      </c>
      <c r="W62" s="35" t="str">
        <f t="shared" si="0"/>
        <v>26-Aug-2002</v>
      </c>
      <c r="X62" s="28"/>
      <c r="Y62" s="44">
        <f t="shared" si="4"/>
        <v>20</v>
      </c>
      <c r="AA62" s="45">
        <v>1191</v>
      </c>
      <c r="AB62" s="15" t="s">
        <v>13</v>
      </c>
      <c r="AC62" s="75" t="s">
        <v>11</v>
      </c>
    </row>
    <row r="63" spans="1:29" ht="15.6" x14ac:dyDescent="0.3">
      <c r="A63" s="1" t="s">
        <v>2446</v>
      </c>
      <c r="C63" s="46" t="s">
        <v>4721</v>
      </c>
      <c r="D63" s="46" t="s">
        <v>4841</v>
      </c>
      <c r="E63" s="46" t="s">
        <v>4840</v>
      </c>
      <c r="G63" s="50">
        <v>0</v>
      </c>
      <c r="I63" s="14" t="s">
        <v>2382</v>
      </c>
      <c r="J63" s="15" t="s">
        <v>2382</v>
      </c>
      <c r="K63" s="66" t="str">
        <f t="shared" si="1"/>
        <v>Yes</v>
      </c>
      <c r="L63" s="66" t="str">
        <f t="shared" si="2"/>
        <v>Yes</v>
      </c>
      <c r="N63" s="14">
        <v>51.48</v>
      </c>
      <c r="O63" s="20" t="str">
        <f t="shared" si="5"/>
        <v>OBESITY</v>
      </c>
      <c r="Q63" s="15">
        <v>9.33</v>
      </c>
      <c r="R63" s="20" t="str">
        <f t="shared" si="6"/>
        <v>DIABETES</v>
      </c>
      <c r="T63" s="14">
        <v>1999</v>
      </c>
      <c r="U63" s="15" t="s">
        <v>18</v>
      </c>
      <c r="V63" s="15">
        <v>28</v>
      </c>
      <c r="W63" s="35" t="str">
        <f t="shared" si="0"/>
        <v>28-Jun-1999</v>
      </c>
      <c r="X63" s="28"/>
      <c r="Y63" s="44">
        <f t="shared" si="4"/>
        <v>23</v>
      </c>
      <c r="AA63" s="45">
        <v>1200</v>
      </c>
      <c r="AB63" s="15" t="s">
        <v>23</v>
      </c>
      <c r="AC63" s="75" t="s">
        <v>11</v>
      </c>
    </row>
    <row r="64" spans="1:29" ht="15.6" x14ac:dyDescent="0.3">
      <c r="A64" s="1" t="s">
        <v>2447</v>
      </c>
      <c r="C64" s="46" t="s">
        <v>4721</v>
      </c>
      <c r="D64" s="46" t="s">
        <v>4843</v>
      </c>
      <c r="E64" s="46" t="s">
        <v>4842</v>
      </c>
      <c r="G64" s="50">
        <v>0</v>
      </c>
      <c r="I64" s="14" t="s">
        <v>2382</v>
      </c>
      <c r="J64" s="15" t="s">
        <v>2380</v>
      </c>
      <c r="K64" s="66" t="str">
        <f t="shared" si="1"/>
        <v>Yes</v>
      </c>
      <c r="L64" s="66" t="str">
        <f t="shared" si="2"/>
        <v>No</v>
      </c>
      <c r="N64" s="14">
        <v>52.06</v>
      </c>
      <c r="O64" s="20" t="str">
        <f t="shared" si="5"/>
        <v>OBESITY</v>
      </c>
      <c r="Q64" s="15">
        <v>11.47</v>
      </c>
      <c r="R64" s="20" t="str">
        <f t="shared" si="6"/>
        <v>DIABETES</v>
      </c>
      <c r="T64" s="14">
        <v>1992</v>
      </c>
      <c r="U64" s="15" t="s">
        <v>37</v>
      </c>
      <c r="V64" s="15">
        <v>6</v>
      </c>
      <c r="W64" s="35" t="str">
        <f t="shared" si="0"/>
        <v>6-Oct-1992</v>
      </c>
      <c r="X64" s="28"/>
      <c r="Y64" s="44">
        <f t="shared" si="4"/>
        <v>30</v>
      </c>
      <c r="AA64" s="45">
        <v>1200.55</v>
      </c>
      <c r="AB64" s="15" t="s">
        <v>13</v>
      </c>
      <c r="AC64" s="75" t="s">
        <v>11</v>
      </c>
    </row>
    <row r="65" spans="1:29" ht="15.6" x14ac:dyDescent="0.3">
      <c r="A65" s="1" t="s">
        <v>2448</v>
      </c>
      <c r="C65" s="46" t="s">
        <v>4724</v>
      </c>
      <c r="D65" s="46" t="s">
        <v>4745</v>
      </c>
      <c r="E65" s="46" t="s">
        <v>4844</v>
      </c>
      <c r="G65" s="50">
        <v>0</v>
      </c>
      <c r="I65" s="14" t="s">
        <v>2382</v>
      </c>
      <c r="J65" s="15" t="s">
        <v>2382</v>
      </c>
      <c r="K65" s="66" t="str">
        <f t="shared" si="1"/>
        <v>Yes</v>
      </c>
      <c r="L65" s="66" t="str">
        <f t="shared" si="2"/>
        <v>Yes</v>
      </c>
      <c r="N65" s="14">
        <v>30.684999999999999</v>
      </c>
      <c r="O65" s="20" t="str">
        <f t="shared" si="5"/>
        <v>OBESITY</v>
      </c>
      <c r="Q65" s="15">
        <v>7.02</v>
      </c>
      <c r="R65" s="20" t="str">
        <f t="shared" si="6"/>
        <v>DIABETES</v>
      </c>
      <c r="T65" s="14">
        <v>2004</v>
      </c>
      <c r="U65" s="15" t="s">
        <v>18</v>
      </c>
      <c r="V65" s="15">
        <v>2</v>
      </c>
      <c r="W65" s="35" t="str">
        <f t="shared" si="0"/>
        <v>2-Jun-2004</v>
      </c>
      <c r="X65" s="28"/>
      <c r="Y65" s="44">
        <f t="shared" si="4"/>
        <v>19</v>
      </c>
      <c r="AA65" s="45">
        <v>1210</v>
      </c>
      <c r="AB65" s="15" t="s">
        <v>13</v>
      </c>
      <c r="AC65" s="75" t="s">
        <v>11</v>
      </c>
    </row>
    <row r="66" spans="1:29" ht="15.6" x14ac:dyDescent="0.3">
      <c r="A66" s="1" t="s">
        <v>2449</v>
      </c>
      <c r="C66" s="46" t="s">
        <v>4724</v>
      </c>
      <c r="D66" s="46" t="s">
        <v>4846</v>
      </c>
      <c r="E66" s="46" t="s">
        <v>4845</v>
      </c>
      <c r="G66" s="14">
        <v>1</v>
      </c>
      <c r="I66" s="14" t="s">
        <v>2382</v>
      </c>
      <c r="J66" s="15" t="s">
        <v>2382</v>
      </c>
      <c r="K66" s="66" t="str">
        <f t="shared" si="1"/>
        <v>Yes</v>
      </c>
      <c r="L66" s="66" t="str">
        <f t="shared" si="2"/>
        <v>Yes</v>
      </c>
      <c r="N66" s="14">
        <v>36.08</v>
      </c>
      <c r="O66" s="20" t="str">
        <f t="shared" ref="O66:O129" si="7">IF(N66&lt;18.5,"UNDERWEIGHT",IF(AND(N66&gt;=18.5,N66&lt;=24.9),"NORMAL WEIGHT",IF(AND(N66&gt;=25,N66&lt;=29.9),"OVERWEIGHT",IF(N66&gt;=30,"OBESITY",""))))</f>
        <v>OBESITY</v>
      </c>
      <c r="Q66" s="15">
        <v>8.8000000000000007</v>
      </c>
      <c r="R66" s="20" t="str">
        <f t="shared" ref="R66:R129" si="8">IF(Q66&lt;5.7,"NORMAL",IF(AND(Q66&gt;=5.7,Q66&lt;=6.4),"PREDIABETES",IF(Q66&gt;6.4,"DIABETES")))</f>
        <v>DIABETES</v>
      </c>
      <c r="T66" s="14">
        <v>1996</v>
      </c>
      <c r="U66" s="15" t="s">
        <v>15</v>
      </c>
      <c r="V66" s="15">
        <v>4</v>
      </c>
      <c r="W66" s="35" t="str">
        <f t="shared" ref="W66:W129" si="9">CONCATENATE(V66,"-",U66,"-",T66)</f>
        <v>4-Nov-1996</v>
      </c>
      <c r="X66" s="28"/>
      <c r="Y66" s="44">
        <f t="shared" si="4"/>
        <v>26</v>
      </c>
      <c r="AA66" s="45">
        <v>1220</v>
      </c>
      <c r="AB66" s="15" t="s">
        <v>23</v>
      </c>
      <c r="AC66" s="75" t="s">
        <v>11</v>
      </c>
    </row>
    <row r="67" spans="1:29" ht="15.6" x14ac:dyDescent="0.3">
      <c r="A67" s="1" t="s">
        <v>2450</v>
      </c>
      <c r="C67" s="46" t="s">
        <v>4721</v>
      </c>
      <c r="D67" s="46" t="s">
        <v>4848</v>
      </c>
      <c r="E67" s="46" t="s">
        <v>4847</v>
      </c>
      <c r="G67" s="14">
        <v>2</v>
      </c>
      <c r="I67" s="14" t="s">
        <v>2382</v>
      </c>
      <c r="J67" s="15" t="s">
        <v>2380</v>
      </c>
      <c r="K67" s="66" t="str">
        <f t="shared" ref="K67:K130" si="10">PROPER(I67)</f>
        <v>Yes</v>
      </c>
      <c r="L67" s="66" t="str">
        <f t="shared" ref="L67:L130" si="11">PROPER(J67)</f>
        <v>No</v>
      </c>
      <c r="N67" s="14">
        <v>54.99</v>
      </c>
      <c r="O67" s="20" t="str">
        <f t="shared" si="7"/>
        <v>OBESITY</v>
      </c>
      <c r="Q67" s="15">
        <v>8.68</v>
      </c>
      <c r="R67" s="20" t="str">
        <f t="shared" si="8"/>
        <v>DIABETES</v>
      </c>
      <c r="T67" s="14">
        <v>2004</v>
      </c>
      <c r="U67" s="15" t="s">
        <v>10</v>
      </c>
      <c r="V67" s="15">
        <v>9</v>
      </c>
      <c r="W67" s="35" t="str">
        <f t="shared" si="9"/>
        <v>9-Jul-2004</v>
      </c>
      <c r="X67" s="28"/>
      <c r="Y67" s="44">
        <f t="shared" ref="Y67:Y130" si="12">DATEDIF(W67,$AD$2,"y")</f>
        <v>18</v>
      </c>
      <c r="AA67" s="45">
        <v>1224</v>
      </c>
      <c r="AB67" s="15" t="s">
        <v>13</v>
      </c>
      <c r="AC67" s="75" t="s">
        <v>11</v>
      </c>
    </row>
    <row r="68" spans="1:29" ht="15.6" x14ac:dyDescent="0.3">
      <c r="A68" s="1" t="s">
        <v>2451</v>
      </c>
      <c r="C68" s="46" t="s">
        <v>4724</v>
      </c>
      <c r="D68" s="46" t="s">
        <v>4850</v>
      </c>
      <c r="E68" s="46" t="s">
        <v>4849</v>
      </c>
      <c r="G68" s="14">
        <v>1</v>
      </c>
      <c r="I68" s="14" t="s">
        <v>2382</v>
      </c>
      <c r="J68" s="15" t="s">
        <v>2380</v>
      </c>
      <c r="K68" s="66" t="str">
        <f t="shared" si="10"/>
        <v>Yes</v>
      </c>
      <c r="L68" s="66" t="str">
        <f t="shared" si="11"/>
        <v>No</v>
      </c>
      <c r="N68" s="14">
        <v>35.97</v>
      </c>
      <c r="O68" s="20" t="str">
        <f t="shared" si="7"/>
        <v>OBESITY</v>
      </c>
      <c r="Q68" s="15">
        <v>6.12</v>
      </c>
      <c r="R68" s="20" t="str">
        <f t="shared" si="8"/>
        <v>PREDIABETES</v>
      </c>
      <c r="T68" s="14">
        <v>2004</v>
      </c>
      <c r="U68" s="15" t="s">
        <v>37</v>
      </c>
      <c r="V68" s="15">
        <v>16</v>
      </c>
      <c r="W68" s="35" t="str">
        <f t="shared" si="9"/>
        <v>16-Oct-2004</v>
      </c>
      <c r="X68" s="28"/>
      <c r="Y68" s="44">
        <f t="shared" si="12"/>
        <v>18</v>
      </c>
      <c r="AA68" s="45">
        <v>1228</v>
      </c>
      <c r="AB68" s="15" t="s">
        <v>23</v>
      </c>
      <c r="AC68" s="75" t="s">
        <v>11</v>
      </c>
    </row>
    <row r="69" spans="1:29" ht="15.6" x14ac:dyDescent="0.3">
      <c r="A69" s="1" t="s">
        <v>2452</v>
      </c>
      <c r="C69" s="46" t="s">
        <v>4724</v>
      </c>
      <c r="D69" s="46" t="s">
        <v>4852</v>
      </c>
      <c r="E69" s="46" t="s">
        <v>4851</v>
      </c>
      <c r="G69" s="14">
        <v>1</v>
      </c>
      <c r="I69" s="14" t="s">
        <v>2382</v>
      </c>
      <c r="J69" s="15" t="s">
        <v>2382</v>
      </c>
      <c r="K69" s="66" t="str">
        <f t="shared" si="10"/>
        <v>Yes</v>
      </c>
      <c r="L69" s="66" t="str">
        <f t="shared" si="11"/>
        <v>Yes</v>
      </c>
      <c r="N69" s="14">
        <v>45.54</v>
      </c>
      <c r="O69" s="20" t="str">
        <f t="shared" si="7"/>
        <v>OBESITY</v>
      </c>
      <c r="Q69" s="15">
        <v>5.4</v>
      </c>
      <c r="R69" s="20" t="str">
        <f t="shared" si="8"/>
        <v>NORMAL</v>
      </c>
      <c r="T69" s="14">
        <v>1998</v>
      </c>
      <c r="U69" s="15" t="s">
        <v>10</v>
      </c>
      <c r="V69" s="15">
        <v>13</v>
      </c>
      <c r="W69" s="35" t="str">
        <f t="shared" si="9"/>
        <v>13-Jul-1998</v>
      </c>
      <c r="X69" s="28"/>
      <c r="Y69" s="44">
        <f t="shared" si="12"/>
        <v>24</v>
      </c>
      <c r="AA69" s="45">
        <v>1234</v>
      </c>
      <c r="AB69" s="15" t="s">
        <v>13</v>
      </c>
      <c r="AC69" s="75" t="s">
        <v>11</v>
      </c>
    </row>
    <row r="70" spans="1:29" ht="15.6" x14ac:dyDescent="0.3">
      <c r="A70" s="1" t="s">
        <v>2453</v>
      </c>
      <c r="C70" s="46" t="s">
        <v>4721</v>
      </c>
      <c r="D70" s="46" t="s">
        <v>4854</v>
      </c>
      <c r="E70" s="46" t="s">
        <v>4853</v>
      </c>
      <c r="G70" s="50">
        <v>0</v>
      </c>
      <c r="I70" s="14" t="s">
        <v>2382</v>
      </c>
      <c r="J70" s="15" t="s">
        <v>2382</v>
      </c>
      <c r="K70" s="66" t="str">
        <f t="shared" si="10"/>
        <v>Yes</v>
      </c>
      <c r="L70" s="66" t="str">
        <f t="shared" si="11"/>
        <v>Yes</v>
      </c>
      <c r="N70" s="14">
        <v>35.53</v>
      </c>
      <c r="O70" s="20" t="str">
        <f t="shared" si="7"/>
        <v>OBESITY</v>
      </c>
      <c r="Q70" s="15">
        <v>4.3600000000000003</v>
      </c>
      <c r="R70" s="20" t="str">
        <f t="shared" si="8"/>
        <v>NORMAL</v>
      </c>
      <c r="T70" s="14">
        <v>2002</v>
      </c>
      <c r="U70" s="15" t="s">
        <v>30</v>
      </c>
      <c r="V70" s="15">
        <v>12</v>
      </c>
      <c r="W70" s="35" t="str">
        <f t="shared" si="9"/>
        <v>12-Dec-2002</v>
      </c>
      <c r="X70" s="28"/>
      <c r="Y70" s="44">
        <f t="shared" si="12"/>
        <v>20</v>
      </c>
      <c r="AA70" s="45">
        <v>1237</v>
      </c>
      <c r="AB70" s="15" t="s">
        <v>13</v>
      </c>
      <c r="AC70" s="75" t="s">
        <v>11</v>
      </c>
    </row>
    <row r="71" spans="1:29" ht="15.6" x14ac:dyDescent="0.3">
      <c r="A71" s="1" t="s">
        <v>2454</v>
      </c>
      <c r="C71" s="46" t="s">
        <v>4724</v>
      </c>
      <c r="D71" s="46" t="s">
        <v>4856</v>
      </c>
      <c r="E71" s="46" t="s">
        <v>4855</v>
      </c>
      <c r="G71" s="50">
        <v>0</v>
      </c>
      <c r="I71" s="14" t="s">
        <v>2382</v>
      </c>
      <c r="J71" s="15" t="s">
        <v>2380</v>
      </c>
      <c r="K71" s="66" t="str">
        <f t="shared" si="10"/>
        <v>Yes</v>
      </c>
      <c r="L71" s="66" t="str">
        <f t="shared" si="11"/>
        <v>No</v>
      </c>
      <c r="N71" s="14">
        <v>30.8</v>
      </c>
      <c r="O71" s="20" t="str">
        <f t="shared" si="7"/>
        <v>OBESITY</v>
      </c>
      <c r="Q71" s="15">
        <v>9.77</v>
      </c>
      <c r="R71" s="20" t="str">
        <f t="shared" si="8"/>
        <v>DIABETES</v>
      </c>
      <c r="T71" s="14">
        <v>1998</v>
      </c>
      <c r="U71" s="15" t="s">
        <v>37</v>
      </c>
      <c r="V71" s="15">
        <v>11</v>
      </c>
      <c r="W71" s="35" t="str">
        <f t="shared" si="9"/>
        <v>11-Oct-1998</v>
      </c>
      <c r="X71" s="28"/>
      <c r="Y71" s="44">
        <f t="shared" si="12"/>
        <v>24</v>
      </c>
      <c r="AA71" s="45">
        <v>1240</v>
      </c>
      <c r="AB71" s="15" t="s">
        <v>23</v>
      </c>
      <c r="AC71" s="75" t="s">
        <v>11</v>
      </c>
    </row>
    <row r="72" spans="1:29" ht="15.6" x14ac:dyDescent="0.3">
      <c r="A72" s="1" t="s">
        <v>2455</v>
      </c>
      <c r="C72" s="46" t="s">
        <v>4724</v>
      </c>
      <c r="D72" s="46" t="s">
        <v>4858</v>
      </c>
      <c r="E72" s="46" t="s">
        <v>4857</v>
      </c>
      <c r="G72" s="14">
        <v>1</v>
      </c>
      <c r="I72" s="14" t="s">
        <v>2382</v>
      </c>
      <c r="J72" s="15" t="s">
        <v>2380</v>
      </c>
      <c r="K72" s="66" t="str">
        <f t="shared" si="10"/>
        <v>Yes</v>
      </c>
      <c r="L72" s="66" t="str">
        <f t="shared" si="11"/>
        <v>No</v>
      </c>
      <c r="N72" s="14">
        <v>38.39</v>
      </c>
      <c r="O72" s="20" t="str">
        <f t="shared" si="7"/>
        <v>OBESITY</v>
      </c>
      <c r="Q72" s="15">
        <v>4.25</v>
      </c>
      <c r="R72" s="20" t="str">
        <f t="shared" si="8"/>
        <v>NORMAL</v>
      </c>
      <c r="T72" s="14">
        <v>2002</v>
      </c>
      <c r="U72" s="15" t="s">
        <v>10</v>
      </c>
      <c r="V72" s="15">
        <v>1</v>
      </c>
      <c r="W72" s="35" t="str">
        <f t="shared" si="9"/>
        <v>1-Jul-2002</v>
      </c>
      <c r="X72" s="28"/>
      <c r="Y72" s="44">
        <f t="shared" si="12"/>
        <v>20</v>
      </c>
      <c r="AA72" s="45">
        <v>1241</v>
      </c>
      <c r="AB72" s="15" t="s">
        <v>13</v>
      </c>
      <c r="AC72" s="75" t="s">
        <v>11</v>
      </c>
    </row>
    <row r="73" spans="1:29" ht="15.6" x14ac:dyDescent="0.3">
      <c r="A73" s="1" t="s">
        <v>2456</v>
      </c>
      <c r="C73" s="46" t="s">
        <v>4724</v>
      </c>
      <c r="D73" s="46" t="s">
        <v>4860</v>
      </c>
      <c r="E73" s="46" t="s">
        <v>4859</v>
      </c>
      <c r="G73" s="14">
        <v>2</v>
      </c>
      <c r="I73" s="14" t="s">
        <v>2382</v>
      </c>
      <c r="J73" s="15" t="s">
        <v>2380</v>
      </c>
      <c r="K73" s="66" t="str">
        <f t="shared" si="10"/>
        <v>Yes</v>
      </c>
      <c r="L73" s="66" t="str">
        <f t="shared" si="11"/>
        <v>No</v>
      </c>
      <c r="N73" s="14">
        <v>32.299999999999997</v>
      </c>
      <c r="O73" s="20" t="str">
        <f t="shared" si="7"/>
        <v>OBESITY</v>
      </c>
      <c r="Q73" s="15">
        <v>4.76</v>
      </c>
      <c r="R73" s="20" t="str">
        <f t="shared" si="8"/>
        <v>NORMAL</v>
      </c>
      <c r="T73" s="14">
        <v>2003</v>
      </c>
      <c r="U73" s="15" t="s">
        <v>35</v>
      </c>
      <c r="V73" s="15">
        <v>2</v>
      </c>
      <c r="W73" s="35" t="str">
        <f t="shared" si="9"/>
        <v>2-Aug-2003</v>
      </c>
      <c r="X73" s="28"/>
      <c r="Y73" s="44">
        <f t="shared" si="12"/>
        <v>19</v>
      </c>
      <c r="AA73" s="45">
        <v>1241.57</v>
      </c>
      <c r="AB73" s="15" t="s">
        <v>42</v>
      </c>
      <c r="AC73" s="75" t="s">
        <v>11</v>
      </c>
    </row>
    <row r="74" spans="1:29" ht="15.6" x14ac:dyDescent="0.3">
      <c r="A74" s="1" t="s">
        <v>2457</v>
      </c>
      <c r="C74" s="46" t="s">
        <v>4721</v>
      </c>
      <c r="D74" s="46" t="s">
        <v>4862</v>
      </c>
      <c r="E74" s="46" t="s">
        <v>4861</v>
      </c>
      <c r="G74" s="14">
        <v>2</v>
      </c>
      <c r="I74" s="14" t="s">
        <v>2382</v>
      </c>
      <c r="J74" s="15" t="s">
        <v>2382</v>
      </c>
      <c r="K74" s="66" t="str">
        <f t="shared" si="10"/>
        <v>Yes</v>
      </c>
      <c r="L74" s="66" t="str">
        <f t="shared" si="11"/>
        <v>Yes</v>
      </c>
      <c r="N74" s="14">
        <v>48.8</v>
      </c>
      <c r="O74" s="20" t="str">
        <f t="shared" si="7"/>
        <v>OBESITY</v>
      </c>
      <c r="Q74" s="15">
        <v>6.22</v>
      </c>
      <c r="R74" s="20" t="str">
        <f t="shared" si="8"/>
        <v>PREDIABETES</v>
      </c>
      <c r="T74" s="14">
        <v>2003</v>
      </c>
      <c r="U74" s="15" t="s">
        <v>20</v>
      </c>
      <c r="V74" s="15">
        <v>15</v>
      </c>
      <c r="W74" s="35" t="str">
        <f t="shared" si="9"/>
        <v>15-Sep-2003</v>
      </c>
      <c r="X74" s="28"/>
      <c r="Y74" s="44">
        <f t="shared" si="12"/>
        <v>19</v>
      </c>
      <c r="AA74" s="45">
        <v>1242.26</v>
      </c>
      <c r="AB74" s="15" t="s">
        <v>42</v>
      </c>
      <c r="AC74" s="75" t="s">
        <v>11</v>
      </c>
    </row>
    <row r="75" spans="1:29" ht="15.6" x14ac:dyDescent="0.3">
      <c r="A75" s="1" t="s">
        <v>2458</v>
      </c>
      <c r="C75" s="46" t="s">
        <v>4721</v>
      </c>
      <c r="D75" s="46" t="s">
        <v>4864</v>
      </c>
      <c r="E75" s="46" t="s">
        <v>4863</v>
      </c>
      <c r="G75" s="50">
        <v>0</v>
      </c>
      <c r="I75" s="14" t="s">
        <v>2382</v>
      </c>
      <c r="J75" s="15" t="s">
        <v>2380</v>
      </c>
      <c r="K75" s="66" t="str">
        <f t="shared" si="10"/>
        <v>Yes</v>
      </c>
      <c r="L75" s="66" t="str">
        <f t="shared" si="11"/>
        <v>No</v>
      </c>
      <c r="N75" s="14">
        <v>45.5</v>
      </c>
      <c r="O75" s="20" t="str">
        <f t="shared" si="7"/>
        <v>OBESITY</v>
      </c>
      <c r="Q75" s="15">
        <v>7.96</v>
      </c>
      <c r="R75" s="20" t="str">
        <f t="shared" si="8"/>
        <v>DIABETES</v>
      </c>
      <c r="T75" s="14">
        <v>2003</v>
      </c>
      <c r="U75" s="15" t="s">
        <v>20</v>
      </c>
      <c r="V75" s="15">
        <v>8</v>
      </c>
      <c r="W75" s="35" t="str">
        <f t="shared" si="9"/>
        <v>8-Sep-2003</v>
      </c>
      <c r="X75" s="28"/>
      <c r="Y75" s="44">
        <f t="shared" si="12"/>
        <v>19</v>
      </c>
      <c r="AA75" s="45">
        <v>1242.82</v>
      </c>
      <c r="AB75" s="15" t="s">
        <v>42</v>
      </c>
      <c r="AC75" s="75" t="s">
        <v>11</v>
      </c>
    </row>
    <row r="76" spans="1:29" ht="15.6" x14ac:dyDescent="0.3">
      <c r="A76" s="1" t="s">
        <v>2459</v>
      </c>
      <c r="C76" s="46" t="s">
        <v>4721</v>
      </c>
      <c r="D76" s="46" t="s">
        <v>4866</v>
      </c>
      <c r="E76" s="46" t="s">
        <v>4865</v>
      </c>
      <c r="G76" s="14">
        <v>1</v>
      </c>
      <c r="I76" s="14" t="s">
        <v>2382</v>
      </c>
      <c r="J76" s="15" t="s">
        <v>2382</v>
      </c>
      <c r="K76" s="66" t="str">
        <f t="shared" si="10"/>
        <v>Yes</v>
      </c>
      <c r="L76" s="66" t="str">
        <f t="shared" si="11"/>
        <v>Yes</v>
      </c>
      <c r="N76" s="14">
        <v>53.61</v>
      </c>
      <c r="O76" s="20" t="str">
        <f t="shared" si="7"/>
        <v>OBESITY</v>
      </c>
      <c r="Q76" s="15">
        <v>10.92</v>
      </c>
      <c r="R76" s="20" t="str">
        <f t="shared" si="8"/>
        <v>DIABETES</v>
      </c>
      <c r="T76" s="14">
        <v>2003</v>
      </c>
      <c r="U76" s="15" t="s">
        <v>20</v>
      </c>
      <c r="V76" s="15">
        <v>15</v>
      </c>
      <c r="W76" s="35" t="str">
        <f t="shared" si="9"/>
        <v>15-Sep-2003</v>
      </c>
      <c r="X76" s="28"/>
      <c r="Y76" s="44">
        <f t="shared" si="12"/>
        <v>19</v>
      </c>
      <c r="AA76" s="45">
        <v>1252.4100000000001</v>
      </c>
      <c r="AB76" s="15" t="s">
        <v>42</v>
      </c>
      <c r="AC76" s="75" t="s">
        <v>11</v>
      </c>
    </row>
    <row r="77" spans="1:29" ht="15.6" x14ac:dyDescent="0.3">
      <c r="A77" s="1" t="s">
        <v>2460</v>
      </c>
      <c r="C77" s="46" t="s">
        <v>4724</v>
      </c>
      <c r="D77" s="46" t="s">
        <v>4868</v>
      </c>
      <c r="E77" s="46" t="s">
        <v>4867</v>
      </c>
      <c r="G77" s="14">
        <v>1</v>
      </c>
      <c r="I77" s="14" t="s">
        <v>2382</v>
      </c>
      <c r="J77" s="15" t="s">
        <v>2382</v>
      </c>
      <c r="K77" s="66" t="str">
        <f t="shared" si="10"/>
        <v>Yes</v>
      </c>
      <c r="L77" s="66" t="str">
        <f t="shared" si="11"/>
        <v>Yes</v>
      </c>
      <c r="N77" s="14">
        <v>36.19</v>
      </c>
      <c r="O77" s="20" t="str">
        <f t="shared" si="7"/>
        <v>OBESITY</v>
      </c>
      <c r="Q77" s="15">
        <v>11.51</v>
      </c>
      <c r="R77" s="20" t="str">
        <f t="shared" si="8"/>
        <v>DIABETES</v>
      </c>
      <c r="T77" s="14">
        <v>1997</v>
      </c>
      <c r="U77" s="15" t="s">
        <v>15</v>
      </c>
      <c r="V77" s="15">
        <v>4</v>
      </c>
      <c r="W77" s="35" t="str">
        <f t="shared" si="9"/>
        <v>4-Nov-1997</v>
      </c>
      <c r="X77" s="28"/>
      <c r="Y77" s="44">
        <f t="shared" si="12"/>
        <v>25</v>
      </c>
      <c r="AA77" s="45">
        <v>1253</v>
      </c>
      <c r="AB77" s="15" t="s">
        <v>13</v>
      </c>
      <c r="AC77" s="75" t="s">
        <v>11</v>
      </c>
    </row>
    <row r="78" spans="1:29" ht="15.6" x14ac:dyDescent="0.3">
      <c r="A78" s="1" t="s">
        <v>2461</v>
      </c>
      <c r="C78" s="46" t="s">
        <v>4721</v>
      </c>
      <c r="D78" s="46" t="s">
        <v>4870</v>
      </c>
      <c r="E78" s="46" t="s">
        <v>4869</v>
      </c>
      <c r="G78" s="50">
        <v>0</v>
      </c>
      <c r="I78" s="14" t="s">
        <v>2382</v>
      </c>
      <c r="J78" s="15" t="s">
        <v>2382</v>
      </c>
      <c r="K78" s="66" t="str">
        <f t="shared" si="10"/>
        <v>Yes</v>
      </c>
      <c r="L78" s="66" t="str">
        <f t="shared" si="11"/>
        <v>Yes</v>
      </c>
      <c r="N78" s="14">
        <v>34.6</v>
      </c>
      <c r="O78" s="20" t="str">
        <f t="shared" si="7"/>
        <v>OBESITY</v>
      </c>
      <c r="Q78" s="15">
        <v>5.99</v>
      </c>
      <c r="R78" s="20" t="str">
        <f t="shared" si="8"/>
        <v>PREDIABETES</v>
      </c>
      <c r="T78" s="14">
        <v>2003</v>
      </c>
      <c r="U78" s="15" t="s">
        <v>30</v>
      </c>
      <c r="V78" s="15">
        <v>10</v>
      </c>
      <c r="W78" s="35" t="str">
        <f t="shared" si="9"/>
        <v>10-Dec-2003</v>
      </c>
      <c r="X78" s="28"/>
      <c r="Y78" s="44">
        <f t="shared" si="12"/>
        <v>19</v>
      </c>
      <c r="AA78" s="45">
        <v>1253.94</v>
      </c>
      <c r="AB78" s="15" t="s">
        <v>42</v>
      </c>
      <c r="AC78" s="75" t="s">
        <v>11</v>
      </c>
    </row>
    <row r="79" spans="1:29" ht="15.6" x14ac:dyDescent="0.3">
      <c r="A79" s="1" t="s">
        <v>2462</v>
      </c>
      <c r="C79" s="46" t="s">
        <v>4721</v>
      </c>
      <c r="D79" s="46" t="s">
        <v>4872</v>
      </c>
      <c r="E79" s="46" t="s">
        <v>4871</v>
      </c>
      <c r="G79" s="50">
        <v>0</v>
      </c>
      <c r="I79" s="14" t="s">
        <v>2382</v>
      </c>
      <c r="J79" s="15" t="s">
        <v>2380</v>
      </c>
      <c r="K79" s="66" t="str">
        <f t="shared" si="10"/>
        <v>Yes</v>
      </c>
      <c r="L79" s="66" t="str">
        <f t="shared" si="11"/>
        <v>No</v>
      </c>
      <c r="N79" s="14">
        <v>54.12</v>
      </c>
      <c r="O79" s="20" t="str">
        <f t="shared" si="7"/>
        <v>OBESITY</v>
      </c>
      <c r="Q79" s="15">
        <v>11.57</v>
      </c>
      <c r="R79" s="20" t="str">
        <f t="shared" si="8"/>
        <v>DIABETES</v>
      </c>
      <c r="T79" s="14">
        <v>2003</v>
      </c>
      <c r="U79" s="15" t="s">
        <v>37</v>
      </c>
      <c r="V79" s="15">
        <v>13</v>
      </c>
      <c r="W79" s="35" t="str">
        <f t="shared" si="9"/>
        <v>13-Oct-2003</v>
      </c>
      <c r="X79" s="28"/>
      <c r="Y79" s="44">
        <f t="shared" si="12"/>
        <v>19</v>
      </c>
      <c r="AA79" s="45">
        <v>1256.3</v>
      </c>
      <c r="AB79" s="15" t="s">
        <v>42</v>
      </c>
      <c r="AC79" s="75" t="s">
        <v>11</v>
      </c>
    </row>
    <row r="80" spans="1:29" ht="15.6" x14ac:dyDescent="0.3">
      <c r="A80" s="1" t="s">
        <v>2463</v>
      </c>
      <c r="C80" s="46" t="s">
        <v>4724</v>
      </c>
      <c r="D80" s="46" t="s">
        <v>4874</v>
      </c>
      <c r="E80" s="46" t="s">
        <v>4873</v>
      </c>
      <c r="G80" s="50">
        <v>0</v>
      </c>
      <c r="I80" s="14" t="s">
        <v>2382</v>
      </c>
      <c r="J80" s="15" t="s">
        <v>2382</v>
      </c>
      <c r="K80" s="66" t="str">
        <f t="shared" si="10"/>
        <v>Yes</v>
      </c>
      <c r="L80" s="66" t="str">
        <f t="shared" si="11"/>
        <v>Yes</v>
      </c>
      <c r="N80" s="14">
        <v>48.82</v>
      </c>
      <c r="O80" s="20" t="str">
        <f t="shared" si="7"/>
        <v>OBESITY</v>
      </c>
      <c r="Q80" s="15">
        <v>6.67</v>
      </c>
      <c r="R80" s="20" t="str">
        <f t="shared" si="8"/>
        <v>DIABETES</v>
      </c>
      <c r="T80" s="14">
        <v>2003</v>
      </c>
      <c r="U80" s="15" t="s">
        <v>37</v>
      </c>
      <c r="V80" s="15">
        <v>30</v>
      </c>
      <c r="W80" s="35" t="str">
        <f t="shared" si="9"/>
        <v>30-Oct-2003</v>
      </c>
      <c r="X80" s="28"/>
      <c r="Y80" s="44">
        <f t="shared" si="12"/>
        <v>19</v>
      </c>
      <c r="AA80" s="45">
        <v>1261.44</v>
      </c>
      <c r="AB80" s="15" t="s">
        <v>42</v>
      </c>
      <c r="AC80" s="75" t="s">
        <v>11</v>
      </c>
    </row>
    <row r="81" spans="1:29" ht="15.6" x14ac:dyDescent="0.3">
      <c r="A81" s="1" t="s">
        <v>2464</v>
      </c>
      <c r="C81" s="46" t="s">
        <v>4721</v>
      </c>
      <c r="D81" s="46" t="s">
        <v>4876</v>
      </c>
      <c r="E81" s="46" t="s">
        <v>4875</v>
      </c>
      <c r="G81" s="50">
        <v>0</v>
      </c>
      <c r="I81" s="14" t="s">
        <v>2382</v>
      </c>
      <c r="J81" s="15" t="s">
        <v>2380</v>
      </c>
      <c r="K81" s="66" t="str">
        <f t="shared" si="10"/>
        <v>Yes</v>
      </c>
      <c r="L81" s="66" t="str">
        <f t="shared" si="11"/>
        <v>No</v>
      </c>
      <c r="N81" s="14">
        <v>51.01</v>
      </c>
      <c r="O81" s="20" t="str">
        <f t="shared" si="7"/>
        <v>OBESITY</v>
      </c>
      <c r="Q81" s="15">
        <v>9.1999999999999993</v>
      </c>
      <c r="R81" s="20" t="str">
        <f t="shared" si="8"/>
        <v>DIABETES</v>
      </c>
      <c r="T81" s="14">
        <v>2003</v>
      </c>
      <c r="U81" s="15" t="s">
        <v>35</v>
      </c>
      <c r="V81" s="15">
        <v>15</v>
      </c>
      <c r="W81" s="35" t="str">
        <f t="shared" si="9"/>
        <v>15-Aug-2003</v>
      </c>
      <c r="X81" s="28"/>
      <c r="Y81" s="44">
        <f t="shared" si="12"/>
        <v>19</v>
      </c>
      <c r="AA81" s="45">
        <v>1261.8599999999999</v>
      </c>
      <c r="AB81" s="15" t="s">
        <v>42</v>
      </c>
      <c r="AC81" s="75" t="s">
        <v>11</v>
      </c>
    </row>
    <row r="82" spans="1:29" ht="15.6" x14ac:dyDescent="0.3">
      <c r="A82" s="1" t="s">
        <v>2465</v>
      </c>
      <c r="C82" s="46" t="s">
        <v>4721</v>
      </c>
      <c r="D82" s="46" t="s">
        <v>4878</v>
      </c>
      <c r="E82" s="46" t="s">
        <v>4877</v>
      </c>
      <c r="G82" s="14">
        <v>1</v>
      </c>
      <c r="I82" s="14" t="s">
        <v>2382</v>
      </c>
      <c r="J82" s="15" t="s">
        <v>2382</v>
      </c>
      <c r="K82" s="66" t="str">
        <f t="shared" si="10"/>
        <v>Yes</v>
      </c>
      <c r="L82" s="66" t="str">
        <f t="shared" si="11"/>
        <v>Yes</v>
      </c>
      <c r="N82" s="14">
        <v>45.65</v>
      </c>
      <c r="O82" s="20" t="str">
        <f t="shared" si="7"/>
        <v>OBESITY</v>
      </c>
      <c r="Q82" s="15">
        <v>5.1100000000000003</v>
      </c>
      <c r="R82" s="20" t="str">
        <f t="shared" si="8"/>
        <v>NORMAL</v>
      </c>
      <c r="T82" s="14">
        <v>2003</v>
      </c>
      <c r="U82" s="15" t="s">
        <v>15</v>
      </c>
      <c r="V82" s="15">
        <v>21</v>
      </c>
      <c r="W82" s="35" t="str">
        <f t="shared" si="9"/>
        <v>21-Nov-2003</v>
      </c>
      <c r="X82" s="28"/>
      <c r="Y82" s="44">
        <f t="shared" si="12"/>
        <v>19</v>
      </c>
      <c r="AA82" s="45">
        <v>1263.25</v>
      </c>
      <c r="AB82" s="15" t="s">
        <v>42</v>
      </c>
      <c r="AC82" s="75" t="s">
        <v>11</v>
      </c>
    </row>
    <row r="83" spans="1:29" ht="15.6" x14ac:dyDescent="0.3">
      <c r="A83" s="1" t="s">
        <v>2466</v>
      </c>
      <c r="C83" s="46" t="s">
        <v>4724</v>
      </c>
      <c r="D83" s="46" t="s">
        <v>4880</v>
      </c>
      <c r="E83" s="46" t="s">
        <v>4879</v>
      </c>
      <c r="G83" s="50">
        <v>0</v>
      </c>
      <c r="I83" s="14" t="s">
        <v>2382</v>
      </c>
      <c r="J83" s="15" t="s">
        <v>2380</v>
      </c>
      <c r="K83" s="66" t="str">
        <f t="shared" si="10"/>
        <v>Yes</v>
      </c>
      <c r="L83" s="66" t="str">
        <f t="shared" si="11"/>
        <v>No</v>
      </c>
      <c r="N83" s="14">
        <v>52.9</v>
      </c>
      <c r="O83" s="20" t="str">
        <f t="shared" si="7"/>
        <v>OBESITY</v>
      </c>
      <c r="Q83" s="15">
        <v>5.34</v>
      </c>
      <c r="R83" s="20" t="str">
        <f t="shared" si="8"/>
        <v>NORMAL</v>
      </c>
      <c r="T83" s="14">
        <v>2002</v>
      </c>
      <c r="U83" s="15" t="s">
        <v>30</v>
      </c>
      <c r="V83" s="15">
        <v>4</v>
      </c>
      <c r="W83" s="35" t="str">
        <f t="shared" si="9"/>
        <v>4-Dec-2002</v>
      </c>
      <c r="X83" s="28"/>
      <c r="Y83" s="44">
        <f t="shared" si="12"/>
        <v>20</v>
      </c>
      <c r="AA83" s="45">
        <v>1267</v>
      </c>
      <c r="AB83" s="15" t="s">
        <v>13</v>
      </c>
      <c r="AC83" s="75" t="s">
        <v>11</v>
      </c>
    </row>
    <row r="84" spans="1:29" ht="15.6" x14ac:dyDescent="0.3">
      <c r="A84" s="1" t="s">
        <v>2467</v>
      </c>
      <c r="C84" s="46" t="s">
        <v>4721</v>
      </c>
      <c r="D84" s="46" t="s">
        <v>4882</v>
      </c>
      <c r="E84" s="46" t="s">
        <v>4881</v>
      </c>
      <c r="G84" s="14">
        <v>1</v>
      </c>
      <c r="I84" s="14" t="s">
        <v>2382</v>
      </c>
      <c r="J84" s="15" t="s">
        <v>2382</v>
      </c>
      <c r="K84" s="66" t="str">
        <f t="shared" si="10"/>
        <v>Yes</v>
      </c>
      <c r="L84" s="66" t="str">
        <f t="shared" si="11"/>
        <v>Yes</v>
      </c>
      <c r="N84" s="14">
        <v>45.41</v>
      </c>
      <c r="O84" s="20" t="str">
        <f t="shared" si="7"/>
        <v>OBESITY</v>
      </c>
      <c r="Q84" s="15">
        <v>4.03</v>
      </c>
      <c r="R84" s="20" t="str">
        <f t="shared" si="8"/>
        <v>NORMAL</v>
      </c>
      <c r="T84" s="14">
        <v>1997</v>
      </c>
      <c r="U84" s="15" t="s">
        <v>37</v>
      </c>
      <c r="V84" s="15">
        <v>26</v>
      </c>
      <c r="W84" s="35" t="str">
        <f t="shared" si="9"/>
        <v>26-Oct-1997</v>
      </c>
      <c r="X84" s="28"/>
      <c r="Y84" s="44">
        <f t="shared" si="12"/>
        <v>25</v>
      </c>
      <c r="AA84" s="45">
        <v>1276</v>
      </c>
      <c r="AB84" s="15" t="s">
        <v>23</v>
      </c>
      <c r="AC84" s="75" t="s">
        <v>11</v>
      </c>
    </row>
    <row r="85" spans="1:29" ht="15.6" x14ac:dyDescent="0.3">
      <c r="A85" s="1" t="s">
        <v>2468</v>
      </c>
      <c r="C85" s="46" t="s">
        <v>4724</v>
      </c>
      <c r="D85" s="46" t="s">
        <v>4884</v>
      </c>
      <c r="E85" s="46" t="s">
        <v>4883</v>
      </c>
      <c r="G85" s="14">
        <v>1</v>
      </c>
      <c r="I85" s="14" t="s">
        <v>2382</v>
      </c>
      <c r="J85" s="15" t="s">
        <v>2382</v>
      </c>
      <c r="K85" s="66" t="str">
        <f t="shared" si="10"/>
        <v>Yes</v>
      </c>
      <c r="L85" s="66" t="str">
        <f t="shared" si="11"/>
        <v>Yes</v>
      </c>
      <c r="N85" s="14">
        <v>49.41</v>
      </c>
      <c r="O85" s="20" t="str">
        <f t="shared" si="7"/>
        <v>OBESITY</v>
      </c>
      <c r="Q85" s="15">
        <v>4.2300000000000004</v>
      </c>
      <c r="R85" s="20" t="str">
        <f t="shared" si="8"/>
        <v>NORMAL</v>
      </c>
      <c r="T85" s="14">
        <v>2004</v>
      </c>
      <c r="U85" s="15" t="s">
        <v>20</v>
      </c>
      <c r="V85" s="15">
        <v>30</v>
      </c>
      <c r="W85" s="35" t="str">
        <f t="shared" si="9"/>
        <v>30-Sep-2004</v>
      </c>
      <c r="X85" s="28"/>
      <c r="Y85" s="44">
        <f t="shared" si="12"/>
        <v>18</v>
      </c>
      <c r="AA85" s="45">
        <v>1283</v>
      </c>
      <c r="AB85" s="15" t="s">
        <v>13</v>
      </c>
      <c r="AC85" s="75" t="s">
        <v>11</v>
      </c>
    </row>
    <row r="86" spans="1:29" ht="15.6" x14ac:dyDescent="0.3">
      <c r="A86" s="1" t="s">
        <v>2469</v>
      </c>
      <c r="C86" s="46" t="s">
        <v>4724</v>
      </c>
      <c r="D86" s="46" t="s">
        <v>4886</v>
      </c>
      <c r="E86" s="46" t="s">
        <v>4885</v>
      </c>
      <c r="G86" s="14">
        <v>2</v>
      </c>
      <c r="I86" s="14" t="s">
        <v>2382</v>
      </c>
      <c r="J86" s="15" t="s">
        <v>2380</v>
      </c>
      <c r="K86" s="66" t="str">
        <f t="shared" si="10"/>
        <v>Yes</v>
      </c>
      <c r="L86" s="66" t="str">
        <f t="shared" si="11"/>
        <v>No</v>
      </c>
      <c r="N86" s="14">
        <v>31.824999999999999</v>
      </c>
      <c r="O86" s="20" t="str">
        <f t="shared" si="7"/>
        <v>OBESITY</v>
      </c>
      <c r="Q86" s="15">
        <v>4.0599999999999996</v>
      </c>
      <c r="R86" s="20" t="str">
        <f t="shared" si="8"/>
        <v>NORMAL</v>
      </c>
      <c r="T86" s="14">
        <v>2004</v>
      </c>
      <c r="U86" s="15" t="s">
        <v>10</v>
      </c>
      <c r="V86" s="15">
        <v>28</v>
      </c>
      <c r="W86" s="35" t="str">
        <f t="shared" si="9"/>
        <v>28-Jul-2004</v>
      </c>
      <c r="X86" s="28"/>
      <c r="Y86" s="44">
        <f t="shared" si="12"/>
        <v>18</v>
      </c>
      <c r="AA86" s="45">
        <v>1285</v>
      </c>
      <c r="AB86" s="15" t="s">
        <v>13</v>
      </c>
      <c r="AC86" s="75" t="s">
        <v>11</v>
      </c>
    </row>
    <row r="87" spans="1:29" ht="15.6" x14ac:dyDescent="0.3">
      <c r="A87" s="1" t="s">
        <v>2470</v>
      </c>
      <c r="C87" s="46" t="s">
        <v>4724</v>
      </c>
      <c r="D87" s="46" t="s">
        <v>4888</v>
      </c>
      <c r="E87" s="46" t="s">
        <v>4887</v>
      </c>
      <c r="G87" s="14">
        <v>2</v>
      </c>
      <c r="I87" s="14" t="s">
        <v>2382</v>
      </c>
      <c r="J87" s="15" t="s">
        <v>2380</v>
      </c>
      <c r="K87" s="66" t="str">
        <f t="shared" si="10"/>
        <v>Yes</v>
      </c>
      <c r="L87" s="66" t="str">
        <f t="shared" si="11"/>
        <v>No</v>
      </c>
      <c r="N87" s="14">
        <v>51.28</v>
      </c>
      <c r="O87" s="20" t="str">
        <f t="shared" si="7"/>
        <v>OBESITY</v>
      </c>
      <c r="Q87" s="15">
        <v>4.68</v>
      </c>
      <c r="R87" s="20" t="str">
        <f t="shared" si="8"/>
        <v>NORMAL</v>
      </c>
      <c r="T87" s="14">
        <v>2000</v>
      </c>
      <c r="U87" s="15" t="s">
        <v>18</v>
      </c>
      <c r="V87" s="15">
        <v>26</v>
      </c>
      <c r="W87" s="35" t="str">
        <f t="shared" si="9"/>
        <v>26-Jun-2000</v>
      </c>
      <c r="X87" s="28"/>
      <c r="Y87" s="44">
        <f t="shared" si="12"/>
        <v>22</v>
      </c>
      <c r="AA87" s="45">
        <v>1286</v>
      </c>
      <c r="AB87" s="15" t="s">
        <v>13</v>
      </c>
      <c r="AC87" s="75" t="s">
        <v>11</v>
      </c>
    </row>
    <row r="88" spans="1:29" ht="15.6" x14ac:dyDescent="0.3">
      <c r="A88" s="1" t="s">
        <v>2471</v>
      </c>
      <c r="C88" s="46" t="s">
        <v>4724</v>
      </c>
      <c r="D88" s="46" t="s">
        <v>4890</v>
      </c>
      <c r="E88" s="46" t="s">
        <v>4889</v>
      </c>
      <c r="G88" s="14">
        <v>1</v>
      </c>
      <c r="I88" s="14" t="s">
        <v>2382</v>
      </c>
      <c r="J88" s="15" t="s">
        <v>2380</v>
      </c>
      <c r="K88" s="66" t="str">
        <f t="shared" si="10"/>
        <v>Yes</v>
      </c>
      <c r="L88" s="66" t="str">
        <f t="shared" si="11"/>
        <v>No</v>
      </c>
      <c r="N88" s="14">
        <v>34.96</v>
      </c>
      <c r="O88" s="20" t="str">
        <f t="shared" si="7"/>
        <v>OBESITY</v>
      </c>
      <c r="Q88" s="15">
        <v>4.34</v>
      </c>
      <c r="R88" s="20" t="str">
        <f t="shared" si="8"/>
        <v>NORMAL</v>
      </c>
      <c r="T88" s="14">
        <v>1998</v>
      </c>
      <c r="U88" s="15" t="s">
        <v>18</v>
      </c>
      <c r="V88" s="15">
        <v>4</v>
      </c>
      <c r="W88" s="35" t="str">
        <f t="shared" si="9"/>
        <v>4-Jun-1998</v>
      </c>
      <c r="X88" s="28"/>
      <c r="Y88" s="44">
        <f t="shared" si="12"/>
        <v>25</v>
      </c>
      <c r="AA88" s="45">
        <v>1290.93</v>
      </c>
      <c r="AB88" s="15" t="s">
        <v>13</v>
      </c>
      <c r="AC88" s="75" t="s">
        <v>11</v>
      </c>
    </row>
    <row r="89" spans="1:29" ht="15.6" x14ac:dyDescent="0.3">
      <c r="A89" s="1" t="s">
        <v>2472</v>
      </c>
      <c r="C89" s="46" t="s">
        <v>4721</v>
      </c>
      <c r="D89" s="46" t="s">
        <v>4892</v>
      </c>
      <c r="E89" s="46" t="s">
        <v>4891</v>
      </c>
      <c r="G89" s="50">
        <v>0</v>
      </c>
      <c r="I89" s="14" t="s">
        <v>2382</v>
      </c>
      <c r="J89" s="15" t="s">
        <v>2380</v>
      </c>
      <c r="K89" s="66" t="str">
        <f t="shared" si="10"/>
        <v>Yes</v>
      </c>
      <c r="L89" s="66" t="str">
        <f t="shared" si="11"/>
        <v>No</v>
      </c>
      <c r="N89" s="14">
        <v>33.11</v>
      </c>
      <c r="O89" s="20" t="str">
        <f t="shared" si="7"/>
        <v>OBESITY</v>
      </c>
      <c r="Q89" s="15">
        <v>10.51</v>
      </c>
      <c r="R89" s="20" t="str">
        <f t="shared" si="8"/>
        <v>DIABETES</v>
      </c>
      <c r="T89" s="14">
        <v>2001</v>
      </c>
      <c r="U89" s="15" t="s">
        <v>15</v>
      </c>
      <c r="V89" s="15">
        <v>29</v>
      </c>
      <c r="W89" s="35" t="str">
        <f t="shared" si="9"/>
        <v>29-Nov-2001</v>
      </c>
      <c r="X89" s="28"/>
      <c r="Y89" s="44">
        <f t="shared" si="12"/>
        <v>21</v>
      </c>
      <c r="AA89" s="45">
        <v>1293</v>
      </c>
      <c r="AB89" s="15" t="s">
        <v>23</v>
      </c>
      <c r="AC89" s="75" t="s">
        <v>11</v>
      </c>
    </row>
    <row r="90" spans="1:29" ht="15.6" x14ac:dyDescent="0.3">
      <c r="A90" s="1" t="s">
        <v>2473</v>
      </c>
      <c r="C90" s="46" t="s">
        <v>4721</v>
      </c>
      <c r="D90" s="46" t="s">
        <v>4894</v>
      </c>
      <c r="E90" s="46" t="s">
        <v>4893</v>
      </c>
      <c r="G90" s="14">
        <v>1</v>
      </c>
      <c r="I90" s="14" t="s">
        <v>2382</v>
      </c>
      <c r="J90" s="15" t="s">
        <v>2382</v>
      </c>
      <c r="K90" s="66" t="str">
        <f t="shared" si="10"/>
        <v>Yes</v>
      </c>
      <c r="L90" s="66" t="str">
        <f t="shared" si="11"/>
        <v>Yes</v>
      </c>
      <c r="N90" s="14">
        <v>54.74</v>
      </c>
      <c r="O90" s="20" t="str">
        <f t="shared" si="7"/>
        <v>OBESITY</v>
      </c>
      <c r="Q90" s="15">
        <v>5.84</v>
      </c>
      <c r="R90" s="20" t="str">
        <f t="shared" si="8"/>
        <v>PREDIABETES</v>
      </c>
      <c r="T90" s="14">
        <v>2002</v>
      </c>
      <c r="U90" s="15" t="s">
        <v>30</v>
      </c>
      <c r="V90" s="15">
        <v>10</v>
      </c>
      <c r="W90" s="35" t="str">
        <f t="shared" si="9"/>
        <v>10-Dec-2002</v>
      </c>
      <c r="X90" s="28"/>
      <c r="Y90" s="44">
        <f t="shared" si="12"/>
        <v>20</v>
      </c>
      <c r="AA90" s="45">
        <v>1304</v>
      </c>
      <c r="AB90" s="15" t="s">
        <v>23</v>
      </c>
      <c r="AC90" s="75" t="s">
        <v>11</v>
      </c>
    </row>
    <row r="91" spans="1:29" ht="15.6" x14ac:dyDescent="0.3">
      <c r="A91" s="1" t="s">
        <v>2474</v>
      </c>
      <c r="C91" s="46" t="s">
        <v>4721</v>
      </c>
      <c r="D91" s="46" t="s">
        <v>4896</v>
      </c>
      <c r="E91" s="46" t="s">
        <v>4895</v>
      </c>
      <c r="G91" s="14">
        <v>1</v>
      </c>
      <c r="I91" s="14" t="s">
        <v>2382</v>
      </c>
      <c r="J91" s="15" t="s">
        <v>2380</v>
      </c>
      <c r="K91" s="66" t="str">
        <f t="shared" si="10"/>
        <v>Yes</v>
      </c>
      <c r="L91" s="66" t="str">
        <f t="shared" si="11"/>
        <v>No</v>
      </c>
      <c r="N91" s="14">
        <v>32.56</v>
      </c>
      <c r="O91" s="20" t="str">
        <f t="shared" si="7"/>
        <v>OBESITY</v>
      </c>
      <c r="Q91" s="15">
        <v>5.41</v>
      </c>
      <c r="R91" s="20" t="str">
        <f t="shared" si="8"/>
        <v>NORMAL</v>
      </c>
      <c r="T91" s="14">
        <v>1999</v>
      </c>
      <c r="U91" s="15" t="s">
        <v>30</v>
      </c>
      <c r="V91" s="15">
        <v>2</v>
      </c>
      <c r="W91" s="35" t="str">
        <f t="shared" si="9"/>
        <v>2-Dec-1999</v>
      </c>
      <c r="X91" s="28"/>
      <c r="Y91" s="44">
        <f t="shared" si="12"/>
        <v>23</v>
      </c>
      <c r="AA91" s="45">
        <v>1304</v>
      </c>
      <c r="AB91" s="15" t="s">
        <v>13</v>
      </c>
      <c r="AC91" s="75" t="s">
        <v>11</v>
      </c>
    </row>
    <row r="92" spans="1:29" ht="15.6" x14ac:dyDescent="0.3">
      <c r="A92" s="1" t="s">
        <v>2475</v>
      </c>
      <c r="C92" s="46" t="s">
        <v>4721</v>
      </c>
      <c r="D92" s="46" t="s">
        <v>4898</v>
      </c>
      <c r="E92" s="46" t="s">
        <v>4897</v>
      </c>
      <c r="G92" s="14">
        <v>1</v>
      </c>
      <c r="I92" s="14" t="s">
        <v>2382</v>
      </c>
      <c r="J92" s="15" t="s">
        <v>2380</v>
      </c>
      <c r="K92" s="66" t="str">
        <f t="shared" si="10"/>
        <v>Yes</v>
      </c>
      <c r="L92" s="66" t="str">
        <f t="shared" si="11"/>
        <v>No</v>
      </c>
      <c r="N92" s="14">
        <v>39.049999999999997</v>
      </c>
      <c r="O92" s="20" t="str">
        <f t="shared" si="7"/>
        <v>OBESITY</v>
      </c>
      <c r="Q92" s="15">
        <v>6.06</v>
      </c>
      <c r="R92" s="20" t="str">
        <f t="shared" si="8"/>
        <v>PREDIABETES</v>
      </c>
      <c r="T92" s="14">
        <v>2002</v>
      </c>
      <c r="U92" s="15" t="s">
        <v>37</v>
      </c>
      <c r="V92" s="15">
        <v>13</v>
      </c>
      <c r="W92" s="35" t="str">
        <f t="shared" si="9"/>
        <v>13-Oct-2002</v>
      </c>
      <c r="X92" s="28"/>
      <c r="Y92" s="44">
        <f t="shared" si="12"/>
        <v>20</v>
      </c>
      <c r="AA92" s="45">
        <v>1315</v>
      </c>
      <c r="AB92" s="15" t="s">
        <v>13</v>
      </c>
      <c r="AC92" s="75" t="s">
        <v>11</v>
      </c>
    </row>
    <row r="93" spans="1:29" ht="15.6" x14ac:dyDescent="0.3">
      <c r="A93" s="1" t="s">
        <v>2476</v>
      </c>
      <c r="C93" s="46" t="s">
        <v>4721</v>
      </c>
      <c r="D93" s="46" t="s">
        <v>4900</v>
      </c>
      <c r="E93" s="46" t="s">
        <v>4899</v>
      </c>
      <c r="G93" s="50">
        <v>0</v>
      </c>
      <c r="I93" s="14" t="s">
        <v>2382</v>
      </c>
      <c r="J93" s="15" t="s">
        <v>2380</v>
      </c>
      <c r="K93" s="66" t="str">
        <f t="shared" si="10"/>
        <v>Yes</v>
      </c>
      <c r="L93" s="66" t="str">
        <f t="shared" si="11"/>
        <v>No</v>
      </c>
      <c r="N93" s="14">
        <v>42.75</v>
      </c>
      <c r="O93" s="20" t="str">
        <f t="shared" si="7"/>
        <v>OBESITY</v>
      </c>
      <c r="Q93" s="15">
        <v>4.22</v>
      </c>
      <c r="R93" s="20" t="str">
        <f t="shared" si="8"/>
        <v>NORMAL</v>
      </c>
      <c r="T93" s="14">
        <v>1999</v>
      </c>
      <c r="U93" s="15" t="s">
        <v>37</v>
      </c>
      <c r="V93" s="15">
        <v>14</v>
      </c>
      <c r="W93" s="35" t="str">
        <f t="shared" si="9"/>
        <v>14-Oct-1999</v>
      </c>
      <c r="X93" s="28"/>
      <c r="Y93" s="44">
        <f t="shared" si="12"/>
        <v>23</v>
      </c>
      <c r="AA93" s="45">
        <v>1329.17</v>
      </c>
      <c r="AB93" s="15" t="s">
        <v>13</v>
      </c>
      <c r="AC93" s="75" t="s">
        <v>11</v>
      </c>
    </row>
    <row r="94" spans="1:29" ht="15.6" x14ac:dyDescent="0.3">
      <c r="A94" s="1" t="s">
        <v>2477</v>
      </c>
      <c r="C94" s="46" t="s">
        <v>4724</v>
      </c>
      <c r="D94" s="46" t="s">
        <v>4902</v>
      </c>
      <c r="E94" s="46" t="s">
        <v>4901</v>
      </c>
      <c r="G94" s="14">
        <v>2</v>
      </c>
      <c r="I94" s="14" t="s">
        <v>2382</v>
      </c>
      <c r="J94" s="15" t="s">
        <v>2380</v>
      </c>
      <c r="K94" s="66" t="str">
        <f t="shared" si="10"/>
        <v>Yes</v>
      </c>
      <c r="L94" s="66" t="str">
        <f t="shared" si="11"/>
        <v>No</v>
      </c>
      <c r="N94" s="14">
        <v>50.58</v>
      </c>
      <c r="O94" s="20" t="str">
        <f t="shared" si="7"/>
        <v>OBESITY</v>
      </c>
      <c r="Q94" s="15">
        <v>5.12</v>
      </c>
      <c r="R94" s="20" t="str">
        <f t="shared" si="8"/>
        <v>NORMAL</v>
      </c>
      <c r="T94" s="14">
        <v>1998</v>
      </c>
      <c r="U94" s="15" t="s">
        <v>10</v>
      </c>
      <c r="V94" s="15">
        <v>12</v>
      </c>
      <c r="W94" s="35" t="str">
        <f t="shared" si="9"/>
        <v>12-Jul-1998</v>
      </c>
      <c r="X94" s="28"/>
      <c r="Y94" s="44">
        <f t="shared" si="12"/>
        <v>24</v>
      </c>
      <c r="AA94" s="45">
        <v>1332.61</v>
      </c>
      <c r="AB94" s="15" t="s">
        <v>13</v>
      </c>
      <c r="AC94" s="75" t="s">
        <v>11</v>
      </c>
    </row>
    <row r="95" spans="1:29" ht="15.6" x14ac:dyDescent="0.3">
      <c r="A95" s="1" t="s">
        <v>2478</v>
      </c>
      <c r="C95" s="46" t="s">
        <v>4724</v>
      </c>
      <c r="D95" s="46" t="s">
        <v>4745</v>
      </c>
      <c r="E95" s="46" t="s">
        <v>4903</v>
      </c>
      <c r="G95" s="50">
        <v>0</v>
      </c>
      <c r="I95" s="14" t="s">
        <v>2382</v>
      </c>
      <c r="J95" s="15" t="s">
        <v>2382</v>
      </c>
      <c r="K95" s="66" t="str">
        <f t="shared" si="10"/>
        <v>Yes</v>
      </c>
      <c r="L95" s="66" t="str">
        <f t="shared" si="11"/>
        <v>Yes</v>
      </c>
      <c r="N95" s="14">
        <v>30.495000000000001</v>
      </c>
      <c r="O95" s="20" t="str">
        <f t="shared" si="7"/>
        <v>OBESITY</v>
      </c>
      <c r="Q95" s="15">
        <v>4.57</v>
      </c>
      <c r="R95" s="20" t="str">
        <f t="shared" si="8"/>
        <v>NORMAL</v>
      </c>
      <c r="T95" s="14">
        <v>1995</v>
      </c>
      <c r="U95" s="15" t="s">
        <v>10</v>
      </c>
      <c r="V95" s="15">
        <v>30</v>
      </c>
      <c r="W95" s="35" t="str">
        <f t="shared" si="9"/>
        <v>30-Jul-1995</v>
      </c>
      <c r="X95" s="28"/>
      <c r="Y95" s="44">
        <f t="shared" si="12"/>
        <v>27</v>
      </c>
      <c r="AA95" s="45">
        <v>1338</v>
      </c>
      <c r="AB95" s="15" t="s">
        <v>23</v>
      </c>
      <c r="AC95" s="75" t="s">
        <v>11</v>
      </c>
    </row>
    <row r="96" spans="1:29" ht="15.6" x14ac:dyDescent="0.3">
      <c r="A96" s="1" t="s">
        <v>2479</v>
      </c>
      <c r="C96" s="46" t="s">
        <v>4721</v>
      </c>
      <c r="D96" s="46" t="s">
        <v>4780</v>
      </c>
      <c r="E96" s="46" t="s">
        <v>4904</v>
      </c>
      <c r="G96" s="14">
        <v>2</v>
      </c>
      <c r="I96" s="14" t="s">
        <v>2382</v>
      </c>
      <c r="J96" s="15" t="s">
        <v>2382</v>
      </c>
      <c r="K96" s="66" t="str">
        <f t="shared" si="10"/>
        <v>Yes</v>
      </c>
      <c r="L96" s="66" t="str">
        <f t="shared" si="11"/>
        <v>Yes</v>
      </c>
      <c r="N96" s="14">
        <v>48.31</v>
      </c>
      <c r="O96" s="20" t="str">
        <f t="shared" si="7"/>
        <v>OBESITY</v>
      </c>
      <c r="Q96" s="15">
        <v>9.58</v>
      </c>
      <c r="R96" s="20" t="str">
        <f t="shared" si="8"/>
        <v>DIABETES</v>
      </c>
      <c r="T96" s="14">
        <v>1997</v>
      </c>
      <c r="U96" s="15" t="s">
        <v>15</v>
      </c>
      <c r="V96" s="15">
        <v>7</v>
      </c>
      <c r="W96" s="35" t="str">
        <f t="shared" si="9"/>
        <v>7-Nov-1997</v>
      </c>
      <c r="X96" s="28"/>
      <c r="Y96" s="44">
        <f t="shared" si="12"/>
        <v>25</v>
      </c>
      <c r="AA96" s="45">
        <v>1341.16</v>
      </c>
      <c r="AB96" s="15" t="s">
        <v>23</v>
      </c>
      <c r="AC96" s="75" t="s">
        <v>11</v>
      </c>
    </row>
    <row r="97" spans="1:29" ht="15.6" x14ac:dyDescent="0.3">
      <c r="A97" s="1" t="s">
        <v>2480</v>
      </c>
      <c r="C97" s="46" t="s">
        <v>4724</v>
      </c>
      <c r="D97" s="46" t="s">
        <v>4906</v>
      </c>
      <c r="E97" s="46" t="s">
        <v>4905</v>
      </c>
      <c r="G97" s="14">
        <v>1</v>
      </c>
      <c r="I97" s="14" t="s">
        <v>2382</v>
      </c>
      <c r="J97" s="15" t="s">
        <v>2382</v>
      </c>
      <c r="K97" s="66" t="str">
        <f t="shared" si="10"/>
        <v>Yes</v>
      </c>
      <c r="L97" s="66" t="str">
        <f t="shared" si="11"/>
        <v>Yes</v>
      </c>
      <c r="N97" s="14">
        <v>48.99</v>
      </c>
      <c r="O97" s="20" t="str">
        <f t="shared" si="7"/>
        <v>OBESITY</v>
      </c>
      <c r="Q97" s="15">
        <v>9.7799999999999994</v>
      </c>
      <c r="R97" s="20" t="str">
        <f t="shared" si="8"/>
        <v>DIABETES</v>
      </c>
      <c r="T97" s="14">
        <v>1998</v>
      </c>
      <c r="U97" s="15" t="s">
        <v>30</v>
      </c>
      <c r="V97" s="15">
        <v>3</v>
      </c>
      <c r="W97" s="35" t="str">
        <f t="shared" si="9"/>
        <v>3-Dec-1998</v>
      </c>
      <c r="X97" s="28"/>
      <c r="Y97" s="44">
        <f t="shared" si="12"/>
        <v>24</v>
      </c>
      <c r="AA97" s="45">
        <v>1359</v>
      </c>
      <c r="AB97" s="15" t="s">
        <v>13</v>
      </c>
      <c r="AC97" s="75" t="s">
        <v>11</v>
      </c>
    </row>
    <row r="98" spans="1:29" ht="15.6" x14ac:dyDescent="0.3">
      <c r="A98" s="1" t="s">
        <v>2481</v>
      </c>
      <c r="C98" s="46" t="s">
        <v>4721</v>
      </c>
      <c r="D98" s="46" t="s">
        <v>4908</v>
      </c>
      <c r="E98" s="46" t="s">
        <v>4907</v>
      </c>
      <c r="G98" s="50">
        <v>0</v>
      </c>
      <c r="I98" s="14" t="s">
        <v>2382</v>
      </c>
      <c r="J98" s="15" t="s">
        <v>2382</v>
      </c>
      <c r="K98" s="66" t="str">
        <f t="shared" si="10"/>
        <v>Yes</v>
      </c>
      <c r="L98" s="66" t="str">
        <f t="shared" si="11"/>
        <v>Yes</v>
      </c>
      <c r="N98" s="14">
        <v>38.39</v>
      </c>
      <c r="O98" s="20" t="str">
        <f t="shared" si="7"/>
        <v>OBESITY</v>
      </c>
      <c r="Q98" s="15">
        <v>4.1100000000000003</v>
      </c>
      <c r="R98" s="20" t="str">
        <f t="shared" si="8"/>
        <v>NORMAL</v>
      </c>
      <c r="T98" s="14">
        <v>2002</v>
      </c>
      <c r="U98" s="15" t="s">
        <v>35</v>
      </c>
      <c r="V98" s="15">
        <v>15</v>
      </c>
      <c r="W98" s="35" t="str">
        <f t="shared" si="9"/>
        <v>15-Aug-2002</v>
      </c>
      <c r="X98" s="28"/>
      <c r="Y98" s="44">
        <f t="shared" si="12"/>
        <v>20</v>
      </c>
      <c r="AA98" s="45">
        <v>1382</v>
      </c>
      <c r="AB98" s="15" t="s">
        <v>13</v>
      </c>
      <c r="AC98" s="75" t="s">
        <v>11</v>
      </c>
    </row>
    <row r="99" spans="1:29" ht="15.6" x14ac:dyDescent="0.3">
      <c r="A99" s="1" t="s">
        <v>2482</v>
      </c>
      <c r="C99" s="46" t="s">
        <v>4721</v>
      </c>
      <c r="D99" s="46" t="s">
        <v>4910</v>
      </c>
      <c r="E99" s="46" t="s">
        <v>4909</v>
      </c>
      <c r="G99" s="14">
        <v>2</v>
      </c>
      <c r="I99" s="14" t="s">
        <v>2382</v>
      </c>
      <c r="J99" s="15" t="s">
        <v>2382</v>
      </c>
      <c r="K99" s="66" t="str">
        <f t="shared" si="10"/>
        <v>Yes</v>
      </c>
      <c r="L99" s="66" t="str">
        <f t="shared" si="11"/>
        <v>Yes</v>
      </c>
      <c r="N99" s="14">
        <v>44.34</v>
      </c>
      <c r="O99" s="20" t="str">
        <f t="shared" si="7"/>
        <v>OBESITY</v>
      </c>
      <c r="Q99" s="15">
        <v>4.0199999999999996</v>
      </c>
      <c r="R99" s="20" t="str">
        <f t="shared" si="8"/>
        <v>NORMAL</v>
      </c>
      <c r="T99" s="14">
        <v>1999</v>
      </c>
      <c r="U99" s="15" t="s">
        <v>10</v>
      </c>
      <c r="V99" s="15">
        <v>6</v>
      </c>
      <c r="W99" s="35" t="str">
        <f t="shared" si="9"/>
        <v>6-Jul-1999</v>
      </c>
      <c r="X99" s="28"/>
      <c r="Y99" s="44">
        <f t="shared" si="12"/>
        <v>23</v>
      </c>
      <c r="AA99" s="45">
        <v>1389</v>
      </c>
      <c r="AB99" s="15" t="s">
        <v>13</v>
      </c>
      <c r="AC99" s="75" t="s">
        <v>11</v>
      </c>
    </row>
    <row r="100" spans="1:29" ht="15.6" x14ac:dyDescent="0.3">
      <c r="A100" s="1" t="s">
        <v>2483</v>
      </c>
      <c r="C100" s="46" t="s">
        <v>4724</v>
      </c>
      <c r="D100" s="46" t="s">
        <v>4912</v>
      </c>
      <c r="E100" s="46" t="s">
        <v>4911</v>
      </c>
      <c r="G100" s="50">
        <v>0</v>
      </c>
      <c r="I100" s="14" t="s">
        <v>2382</v>
      </c>
      <c r="J100" s="15" t="s">
        <v>2380</v>
      </c>
      <c r="K100" s="66" t="str">
        <f t="shared" si="10"/>
        <v>Yes</v>
      </c>
      <c r="L100" s="66" t="str">
        <f t="shared" si="11"/>
        <v>No</v>
      </c>
      <c r="N100" s="14">
        <v>41.51</v>
      </c>
      <c r="O100" s="20" t="str">
        <f t="shared" si="7"/>
        <v>OBESITY</v>
      </c>
      <c r="Q100" s="15">
        <v>6.92</v>
      </c>
      <c r="R100" s="20" t="str">
        <f t="shared" si="8"/>
        <v>DIABETES</v>
      </c>
      <c r="T100" s="14">
        <v>2002</v>
      </c>
      <c r="U100" s="15" t="s">
        <v>15</v>
      </c>
      <c r="V100" s="15">
        <v>14</v>
      </c>
      <c r="W100" s="35" t="str">
        <f t="shared" si="9"/>
        <v>14-Nov-2002</v>
      </c>
      <c r="X100" s="28"/>
      <c r="Y100" s="44">
        <f t="shared" si="12"/>
        <v>20</v>
      </c>
      <c r="AA100" s="45">
        <v>1390</v>
      </c>
      <c r="AB100" s="15" t="s">
        <v>13</v>
      </c>
      <c r="AC100" s="75" t="s">
        <v>11</v>
      </c>
    </row>
    <row r="101" spans="1:29" ht="15.6" x14ac:dyDescent="0.3">
      <c r="A101" s="1" t="s">
        <v>2484</v>
      </c>
      <c r="C101" s="46" t="s">
        <v>4724</v>
      </c>
      <c r="D101" s="46" t="s">
        <v>4850</v>
      </c>
      <c r="E101" s="46" t="s">
        <v>4913</v>
      </c>
      <c r="G101" s="50">
        <v>0</v>
      </c>
      <c r="I101" s="14" t="s">
        <v>2382</v>
      </c>
      <c r="J101" s="15" t="s">
        <v>2380</v>
      </c>
      <c r="K101" s="66" t="str">
        <f t="shared" si="10"/>
        <v>Yes</v>
      </c>
      <c r="L101" s="66" t="str">
        <f t="shared" si="11"/>
        <v>No</v>
      </c>
      <c r="N101" s="14">
        <v>48.2</v>
      </c>
      <c r="O101" s="20" t="str">
        <f t="shared" si="7"/>
        <v>OBESITY</v>
      </c>
      <c r="Q101" s="15">
        <v>4.84</v>
      </c>
      <c r="R101" s="20" t="str">
        <f t="shared" si="8"/>
        <v>NORMAL</v>
      </c>
      <c r="T101" s="14">
        <v>2002</v>
      </c>
      <c r="U101" s="15" t="s">
        <v>30</v>
      </c>
      <c r="V101" s="15">
        <v>22</v>
      </c>
      <c r="W101" s="35" t="str">
        <f t="shared" si="9"/>
        <v>22-Dec-2002</v>
      </c>
      <c r="X101" s="28"/>
      <c r="Y101" s="44">
        <f t="shared" si="12"/>
        <v>20</v>
      </c>
      <c r="AA101" s="45">
        <v>1391.53</v>
      </c>
      <c r="AB101" s="15" t="s">
        <v>13</v>
      </c>
      <c r="AC101" s="75" t="s">
        <v>11</v>
      </c>
    </row>
    <row r="102" spans="1:29" ht="15.6" x14ac:dyDescent="0.3">
      <c r="A102" s="1" t="s">
        <v>2485</v>
      </c>
      <c r="C102" s="46" t="s">
        <v>4724</v>
      </c>
      <c r="D102" s="46" t="s">
        <v>4915</v>
      </c>
      <c r="E102" s="46" t="s">
        <v>4914</v>
      </c>
      <c r="G102" s="50">
        <v>0</v>
      </c>
      <c r="I102" s="14" t="s">
        <v>2382</v>
      </c>
      <c r="J102" s="15" t="s">
        <v>2382</v>
      </c>
      <c r="K102" s="66" t="str">
        <f t="shared" si="10"/>
        <v>Yes</v>
      </c>
      <c r="L102" s="66" t="str">
        <f t="shared" si="11"/>
        <v>Yes</v>
      </c>
      <c r="N102" s="14">
        <v>35.75</v>
      </c>
      <c r="O102" s="20" t="str">
        <f t="shared" si="7"/>
        <v>OBESITY</v>
      </c>
      <c r="Q102" s="15">
        <v>8</v>
      </c>
      <c r="R102" s="20" t="str">
        <f t="shared" si="8"/>
        <v>DIABETES</v>
      </c>
      <c r="T102" s="14">
        <v>1998</v>
      </c>
      <c r="U102" s="15" t="s">
        <v>20</v>
      </c>
      <c r="V102" s="15">
        <v>5</v>
      </c>
      <c r="W102" s="35" t="str">
        <f t="shared" si="9"/>
        <v>5-Sep-1998</v>
      </c>
      <c r="X102" s="28"/>
      <c r="Y102" s="44">
        <f t="shared" si="12"/>
        <v>24</v>
      </c>
      <c r="AA102" s="45">
        <v>1400.44</v>
      </c>
      <c r="AB102" s="15" t="s">
        <v>13</v>
      </c>
      <c r="AC102" s="75" t="s">
        <v>11</v>
      </c>
    </row>
    <row r="103" spans="1:29" ht="15.6" x14ac:dyDescent="0.3">
      <c r="A103" s="1" t="s">
        <v>2486</v>
      </c>
      <c r="C103" s="46" t="s">
        <v>4721</v>
      </c>
      <c r="D103" s="46" t="s">
        <v>4917</v>
      </c>
      <c r="E103" s="46" t="s">
        <v>4916</v>
      </c>
      <c r="G103" s="50">
        <v>0</v>
      </c>
      <c r="I103" s="14" t="s">
        <v>2382</v>
      </c>
      <c r="J103" s="15" t="s">
        <v>2382</v>
      </c>
      <c r="K103" s="66" t="str">
        <f t="shared" si="10"/>
        <v>Yes</v>
      </c>
      <c r="L103" s="66" t="str">
        <f t="shared" si="11"/>
        <v>Yes</v>
      </c>
      <c r="N103" s="14">
        <v>53.81</v>
      </c>
      <c r="O103" s="20" t="str">
        <f t="shared" si="7"/>
        <v>OBESITY</v>
      </c>
      <c r="Q103" s="15">
        <v>8.77</v>
      </c>
      <c r="R103" s="20" t="str">
        <f t="shared" si="8"/>
        <v>DIABETES</v>
      </c>
      <c r="T103" s="14">
        <v>1997</v>
      </c>
      <c r="U103" s="15" t="s">
        <v>37</v>
      </c>
      <c r="V103" s="15">
        <v>27</v>
      </c>
      <c r="W103" s="35" t="str">
        <f t="shared" si="9"/>
        <v>27-Oct-1997</v>
      </c>
      <c r="X103" s="28"/>
      <c r="Y103" s="44">
        <f t="shared" si="12"/>
        <v>25</v>
      </c>
      <c r="AA103" s="45">
        <v>1402</v>
      </c>
      <c r="AB103" s="15" t="s">
        <v>42</v>
      </c>
      <c r="AC103" s="75" t="s">
        <v>11</v>
      </c>
    </row>
    <row r="104" spans="1:29" ht="15.6" x14ac:dyDescent="0.3">
      <c r="A104" s="1" t="s">
        <v>2487</v>
      </c>
      <c r="C104" s="46" t="s">
        <v>4724</v>
      </c>
      <c r="D104" s="46" t="s">
        <v>4919</v>
      </c>
      <c r="E104" s="46" t="s">
        <v>4918</v>
      </c>
      <c r="G104" s="14">
        <v>1</v>
      </c>
      <c r="I104" s="14" t="s">
        <v>2382</v>
      </c>
      <c r="J104" s="15" t="s">
        <v>2380</v>
      </c>
      <c r="K104" s="66" t="str">
        <f t="shared" si="10"/>
        <v>Yes</v>
      </c>
      <c r="L104" s="66" t="str">
        <f t="shared" si="11"/>
        <v>No</v>
      </c>
      <c r="N104" s="14">
        <v>49.48</v>
      </c>
      <c r="O104" s="20" t="str">
        <f t="shared" si="7"/>
        <v>OBESITY</v>
      </c>
      <c r="Q104" s="15">
        <v>4.96</v>
      </c>
      <c r="R104" s="20" t="str">
        <f t="shared" si="8"/>
        <v>NORMAL</v>
      </c>
      <c r="T104" s="14">
        <v>1996</v>
      </c>
      <c r="U104" s="15" t="s">
        <v>18</v>
      </c>
      <c r="V104" s="15">
        <v>23</v>
      </c>
      <c r="W104" s="35" t="str">
        <f t="shared" si="9"/>
        <v>23-Jun-1996</v>
      </c>
      <c r="X104" s="28"/>
      <c r="Y104" s="44">
        <f t="shared" si="12"/>
        <v>26</v>
      </c>
      <c r="AA104" s="45">
        <v>1417</v>
      </c>
      <c r="AB104" s="15" t="s">
        <v>13</v>
      </c>
      <c r="AC104" s="75" t="s">
        <v>11</v>
      </c>
    </row>
    <row r="105" spans="1:29" ht="15.6" x14ac:dyDescent="0.3">
      <c r="A105" s="1" t="s">
        <v>2488</v>
      </c>
      <c r="C105" s="46" t="s">
        <v>4724</v>
      </c>
      <c r="D105" s="46" t="s">
        <v>4921</v>
      </c>
      <c r="E105" s="46" t="s">
        <v>4920</v>
      </c>
      <c r="G105" s="50">
        <v>0</v>
      </c>
      <c r="I105" s="14" t="s">
        <v>2382</v>
      </c>
      <c r="J105" s="15" t="s">
        <v>2382</v>
      </c>
      <c r="K105" s="66" t="str">
        <f t="shared" si="10"/>
        <v>Yes</v>
      </c>
      <c r="L105" s="66" t="str">
        <f t="shared" si="11"/>
        <v>Yes</v>
      </c>
      <c r="N105" s="14">
        <v>34.1</v>
      </c>
      <c r="O105" s="20" t="str">
        <f t="shared" si="7"/>
        <v>OBESITY</v>
      </c>
      <c r="Q105" s="15">
        <v>4.43</v>
      </c>
      <c r="R105" s="20" t="str">
        <f t="shared" si="8"/>
        <v>NORMAL</v>
      </c>
      <c r="T105" s="14">
        <v>2001</v>
      </c>
      <c r="U105" s="15" t="s">
        <v>35</v>
      </c>
      <c r="V105" s="15">
        <v>23</v>
      </c>
      <c r="W105" s="35" t="str">
        <f t="shared" si="9"/>
        <v>23-Aug-2001</v>
      </c>
      <c r="X105" s="28"/>
      <c r="Y105" s="44">
        <f t="shared" si="12"/>
        <v>21</v>
      </c>
      <c r="AA105" s="45">
        <v>1421</v>
      </c>
      <c r="AB105" s="15" t="s">
        <v>13</v>
      </c>
      <c r="AC105" s="75" t="s">
        <v>11</v>
      </c>
    </row>
    <row r="106" spans="1:29" ht="15.6" x14ac:dyDescent="0.3">
      <c r="A106" s="1" t="s">
        <v>2489</v>
      </c>
      <c r="C106" s="46" t="s">
        <v>4724</v>
      </c>
      <c r="D106" s="46" t="s">
        <v>4923</v>
      </c>
      <c r="E106" s="46" t="s">
        <v>4922</v>
      </c>
      <c r="G106" s="14">
        <v>1</v>
      </c>
      <c r="I106" s="14" t="s">
        <v>2382</v>
      </c>
      <c r="J106" s="15" t="s">
        <v>2382</v>
      </c>
      <c r="K106" s="66" t="str">
        <f t="shared" si="10"/>
        <v>Yes</v>
      </c>
      <c r="L106" s="66" t="str">
        <f t="shared" si="11"/>
        <v>Yes</v>
      </c>
      <c r="N106" s="14">
        <v>35.299999999999997</v>
      </c>
      <c r="O106" s="20" t="str">
        <f t="shared" si="7"/>
        <v>OBESITY</v>
      </c>
      <c r="Q106" s="15">
        <v>5.82</v>
      </c>
      <c r="R106" s="20" t="str">
        <f t="shared" si="8"/>
        <v>PREDIABETES</v>
      </c>
      <c r="T106" s="14">
        <v>1997</v>
      </c>
      <c r="U106" s="15" t="s">
        <v>30</v>
      </c>
      <c r="V106" s="15">
        <v>5</v>
      </c>
      <c r="W106" s="35" t="str">
        <f t="shared" si="9"/>
        <v>5-Dec-1997</v>
      </c>
      <c r="X106" s="28"/>
      <c r="Y106" s="44">
        <f t="shared" si="12"/>
        <v>25</v>
      </c>
      <c r="AA106" s="45">
        <v>1422</v>
      </c>
      <c r="AB106" s="15" t="s">
        <v>13</v>
      </c>
      <c r="AC106" s="75" t="s">
        <v>11</v>
      </c>
    </row>
    <row r="107" spans="1:29" ht="15.6" x14ac:dyDescent="0.3">
      <c r="A107" s="1" t="s">
        <v>2490</v>
      </c>
      <c r="C107" s="46" t="s">
        <v>4724</v>
      </c>
      <c r="D107" s="46" t="s">
        <v>4925</v>
      </c>
      <c r="E107" s="46" t="s">
        <v>4924</v>
      </c>
      <c r="G107" s="14">
        <v>2</v>
      </c>
      <c r="I107" s="14" t="s">
        <v>2382</v>
      </c>
      <c r="J107" s="15" t="s">
        <v>2382</v>
      </c>
      <c r="K107" s="66" t="str">
        <f t="shared" si="10"/>
        <v>Yes</v>
      </c>
      <c r="L107" s="66" t="str">
        <f t="shared" si="11"/>
        <v>Yes</v>
      </c>
      <c r="N107" s="14">
        <v>43.83</v>
      </c>
      <c r="O107" s="20" t="str">
        <f t="shared" si="7"/>
        <v>OBESITY</v>
      </c>
      <c r="Q107" s="15">
        <v>6.03</v>
      </c>
      <c r="R107" s="20" t="str">
        <f t="shared" si="8"/>
        <v>PREDIABETES</v>
      </c>
      <c r="T107" s="14">
        <v>2000</v>
      </c>
      <c r="U107" s="15" t="s">
        <v>20</v>
      </c>
      <c r="V107" s="15">
        <v>1</v>
      </c>
      <c r="W107" s="35" t="str">
        <f t="shared" si="9"/>
        <v>1-Sep-2000</v>
      </c>
      <c r="X107" s="28"/>
      <c r="Y107" s="44">
        <f t="shared" si="12"/>
        <v>22</v>
      </c>
      <c r="AA107" s="45">
        <v>1438</v>
      </c>
      <c r="AB107" s="15" t="s">
        <v>13</v>
      </c>
      <c r="AC107" s="75" t="s">
        <v>11</v>
      </c>
    </row>
    <row r="108" spans="1:29" ht="15.6" x14ac:dyDescent="0.3">
      <c r="A108" s="1" t="s">
        <v>2491</v>
      </c>
      <c r="C108" s="46" t="s">
        <v>4724</v>
      </c>
      <c r="D108" s="46" t="s">
        <v>4927</v>
      </c>
      <c r="E108" s="46" t="s">
        <v>4926</v>
      </c>
      <c r="G108" s="50">
        <v>0</v>
      </c>
      <c r="I108" s="14" t="s">
        <v>2382</v>
      </c>
      <c r="J108" s="15" t="s">
        <v>2380</v>
      </c>
      <c r="K108" s="66" t="str">
        <f t="shared" si="10"/>
        <v>Yes</v>
      </c>
      <c r="L108" s="66" t="str">
        <f t="shared" si="11"/>
        <v>No</v>
      </c>
      <c r="N108" s="14">
        <v>50.07</v>
      </c>
      <c r="O108" s="20" t="str">
        <f t="shared" si="7"/>
        <v>OBESITY</v>
      </c>
      <c r="Q108" s="15">
        <v>9.27</v>
      </c>
      <c r="R108" s="20" t="str">
        <f t="shared" si="8"/>
        <v>DIABETES</v>
      </c>
      <c r="T108" s="14">
        <v>1997</v>
      </c>
      <c r="U108" s="15" t="s">
        <v>18</v>
      </c>
      <c r="V108" s="15">
        <v>19</v>
      </c>
      <c r="W108" s="35" t="str">
        <f t="shared" si="9"/>
        <v>19-Jun-1997</v>
      </c>
      <c r="X108" s="28"/>
      <c r="Y108" s="44">
        <f t="shared" si="12"/>
        <v>25</v>
      </c>
      <c r="AA108" s="45">
        <v>1445</v>
      </c>
      <c r="AB108" s="15" t="s">
        <v>13</v>
      </c>
      <c r="AC108" s="75" t="s">
        <v>11</v>
      </c>
    </row>
    <row r="109" spans="1:29" ht="15.6" x14ac:dyDescent="0.3">
      <c r="A109" s="1" t="s">
        <v>2492</v>
      </c>
      <c r="C109" s="46" t="s">
        <v>4721</v>
      </c>
      <c r="D109" s="46" t="s">
        <v>4929</v>
      </c>
      <c r="E109" s="46" t="s">
        <v>4928</v>
      </c>
      <c r="G109" s="50">
        <v>0</v>
      </c>
      <c r="I109" s="14" t="s">
        <v>2382</v>
      </c>
      <c r="J109" s="15" t="s">
        <v>2380</v>
      </c>
      <c r="K109" s="66" t="str">
        <f t="shared" si="10"/>
        <v>Yes</v>
      </c>
      <c r="L109" s="66" t="str">
        <f t="shared" si="11"/>
        <v>No</v>
      </c>
      <c r="N109" s="14">
        <v>32.774999999999999</v>
      </c>
      <c r="O109" s="20" t="str">
        <f t="shared" si="7"/>
        <v>OBESITY</v>
      </c>
      <c r="Q109" s="15">
        <v>5.53</v>
      </c>
      <c r="R109" s="20" t="str">
        <f t="shared" si="8"/>
        <v>NORMAL</v>
      </c>
      <c r="T109" s="14">
        <v>2003</v>
      </c>
      <c r="U109" s="15" t="s">
        <v>18</v>
      </c>
      <c r="V109" s="15">
        <v>20</v>
      </c>
      <c r="W109" s="35" t="str">
        <f t="shared" si="9"/>
        <v>20-Jun-2003</v>
      </c>
      <c r="X109" s="28"/>
      <c r="Y109" s="44">
        <f t="shared" si="12"/>
        <v>19</v>
      </c>
      <c r="AA109" s="45">
        <v>1467</v>
      </c>
      <c r="AB109" s="15" t="s">
        <v>13</v>
      </c>
      <c r="AC109" s="75" t="s">
        <v>11</v>
      </c>
    </row>
    <row r="110" spans="1:29" ht="15.6" x14ac:dyDescent="0.3">
      <c r="A110" s="1" t="s">
        <v>2493</v>
      </c>
      <c r="C110" s="46" t="s">
        <v>4721</v>
      </c>
      <c r="D110" s="46" t="s">
        <v>4931</v>
      </c>
      <c r="E110" s="46" t="s">
        <v>4930</v>
      </c>
      <c r="G110" s="14">
        <v>1</v>
      </c>
      <c r="I110" s="14" t="s">
        <v>2382</v>
      </c>
      <c r="J110" s="15" t="s">
        <v>2380</v>
      </c>
      <c r="K110" s="66" t="str">
        <f t="shared" si="10"/>
        <v>Yes</v>
      </c>
      <c r="L110" s="66" t="str">
        <f t="shared" si="11"/>
        <v>No</v>
      </c>
      <c r="N110" s="14">
        <v>34.104999999999997</v>
      </c>
      <c r="O110" s="20" t="str">
        <f t="shared" si="7"/>
        <v>OBESITY</v>
      </c>
      <c r="Q110" s="15">
        <v>5.07</v>
      </c>
      <c r="R110" s="20" t="str">
        <f t="shared" si="8"/>
        <v>NORMAL</v>
      </c>
      <c r="T110" s="14">
        <v>1998</v>
      </c>
      <c r="U110" s="15" t="s">
        <v>30</v>
      </c>
      <c r="V110" s="15">
        <v>7</v>
      </c>
      <c r="W110" s="35" t="str">
        <f t="shared" si="9"/>
        <v>7-Dec-1998</v>
      </c>
      <c r="X110" s="28"/>
      <c r="Y110" s="44">
        <f t="shared" si="12"/>
        <v>24</v>
      </c>
      <c r="AA110" s="45">
        <v>1477</v>
      </c>
      <c r="AB110" s="15" t="s">
        <v>13</v>
      </c>
      <c r="AC110" s="75" t="s">
        <v>11</v>
      </c>
    </row>
    <row r="111" spans="1:29" ht="15.6" x14ac:dyDescent="0.3">
      <c r="A111" s="1" t="s">
        <v>2494</v>
      </c>
      <c r="C111" s="46" t="s">
        <v>4724</v>
      </c>
      <c r="D111" s="46" t="s">
        <v>4902</v>
      </c>
      <c r="E111" s="46" t="s">
        <v>4932</v>
      </c>
      <c r="G111" s="14">
        <v>1</v>
      </c>
      <c r="I111" s="14" t="s">
        <v>2382</v>
      </c>
      <c r="J111" s="15" t="s">
        <v>2382</v>
      </c>
      <c r="K111" s="66" t="str">
        <f t="shared" si="10"/>
        <v>Yes</v>
      </c>
      <c r="L111" s="66" t="str">
        <f t="shared" si="11"/>
        <v>Yes</v>
      </c>
      <c r="N111" s="14">
        <v>48.93</v>
      </c>
      <c r="O111" s="20" t="str">
        <f t="shared" si="7"/>
        <v>OBESITY</v>
      </c>
      <c r="Q111" s="15">
        <v>11.17</v>
      </c>
      <c r="R111" s="20" t="str">
        <f t="shared" si="8"/>
        <v>DIABETES</v>
      </c>
      <c r="T111" s="14">
        <v>1997</v>
      </c>
      <c r="U111" s="15" t="s">
        <v>18</v>
      </c>
      <c r="V111" s="15">
        <v>9</v>
      </c>
      <c r="W111" s="35" t="str">
        <f t="shared" si="9"/>
        <v>9-Jun-1997</v>
      </c>
      <c r="X111" s="28"/>
      <c r="Y111" s="44">
        <f t="shared" si="12"/>
        <v>25</v>
      </c>
      <c r="AA111" s="45">
        <v>1481</v>
      </c>
      <c r="AB111" s="15" t="s">
        <v>23</v>
      </c>
      <c r="AC111" s="75" t="s">
        <v>11</v>
      </c>
    </row>
    <row r="112" spans="1:29" ht="15.6" x14ac:dyDescent="0.3">
      <c r="A112" s="1" t="s">
        <v>2495</v>
      </c>
      <c r="C112" s="46" t="s">
        <v>4724</v>
      </c>
      <c r="D112" s="46" t="s">
        <v>4934</v>
      </c>
      <c r="E112" s="46" t="s">
        <v>4933</v>
      </c>
      <c r="G112" s="50">
        <v>0</v>
      </c>
      <c r="I112" s="14" t="s">
        <v>2382</v>
      </c>
      <c r="J112" s="15" t="s">
        <v>2382</v>
      </c>
      <c r="K112" s="66" t="str">
        <f t="shared" si="10"/>
        <v>Yes</v>
      </c>
      <c r="L112" s="66" t="str">
        <f t="shared" si="11"/>
        <v>Yes</v>
      </c>
      <c r="N112" s="14">
        <v>37.07</v>
      </c>
      <c r="O112" s="20" t="str">
        <f t="shared" si="7"/>
        <v>OBESITY</v>
      </c>
      <c r="Q112" s="15">
        <v>6.14</v>
      </c>
      <c r="R112" s="20" t="str">
        <f t="shared" si="8"/>
        <v>PREDIABETES</v>
      </c>
      <c r="T112" s="14">
        <v>1995</v>
      </c>
      <c r="U112" s="15" t="s">
        <v>37</v>
      </c>
      <c r="V112" s="15">
        <v>7</v>
      </c>
      <c r="W112" s="35" t="str">
        <f t="shared" si="9"/>
        <v>7-Oct-1995</v>
      </c>
      <c r="X112" s="28"/>
      <c r="Y112" s="44">
        <f t="shared" si="12"/>
        <v>27</v>
      </c>
      <c r="AA112" s="45">
        <v>1493</v>
      </c>
      <c r="AB112" s="15" t="s">
        <v>13</v>
      </c>
      <c r="AC112" s="75" t="s">
        <v>11</v>
      </c>
    </row>
    <row r="113" spans="1:29" ht="15.6" x14ac:dyDescent="0.3">
      <c r="A113" s="1" t="s">
        <v>2496</v>
      </c>
      <c r="C113" s="46" t="s">
        <v>4721</v>
      </c>
      <c r="D113" s="46" t="s">
        <v>4936</v>
      </c>
      <c r="E113" s="46" t="s">
        <v>4935</v>
      </c>
      <c r="G113" s="14">
        <v>1</v>
      </c>
      <c r="I113" s="14" t="s">
        <v>2382</v>
      </c>
      <c r="J113" s="15" t="s">
        <v>2382</v>
      </c>
      <c r="K113" s="66" t="str">
        <f t="shared" si="10"/>
        <v>Yes</v>
      </c>
      <c r="L113" s="66" t="str">
        <f t="shared" si="11"/>
        <v>Yes</v>
      </c>
      <c r="N113" s="14">
        <v>51.51</v>
      </c>
      <c r="O113" s="20" t="str">
        <f t="shared" si="7"/>
        <v>OBESITY</v>
      </c>
      <c r="Q113" s="15">
        <v>6.26</v>
      </c>
      <c r="R113" s="20" t="str">
        <f t="shared" si="8"/>
        <v>PREDIABETES</v>
      </c>
      <c r="T113" s="14">
        <v>1998</v>
      </c>
      <c r="U113" s="15" t="s">
        <v>18</v>
      </c>
      <c r="V113" s="15">
        <v>19</v>
      </c>
      <c r="W113" s="35" t="str">
        <f t="shared" si="9"/>
        <v>19-Jun-1998</v>
      </c>
      <c r="X113" s="28"/>
      <c r="Y113" s="44">
        <f t="shared" si="12"/>
        <v>24</v>
      </c>
      <c r="AA113" s="45">
        <v>1497</v>
      </c>
      <c r="AB113" s="15" t="s">
        <v>13</v>
      </c>
      <c r="AC113" s="75" t="s">
        <v>11</v>
      </c>
    </row>
    <row r="114" spans="1:29" ht="15.6" x14ac:dyDescent="0.3">
      <c r="A114" s="1" t="s">
        <v>2497</v>
      </c>
      <c r="C114" s="46" t="s">
        <v>4721</v>
      </c>
      <c r="D114" s="46" t="s">
        <v>4938</v>
      </c>
      <c r="E114" s="46" t="s">
        <v>4937</v>
      </c>
      <c r="G114" s="50">
        <v>0</v>
      </c>
      <c r="I114" s="14" t="s">
        <v>2382</v>
      </c>
      <c r="J114" s="15" t="s">
        <v>2382</v>
      </c>
      <c r="K114" s="66" t="str">
        <f t="shared" si="10"/>
        <v>Yes</v>
      </c>
      <c r="L114" s="66" t="str">
        <f t="shared" si="11"/>
        <v>Yes</v>
      </c>
      <c r="N114" s="14">
        <v>34.799999999999997</v>
      </c>
      <c r="O114" s="20" t="str">
        <f t="shared" si="7"/>
        <v>OBESITY</v>
      </c>
      <c r="Q114" s="15">
        <v>4.72</v>
      </c>
      <c r="R114" s="20" t="str">
        <f t="shared" si="8"/>
        <v>NORMAL</v>
      </c>
      <c r="T114" s="14">
        <v>2001</v>
      </c>
      <c r="U114" s="15" t="s">
        <v>35</v>
      </c>
      <c r="V114" s="15">
        <v>25</v>
      </c>
      <c r="W114" s="35" t="str">
        <f t="shared" si="9"/>
        <v>25-Aug-2001</v>
      </c>
      <c r="X114" s="28"/>
      <c r="Y114" s="44">
        <f t="shared" si="12"/>
        <v>21</v>
      </c>
      <c r="AA114" s="45">
        <v>1515.34</v>
      </c>
      <c r="AB114" s="15" t="s">
        <v>13</v>
      </c>
      <c r="AC114" s="75" t="s">
        <v>11</v>
      </c>
    </row>
    <row r="115" spans="1:29" ht="15.6" x14ac:dyDescent="0.3">
      <c r="A115" s="1" t="s">
        <v>2498</v>
      </c>
      <c r="C115" s="46" t="s">
        <v>4724</v>
      </c>
      <c r="D115" s="46" t="s">
        <v>4940</v>
      </c>
      <c r="E115" s="46" t="s">
        <v>4939</v>
      </c>
      <c r="G115" s="14">
        <v>1</v>
      </c>
      <c r="I115" s="14" t="s">
        <v>2382</v>
      </c>
      <c r="J115" s="15" t="s">
        <v>2380</v>
      </c>
      <c r="K115" s="66" t="str">
        <f t="shared" si="10"/>
        <v>Yes</v>
      </c>
      <c r="L115" s="66" t="str">
        <f t="shared" si="11"/>
        <v>No</v>
      </c>
      <c r="N115" s="14">
        <v>36.67</v>
      </c>
      <c r="O115" s="20" t="str">
        <f t="shared" si="7"/>
        <v>OBESITY</v>
      </c>
      <c r="Q115" s="15">
        <v>5.18</v>
      </c>
      <c r="R115" s="20" t="str">
        <f t="shared" si="8"/>
        <v>NORMAL</v>
      </c>
      <c r="T115" s="14">
        <v>2001</v>
      </c>
      <c r="U115" s="15" t="s">
        <v>10</v>
      </c>
      <c r="V115" s="15">
        <v>7</v>
      </c>
      <c r="W115" s="35" t="str">
        <f t="shared" si="9"/>
        <v>7-Jul-2001</v>
      </c>
      <c r="X115" s="28"/>
      <c r="Y115" s="44">
        <f t="shared" si="12"/>
        <v>21</v>
      </c>
      <c r="AA115" s="45">
        <v>1526.31</v>
      </c>
      <c r="AB115" s="15" t="s">
        <v>42</v>
      </c>
      <c r="AC115" s="75" t="s">
        <v>11</v>
      </c>
    </row>
    <row r="116" spans="1:29" ht="15.6" x14ac:dyDescent="0.3">
      <c r="A116" s="1" t="s">
        <v>2499</v>
      </c>
      <c r="C116" s="46" t="s">
        <v>4724</v>
      </c>
      <c r="D116" s="46" t="s">
        <v>4942</v>
      </c>
      <c r="E116" s="46" t="s">
        <v>4941</v>
      </c>
      <c r="G116" s="14">
        <v>2</v>
      </c>
      <c r="I116" s="14" t="s">
        <v>2382</v>
      </c>
      <c r="J116" s="15" t="s">
        <v>2380</v>
      </c>
      <c r="K116" s="66" t="str">
        <f t="shared" si="10"/>
        <v>Yes</v>
      </c>
      <c r="L116" s="66" t="str">
        <f t="shared" si="11"/>
        <v>No</v>
      </c>
      <c r="N116" s="14">
        <v>30.9</v>
      </c>
      <c r="O116" s="20" t="str">
        <f t="shared" si="7"/>
        <v>OBESITY</v>
      </c>
      <c r="Q116" s="15">
        <v>9.4</v>
      </c>
      <c r="R116" s="20" t="str">
        <f t="shared" si="8"/>
        <v>DIABETES</v>
      </c>
      <c r="T116" s="14">
        <v>2001</v>
      </c>
      <c r="U116" s="15" t="s">
        <v>18</v>
      </c>
      <c r="V116" s="15">
        <v>2</v>
      </c>
      <c r="W116" s="35" t="str">
        <f t="shared" si="9"/>
        <v>2-Jun-2001</v>
      </c>
      <c r="X116" s="28"/>
      <c r="Y116" s="44">
        <f t="shared" si="12"/>
        <v>22</v>
      </c>
      <c r="AA116" s="45">
        <v>1532.47</v>
      </c>
      <c r="AB116" s="15" t="s">
        <v>13</v>
      </c>
      <c r="AC116" s="75" t="s">
        <v>11</v>
      </c>
    </row>
    <row r="117" spans="1:29" ht="15.6" x14ac:dyDescent="0.3">
      <c r="A117" s="1" t="s">
        <v>2500</v>
      </c>
      <c r="C117" s="46" t="s">
        <v>4721</v>
      </c>
      <c r="D117" s="46" t="s">
        <v>4944</v>
      </c>
      <c r="E117" s="46" t="s">
        <v>4943</v>
      </c>
      <c r="G117" s="50">
        <v>0</v>
      </c>
      <c r="I117" s="14" t="s">
        <v>2382</v>
      </c>
      <c r="J117" s="15" t="s">
        <v>2380</v>
      </c>
      <c r="K117" s="66" t="str">
        <f t="shared" si="10"/>
        <v>Yes</v>
      </c>
      <c r="L117" s="66" t="str">
        <f t="shared" si="11"/>
        <v>No</v>
      </c>
      <c r="N117" s="14">
        <v>30.495000000000001</v>
      </c>
      <c r="O117" s="20" t="str">
        <f t="shared" si="7"/>
        <v>OBESITY</v>
      </c>
      <c r="Q117" s="15">
        <v>6.29</v>
      </c>
      <c r="R117" s="20" t="str">
        <f t="shared" si="8"/>
        <v>PREDIABETES</v>
      </c>
      <c r="T117" s="14">
        <v>2001</v>
      </c>
      <c r="U117" s="15" t="s">
        <v>30</v>
      </c>
      <c r="V117" s="15">
        <v>5</v>
      </c>
      <c r="W117" s="35" t="str">
        <f t="shared" si="9"/>
        <v>5-Dec-2001</v>
      </c>
      <c r="X117" s="28"/>
      <c r="Y117" s="44">
        <f t="shared" si="12"/>
        <v>21</v>
      </c>
      <c r="AA117" s="45">
        <v>1534.3</v>
      </c>
      <c r="AB117" s="15" t="s">
        <v>13</v>
      </c>
      <c r="AC117" s="75" t="s">
        <v>11</v>
      </c>
    </row>
    <row r="118" spans="1:29" ht="15.6" x14ac:dyDescent="0.3">
      <c r="A118" s="1" t="s">
        <v>2501</v>
      </c>
      <c r="C118" s="46" t="s">
        <v>4724</v>
      </c>
      <c r="D118" s="46" t="s">
        <v>4946</v>
      </c>
      <c r="E118" s="46" t="s">
        <v>4945</v>
      </c>
      <c r="G118" s="14">
        <v>1</v>
      </c>
      <c r="I118" s="14" t="s">
        <v>2382</v>
      </c>
      <c r="J118" s="15" t="s">
        <v>2380</v>
      </c>
      <c r="K118" s="66" t="str">
        <f t="shared" si="10"/>
        <v>Yes</v>
      </c>
      <c r="L118" s="66" t="str">
        <f t="shared" si="11"/>
        <v>No</v>
      </c>
      <c r="N118" s="14">
        <v>44.88</v>
      </c>
      <c r="O118" s="20" t="str">
        <f t="shared" si="7"/>
        <v>OBESITY</v>
      </c>
      <c r="Q118" s="15">
        <v>6.04</v>
      </c>
      <c r="R118" s="20" t="str">
        <f t="shared" si="8"/>
        <v>PREDIABETES</v>
      </c>
      <c r="T118" s="14">
        <v>1992</v>
      </c>
      <c r="U118" s="15" t="s">
        <v>20</v>
      </c>
      <c r="V118" s="15">
        <v>22</v>
      </c>
      <c r="W118" s="35" t="str">
        <f t="shared" si="9"/>
        <v>22-Sep-1992</v>
      </c>
      <c r="X118" s="28"/>
      <c r="Y118" s="44">
        <f t="shared" si="12"/>
        <v>30</v>
      </c>
      <c r="AA118" s="45">
        <v>1566.88</v>
      </c>
      <c r="AB118" s="15" t="s">
        <v>13</v>
      </c>
      <c r="AC118" s="75" t="s">
        <v>11</v>
      </c>
    </row>
    <row r="119" spans="1:29" ht="15.6" x14ac:dyDescent="0.3">
      <c r="A119" s="1" t="s">
        <v>2502</v>
      </c>
      <c r="C119" s="46" t="s">
        <v>4724</v>
      </c>
      <c r="D119" s="46" t="s">
        <v>4761</v>
      </c>
      <c r="E119" s="46" t="s">
        <v>4947</v>
      </c>
      <c r="G119" s="50">
        <v>0</v>
      </c>
      <c r="I119" s="14" t="s">
        <v>2382</v>
      </c>
      <c r="J119" s="15" t="s">
        <v>2380</v>
      </c>
      <c r="K119" s="66" t="str">
        <f t="shared" si="10"/>
        <v>Yes</v>
      </c>
      <c r="L119" s="66" t="str">
        <f t="shared" si="11"/>
        <v>No</v>
      </c>
      <c r="N119" s="14">
        <v>44.32</v>
      </c>
      <c r="O119" s="20" t="str">
        <f t="shared" si="7"/>
        <v>OBESITY</v>
      </c>
      <c r="Q119" s="15">
        <v>10.55</v>
      </c>
      <c r="R119" s="20" t="str">
        <f t="shared" si="8"/>
        <v>DIABETES</v>
      </c>
      <c r="T119" s="14">
        <v>2004</v>
      </c>
      <c r="U119" s="15" t="s">
        <v>15</v>
      </c>
      <c r="V119" s="15">
        <v>19</v>
      </c>
      <c r="W119" s="35" t="str">
        <f t="shared" si="9"/>
        <v>19-Nov-2004</v>
      </c>
      <c r="X119" s="28"/>
      <c r="Y119" s="44">
        <f t="shared" si="12"/>
        <v>18</v>
      </c>
      <c r="AA119" s="45">
        <v>1607.51</v>
      </c>
      <c r="AB119" s="15" t="s">
        <v>13</v>
      </c>
      <c r="AC119" s="75" t="s">
        <v>11</v>
      </c>
    </row>
    <row r="120" spans="1:29" ht="15.6" x14ac:dyDescent="0.3">
      <c r="A120" s="1" t="s">
        <v>2503</v>
      </c>
      <c r="C120" s="46" t="s">
        <v>4724</v>
      </c>
      <c r="D120" s="46" t="s">
        <v>4949</v>
      </c>
      <c r="E120" s="46" t="s">
        <v>4948</v>
      </c>
      <c r="G120" s="50">
        <v>0</v>
      </c>
      <c r="I120" s="14" t="s">
        <v>2382</v>
      </c>
      <c r="J120" s="15" t="s">
        <v>2380</v>
      </c>
      <c r="K120" s="66" t="str">
        <f t="shared" si="10"/>
        <v>Yes</v>
      </c>
      <c r="L120" s="66" t="str">
        <f t="shared" si="11"/>
        <v>No</v>
      </c>
      <c r="N120" s="14">
        <v>46.39</v>
      </c>
      <c r="O120" s="20" t="str">
        <f t="shared" si="7"/>
        <v>OBESITY</v>
      </c>
      <c r="Q120" s="15">
        <v>5.09</v>
      </c>
      <c r="R120" s="20" t="str">
        <f t="shared" si="8"/>
        <v>NORMAL</v>
      </c>
      <c r="T120" s="14">
        <v>2004</v>
      </c>
      <c r="U120" s="15" t="s">
        <v>10</v>
      </c>
      <c r="V120" s="15">
        <v>22</v>
      </c>
      <c r="W120" s="35" t="str">
        <f t="shared" si="9"/>
        <v>22-Jul-2004</v>
      </c>
      <c r="X120" s="28"/>
      <c r="Y120" s="44">
        <f t="shared" si="12"/>
        <v>18</v>
      </c>
      <c r="AA120" s="45">
        <v>1615.77</v>
      </c>
      <c r="AB120" s="15" t="s">
        <v>13</v>
      </c>
      <c r="AC120" s="75" t="s">
        <v>11</v>
      </c>
    </row>
    <row r="121" spans="1:29" ht="15.6" x14ac:dyDescent="0.3">
      <c r="A121" s="1" t="s">
        <v>2504</v>
      </c>
      <c r="C121" s="46" t="s">
        <v>4724</v>
      </c>
      <c r="D121" s="46" t="s">
        <v>4951</v>
      </c>
      <c r="E121" s="46" t="s">
        <v>4950</v>
      </c>
      <c r="G121" s="14">
        <v>1</v>
      </c>
      <c r="I121" s="14" t="s">
        <v>2382</v>
      </c>
      <c r="J121" s="15" t="s">
        <v>2382</v>
      </c>
      <c r="K121" s="66" t="str">
        <f t="shared" si="10"/>
        <v>Yes</v>
      </c>
      <c r="L121" s="66" t="str">
        <f t="shared" si="11"/>
        <v>Yes</v>
      </c>
      <c r="N121" s="14">
        <v>42.13</v>
      </c>
      <c r="O121" s="20" t="str">
        <f t="shared" si="7"/>
        <v>OBESITY</v>
      </c>
      <c r="Q121" s="15">
        <v>5.2</v>
      </c>
      <c r="R121" s="20" t="str">
        <f t="shared" si="8"/>
        <v>NORMAL</v>
      </c>
      <c r="T121" s="14">
        <v>1995</v>
      </c>
      <c r="U121" s="15" t="s">
        <v>35</v>
      </c>
      <c r="V121" s="15">
        <v>5</v>
      </c>
      <c r="W121" s="35" t="str">
        <f t="shared" si="9"/>
        <v>5-Aug-1995</v>
      </c>
      <c r="X121" s="28"/>
      <c r="Y121" s="44">
        <f t="shared" si="12"/>
        <v>27</v>
      </c>
      <c r="AA121" s="45">
        <v>1617.16</v>
      </c>
      <c r="AB121" s="15" t="s">
        <v>13</v>
      </c>
      <c r="AC121" s="75" t="s">
        <v>11</v>
      </c>
    </row>
    <row r="122" spans="1:29" ht="15.6" x14ac:dyDescent="0.3">
      <c r="A122" s="1" t="s">
        <v>2505</v>
      </c>
      <c r="C122" s="46" t="s">
        <v>4724</v>
      </c>
      <c r="D122" s="46" t="s">
        <v>4953</v>
      </c>
      <c r="E122" s="46" t="s">
        <v>4952</v>
      </c>
      <c r="G122" s="50">
        <v>0</v>
      </c>
      <c r="I122" s="14" t="s">
        <v>2382</v>
      </c>
      <c r="J122" s="15" t="s">
        <v>2382</v>
      </c>
      <c r="K122" s="66" t="str">
        <f t="shared" si="10"/>
        <v>Yes</v>
      </c>
      <c r="L122" s="66" t="str">
        <f t="shared" si="11"/>
        <v>Yes</v>
      </c>
      <c r="N122" s="14">
        <v>30.78</v>
      </c>
      <c r="O122" s="20" t="str">
        <f t="shared" si="7"/>
        <v>OBESITY</v>
      </c>
      <c r="Q122" s="15">
        <v>8.4499999999999993</v>
      </c>
      <c r="R122" s="20" t="str">
        <f t="shared" si="8"/>
        <v>DIABETES</v>
      </c>
      <c r="T122" s="14">
        <v>2003</v>
      </c>
      <c r="U122" s="15" t="s">
        <v>20</v>
      </c>
      <c r="V122" s="15">
        <v>14</v>
      </c>
      <c r="W122" s="35" t="str">
        <f t="shared" si="9"/>
        <v>14-Sep-2003</v>
      </c>
      <c r="X122" s="28"/>
      <c r="Y122" s="44">
        <f t="shared" si="12"/>
        <v>19</v>
      </c>
      <c r="AA122" s="45">
        <v>1621.34</v>
      </c>
      <c r="AB122" s="15" t="s">
        <v>23</v>
      </c>
      <c r="AC122" s="75" t="s">
        <v>11</v>
      </c>
    </row>
    <row r="123" spans="1:29" ht="15.6" x14ac:dyDescent="0.3">
      <c r="A123" s="1" t="s">
        <v>2506</v>
      </c>
      <c r="C123" s="46" t="s">
        <v>4724</v>
      </c>
      <c r="D123" s="46" t="s">
        <v>4955</v>
      </c>
      <c r="E123" s="46" t="s">
        <v>4954</v>
      </c>
      <c r="G123" s="50">
        <v>0</v>
      </c>
      <c r="I123" s="14" t="s">
        <v>2382</v>
      </c>
      <c r="J123" s="15" t="s">
        <v>2380</v>
      </c>
      <c r="K123" s="66" t="str">
        <f t="shared" si="10"/>
        <v>Yes</v>
      </c>
      <c r="L123" s="66" t="str">
        <f t="shared" si="11"/>
        <v>No</v>
      </c>
      <c r="N123" s="14">
        <v>31.35</v>
      </c>
      <c r="O123" s="20" t="str">
        <f t="shared" si="7"/>
        <v>OBESITY</v>
      </c>
      <c r="Q123" s="15">
        <v>9.5399999999999991</v>
      </c>
      <c r="R123" s="20" t="str">
        <f t="shared" si="8"/>
        <v>DIABETES</v>
      </c>
      <c r="T123" s="14">
        <v>2004</v>
      </c>
      <c r="U123" s="15" t="s">
        <v>35</v>
      </c>
      <c r="V123" s="15">
        <v>21</v>
      </c>
      <c r="W123" s="35" t="str">
        <f t="shared" si="9"/>
        <v>21-Aug-2004</v>
      </c>
      <c r="X123" s="28"/>
      <c r="Y123" s="44">
        <f t="shared" si="12"/>
        <v>18</v>
      </c>
      <c r="AA123" s="45">
        <v>1621.88</v>
      </c>
      <c r="AB123" s="15" t="s">
        <v>13</v>
      </c>
      <c r="AC123" s="75" t="s">
        <v>11</v>
      </c>
    </row>
    <row r="124" spans="1:29" ht="15.6" x14ac:dyDescent="0.3">
      <c r="A124" s="1" t="s">
        <v>2507</v>
      </c>
      <c r="C124" s="46" t="s">
        <v>4721</v>
      </c>
      <c r="D124" s="46" t="s">
        <v>4957</v>
      </c>
      <c r="E124" s="46" t="s">
        <v>4956</v>
      </c>
      <c r="G124" s="14">
        <v>2</v>
      </c>
      <c r="I124" s="14" t="s">
        <v>2382</v>
      </c>
      <c r="J124" s="15" t="s">
        <v>2382</v>
      </c>
      <c r="K124" s="66" t="str">
        <f t="shared" si="10"/>
        <v>Yes</v>
      </c>
      <c r="L124" s="66" t="str">
        <f t="shared" si="11"/>
        <v>Yes</v>
      </c>
      <c r="N124" s="14">
        <v>41.46</v>
      </c>
      <c r="O124" s="20" t="str">
        <f t="shared" si="7"/>
        <v>OBESITY</v>
      </c>
      <c r="Q124" s="15">
        <v>4.99</v>
      </c>
      <c r="R124" s="20" t="str">
        <f t="shared" si="8"/>
        <v>NORMAL</v>
      </c>
      <c r="T124" s="14">
        <v>2004</v>
      </c>
      <c r="U124" s="15" t="s">
        <v>10</v>
      </c>
      <c r="V124" s="15">
        <v>25</v>
      </c>
      <c r="W124" s="35" t="str">
        <f t="shared" si="9"/>
        <v>25-Jul-2004</v>
      </c>
      <c r="X124" s="28"/>
      <c r="Y124" s="44">
        <f t="shared" si="12"/>
        <v>18</v>
      </c>
      <c r="AA124" s="45">
        <v>1622.19</v>
      </c>
      <c r="AB124" s="15" t="s">
        <v>13</v>
      </c>
      <c r="AC124" s="75" t="s">
        <v>11</v>
      </c>
    </row>
    <row r="125" spans="1:29" ht="15.6" x14ac:dyDescent="0.3">
      <c r="A125" s="1" t="s">
        <v>2508</v>
      </c>
      <c r="C125" s="46" t="s">
        <v>4724</v>
      </c>
      <c r="D125" s="46" t="s">
        <v>4959</v>
      </c>
      <c r="E125" s="46" t="s">
        <v>4958</v>
      </c>
      <c r="G125" s="50">
        <v>0</v>
      </c>
      <c r="I125" s="14" t="s">
        <v>2382</v>
      </c>
      <c r="J125" s="15" t="s">
        <v>2380</v>
      </c>
      <c r="K125" s="66" t="str">
        <f t="shared" si="10"/>
        <v>Yes</v>
      </c>
      <c r="L125" s="66" t="str">
        <f t="shared" si="11"/>
        <v>No</v>
      </c>
      <c r="N125" s="14">
        <v>48</v>
      </c>
      <c r="O125" s="20" t="str">
        <f t="shared" si="7"/>
        <v>OBESITY</v>
      </c>
      <c r="Q125" s="15">
        <v>10.54</v>
      </c>
      <c r="R125" s="20" t="str">
        <f t="shared" si="8"/>
        <v>DIABETES</v>
      </c>
      <c r="T125" s="14">
        <v>2003</v>
      </c>
      <c r="U125" s="15" t="s">
        <v>20</v>
      </c>
      <c r="V125" s="15">
        <v>9</v>
      </c>
      <c r="W125" s="35" t="str">
        <f t="shared" si="9"/>
        <v>9-Sep-2003</v>
      </c>
      <c r="X125" s="28"/>
      <c r="Y125" s="44">
        <f t="shared" si="12"/>
        <v>19</v>
      </c>
      <c r="AA125" s="45">
        <v>1625.43</v>
      </c>
      <c r="AB125" s="15" t="s">
        <v>23</v>
      </c>
      <c r="AC125" s="75" t="s">
        <v>11</v>
      </c>
    </row>
    <row r="126" spans="1:29" ht="15.6" x14ac:dyDescent="0.3">
      <c r="A126" s="1" t="s">
        <v>2509</v>
      </c>
      <c r="C126" s="46" t="s">
        <v>4721</v>
      </c>
      <c r="D126" s="46" t="s">
        <v>4961</v>
      </c>
      <c r="E126" s="46" t="s">
        <v>4960</v>
      </c>
      <c r="G126" s="50">
        <v>0</v>
      </c>
      <c r="I126" s="14" t="s">
        <v>2382</v>
      </c>
      <c r="J126" s="15" t="s">
        <v>2380</v>
      </c>
      <c r="K126" s="66" t="str">
        <f t="shared" si="10"/>
        <v>Yes</v>
      </c>
      <c r="L126" s="66" t="str">
        <f t="shared" si="11"/>
        <v>No</v>
      </c>
      <c r="N126" s="14">
        <v>49.13</v>
      </c>
      <c r="O126" s="20" t="str">
        <f t="shared" si="7"/>
        <v>OBESITY</v>
      </c>
      <c r="Q126" s="15">
        <v>4.54</v>
      </c>
      <c r="R126" s="20" t="str">
        <f t="shared" si="8"/>
        <v>NORMAL</v>
      </c>
      <c r="T126" s="14">
        <v>2003</v>
      </c>
      <c r="U126" s="15" t="s">
        <v>30</v>
      </c>
      <c r="V126" s="15">
        <v>4</v>
      </c>
      <c r="W126" s="35" t="str">
        <f t="shared" si="9"/>
        <v>4-Dec-2003</v>
      </c>
      <c r="X126" s="28"/>
      <c r="Y126" s="44">
        <f t="shared" si="12"/>
        <v>19</v>
      </c>
      <c r="AA126" s="45">
        <v>1627.28</v>
      </c>
      <c r="AB126" s="15" t="s">
        <v>23</v>
      </c>
      <c r="AC126" s="75" t="s">
        <v>11</v>
      </c>
    </row>
    <row r="127" spans="1:29" ht="15.6" x14ac:dyDescent="0.3">
      <c r="A127" s="1" t="s">
        <v>2510</v>
      </c>
      <c r="C127" s="46" t="s">
        <v>4724</v>
      </c>
      <c r="D127" s="46" t="s">
        <v>4963</v>
      </c>
      <c r="E127" s="46" t="s">
        <v>4962</v>
      </c>
      <c r="G127" s="14">
        <v>1</v>
      </c>
      <c r="I127" s="14" t="s">
        <v>2382</v>
      </c>
      <c r="J127" s="15" t="s">
        <v>2380</v>
      </c>
      <c r="K127" s="66" t="str">
        <f t="shared" si="10"/>
        <v>Yes</v>
      </c>
      <c r="L127" s="66" t="str">
        <f t="shared" si="11"/>
        <v>No</v>
      </c>
      <c r="N127" s="14">
        <v>37.799999999999997</v>
      </c>
      <c r="O127" s="20" t="str">
        <f t="shared" si="7"/>
        <v>OBESITY</v>
      </c>
      <c r="Q127" s="15">
        <v>6.29</v>
      </c>
      <c r="R127" s="20" t="str">
        <f t="shared" si="8"/>
        <v>PREDIABETES</v>
      </c>
      <c r="T127" s="14">
        <v>2003</v>
      </c>
      <c r="U127" s="15" t="s">
        <v>10</v>
      </c>
      <c r="V127" s="15">
        <v>17</v>
      </c>
      <c r="W127" s="35" t="str">
        <f t="shared" si="9"/>
        <v>17-Jul-2003</v>
      </c>
      <c r="X127" s="28"/>
      <c r="Y127" s="44">
        <f t="shared" si="12"/>
        <v>19</v>
      </c>
      <c r="AA127" s="45">
        <v>1628.47</v>
      </c>
      <c r="AB127" s="15" t="s">
        <v>23</v>
      </c>
      <c r="AC127" s="75" t="s">
        <v>11</v>
      </c>
    </row>
    <row r="128" spans="1:29" ht="15.6" x14ac:dyDescent="0.3">
      <c r="A128" s="1" t="s">
        <v>2511</v>
      </c>
      <c r="C128" s="46" t="s">
        <v>4724</v>
      </c>
      <c r="D128" s="46" t="s">
        <v>4965</v>
      </c>
      <c r="E128" s="46" t="s">
        <v>4964</v>
      </c>
      <c r="G128" s="50">
        <v>0</v>
      </c>
      <c r="I128" s="14" t="s">
        <v>2382</v>
      </c>
      <c r="J128" s="15" t="s">
        <v>2380</v>
      </c>
      <c r="K128" s="66" t="str">
        <f t="shared" si="10"/>
        <v>Yes</v>
      </c>
      <c r="L128" s="66" t="str">
        <f t="shared" si="11"/>
        <v>No</v>
      </c>
      <c r="N128" s="14">
        <v>38.299999999999997</v>
      </c>
      <c r="O128" s="20" t="str">
        <f t="shared" si="7"/>
        <v>OBESITY</v>
      </c>
      <c r="Q128" s="15">
        <v>9.51</v>
      </c>
      <c r="R128" s="20" t="str">
        <f t="shared" si="8"/>
        <v>DIABETES</v>
      </c>
      <c r="T128" s="14">
        <v>2004</v>
      </c>
      <c r="U128" s="15" t="s">
        <v>37</v>
      </c>
      <c r="V128" s="15">
        <v>4</v>
      </c>
      <c r="W128" s="35" t="str">
        <f t="shared" si="9"/>
        <v>4-Oct-2004</v>
      </c>
      <c r="X128" s="28"/>
      <c r="Y128" s="44">
        <f t="shared" si="12"/>
        <v>18</v>
      </c>
      <c r="AA128" s="45">
        <v>1629.83</v>
      </c>
      <c r="AB128" s="15" t="s">
        <v>13</v>
      </c>
      <c r="AC128" s="75" t="s">
        <v>11</v>
      </c>
    </row>
    <row r="129" spans="1:29" ht="15.6" x14ac:dyDescent="0.3">
      <c r="A129" s="1" t="s">
        <v>2512</v>
      </c>
      <c r="C129" s="46" t="s">
        <v>4724</v>
      </c>
      <c r="D129" s="46" t="s">
        <v>4967</v>
      </c>
      <c r="E129" s="46" t="s">
        <v>4966</v>
      </c>
      <c r="G129" s="50">
        <v>0</v>
      </c>
      <c r="I129" s="14" t="s">
        <v>2382</v>
      </c>
      <c r="J129" s="15" t="s">
        <v>2380</v>
      </c>
      <c r="K129" s="66" t="str">
        <f t="shared" si="10"/>
        <v>Yes</v>
      </c>
      <c r="L129" s="66" t="str">
        <f t="shared" si="11"/>
        <v>No</v>
      </c>
      <c r="N129" s="14">
        <v>32.774999999999999</v>
      </c>
      <c r="O129" s="20" t="str">
        <f t="shared" si="7"/>
        <v>OBESITY</v>
      </c>
      <c r="Q129" s="15">
        <v>4.72</v>
      </c>
      <c r="R129" s="20" t="str">
        <f t="shared" si="8"/>
        <v>NORMAL</v>
      </c>
      <c r="T129" s="14">
        <v>2004</v>
      </c>
      <c r="U129" s="15" t="s">
        <v>30</v>
      </c>
      <c r="V129" s="15">
        <v>5</v>
      </c>
      <c r="W129" s="35" t="str">
        <f t="shared" si="9"/>
        <v>5-Dec-2004</v>
      </c>
      <c r="X129" s="28"/>
      <c r="Y129" s="44">
        <f t="shared" si="12"/>
        <v>18</v>
      </c>
      <c r="AA129" s="45">
        <v>1631.67</v>
      </c>
      <c r="AB129" s="15" t="s">
        <v>13</v>
      </c>
      <c r="AC129" s="75" t="s">
        <v>11</v>
      </c>
    </row>
    <row r="130" spans="1:29" ht="15.6" x14ac:dyDescent="0.3">
      <c r="A130" s="1" t="s">
        <v>2513</v>
      </c>
      <c r="C130" s="46" t="s">
        <v>4724</v>
      </c>
      <c r="D130" s="46" t="s">
        <v>4969</v>
      </c>
      <c r="E130" s="46" t="s">
        <v>4968</v>
      </c>
      <c r="G130" s="50">
        <v>0</v>
      </c>
      <c r="I130" s="14" t="s">
        <v>2382</v>
      </c>
      <c r="J130" s="15" t="s">
        <v>2382</v>
      </c>
      <c r="K130" s="66" t="str">
        <f t="shared" si="10"/>
        <v>Yes</v>
      </c>
      <c r="L130" s="66" t="str">
        <f t="shared" si="11"/>
        <v>Yes</v>
      </c>
      <c r="N130" s="14">
        <v>34.200000000000003</v>
      </c>
      <c r="O130" s="20" t="str">
        <f t="shared" ref="O130:O193" si="13">IF(N130&lt;18.5,"UNDERWEIGHT",IF(AND(N130&gt;=18.5,N130&lt;=24.9),"NORMAL WEIGHT",IF(AND(N130&gt;=25,N130&lt;=29.9),"OVERWEIGHT",IF(N130&gt;=30,"OBESITY",""))))</f>
        <v>OBESITY</v>
      </c>
      <c r="Q130" s="15">
        <v>5.91</v>
      </c>
      <c r="R130" s="20" t="str">
        <f t="shared" ref="R130:R193" si="14">IF(Q130&lt;5.7,"NORMAL",IF(AND(Q130&gt;=5.7,Q130&lt;=6.4),"PREDIABETES",IF(Q130&gt;6.4,"DIABETES")))</f>
        <v>PREDIABETES</v>
      </c>
      <c r="T130" s="14">
        <v>2004</v>
      </c>
      <c r="U130" s="15" t="s">
        <v>10</v>
      </c>
      <c r="V130" s="15">
        <v>9</v>
      </c>
      <c r="W130" s="35" t="str">
        <f t="shared" ref="W130:W193" si="15">CONCATENATE(V130,"-",U130,"-",T130)</f>
        <v>9-Jul-2004</v>
      </c>
      <c r="X130" s="28"/>
      <c r="Y130" s="44">
        <f t="shared" si="12"/>
        <v>18</v>
      </c>
      <c r="AA130" s="45">
        <v>1631.82</v>
      </c>
      <c r="AB130" s="15" t="s">
        <v>13</v>
      </c>
      <c r="AC130" s="75" t="s">
        <v>11</v>
      </c>
    </row>
    <row r="131" spans="1:29" ht="15.6" x14ac:dyDescent="0.3">
      <c r="A131" s="1" t="s">
        <v>2514</v>
      </c>
      <c r="C131" s="46" t="s">
        <v>4724</v>
      </c>
      <c r="D131" s="46" t="s">
        <v>4971</v>
      </c>
      <c r="E131" s="46" t="s">
        <v>4970</v>
      </c>
      <c r="G131" s="50">
        <v>0</v>
      </c>
      <c r="I131" s="14" t="s">
        <v>2382</v>
      </c>
      <c r="J131" s="15" t="s">
        <v>2380</v>
      </c>
      <c r="K131" s="66" t="str">
        <f t="shared" ref="K131:K194" si="16">PROPER(I131)</f>
        <v>Yes</v>
      </c>
      <c r="L131" s="66" t="str">
        <f t="shared" ref="L131:L194" si="17">PROPER(J131)</f>
        <v>No</v>
      </c>
      <c r="N131" s="14">
        <v>30.2</v>
      </c>
      <c r="O131" s="20" t="str">
        <f t="shared" si="13"/>
        <v>OBESITY</v>
      </c>
      <c r="Q131" s="15">
        <v>9.58</v>
      </c>
      <c r="R131" s="20" t="str">
        <f t="shared" si="14"/>
        <v>DIABETES</v>
      </c>
      <c r="T131" s="14">
        <v>2003</v>
      </c>
      <c r="U131" s="15" t="s">
        <v>37</v>
      </c>
      <c r="V131" s="15">
        <v>3</v>
      </c>
      <c r="W131" s="35" t="str">
        <f t="shared" si="15"/>
        <v>3-Oct-2003</v>
      </c>
      <c r="X131" s="28"/>
      <c r="Y131" s="44">
        <f t="shared" ref="Y131:Y194" si="18">DATEDIF(W131,$AD$2,"y")</f>
        <v>19</v>
      </c>
      <c r="AA131" s="45">
        <v>1632.04</v>
      </c>
      <c r="AB131" s="15" t="s">
        <v>23</v>
      </c>
      <c r="AC131" s="75" t="s">
        <v>11</v>
      </c>
    </row>
    <row r="132" spans="1:29" ht="15.6" x14ac:dyDescent="0.3">
      <c r="A132" s="1" t="s">
        <v>2515</v>
      </c>
      <c r="C132" s="46" t="s">
        <v>4724</v>
      </c>
      <c r="D132" s="46" t="s">
        <v>4973</v>
      </c>
      <c r="E132" s="46" t="s">
        <v>4972</v>
      </c>
      <c r="G132" s="50">
        <v>0</v>
      </c>
      <c r="I132" s="14" t="s">
        <v>2382</v>
      </c>
      <c r="J132" s="15" t="s">
        <v>2380</v>
      </c>
      <c r="K132" s="66" t="str">
        <f t="shared" si="16"/>
        <v>Yes</v>
      </c>
      <c r="L132" s="66" t="str">
        <f t="shared" si="17"/>
        <v>No</v>
      </c>
      <c r="N132" s="14">
        <v>48.32</v>
      </c>
      <c r="O132" s="20" t="str">
        <f t="shared" si="13"/>
        <v>OBESITY</v>
      </c>
      <c r="Q132" s="15">
        <v>5.77</v>
      </c>
      <c r="R132" s="20" t="str">
        <f t="shared" si="14"/>
        <v>PREDIABETES</v>
      </c>
      <c r="T132" s="14">
        <v>2003</v>
      </c>
      <c r="U132" s="15" t="s">
        <v>20</v>
      </c>
      <c r="V132" s="15">
        <v>16</v>
      </c>
      <c r="W132" s="35" t="str">
        <f t="shared" si="15"/>
        <v>16-Sep-2003</v>
      </c>
      <c r="X132" s="28"/>
      <c r="Y132" s="44">
        <f t="shared" si="18"/>
        <v>19</v>
      </c>
      <c r="AA132" s="45">
        <v>1632.56</v>
      </c>
      <c r="AB132" s="15" t="s">
        <v>23</v>
      </c>
      <c r="AC132" s="75" t="s">
        <v>11</v>
      </c>
    </row>
    <row r="133" spans="1:29" ht="15.6" x14ac:dyDescent="0.3">
      <c r="A133" s="1" t="s">
        <v>2516</v>
      </c>
      <c r="C133" s="46" t="s">
        <v>4721</v>
      </c>
      <c r="D133" s="46" t="s">
        <v>4975</v>
      </c>
      <c r="E133" s="46" t="s">
        <v>4974</v>
      </c>
      <c r="G133" s="50">
        <v>0</v>
      </c>
      <c r="I133" s="14" t="s">
        <v>2382</v>
      </c>
      <c r="J133" s="15" t="s">
        <v>2382</v>
      </c>
      <c r="K133" s="66" t="str">
        <f t="shared" si="16"/>
        <v>Yes</v>
      </c>
      <c r="L133" s="66" t="str">
        <f t="shared" si="17"/>
        <v>Yes</v>
      </c>
      <c r="N133" s="14">
        <v>44.86</v>
      </c>
      <c r="O133" s="20" t="str">
        <f t="shared" si="13"/>
        <v>OBESITY</v>
      </c>
      <c r="Q133" s="15">
        <v>4.38</v>
      </c>
      <c r="R133" s="20" t="str">
        <f t="shared" si="14"/>
        <v>NORMAL</v>
      </c>
      <c r="T133" s="14">
        <v>2004</v>
      </c>
      <c r="U133" s="15" t="s">
        <v>30</v>
      </c>
      <c r="V133" s="15">
        <v>13</v>
      </c>
      <c r="W133" s="35" t="str">
        <f t="shared" si="15"/>
        <v>13-Dec-2004</v>
      </c>
      <c r="X133" s="28"/>
      <c r="Y133" s="44">
        <f t="shared" si="18"/>
        <v>18</v>
      </c>
      <c r="AA133" s="45">
        <v>1633.04</v>
      </c>
      <c r="AB133" s="15" t="s">
        <v>13</v>
      </c>
      <c r="AC133" s="75" t="s">
        <v>11</v>
      </c>
    </row>
    <row r="134" spans="1:29" ht="15.6" x14ac:dyDescent="0.3">
      <c r="A134" s="1" t="s">
        <v>2517</v>
      </c>
      <c r="C134" s="46" t="s">
        <v>4724</v>
      </c>
      <c r="D134" s="46" t="s">
        <v>4977</v>
      </c>
      <c r="E134" s="46" t="s">
        <v>4976</v>
      </c>
      <c r="G134" s="14">
        <v>1</v>
      </c>
      <c r="I134" s="14" t="s">
        <v>2382</v>
      </c>
      <c r="J134" s="15" t="s">
        <v>2380</v>
      </c>
      <c r="K134" s="66" t="str">
        <f t="shared" si="16"/>
        <v>Yes</v>
      </c>
      <c r="L134" s="66" t="str">
        <f t="shared" si="17"/>
        <v>No</v>
      </c>
      <c r="N134" s="14">
        <v>52.15</v>
      </c>
      <c r="O134" s="20" t="str">
        <f t="shared" si="13"/>
        <v>OBESITY</v>
      </c>
      <c r="Q134" s="15">
        <v>5.65</v>
      </c>
      <c r="R134" s="20" t="str">
        <f t="shared" si="14"/>
        <v>NORMAL</v>
      </c>
      <c r="T134" s="14">
        <v>2004</v>
      </c>
      <c r="U134" s="15" t="s">
        <v>35</v>
      </c>
      <c r="V134" s="15">
        <v>8</v>
      </c>
      <c r="W134" s="35" t="str">
        <f t="shared" si="15"/>
        <v>8-Aug-2004</v>
      </c>
      <c r="X134" s="28"/>
      <c r="Y134" s="44">
        <f t="shared" si="18"/>
        <v>18</v>
      </c>
      <c r="AA134" s="45">
        <v>1633.96</v>
      </c>
      <c r="AB134" s="15" t="s">
        <v>13</v>
      </c>
      <c r="AC134" s="75" t="s">
        <v>11</v>
      </c>
    </row>
    <row r="135" spans="1:29" ht="15.6" x14ac:dyDescent="0.3">
      <c r="A135" s="1" t="s">
        <v>2518</v>
      </c>
      <c r="C135" s="46" t="s">
        <v>4724</v>
      </c>
      <c r="D135" s="46" t="s">
        <v>4979</v>
      </c>
      <c r="E135" s="46" t="s">
        <v>4978</v>
      </c>
      <c r="G135" s="50">
        <v>0</v>
      </c>
      <c r="I135" s="14" t="s">
        <v>2382</v>
      </c>
      <c r="J135" s="15" t="s">
        <v>2382</v>
      </c>
      <c r="K135" s="66" t="str">
        <f t="shared" si="16"/>
        <v>Yes</v>
      </c>
      <c r="L135" s="66" t="str">
        <f t="shared" si="17"/>
        <v>Yes</v>
      </c>
      <c r="N135" s="14">
        <v>41.12</v>
      </c>
      <c r="O135" s="20" t="str">
        <f t="shared" si="13"/>
        <v>OBESITY</v>
      </c>
      <c r="Q135" s="15">
        <v>7.54</v>
      </c>
      <c r="R135" s="20" t="str">
        <f t="shared" si="14"/>
        <v>DIABETES</v>
      </c>
      <c r="T135" s="14">
        <v>2004</v>
      </c>
      <c r="U135" s="15" t="s">
        <v>18</v>
      </c>
      <c r="V135" s="15">
        <v>13</v>
      </c>
      <c r="W135" s="35" t="str">
        <f t="shared" si="15"/>
        <v>13-Jun-2004</v>
      </c>
      <c r="X135" s="28"/>
      <c r="Y135" s="44">
        <f t="shared" si="18"/>
        <v>18</v>
      </c>
      <c r="AA135" s="45">
        <v>1634.57</v>
      </c>
      <c r="AB135" s="15" t="s">
        <v>13</v>
      </c>
      <c r="AC135" s="75" t="s">
        <v>11</v>
      </c>
    </row>
    <row r="136" spans="1:29" ht="15.6" x14ac:dyDescent="0.3">
      <c r="A136" s="1" t="s">
        <v>2519</v>
      </c>
      <c r="C136" s="46" t="s">
        <v>4721</v>
      </c>
      <c r="D136" s="46" t="s">
        <v>4981</v>
      </c>
      <c r="E136" s="46" t="s">
        <v>4980</v>
      </c>
      <c r="G136" s="14">
        <v>1</v>
      </c>
      <c r="I136" s="14" t="s">
        <v>2382</v>
      </c>
      <c r="J136" s="15" t="s">
        <v>2382</v>
      </c>
      <c r="K136" s="66" t="str">
        <f t="shared" si="16"/>
        <v>Yes</v>
      </c>
      <c r="L136" s="66" t="str">
        <f t="shared" si="17"/>
        <v>Yes</v>
      </c>
      <c r="N136" s="14">
        <v>38.39</v>
      </c>
      <c r="O136" s="20" t="str">
        <f t="shared" si="13"/>
        <v>OBESITY</v>
      </c>
      <c r="Q136" s="15">
        <v>5.1100000000000003</v>
      </c>
      <c r="R136" s="20" t="str">
        <f t="shared" si="14"/>
        <v>NORMAL</v>
      </c>
      <c r="T136" s="14">
        <v>2003</v>
      </c>
      <c r="U136" s="15" t="s">
        <v>30</v>
      </c>
      <c r="V136" s="15">
        <v>30</v>
      </c>
      <c r="W136" s="35" t="str">
        <f t="shared" si="15"/>
        <v>30-Dec-2003</v>
      </c>
      <c r="X136" s="28"/>
      <c r="Y136" s="44">
        <f t="shared" si="18"/>
        <v>19</v>
      </c>
      <c r="AA136" s="45">
        <v>1635.73</v>
      </c>
      <c r="AB136" s="15" t="s">
        <v>23</v>
      </c>
      <c r="AC136" s="75" t="s">
        <v>11</v>
      </c>
    </row>
    <row r="137" spans="1:29" ht="15.6" x14ac:dyDescent="0.3">
      <c r="A137" s="1" t="s">
        <v>2520</v>
      </c>
      <c r="C137" s="46" t="s">
        <v>4721</v>
      </c>
      <c r="D137" s="46" t="s">
        <v>4983</v>
      </c>
      <c r="E137" s="46" t="s">
        <v>4982</v>
      </c>
      <c r="G137" s="14">
        <v>1</v>
      </c>
      <c r="I137" s="14" t="s">
        <v>2382</v>
      </c>
      <c r="J137" s="15" t="s">
        <v>2380</v>
      </c>
      <c r="K137" s="66" t="str">
        <f t="shared" si="16"/>
        <v>Yes</v>
      </c>
      <c r="L137" s="66" t="str">
        <f t="shared" si="17"/>
        <v>No</v>
      </c>
      <c r="N137" s="14">
        <v>46.85</v>
      </c>
      <c r="O137" s="20" t="str">
        <f t="shared" si="13"/>
        <v>OBESITY</v>
      </c>
      <c r="Q137" s="15">
        <v>4.25</v>
      </c>
      <c r="R137" s="20" t="str">
        <f t="shared" si="14"/>
        <v>NORMAL</v>
      </c>
      <c r="T137" s="14">
        <v>2003</v>
      </c>
      <c r="U137" s="15" t="s">
        <v>20</v>
      </c>
      <c r="V137" s="15">
        <v>16</v>
      </c>
      <c r="W137" s="35" t="str">
        <f t="shared" si="15"/>
        <v>16-Sep-2003</v>
      </c>
      <c r="X137" s="28"/>
      <c r="Y137" s="44">
        <f t="shared" si="18"/>
        <v>19</v>
      </c>
      <c r="AA137" s="45">
        <v>1639.56</v>
      </c>
      <c r="AB137" s="15" t="s">
        <v>23</v>
      </c>
      <c r="AC137" s="75" t="s">
        <v>11</v>
      </c>
    </row>
    <row r="138" spans="1:29" ht="15.6" x14ac:dyDescent="0.3">
      <c r="A138" s="1" t="s">
        <v>2521</v>
      </c>
      <c r="C138" s="46" t="s">
        <v>4721</v>
      </c>
      <c r="D138" s="46" t="s">
        <v>4985</v>
      </c>
      <c r="E138" s="46" t="s">
        <v>4984</v>
      </c>
      <c r="G138" s="14">
        <v>1</v>
      </c>
      <c r="I138" s="14" t="s">
        <v>2382</v>
      </c>
      <c r="J138" s="15" t="s">
        <v>2380</v>
      </c>
      <c r="K138" s="66" t="str">
        <f t="shared" si="16"/>
        <v>Yes</v>
      </c>
      <c r="L138" s="66" t="str">
        <f t="shared" si="17"/>
        <v>No</v>
      </c>
      <c r="N138" s="14">
        <v>42.24</v>
      </c>
      <c r="O138" s="20" t="str">
        <f t="shared" si="13"/>
        <v>OBESITY</v>
      </c>
      <c r="Q138" s="15">
        <v>5.55</v>
      </c>
      <c r="R138" s="20" t="str">
        <f t="shared" si="14"/>
        <v>NORMAL</v>
      </c>
      <c r="T138" s="14">
        <v>2003</v>
      </c>
      <c r="U138" s="15" t="s">
        <v>35</v>
      </c>
      <c r="V138" s="15">
        <v>21</v>
      </c>
      <c r="W138" s="35" t="str">
        <f t="shared" si="15"/>
        <v>21-Aug-2003</v>
      </c>
      <c r="X138" s="28"/>
      <c r="Y138" s="44">
        <f t="shared" si="18"/>
        <v>19</v>
      </c>
      <c r="AA138" s="45">
        <v>1639.56</v>
      </c>
      <c r="AB138" s="15" t="s">
        <v>23</v>
      </c>
      <c r="AC138" s="75" t="s">
        <v>11</v>
      </c>
    </row>
    <row r="139" spans="1:29" ht="15.6" x14ac:dyDescent="0.3">
      <c r="A139" s="1" t="s">
        <v>2522</v>
      </c>
      <c r="C139" s="46" t="s">
        <v>4724</v>
      </c>
      <c r="D139" s="46" t="s">
        <v>4987</v>
      </c>
      <c r="E139" s="46" t="s">
        <v>4986</v>
      </c>
      <c r="G139" s="50">
        <v>0</v>
      </c>
      <c r="I139" s="14" t="s">
        <v>2382</v>
      </c>
      <c r="J139" s="15" t="s">
        <v>2380</v>
      </c>
      <c r="K139" s="66" t="str">
        <f t="shared" si="16"/>
        <v>Yes</v>
      </c>
      <c r="L139" s="66" t="str">
        <f t="shared" si="17"/>
        <v>No</v>
      </c>
      <c r="N139" s="14">
        <v>34.39</v>
      </c>
      <c r="O139" s="20" t="str">
        <f t="shared" si="13"/>
        <v>OBESITY</v>
      </c>
      <c r="Q139" s="15">
        <v>5.78</v>
      </c>
      <c r="R139" s="20" t="str">
        <f t="shared" si="14"/>
        <v>PREDIABETES</v>
      </c>
      <c r="T139" s="14">
        <v>2003</v>
      </c>
      <c r="U139" s="15" t="s">
        <v>30</v>
      </c>
      <c r="V139" s="15">
        <v>30</v>
      </c>
      <c r="W139" s="35" t="str">
        <f t="shared" si="15"/>
        <v>30-Dec-2003</v>
      </c>
      <c r="X139" s="28"/>
      <c r="Y139" s="44">
        <f t="shared" si="18"/>
        <v>19</v>
      </c>
      <c r="AA139" s="45">
        <v>1646.43</v>
      </c>
      <c r="AB139" s="15" t="s">
        <v>23</v>
      </c>
      <c r="AC139" s="75" t="s">
        <v>11</v>
      </c>
    </row>
    <row r="140" spans="1:29" ht="15.6" x14ac:dyDescent="0.3">
      <c r="A140" s="1" t="s">
        <v>2523</v>
      </c>
      <c r="C140" s="46" t="s">
        <v>4724</v>
      </c>
      <c r="D140" s="46" t="s">
        <v>4989</v>
      </c>
      <c r="E140" s="46" t="s">
        <v>4988</v>
      </c>
      <c r="G140" s="50">
        <v>0</v>
      </c>
      <c r="I140" s="14" t="s">
        <v>2382</v>
      </c>
      <c r="J140" s="15" t="s">
        <v>2382</v>
      </c>
      <c r="K140" s="66" t="str">
        <f t="shared" si="16"/>
        <v>Yes</v>
      </c>
      <c r="L140" s="66" t="str">
        <f t="shared" si="17"/>
        <v>Yes</v>
      </c>
      <c r="N140" s="14">
        <v>42.89</v>
      </c>
      <c r="O140" s="20" t="str">
        <f t="shared" si="13"/>
        <v>OBESITY</v>
      </c>
      <c r="Q140" s="15">
        <v>5.28</v>
      </c>
      <c r="R140" s="20" t="str">
        <f t="shared" si="14"/>
        <v>NORMAL</v>
      </c>
      <c r="T140" s="14">
        <v>2000</v>
      </c>
      <c r="U140" s="15" t="s">
        <v>37</v>
      </c>
      <c r="V140" s="15">
        <v>23</v>
      </c>
      <c r="W140" s="35" t="str">
        <f t="shared" si="15"/>
        <v>23-Oct-2000</v>
      </c>
      <c r="X140" s="28"/>
      <c r="Y140" s="44">
        <f t="shared" si="18"/>
        <v>22</v>
      </c>
      <c r="AA140" s="45">
        <v>1665</v>
      </c>
      <c r="AB140" s="15" t="s">
        <v>13</v>
      </c>
      <c r="AC140" s="75" t="s">
        <v>11</v>
      </c>
    </row>
    <row r="141" spans="1:29" ht="15.6" x14ac:dyDescent="0.3">
      <c r="A141" s="1" t="s">
        <v>2524</v>
      </c>
      <c r="C141" s="46" t="s">
        <v>4724</v>
      </c>
      <c r="D141" s="46" t="s">
        <v>4991</v>
      </c>
      <c r="E141" s="46" t="s">
        <v>4990</v>
      </c>
      <c r="G141" s="50">
        <v>0</v>
      </c>
      <c r="I141" s="14" t="s">
        <v>2382</v>
      </c>
      <c r="J141" s="15" t="s">
        <v>2380</v>
      </c>
      <c r="K141" s="66" t="str">
        <f t="shared" si="16"/>
        <v>Yes</v>
      </c>
      <c r="L141" s="66" t="str">
        <f t="shared" si="17"/>
        <v>No</v>
      </c>
      <c r="N141" s="14">
        <v>36.299999999999997</v>
      </c>
      <c r="O141" s="20" t="str">
        <f t="shared" si="13"/>
        <v>OBESITY</v>
      </c>
      <c r="Q141" s="15">
        <v>5.39</v>
      </c>
      <c r="R141" s="20" t="str">
        <f t="shared" si="14"/>
        <v>NORMAL</v>
      </c>
      <c r="T141" s="14">
        <v>2000</v>
      </c>
      <c r="U141" s="15" t="s">
        <v>18</v>
      </c>
      <c r="V141" s="15">
        <v>10</v>
      </c>
      <c r="W141" s="35" t="str">
        <f t="shared" si="15"/>
        <v>10-Jun-2000</v>
      </c>
      <c r="X141" s="28"/>
      <c r="Y141" s="44">
        <f t="shared" si="18"/>
        <v>22</v>
      </c>
      <c r="AA141" s="45">
        <v>1674.63</v>
      </c>
      <c r="AB141" s="15" t="s">
        <v>13</v>
      </c>
      <c r="AC141" s="75" t="s">
        <v>11</v>
      </c>
    </row>
    <row r="142" spans="1:29" ht="15.6" x14ac:dyDescent="0.3">
      <c r="A142" s="1" t="s">
        <v>2525</v>
      </c>
      <c r="C142" s="46" t="s">
        <v>4724</v>
      </c>
      <c r="D142" s="46" t="s">
        <v>4993</v>
      </c>
      <c r="E142" s="46" t="s">
        <v>4992</v>
      </c>
      <c r="G142" s="14">
        <v>1</v>
      </c>
      <c r="I142" s="14" t="s">
        <v>2382</v>
      </c>
      <c r="J142" s="15" t="s">
        <v>2382</v>
      </c>
      <c r="K142" s="66" t="str">
        <f t="shared" si="16"/>
        <v>Yes</v>
      </c>
      <c r="L142" s="66" t="str">
        <f t="shared" si="17"/>
        <v>Yes</v>
      </c>
      <c r="N142" s="14">
        <v>35.200000000000003</v>
      </c>
      <c r="O142" s="20" t="str">
        <f t="shared" si="13"/>
        <v>OBESITY</v>
      </c>
      <c r="Q142" s="15">
        <v>8.01</v>
      </c>
      <c r="R142" s="20" t="str">
        <f t="shared" si="14"/>
        <v>DIABETES</v>
      </c>
      <c r="T142" s="14">
        <v>2000</v>
      </c>
      <c r="U142" s="15" t="s">
        <v>37</v>
      </c>
      <c r="V142" s="15">
        <v>21</v>
      </c>
      <c r="W142" s="35" t="str">
        <f t="shared" si="15"/>
        <v>21-Oct-2000</v>
      </c>
      <c r="X142" s="28"/>
      <c r="Y142" s="44">
        <f t="shared" si="18"/>
        <v>22</v>
      </c>
      <c r="AA142" s="45">
        <v>1682.6</v>
      </c>
      <c r="AB142" s="15" t="s">
        <v>42</v>
      </c>
      <c r="AC142" s="75" t="s">
        <v>11</v>
      </c>
    </row>
    <row r="143" spans="1:29" ht="15.6" x14ac:dyDescent="0.3">
      <c r="A143" s="1" t="s">
        <v>2526</v>
      </c>
      <c r="C143" s="46" t="s">
        <v>4724</v>
      </c>
      <c r="D143" s="46" t="s">
        <v>4995</v>
      </c>
      <c r="E143" s="46" t="s">
        <v>4994</v>
      </c>
      <c r="G143" s="50">
        <v>0</v>
      </c>
      <c r="I143" s="14" t="s">
        <v>2382</v>
      </c>
      <c r="J143" s="15" t="s">
        <v>2380</v>
      </c>
      <c r="K143" s="66" t="str">
        <f t="shared" si="16"/>
        <v>Yes</v>
      </c>
      <c r="L143" s="66" t="str">
        <f t="shared" si="17"/>
        <v>No</v>
      </c>
      <c r="N143" s="14">
        <v>53.62</v>
      </c>
      <c r="O143" s="20" t="str">
        <f t="shared" si="13"/>
        <v>OBESITY</v>
      </c>
      <c r="Q143" s="15">
        <v>5.21</v>
      </c>
      <c r="R143" s="20" t="str">
        <f t="shared" si="14"/>
        <v>NORMAL</v>
      </c>
      <c r="T143" s="14">
        <v>2004</v>
      </c>
      <c r="U143" s="15" t="s">
        <v>15</v>
      </c>
      <c r="V143" s="15">
        <v>17</v>
      </c>
      <c r="W143" s="35" t="str">
        <f t="shared" si="15"/>
        <v>17-Nov-2004</v>
      </c>
      <c r="X143" s="28"/>
      <c r="Y143" s="44">
        <f t="shared" si="18"/>
        <v>18</v>
      </c>
      <c r="AA143" s="45">
        <v>1694.8</v>
      </c>
      <c r="AB143" s="15" t="s">
        <v>164</v>
      </c>
      <c r="AC143" s="75" t="s">
        <v>11</v>
      </c>
    </row>
    <row r="144" spans="1:29" ht="15.6" x14ac:dyDescent="0.3">
      <c r="A144" s="1" t="s">
        <v>2527</v>
      </c>
      <c r="C144" s="46" t="s">
        <v>4721</v>
      </c>
      <c r="D144" s="46" t="s">
        <v>4997</v>
      </c>
      <c r="E144" s="46" t="s">
        <v>4996</v>
      </c>
      <c r="G144" s="50">
        <v>0</v>
      </c>
      <c r="I144" s="14" t="s">
        <v>2382</v>
      </c>
      <c r="J144" s="15" t="s">
        <v>2380</v>
      </c>
      <c r="K144" s="66" t="str">
        <f t="shared" si="16"/>
        <v>Yes</v>
      </c>
      <c r="L144" s="66" t="str">
        <f t="shared" si="17"/>
        <v>No</v>
      </c>
      <c r="N144" s="14">
        <v>36.67</v>
      </c>
      <c r="O144" s="20" t="str">
        <f t="shared" si="13"/>
        <v>OBESITY</v>
      </c>
      <c r="Q144" s="15">
        <v>6.27</v>
      </c>
      <c r="R144" s="20" t="str">
        <f t="shared" si="14"/>
        <v>PREDIABETES</v>
      </c>
      <c r="T144" s="14">
        <v>2004</v>
      </c>
      <c r="U144" s="15" t="s">
        <v>30</v>
      </c>
      <c r="V144" s="15">
        <v>10</v>
      </c>
      <c r="W144" s="35" t="str">
        <f t="shared" si="15"/>
        <v>10-Dec-2004</v>
      </c>
      <c r="X144" s="28"/>
      <c r="Y144" s="44">
        <f t="shared" si="18"/>
        <v>18</v>
      </c>
      <c r="AA144" s="45">
        <v>1702.46</v>
      </c>
      <c r="AB144" s="15" t="s">
        <v>166</v>
      </c>
      <c r="AC144" s="75" t="s">
        <v>11</v>
      </c>
    </row>
    <row r="145" spans="1:29" ht="15.6" x14ac:dyDescent="0.3">
      <c r="A145" s="1" t="s">
        <v>2528</v>
      </c>
      <c r="C145" s="46" t="s">
        <v>4724</v>
      </c>
      <c r="D145" s="46" t="s">
        <v>4999</v>
      </c>
      <c r="E145" s="46" t="s">
        <v>4998</v>
      </c>
      <c r="G145" s="14">
        <v>1</v>
      </c>
      <c r="I145" s="14" t="s">
        <v>2382</v>
      </c>
      <c r="J145" s="15" t="s">
        <v>2382</v>
      </c>
      <c r="K145" s="66" t="str">
        <f t="shared" si="16"/>
        <v>Yes</v>
      </c>
      <c r="L145" s="66" t="str">
        <f t="shared" si="17"/>
        <v>Yes</v>
      </c>
      <c r="N145" s="14">
        <v>33.4</v>
      </c>
      <c r="O145" s="20" t="str">
        <f t="shared" si="13"/>
        <v>OBESITY</v>
      </c>
      <c r="Q145" s="15">
        <v>10.73</v>
      </c>
      <c r="R145" s="20" t="str">
        <f t="shared" si="14"/>
        <v>DIABETES</v>
      </c>
      <c r="T145" s="14">
        <v>2004</v>
      </c>
      <c r="U145" s="15" t="s">
        <v>15</v>
      </c>
      <c r="V145" s="15">
        <v>7</v>
      </c>
      <c r="W145" s="35" t="str">
        <f t="shared" si="15"/>
        <v>7-Nov-2004</v>
      </c>
      <c r="X145" s="28"/>
      <c r="Y145" s="44">
        <f t="shared" si="18"/>
        <v>18</v>
      </c>
      <c r="AA145" s="45">
        <v>1704.57</v>
      </c>
      <c r="AB145" s="15" t="s">
        <v>168</v>
      </c>
      <c r="AC145" s="75" t="s">
        <v>11</v>
      </c>
    </row>
    <row r="146" spans="1:29" ht="15.6" x14ac:dyDescent="0.3">
      <c r="A146" s="1" t="s">
        <v>2529</v>
      </c>
      <c r="C146" s="46" t="s">
        <v>4724</v>
      </c>
      <c r="D146" s="46" t="s">
        <v>5001</v>
      </c>
      <c r="E146" s="46" t="s">
        <v>5000</v>
      </c>
      <c r="G146" s="50">
        <v>0</v>
      </c>
      <c r="I146" s="14" t="s">
        <v>2382</v>
      </c>
      <c r="J146" s="15" t="s">
        <v>2380</v>
      </c>
      <c r="K146" s="66" t="str">
        <f t="shared" si="16"/>
        <v>Yes</v>
      </c>
      <c r="L146" s="66" t="str">
        <f t="shared" si="17"/>
        <v>No</v>
      </c>
      <c r="N146" s="14">
        <v>42.71</v>
      </c>
      <c r="O146" s="20" t="str">
        <f t="shared" si="13"/>
        <v>OBESITY</v>
      </c>
      <c r="Q146" s="15">
        <v>10.52</v>
      </c>
      <c r="R146" s="20" t="str">
        <f t="shared" si="14"/>
        <v>DIABETES</v>
      </c>
      <c r="T146" s="14">
        <v>2004</v>
      </c>
      <c r="U146" s="15" t="s">
        <v>30</v>
      </c>
      <c r="V146" s="15">
        <v>14</v>
      </c>
      <c r="W146" s="35" t="str">
        <f t="shared" si="15"/>
        <v>14-Dec-2004</v>
      </c>
      <c r="X146" s="28"/>
      <c r="Y146" s="44">
        <f t="shared" si="18"/>
        <v>18</v>
      </c>
      <c r="AA146" s="45">
        <v>1704.7</v>
      </c>
      <c r="AB146" s="15" t="s">
        <v>170</v>
      </c>
      <c r="AC146" s="75" t="s">
        <v>11</v>
      </c>
    </row>
    <row r="147" spans="1:29" ht="15.6" x14ac:dyDescent="0.3">
      <c r="A147" s="1" t="s">
        <v>2530</v>
      </c>
      <c r="C147" s="46" t="s">
        <v>4721</v>
      </c>
      <c r="D147" s="46" t="s">
        <v>5003</v>
      </c>
      <c r="E147" s="46" t="s">
        <v>5002</v>
      </c>
      <c r="G147" s="14">
        <v>2</v>
      </c>
      <c r="I147" s="14" t="s">
        <v>2382</v>
      </c>
      <c r="J147" s="15" t="s">
        <v>2382</v>
      </c>
      <c r="K147" s="66" t="str">
        <f t="shared" si="16"/>
        <v>Yes</v>
      </c>
      <c r="L147" s="66" t="str">
        <f t="shared" si="17"/>
        <v>Yes</v>
      </c>
      <c r="N147" s="14">
        <v>41.52</v>
      </c>
      <c r="O147" s="20" t="str">
        <f t="shared" si="13"/>
        <v>OBESITY</v>
      </c>
      <c r="Q147" s="15">
        <v>11.82</v>
      </c>
      <c r="R147" s="20" t="str">
        <f t="shared" si="14"/>
        <v>DIABETES</v>
      </c>
      <c r="T147" s="14">
        <v>2004</v>
      </c>
      <c r="U147" s="15" t="s">
        <v>30</v>
      </c>
      <c r="V147" s="15">
        <v>6</v>
      </c>
      <c r="W147" s="35" t="str">
        <f t="shared" si="15"/>
        <v>6-Dec-2004</v>
      </c>
      <c r="X147" s="28"/>
      <c r="Y147" s="44">
        <f t="shared" si="18"/>
        <v>18</v>
      </c>
      <c r="AA147" s="45">
        <v>1705.62</v>
      </c>
      <c r="AB147" s="15" t="s">
        <v>164</v>
      </c>
      <c r="AC147" s="75" t="s">
        <v>11</v>
      </c>
    </row>
    <row r="148" spans="1:29" ht="15.6" x14ac:dyDescent="0.3">
      <c r="A148" s="1" t="s">
        <v>2531</v>
      </c>
      <c r="C148" s="46" t="s">
        <v>4724</v>
      </c>
      <c r="D148" s="46" t="s">
        <v>5004</v>
      </c>
      <c r="E148" s="46" t="s">
        <v>4877</v>
      </c>
      <c r="G148" s="50">
        <v>0</v>
      </c>
      <c r="I148" s="14" t="s">
        <v>2382</v>
      </c>
      <c r="J148" s="15" t="s">
        <v>2380</v>
      </c>
      <c r="K148" s="66" t="str">
        <f t="shared" si="16"/>
        <v>Yes</v>
      </c>
      <c r="L148" s="66" t="str">
        <f t="shared" si="17"/>
        <v>No</v>
      </c>
      <c r="N148" s="14">
        <v>39.4</v>
      </c>
      <c r="O148" s="20" t="str">
        <f t="shared" si="13"/>
        <v>OBESITY</v>
      </c>
      <c r="Q148" s="15">
        <v>6.76</v>
      </c>
      <c r="R148" s="20" t="str">
        <f t="shared" si="14"/>
        <v>DIABETES</v>
      </c>
      <c r="T148" s="14">
        <v>2004</v>
      </c>
      <c r="U148" s="15" t="s">
        <v>37</v>
      </c>
      <c r="V148" s="15">
        <v>17</v>
      </c>
      <c r="W148" s="35" t="str">
        <f t="shared" si="15"/>
        <v>17-Oct-2004</v>
      </c>
      <c r="X148" s="28"/>
      <c r="Y148" s="44">
        <f t="shared" si="18"/>
        <v>18</v>
      </c>
      <c r="AA148" s="45">
        <v>1708</v>
      </c>
      <c r="AB148" s="15" t="s">
        <v>168</v>
      </c>
      <c r="AC148" s="75" t="s">
        <v>12</v>
      </c>
    </row>
    <row r="149" spans="1:29" ht="15.6" x14ac:dyDescent="0.3">
      <c r="A149" s="1" t="s">
        <v>2532</v>
      </c>
      <c r="C149" s="46" t="s">
        <v>4724</v>
      </c>
      <c r="D149" s="46" t="s">
        <v>5006</v>
      </c>
      <c r="E149" s="46" t="s">
        <v>5005</v>
      </c>
      <c r="G149" s="50">
        <v>0</v>
      </c>
      <c r="I149" s="14" t="s">
        <v>2382</v>
      </c>
      <c r="J149" s="15" t="s">
        <v>2380</v>
      </c>
      <c r="K149" s="66" t="str">
        <f t="shared" si="16"/>
        <v>Yes</v>
      </c>
      <c r="L149" s="66" t="str">
        <f t="shared" si="17"/>
        <v>No</v>
      </c>
      <c r="N149" s="14">
        <v>46.45</v>
      </c>
      <c r="O149" s="20" t="str">
        <f t="shared" si="13"/>
        <v>OBESITY</v>
      </c>
      <c r="Q149" s="15">
        <v>5.62</v>
      </c>
      <c r="R149" s="20" t="str">
        <f t="shared" si="14"/>
        <v>NORMAL</v>
      </c>
      <c r="T149" s="14">
        <v>2004</v>
      </c>
      <c r="U149" s="15" t="s">
        <v>30</v>
      </c>
      <c r="V149" s="15">
        <v>12</v>
      </c>
      <c r="W149" s="35" t="str">
        <f t="shared" si="15"/>
        <v>12-Dec-2004</v>
      </c>
      <c r="X149" s="28"/>
      <c r="Y149" s="44">
        <f t="shared" si="18"/>
        <v>18</v>
      </c>
      <c r="AA149" s="45">
        <v>1708.93</v>
      </c>
      <c r="AB149" s="15" t="s">
        <v>166</v>
      </c>
      <c r="AC149" s="75" t="s">
        <v>12</v>
      </c>
    </row>
    <row r="150" spans="1:29" ht="15.6" x14ac:dyDescent="0.3">
      <c r="A150" s="1" t="s">
        <v>2533</v>
      </c>
      <c r="C150" s="46" t="s">
        <v>4724</v>
      </c>
      <c r="D150" s="46" t="s">
        <v>5008</v>
      </c>
      <c r="E150" s="46" t="s">
        <v>5007</v>
      </c>
      <c r="G150" s="50">
        <v>0</v>
      </c>
      <c r="I150" s="14" t="s">
        <v>2382</v>
      </c>
      <c r="J150" s="15" t="s">
        <v>2380</v>
      </c>
      <c r="K150" s="66" t="str">
        <f t="shared" si="16"/>
        <v>Yes</v>
      </c>
      <c r="L150" s="66" t="str">
        <f t="shared" si="17"/>
        <v>No</v>
      </c>
      <c r="N150" s="14">
        <v>35.75</v>
      </c>
      <c r="O150" s="20" t="str">
        <f t="shared" si="13"/>
        <v>OBESITY</v>
      </c>
      <c r="Q150" s="15">
        <v>4.1900000000000004</v>
      </c>
      <c r="R150" s="20" t="str">
        <f t="shared" si="14"/>
        <v>NORMAL</v>
      </c>
      <c r="T150" s="14">
        <v>2004</v>
      </c>
      <c r="U150" s="15" t="s">
        <v>20</v>
      </c>
      <c r="V150" s="15">
        <v>19</v>
      </c>
      <c r="W150" s="35" t="str">
        <f t="shared" si="15"/>
        <v>19-Sep-2004</v>
      </c>
      <c r="X150" s="28"/>
      <c r="Y150" s="44">
        <f t="shared" si="18"/>
        <v>18</v>
      </c>
      <c r="AA150" s="45">
        <v>1711.03</v>
      </c>
      <c r="AB150" s="15" t="s">
        <v>13</v>
      </c>
      <c r="AC150" s="75" t="s">
        <v>12</v>
      </c>
    </row>
    <row r="151" spans="1:29" ht="15.6" x14ac:dyDescent="0.3">
      <c r="A151" s="1" t="s">
        <v>2534</v>
      </c>
      <c r="C151" s="46" t="s">
        <v>4724</v>
      </c>
      <c r="D151" s="46" t="s">
        <v>5010</v>
      </c>
      <c r="E151" s="46" t="s">
        <v>5009</v>
      </c>
      <c r="G151" s="50">
        <v>0</v>
      </c>
      <c r="I151" s="14" t="s">
        <v>2382</v>
      </c>
      <c r="J151" s="15" t="s">
        <v>2380</v>
      </c>
      <c r="K151" s="66" t="str">
        <f t="shared" si="16"/>
        <v>Yes</v>
      </c>
      <c r="L151" s="66" t="str">
        <f t="shared" si="17"/>
        <v>No</v>
      </c>
      <c r="N151" s="14">
        <v>26.07</v>
      </c>
      <c r="O151" s="20" t="str">
        <f t="shared" si="13"/>
        <v>OVERWEIGHT</v>
      </c>
      <c r="Q151" s="15">
        <v>5.32</v>
      </c>
      <c r="R151" s="20" t="str">
        <f t="shared" si="14"/>
        <v>NORMAL</v>
      </c>
      <c r="T151" s="14">
        <v>2004</v>
      </c>
      <c r="U151" s="15" t="s">
        <v>20</v>
      </c>
      <c r="V151" s="15">
        <v>21</v>
      </c>
      <c r="W151" s="35" t="str">
        <f t="shared" si="15"/>
        <v>21-Sep-2004</v>
      </c>
      <c r="X151" s="28"/>
      <c r="Y151" s="44">
        <f t="shared" si="18"/>
        <v>18</v>
      </c>
      <c r="AA151" s="45">
        <v>1712.23</v>
      </c>
      <c r="AB151" s="15" t="s">
        <v>168</v>
      </c>
      <c r="AC151" s="75" t="s">
        <v>12</v>
      </c>
    </row>
    <row r="152" spans="1:29" ht="15.6" x14ac:dyDescent="0.3">
      <c r="A152" s="1" t="s">
        <v>2535</v>
      </c>
      <c r="C152" s="46" t="s">
        <v>4721</v>
      </c>
      <c r="D152" s="46" t="s">
        <v>5012</v>
      </c>
      <c r="E152" s="46" t="s">
        <v>5011</v>
      </c>
      <c r="G152" s="14">
        <v>1</v>
      </c>
      <c r="I152" s="14" t="s">
        <v>2382</v>
      </c>
      <c r="J152" s="15" t="s">
        <v>2382</v>
      </c>
      <c r="K152" s="66" t="str">
        <f t="shared" si="16"/>
        <v>Yes</v>
      </c>
      <c r="L152" s="66" t="str">
        <f t="shared" si="17"/>
        <v>Yes</v>
      </c>
      <c r="N152" s="14">
        <v>36.54</v>
      </c>
      <c r="O152" s="20" t="str">
        <f t="shared" si="13"/>
        <v>OBESITY</v>
      </c>
      <c r="Q152" s="15">
        <v>4.46</v>
      </c>
      <c r="R152" s="20" t="str">
        <f t="shared" si="14"/>
        <v>NORMAL</v>
      </c>
      <c r="T152" s="14">
        <v>2004</v>
      </c>
      <c r="U152" s="15" t="s">
        <v>18</v>
      </c>
      <c r="V152" s="15">
        <v>10</v>
      </c>
      <c r="W152" s="35" t="str">
        <f t="shared" si="15"/>
        <v>10-Jun-2004</v>
      </c>
      <c r="X152" s="28"/>
      <c r="Y152" s="44">
        <f t="shared" si="18"/>
        <v>18</v>
      </c>
      <c r="AA152" s="45">
        <v>1719.44</v>
      </c>
      <c r="AB152" s="15" t="s">
        <v>13</v>
      </c>
      <c r="AC152" s="75" t="s">
        <v>12</v>
      </c>
    </row>
    <row r="153" spans="1:29" ht="15.6" x14ac:dyDescent="0.3">
      <c r="A153" s="1" t="s">
        <v>2536</v>
      </c>
      <c r="C153" s="46" t="s">
        <v>4724</v>
      </c>
      <c r="D153" s="46" t="s">
        <v>5004</v>
      </c>
      <c r="E153" s="46" t="s">
        <v>5013</v>
      </c>
      <c r="G153" s="50">
        <v>0</v>
      </c>
      <c r="I153" s="14" t="s">
        <v>2382</v>
      </c>
      <c r="J153" s="15" t="s">
        <v>2380</v>
      </c>
      <c r="K153" s="66" t="str">
        <f t="shared" si="16"/>
        <v>Yes</v>
      </c>
      <c r="L153" s="66" t="str">
        <f t="shared" si="17"/>
        <v>No</v>
      </c>
      <c r="N153" s="14">
        <v>51.64</v>
      </c>
      <c r="O153" s="20" t="str">
        <f t="shared" si="13"/>
        <v>OBESITY</v>
      </c>
      <c r="Q153" s="15">
        <v>5.65</v>
      </c>
      <c r="R153" s="20" t="str">
        <f t="shared" si="14"/>
        <v>NORMAL</v>
      </c>
      <c r="T153" s="14">
        <v>2004</v>
      </c>
      <c r="U153" s="15" t="s">
        <v>20</v>
      </c>
      <c r="V153" s="15">
        <v>11</v>
      </c>
      <c r="W153" s="35" t="str">
        <f t="shared" si="15"/>
        <v>11-Sep-2004</v>
      </c>
      <c r="X153" s="28"/>
      <c r="Y153" s="44">
        <f t="shared" si="18"/>
        <v>18</v>
      </c>
      <c r="AA153" s="45">
        <v>1720.35</v>
      </c>
      <c r="AB153" s="15" t="s">
        <v>13</v>
      </c>
      <c r="AC153" s="75" t="s">
        <v>12</v>
      </c>
    </row>
    <row r="154" spans="1:29" ht="15.6" x14ac:dyDescent="0.3">
      <c r="A154" s="1" t="s">
        <v>2537</v>
      </c>
      <c r="C154" s="46" t="s">
        <v>4724</v>
      </c>
      <c r="D154" s="46" t="s">
        <v>5015</v>
      </c>
      <c r="E154" s="46" t="s">
        <v>5014</v>
      </c>
      <c r="G154" s="14">
        <v>2</v>
      </c>
      <c r="I154" s="14" t="s">
        <v>2382</v>
      </c>
      <c r="J154" s="15" t="s">
        <v>2380</v>
      </c>
      <c r="K154" s="66" t="str">
        <f t="shared" si="16"/>
        <v>Yes</v>
      </c>
      <c r="L154" s="66" t="str">
        <f t="shared" si="17"/>
        <v>No</v>
      </c>
      <c r="N154" s="14">
        <v>42.83</v>
      </c>
      <c r="O154" s="20" t="str">
        <f t="shared" si="13"/>
        <v>OBESITY</v>
      </c>
      <c r="Q154" s="15">
        <v>6.04</v>
      </c>
      <c r="R154" s="20" t="str">
        <f t="shared" si="14"/>
        <v>PREDIABETES</v>
      </c>
      <c r="T154" s="14">
        <v>2004</v>
      </c>
      <c r="U154" s="15" t="s">
        <v>37</v>
      </c>
      <c r="V154" s="15">
        <v>21</v>
      </c>
      <c r="W154" s="35" t="str">
        <f t="shared" si="15"/>
        <v>21-Oct-2004</v>
      </c>
      <c r="X154" s="28"/>
      <c r="Y154" s="44">
        <f t="shared" si="18"/>
        <v>18</v>
      </c>
      <c r="AA154" s="45">
        <v>1725.55</v>
      </c>
      <c r="AB154" s="15" t="s">
        <v>13</v>
      </c>
      <c r="AC154" s="75" t="s">
        <v>12</v>
      </c>
    </row>
    <row r="155" spans="1:29" ht="15.6" x14ac:dyDescent="0.3">
      <c r="A155" s="1" t="s">
        <v>2538</v>
      </c>
      <c r="C155" s="46" t="s">
        <v>4724</v>
      </c>
      <c r="D155" s="46" t="s">
        <v>5017</v>
      </c>
      <c r="E155" s="46" t="s">
        <v>5016</v>
      </c>
      <c r="G155" s="14">
        <v>1</v>
      </c>
      <c r="I155" s="14" t="s">
        <v>2382</v>
      </c>
      <c r="J155" s="15" t="s">
        <v>2380</v>
      </c>
      <c r="K155" s="66" t="str">
        <f t="shared" si="16"/>
        <v>Yes</v>
      </c>
      <c r="L155" s="66" t="str">
        <f t="shared" si="17"/>
        <v>No</v>
      </c>
      <c r="N155" s="14">
        <v>40.15</v>
      </c>
      <c r="O155" s="20" t="str">
        <f t="shared" si="13"/>
        <v>OBESITY</v>
      </c>
      <c r="Q155" s="15">
        <v>5.76</v>
      </c>
      <c r="R155" s="20" t="str">
        <f t="shared" si="14"/>
        <v>PREDIABETES</v>
      </c>
      <c r="T155" s="14">
        <v>2004</v>
      </c>
      <c r="U155" s="15" t="s">
        <v>20</v>
      </c>
      <c r="V155" s="15">
        <v>9</v>
      </c>
      <c r="W155" s="35" t="str">
        <f t="shared" si="15"/>
        <v>9-Sep-2004</v>
      </c>
      <c r="X155" s="28"/>
      <c r="Y155" s="44">
        <f t="shared" si="18"/>
        <v>18</v>
      </c>
      <c r="AA155" s="45">
        <v>1727.54</v>
      </c>
      <c r="AB155" s="15" t="s">
        <v>13</v>
      </c>
      <c r="AC155" s="75" t="s">
        <v>12</v>
      </c>
    </row>
    <row r="156" spans="1:29" ht="15.6" x14ac:dyDescent="0.3">
      <c r="A156" s="1" t="s">
        <v>2539</v>
      </c>
      <c r="C156" s="46" t="s">
        <v>4724</v>
      </c>
      <c r="D156" s="46" t="s">
        <v>5019</v>
      </c>
      <c r="E156" s="46" t="s">
        <v>5018</v>
      </c>
      <c r="G156" s="14">
        <v>1</v>
      </c>
      <c r="I156" s="14" t="s">
        <v>2382</v>
      </c>
      <c r="J156" s="15" t="s">
        <v>2380</v>
      </c>
      <c r="K156" s="66" t="str">
        <f t="shared" si="16"/>
        <v>Yes</v>
      </c>
      <c r="L156" s="66" t="str">
        <f t="shared" si="17"/>
        <v>No</v>
      </c>
      <c r="N156" s="14">
        <v>27.8</v>
      </c>
      <c r="O156" s="20" t="str">
        <f t="shared" si="13"/>
        <v>OVERWEIGHT</v>
      </c>
      <c r="Q156" s="15">
        <v>4.3600000000000003</v>
      </c>
      <c r="R156" s="20" t="str">
        <f t="shared" si="14"/>
        <v>NORMAL</v>
      </c>
      <c r="T156" s="14">
        <v>2003</v>
      </c>
      <c r="U156" s="15" t="s">
        <v>15</v>
      </c>
      <c r="V156" s="15">
        <v>21</v>
      </c>
      <c r="W156" s="35" t="str">
        <f t="shared" si="15"/>
        <v>21-Nov-2003</v>
      </c>
      <c r="X156" s="28"/>
      <c r="Y156" s="44">
        <f t="shared" si="18"/>
        <v>19</v>
      </c>
      <c r="AA156" s="45">
        <v>1727.79</v>
      </c>
      <c r="AB156" s="15" t="s">
        <v>42</v>
      </c>
      <c r="AC156" s="75" t="s">
        <v>12</v>
      </c>
    </row>
    <row r="157" spans="1:29" ht="15.6" x14ac:dyDescent="0.3">
      <c r="A157" s="1" t="s">
        <v>2540</v>
      </c>
      <c r="C157" s="46" t="s">
        <v>4724</v>
      </c>
      <c r="D157" s="46" t="s">
        <v>5021</v>
      </c>
      <c r="E157" s="46" t="s">
        <v>5020</v>
      </c>
      <c r="G157" s="14">
        <v>1</v>
      </c>
      <c r="I157" s="14" t="s">
        <v>2382</v>
      </c>
      <c r="J157" s="15" t="s">
        <v>2382</v>
      </c>
      <c r="K157" s="66" t="str">
        <f t="shared" si="16"/>
        <v>Yes</v>
      </c>
      <c r="L157" s="66" t="str">
        <f t="shared" si="17"/>
        <v>Yes</v>
      </c>
      <c r="N157" s="14">
        <v>45.81</v>
      </c>
      <c r="O157" s="20" t="str">
        <f t="shared" si="13"/>
        <v>OBESITY</v>
      </c>
      <c r="Q157" s="15">
        <v>4.76</v>
      </c>
      <c r="R157" s="20" t="str">
        <f t="shared" si="14"/>
        <v>NORMAL</v>
      </c>
      <c r="T157" s="14">
        <v>2003</v>
      </c>
      <c r="U157" s="15" t="s">
        <v>20</v>
      </c>
      <c r="V157" s="15">
        <v>1</v>
      </c>
      <c r="W157" s="35" t="str">
        <f t="shared" si="15"/>
        <v>1-Sep-2003</v>
      </c>
      <c r="X157" s="28"/>
      <c r="Y157" s="44">
        <f t="shared" si="18"/>
        <v>19</v>
      </c>
      <c r="AA157" s="45">
        <v>1728.9</v>
      </c>
      <c r="AB157" s="15" t="s">
        <v>42</v>
      </c>
      <c r="AC157" s="75" t="s">
        <v>12</v>
      </c>
    </row>
    <row r="158" spans="1:29" ht="15.6" x14ac:dyDescent="0.3">
      <c r="A158" s="1" t="s">
        <v>2541</v>
      </c>
      <c r="C158" s="46" t="s">
        <v>4724</v>
      </c>
      <c r="D158" s="46" t="s">
        <v>4850</v>
      </c>
      <c r="E158" s="46" t="s">
        <v>5022</v>
      </c>
      <c r="G158" s="14">
        <v>1</v>
      </c>
      <c r="I158" s="14" t="s">
        <v>2382</v>
      </c>
      <c r="J158" s="15" t="s">
        <v>2382</v>
      </c>
      <c r="K158" s="66" t="str">
        <f t="shared" si="16"/>
        <v>Yes</v>
      </c>
      <c r="L158" s="66" t="str">
        <f t="shared" si="17"/>
        <v>Yes</v>
      </c>
      <c r="N158" s="14">
        <v>34.43</v>
      </c>
      <c r="O158" s="20" t="str">
        <f t="shared" si="13"/>
        <v>OBESITY</v>
      </c>
      <c r="Q158" s="15">
        <v>10.82</v>
      </c>
      <c r="R158" s="20" t="str">
        <f t="shared" si="14"/>
        <v>DIABETES</v>
      </c>
      <c r="T158" s="14">
        <v>2003</v>
      </c>
      <c r="U158" s="15" t="s">
        <v>15</v>
      </c>
      <c r="V158" s="15">
        <v>9</v>
      </c>
      <c r="W158" s="35" t="str">
        <f t="shared" si="15"/>
        <v>9-Nov-2003</v>
      </c>
      <c r="X158" s="28"/>
      <c r="Y158" s="44">
        <f t="shared" si="18"/>
        <v>19</v>
      </c>
      <c r="AA158" s="45">
        <v>1731.68</v>
      </c>
      <c r="AB158" s="15" t="s">
        <v>42</v>
      </c>
      <c r="AC158" s="75" t="s">
        <v>12</v>
      </c>
    </row>
    <row r="159" spans="1:29" ht="15.6" x14ac:dyDescent="0.3">
      <c r="A159" s="1" t="s">
        <v>2542</v>
      </c>
      <c r="C159" s="46" t="s">
        <v>4721</v>
      </c>
      <c r="D159" s="46" t="s">
        <v>5024</v>
      </c>
      <c r="E159" s="46" t="s">
        <v>5023</v>
      </c>
      <c r="G159" s="50">
        <v>0</v>
      </c>
      <c r="I159" s="14" t="s">
        <v>2382</v>
      </c>
      <c r="J159" s="15" t="s">
        <v>2382</v>
      </c>
      <c r="K159" s="66" t="str">
        <f t="shared" si="16"/>
        <v>Yes</v>
      </c>
      <c r="L159" s="66" t="str">
        <f t="shared" si="17"/>
        <v>Yes</v>
      </c>
      <c r="N159" s="14">
        <v>41.33</v>
      </c>
      <c r="O159" s="20" t="str">
        <f t="shared" si="13"/>
        <v>OBESITY</v>
      </c>
      <c r="Q159" s="15">
        <v>4.01</v>
      </c>
      <c r="R159" s="20" t="str">
        <f t="shared" si="14"/>
        <v>NORMAL</v>
      </c>
      <c r="T159" s="14">
        <v>2003</v>
      </c>
      <c r="U159" s="15" t="s">
        <v>15</v>
      </c>
      <c r="V159" s="15">
        <v>14</v>
      </c>
      <c r="W159" s="35" t="str">
        <f t="shared" si="15"/>
        <v>14-Nov-2003</v>
      </c>
      <c r="X159" s="28"/>
      <c r="Y159" s="44">
        <f t="shared" si="18"/>
        <v>19</v>
      </c>
      <c r="AA159" s="45">
        <v>1737.38</v>
      </c>
      <c r="AB159" s="15" t="s">
        <v>42</v>
      </c>
      <c r="AC159" s="75" t="s">
        <v>12</v>
      </c>
    </row>
    <row r="160" spans="1:29" ht="15.6" x14ac:dyDescent="0.3">
      <c r="A160" s="1" t="s">
        <v>2543</v>
      </c>
      <c r="C160" s="46" t="s">
        <v>4721</v>
      </c>
      <c r="D160" s="46" t="s">
        <v>5026</v>
      </c>
      <c r="E160" s="46" t="s">
        <v>5025</v>
      </c>
      <c r="G160" s="14">
        <v>1</v>
      </c>
      <c r="I160" s="14" t="s">
        <v>2382</v>
      </c>
      <c r="J160" s="15" t="s">
        <v>2382</v>
      </c>
      <c r="K160" s="66" t="str">
        <f t="shared" si="16"/>
        <v>Yes</v>
      </c>
      <c r="L160" s="66" t="str">
        <f t="shared" si="17"/>
        <v>Yes</v>
      </c>
      <c r="N160" s="14">
        <v>31.92</v>
      </c>
      <c r="O160" s="20" t="str">
        <f t="shared" si="13"/>
        <v>OBESITY</v>
      </c>
      <c r="Q160" s="15">
        <v>5.12</v>
      </c>
      <c r="R160" s="20" t="str">
        <f t="shared" si="14"/>
        <v>NORMAL</v>
      </c>
      <c r="T160" s="14">
        <v>2003</v>
      </c>
      <c r="U160" s="15" t="s">
        <v>10</v>
      </c>
      <c r="V160" s="15">
        <v>25</v>
      </c>
      <c r="W160" s="35" t="str">
        <f t="shared" si="15"/>
        <v>25-Jul-2003</v>
      </c>
      <c r="X160" s="28"/>
      <c r="Y160" s="44">
        <f t="shared" si="18"/>
        <v>19</v>
      </c>
      <c r="AA160" s="45">
        <v>1743.21</v>
      </c>
      <c r="AB160" s="15" t="s">
        <v>42</v>
      </c>
      <c r="AC160" s="75" t="s">
        <v>12</v>
      </c>
    </row>
    <row r="161" spans="1:29" ht="15.6" x14ac:dyDescent="0.3">
      <c r="A161" s="1" t="s">
        <v>2544</v>
      </c>
      <c r="C161" s="46" t="s">
        <v>4724</v>
      </c>
      <c r="D161" s="46" t="s">
        <v>5028</v>
      </c>
      <c r="E161" s="46" t="s">
        <v>5027</v>
      </c>
      <c r="G161" s="14">
        <v>2</v>
      </c>
      <c r="I161" s="14" t="s">
        <v>2382</v>
      </c>
      <c r="J161" s="15" t="s">
        <v>2382</v>
      </c>
      <c r="K161" s="66" t="str">
        <f t="shared" si="16"/>
        <v>Yes</v>
      </c>
      <c r="L161" s="66" t="str">
        <f t="shared" si="17"/>
        <v>Yes</v>
      </c>
      <c r="N161" s="14">
        <v>39.799999999999997</v>
      </c>
      <c r="O161" s="20" t="str">
        <f t="shared" si="13"/>
        <v>OBESITY</v>
      </c>
      <c r="Q161" s="15">
        <v>10.54</v>
      </c>
      <c r="R161" s="20" t="str">
        <f t="shared" si="14"/>
        <v>DIABETES</v>
      </c>
      <c r="T161" s="14">
        <v>2003</v>
      </c>
      <c r="U161" s="15" t="s">
        <v>10</v>
      </c>
      <c r="V161" s="15">
        <v>28</v>
      </c>
      <c r="W161" s="35" t="str">
        <f t="shared" si="15"/>
        <v>28-Jul-2003</v>
      </c>
      <c r="X161" s="28"/>
      <c r="Y161" s="44">
        <f t="shared" si="18"/>
        <v>19</v>
      </c>
      <c r="AA161" s="45">
        <v>1744.47</v>
      </c>
      <c r="AB161" s="15" t="s">
        <v>42</v>
      </c>
      <c r="AC161" s="75" t="s">
        <v>12</v>
      </c>
    </row>
    <row r="162" spans="1:29" ht="15.6" x14ac:dyDescent="0.3">
      <c r="A162" s="1" t="s">
        <v>2545</v>
      </c>
      <c r="C162" s="46" t="s">
        <v>4724</v>
      </c>
      <c r="D162" s="46" t="s">
        <v>5030</v>
      </c>
      <c r="E162" s="46" t="s">
        <v>5029</v>
      </c>
      <c r="G162" s="50">
        <v>0</v>
      </c>
      <c r="I162" s="14" t="s">
        <v>2382</v>
      </c>
      <c r="J162" s="15" t="s">
        <v>2380</v>
      </c>
      <c r="K162" s="66" t="str">
        <f t="shared" si="16"/>
        <v>Yes</v>
      </c>
      <c r="L162" s="66" t="str">
        <f t="shared" si="17"/>
        <v>No</v>
      </c>
      <c r="N162" s="14">
        <v>42.82</v>
      </c>
      <c r="O162" s="20" t="str">
        <f t="shared" si="13"/>
        <v>OBESITY</v>
      </c>
      <c r="Q162" s="15">
        <v>4.21</v>
      </c>
      <c r="R162" s="20" t="str">
        <f t="shared" si="14"/>
        <v>NORMAL</v>
      </c>
      <c r="T162" s="14">
        <v>2003</v>
      </c>
      <c r="U162" s="15" t="s">
        <v>20</v>
      </c>
      <c r="V162" s="15">
        <v>26</v>
      </c>
      <c r="W162" s="35" t="str">
        <f t="shared" si="15"/>
        <v>26-Sep-2003</v>
      </c>
      <c r="X162" s="28"/>
      <c r="Y162" s="44">
        <f t="shared" si="18"/>
        <v>19</v>
      </c>
      <c r="AA162" s="45">
        <v>1748.77</v>
      </c>
      <c r="AB162" s="15" t="s">
        <v>42</v>
      </c>
      <c r="AC162" s="75" t="s">
        <v>12</v>
      </c>
    </row>
    <row r="163" spans="1:29" ht="15.6" x14ac:dyDescent="0.3">
      <c r="A163" s="1" t="s">
        <v>2546</v>
      </c>
      <c r="C163" s="46" t="s">
        <v>4724</v>
      </c>
      <c r="D163" s="46" t="s">
        <v>5032</v>
      </c>
      <c r="E163" s="46" t="s">
        <v>5031</v>
      </c>
      <c r="G163" s="50">
        <v>0</v>
      </c>
      <c r="I163" s="14" t="s">
        <v>2382</v>
      </c>
      <c r="J163" s="15" t="s">
        <v>2380</v>
      </c>
      <c r="K163" s="66" t="str">
        <f t="shared" si="16"/>
        <v>Yes</v>
      </c>
      <c r="L163" s="66" t="str">
        <f t="shared" si="17"/>
        <v>No</v>
      </c>
      <c r="N163" s="14">
        <v>33.630000000000003</v>
      </c>
      <c r="O163" s="20" t="str">
        <f t="shared" si="13"/>
        <v>OBESITY</v>
      </c>
      <c r="Q163" s="15">
        <v>5.42</v>
      </c>
      <c r="R163" s="20" t="str">
        <f t="shared" si="14"/>
        <v>NORMAL</v>
      </c>
      <c r="T163" s="14">
        <v>1998</v>
      </c>
      <c r="U163" s="15" t="s">
        <v>37</v>
      </c>
      <c r="V163" s="15">
        <v>7</v>
      </c>
      <c r="W163" s="35" t="str">
        <f t="shared" si="15"/>
        <v>7-Oct-1998</v>
      </c>
      <c r="X163" s="28"/>
      <c r="Y163" s="44">
        <f t="shared" si="18"/>
        <v>24</v>
      </c>
      <c r="AA163" s="45">
        <v>1756.6</v>
      </c>
      <c r="AB163" s="15" t="s">
        <v>13</v>
      </c>
      <c r="AC163" s="75" t="s">
        <v>12</v>
      </c>
    </row>
    <row r="164" spans="1:29" ht="15.6" x14ac:dyDescent="0.3">
      <c r="A164" s="1" t="s">
        <v>2547</v>
      </c>
      <c r="C164" s="46" t="s">
        <v>4724</v>
      </c>
      <c r="D164" s="46" t="s">
        <v>5034</v>
      </c>
      <c r="E164" s="46" t="s">
        <v>5033</v>
      </c>
      <c r="G164" s="14">
        <v>1</v>
      </c>
      <c r="I164" s="14" t="s">
        <v>2382</v>
      </c>
      <c r="J164" s="15" t="s">
        <v>2380</v>
      </c>
      <c r="K164" s="66" t="str">
        <f t="shared" si="16"/>
        <v>Yes</v>
      </c>
      <c r="L164" s="66" t="str">
        <f t="shared" si="17"/>
        <v>No</v>
      </c>
      <c r="N164" s="14">
        <v>37.07</v>
      </c>
      <c r="O164" s="20" t="str">
        <f t="shared" si="13"/>
        <v>OBESITY</v>
      </c>
      <c r="Q164" s="15">
        <v>4.28</v>
      </c>
      <c r="R164" s="20" t="str">
        <f t="shared" si="14"/>
        <v>NORMAL</v>
      </c>
      <c r="T164" s="14">
        <v>2003</v>
      </c>
      <c r="U164" s="15" t="s">
        <v>15</v>
      </c>
      <c r="V164" s="15">
        <v>19</v>
      </c>
      <c r="W164" s="35" t="str">
        <f t="shared" si="15"/>
        <v>19-Nov-2003</v>
      </c>
      <c r="X164" s="28"/>
      <c r="Y164" s="44">
        <f t="shared" si="18"/>
        <v>19</v>
      </c>
      <c r="AA164" s="45">
        <v>1759.34</v>
      </c>
      <c r="AB164" s="15" t="s">
        <v>42</v>
      </c>
      <c r="AC164" s="75" t="s">
        <v>12</v>
      </c>
    </row>
    <row r="165" spans="1:29" ht="15.6" x14ac:dyDescent="0.3">
      <c r="A165" s="1" t="s">
        <v>2548</v>
      </c>
      <c r="C165" s="46" t="s">
        <v>4724</v>
      </c>
      <c r="D165" s="46" t="s">
        <v>5036</v>
      </c>
      <c r="E165" s="46" t="s">
        <v>5035</v>
      </c>
      <c r="G165" s="50">
        <v>0</v>
      </c>
      <c r="I165" s="14" t="s">
        <v>2382</v>
      </c>
      <c r="J165" s="15" t="s">
        <v>2380</v>
      </c>
      <c r="K165" s="66" t="str">
        <f t="shared" si="16"/>
        <v>Yes</v>
      </c>
      <c r="L165" s="66" t="str">
        <f t="shared" si="17"/>
        <v>No</v>
      </c>
      <c r="N165" s="14">
        <v>35.625</v>
      </c>
      <c r="O165" s="20" t="str">
        <f t="shared" si="13"/>
        <v>OBESITY</v>
      </c>
      <c r="Q165" s="15">
        <v>8.9</v>
      </c>
      <c r="R165" s="20" t="str">
        <f t="shared" si="14"/>
        <v>DIABETES</v>
      </c>
      <c r="T165" s="14">
        <v>2002</v>
      </c>
      <c r="U165" s="15" t="s">
        <v>30</v>
      </c>
      <c r="V165" s="15">
        <v>13</v>
      </c>
      <c r="W165" s="35" t="str">
        <f t="shared" si="15"/>
        <v>13-Dec-2002</v>
      </c>
      <c r="X165" s="28"/>
      <c r="Y165" s="44">
        <f t="shared" si="18"/>
        <v>20</v>
      </c>
      <c r="AA165" s="45">
        <v>1769.53</v>
      </c>
      <c r="AB165" s="15" t="s">
        <v>23</v>
      </c>
      <c r="AC165" s="75" t="s">
        <v>12</v>
      </c>
    </row>
    <row r="166" spans="1:29" ht="15.6" x14ac:dyDescent="0.3">
      <c r="A166" s="1" t="s">
        <v>2549</v>
      </c>
      <c r="C166" s="46" t="s">
        <v>4721</v>
      </c>
      <c r="D166" s="46" t="s">
        <v>5038</v>
      </c>
      <c r="E166" s="46" t="s">
        <v>5037</v>
      </c>
      <c r="G166" s="14">
        <v>1</v>
      </c>
      <c r="I166" s="14" t="s">
        <v>2382</v>
      </c>
      <c r="J166" s="15" t="s">
        <v>2380</v>
      </c>
      <c r="K166" s="66" t="str">
        <f t="shared" si="16"/>
        <v>Yes</v>
      </c>
      <c r="L166" s="66" t="str">
        <f t="shared" si="17"/>
        <v>No</v>
      </c>
      <c r="N166" s="14">
        <v>42.69</v>
      </c>
      <c r="O166" s="20" t="str">
        <f t="shared" si="13"/>
        <v>OBESITY</v>
      </c>
      <c r="Q166" s="15">
        <v>4.8899999999999997</v>
      </c>
      <c r="R166" s="20" t="str">
        <f t="shared" si="14"/>
        <v>NORMAL</v>
      </c>
      <c r="T166" s="14">
        <v>1999</v>
      </c>
      <c r="U166" s="15" t="s">
        <v>20</v>
      </c>
      <c r="V166" s="15">
        <v>25</v>
      </c>
      <c r="W166" s="35" t="str">
        <f t="shared" si="15"/>
        <v>25-Sep-1999</v>
      </c>
      <c r="X166" s="28"/>
      <c r="Y166" s="44">
        <f t="shared" si="18"/>
        <v>23</v>
      </c>
      <c r="AA166" s="45">
        <v>1815.88</v>
      </c>
      <c r="AB166" s="15" t="s">
        <v>13</v>
      </c>
      <c r="AC166" s="75" t="s">
        <v>12</v>
      </c>
    </row>
    <row r="167" spans="1:29" ht="15.6" x14ac:dyDescent="0.3">
      <c r="A167" s="1" t="s">
        <v>2550</v>
      </c>
      <c r="C167" s="46" t="s">
        <v>4724</v>
      </c>
      <c r="D167" s="46" t="s">
        <v>5040</v>
      </c>
      <c r="E167" s="46" t="s">
        <v>5039</v>
      </c>
      <c r="G167" s="14">
        <v>1</v>
      </c>
      <c r="I167" s="14" t="s">
        <v>2382</v>
      </c>
      <c r="J167" s="15" t="s">
        <v>2382</v>
      </c>
      <c r="K167" s="66" t="str">
        <f t="shared" si="16"/>
        <v>Yes</v>
      </c>
      <c r="L167" s="66" t="str">
        <f t="shared" si="17"/>
        <v>Yes</v>
      </c>
      <c r="N167" s="14">
        <v>37.869999999999997</v>
      </c>
      <c r="O167" s="20" t="str">
        <f t="shared" si="13"/>
        <v>OBESITY</v>
      </c>
      <c r="Q167" s="15">
        <v>4.29</v>
      </c>
      <c r="R167" s="20" t="str">
        <f t="shared" si="14"/>
        <v>NORMAL</v>
      </c>
      <c r="T167" s="14">
        <v>2004</v>
      </c>
      <c r="U167" s="15" t="s">
        <v>35</v>
      </c>
      <c r="V167" s="15">
        <v>19</v>
      </c>
      <c r="W167" s="35" t="str">
        <f t="shared" si="15"/>
        <v>19-Aug-2004</v>
      </c>
      <c r="X167" s="28"/>
      <c r="Y167" s="44">
        <f t="shared" si="18"/>
        <v>18</v>
      </c>
      <c r="AA167" s="45">
        <v>1822.54</v>
      </c>
      <c r="AB167" s="15" t="s">
        <v>23</v>
      </c>
      <c r="AC167" s="75" t="s">
        <v>12</v>
      </c>
    </row>
    <row r="168" spans="1:29" ht="15.6" x14ac:dyDescent="0.3">
      <c r="A168" s="1" t="s">
        <v>2551</v>
      </c>
      <c r="C168" s="46" t="s">
        <v>4721</v>
      </c>
      <c r="D168" s="46" t="s">
        <v>5042</v>
      </c>
      <c r="E168" s="46" t="s">
        <v>5041</v>
      </c>
      <c r="G168" s="14">
        <v>1</v>
      </c>
      <c r="I168" s="14" t="s">
        <v>2382</v>
      </c>
      <c r="J168" s="15" t="s">
        <v>2382</v>
      </c>
      <c r="K168" s="66" t="str">
        <f t="shared" si="16"/>
        <v>Yes</v>
      </c>
      <c r="L168" s="66" t="str">
        <f t="shared" si="17"/>
        <v>Yes</v>
      </c>
      <c r="N168" s="14">
        <v>40.61</v>
      </c>
      <c r="O168" s="20" t="str">
        <f t="shared" si="13"/>
        <v>OBESITY</v>
      </c>
      <c r="Q168" s="15">
        <v>8</v>
      </c>
      <c r="R168" s="20" t="str">
        <f t="shared" si="14"/>
        <v>DIABETES</v>
      </c>
      <c r="T168" s="14">
        <v>1999</v>
      </c>
      <c r="U168" s="15" t="s">
        <v>15</v>
      </c>
      <c r="V168" s="15">
        <v>17</v>
      </c>
      <c r="W168" s="35" t="str">
        <f t="shared" si="15"/>
        <v>17-Nov-1999</v>
      </c>
      <c r="X168" s="28"/>
      <c r="Y168" s="44">
        <f t="shared" si="18"/>
        <v>23</v>
      </c>
      <c r="AA168" s="45">
        <v>1824.29</v>
      </c>
      <c r="AB168" s="15" t="s">
        <v>13</v>
      </c>
      <c r="AC168" s="75" t="s">
        <v>12</v>
      </c>
    </row>
    <row r="169" spans="1:29" ht="15.6" x14ac:dyDescent="0.3">
      <c r="A169" s="1" t="s">
        <v>2552</v>
      </c>
      <c r="C169" s="46" t="s">
        <v>4721</v>
      </c>
      <c r="D169" s="46" t="s">
        <v>5044</v>
      </c>
      <c r="E169" s="46" t="s">
        <v>5043</v>
      </c>
      <c r="G169" s="50">
        <v>0</v>
      </c>
      <c r="I169" s="14" t="s">
        <v>2382</v>
      </c>
      <c r="J169" s="15" t="s">
        <v>2382</v>
      </c>
      <c r="K169" s="66" t="str">
        <f t="shared" si="16"/>
        <v>Yes</v>
      </c>
      <c r="L169" s="66" t="str">
        <f t="shared" si="17"/>
        <v>Yes</v>
      </c>
      <c r="N169" s="14">
        <v>30.78</v>
      </c>
      <c r="O169" s="20" t="str">
        <f t="shared" si="13"/>
        <v>OBESITY</v>
      </c>
      <c r="Q169" s="15">
        <v>4.67</v>
      </c>
      <c r="R169" s="20" t="str">
        <f t="shared" si="14"/>
        <v>NORMAL</v>
      </c>
      <c r="T169" s="14">
        <v>1999</v>
      </c>
      <c r="U169" s="15" t="s">
        <v>37</v>
      </c>
      <c r="V169" s="15">
        <v>1</v>
      </c>
      <c r="W169" s="35" t="str">
        <f t="shared" si="15"/>
        <v>1-Oct-1999</v>
      </c>
      <c r="X169" s="28"/>
      <c r="Y169" s="44">
        <f t="shared" si="18"/>
        <v>23</v>
      </c>
      <c r="AA169" s="45">
        <v>1826.84</v>
      </c>
      <c r="AB169" s="15" t="s">
        <v>42</v>
      </c>
      <c r="AC169" s="75" t="s">
        <v>12</v>
      </c>
    </row>
    <row r="170" spans="1:29" ht="15.6" x14ac:dyDescent="0.3">
      <c r="A170" s="1" t="s">
        <v>2553</v>
      </c>
      <c r="C170" s="46" t="s">
        <v>4724</v>
      </c>
      <c r="D170" s="46" t="s">
        <v>5046</v>
      </c>
      <c r="E170" s="46" t="s">
        <v>5045</v>
      </c>
      <c r="G170" s="50">
        <v>0</v>
      </c>
      <c r="I170" s="14" t="s">
        <v>2382</v>
      </c>
      <c r="J170" s="15" t="s">
        <v>2380</v>
      </c>
      <c r="K170" s="66" t="str">
        <f t="shared" si="16"/>
        <v>Yes</v>
      </c>
      <c r="L170" s="66" t="str">
        <f t="shared" si="17"/>
        <v>No</v>
      </c>
      <c r="N170" s="14">
        <v>49.49</v>
      </c>
      <c r="O170" s="20" t="str">
        <f t="shared" si="13"/>
        <v>OBESITY</v>
      </c>
      <c r="Q170" s="15">
        <v>4.5</v>
      </c>
      <c r="R170" s="20" t="str">
        <f t="shared" si="14"/>
        <v>NORMAL</v>
      </c>
      <c r="T170" s="14">
        <v>2003</v>
      </c>
      <c r="U170" s="15" t="s">
        <v>35</v>
      </c>
      <c r="V170" s="15">
        <v>11</v>
      </c>
      <c r="W170" s="35" t="str">
        <f t="shared" si="15"/>
        <v>11-Aug-2003</v>
      </c>
      <c r="X170" s="28"/>
      <c r="Y170" s="44">
        <f t="shared" si="18"/>
        <v>19</v>
      </c>
      <c r="AA170" s="45">
        <v>1832.09</v>
      </c>
      <c r="AB170" s="15" t="s">
        <v>42</v>
      </c>
      <c r="AC170" s="75" t="s">
        <v>12</v>
      </c>
    </row>
    <row r="171" spans="1:29" ht="15.6" x14ac:dyDescent="0.3">
      <c r="A171" s="1" t="s">
        <v>2554</v>
      </c>
      <c r="C171" s="46" t="s">
        <v>4724</v>
      </c>
      <c r="D171" s="46" t="s">
        <v>5048</v>
      </c>
      <c r="E171" s="46" t="s">
        <v>5047</v>
      </c>
      <c r="G171" s="14">
        <v>2</v>
      </c>
      <c r="I171" s="14" t="s">
        <v>2382</v>
      </c>
      <c r="J171" s="15" t="s">
        <v>2382</v>
      </c>
      <c r="K171" s="66" t="str">
        <f t="shared" si="16"/>
        <v>Yes</v>
      </c>
      <c r="L171" s="66" t="str">
        <f t="shared" si="17"/>
        <v>Yes</v>
      </c>
      <c r="N171" s="14">
        <v>37.619999999999997</v>
      </c>
      <c r="O171" s="20" t="str">
        <f t="shared" si="13"/>
        <v>OBESITY</v>
      </c>
      <c r="Q171" s="15">
        <v>6.32</v>
      </c>
      <c r="R171" s="20" t="str">
        <f t="shared" si="14"/>
        <v>PREDIABETES</v>
      </c>
      <c r="T171" s="14">
        <v>2003</v>
      </c>
      <c r="U171" s="15" t="s">
        <v>35</v>
      </c>
      <c r="V171" s="15">
        <v>4</v>
      </c>
      <c r="W171" s="35" t="str">
        <f t="shared" si="15"/>
        <v>4-Aug-2003</v>
      </c>
      <c r="X171" s="28"/>
      <c r="Y171" s="44">
        <f t="shared" si="18"/>
        <v>19</v>
      </c>
      <c r="AA171" s="45">
        <v>1837.24</v>
      </c>
      <c r="AB171" s="15" t="s">
        <v>42</v>
      </c>
      <c r="AC171" s="75" t="s">
        <v>12</v>
      </c>
    </row>
    <row r="172" spans="1:29" ht="15.6" x14ac:dyDescent="0.3">
      <c r="A172" s="1" t="s">
        <v>2555</v>
      </c>
      <c r="C172" s="46" t="s">
        <v>4721</v>
      </c>
      <c r="D172" s="46" t="s">
        <v>4780</v>
      </c>
      <c r="E172" s="46" t="s">
        <v>5049</v>
      </c>
      <c r="G172" s="14">
        <v>1</v>
      </c>
      <c r="I172" s="14" t="s">
        <v>2382</v>
      </c>
      <c r="J172" s="15" t="s">
        <v>2382</v>
      </c>
      <c r="K172" s="66" t="str">
        <f t="shared" si="16"/>
        <v>Yes</v>
      </c>
      <c r="L172" s="66" t="str">
        <f t="shared" si="17"/>
        <v>Yes</v>
      </c>
      <c r="N172" s="14">
        <v>36.08</v>
      </c>
      <c r="O172" s="20" t="str">
        <f t="shared" si="13"/>
        <v>OBESITY</v>
      </c>
      <c r="Q172" s="15">
        <v>6.1</v>
      </c>
      <c r="R172" s="20" t="str">
        <f t="shared" si="14"/>
        <v>PREDIABETES</v>
      </c>
      <c r="T172" s="14">
        <v>1999</v>
      </c>
      <c r="U172" s="15" t="s">
        <v>30</v>
      </c>
      <c r="V172" s="15">
        <v>12</v>
      </c>
      <c r="W172" s="35" t="str">
        <f t="shared" si="15"/>
        <v>12-Dec-1999</v>
      </c>
      <c r="X172" s="28"/>
      <c r="Y172" s="44">
        <f t="shared" si="18"/>
        <v>23</v>
      </c>
      <c r="AA172" s="45">
        <v>1837.28</v>
      </c>
      <c r="AB172" s="15" t="s">
        <v>13</v>
      </c>
      <c r="AC172" s="75" t="s">
        <v>12</v>
      </c>
    </row>
    <row r="173" spans="1:29" ht="15.6" x14ac:dyDescent="0.3">
      <c r="A173" s="1" t="s">
        <v>2556</v>
      </c>
      <c r="C173" s="46" t="s">
        <v>4721</v>
      </c>
      <c r="D173" s="46" t="s">
        <v>5051</v>
      </c>
      <c r="E173" s="46" t="s">
        <v>5050</v>
      </c>
      <c r="G173" s="50">
        <v>0</v>
      </c>
      <c r="I173" s="14" t="s">
        <v>2382</v>
      </c>
      <c r="J173" s="15" t="s">
        <v>2380</v>
      </c>
      <c r="K173" s="66" t="str">
        <f t="shared" si="16"/>
        <v>Yes</v>
      </c>
      <c r="L173" s="66" t="str">
        <f t="shared" si="17"/>
        <v>No</v>
      </c>
      <c r="N173" s="14">
        <v>33.5</v>
      </c>
      <c r="O173" s="20" t="str">
        <f t="shared" si="13"/>
        <v>OBESITY</v>
      </c>
      <c r="Q173" s="15">
        <v>5.4</v>
      </c>
      <c r="R173" s="20" t="str">
        <f t="shared" si="14"/>
        <v>NORMAL</v>
      </c>
      <c r="T173" s="14">
        <v>2003</v>
      </c>
      <c r="U173" s="15" t="s">
        <v>10</v>
      </c>
      <c r="V173" s="15">
        <v>20</v>
      </c>
      <c r="W173" s="35" t="str">
        <f t="shared" si="15"/>
        <v>20-Jul-2003</v>
      </c>
      <c r="X173" s="28"/>
      <c r="Y173" s="44">
        <f t="shared" si="18"/>
        <v>19</v>
      </c>
      <c r="AA173" s="45">
        <v>1842.52</v>
      </c>
      <c r="AB173" s="15" t="s">
        <v>42</v>
      </c>
      <c r="AC173" s="75" t="s">
        <v>12</v>
      </c>
    </row>
    <row r="174" spans="1:29" ht="15.6" x14ac:dyDescent="0.3">
      <c r="A174" s="1" t="s">
        <v>2557</v>
      </c>
      <c r="C174" s="46" t="s">
        <v>4724</v>
      </c>
      <c r="D174" s="46" t="s">
        <v>5053</v>
      </c>
      <c r="E174" s="46" t="s">
        <v>5052</v>
      </c>
      <c r="G174" s="14">
        <v>1</v>
      </c>
      <c r="I174" s="14" t="s">
        <v>2382</v>
      </c>
      <c r="J174" s="15" t="s">
        <v>2382</v>
      </c>
      <c r="K174" s="66" t="str">
        <f t="shared" si="16"/>
        <v>Yes</v>
      </c>
      <c r="L174" s="66" t="str">
        <f t="shared" si="17"/>
        <v>Yes</v>
      </c>
      <c r="N174" s="14">
        <v>47.46</v>
      </c>
      <c r="O174" s="20" t="str">
        <f t="shared" si="13"/>
        <v>OBESITY</v>
      </c>
      <c r="Q174" s="15">
        <v>6.24</v>
      </c>
      <c r="R174" s="20" t="str">
        <f t="shared" si="14"/>
        <v>PREDIABETES</v>
      </c>
      <c r="T174" s="14">
        <v>1994</v>
      </c>
      <c r="U174" s="15" t="s">
        <v>30</v>
      </c>
      <c r="V174" s="15">
        <v>6</v>
      </c>
      <c r="W174" s="35" t="str">
        <f t="shared" si="15"/>
        <v>6-Dec-1994</v>
      </c>
      <c r="X174" s="28"/>
      <c r="Y174" s="44">
        <f t="shared" si="18"/>
        <v>28</v>
      </c>
      <c r="AA174" s="45">
        <v>1850.55</v>
      </c>
      <c r="AB174" s="15" t="s">
        <v>23</v>
      </c>
      <c r="AC174" s="75" t="s">
        <v>12</v>
      </c>
    </row>
    <row r="175" spans="1:29" ht="15.6" x14ac:dyDescent="0.3">
      <c r="A175" s="1" t="s">
        <v>2558</v>
      </c>
      <c r="C175" s="46" t="s">
        <v>4721</v>
      </c>
      <c r="D175" s="46" t="s">
        <v>4931</v>
      </c>
      <c r="E175" s="46" t="s">
        <v>5054</v>
      </c>
      <c r="G175" s="50">
        <v>0</v>
      </c>
      <c r="I175" s="14" t="s">
        <v>2382</v>
      </c>
      <c r="J175" s="15" t="s">
        <v>2380</v>
      </c>
      <c r="K175" s="66" t="str">
        <f t="shared" si="16"/>
        <v>Yes</v>
      </c>
      <c r="L175" s="66" t="str">
        <f t="shared" si="17"/>
        <v>No</v>
      </c>
      <c r="N175" s="14">
        <v>49.24</v>
      </c>
      <c r="O175" s="20" t="str">
        <f t="shared" si="13"/>
        <v>OBESITY</v>
      </c>
      <c r="Q175" s="15">
        <v>4.45</v>
      </c>
      <c r="R175" s="20" t="str">
        <f t="shared" si="14"/>
        <v>NORMAL</v>
      </c>
      <c r="T175" s="14">
        <v>2004</v>
      </c>
      <c r="U175" s="15" t="s">
        <v>30</v>
      </c>
      <c r="V175" s="15">
        <v>27</v>
      </c>
      <c r="W175" s="35" t="str">
        <f t="shared" si="15"/>
        <v>27-Dec-2004</v>
      </c>
      <c r="X175" s="28"/>
      <c r="Y175" s="44">
        <f t="shared" si="18"/>
        <v>18</v>
      </c>
      <c r="AA175" s="45">
        <v>1863.45</v>
      </c>
      <c r="AB175" s="15" t="s">
        <v>200</v>
      </c>
      <c r="AC175" s="75" t="s">
        <v>12</v>
      </c>
    </row>
    <row r="176" spans="1:29" ht="15.6" x14ac:dyDescent="0.3">
      <c r="A176" s="1" t="s">
        <v>2559</v>
      </c>
      <c r="C176" s="46" t="s">
        <v>4724</v>
      </c>
      <c r="D176" s="46" t="s">
        <v>5056</v>
      </c>
      <c r="E176" s="46" t="s">
        <v>5055</v>
      </c>
      <c r="G176" s="14">
        <v>1</v>
      </c>
      <c r="I176" s="14" t="s">
        <v>2382</v>
      </c>
      <c r="J176" s="15" t="s">
        <v>2380</v>
      </c>
      <c r="K176" s="66" t="str">
        <f t="shared" si="16"/>
        <v>Yes</v>
      </c>
      <c r="L176" s="66" t="str">
        <f t="shared" si="17"/>
        <v>No</v>
      </c>
      <c r="N176" s="14">
        <v>54.4</v>
      </c>
      <c r="O176" s="20" t="str">
        <f t="shared" si="13"/>
        <v>OBESITY</v>
      </c>
      <c r="Q176" s="15">
        <v>5.22</v>
      </c>
      <c r="R176" s="20" t="str">
        <f t="shared" si="14"/>
        <v>NORMAL</v>
      </c>
      <c r="T176" s="14">
        <v>1996</v>
      </c>
      <c r="U176" s="15" t="s">
        <v>10</v>
      </c>
      <c r="V176" s="15">
        <v>2</v>
      </c>
      <c r="W176" s="35" t="str">
        <f t="shared" si="15"/>
        <v>2-Jul-1996</v>
      </c>
      <c r="X176" s="28"/>
      <c r="Y176" s="44">
        <f t="shared" si="18"/>
        <v>26</v>
      </c>
      <c r="AA176" s="45">
        <v>1865.98</v>
      </c>
      <c r="AB176" s="15" t="s">
        <v>23</v>
      </c>
      <c r="AC176" s="75" t="s">
        <v>12</v>
      </c>
    </row>
    <row r="177" spans="1:29" ht="15.6" x14ac:dyDescent="0.3">
      <c r="A177" s="1" t="s">
        <v>2560</v>
      </c>
      <c r="C177" s="46" t="s">
        <v>4724</v>
      </c>
      <c r="D177" s="46" t="s">
        <v>4761</v>
      </c>
      <c r="E177" s="46" t="s">
        <v>5057</v>
      </c>
      <c r="G177" s="14">
        <v>1</v>
      </c>
      <c r="I177" s="14" t="s">
        <v>2382</v>
      </c>
      <c r="J177" s="15" t="s">
        <v>2380</v>
      </c>
      <c r="K177" s="66" t="str">
        <f t="shared" si="16"/>
        <v>Yes</v>
      </c>
      <c r="L177" s="66" t="str">
        <f t="shared" si="17"/>
        <v>No</v>
      </c>
      <c r="N177" s="14">
        <v>35.53</v>
      </c>
      <c r="O177" s="20" t="str">
        <f t="shared" si="13"/>
        <v>OBESITY</v>
      </c>
      <c r="Q177" s="15">
        <v>4.6100000000000003</v>
      </c>
      <c r="R177" s="20" t="str">
        <f t="shared" si="14"/>
        <v>NORMAL</v>
      </c>
      <c r="T177" s="14">
        <v>2002</v>
      </c>
      <c r="U177" s="15" t="s">
        <v>20</v>
      </c>
      <c r="V177" s="15">
        <v>22</v>
      </c>
      <c r="W177" s="35" t="str">
        <f t="shared" si="15"/>
        <v>22-Sep-2002</v>
      </c>
      <c r="X177" s="28"/>
      <c r="Y177" s="44">
        <f t="shared" si="18"/>
        <v>20</v>
      </c>
      <c r="AA177" s="45">
        <v>1875.34</v>
      </c>
      <c r="AB177" s="15" t="s">
        <v>42</v>
      </c>
      <c r="AC177" s="75" t="s">
        <v>12</v>
      </c>
    </row>
    <row r="178" spans="1:29" ht="15.6" x14ac:dyDescent="0.3">
      <c r="A178" s="1" t="s">
        <v>2561</v>
      </c>
      <c r="C178" s="46" t="s">
        <v>4721</v>
      </c>
      <c r="D178" s="46" t="s">
        <v>5059</v>
      </c>
      <c r="E178" s="46" t="s">
        <v>5058</v>
      </c>
      <c r="G178" s="50">
        <v>0</v>
      </c>
      <c r="I178" s="14" t="s">
        <v>2382</v>
      </c>
      <c r="J178" s="15" t="s">
        <v>2380</v>
      </c>
      <c r="K178" s="66" t="str">
        <f t="shared" si="16"/>
        <v>Yes</v>
      </c>
      <c r="L178" s="66" t="str">
        <f t="shared" si="17"/>
        <v>No</v>
      </c>
      <c r="N178" s="14">
        <v>39.729999999999997</v>
      </c>
      <c r="O178" s="20" t="str">
        <f t="shared" si="13"/>
        <v>OBESITY</v>
      </c>
      <c r="Q178" s="15">
        <v>6.24</v>
      </c>
      <c r="R178" s="20" t="str">
        <f t="shared" si="14"/>
        <v>PREDIABETES</v>
      </c>
      <c r="T178" s="14">
        <v>2002</v>
      </c>
      <c r="U178" s="15" t="s">
        <v>37</v>
      </c>
      <c r="V178" s="15">
        <v>29</v>
      </c>
      <c r="W178" s="35" t="str">
        <f t="shared" si="15"/>
        <v>29-Oct-2002</v>
      </c>
      <c r="X178" s="28"/>
      <c r="Y178" s="44">
        <f t="shared" si="18"/>
        <v>20</v>
      </c>
      <c r="AA178" s="45">
        <v>1877.93</v>
      </c>
      <c r="AB178" s="15" t="s">
        <v>13</v>
      </c>
      <c r="AC178" s="75" t="s">
        <v>12</v>
      </c>
    </row>
    <row r="179" spans="1:29" ht="15.6" x14ac:dyDescent="0.3">
      <c r="A179" s="1" t="s">
        <v>2562</v>
      </c>
      <c r="C179" s="46" t="s">
        <v>4721</v>
      </c>
      <c r="D179" s="46" t="s">
        <v>5061</v>
      </c>
      <c r="E179" s="46" t="s">
        <v>5060</v>
      </c>
      <c r="G179" s="50">
        <v>0</v>
      </c>
      <c r="I179" s="14" t="s">
        <v>2382</v>
      </c>
      <c r="J179" s="15" t="s">
        <v>2380</v>
      </c>
      <c r="K179" s="66" t="str">
        <f t="shared" si="16"/>
        <v>Yes</v>
      </c>
      <c r="L179" s="66" t="str">
        <f t="shared" si="17"/>
        <v>No</v>
      </c>
      <c r="N179" s="14">
        <v>35.68</v>
      </c>
      <c r="O179" s="20" t="str">
        <f t="shared" si="13"/>
        <v>OBESITY</v>
      </c>
      <c r="Q179" s="15">
        <v>10.039999999999999</v>
      </c>
      <c r="R179" s="20" t="str">
        <f t="shared" si="14"/>
        <v>DIABETES</v>
      </c>
      <c r="T179" s="14">
        <v>2002</v>
      </c>
      <c r="U179" s="15" t="s">
        <v>35</v>
      </c>
      <c r="V179" s="15">
        <v>29</v>
      </c>
      <c r="W179" s="35" t="str">
        <f t="shared" si="15"/>
        <v>29-Aug-2002</v>
      </c>
      <c r="X179" s="28"/>
      <c r="Y179" s="44">
        <f t="shared" si="18"/>
        <v>20</v>
      </c>
      <c r="AA179" s="45">
        <v>1880.07</v>
      </c>
      <c r="AB179" s="15" t="s">
        <v>13</v>
      </c>
      <c r="AC179" s="75" t="s">
        <v>12</v>
      </c>
    </row>
    <row r="180" spans="1:29" ht="15.6" x14ac:dyDescent="0.3">
      <c r="A180" s="1" t="s">
        <v>2563</v>
      </c>
      <c r="C180" s="46" t="s">
        <v>4721</v>
      </c>
      <c r="D180" s="46" t="s">
        <v>5063</v>
      </c>
      <c r="E180" s="46" t="s">
        <v>5062</v>
      </c>
      <c r="G180" s="50">
        <v>0</v>
      </c>
      <c r="I180" s="14" t="s">
        <v>2382</v>
      </c>
      <c r="J180" s="15" t="s">
        <v>2380</v>
      </c>
      <c r="K180" s="66" t="str">
        <f t="shared" si="16"/>
        <v>Yes</v>
      </c>
      <c r="L180" s="66" t="str">
        <f t="shared" si="17"/>
        <v>No</v>
      </c>
      <c r="N180" s="14">
        <v>48.86</v>
      </c>
      <c r="O180" s="20" t="str">
        <f t="shared" si="13"/>
        <v>OBESITY</v>
      </c>
      <c r="Q180" s="15">
        <v>6.09</v>
      </c>
      <c r="R180" s="20" t="str">
        <f t="shared" si="14"/>
        <v>PREDIABETES</v>
      </c>
      <c r="T180" s="14">
        <v>2002</v>
      </c>
      <c r="U180" s="15" t="s">
        <v>35</v>
      </c>
      <c r="V180" s="15">
        <v>21</v>
      </c>
      <c r="W180" s="35" t="str">
        <f t="shared" si="15"/>
        <v>21-Aug-2002</v>
      </c>
      <c r="X180" s="28"/>
      <c r="Y180" s="44">
        <f t="shared" si="18"/>
        <v>20</v>
      </c>
      <c r="AA180" s="45">
        <v>1880.49</v>
      </c>
      <c r="AB180" s="15" t="s">
        <v>42</v>
      </c>
      <c r="AC180" s="75" t="s">
        <v>12</v>
      </c>
    </row>
    <row r="181" spans="1:29" ht="15.6" x14ac:dyDescent="0.3">
      <c r="A181" s="1" t="s">
        <v>2564</v>
      </c>
      <c r="C181" s="46" t="s">
        <v>4721</v>
      </c>
      <c r="D181" s="46" t="s">
        <v>5065</v>
      </c>
      <c r="E181" s="46" t="s">
        <v>5064</v>
      </c>
      <c r="G181" s="14">
        <v>1</v>
      </c>
      <c r="I181" s="14" t="s">
        <v>2380</v>
      </c>
      <c r="J181" s="15" t="s">
        <v>2382</v>
      </c>
      <c r="K181" s="66" t="str">
        <f t="shared" si="16"/>
        <v>No</v>
      </c>
      <c r="L181" s="66" t="str">
        <f t="shared" si="17"/>
        <v>Yes</v>
      </c>
      <c r="N181" s="14">
        <v>34.799999999999997</v>
      </c>
      <c r="O181" s="20" t="str">
        <f t="shared" si="13"/>
        <v>OBESITY</v>
      </c>
      <c r="Q181" s="15">
        <v>11.4</v>
      </c>
      <c r="R181" s="20" t="str">
        <f t="shared" si="14"/>
        <v>DIABETES</v>
      </c>
      <c r="T181" s="14">
        <v>2001</v>
      </c>
      <c r="U181" s="15" t="s">
        <v>35</v>
      </c>
      <c r="V181" s="15">
        <v>10</v>
      </c>
      <c r="W181" s="35" t="str">
        <f t="shared" si="15"/>
        <v>10-Aug-2001</v>
      </c>
      <c r="X181" s="28"/>
      <c r="Y181" s="44">
        <f t="shared" si="18"/>
        <v>21</v>
      </c>
      <c r="AA181" s="45">
        <v>1906.36</v>
      </c>
      <c r="AB181" s="15" t="s">
        <v>23</v>
      </c>
      <c r="AC181" s="75" t="s">
        <v>12</v>
      </c>
    </row>
    <row r="182" spans="1:29" ht="15.6" x14ac:dyDescent="0.3">
      <c r="A182" s="1" t="s">
        <v>2565</v>
      </c>
      <c r="C182" s="46" t="s">
        <v>4721</v>
      </c>
      <c r="D182" s="46" t="s">
        <v>5067</v>
      </c>
      <c r="E182" s="46" t="s">
        <v>5066</v>
      </c>
      <c r="G182" s="14">
        <v>1</v>
      </c>
      <c r="I182" s="14" t="s">
        <v>2382</v>
      </c>
      <c r="J182" s="15" t="s">
        <v>2380</v>
      </c>
      <c r="K182" s="66" t="str">
        <f t="shared" si="16"/>
        <v>Yes</v>
      </c>
      <c r="L182" s="66" t="str">
        <f t="shared" si="17"/>
        <v>No</v>
      </c>
      <c r="N182" s="14">
        <v>32.49</v>
      </c>
      <c r="O182" s="20" t="str">
        <f t="shared" si="13"/>
        <v>OBESITY</v>
      </c>
      <c r="Q182" s="15">
        <v>4.29</v>
      </c>
      <c r="R182" s="20" t="str">
        <f t="shared" si="14"/>
        <v>NORMAL</v>
      </c>
      <c r="T182" s="14">
        <v>1994</v>
      </c>
      <c r="U182" s="15" t="s">
        <v>37</v>
      </c>
      <c r="V182" s="15">
        <v>6</v>
      </c>
      <c r="W182" s="35" t="str">
        <f t="shared" si="15"/>
        <v>6-Oct-1994</v>
      </c>
      <c r="X182" s="28"/>
      <c r="Y182" s="44">
        <f t="shared" si="18"/>
        <v>28</v>
      </c>
      <c r="AA182" s="45">
        <v>1908.9</v>
      </c>
      <c r="AB182" s="15" t="s">
        <v>13</v>
      </c>
      <c r="AC182" s="75" t="s">
        <v>12</v>
      </c>
    </row>
    <row r="183" spans="1:29" ht="15.6" x14ac:dyDescent="0.3">
      <c r="A183" s="1" t="s">
        <v>2566</v>
      </c>
      <c r="C183" s="46" t="s">
        <v>4724</v>
      </c>
      <c r="D183" s="46" t="s">
        <v>5069</v>
      </c>
      <c r="E183" s="46" t="s">
        <v>5068</v>
      </c>
      <c r="G183" s="14">
        <v>2</v>
      </c>
      <c r="I183" s="14" t="s">
        <v>2382</v>
      </c>
      <c r="J183" s="15" t="s">
        <v>2380</v>
      </c>
      <c r="K183" s="66" t="str">
        <f t="shared" si="16"/>
        <v>Yes</v>
      </c>
      <c r="L183" s="66" t="str">
        <f t="shared" si="17"/>
        <v>No</v>
      </c>
      <c r="N183" s="14">
        <v>39</v>
      </c>
      <c r="O183" s="20" t="str">
        <f t="shared" si="13"/>
        <v>OBESITY</v>
      </c>
      <c r="Q183" s="15">
        <v>5.7</v>
      </c>
      <c r="R183" s="20" t="str">
        <f t="shared" si="14"/>
        <v>PREDIABETES</v>
      </c>
      <c r="T183" s="14">
        <v>2001</v>
      </c>
      <c r="U183" s="15" t="s">
        <v>35</v>
      </c>
      <c r="V183" s="15">
        <v>3</v>
      </c>
      <c r="W183" s="35" t="str">
        <f t="shared" si="15"/>
        <v>3-Aug-2001</v>
      </c>
      <c r="X183" s="28"/>
      <c r="Y183" s="44">
        <f t="shared" si="18"/>
        <v>21</v>
      </c>
      <c r="AA183" s="45">
        <v>1909.53</v>
      </c>
      <c r="AB183" s="15" t="s">
        <v>23</v>
      </c>
      <c r="AC183" s="75" t="s">
        <v>12</v>
      </c>
    </row>
    <row r="184" spans="1:29" ht="15.6" x14ac:dyDescent="0.3">
      <c r="A184" s="1" t="s">
        <v>2567</v>
      </c>
      <c r="C184" s="46" t="s">
        <v>4724</v>
      </c>
      <c r="D184" s="46" t="s">
        <v>5071</v>
      </c>
      <c r="E184" s="46" t="s">
        <v>5070</v>
      </c>
      <c r="G184" s="14">
        <v>1</v>
      </c>
      <c r="I184" s="14" t="s">
        <v>2382</v>
      </c>
      <c r="J184" s="15" t="s">
        <v>2380</v>
      </c>
      <c r="K184" s="66" t="str">
        <f t="shared" si="16"/>
        <v>Yes</v>
      </c>
      <c r="L184" s="66" t="str">
        <f t="shared" si="17"/>
        <v>No</v>
      </c>
      <c r="N184" s="14">
        <v>35.299999999999997</v>
      </c>
      <c r="O184" s="20" t="str">
        <f t="shared" si="13"/>
        <v>OBESITY</v>
      </c>
      <c r="Q184" s="15">
        <v>6.09</v>
      </c>
      <c r="R184" s="20" t="str">
        <f t="shared" si="14"/>
        <v>PREDIABETES</v>
      </c>
      <c r="T184" s="14">
        <v>2001</v>
      </c>
      <c r="U184" s="15" t="s">
        <v>30</v>
      </c>
      <c r="V184" s="15">
        <v>9</v>
      </c>
      <c r="W184" s="35" t="str">
        <f t="shared" si="15"/>
        <v>9-Dec-2001</v>
      </c>
      <c r="X184" s="28"/>
      <c r="Y184" s="44">
        <f t="shared" si="18"/>
        <v>21</v>
      </c>
      <c r="AA184" s="45">
        <v>1917.32</v>
      </c>
      <c r="AB184" s="15" t="s">
        <v>23</v>
      </c>
      <c r="AC184" s="75" t="s">
        <v>12</v>
      </c>
    </row>
    <row r="185" spans="1:29" ht="15.6" x14ac:dyDescent="0.3">
      <c r="A185" s="1" t="s">
        <v>2568</v>
      </c>
      <c r="C185" s="46" t="s">
        <v>4724</v>
      </c>
      <c r="D185" s="46" t="s">
        <v>5073</v>
      </c>
      <c r="E185" s="46" t="s">
        <v>5072</v>
      </c>
      <c r="G185" s="50">
        <v>0</v>
      </c>
      <c r="I185" s="14" t="s">
        <v>2382</v>
      </c>
      <c r="J185" s="15" t="s">
        <v>2380</v>
      </c>
      <c r="K185" s="66" t="str">
        <f t="shared" si="16"/>
        <v>Yes</v>
      </c>
      <c r="L185" s="66" t="str">
        <f t="shared" si="17"/>
        <v>No</v>
      </c>
      <c r="N185" s="14">
        <v>33.42</v>
      </c>
      <c r="O185" s="20" t="str">
        <f t="shared" si="13"/>
        <v>OBESITY</v>
      </c>
      <c r="Q185" s="15">
        <v>10.67</v>
      </c>
      <c r="R185" s="20" t="str">
        <f t="shared" si="14"/>
        <v>DIABETES</v>
      </c>
      <c r="T185" s="14">
        <v>2002</v>
      </c>
      <c r="U185" s="15" t="s">
        <v>20</v>
      </c>
      <c r="V185" s="15">
        <v>7</v>
      </c>
      <c r="W185" s="35" t="str">
        <f t="shared" si="15"/>
        <v>7-Sep-2002</v>
      </c>
      <c r="X185" s="28"/>
      <c r="Y185" s="44">
        <f t="shared" si="18"/>
        <v>20</v>
      </c>
      <c r="AA185" s="45">
        <v>1964.78</v>
      </c>
      <c r="AB185" s="15" t="s">
        <v>42</v>
      </c>
      <c r="AC185" s="75" t="s">
        <v>12</v>
      </c>
    </row>
    <row r="186" spans="1:29" ht="15.6" x14ac:dyDescent="0.3">
      <c r="A186" s="1" t="s">
        <v>2569</v>
      </c>
      <c r="C186" s="46" t="s">
        <v>4724</v>
      </c>
      <c r="D186" s="46" t="s">
        <v>5075</v>
      </c>
      <c r="E186" s="46" t="s">
        <v>5074</v>
      </c>
      <c r="G186" s="14">
        <v>2</v>
      </c>
      <c r="I186" s="14" t="s">
        <v>2382</v>
      </c>
      <c r="J186" s="15" t="s">
        <v>2382</v>
      </c>
      <c r="K186" s="66" t="str">
        <f t="shared" si="16"/>
        <v>Yes</v>
      </c>
      <c r="L186" s="66" t="str">
        <f t="shared" si="17"/>
        <v>Yes</v>
      </c>
      <c r="N186" s="14">
        <v>37.18</v>
      </c>
      <c r="O186" s="20" t="str">
        <f t="shared" si="13"/>
        <v>OBESITY</v>
      </c>
      <c r="Q186" s="15">
        <v>6.75</v>
      </c>
      <c r="R186" s="20" t="str">
        <f t="shared" si="14"/>
        <v>DIABETES</v>
      </c>
      <c r="T186" s="14">
        <v>2002</v>
      </c>
      <c r="U186" s="15" t="s">
        <v>10</v>
      </c>
      <c r="V186" s="15">
        <v>29</v>
      </c>
      <c r="W186" s="35" t="str">
        <f t="shared" si="15"/>
        <v>29-Jul-2002</v>
      </c>
      <c r="X186" s="28"/>
      <c r="Y186" s="44">
        <f t="shared" si="18"/>
        <v>20</v>
      </c>
      <c r="AA186" s="45">
        <v>1967.02</v>
      </c>
      <c r="AB186" s="15" t="s">
        <v>168</v>
      </c>
      <c r="AC186" s="75" t="s">
        <v>12</v>
      </c>
    </row>
    <row r="187" spans="1:29" ht="15.6" x14ac:dyDescent="0.3">
      <c r="A187" s="1" t="s">
        <v>2570</v>
      </c>
      <c r="C187" s="46" t="s">
        <v>4721</v>
      </c>
      <c r="D187" s="46" t="s">
        <v>5077</v>
      </c>
      <c r="E187" s="46" t="s">
        <v>5076</v>
      </c>
      <c r="G187" s="14">
        <v>2</v>
      </c>
      <c r="I187" s="14" t="s">
        <v>2380</v>
      </c>
      <c r="J187" s="15" t="s">
        <v>2382</v>
      </c>
      <c r="K187" s="66" t="str">
        <f t="shared" si="16"/>
        <v>No</v>
      </c>
      <c r="L187" s="66" t="str">
        <f t="shared" si="17"/>
        <v>Yes</v>
      </c>
      <c r="N187" s="14">
        <v>33.33</v>
      </c>
      <c r="O187" s="20" t="str">
        <f t="shared" si="13"/>
        <v>OBESITY</v>
      </c>
      <c r="Q187" s="15">
        <v>9.26</v>
      </c>
      <c r="R187" s="20" t="str">
        <f t="shared" si="14"/>
        <v>DIABETES</v>
      </c>
      <c r="T187" s="14">
        <v>1998</v>
      </c>
      <c r="U187" s="15" t="s">
        <v>20</v>
      </c>
      <c r="V187" s="15">
        <v>28</v>
      </c>
      <c r="W187" s="35" t="str">
        <f t="shared" si="15"/>
        <v>28-Sep-1998</v>
      </c>
      <c r="X187" s="28"/>
      <c r="Y187" s="44">
        <f t="shared" si="18"/>
        <v>24</v>
      </c>
      <c r="AA187" s="45">
        <v>1969.61</v>
      </c>
      <c r="AB187" s="15" t="s">
        <v>42</v>
      </c>
      <c r="AC187" s="75" t="s">
        <v>12</v>
      </c>
    </row>
    <row r="188" spans="1:29" ht="15.6" x14ac:dyDescent="0.3">
      <c r="A188" s="1" t="s">
        <v>2571</v>
      </c>
      <c r="C188" s="46" t="s">
        <v>4724</v>
      </c>
      <c r="D188" s="46" t="s">
        <v>5079</v>
      </c>
      <c r="E188" s="46" t="s">
        <v>5078</v>
      </c>
      <c r="G188" s="14">
        <v>1</v>
      </c>
      <c r="I188" s="14" t="s">
        <v>2382</v>
      </c>
      <c r="J188" s="15" t="s">
        <v>2380</v>
      </c>
      <c r="K188" s="66" t="str">
        <f t="shared" si="16"/>
        <v>Yes</v>
      </c>
      <c r="L188" s="66" t="str">
        <f t="shared" si="17"/>
        <v>No</v>
      </c>
      <c r="N188" s="14">
        <v>53.21</v>
      </c>
      <c r="O188" s="20" t="str">
        <f t="shared" si="13"/>
        <v>OBESITY</v>
      </c>
      <c r="Q188" s="15">
        <v>4.2699999999999996</v>
      </c>
      <c r="R188" s="20" t="str">
        <f t="shared" si="14"/>
        <v>NORMAL</v>
      </c>
      <c r="T188" s="14">
        <v>1998</v>
      </c>
      <c r="U188" s="15" t="s">
        <v>37</v>
      </c>
      <c r="V188" s="15">
        <v>5</v>
      </c>
      <c r="W188" s="35" t="str">
        <f t="shared" si="15"/>
        <v>5-Oct-1998</v>
      </c>
      <c r="X188" s="28"/>
      <c r="Y188" s="44">
        <f t="shared" si="18"/>
        <v>24</v>
      </c>
      <c r="AA188" s="45">
        <v>1972.95</v>
      </c>
      <c r="AB188" s="15" t="s">
        <v>42</v>
      </c>
      <c r="AC188" s="75" t="s">
        <v>12</v>
      </c>
    </row>
    <row r="189" spans="1:29" ht="15.6" x14ac:dyDescent="0.3">
      <c r="A189" s="1" t="s">
        <v>2572</v>
      </c>
      <c r="C189" s="46" t="s">
        <v>4724</v>
      </c>
      <c r="D189" s="46" t="s">
        <v>5081</v>
      </c>
      <c r="E189" s="46" t="s">
        <v>5080</v>
      </c>
      <c r="G189" s="14">
        <v>2</v>
      </c>
      <c r="I189" s="14" t="s">
        <v>2382</v>
      </c>
      <c r="J189" s="15" t="s">
        <v>2380</v>
      </c>
      <c r="K189" s="66" t="str">
        <f t="shared" si="16"/>
        <v>Yes</v>
      </c>
      <c r="L189" s="66" t="str">
        <f t="shared" si="17"/>
        <v>No</v>
      </c>
      <c r="N189" s="14">
        <v>38.729999999999997</v>
      </c>
      <c r="O189" s="20" t="str">
        <f t="shared" si="13"/>
        <v>OBESITY</v>
      </c>
      <c r="Q189" s="15">
        <v>11.51</v>
      </c>
      <c r="R189" s="20" t="str">
        <f t="shared" si="14"/>
        <v>DIABETES</v>
      </c>
      <c r="T189" s="14">
        <v>1998</v>
      </c>
      <c r="U189" s="15" t="s">
        <v>20</v>
      </c>
      <c r="V189" s="15">
        <v>29</v>
      </c>
      <c r="W189" s="35" t="str">
        <f t="shared" si="15"/>
        <v>29-Sep-1998</v>
      </c>
      <c r="X189" s="28"/>
      <c r="Y189" s="44">
        <f t="shared" si="18"/>
        <v>24</v>
      </c>
      <c r="AA189" s="45">
        <v>1977.82</v>
      </c>
      <c r="AB189" s="15" t="s">
        <v>42</v>
      </c>
      <c r="AC189" s="75" t="s">
        <v>12</v>
      </c>
    </row>
    <row r="190" spans="1:29" ht="15.6" x14ac:dyDescent="0.3">
      <c r="A190" s="1" t="s">
        <v>2573</v>
      </c>
      <c r="C190" s="46" t="s">
        <v>4721</v>
      </c>
      <c r="D190" s="46" t="s">
        <v>5083</v>
      </c>
      <c r="E190" s="46" t="s">
        <v>5082</v>
      </c>
      <c r="G190" s="50">
        <v>0</v>
      </c>
      <c r="I190" s="14" t="s">
        <v>2382</v>
      </c>
      <c r="J190" s="15" t="s">
        <v>2380</v>
      </c>
      <c r="K190" s="66" t="str">
        <f t="shared" si="16"/>
        <v>Yes</v>
      </c>
      <c r="L190" s="66" t="str">
        <f t="shared" si="17"/>
        <v>No</v>
      </c>
      <c r="N190" s="14">
        <v>29.73</v>
      </c>
      <c r="O190" s="20" t="str">
        <f t="shared" si="13"/>
        <v>OVERWEIGHT</v>
      </c>
      <c r="Q190" s="15">
        <v>7.22</v>
      </c>
      <c r="R190" s="20" t="str">
        <f t="shared" si="14"/>
        <v>DIABETES</v>
      </c>
      <c r="T190" s="14">
        <v>2002</v>
      </c>
      <c r="U190" s="15" t="s">
        <v>10</v>
      </c>
      <c r="V190" s="15">
        <v>16</v>
      </c>
      <c r="W190" s="35" t="str">
        <f t="shared" si="15"/>
        <v>16-Jul-2002</v>
      </c>
      <c r="X190" s="28"/>
      <c r="Y190" s="44">
        <f t="shared" si="18"/>
        <v>20</v>
      </c>
      <c r="AA190" s="45">
        <v>1980.07</v>
      </c>
      <c r="AB190" s="15" t="s">
        <v>42</v>
      </c>
      <c r="AC190" s="75" t="s">
        <v>12</v>
      </c>
    </row>
    <row r="191" spans="1:29" ht="15.6" x14ac:dyDescent="0.3">
      <c r="A191" s="1" t="s">
        <v>2574</v>
      </c>
      <c r="C191" s="46" t="s">
        <v>4721</v>
      </c>
      <c r="D191" s="46" t="s">
        <v>5085</v>
      </c>
      <c r="E191" s="46" t="s">
        <v>5084</v>
      </c>
      <c r="G191" s="14">
        <v>1</v>
      </c>
      <c r="I191" s="14" t="s">
        <v>2382</v>
      </c>
      <c r="J191" s="15" t="s">
        <v>2380</v>
      </c>
      <c r="K191" s="66" t="str">
        <f t="shared" si="16"/>
        <v>Yes</v>
      </c>
      <c r="L191" s="66" t="str">
        <f t="shared" si="17"/>
        <v>No</v>
      </c>
      <c r="N191" s="14">
        <v>34.700000000000003</v>
      </c>
      <c r="O191" s="20" t="str">
        <f t="shared" si="13"/>
        <v>OBESITY</v>
      </c>
      <c r="Q191" s="15">
        <v>4.37</v>
      </c>
      <c r="R191" s="20" t="str">
        <f t="shared" si="14"/>
        <v>NORMAL</v>
      </c>
      <c r="T191" s="14">
        <v>1998</v>
      </c>
      <c r="U191" s="15" t="s">
        <v>30</v>
      </c>
      <c r="V191" s="15">
        <v>29</v>
      </c>
      <c r="W191" s="35" t="str">
        <f t="shared" si="15"/>
        <v>29-Dec-1998</v>
      </c>
      <c r="X191" s="28"/>
      <c r="Y191" s="44">
        <f t="shared" si="18"/>
        <v>24</v>
      </c>
      <c r="AA191" s="45">
        <v>1981.58</v>
      </c>
      <c r="AB191" s="15" t="s">
        <v>13</v>
      </c>
      <c r="AC191" s="75" t="s">
        <v>12</v>
      </c>
    </row>
    <row r="192" spans="1:29" ht="15.6" x14ac:dyDescent="0.3">
      <c r="A192" s="1" t="s">
        <v>2575</v>
      </c>
      <c r="C192" s="46" t="s">
        <v>4724</v>
      </c>
      <c r="D192" s="46" t="s">
        <v>5087</v>
      </c>
      <c r="E192" s="46" t="s">
        <v>5086</v>
      </c>
      <c r="G192" s="14">
        <v>1</v>
      </c>
      <c r="I192" s="14" t="s">
        <v>2382</v>
      </c>
      <c r="J192" s="15" t="s">
        <v>2382</v>
      </c>
      <c r="K192" s="66" t="str">
        <f t="shared" si="16"/>
        <v>Yes</v>
      </c>
      <c r="L192" s="66" t="str">
        <f t="shared" si="17"/>
        <v>Yes</v>
      </c>
      <c r="N192" s="14">
        <v>38.28</v>
      </c>
      <c r="O192" s="20" t="str">
        <f t="shared" si="13"/>
        <v>OBESITY</v>
      </c>
      <c r="Q192" s="15">
        <v>11.56</v>
      </c>
      <c r="R192" s="20" t="str">
        <f t="shared" si="14"/>
        <v>DIABETES</v>
      </c>
      <c r="T192" s="14">
        <v>2002</v>
      </c>
      <c r="U192" s="15" t="s">
        <v>20</v>
      </c>
      <c r="V192" s="15">
        <v>29</v>
      </c>
      <c r="W192" s="35" t="str">
        <f t="shared" si="15"/>
        <v>29-Sep-2002</v>
      </c>
      <c r="X192" s="28"/>
      <c r="Y192" s="44">
        <f t="shared" si="18"/>
        <v>20</v>
      </c>
      <c r="AA192" s="45">
        <v>1984.45</v>
      </c>
      <c r="AB192" s="15" t="s">
        <v>168</v>
      </c>
      <c r="AC192" s="75" t="s">
        <v>12</v>
      </c>
    </row>
    <row r="193" spans="1:29" ht="15.6" x14ac:dyDescent="0.3">
      <c r="A193" s="1" t="s">
        <v>2576</v>
      </c>
      <c r="C193" s="46" t="s">
        <v>4724</v>
      </c>
      <c r="D193" s="46" t="s">
        <v>5089</v>
      </c>
      <c r="E193" s="46" t="s">
        <v>5088</v>
      </c>
      <c r="G193" s="50">
        <v>0</v>
      </c>
      <c r="I193" s="14" t="s">
        <v>2382</v>
      </c>
      <c r="J193" s="15" t="s">
        <v>2382</v>
      </c>
      <c r="K193" s="66" t="str">
        <f t="shared" si="16"/>
        <v>Yes</v>
      </c>
      <c r="L193" s="66" t="str">
        <f t="shared" si="17"/>
        <v>Yes</v>
      </c>
      <c r="N193" s="14">
        <v>33.57</v>
      </c>
      <c r="O193" s="20" t="str">
        <f t="shared" si="13"/>
        <v>OBESITY</v>
      </c>
      <c r="Q193" s="15">
        <v>8.82</v>
      </c>
      <c r="R193" s="20" t="str">
        <f t="shared" si="14"/>
        <v>DIABETES</v>
      </c>
      <c r="T193" s="14">
        <v>1998</v>
      </c>
      <c r="U193" s="15" t="s">
        <v>20</v>
      </c>
      <c r="V193" s="15">
        <v>14</v>
      </c>
      <c r="W193" s="35" t="str">
        <f t="shared" si="15"/>
        <v>14-Sep-1998</v>
      </c>
      <c r="X193" s="28"/>
      <c r="Y193" s="44">
        <f t="shared" si="18"/>
        <v>24</v>
      </c>
      <c r="AA193" s="45">
        <v>1986.93</v>
      </c>
      <c r="AB193" s="15" t="s">
        <v>13</v>
      </c>
      <c r="AC193" s="75" t="s">
        <v>12</v>
      </c>
    </row>
    <row r="194" spans="1:29" ht="15.6" x14ac:dyDescent="0.3">
      <c r="A194" s="1" t="s">
        <v>2577</v>
      </c>
      <c r="C194" s="46" t="s">
        <v>4721</v>
      </c>
      <c r="D194" s="46" t="s">
        <v>5091</v>
      </c>
      <c r="E194" s="46" t="s">
        <v>5090</v>
      </c>
      <c r="G194" s="14">
        <v>1</v>
      </c>
      <c r="I194" s="14" t="s">
        <v>2382</v>
      </c>
      <c r="J194" s="15" t="s">
        <v>2380</v>
      </c>
      <c r="K194" s="66" t="str">
        <f t="shared" si="16"/>
        <v>Yes</v>
      </c>
      <c r="L194" s="66" t="str">
        <f t="shared" si="17"/>
        <v>No</v>
      </c>
      <c r="N194" s="14">
        <v>52.06</v>
      </c>
      <c r="O194" s="20" t="str">
        <f t="shared" ref="O194:O257" si="19">IF(N194&lt;18.5,"UNDERWEIGHT",IF(AND(N194&gt;=18.5,N194&lt;=24.9),"NORMAL WEIGHT",IF(AND(N194&gt;=25,N194&lt;=29.9),"OVERWEIGHT",IF(N194&gt;=30,"OBESITY",""))))</f>
        <v>OBESITY</v>
      </c>
      <c r="Q194" s="15">
        <v>4.6900000000000004</v>
      </c>
      <c r="R194" s="20" t="str">
        <f t="shared" ref="R194:R257" si="20">IF(Q194&lt;5.7,"NORMAL",IF(AND(Q194&gt;=5.7,Q194&lt;=6.4),"PREDIABETES",IF(Q194&gt;6.4,"DIABETES")))</f>
        <v>NORMAL</v>
      </c>
      <c r="T194" s="14">
        <v>2001</v>
      </c>
      <c r="U194" s="15" t="s">
        <v>35</v>
      </c>
      <c r="V194" s="15">
        <v>14</v>
      </c>
      <c r="W194" s="35" t="str">
        <f t="shared" ref="W194:W257" si="21">CONCATENATE(V194,"-",U194,"-",T194)</f>
        <v>14-Aug-2001</v>
      </c>
      <c r="X194" s="28"/>
      <c r="Y194" s="44">
        <f t="shared" si="18"/>
        <v>21</v>
      </c>
      <c r="AA194" s="45">
        <v>2007.95</v>
      </c>
      <c r="AB194" s="15" t="s">
        <v>42</v>
      </c>
      <c r="AC194" s="75" t="s">
        <v>12</v>
      </c>
    </row>
    <row r="195" spans="1:29" ht="15.6" x14ac:dyDescent="0.3">
      <c r="A195" s="1" t="s">
        <v>2578</v>
      </c>
      <c r="C195" s="46" t="s">
        <v>4724</v>
      </c>
      <c r="D195" s="46" t="s">
        <v>5093</v>
      </c>
      <c r="E195" s="46" t="s">
        <v>5092</v>
      </c>
      <c r="G195" s="14">
        <v>1</v>
      </c>
      <c r="I195" s="14" t="s">
        <v>2382</v>
      </c>
      <c r="J195" s="15" t="s">
        <v>2380</v>
      </c>
      <c r="K195" s="66" t="str">
        <f t="shared" ref="K195:K258" si="22">PROPER(I195)</f>
        <v>Yes</v>
      </c>
      <c r="L195" s="66" t="str">
        <f t="shared" ref="L195:L258" si="23">PROPER(J195)</f>
        <v>No</v>
      </c>
      <c r="N195" s="14">
        <v>38.17</v>
      </c>
      <c r="O195" s="20" t="str">
        <f t="shared" si="19"/>
        <v>OBESITY</v>
      </c>
      <c r="Q195" s="15">
        <v>4.53</v>
      </c>
      <c r="R195" s="20" t="str">
        <f t="shared" si="20"/>
        <v>NORMAL</v>
      </c>
      <c r="T195" s="14">
        <v>2001</v>
      </c>
      <c r="U195" s="15" t="s">
        <v>10</v>
      </c>
      <c r="V195" s="15">
        <v>1</v>
      </c>
      <c r="W195" s="35" t="str">
        <f t="shared" si="21"/>
        <v>1-Jul-2001</v>
      </c>
      <c r="X195" s="28"/>
      <c r="Y195" s="44">
        <f t="shared" ref="Y195:Y258" si="24">DATEDIF(W195,$AD$2,"y")</f>
        <v>21</v>
      </c>
      <c r="AA195" s="45">
        <v>2020.18</v>
      </c>
      <c r="AB195" s="15" t="s">
        <v>42</v>
      </c>
      <c r="AC195" s="75" t="s">
        <v>12</v>
      </c>
    </row>
    <row r="196" spans="1:29" ht="15.6" x14ac:dyDescent="0.3">
      <c r="A196" s="1" t="s">
        <v>2579</v>
      </c>
      <c r="C196" s="46" t="s">
        <v>4724</v>
      </c>
      <c r="D196" s="46" t="s">
        <v>5095</v>
      </c>
      <c r="E196" s="46" t="s">
        <v>5094</v>
      </c>
      <c r="G196" s="14">
        <v>1</v>
      </c>
      <c r="I196" s="14" t="s">
        <v>2382</v>
      </c>
      <c r="J196" s="15" t="s">
        <v>2380</v>
      </c>
      <c r="K196" s="66" t="str">
        <f t="shared" si="22"/>
        <v>Yes</v>
      </c>
      <c r="L196" s="66" t="str">
        <f t="shared" si="23"/>
        <v>No</v>
      </c>
      <c r="N196" s="14">
        <v>36.954999999999998</v>
      </c>
      <c r="O196" s="20" t="str">
        <f t="shared" si="19"/>
        <v>OBESITY</v>
      </c>
      <c r="Q196" s="15">
        <v>5.84</v>
      </c>
      <c r="R196" s="20" t="str">
        <f t="shared" si="20"/>
        <v>PREDIABETES</v>
      </c>
      <c r="T196" s="14">
        <v>2001</v>
      </c>
      <c r="U196" s="15" t="s">
        <v>20</v>
      </c>
      <c r="V196" s="15">
        <v>6</v>
      </c>
      <c r="W196" s="35" t="str">
        <f t="shared" si="21"/>
        <v>6-Sep-2001</v>
      </c>
      <c r="X196" s="28"/>
      <c r="Y196" s="44">
        <f t="shared" si="24"/>
        <v>21</v>
      </c>
      <c r="AA196" s="45">
        <v>2020.55</v>
      </c>
      <c r="AB196" s="15" t="s">
        <v>13</v>
      </c>
      <c r="AC196" s="75" t="s">
        <v>12</v>
      </c>
    </row>
    <row r="197" spans="1:29" ht="15.6" x14ac:dyDescent="0.3">
      <c r="A197" s="1" t="s">
        <v>2580</v>
      </c>
      <c r="C197" s="46" t="s">
        <v>4724</v>
      </c>
      <c r="D197" s="46" t="s">
        <v>5097</v>
      </c>
      <c r="E197" s="46" t="s">
        <v>5096</v>
      </c>
      <c r="G197" s="14">
        <v>1</v>
      </c>
      <c r="I197" s="14" t="s">
        <v>2382</v>
      </c>
      <c r="J197" s="15" t="s">
        <v>2380</v>
      </c>
      <c r="K197" s="66" t="str">
        <f t="shared" si="22"/>
        <v>Yes</v>
      </c>
      <c r="L197" s="66" t="str">
        <f t="shared" si="23"/>
        <v>No</v>
      </c>
      <c r="N197" s="14">
        <v>34.4</v>
      </c>
      <c r="O197" s="20" t="str">
        <f t="shared" si="19"/>
        <v>OBESITY</v>
      </c>
      <c r="Q197" s="15">
        <v>4.9000000000000004</v>
      </c>
      <c r="R197" s="20" t="str">
        <f t="shared" si="20"/>
        <v>NORMAL</v>
      </c>
      <c r="T197" s="14">
        <v>2001</v>
      </c>
      <c r="U197" s="15" t="s">
        <v>35</v>
      </c>
      <c r="V197" s="15">
        <v>4</v>
      </c>
      <c r="W197" s="35" t="str">
        <f t="shared" si="21"/>
        <v>4-Aug-2001</v>
      </c>
      <c r="X197" s="28"/>
      <c r="Y197" s="44">
        <f t="shared" si="24"/>
        <v>21</v>
      </c>
      <c r="AA197" s="45">
        <v>2026.97</v>
      </c>
      <c r="AB197" s="15" t="s">
        <v>13</v>
      </c>
      <c r="AC197" s="75" t="s">
        <v>12</v>
      </c>
    </row>
    <row r="198" spans="1:29" ht="15.6" x14ac:dyDescent="0.3">
      <c r="A198" s="1" t="s">
        <v>2581</v>
      </c>
      <c r="C198" s="46" t="s">
        <v>4724</v>
      </c>
      <c r="D198" s="46" t="s">
        <v>5099</v>
      </c>
      <c r="E198" s="46" t="s">
        <v>5098</v>
      </c>
      <c r="G198" s="50">
        <v>0</v>
      </c>
      <c r="I198" s="14" t="s">
        <v>2382</v>
      </c>
      <c r="J198" s="15" t="s">
        <v>2380</v>
      </c>
      <c r="K198" s="66" t="str">
        <f t="shared" si="22"/>
        <v>Yes</v>
      </c>
      <c r="L198" s="66" t="str">
        <f t="shared" si="23"/>
        <v>No</v>
      </c>
      <c r="N198" s="14">
        <v>31.73</v>
      </c>
      <c r="O198" s="20" t="str">
        <f t="shared" si="19"/>
        <v>OBESITY</v>
      </c>
      <c r="Q198" s="15">
        <v>4.3</v>
      </c>
      <c r="R198" s="20" t="str">
        <f t="shared" si="20"/>
        <v>NORMAL</v>
      </c>
      <c r="T198" s="14">
        <v>2000</v>
      </c>
      <c r="U198" s="15" t="s">
        <v>20</v>
      </c>
      <c r="V198" s="15">
        <v>2</v>
      </c>
      <c r="W198" s="35" t="str">
        <f t="shared" si="21"/>
        <v>2-Sep-2000</v>
      </c>
      <c r="X198" s="28"/>
      <c r="Y198" s="44">
        <f t="shared" si="24"/>
        <v>22</v>
      </c>
      <c r="AA198" s="45">
        <v>2045.69</v>
      </c>
      <c r="AB198" s="15" t="s">
        <v>23</v>
      </c>
      <c r="AC198" s="75" t="s">
        <v>12</v>
      </c>
    </row>
    <row r="199" spans="1:29" ht="15.6" x14ac:dyDescent="0.3">
      <c r="A199" s="1" t="s">
        <v>2582</v>
      </c>
      <c r="C199" s="46" t="s">
        <v>4724</v>
      </c>
      <c r="D199" s="46" t="s">
        <v>4995</v>
      </c>
      <c r="E199" s="46" t="s">
        <v>5100</v>
      </c>
      <c r="G199" s="50">
        <v>0</v>
      </c>
      <c r="I199" s="14" t="s">
        <v>2382</v>
      </c>
      <c r="J199" s="15" t="s">
        <v>2380</v>
      </c>
      <c r="K199" s="66" t="str">
        <f t="shared" si="22"/>
        <v>Yes</v>
      </c>
      <c r="L199" s="66" t="str">
        <f t="shared" si="23"/>
        <v>No</v>
      </c>
      <c r="N199" s="14">
        <v>36.64</v>
      </c>
      <c r="O199" s="20" t="str">
        <f t="shared" si="19"/>
        <v>OBESITY</v>
      </c>
      <c r="Q199" s="15">
        <v>11.34</v>
      </c>
      <c r="R199" s="20" t="str">
        <f t="shared" si="20"/>
        <v>DIABETES</v>
      </c>
      <c r="T199" s="14">
        <v>2000</v>
      </c>
      <c r="U199" s="15" t="s">
        <v>10</v>
      </c>
      <c r="V199" s="15">
        <v>26</v>
      </c>
      <c r="W199" s="35" t="str">
        <f t="shared" si="21"/>
        <v>26-Jul-2000</v>
      </c>
      <c r="X199" s="28"/>
      <c r="Y199" s="44">
        <f t="shared" si="24"/>
        <v>22</v>
      </c>
      <c r="AA199" s="45">
        <v>2055.3200000000002</v>
      </c>
      <c r="AB199" s="15" t="s">
        <v>23</v>
      </c>
      <c r="AC199" s="75" t="s">
        <v>12</v>
      </c>
    </row>
    <row r="200" spans="1:29" ht="15.6" x14ac:dyDescent="0.3">
      <c r="A200" s="1" t="s">
        <v>2583</v>
      </c>
      <c r="C200" s="46" t="s">
        <v>4721</v>
      </c>
      <c r="D200" s="46" t="s">
        <v>5102</v>
      </c>
      <c r="E200" s="46" t="s">
        <v>5101</v>
      </c>
      <c r="G200" s="14">
        <v>1</v>
      </c>
      <c r="I200" s="14" t="s">
        <v>2382</v>
      </c>
      <c r="J200" s="15" t="s">
        <v>2380</v>
      </c>
      <c r="K200" s="66" t="str">
        <f t="shared" si="22"/>
        <v>Yes</v>
      </c>
      <c r="L200" s="66" t="str">
        <f t="shared" si="23"/>
        <v>No</v>
      </c>
      <c r="N200" s="14">
        <v>36.85</v>
      </c>
      <c r="O200" s="20" t="str">
        <f t="shared" si="19"/>
        <v>OBESITY</v>
      </c>
      <c r="Q200" s="15">
        <v>5.88</v>
      </c>
      <c r="R200" s="20" t="str">
        <f t="shared" si="20"/>
        <v>PREDIABETES</v>
      </c>
      <c r="T200" s="14">
        <v>2004</v>
      </c>
      <c r="U200" s="15" t="s">
        <v>18</v>
      </c>
      <c r="V200" s="15">
        <v>12</v>
      </c>
      <c r="W200" s="35" t="str">
        <f t="shared" si="21"/>
        <v>12-Jun-2004</v>
      </c>
      <c r="X200" s="28"/>
      <c r="Y200" s="44">
        <f t="shared" si="24"/>
        <v>18</v>
      </c>
      <c r="AA200" s="45">
        <v>2094.1</v>
      </c>
      <c r="AB200" s="15" t="s">
        <v>200</v>
      </c>
      <c r="AC200" s="75" t="s">
        <v>12</v>
      </c>
    </row>
    <row r="201" spans="1:29" ht="15.6" x14ac:dyDescent="0.3">
      <c r="A201" s="1" t="s">
        <v>2584</v>
      </c>
      <c r="C201" s="46" t="s">
        <v>4724</v>
      </c>
      <c r="D201" s="46" t="s">
        <v>4989</v>
      </c>
      <c r="E201" s="46" t="s">
        <v>5103</v>
      </c>
      <c r="G201" s="14">
        <v>1</v>
      </c>
      <c r="I201" s="14" t="s">
        <v>2382</v>
      </c>
      <c r="J201" s="15" t="s">
        <v>2382</v>
      </c>
      <c r="K201" s="66" t="str">
        <f t="shared" si="22"/>
        <v>Yes</v>
      </c>
      <c r="L201" s="66" t="str">
        <f t="shared" si="23"/>
        <v>Yes</v>
      </c>
      <c r="N201" s="14">
        <v>33.33</v>
      </c>
      <c r="O201" s="20" t="str">
        <f t="shared" si="19"/>
        <v>OBESITY</v>
      </c>
      <c r="Q201" s="15">
        <v>5.01</v>
      </c>
      <c r="R201" s="20" t="str">
        <f t="shared" si="20"/>
        <v>NORMAL</v>
      </c>
      <c r="T201" s="14">
        <v>2001</v>
      </c>
      <c r="U201" s="15" t="s">
        <v>35</v>
      </c>
      <c r="V201" s="15">
        <v>14</v>
      </c>
      <c r="W201" s="35" t="str">
        <f t="shared" si="21"/>
        <v>14-Aug-2001</v>
      </c>
      <c r="X201" s="28"/>
      <c r="Y201" s="44">
        <f t="shared" si="24"/>
        <v>21</v>
      </c>
      <c r="AA201" s="45">
        <v>2102.2600000000002</v>
      </c>
      <c r="AB201" s="15" t="s">
        <v>166</v>
      </c>
      <c r="AC201" s="75" t="s">
        <v>12</v>
      </c>
    </row>
    <row r="202" spans="1:29" ht="15.6" x14ac:dyDescent="0.3">
      <c r="A202" s="1" t="s">
        <v>2585</v>
      </c>
      <c r="C202" s="46" t="s">
        <v>4724</v>
      </c>
      <c r="D202" s="46" t="s">
        <v>5105</v>
      </c>
      <c r="E202" s="46" t="s">
        <v>5104</v>
      </c>
      <c r="G202" s="14">
        <v>1</v>
      </c>
      <c r="I202" s="14" t="s">
        <v>2382</v>
      </c>
      <c r="J202" s="15" t="s">
        <v>2380</v>
      </c>
      <c r="K202" s="66" t="str">
        <f t="shared" si="22"/>
        <v>Yes</v>
      </c>
      <c r="L202" s="66" t="str">
        <f t="shared" si="23"/>
        <v>No</v>
      </c>
      <c r="N202" s="14">
        <v>39.14</v>
      </c>
      <c r="O202" s="20" t="str">
        <f t="shared" si="19"/>
        <v>OBESITY</v>
      </c>
      <c r="Q202" s="15">
        <v>4.4000000000000004</v>
      </c>
      <c r="R202" s="20" t="str">
        <f t="shared" si="20"/>
        <v>NORMAL</v>
      </c>
      <c r="T202" s="14">
        <v>2001</v>
      </c>
      <c r="U202" s="15" t="s">
        <v>18</v>
      </c>
      <c r="V202" s="15">
        <v>22</v>
      </c>
      <c r="W202" s="35" t="str">
        <f t="shared" si="21"/>
        <v>22-Jun-2001</v>
      </c>
      <c r="X202" s="28"/>
      <c r="Y202" s="44">
        <f t="shared" si="24"/>
        <v>21</v>
      </c>
      <c r="AA202" s="45">
        <v>2103.08</v>
      </c>
      <c r="AB202" s="15" t="s">
        <v>42</v>
      </c>
      <c r="AC202" s="75" t="s">
        <v>12</v>
      </c>
    </row>
    <row r="203" spans="1:29" ht="15.6" x14ac:dyDescent="0.3">
      <c r="A203" s="1" t="s">
        <v>2586</v>
      </c>
      <c r="C203" s="46" t="s">
        <v>4724</v>
      </c>
      <c r="D203" s="46" t="s">
        <v>5107</v>
      </c>
      <c r="E203" s="46" t="s">
        <v>5106</v>
      </c>
      <c r="G203" s="50">
        <v>0</v>
      </c>
      <c r="I203" s="14" t="s">
        <v>2382</v>
      </c>
      <c r="J203" s="15" t="s">
        <v>2382</v>
      </c>
      <c r="K203" s="66" t="str">
        <f t="shared" si="22"/>
        <v>Yes</v>
      </c>
      <c r="L203" s="66" t="str">
        <f t="shared" si="23"/>
        <v>Yes</v>
      </c>
      <c r="N203" s="14">
        <v>32.9</v>
      </c>
      <c r="O203" s="20" t="str">
        <f t="shared" si="19"/>
        <v>OBESITY</v>
      </c>
      <c r="Q203" s="15">
        <v>6.26</v>
      </c>
      <c r="R203" s="20" t="str">
        <f t="shared" si="20"/>
        <v>PREDIABETES</v>
      </c>
      <c r="T203" s="14">
        <v>2001</v>
      </c>
      <c r="U203" s="15" t="s">
        <v>15</v>
      </c>
      <c r="V203" s="15">
        <v>28</v>
      </c>
      <c r="W203" s="35" t="str">
        <f t="shared" si="21"/>
        <v>28-Nov-2001</v>
      </c>
      <c r="X203" s="28"/>
      <c r="Y203" s="44">
        <f t="shared" si="24"/>
        <v>21</v>
      </c>
      <c r="AA203" s="45">
        <v>2104.11</v>
      </c>
      <c r="AB203" s="15" t="s">
        <v>168</v>
      </c>
      <c r="AC203" s="75" t="s">
        <v>11</v>
      </c>
    </row>
    <row r="204" spans="1:29" ht="15.6" x14ac:dyDescent="0.3">
      <c r="A204" s="1" t="s">
        <v>2587</v>
      </c>
      <c r="C204" s="46" t="s">
        <v>4724</v>
      </c>
      <c r="D204" s="46" t="s">
        <v>5109</v>
      </c>
      <c r="E204" s="46" t="s">
        <v>5108</v>
      </c>
      <c r="G204" s="14">
        <v>1</v>
      </c>
      <c r="I204" s="14" t="s">
        <v>2382</v>
      </c>
      <c r="J204" s="15" t="s">
        <v>2382</v>
      </c>
      <c r="K204" s="66" t="str">
        <f t="shared" si="22"/>
        <v>Yes</v>
      </c>
      <c r="L204" s="66" t="str">
        <f t="shared" si="23"/>
        <v>Yes</v>
      </c>
      <c r="N204" s="14">
        <v>29.78</v>
      </c>
      <c r="O204" s="20" t="str">
        <f t="shared" si="19"/>
        <v>OVERWEIGHT</v>
      </c>
      <c r="Q204" s="15">
        <v>10.27</v>
      </c>
      <c r="R204" s="20" t="str">
        <f t="shared" si="20"/>
        <v>DIABETES</v>
      </c>
      <c r="T204" s="14">
        <v>1989</v>
      </c>
      <c r="U204" s="15" t="s">
        <v>10</v>
      </c>
      <c r="V204" s="15">
        <v>21</v>
      </c>
      <c r="W204" s="35" t="str">
        <f t="shared" si="21"/>
        <v>21-Jul-1989</v>
      </c>
      <c r="X204" s="28"/>
      <c r="Y204" s="44">
        <f t="shared" si="24"/>
        <v>33</v>
      </c>
      <c r="AA204" s="45">
        <v>2106.2600000000002</v>
      </c>
      <c r="AB204" s="15" t="s">
        <v>13</v>
      </c>
      <c r="AC204" s="75" t="s">
        <v>11</v>
      </c>
    </row>
    <row r="205" spans="1:29" ht="15.6" x14ac:dyDescent="0.3">
      <c r="A205" s="1" t="s">
        <v>2588</v>
      </c>
      <c r="C205" s="46" t="s">
        <v>4721</v>
      </c>
      <c r="D205" s="46" t="s">
        <v>4892</v>
      </c>
      <c r="E205" s="46" t="s">
        <v>5110</v>
      </c>
      <c r="G205" s="50">
        <v>0</v>
      </c>
      <c r="I205" s="14" t="s">
        <v>2382</v>
      </c>
      <c r="J205" s="15" t="s">
        <v>2380</v>
      </c>
      <c r="K205" s="66" t="str">
        <f t="shared" si="22"/>
        <v>Yes</v>
      </c>
      <c r="L205" s="66" t="str">
        <f t="shared" si="23"/>
        <v>No</v>
      </c>
      <c r="N205" s="14">
        <v>32.78</v>
      </c>
      <c r="O205" s="20" t="str">
        <f t="shared" si="19"/>
        <v>OBESITY</v>
      </c>
      <c r="Q205" s="15">
        <v>5.27</v>
      </c>
      <c r="R205" s="20" t="str">
        <f t="shared" si="20"/>
        <v>NORMAL</v>
      </c>
      <c r="T205" s="14">
        <v>2003</v>
      </c>
      <c r="U205" s="15" t="s">
        <v>20</v>
      </c>
      <c r="V205" s="15">
        <v>30</v>
      </c>
      <c r="W205" s="35" t="str">
        <f t="shared" si="21"/>
        <v>30-Sep-2003</v>
      </c>
      <c r="X205" s="28"/>
      <c r="Y205" s="44">
        <f t="shared" si="24"/>
        <v>19</v>
      </c>
      <c r="AA205" s="45">
        <v>2117.34</v>
      </c>
      <c r="AB205" s="15" t="s">
        <v>23</v>
      </c>
      <c r="AC205" s="75" t="s">
        <v>11</v>
      </c>
    </row>
    <row r="206" spans="1:29" ht="15.6" x14ac:dyDescent="0.3">
      <c r="A206" s="1" t="s">
        <v>2589</v>
      </c>
      <c r="C206" s="46" t="s">
        <v>4724</v>
      </c>
      <c r="D206" s="46" t="s">
        <v>5112</v>
      </c>
      <c r="E206" s="46" t="s">
        <v>5111</v>
      </c>
      <c r="G206" s="50">
        <v>0</v>
      </c>
      <c r="I206" s="14" t="s">
        <v>2382</v>
      </c>
      <c r="J206" s="15" t="s">
        <v>2382</v>
      </c>
      <c r="K206" s="66" t="str">
        <f t="shared" si="22"/>
        <v>Yes</v>
      </c>
      <c r="L206" s="66" t="str">
        <f t="shared" si="23"/>
        <v>Yes</v>
      </c>
      <c r="N206" s="14">
        <v>41.65</v>
      </c>
      <c r="O206" s="20" t="str">
        <f t="shared" si="19"/>
        <v>OBESITY</v>
      </c>
      <c r="Q206" s="15">
        <v>10.73</v>
      </c>
      <c r="R206" s="20" t="str">
        <f t="shared" si="20"/>
        <v>DIABETES</v>
      </c>
      <c r="T206" s="14">
        <v>2004</v>
      </c>
      <c r="U206" s="15" t="s">
        <v>15</v>
      </c>
      <c r="V206" s="15">
        <v>4</v>
      </c>
      <c r="W206" s="35" t="str">
        <f t="shared" si="21"/>
        <v>4-Nov-2004</v>
      </c>
      <c r="X206" s="28"/>
      <c r="Y206" s="44">
        <f t="shared" si="24"/>
        <v>18</v>
      </c>
      <c r="AA206" s="45">
        <v>2118.61</v>
      </c>
      <c r="AB206" s="15" t="s">
        <v>23</v>
      </c>
      <c r="AC206" s="75" t="s">
        <v>11</v>
      </c>
    </row>
    <row r="207" spans="1:29" ht="15.6" x14ac:dyDescent="0.3">
      <c r="A207" s="1" t="s">
        <v>2590</v>
      </c>
      <c r="C207" s="46" t="s">
        <v>4721</v>
      </c>
      <c r="D207" s="46" t="s">
        <v>5114</v>
      </c>
      <c r="E207" s="46" t="s">
        <v>5113</v>
      </c>
      <c r="G207" s="14">
        <v>1</v>
      </c>
      <c r="I207" s="14" t="s">
        <v>2382</v>
      </c>
      <c r="J207" s="15" t="s">
        <v>2380</v>
      </c>
      <c r="K207" s="66" t="str">
        <f t="shared" si="22"/>
        <v>Yes</v>
      </c>
      <c r="L207" s="66" t="str">
        <f t="shared" si="23"/>
        <v>No</v>
      </c>
      <c r="N207" s="14">
        <v>50.79</v>
      </c>
      <c r="O207" s="20" t="str">
        <f t="shared" si="19"/>
        <v>OBESITY</v>
      </c>
      <c r="Q207" s="15">
        <v>4.45</v>
      </c>
      <c r="R207" s="20" t="str">
        <f t="shared" si="20"/>
        <v>NORMAL</v>
      </c>
      <c r="T207" s="14">
        <v>2003</v>
      </c>
      <c r="U207" s="15" t="s">
        <v>35</v>
      </c>
      <c r="V207" s="15">
        <v>30</v>
      </c>
      <c r="W207" s="35" t="str">
        <f t="shared" si="21"/>
        <v>30-Aug-2003</v>
      </c>
      <c r="X207" s="28"/>
      <c r="Y207" s="44">
        <f t="shared" si="24"/>
        <v>19</v>
      </c>
      <c r="AA207" s="45">
        <v>2128.4299999999998</v>
      </c>
      <c r="AB207" s="15" t="s">
        <v>23</v>
      </c>
      <c r="AC207" s="75" t="s">
        <v>11</v>
      </c>
    </row>
    <row r="208" spans="1:29" ht="15.6" x14ac:dyDescent="0.3">
      <c r="A208" s="1" t="s">
        <v>2591</v>
      </c>
      <c r="C208" s="46" t="s">
        <v>4721</v>
      </c>
      <c r="D208" s="46" t="s">
        <v>5116</v>
      </c>
      <c r="E208" s="46" t="s">
        <v>5115</v>
      </c>
      <c r="G208" s="50">
        <v>0</v>
      </c>
      <c r="I208" s="14" t="s">
        <v>2382</v>
      </c>
      <c r="J208" s="15" t="s">
        <v>2382</v>
      </c>
      <c r="K208" s="66" t="str">
        <f t="shared" si="22"/>
        <v>Yes</v>
      </c>
      <c r="L208" s="66" t="str">
        <f t="shared" si="23"/>
        <v>Yes</v>
      </c>
      <c r="N208" s="14">
        <v>35.43</v>
      </c>
      <c r="O208" s="20" t="str">
        <f t="shared" si="19"/>
        <v>OBESITY</v>
      </c>
      <c r="Q208" s="15">
        <v>5.25</v>
      </c>
      <c r="R208" s="20" t="str">
        <f t="shared" si="20"/>
        <v>NORMAL</v>
      </c>
      <c r="T208" s="14">
        <v>2003</v>
      </c>
      <c r="U208" s="15" t="s">
        <v>30</v>
      </c>
      <c r="V208" s="15">
        <v>22</v>
      </c>
      <c r="W208" s="35" t="str">
        <f t="shared" si="21"/>
        <v>22-Dec-2003</v>
      </c>
      <c r="X208" s="28"/>
      <c r="Y208" s="44">
        <f t="shared" si="24"/>
        <v>19</v>
      </c>
      <c r="AA208" s="45">
        <v>2130.6799999999998</v>
      </c>
      <c r="AB208" s="15" t="s">
        <v>23</v>
      </c>
      <c r="AC208" s="75" t="s">
        <v>11</v>
      </c>
    </row>
    <row r="209" spans="1:29" ht="15.6" x14ac:dyDescent="0.3">
      <c r="A209" s="1" t="s">
        <v>2592</v>
      </c>
      <c r="C209" s="46" t="s">
        <v>4724</v>
      </c>
      <c r="D209" s="46" t="s">
        <v>5118</v>
      </c>
      <c r="E209" s="46" t="s">
        <v>5117</v>
      </c>
      <c r="G209" s="50">
        <v>0</v>
      </c>
      <c r="I209" s="14" t="s">
        <v>2382</v>
      </c>
      <c r="J209" s="15" t="s">
        <v>2380</v>
      </c>
      <c r="K209" s="66" t="str">
        <f t="shared" si="22"/>
        <v>Yes</v>
      </c>
      <c r="L209" s="66" t="str">
        <f t="shared" si="23"/>
        <v>No</v>
      </c>
      <c r="N209" s="14">
        <v>35.25</v>
      </c>
      <c r="O209" s="20" t="str">
        <f t="shared" si="19"/>
        <v>OBESITY</v>
      </c>
      <c r="Q209" s="15">
        <v>9.51</v>
      </c>
      <c r="R209" s="20" t="str">
        <f t="shared" si="20"/>
        <v>DIABETES</v>
      </c>
      <c r="T209" s="14">
        <v>2003</v>
      </c>
      <c r="U209" s="15" t="s">
        <v>20</v>
      </c>
      <c r="V209" s="15">
        <v>1</v>
      </c>
      <c r="W209" s="35" t="str">
        <f t="shared" si="21"/>
        <v>1-Sep-2003</v>
      </c>
      <c r="X209" s="28"/>
      <c r="Y209" s="44">
        <f t="shared" si="24"/>
        <v>19</v>
      </c>
      <c r="AA209" s="45">
        <v>2134.9</v>
      </c>
      <c r="AB209" s="15" t="s">
        <v>23</v>
      </c>
      <c r="AC209" s="75" t="s">
        <v>11</v>
      </c>
    </row>
    <row r="210" spans="1:29" ht="15.6" x14ac:dyDescent="0.3">
      <c r="A210" s="1" t="s">
        <v>2593</v>
      </c>
      <c r="C210" s="46" t="s">
        <v>4721</v>
      </c>
      <c r="D210" s="46" t="s">
        <v>5120</v>
      </c>
      <c r="E210" s="46" t="s">
        <v>5119</v>
      </c>
      <c r="G210" s="50">
        <v>0</v>
      </c>
      <c r="I210" s="14" t="s">
        <v>2382</v>
      </c>
      <c r="J210" s="15" t="s">
        <v>2380</v>
      </c>
      <c r="K210" s="66" t="str">
        <f t="shared" si="22"/>
        <v>Yes</v>
      </c>
      <c r="L210" s="66" t="str">
        <f t="shared" si="23"/>
        <v>No</v>
      </c>
      <c r="N210" s="14">
        <v>36.85</v>
      </c>
      <c r="O210" s="20" t="str">
        <f t="shared" si="19"/>
        <v>OBESITY</v>
      </c>
      <c r="Q210" s="15">
        <v>11.12</v>
      </c>
      <c r="R210" s="20" t="str">
        <f t="shared" si="20"/>
        <v>DIABETES</v>
      </c>
      <c r="T210" s="14">
        <v>2003</v>
      </c>
      <c r="U210" s="15" t="s">
        <v>20</v>
      </c>
      <c r="V210" s="15">
        <v>26</v>
      </c>
      <c r="W210" s="35" t="str">
        <f t="shared" si="21"/>
        <v>26-Sep-2003</v>
      </c>
      <c r="X210" s="28"/>
      <c r="Y210" s="44">
        <f t="shared" si="24"/>
        <v>19</v>
      </c>
      <c r="AA210" s="45">
        <v>2136.88</v>
      </c>
      <c r="AB210" s="15" t="s">
        <v>23</v>
      </c>
      <c r="AC210" s="75" t="s">
        <v>11</v>
      </c>
    </row>
    <row r="211" spans="1:29" ht="15.6" x14ac:dyDescent="0.3">
      <c r="A211" s="1" t="s">
        <v>2594</v>
      </c>
      <c r="C211" s="46" t="s">
        <v>4721</v>
      </c>
      <c r="D211" s="46" t="s">
        <v>5122</v>
      </c>
      <c r="E211" s="46" t="s">
        <v>5121</v>
      </c>
      <c r="G211" s="14">
        <v>1</v>
      </c>
      <c r="I211" s="14" t="s">
        <v>2382</v>
      </c>
      <c r="J211" s="15" t="s">
        <v>2380</v>
      </c>
      <c r="K211" s="66" t="str">
        <f t="shared" si="22"/>
        <v>Yes</v>
      </c>
      <c r="L211" s="66" t="str">
        <f t="shared" si="23"/>
        <v>No</v>
      </c>
      <c r="N211" s="14">
        <v>31.02</v>
      </c>
      <c r="O211" s="20" t="str">
        <f t="shared" si="19"/>
        <v>OBESITY</v>
      </c>
      <c r="Q211" s="15">
        <v>4.5599999999999996</v>
      </c>
      <c r="R211" s="20" t="str">
        <f t="shared" si="20"/>
        <v>NORMAL</v>
      </c>
      <c r="T211" s="14">
        <v>1997</v>
      </c>
      <c r="U211" s="15" t="s">
        <v>20</v>
      </c>
      <c r="V211" s="15">
        <v>3</v>
      </c>
      <c r="W211" s="35" t="str">
        <f t="shared" si="21"/>
        <v>3-Sep-1997</v>
      </c>
      <c r="X211" s="28"/>
      <c r="Y211" s="44">
        <f t="shared" si="24"/>
        <v>25</v>
      </c>
      <c r="AA211" s="45">
        <v>2137.65</v>
      </c>
      <c r="AB211" s="15" t="s">
        <v>13</v>
      </c>
      <c r="AC211" s="75" t="s">
        <v>12</v>
      </c>
    </row>
    <row r="212" spans="1:29" ht="15.6" x14ac:dyDescent="0.3">
      <c r="A212" s="1" t="s">
        <v>2595</v>
      </c>
      <c r="C212" s="46" t="s">
        <v>4724</v>
      </c>
      <c r="D212" s="46" t="s">
        <v>5124</v>
      </c>
      <c r="E212" s="46" t="s">
        <v>5123</v>
      </c>
      <c r="G212" s="14">
        <v>2</v>
      </c>
      <c r="I212" s="14" t="s">
        <v>2382</v>
      </c>
      <c r="J212" s="15" t="s">
        <v>2382</v>
      </c>
      <c r="K212" s="66" t="str">
        <f t="shared" si="22"/>
        <v>Yes</v>
      </c>
      <c r="L212" s="66" t="str">
        <f t="shared" si="23"/>
        <v>Yes</v>
      </c>
      <c r="N212" s="14">
        <v>35.6</v>
      </c>
      <c r="O212" s="20" t="str">
        <f t="shared" si="19"/>
        <v>OBESITY</v>
      </c>
      <c r="Q212" s="15">
        <v>4.0199999999999996</v>
      </c>
      <c r="R212" s="20" t="str">
        <f t="shared" si="20"/>
        <v>NORMAL</v>
      </c>
      <c r="T212" s="14">
        <v>2003</v>
      </c>
      <c r="U212" s="15" t="s">
        <v>35</v>
      </c>
      <c r="V212" s="15">
        <v>19</v>
      </c>
      <c r="W212" s="35" t="str">
        <f t="shared" si="21"/>
        <v>19-Aug-2003</v>
      </c>
      <c r="X212" s="28"/>
      <c r="Y212" s="44">
        <f t="shared" si="24"/>
        <v>19</v>
      </c>
      <c r="AA212" s="45">
        <v>2138.0700000000002</v>
      </c>
      <c r="AB212" s="15" t="s">
        <v>23</v>
      </c>
      <c r="AC212" s="75" t="s">
        <v>11</v>
      </c>
    </row>
    <row r="213" spans="1:29" ht="15.6" x14ac:dyDescent="0.3">
      <c r="A213" s="1" t="s">
        <v>2596</v>
      </c>
      <c r="C213" s="46" t="s">
        <v>4724</v>
      </c>
      <c r="D213" s="46" t="s">
        <v>5126</v>
      </c>
      <c r="E213" s="46" t="s">
        <v>5125</v>
      </c>
      <c r="G213" s="50">
        <v>0</v>
      </c>
      <c r="I213" s="14" t="s">
        <v>2382</v>
      </c>
      <c r="J213" s="15" t="s">
        <v>2380</v>
      </c>
      <c r="K213" s="66" t="str">
        <f t="shared" si="22"/>
        <v>Yes</v>
      </c>
      <c r="L213" s="66" t="str">
        <f t="shared" si="23"/>
        <v>No</v>
      </c>
      <c r="N213" s="14">
        <v>34.39</v>
      </c>
      <c r="O213" s="20" t="str">
        <f t="shared" si="19"/>
        <v>OBESITY</v>
      </c>
      <c r="Q213" s="15">
        <v>8.7200000000000006</v>
      </c>
      <c r="R213" s="20" t="str">
        <f t="shared" si="20"/>
        <v>DIABETES</v>
      </c>
      <c r="T213" s="14">
        <v>2004</v>
      </c>
      <c r="U213" s="15" t="s">
        <v>37</v>
      </c>
      <c r="V213" s="15">
        <v>4</v>
      </c>
      <c r="W213" s="35" t="str">
        <f t="shared" si="21"/>
        <v>4-Oct-2004</v>
      </c>
      <c r="X213" s="28"/>
      <c r="Y213" s="44">
        <f t="shared" si="24"/>
        <v>18</v>
      </c>
      <c r="AA213" s="45">
        <v>2144.85</v>
      </c>
      <c r="AB213" s="15" t="s">
        <v>42</v>
      </c>
      <c r="AC213" s="75" t="s">
        <v>11</v>
      </c>
    </row>
    <row r="214" spans="1:29" ht="15.6" x14ac:dyDescent="0.3">
      <c r="A214" s="1" t="s">
        <v>2597</v>
      </c>
      <c r="C214" s="46" t="s">
        <v>4724</v>
      </c>
      <c r="D214" s="46" t="s">
        <v>5128</v>
      </c>
      <c r="E214" s="46" t="s">
        <v>5127</v>
      </c>
      <c r="G214" s="14">
        <v>1</v>
      </c>
      <c r="I214" s="14" t="s">
        <v>2382</v>
      </c>
      <c r="J214" s="15" t="s">
        <v>2382</v>
      </c>
      <c r="K214" s="66" t="str">
        <f t="shared" si="22"/>
        <v>Yes</v>
      </c>
      <c r="L214" s="66" t="str">
        <f t="shared" si="23"/>
        <v>Yes</v>
      </c>
      <c r="N214" s="14">
        <v>29.06</v>
      </c>
      <c r="O214" s="20" t="str">
        <f t="shared" si="19"/>
        <v>OVERWEIGHT</v>
      </c>
      <c r="Q214" s="15">
        <v>6.25</v>
      </c>
      <c r="R214" s="20" t="str">
        <f t="shared" si="20"/>
        <v>PREDIABETES</v>
      </c>
      <c r="T214" s="14">
        <v>2000</v>
      </c>
      <c r="U214" s="15" t="s">
        <v>30</v>
      </c>
      <c r="V214" s="15">
        <v>27</v>
      </c>
      <c r="W214" s="35" t="str">
        <f t="shared" si="21"/>
        <v>27-Dec-2000</v>
      </c>
      <c r="X214" s="28"/>
      <c r="Y214" s="44">
        <f t="shared" si="24"/>
        <v>22</v>
      </c>
      <c r="AA214" s="45">
        <v>2150.4699999999998</v>
      </c>
      <c r="AB214" s="15" t="s">
        <v>42</v>
      </c>
      <c r="AC214" s="75" t="s">
        <v>11</v>
      </c>
    </row>
    <row r="215" spans="1:29" ht="15.6" x14ac:dyDescent="0.3">
      <c r="A215" s="1" t="s">
        <v>2598</v>
      </c>
      <c r="C215" s="46" t="s">
        <v>4724</v>
      </c>
      <c r="D215" s="46" t="s">
        <v>4725</v>
      </c>
      <c r="E215" s="46" t="s">
        <v>5129</v>
      </c>
      <c r="G215" s="14">
        <v>2</v>
      </c>
      <c r="I215" s="14" t="s">
        <v>2382</v>
      </c>
      <c r="J215" s="15" t="s">
        <v>2380</v>
      </c>
      <c r="K215" s="66" t="str">
        <f t="shared" si="22"/>
        <v>Yes</v>
      </c>
      <c r="L215" s="66" t="str">
        <f t="shared" si="23"/>
        <v>No</v>
      </c>
      <c r="N215" s="14">
        <v>35.799999999999997</v>
      </c>
      <c r="O215" s="20" t="str">
        <f t="shared" si="19"/>
        <v>OBESITY</v>
      </c>
      <c r="Q215" s="15">
        <v>7.32</v>
      </c>
      <c r="R215" s="20" t="str">
        <f t="shared" si="20"/>
        <v>DIABETES</v>
      </c>
      <c r="T215" s="14">
        <v>2000</v>
      </c>
      <c r="U215" s="15" t="s">
        <v>37</v>
      </c>
      <c r="V215" s="15">
        <v>22</v>
      </c>
      <c r="W215" s="35" t="str">
        <f t="shared" si="21"/>
        <v>22-Oct-2000</v>
      </c>
      <c r="X215" s="28"/>
      <c r="Y215" s="44">
        <f t="shared" si="24"/>
        <v>22</v>
      </c>
      <c r="AA215" s="45">
        <v>2154.36</v>
      </c>
      <c r="AB215" s="15" t="s">
        <v>42</v>
      </c>
      <c r="AC215" s="75" t="s">
        <v>11</v>
      </c>
    </row>
    <row r="216" spans="1:29" ht="15.6" x14ac:dyDescent="0.3">
      <c r="A216" s="1" t="s">
        <v>2599</v>
      </c>
      <c r="C216" s="46" t="s">
        <v>4721</v>
      </c>
      <c r="D216" s="46" t="s">
        <v>4910</v>
      </c>
      <c r="E216" s="46" t="s">
        <v>5130</v>
      </c>
      <c r="G216" s="14">
        <v>1</v>
      </c>
      <c r="I216" s="14" t="s">
        <v>2382</v>
      </c>
      <c r="J216" s="15" t="s">
        <v>2380</v>
      </c>
      <c r="K216" s="66" t="str">
        <f t="shared" si="22"/>
        <v>Yes</v>
      </c>
      <c r="L216" s="66" t="str">
        <f t="shared" si="23"/>
        <v>No</v>
      </c>
      <c r="N216" s="14">
        <v>49.8</v>
      </c>
      <c r="O216" s="20" t="str">
        <f t="shared" si="19"/>
        <v>OBESITY</v>
      </c>
      <c r="Q216" s="15">
        <v>4.24</v>
      </c>
      <c r="R216" s="20" t="str">
        <f t="shared" si="20"/>
        <v>NORMAL</v>
      </c>
      <c r="T216" s="14">
        <v>2000</v>
      </c>
      <c r="U216" s="15" t="s">
        <v>15</v>
      </c>
      <c r="V216" s="15">
        <v>29</v>
      </c>
      <c r="W216" s="35" t="str">
        <f t="shared" si="21"/>
        <v>29-Nov-2000</v>
      </c>
      <c r="X216" s="28"/>
      <c r="Y216" s="44">
        <f t="shared" si="24"/>
        <v>22</v>
      </c>
      <c r="AA216" s="45">
        <v>2155.6799999999998</v>
      </c>
      <c r="AB216" s="15" t="s">
        <v>13</v>
      </c>
      <c r="AC216" s="75" t="s">
        <v>11</v>
      </c>
    </row>
    <row r="217" spans="1:29" ht="15.6" x14ac:dyDescent="0.3">
      <c r="A217" s="1" t="s">
        <v>2600</v>
      </c>
      <c r="C217" s="46" t="s">
        <v>4724</v>
      </c>
      <c r="D217" s="46" t="s">
        <v>5132</v>
      </c>
      <c r="E217" s="46" t="s">
        <v>5131</v>
      </c>
      <c r="G217" s="14">
        <v>2</v>
      </c>
      <c r="I217" s="14" t="s">
        <v>2382</v>
      </c>
      <c r="J217" s="15" t="s">
        <v>2380</v>
      </c>
      <c r="K217" s="66" t="str">
        <f t="shared" si="22"/>
        <v>Yes</v>
      </c>
      <c r="L217" s="66" t="str">
        <f t="shared" si="23"/>
        <v>No</v>
      </c>
      <c r="N217" s="14">
        <v>35.71</v>
      </c>
      <c r="O217" s="20" t="str">
        <f t="shared" si="19"/>
        <v>OBESITY</v>
      </c>
      <c r="Q217" s="15">
        <v>6.84</v>
      </c>
      <c r="R217" s="20" t="str">
        <f t="shared" si="20"/>
        <v>DIABETES</v>
      </c>
      <c r="T217" s="14">
        <v>2000</v>
      </c>
      <c r="U217" s="15" t="s">
        <v>30</v>
      </c>
      <c r="V217" s="15">
        <v>10</v>
      </c>
      <c r="W217" s="35" t="str">
        <f t="shared" si="21"/>
        <v>10-Dec-2000</v>
      </c>
      <c r="X217" s="28"/>
      <c r="Y217" s="44">
        <f t="shared" si="24"/>
        <v>22</v>
      </c>
      <c r="AA217" s="45">
        <v>2156.75</v>
      </c>
      <c r="AB217" s="15" t="s">
        <v>13</v>
      </c>
      <c r="AC217" s="75" t="s">
        <v>11</v>
      </c>
    </row>
    <row r="218" spans="1:29" ht="15.6" x14ac:dyDescent="0.3">
      <c r="A218" s="1" t="s">
        <v>2601</v>
      </c>
      <c r="C218" s="46" t="s">
        <v>4724</v>
      </c>
      <c r="D218" s="46" t="s">
        <v>4822</v>
      </c>
      <c r="E218" s="46" t="s">
        <v>5133</v>
      </c>
      <c r="G218" s="14">
        <v>1</v>
      </c>
      <c r="I218" s="14" t="s">
        <v>2382</v>
      </c>
      <c r="J218" s="15" t="s">
        <v>2382</v>
      </c>
      <c r="K218" s="66" t="str">
        <f t="shared" si="22"/>
        <v>Yes</v>
      </c>
      <c r="L218" s="66" t="str">
        <f t="shared" si="23"/>
        <v>Yes</v>
      </c>
      <c r="N218" s="14">
        <v>30.8</v>
      </c>
      <c r="O218" s="20" t="str">
        <f t="shared" si="19"/>
        <v>OBESITY</v>
      </c>
      <c r="Q218" s="15">
        <v>5.23</v>
      </c>
      <c r="R218" s="20" t="str">
        <f t="shared" si="20"/>
        <v>NORMAL</v>
      </c>
      <c r="T218" s="14">
        <v>2000</v>
      </c>
      <c r="U218" s="15" t="s">
        <v>35</v>
      </c>
      <c r="V218" s="15">
        <v>23</v>
      </c>
      <c r="W218" s="35" t="str">
        <f t="shared" si="21"/>
        <v>23-Aug-2000</v>
      </c>
      <c r="X218" s="28"/>
      <c r="Y218" s="44">
        <f t="shared" si="24"/>
        <v>22</v>
      </c>
      <c r="AA218" s="45">
        <v>2166.73</v>
      </c>
      <c r="AB218" s="15" t="s">
        <v>42</v>
      </c>
      <c r="AC218" s="75" t="s">
        <v>11</v>
      </c>
    </row>
    <row r="219" spans="1:29" ht="15.6" x14ac:dyDescent="0.3">
      <c r="A219" s="1" t="s">
        <v>2602</v>
      </c>
      <c r="C219" s="46" t="s">
        <v>4724</v>
      </c>
      <c r="D219" s="46" t="s">
        <v>4884</v>
      </c>
      <c r="E219" s="46" t="s">
        <v>5134</v>
      </c>
      <c r="G219" s="50">
        <v>0</v>
      </c>
      <c r="I219" s="14" t="s">
        <v>2382</v>
      </c>
      <c r="J219" s="15" t="s">
        <v>2380</v>
      </c>
      <c r="K219" s="66" t="str">
        <f t="shared" si="22"/>
        <v>Yes</v>
      </c>
      <c r="L219" s="66" t="str">
        <f t="shared" si="23"/>
        <v>No</v>
      </c>
      <c r="N219" s="14">
        <v>33.69</v>
      </c>
      <c r="O219" s="20" t="str">
        <f t="shared" si="19"/>
        <v>OBESITY</v>
      </c>
      <c r="Q219" s="15">
        <v>9.68</v>
      </c>
      <c r="R219" s="20" t="str">
        <f t="shared" si="20"/>
        <v>DIABETES</v>
      </c>
      <c r="T219" s="14">
        <v>1994</v>
      </c>
      <c r="U219" s="15" t="s">
        <v>20</v>
      </c>
      <c r="V219" s="15">
        <v>27</v>
      </c>
      <c r="W219" s="35" t="str">
        <f t="shared" si="21"/>
        <v>27-Sep-1994</v>
      </c>
      <c r="X219" s="28"/>
      <c r="Y219" s="44">
        <f t="shared" si="24"/>
        <v>28</v>
      </c>
      <c r="AA219" s="45">
        <v>2170.08</v>
      </c>
      <c r="AB219" s="15" t="s">
        <v>13</v>
      </c>
      <c r="AC219" s="75" t="s">
        <v>11</v>
      </c>
    </row>
    <row r="220" spans="1:29" ht="15.6" x14ac:dyDescent="0.3">
      <c r="A220" s="1" t="s">
        <v>2603</v>
      </c>
      <c r="C220" s="46" t="s">
        <v>4724</v>
      </c>
      <c r="D220" s="46" t="s">
        <v>5136</v>
      </c>
      <c r="E220" s="46" t="s">
        <v>5135</v>
      </c>
      <c r="G220" s="14">
        <v>1</v>
      </c>
      <c r="I220" s="14" t="s">
        <v>2382</v>
      </c>
      <c r="J220" s="15" t="s">
        <v>2382</v>
      </c>
      <c r="K220" s="66" t="str">
        <f t="shared" si="22"/>
        <v>Yes</v>
      </c>
      <c r="L220" s="66" t="str">
        <f t="shared" si="23"/>
        <v>Yes</v>
      </c>
      <c r="N220" s="14">
        <v>42.27</v>
      </c>
      <c r="O220" s="20" t="str">
        <f t="shared" si="19"/>
        <v>OBESITY</v>
      </c>
      <c r="Q220" s="15">
        <v>6.05</v>
      </c>
      <c r="R220" s="20" t="str">
        <f t="shared" si="20"/>
        <v>PREDIABETES</v>
      </c>
      <c r="T220" s="14">
        <v>1991</v>
      </c>
      <c r="U220" s="15" t="s">
        <v>30</v>
      </c>
      <c r="V220" s="15">
        <v>16</v>
      </c>
      <c r="W220" s="35" t="str">
        <f t="shared" si="21"/>
        <v>16-Dec-1991</v>
      </c>
      <c r="X220" s="28"/>
      <c r="Y220" s="44">
        <f t="shared" si="24"/>
        <v>31</v>
      </c>
      <c r="AA220" s="45">
        <v>2193.1999999999998</v>
      </c>
      <c r="AB220" s="15" t="s">
        <v>23</v>
      </c>
      <c r="AC220" s="75" t="s">
        <v>11</v>
      </c>
    </row>
    <row r="221" spans="1:29" ht="15.6" x14ac:dyDescent="0.3">
      <c r="A221" s="1" t="s">
        <v>2604</v>
      </c>
      <c r="C221" s="46" t="s">
        <v>4724</v>
      </c>
      <c r="D221" s="46" t="s">
        <v>5137</v>
      </c>
      <c r="E221" s="46" t="s">
        <v>4877</v>
      </c>
      <c r="G221" s="14">
        <v>1</v>
      </c>
      <c r="I221" s="14" t="s">
        <v>2382</v>
      </c>
      <c r="J221" s="15" t="s">
        <v>2382</v>
      </c>
      <c r="K221" s="66" t="str">
        <f t="shared" si="22"/>
        <v>Yes</v>
      </c>
      <c r="L221" s="66" t="str">
        <f t="shared" si="23"/>
        <v>Yes</v>
      </c>
      <c r="N221" s="14">
        <v>53.25</v>
      </c>
      <c r="O221" s="20" t="str">
        <f t="shared" si="19"/>
        <v>OBESITY</v>
      </c>
      <c r="Q221" s="15">
        <v>6.11</v>
      </c>
      <c r="R221" s="20" t="str">
        <f t="shared" si="20"/>
        <v>PREDIABETES</v>
      </c>
      <c r="T221" s="14">
        <v>2004</v>
      </c>
      <c r="U221" s="15" t="s">
        <v>30</v>
      </c>
      <c r="V221" s="15">
        <v>7</v>
      </c>
      <c r="W221" s="35" t="str">
        <f t="shared" si="21"/>
        <v>7-Dec-2004</v>
      </c>
      <c r="X221" s="28"/>
      <c r="Y221" s="44">
        <f t="shared" si="24"/>
        <v>18</v>
      </c>
      <c r="AA221" s="45">
        <v>2196.4699999999998</v>
      </c>
      <c r="AB221" s="15" t="s">
        <v>247</v>
      </c>
      <c r="AC221" s="75" t="s">
        <v>11</v>
      </c>
    </row>
    <row r="222" spans="1:29" ht="15.6" x14ac:dyDescent="0.3">
      <c r="A222" s="1" t="s">
        <v>2605</v>
      </c>
      <c r="C222" s="46" t="s">
        <v>4721</v>
      </c>
      <c r="D222" s="46" t="s">
        <v>5139</v>
      </c>
      <c r="E222" s="46" t="s">
        <v>5138</v>
      </c>
      <c r="G222" s="50">
        <v>0</v>
      </c>
      <c r="I222" s="14" t="s">
        <v>2380</v>
      </c>
      <c r="J222" s="15" t="s">
        <v>2382</v>
      </c>
      <c r="K222" s="66" t="str">
        <f t="shared" si="22"/>
        <v>No</v>
      </c>
      <c r="L222" s="66" t="str">
        <f t="shared" si="23"/>
        <v>Yes</v>
      </c>
      <c r="N222" s="14">
        <v>26.8</v>
      </c>
      <c r="O222" s="20" t="str">
        <f t="shared" si="19"/>
        <v>OVERWEIGHT</v>
      </c>
      <c r="Q222" s="15">
        <v>10.93</v>
      </c>
      <c r="R222" s="20" t="str">
        <f t="shared" si="20"/>
        <v>DIABETES</v>
      </c>
      <c r="T222" s="14">
        <v>2004</v>
      </c>
      <c r="U222" s="15" t="s">
        <v>20</v>
      </c>
      <c r="V222" s="15">
        <v>3</v>
      </c>
      <c r="W222" s="35" t="str">
        <f t="shared" si="21"/>
        <v>3-Sep-2004</v>
      </c>
      <c r="X222" s="28"/>
      <c r="Y222" s="44">
        <f t="shared" si="24"/>
        <v>18</v>
      </c>
      <c r="AA222" s="45">
        <v>2198.19</v>
      </c>
      <c r="AB222" s="15" t="s">
        <v>249</v>
      </c>
      <c r="AC222" s="75" t="s">
        <v>11</v>
      </c>
    </row>
    <row r="223" spans="1:29" ht="15.6" x14ac:dyDescent="0.3">
      <c r="A223" s="1" t="s">
        <v>2606</v>
      </c>
      <c r="C223" s="46" t="s">
        <v>4724</v>
      </c>
      <c r="D223" s="46" t="s">
        <v>5141</v>
      </c>
      <c r="E223" s="46" t="s">
        <v>5140</v>
      </c>
      <c r="G223" s="14">
        <v>1</v>
      </c>
      <c r="I223" s="14" t="s">
        <v>2382</v>
      </c>
      <c r="J223" s="15" t="s">
        <v>2380</v>
      </c>
      <c r="K223" s="66" t="str">
        <f t="shared" si="22"/>
        <v>Yes</v>
      </c>
      <c r="L223" s="66" t="str">
        <f t="shared" si="23"/>
        <v>No</v>
      </c>
      <c r="N223" s="14">
        <v>28.5</v>
      </c>
      <c r="O223" s="20" t="str">
        <f t="shared" si="19"/>
        <v>OVERWEIGHT</v>
      </c>
      <c r="Q223" s="15">
        <v>5.12</v>
      </c>
      <c r="R223" s="20" t="str">
        <f t="shared" si="20"/>
        <v>NORMAL</v>
      </c>
      <c r="T223" s="14">
        <v>2004</v>
      </c>
      <c r="U223" s="15" t="s">
        <v>20</v>
      </c>
      <c r="V223" s="15">
        <v>12</v>
      </c>
      <c r="W223" s="35" t="str">
        <f t="shared" si="21"/>
        <v>12-Sep-2004</v>
      </c>
      <c r="X223" s="28"/>
      <c r="Y223" s="44">
        <f t="shared" si="24"/>
        <v>18</v>
      </c>
      <c r="AA223" s="45">
        <v>2200.83</v>
      </c>
      <c r="AB223" s="15" t="s">
        <v>247</v>
      </c>
      <c r="AC223" s="75" t="s">
        <v>11</v>
      </c>
    </row>
    <row r="224" spans="1:29" ht="15.6" x14ac:dyDescent="0.3">
      <c r="A224" s="1" t="s">
        <v>2607</v>
      </c>
      <c r="C224" s="46" t="s">
        <v>4724</v>
      </c>
      <c r="D224" s="46" t="s">
        <v>5143</v>
      </c>
      <c r="E224" s="46" t="s">
        <v>5142</v>
      </c>
      <c r="G224" s="50">
        <v>0</v>
      </c>
      <c r="I224" s="14" t="s">
        <v>2382</v>
      </c>
      <c r="J224" s="15" t="s">
        <v>2380</v>
      </c>
      <c r="K224" s="66" t="str">
        <f t="shared" si="22"/>
        <v>Yes</v>
      </c>
      <c r="L224" s="66" t="str">
        <f t="shared" si="23"/>
        <v>No</v>
      </c>
      <c r="N224" s="14">
        <v>22.895</v>
      </c>
      <c r="O224" s="20" t="str">
        <f t="shared" si="19"/>
        <v>NORMAL WEIGHT</v>
      </c>
      <c r="Q224" s="15">
        <v>5.72</v>
      </c>
      <c r="R224" s="20" t="str">
        <f t="shared" si="20"/>
        <v>PREDIABETES</v>
      </c>
      <c r="T224" s="14">
        <v>2004</v>
      </c>
      <c r="U224" s="15" t="s">
        <v>10</v>
      </c>
      <c r="V224" s="15">
        <v>27</v>
      </c>
      <c r="W224" s="35" t="str">
        <f t="shared" si="21"/>
        <v>27-Jul-2004</v>
      </c>
      <c r="X224" s="28"/>
      <c r="Y224" s="44">
        <f t="shared" si="24"/>
        <v>18</v>
      </c>
      <c r="AA224" s="45">
        <v>2201.1</v>
      </c>
      <c r="AB224" s="15" t="s">
        <v>13</v>
      </c>
      <c r="AC224" s="75" t="s">
        <v>11</v>
      </c>
    </row>
    <row r="225" spans="1:29" ht="15.6" x14ac:dyDescent="0.3">
      <c r="A225" s="1" t="s">
        <v>2608</v>
      </c>
      <c r="C225" s="46" t="s">
        <v>4721</v>
      </c>
      <c r="D225" s="46" t="s">
        <v>5145</v>
      </c>
      <c r="E225" s="46" t="s">
        <v>5144</v>
      </c>
      <c r="G225" s="14">
        <v>1</v>
      </c>
      <c r="I225" s="14" t="s">
        <v>2382</v>
      </c>
      <c r="J225" s="15" t="s">
        <v>2382</v>
      </c>
      <c r="K225" s="66" t="str">
        <f t="shared" si="22"/>
        <v>Yes</v>
      </c>
      <c r="L225" s="66" t="str">
        <f t="shared" si="23"/>
        <v>Yes</v>
      </c>
      <c r="N225" s="14">
        <v>34.06</v>
      </c>
      <c r="O225" s="20" t="str">
        <f t="shared" si="19"/>
        <v>OBESITY</v>
      </c>
      <c r="Q225" s="15">
        <v>11.83</v>
      </c>
      <c r="R225" s="20" t="str">
        <f t="shared" si="20"/>
        <v>DIABETES</v>
      </c>
      <c r="T225" s="14">
        <v>2004</v>
      </c>
      <c r="U225" s="15" t="s">
        <v>35</v>
      </c>
      <c r="V225" s="15">
        <v>6</v>
      </c>
      <c r="W225" s="35" t="str">
        <f t="shared" si="21"/>
        <v>6-Aug-2004</v>
      </c>
      <c r="X225" s="28"/>
      <c r="Y225" s="44">
        <f t="shared" si="24"/>
        <v>18</v>
      </c>
      <c r="AA225" s="45">
        <v>2203.4699999999998</v>
      </c>
      <c r="AB225" s="15" t="s">
        <v>247</v>
      </c>
      <c r="AC225" s="75" t="s">
        <v>11</v>
      </c>
    </row>
    <row r="226" spans="1:29" ht="15.6" x14ac:dyDescent="0.3">
      <c r="A226" s="1" t="s">
        <v>2609</v>
      </c>
      <c r="C226" s="46" t="s">
        <v>4721</v>
      </c>
      <c r="D226" s="46" t="s">
        <v>4876</v>
      </c>
      <c r="E226" s="46" t="s">
        <v>5146</v>
      </c>
      <c r="G226" s="50">
        <v>0</v>
      </c>
      <c r="I226" s="14" t="s">
        <v>2382</v>
      </c>
      <c r="J226" s="15" t="s">
        <v>2380</v>
      </c>
      <c r="K226" s="66" t="str">
        <f t="shared" si="22"/>
        <v>Yes</v>
      </c>
      <c r="L226" s="66" t="str">
        <f t="shared" si="23"/>
        <v>No</v>
      </c>
      <c r="N226" s="14">
        <v>36.409999999999997</v>
      </c>
      <c r="O226" s="20" t="str">
        <f t="shared" si="19"/>
        <v>OBESITY</v>
      </c>
      <c r="Q226" s="15">
        <v>4.55</v>
      </c>
      <c r="R226" s="20" t="str">
        <f t="shared" si="20"/>
        <v>NORMAL</v>
      </c>
      <c r="T226" s="14">
        <v>2004</v>
      </c>
      <c r="U226" s="15" t="s">
        <v>37</v>
      </c>
      <c r="V226" s="15">
        <v>28</v>
      </c>
      <c r="W226" s="35" t="str">
        <f t="shared" si="21"/>
        <v>28-Oct-2004</v>
      </c>
      <c r="X226" s="28"/>
      <c r="Y226" s="44">
        <f t="shared" si="24"/>
        <v>18</v>
      </c>
      <c r="AA226" s="45">
        <v>2203.7399999999998</v>
      </c>
      <c r="AB226" s="15" t="s">
        <v>247</v>
      </c>
      <c r="AC226" s="75" t="s">
        <v>11</v>
      </c>
    </row>
    <row r="227" spans="1:29" ht="15.6" x14ac:dyDescent="0.3">
      <c r="A227" s="1" t="s">
        <v>2610</v>
      </c>
      <c r="C227" s="46" t="s">
        <v>4724</v>
      </c>
      <c r="D227" s="46" t="s">
        <v>5147</v>
      </c>
      <c r="E227" s="46" t="s">
        <v>4845</v>
      </c>
      <c r="G227" s="14">
        <v>1</v>
      </c>
      <c r="I227" s="14" t="s">
        <v>2382</v>
      </c>
      <c r="J227" s="15" t="s">
        <v>2382</v>
      </c>
      <c r="K227" s="66" t="str">
        <f t="shared" si="22"/>
        <v>Yes</v>
      </c>
      <c r="L227" s="66" t="str">
        <f t="shared" si="23"/>
        <v>Yes</v>
      </c>
      <c r="N227" s="14">
        <v>52.3</v>
      </c>
      <c r="O227" s="20" t="str">
        <f t="shared" si="19"/>
        <v>OBESITY</v>
      </c>
      <c r="Q227" s="15">
        <v>4.87</v>
      </c>
      <c r="R227" s="20" t="str">
        <f t="shared" si="20"/>
        <v>NORMAL</v>
      </c>
      <c r="T227" s="14">
        <v>2004</v>
      </c>
      <c r="U227" s="15" t="s">
        <v>15</v>
      </c>
      <c r="V227" s="15">
        <v>13</v>
      </c>
      <c r="W227" s="35" t="str">
        <f t="shared" si="21"/>
        <v>13-Nov-2004</v>
      </c>
      <c r="X227" s="28"/>
      <c r="Y227" s="44">
        <f t="shared" si="24"/>
        <v>18</v>
      </c>
      <c r="AA227" s="45">
        <v>2205.98</v>
      </c>
      <c r="AB227" s="15" t="s">
        <v>247</v>
      </c>
      <c r="AC227" s="75" t="s">
        <v>11</v>
      </c>
    </row>
    <row r="228" spans="1:29" ht="15.6" x14ac:dyDescent="0.3">
      <c r="A228" s="1" t="s">
        <v>2611</v>
      </c>
      <c r="C228" s="46" t="s">
        <v>4721</v>
      </c>
      <c r="D228" s="46" t="s">
        <v>5149</v>
      </c>
      <c r="E228" s="46" t="s">
        <v>5148</v>
      </c>
      <c r="G228" s="14">
        <v>1</v>
      </c>
      <c r="I228" s="14" t="s">
        <v>2382</v>
      </c>
      <c r="J228" s="15" t="s">
        <v>2380</v>
      </c>
      <c r="K228" s="66" t="str">
        <f t="shared" si="22"/>
        <v>Yes</v>
      </c>
      <c r="L228" s="66" t="str">
        <f t="shared" si="23"/>
        <v>No</v>
      </c>
      <c r="N228" s="14">
        <v>52.66</v>
      </c>
      <c r="O228" s="20" t="str">
        <f t="shared" si="19"/>
        <v>OBESITY</v>
      </c>
      <c r="Q228" s="15">
        <v>4.45</v>
      </c>
      <c r="R228" s="20" t="str">
        <f t="shared" si="20"/>
        <v>NORMAL</v>
      </c>
      <c r="T228" s="14">
        <v>2004</v>
      </c>
      <c r="U228" s="15" t="s">
        <v>35</v>
      </c>
      <c r="V228" s="15">
        <v>6</v>
      </c>
      <c r="W228" s="35" t="str">
        <f t="shared" si="21"/>
        <v>6-Aug-2004</v>
      </c>
      <c r="X228" s="28"/>
      <c r="Y228" s="44">
        <f t="shared" si="24"/>
        <v>18</v>
      </c>
      <c r="AA228" s="45">
        <v>2207.6999999999998</v>
      </c>
      <c r="AB228" s="15" t="s">
        <v>247</v>
      </c>
      <c r="AC228" s="75" t="s">
        <v>11</v>
      </c>
    </row>
    <row r="229" spans="1:29" ht="15.6" x14ac:dyDescent="0.3">
      <c r="A229" s="1" t="s">
        <v>2612</v>
      </c>
      <c r="C229" s="46" t="s">
        <v>4724</v>
      </c>
      <c r="D229" s="46" t="s">
        <v>5151</v>
      </c>
      <c r="E229" s="46" t="s">
        <v>5150</v>
      </c>
      <c r="G229" s="50">
        <v>0</v>
      </c>
      <c r="I229" s="14" t="s">
        <v>2382</v>
      </c>
      <c r="J229" s="15" t="s">
        <v>2382</v>
      </c>
      <c r="K229" s="66" t="str">
        <f t="shared" si="22"/>
        <v>Yes</v>
      </c>
      <c r="L229" s="66" t="str">
        <f t="shared" si="23"/>
        <v>Yes</v>
      </c>
      <c r="N229" s="14">
        <v>29.57</v>
      </c>
      <c r="O229" s="20" t="str">
        <f t="shared" si="19"/>
        <v>OVERWEIGHT</v>
      </c>
      <c r="Q229" s="15">
        <v>9.42</v>
      </c>
      <c r="R229" s="20" t="str">
        <f t="shared" si="20"/>
        <v>DIABETES</v>
      </c>
      <c r="T229" s="14">
        <v>2004</v>
      </c>
      <c r="U229" s="15" t="s">
        <v>10</v>
      </c>
      <c r="V229" s="15">
        <v>27</v>
      </c>
      <c r="W229" s="35" t="str">
        <f t="shared" si="21"/>
        <v>27-Jul-2004</v>
      </c>
      <c r="X229" s="28"/>
      <c r="Y229" s="44">
        <f t="shared" si="24"/>
        <v>18</v>
      </c>
      <c r="AA229" s="45">
        <v>2211.13</v>
      </c>
      <c r="AB229" s="15" t="s">
        <v>247</v>
      </c>
      <c r="AC229" s="75" t="s">
        <v>11</v>
      </c>
    </row>
    <row r="230" spans="1:29" ht="15.6" x14ac:dyDescent="0.3">
      <c r="A230" s="1" t="s">
        <v>2613</v>
      </c>
      <c r="C230" s="46" t="s">
        <v>4721</v>
      </c>
      <c r="D230" s="46" t="s">
        <v>5153</v>
      </c>
      <c r="E230" s="46" t="s">
        <v>5152</v>
      </c>
      <c r="G230" s="14">
        <v>1</v>
      </c>
      <c r="I230" s="14" t="s">
        <v>2382</v>
      </c>
      <c r="J230" s="15" t="s">
        <v>2382</v>
      </c>
      <c r="K230" s="66" t="str">
        <f t="shared" si="22"/>
        <v>Yes</v>
      </c>
      <c r="L230" s="66" t="str">
        <f t="shared" si="23"/>
        <v>Yes</v>
      </c>
      <c r="N230" s="14">
        <v>36.99</v>
      </c>
      <c r="O230" s="20" t="str">
        <f t="shared" si="19"/>
        <v>OBESITY</v>
      </c>
      <c r="Q230" s="15">
        <v>5.37</v>
      </c>
      <c r="R230" s="20" t="str">
        <f t="shared" si="20"/>
        <v>NORMAL</v>
      </c>
      <c r="T230" s="14">
        <v>1994</v>
      </c>
      <c r="U230" s="15" t="s">
        <v>15</v>
      </c>
      <c r="V230" s="15">
        <v>17</v>
      </c>
      <c r="W230" s="35" t="str">
        <f t="shared" si="21"/>
        <v>17-Nov-1994</v>
      </c>
      <c r="X230" s="28"/>
      <c r="Y230" s="44">
        <f t="shared" si="24"/>
        <v>28</v>
      </c>
      <c r="AA230" s="45">
        <v>2213.21</v>
      </c>
      <c r="AB230" s="15" t="s">
        <v>13</v>
      </c>
      <c r="AC230" s="75" t="s">
        <v>11</v>
      </c>
    </row>
    <row r="231" spans="1:29" ht="15.6" x14ac:dyDescent="0.3">
      <c r="A231" s="1" t="s">
        <v>2614</v>
      </c>
      <c r="C231" s="46" t="s">
        <v>4721</v>
      </c>
      <c r="D231" s="46" t="s">
        <v>5155</v>
      </c>
      <c r="E231" s="46" t="s">
        <v>5154</v>
      </c>
      <c r="G231" s="14">
        <v>1</v>
      </c>
      <c r="I231" s="14" t="s">
        <v>2382</v>
      </c>
      <c r="J231" s="15" t="s">
        <v>2382</v>
      </c>
      <c r="K231" s="66" t="str">
        <f t="shared" si="22"/>
        <v>Yes</v>
      </c>
      <c r="L231" s="66" t="str">
        <f t="shared" si="23"/>
        <v>Yes</v>
      </c>
      <c r="N231" s="14">
        <v>31.4</v>
      </c>
      <c r="O231" s="20" t="str">
        <f t="shared" si="19"/>
        <v>OBESITY</v>
      </c>
      <c r="Q231" s="15">
        <v>4.5999999999999996</v>
      </c>
      <c r="R231" s="20" t="str">
        <f t="shared" si="20"/>
        <v>NORMAL</v>
      </c>
      <c r="T231" s="14">
        <v>2004</v>
      </c>
      <c r="U231" s="15" t="s">
        <v>18</v>
      </c>
      <c r="V231" s="15">
        <v>13</v>
      </c>
      <c r="W231" s="35" t="str">
        <f t="shared" si="21"/>
        <v>13-Jun-2004</v>
      </c>
      <c r="X231" s="28"/>
      <c r="Y231" s="44">
        <f t="shared" si="24"/>
        <v>18</v>
      </c>
      <c r="AA231" s="45">
        <v>2217.4699999999998</v>
      </c>
      <c r="AB231" s="15" t="s">
        <v>247</v>
      </c>
      <c r="AC231" s="75" t="s">
        <v>11</v>
      </c>
    </row>
    <row r="232" spans="1:29" ht="15.6" x14ac:dyDescent="0.3">
      <c r="A232" s="1" t="s">
        <v>2615</v>
      </c>
      <c r="C232" s="46" t="s">
        <v>4724</v>
      </c>
      <c r="D232" s="46" t="s">
        <v>5157</v>
      </c>
      <c r="E232" s="46" t="s">
        <v>5156</v>
      </c>
      <c r="G232" s="14">
        <v>1</v>
      </c>
      <c r="I232" s="14" t="s">
        <v>2382</v>
      </c>
      <c r="J232" s="15" t="s">
        <v>2380</v>
      </c>
      <c r="K232" s="66" t="str">
        <f t="shared" si="22"/>
        <v>Yes</v>
      </c>
      <c r="L232" s="66" t="str">
        <f t="shared" si="23"/>
        <v>No</v>
      </c>
      <c r="N232" s="14">
        <v>34.9</v>
      </c>
      <c r="O232" s="20" t="str">
        <f t="shared" si="19"/>
        <v>OBESITY</v>
      </c>
      <c r="Q232" s="15">
        <v>6.22</v>
      </c>
      <c r="R232" s="20" t="str">
        <f t="shared" si="20"/>
        <v>PREDIABETES</v>
      </c>
      <c r="T232" s="14">
        <v>2004</v>
      </c>
      <c r="U232" s="15" t="s">
        <v>20</v>
      </c>
      <c r="V232" s="15">
        <v>25</v>
      </c>
      <c r="W232" s="35" t="str">
        <f t="shared" si="21"/>
        <v>25-Sep-2004</v>
      </c>
      <c r="X232" s="28"/>
      <c r="Y232" s="44">
        <f t="shared" si="24"/>
        <v>18</v>
      </c>
      <c r="AA232" s="45">
        <v>2217.6</v>
      </c>
      <c r="AB232" s="15" t="s">
        <v>247</v>
      </c>
      <c r="AC232" s="75" t="s">
        <v>11</v>
      </c>
    </row>
    <row r="233" spans="1:29" ht="15.6" x14ac:dyDescent="0.3">
      <c r="A233" s="1" t="s">
        <v>2616</v>
      </c>
      <c r="C233" s="46" t="s">
        <v>4724</v>
      </c>
      <c r="D233" s="46" t="s">
        <v>5159</v>
      </c>
      <c r="E233" s="46" t="s">
        <v>5158</v>
      </c>
      <c r="G233" s="14">
        <v>1</v>
      </c>
      <c r="I233" s="14" t="s">
        <v>2382</v>
      </c>
      <c r="J233" s="15" t="s">
        <v>2382</v>
      </c>
      <c r="K233" s="66" t="str">
        <f t="shared" si="22"/>
        <v>Yes</v>
      </c>
      <c r="L233" s="66" t="str">
        <f t="shared" si="23"/>
        <v>Yes</v>
      </c>
      <c r="N233" s="14">
        <v>31.13</v>
      </c>
      <c r="O233" s="20" t="str">
        <f t="shared" si="19"/>
        <v>OBESITY</v>
      </c>
      <c r="Q233" s="15">
        <v>4.5199999999999996</v>
      </c>
      <c r="R233" s="20" t="str">
        <f t="shared" si="20"/>
        <v>NORMAL</v>
      </c>
      <c r="T233" s="14">
        <v>2004</v>
      </c>
      <c r="U233" s="15" t="s">
        <v>30</v>
      </c>
      <c r="V233" s="15">
        <v>12</v>
      </c>
      <c r="W233" s="35" t="str">
        <f t="shared" si="21"/>
        <v>12-Dec-2004</v>
      </c>
      <c r="X233" s="28"/>
      <c r="Y233" s="44">
        <f t="shared" si="24"/>
        <v>18</v>
      </c>
      <c r="AA233" s="45">
        <v>2219.4499999999998</v>
      </c>
      <c r="AB233" s="15" t="s">
        <v>13</v>
      </c>
      <c r="AC233" s="75" t="s">
        <v>11</v>
      </c>
    </row>
    <row r="234" spans="1:29" ht="15.6" x14ac:dyDescent="0.3">
      <c r="A234" s="1" t="s">
        <v>2617</v>
      </c>
      <c r="C234" s="46" t="s">
        <v>4724</v>
      </c>
      <c r="D234" s="46" t="s">
        <v>5161</v>
      </c>
      <c r="E234" s="46" t="s">
        <v>5160</v>
      </c>
      <c r="G234" s="14">
        <v>1</v>
      </c>
      <c r="I234" s="14" t="s">
        <v>2382</v>
      </c>
      <c r="J234" s="15" t="s">
        <v>2380</v>
      </c>
      <c r="K234" s="66" t="str">
        <f t="shared" si="22"/>
        <v>Yes</v>
      </c>
      <c r="L234" s="66" t="str">
        <f t="shared" si="23"/>
        <v>No</v>
      </c>
      <c r="N234" s="14">
        <v>34.799999999999997</v>
      </c>
      <c r="O234" s="20" t="str">
        <f t="shared" si="19"/>
        <v>OBESITY</v>
      </c>
      <c r="Q234" s="15">
        <v>6.18</v>
      </c>
      <c r="R234" s="20" t="str">
        <f t="shared" si="20"/>
        <v>PREDIABETES</v>
      </c>
      <c r="T234" s="14">
        <v>2003</v>
      </c>
      <c r="U234" s="15" t="s">
        <v>30</v>
      </c>
      <c r="V234" s="15">
        <v>10</v>
      </c>
      <c r="W234" s="35" t="str">
        <f t="shared" si="21"/>
        <v>10-Dec-2003</v>
      </c>
      <c r="X234" s="28"/>
      <c r="Y234" s="44">
        <f t="shared" si="24"/>
        <v>19</v>
      </c>
      <c r="AA234" s="45">
        <v>2221.56</v>
      </c>
      <c r="AB234" s="15" t="s">
        <v>23</v>
      </c>
      <c r="AC234" s="75" t="s">
        <v>11</v>
      </c>
    </row>
    <row r="235" spans="1:29" ht="15.6" x14ac:dyDescent="0.3">
      <c r="A235" s="1" t="s">
        <v>2618</v>
      </c>
      <c r="C235" s="46" t="s">
        <v>4724</v>
      </c>
      <c r="D235" s="46" t="s">
        <v>5163</v>
      </c>
      <c r="E235" s="46" t="s">
        <v>5162</v>
      </c>
      <c r="G235" s="50">
        <v>0</v>
      </c>
      <c r="I235" s="14" t="s">
        <v>2382</v>
      </c>
      <c r="J235" s="15" t="s">
        <v>2380</v>
      </c>
      <c r="K235" s="66" t="str">
        <f t="shared" si="22"/>
        <v>Yes</v>
      </c>
      <c r="L235" s="66" t="str">
        <f t="shared" si="23"/>
        <v>No</v>
      </c>
      <c r="N235" s="14">
        <v>31.68</v>
      </c>
      <c r="O235" s="20" t="str">
        <f t="shared" si="19"/>
        <v>OBESITY</v>
      </c>
      <c r="Q235" s="15">
        <v>4.4000000000000004</v>
      </c>
      <c r="R235" s="20" t="str">
        <f t="shared" si="20"/>
        <v>NORMAL</v>
      </c>
      <c r="T235" s="14">
        <v>2000</v>
      </c>
      <c r="U235" s="15" t="s">
        <v>18</v>
      </c>
      <c r="V235" s="15">
        <v>30</v>
      </c>
      <c r="W235" s="35" t="str">
        <f t="shared" si="21"/>
        <v>30-Jun-2000</v>
      </c>
      <c r="X235" s="28"/>
      <c r="Y235" s="44">
        <f t="shared" si="24"/>
        <v>22</v>
      </c>
      <c r="AA235" s="45">
        <v>2250.84</v>
      </c>
      <c r="AB235" s="15" t="s">
        <v>170</v>
      </c>
      <c r="AC235" s="75" t="s">
        <v>11</v>
      </c>
    </row>
    <row r="236" spans="1:29" ht="15.6" x14ac:dyDescent="0.3">
      <c r="A236" s="1" t="s">
        <v>2619</v>
      </c>
      <c r="C236" s="46" t="s">
        <v>4724</v>
      </c>
      <c r="D236" s="46" t="s">
        <v>5151</v>
      </c>
      <c r="E236" s="46" t="s">
        <v>4978</v>
      </c>
      <c r="G236" s="14">
        <v>1</v>
      </c>
      <c r="I236" s="14" t="s">
        <v>2382</v>
      </c>
      <c r="J236" s="15" t="s">
        <v>2380</v>
      </c>
      <c r="K236" s="66" t="str">
        <f t="shared" si="22"/>
        <v>Yes</v>
      </c>
      <c r="L236" s="66" t="str">
        <f t="shared" si="23"/>
        <v>No</v>
      </c>
      <c r="N236" s="14">
        <v>33.534999999999997</v>
      </c>
      <c r="O236" s="20" t="str">
        <f t="shared" si="19"/>
        <v>OBESITY</v>
      </c>
      <c r="Q236" s="15">
        <v>6.23</v>
      </c>
      <c r="R236" s="20" t="str">
        <f t="shared" si="20"/>
        <v>PREDIABETES</v>
      </c>
      <c r="T236" s="14">
        <v>2000</v>
      </c>
      <c r="U236" s="15" t="s">
        <v>30</v>
      </c>
      <c r="V236" s="15">
        <v>11</v>
      </c>
      <c r="W236" s="35" t="str">
        <f t="shared" si="21"/>
        <v>11-Dec-2000</v>
      </c>
      <c r="X236" s="28"/>
      <c r="Y236" s="44">
        <f t="shared" si="24"/>
        <v>22</v>
      </c>
      <c r="AA236" s="45">
        <v>2254.8000000000002</v>
      </c>
      <c r="AB236" s="15" t="s">
        <v>168</v>
      </c>
      <c r="AC236" s="75" t="s">
        <v>11</v>
      </c>
    </row>
    <row r="237" spans="1:29" ht="15.6" x14ac:dyDescent="0.3">
      <c r="A237" s="1" t="s">
        <v>2620</v>
      </c>
      <c r="C237" s="46" t="s">
        <v>4721</v>
      </c>
      <c r="D237" s="46" t="s">
        <v>5165</v>
      </c>
      <c r="E237" s="46" t="s">
        <v>5164</v>
      </c>
      <c r="G237" s="50">
        <v>0</v>
      </c>
      <c r="I237" s="14" t="s">
        <v>2382</v>
      </c>
      <c r="J237" s="15" t="s">
        <v>2382</v>
      </c>
      <c r="K237" s="66" t="str">
        <f t="shared" si="22"/>
        <v>Yes</v>
      </c>
      <c r="L237" s="66" t="str">
        <f t="shared" si="23"/>
        <v>Yes</v>
      </c>
      <c r="N237" s="14">
        <v>31.92</v>
      </c>
      <c r="O237" s="20" t="str">
        <f t="shared" si="19"/>
        <v>OBESITY</v>
      </c>
      <c r="Q237" s="15">
        <v>5.33</v>
      </c>
      <c r="R237" s="20" t="str">
        <f t="shared" si="20"/>
        <v>NORMAL</v>
      </c>
      <c r="T237" s="14">
        <v>2002</v>
      </c>
      <c r="U237" s="15" t="s">
        <v>10</v>
      </c>
      <c r="V237" s="15">
        <v>15</v>
      </c>
      <c r="W237" s="35" t="str">
        <f t="shared" si="21"/>
        <v>15-Jul-2002</v>
      </c>
      <c r="X237" s="28"/>
      <c r="Y237" s="44">
        <f t="shared" si="24"/>
        <v>20</v>
      </c>
      <c r="AA237" s="45">
        <v>2257.48</v>
      </c>
      <c r="AB237" s="15" t="s">
        <v>23</v>
      </c>
      <c r="AC237" s="75" t="s">
        <v>11</v>
      </c>
    </row>
    <row r="238" spans="1:29" ht="15.6" x14ac:dyDescent="0.3">
      <c r="A238" s="1" t="s">
        <v>2621</v>
      </c>
      <c r="C238" s="46" t="s">
        <v>4724</v>
      </c>
      <c r="D238" s="46" t="s">
        <v>5167</v>
      </c>
      <c r="E238" s="46" t="s">
        <v>5166</v>
      </c>
      <c r="G238" s="14">
        <v>1</v>
      </c>
      <c r="I238" s="14" t="s">
        <v>2382</v>
      </c>
      <c r="J238" s="15" t="s">
        <v>2380</v>
      </c>
      <c r="K238" s="66" t="str">
        <f t="shared" si="22"/>
        <v>Yes</v>
      </c>
      <c r="L238" s="66" t="str">
        <f t="shared" si="23"/>
        <v>No</v>
      </c>
      <c r="N238" s="14">
        <v>32.700000000000003</v>
      </c>
      <c r="O238" s="20" t="str">
        <f t="shared" si="19"/>
        <v>OBESITY</v>
      </c>
      <c r="Q238" s="15">
        <v>4.09</v>
      </c>
      <c r="R238" s="20" t="str">
        <f t="shared" si="20"/>
        <v>NORMAL</v>
      </c>
      <c r="T238" s="14">
        <v>2002</v>
      </c>
      <c r="U238" s="15" t="s">
        <v>15</v>
      </c>
      <c r="V238" s="15">
        <v>12</v>
      </c>
      <c r="W238" s="35" t="str">
        <f t="shared" si="21"/>
        <v>12-Nov-2002</v>
      </c>
      <c r="X238" s="28"/>
      <c r="Y238" s="44">
        <f t="shared" si="24"/>
        <v>20</v>
      </c>
      <c r="AA238" s="45">
        <v>2261.5700000000002</v>
      </c>
      <c r="AB238" s="15" t="s">
        <v>23</v>
      </c>
      <c r="AC238" s="75" t="s">
        <v>11</v>
      </c>
    </row>
    <row r="239" spans="1:29" ht="15.6" x14ac:dyDescent="0.3">
      <c r="A239" s="1" t="s">
        <v>2622</v>
      </c>
      <c r="C239" s="46" t="s">
        <v>4724</v>
      </c>
      <c r="D239" s="46" t="s">
        <v>5169</v>
      </c>
      <c r="E239" s="46" t="s">
        <v>5168</v>
      </c>
      <c r="G239" s="50">
        <v>0</v>
      </c>
      <c r="I239" s="14" t="s">
        <v>2382</v>
      </c>
      <c r="J239" s="15" t="s">
        <v>2380</v>
      </c>
      <c r="K239" s="66" t="str">
        <f t="shared" si="22"/>
        <v>Yes</v>
      </c>
      <c r="L239" s="66" t="str">
        <f t="shared" si="23"/>
        <v>No</v>
      </c>
      <c r="N239" s="14">
        <v>41.25</v>
      </c>
      <c r="O239" s="20" t="str">
        <f t="shared" si="19"/>
        <v>OBESITY</v>
      </c>
      <c r="Q239" s="15">
        <v>5.19</v>
      </c>
      <c r="R239" s="20" t="str">
        <f t="shared" si="20"/>
        <v>NORMAL</v>
      </c>
      <c r="T239" s="14">
        <v>1991</v>
      </c>
      <c r="U239" s="15" t="s">
        <v>18</v>
      </c>
      <c r="V239" s="15">
        <v>16</v>
      </c>
      <c r="W239" s="35" t="str">
        <f t="shared" si="21"/>
        <v>16-Jun-1991</v>
      </c>
      <c r="X239" s="28"/>
      <c r="Y239" s="44">
        <f t="shared" si="24"/>
        <v>31</v>
      </c>
      <c r="AA239" s="45">
        <v>2277.7199999999998</v>
      </c>
      <c r="AB239" s="15" t="s">
        <v>13</v>
      </c>
      <c r="AC239" s="75" t="s">
        <v>11</v>
      </c>
    </row>
    <row r="240" spans="1:29" ht="15.6" x14ac:dyDescent="0.3">
      <c r="A240" s="1" t="s">
        <v>2623</v>
      </c>
      <c r="C240" s="46" t="s">
        <v>4721</v>
      </c>
      <c r="D240" s="46" t="s">
        <v>5171</v>
      </c>
      <c r="E240" s="46" t="s">
        <v>5170</v>
      </c>
      <c r="G240" s="14">
        <v>1</v>
      </c>
      <c r="I240" s="14" t="s">
        <v>2382</v>
      </c>
      <c r="J240" s="15" t="s">
        <v>2380</v>
      </c>
      <c r="K240" s="66" t="str">
        <f t="shared" si="22"/>
        <v>Yes</v>
      </c>
      <c r="L240" s="66" t="str">
        <f t="shared" si="23"/>
        <v>No</v>
      </c>
      <c r="N240" s="14">
        <v>33.11</v>
      </c>
      <c r="O240" s="20" t="str">
        <f t="shared" si="19"/>
        <v>OBESITY</v>
      </c>
      <c r="Q240" s="15">
        <v>4.12</v>
      </c>
      <c r="R240" s="20" t="str">
        <f t="shared" si="20"/>
        <v>NORMAL</v>
      </c>
      <c r="T240" s="14">
        <v>1989</v>
      </c>
      <c r="U240" s="15" t="s">
        <v>37</v>
      </c>
      <c r="V240" s="15">
        <v>5</v>
      </c>
      <c r="W240" s="35" t="str">
        <f t="shared" si="21"/>
        <v>5-Oct-1989</v>
      </c>
      <c r="X240" s="28"/>
      <c r="Y240" s="44">
        <f t="shared" si="24"/>
        <v>33</v>
      </c>
      <c r="AA240" s="45">
        <v>2295.2399999999998</v>
      </c>
      <c r="AB240" s="15" t="s">
        <v>13</v>
      </c>
      <c r="AC240" s="75" t="s">
        <v>11</v>
      </c>
    </row>
    <row r="241" spans="1:29" ht="15.6" x14ac:dyDescent="0.3">
      <c r="A241" s="1" t="s">
        <v>2624</v>
      </c>
      <c r="C241" s="46" t="s">
        <v>4721</v>
      </c>
      <c r="D241" s="46" t="s">
        <v>5173</v>
      </c>
      <c r="E241" s="46" t="s">
        <v>5172</v>
      </c>
      <c r="G241" s="14">
        <v>1</v>
      </c>
      <c r="I241" s="14" t="s">
        <v>2382</v>
      </c>
      <c r="J241" s="15" t="s">
        <v>2380</v>
      </c>
      <c r="K241" s="66" t="str">
        <f t="shared" si="22"/>
        <v>Yes</v>
      </c>
      <c r="L241" s="66" t="str">
        <f t="shared" si="23"/>
        <v>No</v>
      </c>
      <c r="N241" s="14">
        <v>36.159999999999997</v>
      </c>
      <c r="O241" s="20" t="str">
        <f t="shared" si="19"/>
        <v>OBESITY</v>
      </c>
      <c r="Q241" s="15">
        <v>5.0999999999999996</v>
      </c>
      <c r="R241" s="20" t="str">
        <f t="shared" si="20"/>
        <v>NORMAL</v>
      </c>
      <c r="T241" s="14">
        <v>1996</v>
      </c>
      <c r="U241" s="15" t="s">
        <v>15</v>
      </c>
      <c r="V241" s="15">
        <v>28</v>
      </c>
      <c r="W241" s="35" t="str">
        <f t="shared" si="21"/>
        <v>28-Nov-1996</v>
      </c>
      <c r="X241" s="28"/>
      <c r="Y241" s="44">
        <f t="shared" si="24"/>
        <v>26</v>
      </c>
      <c r="AA241" s="45">
        <v>2302.3000000000002</v>
      </c>
      <c r="AB241" s="15" t="s">
        <v>42</v>
      </c>
      <c r="AC241" s="75" t="s">
        <v>16</v>
      </c>
    </row>
    <row r="242" spans="1:29" ht="15.6" x14ac:dyDescent="0.3">
      <c r="A242" s="1" t="s">
        <v>2625</v>
      </c>
      <c r="C242" s="46" t="s">
        <v>4724</v>
      </c>
      <c r="D242" s="46" t="s">
        <v>5175</v>
      </c>
      <c r="E242" s="46" t="s">
        <v>5174</v>
      </c>
      <c r="G242" s="14">
        <v>1</v>
      </c>
      <c r="I242" s="14" t="s">
        <v>2382</v>
      </c>
      <c r="J242" s="15" t="s">
        <v>2382</v>
      </c>
      <c r="K242" s="66" t="str">
        <f t="shared" si="22"/>
        <v>Yes</v>
      </c>
      <c r="L242" s="66" t="str">
        <f t="shared" si="23"/>
        <v>Yes</v>
      </c>
      <c r="N242" s="14">
        <v>33.72</v>
      </c>
      <c r="O242" s="20" t="str">
        <f t="shared" si="19"/>
        <v>OBESITY</v>
      </c>
      <c r="Q242" s="15">
        <v>6.21</v>
      </c>
      <c r="R242" s="20" t="str">
        <f t="shared" si="20"/>
        <v>PREDIABETES</v>
      </c>
      <c r="T242" s="14">
        <v>2004</v>
      </c>
      <c r="U242" s="15" t="s">
        <v>20</v>
      </c>
      <c r="V242" s="15">
        <v>6</v>
      </c>
      <c r="W242" s="35" t="str">
        <f t="shared" si="21"/>
        <v>6-Sep-2004</v>
      </c>
      <c r="X242" s="28"/>
      <c r="Y242" s="44">
        <f t="shared" si="24"/>
        <v>18</v>
      </c>
      <c r="AA242" s="45">
        <v>2304</v>
      </c>
      <c r="AB242" s="15" t="s">
        <v>13</v>
      </c>
      <c r="AC242" s="75" t="s">
        <v>11</v>
      </c>
    </row>
    <row r="243" spans="1:29" ht="15.6" x14ac:dyDescent="0.3">
      <c r="A243" s="1" t="s">
        <v>2626</v>
      </c>
      <c r="C243" s="46" t="s">
        <v>4724</v>
      </c>
      <c r="D243" s="46" t="s">
        <v>5177</v>
      </c>
      <c r="E243" s="46" t="s">
        <v>5176</v>
      </c>
      <c r="G243" s="14">
        <v>1</v>
      </c>
      <c r="I243" s="14" t="s">
        <v>2382</v>
      </c>
      <c r="J243" s="15" t="s">
        <v>2382</v>
      </c>
      <c r="K243" s="66" t="str">
        <f t="shared" si="22"/>
        <v>Yes</v>
      </c>
      <c r="L243" s="66" t="str">
        <f t="shared" si="23"/>
        <v>Yes</v>
      </c>
      <c r="N243" s="14">
        <v>37.74</v>
      </c>
      <c r="O243" s="20" t="str">
        <f t="shared" si="19"/>
        <v>OBESITY</v>
      </c>
      <c r="Q243" s="15">
        <v>9.5299999999999994</v>
      </c>
      <c r="R243" s="20" t="str">
        <f t="shared" si="20"/>
        <v>DIABETES</v>
      </c>
      <c r="T243" s="14">
        <v>1996</v>
      </c>
      <c r="U243" s="15" t="s">
        <v>30</v>
      </c>
      <c r="V243" s="15">
        <v>17</v>
      </c>
      <c r="W243" s="35" t="str">
        <f t="shared" si="21"/>
        <v>17-Dec-1996</v>
      </c>
      <c r="X243" s="28"/>
      <c r="Y243" s="44">
        <f t="shared" si="24"/>
        <v>26</v>
      </c>
      <c r="AA243" s="45">
        <v>2322.62</v>
      </c>
      <c r="AB243" s="15" t="s">
        <v>13</v>
      </c>
      <c r="AC243" s="75" t="s">
        <v>11</v>
      </c>
    </row>
    <row r="244" spans="1:29" ht="15.6" x14ac:dyDescent="0.3">
      <c r="A244" s="1" t="s">
        <v>2627</v>
      </c>
      <c r="C244" s="46" t="s">
        <v>4724</v>
      </c>
      <c r="D244" s="46" t="s">
        <v>5179</v>
      </c>
      <c r="E244" s="46" t="s">
        <v>5178</v>
      </c>
      <c r="G244" s="14">
        <v>1</v>
      </c>
      <c r="I244" s="14" t="s">
        <v>2382</v>
      </c>
      <c r="J244" s="15" t="s">
        <v>2382</v>
      </c>
      <c r="K244" s="66" t="str">
        <f t="shared" si="22"/>
        <v>Yes</v>
      </c>
      <c r="L244" s="66" t="str">
        <f t="shared" si="23"/>
        <v>Yes</v>
      </c>
      <c r="N244" s="14">
        <v>48.75</v>
      </c>
      <c r="O244" s="20" t="str">
        <f t="shared" si="19"/>
        <v>OBESITY</v>
      </c>
      <c r="Q244" s="15">
        <v>4.6399999999999997</v>
      </c>
      <c r="R244" s="20" t="str">
        <f t="shared" si="20"/>
        <v>NORMAL</v>
      </c>
      <c r="T244" s="14">
        <v>2003</v>
      </c>
      <c r="U244" s="15" t="s">
        <v>15</v>
      </c>
      <c r="V244" s="15">
        <v>18</v>
      </c>
      <c r="W244" s="35" t="str">
        <f t="shared" si="21"/>
        <v>18-Nov-2003</v>
      </c>
      <c r="X244" s="28"/>
      <c r="Y244" s="44">
        <f t="shared" si="24"/>
        <v>19</v>
      </c>
      <c r="AA244" s="45">
        <v>2331.52</v>
      </c>
      <c r="AB244" s="15" t="s">
        <v>42</v>
      </c>
      <c r="AC244" s="75" t="s">
        <v>11</v>
      </c>
    </row>
    <row r="245" spans="1:29" ht="15.6" x14ac:dyDescent="0.3">
      <c r="A245" s="1" t="s">
        <v>2628</v>
      </c>
      <c r="C245" s="46" t="s">
        <v>4724</v>
      </c>
      <c r="D245" s="46" t="s">
        <v>5181</v>
      </c>
      <c r="E245" s="46" t="s">
        <v>5180</v>
      </c>
      <c r="G245" s="14">
        <v>1</v>
      </c>
      <c r="I245" s="14" t="s">
        <v>2382</v>
      </c>
      <c r="J245" s="15" t="s">
        <v>2380</v>
      </c>
      <c r="K245" s="66" t="str">
        <f t="shared" si="22"/>
        <v>Yes</v>
      </c>
      <c r="L245" s="66" t="str">
        <f t="shared" si="23"/>
        <v>No</v>
      </c>
      <c r="N245" s="14">
        <v>31.065000000000001</v>
      </c>
      <c r="O245" s="20" t="str">
        <f t="shared" si="19"/>
        <v>OBESITY</v>
      </c>
      <c r="Q245" s="15">
        <v>5.05</v>
      </c>
      <c r="R245" s="20" t="str">
        <f t="shared" si="20"/>
        <v>NORMAL</v>
      </c>
      <c r="T245" s="14">
        <v>1998</v>
      </c>
      <c r="U245" s="15" t="s">
        <v>37</v>
      </c>
      <c r="V245" s="15">
        <v>21</v>
      </c>
      <c r="W245" s="35" t="str">
        <f t="shared" si="21"/>
        <v>21-Oct-1998</v>
      </c>
      <c r="X245" s="28"/>
      <c r="Y245" s="44">
        <f t="shared" si="24"/>
        <v>24</v>
      </c>
      <c r="AA245" s="45">
        <v>2352.9699999999998</v>
      </c>
      <c r="AB245" s="15" t="s">
        <v>23</v>
      </c>
      <c r="AC245" s="75" t="s">
        <v>12</v>
      </c>
    </row>
    <row r="246" spans="1:29" ht="15.6" x14ac:dyDescent="0.3">
      <c r="A246" s="1" t="s">
        <v>2629</v>
      </c>
      <c r="C246" s="46" t="s">
        <v>4724</v>
      </c>
      <c r="D246" s="46" t="s">
        <v>5183</v>
      </c>
      <c r="E246" s="46" t="s">
        <v>5182</v>
      </c>
      <c r="G246" s="50">
        <v>0</v>
      </c>
      <c r="I246" s="14" t="s">
        <v>2382</v>
      </c>
      <c r="J246" s="15" t="s">
        <v>2380</v>
      </c>
      <c r="K246" s="66" t="str">
        <f t="shared" si="22"/>
        <v>Yes</v>
      </c>
      <c r="L246" s="66" t="str">
        <f t="shared" si="23"/>
        <v>No</v>
      </c>
      <c r="N246" s="14">
        <v>23.55</v>
      </c>
      <c r="O246" s="20" t="str">
        <f t="shared" si="19"/>
        <v>NORMAL WEIGHT</v>
      </c>
      <c r="Q246" s="15">
        <v>10.38</v>
      </c>
      <c r="R246" s="20" t="str">
        <f t="shared" si="20"/>
        <v>DIABETES</v>
      </c>
      <c r="T246" s="14">
        <v>2002</v>
      </c>
      <c r="U246" s="15" t="s">
        <v>15</v>
      </c>
      <c r="V246" s="15">
        <v>5</v>
      </c>
      <c r="W246" s="35" t="str">
        <f t="shared" si="21"/>
        <v>5-Nov-2002</v>
      </c>
      <c r="X246" s="28"/>
      <c r="Y246" s="44">
        <f t="shared" si="24"/>
        <v>20</v>
      </c>
      <c r="AA246" s="45">
        <v>2362.23</v>
      </c>
      <c r="AB246" s="15" t="s">
        <v>23</v>
      </c>
      <c r="AC246" s="75" t="s">
        <v>11</v>
      </c>
    </row>
    <row r="247" spans="1:29" ht="15.6" x14ac:dyDescent="0.3">
      <c r="A247" s="1" t="s">
        <v>2630</v>
      </c>
      <c r="C247" s="46" t="s">
        <v>4724</v>
      </c>
      <c r="D247" s="46" t="s">
        <v>5185</v>
      </c>
      <c r="E247" s="46" t="s">
        <v>5184</v>
      </c>
      <c r="G247" s="14">
        <v>1</v>
      </c>
      <c r="I247" s="14" t="s">
        <v>2382</v>
      </c>
      <c r="J247" s="15" t="s">
        <v>2382</v>
      </c>
      <c r="K247" s="66" t="str">
        <f t="shared" si="22"/>
        <v>Yes</v>
      </c>
      <c r="L247" s="66" t="str">
        <f t="shared" si="23"/>
        <v>Yes</v>
      </c>
      <c r="N247" s="14">
        <v>30.18</v>
      </c>
      <c r="O247" s="20" t="str">
        <f t="shared" si="19"/>
        <v>OBESITY</v>
      </c>
      <c r="Q247" s="15">
        <v>8.31</v>
      </c>
      <c r="R247" s="20" t="str">
        <f t="shared" si="20"/>
        <v>DIABETES</v>
      </c>
      <c r="T247" s="14">
        <v>1988</v>
      </c>
      <c r="U247" s="15" t="s">
        <v>30</v>
      </c>
      <c r="V247" s="15">
        <v>12</v>
      </c>
      <c r="W247" s="35" t="str">
        <f t="shared" si="21"/>
        <v>12-Dec-1988</v>
      </c>
      <c r="X247" s="28"/>
      <c r="Y247" s="44">
        <f t="shared" si="24"/>
        <v>34</v>
      </c>
      <c r="AA247" s="45">
        <v>2373.3000000000002</v>
      </c>
      <c r="AB247" s="15" t="s">
        <v>13</v>
      </c>
      <c r="AC247" s="75" t="s">
        <v>11</v>
      </c>
    </row>
    <row r="248" spans="1:29" ht="15.6" x14ac:dyDescent="0.3">
      <c r="A248" s="1" t="s">
        <v>2631</v>
      </c>
      <c r="C248" s="46" t="s">
        <v>4721</v>
      </c>
      <c r="D248" s="46" t="s">
        <v>5187</v>
      </c>
      <c r="E248" s="46" t="s">
        <v>5186</v>
      </c>
      <c r="G248" s="50">
        <v>0</v>
      </c>
      <c r="I248" s="14" t="s">
        <v>2382</v>
      </c>
      <c r="J248" s="15" t="s">
        <v>2380</v>
      </c>
      <c r="K248" s="66" t="str">
        <f t="shared" si="22"/>
        <v>Yes</v>
      </c>
      <c r="L248" s="66" t="str">
        <f t="shared" si="23"/>
        <v>No</v>
      </c>
      <c r="N248" s="14">
        <v>29.94</v>
      </c>
      <c r="O248" s="20" t="str">
        <f t="shared" si="19"/>
        <v/>
      </c>
      <c r="Q248" s="15">
        <v>7.59</v>
      </c>
      <c r="R248" s="20" t="str">
        <f t="shared" si="20"/>
        <v>DIABETES</v>
      </c>
      <c r="T248" s="14">
        <v>1999</v>
      </c>
      <c r="U248" s="15" t="s">
        <v>30</v>
      </c>
      <c r="V248" s="15">
        <v>17</v>
      </c>
      <c r="W248" s="35" t="str">
        <f t="shared" si="21"/>
        <v>17-Dec-1999</v>
      </c>
      <c r="X248" s="28"/>
      <c r="Y248" s="44">
        <f t="shared" si="24"/>
        <v>23</v>
      </c>
      <c r="AA248" s="45">
        <v>2395.17</v>
      </c>
      <c r="AB248" s="15" t="s">
        <v>276</v>
      </c>
      <c r="AC248" s="75" t="s">
        <v>11</v>
      </c>
    </row>
    <row r="249" spans="1:29" ht="15.6" x14ac:dyDescent="0.3">
      <c r="A249" s="1" t="s">
        <v>2632</v>
      </c>
      <c r="C249" s="46" t="s">
        <v>4721</v>
      </c>
      <c r="D249" s="46" t="s">
        <v>5189</v>
      </c>
      <c r="E249" s="46" t="s">
        <v>5188</v>
      </c>
      <c r="G249" s="50">
        <v>0</v>
      </c>
      <c r="I249" s="14" t="s">
        <v>2382</v>
      </c>
      <c r="J249" s="15" t="s">
        <v>2380</v>
      </c>
      <c r="K249" s="66" t="str">
        <f t="shared" si="22"/>
        <v>Yes</v>
      </c>
      <c r="L249" s="66" t="str">
        <f t="shared" si="23"/>
        <v>No</v>
      </c>
      <c r="N249" s="14">
        <v>31.4</v>
      </c>
      <c r="O249" s="20" t="str">
        <f t="shared" si="19"/>
        <v>OBESITY</v>
      </c>
      <c r="Q249" s="15">
        <v>5.49</v>
      </c>
      <c r="R249" s="20" t="str">
        <f t="shared" si="20"/>
        <v>NORMAL</v>
      </c>
      <c r="T249" s="14">
        <v>1999</v>
      </c>
      <c r="U249" s="15" t="s">
        <v>35</v>
      </c>
      <c r="V249" s="15">
        <v>10</v>
      </c>
      <c r="W249" s="35" t="str">
        <f t="shared" si="21"/>
        <v>10-Aug-1999</v>
      </c>
      <c r="X249" s="28"/>
      <c r="Y249" s="44">
        <f t="shared" si="24"/>
        <v>23</v>
      </c>
      <c r="AA249" s="45">
        <v>2396.1</v>
      </c>
      <c r="AB249" s="15" t="s">
        <v>166</v>
      </c>
      <c r="AC249" s="75" t="s">
        <v>11</v>
      </c>
    </row>
    <row r="250" spans="1:29" ht="15.6" x14ac:dyDescent="0.3">
      <c r="A250" s="1" t="s">
        <v>2633</v>
      </c>
      <c r="C250" s="46" t="s">
        <v>4721</v>
      </c>
      <c r="D250" s="46" t="s">
        <v>5191</v>
      </c>
      <c r="E250" s="46" t="s">
        <v>5190</v>
      </c>
      <c r="G250" s="50">
        <v>0</v>
      </c>
      <c r="I250" s="14" t="s">
        <v>2382</v>
      </c>
      <c r="J250" s="15" t="s">
        <v>2380</v>
      </c>
      <c r="K250" s="66" t="str">
        <f t="shared" si="22"/>
        <v>Yes</v>
      </c>
      <c r="L250" s="66" t="str">
        <f t="shared" si="23"/>
        <v>No</v>
      </c>
      <c r="N250" s="14">
        <v>53.06</v>
      </c>
      <c r="O250" s="20" t="str">
        <f t="shared" si="19"/>
        <v>OBESITY</v>
      </c>
      <c r="Q250" s="15">
        <v>11.68</v>
      </c>
      <c r="R250" s="20" t="str">
        <f t="shared" si="20"/>
        <v>DIABETES</v>
      </c>
      <c r="T250" s="14">
        <v>2001</v>
      </c>
      <c r="U250" s="15" t="s">
        <v>18</v>
      </c>
      <c r="V250" s="15">
        <v>3</v>
      </c>
      <c r="W250" s="35" t="str">
        <f t="shared" si="21"/>
        <v>3-Jun-2001</v>
      </c>
      <c r="X250" s="28"/>
      <c r="Y250" s="44">
        <f t="shared" si="24"/>
        <v>22</v>
      </c>
      <c r="AA250" s="45">
        <v>2404.73</v>
      </c>
      <c r="AB250" s="15" t="s">
        <v>23</v>
      </c>
      <c r="AC250" s="75" t="s">
        <v>11</v>
      </c>
    </row>
    <row r="251" spans="1:29" ht="15.6" x14ac:dyDescent="0.3">
      <c r="A251" s="1" t="s">
        <v>2634</v>
      </c>
      <c r="C251" s="46" t="s">
        <v>4721</v>
      </c>
      <c r="D251" s="46" t="s">
        <v>5193</v>
      </c>
      <c r="E251" s="46" t="s">
        <v>5192</v>
      </c>
      <c r="G251" s="14">
        <v>2</v>
      </c>
      <c r="I251" s="14" t="s">
        <v>2382</v>
      </c>
      <c r="J251" s="15" t="s">
        <v>2380</v>
      </c>
      <c r="K251" s="66" t="str">
        <f t="shared" si="22"/>
        <v>Yes</v>
      </c>
      <c r="L251" s="66" t="str">
        <f t="shared" si="23"/>
        <v>No</v>
      </c>
      <c r="N251" s="14">
        <v>30.25</v>
      </c>
      <c r="O251" s="20" t="str">
        <f t="shared" si="19"/>
        <v>OBESITY</v>
      </c>
      <c r="Q251" s="15">
        <v>4.1900000000000004</v>
      </c>
      <c r="R251" s="20" t="str">
        <f t="shared" si="20"/>
        <v>NORMAL</v>
      </c>
      <c r="T251" s="14">
        <v>1999</v>
      </c>
      <c r="U251" s="15" t="s">
        <v>15</v>
      </c>
      <c r="V251" s="15">
        <v>12</v>
      </c>
      <c r="W251" s="35" t="str">
        <f t="shared" si="21"/>
        <v>12-Nov-1999</v>
      </c>
      <c r="X251" s="28"/>
      <c r="Y251" s="44">
        <f t="shared" si="24"/>
        <v>23</v>
      </c>
      <c r="AA251" s="45">
        <v>2416.96</v>
      </c>
      <c r="AB251" s="15" t="s">
        <v>42</v>
      </c>
      <c r="AC251" s="75" t="s">
        <v>11</v>
      </c>
    </row>
    <row r="252" spans="1:29" ht="15.6" x14ac:dyDescent="0.3">
      <c r="A252" s="1" t="s">
        <v>2635</v>
      </c>
      <c r="C252" s="46" t="s">
        <v>4721</v>
      </c>
      <c r="D252" s="46" t="s">
        <v>5195</v>
      </c>
      <c r="E252" s="46" t="s">
        <v>5194</v>
      </c>
      <c r="G252" s="50">
        <v>0</v>
      </c>
      <c r="I252" s="14" t="s">
        <v>2382</v>
      </c>
      <c r="J252" s="15" t="s">
        <v>2380</v>
      </c>
      <c r="K252" s="66" t="str">
        <f t="shared" si="22"/>
        <v>Yes</v>
      </c>
      <c r="L252" s="66" t="str">
        <f t="shared" si="23"/>
        <v>No</v>
      </c>
      <c r="N252" s="14">
        <v>46.68</v>
      </c>
      <c r="O252" s="20" t="str">
        <f t="shared" si="19"/>
        <v>OBESITY</v>
      </c>
      <c r="Q252" s="15">
        <v>4.01</v>
      </c>
      <c r="R252" s="20" t="str">
        <f t="shared" si="20"/>
        <v>NORMAL</v>
      </c>
      <c r="T252" s="14">
        <v>1999</v>
      </c>
      <c r="U252" s="15" t="s">
        <v>15</v>
      </c>
      <c r="V252" s="15">
        <v>21</v>
      </c>
      <c r="W252" s="35" t="str">
        <f t="shared" si="21"/>
        <v>21-Nov-1999</v>
      </c>
      <c r="X252" s="28"/>
      <c r="Y252" s="44">
        <f t="shared" si="24"/>
        <v>23</v>
      </c>
      <c r="AA252" s="45">
        <v>2438.06</v>
      </c>
      <c r="AB252" s="15" t="s">
        <v>13</v>
      </c>
      <c r="AC252" s="75" t="s">
        <v>11</v>
      </c>
    </row>
    <row r="253" spans="1:29" ht="15.6" x14ac:dyDescent="0.3">
      <c r="A253" s="1" t="s">
        <v>2636</v>
      </c>
      <c r="C253" s="46" t="s">
        <v>4721</v>
      </c>
      <c r="D253" s="46" t="s">
        <v>4722</v>
      </c>
      <c r="E253" s="46" t="s">
        <v>5196</v>
      </c>
      <c r="G253" s="14">
        <v>2</v>
      </c>
      <c r="I253" s="14" t="s">
        <v>2382</v>
      </c>
      <c r="J253" s="15" t="s">
        <v>2380</v>
      </c>
      <c r="K253" s="66" t="str">
        <f t="shared" si="22"/>
        <v>Yes</v>
      </c>
      <c r="L253" s="66" t="str">
        <f t="shared" si="23"/>
        <v>No</v>
      </c>
      <c r="N253" s="14">
        <v>30.4</v>
      </c>
      <c r="O253" s="20" t="str">
        <f t="shared" si="19"/>
        <v>OBESITY</v>
      </c>
      <c r="Q253" s="15">
        <v>5.91</v>
      </c>
      <c r="R253" s="20" t="str">
        <f t="shared" si="20"/>
        <v>PREDIABETES</v>
      </c>
      <c r="T253" s="14">
        <v>2002</v>
      </c>
      <c r="U253" s="15" t="s">
        <v>10</v>
      </c>
      <c r="V253" s="15">
        <v>29</v>
      </c>
      <c r="W253" s="35" t="str">
        <f t="shared" si="21"/>
        <v>29-Jul-2002</v>
      </c>
      <c r="X253" s="28"/>
      <c r="Y253" s="44">
        <f t="shared" si="24"/>
        <v>20</v>
      </c>
      <c r="AA253" s="45">
        <v>2457.21</v>
      </c>
      <c r="AB253" s="15" t="s">
        <v>247</v>
      </c>
      <c r="AC253" s="75" t="s">
        <v>11</v>
      </c>
    </row>
    <row r="254" spans="1:29" ht="15.6" x14ac:dyDescent="0.3">
      <c r="A254" s="1" t="s">
        <v>2637</v>
      </c>
      <c r="C254" s="46" t="s">
        <v>4721</v>
      </c>
      <c r="D254" s="46" t="s">
        <v>5198</v>
      </c>
      <c r="E254" s="46" t="s">
        <v>5197</v>
      </c>
      <c r="G254" s="14">
        <v>1</v>
      </c>
      <c r="I254" s="14" t="s">
        <v>2382</v>
      </c>
      <c r="J254" s="15" t="s">
        <v>2382</v>
      </c>
      <c r="K254" s="66" t="str">
        <f t="shared" si="22"/>
        <v>Yes</v>
      </c>
      <c r="L254" s="66" t="str">
        <f t="shared" si="23"/>
        <v>Yes</v>
      </c>
      <c r="N254" s="14">
        <v>30.2</v>
      </c>
      <c r="O254" s="20" t="str">
        <f t="shared" si="19"/>
        <v>OBESITY</v>
      </c>
      <c r="Q254" s="15">
        <v>4.47</v>
      </c>
      <c r="R254" s="20" t="str">
        <f t="shared" si="20"/>
        <v>NORMAL</v>
      </c>
      <c r="T254" s="14">
        <v>1998</v>
      </c>
      <c r="U254" s="15" t="s">
        <v>15</v>
      </c>
      <c r="V254" s="15">
        <v>19</v>
      </c>
      <c r="W254" s="35" t="str">
        <f t="shared" si="21"/>
        <v>19-Nov-1998</v>
      </c>
      <c r="X254" s="28"/>
      <c r="Y254" s="44">
        <f t="shared" si="24"/>
        <v>24</v>
      </c>
      <c r="AA254" s="45">
        <v>2457.5</v>
      </c>
      <c r="AB254" s="15" t="s">
        <v>42</v>
      </c>
      <c r="AC254" s="75" t="s">
        <v>11</v>
      </c>
    </row>
    <row r="255" spans="1:29" ht="15.6" x14ac:dyDescent="0.3">
      <c r="A255" s="1" t="s">
        <v>2638</v>
      </c>
      <c r="C255" s="46" t="s">
        <v>4724</v>
      </c>
      <c r="D255" s="46" t="s">
        <v>4822</v>
      </c>
      <c r="E255" s="46" t="s">
        <v>5199</v>
      </c>
      <c r="G255" s="14">
        <v>2</v>
      </c>
      <c r="I255" s="14" t="s">
        <v>2382</v>
      </c>
      <c r="J255" s="15" t="s">
        <v>2382</v>
      </c>
      <c r="K255" s="66" t="str">
        <f t="shared" si="22"/>
        <v>Yes</v>
      </c>
      <c r="L255" s="66" t="str">
        <f t="shared" si="23"/>
        <v>Yes</v>
      </c>
      <c r="N255" s="14">
        <v>51.18</v>
      </c>
      <c r="O255" s="20" t="str">
        <f t="shared" si="19"/>
        <v>OBESITY</v>
      </c>
      <c r="Q255" s="15">
        <v>4.5599999999999996</v>
      </c>
      <c r="R255" s="20" t="str">
        <f t="shared" si="20"/>
        <v>NORMAL</v>
      </c>
      <c r="T255" s="14">
        <v>2002</v>
      </c>
      <c r="U255" s="15" t="s">
        <v>10</v>
      </c>
      <c r="V255" s="15">
        <v>11</v>
      </c>
      <c r="W255" s="35" t="str">
        <f t="shared" si="21"/>
        <v>11-Jul-2002</v>
      </c>
      <c r="X255" s="28"/>
      <c r="Y255" s="44">
        <f t="shared" si="24"/>
        <v>20</v>
      </c>
      <c r="AA255" s="45">
        <v>2459.7199999999998</v>
      </c>
      <c r="AB255" s="15" t="s">
        <v>247</v>
      </c>
      <c r="AC255" s="75" t="s">
        <v>11</v>
      </c>
    </row>
    <row r="256" spans="1:29" ht="15.6" x14ac:dyDescent="0.3">
      <c r="A256" s="1" t="s">
        <v>2639</v>
      </c>
      <c r="C256" s="46" t="s">
        <v>4724</v>
      </c>
      <c r="D256" s="46" t="s">
        <v>5201</v>
      </c>
      <c r="E256" s="46" t="s">
        <v>5200</v>
      </c>
      <c r="G256" s="50">
        <v>0</v>
      </c>
      <c r="I256" s="14" t="s">
        <v>2382</v>
      </c>
      <c r="J256" s="15" t="s">
        <v>2380</v>
      </c>
      <c r="K256" s="66" t="str">
        <f t="shared" si="22"/>
        <v>Yes</v>
      </c>
      <c r="L256" s="66" t="str">
        <f t="shared" si="23"/>
        <v>No</v>
      </c>
      <c r="N256" s="14">
        <v>22.18</v>
      </c>
      <c r="O256" s="20" t="str">
        <f t="shared" si="19"/>
        <v>NORMAL WEIGHT</v>
      </c>
      <c r="Q256" s="15">
        <v>9.9</v>
      </c>
      <c r="R256" s="20" t="str">
        <f t="shared" si="20"/>
        <v>DIABETES</v>
      </c>
      <c r="T256" s="14">
        <v>1998</v>
      </c>
      <c r="U256" s="15" t="s">
        <v>35</v>
      </c>
      <c r="V256" s="15">
        <v>17</v>
      </c>
      <c r="W256" s="35" t="str">
        <f t="shared" si="21"/>
        <v>17-Aug-1998</v>
      </c>
      <c r="X256" s="28"/>
      <c r="Y256" s="44">
        <f t="shared" si="24"/>
        <v>24</v>
      </c>
      <c r="AA256" s="45">
        <v>2464.62</v>
      </c>
      <c r="AB256" s="15" t="s">
        <v>13</v>
      </c>
      <c r="AC256" s="75" t="s">
        <v>11</v>
      </c>
    </row>
    <row r="257" spans="1:29" ht="15.6" x14ac:dyDescent="0.3">
      <c r="A257" s="1" t="s">
        <v>2640</v>
      </c>
      <c r="C257" s="46" t="s">
        <v>4724</v>
      </c>
      <c r="D257" s="46" t="s">
        <v>5203</v>
      </c>
      <c r="E257" s="46" t="s">
        <v>5202</v>
      </c>
      <c r="G257" s="14">
        <v>1</v>
      </c>
      <c r="I257" s="14" t="s">
        <v>2382</v>
      </c>
      <c r="J257" s="15" t="s">
        <v>2380</v>
      </c>
      <c r="K257" s="66" t="str">
        <f t="shared" si="22"/>
        <v>Yes</v>
      </c>
      <c r="L257" s="66" t="str">
        <f t="shared" si="23"/>
        <v>No</v>
      </c>
      <c r="N257" s="14">
        <v>31.92</v>
      </c>
      <c r="O257" s="20" t="str">
        <f t="shared" si="19"/>
        <v>OBESITY</v>
      </c>
      <c r="Q257" s="15">
        <v>5.1100000000000003</v>
      </c>
      <c r="R257" s="20" t="str">
        <f t="shared" si="20"/>
        <v>NORMAL</v>
      </c>
      <c r="T257" s="14">
        <v>1998</v>
      </c>
      <c r="U257" s="15" t="s">
        <v>10</v>
      </c>
      <c r="V257" s="15">
        <v>2</v>
      </c>
      <c r="W257" s="35" t="str">
        <f t="shared" si="21"/>
        <v>2-Jul-1998</v>
      </c>
      <c r="X257" s="28"/>
      <c r="Y257" s="44">
        <f t="shared" si="24"/>
        <v>24</v>
      </c>
      <c r="AA257" s="45">
        <v>2473.33</v>
      </c>
      <c r="AB257" s="15" t="s">
        <v>13</v>
      </c>
      <c r="AC257" s="75" t="s">
        <v>11</v>
      </c>
    </row>
    <row r="258" spans="1:29" ht="15.6" x14ac:dyDescent="0.3">
      <c r="A258" s="1" t="s">
        <v>2641</v>
      </c>
      <c r="C258" s="46" t="s">
        <v>4724</v>
      </c>
      <c r="D258" s="46" t="s">
        <v>5205</v>
      </c>
      <c r="E258" s="46" t="s">
        <v>5204</v>
      </c>
      <c r="G258" s="14">
        <v>1</v>
      </c>
      <c r="I258" s="14" t="s">
        <v>2382</v>
      </c>
      <c r="J258" s="15" t="s">
        <v>2380</v>
      </c>
      <c r="K258" s="66" t="str">
        <f t="shared" si="22"/>
        <v>Yes</v>
      </c>
      <c r="L258" s="66" t="str">
        <f t="shared" si="23"/>
        <v>No</v>
      </c>
      <c r="N258" s="14">
        <v>31.73</v>
      </c>
      <c r="O258" s="20" t="str">
        <f t="shared" ref="O258:O321" si="25">IF(N258&lt;18.5,"UNDERWEIGHT",IF(AND(N258&gt;=18.5,N258&lt;=24.9),"NORMAL WEIGHT",IF(AND(N258&gt;=25,N258&lt;=29.9),"OVERWEIGHT",IF(N258&gt;=30,"OBESITY",""))))</f>
        <v>OBESITY</v>
      </c>
      <c r="Q258" s="15">
        <v>5.73</v>
      </c>
      <c r="R258" s="20" t="str">
        <f t="shared" ref="R258:R321" si="26">IF(Q258&lt;5.7,"NORMAL",IF(AND(Q258&gt;=5.7,Q258&lt;=6.4),"PREDIABETES",IF(Q258&gt;6.4,"DIABETES")))</f>
        <v>PREDIABETES</v>
      </c>
      <c r="T258" s="14">
        <v>1998</v>
      </c>
      <c r="U258" s="15" t="s">
        <v>18</v>
      </c>
      <c r="V258" s="15">
        <v>20</v>
      </c>
      <c r="W258" s="35" t="str">
        <f t="shared" ref="W258:W321" si="27">CONCATENATE(V258,"-",U258,"-",T258)</f>
        <v>20-Jun-1998</v>
      </c>
      <c r="X258" s="28"/>
      <c r="Y258" s="44">
        <f t="shared" si="24"/>
        <v>24</v>
      </c>
      <c r="AA258" s="45">
        <v>2480.98</v>
      </c>
      <c r="AB258" s="15" t="s">
        <v>13</v>
      </c>
      <c r="AC258" s="75" t="s">
        <v>11</v>
      </c>
    </row>
    <row r="259" spans="1:29" ht="15.6" x14ac:dyDescent="0.3">
      <c r="A259" s="1" t="s">
        <v>2642</v>
      </c>
      <c r="C259" s="46" t="s">
        <v>4724</v>
      </c>
      <c r="D259" s="46" t="s">
        <v>5207</v>
      </c>
      <c r="E259" s="46" t="s">
        <v>5206</v>
      </c>
      <c r="G259" s="14">
        <v>1</v>
      </c>
      <c r="I259" s="14" t="s">
        <v>2382</v>
      </c>
      <c r="J259" s="15" t="s">
        <v>2380</v>
      </c>
      <c r="K259" s="66" t="str">
        <f t="shared" ref="K259:K322" si="28">PROPER(I259)</f>
        <v>Yes</v>
      </c>
      <c r="L259" s="66" t="str">
        <f t="shared" ref="L259:L322" si="29">PROPER(J259)</f>
        <v>No</v>
      </c>
      <c r="N259" s="14">
        <v>45.52</v>
      </c>
      <c r="O259" s="20" t="str">
        <f t="shared" si="25"/>
        <v>OBESITY</v>
      </c>
      <c r="Q259" s="15">
        <v>6.04</v>
      </c>
      <c r="R259" s="20" t="str">
        <f t="shared" si="26"/>
        <v>PREDIABETES</v>
      </c>
      <c r="T259" s="14">
        <v>1995</v>
      </c>
      <c r="U259" s="15" t="s">
        <v>15</v>
      </c>
      <c r="V259" s="15">
        <v>6</v>
      </c>
      <c r="W259" s="35" t="str">
        <f t="shared" si="27"/>
        <v>6-Nov-1995</v>
      </c>
      <c r="X259" s="28"/>
      <c r="Y259" s="44">
        <f t="shared" ref="Y259:Y322" si="30">DATEDIF(W259,$AD$2,"y")</f>
        <v>27</v>
      </c>
      <c r="AA259" s="45">
        <v>2483.7399999999998</v>
      </c>
      <c r="AB259" s="15" t="s">
        <v>13</v>
      </c>
      <c r="AC259" s="75" t="s">
        <v>12</v>
      </c>
    </row>
    <row r="260" spans="1:29" ht="15.6" x14ac:dyDescent="0.3">
      <c r="A260" s="1" t="s">
        <v>2643</v>
      </c>
      <c r="C260" s="46" t="s">
        <v>4724</v>
      </c>
      <c r="D260" s="46" t="s">
        <v>5209</v>
      </c>
      <c r="E260" s="46" t="s">
        <v>5208</v>
      </c>
      <c r="G260" s="14">
        <v>1</v>
      </c>
      <c r="I260" s="14" t="s">
        <v>2382</v>
      </c>
      <c r="J260" s="15" t="s">
        <v>2380</v>
      </c>
      <c r="K260" s="66" t="str">
        <f t="shared" si="28"/>
        <v>Yes</v>
      </c>
      <c r="L260" s="66" t="str">
        <f t="shared" si="29"/>
        <v>No</v>
      </c>
      <c r="N260" s="14">
        <v>52.81</v>
      </c>
      <c r="O260" s="20" t="str">
        <f t="shared" si="25"/>
        <v>OBESITY</v>
      </c>
      <c r="Q260" s="15">
        <v>5.19</v>
      </c>
      <c r="R260" s="20" t="str">
        <f t="shared" si="26"/>
        <v>NORMAL</v>
      </c>
      <c r="T260" s="14">
        <v>1995</v>
      </c>
      <c r="U260" s="15" t="s">
        <v>37</v>
      </c>
      <c r="V260" s="15">
        <v>14</v>
      </c>
      <c r="W260" s="35" t="str">
        <f t="shared" si="27"/>
        <v>14-Oct-1995</v>
      </c>
      <c r="X260" s="28"/>
      <c r="Y260" s="44">
        <f t="shared" si="30"/>
        <v>27</v>
      </c>
      <c r="AA260" s="45">
        <v>2494.02</v>
      </c>
      <c r="AB260" s="15" t="s">
        <v>42</v>
      </c>
      <c r="AC260" s="75" t="s">
        <v>12</v>
      </c>
    </row>
    <row r="261" spans="1:29" ht="15.6" x14ac:dyDescent="0.3">
      <c r="A261" s="1" t="s">
        <v>2644</v>
      </c>
      <c r="C261" s="46" t="s">
        <v>4721</v>
      </c>
      <c r="D261" s="46" t="s">
        <v>5211</v>
      </c>
      <c r="E261" s="46" t="s">
        <v>5210</v>
      </c>
      <c r="G261" s="14">
        <v>1</v>
      </c>
      <c r="I261" s="14" t="s">
        <v>2382</v>
      </c>
      <c r="J261" s="15" t="s">
        <v>2380</v>
      </c>
      <c r="K261" s="66" t="str">
        <f t="shared" si="28"/>
        <v>Yes</v>
      </c>
      <c r="L261" s="66" t="str">
        <f t="shared" si="29"/>
        <v>No</v>
      </c>
      <c r="N261" s="14">
        <v>33.58</v>
      </c>
      <c r="O261" s="20" t="str">
        <f t="shared" si="25"/>
        <v>OBESITY</v>
      </c>
      <c r="Q261" s="15">
        <v>5.56</v>
      </c>
      <c r="R261" s="20" t="str">
        <f t="shared" si="26"/>
        <v>NORMAL</v>
      </c>
      <c r="T261" s="14">
        <v>1995</v>
      </c>
      <c r="U261" s="15" t="s">
        <v>10</v>
      </c>
      <c r="V261" s="15">
        <v>9</v>
      </c>
      <c r="W261" s="35" t="str">
        <f t="shared" si="27"/>
        <v>9-Jul-1995</v>
      </c>
      <c r="X261" s="28"/>
      <c r="Y261" s="44">
        <f t="shared" si="30"/>
        <v>27</v>
      </c>
      <c r="AA261" s="45">
        <v>2497.04</v>
      </c>
      <c r="AB261" s="15" t="s">
        <v>13</v>
      </c>
      <c r="AC261" s="75" t="s">
        <v>12</v>
      </c>
    </row>
    <row r="262" spans="1:29" ht="15.6" x14ac:dyDescent="0.3">
      <c r="A262" s="1" t="s">
        <v>2645</v>
      </c>
      <c r="C262" s="46" t="s">
        <v>4724</v>
      </c>
      <c r="D262" s="46" t="s">
        <v>5213</v>
      </c>
      <c r="E262" s="46" t="s">
        <v>5212</v>
      </c>
      <c r="G262" s="50">
        <v>0</v>
      </c>
      <c r="I262" s="14" t="s">
        <v>2382</v>
      </c>
      <c r="J262" s="15" t="s">
        <v>2380</v>
      </c>
      <c r="K262" s="66" t="str">
        <f t="shared" si="28"/>
        <v>Yes</v>
      </c>
      <c r="L262" s="66" t="str">
        <f t="shared" si="29"/>
        <v>No</v>
      </c>
      <c r="N262" s="14">
        <v>30.684999999999999</v>
      </c>
      <c r="O262" s="20" t="str">
        <f t="shared" si="25"/>
        <v>OBESITY</v>
      </c>
      <c r="Q262" s="15">
        <v>8.23</v>
      </c>
      <c r="R262" s="20" t="str">
        <f t="shared" si="26"/>
        <v>DIABETES</v>
      </c>
      <c r="T262" s="14">
        <v>1995</v>
      </c>
      <c r="U262" s="15" t="s">
        <v>37</v>
      </c>
      <c r="V262" s="15">
        <v>15</v>
      </c>
      <c r="W262" s="35" t="str">
        <f t="shared" si="27"/>
        <v>15-Oct-1995</v>
      </c>
      <c r="X262" s="28"/>
      <c r="Y262" s="44">
        <f t="shared" si="30"/>
        <v>27</v>
      </c>
      <c r="AA262" s="45">
        <v>2498.41</v>
      </c>
      <c r="AB262" s="15" t="s">
        <v>13</v>
      </c>
      <c r="AC262" s="75" t="s">
        <v>12</v>
      </c>
    </row>
    <row r="263" spans="1:29" ht="15.6" x14ac:dyDescent="0.3">
      <c r="A263" s="1" t="s">
        <v>2646</v>
      </c>
      <c r="C263" s="46" t="s">
        <v>4721</v>
      </c>
      <c r="D263" s="46" t="s">
        <v>5215</v>
      </c>
      <c r="E263" s="46" t="s">
        <v>5214</v>
      </c>
      <c r="G263" s="14">
        <v>2</v>
      </c>
      <c r="I263" s="14" t="s">
        <v>2380</v>
      </c>
      <c r="J263" s="15" t="s">
        <v>2382</v>
      </c>
      <c r="K263" s="66" t="str">
        <f t="shared" si="28"/>
        <v>No</v>
      </c>
      <c r="L263" s="66" t="str">
        <f t="shared" si="29"/>
        <v>Yes</v>
      </c>
      <c r="N263" s="14">
        <v>37.524999999999999</v>
      </c>
      <c r="O263" s="20" t="str">
        <f t="shared" si="25"/>
        <v>OBESITY</v>
      </c>
      <c r="Q263" s="15">
        <v>9.0299999999999994</v>
      </c>
      <c r="R263" s="20" t="str">
        <f t="shared" si="26"/>
        <v>DIABETES</v>
      </c>
      <c r="T263" s="14">
        <v>2004</v>
      </c>
      <c r="U263" s="15" t="s">
        <v>20</v>
      </c>
      <c r="V263" s="15">
        <v>6</v>
      </c>
      <c r="W263" s="35" t="str">
        <f t="shared" si="27"/>
        <v>6-Sep-2004</v>
      </c>
      <c r="X263" s="28"/>
      <c r="Y263" s="44">
        <f t="shared" si="30"/>
        <v>18</v>
      </c>
      <c r="AA263" s="45">
        <v>2500.9299999999998</v>
      </c>
      <c r="AB263" s="15" t="s">
        <v>23</v>
      </c>
      <c r="AC263" s="75" t="s">
        <v>11</v>
      </c>
    </row>
    <row r="264" spans="1:29" ht="15.6" x14ac:dyDescent="0.3">
      <c r="A264" s="1" t="s">
        <v>2647</v>
      </c>
      <c r="C264" s="46" t="s">
        <v>4724</v>
      </c>
      <c r="D264" s="46" t="s">
        <v>5217</v>
      </c>
      <c r="E264" s="46" t="s">
        <v>5216</v>
      </c>
      <c r="G264" s="50">
        <v>0</v>
      </c>
      <c r="I264" s="14" t="s">
        <v>2382</v>
      </c>
      <c r="J264" s="15" t="s">
        <v>2382</v>
      </c>
      <c r="K264" s="66" t="str">
        <f t="shared" si="28"/>
        <v>Yes</v>
      </c>
      <c r="L264" s="66" t="str">
        <f t="shared" si="29"/>
        <v>Yes</v>
      </c>
      <c r="N264" s="14">
        <v>34.5</v>
      </c>
      <c r="O264" s="20" t="str">
        <f t="shared" si="25"/>
        <v>OBESITY</v>
      </c>
      <c r="Q264" s="15">
        <v>4.07</v>
      </c>
      <c r="R264" s="20" t="str">
        <f t="shared" si="26"/>
        <v>NORMAL</v>
      </c>
      <c r="T264" s="14">
        <v>1991</v>
      </c>
      <c r="U264" s="15" t="s">
        <v>35</v>
      </c>
      <c r="V264" s="15">
        <v>5</v>
      </c>
      <c r="W264" s="35" t="str">
        <f t="shared" si="27"/>
        <v>5-Aug-1991</v>
      </c>
      <c r="X264" s="28"/>
      <c r="Y264" s="44">
        <f t="shared" si="30"/>
        <v>31</v>
      </c>
      <c r="AA264" s="45">
        <v>2510.79</v>
      </c>
      <c r="AB264" s="15" t="s">
        <v>13</v>
      </c>
      <c r="AC264" s="75" t="s">
        <v>11</v>
      </c>
    </row>
    <row r="265" spans="1:29" ht="15.6" x14ac:dyDescent="0.3">
      <c r="A265" s="1" t="s">
        <v>2648</v>
      </c>
      <c r="C265" s="46" t="s">
        <v>4721</v>
      </c>
      <c r="D265" s="46" t="s">
        <v>5219</v>
      </c>
      <c r="E265" s="46" t="s">
        <v>5218</v>
      </c>
      <c r="G265" s="14">
        <v>2</v>
      </c>
      <c r="I265" s="14" t="s">
        <v>2382</v>
      </c>
      <c r="J265" s="15" t="s">
        <v>2380</v>
      </c>
      <c r="K265" s="66" t="str">
        <f t="shared" si="28"/>
        <v>Yes</v>
      </c>
      <c r="L265" s="66" t="str">
        <f t="shared" si="29"/>
        <v>No</v>
      </c>
      <c r="N265" s="14">
        <v>28.16</v>
      </c>
      <c r="O265" s="20" t="str">
        <f t="shared" si="25"/>
        <v>OVERWEIGHT</v>
      </c>
      <c r="Q265" s="15">
        <v>5.77</v>
      </c>
      <c r="R265" s="20" t="str">
        <f t="shared" si="26"/>
        <v>PREDIABETES</v>
      </c>
      <c r="T265" s="14">
        <v>1997</v>
      </c>
      <c r="U265" s="15" t="s">
        <v>15</v>
      </c>
      <c r="V265" s="15">
        <v>2</v>
      </c>
      <c r="W265" s="35" t="str">
        <f t="shared" si="27"/>
        <v>2-Nov-1997</v>
      </c>
      <c r="X265" s="28"/>
      <c r="Y265" s="44">
        <f t="shared" si="30"/>
        <v>25</v>
      </c>
      <c r="AA265" s="45">
        <v>2523.17</v>
      </c>
      <c r="AB265" s="15" t="s">
        <v>23</v>
      </c>
      <c r="AC265" s="75" t="s">
        <v>12</v>
      </c>
    </row>
    <row r="266" spans="1:29" ht="15.6" x14ac:dyDescent="0.3">
      <c r="A266" s="1" t="s">
        <v>2649</v>
      </c>
      <c r="C266" s="46" t="s">
        <v>4721</v>
      </c>
      <c r="D266" s="46" t="s">
        <v>5221</v>
      </c>
      <c r="E266" s="46" t="s">
        <v>5220</v>
      </c>
      <c r="G266" s="14">
        <v>1</v>
      </c>
      <c r="I266" s="14" t="s">
        <v>2382</v>
      </c>
      <c r="J266" s="15" t="s">
        <v>2380</v>
      </c>
      <c r="K266" s="66" t="str">
        <f t="shared" si="28"/>
        <v>Yes</v>
      </c>
      <c r="L266" s="66" t="str">
        <f t="shared" si="29"/>
        <v>No</v>
      </c>
      <c r="N266" s="14">
        <v>30.02</v>
      </c>
      <c r="O266" s="20" t="str">
        <f t="shared" si="25"/>
        <v>OBESITY</v>
      </c>
      <c r="Q266" s="15">
        <v>5.98</v>
      </c>
      <c r="R266" s="20" t="str">
        <f t="shared" si="26"/>
        <v>PREDIABETES</v>
      </c>
      <c r="T266" s="14">
        <v>2000</v>
      </c>
      <c r="U266" s="15" t="s">
        <v>35</v>
      </c>
      <c r="V266" s="15">
        <v>25</v>
      </c>
      <c r="W266" s="35" t="str">
        <f t="shared" si="27"/>
        <v>25-Aug-2000</v>
      </c>
      <c r="X266" s="28"/>
      <c r="Y266" s="44">
        <f t="shared" si="30"/>
        <v>22</v>
      </c>
      <c r="AA266" s="45">
        <v>2527.8200000000002</v>
      </c>
      <c r="AB266" s="15" t="s">
        <v>23</v>
      </c>
      <c r="AC266" s="75" t="s">
        <v>11</v>
      </c>
    </row>
    <row r="267" spans="1:29" ht="15.6" x14ac:dyDescent="0.3">
      <c r="A267" s="1" t="s">
        <v>2650</v>
      </c>
      <c r="C267" s="46" t="s">
        <v>4724</v>
      </c>
      <c r="D267" s="46" t="s">
        <v>5143</v>
      </c>
      <c r="E267" s="46" t="s">
        <v>5222</v>
      </c>
      <c r="G267" s="50">
        <v>0</v>
      </c>
      <c r="I267" s="14" t="s">
        <v>2382</v>
      </c>
      <c r="J267" s="15" t="s">
        <v>2380</v>
      </c>
      <c r="K267" s="66" t="str">
        <f t="shared" si="28"/>
        <v>Yes</v>
      </c>
      <c r="L267" s="66" t="str">
        <f t="shared" si="29"/>
        <v>No</v>
      </c>
      <c r="N267" s="14">
        <v>37.82</v>
      </c>
      <c r="O267" s="20" t="str">
        <f t="shared" si="25"/>
        <v>OBESITY</v>
      </c>
      <c r="Q267" s="15">
        <v>6.01</v>
      </c>
      <c r="R267" s="20" t="str">
        <f t="shared" si="26"/>
        <v>PREDIABETES</v>
      </c>
      <c r="T267" s="14">
        <v>1997</v>
      </c>
      <c r="U267" s="15" t="s">
        <v>10</v>
      </c>
      <c r="V267" s="15">
        <v>28</v>
      </c>
      <c r="W267" s="35" t="str">
        <f t="shared" si="27"/>
        <v>28-Jul-1997</v>
      </c>
      <c r="X267" s="28"/>
      <c r="Y267" s="44">
        <f t="shared" si="30"/>
        <v>25</v>
      </c>
      <c r="AA267" s="45">
        <v>2534.39</v>
      </c>
      <c r="AB267" s="15" t="s">
        <v>23</v>
      </c>
      <c r="AC267" s="75" t="s">
        <v>12</v>
      </c>
    </row>
    <row r="268" spans="1:29" ht="15.6" x14ac:dyDescent="0.3">
      <c r="A268" s="1" t="s">
        <v>2651</v>
      </c>
      <c r="C268" s="46" t="s">
        <v>4721</v>
      </c>
      <c r="D268" s="46" t="s">
        <v>5224</v>
      </c>
      <c r="E268" s="46" t="s">
        <v>5223</v>
      </c>
      <c r="G268" s="50">
        <v>0</v>
      </c>
      <c r="I268" s="14" t="s">
        <v>2382</v>
      </c>
      <c r="J268" s="15" t="s">
        <v>2382</v>
      </c>
      <c r="K268" s="66" t="str">
        <f t="shared" si="28"/>
        <v>Yes</v>
      </c>
      <c r="L268" s="66" t="str">
        <f t="shared" si="29"/>
        <v>Yes</v>
      </c>
      <c r="N268" s="14">
        <v>33.14</v>
      </c>
      <c r="O268" s="20" t="str">
        <f t="shared" si="25"/>
        <v>OBESITY</v>
      </c>
      <c r="Q268" s="15">
        <v>5.67</v>
      </c>
      <c r="R268" s="20" t="str">
        <f t="shared" si="26"/>
        <v>NORMAL</v>
      </c>
      <c r="T268" s="14">
        <v>1990</v>
      </c>
      <c r="U268" s="15" t="s">
        <v>37</v>
      </c>
      <c r="V268" s="15">
        <v>1</v>
      </c>
      <c r="W268" s="35" t="str">
        <f t="shared" si="27"/>
        <v>1-Oct-1990</v>
      </c>
      <c r="X268" s="28"/>
      <c r="Y268" s="44">
        <f t="shared" si="30"/>
        <v>32</v>
      </c>
      <c r="AA268" s="45">
        <v>2540.39</v>
      </c>
      <c r="AB268" s="15" t="s">
        <v>13</v>
      </c>
      <c r="AC268" s="75" t="s">
        <v>11</v>
      </c>
    </row>
    <row r="269" spans="1:29" ht="15.6" x14ac:dyDescent="0.3">
      <c r="A269" s="1" t="s">
        <v>2652</v>
      </c>
      <c r="C269" s="46" t="s">
        <v>4721</v>
      </c>
      <c r="D269" s="46" t="s">
        <v>5225</v>
      </c>
      <c r="E269" s="46" t="s">
        <v>5084</v>
      </c>
      <c r="G269" s="14">
        <v>1</v>
      </c>
      <c r="I269" s="14" t="s">
        <v>2382</v>
      </c>
      <c r="J269" s="15" t="s">
        <v>2382</v>
      </c>
      <c r="K269" s="66" t="str">
        <f t="shared" si="28"/>
        <v>Yes</v>
      </c>
      <c r="L269" s="66" t="str">
        <f t="shared" si="29"/>
        <v>Yes</v>
      </c>
      <c r="N269" s="14">
        <v>25.14</v>
      </c>
      <c r="O269" s="20" t="str">
        <f t="shared" si="25"/>
        <v>OVERWEIGHT</v>
      </c>
      <c r="Q269" s="15">
        <v>6.02</v>
      </c>
      <c r="R269" s="20" t="str">
        <f t="shared" si="26"/>
        <v>PREDIABETES</v>
      </c>
      <c r="T269" s="14">
        <v>1991</v>
      </c>
      <c r="U269" s="15" t="s">
        <v>15</v>
      </c>
      <c r="V269" s="15">
        <v>17</v>
      </c>
      <c r="W269" s="35" t="str">
        <f t="shared" si="27"/>
        <v>17-Nov-1991</v>
      </c>
      <c r="X269" s="28"/>
      <c r="Y269" s="44">
        <f t="shared" si="30"/>
        <v>31</v>
      </c>
      <c r="AA269" s="45">
        <v>2545.6799999999998</v>
      </c>
      <c r="AB269" s="15" t="s">
        <v>13</v>
      </c>
      <c r="AC269" s="75" t="s">
        <v>11</v>
      </c>
    </row>
    <row r="270" spans="1:29" ht="15.6" x14ac:dyDescent="0.3">
      <c r="A270" s="1" t="s">
        <v>2653</v>
      </c>
      <c r="C270" s="46" t="s">
        <v>4724</v>
      </c>
      <c r="D270" s="46" t="s">
        <v>4773</v>
      </c>
      <c r="E270" s="46" t="s">
        <v>5226</v>
      </c>
      <c r="G270" s="50">
        <v>0</v>
      </c>
      <c r="I270" s="14" t="s">
        <v>2382</v>
      </c>
      <c r="J270" s="15" t="s">
        <v>2380</v>
      </c>
      <c r="K270" s="66" t="str">
        <f t="shared" si="28"/>
        <v>Yes</v>
      </c>
      <c r="L270" s="66" t="str">
        <f t="shared" si="29"/>
        <v>No</v>
      </c>
      <c r="N270" s="14">
        <v>20.18</v>
      </c>
      <c r="O270" s="20" t="str">
        <f t="shared" si="25"/>
        <v>NORMAL WEIGHT</v>
      </c>
      <c r="Q270" s="15">
        <v>11.19</v>
      </c>
      <c r="R270" s="20" t="str">
        <f t="shared" si="26"/>
        <v>DIABETES</v>
      </c>
      <c r="T270" s="14">
        <v>2002</v>
      </c>
      <c r="U270" s="15" t="s">
        <v>37</v>
      </c>
      <c r="V270" s="15">
        <v>11</v>
      </c>
      <c r="W270" s="35" t="str">
        <f t="shared" si="27"/>
        <v>11-Oct-2002</v>
      </c>
      <c r="X270" s="28"/>
      <c r="Y270" s="44">
        <f t="shared" si="30"/>
        <v>20</v>
      </c>
      <c r="AA270" s="45">
        <v>2566.4699999999998</v>
      </c>
      <c r="AB270" s="15" t="s">
        <v>13</v>
      </c>
      <c r="AC270" s="75" t="s">
        <v>11</v>
      </c>
    </row>
    <row r="271" spans="1:29" ht="15.6" x14ac:dyDescent="0.3">
      <c r="A271" s="1" t="s">
        <v>2654</v>
      </c>
      <c r="C271" s="46" t="s">
        <v>4724</v>
      </c>
      <c r="D271" s="46" t="s">
        <v>5228</v>
      </c>
      <c r="E271" s="46" t="s">
        <v>5227</v>
      </c>
      <c r="G271" s="50">
        <v>0</v>
      </c>
      <c r="I271" s="14" t="s">
        <v>2382</v>
      </c>
      <c r="J271" s="15" t="s">
        <v>2380</v>
      </c>
      <c r="K271" s="66" t="str">
        <f t="shared" si="28"/>
        <v>Yes</v>
      </c>
      <c r="L271" s="66" t="str">
        <f t="shared" si="29"/>
        <v>No</v>
      </c>
      <c r="N271" s="14">
        <v>44.36</v>
      </c>
      <c r="O271" s="20" t="str">
        <f t="shared" si="25"/>
        <v>OBESITY</v>
      </c>
      <c r="Q271" s="15">
        <v>5.1100000000000003</v>
      </c>
      <c r="R271" s="20" t="str">
        <f t="shared" si="26"/>
        <v>NORMAL</v>
      </c>
      <c r="T271" s="14">
        <v>2002</v>
      </c>
      <c r="U271" s="15" t="s">
        <v>10</v>
      </c>
      <c r="V271" s="15">
        <v>20</v>
      </c>
      <c r="W271" s="35" t="str">
        <f t="shared" si="27"/>
        <v>20-Jul-2002</v>
      </c>
      <c r="X271" s="28"/>
      <c r="Y271" s="44">
        <f t="shared" si="30"/>
        <v>20</v>
      </c>
      <c r="AA271" s="45">
        <v>2585.04</v>
      </c>
      <c r="AB271" s="15" t="s">
        <v>300</v>
      </c>
      <c r="AC271" s="75" t="s">
        <v>11</v>
      </c>
    </row>
    <row r="272" spans="1:29" ht="15.6" x14ac:dyDescent="0.3">
      <c r="A272" s="1" t="s">
        <v>2655</v>
      </c>
      <c r="C272" s="46" t="s">
        <v>4724</v>
      </c>
      <c r="D272" s="46" t="s">
        <v>5230</v>
      </c>
      <c r="E272" s="46" t="s">
        <v>5229</v>
      </c>
      <c r="G272" s="50">
        <v>0</v>
      </c>
      <c r="I272" s="14" t="s">
        <v>2382</v>
      </c>
      <c r="J272" s="15" t="s">
        <v>2382</v>
      </c>
      <c r="K272" s="66" t="str">
        <f t="shared" si="28"/>
        <v>Yes</v>
      </c>
      <c r="L272" s="66" t="str">
        <f t="shared" si="29"/>
        <v>Yes</v>
      </c>
      <c r="N272" s="14">
        <v>23.82</v>
      </c>
      <c r="O272" s="20" t="str">
        <f t="shared" si="25"/>
        <v>NORMAL WEIGHT</v>
      </c>
      <c r="Q272" s="15">
        <v>10.85</v>
      </c>
      <c r="R272" s="20" t="str">
        <f t="shared" si="26"/>
        <v>DIABETES</v>
      </c>
      <c r="T272" s="14">
        <v>2001</v>
      </c>
      <c r="U272" s="15" t="s">
        <v>37</v>
      </c>
      <c r="V272" s="15">
        <v>15</v>
      </c>
      <c r="W272" s="35" t="str">
        <f t="shared" si="27"/>
        <v>15-Oct-2001</v>
      </c>
      <c r="X272" s="28"/>
      <c r="Y272" s="44">
        <f t="shared" si="30"/>
        <v>21</v>
      </c>
      <c r="AA272" s="45">
        <v>2585.27</v>
      </c>
      <c r="AB272" s="15" t="s">
        <v>42</v>
      </c>
      <c r="AC272" s="75" t="s">
        <v>11</v>
      </c>
    </row>
    <row r="273" spans="1:29" ht="15.6" x14ac:dyDescent="0.3">
      <c r="A273" s="1" t="s">
        <v>2656</v>
      </c>
      <c r="C273" s="46" t="s">
        <v>4724</v>
      </c>
      <c r="D273" s="46" t="s">
        <v>4737</v>
      </c>
      <c r="E273" s="46" t="s">
        <v>5231</v>
      </c>
      <c r="G273" s="14">
        <v>1</v>
      </c>
      <c r="I273" s="14" t="s">
        <v>2382</v>
      </c>
      <c r="J273" s="15" t="s">
        <v>2382</v>
      </c>
      <c r="K273" s="66" t="str">
        <f t="shared" si="28"/>
        <v>Yes</v>
      </c>
      <c r="L273" s="66" t="str">
        <f t="shared" si="29"/>
        <v>Yes</v>
      </c>
      <c r="N273" s="14">
        <v>45</v>
      </c>
      <c r="O273" s="20" t="str">
        <f t="shared" si="25"/>
        <v>OBESITY</v>
      </c>
      <c r="Q273" s="15">
        <v>5.24</v>
      </c>
      <c r="R273" s="20" t="str">
        <f t="shared" si="26"/>
        <v>NORMAL</v>
      </c>
      <c r="T273" s="14">
        <v>2001</v>
      </c>
      <c r="U273" s="15" t="s">
        <v>10</v>
      </c>
      <c r="V273" s="15">
        <v>28</v>
      </c>
      <c r="W273" s="35" t="str">
        <f t="shared" si="27"/>
        <v>28-Jul-2001</v>
      </c>
      <c r="X273" s="28"/>
      <c r="Y273" s="44">
        <f t="shared" si="30"/>
        <v>21</v>
      </c>
      <c r="AA273" s="45">
        <v>2585.85</v>
      </c>
      <c r="AB273" s="15" t="s">
        <v>247</v>
      </c>
      <c r="AC273" s="75" t="s">
        <v>11</v>
      </c>
    </row>
    <row r="274" spans="1:29" ht="15.6" x14ac:dyDescent="0.3">
      <c r="A274" s="1" t="s">
        <v>2657</v>
      </c>
      <c r="C274" s="46" t="s">
        <v>4724</v>
      </c>
      <c r="D274" s="46" t="s">
        <v>4825</v>
      </c>
      <c r="E274" s="46" t="s">
        <v>5232</v>
      </c>
      <c r="G274" s="50">
        <v>0</v>
      </c>
      <c r="I274" s="14" t="s">
        <v>2382</v>
      </c>
      <c r="J274" s="15" t="s">
        <v>2380</v>
      </c>
      <c r="K274" s="66" t="str">
        <f t="shared" si="28"/>
        <v>Yes</v>
      </c>
      <c r="L274" s="66" t="str">
        <f t="shared" si="29"/>
        <v>No</v>
      </c>
      <c r="N274" s="14">
        <v>26.62</v>
      </c>
      <c r="O274" s="20" t="str">
        <f t="shared" si="25"/>
        <v>OVERWEIGHT</v>
      </c>
      <c r="Q274" s="15">
        <v>10.08</v>
      </c>
      <c r="R274" s="20" t="str">
        <f t="shared" si="26"/>
        <v>DIABETES</v>
      </c>
      <c r="T274" s="14">
        <v>2001</v>
      </c>
      <c r="U274" s="15" t="s">
        <v>35</v>
      </c>
      <c r="V274" s="15">
        <v>26</v>
      </c>
      <c r="W274" s="35" t="str">
        <f t="shared" si="27"/>
        <v>26-Aug-2001</v>
      </c>
      <c r="X274" s="28"/>
      <c r="Y274" s="44">
        <f t="shared" si="30"/>
        <v>21</v>
      </c>
      <c r="AA274" s="45">
        <v>2597.7800000000002</v>
      </c>
      <c r="AB274" s="15" t="s">
        <v>42</v>
      </c>
      <c r="AC274" s="75" t="s">
        <v>11</v>
      </c>
    </row>
    <row r="275" spans="1:29" ht="15.6" x14ac:dyDescent="0.3">
      <c r="A275" s="1" t="s">
        <v>2658</v>
      </c>
      <c r="C275" s="46" t="s">
        <v>4724</v>
      </c>
      <c r="D275" s="46" t="s">
        <v>5234</v>
      </c>
      <c r="E275" s="46" t="s">
        <v>5233</v>
      </c>
      <c r="G275" s="50">
        <v>0</v>
      </c>
      <c r="I275" s="14" t="s">
        <v>2382</v>
      </c>
      <c r="J275" s="15" t="s">
        <v>2382</v>
      </c>
      <c r="K275" s="66" t="str">
        <f t="shared" si="28"/>
        <v>Yes</v>
      </c>
      <c r="L275" s="66" t="str">
        <f t="shared" si="29"/>
        <v>Yes</v>
      </c>
      <c r="N275" s="14">
        <v>32.67</v>
      </c>
      <c r="O275" s="20" t="str">
        <f t="shared" si="25"/>
        <v>OBESITY</v>
      </c>
      <c r="Q275" s="15">
        <v>10.97</v>
      </c>
      <c r="R275" s="20" t="str">
        <f t="shared" si="26"/>
        <v>DIABETES</v>
      </c>
      <c r="T275" s="14">
        <v>1997</v>
      </c>
      <c r="U275" s="15" t="s">
        <v>35</v>
      </c>
      <c r="V275" s="15">
        <v>26</v>
      </c>
      <c r="W275" s="35" t="str">
        <f t="shared" si="27"/>
        <v>26-Aug-1997</v>
      </c>
      <c r="X275" s="28"/>
      <c r="Y275" s="44">
        <f t="shared" si="30"/>
        <v>25</v>
      </c>
      <c r="AA275" s="45">
        <v>2632.99</v>
      </c>
      <c r="AB275" s="15" t="s">
        <v>42</v>
      </c>
      <c r="AC275" s="75" t="s">
        <v>11</v>
      </c>
    </row>
    <row r="276" spans="1:29" ht="15.6" x14ac:dyDescent="0.3">
      <c r="A276" s="1" t="s">
        <v>2659</v>
      </c>
      <c r="C276" s="46" t="s">
        <v>4724</v>
      </c>
      <c r="D276" s="46" t="s">
        <v>5236</v>
      </c>
      <c r="E276" s="46" t="s">
        <v>5235</v>
      </c>
      <c r="G276" s="14">
        <v>1</v>
      </c>
      <c r="I276" s="14" t="s">
        <v>2382</v>
      </c>
      <c r="J276" s="15" t="s">
        <v>2382</v>
      </c>
      <c r="K276" s="66" t="str">
        <f t="shared" si="28"/>
        <v>Yes</v>
      </c>
      <c r="L276" s="66" t="str">
        <f t="shared" si="29"/>
        <v>Yes</v>
      </c>
      <c r="N276" s="14">
        <v>44.44</v>
      </c>
      <c r="O276" s="20" t="str">
        <f t="shared" si="25"/>
        <v>OBESITY</v>
      </c>
      <c r="Q276" s="15">
        <v>4.9000000000000004</v>
      </c>
      <c r="R276" s="20" t="str">
        <f t="shared" si="26"/>
        <v>NORMAL</v>
      </c>
      <c r="T276" s="14">
        <v>2000</v>
      </c>
      <c r="U276" s="15" t="s">
        <v>18</v>
      </c>
      <c r="V276" s="15">
        <v>24</v>
      </c>
      <c r="W276" s="35" t="str">
        <f t="shared" si="27"/>
        <v>24-Jun-2000</v>
      </c>
      <c r="X276" s="28"/>
      <c r="Y276" s="44">
        <f t="shared" si="30"/>
        <v>22</v>
      </c>
      <c r="AA276" s="45">
        <v>2639.04</v>
      </c>
      <c r="AB276" s="15" t="s">
        <v>23</v>
      </c>
      <c r="AC276" s="75" t="s">
        <v>11</v>
      </c>
    </row>
    <row r="277" spans="1:29" ht="15.6" x14ac:dyDescent="0.3">
      <c r="A277" s="1" t="s">
        <v>2660</v>
      </c>
      <c r="C277" s="46" t="s">
        <v>4724</v>
      </c>
      <c r="D277" s="46" t="s">
        <v>5112</v>
      </c>
      <c r="E277" s="46" t="s">
        <v>5237</v>
      </c>
      <c r="G277" s="50">
        <v>0</v>
      </c>
      <c r="I277" s="14" t="s">
        <v>2382</v>
      </c>
      <c r="J277" s="15" t="s">
        <v>2380</v>
      </c>
      <c r="K277" s="66" t="str">
        <f t="shared" si="28"/>
        <v>Yes</v>
      </c>
      <c r="L277" s="66" t="str">
        <f t="shared" si="29"/>
        <v>No</v>
      </c>
      <c r="N277" s="14">
        <v>28.31</v>
      </c>
      <c r="O277" s="20" t="str">
        <f t="shared" si="25"/>
        <v>OVERWEIGHT</v>
      </c>
      <c r="Q277" s="15">
        <v>5.33</v>
      </c>
      <c r="R277" s="20" t="str">
        <f t="shared" si="26"/>
        <v>NORMAL</v>
      </c>
      <c r="T277" s="14">
        <v>2000</v>
      </c>
      <c r="U277" s="15" t="s">
        <v>30</v>
      </c>
      <c r="V277" s="15">
        <v>9</v>
      </c>
      <c r="W277" s="35" t="str">
        <f t="shared" si="27"/>
        <v>9-Dec-2000</v>
      </c>
      <c r="X277" s="28"/>
      <c r="Y277" s="44">
        <f t="shared" si="30"/>
        <v>22</v>
      </c>
      <c r="AA277" s="45">
        <v>2643.27</v>
      </c>
      <c r="AB277" s="15" t="s">
        <v>23</v>
      </c>
      <c r="AC277" s="75" t="s">
        <v>11</v>
      </c>
    </row>
    <row r="278" spans="1:29" ht="15.6" x14ac:dyDescent="0.3">
      <c r="A278" s="1" t="s">
        <v>2661</v>
      </c>
      <c r="C278" s="46" t="s">
        <v>4724</v>
      </c>
      <c r="D278" s="46" t="s">
        <v>5239</v>
      </c>
      <c r="E278" s="46" t="s">
        <v>5238</v>
      </c>
      <c r="G278" s="14">
        <v>2</v>
      </c>
      <c r="I278" s="14" t="s">
        <v>2382</v>
      </c>
      <c r="J278" s="15" t="s">
        <v>2380</v>
      </c>
      <c r="K278" s="66" t="str">
        <f t="shared" si="28"/>
        <v>Yes</v>
      </c>
      <c r="L278" s="66" t="str">
        <f t="shared" si="29"/>
        <v>No</v>
      </c>
      <c r="N278" s="14">
        <v>25.05</v>
      </c>
      <c r="O278" s="20" t="str">
        <f t="shared" si="25"/>
        <v>OVERWEIGHT</v>
      </c>
      <c r="Q278" s="15">
        <v>4.6100000000000003</v>
      </c>
      <c r="R278" s="20" t="str">
        <f t="shared" si="26"/>
        <v>NORMAL</v>
      </c>
      <c r="T278" s="14">
        <v>1996</v>
      </c>
      <c r="U278" s="15" t="s">
        <v>35</v>
      </c>
      <c r="V278" s="15">
        <v>5</v>
      </c>
      <c r="W278" s="35" t="str">
        <f t="shared" si="27"/>
        <v>5-Aug-1996</v>
      </c>
      <c r="X278" s="28"/>
      <c r="Y278" s="44">
        <f t="shared" si="30"/>
        <v>26</v>
      </c>
      <c r="AA278" s="45">
        <v>2680.95</v>
      </c>
      <c r="AB278" s="15" t="s">
        <v>23</v>
      </c>
      <c r="AC278" s="75" t="s">
        <v>12</v>
      </c>
    </row>
    <row r="279" spans="1:29" ht="15.6" x14ac:dyDescent="0.3">
      <c r="A279" s="1" t="s">
        <v>2662</v>
      </c>
      <c r="C279" s="46" t="s">
        <v>4724</v>
      </c>
      <c r="D279" s="46" t="s">
        <v>5241</v>
      </c>
      <c r="E279" s="46" t="s">
        <v>5240</v>
      </c>
      <c r="G279" s="50">
        <v>0</v>
      </c>
      <c r="I279" s="14" t="s">
        <v>2382</v>
      </c>
      <c r="J279" s="15" t="s">
        <v>2380</v>
      </c>
      <c r="K279" s="66" t="str">
        <f t="shared" si="28"/>
        <v>Yes</v>
      </c>
      <c r="L279" s="66" t="str">
        <f t="shared" si="29"/>
        <v>No</v>
      </c>
      <c r="N279" s="14">
        <v>28.34</v>
      </c>
      <c r="O279" s="20" t="str">
        <f t="shared" si="25"/>
        <v>OVERWEIGHT</v>
      </c>
      <c r="Q279" s="15">
        <v>8.18</v>
      </c>
      <c r="R279" s="20" t="str">
        <f t="shared" si="26"/>
        <v>DIABETES</v>
      </c>
      <c r="T279" s="14">
        <v>1994</v>
      </c>
      <c r="U279" s="15" t="s">
        <v>20</v>
      </c>
      <c r="V279" s="15">
        <v>17</v>
      </c>
      <c r="W279" s="35" t="str">
        <f t="shared" si="27"/>
        <v>17-Sep-1994</v>
      </c>
      <c r="X279" s="28"/>
      <c r="Y279" s="44">
        <f t="shared" si="30"/>
        <v>28</v>
      </c>
      <c r="AA279" s="45">
        <v>2684.69</v>
      </c>
      <c r="AB279" s="15" t="s">
        <v>13</v>
      </c>
      <c r="AC279" s="75" t="s">
        <v>11</v>
      </c>
    </row>
    <row r="280" spans="1:29" ht="15.6" x14ac:dyDescent="0.3">
      <c r="A280" s="1" t="s">
        <v>2663</v>
      </c>
      <c r="C280" s="46" t="s">
        <v>4721</v>
      </c>
      <c r="D280" s="46" t="s">
        <v>5242</v>
      </c>
      <c r="E280" s="46" t="s">
        <v>5066</v>
      </c>
      <c r="G280" s="50">
        <v>0</v>
      </c>
      <c r="I280" s="14" t="s">
        <v>2382</v>
      </c>
      <c r="J280" s="15" t="s">
        <v>2380</v>
      </c>
      <c r="K280" s="66" t="str">
        <f t="shared" si="28"/>
        <v>Yes</v>
      </c>
      <c r="L280" s="66" t="str">
        <f t="shared" si="29"/>
        <v>No</v>
      </c>
      <c r="N280" s="14">
        <v>17.765000000000001</v>
      </c>
      <c r="O280" s="20" t="str">
        <f t="shared" si="25"/>
        <v>UNDERWEIGHT</v>
      </c>
      <c r="Q280" s="15">
        <v>5.62</v>
      </c>
      <c r="R280" s="20" t="str">
        <f t="shared" si="26"/>
        <v>NORMAL</v>
      </c>
      <c r="T280" s="14">
        <v>1994</v>
      </c>
      <c r="U280" s="15" t="s">
        <v>37</v>
      </c>
      <c r="V280" s="15">
        <v>2</v>
      </c>
      <c r="W280" s="35" t="str">
        <f t="shared" si="27"/>
        <v>2-Oct-1994</v>
      </c>
      <c r="X280" s="28"/>
      <c r="Y280" s="44">
        <f t="shared" si="30"/>
        <v>28</v>
      </c>
      <c r="AA280" s="45">
        <v>2689.5</v>
      </c>
      <c r="AB280" s="15" t="s">
        <v>13</v>
      </c>
      <c r="AC280" s="75" t="s">
        <v>12</v>
      </c>
    </row>
    <row r="281" spans="1:29" ht="15.6" x14ac:dyDescent="0.3">
      <c r="A281" s="1" t="s">
        <v>2664</v>
      </c>
      <c r="C281" s="46" t="s">
        <v>4724</v>
      </c>
      <c r="D281" s="46" t="s">
        <v>5244</v>
      </c>
      <c r="E281" s="46" t="s">
        <v>5243</v>
      </c>
      <c r="G281" s="50">
        <v>0</v>
      </c>
      <c r="I281" s="14" t="s">
        <v>2382</v>
      </c>
      <c r="J281" s="15" t="s">
        <v>2380</v>
      </c>
      <c r="K281" s="66" t="str">
        <f t="shared" si="28"/>
        <v>Yes</v>
      </c>
      <c r="L281" s="66" t="str">
        <f t="shared" si="29"/>
        <v>No</v>
      </c>
      <c r="N281" s="14">
        <v>36.119999999999997</v>
      </c>
      <c r="O281" s="20" t="str">
        <f t="shared" si="25"/>
        <v>OBESITY</v>
      </c>
      <c r="Q281" s="15">
        <v>5.82</v>
      </c>
      <c r="R281" s="20" t="str">
        <f t="shared" si="26"/>
        <v>PREDIABETES</v>
      </c>
      <c r="T281" s="14">
        <v>1999</v>
      </c>
      <c r="U281" s="15" t="s">
        <v>18</v>
      </c>
      <c r="V281" s="15">
        <v>11</v>
      </c>
      <c r="W281" s="35" t="str">
        <f t="shared" si="27"/>
        <v>11-Jun-1999</v>
      </c>
      <c r="X281" s="28"/>
      <c r="Y281" s="44">
        <f t="shared" si="30"/>
        <v>23</v>
      </c>
      <c r="AA281" s="45">
        <v>2690.11</v>
      </c>
      <c r="AB281" s="15" t="s">
        <v>23</v>
      </c>
      <c r="AC281" s="75" t="s">
        <v>11</v>
      </c>
    </row>
    <row r="282" spans="1:29" ht="15.6" x14ac:dyDescent="0.3">
      <c r="A282" s="1" t="s">
        <v>2665</v>
      </c>
      <c r="C282" s="46" t="s">
        <v>4721</v>
      </c>
      <c r="D282" s="46" t="s">
        <v>5246</v>
      </c>
      <c r="E282" s="46" t="s">
        <v>5245</v>
      </c>
      <c r="G282" s="50">
        <v>0</v>
      </c>
      <c r="I282" s="14" t="s">
        <v>2382</v>
      </c>
      <c r="J282" s="15" t="s">
        <v>2380</v>
      </c>
      <c r="K282" s="66" t="str">
        <f t="shared" si="28"/>
        <v>Yes</v>
      </c>
      <c r="L282" s="66" t="str">
        <f t="shared" si="29"/>
        <v>No</v>
      </c>
      <c r="N282" s="14">
        <v>23.19</v>
      </c>
      <c r="O282" s="20" t="str">
        <f t="shared" si="25"/>
        <v>NORMAL WEIGHT</v>
      </c>
      <c r="Q282" s="15">
        <v>7.66</v>
      </c>
      <c r="R282" s="20" t="str">
        <f t="shared" si="26"/>
        <v>DIABETES</v>
      </c>
      <c r="T282" s="14">
        <v>1996</v>
      </c>
      <c r="U282" s="15" t="s">
        <v>18</v>
      </c>
      <c r="V282" s="15">
        <v>13</v>
      </c>
      <c r="W282" s="35" t="str">
        <f t="shared" si="27"/>
        <v>13-Jun-1996</v>
      </c>
      <c r="X282" s="28"/>
      <c r="Y282" s="44">
        <f t="shared" si="30"/>
        <v>26</v>
      </c>
      <c r="AA282" s="45">
        <v>2699.57</v>
      </c>
      <c r="AB282" s="15" t="s">
        <v>23</v>
      </c>
      <c r="AC282" s="75" t="s">
        <v>11</v>
      </c>
    </row>
    <row r="283" spans="1:29" ht="15.6" x14ac:dyDescent="0.3">
      <c r="A283" s="1" t="s">
        <v>2666</v>
      </c>
      <c r="C283" s="46" t="s">
        <v>4724</v>
      </c>
      <c r="D283" s="46" t="s">
        <v>5247</v>
      </c>
      <c r="E283" s="46" t="s">
        <v>4903</v>
      </c>
      <c r="G283" s="50">
        <v>0</v>
      </c>
      <c r="I283" s="14" t="s">
        <v>2382</v>
      </c>
      <c r="J283" s="15" t="s">
        <v>2380</v>
      </c>
      <c r="K283" s="66" t="str">
        <f t="shared" si="28"/>
        <v>Yes</v>
      </c>
      <c r="L283" s="66" t="str">
        <f t="shared" si="29"/>
        <v>No</v>
      </c>
      <c r="N283" s="14">
        <v>35.99</v>
      </c>
      <c r="O283" s="20" t="str">
        <f t="shared" si="25"/>
        <v>OBESITY</v>
      </c>
      <c r="Q283" s="15">
        <v>4.2300000000000004</v>
      </c>
      <c r="R283" s="20" t="str">
        <f t="shared" si="26"/>
        <v>NORMAL</v>
      </c>
      <c r="T283" s="14">
        <v>2003</v>
      </c>
      <c r="U283" s="15" t="s">
        <v>10</v>
      </c>
      <c r="V283" s="15">
        <v>17</v>
      </c>
      <c r="W283" s="35" t="str">
        <f t="shared" si="27"/>
        <v>17-Jul-2003</v>
      </c>
      <c r="X283" s="28"/>
      <c r="Y283" s="44">
        <f t="shared" si="30"/>
        <v>19</v>
      </c>
      <c r="AA283" s="45">
        <v>2709.11</v>
      </c>
      <c r="AB283" s="15" t="s">
        <v>23</v>
      </c>
      <c r="AC283" s="75" t="s">
        <v>11</v>
      </c>
    </row>
    <row r="284" spans="1:29" ht="15.6" x14ac:dyDescent="0.3">
      <c r="A284" s="1" t="s">
        <v>2667</v>
      </c>
      <c r="C284" s="46" t="s">
        <v>4724</v>
      </c>
      <c r="D284" s="46" t="s">
        <v>5249</v>
      </c>
      <c r="E284" s="46" t="s">
        <v>5248</v>
      </c>
      <c r="G284" s="14">
        <v>1</v>
      </c>
      <c r="I284" s="14" t="s">
        <v>2382</v>
      </c>
      <c r="J284" s="15" t="s">
        <v>2380</v>
      </c>
      <c r="K284" s="66" t="str">
        <f t="shared" si="28"/>
        <v>Yes</v>
      </c>
      <c r="L284" s="66" t="str">
        <f t="shared" si="29"/>
        <v>No</v>
      </c>
      <c r="N284" s="14">
        <v>30.25</v>
      </c>
      <c r="O284" s="20" t="str">
        <f t="shared" si="25"/>
        <v>OBESITY</v>
      </c>
      <c r="Q284" s="15">
        <v>5.58</v>
      </c>
      <c r="R284" s="20" t="str">
        <f t="shared" si="26"/>
        <v>NORMAL</v>
      </c>
      <c r="T284" s="14">
        <v>2003</v>
      </c>
      <c r="U284" s="15" t="s">
        <v>15</v>
      </c>
      <c r="V284" s="15">
        <v>21</v>
      </c>
      <c r="W284" s="35" t="str">
        <f t="shared" si="27"/>
        <v>21-Nov-2003</v>
      </c>
      <c r="X284" s="28"/>
      <c r="Y284" s="44">
        <f t="shared" si="30"/>
        <v>19</v>
      </c>
      <c r="AA284" s="45">
        <v>2709.24</v>
      </c>
      <c r="AB284" s="15" t="s">
        <v>23</v>
      </c>
      <c r="AC284" s="75" t="s">
        <v>11</v>
      </c>
    </row>
    <row r="285" spans="1:29" ht="15.6" x14ac:dyDescent="0.3">
      <c r="A285" s="1" t="s">
        <v>2668</v>
      </c>
      <c r="C285" s="46" t="s">
        <v>4724</v>
      </c>
      <c r="D285" s="46" t="s">
        <v>5251</v>
      </c>
      <c r="E285" s="46" t="s">
        <v>5250</v>
      </c>
      <c r="G285" s="50">
        <v>0</v>
      </c>
      <c r="I285" s="14" t="s">
        <v>2382</v>
      </c>
      <c r="J285" s="15" t="s">
        <v>2382</v>
      </c>
      <c r="K285" s="66" t="str">
        <f t="shared" si="28"/>
        <v>Yes</v>
      </c>
      <c r="L285" s="66" t="str">
        <f t="shared" si="29"/>
        <v>Yes</v>
      </c>
      <c r="N285" s="14">
        <v>26.24</v>
      </c>
      <c r="O285" s="20" t="str">
        <f t="shared" si="25"/>
        <v>OVERWEIGHT</v>
      </c>
      <c r="Q285" s="15">
        <v>6.26</v>
      </c>
      <c r="R285" s="20" t="str">
        <f t="shared" si="26"/>
        <v>PREDIABETES</v>
      </c>
      <c r="T285" s="14">
        <v>2003</v>
      </c>
      <c r="U285" s="15" t="s">
        <v>30</v>
      </c>
      <c r="V285" s="15">
        <v>1</v>
      </c>
      <c r="W285" s="35" t="str">
        <f t="shared" si="27"/>
        <v>1-Dec-2003</v>
      </c>
      <c r="X285" s="28"/>
      <c r="Y285" s="44">
        <f t="shared" si="30"/>
        <v>19</v>
      </c>
      <c r="AA285" s="45">
        <v>2710.83</v>
      </c>
      <c r="AB285" s="15" t="s">
        <v>23</v>
      </c>
      <c r="AC285" s="75" t="s">
        <v>11</v>
      </c>
    </row>
    <row r="286" spans="1:29" ht="15.6" x14ac:dyDescent="0.3">
      <c r="A286" s="1" t="s">
        <v>2669</v>
      </c>
      <c r="C286" s="46" t="s">
        <v>4724</v>
      </c>
      <c r="D286" s="46" t="s">
        <v>5253</v>
      </c>
      <c r="E286" s="46" t="s">
        <v>5252</v>
      </c>
      <c r="G286" s="50">
        <v>0</v>
      </c>
      <c r="I286" s="14" t="s">
        <v>2382</v>
      </c>
      <c r="J286" s="15" t="s">
        <v>2382</v>
      </c>
      <c r="K286" s="66" t="str">
        <f t="shared" si="28"/>
        <v>Yes</v>
      </c>
      <c r="L286" s="66" t="str">
        <f t="shared" si="29"/>
        <v>Yes</v>
      </c>
      <c r="N286" s="14">
        <v>31.36</v>
      </c>
      <c r="O286" s="20" t="str">
        <f t="shared" si="25"/>
        <v>OBESITY</v>
      </c>
      <c r="Q286" s="15">
        <v>10.6</v>
      </c>
      <c r="R286" s="20" t="str">
        <f t="shared" si="26"/>
        <v>DIABETES</v>
      </c>
      <c r="T286" s="14">
        <v>2003</v>
      </c>
      <c r="U286" s="15" t="s">
        <v>35</v>
      </c>
      <c r="V286" s="15">
        <v>6</v>
      </c>
      <c r="W286" s="35" t="str">
        <f t="shared" si="27"/>
        <v>6-Aug-2003</v>
      </c>
      <c r="X286" s="28"/>
      <c r="Y286" s="44">
        <f t="shared" si="30"/>
        <v>19</v>
      </c>
      <c r="AA286" s="45">
        <v>2719.28</v>
      </c>
      <c r="AB286" s="15" t="s">
        <v>23</v>
      </c>
      <c r="AC286" s="75" t="s">
        <v>11</v>
      </c>
    </row>
    <row r="287" spans="1:29" ht="15.6" x14ac:dyDescent="0.3">
      <c r="A287" s="1" t="s">
        <v>2670</v>
      </c>
      <c r="C287" s="46" t="s">
        <v>4721</v>
      </c>
      <c r="D287" s="46" t="s">
        <v>5255</v>
      </c>
      <c r="E287" s="46" t="s">
        <v>5254</v>
      </c>
      <c r="G287" s="50">
        <v>0</v>
      </c>
      <c r="I287" s="14" t="s">
        <v>2382</v>
      </c>
      <c r="J287" s="15" t="s">
        <v>2382</v>
      </c>
      <c r="K287" s="66" t="str">
        <f t="shared" si="28"/>
        <v>Yes</v>
      </c>
      <c r="L287" s="66" t="str">
        <f t="shared" si="29"/>
        <v>Yes</v>
      </c>
      <c r="N287" s="14">
        <v>25.69</v>
      </c>
      <c r="O287" s="20" t="str">
        <f t="shared" si="25"/>
        <v>OVERWEIGHT</v>
      </c>
      <c r="Q287" s="15">
        <v>4.78</v>
      </c>
      <c r="R287" s="20" t="str">
        <f t="shared" si="26"/>
        <v>NORMAL</v>
      </c>
      <c r="T287" s="14">
        <v>1997</v>
      </c>
      <c r="U287" s="15" t="s">
        <v>37</v>
      </c>
      <c r="V287" s="15">
        <v>30</v>
      </c>
      <c r="W287" s="35" t="str">
        <f t="shared" si="27"/>
        <v>30-Oct-1997</v>
      </c>
      <c r="X287" s="28"/>
      <c r="Y287" s="44">
        <f t="shared" si="30"/>
        <v>25</v>
      </c>
      <c r="AA287" s="45">
        <v>2721.32</v>
      </c>
      <c r="AB287" s="15" t="s">
        <v>276</v>
      </c>
      <c r="AC287" s="75" t="s">
        <v>16</v>
      </c>
    </row>
    <row r="288" spans="1:29" ht="15.6" x14ac:dyDescent="0.3">
      <c r="A288" s="1" t="s">
        <v>2671</v>
      </c>
      <c r="C288" s="46" t="s">
        <v>4721</v>
      </c>
      <c r="D288" s="46" t="s">
        <v>5257</v>
      </c>
      <c r="E288" s="46" t="s">
        <v>5256</v>
      </c>
      <c r="G288" s="14">
        <v>2</v>
      </c>
      <c r="I288" s="14" t="s">
        <v>2382</v>
      </c>
      <c r="J288" s="15" t="s">
        <v>2380</v>
      </c>
      <c r="K288" s="66" t="str">
        <f t="shared" si="28"/>
        <v>Yes</v>
      </c>
      <c r="L288" s="66" t="str">
        <f t="shared" si="29"/>
        <v>No</v>
      </c>
      <c r="N288" s="14">
        <v>25.46</v>
      </c>
      <c r="O288" s="20" t="str">
        <f t="shared" si="25"/>
        <v>OVERWEIGHT</v>
      </c>
      <c r="Q288" s="15">
        <v>6.03</v>
      </c>
      <c r="R288" s="20" t="str">
        <f t="shared" si="26"/>
        <v>PREDIABETES</v>
      </c>
      <c r="T288" s="14">
        <v>1988</v>
      </c>
      <c r="U288" s="15" t="s">
        <v>35</v>
      </c>
      <c r="V288" s="15">
        <v>20</v>
      </c>
      <c r="W288" s="35" t="str">
        <f t="shared" si="27"/>
        <v>20-Aug-1988</v>
      </c>
      <c r="X288" s="28"/>
      <c r="Y288" s="44">
        <f t="shared" si="30"/>
        <v>34</v>
      </c>
      <c r="AA288" s="45">
        <v>2726.06</v>
      </c>
      <c r="AB288" s="15" t="s">
        <v>13</v>
      </c>
      <c r="AC288" s="75" t="s">
        <v>11</v>
      </c>
    </row>
    <row r="289" spans="1:29" ht="15.6" x14ac:dyDescent="0.3">
      <c r="A289" s="1" t="s">
        <v>2672</v>
      </c>
      <c r="C289" s="46" t="s">
        <v>4724</v>
      </c>
      <c r="D289" s="46" t="s">
        <v>5112</v>
      </c>
      <c r="E289" s="46" t="s">
        <v>5258</v>
      </c>
      <c r="G289" s="14">
        <v>1</v>
      </c>
      <c r="I289" s="14" t="s">
        <v>2382</v>
      </c>
      <c r="J289" s="15" t="s">
        <v>2382</v>
      </c>
      <c r="K289" s="66" t="str">
        <f t="shared" si="28"/>
        <v>Yes</v>
      </c>
      <c r="L289" s="66" t="str">
        <f t="shared" si="29"/>
        <v>Yes</v>
      </c>
      <c r="N289" s="14">
        <v>31.83</v>
      </c>
      <c r="O289" s="20" t="str">
        <f t="shared" si="25"/>
        <v>OBESITY</v>
      </c>
      <c r="Q289" s="15">
        <v>11.55</v>
      </c>
      <c r="R289" s="20" t="str">
        <f t="shared" si="26"/>
        <v>DIABETES</v>
      </c>
      <c r="T289" s="14">
        <v>1997</v>
      </c>
      <c r="U289" s="15" t="s">
        <v>37</v>
      </c>
      <c r="V289" s="15">
        <v>6</v>
      </c>
      <c r="W289" s="35" t="str">
        <f t="shared" si="27"/>
        <v>6-Oct-1997</v>
      </c>
      <c r="X289" s="28"/>
      <c r="Y289" s="44">
        <f t="shared" si="30"/>
        <v>25</v>
      </c>
      <c r="AA289" s="45">
        <v>2727.4</v>
      </c>
      <c r="AB289" s="15" t="s">
        <v>168</v>
      </c>
      <c r="AC289" s="75" t="s">
        <v>12</v>
      </c>
    </row>
    <row r="290" spans="1:29" ht="15.6" x14ac:dyDescent="0.3">
      <c r="A290" s="1" t="s">
        <v>2673</v>
      </c>
      <c r="C290" s="46" t="s">
        <v>4724</v>
      </c>
      <c r="D290" s="46" t="s">
        <v>5260</v>
      </c>
      <c r="E290" s="46" t="s">
        <v>5259</v>
      </c>
      <c r="G290" s="14">
        <v>1</v>
      </c>
      <c r="I290" s="14" t="s">
        <v>2382</v>
      </c>
      <c r="J290" s="15" t="s">
        <v>2382</v>
      </c>
      <c r="K290" s="66" t="str">
        <f t="shared" si="28"/>
        <v>Yes</v>
      </c>
      <c r="L290" s="66" t="str">
        <f t="shared" si="29"/>
        <v>Yes</v>
      </c>
      <c r="N290" s="14">
        <v>24.43</v>
      </c>
      <c r="O290" s="20" t="str">
        <f t="shared" si="25"/>
        <v>NORMAL WEIGHT</v>
      </c>
      <c r="Q290" s="15">
        <v>7.59</v>
      </c>
      <c r="R290" s="20" t="str">
        <f t="shared" si="26"/>
        <v>DIABETES</v>
      </c>
      <c r="T290" s="14">
        <v>2003</v>
      </c>
      <c r="U290" s="15" t="s">
        <v>30</v>
      </c>
      <c r="V290" s="15">
        <v>3</v>
      </c>
      <c r="W290" s="35" t="str">
        <f t="shared" si="27"/>
        <v>3-Dec-2003</v>
      </c>
      <c r="X290" s="28"/>
      <c r="Y290" s="44">
        <f t="shared" si="30"/>
        <v>19</v>
      </c>
      <c r="AA290" s="45">
        <v>2730.11</v>
      </c>
      <c r="AB290" s="15" t="s">
        <v>23</v>
      </c>
      <c r="AC290" s="75" t="s">
        <v>11</v>
      </c>
    </row>
    <row r="291" spans="1:29" ht="15.6" x14ac:dyDescent="0.3">
      <c r="A291" s="1" t="s">
        <v>2674</v>
      </c>
      <c r="C291" s="46" t="s">
        <v>4724</v>
      </c>
      <c r="D291" s="46" t="s">
        <v>5147</v>
      </c>
      <c r="E291" s="46" t="s">
        <v>5261</v>
      </c>
      <c r="G291" s="50">
        <v>0</v>
      </c>
      <c r="I291" s="14" t="s">
        <v>2382</v>
      </c>
      <c r="J291" s="15" t="s">
        <v>2380</v>
      </c>
      <c r="K291" s="66" t="str">
        <f t="shared" si="28"/>
        <v>Yes</v>
      </c>
      <c r="L291" s="66" t="str">
        <f t="shared" si="29"/>
        <v>No</v>
      </c>
      <c r="N291" s="14">
        <v>41.9</v>
      </c>
      <c r="O291" s="20" t="str">
        <f t="shared" si="25"/>
        <v>OBESITY</v>
      </c>
      <c r="Q291" s="15">
        <v>4.26</v>
      </c>
      <c r="R291" s="20" t="str">
        <f t="shared" si="26"/>
        <v>NORMAL</v>
      </c>
      <c r="T291" s="14">
        <v>2000</v>
      </c>
      <c r="U291" s="15" t="s">
        <v>30</v>
      </c>
      <c r="V291" s="15">
        <v>17</v>
      </c>
      <c r="W291" s="35" t="str">
        <f t="shared" si="27"/>
        <v>17-Dec-2000</v>
      </c>
      <c r="X291" s="28"/>
      <c r="Y291" s="44">
        <f t="shared" si="30"/>
        <v>22</v>
      </c>
      <c r="AA291" s="45">
        <v>2731.91</v>
      </c>
      <c r="AB291" s="15" t="s">
        <v>247</v>
      </c>
      <c r="AC291" s="75" t="s">
        <v>11</v>
      </c>
    </row>
    <row r="292" spans="1:29" ht="15.6" x14ac:dyDescent="0.3">
      <c r="A292" s="1" t="s">
        <v>2675</v>
      </c>
      <c r="C292" s="46" t="s">
        <v>4724</v>
      </c>
      <c r="D292" s="46" t="s">
        <v>5263</v>
      </c>
      <c r="E292" s="46" t="s">
        <v>5262</v>
      </c>
      <c r="G292" s="14">
        <v>1</v>
      </c>
      <c r="I292" s="14" t="s">
        <v>2382</v>
      </c>
      <c r="J292" s="15" t="s">
        <v>2382</v>
      </c>
      <c r="K292" s="66" t="str">
        <f t="shared" si="28"/>
        <v>Yes</v>
      </c>
      <c r="L292" s="66" t="str">
        <f t="shared" si="29"/>
        <v>Yes</v>
      </c>
      <c r="N292" s="14">
        <v>22.88</v>
      </c>
      <c r="O292" s="20" t="str">
        <f t="shared" si="25"/>
        <v>NORMAL WEIGHT</v>
      </c>
      <c r="Q292" s="15">
        <v>5.9</v>
      </c>
      <c r="R292" s="20" t="str">
        <f t="shared" si="26"/>
        <v>PREDIABETES</v>
      </c>
      <c r="T292" s="14">
        <v>2000</v>
      </c>
      <c r="U292" s="15" t="s">
        <v>37</v>
      </c>
      <c r="V292" s="15">
        <v>3</v>
      </c>
      <c r="W292" s="35" t="str">
        <f t="shared" si="27"/>
        <v>3-Oct-2000</v>
      </c>
      <c r="X292" s="28"/>
      <c r="Y292" s="44">
        <f t="shared" si="30"/>
        <v>22</v>
      </c>
      <c r="AA292" s="45">
        <v>2741.95</v>
      </c>
      <c r="AB292" s="15" t="s">
        <v>247</v>
      </c>
      <c r="AC292" s="75" t="s">
        <v>11</v>
      </c>
    </row>
    <row r="293" spans="1:29" ht="15.6" x14ac:dyDescent="0.3">
      <c r="A293" s="1" t="s">
        <v>2676</v>
      </c>
      <c r="C293" s="46" t="s">
        <v>4724</v>
      </c>
      <c r="D293" s="46" t="s">
        <v>5265</v>
      </c>
      <c r="E293" s="46" t="s">
        <v>5264</v>
      </c>
      <c r="G293" s="50">
        <v>0</v>
      </c>
      <c r="I293" s="14" t="s">
        <v>2380</v>
      </c>
      <c r="J293" s="15" t="s">
        <v>2380</v>
      </c>
      <c r="K293" s="66" t="str">
        <f t="shared" si="28"/>
        <v>No</v>
      </c>
      <c r="L293" s="66" t="str">
        <f t="shared" si="29"/>
        <v>No</v>
      </c>
      <c r="N293" s="14">
        <v>29.734999999999999</v>
      </c>
      <c r="O293" s="20" t="str">
        <f t="shared" si="25"/>
        <v>OVERWEIGHT</v>
      </c>
      <c r="Q293" s="15">
        <v>7.79</v>
      </c>
      <c r="R293" s="20" t="str">
        <f t="shared" si="26"/>
        <v>DIABETES</v>
      </c>
      <c r="T293" s="14">
        <v>2000</v>
      </c>
      <c r="U293" s="15" t="s">
        <v>37</v>
      </c>
      <c r="V293" s="15">
        <v>11</v>
      </c>
      <c r="W293" s="35" t="str">
        <f t="shared" si="27"/>
        <v>11-Oct-2000</v>
      </c>
      <c r="X293" s="28"/>
      <c r="Y293" s="44">
        <f t="shared" si="30"/>
        <v>22</v>
      </c>
      <c r="AA293" s="45">
        <v>2755.02</v>
      </c>
      <c r="AB293" s="15" t="s">
        <v>247</v>
      </c>
      <c r="AC293" s="75" t="s">
        <v>11</v>
      </c>
    </row>
    <row r="294" spans="1:29" ht="15.6" x14ac:dyDescent="0.3">
      <c r="A294" s="1" t="s">
        <v>2677</v>
      </c>
      <c r="C294" s="46" t="s">
        <v>4724</v>
      </c>
      <c r="D294" s="46" t="s">
        <v>5267</v>
      </c>
      <c r="E294" s="46" t="s">
        <v>5266</v>
      </c>
      <c r="G294" s="14">
        <v>1</v>
      </c>
      <c r="I294" s="14" t="s">
        <v>2382</v>
      </c>
      <c r="J294" s="15" t="s">
        <v>2380</v>
      </c>
      <c r="K294" s="66" t="str">
        <f t="shared" si="28"/>
        <v>Yes</v>
      </c>
      <c r="L294" s="66" t="str">
        <f t="shared" si="29"/>
        <v>No</v>
      </c>
      <c r="N294" s="14">
        <v>40.74</v>
      </c>
      <c r="O294" s="20" t="str">
        <f t="shared" si="25"/>
        <v>OBESITY</v>
      </c>
      <c r="Q294" s="15">
        <v>5.28</v>
      </c>
      <c r="R294" s="20" t="str">
        <f t="shared" si="26"/>
        <v>NORMAL</v>
      </c>
      <c r="T294" s="14">
        <v>1997</v>
      </c>
      <c r="U294" s="15" t="s">
        <v>35</v>
      </c>
      <c r="V294" s="15">
        <v>10</v>
      </c>
      <c r="W294" s="35" t="str">
        <f t="shared" si="27"/>
        <v>10-Aug-1997</v>
      </c>
      <c r="X294" s="28"/>
      <c r="Y294" s="44">
        <f t="shared" si="30"/>
        <v>25</v>
      </c>
      <c r="AA294" s="45">
        <v>2758.99</v>
      </c>
      <c r="AB294" s="15" t="s">
        <v>23</v>
      </c>
      <c r="AC294" s="75" t="s">
        <v>11</v>
      </c>
    </row>
    <row r="295" spans="1:29" ht="15.6" x14ac:dyDescent="0.3">
      <c r="A295" s="1" t="s">
        <v>2678</v>
      </c>
      <c r="C295" s="46" t="s">
        <v>4721</v>
      </c>
      <c r="D295" s="46" t="s">
        <v>5269</v>
      </c>
      <c r="E295" s="46" t="s">
        <v>5268</v>
      </c>
      <c r="G295" s="14">
        <v>2</v>
      </c>
      <c r="I295" s="14" t="s">
        <v>2382</v>
      </c>
      <c r="J295" s="15" t="s">
        <v>2380</v>
      </c>
      <c r="K295" s="66" t="str">
        <f t="shared" si="28"/>
        <v>Yes</v>
      </c>
      <c r="L295" s="66" t="str">
        <f t="shared" si="29"/>
        <v>No</v>
      </c>
      <c r="N295" s="14">
        <v>24.14</v>
      </c>
      <c r="O295" s="20" t="str">
        <f t="shared" si="25"/>
        <v>NORMAL WEIGHT</v>
      </c>
      <c r="Q295" s="15">
        <v>5.87</v>
      </c>
      <c r="R295" s="20" t="str">
        <f t="shared" si="26"/>
        <v>PREDIABETES</v>
      </c>
      <c r="T295" s="14">
        <v>2004</v>
      </c>
      <c r="U295" s="15" t="s">
        <v>15</v>
      </c>
      <c r="V295" s="15">
        <v>14</v>
      </c>
      <c r="W295" s="35" t="str">
        <f t="shared" si="27"/>
        <v>14-Nov-2004</v>
      </c>
      <c r="X295" s="28"/>
      <c r="Y295" s="44">
        <f t="shared" si="30"/>
        <v>18</v>
      </c>
      <c r="AA295" s="45">
        <v>2773.46</v>
      </c>
      <c r="AB295" s="15" t="s">
        <v>300</v>
      </c>
      <c r="AC295" s="75" t="s">
        <v>11</v>
      </c>
    </row>
    <row r="296" spans="1:29" ht="15.6" x14ac:dyDescent="0.3">
      <c r="A296" s="1" t="s">
        <v>2679</v>
      </c>
      <c r="C296" s="46" t="s">
        <v>4724</v>
      </c>
      <c r="D296" s="46" t="s">
        <v>5271</v>
      </c>
      <c r="E296" s="46" t="s">
        <v>5270</v>
      </c>
      <c r="G296" s="14">
        <v>1</v>
      </c>
      <c r="I296" s="14" t="s">
        <v>2382</v>
      </c>
      <c r="J296" s="15" t="s">
        <v>2382</v>
      </c>
      <c r="K296" s="66" t="str">
        <f t="shared" si="28"/>
        <v>Yes</v>
      </c>
      <c r="L296" s="66" t="str">
        <f t="shared" si="29"/>
        <v>Yes</v>
      </c>
      <c r="N296" s="14">
        <v>25.15</v>
      </c>
      <c r="O296" s="20" t="str">
        <f t="shared" si="25"/>
        <v>OVERWEIGHT</v>
      </c>
      <c r="Q296" s="15">
        <v>9.08</v>
      </c>
      <c r="R296" s="20" t="str">
        <f t="shared" si="26"/>
        <v>DIABETES</v>
      </c>
      <c r="T296" s="14">
        <v>1999</v>
      </c>
      <c r="U296" s="15" t="s">
        <v>18</v>
      </c>
      <c r="V296" s="15">
        <v>9</v>
      </c>
      <c r="W296" s="35" t="str">
        <f t="shared" si="27"/>
        <v>9-Jun-1999</v>
      </c>
      <c r="X296" s="28"/>
      <c r="Y296" s="44">
        <f t="shared" si="30"/>
        <v>23</v>
      </c>
      <c r="AA296" s="45">
        <v>2775.19</v>
      </c>
      <c r="AB296" s="15" t="s">
        <v>23</v>
      </c>
      <c r="AC296" s="75" t="s">
        <v>11</v>
      </c>
    </row>
    <row r="297" spans="1:29" ht="15.6" x14ac:dyDescent="0.3">
      <c r="A297" s="1" t="s">
        <v>2680</v>
      </c>
      <c r="C297" s="46" t="s">
        <v>4724</v>
      </c>
      <c r="D297" s="46" t="s">
        <v>5273</v>
      </c>
      <c r="E297" s="46" t="s">
        <v>5272</v>
      </c>
      <c r="G297" s="14">
        <v>1</v>
      </c>
      <c r="I297" s="14" t="s">
        <v>2382</v>
      </c>
      <c r="J297" s="15" t="s">
        <v>2380</v>
      </c>
      <c r="K297" s="66" t="str">
        <f t="shared" si="28"/>
        <v>Yes</v>
      </c>
      <c r="L297" s="66" t="str">
        <f t="shared" si="29"/>
        <v>No</v>
      </c>
      <c r="N297" s="14">
        <v>28.71</v>
      </c>
      <c r="O297" s="20" t="str">
        <f t="shared" si="25"/>
        <v>OVERWEIGHT</v>
      </c>
      <c r="Q297" s="15">
        <v>5.2</v>
      </c>
      <c r="R297" s="20" t="str">
        <f t="shared" si="26"/>
        <v>NORMAL</v>
      </c>
      <c r="T297" s="14">
        <v>1999</v>
      </c>
      <c r="U297" s="15" t="s">
        <v>35</v>
      </c>
      <c r="V297" s="15">
        <v>29</v>
      </c>
      <c r="W297" s="35" t="str">
        <f t="shared" si="27"/>
        <v>29-Aug-1999</v>
      </c>
      <c r="X297" s="28"/>
      <c r="Y297" s="44">
        <f t="shared" si="30"/>
        <v>23</v>
      </c>
      <c r="AA297" s="45">
        <v>2775.19</v>
      </c>
      <c r="AB297" s="15" t="s">
        <v>23</v>
      </c>
      <c r="AC297" s="75" t="s">
        <v>11</v>
      </c>
    </row>
    <row r="298" spans="1:29" ht="15.6" x14ac:dyDescent="0.3">
      <c r="A298" s="1" t="s">
        <v>2681</v>
      </c>
      <c r="C298" s="46" t="s">
        <v>4724</v>
      </c>
      <c r="D298" s="46" t="s">
        <v>5275</v>
      </c>
      <c r="E298" s="46" t="s">
        <v>5274</v>
      </c>
      <c r="G298" s="50">
        <v>0</v>
      </c>
      <c r="I298" s="14" t="s">
        <v>2382</v>
      </c>
      <c r="J298" s="15" t="s">
        <v>2380</v>
      </c>
      <c r="K298" s="66" t="str">
        <f t="shared" si="28"/>
        <v>Yes</v>
      </c>
      <c r="L298" s="66" t="str">
        <f t="shared" si="29"/>
        <v>No</v>
      </c>
      <c r="N298" s="14">
        <v>23</v>
      </c>
      <c r="O298" s="20" t="str">
        <f t="shared" si="25"/>
        <v>NORMAL WEIGHT</v>
      </c>
      <c r="Q298" s="15">
        <v>5.48</v>
      </c>
      <c r="R298" s="20" t="str">
        <f t="shared" si="26"/>
        <v>NORMAL</v>
      </c>
      <c r="T298" s="14">
        <v>1999</v>
      </c>
      <c r="U298" s="15" t="s">
        <v>30</v>
      </c>
      <c r="V298" s="15">
        <v>24</v>
      </c>
      <c r="W298" s="35" t="str">
        <f t="shared" si="27"/>
        <v>24-Dec-1999</v>
      </c>
      <c r="X298" s="28"/>
      <c r="Y298" s="44">
        <f t="shared" si="30"/>
        <v>23</v>
      </c>
      <c r="AA298" s="45">
        <v>2789.06</v>
      </c>
      <c r="AB298" s="15" t="s">
        <v>23</v>
      </c>
      <c r="AC298" s="75" t="s">
        <v>11</v>
      </c>
    </row>
    <row r="299" spans="1:29" ht="15.6" x14ac:dyDescent="0.3">
      <c r="A299" s="1" t="s">
        <v>2682</v>
      </c>
      <c r="C299" s="46" t="s">
        <v>4721</v>
      </c>
      <c r="D299" s="46" t="s">
        <v>5277</v>
      </c>
      <c r="E299" s="46" t="s">
        <v>5276</v>
      </c>
      <c r="G299" s="50">
        <v>0</v>
      </c>
      <c r="I299" s="14" t="s">
        <v>2380</v>
      </c>
      <c r="J299" s="15" t="s">
        <v>2380</v>
      </c>
      <c r="K299" s="66" t="str">
        <f t="shared" si="28"/>
        <v>No</v>
      </c>
      <c r="L299" s="66" t="str">
        <f t="shared" si="29"/>
        <v>No</v>
      </c>
      <c r="N299" s="14">
        <v>36.86</v>
      </c>
      <c r="O299" s="20" t="str">
        <f t="shared" si="25"/>
        <v>OBESITY</v>
      </c>
      <c r="Q299" s="15">
        <v>11.95</v>
      </c>
      <c r="R299" s="20" t="str">
        <f t="shared" si="26"/>
        <v>DIABETES</v>
      </c>
      <c r="T299" s="14">
        <v>2004</v>
      </c>
      <c r="U299" s="15" t="s">
        <v>35</v>
      </c>
      <c r="V299" s="15">
        <v>4</v>
      </c>
      <c r="W299" s="35" t="str">
        <f t="shared" si="27"/>
        <v>4-Aug-2004</v>
      </c>
      <c r="X299" s="28"/>
      <c r="Y299" s="44">
        <f t="shared" si="30"/>
        <v>18</v>
      </c>
      <c r="AA299" s="45">
        <v>2801.26</v>
      </c>
      <c r="AB299" s="15" t="s">
        <v>13</v>
      </c>
      <c r="AC299" s="75" t="s">
        <v>11</v>
      </c>
    </row>
    <row r="300" spans="1:29" ht="15.6" x14ac:dyDescent="0.3">
      <c r="A300" s="1" t="s">
        <v>2683</v>
      </c>
      <c r="C300" s="46" t="s">
        <v>4724</v>
      </c>
      <c r="D300" s="46" t="s">
        <v>5279</v>
      </c>
      <c r="E300" s="46" t="s">
        <v>5278</v>
      </c>
      <c r="G300" s="14">
        <v>1</v>
      </c>
      <c r="I300" s="14" t="s">
        <v>2382</v>
      </c>
      <c r="J300" s="15" t="s">
        <v>2382</v>
      </c>
      <c r="K300" s="66" t="str">
        <f t="shared" si="28"/>
        <v>Yes</v>
      </c>
      <c r="L300" s="66" t="str">
        <f t="shared" si="29"/>
        <v>Yes</v>
      </c>
      <c r="N300" s="14">
        <v>24.25</v>
      </c>
      <c r="O300" s="20" t="str">
        <f t="shared" si="25"/>
        <v>NORMAL WEIGHT</v>
      </c>
      <c r="Q300" s="15">
        <v>8.6999999999999993</v>
      </c>
      <c r="R300" s="20" t="str">
        <f t="shared" si="26"/>
        <v>DIABETES</v>
      </c>
      <c r="T300" s="14">
        <v>2003</v>
      </c>
      <c r="U300" s="15" t="s">
        <v>20</v>
      </c>
      <c r="V300" s="15">
        <v>23</v>
      </c>
      <c r="W300" s="35" t="str">
        <f t="shared" si="27"/>
        <v>23-Sep-2003</v>
      </c>
      <c r="X300" s="28"/>
      <c r="Y300" s="44">
        <f t="shared" si="30"/>
        <v>19</v>
      </c>
      <c r="AA300" s="45">
        <v>2803.7</v>
      </c>
      <c r="AB300" s="15" t="s">
        <v>23</v>
      </c>
      <c r="AC300" s="75" t="s">
        <v>11</v>
      </c>
    </row>
    <row r="301" spans="1:29" ht="15.6" x14ac:dyDescent="0.3">
      <c r="A301" s="1" t="s">
        <v>2684</v>
      </c>
      <c r="C301" s="46" t="s">
        <v>4721</v>
      </c>
      <c r="D301" s="46" t="s">
        <v>5281</v>
      </c>
      <c r="E301" s="46" t="s">
        <v>5280</v>
      </c>
      <c r="G301" s="50">
        <v>0</v>
      </c>
      <c r="I301" s="14" t="s">
        <v>2382</v>
      </c>
      <c r="J301" s="15" t="s">
        <v>2380</v>
      </c>
      <c r="K301" s="66" t="str">
        <f t="shared" si="28"/>
        <v>Yes</v>
      </c>
      <c r="L301" s="66" t="str">
        <f t="shared" si="29"/>
        <v>No</v>
      </c>
      <c r="N301" s="14">
        <v>23.85</v>
      </c>
      <c r="O301" s="20" t="str">
        <f t="shared" si="25"/>
        <v>NORMAL WEIGHT</v>
      </c>
      <c r="Q301" s="15">
        <v>7.84</v>
      </c>
      <c r="R301" s="20" t="str">
        <f t="shared" si="26"/>
        <v>DIABETES</v>
      </c>
      <c r="T301" s="14">
        <v>2000</v>
      </c>
      <c r="U301" s="15" t="s">
        <v>37</v>
      </c>
      <c r="V301" s="15">
        <v>1</v>
      </c>
      <c r="W301" s="35" t="str">
        <f t="shared" si="27"/>
        <v>1-Oct-2000</v>
      </c>
      <c r="X301" s="28"/>
      <c r="Y301" s="44">
        <f t="shared" si="30"/>
        <v>22</v>
      </c>
      <c r="AA301" s="45">
        <v>2819.51</v>
      </c>
      <c r="AB301" s="15" t="s">
        <v>42</v>
      </c>
      <c r="AC301" s="75" t="s">
        <v>11</v>
      </c>
    </row>
    <row r="302" spans="1:29" ht="15.6" x14ac:dyDescent="0.3">
      <c r="A302" s="1" t="s">
        <v>2685</v>
      </c>
      <c r="C302" s="46" t="s">
        <v>4724</v>
      </c>
      <c r="D302" s="46" t="s">
        <v>5282</v>
      </c>
      <c r="E302" s="46" t="s">
        <v>5178</v>
      </c>
      <c r="G302" s="14">
        <v>1</v>
      </c>
      <c r="I302" s="14" t="s">
        <v>2382</v>
      </c>
      <c r="J302" s="15" t="s">
        <v>2382</v>
      </c>
      <c r="K302" s="66" t="str">
        <f t="shared" si="28"/>
        <v>Yes</v>
      </c>
      <c r="L302" s="66" t="str">
        <f t="shared" si="29"/>
        <v>Yes</v>
      </c>
      <c r="N302" s="14">
        <v>40.020000000000003</v>
      </c>
      <c r="O302" s="20" t="str">
        <f t="shared" si="25"/>
        <v>OBESITY</v>
      </c>
      <c r="Q302" s="15">
        <v>5.19</v>
      </c>
      <c r="R302" s="20" t="str">
        <f t="shared" si="26"/>
        <v>NORMAL</v>
      </c>
      <c r="T302" s="14">
        <v>1998</v>
      </c>
      <c r="U302" s="15" t="s">
        <v>15</v>
      </c>
      <c r="V302" s="15">
        <v>15</v>
      </c>
      <c r="W302" s="35" t="str">
        <f t="shared" si="27"/>
        <v>15-Nov-1998</v>
      </c>
      <c r="X302" s="28"/>
      <c r="Y302" s="44">
        <f t="shared" si="30"/>
        <v>24</v>
      </c>
      <c r="AA302" s="45">
        <v>2842.76</v>
      </c>
      <c r="AB302" s="15" t="s">
        <v>23</v>
      </c>
      <c r="AC302" s="75" t="s">
        <v>11</v>
      </c>
    </row>
    <row r="303" spans="1:29" ht="15.6" x14ac:dyDescent="0.3">
      <c r="A303" s="1" t="s">
        <v>2686</v>
      </c>
      <c r="C303" s="46" t="s">
        <v>4721</v>
      </c>
      <c r="D303" s="46" t="s">
        <v>4882</v>
      </c>
      <c r="E303" s="46" t="s">
        <v>5283</v>
      </c>
      <c r="G303" s="50">
        <v>0</v>
      </c>
      <c r="I303" s="14" t="s">
        <v>2382</v>
      </c>
      <c r="J303" s="15" t="s">
        <v>2380</v>
      </c>
      <c r="K303" s="66" t="str">
        <f t="shared" si="28"/>
        <v>Yes</v>
      </c>
      <c r="L303" s="66" t="str">
        <f t="shared" si="29"/>
        <v>No</v>
      </c>
      <c r="N303" s="14">
        <v>19.170000000000002</v>
      </c>
      <c r="O303" s="20" t="str">
        <f t="shared" si="25"/>
        <v>NORMAL WEIGHT</v>
      </c>
      <c r="Q303" s="15">
        <v>8.41</v>
      </c>
      <c r="R303" s="20" t="str">
        <f t="shared" si="26"/>
        <v>DIABETES</v>
      </c>
      <c r="T303" s="14">
        <v>1998</v>
      </c>
      <c r="U303" s="15" t="s">
        <v>18</v>
      </c>
      <c r="V303" s="15">
        <v>17</v>
      </c>
      <c r="W303" s="35" t="str">
        <f t="shared" si="27"/>
        <v>17-Jun-1998</v>
      </c>
      <c r="X303" s="28"/>
      <c r="Y303" s="44">
        <f t="shared" si="30"/>
        <v>24</v>
      </c>
      <c r="AA303" s="45">
        <v>2850.68</v>
      </c>
      <c r="AB303" s="15" t="s">
        <v>23</v>
      </c>
      <c r="AC303" s="75" t="s">
        <v>11</v>
      </c>
    </row>
    <row r="304" spans="1:29" ht="15.6" x14ac:dyDescent="0.3">
      <c r="A304" s="1" t="s">
        <v>2687</v>
      </c>
      <c r="C304" s="46" t="s">
        <v>4724</v>
      </c>
      <c r="D304" s="46" t="s">
        <v>5285</v>
      </c>
      <c r="E304" s="46" t="s">
        <v>5284</v>
      </c>
      <c r="G304" s="14">
        <v>2</v>
      </c>
      <c r="I304" s="14" t="s">
        <v>2382</v>
      </c>
      <c r="J304" s="15" t="s">
        <v>2382</v>
      </c>
      <c r="K304" s="66" t="str">
        <f t="shared" si="28"/>
        <v>Yes</v>
      </c>
      <c r="L304" s="66" t="str">
        <f t="shared" si="29"/>
        <v>Yes</v>
      </c>
      <c r="N304" s="14">
        <v>43.53</v>
      </c>
      <c r="O304" s="20" t="str">
        <f t="shared" si="25"/>
        <v>OBESITY</v>
      </c>
      <c r="Q304" s="15">
        <v>5.86</v>
      </c>
      <c r="R304" s="20" t="str">
        <f t="shared" si="26"/>
        <v>PREDIABETES</v>
      </c>
      <c r="T304" s="14">
        <v>1998</v>
      </c>
      <c r="U304" s="15" t="s">
        <v>20</v>
      </c>
      <c r="V304" s="15">
        <v>4</v>
      </c>
      <c r="W304" s="35" t="str">
        <f t="shared" si="27"/>
        <v>4-Sep-1998</v>
      </c>
      <c r="X304" s="28"/>
      <c r="Y304" s="44">
        <f t="shared" si="30"/>
        <v>24</v>
      </c>
      <c r="AA304" s="45">
        <v>2855.44</v>
      </c>
      <c r="AB304" s="15" t="s">
        <v>23</v>
      </c>
      <c r="AC304" s="75" t="s">
        <v>11</v>
      </c>
    </row>
    <row r="305" spans="1:29" ht="15.6" x14ac:dyDescent="0.3">
      <c r="A305" s="1" t="s">
        <v>2688</v>
      </c>
      <c r="C305" s="46" t="s">
        <v>4721</v>
      </c>
      <c r="D305" s="46" t="s">
        <v>5287</v>
      </c>
      <c r="E305" s="46" t="s">
        <v>5286</v>
      </c>
      <c r="G305" s="14">
        <v>1</v>
      </c>
      <c r="I305" s="14" t="s">
        <v>2382</v>
      </c>
      <c r="J305" s="15" t="s">
        <v>2380</v>
      </c>
      <c r="K305" s="66" t="str">
        <f t="shared" si="28"/>
        <v>Yes</v>
      </c>
      <c r="L305" s="66" t="str">
        <f t="shared" si="29"/>
        <v>No</v>
      </c>
      <c r="N305" s="14">
        <v>46.06</v>
      </c>
      <c r="O305" s="20" t="str">
        <f t="shared" si="25"/>
        <v>OBESITY</v>
      </c>
      <c r="Q305" s="15">
        <v>4.18</v>
      </c>
      <c r="R305" s="20" t="str">
        <f t="shared" si="26"/>
        <v>NORMAL</v>
      </c>
      <c r="T305" s="14">
        <v>1993</v>
      </c>
      <c r="U305" s="15" t="s">
        <v>15</v>
      </c>
      <c r="V305" s="15">
        <v>1</v>
      </c>
      <c r="W305" s="35" t="str">
        <f t="shared" si="27"/>
        <v>1-Nov-1993</v>
      </c>
      <c r="X305" s="28"/>
      <c r="Y305" s="44">
        <f t="shared" si="30"/>
        <v>29</v>
      </c>
      <c r="AA305" s="45">
        <v>2866.09</v>
      </c>
      <c r="AB305" s="15" t="s">
        <v>42</v>
      </c>
      <c r="AC305" s="75" t="s">
        <v>12</v>
      </c>
    </row>
    <row r="306" spans="1:29" ht="15.6" x14ac:dyDescent="0.3">
      <c r="A306" s="1" t="s">
        <v>2689</v>
      </c>
      <c r="C306" s="46" t="s">
        <v>4721</v>
      </c>
      <c r="D306" s="46" t="s">
        <v>5289</v>
      </c>
      <c r="E306" s="46" t="s">
        <v>5288</v>
      </c>
      <c r="G306" s="14">
        <v>2</v>
      </c>
      <c r="I306" s="14" t="s">
        <v>2382</v>
      </c>
      <c r="J306" s="15" t="s">
        <v>2382</v>
      </c>
      <c r="K306" s="66" t="str">
        <f t="shared" si="28"/>
        <v>Yes</v>
      </c>
      <c r="L306" s="66" t="str">
        <f t="shared" si="29"/>
        <v>Yes</v>
      </c>
      <c r="N306" s="14">
        <v>29.92</v>
      </c>
      <c r="O306" s="20" t="str">
        <f t="shared" si="25"/>
        <v/>
      </c>
      <c r="Q306" s="15">
        <v>11.99</v>
      </c>
      <c r="R306" s="20" t="str">
        <f t="shared" si="26"/>
        <v>DIABETES</v>
      </c>
      <c r="T306" s="14">
        <v>1993</v>
      </c>
      <c r="U306" s="15" t="s">
        <v>35</v>
      </c>
      <c r="V306" s="15">
        <v>12</v>
      </c>
      <c r="W306" s="35" t="str">
        <f t="shared" si="27"/>
        <v>12-Aug-1993</v>
      </c>
      <c r="X306" s="28"/>
      <c r="Y306" s="44">
        <f t="shared" si="30"/>
        <v>29</v>
      </c>
      <c r="AA306" s="45">
        <v>2867.12</v>
      </c>
      <c r="AB306" s="15" t="s">
        <v>13</v>
      </c>
      <c r="AC306" s="75" t="s">
        <v>16</v>
      </c>
    </row>
    <row r="307" spans="1:29" ht="15.6" x14ac:dyDescent="0.3">
      <c r="A307" s="1" t="s">
        <v>2690</v>
      </c>
      <c r="C307" s="46" t="s">
        <v>4721</v>
      </c>
      <c r="D307" s="46" t="s">
        <v>5290</v>
      </c>
      <c r="E307" s="46" t="s">
        <v>5172</v>
      </c>
      <c r="G307" s="14">
        <v>1</v>
      </c>
      <c r="I307" s="14" t="s">
        <v>2382</v>
      </c>
      <c r="J307" s="15" t="s">
        <v>2382</v>
      </c>
      <c r="K307" s="66" t="str">
        <f t="shared" si="28"/>
        <v>Yes</v>
      </c>
      <c r="L307" s="66" t="str">
        <f t="shared" si="29"/>
        <v>Yes</v>
      </c>
      <c r="N307" s="14">
        <v>28.46</v>
      </c>
      <c r="O307" s="20" t="str">
        <f t="shared" si="25"/>
        <v>OVERWEIGHT</v>
      </c>
      <c r="Q307" s="15">
        <v>4.8499999999999996</v>
      </c>
      <c r="R307" s="20" t="str">
        <f t="shared" si="26"/>
        <v>NORMAL</v>
      </c>
      <c r="T307" s="14">
        <v>1996</v>
      </c>
      <c r="U307" s="15" t="s">
        <v>18</v>
      </c>
      <c r="V307" s="15">
        <v>21</v>
      </c>
      <c r="W307" s="35" t="str">
        <f t="shared" si="27"/>
        <v>21-Jun-1996</v>
      </c>
      <c r="X307" s="28"/>
      <c r="Y307" s="44">
        <f t="shared" si="30"/>
        <v>26</v>
      </c>
      <c r="AA307" s="45">
        <v>2897.32</v>
      </c>
      <c r="AB307" s="15" t="s">
        <v>168</v>
      </c>
      <c r="AC307" s="75" t="s">
        <v>12</v>
      </c>
    </row>
    <row r="308" spans="1:29" ht="15.6" x14ac:dyDescent="0.3">
      <c r="A308" s="1" t="s">
        <v>2691</v>
      </c>
      <c r="C308" s="46" t="s">
        <v>4721</v>
      </c>
      <c r="D308" s="46" t="s">
        <v>4848</v>
      </c>
      <c r="E308" s="46" t="s">
        <v>5291</v>
      </c>
      <c r="G308" s="14">
        <v>1</v>
      </c>
      <c r="I308" s="14" t="s">
        <v>2382</v>
      </c>
      <c r="J308" s="15" t="s">
        <v>2382</v>
      </c>
      <c r="K308" s="66" t="str">
        <f t="shared" si="28"/>
        <v>Yes</v>
      </c>
      <c r="L308" s="66" t="str">
        <f t="shared" si="29"/>
        <v>Yes</v>
      </c>
      <c r="N308" s="14">
        <v>24.56</v>
      </c>
      <c r="O308" s="20" t="str">
        <f t="shared" si="25"/>
        <v>NORMAL WEIGHT</v>
      </c>
      <c r="Q308" s="15">
        <v>6.18</v>
      </c>
      <c r="R308" s="20" t="str">
        <f t="shared" si="26"/>
        <v>PREDIABETES</v>
      </c>
      <c r="T308" s="14">
        <v>2000</v>
      </c>
      <c r="U308" s="15" t="s">
        <v>10</v>
      </c>
      <c r="V308" s="15">
        <v>14</v>
      </c>
      <c r="W308" s="35" t="str">
        <f t="shared" si="27"/>
        <v>14-Jul-2000</v>
      </c>
      <c r="X308" s="28"/>
      <c r="Y308" s="44">
        <f t="shared" si="30"/>
        <v>22</v>
      </c>
      <c r="AA308" s="45">
        <v>2897.46</v>
      </c>
      <c r="AB308" s="15" t="s">
        <v>23</v>
      </c>
      <c r="AC308" s="75" t="s">
        <v>11</v>
      </c>
    </row>
    <row r="309" spans="1:29" ht="15.6" x14ac:dyDescent="0.3">
      <c r="A309" s="1" t="s">
        <v>2692</v>
      </c>
      <c r="C309" s="46" t="s">
        <v>4724</v>
      </c>
      <c r="D309" s="46" t="s">
        <v>5293</v>
      </c>
      <c r="E309" s="46" t="s">
        <v>5292</v>
      </c>
      <c r="G309" s="50">
        <v>0</v>
      </c>
      <c r="I309" s="14" t="s">
        <v>2382</v>
      </c>
      <c r="J309" s="15" t="s">
        <v>2380</v>
      </c>
      <c r="K309" s="66" t="str">
        <f t="shared" si="28"/>
        <v>Yes</v>
      </c>
      <c r="L309" s="66" t="str">
        <f t="shared" si="29"/>
        <v>No</v>
      </c>
      <c r="N309" s="14">
        <v>41.19</v>
      </c>
      <c r="O309" s="20" t="str">
        <f t="shared" si="25"/>
        <v>OBESITY</v>
      </c>
      <c r="Q309" s="15">
        <v>6.37</v>
      </c>
      <c r="R309" s="20" t="str">
        <f t="shared" si="26"/>
        <v>PREDIABETES</v>
      </c>
      <c r="T309" s="14">
        <v>1999</v>
      </c>
      <c r="U309" s="15" t="s">
        <v>15</v>
      </c>
      <c r="V309" s="15">
        <v>1</v>
      </c>
      <c r="W309" s="35" t="str">
        <f t="shared" si="27"/>
        <v>1-Nov-1999</v>
      </c>
      <c r="X309" s="28"/>
      <c r="Y309" s="44">
        <f t="shared" si="30"/>
        <v>23</v>
      </c>
      <c r="AA309" s="45">
        <v>2899.49</v>
      </c>
      <c r="AB309" s="15" t="s">
        <v>247</v>
      </c>
      <c r="AC309" s="75" t="s">
        <v>11</v>
      </c>
    </row>
    <row r="310" spans="1:29" ht="15.6" x14ac:dyDescent="0.3">
      <c r="A310" s="1" t="s">
        <v>2693</v>
      </c>
      <c r="C310" s="46" t="s">
        <v>4721</v>
      </c>
      <c r="D310" s="46" t="s">
        <v>5295</v>
      </c>
      <c r="E310" s="46" t="s">
        <v>5294</v>
      </c>
      <c r="G310" s="14">
        <v>2</v>
      </c>
      <c r="I310" s="14" t="s">
        <v>2382</v>
      </c>
      <c r="J310" s="15" t="s">
        <v>2382</v>
      </c>
      <c r="K310" s="66" t="str">
        <f t="shared" si="28"/>
        <v>Yes</v>
      </c>
      <c r="L310" s="66" t="str">
        <f t="shared" si="29"/>
        <v>Yes</v>
      </c>
      <c r="N310" s="14">
        <v>18.63</v>
      </c>
      <c r="O310" s="20" t="str">
        <f t="shared" si="25"/>
        <v>NORMAL WEIGHT</v>
      </c>
      <c r="Q310" s="15">
        <v>9.81</v>
      </c>
      <c r="R310" s="20" t="str">
        <f t="shared" si="26"/>
        <v>DIABETES</v>
      </c>
      <c r="T310" s="14">
        <v>1996</v>
      </c>
      <c r="U310" s="15" t="s">
        <v>37</v>
      </c>
      <c r="V310" s="15">
        <v>24</v>
      </c>
      <c r="W310" s="35" t="str">
        <f t="shared" si="27"/>
        <v>24-Oct-1996</v>
      </c>
      <c r="X310" s="28"/>
      <c r="Y310" s="44">
        <f t="shared" si="30"/>
        <v>26</v>
      </c>
      <c r="AA310" s="45">
        <v>2902.91</v>
      </c>
      <c r="AB310" s="15" t="s">
        <v>13</v>
      </c>
      <c r="AC310" s="75" t="s">
        <v>11</v>
      </c>
    </row>
    <row r="311" spans="1:29" ht="15.6" x14ac:dyDescent="0.3">
      <c r="A311" s="1" t="s">
        <v>2694</v>
      </c>
      <c r="C311" s="46" t="s">
        <v>4721</v>
      </c>
      <c r="D311" s="46" t="s">
        <v>5297</v>
      </c>
      <c r="E311" s="46" t="s">
        <v>5296</v>
      </c>
      <c r="G311" s="14">
        <v>1</v>
      </c>
      <c r="I311" s="14" t="s">
        <v>2382</v>
      </c>
      <c r="J311" s="15" t="s">
        <v>2382</v>
      </c>
      <c r="K311" s="66" t="str">
        <f t="shared" si="28"/>
        <v>Yes</v>
      </c>
      <c r="L311" s="66" t="str">
        <f t="shared" si="29"/>
        <v>Yes</v>
      </c>
      <c r="N311" s="14">
        <v>26.26</v>
      </c>
      <c r="O311" s="20" t="str">
        <f t="shared" si="25"/>
        <v>OVERWEIGHT</v>
      </c>
      <c r="Q311" s="15">
        <v>11.8</v>
      </c>
      <c r="R311" s="20" t="str">
        <f t="shared" si="26"/>
        <v>DIABETES</v>
      </c>
      <c r="T311" s="14">
        <v>1996</v>
      </c>
      <c r="U311" s="15" t="s">
        <v>18</v>
      </c>
      <c r="V311" s="15">
        <v>13</v>
      </c>
      <c r="W311" s="35" t="str">
        <f t="shared" si="27"/>
        <v>13-Jun-1996</v>
      </c>
      <c r="X311" s="28"/>
      <c r="Y311" s="44">
        <f t="shared" si="30"/>
        <v>26</v>
      </c>
      <c r="AA311" s="45">
        <v>2904.09</v>
      </c>
      <c r="AB311" s="15" t="s">
        <v>42</v>
      </c>
      <c r="AC311" s="75" t="s">
        <v>11</v>
      </c>
    </row>
    <row r="312" spans="1:29" ht="15.6" x14ac:dyDescent="0.3">
      <c r="A312" s="1" t="s">
        <v>2695</v>
      </c>
      <c r="C312" s="46" t="s">
        <v>4724</v>
      </c>
      <c r="D312" s="46" t="s">
        <v>5298</v>
      </c>
      <c r="E312" s="46" t="s">
        <v>4857</v>
      </c>
      <c r="G312" s="14">
        <v>1</v>
      </c>
      <c r="I312" s="14" t="s">
        <v>2382</v>
      </c>
      <c r="J312" s="15" t="s">
        <v>2382</v>
      </c>
      <c r="K312" s="66" t="str">
        <f t="shared" si="28"/>
        <v>Yes</v>
      </c>
      <c r="L312" s="66" t="str">
        <f t="shared" si="29"/>
        <v>Yes</v>
      </c>
      <c r="N312" s="14">
        <v>22.37</v>
      </c>
      <c r="O312" s="20" t="str">
        <f t="shared" si="25"/>
        <v>NORMAL WEIGHT</v>
      </c>
      <c r="Q312" s="15">
        <v>5.86</v>
      </c>
      <c r="R312" s="20" t="str">
        <f t="shared" si="26"/>
        <v>PREDIABETES</v>
      </c>
      <c r="T312" s="14">
        <v>2003</v>
      </c>
      <c r="U312" s="15" t="s">
        <v>18</v>
      </c>
      <c r="V312" s="15">
        <v>5</v>
      </c>
      <c r="W312" s="35" t="str">
        <f t="shared" si="27"/>
        <v>5-Jun-2003</v>
      </c>
      <c r="X312" s="28"/>
      <c r="Y312" s="44">
        <f t="shared" si="30"/>
        <v>20</v>
      </c>
      <c r="AA312" s="45">
        <v>2913.57</v>
      </c>
      <c r="AB312" s="15" t="s">
        <v>42</v>
      </c>
      <c r="AC312" s="75" t="s">
        <v>11</v>
      </c>
    </row>
    <row r="313" spans="1:29" ht="15.6" x14ac:dyDescent="0.3">
      <c r="A313" s="1" t="s">
        <v>2696</v>
      </c>
      <c r="C313" s="46" t="s">
        <v>4724</v>
      </c>
      <c r="D313" s="46" t="s">
        <v>5300</v>
      </c>
      <c r="E313" s="46" t="s">
        <v>5299</v>
      </c>
      <c r="G313" s="14">
        <v>1</v>
      </c>
      <c r="I313" s="14" t="s">
        <v>2382</v>
      </c>
      <c r="J313" s="15" t="s">
        <v>2380</v>
      </c>
      <c r="K313" s="66" t="str">
        <f t="shared" si="28"/>
        <v>Yes</v>
      </c>
      <c r="L313" s="66" t="str">
        <f t="shared" si="29"/>
        <v>No</v>
      </c>
      <c r="N313" s="14">
        <v>39.619999999999997</v>
      </c>
      <c r="O313" s="20" t="str">
        <f t="shared" si="25"/>
        <v>OBESITY</v>
      </c>
      <c r="Q313" s="15">
        <v>4.28</v>
      </c>
      <c r="R313" s="20" t="str">
        <f t="shared" si="26"/>
        <v>NORMAL</v>
      </c>
      <c r="T313" s="14">
        <v>1996</v>
      </c>
      <c r="U313" s="15" t="s">
        <v>18</v>
      </c>
      <c r="V313" s="15">
        <v>30</v>
      </c>
      <c r="W313" s="35" t="str">
        <f t="shared" si="27"/>
        <v>30-Jun-1996</v>
      </c>
      <c r="X313" s="28"/>
      <c r="Y313" s="44">
        <f t="shared" si="30"/>
        <v>26</v>
      </c>
      <c r="AA313" s="45">
        <v>2927.06</v>
      </c>
      <c r="AB313" s="15" t="s">
        <v>13</v>
      </c>
      <c r="AC313" s="75" t="s">
        <v>11</v>
      </c>
    </row>
    <row r="314" spans="1:29" ht="15.6" x14ac:dyDescent="0.3">
      <c r="A314" s="1" t="s">
        <v>2697</v>
      </c>
      <c r="C314" s="46" t="s">
        <v>4724</v>
      </c>
      <c r="D314" s="46" t="s">
        <v>5302</v>
      </c>
      <c r="E314" s="46" t="s">
        <v>5301</v>
      </c>
      <c r="G314" s="50">
        <v>0</v>
      </c>
      <c r="I314" s="14" t="s">
        <v>2382</v>
      </c>
      <c r="J314" s="15" t="s">
        <v>2382</v>
      </c>
      <c r="K314" s="66" t="str">
        <f t="shared" si="28"/>
        <v>Yes</v>
      </c>
      <c r="L314" s="66" t="str">
        <f t="shared" si="29"/>
        <v>Yes</v>
      </c>
      <c r="N314" s="14">
        <v>18.329999999999998</v>
      </c>
      <c r="O314" s="20" t="str">
        <f t="shared" si="25"/>
        <v>UNDERWEIGHT</v>
      </c>
      <c r="Q314" s="15">
        <v>4.16</v>
      </c>
      <c r="R314" s="20" t="str">
        <f t="shared" si="26"/>
        <v>NORMAL</v>
      </c>
      <c r="T314" s="14">
        <v>2002</v>
      </c>
      <c r="U314" s="15" t="s">
        <v>20</v>
      </c>
      <c r="V314" s="15">
        <v>30</v>
      </c>
      <c r="W314" s="35" t="str">
        <f t="shared" si="27"/>
        <v>30-Sep-2002</v>
      </c>
      <c r="X314" s="28"/>
      <c r="Y314" s="44">
        <f t="shared" si="30"/>
        <v>20</v>
      </c>
      <c r="AA314" s="45">
        <v>2943.41</v>
      </c>
      <c r="AB314" s="15" t="s">
        <v>23</v>
      </c>
      <c r="AC314" s="75" t="s">
        <v>11</v>
      </c>
    </row>
    <row r="315" spans="1:29" ht="15.6" x14ac:dyDescent="0.3">
      <c r="A315" s="1" t="s">
        <v>2698</v>
      </c>
      <c r="C315" s="46" t="s">
        <v>4721</v>
      </c>
      <c r="D315" s="46" t="s">
        <v>5304</v>
      </c>
      <c r="E315" s="46" t="s">
        <v>5303</v>
      </c>
      <c r="G315" s="14">
        <v>1</v>
      </c>
      <c r="I315" s="14" t="s">
        <v>2382</v>
      </c>
      <c r="J315" s="15" t="s">
        <v>2382</v>
      </c>
      <c r="K315" s="66" t="str">
        <f t="shared" si="28"/>
        <v>Yes</v>
      </c>
      <c r="L315" s="66" t="str">
        <f t="shared" si="29"/>
        <v>Yes</v>
      </c>
      <c r="N315" s="14">
        <v>17.11</v>
      </c>
      <c r="O315" s="20" t="str">
        <f t="shared" si="25"/>
        <v>UNDERWEIGHT</v>
      </c>
      <c r="Q315" s="15">
        <v>4.9800000000000004</v>
      </c>
      <c r="R315" s="20" t="str">
        <f t="shared" si="26"/>
        <v>NORMAL</v>
      </c>
      <c r="T315" s="14">
        <v>1995</v>
      </c>
      <c r="U315" s="15" t="s">
        <v>20</v>
      </c>
      <c r="V315" s="15">
        <v>24</v>
      </c>
      <c r="W315" s="35" t="str">
        <f t="shared" si="27"/>
        <v>24-Sep-1995</v>
      </c>
      <c r="X315" s="28"/>
      <c r="Y315" s="44">
        <f t="shared" si="30"/>
        <v>27</v>
      </c>
      <c r="AA315" s="45">
        <v>2974.13</v>
      </c>
      <c r="AB315" s="15" t="s">
        <v>42</v>
      </c>
      <c r="AC315" s="75" t="s">
        <v>11</v>
      </c>
    </row>
    <row r="316" spans="1:29" ht="15.6" x14ac:dyDescent="0.3">
      <c r="A316" s="1" t="s">
        <v>2699</v>
      </c>
      <c r="C316" s="46" t="s">
        <v>4721</v>
      </c>
      <c r="D316" s="46" t="s">
        <v>5306</v>
      </c>
      <c r="E316" s="46" t="s">
        <v>5305</v>
      </c>
      <c r="G316" s="14">
        <v>1</v>
      </c>
      <c r="I316" s="14" t="s">
        <v>2382</v>
      </c>
      <c r="J316" s="15" t="s">
        <v>2380</v>
      </c>
      <c r="K316" s="66" t="str">
        <f t="shared" si="28"/>
        <v>Yes</v>
      </c>
      <c r="L316" s="66" t="str">
        <f t="shared" si="29"/>
        <v>No</v>
      </c>
      <c r="N316" s="14">
        <v>43.5</v>
      </c>
      <c r="O316" s="20" t="str">
        <f t="shared" si="25"/>
        <v>OBESITY</v>
      </c>
      <c r="Q316" s="15">
        <v>6.38</v>
      </c>
      <c r="R316" s="20" t="str">
        <f t="shared" si="26"/>
        <v>PREDIABETES</v>
      </c>
      <c r="T316" s="14">
        <v>1987</v>
      </c>
      <c r="U316" s="15" t="s">
        <v>18</v>
      </c>
      <c r="V316" s="15">
        <v>18</v>
      </c>
      <c r="W316" s="35" t="str">
        <f t="shared" si="27"/>
        <v>18-Jun-1987</v>
      </c>
      <c r="X316" s="28"/>
      <c r="Y316" s="44">
        <f t="shared" si="30"/>
        <v>35</v>
      </c>
      <c r="AA316" s="45">
        <v>2979.52</v>
      </c>
      <c r="AB316" s="15" t="s">
        <v>13</v>
      </c>
      <c r="AC316" s="75" t="s">
        <v>11</v>
      </c>
    </row>
    <row r="317" spans="1:29" ht="15.6" x14ac:dyDescent="0.3">
      <c r="A317" s="1" t="s">
        <v>2700</v>
      </c>
      <c r="C317" s="46" t="s">
        <v>4724</v>
      </c>
      <c r="D317" s="46" t="s">
        <v>5056</v>
      </c>
      <c r="E317" s="46" t="s">
        <v>5307</v>
      </c>
      <c r="G317" s="14">
        <v>2</v>
      </c>
      <c r="I317" s="14" t="s">
        <v>2380</v>
      </c>
      <c r="J317" s="15" t="s">
        <v>2380</v>
      </c>
      <c r="K317" s="66" t="str">
        <f t="shared" si="28"/>
        <v>No</v>
      </c>
      <c r="L317" s="66" t="str">
        <f t="shared" si="29"/>
        <v>No</v>
      </c>
      <c r="N317" s="14">
        <v>25.364999999999998</v>
      </c>
      <c r="O317" s="20" t="str">
        <f t="shared" si="25"/>
        <v>OVERWEIGHT</v>
      </c>
      <c r="Q317" s="15">
        <v>5.19</v>
      </c>
      <c r="R317" s="20" t="str">
        <f t="shared" si="26"/>
        <v>NORMAL</v>
      </c>
      <c r="T317" s="14">
        <v>1991</v>
      </c>
      <c r="U317" s="15" t="s">
        <v>15</v>
      </c>
      <c r="V317" s="15">
        <v>20</v>
      </c>
      <c r="W317" s="35" t="str">
        <f t="shared" si="27"/>
        <v>20-Nov-1991</v>
      </c>
      <c r="X317" s="28"/>
      <c r="Y317" s="44">
        <f t="shared" si="30"/>
        <v>31</v>
      </c>
      <c r="AA317" s="45">
        <v>2985.67</v>
      </c>
      <c r="AB317" s="15" t="s">
        <v>13</v>
      </c>
      <c r="AC317" s="75" t="s">
        <v>11</v>
      </c>
    </row>
    <row r="318" spans="1:29" ht="15.6" x14ac:dyDescent="0.3">
      <c r="A318" s="1" t="s">
        <v>2701</v>
      </c>
      <c r="C318" s="46" t="s">
        <v>4724</v>
      </c>
      <c r="D318" s="46" t="s">
        <v>4761</v>
      </c>
      <c r="E318" s="46" t="s">
        <v>5308</v>
      </c>
      <c r="G318" s="50">
        <v>0</v>
      </c>
      <c r="I318" s="14" t="s">
        <v>2380</v>
      </c>
      <c r="J318" s="15" t="s">
        <v>2380</v>
      </c>
      <c r="K318" s="66" t="str">
        <f t="shared" si="28"/>
        <v>No</v>
      </c>
      <c r="L318" s="66" t="str">
        <f t="shared" si="29"/>
        <v>No</v>
      </c>
      <c r="N318" s="14">
        <v>28.594999999999999</v>
      </c>
      <c r="O318" s="20" t="str">
        <f t="shared" si="25"/>
        <v>OVERWEIGHT</v>
      </c>
      <c r="Q318" s="15">
        <v>10.210000000000001</v>
      </c>
      <c r="R318" s="20" t="str">
        <f t="shared" si="26"/>
        <v>DIABETES</v>
      </c>
      <c r="T318" s="14">
        <v>2002</v>
      </c>
      <c r="U318" s="15" t="s">
        <v>30</v>
      </c>
      <c r="V318" s="15">
        <v>15</v>
      </c>
      <c r="W318" s="35" t="str">
        <f t="shared" si="27"/>
        <v>15-Dec-2002</v>
      </c>
      <c r="X318" s="28"/>
      <c r="Y318" s="44">
        <f t="shared" si="30"/>
        <v>20</v>
      </c>
      <c r="AA318" s="45">
        <v>3012.22</v>
      </c>
      <c r="AB318" s="15" t="s">
        <v>23</v>
      </c>
      <c r="AC318" s="75" t="s">
        <v>11</v>
      </c>
    </row>
    <row r="319" spans="1:29" ht="15.6" x14ac:dyDescent="0.3">
      <c r="A319" s="1" t="s">
        <v>2702</v>
      </c>
      <c r="C319" s="46" t="s">
        <v>4724</v>
      </c>
      <c r="D319" s="46" t="s">
        <v>5310</v>
      </c>
      <c r="E319" s="46" t="s">
        <v>5309</v>
      </c>
      <c r="G319" s="14">
        <v>1</v>
      </c>
      <c r="I319" s="14" t="s">
        <v>2382</v>
      </c>
      <c r="J319" s="15" t="s">
        <v>2382</v>
      </c>
      <c r="K319" s="66" t="str">
        <f t="shared" si="28"/>
        <v>Yes</v>
      </c>
      <c r="L319" s="66" t="str">
        <f t="shared" si="29"/>
        <v>Yes</v>
      </c>
      <c r="N319" s="14">
        <v>29.83</v>
      </c>
      <c r="O319" s="20" t="str">
        <f t="shared" si="25"/>
        <v>OVERWEIGHT</v>
      </c>
      <c r="Q319" s="15">
        <v>9.6999999999999993</v>
      </c>
      <c r="R319" s="20" t="str">
        <f t="shared" si="26"/>
        <v>DIABETES</v>
      </c>
      <c r="T319" s="14">
        <v>1988</v>
      </c>
      <c r="U319" s="15" t="s">
        <v>20</v>
      </c>
      <c r="V319" s="15">
        <v>28</v>
      </c>
      <c r="W319" s="35" t="str">
        <f t="shared" si="27"/>
        <v>28-Sep-1988</v>
      </c>
      <c r="X319" s="28"/>
      <c r="Y319" s="44">
        <f t="shared" si="30"/>
        <v>34</v>
      </c>
      <c r="AA319" s="45">
        <v>3018.04</v>
      </c>
      <c r="AB319" s="15" t="s">
        <v>23</v>
      </c>
      <c r="AC319" s="75" t="s">
        <v>11</v>
      </c>
    </row>
    <row r="320" spans="1:29" ht="15.6" x14ac:dyDescent="0.3">
      <c r="A320" s="1" t="s">
        <v>2703</v>
      </c>
      <c r="C320" s="46" t="s">
        <v>4724</v>
      </c>
      <c r="D320" s="46" t="s">
        <v>5312</v>
      </c>
      <c r="E320" s="46" t="s">
        <v>5311</v>
      </c>
      <c r="G320" s="14">
        <v>3</v>
      </c>
      <c r="I320" s="14" t="s">
        <v>2380</v>
      </c>
      <c r="J320" s="15" t="s">
        <v>2380</v>
      </c>
      <c r="K320" s="66" t="str">
        <f t="shared" si="28"/>
        <v>No</v>
      </c>
      <c r="L320" s="66" t="str">
        <f t="shared" si="29"/>
        <v>No</v>
      </c>
      <c r="N320" s="14">
        <v>24.7</v>
      </c>
      <c r="O320" s="20" t="str">
        <f t="shared" si="25"/>
        <v>NORMAL WEIGHT</v>
      </c>
      <c r="Q320" s="15">
        <v>10.25</v>
      </c>
      <c r="R320" s="20" t="str">
        <f t="shared" si="26"/>
        <v>DIABETES</v>
      </c>
      <c r="T320" s="14">
        <v>1997</v>
      </c>
      <c r="U320" s="15" t="s">
        <v>30</v>
      </c>
      <c r="V320" s="15">
        <v>19</v>
      </c>
      <c r="W320" s="35" t="str">
        <f t="shared" si="27"/>
        <v>19-Dec-1997</v>
      </c>
      <c r="X320" s="28"/>
      <c r="Y320" s="44">
        <f t="shared" si="30"/>
        <v>25</v>
      </c>
      <c r="AA320" s="45">
        <v>3021.81</v>
      </c>
      <c r="AB320" s="15" t="s">
        <v>23</v>
      </c>
      <c r="AC320" s="75" t="s">
        <v>11</v>
      </c>
    </row>
    <row r="321" spans="1:29" ht="15.6" x14ac:dyDescent="0.3">
      <c r="A321" s="1" t="s">
        <v>2704</v>
      </c>
      <c r="C321" s="46" t="s">
        <v>4721</v>
      </c>
      <c r="D321" s="46" t="s">
        <v>5314</v>
      </c>
      <c r="E321" s="46" t="s">
        <v>5313</v>
      </c>
      <c r="G321" s="50">
        <v>0</v>
      </c>
      <c r="I321" s="14" t="s">
        <v>2382</v>
      </c>
      <c r="J321" s="15" t="s">
        <v>2380</v>
      </c>
      <c r="K321" s="66" t="str">
        <f t="shared" si="28"/>
        <v>Yes</v>
      </c>
      <c r="L321" s="66" t="str">
        <f t="shared" si="29"/>
        <v>No</v>
      </c>
      <c r="N321" s="14">
        <v>17.940000000000001</v>
      </c>
      <c r="O321" s="20" t="str">
        <f t="shared" si="25"/>
        <v>UNDERWEIGHT</v>
      </c>
      <c r="Q321" s="15">
        <v>9.77</v>
      </c>
      <c r="R321" s="20" t="str">
        <f t="shared" si="26"/>
        <v>DIABETES</v>
      </c>
      <c r="T321" s="14">
        <v>1998</v>
      </c>
      <c r="U321" s="15" t="s">
        <v>20</v>
      </c>
      <c r="V321" s="15">
        <v>15</v>
      </c>
      <c r="W321" s="35" t="str">
        <f t="shared" si="27"/>
        <v>15-Sep-1998</v>
      </c>
      <c r="X321" s="28"/>
      <c r="Y321" s="44">
        <f t="shared" si="30"/>
        <v>24</v>
      </c>
      <c r="AA321" s="45">
        <v>3044.21</v>
      </c>
      <c r="AB321" s="15" t="s">
        <v>247</v>
      </c>
      <c r="AC321" s="75" t="s">
        <v>11</v>
      </c>
    </row>
    <row r="322" spans="1:29" ht="15.6" x14ac:dyDescent="0.3">
      <c r="A322" s="1" t="s">
        <v>2705</v>
      </c>
      <c r="C322" s="46" t="s">
        <v>4721</v>
      </c>
      <c r="D322" s="46" t="s">
        <v>5316</v>
      </c>
      <c r="E322" s="46" t="s">
        <v>5315</v>
      </c>
      <c r="G322" s="14">
        <v>1</v>
      </c>
      <c r="I322" s="14" t="s">
        <v>2382</v>
      </c>
      <c r="J322" s="15" t="s">
        <v>2380</v>
      </c>
      <c r="K322" s="66" t="str">
        <f t="shared" si="28"/>
        <v>Yes</v>
      </c>
      <c r="L322" s="66" t="str">
        <f t="shared" si="29"/>
        <v>No</v>
      </c>
      <c r="N322" s="14">
        <v>21.08</v>
      </c>
      <c r="O322" s="20" t="str">
        <f t="shared" ref="O322:O385" si="31">IF(N322&lt;18.5,"UNDERWEIGHT",IF(AND(N322&gt;=18.5,N322&lt;=24.9),"NORMAL WEIGHT",IF(AND(N322&gt;=25,N322&lt;=29.9),"OVERWEIGHT",IF(N322&gt;=30,"OBESITY",""))))</f>
        <v>NORMAL WEIGHT</v>
      </c>
      <c r="Q322" s="15">
        <v>4.83</v>
      </c>
      <c r="R322" s="20" t="str">
        <f t="shared" ref="R322:R385" si="32">IF(Q322&lt;5.7,"NORMAL",IF(AND(Q322&gt;=5.7,Q322&lt;=6.4),"PREDIABETES",IF(Q322&gt;6.4,"DIABETES")))</f>
        <v>NORMAL</v>
      </c>
      <c r="T322" s="14">
        <v>1998</v>
      </c>
      <c r="U322" s="15" t="s">
        <v>35</v>
      </c>
      <c r="V322" s="15">
        <v>9</v>
      </c>
      <c r="W322" s="35" t="str">
        <f t="shared" ref="W322:W385" si="33">CONCATENATE(V322,"-",U322,"-",T322)</f>
        <v>9-Aug-1998</v>
      </c>
      <c r="X322" s="28"/>
      <c r="Y322" s="44">
        <f t="shared" si="30"/>
        <v>24</v>
      </c>
      <c r="AA322" s="45">
        <v>3046.06</v>
      </c>
      <c r="AB322" s="15" t="s">
        <v>249</v>
      </c>
      <c r="AC322" s="75" t="s">
        <v>11</v>
      </c>
    </row>
    <row r="323" spans="1:29" ht="15.6" x14ac:dyDescent="0.3">
      <c r="A323" s="1" t="s">
        <v>2706</v>
      </c>
      <c r="C323" s="46" t="s">
        <v>4724</v>
      </c>
      <c r="D323" s="46" t="s">
        <v>5318</v>
      </c>
      <c r="E323" s="46" t="s">
        <v>5317</v>
      </c>
      <c r="G323" s="50">
        <v>0</v>
      </c>
      <c r="I323" s="14" t="s">
        <v>2380</v>
      </c>
      <c r="J323" s="15" t="s">
        <v>2382</v>
      </c>
      <c r="K323" s="66" t="str">
        <f t="shared" ref="K323:K386" si="34">PROPER(I323)</f>
        <v>No</v>
      </c>
      <c r="L323" s="66" t="str">
        <f t="shared" ref="L323:L386" si="35">PROPER(J323)</f>
        <v>Yes</v>
      </c>
      <c r="N323" s="14">
        <v>37.715000000000003</v>
      </c>
      <c r="O323" s="20" t="str">
        <f t="shared" si="31"/>
        <v>OBESITY</v>
      </c>
      <c r="Q323" s="15">
        <v>10.86</v>
      </c>
      <c r="R323" s="20" t="str">
        <f t="shared" si="32"/>
        <v>DIABETES</v>
      </c>
      <c r="T323" s="14">
        <v>1997</v>
      </c>
      <c r="U323" s="15" t="s">
        <v>30</v>
      </c>
      <c r="V323" s="15">
        <v>22</v>
      </c>
      <c r="W323" s="35" t="str">
        <f t="shared" si="33"/>
        <v>22-Dec-1997</v>
      </c>
      <c r="X323" s="28"/>
      <c r="Y323" s="44">
        <f t="shared" ref="Y323:Y386" si="36">DATEDIF(W323,$AD$2,"y")</f>
        <v>25</v>
      </c>
      <c r="AA323" s="45">
        <v>3051.73</v>
      </c>
      <c r="AB323" s="15" t="s">
        <v>42</v>
      </c>
      <c r="AC323" s="75" t="s">
        <v>11</v>
      </c>
    </row>
    <row r="324" spans="1:29" ht="15.6" x14ac:dyDescent="0.3">
      <c r="A324" s="1" t="s">
        <v>2707</v>
      </c>
      <c r="C324" s="46" t="s">
        <v>4724</v>
      </c>
      <c r="D324" s="46" t="s">
        <v>5319</v>
      </c>
      <c r="E324" s="46" t="s">
        <v>5248</v>
      </c>
      <c r="G324" s="50">
        <v>0</v>
      </c>
      <c r="I324" s="14" t="s">
        <v>2382</v>
      </c>
      <c r="J324" s="15" t="s">
        <v>2382</v>
      </c>
      <c r="K324" s="66" t="str">
        <f t="shared" si="34"/>
        <v>Yes</v>
      </c>
      <c r="L324" s="66" t="str">
        <f t="shared" si="35"/>
        <v>Yes</v>
      </c>
      <c r="N324" s="14">
        <v>22.39</v>
      </c>
      <c r="O324" s="20" t="str">
        <f t="shared" si="31"/>
        <v>NORMAL WEIGHT</v>
      </c>
      <c r="Q324" s="15">
        <v>9.5299999999999994</v>
      </c>
      <c r="R324" s="20" t="str">
        <f t="shared" si="32"/>
        <v>DIABETES</v>
      </c>
      <c r="T324" s="14">
        <v>2002</v>
      </c>
      <c r="U324" s="15" t="s">
        <v>18</v>
      </c>
      <c r="V324" s="15">
        <v>21</v>
      </c>
      <c r="W324" s="35" t="str">
        <f t="shared" si="33"/>
        <v>21-Jun-2002</v>
      </c>
      <c r="X324" s="28"/>
      <c r="Y324" s="44">
        <f t="shared" si="36"/>
        <v>20</v>
      </c>
      <c r="AA324" s="45">
        <v>3056.39</v>
      </c>
      <c r="AB324" s="15" t="s">
        <v>13</v>
      </c>
      <c r="AC324" s="75" t="s">
        <v>11</v>
      </c>
    </row>
    <row r="325" spans="1:29" ht="15.6" x14ac:dyDescent="0.3">
      <c r="A325" s="1" t="s">
        <v>2708</v>
      </c>
      <c r="C325" s="46" t="s">
        <v>4724</v>
      </c>
      <c r="D325" s="46" t="s">
        <v>5017</v>
      </c>
      <c r="E325" s="46" t="s">
        <v>5320</v>
      </c>
      <c r="G325" s="50">
        <v>0</v>
      </c>
      <c r="I325" s="14" t="s">
        <v>2382</v>
      </c>
      <c r="J325" s="15" t="s">
        <v>2380</v>
      </c>
      <c r="K325" s="66" t="str">
        <f t="shared" si="34"/>
        <v>Yes</v>
      </c>
      <c r="L325" s="66" t="str">
        <f t="shared" si="35"/>
        <v>No</v>
      </c>
      <c r="N325" s="14">
        <v>28.78</v>
      </c>
      <c r="O325" s="20" t="str">
        <f t="shared" si="31"/>
        <v>OVERWEIGHT</v>
      </c>
      <c r="Q325" s="15">
        <v>5.68</v>
      </c>
      <c r="R325" s="20" t="str">
        <f t="shared" si="32"/>
        <v>NORMAL</v>
      </c>
      <c r="T325" s="14">
        <v>1994</v>
      </c>
      <c r="U325" s="15" t="s">
        <v>20</v>
      </c>
      <c r="V325" s="15">
        <v>26</v>
      </c>
      <c r="W325" s="35" t="str">
        <f t="shared" si="33"/>
        <v>26-Sep-1994</v>
      </c>
      <c r="X325" s="28"/>
      <c r="Y325" s="44">
        <f t="shared" si="36"/>
        <v>28</v>
      </c>
      <c r="AA325" s="45">
        <v>3062.51</v>
      </c>
      <c r="AB325" s="15" t="s">
        <v>23</v>
      </c>
      <c r="AC325" s="75" t="s">
        <v>12</v>
      </c>
    </row>
    <row r="326" spans="1:29" ht="15.6" x14ac:dyDescent="0.3">
      <c r="A326" s="1" t="s">
        <v>2709</v>
      </c>
      <c r="C326" s="46" t="s">
        <v>4721</v>
      </c>
      <c r="D326" s="46" t="s">
        <v>5322</v>
      </c>
      <c r="E326" s="46" t="s">
        <v>5321</v>
      </c>
      <c r="G326" s="50">
        <v>0</v>
      </c>
      <c r="I326" s="14" t="s">
        <v>2382</v>
      </c>
      <c r="J326" s="15" t="s">
        <v>2382</v>
      </c>
      <c r="K326" s="66" t="str">
        <f t="shared" si="34"/>
        <v>Yes</v>
      </c>
      <c r="L326" s="66" t="str">
        <f t="shared" si="35"/>
        <v>Yes</v>
      </c>
      <c r="N326" s="14">
        <v>18.329999999999998</v>
      </c>
      <c r="O326" s="20" t="str">
        <f t="shared" si="31"/>
        <v>UNDERWEIGHT</v>
      </c>
      <c r="Q326" s="15">
        <v>5.57</v>
      </c>
      <c r="R326" s="20" t="str">
        <f t="shared" si="32"/>
        <v>NORMAL</v>
      </c>
      <c r="T326" s="14">
        <v>1989</v>
      </c>
      <c r="U326" s="15" t="s">
        <v>37</v>
      </c>
      <c r="V326" s="15">
        <v>1</v>
      </c>
      <c r="W326" s="35" t="str">
        <f t="shared" si="33"/>
        <v>1-Oct-1989</v>
      </c>
      <c r="X326" s="28"/>
      <c r="Y326" s="44">
        <f t="shared" si="36"/>
        <v>33</v>
      </c>
      <c r="AA326" s="45">
        <v>3065.49</v>
      </c>
      <c r="AB326" s="15" t="s">
        <v>23</v>
      </c>
      <c r="AC326" s="75" t="s">
        <v>11</v>
      </c>
    </row>
    <row r="327" spans="1:29" ht="15.6" x14ac:dyDescent="0.3">
      <c r="A327" s="1" t="s">
        <v>2710</v>
      </c>
      <c r="C327" s="46" t="s">
        <v>4724</v>
      </c>
      <c r="D327" s="46" t="s">
        <v>5324</v>
      </c>
      <c r="E327" s="46" t="s">
        <v>5323</v>
      </c>
      <c r="G327" s="14">
        <v>1</v>
      </c>
      <c r="I327" s="14" t="s">
        <v>2382</v>
      </c>
      <c r="J327" s="15" t="s">
        <v>2382</v>
      </c>
      <c r="K327" s="66" t="str">
        <f t="shared" si="34"/>
        <v>Yes</v>
      </c>
      <c r="L327" s="66" t="str">
        <f t="shared" si="35"/>
        <v>Yes</v>
      </c>
      <c r="N327" s="14">
        <v>26.39</v>
      </c>
      <c r="O327" s="20" t="str">
        <f t="shared" si="31"/>
        <v>OVERWEIGHT</v>
      </c>
      <c r="Q327" s="15">
        <v>4.58</v>
      </c>
      <c r="R327" s="20" t="str">
        <f t="shared" si="32"/>
        <v>NORMAL</v>
      </c>
      <c r="T327" s="14">
        <v>1995</v>
      </c>
      <c r="U327" s="15" t="s">
        <v>20</v>
      </c>
      <c r="V327" s="15">
        <v>10</v>
      </c>
      <c r="W327" s="35" t="str">
        <f t="shared" si="33"/>
        <v>10-Sep-1995</v>
      </c>
      <c r="X327" s="28"/>
      <c r="Y327" s="44">
        <f t="shared" si="36"/>
        <v>27</v>
      </c>
      <c r="AA327" s="45">
        <v>3070.81</v>
      </c>
      <c r="AB327" s="15" t="s">
        <v>356</v>
      </c>
      <c r="AC327" s="75" t="s">
        <v>12</v>
      </c>
    </row>
    <row r="328" spans="1:29" ht="15.6" x14ac:dyDescent="0.3">
      <c r="A328" s="1" t="s">
        <v>2711</v>
      </c>
      <c r="C328" s="46" t="s">
        <v>4724</v>
      </c>
      <c r="D328" s="46" t="s">
        <v>5157</v>
      </c>
      <c r="E328" s="46" t="s">
        <v>5325</v>
      </c>
      <c r="G328" s="14">
        <v>1</v>
      </c>
      <c r="I328" s="14" t="s">
        <v>2382</v>
      </c>
      <c r="J328" s="15" t="s">
        <v>2382</v>
      </c>
      <c r="K328" s="66" t="str">
        <f t="shared" si="34"/>
        <v>Yes</v>
      </c>
      <c r="L328" s="66" t="str">
        <f t="shared" si="35"/>
        <v>Yes</v>
      </c>
      <c r="N328" s="14">
        <v>19.260000000000002</v>
      </c>
      <c r="O328" s="20" t="str">
        <f t="shared" si="31"/>
        <v>NORMAL WEIGHT</v>
      </c>
      <c r="Q328" s="15">
        <v>8.9600000000000009</v>
      </c>
      <c r="R328" s="20" t="str">
        <f t="shared" si="32"/>
        <v>DIABETES</v>
      </c>
      <c r="T328" s="14">
        <v>2001</v>
      </c>
      <c r="U328" s="15" t="s">
        <v>37</v>
      </c>
      <c r="V328" s="15">
        <v>13</v>
      </c>
      <c r="W328" s="35" t="str">
        <f t="shared" si="33"/>
        <v>13-Oct-2001</v>
      </c>
      <c r="X328" s="28"/>
      <c r="Y328" s="44">
        <f t="shared" si="36"/>
        <v>21</v>
      </c>
      <c r="AA328" s="45">
        <v>3077.1</v>
      </c>
      <c r="AB328" s="15" t="s">
        <v>23</v>
      </c>
      <c r="AC328" s="75" t="s">
        <v>11</v>
      </c>
    </row>
    <row r="329" spans="1:29" ht="15.6" x14ac:dyDescent="0.3">
      <c r="A329" s="1" t="s">
        <v>2712</v>
      </c>
      <c r="C329" s="46" t="s">
        <v>4724</v>
      </c>
      <c r="D329" s="46" t="s">
        <v>5327</v>
      </c>
      <c r="E329" s="46" t="s">
        <v>5326</v>
      </c>
      <c r="G329" s="50">
        <v>0</v>
      </c>
      <c r="I329" s="14" t="s">
        <v>2382</v>
      </c>
      <c r="J329" s="15" t="s">
        <v>2380</v>
      </c>
      <c r="K329" s="66" t="str">
        <f t="shared" si="34"/>
        <v>Yes</v>
      </c>
      <c r="L329" s="66" t="str">
        <f t="shared" si="35"/>
        <v>No</v>
      </c>
      <c r="N329" s="14">
        <v>26.92</v>
      </c>
      <c r="O329" s="20" t="str">
        <f t="shared" si="31"/>
        <v>OVERWEIGHT</v>
      </c>
      <c r="Q329" s="15">
        <v>6.09</v>
      </c>
      <c r="R329" s="20" t="str">
        <f t="shared" si="32"/>
        <v>PREDIABETES</v>
      </c>
      <c r="T329" s="14">
        <v>1987</v>
      </c>
      <c r="U329" s="15" t="s">
        <v>35</v>
      </c>
      <c r="V329" s="15">
        <v>1</v>
      </c>
      <c r="W329" s="35" t="str">
        <f t="shared" si="33"/>
        <v>1-Aug-1987</v>
      </c>
      <c r="X329" s="28"/>
      <c r="Y329" s="44">
        <f t="shared" si="36"/>
        <v>35</v>
      </c>
      <c r="AA329" s="45">
        <v>3088.06</v>
      </c>
      <c r="AB329" s="15" t="s">
        <v>13</v>
      </c>
      <c r="AC329" s="75" t="s">
        <v>11</v>
      </c>
    </row>
    <row r="330" spans="1:29" ht="15.6" x14ac:dyDescent="0.3">
      <c r="A330" s="1" t="s">
        <v>2713</v>
      </c>
      <c r="C330" s="46" t="s">
        <v>4724</v>
      </c>
      <c r="D330" s="46" t="s">
        <v>5147</v>
      </c>
      <c r="E330" s="46" t="s">
        <v>5328</v>
      </c>
      <c r="G330" s="50">
        <v>0</v>
      </c>
      <c r="I330" s="14" t="s">
        <v>2382</v>
      </c>
      <c r="J330" s="15" t="s">
        <v>2380</v>
      </c>
      <c r="K330" s="66" t="str">
        <f t="shared" si="34"/>
        <v>Yes</v>
      </c>
      <c r="L330" s="66" t="str">
        <f t="shared" si="35"/>
        <v>No</v>
      </c>
      <c r="N330" s="14">
        <v>19.73</v>
      </c>
      <c r="O330" s="20" t="str">
        <f t="shared" si="31"/>
        <v>NORMAL WEIGHT</v>
      </c>
      <c r="Q330" s="15">
        <v>4.3600000000000003</v>
      </c>
      <c r="R330" s="20" t="str">
        <f t="shared" si="32"/>
        <v>NORMAL</v>
      </c>
      <c r="T330" s="14">
        <v>1999</v>
      </c>
      <c r="U330" s="15" t="s">
        <v>18</v>
      </c>
      <c r="V330" s="15">
        <v>25</v>
      </c>
      <c r="W330" s="35" t="str">
        <f t="shared" si="33"/>
        <v>25-Jun-1999</v>
      </c>
      <c r="X330" s="28"/>
      <c r="Y330" s="44">
        <f t="shared" si="36"/>
        <v>23</v>
      </c>
      <c r="AA330" s="45">
        <v>3128.35</v>
      </c>
      <c r="AB330" s="15" t="s">
        <v>300</v>
      </c>
      <c r="AC330" s="75" t="s">
        <v>11</v>
      </c>
    </row>
    <row r="331" spans="1:29" ht="15.6" x14ac:dyDescent="0.3">
      <c r="A331" s="1" t="s">
        <v>2714</v>
      </c>
      <c r="C331" s="46" t="s">
        <v>4724</v>
      </c>
      <c r="D331" s="46" t="s">
        <v>5330</v>
      </c>
      <c r="E331" s="46" t="s">
        <v>5329</v>
      </c>
      <c r="G331" s="50">
        <v>0</v>
      </c>
      <c r="I331" s="14" t="s">
        <v>2382</v>
      </c>
      <c r="J331" s="15" t="s">
        <v>2382</v>
      </c>
      <c r="K331" s="66" t="str">
        <f t="shared" si="34"/>
        <v>Yes</v>
      </c>
      <c r="L331" s="66" t="str">
        <f t="shared" si="35"/>
        <v>Yes</v>
      </c>
      <c r="N331" s="14">
        <v>23.56</v>
      </c>
      <c r="O331" s="20" t="str">
        <f t="shared" si="31"/>
        <v>NORMAL WEIGHT</v>
      </c>
      <c r="Q331" s="15">
        <v>11.74</v>
      </c>
      <c r="R331" s="20" t="str">
        <f t="shared" si="32"/>
        <v>DIABETES</v>
      </c>
      <c r="T331" s="14">
        <v>1994</v>
      </c>
      <c r="U331" s="15" t="s">
        <v>10</v>
      </c>
      <c r="V331" s="15">
        <v>10</v>
      </c>
      <c r="W331" s="35" t="str">
        <f t="shared" si="33"/>
        <v>10-Jul-1994</v>
      </c>
      <c r="X331" s="28"/>
      <c r="Y331" s="44">
        <f t="shared" si="36"/>
        <v>28</v>
      </c>
      <c r="AA331" s="45">
        <v>3161.45</v>
      </c>
      <c r="AB331" s="15" t="s">
        <v>42</v>
      </c>
      <c r="AC331" s="75" t="s">
        <v>11</v>
      </c>
    </row>
    <row r="332" spans="1:29" ht="15.6" x14ac:dyDescent="0.3">
      <c r="A332" s="1" t="s">
        <v>2715</v>
      </c>
      <c r="C332" s="46" t="s">
        <v>4724</v>
      </c>
      <c r="D332" s="46" t="s">
        <v>5332</v>
      </c>
      <c r="E332" s="46" t="s">
        <v>5331</v>
      </c>
      <c r="G332" s="14">
        <v>1</v>
      </c>
      <c r="I332" s="14" t="s">
        <v>2382</v>
      </c>
      <c r="J332" s="15" t="s">
        <v>2380</v>
      </c>
      <c r="K332" s="66" t="str">
        <f t="shared" si="34"/>
        <v>Yes</v>
      </c>
      <c r="L332" s="66" t="str">
        <f t="shared" si="35"/>
        <v>No</v>
      </c>
      <c r="N332" s="14">
        <v>37.67</v>
      </c>
      <c r="O332" s="20" t="str">
        <f t="shared" si="31"/>
        <v>OBESITY</v>
      </c>
      <c r="Q332" s="15">
        <v>5.89</v>
      </c>
      <c r="R332" s="20" t="str">
        <f t="shared" si="32"/>
        <v>PREDIABETES</v>
      </c>
      <c r="T332" s="14">
        <v>1993</v>
      </c>
      <c r="U332" s="15" t="s">
        <v>20</v>
      </c>
      <c r="V332" s="15">
        <v>25</v>
      </c>
      <c r="W332" s="35" t="str">
        <f t="shared" si="33"/>
        <v>25-Sep-1993</v>
      </c>
      <c r="X332" s="28"/>
      <c r="Y332" s="44">
        <f t="shared" si="36"/>
        <v>29</v>
      </c>
      <c r="AA332" s="45">
        <v>3162.02</v>
      </c>
      <c r="AB332" s="15" t="s">
        <v>13</v>
      </c>
      <c r="AC332" s="75" t="s">
        <v>11</v>
      </c>
    </row>
    <row r="333" spans="1:29" ht="15.6" x14ac:dyDescent="0.3">
      <c r="A333" s="1" t="s">
        <v>2716</v>
      </c>
      <c r="C333" s="46" t="s">
        <v>4724</v>
      </c>
      <c r="D333" s="46" t="s">
        <v>5312</v>
      </c>
      <c r="E333" s="46" t="s">
        <v>5333</v>
      </c>
      <c r="G333" s="14">
        <v>2</v>
      </c>
      <c r="I333" s="14" t="s">
        <v>2382</v>
      </c>
      <c r="J333" s="15" t="s">
        <v>2380</v>
      </c>
      <c r="K333" s="66" t="str">
        <f t="shared" si="34"/>
        <v>Yes</v>
      </c>
      <c r="L333" s="66" t="str">
        <f t="shared" si="35"/>
        <v>No</v>
      </c>
      <c r="N333" s="14">
        <v>18.73</v>
      </c>
      <c r="O333" s="20" t="str">
        <f t="shared" si="31"/>
        <v>NORMAL WEIGHT</v>
      </c>
      <c r="Q333" s="15">
        <v>10.64</v>
      </c>
      <c r="R333" s="20" t="str">
        <f t="shared" si="32"/>
        <v>DIABETES</v>
      </c>
      <c r="T333" s="14">
        <v>2001</v>
      </c>
      <c r="U333" s="15" t="s">
        <v>35</v>
      </c>
      <c r="V333" s="15">
        <v>29</v>
      </c>
      <c r="W333" s="35" t="str">
        <f t="shared" si="33"/>
        <v>29-Aug-2001</v>
      </c>
      <c r="X333" s="28"/>
      <c r="Y333" s="44">
        <f t="shared" si="36"/>
        <v>21</v>
      </c>
      <c r="AA333" s="45">
        <v>3167.46</v>
      </c>
      <c r="AB333" s="15" t="s">
        <v>247</v>
      </c>
      <c r="AC333" s="75" t="s">
        <v>11</v>
      </c>
    </row>
    <row r="334" spans="1:29" ht="15.6" x14ac:dyDescent="0.3">
      <c r="A334" s="1" t="s">
        <v>2717</v>
      </c>
      <c r="C334" s="46" t="s">
        <v>4721</v>
      </c>
      <c r="D334" s="46" t="s">
        <v>5335</v>
      </c>
      <c r="E334" s="46" t="s">
        <v>5334</v>
      </c>
      <c r="G334" s="14">
        <v>1</v>
      </c>
      <c r="I334" s="14" t="s">
        <v>2382</v>
      </c>
      <c r="J334" s="15" t="s">
        <v>2380</v>
      </c>
      <c r="K334" s="66" t="str">
        <f t="shared" si="34"/>
        <v>Yes</v>
      </c>
      <c r="L334" s="66" t="str">
        <f t="shared" si="35"/>
        <v>No</v>
      </c>
      <c r="N334" s="14">
        <v>33.090000000000003</v>
      </c>
      <c r="O334" s="20" t="str">
        <f t="shared" si="31"/>
        <v>OBESITY</v>
      </c>
      <c r="Q334" s="15">
        <v>6.06</v>
      </c>
      <c r="R334" s="20" t="str">
        <f t="shared" si="32"/>
        <v>PREDIABETES</v>
      </c>
      <c r="T334" s="14">
        <v>1994</v>
      </c>
      <c r="U334" s="15" t="s">
        <v>37</v>
      </c>
      <c r="V334" s="15">
        <v>25</v>
      </c>
      <c r="W334" s="35" t="str">
        <f t="shared" si="33"/>
        <v>25-Oct-1994</v>
      </c>
      <c r="X334" s="28"/>
      <c r="Y334" s="44">
        <f t="shared" si="36"/>
        <v>28</v>
      </c>
      <c r="AA334" s="45">
        <v>3171.61</v>
      </c>
      <c r="AB334" s="15" t="s">
        <v>13</v>
      </c>
      <c r="AC334" s="75" t="s">
        <v>11</v>
      </c>
    </row>
    <row r="335" spans="1:29" ht="15.6" x14ac:dyDescent="0.3">
      <c r="A335" s="1" t="s">
        <v>2718</v>
      </c>
      <c r="C335" s="46" t="s">
        <v>4724</v>
      </c>
      <c r="D335" s="46" t="s">
        <v>5337</v>
      </c>
      <c r="E335" s="46" t="s">
        <v>5336</v>
      </c>
      <c r="G335" s="14">
        <v>1</v>
      </c>
      <c r="I335" s="14" t="s">
        <v>2382</v>
      </c>
      <c r="J335" s="15" t="s">
        <v>2382</v>
      </c>
      <c r="K335" s="66" t="str">
        <f t="shared" si="34"/>
        <v>Yes</v>
      </c>
      <c r="L335" s="66" t="str">
        <f t="shared" si="35"/>
        <v>Yes</v>
      </c>
      <c r="N335" s="14">
        <v>18.329999999999998</v>
      </c>
      <c r="O335" s="20" t="str">
        <f t="shared" si="31"/>
        <v>UNDERWEIGHT</v>
      </c>
      <c r="Q335" s="15">
        <v>7.46</v>
      </c>
      <c r="R335" s="20" t="str">
        <f t="shared" si="32"/>
        <v>DIABETES</v>
      </c>
      <c r="T335" s="14">
        <v>1994</v>
      </c>
      <c r="U335" s="15" t="s">
        <v>10</v>
      </c>
      <c r="V335" s="15">
        <v>6</v>
      </c>
      <c r="W335" s="35" t="str">
        <f t="shared" si="33"/>
        <v>6-Jul-1994</v>
      </c>
      <c r="X335" s="28"/>
      <c r="Y335" s="44">
        <f t="shared" si="36"/>
        <v>28</v>
      </c>
      <c r="AA335" s="45">
        <v>3172.02</v>
      </c>
      <c r="AB335" s="15" t="s">
        <v>42</v>
      </c>
      <c r="AC335" s="75" t="s">
        <v>11</v>
      </c>
    </row>
    <row r="336" spans="1:29" ht="15.6" x14ac:dyDescent="0.3">
      <c r="A336" s="1" t="s">
        <v>2719</v>
      </c>
      <c r="C336" s="46" t="s">
        <v>4721</v>
      </c>
      <c r="D336" s="46" t="s">
        <v>5339</v>
      </c>
      <c r="E336" s="46" t="s">
        <v>5338</v>
      </c>
      <c r="G336" s="14">
        <v>2</v>
      </c>
      <c r="I336" s="14" t="s">
        <v>2382</v>
      </c>
      <c r="J336" s="15" t="s">
        <v>2382</v>
      </c>
      <c r="K336" s="66" t="str">
        <f t="shared" si="34"/>
        <v>Yes</v>
      </c>
      <c r="L336" s="66" t="str">
        <f t="shared" si="35"/>
        <v>Yes</v>
      </c>
      <c r="N336" s="14">
        <v>27.74</v>
      </c>
      <c r="O336" s="20" t="str">
        <f t="shared" si="31"/>
        <v>OVERWEIGHT</v>
      </c>
      <c r="Q336" s="15">
        <v>4.68</v>
      </c>
      <c r="R336" s="20" t="str">
        <f t="shared" si="32"/>
        <v>NORMAL</v>
      </c>
      <c r="T336" s="14">
        <v>1996</v>
      </c>
      <c r="U336" s="15" t="s">
        <v>35</v>
      </c>
      <c r="V336" s="15">
        <v>14</v>
      </c>
      <c r="W336" s="35" t="str">
        <f t="shared" si="33"/>
        <v>14-Aug-1996</v>
      </c>
      <c r="X336" s="28"/>
      <c r="Y336" s="44">
        <f t="shared" si="36"/>
        <v>26</v>
      </c>
      <c r="AA336" s="45">
        <v>3176.29</v>
      </c>
      <c r="AB336" s="15" t="s">
        <v>23</v>
      </c>
      <c r="AC336" s="75" t="s">
        <v>11</v>
      </c>
    </row>
    <row r="337" spans="1:29" ht="15.6" x14ac:dyDescent="0.3">
      <c r="A337" s="1" t="s">
        <v>2720</v>
      </c>
      <c r="C337" s="46" t="s">
        <v>4724</v>
      </c>
      <c r="D337" s="46" t="s">
        <v>5341</v>
      </c>
      <c r="E337" s="46" t="s">
        <v>5340</v>
      </c>
      <c r="G337" s="14">
        <v>1</v>
      </c>
      <c r="I337" s="14" t="s">
        <v>2382</v>
      </c>
      <c r="J337" s="15" t="s">
        <v>2380</v>
      </c>
      <c r="K337" s="66" t="str">
        <f t="shared" si="34"/>
        <v>Yes</v>
      </c>
      <c r="L337" s="66" t="str">
        <f t="shared" si="35"/>
        <v>No</v>
      </c>
      <c r="N337" s="14">
        <v>24.2</v>
      </c>
      <c r="O337" s="20" t="str">
        <f t="shared" si="31"/>
        <v>NORMAL WEIGHT</v>
      </c>
      <c r="Q337" s="15">
        <v>6.15</v>
      </c>
      <c r="R337" s="20" t="str">
        <f t="shared" si="32"/>
        <v>PREDIABETES</v>
      </c>
      <c r="T337" s="14">
        <v>1996</v>
      </c>
      <c r="U337" s="15" t="s">
        <v>10</v>
      </c>
      <c r="V337" s="15">
        <v>3</v>
      </c>
      <c r="W337" s="35" t="str">
        <f t="shared" si="33"/>
        <v>3-Jul-1996</v>
      </c>
      <c r="X337" s="28"/>
      <c r="Y337" s="44">
        <f t="shared" si="36"/>
        <v>26</v>
      </c>
      <c r="AA337" s="45">
        <v>3176.82</v>
      </c>
      <c r="AB337" s="15" t="s">
        <v>23</v>
      </c>
      <c r="AC337" s="75" t="s">
        <v>11</v>
      </c>
    </row>
    <row r="338" spans="1:29" ht="15.6" x14ac:dyDescent="0.3">
      <c r="A338" s="1" t="s">
        <v>2721</v>
      </c>
      <c r="C338" s="46" t="s">
        <v>4721</v>
      </c>
      <c r="D338" s="46" t="s">
        <v>5343</v>
      </c>
      <c r="E338" s="46" t="s">
        <v>5342</v>
      </c>
      <c r="G338" s="50">
        <v>0</v>
      </c>
      <c r="I338" s="14" t="s">
        <v>2382</v>
      </c>
      <c r="J338" s="15" t="s">
        <v>2382</v>
      </c>
      <c r="K338" s="66" t="str">
        <f t="shared" si="34"/>
        <v>Yes</v>
      </c>
      <c r="L338" s="66" t="str">
        <f t="shared" si="35"/>
        <v>Yes</v>
      </c>
      <c r="N338" s="14">
        <v>22.03</v>
      </c>
      <c r="O338" s="20" t="str">
        <f t="shared" si="31"/>
        <v>NORMAL WEIGHT</v>
      </c>
      <c r="Q338" s="15">
        <v>4.28</v>
      </c>
      <c r="R338" s="20" t="str">
        <f t="shared" si="32"/>
        <v>NORMAL</v>
      </c>
      <c r="T338" s="14">
        <v>2000</v>
      </c>
      <c r="U338" s="15" t="s">
        <v>20</v>
      </c>
      <c r="V338" s="15">
        <v>23</v>
      </c>
      <c r="W338" s="35" t="str">
        <f t="shared" si="33"/>
        <v>23-Sep-2000</v>
      </c>
      <c r="X338" s="28"/>
      <c r="Y338" s="44">
        <f t="shared" si="36"/>
        <v>22</v>
      </c>
      <c r="AA338" s="45">
        <v>3179.96</v>
      </c>
      <c r="AB338" s="15" t="s">
        <v>23</v>
      </c>
      <c r="AC338" s="75" t="s">
        <v>11</v>
      </c>
    </row>
    <row r="339" spans="1:29" ht="15.6" x14ac:dyDescent="0.3">
      <c r="A339" s="1" t="s">
        <v>2722</v>
      </c>
      <c r="C339" s="46" t="s">
        <v>4721</v>
      </c>
      <c r="D339" s="46" t="s">
        <v>5114</v>
      </c>
      <c r="E339" s="46" t="s">
        <v>5344</v>
      </c>
      <c r="G339" s="14">
        <v>3</v>
      </c>
      <c r="I339" s="14" t="s">
        <v>2382</v>
      </c>
      <c r="J339" s="15" t="s">
        <v>2380</v>
      </c>
      <c r="K339" s="66" t="str">
        <f t="shared" si="34"/>
        <v>Yes</v>
      </c>
      <c r="L339" s="66" t="str">
        <f t="shared" si="35"/>
        <v>No</v>
      </c>
      <c r="N339" s="14">
        <v>26.885000000000002</v>
      </c>
      <c r="O339" s="20" t="str">
        <f t="shared" si="31"/>
        <v>OVERWEIGHT</v>
      </c>
      <c r="Q339" s="15">
        <v>9.86</v>
      </c>
      <c r="R339" s="20" t="str">
        <f t="shared" si="32"/>
        <v>DIABETES</v>
      </c>
      <c r="T339" s="14">
        <v>2001</v>
      </c>
      <c r="U339" s="15" t="s">
        <v>20</v>
      </c>
      <c r="V339" s="15">
        <v>2</v>
      </c>
      <c r="W339" s="35" t="str">
        <f t="shared" si="33"/>
        <v>2-Sep-2001</v>
      </c>
      <c r="X339" s="28"/>
      <c r="Y339" s="44">
        <f t="shared" si="36"/>
        <v>21</v>
      </c>
      <c r="AA339" s="45">
        <v>3180.51</v>
      </c>
      <c r="AB339" s="15" t="s">
        <v>13</v>
      </c>
      <c r="AC339" s="75" t="s">
        <v>11</v>
      </c>
    </row>
    <row r="340" spans="1:29" ht="15.6" x14ac:dyDescent="0.3">
      <c r="A340" s="1" t="s">
        <v>2723</v>
      </c>
      <c r="C340" s="46" t="s">
        <v>4724</v>
      </c>
      <c r="D340" s="46" t="s">
        <v>5036</v>
      </c>
      <c r="E340" s="46" t="s">
        <v>5345</v>
      </c>
      <c r="G340" s="50">
        <v>0</v>
      </c>
      <c r="I340" s="14" t="s">
        <v>2382</v>
      </c>
      <c r="J340" s="15" t="s">
        <v>2380</v>
      </c>
      <c r="K340" s="66" t="str">
        <f t="shared" si="34"/>
        <v>Yes</v>
      </c>
      <c r="L340" s="66" t="str">
        <f t="shared" si="35"/>
        <v>No</v>
      </c>
      <c r="N340" s="14">
        <v>16.36</v>
      </c>
      <c r="O340" s="20" t="str">
        <f t="shared" si="31"/>
        <v>UNDERWEIGHT</v>
      </c>
      <c r="Q340" s="15">
        <v>11.19</v>
      </c>
      <c r="R340" s="20" t="str">
        <f t="shared" si="32"/>
        <v>DIABETES</v>
      </c>
      <c r="T340" s="14">
        <v>1996</v>
      </c>
      <c r="U340" s="15" t="s">
        <v>37</v>
      </c>
      <c r="V340" s="15">
        <v>11</v>
      </c>
      <c r="W340" s="35" t="str">
        <f t="shared" si="33"/>
        <v>11-Oct-1996</v>
      </c>
      <c r="X340" s="28"/>
      <c r="Y340" s="44">
        <f t="shared" si="36"/>
        <v>26</v>
      </c>
      <c r="AA340" s="45">
        <v>3201.25</v>
      </c>
      <c r="AB340" s="15" t="s">
        <v>23</v>
      </c>
      <c r="AC340" s="75" t="s">
        <v>11</v>
      </c>
    </row>
    <row r="341" spans="1:29" ht="15.6" x14ac:dyDescent="0.3">
      <c r="A341" s="1" t="s">
        <v>2724</v>
      </c>
      <c r="C341" s="46" t="s">
        <v>4721</v>
      </c>
      <c r="D341" s="46" t="s">
        <v>5347</v>
      </c>
      <c r="E341" s="46" t="s">
        <v>5346</v>
      </c>
      <c r="G341" s="14">
        <v>1</v>
      </c>
      <c r="I341" s="14" t="s">
        <v>2380</v>
      </c>
      <c r="J341" s="15" t="s">
        <v>2382</v>
      </c>
      <c r="K341" s="66" t="str">
        <f t="shared" si="34"/>
        <v>No</v>
      </c>
      <c r="L341" s="66" t="str">
        <f t="shared" si="35"/>
        <v>Yes</v>
      </c>
      <c r="N341" s="14">
        <v>32.299999999999997</v>
      </c>
      <c r="O341" s="20" t="str">
        <f t="shared" si="31"/>
        <v>OBESITY</v>
      </c>
      <c r="Q341" s="15">
        <v>4.8899999999999997</v>
      </c>
      <c r="R341" s="20" t="str">
        <f t="shared" si="32"/>
        <v>NORMAL</v>
      </c>
      <c r="T341" s="14">
        <v>1997</v>
      </c>
      <c r="U341" s="15" t="s">
        <v>10</v>
      </c>
      <c r="V341" s="15">
        <v>5</v>
      </c>
      <c r="W341" s="35" t="str">
        <f t="shared" si="33"/>
        <v>5-Jul-1997</v>
      </c>
      <c r="X341" s="28"/>
      <c r="Y341" s="44">
        <f t="shared" si="36"/>
        <v>25</v>
      </c>
      <c r="AA341" s="45">
        <v>3206.49</v>
      </c>
      <c r="AB341" s="15" t="s">
        <v>247</v>
      </c>
      <c r="AC341" s="75" t="s">
        <v>11</v>
      </c>
    </row>
    <row r="342" spans="1:29" ht="15.6" x14ac:dyDescent="0.3">
      <c r="A342" s="1" t="s">
        <v>2725</v>
      </c>
      <c r="C342" s="46" t="s">
        <v>4721</v>
      </c>
      <c r="D342" s="46" t="s">
        <v>5349</v>
      </c>
      <c r="E342" s="46" t="s">
        <v>5348</v>
      </c>
      <c r="G342" s="50">
        <v>0</v>
      </c>
      <c r="I342" s="14" t="s">
        <v>2382</v>
      </c>
      <c r="J342" s="15" t="s">
        <v>2382</v>
      </c>
      <c r="K342" s="66" t="str">
        <f t="shared" si="34"/>
        <v>Yes</v>
      </c>
      <c r="L342" s="66" t="str">
        <f t="shared" si="35"/>
        <v>Yes</v>
      </c>
      <c r="N342" s="14">
        <v>16.05</v>
      </c>
      <c r="O342" s="20" t="str">
        <f t="shared" si="31"/>
        <v>UNDERWEIGHT</v>
      </c>
      <c r="Q342" s="15">
        <v>4.3499999999999996</v>
      </c>
      <c r="R342" s="20" t="str">
        <f t="shared" si="32"/>
        <v>NORMAL</v>
      </c>
      <c r="T342" s="14">
        <v>1997</v>
      </c>
      <c r="U342" s="15" t="s">
        <v>30</v>
      </c>
      <c r="V342" s="15">
        <v>22</v>
      </c>
      <c r="W342" s="35" t="str">
        <f t="shared" si="33"/>
        <v>22-Dec-1997</v>
      </c>
      <c r="X342" s="28"/>
      <c r="Y342" s="44">
        <f t="shared" si="36"/>
        <v>25</v>
      </c>
      <c r="AA342" s="45">
        <v>3208.79</v>
      </c>
      <c r="AB342" s="15" t="s">
        <v>42</v>
      </c>
      <c r="AC342" s="75" t="s">
        <v>11</v>
      </c>
    </row>
    <row r="343" spans="1:29" ht="15.6" x14ac:dyDescent="0.3">
      <c r="A343" s="1" t="s">
        <v>2726</v>
      </c>
      <c r="C343" s="46" t="s">
        <v>4721</v>
      </c>
      <c r="D343" s="46" t="s">
        <v>5351</v>
      </c>
      <c r="E343" s="46" t="s">
        <v>5350</v>
      </c>
      <c r="G343" s="14">
        <v>2</v>
      </c>
      <c r="I343" s="14" t="s">
        <v>2382</v>
      </c>
      <c r="J343" s="15" t="s">
        <v>2382</v>
      </c>
      <c r="K343" s="66" t="str">
        <f t="shared" si="34"/>
        <v>Yes</v>
      </c>
      <c r="L343" s="66" t="str">
        <f t="shared" si="35"/>
        <v>Yes</v>
      </c>
      <c r="N343" s="14">
        <v>29.07</v>
      </c>
      <c r="O343" s="20" t="str">
        <f t="shared" si="31"/>
        <v>OVERWEIGHT</v>
      </c>
      <c r="Q343" s="15">
        <v>8.66</v>
      </c>
      <c r="R343" s="20" t="str">
        <f t="shared" si="32"/>
        <v>DIABETES</v>
      </c>
      <c r="T343" s="14">
        <v>1997</v>
      </c>
      <c r="U343" s="15" t="s">
        <v>10</v>
      </c>
      <c r="V343" s="15">
        <v>6</v>
      </c>
      <c r="W343" s="35" t="str">
        <f t="shared" si="33"/>
        <v>6-Jul-1997</v>
      </c>
      <c r="X343" s="28"/>
      <c r="Y343" s="44">
        <f t="shared" si="36"/>
        <v>25</v>
      </c>
      <c r="AA343" s="45">
        <v>3213.62</v>
      </c>
      <c r="AB343" s="15" t="s">
        <v>247</v>
      </c>
      <c r="AC343" s="75" t="s">
        <v>11</v>
      </c>
    </row>
    <row r="344" spans="1:29" ht="15.6" x14ac:dyDescent="0.3">
      <c r="A344" s="1" t="s">
        <v>2727</v>
      </c>
      <c r="C344" s="46" t="s">
        <v>4721</v>
      </c>
      <c r="D344" s="46" t="s">
        <v>4910</v>
      </c>
      <c r="E344" s="46" t="s">
        <v>5352</v>
      </c>
      <c r="G344" s="50">
        <v>0</v>
      </c>
      <c r="I344" s="14" t="s">
        <v>2382</v>
      </c>
      <c r="J344" s="15" t="s">
        <v>2380</v>
      </c>
      <c r="K344" s="66" t="str">
        <f t="shared" si="34"/>
        <v>Yes</v>
      </c>
      <c r="L344" s="66" t="str">
        <f t="shared" si="35"/>
        <v>No</v>
      </c>
      <c r="N344" s="14">
        <v>17.43</v>
      </c>
      <c r="O344" s="20" t="str">
        <f t="shared" si="31"/>
        <v>UNDERWEIGHT</v>
      </c>
      <c r="Q344" s="15">
        <v>8.64</v>
      </c>
      <c r="R344" s="20" t="str">
        <f t="shared" si="32"/>
        <v>DIABETES</v>
      </c>
      <c r="T344" s="14">
        <v>1997</v>
      </c>
      <c r="U344" s="15" t="s">
        <v>35</v>
      </c>
      <c r="V344" s="15">
        <v>2</v>
      </c>
      <c r="W344" s="35" t="str">
        <f t="shared" si="33"/>
        <v>2-Aug-1997</v>
      </c>
      <c r="X344" s="28"/>
      <c r="Y344" s="44">
        <f t="shared" si="36"/>
        <v>25</v>
      </c>
      <c r="AA344" s="45">
        <v>3227.12</v>
      </c>
      <c r="AB344" s="15" t="s">
        <v>13</v>
      </c>
      <c r="AC344" s="75" t="s">
        <v>11</v>
      </c>
    </row>
    <row r="345" spans="1:29" ht="15.6" x14ac:dyDescent="0.3">
      <c r="A345" s="1" t="s">
        <v>2728</v>
      </c>
      <c r="C345" s="46" t="s">
        <v>4724</v>
      </c>
      <c r="D345" s="46" t="s">
        <v>5354</v>
      </c>
      <c r="E345" s="46" t="s">
        <v>5353</v>
      </c>
      <c r="G345" s="50">
        <v>0</v>
      </c>
      <c r="I345" s="14" t="s">
        <v>2382</v>
      </c>
      <c r="J345" s="15" t="s">
        <v>2380</v>
      </c>
      <c r="K345" s="66" t="str">
        <f t="shared" si="34"/>
        <v>Yes</v>
      </c>
      <c r="L345" s="66" t="str">
        <f t="shared" si="35"/>
        <v>No</v>
      </c>
      <c r="N345" s="14">
        <v>19.329999999999998</v>
      </c>
      <c r="O345" s="20" t="str">
        <f t="shared" si="31"/>
        <v>NORMAL WEIGHT</v>
      </c>
      <c r="Q345" s="15">
        <v>4.2699999999999996</v>
      </c>
      <c r="R345" s="20" t="str">
        <f t="shared" si="32"/>
        <v>NORMAL</v>
      </c>
      <c r="T345" s="14">
        <v>1997</v>
      </c>
      <c r="U345" s="15" t="s">
        <v>20</v>
      </c>
      <c r="V345" s="15">
        <v>2</v>
      </c>
      <c r="W345" s="35" t="str">
        <f t="shared" si="33"/>
        <v>2-Sep-1997</v>
      </c>
      <c r="X345" s="28"/>
      <c r="Y345" s="44">
        <f t="shared" si="36"/>
        <v>25</v>
      </c>
      <c r="AA345" s="45">
        <v>3238.44</v>
      </c>
      <c r="AB345" s="15" t="s">
        <v>13</v>
      </c>
      <c r="AC345" s="75" t="s">
        <v>11</v>
      </c>
    </row>
    <row r="346" spans="1:29" ht="15.6" x14ac:dyDescent="0.3">
      <c r="A346" s="1" t="s">
        <v>2729</v>
      </c>
      <c r="C346" s="46" t="s">
        <v>4721</v>
      </c>
      <c r="D346" s="46" t="s">
        <v>5356</v>
      </c>
      <c r="E346" s="46" t="s">
        <v>5355</v>
      </c>
      <c r="G346" s="14">
        <v>1</v>
      </c>
      <c r="I346" s="14" t="s">
        <v>2382</v>
      </c>
      <c r="J346" s="15" t="s">
        <v>2380</v>
      </c>
      <c r="K346" s="66" t="str">
        <f t="shared" si="34"/>
        <v>Yes</v>
      </c>
      <c r="L346" s="66" t="str">
        <f t="shared" si="35"/>
        <v>No</v>
      </c>
      <c r="N346" s="14">
        <v>30.52</v>
      </c>
      <c r="O346" s="20" t="str">
        <f t="shared" si="31"/>
        <v>OBESITY</v>
      </c>
      <c r="Q346" s="15">
        <v>4.21</v>
      </c>
      <c r="R346" s="20" t="str">
        <f t="shared" si="32"/>
        <v>NORMAL</v>
      </c>
      <c r="T346" s="14">
        <v>1991</v>
      </c>
      <c r="U346" s="15" t="s">
        <v>15</v>
      </c>
      <c r="V346" s="15">
        <v>13</v>
      </c>
      <c r="W346" s="35" t="str">
        <f t="shared" si="33"/>
        <v>13-Nov-1991</v>
      </c>
      <c r="X346" s="28"/>
      <c r="Y346" s="44">
        <f t="shared" si="36"/>
        <v>31</v>
      </c>
      <c r="AA346" s="45">
        <v>3260.2</v>
      </c>
      <c r="AB346" s="15" t="s">
        <v>42</v>
      </c>
      <c r="AC346" s="75" t="s">
        <v>12</v>
      </c>
    </row>
    <row r="347" spans="1:29" ht="15.6" x14ac:dyDescent="0.3">
      <c r="A347" s="1" t="s">
        <v>2730</v>
      </c>
      <c r="C347" s="46" t="s">
        <v>4724</v>
      </c>
      <c r="D347" s="46" t="s">
        <v>4822</v>
      </c>
      <c r="E347" s="46" t="s">
        <v>5357</v>
      </c>
      <c r="G347" s="14">
        <v>1</v>
      </c>
      <c r="I347" s="14" t="s">
        <v>2382</v>
      </c>
      <c r="J347" s="15" t="s">
        <v>2380</v>
      </c>
      <c r="K347" s="66" t="str">
        <f t="shared" si="34"/>
        <v>Yes</v>
      </c>
      <c r="L347" s="66" t="str">
        <f t="shared" si="35"/>
        <v>No</v>
      </c>
      <c r="N347" s="14">
        <v>39.21</v>
      </c>
      <c r="O347" s="20" t="str">
        <f t="shared" si="31"/>
        <v>OBESITY</v>
      </c>
      <c r="Q347" s="15">
        <v>5.04</v>
      </c>
      <c r="R347" s="20" t="str">
        <f t="shared" si="32"/>
        <v>NORMAL</v>
      </c>
      <c r="T347" s="14">
        <v>1994</v>
      </c>
      <c r="U347" s="15" t="s">
        <v>30</v>
      </c>
      <c r="V347" s="15">
        <v>2</v>
      </c>
      <c r="W347" s="35" t="str">
        <f t="shared" si="33"/>
        <v>2-Dec-1994</v>
      </c>
      <c r="X347" s="28"/>
      <c r="Y347" s="44">
        <f t="shared" si="36"/>
        <v>28</v>
      </c>
      <c r="AA347" s="45">
        <v>3268.85</v>
      </c>
      <c r="AB347" s="15" t="s">
        <v>168</v>
      </c>
      <c r="AC347" s="75" t="s">
        <v>12</v>
      </c>
    </row>
    <row r="348" spans="1:29" ht="15.6" x14ac:dyDescent="0.3">
      <c r="A348" s="1" t="s">
        <v>2731</v>
      </c>
      <c r="C348" s="46" t="s">
        <v>4721</v>
      </c>
      <c r="D348" s="46" t="s">
        <v>5359</v>
      </c>
      <c r="E348" s="46" t="s">
        <v>5358</v>
      </c>
      <c r="G348" s="14">
        <v>2</v>
      </c>
      <c r="I348" s="14" t="s">
        <v>2382</v>
      </c>
      <c r="J348" s="15" t="s">
        <v>2382</v>
      </c>
      <c r="K348" s="66" t="str">
        <f t="shared" si="34"/>
        <v>Yes</v>
      </c>
      <c r="L348" s="66" t="str">
        <f t="shared" si="35"/>
        <v>Yes</v>
      </c>
      <c r="N348" s="14">
        <v>26.98</v>
      </c>
      <c r="O348" s="20" t="str">
        <f t="shared" si="31"/>
        <v>OVERWEIGHT</v>
      </c>
      <c r="Q348" s="15">
        <v>5.21</v>
      </c>
      <c r="R348" s="20" t="str">
        <f t="shared" si="32"/>
        <v>NORMAL</v>
      </c>
      <c r="T348" s="14">
        <v>1994</v>
      </c>
      <c r="U348" s="15" t="s">
        <v>10</v>
      </c>
      <c r="V348" s="15">
        <v>1</v>
      </c>
      <c r="W348" s="35" t="str">
        <f t="shared" si="33"/>
        <v>1-Jul-1994</v>
      </c>
      <c r="X348" s="28"/>
      <c r="Y348" s="44">
        <f t="shared" si="36"/>
        <v>28</v>
      </c>
      <c r="AA348" s="45">
        <v>3277.16</v>
      </c>
      <c r="AB348" s="15" t="s">
        <v>42</v>
      </c>
      <c r="AC348" s="75" t="s">
        <v>11</v>
      </c>
    </row>
    <row r="349" spans="1:29" ht="15.6" x14ac:dyDescent="0.3">
      <c r="A349" s="1" t="s">
        <v>2732</v>
      </c>
      <c r="C349" s="46" t="s">
        <v>4721</v>
      </c>
      <c r="D349" s="46" t="s">
        <v>5361</v>
      </c>
      <c r="E349" s="46" t="s">
        <v>5360</v>
      </c>
      <c r="G349" s="50">
        <v>0</v>
      </c>
      <c r="I349" s="14" t="s">
        <v>2380</v>
      </c>
      <c r="J349" s="15" t="s">
        <v>2380</v>
      </c>
      <c r="K349" s="66" t="str">
        <f t="shared" si="34"/>
        <v>No</v>
      </c>
      <c r="L349" s="66" t="str">
        <f t="shared" si="35"/>
        <v>No</v>
      </c>
      <c r="N349" s="14">
        <v>25.84</v>
      </c>
      <c r="O349" s="20" t="str">
        <f t="shared" si="31"/>
        <v>OVERWEIGHT</v>
      </c>
      <c r="Q349" s="15">
        <v>8.83</v>
      </c>
      <c r="R349" s="20" t="str">
        <f t="shared" si="32"/>
        <v>DIABETES</v>
      </c>
      <c r="T349" s="14">
        <v>2001</v>
      </c>
      <c r="U349" s="15" t="s">
        <v>37</v>
      </c>
      <c r="V349" s="15">
        <v>6</v>
      </c>
      <c r="W349" s="35" t="str">
        <f t="shared" si="33"/>
        <v>6-Oct-2001</v>
      </c>
      <c r="X349" s="28"/>
      <c r="Y349" s="44">
        <f t="shared" si="36"/>
        <v>21</v>
      </c>
      <c r="AA349" s="45">
        <v>3279.87</v>
      </c>
      <c r="AB349" s="15" t="s">
        <v>356</v>
      </c>
      <c r="AC349" s="75" t="s">
        <v>11</v>
      </c>
    </row>
    <row r="350" spans="1:29" ht="15.6" x14ac:dyDescent="0.3">
      <c r="A350" s="1" t="s">
        <v>2733</v>
      </c>
      <c r="C350" s="46" t="s">
        <v>4724</v>
      </c>
      <c r="D350" s="46" t="s">
        <v>5363</v>
      </c>
      <c r="E350" s="46" t="s">
        <v>5362</v>
      </c>
      <c r="G350" s="14">
        <v>2</v>
      </c>
      <c r="I350" s="14" t="s">
        <v>2382</v>
      </c>
      <c r="J350" s="15" t="s">
        <v>2382</v>
      </c>
      <c r="K350" s="66" t="str">
        <f t="shared" si="34"/>
        <v>Yes</v>
      </c>
      <c r="L350" s="66" t="str">
        <f t="shared" si="35"/>
        <v>Yes</v>
      </c>
      <c r="N350" s="14">
        <v>28.31</v>
      </c>
      <c r="O350" s="20" t="str">
        <f t="shared" si="31"/>
        <v>OVERWEIGHT</v>
      </c>
      <c r="Q350" s="15">
        <v>8.4700000000000006</v>
      </c>
      <c r="R350" s="20" t="str">
        <f t="shared" si="32"/>
        <v>DIABETES</v>
      </c>
      <c r="T350" s="14">
        <v>2003</v>
      </c>
      <c r="U350" s="15" t="s">
        <v>10</v>
      </c>
      <c r="V350" s="15">
        <v>3</v>
      </c>
      <c r="W350" s="35" t="str">
        <f t="shared" si="33"/>
        <v>3-Jul-2003</v>
      </c>
      <c r="X350" s="28"/>
      <c r="Y350" s="44">
        <f t="shared" si="36"/>
        <v>19</v>
      </c>
      <c r="AA350" s="45">
        <v>3280.22</v>
      </c>
      <c r="AB350" s="15" t="s">
        <v>42</v>
      </c>
      <c r="AC350" s="75" t="s">
        <v>11</v>
      </c>
    </row>
    <row r="351" spans="1:29" ht="15.6" x14ac:dyDescent="0.3">
      <c r="A351" s="1" t="s">
        <v>2734</v>
      </c>
      <c r="C351" s="46" t="s">
        <v>4721</v>
      </c>
      <c r="D351" s="46" t="s">
        <v>5365</v>
      </c>
      <c r="E351" s="46" t="s">
        <v>5364</v>
      </c>
      <c r="G351" s="50">
        <v>0</v>
      </c>
      <c r="I351" s="14" t="s">
        <v>2382</v>
      </c>
      <c r="J351" s="15" t="s">
        <v>2380</v>
      </c>
      <c r="K351" s="66" t="str">
        <f t="shared" si="34"/>
        <v>Yes</v>
      </c>
      <c r="L351" s="66" t="str">
        <f t="shared" si="35"/>
        <v>No</v>
      </c>
      <c r="N351" s="14">
        <v>23.94</v>
      </c>
      <c r="O351" s="20" t="str">
        <f t="shared" si="31"/>
        <v>NORMAL WEIGHT</v>
      </c>
      <c r="Q351" s="15">
        <v>4.2</v>
      </c>
      <c r="R351" s="20" t="str">
        <f t="shared" si="32"/>
        <v>NORMAL</v>
      </c>
      <c r="T351" s="14">
        <v>1996</v>
      </c>
      <c r="U351" s="15" t="s">
        <v>15</v>
      </c>
      <c r="V351" s="15">
        <v>17</v>
      </c>
      <c r="W351" s="35" t="str">
        <f t="shared" si="33"/>
        <v>17-Nov-1996</v>
      </c>
      <c r="X351" s="28"/>
      <c r="Y351" s="44">
        <f t="shared" si="36"/>
        <v>26</v>
      </c>
      <c r="AA351" s="45">
        <v>3292.53</v>
      </c>
      <c r="AB351" s="15" t="s">
        <v>23</v>
      </c>
      <c r="AC351" s="75" t="s">
        <v>11</v>
      </c>
    </row>
    <row r="352" spans="1:29" ht="15.6" x14ac:dyDescent="0.3">
      <c r="A352" s="1" t="s">
        <v>2735</v>
      </c>
      <c r="C352" s="46" t="s">
        <v>4724</v>
      </c>
      <c r="D352" s="46" t="s">
        <v>5367</v>
      </c>
      <c r="E352" s="46" t="s">
        <v>5366</v>
      </c>
      <c r="G352" s="50">
        <v>0</v>
      </c>
      <c r="I352" s="14" t="s">
        <v>2382</v>
      </c>
      <c r="J352" s="15" t="s">
        <v>2382</v>
      </c>
      <c r="K352" s="66" t="str">
        <f t="shared" si="34"/>
        <v>Yes</v>
      </c>
      <c r="L352" s="66" t="str">
        <f t="shared" si="35"/>
        <v>Yes</v>
      </c>
      <c r="N352" s="14">
        <v>20.03</v>
      </c>
      <c r="O352" s="20" t="str">
        <f t="shared" si="31"/>
        <v>NORMAL WEIGHT</v>
      </c>
      <c r="Q352" s="15">
        <v>6.14</v>
      </c>
      <c r="R352" s="20" t="str">
        <f t="shared" si="32"/>
        <v>PREDIABETES</v>
      </c>
      <c r="T352" s="14">
        <v>2003</v>
      </c>
      <c r="U352" s="15" t="s">
        <v>30</v>
      </c>
      <c r="V352" s="15">
        <v>5</v>
      </c>
      <c r="W352" s="35" t="str">
        <f t="shared" si="33"/>
        <v>5-Dec-2003</v>
      </c>
      <c r="X352" s="28"/>
      <c r="Y352" s="44">
        <f t="shared" si="36"/>
        <v>19</v>
      </c>
      <c r="AA352" s="45">
        <v>3300.7</v>
      </c>
      <c r="AB352" s="15" t="s">
        <v>200</v>
      </c>
      <c r="AC352" s="75" t="s">
        <v>11</v>
      </c>
    </row>
    <row r="353" spans="1:29" ht="15.6" x14ac:dyDescent="0.3">
      <c r="A353" s="1" t="s">
        <v>2736</v>
      </c>
      <c r="C353" s="46" t="s">
        <v>4721</v>
      </c>
      <c r="D353" s="46" t="s">
        <v>5369</v>
      </c>
      <c r="E353" s="46" t="s">
        <v>5368</v>
      </c>
      <c r="G353" s="50">
        <v>0</v>
      </c>
      <c r="I353" s="14" t="s">
        <v>2380</v>
      </c>
      <c r="J353" s="15" t="s">
        <v>2380</v>
      </c>
      <c r="K353" s="66" t="str">
        <f t="shared" si="34"/>
        <v>No</v>
      </c>
      <c r="L353" s="66" t="str">
        <f t="shared" si="35"/>
        <v>No</v>
      </c>
      <c r="N353" s="14">
        <v>41.42</v>
      </c>
      <c r="O353" s="20" t="str">
        <f t="shared" si="31"/>
        <v>OBESITY</v>
      </c>
      <c r="Q353" s="15">
        <v>6.07</v>
      </c>
      <c r="R353" s="20" t="str">
        <f t="shared" si="32"/>
        <v>PREDIABETES</v>
      </c>
      <c r="T353" s="14">
        <v>2003</v>
      </c>
      <c r="U353" s="15" t="s">
        <v>15</v>
      </c>
      <c r="V353" s="15">
        <v>18</v>
      </c>
      <c r="W353" s="35" t="str">
        <f t="shared" si="33"/>
        <v>18-Nov-2003</v>
      </c>
      <c r="X353" s="28"/>
      <c r="Y353" s="44">
        <f t="shared" si="36"/>
        <v>19</v>
      </c>
      <c r="AA353" s="45">
        <v>3308.46</v>
      </c>
      <c r="AB353" s="15" t="s">
        <v>300</v>
      </c>
      <c r="AC353" s="75" t="s">
        <v>11</v>
      </c>
    </row>
    <row r="354" spans="1:29" ht="15.6" x14ac:dyDescent="0.3">
      <c r="A354" s="1" t="s">
        <v>2737</v>
      </c>
      <c r="C354" s="46" t="s">
        <v>4724</v>
      </c>
      <c r="D354" s="46" t="s">
        <v>5370</v>
      </c>
      <c r="E354" s="46" t="s">
        <v>4877</v>
      </c>
      <c r="G354" s="50">
        <v>0</v>
      </c>
      <c r="I354" s="14" t="s">
        <v>2380</v>
      </c>
      <c r="J354" s="15" t="s">
        <v>2380</v>
      </c>
      <c r="K354" s="66" t="str">
        <f t="shared" si="34"/>
        <v>No</v>
      </c>
      <c r="L354" s="66" t="str">
        <f t="shared" si="35"/>
        <v>No</v>
      </c>
      <c r="N354" s="14">
        <v>36.67</v>
      </c>
      <c r="O354" s="20" t="str">
        <f t="shared" si="31"/>
        <v>OBESITY</v>
      </c>
      <c r="Q354" s="15">
        <v>10.210000000000001</v>
      </c>
      <c r="R354" s="20" t="str">
        <f t="shared" si="32"/>
        <v>DIABETES</v>
      </c>
      <c r="T354" s="14">
        <v>1997</v>
      </c>
      <c r="U354" s="15" t="s">
        <v>18</v>
      </c>
      <c r="V354" s="15">
        <v>20</v>
      </c>
      <c r="W354" s="35" t="str">
        <f t="shared" si="33"/>
        <v>20-Jun-1997</v>
      </c>
      <c r="X354" s="28"/>
      <c r="Y354" s="44">
        <f t="shared" si="36"/>
        <v>25</v>
      </c>
      <c r="AA354" s="45">
        <v>3309.79</v>
      </c>
      <c r="AB354" s="15" t="s">
        <v>356</v>
      </c>
      <c r="AC354" s="75" t="s">
        <v>12</v>
      </c>
    </row>
    <row r="355" spans="1:29" ht="15.6" x14ac:dyDescent="0.3">
      <c r="A355" s="1" t="s">
        <v>2738</v>
      </c>
      <c r="C355" s="46" t="s">
        <v>4721</v>
      </c>
      <c r="D355" s="46" t="s">
        <v>5372</v>
      </c>
      <c r="E355" s="46" t="s">
        <v>5371</v>
      </c>
      <c r="G355" s="50">
        <v>0</v>
      </c>
      <c r="I355" s="14" t="s">
        <v>2380</v>
      </c>
      <c r="J355" s="15" t="s">
        <v>2380</v>
      </c>
      <c r="K355" s="66" t="str">
        <f t="shared" si="34"/>
        <v>No</v>
      </c>
      <c r="L355" s="66" t="str">
        <f t="shared" si="35"/>
        <v>No</v>
      </c>
      <c r="N355" s="14">
        <v>27.645</v>
      </c>
      <c r="O355" s="20" t="str">
        <f t="shared" si="31"/>
        <v>OVERWEIGHT</v>
      </c>
      <c r="Q355" s="15">
        <v>4.6900000000000004</v>
      </c>
      <c r="R355" s="20" t="str">
        <f t="shared" si="32"/>
        <v>NORMAL</v>
      </c>
      <c r="T355" s="14">
        <v>1991</v>
      </c>
      <c r="U355" s="15" t="s">
        <v>20</v>
      </c>
      <c r="V355" s="15">
        <v>1</v>
      </c>
      <c r="W355" s="35" t="str">
        <f t="shared" si="33"/>
        <v>1-Sep-1991</v>
      </c>
      <c r="X355" s="28"/>
      <c r="Y355" s="44">
        <f t="shared" si="36"/>
        <v>31</v>
      </c>
      <c r="AA355" s="45">
        <v>3342.79</v>
      </c>
      <c r="AB355" s="15" t="s">
        <v>13</v>
      </c>
      <c r="AC355" s="75" t="s">
        <v>11</v>
      </c>
    </row>
    <row r="356" spans="1:29" ht="15.6" x14ac:dyDescent="0.3">
      <c r="A356" s="1" t="s">
        <v>2739</v>
      </c>
      <c r="C356" s="46" t="s">
        <v>4721</v>
      </c>
      <c r="D356" s="46" t="s">
        <v>5374</v>
      </c>
      <c r="E356" s="46" t="s">
        <v>5373</v>
      </c>
      <c r="G356" s="50">
        <v>0</v>
      </c>
      <c r="I356" s="14" t="s">
        <v>2382</v>
      </c>
      <c r="J356" s="15" t="s">
        <v>2380</v>
      </c>
      <c r="K356" s="66" t="str">
        <f t="shared" si="34"/>
        <v>Yes</v>
      </c>
      <c r="L356" s="66" t="str">
        <f t="shared" si="35"/>
        <v>No</v>
      </c>
      <c r="N356" s="14">
        <v>22.72</v>
      </c>
      <c r="O356" s="20" t="str">
        <f t="shared" si="31"/>
        <v>NORMAL WEIGHT</v>
      </c>
      <c r="Q356" s="15">
        <v>5.71</v>
      </c>
      <c r="R356" s="20" t="str">
        <f t="shared" si="32"/>
        <v>PREDIABETES</v>
      </c>
      <c r="T356" s="14">
        <v>1993</v>
      </c>
      <c r="U356" s="15" t="s">
        <v>37</v>
      </c>
      <c r="V356" s="15">
        <v>28</v>
      </c>
      <c r="W356" s="35" t="str">
        <f t="shared" si="33"/>
        <v>28-Oct-1993</v>
      </c>
      <c r="X356" s="28"/>
      <c r="Y356" s="44">
        <f t="shared" si="36"/>
        <v>29</v>
      </c>
      <c r="AA356" s="45">
        <v>3353.28</v>
      </c>
      <c r="AB356" s="15" t="s">
        <v>42</v>
      </c>
      <c r="AC356" s="75" t="s">
        <v>11</v>
      </c>
    </row>
    <row r="357" spans="1:29" ht="15.6" x14ac:dyDescent="0.3">
      <c r="A357" s="1" t="s">
        <v>2740</v>
      </c>
      <c r="C357" s="46" t="s">
        <v>4721</v>
      </c>
      <c r="D357" s="46" t="s">
        <v>5376</v>
      </c>
      <c r="E357" s="46" t="s">
        <v>5375</v>
      </c>
      <c r="G357" s="14">
        <v>1</v>
      </c>
      <c r="I357" s="14" t="s">
        <v>2380</v>
      </c>
      <c r="J357" s="15" t="s">
        <v>2382</v>
      </c>
      <c r="K357" s="66" t="str">
        <f t="shared" si="34"/>
        <v>No</v>
      </c>
      <c r="L357" s="66" t="str">
        <f t="shared" si="35"/>
        <v>Yes</v>
      </c>
      <c r="N357" s="14">
        <v>36.520000000000003</v>
      </c>
      <c r="O357" s="20" t="str">
        <f t="shared" si="31"/>
        <v>OBESITY</v>
      </c>
      <c r="Q357" s="15">
        <v>9.07</v>
      </c>
      <c r="R357" s="20" t="str">
        <f t="shared" si="32"/>
        <v>DIABETES</v>
      </c>
      <c r="T357" s="14">
        <v>1995</v>
      </c>
      <c r="U357" s="15" t="s">
        <v>18</v>
      </c>
      <c r="V357" s="15">
        <v>23</v>
      </c>
      <c r="W357" s="35" t="str">
        <f t="shared" si="33"/>
        <v>23-Jun-1995</v>
      </c>
      <c r="X357" s="28"/>
      <c r="Y357" s="44">
        <f t="shared" si="36"/>
        <v>27</v>
      </c>
      <c r="AA357" s="45">
        <v>3353.47</v>
      </c>
      <c r="AB357" s="15" t="s">
        <v>23</v>
      </c>
      <c r="AC357" s="75" t="s">
        <v>11</v>
      </c>
    </row>
    <row r="358" spans="1:29" ht="15.6" x14ac:dyDescent="0.3">
      <c r="A358" s="1" t="s">
        <v>2741</v>
      </c>
      <c r="C358" s="46" t="s">
        <v>4724</v>
      </c>
      <c r="D358" s="46" t="s">
        <v>5378</v>
      </c>
      <c r="E358" s="46" t="s">
        <v>5377</v>
      </c>
      <c r="G358" s="50">
        <v>0</v>
      </c>
      <c r="I358" s="14" t="s">
        <v>2382</v>
      </c>
      <c r="J358" s="15" t="s">
        <v>2380</v>
      </c>
      <c r="K358" s="66" t="str">
        <f t="shared" si="34"/>
        <v>Yes</v>
      </c>
      <c r="L358" s="66" t="str">
        <f t="shared" si="35"/>
        <v>No</v>
      </c>
      <c r="N358" s="14">
        <v>33.96</v>
      </c>
      <c r="O358" s="20" t="str">
        <f t="shared" si="31"/>
        <v>OBESITY</v>
      </c>
      <c r="Q358" s="15">
        <v>4.99</v>
      </c>
      <c r="R358" s="20" t="str">
        <f t="shared" si="32"/>
        <v>NORMAL</v>
      </c>
      <c r="T358" s="14">
        <v>1993</v>
      </c>
      <c r="U358" s="15" t="s">
        <v>37</v>
      </c>
      <c r="V358" s="15">
        <v>7</v>
      </c>
      <c r="W358" s="35" t="str">
        <f t="shared" si="33"/>
        <v>7-Oct-1993</v>
      </c>
      <c r="X358" s="28"/>
      <c r="Y358" s="44">
        <f t="shared" si="36"/>
        <v>29</v>
      </c>
      <c r="AA358" s="45">
        <v>3366.67</v>
      </c>
      <c r="AB358" s="15" t="s">
        <v>13</v>
      </c>
      <c r="AC358" s="75" t="s">
        <v>11</v>
      </c>
    </row>
    <row r="359" spans="1:29" ht="15.6" x14ac:dyDescent="0.3">
      <c r="A359" s="1" t="s">
        <v>2742</v>
      </c>
      <c r="C359" s="46" t="s">
        <v>4724</v>
      </c>
      <c r="D359" s="46" t="s">
        <v>5380</v>
      </c>
      <c r="E359" s="46" t="s">
        <v>5379</v>
      </c>
      <c r="G359" s="50">
        <v>0</v>
      </c>
      <c r="I359" s="14" t="s">
        <v>2382</v>
      </c>
      <c r="J359" s="15" t="s">
        <v>2380</v>
      </c>
      <c r="K359" s="66" t="str">
        <f t="shared" si="34"/>
        <v>Yes</v>
      </c>
      <c r="L359" s="66" t="str">
        <f t="shared" si="35"/>
        <v>No</v>
      </c>
      <c r="N359" s="14">
        <v>26.695</v>
      </c>
      <c r="O359" s="20" t="str">
        <f t="shared" si="31"/>
        <v>OVERWEIGHT</v>
      </c>
      <c r="Q359" s="15">
        <v>8.31</v>
      </c>
      <c r="R359" s="20" t="str">
        <f t="shared" si="32"/>
        <v>DIABETES</v>
      </c>
      <c r="T359" s="14">
        <v>1996</v>
      </c>
      <c r="U359" s="15" t="s">
        <v>30</v>
      </c>
      <c r="V359" s="15">
        <v>14</v>
      </c>
      <c r="W359" s="35" t="str">
        <f t="shared" si="33"/>
        <v>14-Dec-1996</v>
      </c>
      <c r="X359" s="28"/>
      <c r="Y359" s="44">
        <f t="shared" si="36"/>
        <v>26</v>
      </c>
      <c r="AA359" s="45">
        <v>3378.91</v>
      </c>
      <c r="AB359" s="15" t="s">
        <v>42</v>
      </c>
      <c r="AC359" s="75" t="s">
        <v>11</v>
      </c>
    </row>
    <row r="360" spans="1:29" ht="15.6" x14ac:dyDescent="0.3">
      <c r="A360" s="1" t="s">
        <v>2743</v>
      </c>
      <c r="C360" s="46" t="s">
        <v>4724</v>
      </c>
      <c r="D360" s="46" t="s">
        <v>5382</v>
      </c>
      <c r="E360" s="46" t="s">
        <v>5381</v>
      </c>
      <c r="G360" s="50">
        <v>0</v>
      </c>
      <c r="I360" s="14" t="s">
        <v>2382</v>
      </c>
      <c r="J360" s="15" t="s">
        <v>2382</v>
      </c>
      <c r="K360" s="66" t="str">
        <f t="shared" si="34"/>
        <v>Yes</v>
      </c>
      <c r="L360" s="66" t="str">
        <f t="shared" si="35"/>
        <v>Yes</v>
      </c>
      <c r="N360" s="14">
        <v>18.45</v>
      </c>
      <c r="O360" s="20" t="str">
        <f t="shared" si="31"/>
        <v>UNDERWEIGHT</v>
      </c>
      <c r="Q360" s="15">
        <v>5.07</v>
      </c>
      <c r="R360" s="20" t="str">
        <f t="shared" si="32"/>
        <v>NORMAL</v>
      </c>
      <c r="T360" s="14">
        <v>1996</v>
      </c>
      <c r="U360" s="15" t="s">
        <v>15</v>
      </c>
      <c r="V360" s="15">
        <v>13</v>
      </c>
      <c r="W360" s="35" t="str">
        <f t="shared" si="33"/>
        <v>13-Nov-1996</v>
      </c>
      <c r="X360" s="28"/>
      <c r="Y360" s="44">
        <f t="shared" si="36"/>
        <v>26</v>
      </c>
      <c r="AA360" s="45">
        <v>3385.4</v>
      </c>
      <c r="AB360" s="15" t="s">
        <v>247</v>
      </c>
      <c r="AC360" s="75" t="s">
        <v>11</v>
      </c>
    </row>
    <row r="361" spans="1:29" ht="15.6" x14ac:dyDescent="0.3">
      <c r="A361" s="1" t="s">
        <v>2744</v>
      </c>
      <c r="C361" s="46" t="s">
        <v>4724</v>
      </c>
      <c r="D361" s="46" t="s">
        <v>5383</v>
      </c>
      <c r="E361" s="46" t="s">
        <v>5082</v>
      </c>
      <c r="G361" s="50">
        <v>0</v>
      </c>
      <c r="I361" s="14" t="s">
        <v>2382</v>
      </c>
      <c r="J361" s="15" t="s">
        <v>2380</v>
      </c>
      <c r="K361" s="66" t="str">
        <f t="shared" si="34"/>
        <v>Yes</v>
      </c>
      <c r="L361" s="66" t="str">
        <f t="shared" si="35"/>
        <v>No</v>
      </c>
      <c r="N361" s="14">
        <v>33.18</v>
      </c>
      <c r="O361" s="20" t="str">
        <f t="shared" si="31"/>
        <v>OBESITY</v>
      </c>
      <c r="Q361" s="15">
        <v>4.79</v>
      </c>
      <c r="R361" s="20" t="str">
        <f t="shared" si="32"/>
        <v>NORMAL</v>
      </c>
      <c r="T361" s="14">
        <v>1996</v>
      </c>
      <c r="U361" s="15" t="s">
        <v>35</v>
      </c>
      <c r="V361" s="15">
        <v>10</v>
      </c>
      <c r="W361" s="35" t="str">
        <f t="shared" si="33"/>
        <v>10-Aug-1996</v>
      </c>
      <c r="X361" s="28"/>
      <c r="Y361" s="44">
        <f t="shared" si="36"/>
        <v>26</v>
      </c>
      <c r="AA361" s="45">
        <v>3392.37</v>
      </c>
      <c r="AB361" s="15" t="s">
        <v>13</v>
      </c>
      <c r="AC361" s="75" t="s">
        <v>11</v>
      </c>
    </row>
    <row r="362" spans="1:29" ht="15.6" x14ac:dyDescent="0.3">
      <c r="A362" s="1" t="s">
        <v>2745</v>
      </c>
      <c r="C362" s="46" t="s">
        <v>4724</v>
      </c>
      <c r="D362" s="46" t="s">
        <v>5385</v>
      </c>
      <c r="E362" s="46" t="s">
        <v>5384</v>
      </c>
      <c r="G362" s="14">
        <v>2</v>
      </c>
      <c r="I362" s="14" t="s">
        <v>2380</v>
      </c>
      <c r="J362" s="15" t="s">
        <v>2382</v>
      </c>
      <c r="K362" s="66" t="str">
        <f t="shared" si="34"/>
        <v>No</v>
      </c>
      <c r="L362" s="66" t="str">
        <f t="shared" si="35"/>
        <v>Yes</v>
      </c>
      <c r="N362" s="14">
        <v>36.1</v>
      </c>
      <c r="O362" s="20" t="str">
        <f t="shared" si="31"/>
        <v>OBESITY</v>
      </c>
      <c r="Q362" s="15">
        <v>11.39</v>
      </c>
      <c r="R362" s="20" t="str">
        <f t="shared" si="32"/>
        <v>DIABETES</v>
      </c>
      <c r="T362" s="14">
        <v>1996</v>
      </c>
      <c r="U362" s="15" t="s">
        <v>37</v>
      </c>
      <c r="V362" s="15">
        <v>27</v>
      </c>
      <c r="W362" s="35" t="str">
        <f t="shared" si="33"/>
        <v>27-Oct-1996</v>
      </c>
      <c r="X362" s="28"/>
      <c r="Y362" s="44">
        <f t="shared" si="36"/>
        <v>26</v>
      </c>
      <c r="AA362" s="45">
        <v>3392.98</v>
      </c>
      <c r="AB362" s="15" t="s">
        <v>13</v>
      </c>
      <c r="AC362" s="75" t="s">
        <v>11</v>
      </c>
    </row>
    <row r="363" spans="1:29" ht="15.6" x14ac:dyDescent="0.3">
      <c r="A363" s="1" t="s">
        <v>2746</v>
      </c>
      <c r="C363" s="46" t="s">
        <v>4724</v>
      </c>
      <c r="D363" s="46" t="s">
        <v>4850</v>
      </c>
      <c r="E363" s="46" t="s">
        <v>5386</v>
      </c>
      <c r="G363" s="50">
        <v>0</v>
      </c>
      <c r="I363" s="14" t="s">
        <v>2382</v>
      </c>
      <c r="J363" s="15" t="s">
        <v>2380</v>
      </c>
      <c r="K363" s="66" t="str">
        <f t="shared" si="34"/>
        <v>Yes</v>
      </c>
      <c r="L363" s="66" t="str">
        <f t="shared" si="35"/>
        <v>No</v>
      </c>
      <c r="N363" s="14">
        <v>22.77</v>
      </c>
      <c r="O363" s="20" t="str">
        <f t="shared" si="31"/>
        <v>NORMAL WEIGHT</v>
      </c>
      <c r="Q363" s="15">
        <v>6</v>
      </c>
      <c r="R363" s="20" t="str">
        <f t="shared" si="32"/>
        <v>PREDIABETES</v>
      </c>
      <c r="T363" s="14">
        <v>2004</v>
      </c>
      <c r="U363" s="15" t="s">
        <v>10</v>
      </c>
      <c r="V363" s="15">
        <v>16</v>
      </c>
      <c r="W363" s="35" t="str">
        <f t="shared" si="33"/>
        <v>16-Jul-2004</v>
      </c>
      <c r="X363" s="28"/>
      <c r="Y363" s="44">
        <f t="shared" si="36"/>
        <v>18</v>
      </c>
      <c r="AA363" s="45">
        <v>3393.36</v>
      </c>
      <c r="AB363" s="15" t="s">
        <v>249</v>
      </c>
      <c r="AC363" s="75" t="s">
        <v>11</v>
      </c>
    </row>
    <row r="364" spans="1:29" ht="15.6" x14ac:dyDescent="0.3">
      <c r="A364" s="1" t="s">
        <v>2747</v>
      </c>
      <c r="C364" s="46" t="s">
        <v>4724</v>
      </c>
      <c r="D364" s="46" t="s">
        <v>5388</v>
      </c>
      <c r="E364" s="46" t="s">
        <v>5387</v>
      </c>
      <c r="G364" s="50">
        <v>0</v>
      </c>
      <c r="I364" s="14" t="s">
        <v>2382</v>
      </c>
      <c r="J364" s="15" t="s">
        <v>2380</v>
      </c>
      <c r="K364" s="66" t="str">
        <f t="shared" si="34"/>
        <v>Yes</v>
      </c>
      <c r="L364" s="66" t="str">
        <f t="shared" si="35"/>
        <v>No</v>
      </c>
      <c r="N364" s="14">
        <v>21.24</v>
      </c>
      <c r="O364" s="20" t="str">
        <f t="shared" si="31"/>
        <v>NORMAL WEIGHT</v>
      </c>
      <c r="Q364" s="15">
        <v>5.13</v>
      </c>
      <c r="R364" s="20" t="str">
        <f t="shared" si="32"/>
        <v>NORMAL</v>
      </c>
      <c r="T364" s="14">
        <v>1996</v>
      </c>
      <c r="U364" s="15" t="s">
        <v>30</v>
      </c>
      <c r="V364" s="15">
        <v>19</v>
      </c>
      <c r="W364" s="35" t="str">
        <f t="shared" si="33"/>
        <v>19-Dec-1996</v>
      </c>
      <c r="X364" s="28"/>
      <c r="Y364" s="44">
        <f t="shared" si="36"/>
        <v>26</v>
      </c>
      <c r="AA364" s="45">
        <v>3410.32</v>
      </c>
      <c r="AB364" s="15" t="s">
        <v>42</v>
      </c>
      <c r="AC364" s="75" t="s">
        <v>11</v>
      </c>
    </row>
    <row r="365" spans="1:29" ht="15.6" x14ac:dyDescent="0.3">
      <c r="A365" s="1" t="s">
        <v>2748</v>
      </c>
      <c r="C365" s="46" t="s">
        <v>4721</v>
      </c>
      <c r="D365" s="46" t="s">
        <v>5390</v>
      </c>
      <c r="E365" s="46" t="s">
        <v>5389</v>
      </c>
      <c r="G365" s="50">
        <v>0</v>
      </c>
      <c r="I365" s="14" t="s">
        <v>2382</v>
      </c>
      <c r="J365" s="15" t="s">
        <v>2382</v>
      </c>
      <c r="K365" s="66" t="str">
        <f t="shared" si="34"/>
        <v>Yes</v>
      </c>
      <c r="L365" s="66" t="str">
        <f t="shared" si="35"/>
        <v>Yes</v>
      </c>
      <c r="N365" s="14">
        <v>17.600000000000001</v>
      </c>
      <c r="O365" s="20" t="str">
        <f t="shared" si="31"/>
        <v>UNDERWEIGHT</v>
      </c>
      <c r="Q365" s="15">
        <v>5.26</v>
      </c>
      <c r="R365" s="20" t="str">
        <f t="shared" si="32"/>
        <v>NORMAL</v>
      </c>
      <c r="T365" s="14">
        <v>2001</v>
      </c>
      <c r="U365" s="15" t="s">
        <v>30</v>
      </c>
      <c r="V365" s="15">
        <v>26</v>
      </c>
      <c r="W365" s="35" t="str">
        <f t="shared" si="33"/>
        <v>26-Dec-2001</v>
      </c>
      <c r="X365" s="28"/>
      <c r="Y365" s="44">
        <f t="shared" si="36"/>
        <v>21</v>
      </c>
      <c r="AA365" s="45">
        <v>3434.38</v>
      </c>
      <c r="AB365" s="15" t="s">
        <v>42</v>
      </c>
      <c r="AC365" s="75" t="s">
        <v>11</v>
      </c>
    </row>
    <row r="366" spans="1:29" ht="15.6" x14ac:dyDescent="0.3">
      <c r="A366" s="1" t="s">
        <v>2749</v>
      </c>
      <c r="C366" s="46" t="s">
        <v>4721</v>
      </c>
      <c r="D366" s="46" t="s">
        <v>5392</v>
      </c>
      <c r="E366" s="46" t="s">
        <v>5391</v>
      </c>
      <c r="G366" s="50">
        <v>0</v>
      </c>
      <c r="I366" s="14" t="s">
        <v>2382</v>
      </c>
      <c r="J366" s="15" t="s">
        <v>2380</v>
      </c>
      <c r="K366" s="66" t="str">
        <f t="shared" si="34"/>
        <v>Yes</v>
      </c>
      <c r="L366" s="66" t="str">
        <f t="shared" si="35"/>
        <v>No</v>
      </c>
      <c r="N366" s="14">
        <v>26.29</v>
      </c>
      <c r="O366" s="20" t="str">
        <f t="shared" si="31"/>
        <v>OVERWEIGHT</v>
      </c>
      <c r="Q366" s="15">
        <v>6.84</v>
      </c>
      <c r="R366" s="20" t="str">
        <f t="shared" si="32"/>
        <v>DIABETES</v>
      </c>
      <c r="T366" s="14">
        <v>1986</v>
      </c>
      <c r="U366" s="15" t="s">
        <v>35</v>
      </c>
      <c r="V366" s="15">
        <v>27</v>
      </c>
      <c r="W366" s="35" t="str">
        <f t="shared" si="33"/>
        <v>27-Aug-1986</v>
      </c>
      <c r="X366" s="28"/>
      <c r="Y366" s="44">
        <f t="shared" si="36"/>
        <v>36</v>
      </c>
      <c r="AA366" s="45">
        <v>3436.5</v>
      </c>
      <c r="AB366" s="15" t="s">
        <v>13</v>
      </c>
      <c r="AC366" s="75" t="s">
        <v>11</v>
      </c>
    </row>
    <row r="367" spans="1:29" ht="15.6" x14ac:dyDescent="0.3">
      <c r="A367" s="1" t="s">
        <v>2750</v>
      </c>
      <c r="C367" s="46" t="s">
        <v>4724</v>
      </c>
      <c r="D367" s="46" t="s">
        <v>5394</v>
      </c>
      <c r="E367" s="46" t="s">
        <v>5393</v>
      </c>
      <c r="G367" s="50">
        <v>0</v>
      </c>
      <c r="I367" s="14" t="s">
        <v>2380</v>
      </c>
      <c r="J367" s="15" t="s">
        <v>2380</v>
      </c>
      <c r="K367" s="66" t="str">
        <f t="shared" si="34"/>
        <v>No</v>
      </c>
      <c r="L367" s="66" t="str">
        <f t="shared" si="35"/>
        <v>No</v>
      </c>
      <c r="N367" s="14">
        <v>35.31</v>
      </c>
      <c r="O367" s="20" t="str">
        <f t="shared" si="31"/>
        <v>OBESITY</v>
      </c>
      <c r="Q367" s="15">
        <v>9.0399999999999991</v>
      </c>
      <c r="R367" s="20" t="str">
        <f t="shared" si="32"/>
        <v>DIABETES</v>
      </c>
      <c r="T367" s="14">
        <v>2000</v>
      </c>
      <c r="U367" s="15" t="s">
        <v>18</v>
      </c>
      <c r="V367" s="15">
        <v>20</v>
      </c>
      <c r="W367" s="35" t="str">
        <f t="shared" si="33"/>
        <v>20-Jun-2000</v>
      </c>
      <c r="X367" s="28"/>
      <c r="Y367" s="44">
        <f t="shared" si="36"/>
        <v>22</v>
      </c>
      <c r="AA367" s="45">
        <v>3443.06</v>
      </c>
      <c r="AB367" s="15" t="s">
        <v>42</v>
      </c>
      <c r="AC367" s="75" t="s">
        <v>11</v>
      </c>
    </row>
    <row r="368" spans="1:29" ht="15.6" x14ac:dyDescent="0.3">
      <c r="A368" s="1" t="s">
        <v>2751</v>
      </c>
      <c r="C368" s="46" t="s">
        <v>4724</v>
      </c>
      <c r="D368" s="46" t="s">
        <v>5396</v>
      </c>
      <c r="E368" s="46" t="s">
        <v>5395</v>
      </c>
      <c r="G368" s="14">
        <v>1</v>
      </c>
      <c r="I368" s="14" t="s">
        <v>2382</v>
      </c>
      <c r="J368" s="15" t="s">
        <v>2380</v>
      </c>
      <c r="K368" s="66" t="str">
        <f t="shared" si="34"/>
        <v>Yes</v>
      </c>
      <c r="L368" s="66" t="str">
        <f t="shared" si="35"/>
        <v>No</v>
      </c>
      <c r="N368" s="14">
        <v>27.04</v>
      </c>
      <c r="O368" s="20" t="str">
        <f t="shared" si="31"/>
        <v>OVERWEIGHT</v>
      </c>
      <c r="Q368" s="15">
        <v>4.0999999999999996</v>
      </c>
      <c r="R368" s="20" t="str">
        <f t="shared" si="32"/>
        <v>NORMAL</v>
      </c>
      <c r="T368" s="14">
        <v>1987</v>
      </c>
      <c r="U368" s="15" t="s">
        <v>20</v>
      </c>
      <c r="V368" s="15">
        <v>14</v>
      </c>
      <c r="W368" s="35" t="str">
        <f t="shared" si="33"/>
        <v>14-Sep-1987</v>
      </c>
      <c r="X368" s="28"/>
      <c r="Y368" s="44">
        <f t="shared" si="36"/>
        <v>35</v>
      </c>
      <c r="AA368" s="45">
        <v>3453.77</v>
      </c>
      <c r="AB368" s="15" t="s">
        <v>42</v>
      </c>
      <c r="AC368" s="75" t="s">
        <v>11</v>
      </c>
    </row>
    <row r="369" spans="1:29" ht="15.6" x14ac:dyDescent="0.3">
      <c r="A369" s="1" t="s">
        <v>2752</v>
      </c>
      <c r="C369" s="46" t="s">
        <v>4721</v>
      </c>
      <c r="D369" s="46" t="s">
        <v>5398</v>
      </c>
      <c r="E369" s="46" t="s">
        <v>5397</v>
      </c>
      <c r="G369" s="14">
        <v>1</v>
      </c>
      <c r="I369" s="14" t="s">
        <v>2382</v>
      </c>
      <c r="J369" s="15" t="s">
        <v>2382</v>
      </c>
      <c r="K369" s="66" t="str">
        <f t="shared" si="34"/>
        <v>Yes</v>
      </c>
      <c r="L369" s="66" t="str">
        <f t="shared" si="35"/>
        <v>Yes</v>
      </c>
      <c r="N369" s="14">
        <v>30.23</v>
      </c>
      <c r="O369" s="20" t="str">
        <f t="shared" si="31"/>
        <v>OBESITY</v>
      </c>
      <c r="Q369" s="15">
        <v>4.2300000000000004</v>
      </c>
      <c r="R369" s="20" t="str">
        <f t="shared" si="32"/>
        <v>NORMAL</v>
      </c>
      <c r="T369" s="14">
        <v>2003</v>
      </c>
      <c r="U369" s="15" t="s">
        <v>10</v>
      </c>
      <c r="V369" s="15">
        <v>29</v>
      </c>
      <c r="W369" s="35" t="str">
        <f t="shared" si="33"/>
        <v>29-Jul-2003</v>
      </c>
      <c r="X369" s="28"/>
      <c r="Y369" s="44">
        <f t="shared" si="36"/>
        <v>19</v>
      </c>
      <c r="AA369" s="45">
        <v>3463.51</v>
      </c>
      <c r="AB369" s="15" t="s">
        <v>200</v>
      </c>
      <c r="AC369" s="75" t="s">
        <v>11</v>
      </c>
    </row>
    <row r="370" spans="1:29" ht="15.6" x14ac:dyDescent="0.3">
      <c r="A370" s="1" t="s">
        <v>2753</v>
      </c>
      <c r="C370" s="46" t="s">
        <v>4724</v>
      </c>
      <c r="D370" s="46" t="s">
        <v>5400</v>
      </c>
      <c r="E370" s="46" t="s">
        <v>5399</v>
      </c>
      <c r="G370" s="14">
        <v>1</v>
      </c>
      <c r="I370" s="14" t="s">
        <v>2382</v>
      </c>
      <c r="J370" s="15" t="s">
        <v>2382</v>
      </c>
      <c r="K370" s="66" t="str">
        <f t="shared" si="34"/>
        <v>Yes</v>
      </c>
      <c r="L370" s="66" t="str">
        <f t="shared" si="35"/>
        <v>Yes</v>
      </c>
      <c r="N370" s="14">
        <v>30.6</v>
      </c>
      <c r="O370" s="20" t="str">
        <f t="shared" si="31"/>
        <v>OBESITY</v>
      </c>
      <c r="Q370" s="15">
        <v>6.48</v>
      </c>
      <c r="R370" s="20" t="str">
        <f t="shared" si="32"/>
        <v>DIABETES</v>
      </c>
      <c r="T370" s="14">
        <v>1993</v>
      </c>
      <c r="U370" s="15" t="s">
        <v>37</v>
      </c>
      <c r="V370" s="15">
        <v>12</v>
      </c>
      <c r="W370" s="35" t="str">
        <f t="shared" si="33"/>
        <v>12-Oct-1993</v>
      </c>
      <c r="X370" s="28"/>
      <c r="Y370" s="44">
        <f t="shared" si="36"/>
        <v>29</v>
      </c>
      <c r="AA370" s="45">
        <v>3471.41</v>
      </c>
      <c r="AB370" s="15" t="s">
        <v>13</v>
      </c>
      <c r="AC370" s="75" t="s">
        <v>11</v>
      </c>
    </row>
    <row r="371" spans="1:29" ht="15.6" x14ac:dyDescent="0.3">
      <c r="A371" s="1" t="s">
        <v>2754</v>
      </c>
      <c r="C371" s="46" t="s">
        <v>4724</v>
      </c>
      <c r="D371" s="46" t="s">
        <v>5402</v>
      </c>
      <c r="E371" s="46" t="s">
        <v>5401</v>
      </c>
      <c r="G371" s="14">
        <v>1</v>
      </c>
      <c r="I371" s="14" t="s">
        <v>2382</v>
      </c>
      <c r="J371" s="15" t="s">
        <v>2380</v>
      </c>
      <c r="K371" s="66" t="str">
        <f t="shared" si="34"/>
        <v>Yes</v>
      </c>
      <c r="L371" s="66" t="str">
        <f t="shared" si="35"/>
        <v>No</v>
      </c>
      <c r="N371" s="14">
        <v>26.8</v>
      </c>
      <c r="O371" s="20" t="str">
        <f t="shared" si="31"/>
        <v>OVERWEIGHT</v>
      </c>
      <c r="Q371" s="15">
        <v>5.53</v>
      </c>
      <c r="R371" s="20" t="str">
        <f t="shared" si="32"/>
        <v>NORMAL</v>
      </c>
      <c r="T371" s="14">
        <v>2004</v>
      </c>
      <c r="U371" s="15" t="s">
        <v>18</v>
      </c>
      <c r="V371" s="15">
        <v>26</v>
      </c>
      <c r="W371" s="35" t="str">
        <f t="shared" si="33"/>
        <v>26-Jun-2004</v>
      </c>
      <c r="X371" s="28"/>
      <c r="Y371" s="44">
        <f t="shared" si="36"/>
        <v>18</v>
      </c>
      <c r="AA371" s="45">
        <v>3481.87</v>
      </c>
      <c r="AB371" s="15" t="s">
        <v>168</v>
      </c>
      <c r="AC371" s="75" t="s">
        <v>11</v>
      </c>
    </row>
    <row r="372" spans="1:29" ht="15.6" x14ac:dyDescent="0.3">
      <c r="A372" s="1" t="s">
        <v>2755</v>
      </c>
      <c r="C372" s="46" t="s">
        <v>4721</v>
      </c>
      <c r="D372" s="46" t="s">
        <v>5404</v>
      </c>
      <c r="E372" s="46" t="s">
        <v>5403</v>
      </c>
      <c r="G372" s="50">
        <v>0</v>
      </c>
      <c r="I372" s="14" t="s">
        <v>2382</v>
      </c>
      <c r="J372" s="15" t="s">
        <v>2382</v>
      </c>
      <c r="K372" s="66" t="str">
        <f t="shared" si="34"/>
        <v>Yes</v>
      </c>
      <c r="L372" s="66" t="str">
        <f t="shared" si="35"/>
        <v>Yes</v>
      </c>
      <c r="N372" s="14">
        <v>16.86</v>
      </c>
      <c r="O372" s="20" t="str">
        <f t="shared" si="31"/>
        <v>UNDERWEIGHT</v>
      </c>
      <c r="Q372" s="15">
        <v>4.07</v>
      </c>
      <c r="R372" s="20" t="str">
        <f t="shared" si="32"/>
        <v>NORMAL</v>
      </c>
      <c r="T372" s="14">
        <v>1996</v>
      </c>
      <c r="U372" s="15" t="s">
        <v>20</v>
      </c>
      <c r="V372" s="15">
        <v>19</v>
      </c>
      <c r="W372" s="35" t="str">
        <f t="shared" si="33"/>
        <v>19-Sep-1996</v>
      </c>
      <c r="X372" s="28"/>
      <c r="Y372" s="44">
        <f t="shared" si="36"/>
        <v>26</v>
      </c>
      <c r="AA372" s="45">
        <v>3484.33</v>
      </c>
      <c r="AB372" s="15" t="s">
        <v>42</v>
      </c>
      <c r="AC372" s="75" t="s">
        <v>12</v>
      </c>
    </row>
    <row r="373" spans="1:29" ht="15.6" x14ac:dyDescent="0.3">
      <c r="A373" s="1" t="s">
        <v>2756</v>
      </c>
      <c r="C373" s="46" t="s">
        <v>4724</v>
      </c>
      <c r="D373" s="46" t="s">
        <v>5406</v>
      </c>
      <c r="E373" s="46" t="s">
        <v>5405</v>
      </c>
      <c r="G373" s="14">
        <v>1</v>
      </c>
      <c r="I373" s="14" t="s">
        <v>2382</v>
      </c>
      <c r="J373" s="15" t="s">
        <v>2380</v>
      </c>
      <c r="K373" s="66" t="str">
        <f t="shared" si="34"/>
        <v>Yes</v>
      </c>
      <c r="L373" s="66" t="str">
        <f t="shared" si="35"/>
        <v>No</v>
      </c>
      <c r="N373" s="14">
        <v>16.3</v>
      </c>
      <c r="O373" s="20" t="str">
        <f t="shared" si="31"/>
        <v>UNDERWEIGHT</v>
      </c>
      <c r="Q373" s="15">
        <v>5.51</v>
      </c>
      <c r="R373" s="20" t="str">
        <f t="shared" si="32"/>
        <v>NORMAL</v>
      </c>
      <c r="T373" s="14">
        <v>1996</v>
      </c>
      <c r="U373" s="15" t="s">
        <v>20</v>
      </c>
      <c r="V373" s="15">
        <v>18</v>
      </c>
      <c r="W373" s="35" t="str">
        <f t="shared" si="33"/>
        <v>18-Sep-1996</v>
      </c>
      <c r="X373" s="28"/>
      <c r="Y373" s="44">
        <f t="shared" si="36"/>
        <v>26</v>
      </c>
      <c r="AA373" s="45">
        <v>3490.55</v>
      </c>
      <c r="AB373" s="15" t="s">
        <v>164</v>
      </c>
      <c r="AC373" s="75" t="s">
        <v>16</v>
      </c>
    </row>
    <row r="374" spans="1:29" ht="15.6" x14ac:dyDescent="0.3">
      <c r="A374" s="1" t="s">
        <v>2757</v>
      </c>
      <c r="C374" s="46" t="s">
        <v>4721</v>
      </c>
      <c r="D374" s="46" t="s">
        <v>5408</v>
      </c>
      <c r="E374" s="46" t="s">
        <v>5407</v>
      </c>
      <c r="G374" s="50">
        <v>0</v>
      </c>
      <c r="I374" s="14" t="s">
        <v>2382</v>
      </c>
      <c r="J374" s="15" t="s">
        <v>2380</v>
      </c>
      <c r="K374" s="66" t="str">
        <f t="shared" si="34"/>
        <v>Yes</v>
      </c>
      <c r="L374" s="66" t="str">
        <f t="shared" si="35"/>
        <v>No</v>
      </c>
      <c r="N374" s="14">
        <v>29.81</v>
      </c>
      <c r="O374" s="20" t="str">
        <f t="shared" si="31"/>
        <v>OVERWEIGHT</v>
      </c>
      <c r="Q374" s="15">
        <v>11.66</v>
      </c>
      <c r="R374" s="20" t="str">
        <f t="shared" si="32"/>
        <v>DIABETES</v>
      </c>
      <c r="T374" s="14">
        <v>1999</v>
      </c>
      <c r="U374" s="15" t="s">
        <v>20</v>
      </c>
      <c r="V374" s="15">
        <v>22</v>
      </c>
      <c r="W374" s="35" t="str">
        <f t="shared" si="33"/>
        <v>22-Sep-1999</v>
      </c>
      <c r="X374" s="28"/>
      <c r="Y374" s="44">
        <f t="shared" si="36"/>
        <v>23</v>
      </c>
      <c r="AA374" s="45">
        <v>3500.61</v>
      </c>
      <c r="AB374" s="15" t="s">
        <v>13</v>
      </c>
      <c r="AC374" s="75" t="s">
        <v>11</v>
      </c>
    </row>
    <row r="375" spans="1:29" ht="15.6" x14ac:dyDescent="0.3">
      <c r="A375" s="1" t="s">
        <v>2758</v>
      </c>
      <c r="C375" s="46" t="s">
        <v>4721</v>
      </c>
      <c r="D375" s="46" t="s">
        <v>5255</v>
      </c>
      <c r="E375" s="46" t="s">
        <v>5409</v>
      </c>
      <c r="G375" s="50">
        <v>0</v>
      </c>
      <c r="I375" s="14" t="s">
        <v>2382</v>
      </c>
      <c r="J375" s="15" t="s">
        <v>2382</v>
      </c>
      <c r="K375" s="66" t="str">
        <f t="shared" si="34"/>
        <v>Yes</v>
      </c>
      <c r="L375" s="66" t="str">
        <f t="shared" si="35"/>
        <v>Yes</v>
      </c>
      <c r="N375" s="14">
        <v>16.329999999999998</v>
      </c>
      <c r="O375" s="20" t="str">
        <f t="shared" si="31"/>
        <v>UNDERWEIGHT</v>
      </c>
      <c r="Q375" s="15">
        <v>7.26</v>
      </c>
      <c r="R375" s="20" t="str">
        <f t="shared" si="32"/>
        <v>DIABETES</v>
      </c>
      <c r="T375" s="14">
        <v>1998</v>
      </c>
      <c r="U375" s="15" t="s">
        <v>20</v>
      </c>
      <c r="V375" s="15">
        <v>16</v>
      </c>
      <c r="W375" s="35" t="str">
        <f t="shared" si="33"/>
        <v>16-Sep-1998</v>
      </c>
      <c r="X375" s="28"/>
      <c r="Y375" s="44">
        <f t="shared" si="36"/>
        <v>24</v>
      </c>
      <c r="AA375" s="45">
        <v>3537.7</v>
      </c>
      <c r="AB375" s="15" t="s">
        <v>23</v>
      </c>
      <c r="AC375" s="75" t="s">
        <v>12</v>
      </c>
    </row>
    <row r="376" spans="1:29" ht="15.6" x14ac:dyDescent="0.3">
      <c r="A376" s="1" t="s">
        <v>2759</v>
      </c>
      <c r="C376" s="46" t="s">
        <v>4721</v>
      </c>
      <c r="D376" s="46" t="s">
        <v>5411</v>
      </c>
      <c r="E376" s="46" t="s">
        <v>5410</v>
      </c>
      <c r="G376" s="50">
        <v>0</v>
      </c>
      <c r="I376" s="14" t="s">
        <v>2382</v>
      </c>
      <c r="J376" s="15" t="s">
        <v>2382</v>
      </c>
      <c r="K376" s="66" t="str">
        <f t="shared" si="34"/>
        <v>Yes</v>
      </c>
      <c r="L376" s="66" t="str">
        <f t="shared" si="35"/>
        <v>Yes</v>
      </c>
      <c r="N376" s="14">
        <v>16.37</v>
      </c>
      <c r="O376" s="20" t="str">
        <f t="shared" si="31"/>
        <v>UNDERWEIGHT</v>
      </c>
      <c r="Q376" s="15">
        <v>4.79</v>
      </c>
      <c r="R376" s="20" t="str">
        <f t="shared" si="32"/>
        <v>NORMAL</v>
      </c>
      <c r="T376" s="14">
        <v>2003</v>
      </c>
      <c r="U376" s="15" t="s">
        <v>35</v>
      </c>
      <c r="V376" s="15">
        <v>24</v>
      </c>
      <c r="W376" s="35" t="str">
        <f t="shared" si="33"/>
        <v>24-Aug-2003</v>
      </c>
      <c r="X376" s="28"/>
      <c r="Y376" s="44">
        <f t="shared" si="36"/>
        <v>19</v>
      </c>
      <c r="AA376" s="45">
        <v>3538.9</v>
      </c>
      <c r="AB376" s="15" t="s">
        <v>23</v>
      </c>
      <c r="AC376" s="75" t="s">
        <v>11</v>
      </c>
    </row>
    <row r="377" spans="1:29" ht="15.6" x14ac:dyDescent="0.3">
      <c r="A377" s="1" t="s">
        <v>2760</v>
      </c>
      <c r="C377" s="46" t="s">
        <v>4724</v>
      </c>
      <c r="D377" s="46" t="s">
        <v>5413</v>
      </c>
      <c r="E377" s="46" t="s">
        <v>5412</v>
      </c>
      <c r="G377" s="14">
        <v>1</v>
      </c>
      <c r="I377" s="14" t="s">
        <v>2380</v>
      </c>
      <c r="J377" s="15" t="s">
        <v>2382</v>
      </c>
      <c r="K377" s="66" t="str">
        <f t="shared" si="34"/>
        <v>No</v>
      </c>
      <c r="L377" s="66" t="str">
        <f t="shared" si="35"/>
        <v>Yes</v>
      </c>
      <c r="N377" s="14">
        <v>22.42</v>
      </c>
      <c r="O377" s="20" t="str">
        <f t="shared" si="31"/>
        <v>NORMAL WEIGHT</v>
      </c>
      <c r="Q377" s="15">
        <v>4.68</v>
      </c>
      <c r="R377" s="20" t="str">
        <f t="shared" si="32"/>
        <v>NORMAL</v>
      </c>
      <c r="T377" s="14">
        <v>1988</v>
      </c>
      <c r="U377" s="15" t="s">
        <v>37</v>
      </c>
      <c r="V377" s="15">
        <v>15</v>
      </c>
      <c r="W377" s="35" t="str">
        <f t="shared" si="33"/>
        <v>15-Oct-1988</v>
      </c>
      <c r="X377" s="28"/>
      <c r="Y377" s="44">
        <f t="shared" si="36"/>
        <v>34</v>
      </c>
      <c r="AA377" s="45">
        <v>3540.12</v>
      </c>
      <c r="AB377" s="15" t="s">
        <v>13</v>
      </c>
      <c r="AC377" s="75" t="s">
        <v>11</v>
      </c>
    </row>
    <row r="378" spans="1:29" ht="15.6" x14ac:dyDescent="0.3">
      <c r="A378" s="1" t="s">
        <v>2761</v>
      </c>
      <c r="C378" s="46" t="s">
        <v>4724</v>
      </c>
      <c r="D378" s="46" t="s">
        <v>5017</v>
      </c>
      <c r="E378" s="46" t="s">
        <v>5414</v>
      </c>
      <c r="G378" s="14">
        <v>1</v>
      </c>
      <c r="I378" s="14" t="s">
        <v>2380</v>
      </c>
      <c r="J378" s="15" t="s">
        <v>2382</v>
      </c>
      <c r="K378" s="66" t="str">
        <f t="shared" si="34"/>
        <v>No</v>
      </c>
      <c r="L378" s="66" t="str">
        <f t="shared" si="35"/>
        <v>Yes</v>
      </c>
      <c r="N378" s="14">
        <v>31.35</v>
      </c>
      <c r="O378" s="20" t="str">
        <f t="shared" si="31"/>
        <v>OBESITY</v>
      </c>
      <c r="Q378" s="15">
        <v>4.33</v>
      </c>
      <c r="R378" s="20" t="str">
        <f t="shared" si="32"/>
        <v>NORMAL</v>
      </c>
      <c r="T378" s="14">
        <v>1992</v>
      </c>
      <c r="U378" s="15" t="s">
        <v>30</v>
      </c>
      <c r="V378" s="15">
        <v>22</v>
      </c>
      <c r="W378" s="35" t="str">
        <f t="shared" si="33"/>
        <v>22-Dec-1992</v>
      </c>
      <c r="X378" s="28"/>
      <c r="Y378" s="44">
        <f t="shared" si="36"/>
        <v>30</v>
      </c>
      <c r="AA378" s="45">
        <v>3554.2</v>
      </c>
      <c r="AB378" s="15" t="s">
        <v>42</v>
      </c>
      <c r="AC378" s="75" t="s">
        <v>11</v>
      </c>
    </row>
    <row r="379" spans="1:29" ht="15.6" x14ac:dyDescent="0.3">
      <c r="A379" s="1" t="s">
        <v>2762</v>
      </c>
      <c r="C379" s="46" t="s">
        <v>4721</v>
      </c>
      <c r="D379" s="46" t="s">
        <v>5416</v>
      </c>
      <c r="E379" s="46" t="s">
        <v>5415</v>
      </c>
      <c r="G379" s="50">
        <v>0</v>
      </c>
      <c r="I379" s="14" t="s">
        <v>2380</v>
      </c>
      <c r="J379" s="15" t="s">
        <v>2380</v>
      </c>
      <c r="K379" s="66" t="str">
        <f t="shared" si="34"/>
        <v>No</v>
      </c>
      <c r="L379" s="66" t="str">
        <f t="shared" si="35"/>
        <v>No</v>
      </c>
      <c r="N379" s="14">
        <v>31.9</v>
      </c>
      <c r="O379" s="20" t="str">
        <f t="shared" si="31"/>
        <v>OBESITY</v>
      </c>
      <c r="Q379" s="15">
        <v>11.89</v>
      </c>
      <c r="R379" s="20" t="str">
        <f t="shared" si="32"/>
        <v>DIABETES</v>
      </c>
      <c r="T379" s="14">
        <v>1994</v>
      </c>
      <c r="U379" s="15" t="s">
        <v>20</v>
      </c>
      <c r="V379" s="15">
        <v>24</v>
      </c>
      <c r="W379" s="35" t="str">
        <f t="shared" si="33"/>
        <v>24-Sep-1994</v>
      </c>
      <c r="X379" s="28"/>
      <c r="Y379" s="44">
        <f t="shared" si="36"/>
        <v>28</v>
      </c>
      <c r="AA379" s="45">
        <v>3556.92</v>
      </c>
      <c r="AB379" s="15" t="s">
        <v>23</v>
      </c>
      <c r="AC379" s="75" t="s">
        <v>11</v>
      </c>
    </row>
    <row r="380" spans="1:29" ht="15.6" x14ac:dyDescent="0.3">
      <c r="A380" s="1" t="s">
        <v>2763</v>
      </c>
      <c r="C380" s="46" t="s">
        <v>4721</v>
      </c>
      <c r="D380" s="46" t="s">
        <v>5091</v>
      </c>
      <c r="E380" s="46" t="s">
        <v>5417</v>
      </c>
      <c r="G380" s="50">
        <v>0</v>
      </c>
      <c r="I380" s="14" t="s">
        <v>2382</v>
      </c>
      <c r="J380" s="15" t="s">
        <v>2380</v>
      </c>
      <c r="K380" s="66" t="str">
        <f t="shared" si="34"/>
        <v>Yes</v>
      </c>
      <c r="L380" s="66" t="str">
        <f t="shared" si="35"/>
        <v>No</v>
      </c>
      <c r="N380" s="14">
        <v>30.6</v>
      </c>
      <c r="O380" s="20" t="str">
        <f t="shared" si="31"/>
        <v>OBESITY</v>
      </c>
      <c r="Q380" s="15">
        <v>5.24</v>
      </c>
      <c r="R380" s="20" t="str">
        <f t="shared" si="32"/>
        <v>NORMAL</v>
      </c>
      <c r="T380" s="14">
        <v>1995</v>
      </c>
      <c r="U380" s="15" t="s">
        <v>37</v>
      </c>
      <c r="V380" s="15">
        <v>9</v>
      </c>
      <c r="W380" s="35" t="str">
        <f t="shared" si="33"/>
        <v>9-Oct-1995</v>
      </c>
      <c r="X380" s="28"/>
      <c r="Y380" s="44">
        <f t="shared" si="36"/>
        <v>27</v>
      </c>
      <c r="AA380" s="45">
        <v>3558.62</v>
      </c>
      <c r="AB380" s="15" t="s">
        <v>247</v>
      </c>
      <c r="AC380" s="75" t="s">
        <v>11</v>
      </c>
    </row>
    <row r="381" spans="1:29" ht="15.6" x14ac:dyDescent="0.3">
      <c r="A381" s="1" t="s">
        <v>2764</v>
      </c>
      <c r="C381" s="46" t="s">
        <v>4724</v>
      </c>
      <c r="D381" s="46" t="s">
        <v>5419</v>
      </c>
      <c r="E381" s="46" t="s">
        <v>5418</v>
      </c>
      <c r="G381" s="50">
        <v>0</v>
      </c>
      <c r="I381" s="14" t="s">
        <v>2382</v>
      </c>
      <c r="J381" s="15" t="s">
        <v>2380</v>
      </c>
      <c r="K381" s="66" t="str">
        <f t="shared" si="34"/>
        <v>Yes</v>
      </c>
      <c r="L381" s="66" t="str">
        <f t="shared" si="35"/>
        <v>No</v>
      </c>
      <c r="N381" s="14">
        <v>28.975000000000001</v>
      </c>
      <c r="O381" s="20" t="str">
        <f t="shared" si="31"/>
        <v>OVERWEIGHT</v>
      </c>
      <c r="Q381" s="15">
        <v>7.63</v>
      </c>
      <c r="R381" s="20" t="str">
        <f t="shared" si="32"/>
        <v>DIABETES</v>
      </c>
      <c r="T381" s="14">
        <v>1995</v>
      </c>
      <c r="U381" s="15" t="s">
        <v>18</v>
      </c>
      <c r="V381" s="15">
        <v>16</v>
      </c>
      <c r="W381" s="35" t="str">
        <f t="shared" si="33"/>
        <v>16-Jun-1995</v>
      </c>
      <c r="X381" s="28"/>
      <c r="Y381" s="44">
        <f t="shared" si="36"/>
        <v>27</v>
      </c>
      <c r="AA381" s="45">
        <v>3561.89</v>
      </c>
      <c r="AB381" s="15" t="s">
        <v>13</v>
      </c>
      <c r="AC381" s="75" t="s">
        <v>11</v>
      </c>
    </row>
    <row r="382" spans="1:29" ht="15.6" x14ac:dyDescent="0.3">
      <c r="A382" s="1" t="s">
        <v>2765</v>
      </c>
      <c r="C382" s="46" t="s">
        <v>4721</v>
      </c>
      <c r="D382" s="46" t="s">
        <v>5421</v>
      </c>
      <c r="E382" s="46" t="s">
        <v>5420</v>
      </c>
      <c r="G382" s="14">
        <v>2</v>
      </c>
      <c r="I382" s="14" t="s">
        <v>2380</v>
      </c>
      <c r="J382" s="15" t="s">
        <v>2382</v>
      </c>
      <c r="K382" s="66" t="str">
        <f t="shared" si="34"/>
        <v>No</v>
      </c>
      <c r="L382" s="66" t="str">
        <f t="shared" si="35"/>
        <v>Yes</v>
      </c>
      <c r="N382" s="14">
        <v>24.86</v>
      </c>
      <c r="O382" s="20" t="str">
        <f t="shared" si="31"/>
        <v>NORMAL WEIGHT</v>
      </c>
      <c r="Q382" s="15">
        <v>8.92</v>
      </c>
      <c r="R382" s="20" t="str">
        <f t="shared" si="32"/>
        <v>DIABETES</v>
      </c>
      <c r="T382" s="14">
        <v>1981</v>
      </c>
      <c r="U382" s="15" t="s">
        <v>37</v>
      </c>
      <c r="V382" s="15">
        <v>10</v>
      </c>
      <c r="W382" s="35" t="str">
        <f t="shared" si="33"/>
        <v>10-Oct-1981</v>
      </c>
      <c r="X382" s="28"/>
      <c r="Y382" s="44">
        <f t="shared" si="36"/>
        <v>41</v>
      </c>
      <c r="AA382" s="45">
        <v>3562.87</v>
      </c>
      <c r="AB382" s="15" t="s">
        <v>13</v>
      </c>
      <c r="AC382" s="75" t="s">
        <v>11</v>
      </c>
    </row>
    <row r="383" spans="1:29" ht="15.6" x14ac:dyDescent="0.3">
      <c r="A383" s="1" t="s">
        <v>2766</v>
      </c>
      <c r="C383" s="46" t="s">
        <v>4724</v>
      </c>
      <c r="D383" s="46" t="s">
        <v>4735</v>
      </c>
      <c r="E383" s="46" t="s">
        <v>5422</v>
      </c>
      <c r="G383" s="50">
        <v>0</v>
      </c>
      <c r="I383" s="14" t="s">
        <v>2382</v>
      </c>
      <c r="J383" s="15" t="s">
        <v>2380</v>
      </c>
      <c r="K383" s="66" t="str">
        <f t="shared" si="34"/>
        <v>Yes</v>
      </c>
      <c r="L383" s="66" t="str">
        <f t="shared" si="35"/>
        <v>No</v>
      </c>
      <c r="N383" s="14">
        <v>19.54</v>
      </c>
      <c r="O383" s="20" t="str">
        <f t="shared" si="31"/>
        <v>NORMAL WEIGHT</v>
      </c>
      <c r="Q383" s="15">
        <v>5.37</v>
      </c>
      <c r="R383" s="20" t="str">
        <f t="shared" si="32"/>
        <v>NORMAL</v>
      </c>
      <c r="T383" s="14">
        <v>1988</v>
      </c>
      <c r="U383" s="15" t="s">
        <v>35</v>
      </c>
      <c r="V383" s="15">
        <v>18</v>
      </c>
      <c r="W383" s="35" t="str">
        <f t="shared" si="33"/>
        <v>18-Aug-1988</v>
      </c>
      <c r="X383" s="28"/>
      <c r="Y383" s="44">
        <f t="shared" si="36"/>
        <v>34</v>
      </c>
      <c r="AA383" s="45">
        <v>3569.96</v>
      </c>
      <c r="AB383" s="15" t="s">
        <v>23</v>
      </c>
      <c r="AC383" s="75" t="s">
        <v>11</v>
      </c>
    </row>
    <row r="384" spans="1:29" ht="15.6" x14ac:dyDescent="0.3">
      <c r="A384" s="1" t="s">
        <v>2767</v>
      </c>
      <c r="C384" s="46" t="s">
        <v>4724</v>
      </c>
      <c r="D384" s="46" t="s">
        <v>5161</v>
      </c>
      <c r="E384" s="46" t="s">
        <v>5423</v>
      </c>
      <c r="G384" s="50">
        <v>0</v>
      </c>
      <c r="I384" s="14" t="s">
        <v>2382</v>
      </c>
      <c r="J384" s="15" t="s">
        <v>2380</v>
      </c>
      <c r="K384" s="66" t="str">
        <f t="shared" si="34"/>
        <v>Yes</v>
      </c>
      <c r="L384" s="66" t="str">
        <f t="shared" si="35"/>
        <v>No</v>
      </c>
      <c r="N384" s="14">
        <v>26.74</v>
      </c>
      <c r="O384" s="20" t="str">
        <f t="shared" si="31"/>
        <v>OVERWEIGHT</v>
      </c>
      <c r="Q384" s="15">
        <v>4.3099999999999996</v>
      </c>
      <c r="R384" s="20" t="str">
        <f t="shared" si="32"/>
        <v>NORMAL</v>
      </c>
      <c r="T384" s="14">
        <v>1995</v>
      </c>
      <c r="U384" s="15" t="s">
        <v>35</v>
      </c>
      <c r="V384" s="15">
        <v>23</v>
      </c>
      <c r="W384" s="35" t="str">
        <f t="shared" si="33"/>
        <v>23-Aug-1995</v>
      </c>
      <c r="X384" s="28"/>
      <c r="Y384" s="44">
        <f t="shared" si="36"/>
        <v>27</v>
      </c>
      <c r="AA384" s="45">
        <v>3578</v>
      </c>
      <c r="AB384" s="15" t="s">
        <v>42</v>
      </c>
      <c r="AC384" s="75" t="s">
        <v>11</v>
      </c>
    </row>
    <row r="385" spans="1:29" ht="15.6" x14ac:dyDescent="0.3">
      <c r="A385" s="1" t="s">
        <v>2768</v>
      </c>
      <c r="C385" s="46" t="s">
        <v>4721</v>
      </c>
      <c r="D385" s="46" t="s">
        <v>4870</v>
      </c>
      <c r="E385" s="46" t="s">
        <v>5424</v>
      </c>
      <c r="G385" s="14">
        <v>3</v>
      </c>
      <c r="I385" s="14" t="s">
        <v>2382</v>
      </c>
      <c r="J385" s="15" t="s">
        <v>2380</v>
      </c>
      <c r="K385" s="66" t="str">
        <f t="shared" si="34"/>
        <v>Yes</v>
      </c>
      <c r="L385" s="66" t="str">
        <f t="shared" si="35"/>
        <v>No</v>
      </c>
      <c r="N385" s="14">
        <v>22.99</v>
      </c>
      <c r="O385" s="20" t="str">
        <f t="shared" si="31"/>
        <v>NORMAL WEIGHT</v>
      </c>
      <c r="Q385" s="15">
        <v>10.46</v>
      </c>
      <c r="R385" s="20" t="str">
        <f t="shared" si="32"/>
        <v>DIABETES</v>
      </c>
      <c r="T385" s="14">
        <v>2001</v>
      </c>
      <c r="U385" s="15" t="s">
        <v>15</v>
      </c>
      <c r="V385" s="15">
        <v>11</v>
      </c>
      <c r="W385" s="35" t="str">
        <f t="shared" si="33"/>
        <v>11-Nov-2001</v>
      </c>
      <c r="X385" s="28"/>
      <c r="Y385" s="44">
        <f t="shared" si="36"/>
        <v>21</v>
      </c>
      <c r="AA385" s="45">
        <v>3579.83</v>
      </c>
      <c r="AB385" s="15" t="s">
        <v>23</v>
      </c>
      <c r="AC385" s="75" t="s">
        <v>11</v>
      </c>
    </row>
    <row r="386" spans="1:29" ht="15.6" x14ac:dyDescent="0.3">
      <c r="A386" s="1" t="s">
        <v>2769</v>
      </c>
      <c r="C386" s="46" t="s">
        <v>4724</v>
      </c>
      <c r="D386" s="46" t="s">
        <v>5426</v>
      </c>
      <c r="E386" s="46" t="s">
        <v>5425</v>
      </c>
      <c r="G386" s="50">
        <v>0</v>
      </c>
      <c r="I386" s="14" t="s">
        <v>2380</v>
      </c>
      <c r="J386" s="15" t="s">
        <v>2380</v>
      </c>
      <c r="K386" s="66" t="str">
        <f t="shared" si="34"/>
        <v>No</v>
      </c>
      <c r="L386" s="66" t="str">
        <f t="shared" si="35"/>
        <v>No</v>
      </c>
      <c r="N386" s="14">
        <v>31.46</v>
      </c>
      <c r="O386" s="20" t="str">
        <f t="shared" ref="O386:O449" si="37">IF(N386&lt;18.5,"UNDERWEIGHT",IF(AND(N386&gt;=18.5,N386&lt;=24.9),"NORMAL WEIGHT",IF(AND(N386&gt;=25,N386&lt;=29.9),"OVERWEIGHT",IF(N386&gt;=30,"OBESITY",""))))</f>
        <v>OBESITY</v>
      </c>
      <c r="Q386" s="15">
        <v>7.39</v>
      </c>
      <c r="R386" s="20" t="str">
        <f t="shared" ref="R386:R449" si="38">IF(Q386&lt;5.7,"NORMAL",IF(AND(Q386&gt;=5.7,Q386&lt;=6.4),"PREDIABETES",IF(Q386&gt;6.4,"DIABETES")))</f>
        <v>DIABETES</v>
      </c>
      <c r="T386" s="14">
        <v>1986</v>
      </c>
      <c r="U386" s="15" t="s">
        <v>30</v>
      </c>
      <c r="V386" s="15">
        <v>27</v>
      </c>
      <c r="W386" s="35" t="str">
        <f t="shared" ref="W386:W449" si="39">CONCATENATE(V386,"-",U386,"-",T386)</f>
        <v>27-Dec-1986</v>
      </c>
      <c r="X386" s="28"/>
      <c r="Y386" s="44">
        <f t="shared" si="36"/>
        <v>36</v>
      </c>
      <c r="AA386" s="45">
        <v>3589.14</v>
      </c>
      <c r="AB386" s="15" t="s">
        <v>13</v>
      </c>
      <c r="AC386" s="75" t="s">
        <v>11</v>
      </c>
    </row>
    <row r="387" spans="1:29" ht="15.6" x14ac:dyDescent="0.3">
      <c r="A387" s="1" t="s">
        <v>2770</v>
      </c>
      <c r="C387" s="46" t="s">
        <v>4724</v>
      </c>
      <c r="D387" s="46" t="s">
        <v>5428</v>
      </c>
      <c r="E387" s="46" t="s">
        <v>5427</v>
      </c>
      <c r="G387" s="14">
        <v>2</v>
      </c>
      <c r="I387" s="14" t="s">
        <v>2382</v>
      </c>
      <c r="J387" s="15" t="s">
        <v>2380</v>
      </c>
      <c r="K387" s="66" t="str">
        <f t="shared" ref="K387:K450" si="40">PROPER(I387)</f>
        <v>Yes</v>
      </c>
      <c r="L387" s="66" t="str">
        <f t="shared" ref="L387:L450" si="41">PROPER(J387)</f>
        <v>No</v>
      </c>
      <c r="N387" s="14">
        <v>30.86</v>
      </c>
      <c r="O387" s="20" t="str">
        <f t="shared" si="37"/>
        <v>OBESITY</v>
      </c>
      <c r="Q387" s="15">
        <v>6.18</v>
      </c>
      <c r="R387" s="20" t="str">
        <f t="shared" si="38"/>
        <v>PREDIABETES</v>
      </c>
      <c r="T387" s="14">
        <v>1999</v>
      </c>
      <c r="U387" s="15" t="s">
        <v>18</v>
      </c>
      <c r="V387" s="15">
        <v>6</v>
      </c>
      <c r="W387" s="35" t="str">
        <f t="shared" si="39"/>
        <v>6-Jun-1999</v>
      </c>
      <c r="X387" s="28"/>
      <c r="Y387" s="44">
        <f t="shared" ref="Y387:Y450" si="42">DATEDIF(W387,$AD$2,"y")</f>
        <v>24</v>
      </c>
      <c r="AA387" s="45">
        <v>3591.48</v>
      </c>
      <c r="AB387" s="15" t="s">
        <v>42</v>
      </c>
      <c r="AC387" s="75" t="s">
        <v>11</v>
      </c>
    </row>
    <row r="388" spans="1:29" ht="15.6" x14ac:dyDescent="0.3">
      <c r="A388" s="1" t="s">
        <v>2771</v>
      </c>
      <c r="C388" s="46" t="s">
        <v>4721</v>
      </c>
      <c r="D388" s="46" t="s">
        <v>5430</v>
      </c>
      <c r="E388" s="46" t="s">
        <v>5429</v>
      </c>
      <c r="G388" s="50">
        <v>0</v>
      </c>
      <c r="I388" s="14" t="s">
        <v>2382</v>
      </c>
      <c r="J388" s="15" t="s">
        <v>2380</v>
      </c>
      <c r="K388" s="66" t="str">
        <f t="shared" si="40"/>
        <v>Yes</v>
      </c>
      <c r="L388" s="66" t="str">
        <f t="shared" si="41"/>
        <v>No</v>
      </c>
      <c r="N388" s="14">
        <v>31.96</v>
      </c>
      <c r="O388" s="20" t="str">
        <f t="shared" si="37"/>
        <v>OBESITY</v>
      </c>
      <c r="Q388" s="15">
        <v>8.86</v>
      </c>
      <c r="R388" s="20" t="str">
        <f t="shared" si="38"/>
        <v>DIABETES</v>
      </c>
      <c r="T388" s="14">
        <v>1997</v>
      </c>
      <c r="U388" s="15" t="s">
        <v>15</v>
      </c>
      <c r="V388" s="15">
        <v>4</v>
      </c>
      <c r="W388" s="35" t="str">
        <f t="shared" si="39"/>
        <v>4-Nov-1997</v>
      </c>
      <c r="X388" s="28"/>
      <c r="Y388" s="44">
        <f t="shared" si="42"/>
        <v>25</v>
      </c>
      <c r="AA388" s="45">
        <v>3594.17</v>
      </c>
      <c r="AB388" s="15" t="s">
        <v>23</v>
      </c>
      <c r="AC388" s="75" t="s">
        <v>11</v>
      </c>
    </row>
    <row r="389" spans="1:29" ht="15.6" x14ac:dyDescent="0.3">
      <c r="A389" s="1" t="s">
        <v>2772</v>
      </c>
      <c r="C389" s="46" t="s">
        <v>4724</v>
      </c>
      <c r="D389" s="46" t="s">
        <v>5432</v>
      </c>
      <c r="E389" s="46" t="s">
        <v>5431</v>
      </c>
      <c r="G389" s="14">
        <v>3</v>
      </c>
      <c r="I389" s="14" t="s">
        <v>2382</v>
      </c>
      <c r="J389" s="15" t="s">
        <v>2380</v>
      </c>
      <c r="K389" s="66" t="str">
        <f t="shared" si="40"/>
        <v>Yes</v>
      </c>
      <c r="L389" s="66" t="str">
        <f t="shared" si="41"/>
        <v>No</v>
      </c>
      <c r="N389" s="14">
        <v>23.76</v>
      </c>
      <c r="O389" s="20" t="str">
        <f t="shared" si="37"/>
        <v>NORMAL WEIGHT</v>
      </c>
      <c r="Q389" s="15">
        <v>10.96</v>
      </c>
      <c r="R389" s="20" t="str">
        <f t="shared" si="38"/>
        <v>DIABETES</v>
      </c>
      <c r="T389" s="14">
        <v>1999</v>
      </c>
      <c r="U389" s="15" t="s">
        <v>35</v>
      </c>
      <c r="V389" s="15">
        <v>12</v>
      </c>
      <c r="W389" s="35" t="str">
        <f t="shared" si="39"/>
        <v>12-Aug-1999</v>
      </c>
      <c r="X389" s="28"/>
      <c r="Y389" s="44">
        <f t="shared" si="42"/>
        <v>23</v>
      </c>
      <c r="AA389" s="45">
        <v>3597.6</v>
      </c>
      <c r="AB389" s="15" t="s">
        <v>42</v>
      </c>
      <c r="AC389" s="75" t="s">
        <v>11</v>
      </c>
    </row>
    <row r="390" spans="1:29" ht="15.6" x14ac:dyDescent="0.3">
      <c r="A390" s="1" t="s">
        <v>2773</v>
      </c>
      <c r="C390" s="46" t="s">
        <v>4721</v>
      </c>
      <c r="D390" s="46" t="s">
        <v>5297</v>
      </c>
      <c r="E390" s="46" t="s">
        <v>5433</v>
      </c>
      <c r="G390" s="50">
        <v>0</v>
      </c>
      <c r="I390" s="14" t="s">
        <v>2382</v>
      </c>
      <c r="J390" s="15" t="s">
        <v>2380</v>
      </c>
      <c r="K390" s="66" t="str">
        <f t="shared" si="40"/>
        <v>Yes</v>
      </c>
      <c r="L390" s="66" t="str">
        <f t="shared" si="41"/>
        <v>No</v>
      </c>
      <c r="N390" s="14">
        <v>19.38</v>
      </c>
      <c r="O390" s="20" t="str">
        <f t="shared" si="37"/>
        <v>NORMAL WEIGHT</v>
      </c>
      <c r="Q390" s="15">
        <v>6.28</v>
      </c>
      <c r="R390" s="20" t="str">
        <f t="shared" si="38"/>
        <v>PREDIABETES</v>
      </c>
      <c r="T390" s="14">
        <v>1988</v>
      </c>
      <c r="U390" s="15" t="s">
        <v>15</v>
      </c>
      <c r="V390" s="15">
        <v>4</v>
      </c>
      <c r="W390" s="35" t="str">
        <f t="shared" si="39"/>
        <v>4-Nov-1988</v>
      </c>
      <c r="X390" s="28"/>
      <c r="Y390" s="44">
        <f t="shared" si="42"/>
        <v>34</v>
      </c>
      <c r="AA390" s="45">
        <v>3603.6</v>
      </c>
      <c r="AB390" s="15" t="s">
        <v>13</v>
      </c>
      <c r="AC390" s="75" t="s">
        <v>11</v>
      </c>
    </row>
    <row r="391" spans="1:29" ht="15.6" x14ac:dyDescent="0.3">
      <c r="A391" s="1" t="s">
        <v>2774</v>
      </c>
      <c r="C391" s="46" t="s">
        <v>4721</v>
      </c>
      <c r="D391" s="46" t="s">
        <v>5435</v>
      </c>
      <c r="E391" s="46" t="s">
        <v>5434</v>
      </c>
      <c r="G391" s="14">
        <v>1</v>
      </c>
      <c r="I391" s="14" t="s">
        <v>2382</v>
      </c>
      <c r="J391" s="15" t="s">
        <v>2382</v>
      </c>
      <c r="K391" s="66" t="str">
        <f t="shared" si="40"/>
        <v>Yes</v>
      </c>
      <c r="L391" s="66" t="str">
        <f t="shared" si="41"/>
        <v>Yes</v>
      </c>
      <c r="N391" s="14">
        <v>16.21</v>
      </c>
      <c r="O391" s="20" t="str">
        <f t="shared" si="37"/>
        <v>UNDERWEIGHT</v>
      </c>
      <c r="Q391" s="15">
        <v>6.29</v>
      </c>
      <c r="R391" s="20" t="str">
        <f t="shared" si="38"/>
        <v>PREDIABETES</v>
      </c>
      <c r="T391" s="14">
        <v>1990</v>
      </c>
      <c r="U391" s="15" t="s">
        <v>37</v>
      </c>
      <c r="V391" s="15">
        <v>11</v>
      </c>
      <c r="W391" s="35" t="str">
        <f t="shared" si="39"/>
        <v>11-Oct-1990</v>
      </c>
      <c r="X391" s="28"/>
      <c r="Y391" s="44">
        <f t="shared" si="42"/>
        <v>32</v>
      </c>
      <c r="AA391" s="45">
        <v>3606.43</v>
      </c>
      <c r="AB391" s="15" t="s">
        <v>13</v>
      </c>
      <c r="AC391" s="75" t="s">
        <v>11</v>
      </c>
    </row>
    <row r="392" spans="1:29" ht="15.6" x14ac:dyDescent="0.3">
      <c r="A392" s="1" t="s">
        <v>2775</v>
      </c>
      <c r="C392" s="46" t="s">
        <v>4724</v>
      </c>
      <c r="D392" s="46" t="s">
        <v>5437</v>
      </c>
      <c r="E392" s="46" t="s">
        <v>5436</v>
      </c>
      <c r="G392" s="14">
        <v>1</v>
      </c>
      <c r="I392" s="14" t="s">
        <v>2382</v>
      </c>
      <c r="J392" s="15" t="s">
        <v>2380</v>
      </c>
      <c r="K392" s="66" t="str">
        <f t="shared" si="40"/>
        <v>Yes</v>
      </c>
      <c r="L392" s="66" t="str">
        <f t="shared" si="41"/>
        <v>No</v>
      </c>
      <c r="N392" s="14">
        <v>32.54</v>
      </c>
      <c r="O392" s="20" t="str">
        <f t="shared" si="37"/>
        <v>OBESITY</v>
      </c>
      <c r="Q392" s="15">
        <v>4.0199999999999996</v>
      </c>
      <c r="R392" s="20" t="str">
        <f t="shared" si="38"/>
        <v>NORMAL</v>
      </c>
      <c r="T392" s="14">
        <v>1985</v>
      </c>
      <c r="U392" s="15" t="s">
        <v>18</v>
      </c>
      <c r="V392" s="15">
        <v>14</v>
      </c>
      <c r="W392" s="35" t="str">
        <f t="shared" si="39"/>
        <v>14-Jun-1985</v>
      </c>
      <c r="X392" s="28"/>
      <c r="Y392" s="44">
        <f t="shared" si="42"/>
        <v>37</v>
      </c>
      <c r="AA392" s="45">
        <v>3622.13</v>
      </c>
      <c r="AB392" s="15" t="s">
        <v>13</v>
      </c>
      <c r="AC392" s="75" t="s">
        <v>11</v>
      </c>
    </row>
    <row r="393" spans="1:29" ht="15.6" x14ac:dyDescent="0.3">
      <c r="A393" s="1" t="s">
        <v>2776</v>
      </c>
      <c r="C393" s="46" t="s">
        <v>4724</v>
      </c>
      <c r="D393" s="46" t="s">
        <v>4818</v>
      </c>
      <c r="E393" s="46" t="s">
        <v>5438</v>
      </c>
      <c r="G393" s="14">
        <v>2</v>
      </c>
      <c r="I393" s="14" t="s">
        <v>2380</v>
      </c>
      <c r="J393" s="15" t="s">
        <v>2382</v>
      </c>
      <c r="K393" s="66" t="str">
        <f t="shared" si="40"/>
        <v>No</v>
      </c>
      <c r="L393" s="66" t="str">
        <f t="shared" si="41"/>
        <v>Yes</v>
      </c>
      <c r="N393" s="14">
        <v>36.765000000000001</v>
      </c>
      <c r="O393" s="20" t="str">
        <f t="shared" si="37"/>
        <v>OBESITY</v>
      </c>
      <c r="Q393" s="15">
        <v>11.95</v>
      </c>
      <c r="R393" s="20" t="str">
        <f t="shared" si="38"/>
        <v>DIABETES</v>
      </c>
      <c r="T393" s="14">
        <v>1992</v>
      </c>
      <c r="U393" s="15" t="s">
        <v>15</v>
      </c>
      <c r="V393" s="15">
        <v>17</v>
      </c>
      <c r="W393" s="35" t="str">
        <f t="shared" si="39"/>
        <v>17-Nov-1992</v>
      </c>
      <c r="X393" s="28"/>
      <c r="Y393" s="44">
        <f t="shared" si="42"/>
        <v>30</v>
      </c>
      <c r="AA393" s="45">
        <v>3645.09</v>
      </c>
      <c r="AB393" s="15" t="s">
        <v>276</v>
      </c>
      <c r="AC393" s="75" t="s">
        <v>16</v>
      </c>
    </row>
    <row r="394" spans="1:29" ht="15.6" x14ac:dyDescent="0.3">
      <c r="A394" s="1" t="s">
        <v>2777</v>
      </c>
      <c r="C394" s="46" t="s">
        <v>4721</v>
      </c>
      <c r="D394" s="46" t="s">
        <v>5440</v>
      </c>
      <c r="E394" s="46" t="s">
        <v>5439</v>
      </c>
      <c r="G394" s="50">
        <v>0</v>
      </c>
      <c r="I394" s="14" t="s">
        <v>2380</v>
      </c>
      <c r="J394" s="15" t="s">
        <v>2380</v>
      </c>
      <c r="K394" s="66" t="str">
        <f t="shared" si="40"/>
        <v>No</v>
      </c>
      <c r="L394" s="66" t="str">
        <f t="shared" si="41"/>
        <v>No</v>
      </c>
      <c r="N394" s="14">
        <v>35.909999999999997</v>
      </c>
      <c r="O394" s="20" t="str">
        <f t="shared" si="37"/>
        <v>OBESITY</v>
      </c>
      <c r="Q394" s="15">
        <v>8.7100000000000009</v>
      </c>
      <c r="R394" s="20" t="str">
        <f t="shared" si="38"/>
        <v>DIABETES</v>
      </c>
      <c r="T394" s="14">
        <v>1990</v>
      </c>
      <c r="U394" s="15" t="s">
        <v>15</v>
      </c>
      <c r="V394" s="15">
        <v>8</v>
      </c>
      <c r="W394" s="35" t="str">
        <f t="shared" si="39"/>
        <v>8-Nov-1990</v>
      </c>
      <c r="X394" s="28"/>
      <c r="Y394" s="44">
        <f t="shared" si="42"/>
        <v>32</v>
      </c>
      <c r="AA394" s="45">
        <v>3653.29</v>
      </c>
      <c r="AB394" s="15" t="s">
        <v>42</v>
      </c>
      <c r="AC394" s="75" t="s">
        <v>11</v>
      </c>
    </row>
    <row r="395" spans="1:29" ht="15.6" x14ac:dyDescent="0.3">
      <c r="A395" s="1" t="s">
        <v>2778</v>
      </c>
      <c r="C395" s="46" t="s">
        <v>4724</v>
      </c>
      <c r="D395" s="46" t="s">
        <v>5441</v>
      </c>
      <c r="E395" s="46" t="s">
        <v>5113</v>
      </c>
      <c r="G395" s="14">
        <v>1</v>
      </c>
      <c r="I395" s="14" t="s">
        <v>2382</v>
      </c>
      <c r="J395" s="15" t="s">
        <v>2380</v>
      </c>
      <c r="K395" s="66" t="str">
        <f t="shared" si="40"/>
        <v>Yes</v>
      </c>
      <c r="L395" s="66" t="str">
        <f t="shared" si="41"/>
        <v>No</v>
      </c>
      <c r="N395" s="14">
        <v>32.06</v>
      </c>
      <c r="O395" s="20" t="str">
        <f t="shared" si="37"/>
        <v>OBESITY</v>
      </c>
      <c r="Q395" s="15">
        <v>4.67</v>
      </c>
      <c r="R395" s="20" t="str">
        <f t="shared" si="38"/>
        <v>NORMAL</v>
      </c>
      <c r="T395" s="14">
        <v>1992</v>
      </c>
      <c r="U395" s="15" t="s">
        <v>20</v>
      </c>
      <c r="V395" s="15">
        <v>14</v>
      </c>
      <c r="W395" s="35" t="str">
        <f t="shared" si="39"/>
        <v>14-Sep-1992</v>
      </c>
      <c r="X395" s="28"/>
      <c r="Y395" s="44">
        <f t="shared" si="42"/>
        <v>30</v>
      </c>
      <c r="AA395" s="45">
        <v>3659.35</v>
      </c>
      <c r="AB395" s="15" t="s">
        <v>42</v>
      </c>
      <c r="AC395" s="75" t="s">
        <v>12</v>
      </c>
    </row>
    <row r="396" spans="1:29" ht="15.6" x14ac:dyDescent="0.3">
      <c r="A396" s="1" t="s">
        <v>2779</v>
      </c>
      <c r="C396" s="46" t="s">
        <v>4721</v>
      </c>
      <c r="D396" s="46" t="s">
        <v>5443</v>
      </c>
      <c r="E396" s="46" t="s">
        <v>5442</v>
      </c>
      <c r="G396" s="14">
        <v>1</v>
      </c>
      <c r="I396" s="14" t="s">
        <v>2380</v>
      </c>
      <c r="J396" s="15" t="s">
        <v>2382</v>
      </c>
      <c r="K396" s="66" t="str">
        <f t="shared" si="40"/>
        <v>No</v>
      </c>
      <c r="L396" s="66" t="str">
        <f t="shared" si="41"/>
        <v>Yes</v>
      </c>
      <c r="N396" s="14">
        <v>24.1</v>
      </c>
      <c r="O396" s="20" t="str">
        <f t="shared" si="37"/>
        <v>NORMAL WEIGHT</v>
      </c>
      <c r="Q396" s="15">
        <v>11.14</v>
      </c>
      <c r="R396" s="20" t="str">
        <f t="shared" si="38"/>
        <v>DIABETES</v>
      </c>
      <c r="T396" s="14">
        <v>1984</v>
      </c>
      <c r="U396" s="15" t="s">
        <v>10</v>
      </c>
      <c r="V396" s="15">
        <v>6</v>
      </c>
      <c r="W396" s="35" t="str">
        <f t="shared" si="39"/>
        <v>6-Jul-1984</v>
      </c>
      <c r="X396" s="28"/>
      <c r="Y396" s="44">
        <f t="shared" si="42"/>
        <v>38</v>
      </c>
      <c r="AA396" s="45">
        <v>3678.86</v>
      </c>
      <c r="AB396" s="15" t="s">
        <v>13</v>
      </c>
      <c r="AC396" s="75" t="s">
        <v>11</v>
      </c>
    </row>
    <row r="397" spans="1:29" ht="15.6" x14ac:dyDescent="0.3">
      <c r="A397" s="1" t="s">
        <v>2780</v>
      </c>
      <c r="C397" s="46" t="s">
        <v>4721</v>
      </c>
      <c r="D397" s="46" t="s">
        <v>5445</v>
      </c>
      <c r="E397" s="46" t="s">
        <v>5444</v>
      </c>
      <c r="G397" s="14">
        <v>2</v>
      </c>
      <c r="I397" s="14" t="s">
        <v>2380</v>
      </c>
      <c r="J397" s="15" t="s">
        <v>2380</v>
      </c>
      <c r="K397" s="66" t="str">
        <f t="shared" si="40"/>
        <v>No</v>
      </c>
      <c r="L397" s="66" t="str">
        <f t="shared" si="41"/>
        <v>No</v>
      </c>
      <c r="N397" s="14">
        <v>27.1</v>
      </c>
      <c r="O397" s="20" t="str">
        <f t="shared" si="37"/>
        <v>OVERWEIGHT</v>
      </c>
      <c r="Q397" s="15">
        <v>9.0500000000000007</v>
      </c>
      <c r="R397" s="20" t="str">
        <f t="shared" si="38"/>
        <v>DIABETES</v>
      </c>
      <c r="T397" s="14">
        <v>2003</v>
      </c>
      <c r="U397" s="15" t="s">
        <v>10</v>
      </c>
      <c r="V397" s="15">
        <v>10</v>
      </c>
      <c r="W397" s="35" t="str">
        <f t="shared" si="39"/>
        <v>10-Jul-2003</v>
      </c>
      <c r="X397" s="28"/>
      <c r="Y397" s="44">
        <f t="shared" si="42"/>
        <v>19</v>
      </c>
      <c r="AA397" s="45">
        <v>3688.35</v>
      </c>
      <c r="AB397" s="15" t="s">
        <v>300</v>
      </c>
      <c r="AC397" s="75" t="s">
        <v>11</v>
      </c>
    </row>
    <row r="398" spans="1:29" ht="15.6" x14ac:dyDescent="0.3">
      <c r="A398" s="1" t="s">
        <v>2781</v>
      </c>
      <c r="C398" s="46" t="s">
        <v>4721</v>
      </c>
      <c r="D398" s="46" t="s">
        <v>5447</v>
      </c>
      <c r="E398" s="46" t="s">
        <v>5446</v>
      </c>
      <c r="G398" s="50">
        <v>0</v>
      </c>
      <c r="I398" s="14" t="s">
        <v>2382</v>
      </c>
      <c r="J398" s="15" t="s">
        <v>2380</v>
      </c>
      <c r="K398" s="66" t="str">
        <f t="shared" si="40"/>
        <v>Yes</v>
      </c>
      <c r="L398" s="66" t="str">
        <f t="shared" si="41"/>
        <v>No</v>
      </c>
      <c r="N398" s="14">
        <v>24.42</v>
      </c>
      <c r="O398" s="20" t="str">
        <f t="shared" si="37"/>
        <v>NORMAL WEIGHT</v>
      </c>
      <c r="Q398" s="15">
        <v>11.31</v>
      </c>
      <c r="R398" s="20" t="str">
        <f t="shared" si="38"/>
        <v>DIABETES</v>
      </c>
      <c r="T398" s="14">
        <v>1981</v>
      </c>
      <c r="U398" s="15" t="s">
        <v>30</v>
      </c>
      <c r="V398" s="15">
        <v>14</v>
      </c>
      <c r="W398" s="35" t="str">
        <f t="shared" si="39"/>
        <v>14-Dec-1981</v>
      </c>
      <c r="X398" s="28"/>
      <c r="Y398" s="44">
        <f t="shared" si="42"/>
        <v>41</v>
      </c>
      <c r="AA398" s="45">
        <v>3688.38</v>
      </c>
      <c r="AB398" s="15" t="s">
        <v>13</v>
      </c>
      <c r="AC398" s="75" t="s">
        <v>11</v>
      </c>
    </row>
    <row r="399" spans="1:29" ht="15.6" x14ac:dyDescent="0.3">
      <c r="A399" s="1" t="s">
        <v>2782</v>
      </c>
      <c r="C399" s="46" t="s">
        <v>4724</v>
      </c>
      <c r="D399" s="46" t="s">
        <v>5449</v>
      </c>
      <c r="E399" s="46" t="s">
        <v>5448</v>
      </c>
      <c r="G399" s="14">
        <v>2</v>
      </c>
      <c r="I399" s="14" t="s">
        <v>2382</v>
      </c>
      <c r="J399" s="15" t="s">
        <v>2382</v>
      </c>
      <c r="K399" s="66" t="str">
        <f t="shared" si="40"/>
        <v>Yes</v>
      </c>
      <c r="L399" s="66" t="str">
        <f t="shared" si="41"/>
        <v>Yes</v>
      </c>
      <c r="N399" s="14">
        <v>26.695</v>
      </c>
      <c r="O399" s="20" t="str">
        <f t="shared" si="37"/>
        <v>OVERWEIGHT</v>
      </c>
      <c r="Q399" s="15">
        <v>4.68</v>
      </c>
      <c r="R399" s="20" t="str">
        <f t="shared" si="38"/>
        <v>NORMAL</v>
      </c>
      <c r="T399" s="14">
        <v>1995</v>
      </c>
      <c r="U399" s="15" t="s">
        <v>37</v>
      </c>
      <c r="V399" s="15">
        <v>21</v>
      </c>
      <c r="W399" s="35" t="str">
        <f t="shared" si="39"/>
        <v>21-Oct-1995</v>
      </c>
      <c r="X399" s="28"/>
      <c r="Y399" s="44">
        <f t="shared" si="42"/>
        <v>27</v>
      </c>
      <c r="AA399" s="45">
        <v>3693.43</v>
      </c>
      <c r="AB399" s="15" t="s">
        <v>42</v>
      </c>
      <c r="AC399" s="75" t="s">
        <v>11</v>
      </c>
    </row>
    <row r="400" spans="1:29" ht="15.6" x14ac:dyDescent="0.3">
      <c r="A400" s="1" t="s">
        <v>2783</v>
      </c>
      <c r="C400" s="46" t="s">
        <v>4721</v>
      </c>
      <c r="D400" s="46" t="s">
        <v>4892</v>
      </c>
      <c r="E400" s="46" t="s">
        <v>5450</v>
      </c>
      <c r="G400" s="14">
        <v>1</v>
      </c>
      <c r="I400" s="14" t="s">
        <v>2382</v>
      </c>
      <c r="J400" s="15" t="s">
        <v>2382</v>
      </c>
      <c r="K400" s="66" t="str">
        <f t="shared" si="40"/>
        <v>Yes</v>
      </c>
      <c r="L400" s="66" t="str">
        <f t="shared" si="41"/>
        <v>Yes</v>
      </c>
      <c r="N400" s="14">
        <v>27.79</v>
      </c>
      <c r="O400" s="20" t="str">
        <f t="shared" si="37"/>
        <v>OVERWEIGHT</v>
      </c>
      <c r="Q400" s="15">
        <v>6.05</v>
      </c>
      <c r="R400" s="20" t="str">
        <f t="shared" si="38"/>
        <v>PREDIABETES</v>
      </c>
      <c r="T400" s="14">
        <v>1988</v>
      </c>
      <c r="U400" s="15" t="s">
        <v>35</v>
      </c>
      <c r="V400" s="15">
        <v>18</v>
      </c>
      <c r="W400" s="35" t="str">
        <f t="shared" si="39"/>
        <v>18-Aug-1988</v>
      </c>
      <c r="X400" s="28"/>
      <c r="Y400" s="44">
        <f t="shared" si="42"/>
        <v>34</v>
      </c>
      <c r="AA400" s="45">
        <v>3699.54</v>
      </c>
      <c r="AB400" s="15" t="s">
        <v>13</v>
      </c>
      <c r="AC400" s="75" t="s">
        <v>11</v>
      </c>
    </row>
    <row r="401" spans="1:29" ht="15.6" x14ac:dyDescent="0.3">
      <c r="A401" s="1" t="s">
        <v>2784</v>
      </c>
      <c r="C401" s="46" t="s">
        <v>4721</v>
      </c>
      <c r="D401" s="46" t="s">
        <v>5452</v>
      </c>
      <c r="E401" s="46" t="s">
        <v>5451</v>
      </c>
      <c r="G401" s="50">
        <v>0</v>
      </c>
      <c r="I401" s="14" t="s">
        <v>2380</v>
      </c>
      <c r="J401" s="15" t="s">
        <v>2382</v>
      </c>
      <c r="K401" s="66" t="str">
        <f t="shared" si="40"/>
        <v>No</v>
      </c>
      <c r="L401" s="66" t="str">
        <f t="shared" si="41"/>
        <v>Yes</v>
      </c>
      <c r="N401" s="14">
        <v>32.68</v>
      </c>
      <c r="O401" s="20" t="str">
        <f t="shared" si="37"/>
        <v>OBESITY</v>
      </c>
      <c r="Q401" s="15">
        <v>4.68</v>
      </c>
      <c r="R401" s="20" t="str">
        <f t="shared" si="38"/>
        <v>NORMAL</v>
      </c>
      <c r="T401" s="14">
        <v>1989</v>
      </c>
      <c r="U401" s="15" t="s">
        <v>30</v>
      </c>
      <c r="V401" s="15">
        <v>2</v>
      </c>
      <c r="W401" s="35" t="str">
        <f t="shared" si="39"/>
        <v>2-Dec-1989</v>
      </c>
      <c r="X401" s="28"/>
      <c r="Y401" s="44">
        <f t="shared" si="42"/>
        <v>33</v>
      </c>
      <c r="AA401" s="45">
        <v>3704.35</v>
      </c>
      <c r="AB401" s="15" t="s">
        <v>13</v>
      </c>
      <c r="AC401" s="75" t="s">
        <v>11</v>
      </c>
    </row>
    <row r="402" spans="1:29" ht="15.6" x14ac:dyDescent="0.3">
      <c r="A402" s="1" t="s">
        <v>2785</v>
      </c>
      <c r="C402" s="46" t="s">
        <v>4724</v>
      </c>
      <c r="D402" s="46" t="s">
        <v>5454</v>
      </c>
      <c r="E402" s="46" t="s">
        <v>5453</v>
      </c>
      <c r="G402" s="14">
        <v>2</v>
      </c>
      <c r="I402" s="14" t="s">
        <v>2380</v>
      </c>
      <c r="J402" s="15" t="s">
        <v>2382</v>
      </c>
      <c r="K402" s="66" t="str">
        <f t="shared" si="40"/>
        <v>No</v>
      </c>
      <c r="L402" s="66" t="str">
        <f t="shared" si="41"/>
        <v>Yes</v>
      </c>
      <c r="N402" s="14">
        <v>26.4</v>
      </c>
      <c r="O402" s="20" t="str">
        <f t="shared" si="37"/>
        <v>OVERWEIGHT</v>
      </c>
      <c r="Q402" s="15">
        <v>9.5</v>
      </c>
      <c r="R402" s="20" t="str">
        <f t="shared" si="38"/>
        <v>DIABETES</v>
      </c>
      <c r="T402" s="14">
        <v>2004</v>
      </c>
      <c r="U402" s="15" t="s">
        <v>15</v>
      </c>
      <c r="V402" s="15">
        <v>5</v>
      </c>
      <c r="W402" s="35" t="str">
        <f t="shared" si="39"/>
        <v>5-Nov-2004</v>
      </c>
      <c r="X402" s="28"/>
      <c r="Y402" s="44">
        <f t="shared" si="42"/>
        <v>18</v>
      </c>
      <c r="AA402" s="45">
        <v>3722.23</v>
      </c>
      <c r="AB402" s="15" t="s">
        <v>200</v>
      </c>
      <c r="AC402" s="75" t="s">
        <v>11</v>
      </c>
    </row>
    <row r="403" spans="1:29" ht="15.6" x14ac:dyDescent="0.3">
      <c r="A403" s="1" t="s">
        <v>2786</v>
      </c>
      <c r="C403" s="46" t="s">
        <v>4721</v>
      </c>
      <c r="D403" s="46" t="s">
        <v>5456</v>
      </c>
      <c r="E403" s="46" t="s">
        <v>5455</v>
      </c>
      <c r="G403" s="14">
        <v>1</v>
      </c>
      <c r="I403" s="14" t="s">
        <v>2382</v>
      </c>
      <c r="J403" s="15" t="s">
        <v>2382</v>
      </c>
      <c r="K403" s="66" t="str">
        <f t="shared" si="40"/>
        <v>Yes</v>
      </c>
      <c r="L403" s="66" t="str">
        <f t="shared" si="41"/>
        <v>Yes</v>
      </c>
      <c r="N403" s="14">
        <v>23.655000000000001</v>
      </c>
      <c r="O403" s="20" t="str">
        <f t="shared" si="37"/>
        <v>NORMAL WEIGHT</v>
      </c>
      <c r="Q403" s="15">
        <v>10.84</v>
      </c>
      <c r="R403" s="20" t="str">
        <f t="shared" si="38"/>
        <v>DIABETES</v>
      </c>
      <c r="T403" s="14">
        <v>1986</v>
      </c>
      <c r="U403" s="15" t="s">
        <v>30</v>
      </c>
      <c r="V403" s="15">
        <v>1</v>
      </c>
      <c r="W403" s="35" t="str">
        <f t="shared" si="39"/>
        <v>1-Dec-1986</v>
      </c>
      <c r="X403" s="28"/>
      <c r="Y403" s="44">
        <f t="shared" si="42"/>
        <v>36</v>
      </c>
      <c r="AA403" s="45">
        <v>3731.6</v>
      </c>
      <c r="AB403" s="15" t="s">
        <v>13</v>
      </c>
      <c r="AC403" s="75" t="s">
        <v>11</v>
      </c>
    </row>
    <row r="404" spans="1:29" ht="15.6" x14ac:dyDescent="0.3">
      <c r="A404" s="1" t="s">
        <v>2787</v>
      </c>
      <c r="C404" s="46" t="s">
        <v>4721</v>
      </c>
      <c r="D404" s="46" t="s">
        <v>5458</v>
      </c>
      <c r="E404" s="46" t="s">
        <v>5457</v>
      </c>
      <c r="G404" s="14">
        <v>2</v>
      </c>
      <c r="I404" s="14" t="s">
        <v>2380</v>
      </c>
      <c r="J404" s="15" t="s">
        <v>2380</v>
      </c>
      <c r="K404" s="66" t="str">
        <f t="shared" si="40"/>
        <v>No</v>
      </c>
      <c r="L404" s="66" t="str">
        <f t="shared" si="41"/>
        <v>No</v>
      </c>
      <c r="N404" s="14">
        <v>27.36</v>
      </c>
      <c r="O404" s="20" t="str">
        <f t="shared" si="37"/>
        <v>OVERWEIGHT</v>
      </c>
      <c r="Q404" s="15">
        <v>5.88</v>
      </c>
      <c r="R404" s="20" t="str">
        <f t="shared" si="38"/>
        <v>PREDIABETES</v>
      </c>
      <c r="T404" s="14">
        <v>1994</v>
      </c>
      <c r="U404" s="15" t="s">
        <v>35</v>
      </c>
      <c r="V404" s="15">
        <v>22</v>
      </c>
      <c r="W404" s="35" t="str">
        <f t="shared" si="39"/>
        <v>22-Aug-1994</v>
      </c>
      <c r="X404" s="28"/>
      <c r="Y404" s="44">
        <f t="shared" si="42"/>
        <v>28</v>
      </c>
      <c r="AA404" s="45">
        <v>3732.63</v>
      </c>
      <c r="AB404" s="15" t="s">
        <v>247</v>
      </c>
      <c r="AC404" s="75" t="s">
        <v>11</v>
      </c>
    </row>
    <row r="405" spans="1:29" ht="15.6" x14ac:dyDescent="0.3">
      <c r="A405" s="1" t="s">
        <v>2788</v>
      </c>
      <c r="C405" s="46" t="s">
        <v>4724</v>
      </c>
      <c r="D405" s="46" t="s">
        <v>5460</v>
      </c>
      <c r="E405" s="46" t="s">
        <v>5459</v>
      </c>
      <c r="G405" s="50">
        <v>0</v>
      </c>
      <c r="I405" s="14" t="s">
        <v>2382</v>
      </c>
      <c r="J405" s="15" t="s">
        <v>2382</v>
      </c>
      <c r="K405" s="66" t="str">
        <f t="shared" si="40"/>
        <v>Yes</v>
      </c>
      <c r="L405" s="66" t="str">
        <f t="shared" si="41"/>
        <v>Yes</v>
      </c>
      <c r="N405" s="14">
        <v>27.82</v>
      </c>
      <c r="O405" s="20" t="str">
        <f t="shared" si="37"/>
        <v>OVERWEIGHT</v>
      </c>
      <c r="Q405" s="15">
        <v>5.24</v>
      </c>
      <c r="R405" s="20" t="str">
        <f t="shared" si="38"/>
        <v>NORMAL</v>
      </c>
      <c r="T405" s="14">
        <v>1993</v>
      </c>
      <c r="U405" s="15" t="s">
        <v>18</v>
      </c>
      <c r="V405" s="15">
        <v>22</v>
      </c>
      <c r="W405" s="35" t="str">
        <f t="shared" si="39"/>
        <v>22-Jun-1993</v>
      </c>
      <c r="X405" s="28"/>
      <c r="Y405" s="44">
        <f t="shared" si="42"/>
        <v>29</v>
      </c>
      <c r="AA405" s="45">
        <v>3736.46</v>
      </c>
      <c r="AB405" s="15" t="s">
        <v>23</v>
      </c>
      <c r="AC405" s="75" t="s">
        <v>11</v>
      </c>
    </row>
    <row r="406" spans="1:29" ht="15.6" x14ac:dyDescent="0.3">
      <c r="A406" s="1" t="s">
        <v>2789</v>
      </c>
      <c r="C406" s="46" t="s">
        <v>4724</v>
      </c>
      <c r="D406" s="46" t="s">
        <v>5462</v>
      </c>
      <c r="E406" s="46" t="s">
        <v>5461</v>
      </c>
      <c r="G406" s="50">
        <v>0</v>
      </c>
      <c r="I406" s="14" t="s">
        <v>2380</v>
      </c>
      <c r="J406" s="15" t="s">
        <v>2380</v>
      </c>
      <c r="K406" s="66" t="str">
        <f t="shared" si="40"/>
        <v>No</v>
      </c>
      <c r="L406" s="66" t="str">
        <f t="shared" si="41"/>
        <v>No</v>
      </c>
      <c r="N406" s="14">
        <v>25.46</v>
      </c>
      <c r="O406" s="20" t="str">
        <f t="shared" si="37"/>
        <v>OVERWEIGHT</v>
      </c>
      <c r="Q406" s="15">
        <v>11.75</v>
      </c>
      <c r="R406" s="20" t="str">
        <f t="shared" si="38"/>
        <v>DIABETES</v>
      </c>
      <c r="T406" s="14">
        <v>1986</v>
      </c>
      <c r="U406" s="15" t="s">
        <v>20</v>
      </c>
      <c r="V406" s="15">
        <v>9</v>
      </c>
      <c r="W406" s="35" t="str">
        <f t="shared" si="39"/>
        <v>9-Sep-1986</v>
      </c>
      <c r="X406" s="28"/>
      <c r="Y406" s="44">
        <f t="shared" si="42"/>
        <v>36</v>
      </c>
      <c r="AA406" s="45">
        <v>3748.56</v>
      </c>
      <c r="AB406" s="15" t="s">
        <v>13</v>
      </c>
      <c r="AC406" s="75" t="s">
        <v>11</v>
      </c>
    </row>
    <row r="407" spans="1:29" ht="15.6" x14ac:dyDescent="0.3">
      <c r="A407" s="1" t="s">
        <v>2790</v>
      </c>
      <c r="C407" s="46" t="s">
        <v>4724</v>
      </c>
      <c r="D407" s="46" t="s">
        <v>5464</v>
      </c>
      <c r="E407" s="46" t="s">
        <v>5463</v>
      </c>
      <c r="G407" s="50">
        <v>0</v>
      </c>
      <c r="I407" s="14" t="s">
        <v>2382</v>
      </c>
      <c r="J407" s="15" t="s">
        <v>2380</v>
      </c>
      <c r="K407" s="66" t="str">
        <f t="shared" si="40"/>
        <v>Yes</v>
      </c>
      <c r="L407" s="66" t="str">
        <f t="shared" si="41"/>
        <v>No</v>
      </c>
      <c r="N407" s="14">
        <v>25.1</v>
      </c>
      <c r="O407" s="20" t="str">
        <f t="shared" si="37"/>
        <v>OVERWEIGHT</v>
      </c>
      <c r="Q407" s="15">
        <v>6.97</v>
      </c>
      <c r="R407" s="20" t="str">
        <f t="shared" si="38"/>
        <v>DIABETES</v>
      </c>
      <c r="T407" s="14">
        <v>1991</v>
      </c>
      <c r="U407" s="15" t="s">
        <v>37</v>
      </c>
      <c r="V407" s="15">
        <v>28</v>
      </c>
      <c r="W407" s="35" t="str">
        <f t="shared" si="39"/>
        <v>28-Oct-1991</v>
      </c>
      <c r="X407" s="28"/>
      <c r="Y407" s="44">
        <f t="shared" si="42"/>
        <v>31</v>
      </c>
      <c r="AA407" s="45">
        <v>3756.62</v>
      </c>
      <c r="AB407" s="15" t="s">
        <v>13</v>
      </c>
      <c r="AC407" s="75" t="s">
        <v>11</v>
      </c>
    </row>
    <row r="408" spans="1:29" ht="15.6" x14ac:dyDescent="0.3">
      <c r="A408" s="1" t="s">
        <v>2791</v>
      </c>
      <c r="C408" s="46" t="s">
        <v>4724</v>
      </c>
      <c r="D408" s="46" t="s">
        <v>5466</v>
      </c>
      <c r="E408" s="46" t="s">
        <v>5465</v>
      </c>
      <c r="G408" s="14">
        <v>2</v>
      </c>
      <c r="I408" s="14" t="s">
        <v>2380</v>
      </c>
      <c r="J408" s="15" t="s">
        <v>2380</v>
      </c>
      <c r="K408" s="66" t="str">
        <f t="shared" si="40"/>
        <v>No</v>
      </c>
      <c r="L408" s="66" t="str">
        <f t="shared" si="41"/>
        <v>No</v>
      </c>
      <c r="N408" s="14">
        <v>32.11</v>
      </c>
      <c r="O408" s="20" t="str">
        <f t="shared" si="37"/>
        <v>OBESITY</v>
      </c>
      <c r="Q408" s="15">
        <v>4.76</v>
      </c>
      <c r="R408" s="20" t="str">
        <f t="shared" si="38"/>
        <v>NORMAL</v>
      </c>
      <c r="T408" s="14">
        <v>1991</v>
      </c>
      <c r="U408" s="15" t="s">
        <v>35</v>
      </c>
      <c r="V408" s="15">
        <v>25</v>
      </c>
      <c r="W408" s="35" t="str">
        <f t="shared" si="39"/>
        <v>25-Aug-1991</v>
      </c>
      <c r="X408" s="28"/>
      <c r="Y408" s="44">
        <f t="shared" si="42"/>
        <v>31</v>
      </c>
      <c r="AA408" s="45">
        <v>3757.84</v>
      </c>
      <c r="AB408" s="15" t="s">
        <v>13</v>
      </c>
      <c r="AC408" s="75" t="s">
        <v>11</v>
      </c>
    </row>
    <row r="409" spans="1:29" ht="15.6" x14ac:dyDescent="0.3">
      <c r="A409" s="1" t="s">
        <v>2792</v>
      </c>
      <c r="C409" s="46" t="s">
        <v>4724</v>
      </c>
      <c r="D409" s="46" t="s">
        <v>5468</v>
      </c>
      <c r="E409" s="46" t="s">
        <v>5467</v>
      </c>
      <c r="G409" s="14">
        <v>1</v>
      </c>
      <c r="I409" s="14" t="s">
        <v>2382</v>
      </c>
      <c r="J409" s="15" t="s">
        <v>2382</v>
      </c>
      <c r="K409" s="66" t="str">
        <f t="shared" si="40"/>
        <v>Yes</v>
      </c>
      <c r="L409" s="66" t="str">
        <f t="shared" si="41"/>
        <v>Yes</v>
      </c>
      <c r="N409" s="14">
        <v>29.8</v>
      </c>
      <c r="O409" s="20" t="str">
        <f t="shared" si="37"/>
        <v>OVERWEIGHT</v>
      </c>
      <c r="Q409" s="15">
        <v>8.24</v>
      </c>
      <c r="R409" s="20" t="str">
        <f t="shared" si="38"/>
        <v>DIABETES</v>
      </c>
      <c r="T409" s="14">
        <v>1991</v>
      </c>
      <c r="U409" s="15" t="s">
        <v>37</v>
      </c>
      <c r="V409" s="15">
        <v>24</v>
      </c>
      <c r="W409" s="35" t="str">
        <f t="shared" si="39"/>
        <v>24-Oct-1991</v>
      </c>
      <c r="X409" s="28"/>
      <c r="Y409" s="44">
        <f t="shared" si="42"/>
        <v>31</v>
      </c>
      <c r="AA409" s="45">
        <v>3761.29</v>
      </c>
      <c r="AB409" s="15" t="s">
        <v>42</v>
      </c>
      <c r="AC409" s="75" t="s">
        <v>11</v>
      </c>
    </row>
    <row r="410" spans="1:29" ht="15.6" x14ac:dyDescent="0.3">
      <c r="A410" s="1" t="s">
        <v>2793</v>
      </c>
      <c r="C410" s="46" t="s">
        <v>4724</v>
      </c>
      <c r="D410" s="46" t="s">
        <v>5470</v>
      </c>
      <c r="E410" s="46" t="s">
        <v>5469</v>
      </c>
      <c r="G410" s="14">
        <v>1</v>
      </c>
      <c r="I410" s="14" t="s">
        <v>2382</v>
      </c>
      <c r="J410" s="15" t="s">
        <v>2380</v>
      </c>
      <c r="K410" s="66" t="str">
        <f t="shared" si="40"/>
        <v>Yes</v>
      </c>
      <c r="L410" s="66" t="str">
        <f t="shared" si="41"/>
        <v>No</v>
      </c>
      <c r="N410" s="14">
        <v>24.01</v>
      </c>
      <c r="O410" s="20" t="str">
        <f t="shared" si="37"/>
        <v>NORMAL WEIGHT</v>
      </c>
      <c r="Q410" s="15">
        <v>4.76</v>
      </c>
      <c r="R410" s="20" t="str">
        <f t="shared" si="38"/>
        <v>NORMAL</v>
      </c>
      <c r="T410" s="14">
        <v>1994</v>
      </c>
      <c r="U410" s="15" t="s">
        <v>15</v>
      </c>
      <c r="V410" s="15">
        <v>21</v>
      </c>
      <c r="W410" s="35" t="str">
        <f t="shared" si="39"/>
        <v>21-Nov-1994</v>
      </c>
      <c r="X410" s="28"/>
      <c r="Y410" s="44">
        <f t="shared" si="42"/>
        <v>28</v>
      </c>
      <c r="AA410" s="45">
        <v>3766.88</v>
      </c>
      <c r="AB410" s="15" t="s">
        <v>13</v>
      </c>
      <c r="AC410" s="75" t="s">
        <v>11</v>
      </c>
    </row>
    <row r="411" spans="1:29" ht="15.6" x14ac:dyDescent="0.3">
      <c r="A411" s="1" t="s">
        <v>2794</v>
      </c>
      <c r="C411" s="46" t="s">
        <v>4721</v>
      </c>
      <c r="D411" s="46" t="s">
        <v>5472</v>
      </c>
      <c r="E411" s="46" t="s">
        <v>5471</v>
      </c>
      <c r="G411" s="14">
        <v>1</v>
      </c>
      <c r="I411" s="14" t="s">
        <v>2380</v>
      </c>
      <c r="J411" s="15" t="s">
        <v>2380</v>
      </c>
      <c r="K411" s="66" t="str">
        <f t="shared" si="40"/>
        <v>No</v>
      </c>
      <c r="L411" s="66" t="str">
        <f t="shared" si="41"/>
        <v>No</v>
      </c>
      <c r="N411" s="14">
        <v>23.21</v>
      </c>
      <c r="O411" s="20" t="str">
        <f t="shared" si="37"/>
        <v>NORMAL WEIGHT</v>
      </c>
      <c r="Q411" s="15">
        <v>6.03</v>
      </c>
      <c r="R411" s="20" t="str">
        <f t="shared" si="38"/>
        <v>PREDIABETES</v>
      </c>
      <c r="T411" s="14">
        <v>1987</v>
      </c>
      <c r="U411" s="15" t="s">
        <v>37</v>
      </c>
      <c r="V411" s="15">
        <v>24</v>
      </c>
      <c r="W411" s="35" t="str">
        <f t="shared" si="39"/>
        <v>24-Oct-1987</v>
      </c>
      <c r="X411" s="28"/>
      <c r="Y411" s="44">
        <f t="shared" si="42"/>
        <v>35</v>
      </c>
      <c r="AA411" s="45">
        <v>3773.23</v>
      </c>
      <c r="AB411" s="15" t="s">
        <v>13</v>
      </c>
      <c r="AC411" s="75" t="s">
        <v>11</v>
      </c>
    </row>
    <row r="412" spans="1:29" ht="15.6" x14ac:dyDescent="0.3">
      <c r="A412" s="1" t="s">
        <v>2795</v>
      </c>
      <c r="C412" s="46" t="s">
        <v>4721</v>
      </c>
      <c r="D412" s="46" t="s">
        <v>5474</v>
      </c>
      <c r="E412" s="46" t="s">
        <v>5473</v>
      </c>
      <c r="G412" s="14">
        <v>1</v>
      </c>
      <c r="I412" s="14" t="s">
        <v>2382</v>
      </c>
      <c r="J412" s="15" t="s">
        <v>2382</v>
      </c>
      <c r="K412" s="66" t="str">
        <f t="shared" si="40"/>
        <v>Yes</v>
      </c>
      <c r="L412" s="66" t="str">
        <f t="shared" si="41"/>
        <v>Yes</v>
      </c>
      <c r="N412" s="14">
        <v>21.2</v>
      </c>
      <c r="O412" s="20" t="str">
        <f t="shared" si="37"/>
        <v>NORMAL WEIGHT</v>
      </c>
      <c r="Q412" s="15">
        <v>4.07</v>
      </c>
      <c r="R412" s="20" t="str">
        <f t="shared" si="38"/>
        <v>NORMAL</v>
      </c>
      <c r="T412" s="14">
        <v>1981</v>
      </c>
      <c r="U412" s="15" t="s">
        <v>30</v>
      </c>
      <c r="V412" s="15">
        <v>13</v>
      </c>
      <c r="W412" s="35" t="str">
        <f t="shared" si="39"/>
        <v>13-Dec-1981</v>
      </c>
      <c r="X412" s="28"/>
      <c r="Y412" s="44">
        <f t="shared" si="42"/>
        <v>41</v>
      </c>
      <c r="AA412" s="45">
        <v>3785.77</v>
      </c>
      <c r="AB412" s="15" t="s">
        <v>13</v>
      </c>
      <c r="AC412" s="75" t="s">
        <v>11</v>
      </c>
    </row>
    <row r="413" spans="1:29" ht="15.6" x14ac:dyDescent="0.3">
      <c r="A413" s="1" t="s">
        <v>2796</v>
      </c>
      <c r="C413" s="46" t="s">
        <v>4724</v>
      </c>
      <c r="D413" s="46" t="s">
        <v>5476</v>
      </c>
      <c r="E413" s="46" t="s">
        <v>5475</v>
      </c>
      <c r="G413" s="14">
        <v>1</v>
      </c>
      <c r="I413" s="14" t="s">
        <v>2382</v>
      </c>
      <c r="J413" s="15" t="s">
        <v>2382</v>
      </c>
      <c r="K413" s="66" t="str">
        <f t="shared" si="40"/>
        <v>Yes</v>
      </c>
      <c r="L413" s="66" t="str">
        <f t="shared" si="41"/>
        <v>Yes</v>
      </c>
      <c r="N413" s="14">
        <v>28.215</v>
      </c>
      <c r="O413" s="20" t="str">
        <f t="shared" si="37"/>
        <v>OVERWEIGHT</v>
      </c>
      <c r="Q413" s="15">
        <v>8.26</v>
      </c>
      <c r="R413" s="20" t="str">
        <f t="shared" si="38"/>
        <v>DIABETES</v>
      </c>
      <c r="T413" s="14">
        <v>1988</v>
      </c>
      <c r="U413" s="15" t="s">
        <v>35</v>
      </c>
      <c r="V413" s="15">
        <v>28</v>
      </c>
      <c r="W413" s="35" t="str">
        <f t="shared" si="39"/>
        <v>28-Aug-1988</v>
      </c>
      <c r="X413" s="28"/>
      <c r="Y413" s="44">
        <f t="shared" si="42"/>
        <v>34</v>
      </c>
      <c r="AA413" s="45">
        <v>3793.55</v>
      </c>
      <c r="AB413" s="15" t="s">
        <v>13</v>
      </c>
      <c r="AC413" s="75" t="s">
        <v>11</v>
      </c>
    </row>
    <row r="414" spans="1:29" ht="15.6" x14ac:dyDescent="0.3">
      <c r="A414" s="1" t="s">
        <v>2797</v>
      </c>
      <c r="C414" s="46" t="s">
        <v>4721</v>
      </c>
      <c r="D414" s="46" t="s">
        <v>5478</v>
      </c>
      <c r="E414" s="46" t="s">
        <v>5477</v>
      </c>
      <c r="G414" s="14">
        <v>1</v>
      </c>
      <c r="I414" s="14" t="s">
        <v>2380</v>
      </c>
      <c r="J414" s="15" t="s">
        <v>2380</v>
      </c>
      <c r="K414" s="66" t="str">
        <f t="shared" si="40"/>
        <v>No</v>
      </c>
      <c r="L414" s="66" t="str">
        <f t="shared" si="41"/>
        <v>No</v>
      </c>
      <c r="N414" s="14">
        <v>38.094999999999999</v>
      </c>
      <c r="O414" s="20" t="str">
        <f t="shared" si="37"/>
        <v>OBESITY</v>
      </c>
      <c r="Q414" s="15">
        <v>4.76</v>
      </c>
      <c r="R414" s="20" t="str">
        <f t="shared" si="38"/>
        <v>NORMAL</v>
      </c>
      <c r="T414" s="14">
        <v>1999</v>
      </c>
      <c r="U414" s="15" t="s">
        <v>18</v>
      </c>
      <c r="V414" s="15">
        <v>24</v>
      </c>
      <c r="W414" s="35" t="str">
        <f t="shared" si="39"/>
        <v>24-Jun-1999</v>
      </c>
      <c r="X414" s="28"/>
      <c r="Y414" s="44">
        <f t="shared" si="42"/>
        <v>23</v>
      </c>
      <c r="AA414" s="45">
        <v>3796.36</v>
      </c>
      <c r="AB414" s="15" t="s">
        <v>23</v>
      </c>
      <c r="AC414" s="75" t="s">
        <v>11</v>
      </c>
    </row>
    <row r="415" spans="1:29" ht="15.6" x14ac:dyDescent="0.3">
      <c r="A415" s="1" t="s">
        <v>2798</v>
      </c>
      <c r="C415" s="46" t="s">
        <v>4721</v>
      </c>
      <c r="D415" s="46" t="s">
        <v>5480</v>
      </c>
      <c r="E415" s="46" t="s">
        <v>5479</v>
      </c>
      <c r="G415" s="14">
        <v>1</v>
      </c>
      <c r="I415" s="14" t="s">
        <v>2382</v>
      </c>
      <c r="J415" s="15" t="s">
        <v>2382</v>
      </c>
      <c r="K415" s="66" t="str">
        <f t="shared" si="40"/>
        <v>Yes</v>
      </c>
      <c r="L415" s="66" t="str">
        <f t="shared" si="41"/>
        <v>Yes</v>
      </c>
      <c r="N415" s="14">
        <v>22.61</v>
      </c>
      <c r="O415" s="20" t="str">
        <f t="shared" si="37"/>
        <v>NORMAL WEIGHT</v>
      </c>
      <c r="Q415" s="15">
        <v>6.13</v>
      </c>
      <c r="R415" s="20" t="str">
        <f t="shared" si="38"/>
        <v>PREDIABETES</v>
      </c>
      <c r="T415" s="14">
        <v>1981</v>
      </c>
      <c r="U415" s="15" t="s">
        <v>20</v>
      </c>
      <c r="V415" s="15">
        <v>29</v>
      </c>
      <c r="W415" s="35" t="str">
        <f t="shared" si="39"/>
        <v>29-Sep-1981</v>
      </c>
      <c r="X415" s="28"/>
      <c r="Y415" s="44">
        <f t="shared" si="42"/>
        <v>41</v>
      </c>
      <c r="AA415" s="45">
        <v>3797.2</v>
      </c>
      <c r="AB415" s="15" t="s">
        <v>23</v>
      </c>
      <c r="AC415" s="75" t="s">
        <v>11</v>
      </c>
    </row>
    <row r="416" spans="1:29" ht="15.6" x14ac:dyDescent="0.3">
      <c r="A416" s="1" t="s">
        <v>2799</v>
      </c>
      <c r="C416" s="46" t="s">
        <v>4724</v>
      </c>
      <c r="D416" s="46" t="s">
        <v>5482</v>
      </c>
      <c r="E416" s="46" t="s">
        <v>5481</v>
      </c>
      <c r="G416" s="14">
        <v>2</v>
      </c>
      <c r="I416" s="14" t="s">
        <v>2382</v>
      </c>
      <c r="J416" s="15" t="s">
        <v>2382</v>
      </c>
      <c r="K416" s="66" t="str">
        <f t="shared" si="40"/>
        <v>Yes</v>
      </c>
      <c r="L416" s="66" t="str">
        <f t="shared" si="41"/>
        <v>Yes</v>
      </c>
      <c r="N416" s="14">
        <v>24.32</v>
      </c>
      <c r="O416" s="20" t="str">
        <f t="shared" si="37"/>
        <v>NORMAL WEIGHT</v>
      </c>
      <c r="Q416" s="15">
        <v>10.47</v>
      </c>
      <c r="R416" s="20" t="str">
        <f t="shared" si="38"/>
        <v>DIABETES</v>
      </c>
      <c r="T416" s="14">
        <v>1994</v>
      </c>
      <c r="U416" s="15" t="s">
        <v>35</v>
      </c>
      <c r="V416" s="15">
        <v>12</v>
      </c>
      <c r="W416" s="35" t="str">
        <f t="shared" si="39"/>
        <v>12-Aug-1994</v>
      </c>
      <c r="X416" s="28"/>
      <c r="Y416" s="44">
        <f t="shared" si="42"/>
        <v>28</v>
      </c>
      <c r="AA416" s="45">
        <v>3847.67</v>
      </c>
      <c r="AB416" s="15" t="s">
        <v>42</v>
      </c>
      <c r="AC416" s="75" t="s">
        <v>12</v>
      </c>
    </row>
    <row r="417" spans="1:29" ht="15.6" x14ac:dyDescent="0.3">
      <c r="A417" s="1" t="s">
        <v>2800</v>
      </c>
      <c r="C417" s="46" t="s">
        <v>4724</v>
      </c>
      <c r="D417" s="46" t="s">
        <v>4735</v>
      </c>
      <c r="E417" s="46" t="s">
        <v>5483</v>
      </c>
      <c r="G417" s="14">
        <v>1</v>
      </c>
      <c r="I417" s="14" t="s">
        <v>2382</v>
      </c>
      <c r="J417" s="15" t="s">
        <v>2382</v>
      </c>
      <c r="K417" s="66" t="str">
        <f t="shared" si="40"/>
        <v>Yes</v>
      </c>
      <c r="L417" s="66" t="str">
        <f t="shared" si="41"/>
        <v>Yes</v>
      </c>
      <c r="N417" s="14">
        <v>20.96</v>
      </c>
      <c r="O417" s="20" t="str">
        <f t="shared" si="37"/>
        <v>NORMAL WEIGHT</v>
      </c>
      <c r="Q417" s="15">
        <v>4.04</v>
      </c>
      <c r="R417" s="20" t="str">
        <f t="shared" si="38"/>
        <v>NORMAL</v>
      </c>
      <c r="T417" s="14">
        <v>1991</v>
      </c>
      <c r="U417" s="15" t="s">
        <v>35</v>
      </c>
      <c r="V417" s="15">
        <v>19</v>
      </c>
      <c r="W417" s="35" t="str">
        <f t="shared" si="39"/>
        <v>19-Aug-1991</v>
      </c>
      <c r="X417" s="28"/>
      <c r="Y417" s="44">
        <f t="shared" si="42"/>
        <v>31</v>
      </c>
      <c r="AA417" s="45">
        <v>3857.76</v>
      </c>
      <c r="AB417" s="15" t="s">
        <v>168</v>
      </c>
      <c r="AC417" s="75" t="s">
        <v>12</v>
      </c>
    </row>
    <row r="418" spans="1:29" ht="15.6" x14ac:dyDescent="0.3">
      <c r="A418" s="1" t="s">
        <v>2801</v>
      </c>
      <c r="C418" s="46" t="s">
        <v>4721</v>
      </c>
      <c r="D418" s="46" t="s">
        <v>5485</v>
      </c>
      <c r="E418" s="46" t="s">
        <v>5484</v>
      </c>
      <c r="G418" s="50">
        <v>0</v>
      </c>
      <c r="I418" s="14" t="s">
        <v>2382</v>
      </c>
      <c r="J418" s="15" t="s">
        <v>2380</v>
      </c>
      <c r="K418" s="66" t="str">
        <f t="shared" si="40"/>
        <v>Yes</v>
      </c>
      <c r="L418" s="66" t="str">
        <f t="shared" si="41"/>
        <v>No</v>
      </c>
      <c r="N418" s="14">
        <v>19.68</v>
      </c>
      <c r="O418" s="20" t="str">
        <f t="shared" si="37"/>
        <v>NORMAL WEIGHT</v>
      </c>
      <c r="Q418" s="15">
        <v>5.74</v>
      </c>
      <c r="R418" s="20" t="str">
        <f t="shared" si="38"/>
        <v>PREDIABETES</v>
      </c>
      <c r="T418" s="14">
        <v>2001</v>
      </c>
      <c r="U418" s="15" t="s">
        <v>18</v>
      </c>
      <c r="V418" s="15">
        <v>6</v>
      </c>
      <c r="W418" s="35" t="str">
        <f t="shared" si="39"/>
        <v>6-Jun-2001</v>
      </c>
      <c r="X418" s="28"/>
      <c r="Y418" s="44">
        <f t="shared" si="42"/>
        <v>22</v>
      </c>
      <c r="AA418" s="45">
        <v>3858.51</v>
      </c>
      <c r="AB418" s="15" t="s">
        <v>200</v>
      </c>
      <c r="AC418" s="75" t="s">
        <v>11</v>
      </c>
    </row>
    <row r="419" spans="1:29" ht="15.6" x14ac:dyDescent="0.3">
      <c r="A419" s="1" t="s">
        <v>2802</v>
      </c>
      <c r="C419" s="46" t="s">
        <v>4721</v>
      </c>
      <c r="D419" s="46" t="s">
        <v>5356</v>
      </c>
      <c r="E419" s="46" t="s">
        <v>5486</v>
      </c>
      <c r="G419" s="14">
        <v>1</v>
      </c>
      <c r="I419" s="14" t="s">
        <v>2382</v>
      </c>
      <c r="J419" s="15" t="s">
        <v>2380</v>
      </c>
      <c r="K419" s="66" t="str">
        <f t="shared" si="40"/>
        <v>Yes</v>
      </c>
      <c r="L419" s="66" t="str">
        <f t="shared" si="41"/>
        <v>No</v>
      </c>
      <c r="N419" s="14">
        <v>18.100000000000001</v>
      </c>
      <c r="O419" s="20" t="str">
        <f t="shared" si="37"/>
        <v>UNDERWEIGHT</v>
      </c>
      <c r="Q419" s="15">
        <v>6.33</v>
      </c>
      <c r="R419" s="20" t="str">
        <f t="shared" si="38"/>
        <v>PREDIABETES</v>
      </c>
      <c r="T419" s="14">
        <v>2001</v>
      </c>
      <c r="U419" s="15" t="s">
        <v>37</v>
      </c>
      <c r="V419" s="15">
        <v>18</v>
      </c>
      <c r="W419" s="35" t="str">
        <f t="shared" si="39"/>
        <v>18-Oct-2001</v>
      </c>
      <c r="X419" s="28"/>
      <c r="Y419" s="44">
        <f t="shared" si="42"/>
        <v>21</v>
      </c>
      <c r="AA419" s="45">
        <v>3861.21</v>
      </c>
      <c r="AB419" s="15" t="s">
        <v>168</v>
      </c>
      <c r="AC419" s="75" t="s">
        <v>11</v>
      </c>
    </row>
    <row r="420" spans="1:29" ht="15.6" x14ac:dyDescent="0.3">
      <c r="A420" s="1" t="s">
        <v>2803</v>
      </c>
      <c r="C420" s="46" t="s">
        <v>4721</v>
      </c>
      <c r="D420" s="46" t="s">
        <v>5488</v>
      </c>
      <c r="E420" s="46" t="s">
        <v>5487</v>
      </c>
      <c r="G420" s="50">
        <v>0</v>
      </c>
      <c r="I420" s="14" t="s">
        <v>2380</v>
      </c>
      <c r="J420" s="15" t="s">
        <v>2382</v>
      </c>
      <c r="K420" s="66" t="str">
        <f t="shared" si="40"/>
        <v>No</v>
      </c>
      <c r="L420" s="66" t="str">
        <f t="shared" si="41"/>
        <v>Yes</v>
      </c>
      <c r="N420" s="14">
        <v>29.64</v>
      </c>
      <c r="O420" s="20" t="str">
        <f t="shared" si="37"/>
        <v>OVERWEIGHT</v>
      </c>
      <c r="Q420" s="15">
        <v>4.28</v>
      </c>
      <c r="R420" s="20" t="str">
        <f t="shared" si="38"/>
        <v>NORMAL</v>
      </c>
      <c r="T420" s="14">
        <v>1990</v>
      </c>
      <c r="U420" s="15" t="s">
        <v>18</v>
      </c>
      <c r="V420" s="15">
        <v>24</v>
      </c>
      <c r="W420" s="35" t="str">
        <f t="shared" si="39"/>
        <v>24-Jun-1990</v>
      </c>
      <c r="X420" s="28"/>
      <c r="Y420" s="44">
        <f t="shared" si="42"/>
        <v>32</v>
      </c>
      <c r="AA420" s="45">
        <v>3866.86</v>
      </c>
      <c r="AB420" s="15" t="s">
        <v>23</v>
      </c>
      <c r="AC420" s="75" t="s">
        <v>16</v>
      </c>
    </row>
    <row r="421" spans="1:29" ht="15.6" x14ac:dyDescent="0.3">
      <c r="A421" s="1" t="s">
        <v>2804</v>
      </c>
      <c r="C421" s="46" t="s">
        <v>4721</v>
      </c>
      <c r="D421" s="46" t="s">
        <v>5490</v>
      </c>
      <c r="E421" s="46" t="s">
        <v>5489</v>
      </c>
      <c r="G421" s="14">
        <v>2</v>
      </c>
      <c r="I421" s="14" t="s">
        <v>2382</v>
      </c>
      <c r="J421" s="15" t="s">
        <v>2382</v>
      </c>
      <c r="K421" s="66" t="str">
        <f t="shared" si="40"/>
        <v>Yes</v>
      </c>
      <c r="L421" s="66" t="str">
        <f t="shared" si="41"/>
        <v>Yes</v>
      </c>
      <c r="N421" s="14">
        <v>25.3</v>
      </c>
      <c r="O421" s="20" t="str">
        <f t="shared" si="37"/>
        <v>OVERWEIGHT</v>
      </c>
      <c r="Q421" s="15">
        <v>9.4700000000000006</v>
      </c>
      <c r="R421" s="20" t="str">
        <f t="shared" si="38"/>
        <v>DIABETES</v>
      </c>
      <c r="T421" s="14">
        <v>1991</v>
      </c>
      <c r="U421" s="15" t="s">
        <v>10</v>
      </c>
      <c r="V421" s="15">
        <v>25</v>
      </c>
      <c r="W421" s="35" t="str">
        <f t="shared" si="39"/>
        <v>25-Jul-1991</v>
      </c>
      <c r="X421" s="28"/>
      <c r="Y421" s="44">
        <f t="shared" si="42"/>
        <v>31</v>
      </c>
      <c r="AA421" s="45">
        <v>3875.73</v>
      </c>
      <c r="AB421" s="15" t="s">
        <v>13</v>
      </c>
      <c r="AC421" s="75" t="s">
        <v>11</v>
      </c>
    </row>
    <row r="422" spans="1:29" ht="15.6" x14ac:dyDescent="0.3">
      <c r="A422" s="1" t="s">
        <v>2805</v>
      </c>
      <c r="C422" s="46" t="s">
        <v>4724</v>
      </c>
      <c r="D422" s="46" t="s">
        <v>5492</v>
      </c>
      <c r="E422" s="46" t="s">
        <v>5491</v>
      </c>
      <c r="G422" s="50">
        <v>0</v>
      </c>
      <c r="I422" s="14" t="s">
        <v>2380</v>
      </c>
      <c r="J422" s="15" t="s">
        <v>2382</v>
      </c>
      <c r="K422" s="66" t="str">
        <f t="shared" si="40"/>
        <v>No</v>
      </c>
      <c r="L422" s="66" t="str">
        <f t="shared" si="41"/>
        <v>Yes</v>
      </c>
      <c r="N422" s="14">
        <v>27.6</v>
      </c>
      <c r="O422" s="20" t="str">
        <f t="shared" si="37"/>
        <v>OVERWEIGHT</v>
      </c>
      <c r="Q422" s="15">
        <v>4.8499999999999996</v>
      </c>
      <c r="R422" s="20" t="str">
        <f t="shared" si="38"/>
        <v>NORMAL</v>
      </c>
      <c r="T422" s="14">
        <v>1996</v>
      </c>
      <c r="U422" s="15" t="s">
        <v>37</v>
      </c>
      <c r="V422" s="15">
        <v>23</v>
      </c>
      <c r="W422" s="35" t="str">
        <f t="shared" si="39"/>
        <v>23-Oct-1996</v>
      </c>
      <c r="X422" s="28"/>
      <c r="Y422" s="44">
        <f t="shared" si="42"/>
        <v>26</v>
      </c>
      <c r="AA422" s="45">
        <v>3877.3</v>
      </c>
      <c r="AB422" s="15" t="s">
        <v>23</v>
      </c>
      <c r="AC422" s="75" t="s">
        <v>16</v>
      </c>
    </row>
    <row r="423" spans="1:29" ht="15.6" x14ac:dyDescent="0.3">
      <c r="A423" s="1" t="s">
        <v>2806</v>
      </c>
      <c r="C423" s="46" t="s">
        <v>4721</v>
      </c>
      <c r="D423" s="46" t="s">
        <v>5493</v>
      </c>
      <c r="E423" s="46" t="s">
        <v>4933</v>
      </c>
      <c r="G423" s="14">
        <v>1</v>
      </c>
      <c r="I423" s="14" t="s">
        <v>2382</v>
      </c>
      <c r="J423" s="15" t="s">
        <v>2382</v>
      </c>
      <c r="K423" s="66" t="str">
        <f t="shared" si="40"/>
        <v>Yes</v>
      </c>
      <c r="L423" s="66" t="str">
        <f t="shared" si="41"/>
        <v>Yes</v>
      </c>
      <c r="N423" s="14">
        <v>27.645</v>
      </c>
      <c r="O423" s="20" t="str">
        <f t="shared" si="37"/>
        <v>OVERWEIGHT</v>
      </c>
      <c r="Q423" s="15">
        <v>11.03</v>
      </c>
      <c r="R423" s="20" t="str">
        <f t="shared" si="38"/>
        <v>DIABETES</v>
      </c>
      <c r="T423" s="14">
        <v>2004</v>
      </c>
      <c r="U423" s="15" t="s">
        <v>10</v>
      </c>
      <c r="V423" s="15">
        <v>13</v>
      </c>
      <c r="W423" s="35" t="str">
        <f t="shared" si="39"/>
        <v>13-Jul-2004</v>
      </c>
      <c r="X423" s="28"/>
      <c r="Y423" s="44">
        <f t="shared" si="42"/>
        <v>18</v>
      </c>
      <c r="AA423" s="45">
        <v>3889.2</v>
      </c>
      <c r="AB423" s="15" t="s">
        <v>23</v>
      </c>
      <c r="AC423" s="75" t="s">
        <v>11</v>
      </c>
    </row>
    <row r="424" spans="1:29" ht="15.6" x14ac:dyDescent="0.3">
      <c r="A424" s="1" t="s">
        <v>2807</v>
      </c>
      <c r="C424" s="46" t="s">
        <v>4721</v>
      </c>
      <c r="D424" s="46" t="s">
        <v>5495</v>
      </c>
      <c r="E424" s="46" t="s">
        <v>5494</v>
      </c>
      <c r="G424" s="14">
        <v>2</v>
      </c>
      <c r="I424" s="14" t="s">
        <v>2382</v>
      </c>
      <c r="J424" s="15" t="s">
        <v>2380</v>
      </c>
      <c r="K424" s="66" t="str">
        <f t="shared" si="40"/>
        <v>Yes</v>
      </c>
      <c r="L424" s="66" t="str">
        <f t="shared" si="41"/>
        <v>No</v>
      </c>
      <c r="N424" s="14">
        <v>27.6</v>
      </c>
      <c r="O424" s="20" t="str">
        <f t="shared" si="37"/>
        <v>OVERWEIGHT</v>
      </c>
      <c r="Q424" s="15">
        <v>5.22</v>
      </c>
      <c r="R424" s="20" t="str">
        <f t="shared" si="38"/>
        <v>NORMAL</v>
      </c>
      <c r="T424" s="14">
        <v>1993</v>
      </c>
      <c r="U424" s="15" t="s">
        <v>20</v>
      </c>
      <c r="V424" s="15">
        <v>14</v>
      </c>
      <c r="W424" s="35" t="str">
        <f t="shared" si="39"/>
        <v>14-Sep-1993</v>
      </c>
      <c r="X424" s="28"/>
      <c r="Y424" s="44">
        <f t="shared" si="42"/>
        <v>29</v>
      </c>
      <c r="AA424" s="45">
        <v>3898.35</v>
      </c>
      <c r="AB424" s="15" t="s">
        <v>23</v>
      </c>
      <c r="AC424" s="75" t="s">
        <v>11</v>
      </c>
    </row>
    <row r="425" spans="1:29" ht="15.6" x14ac:dyDescent="0.3">
      <c r="A425" s="1" t="s">
        <v>2808</v>
      </c>
      <c r="C425" s="46" t="s">
        <v>4721</v>
      </c>
      <c r="D425" s="46" t="s">
        <v>5497</v>
      </c>
      <c r="E425" s="46" t="s">
        <v>5496</v>
      </c>
      <c r="G425" s="14">
        <v>2</v>
      </c>
      <c r="I425" s="14" t="s">
        <v>2380</v>
      </c>
      <c r="J425" s="15" t="s">
        <v>2382</v>
      </c>
      <c r="K425" s="66" t="str">
        <f t="shared" si="40"/>
        <v>No</v>
      </c>
      <c r="L425" s="66" t="str">
        <f t="shared" si="41"/>
        <v>Yes</v>
      </c>
      <c r="N425" s="14">
        <v>25.08</v>
      </c>
      <c r="O425" s="20" t="str">
        <f t="shared" si="37"/>
        <v>OVERWEIGHT</v>
      </c>
      <c r="Q425" s="15">
        <v>9.52</v>
      </c>
      <c r="R425" s="20" t="str">
        <f t="shared" si="38"/>
        <v>DIABETES</v>
      </c>
      <c r="T425" s="14">
        <v>1981</v>
      </c>
      <c r="U425" s="15" t="s">
        <v>35</v>
      </c>
      <c r="V425" s="15">
        <v>27</v>
      </c>
      <c r="W425" s="35" t="str">
        <f t="shared" si="39"/>
        <v>27-Aug-1981</v>
      </c>
      <c r="X425" s="28"/>
      <c r="Y425" s="44">
        <f t="shared" si="42"/>
        <v>41</v>
      </c>
      <c r="AA425" s="45">
        <v>3902.07</v>
      </c>
      <c r="AB425" s="15" t="s">
        <v>13</v>
      </c>
      <c r="AC425" s="75" t="s">
        <v>11</v>
      </c>
    </row>
    <row r="426" spans="1:29" ht="15.6" x14ac:dyDescent="0.3">
      <c r="A426" s="1" t="s">
        <v>2809</v>
      </c>
      <c r="C426" s="46" t="s">
        <v>4724</v>
      </c>
      <c r="D426" s="46" t="s">
        <v>5480</v>
      </c>
      <c r="E426" s="46" t="s">
        <v>5498</v>
      </c>
      <c r="G426" s="50">
        <v>0</v>
      </c>
      <c r="I426" s="14" t="s">
        <v>2380</v>
      </c>
      <c r="J426" s="15" t="s">
        <v>2380</v>
      </c>
      <c r="K426" s="66" t="str">
        <f t="shared" si="40"/>
        <v>No</v>
      </c>
      <c r="L426" s="66" t="str">
        <f t="shared" si="41"/>
        <v>No</v>
      </c>
      <c r="N426" s="14">
        <v>30.02</v>
      </c>
      <c r="O426" s="20" t="str">
        <f t="shared" si="37"/>
        <v>OBESITY</v>
      </c>
      <c r="Q426" s="15">
        <v>11.09</v>
      </c>
      <c r="R426" s="20" t="str">
        <f t="shared" si="38"/>
        <v>DIABETES</v>
      </c>
      <c r="T426" s="14">
        <v>1997</v>
      </c>
      <c r="U426" s="15" t="s">
        <v>15</v>
      </c>
      <c r="V426" s="15">
        <v>24</v>
      </c>
      <c r="W426" s="35" t="str">
        <f t="shared" si="39"/>
        <v>24-Nov-1997</v>
      </c>
      <c r="X426" s="28"/>
      <c r="Y426" s="44">
        <f t="shared" si="42"/>
        <v>25</v>
      </c>
      <c r="AA426" s="45">
        <v>3906.13</v>
      </c>
      <c r="AB426" s="15" t="s">
        <v>42</v>
      </c>
      <c r="AC426" s="75" t="s">
        <v>12</v>
      </c>
    </row>
    <row r="427" spans="1:29" ht="15.6" x14ac:dyDescent="0.3">
      <c r="A427" s="1" t="s">
        <v>2810</v>
      </c>
      <c r="C427" s="46" t="s">
        <v>4724</v>
      </c>
      <c r="D427" s="46" t="s">
        <v>5112</v>
      </c>
      <c r="E427" s="46" t="s">
        <v>5499</v>
      </c>
      <c r="G427" s="14">
        <v>2</v>
      </c>
      <c r="I427" s="14" t="s">
        <v>2382</v>
      </c>
      <c r="J427" s="15" t="s">
        <v>2382</v>
      </c>
      <c r="K427" s="66" t="str">
        <f t="shared" si="40"/>
        <v>Yes</v>
      </c>
      <c r="L427" s="66" t="str">
        <f t="shared" si="41"/>
        <v>Yes</v>
      </c>
      <c r="N427" s="14">
        <v>27.36</v>
      </c>
      <c r="O427" s="20" t="str">
        <f t="shared" si="37"/>
        <v>OVERWEIGHT</v>
      </c>
      <c r="Q427" s="15">
        <v>9.4499999999999993</v>
      </c>
      <c r="R427" s="20" t="str">
        <f t="shared" si="38"/>
        <v>DIABETES</v>
      </c>
      <c r="T427" s="14">
        <v>1985</v>
      </c>
      <c r="U427" s="15" t="s">
        <v>10</v>
      </c>
      <c r="V427" s="15">
        <v>5</v>
      </c>
      <c r="W427" s="35" t="str">
        <f t="shared" si="39"/>
        <v>5-Jul-1985</v>
      </c>
      <c r="X427" s="28"/>
      <c r="Y427" s="44">
        <f t="shared" si="42"/>
        <v>37</v>
      </c>
      <c r="AA427" s="45">
        <v>3910.44</v>
      </c>
      <c r="AB427" s="15" t="s">
        <v>13</v>
      </c>
      <c r="AC427" s="75" t="s">
        <v>11</v>
      </c>
    </row>
    <row r="428" spans="1:29" ht="15.6" x14ac:dyDescent="0.3">
      <c r="A428" s="1" t="s">
        <v>2811</v>
      </c>
      <c r="C428" s="46" t="s">
        <v>4721</v>
      </c>
      <c r="D428" s="46" t="s">
        <v>5501</v>
      </c>
      <c r="E428" s="46" t="s">
        <v>5500</v>
      </c>
      <c r="G428" s="50">
        <v>0</v>
      </c>
      <c r="I428" s="14" t="s">
        <v>2382</v>
      </c>
      <c r="J428" s="15" t="s">
        <v>2380</v>
      </c>
      <c r="K428" s="66" t="str">
        <f t="shared" si="40"/>
        <v>Yes</v>
      </c>
      <c r="L428" s="66" t="str">
        <f t="shared" si="41"/>
        <v>No</v>
      </c>
      <c r="N428" s="14">
        <v>22.2</v>
      </c>
      <c r="O428" s="20" t="str">
        <f t="shared" si="37"/>
        <v>NORMAL WEIGHT</v>
      </c>
      <c r="Q428" s="15">
        <v>5.51</v>
      </c>
      <c r="R428" s="20" t="str">
        <f t="shared" si="38"/>
        <v>NORMAL</v>
      </c>
      <c r="T428" s="14">
        <v>2000</v>
      </c>
      <c r="U428" s="15" t="s">
        <v>10</v>
      </c>
      <c r="V428" s="15">
        <v>10</v>
      </c>
      <c r="W428" s="35" t="str">
        <f t="shared" si="39"/>
        <v>10-Jul-2000</v>
      </c>
      <c r="X428" s="28"/>
      <c r="Y428" s="44">
        <f t="shared" si="42"/>
        <v>22</v>
      </c>
      <c r="AA428" s="45">
        <v>3925.76</v>
      </c>
      <c r="AB428" s="15" t="s">
        <v>247</v>
      </c>
      <c r="AC428" s="75" t="s">
        <v>11</v>
      </c>
    </row>
    <row r="429" spans="1:29" ht="15.6" x14ac:dyDescent="0.3">
      <c r="A429" s="1" t="s">
        <v>2812</v>
      </c>
      <c r="C429" s="46" t="s">
        <v>4721</v>
      </c>
      <c r="D429" s="46" t="s">
        <v>5503</v>
      </c>
      <c r="E429" s="46" t="s">
        <v>5502</v>
      </c>
      <c r="G429" s="14">
        <v>1</v>
      </c>
      <c r="I429" s="14" t="s">
        <v>2382</v>
      </c>
      <c r="J429" s="15" t="s">
        <v>2380</v>
      </c>
      <c r="K429" s="66" t="str">
        <f t="shared" si="40"/>
        <v>Yes</v>
      </c>
      <c r="L429" s="66" t="str">
        <f t="shared" si="41"/>
        <v>No</v>
      </c>
      <c r="N429" s="14">
        <v>25.71</v>
      </c>
      <c r="O429" s="20" t="str">
        <f t="shared" si="37"/>
        <v>OVERWEIGHT</v>
      </c>
      <c r="Q429" s="15">
        <v>4.18</v>
      </c>
      <c r="R429" s="20" t="str">
        <f t="shared" si="38"/>
        <v>NORMAL</v>
      </c>
      <c r="T429" s="14">
        <v>2002</v>
      </c>
      <c r="U429" s="15" t="s">
        <v>18</v>
      </c>
      <c r="V429" s="15">
        <v>15</v>
      </c>
      <c r="W429" s="35" t="str">
        <f t="shared" si="39"/>
        <v>15-Jun-2002</v>
      </c>
      <c r="X429" s="28"/>
      <c r="Y429" s="44">
        <f t="shared" si="42"/>
        <v>20</v>
      </c>
      <c r="AA429" s="45">
        <v>3931.51</v>
      </c>
      <c r="AB429" s="15" t="s">
        <v>42</v>
      </c>
      <c r="AC429" s="75" t="s">
        <v>11</v>
      </c>
    </row>
    <row r="430" spans="1:29" ht="15.6" x14ac:dyDescent="0.3">
      <c r="A430" s="1" t="s">
        <v>2813</v>
      </c>
      <c r="C430" s="46" t="s">
        <v>4721</v>
      </c>
      <c r="D430" s="46" t="s">
        <v>4876</v>
      </c>
      <c r="E430" s="46" t="s">
        <v>5504</v>
      </c>
      <c r="G430" s="14">
        <v>1</v>
      </c>
      <c r="I430" s="14" t="s">
        <v>2380</v>
      </c>
      <c r="J430" s="15" t="s">
        <v>2382</v>
      </c>
      <c r="K430" s="66" t="str">
        <f t="shared" si="40"/>
        <v>No</v>
      </c>
      <c r="L430" s="66" t="str">
        <f t="shared" si="41"/>
        <v>Yes</v>
      </c>
      <c r="N430" s="14">
        <v>41.91</v>
      </c>
      <c r="O430" s="20" t="str">
        <f t="shared" si="37"/>
        <v>OBESITY</v>
      </c>
      <c r="Q430" s="15">
        <v>5.98</v>
      </c>
      <c r="R430" s="20" t="str">
        <f t="shared" si="38"/>
        <v>PREDIABETES</v>
      </c>
      <c r="T430" s="14">
        <v>1988</v>
      </c>
      <c r="U430" s="15" t="s">
        <v>37</v>
      </c>
      <c r="V430" s="15">
        <v>24</v>
      </c>
      <c r="W430" s="35" t="str">
        <f t="shared" si="39"/>
        <v>24-Oct-1988</v>
      </c>
      <c r="X430" s="28"/>
      <c r="Y430" s="44">
        <f t="shared" si="42"/>
        <v>34</v>
      </c>
      <c r="AA430" s="45">
        <v>3935.18</v>
      </c>
      <c r="AB430" s="15" t="s">
        <v>13</v>
      </c>
      <c r="AC430" s="75" t="s">
        <v>12</v>
      </c>
    </row>
    <row r="431" spans="1:29" ht="15.6" x14ac:dyDescent="0.3">
      <c r="A431" s="1" t="s">
        <v>2814</v>
      </c>
      <c r="C431" s="46" t="s">
        <v>4721</v>
      </c>
      <c r="D431" s="46" t="s">
        <v>5506</v>
      </c>
      <c r="E431" s="46" t="s">
        <v>5505</v>
      </c>
      <c r="G431" s="50">
        <v>0</v>
      </c>
      <c r="I431" s="14" t="s">
        <v>2382</v>
      </c>
      <c r="J431" s="15" t="s">
        <v>2380</v>
      </c>
      <c r="K431" s="66" t="str">
        <f t="shared" si="40"/>
        <v>Yes</v>
      </c>
      <c r="L431" s="66" t="str">
        <f t="shared" si="41"/>
        <v>No</v>
      </c>
      <c r="N431" s="14">
        <v>25.85</v>
      </c>
      <c r="O431" s="20" t="str">
        <f t="shared" si="37"/>
        <v>OVERWEIGHT</v>
      </c>
      <c r="Q431" s="15">
        <v>10.16</v>
      </c>
      <c r="R431" s="20" t="str">
        <f t="shared" si="38"/>
        <v>DIABETES</v>
      </c>
      <c r="T431" s="14">
        <v>1993</v>
      </c>
      <c r="U431" s="15" t="s">
        <v>20</v>
      </c>
      <c r="V431" s="15">
        <v>29</v>
      </c>
      <c r="W431" s="35" t="str">
        <f t="shared" si="39"/>
        <v>29-Sep-1993</v>
      </c>
      <c r="X431" s="28"/>
      <c r="Y431" s="44">
        <f t="shared" si="42"/>
        <v>29</v>
      </c>
      <c r="AA431" s="45">
        <v>3943.6</v>
      </c>
      <c r="AB431" s="15" t="s">
        <v>247</v>
      </c>
      <c r="AC431" s="75" t="s">
        <v>11</v>
      </c>
    </row>
    <row r="432" spans="1:29" ht="15.6" x14ac:dyDescent="0.3">
      <c r="A432" s="1" t="s">
        <v>2815</v>
      </c>
      <c r="C432" s="46" t="s">
        <v>4721</v>
      </c>
      <c r="D432" s="46" t="s">
        <v>5508</v>
      </c>
      <c r="E432" s="46" t="s">
        <v>5507</v>
      </c>
      <c r="G432" s="14">
        <v>2</v>
      </c>
      <c r="I432" s="14" t="s">
        <v>2382</v>
      </c>
      <c r="J432" s="15" t="s">
        <v>2380</v>
      </c>
      <c r="K432" s="66" t="str">
        <f t="shared" si="40"/>
        <v>Yes</v>
      </c>
      <c r="L432" s="66" t="str">
        <f t="shared" si="41"/>
        <v>No</v>
      </c>
      <c r="N432" s="14">
        <v>23.844999999999999</v>
      </c>
      <c r="O432" s="20" t="str">
        <f t="shared" si="37"/>
        <v>NORMAL WEIGHT</v>
      </c>
      <c r="Q432" s="15">
        <v>11.71</v>
      </c>
      <c r="R432" s="20" t="str">
        <f t="shared" si="38"/>
        <v>DIABETES</v>
      </c>
      <c r="T432" s="14">
        <v>1993</v>
      </c>
      <c r="U432" s="15" t="s">
        <v>15</v>
      </c>
      <c r="V432" s="15">
        <v>11</v>
      </c>
      <c r="W432" s="35" t="str">
        <f t="shared" si="39"/>
        <v>11-Nov-1993</v>
      </c>
      <c r="X432" s="28"/>
      <c r="Y432" s="44">
        <f t="shared" si="42"/>
        <v>29</v>
      </c>
      <c r="AA432" s="45">
        <v>3947.41</v>
      </c>
      <c r="AB432" s="15" t="s">
        <v>13</v>
      </c>
      <c r="AC432" s="75" t="s">
        <v>11</v>
      </c>
    </row>
    <row r="433" spans="1:29" ht="15.6" x14ac:dyDescent="0.3">
      <c r="A433" s="1" t="s">
        <v>2816</v>
      </c>
      <c r="C433" s="46" t="s">
        <v>4721</v>
      </c>
      <c r="D433" s="46" t="s">
        <v>5510</v>
      </c>
      <c r="E433" s="46" t="s">
        <v>5509</v>
      </c>
      <c r="G433" s="14">
        <v>1</v>
      </c>
      <c r="I433" s="14" t="s">
        <v>2380</v>
      </c>
      <c r="J433" s="15" t="s">
        <v>2380</v>
      </c>
      <c r="K433" s="66" t="str">
        <f t="shared" si="40"/>
        <v>No</v>
      </c>
      <c r="L433" s="66" t="str">
        <f t="shared" si="41"/>
        <v>No</v>
      </c>
      <c r="N433" s="14">
        <v>30.59</v>
      </c>
      <c r="O433" s="20" t="str">
        <f t="shared" si="37"/>
        <v>OBESITY</v>
      </c>
      <c r="Q433" s="15">
        <v>5.23</v>
      </c>
      <c r="R433" s="20" t="str">
        <f t="shared" si="38"/>
        <v>NORMAL</v>
      </c>
      <c r="T433" s="14">
        <v>1999</v>
      </c>
      <c r="U433" s="15" t="s">
        <v>10</v>
      </c>
      <c r="V433" s="15">
        <v>10</v>
      </c>
      <c r="W433" s="35" t="str">
        <f t="shared" si="39"/>
        <v>10-Jul-1999</v>
      </c>
      <c r="X433" s="28"/>
      <c r="Y433" s="44">
        <f t="shared" si="42"/>
        <v>23</v>
      </c>
      <c r="AA433" s="45">
        <v>3955.98</v>
      </c>
      <c r="AB433" s="15" t="s">
        <v>300</v>
      </c>
      <c r="AC433" s="75" t="s">
        <v>11</v>
      </c>
    </row>
    <row r="434" spans="1:29" ht="15.6" x14ac:dyDescent="0.3">
      <c r="A434" s="1" t="s">
        <v>2817</v>
      </c>
      <c r="C434" s="46" t="s">
        <v>4724</v>
      </c>
      <c r="D434" s="46" t="s">
        <v>5466</v>
      </c>
      <c r="E434" s="46" t="s">
        <v>5511</v>
      </c>
      <c r="G434" s="50">
        <v>0</v>
      </c>
      <c r="I434" s="14" t="s">
        <v>2382</v>
      </c>
      <c r="J434" s="15" t="s">
        <v>2380</v>
      </c>
      <c r="K434" s="66" t="str">
        <f t="shared" si="40"/>
        <v>Yes</v>
      </c>
      <c r="L434" s="66" t="str">
        <f t="shared" si="41"/>
        <v>No</v>
      </c>
      <c r="N434" s="14">
        <v>24.795000000000002</v>
      </c>
      <c r="O434" s="20" t="str">
        <f t="shared" si="37"/>
        <v>NORMAL WEIGHT</v>
      </c>
      <c r="Q434" s="15">
        <v>6.85</v>
      </c>
      <c r="R434" s="20" t="str">
        <f t="shared" si="38"/>
        <v>DIABETES</v>
      </c>
      <c r="T434" s="14">
        <v>1995</v>
      </c>
      <c r="U434" s="15" t="s">
        <v>10</v>
      </c>
      <c r="V434" s="15">
        <v>11</v>
      </c>
      <c r="W434" s="35" t="str">
        <f t="shared" si="39"/>
        <v>11-Jul-1995</v>
      </c>
      <c r="X434" s="28"/>
      <c r="Y434" s="44">
        <f t="shared" si="42"/>
        <v>27</v>
      </c>
      <c r="AA434" s="45">
        <v>3956.07</v>
      </c>
      <c r="AB434" s="15" t="s">
        <v>23</v>
      </c>
      <c r="AC434" s="75" t="s">
        <v>11</v>
      </c>
    </row>
    <row r="435" spans="1:29" ht="15.6" x14ac:dyDescent="0.3">
      <c r="A435" s="1" t="s">
        <v>2818</v>
      </c>
      <c r="C435" s="46" t="s">
        <v>4721</v>
      </c>
      <c r="D435" s="46" t="s">
        <v>4892</v>
      </c>
      <c r="E435" s="46" t="s">
        <v>5512</v>
      </c>
      <c r="G435" s="14">
        <v>2</v>
      </c>
      <c r="I435" s="14" t="s">
        <v>2382</v>
      </c>
      <c r="J435" s="15" t="s">
        <v>2382</v>
      </c>
      <c r="K435" s="66" t="str">
        <f t="shared" si="40"/>
        <v>Yes</v>
      </c>
      <c r="L435" s="66" t="str">
        <f t="shared" si="41"/>
        <v>Yes</v>
      </c>
      <c r="N435" s="14">
        <v>24.13</v>
      </c>
      <c r="O435" s="20" t="str">
        <f t="shared" si="37"/>
        <v>NORMAL WEIGHT</v>
      </c>
      <c r="Q435" s="15">
        <v>7.05</v>
      </c>
      <c r="R435" s="20" t="str">
        <f t="shared" si="38"/>
        <v>DIABETES</v>
      </c>
      <c r="T435" s="14">
        <v>1990</v>
      </c>
      <c r="U435" s="15" t="s">
        <v>10</v>
      </c>
      <c r="V435" s="15">
        <v>29</v>
      </c>
      <c r="W435" s="35" t="str">
        <f t="shared" si="39"/>
        <v>29-Jul-1990</v>
      </c>
      <c r="X435" s="28"/>
      <c r="Y435" s="44">
        <f t="shared" si="42"/>
        <v>32</v>
      </c>
      <c r="AA435" s="45">
        <v>3972.92</v>
      </c>
      <c r="AB435" s="15" t="s">
        <v>13</v>
      </c>
      <c r="AC435" s="75" t="s">
        <v>11</v>
      </c>
    </row>
    <row r="436" spans="1:29" ht="15.6" x14ac:dyDescent="0.3">
      <c r="A436" s="1" t="s">
        <v>2819</v>
      </c>
      <c r="C436" s="46" t="s">
        <v>4724</v>
      </c>
      <c r="D436" s="46" t="s">
        <v>5514</v>
      </c>
      <c r="E436" s="46" t="s">
        <v>5513</v>
      </c>
      <c r="G436" s="14">
        <v>2</v>
      </c>
      <c r="I436" s="14" t="s">
        <v>2382</v>
      </c>
      <c r="J436" s="15" t="s">
        <v>2380</v>
      </c>
      <c r="K436" s="66" t="str">
        <f t="shared" si="40"/>
        <v>Yes</v>
      </c>
      <c r="L436" s="66" t="str">
        <f t="shared" si="41"/>
        <v>No</v>
      </c>
      <c r="N436" s="14">
        <v>25.84</v>
      </c>
      <c r="O436" s="20" t="str">
        <f t="shared" si="37"/>
        <v>OVERWEIGHT</v>
      </c>
      <c r="Q436" s="15">
        <v>11.64</v>
      </c>
      <c r="R436" s="20" t="str">
        <f t="shared" si="38"/>
        <v>DIABETES</v>
      </c>
      <c r="T436" s="14">
        <v>1996</v>
      </c>
      <c r="U436" s="15" t="s">
        <v>35</v>
      </c>
      <c r="V436" s="15">
        <v>17</v>
      </c>
      <c r="W436" s="35" t="str">
        <f t="shared" si="39"/>
        <v>17-Aug-1996</v>
      </c>
      <c r="X436" s="28"/>
      <c r="Y436" s="44">
        <f t="shared" si="42"/>
        <v>26</v>
      </c>
      <c r="AA436" s="45">
        <v>3981.98</v>
      </c>
      <c r="AB436" s="15" t="s">
        <v>13</v>
      </c>
      <c r="AC436" s="75" t="s">
        <v>11</v>
      </c>
    </row>
    <row r="437" spans="1:29" ht="15.6" x14ac:dyDescent="0.3">
      <c r="A437" s="1" t="s">
        <v>2820</v>
      </c>
      <c r="C437" s="46" t="s">
        <v>4724</v>
      </c>
      <c r="D437" s="46" t="s">
        <v>5516</v>
      </c>
      <c r="E437" s="46" t="s">
        <v>5515</v>
      </c>
      <c r="G437" s="50">
        <v>0</v>
      </c>
      <c r="I437" s="14" t="s">
        <v>2382</v>
      </c>
      <c r="J437" s="15" t="s">
        <v>2380</v>
      </c>
      <c r="K437" s="66" t="str">
        <f t="shared" si="40"/>
        <v>Yes</v>
      </c>
      <c r="L437" s="66" t="str">
        <f t="shared" si="41"/>
        <v>No</v>
      </c>
      <c r="N437" s="14">
        <v>28</v>
      </c>
      <c r="O437" s="20" t="str">
        <f t="shared" si="37"/>
        <v>OVERWEIGHT</v>
      </c>
      <c r="Q437" s="15">
        <v>10.52</v>
      </c>
      <c r="R437" s="20" t="str">
        <f t="shared" si="38"/>
        <v>DIABETES</v>
      </c>
      <c r="T437" s="14">
        <v>1996</v>
      </c>
      <c r="U437" s="15" t="s">
        <v>20</v>
      </c>
      <c r="V437" s="15">
        <v>8</v>
      </c>
      <c r="W437" s="35" t="str">
        <f t="shared" si="39"/>
        <v>8-Sep-1996</v>
      </c>
      <c r="X437" s="28"/>
      <c r="Y437" s="44">
        <f t="shared" si="42"/>
        <v>26</v>
      </c>
      <c r="AA437" s="45">
        <v>3987.93</v>
      </c>
      <c r="AB437" s="15" t="s">
        <v>42</v>
      </c>
      <c r="AC437" s="75" t="s">
        <v>11</v>
      </c>
    </row>
    <row r="438" spans="1:29" ht="15.6" x14ac:dyDescent="0.3">
      <c r="A438" s="1" t="s">
        <v>2821</v>
      </c>
      <c r="C438" s="46" t="s">
        <v>4724</v>
      </c>
      <c r="D438" s="46" t="s">
        <v>5518</v>
      </c>
      <c r="E438" s="46" t="s">
        <v>5517</v>
      </c>
      <c r="G438" s="14">
        <v>1</v>
      </c>
      <c r="I438" s="14" t="s">
        <v>2380</v>
      </c>
      <c r="J438" s="15" t="s">
        <v>2382</v>
      </c>
      <c r="K438" s="66" t="str">
        <f t="shared" si="40"/>
        <v>No</v>
      </c>
      <c r="L438" s="66" t="str">
        <f t="shared" si="41"/>
        <v>Yes</v>
      </c>
      <c r="N438" s="14">
        <v>34.1</v>
      </c>
      <c r="O438" s="20" t="str">
        <f t="shared" si="37"/>
        <v>OBESITY</v>
      </c>
      <c r="Q438" s="15">
        <v>4.01</v>
      </c>
      <c r="R438" s="20" t="str">
        <f t="shared" si="38"/>
        <v>NORMAL</v>
      </c>
      <c r="T438" s="14">
        <v>1990</v>
      </c>
      <c r="U438" s="15" t="s">
        <v>15</v>
      </c>
      <c r="V438" s="15">
        <v>22</v>
      </c>
      <c r="W438" s="35" t="str">
        <f t="shared" si="39"/>
        <v>22-Nov-1990</v>
      </c>
      <c r="X438" s="28"/>
      <c r="Y438" s="44">
        <f t="shared" si="42"/>
        <v>32</v>
      </c>
      <c r="AA438" s="45">
        <v>3989.84</v>
      </c>
      <c r="AB438" s="15" t="s">
        <v>42</v>
      </c>
      <c r="AC438" s="75" t="s">
        <v>11</v>
      </c>
    </row>
    <row r="439" spans="1:29" ht="15.6" x14ac:dyDescent="0.3">
      <c r="A439" s="1" t="s">
        <v>2822</v>
      </c>
      <c r="C439" s="46" t="s">
        <v>4721</v>
      </c>
      <c r="D439" s="46" t="s">
        <v>5392</v>
      </c>
      <c r="E439" s="46" t="s">
        <v>5519</v>
      </c>
      <c r="G439" s="14">
        <v>1</v>
      </c>
      <c r="I439" s="14" t="s">
        <v>2382</v>
      </c>
      <c r="J439" s="15" t="s">
        <v>2382</v>
      </c>
      <c r="K439" s="66" t="str">
        <f t="shared" si="40"/>
        <v>Yes</v>
      </c>
      <c r="L439" s="66" t="str">
        <f t="shared" si="41"/>
        <v>Yes</v>
      </c>
      <c r="N439" s="14">
        <v>26.125</v>
      </c>
      <c r="O439" s="20" t="str">
        <f t="shared" si="37"/>
        <v>OVERWEIGHT</v>
      </c>
      <c r="Q439" s="15">
        <v>8.56</v>
      </c>
      <c r="R439" s="20" t="str">
        <f t="shared" si="38"/>
        <v>DIABETES</v>
      </c>
      <c r="T439" s="14">
        <v>1990</v>
      </c>
      <c r="U439" s="15" t="s">
        <v>15</v>
      </c>
      <c r="V439" s="15">
        <v>1</v>
      </c>
      <c r="W439" s="35" t="str">
        <f t="shared" si="39"/>
        <v>1-Nov-1990</v>
      </c>
      <c r="X439" s="28"/>
      <c r="Y439" s="44">
        <f t="shared" si="42"/>
        <v>32</v>
      </c>
      <c r="AA439" s="45">
        <v>3994.18</v>
      </c>
      <c r="AB439" s="15" t="s">
        <v>13</v>
      </c>
      <c r="AC439" s="75" t="s">
        <v>11</v>
      </c>
    </row>
    <row r="440" spans="1:29" ht="15.6" x14ac:dyDescent="0.3">
      <c r="A440" s="1" t="s">
        <v>2823</v>
      </c>
      <c r="C440" s="46" t="s">
        <v>4724</v>
      </c>
      <c r="D440" s="46" t="s">
        <v>5521</v>
      </c>
      <c r="E440" s="46" t="s">
        <v>5520</v>
      </c>
      <c r="G440" s="14">
        <v>2</v>
      </c>
      <c r="I440" s="14" t="s">
        <v>2382</v>
      </c>
      <c r="J440" s="15" t="s">
        <v>2380</v>
      </c>
      <c r="K440" s="66" t="str">
        <f t="shared" si="40"/>
        <v>Yes</v>
      </c>
      <c r="L440" s="66" t="str">
        <f t="shared" si="41"/>
        <v>No</v>
      </c>
      <c r="N440" s="14">
        <v>25.6</v>
      </c>
      <c r="O440" s="20" t="str">
        <f t="shared" si="37"/>
        <v>OVERWEIGHT</v>
      </c>
      <c r="Q440" s="15">
        <v>10.5</v>
      </c>
      <c r="R440" s="20" t="str">
        <f t="shared" si="38"/>
        <v>DIABETES</v>
      </c>
      <c r="T440" s="14">
        <v>1989</v>
      </c>
      <c r="U440" s="15" t="s">
        <v>10</v>
      </c>
      <c r="V440" s="15">
        <v>10</v>
      </c>
      <c r="W440" s="35" t="str">
        <f t="shared" si="39"/>
        <v>10-Jul-1989</v>
      </c>
      <c r="X440" s="28"/>
      <c r="Y440" s="44">
        <f t="shared" si="42"/>
        <v>33</v>
      </c>
      <c r="AA440" s="45">
        <v>4002.36</v>
      </c>
      <c r="AB440" s="15" t="s">
        <v>13</v>
      </c>
      <c r="AC440" s="75" t="s">
        <v>11</v>
      </c>
    </row>
    <row r="441" spans="1:29" ht="15.6" x14ac:dyDescent="0.3">
      <c r="A441" s="1" t="s">
        <v>2824</v>
      </c>
      <c r="C441" s="46" t="s">
        <v>4721</v>
      </c>
      <c r="D441" s="46" t="s">
        <v>5523</v>
      </c>
      <c r="E441" s="46" t="s">
        <v>5522</v>
      </c>
      <c r="G441" s="50">
        <v>0</v>
      </c>
      <c r="I441" s="14" t="s">
        <v>2380</v>
      </c>
      <c r="J441" s="15" t="s">
        <v>2380</v>
      </c>
      <c r="K441" s="66" t="str">
        <f t="shared" si="40"/>
        <v>No</v>
      </c>
      <c r="L441" s="66" t="str">
        <f t="shared" si="41"/>
        <v>No</v>
      </c>
      <c r="N441" s="14">
        <v>24.32</v>
      </c>
      <c r="O441" s="20" t="str">
        <f t="shared" si="37"/>
        <v>NORMAL WEIGHT</v>
      </c>
      <c r="Q441" s="15">
        <v>6.39</v>
      </c>
      <c r="R441" s="20" t="str">
        <f t="shared" si="38"/>
        <v>PREDIABETES</v>
      </c>
      <c r="T441" s="14">
        <v>2000</v>
      </c>
      <c r="U441" s="15" t="s">
        <v>20</v>
      </c>
      <c r="V441" s="15">
        <v>13</v>
      </c>
      <c r="W441" s="35" t="str">
        <f t="shared" si="39"/>
        <v>13-Sep-2000</v>
      </c>
      <c r="X441" s="28"/>
      <c r="Y441" s="44">
        <f t="shared" si="42"/>
        <v>22</v>
      </c>
      <c r="AA441" s="45">
        <v>4005.42</v>
      </c>
      <c r="AB441" s="15" t="s">
        <v>164</v>
      </c>
      <c r="AC441" s="75" t="s">
        <v>11</v>
      </c>
    </row>
    <row r="442" spans="1:29" ht="15.6" x14ac:dyDescent="0.3">
      <c r="A442" s="1" t="s">
        <v>2825</v>
      </c>
      <c r="C442" s="46" t="s">
        <v>4721</v>
      </c>
      <c r="D442" s="46" t="s">
        <v>5525</v>
      </c>
      <c r="E442" s="46" t="s">
        <v>5524</v>
      </c>
      <c r="G442" s="14">
        <v>1</v>
      </c>
      <c r="I442" s="14" t="s">
        <v>2382</v>
      </c>
      <c r="J442" s="15" t="s">
        <v>2382</v>
      </c>
      <c r="K442" s="66" t="str">
        <f t="shared" si="40"/>
        <v>Yes</v>
      </c>
      <c r="L442" s="66" t="str">
        <f t="shared" si="41"/>
        <v>Yes</v>
      </c>
      <c r="N442" s="14">
        <v>22.88</v>
      </c>
      <c r="O442" s="20" t="str">
        <f t="shared" si="37"/>
        <v>NORMAL WEIGHT</v>
      </c>
      <c r="Q442" s="15">
        <v>5.71</v>
      </c>
      <c r="R442" s="20" t="str">
        <f t="shared" si="38"/>
        <v>PREDIABETES</v>
      </c>
      <c r="T442" s="14">
        <v>1992</v>
      </c>
      <c r="U442" s="15" t="s">
        <v>37</v>
      </c>
      <c r="V442" s="15">
        <v>11</v>
      </c>
      <c r="W442" s="35" t="str">
        <f t="shared" si="39"/>
        <v>11-Oct-1992</v>
      </c>
      <c r="X442" s="28"/>
      <c r="Y442" s="44">
        <f t="shared" si="42"/>
        <v>30</v>
      </c>
      <c r="AA442" s="45">
        <v>4032.24</v>
      </c>
      <c r="AB442" s="15" t="s">
        <v>23</v>
      </c>
      <c r="AC442" s="75" t="s">
        <v>12</v>
      </c>
    </row>
    <row r="443" spans="1:29" ht="15.6" x14ac:dyDescent="0.3">
      <c r="A443" s="1" t="s">
        <v>2826</v>
      </c>
      <c r="C443" s="46" t="s">
        <v>4724</v>
      </c>
      <c r="D443" s="46" t="s">
        <v>5527</v>
      </c>
      <c r="E443" s="46" t="s">
        <v>5526</v>
      </c>
      <c r="G443" s="14">
        <v>1</v>
      </c>
      <c r="I443" s="14" t="s">
        <v>2380</v>
      </c>
      <c r="J443" s="15" t="s">
        <v>2382</v>
      </c>
      <c r="K443" s="66" t="str">
        <f t="shared" si="40"/>
        <v>No</v>
      </c>
      <c r="L443" s="66" t="str">
        <f t="shared" si="41"/>
        <v>Yes</v>
      </c>
      <c r="N443" s="14">
        <v>24.984999999999999</v>
      </c>
      <c r="O443" s="20" t="str">
        <f t="shared" si="37"/>
        <v/>
      </c>
      <c r="Q443" s="15">
        <v>4.43</v>
      </c>
      <c r="R443" s="20" t="str">
        <f t="shared" si="38"/>
        <v>NORMAL</v>
      </c>
      <c r="T443" s="14">
        <v>1984</v>
      </c>
      <c r="U443" s="15" t="s">
        <v>10</v>
      </c>
      <c r="V443" s="15">
        <v>7</v>
      </c>
      <c r="W443" s="35" t="str">
        <f t="shared" si="39"/>
        <v>7-Jul-1984</v>
      </c>
      <c r="X443" s="28"/>
      <c r="Y443" s="44">
        <f t="shared" si="42"/>
        <v>38</v>
      </c>
      <c r="AA443" s="45">
        <v>4038.41</v>
      </c>
      <c r="AB443" s="15" t="s">
        <v>13</v>
      </c>
      <c r="AC443" s="75" t="s">
        <v>11</v>
      </c>
    </row>
    <row r="444" spans="1:29" ht="15.6" x14ac:dyDescent="0.3">
      <c r="A444" s="1" t="s">
        <v>2827</v>
      </c>
      <c r="C444" s="46" t="s">
        <v>4724</v>
      </c>
      <c r="D444" s="46" t="s">
        <v>5528</v>
      </c>
      <c r="E444" s="46" t="s">
        <v>4855</v>
      </c>
      <c r="G444" s="14">
        <v>1</v>
      </c>
      <c r="I444" s="14" t="s">
        <v>2380</v>
      </c>
      <c r="J444" s="15" t="s">
        <v>2380</v>
      </c>
      <c r="K444" s="66" t="str">
        <f t="shared" si="40"/>
        <v>No</v>
      </c>
      <c r="L444" s="66" t="str">
        <f t="shared" si="41"/>
        <v>No</v>
      </c>
      <c r="N444" s="14">
        <v>33.1</v>
      </c>
      <c r="O444" s="20" t="str">
        <f t="shared" si="37"/>
        <v>OBESITY</v>
      </c>
      <c r="Q444" s="15">
        <v>5.52</v>
      </c>
      <c r="R444" s="20" t="str">
        <f t="shared" si="38"/>
        <v>NORMAL</v>
      </c>
      <c r="T444" s="14">
        <v>1983</v>
      </c>
      <c r="U444" s="15" t="s">
        <v>15</v>
      </c>
      <c r="V444" s="15">
        <v>10</v>
      </c>
      <c r="W444" s="35" t="str">
        <f t="shared" si="39"/>
        <v>10-Nov-1983</v>
      </c>
      <c r="X444" s="28"/>
      <c r="Y444" s="44">
        <f t="shared" si="42"/>
        <v>39</v>
      </c>
      <c r="AA444" s="45">
        <v>4039.9</v>
      </c>
      <c r="AB444" s="15" t="s">
        <v>13</v>
      </c>
      <c r="AC444" s="75" t="s">
        <v>11</v>
      </c>
    </row>
    <row r="445" spans="1:29" ht="15.6" x14ac:dyDescent="0.3">
      <c r="A445" s="1" t="s">
        <v>2828</v>
      </c>
      <c r="C445" s="46" t="s">
        <v>4721</v>
      </c>
      <c r="D445" s="46" t="s">
        <v>5530</v>
      </c>
      <c r="E445" s="46" t="s">
        <v>5529</v>
      </c>
      <c r="G445" s="14">
        <v>1</v>
      </c>
      <c r="I445" s="14" t="s">
        <v>2382</v>
      </c>
      <c r="J445" s="15" t="s">
        <v>2382</v>
      </c>
      <c r="K445" s="66" t="str">
        <f t="shared" si="40"/>
        <v>Yes</v>
      </c>
      <c r="L445" s="66" t="str">
        <f t="shared" si="41"/>
        <v>Yes</v>
      </c>
      <c r="N445" s="14">
        <v>27.83</v>
      </c>
      <c r="O445" s="20" t="str">
        <f t="shared" si="37"/>
        <v>OVERWEIGHT</v>
      </c>
      <c r="Q445" s="15">
        <v>9.1999999999999993</v>
      </c>
      <c r="R445" s="20" t="str">
        <f t="shared" si="38"/>
        <v>DIABETES</v>
      </c>
      <c r="T445" s="14">
        <v>1993</v>
      </c>
      <c r="U445" s="15" t="s">
        <v>30</v>
      </c>
      <c r="V445" s="15">
        <v>26</v>
      </c>
      <c r="W445" s="35" t="str">
        <f t="shared" si="39"/>
        <v>26-Dec-1993</v>
      </c>
      <c r="X445" s="28"/>
      <c r="Y445" s="44">
        <f t="shared" si="42"/>
        <v>29</v>
      </c>
      <c r="AA445" s="45">
        <v>4040.56</v>
      </c>
      <c r="AB445" s="15" t="s">
        <v>164</v>
      </c>
      <c r="AC445" s="75" t="s">
        <v>12</v>
      </c>
    </row>
    <row r="446" spans="1:29" ht="15.6" x14ac:dyDescent="0.3">
      <c r="A446" s="1" t="s">
        <v>2829</v>
      </c>
      <c r="C446" s="46" t="s">
        <v>4721</v>
      </c>
      <c r="D446" s="46" t="s">
        <v>5532</v>
      </c>
      <c r="E446" s="46" t="s">
        <v>5531</v>
      </c>
      <c r="G446" s="14">
        <v>2</v>
      </c>
      <c r="I446" s="14" t="s">
        <v>2380</v>
      </c>
      <c r="J446" s="15" t="s">
        <v>2382</v>
      </c>
      <c r="K446" s="66" t="str">
        <f t="shared" si="40"/>
        <v>No</v>
      </c>
      <c r="L446" s="66" t="str">
        <f t="shared" si="41"/>
        <v>Yes</v>
      </c>
      <c r="N446" s="14">
        <v>30.875</v>
      </c>
      <c r="O446" s="20" t="str">
        <f t="shared" si="37"/>
        <v>OBESITY</v>
      </c>
      <c r="Q446" s="15">
        <v>10.97</v>
      </c>
      <c r="R446" s="20" t="str">
        <f t="shared" si="38"/>
        <v>DIABETES</v>
      </c>
      <c r="T446" s="14">
        <v>1988</v>
      </c>
      <c r="U446" s="15" t="s">
        <v>15</v>
      </c>
      <c r="V446" s="15">
        <v>30</v>
      </c>
      <c r="W446" s="35" t="str">
        <f t="shared" si="39"/>
        <v>30-Nov-1988</v>
      </c>
      <c r="X446" s="28"/>
      <c r="Y446" s="44">
        <f t="shared" si="42"/>
        <v>34</v>
      </c>
      <c r="AA446" s="45">
        <v>4047.94</v>
      </c>
      <c r="AB446" s="15" t="s">
        <v>13</v>
      </c>
      <c r="AC446" s="75" t="s">
        <v>11</v>
      </c>
    </row>
    <row r="447" spans="1:29" ht="15.6" x14ac:dyDescent="0.3">
      <c r="A447" s="1" t="s">
        <v>2830</v>
      </c>
      <c r="C447" s="46" t="s">
        <v>4724</v>
      </c>
      <c r="D447" s="46" t="s">
        <v>5327</v>
      </c>
      <c r="E447" s="46" t="s">
        <v>5533</v>
      </c>
      <c r="G447" s="14">
        <v>1</v>
      </c>
      <c r="I447" s="14" t="s">
        <v>2380</v>
      </c>
      <c r="J447" s="15" t="s">
        <v>2380</v>
      </c>
      <c r="K447" s="66" t="str">
        <f t="shared" si="40"/>
        <v>No</v>
      </c>
      <c r="L447" s="66" t="str">
        <f t="shared" si="41"/>
        <v>No</v>
      </c>
      <c r="N447" s="14">
        <v>27.265000000000001</v>
      </c>
      <c r="O447" s="20" t="str">
        <f t="shared" si="37"/>
        <v>OVERWEIGHT</v>
      </c>
      <c r="Q447" s="15">
        <v>4.25</v>
      </c>
      <c r="R447" s="20" t="str">
        <f t="shared" si="38"/>
        <v>NORMAL</v>
      </c>
      <c r="T447" s="14">
        <v>1993</v>
      </c>
      <c r="U447" s="15" t="s">
        <v>35</v>
      </c>
      <c r="V447" s="15">
        <v>13</v>
      </c>
      <c r="W447" s="35" t="str">
        <f t="shared" si="39"/>
        <v>13-Aug-1993</v>
      </c>
      <c r="X447" s="28"/>
      <c r="Y447" s="44">
        <f t="shared" si="42"/>
        <v>29</v>
      </c>
      <c r="AA447" s="45">
        <v>4058.12</v>
      </c>
      <c r="AB447" s="15" t="s">
        <v>13</v>
      </c>
      <c r="AC447" s="75" t="s">
        <v>11</v>
      </c>
    </row>
    <row r="448" spans="1:29" ht="15.6" x14ac:dyDescent="0.3">
      <c r="A448" s="1" t="s">
        <v>2831</v>
      </c>
      <c r="C448" s="46" t="s">
        <v>4721</v>
      </c>
      <c r="D448" s="46" t="s">
        <v>5535</v>
      </c>
      <c r="E448" s="46" t="s">
        <v>5534</v>
      </c>
      <c r="G448" s="14">
        <v>1</v>
      </c>
      <c r="I448" s="14" t="s">
        <v>2382</v>
      </c>
      <c r="J448" s="15" t="s">
        <v>2380</v>
      </c>
      <c r="K448" s="66" t="str">
        <f t="shared" si="40"/>
        <v>Yes</v>
      </c>
      <c r="L448" s="66" t="str">
        <f t="shared" si="41"/>
        <v>No</v>
      </c>
      <c r="N448" s="14">
        <v>26.7</v>
      </c>
      <c r="O448" s="20" t="str">
        <f t="shared" si="37"/>
        <v>OVERWEIGHT</v>
      </c>
      <c r="Q448" s="15">
        <v>5.23</v>
      </c>
      <c r="R448" s="20" t="str">
        <f t="shared" si="38"/>
        <v>NORMAL</v>
      </c>
      <c r="T448" s="14">
        <v>1995</v>
      </c>
      <c r="U448" s="15" t="s">
        <v>20</v>
      </c>
      <c r="V448" s="15">
        <v>14</v>
      </c>
      <c r="W448" s="35" t="str">
        <f t="shared" si="39"/>
        <v>14-Sep-1995</v>
      </c>
      <c r="X448" s="28"/>
      <c r="Y448" s="44">
        <f t="shared" si="42"/>
        <v>27</v>
      </c>
      <c r="AA448" s="45">
        <v>4058.71</v>
      </c>
      <c r="AB448" s="15" t="s">
        <v>23</v>
      </c>
      <c r="AC448" s="75" t="s">
        <v>12</v>
      </c>
    </row>
    <row r="449" spans="1:29" ht="15.6" x14ac:dyDescent="0.3">
      <c r="A449" s="1" t="s">
        <v>2832</v>
      </c>
      <c r="C449" s="46" t="s">
        <v>4724</v>
      </c>
      <c r="D449" s="46" t="s">
        <v>5537</v>
      </c>
      <c r="E449" s="46" t="s">
        <v>5536</v>
      </c>
      <c r="G449" s="14">
        <v>1</v>
      </c>
      <c r="I449" s="14" t="s">
        <v>2382</v>
      </c>
      <c r="J449" s="15" t="s">
        <v>2382</v>
      </c>
      <c r="K449" s="66" t="str">
        <f t="shared" si="40"/>
        <v>Yes</v>
      </c>
      <c r="L449" s="66" t="str">
        <f t="shared" si="41"/>
        <v>Yes</v>
      </c>
      <c r="N449" s="14">
        <v>29.925000000000001</v>
      </c>
      <c r="O449" s="20" t="str">
        <f t="shared" si="37"/>
        <v/>
      </c>
      <c r="Q449" s="15">
        <v>5.96</v>
      </c>
      <c r="R449" s="20" t="str">
        <f t="shared" si="38"/>
        <v>PREDIABETES</v>
      </c>
      <c r="T449" s="14">
        <v>1983</v>
      </c>
      <c r="U449" s="15" t="s">
        <v>20</v>
      </c>
      <c r="V449" s="15">
        <v>16</v>
      </c>
      <c r="W449" s="35" t="str">
        <f t="shared" si="39"/>
        <v>16-Sep-1983</v>
      </c>
      <c r="X449" s="28"/>
      <c r="Y449" s="44">
        <f t="shared" si="42"/>
        <v>39</v>
      </c>
      <c r="AA449" s="45">
        <v>4070.42</v>
      </c>
      <c r="AB449" s="15" t="s">
        <v>13</v>
      </c>
      <c r="AC449" s="75" t="s">
        <v>11</v>
      </c>
    </row>
    <row r="450" spans="1:29" ht="15.6" x14ac:dyDescent="0.3">
      <c r="A450" s="1" t="s">
        <v>2833</v>
      </c>
      <c r="C450" s="46" t="s">
        <v>4724</v>
      </c>
      <c r="D450" s="46" t="s">
        <v>5539</v>
      </c>
      <c r="E450" s="46" t="s">
        <v>5538</v>
      </c>
      <c r="G450" s="14">
        <v>2</v>
      </c>
      <c r="I450" s="14" t="s">
        <v>2382</v>
      </c>
      <c r="J450" s="15" t="s">
        <v>2382</v>
      </c>
      <c r="K450" s="66" t="str">
        <f t="shared" si="40"/>
        <v>Yes</v>
      </c>
      <c r="L450" s="66" t="str">
        <f t="shared" si="41"/>
        <v>Yes</v>
      </c>
      <c r="N450" s="14">
        <v>19.95</v>
      </c>
      <c r="O450" s="20" t="str">
        <f t="shared" ref="O450:O513" si="43">IF(N450&lt;18.5,"UNDERWEIGHT",IF(AND(N450&gt;=18.5,N450&lt;=24.9),"NORMAL WEIGHT",IF(AND(N450&gt;=25,N450&lt;=29.9),"OVERWEIGHT",IF(N450&gt;=30,"OBESITY",""))))</f>
        <v>NORMAL WEIGHT</v>
      </c>
      <c r="Q450" s="15">
        <v>4.29</v>
      </c>
      <c r="R450" s="20" t="str">
        <f t="shared" ref="R450:R513" si="44">IF(Q450&lt;5.7,"NORMAL",IF(AND(Q450&gt;=5.7,Q450&lt;=6.4),"PREDIABETES",IF(Q450&gt;6.4,"DIABETES")))</f>
        <v>NORMAL</v>
      </c>
      <c r="T450" s="14">
        <v>2002</v>
      </c>
      <c r="U450" s="15" t="s">
        <v>37</v>
      </c>
      <c r="V450" s="15">
        <v>18</v>
      </c>
      <c r="W450" s="35" t="str">
        <f t="shared" ref="W450:W513" si="45">CONCATENATE(V450,"-",U450,"-",T450)</f>
        <v>18-Oct-2002</v>
      </c>
      <c r="X450" s="28"/>
      <c r="Y450" s="44">
        <f t="shared" si="42"/>
        <v>20</v>
      </c>
      <c r="AA450" s="45">
        <v>4070.51</v>
      </c>
      <c r="AB450" s="15" t="s">
        <v>23</v>
      </c>
      <c r="AC450" s="75" t="s">
        <v>11</v>
      </c>
    </row>
    <row r="451" spans="1:29" ht="15.6" x14ac:dyDescent="0.3">
      <c r="A451" s="1" t="s">
        <v>2834</v>
      </c>
      <c r="C451" s="46" t="s">
        <v>4721</v>
      </c>
      <c r="D451" s="46" t="s">
        <v>5541</v>
      </c>
      <c r="E451" s="46" t="s">
        <v>5540</v>
      </c>
      <c r="G451" s="50">
        <v>0</v>
      </c>
      <c r="I451" s="14" t="s">
        <v>2380</v>
      </c>
      <c r="J451" s="15" t="s">
        <v>2380</v>
      </c>
      <c r="K451" s="66" t="str">
        <f t="shared" ref="K451:K514" si="46">PROPER(I451)</f>
        <v>No</v>
      </c>
      <c r="L451" s="66" t="str">
        <f t="shared" ref="L451:L514" si="47">PROPER(J451)</f>
        <v>No</v>
      </c>
      <c r="N451" s="14">
        <v>24.225000000000001</v>
      </c>
      <c r="O451" s="20" t="str">
        <f t="shared" si="43"/>
        <v>NORMAL WEIGHT</v>
      </c>
      <c r="Q451" s="15">
        <v>4.09</v>
      </c>
      <c r="R451" s="20" t="str">
        <f t="shared" si="44"/>
        <v>NORMAL</v>
      </c>
      <c r="T451" s="14">
        <v>1990</v>
      </c>
      <c r="U451" s="15" t="s">
        <v>30</v>
      </c>
      <c r="V451" s="15">
        <v>1</v>
      </c>
      <c r="W451" s="35" t="str">
        <f t="shared" si="45"/>
        <v>1-Dec-1990</v>
      </c>
      <c r="X451" s="28"/>
      <c r="Y451" s="44">
        <f t="shared" ref="Y451:Y514" si="48">DATEDIF(W451,$AD$2,"y")</f>
        <v>32</v>
      </c>
      <c r="AA451" s="45">
        <v>4074.45</v>
      </c>
      <c r="AB451" s="15" t="s">
        <v>13</v>
      </c>
      <c r="AC451" s="75" t="s">
        <v>12</v>
      </c>
    </row>
    <row r="452" spans="1:29" ht="15.6" x14ac:dyDescent="0.3">
      <c r="A452" s="1" t="s">
        <v>2835</v>
      </c>
      <c r="C452" s="46" t="s">
        <v>4721</v>
      </c>
      <c r="D452" s="46" t="s">
        <v>5542</v>
      </c>
      <c r="E452" s="46" t="s">
        <v>5364</v>
      </c>
      <c r="G452" s="50">
        <v>0</v>
      </c>
      <c r="I452" s="14" t="s">
        <v>2382</v>
      </c>
      <c r="J452" s="15" t="s">
        <v>2380</v>
      </c>
      <c r="K452" s="66" t="str">
        <f t="shared" si="46"/>
        <v>Yes</v>
      </c>
      <c r="L452" s="66" t="str">
        <f t="shared" si="47"/>
        <v>No</v>
      </c>
      <c r="N452" s="14">
        <v>28.12</v>
      </c>
      <c r="O452" s="20" t="str">
        <f t="shared" si="43"/>
        <v>OVERWEIGHT</v>
      </c>
      <c r="Q452" s="15">
        <v>4.88</v>
      </c>
      <c r="R452" s="20" t="str">
        <f t="shared" si="44"/>
        <v>NORMAL</v>
      </c>
      <c r="T452" s="14">
        <v>1990</v>
      </c>
      <c r="U452" s="15" t="s">
        <v>30</v>
      </c>
      <c r="V452" s="15">
        <v>14</v>
      </c>
      <c r="W452" s="35" t="str">
        <f t="shared" si="45"/>
        <v>14-Dec-1990</v>
      </c>
      <c r="X452" s="28"/>
      <c r="Y452" s="44">
        <f t="shared" si="48"/>
        <v>32</v>
      </c>
      <c r="AA452" s="45">
        <v>4076.5</v>
      </c>
      <c r="AB452" s="15" t="s">
        <v>42</v>
      </c>
      <c r="AC452" s="75" t="s">
        <v>11</v>
      </c>
    </row>
    <row r="453" spans="1:29" ht="15.6" x14ac:dyDescent="0.3">
      <c r="A453" s="1" t="s">
        <v>2836</v>
      </c>
      <c r="C453" s="46" t="s">
        <v>4724</v>
      </c>
      <c r="D453" s="46" t="s">
        <v>5543</v>
      </c>
      <c r="E453" s="46" t="s">
        <v>4821</v>
      </c>
      <c r="G453" s="50">
        <v>0</v>
      </c>
      <c r="I453" s="14" t="s">
        <v>2382</v>
      </c>
      <c r="J453" s="15" t="s">
        <v>2380</v>
      </c>
      <c r="K453" s="66" t="str">
        <f t="shared" si="46"/>
        <v>Yes</v>
      </c>
      <c r="L453" s="66" t="str">
        <f t="shared" si="47"/>
        <v>No</v>
      </c>
      <c r="N453" s="14">
        <v>23.21</v>
      </c>
      <c r="O453" s="20" t="str">
        <f t="shared" si="43"/>
        <v>NORMAL WEIGHT</v>
      </c>
      <c r="Q453" s="15">
        <v>6.76</v>
      </c>
      <c r="R453" s="20" t="str">
        <f t="shared" si="44"/>
        <v>DIABETES</v>
      </c>
      <c r="T453" s="14">
        <v>1994</v>
      </c>
      <c r="U453" s="15" t="s">
        <v>35</v>
      </c>
      <c r="V453" s="15">
        <v>21</v>
      </c>
      <c r="W453" s="35" t="str">
        <f t="shared" si="45"/>
        <v>21-Aug-1994</v>
      </c>
      <c r="X453" s="28"/>
      <c r="Y453" s="44">
        <f t="shared" si="48"/>
        <v>28</v>
      </c>
      <c r="AA453" s="45">
        <v>4133.6400000000003</v>
      </c>
      <c r="AB453" s="15" t="s">
        <v>23</v>
      </c>
      <c r="AC453" s="75" t="s">
        <v>11</v>
      </c>
    </row>
    <row r="454" spans="1:29" ht="15.6" x14ac:dyDescent="0.3">
      <c r="A454" s="1" t="s">
        <v>2837</v>
      </c>
      <c r="C454" s="46" t="s">
        <v>4721</v>
      </c>
      <c r="D454" s="46" t="s">
        <v>5545</v>
      </c>
      <c r="E454" s="46" t="s">
        <v>5544</v>
      </c>
      <c r="G454" s="50">
        <v>0</v>
      </c>
      <c r="I454" s="14" t="s">
        <v>2380</v>
      </c>
      <c r="J454" s="15" t="s">
        <v>2380</v>
      </c>
      <c r="K454" s="66" t="str">
        <f t="shared" si="46"/>
        <v>No</v>
      </c>
      <c r="L454" s="66" t="str">
        <f t="shared" si="47"/>
        <v>No</v>
      </c>
      <c r="N454" s="14">
        <v>23.98</v>
      </c>
      <c r="O454" s="20" t="str">
        <f t="shared" si="43"/>
        <v>NORMAL WEIGHT</v>
      </c>
      <c r="Q454" s="15">
        <v>10.67</v>
      </c>
      <c r="R454" s="20" t="str">
        <f t="shared" si="44"/>
        <v>DIABETES</v>
      </c>
      <c r="T454" s="14">
        <v>1991</v>
      </c>
      <c r="U454" s="15" t="s">
        <v>35</v>
      </c>
      <c r="V454" s="15">
        <v>6</v>
      </c>
      <c r="W454" s="35" t="str">
        <f t="shared" si="45"/>
        <v>6-Aug-1991</v>
      </c>
      <c r="X454" s="28"/>
      <c r="Y454" s="44">
        <f t="shared" si="48"/>
        <v>31</v>
      </c>
      <c r="AA454" s="45">
        <v>4134.08</v>
      </c>
      <c r="AB454" s="15" t="s">
        <v>23</v>
      </c>
      <c r="AC454" s="75" t="s">
        <v>11</v>
      </c>
    </row>
    <row r="455" spans="1:29" ht="15.6" x14ac:dyDescent="0.3">
      <c r="A455" s="1" t="s">
        <v>2838</v>
      </c>
      <c r="C455" s="46" t="s">
        <v>4724</v>
      </c>
      <c r="D455" s="46" t="s">
        <v>4977</v>
      </c>
      <c r="E455" s="46" t="s">
        <v>5546</v>
      </c>
      <c r="G455" s="50">
        <v>0</v>
      </c>
      <c r="I455" s="14" t="s">
        <v>2382</v>
      </c>
      <c r="J455" s="15" t="s">
        <v>2380</v>
      </c>
      <c r="K455" s="66" t="str">
        <f t="shared" si="46"/>
        <v>Yes</v>
      </c>
      <c r="L455" s="66" t="str">
        <f t="shared" si="47"/>
        <v>No</v>
      </c>
      <c r="N455" s="14">
        <v>30</v>
      </c>
      <c r="O455" s="20" t="str">
        <f t="shared" si="43"/>
        <v>OBESITY</v>
      </c>
      <c r="Q455" s="15">
        <v>6.21</v>
      </c>
      <c r="R455" s="20" t="str">
        <f t="shared" si="44"/>
        <v>PREDIABETES</v>
      </c>
      <c r="T455" s="14">
        <v>1992</v>
      </c>
      <c r="U455" s="15" t="s">
        <v>18</v>
      </c>
      <c r="V455" s="15">
        <v>18</v>
      </c>
      <c r="W455" s="35" t="str">
        <f t="shared" si="45"/>
        <v>18-Jun-1992</v>
      </c>
      <c r="X455" s="28"/>
      <c r="Y455" s="44">
        <f t="shared" si="48"/>
        <v>30</v>
      </c>
      <c r="AA455" s="45">
        <v>4137.5200000000004</v>
      </c>
      <c r="AB455" s="15" t="s">
        <v>247</v>
      </c>
      <c r="AC455" s="75" t="s">
        <v>11</v>
      </c>
    </row>
    <row r="456" spans="1:29" ht="15.6" x14ac:dyDescent="0.3">
      <c r="A456" s="1" t="s">
        <v>2839</v>
      </c>
      <c r="C456" s="46" t="s">
        <v>4724</v>
      </c>
      <c r="D456" s="46" t="s">
        <v>4735</v>
      </c>
      <c r="E456" s="46" t="s">
        <v>5547</v>
      </c>
      <c r="G456" s="50">
        <v>0</v>
      </c>
      <c r="I456" s="14" t="s">
        <v>2382</v>
      </c>
      <c r="J456" s="15" t="s">
        <v>2382</v>
      </c>
      <c r="K456" s="66" t="str">
        <f t="shared" si="46"/>
        <v>Yes</v>
      </c>
      <c r="L456" s="66" t="str">
        <f t="shared" si="47"/>
        <v>Yes</v>
      </c>
      <c r="N456" s="14">
        <v>17.350000000000001</v>
      </c>
      <c r="O456" s="20" t="str">
        <f t="shared" si="43"/>
        <v>UNDERWEIGHT</v>
      </c>
      <c r="Q456" s="15">
        <v>5.03</v>
      </c>
      <c r="R456" s="20" t="str">
        <f t="shared" si="44"/>
        <v>NORMAL</v>
      </c>
      <c r="T456" s="14">
        <v>1992</v>
      </c>
      <c r="U456" s="15" t="s">
        <v>18</v>
      </c>
      <c r="V456" s="15">
        <v>28</v>
      </c>
      <c r="W456" s="35" t="str">
        <f t="shared" si="45"/>
        <v>28-Jun-1992</v>
      </c>
      <c r="X456" s="28"/>
      <c r="Y456" s="44">
        <f t="shared" si="48"/>
        <v>30</v>
      </c>
      <c r="AA456" s="45">
        <v>4149.74</v>
      </c>
      <c r="AB456" s="15" t="s">
        <v>42</v>
      </c>
      <c r="AC456" s="75" t="s">
        <v>11</v>
      </c>
    </row>
    <row r="457" spans="1:29" ht="15.6" x14ac:dyDescent="0.3">
      <c r="A457" s="1" t="s">
        <v>2840</v>
      </c>
      <c r="C457" s="46" t="s">
        <v>4724</v>
      </c>
      <c r="D457" s="46" t="s">
        <v>5549</v>
      </c>
      <c r="E457" s="46" t="s">
        <v>5548</v>
      </c>
      <c r="G457" s="50">
        <v>0</v>
      </c>
      <c r="I457" s="14" t="s">
        <v>2380</v>
      </c>
      <c r="J457" s="15" t="s">
        <v>2380</v>
      </c>
      <c r="K457" s="66" t="str">
        <f t="shared" si="46"/>
        <v>No</v>
      </c>
      <c r="L457" s="66" t="str">
        <f t="shared" si="47"/>
        <v>No</v>
      </c>
      <c r="N457" s="14">
        <v>22.704999999999998</v>
      </c>
      <c r="O457" s="20" t="str">
        <f t="shared" si="43"/>
        <v>NORMAL WEIGHT</v>
      </c>
      <c r="Q457" s="15">
        <v>5.27</v>
      </c>
      <c r="R457" s="20" t="str">
        <f t="shared" si="44"/>
        <v>NORMAL</v>
      </c>
      <c r="T457" s="14">
        <v>1992</v>
      </c>
      <c r="U457" s="15" t="s">
        <v>35</v>
      </c>
      <c r="V457" s="15">
        <v>4</v>
      </c>
      <c r="W457" s="35" t="str">
        <f t="shared" si="45"/>
        <v>4-Aug-1992</v>
      </c>
      <c r="X457" s="28"/>
      <c r="Y457" s="44">
        <f t="shared" si="48"/>
        <v>30</v>
      </c>
      <c r="AA457" s="45">
        <v>4151.03</v>
      </c>
      <c r="AB457" s="15" t="s">
        <v>13</v>
      </c>
      <c r="AC457" s="75" t="s">
        <v>11</v>
      </c>
    </row>
    <row r="458" spans="1:29" ht="15.6" x14ac:dyDescent="0.3">
      <c r="A458" s="1" t="s">
        <v>2841</v>
      </c>
      <c r="C458" s="46" t="s">
        <v>4724</v>
      </c>
      <c r="D458" s="46" t="s">
        <v>5260</v>
      </c>
      <c r="E458" s="46" t="s">
        <v>5550</v>
      </c>
      <c r="G458" s="14">
        <v>1</v>
      </c>
      <c r="I458" s="14" t="s">
        <v>2382</v>
      </c>
      <c r="J458" s="15" t="s">
        <v>2382</v>
      </c>
      <c r="K458" s="66" t="str">
        <f t="shared" si="46"/>
        <v>Yes</v>
      </c>
      <c r="L458" s="66" t="str">
        <f t="shared" si="47"/>
        <v>Yes</v>
      </c>
      <c r="N458" s="14">
        <v>25.41</v>
      </c>
      <c r="O458" s="20" t="str">
        <f t="shared" si="43"/>
        <v>OVERWEIGHT</v>
      </c>
      <c r="Q458" s="15">
        <v>10.53</v>
      </c>
      <c r="R458" s="20" t="str">
        <f t="shared" si="44"/>
        <v>DIABETES</v>
      </c>
      <c r="T458" s="14">
        <v>1998</v>
      </c>
      <c r="U458" s="15" t="s">
        <v>15</v>
      </c>
      <c r="V458" s="15">
        <v>26</v>
      </c>
      <c r="W458" s="35" t="str">
        <f t="shared" si="45"/>
        <v>26-Nov-1998</v>
      </c>
      <c r="X458" s="28"/>
      <c r="Y458" s="44">
        <f t="shared" si="48"/>
        <v>24</v>
      </c>
      <c r="AA458" s="45">
        <v>4154.97</v>
      </c>
      <c r="AB458" s="15" t="s">
        <v>23</v>
      </c>
      <c r="AC458" s="75" t="s">
        <v>11</v>
      </c>
    </row>
    <row r="459" spans="1:29" ht="15.6" x14ac:dyDescent="0.3">
      <c r="A459" s="1" t="s">
        <v>2842</v>
      </c>
      <c r="C459" s="46" t="s">
        <v>4724</v>
      </c>
      <c r="D459" s="46" t="s">
        <v>5552</v>
      </c>
      <c r="E459" s="46" t="s">
        <v>5551</v>
      </c>
      <c r="G459" s="14">
        <v>1</v>
      </c>
      <c r="I459" s="14" t="s">
        <v>2382</v>
      </c>
      <c r="J459" s="15" t="s">
        <v>2380</v>
      </c>
      <c r="K459" s="66" t="str">
        <f t="shared" si="46"/>
        <v>Yes</v>
      </c>
      <c r="L459" s="66" t="str">
        <f t="shared" si="47"/>
        <v>No</v>
      </c>
      <c r="N459" s="14">
        <v>18.23</v>
      </c>
      <c r="O459" s="20" t="str">
        <f t="shared" si="43"/>
        <v>UNDERWEIGHT</v>
      </c>
      <c r="Q459" s="15">
        <v>5.78</v>
      </c>
      <c r="R459" s="20" t="str">
        <f t="shared" si="44"/>
        <v>PREDIABETES</v>
      </c>
      <c r="T459" s="14">
        <v>1984</v>
      </c>
      <c r="U459" s="15" t="s">
        <v>20</v>
      </c>
      <c r="V459" s="15">
        <v>16</v>
      </c>
      <c r="W459" s="35" t="str">
        <f t="shared" si="45"/>
        <v>16-Sep-1984</v>
      </c>
      <c r="X459" s="28"/>
      <c r="Y459" s="44">
        <f t="shared" si="48"/>
        <v>38</v>
      </c>
      <c r="AA459" s="45">
        <v>4163.21</v>
      </c>
      <c r="AB459" s="15" t="s">
        <v>23</v>
      </c>
      <c r="AC459" s="75" t="s">
        <v>11</v>
      </c>
    </row>
    <row r="460" spans="1:29" ht="15.6" x14ac:dyDescent="0.3">
      <c r="A460" s="1" t="s">
        <v>2843</v>
      </c>
      <c r="C460" s="46" t="s">
        <v>4721</v>
      </c>
      <c r="D460" s="46" t="s">
        <v>5554</v>
      </c>
      <c r="E460" s="46" t="s">
        <v>5553</v>
      </c>
      <c r="G460" s="14">
        <v>1</v>
      </c>
      <c r="I460" s="14" t="s">
        <v>2382</v>
      </c>
      <c r="J460" s="15" t="s">
        <v>2380</v>
      </c>
      <c r="K460" s="66" t="str">
        <f t="shared" si="46"/>
        <v>Yes</v>
      </c>
      <c r="L460" s="66" t="str">
        <f t="shared" si="47"/>
        <v>No</v>
      </c>
      <c r="N460" s="14">
        <v>24.7</v>
      </c>
      <c r="O460" s="20" t="str">
        <f t="shared" si="43"/>
        <v>NORMAL WEIGHT</v>
      </c>
      <c r="Q460" s="15">
        <v>4.3600000000000003</v>
      </c>
      <c r="R460" s="20" t="str">
        <f t="shared" si="44"/>
        <v>NORMAL</v>
      </c>
      <c r="T460" s="14">
        <v>1989</v>
      </c>
      <c r="U460" s="15" t="s">
        <v>18</v>
      </c>
      <c r="V460" s="15">
        <v>25</v>
      </c>
      <c r="W460" s="35" t="str">
        <f t="shared" si="45"/>
        <v>25-Jun-1989</v>
      </c>
      <c r="X460" s="28"/>
      <c r="Y460" s="44">
        <f t="shared" si="48"/>
        <v>33</v>
      </c>
      <c r="AA460" s="45">
        <v>4185.1000000000004</v>
      </c>
      <c r="AB460" s="15" t="s">
        <v>13</v>
      </c>
      <c r="AC460" s="75" t="s">
        <v>11</v>
      </c>
    </row>
    <row r="461" spans="1:29" ht="15.6" x14ac:dyDescent="0.3">
      <c r="A461" s="1" t="s">
        <v>2844</v>
      </c>
      <c r="C461" s="46" t="s">
        <v>4724</v>
      </c>
      <c r="D461" s="46" t="s">
        <v>5555</v>
      </c>
      <c r="E461" s="46" t="s">
        <v>4845</v>
      </c>
      <c r="G461" s="14">
        <v>1</v>
      </c>
      <c r="I461" s="14" t="s">
        <v>2380</v>
      </c>
      <c r="J461" s="15" t="s">
        <v>2382</v>
      </c>
      <c r="K461" s="66" t="str">
        <f t="shared" si="46"/>
        <v>No</v>
      </c>
      <c r="L461" s="66" t="str">
        <f t="shared" si="47"/>
        <v>Yes</v>
      </c>
      <c r="N461" s="14">
        <v>37.4</v>
      </c>
      <c r="O461" s="20" t="str">
        <f t="shared" si="43"/>
        <v>OBESITY</v>
      </c>
      <c r="Q461" s="15">
        <v>9.7200000000000006</v>
      </c>
      <c r="R461" s="20" t="str">
        <f t="shared" si="44"/>
        <v>DIABETES</v>
      </c>
      <c r="T461" s="14">
        <v>1995</v>
      </c>
      <c r="U461" s="15" t="s">
        <v>37</v>
      </c>
      <c r="V461" s="15">
        <v>3</v>
      </c>
      <c r="W461" s="35" t="str">
        <f t="shared" si="45"/>
        <v>3-Oct-1995</v>
      </c>
      <c r="X461" s="28"/>
      <c r="Y461" s="44">
        <f t="shared" si="48"/>
        <v>27</v>
      </c>
      <c r="AA461" s="45">
        <v>4188.7299999999996</v>
      </c>
      <c r="AB461" s="15" t="s">
        <v>200</v>
      </c>
      <c r="AC461" s="75" t="s">
        <v>11</v>
      </c>
    </row>
    <row r="462" spans="1:29" ht="15.6" x14ac:dyDescent="0.3">
      <c r="A462" s="1" t="s">
        <v>2845</v>
      </c>
      <c r="C462" s="46" t="s">
        <v>4721</v>
      </c>
      <c r="D462" s="46" t="s">
        <v>5556</v>
      </c>
      <c r="E462" s="46" t="s">
        <v>5270</v>
      </c>
      <c r="G462" s="14">
        <v>1</v>
      </c>
      <c r="I462" s="14" t="s">
        <v>2382</v>
      </c>
      <c r="J462" s="15" t="s">
        <v>2380</v>
      </c>
      <c r="K462" s="66" t="str">
        <f t="shared" si="46"/>
        <v>Yes</v>
      </c>
      <c r="L462" s="66" t="str">
        <f t="shared" si="47"/>
        <v>No</v>
      </c>
      <c r="N462" s="14">
        <v>26.885000000000002</v>
      </c>
      <c r="O462" s="20" t="str">
        <f t="shared" si="43"/>
        <v>OVERWEIGHT</v>
      </c>
      <c r="Q462" s="15">
        <v>5.18</v>
      </c>
      <c r="R462" s="20" t="str">
        <f t="shared" si="44"/>
        <v>NORMAL</v>
      </c>
      <c r="T462" s="14">
        <v>1997</v>
      </c>
      <c r="U462" s="15" t="s">
        <v>20</v>
      </c>
      <c r="V462" s="15">
        <v>6</v>
      </c>
      <c r="W462" s="35" t="str">
        <f t="shared" si="45"/>
        <v>6-Sep-1997</v>
      </c>
      <c r="X462" s="28"/>
      <c r="Y462" s="44">
        <f t="shared" si="48"/>
        <v>25</v>
      </c>
      <c r="AA462" s="45">
        <v>4189.1099999999997</v>
      </c>
      <c r="AB462" s="15" t="s">
        <v>23</v>
      </c>
      <c r="AC462" s="75" t="s">
        <v>11</v>
      </c>
    </row>
    <row r="463" spans="1:29" ht="15.6" x14ac:dyDescent="0.3">
      <c r="A463" s="1" t="s">
        <v>2846</v>
      </c>
      <c r="C463" s="46" t="s">
        <v>4721</v>
      </c>
      <c r="D463" s="46" t="s">
        <v>4833</v>
      </c>
      <c r="E463" s="46" t="s">
        <v>4877</v>
      </c>
      <c r="G463" s="14">
        <v>1</v>
      </c>
      <c r="I463" s="14" t="s">
        <v>2382</v>
      </c>
      <c r="J463" s="15" t="s">
        <v>2380</v>
      </c>
      <c r="K463" s="66" t="str">
        <f t="shared" si="46"/>
        <v>Yes</v>
      </c>
      <c r="L463" s="66" t="str">
        <f t="shared" si="47"/>
        <v>No</v>
      </c>
      <c r="N463" s="14">
        <v>25.27</v>
      </c>
      <c r="O463" s="20" t="str">
        <f t="shared" si="43"/>
        <v>OVERWEIGHT</v>
      </c>
      <c r="Q463" s="15">
        <v>5.29</v>
      </c>
      <c r="R463" s="20" t="str">
        <f t="shared" si="44"/>
        <v>NORMAL</v>
      </c>
      <c r="T463" s="14">
        <v>1998</v>
      </c>
      <c r="U463" s="15" t="s">
        <v>30</v>
      </c>
      <c r="V463" s="15">
        <v>14</v>
      </c>
      <c r="W463" s="35" t="str">
        <f t="shared" si="45"/>
        <v>14-Dec-1998</v>
      </c>
      <c r="X463" s="28"/>
      <c r="Y463" s="44">
        <f t="shared" si="48"/>
        <v>24</v>
      </c>
      <c r="AA463" s="45">
        <v>4234.93</v>
      </c>
      <c r="AB463" s="15" t="s">
        <v>42</v>
      </c>
      <c r="AC463" s="75" t="s">
        <v>11</v>
      </c>
    </row>
    <row r="464" spans="1:29" ht="15.6" x14ac:dyDescent="0.3">
      <c r="A464" s="1" t="s">
        <v>2847</v>
      </c>
      <c r="C464" s="46" t="s">
        <v>4721</v>
      </c>
      <c r="D464" s="46" t="s">
        <v>5558</v>
      </c>
      <c r="E464" s="46" t="s">
        <v>5557</v>
      </c>
      <c r="G464" s="50">
        <v>0</v>
      </c>
      <c r="I464" s="14" t="s">
        <v>2382</v>
      </c>
      <c r="J464" s="15" t="s">
        <v>2382</v>
      </c>
      <c r="K464" s="66" t="str">
        <f t="shared" si="46"/>
        <v>Yes</v>
      </c>
      <c r="L464" s="66" t="str">
        <f t="shared" si="47"/>
        <v>Yes</v>
      </c>
      <c r="N464" s="14">
        <v>23.655000000000001</v>
      </c>
      <c r="O464" s="20" t="str">
        <f t="shared" si="43"/>
        <v>NORMAL WEIGHT</v>
      </c>
      <c r="Q464" s="15">
        <v>4.8600000000000003</v>
      </c>
      <c r="R464" s="20" t="str">
        <f t="shared" si="44"/>
        <v>NORMAL</v>
      </c>
      <c r="T464" s="14">
        <v>1992</v>
      </c>
      <c r="U464" s="15" t="s">
        <v>18</v>
      </c>
      <c r="V464" s="15">
        <v>27</v>
      </c>
      <c r="W464" s="35" t="str">
        <f t="shared" si="45"/>
        <v>27-Jun-1992</v>
      </c>
      <c r="X464" s="28"/>
      <c r="Y464" s="44">
        <f t="shared" si="48"/>
        <v>30</v>
      </c>
      <c r="AA464" s="45">
        <v>4237.13</v>
      </c>
      <c r="AB464" s="15" t="s">
        <v>168</v>
      </c>
      <c r="AC464" s="75" t="s">
        <v>12</v>
      </c>
    </row>
    <row r="465" spans="1:29" ht="15.6" x14ac:dyDescent="0.3">
      <c r="A465" s="1" t="s">
        <v>2848</v>
      </c>
      <c r="C465" s="46" t="s">
        <v>4724</v>
      </c>
      <c r="D465" s="46" t="s">
        <v>5560</v>
      </c>
      <c r="E465" s="46" t="s">
        <v>5559</v>
      </c>
      <c r="G465" s="50">
        <v>0</v>
      </c>
      <c r="I465" s="14" t="s">
        <v>2380</v>
      </c>
      <c r="J465" s="15" t="s">
        <v>2380</v>
      </c>
      <c r="K465" s="66" t="str">
        <f t="shared" si="46"/>
        <v>No</v>
      </c>
      <c r="L465" s="66" t="str">
        <f t="shared" si="47"/>
        <v>No</v>
      </c>
      <c r="N465" s="14">
        <v>55.05</v>
      </c>
      <c r="O465" s="20" t="str">
        <f t="shared" si="43"/>
        <v>OBESITY</v>
      </c>
      <c r="Q465" s="15">
        <v>7.66</v>
      </c>
      <c r="R465" s="20" t="str">
        <f t="shared" si="44"/>
        <v>DIABETES</v>
      </c>
      <c r="T465" s="14">
        <v>1991</v>
      </c>
      <c r="U465" s="15" t="s">
        <v>15</v>
      </c>
      <c r="V465" s="15">
        <v>3</v>
      </c>
      <c r="W465" s="35" t="str">
        <f t="shared" si="45"/>
        <v>3-Nov-1991</v>
      </c>
      <c r="X465" s="28"/>
      <c r="Y465" s="44">
        <f t="shared" si="48"/>
        <v>31</v>
      </c>
      <c r="AA465" s="45">
        <v>4239.8900000000003</v>
      </c>
      <c r="AB465" s="15" t="s">
        <v>23</v>
      </c>
      <c r="AC465" s="75" t="s">
        <v>11</v>
      </c>
    </row>
    <row r="466" spans="1:29" ht="15.6" x14ac:dyDescent="0.3">
      <c r="A466" s="1" t="s">
        <v>2849</v>
      </c>
      <c r="C466" s="46" t="s">
        <v>4721</v>
      </c>
      <c r="D466" s="46" t="s">
        <v>4870</v>
      </c>
      <c r="E466" s="46" t="s">
        <v>5561</v>
      </c>
      <c r="G466" s="14">
        <v>1</v>
      </c>
      <c r="I466" s="14" t="s">
        <v>2382</v>
      </c>
      <c r="J466" s="15" t="s">
        <v>2382</v>
      </c>
      <c r="K466" s="66" t="str">
        <f t="shared" si="46"/>
        <v>Yes</v>
      </c>
      <c r="L466" s="66" t="str">
        <f t="shared" si="47"/>
        <v>Yes</v>
      </c>
      <c r="N466" s="14">
        <v>24.89</v>
      </c>
      <c r="O466" s="20" t="str">
        <f t="shared" si="43"/>
        <v>NORMAL WEIGHT</v>
      </c>
      <c r="Q466" s="15">
        <v>6.1</v>
      </c>
      <c r="R466" s="20" t="str">
        <f t="shared" si="44"/>
        <v>PREDIABETES</v>
      </c>
      <c r="T466" s="14">
        <v>1991</v>
      </c>
      <c r="U466" s="15" t="s">
        <v>30</v>
      </c>
      <c r="V466" s="15">
        <v>1</v>
      </c>
      <c r="W466" s="35" t="str">
        <f t="shared" si="45"/>
        <v>1-Dec-1991</v>
      </c>
      <c r="X466" s="28"/>
      <c r="Y466" s="44">
        <f t="shared" si="48"/>
        <v>31</v>
      </c>
      <c r="AA466" s="45">
        <v>4243.59</v>
      </c>
      <c r="AB466" s="15" t="s">
        <v>23</v>
      </c>
      <c r="AC466" s="75" t="s">
        <v>12</v>
      </c>
    </row>
    <row r="467" spans="1:29" ht="15.6" x14ac:dyDescent="0.3">
      <c r="A467" s="1" t="s">
        <v>2850</v>
      </c>
      <c r="C467" s="46" t="s">
        <v>4724</v>
      </c>
      <c r="D467" s="46" t="s">
        <v>5563</v>
      </c>
      <c r="E467" s="46" t="s">
        <v>5562</v>
      </c>
      <c r="G467" s="50">
        <v>0</v>
      </c>
      <c r="I467" s="14" t="s">
        <v>2380</v>
      </c>
      <c r="J467" s="15" t="s">
        <v>2380</v>
      </c>
      <c r="K467" s="66" t="str">
        <f t="shared" si="46"/>
        <v>No</v>
      </c>
      <c r="L467" s="66" t="str">
        <f t="shared" si="47"/>
        <v>No</v>
      </c>
      <c r="N467" s="14">
        <v>18.715</v>
      </c>
      <c r="O467" s="20" t="str">
        <f t="shared" si="43"/>
        <v>NORMAL WEIGHT</v>
      </c>
      <c r="Q467" s="15">
        <v>4.4400000000000004</v>
      </c>
      <c r="R467" s="20" t="str">
        <f t="shared" si="44"/>
        <v>NORMAL</v>
      </c>
      <c r="T467" s="14">
        <v>1982</v>
      </c>
      <c r="U467" s="15" t="s">
        <v>18</v>
      </c>
      <c r="V467" s="15">
        <v>16</v>
      </c>
      <c r="W467" s="35" t="str">
        <f t="shared" si="45"/>
        <v>16-Jun-1982</v>
      </c>
      <c r="X467" s="28"/>
      <c r="Y467" s="44">
        <f t="shared" si="48"/>
        <v>40</v>
      </c>
      <c r="AA467" s="45">
        <v>4250.24</v>
      </c>
      <c r="AB467" s="15" t="s">
        <v>13</v>
      </c>
      <c r="AC467" s="75" t="s">
        <v>11</v>
      </c>
    </row>
    <row r="468" spans="1:29" ht="15.6" x14ac:dyDescent="0.3">
      <c r="A468" s="1" t="s">
        <v>2851</v>
      </c>
      <c r="C468" s="46" t="s">
        <v>4724</v>
      </c>
      <c r="D468" s="46" t="s">
        <v>5564</v>
      </c>
      <c r="E468" s="46" t="s">
        <v>4851</v>
      </c>
      <c r="G468" s="50">
        <v>0</v>
      </c>
      <c r="I468" s="14" t="s">
        <v>2382</v>
      </c>
      <c r="J468" s="15" t="s">
        <v>2380</v>
      </c>
      <c r="K468" s="66" t="str">
        <f t="shared" si="46"/>
        <v>Yes</v>
      </c>
      <c r="L468" s="66" t="str">
        <f t="shared" si="47"/>
        <v>No</v>
      </c>
      <c r="N468" s="14">
        <v>28.12</v>
      </c>
      <c r="O468" s="20" t="str">
        <f t="shared" si="43"/>
        <v>OVERWEIGHT</v>
      </c>
      <c r="Q468" s="15">
        <v>6.15</v>
      </c>
      <c r="R468" s="20" t="str">
        <f t="shared" si="44"/>
        <v>PREDIABETES</v>
      </c>
      <c r="T468" s="14">
        <v>1995</v>
      </c>
      <c r="U468" s="15" t="s">
        <v>37</v>
      </c>
      <c r="V468" s="15">
        <v>14</v>
      </c>
      <c r="W468" s="35" t="str">
        <f t="shared" si="45"/>
        <v>14-Oct-1995</v>
      </c>
      <c r="X468" s="28"/>
      <c r="Y468" s="44">
        <f t="shared" si="48"/>
        <v>27</v>
      </c>
      <c r="AA468" s="45">
        <v>4260.74</v>
      </c>
      <c r="AB468" s="15" t="s">
        <v>42</v>
      </c>
      <c r="AC468" s="75" t="s">
        <v>12</v>
      </c>
    </row>
    <row r="469" spans="1:29" ht="15.6" x14ac:dyDescent="0.3">
      <c r="A469" s="1" t="s">
        <v>2852</v>
      </c>
      <c r="C469" s="46" t="s">
        <v>4721</v>
      </c>
      <c r="D469" s="46" t="s">
        <v>5566</v>
      </c>
      <c r="E469" s="46" t="s">
        <v>5565</v>
      </c>
      <c r="G469" s="50">
        <v>0</v>
      </c>
      <c r="I469" s="14" t="s">
        <v>2382</v>
      </c>
      <c r="J469" s="15" t="s">
        <v>2380</v>
      </c>
      <c r="K469" s="66" t="str">
        <f t="shared" si="46"/>
        <v>Yes</v>
      </c>
      <c r="L469" s="66" t="str">
        <f t="shared" si="47"/>
        <v>No</v>
      </c>
      <c r="N469" s="14">
        <v>26.6</v>
      </c>
      <c r="O469" s="20" t="str">
        <f t="shared" si="43"/>
        <v>OVERWEIGHT</v>
      </c>
      <c r="Q469" s="15">
        <v>4.53</v>
      </c>
      <c r="R469" s="20" t="str">
        <f t="shared" si="44"/>
        <v>NORMAL</v>
      </c>
      <c r="T469" s="14">
        <v>1983</v>
      </c>
      <c r="U469" s="15" t="s">
        <v>15</v>
      </c>
      <c r="V469" s="15">
        <v>20</v>
      </c>
      <c r="W469" s="35" t="str">
        <f t="shared" si="45"/>
        <v>20-Nov-1983</v>
      </c>
      <c r="X469" s="28"/>
      <c r="Y469" s="44">
        <f t="shared" si="48"/>
        <v>39</v>
      </c>
      <c r="AA469" s="45">
        <v>4265.01</v>
      </c>
      <c r="AB469" s="15" t="s">
        <v>23</v>
      </c>
      <c r="AC469" s="75" t="s">
        <v>11</v>
      </c>
    </row>
    <row r="470" spans="1:29" ht="15.6" x14ac:dyDescent="0.3">
      <c r="A470" s="1" t="s">
        <v>2853</v>
      </c>
      <c r="C470" s="46" t="s">
        <v>4721</v>
      </c>
      <c r="D470" s="46" t="s">
        <v>5568</v>
      </c>
      <c r="E470" s="46" t="s">
        <v>5567</v>
      </c>
      <c r="G470" s="14">
        <v>1</v>
      </c>
      <c r="I470" s="14" t="s">
        <v>2380</v>
      </c>
      <c r="J470" s="15" t="s">
        <v>2380</v>
      </c>
      <c r="K470" s="66" t="str">
        <f t="shared" si="46"/>
        <v>No</v>
      </c>
      <c r="L470" s="66" t="str">
        <f t="shared" si="47"/>
        <v>No</v>
      </c>
      <c r="N470" s="14">
        <v>30.114999999999998</v>
      </c>
      <c r="O470" s="20" t="str">
        <f t="shared" si="43"/>
        <v>OBESITY</v>
      </c>
      <c r="Q470" s="15">
        <v>5.48</v>
      </c>
      <c r="R470" s="20" t="str">
        <f t="shared" si="44"/>
        <v>NORMAL</v>
      </c>
      <c r="T470" s="14">
        <v>1992</v>
      </c>
      <c r="U470" s="15" t="s">
        <v>18</v>
      </c>
      <c r="V470" s="15">
        <v>18</v>
      </c>
      <c r="W470" s="35" t="str">
        <f t="shared" si="45"/>
        <v>18-Jun-1992</v>
      </c>
      <c r="X470" s="28"/>
      <c r="Y470" s="44">
        <f t="shared" si="48"/>
        <v>30</v>
      </c>
      <c r="AA470" s="45">
        <v>4266.17</v>
      </c>
      <c r="AB470" s="15" t="s">
        <v>13</v>
      </c>
      <c r="AC470" s="75" t="s">
        <v>12</v>
      </c>
    </row>
    <row r="471" spans="1:29" ht="15.6" x14ac:dyDescent="0.3">
      <c r="A471" s="1" t="s">
        <v>2854</v>
      </c>
      <c r="C471" s="46" t="s">
        <v>4724</v>
      </c>
      <c r="D471" s="46" t="s">
        <v>5570</v>
      </c>
      <c r="E471" s="46" t="s">
        <v>5569</v>
      </c>
      <c r="G471" s="50">
        <v>0</v>
      </c>
      <c r="I471" s="14" t="s">
        <v>2382</v>
      </c>
      <c r="J471" s="15" t="s">
        <v>2380</v>
      </c>
      <c r="K471" s="66" t="str">
        <f t="shared" si="46"/>
        <v>Yes</v>
      </c>
      <c r="L471" s="66" t="str">
        <f t="shared" si="47"/>
        <v>No</v>
      </c>
      <c r="N471" s="14">
        <v>24.605</v>
      </c>
      <c r="O471" s="20" t="str">
        <f t="shared" si="43"/>
        <v>NORMAL WEIGHT</v>
      </c>
      <c r="Q471" s="15">
        <v>5.48</v>
      </c>
      <c r="R471" s="20" t="str">
        <f t="shared" si="44"/>
        <v>NORMAL</v>
      </c>
      <c r="T471" s="14">
        <v>2003</v>
      </c>
      <c r="U471" s="15" t="s">
        <v>18</v>
      </c>
      <c r="V471" s="15">
        <v>8</v>
      </c>
      <c r="W471" s="35" t="str">
        <f t="shared" si="45"/>
        <v>8-Jun-2003</v>
      </c>
      <c r="X471" s="28"/>
      <c r="Y471" s="44">
        <f t="shared" si="48"/>
        <v>20</v>
      </c>
      <c r="AA471" s="45">
        <v>4278.55</v>
      </c>
      <c r="AB471" s="15" t="s">
        <v>300</v>
      </c>
      <c r="AC471" s="75" t="s">
        <v>11</v>
      </c>
    </row>
    <row r="472" spans="1:29" ht="15.6" x14ac:dyDescent="0.3">
      <c r="A472" s="1" t="s">
        <v>2855</v>
      </c>
      <c r="C472" s="46" t="s">
        <v>4724</v>
      </c>
      <c r="D472" s="46" t="s">
        <v>5572</v>
      </c>
      <c r="E472" s="46" t="s">
        <v>5571</v>
      </c>
      <c r="G472" s="50">
        <v>0</v>
      </c>
      <c r="I472" s="14" t="s">
        <v>2380</v>
      </c>
      <c r="J472" s="15" t="s">
        <v>2380</v>
      </c>
      <c r="K472" s="66" t="str">
        <f t="shared" si="46"/>
        <v>No</v>
      </c>
      <c r="L472" s="66" t="str">
        <f t="shared" si="47"/>
        <v>No</v>
      </c>
      <c r="N472" s="14">
        <v>29.6</v>
      </c>
      <c r="O472" s="20" t="str">
        <f t="shared" si="43"/>
        <v>OVERWEIGHT</v>
      </c>
      <c r="Q472" s="15">
        <v>8.1</v>
      </c>
      <c r="R472" s="20" t="str">
        <f t="shared" si="44"/>
        <v>DIABETES</v>
      </c>
      <c r="T472" s="14">
        <v>2000</v>
      </c>
      <c r="U472" s="15" t="s">
        <v>15</v>
      </c>
      <c r="V472" s="15">
        <v>25</v>
      </c>
      <c r="W472" s="35" t="str">
        <f t="shared" si="45"/>
        <v>25-Nov-2000</v>
      </c>
      <c r="X472" s="28"/>
      <c r="Y472" s="44">
        <f t="shared" si="48"/>
        <v>22</v>
      </c>
      <c r="AA472" s="45">
        <v>4296.2700000000004</v>
      </c>
      <c r="AB472" s="15" t="s">
        <v>23</v>
      </c>
      <c r="AC472" s="75" t="s">
        <v>11</v>
      </c>
    </row>
    <row r="473" spans="1:29" ht="15.6" x14ac:dyDescent="0.3">
      <c r="A473" s="1" t="s">
        <v>2856</v>
      </c>
      <c r="C473" s="46" t="s">
        <v>4724</v>
      </c>
      <c r="D473" s="46" t="s">
        <v>5147</v>
      </c>
      <c r="E473" s="46" t="s">
        <v>5573</v>
      </c>
      <c r="G473" s="50">
        <v>0</v>
      </c>
      <c r="I473" s="14" t="s">
        <v>2382</v>
      </c>
      <c r="J473" s="15" t="s">
        <v>2380</v>
      </c>
      <c r="K473" s="66" t="str">
        <f t="shared" si="46"/>
        <v>Yes</v>
      </c>
      <c r="L473" s="66" t="str">
        <f t="shared" si="47"/>
        <v>No</v>
      </c>
      <c r="N473" s="14">
        <v>24.42</v>
      </c>
      <c r="O473" s="20" t="str">
        <f t="shared" si="43"/>
        <v>NORMAL WEIGHT</v>
      </c>
      <c r="Q473" s="15">
        <v>7.16</v>
      </c>
      <c r="R473" s="20" t="str">
        <f t="shared" si="44"/>
        <v>DIABETES</v>
      </c>
      <c r="T473" s="14">
        <v>1988</v>
      </c>
      <c r="U473" s="15" t="s">
        <v>30</v>
      </c>
      <c r="V473" s="15">
        <v>19</v>
      </c>
      <c r="W473" s="35" t="str">
        <f t="shared" si="45"/>
        <v>19-Dec-1988</v>
      </c>
      <c r="X473" s="28"/>
      <c r="Y473" s="44">
        <f t="shared" si="48"/>
        <v>34</v>
      </c>
      <c r="AA473" s="45">
        <v>4320.41</v>
      </c>
      <c r="AB473" s="15" t="s">
        <v>23</v>
      </c>
      <c r="AC473" s="75" t="s">
        <v>11</v>
      </c>
    </row>
    <row r="474" spans="1:29" ht="15.6" x14ac:dyDescent="0.3">
      <c r="A474" s="1" t="s">
        <v>2857</v>
      </c>
      <c r="C474" s="46" t="s">
        <v>4724</v>
      </c>
      <c r="D474" s="46" t="s">
        <v>5574</v>
      </c>
      <c r="E474" s="46" t="s">
        <v>5182</v>
      </c>
      <c r="G474" s="14">
        <v>1</v>
      </c>
      <c r="I474" s="14" t="s">
        <v>2382</v>
      </c>
      <c r="J474" s="15" t="s">
        <v>2382</v>
      </c>
      <c r="K474" s="66" t="str">
        <f t="shared" si="46"/>
        <v>Yes</v>
      </c>
      <c r="L474" s="66" t="str">
        <f t="shared" si="47"/>
        <v>Yes</v>
      </c>
      <c r="N474" s="14">
        <v>20.9</v>
      </c>
      <c r="O474" s="20" t="str">
        <f t="shared" si="43"/>
        <v>NORMAL WEIGHT</v>
      </c>
      <c r="Q474" s="15">
        <v>4.55</v>
      </c>
      <c r="R474" s="20" t="str">
        <f t="shared" si="44"/>
        <v>NORMAL</v>
      </c>
      <c r="T474" s="14">
        <v>1994</v>
      </c>
      <c r="U474" s="15" t="s">
        <v>15</v>
      </c>
      <c r="V474" s="15">
        <v>2</v>
      </c>
      <c r="W474" s="35" t="str">
        <f t="shared" si="45"/>
        <v>2-Nov-1994</v>
      </c>
      <c r="X474" s="28"/>
      <c r="Y474" s="44">
        <f t="shared" si="48"/>
        <v>28</v>
      </c>
      <c r="AA474" s="45">
        <v>4337.74</v>
      </c>
      <c r="AB474" s="15" t="s">
        <v>247</v>
      </c>
      <c r="AC474" s="75" t="s">
        <v>11</v>
      </c>
    </row>
    <row r="475" spans="1:29" ht="15.6" x14ac:dyDescent="0.3">
      <c r="A475" s="1" t="s">
        <v>2858</v>
      </c>
      <c r="C475" s="46" t="s">
        <v>4724</v>
      </c>
      <c r="D475" s="46" t="s">
        <v>4745</v>
      </c>
      <c r="E475" s="46" t="s">
        <v>5575</v>
      </c>
      <c r="G475" s="50">
        <v>0</v>
      </c>
      <c r="I475" s="14" t="s">
        <v>2382</v>
      </c>
      <c r="J475" s="15" t="s">
        <v>2380</v>
      </c>
      <c r="K475" s="66" t="str">
        <f t="shared" si="46"/>
        <v>Yes</v>
      </c>
      <c r="L475" s="66" t="str">
        <f t="shared" si="47"/>
        <v>No</v>
      </c>
      <c r="N475" s="14">
        <v>22.895</v>
      </c>
      <c r="O475" s="20" t="str">
        <f t="shared" si="43"/>
        <v>NORMAL WEIGHT</v>
      </c>
      <c r="Q475" s="15">
        <v>6.03</v>
      </c>
      <c r="R475" s="20" t="str">
        <f t="shared" si="44"/>
        <v>PREDIABETES</v>
      </c>
      <c r="T475" s="14">
        <v>1994</v>
      </c>
      <c r="U475" s="15" t="s">
        <v>37</v>
      </c>
      <c r="V475" s="15">
        <v>26</v>
      </c>
      <c r="W475" s="35" t="str">
        <f t="shared" si="45"/>
        <v>26-Oct-1994</v>
      </c>
      <c r="X475" s="28"/>
      <c r="Y475" s="44">
        <f t="shared" si="48"/>
        <v>28</v>
      </c>
      <c r="AA475" s="45">
        <v>4340.4399999999996</v>
      </c>
      <c r="AB475" s="15" t="s">
        <v>13</v>
      </c>
      <c r="AC475" s="75" t="s">
        <v>11</v>
      </c>
    </row>
    <row r="476" spans="1:29" ht="15.6" x14ac:dyDescent="0.3">
      <c r="A476" s="1" t="s">
        <v>2859</v>
      </c>
      <c r="C476" s="46" t="s">
        <v>4724</v>
      </c>
      <c r="D476" s="46" t="s">
        <v>5577</v>
      </c>
      <c r="E476" s="46" t="s">
        <v>5576</v>
      </c>
      <c r="G476" s="14">
        <v>1</v>
      </c>
      <c r="I476" s="14" t="s">
        <v>2382</v>
      </c>
      <c r="J476" s="15" t="s">
        <v>2382</v>
      </c>
      <c r="K476" s="66" t="str">
        <f t="shared" si="46"/>
        <v>Yes</v>
      </c>
      <c r="L476" s="66" t="str">
        <f t="shared" si="47"/>
        <v>Yes</v>
      </c>
      <c r="N476" s="14">
        <v>28.3</v>
      </c>
      <c r="O476" s="20" t="str">
        <f t="shared" si="43"/>
        <v>OVERWEIGHT</v>
      </c>
      <c r="Q476" s="15">
        <v>5.47</v>
      </c>
      <c r="R476" s="20" t="str">
        <f t="shared" si="44"/>
        <v>NORMAL</v>
      </c>
      <c r="T476" s="14">
        <v>1991</v>
      </c>
      <c r="U476" s="15" t="s">
        <v>18</v>
      </c>
      <c r="V476" s="15">
        <v>1</v>
      </c>
      <c r="W476" s="35" t="str">
        <f t="shared" si="45"/>
        <v>1-Jun-1991</v>
      </c>
      <c r="X476" s="28"/>
      <c r="Y476" s="44">
        <f t="shared" si="48"/>
        <v>32</v>
      </c>
      <c r="AA476" s="45">
        <v>4347.0200000000004</v>
      </c>
      <c r="AB476" s="15" t="s">
        <v>247</v>
      </c>
      <c r="AC476" s="75" t="s">
        <v>11</v>
      </c>
    </row>
    <row r="477" spans="1:29" ht="15.6" x14ac:dyDescent="0.3">
      <c r="A477" s="1" t="s">
        <v>2860</v>
      </c>
      <c r="C477" s="46" t="s">
        <v>4724</v>
      </c>
      <c r="D477" s="46" t="s">
        <v>5579</v>
      </c>
      <c r="E477" s="46" t="s">
        <v>5578</v>
      </c>
      <c r="G477" s="14">
        <v>1</v>
      </c>
      <c r="I477" s="14" t="s">
        <v>2380</v>
      </c>
      <c r="J477" s="15" t="s">
        <v>2382</v>
      </c>
      <c r="K477" s="66" t="str">
        <f t="shared" si="46"/>
        <v>No</v>
      </c>
      <c r="L477" s="66" t="str">
        <f t="shared" si="47"/>
        <v>Yes</v>
      </c>
      <c r="N477" s="14">
        <v>54.3</v>
      </c>
      <c r="O477" s="20" t="str">
        <f t="shared" si="43"/>
        <v>OBESITY</v>
      </c>
      <c r="Q477" s="15">
        <v>4.1500000000000004</v>
      </c>
      <c r="R477" s="20" t="str">
        <f t="shared" si="44"/>
        <v>NORMAL</v>
      </c>
      <c r="T477" s="14">
        <v>1994</v>
      </c>
      <c r="U477" s="15" t="s">
        <v>15</v>
      </c>
      <c r="V477" s="15">
        <v>1</v>
      </c>
      <c r="W477" s="35" t="str">
        <f t="shared" si="45"/>
        <v>1-Nov-1994</v>
      </c>
      <c r="X477" s="28"/>
      <c r="Y477" s="44">
        <f t="shared" si="48"/>
        <v>28</v>
      </c>
      <c r="AA477" s="45">
        <v>4349.46</v>
      </c>
      <c r="AB477" s="15" t="s">
        <v>13</v>
      </c>
      <c r="AC477" s="75" t="s">
        <v>11</v>
      </c>
    </row>
    <row r="478" spans="1:29" ht="15.6" x14ac:dyDescent="0.3">
      <c r="A478" s="1" t="s">
        <v>2861</v>
      </c>
      <c r="C478" s="46" t="s">
        <v>4721</v>
      </c>
      <c r="D478" s="46" t="s">
        <v>5581</v>
      </c>
      <c r="E478" s="46" t="s">
        <v>5580</v>
      </c>
      <c r="G478" s="14">
        <v>1</v>
      </c>
      <c r="I478" s="14" t="s">
        <v>2380</v>
      </c>
      <c r="J478" s="15" t="s">
        <v>2382</v>
      </c>
      <c r="K478" s="66" t="str">
        <f t="shared" si="46"/>
        <v>No</v>
      </c>
      <c r="L478" s="66" t="str">
        <f t="shared" si="47"/>
        <v>Yes</v>
      </c>
      <c r="N478" s="14">
        <v>33.344999999999999</v>
      </c>
      <c r="O478" s="20" t="str">
        <f t="shared" si="43"/>
        <v>OBESITY</v>
      </c>
      <c r="Q478" s="15">
        <v>11.32</v>
      </c>
      <c r="R478" s="20" t="str">
        <f t="shared" si="44"/>
        <v>DIABETES</v>
      </c>
      <c r="T478" s="14">
        <v>1991</v>
      </c>
      <c r="U478" s="15" t="s">
        <v>20</v>
      </c>
      <c r="V478" s="15">
        <v>13</v>
      </c>
      <c r="W478" s="35" t="str">
        <f t="shared" si="45"/>
        <v>13-Sep-1991</v>
      </c>
      <c r="X478" s="28"/>
      <c r="Y478" s="44">
        <f t="shared" si="48"/>
        <v>31</v>
      </c>
      <c r="AA478" s="45">
        <v>4350.51</v>
      </c>
      <c r="AB478" s="15" t="s">
        <v>13</v>
      </c>
      <c r="AC478" s="75" t="s">
        <v>11</v>
      </c>
    </row>
    <row r="479" spans="1:29" ht="15.6" x14ac:dyDescent="0.3">
      <c r="A479" s="1" t="s">
        <v>2862</v>
      </c>
      <c r="C479" s="46" t="s">
        <v>4724</v>
      </c>
      <c r="D479" s="46" t="s">
        <v>5583</v>
      </c>
      <c r="E479" s="46" t="s">
        <v>5582</v>
      </c>
      <c r="G479" s="50">
        <v>0</v>
      </c>
      <c r="I479" s="14" t="s">
        <v>2380</v>
      </c>
      <c r="J479" s="15" t="s">
        <v>2382</v>
      </c>
      <c r="K479" s="66" t="str">
        <f t="shared" si="46"/>
        <v>No</v>
      </c>
      <c r="L479" s="66" t="str">
        <f t="shared" si="47"/>
        <v>Yes</v>
      </c>
      <c r="N479" s="14">
        <v>33</v>
      </c>
      <c r="O479" s="20" t="str">
        <f t="shared" si="43"/>
        <v>OBESITY</v>
      </c>
      <c r="Q479" s="15">
        <v>9.51</v>
      </c>
      <c r="R479" s="20" t="str">
        <f t="shared" si="44"/>
        <v>DIABETES</v>
      </c>
      <c r="T479" s="14">
        <v>1990</v>
      </c>
      <c r="U479" s="15" t="s">
        <v>35</v>
      </c>
      <c r="V479" s="15">
        <v>28</v>
      </c>
      <c r="W479" s="35" t="str">
        <f t="shared" si="45"/>
        <v>28-Aug-1990</v>
      </c>
      <c r="X479" s="28"/>
      <c r="Y479" s="44">
        <f t="shared" si="48"/>
        <v>32</v>
      </c>
      <c r="AA479" s="45">
        <v>4357.04</v>
      </c>
      <c r="AB479" s="15" t="s">
        <v>23</v>
      </c>
      <c r="AC479" s="75" t="s">
        <v>11</v>
      </c>
    </row>
    <row r="480" spans="1:29" ht="15.6" x14ac:dyDescent="0.3">
      <c r="A480" s="1" t="s">
        <v>2863</v>
      </c>
      <c r="C480" s="46" t="s">
        <v>4724</v>
      </c>
      <c r="D480" s="46" t="s">
        <v>5585</v>
      </c>
      <c r="E480" s="46" t="s">
        <v>5584</v>
      </c>
      <c r="G480" s="14">
        <v>1</v>
      </c>
      <c r="I480" s="14" t="s">
        <v>2382</v>
      </c>
      <c r="J480" s="15" t="s">
        <v>2382</v>
      </c>
      <c r="K480" s="66" t="str">
        <f t="shared" si="46"/>
        <v>Yes</v>
      </c>
      <c r="L480" s="66" t="str">
        <f t="shared" si="47"/>
        <v>Yes</v>
      </c>
      <c r="N480" s="14">
        <v>28.024999999999999</v>
      </c>
      <c r="O480" s="20" t="str">
        <f t="shared" si="43"/>
        <v>OVERWEIGHT</v>
      </c>
      <c r="Q480" s="15">
        <v>7.67</v>
      </c>
      <c r="R480" s="20" t="str">
        <f t="shared" si="44"/>
        <v>DIABETES</v>
      </c>
      <c r="T480" s="14">
        <v>1997</v>
      </c>
      <c r="U480" s="15" t="s">
        <v>15</v>
      </c>
      <c r="V480" s="15">
        <v>29</v>
      </c>
      <c r="W480" s="35" t="str">
        <f t="shared" si="45"/>
        <v>29-Nov-1997</v>
      </c>
      <c r="X480" s="28"/>
      <c r="Y480" s="44">
        <f t="shared" si="48"/>
        <v>25</v>
      </c>
      <c r="AA480" s="45">
        <v>4391.6499999999996</v>
      </c>
      <c r="AB480" s="15" t="s">
        <v>42</v>
      </c>
      <c r="AC480" s="75" t="s">
        <v>11</v>
      </c>
    </row>
    <row r="481" spans="1:29" ht="15.6" x14ac:dyDescent="0.3">
      <c r="A481" s="1" t="s">
        <v>2864</v>
      </c>
      <c r="C481" s="46" t="s">
        <v>4724</v>
      </c>
      <c r="D481" s="46" t="s">
        <v>5587</v>
      </c>
      <c r="E481" s="46" t="s">
        <v>5586</v>
      </c>
      <c r="G481" s="14">
        <v>1</v>
      </c>
      <c r="I481" s="14" t="s">
        <v>2382</v>
      </c>
      <c r="J481" s="15" t="s">
        <v>2380</v>
      </c>
      <c r="K481" s="66" t="str">
        <f t="shared" si="46"/>
        <v>Yes</v>
      </c>
      <c r="L481" s="66" t="str">
        <f t="shared" si="47"/>
        <v>No</v>
      </c>
      <c r="N481" s="14">
        <v>28.69</v>
      </c>
      <c r="O481" s="20" t="str">
        <f t="shared" si="43"/>
        <v>OVERWEIGHT</v>
      </c>
      <c r="Q481" s="15">
        <v>6.23</v>
      </c>
      <c r="R481" s="20" t="str">
        <f t="shared" si="44"/>
        <v>PREDIABETES</v>
      </c>
      <c r="T481" s="14">
        <v>1982</v>
      </c>
      <c r="U481" s="15" t="s">
        <v>18</v>
      </c>
      <c r="V481" s="15">
        <v>29</v>
      </c>
      <c r="W481" s="35" t="str">
        <f t="shared" si="45"/>
        <v>29-Jun-1982</v>
      </c>
      <c r="X481" s="28"/>
      <c r="Y481" s="44">
        <f t="shared" si="48"/>
        <v>40</v>
      </c>
      <c r="AA481" s="45">
        <v>4392.7</v>
      </c>
      <c r="AB481" s="15" t="s">
        <v>13</v>
      </c>
      <c r="AC481" s="75" t="s">
        <v>11</v>
      </c>
    </row>
    <row r="482" spans="1:29" ht="15.6" x14ac:dyDescent="0.3">
      <c r="A482" s="1" t="s">
        <v>2865</v>
      </c>
      <c r="C482" s="46" t="s">
        <v>4724</v>
      </c>
      <c r="D482" s="46" t="s">
        <v>5071</v>
      </c>
      <c r="E482" s="46" t="s">
        <v>5588</v>
      </c>
      <c r="G482" s="50">
        <v>0</v>
      </c>
      <c r="I482" s="14" t="s">
        <v>2380</v>
      </c>
      <c r="J482" s="15" t="s">
        <v>2380</v>
      </c>
      <c r="K482" s="66" t="str">
        <f t="shared" si="46"/>
        <v>No</v>
      </c>
      <c r="L482" s="66" t="str">
        <f t="shared" si="47"/>
        <v>No</v>
      </c>
      <c r="N482" s="14">
        <v>40.28</v>
      </c>
      <c r="O482" s="20" t="str">
        <f t="shared" si="43"/>
        <v>OBESITY</v>
      </c>
      <c r="Q482" s="15">
        <v>8.9</v>
      </c>
      <c r="R482" s="20" t="str">
        <f t="shared" si="44"/>
        <v>DIABETES</v>
      </c>
      <c r="T482" s="14">
        <v>1988</v>
      </c>
      <c r="U482" s="15" t="s">
        <v>10</v>
      </c>
      <c r="V482" s="15">
        <v>18</v>
      </c>
      <c r="W482" s="35" t="str">
        <f t="shared" si="45"/>
        <v>18-Jul-1988</v>
      </c>
      <c r="X482" s="28"/>
      <c r="Y482" s="44">
        <f t="shared" si="48"/>
        <v>34</v>
      </c>
      <c r="AA482" s="45">
        <v>4397.3100000000004</v>
      </c>
      <c r="AB482" s="15" t="s">
        <v>13</v>
      </c>
      <c r="AC482" s="75" t="s">
        <v>11</v>
      </c>
    </row>
    <row r="483" spans="1:29" ht="15.6" x14ac:dyDescent="0.3">
      <c r="A483" s="1" t="s">
        <v>2866</v>
      </c>
      <c r="C483" s="46" t="s">
        <v>4724</v>
      </c>
      <c r="D483" s="46" t="s">
        <v>5590</v>
      </c>
      <c r="E483" s="46" t="s">
        <v>5589</v>
      </c>
      <c r="G483" s="50">
        <v>0</v>
      </c>
      <c r="I483" s="14" t="s">
        <v>2380</v>
      </c>
      <c r="J483" s="15" t="s">
        <v>2382</v>
      </c>
      <c r="K483" s="66" t="str">
        <f t="shared" si="46"/>
        <v>No</v>
      </c>
      <c r="L483" s="66" t="str">
        <f t="shared" si="47"/>
        <v>Yes</v>
      </c>
      <c r="N483" s="14">
        <v>37.299999999999997</v>
      </c>
      <c r="O483" s="20" t="str">
        <f t="shared" si="43"/>
        <v>OBESITY</v>
      </c>
      <c r="Q483" s="15">
        <v>7.79</v>
      </c>
      <c r="R483" s="20" t="str">
        <f t="shared" si="44"/>
        <v>DIABETES</v>
      </c>
      <c r="T483" s="14">
        <v>1986</v>
      </c>
      <c r="U483" s="15" t="s">
        <v>35</v>
      </c>
      <c r="V483" s="15">
        <v>11</v>
      </c>
      <c r="W483" s="35" t="str">
        <f t="shared" si="45"/>
        <v>11-Aug-1986</v>
      </c>
      <c r="X483" s="28"/>
      <c r="Y483" s="44">
        <f t="shared" si="48"/>
        <v>36</v>
      </c>
      <c r="AA483" s="45">
        <v>4399.7299999999996</v>
      </c>
      <c r="AB483" s="15" t="s">
        <v>13</v>
      </c>
      <c r="AC483" s="75" t="s">
        <v>12</v>
      </c>
    </row>
    <row r="484" spans="1:29" ht="15.6" x14ac:dyDescent="0.3">
      <c r="A484" s="1" t="s">
        <v>2867</v>
      </c>
      <c r="C484" s="46" t="s">
        <v>4721</v>
      </c>
      <c r="D484" s="46" t="s">
        <v>5592</v>
      </c>
      <c r="E484" s="46" t="s">
        <v>5591</v>
      </c>
      <c r="G484" s="14">
        <v>2</v>
      </c>
      <c r="I484" s="14" t="s">
        <v>2380</v>
      </c>
      <c r="J484" s="15" t="s">
        <v>2382</v>
      </c>
      <c r="K484" s="66" t="str">
        <f t="shared" si="46"/>
        <v>No</v>
      </c>
      <c r="L484" s="66" t="str">
        <f t="shared" si="47"/>
        <v>Yes</v>
      </c>
      <c r="N484" s="14">
        <v>54.47</v>
      </c>
      <c r="O484" s="20" t="str">
        <f t="shared" si="43"/>
        <v>OBESITY</v>
      </c>
      <c r="Q484" s="15">
        <v>4.49</v>
      </c>
      <c r="R484" s="20" t="str">
        <f t="shared" si="44"/>
        <v>NORMAL</v>
      </c>
      <c r="T484" s="14">
        <v>1986</v>
      </c>
      <c r="U484" s="15" t="s">
        <v>10</v>
      </c>
      <c r="V484" s="15">
        <v>13</v>
      </c>
      <c r="W484" s="35" t="str">
        <f t="shared" si="45"/>
        <v>13-Jul-1986</v>
      </c>
      <c r="X484" s="28"/>
      <c r="Y484" s="44">
        <f t="shared" si="48"/>
        <v>36</v>
      </c>
      <c r="AA484" s="45">
        <v>4402.2299999999996</v>
      </c>
      <c r="AB484" s="15" t="s">
        <v>42</v>
      </c>
      <c r="AC484" s="75" t="s">
        <v>11</v>
      </c>
    </row>
    <row r="485" spans="1:29" ht="15.6" x14ac:dyDescent="0.3">
      <c r="A485" s="1" t="s">
        <v>2868</v>
      </c>
      <c r="C485" s="46" t="s">
        <v>4721</v>
      </c>
      <c r="D485" s="46" t="s">
        <v>5593</v>
      </c>
      <c r="E485" s="46" t="s">
        <v>4972</v>
      </c>
      <c r="G485" s="14">
        <v>1</v>
      </c>
      <c r="I485" s="14" t="s">
        <v>2380</v>
      </c>
      <c r="J485" s="15" t="s">
        <v>2382</v>
      </c>
      <c r="K485" s="66" t="str">
        <f t="shared" si="46"/>
        <v>No</v>
      </c>
      <c r="L485" s="66" t="str">
        <f t="shared" si="47"/>
        <v>Yes</v>
      </c>
      <c r="N485" s="14">
        <v>38.06</v>
      </c>
      <c r="O485" s="20" t="str">
        <f t="shared" si="43"/>
        <v>OBESITY</v>
      </c>
      <c r="Q485" s="15">
        <v>5.24</v>
      </c>
      <c r="R485" s="20" t="str">
        <f t="shared" si="44"/>
        <v>NORMAL</v>
      </c>
      <c r="T485" s="14">
        <v>1988</v>
      </c>
      <c r="U485" s="15" t="s">
        <v>20</v>
      </c>
      <c r="V485" s="15">
        <v>16</v>
      </c>
      <c r="W485" s="35" t="str">
        <f t="shared" si="45"/>
        <v>16-Sep-1988</v>
      </c>
      <c r="X485" s="28"/>
      <c r="Y485" s="44">
        <f t="shared" si="48"/>
        <v>34</v>
      </c>
      <c r="AA485" s="45">
        <v>4415.16</v>
      </c>
      <c r="AB485" s="15" t="s">
        <v>13</v>
      </c>
      <c r="AC485" s="75" t="s">
        <v>11</v>
      </c>
    </row>
    <row r="486" spans="1:29" ht="15.6" x14ac:dyDescent="0.3">
      <c r="A486" s="1" t="s">
        <v>2869</v>
      </c>
      <c r="C486" s="46" t="s">
        <v>4724</v>
      </c>
      <c r="D486" s="46" t="s">
        <v>5021</v>
      </c>
      <c r="E486" s="46" t="s">
        <v>5594</v>
      </c>
      <c r="G486" s="50">
        <v>0</v>
      </c>
      <c r="I486" s="14" t="s">
        <v>2380</v>
      </c>
      <c r="J486" s="15" t="s">
        <v>2380</v>
      </c>
      <c r="K486" s="66" t="str">
        <f t="shared" si="46"/>
        <v>No</v>
      </c>
      <c r="L486" s="66" t="str">
        <f t="shared" si="47"/>
        <v>No</v>
      </c>
      <c r="N486" s="14">
        <v>51.47</v>
      </c>
      <c r="O486" s="20" t="str">
        <f t="shared" si="43"/>
        <v>OBESITY</v>
      </c>
      <c r="Q486" s="15">
        <v>9.6</v>
      </c>
      <c r="R486" s="20" t="str">
        <f t="shared" si="44"/>
        <v>DIABETES</v>
      </c>
      <c r="T486" s="14">
        <v>1992</v>
      </c>
      <c r="U486" s="15" t="s">
        <v>35</v>
      </c>
      <c r="V486" s="15">
        <v>15</v>
      </c>
      <c r="W486" s="35" t="str">
        <f t="shared" si="45"/>
        <v>15-Aug-1992</v>
      </c>
      <c r="X486" s="28"/>
      <c r="Y486" s="44">
        <f t="shared" si="48"/>
        <v>30</v>
      </c>
      <c r="AA486" s="45">
        <v>4420.95</v>
      </c>
      <c r="AB486" s="15" t="s">
        <v>516</v>
      </c>
      <c r="AC486" s="75" t="s">
        <v>11</v>
      </c>
    </row>
    <row r="487" spans="1:29" ht="15.6" x14ac:dyDescent="0.3">
      <c r="A487" s="1" t="s">
        <v>2870</v>
      </c>
      <c r="C487" s="46" t="s">
        <v>4724</v>
      </c>
      <c r="D487" s="46" t="s">
        <v>4858</v>
      </c>
      <c r="E487" s="46" t="s">
        <v>5328</v>
      </c>
      <c r="G487" s="50">
        <v>0</v>
      </c>
      <c r="I487" s="14" t="s">
        <v>2380</v>
      </c>
      <c r="J487" s="15" t="s">
        <v>2382</v>
      </c>
      <c r="K487" s="66" t="str">
        <f t="shared" si="46"/>
        <v>No</v>
      </c>
      <c r="L487" s="66" t="str">
        <f t="shared" si="47"/>
        <v>Yes</v>
      </c>
      <c r="N487" s="14">
        <v>29.8</v>
      </c>
      <c r="O487" s="20" t="str">
        <f t="shared" si="43"/>
        <v>OVERWEIGHT</v>
      </c>
      <c r="Q487" s="15">
        <v>5.78</v>
      </c>
      <c r="R487" s="20" t="str">
        <f t="shared" si="44"/>
        <v>PREDIABETES</v>
      </c>
      <c r="T487" s="14">
        <v>1994</v>
      </c>
      <c r="U487" s="15" t="s">
        <v>30</v>
      </c>
      <c r="V487" s="15">
        <v>29</v>
      </c>
      <c r="W487" s="35" t="str">
        <f t="shared" si="45"/>
        <v>29-Dec-1994</v>
      </c>
      <c r="X487" s="28"/>
      <c r="Y487" s="44">
        <f t="shared" si="48"/>
        <v>28</v>
      </c>
      <c r="AA487" s="45">
        <v>4428.8900000000003</v>
      </c>
      <c r="AB487" s="15" t="s">
        <v>356</v>
      </c>
      <c r="AC487" s="75" t="s">
        <v>12</v>
      </c>
    </row>
    <row r="488" spans="1:29" ht="15.6" x14ac:dyDescent="0.3">
      <c r="A488" s="1" t="s">
        <v>2871</v>
      </c>
      <c r="C488" s="46" t="s">
        <v>5596</v>
      </c>
      <c r="D488" s="46" t="s">
        <v>5597</v>
      </c>
      <c r="E488" s="46" t="s">
        <v>5595</v>
      </c>
      <c r="G488" s="50">
        <v>0</v>
      </c>
      <c r="I488" s="14" t="s">
        <v>2380</v>
      </c>
      <c r="J488" s="15" t="s">
        <v>2380</v>
      </c>
      <c r="K488" s="66" t="str">
        <f t="shared" si="46"/>
        <v>No</v>
      </c>
      <c r="L488" s="66" t="str">
        <f t="shared" si="47"/>
        <v>No</v>
      </c>
      <c r="N488" s="14">
        <v>49.77</v>
      </c>
      <c r="O488" s="20" t="str">
        <f t="shared" si="43"/>
        <v>OBESITY</v>
      </c>
      <c r="Q488" s="15">
        <v>7.02</v>
      </c>
      <c r="R488" s="20" t="str">
        <f t="shared" si="44"/>
        <v>DIABETES</v>
      </c>
      <c r="T488" s="14">
        <v>1993</v>
      </c>
      <c r="U488" s="15" t="s">
        <v>20</v>
      </c>
      <c r="V488" s="15">
        <v>4</v>
      </c>
      <c r="W488" s="35" t="str">
        <f t="shared" si="45"/>
        <v>4-Sep-1993</v>
      </c>
      <c r="X488" s="28"/>
      <c r="Y488" s="44">
        <f t="shared" si="48"/>
        <v>29</v>
      </c>
      <c r="AA488" s="45">
        <v>4433.3900000000003</v>
      </c>
      <c r="AB488" s="15" t="s">
        <v>23</v>
      </c>
      <c r="AC488" s="75" t="s">
        <v>11</v>
      </c>
    </row>
    <row r="489" spans="1:29" ht="15.6" x14ac:dyDescent="0.3">
      <c r="A489" s="1" t="s">
        <v>2872</v>
      </c>
      <c r="C489" s="46" t="s">
        <v>4721</v>
      </c>
      <c r="D489" s="46" t="s">
        <v>5599</v>
      </c>
      <c r="E489" s="46" t="s">
        <v>5598</v>
      </c>
      <c r="G489" s="50">
        <v>0</v>
      </c>
      <c r="I489" s="14" t="s">
        <v>2382</v>
      </c>
      <c r="J489" s="15" t="s">
        <v>2382</v>
      </c>
      <c r="K489" s="66" t="str">
        <f t="shared" si="46"/>
        <v>Yes</v>
      </c>
      <c r="L489" s="66" t="str">
        <f t="shared" si="47"/>
        <v>Yes</v>
      </c>
      <c r="N489" s="14">
        <v>25.555</v>
      </c>
      <c r="O489" s="20" t="str">
        <f t="shared" si="43"/>
        <v>OVERWEIGHT</v>
      </c>
      <c r="Q489" s="15">
        <v>4.09</v>
      </c>
      <c r="R489" s="20" t="str">
        <f t="shared" si="44"/>
        <v>NORMAL</v>
      </c>
      <c r="T489" s="14">
        <v>1993</v>
      </c>
      <c r="U489" s="15" t="s">
        <v>30</v>
      </c>
      <c r="V489" s="15">
        <v>23</v>
      </c>
      <c r="W489" s="35" t="str">
        <f t="shared" si="45"/>
        <v>23-Dec-1993</v>
      </c>
      <c r="X489" s="28"/>
      <c r="Y489" s="44">
        <f t="shared" si="48"/>
        <v>29</v>
      </c>
      <c r="AA489" s="45">
        <v>4433.92</v>
      </c>
      <c r="AB489" s="15" t="s">
        <v>23</v>
      </c>
      <c r="AC489" s="75" t="s">
        <v>11</v>
      </c>
    </row>
    <row r="490" spans="1:29" ht="15.6" x14ac:dyDescent="0.3">
      <c r="A490" s="1" t="s">
        <v>2873</v>
      </c>
      <c r="C490" s="46" t="s">
        <v>4724</v>
      </c>
      <c r="D490" s="46" t="s">
        <v>4979</v>
      </c>
      <c r="E490" s="46" t="s">
        <v>5600</v>
      </c>
      <c r="G490" s="14">
        <v>1</v>
      </c>
      <c r="I490" s="14" t="s">
        <v>2380</v>
      </c>
      <c r="J490" s="15" t="s">
        <v>2380</v>
      </c>
      <c r="K490" s="66" t="str">
        <f t="shared" si="46"/>
        <v>No</v>
      </c>
      <c r="L490" s="66" t="str">
        <f t="shared" si="47"/>
        <v>No</v>
      </c>
      <c r="N490" s="14">
        <v>29.64</v>
      </c>
      <c r="O490" s="20" t="str">
        <f t="shared" si="43"/>
        <v>OVERWEIGHT</v>
      </c>
      <c r="Q490" s="15">
        <v>4.93</v>
      </c>
      <c r="R490" s="20" t="str">
        <f t="shared" si="44"/>
        <v>NORMAL</v>
      </c>
      <c r="T490" s="14">
        <v>1994</v>
      </c>
      <c r="U490" s="15" t="s">
        <v>37</v>
      </c>
      <c r="V490" s="15">
        <v>8</v>
      </c>
      <c r="W490" s="35" t="str">
        <f t="shared" si="45"/>
        <v>8-Oct-1994</v>
      </c>
      <c r="X490" s="28"/>
      <c r="Y490" s="44">
        <f t="shared" si="48"/>
        <v>28</v>
      </c>
      <c r="AA490" s="45">
        <v>4435.09</v>
      </c>
      <c r="AB490" s="15" t="s">
        <v>168</v>
      </c>
      <c r="AC490" s="75" t="s">
        <v>12</v>
      </c>
    </row>
    <row r="491" spans="1:29" ht="15.6" x14ac:dyDescent="0.3">
      <c r="A491" s="1" t="s">
        <v>2874</v>
      </c>
      <c r="C491" s="46" t="s">
        <v>4724</v>
      </c>
      <c r="D491" s="46" t="s">
        <v>4735</v>
      </c>
      <c r="E491" s="46" t="s">
        <v>5601</v>
      </c>
      <c r="G491" s="14">
        <v>2</v>
      </c>
      <c r="I491" s="14" t="s">
        <v>2380</v>
      </c>
      <c r="J491" s="15" t="s">
        <v>2382</v>
      </c>
      <c r="K491" s="66" t="str">
        <f t="shared" si="46"/>
        <v>No</v>
      </c>
      <c r="L491" s="66" t="str">
        <f t="shared" si="47"/>
        <v>Yes</v>
      </c>
      <c r="N491" s="14">
        <v>53.93</v>
      </c>
      <c r="O491" s="20" t="str">
        <f t="shared" si="43"/>
        <v>OBESITY</v>
      </c>
      <c r="Q491" s="15">
        <v>5.34</v>
      </c>
      <c r="R491" s="20" t="str">
        <f t="shared" si="44"/>
        <v>NORMAL</v>
      </c>
      <c r="T491" s="14">
        <v>1994</v>
      </c>
      <c r="U491" s="15" t="s">
        <v>37</v>
      </c>
      <c r="V491" s="15">
        <v>24</v>
      </c>
      <c r="W491" s="35" t="str">
        <f t="shared" si="45"/>
        <v>24-Oct-1994</v>
      </c>
      <c r="X491" s="28"/>
      <c r="Y491" s="44">
        <f t="shared" si="48"/>
        <v>28</v>
      </c>
      <c r="AA491" s="45">
        <v>4438.26</v>
      </c>
      <c r="AB491" s="15" t="s">
        <v>356</v>
      </c>
      <c r="AC491" s="75" t="s">
        <v>11</v>
      </c>
    </row>
    <row r="492" spans="1:29" ht="15.6" x14ac:dyDescent="0.3">
      <c r="A492" s="1" t="s">
        <v>2875</v>
      </c>
      <c r="C492" s="46" t="s">
        <v>4721</v>
      </c>
      <c r="D492" s="46" t="s">
        <v>5603</v>
      </c>
      <c r="E492" s="46" t="s">
        <v>5602</v>
      </c>
      <c r="G492" s="14">
        <v>1</v>
      </c>
      <c r="I492" s="14" t="s">
        <v>2382</v>
      </c>
      <c r="J492" s="15" t="s">
        <v>2380</v>
      </c>
      <c r="K492" s="66" t="str">
        <f t="shared" si="46"/>
        <v>Yes</v>
      </c>
      <c r="L492" s="66" t="str">
        <f t="shared" si="47"/>
        <v>No</v>
      </c>
      <c r="N492" s="14">
        <v>28.024999999999999</v>
      </c>
      <c r="O492" s="20" t="str">
        <f t="shared" si="43"/>
        <v>OVERWEIGHT</v>
      </c>
      <c r="Q492" s="15">
        <v>5.65</v>
      </c>
      <c r="R492" s="20" t="str">
        <f t="shared" si="44"/>
        <v>NORMAL</v>
      </c>
      <c r="T492" s="14">
        <v>1991</v>
      </c>
      <c r="U492" s="15" t="s">
        <v>20</v>
      </c>
      <c r="V492" s="15">
        <v>3</v>
      </c>
      <c r="W492" s="35" t="str">
        <f t="shared" si="45"/>
        <v>3-Sep-1991</v>
      </c>
      <c r="X492" s="28"/>
      <c r="Y492" s="44">
        <f t="shared" si="48"/>
        <v>31</v>
      </c>
      <c r="AA492" s="45">
        <v>4441.21</v>
      </c>
      <c r="AB492" s="15" t="s">
        <v>276</v>
      </c>
      <c r="AC492" s="75" t="s">
        <v>16</v>
      </c>
    </row>
    <row r="493" spans="1:29" ht="15.6" x14ac:dyDescent="0.3">
      <c r="A493" s="1" t="s">
        <v>2876</v>
      </c>
      <c r="C493" s="46" t="s">
        <v>4721</v>
      </c>
      <c r="D493" s="46" t="s">
        <v>5605</v>
      </c>
      <c r="E493" s="46" t="s">
        <v>5604</v>
      </c>
      <c r="G493" s="50">
        <v>0</v>
      </c>
      <c r="I493" s="14" t="s">
        <v>2380</v>
      </c>
      <c r="J493" s="15" t="s">
        <v>2380</v>
      </c>
      <c r="K493" s="66" t="str">
        <f t="shared" si="46"/>
        <v>No</v>
      </c>
      <c r="L493" s="66" t="str">
        <f t="shared" si="47"/>
        <v>No</v>
      </c>
      <c r="N493" s="14">
        <v>27.5</v>
      </c>
      <c r="O493" s="20" t="str">
        <f t="shared" si="43"/>
        <v>OVERWEIGHT</v>
      </c>
      <c r="Q493" s="15">
        <v>4.49</v>
      </c>
      <c r="R493" s="20" t="str">
        <f t="shared" si="44"/>
        <v>NORMAL</v>
      </c>
      <c r="T493" s="14">
        <v>1994</v>
      </c>
      <c r="U493" s="15" t="s">
        <v>18</v>
      </c>
      <c r="V493" s="15">
        <v>28</v>
      </c>
      <c r="W493" s="35" t="str">
        <f t="shared" si="45"/>
        <v>28-Jun-1994</v>
      </c>
      <c r="X493" s="28"/>
      <c r="Y493" s="44">
        <f t="shared" si="48"/>
        <v>28</v>
      </c>
      <c r="AA493" s="45">
        <v>4449.46</v>
      </c>
      <c r="AB493" s="15" t="s">
        <v>13</v>
      </c>
      <c r="AC493" s="75" t="s">
        <v>16</v>
      </c>
    </row>
    <row r="494" spans="1:29" ht="15.6" x14ac:dyDescent="0.3">
      <c r="A494" s="1" t="s">
        <v>2877</v>
      </c>
      <c r="C494" s="46" t="s">
        <v>4721</v>
      </c>
      <c r="D494" s="46" t="s">
        <v>5287</v>
      </c>
      <c r="E494" s="46" t="s">
        <v>5606</v>
      </c>
      <c r="G494" s="50">
        <v>0</v>
      </c>
      <c r="I494" s="14" t="s">
        <v>2382</v>
      </c>
      <c r="J494" s="15" t="s">
        <v>2380</v>
      </c>
      <c r="K494" s="66" t="str">
        <f t="shared" si="46"/>
        <v>Yes</v>
      </c>
      <c r="L494" s="66" t="str">
        <f t="shared" si="47"/>
        <v>No</v>
      </c>
      <c r="N494" s="14">
        <v>21.8</v>
      </c>
      <c r="O494" s="20" t="str">
        <f t="shared" si="43"/>
        <v>NORMAL WEIGHT</v>
      </c>
      <c r="Q494" s="15">
        <v>10.55</v>
      </c>
      <c r="R494" s="20" t="str">
        <f t="shared" si="44"/>
        <v>DIABETES</v>
      </c>
      <c r="T494" s="14">
        <v>1990</v>
      </c>
      <c r="U494" s="15" t="s">
        <v>35</v>
      </c>
      <c r="V494" s="15">
        <v>8</v>
      </c>
      <c r="W494" s="35" t="str">
        <f t="shared" si="45"/>
        <v>8-Aug-1990</v>
      </c>
      <c r="X494" s="28"/>
      <c r="Y494" s="44">
        <f t="shared" si="48"/>
        <v>32</v>
      </c>
      <c r="AA494" s="45">
        <v>4454.3999999999996</v>
      </c>
      <c r="AB494" s="15" t="s">
        <v>23</v>
      </c>
      <c r="AC494" s="75" t="s">
        <v>11</v>
      </c>
    </row>
    <row r="495" spans="1:29" ht="15.6" x14ac:dyDescent="0.3">
      <c r="A495" s="1" t="s">
        <v>2878</v>
      </c>
      <c r="C495" s="46" t="s">
        <v>4724</v>
      </c>
      <c r="D495" s="46" t="s">
        <v>5608</v>
      </c>
      <c r="E495" s="46" t="s">
        <v>5607</v>
      </c>
      <c r="G495" s="14">
        <v>1</v>
      </c>
      <c r="I495" s="14" t="s">
        <v>2382</v>
      </c>
      <c r="J495" s="15" t="s">
        <v>2382</v>
      </c>
      <c r="K495" s="66" t="str">
        <f t="shared" si="46"/>
        <v>Yes</v>
      </c>
      <c r="L495" s="66" t="str">
        <f t="shared" si="47"/>
        <v>Yes</v>
      </c>
      <c r="N495" s="14">
        <v>26.41</v>
      </c>
      <c r="O495" s="20" t="str">
        <f t="shared" si="43"/>
        <v>OVERWEIGHT</v>
      </c>
      <c r="Q495" s="15">
        <v>4.92</v>
      </c>
      <c r="R495" s="20" t="str">
        <f t="shared" si="44"/>
        <v>NORMAL</v>
      </c>
      <c r="T495" s="14">
        <v>1990</v>
      </c>
      <c r="U495" s="15" t="s">
        <v>10</v>
      </c>
      <c r="V495" s="15">
        <v>15</v>
      </c>
      <c r="W495" s="35" t="str">
        <f t="shared" si="45"/>
        <v>15-Jul-1990</v>
      </c>
      <c r="X495" s="28"/>
      <c r="Y495" s="44">
        <f t="shared" si="48"/>
        <v>32</v>
      </c>
      <c r="AA495" s="45">
        <v>4462.72</v>
      </c>
      <c r="AB495" s="15" t="s">
        <v>23</v>
      </c>
      <c r="AC495" s="75" t="s">
        <v>11</v>
      </c>
    </row>
    <row r="496" spans="1:29" ht="15.6" x14ac:dyDescent="0.3">
      <c r="A496" s="1" t="s">
        <v>2879</v>
      </c>
      <c r="C496" s="46" t="s">
        <v>4724</v>
      </c>
      <c r="D496" s="46" t="s">
        <v>5609</v>
      </c>
      <c r="E496" s="46" t="s">
        <v>5588</v>
      </c>
      <c r="G496" s="14">
        <v>1</v>
      </c>
      <c r="I496" s="14" t="s">
        <v>2382</v>
      </c>
      <c r="J496" s="15" t="s">
        <v>2382</v>
      </c>
      <c r="K496" s="66" t="str">
        <f t="shared" si="46"/>
        <v>Yes</v>
      </c>
      <c r="L496" s="66" t="str">
        <f t="shared" si="47"/>
        <v>Yes</v>
      </c>
      <c r="N496" s="14">
        <v>27.835000000000001</v>
      </c>
      <c r="O496" s="20" t="str">
        <f t="shared" si="43"/>
        <v>OVERWEIGHT</v>
      </c>
      <c r="Q496" s="15">
        <v>5.9</v>
      </c>
      <c r="R496" s="20" t="str">
        <f t="shared" si="44"/>
        <v>PREDIABETES</v>
      </c>
      <c r="T496" s="14">
        <v>1991</v>
      </c>
      <c r="U496" s="15" t="s">
        <v>10</v>
      </c>
      <c r="V496" s="15">
        <v>4</v>
      </c>
      <c r="W496" s="35" t="str">
        <f t="shared" si="45"/>
        <v>4-Jul-1991</v>
      </c>
      <c r="X496" s="28"/>
      <c r="Y496" s="44">
        <f t="shared" si="48"/>
        <v>31</v>
      </c>
      <c r="AA496" s="45">
        <v>4463.21</v>
      </c>
      <c r="AB496" s="15" t="s">
        <v>13</v>
      </c>
      <c r="AC496" s="75" t="s">
        <v>12</v>
      </c>
    </row>
    <row r="497" spans="1:29" ht="15.6" x14ac:dyDescent="0.3">
      <c r="A497" s="1" t="s">
        <v>2880</v>
      </c>
      <c r="C497" s="46" t="s">
        <v>5596</v>
      </c>
      <c r="D497" s="46" t="s">
        <v>4910</v>
      </c>
      <c r="E497" s="46" t="s">
        <v>5610</v>
      </c>
      <c r="G497" s="14">
        <v>2</v>
      </c>
      <c r="I497" s="14" t="s">
        <v>2380</v>
      </c>
      <c r="J497" s="15" t="s">
        <v>2382</v>
      </c>
      <c r="K497" s="66" t="str">
        <f t="shared" si="46"/>
        <v>No</v>
      </c>
      <c r="L497" s="66" t="str">
        <f t="shared" si="47"/>
        <v>Yes</v>
      </c>
      <c r="N497" s="14">
        <v>51.74</v>
      </c>
      <c r="O497" s="20" t="str">
        <f t="shared" si="43"/>
        <v>OBESITY</v>
      </c>
      <c r="Q497" s="15">
        <v>4.9800000000000004</v>
      </c>
      <c r="R497" s="20" t="str">
        <f t="shared" si="44"/>
        <v>NORMAL</v>
      </c>
      <c r="T497" s="14">
        <v>1999</v>
      </c>
      <c r="U497" s="15" t="s">
        <v>15</v>
      </c>
      <c r="V497" s="15">
        <v>20</v>
      </c>
      <c r="W497" s="35" t="str">
        <f t="shared" si="45"/>
        <v>20-Nov-1999</v>
      </c>
      <c r="X497" s="28"/>
      <c r="Y497" s="44">
        <f t="shared" si="48"/>
        <v>23</v>
      </c>
      <c r="AA497" s="45">
        <v>4466.62</v>
      </c>
      <c r="AB497" s="15" t="s">
        <v>23</v>
      </c>
      <c r="AC497" s="75" t="s">
        <v>11</v>
      </c>
    </row>
    <row r="498" spans="1:29" ht="15.6" x14ac:dyDescent="0.3">
      <c r="A498" s="1" t="s">
        <v>2881</v>
      </c>
      <c r="C498" s="46" t="s">
        <v>4721</v>
      </c>
      <c r="D498" s="46" t="s">
        <v>5612</v>
      </c>
      <c r="E498" s="46" t="s">
        <v>5611</v>
      </c>
      <c r="G498" s="50">
        <v>0</v>
      </c>
      <c r="I498" s="14" t="s">
        <v>2382</v>
      </c>
      <c r="J498" s="15" t="s">
        <v>2380</v>
      </c>
      <c r="K498" s="66" t="str">
        <f t="shared" si="46"/>
        <v>Yes</v>
      </c>
      <c r="L498" s="66" t="str">
        <f t="shared" si="47"/>
        <v>No</v>
      </c>
      <c r="N498" s="14">
        <v>23.37</v>
      </c>
      <c r="O498" s="20" t="str">
        <f t="shared" si="43"/>
        <v>NORMAL WEIGHT</v>
      </c>
      <c r="Q498" s="15">
        <v>5.8</v>
      </c>
      <c r="R498" s="20" t="str">
        <f t="shared" si="44"/>
        <v>PREDIABETES</v>
      </c>
      <c r="T498" s="14">
        <v>2004</v>
      </c>
      <c r="U498" s="15" t="s">
        <v>10</v>
      </c>
      <c r="V498" s="15">
        <v>18</v>
      </c>
      <c r="W498" s="35" t="str">
        <f t="shared" si="45"/>
        <v>18-Jul-2004</v>
      </c>
      <c r="X498" s="28"/>
      <c r="Y498" s="44">
        <f t="shared" si="48"/>
        <v>18</v>
      </c>
      <c r="AA498" s="45">
        <v>4468.25</v>
      </c>
      <c r="AB498" s="15" t="s">
        <v>23</v>
      </c>
      <c r="AC498" s="75" t="s">
        <v>11</v>
      </c>
    </row>
    <row r="499" spans="1:29" ht="15.6" x14ac:dyDescent="0.3">
      <c r="A499" s="1" t="s">
        <v>2882</v>
      </c>
      <c r="C499" s="46" t="s">
        <v>4724</v>
      </c>
      <c r="D499" s="46" t="s">
        <v>5147</v>
      </c>
      <c r="E499" s="46" t="s">
        <v>5613</v>
      </c>
      <c r="G499" s="14">
        <v>1</v>
      </c>
      <c r="I499" s="14" t="s">
        <v>2382</v>
      </c>
      <c r="J499" s="15" t="s">
        <v>2382</v>
      </c>
      <c r="K499" s="66" t="str">
        <f t="shared" si="46"/>
        <v>Yes</v>
      </c>
      <c r="L499" s="66" t="str">
        <f t="shared" si="47"/>
        <v>Yes</v>
      </c>
      <c r="N499" s="14">
        <v>29.7</v>
      </c>
      <c r="O499" s="20" t="str">
        <f t="shared" si="43"/>
        <v>OVERWEIGHT</v>
      </c>
      <c r="Q499" s="15">
        <v>6.21</v>
      </c>
      <c r="R499" s="20" t="str">
        <f t="shared" si="44"/>
        <v>PREDIABETES</v>
      </c>
      <c r="T499" s="14">
        <v>1992</v>
      </c>
      <c r="U499" s="15" t="s">
        <v>10</v>
      </c>
      <c r="V499" s="15">
        <v>12</v>
      </c>
      <c r="W499" s="35" t="str">
        <f t="shared" si="45"/>
        <v>12-Jul-1992</v>
      </c>
      <c r="X499" s="28"/>
      <c r="Y499" s="44">
        <f t="shared" si="48"/>
        <v>30</v>
      </c>
      <c r="AA499" s="45">
        <v>4488.58</v>
      </c>
      <c r="AB499" s="15" t="s">
        <v>23</v>
      </c>
      <c r="AC499" s="75" t="s">
        <v>11</v>
      </c>
    </row>
    <row r="500" spans="1:29" ht="15.6" x14ac:dyDescent="0.3">
      <c r="A500" s="1" t="s">
        <v>2883</v>
      </c>
      <c r="C500" s="46" t="s">
        <v>4721</v>
      </c>
      <c r="D500" s="46" t="s">
        <v>5615</v>
      </c>
      <c r="E500" s="46" t="s">
        <v>5614</v>
      </c>
      <c r="G500" s="14">
        <v>1</v>
      </c>
      <c r="I500" s="14" t="s">
        <v>2382</v>
      </c>
      <c r="J500" s="15" t="s">
        <v>2380</v>
      </c>
      <c r="K500" s="66" t="str">
        <f t="shared" si="46"/>
        <v>Yes</v>
      </c>
      <c r="L500" s="66" t="str">
        <f t="shared" si="47"/>
        <v>No</v>
      </c>
      <c r="N500" s="14">
        <v>20.045000000000002</v>
      </c>
      <c r="O500" s="20" t="str">
        <f t="shared" si="43"/>
        <v>NORMAL WEIGHT</v>
      </c>
      <c r="Q500" s="15">
        <v>6.17</v>
      </c>
      <c r="R500" s="20" t="str">
        <f t="shared" si="44"/>
        <v>PREDIABETES</v>
      </c>
      <c r="T500" s="14">
        <v>1988</v>
      </c>
      <c r="U500" s="15" t="s">
        <v>18</v>
      </c>
      <c r="V500" s="15">
        <v>26</v>
      </c>
      <c r="W500" s="35" t="str">
        <f t="shared" si="45"/>
        <v>26-Jun-1988</v>
      </c>
      <c r="X500" s="28"/>
      <c r="Y500" s="44">
        <f t="shared" si="48"/>
        <v>34</v>
      </c>
      <c r="AA500" s="45">
        <v>4500.34</v>
      </c>
      <c r="AB500" s="15" t="s">
        <v>356</v>
      </c>
      <c r="AC500" s="75" t="s">
        <v>11</v>
      </c>
    </row>
    <row r="501" spans="1:29" ht="15.6" x14ac:dyDescent="0.3">
      <c r="A501" s="1" t="s">
        <v>2884</v>
      </c>
      <c r="C501" s="46" t="s">
        <v>4721</v>
      </c>
      <c r="D501" s="46" t="s">
        <v>4910</v>
      </c>
      <c r="E501" s="46" t="s">
        <v>5616</v>
      </c>
      <c r="G501" s="14">
        <v>2</v>
      </c>
      <c r="I501" s="14" t="s">
        <v>2380</v>
      </c>
      <c r="J501" s="15" t="s">
        <v>2380</v>
      </c>
      <c r="K501" s="66" t="str">
        <f t="shared" si="46"/>
        <v>No</v>
      </c>
      <c r="L501" s="66" t="str">
        <f t="shared" si="47"/>
        <v>No</v>
      </c>
      <c r="N501" s="14">
        <v>27.83</v>
      </c>
      <c r="O501" s="20" t="str">
        <f t="shared" si="43"/>
        <v>OVERWEIGHT</v>
      </c>
      <c r="Q501" s="15">
        <v>5.36</v>
      </c>
      <c r="R501" s="20" t="str">
        <f t="shared" si="44"/>
        <v>NORMAL</v>
      </c>
      <c r="T501" s="14">
        <v>1997</v>
      </c>
      <c r="U501" s="15" t="s">
        <v>37</v>
      </c>
      <c r="V501" s="15">
        <v>13</v>
      </c>
      <c r="W501" s="35" t="str">
        <f t="shared" si="45"/>
        <v>13-Oct-1997</v>
      </c>
      <c r="X501" s="28"/>
      <c r="Y501" s="44">
        <f t="shared" si="48"/>
        <v>25</v>
      </c>
      <c r="AA501" s="45">
        <v>4504.66</v>
      </c>
      <c r="AB501" s="15" t="s">
        <v>13</v>
      </c>
      <c r="AC501" s="75" t="s">
        <v>16</v>
      </c>
    </row>
    <row r="502" spans="1:29" ht="15.6" x14ac:dyDescent="0.3">
      <c r="A502" s="1" t="s">
        <v>2885</v>
      </c>
      <c r="C502" s="46" t="s">
        <v>4724</v>
      </c>
      <c r="D502" s="46" t="s">
        <v>5618</v>
      </c>
      <c r="E502" s="46" t="s">
        <v>5617</v>
      </c>
      <c r="G502" s="50">
        <v>0</v>
      </c>
      <c r="I502" s="14" t="s">
        <v>2382</v>
      </c>
      <c r="J502" s="15" t="s">
        <v>2380</v>
      </c>
      <c r="K502" s="66" t="str">
        <f t="shared" si="46"/>
        <v>Yes</v>
      </c>
      <c r="L502" s="66" t="str">
        <f t="shared" si="47"/>
        <v>No</v>
      </c>
      <c r="N502" s="14">
        <v>28.93</v>
      </c>
      <c r="O502" s="20" t="str">
        <f t="shared" si="43"/>
        <v>OVERWEIGHT</v>
      </c>
      <c r="Q502" s="15">
        <v>5.2</v>
      </c>
      <c r="R502" s="20" t="str">
        <f t="shared" si="44"/>
        <v>NORMAL</v>
      </c>
      <c r="T502" s="14">
        <v>1982</v>
      </c>
      <c r="U502" s="15" t="s">
        <v>20</v>
      </c>
      <c r="V502" s="15">
        <v>27</v>
      </c>
      <c r="W502" s="35" t="str">
        <f t="shared" si="45"/>
        <v>27-Sep-1982</v>
      </c>
      <c r="X502" s="28"/>
      <c r="Y502" s="44">
        <f t="shared" si="48"/>
        <v>40</v>
      </c>
      <c r="AA502" s="45">
        <v>4511.41</v>
      </c>
      <c r="AB502" s="15" t="s">
        <v>13</v>
      </c>
      <c r="AC502" s="75" t="s">
        <v>11</v>
      </c>
    </row>
    <row r="503" spans="1:29" ht="15.6" x14ac:dyDescent="0.3">
      <c r="A503" s="1" t="s">
        <v>2886</v>
      </c>
      <c r="C503" s="46" t="s">
        <v>4724</v>
      </c>
      <c r="D503" s="46" t="s">
        <v>5619</v>
      </c>
      <c r="E503" s="46" t="s">
        <v>4855</v>
      </c>
      <c r="G503" s="50">
        <v>0</v>
      </c>
      <c r="I503" s="14" t="s">
        <v>2380</v>
      </c>
      <c r="J503" s="15" t="s">
        <v>2380</v>
      </c>
      <c r="K503" s="66" t="str">
        <f t="shared" si="46"/>
        <v>No</v>
      </c>
      <c r="L503" s="66" t="str">
        <f t="shared" si="47"/>
        <v>No</v>
      </c>
      <c r="N503" s="14">
        <v>33.82</v>
      </c>
      <c r="O503" s="20" t="str">
        <f t="shared" si="43"/>
        <v>OBESITY</v>
      </c>
      <c r="Q503" s="15">
        <v>5.42</v>
      </c>
      <c r="R503" s="20" t="str">
        <f t="shared" si="44"/>
        <v>NORMAL</v>
      </c>
      <c r="T503" s="14">
        <v>1980</v>
      </c>
      <c r="U503" s="15" t="s">
        <v>18</v>
      </c>
      <c r="V503" s="15">
        <v>16</v>
      </c>
      <c r="W503" s="35" t="str">
        <f t="shared" si="45"/>
        <v>16-Jun-1980</v>
      </c>
      <c r="X503" s="28"/>
      <c r="Y503" s="44">
        <f t="shared" si="48"/>
        <v>42</v>
      </c>
      <c r="AA503" s="45">
        <v>4515.71</v>
      </c>
      <c r="AB503" s="15" t="s">
        <v>13</v>
      </c>
      <c r="AC503" s="75" t="s">
        <v>11</v>
      </c>
    </row>
    <row r="504" spans="1:29" ht="15.6" x14ac:dyDescent="0.3">
      <c r="A504" s="1" t="s">
        <v>2887</v>
      </c>
      <c r="C504" s="46" t="s">
        <v>4721</v>
      </c>
      <c r="D504" s="46" t="s">
        <v>5621</v>
      </c>
      <c r="E504" s="46" t="s">
        <v>5620</v>
      </c>
      <c r="G504" s="50">
        <v>0</v>
      </c>
      <c r="I504" s="14" t="s">
        <v>2382</v>
      </c>
      <c r="J504" s="15" t="s">
        <v>2380</v>
      </c>
      <c r="K504" s="66" t="str">
        <f t="shared" si="46"/>
        <v>Yes</v>
      </c>
      <c r="L504" s="66" t="str">
        <f t="shared" si="47"/>
        <v>No</v>
      </c>
      <c r="N504" s="14">
        <v>20.234999999999999</v>
      </c>
      <c r="O504" s="20" t="str">
        <f t="shared" si="43"/>
        <v>NORMAL WEIGHT</v>
      </c>
      <c r="Q504" s="15">
        <v>6.84</v>
      </c>
      <c r="R504" s="20" t="str">
        <f t="shared" si="44"/>
        <v>DIABETES</v>
      </c>
      <c r="T504" s="14">
        <v>2003</v>
      </c>
      <c r="U504" s="15" t="s">
        <v>37</v>
      </c>
      <c r="V504" s="15">
        <v>2</v>
      </c>
      <c r="W504" s="35" t="str">
        <f t="shared" si="45"/>
        <v>2-Oct-2003</v>
      </c>
      <c r="X504" s="28"/>
      <c r="Y504" s="44">
        <f t="shared" si="48"/>
        <v>19</v>
      </c>
      <c r="AA504" s="45">
        <v>4518.3999999999996</v>
      </c>
      <c r="AB504" s="15" t="s">
        <v>535</v>
      </c>
      <c r="AC504" s="75" t="s">
        <v>11</v>
      </c>
    </row>
    <row r="505" spans="1:29" ht="15.6" x14ac:dyDescent="0.3">
      <c r="A505" s="1" t="s">
        <v>2888</v>
      </c>
      <c r="C505" s="46" t="s">
        <v>4721</v>
      </c>
      <c r="D505" s="46" t="s">
        <v>5623</v>
      </c>
      <c r="E505" s="46" t="s">
        <v>5622</v>
      </c>
      <c r="G505" s="14">
        <v>1</v>
      </c>
      <c r="I505" s="14" t="s">
        <v>2380</v>
      </c>
      <c r="J505" s="15" t="s">
        <v>2382</v>
      </c>
      <c r="K505" s="66" t="str">
        <f t="shared" si="46"/>
        <v>No</v>
      </c>
      <c r="L505" s="66" t="str">
        <f t="shared" si="47"/>
        <v>Yes</v>
      </c>
      <c r="N505" s="14">
        <v>49.2</v>
      </c>
      <c r="O505" s="20" t="str">
        <f t="shared" si="43"/>
        <v>OBESITY</v>
      </c>
      <c r="Q505" s="15">
        <v>10.9</v>
      </c>
      <c r="R505" s="20" t="str">
        <f t="shared" si="44"/>
        <v>DIABETES</v>
      </c>
      <c r="T505" s="14">
        <v>1987</v>
      </c>
      <c r="U505" s="15" t="s">
        <v>30</v>
      </c>
      <c r="V505" s="15">
        <v>5</v>
      </c>
      <c r="W505" s="35" t="str">
        <f t="shared" si="45"/>
        <v>5-Dec-1987</v>
      </c>
      <c r="X505" s="28"/>
      <c r="Y505" s="44">
        <f t="shared" si="48"/>
        <v>35</v>
      </c>
      <c r="AA505" s="45">
        <v>4518.7700000000004</v>
      </c>
      <c r="AB505" s="15" t="s">
        <v>23</v>
      </c>
      <c r="AC505" s="75" t="s">
        <v>11</v>
      </c>
    </row>
    <row r="506" spans="1:29" ht="15.6" x14ac:dyDescent="0.3">
      <c r="A506" s="1" t="s">
        <v>2889</v>
      </c>
      <c r="C506" s="46" t="s">
        <v>4721</v>
      </c>
      <c r="D506" s="46" t="s">
        <v>4876</v>
      </c>
      <c r="E506" s="46" t="s">
        <v>5624</v>
      </c>
      <c r="G506" s="50">
        <v>0</v>
      </c>
      <c r="I506" s="14" t="s">
        <v>2382</v>
      </c>
      <c r="J506" s="15" t="s">
        <v>2382</v>
      </c>
      <c r="K506" s="66" t="str">
        <f t="shared" si="46"/>
        <v>Yes</v>
      </c>
      <c r="L506" s="66" t="str">
        <f t="shared" si="47"/>
        <v>Yes</v>
      </c>
      <c r="N506" s="14">
        <v>26.4</v>
      </c>
      <c r="O506" s="20" t="str">
        <f t="shared" si="43"/>
        <v>OVERWEIGHT</v>
      </c>
      <c r="Q506" s="15">
        <v>4.87</v>
      </c>
      <c r="R506" s="20" t="str">
        <f t="shared" si="44"/>
        <v>NORMAL</v>
      </c>
      <c r="T506" s="14">
        <v>1988</v>
      </c>
      <c r="U506" s="15" t="s">
        <v>30</v>
      </c>
      <c r="V506" s="15">
        <v>21</v>
      </c>
      <c r="W506" s="35" t="str">
        <f t="shared" si="45"/>
        <v>21-Dec-1988</v>
      </c>
      <c r="X506" s="28"/>
      <c r="Y506" s="44">
        <f t="shared" si="48"/>
        <v>34</v>
      </c>
      <c r="AA506" s="45">
        <v>4518.83</v>
      </c>
      <c r="AB506" s="15" t="s">
        <v>356</v>
      </c>
      <c r="AC506" s="75" t="s">
        <v>11</v>
      </c>
    </row>
    <row r="507" spans="1:29" ht="15.6" x14ac:dyDescent="0.3">
      <c r="A507" s="1" t="s">
        <v>2890</v>
      </c>
      <c r="C507" s="46" t="s">
        <v>4721</v>
      </c>
      <c r="D507" s="46" t="s">
        <v>5626</v>
      </c>
      <c r="E507" s="46" t="s">
        <v>5625</v>
      </c>
      <c r="G507" s="14">
        <v>1</v>
      </c>
      <c r="I507" s="14" t="s">
        <v>2382</v>
      </c>
      <c r="J507" s="15" t="s">
        <v>2380</v>
      </c>
      <c r="K507" s="66" t="str">
        <f t="shared" si="46"/>
        <v>Yes</v>
      </c>
      <c r="L507" s="66" t="str">
        <f t="shared" si="47"/>
        <v>No</v>
      </c>
      <c r="N507" s="14">
        <v>28.38</v>
      </c>
      <c r="O507" s="20" t="str">
        <f t="shared" si="43"/>
        <v>OVERWEIGHT</v>
      </c>
      <c r="Q507" s="15">
        <v>6.07</v>
      </c>
      <c r="R507" s="20" t="str">
        <f t="shared" si="44"/>
        <v>PREDIABETES</v>
      </c>
      <c r="T507" s="14">
        <v>1992</v>
      </c>
      <c r="U507" s="15" t="s">
        <v>35</v>
      </c>
      <c r="V507" s="15">
        <v>13</v>
      </c>
      <c r="W507" s="35" t="str">
        <f t="shared" si="45"/>
        <v>13-Aug-1992</v>
      </c>
      <c r="X507" s="28"/>
      <c r="Y507" s="44">
        <f t="shared" si="48"/>
        <v>30</v>
      </c>
      <c r="AA507" s="45">
        <v>4527.18</v>
      </c>
      <c r="AB507" s="15" t="s">
        <v>23</v>
      </c>
      <c r="AC507" s="75" t="s">
        <v>11</v>
      </c>
    </row>
    <row r="508" spans="1:29" ht="15.6" x14ac:dyDescent="0.3">
      <c r="A508" s="1" t="s">
        <v>2891</v>
      </c>
      <c r="C508" s="46" t="s">
        <v>4724</v>
      </c>
      <c r="D508" s="46" t="s">
        <v>5628</v>
      </c>
      <c r="E508" s="46" t="s">
        <v>5627</v>
      </c>
      <c r="G508" s="50">
        <v>0</v>
      </c>
      <c r="I508" s="14" t="s">
        <v>2382</v>
      </c>
      <c r="J508" s="15" t="s">
        <v>2380</v>
      </c>
      <c r="K508" s="66" t="str">
        <f t="shared" si="46"/>
        <v>Yes</v>
      </c>
      <c r="L508" s="66" t="str">
        <f t="shared" si="47"/>
        <v>No</v>
      </c>
      <c r="N508" s="14">
        <v>24.64</v>
      </c>
      <c r="O508" s="20" t="str">
        <f t="shared" si="43"/>
        <v>NORMAL WEIGHT</v>
      </c>
      <c r="Q508" s="15">
        <v>4.33</v>
      </c>
      <c r="R508" s="20" t="str">
        <f t="shared" si="44"/>
        <v>NORMAL</v>
      </c>
      <c r="T508" s="14">
        <v>1993</v>
      </c>
      <c r="U508" s="15" t="s">
        <v>18</v>
      </c>
      <c r="V508" s="15">
        <v>29</v>
      </c>
      <c r="W508" s="35" t="str">
        <f t="shared" si="45"/>
        <v>29-Jun-1993</v>
      </c>
      <c r="X508" s="28"/>
      <c r="Y508" s="44">
        <f t="shared" si="48"/>
        <v>29</v>
      </c>
      <c r="AA508" s="45">
        <v>4529.4799999999996</v>
      </c>
      <c r="AB508" s="15" t="s">
        <v>42</v>
      </c>
      <c r="AC508" s="75" t="s">
        <v>11</v>
      </c>
    </row>
    <row r="509" spans="1:29" ht="15.6" x14ac:dyDescent="0.3">
      <c r="A509" s="1" t="s">
        <v>2892</v>
      </c>
      <c r="C509" s="46" t="s">
        <v>4724</v>
      </c>
      <c r="D509" s="46" t="s">
        <v>5630</v>
      </c>
      <c r="E509" s="46" t="s">
        <v>5629</v>
      </c>
      <c r="G509" s="14">
        <v>1</v>
      </c>
      <c r="I509" s="14" t="s">
        <v>2380</v>
      </c>
      <c r="J509" s="15" t="s">
        <v>2380</v>
      </c>
      <c r="K509" s="66" t="str">
        <f t="shared" si="46"/>
        <v>No</v>
      </c>
      <c r="L509" s="66" t="str">
        <f t="shared" si="47"/>
        <v>No</v>
      </c>
      <c r="N509" s="14">
        <v>39.71</v>
      </c>
      <c r="O509" s="20" t="str">
        <f t="shared" si="43"/>
        <v>OBESITY</v>
      </c>
      <c r="Q509" s="15">
        <v>5.83</v>
      </c>
      <c r="R509" s="20" t="str">
        <f t="shared" si="44"/>
        <v>PREDIABETES</v>
      </c>
      <c r="T509" s="14">
        <v>1988</v>
      </c>
      <c r="U509" s="15" t="s">
        <v>18</v>
      </c>
      <c r="V509" s="15">
        <v>13</v>
      </c>
      <c r="W509" s="35" t="str">
        <f t="shared" si="45"/>
        <v>13-Jun-1988</v>
      </c>
      <c r="X509" s="28"/>
      <c r="Y509" s="44">
        <f t="shared" si="48"/>
        <v>34</v>
      </c>
      <c r="AA509" s="45">
        <v>4536.26</v>
      </c>
      <c r="AB509" s="15" t="s">
        <v>42</v>
      </c>
      <c r="AC509" s="75" t="s">
        <v>11</v>
      </c>
    </row>
    <row r="510" spans="1:29" ht="15.6" x14ac:dyDescent="0.3">
      <c r="A510" s="1" t="s">
        <v>2893</v>
      </c>
      <c r="C510" s="46" t="s">
        <v>4721</v>
      </c>
      <c r="D510" s="46" t="s">
        <v>5632</v>
      </c>
      <c r="E510" s="46" t="s">
        <v>5631</v>
      </c>
      <c r="G510" s="50">
        <v>0</v>
      </c>
      <c r="I510" s="14" t="s">
        <v>2382</v>
      </c>
      <c r="J510" s="15" t="s">
        <v>2380</v>
      </c>
      <c r="K510" s="66" t="str">
        <f t="shared" si="46"/>
        <v>Yes</v>
      </c>
      <c r="L510" s="66" t="str">
        <f t="shared" si="47"/>
        <v>No</v>
      </c>
      <c r="N510" s="14">
        <v>22.22</v>
      </c>
      <c r="O510" s="20" t="str">
        <f t="shared" si="43"/>
        <v>NORMAL WEIGHT</v>
      </c>
      <c r="Q510" s="15">
        <v>5.5</v>
      </c>
      <c r="R510" s="20" t="str">
        <f t="shared" si="44"/>
        <v>NORMAL</v>
      </c>
      <c r="T510" s="14">
        <v>1990</v>
      </c>
      <c r="U510" s="15" t="s">
        <v>15</v>
      </c>
      <c r="V510" s="15">
        <v>17</v>
      </c>
      <c r="W510" s="35" t="str">
        <f t="shared" si="45"/>
        <v>17-Nov-1990</v>
      </c>
      <c r="X510" s="28"/>
      <c r="Y510" s="44">
        <f t="shared" si="48"/>
        <v>32</v>
      </c>
      <c r="AA510" s="45">
        <v>4544.2299999999996</v>
      </c>
      <c r="AB510" s="15" t="s">
        <v>247</v>
      </c>
      <c r="AC510" s="75" t="s">
        <v>11</v>
      </c>
    </row>
    <row r="511" spans="1:29" ht="15.6" x14ac:dyDescent="0.3">
      <c r="A511" s="1" t="s">
        <v>2894</v>
      </c>
      <c r="C511" s="46" t="s">
        <v>4724</v>
      </c>
      <c r="D511" s="46" t="s">
        <v>5634</v>
      </c>
      <c r="E511" s="46" t="s">
        <v>5633</v>
      </c>
      <c r="G511" s="14">
        <v>1</v>
      </c>
      <c r="I511" s="14" t="s">
        <v>2380</v>
      </c>
      <c r="J511" s="15" t="s">
        <v>2380</v>
      </c>
      <c r="K511" s="66" t="str">
        <f t="shared" si="46"/>
        <v>No</v>
      </c>
      <c r="L511" s="66" t="str">
        <f t="shared" si="47"/>
        <v>No</v>
      </c>
      <c r="N511" s="14">
        <v>33.344999999999999</v>
      </c>
      <c r="O511" s="20" t="str">
        <f t="shared" si="43"/>
        <v>OBESITY</v>
      </c>
      <c r="Q511" s="15">
        <v>4.79</v>
      </c>
      <c r="R511" s="20" t="str">
        <f t="shared" si="44"/>
        <v>NORMAL</v>
      </c>
      <c r="T511" s="14">
        <v>2004</v>
      </c>
      <c r="U511" s="15" t="s">
        <v>30</v>
      </c>
      <c r="V511" s="15">
        <v>22</v>
      </c>
      <c r="W511" s="35" t="str">
        <f t="shared" si="45"/>
        <v>22-Dec-2004</v>
      </c>
      <c r="X511" s="28"/>
      <c r="Y511" s="44">
        <f t="shared" si="48"/>
        <v>18</v>
      </c>
      <c r="AA511" s="45">
        <v>4561.1899999999996</v>
      </c>
      <c r="AB511" s="15" t="s">
        <v>247</v>
      </c>
      <c r="AC511" s="75" t="s">
        <v>11</v>
      </c>
    </row>
    <row r="512" spans="1:29" ht="15.6" x14ac:dyDescent="0.3">
      <c r="A512" s="1" t="s">
        <v>2895</v>
      </c>
      <c r="C512" s="46" t="s">
        <v>4724</v>
      </c>
      <c r="D512" s="46" t="s">
        <v>5383</v>
      </c>
      <c r="E512" s="46" t="s">
        <v>5635</v>
      </c>
      <c r="G512" s="14">
        <v>1</v>
      </c>
      <c r="I512" s="14" t="s">
        <v>2382</v>
      </c>
      <c r="J512" s="15" t="s">
        <v>2380</v>
      </c>
      <c r="K512" s="66" t="str">
        <f t="shared" si="46"/>
        <v>Yes</v>
      </c>
      <c r="L512" s="66" t="str">
        <f t="shared" si="47"/>
        <v>No</v>
      </c>
      <c r="N512" s="14">
        <v>24.42</v>
      </c>
      <c r="O512" s="20" t="str">
        <f t="shared" si="43"/>
        <v>NORMAL WEIGHT</v>
      </c>
      <c r="Q512" s="15">
        <v>5.81</v>
      </c>
      <c r="R512" s="20" t="str">
        <f t="shared" si="44"/>
        <v>PREDIABETES</v>
      </c>
      <c r="T512" s="14">
        <v>1990</v>
      </c>
      <c r="U512" s="15" t="s">
        <v>20</v>
      </c>
      <c r="V512" s="15">
        <v>20</v>
      </c>
      <c r="W512" s="35" t="str">
        <f t="shared" si="45"/>
        <v>20-Sep-1990</v>
      </c>
      <c r="X512" s="28"/>
      <c r="Y512" s="44">
        <f t="shared" si="48"/>
        <v>32</v>
      </c>
      <c r="AA512" s="45">
        <v>4562.84</v>
      </c>
      <c r="AB512" s="15" t="s">
        <v>13</v>
      </c>
      <c r="AC512" s="75" t="s">
        <v>11</v>
      </c>
    </row>
    <row r="513" spans="1:29" ht="15.6" x14ac:dyDescent="0.3">
      <c r="A513" s="1" t="s">
        <v>2896</v>
      </c>
      <c r="C513" s="46" t="s">
        <v>4724</v>
      </c>
      <c r="D513" s="46" t="s">
        <v>5021</v>
      </c>
      <c r="E513" s="46" t="s">
        <v>5636</v>
      </c>
      <c r="G513" s="50">
        <v>0</v>
      </c>
      <c r="I513" s="14" t="s">
        <v>2382</v>
      </c>
      <c r="J513" s="15" t="s">
        <v>2380</v>
      </c>
      <c r="K513" s="66" t="str">
        <f t="shared" si="46"/>
        <v>Yes</v>
      </c>
      <c r="L513" s="66" t="str">
        <f t="shared" si="47"/>
        <v>No</v>
      </c>
      <c r="N513" s="14">
        <v>29.81</v>
      </c>
      <c r="O513" s="20" t="str">
        <f t="shared" si="43"/>
        <v>OVERWEIGHT</v>
      </c>
      <c r="Q513" s="15">
        <v>5.58</v>
      </c>
      <c r="R513" s="20" t="str">
        <f t="shared" si="44"/>
        <v>NORMAL</v>
      </c>
      <c r="T513" s="14">
        <v>1996</v>
      </c>
      <c r="U513" s="15" t="s">
        <v>30</v>
      </c>
      <c r="V513" s="15">
        <v>25</v>
      </c>
      <c r="W513" s="35" t="str">
        <f t="shared" si="45"/>
        <v>25-Dec-1996</v>
      </c>
      <c r="X513" s="28"/>
      <c r="Y513" s="44">
        <f t="shared" si="48"/>
        <v>26</v>
      </c>
      <c r="AA513" s="45">
        <v>4564.1899999999996</v>
      </c>
      <c r="AB513" s="15" t="s">
        <v>247</v>
      </c>
      <c r="AC513" s="75" t="s">
        <v>11</v>
      </c>
    </row>
    <row r="514" spans="1:29" ht="15.6" x14ac:dyDescent="0.3">
      <c r="A514" s="1" t="s">
        <v>2897</v>
      </c>
      <c r="C514" s="46" t="s">
        <v>4724</v>
      </c>
      <c r="D514" s="46" t="s">
        <v>5638</v>
      </c>
      <c r="E514" s="46" t="s">
        <v>5637</v>
      </c>
      <c r="G514" s="14">
        <v>2</v>
      </c>
      <c r="I514" s="14" t="s">
        <v>2380</v>
      </c>
      <c r="J514" s="15" t="s">
        <v>2382</v>
      </c>
      <c r="K514" s="66" t="str">
        <f t="shared" si="46"/>
        <v>No</v>
      </c>
      <c r="L514" s="66" t="str">
        <f t="shared" si="47"/>
        <v>Yes</v>
      </c>
      <c r="N514" s="14">
        <v>51.18</v>
      </c>
      <c r="O514" s="20" t="str">
        <f t="shared" ref="O514:O577" si="49">IF(N514&lt;18.5,"UNDERWEIGHT",IF(AND(N514&gt;=18.5,N514&lt;=24.9),"NORMAL WEIGHT",IF(AND(N514&gt;=25,N514&lt;=29.9),"OVERWEIGHT",IF(N514&gt;=30,"OBESITY",""))))</f>
        <v>OBESITY</v>
      </c>
      <c r="Q514" s="15">
        <v>4.4000000000000004</v>
      </c>
      <c r="R514" s="20" t="str">
        <f t="shared" ref="R514:R577" si="50">IF(Q514&lt;5.7,"NORMAL",IF(AND(Q514&gt;=5.7,Q514&lt;=6.4),"PREDIABETES",IF(Q514&gt;6.4,"DIABETES")))</f>
        <v>NORMAL</v>
      </c>
      <c r="T514" s="14">
        <v>1989</v>
      </c>
      <c r="U514" s="15" t="s">
        <v>20</v>
      </c>
      <c r="V514" s="15">
        <v>18</v>
      </c>
      <c r="W514" s="35" t="str">
        <f t="shared" ref="W514:W577" si="51">CONCATENATE(V514,"-",U514,"-",T514)</f>
        <v>18-Sep-1989</v>
      </c>
      <c r="X514" s="28"/>
      <c r="Y514" s="44">
        <f t="shared" si="48"/>
        <v>33</v>
      </c>
      <c r="AA514" s="45">
        <v>4571.41</v>
      </c>
      <c r="AB514" s="15" t="s">
        <v>23</v>
      </c>
      <c r="AC514" s="75" t="s">
        <v>11</v>
      </c>
    </row>
    <row r="515" spans="1:29" ht="15.6" x14ac:dyDescent="0.3">
      <c r="A515" s="1" t="s">
        <v>2898</v>
      </c>
      <c r="C515" s="46" t="s">
        <v>4721</v>
      </c>
      <c r="D515" s="46" t="s">
        <v>5640</v>
      </c>
      <c r="E515" s="46" t="s">
        <v>5639</v>
      </c>
      <c r="G515" s="50">
        <v>0</v>
      </c>
      <c r="I515" s="14" t="s">
        <v>2380</v>
      </c>
      <c r="J515" s="15" t="s">
        <v>2382</v>
      </c>
      <c r="K515" s="66" t="str">
        <f t="shared" ref="K515:K578" si="52">PROPER(I515)</f>
        <v>No</v>
      </c>
      <c r="L515" s="66" t="str">
        <f t="shared" ref="L515:L578" si="53">PROPER(J515)</f>
        <v>Yes</v>
      </c>
      <c r="N515" s="14">
        <v>51.37</v>
      </c>
      <c r="O515" s="20" t="str">
        <f t="shared" si="49"/>
        <v>OBESITY</v>
      </c>
      <c r="Q515" s="15">
        <v>8.18</v>
      </c>
      <c r="R515" s="20" t="str">
        <f t="shared" si="50"/>
        <v>DIABETES</v>
      </c>
      <c r="T515" s="14">
        <v>2000</v>
      </c>
      <c r="U515" s="15" t="s">
        <v>10</v>
      </c>
      <c r="V515" s="15">
        <v>2</v>
      </c>
      <c r="W515" s="35" t="str">
        <f t="shared" si="51"/>
        <v>2-Jul-2000</v>
      </c>
      <c r="X515" s="28"/>
      <c r="Y515" s="44">
        <f t="shared" ref="Y515:Y578" si="54">DATEDIF(W515,$AD$2,"y")</f>
        <v>22</v>
      </c>
      <c r="AA515" s="45">
        <v>4608.03</v>
      </c>
      <c r="AB515" s="15" t="s">
        <v>42</v>
      </c>
      <c r="AC515" s="75" t="s">
        <v>11</v>
      </c>
    </row>
    <row r="516" spans="1:29" ht="15.6" x14ac:dyDescent="0.3">
      <c r="A516" s="1" t="s">
        <v>2899</v>
      </c>
      <c r="C516" s="46" t="s">
        <v>4724</v>
      </c>
      <c r="D516" s="46" t="s">
        <v>5642</v>
      </c>
      <c r="E516" s="46" t="s">
        <v>5641</v>
      </c>
      <c r="G516" s="50">
        <v>0</v>
      </c>
      <c r="I516" s="14" t="s">
        <v>2380</v>
      </c>
      <c r="J516" s="15" t="s">
        <v>2382</v>
      </c>
      <c r="K516" s="66" t="str">
        <f t="shared" si="52"/>
        <v>No</v>
      </c>
      <c r="L516" s="66" t="str">
        <f t="shared" si="53"/>
        <v>Yes</v>
      </c>
      <c r="N516" s="14">
        <v>36.19</v>
      </c>
      <c r="O516" s="20" t="str">
        <f t="shared" si="49"/>
        <v>OBESITY</v>
      </c>
      <c r="Q516" s="15">
        <v>5.52</v>
      </c>
      <c r="R516" s="20" t="str">
        <f t="shared" si="50"/>
        <v>NORMAL</v>
      </c>
      <c r="T516" s="14">
        <v>1998</v>
      </c>
      <c r="U516" s="15" t="s">
        <v>18</v>
      </c>
      <c r="V516" s="15">
        <v>29</v>
      </c>
      <c r="W516" s="35" t="str">
        <f t="shared" si="51"/>
        <v>29-Jun-1998</v>
      </c>
      <c r="X516" s="28"/>
      <c r="Y516" s="44">
        <f t="shared" si="54"/>
        <v>24</v>
      </c>
      <c r="AA516" s="45">
        <v>4618.08</v>
      </c>
      <c r="AB516" s="15" t="s">
        <v>23</v>
      </c>
      <c r="AC516" s="75" t="s">
        <v>11</v>
      </c>
    </row>
    <row r="517" spans="1:29" ht="15.6" x14ac:dyDescent="0.3">
      <c r="A517" s="1" t="s">
        <v>2900</v>
      </c>
      <c r="C517" s="46" t="s">
        <v>4724</v>
      </c>
      <c r="D517" s="46" t="s">
        <v>4850</v>
      </c>
      <c r="E517" s="46" t="s">
        <v>5643</v>
      </c>
      <c r="G517" s="50">
        <v>0</v>
      </c>
      <c r="I517" s="14" t="s">
        <v>2382</v>
      </c>
      <c r="J517" s="15" t="s">
        <v>2380</v>
      </c>
      <c r="K517" s="66" t="str">
        <f t="shared" si="52"/>
        <v>Yes</v>
      </c>
      <c r="L517" s="66" t="str">
        <f t="shared" si="53"/>
        <v>No</v>
      </c>
      <c r="N517" s="14">
        <v>25.9</v>
      </c>
      <c r="O517" s="20" t="str">
        <f t="shared" si="49"/>
        <v>OVERWEIGHT</v>
      </c>
      <c r="Q517" s="15">
        <v>4.84</v>
      </c>
      <c r="R517" s="20" t="str">
        <f t="shared" si="50"/>
        <v>NORMAL</v>
      </c>
      <c r="T517" s="14">
        <v>1985</v>
      </c>
      <c r="U517" s="15" t="s">
        <v>18</v>
      </c>
      <c r="V517" s="15">
        <v>22</v>
      </c>
      <c r="W517" s="35" t="str">
        <f t="shared" si="51"/>
        <v>22-Jun-1985</v>
      </c>
      <c r="X517" s="28"/>
      <c r="Y517" s="44">
        <f t="shared" si="54"/>
        <v>37</v>
      </c>
      <c r="AA517" s="45">
        <v>4646.76</v>
      </c>
      <c r="AB517" s="15" t="s">
        <v>42</v>
      </c>
      <c r="AC517" s="75" t="s">
        <v>16</v>
      </c>
    </row>
    <row r="518" spans="1:29" ht="15.6" x14ac:dyDescent="0.3">
      <c r="A518" s="1" t="s">
        <v>2901</v>
      </c>
      <c r="C518" s="46" t="s">
        <v>4721</v>
      </c>
      <c r="D518" s="46" t="s">
        <v>4931</v>
      </c>
      <c r="E518" s="46" t="s">
        <v>5644</v>
      </c>
      <c r="G518" s="14">
        <v>1</v>
      </c>
      <c r="I518" s="14" t="s">
        <v>2380</v>
      </c>
      <c r="J518" s="15" t="s">
        <v>2380</v>
      </c>
      <c r="K518" s="66" t="str">
        <f t="shared" si="52"/>
        <v>No</v>
      </c>
      <c r="L518" s="66" t="str">
        <f t="shared" si="53"/>
        <v>No</v>
      </c>
      <c r="N518" s="14">
        <v>35.72</v>
      </c>
      <c r="O518" s="20" t="str">
        <f t="shared" si="49"/>
        <v>OBESITY</v>
      </c>
      <c r="Q518" s="15">
        <v>4.08</v>
      </c>
      <c r="R518" s="20" t="str">
        <f t="shared" si="50"/>
        <v>NORMAL</v>
      </c>
      <c r="T518" s="14">
        <v>1996</v>
      </c>
      <c r="U518" s="15" t="s">
        <v>37</v>
      </c>
      <c r="V518" s="15">
        <v>25</v>
      </c>
      <c r="W518" s="35" t="str">
        <f t="shared" si="51"/>
        <v>25-Oct-1996</v>
      </c>
      <c r="X518" s="28"/>
      <c r="Y518" s="44">
        <f t="shared" si="54"/>
        <v>26</v>
      </c>
      <c r="AA518" s="45">
        <v>4661.29</v>
      </c>
      <c r="AB518" s="15" t="s">
        <v>356</v>
      </c>
      <c r="AC518" s="75" t="s">
        <v>11</v>
      </c>
    </row>
    <row r="519" spans="1:29" ht="15.6" x14ac:dyDescent="0.3">
      <c r="A519" s="1" t="s">
        <v>2902</v>
      </c>
      <c r="C519" s="46" t="s">
        <v>4721</v>
      </c>
      <c r="D519" s="46" t="s">
        <v>5615</v>
      </c>
      <c r="E519" s="46" t="s">
        <v>5645</v>
      </c>
      <c r="G519" s="14">
        <v>1</v>
      </c>
      <c r="I519" s="14" t="s">
        <v>2382</v>
      </c>
      <c r="J519" s="15" t="s">
        <v>2380</v>
      </c>
      <c r="K519" s="66" t="str">
        <f t="shared" si="52"/>
        <v>Yes</v>
      </c>
      <c r="L519" s="66" t="str">
        <f t="shared" si="53"/>
        <v>No</v>
      </c>
      <c r="N519" s="14">
        <v>27.94</v>
      </c>
      <c r="O519" s="20" t="str">
        <f t="shared" si="49"/>
        <v>OVERWEIGHT</v>
      </c>
      <c r="Q519" s="15">
        <v>4.4800000000000004</v>
      </c>
      <c r="R519" s="20" t="str">
        <f t="shared" si="50"/>
        <v>NORMAL</v>
      </c>
      <c r="T519" s="14">
        <v>1990</v>
      </c>
      <c r="U519" s="15" t="s">
        <v>35</v>
      </c>
      <c r="V519" s="15">
        <v>5</v>
      </c>
      <c r="W519" s="35" t="str">
        <f t="shared" si="51"/>
        <v>5-Aug-1990</v>
      </c>
      <c r="X519" s="28"/>
      <c r="Y519" s="44">
        <f t="shared" si="54"/>
        <v>32</v>
      </c>
      <c r="AA519" s="45">
        <v>4667.6099999999997</v>
      </c>
      <c r="AB519" s="15" t="s">
        <v>168</v>
      </c>
      <c r="AC519" s="75" t="s">
        <v>12</v>
      </c>
    </row>
    <row r="520" spans="1:29" ht="15.6" x14ac:dyDescent="0.3">
      <c r="A520" s="1" t="s">
        <v>2903</v>
      </c>
      <c r="C520" s="46" t="s">
        <v>4724</v>
      </c>
      <c r="D520" s="46" t="s">
        <v>5454</v>
      </c>
      <c r="E520" s="46" t="s">
        <v>5646</v>
      </c>
      <c r="G520" s="50">
        <v>0</v>
      </c>
      <c r="I520" s="14" t="s">
        <v>2382</v>
      </c>
      <c r="J520" s="15" t="s">
        <v>2380</v>
      </c>
      <c r="K520" s="66" t="str">
        <f t="shared" si="52"/>
        <v>Yes</v>
      </c>
      <c r="L520" s="66" t="str">
        <f t="shared" si="53"/>
        <v>No</v>
      </c>
      <c r="N520" s="14">
        <v>27.1</v>
      </c>
      <c r="O520" s="20" t="str">
        <f t="shared" si="49"/>
        <v>OVERWEIGHT</v>
      </c>
      <c r="Q520" s="15">
        <v>5.73</v>
      </c>
      <c r="R520" s="20" t="str">
        <f t="shared" si="50"/>
        <v>PREDIABETES</v>
      </c>
      <c r="T520" s="14">
        <v>1990</v>
      </c>
      <c r="U520" s="15" t="s">
        <v>20</v>
      </c>
      <c r="V520" s="15">
        <v>26</v>
      </c>
      <c r="W520" s="35" t="str">
        <f t="shared" si="51"/>
        <v>26-Sep-1990</v>
      </c>
      <c r="X520" s="28"/>
      <c r="Y520" s="44">
        <f t="shared" si="54"/>
        <v>32</v>
      </c>
      <c r="AA520" s="45">
        <v>4670.6400000000003</v>
      </c>
      <c r="AB520" s="15" t="s">
        <v>42</v>
      </c>
      <c r="AC520" s="75" t="s">
        <v>11</v>
      </c>
    </row>
    <row r="521" spans="1:29" ht="15.6" x14ac:dyDescent="0.3">
      <c r="A521" s="1" t="s">
        <v>2904</v>
      </c>
      <c r="C521" s="46" t="s">
        <v>4721</v>
      </c>
      <c r="D521" s="46" t="s">
        <v>5648</v>
      </c>
      <c r="E521" s="46" t="s">
        <v>5647</v>
      </c>
      <c r="G521" s="14">
        <v>1</v>
      </c>
      <c r="I521" s="14" t="s">
        <v>2382</v>
      </c>
      <c r="J521" s="15" t="s">
        <v>2382</v>
      </c>
      <c r="K521" s="66" t="str">
        <f t="shared" si="52"/>
        <v>Yes</v>
      </c>
      <c r="L521" s="66" t="str">
        <f t="shared" si="53"/>
        <v>Yes</v>
      </c>
      <c r="N521" s="14">
        <v>18.3</v>
      </c>
      <c r="O521" s="20" t="str">
        <f t="shared" si="49"/>
        <v>UNDERWEIGHT</v>
      </c>
      <c r="Q521" s="15">
        <v>5.46</v>
      </c>
      <c r="R521" s="20" t="str">
        <f t="shared" si="50"/>
        <v>NORMAL</v>
      </c>
      <c r="T521" s="14">
        <v>1990</v>
      </c>
      <c r="U521" s="15" t="s">
        <v>10</v>
      </c>
      <c r="V521" s="15">
        <v>13</v>
      </c>
      <c r="W521" s="35" t="str">
        <f t="shared" si="51"/>
        <v>13-Jul-1990</v>
      </c>
      <c r="X521" s="28"/>
      <c r="Y521" s="44">
        <f t="shared" si="54"/>
        <v>32</v>
      </c>
      <c r="AA521" s="45">
        <v>4673.3900000000003</v>
      </c>
      <c r="AB521" s="15" t="s">
        <v>13</v>
      </c>
      <c r="AC521" s="75" t="s">
        <v>11</v>
      </c>
    </row>
    <row r="522" spans="1:29" ht="15.6" x14ac:dyDescent="0.3">
      <c r="A522" s="1" t="s">
        <v>2905</v>
      </c>
      <c r="C522" s="46" t="s">
        <v>4724</v>
      </c>
      <c r="D522" s="46" t="s">
        <v>5650</v>
      </c>
      <c r="E522" s="46" t="s">
        <v>5649</v>
      </c>
      <c r="G522" s="14">
        <v>1</v>
      </c>
      <c r="I522" s="14" t="s">
        <v>2382</v>
      </c>
      <c r="J522" s="15" t="s">
        <v>2382</v>
      </c>
      <c r="K522" s="66" t="str">
        <f t="shared" si="52"/>
        <v>Yes</v>
      </c>
      <c r="L522" s="66" t="str">
        <f t="shared" si="53"/>
        <v>Yes</v>
      </c>
      <c r="N522" s="14">
        <v>25.3</v>
      </c>
      <c r="O522" s="20" t="str">
        <f t="shared" si="49"/>
        <v>OVERWEIGHT</v>
      </c>
      <c r="Q522" s="15">
        <v>5.0199999999999996</v>
      </c>
      <c r="R522" s="20" t="str">
        <f t="shared" si="50"/>
        <v>NORMAL</v>
      </c>
      <c r="T522" s="14">
        <v>1979</v>
      </c>
      <c r="U522" s="15" t="s">
        <v>37</v>
      </c>
      <c r="V522" s="15">
        <v>18</v>
      </c>
      <c r="W522" s="35" t="str">
        <f t="shared" si="51"/>
        <v>18-Oct-1979</v>
      </c>
      <c r="X522" s="28"/>
      <c r="Y522" s="44">
        <f t="shared" si="54"/>
        <v>43</v>
      </c>
      <c r="AA522" s="45">
        <v>4674.2</v>
      </c>
      <c r="AB522" s="15" t="s">
        <v>13</v>
      </c>
      <c r="AC522" s="75" t="s">
        <v>11</v>
      </c>
    </row>
    <row r="523" spans="1:29" ht="15.6" x14ac:dyDescent="0.3">
      <c r="A523" s="1" t="s">
        <v>2906</v>
      </c>
      <c r="C523" s="46" t="s">
        <v>4724</v>
      </c>
      <c r="D523" s="46" t="s">
        <v>4773</v>
      </c>
      <c r="E523" s="46" t="s">
        <v>5651</v>
      </c>
      <c r="G523" s="14">
        <v>1</v>
      </c>
      <c r="I523" s="14" t="s">
        <v>2380</v>
      </c>
      <c r="J523" s="15" t="s">
        <v>2380</v>
      </c>
      <c r="K523" s="66" t="str">
        <f t="shared" si="52"/>
        <v>No</v>
      </c>
      <c r="L523" s="66" t="str">
        <f t="shared" si="53"/>
        <v>No</v>
      </c>
      <c r="N523" s="14">
        <v>38.83</v>
      </c>
      <c r="O523" s="20" t="str">
        <f t="shared" si="49"/>
        <v>OBESITY</v>
      </c>
      <c r="Q523" s="15">
        <v>6.36</v>
      </c>
      <c r="R523" s="20" t="str">
        <f t="shared" si="50"/>
        <v>PREDIABETES</v>
      </c>
      <c r="T523" s="14">
        <v>2003</v>
      </c>
      <c r="U523" s="15" t="s">
        <v>37</v>
      </c>
      <c r="V523" s="15">
        <v>4</v>
      </c>
      <c r="W523" s="35" t="str">
        <f t="shared" si="51"/>
        <v>4-Oct-2003</v>
      </c>
      <c r="X523" s="28"/>
      <c r="Y523" s="44">
        <f t="shared" si="54"/>
        <v>19</v>
      </c>
      <c r="AA523" s="45">
        <v>4678.8</v>
      </c>
      <c r="AB523" s="15" t="s">
        <v>300</v>
      </c>
      <c r="AC523" s="75" t="s">
        <v>11</v>
      </c>
    </row>
    <row r="524" spans="1:29" ht="15.6" x14ac:dyDescent="0.3">
      <c r="A524" s="1" t="s">
        <v>2907</v>
      </c>
      <c r="C524" s="46" t="s">
        <v>4721</v>
      </c>
      <c r="D524" s="46" t="s">
        <v>5653</v>
      </c>
      <c r="E524" s="46" t="s">
        <v>5652</v>
      </c>
      <c r="G524" s="14">
        <v>1</v>
      </c>
      <c r="I524" s="14" t="s">
        <v>2380</v>
      </c>
      <c r="J524" s="15" t="s">
        <v>2380</v>
      </c>
      <c r="K524" s="66" t="str">
        <f t="shared" si="52"/>
        <v>No</v>
      </c>
      <c r="L524" s="66" t="str">
        <f t="shared" si="53"/>
        <v>No</v>
      </c>
      <c r="N524" s="14">
        <v>27.6</v>
      </c>
      <c r="O524" s="20" t="str">
        <f t="shared" si="49"/>
        <v>OVERWEIGHT</v>
      </c>
      <c r="Q524" s="15">
        <v>5.36</v>
      </c>
      <c r="R524" s="20" t="str">
        <f t="shared" si="50"/>
        <v>NORMAL</v>
      </c>
      <c r="T524" s="14">
        <v>1990</v>
      </c>
      <c r="U524" s="15" t="s">
        <v>20</v>
      </c>
      <c r="V524" s="15">
        <v>4</v>
      </c>
      <c r="W524" s="35" t="str">
        <f t="shared" si="51"/>
        <v>4-Sep-1990</v>
      </c>
      <c r="X524" s="28"/>
      <c r="Y524" s="44">
        <f t="shared" si="54"/>
        <v>32</v>
      </c>
      <c r="AA524" s="45">
        <v>4686.3900000000003</v>
      </c>
      <c r="AB524" s="15" t="s">
        <v>13</v>
      </c>
      <c r="AC524" s="75" t="s">
        <v>12</v>
      </c>
    </row>
    <row r="525" spans="1:29" ht="15.6" x14ac:dyDescent="0.3">
      <c r="A525" s="1" t="s">
        <v>2908</v>
      </c>
      <c r="C525" s="46" t="s">
        <v>5596</v>
      </c>
      <c r="D525" s="46" t="s">
        <v>5655</v>
      </c>
      <c r="E525" s="46" t="s">
        <v>5654</v>
      </c>
      <c r="G525" s="14">
        <v>1</v>
      </c>
      <c r="I525" s="14" t="s">
        <v>2380</v>
      </c>
      <c r="J525" s="15" t="s">
        <v>2382</v>
      </c>
      <c r="K525" s="66" t="str">
        <f t="shared" si="52"/>
        <v>No</v>
      </c>
      <c r="L525" s="66" t="str">
        <f t="shared" si="53"/>
        <v>Yes</v>
      </c>
      <c r="N525" s="14">
        <v>46.4</v>
      </c>
      <c r="O525" s="20" t="str">
        <f t="shared" si="49"/>
        <v>OBESITY</v>
      </c>
      <c r="Q525" s="15">
        <v>8.3699999999999992</v>
      </c>
      <c r="R525" s="20" t="str">
        <f t="shared" si="50"/>
        <v>DIABETES</v>
      </c>
      <c r="T525" s="14">
        <v>2003</v>
      </c>
      <c r="U525" s="15" t="s">
        <v>18</v>
      </c>
      <c r="V525" s="15">
        <v>22</v>
      </c>
      <c r="W525" s="35" t="str">
        <f t="shared" si="51"/>
        <v>22-Jun-2003</v>
      </c>
      <c r="X525" s="28"/>
      <c r="Y525" s="44">
        <f t="shared" si="54"/>
        <v>19</v>
      </c>
      <c r="AA525" s="45">
        <v>4687.8</v>
      </c>
      <c r="AB525" s="15" t="s">
        <v>42</v>
      </c>
      <c r="AC525" s="75" t="s">
        <v>11</v>
      </c>
    </row>
    <row r="526" spans="1:29" ht="15.6" x14ac:dyDescent="0.3">
      <c r="A526" s="1" t="s">
        <v>2909</v>
      </c>
      <c r="C526" s="46" t="s">
        <v>4721</v>
      </c>
      <c r="D526" s="46" t="s">
        <v>5657</v>
      </c>
      <c r="E526" s="46" t="s">
        <v>5656</v>
      </c>
      <c r="G526" s="14">
        <v>1</v>
      </c>
      <c r="I526" s="14" t="s">
        <v>2380</v>
      </c>
      <c r="J526" s="15" t="s">
        <v>2382</v>
      </c>
      <c r="K526" s="66" t="str">
        <f t="shared" si="52"/>
        <v>No</v>
      </c>
      <c r="L526" s="66" t="str">
        <f t="shared" si="53"/>
        <v>Yes</v>
      </c>
      <c r="N526" s="14">
        <v>51.92</v>
      </c>
      <c r="O526" s="20" t="str">
        <f t="shared" si="49"/>
        <v>OBESITY</v>
      </c>
      <c r="Q526" s="15">
        <v>5.18</v>
      </c>
      <c r="R526" s="20" t="str">
        <f t="shared" si="50"/>
        <v>NORMAL</v>
      </c>
      <c r="T526" s="14">
        <v>1977</v>
      </c>
      <c r="U526" s="15" t="s">
        <v>30</v>
      </c>
      <c r="V526" s="15">
        <v>4</v>
      </c>
      <c r="W526" s="35" t="str">
        <f t="shared" si="51"/>
        <v>4-Dec-1977</v>
      </c>
      <c r="X526" s="28"/>
      <c r="Y526" s="44">
        <f t="shared" si="54"/>
        <v>45</v>
      </c>
      <c r="AA526" s="45">
        <v>4699.47</v>
      </c>
      <c r="AB526" s="15" t="s">
        <v>13</v>
      </c>
      <c r="AC526" s="75" t="s">
        <v>11</v>
      </c>
    </row>
    <row r="527" spans="1:29" ht="15.6" x14ac:dyDescent="0.3">
      <c r="A527" s="1" t="s">
        <v>2910</v>
      </c>
      <c r="C527" s="46" t="s">
        <v>4721</v>
      </c>
      <c r="D527" s="46" t="s">
        <v>5083</v>
      </c>
      <c r="E527" s="46" t="s">
        <v>5658</v>
      </c>
      <c r="G527" s="14">
        <v>1</v>
      </c>
      <c r="I527" s="14" t="s">
        <v>2380</v>
      </c>
      <c r="J527" s="15" t="s">
        <v>2382</v>
      </c>
      <c r="K527" s="66" t="str">
        <f t="shared" si="52"/>
        <v>No</v>
      </c>
      <c r="L527" s="66" t="str">
        <f t="shared" si="53"/>
        <v>Yes</v>
      </c>
      <c r="N527" s="14">
        <v>32.395000000000003</v>
      </c>
      <c r="O527" s="20" t="str">
        <f t="shared" si="49"/>
        <v>OBESITY</v>
      </c>
      <c r="Q527" s="15">
        <v>5.68</v>
      </c>
      <c r="R527" s="20" t="str">
        <f t="shared" si="50"/>
        <v>NORMAL</v>
      </c>
      <c r="T527" s="14">
        <v>1981</v>
      </c>
      <c r="U527" s="15" t="s">
        <v>35</v>
      </c>
      <c r="V527" s="15">
        <v>12</v>
      </c>
      <c r="W527" s="35" t="str">
        <f t="shared" si="51"/>
        <v>12-Aug-1981</v>
      </c>
      <c r="X527" s="28"/>
      <c r="Y527" s="44">
        <f t="shared" si="54"/>
        <v>41</v>
      </c>
      <c r="AA527" s="45">
        <v>4712.12</v>
      </c>
      <c r="AB527" s="15" t="s">
        <v>42</v>
      </c>
      <c r="AC527" s="75" t="s">
        <v>11</v>
      </c>
    </row>
    <row r="528" spans="1:29" ht="15.6" x14ac:dyDescent="0.3">
      <c r="A528" s="1" t="s">
        <v>2911</v>
      </c>
      <c r="C528" s="46" t="s">
        <v>5596</v>
      </c>
      <c r="D528" s="46" t="s">
        <v>5660</v>
      </c>
      <c r="E528" s="46" t="s">
        <v>5659</v>
      </c>
      <c r="G528" s="14">
        <v>1</v>
      </c>
      <c r="I528" s="14" t="s">
        <v>2380</v>
      </c>
      <c r="J528" s="15" t="s">
        <v>2382</v>
      </c>
      <c r="K528" s="66" t="str">
        <f t="shared" si="52"/>
        <v>No</v>
      </c>
      <c r="L528" s="66" t="str">
        <f t="shared" si="53"/>
        <v>Yes</v>
      </c>
      <c r="N528" s="14">
        <v>46.19</v>
      </c>
      <c r="O528" s="20" t="str">
        <f t="shared" si="49"/>
        <v>OBESITY</v>
      </c>
      <c r="Q528" s="15">
        <v>7.31</v>
      </c>
      <c r="R528" s="20" t="str">
        <f t="shared" si="50"/>
        <v>DIABETES</v>
      </c>
      <c r="T528" s="14">
        <v>1992</v>
      </c>
      <c r="U528" s="15" t="s">
        <v>37</v>
      </c>
      <c r="V528" s="15">
        <v>9</v>
      </c>
      <c r="W528" s="35" t="str">
        <f t="shared" si="51"/>
        <v>9-Oct-1992</v>
      </c>
      <c r="X528" s="28"/>
      <c r="Y528" s="44">
        <f t="shared" si="54"/>
        <v>30</v>
      </c>
      <c r="AA528" s="45">
        <v>4718.2</v>
      </c>
      <c r="AB528" s="15" t="s">
        <v>247</v>
      </c>
      <c r="AC528" s="75" t="s">
        <v>11</v>
      </c>
    </row>
    <row r="529" spans="1:29" ht="15.6" x14ac:dyDescent="0.3">
      <c r="A529" s="1" t="s">
        <v>2912</v>
      </c>
      <c r="C529" s="46" t="s">
        <v>4721</v>
      </c>
      <c r="D529" s="46" t="s">
        <v>4833</v>
      </c>
      <c r="E529" s="46" t="s">
        <v>5661</v>
      </c>
      <c r="G529" s="14">
        <v>1</v>
      </c>
      <c r="I529" s="14" t="s">
        <v>2380</v>
      </c>
      <c r="J529" s="15" t="s">
        <v>2380</v>
      </c>
      <c r="K529" s="66" t="str">
        <f t="shared" si="52"/>
        <v>No</v>
      </c>
      <c r="L529" s="66" t="str">
        <f t="shared" si="53"/>
        <v>No</v>
      </c>
      <c r="N529" s="14">
        <v>27.93</v>
      </c>
      <c r="O529" s="20" t="str">
        <f t="shared" si="49"/>
        <v>OVERWEIGHT</v>
      </c>
      <c r="Q529" s="15">
        <v>4.67</v>
      </c>
      <c r="R529" s="20" t="str">
        <f t="shared" si="50"/>
        <v>NORMAL</v>
      </c>
      <c r="T529" s="14">
        <v>1992</v>
      </c>
      <c r="U529" s="15" t="s">
        <v>20</v>
      </c>
      <c r="V529" s="15">
        <v>28</v>
      </c>
      <c r="W529" s="35" t="str">
        <f t="shared" si="51"/>
        <v>28-Sep-1992</v>
      </c>
      <c r="X529" s="28"/>
      <c r="Y529" s="44">
        <f t="shared" si="54"/>
        <v>30</v>
      </c>
      <c r="AA529" s="45">
        <v>4719.5200000000004</v>
      </c>
      <c r="AB529" s="15" t="s">
        <v>247</v>
      </c>
      <c r="AC529" s="75" t="s">
        <v>11</v>
      </c>
    </row>
    <row r="530" spans="1:29" ht="15.6" x14ac:dyDescent="0.3">
      <c r="A530" s="1" t="s">
        <v>2913</v>
      </c>
      <c r="C530" s="46" t="s">
        <v>4724</v>
      </c>
      <c r="D530" s="46" t="s">
        <v>5203</v>
      </c>
      <c r="E530" s="46" t="s">
        <v>5662</v>
      </c>
      <c r="G530" s="50">
        <v>0</v>
      </c>
      <c r="I530" s="14" t="s">
        <v>2380</v>
      </c>
      <c r="J530" s="15" t="s">
        <v>2380</v>
      </c>
      <c r="K530" s="66" t="str">
        <f t="shared" si="52"/>
        <v>No</v>
      </c>
      <c r="L530" s="66" t="str">
        <f t="shared" si="53"/>
        <v>No</v>
      </c>
      <c r="N530" s="14">
        <v>45.62</v>
      </c>
      <c r="O530" s="20" t="str">
        <f t="shared" si="49"/>
        <v>OBESITY</v>
      </c>
      <c r="Q530" s="15">
        <v>6.87</v>
      </c>
      <c r="R530" s="20" t="str">
        <f t="shared" si="50"/>
        <v>DIABETES</v>
      </c>
      <c r="T530" s="14">
        <v>1994</v>
      </c>
      <c r="U530" s="15" t="s">
        <v>35</v>
      </c>
      <c r="V530" s="15">
        <v>12</v>
      </c>
      <c r="W530" s="35" t="str">
        <f t="shared" si="51"/>
        <v>12-Aug-1994</v>
      </c>
      <c r="X530" s="28"/>
      <c r="Y530" s="44">
        <f t="shared" si="54"/>
        <v>28</v>
      </c>
      <c r="AA530" s="45">
        <v>4719.74</v>
      </c>
      <c r="AB530" s="15" t="s">
        <v>23</v>
      </c>
      <c r="AC530" s="75" t="s">
        <v>11</v>
      </c>
    </row>
    <row r="531" spans="1:29" ht="15.6" x14ac:dyDescent="0.3">
      <c r="A531" s="1" t="s">
        <v>2914</v>
      </c>
      <c r="C531" s="46" t="s">
        <v>4724</v>
      </c>
      <c r="D531" s="46" t="s">
        <v>5664</v>
      </c>
      <c r="E531" s="46" t="s">
        <v>5663</v>
      </c>
      <c r="G531" s="14">
        <v>1</v>
      </c>
      <c r="I531" s="14" t="s">
        <v>2380</v>
      </c>
      <c r="J531" s="15" t="s">
        <v>2380</v>
      </c>
      <c r="K531" s="66" t="str">
        <f t="shared" si="52"/>
        <v>No</v>
      </c>
      <c r="L531" s="66" t="str">
        <f t="shared" si="53"/>
        <v>No</v>
      </c>
      <c r="N531" s="14">
        <v>35.31</v>
      </c>
      <c r="O531" s="20" t="str">
        <f t="shared" si="49"/>
        <v>OBESITY</v>
      </c>
      <c r="Q531" s="15">
        <v>5.87</v>
      </c>
      <c r="R531" s="20" t="str">
        <f t="shared" si="50"/>
        <v>PREDIABETES</v>
      </c>
      <c r="T531" s="14">
        <v>1980</v>
      </c>
      <c r="U531" s="15" t="s">
        <v>10</v>
      </c>
      <c r="V531" s="15">
        <v>2</v>
      </c>
      <c r="W531" s="35" t="str">
        <f t="shared" si="51"/>
        <v>2-Jul-1980</v>
      </c>
      <c r="X531" s="28"/>
      <c r="Y531" s="44">
        <f t="shared" si="54"/>
        <v>42</v>
      </c>
      <c r="AA531" s="45">
        <v>4728.71</v>
      </c>
      <c r="AB531" s="15" t="s">
        <v>23</v>
      </c>
      <c r="AC531" s="75" t="s">
        <v>11</v>
      </c>
    </row>
    <row r="532" spans="1:29" ht="15.6" x14ac:dyDescent="0.3">
      <c r="A532" s="1" t="s">
        <v>2915</v>
      </c>
      <c r="C532" s="46" t="s">
        <v>4721</v>
      </c>
      <c r="D532" s="46" t="s">
        <v>5666</v>
      </c>
      <c r="E532" s="46" t="s">
        <v>5665</v>
      </c>
      <c r="G532" s="14">
        <v>1</v>
      </c>
      <c r="I532" s="14" t="s">
        <v>2380</v>
      </c>
      <c r="J532" s="15" t="s">
        <v>2382</v>
      </c>
      <c r="K532" s="66" t="str">
        <f t="shared" si="52"/>
        <v>No</v>
      </c>
      <c r="L532" s="66" t="str">
        <f t="shared" si="53"/>
        <v>Yes</v>
      </c>
      <c r="N532" s="14">
        <v>30.4</v>
      </c>
      <c r="O532" s="20" t="str">
        <f t="shared" si="49"/>
        <v>OBESITY</v>
      </c>
      <c r="Q532" s="15">
        <v>4.07</v>
      </c>
      <c r="R532" s="20" t="str">
        <f t="shared" si="50"/>
        <v>NORMAL</v>
      </c>
      <c r="T532" s="14">
        <v>1986</v>
      </c>
      <c r="U532" s="15" t="s">
        <v>20</v>
      </c>
      <c r="V532" s="15">
        <v>5</v>
      </c>
      <c r="W532" s="35" t="str">
        <f t="shared" si="51"/>
        <v>5-Sep-1986</v>
      </c>
      <c r="X532" s="28"/>
      <c r="Y532" s="44">
        <f t="shared" si="54"/>
        <v>36</v>
      </c>
      <c r="AA532" s="45">
        <v>4734.6400000000003</v>
      </c>
      <c r="AB532" s="15" t="s">
        <v>13</v>
      </c>
      <c r="AC532" s="75" t="s">
        <v>11</v>
      </c>
    </row>
    <row r="533" spans="1:29" ht="15.6" x14ac:dyDescent="0.3">
      <c r="A533" s="1" t="s">
        <v>2916</v>
      </c>
      <c r="C533" s="46" t="s">
        <v>4724</v>
      </c>
      <c r="D533" s="46" t="s">
        <v>5001</v>
      </c>
      <c r="E533" s="46" t="s">
        <v>5667</v>
      </c>
      <c r="G533" s="14">
        <v>1</v>
      </c>
      <c r="I533" s="14" t="s">
        <v>2382</v>
      </c>
      <c r="J533" s="15" t="s">
        <v>2380</v>
      </c>
      <c r="K533" s="66" t="str">
        <f t="shared" si="52"/>
        <v>Yes</v>
      </c>
      <c r="L533" s="66" t="str">
        <f t="shared" si="53"/>
        <v>No</v>
      </c>
      <c r="N533" s="14">
        <v>20.13</v>
      </c>
      <c r="O533" s="20" t="str">
        <f t="shared" si="49"/>
        <v>NORMAL WEIGHT</v>
      </c>
      <c r="Q533" s="15">
        <v>6.47</v>
      </c>
      <c r="R533" s="20" t="str">
        <f t="shared" si="50"/>
        <v>DIABETES</v>
      </c>
      <c r="T533" s="14">
        <v>1991</v>
      </c>
      <c r="U533" s="15" t="s">
        <v>37</v>
      </c>
      <c r="V533" s="15">
        <v>12</v>
      </c>
      <c r="W533" s="35" t="str">
        <f t="shared" si="51"/>
        <v>12-Oct-1991</v>
      </c>
      <c r="X533" s="28"/>
      <c r="Y533" s="44">
        <f t="shared" si="54"/>
        <v>31</v>
      </c>
      <c r="AA533" s="45">
        <v>4738.2700000000004</v>
      </c>
      <c r="AB533" s="15" t="s">
        <v>23</v>
      </c>
      <c r="AC533" s="75" t="s">
        <v>11</v>
      </c>
    </row>
    <row r="534" spans="1:29" ht="15.6" x14ac:dyDescent="0.3">
      <c r="A534" s="1" t="s">
        <v>2917</v>
      </c>
      <c r="C534" s="46" t="s">
        <v>4721</v>
      </c>
      <c r="D534" s="46" t="s">
        <v>5669</v>
      </c>
      <c r="E534" s="46" t="s">
        <v>5668</v>
      </c>
      <c r="G534" s="14">
        <v>1</v>
      </c>
      <c r="I534" s="14" t="s">
        <v>2382</v>
      </c>
      <c r="J534" s="15" t="s">
        <v>2380</v>
      </c>
      <c r="K534" s="66" t="str">
        <f t="shared" si="52"/>
        <v>Yes</v>
      </c>
      <c r="L534" s="66" t="str">
        <f t="shared" si="53"/>
        <v>No</v>
      </c>
      <c r="N534" s="14">
        <v>23.655000000000001</v>
      </c>
      <c r="O534" s="20" t="str">
        <f t="shared" si="49"/>
        <v>NORMAL WEIGHT</v>
      </c>
      <c r="Q534" s="15">
        <v>5.14</v>
      </c>
      <c r="R534" s="20" t="str">
        <f t="shared" si="50"/>
        <v>NORMAL</v>
      </c>
      <c r="T534" s="14">
        <v>2004</v>
      </c>
      <c r="U534" s="15" t="s">
        <v>15</v>
      </c>
      <c r="V534" s="15">
        <v>24</v>
      </c>
      <c r="W534" s="35" t="str">
        <f t="shared" si="51"/>
        <v>24-Nov-2004</v>
      </c>
      <c r="X534" s="28"/>
      <c r="Y534" s="44">
        <f t="shared" si="54"/>
        <v>18</v>
      </c>
      <c r="AA534" s="45">
        <v>4740.78</v>
      </c>
      <c r="AB534" s="15" t="s">
        <v>300</v>
      </c>
      <c r="AC534" s="75" t="s">
        <v>11</v>
      </c>
    </row>
    <row r="535" spans="1:29" ht="15.6" x14ac:dyDescent="0.3">
      <c r="A535" s="1" t="s">
        <v>2918</v>
      </c>
      <c r="C535" s="46" t="s">
        <v>4724</v>
      </c>
      <c r="D535" s="46" t="s">
        <v>5630</v>
      </c>
      <c r="E535" s="46" t="s">
        <v>5670</v>
      </c>
      <c r="G535" s="50">
        <v>0</v>
      </c>
      <c r="I535" s="14" t="s">
        <v>2380</v>
      </c>
      <c r="J535" s="15" t="s">
        <v>2382</v>
      </c>
      <c r="K535" s="66" t="str">
        <f t="shared" si="52"/>
        <v>No</v>
      </c>
      <c r="L535" s="66" t="str">
        <f t="shared" si="53"/>
        <v>Yes</v>
      </c>
      <c r="N535" s="14">
        <v>49.05</v>
      </c>
      <c r="O535" s="20" t="str">
        <f t="shared" si="49"/>
        <v>OBESITY</v>
      </c>
      <c r="Q535" s="15">
        <v>9.77</v>
      </c>
      <c r="R535" s="20" t="str">
        <f t="shared" si="50"/>
        <v>DIABETES</v>
      </c>
      <c r="T535" s="14">
        <v>1987</v>
      </c>
      <c r="U535" s="15" t="s">
        <v>18</v>
      </c>
      <c r="V535" s="15">
        <v>5</v>
      </c>
      <c r="W535" s="35" t="str">
        <f t="shared" si="51"/>
        <v>5-Jun-1987</v>
      </c>
      <c r="X535" s="28"/>
      <c r="Y535" s="44">
        <f t="shared" si="54"/>
        <v>36</v>
      </c>
      <c r="AA535" s="45">
        <v>4746.34</v>
      </c>
      <c r="AB535" s="15" t="s">
        <v>42</v>
      </c>
      <c r="AC535" s="75" t="s">
        <v>11</v>
      </c>
    </row>
    <row r="536" spans="1:29" ht="15.6" x14ac:dyDescent="0.3">
      <c r="A536" s="1" t="s">
        <v>2919</v>
      </c>
      <c r="C536" s="46" t="s">
        <v>4721</v>
      </c>
      <c r="D536" s="46" t="s">
        <v>5672</v>
      </c>
      <c r="E536" s="46" t="s">
        <v>5671</v>
      </c>
      <c r="G536" s="14">
        <v>2</v>
      </c>
      <c r="I536" s="14" t="s">
        <v>2380</v>
      </c>
      <c r="J536" s="15" t="s">
        <v>2382</v>
      </c>
      <c r="K536" s="66" t="str">
        <f t="shared" si="52"/>
        <v>No</v>
      </c>
      <c r="L536" s="66" t="str">
        <f t="shared" si="53"/>
        <v>Yes</v>
      </c>
      <c r="N536" s="14">
        <v>51.94</v>
      </c>
      <c r="O536" s="20" t="str">
        <f t="shared" si="49"/>
        <v>OBESITY</v>
      </c>
      <c r="Q536" s="15">
        <v>8.8000000000000007</v>
      </c>
      <c r="R536" s="20" t="str">
        <f t="shared" si="50"/>
        <v>DIABETES</v>
      </c>
      <c r="T536" s="14">
        <v>1987</v>
      </c>
      <c r="U536" s="15" t="s">
        <v>20</v>
      </c>
      <c r="V536" s="15">
        <v>2</v>
      </c>
      <c r="W536" s="35" t="str">
        <f t="shared" si="51"/>
        <v>2-Sep-1987</v>
      </c>
      <c r="X536" s="28"/>
      <c r="Y536" s="44">
        <f t="shared" si="54"/>
        <v>35</v>
      </c>
      <c r="AA536" s="45">
        <v>4747.05</v>
      </c>
      <c r="AB536" s="15" t="s">
        <v>13</v>
      </c>
      <c r="AC536" s="75" t="s">
        <v>11</v>
      </c>
    </row>
    <row r="537" spans="1:29" ht="15.6" x14ac:dyDescent="0.3">
      <c r="A537" s="1" t="s">
        <v>2920</v>
      </c>
      <c r="C537" s="46" t="s">
        <v>4724</v>
      </c>
      <c r="D537" s="46" t="s">
        <v>5673</v>
      </c>
      <c r="E537" s="46" t="s">
        <v>4855</v>
      </c>
      <c r="G537" s="14">
        <v>1</v>
      </c>
      <c r="I537" s="14" t="s">
        <v>2382</v>
      </c>
      <c r="J537" s="15" t="s">
        <v>2380</v>
      </c>
      <c r="K537" s="66" t="str">
        <f t="shared" si="52"/>
        <v>Yes</v>
      </c>
      <c r="L537" s="66" t="str">
        <f t="shared" si="53"/>
        <v>No</v>
      </c>
      <c r="N537" s="14">
        <v>29.83</v>
      </c>
      <c r="O537" s="20" t="str">
        <f t="shared" si="49"/>
        <v>OVERWEIGHT</v>
      </c>
      <c r="Q537" s="15">
        <v>5.84</v>
      </c>
      <c r="R537" s="20" t="str">
        <f t="shared" si="50"/>
        <v>PREDIABETES</v>
      </c>
      <c r="T537" s="14">
        <v>1987</v>
      </c>
      <c r="U537" s="15" t="s">
        <v>15</v>
      </c>
      <c r="V537" s="15">
        <v>22</v>
      </c>
      <c r="W537" s="35" t="str">
        <f t="shared" si="51"/>
        <v>22-Nov-1987</v>
      </c>
      <c r="X537" s="28"/>
      <c r="Y537" s="44">
        <f t="shared" si="54"/>
        <v>35</v>
      </c>
      <c r="AA537" s="45">
        <v>4751.07</v>
      </c>
      <c r="AB537" s="15" t="s">
        <v>42</v>
      </c>
      <c r="AC537" s="75" t="s">
        <v>12</v>
      </c>
    </row>
    <row r="538" spans="1:29" ht="15.6" x14ac:dyDescent="0.3">
      <c r="A538" s="1" t="s">
        <v>2921</v>
      </c>
      <c r="C538" s="46" t="s">
        <v>4721</v>
      </c>
      <c r="D538" s="46" t="s">
        <v>5675</v>
      </c>
      <c r="E538" s="46" t="s">
        <v>5674</v>
      </c>
      <c r="G538" s="14">
        <v>1</v>
      </c>
      <c r="I538" s="14" t="s">
        <v>2382</v>
      </c>
      <c r="J538" s="15" t="s">
        <v>2382</v>
      </c>
      <c r="K538" s="66" t="str">
        <f t="shared" si="52"/>
        <v>Yes</v>
      </c>
      <c r="L538" s="66" t="str">
        <f t="shared" si="53"/>
        <v>Yes</v>
      </c>
      <c r="N538" s="14">
        <v>22.6</v>
      </c>
      <c r="O538" s="20" t="str">
        <f t="shared" si="49"/>
        <v>NORMAL WEIGHT</v>
      </c>
      <c r="Q538" s="15">
        <v>10.43</v>
      </c>
      <c r="R538" s="20" t="str">
        <f t="shared" si="50"/>
        <v>DIABETES</v>
      </c>
      <c r="T538" s="14">
        <v>1992</v>
      </c>
      <c r="U538" s="15" t="s">
        <v>35</v>
      </c>
      <c r="V538" s="15">
        <v>16</v>
      </c>
      <c r="W538" s="35" t="str">
        <f t="shared" si="51"/>
        <v>16-Aug-1992</v>
      </c>
      <c r="X538" s="28"/>
      <c r="Y538" s="44">
        <f t="shared" si="54"/>
        <v>30</v>
      </c>
      <c r="AA538" s="45">
        <v>4753.6400000000003</v>
      </c>
      <c r="AB538" s="15" t="s">
        <v>13</v>
      </c>
      <c r="AC538" s="75" t="s">
        <v>11</v>
      </c>
    </row>
    <row r="539" spans="1:29" ht="15.6" x14ac:dyDescent="0.3">
      <c r="A539" s="1" t="s">
        <v>2922</v>
      </c>
      <c r="C539" s="46" t="s">
        <v>4721</v>
      </c>
      <c r="D539" s="46" t="s">
        <v>5677</v>
      </c>
      <c r="E539" s="46" t="s">
        <v>5676</v>
      </c>
      <c r="G539" s="14">
        <v>1</v>
      </c>
      <c r="I539" s="14" t="s">
        <v>2380</v>
      </c>
      <c r="J539" s="15" t="s">
        <v>2382</v>
      </c>
      <c r="K539" s="66" t="str">
        <f t="shared" si="52"/>
        <v>No</v>
      </c>
      <c r="L539" s="66" t="str">
        <f t="shared" si="53"/>
        <v>Yes</v>
      </c>
      <c r="N539" s="14">
        <v>46.69</v>
      </c>
      <c r="O539" s="20" t="str">
        <f t="shared" si="49"/>
        <v>OBESITY</v>
      </c>
      <c r="Q539" s="15">
        <v>4.25</v>
      </c>
      <c r="R539" s="20" t="str">
        <f t="shared" si="50"/>
        <v>NORMAL</v>
      </c>
      <c r="T539" s="14">
        <v>1987</v>
      </c>
      <c r="U539" s="15" t="s">
        <v>20</v>
      </c>
      <c r="V539" s="15">
        <v>27</v>
      </c>
      <c r="W539" s="35" t="str">
        <f t="shared" si="51"/>
        <v>27-Sep-1987</v>
      </c>
      <c r="X539" s="28"/>
      <c r="Y539" s="44">
        <f t="shared" si="54"/>
        <v>35</v>
      </c>
      <c r="AA539" s="45">
        <v>4762.33</v>
      </c>
      <c r="AB539" s="15" t="s">
        <v>42</v>
      </c>
      <c r="AC539" s="75" t="s">
        <v>12</v>
      </c>
    </row>
    <row r="540" spans="1:29" ht="15.6" x14ac:dyDescent="0.3">
      <c r="A540" s="1" t="s">
        <v>2923</v>
      </c>
      <c r="C540" s="46" t="s">
        <v>4721</v>
      </c>
      <c r="D540" s="46" t="s">
        <v>5666</v>
      </c>
      <c r="E540" s="46" t="s">
        <v>5678</v>
      </c>
      <c r="G540" s="50">
        <v>0</v>
      </c>
      <c r="I540" s="14" t="s">
        <v>2382</v>
      </c>
      <c r="J540" s="15" t="s">
        <v>2380</v>
      </c>
      <c r="K540" s="66" t="str">
        <f t="shared" si="52"/>
        <v>Yes</v>
      </c>
      <c r="L540" s="66" t="str">
        <f t="shared" si="53"/>
        <v>No</v>
      </c>
      <c r="N540" s="14">
        <v>28.49</v>
      </c>
      <c r="O540" s="20" t="str">
        <f t="shared" si="49"/>
        <v>OVERWEIGHT</v>
      </c>
      <c r="Q540" s="15">
        <v>4.8899999999999997</v>
      </c>
      <c r="R540" s="20" t="str">
        <f t="shared" si="50"/>
        <v>NORMAL</v>
      </c>
      <c r="T540" s="14">
        <v>1989</v>
      </c>
      <c r="U540" s="15" t="s">
        <v>35</v>
      </c>
      <c r="V540" s="15">
        <v>1</v>
      </c>
      <c r="W540" s="35" t="str">
        <f t="shared" si="51"/>
        <v>1-Aug-1989</v>
      </c>
      <c r="X540" s="28"/>
      <c r="Y540" s="44">
        <f t="shared" si="54"/>
        <v>33</v>
      </c>
      <c r="AA540" s="45">
        <v>4766.0200000000004</v>
      </c>
      <c r="AB540" s="15" t="s">
        <v>42</v>
      </c>
      <c r="AC540" s="75" t="s">
        <v>11</v>
      </c>
    </row>
    <row r="541" spans="1:29" ht="15.6" x14ac:dyDescent="0.3">
      <c r="A541" s="1" t="s">
        <v>2924</v>
      </c>
      <c r="C541" s="46" t="s">
        <v>4724</v>
      </c>
      <c r="D541" s="46" t="s">
        <v>4850</v>
      </c>
      <c r="E541" s="46" t="s">
        <v>5679</v>
      </c>
      <c r="G541" s="14">
        <v>1</v>
      </c>
      <c r="I541" s="14" t="s">
        <v>2382</v>
      </c>
      <c r="J541" s="15" t="s">
        <v>2382</v>
      </c>
      <c r="K541" s="66" t="str">
        <f t="shared" si="52"/>
        <v>Yes</v>
      </c>
      <c r="L541" s="66" t="str">
        <f t="shared" si="53"/>
        <v>Yes</v>
      </c>
      <c r="N541" s="14">
        <v>28.5</v>
      </c>
      <c r="O541" s="20" t="str">
        <f t="shared" si="49"/>
        <v>OVERWEIGHT</v>
      </c>
      <c r="Q541" s="15">
        <v>5.55</v>
      </c>
      <c r="R541" s="20" t="str">
        <f t="shared" si="50"/>
        <v>NORMAL</v>
      </c>
      <c r="T541" s="14">
        <v>1989</v>
      </c>
      <c r="U541" s="15" t="s">
        <v>30</v>
      </c>
      <c r="V541" s="15">
        <v>9</v>
      </c>
      <c r="W541" s="35" t="str">
        <f t="shared" si="51"/>
        <v>9-Dec-1989</v>
      </c>
      <c r="X541" s="28"/>
      <c r="Y541" s="44">
        <f t="shared" si="54"/>
        <v>33</v>
      </c>
      <c r="AA541" s="45">
        <v>4779.6000000000004</v>
      </c>
      <c r="AB541" s="15" t="s">
        <v>13</v>
      </c>
      <c r="AC541" s="75" t="s">
        <v>11</v>
      </c>
    </row>
    <row r="542" spans="1:29" ht="15.6" x14ac:dyDescent="0.3">
      <c r="A542" s="1" t="s">
        <v>2925</v>
      </c>
      <c r="C542" s="46" t="s">
        <v>4724</v>
      </c>
      <c r="D542" s="46" t="s">
        <v>5681</v>
      </c>
      <c r="E542" s="46" t="s">
        <v>5680</v>
      </c>
      <c r="G542" s="14">
        <v>1</v>
      </c>
      <c r="I542" s="14" t="s">
        <v>2382</v>
      </c>
      <c r="J542" s="15" t="s">
        <v>2380</v>
      </c>
      <c r="K542" s="66" t="str">
        <f t="shared" si="52"/>
        <v>Yes</v>
      </c>
      <c r="L542" s="66" t="str">
        <f t="shared" si="53"/>
        <v>No</v>
      </c>
      <c r="N542" s="14">
        <v>24.4</v>
      </c>
      <c r="O542" s="20" t="str">
        <f t="shared" si="49"/>
        <v>NORMAL WEIGHT</v>
      </c>
      <c r="Q542" s="15">
        <v>4.5199999999999996</v>
      </c>
      <c r="R542" s="20" t="str">
        <f t="shared" si="50"/>
        <v>NORMAL</v>
      </c>
      <c r="T542" s="14">
        <v>1987</v>
      </c>
      <c r="U542" s="15" t="s">
        <v>18</v>
      </c>
      <c r="V542" s="15">
        <v>22</v>
      </c>
      <c r="W542" s="35" t="str">
        <f t="shared" si="51"/>
        <v>22-Jun-1987</v>
      </c>
      <c r="X542" s="28"/>
      <c r="Y542" s="44">
        <f t="shared" si="54"/>
        <v>35</v>
      </c>
      <c r="AA542" s="45">
        <v>4787.42</v>
      </c>
      <c r="AB542" s="15" t="s">
        <v>13</v>
      </c>
      <c r="AC542" s="75" t="s">
        <v>11</v>
      </c>
    </row>
    <row r="543" spans="1:29" ht="15.6" x14ac:dyDescent="0.3">
      <c r="A543" s="1" t="s">
        <v>2926</v>
      </c>
      <c r="C543" s="46" t="s">
        <v>4724</v>
      </c>
      <c r="D543" s="46" t="s">
        <v>5683</v>
      </c>
      <c r="E543" s="46" t="s">
        <v>5682</v>
      </c>
      <c r="G543" s="14">
        <v>1</v>
      </c>
      <c r="I543" s="14" t="s">
        <v>2382</v>
      </c>
      <c r="J543" s="15" t="s">
        <v>2382</v>
      </c>
      <c r="K543" s="66" t="str">
        <f t="shared" si="52"/>
        <v>Yes</v>
      </c>
      <c r="L543" s="66" t="str">
        <f t="shared" si="53"/>
        <v>Yes</v>
      </c>
      <c r="N543" s="14">
        <v>29.15</v>
      </c>
      <c r="O543" s="20" t="str">
        <f t="shared" si="49"/>
        <v>OVERWEIGHT</v>
      </c>
      <c r="Q543" s="15">
        <v>4.45</v>
      </c>
      <c r="R543" s="20" t="str">
        <f t="shared" si="50"/>
        <v>NORMAL</v>
      </c>
      <c r="T543" s="14">
        <v>1989</v>
      </c>
      <c r="U543" s="15" t="s">
        <v>30</v>
      </c>
      <c r="V543" s="15">
        <v>16</v>
      </c>
      <c r="W543" s="35" t="str">
        <f t="shared" si="51"/>
        <v>16-Dec-1989</v>
      </c>
      <c r="X543" s="28"/>
      <c r="Y543" s="44">
        <f t="shared" si="54"/>
        <v>33</v>
      </c>
      <c r="AA543" s="45">
        <v>4795.66</v>
      </c>
      <c r="AB543" s="15" t="s">
        <v>13</v>
      </c>
      <c r="AC543" s="75" t="s">
        <v>11</v>
      </c>
    </row>
    <row r="544" spans="1:29" ht="15.6" x14ac:dyDescent="0.3">
      <c r="A544" s="1" t="s">
        <v>2927</v>
      </c>
      <c r="C544" s="46" t="s">
        <v>4721</v>
      </c>
      <c r="D544" s="46" t="s">
        <v>5155</v>
      </c>
      <c r="E544" s="46" t="s">
        <v>5684</v>
      </c>
      <c r="G544" s="14">
        <v>1</v>
      </c>
      <c r="I544" s="14" t="s">
        <v>2382</v>
      </c>
      <c r="J544" s="15" t="s">
        <v>2380</v>
      </c>
      <c r="K544" s="66" t="str">
        <f t="shared" si="52"/>
        <v>Yes</v>
      </c>
      <c r="L544" s="66" t="str">
        <f t="shared" si="53"/>
        <v>No</v>
      </c>
      <c r="N544" s="14">
        <v>27.28</v>
      </c>
      <c r="O544" s="20" t="str">
        <f t="shared" si="49"/>
        <v>OVERWEIGHT</v>
      </c>
      <c r="Q544" s="15">
        <v>4.72</v>
      </c>
      <c r="R544" s="20" t="str">
        <f t="shared" si="50"/>
        <v>NORMAL</v>
      </c>
      <c r="T544" s="14">
        <v>1978</v>
      </c>
      <c r="U544" s="15" t="s">
        <v>37</v>
      </c>
      <c r="V544" s="15">
        <v>3</v>
      </c>
      <c r="W544" s="35" t="str">
        <f t="shared" si="51"/>
        <v>3-Oct-1978</v>
      </c>
      <c r="X544" s="28"/>
      <c r="Y544" s="44">
        <f t="shared" si="54"/>
        <v>44</v>
      </c>
      <c r="AA544" s="45">
        <v>4812.34</v>
      </c>
      <c r="AB544" s="15" t="s">
        <v>13</v>
      </c>
      <c r="AC544" s="75" t="s">
        <v>11</v>
      </c>
    </row>
    <row r="545" spans="1:29" ht="15.6" x14ac:dyDescent="0.3">
      <c r="A545" s="1" t="s">
        <v>2928</v>
      </c>
      <c r="C545" s="46" t="s">
        <v>4721</v>
      </c>
      <c r="D545" s="46" t="s">
        <v>5686</v>
      </c>
      <c r="E545" s="46" t="s">
        <v>5685</v>
      </c>
      <c r="G545" s="14">
        <v>1</v>
      </c>
      <c r="I545" s="14" t="s">
        <v>2380</v>
      </c>
      <c r="J545" s="15" t="s">
        <v>2382</v>
      </c>
      <c r="K545" s="66" t="str">
        <f t="shared" si="52"/>
        <v>No</v>
      </c>
      <c r="L545" s="66" t="str">
        <f t="shared" si="53"/>
        <v>Yes</v>
      </c>
      <c r="N545" s="14">
        <v>32.229999999999997</v>
      </c>
      <c r="O545" s="20" t="str">
        <f t="shared" si="49"/>
        <v>OBESITY</v>
      </c>
      <c r="Q545" s="15">
        <v>4.6500000000000004</v>
      </c>
      <c r="R545" s="20" t="str">
        <f t="shared" si="50"/>
        <v>NORMAL</v>
      </c>
      <c r="T545" s="14">
        <v>1981</v>
      </c>
      <c r="U545" s="15" t="s">
        <v>10</v>
      </c>
      <c r="V545" s="15">
        <v>3</v>
      </c>
      <c r="W545" s="35" t="str">
        <f t="shared" si="51"/>
        <v>3-Jul-1981</v>
      </c>
      <c r="X545" s="28"/>
      <c r="Y545" s="44">
        <f t="shared" si="54"/>
        <v>41</v>
      </c>
      <c r="AA545" s="45">
        <v>4827.1000000000004</v>
      </c>
      <c r="AB545" s="15" t="s">
        <v>13</v>
      </c>
      <c r="AC545" s="75" t="s">
        <v>11</v>
      </c>
    </row>
    <row r="546" spans="1:29" ht="15.6" x14ac:dyDescent="0.3">
      <c r="A546" s="1" t="s">
        <v>2929</v>
      </c>
      <c r="C546" s="46" t="s">
        <v>5596</v>
      </c>
      <c r="D546" s="46" t="s">
        <v>5688</v>
      </c>
      <c r="E546" s="46" t="s">
        <v>5687</v>
      </c>
      <c r="G546" s="14">
        <v>1</v>
      </c>
      <c r="I546" s="14" t="s">
        <v>2380</v>
      </c>
      <c r="J546" s="15" t="s">
        <v>2382</v>
      </c>
      <c r="K546" s="66" t="str">
        <f t="shared" si="52"/>
        <v>No</v>
      </c>
      <c r="L546" s="66" t="str">
        <f t="shared" si="53"/>
        <v>Yes</v>
      </c>
      <c r="N546" s="14">
        <v>44.2</v>
      </c>
      <c r="O546" s="20" t="str">
        <f t="shared" si="49"/>
        <v>OBESITY</v>
      </c>
      <c r="Q546" s="15">
        <v>11.34</v>
      </c>
      <c r="R546" s="20" t="str">
        <f t="shared" si="50"/>
        <v>DIABETES</v>
      </c>
      <c r="T546" s="14">
        <v>1995</v>
      </c>
      <c r="U546" s="15" t="s">
        <v>30</v>
      </c>
      <c r="V546" s="15">
        <v>1</v>
      </c>
      <c r="W546" s="35" t="str">
        <f t="shared" si="51"/>
        <v>1-Dec-1995</v>
      </c>
      <c r="X546" s="28"/>
      <c r="Y546" s="44">
        <f t="shared" si="54"/>
        <v>27</v>
      </c>
      <c r="AA546" s="45">
        <v>4827.8999999999996</v>
      </c>
      <c r="AB546" s="20" t="s">
        <v>8334</v>
      </c>
      <c r="AC546" s="75" t="s">
        <v>16</v>
      </c>
    </row>
    <row r="547" spans="1:29" ht="15.6" x14ac:dyDescent="0.3">
      <c r="A547" s="1" t="s">
        <v>2930</v>
      </c>
      <c r="C547" s="46" t="s">
        <v>4724</v>
      </c>
      <c r="D547" s="46" t="s">
        <v>5413</v>
      </c>
      <c r="E547" s="46" t="s">
        <v>5689</v>
      </c>
      <c r="G547" s="14">
        <v>1</v>
      </c>
      <c r="I547" s="14" t="s">
        <v>2380</v>
      </c>
      <c r="J547" s="15" t="s">
        <v>2380</v>
      </c>
      <c r="K547" s="66" t="str">
        <f t="shared" si="52"/>
        <v>No</v>
      </c>
      <c r="L547" s="66" t="str">
        <f t="shared" si="53"/>
        <v>No</v>
      </c>
      <c r="N547" s="14">
        <v>29.734999999999999</v>
      </c>
      <c r="O547" s="20" t="str">
        <f t="shared" si="49"/>
        <v>OVERWEIGHT</v>
      </c>
      <c r="Q547" s="15">
        <v>4.53</v>
      </c>
      <c r="R547" s="20" t="str">
        <f t="shared" si="50"/>
        <v>NORMAL</v>
      </c>
      <c r="T547" s="14">
        <v>2002</v>
      </c>
      <c r="U547" s="15" t="s">
        <v>18</v>
      </c>
      <c r="V547" s="15">
        <v>27</v>
      </c>
      <c r="W547" s="35" t="str">
        <f t="shared" si="51"/>
        <v>27-Jun-2002</v>
      </c>
      <c r="X547" s="28"/>
      <c r="Y547" s="44">
        <f t="shared" si="54"/>
        <v>20</v>
      </c>
      <c r="AA547" s="45">
        <v>4830.63</v>
      </c>
      <c r="AB547" s="15" t="s">
        <v>42</v>
      </c>
      <c r="AC547" s="75" t="s">
        <v>11</v>
      </c>
    </row>
    <row r="548" spans="1:29" ht="15.6" x14ac:dyDescent="0.3">
      <c r="A548" s="1" t="s">
        <v>2931</v>
      </c>
      <c r="C548" s="46" t="s">
        <v>4721</v>
      </c>
      <c r="D548" s="46" t="s">
        <v>5691</v>
      </c>
      <c r="E548" s="46" t="s">
        <v>5690</v>
      </c>
      <c r="G548" s="50">
        <v>0</v>
      </c>
      <c r="I548" s="14" t="s">
        <v>2382</v>
      </c>
      <c r="J548" s="15" t="s">
        <v>2380</v>
      </c>
      <c r="K548" s="66" t="str">
        <f t="shared" si="52"/>
        <v>Yes</v>
      </c>
      <c r="L548" s="66" t="str">
        <f t="shared" si="53"/>
        <v>No</v>
      </c>
      <c r="N548" s="14">
        <v>28.31</v>
      </c>
      <c r="O548" s="20" t="str">
        <f t="shared" si="49"/>
        <v>OVERWEIGHT</v>
      </c>
      <c r="Q548" s="15">
        <v>6.35</v>
      </c>
      <c r="R548" s="20" t="str">
        <f t="shared" si="50"/>
        <v>PREDIABETES</v>
      </c>
      <c r="T548" s="14">
        <v>2000</v>
      </c>
      <c r="U548" s="15" t="s">
        <v>30</v>
      </c>
      <c r="V548" s="15">
        <v>11</v>
      </c>
      <c r="W548" s="35" t="str">
        <f t="shared" si="51"/>
        <v>11-Dec-2000</v>
      </c>
      <c r="X548" s="28"/>
      <c r="Y548" s="44">
        <f t="shared" si="54"/>
        <v>22</v>
      </c>
      <c r="AA548" s="45">
        <v>4835.43</v>
      </c>
      <c r="AB548" s="15" t="s">
        <v>300</v>
      </c>
      <c r="AC548" s="75" t="s">
        <v>11</v>
      </c>
    </row>
    <row r="549" spans="1:29" ht="15.6" x14ac:dyDescent="0.3">
      <c r="A549" s="1" t="s">
        <v>2932</v>
      </c>
      <c r="C549" s="46" t="s">
        <v>4724</v>
      </c>
      <c r="D549" s="46" t="s">
        <v>5693</v>
      </c>
      <c r="E549" s="46" t="s">
        <v>5692</v>
      </c>
      <c r="G549" s="50">
        <v>0</v>
      </c>
      <c r="I549" s="14" t="s">
        <v>2380</v>
      </c>
      <c r="J549" s="15" t="s">
        <v>2380</v>
      </c>
      <c r="K549" s="66" t="str">
        <f t="shared" si="52"/>
        <v>No</v>
      </c>
      <c r="L549" s="66" t="str">
        <f t="shared" si="53"/>
        <v>No</v>
      </c>
      <c r="N549" s="14">
        <v>46.62</v>
      </c>
      <c r="O549" s="20" t="str">
        <f t="shared" si="49"/>
        <v>OBESITY</v>
      </c>
      <c r="Q549" s="15">
        <v>8.51</v>
      </c>
      <c r="R549" s="20" t="str">
        <f t="shared" si="50"/>
        <v>DIABETES</v>
      </c>
      <c r="T549" s="14">
        <v>1992</v>
      </c>
      <c r="U549" s="15" t="s">
        <v>20</v>
      </c>
      <c r="V549" s="15">
        <v>10</v>
      </c>
      <c r="W549" s="35" t="str">
        <f t="shared" si="51"/>
        <v>10-Sep-1992</v>
      </c>
      <c r="X549" s="28"/>
      <c r="Y549" s="44">
        <f t="shared" si="54"/>
        <v>30</v>
      </c>
      <c r="AA549" s="45">
        <v>4837.58</v>
      </c>
      <c r="AB549" s="15" t="s">
        <v>13</v>
      </c>
      <c r="AC549" s="75" t="s">
        <v>12</v>
      </c>
    </row>
    <row r="550" spans="1:29" ht="15.6" x14ac:dyDescent="0.3">
      <c r="A550" s="1" t="s">
        <v>2933</v>
      </c>
      <c r="C550" s="46" t="s">
        <v>4724</v>
      </c>
      <c r="D550" s="46" t="s">
        <v>5695</v>
      </c>
      <c r="E550" s="46" t="s">
        <v>5694</v>
      </c>
      <c r="G550" s="14">
        <v>1</v>
      </c>
      <c r="I550" s="14" t="s">
        <v>2380</v>
      </c>
      <c r="J550" s="15" t="s">
        <v>2382</v>
      </c>
      <c r="K550" s="66" t="str">
        <f t="shared" si="52"/>
        <v>No</v>
      </c>
      <c r="L550" s="66" t="str">
        <f t="shared" si="53"/>
        <v>Yes</v>
      </c>
      <c r="N550" s="14">
        <v>51.75</v>
      </c>
      <c r="O550" s="20" t="str">
        <f t="shared" si="49"/>
        <v>OBESITY</v>
      </c>
      <c r="Q550" s="15">
        <v>8.59</v>
      </c>
      <c r="R550" s="20" t="str">
        <f t="shared" si="50"/>
        <v>DIABETES</v>
      </c>
      <c r="T550" s="14">
        <v>1984</v>
      </c>
      <c r="U550" s="15" t="s">
        <v>37</v>
      </c>
      <c r="V550" s="15">
        <v>15</v>
      </c>
      <c r="W550" s="35" t="str">
        <f t="shared" si="51"/>
        <v>15-Oct-1984</v>
      </c>
      <c r="X550" s="28"/>
      <c r="Y550" s="44">
        <f t="shared" si="54"/>
        <v>38</v>
      </c>
      <c r="AA550" s="45">
        <v>4839.18</v>
      </c>
      <c r="AB550" s="15" t="s">
        <v>23</v>
      </c>
      <c r="AC550" s="75" t="s">
        <v>11</v>
      </c>
    </row>
    <row r="551" spans="1:29" ht="15.6" x14ac:dyDescent="0.3">
      <c r="A551" s="1" t="s">
        <v>2934</v>
      </c>
      <c r="C551" s="46" t="s">
        <v>4724</v>
      </c>
      <c r="D551" s="46" t="s">
        <v>5697</v>
      </c>
      <c r="E551" s="46" t="s">
        <v>5696</v>
      </c>
      <c r="G551" s="50">
        <v>0</v>
      </c>
      <c r="I551" s="14" t="s">
        <v>2382</v>
      </c>
      <c r="J551" s="15" t="s">
        <v>2382</v>
      </c>
      <c r="K551" s="66" t="str">
        <f t="shared" si="52"/>
        <v>Yes</v>
      </c>
      <c r="L551" s="66" t="str">
        <f t="shared" si="53"/>
        <v>Yes</v>
      </c>
      <c r="N551" s="14">
        <v>25.7</v>
      </c>
      <c r="O551" s="20" t="str">
        <f t="shared" si="49"/>
        <v>OVERWEIGHT</v>
      </c>
      <c r="Q551" s="15">
        <v>4.13</v>
      </c>
      <c r="R551" s="20" t="str">
        <f t="shared" si="50"/>
        <v>NORMAL</v>
      </c>
      <c r="T551" s="14">
        <v>1995</v>
      </c>
      <c r="U551" s="15" t="s">
        <v>20</v>
      </c>
      <c r="V551" s="15">
        <v>29</v>
      </c>
      <c r="W551" s="35" t="str">
        <f t="shared" si="51"/>
        <v>29-Sep-1995</v>
      </c>
      <c r="X551" s="28"/>
      <c r="Y551" s="44">
        <f t="shared" si="54"/>
        <v>27</v>
      </c>
      <c r="AA551" s="45">
        <v>4840.95</v>
      </c>
      <c r="AB551" s="15" t="s">
        <v>300</v>
      </c>
      <c r="AC551" s="75" t="s">
        <v>11</v>
      </c>
    </row>
    <row r="552" spans="1:29" ht="15.6" x14ac:dyDescent="0.3">
      <c r="A552" s="1" t="s">
        <v>2935</v>
      </c>
      <c r="C552" s="46" t="s">
        <v>4721</v>
      </c>
      <c r="D552" s="46" t="s">
        <v>5699</v>
      </c>
      <c r="E552" s="46" t="s">
        <v>5698</v>
      </c>
      <c r="G552" s="50">
        <v>0</v>
      </c>
      <c r="I552" s="14" t="s">
        <v>2380</v>
      </c>
      <c r="J552" s="15" t="s">
        <v>2380</v>
      </c>
      <c r="K552" s="66" t="str">
        <f t="shared" si="52"/>
        <v>No</v>
      </c>
      <c r="L552" s="66" t="str">
        <f t="shared" si="53"/>
        <v>No</v>
      </c>
      <c r="N552" s="14">
        <v>31.79</v>
      </c>
      <c r="O552" s="20" t="str">
        <f t="shared" si="49"/>
        <v>OBESITY</v>
      </c>
      <c r="Q552" s="15">
        <v>4.55</v>
      </c>
      <c r="R552" s="20" t="str">
        <f t="shared" si="50"/>
        <v>NORMAL</v>
      </c>
      <c r="T552" s="14">
        <v>1979</v>
      </c>
      <c r="U552" s="15" t="s">
        <v>30</v>
      </c>
      <c r="V552" s="15">
        <v>13</v>
      </c>
      <c r="W552" s="35" t="str">
        <f t="shared" si="51"/>
        <v>13-Dec-1979</v>
      </c>
      <c r="X552" s="28"/>
      <c r="Y552" s="44">
        <f t="shared" si="54"/>
        <v>43</v>
      </c>
      <c r="AA552" s="45">
        <v>4843.79</v>
      </c>
      <c r="AB552" s="15" t="s">
        <v>13</v>
      </c>
      <c r="AC552" s="75" t="s">
        <v>11</v>
      </c>
    </row>
    <row r="553" spans="1:29" ht="15.6" x14ac:dyDescent="0.3">
      <c r="A553" s="1" t="s">
        <v>2936</v>
      </c>
      <c r="C553" s="46" t="s">
        <v>4724</v>
      </c>
      <c r="D553" s="46" t="s">
        <v>5572</v>
      </c>
      <c r="E553" s="46" t="s">
        <v>5064</v>
      </c>
      <c r="G553" s="50">
        <v>0</v>
      </c>
      <c r="I553" s="14" t="s">
        <v>2382</v>
      </c>
      <c r="J553" s="15" t="s">
        <v>2380</v>
      </c>
      <c r="K553" s="66" t="str">
        <f t="shared" si="52"/>
        <v>Yes</v>
      </c>
      <c r="L553" s="66" t="str">
        <f t="shared" si="53"/>
        <v>No</v>
      </c>
      <c r="N553" s="14">
        <v>24.795000000000002</v>
      </c>
      <c r="O553" s="20" t="str">
        <f t="shared" si="49"/>
        <v>NORMAL WEIGHT</v>
      </c>
      <c r="Q553" s="15">
        <v>4.5199999999999996</v>
      </c>
      <c r="R553" s="20" t="str">
        <f t="shared" si="50"/>
        <v>NORMAL</v>
      </c>
      <c r="T553" s="14">
        <v>1974</v>
      </c>
      <c r="U553" s="15" t="s">
        <v>20</v>
      </c>
      <c r="V553" s="15">
        <v>11</v>
      </c>
      <c r="W553" s="35" t="str">
        <f t="shared" si="51"/>
        <v>11-Sep-1974</v>
      </c>
      <c r="X553" s="28"/>
      <c r="Y553" s="44">
        <f t="shared" si="54"/>
        <v>48</v>
      </c>
      <c r="AA553" s="45">
        <v>4844.67</v>
      </c>
      <c r="AB553" s="15" t="s">
        <v>13</v>
      </c>
      <c r="AC553" s="75" t="s">
        <v>11</v>
      </c>
    </row>
    <row r="554" spans="1:29" ht="15.6" x14ac:dyDescent="0.3">
      <c r="A554" s="1" t="s">
        <v>2937</v>
      </c>
      <c r="C554" s="46" t="s">
        <v>4724</v>
      </c>
      <c r="D554" s="46" t="s">
        <v>5701</v>
      </c>
      <c r="E554" s="46" t="s">
        <v>5700</v>
      </c>
      <c r="G554" s="14">
        <v>1</v>
      </c>
      <c r="I554" s="14" t="s">
        <v>2380</v>
      </c>
      <c r="J554" s="15" t="s">
        <v>2380</v>
      </c>
      <c r="K554" s="66" t="str">
        <f t="shared" si="52"/>
        <v>No</v>
      </c>
      <c r="L554" s="66" t="str">
        <f t="shared" si="53"/>
        <v>No</v>
      </c>
      <c r="N554" s="14">
        <v>53.98</v>
      </c>
      <c r="O554" s="20" t="str">
        <f t="shared" si="49"/>
        <v>OBESITY</v>
      </c>
      <c r="Q554" s="15">
        <v>5.07</v>
      </c>
      <c r="R554" s="20" t="str">
        <f t="shared" si="50"/>
        <v>NORMAL</v>
      </c>
      <c r="T554" s="14">
        <v>2001</v>
      </c>
      <c r="U554" s="15" t="s">
        <v>18</v>
      </c>
      <c r="V554" s="15">
        <v>7</v>
      </c>
      <c r="W554" s="35" t="str">
        <f t="shared" si="51"/>
        <v>7-Jun-2001</v>
      </c>
      <c r="X554" s="28"/>
      <c r="Y554" s="44">
        <f t="shared" si="54"/>
        <v>22</v>
      </c>
      <c r="AA554" s="45">
        <v>4846.53</v>
      </c>
      <c r="AB554" s="15" t="s">
        <v>300</v>
      </c>
      <c r="AC554" s="75" t="s">
        <v>11</v>
      </c>
    </row>
    <row r="555" spans="1:29" ht="15.6" x14ac:dyDescent="0.3">
      <c r="A555" s="1" t="s">
        <v>2938</v>
      </c>
      <c r="C555" s="46" t="s">
        <v>4721</v>
      </c>
      <c r="D555" s="46" t="s">
        <v>5703</v>
      </c>
      <c r="E555" s="46" t="s">
        <v>5702</v>
      </c>
      <c r="G555" s="14">
        <v>1</v>
      </c>
      <c r="I555" s="14" t="s">
        <v>2380</v>
      </c>
      <c r="J555" s="15" t="s">
        <v>2382</v>
      </c>
      <c r="K555" s="66" t="str">
        <f t="shared" si="52"/>
        <v>No</v>
      </c>
      <c r="L555" s="66" t="str">
        <f t="shared" si="53"/>
        <v>Yes</v>
      </c>
      <c r="N555" s="14">
        <v>41.325000000000003</v>
      </c>
      <c r="O555" s="20" t="str">
        <f t="shared" si="49"/>
        <v>OBESITY</v>
      </c>
      <c r="Q555" s="15">
        <v>4.04</v>
      </c>
      <c r="R555" s="20" t="str">
        <f t="shared" si="50"/>
        <v>NORMAL</v>
      </c>
      <c r="T555" s="14">
        <v>1995</v>
      </c>
      <c r="U555" s="15" t="s">
        <v>30</v>
      </c>
      <c r="V555" s="15">
        <v>27</v>
      </c>
      <c r="W555" s="35" t="str">
        <f t="shared" si="51"/>
        <v>27-Dec-1995</v>
      </c>
      <c r="X555" s="28"/>
      <c r="Y555" s="44">
        <f t="shared" si="54"/>
        <v>27</v>
      </c>
      <c r="AA555" s="45">
        <v>4846.92</v>
      </c>
      <c r="AB555" s="15" t="s">
        <v>356</v>
      </c>
      <c r="AC555" s="75" t="s">
        <v>11</v>
      </c>
    </row>
    <row r="556" spans="1:29" ht="15.6" x14ac:dyDescent="0.3">
      <c r="A556" s="1" t="s">
        <v>2939</v>
      </c>
      <c r="C556" s="46" t="s">
        <v>4724</v>
      </c>
      <c r="D556" s="46" t="s">
        <v>4915</v>
      </c>
      <c r="E556" s="46" t="s">
        <v>5704</v>
      </c>
      <c r="G556" s="50">
        <v>0</v>
      </c>
      <c r="I556" s="14" t="s">
        <v>2380</v>
      </c>
      <c r="J556" s="15" t="s">
        <v>2382</v>
      </c>
      <c r="K556" s="66" t="str">
        <f t="shared" si="52"/>
        <v>No</v>
      </c>
      <c r="L556" s="66" t="str">
        <f t="shared" si="53"/>
        <v>Yes</v>
      </c>
      <c r="N556" s="14">
        <v>51.65</v>
      </c>
      <c r="O556" s="20" t="str">
        <f t="shared" si="49"/>
        <v>OBESITY</v>
      </c>
      <c r="Q556" s="15">
        <v>5.3</v>
      </c>
      <c r="R556" s="20" t="str">
        <f t="shared" si="50"/>
        <v>NORMAL</v>
      </c>
      <c r="T556" s="14">
        <v>1989</v>
      </c>
      <c r="U556" s="15" t="s">
        <v>20</v>
      </c>
      <c r="V556" s="15">
        <v>1</v>
      </c>
      <c r="W556" s="35" t="str">
        <f t="shared" si="51"/>
        <v>1-Sep-1989</v>
      </c>
      <c r="X556" s="28"/>
      <c r="Y556" s="44">
        <f t="shared" si="54"/>
        <v>33</v>
      </c>
      <c r="AA556" s="45">
        <v>4859.8900000000003</v>
      </c>
      <c r="AB556" s="15" t="s">
        <v>42</v>
      </c>
      <c r="AC556" s="75" t="s">
        <v>11</v>
      </c>
    </row>
    <row r="557" spans="1:29" ht="15.6" x14ac:dyDescent="0.3">
      <c r="A557" s="1" t="s">
        <v>2940</v>
      </c>
      <c r="C557" s="46" t="s">
        <v>4724</v>
      </c>
      <c r="D557" s="46" t="s">
        <v>5706</v>
      </c>
      <c r="E557" s="46" t="s">
        <v>5705</v>
      </c>
      <c r="G557" s="14">
        <v>1</v>
      </c>
      <c r="I557" s="14" t="s">
        <v>2380</v>
      </c>
      <c r="J557" s="15" t="s">
        <v>2382</v>
      </c>
      <c r="K557" s="66" t="str">
        <f t="shared" si="52"/>
        <v>No</v>
      </c>
      <c r="L557" s="66" t="str">
        <f t="shared" si="53"/>
        <v>Yes</v>
      </c>
      <c r="N557" s="14">
        <v>44.52</v>
      </c>
      <c r="O557" s="20" t="str">
        <f t="shared" si="49"/>
        <v>OBESITY</v>
      </c>
      <c r="Q557" s="15">
        <v>8.64</v>
      </c>
      <c r="R557" s="20" t="str">
        <f t="shared" si="50"/>
        <v>DIABETES</v>
      </c>
      <c r="T557" s="14">
        <v>1997</v>
      </c>
      <c r="U557" s="15" t="s">
        <v>20</v>
      </c>
      <c r="V557" s="15">
        <v>29</v>
      </c>
      <c r="W557" s="35" t="str">
        <f t="shared" si="51"/>
        <v>29-Sep-1997</v>
      </c>
      <c r="X557" s="28"/>
      <c r="Y557" s="44">
        <f t="shared" si="54"/>
        <v>25</v>
      </c>
      <c r="AA557" s="45">
        <v>4877.9799999999996</v>
      </c>
      <c r="AB557" s="15" t="s">
        <v>23</v>
      </c>
      <c r="AC557" s="75" t="s">
        <v>11</v>
      </c>
    </row>
    <row r="558" spans="1:29" ht="15.6" x14ac:dyDescent="0.3">
      <c r="A558" s="1" t="s">
        <v>2941</v>
      </c>
      <c r="C558" s="46" t="s">
        <v>4721</v>
      </c>
      <c r="D558" s="46" t="s">
        <v>5708</v>
      </c>
      <c r="E558" s="46" t="s">
        <v>5707</v>
      </c>
      <c r="G558" s="14">
        <v>1</v>
      </c>
      <c r="I558" s="14" t="s">
        <v>2380</v>
      </c>
      <c r="J558" s="15" t="s">
        <v>2380</v>
      </c>
      <c r="K558" s="66" t="str">
        <f t="shared" si="52"/>
        <v>No</v>
      </c>
      <c r="L558" s="66" t="str">
        <f t="shared" si="53"/>
        <v>No</v>
      </c>
      <c r="N558" s="14">
        <v>53.29</v>
      </c>
      <c r="O558" s="20" t="str">
        <f t="shared" si="49"/>
        <v>OBESITY</v>
      </c>
      <c r="Q558" s="15">
        <v>4.03</v>
      </c>
      <c r="R558" s="20" t="str">
        <f t="shared" si="50"/>
        <v>NORMAL</v>
      </c>
      <c r="T558" s="14">
        <v>1986</v>
      </c>
      <c r="U558" s="15" t="s">
        <v>30</v>
      </c>
      <c r="V558" s="15">
        <v>23</v>
      </c>
      <c r="W558" s="35" t="str">
        <f t="shared" si="51"/>
        <v>23-Dec-1986</v>
      </c>
      <c r="X558" s="28"/>
      <c r="Y558" s="44">
        <f t="shared" si="54"/>
        <v>36</v>
      </c>
      <c r="AA558" s="45">
        <v>4883.87</v>
      </c>
      <c r="AB558" s="15" t="s">
        <v>42</v>
      </c>
      <c r="AC558" s="75" t="s">
        <v>11</v>
      </c>
    </row>
    <row r="559" spans="1:29" ht="15.6" x14ac:dyDescent="0.3">
      <c r="A559" s="1" t="s">
        <v>2942</v>
      </c>
      <c r="C559" s="46" t="s">
        <v>4724</v>
      </c>
      <c r="D559" s="46" t="s">
        <v>4902</v>
      </c>
      <c r="E559" s="46" t="s">
        <v>5709</v>
      </c>
      <c r="G559" s="14">
        <v>2</v>
      </c>
      <c r="I559" s="14" t="s">
        <v>2380</v>
      </c>
      <c r="J559" s="15" t="s">
        <v>2382</v>
      </c>
      <c r="K559" s="66" t="str">
        <f t="shared" si="52"/>
        <v>No</v>
      </c>
      <c r="L559" s="66" t="str">
        <f t="shared" si="53"/>
        <v>Yes</v>
      </c>
      <c r="N559" s="14">
        <v>46.63</v>
      </c>
      <c r="O559" s="20" t="str">
        <f t="shared" si="49"/>
        <v>OBESITY</v>
      </c>
      <c r="Q559" s="15">
        <v>4.26</v>
      </c>
      <c r="R559" s="20" t="str">
        <f t="shared" si="50"/>
        <v>NORMAL</v>
      </c>
      <c r="T559" s="14">
        <v>1986</v>
      </c>
      <c r="U559" s="15" t="s">
        <v>37</v>
      </c>
      <c r="V559" s="15">
        <v>27</v>
      </c>
      <c r="W559" s="35" t="str">
        <f t="shared" si="51"/>
        <v>27-Oct-1986</v>
      </c>
      <c r="X559" s="28"/>
      <c r="Y559" s="44">
        <f t="shared" si="54"/>
        <v>36</v>
      </c>
      <c r="AA559" s="45">
        <v>4889.04</v>
      </c>
      <c r="AB559" s="15" t="s">
        <v>13</v>
      </c>
      <c r="AC559" s="75" t="s">
        <v>11</v>
      </c>
    </row>
    <row r="560" spans="1:29" ht="15.6" x14ac:dyDescent="0.3">
      <c r="A560" s="1" t="s">
        <v>2943</v>
      </c>
      <c r="C560" s="46" t="s">
        <v>4721</v>
      </c>
      <c r="D560" s="46" t="s">
        <v>5581</v>
      </c>
      <c r="E560" s="46" t="s">
        <v>5710</v>
      </c>
      <c r="G560" s="14">
        <v>1</v>
      </c>
      <c r="I560" s="14" t="s">
        <v>2382</v>
      </c>
      <c r="J560" s="15" t="s">
        <v>2380</v>
      </c>
      <c r="K560" s="66" t="str">
        <f t="shared" si="52"/>
        <v>Yes</v>
      </c>
      <c r="L560" s="66" t="str">
        <f t="shared" si="53"/>
        <v>No</v>
      </c>
      <c r="N560" s="14">
        <v>28.88</v>
      </c>
      <c r="O560" s="20" t="str">
        <f t="shared" si="49"/>
        <v>OVERWEIGHT</v>
      </c>
      <c r="Q560" s="15">
        <v>5.35</v>
      </c>
      <c r="R560" s="20" t="str">
        <f t="shared" si="50"/>
        <v>NORMAL</v>
      </c>
      <c r="T560" s="14">
        <v>1989</v>
      </c>
      <c r="U560" s="15" t="s">
        <v>10</v>
      </c>
      <c r="V560" s="15">
        <v>10</v>
      </c>
      <c r="W560" s="35" t="str">
        <f t="shared" si="51"/>
        <v>10-Jul-1989</v>
      </c>
      <c r="X560" s="28"/>
      <c r="Y560" s="44">
        <f t="shared" si="54"/>
        <v>33</v>
      </c>
      <c r="AA560" s="45">
        <v>4890</v>
      </c>
      <c r="AB560" s="15" t="s">
        <v>13</v>
      </c>
      <c r="AC560" s="75" t="s">
        <v>12</v>
      </c>
    </row>
    <row r="561" spans="1:29" ht="15.6" x14ac:dyDescent="0.3">
      <c r="A561" s="1" t="s">
        <v>2944</v>
      </c>
      <c r="C561" s="46" t="s">
        <v>4724</v>
      </c>
      <c r="D561" s="46" t="s">
        <v>5712</v>
      </c>
      <c r="E561" s="46" t="s">
        <v>5711</v>
      </c>
      <c r="G561" s="50">
        <v>0</v>
      </c>
      <c r="I561" s="50" t="s">
        <v>2380</v>
      </c>
      <c r="J561" s="15" t="s">
        <v>2380</v>
      </c>
      <c r="K561" s="66" t="str">
        <f t="shared" si="52"/>
        <v>No</v>
      </c>
      <c r="L561" s="66" t="str">
        <f t="shared" si="53"/>
        <v>No</v>
      </c>
      <c r="N561" s="14">
        <v>23.98</v>
      </c>
      <c r="O561" s="20" t="str">
        <f t="shared" si="49"/>
        <v>NORMAL WEIGHT</v>
      </c>
      <c r="Q561" s="15">
        <v>4.9000000000000004</v>
      </c>
      <c r="R561" s="20" t="str">
        <f t="shared" si="50"/>
        <v>NORMAL</v>
      </c>
      <c r="T561" s="14">
        <v>1990</v>
      </c>
      <c r="U561" s="15" t="s">
        <v>15</v>
      </c>
      <c r="V561" s="15">
        <v>28</v>
      </c>
      <c r="W561" s="35" t="str">
        <f t="shared" si="51"/>
        <v>28-Nov-1990</v>
      </c>
      <c r="X561" s="28"/>
      <c r="Y561" s="44">
        <f t="shared" si="54"/>
        <v>32</v>
      </c>
      <c r="AA561" s="45">
        <v>4894.3900000000003</v>
      </c>
      <c r="AB561" s="15" t="s">
        <v>13</v>
      </c>
      <c r="AC561" s="75" t="s">
        <v>11</v>
      </c>
    </row>
    <row r="562" spans="1:29" ht="15.6" x14ac:dyDescent="0.3">
      <c r="A562" s="1" t="s">
        <v>2945</v>
      </c>
      <c r="C562" s="46" t="s">
        <v>4721</v>
      </c>
      <c r="D562" s="46" t="s">
        <v>5714</v>
      </c>
      <c r="E562" s="46" t="s">
        <v>5713</v>
      </c>
      <c r="G562" s="50">
        <v>0</v>
      </c>
      <c r="I562" s="14" t="s">
        <v>2380</v>
      </c>
      <c r="J562" s="15" t="s">
        <v>2380</v>
      </c>
      <c r="K562" s="66" t="str">
        <f t="shared" si="52"/>
        <v>No</v>
      </c>
      <c r="L562" s="66" t="str">
        <f t="shared" si="53"/>
        <v>No</v>
      </c>
      <c r="N562" s="14">
        <v>23.65</v>
      </c>
      <c r="O562" s="20" t="str">
        <f t="shared" si="49"/>
        <v>NORMAL WEIGHT</v>
      </c>
      <c r="Q562" s="15">
        <v>4.5</v>
      </c>
      <c r="R562" s="20" t="str">
        <f t="shared" si="50"/>
        <v>NORMAL</v>
      </c>
      <c r="T562" s="14">
        <v>1988</v>
      </c>
      <c r="U562" s="15" t="s">
        <v>20</v>
      </c>
      <c r="V562" s="15">
        <v>23</v>
      </c>
      <c r="W562" s="35" t="str">
        <f t="shared" si="51"/>
        <v>23-Sep-1988</v>
      </c>
      <c r="X562" s="28"/>
      <c r="Y562" s="44">
        <f t="shared" si="54"/>
        <v>34</v>
      </c>
      <c r="AA562" s="45">
        <v>4894.75</v>
      </c>
      <c r="AB562" s="15" t="s">
        <v>23</v>
      </c>
      <c r="AC562" s="75" t="s">
        <v>12</v>
      </c>
    </row>
    <row r="563" spans="1:29" ht="15.6" x14ac:dyDescent="0.3">
      <c r="A563" s="1" t="s">
        <v>2946</v>
      </c>
      <c r="C563" s="46" t="s">
        <v>4724</v>
      </c>
      <c r="D563" s="46" t="s">
        <v>5716</v>
      </c>
      <c r="E563" s="46" t="s">
        <v>5715</v>
      </c>
      <c r="G563" s="14">
        <v>2</v>
      </c>
      <c r="I563" s="14" t="s">
        <v>2380</v>
      </c>
      <c r="J563" s="15" t="s">
        <v>2382</v>
      </c>
      <c r="K563" s="66" t="str">
        <f t="shared" si="52"/>
        <v>No</v>
      </c>
      <c r="L563" s="66" t="str">
        <f t="shared" si="53"/>
        <v>Yes</v>
      </c>
      <c r="N563" s="14">
        <v>49.09</v>
      </c>
      <c r="O563" s="20" t="str">
        <f t="shared" si="49"/>
        <v>OBESITY</v>
      </c>
      <c r="Q563" s="15">
        <v>8.3800000000000008</v>
      </c>
      <c r="R563" s="20" t="str">
        <f t="shared" si="50"/>
        <v>DIABETES</v>
      </c>
      <c r="T563" s="14">
        <v>1993</v>
      </c>
      <c r="U563" s="15" t="s">
        <v>10</v>
      </c>
      <c r="V563" s="15">
        <v>10</v>
      </c>
      <c r="W563" s="35" t="str">
        <f t="shared" si="51"/>
        <v>10-Jul-1993</v>
      </c>
      <c r="X563" s="28"/>
      <c r="Y563" s="44">
        <f t="shared" si="54"/>
        <v>29</v>
      </c>
      <c r="AA563" s="45">
        <v>4906.41</v>
      </c>
      <c r="AB563" s="15" t="s">
        <v>23</v>
      </c>
      <c r="AC563" s="75" t="s">
        <v>11</v>
      </c>
    </row>
    <row r="564" spans="1:29" ht="15.6" x14ac:dyDescent="0.3">
      <c r="A564" s="1" t="s">
        <v>2947</v>
      </c>
      <c r="C564" s="46" t="s">
        <v>4724</v>
      </c>
      <c r="D564" s="46" t="s">
        <v>5718</v>
      </c>
      <c r="E564" s="46" t="s">
        <v>5717</v>
      </c>
      <c r="G564" s="50">
        <v>0</v>
      </c>
      <c r="I564" s="14" t="s">
        <v>2382</v>
      </c>
      <c r="J564" s="15" t="s">
        <v>2380</v>
      </c>
      <c r="K564" s="66" t="str">
        <f t="shared" si="52"/>
        <v>Yes</v>
      </c>
      <c r="L564" s="66" t="str">
        <f t="shared" si="53"/>
        <v>No</v>
      </c>
      <c r="N564" s="14">
        <v>28.024999999999999</v>
      </c>
      <c r="O564" s="20" t="str">
        <f t="shared" si="49"/>
        <v>OVERWEIGHT</v>
      </c>
      <c r="Q564" s="15">
        <v>7.03</v>
      </c>
      <c r="R564" s="20" t="str">
        <f t="shared" si="50"/>
        <v>DIABETES</v>
      </c>
      <c r="T564" s="14">
        <v>1981</v>
      </c>
      <c r="U564" s="15" t="s">
        <v>37</v>
      </c>
      <c r="V564" s="15">
        <v>18</v>
      </c>
      <c r="W564" s="35" t="str">
        <f t="shared" si="51"/>
        <v>18-Oct-1981</v>
      </c>
      <c r="X564" s="28"/>
      <c r="Y564" s="44">
        <f t="shared" si="54"/>
        <v>41</v>
      </c>
      <c r="AA564" s="45">
        <v>4911.8900000000003</v>
      </c>
      <c r="AB564" s="15" t="s">
        <v>13</v>
      </c>
      <c r="AC564" s="75" t="s">
        <v>11</v>
      </c>
    </row>
    <row r="565" spans="1:29" ht="15.6" x14ac:dyDescent="0.3">
      <c r="A565" s="1" t="s">
        <v>2948</v>
      </c>
      <c r="C565" s="46" t="s">
        <v>4721</v>
      </c>
      <c r="D565" s="46" t="s">
        <v>5720</v>
      </c>
      <c r="E565" s="46" t="s">
        <v>5719</v>
      </c>
      <c r="G565" s="14">
        <v>1</v>
      </c>
      <c r="I565" s="14" t="s">
        <v>2380</v>
      </c>
      <c r="J565" s="15" t="s">
        <v>2382</v>
      </c>
      <c r="K565" s="66" t="str">
        <f t="shared" si="52"/>
        <v>No</v>
      </c>
      <c r="L565" s="66" t="str">
        <f t="shared" si="53"/>
        <v>Yes</v>
      </c>
      <c r="N565" s="14">
        <v>43.32</v>
      </c>
      <c r="O565" s="20" t="str">
        <f t="shared" si="49"/>
        <v>OBESITY</v>
      </c>
      <c r="Q565" s="15">
        <v>8.75</v>
      </c>
      <c r="R565" s="20" t="str">
        <f t="shared" si="50"/>
        <v>DIABETES</v>
      </c>
      <c r="T565" s="14">
        <v>2002</v>
      </c>
      <c r="U565" s="15" t="s">
        <v>35</v>
      </c>
      <c r="V565" s="15">
        <v>21</v>
      </c>
      <c r="W565" s="35" t="str">
        <f t="shared" si="51"/>
        <v>21-Aug-2002</v>
      </c>
      <c r="X565" s="28"/>
      <c r="Y565" s="44">
        <f t="shared" si="54"/>
        <v>20</v>
      </c>
      <c r="AA565" s="45">
        <v>4915.0600000000004</v>
      </c>
      <c r="AB565" s="15" t="s">
        <v>356</v>
      </c>
      <c r="AC565" s="75" t="s">
        <v>11</v>
      </c>
    </row>
    <row r="566" spans="1:29" ht="15.6" x14ac:dyDescent="0.3">
      <c r="A566" s="1" t="s">
        <v>2949</v>
      </c>
      <c r="C566" s="46" t="s">
        <v>5596</v>
      </c>
      <c r="D566" s="46" t="s">
        <v>5666</v>
      </c>
      <c r="E566" s="46" t="s">
        <v>5721</v>
      </c>
      <c r="G566" s="50">
        <v>0</v>
      </c>
      <c r="I566" s="14" t="s">
        <v>2380</v>
      </c>
      <c r="J566" s="15" t="s">
        <v>2380</v>
      </c>
      <c r="K566" s="66" t="str">
        <f t="shared" si="52"/>
        <v>No</v>
      </c>
      <c r="L566" s="66" t="str">
        <f t="shared" si="53"/>
        <v>No</v>
      </c>
      <c r="N566" s="14">
        <v>45.92</v>
      </c>
      <c r="O566" s="20" t="str">
        <f t="shared" si="49"/>
        <v>OBESITY</v>
      </c>
      <c r="Q566" s="15">
        <v>9.51</v>
      </c>
      <c r="R566" s="20" t="str">
        <f t="shared" si="50"/>
        <v>DIABETES</v>
      </c>
      <c r="T566" s="14">
        <v>1993</v>
      </c>
      <c r="U566" s="15" t="s">
        <v>35</v>
      </c>
      <c r="V566" s="15">
        <v>10</v>
      </c>
      <c r="W566" s="35" t="str">
        <f t="shared" si="51"/>
        <v>10-Aug-1993</v>
      </c>
      <c r="X566" s="28"/>
      <c r="Y566" s="44">
        <f t="shared" si="54"/>
        <v>29</v>
      </c>
      <c r="AA566" s="45">
        <v>4922.92</v>
      </c>
      <c r="AB566" s="15" t="s">
        <v>23</v>
      </c>
      <c r="AC566" s="75" t="s">
        <v>11</v>
      </c>
    </row>
    <row r="567" spans="1:29" ht="15.6" x14ac:dyDescent="0.3">
      <c r="A567" s="1" t="s">
        <v>2950</v>
      </c>
      <c r="C567" s="46" t="s">
        <v>4724</v>
      </c>
      <c r="D567" s="46" t="s">
        <v>5723</v>
      </c>
      <c r="E567" s="46" t="s">
        <v>5722</v>
      </c>
      <c r="G567" s="50">
        <v>0</v>
      </c>
      <c r="I567" s="14" t="s">
        <v>2380</v>
      </c>
      <c r="J567" s="15" t="s">
        <v>2380</v>
      </c>
      <c r="K567" s="66" t="str">
        <f t="shared" si="52"/>
        <v>No</v>
      </c>
      <c r="L567" s="66" t="str">
        <f t="shared" si="53"/>
        <v>No</v>
      </c>
      <c r="N567" s="14">
        <v>44.03</v>
      </c>
      <c r="O567" s="20" t="str">
        <f t="shared" si="49"/>
        <v>OBESITY</v>
      </c>
      <c r="Q567" s="15">
        <v>9.36</v>
      </c>
      <c r="R567" s="20" t="str">
        <f t="shared" si="50"/>
        <v>DIABETES</v>
      </c>
      <c r="T567" s="14">
        <v>1991</v>
      </c>
      <c r="U567" s="15" t="s">
        <v>35</v>
      </c>
      <c r="V567" s="15">
        <v>23</v>
      </c>
      <c r="W567" s="35" t="str">
        <f t="shared" si="51"/>
        <v>23-Aug-1991</v>
      </c>
      <c r="X567" s="28"/>
      <c r="Y567" s="44">
        <f t="shared" si="54"/>
        <v>31</v>
      </c>
      <c r="AA567" s="45">
        <v>4931.6499999999996</v>
      </c>
      <c r="AB567" s="15" t="s">
        <v>42</v>
      </c>
      <c r="AC567" s="75" t="s">
        <v>11</v>
      </c>
    </row>
    <row r="568" spans="1:29" ht="15.6" x14ac:dyDescent="0.3">
      <c r="A568" s="1" t="s">
        <v>2951</v>
      </c>
      <c r="C568" s="46" t="s">
        <v>4721</v>
      </c>
      <c r="D568" s="46" t="s">
        <v>5725</v>
      </c>
      <c r="E568" s="46" t="s">
        <v>5724</v>
      </c>
      <c r="G568" s="50">
        <v>0</v>
      </c>
      <c r="I568" s="14" t="s">
        <v>2382</v>
      </c>
      <c r="J568" s="15" t="s">
        <v>2380</v>
      </c>
      <c r="K568" s="66" t="str">
        <f t="shared" si="52"/>
        <v>Yes</v>
      </c>
      <c r="L568" s="66" t="str">
        <f t="shared" si="53"/>
        <v>No</v>
      </c>
      <c r="N568" s="14">
        <v>24.6</v>
      </c>
      <c r="O568" s="20" t="str">
        <f t="shared" si="49"/>
        <v>NORMAL WEIGHT</v>
      </c>
      <c r="Q568" s="15">
        <v>4.8099999999999996</v>
      </c>
      <c r="R568" s="20" t="str">
        <f t="shared" si="50"/>
        <v>NORMAL</v>
      </c>
      <c r="T568" s="14">
        <v>1991</v>
      </c>
      <c r="U568" s="15" t="s">
        <v>15</v>
      </c>
      <c r="V568" s="15">
        <v>27</v>
      </c>
      <c r="W568" s="35" t="str">
        <f t="shared" si="51"/>
        <v>27-Nov-1991</v>
      </c>
      <c r="X568" s="28"/>
      <c r="Y568" s="44">
        <f t="shared" si="54"/>
        <v>31</v>
      </c>
      <c r="AA568" s="45">
        <v>4934.71</v>
      </c>
      <c r="AB568" s="15" t="s">
        <v>42</v>
      </c>
      <c r="AC568" s="75" t="s">
        <v>11</v>
      </c>
    </row>
    <row r="569" spans="1:29" ht="15.6" x14ac:dyDescent="0.3">
      <c r="A569" s="1" t="s">
        <v>2952</v>
      </c>
      <c r="C569" s="46" t="s">
        <v>4721</v>
      </c>
      <c r="D569" s="46" t="s">
        <v>5727</v>
      </c>
      <c r="E569" s="46" t="s">
        <v>5726</v>
      </c>
      <c r="G569" s="50">
        <v>0</v>
      </c>
      <c r="I569" s="14" t="s">
        <v>2380</v>
      </c>
      <c r="J569" s="15" t="s">
        <v>2380</v>
      </c>
      <c r="K569" s="66" t="str">
        <f t="shared" si="52"/>
        <v>No</v>
      </c>
      <c r="L569" s="66" t="str">
        <f t="shared" si="53"/>
        <v>No</v>
      </c>
      <c r="N569" s="14">
        <v>49.15</v>
      </c>
      <c r="O569" s="20" t="str">
        <f t="shared" si="49"/>
        <v>OBESITY</v>
      </c>
      <c r="Q569" s="15">
        <v>8.08</v>
      </c>
      <c r="R569" s="20" t="str">
        <f t="shared" si="50"/>
        <v>DIABETES</v>
      </c>
      <c r="T569" s="14">
        <v>1974</v>
      </c>
      <c r="U569" s="15" t="s">
        <v>18</v>
      </c>
      <c r="V569" s="15">
        <v>26</v>
      </c>
      <c r="W569" s="35" t="str">
        <f t="shared" si="51"/>
        <v>26-Jun-1974</v>
      </c>
      <c r="X569" s="28"/>
      <c r="Y569" s="44">
        <f t="shared" si="54"/>
        <v>48</v>
      </c>
      <c r="AA569" s="45">
        <v>4942.0600000000004</v>
      </c>
      <c r="AB569" s="15" t="s">
        <v>13</v>
      </c>
      <c r="AC569" s="75" t="s">
        <v>11</v>
      </c>
    </row>
    <row r="570" spans="1:29" ht="15.6" x14ac:dyDescent="0.3">
      <c r="A570" s="1" t="s">
        <v>2953</v>
      </c>
      <c r="C570" s="46" t="s">
        <v>4721</v>
      </c>
      <c r="D570" s="46" t="s">
        <v>5729</v>
      </c>
      <c r="E570" s="46" t="s">
        <v>5728</v>
      </c>
      <c r="G570" s="14">
        <v>1</v>
      </c>
      <c r="I570" s="14" t="s">
        <v>2382</v>
      </c>
      <c r="J570" s="15" t="s">
        <v>2380</v>
      </c>
      <c r="K570" s="66" t="str">
        <f t="shared" si="52"/>
        <v>Yes</v>
      </c>
      <c r="L570" s="66" t="str">
        <f t="shared" si="53"/>
        <v>No</v>
      </c>
      <c r="N570" s="14">
        <v>28.31</v>
      </c>
      <c r="O570" s="20" t="str">
        <f t="shared" si="49"/>
        <v>OVERWEIGHT</v>
      </c>
      <c r="Q570" s="15">
        <v>6.29</v>
      </c>
      <c r="R570" s="20" t="str">
        <f t="shared" si="50"/>
        <v>PREDIABETES</v>
      </c>
      <c r="T570" s="14">
        <v>1991</v>
      </c>
      <c r="U570" s="15" t="s">
        <v>35</v>
      </c>
      <c r="V570" s="15">
        <v>30</v>
      </c>
      <c r="W570" s="35" t="str">
        <f t="shared" si="51"/>
        <v>30-Aug-1991</v>
      </c>
      <c r="X570" s="28"/>
      <c r="Y570" s="44">
        <f t="shared" si="54"/>
        <v>31</v>
      </c>
      <c r="AA570" s="45">
        <v>4949.76</v>
      </c>
      <c r="AB570" s="15" t="s">
        <v>13</v>
      </c>
      <c r="AC570" s="75" t="s">
        <v>11</v>
      </c>
    </row>
    <row r="571" spans="1:29" ht="15.6" x14ac:dyDescent="0.3">
      <c r="A571" s="1" t="s">
        <v>2954</v>
      </c>
      <c r="C571" s="46" t="s">
        <v>4724</v>
      </c>
      <c r="D571" s="46" t="s">
        <v>5731</v>
      </c>
      <c r="E571" s="46" t="s">
        <v>5730</v>
      </c>
      <c r="G571" s="14">
        <v>1</v>
      </c>
      <c r="I571" s="14" t="s">
        <v>2382</v>
      </c>
      <c r="J571" s="15" t="s">
        <v>2380</v>
      </c>
      <c r="K571" s="66" t="str">
        <f t="shared" si="52"/>
        <v>Yes</v>
      </c>
      <c r="L571" s="66" t="str">
        <f t="shared" si="53"/>
        <v>No</v>
      </c>
      <c r="N571" s="14">
        <v>22.99</v>
      </c>
      <c r="O571" s="20" t="str">
        <f t="shared" si="49"/>
        <v>NORMAL WEIGHT</v>
      </c>
      <c r="Q571" s="15">
        <v>6.29</v>
      </c>
      <c r="R571" s="20" t="str">
        <f t="shared" si="50"/>
        <v>PREDIABETES</v>
      </c>
      <c r="T571" s="14">
        <v>1973</v>
      </c>
      <c r="U571" s="15" t="s">
        <v>15</v>
      </c>
      <c r="V571" s="15">
        <v>7</v>
      </c>
      <c r="W571" s="35" t="str">
        <f t="shared" si="51"/>
        <v>7-Nov-1973</v>
      </c>
      <c r="X571" s="28"/>
      <c r="Y571" s="44">
        <f t="shared" si="54"/>
        <v>49</v>
      </c>
      <c r="AA571" s="45">
        <v>4985.22</v>
      </c>
      <c r="AB571" s="15" t="s">
        <v>13</v>
      </c>
      <c r="AC571" s="75" t="s">
        <v>11</v>
      </c>
    </row>
    <row r="572" spans="1:29" ht="15.6" x14ac:dyDescent="0.3">
      <c r="A572" s="1" t="s">
        <v>2955</v>
      </c>
      <c r="C572" s="46" t="s">
        <v>4724</v>
      </c>
      <c r="D572" s="46" t="s">
        <v>5733</v>
      </c>
      <c r="E572" s="46" t="s">
        <v>5732</v>
      </c>
      <c r="G572" s="14">
        <v>1</v>
      </c>
      <c r="I572" s="14" t="s">
        <v>2382</v>
      </c>
      <c r="J572" s="15" t="s">
        <v>2380</v>
      </c>
      <c r="K572" s="66" t="str">
        <f t="shared" si="52"/>
        <v>Yes</v>
      </c>
      <c r="L572" s="66" t="str">
        <f t="shared" si="53"/>
        <v>No</v>
      </c>
      <c r="N572" s="14">
        <v>29.07</v>
      </c>
      <c r="O572" s="20" t="str">
        <f t="shared" si="49"/>
        <v>OVERWEIGHT</v>
      </c>
      <c r="Q572" s="15">
        <v>5.12</v>
      </c>
      <c r="R572" s="20" t="str">
        <f t="shared" si="50"/>
        <v>NORMAL</v>
      </c>
      <c r="T572" s="14">
        <v>1988</v>
      </c>
      <c r="U572" s="15" t="s">
        <v>18</v>
      </c>
      <c r="V572" s="15">
        <v>24</v>
      </c>
      <c r="W572" s="35" t="str">
        <f t="shared" si="51"/>
        <v>24-Jun-1988</v>
      </c>
      <c r="X572" s="28"/>
      <c r="Y572" s="44">
        <f t="shared" si="54"/>
        <v>34</v>
      </c>
      <c r="AA572" s="45">
        <v>4992.38</v>
      </c>
      <c r="AB572" s="15" t="s">
        <v>247</v>
      </c>
      <c r="AC572" s="75" t="s">
        <v>11</v>
      </c>
    </row>
    <row r="573" spans="1:29" ht="15.6" x14ac:dyDescent="0.3">
      <c r="A573" s="1" t="s">
        <v>2956</v>
      </c>
      <c r="C573" s="46" t="s">
        <v>4724</v>
      </c>
      <c r="D573" s="46" t="s">
        <v>5105</v>
      </c>
      <c r="E573" s="46" t="s">
        <v>5734</v>
      </c>
      <c r="G573" s="14">
        <v>1</v>
      </c>
      <c r="I573" s="14" t="s">
        <v>2380</v>
      </c>
      <c r="J573" s="15" t="s">
        <v>2382</v>
      </c>
      <c r="K573" s="66" t="str">
        <f t="shared" si="52"/>
        <v>No</v>
      </c>
      <c r="L573" s="66" t="str">
        <f t="shared" si="53"/>
        <v>Yes</v>
      </c>
      <c r="N573" s="14">
        <v>42.02</v>
      </c>
      <c r="O573" s="20" t="str">
        <f t="shared" si="49"/>
        <v>OBESITY</v>
      </c>
      <c r="Q573" s="15">
        <v>9.9499999999999993</v>
      </c>
      <c r="R573" s="20" t="str">
        <f t="shared" si="50"/>
        <v>DIABETES</v>
      </c>
      <c r="T573" s="14">
        <v>2001</v>
      </c>
      <c r="U573" s="15" t="s">
        <v>37</v>
      </c>
      <c r="V573" s="15">
        <v>5</v>
      </c>
      <c r="W573" s="35" t="str">
        <f t="shared" si="51"/>
        <v>5-Oct-2001</v>
      </c>
      <c r="X573" s="28"/>
      <c r="Y573" s="44">
        <f t="shared" si="54"/>
        <v>21</v>
      </c>
      <c r="AA573" s="45">
        <v>4999.04</v>
      </c>
      <c r="AB573" s="15" t="s">
        <v>42</v>
      </c>
      <c r="AC573" s="75" t="s">
        <v>11</v>
      </c>
    </row>
    <row r="574" spans="1:29" ht="15.6" x14ac:dyDescent="0.3">
      <c r="A574" s="1" t="s">
        <v>2957</v>
      </c>
      <c r="C574" s="46" t="s">
        <v>5596</v>
      </c>
      <c r="D574" s="46" t="s">
        <v>5736</v>
      </c>
      <c r="E574" s="46" t="s">
        <v>5735</v>
      </c>
      <c r="G574" s="14">
        <v>1</v>
      </c>
      <c r="I574" s="14" t="s">
        <v>2380</v>
      </c>
      <c r="J574" s="15" t="s">
        <v>2382</v>
      </c>
      <c r="K574" s="66" t="str">
        <f t="shared" si="52"/>
        <v>No</v>
      </c>
      <c r="L574" s="66" t="str">
        <f t="shared" si="53"/>
        <v>Yes</v>
      </c>
      <c r="N574" s="14">
        <v>49.07</v>
      </c>
      <c r="O574" s="20" t="str">
        <f t="shared" si="49"/>
        <v>OBESITY</v>
      </c>
      <c r="Q574" s="15">
        <v>9.08</v>
      </c>
      <c r="R574" s="20" t="str">
        <f t="shared" si="50"/>
        <v>DIABETES</v>
      </c>
      <c r="T574" s="14">
        <v>1988</v>
      </c>
      <c r="U574" s="15" t="s">
        <v>20</v>
      </c>
      <c r="V574" s="15">
        <v>4</v>
      </c>
      <c r="W574" s="35" t="str">
        <f t="shared" si="51"/>
        <v>4-Sep-1988</v>
      </c>
      <c r="X574" s="28"/>
      <c r="Y574" s="44">
        <f t="shared" si="54"/>
        <v>34</v>
      </c>
      <c r="AA574" s="45">
        <v>5002.78</v>
      </c>
      <c r="AB574" s="15" t="s">
        <v>13</v>
      </c>
      <c r="AC574" s="75" t="s">
        <v>11</v>
      </c>
    </row>
    <row r="575" spans="1:29" ht="15.6" x14ac:dyDescent="0.3">
      <c r="A575" s="1" t="s">
        <v>2958</v>
      </c>
      <c r="C575" s="46" t="s">
        <v>4724</v>
      </c>
      <c r="D575" s="46" t="s">
        <v>5738</v>
      </c>
      <c r="E575" s="46" t="s">
        <v>5737</v>
      </c>
      <c r="G575" s="50">
        <v>0</v>
      </c>
      <c r="I575" s="14" t="s">
        <v>2382</v>
      </c>
      <c r="J575" s="15" t="s">
        <v>2380</v>
      </c>
      <c r="K575" s="66" t="str">
        <f t="shared" si="52"/>
        <v>Yes</v>
      </c>
      <c r="L575" s="66" t="str">
        <f t="shared" si="53"/>
        <v>No</v>
      </c>
      <c r="N575" s="14">
        <v>19.8</v>
      </c>
      <c r="O575" s="20" t="str">
        <f t="shared" si="49"/>
        <v>NORMAL WEIGHT</v>
      </c>
      <c r="Q575" s="15">
        <v>4.82</v>
      </c>
      <c r="R575" s="20" t="str">
        <f t="shared" si="50"/>
        <v>NORMAL</v>
      </c>
      <c r="T575" s="14">
        <v>1977</v>
      </c>
      <c r="U575" s="15" t="s">
        <v>18</v>
      </c>
      <c r="V575" s="15">
        <v>9</v>
      </c>
      <c r="W575" s="35" t="str">
        <f t="shared" si="51"/>
        <v>9-Jun-1977</v>
      </c>
      <c r="X575" s="28"/>
      <c r="Y575" s="44">
        <f t="shared" si="54"/>
        <v>45</v>
      </c>
      <c r="AA575" s="45">
        <v>5003.7700000000004</v>
      </c>
      <c r="AB575" s="15" t="s">
        <v>13</v>
      </c>
      <c r="AC575" s="75" t="s">
        <v>11</v>
      </c>
    </row>
    <row r="576" spans="1:29" ht="15.6" x14ac:dyDescent="0.3">
      <c r="A576" s="1" t="s">
        <v>2959</v>
      </c>
      <c r="C576" s="46" t="s">
        <v>4724</v>
      </c>
      <c r="D576" s="46" t="s">
        <v>5740</v>
      </c>
      <c r="E576" s="46" t="s">
        <v>5739</v>
      </c>
      <c r="G576" s="14">
        <v>1</v>
      </c>
      <c r="I576" s="14" t="s">
        <v>2382</v>
      </c>
      <c r="J576" s="15" t="s">
        <v>2380</v>
      </c>
      <c r="K576" s="66" t="str">
        <f t="shared" si="52"/>
        <v>Yes</v>
      </c>
      <c r="L576" s="66" t="str">
        <f t="shared" si="53"/>
        <v>No</v>
      </c>
      <c r="N576" s="14">
        <v>27.36</v>
      </c>
      <c r="O576" s="20" t="str">
        <f t="shared" si="49"/>
        <v>OVERWEIGHT</v>
      </c>
      <c r="Q576" s="15">
        <v>4.6500000000000004</v>
      </c>
      <c r="R576" s="20" t="str">
        <f t="shared" si="50"/>
        <v>NORMAL</v>
      </c>
      <c r="T576" s="14">
        <v>1988</v>
      </c>
      <c r="U576" s="15" t="s">
        <v>10</v>
      </c>
      <c r="V576" s="15">
        <v>8</v>
      </c>
      <c r="W576" s="35" t="str">
        <f t="shared" si="51"/>
        <v>8-Jul-1988</v>
      </c>
      <c r="X576" s="28"/>
      <c r="Y576" s="44">
        <f t="shared" si="54"/>
        <v>34</v>
      </c>
      <c r="AA576" s="45">
        <v>5003.8500000000004</v>
      </c>
      <c r="AB576" s="15" t="s">
        <v>42</v>
      </c>
      <c r="AC576" s="75" t="s">
        <v>11</v>
      </c>
    </row>
    <row r="577" spans="1:29" ht="15.6" x14ac:dyDescent="0.3">
      <c r="A577" s="1" t="s">
        <v>2960</v>
      </c>
      <c r="C577" s="46" t="s">
        <v>4721</v>
      </c>
      <c r="D577" s="46" t="s">
        <v>5742</v>
      </c>
      <c r="E577" s="46" t="s">
        <v>5741</v>
      </c>
      <c r="G577" s="14">
        <v>1</v>
      </c>
      <c r="I577" s="14" t="s">
        <v>2380</v>
      </c>
      <c r="J577" s="15" t="s">
        <v>2382</v>
      </c>
      <c r="K577" s="66" t="str">
        <f t="shared" si="52"/>
        <v>No</v>
      </c>
      <c r="L577" s="66" t="str">
        <f t="shared" si="53"/>
        <v>Yes</v>
      </c>
      <c r="N577" s="14">
        <v>42.95</v>
      </c>
      <c r="O577" s="20" t="str">
        <f t="shared" si="49"/>
        <v>OBESITY</v>
      </c>
      <c r="Q577" s="15">
        <v>5.16</v>
      </c>
      <c r="R577" s="20" t="str">
        <f t="shared" si="50"/>
        <v>NORMAL</v>
      </c>
      <c r="T577" s="14">
        <v>1988</v>
      </c>
      <c r="U577" s="15" t="s">
        <v>15</v>
      </c>
      <c r="V577" s="15">
        <v>9</v>
      </c>
      <c r="W577" s="35" t="str">
        <f t="shared" si="51"/>
        <v>9-Nov-1988</v>
      </c>
      <c r="X577" s="28"/>
      <c r="Y577" s="44">
        <f t="shared" si="54"/>
        <v>34</v>
      </c>
      <c r="AA577" s="45">
        <v>5012.47</v>
      </c>
      <c r="AB577" s="15" t="s">
        <v>42</v>
      </c>
      <c r="AC577" s="75" t="s">
        <v>11</v>
      </c>
    </row>
    <row r="578" spans="1:29" ht="15.6" x14ac:dyDescent="0.3">
      <c r="A578" s="1" t="s">
        <v>2961</v>
      </c>
      <c r="C578" s="46" t="s">
        <v>5596</v>
      </c>
      <c r="D578" s="46" t="s">
        <v>4957</v>
      </c>
      <c r="E578" s="46" t="s">
        <v>5743</v>
      </c>
      <c r="G578" s="50">
        <v>0</v>
      </c>
      <c r="I578" s="14" t="s">
        <v>2380</v>
      </c>
      <c r="J578" s="15" t="s">
        <v>2380</v>
      </c>
      <c r="K578" s="66" t="str">
        <f t="shared" si="52"/>
        <v>No</v>
      </c>
      <c r="L578" s="66" t="str">
        <f t="shared" si="53"/>
        <v>No</v>
      </c>
      <c r="N578" s="14">
        <v>42.66</v>
      </c>
      <c r="O578" s="20" t="str">
        <f t="shared" ref="O578:O641" si="55">IF(N578&lt;18.5,"UNDERWEIGHT",IF(AND(N578&gt;=18.5,N578&lt;=24.9),"NORMAL WEIGHT",IF(AND(N578&gt;=25,N578&lt;=29.9),"OVERWEIGHT",IF(N578&gt;=30,"OBESITY",""))))</f>
        <v>OBESITY</v>
      </c>
      <c r="Q578" s="15">
        <v>10.44</v>
      </c>
      <c r="R578" s="20" t="str">
        <f t="shared" ref="R578:R641" si="56">IF(Q578&lt;5.7,"NORMAL",IF(AND(Q578&gt;=5.7,Q578&lt;=6.4),"PREDIABETES",IF(Q578&gt;6.4,"DIABETES")))</f>
        <v>DIABETES</v>
      </c>
      <c r="T578" s="14">
        <v>1985</v>
      </c>
      <c r="U578" s="15" t="s">
        <v>30</v>
      </c>
      <c r="V578" s="15">
        <v>28</v>
      </c>
      <c r="W578" s="35" t="str">
        <f t="shared" ref="W578:W641" si="57">CONCATENATE(V578,"-",U578,"-",T578)</f>
        <v>28-Dec-1985</v>
      </c>
      <c r="X578" s="28"/>
      <c r="Y578" s="44">
        <f t="shared" si="54"/>
        <v>37</v>
      </c>
      <c r="AA578" s="45">
        <v>5028.1499999999996</v>
      </c>
      <c r="AB578" s="15" t="s">
        <v>23</v>
      </c>
      <c r="AC578" s="75" t="s">
        <v>16</v>
      </c>
    </row>
    <row r="579" spans="1:29" ht="15.6" x14ac:dyDescent="0.3">
      <c r="A579" s="1" t="s">
        <v>2962</v>
      </c>
      <c r="C579" s="46" t="s">
        <v>4724</v>
      </c>
      <c r="D579" s="46" t="s">
        <v>5745</v>
      </c>
      <c r="E579" s="46" t="s">
        <v>5744</v>
      </c>
      <c r="G579" s="14">
        <v>1</v>
      </c>
      <c r="I579" s="14" t="s">
        <v>2380</v>
      </c>
      <c r="J579" s="15" t="s">
        <v>2380</v>
      </c>
      <c r="K579" s="66" t="str">
        <f t="shared" ref="K579:K642" si="58">PROPER(I579)</f>
        <v>No</v>
      </c>
      <c r="L579" s="66" t="str">
        <f t="shared" ref="L579:L642" si="59">PROPER(J579)</f>
        <v>No</v>
      </c>
      <c r="N579" s="14">
        <v>33.630000000000003</v>
      </c>
      <c r="O579" s="20" t="str">
        <f t="shared" si="55"/>
        <v>OBESITY</v>
      </c>
      <c r="Q579" s="15">
        <v>5.69</v>
      </c>
      <c r="R579" s="20" t="str">
        <f t="shared" si="56"/>
        <v>NORMAL</v>
      </c>
      <c r="T579" s="14">
        <v>1991</v>
      </c>
      <c r="U579" s="15" t="s">
        <v>20</v>
      </c>
      <c r="V579" s="15">
        <v>10</v>
      </c>
      <c r="W579" s="35" t="str">
        <f t="shared" si="57"/>
        <v>10-Sep-1991</v>
      </c>
      <c r="X579" s="28"/>
      <c r="Y579" s="44">
        <f t="shared" ref="Y579:Y642" si="60">DATEDIF(W579,$AD$2,"y")</f>
        <v>31</v>
      </c>
      <c r="AA579" s="45">
        <v>5031.2700000000004</v>
      </c>
      <c r="AB579" s="15" t="s">
        <v>168</v>
      </c>
      <c r="AC579" s="75" t="s">
        <v>12</v>
      </c>
    </row>
    <row r="580" spans="1:29" ht="15.6" x14ac:dyDescent="0.3">
      <c r="A580" s="1" t="s">
        <v>2963</v>
      </c>
      <c r="C580" s="46" t="s">
        <v>4721</v>
      </c>
      <c r="D580" s="46" t="s">
        <v>5747</v>
      </c>
      <c r="E580" s="46" t="s">
        <v>5746</v>
      </c>
      <c r="G580" s="50">
        <v>0</v>
      </c>
      <c r="I580" s="14" t="s">
        <v>2382</v>
      </c>
      <c r="J580" s="15" t="s">
        <v>2380</v>
      </c>
      <c r="K580" s="66" t="str">
        <f t="shared" si="58"/>
        <v>Yes</v>
      </c>
      <c r="L580" s="66" t="str">
        <f t="shared" si="59"/>
        <v>No</v>
      </c>
      <c r="N580" s="14">
        <v>26.84</v>
      </c>
      <c r="O580" s="20" t="str">
        <f t="shared" si="55"/>
        <v>OVERWEIGHT</v>
      </c>
      <c r="Q580" s="15">
        <v>6.5</v>
      </c>
      <c r="R580" s="20" t="str">
        <f t="shared" si="56"/>
        <v>DIABETES</v>
      </c>
      <c r="T580" s="14">
        <v>1986</v>
      </c>
      <c r="U580" s="15" t="s">
        <v>18</v>
      </c>
      <c r="V580" s="15">
        <v>29</v>
      </c>
      <c r="W580" s="35" t="str">
        <f t="shared" si="57"/>
        <v>29-Jun-1986</v>
      </c>
      <c r="X580" s="28"/>
      <c r="Y580" s="44">
        <f t="shared" si="60"/>
        <v>36</v>
      </c>
      <c r="AA580" s="45">
        <v>5034.1000000000004</v>
      </c>
      <c r="AB580" s="15" t="s">
        <v>13</v>
      </c>
      <c r="AC580" s="75" t="s">
        <v>11</v>
      </c>
    </row>
    <row r="581" spans="1:29" ht="15.6" x14ac:dyDescent="0.3">
      <c r="A581" s="1" t="s">
        <v>2964</v>
      </c>
      <c r="C581" s="46" t="s">
        <v>4721</v>
      </c>
      <c r="D581" s="46" t="s">
        <v>5749</v>
      </c>
      <c r="E581" s="46" t="s">
        <v>5748</v>
      </c>
      <c r="G581" s="14">
        <v>1</v>
      </c>
      <c r="I581" s="14" t="s">
        <v>2382</v>
      </c>
      <c r="J581" s="15" t="s">
        <v>2380</v>
      </c>
      <c r="K581" s="66" t="str">
        <f t="shared" si="58"/>
        <v>Yes</v>
      </c>
      <c r="L581" s="66" t="str">
        <f t="shared" si="59"/>
        <v>No</v>
      </c>
      <c r="N581" s="14">
        <v>28.3</v>
      </c>
      <c r="O581" s="20" t="str">
        <f t="shared" si="55"/>
        <v>OVERWEIGHT</v>
      </c>
      <c r="Q581" s="15">
        <v>5.73</v>
      </c>
      <c r="R581" s="20" t="str">
        <f t="shared" si="56"/>
        <v>PREDIABETES</v>
      </c>
      <c r="T581" s="14">
        <v>1997</v>
      </c>
      <c r="U581" s="15" t="s">
        <v>30</v>
      </c>
      <c r="V581" s="15">
        <v>4</v>
      </c>
      <c r="W581" s="35" t="str">
        <f t="shared" si="57"/>
        <v>4-Dec-1997</v>
      </c>
      <c r="X581" s="28"/>
      <c r="Y581" s="44">
        <f t="shared" si="60"/>
        <v>25</v>
      </c>
      <c r="AA581" s="45">
        <v>5038.57</v>
      </c>
      <c r="AB581" s="15" t="s">
        <v>200</v>
      </c>
      <c r="AC581" s="75" t="s">
        <v>11</v>
      </c>
    </row>
    <row r="582" spans="1:29" ht="15.6" x14ac:dyDescent="0.3">
      <c r="A582" s="1" t="s">
        <v>2965</v>
      </c>
      <c r="C582" s="46" t="s">
        <v>4724</v>
      </c>
      <c r="D582" s="46" t="s">
        <v>5751</v>
      </c>
      <c r="E582" s="46" t="s">
        <v>5750</v>
      </c>
      <c r="G582" s="50">
        <v>0</v>
      </c>
      <c r="I582" s="14" t="s">
        <v>2382</v>
      </c>
      <c r="J582" s="15" t="s">
        <v>2382</v>
      </c>
      <c r="K582" s="66" t="str">
        <f t="shared" si="58"/>
        <v>Yes</v>
      </c>
      <c r="L582" s="66" t="str">
        <f t="shared" si="59"/>
        <v>Yes</v>
      </c>
      <c r="N582" s="14">
        <v>27.06</v>
      </c>
      <c r="O582" s="20" t="str">
        <f t="shared" si="55"/>
        <v>OVERWEIGHT</v>
      </c>
      <c r="Q582" s="15">
        <v>5.74</v>
      </c>
      <c r="R582" s="20" t="str">
        <f t="shared" si="56"/>
        <v>PREDIABETES</v>
      </c>
      <c r="T582" s="14">
        <v>2001</v>
      </c>
      <c r="U582" s="15" t="s">
        <v>37</v>
      </c>
      <c r="V582" s="15">
        <v>16</v>
      </c>
      <c r="W582" s="35" t="str">
        <f t="shared" si="57"/>
        <v>16-Oct-2001</v>
      </c>
      <c r="X582" s="28"/>
      <c r="Y582" s="44">
        <f t="shared" si="60"/>
        <v>21</v>
      </c>
      <c r="AA582" s="45">
        <v>5043.13</v>
      </c>
      <c r="AB582" s="15" t="s">
        <v>42</v>
      </c>
      <c r="AC582" s="75" t="s">
        <v>11</v>
      </c>
    </row>
    <row r="583" spans="1:29" ht="15.6" x14ac:dyDescent="0.3">
      <c r="A583" s="1" t="s">
        <v>2966</v>
      </c>
      <c r="C583" s="46" t="s">
        <v>4724</v>
      </c>
      <c r="D583" s="46" t="s">
        <v>4727</v>
      </c>
      <c r="E583" s="46" t="s">
        <v>5752</v>
      </c>
      <c r="G583" s="50">
        <v>0</v>
      </c>
      <c r="I583" s="14" t="s">
        <v>2380</v>
      </c>
      <c r="J583" s="15" t="s">
        <v>2380</v>
      </c>
      <c r="K583" s="66" t="str">
        <f t="shared" si="58"/>
        <v>No</v>
      </c>
      <c r="L583" s="66" t="str">
        <f t="shared" si="59"/>
        <v>No</v>
      </c>
      <c r="N583" s="14">
        <v>47.13</v>
      </c>
      <c r="O583" s="20" t="str">
        <f t="shared" si="55"/>
        <v>OBESITY</v>
      </c>
      <c r="Q583" s="15">
        <v>8.6999999999999993</v>
      </c>
      <c r="R583" s="20" t="str">
        <f t="shared" si="56"/>
        <v>DIABETES</v>
      </c>
      <c r="T583" s="14">
        <v>1997</v>
      </c>
      <c r="U583" s="15" t="s">
        <v>10</v>
      </c>
      <c r="V583" s="15">
        <v>29</v>
      </c>
      <c r="W583" s="35" t="str">
        <f t="shared" si="57"/>
        <v>29-Jul-1997</v>
      </c>
      <c r="X583" s="28"/>
      <c r="Y583" s="44">
        <f t="shared" si="60"/>
        <v>25</v>
      </c>
      <c r="AA583" s="45">
        <v>5045.1499999999996</v>
      </c>
      <c r="AB583" s="15" t="s">
        <v>23</v>
      </c>
      <c r="AC583" s="75" t="s">
        <v>11</v>
      </c>
    </row>
    <row r="584" spans="1:29" ht="15.6" x14ac:dyDescent="0.3">
      <c r="A584" s="1" t="s">
        <v>2967</v>
      </c>
      <c r="C584" s="46" t="s">
        <v>4721</v>
      </c>
      <c r="D584" s="46" t="s">
        <v>5754</v>
      </c>
      <c r="E584" s="46" t="s">
        <v>5753</v>
      </c>
      <c r="G584" s="50">
        <v>0</v>
      </c>
      <c r="I584" s="14" t="s">
        <v>2380</v>
      </c>
      <c r="J584" s="15" t="s">
        <v>2380</v>
      </c>
      <c r="K584" s="66" t="str">
        <f t="shared" si="58"/>
        <v>No</v>
      </c>
      <c r="L584" s="66" t="str">
        <f t="shared" si="59"/>
        <v>No</v>
      </c>
      <c r="N584" s="14">
        <v>51.72</v>
      </c>
      <c r="O584" s="20" t="str">
        <f t="shared" si="55"/>
        <v>OBESITY</v>
      </c>
      <c r="Q584" s="15">
        <v>5.09</v>
      </c>
      <c r="R584" s="20" t="str">
        <f t="shared" si="56"/>
        <v>NORMAL</v>
      </c>
      <c r="T584" s="14">
        <v>1980</v>
      </c>
      <c r="U584" s="15" t="s">
        <v>20</v>
      </c>
      <c r="V584" s="15">
        <v>7</v>
      </c>
      <c r="W584" s="35" t="str">
        <f t="shared" si="57"/>
        <v>7-Sep-1980</v>
      </c>
      <c r="X584" s="28"/>
      <c r="Y584" s="44">
        <f t="shared" si="60"/>
        <v>42</v>
      </c>
      <c r="AA584" s="45">
        <v>5054.05</v>
      </c>
      <c r="AB584" s="15" t="s">
        <v>13</v>
      </c>
      <c r="AC584" s="75" t="s">
        <v>11</v>
      </c>
    </row>
    <row r="585" spans="1:29" ht="15.6" x14ac:dyDescent="0.3">
      <c r="A585" s="1" t="s">
        <v>2968</v>
      </c>
      <c r="C585" s="46" t="s">
        <v>4724</v>
      </c>
      <c r="D585" s="46" t="s">
        <v>5476</v>
      </c>
      <c r="E585" s="46" t="s">
        <v>5755</v>
      </c>
      <c r="G585" s="50">
        <v>0</v>
      </c>
      <c r="I585" s="14" t="s">
        <v>2380</v>
      </c>
      <c r="J585" s="15" t="s">
        <v>2380</v>
      </c>
      <c r="K585" s="66" t="str">
        <f t="shared" si="58"/>
        <v>No</v>
      </c>
      <c r="L585" s="66" t="str">
        <f t="shared" si="59"/>
        <v>No</v>
      </c>
      <c r="N585" s="14">
        <v>48.59</v>
      </c>
      <c r="O585" s="20" t="str">
        <f t="shared" si="55"/>
        <v>OBESITY</v>
      </c>
      <c r="Q585" s="15">
        <v>5.57</v>
      </c>
      <c r="R585" s="20" t="str">
        <f t="shared" si="56"/>
        <v>NORMAL</v>
      </c>
      <c r="T585" s="14">
        <v>1993</v>
      </c>
      <c r="U585" s="15" t="s">
        <v>18</v>
      </c>
      <c r="V585" s="15">
        <v>11</v>
      </c>
      <c r="W585" s="35" t="str">
        <f t="shared" si="57"/>
        <v>11-Jun-1993</v>
      </c>
      <c r="X585" s="28"/>
      <c r="Y585" s="44">
        <f t="shared" si="60"/>
        <v>29</v>
      </c>
      <c r="AA585" s="45">
        <v>5059.5600000000004</v>
      </c>
      <c r="AB585" s="15" t="s">
        <v>300</v>
      </c>
      <c r="AC585" s="75" t="s">
        <v>11</v>
      </c>
    </row>
    <row r="586" spans="1:29" ht="15.6" x14ac:dyDescent="0.3">
      <c r="A586" s="1" t="s">
        <v>2969</v>
      </c>
      <c r="C586" s="46" t="s">
        <v>4721</v>
      </c>
      <c r="D586" s="46" t="s">
        <v>5757</v>
      </c>
      <c r="E586" s="46" t="s">
        <v>5756</v>
      </c>
      <c r="G586" s="50">
        <v>0</v>
      </c>
      <c r="I586" s="14" t="s">
        <v>2380</v>
      </c>
      <c r="J586" s="15" t="s">
        <v>2380</v>
      </c>
      <c r="K586" s="66" t="str">
        <f t="shared" si="58"/>
        <v>No</v>
      </c>
      <c r="L586" s="66" t="str">
        <f t="shared" si="59"/>
        <v>No</v>
      </c>
      <c r="N586" s="14">
        <v>45.18</v>
      </c>
      <c r="O586" s="20" t="str">
        <f t="shared" si="55"/>
        <v>OBESITY</v>
      </c>
      <c r="Q586" s="15">
        <v>10.87</v>
      </c>
      <c r="R586" s="20" t="str">
        <f t="shared" si="56"/>
        <v>DIABETES</v>
      </c>
      <c r="T586" s="14">
        <v>1978</v>
      </c>
      <c r="U586" s="15" t="s">
        <v>15</v>
      </c>
      <c r="V586" s="15">
        <v>22</v>
      </c>
      <c r="W586" s="35" t="str">
        <f t="shared" si="57"/>
        <v>22-Nov-1978</v>
      </c>
      <c r="X586" s="28"/>
      <c r="Y586" s="44">
        <f t="shared" si="60"/>
        <v>44</v>
      </c>
      <c r="AA586" s="45">
        <v>5077.1899999999996</v>
      </c>
      <c r="AB586" s="15" t="s">
        <v>23</v>
      </c>
      <c r="AC586" s="75" t="s">
        <v>11</v>
      </c>
    </row>
    <row r="587" spans="1:29" ht="15.6" x14ac:dyDescent="0.3">
      <c r="A587" s="1" t="s">
        <v>2970</v>
      </c>
      <c r="C587" s="46" t="s">
        <v>4721</v>
      </c>
      <c r="D587" s="46" t="s">
        <v>5392</v>
      </c>
      <c r="E587" s="46" t="s">
        <v>5758</v>
      </c>
      <c r="G587" s="14">
        <v>1</v>
      </c>
      <c r="I587" s="14" t="s">
        <v>2382</v>
      </c>
      <c r="J587" s="15" t="s">
        <v>2380</v>
      </c>
      <c r="K587" s="66" t="str">
        <f t="shared" si="58"/>
        <v>Yes</v>
      </c>
      <c r="L587" s="66" t="str">
        <f t="shared" si="59"/>
        <v>No</v>
      </c>
      <c r="N587" s="14">
        <v>27.9</v>
      </c>
      <c r="O587" s="20" t="str">
        <f t="shared" si="55"/>
        <v>OVERWEIGHT</v>
      </c>
      <c r="Q587" s="15">
        <v>6.02</v>
      </c>
      <c r="R587" s="20" t="str">
        <f t="shared" si="56"/>
        <v>PREDIABETES</v>
      </c>
      <c r="T587" s="14">
        <v>1997</v>
      </c>
      <c r="U587" s="15" t="s">
        <v>10</v>
      </c>
      <c r="V587" s="15">
        <v>14</v>
      </c>
      <c r="W587" s="35" t="str">
        <f t="shared" si="57"/>
        <v>14-Jul-1997</v>
      </c>
      <c r="X587" s="28"/>
      <c r="Y587" s="44">
        <f t="shared" si="60"/>
        <v>25</v>
      </c>
      <c r="AA587" s="45">
        <v>5080.1000000000004</v>
      </c>
      <c r="AB587" s="15" t="s">
        <v>42</v>
      </c>
      <c r="AC587" s="75" t="s">
        <v>12</v>
      </c>
    </row>
    <row r="588" spans="1:29" ht="15.6" x14ac:dyDescent="0.3">
      <c r="A588" s="1" t="s">
        <v>2971</v>
      </c>
      <c r="C588" s="46" t="s">
        <v>4721</v>
      </c>
      <c r="D588" s="46" t="s">
        <v>5760</v>
      </c>
      <c r="E588" s="46" t="s">
        <v>5759</v>
      </c>
      <c r="G588" s="50">
        <v>0</v>
      </c>
      <c r="I588" s="14" t="s">
        <v>2380</v>
      </c>
      <c r="J588" s="15" t="s">
        <v>2380</v>
      </c>
      <c r="K588" s="66" t="str">
        <f t="shared" si="58"/>
        <v>No</v>
      </c>
      <c r="L588" s="66" t="str">
        <f t="shared" si="59"/>
        <v>No</v>
      </c>
      <c r="N588" s="14">
        <v>51.33</v>
      </c>
      <c r="O588" s="20" t="str">
        <f t="shared" si="55"/>
        <v>OBESITY</v>
      </c>
      <c r="Q588" s="15">
        <v>7</v>
      </c>
      <c r="R588" s="20" t="str">
        <f t="shared" si="56"/>
        <v>DIABETES</v>
      </c>
      <c r="T588" s="14">
        <v>1999</v>
      </c>
      <c r="U588" s="15" t="s">
        <v>18</v>
      </c>
      <c r="V588" s="15">
        <v>19</v>
      </c>
      <c r="W588" s="35" t="str">
        <f t="shared" si="57"/>
        <v>19-Jun-1999</v>
      </c>
      <c r="X588" s="28"/>
      <c r="Y588" s="44">
        <f t="shared" si="60"/>
        <v>23</v>
      </c>
      <c r="AA588" s="45">
        <v>5087.92</v>
      </c>
      <c r="AB588" s="15" t="s">
        <v>535</v>
      </c>
      <c r="AC588" s="75" t="s">
        <v>11</v>
      </c>
    </row>
    <row r="589" spans="1:29" ht="15.6" x14ac:dyDescent="0.3">
      <c r="A589" s="1" t="s">
        <v>2972</v>
      </c>
      <c r="C589" s="46" t="s">
        <v>4721</v>
      </c>
      <c r="D589" s="46" t="s">
        <v>5762</v>
      </c>
      <c r="E589" s="46" t="s">
        <v>5761</v>
      </c>
      <c r="G589" s="14">
        <v>1</v>
      </c>
      <c r="I589" s="14" t="s">
        <v>2380</v>
      </c>
      <c r="J589" s="15" t="s">
        <v>2382</v>
      </c>
      <c r="K589" s="66" t="str">
        <f t="shared" si="58"/>
        <v>No</v>
      </c>
      <c r="L589" s="66" t="str">
        <f t="shared" si="59"/>
        <v>Yes</v>
      </c>
      <c r="N589" s="14">
        <v>30.59</v>
      </c>
      <c r="O589" s="20" t="str">
        <f t="shared" si="55"/>
        <v>OBESITY</v>
      </c>
      <c r="Q589" s="15">
        <v>5.56</v>
      </c>
      <c r="R589" s="20" t="str">
        <f t="shared" si="56"/>
        <v>NORMAL</v>
      </c>
      <c r="T589" s="14">
        <v>1987</v>
      </c>
      <c r="U589" s="15" t="s">
        <v>15</v>
      </c>
      <c r="V589" s="15">
        <v>18</v>
      </c>
      <c r="W589" s="35" t="str">
        <f t="shared" si="57"/>
        <v>18-Nov-1987</v>
      </c>
      <c r="X589" s="28"/>
      <c r="Y589" s="44">
        <f t="shared" si="60"/>
        <v>35</v>
      </c>
      <c r="AA589" s="45">
        <v>5116.5</v>
      </c>
      <c r="AB589" s="15" t="s">
        <v>23</v>
      </c>
      <c r="AC589" s="75" t="s">
        <v>11</v>
      </c>
    </row>
    <row r="590" spans="1:29" ht="15.6" x14ac:dyDescent="0.3">
      <c r="A590" s="1" t="s">
        <v>2973</v>
      </c>
      <c r="C590" s="46" t="s">
        <v>5596</v>
      </c>
      <c r="D590" s="46" t="s">
        <v>5763</v>
      </c>
      <c r="E590" s="46" t="s">
        <v>4873</v>
      </c>
      <c r="G590" s="50">
        <v>0</v>
      </c>
      <c r="I590" s="14" t="s">
        <v>2380</v>
      </c>
      <c r="J590" s="15" t="s">
        <v>2380</v>
      </c>
      <c r="K590" s="66" t="str">
        <f t="shared" si="58"/>
        <v>No</v>
      </c>
      <c r="L590" s="66" t="str">
        <f t="shared" si="59"/>
        <v>No</v>
      </c>
      <c r="N590" s="14">
        <v>39.229999999999997</v>
      </c>
      <c r="O590" s="20" t="str">
        <f t="shared" si="55"/>
        <v>OBESITY</v>
      </c>
      <c r="Q590" s="15">
        <v>8.4499999999999993</v>
      </c>
      <c r="R590" s="20" t="str">
        <f t="shared" si="56"/>
        <v>DIABETES</v>
      </c>
      <c r="T590" s="14">
        <v>1988</v>
      </c>
      <c r="U590" s="15" t="s">
        <v>15</v>
      </c>
      <c r="V590" s="15">
        <v>1</v>
      </c>
      <c r="W590" s="35" t="str">
        <f t="shared" si="57"/>
        <v>1-Nov-1988</v>
      </c>
      <c r="X590" s="28"/>
      <c r="Y590" s="44">
        <f t="shared" si="60"/>
        <v>34</v>
      </c>
      <c r="AA590" s="45">
        <v>5124.1899999999996</v>
      </c>
      <c r="AB590" s="15" t="s">
        <v>13</v>
      </c>
      <c r="AC590" s="75" t="s">
        <v>11</v>
      </c>
    </row>
    <row r="591" spans="1:29" ht="15.6" x14ac:dyDescent="0.3">
      <c r="A591" s="1" t="s">
        <v>2974</v>
      </c>
      <c r="C591" s="46" t="s">
        <v>4721</v>
      </c>
      <c r="D591" s="46" t="s">
        <v>5765</v>
      </c>
      <c r="E591" s="46" t="s">
        <v>5764</v>
      </c>
      <c r="G591" s="50">
        <v>0</v>
      </c>
      <c r="I591" s="14" t="s">
        <v>2382</v>
      </c>
      <c r="J591" s="15" t="s">
        <v>2380</v>
      </c>
      <c r="K591" s="66" t="str">
        <f t="shared" si="58"/>
        <v>Yes</v>
      </c>
      <c r="L591" s="66" t="str">
        <f t="shared" si="59"/>
        <v>No</v>
      </c>
      <c r="N591" s="14">
        <v>19.094999999999999</v>
      </c>
      <c r="O591" s="20" t="str">
        <f t="shared" si="55"/>
        <v>NORMAL WEIGHT</v>
      </c>
      <c r="Q591" s="15">
        <v>6.19</v>
      </c>
      <c r="R591" s="20" t="str">
        <f t="shared" si="56"/>
        <v>PREDIABETES</v>
      </c>
      <c r="T591" s="14">
        <v>1987</v>
      </c>
      <c r="U591" s="15" t="s">
        <v>20</v>
      </c>
      <c r="V591" s="15">
        <v>13</v>
      </c>
      <c r="W591" s="35" t="str">
        <f t="shared" si="57"/>
        <v>13-Sep-1987</v>
      </c>
      <c r="X591" s="28"/>
      <c r="Y591" s="44">
        <f t="shared" si="60"/>
        <v>35</v>
      </c>
      <c r="AA591" s="45">
        <v>5125.22</v>
      </c>
      <c r="AB591" s="15" t="s">
        <v>23</v>
      </c>
      <c r="AC591" s="75" t="s">
        <v>16</v>
      </c>
    </row>
    <row r="592" spans="1:29" ht="15.6" x14ac:dyDescent="0.3">
      <c r="A592" s="1" t="s">
        <v>2975</v>
      </c>
      <c r="C592" s="46" t="s">
        <v>4724</v>
      </c>
      <c r="D592" s="46" t="s">
        <v>5209</v>
      </c>
      <c r="E592" s="46" t="s">
        <v>5766</v>
      </c>
      <c r="G592" s="50">
        <v>0</v>
      </c>
      <c r="I592" s="14" t="s">
        <v>2380</v>
      </c>
      <c r="J592" s="15" t="s">
        <v>2380</v>
      </c>
      <c r="K592" s="66" t="str">
        <f t="shared" si="58"/>
        <v>No</v>
      </c>
      <c r="L592" s="66" t="str">
        <f t="shared" si="59"/>
        <v>No</v>
      </c>
      <c r="N592" s="14">
        <v>49.72</v>
      </c>
      <c r="O592" s="20" t="str">
        <f t="shared" si="55"/>
        <v>OBESITY</v>
      </c>
      <c r="Q592" s="15">
        <v>7.71</v>
      </c>
      <c r="R592" s="20" t="str">
        <f t="shared" si="56"/>
        <v>DIABETES</v>
      </c>
      <c r="T592" s="14">
        <v>1988</v>
      </c>
      <c r="U592" s="15" t="s">
        <v>20</v>
      </c>
      <c r="V592" s="15">
        <v>15</v>
      </c>
      <c r="W592" s="35" t="str">
        <f t="shared" si="57"/>
        <v>15-Sep-1988</v>
      </c>
      <c r="X592" s="28"/>
      <c r="Y592" s="44">
        <f t="shared" si="60"/>
        <v>34</v>
      </c>
      <c r="AA592" s="45">
        <v>5136.75</v>
      </c>
      <c r="AB592" s="15" t="s">
        <v>13</v>
      </c>
      <c r="AC592" s="75" t="s">
        <v>11</v>
      </c>
    </row>
    <row r="593" spans="1:29" ht="15.6" x14ac:dyDescent="0.3">
      <c r="A593" s="1" t="s">
        <v>2976</v>
      </c>
      <c r="C593" s="46" t="s">
        <v>4721</v>
      </c>
      <c r="D593" s="46" t="s">
        <v>5767</v>
      </c>
      <c r="E593" s="46" t="s">
        <v>4851</v>
      </c>
      <c r="G593" s="14">
        <v>1</v>
      </c>
      <c r="I593" s="14" t="s">
        <v>2382</v>
      </c>
      <c r="J593" s="15" t="s">
        <v>2380</v>
      </c>
      <c r="K593" s="66" t="str">
        <f t="shared" si="58"/>
        <v>Yes</v>
      </c>
      <c r="L593" s="66" t="str">
        <f t="shared" si="59"/>
        <v>No</v>
      </c>
      <c r="N593" s="14">
        <v>21.754999999999999</v>
      </c>
      <c r="O593" s="20" t="str">
        <f t="shared" si="55"/>
        <v>NORMAL WEIGHT</v>
      </c>
      <c r="Q593" s="15">
        <v>4.63</v>
      </c>
      <c r="R593" s="20" t="str">
        <f t="shared" si="56"/>
        <v>NORMAL</v>
      </c>
      <c r="T593" s="14">
        <v>1993</v>
      </c>
      <c r="U593" s="15" t="s">
        <v>30</v>
      </c>
      <c r="V593" s="15">
        <v>10</v>
      </c>
      <c r="W593" s="35" t="str">
        <f t="shared" si="57"/>
        <v>10-Dec-1993</v>
      </c>
      <c r="X593" s="28"/>
      <c r="Y593" s="44">
        <f t="shared" si="60"/>
        <v>29</v>
      </c>
      <c r="AA593" s="45">
        <v>5138.26</v>
      </c>
      <c r="AB593" s="15" t="s">
        <v>13</v>
      </c>
      <c r="AC593" s="75" t="s">
        <v>11</v>
      </c>
    </row>
    <row r="594" spans="1:29" ht="15.6" x14ac:dyDescent="0.3">
      <c r="A594" s="1" t="s">
        <v>2977</v>
      </c>
      <c r="C594" s="46" t="s">
        <v>4721</v>
      </c>
      <c r="D594" s="46" t="s">
        <v>5769</v>
      </c>
      <c r="E594" s="46" t="s">
        <v>5768</v>
      </c>
      <c r="G594" s="50">
        <v>0</v>
      </c>
      <c r="I594" s="14" t="s">
        <v>2380</v>
      </c>
      <c r="J594" s="15" t="s">
        <v>2380</v>
      </c>
      <c r="K594" s="66" t="str">
        <f t="shared" si="58"/>
        <v>No</v>
      </c>
      <c r="L594" s="66" t="str">
        <f t="shared" si="59"/>
        <v>No</v>
      </c>
      <c r="N594" s="14">
        <v>48.39</v>
      </c>
      <c r="O594" s="20" t="str">
        <f t="shared" si="55"/>
        <v>OBESITY</v>
      </c>
      <c r="Q594" s="15">
        <v>4.6100000000000003</v>
      </c>
      <c r="R594" s="20" t="str">
        <f t="shared" si="56"/>
        <v>NORMAL</v>
      </c>
      <c r="T594" s="14">
        <v>1984</v>
      </c>
      <c r="U594" s="15" t="s">
        <v>35</v>
      </c>
      <c r="V594" s="15">
        <v>22</v>
      </c>
      <c r="W594" s="35" t="str">
        <f t="shared" si="57"/>
        <v>22-Aug-1984</v>
      </c>
      <c r="X594" s="28"/>
      <c r="Y594" s="44">
        <f t="shared" si="60"/>
        <v>38</v>
      </c>
      <c r="AA594" s="45">
        <v>5144.18</v>
      </c>
      <c r="AB594" s="15" t="s">
        <v>13</v>
      </c>
      <c r="AC594" s="75" t="s">
        <v>11</v>
      </c>
    </row>
    <row r="595" spans="1:29" ht="15.6" x14ac:dyDescent="0.3">
      <c r="A595" s="1" t="s">
        <v>2978</v>
      </c>
      <c r="C595" s="46" t="s">
        <v>5596</v>
      </c>
      <c r="D595" s="46" t="s">
        <v>5771</v>
      </c>
      <c r="E595" s="46" t="s">
        <v>5770</v>
      </c>
      <c r="G595" s="14">
        <v>1</v>
      </c>
      <c r="I595" s="14" t="s">
        <v>2380</v>
      </c>
      <c r="J595" s="15" t="s">
        <v>2382</v>
      </c>
      <c r="K595" s="66" t="str">
        <f t="shared" si="58"/>
        <v>No</v>
      </c>
      <c r="L595" s="66" t="str">
        <f t="shared" si="59"/>
        <v>Yes</v>
      </c>
      <c r="N595" s="14">
        <v>47.15</v>
      </c>
      <c r="O595" s="20" t="str">
        <f t="shared" si="55"/>
        <v>OBESITY</v>
      </c>
      <c r="Q595" s="15">
        <v>9.5299999999999994</v>
      </c>
      <c r="R595" s="20" t="str">
        <f t="shared" si="56"/>
        <v>DIABETES</v>
      </c>
      <c r="T595" s="14">
        <v>1990</v>
      </c>
      <c r="U595" s="15" t="s">
        <v>35</v>
      </c>
      <c r="V595" s="15">
        <v>22</v>
      </c>
      <c r="W595" s="35" t="str">
        <f t="shared" si="57"/>
        <v>22-Aug-1990</v>
      </c>
      <c r="X595" s="28"/>
      <c r="Y595" s="44">
        <f t="shared" si="60"/>
        <v>32</v>
      </c>
      <c r="AA595" s="45">
        <v>5148.55</v>
      </c>
      <c r="AB595" s="15" t="s">
        <v>247</v>
      </c>
      <c r="AC595" s="75" t="s">
        <v>11</v>
      </c>
    </row>
    <row r="596" spans="1:29" ht="15.6" x14ac:dyDescent="0.3">
      <c r="A596" s="1" t="s">
        <v>2979</v>
      </c>
      <c r="C596" s="46" t="s">
        <v>4721</v>
      </c>
      <c r="D596" s="46" t="s">
        <v>5773</v>
      </c>
      <c r="E596" s="46" t="s">
        <v>5772</v>
      </c>
      <c r="G596" s="14">
        <v>2</v>
      </c>
      <c r="I596" s="14" t="s">
        <v>2380</v>
      </c>
      <c r="J596" s="15" t="s">
        <v>2382</v>
      </c>
      <c r="K596" s="66" t="str">
        <f t="shared" si="58"/>
        <v>No</v>
      </c>
      <c r="L596" s="66" t="str">
        <f t="shared" si="59"/>
        <v>Yes</v>
      </c>
      <c r="N596" s="14">
        <v>47.59</v>
      </c>
      <c r="O596" s="20" t="str">
        <f t="shared" si="55"/>
        <v>OBESITY</v>
      </c>
      <c r="Q596" s="15">
        <v>11.43</v>
      </c>
      <c r="R596" s="20" t="str">
        <f t="shared" si="56"/>
        <v>DIABETES</v>
      </c>
      <c r="T596" s="14">
        <v>1990</v>
      </c>
      <c r="U596" s="15" t="s">
        <v>37</v>
      </c>
      <c r="V596" s="15">
        <v>9</v>
      </c>
      <c r="W596" s="35" t="str">
        <f t="shared" si="57"/>
        <v>9-Oct-1990</v>
      </c>
      <c r="X596" s="28"/>
      <c r="Y596" s="44">
        <f t="shared" si="60"/>
        <v>32</v>
      </c>
      <c r="AA596" s="45">
        <v>5152.13</v>
      </c>
      <c r="AB596" s="15" t="s">
        <v>42</v>
      </c>
      <c r="AC596" s="75" t="s">
        <v>11</v>
      </c>
    </row>
    <row r="597" spans="1:29" ht="15.6" x14ac:dyDescent="0.3">
      <c r="A597" s="1" t="s">
        <v>2980</v>
      </c>
      <c r="C597" s="46" t="s">
        <v>4724</v>
      </c>
      <c r="D597" s="46" t="s">
        <v>5775</v>
      </c>
      <c r="E597" s="46" t="s">
        <v>5774</v>
      </c>
      <c r="G597" s="14">
        <v>1</v>
      </c>
      <c r="I597" s="14" t="s">
        <v>2380</v>
      </c>
      <c r="J597" s="15" t="s">
        <v>2382</v>
      </c>
      <c r="K597" s="66" t="str">
        <f t="shared" si="58"/>
        <v>No</v>
      </c>
      <c r="L597" s="66" t="str">
        <f t="shared" si="59"/>
        <v>Yes</v>
      </c>
      <c r="N597" s="14">
        <v>39.81</v>
      </c>
      <c r="O597" s="20" t="str">
        <f t="shared" si="55"/>
        <v>OBESITY</v>
      </c>
      <c r="Q597" s="15">
        <v>7.65</v>
      </c>
      <c r="R597" s="20" t="str">
        <f t="shared" si="56"/>
        <v>DIABETES</v>
      </c>
      <c r="T597" s="14">
        <v>1991</v>
      </c>
      <c r="U597" s="15" t="s">
        <v>35</v>
      </c>
      <c r="V597" s="15">
        <v>29</v>
      </c>
      <c r="W597" s="35" t="str">
        <f t="shared" si="57"/>
        <v>29-Aug-1991</v>
      </c>
      <c r="X597" s="28"/>
      <c r="Y597" s="44">
        <f t="shared" si="60"/>
        <v>31</v>
      </c>
      <c r="AA597" s="45">
        <v>5166.96</v>
      </c>
      <c r="AB597" s="15" t="s">
        <v>23</v>
      </c>
      <c r="AC597" s="75" t="s">
        <v>11</v>
      </c>
    </row>
    <row r="598" spans="1:29" ht="15.6" x14ac:dyDescent="0.3">
      <c r="A598" s="1" t="s">
        <v>2981</v>
      </c>
      <c r="C598" s="46" t="s">
        <v>4724</v>
      </c>
      <c r="D598" s="46" t="s">
        <v>5777</v>
      </c>
      <c r="E598" s="46" t="s">
        <v>5776</v>
      </c>
      <c r="G598" s="50">
        <v>0</v>
      </c>
      <c r="I598" s="14" t="s">
        <v>2380</v>
      </c>
      <c r="J598" s="15" t="s">
        <v>2382</v>
      </c>
      <c r="K598" s="66" t="str">
        <f t="shared" si="58"/>
        <v>No</v>
      </c>
      <c r="L598" s="66" t="str">
        <f t="shared" si="59"/>
        <v>Yes</v>
      </c>
      <c r="N598" s="14">
        <v>31.02</v>
      </c>
      <c r="O598" s="20" t="str">
        <f t="shared" si="55"/>
        <v>OBESITY</v>
      </c>
      <c r="Q598" s="15">
        <v>5.87</v>
      </c>
      <c r="R598" s="20" t="str">
        <f t="shared" si="56"/>
        <v>PREDIABETES</v>
      </c>
      <c r="T598" s="14">
        <v>1984</v>
      </c>
      <c r="U598" s="15" t="s">
        <v>37</v>
      </c>
      <c r="V598" s="15">
        <v>16</v>
      </c>
      <c r="W598" s="35" t="str">
        <f t="shared" si="57"/>
        <v>16-Oct-1984</v>
      </c>
      <c r="X598" s="28"/>
      <c r="Y598" s="44">
        <f t="shared" si="60"/>
        <v>38</v>
      </c>
      <c r="AA598" s="45">
        <v>5177.12</v>
      </c>
      <c r="AB598" s="15" t="s">
        <v>13</v>
      </c>
      <c r="AC598" s="75" t="s">
        <v>11</v>
      </c>
    </row>
    <row r="599" spans="1:29" ht="15.6" x14ac:dyDescent="0.3">
      <c r="A599" s="1" t="s">
        <v>2982</v>
      </c>
      <c r="C599" s="46" t="s">
        <v>4721</v>
      </c>
      <c r="D599" s="46" t="s">
        <v>5779</v>
      </c>
      <c r="E599" s="46" t="s">
        <v>5778</v>
      </c>
      <c r="G599" s="14">
        <v>1</v>
      </c>
      <c r="I599" s="14" t="s">
        <v>2382</v>
      </c>
      <c r="J599" s="15" t="s">
        <v>2382</v>
      </c>
      <c r="K599" s="66" t="str">
        <f t="shared" si="58"/>
        <v>Yes</v>
      </c>
      <c r="L599" s="66" t="str">
        <f t="shared" si="59"/>
        <v>Yes</v>
      </c>
      <c r="N599" s="14">
        <v>24.75</v>
      </c>
      <c r="O599" s="20" t="str">
        <f t="shared" si="55"/>
        <v>NORMAL WEIGHT</v>
      </c>
      <c r="Q599" s="15">
        <v>4.3600000000000003</v>
      </c>
      <c r="R599" s="20" t="str">
        <f t="shared" si="56"/>
        <v>NORMAL</v>
      </c>
      <c r="T599" s="14">
        <v>1979</v>
      </c>
      <c r="U599" s="15" t="s">
        <v>20</v>
      </c>
      <c r="V599" s="15">
        <v>12</v>
      </c>
      <c r="W599" s="35" t="str">
        <f t="shared" si="57"/>
        <v>12-Sep-1979</v>
      </c>
      <c r="X599" s="28"/>
      <c r="Y599" s="44">
        <f t="shared" si="60"/>
        <v>43</v>
      </c>
      <c r="AA599" s="45">
        <v>5195.58</v>
      </c>
      <c r="AB599" s="15" t="s">
        <v>13</v>
      </c>
      <c r="AC599" s="75" t="s">
        <v>11</v>
      </c>
    </row>
    <row r="600" spans="1:29" ht="15.6" x14ac:dyDescent="0.3">
      <c r="A600" s="1" t="s">
        <v>2983</v>
      </c>
      <c r="C600" s="46" t="s">
        <v>4721</v>
      </c>
      <c r="D600" s="46" t="s">
        <v>5781</v>
      </c>
      <c r="E600" s="46" t="s">
        <v>5780</v>
      </c>
      <c r="G600" s="14">
        <v>3</v>
      </c>
      <c r="I600" s="14" t="s">
        <v>2380</v>
      </c>
      <c r="J600" s="15" t="s">
        <v>2380</v>
      </c>
      <c r="K600" s="66" t="str">
        <f t="shared" si="58"/>
        <v>No</v>
      </c>
      <c r="L600" s="66" t="str">
        <f t="shared" si="59"/>
        <v>No</v>
      </c>
      <c r="N600" s="14">
        <v>30.114999999999998</v>
      </c>
      <c r="O600" s="20" t="str">
        <f t="shared" si="55"/>
        <v>OBESITY</v>
      </c>
      <c r="Q600" s="15">
        <v>10.119999999999999</v>
      </c>
      <c r="R600" s="20" t="str">
        <f t="shared" si="56"/>
        <v>DIABETES</v>
      </c>
      <c r="T600" s="14">
        <v>2004</v>
      </c>
      <c r="U600" s="15" t="s">
        <v>18</v>
      </c>
      <c r="V600" s="15">
        <v>6</v>
      </c>
      <c r="W600" s="35" t="str">
        <f t="shared" si="57"/>
        <v>6-Jun-2004</v>
      </c>
      <c r="X600" s="28"/>
      <c r="Y600" s="44">
        <f t="shared" si="60"/>
        <v>19</v>
      </c>
      <c r="AA600" s="45">
        <v>5198.6899999999996</v>
      </c>
      <c r="AB600" s="15" t="s">
        <v>632</v>
      </c>
      <c r="AC600" s="75" t="s">
        <v>11</v>
      </c>
    </row>
    <row r="601" spans="1:29" ht="15.6" x14ac:dyDescent="0.3">
      <c r="A601" s="1" t="s">
        <v>2984</v>
      </c>
      <c r="C601" s="46" t="s">
        <v>4724</v>
      </c>
      <c r="D601" s="46" t="s">
        <v>5783</v>
      </c>
      <c r="E601" s="46" t="s">
        <v>5782</v>
      </c>
      <c r="G601" s="14">
        <v>1</v>
      </c>
      <c r="I601" s="14" t="s">
        <v>2382</v>
      </c>
      <c r="J601" s="15" t="s">
        <v>2380</v>
      </c>
      <c r="K601" s="66" t="str">
        <f t="shared" si="58"/>
        <v>Yes</v>
      </c>
      <c r="L601" s="66" t="str">
        <f t="shared" si="59"/>
        <v>No</v>
      </c>
      <c r="N601" s="14">
        <v>26.03</v>
      </c>
      <c r="O601" s="20" t="str">
        <f t="shared" si="55"/>
        <v>OVERWEIGHT</v>
      </c>
      <c r="Q601" s="15">
        <v>4.01</v>
      </c>
      <c r="R601" s="20" t="str">
        <f t="shared" si="56"/>
        <v>NORMAL</v>
      </c>
      <c r="T601" s="14">
        <v>1983</v>
      </c>
      <c r="U601" s="15" t="s">
        <v>37</v>
      </c>
      <c r="V601" s="15">
        <v>24</v>
      </c>
      <c r="W601" s="35" t="str">
        <f t="shared" si="57"/>
        <v>24-Oct-1983</v>
      </c>
      <c r="X601" s="28"/>
      <c r="Y601" s="44">
        <f t="shared" si="60"/>
        <v>39</v>
      </c>
      <c r="AA601" s="45">
        <v>5207.97</v>
      </c>
      <c r="AB601" s="15" t="s">
        <v>23</v>
      </c>
      <c r="AC601" s="75" t="s">
        <v>11</v>
      </c>
    </row>
    <row r="602" spans="1:29" ht="15.6" x14ac:dyDescent="0.3">
      <c r="A602" s="1" t="s">
        <v>2985</v>
      </c>
      <c r="C602" s="46" t="s">
        <v>4721</v>
      </c>
      <c r="D602" s="46" t="s">
        <v>5785</v>
      </c>
      <c r="E602" s="46" t="s">
        <v>5784</v>
      </c>
      <c r="G602" s="14">
        <v>1</v>
      </c>
      <c r="I602" s="14" t="s">
        <v>2382</v>
      </c>
      <c r="J602" s="15" t="s">
        <v>2382</v>
      </c>
      <c r="K602" s="66" t="str">
        <f t="shared" si="58"/>
        <v>Yes</v>
      </c>
      <c r="L602" s="66" t="str">
        <f t="shared" si="59"/>
        <v>Yes</v>
      </c>
      <c r="N602" s="14">
        <v>20.045000000000002</v>
      </c>
      <c r="O602" s="20" t="str">
        <f t="shared" si="55"/>
        <v>NORMAL WEIGHT</v>
      </c>
      <c r="Q602" s="15">
        <v>4.7699999999999996</v>
      </c>
      <c r="R602" s="20" t="str">
        <f t="shared" si="56"/>
        <v>NORMAL</v>
      </c>
      <c r="T602" s="14">
        <v>1993</v>
      </c>
      <c r="U602" s="15" t="s">
        <v>18</v>
      </c>
      <c r="V602" s="15">
        <v>17</v>
      </c>
      <c r="W602" s="35" t="str">
        <f t="shared" si="57"/>
        <v>17-Jun-1993</v>
      </c>
      <c r="X602" s="28"/>
      <c r="Y602" s="44">
        <f t="shared" si="60"/>
        <v>29</v>
      </c>
      <c r="AA602" s="45">
        <v>5209.58</v>
      </c>
      <c r="AB602" s="15" t="s">
        <v>356</v>
      </c>
      <c r="AC602" s="75" t="s">
        <v>12</v>
      </c>
    </row>
    <row r="603" spans="1:29" ht="15.6" x14ac:dyDescent="0.3">
      <c r="A603" s="1" t="s">
        <v>2986</v>
      </c>
      <c r="C603" s="46" t="s">
        <v>5596</v>
      </c>
      <c r="D603" s="46" t="s">
        <v>5091</v>
      </c>
      <c r="E603" s="46" t="s">
        <v>5786</v>
      </c>
      <c r="G603" s="50">
        <v>0</v>
      </c>
      <c r="I603" s="14" t="s">
        <v>2380</v>
      </c>
      <c r="J603" s="15" t="s">
        <v>2380</v>
      </c>
      <c r="K603" s="66" t="str">
        <f t="shared" si="58"/>
        <v>No</v>
      </c>
      <c r="L603" s="66" t="str">
        <f t="shared" si="59"/>
        <v>No</v>
      </c>
      <c r="N603" s="14">
        <v>40.24</v>
      </c>
      <c r="O603" s="20" t="str">
        <f t="shared" si="55"/>
        <v>OBESITY</v>
      </c>
      <c r="Q603" s="15">
        <v>6.83</v>
      </c>
      <c r="R603" s="20" t="str">
        <f t="shared" si="56"/>
        <v>DIABETES</v>
      </c>
      <c r="T603" s="14">
        <v>1999</v>
      </c>
      <c r="U603" s="15" t="s">
        <v>30</v>
      </c>
      <c r="V603" s="15">
        <v>1</v>
      </c>
      <c r="W603" s="35" t="str">
        <f t="shared" si="57"/>
        <v>1-Dec-1999</v>
      </c>
      <c r="X603" s="28"/>
      <c r="Y603" s="44">
        <f t="shared" si="60"/>
        <v>23</v>
      </c>
      <c r="AA603" s="45">
        <v>5213.22</v>
      </c>
      <c r="AB603" s="15" t="s">
        <v>23</v>
      </c>
      <c r="AC603" s="75" t="s">
        <v>11</v>
      </c>
    </row>
    <row r="604" spans="1:29" ht="15.6" x14ac:dyDescent="0.3">
      <c r="A604" s="1" t="s">
        <v>2987</v>
      </c>
      <c r="C604" s="46" t="s">
        <v>5596</v>
      </c>
      <c r="D604" s="46" t="s">
        <v>5788</v>
      </c>
      <c r="E604" s="46" t="s">
        <v>5787</v>
      </c>
      <c r="G604" s="14">
        <v>1</v>
      </c>
      <c r="I604" s="14" t="s">
        <v>2380</v>
      </c>
      <c r="J604" s="15" t="s">
        <v>2382</v>
      </c>
      <c r="K604" s="66" t="str">
        <f t="shared" si="58"/>
        <v>No</v>
      </c>
      <c r="L604" s="66" t="str">
        <f t="shared" si="59"/>
        <v>Yes</v>
      </c>
      <c r="N604" s="14">
        <v>43.15</v>
      </c>
      <c r="O604" s="20" t="str">
        <f t="shared" si="55"/>
        <v>OBESITY</v>
      </c>
      <c r="Q604" s="15">
        <v>6.14</v>
      </c>
      <c r="R604" s="20" t="str">
        <f t="shared" si="56"/>
        <v>PREDIABETES</v>
      </c>
      <c r="T604" s="14">
        <v>1995</v>
      </c>
      <c r="U604" s="15" t="s">
        <v>18</v>
      </c>
      <c r="V604" s="15">
        <v>6</v>
      </c>
      <c r="W604" s="35" t="str">
        <f t="shared" si="57"/>
        <v>6-Jun-1995</v>
      </c>
      <c r="X604" s="28"/>
      <c r="Y604" s="44">
        <f t="shared" si="60"/>
        <v>28</v>
      </c>
      <c r="AA604" s="45">
        <v>5216.4799999999996</v>
      </c>
      <c r="AB604" s="15" t="s">
        <v>200</v>
      </c>
      <c r="AC604" s="75" t="s">
        <v>11</v>
      </c>
    </row>
    <row r="605" spans="1:29" ht="15.6" x14ac:dyDescent="0.3">
      <c r="A605" s="1" t="s">
        <v>2988</v>
      </c>
      <c r="C605" s="46" t="s">
        <v>4724</v>
      </c>
      <c r="D605" s="46" t="s">
        <v>5751</v>
      </c>
      <c r="E605" s="46" t="s">
        <v>5789</v>
      </c>
      <c r="G605" s="14">
        <v>1</v>
      </c>
      <c r="I605" s="14" t="s">
        <v>2382</v>
      </c>
      <c r="J605" s="15" t="s">
        <v>2380</v>
      </c>
      <c r="K605" s="66" t="str">
        <f t="shared" si="58"/>
        <v>Yes</v>
      </c>
      <c r="L605" s="66" t="str">
        <f t="shared" si="59"/>
        <v>No</v>
      </c>
      <c r="N605" s="14">
        <v>27.7</v>
      </c>
      <c r="O605" s="20" t="str">
        <f t="shared" si="55"/>
        <v>OVERWEIGHT</v>
      </c>
      <c r="Q605" s="15">
        <v>5.6</v>
      </c>
      <c r="R605" s="20" t="str">
        <f t="shared" si="56"/>
        <v>NORMAL</v>
      </c>
      <c r="T605" s="14">
        <v>1987</v>
      </c>
      <c r="U605" s="15" t="s">
        <v>18</v>
      </c>
      <c r="V605" s="15">
        <v>29</v>
      </c>
      <c r="W605" s="35" t="str">
        <f t="shared" si="57"/>
        <v>29-Jun-1987</v>
      </c>
      <c r="X605" s="28"/>
      <c r="Y605" s="44">
        <f t="shared" si="60"/>
        <v>35</v>
      </c>
      <c r="AA605" s="45">
        <v>5227.99</v>
      </c>
      <c r="AB605" s="15" t="s">
        <v>247</v>
      </c>
      <c r="AC605" s="75" t="s">
        <v>11</v>
      </c>
    </row>
    <row r="606" spans="1:29" ht="15.6" x14ac:dyDescent="0.3">
      <c r="A606" s="1" t="s">
        <v>2989</v>
      </c>
      <c r="C606" s="46" t="s">
        <v>4724</v>
      </c>
      <c r="D606" s="46" t="s">
        <v>5790</v>
      </c>
      <c r="E606" s="46" t="s">
        <v>4943</v>
      </c>
      <c r="G606" s="14">
        <v>2</v>
      </c>
      <c r="I606" s="14" t="s">
        <v>2380</v>
      </c>
      <c r="J606" s="15" t="s">
        <v>2380</v>
      </c>
      <c r="K606" s="66" t="str">
        <f t="shared" si="58"/>
        <v>No</v>
      </c>
      <c r="L606" s="66" t="str">
        <f t="shared" si="59"/>
        <v>No</v>
      </c>
      <c r="N606" s="14">
        <v>45.68</v>
      </c>
      <c r="O606" s="20" t="str">
        <f t="shared" si="55"/>
        <v>OBESITY</v>
      </c>
      <c r="Q606" s="15">
        <v>4.8</v>
      </c>
      <c r="R606" s="20" t="str">
        <f t="shared" si="56"/>
        <v>NORMAL</v>
      </c>
      <c r="T606" s="14">
        <v>1987</v>
      </c>
      <c r="U606" s="15" t="s">
        <v>30</v>
      </c>
      <c r="V606" s="15">
        <v>26</v>
      </c>
      <c r="W606" s="35" t="str">
        <f t="shared" si="57"/>
        <v>26-Dec-1987</v>
      </c>
      <c r="X606" s="28"/>
      <c r="Y606" s="44">
        <f t="shared" si="60"/>
        <v>35</v>
      </c>
      <c r="AA606" s="45">
        <v>5240.7700000000004</v>
      </c>
      <c r="AB606" s="15" t="s">
        <v>42</v>
      </c>
      <c r="AC606" s="75" t="s">
        <v>11</v>
      </c>
    </row>
    <row r="607" spans="1:29" ht="15.6" x14ac:dyDescent="0.3">
      <c r="A607" s="1" t="s">
        <v>2990</v>
      </c>
      <c r="C607" s="46" t="s">
        <v>4724</v>
      </c>
      <c r="D607" s="46" t="s">
        <v>5792</v>
      </c>
      <c r="E607" s="46" t="s">
        <v>5791</v>
      </c>
      <c r="G607" s="50">
        <v>0</v>
      </c>
      <c r="I607" s="14" t="s">
        <v>2382</v>
      </c>
      <c r="J607" s="15" t="s">
        <v>2380</v>
      </c>
      <c r="K607" s="66" t="str">
        <f t="shared" si="58"/>
        <v>Yes</v>
      </c>
      <c r="L607" s="66" t="str">
        <f t="shared" si="59"/>
        <v>No</v>
      </c>
      <c r="N607" s="14">
        <v>27.3</v>
      </c>
      <c r="O607" s="20" t="str">
        <f t="shared" si="55"/>
        <v>OVERWEIGHT</v>
      </c>
      <c r="Q607" s="15">
        <v>11.89</v>
      </c>
      <c r="R607" s="20" t="str">
        <f t="shared" si="56"/>
        <v>DIABETES</v>
      </c>
      <c r="T607" s="14">
        <v>1987</v>
      </c>
      <c r="U607" s="15" t="s">
        <v>10</v>
      </c>
      <c r="V607" s="15">
        <v>5</v>
      </c>
      <c r="W607" s="35" t="str">
        <f t="shared" si="57"/>
        <v>5-Jul-1987</v>
      </c>
      <c r="X607" s="28"/>
      <c r="Y607" s="44">
        <f t="shared" si="60"/>
        <v>35</v>
      </c>
      <c r="AA607" s="45">
        <v>5245.23</v>
      </c>
      <c r="AB607" s="15" t="s">
        <v>13</v>
      </c>
      <c r="AC607" s="75" t="s">
        <v>11</v>
      </c>
    </row>
    <row r="608" spans="1:29" ht="15.6" x14ac:dyDescent="0.3">
      <c r="A608" s="1" t="s">
        <v>2991</v>
      </c>
      <c r="C608" s="46" t="s">
        <v>4724</v>
      </c>
      <c r="D608" s="46" t="s">
        <v>5794</v>
      </c>
      <c r="E608" s="46" t="s">
        <v>5793</v>
      </c>
      <c r="G608" s="14">
        <v>1</v>
      </c>
      <c r="I608" s="14" t="s">
        <v>2380</v>
      </c>
      <c r="J608" s="15" t="s">
        <v>2382</v>
      </c>
      <c r="K608" s="66" t="str">
        <f t="shared" si="58"/>
        <v>No</v>
      </c>
      <c r="L608" s="66" t="str">
        <f t="shared" si="59"/>
        <v>Yes</v>
      </c>
      <c r="N608" s="14">
        <v>54.45</v>
      </c>
      <c r="O608" s="20" t="str">
        <f t="shared" si="55"/>
        <v>OBESITY</v>
      </c>
      <c r="Q608" s="15">
        <v>4.7300000000000004</v>
      </c>
      <c r="R608" s="20" t="str">
        <f t="shared" si="56"/>
        <v>NORMAL</v>
      </c>
      <c r="T608" s="14">
        <v>1987</v>
      </c>
      <c r="U608" s="15" t="s">
        <v>20</v>
      </c>
      <c r="V608" s="15">
        <v>9</v>
      </c>
      <c r="W608" s="35" t="str">
        <f t="shared" si="57"/>
        <v>9-Sep-1987</v>
      </c>
      <c r="X608" s="28"/>
      <c r="Y608" s="44">
        <f t="shared" si="60"/>
        <v>35</v>
      </c>
      <c r="AA608" s="45">
        <v>5246.05</v>
      </c>
      <c r="AB608" s="15" t="s">
        <v>42</v>
      </c>
      <c r="AC608" s="75" t="s">
        <v>11</v>
      </c>
    </row>
    <row r="609" spans="1:29" ht="15.6" x14ac:dyDescent="0.3">
      <c r="A609" s="1" t="s">
        <v>2992</v>
      </c>
      <c r="C609" s="46" t="s">
        <v>4724</v>
      </c>
      <c r="D609" s="46" t="s">
        <v>5796</v>
      </c>
      <c r="E609" s="46" t="s">
        <v>5795</v>
      </c>
      <c r="G609" s="14">
        <v>1</v>
      </c>
      <c r="I609" s="14" t="s">
        <v>2380</v>
      </c>
      <c r="J609" s="15" t="s">
        <v>2382</v>
      </c>
      <c r="K609" s="66" t="str">
        <f t="shared" si="58"/>
        <v>No</v>
      </c>
      <c r="L609" s="66" t="str">
        <f t="shared" si="59"/>
        <v>Yes</v>
      </c>
      <c r="N609" s="14">
        <v>54.43</v>
      </c>
      <c r="O609" s="20" t="str">
        <f t="shared" si="55"/>
        <v>OBESITY</v>
      </c>
      <c r="Q609" s="15">
        <v>4.6100000000000003</v>
      </c>
      <c r="R609" s="20" t="str">
        <f t="shared" si="56"/>
        <v>NORMAL</v>
      </c>
      <c r="T609" s="14">
        <v>1990</v>
      </c>
      <c r="U609" s="15" t="s">
        <v>10</v>
      </c>
      <c r="V609" s="15">
        <v>6</v>
      </c>
      <c r="W609" s="35" t="str">
        <f t="shared" si="57"/>
        <v>6-Jul-1990</v>
      </c>
      <c r="X609" s="28"/>
      <c r="Y609" s="44">
        <f t="shared" si="60"/>
        <v>32</v>
      </c>
      <c r="AA609" s="45">
        <v>5253.52</v>
      </c>
      <c r="AB609" s="15" t="s">
        <v>42</v>
      </c>
      <c r="AC609" s="75" t="s">
        <v>12</v>
      </c>
    </row>
    <row r="610" spans="1:29" ht="15.6" x14ac:dyDescent="0.3">
      <c r="A610" s="1" t="s">
        <v>2993</v>
      </c>
      <c r="C610" s="46" t="s">
        <v>4724</v>
      </c>
      <c r="D610" s="46" t="s">
        <v>5798</v>
      </c>
      <c r="E610" s="46" t="s">
        <v>5797</v>
      </c>
      <c r="G610" s="50">
        <v>0</v>
      </c>
      <c r="I610" s="14" t="s">
        <v>2380</v>
      </c>
      <c r="J610" s="15" t="s">
        <v>2380</v>
      </c>
      <c r="K610" s="66" t="str">
        <f t="shared" si="58"/>
        <v>No</v>
      </c>
      <c r="L610" s="66" t="str">
        <f t="shared" si="59"/>
        <v>No</v>
      </c>
      <c r="N610" s="14">
        <v>48.01</v>
      </c>
      <c r="O610" s="20" t="str">
        <f t="shared" si="55"/>
        <v>OBESITY</v>
      </c>
      <c r="Q610" s="15">
        <v>7.3</v>
      </c>
      <c r="R610" s="20" t="str">
        <f t="shared" si="56"/>
        <v>DIABETES</v>
      </c>
      <c r="T610" s="14">
        <v>1989</v>
      </c>
      <c r="U610" s="15" t="s">
        <v>15</v>
      </c>
      <c r="V610" s="15">
        <v>25</v>
      </c>
      <c r="W610" s="35" t="str">
        <f t="shared" si="57"/>
        <v>25-Nov-1989</v>
      </c>
      <c r="X610" s="28"/>
      <c r="Y610" s="44">
        <f t="shared" si="60"/>
        <v>33</v>
      </c>
      <c r="AA610" s="45">
        <v>5257.51</v>
      </c>
      <c r="AB610" s="15" t="s">
        <v>23</v>
      </c>
      <c r="AC610" s="75" t="s">
        <v>11</v>
      </c>
    </row>
    <row r="611" spans="1:29" ht="15.6" x14ac:dyDescent="0.3">
      <c r="A611" s="1" t="s">
        <v>2994</v>
      </c>
      <c r="C611" s="46" t="s">
        <v>5596</v>
      </c>
      <c r="D611" s="46" t="s">
        <v>5800</v>
      </c>
      <c r="E611" s="46" t="s">
        <v>5799</v>
      </c>
      <c r="G611" s="50">
        <v>0</v>
      </c>
      <c r="I611" s="14" t="s">
        <v>2380</v>
      </c>
      <c r="J611" s="15" t="s">
        <v>2380</v>
      </c>
      <c r="K611" s="66" t="str">
        <f t="shared" si="58"/>
        <v>No</v>
      </c>
      <c r="L611" s="66" t="str">
        <f t="shared" si="59"/>
        <v>No</v>
      </c>
      <c r="N611" s="14">
        <v>48.32</v>
      </c>
      <c r="O611" s="20" t="str">
        <f t="shared" si="55"/>
        <v>OBESITY</v>
      </c>
      <c r="Q611" s="15">
        <v>5.88</v>
      </c>
      <c r="R611" s="20" t="str">
        <f t="shared" si="56"/>
        <v>PREDIABETES</v>
      </c>
      <c r="T611" s="14">
        <v>1989</v>
      </c>
      <c r="U611" s="15" t="s">
        <v>10</v>
      </c>
      <c r="V611" s="15">
        <v>19</v>
      </c>
      <c r="W611" s="35" t="str">
        <f t="shared" si="57"/>
        <v>19-Jul-1989</v>
      </c>
      <c r="X611" s="28"/>
      <c r="Y611" s="44">
        <f t="shared" si="60"/>
        <v>33</v>
      </c>
      <c r="AA611" s="45">
        <v>5261.47</v>
      </c>
      <c r="AB611" s="15" t="s">
        <v>23</v>
      </c>
      <c r="AC611" s="75" t="s">
        <v>11</v>
      </c>
    </row>
    <row r="612" spans="1:29" ht="15.6" x14ac:dyDescent="0.3">
      <c r="A612" s="1" t="s">
        <v>2995</v>
      </c>
      <c r="C612" s="46" t="s">
        <v>4724</v>
      </c>
      <c r="D612" s="46" t="s">
        <v>5802</v>
      </c>
      <c r="E612" s="46" t="s">
        <v>5801</v>
      </c>
      <c r="G612" s="14">
        <v>1</v>
      </c>
      <c r="I612" s="14" t="s">
        <v>2382</v>
      </c>
      <c r="J612" s="15" t="s">
        <v>2380</v>
      </c>
      <c r="K612" s="66" t="str">
        <f t="shared" si="58"/>
        <v>Yes</v>
      </c>
      <c r="L612" s="66" t="str">
        <f t="shared" si="59"/>
        <v>No</v>
      </c>
      <c r="N612" s="14">
        <v>22.895</v>
      </c>
      <c r="O612" s="20" t="str">
        <f t="shared" si="55"/>
        <v>NORMAL WEIGHT</v>
      </c>
      <c r="Q612" s="15">
        <v>4.0599999999999996</v>
      </c>
      <c r="R612" s="20" t="str">
        <f t="shared" si="56"/>
        <v>NORMAL</v>
      </c>
      <c r="T612" s="14">
        <v>1986</v>
      </c>
      <c r="U612" s="15" t="s">
        <v>37</v>
      </c>
      <c r="V612" s="15">
        <v>25</v>
      </c>
      <c r="W612" s="35" t="str">
        <f t="shared" si="57"/>
        <v>25-Oct-1986</v>
      </c>
      <c r="X612" s="28"/>
      <c r="Y612" s="44">
        <f t="shared" si="60"/>
        <v>36</v>
      </c>
      <c r="AA612" s="45">
        <v>5266.37</v>
      </c>
      <c r="AB612" s="15" t="s">
        <v>23</v>
      </c>
      <c r="AC612" s="75" t="s">
        <v>11</v>
      </c>
    </row>
    <row r="613" spans="1:29" ht="15.6" x14ac:dyDescent="0.3">
      <c r="A613" s="1" t="s">
        <v>2996</v>
      </c>
      <c r="C613" s="46" t="s">
        <v>4721</v>
      </c>
      <c r="D613" s="46" t="s">
        <v>5211</v>
      </c>
      <c r="E613" s="46" t="s">
        <v>5803</v>
      </c>
      <c r="G613" s="14">
        <v>1</v>
      </c>
      <c r="I613" s="14" t="s">
        <v>2380</v>
      </c>
      <c r="J613" s="15" t="s">
        <v>2380</v>
      </c>
      <c r="K613" s="66" t="str">
        <f t="shared" si="58"/>
        <v>No</v>
      </c>
      <c r="L613" s="66" t="str">
        <f t="shared" si="59"/>
        <v>No</v>
      </c>
      <c r="N613" s="14">
        <v>54.85</v>
      </c>
      <c r="O613" s="20" t="str">
        <f t="shared" si="55"/>
        <v>OBESITY</v>
      </c>
      <c r="Q613" s="15">
        <v>4.9000000000000004</v>
      </c>
      <c r="R613" s="20" t="str">
        <f t="shared" si="56"/>
        <v>NORMAL</v>
      </c>
      <c r="T613" s="14">
        <v>1986</v>
      </c>
      <c r="U613" s="15" t="s">
        <v>20</v>
      </c>
      <c r="V613" s="15">
        <v>20</v>
      </c>
      <c r="W613" s="35" t="str">
        <f t="shared" si="57"/>
        <v>20-Sep-1986</v>
      </c>
      <c r="X613" s="28"/>
      <c r="Y613" s="44">
        <f t="shared" si="60"/>
        <v>36</v>
      </c>
      <c r="AA613" s="45">
        <v>5267.82</v>
      </c>
      <c r="AB613" s="15" t="s">
        <v>23</v>
      </c>
      <c r="AC613" s="75" t="s">
        <v>11</v>
      </c>
    </row>
    <row r="614" spans="1:29" ht="15.6" x14ac:dyDescent="0.3">
      <c r="A614" s="1" t="s">
        <v>2997</v>
      </c>
      <c r="C614" s="46" t="s">
        <v>4721</v>
      </c>
      <c r="D614" s="46" t="s">
        <v>5805</v>
      </c>
      <c r="E614" s="46" t="s">
        <v>5804</v>
      </c>
      <c r="G614" s="14">
        <v>1</v>
      </c>
      <c r="I614" s="14" t="s">
        <v>2382</v>
      </c>
      <c r="J614" s="15" t="s">
        <v>2380</v>
      </c>
      <c r="K614" s="66" t="str">
        <f t="shared" si="58"/>
        <v>Yes</v>
      </c>
      <c r="L614" s="66" t="str">
        <f t="shared" si="59"/>
        <v>No</v>
      </c>
      <c r="N614" s="14">
        <v>21.85</v>
      </c>
      <c r="O614" s="20" t="str">
        <f t="shared" si="55"/>
        <v>NORMAL WEIGHT</v>
      </c>
      <c r="Q614" s="15">
        <v>5.52</v>
      </c>
      <c r="R614" s="20" t="str">
        <f t="shared" si="56"/>
        <v>NORMAL</v>
      </c>
      <c r="T614" s="14">
        <v>1986</v>
      </c>
      <c r="U614" s="15" t="s">
        <v>37</v>
      </c>
      <c r="V614" s="15">
        <v>20</v>
      </c>
      <c r="W614" s="35" t="str">
        <f t="shared" si="57"/>
        <v>20-Oct-1986</v>
      </c>
      <c r="X614" s="28"/>
      <c r="Y614" s="44">
        <f t="shared" si="60"/>
        <v>36</v>
      </c>
      <c r="AA614" s="45">
        <v>5272.18</v>
      </c>
      <c r="AB614" s="15" t="s">
        <v>23</v>
      </c>
      <c r="AC614" s="75" t="s">
        <v>11</v>
      </c>
    </row>
    <row r="615" spans="1:29" ht="15.6" x14ac:dyDescent="0.3">
      <c r="A615" s="1" t="s">
        <v>2998</v>
      </c>
      <c r="C615" s="46" t="s">
        <v>4724</v>
      </c>
      <c r="D615" s="46" t="s">
        <v>5807</v>
      </c>
      <c r="E615" s="46" t="s">
        <v>5806</v>
      </c>
      <c r="G615" s="50">
        <v>0</v>
      </c>
      <c r="I615" s="14" t="s">
        <v>2380</v>
      </c>
      <c r="J615" s="15" t="s">
        <v>2382</v>
      </c>
      <c r="K615" s="66" t="str">
        <f t="shared" si="58"/>
        <v>No</v>
      </c>
      <c r="L615" s="66" t="str">
        <f t="shared" si="59"/>
        <v>Yes</v>
      </c>
      <c r="N615" s="14">
        <v>51.86</v>
      </c>
      <c r="O615" s="20" t="str">
        <f t="shared" si="55"/>
        <v>OBESITY</v>
      </c>
      <c r="Q615" s="15">
        <v>5.2</v>
      </c>
      <c r="R615" s="20" t="str">
        <f t="shared" si="56"/>
        <v>NORMAL</v>
      </c>
      <c r="T615" s="14">
        <v>1987</v>
      </c>
      <c r="U615" s="15" t="s">
        <v>20</v>
      </c>
      <c r="V615" s="15">
        <v>1</v>
      </c>
      <c r="W615" s="35" t="str">
        <f t="shared" si="57"/>
        <v>1-Sep-1987</v>
      </c>
      <c r="X615" s="28"/>
      <c r="Y615" s="44">
        <f t="shared" si="60"/>
        <v>35</v>
      </c>
      <c r="AA615" s="45">
        <v>5275.86</v>
      </c>
      <c r="AB615" s="15" t="s">
        <v>13</v>
      </c>
      <c r="AC615" s="75" t="s">
        <v>11</v>
      </c>
    </row>
    <row r="616" spans="1:29" ht="15.6" x14ac:dyDescent="0.3">
      <c r="A616" s="1" t="s">
        <v>2999</v>
      </c>
      <c r="C616" s="46" t="s">
        <v>4721</v>
      </c>
      <c r="D616" s="46" t="s">
        <v>5809</v>
      </c>
      <c r="E616" s="46" t="s">
        <v>5808</v>
      </c>
      <c r="G616" s="14">
        <v>3</v>
      </c>
      <c r="I616" s="14" t="s">
        <v>2380</v>
      </c>
      <c r="J616" s="15" t="s">
        <v>2380</v>
      </c>
      <c r="K616" s="66" t="str">
        <f t="shared" si="58"/>
        <v>No</v>
      </c>
      <c r="L616" s="66" t="str">
        <f t="shared" si="59"/>
        <v>No</v>
      </c>
      <c r="N616" s="14">
        <v>39.049999999999997</v>
      </c>
      <c r="O616" s="20" t="str">
        <f t="shared" si="55"/>
        <v>OBESITY</v>
      </c>
      <c r="Q616" s="15">
        <v>7.59</v>
      </c>
      <c r="R616" s="20" t="str">
        <f t="shared" si="56"/>
        <v>DIABETES</v>
      </c>
      <c r="T616" s="14">
        <v>1974</v>
      </c>
      <c r="U616" s="15" t="s">
        <v>15</v>
      </c>
      <c r="V616" s="15">
        <v>12</v>
      </c>
      <c r="W616" s="35" t="str">
        <f t="shared" si="57"/>
        <v>12-Nov-1974</v>
      </c>
      <c r="X616" s="28"/>
      <c r="Y616" s="44">
        <f t="shared" si="60"/>
        <v>48</v>
      </c>
      <c r="AA616" s="45">
        <v>5291.71</v>
      </c>
      <c r="AB616" s="15" t="s">
        <v>23</v>
      </c>
      <c r="AC616" s="75" t="s">
        <v>11</v>
      </c>
    </row>
    <row r="617" spans="1:29" ht="15.6" x14ac:dyDescent="0.3">
      <c r="A617" s="1" t="s">
        <v>3000</v>
      </c>
      <c r="C617" s="46" t="s">
        <v>4721</v>
      </c>
      <c r="D617" s="46" t="s">
        <v>5810</v>
      </c>
      <c r="E617" s="46" t="s">
        <v>4857</v>
      </c>
      <c r="G617" s="14">
        <v>3</v>
      </c>
      <c r="I617" s="14" t="s">
        <v>2380</v>
      </c>
      <c r="J617" s="15" t="s">
        <v>2380</v>
      </c>
      <c r="K617" s="66" t="str">
        <f t="shared" si="58"/>
        <v>No</v>
      </c>
      <c r="L617" s="66" t="str">
        <f t="shared" si="59"/>
        <v>No</v>
      </c>
      <c r="N617" s="14">
        <v>31.824999999999999</v>
      </c>
      <c r="O617" s="20" t="str">
        <f t="shared" si="55"/>
        <v>OBESITY</v>
      </c>
      <c r="Q617" s="15">
        <v>8.2799999999999994</v>
      </c>
      <c r="R617" s="20" t="str">
        <f t="shared" si="56"/>
        <v>DIABETES</v>
      </c>
      <c r="T617" s="14">
        <v>2004</v>
      </c>
      <c r="U617" s="15" t="s">
        <v>35</v>
      </c>
      <c r="V617" s="15">
        <v>22</v>
      </c>
      <c r="W617" s="35" t="str">
        <f t="shared" si="57"/>
        <v>22-Aug-2004</v>
      </c>
      <c r="X617" s="28"/>
      <c r="Y617" s="44">
        <f t="shared" si="60"/>
        <v>18</v>
      </c>
      <c r="AA617" s="45">
        <v>5293.67</v>
      </c>
      <c r="AB617" s="15" t="s">
        <v>632</v>
      </c>
      <c r="AC617" s="75" t="s">
        <v>11</v>
      </c>
    </row>
    <row r="618" spans="1:29" ht="15.6" x14ac:dyDescent="0.3">
      <c r="A618" s="1" t="s">
        <v>3001</v>
      </c>
      <c r="C618" s="46" t="s">
        <v>5596</v>
      </c>
      <c r="D618" s="46" t="s">
        <v>5083</v>
      </c>
      <c r="E618" s="46" t="s">
        <v>5248</v>
      </c>
      <c r="G618" s="50">
        <v>0</v>
      </c>
      <c r="I618" s="14" t="s">
        <v>2380</v>
      </c>
      <c r="J618" s="15" t="s">
        <v>2380</v>
      </c>
      <c r="K618" s="66" t="str">
        <f t="shared" si="58"/>
        <v>No</v>
      </c>
      <c r="L618" s="66" t="str">
        <f t="shared" si="59"/>
        <v>No</v>
      </c>
      <c r="N618" s="14">
        <v>46.43</v>
      </c>
      <c r="O618" s="20" t="str">
        <f t="shared" si="55"/>
        <v>OBESITY</v>
      </c>
      <c r="Q618" s="15">
        <v>6.72</v>
      </c>
      <c r="R618" s="20" t="str">
        <f t="shared" si="56"/>
        <v>DIABETES</v>
      </c>
      <c r="T618" s="14">
        <v>2000</v>
      </c>
      <c r="U618" s="15" t="s">
        <v>20</v>
      </c>
      <c r="V618" s="15">
        <v>9</v>
      </c>
      <c r="W618" s="35" t="str">
        <f t="shared" si="57"/>
        <v>9-Sep-2000</v>
      </c>
      <c r="X618" s="28"/>
      <c r="Y618" s="44">
        <f t="shared" si="60"/>
        <v>22</v>
      </c>
      <c r="AA618" s="45">
        <v>5306.7</v>
      </c>
      <c r="AB618" s="15" t="s">
        <v>23</v>
      </c>
      <c r="AC618" s="75" t="s">
        <v>11</v>
      </c>
    </row>
    <row r="619" spans="1:29" ht="15.6" x14ac:dyDescent="0.3">
      <c r="A619" s="1" t="s">
        <v>3002</v>
      </c>
      <c r="C619" s="46" t="s">
        <v>4721</v>
      </c>
      <c r="D619" s="46" t="s">
        <v>5077</v>
      </c>
      <c r="E619" s="46" t="s">
        <v>5811</v>
      </c>
      <c r="G619" s="14">
        <v>1</v>
      </c>
      <c r="I619" s="14" t="s">
        <v>2380</v>
      </c>
      <c r="J619" s="15" t="s">
        <v>2382</v>
      </c>
      <c r="K619" s="66" t="str">
        <f t="shared" si="58"/>
        <v>No</v>
      </c>
      <c r="L619" s="66" t="str">
        <f t="shared" si="59"/>
        <v>Yes</v>
      </c>
      <c r="N619" s="14">
        <v>53.63</v>
      </c>
      <c r="O619" s="20" t="str">
        <f t="shared" si="55"/>
        <v>OBESITY</v>
      </c>
      <c r="Q619" s="15">
        <v>5.47</v>
      </c>
      <c r="R619" s="20" t="str">
        <f t="shared" si="56"/>
        <v>NORMAL</v>
      </c>
      <c r="T619" s="14">
        <v>1994</v>
      </c>
      <c r="U619" s="15" t="s">
        <v>15</v>
      </c>
      <c r="V619" s="15">
        <v>13</v>
      </c>
      <c r="W619" s="35" t="str">
        <f t="shared" si="57"/>
        <v>13-Nov-1994</v>
      </c>
      <c r="X619" s="28"/>
      <c r="Y619" s="44">
        <f t="shared" si="60"/>
        <v>28</v>
      </c>
      <c r="AA619" s="45">
        <v>5312.17</v>
      </c>
      <c r="AB619" s="15" t="s">
        <v>23</v>
      </c>
      <c r="AC619" s="75" t="s">
        <v>11</v>
      </c>
    </row>
    <row r="620" spans="1:29" ht="15.6" x14ac:dyDescent="0.3">
      <c r="A620" s="1" t="s">
        <v>3003</v>
      </c>
      <c r="C620" s="46" t="s">
        <v>4721</v>
      </c>
      <c r="D620" s="46" t="s">
        <v>5171</v>
      </c>
      <c r="E620" s="46" t="s">
        <v>5812</v>
      </c>
      <c r="G620" s="50">
        <v>0</v>
      </c>
      <c r="I620" s="14" t="s">
        <v>2380</v>
      </c>
      <c r="J620" s="15" t="s">
        <v>2380</v>
      </c>
      <c r="K620" s="66" t="str">
        <f t="shared" si="58"/>
        <v>No</v>
      </c>
      <c r="L620" s="66" t="str">
        <f t="shared" si="59"/>
        <v>No</v>
      </c>
      <c r="N620" s="14">
        <v>48.7</v>
      </c>
      <c r="O620" s="20" t="str">
        <f t="shared" si="55"/>
        <v>OBESITY</v>
      </c>
      <c r="Q620" s="15">
        <v>4.71</v>
      </c>
      <c r="R620" s="20" t="str">
        <f t="shared" si="56"/>
        <v>NORMAL</v>
      </c>
      <c r="T620" s="14">
        <v>1974</v>
      </c>
      <c r="U620" s="15" t="s">
        <v>20</v>
      </c>
      <c r="V620" s="15">
        <v>2</v>
      </c>
      <c r="W620" s="35" t="str">
        <f t="shared" si="57"/>
        <v>2-Sep-1974</v>
      </c>
      <c r="X620" s="28"/>
      <c r="Y620" s="44">
        <f t="shared" si="60"/>
        <v>48</v>
      </c>
      <c r="AA620" s="45">
        <v>5322.24</v>
      </c>
      <c r="AB620" s="15" t="s">
        <v>23</v>
      </c>
      <c r="AC620" s="75" t="s">
        <v>11</v>
      </c>
    </row>
    <row r="621" spans="1:29" ht="15.6" x14ac:dyDescent="0.3">
      <c r="A621" s="1" t="s">
        <v>3004</v>
      </c>
      <c r="C621" s="46" t="s">
        <v>4721</v>
      </c>
      <c r="D621" s="46" t="s">
        <v>5814</v>
      </c>
      <c r="E621" s="46" t="s">
        <v>5813</v>
      </c>
      <c r="G621" s="50">
        <v>0</v>
      </c>
      <c r="I621" s="14" t="s">
        <v>2380</v>
      </c>
      <c r="J621" s="15" t="s">
        <v>2380</v>
      </c>
      <c r="K621" s="66" t="str">
        <f t="shared" si="58"/>
        <v>No</v>
      </c>
      <c r="L621" s="66" t="str">
        <f t="shared" si="59"/>
        <v>No</v>
      </c>
      <c r="N621" s="14">
        <v>48.81</v>
      </c>
      <c r="O621" s="20" t="str">
        <f t="shared" si="55"/>
        <v>OBESITY</v>
      </c>
      <c r="Q621" s="15">
        <v>5.49</v>
      </c>
      <c r="R621" s="20" t="str">
        <f t="shared" si="56"/>
        <v>NORMAL</v>
      </c>
      <c r="T621" s="14">
        <v>1992</v>
      </c>
      <c r="U621" s="15" t="s">
        <v>18</v>
      </c>
      <c r="V621" s="15">
        <v>18</v>
      </c>
      <c r="W621" s="35" t="str">
        <f t="shared" si="57"/>
        <v>18-Jun-1992</v>
      </c>
      <c r="X621" s="28"/>
      <c r="Y621" s="44">
        <f t="shared" si="60"/>
        <v>30</v>
      </c>
      <c r="AA621" s="45">
        <v>5325.65</v>
      </c>
      <c r="AB621" s="15" t="s">
        <v>42</v>
      </c>
      <c r="AC621" s="75" t="s">
        <v>11</v>
      </c>
    </row>
    <row r="622" spans="1:29" ht="15.6" x14ac:dyDescent="0.3">
      <c r="A622" s="1" t="s">
        <v>3005</v>
      </c>
      <c r="C622" s="46" t="s">
        <v>5596</v>
      </c>
      <c r="D622" s="46" t="s">
        <v>5816</v>
      </c>
      <c r="E622" s="46" t="s">
        <v>5815</v>
      </c>
      <c r="G622" s="50">
        <v>0</v>
      </c>
      <c r="I622" s="14" t="s">
        <v>2380</v>
      </c>
      <c r="J622" s="15" t="s">
        <v>2380</v>
      </c>
      <c r="K622" s="66" t="str">
        <f t="shared" si="58"/>
        <v>No</v>
      </c>
      <c r="L622" s="66" t="str">
        <f t="shared" si="59"/>
        <v>No</v>
      </c>
      <c r="N622" s="14">
        <v>47.53</v>
      </c>
      <c r="O622" s="20" t="str">
        <f t="shared" si="55"/>
        <v>OBESITY</v>
      </c>
      <c r="Q622" s="15">
        <v>4.72</v>
      </c>
      <c r="R622" s="20" t="str">
        <f t="shared" si="56"/>
        <v>NORMAL</v>
      </c>
      <c r="T622" s="14">
        <v>1991</v>
      </c>
      <c r="U622" s="15" t="s">
        <v>35</v>
      </c>
      <c r="V622" s="15">
        <v>28</v>
      </c>
      <c r="W622" s="35" t="str">
        <f t="shared" si="57"/>
        <v>28-Aug-1991</v>
      </c>
      <c r="X622" s="28"/>
      <c r="Y622" s="44">
        <f t="shared" si="60"/>
        <v>31</v>
      </c>
      <c r="AA622" s="45">
        <v>5327.4</v>
      </c>
      <c r="AB622" s="15" t="s">
        <v>23</v>
      </c>
      <c r="AC622" s="75" t="s">
        <v>11</v>
      </c>
    </row>
    <row r="623" spans="1:29" ht="15.6" x14ac:dyDescent="0.3">
      <c r="A623" s="1" t="s">
        <v>3006</v>
      </c>
      <c r="C623" s="46" t="s">
        <v>4724</v>
      </c>
      <c r="D623" s="46" t="s">
        <v>5818</v>
      </c>
      <c r="E623" s="46" t="s">
        <v>5817</v>
      </c>
      <c r="G623" s="50">
        <v>0</v>
      </c>
      <c r="I623" s="14" t="s">
        <v>2380</v>
      </c>
      <c r="J623" s="15" t="s">
        <v>2380</v>
      </c>
      <c r="K623" s="66" t="str">
        <f t="shared" si="58"/>
        <v>No</v>
      </c>
      <c r="L623" s="66" t="str">
        <f t="shared" si="59"/>
        <v>No</v>
      </c>
      <c r="N623" s="14">
        <v>36.85</v>
      </c>
      <c r="O623" s="20" t="str">
        <f t="shared" si="55"/>
        <v>OBESITY</v>
      </c>
      <c r="Q623" s="15">
        <v>6.7</v>
      </c>
      <c r="R623" s="20" t="str">
        <f t="shared" si="56"/>
        <v>DIABETES</v>
      </c>
      <c r="T623" s="14">
        <v>1972</v>
      </c>
      <c r="U623" s="15" t="s">
        <v>30</v>
      </c>
      <c r="V623" s="15">
        <v>15</v>
      </c>
      <c r="W623" s="35" t="str">
        <f t="shared" si="57"/>
        <v>15-Dec-1972</v>
      </c>
      <c r="X623" s="28"/>
      <c r="Y623" s="44">
        <f t="shared" si="60"/>
        <v>50</v>
      </c>
      <c r="AA623" s="45">
        <v>5344.81</v>
      </c>
      <c r="AB623" s="15" t="s">
        <v>13</v>
      </c>
      <c r="AC623" s="75" t="s">
        <v>11</v>
      </c>
    </row>
    <row r="624" spans="1:29" ht="15.6" x14ac:dyDescent="0.3">
      <c r="A624" s="1" t="s">
        <v>3007</v>
      </c>
      <c r="C624" s="46" t="s">
        <v>4721</v>
      </c>
      <c r="D624" s="46" t="s">
        <v>5820</v>
      </c>
      <c r="E624" s="46" t="s">
        <v>5819</v>
      </c>
      <c r="G624" s="50">
        <v>0</v>
      </c>
      <c r="I624" s="14" t="s">
        <v>2380</v>
      </c>
      <c r="J624" s="15" t="s">
        <v>2380</v>
      </c>
      <c r="K624" s="66" t="str">
        <f t="shared" si="58"/>
        <v>No</v>
      </c>
      <c r="L624" s="66" t="str">
        <f t="shared" si="59"/>
        <v>No</v>
      </c>
      <c r="N624" s="14">
        <v>29.3</v>
      </c>
      <c r="O624" s="20" t="str">
        <f t="shared" si="55"/>
        <v>OVERWEIGHT</v>
      </c>
      <c r="Q624" s="15">
        <v>5.5</v>
      </c>
      <c r="R624" s="20" t="str">
        <f t="shared" si="56"/>
        <v>NORMAL</v>
      </c>
      <c r="T624" s="14">
        <v>1989</v>
      </c>
      <c r="U624" s="15" t="s">
        <v>15</v>
      </c>
      <c r="V624" s="15">
        <v>7</v>
      </c>
      <c r="W624" s="35" t="str">
        <f t="shared" si="57"/>
        <v>7-Nov-1989</v>
      </c>
      <c r="X624" s="28"/>
      <c r="Y624" s="44">
        <f t="shared" si="60"/>
        <v>33</v>
      </c>
      <c r="AA624" s="45">
        <v>5354.07</v>
      </c>
      <c r="AB624" s="15" t="s">
        <v>247</v>
      </c>
      <c r="AC624" s="75" t="s">
        <v>11</v>
      </c>
    </row>
    <row r="625" spans="1:29" ht="15.6" x14ac:dyDescent="0.3">
      <c r="A625" s="1" t="s">
        <v>3008</v>
      </c>
      <c r="C625" s="46" t="s">
        <v>4724</v>
      </c>
      <c r="D625" s="46" t="s">
        <v>5822</v>
      </c>
      <c r="E625" s="46" t="s">
        <v>5821</v>
      </c>
      <c r="G625" s="14">
        <v>1</v>
      </c>
      <c r="I625" s="14" t="s">
        <v>2382</v>
      </c>
      <c r="J625" s="15" t="s">
        <v>2380</v>
      </c>
      <c r="K625" s="66" t="str">
        <f t="shared" si="58"/>
        <v>Yes</v>
      </c>
      <c r="L625" s="66" t="str">
        <f t="shared" si="59"/>
        <v>No</v>
      </c>
      <c r="N625" s="14">
        <v>19.3</v>
      </c>
      <c r="O625" s="20" t="str">
        <f t="shared" si="55"/>
        <v>NORMAL WEIGHT</v>
      </c>
      <c r="Q625" s="15">
        <v>4.46</v>
      </c>
      <c r="R625" s="20" t="str">
        <f t="shared" si="56"/>
        <v>NORMAL</v>
      </c>
      <c r="T625" s="14">
        <v>1994</v>
      </c>
      <c r="U625" s="15" t="s">
        <v>30</v>
      </c>
      <c r="V625" s="15">
        <v>7</v>
      </c>
      <c r="W625" s="35" t="str">
        <f t="shared" si="57"/>
        <v>7-Dec-1994</v>
      </c>
      <c r="X625" s="28"/>
      <c r="Y625" s="44">
        <f t="shared" si="60"/>
        <v>28</v>
      </c>
      <c r="AA625" s="45">
        <v>5364.66</v>
      </c>
      <c r="AB625" s="15" t="s">
        <v>42</v>
      </c>
      <c r="AC625" s="75" t="s">
        <v>11</v>
      </c>
    </row>
    <row r="626" spans="1:29" ht="15.6" x14ac:dyDescent="0.3">
      <c r="A626" s="1" t="s">
        <v>3009</v>
      </c>
      <c r="C626" s="46" t="s">
        <v>4724</v>
      </c>
      <c r="D626" s="46" t="s">
        <v>5824</v>
      </c>
      <c r="E626" s="46" t="s">
        <v>5823</v>
      </c>
      <c r="G626" s="14">
        <v>1</v>
      </c>
      <c r="I626" s="14" t="s">
        <v>2382</v>
      </c>
      <c r="J626" s="15" t="s">
        <v>2382</v>
      </c>
      <c r="K626" s="66" t="str">
        <f t="shared" si="58"/>
        <v>Yes</v>
      </c>
      <c r="L626" s="66" t="str">
        <f t="shared" si="59"/>
        <v>Yes</v>
      </c>
      <c r="N626" s="14">
        <v>24.13</v>
      </c>
      <c r="O626" s="20" t="str">
        <f t="shared" si="55"/>
        <v>NORMAL WEIGHT</v>
      </c>
      <c r="Q626" s="15">
        <v>5.29</v>
      </c>
      <c r="R626" s="20" t="str">
        <f t="shared" si="56"/>
        <v>NORMAL</v>
      </c>
      <c r="T626" s="14">
        <v>1986</v>
      </c>
      <c r="U626" s="15" t="s">
        <v>18</v>
      </c>
      <c r="V626" s="15">
        <v>1</v>
      </c>
      <c r="W626" s="35" t="str">
        <f t="shared" si="57"/>
        <v>1-Jun-1986</v>
      </c>
      <c r="X626" s="28"/>
      <c r="Y626" s="44">
        <f t="shared" si="60"/>
        <v>37</v>
      </c>
      <c r="AA626" s="45">
        <v>5373.36</v>
      </c>
      <c r="AB626" s="15" t="s">
        <v>23</v>
      </c>
      <c r="AC626" s="75" t="s">
        <v>11</v>
      </c>
    </row>
    <row r="627" spans="1:29" ht="15.6" x14ac:dyDescent="0.3">
      <c r="A627" s="1" t="s">
        <v>3010</v>
      </c>
      <c r="C627" s="46" t="s">
        <v>4724</v>
      </c>
      <c r="D627" s="46" t="s">
        <v>5826</v>
      </c>
      <c r="E627" s="46" t="s">
        <v>5825</v>
      </c>
      <c r="G627" s="50">
        <v>0</v>
      </c>
      <c r="I627" s="14" t="s">
        <v>2380</v>
      </c>
      <c r="J627" s="15" t="s">
        <v>2380</v>
      </c>
      <c r="K627" s="66" t="str">
        <f t="shared" si="58"/>
        <v>No</v>
      </c>
      <c r="L627" s="66" t="str">
        <f t="shared" si="59"/>
        <v>No</v>
      </c>
      <c r="N627" s="14">
        <v>46.7</v>
      </c>
      <c r="O627" s="20" t="str">
        <f t="shared" si="55"/>
        <v>OBESITY</v>
      </c>
      <c r="Q627" s="15">
        <v>10.99</v>
      </c>
      <c r="R627" s="20" t="str">
        <f t="shared" si="56"/>
        <v>DIABETES</v>
      </c>
      <c r="T627" s="14">
        <v>1989</v>
      </c>
      <c r="U627" s="15" t="s">
        <v>15</v>
      </c>
      <c r="V627" s="15">
        <v>18</v>
      </c>
      <c r="W627" s="35" t="str">
        <f t="shared" si="57"/>
        <v>18-Nov-1989</v>
      </c>
      <c r="X627" s="28"/>
      <c r="Y627" s="44">
        <f t="shared" si="60"/>
        <v>33</v>
      </c>
      <c r="AA627" s="45">
        <v>5375.04</v>
      </c>
      <c r="AB627" s="15" t="s">
        <v>42</v>
      </c>
      <c r="AC627" s="75" t="s">
        <v>11</v>
      </c>
    </row>
    <row r="628" spans="1:29" ht="15.6" x14ac:dyDescent="0.3">
      <c r="A628" s="1" t="s">
        <v>3011</v>
      </c>
      <c r="C628" s="46" t="s">
        <v>4724</v>
      </c>
      <c r="D628" s="46" t="s">
        <v>5828</v>
      </c>
      <c r="E628" s="46" t="s">
        <v>5827</v>
      </c>
      <c r="G628" s="50">
        <v>0</v>
      </c>
      <c r="I628" s="14" t="s">
        <v>2380</v>
      </c>
      <c r="J628" s="15" t="s">
        <v>2382</v>
      </c>
      <c r="K628" s="66" t="str">
        <f t="shared" si="58"/>
        <v>No</v>
      </c>
      <c r="L628" s="66" t="str">
        <f t="shared" si="59"/>
        <v>Yes</v>
      </c>
      <c r="N628" s="14">
        <v>45.27</v>
      </c>
      <c r="O628" s="20" t="str">
        <f t="shared" si="55"/>
        <v>OBESITY</v>
      </c>
      <c r="Q628" s="15">
        <v>5.2</v>
      </c>
      <c r="R628" s="20" t="str">
        <f t="shared" si="56"/>
        <v>NORMAL</v>
      </c>
      <c r="T628" s="14">
        <v>1986</v>
      </c>
      <c r="U628" s="15" t="s">
        <v>10</v>
      </c>
      <c r="V628" s="15">
        <v>22</v>
      </c>
      <c r="W628" s="35" t="str">
        <f t="shared" si="57"/>
        <v>22-Jul-1986</v>
      </c>
      <c r="X628" s="28"/>
      <c r="Y628" s="44">
        <f t="shared" si="60"/>
        <v>36</v>
      </c>
      <c r="AA628" s="45">
        <v>5377.46</v>
      </c>
      <c r="AB628" s="15" t="s">
        <v>23</v>
      </c>
      <c r="AC628" s="75" t="s">
        <v>11</v>
      </c>
    </row>
    <row r="629" spans="1:29" ht="15.6" x14ac:dyDescent="0.3">
      <c r="A629" s="1" t="s">
        <v>3012</v>
      </c>
      <c r="C629" s="46" t="s">
        <v>5596</v>
      </c>
      <c r="D629" s="46" t="s">
        <v>5830</v>
      </c>
      <c r="E629" s="46" t="s">
        <v>5829</v>
      </c>
      <c r="G629" s="14">
        <v>2</v>
      </c>
      <c r="I629" s="14" t="s">
        <v>2380</v>
      </c>
      <c r="J629" s="15" t="s">
        <v>2380</v>
      </c>
      <c r="K629" s="66" t="str">
        <f t="shared" si="58"/>
        <v>No</v>
      </c>
      <c r="L629" s="66" t="str">
        <f t="shared" si="59"/>
        <v>No</v>
      </c>
      <c r="N629" s="14">
        <v>44.29</v>
      </c>
      <c r="O629" s="20" t="str">
        <f t="shared" si="55"/>
        <v>OBESITY</v>
      </c>
      <c r="Q629" s="15">
        <v>9.66</v>
      </c>
      <c r="R629" s="20" t="str">
        <f t="shared" si="56"/>
        <v>DIABETES</v>
      </c>
      <c r="T629" s="14">
        <v>1984</v>
      </c>
      <c r="U629" s="15" t="s">
        <v>18</v>
      </c>
      <c r="V629" s="15">
        <v>1</v>
      </c>
      <c r="W629" s="35" t="str">
        <f t="shared" si="57"/>
        <v>1-Jun-1984</v>
      </c>
      <c r="X629" s="28"/>
      <c r="Y629" s="44">
        <f t="shared" si="60"/>
        <v>39</v>
      </c>
      <c r="AA629" s="45">
        <v>5383.54</v>
      </c>
      <c r="AB629" s="15" t="s">
        <v>42</v>
      </c>
      <c r="AC629" s="75" t="s">
        <v>11</v>
      </c>
    </row>
    <row r="630" spans="1:29" ht="15.6" x14ac:dyDescent="0.3">
      <c r="A630" s="1" t="s">
        <v>3013</v>
      </c>
      <c r="C630" s="46" t="s">
        <v>4724</v>
      </c>
      <c r="D630" s="46" t="s">
        <v>5832</v>
      </c>
      <c r="E630" s="46" t="s">
        <v>5831</v>
      </c>
      <c r="G630" s="14">
        <v>1</v>
      </c>
      <c r="I630" s="14" t="s">
        <v>2380</v>
      </c>
      <c r="J630" s="15" t="s">
        <v>2382</v>
      </c>
      <c r="K630" s="66" t="str">
        <f t="shared" si="58"/>
        <v>No</v>
      </c>
      <c r="L630" s="66" t="str">
        <f t="shared" si="59"/>
        <v>Yes</v>
      </c>
      <c r="N630" s="14">
        <v>54.59</v>
      </c>
      <c r="O630" s="20" t="str">
        <f t="shared" si="55"/>
        <v>OBESITY</v>
      </c>
      <c r="Q630" s="15">
        <v>4.22</v>
      </c>
      <c r="R630" s="20" t="str">
        <f t="shared" si="56"/>
        <v>NORMAL</v>
      </c>
      <c r="T630" s="14">
        <v>1988</v>
      </c>
      <c r="U630" s="15" t="s">
        <v>35</v>
      </c>
      <c r="V630" s="15">
        <v>8</v>
      </c>
      <c r="W630" s="35" t="str">
        <f t="shared" si="57"/>
        <v>8-Aug-1988</v>
      </c>
      <c r="X630" s="28"/>
      <c r="Y630" s="44">
        <f t="shared" si="60"/>
        <v>34</v>
      </c>
      <c r="AA630" s="45">
        <v>5385.34</v>
      </c>
      <c r="AB630" s="15" t="s">
        <v>23</v>
      </c>
      <c r="AC630" s="75" t="s">
        <v>11</v>
      </c>
    </row>
    <row r="631" spans="1:29" ht="15.6" x14ac:dyDescent="0.3">
      <c r="A631" s="1" t="s">
        <v>3014</v>
      </c>
      <c r="C631" s="46" t="s">
        <v>4721</v>
      </c>
      <c r="D631" s="46" t="s">
        <v>5833</v>
      </c>
      <c r="E631" s="46" t="s">
        <v>5229</v>
      </c>
      <c r="G631" s="50">
        <v>0</v>
      </c>
      <c r="I631" s="14" t="s">
        <v>2380</v>
      </c>
      <c r="J631" s="15" t="s">
        <v>2380</v>
      </c>
      <c r="K631" s="66" t="str">
        <f t="shared" si="58"/>
        <v>No</v>
      </c>
      <c r="L631" s="66" t="str">
        <f t="shared" si="59"/>
        <v>No</v>
      </c>
      <c r="N631" s="14">
        <v>32.965000000000003</v>
      </c>
      <c r="O631" s="20" t="str">
        <f t="shared" si="55"/>
        <v>OBESITY</v>
      </c>
      <c r="Q631" s="15">
        <v>11.78</v>
      </c>
      <c r="R631" s="20" t="str">
        <f t="shared" si="56"/>
        <v>DIABETES</v>
      </c>
      <c r="T631" s="14">
        <v>1989</v>
      </c>
      <c r="U631" s="15" t="s">
        <v>15</v>
      </c>
      <c r="V631" s="15">
        <v>6</v>
      </c>
      <c r="W631" s="35" t="str">
        <f t="shared" si="57"/>
        <v>6-Nov-1989</v>
      </c>
      <c r="X631" s="28"/>
      <c r="Y631" s="44">
        <f t="shared" si="60"/>
        <v>33</v>
      </c>
      <c r="AA631" s="45">
        <v>5396.44</v>
      </c>
      <c r="AB631" s="15" t="s">
        <v>13</v>
      </c>
      <c r="AC631" s="75" t="s">
        <v>11</v>
      </c>
    </row>
    <row r="632" spans="1:29" ht="15.6" x14ac:dyDescent="0.3">
      <c r="A632" s="1" t="s">
        <v>3015</v>
      </c>
      <c r="C632" s="46" t="s">
        <v>5596</v>
      </c>
      <c r="D632" s="46" t="s">
        <v>5835</v>
      </c>
      <c r="E632" s="46" t="s">
        <v>5834</v>
      </c>
      <c r="G632" s="50">
        <v>0</v>
      </c>
      <c r="I632" s="14" t="s">
        <v>2380</v>
      </c>
      <c r="J632" s="15" t="s">
        <v>2380</v>
      </c>
      <c r="K632" s="66" t="str">
        <f t="shared" si="58"/>
        <v>No</v>
      </c>
      <c r="L632" s="66" t="str">
        <f t="shared" si="59"/>
        <v>No</v>
      </c>
      <c r="N632" s="14">
        <v>38.049999999999997</v>
      </c>
      <c r="O632" s="20" t="str">
        <f t="shared" si="55"/>
        <v>OBESITY</v>
      </c>
      <c r="Q632" s="15">
        <v>9.6199999999999992</v>
      </c>
      <c r="R632" s="20" t="str">
        <f t="shared" si="56"/>
        <v>DIABETES</v>
      </c>
      <c r="T632" s="14">
        <v>1984</v>
      </c>
      <c r="U632" s="15" t="s">
        <v>20</v>
      </c>
      <c r="V632" s="15">
        <v>3</v>
      </c>
      <c r="W632" s="35" t="str">
        <f t="shared" si="57"/>
        <v>3-Sep-1984</v>
      </c>
      <c r="X632" s="28"/>
      <c r="Y632" s="44">
        <f t="shared" si="60"/>
        <v>38</v>
      </c>
      <c r="AA632" s="45">
        <v>5397.62</v>
      </c>
      <c r="AB632" s="15" t="s">
        <v>13</v>
      </c>
      <c r="AC632" s="75" t="s">
        <v>11</v>
      </c>
    </row>
    <row r="633" spans="1:29" ht="15.6" x14ac:dyDescent="0.3">
      <c r="A633" s="1" t="s">
        <v>3016</v>
      </c>
      <c r="C633" s="46" t="s">
        <v>4724</v>
      </c>
      <c r="D633" s="46" t="s">
        <v>5143</v>
      </c>
      <c r="E633" s="46" t="s">
        <v>5836</v>
      </c>
      <c r="G633" s="50">
        <v>0</v>
      </c>
      <c r="I633" s="14" t="s">
        <v>2380</v>
      </c>
      <c r="J633" s="15" t="s">
        <v>2380</v>
      </c>
      <c r="K633" s="66" t="str">
        <f t="shared" si="58"/>
        <v>No</v>
      </c>
      <c r="L633" s="66" t="str">
        <f t="shared" si="59"/>
        <v>No</v>
      </c>
      <c r="N633" s="14">
        <v>46.14</v>
      </c>
      <c r="O633" s="20" t="str">
        <f t="shared" si="55"/>
        <v>OBESITY</v>
      </c>
      <c r="Q633" s="15">
        <v>10.78</v>
      </c>
      <c r="R633" s="20" t="str">
        <f t="shared" si="56"/>
        <v>DIABETES</v>
      </c>
      <c r="T633" s="14">
        <v>1984</v>
      </c>
      <c r="U633" s="15" t="s">
        <v>35</v>
      </c>
      <c r="V633" s="15">
        <v>1</v>
      </c>
      <c r="W633" s="35" t="str">
        <f t="shared" si="57"/>
        <v>1-Aug-1984</v>
      </c>
      <c r="X633" s="28"/>
      <c r="Y633" s="44">
        <f t="shared" si="60"/>
        <v>38</v>
      </c>
      <c r="AA633" s="45">
        <v>5400.98</v>
      </c>
      <c r="AB633" s="15" t="s">
        <v>13</v>
      </c>
      <c r="AC633" s="75" t="s">
        <v>11</v>
      </c>
    </row>
    <row r="634" spans="1:29" ht="15.6" x14ac:dyDescent="0.3">
      <c r="A634" s="1" t="s">
        <v>3017</v>
      </c>
      <c r="C634" s="46" t="s">
        <v>4724</v>
      </c>
      <c r="D634" s="46" t="s">
        <v>5476</v>
      </c>
      <c r="E634" s="46" t="s">
        <v>5837</v>
      </c>
      <c r="G634" s="14">
        <v>2</v>
      </c>
      <c r="I634" s="14" t="s">
        <v>2380</v>
      </c>
      <c r="J634" s="15" t="s">
        <v>2382</v>
      </c>
      <c r="K634" s="66" t="str">
        <f t="shared" si="58"/>
        <v>No</v>
      </c>
      <c r="L634" s="66" t="str">
        <f t="shared" si="59"/>
        <v>Yes</v>
      </c>
      <c r="N634" s="14">
        <v>41.325000000000003</v>
      </c>
      <c r="O634" s="20" t="str">
        <f t="shared" si="55"/>
        <v>OBESITY</v>
      </c>
      <c r="Q634" s="15">
        <v>5.1100000000000003</v>
      </c>
      <c r="R634" s="20" t="str">
        <f t="shared" si="56"/>
        <v>NORMAL</v>
      </c>
      <c r="T634" s="14">
        <v>1985</v>
      </c>
      <c r="U634" s="15" t="s">
        <v>30</v>
      </c>
      <c r="V634" s="15">
        <v>23</v>
      </c>
      <c r="W634" s="35" t="str">
        <f t="shared" si="57"/>
        <v>23-Dec-1985</v>
      </c>
      <c r="X634" s="28"/>
      <c r="Y634" s="44">
        <f t="shared" si="60"/>
        <v>37</v>
      </c>
      <c r="AA634" s="45">
        <v>5402.89</v>
      </c>
      <c r="AB634" s="15" t="s">
        <v>13</v>
      </c>
      <c r="AC634" s="75" t="s">
        <v>11</v>
      </c>
    </row>
    <row r="635" spans="1:29" ht="15.6" x14ac:dyDescent="0.3">
      <c r="A635" s="1" t="s">
        <v>3018</v>
      </c>
      <c r="C635" s="46" t="s">
        <v>5596</v>
      </c>
      <c r="D635" s="46" t="s">
        <v>5839</v>
      </c>
      <c r="E635" s="46" t="s">
        <v>5838</v>
      </c>
      <c r="G635" s="50">
        <v>0</v>
      </c>
      <c r="I635" s="14" t="s">
        <v>2380</v>
      </c>
      <c r="J635" s="15" t="s">
        <v>2380</v>
      </c>
      <c r="K635" s="66" t="str">
        <f t="shared" si="58"/>
        <v>No</v>
      </c>
      <c r="L635" s="66" t="str">
        <f t="shared" si="59"/>
        <v>No</v>
      </c>
      <c r="N635" s="14">
        <v>44.64</v>
      </c>
      <c r="O635" s="20" t="str">
        <f t="shared" si="55"/>
        <v>OBESITY</v>
      </c>
      <c r="Q635" s="15">
        <v>7.18</v>
      </c>
      <c r="R635" s="20" t="str">
        <f t="shared" si="56"/>
        <v>DIABETES</v>
      </c>
      <c r="T635" s="14">
        <v>1975</v>
      </c>
      <c r="U635" s="15" t="s">
        <v>20</v>
      </c>
      <c r="V635" s="15">
        <v>27</v>
      </c>
      <c r="W635" s="35" t="str">
        <f t="shared" si="57"/>
        <v>27-Sep-1975</v>
      </c>
      <c r="X635" s="28"/>
      <c r="Y635" s="44">
        <f t="shared" si="60"/>
        <v>47</v>
      </c>
      <c r="AA635" s="45">
        <v>5411.99</v>
      </c>
      <c r="AB635" s="15" t="s">
        <v>23</v>
      </c>
      <c r="AC635" s="75" t="s">
        <v>11</v>
      </c>
    </row>
    <row r="636" spans="1:29" ht="15.6" x14ac:dyDescent="0.3">
      <c r="A636" s="1" t="s">
        <v>3019</v>
      </c>
      <c r="C636" s="46" t="s">
        <v>4724</v>
      </c>
      <c r="D636" s="46" t="s">
        <v>5840</v>
      </c>
      <c r="E636" s="46" t="s">
        <v>5333</v>
      </c>
      <c r="G636" s="14">
        <v>1</v>
      </c>
      <c r="I636" s="50" t="s">
        <v>2380</v>
      </c>
      <c r="J636" s="15" t="s">
        <v>2380</v>
      </c>
      <c r="K636" s="66" t="str">
        <f t="shared" si="58"/>
        <v>No</v>
      </c>
      <c r="L636" s="66" t="str">
        <f t="shared" si="59"/>
        <v>No</v>
      </c>
      <c r="N636" s="14">
        <v>25.175000000000001</v>
      </c>
      <c r="O636" s="20" t="str">
        <f t="shared" si="55"/>
        <v>OVERWEIGHT</v>
      </c>
      <c r="Q636" s="15">
        <v>4.96</v>
      </c>
      <c r="R636" s="20" t="str">
        <f t="shared" si="56"/>
        <v>NORMAL</v>
      </c>
      <c r="T636" s="14">
        <v>1982</v>
      </c>
      <c r="U636" s="15" t="s">
        <v>20</v>
      </c>
      <c r="V636" s="15">
        <v>27</v>
      </c>
      <c r="W636" s="35" t="str">
        <f t="shared" si="57"/>
        <v>27-Sep-1982</v>
      </c>
      <c r="X636" s="28"/>
      <c r="Y636" s="44">
        <f t="shared" si="60"/>
        <v>40</v>
      </c>
      <c r="AA636" s="45">
        <v>5415.66</v>
      </c>
      <c r="AB636" s="15" t="s">
        <v>13</v>
      </c>
      <c r="AC636" s="75" t="s">
        <v>11</v>
      </c>
    </row>
    <row r="637" spans="1:29" ht="15.6" x14ac:dyDescent="0.3">
      <c r="A637" s="1" t="s">
        <v>3020</v>
      </c>
      <c r="C637" s="46" t="s">
        <v>5596</v>
      </c>
      <c r="D637" s="46" t="s">
        <v>5842</v>
      </c>
      <c r="E637" s="46" t="s">
        <v>5841</v>
      </c>
      <c r="G637" s="50">
        <v>0</v>
      </c>
      <c r="I637" s="14" t="s">
        <v>2380</v>
      </c>
      <c r="J637" s="15" t="s">
        <v>2382</v>
      </c>
      <c r="K637" s="66" t="str">
        <f t="shared" si="58"/>
        <v>No</v>
      </c>
      <c r="L637" s="66" t="str">
        <f t="shared" si="59"/>
        <v>Yes</v>
      </c>
      <c r="N637" s="14">
        <v>43.11</v>
      </c>
      <c r="O637" s="20" t="str">
        <f t="shared" si="55"/>
        <v>OBESITY</v>
      </c>
      <c r="Q637" s="15">
        <v>4.67</v>
      </c>
      <c r="R637" s="20" t="str">
        <f t="shared" si="56"/>
        <v>NORMAL</v>
      </c>
      <c r="T637" s="14">
        <v>1991</v>
      </c>
      <c r="U637" s="15" t="s">
        <v>10</v>
      </c>
      <c r="V637" s="15">
        <v>6</v>
      </c>
      <c r="W637" s="35" t="str">
        <f t="shared" si="57"/>
        <v>6-Jul-1991</v>
      </c>
      <c r="X637" s="28"/>
      <c r="Y637" s="44">
        <f t="shared" si="60"/>
        <v>31</v>
      </c>
      <c r="AA637" s="45">
        <v>5425.02</v>
      </c>
      <c r="AB637" s="15" t="s">
        <v>23</v>
      </c>
      <c r="AC637" s="75" t="s">
        <v>11</v>
      </c>
    </row>
    <row r="638" spans="1:29" ht="15.6" x14ac:dyDescent="0.3">
      <c r="A638" s="1" t="s">
        <v>3021</v>
      </c>
      <c r="C638" s="46" t="s">
        <v>4721</v>
      </c>
      <c r="D638" s="46" t="s">
        <v>5187</v>
      </c>
      <c r="E638" s="46" t="s">
        <v>5843</v>
      </c>
      <c r="G638" s="50">
        <v>0</v>
      </c>
      <c r="I638" s="14" t="s">
        <v>2380</v>
      </c>
      <c r="J638" s="15" t="s">
        <v>2380</v>
      </c>
      <c r="K638" s="66" t="str">
        <f t="shared" si="58"/>
        <v>No</v>
      </c>
      <c r="L638" s="66" t="str">
        <f t="shared" si="59"/>
        <v>No</v>
      </c>
      <c r="N638" s="14">
        <v>53.32</v>
      </c>
      <c r="O638" s="20" t="str">
        <f t="shared" si="55"/>
        <v>OBESITY</v>
      </c>
      <c r="Q638" s="15">
        <v>5.0599999999999996</v>
      </c>
      <c r="R638" s="20" t="str">
        <f t="shared" si="56"/>
        <v>NORMAL</v>
      </c>
      <c r="T638" s="14">
        <v>1992</v>
      </c>
      <c r="U638" s="15" t="s">
        <v>20</v>
      </c>
      <c r="V638" s="15">
        <v>17</v>
      </c>
      <c r="W638" s="35" t="str">
        <f t="shared" si="57"/>
        <v>17-Sep-1992</v>
      </c>
      <c r="X638" s="28"/>
      <c r="Y638" s="44">
        <f t="shared" si="60"/>
        <v>30</v>
      </c>
      <c r="AA638" s="45">
        <v>5428.73</v>
      </c>
      <c r="AB638" s="15" t="s">
        <v>356</v>
      </c>
      <c r="AC638" s="75" t="s">
        <v>12</v>
      </c>
    </row>
    <row r="639" spans="1:29" ht="15.6" x14ac:dyDescent="0.3">
      <c r="A639" s="1" t="s">
        <v>3022</v>
      </c>
      <c r="C639" s="46" t="s">
        <v>4724</v>
      </c>
      <c r="D639" s="46" t="s">
        <v>4959</v>
      </c>
      <c r="E639" s="46" t="s">
        <v>5844</v>
      </c>
      <c r="G639" s="14">
        <v>1</v>
      </c>
      <c r="I639" s="14" t="s">
        <v>2380</v>
      </c>
      <c r="J639" s="15" t="s">
        <v>2382</v>
      </c>
      <c r="K639" s="66" t="str">
        <f t="shared" si="58"/>
        <v>No</v>
      </c>
      <c r="L639" s="66" t="str">
        <f t="shared" si="59"/>
        <v>Yes</v>
      </c>
      <c r="N639" s="14">
        <v>38.04</v>
      </c>
      <c r="O639" s="20" t="str">
        <f t="shared" si="55"/>
        <v>OBESITY</v>
      </c>
      <c r="Q639" s="15">
        <v>5.0199999999999996</v>
      </c>
      <c r="R639" s="20" t="str">
        <f t="shared" si="56"/>
        <v>NORMAL</v>
      </c>
      <c r="T639" s="14">
        <v>1978</v>
      </c>
      <c r="U639" s="15" t="s">
        <v>18</v>
      </c>
      <c r="V639" s="15">
        <v>8</v>
      </c>
      <c r="W639" s="35" t="str">
        <f t="shared" si="57"/>
        <v>8-Jun-1978</v>
      </c>
      <c r="X639" s="28"/>
      <c r="Y639" s="44">
        <f t="shared" si="60"/>
        <v>45</v>
      </c>
      <c r="AA639" s="45">
        <v>5428.98</v>
      </c>
      <c r="AB639" s="15" t="s">
        <v>23</v>
      </c>
      <c r="AC639" s="75" t="s">
        <v>11</v>
      </c>
    </row>
    <row r="640" spans="1:29" ht="15.6" x14ac:dyDescent="0.3">
      <c r="A640" s="1" t="s">
        <v>3023</v>
      </c>
      <c r="C640" s="46" t="s">
        <v>4721</v>
      </c>
      <c r="D640" s="46" t="s">
        <v>5846</v>
      </c>
      <c r="E640" s="46" t="s">
        <v>5845</v>
      </c>
      <c r="G640" s="50">
        <v>0</v>
      </c>
      <c r="I640" s="14" t="s">
        <v>2380</v>
      </c>
      <c r="J640" s="15" t="s">
        <v>2380</v>
      </c>
      <c r="K640" s="66" t="str">
        <f t="shared" si="58"/>
        <v>No</v>
      </c>
      <c r="L640" s="66" t="str">
        <f t="shared" si="59"/>
        <v>No</v>
      </c>
      <c r="N640" s="14">
        <v>37.9</v>
      </c>
      <c r="O640" s="20" t="str">
        <f t="shared" si="55"/>
        <v>OBESITY</v>
      </c>
      <c r="Q640" s="15">
        <v>7.76</v>
      </c>
      <c r="R640" s="20" t="str">
        <f t="shared" si="56"/>
        <v>DIABETES</v>
      </c>
      <c r="T640" s="14">
        <v>1982</v>
      </c>
      <c r="U640" s="15" t="s">
        <v>35</v>
      </c>
      <c r="V640" s="15">
        <v>25</v>
      </c>
      <c r="W640" s="35" t="str">
        <f t="shared" si="57"/>
        <v>25-Aug-1982</v>
      </c>
      <c r="X640" s="28"/>
      <c r="Y640" s="44">
        <f t="shared" si="60"/>
        <v>40</v>
      </c>
      <c r="AA640" s="45">
        <v>5438.75</v>
      </c>
      <c r="AB640" s="15" t="s">
        <v>13</v>
      </c>
      <c r="AC640" s="75" t="s">
        <v>12</v>
      </c>
    </row>
    <row r="641" spans="1:29" ht="15.6" x14ac:dyDescent="0.3">
      <c r="A641" s="1" t="s">
        <v>3024</v>
      </c>
      <c r="C641" s="46" t="s">
        <v>5596</v>
      </c>
      <c r="D641" s="46" t="s">
        <v>5847</v>
      </c>
      <c r="E641" s="46" t="s">
        <v>4728</v>
      </c>
      <c r="G641" s="50">
        <v>0</v>
      </c>
      <c r="I641" s="14" t="s">
        <v>2380</v>
      </c>
      <c r="J641" s="15" t="s">
        <v>2380</v>
      </c>
      <c r="K641" s="66" t="str">
        <f t="shared" si="58"/>
        <v>No</v>
      </c>
      <c r="L641" s="66" t="str">
        <f t="shared" si="59"/>
        <v>No</v>
      </c>
      <c r="N641" s="14">
        <v>39.6</v>
      </c>
      <c r="O641" s="20" t="str">
        <f t="shared" si="55"/>
        <v>OBESITY</v>
      </c>
      <c r="Q641" s="15">
        <v>9.32</v>
      </c>
      <c r="R641" s="20" t="str">
        <f t="shared" si="56"/>
        <v>DIABETES</v>
      </c>
      <c r="T641" s="14">
        <v>1986</v>
      </c>
      <c r="U641" s="15" t="s">
        <v>30</v>
      </c>
      <c r="V641" s="15">
        <v>25</v>
      </c>
      <c r="W641" s="35" t="str">
        <f t="shared" si="57"/>
        <v>25-Dec-1986</v>
      </c>
      <c r="X641" s="28"/>
      <c r="Y641" s="44">
        <f t="shared" si="60"/>
        <v>36</v>
      </c>
      <c r="AA641" s="45">
        <v>5458.05</v>
      </c>
      <c r="AB641" s="15" t="s">
        <v>247</v>
      </c>
      <c r="AC641" s="75" t="s">
        <v>11</v>
      </c>
    </row>
    <row r="642" spans="1:29" ht="15.6" x14ac:dyDescent="0.3">
      <c r="A642" s="1" t="s">
        <v>3025</v>
      </c>
      <c r="C642" s="46" t="s">
        <v>4724</v>
      </c>
      <c r="D642" s="46" t="s">
        <v>5849</v>
      </c>
      <c r="E642" s="46" t="s">
        <v>5848</v>
      </c>
      <c r="G642" s="14">
        <v>1</v>
      </c>
      <c r="I642" s="14" t="s">
        <v>2380</v>
      </c>
      <c r="J642" s="15" t="s">
        <v>2382</v>
      </c>
      <c r="K642" s="66" t="str">
        <f t="shared" si="58"/>
        <v>No</v>
      </c>
      <c r="L642" s="66" t="str">
        <f t="shared" si="59"/>
        <v>Yes</v>
      </c>
      <c r="N642" s="14">
        <v>50.92</v>
      </c>
      <c r="O642" s="20" t="str">
        <f t="shared" ref="O642:O705" si="61">IF(N642&lt;18.5,"UNDERWEIGHT",IF(AND(N642&gt;=18.5,N642&lt;=24.9),"NORMAL WEIGHT",IF(AND(N642&gt;=25,N642&lt;=29.9),"OVERWEIGHT",IF(N642&gt;=30,"OBESITY",""))))</f>
        <v>OBESITY</v>
      </c>
      <c r="Q642" s="15">
        <v>5.31</v>
      </c>
      <c r="R642" s="20" t="str">
        <f t="shared" ref="R642:R705" si="62">IF(Q642&lt;5.7,"NORMAL",IF(AND(Q642&gt;=5.7,Q642&lt;=6.4),"PREDIABETES",IF(Q642&gt;6.4,"DIABETES")))</f>
        <v>NORMAL</v>
      </c>
      <c r="T642" s="14">
        <v>1973</v>
      </c>
      <c r="U642" s="15" t="s">
        <v>37</v>
      </c>
      <c r="V642" s="15">
        <v>24</v>
      </c>
      <c r="W642" s="35" t="str">
        <f t="shared" ref="W642:W705" si="63">CONCATENATE(V642,"-",U642,"-",T642)</f>
        <v>24-Oct-1973</v>
      </c>
      <c r="X642" s="28"/>
      <c r="Y642" s="44">
        <f t="shared" si="60"/>
        <v>49</v>
      </c>
      <c r="AA642" s="45">
        <v>5466.88</v>
      </c>
      <c r="AB642" s="15" t="s">
        <v>13</v>
      </c>
      <c r="AC642" s="75" t="s">
        <v>11</v>
      </c>
    </row>
    <row r="643" spans="1:29" ht="15.6" x14ac:dyDescent="0.3">
      <c r="A643" s="1" t="s">
        <v>3026</v>
      </c>
      <c r="C643" s="46" t="s">
        <v>4721</v>
      </c>
      <c r="D643" s="46" t="s">
        <v>5850</v>
      </c>
      <c r="E643" s="46" t="s">
        <v>4845</v>
      </c>
      <c r="G643" s="50">
        <v>0</v>
      </c>
      <c r="I643" s="14" t="s">
        <v>2382</v>
      </c>
      <c r="J643" s="15" t="s">
        <v>2382</v>
      </c>
      <c r="K643" s="66" t="str">
        <f t="shared" ref="K643:K706" si="64">PROPER(I643)</f>
        <v>Yes</v>
      </c>
      <c r="L643" s="66" t="str">
        <f t="shared" ref="L643:L706" si="65">PROPER(J643)</f>
        <v>Yes</v>
      </c>
      <c r="N643" s="14">
        <v>21.85</v>
      </c>
      <c r="O643" s="20" t="str">
        <f t="shared" si="61"/>
        <v>NORMAL WEIGHT</v>
      </c>
      <c r="Q643" s="15">
        <v>5.56</v>
      </c>
      <c r="R643" s="20" t="str">
        <f t="shared" si="62"/>
        <v>NORMAL</v>
      </c>
      <c r="T643" s="14">
        <v>1986</v>
      </c>
      <c r="U643" s="15" t="s">
        <v>30</v>
      </c>
      <c r="V643" s="15">
        <v>2</v>
      </c>
      <c r="W643" s="35" t="str">
        <f t="shared" si="63"/>
        <v>2-Dec-1986</v>
      </c>
      <c r="X643" s="28"/>
      <c r="Y643" s="44">
        <f t="shared" ref="Y643:Y706" si="66">DATEDIF(W643,$AD$2,"y")</f>
        <v>36</v>
      </c>
      <c r="AA643" s="45">
        <v>5469.01</v>
      </c>
      <c r="AB643" s="15" t="s">
        <v>247</v>
      </c>
      <c r="AC643" s="75" t="s">
        <v>11</v>
      </c>
    </row>
    <row r="644" spans="1:29" ht="15.6" x14ac:dyDescent="0.3">
      <c r="A644" s="1" t="s">
        <v>3027</v>
      </c>
      <c r="C644" s="46" t="s">
        <v>4724</v>
      </c>
      <c r="D644" s="46" t="s">
        <v>4735</v>
      </c>
      <c r="E644" s="46" t="s">
        <v>5851</v>
      </c>
      <c r="G644" s="14">
        <v>1</v>
      </c>
      <c r="I644" s="14" t="s">
        <v>2380</v>
      </c>
      <c r="J644" s="15" t="s">
        <v>2382</v>
      </c>
      <c r="K644" s="66" t="str">
        <f t="shared" si="64"/>
        <v>No</v>
      </c>
      <c r="L644" s="66" t="str">
        <f t="shared" si="65"/>
        <v>Yes</v>
      </c>
      <c r="N644" s="14">
        <v>36.08</v>
      </c>
      <c r="O644" s="20" t="str">
        <f t="shared" si="61"/>
        <v>OBESITY</v>
      </c>
      <c r="Q644" s="15">
        <v>7.11</v>
      </c>
      <c r="R644" s="20" t="str">
        <f t="shared" si="62"/>
        <v>DIABETES</v>
      </c>
      <c r="T644" s="14">
        <v>1986</v>
      </c>
      <c r="U644" s="15" t="s">
        <v>10</v>
      </c>
      <c r="V644" s="15">
        <v>12</v>
      </c>
      <c r="W644" s="35" t="str">
        <f t="shared" si="63"/>
        <v>12-Jul-1986</v>
      </c>
      <c r="X644" s="28"/>
      <c r="Y644" s="44">
        <f t="shared" si="66"/>
        <v>36</v>
      </c>
      <c r="AA644" s="45">
        <v>5472.45</v>
      </c>
      <c r="AB644" s="15" t="s">
        <v>42</v>
      </c>
      <c r="AC644" s="75" t="s">
        <v>11</v>
      </c>
    </row>
    <row r="645" spans="1:29" ht="15.6" x14ac:dyDescent="0.3">
      <c r="A645" s="1" t="s">
        <v>3028</v>
      </c>
      <c r="C645" s="46" t="s">
        <v>4724</v>
      </c>
      <c r="D645" s="46" t="s">
        <v>5853</v>
      </c>
      <c r="E645" s="46" t="s">
        <v>5852</v>
      </c>
      <c r="G645" s="14">
        <v>1</v>
      </c>
      <c r="I645" s="14" t="s">
        <v>2380</v>
      </c>
      <c r="J645" s="15" t="s">
        <v>2382</v>
      </c>
      <c r="K645" s="66" t="str">
        <f t="shared" si="64"/>
        <v>No</v>
      </c>
      <c r="L645" s="66" t="str">
        <f t="shared" si="65"/>
        <v>Yes</v>
      </c>
      <c r="N645" s="14">
        <v>40.44</v>
      </c>
      <c r="O645" s="20" t="str">
        <f t="shared" si="61"/>
        <v>OBESITY</v>
      </c>
      <c r="Q645" s="15">
        <v>5.13</v>
      </c>
      <c r="R645" s="20" t="str">
        <f t="shared" si="62"/>
        <v>NORMAL</v>
      </c>
      <c r="T645" s="14">
        <v>1986</v>
      </c>
      <c r="U645" s="15" t="s">
        <v>20</v>
      </c>
      <c r="V645" s="15">
        <v>30</v>
      </c>
      <c r="W645" s="35" t="str">
        <f t="shared" si="63"/>
        <v>30-Sep-1986</v>
      </c>
      <c r="X645" s="28"/>
      <c r="Y645" s="44">
        <f t="shared" si="66"/>
        <v>36</v>
      </c>
      <c r="AA645" s="45">
        <v>5478.04</v>
      </c>
      <c r="AB645" s="15" t="s">
        <v>13</v>
      </c>
      <c r="AC645" s="75" t="s">
        <v>11</v>
      </c>
    </row>
    <row r="646" spans="1:29" ht="15.6" x14ac:dyDescent="0.3">
      <c r="A646" s="1" t="s">
        <v>3029</v>
      </c>
      <c r="C646" s="46" t="s">
        <v>4721</v>
      </c>
      <c r="D646" s="46" t="s">
        <v>5452</v>
      </c>
      <c r="E646" s="46" t="s">
        <v>5854</v>
      </c>
      <c r="G646" s="50">
        <v>0</v>
      </c>
      <c r="I646" s="14" t="s">
        <v>2380</v>
      </c>
      <c r="J646" s="15" t="s">
        <v>2380</v>
      </c>
      <c r="K646" s="66" t="str">
        <f t="shared" si="64"/>
        <v>No</v>
      </c>
      <c r="L646" s="66" t="str">
        <f t="shared" si="65"/>
        <v>No</v>
      </c>
      <c r="N646" s="14">
        <v>38.094999999999999</v>
      </c>
      <c r="O646" s="20" t="str">
        <f t="shared" si="61"/>
        <v>OBESITY</v>
      </c>
      <c r="Q646" s="15">
        <v>10.199999999999999</v>
      </c>
      <c r="R646" s="20" t="str">
        <f t="shared" si="62"/>
        <v>DIABETES</v>
      </c>
      <c r="T646" s="14">
        <v>1984</v>
      </c>
      <c r="U646" s="15" t="s">
        <v>35</v>
      </c>
      <c r="V646" s="15">
        <v>26</v>
      </c>
      <c r="W646" s="35" t="str">
        <f t="shared" si="63"/>
        <v>26-Aug-1984</v>
      </c>
      <c r="X646" s="28"/>
      <c r="Y646" s="44">
        <f t="shared" si="66"/>
        <v>38</v>
      </c>
      <c r="AA646" s="45">
        <v>5484.47</v>
      </c>
      <c r="AB646" s="15" t="s">
        <v>13</v>
      </c>
      <c r="AC646" s="75" t="s">
        <v>11</v>
      </c>
    </row>
    <row r="647" spans="1:29" ht="15.6" x14ac:dyDescent="0.3">
      <c r="A647" s="1" t="s">
        <v>3030</v>
      </c>
      <c r="C647" s="46" t="s">
        <v>4721</v>
      </c>
      <c r="D647" s="46" t="s">
        <v>5856</v>
      </c>
      <c r="E647" s="46" t="s">
        <v>5855</v>
      </c>
      <c r="G647" s="50">
        <v>0</v>
      </c>
      <c r="I647" s="14" t="s">
        <v>2380</v>
      </c>
      <c r="J647" s="15" t="s">
        <v>2380</v>
      </c>
      <c r="K647" s="66" t="str">
        <f t="shared" si="64"/>
        <v>No</v>
      </c>
      <c r="L647" s="66" t="str">
        <f t="shared" si="65"/>
        <v>No</v>
      </c>
      <c r="N647" s="14">
        <v>44.95</v>
      </c>
      <c r="O647" s="20" t="str">
        <f t="shared" si="61"/>
        <v>OBESITY</v>
      </c>
      <c r="Q647" s="15">
        <v>10.4</v>
      </c>
      <c r="R647" s="20" t="str">
        <f t="shared" si="62"/>
        <v>DIABETES</v>
      </c>
      <c r="T647" s="14">
        <v>1984</v>
      </c>
      <c r="U647" s="15" t="s">
        <v>35</v>
      </c>
      <c r="V647" s="15">
        <v>17</v>
      </c>
      <c r="W647" s="35" t="str">
        <f t="shared" si="63"/>
        <v>17-Aug-1984</v>
      </c>
      <c r="X647" s="28"/>
      <c r="Y647" s="44">
        <f t="shared" si="66"/>
        <v>38</v>
      </c>
      <c r="AA647" s="45">
        <v>5488.26</v>
      </c>
      <c r="AB647" s="15" t="s">
        <v>42</v>
      </c>
      <c r="AC647" s="75" t="s">
        <v>11</v>
      </c>
    </row>
    <row r="648" spans="1:29" ht="15.6" x14ac:dyDescent="0.3">
      <c r="A648" s="1" t="s">
        <v>3031</v>
      </c>
      <c r="C648" s="46" t="s">
        <v>4721</v>
      </c>
      <c r="D648" s="46" t="s">
        <v>5858</v>
      </c>
      <c r="E648" s="46" t="s">
        <v>5857</v>
      </c>
      <c r="G648" s="50">
        <v>0</v>
      </c>
      <c r="I648" s="14" t="s">
        <v>2380</v>
      </c>
      <c r="J648" s="15" t="s">
        <v>2380</v>
      </c>
      <c r="K648" s="66" t="str">
        <f t="shared" si="64"/>
        <v>No</v>
      </c>
      <c r="L648" s="66" t="str">
        <f t="shared" si="65"/>
        <v>No</v>
      </c>
      <c r="N648" s="14">
        <v>35.54</v>
      </c>
      <c r="O648" s="20" t="str">
        <f t="shared" si="61"/>
        <v>OBESITY</v>
      </c>
      <c r="Q648" s="15">
        <v>10.67</v>
      </c>
      <c r="R648" s="20" t="str">
        <f t="shared" si="62"/>
        <v>DIABETES</v>
      </c>
      <c r="T648" s="14">
        <v>1988</v>
      </c>
      <c r="U648" s="15" t="s">
        <v>10</v>
      </c>
      <c r="V648" s="15">
        <v>29</v>
      </c>
      <c r="W648" s="35" t="str">
        <f t="shared" si="63"/>
        <v>29-Jul-1988</v>
      </c>
      <c r="X648" s="28"/>
      <c r="Y648" s="44">
        <f t="shared" si="66"/>
        <v>34</v>
      </c>
      <c r="AA648" s="45">
        <v>5503.36</v>
      </c>
      <c r="AB648" s="15" t="s">
        <v>23</v>
      </c>
      <c r="AC648" s="75" t="s">
        <v>11</v>
      </c>
    </row>
    <row r="649" spans="1:29" ht="15.6" x14ac:dyDescent="0.3">
      <c r="A649" s="1" t="s">
        <v>3032</v>
      </c>
      <c r="C649" s="46" t="s">
        <v>4724</v>
      </c>
      <c r="D649" s="46" t="s">
        <v>5860</v>
      </c>
      <c r="E649" s="46" t="s">
        <v>5859</v>
      </c>
      <c r="G649" s="14">
        <v>2</v>
      </c>
      <c r="I649" s="14" t="s">
        <v>2380</v>
      </c>
      <c r="J649" s="15" t="s">
        <v>2382</v>
      </c>
      <c r="K649" s="66" t="str">
        <f t="shared" si="64"/>
        <v>No</v>
      </c>
      <c r="L649" s="66" t="str">
        <f t="shared" si="65"/>
        <v>Yes</v>
      </c>
      <c r="N649" s="14">
        <v>39.799999999999997</v>
      </c>
      <c r="O649" s="20" t="str">
        <f t="shared" si="61"/>
        <v>OBESITY</v>
      </c>
      <c r="Q649" s="15">
        <v>4.6500000000000004</v>
      </c>
      <c r="R649" s="20" t="str">
        <f t="shared" si="62"/>
        <v>NORMAL</v>
      </c>
      <c r="T649" s="14">
        <v>1981</v>
      </c>
      <c r="U649" s="15" t="s">
        <v>15</v>
      </c>
      <c r="V649" s="15">
        <v>7</v>
      </c>
      <c r="W649" s="35" t="str">
        <f t="shared" si="63"/>
        <v>7-Nov-1981</v>
      </c>
      <c r="X649" s="28"/>
      <c r="Y649" s="44">
        <f t="shared" si="66"/>
        <v>41</v>
      </c>
      <c r="AA649" s="45">
        <v>5539.4</v>
      </c>
      <c r="AB649" s="15" t="s">
        <v>13</v>
      </c>
      <c r="AC649" s="75" t="s">
        <v>11</v>
      </c>
    </row>
    <row r="650" spans="1:29" ht="15.6" x14ac:dyDescent="0.3">
      <c r="A650" s="1" t="s">
        <v>3033</v>
      </c>
      <c r="C650" s="46" t="s">
        <v>4724</v>
      </c>
      <c r="D650" s="46" t="s">
        <v>5454</v>
      </c>
      <c r="E650" s="46" t="s">
        <v>5861</v>
      </c>
      <c r="G650" s="14">
        <v>2</v>
      </c>
      <c r="I650" s="14" t="s">
        <v>2380</v>
      </c>
      <c r="J650" s="15" t="s">
        <v>2382</v>
      </c>
      <c r="K650" s="66" t="str">
        <f t="shared" si="64"/>
        <v>No</v>
      </c>
      <c r="L650" s="66" t="str">
        <f t="shared" si="65"/>
        <v>Yes</v>
      </c>
      <c r="N650" s="14">
        <v>33.659999999999997</v>
      </c>
      <c r="O650" s="20" t="str">
        <f t="shared" si="61"/>
        <v>OBESITY</v>
      </c>
      <c r="Q650" s="15">
        <v>5.65</v>
      </c>
      <c r="R650" s="20" t="str">
        <f t="shared" si="62"/>
        <v>NORMAL</v>
      </c>
      <c r="T650" s="14">
        <v>1980</v>
      </c>
      <c r="U650" s="15" t="s">
        <v>30</v>
      </c>
      <c r="V650" s="15">
        <v>7</v>
      </c>
      <c r="W650" s="35" t="str">
        <f t="shared" si="63"/>
        <v>7-Dec-1980</v>
      </c>
      <c r="X650" s="28"/>
      <c r="Y650" s="44">
        <f t="shared" si="66"/>
        <v>42</v>
      </c>
      <c r="AA650" s="45">
        <v>5540.35</v>
      </c>
      <c r="AB650" s="15" t="s">
        <v>23</v>
      </c>
      <c r="AC650" s="75" t="s">
        <v>11</v>
      </c>
    </row>
    <row r="651" spans="1:29" ht="15.6" x14ac:dyDescent="0.3">
      <c r="A651" s="1" t="s">
        <v>3034</v>
      </c>
      <c r="C651" s="46" t="s">
        <v>4721</v>
      </c>
      <c r="D651" s="46" t="s">
        <v>5863</v>
      </c>
      <c r="E651" s="46" t="s">
        <v>5862</v>
      </c>
      <c r="G651" s="50">
        <v>0</v>
      </c>
      <c r="I651" s="14" t="s">
        <v>2380</v>
      </c>
      <c r="J651" s="15" t="s">
        <v>2380</v>
      </c>
      <c r="K651" s="66" t="str">
        <f t="shared" si="64"/>
        <v>No</v>
      </c>
      <c r="L651" s="66" t="str">
        <f t="shared" si="65"/>
        <v>No</v>
      </c>
      <c r="N651" s="14">
        <v>35.5</v>
      </c>
      <c r="O651" s="20" t="str">
        <f t="shared" si="61"/>
        <v>OBESITY</v>
      </c>
      <c r="Q651" s="15">
        <v>11.97</v>
      </c>
      <c r="R651" s="20" t="str">
        <f t="shared" si="62"/>
        <v>DIABETES</v>
      </c>
      <c r="T651" s="14">
        <v>1999</v>
      </c>
      <c r="U651" s="15" t="s">
        <v>20</v>
      </c>
      <c r="V651" s="15">
        <v>22</v>
      </c>
      <c r="W651" s="35" t="str">
        <f t="shared" si="63"/>
        <v>22-Sep-1999</v>
      </c>
      <c r="X651" s="28"/>
      <c r="Y651" s="44">
        <f t="shared" si="66"/>
        <v>23</v>
      </c>
      <c r="AA651" s="45">
        <v>5552.61</v>
      </c>
      <c r="AB651" s="15" t="s">
        <v>535</v>
      </c>
      <c r="AC651" s="75" t="s">
        <v>11</v>
      </c>
    </row>
    <row r="652" spans="1:29" ht="15.6" x14ac:dyDescent="0.3">
      <c r="A652" s="1" t="s">
        <v>3035</v>
      </c>
      <c r="C652" s="46" t="s">
        <v>4724</v>
      </c>
      <c r="D652" s="46" t="s">
        <v>4745</v>
      </c>
      <c r="E652" s="46" t="s">
        <v>5864</v>
      </c>
      <c r="G652" s="50">
        <v>0</v>
      </c>
      <c r="I652" s="14" t="s">
        <v>2380</v>
      </c>
      <c r="J652" s="15" t="s">
        <v>2380</v>
      </c>
      <c r="K652" s="66" t="str">
        <f t="shared" si="64"/>
        <v>No</v>
      </c>
      <c r="L652" s="66" t="str">
        <f t="shared" si="65"/>
        <v>No</v>
      </c>
      <c r="N652" s="14">
        <v>41.63</v>
      </c>
      <c r="O652" s="20" t="str">
        <f t="shared" si="61"/>
        <v>OBESITY</v>
      </c>
      <c r="Q652" s="15">
        <v>6.71</v>
      </c>
      <c r="R652" s="20" t="str">
        <f t="shared" si="62"/>
        <v>DIABETES</v>
      </c>
      <c r="T652" s="14">
        <v>1974</v>
      </c>
      <c r="U652" s="15" t="s">
        <v>20</v>
      </c>
      <c r="V652" s="15">
        <v>18</v>
      </c>
      <c r="W652" s="35" t="str">
        <f t="shared" si="63"/>
        <v>18-Sep-1974</v>
      </c>
      <c r="X652" s="28"/>
      <c r="Y652" s="44">
        <f t="shared" si="66"/>
        <v>48</v>
      </c>
      <c r="AA652" s="45">
        <v>5576.35</v>
      </c>
      <c r="AB652" s="15" t="s">
        <v>13</v>
      </c>
      <c r="AC652" s="75" t="s">
        <v>11</v>
      </c>
    </row>
    <row r="653" spans="1:29" ht="15.6" x14ac:dyDescent="0.3">
      <c r="A653" s="1" t="s">
        <v>3036</v>
      </c>
      <c r="C653" s="46" t="s">
        <v>4721</v>
      </c>
      <c r="D653" s="46" t="s">
        <v>5866</v>
      </c>
      <c r="E653" s="46" t="s">
        <v>5865</v>
      </c>
      <c r="G653" s="50">
        <v>0</v>
      </c>
      <c r="I653" s="14" t="s">
        <v>2380</v>
      </c>
      <c r="J653" s="15" t="s">
        <v>2380</v>
      </c>
      <c r="K653" s="66" t="str">
        <f t="shared" si="64"/>
        <v>No</v>
      </c>
      <c r="L653" s="66" t="str">
        <f t="shared" si="65"/>
        <v>No</v>
      </c>
      <c r="N653" s="14">
        <v>46.49</v>
      </c>
      <c r="O653" s="20" t="str">
        <f t="shared" si="61"/>
        <v>OBESITY</v>
      </c>
      <c r="Q653" s="15">
        <v>11.92</v>
      </c>
      <c r="R653" s="20" t="str">
        <f t="shared" si="62"/>
        <v>DIABETES</v>
      </c>
      <c r="T653" s="14">
        <v>1985</v>
      </c>
      <c r="U653" s="15" t="s">
        <v>20</v>
      </c>
      <c r="V653" s="15">
        <v>5</v>
      </c>
      <c r="W653" s="35" t="str">
        <f t="shared" si="63"/>
        <v>5-Sep-1985</v>
      </c>
      <c r="X653" s="28"/>
      <c r="Y653" s="44">
        <f t="shared" si="66"/>
        <v>37</v>
      </c>
      <c r="AA653" s="45">
        <v>5582.95</v>
      </c>
      <c r="AB653" s="15" t="s">
        <v>23</v>
      </c>
      <c r="AC653" s="75" t="s">
        <v>11</v>
      </c>
    </row>
    <row r="654" spans="1:29" ht="15.6" x14ac:dyDescent="0.3">
      <c r="A654" s="1" t="s">
        <v>3037</v>
      </c>
      <c r="C654" s="46" t="s">
        <v>4724</v>
      </c>
      <c r="D654" s="46" t="s">
        <v>5868</v>
      </c>
      <c r="E654" s="46" t="s">
        <v>5867</v>
      </c>
      <c r="G654" s="14">
        <v>2</v>
      </c>
      <c r="I654" s="14" t="s">
        <v>2380</v>
      </c>
      <c r="J654" s="15" t="s">
        <v>2380</v>
      </c>
      <c r="K654" s="66" t="str">
        <f t="shared" si="64"/>
        <v>No</v>
      </c>
      <c r="L654" s="66" t="str">
        <f t="shared" si="65"/>
        <v>No</v>
      </c>
      <c r="N654" s="14">
        <v>43.29</v>
      </c>
      <c r="O654" s="20" t="str">
        <f t="shared" si="61"/>
        <v>OBESITY</v>
      </c>
      <c r="Q654" s="15">
        <v>5.35</v>
      </c>
      <c r="R654" s="20" t="str">
        <f t="shared" si="62"/>
        <v>NORMAL</v>
      </c>
      <c r="T654" s="14">
        <v>1986</v>
      </c>
      <c r="U654" s="15" t="s">
        <v>15</v>
      </c>
      <c r="V654" s="15">
        <v>21</v>
      </c>
      <c r="W654" s="35" t="str">
        <f t="shared" si="63"/>
        <v>21-Nov-1986</v>
      </c>
      <c r="X654" s="28"/>
      <c r="Y654" s="44">
        <f t="shared" si="66"/>
        <v>36</v>
      </c>
      <c r="AA654" s="45">
        <v>5584.31</v>
      </c>
      <c r="AB654" s="15" t="s">
        <v>13</v>
      </c>
      <c r="AC654" s="75" t="s">
        <v>12</v>
      </c>
    </row>
    <row r="655" spans="1:29" ht="15.6" x14ac:dyDescent="0.3">
      <c r="A655" s="1" t="s">
        <v>3038</v>
      </c>
      <c r="C655" s="46" t="s">
        <v>4724</v>
      </c>
      <c r="D655" s="46" t="s">
        <v>4906</v>
      </c>
      <c r="E655" s="46" t="s">
        <v>5869</v>
      </c>
      <c r="G655" s="14">
        <v>1</v>
      </c>
      <c r="I655" s="14" t="s">
        <v>2380</v>
      </c>
      <c r="J655" s="15" t="s">
        <v>2382</v>
      </c>
      <c r="K655" s="66" t="str">
        <f t="shared" si="64"/>
        <v>No</v>
      </c>
      <c r="L655" s="66" t="str">
        <f t="shared" si="65"/>
        <v>Yes</v>
      </c>
      <c r="N655" s="14">
        <v>43.08</v>
      </c>
      <c r="O655" s="20" t="str">
        <f t="shared" si="61"/>
        <v>OBESITY</v>
      </c>
      <c r="Q655" s="15">
        <v>8.9600000000000009</v>
      </c>
      <c r="R655" s="20" t="str">
        <f t="shared" si="62"/>
        <v>DIABETES</v>
      </c>
      <c r="T655" s="14">
        <v>1983</v>
      </c>
      <c r="U655" s="15" t="s">
        <v>37</v>
      </c>
      <c r="V655" s="15">
        <v>3</v>
      </c>
      <c r="W655" s="35" t="str">
        <f t="shared" si="63"/>
        <v>3-Oct-1983</v>
      </c>
      <c r="X655" s="28"/>
      <c r="Y655" s="44">
        <f t="shared" si="66"/>
        <v>39</v>
      </c>
      <c r="AA655" s="45">
        <v>5587.59</v>
      </c>
      <c r="AB655" s="15" t="s">
        <v>13</v>
      </c>
      <c r="AC655" s="75" t="s">
        <v>11</v>
      </c>
    </row>
    <row r="656" spans="1:29" ht="15.6" x14ac:dyDescent="0.3">
      <c r="A656" s="1" t="s">
        <v>3039</v>
      </c>
      <c r="C656" s="46" t="s">
        <v>4724</v>
      </c>
      <c r="D656" s="46" t="s">
        <v>5871</v>
      </c>
      <c r="E656" s="46" t="s">
        <v>5870</v>
      </c>
      <c r="G656" s="50">
        <v>0</v>
      </c>
      <c r="I656" s="14" t="s">
        <v>2380</v>
      </c>
      <c r="J656" s="15" t="s">
        <v>2380</v>
      </c>
      <c r="K656" s="66" t="str">
        <f t="shared" si="64"/>
        <v>No</v>
      </c>
      <c r="L656" s="66" t="str">
        <f t="shared" si="65"/>
        <v>No</v>
      </c>
      <c r="N656" s="14">
        <v>39.07</v>
      </c>
      <c r="O656" s="20" t="str">
        <f t="shared" si="61"/>
        <v>OBESITY</v>
      </c>
      <c r="Q656" s="15">
        <v>11.93</v>
      </c>
      <c r="R656" s="20" t="str">
        <f t="shared" si="62"/>
        <v>DIABETES</v>
      </c>
      <c r="T656" s="14">
        <v>1988</v>
      </c>
      <c r="U656" s="15" t="s">
        <v>15</v>
      </c>
      <c r="V656" s="15">
        <v>18</v>
      </c>
      <c r="W656" s="35" t="str">
        <f t="shared" si="63"/>
        <v>18-Nov-1988</v>
      </c>
      <c r="X656" s="28"/>
      <c r="Y656" s="44">
        <f t="shared" si="66"/>
        <v>34</v>
      </c>
      <c r="AA656" s="45">
        <v>5594.85</v>
      </c>
      <c r="AB656" s="15" t="s">
        <v>247</v>
      </c>
      <c r="AC656" s="75" t="s">
        <v>11</v>
      </c>
    </row>
    <row r="657" spans="1:29" ht="15.6" x14ac:dyDescent="0.3">
      <c r="A657" s="1" t="s">
        <v>3040</v>
      </c>
      <c r="C657" s="46" t="s">
        <v>4724</v>
      </c>
      <c r="D657" s="46" t="s">
        <v>5873</v>
      </c>
      <c r="E657" s="46" t="s">
        <v>5872</v>
      </c>
      <c r="G657" s="50">
        <v>0</v>
      </c>
      <c r="I657" s="14" t="s">
        <v>2380</v>
      </c>
      <c r="J657" s="15" t="s">
        <v>2380</v>
      </c>
      <c r="K657" s="66" t="str">
        <f t="shared" si="64"/>
        <v>No</v>
      </c>
      <c r="L657" s="66" t="str">
        <f t="shared" si="65"/>
        <v>No</v>
      </c>
      <c r="N657" s="14">
        <v>41.3</v>
      </c>
      <c r="O657" s="20" t="str">
        <f t="shared" si="61"/>
        <v>OBESITY</v>
      </c>
      <c r="Q657" s="15">
        <v>9.59</v>
      </c>
      <c r="R657" s="20" t="str">
        <f t="shared" si="62"/>
        <v>DIABETES</v>
      </c>
      <c r="T657" s="14">
        <v>1978</v>
      </c>
      <c r="U657" s="15" t="s">
        <v>20</v>
      </c>
      <c r="V657" s="15">
        <v>11</v>
      </c>
      <c r="W657" s="35" t="str">
        <f t="shared" si="63"/>
        <v>11-Sep-1978</v>
      </c>
      <c r="X657" s="28"/>
      <c r="Y657" s="44">
        <f t="shared" si="66"/>
        <v>44</v>
      </c>
      <c r="AA657" s="45">
        <v>5612.83</v>
      </c>
      <c r="AB657" s="15" t="s">
        <v>13</v>
      </c>
      <c r="AC657" s="75" t="s">
        <v>11</v>
      </c>
    </row>
    <row r="658" spans="1:29" ht="15.6" x14ac:dyDescent="0.3">
      <c r="A658" s="1" t="s">
        <v>3041</v>
      </c>
      <c r="C658" s="46" t="s">
        <v>4721</v>
      </c>
      <c r="D658" s="46" t="s">
        <v>5875</v>
      </c>
      <c r="E658" s="46" t="s">
        <v>5874</v>
      </c>
      <c r="G658" s="14">
        <v>2</v>
      </c>
      <c r="I658" s="14" t="s">
        <v>2380</v>
      </c>
      <c r="J658" s="15" t="s">
        <v>2382</v>
      </c>
      <c r="K658" s="66" t="str">
        <f t="shared" si="64"/>
        <v>No</v>
      </c>
      <c r="L658" s="66" t="str">
        <f t="shared" si="65"/>
        <v>Yes</v>
      </c>
      <c r="N658" s="14">
        <v>42.95</v>
      </c>
      <c r="O658" s="20" t="str">
        <f t="shared" si="61"/>
        <v>OBESITY</v>
      </c>
      <c r="Q658" s="15">
        <v>11.88</v>
      </c>
      <c r="R658" s="20" t="str">
        <f t="shared" si="62"/>
        <v>DIABETES</v>
      </c>
      <c r="T658" s="14">
        <v>1994</v>
      </c>
      <c r="U658" s="15" t="s">
        <v>15</v>
      </c>
      <c r="V658" s="15">
        <v>15</v>
      </c>
      <c r="W658" s="35" t="str">
        <f t="shared" si="63"/>
        <v>15-Nov-1994</v>
      </c>
      <c r="X658" s="28"/>
      <c r="Y658" s="44">
        <f t="shared" si="66"/>
        <v>28</v>
      </c>
      <c r="AA658" s="45">
        <v>5615.37</v>
      </c>
      <c r="AB658" s="15" t="s">
        <v>42</v>
      </c>
      <c r="AC658" s="75" t="s">
        <v>11</v>
      </c>
    </row>
    <row r="659" spans="1:29" ht="15.6" x14ac:dyDescent="0.3">
      <c r="A659" s="1" t="s">
        <v>3042</v>
      </c>
      <c r="C659" s="46" t="s">
        <v>4721</v>
      </c>
      <c r="D659" s="46" t="s">
        <v>5877</v>
      </c>
      <c r="E659" s="46" t="s">
        <v>5876</v>
      </c>
      <c r="G659" s="14">
        <v>1</v>
      </c>
      <c r="I659" s="14" t="s">
        <v>2380</v>
      </c>
      <c r="J659" s="15" t="s">
        <v>2380</v>
      </c>
      <c r="K659" s="66" t="str">
        <f t="shared" si="64"/>
        <v>No</v>
      </c>
      <c r="L659" s="66" t="str">
        <f t="shared" si="65"/>
        <v>No</v>
      </c>
      <c r="N659" s="14">
        <v>46.96</v>
      </c>
      <c r="O659" s="20" t="str">
        <f t="shared" si="61"/>
        <v>OBESITY</v>
      </c>
      <c r="Q659" s="15">
        <v>4.6399999999999997</v>
      </c>
      <c r="R659" s="20" t="str">
        <f t="shared" si="62"/>
        <v>NORMAL</v>
      </c>
      <c r="T659" s="14">
        <v>1987</v>
      </c>
      <c r="U659" s="15" t="s">
        <v>30</v>
      </c>
      <c r="V659" s="15">
        <v>9</v>
      </c>
      <c r="W659" s="35" t="str">
        <f t="shared" si="63"/>
        <v>9-Dec-1987</v>
      </c>
      <c r="X659" s="28"/>
      <c r="Y659" s="44">
        <f t="shared" si="66"/>
        <v>35</v>
      </c>
      <c r="AA659" s="45">
        <v>5630.46</v>
      </c>
      <c r="AB659" s="15" t="s">
        <v>23</v>
      </c>
      <c r="AC659" s="75" t="s">
        <v>11</v>
      </c>
    </row>
    <row r="660" spans="1:29" ht="15.6" x14ac:dyDescent="0.3">
      <c r="A660" s="1" t="s">
        <v>3043</v>
      </c>
      <c r="C660" s="46" t="s">
        <v>4721</v>
      </c>
      <c r="D660" s="46" t="s">
        <v>5879</v>
      </c>
      <c r="E660" s="46" t="s">
        <v>5878</v>
      </c>
      <c r="G660" s="50">
        <v>0</v>
      </c>
      <c r="I660" s="14" t="s">
        <v>2380</v>
      </c>
      <c r="J660" s="15" t="s">
        <v>2380</v>
      </c>
      <c r="K660" s="66" t="str">
        <f t="shared" si="64"/>
        <v>No</v>
      </c>
      <c r="L660" s="66" t="str">
        <f t="shared" si="65"/>
        <v>No</v>
      </c>
      <c r="N660" s="14">
        <v>30.495000000000001</v>
      </c>
      <c r="O660" s="20" t="str">
        <f t="shared" si="61"/>
        <v>OBESITY</v>
      </c>
      <c r="Q660" s="15">
        <v>9.5299999999999994</v>
      </c>
      <c r="R660" s="20" t="str">
        <f t="shared" si="62"/>
        <v>DIABETES</v>
      </c>
      <c r="T660" s="14">
        <v>1983</v>
      </c>
      <c r="U660" s="15" t="s">
        <v>18</v>
      </c>
      <c r="V660" s="15">
        <v>8</v>
      </c>
      <c r="W660" s="35" t="str">
        <f t="shared" si="63"/>
        <v>8-Jun-1983</v>
      </c>
      <c r="X660" s="28"/>
      <c r="Y660" s="44">
        <f t="shared" si="66"/>
        <v>40</v>
      </c>
      <c r="AA660" s="45">
        <v>5649.72</v>
      </c>
      <c r="AB660" s="15" t="s">
        <v>42</v>
      </c>
      <c r="AC660" s="75" t="s">
        <v>11</v>
      </c>
    </row>
    <row r="661" spans="1:29" ht="15.6" x14ac:dyDescent="0.3">
      <c r="A661" s="1" t="s">
        <v>3044</v>
      </c>
      <c r="C661" s="46" t="s">
        <v>4721</v>
      </c>
      <c r="D661" s="46" t="s">
        <v>5881</v>
      </c>
      <c r="E661" s="46" t="s">
        <v>5880</v>
      </c>
      <c r="G661" s="14">
        <v>1</v>
      </c>
      <c r="I661" s="14" t="s">
        <v>2382</v>
      </c>
      <c r="J661" s="15" t="s">
        <v>2382</v>
      </c>
      <c r="K661" s="66" t="str">
        <f t="shared" si="64"/>
        <v>Yes</v>
      </c>
      <c r="L661" s="66" t="str">
        <f t="shared" si="65"/>
        <v>Yes</v>
      </c>
      <c r="N661" s="14">
        <v>17.954999999999998</v>
      </c>
      <c r="O661" s="20" t="str">
        <f t="shared" si="61"/>
        <v>UNDERWEIGHT</v>
      </c>
      <c r="Q661" s="15">
        <v>5.29</v>
      </c>
      <c r="R661" s="20" t="str">
        <f t="shared" si="62"/>
        <v>NORMAL</v>
      </c>
      <c r="T661" s="14">
        <v>1978</v>
      </c>
      <c r="U661" s="15" t="s">
        <v>20</v>
      </c>
      <c r="V661" s="15">
        <v>27</v>
      </c>
      <c r="W661" s="35" t="str">
        <f t="shared" si="63"/>
        <v>27-Sep-1978</v>
      </c>
      <c r="X661" s="28"/>
      <c r="Y661" s="44">
        <f t="shared" si="66"/>
        <v>44</v>
      </c>
      <c r="AA661" s="45">
        <v>5650.14</v>
      </c>
      <c r="AB661" s="15" t="s">
        <v>13</v>
      </c>
      <c r="AC661" s="75" t="s">
        <v>11</v>
      </c>
    </row>
    <row r="662" spans="1:29" ht="15.6" x14ac:dyDescent="0.3">
      <c r="A662" s="1" t="s">
        <v>3045</v>
      </c>
      <c r="C662" s="46" t="s">
        <v>4724</v>
      </c>
      <c r="D662" s="46" t="s">
        <v>5883</v>
      </c>
      <c r="E662" s="46" t="s">
        <v>5882</v>
      </c>
      <c r="G662" s="14">
        <v>3</v>
      </c>
      <c r="I662" s="14" t="s">
        <v>2380</v>
      </c>
      <c r="J662" s="15" t="s">
        <v>2380</v>
      </c>
      <c r="K662" s="66" t="str">
        <f t="shared" si="64"/>
        <v>No</v>
      </c>
      <c r="L662" s="66" t="str">
        <f t="shared" si="65"/>
        <v>No</v>
      </c>
      <c r="N662" s="14">
        <v>25.6</v>
      </c>
      <c r="O662" s="20" t="str">
        <f t="shared" si="61"/>
        <v>OVERWEIGHT</v>
      </c>
      <c r="Q662" s="15">
        <v>10.95</v>
      </c>
      <c r="R662" s="20" t="str">
        <f t="shared" si="62"/>
        <v>DIABETES</v>
      </c>
      <c r="T662" s="14">
        <v>1983</v>
      </c>
      <c r="U662" s="15" t="s">
        <v>20</v>
      </c>
      <c r="V662" s="15">
        <v>3</v>
      </c>
      <c r="W662" s="35" t="str">
        <f t="shared" si="63"/>
        <v>3-Sep-1983</v>
      </c>
      <c r="X662" s="28"/>
      <c r="Y662" s="44">
        <f t="shared" si="66"/>
        <v>39</v>
      </c>
      <c r="AA662" s="45">
        <v>5662.23</v>
      </c>
      <c r="AB662" s="15" t="s">
        <v>13</v>
      </c>
      <c r="AC662" s="75" t="s">
        <v>11</v>
      </c>
    </row>
    <row r="663" spans="1:29" ht="15.6" x14ac:dyDescent="0.3">
      <c r="A663" s="1" t="s">
        <v>3046</v>
      </c>
      <c r="C663" s="46" t="s">
        <v>4724</v>
      </c>
      <c r="D663" s="46" t="s">
        <v>5885</v>
      </c>
      <c r="E663" s="46" t="s">
        <v>5884</v>
      </c>
      <c r="G663" s="50">
        <v>0</v>
      </c>
      <c r="I663" s="14" t="s">
        <v>2380</v>
      </c>
      <c r="J663" s="15" t="s">
        <v>2380</v>
      </c>
      <c r="K663" s="66" t="str">
        <f t="shared" si="64"/>
        <v>No</v>
      </c>
      <c r="L663" s="66" t="str">
        <f t="shared" si="65"/>
        <v>No</v>
      </c>
      <c r="N663" s="14">
        <v>34.21</v>
      </c>
      <c r="O663" s="20" t="str">
        <f t="shared" si="61"/>
        <v>OBESITY</v>
      </c>
      <c r="Q663" s="15">
        <v>9.17</v>
      </c>
      <c r="R663" s="20" t="str">
        <f t="shared" si="62"/>
        <v>DIABETES</v>
      </c>
      <c r="T663" s="14">
        <v>1984</v>
      </c>
      <c r="U663" s="15" t="s">
        <v>35</v>
      </c>
      <c r="V663" s="15">
        <v>12</v>
      </c>
      <c r="W663" s="35" t="str">
        <f t="shared" si="63"/>
        <v>12-Aug-1984</v>
      </c>
      <c r="X663" s="28"/>
      <c r="Y663" s="44">
        <f t="shared" si="66"/>
        <v>38</v>
      </c>
      <c r="AA663" s="45">
        <v>5679.13</v>
      </c>
      <c r="AB663" s="15" t="s">
        <v>13</v>
      </c>
      <c r="AC663" s="75" t="s">
        <v>11</v>
      </c>
    </row>
    <row r="664" spans="1:29" ht="15.6" x14ac:dyDescent="0.3">
      <c r="A664" s="1" t="s">
        <v>3047</v>
      </c>
      <c r="C664" s="46" t="s">
        <v>4724</v>
      </c>
      <c r="D664" s="46" t="s">
        <v>5887</v>
      </c>
      <c r="E664" s="46" t="s">
        <v>5886</v>
      </c>
      <c r="G664" s="50">
        <v>0</v>
      </c>
      <c r="I664" s="14" t="s">
        <v>2380</v>
      </c>
      <c r="J664" s="15" t="s">
        <v>2380</v>
      </c>
      <c r="K664" s="66" t="str">
        <f t="shared" si="64"/>
        <v>No</v>
      </c>
      <c r="L664" s="66" t="str">
        <f t="shared" si="65"/>
        <v>No</v>
      </c>
      <c r="N664" s="14">
        <v>39.74</v>
      </c>
      <c r="O664" s="20" t="str">
        <f t="shared" si="61"/>
        <v>OBESITY</v>
      </c>
      <c r="Q664" s="15">
        <v>7.39</v>
      </c>
      <c r="R664" s="20" t="str">
        <f t="shared" si="62"/>
        <v>DIABETES</v>
      </c>
      <c r="T664" s="14">
        <v>1972</v>
      </c>
      <c r="U664" s="15" t="s">
        <v>37</v>
      </c>
      <c r="V664" s="15">
        <v>28</v>
      </c>
      <c r="W664" s="35" t="str">
        <f t="shared" si="63"/>
        <v>28-Oct-1972</v>
      </c>
      <c r="X664" s="28"/>
      <c r="Y664" s="44">
        <f t="shared" si="66"/>
        <v>50</v>
      </c>
      <c r="AA664" s="45">
        <v>5690.79</v>
      </c>
      <c r="AB664" s="15" t="s">
        <v>13</v>
      </c>
      <c r="AC664" s="75" t="s">
        <v>11</v>
      </c>
    </row>
    <row r="665" spans="1:29" ht="15.6" x14ac:dyDescent="0.3">
      <c r="A665" s="1" t="s">
        <v>3048</v>
      </c>
      <c r="C665" s="46" t="s">
        <v>4721</v>
      </c>
      <c r="D665" s="46" t="s">
        <v>5889</v>
      </c>
      <c r="E665" s="46" t="s">
        <v>5888</v>
      </c>
      <c r="G665" s="50">
        <v>0</v>
      </c>
      <c r="I665" s="14" t="s">
        <v>2380</v>
      </c>
      <c r="J665" s="15" t="s">
        <v>2382</v>
      </c>
      <c r="K665" s="66" t="str">
        <f t="shared" si="64"/>
        <v>No</v>
      </c>
      <c r="L665" s="66" t="str">
        <f t="shared" si="65"/>
        <v>Yes</v>
      </c>
      <c r="N665" s="14">
        <v>49.53</v>
      </c>
      <c r="O665" s="20" t="str">
        <f t="shared" si="61"/>
        <v>OBESITY</v>
      </c>
      <c r="Q665" s="15">
        <v>9.1300000000000008</v>
      </c>
      <c r="R665" s="20" t="str">
        <f t="shared" si="62"/>
        <v>DIABETES</v>
      </c>
      <c r="T665" s="14">
        <v>1992</v>
      </c>
      <c r="U665" s="15" t="s">
        <v>15</v>
      </c>
      <c r="V665" s="15">
        <v>3</v>
      </c>
      <c r="W665" s="35" t="str">
        <f t="shared" si="63"/>
        <v>3-Nov-1992</v>
      </c>
      <c r="X665" s="28"/>
      <c r="Y665" s="44">
        <f t="shared" si="66"/>
        <v>30</v>
      </c>
      <c r="AA665" s="45">
        <v>5693.43</v>
      </c>
      <c r="AB665" s="15" t="s">
        <v>23</v>
      </c>
      <c r="AC665" s="75" t="s">
        <v>11</v>
      </c>
    </row>
    <row r="666" spans="1:29" ht="15.6" x14ac:dyDescent="0.3">
      <c r="A666" s="1" t="s">
        <v>3049</v>
      </c>
      <c r="C666" s="46" t="s">
        <v>4721</v>
      </c>
      <c r="D666" s="46" t="s">
        <v>5891</v>
      </c>
      <c r="E666" s="46" t="s">
        <v>5890</v>
      </c>
      <c r="G666" s="14">
        <v>3</v>
      </c>
      <c r="I666" s="14" t="s">
        <v>2380</v>
      </c>
      <c r="J666" s="15" t="s">
        <v>2380</v>
      </c>
      <c r="K666" s="66" t="str">
        <f t="shared" si="64"/>
        <v>No</v>
      </c>
      <c r="L666" s="66" t="str">
        <f t="shared" si="65"/>
        <v>No</v>
      </c>
      <c r="N666" s="14">
        <v>39.33</v>
      </c>
      <c r="O666" s="20" t="str">
        <f t="shared" si="61"/>
        <v>OBESITY</v>
      </c>
      <c r="Q666" s="15">
        <v>10.4</v>
      </c>
      <c r="R666" s="20" t="str">
        <f t="shared" si="62"/>
        <v>DIABETES</v>
      </c>
      <c r="T666" s="14">
        <v>1974</v>
      </c>
      <c r="U666" s="15" t="s">
        <v>10</v>
      </c>
      <c r="V666" s="15">
        <v>6</v>
      </c>
      <c r="W666" s="35" t="str">
        <f t="shared" si="63"/>
        <v>6-Jul-1974</v>
      </c>
      <c r="X666" s="28"/>
      <c r="Y666" s="44">
        <f t="shared" si="66"/>
        <v>48</v>
      </c>
      <c r="AA666" s="45">
        <v>5698.74</v>
      </c>
      <c r="AB666" s="15" t="s">
        <v>23</v>
      </c>
      <c r="AC666" s="75" t="s">
        <v>11</v>
      </c>
    </row>
    <row r="667" spans="1:29" ht="15.6" x14ac:dyDescent="0.3">
      <c r="A667" s="1" t="s">
        <v>3050</v>
      </c>
      <c r="C667" s="46" t="s">
        <v>4724</v>
      </c>
      <c r="D667" s="46" t="s">
        <v>5893</v>
      </c>
      <c r="E667" s="46" t="s">
        <v>5892</v>
      </c>
      <c r="G667" s="14">
        <v>2</v>
      </c>
      <c r="I667" s="14" t="s">
        <v>2380</v>
      </c>
      <c r="J667" s="15" t="s">
        <v>2382</v>
      </c>
      <c r="K667" s="66" t="str">
        <f t="shared" si="64"/>
        <v>No</v>
      </c>
      <c r="L667" s="66" t="str">
        <f t="shared" si="65"/>
        <v>Yes</v>
      </c>
      <c r="N667" s="14">
        <v>39.979999999999997</v>
      </c>
      <c r="O667" s="20" t="str">
        <f t="shared" si="61"/>
        <v>OBESITY</v>
      </c>
      <c r="Q667" s="15">
        <v>9.4600000000000009</v>
      </c>
      <c r="R667" s="20" t="str">
        <f t="shared" si="62"/>
        <v>DIABETES</v>
      </c>
      <c r="T667" s="14">
        <v>1981</v>
      </c>
      <c r="U667" s="15" t="s">
        <v>18</v>
      </c>
      <c r="V667" s="15">
        <v>15</v>
      </c>
      <c r="W667" s="35" t="str">
        <f t="shared" si="63"/>
        <v>15-Jun-1981</v>
      </c>
      <c r="X667" s="28"/>
      <c r="Y667" s="44">
        <f t="shared" si="66"/>
        <v>41</v>
      </c>
      <c r="AA667" s="45">
        <v>5699.84</v>
      </c>
      <c r="AB667" s="15" t="s">
        <v>13</v>
      </c>
      <c r="AC667" s="75" t="s">
        <v>11</v>
      </c>
    </row>
    <row r="668" spans="1:29" ht="15.6" x14ac:dyDescent="0.3">
      <c r="A668" s="1" t="s">
        <v>3051</v>
      </c>
      <c r="C668" s="46" t="s">
        <v>5596</v>
      </c>
      <c r="D668" s="46" t="s">
        <v>5714</v>
      </c>
      <c r="E668" s="46" t="s">
        <v>5894</v>
      </c>
      <c r="G668" s="50">
        <v>0</v>
      </c>
      <c r="I668" s="14" t="s">
        <v>2380</v>
      </c>
      <c r="J668" s="15" t="s">
        <v>2382</v>
      </c>
      <c r="K668" s="66" t="str">
        <f t="shared" si="64"/>
        <v>No</v>
      </c>
      <c r="L668" s="66" t="str">
        <f t="shared" si="65"/>
        <v>Yes</v>
      </c>
      <c r="N668" s="14">
        <v>46.51</v>
      </c>
      <c r="O668" s="20" t="str">
        <f t="shared" si="61"/>
        <v>OBESITY</v>
      </c>
      <c r="Q668" s="15">
        <v>8.69</v>
      </c>
      <c r="R668" s="20" t="str">
        <f t="shared" si="62"/>
        <v>DIABETES</v>
      </c>
      <c r="T668" s="14">
        <v>1993</v>
      </c>
      <c r="U668" s="15" t="s">
        <v>15</v>
      </c>
      <c r="V668" s="15">
        <v>3</v>
      </c>
      <c r="W668" s="35" t="str">
        <f t="shared" si="63"/>
        <v>3-Nov-1993</v>
      </c>
      <c r="X668" s="28"/>
      <c r="Y668" s="44">
        <f t="shared" si="66"/>
        <v>29</v>
      </c>
      <c r="AA668" s="45">
        <v>5708.87</v>
      </c>
      <c r="AB668" s="15" t="s">
        <v>42</v>
      </c>
      <c r="AC668" s="75" t="s">
        <v>11</v>
      </c>
    </row>
    <row r="669" spans="1:29" ht="15.6" x14ac:dyDescent="0.3">
      <c r="A669" s="1" t="s">
        <v>3052</v>
      </c>
      <c r="C669" s="46" t="s">
        <v>5596</v>
      </c>
      <c r="D669" s="46" t="s">
        <v>5896</v>
      </c>
      <c r="E669" s="46" t="s">
        <v>5895</v>
      </c>
      <c r="G669" s="14">
        <v>1</v>
      </c>
      <c r="I669" s="14" t="s">
        <v>2380</v>
      </c>
      <c r="J669" s="15" t="s">
        <v>2380</v>
      </c>
      <c r="K669" s="66" t="str">
        <f t="shared" si="64"/>
        <v>No</v>
      </c>
      <c r="L669" s="66" t="str">
        <f t="shared" si="65"/>
        <v>No</v>
      </c>
      <c r="N669" s="14">
        <v>43.58</v>
      </c>
      <c r="O669" s="20" t="str">
        <f t="shared" si="61"/>
        <v>OBESITY</v>
      </c>
      <c r="Q669" s="15">
        <v>4.2300000000000004</v>
      </c>
      <c r="R669" s="20" t="str">
        <f t="shared" si="62"/>
        <v>NORMAL</v>
      </c>
      <c r="T669" s="14">
        <v>1981</v>
      </c>
      <c r="U669" s="15" t="s">
        <v>35</v>
      </c>
      <c r="V669" s="15">
        <v>30</v>
      </c>
      <c r="W669" s="35" t="str">
        <f t="shared" si="63"/>
        <v>30-Aug-1981</v>
      </c>
      <c r="X669" s="28"/>
      <c r="Y669" s="44">
        <f t="shared" si="66"/>
        <v>41</v>
      </c>
      <c r="AA669" s="45">
        <v>5709.16</v>
      </c>
      <c r="AB669" s="15" t="s">
        <v>13</v>
      </c>
      <c r="AC669" s="75" t="s">
        <v>12</v>
      </c>
    </row>
    <row r="670" spans="1:29" ht="15.6" x14ac:dyDescent="0.3">
      <c r="A670" s="1" t="s">
        <v>3053</v>
      </c>
      <c r="C670" s="46" t="s">
        <v>4724</v>
      </c>
      <c r="D670" s="46" t="s">
        <v>5075</v>
      </c>
      <c r="E670" s="46" t="s">
        <v>5897</v>
      </c>
      <c r="G670" s="14">
        <v>1</v>
      </c>
      <c r="I670" s="14" t="s">
        <v>2380</v>
      </c>
      <c r="J670" s="15" t="s">
        <v>2382</v>
      </c>
      <c r="K670" s="66" t="str">
        <f t="shared" si="64"/>
        <v>No</v>
      </c>
      <c r="L670" s="66" t="str">
        <f t="shared" si="65"/>
        <v>Yes</v>
      </c>
      <c r="N670" s="14">
        <v>42.28</v>
      </c>
      <c r="O670" s="20" t="str">
        <f t="shared" si="61"/>
        <v>OBESITY</v>
      </c>
      <c r="Q670" s="15">
        <v>9.16</v>
      </c>
      <c r="R670" s="20" t="str">
        <f t="shared" si="62"/>
        <v>DIABETES</v>
      </c>
      <c r="T670" s="14">
        <v>1971</v>
      </c>
      <c r="U670" s="15" t="s">
        <v>30</v>
      </c>
      <c r="V670" s="15">
        <v>18</v>
      </c>
      <c r="W670" s="35" t="str">
        <f t="shared" si="63"/>
        <v>18-Dec-1971</v>
      </c>
      <c r="X670" s="28"/>
      <c r="Y670" s="44">
        <f t="shared" si="66"/>
        <v>51</v>
      </c>
      <c r="AA670" s="45">
        <v>5720.38</v>
      </c>
      <c r="AB670" s="15" t="s">
        <v>13</v>
      </c>
      <c r="AC670" s="75" t="s">
        <v>11</v>
      </c>
    </row>
    <row r="671" spans="1:29" ht="15.6" x14ac:dyDescent="0.3">
      <c r="A671" s="1" t="s">
        <v>3054</v>
      </c>
      <c r="C671" s="46" t="s">
        <v>5596</v>
      </c>
      <c r="D671" s="46" t="s">
        <v>4876</v>
      </c>
      <c r="E671" s="46" t="s">
        <v>5393</v>
      </c>
      <c r="G671" s="50">
        <v>0</v>
      </c>
      <c r="I671" s="14" t="s">
        <v>2380</v>
      </c>
      <c r="J671" s="15" t="s">
        <v>2380</v>
      </c>
      <c r="K671" s="66" t="str">
        <f t="shared" si="64"/>
        <v>No</v>
      </c>
      <c r="L671" s="66" t="str">
        <f t="shared" si="65"/>
        <v>No</v>
      </c>
      <c r="N671" s="14">
        <v>35.520000000000003</v>
      </c>
      <c r="O671" s="20" t="str">
        <f t="shared" si="61"/>
        <v>OBESITY</v>
      </c>
      <c r="Q671" s="15">
        <v>8.26</v>
      </c>
      <c r="R671" s="20" t="str">
        <f t="shared" si="62"/>
        <v>DIABETES</v>
      </c>
      <c r="T671" s="14">
        <v>1987</v>
      </c>
      <c r="U671" s="15" t="s">
        <v>37</v>
      </c>
      <c r="V671" s="15">
        <v>19</v>
      </c>
      <c r="W671" s="35" t="str">
        <f t="shared" si="63"/>
        <v>19-Oct-1987</v>
      </c>
      <c r="X671" s="28"/>
      <c r="Y671" s="44">
        <f t="shared" si="66"/>
        <v>35</v>
      </c>
      <c r="AA671" s="45">
        <v>5729.01</v>
      </c>
      <c r="AB671" s="15" t="s">
        <v>23</v>
      </c>
      <c r="AC671" s="75" t="s">
        <v>16</v>
      </c>
    </row>
    <row r="672" spans="1:29" ht="15.6" x14ac:dyDescent="0.3">
      <c r="A672" s="1" t="s">
        <v>3055</v>
      </c>
      <c r="C672" s="46" t="s">
        <v>4724</v>
      </c>
      <c r="D672" s="46" t="s">
        <v>5899</v>
      </c>
      <c r="E672" s="46" t="s">
        <v>5898</v>
      </c>
      <c r="G672" s="50">
        <v>0</v>
      </c>
      <c r="I672" s="14" t="s">
        <v>2380</v>
      </c>
      <c r="J672" s="15" t="s">
        <v>2380</v>
      </c>
      <c r="K672" s="66" t="str">
        <f t="shared" si="64"/>
        <v>No</v>
      </c>
      <c r="L672" s="66" t="str">
        <f t="shared" si="65"/>
        <v>No</v>
      </c>
      <c r="N672" s="14">
        <v>33.6</v>
      </c>
      <c r="O672" s="20" t="str">
        <f t="shared" si="61"/>
        <v>OBESITY</v>
      </c>
      <c r="Q672" s="15">
        <v>11.25</v>
      </c>
      <c r="R672" s="20" t="str">
        <f t="shared" si="62"/>
        <v>DIABETES</v>
      </c>
      <c r="T672" s="14">
        <v>1972</v>
      </c>
      <c r="U672" s="15" t="s">
        <v>35</v>
      </c>
      <c r="V672" s="15">
        <v>21</v>
      </c>
      <c r="W672" s="35" t="str">
        <f t="shared" si="63"/>
        <v>21-Aug-1972</v>
      </c>
      <c r="X672" s="28"/>
      <c r="Y672" s="44">
        <f t="shared" si="66"/>
        <v>50</v>
      </c>
      <c r="AA672" s="45">
        <v>5741.67</v>
      </c>
      <c r="AB672" s="15" t="s">
        <v>13</v>
      </c>
      <c r="AC672" s="75" t="s">
        <v>11</v>
      </c>
    </row>
    <row r="673" spans="1:29" ht="15.6" x14ac:dyDescent="0.3">
      <c r="A673" s="1" t="s">
        <v>3056</v>
      </c>
      <c r="C673" s="46" t="s">
        <v>4721</v>
      </c>
      <c r="D673" s="46" t="s">
        <v>5901</v>
      </c>
      <c r="E673" s="46" t="s">
        <v>5900</v>
      </c>
      <c r="G673" s="50">
        <v>0</v>
      </c>
      <c r="I673" s="14" t="s">
        <v>2382</v>
      </c>
      <c r="J673" s="15" t="s">
        <v>2380</v>
      </c>
      <c r="K673" s="66" t="str">
        <f t="shared" si="64"/>
        <v>Yes</v>
      </c>
      <c r="L673" s="66" t="str">
        <f t="shared" si="65"/>
        <v>No</v>
      </c>
      <c r="N673" s="14">
        <v>22.42</v>
      </c>
      <c r="O673" s="20" t="str">
        <f t="shared" si="61"/>
        <v>NORMAL WEIGHT</v>
      </c>
      <c r="Q673" s="15">
        <v>6.74</v>
      </c>
      <c r="R673" s="20" t="str">
        <f t="shared" si="62"/>
        <v>DIABETES</v>
      </c>
      <c r="T673" s="14">
        <v>1993</v>
      </c>
      <c r="U673" s="15" t="s">
        <v>18</v>
      </c>
      <c r="V673" s="15">
        <v>10</v>
      </c>
      <c r="W673" s="35" t="str">
        <f t="shared" si="63"/>
        <v>10-Jun-1993</v>
      </c>
      <c r="X673" s="28"/>
      <c r="Y673" s="44">
        <f t="shared" si="66"/>
        <v>29</v>
      </c>
      <c r="AA673" s="45">
        <v>5748.13</v>
      </c>
      <c r="AB673" s="15" t="s">
        <v>300</v>
      </c>
      <c r="AC673" s="75" t="s">
        <v>11</v>
      </c>
    </row>
    <row r="674" spans="1:29" ht="15.6" x14ac:dyDescent="0.3">
      <c r="A674" s="1" t="s">
        <v>3057</v>
      </c>
      <c r="C674" s="46" t="s">
        <v>4721</v>
      </c>
      <c r="D674" s="46" t="s">
        <v>5903</v>
      </c>
      <c r="E674" s="46" t="s">
        <v>5902</v>
      </c>
      <c r="G674" s="50">
        <v>0</v>
      </c>
      <c r="I674" s="14" t="s">
        <v>2380</v>
      </c>
      <c r="J674" s="15" t="s">
        <v>2380</v>
      </c>
      <c r="K674" s="66" t="str">
        <f t="shared" si="64"/>
        <v>No</v>
      </c>
      <c r="L674" s="66" t="str">
        <f t="shared" si="65"/>
        <v>No</v>
      </c>
      <c r="N674" s="14">
        <v>46.86</v>
      </c>
      <c r="O674" s="20" t="str">
        <f t="shared" si="61"/>
        <v>OBESITY</v>
      </c>
      <c r="Q674" s="15">
        <v>4.87</v>
      </c>
      <c r="R674" s="20" t="str">
        <f t="shared" si="62"/>
        <v>NORMAL</v>
      </c>
      <c r="T674" s="14">
        <v>1983</v>
      </c>
      <c r="U674" s="15" t="s">
        <v>35</v>
      </c>
      <c r="V674" s="15">
        <v>30</v>
      </c>
      <c r="W674" s="35" t="str">
        <f t="shared" si="63"/>
        <v>30-Aug-1983</v>
      </c>
      <c r="X674" s="28"/>
      <c r="Y674" s="44">
        <f t="shared" si="66"/>
        <v>39</v>
      </c>
      <c r="AA674" s="45">
        <v>5757.41</v>
      </c>
      <c r="AB674" s="15" t="s">
        <v>166</v>
      </c>
      <c r="AC674" s="75" t="s">
        <v>11</v>
      </c>
    </row>
    <row r="675" spans="1:29" ht="15.6" x14ac:dyDescent="0.3">
      <c r="A675" s="1" t="s">
        <v>3058</v>
      </c>
      <c r="C675" s="46" t="s">
        <v>4721</v>
      </c>
      <c r="D675" s="46" t="s">
        <v>5905</v>
      </c>
      <c r="E675" s="46" t="s">
        <v>5904</v>
      </c>
      <c r="G675" s="14">
        <v>3</v>
      </c>
      <c r="I675" s="14" t="s">
        <v>2380</v>
      </c>
      <c r="J675" s="15" t="s">
        <v>2380</v>
      </c>
      <c r="K675" s="66" t="str">
        <f t="shared" si="64"/>
        <v>No</v>
      </c>
      <c r="L675" s="66" t="str">
        <f t="shared" si="65"/>
        <v>No</v>
      </c>
      <c r="N675" s="14">
        <v>32.965000000000003</v>
      </c>
      <c r="O675" s="20" t="str">
        <f t="shared" si="61"/>
        <v>OBESITY</v>
      </c>
      <c r="Q675" s="15">
        <v>6.68</v>
      </c>
      <c r="R675" s="20" t="str">
        <f t="shared" si="62"/>
        <v>DIABETES</v>
      </c>
      <c r="T675" s="14">
        <v>2004</v>
      </c>
      <c r="U675" s="15" t="s">
        <v>15</v>
      </c>
      <c r="V675" s="15">
        <v>1</v>
      </c>
      <c r="W675" s="35" t="str">
        <f t="shared" si="63"/>
        <v>1-Nov-2004</v>
      </c>
      <c r="X675" s="28"/>
      <c r="Y675" s="44">
        <f t="shared" si="66"/>
        <v>18</v>
      </c>
      <c r="AA675" s="45">
        <v>5778.71</v>
      </c>
      <c r="AB675" s="15" t="s">
        <v>632</v>
      </c>
      <c r="AC675" s="75" t="s">
        <v>11</v>
      </c>
    </row>
    <row r="676" spans="1:29" ht="15.6" x14ac:dyDescent="0.3">
      <c r="A676" s="1" t="s">
        <v>3059</v>
      </c>
      <c r="C676" s="46" t="s">
        <v>4721</v>
      </c>
      <c r="D676" s="46" t="s">
        <v>5907</v>
      </c>
      <c r="E676" s="46" t="s">
        <v>5906</v>
      </c>
      <c r="G676" s="14">
        <v>1</v>
      </c>
      <c r="I676" s="14" t="s">
        <v>2380</v>
      </c>
      <c r="J676" s="15" t="s">
        <v>2382</v>
      </c>
      <c r="K676" s="66" t="str">
        <f t="shared" si="64"/>
        <v>No</v>
      </c>
      <c r="L676" s="66" t="str">
        <f t="shared" si="65"/>
        <v>Yes</v>
      </c>
      <c r="N676" s="14">
        <v>39.340000000000003</v>
      </c>
      <c r="O676" s="20" t="str">
        <f t="shared" si="61"/>
        <v>OBESITY</v>
      </c>
      <c r="Q676" s="15">
        <v>5.0199999999999996</v>
      </c>
      <c r="R676" s="20" t="str">
        <f t="shared" si="62"/>
        <v>NORMAL</v>
      </c>
      <c r="T676" s="14">
        <v>1980</v>
      </c>
      <c r="U676" s="15" t="s">
        <v>20</v>
      </c>
      <c r="V676" s="15">
        <v>18</v>
      </c>
      <c r="W676" s="35" t="str">
        <f t="shared" si="63"/>
        <v>18-Sep-1980</v>
      </c>
      <c r="X676" s="28"/>
      <c r="Y676" s="44">
        <f t="shared" si="66"/>
        <v>42</v>
      </c>
      <c r="AA676" s="45">
        <v>5807.06</v>
      </c>
      <c r="AB676" s="15" t="s">
        <v>13</v>
      </c>
      <c r="AC676" s="75" t="s">
        <v>11</v>
      </c>
    </row>
    <row r="677" spans="1:29" ht="15.6" x14ac:dyDescent="0.3">
      <c r="A677" s="1" t="s">
        <v>3060</v>
      </c>
      <c r="C677" s="46" t="s">
        <v>4721</v>
      </c>
      <c r="D677" s="46" t="s">
        <v>5909</v>
      </c>
      <c r="E677" s="46" t="s">
        <v>5908</v>
      </c>
      <c r="G677" s="50">
        <v>0</v>
      </c>
      <c r="I677" s="14" t="s">
        <v>2380</v>
      </c>
      <c r="J677" s="15" t="s">
        <v>2382</v>
      </c>
      <c r="K677" s="66" t="str">
        <f t="shared" si="64"/>
        <v>No</v>
      </c>
      <c r="L677" s="66" t="str">
        <f t="shared" si="65"/>
        <v>Yes</v>
      </c>
      <c r="N677" s="14">
        <v>47</v>
      </c>
      <c r="O677" s="20" t="str">
        <f t="shared" si="61"/>
        <v>OBESITY</v>
      </c>
      <c r="Q677" s="15">
        <v>10.64</v>
      </c>
      <c r="R677" s="20" t="str">
        <f t="shared" si="62"/>
        <v>DIABETES</v>
      </c>
      <c r="T677" s="14">
        <v>1972</v>
      </c>
      <c r="U677" s="15" t="s">
        <v>15</v>
      </c>
      <c r="V677" s="15">
        <v>2</v>
      </c>
      <c r="W677" s="35" t="str">
        <f t="shared" si="63"/>
        <v>2-Nov-1972</v>
      </c>
      <c r="X677" s="28"/>
      <c r="Y677" s="44">
        <f t="shared" si="66"/>
        <v>50</v>
      </c>
      <c r="AA677" s="45">
        <v>5812.9</v>
      </c>
      <c r="AB677" s="15" t="s">
        <v>13</v>
      </c>
      <c r="AC677" s="75" t="s">
        <v>11</v>
      </c>
    </row>
    <row r="678" spans="1:29" ht="15.6" x14ac:dyDescent="0.3">
      <c r="A678" s="1" t="s">
        <v>3061</v>
      </c>
      <c r="C678" s="46" t="s">
        <v>5596</v>
      </c>
      <c r="D678" s="46" t="s">
        <v>5911</v>
      </c>
      <c r="E678" s="46" t="s">
        <v>5910</v>
      </c>
      <c r="G678" s="50">
        <v>0</v>
      </c>
      <c r="I678" s="14" t="s">
        <v>2380</v>
      </c>
      <c r="J678" s="15" t="s">
        <v>2382</v>
      </c>
      <c r="K678" s="66" t="str">
        <f t="shared" si="64"/>
        <v>No</v>
      </c>
      <c r="L678" s="66" t="str">
        <f t="shared" si="65"/>
        <v>Yes</v>
      </c>
      <c r="N678" s="14">
        <v>36.71</v>
      </c>
      <c r="O678" s="20" t="str">
        <f t="shared" si="61"/>
        <v>OBESITY</v>
      </c>
      <c r="Q678" s="15">
        <v>8.74</v>
      </c>
      <c r="R678" s="20" t="str">
        <f t="shared" si="62"/>
        <v>DIABETES</v>
      </c>
      <c r="T678" s="14">
        <v>2002</v>
      </c>
      <c r="U678" s="15" t="s">
        <v>10</v>
      </c>
      <c r="V678" s="15">
        <v>22</v>
      </c>
      <c r="W678" s="35" t="str">
        <f t="shared" si="63"/>
        <v>22-Jul-2002</v>
      </c>
      <c r="X678" s="28"/>
      <c r="Y678" s="44">
        <f t="shared" si="66"/>
        <v>20</v>
      </c>
      <c r="AA678" s="45">
        <v>5816.58</v>
      </c>
      <c r="AB678" s="15" t="s">
        <v>535</v>
      </c>
      <c r="AC678" s="75" t="s">
        <v>11</v>
      </c>
    </row>
    <row r="679" spans="1:29" ht="15.6" x14ac:dyDescent="0.3">
      <c r="A679" s="1" t="s">
        <v>3062</v>
      </c>
      <c r="C679" s="46" t="s">
        <v>4721</v>
      </c>
      <c r="D679" s="46" t="s">
        <v>5913</v>
      </c>
      <c r="E679" s="46" t="s">
        <v>5912</v>
      </c>
      <c r="G679" s="50">
        <v>0</v>
      </c>
      <c r="I679" s="14" t="s">
        <v>2380</v>
      </c>
      <c r="J679" s="15" t="s">
        <v>2380</v>
      </c>
      <c r="K679" s="66" t="str">
        <f t="shared" si="64"/>
        <v>No</v>
      </c>
      <c r="L679" s="66" t="str">
        <f t="shared" si="65"/>
        <v>No</v>
      </c>
      <c r="N679" s="14">
        <v>53.48</v>
      </c>
      <c r="O679" s="20" t="str">
        <f t="shared" si="61"/>
        <v>OBESITY</v>
      </c>
      <c r="Q679" s="15">
        <v>5.64</v>
      </c>
      <c r="R679" s="20" t="str">
        <f t="shared" si="62"/>
        <v>NORMAL</v>
      </c>
      <c r="T679" s="14">
        <v>1971</v>
      </c>
      <c r="U679" s="15" t="s">
        <v>20</v>
      </c>
      <c r="V679" s="15">
        <v>27</v>
      </c>
      <c r="W679" s="35" t="str">
        <f t="shared" si="63"/>
        <v>27-Sep-1971</v>
      </c>
      <c r="X679" s="28"/>
      <c r="Y679" s="44">
        <f t="shared" si="66"/>
        <v>51</v>
      </c>
      <c r="AA679" s="45">
        <v>5832.6</v>
      </c>
      <c r="AB679" s="15" t="s">
        <v>23</v>
      </c>
      <c r="AC679" s="75" t="s">
        <v>11</v>
      </c>
    </row>
    <row r="680" spans="1:29" ht="15.6" x14ac:dyDescent="0.3">
      <c r="A680" s="1" t="s">
        <v>3063</v>
      </c>
      <c r="C680" s="46" t="s">
        <v>4724</v>
      </c>
      <c r="D680" s="46" t="s">
        <v>5915</v>
      </c>
      <c r="E680" s="46" t="s">
        <v>5914</v>
      </c>
      <c r="G680" s="50">
        <v>0</v>
      </c>
      <c r="I680" s="14" t="s">
        <v>2380</v>
      </c>
      <c r="J680" s="15" t="s">
        <v>2380</v>
      </c>
      <c r="K680" s="66" t="str">
        <f t="shared" si="64"/>
        <v>No</v>
      </c>
      <c r="L680" s="66" t="str">
        <f t="shared" si="65"/>
        <v>No</v>
      </c>
      <c r="N680" s="14">
        <v>35.5</v>
      </c>
      <c r="O680" s="20" t="str">
        <f t="shared" si="61"/>
        <v>OBESITY</v>
      </c>
      <c r="Q680" s="15">
        <v>10.37</v>
      </c>
      <c r="R680" s="20" t="str">
        <f t="shared" si="62"/>
        <v>DIABETES</v>
      </c>
      <c r="T680" s="14">
        <v>1987</v>
      </c>
      <c r="U680" s="15" t="s">
        <v>10</v>
      </c>
      <c r="V680" s="15">
        <v>27</v>
      </c>
      <c r="W680" s="35" t="str">
        <f t="shared" si="63"/>
        <v>27-Jul-1987</v>
      </c>
      <c r="X680" s="28"/>
      <c r="Y680" s="44">
        <f t="shared" si="66"/>
        <v>35</v>
      </c>
      <c r="AA680" s="45">
        <v>5836.52</v>
      </c>
      <c r="AB680" s="15" t="s">
        <v>13</v>
      </c>
      <c r="AC680" s="75" t="s">
        <v>11</v>
      </c>
    </row>
    <row r="681" spans="1:29" ht="15.6" x14ac:dyDescent="0.3">
      <c r="A681" s="1" t="s">
        <v>3064</v>
      </c>
      <c r="C681" s="46" t="s">
        <v>4724</v>
      </c>
      <c r="D681" s="46" t="s">
        <v>5449</v>
      </c>
      <c r="E681" s="46" t="s">
        <v>5916</v>
      </c>
      <c r="G681" s="50">
        <v>0</v>
      </c>
      <c r="I681" s="14" t="s">
        <v>2380</v>
      </c>
      <c r="J681" s="15" t="s">
        <v>2382</v>
      </c>
      <c r="K681" s="66" t="str">
        <f t="shared" si="64"/>
        <v>No</v>
      </c>
      <c r="L681" s="66" t="str">
        <f t="shared" si="65"/>
        <v>Yes</v>
      </c>
      <c r="N681" s="14">
        <v>36.979999999999997</v>
      </c>
      <c r="O681" s="20" t="str">
        <f t="shared" si="61"/>
        <v>OBESITY</v>
      </c>
      <c r="Q681" s="15">
        <v>9.56</v>
      </c>
      <c r="R681" s="20" t="str">
        <f t="shared" si="62"/>
        <v>DIABETES</v>
      </c>
      <c r="T681" s="14">
        <v>1995</v>
      </c>
      <c r="U681" s="15" t="s">
        <v>35</v>
      </c>
      <c r="V681" s="15">
        <v>20</v>
      </c>
      <c r="W681" s="35" t="str">
        <f t="shared" si="63"/>
        <v>20-Aug-1995</v>
      </c>
      <c r="X681" s="28"/>
      <c r="Y681" s="44">
        <f t="shared" si="66"/>
        <v>27</v>
      </c>
      <c r="AA681" s="45">
        <v>5843.99</v>
      </c>
      <c r="AB681" s="15" t="s">
        <v>200</v>
      </c>
      <c r="AC681" s="75" t="s">
        <v>11</v>
      </c>
    </row>
    <row r="682" spans="1:29" ht="15.6" x14ac:dyDescent="0.3">
      <c r="A682" s="1" t="s">
        <v>3065</v>
      </c>
      <c r="C682" s="46" t="s">
        <v>4721</v>
      </c>
      <c r="D682" s="46" t="s">
        <v>5918</v>
      </c>
      <c r="E682" s="46" t="s">
        <v>5917</v>
      </c>
      <c r="G682" s="14">
        <v>1</v>
      </c>
      <c r="I682" s="14" t="s">
        <v>2380</v>
      </c>
      <c r="J682" s="15" t="s">
        <v>2382</v>
      </c>
      <c r="K682" s="66" t="str">
        <f t="shared" si="64"/>
        <v>No</v>
      </c>
      <c r="L682" s="66" t="str">
        <f t="shared" si="65"/>
        <v>Yes</v>
      </c>
      <c r="N682" s="14">
        <v>32.395000000000003</v>
      </c>
      <c r="O682" s="20" t="str">
        <f t="shared" si="61"/>
        <v>OBESITY</v>
      </c>
      <c r="Q682" s="15">
        <v>8.23</v>
      </c>
      <c r="R682" s="20" t="str">
        <f t="shared" si="62"/>
        <v>DIABETES</v>
      </c>
      <c r="T682" s="14">
        <v>1987</v>
      </c>
      <c r="U682" s="15" t="s">
        <v>20</v>
      </c>
      <c r="V682" s="15">
        <v>30</v>
      </c>
      <c r="W682" s="35" t="str">
        <f t="shared" si="63"/>
        <v>30-Sep-1987</v>
      </c>
      <c r="X682" s="28"/>
      <c r="Y682" s="44">
        <f t="shared" si="66"/>
        <v>35</v>
      </c>
      <c r="AA682" s="45">
        <v>5846.92</v>
      </c>
      <c r="AB682" s="15" t="s">
        <v>13</v>
      </c>
      <c r="AC682" s="75" t="s">
        <v>11</v>
      </c>
    </row>
    <row r="683" spans="1:29" ht="15.6" x14ac:dyDescent="0.3">
      <c r="A683" s="1" t="s">
        <v>3066</v>
      </c>
      <c r="C683" s="46" t="s">
        <v>5596</v>
      </c>
      <c r="D683" s="46" t="s">
        <v>5920</v>
      </c>
      <c r="E683" s="46" t="s">
        <v>5919</v>
      </c>
      <c r="G683" s="50">
        <v>0</v>
      </c>
      <c r="I683" s="14" t="s">
        <v>2380</v>
      </c>
      <c r="J683" s="15" t="s">
        <v>2380</v>
      </c>
      <c r="K683" s="66" t="str">
        <f t="shared" si="64"/>
        <v>No</v>
      </c>
      <c r="L683" s="66" t="str">
        <f t="shared" si="65"/>
        <v>No</v>
      </c>
      <c r="N683" s="14">
        <v>32.729999999999997</v>
      </c>
      <c r="O683" s="20" t="str">
        <f t="shared" si="61"/>
        <v>OBESITY</v>
      </c>
      <c r="Q683" s="15">
        <v>7.03</v>
      </c>
      <c r="R683" s="20" t="str">
        <f t="shared" si="62"/>
        <v>DIABETES</v>
      </c>
      <c r="T683" s="14">
        <v>1985</v>
      </c>
      <c r="U683" s="15" t="s">
        <v>18</v>
      </c>
      <c r="V683" s="15">
        <v>18</v>
      </c>
      <c r="W683" s="35" t="str">
        <f t="shared" si="63"/>
        <v>18-Jun-1985</v>
      </c>
      <c r="X683" s="28"/>
      <c r="Y683" s="44">
        <f t="shared" si="66"/>
        <v>37</v>
      </c>
      <c r="AA683" s="45">
        <v>5847.24</v>
      </c>
      <c r="AB683" s="15" t="s">
        <v>13</v>
      </c>
      <c r="AC683" s="75" t="s">
        <v>11</v>
      </c>
    </row>
    <row r="684" spans="1:29" ht="15.6" x14ac:dyDescent="0.3">
      <c r="A684" s="1" t="s">
        <v>3067</v>
      </c>
      <c r="C684" s="46" t="s">
        <v>4721</v>
      </c>
      <c r="D684" s="46" t="s">
        <v>4910</v>
      </c>
      <c r="E684" s="46" t="s">
        <v>5921</v>
      </c>
      <c r="G684" s="14">
        <v>1</v>
      </c>
      <c r="I684" s="14" t="s">
        <v>2382</v>
      </c>
      <c r="J684" s="15" t="s">
        <v>2380</v>
      </c>
      <c r="K684" s="66" t="str">
        <f t="shared" si="64"/>
        <v>Yes</v>
      </c>
      <c r="L684" s="66" t="str">
        <f t="shared" si="65"/>
        <v>No</v>
      </c>
      <c r="N684" s="14">
        <v>20.52</v>
      </c>
      <c r="O684" s="20" t="str">
        <f t="shared" si="61"/>
        <v>NORMAL WEIGHT</v>
      </c>
      <c r="Q684" s="15">
        <v>5.45</v>
      </c>
      <c r="R684" s="20" t="str">
        <f t="shared" si="62"/>
        <v>NORMAL</v>
      </c>
      <c r="T684" s="14">
        <v>1984</v>
      </c>
      <c r="U684" s="15" t="s">
        <v>15</v>
      </c>
      <c r="V684" s="15">
        <v>22</v>
      </c>
      <c r="W684" s="35" t="str">
        <f t="shared" si="63"/>
        <v>22-Nov-1984</v>
      </c>
      <c r="X684" s="28"/>
      <c r="Y684" s="44">
        <f t="shared" si="66"/>
        <v>38</v>
      </c>
      <c r="AA684" s="45">
        <v>5855.9</v>
      </c>
      <c r="AB684" s="15" t="s">
        <v>23</v>
      </c>
      <c r="AC684" s="75" t="s">
        <v>11</v>
      </c>
    </row>
    <row r="685" spans="1:29" ht="15.6" x14ac:dyDescent="0.3">
      <c r="A685" s="1" t="s">
        <v>3068</v>
      </c>
      <c r="C685" s="46" t="s">
        <v>4721</v>
      </c>
      <c r="D685" s="46" t="s">
        <v>5923</v>
      </c>
      <c r="E685" s="46" t="s">
        <v>5922</v>
      </c>
      <c r="G685" s="50">
        <v>0</v>
      </c>
      <c r="I685" s="14" t="s">
        <v>2380</v>
      </c>
      <c r="J685" s="15" t="s">
        <v>2380</v>
      </c>
      <c r="K685" s="66" t="str">
        <f t="shared" si="64"/>
        <v>No</v>
      </c>
      <c r="L685" s="66" t="str">
        <f t="shared" si="65"/>
        <v>No</v>
      </c>
      <c r="N685" s="14">
        <v>51.72</v>
      </c>
      <c r="O685" s="20" t="str">
        <f t="shared" si="61"/>
        <v>OBESITY</v>
      </c>
      <c r="Q685" s="15">
        <v>5.76</v>
      </c>
      <c r="R685" s="20" t="str">
        <f t="shared" si="62"/>
        <v>PREDIABETES</v>
      </c>
      <c r="T685" s="14">
        <v>1993</v>
      </c>
      <c r="U685" s="15" t="s">
        <v>37</v>
      </c>
      <c r="V685" s="15">
        <v>19</v>
      </c>
      <c r="W685" s="35" t="str">
        <f t="shared" si="63"/>
        <v>19-Oct-1993</v>
      </c>
      <c r="X685" s="28"/>
      <c r="Y685" s="44">
        <f t="shared" si="66"/>
        <v>29</v>
      </c>
      <c r="AA685" s="45">
        <v>5877.02</v>
      </c>
      <c r="AB685" s="15" t="s">
        <v>300</v>
      </c>
      <c r="AC685" s="75" t="s">
        <v>11</v>
      </c>
    </row>
    <row r="686" spans="1:29" ht="15.6" x14ac:dyDescent="0.3">
      <c r="A686" s="1" t="s">
        <v>3069</v>
      </c>
      <c r="C686" s="46" t="s">
        <v>4724</v>
      </c>
      <c r="D686" s="46" t="s">
        <v>5925</v>
      </c>
      <c r="E686" s="46" t="s">
        <v>5924</v>
      </c>
      <c r="G686" s="50">
        <v>0</v>
      </c>
      <c r="I686" s="14" t="s">
        <v>2380</v>
      </c>
      <c r="J686" s="15" t="s">
        <v>2380</v>
      </c>
      <c r="K686" s="66" t="str">
        <f t="shared" si="64"/>
        <v>No</v>
      </c>
      <c r="L686" s="66" t="str">
        <f t="shared" si="65"/>
        <v>No</v>
      </c>
      <c r="N686" s="14">
        <v>50.2</v>
      </c>
      <c r="O686" s="20" t="str">
        <f t="shared" si="61"/>
        <v>OBESITY</v>
      </c>
      <c r="Q686" s="15">
        <v>5.4</v>
      </c>
      <c r="R686" s="20" t="str">
        <f t="shared" si="62"/>
        <v>NORMAL</v>
      </c>
      <c r="T686" s="14">
        <v>1982</v>
      </c>
      <c r="U686" s="15" t="s">
        <v>10</v>
      </c>
      <c r="V686" s="15">
        <v>8</v>
      </c>
      <c r="W686" s="35" t="str">
        <f t="shared" si="63"/>
        <v>8-Jul-1982</v>
      </c>
      <c r="X686" s="28"/>
      <c r="Y686" s="44">
        <f t="shared" si="66"/>
        <v>40</v>
      </c>
      <c r="AA686" s="45">
        <v>5910.94</v>
      </c>
      <c r="AB686" s="15" t="s">
        <v>42</v>
      </c>
      <c r="AC686" s="75" t="s">
        <v>11</v>
      </c>
    </row>
    <row r="687" spans="1:29" ht="15.6" x14ac:dyDescent="0.3">
      <c r="A687" s="1" t="s">
        <v>3070</v>
      </c>
      <c r="C687" s="46" t="s">
        <v>4724</v>
      </c>
      <c r="D687" s="46" t="s">
        <v>5927</v>
      </c>
      <c r="E687" s="46" t="s">
        <v>5926</v>
      </c>
      <c r="G687" s="14">
        <v>1</v>
      </c>
      <c r="I687" s="14" t="s">
        <v>2380</v>
      </c>
      <c r="J687" s="15" t="s">
        <v>2380</v>
      </c>
      <c r="K687" s="66" t="str">
        <f t="shared" si="64"/>
        <v>No</v>
      </c>
      <c r="L687" s="66" t="str">
        <f t="shared" si="65"/>
        <v>No</v>
      </c>
      <c r="N687" s="14">
        <v>25.52</v>
      </c>
      <c r="O687" s="20" t="str">
        <f t="shared" si="61"/>
        <v>OVERWEIGHT</v>
      </c>
      <c r="Q687" s="15">
        <v>6.35</v>
      </c>
      <c r="R687" s="20" t="str">
        <f t="shared" si="62"/>
        <v>PREDIABETES</v>
      </c>
      <c r="T687" s="14">
        <v>1982</v>
      </c>
      <c r="U687" s="15" t="s">
        <v>30</v>
      </c>
      <c r="V687" s="15">
        <v>21</v>
      </c>
      <c r="W687" s="35" t="str">
        <f t="shared" si="63"/>
        <v>21-Dec-1982</v>
      </c>
      <c r="X687" s="28"/>
      <c r="Y687" s="44">
        <f t="shared" si="66"/>
        <v>40</v>
      </c>
      <c r="AA687" s="45">
        <v>5920.1</v>
      </c>
      <c r="AB687" s="15" t="s">
        <v>13</v>
      </c>
      <c r="AC687" s="75" t="s">
        <v>11</v>
      </c>
    </row>
    <row r="688" spans="1:29" ht="15.6" x14ac:dyDescent="0.3">
      <c r="A688" s="1" t="s">
        <v>3071</v>
      </c>
      <c r="C688" s="46" t="s">
        <v>4721</v>
      </c>
      <c r="D688" s="46" t="s">
        <v>5929</v>
      </c>
      <c r="E688" s="46" t="s">
        <v>5928</v>
      </c>
      <c r="G688" s="14">
        <v>2</v>
      </c>
      <c r="I688" s="14" t="s">
        <v>2380</v>
      </c>
      <c r="J688" s="15" t="s">
        <v>2382</v>
      </c>
      <c r="K688" s="66" t="str">
        <f t="shared" si="64"/>
        <v>No</v>
      </c>
      <c r="L688" s="66" t="str">
        <f t="shared" si="65"/>
        <v>Yes</v>
      </c>
      <c r="N688" s="14">
        <v>35.200000000000003</v>
      </c>
      <c r="O688" s="20" t="str">
        <f t="shared" si="61"/>
        <v>OBESITY</v>
      </c>
      <c r="Q688" s="15">
        <v>6.26</v>
      </c>
      <c r="R688" s="20" t="str">
        <f t="shared" si="62"/>
        <v>PREDIABETES</v>
      </c>
      <c r="T688" s="14">
        <v>1987</v>
      </c>
      <c r="U688" s="15" t="s">
        <v>10</v>
      </c>
      <c r="V688" s="15">
        <v>29</v>
      </c>
      <c r="W688" s="35" t="str">
        <f t="shared" si="63"/>
        <v>29-Jul-1987</v>
      </c>
      <c r="X688" s="28"/>
      <c r="Y688" s="44">
        <f t="shared" si="66"/>
        <v>35</v>
      </c>
      <c r="AA688" s="45">
        <v>5926.85</v>
      </c>
      <c r="AB688" s="15" t="s">
        <v>42</v>
      </c>
      <c r="AC688" s="75" t="s">
        <v>12</v>
      </c>
    </row>
    <row r="689" spans="1:29" ht="15.6" x14ac:dyDescent="0.3">
      <c r="A689" s="1" t="s">
        <v>3072</v>
      </c>
      <c r="C689" s="46" t="s">
        <v>4721</v>
      </c>
      <c r="D689" s="46" t="s">
        <v>5931</v>
      </c>
      <c r="E689" s="46" t="s">
        <v>5930</v>
      </c>
      <c r="G689" s="50">
        <v>0</v>
      </c>
      <c r="I689" s="14" t="s">
        <v>2380</v>
      </c>
      <c r="J689" s="15" t="s">
        <v>2382</v>
      </c>
      <c r="K689" s="66" t="str">
        <f t="shared" si="64"/>
        <v>No</v>
      </c>
      <c r="L689" s="66" t="str">
        <f t="shared" si="65"/>
        <v>Yes</v>
      </c>
      <c r="N689" s="14">
        <v>41.26</v>
      </c>
      <c r="O689" s="20" t="str">
        <f t="shared" si="61"/>
        <v>OBESITY</v>
      </c>
      <c r="Q689" s="15">
        <v>5.97</v>
      </c>
      <c r="R689" s="20" t="str">
        <f t="shared" si="62"/>
        <v>PREDIABETES</v>
      </c>
      <c r="T689" s="14">
        <v>1993</v>
      </c>
      <c r="U689" s="15" t="s">
        <v>35</v>
      </c>
      <c r="V689" s="15">
        <v>13</v>
      </c>
      <c r="W689" s="35" t="str">
        <f t="shared" si="63"/>
        <v>13-Aug-1993</v>
      </c>
      <c r="X689" s="28"/>
      <c r="Y689" s="44">
        <f t="shared" si="66"/>
        <v>29</v>
      </c>
      <c r="AA689" s="45">
        <v>5926.93</v>
      </c>
      <c r="AB689" s="15" t="s">
        <v>200</v>
      </c>
      <c r="AC689" s="75" t="s">
        <v>11</v>
      </c>
    </row>
    <row r="690" spans="1:29" ht="15.6" x14ac:dyDescent="0.3">
      <c r="A690" s="1" t="s">
        <v>3073</v>
      </c>
      <c r="C690" s="46" t="s">
        <v>4721</v>
      </c>
      <c r="D690" s="46" t="s">
        <v>5933</v>
      </c>
      <c r="E690" s="46" t="s">
        <v>5932</v>
      </c>
      <c r="G690" s="50">
        <v>0</v>
      </c>
      <c r="I690" s="14" t="s">
        <v>2382</v>
      </c>
      <c r="J690" s="15" t="s">
        <v>2382</v>
      </c>
      <c r="K690" s="66" t="str">
        <f t="shared" si="64"/>
        <v>Yes</v>
      </c>
      <c r="L690" s="66" t="str">
        <f t="shared" si="65"/>
        <v>Yes</v>
      </c>
      <c r="N690" s="14">
        <v>17.195</v>
      </c>
      <c r="O690" s="20" t="str">
        <f t="shared" si="61"/>
        <v>UNDERWEIGHT</v>
      </c>
      <c r="Q690" s="15">
        <v>5.29</v>
      </c>
      <c r="R690" s="20" t="str">
        <f t="shared" si="62"/>
        <v>NORMAL</v>
      </c>
      <c r="T690" s="14">
        <v>1994</v>
      </c>
      <c r="U690" s="15" t="s">
        <v>10</v>
      </c>
      <c r="V690" s="15">
        <v>30</v>
      </c>
      <c r="W690" s="35" t="str">
        <f t="shared" si="63"/>
        <v>30-Jul-1994</v>
      </c>
      <c r="X690" s="28"/>
      <c r="Y690" s="44">
        <f t="shared" si="66"/>
        <v>28</v>
      </c>
      <c r="AA690" s="45">
        <v>5927.65</v>
      </c>
      <c r="AB690" s="15" t="s">
        <v>23</v>
      </c>
      <c r="AC690" s="75" t="s">
        <v>11</v>
      </c>
    </row>
    <row r="691" spans="1:29" ht="15.6" x14ac:dyDescent="0.3">
      <c r="A691" s="1" t="s">
        <v>3074</v>
      </c>
      <c r="C691" s="46" t="s">
        <v>4721</v>
      </c>
      <c r="D691" s="46" t="s">
        <v>5935</v>
      </c>
      <c r="E691" s="46" t="s">
        <v>5934</v>
      </c>
      <c r="G691" s="14">
        <v>2</v>
      </c>
      <c r="I691" s="14" t="s">
        <v>2380</v>
      </c>
      <c r="J691" s="15" t="s">
        <v>2382</v>
      </c>
      <c r="K691" s="66" t="str">
        <f t="shared" si="64"/>
        <v>No</v>
      </c>
      <c r="L691" s="66" t="str">
        <f t="shared" si="65"/>
        <v>Yes</v>
      </c>
      <c r="N691" s="14">
        <v>23.085000000000001</v>
      </c>
      <c r="O691" s="20" t="str">
        <f t="shared" si="61"/>
        <v>NORMAL WEIGHT</v>
      </c>
      <c r="Q691" s="15">
        <v>4.2699999999999996</v>
      </c>
      <c r="R691" s="20" t="str">
        <f t="shared" si="62"/>
        <v>NORMAL</v>
      </c>
      <c r="T691" s="14">
        <v>1987</v>
      </c>
      <c r="U691" s="15" t="s">
        <v>10</v>
      </c>
      <c r="V691" s="15">
        <v>14</v>
      </c>
      <c r="W691" s="35" t="str">
        <f t="shared" si="63"/>
        <v>14-Jul-1987</v>
      </c>
      <c r="X691" s="28"/>
      <c r="Y691" s="44">
        <f t="shared" si="66"/>
        <v>35</v>
      </c>
      <c r="AA691" s="45">
        <v>5934.38</v>
      </c>
      <c r="AB691" s="15" t="s">
        <v>13</v>
      </c>
      <c r="AC691" s="75" t="s">
        <v>12</v>
      </c>
    </row>
    <row r="692" spans="1:29" ht="15.6" x14ac:dyDescent="0.3">
      <c r="A692" s="1" t="s">
        <v>3075</v>
      </c>
      <c r="C692" s="46" t="s">
        <v>4721</v>
      </c>
      <c r="D692" s="46" t="s">
        <v>5937</v>
      </c>
      <c r="E692" s="46" t="s">
        <v>5936</v>
      </c>
      <c r="G692" s="14">
        <v>2</v>
      </c>
      <c r="I692" s="14" t="s">
        <v>2380</v>
      </c>
      <c r="J692" s="15" t="s">
        <v>2382</v>
      </c>
      <c r="K692" s="66" t="str">
        <f t="shared" si="64"/>
        <v>No</v>
      </c>
      <c r="L692" s="66" t="str">
        <f t="shared" si="65"/>
        <v>Yes</v>
      </c>
      <c r="N692" s="14">
        <v>21.66</v>
      </c>
      <c r="O692" s="20" t="str">
        <f t="shared" si="61"/>
        <v>NORMAL WEIGHT</v>
      </c>
      <c r="Q692" s="15">
        <v>5.2</v>
      </c>
      <c r="R692" s="20" t="str">
        <f t="shared" si="62"/>
        <v>NORMAL</v>
      </c>
      <c r="T692" s="14">
        <v>2003</v>
      </c>
      <c r="U692" s="15" t="s">
        <v>35</v>
      </c>
      <c r="V692" s="15">
        <v>13</v>
      </c>
      <c r="W692" s="35" t="str">
        <f t="shared" si="63"/>
        <v>13-Aug-2003</v>
      </c>
      <c r="X692" s="28"/>
      <c r="Y692" s="44">
        <f t="shared" si="66"/>
        <v>19</v>
      </c>
      <c r="AA692" s="45">
        <v>5957.35</v>
      </c>
      <c r="AB692" s="15" t="s">
        <v>23</v>
      </c>
      <c r="AC692" s="75" t="s">
        <v>11</v>
      </c>
    </row>
    <row r="693" spans="1:29" ht="15.6" x14ac:dyDescent="0.3">
      <c r="A693" s="1" t="s">
        <v>3076</v>
      </c>
      <c r="C693" s="46" t="s">
        <v>4724</v>
      </c>
      <c r="D693" s="46" t="s">
        <v>5939</v>
      </c>
      <c r="E693" s="46" t="s">
        <v>5938</v>
      </c>
      <c r="G693" s="50">
        <v>0</v>
      </c>
      <c r="I693" s="14" t="s">
        <v>2380</v>
      </c>
      <c r="J693" s="15" t="s">
        <v>2382</v>
      </c>
      <c r="K693" s="66" t="str">
        <f t="shared" si="64"/>
        <v>No</v>
      </c>
      <c r="L693" s="66" t="str">
        <f t="shared" si="65"/>
        <v>Yes</v>
      </c>
      <c r="N693" s="14">
        <v>36.47</v>
      </c>
      <c r="O693" s="20" t="str">
        <f t="shared" si="61"/>
        <v>OBESITY</v>
      </c>
      <c r="Q693" s="15">
        <v>8.23</v>
      </c>
      <c r="R693" s="20" t="str">
        <f t="shared" si="62"/>
        <v>DIABETES</v>
      </c>
      <c r="T693" s="14">
        <v>2004</v>
      </c>
      <c r="U693" s="15" t="s">
        <v>10</v>
      </c>
      <c r="V693" s="15">
        <v>15</v>
      </c>
      <c r="W693" s="35" t="str">
        <f t="shared" si="63"/>
        <v>15-Jul-2004</v>
      </c>
      <c r="X693" s="28"/>
      <c r="Y693" s="44">
        <f t="shared" si="66"/>
        <v>18</v>
      </c>
      <c r="AA693" s="45">
        <v>5960.91</v>
      </c>
      <c r="AB693" s="15" t="s">
        <v>535</v>
      </c>
      <c r="AC693" s="75" t="s">
        <v>11</v>
      </c>
    </row>
    <row r="694" spans="1:29" ht="15.6" x14ac:dyDescent="0.3">
      <c r="A694" s="1" t="s">
        <v>3077</v>
      </c>
      <c r="C694" s="46" t="s">
        <v>5596</v>
      </c>
      <c r="D694" s="46" t="s">
        <v>5941</v>
      </c>
      <c r="E694" s="46" t="s">
        <v>5940</v>
      </c>
      <c r="G694" s="50">
        <v>0</v>
      </c>
      <c r="I694" s="14" t="s">
        <v>2380</v>
      </c>
      <c r="J694" s="15" t="s">
        <v>2382</v>
      </c>
      <c r="K694" s="66" t="str">
        <f t="shared" si="64"/>
        <v>No</v>
      </c>
      <c r="L694" s="66" t="str">
        <f t="shared" si="65"/>
        <v>Yes</v>
      </c>
      <c r="N694" s="14">
        <v>36.08</v>
      </c>
      <c r="O694" s="20" t="str">
        <f t="shared" si="61"/>
        <v>OBESITY</v>
      </c>
      <c r="Q694" s="15">
        <v>10.33</v>
      </c>
      <c r="R694" s="20" t="str">
        <f t="shared" si="62"/>
        <v>DIABETES</v>
      </c>
      <c r="T694" s="14">
        <v>1980</v>
      </c>
      <c r="U694" s="15" t="s">
        <v>35</v>
      </c>
      <c r="V694" s="15">
        <v>5</v>
      </c>
      <c r="W694" s="35" t="str">
        <f t="shared" si="63"/>
        <v>5-Aug-1980</v>
      </c>
      <c r="X694" s="28"/>
      <c r="Y694" s="44">
        <f t="shared" si="66"/>
        <v>42</v>
      </c>
      <c r="AA694" s="45">
        <v>5966.89</v>
      </c>
      <c r="AB694" s="15" t="s">
        <v>13</v>
      </c>
      <c r="AC694" s="75" t="s">
        <v>11</v>
      </c>
    </row>
    <row r="695" spans="1:29" ht="15.6" x14ac:dyDescent="0.3">
      <c r="A695" s="1" t="s">
        <v>3078</v>
      </c>
      <c r="C695" s="46" t="s">
        <v>4721</v>
      </c>
      <c r="D695" s="46" t="s">
        <v>5943</v>
      </c>
      <c r="E695" s="46" t="s">
        <v>5942</v>
      </c>
      <c r="G695" s="50">
        <v>0</v>
      </c>
      <c r="I695" s="14" t="s">
        <v>2380</v>
      </c>
      <c r="J695" s="15" t="s">
        <v>2380</v>
      </c>
      <c r="K695" s="66" t="str">
        <f t="shared" si="64"/>
        <v>No</v>
      </c>
      <c r="L695" s="66" t="str">
        <f t="shared" si="65"/>
        <v>No</v>
      </c>
      <c r="N695" s="14">
        <v>23.18</v>
      </c>
      <c r="O695" s="20" t="str">
        <f t="shared" si="61"/>
        <v>NORMAL WEIGHT</v>
      </c>
      <c r="Q695" s="15">
        <v>6.13</v>
      </c>
      <c r="R695" s="20" t="str">
        <f t="shared" si="62"/>
        <v>PREDIABETES</v>
      </c>
      <c r="T695" s="14">
        <v>1980</v>
      </c>
      <c r="U695" s="15" t="s">
        <v>10</v>
      </c>
      <c r="V695" s="15">
        <v>21</v>
      </c>
      <c r="W695" s="35" t="str">
        <f t="shared" si="63"/>
        <v>21-Jul-1980</v>
      </c>
      <c r="X695" s="28"/>
      <c r="Y695" s="44">
        <f t="shared" si="66"/>
        <v>42</v>
      </c>
      <c r="AA695" s="45">
        <v>5969.72</v>
      </c>
      <c r="AB695" s="15" t="s">
        <v>42</v>
      </c>
      <c r="AC695" s="75" t="s">
        <v>12</v>
      </c>
    </row>
    <row r="696" spans="1:29" ht="15.6" x14ac:dyDescent="0.3">
      <c r="A696" s="1" t="s">
        <v>3079</v>
      </c>
      <c r="C696" s="46" t="s">
        <v>4724</v>
      </c>
      <c r="D696" s="46" t="s">
        <v>5945</v>
      </c>
      <c r="E696" s="46" t="s">
        <v>5944</v>
      </c>
      <c r="G696" s="14">
        <v>3</v>
      </c>
      <c r="I696" s="14" t="s">
        <v>2380</v>
      </c>
      <c r="J696" s="15" t="s">
        <v>2380</v>
      </c>
      <c r="K696" s="66" t="str">
        <f t="shared" si="64"/>
        <v>No</v>
      </c>
      <c r="L696" s="66" t="str">
        <f t="shared" si="65"/>
        <v>No</v>
      </c>
      <c r="N696" s="14">
        <v>39.159999999999997</v>
      </c>
      <c r="O696" s="20" t="str">
        <f t="shared" si="61"/>
        <v>OBESITY</v>
      </c>
      <c r="Q696" s="15">
        <v>8.08</v>
      </c>
      <c r="R696" s="20" t="str">
        <f t="shared" si="62"/>
        <v>DIABETES</v>
      </c>
      <c r="T696" s="14">
        <v>1989</v>
      </c>
      <c r="U696" s="15" t="s">
        <v>10</v>
      </c>
      <c r="V696" s="15">
        <v>22</v>
      </c>
      <c r="W696" s="35" t="str">
        <f t="shared" si="63"/>
        <v>22-Jul-1989</v>
      </c>
      <c r="X696" s="28"/>
      <c r="Y696" s="44">
        <f t="shared" si="66"/>
        <v>33</v>
      </c>
      <c r="AA696" s="45">
        <v>5972.38</v>
      </c>
      <c r="AB696" s="15" t="s">
        <v>42</v>
      </c>
      <c r="AC696" s="75" t="s">
        <v>11</v>
      </c>
    </row>
    <row r="697" spans="1:29" ht="15.6" x14ac:dyDescent="0.3">
      <c r="A697" s="1" t="s">
        <v>3080</v>
      </c>
      <c r="C697" s="46" t="s">
        <v>4724</v>
      </c>
      <c r="D697" s="46" t="s">
        <v>5947</v>
      </c>
      <c r="E697" s="46" t="s">
        <v>5946</v>
      </c>
      <c r="G697" s="14">
        <v>3</v>
      </c>
      <c r="I697" s="14" t="s">
        <v>2380</v>
      </c>
      <c r="J697" s="15" t="s">
        <v>2380</v>
      </c>
      <c r="K697" s="66" t="str">
        <f t="shared" si="64"/>
        <v>No</v>
      </c>
      <c r="L697" s="66" t="str">
        <f t="shared" si="65"/>
        <v>No</v>
      </c>
      <c r="N697" s="14">
        <v>38.19</v>
      </c>
      <c r="O697" s="20" t="str">
        <f t="shared" si="61"/>
        <v>OBESITY</v>
      </c>
      <c r="Q697" s="15">
        <v>10.49</v>
      </c>
      <c r="R697" s="20" t="str">
        <f t="shared" si="62"/>
        <v>DIABETES</v>
      </c>
      <c r="T697" s="14">
        <v>1984</v>
      </c>
      <c r="U697" s="15" t="s">
        <v>20</v>
      </c>
      <c r="V697" s="15">
        <v>19</v>
      </c>
      <c r="W697" s="35" t="str">
        <f t="shared" si="63"/>
        <v>19-Sep-1984</v>
      </c>
      <c r="X697" s="28"/>
      <c r="Y697" s="44">
        <f t="shared" si="66"/>
        <v>38</v>
      </c>
      <c r="AA697" s="45">
        <v>5974.38</v>
      </c>
      <c r="AB697" s="15" t="s">
        <v>13</v>
      </c>
      <c r="AC697" s="75" t="s">
        <v>11</v>
      </c>
    </row>
    <row r="698" spans="1:29" ht="15.6" x14ac:dyDescent="0.3">
      <c r="A698" s="1" t="s">
        <v>3081</v>
      </c>
      <c r="C698" s="46" t="s">
        <v>4724</v>
      </c>
      <c r="D698" s="46" t="s">
        <v>5949</v>
      </c>
      <c r="E698" s="46" t="s">
        <v>5948</v>
      </c>
      <c r="G698" s="14">
        <v>3</v>
      </c>
      <c r="I698" s="14" t="s">
        <v>2380</v>
      </c>
      <c r="J698" s="15" t="s">
        <v>2380</v>
      </c>
      <c r="K698" s="66" t="str">
        <f t="shared" si="64"/>
        <v>No</v>
      </c>
      <c r="L698" s="66" t="str">
        <f t="shared" si="65"/>
        <v>No</v>
      </c>
      <c r="N698" s="14">
        <v>26.41</v>
      </c>
      <c r="O698" s="20" t="str">
        <f t="shared" si="61"/>
        <v>OVERWEIGHT</v>
      </c>
      <c r="Q698" s="15">
        <v>8.11</v>
      </c>
      <c r="R698" s="20" t="str">
        <f t="shared" si="62"/>
        <v>DIABETES</v>
      </c>
      <c r="T698" s="14">
        <v>1984</v>
      </c>
      <c r="U698" s="15" t="s">
        <v>15</v>
      </c>
      <c r="V698" s="15">
        <v>11</v>
      </c>
      <c r="W698" s="35" t="str">
        <f t="shared" si="63"/>
        <v>11-Nov-1984</v>
      </c>
      <c r="X698" s="28"/>
      <c r="Y698" s="44">
        <f t="shared" si="66"/>
        <v>38</v>
      </c>
      <c r="AA698" s="45">
        <v>5976.83</v>
      </c>
      <c r="AB698" s="15" t="s">
        <v>13</v>
      </c>
      <c r="AC698" s="75" t="s">
        <v>11</v>
      </c>
    </row>
    <row r="699" spans="1:29" ht="15.6" x14ac:dyDescent="0.3">
      <c r="A699" s="1" t="s">
        <v>3082</v>
      </c>
      <c r="C699" s="46" t="s">
        <v>4721</v>
      </c>
      <c r="D699" s="46" t="s">
        <v>4882</v>
      </c>
      <c r="E699" s="46" t="s">
        <v>5950</v>
      </c>
      <c r="G699" s="50">
        <v>0</v>
      </c>
      <c r="I699" s="14" t="s">
        <v>2380</v>
      </c>
      <c r="J699" s="15" t="s">
        <v>2380</v>
      </c>
      <c r="K699" s="66" t="str">
        <f t="shared" si="64"/>
        <v>No</v>
      </c>
      <c r="L699" s="66" t="str">
        <f t="shared" si="65"/>
        <v>No</v>
      </c>
      <c r="N699" s="14">
        <v>28.785</v>
      </c>
      <c r="O699" s="20" t="str">
        <f t="shared" si="61"/>
        <v>OVERWEIGHT</v>
      </c>
      <c r="Q699" s="15">
        <v>6.6</v>
      </c>
      <c r="R699" s="20" t="str">
        <f t="shared" si="62"/>
        <v>DIABETES</v>
      </c>
      <c r="T699" s="14">
        <v>1970</v>
      </c>
      <c r="U699" s="15" t="s">
        <v>18</v>
      </c>
      <c r="V699" s="15">
        <v>25</v>
      </c>
      <c r="W699" s="35" t="str">
        <f t="shared" si="63"/>
        <v>25-Jun-1970</v>
      </c>
      <c r="X699" s="28"/>
      <c r="Y699" s="44">
        <f t="shared" si="66"/>
        <v>52</v>
      </c>
      <c r="AA699" s="45">
        <v>5979.66</v>
      </c>
      <c r="AB699" s="15" t="s">
        <v>13</v>
      </c>
      <c r="AC699" s="75" t="s">
        <v>11</v>
      </c>
    </row>
    <row r="700" spans="1:29" ht="15.6" x14ac:dyDescent="0.3">
      <c r="A700" s="1" t="s">
        <v>3083</v>
      </c>
      <c r="C700" s="46" t="s">
        <v>4721</v>
      </c>
      <c r="D700" s="46" t="s">
        <v>5952</v>
      </c>
      <c r="E700" s="46" t="s">
        <v>5951</v>
      </c>
      <c r="G700" s="14">
        <v>1</v>
      </c>
      <c r="I700" s="14" t="s">
        <v>2380</v>
      </c>
      <c r="J700" s="15" t="s">
        <v>2382</v>
      </c>
      <c r="K700" s="66" t="str">
        <f t="shared" si="64"/>
        <v>No</v>
      </c>
      <c r="L700" s="66" t="str">
        <f t="shared" si="65"/>
        <v>Yes</v>
      </c>
      <c r="N700" s="14">
        <v>26.695</v>
      </c>
      <c r="O700" s="20" t="str">
        <f t="shared" si="61"/>
        <v>OVERWEIGHT</v>
      </c>
      <c r="Q700" s="15">
        <v>10.14</v>
      </c>
      <c r="R700" s="20" t="str">
        <f t="shared" si="62"/>
        <v>DIABETES</v>
      </c>
      <c r="T700" s="14">
        <v>1980</v>
      </c>
      <c r="U700" s="15" t="s">
        <v>37</v>
      </c>
      <c r="V700" s="15">
        <v>10</v>
      </c>
      <c r="W700" s="35" t="str">
        <f t="shared" si="63"/>
        <v>10-Oct-1980</v>
      </c>
      <c r="X700" s="28"/>
      <c r="Y700" s="44">
        <f t="shared" si="66"/>
        <v>42</v>
      </c>
      <c r="AA700" s="45">
        <v>5979.73</v>
      </c>
      <c r="AB700" s="15" t="s">
        <v>42</v>
      </c>
      <c r="AC700" s="75" t="s">
        <v>11</v>
      </c>
    </row>
    <row r="701" spans="1:29" ht="15.6" x14ac:dyDescent="0.3">
      <c r="A701" s="1" t="s">
        <v>3084</v>
      </c>
      <c r="C701" s="46" t="s">
        <v>4724</v>
      </c>
      <c r="D701" s="46" t="s">
        <v>5954</v>
      </c>
      <c r="E701" s="46" t="s">
        <v>5953</v>
      </c>
      <c r="G701" s="14">
        <v>1</v>
      </c>
      <c r="I701" s="14" t="s">
        <v>2380</v>
      </c>
      <c r="J701" s="15" t="s">
        <v>2382</v>
      </c>
      <c r="K701" s="66" t="str">
        <f t="shared" si="64"/>
        <v>No</v>
      </c>
      <c r="L701" s="66" t="str">
        <f t="shared" si="65"/>
        <v>Yes</v>
      </c>
      <c r="N701" s="14">
        <v>32.799999999999997</v>
      </c>
      <c r="O701" s="20" t="str">
        <f t="shared" si="61"/>
        <v>OBESITY</v>
      </c>
      <c r="Q701" s="15">
        <v>6.06</v>
      </c>
      <c r="R701" s="20" t="str">
        <f t="shared" si="62"/>
        <v>PREDIABETES</v>
      </c>
      <c r="T701" s="14">
        <v>1974</v>
      </c>
      <c r="U701" s="15" t="s">
        <v>37</v>
      </c>
      <c r="V701" s="15">
        <v>11</v>
      </c>
      <c r="W701" s="35" t="str">
        <f t="shared" si="63"/>
        <v>11-Oct-1974</v>
      </c>
      <c r="X701" s="28"/>
      <c r="Y701" s="44">
        <f t="shared" si="66"/>
        <v>48</v>
      </c>
      <c r="AA701" s="45">
        <v>5979.99</v>
      </c>
      <c r="AB701" s="15" t="s">
        <v>13</v>
      </c>
      <c r="AC701" s="75" t="s">
        <v>11</v>
      </c>
    </row>
    <row r="702" spans="1:29" ht="15.6" x14ac:dyDescent="0.3">
      <c r="A702" s="1" t="s">
        <v>3085</v>
      </c>
      <c r="C702" s="46" t="s">
        <v>5596</v>
      </c>
      <c r="D702" s="46" t="s">
        <v>5956</v>
      </c>
      <c r="E702" s="46" t="s">
        <v>5955</v>
      </c>
      <c r="G702" s="50">
        <v>0</v>
      </c>
      <c r="I702" s="14" t="s">
        <v>2380</v>
      </c>
      <c r="J702" s="15" t="s">
        <v>2382</v>
      </c>
      <c r="K702" s="66" t="str">
        <f t="shared" si="64"/>
        <v>No</v>
      </c>
      <c r="L702" s="66" t="str">
        <f t="shared" si="65"/>
        <v>Yes</v>
      </c>
      <c r="N702" s="14">
        <v>35.869999999999997</v>
      </c>
      <c r="O702" s="20" t="str">
        <f t="shared" si="61"/>
        <v>OBESITY</v>
      </c>
      <c r="Q702" s="15">
        <v>9.91</v>
      </c>
      <c r="R702" s="20" t="str">
        <f t="shared" si="62"/>
        <v>DIABETES</v>
      </c>
      <c r="T702" s="14">
        <v>1988</v>
      </c>
      <c r="U702" s="15" t="s">
        <v>18</v>
      </c>
      <c r="V702" s="15">
        <v>10</v>
      </c>
      <c r="W702" s="35" t="str">
        <f t="shared" si="63"/>
        <v>10-Jun-1988</v>
      </c>
      <c r="X702" s="28"/>
      <c r="Y702" s="44">
        <f t="shared" si="66"/>
        <v>34</v>
      </c>
      <c r="AA702" s="45">
        <v>5989.52</v>
      </c>
      <c r="AB702" s="15" t="s">
        <v>23</v>
      </c>
      <c r="AC702" s="75" t="s">
        <v>11</v>
      </c>
    </row>
    <row r="703" spans="1:29" ht="15.6" x14ac:dyDescent="0.3">
      <c r="A703" s="1" t="s">
        <v>3086</v>
      </c>
      <c r="C703" s="46" t="s">
        <v>4724</v>
      </c>
      <c r="D703" s="46" t="s">
        <v>5958</v>
      </c>
      <c r="E703" s="46" t="s">
        <v>5957</v>
      </c>
      <c r="G703" s="14">
        <v>2</v>
      </c>
      <c r="I703" s="14" t="s">
        <v>2380</v>
      </c>
      <c r="J703" s="15" t="s">
        <v>2382</v>
      </c>
      <c r="K703" s="66" t="str">
        <f t="shared" si="64"/>
        <v>No</v>
      </c>
      <c r="L703" s="66" t="str">
        <f t="shared" si="65"/>
        <v>Yes</v>
      </c>
      <c r="N703" s="14">
        <v>21.66</v>
      </c>
      <c r="O703" s="20" t="str">
        <f t="shared" si="61"/>
        <v>NORMAL WEIGHT</v>
      </c>
      <c r="Q703" s="15">
        <v>4.1399999999999997</v>
      </c>
      <c r="R703" s="20" t="str">
        <f t="shared" si="62"/>
        <v>NORMAL</v>
      </c>
      <c r="T703" s="14">
        <v>1974</v>
      </c>
      <c r="U703" s="15" t="s">
        <v>35</v>
      </c>
      <c r="V703" s="15">
        <v>17</v>
      </c>
      <c r="W703" s="35" t="str">
        <f t="shared" si="63"/>
        <v>17-Aug-1974</v>
      </c>
      <c r="X703" s="28"/>
      <c r="Y703" s="44">
        <f t="shared" si="66"/>
        <v>48</v>
      </c>
      <c r="AA703" s="45">
        <v>5990.17</v>
      </c>
      <c r="AB703" s="15" t="s">
        <v>13</v>
      </c>
      <c r="AC703" s="75" t="s">
        <v>11</v>
      </c>
    </row>
    <row r="704" spans="1:29" ht="15.6" x14ac:dyDescent="0.3">
      <c r="A704" s="1" t="s">
        <v>3087</v>
      </c>
      <c r="C704" s="46" t="s">
        <v>4724</v>
      </c>
      <c r="D704" s="46" t="s">
        <v>5960</v>
      </c>
      <c r="E704" s="46" t="s">
        <v>5959</v>
      </c>
      <c r="G704" s="14">
        <v>1</v>
      </c>
      <c r="I704" s="14" t="s">
        <v>2380</v>
      </c>
      <c r="J704" s="15" t="s">
        <v>2382</v>
      </c>
      <c r="K704" s="66" t="str">
        <f t="shared" si="64"/>
        <v>No</v>
      </c>
      <c r="L704" s="66" t="str">
        <f t="shared" si="65"/>
        <v>Yes</v>
      </c>
      <c r="N704" s="14">
        <v>37.72</v>
      </c>
      <c r="O704" s="20" t="str">
        <f t="shared" si="61"/>
        <v>OBESITY</v>
      </c>
      <c r="Q704" s="15">
        <v>4.38</v>
      </c>
      <c r="R704" s="20" t="str">
        <f t="shared" si="62"/>
        <v>NORMAL</v>
      </c>
      <c r="T704" s="14">
        <v>1980</v>
      </c>
      <c r="U704" s="15" t="s">
        <v>35</v>
      </c>
      <c r="V704" s="15">
        <v>8</v>
      </c>
      <c r="W704" s="35" t="str">
        <f t="shared" si="63"/>
        <v>8-Aug-1980</v>
      </c>
      <c r="X704" s="28"/>
      <c r="Y704" s="44">
        <f t="shared" si="66"/>
        <v>42</v>
      </c>
      <c r="AA704" s="45">
        <v>5993.62</v>
      </c>
      <c r="AB704" s="15" t="s">
        <v>13</v>
      </c>
      <c r="AC704" s="75" t="s">
        <v>11</v>
      </c>
    </row>
    <row r="705" spans="1:29" ht="15.6" x14ac:dyDescent="0.3">
      <c r="A705" s="1" t="s">
        <v>3088</v>
      </c>
      <c r="C705" s="46" t="s">
        <v>4721</v>
      </c>
      <c r="D705" s="46" t="s">
        <v>4870</v>
      </c>
      <c r="E705" s="46" t="s">
        <v>5961</v>
      </c>
      <c r="G705" s="14">
        <v>3</v>
      </c>
      <c r="I705" s="14" t="s">
        <v>2380</v>
      </c>
      <c r="J705" s="15" t="s">
        <v>2380</v>
      </c>
      <c r="K705" s="66" t="str">
        <f t="shared" si="64"/>
        <v>No</v>
      </c>
      <c r="L705" s="66" t="str">
        <f t="shared" si="65"/>
        <v>No</v>
      </c>
      <c r="N705" s="14">
        <v>39.700000000000003</v>
      </c>
      <c r="O705" s="20" t="str">
        <f t="shared" si="61"/>
        <v>OBESITY</v>
      </c>
      <c r="Q705" s="15">
        <v>9.83</v>
      </c>
      <c r="R705" s="20" t="str">
        <f t="shared" si="62"/>
        <v>DIABETES</v>
      </c>
      <c r="T705" s="14">
        <v>1989</v>
      </c>
      <c r="U705" s="15" t="s">
        <v>35</v>
      </c>
      <c r="V705" s="15">
        <v>16</v>
      </c>
      <c r="W705" s="35" t="str">
        <f t="shared" si="63"/>
        <v>16-Aug-1989</v>
      </c>
      <c r="X705" s="28"/>
      <c r="Y705" s="44">
        <f t="shared" si="66"/>
        <v>33</v>
      </c>
      <c r="AA705" s="45">
        <v>6059.17</v>
      </c>
      <c r="AB705" s="15" t="s">
        <v>42</v>
      </c>
      <c r="AC705" s="75" t="s">
        <v>11</v>
      </c>
    </row>
    <row r="706" spans="1:29" ht="15.6" x14ac:dyDescent="0.3">
      <c r="A706" s="1" t="s">
        <v>3089</v>
      </c>
      <c r="C706" s="46" t="s">
        <v>4721</v>
      </c>
      <c r="D706" s="46" t="s">
        <v>5963</v>
      </c>
      <c r="E706" s="46" t="s">
        <v>5962</v>
      </c>
      <c r="G706" s="14">
        <v>3</v>
      </c>
      <c r="I706" s="14" t="s">
        <v>2380</v>
      </c>
      <c r="J706" s="15" t="s">
        <v>2380</v>
      </c>
      <c r="K706" s="66" t="str">
        <f t="shared" si="64"/>
        <v>No</v>
      </c>
      <c r="L706" s="66" t="str">
        <f t="shared" si="65"/>
        <v>No</v>
      </c>
      <c r="N706" s="14">
        <v>35.97</v>
      </c>
      <c r="O706" s="20" t="str">
        <f t="shared" ref="O706:O769" si="67">IF(N706&lt;18.5,"UNDERWEIGHT",IF(AND(N706&gt;=18.5,N706&lt;=24.9),"NORMAL WEIGHT",IF(AND(N706&gt;=25,N706&lt;=29.9),"OVERWEIGHT",IF(N706&gt;=30,"OBESITY",""))))</f>
        <v>OBESITY</v>
      </c>
      <c r="Q706" s="15">
        <v>11.08</v>
      </c>
      <c r="R706" s="20" t="str">
        <f t="shared" ref="R706:R769" si="68">IF(Q706&lt;5.7,"NORMAL",IF(AND(Q706&gt;=5.7,Q706&lt;=6.4),"PREDIABETES",IF(Q706&gt;6.4,"DIABETES")))</f>
        <v>DIABETES</v>
      </c>
      <c r="T706" s="14">
        <v>1996</v>
      </c>
      <c r="U706" s="15" t="s">
        <v>10</v>
      </c>
      <c r="V706" s="15">
        <v>28</v>
      </c>
      <c r="W706" s="35" t="str">
        <f t="shared" ref="W706:W769" si="69">CONCATENATE(V706,"-",U706,"-",T706)</f>
        <v>28-Jul-1996</v>
      </c>
      <c r="X706" s="28"/>
      <c r="Y706" s="44">
        <f t="shared" si="66"/>
        <v>26</v>
      </c>
      <c r="AA706" s="45">
        <v>6061.8</v>
      </c>
      <c r="AB706" s="15" t="s">
        <v>23</v>
      </c>
      <c r="AC706" s="75" t="s">
        <v>11</v>
      </c>
    </row>
    <row r="707" spans="1:29" ht="15.6" x14ac:dyDescent="0.3">
      <c r="A707" s="1" t="s">
        <v>3090</v>
      </c>
      <c r="C707" s="46" t="s">
        <v>4724</v>
      </c>
      <c r="D707" s="46" t="s">
        <v>5965</v>
      </c>
      <c r="E707" s="46" t="s">
        <v>5964</v>
      </c>
      <c r="G707" s="50">
        <v>0</v>
      </c>
      <c r="I707" s="14" t="s">
        <v>2380</v>
      </c>
      <c r="J707" s="15" t="s">
        <v>2380</v>
      </c>
      <c r="K707" s="66" t="str">
        <f t="shared" ref="K707:K770" si="70">PROPER(I707)</f>
        <v>No</v>
      </c>
      <c r="L707" s="66" t="str">
        <f t="shared" ref="L707:L770" si="71">PROPER(J707)</f>
        <v>No</v>
      </c>
      <c r="N707" s="14">
        <v>37.85</v>
      </c>
      <c r="O707" s="20" t="str">
        <f t="shared" si="67"/>
        <v>OBESITY</v>
      </c>
      <c r="Q707" s="15">
        <v>11.01</v>
      </c>
      <c r="R707" s="20" t="str">
        <f t="shared" si="68"/>
        <v>DIABETES</v>
      </c>
      <c r="T707" s="14">
        <v>1994</v>
      </c>
      <c r="U707" s="15" t="s">
        <v>15</v>
      </c>
      <c r="V707" s="15">
        <v>8</v>
      </c>
      <c r="W707" s="35" t="str">
        <f t="shared" si="69"/>
        <v>8-Nov-1994</v>
      </c>
      <c r="X707" s="28"/>
      <c r="Y707" s="44">
        <f t="shared" ref="Y707:Y770" si="72">DATEDIF(W707,$AD$2,"y")</f>
        <v>28</v>
      </c>
      <c r="AA707" s="45">
        <v>6064.37</v>
      </c>
      <c r="AB707" s="15" t="s">
        <v>42</v>
      </c>
      <c r="AC707" s="75" t="s">
        <v>11</v>
      </c>
    </row>
    <row r="708" spans="1:29" ht="15.6" x14ac:dyDescent="0.3">
      <c r="A708" s="1" t="s">
        <v>3091</v>
      </c>
      <c r="C708" s="46" t="s">
        <v>4721</v>
      </c>
      <c r="D708" s="46" t="s">
        <v>5495</v>
      </c>
      <c r="E708" s="46" t="s">
        <v>5966</v>
      </c>
      <c r="G708" s="14">
        <v>1</v>
      </c>
      <c r="I708" s="14" t="s">
        <v>2382</v>
      </c>
      <c r="J708" s="15" t="s">
        <v>2380</v>
      </c>
      <c r="K708" s="66" t="str">
        <f t="shared" si="70"/>
        <v>Yes</v>
      </c>
      <c r="L708" s="66" t="str">
        <f t="shared" si="71"/>
        <v>No</v>
      </c>
      <c r="N708" s="14">
        <v>21.66</v>
      </c>
      <c r="O708" s="20" t="str">
        <f t="shared" si="67"/>
        <v>NORMAL WEIGHT</v>
      </c>
      <c r="Q708" s="15">
        <v>4.37</v>
      </c>
      <c r="R708" s="20" t="str">
        <f t="shared" si="68"/>
        <v>NORMAL</v>
      </c>
      <c r="T708" s="14">
        <v>1984</v>
      </c>
      <c r="U708" s="15" t="s">
        <v>20</v>
      </c>
      <c r="V708" s="15">
        <v>21</v>
      </c>
      <c r="W708" s="35" t="str">
        <f t="shared" si="69"/>
        <v>21-Sep-1984</v>
      </c>
      <c r="X708" s="28"/>
      <c r="Y708" s="44">
        <f t="shared" si="72"/>
        <v>38</v>
      </c>
      <c r="AA708" s="45">
        <v>6067.13</v>
      </c>
      <c r="AB708" s="15" t="s">
        <v>168</v>
      </c>
      <c r="AC708" s="75" t="s">
        <v>12</v>
      </c>
    </row>
    <row r="709" spans="1:29" ht="15.6" x14ac:dyDescent="0.3">
      <c r="A709" s="1" t="s">
        <v>3092</v>
      </c>
      <c r="C709" s="46" t="s">
        <v>5596</v>
      </c>
      <c r="D709" s="46" t="s">
        <v>5666</v>
      </c>
      <c r="E709" s="46" t="s">
        <v>5588</v>
      </c>
      <c r="G709" s="14">
        <v>2</v>
      </c>
      <c r="I709" s="14" t="s">
        <v>2380</v>
      </c>
      <c r="J709" s="15" t="s">
        <v>2380</v>
      </c>
      <c r="K709" s="66" t="str">
        <f t="shared" si="70"/>
        <v>No</v>
      </c>
      <c r="L709" s="66" t="str">
        <f t="shared" si="71"/>
        <v>No</v>
      </c>
      <c r="N709" s="14">
        <v>39.369999999999997</v>
      </c>
      <c r="O709" s="20" t="str">
        <f t="shared" si="67"/>
        <v>OBESITY</v>
      </c>
      <c r="Q709" s="15">
        <v>5.91</v>
      </c>
      <c r="R709" s="20" t="str">
        <f t="shared" si="68"/>
        <v>PREDIABETES</v>
      </c>
      <c r="T709" s="14">
        <v>1979</v>
      </c>
      <c r="U709" s="15" t="s">
        <v>35</v>
      </c>
      <c r="V709" s="15">
        <v>8</v>
      </c>
      <c r="W709" s="35" t="str">
        <f t="shared" si="69"/>
        <v>8-Aug-1979</v>
      </c>
      <c r="X709" s="28"/>
      <c r="Y709" s="44">
        <f t="shared" si="72"/>
        <v>43</v>
      </c>
      <c r="AA709" s="45">
        <v>6074.37</v>
      </c>
      <c r="AB709" s="15" t="s">
        <v>23</v>
      </c>
      <c r="AC709" s="75" t="s">
        <v>11</v>
      </c>
    </row>
    <row r="710" spans="1:29" ht="15.6" x14ac:dyDescent="0.3">
      <c r="A710" s="1" t="s">
        <v>3093</v>
      </c>
      <c r="C710" s="46" t="s">
        <v>5596</v>
      </c>
      <c r="D710" s="46" t="s">
        <v>5968</v>
      </c>
      <c r="E710" s="46" t="s">
        <v>5967</v>
      </c>
      <c r="G710" s="50">
        <v>0</v>
      </c>
      <c r="I710" s="14" t="s">
        <v>2380</v>
      </c>
      <c r="J710" s="15" t="s">
        <v>2380</v>
      </c>
      <c r="K710" s="66" t="str">
        <f t="shared" si="70"/>
        <v>No</v>
      </c>
      <c r="L710" s="66" t="str">
        <f t="shared" si="71"/>
        <v>No</v>
      </c>
      <c r="N710" s="14">
        <v>40.880000000000003</v>
      </c>
      <c r="O710" s="20" t="str">
        <f t="shared" si="67"/>
        <v>OBESITY</v>
      </c>
      <c r="Q710" s="15">
        <v>7.65</v>
      </c>
      <c r="R710" s="20" t="str">
        <f t="shared" si="68"/>
        <v>DIABETES</v>
      </c>
      <c r="T710" s="14">
        <v>1984</v>
      </c>
      <c r="U710" s="15" t="s">
        <v>37</v>
      </c>
      <c r="V710" s="15">
        <v>14</v>
      </c>
      <c r="W710" s="35" t="str">
        <f t="shared" si="69"/>
        <v>14-Oct-1984</v>
      </c>
      <c r="X710" s="28"/>
      <c r="Y710" s="44">
        <f t="shared" si="72"/>
        <v>38</v>
      </c>
      <c r="AA710" s="45">
        <v>6079.67</v>
      </c>
      <c r="AB710" s="15" t="s">
        <v>276</v>
      </c>
      <c r="AC710" s="75" t="s">
        <v>16</v>
      </c>
    </row>
    <row r="711" spans="1:29" ht="15.6" x14ac:dyDescent="0.3">
      <c r="A711" s="1" t="s">
        <v>3094</v>
      </c>
      <c r="C711" s="46" t="s">
        <v>4721</v>
      </c>
      <c r="D711" s="46" t="s">
        <v>5970</v>
      </c>
      <c r="E711" s="46" t="s">
        <v>5969</v>
      </c>
      <c r="G711" s="14">
        <v>2</v>
      </c>
      <c r="I711" s="14" t="s">
        <v>2380</v>
      </c>
      <c r="J711" s="15" t="s">
        <v>2382</v>
      </c>
      <c r="K711" s="66" t="str">
        <f t="shared" si="70"/>
        <v>No</v>
      </c>
      <c r="L711" s="66" t="str">
        <f t="shared" si="71"/>
        <v>Yes</v>
      </c>
      <c r="N711" s="14">
        <v>26.22</v>
      </c>
      <c r="O711" s="20" t="str">
        <f t="shared" si="67"/>
        <v>OVERWEIGHT</v>
      </c>
      <c r="Q711" s="15">
        <v>5.37</v>
      </c>
      <c r="R711" s="20" t="str">
        <f t="shared" si="68"/>
        <v>NORMAL</v>
      </c>
      <c r="T711" s="14">
        <v>1984</v>
      </c>
      <c r="U711" s="15" t="s">
        <v>10</v>
      </c>
      <c r="V711" s="15">
        <v>25</v>
      </c>
      <c r="W711" s="35" t="str">
        <f t="shared" si="69"/>
        <v>25-Jul-1984</v>
      </c>
      <c r="X711" s="28"/>
      <c r="Y711" s="44">
        <f t="shared" si="72"/>
        <v>38</v>
      </c>
      <c r="AA711" s="45">
        <v>6082.41</v>
      </c>
      <c r="AB711" s="15" t="s">
        <v>42</v>
      </c>
      <c r="AC711" s="75" t="s">
        <v>16</v>
      </c>
    </row>
    <row r="712" spans="1:29" ht="15.6" x14ac:dyDescent="0.3">
      <c r="A712" s="1" t="s">
        <v>3095</v>
      </c>
      <c r="C712" s="46" t="s">
        <v>4721</v>
      </c>
      <c r="D712" s="46" t="s">
        <v>5972</v>
      </c>
      <c r="E712" s="46" t="s">
        <v>5971</v>
      </c>
      <c r="G712" s="14">
        <v>2</v>
      </c>
      <c r="I712" s="14" t="s">
        <v>2380</v>
      </c>
      <c r="J712" s="15" t="s">
        <v>2382</v>
      </c>
      <c r="K712" s="66" t="str">
        <f t="shared" si="70"/>
        <v>No</v>
      </c>
      <c r="L712" s="66" t="str">
        <f t="shared" si="71"/>
        <v>Yes</v>
      </c>
      <c r="N712" s="14">
        <v>25.08</v>
      </c>
      <c r="O712" s="20" t="str">
        <f t="shared" si="67"/>
        <v>OVERWEIGHT</v>
      </c>
      <c r="Q712" s="15">
        <v>5.75</v>
      </c>
      <c r="R712" s="20" t="str">
        <f t="shared" si="68"/>
        <v>PREDIABETES</v>
      </c>
      <c r="T712" s="14">
        <v>1970</v>
      </c>
      <c r="U712" s="15" t="s">
        <v>18</v>
      </c>
      <c r="V712" s="15">
        <v>9</v>
      </c>
      <c r="W712" s="35" t="str">
        <f t="shared" si="69"/>
        <v>9-Jun-1970</v>
      </c>
      <c r="X712" s="28"/>
      <c r="Y712" s="44">
        <f t="shared" si="72"/>
        <v>52</v>
      </c>
      <c r="AA712" s="45">
        <v>6098.38</v>
      </c>
      <c r="AB712" s="15" t="s">
        <v>13</v>
      </c>
      <c r="AC712" s="75" t="s">
        <v>11</v>
      </c>
    </row>
    <row r="713" spans="1:29" ht="15.6" x14ac:dyDescent="0.3">
      <c r="A713" s="1" t="s">
        <v>3096</v>
      </c>
      <c r="C713" s="46" t="s">
        <v>4721</v>
      </c>
      <c r="D713" s="46" t="s">
        <v>5974</v>
      </c>
      <c r="E713" s="46" t="s">
        <v>5973</v>
      </c>
      <c r="G713" s="14">
        <v>2</v>
      </c>
      <c r="I713" s="14" t="s">
        <v>2380</v>
      </c>
      <c r="J713" s="15" t="s">
        <v>2382</v>
      </c>
      <c r="K713" s="66" t="str">
        <f t="shared" si="70"/>
        <v>No</v>
      </c>
      <c r="L713" s="66" t="str">
        <f t="shared" si="71"/>
        <v>Yes</v>
      </c>
      <c r="N713" s="14">
        <v>39.1</v>
      </c>
      <c r="O713" s="20" t="str">
        <f t="shared" si="67"/>
        <v>OBESITY</v>
      </c>
      <c r="Q713" s="15">
        <v>6.79</v>
      </c>
      <c r="R713" s="20" t="str">
        <f t="shared" si="68"/>
        <v>DIABETES</v>
      </c>
      <c r="T713" s="14">
        <v>1995</v>
      </c>
      <c r="U713" s="15" t="s">
        <v>20</v>
      </c>
      <c r="V713" s="15">
        <v>9</v>
      </c>
      <c r="W713" s="35" t="str">
        <f t="shared" si="69"/>
        <v>9-Sep-1995</v>
      </c>
      <c r="X713" s="28"/>
      <c r="Y713" s="44">
        <f t="shared" si="72"/>
        <v>27</v>
      </c>
      <c r="AA713" s="45">
        <v>6111.95</v>
      </c>
      <c r="AB713" s="15" t="s">
        <v>535</v>
      </c>
      <c r="AC713" s="75" t="s">
        <v>11</v>
      </c>
    </row>
    <row r="714" spans="1:29" ht="15.6" x14ac:dyDescent="0.3">
      <c r="A714" s="1" t="s">
        <v>3097</v>
      </c>
      <c r="C714" s="46" t="s">
        <v>4724</v>
      </c>
      <c r="D714" s="46" t="s">
        <v>5976</v>
      </c>
      <c r="E714" s="46" t="s">
        <v>5975</v>
      </c>
      <c r="G714" s="14">
        <v>3</v>
      </c>
      <c r="I714" s="14" t="s">
        <v>2380</v>
      </c>
      <c r="J714" s="15" t="s">
        <v>2380</v>
      </c>
      <c r="K714" s="66" t="str">
        <f t="shared" si="70"/>
        <v>No</v>
      </c>
      <c r="L714" s="66" t="str">
        <f t="shared" si="71"/>
        <v>No</v>
      </c>
      <c r="N714" s="14">
        <v>37.905000000000001</v>
      </c>
      <c r="O714" s="20" t="str">
        <f t="shared" si="67"/>
        <v>OBESITY</v>
      </c>
      <c r="Q714" s="15">
        <v>7.03</v>
      </c>
      <c r="R714" s="20" t="str">
        <f t="shared" si="68"/>
        <v>DIABETES</v>
      </c>
      <c r="T714" s="14">
        <v>1985</v>
      </c>
      <c r="U714" s="15" t="s">
        <v>10</v>
      </c>
      <c r="V714" s="15">
        <v>21</v>
      </c>
      <c r="W714" s="35" t="str">
        <f t="shared" si="69"/>
        <v>21-Jul-1985</v>
      </c>
      <c r="X714" s="28"/>
      <c r="Y714" s="44">
        <f t="shared" si="72"/>
        <v>37</v>
      </c>
      <c r="AA714" s="45">
        <v>6112.35</v>
      </c>
      <c r="AB714" s="15" t="s">
        <v>23</v>
      </c>
      <c r="AC714" s="75" t="s">
        <v>11</v>
      </c>
    </row>
    <row r="715" spans="1:29" ht="15.6" x14ac:dyDescent="0.3">
      <c r="A715" s="1" t="s">
        <v>3098</v>
      </c>
      <c r="C715" s="46" t="s">
        <v>5596</v>
      </c>
      <c r="D715" s="46" t="s">
        <v>5191</v>
      </c>
      <c r="E715" s="46" t="s">
        <v>5977</v>
      </c>
      <c r="G715" s="14">
        <v>1</v>
      </c>
      <c r="I715" s="14" t="s">
        <v>2380</v>
      </c>
      <c r="J715" s="15" t="s">
        <v>2382</v>
      </c>
      <c r="K715" s="66" t="str">
        <f t="shared" si="70"/>
        <v>No</v>
      </c>
      <c r="L715" s="66" t="str">
        <f t="shared" si="71"/>
        <v>Yes</v>
      </c>
      <c r="N715" s="14">
        <v>43.35</v>
      </c>
      <c r="O715" s="20" t="str">
        <f t="shared" si="67"/>
        <v>OBESITY</v>
      </c>
      <c r="Q715" s="15">
        <v>5.41</v>
      </c>
      <c r="R715" s="20" t="str">
        <f t="shared" si="68"/>
        <v>NORMAL</v>
      </c>
      <c r="T715" s="14">
        <v>1991</v>
      </c>
      <c r="U715" s="15" t="s">
        <v>10</v>
      </c>
      <c r="V715" s="15">
        <v>25</v>
      </c>
      <c r="W715" s="35" t="str">
        <f t="shared" si="69"/>
        <v>25-Jul-1991</v>
      </c>
      <c r="X715" s="28"/>
      <c r="Y715" s="44">
        <f t="shared" si="72"/>
        <v>31</v>
      </c>
      <c r="AA715" s="45">
        <v>6113.23</v>
      </c>
      <c r="AB715" s="15" t="s">
        <v>247</v>
      </c>
      <c r="AC715" s="75" t="s">
        <v>11</v>
      </c>
    </row>
    <row r="716" spans="1:29" ht="15.6" x14ac:dyDescent="0.3">
      <c r="A716" s="1" t="s">
        <v>3099</v>
      </c>
      <c r="C716" s="46" t="s">
        <v>5596</v>
      </c>
      <c r="D716" s="46" t="s">
        <v>5978</v>
      </c>
      <c r="E716" s="46" t="s">
        <v>4845</v>
      </c>
      <c r="G716" s="50">
        <v>0</v>
      </c>
      <c r="I716" s="14" t="s">
        <v>2380</v>
      </c>
      <c r="J716" s="15" t="s">
        <v>2380</v>
      </c>
      <c r="K716" s="66" t="str">
        <f t="shared" si="70"/>
        <v>No</v>
      </c>
      <c r="L716" s="66" t="str">
        <f t="shared" si="71"/>
        <v>No</v>
      </c>
      <c r="N716" s="14">
        <v>36.15</v>
      </c>
      <c r="O716" s="20" t="str">
        <f t="shared" si="67"/>
        <v>OBESITY</v>
      </c>
      <c r="Q716" s="15">
        <v>8.0500000000000007</v>
      </c>
      <c r="R716" s="20" t="str">
        <f t="shared" si="68"/>
        <v>DIABETES</v>
      </c>
      <c r="T716" s="14">
        <v>1983</v>
      </c>
      <c r="U716" s="15" t="s">
        <v>35</v>
      </c>
      <c r="V716" s="15">
        <v>11</v>
      </c>
      <c r="W716" s="35" t="str">
        <f t="shared" si="69"/>
        <v>11-Aug-1983</v>
      </c>
      <c r="X716" s="28"/>
      <c r="Y716" s="44">
        <f t="shared" si="72"/>
        <v>39</v>
      </c>
      <c r="AA716" s="45">
        <v>6117.49</v>
      </c>
      <c r="AB716" s="15" t="s">
        <v>23</v>
      </c>
      <c r="AC716" s="75" t="s">
        <v>11</v>
      </c>
    </row>
    <row r="717" spans="1:29" ht="15.6" x14ac:dyDescent="0.3">
      <c r="A717" s="1" t="s">
        <v>3100</v>
      </c>
      <c r="C717" s="46" t="s">
        <v>4721</v>
      </c>
      <c r="D717" s="46" t="s">
        <v>5980</v>
      </c>
      <c r="E717" s="46" t="s">
        <v>5979</v>
      </c>
      <c r="G717" s="14">
        <v>1</v>
      </c>
      <c r="I717" s="14" t="s">
        <v>2380</v>
      </c>
      <c r="J717" s="15" t="s">
        <v>2380</v>
      </c>
      <c r="K717" s="66" t="str">
        <f t="shared" si="70"/>
        <v>No</v>
      </c>
      <c r="L717" s="66" t="str">
        <f t="shared" si="71"/>
        <v>No</v>
      </c>
      <c r="N717" s="14">
        <v>44.98</v>
      </c>
      <c r="O717" s="20" t="str">
        <f t="shared" si="67"/>
        <v>OBESITY</v>
      </c>
      <c r="Q717" s="15">
        <v>5.94</v>
      </c>
      <c r="R717" s="20" t="str">
        <f t="shared" si="68"/>
        <v>PREDIABETES</v>
      </c>
      <c r="T717" s="14">
        <v>1983</v>
      </c>
      <c r="U717" s="15" t="s">
        <v>15</v>
      </c>
      <c r="V717" s="15">
        <v>16</v>
      </c>
      <c r="W717" s="35" t="str">
        <f t="shared" si="69"/>
        <v>16-Nov-1983</v>
      </c>
      <c r="X717" s="28"/>
      <c r="Y717" s="44">
        <f t="shared" si="72"/>
        <v>39</v>
      </c>
      <c r="AA717" s="45">
        <v>6123.57</v>
      </c>
      <c r="AB717" s="15" t="s">
        <v>23</v>
      </c>
      <c r="AC717" s="75" t="s">
        <v>12</v>
      </c>
    </row>
    <row r="718" spans="1:29" ht="15.6" x14ac:dyDescent="0.3">
      <c r="A718" s="1" t="s">
        <v>3101</v>
      </c>
      <c r="C718" s="46" t="s">
        <v>4721</v>
      </c>
      <c r="D718" s="46" t="s">
        <v>5982</v>
      </c>
      <c r="E718" s="46" t="s">
        <v>5981</v>
      </c>
      <c r="G718" s="14">
        <v>1</v>
      </c>
      <c r="I718" s="14" t="s">
        <v>2380</v>
      </c>
      <c r="J718" s="15" t="s">
        <v>2380</v>
      </c>
      <c r="K718" s="66" t="str">
        <f t="shared" si="70"/>
        <v>No</v>
      </c>
      <c r="L718" s="66" t="str">
        <f t="shared" si="71"/>
        <v>No</v>
      </c>
      <c r="N718" s="14">
        <v>38.28</v>
      </c>
      <c r="O718" s="20" t="str">
        <f t="shared" si="67"/>
        <v>OBESITY</v>
      </c>
      <c r="Q718" s="15">
        <v>5.51</v>
      </c>
      <c r="R718" s="20" t="str">
        <f t="shared" si="68"/>
        <v>NORMAL</v>
      </c>
      <c r="T718" s="14">
        <v>1990</v>
      </c>
      <c r="U718" s="15" t="s">
        <v>35</v>
      </c>
      <c r="V718" s="15">
        <v>18</v>
      </c>
      <c r="W718" s="35" t="str">
        <f t="shared" si="69"/>
        <v>18-Aug-1990</v>
      </c>
      <c r="X718" s="28"/>
      <c r="Y718" s="44">
        <f t="shared" si="72"/>
        <v>32</v>
      </c>
      <c r="AA718" s="45">
        <v>6128.8</v>
      </c>
      <c r="AB718" s="15" t="s">
        <v>23</v>
      </c>
      <c r="AC718" s="75" t="s">
        <v>11</v>
      </c>
    </row>
    <row r="719" spans="1:29" ht="15.6" x14ac:dyDescent="0.3">
      <c r="A719" s="1" t="s">
        <v>3102</v>
      </c>
      <c r="C719" s="46" t="s">
        <v>4724</v>
      </c>
      <c r="D719" s="46" t="s">
        <v>5984</v>
      </c>
      <c r="E719" s="46" t="s">
        <v>5983</v>
      </c>
      <c r="G719" s="14">
        <v>2</v>
      </c>
      <c r="I719" s="14" t="s">
        <v>2380</v>
      </c>
      <c r="J719" s="15" t="s">
        <v>2382</v>
      </c>
      <c r="K719" s="66" t="str">
        <f t="shared" si="70"/>
        <v>No</v>
      </c>
      <c r="L719" s="66" t="str">
        <f t="shared" si="71"/>
        <v>Yes</v>
      </c>
      <c r="N719" s="14">
        <v>32.299999999999997</v>
      </c>
      <c r="O719" s="20" t="str">
        <f t="shared" si="67"/>
        <v>OBESITY</v>
      </c>
      <c r="Q719" s="15">
        <v>6.55</v>
      </c>
      <c r="R719" s="20" t="str">
        <f t="shared" si="68"/>
        <v>DIABETES</v>
      </c>
      <c r="T719" s="14">
        <v>1969</v>
      </c>
      <c r="U719" s="15" t="s">
        <v>15</v>
      </c>
      <c r="V719" s="15">
        <v>9</v>
      </c>
      <c r="W719" s="35" t="str">
        <f t="shared" si="69"/>
        <v>9-Nov-1969</v>
      </c>
      <c r="X719" s="28"/>
      <c r="Y719" s="44">
        <f t="shared" si="72"/>
        <v>53</v>
      </c>
      <c r="AA719" s="45">
        <v>6138.5</v>
      </c>
      <c r="AB719" s="15" t="s">
        <v>42</v>
      </c>
      <c r="AC719" s="75" t="s">
        <v>11</v>
      </c>
    </row>
    <row r="720" spans="1:29" ht="15.6" x14ac:dyDescent="0.3">
      <c r="A720" s="1" t="s">
        <v>3103</v>
      </c>
      <c r="C720" s="46" t="s">
        <v>4724</v>
      </c>
      <c r="D720" s="46" t="s">
        <v>5986</v>
      </c>
      <c r="E720" s="46" t="s">
        <v>5985</v>
      </c>
      <c r="G720" s="50">
        <v>0</v>
      </c>
      <c r="I720" s="14" t="s">
        <v>2380</v>
      </c>
      <c r="J720" s="15" t="s">
        <v>2382</v>
      </c>
      <c r="K720" s="66" t="str">
        <f t="shared" si="70"/>
        <v>No</v>
      </c>
      <c r="L720" s="66" t="str">
        <f t="shared" si="71"/>
        <v>Yes</v>
      </c>
      <c r="N720" s="14">
        <v>39.51</v>
      </c>
      <c r="O720" s="20" t="str">
        <f t="shared" si="67"/>
        <v>OBESITY</v>
      </c>
      <c r="Q720" s="15">
        <v>5.79</v>
      </c>
      <c r="R720" s="20" t="str">
        <f t="shared" si="68"/>
        <v>PREDIABETES</v>
      </c>
      <c r="T720" s="14">
        <v>1978</v>
      </c>
      <c r="U720" s="15" t="s">
        <v>20</v>
      </c>
      <c r="V720" s="15">
        <v>5</v>
      </c>
      <c r="W720" s="35" t="str">
        <f t="shared" si="69"/>
        <v>5-Sep-1978</v>
      </c>
      <c r="X720" s="28"/>
      <c r="Y720" s="44">
        <f t="shared" si="72"/>
        <v>44</v>
      </c>
      <c r="AA720" s="45">
        <v>6138.58</v>
      </c>
      <c r="AB720" s="15" t="s">
        <v>13</v>
      </c>
      <c r="AC720" s="75" t="s">
        <v>11</v>
      </c>
    </row>
    <row r="721" spans="1:29" ht="15.6" x14ac:dyDescent="0.3">
      <c r="A721" s="1" t="s">
        <v>3104</v>
      </c>
      <c r="C721" s="46" t="s">
        <v>4724</v>
      </c>
      <c r="D721" s="46" t="s">
        <v>5988</v>
      </c>
      <c r="E721" s="46" t="s">
        <v>5987</v>
      </c>
      <c r="G721" s="50">
        <v>0</v>
      </c>
      <c r="I721" s="14" t="s">
        <v>2380</v>
      </c>
      <c r="J721" s="15" t="s">
        <v>2380</v>
      </c>
      <c r="K721" s="66" t="str">
        <f t="shared" si="70"/>
        <v>No</v>
      </c>
      <c r="L721" s="66" t="str">
        <f t="shared" si="71"/>
        <v>No</v>
      </c>
      <c r="N721" s="14">
        <v>50.46</v>
      </c>
      <c r="O721" s="20" t="str">
        <f t="shared" si="67"/>
        <v>OBESITY</v>
      </c>
      <c r="Q721" s="15">
        <v>4.5599999999999996</v>
      </c>
      <c r="R721" s="20" t="str">
        <f t="shared" si="68"/>
        <v>NORMAL</v>
      </c>
      <c r="T721" s="14">
        <v>1976</v>
      </c>
      <c r="U721" s="15" t="s">
        <v>30</v>
      </c>
      <c r="V721" s="15">
        <v>12</v>
      </c>
      <c r="W721" s="35" t="str">
        <f t="shared" si="69"/>
        <v>12-Dec-1976</v>
      </c>
      <c r="X721" s="28"/>
      <c r="Y721" s="44">
        <f t="shared" si="72"/>
        <v>46</v>
      </c>
      <c r="AA721" s="45">
        <v>6139.14</v>
      </c>
      <c r="AB721" s="15" t="s">
        <v>13</v>
      </c>
      <c r="AC721" s="75" t="s">
        <v>11</v>
      </c>
    </row>
    <row r="722" spans="1:29" ht="15.6" x14ac:dyDescent="0.3">
      <c r="A722" s="1" t="s">
        <v>3105</v>
      </c>
      <c r="C722" s="46" t="s">
        <v>4721</v>
      </c>
      <c r="D722" s="46" t="s">
        <v>4780</v>
      </c>
      <c r="E722" s="46" t="s">
        <v>5989</v>
      </c>
      <c r="G722" s="50">
        <v>0</v>
      </c>
      <c r="I722" s="14" t="s">
        <v>2380</v>
      </c>
      <c r="J722" s="15" t="s">
        <v>2380</v>
      </c>
      <c r="K722" s="66" t="str">
        <f t="shared" si="70"/>
        <v>No</v>
      </c>
      <c r="L722" s="66" t="str">
        <f t="shared" si="71"/>
        <v>No</v>
      </c>
      <c r="N722" s="14">
        <v>31.73</v>
      </c>
      <c r="O722" s="20" t="str">
        <f t="shared" si="67"/>
        <v>OBESITY</v>
      </c>
      <c r="Q722" s="15">
        <v>7</v>
      </c>
      <c r="R722" s="20" t="str">
        <f t="shared" si="68"/>
        <v>DIABETES</v>
      </c>
      <c r="T722" s="14">
        <v>1970</v>
      </c>
      <c r="U722" s="15" t="s">
        <v>37</v>
      </c>
      <c r="V722" s="15">
        <v>14</v>
      </c>
      <c r="W722" s="35" t="str">
        <f t="shared" si="69"/>
        <v>14-Oct-1970</v>
      </c>
      <c r="X722" s="28"/>
      <c r="Y722" s="44">
        <f t="shared" si="72"/>
        <v>52</v>
      </c>
      <c r="AA722" s="45">
        <v>6147.12</v>
      </c>
      <c r="AB722" s="15" t="s">
        <v>23</v>
      </c>
      <c r="AC722" s="75" t="s">
        <v>11</v>
      </c>
    </row>
    <row r="723" spans="1:29" ht="15.6" x14ac:dyDescent="0.3">
      <c r="A723" s="1" t="s">
        <v>3106</v>
      </c>
      <c r="C723" s="46" t="s">
        <v>4721</v>
      </c>
      <c r="D723" s="46" t="s">
        <v>5472</v>
      </c>
      <c r="E723" s="46" t="s">
        <v>5990</v>
      </c>
      <c r="G723" s="14">
        <v>1</v>
      </c>
      <c r="I723" s="14" t="s">
        <v>2380</v>
      </c>
      <c r="J723" s="15" t="s">
        <v>2382</v>
      </c>
      <c r="K723" s="66" t="str">
        <f t="shared" si="70"/>
        <v>No</v>
      </c>
      <c r="L723" s="66" t="str">
        <f t="shared" si="71"/>
        <v>Yes</v>
      </c>
      <c r="N723" s="14">
        <v>32.1</v>
      </c>
      <c r="O723" s="20" t="str">
        <f t="shared" si="67"/>
        <v>OBESITY</v>
      </c>
      <c r="Q723" s="15">
        <v>6.57</v>
      </c>
      <c r="R723" s="20" t="str">
        <f t="shared" si="68"/>
        <v>DIABETES</v>
      </c>
      <c r="T723" s="14">
        <v>1973</v>
      </c>
      <c r="U723" s="15" t="s">
        <v>15</v>
      </c>
      <c r="V723" s="15">
        <v>6</v>
      </c>
      <c r="W723" s="35" t="str">
        <f t="shared" si="69"/>
        <v>6-Nov-1973</v>
      </c>
      <c r="X723" s="28"/>
      <c r="Y723" s="44">
        <f t="shared" si="72"/>
        <v>49</v>
      </c>
      <c r="AA723" s="45">
        <v>6152.05</v>
      </c>
      <c r="AB723" s="15" t="s">
        <v>13</v>
      </c>
      <c r="AC723" s="75" t="s">
        <v>11</v>
      </c>
    </row>
    <row r="724" spans="1:29" ht="15.6" x14ac:dyDescent="0.3">
      <c r="A724" s="1" t="s">
        <v>3107</v>
      </c>
      <c r="C724" s="46" t="s">
        <v>4721</v>
      </c>
      <c r="D724" s="46" t="s">
        <v>5992</v>
      </c>
      <c r="E724" s="46" t="s">
        <v>5991</v>
      </c>
      <c r="G724" s="14">
        <v>1</v>
      </c>
      <c r="I724" s="14" t="s">
        <v>2380</v>
      </c>
      <c r="J724" s="15" t="s">
        <v>2382</v>
      </c>
      <c r="K724" s="66" t="str">
        <f t="shared" si="70"/>
        <v>No</v>
      </c>
      <c r="L724" s="66" t="str">
        <f t="shared" si="71"/>
        <v>Yes</v>
      </c>
      <c r="N724" s="14">
        <v>27.83</v>
      </c>
      <c r="O724" s="20" t="str">
        <f t="shared" si="67"/>
        <v>OVERWEIGHT</v>
      </c>
      <c r="Q724" s="15">
        <v>11.61</v>
      </c>
      <c r="R724" s="20" t="str">
        <f t="shared" si="68"/>
        <v>DIABETES</v>
      </c>
      <c r="T724" s="14">
        <v>1985</v>
      </c>
      <c r="U724" s="15" t="s">
        <v>37</v>
      </c>
      <c r="V724" s="15">
        <v>15</v>
      </c>
      <c r="W724" s="35" t="str">
        <f t="shared" si="69"/>
        <v>15-Oct-1985</v>
      </c>
      <c r="X724" s="28"/>
      <c r="Y724" s="44">
        <f t="shared" si="72"/>
        <v>37</v>
      </c>
      <c r="AA724" s="45">
        <v>6159.57</v>
      </c>
      <c r="AB724" s="15" t="s">
        <v>23</v>
      </c>
      <c r="AC724" s="75" t="s">
        <v>11</v>
      </c>
    </row>
    <row r="725" spans="1:29" ht="15.6" x14ac:dyDescent="0.3">
      <c r="A725" s="1" t="s">
        <v>3108</v>
      </c>
      <c r="C725" s="46" t="s">
        <v>5596</v>
      </c>
      <c r="D725" s="46" t="s">
        <v>5605</v>
      </c>
      <c r="E725" s="46" t="s">
        <v>5993</v>
      </c>
      <c r="G725" s="14">
        <v>1</v>
      </c>
      <c r="I725" s="14" t="s">
        <v>2380</v>
      </c>
      <c r="J725" s="15" t="s">
        <v>2382</v>
      </c>
      <c r="K725" s="66" t="str">
        <f t="shared" si="70"/>
        <v>No</v>
      </c>
      <c r="L725" s="66" t="str">
        <f t="shared" si="71"/>
        <v>Yes</v>
      </c>
      <c r="N725" s="14">
        <v>27.72</v>
      </c>
      <c r="O725" s="20" t="str">
        <f t="shared" si="67"/>
        <v>OVERWEIGHT</v>
      </c>
      <c r="Q725" s="15">
        <v>8.16</v>
      </c>
      <c r="R725" s="20" t="str">
        <f t="shared" si="68"/>
        <v>DIABETES</v>
      </c>
      <c r="T725" s="14">
        <v>1984</v>
      </c>
      <c r="U725" s="15" t="s">
        <v>37</v>
      </c>
      <c r="V725" s="15">
        <v>6</v>
      </c>
      <c r="W725" s="35" t="str">
        <f t="shared" si="69"/>
        <v>6-Oct-1984</v>
      </c>
      <c r="X725" s="28"/>
      <c r="Y725" s="44">
        <f t="shared" si="72"/>
        <v>38</v>
      </c>
      <c r="AA725" s="45">
        <v>6170.96</v>
      </c>
      <c r="AB725" s="15" t="s">
        <v>13</v>
      </c>
      <c r="AC725" s="75" t="s">
        <v>11</v>
      </c>
    </row>
    <row r="726" spans="1:29" ht="15.6" x14ac:dyDescent="0.3">
      <c r="A726" s="1" t="s">
        <v>3109</v>
      </c>
      <c r="C726" s="46" t="s">
        <v>4724</v>
      </c>
      <c r="D726" s="46" t="s">
        <v>5995</v>
      </c>
      <c r="E726" s="46" t="s">
        <v>5994</v>
      </c>
      <c r="G726" s="14">
        <v>2</v>
      </c>
      <c r="I726" s="14" t="s">
        <v>2380</v>
      </c>
      <c r="J726" s="15" t="s">
        <v>2382</v>
      </c>
      <c r="K726" s="66" t="str">
        <f t="shared" si="70"/>
        <v>No</v>
      </c>
      <c r="L726" s="66" t="str">
        <f t="shared" si="71"/>
        <v>Yes</v>
      </c>
      <c r="N726" s="14">
        <v>36.765000000000001</v>
      </c>
      <c r="O726" s="20" t="str">
        <f t="shared" si="67"/>
        <v>OBESITY</v>
      </c>
      <c r="Q726" s="15">
        <v>4.4800000000000004</v>
      </c>
      <c r="R726" s="20" t="str">
        <f t="shared" si="68"/>
        <v>NORMAL</v>
      </c>
      <c r="T726" s="14">
        <v>1985</v>
      </c>
      <c r="U726" s="15" t="s">
        <v>35</v>
      </c>
      <c r="V726" s="15">
        <v>9</v>
      </c>
      <c r="W726" s="35" t="str">
        <f t="shared" si="69"/>
        <v>9-Aug-1985</v>
      </c>
      <c r="X726" s="28"/>
      <c r="Y726" s="44">
        <f t="shared" si="72"/>
        <v>37</v>
      </c>
      <c r="AA726" s="45">
        <v>6183.32</v>
      </c>
      <c r="AB726" s="15" t="s">
        <v>23</v>
      </c>
      <c r="AC726" s="75" t="s">
        <v>11</v>
      </c>
    </row>
    <row r="727" spans="1:29" ht="15.6" x14ac:dyDescent="0.3">
      <c r="A727" s="1" t="s">
        <v>3110</v>
      </c>
      <c r="C727" s="46" t="s">
        <v>4724</v>
      </c>
      <c r="D727" s="46" t="s">
        <v>5234</v>
      </c>
      <c r="E727" s="46" t="s">
        <v>4893</v>
      </c>
      <c r="G727" s="50">
        <v>0</v>
      </c>
      <c r="I727" s="14" t="s">
        <v>2380</v>
      </c>
      <c r="J727" s="15" t="s">
        <v>2380</v>
      </c>
      <c r="K727" s="66" t="str">
        <f t="shared" si="70"/>
        <v>No</v>
      </c>
      <c r="L727" s="66" t="str">
        <f t="shared" si="71"/>
        <v>No</v>
      </c>
      <c r="N727" s="14">
        <v>48.36</v>
      </c>
      <c r="O727" s="20" t="str">
        <f t="shared" si="67"/>
        <v>OBESITY</v>
      </c>
      <c r="Q727" s="15">
        <v>4.08</v>
      </c>
      <c r="R727" s="20" t="str">
        <f t="shared" si="68"/>
        <v>NORMAL</v>
      </c>
      <c r="T727" s="14">
        <v>1970</v>
      </c>
      <c r="U727" s="15" t="s">
        <v>37</v>
      </c>
      <c r="V727" s="15">
        <v>5</v>
      </c>
      <c r="W727" s="35" t="str">
        <f t="shared" si="69"/>
        <v>5-Oct-1970</v>
      </c>
      <c r="X727" s="28"/>
      <c r="Y727" s="44">
        <f t="shared" si="72"/>
        <v>52</v>
      </c>
      <c r="AA727" s="45">
        <v>6183.46</v>
      </c>
      <c r="AB727" s="15" t="s">
        <v>23</v>
      </c>
      <c r="AC727" s="75" t="s">
        <v>11</v>
      </c>
    </row>
    <row r="728" spans="1:29" ht="15.6" x14ac:dyDescent="0.3">
      <c r="A728" s="1" t="s">
        <v>3111</v>
      </c>
      <c r="C728" s="46" t="s">
        <v>4724</v>
      </c>
      <c r="D728" s="46" t="s">
        <v>4761</v>
      </c>
      <c r="E728" s="46" t="s">
        <v>5996</v>
      </c>
      <c r="G728" s="14">
        <v>2</v>
      </c>
      <c r="I728" s="14" t="s">
        <v>2380</v>
      </c>
      <c r="J728" s="15" t="s">
        <v>2382</v>
      </c>
      <c r="K728" s="66" t="str">
        <f t="shared" si="70"/>
        <v>No</v>
      </c>
      <c r="L728" s="66" t="str">
        <f t="shared" si="71"/>
        <v>Yes</v>
      </c>
      <c r="N728" s="14">
        <v>31.445</v>
      </c>
      <c r="O728" s="20" t="str">
        <f t="shared" si="67"/>
        <v>OBESITY</v>
      </c>
      <c r="Q728" s="15">
        <v>4.4000000000000004</v>
      </c>
      <c r="R728" s="20" t="str">
        <f t="shared" si="68"/>
        <v>NORMAL</v>
      </c>
      <c r="T728" s="14">
        <v>1988</v>
      </c>
      <c r="U728" s="15" t="s">
        <v>15</v>
      </c>
      <c r="V728" s="15">
        <v>1</v>
      </c>
      <c r="W728" s="35" t="str">
        <f t="shared" si="69"/>
        <v>1-Nov-1988</v>
      </c>
      <c r="X728" s="28"/>
      <c r="Y728" s="44">
        <f t="shared" si="72"/>
        <v>34</v>
      </c>
      <c r="AA728" s="45">
        <v>6184.3</v>
      </c>
      <c r="AB728" s="15" t="s">
        <v>13</v>
      </c>
      <c r="AC728" s="75" t="s">
        <v>11</v>
      </c>
    </row>
    <row r="729" spans="1:29" ht="15.6" x14ac:dyDescent="0.3">
      <c r="A729" s="1" t="s">
        <v>3112</v>
      </c>
      <c r="C729" s="46" t="s">
        <v>4724</v>
      </c>
      <c r="D729" s="46" t="s">
        <v>5998</v>
      </c>
      <c r="E729" s="46" t="s">
        <v>5997</v>
      </c>
      <c r="G729" s="50">
        <v>0</v>
      </c>
      <c r="I729" s="14" t="s">
        <v>2380</v>
      </c>
      <c r="J729" s="15" t="s">
        <v>2380</v>
      </c>
      <c r="K729" s="66" t="str">
        <f t="shared" si="70"/>
        <v>No</v>
      </c>
      <c r="L729" s="66" t="str">
        <f t="shared" si="71"/>
        <v>No</v>
      </c>
      <c r="N729" s="14">
        <v>27.55</v>
      </c>
      <c r="O729" s="20" t="str">
        <f t="shared" si="67"/>
        <v>OVERWEIGHT</v>
      </c>
      <c r="Q729" s="15">
        <v>9.02</v>
      </c>
      <c r="R729" s="20" t="str">
        <f t="shared" si="68"/>
        <v>DIABETES</v>
      </c>
      <c r="T729" s="14">
        <v>1981</v>
      </c>
      <c r="U729" s="15" t="s">
        <v>15</v>
      </c>
      <c r="V729" s="15">
        <v>22</v>
      </c>
      <c r="W729" s="35" t="str">
        <f t="shared" si="69"/>
        <v>22-Nov-1981</v>
      </c>
      <c r="X729" s="28"/>
      <c r="Y729" s="44">
        <f t="shared" si="72"/>
        <v>41</v>
      </c>
      <c r="AA729" s="45">
        <v>6185.32</v>
      </c>
      <c r="AB729" s="15" t="s">
        <v>13</v>
      </c>
      <c r="AC729" s="75" t="s">
        <v>11</v>
      </c>
    </row>
    <row r="730" spans="1:29" ht="15.6" x14ac:dyDescent="0.3">
      <c r="A730" s="1" t="s">
        <v>3113</v>
      </c>
      <c r="C730" s="46" t="s">
        <v>4724</v>
      </c>
      <c r="D730" s="46" t="s">
        <v>5999</v>
      </c>
      <c r="E730" s="46" t="s">
        <v>5985</v>
      </c>
      <c r="G730" s="50">
        <v>0</v>
      </c>
      <c r="I730" s="14" t="s">
        <v>2380</v>
      </c>
      <c r="J730" s="15" t="s">
        <v>2380</v>
      </c>
      <c r="K730" s="66" t="str">
        <f t="shared" si="70"/>
        <v>No</v>
      </c>
      <c r="L730" s="66" t="str">
        <f t="shared" si="71"/>
        <v>No</v>
      </c>
      <c r="N730" s="14">
        <v>33.11</v>
      </c>
      <c r="O730" s="20" t="str">
        <f t="shared" si="67"/>
        <v>OBESITY</v>
      </c>
      <c r="Q730" s="15">
        <v>8.06</v>
      </c>
      <c r="R730" s="20" t="str">
        <f t="shared" si="68"/>
        <v>DIABETES</v>
      </c>
      <c r="T730" s="14">
        <v>1981</v>
      </c>
      <c r="U730" s="15" t="s">
        <v>37</v>
      </c>
      <c r="V730" s="15">
        <v>1</v>
      </c>
      <c r="W730" s="35" t="str">
        <f t="shared" si="69"/>
        <v>1-Oct-1981</v>
      </c>
      <c r="X730" s="28"/>
      <c r="Y730" s="44">
        <f t="shared" si="72"/>
        <v>41</v>
      </c>
      <c r="AA730" s="45">
        <v>6186.13</v>
      </c>
      <c r="AB730" s="15" t="s">
        <v>42</v>
      </c>
      <c r="AC730" s="75" t="s">
        <v>11</v>
      </c>
    </row>
    <row r="731" spans="1:29" ht="15.6" x14ac:dyDescent="0.3">
      <c r="A731" s="1" t="s">
        <v>3114</v>
      </c>
      <c r="C731" s="46" t="s">
        <v>4721</v>
      </c>
      <c r="D731" s="46" t="s">
        <v>6001</v>
      </c>
      <c r="E731" s="46" t="s">
        <v>6000</v>
      </c>
      <c r="G731" s="14">
        <v>2</v>
      </c>
      <c r="I731" s="14" t="s">
        <v>2380</v>
      </c>
      <c r="J731" s="15" t="s">
        <v>2382</v>
      </c>
      <c r="K731" s="66" t="str">
        <f t="shared" si="70"/>
        <v>No</v>
      </c>
      <c r="L731" s="66" t="str">
        <f t="shared" si="71"/>
        <v>Yes</v>
      </c>
      <c r="N731" s="14">
        <v>36.85</v>
      </c>
      <c r="O731" s="20" t="str">
        <f t="shared" si="67"/>
        <v>OBESITY</v>
      </c>
      <c r="Q731" s="15">
        <v>6.21</v>
      </c>
      <c r="R731" s="20" t="str">
        <f t="shared" si="68"/>
        <v>PREDIABETES</v>
      </c>
      <c r="T731" s="14">
        <v>1988</v>
      </c>
      <c r="U731" s="15" t="s">
        <v>37</v>
      </c>
      <c r="V731" s="15">
        <v>23</v>
      </c>
      <c r="W731" s="35" t="str">
        <f t="shared" si="69"/>
        <v>23-Oct-1988</v>
      </c>
      <c r="X731" s="28"/>
      <c r="Y731" s="44">
        <f t="shared" si="72"/>
        <v>34</v>
      </c>
      <c r="AA731" s="45">
        <v>6196.45</v>
      </c>
      <c r="AB731" s="15" t="s">
        <v>42</v>
      </c>
      <c r="AC731" s="75" t="s">
        <v>11</v>
      </c>
    </row>
    <row r="732" spans="1:29" ht="15.6" x14ac:dyDescent="0.3">
      <c r="A732" s="1" t="s">
        <v>3115</v>
      </c>
      <c r="C732" s="46" t="s">
        <v>4721</v>
      </c>
      <c r="D732" s="46" t="s">
        <v>5065</v>
      </c>
      <c r="E732" s="46" t="s">
        <v>6002</v>
      </c>
      <c r="G732" s="14">
        <v>2</v>
      </c>
      <c r="I732" s="14" t="s">
        <v>2380</v>
      </c>
      <c r="J732" s="15" t="s">
        <v>2382</v>
      </c>
      <c r="K732" s="66" t="str">
        <f t="shared" si="70"/>
        <v>No</v>
      </c>
      <c r="L732" s="66" t="str">
        <f t="shared" si="71"/>
        <v>Yes</v>
      </c>
      <c r="N732" s="14">
        <v>36.299999999999997</v>
      </c>
      <c r="O732" s="20" t="str">
        <f t="shared" si="67"/>
        <v>OBESITY</v>
      </c>
      <c r="Q732" s="15">
        <v>5.79</v>
      </c>
      <c r="R732" s="20" t="str">
        <f t="shared" si="68"/>
        <v>PREDIABETES</v>
      </c>
      <c r="T732" s="14">
        <v>1985</v>
      </c>
      <c r="U732" s="15" t="s">
        <v>10</v>
      </c>
      <c r="V732" s="15">
        <v>22</v>
      </c>
      <c r="W732" s="35" t="str">
        <f t="shared" si="69"/>
        <v>22-Jul-1985</v>
      </c>
      <c r="X732" s="28"/>
      <c r="Y732" s="44">
        <f t="shared" si="72"/>
        <v>37</v>
      </c>
      <c r="AA732" s="45">
        <v>6198.75</v>
      </c>
      <c r="AB732" s="15" t="s">
        <v>23</v>
      </c>
      <c r="AC732" s="75" t="s">
        <v>11</v>
      </c>
    </row>
    <row r="733" spans="1:29" ht="15.6" x14ac:dyDescent="0.3">
      <c r="A733" s="1" t="s">
        <v>3116</v>
      </c>
      <c r="C733" s="46" t="s">
        <v>4724</v>
      </c>
      <c r="D733" s="46" t="s">
        <v>6004</v>
      </c>
      <c r="E733" s="46" t="s">
        <v>6003</v>
      </c>
      <c r="G733" s="50">
        <v>0</v>
      </c>
      <c r="I733" s="14" t="s">
        <v>2380</v>
      </c>
      <c r="J733" s="15" t="s">
        <v>2382</v>
      </c>
      <c r="K733" s="66" t="str">
        <f t="shared" si="70"/>
        <v>No</v>
      </c>
      <c r="L733" s="66" t="str">
        <f t="shared" si="71"/>
        <v>Yes</v>
      </c>
      <c r="N733" s="14">
        <v>45.34</v>
      </c>
      <c r="O733" s="20" t="str">
        <f t="shared" si="67"/>
        <v>OBESITY</v>
      </c>
      <c r="Q733" s="15">
        <v>5.69</v>
      </c>
      <c r="R733" s="20" t="str">
        <f t="shared" si="68"/>
        <v>NORMAL</v>
      </c>
      <c r="T733" s="14">
        <v>1985</v>
      </c>
      <c r="U733" s="15" t="s">
        <v>30</v>
      </c>
      <c r="V733" s="15">
        <v>20</v>
      </c>
      <c r="W733" s="35" t="str">
        <f t="shared" si="69"/>
        <v>20-Dec-1985</v>
      </c>
      <c r="X733" s="28"/>
      <c r="Y733" s="44">
        <f t="shared" si="72"/>
        <v>37</v>
      </c>
      <c r="AA733" s="45">
        <v>6203.9</v>
      </c>
      <c r="AB733" s="15" t="s">
        <v>23</v>
      </c>
      <c r="AC733" s="75" t="s">
        <v>16</v>
      </c>
    </row>
    <row r="734" spans="1:29" ht="15.6" x14ac:dyDescent="0.3">
      <c r="A734" s="1" t="s">
        <v>3117</v>
      </c>
      <c r="C734" s="46" t="s">
        <v>4721</v>
      </c>
      <c r="D734" s="46" t="s">
        <v>6006</v>
      </c>
      <c r="E734" s="46" t="s">
        <v>6005</v>
      </c>
      <c r="G734" s="14">
        <v>2</v>
      </c>
      <c r="I734" s="14" t="s">
        <v>2380</v>
      </c>
      <c r="J734" s="15" t="s">
        <v>2382</v>
      </c>
      <c r="K734" s="66" t="str">
        <f t="shared" si="70"/>
        <v>No</v>
      </c>
      <c r="L734" s="66" t="str">
        <f t="shared" si="71"/>
        <v>Yes</v>
      </c>
      <c r="N734" s="14">
        <v>31.8</v>
      </c>
      <c r="O734" s="20" t="str">
        <f t="shared" si="67"/>
        <v>OBESITY</v>
      </c>
      <c r="Q734" s="15">
        <v>5.36</v>
      </c>
      <c r="R734" s="20" t="str">
        <f t="shared" si="68"/>
        <v>NORMAL</v>
      </c>
      <c r="T734" s="14">
        <v>1985</v>
      </c>
      <c r="U734" s="15" t="s">
        <v>20</v>
      </c>
      <c r="V734" s="15">
        <v>22</v>
      </c>
      <c r="W734" s="35" t="str">
        <f t="shared" si="69"/>
        <v>22-Sep-1985</v>
      </c>
      <c r="X734" s="28"/>
      <c r="Y734" s="44">
        <f t="shared" si="72"/>
        <v>37</v>
      </c>
      <c r="AA734" s="45">
        <v>6203.9</v>
      </c>
      <c r="AB734" s="15" t="s">
        <v>23</v>
      </c>
      <c r="AC734" s="75" t="s">
        <v>11</v>
      </c>
    </row>
    <row r="735" spans="1:29" ht="15.6" x14ac:dyDescent="0.3">
      <c r="A735" s="1" t="s">
        <v>3118</v>
      </c>
      <c r="C735" s="46" t="s">
        <v>4721</v>
      </c>
      <c r="D735" s="46" t="s">
        <v>6007</v>
      </c>
      <c r="E735" s="46" t="s">
        <v>4851</v>
      </c>
      <c r="G735" s="50">
        <v>0</v>
      </c>
      <c r="I735" s="14" t="s">
        <v>2380</v>
      </c>
      <c r="J735" s="15" t="s">
        <v>2380</v>
      </c>
      <c r="K735" s="66" t="str">
        <f t="shared" si="70"/>
        <v>No</v>
      </c>
      <c r="L735" s="66" t="str">
        <f t="shared" si="71"/>
        <v>No</v>
      </c>
      <c r="N735" s="14">
        <v>41.02</v>
      </c>
      <c r="O735" s="20" t="str">
        <f t="shared" si="67"/>
        <v>OBESITY</v>
      </c>
      <c r="Q735" s="15">
        <v>11.37</v>
      </c>
      <c r="R735" s="20" t="str">
        <f t="shared" si="68"/>
        <v>DIABETES</v>
      </c>
      <c r="T735" s="14">
        <v>1999</v>
      </c>
      <c r="U735" s="15" t="s">
        <v>20</v>
      </c>
      <c r="V735" s="15">
        <v>10</v>
      </c>
      <c r="W735" s="35" t="str">
        <f t="shared" si="69"/>
        <v>10-Sep-1999</v>
      </c>
      <c r="X735" s="28"/>
      <c r="Y735" s="44">
        <f t="shared" si="72"/>
        <v>23</v>
      </c>
      <c r="AA735" s="45">
        <v>6207.26</v>
      </c>
      <c r="AB735" s="15" t="s">
        <v>535</v>
      </c>
      <c r="AC735" s="75" t="s">
        <v>11</v>
      </c>
    </row>
    <row r="736" spans="1:29" ht="15.6" x14ac:dyDescent="0.3">
      <c r="A736" s="1" t="s">
        <v>3119</v>
      </c>
      <c r="C736" s="46" t="s">
        <v>4721</v>
      </c>
      <c r="D736" s="46" t="s">
        <v>6009</v>
      </c>
      <c r="E736" s="46" t="s">
        <v>6008</v>
      </c>
      <c r="G736" s="50">
        <v>0</v>
      </c>
      <c r="I736" s="14" t="s">
        <v>2380</v>
      </c>
      <c r="J736" s="15" t="s">
        <v>2380</v>
      </c>
      <c r="K736" s="66" t="str">
        <f t="shared" si="70"/>
        <v>No</v>
      </c>
      <c r="L736" s="66" t="str">
        <f t="shared" si="71"/>
        <v>No</v>
      </c>
      <c r="N736" s="14">
        <v>32.68</v>
      </c>
      <c r="O736" s="20" t="str">
        <f t="shared" si="67"/>
        <v>OBESITY</v>
      </c>
      <c r="Q736" s="15">
        <v>11.87</v>
      </c>
      <c r="R736" s="20" t="str">
        <f t="shared" si="68"/>
        <v>DIABETES</v>
      </c>
      <c r="T736" s="14">
        <v>1992</v>
      </c>
      <c r="U736" s="15" t="s">
        <v>35</v>
      </c>
      <c r="V736" s="15">
        <v>12</v>
      </c>
      <c r="W736" s="35" t="str">
        <f t="shared" si="69"/>
        <v>12-Aug-1992</v>
      </c>
      <c r="X736" s="28"/>
      <c r="Y736" s="44">
        <f t="shared" si="72"/>
        <v>30</v>
      </c>
      <c r="AA736" s="45">
        <v>6208.5</v>
      </c>
      <c r="AB736" s="15" t="s">
        <v>300</v>
      </c>
      <c r="AC736" s="75" t="s">
        <v>11</v>
      </c>
    </row>
    <row r="737" spans="1:29" ht="15.6" x14ac:dyDescent="0.3">
      <c r="A737" s="1" t="s">
        <v>3120</v>
      </c>
      <c r="C737" s="46" t="s">
        <v>4721</v>
      </c>
      <c r="D737" s="46" t="s">
        <v>6011</v>
      </c>
      <c r="E737" s="46" t="s">
        <v>6010</v>
      </c>
      <c r="G737" s="14">
        <v>1</v>
      </c>
      <c r="I737" s="14" t="s">
        <v>2382</v>
      </c>
      <c r="J737" s="15" t="s">
        <v>2380</v>
      </c>
      <c r="K737" s="66" t="str">
        <f t="shared" si="70"/>
        <v>Yes</v>
      </c>
      <c r="L737" s="66" t="str">
        <f t="shared" si="71"/>
        <v>No</v>
      </c>
      <c r="N737" s="14">
        <v>21.7</v>
      </c>
      <c r="O737" s="20" t="str">
        <f t="shared" si="67"/>
        <v>NORMAL WEIGHT</v>
      </c>
      <c r="Q737" s="15">
        <v>4.9000000000000004</v>
      </c>
      <c r="R737" s="20" t="str">
        <f t="shared" si="68"/>
        <v>NORMAL</v>
      </c>
      <c r="T737" s="14">
        <v>1972</v>
      </c>
      <c r="U737" s="15" t="s">
        <v>18</v>
      </c>
      <c r="V737" s="15">
        <v>29</v>
      </c>
      <c r="W737" s="35" t="str">
        <f t="shared" si="69"/>
        <v>29-Jun-1972</v>
      </c>
      <c r="X737" s="28"/>
      <c r="Y737" s="44">
        <f t="shared" si="72"/>
        <v>50</v>
      </c>
      <c r="AA737" s="45">
        <v>6219.93</v>
      </c>
      <c r="AB737" s="15" t="s">
        <v>13</v>
      </c>
      <c r="AC737" s="75" t="s">
        <v>11</v>
      </c>
    </row>
    <row r="738" spans="1:29" ht="15.6" x14ac:dyDescent="0.3">
      <c r="A738" s="1" t="s">
        <v>3121</v>
      </c>
      <c r="C738" s="46" t="s">
        <v>4724</v>
      </c>
      <c r="D738" s="46" t="s">
        <v>5282</v>
      </c>
      <c r="E738" s="46" t="s">
        <v>6012</v>
      </c>
      <c r="G738" s="14">
        <v>3</v>
      </c>
      <c r="I738" s="14" t="s">
        <v>2380</v>
      </c>
      <c r="J738" s="15" t="s">
        <v>2380</v>
      </c>
      <c r="K738" s="66" t="str">
        <f t="shared" si="70"/>
        <v>No</v>
      </c>
      <c r="L738" s="66" t="str">
        <f t="shared" si="71"/>
        <v>No</v>
      </c>
      <c r="N738" s="14">
        <v>40.479999999999997</v>
      </c>
      <c r="O738" s="20" t="str">
        <f t="shared" si="67"/>
        <v>OBESITY</v>
      </c>
      <c r="Q738" s="15">
        <v>6.7</v>
      </c>
      <c r="R738" s="20" t="str">
        <f t="shared" si="68"/>
        <v>DIABETES</v>
      </c>
      <c r="T738" s="14">
        <v>1978</v>
      </c>
      <c r="U738" s="15" t="s">
        <v>20</v>
      </c>
      <c r="V738" s="15">
        <v>19</v>
      </c>
      <c r="W738" s="35" t="str">
        <f t="shared" si="69"/>
        <v>19-Sep-1978</v>
      </c>
      <c r="X738" s="28"/>
      <c r="Y738" s="44">
        <f t="shared" si="72"/>
        <v>44</v>
      </c>
      <c r="AA738" s="45">
        <v>6236.95</v>
      </c>
      <c r="AB738" s="15" t="s">
        <v>13</v>
      </c>
      <c r="AC738" s="75" t="s">
        <v>11</v>
      </c>
    </row>
    <row r="739" spans="1:29" ht="15.6" x14ac:dyDescent="0.3">
      <c r="A739" s="1" t="s">
        <v>3122</v>
      </c>
      <c r="C739" s="46" t="s">
        <v>4724</v>
      </c>
      <c r="D739" s="46" t="s">
        <v>6014</v>
      </c>
      <c r="E739" s="46" t="s">
        <v>6013</v>
      </c>
      <c r="G739" s="14">
        <v>3</v>
      </c>
      <c r="I739" s="14" t="s">
        <v>2380</v>
      </c>
      <c r="J739" s="15" t="s">
        <v>2380</v>
      </c>
      <c r="K739" s="66" t="str">
        <f t="shared" si="70"/>
        <v>No</v>
      </c>
      <c r="L739" s="66" t="str">
        <f t="shared" si="71"/>
        <v>No</v>
      </c>
      <c r="N739" s="14">
        <v>34.5</v>
      </c>
      <c r="O739" s="20" t="str">
        <f t="shared" si="67"/>
        <v>OBESITY</v>
      </c>
      <c r="Q739" s="15">
        <v>10.3</v>
      </c>
      <c r="R739" s="20" t="str">
        <f t="shared" si="68"/>
        <v>DIABETES</v>
      </c>
      <c r="T739" s="14">
        <v>1983</v>
      </c>
      <c r="U739" s="15" t="s">
        <v>35</v>
      </c>
      <c r="V739" s="15">
        <v>11</v>
      </c>
      <c r="W739" s="35" t="str">
        <f t="shared" si="69"/>
        <v>11-Aug-1983</v>
      </c>
      <c r="X739" s="28"/>
      <c r="Y739" s="44">
        <f t="shared" si="72"/>
        <v>39</v>
      </c>
      <c r="AA739" s="45">
        <v>6238.3</v>
      </c>
      <c r="AB739" s="15" t="s">
        <v>42</v>
      </c>
      <c r="AC739" s="75" t="s">
        <v>11</v>
      </c>
    </row>
    <row r="740" spans="1:29" ht="15.6" x14ac:dyDescent="0.3">
      <c r="A740" s="1" t="s">
        <v>3123</v>
      </c>
      <c r="C740" s="46" t="s">
        <v>4724</v>
      </c>
      <c r="D740" s="46" t="s">
        <v>6016</v>
      </c>
      <c r="E740" s="46" t="s">
        <v>6015</v>
      </c>
      <c r="G740" s="14">
        <v>1</v>
      </c>
      <c r="I740" s="14" t="s">
        <v>2380</v>
      </c>
      <c r="J740" s="15" t="s">
        <v>2382</v>
      </c>
      <c r="K740" s="66" t="str">
        <f t="shared" si="70"/>
        <v>No</v>
      </c>
      <c r="L740" s="66" t="str">
        <f t="shared" si="71"/>
        <v>Yes</v>
      </c>
      <c r="N740" s="14">
        <v>45.9</v>
      </c>
      <c r="O740" s="20" t="str">
        <f t="shared" si="67"/>
        <v>OBESITY</v>
      </c>
      <c r="Q740" s="15">
        <v>11.14</v>
      </c>
      <c r="R740" s="20" t="str">
        <f t="shared" si="68"/>
        <v>DIABETES</v>
      </c>
      <c r="T740" s="14">
        <v>1979</v>
      </c>
      <c r="U740" s="15" t="s">
        <v>37</v>
      </c>
      <c r="V740" s="15">
        <v>10</v>
      </c>
      <c r="W740" s="35" t="str">
        <f t="shared" si="69"/>
        <v>10-Oct-1979</v>
      </c>
      <c r="X740" s="28"/>
      <c r="Y740" s="44">
        <f t="shared" si="72"/>
        <v>43</v>
      </c>
      <c r="AA740" s="45">
        <v>6250.44</v>
      </c>
      <c r="AB740" s="15" t="s">
        <v>42</v>
      </c>
      <c r="AC740" s="75" t="s">
        <v>11</v>
      </c>
    </row>
    <row r="741" spans="1:29" ht="15.6" x14ac:dyDescent="0.3">
      <c r="A741" s="1" t="s">
        <v>3124</v>
      </c>
      <c r="C741" s="46" t="s">
        <v>5596</v>
      </c>
      <c r="D741" s="46" t="s">
        <v>6018</v>
      </c>
      <c r="E741" s="46" t="s">
        <v>6017</v>
      </c>
      <c r="G741" s="14">
        <v>2</v>
      </c>
      <c r="I741" s="14" t="s">
        <v>2380</v>
      </c>
      <c r="J741" s="15" t="s">
        <v>2382</v>
      </c>
      <c r="K741" s="66" t="str">
        <f t="shared" si="70"/>
        <v>No</v>
      </c>
      <c r="L741" s="66" t="str">
        <f t="shared" si="71"/>
        <v>Yes</v>
      </c>
      <c r="N741" s="14">
        <v>33.479999999999997</v>
      </c>
      <c r="O741" s="20" t="str">
        <f t="shared" si="67"/>
        <v>OBESITY</v>
      </c>
      <c r="Q741" s="15">
        <v>4.74</v>
      </c>
      <c r="R741" s="20" t="str">
        <f t="shared" si="68"/>
        <v>NORMAL</v>
      </c>
      <c r="T741" s="14">
        <v>1972</v>
      </c>
      <c r="U741" s="15" t="s">
        <v>15</v>
      </c>
      <c r="V741" s="15">
        <v>11</v>
      </c>
      <c r="W741" s="35" t="str">
        <f t="shared" si="69"/>
        <v>11-Nov-1972</v>
      </c>
      <c r="X741" s="28"/>
      <c r="Y741" s="44">
        <f t="shared" si="72"/>
        <v>50</v>
      </c>
      <c r="AA741" s="45">
        <v>6253.85</v>
      </c>
      <c r="AB741" s="15" t="s">
        <v>13</v>
      </c>
      <c r="AC741" s="75" t="s">
        <v>11</v>
      </c>
    </row>
    <row r="742" spans="1:29" ht="15.6" x14ac:dyDescent="0.3">
      <c r="A742" s="1" t="s">
        <v>3125</v>
      </c>
      <c r="C742" s="46" t="s">
        <v>4724</v>
      </c>
      <c r="D742" s="46" t="s">
        <v>5147</v>
      </c>
      <c r="E742" s="46" t="s">
        <v>6019</v>
      </c>
      <c r="G742" s="14">
        <v>2</v>
      </c>
      <c r="I742" s="14" t="s">
        <v>2380</v>
      </c>
      <c r="J742" s="15" t="s">
        <v>2382</v>
      </c>
      <c r="K742" s="66" t="str">
        <f t="shared" si="70"/>
        <v>No</v>
      </c>
      <c r="L742" s="66" t="str">
        <f t="shared" si="71"/>
        <v>Yes</v>
      </c>
      <c r="N742" s="14">
        <v>28.31</v>
      </c>
      <c r="O742" s="20" t="str">
        <f t="shared" si="67"/>
        <v>OVERWEIGHT</v>
      </c>
      <c r="Q742" s="15">
        <v>5.96</v>
      </c>
      <c r="R742" s="20" t="str">
        <f t="shared" si="68"/>
        <v>PREDIABETES</v>
      </c>
      <c r="T742" s="14">
        <v>1972</v>
      </c>
      <c r="U742" s="15" t="s">
        <v>20</v>
      </c>
      <c r="V742" s="15">
        <v>8</v>
      </c>
      <c r="W742" s="35" t="str">
        <f t="shared" si="69"/>
        <v>8-Sep-1972</v>
      </c>
      <c r="X742" s="28"/>
      <c r="Y742" s="44">
        <f t="shared" si="72"/>
        <v>50</v>
      </c>
      <c r="AA742" s="45">
        <v>6254.13</v>
      </c>
      <c r="AB742" s="15" t="s">
        <v>23</v>
      </c>
      <c r="AC742" s="75" t="s">
        <v>11</v>
      </c>
    </row>
    <row r="743" spans="1:29" ht="15.6" x14ac:dyDescent="0.3">
      <c r="A743" s="1" t="s">
        <v>3126</v>
      </c>
      <c r="C743" s="46" t="s">
        <v>4724</v>
      </c>
      <c r="D743" s="46" t="s">
        <v>6021</v>
      </c>
      <c r="E743" s="46" t="s">
        <v>6020</v>
      </c>
      <c r="G743" s="14">
        <v>1</v>
      </c>
      <c r="I743" s="14" t="s">
        <v>2382</v>
      </c>
      <c r="J743" s="15" t="s">
        <v>2380</v>
      </c>
      <c r="K743" s="66" t="str">
        <f t="shared" si="70"/>
        <v>Yes</v>
      </c>
      <c r="L743" s="66" t="str">
        <f t="shared" si="71"/>
        <v>No</v>
      </c>
      <c r="N743" s="14">
        <v>21.565000000000001</v>
      </c>
      <c r="O743" s="20" t="str">
        <f t="shared" si="67"/>
        <v>NORMAL WEIGHT</v>
      </c>
      <c r="Q743" s="15">
        <v>4.95</v>
      </c>
      <c r="R743" s="20" t="str">
        <f t="shared" si="68"/>
        <v>NORMAL</v>
      </c>
      <c r="T743" s="14">
        <v>1970</v>
      </c>
      <c r="U743" s="15" t="s">
        <v>37</v>
      </c>
      <c r="V743" s="15">
        <v>11</v>
      </c>
      <c r="W743" s="35" t="str">
        <f t="shared" si="69"/>
        <v>11-Oct-1970</v>
      </c>
      <c r="X743" s="28"/>
      <c r="Y743" s="44">
        <f t="shared" si="72"/>
        <v>52</v>
      </c>
      <c r="AA743" s="45">
        <v>6255.38</v>
      </c>
      <c r="AB743" s="15" t="s">
        <v>13</v>
      </c>
      <c r="AC743" s="75" t="s">
        <v>11</v>
      </c>
    </row>
    <row r="744" spans="1:29" ht="15.6" x14ac:dyDescent="0.3">
      <c r="A744" s="1" t="s">
        <v>3127</v>
      </c>
      <c r="C744" s="46" t="s">
        <v>5596</v>
      </c>
      <c r="D744" s="46" t="s">
        <v>5541</v>
      </c>
      <c r="E744" s="46" t="s">
        <v>6022</v>
      </c>
      <c r="G744" s="14">
        <v>1</v>
      </c>
      <c r="I744" s="14" t="s">
        <v>2380</v>
      </c>
      <c r="J744" s="15" t="s">
        <v>2382</v>
      </c>
      <c r="K744" s="66" t="str">
        <f t="shared" si="70"/>
        <v>No</v>
      </c>
      <c r="L744" s="66" t="str">
        <f t="shared" si="71"/>
        <v>Yes</v>
      </c>
      <c r="N744" s="14">
        <v>35.590000000000003</v>
      </c>
      <c r="O744" s="20" t="str">
        <f t="shared" si="67"/>
        <v>OBESITY</v>
      </c>
      <c r="Q744" s="15">
        <v>5.21</v>
      </c>
      <c r="R744" s="20" t="str">
        <f t="shared" si="68"/>
        <v>NORMAL</v>
      </c>
      <c r="T744" s="14">
        <v>1995</v>
      </c>
      <c r="U744" s="15" t="s">
        <v>37</v>
      </c>
      <c r="V744" s="15">
        <v>17</v>
      </c>
      <c r="W744" s="35" t="str">
        <f t="shared" si="69"/>
        <v>17-Oct-1995</v>
      </c>
      <c r="X744" s="28"/>
      <c r="Y744" s="44">
        <f t="shared" si="72"/>
        <v>27</v>
      </c>
      <c r="AA744" s="45">
        <v>6261.2</v>
      </c>
      <c r="AB744" s="15" t="s">
        <v>535</v>
      </c>
      <c r="AC744" s="75" t="s">
        <v>11</v>
      </c>
    </row>
    <row r="745" spans="1:29" ht="15.6" x14ac:dyDescent="0.3">
      <c r="A745" s="1" t="s">
        <v>3128</v>
      </c>
      <c r="C745" s="46" t="s">
        <v>5596</v>
      </c>
      <c r="D745" s="46" t="s">
        <v>6023</v>
      </c>
      <c r="E745" s="46" t="s">
        <v>4764</v>
      </c>
      <c r="G745" s="50">
        <v>0</v>
      </c>
      <c r="I745" s="14" t="s">
        <v>2380</v>
      </c>
      <c r="J745" s="15" t="s">
        <v>2382</v>
      </c>
      <c r="K745" s="66" t="str">
        <f t="shared" si="70"/>
        <v>No</v>
      </c>
      <c r="L745" s="66" t="str">
        <f t="shared" si="71"/>
        <v>Yes</v>
      </c>
      <c r="N745" s="14">
        <v>43.44</v>
      </c>
      <c r="O745" s="20" t="str">
        <f t="shared" si="67"/>
        <v>OBESITY</v>
      </c>
      <c r="Q745" s="15">
        <v>4.8600000000000003</v>
      </c>
      <c r="R745" s="20" t="str">
        <f t="shared" si="68"/>
        <v>NORMAL</v>
      </c>
      <c r="T745" s="14">
        <v>1984</v>
      </c>
      <c r="U745" s="15" t="s">
        <v>20</v>
      </c>
      <c r="V745" s="15">
        <v>25</v>
      </c>
      <c r="W745" s="35" t="str">
        <f t="shared" si="69"/>
        <v>25-Sep-1984</v>
      </c>
      <c r="X745" s="28"/>
      <c r="Y745" s="44">
        <f t="shared" si="72"/>
        <v>38</v>
      </c>
      <c r="AA745" s="45">
        <v>6269.33</v>
      </c>
      <c r="AB745" s="15" t="s">
        <v>13</v>
      </c>
      <c r="AC745" s="75" t="s">
        <v>11</v>
      </c>
    </row>
    <row r="746" spans="1:29" ht="15.6" x14ac:dyDescent="0.3">
      <c r="A746" s="1" t="s">
        <v>3129</v>
      </c>
      <c r="C746" s="46" t="s">
        <v>4721</v>
      </c>
      <c r="D746" s="46" t="s">
        <v>6025</v>
      </c>
      <c r="E746" s="46" t="s">
        <v>6024</v>
      </c>
      <c r="G746" s="50">
        <v>0</v>
      </c>
      <c r="I746" s="14" t="s">
        <v>2380</v>
      </c>
      <c r="J746" s="15" t="s">
        <v>2382</v>
      </c>
      <c r="K746" s="66" t="str">
        <f t="shared" si="70"/>
        <v>No</v>
      </c>
      <c r="L746" s="66" t="str">
        <f t="shared" si="71"/>
        <v>Yes</v>
      </c>
      <c r="N746" s="14">
        <v>21.754999999999999</v>
      </c>
      <c r="O746" s="20" t="str">
        <f t="shared" si="67"/>
        <v>NORMAL WEIGHT</v>
      </c>
      <c r="Q746" s="15">
        <v>7.79</v>
      </c>
      <c r="R746" s="20" t="str">
        <f t="shared" si="68"/>
        <v>DIABETES</v>
      </c>
      <c r="T746" s="14">
        <v>1981</v>
      </c>
      <c r="U746" s="15" t="s">
        <v>18</v>
      </c>
      <c r="V746" s="15">
        <v>30</v>
      </c>
      <c r="W746" s="35" t="str">
        <f t="shared" si="69"/>
        <v>30-Jun-1981</v>
      </c>
      <c r="X746" s="28"/>
      <c r="Y746" s="44">
        <f t="shared" si="72"/>
        <v>41</v>
      </c>
      <c r="AA746" s="45">
        <v>6272.48</v>
      </c>
      <c r="AB746" s="15" t="s">
        <v>13</v>
      </c>
      <c r="AC746" s="75" t="s">
        <v>16</v>
      </c>
    </row>
    <row r="747" spans="1:29" ht="15.6" x14ac:dyDescent="0.3">
      <c r="A747" s="1" t="s">
        <v>3130</v>
      </c>
      <c r="C747" s="46" t="s">
        <v>4724</v>
      </c>
      <c r="D747" s="46" t="s">
        <v>6027</v>
      </c>
      <c r="E747" s="46" t="s">
        <v>6026</v>
      </c>
      <c r="G747" s="14">
        <v>1</v>
      </c>
      <c r="I747" s="14" t="s">
        <v>2380</v>
      </c>
      <c r="J747" s="15" t="s">
        <v>2382</v>
      </c>
      <c r="K747" s="66" t="str">
        <f t="shared" si="70"/>
        <v>No</v>
      </c>
      <c r="L747" s="66" t="str">
        <f t="shared" si="71"/>
        <v>Yes</v>
      </c>
      <c r="N747" s="14">
        <v>44.55</v>
      </c>
      <c r="O747" s="20" t="str">
        <f t="shared" si="67"/>
        <v>OBESITY</v>
      </c>
      <c r="Q747" s="15">
        <v>7.12</v>
      </c>
      <c r="R747" s="20" t="str">
        <f t="shared" si="68"/>
        <v>DIABETES</v>
      </c>
      <c r="T747" s="14">
        <v>1993</v>
      </c>
      <c r="U747" s="15" t="s">
        <v>37</v>
      </c>
      <c r="V747" s="15">
        <v>16</v>
      </c>
      <c r="W747" s="35" t="str">
        <f t="shared" si="69"/>
        <v>16-Oct-1993</v>
      </c>
      <c r="X747" s="28"/>
      <c r="Y747" s="44">
        <f t="shared" si="72"/>
        <v>29</v>
      </c>
      <c r="AA747" s="45">
        <v>6276.3</v>
      </c>
      <c r="AB747" s="15" t="s">
        <v>200</v>
      </c>
      <c r="AC747" s="75" t="s">
        <v>11</v>
      </c>
    </row>
    <row r="748" spans="1:29" ht="15.6" x14ac:dyDescent="0.3">
      <c r="A748" s="1" t="s">
        <v>3131</v>
      </c>
      <c r="C748" s="46" t="s">
        <v>5596</v>
      </c>
      <c r="D748" s="46" t="s">
        <v>6029</v>
      </c>
      <c r="E748" s="46" t="s">
        <v>6028</v>
      </c>
      <c r="G748" s="50">
        <v>0</v>
      </c>
      <c r="I748" s="14" t="s">
        <v>2380</v>
      </c>
      <c r="J748" s="15" t="s">
        <v>2382</v>
      </c>
      <c r="K748" s="66" t="str">
        <f t="shared" si="70"/>
        <v>No</v>
      </c>
      <c r="L748" s="66" t="str">
        <f t="shared" si="71"/>
        <v>Yes</v>
      </c>
      <c r="N748" s="14">
        <v>43.32</v>
      </c>
      <c r="O748" s="20" t="str">
        <f t="shared" si="67"/>
        <v>OBESITY</v>
      </c>
      <c r="Q748" s="15">
        <v>4.67</v>
      </c>
      <c r="R748" s="20" t="str">
        <f t="shared" si="68"/>
        <v>NORMAL</v>
      </c>
      <c r="T748" s="14">
        <v>1981</v>
      </c>
      <c r="U748" s="15" t="s">
        <v>15</v>
      </c>
      <c r="V748" s="15">
        <v>24</v>
      </c>
      <c r="W748" s="35" t="str">
        <f t="shared" si="69"/>
        <v>24-Nov-1981</v>
      </c>
      <c r="X748" s="28"/>
      <c r="Y748" s="44">
        <f t="shared" si="72"/>
        <v>41</v>
      </c>
      <c r="AA748" s="45">
        <v>6282.24</v>
      </c>
      <c r="AB748" s="15" t="s">
        <v>42</v>
      </c>
      <c r="AC748" s="75" t="s">
        <v>11</v>
      </c>
    </row>
    <row r="749" spans="1:29" ht="15.6" x14ac:dyDescent="0.3">
      <c r="A749" s="1" t="s">
        <v>3132</v>
      </c>
      <c r="C749" s="46" t="s">
        <v>4724</v>
      </c>
      <c r="D749" s="46" t="s">
        <v>5147</v>
      </c>
      <c r="E749" s="46" t="s">
        <v>6030</v>
      </c>
      <c r="G749" s="14">
        <v>1</v>
      </c>
      <c r="I749" s="14" t="s">
        <v>2380</v>
      </c>
      <c r="J749" s="15" t="s">
        <v>2382</v>
      </c>
      <c r="K749" s="66" t="str">
        <f t="shared" si="70"/>
        <v>No</v>
      </c>
      <c r="L749" s="66" t="str">
        <f t="shared" si="71"/>
        <v>Yes</v>
      </c>
      <c r="N749" s="14">
        <v>31.23</v>
      </c>
      <c r="O749" s="20" t="str">
        <f t="shared" si="67"/>
        <v>OBESITY</v>
      </c>
      <c r="Q749" s="15">
        <v>9.1199999999999992</v>
      </c>
      <c r="R749" s="20" t="str">
        <f t="shared" si="68"/>
        <v>DIABETES</v>
      </c>
      <c r="T749" s="14">
        <v>1981</v>
      </c>
      <c r="U749" s="15" t="s">
        <v>35</v>
      </c>
      <c r="V749" s="15">
        <v>26</v>
      </c>
      <c r="W749" s="35" t="str">
        <f t="shared" si="69"/>
        <v>26-Aug-1981</v>
      </c>
      <c r="X749" s="28"/>
      <c r="Y749" s="44">
        <f t="shared" si="72"/>
        <v>41</v>
      </c>
      <c r="AA749" s="45">
        <v>6289.75</v>
      </c>
      <c r="AB749" s="15" t="s">
        <v>13</v>
      </c>
      <c r="AC749" s="75" t="s">
        <v>11</v>
      </c>
    </row>
    <row r="750" spans="1:29" ht="15.6" x14ac:dyDescent="0.3">
      <c r="A750" s="1" t="s">
        <v>3133</v>
      </c>
      <c r="C750" s="46" t="s">
        <v>4724</v>
      </c>
      <c r="D750" s="46" t="s">
        <v>4850</v>
      </c>
      <c r="E750" s="46" t="s">
        <v>6031</v>
      </c>
      <c r="G750" s="14">
        <v>1</v>
      </c>
      <c r="I750" s="14" t="s">
        <v>2380</v>
      </c>
      <c r="J750" s="15" t="s">
        <v>2380</v>
      </c>
      <c r="K750" s="66" t="str">
        <f t="shared" si="70"/>
        <v>No</v>
      </c>
      <c r="L750" s="66" t="str">
        <f t="shared" si="71"/>
        <v>No</v>
      </c>
      <c r="N750" s="14">
        <v>42.81</v>
      </c>
      <c r="O750" s="20" t="str">
        <f t="shared" si="67"/>
        <v>OBESITY</v>
      </c>
      <c r="Q750" s="15">
        <v>4.1500000000000004</v>
      </c>
      <c r="R750" s="20" t="str">
        <f t="shared" si="68"/>
        <v>NORMAL</v>
      </c>
      <c r="T750" s="14">
        <v>1996</v>
      </c>
      <c r="U750" s="15" t="s">
        <v>10</v>
      </c>
      <c r="V750" s="15">
        <v>4</v>
      </c>
      <c r="W750" s="35" t="str">
        <f t="shared" si="69"/>
        <v>4-Jul-1996</v>
      </c>
      <c r="X750" s="28"/>
      <c r="Y750" s="44">
        <f t="shared" si="72"/>
        <v>26</v>
      </c>
      <c r="AA750" s="45">
        <v>6293.63</v>
      </c>
      <c r="AB750" s="15" t="s">
        <v>300</v>
      </c>
      <c r="AC750" s="75" t="s">
        <v>11</v>
      </c>
    </row>
    <row r="751" spans="1:29" ht="15.6" x14ac:dyDescent="0.3">
      <c r="A751" s="1" t="s">
        <v>3134</v>
      </c>
      <c r="C751" s="46" t="s">
        <v>4721</v>
      </c>
      <c r="D751" s="46" t="s">
        <v>4848</v>
      </c>
      <c r="E751" s="46" t="s">
        <v>6032</v>
      </c>
      <c r="G751" s="14">
        <v>2</v>
      </c>
      <c r="I751" s="14" t="s">
        <v>2380</v>
      </c>
      <c r="J751" s="15" t="s">
        <v>2382</v>
      </c>
      <c r="K751" s="66" t="str">
        <f t="shared" si="70"/>
        <v>No</v>
      </c>
      <c r="L751" s="66" t="str">
        <f t="shared" si="71"/>
        <v>Yes</v>
      </c>
      <c r="N751" s="14">
        <v>35.909999999999997</v>
      </c>
      <c r="O751" s="20" t="str">
        <f t="shared" si="67"/>
        <v>OBESITY</v>
      </c>
      <c r="Q751" s="15">
        <v>6.72</v>
      </c>
      <c r="R751" s="20" t="str">
        <f t="shared" si="68"/>
        <v>DIABETES</v>
      </c>
      <c r="T751" s="14">
        <v>1974</v>
      </c>
      <c r="U751" s="15" t="s">
        <v>20</v>
      </c>
      <c r="V751" s="15">
        <v>17</v>
      </c>
      <c r="W751" s="35" t="str">
        <f t="shared" si="69"/>
        <v>17-Sep-1974</v>
      </c>
      <c r="X751" s="28"/>
      <c r="Y751" s="44">
        <f t="shared" si="72"/>
        <v>48</v>
      </c>
      <c r="AA751" s="45">
        <v>6302.23</v>
      </c>
      <c r="AB751" s="15" t="s">
        <v>13</v>
      </c>
      <c r="AC751" s="75" t="s">
        <v>11</v>
      </c>
    </row>
    <row r="752" spans="1:29" ht="15.6" x14ac:dyDescent="0.3">
      <c r="A752" s="1" t="s">
        <v>3135</v>
      </c>
      <c r="C752" s="46" t="s">
        <v>4724</v>
      </c>
      <c r="D752" s="46" t="s">
        <v>4884</v>
      </c>
      <c r="E752" s="46" t="s">
        <v>6033</v>
      </c>
      <c r="G752" s="14">
        <v>1</v>
      </c>
      <c r="I752" s="14" t="s">
        <v>2380</v>
      </c>
      <c r="J752" s="15" t="s">
        <v>2382</v>
      </c>
      <c r="K752" s="66" t="str">
        <f t="shared" si="70"/>
        <v>No</v>
      </c>
      <c r="L752" s="66" t="str">
        <f t="shared" si="71"/>
        <v>Yes</v>
      </c>
      <c r="N752" s="14">
        <v>36.65</v>
      </c>
      <c r="O752" s="20" t="str">
        <f t="shared" si="67"/>
        <v>OBESITY</v>
      </c>
      <c r="Q752" s="15">
        <v>5.01</v>
      </c>
      <c r="R752" s="20" t="str">
        <f t="shared" si="68"/>
        <v>NORMAL</v>
      </c>
      <c r="T752" s="14">
        <v>1969</v>
      </c>
      <c r="U752" s="15" t="s">
        <v>20</v>
      </c>
      <c r="V752" s="15">
        <v>4</v>
      </c>
      <c r="W752" s="35" t="str">
        <f t="shared" si="69"/>
        <v>4-Sep-1969</v>
      </c>
      <c r="X752" s="28"/>
      <c r="Y752" s="44">
        <f t="shared" si="72"/>
        <v>53</v>
      </c>
      <c r="AA752" s="45">
        <v>6305.61</v>
      </c>
      <c r="AB752" s="15" t="s">
        <v>23</v>
      </c>
      <c r="AC752" s="75" t="s">
        <v>11</v>
      </c>
    </row>
    <row r="753" spans="1:29" ht="15.6" x14ac:dyDescent="0.3">
      <c r="A753" s="1" t="s">
        <v>3136</v>
      </c>
      <c r="C753" s="46" t="s">
        <v>4721</v>
      </c>
      <c r="D753" s="46" t="s">
        <v>6035</v>
      </c>
      <c r="E753" s="46" t="s">
        <v>6034</v>
      </c>
      <c r="G753" s="14">
        <v>2</v>
      </c>
      <c r="I753" s="14" t="s">
        <v>2380</v>
      </c>
      <c r="J753" s="15" t="s">
        <v>2382</v>
      </c>
      <c r="K753" s="66" t="str">
        <f t="shared" si="70"/>
        <v>No</v>
      </c>
      <c r="L753" s="66" t="str">
        <f t="shared" si="71"/>
        <v>Yes</v>
      </c>
      <c r="N753" s="14">
        <v>22.04</v>
      </c>
      <c r="O753" s="20" t="str">
        <f t="shared" si="67"/>
        <v>NORMAL WEIGHT</v>
      </c>
      <c r="Q753" s="15">
        <v>10.9</v>
      </c>
      <c r="R753" s="20" t="str">
        <f t="shared" si="68"/>
        <v>DIABETES</v>
      </c>
      <c r="T753" s="14">
        <v>2004</v>
      </c>
      <c r="U753" s="15" t="s">
        <v>10</v>
      </c>
      <c r="V753" s="15">
        <v>27</v>
      </c>
      <c r="W753" s="35" t="str">
        <f t="shared" si="69"/>
        <v>27-Jul-2004</v>
      </c>
      <c r="X753" s="28"/>
      <c r="Y753" s="44">
        <f t="shared" si="72"/>
        <v>18</v>
      </c>
      <c r="AA753" s="45">
        <v>6311.11</v>
      </c>
      <c r="AB753" s="15" t="s">
        <v>42</v>
      </c>
      <c r="AC753" s="75" t="s">
        <v>11</v>
      </c>
    </row>
    <row r="754" spans="1:29" ht="15.6" x14ac:dyDescent="0.3">
      <c r="A754" s="1" t="s">
        <v>3137</v>
      </c>
      <c r="C754" s="46" t="s">
        <v>4721</v>
      </c>
      <c r="D754" s="46" t="s">
        <v>6037</v>
      </c>
      <c r="E754" s="46" t="s">
        <v>6036</v>
      </c>
      <c r="G754" s="14">
        <v>1</v>
      </c>
      <c r="I754" s="14" t="s">
        <v>2380</v>
      </c>
      <c r="J754" s="15" t="s">
        <v>2382</v>
      </c>
      <c r="K754" s="66" t="str">
        <f t="shared" si="70"/>
        <v>No</v>
      </c>
      <c r="L754" s="66" t="str">
        <f t="shared" si="71"/>
        <v>Yes</v>
      </c>
      <c r="N754" s="14">
        <v>31.824999999999999</v>
      </c>
      <c r="O754" s="20" t="str">
        <f t="shared" si="67"/>
        <v>OBESITY</v>
      </c>
      <c r="Q754" s="15">
        <v>5.52</v>
      </c>
      <c r="R754" s="20" t="str">
        <f t="shared" si="68"/>
        <v>NORMAL</v>
      </c>
      <c r="T754" s="14">
        <v>1985</v>
      </c>
      <c r="U754" s="15" t="s">
        <v>15</v>
      </c>
      <c r="V754" s="15">
        <v>19</v>
      </c>
      <c r="W754" s="35" t="str">
        <f t="shared" si="69"/>
        <v>19-Nov-1985</v>
      </c>
      <c r="X754" s="28"/>
      <c r="Y754" s="44">
        <f t="shared" si="72"/>
        <v>37</v>
      </c>
      <c r="AA754" s="45">
        <v>6311.95</v>
      </c>
      <c r="AB754" s="15" t="s">
        <v>42</v>
      </c>
      <c r="AC754" s="75" t="s">
        <v>11</v>
      </c>
    </row>
    <row r="755" spans="1:29" ht="15.6" x14ac:dyDescent="0.3">
      <c r="A755" s="1" t="s">
        <v>3138</v>
      </c>
      <c r="C755" s="46" t="s">
        <v>4721</v>
      </c>
      <c r="D755" s="46" t="s">
        <v>6039</v>
      </c>
      <c r="E755" s="46" t="s">
        <v>6038</v>
      </c>
      <c r="G755" s="14">
        <v>1</v>
      </c>
      <c r="I755" s="14" t="s">
        <v>2380</v>
      </c>
      <c r="J755" s="15" t="s">
        <v>2380</v>
      </c>
      <c r="K755" s="66" t="str">
        <f t="shared" si="70"/>
        <v>No</v>
      </c>
      <c r="L755" s="66" t="str">
        <f t="shared" si="71"/>
        <v>No</v>
      </c>
      <c r="N755" s="14">
        <v>53.58</v>
      </c>
      <c r="O755" s="20" t="str">
        <f t="shared" si="67"/>
        <v>OBESITY</v>
      </c>
      <c r="Q755" s="15">
        <v>4.55</v>
      </c>
      <c r="R755" s="20" t="str">
        <f t="shared" si="68"/>
        <v>NORMAL</v>
      </c>
      <c r="T755" s="14">
        <v>1985</v>
      </c>
      <c r="U755" s="15" t="s">
        <v>30</v>
      </c>
      <c r="V755" s="15">
        <v>15</v>
      </c>
      <c r="W755" s="35" t="str">
        <f t="shared" si="69"/>
        <v>15-Dec-1985</v>
      </c>
      <c r="X755" s="28"/>
      <c r="Y755" s="44">
        <f t="shared" si="72"/>
        <v>37</v>
      </c>
      <c r="AA755" s="45">
        <v>6313.76</v>
      </c>
      <c r="AB755" s="15" t="s">
        <v>13</v>
      </c>
      <c r="AC755" s="75" t="s">
        <v>11</v>
      </c>
    </row>
    <row r="756" spans="1:29" ht="15.6" x14ac:dyDescent="0.3">
      <c r="A756" s="1" t="s">
        <v>3139</v>
      </c>
      <c r="C756" s="46" t="s">
        <v>5596</v>
      </c>
      <c r="D756" s="46" t="s">
        <v>6041</v>
      </c>
      <c r="E756" s="46" t="s">
        <v>6040</v>
      </c>
      <c r="G756" s="50">
        <v>0</v>
      </c>
      <c r="I756" s="14" t="s">
        <v>2380</v>
      </c>
      <c r="J756" s="15" t="s">
        <v>2380</v>
      </c>
      <c r="K756" s="66" t="str">
        <f t="shared" si="70"/>
        <v>No</v>
      </c>
      <c r="L756" s="66" t="str">
        <f t="shared" si="71"/>
        <v>No</v>
      </c>
      <c r="N756" s="14">
        <v>34.299999999999997</v>
      </c>
      <c r="O756" s="20" t="str">
        <f t="shared" si="67"/>
        <v>OBESITY</v>
      </c>
      <c r="Q756" s="15">
        <v>11.76</v>
      </c>
      <c r="R756" s="20" t="str">
        <f t="shared" si="68"/>
        <v>DIABETES</v>
      </c>
      <c r="T756" s="14">
        <v>1990</v>
      </c>
      <c r="U756" s="15" t="s">
        <v>35</v>
      </c>
      <c r="V756" s="15">
        <v>13</v>
      </c>
      <c r="W756" s="35" t="str">
        <f t="shared" si="69"/>
        <v>13-Aug-1990</v>
      </c>
      <c r="X756" s="28"/>
      <c r="Y756" s="44">
        <f t="shared" si="72"/>
        <v>32</v>
      </c>
      <c r="AA756" s="45">
        <v>6334.34</v>
      </c>
      <c r="AB756" s="15" t="s">
        <v>247</v>
      </c>
      <c r="AC756" s="75" t="s">
        <v>11</v>
      </c>
    </row>
    <row r="757" spans="1:29" ht="15.6" x14ac:dyDescent="0.3">
      <c r="A757" s="1" t="s">
        <v>3140</v>
      </c>
      <c r="C757" s="46" t="s">
        <v>4724</v>
      </c>
      <c r="D757" s="46" t="s">
        <v>6043</v>
      </c>
      <c r="E757" s="46" t="s">
        <v>6042</v>
      </c>
      <c r="G757" s="50">
        <v>0</v>
      </c>
      <c r="I757" s="14" t="s">
        <v>2380</v>
      </c>
      <c r="J757" s="15" t="s">
        <v>2380</v>
      </c>
      <c r="K757" s="66" t="str">
        <f t="shared" si="70"/>
        <v>No</v>
      </c>
      <c r="L757" s="66" t="str">
        <f t="shared" si="71"/>
        <v>No</v>
      </c>
      <c r="N757" s="14">
        <v>32.11</v>
      </c>
      <c r="O757" s="20" t="str">
        <f t="shared" si="67"/>
        <v>OBESITY</v>
      </c>
      <c r="Q757" s="15">
        <v>7.06</v>
      </c>
      <c r="R757" s="20" t="str">
        <f t="shared" si="68"/>
        <v>DIABETES</v>
      </c>
      <c r="T757" s="14">
        <v>1986</v>
      </c>
      <c r="U757" s="15" t="s">
        <v>20</v>
      </c>
      <c r="V757" s="15">
        <v>25</v>
      </c>
      <c r="W757" s="35" t="str">
        <f t="shared" si="69"/>
        <v>25-Sep-1986</v>
      </c>
      <c r="X757" s="28"/>
      <c r="Y757" s="44">
        <f t="shared" si="72"/>
        <v>36</v>
      </c>
      <c r="AA757" s="45">
        <v>6335.64</v>
      </c>
      <c r="AB757" s="15" t="s">
        <v>13</v>
      </c>
      <c r="AC757" s="75" t="s">
        <v>11</v>
      </c>
    </row>
    <row r="758" spans="1:29" ht="15.6" x14ac:dyDescent="0.3">
      <c r="A758" s="1" t="s">
        <v>3141</v>
      </c>
      <c r="C758" s="46" t="s">
        <v>4724</v>
      </c>
      <c r="D758" s="46" t="s">
        <v>6045</v>
      </c>
      <c r="E758" s="46" t="s">
        <v>6044</v>
      </c>
      <c r="G758" s="14">
        <v>1</v>
      </c>
      <c r="I758" s="14" t="s">
        <v>2380</v>
      </c>
      <c r="J758" s="15" t="s">
        <v>2382</v>
      </c>
      <c r="K758" s="66" t="str">
        <f t="shared" si="70"/>
        <v>No</v>
      </c>
      <c r="L758" s="66" t="str">
        <f t="shared" si="71"/>
        <v>Yes</v>
      </c>
      <c r="N758" s="14">
        <v>31.78</v>
      </c>
      <c r="O758" s="20" t="str">
        <f t="shared" si="67"/>
        <v>OBESITY</v>
      </c>
      <c r="Q758" s="15">
        <v>11.35</v>
      </c>
      <c r="R758" s="20" t="str">
        <f t="shared" si="68"/>
        <v>DIABETES</v>
      </c>
      <c r="T758" s="14">
        <v>1983</v>
      </c>
      <c r="U758" s="15" t="s">
        <v>37</v>
      </c>
      <c r="V758" s="15">
        <v>21</v>
      </c>
      <c r="W758" s="35" t="str">
        <f t="shared" si="69"/>
        <v>21-Oct-1983</v>
      </c>
      <c r="X758" s="28"/>
      <c r="Y758" s="44">
        <f t="shared" si="72"/>
        <v>39</v>
      </c>
      <c r="AA758" s="45">
        <v>6338.08</v>
      </c>
      <c r="AB758" s="15" t="s">
        <v>13</v>
      </c>
      <c r="AC758" s="75" t="s">
        <v>11</v>
      </c>
    </row>
    <row r="759" spans="1:29" ht="15.6" x14ac:dyDescent="0.3">
      <c r="A759" s="1" t="s">
        <v>3142</v>
      </c>
      <c r="C759" s="46" t="s">
        <v>4724</v>
      </c>
      <c r="D759" s="46" t="s">
        <v>5056</v>
      </c>
      <c r="E759" s="46" t="s">
        <v>6046</v>
      </c>
      <c r="G759" s="50">
        <v>0</v>
      </c>
      <c r="I759" s="14" t="s">
        <v>2380</v>
      </c>
      <c r="J759" s="15" t="s">
        <v>2380</v>
      </c>
      <c r="K759" s="66" t="str">
        <f t="shared" si="70"/>
        <v>No</v>
      </c>
      <c r="L759" s="66" t="str">
        <f t="shared" si="71"/>
        <v>No</v>
      </c>
      <c r="N759" s="14">
        <v>46.89</v>
      </c>
      <c r="O759" s="20" t="str">
        <f t="shared" si="67"/>
        <v>OBESITY</v>
      </c>
      <c r="Q759" s="15">
        <v>5.52</v>
      </c>
      <c r="R759" s="20" t="str">
        <f t="shared" si="68"/>
        <v>NORMAL</v>
      </c>
      <c r="T759" s="14">
        <v>1983</v>
      </c>
      <c r="U759" s="15" t="s">
        <v>35</v>
      </c>
      <c r="V759" s="15">
        <v>19</v>
      </c>
      <c r="W759" s="35" t="str">
        <f t="shared" si="69"/>
        <v>19-Aug-1983</v>
      </c>
      <c r="X759" s="28"/>
      <c r="Y759" s="44">
        <f t="shared" si="72"/>
        <v>39</v>
      </c>
      <c r="AA759" s="45">
        <v>6356.27</v>
      </c>
      <c r="AB759" s="15" t="s">
        <v>13</v>
      </c>
      <c r="AC759" s="75" t="s">
        <v>12</v>
      </c>
    </row>
    <row r="760" spans="1:29" ht="15.6" x14ac:dyDescent="0.3">
      <c r="A760" s="1" t="s">
        <v>3143</v>
      </c>
      <c r="C760" s="46" t="s">
        <v>4724</v>
      </c>
      <c r="D760" s="46" t="s">
        <v>6048</v>
      </c>
      <c r="E760" s="46" t="s">
        <v>6047</v>
      </c>
      <c r="G760" s="14">
        <v>1</v>
      </c>
      <c r="I760" s="14" t="s">
        <v>2380</v>
      </c>
      <c r="J760" s="15" t="s">
        <v>2382</v>
      </c>
      <c r="K760" s="66" t="str">
        <f t="shared" si="70"/>
        <v>No</v>
      </c>
      <c r="L760" s="66" t="str">
        <f t="shared" si="71"/>
        <v>Yes</v>
      </c>
      <c r="N760" s="14">
        <v>39.35</v>
      </c>
      <c r="O760" s="20" t="str">
        <f t="shared" si="67"/>
        <v>OBESITY</v>
      </c>
      <c r="Q760" s="15">
        <v>7.86</v>
      </c>
      <c r="R760" s="20" t="str">
        <f t="shared" si="68"/>
        <v>DIABETES</v>
      </c>
      <c r="T760" s="14">
        <v>1980</v>
      </c>
      <c r="U760" s="15" t="s">
        <v>37</v>
      </c>
      <c r="V760" s="15">
        <v>30</v>
      </c>
      <c r="W760" s="35" t="str">
        <f t="shared" si="69"/>
        <v>30-Oct-1980</v>
      </c>
      <c r="X760" s="28"/>
      <c r="Y760" s="44">
        <f t="shared" si="72"/>
        <v>42</v>
      </c>
      <c r="AA760" s="45">
        <v>6358.78</v>
      </c>
      <c r="AB760" s="15" t="s">
        <v>23</v>
      </c>
      <c r="AC760" s="75" t="s">
        <v>11</v>
      </c>
    </row>
    <row r="761" spans="1:29" ht="15.6" x14ac:dyDescent="0.3">
      <c r="A761" s="1" t="s">
        <v>3144</v>
      </c>
      <c r="C761" s="46" t="s">
        <v>4721</v>
      </c>
      <c r="D761" s="46" t="s">
        <v>6050</v>
      </c>
      <c r="E761" s="46" t="s">
        <v>6049</v>
      </c>
      <c r="G761" s="50">
        <v>0</v>
      </c>
      <c r="I761" s="14" t="s">
        <v>2380</v>
      </c>
      <c r="J761" s="15" t="s">
        <v>2380</v>
      </c>
      <c r="K761" s="66" t="str">
        <f t="shared" si="70"/>
        <v>No</v>
      </c>
      <c r="L761" s="66" t="str">
        <f t="shared" si="71"/>
        <v>No</v>
      </c>
      <c r="N761" s="14">
        <v>39.200000000000003</v>
      </c>
      <c r="O761" s="20" t="str">
        <f t="shared" si="67"/>
        <v>OBESITY</v>
      </c>
      <c r="Q761" s="15">
        <v>11.38</v>
      </c>
      <c r="R761" s="20" t="str">
        <f t="shared" si="68"/>
        <v>DIABETES</v>
      </c>
      <c r="T761" s="14">
        <v>1989</v>
      </c>
      <c r="U761" s="15" t="s">
        <v>18</v>
      </c>
      <c r="V761" s="15">
        <v>24</v>
      </c>
      <c r="W761" s="35" t="str">
        <f t="shared" si="69"/>
        <v>24-Jun-1989</v>
      </c>
      <c r="X761" s="28"/>
      <c r="Y761" s="44">
        <f t="shared" si="72"/>
        <v>33</v>
      </c>
      <c r="AA761" s="45">
        <v>6360.99</v>
      </c>
      <c r="AB761" s="15" t="s">
        <v>23</v>
      </c>
      <c r="AC761" s="75" t="s">
        <v>11</v>
      </c>
    </row>
    <row r="762" spans="1:29" ht="15.6" x14ac:dyDescent="0.3">
      <c r="A762" s="1" t="s">
        <v>3145</v>
      </c>
      <c r="C762" s="46" t="s">
        <v>4721</v>
      </c>
      <c r="D762" s="46" t="s">
        <v>5605</v>
      </c>
      <c r="E762" s="46" t="s">
        <v>6051</v>
      </c>
      <c r="G762" s="50">
        <v>0</v>
      </c>
      <c r="I762" s="14" t="s">
        <v>2380</v>
      </c>
      <c r="J762" s="15" t="s">
        <v>2380</v>
      </c>
      <c r="K762" s="66" t="str">
        <f t="shared" si="70"/>
        <v>No</v>
      </c>
      <c r="L762" s="66" t="str">
        <f t="shared" si="71"/>
        <v>No</v>
      </c>
      <c r="N762" s="14">
        <v>39.159999999999997</v>
      </c>
      <c r="O762" s="20" t="str">
        <f t="shared" si="67"/>
        <v>OBESITY</v>
      </c>
      <c r="Q762" s="15">
        <v>10.48</v>
      </c>
      <c r="R762" s="20" t="str">
        <f t="shared" si="68"/>
        <v>DIABETES</v>
      </c>
      <c r="T762" s="14">
        <v>1996</v>
      </c>
      <c r="U762" s="15" t="s">
        <v>10</v>
      </c>
      <c r="V762" s="15">
        <v>7</v>
      </c>
      <c r="W762" s="35" t="str">
        <f t="shared" si="69"/>
        <v>7-Jul-1996</v>
      </c>
      <c r="X762" s="28"/>
      <c r="Y762" s="44">
        <f t="shared" si="72"/>
        <v>26</v>
      </c>
      <c r="AA762" s="45">
        <v>6361.47</v>
      </c>
      <c r="AB762" s="15" t="s">
        <v>300</v>
      </c>
      <c r="AC762" s="75" t="s">
        <v>11</v>
      </c>
    </row>
    <row r="763" spans="1:29" ht="15.6" x14ac:dyDescent="0.3">
      <c r="A763" s="1" t="s">
        <v>3146</v>
      </c>
      <c r="C763" s="46" t="s">
        <v>4724</v>
      </c>
      <c r="D763" s="46" t="s">
        <v>5209</v>
      </c>
      <c r="E763" s="46" t="s">
        <v>6052</v>
      </c>
      <c r="G763" s="50">
        <v>0</v>
      </c>
      <c r="I763" s="14" t="s">
        <v>2380</v>
      </c>
      <c r="J763" s="15" t="s">
        <v>2382</v>
      </c>
      <c r="K763" s="66" t="str">
        <f t="shared" si="70"/>
        <v>No</v>
      </c>
      <c r="L763" s="66" t="str">
        <f t="shared" si="71"/>
        <v>Yes</v>
      </c>
      <c r="N763" s="14">
        <v>44.1</v>
      </c>
      <c r="O763" s="20" t="str">
        <f t="shared" si="67"/>
        <v>OBESITY</v>
      </c>
      <c r="Q763" s="15">
        <v>5.04</v>
      </c>
      <c r="R763" s="20" t="str">
        <f t="shared" si="68"/>
        <v>NORMAL</v>
      </c>
      <c r="T763" s="14">
        <v>1970</v>
      </c>
      <c r="U763" s="15" t="s">
        <v>15</v>
      </c>
      <c r="V763" s="15">
        <v>9</v>
      </c>
      <c r="W763" s="35" t="str">
        <f t="shared" si="69"/>
        <v>9-Nov-1970</v>
      </c>
      <c r="X763" s="28"/>
      <c r="Y763" s="44">
        <f t="shared" si="72"/>
        <v>52</v>
      </c>
      <c r="AA763" s="45">
        <v>6367.31</v>
      </c>
      <c r="AB763" s="15" t="s">
        <v>13</v>
      </c>
      <c r="AC763" s="75" t="s">
        <v>11</v>
      </c>
    </row>
    <row r="764" spans="1:29" ht="15.6" x14ac:dyDescent="0.3">
      <c r="A764" s="1" t="s">
        <v>3147</v>
      </c>
      <c r="C764" s="46" t="s">
        <v>4721</v>
      </c>
      <c r="D764" s="46" t="s">
        <v>4788</v>
      </c>
      <c r="E764" s="46" t="s">
        <v>6053</v>
      </c>
      <c r="G764" s="50">
        <v>0</v>
      </c>
      <c r="I764" s="14" t="s">
        <v>2380</v>
      </c>
      <c r="J764" s="15" t="s">
        <v>2380</v>
      </c>
      <c r="K764" s="66" t="str">
        <f t="shared" si="70"/>
        <v>No</v>
      </c>
      <c r="L764" s="66" t="str">
        <f t="shared" si="71"/>
        <v>No</v>
      </c>
      <c r="N764" s="14">
        <v>33.200000000000003</v>
      </c>
      <c r="O764" s="20" t="str">
        <f t="shared" si="67"/>
        <v>OBESITY</v>
      </c>
      <c r="Q764" s="15">
        <v>9.06</v>
      </c>
      <c r="R764" s="20" t="str">
        <f t="shared" si="68"/>
        <v>DIABETES</v>
      </c>
      <c r="T764" s="14">
        <v>1984</v>
      </c>
      <c r="U764" s="15" t="s">
        <v>35</v>
      </c>
      <c r="V764" s="15">
        <v>13</v>
      </c>
      <c r="W764" s="35" t="str">
        <f t="shared" si="69"/>
        <v>13-Aug-1984</v>
      </c>
      <c r="X764" s="28"/>
      <c r="Y764" s="44">
        <f t="shared" si="72"/>
        <v>38</v>
      </c>
      <c r="AA764" s="45">
        <v>6373.56</v>
      </c>
      <c r="AB764" s="15" t="s">
        <v>23</v>
      </c>
      <c r="AC764" s="75" t="s">
        <v>11</v>
      </c>
    </row>
    <row r="765" spans="1:29" ht="15.6" x14ac:dyDescent="0.3">
      <c r="A765" s="1" t="s">
        <v>3148</v>
      </c>
      <c r="C765" s="46" t="s">
        <v>4721</v>
      </c>
      <c r="D765" s="46" t="s">
        <v>6055</v>
      </c>
      <c r="E765" s="46" t="s">
        <v>6054</v>
      </c>
      <c r="G765" s="50">
        <v>0</v>
      </c>
      <c r="I765" s="14" t="s">
        <v>2380</v>
      </c>
      <c r="J765" s="15" t="s">
        <v>2380</v>
      </c>
      <c r="K765" s="66" t="str">
        <f t="shared" si="70"/>
        <v>No</v>
      </c>
      <c r="L765" s="66" t="str">
        <f t="shared" si="71"/>
        <v>No</v>
      </c>
      <c r="N765" s="14">
        <v>29.92</v>
      </c>
      <c r="O765" s="20" t="str">
        <f t="shared" si="67"/>
        <v/>
      </c>
      <c r="Q765" s="15">
        <v>11.07</v>
      </c>
      <c r="R765" s="20" t="str">
        <f t="shared" si="68"/>
        <v>DIABETES</v>
      </c>
      <c r="T765" s="14">
        <v>1976</v>
      </c>
      <c r="U765" s="15" t="s">
        <v>15</v>
      </c>
      <c r="V765" s="15">
        <v>18</v>
      </c>
      <c r="W765" s="35" t="str">
        <f t="shared" si="69"/>
        <v>18-Nov-1976</v>
      </c>
      <c r="X765" s="28"/>
      <c r="Y765" s="44">
        <f t="shared" si="72"/>
        <v>46</v>
      </c>
      <c r="AA765" s="45">
        <v>6374.16</v>
      </c>
      <c r="AB765" s="15" t="s">
        <v>13</v>
      </c>
      <c r="AC765" s="75" t="s">
        <v>11</v>
      </c>
    </row>
    <row r="766" spans="1:29" ht="15.6" x14ac:dyDescent="0.3">
      <c r="A766" s="1" t="s">
        <v>3149</v>
      </c>
      <c r="C766" s="46" t="s">
        <v>4721</v>
      </c>
      <c r="D766" s="46" t="s">
        <v>6057</v>
      </c>
      <c r="E766" s="46" t="s">
        <v>6056</v>
      </c>
      <c r="G766" s="50">
        <v>0</v>
      </c>
      <c r="I766" s="14" t="s">
        <v>2380</v>
      </c>
      <c r="J766" s="15" t="s">
        <v>2380</v>
      </c>
      <c r="K766" s="66" t="str">
        <f t="shared" si="70"/>
        <v>No</v>
      </c>
      <c r="L766" s="66" t="str">
        <f t="shared" si="71"/>
        <v>No</v>
      </c>
      <c r="N766" s="14">
        <v>25</v>
      </c>
      <c r="O766" s="20" t="str">
        <f t="shared" si="67"/>
        <v>OVERWEIGHT</v>
      </c>
      <c r="Q766" s="15">
        <v>10.45</v>
      </c>
      <c r="R766" s="20" t="str">
        <f t="shared" si="68"/>
        <v>DIABETES</v>
      </c>
      <c r="T766" s="14">
        <v>1982</v>
      </c>
      <c r="U766" s="15" t="s">
        <v>35</v>
      </c>
      <c r="V766" s="15">
        <v>6</v>
      </c>
      <c r="W766" s="35" t="str">
        <f t="shared" si="69"/>
        <v>6-Aug-1982</v>
      </c>
      <c r="X766" s="28"/>
      <c r="Y766" s="44">
        <f t="shared" si="72"/>
        <v>40</v>
      </c>
      <c r="AA766" s="45">
        <v>6389.38</v>
      </c>
      <c r="AB766" s="15" t="s">
        <v>23</v>
      </c>
      <c r="AC766" s="75" t="s">
        <v>16</v>
      </c>
    </row>
    <row r="767" spans="1:29" ht="15.6" x14ac:dyDescent="0.3">
      <c r="A767" s="1" t="s">
        <v>3150</v>
      </c>
      <c r="C767" s="46" t="s">
        <v>4721</v>
      </c>
      <c r="D767" s="46" t="s">
        <v>6059</v>
      </c>
      <c r="E767" s="46" t="s">
        <v>6058</v>
      </c>
      <c r="G767" s="14">
        <v>1</v>
      </c>
      <c r="I767" s="14" t="s">
        <v>2380</v>
      </c>
      <c r="J767" s="15" t="s">
        <v>2382</v>
      </c>
      <c r="K767" s="66" t="str">
        <f t="shared" si="70"/>
        <v>No</v>
      </c>
      <c r="L767" s="66" t="str">
        <f t="shared" si="71"/>
        <v>Yes</v>
      </c>
      <c r="N767" s="14">
        <v>38.869999999999997</v>
      </c>
      <c r="O767" s="20" t="str">
        <f t="shared" si="67"/>
        <v>OBESITY</v>
      </c>
      <c r="Q767" s="15">
        <v>8.6300000000000008</v>
      </c>
      <c r="R767" s="20" t="str">
        <f t="shared" si="68"/>
        <v>DIABETES</v>
      </c>
      <c r="T767" s="14">
        <v>1997</v>
      </c>
      <c r="U767" s="15" t="s">
        <v>35</v>
      </c>
      <c r="V767" s="15">
        <v>16</v>
      </c>
      <c r="W767" s="35" t="str">
        <f t="shared" si="69"/>
        <v>16-Aug-1997</v>
      </c>
      <c r="X767" s="28"/>
      <c r="Y767" s="44">
        <f t="shared" si="72"/>
        <v>25</v>
      </c>
      <c r="AA767" s="45">
        <v>6389.53</v>
      </c>
      <c r="AB767" s="15" t="s">
        <v>300</v>
      </c>
      <c r="AC767" s="75" t="s">
        <v>11</v>
      </c>
    </row>
    <row r="768" spans="1:29" ht="15.6" x14ac:dyDescent="0.3">
      <c r="A768" s="1" t="s">
        <v>3151</v>
      </c>
      <c r="C768" s="46" t="s">
        <v>4721</v>
      </c>
      <c r="D768" s="46" t="s">
        <v>6061</v>
      </c>
      <c r="E768" s="46" t="s">
        <v>6060</v>
      </c>
      <c r="G768" s="14">
        <v>2</v>
      </c>
      <c r="I768" s="14" t="s">
        <v>2380</v>
      </c>
      <c r="J768" s="15" t="s">
        <v>2382</v>
      </c>
      <c r="K768" s="66" t="str">
        <f t="shared" si="70"/>
        <v>No</v>
      </c>
      <c r="L768" s="66" t="str">
        <f t="shared" si="71"/>
        <v>Yes</v>
      </c>
      <c r="N768" s="14">
        <v>32.299999999999997</v>
      </c>
      <c r="O768" s="20" t="str">
        <f t="shared" si="67"/>
        <v>OBESITY</v>
      </c>
      <c r="Q768" s="15">
        <v>5.28</v>
      </c>
      <c r="R768" s="20" t="str">
        <f t="shared" si="68"/>
        <v>NORMAL</v>
      </c>
      <c r="T768" s="14">
        <v>1982</v>
      </c>
      <c r="U768" s="15" t="s">
        <v>37</v>
      </c>
      <c r="V768" s="15">
        <v>28</v>
      </c>
      <c r="W768" s="35" t="str">
        <f t="shared" si="69"/>
        <v>28-Oct-1982</v>
      </c>
      <c r="X768" s="28"/>
      <c r="Y768" s="44">
        <f t="shared" si="72"/>
        <v>40</v>
      </c>
      <c r="AA768" s="45">
        <v>6393.6</v>
      </c>
      <c r="AB768" s="15" t="s">
        <v>23</v>
      </c>
      <c r="AC768" s="75" t="s">
        <v>11</v>
      </c>
    </row>
    <row r="769" spans="1:29" ht="15.6" x14ac:dyDescent="0.3">
      <c r="A769" s="1" t="s">
        <v>3152</v>
      </c>
      <c r="C769" s="46" t="s">
        <v>4721</v>
      </c>
      <c r="D769" s="46" t="s">
        <v>6063</v>
      </c>
      <c r="E769" s="46" t="s">
        <v>6062</v>
      </c>
      <c r="G769" s="14">
        <v>2</v>
      </c>
      <c r="I769" s="14" t="s">
        <v>2380</v>
      </c>
      <c r="J769" s="15" t="s">
        <v>2382</v>
      </c>
      <c r="K769" s="66" t="str">
        <f t="shared" si="70"/>
        <v>No</v>
      </c>
      <c r="L769" s="66" t="str">
        <f t="shared" si="71"/>
        <v>Yes</v>
      </c>
      <c r="N769" s="14">
        <v>31.16</v>
      </c>
      <c r="O769" s="20" t="str">
        <f t="shared" si="67"/>
        <v>OBESITY</v>
      </c>
      <c r="Q769" s="15">
        <v>7.49</v>
      </c>
      <c r="R769" s="20" t="str">
        <f t="shared" si="68"/>
        <v>DIABETES</v>
      </c>
      <c r="T769" s="14">
        <v>1987</v>
      </c>
      <c r="U769" s="15" t="s">
        <v>20</v>
      </c>
      <c r="V769" s="15">
        <v>9</v>
      </c>
      <c r="W769" s="35" t="str">
        <f t="shared" si="69"/>
        <v>9-Sep-1987</v>
      </c>
      <c r="X769" s="28"/>
      <c r="Y769" s="44">
        <f t="shared" si="72"/>
        <v>35</v>
      </c>
      <c r="AA769" s="45">
        <v>6402.29</v>
      </c>
      <c r="AB769" s="15" t="s">
        <v>247</v>
      </c>
      <c r="AC769" s="75" t="s">
        <v>11</v>
      </c>
    </row>
    <row r="770" spans="1:29" ht="15.6" x14ac:dyDescent="0.3">
      <c r="A770" s="1" t="s">
        <v>3153</v>
      </c>
      <c r="C770" s="46" t="s">
        <v>4721</v>
      </c>
      <c r="D770" s="46" t="s">
        <v>5287</v>
      </c>
      <c r="E770" s="46" t="s">
        <v>6064</v>
      </c>
      <c r="G770" s="50">
        <v>0</v>
      </c>
      <c r="I770" s="14" t="s">
        <v>2380</v>
      </c>
      <c r="J770" s="15" t="s">
        <v>2380</v>
      </c>
      <c r="K770" s="66" t="str">
        <f t="shared" si="70"/>
        <v>No</v>
      </c>
      <c r="L770" s="66" t="str">
        <f t="shared" si="71"/>
        <v>No</v>
      </c>
      <c r="N770" s="14">
        <v>54.59</v>
      </c>
      <c r="O770" s="20" t="str">
        <f t="shared" ref="O770:O833" si="73">IF(N770&lt;18.5,"UNDERWEIGHT",IF(AND(N770&gt;=18.5,N770&lt;=24.9),"NORMAL WEIGHT",IF(AND(N770&gt;=25,N770&lt;=29.9),"OVERWEIGHT",IF(N770&gt;=30,"OBESITY",""))))</f>
        <v>OBESITY</v>
      </c>
      <c r="Q770" s="15">
        <v>4.2699999999999996</v>
      </c>
      <c r="R770" s="20" t="str">
        <f t="shared" ref="R770:R833" si="74">IF(Q770&lt;5.7,"NORMAL",IF(AND(Q770&gt;=5.7,Q770&lt;=6.4),"PREDIABETES",IF(Q770&gt;6.4,"DIABETES")))</f>
        <v>NORMAL</v>
      </c>
      <c r="T770" s="14">
        <v>1985</v>
      </c>
      <c r="U770" s="15" t="s">
        <v>30</v>
      </c>
      <c r="V770" s="15">
        <v>10</v>
      </c>
      <c r="W770" s="35" t="str">
        <f t="shared" ref="W770:W833" si="75">CONCATENATE(V770,"-",U770,"-",T770)</f>
        <v>10-Dec-1985</v>
      </c>
      <c r="X770" s="28"/>
      <c r="Y770" s="44">
        <f t="shared" si="72"/>
        <v>37</v>
      </c>
      <c r="AA770" s="45">
        <v>6406.41</v>
      </c>
      <c r="AB770" s="15" t="s">
        <v>276</v>
      </c>
      <c r="AC770" s="75" t="s">
        <v>16</v>
      </c>
    </row>
    <row r="771" spans="1:29" ht="15.6" x14ac:dyDescent="0.3">
      <c r="A771" s="1" t="s">
        <v>3154</v>
      </c>
      <c r="C771" s="46" t="s">
        <v>4721</v>
      </c>
      <c r="D771" s="46" t="s">
        <v>6066</v>
      </c>
      <c r="E771" s="46" t="s">
        <v>6065</v>
      </c>
      <c r="G771" s="14">
        <v>2</v>
      </c>
      <c r="I771" s="14" t="s">
        <v>2380</v>
      </c>
      <c r="J771" s="15" t="s">
        <v>2382</v>
      </c>
      <c r="K771" s="66" t="str">
        <f t="shared" ref="K771:K834" si="76">PROPER(I771)</f>
        <v>No</v>
      </c>
      <c r="L771" s="66" t="str">
        <f t="shared" ref="L771:L834" si="77">PROPER(J771)</f>
        <v>Yes</v>
      </c>
      <c r="N771" s="14">
        <v>21.09</v>
      </c>
      <c r="O771" s="20" t="str">
        <f t="shared" si="73"/>
        <v>NORMAL WEIGHT</v>
      </c>
      <c r="Q771" s="15">
        <v>9.2200000000000006</v>
      </c>
      <c r="R771" s="20" t="str">
        <f t="shared" si="74"/>
        <v>DIABETES</v>
      </c>
      <c r="T771" s="14">
        <v>1970</v>
      </c>
      <c r="U771" s="15" t="s">
        <v>35</v>
      </c>
      <c r="V771" s="15">
        <v>20</v>
      </c>
      <c r="W771" s="35" t="str">
        <f t="shared" si="75"/>
        <v>20-Aug-1970</v>
      </c>
      <c r="X771" s="28"/>
      <c r="Y771" s="44">
        <f t="shared" ref="Y771:Y834" si="78">DATEDIF(W771,$AD$2,"y")</f>
        <v>52</v>
      </c>
      <c r="AA771" s="45">
        <v>6407.05</v>
      </c>
      <c r="AB771" s="15" t="s">
        <v>13</v>
      </c>
      <c r="AC771" s="75" t="s">
        <v>11</v>
      </c>
    </row>
    <row r="772" spans="1:29" ht="15.6" x14ac:dyDescent="0.3">
      <c r="A772" s="1" t="s">
        <v>3155</v>
      </c>
      <c r="C772" s="46" t="s">
        <v>4724</v>
      </c>
      <c r="D772" s="46" t="s">
        <v>4725</v>
      </c>
      <c r="E772" s="46" t="s">
        <v>6067</v>
      </c>
      <c r="G772" s="14">
        <v>1</v>
      </c>
      <c r="I772" s="14" t="s">
        <v>2380</v>
      </c>
      <c r="J772" s="15" t="s">
        <v>2380</v>
      </c>
      <c r="K772" s="66" t="str">
        <f t="shared" si="76"/>
        <v>No</v>
      </c>
      <c r="L772" s="66" t="str">
        <f t="shared" si="77"/>
        <v>No</v>
      </c>
      <c r="N772" s="14">
        <v>52.41</v>
      </c>
      <c r="O772" s="20" t="str">
        <f t="shared" si="73"/>
        <v>OBESITY</v>
      </c>
      <c r="Q772" s="15">
        <v>5.99</v>
      </c>
      <c r="R772" s="20" t="str">
        <f t="shared" si="74"/>
        <v>PREDIABETES</v>
      </c>
      <c r="T772" s="14">
        <v>1971</v>
      </c>
      <c r="U772" s="15" t="s">
        <v>35</v>
      </c>
      <c r="V772" s="15">
        <v>22</v>
      </c>
      <c r="W772" s="35" t="str">
        <f t="shared" si="75"/>
        <v>22-Aug-1971</v>
      </c>
      <c r="X772" s="28"/>
      <c r="Y772" s="44">
        <f t="shared" si="78"/>
        <v>51</v>
      </c>
      <c r="AA772" s="45">
        <v>6412.34</v>
      </c>
      <c r="AB772" s="15" t="s">
        <v>13</v>
      </c>
      <c r="AC772" s="75" t="s">
        <v>11</v>
      </c>
    </row>
    <row r="773" spans="1:29" ht="15.6" x14ac:dyDescent="0.3">
      <c r="A773" s="1" t="s">
        <v>3156</v>
      </c>
      <c r="C773" s="46" t="s">
        <v>4724</v>
      </c>
      <c r="D773" s="46" t="s">
        <v>5017</v>
      </c>
      <c r="E773" s="46" t="s">
        <v>6068</v>
      </c>
      <c r="G773" s="14">
        <v>2</v>
      </c>
      <c r="I773" s="14" t="s">
        <v>2380</v>
      </c>
      <c r="J773" s="15" t="s">
        <v>2382</v>
      </c>
      <c r="K773" s="66" t="str">
        <f t="shared" si="76"/>
        <v>No</v>
      </c>
      <c r="L773" s="66" t="str">
        <f t="shared" si="77"/>
        <v>Yes</v>
      </c>
      <c r="N773" s="14">
        <v>41.47</v>
      </c>
      <c r="O773" s="20" t="str">
        <f t="shared" si="73"/>
        <v>OBESITY</v>
      </c>
      <c r="Q773" s="15">
        <v>5.86</v>
      </c>
      <c r="R773" s="20" t="str">
        <f t="shared" si="74"/>
        <v>PREDIABETES</v>
      </c>
      <c r="T773" s="14">
        <v>1987</v>
      </c>
      <c r="U773" s="15" t="s">
        <v>20</v>
      </c>
      <c r="V773" s="15">
        <v>4</v>
      </c>
      <c r="W773" s="35" t="str">
        <f t="shared" si="75"/>
        <v>4-Sep-1987</v>
      </c>
      <c r="X773" s="28"/>
      <c r="Y773" s="44">
        <f t="shared" si="78"/>
        <v>35</v>
      </c>
      <c r="AA773" s="45">
        <v>6414.18</v>
      </c>
      <c r="AB773" s="15" t="s">
        <v>42</v>
      </c>
      <c r="AC773" s="75" t="s">
        <v>11</v>
      </c>
    </row>
    <row r="774" spans="1:29" ht="15.6" x14ac:dyDescent="0.3">
      <c r="A774" s="1" t="s">
        <v>3157</v>
      </c>
      <c r="C774" s="46" t="s">
        <v>4724</v>
      </c>
      <c r="D774" s="46" t="s">
        <v>5036</v>
      </c>
      <c r="E774" s="46" t="s">
        <v>6069</v>
      </c>
      <c r="G774" s="14">
        <v>2</v>
      </c>
      <c r="I774" s="14" t="s">
        <v>2380</v>
      </c>
      <c r="J774" s="15" t="s">
        <v>2382</v>
      </c>
      <c r="K774" s="66" t="str">
        <f t="shared" si="76"/>
        <v>No</v>
      </c>
      <c r="L774" s="66" t="str">
        <f t="shared" si="77"/>
        <v>Yes</v>
      </c>
      <c r="N774" s="14">
        <v>33.1</v>
      </c>
      <c r="O774" s="20" t="str">
        <f t="shared" si="73"/>
        <v>OBESITY</v>
      </c>
      <c r="Q774" s="15">
        <v>5.19</v>
      </c>
      <c r="R774" s="20" t="str">
        <f t="shared" si="74"/>
        <v>NORMAL</v>
      </c>
      <c r="T774" s="14">
        <v>1976</v>
      </c>
      <c r="U774" s="15" t="s">
        <v>30</v>
      </c>
      <c r="V774" s="15">
        <v>30</v>
      </c>
      <c r="W774" s="35" t="str">
        <f t="shared" si="75"/>
        <v>30-Dec-1976</v>
      </c>
      <c r="X774" s="28"/>
      <c r="Y774" s="44">
        <f t="shared" si="78"/>
        <v>46</v>
      </c>
      <c r="AA774" s="45">
        <v>6417.28</v>
      </c>
      <c r="AB774" s="15" t="s">
        <v>13</v>
      </c>
      <c r="AC774" s="75" t="s">
        <v>11</v>
      </c>
    </row>
    <row r="775" spans="1:29" ht="15.6" x14ac:dyDescent="0.3">
      <c r="A775" s="1" t="s">
        <v>3158</v>
      </c>
      <c r="C775" s="46" t="s">
        <v>4724</v>
      </c>
      <c r="D775" s="46" t="s">
        <v>5147</v>
      </c>
      <c r="E775" s="46" t="s">
        <v>6070</v>
      </c>
      <c r="G775" s="14">
        <v>2</v>
      </c>
      <c r="I775" s="14" t="s">
        <v>2380</v>
      </c>
      <c r="J775" s="15" t="s">
        <v>2382</v>
      </c>
      <c r="K775" s="66" t="str">
        <f t="shared" si="76"/>
        <v>No</v>
      </c>
      <c r="L775" s="66" t="str">
        <f t="shared" si="77"/>
        <v>Yes</v>
      </c>
      <c r="N775" s="14">
        <v>30.8</v>
      </c>
      <c r="O775" s="20" t="str">
        <f t="shared" si="73"/>
        <v>OBESITY</v>
      </c>
      <c r="Q775" s="15">
        <v>4.37</v>
      </c>
      <c r="R775" s="20" t="str">
        <f t="shared" si="74"/>
        <v>NORMAL</v>
      </c>
      <c r="T775" s="14">
        <v>1975</v>
      </c>
      <c r="U775" s="15" t="s">
        <v>35</v>
      </c>
      <c r="V775" s="15">
        <v>5</v>
      </c>
      <c r="W775" s="35" t="str">
        <f t="shared" si="75"/>
        <v>5-Aug-1975</v>
      </c>
      <c r="X775" s="28"/>
      <c r="Y775" s="44">
        <f t="shared" si="78"/>
        <v>47</v>
      </c>
      <c r="AA775" s="45">
        <v>6423.48</v>
      </c>
      <c r="AB775" s="15" t="s">
        <v>13</v>
      </c>
      <c r="AC775" s="75" t="s">
        <v>11</v>
      </c>
    </row>
    <row r="776" spans="1:29" ht="15.6" x14ac:dyDescent="0.3">
      <c r="A776" s="1" t="s">
        <v>3159</v>
      </c>
      <c r="C776" s="46" t="s">
        <v>4724</v>
      </c>
      <c r="D776" s="46" t="s">
        <v>6072</v>
      </c>
      <c r="E776" s="46" t="s">
        <v>6071</v>
      </c>
      <c r="G776" s="14">
        <v>1</v>
      </c>
      <c r="I776" s="14" t="s">
        <v>2380</v>
      </c>
      <c r="J776" s="15" t="s">
        <v>2380</v>
      </c>
      <c r="K776" s="66" t="str">
        <f t="shared" si="76"/>
        <v>No</v>
      </c>
      <c r="L776" s="66" t="str">
        <f t="shared" si="77"/>
        <v>No</v>
      </c>
      <c r="N776" s="14">
        <v>42.06</v>
      </c>
      <c r="O776" s="20" t="str">
        <f t="shared" si="73"/>
        <v>OBESITY</v>
      </c>
      <c r="Q776" s="15">
        <v>5.32</v>
      </c>
      <c r="R776" s="20" t="str">
        <f t="shared" si="74"/>
        <v>NORMAL</v>
      </c>
      <c r="T776" s="14">
        <v>1985</v>
      </c>
      <c r="U776" s="15" t="s">
        <v>10</v>
      </c>
      <c r="V776" s="15">
        <v>22</v>
      </c>
      <c r="W776" s="35" t="str">
        <f t="shared" si="75"/>
        <v>22-Jul-1985</v>
      </c>
      <c r="X776" s="28"/>
      <c r="Y776" s="44">
        <f t="shared" si="78"/>
        <v>37</v>
      </c>
      <c r="AA776" s="45">
        <v>6435.62</v>
      </c>
      <c r="AB776" s="15" t="s">
        <v>13</v>
      </c>
      <c r="AC776" s="75" t="s">
        <v>12</v>
      </c>
    </row>
    <row r="777" spans="1:29" ht="15.6" x14ac:dyDescent="0.3">
      <c r="A777" s="1" t="s">
        <v>3160</v>
      </c>
      <c r="C777" s="46" t="s">
        <v>5596</v>
      </c>
      <c r="D777" s="46" t="s">
        <v>6074</v>
      </c>
      <c r="E777" s="46" t="s">
        <v>6073</v>
      </c>
      <c r="G777" s="14">
        <v>1</v>
      </c>
      <c r="I777" s="14" t="s">
        <v>2380</v>
      </c>
      <c r="J777" s="15" t="s">
        <v>2380</v>
      </c>
      <c r="K777" s="66" t="str">
        <f t="shared" si="76"/>
        <v>No</v>
      </c>
      <c r="L777" s="66" t="str">
        <f t="shared" si="77"/>
        <v>No</v>
      </c>
      <c r="N777" s="14">
        <v>39.270000000000003</v>
      </c>
      <c r="O777" s="20" t="str">
        <f t="shared" si="73"/>
        <v>OBESITY</v>
      </c>
      <c r="Q777" s="15">
        <v>5.64</v>
      </c>
      <c r="R777" s="20" t="str">
        <f t="shared" si="74"/>
        <v>NORMAL</v>
      </c>
      <c r="T777" s="14">
        <v>1984</v>
      </c>
      <c r="U777" s="15" t="s">
        <v>35</v>
      </c>
      <c r="V777" s="15">
        <v>26</v>
      </c>
      <c r="W777" s="35" t="str">
        <f t="shared" si="75"/>
        <v>26-Aug-1984</v>
      </c>
      <c r="X777" s="28"/>
      <c r="Y777" s="44">
        <f t="shared" si="78"/>
        <v>38</v>
      </c>
      <c r="AA777" s="45">
        <v>6455.86</v>
      </c>
      <c r="AB777" s="15" t="s">
        <v>23</v>
      </c>
      <c r="AC777" s="75" t="s">
        <v>12</v>
      </c>
    </row>
    <row r="778" spans="1:29" ht="15.6" x14ac:dyDescent="0.3">
      <c r="A778" s="1" t="s">
        <v>3161</v>
      </c>
      <c r="C778" s="46" t="s">
        <v>5596</v>
      </c>
      <c r="D778" s="46" t="s">
        <v>6075</v>
      </c>
      <c r="E778" s="46" t="s">
        <v>4855</v>
      </c>
      <c r="G778" s="14">
        <v>1</v>
      </c>
      <c r="I778" s="14" t="s">
        <v>2380</v>
      </c>
      <c r="J778" s="15" t="s">
        <v>2382</v>
      </c>
      <c r="K778" s="66" t="str">
        <f t="shared" si="76"/>
        <v>No</v>
      </c>
      <c r="L778" s="66" t="str">
        <f t="shared" si="77"/>
        <v>Yes</v>
      </c>
      <c r="N778" s="14">
        <v>30.71</v>
      </c>
      <c r="O778" s="20" t="str">
        <f t="shared" si="73"/>
        <v>OBESITY</v>
      </c>
      <c r="Q778" s="15">
        <v>5.59</v>
      </c>
      <c r="R778" s="20" t="str">
        <f t="shared" si="74"/>
        <v>NORMAL</v>
      </c>
      <c r="T778" s="14">
        <v>1984</v>
      </c>
      <c r="U778" s="15" t="s">
        <v>15</v>
      </c>
      <c r="V778" s="15">
        <v>1</v>
      </c>
      <c r="W778" s="35" t="str">
        <f t="shared" si="75"/>
        <v>1-Nov-1984</v>
      </c>
      <c r="X778" s="28"/>
      <c r="Y778" s="44">
        <f t="shared" si="78"/>
        <v>38</v>
      </c>
      <c r="AA778" s="45">
        <v>6457.84</v>
      </c>
      <c r="AB778" s="15" t="s">
        <v>23</v>
      </c>
      <c r="AC778" s="75" t="s">
        <v>11</v>
      </c>
    </row>
    <row r="779" spans="1:29" ht="15.6" x14ac:dyDescent="0.3">
      <c r="A779" s="1" t="s">
        <v>3162</v>
      </c>
      <c r="C779" s="46" t="s">
        <v>4721</v>
      </c>
      <c r="D779" s="46" t="s">
        <v>6077</v>
      </c>
      <c r="E779" s="46" t="s">
        <v>6076</v>
      </c>
      <c r="G779" s="50">
        <v>0</v>
      </c>
      <c r="I779" s="14" t="s">
        <v>2380</v>
      </c>
      <c r="J779" s="15" t="s">
        <v>2380</v>
      </c>
      <c r="K779" s="66" t="str">
        <f t="shared" si="76"/>
        <v>No</v>
      </c>
      <c r="L779" s="66" t="str">
        <f t="shared" si="77"/>
        <v>No</v>
      </c>
      <c r="N779" s="14">
        <v>47.19</v>
      </c>
      <c r="O779" s="20" t="str">
        <f t="shared" si="73"/>
        <v>OBESITY</v>
      </c>
      <c r="Q779" s="15">
        <v>5.29</v>
      </c>
      <c r="R779" s="20" t="str">
        <f t="shared" si="74"/>
        <v>NORMAL</v>
      </c>
      <c r="T779" s="14">
        <v>1981</v>
      </c>
      <c r="U779" s="15" t="s">
        <v>10</v>
      </c>
      <c r="V779" s="15">
        <v>27</v>
      </c>
      <c r="W779" s="35" t="str">
        <f t="shared" si="75"/>
        <v>27-Jul-1981</v>
      </c>
      <c r="X779" s="28"/>
      <c r="Y779" s="44">
        <f t="shared" si="78"/>
        <v>41</v>
      </c>
      <c r="AA779" s="45">
        <v>6473.15</v>
      </c>
      <c r="AB779" s="15" t="s">
        <v>13</v>
      </c>
      <c r="AC779" s="75" t="s">
        <v>11</v>
      </c>
    </row>
    <row r="780" spans="1:29" ht="15.6" x14ac:dyDescent="0.3">
      <c r="A780" s="1" t="s">
        <v>3163</v>
      </c>
      <c r="C780" s="46" t="s">
        <v>4724</v>
      </c>
      <c r="D780" s="46" t="s">
        <v>5112</v>
      </c>
      <c r="E780" s="46" t="s">
        <v>6078</v>
      </c>
      <c r="G780" s="50">
        <v>0</v>
      </c>
      <c r="I780" s="14" t="s">
        <v>2380</v>
      </c>
      <c r="J780" s="15" t="s">
        <v>2380</v>
      </c>
      <c r="K780" s="66" t="str">
        <f t="shared" si="76"/>
        <v>No</v>
      </c>
      <c r="L780" s="66" t="str">
        <f t="shared" si="77"/>
        <v>No</v>
      </c>
      <c r="N780" s="14">
        <v>30.02</v>
      </c>
      <c r="O780" s="20" t="str">
        <f t="shared" si="73"/>
        <v>OBESITY</v>
      </c>
      <c r="Q780" s="15">
        <v>6.65</v>
      </c>
      <c r="R780" s="20" t="str">
        <f t="shared" si="74"/>
        <v>DIABETES</v>
      </c>
      <c r="T780" s="14">
        <v>1980</v>
      </c>
      <c r="U780" s="15" t="s">
        <v>18</v>
      </c>
      <c r="V780" s="15">
        <v>8</v>
      </c>
      <c r="W780" s="35" t="str">
        <f t="shared" si="75"/>
        <v>8-Jun-1980</v>
      </c>
      <c r="X780" s="28"/>
      <c r="Y780" s="44">
        <f t="shared" si="78"/>
        <v>43</v>
      </c>
      <c r="AA780" s="45">
        <v>6474.01</v>
      </c>
      <c r="AB780" s="15" t="s">
        <v>42</v>
      </c>
      <c r="AC780" s="75" t="s">
        <v>11</v>
      </c>
    </row>
    <row r="781" spans="1:29" ht="15.6" x14ac:dyDescent="0.3">
      <c r="A781" s="1" t="s">
        <v>3164</v>
      </c>
      <c r="C781" s="46" t="s">
        <v>4721</v>
      </c>
      <c r="D781" s="46" t="s">
        <v>5495</v>
      </c>
      <c r="E781" s="46" t="s">
        <v>6079</v>
      </c>
      <c r="G781" s="50">
        <v>0</v>
      </c>
      <c r="I781" s="14" t="s">
        <v>2380</v>
      </c>
      <c r="J781" s="15" t="s">
        <v>2382</v>
      </c>
      <c r="K781" s="66" t="str">
        <f t="shared" si="76"/>
        <v>No</v>
      </c>
      <c r="L781" s="66" t="str">
        <f t="shared" si="77"/>
        <v>Yes</v>
      </c>
      <c r="N781" s="14">
        <v>37.909999999999997</v>
      </c>
      <c r="O781" s="20" t="str">
        <f t="shared" si="73"/>
        <v>OBESITY</v>
      </c>
      <c r="Q781" s="15">
        <v>5.68</v>
      </c>
      <c r="R781" s="20" t="str">
        <f t="shared" si="74"/>
        <v>NORMAL</v>
      </c>
      <c r="T781" s="14">
        <v>1970</v>
      </c>
      <c r="U781" s="15" t="s">
        <v>30</v>
      </c>
      <c r="V781" s="15">
        <v>1</v>
      </c>
      <c r="W781" s="35" t="str">
        <f t="shared" si="75"/>
        <v>1-Dec-1970</v>
      </c>
      <c r="X781" s="28"/>
      <c r="Y781" s="44">
        <f t="shared" si="78"/>
        <v>52</v>
      </c>
      <c r="AA781" s="45">
        <v>6481.67</v>
      </c>
      <c r="AB781" s="15" t="s">
        <v>13</v>
      </c>
      <c r="AC781" s="75" t="s">
        <v>11</v>
      </c>
    </row>
    <row r="782" spans="1:29" ht="15.6" x14ac:dyDescent="0.3">
      <c r="A782" s="1" t="s">
        <v>3165</v>
      </c>
      <c r="C782" s="46" t="s">
        <v>4724</v>
      </c>
      <c r="D782" s="46" t="s">
        <v>6081</v>
      </c>
      <c r="E782" s="46" t="s">
        <v>6080</v>
      </c>
      <c r="G782" s="50">
        <v>0</v>
      </c>
      <c r="I782" s="14" t="s">
        <v>2380</v>
      </c>
      <c r="J782" s="15" t="s">
        <v>2380</v>
      </c>
      <c r="K782" s="66" t="str">
        <f t="shared" si="76"/>
        <v>No</v>
      </c>
      <c r="L782" s="66" t="str">
        <f t="shared" si="77"/>
        <v>No</v>
      </c>
      <c r="N782" s="14">
        <v>54.61</v>
      </c>
      <c r="O782" s="20" t="str">
        <f t="shared" si="73"/>
        <v>OBESITY</v>
      </c>
      <c r="Q782" s="15">
        <v>4.49</v>
      </c>
      <c r="R782" s="20" t="str">
        <f t="shared" si="74"/>
        <v>NORMAL</v>
      </c>
      <c r="T782" s="14">
        <v>1982</v>
      </c>
      <c r="U782" s="15" t="s">
        <v>37</v>
      </c>
      <c r="V782" s="15">
        <v>9</v>
      </c>
      <c r="W782" s="35" t="str">
        <f t="shared" si="75"/>
        <v>9-Oct-1982</v>
      </c>
      <c r="X782" s="28"/>
      <c r="Y782" s="44">
        <f t="shared" si="78"/>
        <v>40</v>
      </c>
      <c r="AA782" s="45">
        <v>6496.89</v>
      </c>
      <c r="AB782" s="15" t="s">
        <v>42</v>
      </c>
      <c r="AC782" s="75" t="s">
        <v>11</v>
      </c>
    </row>
    <row r="783" spans="1:29" ht="15.6" x14ac:dyDescent="0.3">
      <c r="A783" s="1" t="s">
        <v>3166</v>
      </c>
      <c r="C783" s="46" t="s">
        <v>4721</v>
      </c>
      <c r="D783" s="46" t="s">
        <v>6082</v>
      </c>
      <c r="E783" s="46" t="s">
        <v>5894</v>
      </c>
      <c r="G783" s="50">
        <v>0</v>
      </c>
      <c r="I783" s="14" t="s">
        <v>2380</v>
      </c>
      <c r="J783" s="15" t="s">
        <v>2380</v>
      </c>
      <c r="K783" s="66" t="str">
        <f t="shared" si="76"/>
        <v>No</v>
      </c>
      <c r="L783" s="66" t="str">
        <f t="shared" si="77"/>
        <v>No</v>
      </c>
      <c r="N783" s="14">
        <v>36.005000000000003</v>
      </c>
      <c r="O783" s="20" t="str">
        <f t="shared" si="73"/>
        <v>OBESITY</v>
      </c>
      <c r="Q783" s="15">
        <v>6.9</v>
      </c>
      <c r="R783" s="20" t="str">
        <f t="shared" si="74"/>
        <v>DIABETES</v>
      </c>
      <c r="T783" s="14">
        <v>1982</v>
      </c>
      <c r="U783" s="15" t="s">
        <v>35</v>
      </c>
      <c r="V783" s="15">
        <v>28</v>
      </c>
      <c r="W783" s="35" t="str">
        <f t="shared" si="75"/>
        <v>28-Aug-1982</v>
      </c>
      <c r="X783" s="28"/>
      <c r="Y783" s="44">
        <f t="shared" si="78"/>
        <v>40</v>
      </c>
      <c r="AA783" s="45">
        <v>6500.24</v>
      </c>
      <c r="AB783" s="15" t="s">
        <v>13</v>
      </c>
      <c r="AC783" s="75" t="s">
        <v>11</v>
      </c>
    </row>
    <row r="784" spans="1:29" ht="15.6" x14ac:dyDescent="0.3">
      <c r="A784" s="1" t="s">
        <v>3167</v>
      </c>
      <c r="C784" s="46" t="s">
        <v>4721</v>
      </c>
      <c r="D784" s="46" t="s">
        <v>6084</v>
      </c>
      <c r="E784" s="46" t="s">
        <v>6083</v>
      </c>
      <c r="G784" s="50">
        <v>0</v>
      </c>
      <c r="I784" s="14" t="s">
        <v>2380</v>
      </c>
      <c r="J784" s="15" t="s">
        <v>2380</v>
      </c>
      <c r="K784" s="66" t="str">
        <f t="shared" si="76"/>
        <v>No</v>
      </c>
      <c r="L784" s="66" t="str">
        <f t="shared" si="77"/>
        <v>No</v>
      </c>
      <c r="N784" s="14">
        <v>28.7</v>
      </c>
      <c r="O784" s="20" t="str">
        <f t="shared" si="73"/>
        <v>OVERWEIGHT</v>
      </c>
      <c r="Q784" s="15">
        <v>11.52</v>
      </c>
      <c r="R784" s="20" t="str">
        <f t="shared" si="74"/>
        <v>DIABETES</v>
      </c>
      <c r="T784" s="14">
        <v>1994</v>
      </c>
      <c r="U784" s="15" t="s">
        <v>10</v>
      </c>
      <c r="V784" s="15">
        <v>7</v>
      </c>
      <c r="W784" s="35" t="str">
        <f t="shared" si="75"/>
        <v>7-Jul-1994</v>
      </c>
      <c r="X784" s="28"/>
      <c r="Y784" s="44">
        <f t="shared" si="78"/>
        <v>28</v>
      </c>
      <c r="AA784" s="45">
        <v>6512.24</v>
      </c>
      <c r="AB784" s="15" t="s">
        <v>300</v>
      </c>
      <c r="AC784" s="75" t="s">
        <v>11</v>
      </c>
    </row>
    <row r="785" spans="1:29" ht="15.6" x14ac:dyDescent="0.3">
      <c r="A785" s="1" t="s">
        <v>3168</v>
      </c>
      <c r="C785" s="46" t="s">
        <v>4721</v>
      </c>
      <c r="D785" s="46" t="s">
        <v>6086</v>
      </c>
      <c r="E785" s="46" t="s">
        <v>6085</v>
      </c>
      <c r="G785" s="50">
        <v>0</v>
      </c>
      <c r="I785" s="14" t="s">
        <v>2380</v>
      </c>
      <c r="J785" s="15" t="s">
        <v>2380</v>
      </c>
      <c r="K785" s="66" t="str">
        <f t="shared" si="76"/>
        <v>No</v>
      </c>
      <c r="L785" s="66" t="str">
        <f t="shared" si="77"/>
        <v>No</v>
      </c>
      <c r="N785" s="14">
        <v>34.295000000000002</v>
      </c>
      <c r="O785" s="20" t="str">
        <f t="shared" si="73"/>
        <v>OBESITY</v>
      </c>
      <c r="Q785" s="15">
        <v>11.24</v>
      </c>
      <c r="R785" s="20" t="str">
        <f t="shared" si="74"/>
        <v>DIABETES</v>
      </c>
      <c r="T785" s="14">
        <v>1976</v>
      </c>
      <c r="U785" s="15" t="s">
        <v>37</v>
      </c>
      <c r="V785" s="15">
        <v>23</v>
      </c>
      <c r="W785" s="35" t="str">
        <f t="shared" si="75"/>
        <v>23-Oct-1976</v>
      </c>
      <c r="X785" s="28"/>
      <c r="Y785" s="44">
        <f t="shared" si="78"/>
        <v>46</v>
      </c>
      <c r="AA785" s="45">
        <v>6529.21</v>
      </c>
      <c r="AB785" s="15" t="s">
        <v>13</v>
      </c>
      <c r="AC785" s="75" t="s">
        <v>11</v>
      </c>
    </row>
    <row r="786" spans="1:29" ht="15.6" x14ac:dyDescent="0.3">
      <c r="A786" s="1" t="s">
        <v>3169</v>
      </c>
      <c r="C786" s="46" t="s">
        <v>4721</v>
      </c>
      <c r="D786" s="46" t="s">
        <v>6088</v>
      </c>
      <c r="E786" s="46" t="s">
        <v>6087</v>
      </c>
      <c r="G786" s="50">
        <v>0</v>
      </c>
      <c r="I786" s="14" t="s">
        <v>2380</v>
      </c>
      <c r="J786" s="15" t="s">
        <v>2380</v>
      </c>
      <c r="K786" s="66" t="str">
        <f t="shared" si="76"/>
        <v>No</v>
      </c>
      <c r="L786" s="66" t="str">
        <f t="shared" si="77"/>
        <v>No</v>
      </c>
      <c r="N786" s="14">
        <v>27.55</v>
      </c>
      <c r="O786" s="20" t="str">
        <f t="shared" si="73"/>
        <v>OVERWEIGHT</v>
      </c>
      <c r="Q786" s="15">
        <v>10.98</v>
      </c>
      <c r="R786" s="20" t="str">
        <f t="shared" si="74"/>
        <v>DIABETES</v>
      </c>
      <c r="T786" s="14">
        <v>1982</v>
      </c>
      <c r="U786" s="15" t="s">
        <v>35</v>
      </c>
      <c r="V786" s="15">
        <v>12</v>
      </c>
      <c r="W786" s="35" t="str">
        <f t="shared" si="75"/>
        <v>12-Aug-1982</v>
      </c>
      <c r="X786" s="28"/>
      <c r="Y786" s="44">
        <f t="shared" si="78"/>
        <v>40</v>
      </c>
      <c r="AA786" s="45">
        <v>6532.04</v>
      </c>
      <c r="AB786" s="15" t="s">
        <v>13</v>
      </c>
      <c r="AC786" s="75" t="s">
        <v>11</v>
      </c>
    </row>
    <row r="787" spans="1:29" ht="15.6" x14ac:dyDescent="0.3">
      <c r="A787" s="1" t="s">
        <v>3170</v>
      </c>
      <c r="C787" s="46" t="s">
        <v>4721</v>
      </c>
      <c r="D787" s="46" t="s">
        <v>6090</v>
      </c>
      <c r="E787" s="46" t="s">
        <v>6089</v>
      </c>
      <c r="G787" s="50">
        <v>0</v>
      </c>
      <c r="I787" s="14" t="s">
        <v>2380</v>
      </c>
      <c r="J787" s="15" t="s">
        <v>2380</v>
      </c>
      <c r="K787" s="66" t="str">
        <f t="shared" si="76"/>
        <v>No</v>
      </c>
      <c r="L787" s="66" t="str">
        <f t="shared" si="77"/>
        <v>No</v>
      </c>
      <c r="N787" s="14">
        <v>40.700000000000003</v>
      </c>
      <c r="O787" s="20" t="str">
        <f t="shared" si="73"/>
        <v>OBESITY</v>
      </c>
      <c r="Q787" s="15">
        <v>5.42</v>
      </c>
      <c r="R787" s="20" t="str">
        <f t="shared" si="74"/>
        <v>NORMAL</v>
      </c>
      <c r="T787" s="14">
        <v>1982</v>
      </c>
      <c r="U787" s="15" t="s">
        <v>37</v>
      </c>
      <c r="V787" s="15">
        <v>2</v>
      </c>
      <c r="W787" s="35" t="str">
        <f t="shared" si="75"/>
        <v>2-Oct-1982</v>
      </c>
      <c r="X787" s="28"/>
      <c r="Y787" s="44">
        <f t="shared" si="78"/>
        <v>40</v>
      </c>
      <c r="AA787" s="45">
        <v>6536.68</v>
      </c>
      <c r="AB787" s="15" t="s">
        <v>23</v>
      </c>
      <c r="AC787" s="75" t="s">
        <v>11</v>
      </c>
    </row>
    <row r="788" spans="1:29" ht="15.6" x14ac:dyDescent="0.3">
      <c r="A788" s="1" t="s">
        <v>3171</v>
      </c>
      <c r="C788" s="46" t="s">
        <v>4721</v>
      </c>
      <c r="D788" s="46" t="s">
        <v>6092</v>
      </c>
      <c r="E788" s="46" t="s">
        <v>6091</v>
      </c>
      <c r="G788" s="50">
        <v>0</v>
      </c>
      <c r="I788" s="14" t="s">
        <v>2380</v>
      </c>
      <c r="J788" s="15" t="s">
        <v>2380</v>
      </c>
      <c r="K788" s="66" t="str">
        <f t="shared" si="76"/>
        <v>No</v>
      </c>
      <c r="L788" s="66" t="str">
        <f t="shared" si="77"/>
        <v>No</v>
      </c>
      <c r="N788" s="14">
        <v>18.335000000000001</v>
      </c>
      <c r="O788" s="20" t="str">
        <f t="shared" si="73"/>
        <v>UNDERWEIGHT</v>
      </c>
      <c r="Q788" s="15">
        <v>10.97</v>
      </c>
      <c r="R788" s="20" t="str">
        <f t="shared" si="74"/>
        <v>DIABETES</v>
      </c>
      <c r="T788" s="14">
        <v>1969</v>
      </c>
      <c r="U788" s="15" t="s">
        <v>30</v>
      </c>
      <c r="V788" s="15">
        <v>3</v>
      </c>
      <c r="W788" s="35" t="str">
        <f t="shared" si="75"/>
        <v>3-Dec-1969</v>
      </c>
      <c r="X788" s="28"/>
      <c r="Y788" s="44">
        <f t="shared" si="78"/>
        <v>53</v>
      </c>
      <c r="AA788" s="45">
        <v>6546.16</v>
      </c>
      <c r="AB788" s="15" t="s">
        <v>13</v>
      </c>
      <c r="AC788" s="75" t="s">
        <v>11</v>
      </c>
    </row>
    <row r="789" spans="1:29" ht="15.6" x14ac:dyDescent="0.3">
      <c r="A789" s="1" t="s">
        <v>3172</v>
      </c>
      <c r="C789" s="46" t="s">
        <v>4724</v>
      </c>
      <c r="D789" s="46" t="s">
        <v>6093</v>
      </c>
      <c r="E789" s="46" t="s">
        <v>4799</v>
      </c>
      <c r="G789" s="14">
        <v>2</v>
      </c>
      <c r="I789" s="14" t="s">
        <v>2380</v>
      </c>
      <c r="J789" s="15" t="s">
        <v>2382</v>
      </c>
      <c r="K789" s="66" t="str">
        <f t="shared" si="76"/>
        <v>No</v>
      </c>
      <c r="L789" s="66" t="str">
        <f t="shared" si="77"/>
        <v>Yes</v>
      </c>
      <c r="N789" s="14">
        <v>33.914999999999999</v>
      </c>
      <c r="O789" s="20" t="str">
        <f t="shared" si="73"/>
        <v>OBESITY</v>
      </c>
      <c r="Q789" s="15">
        <v>9.56</v>
      </c>
      <c r="R789" s="20" t="str">
        <f t="shared" si="74"/>
        <v>DIABETES</v>
      </c>
      <c r="T789" s="14">
        <v>1986</v>
      </c>
      <c r="U789" s="15" t="s">
        <v>30</v>
      </c>
      <c r="V789" s="15">
        <v>18</v>
      </c>
      <c r="W789" s="35" t="str">
        <f t="shared" si="75"/>
        <v>18-Dec-1986</v>
      </c>
      <c r="X789" s="28"/>
      <c r="Y789" s="44">
        <f t="shared" si="78"/>
        <v>36</v>
      </c>
      <c r="AA789" s="45">
        <v>6548.2</v>
      </c>
      <c r="AB789" s="15" t="s">
        <v>23</v>
      </c>
      <c r="AC789" s="75" t="s">
        <v>11</v>
      </c>
    </row>
    <row r="790" spans="1:29" ht="15.6" x14ac:dyDescent="0.3">
      <c r="A790" s="1" t="s">
        <v>3173</v>
      </c>
      <c r="C790" s="46" t="s">
        <v>4724</v>
      </c>
      <c r="D790" s="46" t="s">
        <v>6095</v>
      </c>
      <c r="E790" s="46" t="s">
        <v>6094</v>
      </c>
      <c r="G790" s="14">
        <v>2</v>
      </c>
      <c r="I790" s="14" t="s">
        <v>2380</v>
      </c>
      <c r="J790" s="15" t="s">
        <v>2382</v>
      </c>
      <c r="K790" s="66" t="str">
        <f t="shared" si="76"/>
        <v>No</v>
      </c>
      <c r="L790" s="66" t="str">
        <f t="shared" si="77"/>
        <v>Yes</v>
      </c>
      <c r="N790" s="14">
        <v>33.534999999999997</v>
      </c>
      <c r="O790" s="20" t="str">
        <f t="shared" si="73"/>
        <v>OBESITY</v>
      </c>
      <c r="Q790" s="15">
        <v>9.4</v>
      </c>
      <c r="R790" s="20" t="str">
        <f t="shared" si="74"/>
        <v>DIABETES</v>
      </c>
      <c r="T790" s="14">
        <v>1989</v>
      </c>
      <c r="U790" s="15" t="s">
        <v>35</v>
      </c>
      <c r="V790" s="15">
        <v>6</v>
      </c>
      <c r="W790" s="35" t="str">
        <f t="shared" si="75"/>
        <v>6-Aug-1989</v>
      </c>
      <c r="X790" s="28"/>
      <c r="Y790" s="44">
        <f t="shared" si="78"/>
        <v>33</v>
      </c>
      <c r="AA790" s="45">
        <v>6551.75</v>
      </c>
      <c r="AB790" s="15" t="s">
        <v>247</v>
      </c>
      <c r="AC790" s="75" t="s">
        <v>11</v>
      </c>
    </row>
    <row r="791" spans="1:29" ht="15.6" x14ac:dyDescent="0.3">
      <c r="A791" s="1" t="s">
        <v>3174</v>
      </c>
      <c r="C791" s="46" t="s">
        <v>4724</v>
      </c>
      <c r="D791" s="46" t="s">
        <v>6097</v>
      </c>
      <c r="E791" s="46" t="s">
        <v>6096</v>
      </c>
      <c r="G791" s="14">
        <v>2</v>
      </c>
      <c r="I791" s="14" t="s">
        <v>2380</v>
      </c>
      <c r="J791" s="15" t="s">
        <v>2382</v>
      </c>
      <c r="K791" s="66" t="str">
        <f t="shared" si="76"/>
        <v>No</v>
      </c>
      <c r="L791" s="66" t="str">
        <f t="shared" si="77"/>
        <v>Yes</v>
      </c>
      <c r="N791" s="14">
        <v>23.655000000000001</v>
      </c>
      <c r="O791" s="20" t="str">
        <f t="shared" si="73"/>
        <v>NORMAL WEIGHT</v>
      </c>
      <c r="Q791" s="15">
        <v>8.48</v>
      </c>
      <c r="R791" s="20" t="str">
        <f t="shared" si="74"/>
        <v>DIABETES</v>
      </c>
      <c r="T791" s="14">
        <v>1968</v>
      </c>
      <c r="U791" s="15" t="s">
        <v>30</v>
      </c>
      <c r="V791" s="15">
        <v>11</v>
      </c>
      <c r="W791" s="35" t="str">
        <f t="shared" si="75"/>
        <v>11-Dec-1968</v>
      </c>
      <c r="X791" s="28"/>
      <c r="Y791" s="44">
        <f t="shared" si="78"/>
        <v>54</v>
      </c>
      <c r="AA791" s="45">
        <v>6552.01</v>
      </c>
      <c r="AB791" s="15" t="s">
        <v>13</v>
      </c>
      <c r="AC791" s="75" t="s">
        <v>12</v>
      </c>
    </row>
    <row r="792" spans="1:29" ht="15.6" x14ac:dyDescent="0.3">
      <c r="A792" s="1" t="s">
        <v>3175</v>
      </c>
      <c r="C792" s="46" t="s">
        <v>4721</v>
      </c>
      <c r="D792" s="46" t="s">
        <v>4908</v>
      </c>
      <c r="E792" s="46" t="s">
        <v>6098</v>
      </c>
      <c r="G792" s="50">
        <v>0</v>
      </c>
      <c r="I792" s="14" t="s">
        <v>2380</v>
      </c>
      <c r="J792" s="15" t="s">
        <v>2380</v>
      </c>
      <c r="K792" s="66" t="str">
        <f t="shared" si="76"/>
        <v>No</v>
      </c>
      <c r="L792" s="66" t="str">
        <f t="shared" si="77"/>
        <v>No</v>
      </c>
      <c r="N792" s="14">
        <v>28</v>
      </c>
      <c r="O792" s="20" t="str">
        <f t="shared" si="73"/>
        <v>OVERWEIGHT</v>
      </c>
      <c r="Q792" s="15">
        <v>5.57</v>
      </c>
      <c r="R792" s="20" t="str">
        <f t="shared" si="74"/>
        <v>NORMAL</v>
      </c>
      <c r="T792" s="14">
        <v>1984</v>
      </c>
      <c r="U792" s="15" t="s">
        <v>20</v>
      </c>
      <c r="V792" s="15">
        <v>20</v>
      </c>
      <c r="W792" s="35" t="str">
        <f t="shared" si="75"/>
        <v>20-Sep-1984</v>
      </c>
      <c r="X792" s="28"/>
      <c r="Y792" s="44">
        <f t="shared" si="78"/>
        <v>38</v>
      </c>
      <c r="AA792" s="45">
        <v>6555.07</v>
      </c>
      <c r="AB792" s="15" t="s">
        <v>247</v>
      </c>
      <c r="AC792" s="75" t="s">
        <v>11</v>
      </c>
    </row>
    <row r="793" spans="1:29" ht="15.6" x14ac:dyDescent="0.3">
      <c r="A793" s="1" t="s">
        <v>3176</v>
      </c>
      <c r="C793" s="46" t="s">
        <v>4721</v>
      </c>
      <c r="D793" s="46" t="s">
        <v>6100</v>
      </c>
      <c r="E793" s="46" t="s">
        <v>6099</v>
      </c>
      <c r="G793" s="14">
        <v>1</v>
      </c>
      <c r="I793" s="14" t="s">
        <v>2380</v>
      </c>
      <c r="J793" s="15" t="s">
        <v>2382</v>
      </c>
      <c r="K793" s="66" t="str">
        <f t="shared" si="76"/>
        <v>No</v>
      </c>
      <c r="L793" s="66" t="str">
        <f t="shared" si="77"/>
        <v>Yes</v>
      </c>
      <c r="N793" s="14">
        <v>30.23</v>
      </c>
      <c r="O793" s="20" t="str">
        <f t="shared" si="73"/>
        <v>OBESITY</v>
      </c>
      <c r="Q793" s="15">
        <v>6.94</v>
      </c>
      <c r="R793" s="20" t="str">
        <f t="shared" si="74"/>
        <v>DIABETES</v>
      </c>
      <c r="T793" s="14">
        <v>1981</v>
      </c>
      <c r="U793" s="15" t="s">
        <v>10</v>
      </c>
      <c r="V793" s="15">
        <v>20</v>
      </c>
      <c r="W793" s="35" t="str">
        <f t="shared" si="75"/>
        <v>20-Jul-1981</v>
      </c>
      <c r="X793" s="28"/>
      <c r="Y793" s="44">
        <f t="shared" si="78"/>
        <v>41</v>
      </c>
      <c r="AA793" s="45">
        <v>6571.02</v>
      </c>
      <c r="AB793" s="15" t="s">
        <v>23</v>
      </c>
      <c r="AC793" s="75" t="s">
        <v>11</v>
      </c>
    </row>
    <row r="794" spans="1:29" ht="15.6" x14ac:dyDescent="0.3">
      <c r="A794" s="1" t="s">
        <v>3177</v>
      </c>
      <c r="C794" s="46" t="s">
        <v>5596</v>
      </c>
      <c r="D794" s="46" t="s">
        <v>6102</v>
      </c>
      <c r="E794" s="46" t="s">
        <v>6101</v>
      </c>
      <c r="G794" s="14">
        <v>1</v>
      </c>
      <c r="I794" s="14" t="s">
        <v>2380</v>
      </c>
      <c r="J794" s="15" t="s">
        <v>2380</v>
      </c>
      <c r="K794" s="66" t="str">
        <f t="shared" si="76"/>
        <v>No</v>
      </c>
      <c r="L794" s="66" t="str">
        <f t="shared" si="77"/>
        <v>No</v>
      </c>
      <c r="N794" s="14">
        <v>51.14</v>
      </c>
      <c r="O794" s="20" t="str">
        <f t="shared" si="73"/>
        <v>OBESITY</v>
      </c>
      <c r="Q794" s="15">
        <v>4.05</v>
      </c>
      <c r="R794" s="20" t="str">
        <f t="shared" si="74"/>
        <v>NORMAL</v>
      </c>
      <c r="T794" s="14">
        <v>1984</v>
      </c>
      <c r="U794" s="15" t="s">
        <v>37</v>
      </c>
      <c r="V794" s="15">
        <v>5</v>
      </c>
      <c r="W794" s="35" t="str">
        <f t="shared" si="75"/>
        <v>5-Oct-1984</v>
      </c>
      <c r="X794" s="28"/>
      <c r="Y794" s="44">
        <f t="shared" si="78"/>
        <v>38</v>
      </c>
      <c r="AA794" s="45">
        <v>6571.54</v>
      </c>
      <c r="AB794" s="15" t="s">
        <v>42</v>
      </c>
      <c r="AC794" s="75" t="s">
        <v>11</v>
      </c>
    </row>
    <row r="795" spans="1:29" ht="15.6" x14ac:dyDescent="0.3">
      <c r="A795" s="1" t="s">
        <v>3178</v>
      </c>
      <c r="C795" s="46" t="s">
        <v>4724</v>
      </c>
      <c r="D795" s="46" t="s">
        <v>6104</v>
      </c>
      <c r="E795" s="46" t="s">
        <v>6103</v>
      </c>
      <c r="G795" s="50">
        <v>0</v>
      </c>
      <c r="I795" s="14" t="s">
        <v>2380</v>
      </c>
      <c r="J795" s="15" t="s">
        <v>2380</v>
      </c>
      <c r="K795" s="66" t="str">
        <f t="shared" si="76"/>
        <v>No</v>
      </c>
      <c r="L795" s="66" t="str">
        <f t="shared" si="77"/>
        <v>No</v>
      </c>
      <c r="N795" s="14">
        <v>24.32</v>
      </c>
      <c r="O795" s="20" t="str">
        <f t="shared" si="73"/>
        <v>NORMAL WEIGHT</v>
      </c>
      <c r="Q795" s="15">
        <v>10.220000000000001</v>
      </c>
      <c r="R795" s="20" t="str">
        <f t="shared" si="74"/>
        <v>DIABETES</v>
      </c>
      <c r="T795" s="14">
        <v>1982</v>
      </c>
      <c r="U795" s="15" t="s">
        <v>15</v>
      </c>
      <c r="V795" s="15">
        <v>22</v>
      </c>
      <c r="W795" s="35" t="str">
        <f t="shared" si="75"/>
        <v>22-Nov-1982</v>
      </c>
      <c r="X795" s="28"/>
      <c r="Y795" s="44">
        <f t="shared" si="78"/>
        <v>40</v>
      </c>
      <c r="AA795" s="45">
        <v>6593.51</v>
      </c>
      <c r="AB795" s="15" t="s">
        <v>13</v>
      </c>
      <c r="AC795" s="75" t="s">
        <v>11</v>
      </c>
    </row>
    <row r="796" spans="1:29" ht="15.6" x14ac:dyDescent="0.3">
      <c r="A796" s="1" t="s">
        <v>3179</v>
      </c>
      <c r="C796" s="46" t="s">
        <v>4721</v>
      </c>
      <c r="D796" s="46" t="s">
        <v>5083</v>
      </c>
      <c r="E796" s="46" t="s">
        <v>6105</v>
      </c>
      <c r="G796" s="50">
        <v>0</v>
      </c>
      <c r="I796" s="14" t="s">
        <v>2380</v>
      </c>
      <c r="J796" s="15" t="s">
        <v>2380</v>
      </c>
      <c r="K796" s="66" t="str">
        <f t="shared" si="76"/>
        <v>No</v>
      </c>
      <c r="L796" s="66" t="str">
        <f t="shared" si="77"/>
        <v>No</v>
      </c>
      <c r="N796" s="14">
        <v>38.06</v>
      </c>
      <c r="O796" s="20" t="str">
        <f t="shared" si="73"/>
        <v>OBESITY</v>
      </c>
      <c r="Q796" s="15">
        <v>9.24</v>
      </c>
      <c r="R796" s="20" t="str">
        <f t="shared" si="74"/>
        <v>DIABETES</v>
      </c>
      <c r="T796" s="14">
        <v>1982</v>
      </c>
      <c r="U796" s="15" t="s">
        <v>30</v>
      </c>
      <c r="V796" s="15">
        <v>29</v>
      </c>
      <c r="W796" s="35" t="str">
        <f t="shared" si="75"/>
        <v>29-Dec-1982</v>
      </c>
      <c r="X796" s="28"/>
      <c r="Y796" s="44">
        <f t="shared" si="78"/>
        <v>40</v>
      </c>
      <c r="AA796" s="45">
        <v>6600.21</v>
      </c>
      <c r="AB796" s="15" t="s">
        <v>168</v>
      </c>
      <c r="AC796" s="75" t="s">
        <v>12</v>
      </c>
    </row>
    <row r="797" spans="1:29" ht="15.6" x14ac:dyDescent="0.3">
      <c r="A797" s="1" t="s">
        <v>3180</v>
      </c>
      <c r="C797" s="46" t="s">
        <v>5596</v>
      </c>
      <c r="D797" s="46" t="s">
        <v>6107</v>
      </c>
      <c r="E797" s="46" t="s">
        <v>6106</v>
      </c>
      <c r="G797" s="50">
        <v>0</v>
      </c>
      <c r="I797" s="14" t="s">
        <v>2380</v>
      </c>
      <c r="J797" s="15" t="s">
        <v>2380</v>
      </c>
      <c r="K797" s="66" t="str">
        <f t="shared" si="76"/>
        <v>No</v>
      </c>
      <c r="L797" s="66" t="str">
        <f t="shared" si="77"/>
        <v>No</v>
      </c>
      <c r="N797" s="14">
        <v>37.700000000000003</v>
      </c>
      <c r="O797" s="20" t="str">
        <f t="shared" si="73"/>
        <v>OBESITY</v>
      </c>
      <c r="Q797" s="15">
        <v>8.6</v>
      </c>
      <c r="R797" s="20" t="str">
        <f t="shared" si="74"/>
        <v>DIABETES</v>
      </c>
      <c r="T797" s="14">
        <v>1982</v>
      </c>
      <c r="U797" s="15" t="s">
        <v>15</v>
      </c>
      <c r="V797" s="15">
        <v>7</v>
      </c>
      <c r="W797" s="35" t="str">
        <f t="shared" si="75"/>
        <v>7-Nov-1982</v>
      </c>
      <c r="X797" s="28"/>
      <c r="Y797" s="44">
        <f t="shared" si="78"/>
        <v>40</v>
      </c>
      <c r="AA797" s="45">
        <v>6600.36</v>
      </c>
      <c r="AB797" s="15" t="s">
        <v>42</v>
      </c>
      <c r="AC797" s="75" t="s">
        <v>11</v>
      </c>
    </row>
    <row r="798" spans="1:29" ht="15.6" x14ac:dyDescent="0.3">
      <c r="A798" s="1" t="s">
        <v>3181</v>
      </c>
      <c r="C798" s="46" t="s">
        <v>4721</v>
      </c>
      <c r="D798" s="46" t="s">
        <v>6109</v>
      </c>
      <c r="E798" s="46" t="s">
        <v>6108</v>
      </c>
      <c r="G798" s="14">
        <v>2</v>
      </c>
      <c r="I798" s="14" t="s">
        <v>2380</v>
      </c>
      <c r="J798" s="15" t="s">
        <v>2382</v>
      </c>
      <c r="K798" s="66" t="str">
        <f t="shared" si="76"/>
        <v>No</v>
      </c>
      <c r="L798" s="66" t="str">
        <f t="shared" si="77"/>
        <v>Yes</v>
      </c>
      <c r="N798" s="14">
        <v>44</v>
      </c>
      <c r="O798" s="20" t="str">
        <f t="shared" si="73"/>
        <v>OBESITY</v>
      </c>
      <c r="Q798" s="15">
        <v>9.32</v>
      </c>
      <c r="R798" s="20" t="str">
        <f t="shared" si="74"/>
        <v>DIABETES</v>
      </c>
      <c r="T798" s="14">
        <v>1982</v>
      </c>
      <c r="U798" s="15" t="s">
        <v>35</v>
      </c>
      <c r="V798" s="15">
        <v>28</v>
      </c>
      <c r="W798" s="35" t="str">
        <f t="shared" si="75"/>
        <v>28-Aug-1982</v>
      </c>
      <c r="X798" s="28"/>
      <c r="Y798" s="44">
        <f t="shared" si="78"/>
        <v>40</v>
      </c>
      <c r="AA798" s="45">
        <v>6610.11</v>
      </c>
      <c r="AB798" s="15" t="s">
        <v>164</v>
      </c>
      <c r="AC798" s="75" t="s">
        <v>12</v>
      </c>
    </row>
    <row r="799" spans="1:29" ht="15.6" x14ac:dyDescent="0.3">
      <c r="A799" s="1" t="s">
        <v>3182</v>
      </c>
      <c r="C799" s="46" t="s">
        <v>5596</v>
      </c>
      <c r="D799" s="46" t="s">
        <v>6111</v>
      </c>
      <c r="E799" s="46" t="s">
        <v>6110</v>
      </c>
      <c r="G799" s="50">
        <v>0</v>
      </c>
      <c r="I799" s="14" t="s">
        <v>2380</v>
      </c>
      <c r="J799" s="15" t="s">
        <v>2382</v>
      </c>
      <c r="K799" s="66" t="str">
        <f t="shared" si="76"/>
        <v>No</v>
      </c>
      <c r="L799" s="66" t="str">
        <f t="shared" si="77"/>
        <v>Yes</v>
      </c>
      <c r="N799" s="14">
        <v>41.45</v>
      </c>
      <c r="O799" s="20" t="str">
        <f t="shared" si="73"/>
        <v>OBESITY</v>
      </c>
      <c r="Q799" s="15">
        <v>6.12</v>
      </c>
      <c r="R799" s="20" t="str">
        <f t="shared" si="74"/>
        <v>PREDIABETES</v>
      </c>
      <c r="T799" s="14">
        <v>1973</v>
      </c>
      <c r="U799" s="15" t="s">
        <v>35</v>
      </c>
      <c r="V799" s="15">
        <v>29</v>
      </c>
      <c r="W799" s="35" t="str">
        <f t="shared" si="75"/>
        <v>29-Aug-1973</v>
      </c>
      <c r="X799" s="28"/>
      <c r="Y799" s="44">
        <f t="shared" si="78"/>
        <v>49</v>
      </c>
      <c r="AA799" s="45">
        <v>6630.31</v>
      </c>
      <c r="AB799" s="15" t="s">
        <v>13</v>
      </c>
      <c r="AC799" s="75" t="s">
        <v>11</v>
      </c>
    </row>
    <row r="800" spans="1:29" ht="15.6" x14ac:dyDescent="0.3">
      <c r="A800" s="1" t="s">
        <v>3183</v>
      </c>
      <c r="C800" s="46" t="s">
        <v>4721</v>
      </c>
      <c r="D800" s="46" t="s">
        <v>6112</v>
      </c>
      <c r="E800" s="46" t="s">
        <v>5604</v>
      </c>
      <c r="G800" s="50">
        <v>0</v>
      </c>
      <c r="I800" s="14" t="s">
        <v>2380</v>
      </c>
      <c r="J800" s="15" t="s">
        <v>2382</v>
      </c>
      <c r="K800" s="66" t="str">
        <f t="shared" si="76"/>
        <v>No</v>
      </c>
      <c r="L800" s="66" t="str">
        <f t="shared" si="77"/>
        <v>Yes</v>
      </c>
      <c r="N800" s="14">
        <v>25.364999999999998</v>
      </c>
      <c r="O800" s="20" t="str">
        <f t="shared" si="73"/>
        <v>OVERWEIGHT</v>
      </c>
      <c r="Q800" s="15">
        <v>9.19</v>
      </c>
      <c r="R800" s="20" t="str">
        <f t="shared" si="74"/>
        <v>DIABETES</v>
      </c>
      <c r="T800" s="14">
        <v>2003</v>
      </c>
      <c r="U800" s="15" t="s">
        <v>20</v>
      </c>
      <c r="V800" s="15">
        <v>4</v>
      </c>
      <c r="W800" s="35" t="str">
        <f t="shared" si="75"/>
        <v>4-Sep-2003</v>
      </c>
      <c r="X800" s="28"/>
      <c r="Y800" s="44">
        <f t="shared" si="78"/>
        <v>19</v>
      </c>
      <c r="AA800" s="45">
        <v>6638.16</v>
      </c>
      <c r="AB800" s="15" t="s">
        <v>23</v>
      </c>
      <c r="AC800" s="75" t="s">
        <v>11</v>
      </c>
    </row>
    <row r="801" spans="1:29" ht="15.6" x14ac:dyDescent="0.3">
      <c r="A801" s="1" t="s">
        <v>3184</v>
      </c>
      <c r="C801" s="46" t="s">
        <v>4721</v>
      </c>
      <c r="D801" s="46" t="s">
        <v>5456</v>
      </c>
      <c r="E801" s="46" t="s">
        <v>6113</v>
      </c>
      <c r="G801" s="14">
        <v>1</v>
      </c>
      <c r="I801" s="14" t="s">
        <v>2380</v>
      </c>
      <c r="J801" s="15" t="s">
        <v>2382</v>
      </c>
      <c r="K801" s="66" t="str">
        <f t="shared" si="76"/>
        <v>No</v>
      </c>
      <c r="L801" s="66" t="str">
        <f t="shared" si="77"/>
        <v>Yes</v>
      </c>
      <c r="N801" s="14">
        <v>34.56</v>
      </c>
      <c r="O801" s="20" t="str">
        <f t="shared" si="73"/>
        <v>OBESITY</v>
      </c>
      <c r="Q801" s="15">
        <v>5.84</v>
      </c>
      <c r="R801" s="20" t="str">
        <f t="shared" si="74"/>
        <v>PREDIABETES</v>
      </c>
      <c r="T801" s="14">
        <v>1990</v>
      </c>
      <c r="U801" s="15" t="s">
        <v>18</v>
      </c>
      <c r="V801" s="15">
        <v>6</v>
      </c>
      <c r="W801" s="35" t="str">
        <f t="shared" si="75"/>
        <v>6-Jun-1990</v>
      </c>
      <c r="X801" s="28"/>
      <c r="Y801" s="44">
        <f t="shared" si="78"/>
        <v>33</v>
      </c>
      <c r="AA801" s="45">
        <v>6639.3</v>
      </c>
      <c r="AB801" s="15" t="s">
        <v>300</v>
      </c>
      <c r="AC801" s="75" t="s">
        <v>11</v>
      </c>
    </row>
    <row r="802" spans="1:29" ht="15.6" x14ac:dyDescent="0.3">
      <c r="A802" s="1" t="s">
        <v>3185</v>
      </c>
      <c r="C802" s="46" t="s">
        <v>4721</v>
      </c>
      <c r="D802" s="46" t="s">
        <v>6115</v>
      </c>
      <c r="E802" s="46" t="s">
        <v>6114</v>
      </c>
      <c r="G802" s="14">
        <v>2</v>
      </c>
      <c r="I802" s="14" t="s">
        <v>2380</v>
      </c>
      <c r="J802" s="15" t="s">
        <v>2382</v>
      </c>
      <c r="K802" s="66" t="str">
        <f t="shared" si="76"/>
        <v>No</v>
      </c>
      <c r="L802" s="66" t="str">
        <f t="shared" si="77"/>
        <v>Yes</v>
      </c>
      <c r="N802" s="14">
        <v>28.2</v>
      </c>
      <c r="O802" s="20" t="str">
        <f t="shared" si="73"/>
        <v>OVERWEIGHT</v>
      </c>
      <c r="Q802" s="15">
        <v>7.19</v>
      </c>
      <c r="R802" s="20" t="str">
        <f t="shared" si="74"/>
        <v>DIABETES</v>
      </c>
      <c r="T802" s="14">
        <v>1984</v>
      </c>
      <c r="U802" s="15" t="s">
        <v>30</v>
      </c>
      <c r="V802" s="15">
        <v>8</v>
      </c>
      <c r="W802" s="35" t="str">
        <f t="shared" si="75"/>
        <v>8-Dec-1984</v>
      </c>
      <c r="X802" s="28"/>
      <c r="Y802" s="44">
        <f t="shared" si="78"/>
        <v>38</v>
      </c>
      <c r="AA802" s="45">
        <v>6640.54</v>
      </c>
      <c r="AB802" s="15" t="s">
        <v>166</v>
      </c>
      <c r="AC802" s="75" t="s">
        <v>11</v>
      </c>
    </row>
    <row r="803" spans="1:29" ht="15.6" x14ac:dyDescent="0.3">
      <c r="A803" s="1" t="s">
        <v>3186</v>
      </c>
      <c r="C803" s="46" t="s">
        <v>5596</v>
      </c>
      <c r="D803" s="46" t="s">
        <v>6117</v>
      </c>
      <c r="E803" s="46" t="s">
        <v>6116</v>
      </c>
      <c r="G803" s="50">
        <v>0</v>
      </c>
      <c r="I803" s="14" t="s">
        <v>2380</v>
      </c>
      <c r="J803" s="15" t="s">
        <v>2380</v>
      </c>
      <c r="K803" s="66" t="str">
        <f t="shared" si="76"/>
        <v>No</v>
      </c>
      <c r="L803" s="66" t="str">
        <f t="shared" si="77"/>
        <v>No</v>
      </c>
      <c r="N803" s="14">
        <v>30.43</v>
      </c>
      <c r="O803" s="20" t="str">
        <f t="shared" si="73"/>
        <v>OBESITY</v>
      </c>
      <c r="Q803" s="15">
        <v>9.39</v>
      </c>
      <c r="R803" s="20" t="str">
        <f t="shared" si="74"/>
        <v>DIABETES</v>
      </c>
      <c r="T803" s="14">
        <v>1970</v>
      </c>
      <c r="U803" s="15" t="s">
        <v>15</v>
      </c>
      <c r="V803" s="15">
        <v>8</v>
      </c>
      <c r="W803" s="35" t="str">
        <f t="shared" si="75"/>
        <v>8-Nov-1970</v>
      </c>
      <c r="X803" s="28"/>
      <c r="Y803" s="44">
        <f t="shared" si="78"/>
        <v>52</v>
      </c>
      <c r="AA803" s="45">
        <v>6651.26</v>
      </c>
      <c r="AB803" s="15" t="s">
        <v>13</v>
      </c>
      <c r="AC803" s="75" t="s">
        <v>11</v>
      </c>
    </row>
    <row r="804" spans="1:29" ht="15.6" x14ac:dyDescent="0.3">
      <c r="A804" s="1" t="s">
        <v>3187</v>
      </c>
      <c r="C804" s="46" t="s">
        <v>4721</v>
      </c>
      <c r="D804" s="46" t="s">
        <v>5530</v>
      </c>
      <c r="E804" s="46" t="s">
        <v>5229</v>
      </c>
      <c r="G804" s="14">
        <v>1</v>
      </c>
      <c r="I804" s="14" t="s">
        <v>2380</v>
      </c>
      <c r="J804" s="15" t="s">
        <v>2382</v>
      </c>
      <c r="K804" s="66" t="str">
        <f t="shared" si="76"/>
        <v>No</v>
      </c>
      <c r="L804" s="66" t="str">
        <f t="shared" si="77"/>
        <v>Yes</v>
      </c>
      <c r="N804" s="14">
        <v>32.395000000000003</v>
      </c>
      <c r="O804" s="20" t="str">
        <f t="shared" si="73"/>
        <v>OBESITY</v>
      </c>
      <c r="Q804" s="15">
        <v>4.2699999999999996</v>
      </c>
      <c r="R804" s="20" t="str">
        <f t="shared" si="74"/>
        <v>NORMAL</v>
      </c>
      <c r="T804" s="14">
        <v>1984</v>
      </c>
      <c r="U804" s="15" t="s">
        <v>10</v>
      </c>
      <c r="V804" s="15">
        <v>1</v>
      </c>
      <c r="W804" s="35" t="str">
        <f t="shared" si="75"/>
        <v>1-Jul-1984</v>
      </c>
      <c r="X804" s="28"/>
      <c r="Y804" s="44">
        <f t="shared" si="78"/>
        <v>38</v>
      </c>
      <c r="AA804" s="45">
        <v>6652.53</v>
      </c>
      <c r="AB804" s="15" t="s">
        <v>13</v>
      </c>
      <c r="AC804" s="75" t="s">
        <v>12</v>
      </c>
    </row>
    <row r="805" spans="1:29" ht="15.6" x14ac:dyDescent="0.3">
      <c r="A805" s="1" t="s">
        <v>3188</v>
      </c>
      <c r="C805" s="46" t="s">
        <v>4721</v>
      </c>
      <c r="D805" s="46" t="s">
        <v>5530</v>
      </c>
      <c r="E805" s="46" t="s">
        <v>6118</v>
      </c>
      <c r="G805" s="50">
        <v>0</v>
      </c>
      <c r="I805" s="14" t="s">
        <v>2380</v>
      </c>
      <c r="J805" s="15" t="s">
        <v>2380</v>
      </c>
      <c r="K805" s="66" t="str">
        <f t="shared" si="76"/>
        <v>No</v>
      </c>
      <c r="L805" s="66" t="str">
        <f t="shared" si="77"/>
        <v>No</v>
      </c>
      <c r="N805" s="14">
        <v>24.035</v>
      </c>
      <c r="O805" s="20" t="str">
        <f t="shared" si="73"/>
        <v>NORMAL WEIGHT</v>
      </c>
      <c r="Q805" s="15">
        <v>11.71</v>
      </c>
      <c r="R805" s="20" t="str">
        <f t="shared" si="74"/>
        <v>DIABETES</v>
      </c>
      <c r="T805" s="14">
        <v>1989</v>
      </c>
      <c r="U805" s="15" t="s">
        <v>15</v>
      </c>
      <c r="V805" s="15">
        <v>19</v>
      </c>
      <c r="W805" s="35" t="str">
        <f t="shared" si="75"/>
        <v>19-Nov-1989</v>
      </c>
      <c r="X805" s="28"/>
      <c r="Y805" s="44">
        <f t="shared" si="78"/>
        <v>33</v>
      </c>
      <c r="AA805" s="45">
        <v>6653.79</v>
      </c>
      <c r="AB805" s="15" t="s">
        <v>13</v>
      </c>
      <c r="AC805" s="75" t="s">
        <v>11</v>
      </c>
    </row>
    <row r="806" spans="1:29" ht="15.6" x14ac:dyDescent="0.3">
      <c r="A806" s="1" t="s">
        <v>3189</v>
      </c>
      <c r="C806" s="46" t="s">
        <v>4724</v>
      </c>
      <c r="D806" s="46" t="s">
        <v>6120</v>
      </c>
      <c r="E806" s="46" t="s">
        <v>6119</v>
      </c>
      <c r="G806" s="14">
        <v>2</v>
      </c>
      <c r="I806" s="14" t="s">
        <v>2380</v>
      </c>
      <c r="J806" s="15" t="s">
        <v>2380</v>
      </c>
      <c r="K806" s="66" t="str">
        <f t="shared" si="76"/>
        <v>No</v>
      </c>
      <c r="L806" s="66" t="str">
        <f t="shared" si="77"/>
        <v>No</v>
      </c>
      <c r="N806" s="14">
        <v>37.119999999999997</v>
      </c>
      <c r="O806" s="20" t="str">
        <f t="shared" si="73"/>
        <v>OBESITY</v>
      </c>
      <c r="Q806" s="15">
        <v>5.29</v>
      </c>
      <c r="R806" s="20" t="str">
        <f t="shared" si="74"/>
        <v>NORMAL</v>
      </c>
      <c r="T806" s="14">
        <v>1982</v>
      </c>
      <c r="U806" s="15" t="s">
        <v>20</v>
      </c>
      <c r="V806" s="15">
        <v>27</v>
      </c>
      <c r="W806" s="35" t="str">
        <f t="shared" si="75"/>
        <v>27-Sep-1982</v>
      </c>
      <c r="X806" s="28"/>
      <c r="Y806" s="44">
        <f t="shared" si="78"/>
        <v>40</v>
      </c>
      <c r="AA806" s="45">
        <v>6664.32</v>
      </c>
      <c r="AB806" s="15" t="s">
        <v>13</v>
      </c>
      <c r="AC806" s="75" t="s">
        <v>11</v>
      </c>
    </row>
    <row r="807" spans="1:29" ht="15.6" x14ac:dyDescent="0.3">
      <c r="A807" s="1" t="s">
        <v>3190</v>
      </c>
      <c r="C807" s="46" t="s">
        <v>4724</v>
      </c>
      <c r="D807" s="46" t="s">
        <v>4737</v>
      </c>
      <c r="E807" s="46" t="s">
        <v>6121</v>
      </c>
      <c r="G807" s="14">
        <v>1</v>
      </c>
      <c r="I807" s="14" t="s">
        <v>2380</v>
      </c>
      <c r="J807" s="15" t="s">
        <v>2382</v>
      </c>
      <c r="K807" s="66" t="str">
        <f t="shared" si="76"/>
        <v>No</v>
      </c>
      <c r="L807" s="66" t="str">
        <f t="shared" si="77"/>
        <v>Yes</v>
      </c>
      <c r="N807" s="14">
        <v>34.840000000000003</v>
      </c>
      <c r="O807" s="20" t="str">
        <f t="shared" si="73"/>
        <v>OBESITY</v>
      </c>
      <c r="Q807" s="15">
        <v>6</v>
      </c>
      <c r="R807" s="20" t="str">
        <f t="shared" si="74"/>
        <v>PREDIABETES</v>
      </c>
      <c r="T807" s="14">
        <v>1981</v>
      </c>
      <c r="U807" s="15" t="s">
        <v>20</v>
      </c>
      <c r="V807" s="15">
        <v>17</v>
      </c>
      <c r="W807" s="35" t="str">
        <f t="shared" si="75"/>
        <v>17-Sep-1981</v>
      </c>
      <c r="X807" s="28"/>
      <c r="Y807" s="44">
        <f t="shared" si="78"/>
        <v>41</v>
      </c>
      <c r="AA807" s="45">
        <v>6664.69</v>
      </c>
      <c r="AB807" s="15" t="s">
        <v>23</v>
      </c>
      <c r="AC807" s="75" t="s">
        <v>12</v>
      </c>
    </row>
    <row r="808" spans="1:29" ht="15.6" x14ac:dyDescent="0.3">
      <c r="A808" s="1" t="s">
        <v>3191</v>
      </c>
      <c r="C808" s="46" t="s">
        <v>4724</v>
      </c>
      <c r="D808" s="46" t="s">
        <v>6123</v>
      </c>
      <c r="E808" s="46" t="s">
        <v>6122</v>
      </c>
      <c r="G808" s="50">
        <v>0</v>
      </c>
      <c r="I808" s="14" t="s">
        <v>2380</v>
      </c>
      <c r="J808" s="15" t="s">
        <v>2380</v>
      </c>
      <c r="K808" s="66" t="str">
        <f t="shared" si="76"/>
        <v>No</v>
      </c>
      <c r="L808" s="66" t="str">
        <f t="shared" si="77"/>
        <v>No</v>
      </c>
      <c r="N808" s="14">
        <v>29.53</v>
      </c>
      <c r="O808" s="20" t="str">
        <f t="shared" si="73"/>
        <v>OVERWEIGHT</v>
      </c>
      <c r="Q808" s="15">
        <v>10.64</v>
      </c>
      <c r="R808" s="20" t="str">
        <f t="shared" si="74"/>
        <v>DIABETES</v>
      </c>
      <c r="T808" s="14">
        <v>1989</v>
      </c>
      <c r="U808" s="15" t="s">
        <v>37</v>
      </c>
      <c r="V808" s="15">
        <v>20</v>
      </c>
      <c r="W808" s="35" t="str">
        <f t="shared" si="75"/>
        <v>20-Oct-1989</v>
      </c>
      <c r="X808" s="28"/>
      <c r="Y808" s="44">
        <f t="shared" si="78"/>
        <v>33</v>
      </c>
      <c r="AA808" s="45">
        <v>6666.24</v>
      </c>
      <c r="AB808" s="15" t="s">
        <v>42</v>
      </c>
      <c r="AC808" s="75" t="s">
        <v>12</v>
      </c>
    </row>
    <row r="809" spans="1:29" ht="15.6" x14ac:dyDescent="0.3">
      <c r="A809" s="1" t="s">
        <v>3192</v>
      </c>
      <c r="C809" s="46" t="s">
        <v>4724</v>
      </c>
      <c r="D809" s="46" t="s">
        <v>6125</v>
      </c>
      <c r="E809" s="46" t="s">
        <v>6124</v>
      </c>
      <c r="G809" s="50">
        <v>0</v>
      </c>
      <c r="I809" s="14" t="s">
        <v>2380</v>
      </c>
      <c r="J809" s="15" t="s">
        <v>2382</v>
      </c>
      <c r="K809" s="66" t="str">
        <f t="shared" si="76"/>
        <v>No</v>
      </c>
      <c r="L809" s="66" t="str">
        <f t="shared" si="77"/>
        <v>Yes</v>
      </c>
      <c r="N809" s="14">
        <v>42.51</v>
      </c>
      <c r="O809" s="20" t="str">
        <f t="shared" si="73"/>
        <v>OBESITY</v>
      </c>
      <c r="Q809" s="15">
        <v>8.2100000000000009</v>
      </c>
      <c r="R809" s="20" t="str">
        <f t="shared" si="74"/>
        <v>DIABETES</v>
      </c>
      <c r="T809" s="14">
        <v>1985</v>
      </c>
      <c r="U809" s="15" t="s">
        <v>10</v>
      </c>
      <c r="V809" s="15">
        <v>9</v>
      </c>
      <c r="W809" s="35" t="str">
        <f t="shared" si="75"/>
        <v>9-Jul-1985</v>
      </c>
      <c r="X809" s="28"/>
      <c r="Y809" s="44">
        <f t="shared" si="78"/>
        <v>37</v>
      </c>
      <c r="AA809" s="45">
        <v>6686.43</v>
      </c>
      <c r="AB809" s="15" t="s">
        <v>23</v>
      </c>
      <c r="AC809" s="75" t="s">
        <v>11</v>
      </c>
    </row>
    <row r="810" spans="1:29" ht="15.6" x14ac:dyDescent="0.3">
      <c r="A810" s="1" t="s">
        <v>3193</v>
      </c>
      <c r="C810" s="46" t="s">
        <v>5596</v>
      </c>
      <c r="D810" s="46" t="s">
        <v>6127</v>
      </c>
      <c r="E810" s="46" t="s">
        <v>6126</v>
      </c>
      <c r="G810" s="14">
        <v>1</v>
      </c>
      <c r="I810" s="14" t="s">
        <v>2380</v>
      </c>
      <c r="J810" s="15" t="s">
        <v>2380</v>
      </c>
      <c r="K810" s="66" t="str">
        <f t="shared" si="76"/>
        <v>No</v>
      </c>
      <c r="L810" s="66" t="str">
        <f t="shared" si="77"/>
        <v>No</v>
      </c>
      <c r="N810" s="14">
        <v>38.14</v>
      </c>
      <c r="O810" s="20" t="str">
        <f t="shared" si="73"/>
        <v>OBESITY</v>
      </c>
      <c r="Q810" s="15">
        <v>5.58</v>
      </c>
      <c r="R810" s="20" t="str">
        <f t="shared" si="74"/>
        <v>NORMAL</v>
      </c>
      <c r="T810" s="14">
        <v>1968</v>
      </c>
      <c r="U810" s="15" t="s">
        <v>10</v>
      </c>
      <c r="V810" s="15">
        <v>13</v>
      </c>
      <c r="W810" s="35" t="str">
        <f t="shared" si="75"/>
        <v>13-Jul-1968</v>
      </c>
      <c r="X810" s="28"/>
      <c r="Y810" s="44">
        <f t="shared" si="78"/>
        <v>54</v>
      </c>
      <c r="AA810" s="45">
        <v>6700.56</v>
      </c>
      <c r="AB810" s="15" t="s">
        <v>23</v>
      </c>
      <c r="AC810" s="75" t="s">
        <v>12</v>
      </c>
    </row>
    <row r="811" spans="1:29" ht="15.6" x14ac:dyDescent="0.3">
      <c r="A811" s="1" t="s">
        <v>3194</v>
      </c>
      <c r="C811" s="46" t="s">
        <v>4724</v>
      </c>
      <c r="D811" s="46" t="s">
        <v>6129</v>
      </c>
      <c r="E811" s="46" t="s">
        <v>6128</v>
      </c>
      <c r="G811" s="50">
        <v>0</v>
      </c>
      <c r="I811" s="14" t="s">
        <v>2380</v>
      </c>
      <c r="J811" s="15" t="s">
        <v>2380</v>
      </c>
      <c r="K811" s="66" t="str">
        <f t="shared" si="76"/>
        <v>No</v>
      </c>
      <c r="L811" s="66" t="str">
        <f t="shared" si="77"/>
        <v>No</v>
      </c>
      <c r="N811" s="14">
        <v>39.93</v>
      </c>
      <c r="O811" s="20" t="str">
        <f t="shared" si="73"/>
        <v>OBESITY</v>
      </c>
      <c r="Q811" s="15">
        <v>8.75</v>
      </c>
      <c r="R811" s="20" t="str">
        <f t="shared" si="74"/>
        <v>DIABETES</v>
      </c>
      <c r="T811" s="14">
        <v>1971</v>
      </c>
      <c r="U811" s="15" t="s">
        <v>30</v>
      </c>
      <c r="V811" s="15">
        <v>12</v>
      </c>
      <c r="W811" s="35" t="str">
        <f t="shared" si="75"/>
        <v>12-Dec-1971</v>
      </c>
      <c r="X811" s="28"/>
      <c r="Y811" s="44">
        <f t="shared" si="78"/>
        <v>51</v>
      </c>
      <c r="AA811" s="45">
        <v>6706.47</v>
      </c>
      <c r="AB811" s="15" t="s">
        <v>13</v>
      </c>
      <c r="AC811" s="75" t="s">
        <v>11</v>
      </c>
    </row>
    <row r="812" spans="1:29" ht="15.6" x14ac:dyDescent="0.3">
      <c r="A812" s="1" t="s">
        <v>3195</v>
      </c>
      <c r="C812" s="46" t="s">
        <v>4724</v>
      </c>
      <c r="D812" s="46" t="s">
        <v>4959</v>
      </c>
      <c r="E812" s="46" t="s">
        <v>6130</v>
      </c>
      <c r="G812" s="50">
        <v>0</v>
      </c>
      <c r="I812" s="14" t="s">
        <v>2380</v>
      </c>
      <c r="J812" s="15" t="s">
        <v>2380</v>
      </c>
      <c r="K812" s="66" t="str">
        <f t="shared" si="76"/>
        <v>No</v>
      </c>
      <c r="L812" s="66" t="str">
        <f t="shared" si="77"/>
        <v>No</v>
      </c>
      <c r="N812" s="14">
        <v>38.83</v>
      </c>
      <c r="O812" s="20" t="str">
        <f t="shared" si="73"/>
        <v>OBESITY</v>
      </c>
      <c r="Q812" s="15">
        <v>11.86</v>
      </c>
      <c r="R812" s="20" t="str">
        <f t="shared" si="74"/>
        <v>DIABETES</v>
      </c>
      <c r="T812" s="14">
        <v>1983</v>
      </c>
      <c r="U812" s="15" t="s">
        <v>18</v>
      </c>
      <c r="V812" s="15">
        <v>12</v>
      </c>
      <c r="W812" s="35" t="str">
        <f t="shared" si="75"/>
        <v>12-Jun-1983</v>
      </c>
      <c r="X812" s="28"/>
      <c r="Y812" s="44">
        <f t="shared" si="78"/>
        <v>39</v>
      </c>
      <c r="AA812" s="45">
        <v>6710.19</v>
      </c>
      <c r="AB812" s="15" t="s">
        <v>23</v>
      </c>
      <c r="AC812" s="75" t="s">
        <v>12</v>
      </c>
    </row>
    <row r="813" spans="1:29" ht="15.6" x14ac:dyDescent="0.3">
      <c r="A813" s="1" t="s">
        <v>3196</v>
      </c>
      <c r="C813" s="46" t="s">
        <v>4724</v>
      </c>
      <c r="D813" s="46" t="s">
        <v>6131</v>
      </c>
      <c r="E813" s="46" t="s">
        <v>5451</v>
      </c>
      <c r="G813" s="50">
        <v>0</v>
      </c>
      <c r="I813" s="14" t="s">
        <v>2380</v>
      </c>
      <c r="J813" s="15" t="s">
        <v>2380</v>
      </c>
      <c r="K813" s="66" t="str">
        <f t="shared" si="76"/>
        <v>No</v>
      </c>
      <c r="L813" s="66" t="str">
        <f t="shared" si="77"/>
        <v>No</v>
      </c>
      <c r="N813" s="14">
        <v>37.4</v>
      </c>
      <c r="O813" s="20" t="str">
        <f t="shared" si="73"/>
        <v>OBESITY</v>
      </c>
      <c r="Q813" s="15">
        <v>11.46</v>
      </c>
      <c r="R813" s="20" t="str">
        <f t="shared" si="74"/>
        <v>DIABETES</v>
      </c>
      <c r="T813" s="14">
        <v>1994</v>
      </c>
      <c r="U813" s="15" t="s">
        <v>18</v>
      </c>
      <c r="V813" s="15">
        <v>13</v>
      </c>
      <c r="W813" s="35" t="str">
        <f t="shared" si="75"/>
        <v>13-Jun-1994</v>
      </c>
      <c r="X813" s="28"/>
      <c r="Y813" s="44">
        <f t="shared" si="78"/>
        <v>28</v>
      </c>
      <c r="AA813" s="45">
        <v>6721.37</v>
      </c>
      <c r="AB813" s="15" t="s">
        <v>23</v>
      </c>
      <c r="AC813" s="75" t="s">
        <v>11</v>
      </c>
    </row>
    <row r="814" spans="1:29" ht="15.6" x14ac:dyDescent="0.3">
      <c r="A814" s="1" t="s">
        <v>3197</v>
      </c>
      <c r="C814" s="46" t="s">
        <v>4724</v>
      </c>
      <c r="D814" s="46" t="s">
        <v>5751</v>
      </c>
      <c r="E814" s="46" t="s">
        <v>6132</v>
      </c>
      <c r="G814" s="50">
        <v>0</v>
      </c>
      <c r="I814" s="14" t="s">
        <v>2380</v>
      </c>
      <c r="J814" s="15" t="s">
        <v>2380</v>
      </c>
      <c r="K814" s="66" t="str">
        <f t="shared" si="76"/>
        <v>No</v>
      </c>
      <c r="L814" s="66" t="str">
        <f t="shared" si="77"/>
        <v>No</v>
      </c>
      <c r="N814" s="14">
        <v>21.4</v>
      </c>
      <c r="O814" s="20" t="str">
        <f t="shared" si="73"/>
        <v>NORMAL WEIGHT</v>
      </c>
      <c r="Q814" s="15">
        <v>9.0299999999999994</v>
      </c>
      <c r="R814" s="20" t="str">
        <f t="shared" si="74"/>
        <v>DIABETES</v>
      </c>
      <c r="T814" s="14">
        <v>1978</v>
      </c>
      <c r="U814" s="15" t="s">
        <v>37</v>
      </c>
      <c r="V814" s="15">
        <v>21</v>
      </c>
      <c r="W814" s="35" t="str">
        <f t="shared" si="75"/>
        <v>21-Oct-1978</v>
      </c>
      <c r="X814" s="28"/>
      <c r="Y814" s="44">
        <f t="shared" si="78"/>
        <v>44</v>
      </c>
      <c r="AA814" s="45">
        <v>6737.98</v>
      </c>
      <c r="AB814" s="15" t="s">
        <v>13</v>
      </c>
      <c r="AC814" s="75" t="s">
        <v>11</v>
      </c>
    </row>
    <row r="815" spans="1:29" ht="15.6" x14ac:dyDescent="0.3">
      <c r="A815" s="1" t="s">
        <v>3198</v>
      </c>
      <c r="C815" s="46" t="s">
        <v>4724</v>
      </c>
      <c r="D815" s="46" t="s">
        <v>6134</v>
      </c>
      <c r="E815" s="46" t="s">
        <v>6133</v>
      </c>
      <c r="G815" s="14">
        <v>2</v>
      </c>
      <c r="I815" s="14" t="s">
        <v>2380</v>
      </c>
      <c r="J815" s="15" t="s">
        <v>2382</v>
      </c>
      <c r="K815" s="66" t="str">
        <f t="shared" si="76"/>
        <v>No</v>
      </c>
      <c r="L815" s="66" t="str">
        <f t="shared" si="77"/>
        <v>Yes</v>
      </c>
      <c r="N815" s="14">
        <v>38.380000000000003</v>
      </c>
      <c r="O815" s="20" t="str">
        <f t="shared" si="73"/>
        <v>OBESITY</v>
      </c>
      <c r="Q815" s="15">
        <v>8.26</v>
      </c>
      <c r="R815" s="20" t="str">
        <f t="shared" si="74"/>
        <v>DIABETES</v>
      </c>
      <c r="T815" s="14">
        <v>1968</v>
      </c>
      <c r="U815" s="15" t="s">
        <v>10</v>
      </c>
      <c r="V815" s="15">
        <v>18</v>
      </c>
      <c r="W815" s="35" t="str">
        <f t="shared" si="75"/>
        <v>18-Jul-1968</v>
      </c>
      <c r="X815" s="28"/>
      <c r="Y815" s="44">
        <f t="shared" si="78"/>
        <v>54</v>
      </c>
      <c r="AA815" s="45">
        <v>6738.84</v>
      </c>
      <c r="AB815" s="15" t="s">
        <v>23</v>
      </c>
      <c r="AC815" s="75" t="s">
        <v>12</v>
      </c>
    </row>
    <row r="816" spans="1:29" ht="15.6" x14ac:dyDescent="0.3">
      <c r="A816" s="1" t="s">
        <v>3199</v>
      </c>
      <c r="C816" s="46" t="s">
        <v>4724</v>
      </c>
      <c r="D816" s="46" t="s">
        <v>6136</v>
      </c>
      <c r="E816" s="46" t="s">
        <v>6135</v>
      </c>
      <c r="G816" s="14">
        <v>2</v>
      </c>
      <c r="I816" s="14" t="s">
        <v>2380</v>
      </c>
      <c r="J816" s="15" t="s">
        <v>2382</v>
      </c>
      <c r="K816" s="66" t="str">
        <f t="shared" si="76"/>
        <v>No</v>
      </c>
      <c r="L816" s="66" t="str">
        <f t="shared" si="77"/>
        <v>Yes</v>
      </c>
      <c r="N816" s="14">
        <v>33.659999999999997</v>
      </c>
      <c r="O816" s="20" t="str">
        <f t="shared" si="73"/>
        <v>OBESITY</v>
      </c>
      <c r="Q816" s="15">
        <v>5.42</v>
      </c>
      <c r="R816" s="20" t="str">
        <f t="shared" si="74"/>
        <v>NORMAL</v>
      </c>
      <c r="T816" s="14">
        <v>1986</v>
      </c>
      <c r="U816" s="15" t="s">
        <v>35</v>
      </c>
      <c r="V816" s="15">
        <v>7</v>
      </c>
      <c r="W816" s="35" t="str">
        <f t="shared" si="75"/>
        <v>7-Aug-1986</v>
      </c>
      <c r="X816" s="28"/>
      <c r="Y816" s="44">
        <f t="shared" si="78"/>
        <v>36</v>
      </c>
      <c r="AA816" s="45">
        <v>6746.74</v>
      </c>
      <c r="AB816" s="15" t="s">
        <v>168</v>
      </c>
      <c r="AC816" s="75" t="s">
        <v>12</v>
      </c>
    </row>
    <row r="817" spans="1:29" ht="15.6" x14ac:dyDescent="0.3">
      <c r="A817" s="1" t="s">
        <v>3200</v>
      </c>
      <c r="C817" s="46" t="s">
        <v>4724</v>
      </c>
      <c r="D817" s="46" t="s">
        <v>6138</v>
      </c>
      <c r="E817" s="46" t="s">
        <v>6137</v>
      </c>
      <c r="G817" s="14">
        <v>1</v>
      </c>
      <c r="I817" s="14" t="s">
        <v>2380</v>
      </c>
      <c r="J817" s="15" t="s">
        <v>2382</v>
      </c>
      <c r="K817" s="66" t="str">
        <f t="shared" si="76"/>
        <v>No</v>
      </c>
      <c r="L817" s="66" t="str">
        <f t="shared" si="77"/>
        <v>Yes</v>
      </c>
      <c r="N817" s="14">
        <v>31.79</v>
      </c>
      <c r="O817" s="20" t="str">
        <f t="shared" si="73"/>
        <v>OBESITY</v>
      </c>
      <c r="Q817" s="15">
        <v>11.33</v>
      </c>
      <c r="R817" s="20" t="str">
        <f t="shared" si="74"/>
        <v>DIABETES</v>
      </c>
      <c r="T817" s="14">
        <v>1986</v>
      </c>
      <c r="U817" s="15" t="s">
        <v>18</v>
      </c>
      <c r="V817" s="15">
        <v>5</v>
      </c>
      <c r="W817" s="35" t="str">
        <f t="shared" si="75"/>
        <v>5-Jun-1986</v>
      </c>
      <c r="X817" s="28"/>
      <c r="Y817" s="44">
        <f t="shared" si="78"/>
        <v>37</v>
      </c>
      <c r="AA817" s="45">
        <v>6748.59</v>
      </c>
      <c r="AB817" s="15" t="s">
        <v>168</v>
      </c>
      <c r="AC817" s="75" t="s">
        <v>12</v>
      </c>
    </row>
    <row r="818" spans="1:29" ht="15.6" x14ac:dyDescent="0.3">
      <c r="A818" s="1" t="s">
        <v>3201</v>
      </c>
      <c r="C818" s="46" t="s">
        <v>4724</v>
      </c>
      <c r="D818" s="46" t="s">
        <v>6140</v>
      </c>
      <c r="E818" s="46" t="s">
        <v>6139</v>
      </c>
      <c r="G818" s="14">
        <v>1</v>
      </c>
      <c r="I818" s="14" t="s">
        <v>2380</v>
      </c>
      <c r="J818" s="15" t="s">
        <v>2382</v>
      </c>
      <c r="K818" s="66" t="str">
        <f t="shared" si="76"/>
        <v>No</v>
      </c>
      <c r="L818" s="66" t="str">
        <f t="shared" si="77"/>
        <v>Yes</v>
      </c>
      <c r="N818" s="14">
        <v>29.7</v>
      </c>
      <c r="O818" s="20" t="str">
        <f t="shared" si="73"/>
        <v>OVERWEIGHT</v>
      </c>
      <c r="Q818" s="15">
        <v>7.69</v>
      </c>
      <c r="R818" s="20" t="str">
        <f t="shared" si="74"/>
        <v>DIABETES</v>
      </c>
      <c r="T818" s="14">
        <v>1970</v>
      </c>
      <c r="U818" s="15" t="s">
        <v>18</v>
      </c>
      <c r="V818" s="15">
        <v>17</v>
      </c>
      <c r="W818" s="35" t="str">
        <f t="shared" si="75"/>
        <v>17-Jun-1970</v>
      </c>
      <c r="X818" s="28"/>
      <c r="Y818" s="44">
        <f t="shared" si="78"/>
        <v>52</v>
      </c>
      <c r="AA818" s="45">
        <v>6749.63</v>
      </c>
      <c r="AB818" s="15" t="s">
        <v>13</v>
      </c>
      <c r="AC818" s="75" t="s">
        <v>11</v>
      </c>
    </row>
    <row r="819" spans="1:29" ht="15.6" x14ac:dyDescent="0.3">
      <c r="A819" s="1" t="s">
        <v>3202</v>
      </c>
      <c r="C819" s="46" t="s">
        <v>4724</v>
      </c>
      <c r="D819" s="46" t="s">
        <v>5441</v>
      </c>
      <c r="E819" s="46" t="s">
        <v>5286</v>
      </c>
      <c r="G819" s="14">
        <v>1</v>
      </c>
      <c r="I819" s="14" t="s">
        <v>2380</v>
      </c>
      <c r="J819" s="15" t="s">
        <v>2382</v>
      </c>
      <c r="K819" s="66" t="str">
        <f t="shared" si="76"/>
        <v>No</v>
      </c>
      <c r="L819" s="66" t="str">
        <f t="shared" si="77"/>
        <v>Yes</v>
      </c>
      <c r="N819" s="14">
        <v>25.46</v>
      </c>
      <c r="O819" s="20" t="str">
        <f t="shared" si="73"/>
        <v>OVERWEIGHT</v>
      </c>
      <c r="Q819" s="15">
        <v>8.77</v>
      </c>
      <c r="R819" s="20" t="str">
        <f t="shared" si="74"/>
        <v>DIABETES</v>
      </c>
      <c r="T819" s="14">
        <v>1966</v>
      </c>
      <c r="U819" s="15" t="s">
        <v>30</v>
      </c>
      <c r="V819" s="15">
        <v>9</v>
      </c>
      <c r="W819" s="35" t="str">
        <f t="shared" si="75"/>
        <v>9-Dec-1966</v>
      </c>
      <c r="X819" s="28"/>
      <c r="Y819" s="44">
        <f t="shared" si="78"/>
        <v>56</v>
      </c>
      <c r="AA819" s="45">
        <v>6750.27</v>
      </c>
      <c r="AB819" s="15" t="s">
        <v>13</v>
      </c>
      <c r="AC819" s="75" t="s">
        <v>12</v>
      </c>
    </row>
    <row r="820" spans="1:29" ht="15.6" x14ac:dyDescent="0.3">
      <c r="A820" s="1" t="s">
        <v>3203</v>
      </c>
      <c r="C820" s="46" t="s">
        <v>4724</v>
      </c>
      <c r="D820" s="46" t="s">
        <v>6142</v>
      </c>
      <c r="E820" s="46" t="s">
        <v>6141</v>
      </c>
      <c r="G820" s="14">
        <v>1</v>
      </c>
      <c r="I820" s="14" t="s">
        <v>2380</v>
      </c>
      <c r="J820" s="15" t="s">
        <v>2380</v>
      </c>
      <c r="K820" s="66" t="str">
        <f t="shared" si="76"/>
        <v>No</v>
      </c>
      <c r="L820" s="66" t="str">
        <f t="shared" si="77"/>
        <v>No</v>
      </c>
      <c r="N820" s="14">
        <v>39.14</v>
      </c>
      <c r="O820" s="20" t="str">
        <f t="shared" si="73"/>
        <v>OBESITY</v>
      </c>
      <c r="Q820" s="15">
        <v>4.91</v>
      </c>
      <c r="R820" s="20" t="str">
        <f t="shared" si="74"/>
        <v>NORMAL</v>
      </c>
      <c r="T820" s="14">
        <v>1988</v>
      </c>
      <c r="U820" s="15" t="s">
        <v>37</v>
      </c>
      <c r="V820" s="15">
        <v>10</v>
      </c>
      <c r="W820" s="35" t="str">
        <f t="shared" si="75"/>
        <v>10-Oct-1988</v>
      </c>
      <c r="X820" s="28"/>
      <c r="Y820" s="44">
        <f t="shared" si="78"/>
        <v>34</v>
      </c>
      <c r="AA820" s="45">
        <v>6753.04</v>
      </c>
      <c r="AB820" s="15" t="s">
        <v>247</v>
      </c>
      <c r="AC820" s="75" t="s">
        <v>11</v>
      </c>
    </row>
    <row r="821" spans="1:29" ht="15.6" x14ac:dyDescent="0.3">
      <c r="A821" s="1" t="s">
        <v>3204</v>
      </c>
      <c r="C821" s="46" t="s">
        <v>4721</v>
      </c>
      <c r="D821" s="46" t="s">
        <v>5767</v>
      </c>
      <c r="E821" s="46" t="s">
        <v>6143</v>
      </c>
      <c r="G821" s="14">
        <v>1</v>
      </c>
      <c r="I821" s="14" t="s">
        <v>2380</v>
      </c>
      <c r="J821" s="15" t="s">
        <v>2380</v>
      </c>
      <c r="K821" s="66" t="str">
        <f t="shared" si="76"/>
        <v>No</v>
      </c>
      <c r="L821" s="66" t="str">
        <f t="shared" si="77"/>
        <v>No</v>
      </c>
      <c r="N821" s="14">
        <v>41.2</v>
      </c>
      <c r="O821" s="20" t="str">
        <f t="shared" si="73"/>
        <v>OBESITY</v>
      </c>
      <c r="Q821" s="15">
        <v>4.95</v>
      </c>
      <c r="R821" s="20" t="str">
        <f t="shared" si="74"/>
        <v>NORMAL</v>
      </c>
      <c r="T821" s="14">
        <v>1981</v>
      </c>
      <c r="U821" s="15" t="s">
        <v>20</v>
      </c>
      <c r="V821" s="15">
        <v>21</v>
      </c>
      <c r="W821" s="35" t="str">
        <f t="shared" si="75"/>
        <v>21-Sep-1981</v>
      </c>
      <c r="X821" s="28"/>
      <c r="Y821" s="44">
        <f t="shared" si="78"/>
        <v>41</v>
      </c>
      <c r="AA821" s="45">
        <v>6770.19</v>
      </c>
      <c r="AB821" s="15" t="s">
        <v>13</v>
      </c>
      <c r="AC821" s="75" t="s">
        <v>11</v>
      </c>
    </row>
    <row r="822" spans="1:29" ht="15.6" x14ac:dyDescent="0.3">
      <c r="A822" s="1" t="s">
        <v>3205</v>
      </c>
      <c r="C822" s="46" t="s">
        <v>4724</v>
      </c>
      <c r="D822" s="46" t="s">
        <v>6145</v>
      </c>
      <c r="E822" s="46" t="s">
        <v>6144</v>
      </c>
      <c r="G822" s="14">
        <v>1</v>
      </c>
      <c r="I822" s="14" t="s">
        <v>2380</v>
      </c>
      <c r="J822" s="15" t="s">
        <v>2382</v>
      </c>
      <c r="K822" s="66" t="str">
        <f t="shared" si="76"/>
        <v>No</v>
      </c>
      <c r="L822" s="66" t="str">
        <f t="shared" si="77"/>
        <v>Yes</v>
      </c>
      <c r="N822" s="14">
        <v>28.81</v>
      </c>
      <c r="O822" s="20" t="str">
        <f t="shared" si="73"/>
        <v>OVERWEIGHT</v>
      </c>
      <c r="Q822" s="15">
        <v>10.8</v>
      </c>
      <c r="R822" s="20" t="str">
        <f t="shared" si="74"/>
        <v>DIABETES</v>
      </c>
      <c r="T822" s="14">
        <v>1981</v>
      </c>
      <c r="U822" s="15" t="s">
        <v>20</v>
      </c>
      <c r="V822" s="15">
        <v>3</v>
      </c>
      <c r="W822" s="35" t="str">
        <f t="shared" si="75"/>
        <v>3-Sep-1981</v>
      </c>
      <c r="X822" s="28"/>
      <c r="Y822" s="44">
        <f t="shared" si="78"/>
        <v>41</v>
      </c>
      <c r="AA822" s="45">
        <v>6775.96</v>
      </c>
      <c r="AB822" s="15" t="s">
        <v>42</v>
      </c>
      <c r="AC822" s="75" t="s">
        <v>11</v>
      </c>
    </row>
    <row r="823" spans="1:29" ht="15.6" x14ac:dyDescent="0.3">
      <c r="A823" s="1" t="s">
        <v>3206</v>
      </c>
      <c r="C823" s="46" t="s">
        <v>4724</v>
      </c>
      <c r="D823" s="46" t="s">
        <v>6147</v>
      </c>
      <c r="E823" s="46" t="s">
        <v>6146</v>
      </c>
      <c r="G823" s="14">
        <v>2</v>
      </c>
      <c r="I823" s="14" t="s">
        <v>2380</v>
      </c>
      <c r="J823" s="15" t="s">
        <v>2380</v>
      </c>
      <c r="K823" s="66" t="str">
        <f t="shared" si="76"/>
        <v>No</v>
      </c>
      <c r="L823" s="66" t="str">
        <f t="shared" si="77"/>
        <v>No</v>
      </c>
      <c r="N823" s="14">
        <v>37.409999999999997</v>
      </c>
      <c r="O823" s="20" t="str">
        <f t="shared" si="73"/>
        <v>OBESITY</v>
      </c>
      <c r="Q823" s="15">
        <v>7.21</v>
      </c>
      <c r="R823" s="20" t="str">
        <f t="shared" si="74"/>
        <v>DIABETES</v>
      </c>
      <c r="T823" s="14">
        <v>1981</v>
      </c>
      <c r="U823" s="15" t="s">
        <v>37</v>
      </c>
      <c r="V823" s="15">
        <v>8</v>
      </c>
      <c r="W823" s="35" t="str">
        <f t="shared" si="75"/>
        <v>8-Oct-1981</v>
      </c>
      <c r="X823" s="28"/>
      <c r="Y823" s="44">
        <f t="shared" si="78"/>
        <v>41</v>
      </c>
      <c r="AA823" s="45">
        <v>6781.35</v>
      </c>
      <c r="AB823" s="15" t="s">
        <v>13</v>
      </c>
      <c r="AC823" s="75" t="s">
        <v>11</v>
      </c>
    </row>
    <row r="824" spans="1:29" ht="15.6" x14ac:dyDescent="0.3">
      <c r="A824" s="1" t="s">
        <v>3207</v>
      </c>
      <c r="C824" s="46" t="s">
        <v>4724</v>
      </c>
      <c r="D824" s="46" t="s">
        <v>4800</v>
      </c>
      <c r="E824" s="46" t="s">
        <v>6148</v>
      </c>
      <c r="G824" s="14">
        <v>1</v>
      </c>
      <c r="I824" s="14" t="s">
        <v>2380</v>
      </c>
      <c r="J824" s="15" t="s">
        <v>2380</v>
      </c>
      <c r="K824" s="66" t="str">
        <f t="shared" si="76"/>
        <v>No</v>
      </c>
      <c r="L824" s="66" t="str">
        <f t="shared" si="77"/>
        <v>No</v>
      </c>
      <c r="N824" s="14">
        <v>52.54</v>
      </c>
      <c r="O824" s="20" t="str">
        <f t="shared" si="73"/>
        <v>OBESITY</v>
      </c>
      <c r="Q824" s="15">
        <v>5.12</v>
      </c>
      <c r="R824" s="20" t="str">
        <f t="shared" si="74"/>
        <v>NORMAL</v>
      </c>
      <c r="T824" s="14">
        <v>1980</v>
      </c>
      <c r="U824" s="15" t="s">
        <v>15</v>
      </c>
      <c r="V824" s="15">
        <v>23</v>
      </c>
      <c r="W824" s="35" t="str">
        <f t="shared" si="75"/>
        <v>23-Nov-1980</v>
      </c>
      <c r="X824" s="28"/>
      <c r="Y824" s="44">
        <f t="shared" si="78"/>
        <v>42</v>
      </c>
      <c r="AA824" s="45">
        <v>6781.52</v>
      </c>
      <c r="AB824" s="15" t="s">
        <v>13</v>
      </c>
      <c r="AC824" s="75" t="s">
        <v>11</v>
      </c>
    </row>
    <row r="825" spans="1:29" ht="15.6" x14ac:dyDescent="0.3">
      <c r="A825" s="1" t="s">
        <v>3208</v>
      </c>
      <c r="C825" s="46" t="s">
        <v>4724</v>
      </c>
      <c r="D825" s="46" t="s">
        <v>6149</v>
      </c>
      <c r="E825" s="46" t="s">
        <v>5934</v>
      </c>
      <c r="G825" s="14">
        <v>1</v>
      </c>
      <c r="I825" s="14" t="s">
        <v>2382</v>
      </c>
      <c r="J825" s="15" t="s">
        <v>2380</v>
      </c>
      <c r="K825" s="66" t="str">
        <f t="shared" si="76"/>
        <v>Yes</v>
      </c>
      <c r="L825" s="66" t="str">
        <f t="shared" si="77"/>
        <v>No</v>
      </c>
      <c r="N825" s="14">
        <v>17.29</v>
      </c>
      <c r="O825" s="20" t="str">
        <f t="shared" si="73"/>
        <v>UNDERWEIGHT</v>
      </c>
      <c r="Q825" s="15">
        <v>4.62</v>
      </c>
      <c r="R825" s="20" t="str">
        <f t="shared" si="74"/>
        <v>NORMAL</v>
      </c>
      <c r="T825" s="14">
        <v>1985</v>
      </c>
      <c r="U825" s="15" t="s">
        <v>30</v>
      </c>
      <c r="V825" s="15">
        <v>24</v>
      </c>
      <c r="W825" s="35" t="str">
        <f t="shared" si="75"/>
        <v>24-Dec-1985</v>
      </c>
      <c r="X825" s="28"/>
      <c r="Y825" s="44">
        <f t="shared" si="78"/>
        <v>37</v>
      </c>
      <c r="AA825" s="45">
        <v>6796.86</v>
      </c>
      <c r="AB825" s="15" t="s">
        <v>23</v>
      </c>
      <c r="AC825" s="75" t="s">
        <v>12</v>
      </c>
    </row>
    <row r="826" spans="1:29" ht="15.6" x14ac:dyDescent="0.3">
      <c r="A826" s="1" t="s">
        <v>3209</v>
      </c>
      <c r="C826" s="46" t="s">
        <v>4724</v>
      </c>
      <c r="D826" s="46" t="s">
        <v>6151</v>
      </c>
      <c r="E826" s="46" t="s">
        <v>6150</v>
      </c>
      <c r="G826" s="50">
        <v>0</v>
      </c>
      <c r="I826" s="14" t="s">
        <v>2380</v>
      </c>
      <c r="J826" s="15" t="s">
        <v>2382</v>
      </c>
      <c r="K826" s="66" t="str">
        <f t="shared" si="76"/>
        <v>No</v>
      </c>
      <c r="L826" s="66" t="str">
        <f t="shared" si="77"/>
        <v>Yes</v>
      </c>
      <c r="N826" s="14">
        <v>31.74</v>
      </c>
      <c r="O826" s="20" t="str">
        <f t="shared" si="73"/>
        <v>OBESITY</v>
      </c>
      <c r="Q826" s="15">
        <v>7.68</v>
      </c>
      <c r="R826" s="20" t="str">
        <f t="shared" si="74"/>
        <v>DIABETES</v>
      </c>
      <c r="T826" s="14">
        <v>1991</v>
      </c>
      <c r="U826" s="15" t="s">
        <v>18</v>
      </c>
      <c r="V826" s="15">
        <v>29</v>
      </c>
      <c r="W826" s="35" t="str">
        <f t="shared" si="75"/>
        <v>29-Jun-1991</v>
      </c>
      <c r="X826" s="28"/>
      <c r="Y826" s="44">
        <f t="shared" si="78"/>
        <v>31</v>
      </c>
      <c r="AA826" s="45">
        <v>6799.46</v>
      </c>
      <c r="AB826" s="15" t="s">
        <v>276</v>
      </c>
      <c r="AC826" s="75" t="s">
        <v>16</v>
      </c>
    </row>
    <row r="827" spans="1:29" ht="15.6" x14ac:dyDescent="0.3">
      <c r="A827" s="1" t="s">
        <v>3210</v>
      </c>
      <c r="C827" s="46" t="s">
        <v>4721</v>
      </c>
      <c r="D827" s="46" t="s">
        <v>6153</v>
      </c>
      <c r="E827" s="46" t="s">
        <v>6152</v>
      </c>
      <c r="G827" s="14">
        <v>1</v>
      </c>
      <c r="I827" s="14" t="s">
        <v>2380</v>
      </c>
      <c r="J827" s="15" t="s">
        <v>2382</v>
      </c>
      <c r="K827" s="66" t="str">
        <f t="shared" si="76"/>
        <v>No</v>
      </c>
      <c r="L827" s="66" t="str">
        <f t="shared" si="77"/>
        <v>Yes</v>
      </c>
      <c r="N827" s="14">
        <v>26.504999999999999</v>
      </c>
      <c r="O827" s="20" t="str">
        <f t="shared" si="73"/>
        <v>OVERWEIGHT</v>
      </c>
      <c r="Q827" s="15">
        <v>6.79</v>
      </c>
      <c r="R827" s="20" t="str">
        <f t="shared" si="74"/>
        <v>DIABETES</v>
      </c>
      <c r="T827" s="14">
        <v>1975</v>
      </c>
      <c r="U827" s="15" t="s">
        <v>35</v>
      </c>
      <c r="V827" s="15">
        <v>17</v>
      </c>
      <c r="W827" s="35" t="str">
        <f t="shared" si="75"/>
        <v>17-Aug-1975</v>
      </c>
      <c r="X827" s="28"/>
      <c r="Y827" s="44">
        <f t="shared" si="78"/>
        <v>47</v>
      </c>
      <c r="AA827" s="45">
        <v>6809.46</v>
      </c>
      <c r="AB827" s="15" t="s">
        <v>23</v>
      </c>
      <c r="AC827" s="75" t="s">
        <v>11</v>
      </c>
    </row>
    <row r="828" spans="1:29" ht="15.6" x14ac:dyDescent="0.3">
      <c r="A828" s="1" t="s">
        <v>3211</v>
      </c>
      <c r="C828" s="46" t="s">
        <v>4721</v>
      </c>
      <c r="D828" s="46" t="s">
        <v>6155</v>
      </c>
      <c r="E828" s="46" t="s">
        <v>6154</v>
      </c>
      <c r="G828" s="50">
        <v>0</v>
      </c>
      <c r="I828" s="14" t="s">
        <v>2380</v>
      </c>
      <c r="J828" s="15" t="s">
        <v>2380</v>
      </c>
      <c r="K828" s="66" t="str">
        <f t="shared" si="76"/>
        <v>No</v>
      </c>
      <c r="L828" s="66" t="str">
        <f t="shared" si="77"/>
        <v>No</v>
      </c>
      <c r="N828" s="14">
        <v>36.479999999999997</v>
      </c>
      <c r="O828" s="20" t="str">
        <f t="shared" si="73"/>
        <v>OBESITY</v>
      </c>
      <c r="Q828" s="15">
        <v>11.09</v>
      </c>
      <c r="R828" s="20" t="str">
        <f t="shared" si="74"/>
        <v>DIABETES</v>
      </c>
      <c r="T828" s="14">
        <v>1994</v>
      </c>
      <c r="U828" s="15" t="s">
        <v>10</v>
      </c>
      <c r="V828" s="15">
        <v>8</v>
      </c>
      <c r="W828" s="35" t="str">
        <f t="shared" si="75"/>
        <v>8-Jul-1994</v>
      </c>
      <c r="X828" s="28"/>
      <c r="Y828" s="44">
        <f t="shared" si="78"/>
        <v>28</v>
      </c>
      <c r="AA828" s="45">
        <v>6827.69</v>
      </c>
      <c r="AB828" s="15" t="s">
        <v>300</v>
      </c>
      <c r="AC828" s="75" t="s">
        <v>11</v>
      </c>
    </row>
    <row r="829" spans="1:29" ht="15.6" x14ac:dyDescent="0.3">
      <c r="A829" s="1" t="s">
        <v>3212</v>
      </c>
      <c r="C829" s="46" t="s">
        <v>5596</v>
      </c>
      <c r="D829" s="46" t="s">
        <v>6156</v>
      </c>
      <c r="E829" s="46" t="s">
        <v>5604</v>
      </c>
      <c r="G829" s="14">
        <v>1</v>
      </c>
      <c r="I829" s="14" t="s">
        <v>2380</v>
      </c>
      <c r="J829" s="15" t="s">
        <v>2382</v>
      </c>
      <c r="K829" s="66" t="str">
        <f t="shared" si="76"/>
        <v>No</v>
      </c>
      <c r="L829" s="66" t="str">
        <f t="shared" si="77"/>
        <v>Yes</v>
      </c>
      <c r="N829" s="14">
        <v>39.159999999999997</v>
      </c>
      <c r="O829" s="20" t="str">
        <f t="shared" si="73"/>
        <v>OBESITY</v>
      </c>
      <c r="Q829" s="15">
        <v>5.24</v>
      </c>
      <c r="R829" s="20" t="str">
        <f t="shared" si="74"/>
        <v>NORMAL</v>
      </c>
      <c r="T829" s="14">
        <v>1979</v>
      </c>
      <c r="U829" s="15" t="s">
        <v>10</v>
      </c>
      <c r="V829" s="15">
        <v>15</v>
      </c>
      <c r="W829" s="35" t="str">
        <f t="shared" si="75"/>
        <v>15-Jul-1979</v>
      </c>
      <c r="X829" s="28"/>
      <c r="Y829" s="44">
        <f t="shared" si="78"/>
        <v>43</v>
      </c>
      <c r="AA829" s="45">
        <v>6837.37</v>
      </c>
      <c r="AB829" s="15" t="s">
        <v>168</v>
      </c>
      <c r="AC829" s="75" t="s">
        <v>12</v>
      </c>
    </row>
    <row r="830" spans="1:29" ht="15.6" x14ac:dyDescent="0.3">
      <c r="A830" s="1" t="s">
        <v>3213</v>
      </c>
      <c r="C830" s="46" t="s">
        <v>5596</v>
      </c>
      <c r="D830" s="46" t="s">
        <v>6157</v>
      </c>
      <c r="E830" s="46" t="s">
        <v>5633</v>
      </c>
      <c r="G830" s="14">
        <v>1</v>
      </c>
      <c r="I830" s="14" t="s">
        <v>2380</v>
      </c>
      <c r="J830" s="15" t="s">
        <v>2382</v>
      </c>
      <c r="K830" s="66" t="str">
        <f t="shared" si="76"/>
        <v>No</v>
      </c>
      <c r="L830" s="66" t="str">
        <f t="shared" si="77"/>
        <v>Yes</v>
      </c>
      <c r="N830" s="14">
        <v>28.22</v>
      </c>
      <c r="O830" s="20" t="str">
        <f t="shared" si="73"/>
        <v>OVERWEIGHT</v>
      </c>
      <c r="Q830" s="15">
        <v>7.51</v>
      </c>
      <c r="R830" s="20" t="str">
        <f t="shared" si="74"/>
        <v>DIABETES</v>
      </c>
      <c r="T830" s="14">
        <v>2000</v>
      </c>
      <c r="U830" s="15" t="s">
        <v>15</v>
      </c>
      <c r="V830" s="15">
        <v>30</v>
      </c>
      <c r="W830" s="35" t="str">
        <f t="shared" si="75"/>
        <v>30-Nov-2000</v>
      </c>
      <c r="X830" s="28"/>
      <c r="Y830" s="44">
        <f t="shared" si="78"/>
        <v>22</v>
      </c>
      <c r="AA830" s="45">
        <v>6842.28</v>
      </c>
      <c r="AB830" s="15" t="s">
        <v>23</v>
      </c>
      <c r="AC830" s="75" t="s">
        <v>11</v>
      </c>
    </row>
    <row r="831" spans="1:29" ht="15.6" x14ac:dyDescent="0.3">
      <c r="A831" s="1" t="s">
        <v>3214</v>
      </c>
      <c r="C831" s="46" t="s">
        <v>5596</v>
      </c>
      <c r="D831" s="46" t="s">
        <v>6159</v>
      </c>
      <c r="E831" s="46" t="s">
        <v>6158</v>
      </c>
      <c r="G831" s="14">
        <v>2</v>
      </c>
      <c r="I831" s="14" t="s">
        <v>2380</v>
      </c>
      <c r="J831" s="15" t="s">
        <v>2380</v>
      </c>
      <c r="K831" s="66" t="str">
        <f t="shared" si="76"/>
        <v>No</v>
      </c>
      <c r="L831" s="66" t="str">
        <f t="shared" si="77"/>
        <v>No</v>
      </c>
      <c r="N831" s="14">
        <v>35</v>
      </c>
      <c r="O831" s="20" t="str">
        <f t="shared" si="73"/>
        <v>OBESITY</v>
      </c>
      <c r="Q831" s="15">
        <v>4.13</v>
      </c>
      <c r="R831" s="20" t="str">
        <f t="shared" si="74"/>
        <v>NORMAL</v>
      </c>
      <c r="T831" s="14">
        <v>1977</v>
      </c>
      <c r="U831" s="15" t="s">
        <v>18</v>
      </c>
      <c r="V831" s="15">
        <v>15</v>
      </c>
      <c r="W831" s="35" t="str">
        <f t="shared" si="75"/>
        <v>15-Jun-1977</v>
      </c>
      <c r="X831" s="28"/>
      <c r="Y831" s="44">
        <f t="shared" si="78"/>
        <v>45</v>
      </c>
      <c r="AA831" s="45">
        <v>6843.17</v>
      </c>
      <c r="AB831" s="15" t="s">
        <v>13</v>
      </c>
      <c r="AC831" s="75" t="s">
        <v>11</v>
      </c>
    </row>
    <row r="832" spans="1:29" ht="15.6" x14ac:dyDescent="0.3">
      <c r="A832" s="1" t="s">
        <v>3215</v>
      </c>
      <c r="C832" s="46" t="s">
        <v>4724</v>
      </c>
      <c r="D832" s="46" t="s">
        <v>5017</v>
      </c>
      <c r="E832" s="46" t="s">
        <v>6160</v>
      </c>
      <c r="G832" s="14">
        <v>1</v>
      </c>
      <c r="I832" s="14" t="s">
        <v>2380</v>
      </c>
      <c r="J832" s="15" t="s">
        <v>2382</v>
      </c>
      <c r="K832" s="66" t="str">
        <f t="shared" si="76"/>
        <v>No</v>
      </c>
      <c r="L832" s="66" t="str">
        <f t="shared" si="77"/>
        <v>Yes</v>
      </c>
      <c r="N832" s="14">
        <v>36.24</v>
      </c>
      <c r="O832" s="20" t="str">
        <f t="shared" si="73"/>
        <v>OBESITY</v>
      </c>
      <c r="Q832" s="15">
        <v>8.3800000000000008</v>
      </c>
      <c r="R832" s="20" t="str">
        <f t="shared" si="74"/>
        <v>DIABETES</v>
      </c>
      <c r="T832" s="14">
        <v>1979</v>
      </c>
      <c r="U832" s="15" t="s">
        <v>15</v>
      </c>
      <c r="V832" s="15">
        <v>4</v>
      </c>
      <c r="W832" s="35" t="str">
        <f t="shared" si="75"/>
        <v>4-Nov-1979</v>
      </c>
      <c r="X832" s="28"/>
      <c r="Y832" s="44">
        <f t="shared" si="78"/>
        <v>43</v>
      </c>
      <c r="AA832" s="45">
        <v>6849.03</v>
      </c>
      <c r="AB832" s="15" t="s">
        <v>42</v>
      </c>
      <c r="AC832" s="75" t="s">
        <v>11</v>
      </c>
    </row>
    <row r="833" spans="1:29" ht="15.6" x14ac:dyDescent="0.3">
      <c r="A833" s="1" t="s">
        <v>3216</v>
      </c>
      <c r="C833" s="46" t="s">
        <v>4724</v>
      </c>
      <c r="D833" s="46" t="s">
        <v>6162</v>
      </c>
      <c r="E833" s="46" t="s">
        <v>6161</v>
      </c>
      <c r="G833" s="50">
        <v>0</v>
      </c>
      <c r="I833" s="14" t="s">
        <v>2380</v>
      </c>
      <c r="J833" s="15" t="s">
        <v>2380</v>
      </c>
      <c r="K833" s="66" t="str">
        <f t="shared" si="76"/>
        <v>No</v>
      </c>
      <c r="L833" s="66" t="str">
        <f t="shared" si="77"/>
        <v>No</v>
      </c>
      <c r="N833" s="14">
        <v>36.954999999999998</v>
      </c>
      <c r="O833" s="20" t="str">
        <f t="shared" si="73"/>
        <v>OBESITY</v>
      </c>
      <c r="Q833" s="15">
        <v>8.07</v>
      </c>
      <c r="R833" s="20" t="str">
        <f t="shared" si="74"/>
        <v>DIABETES</v>
      </c>
      <c r="T833" s="14">
        <v>1981</v>
      </c>
      <c r="U833" s="15" t="s">
        <v>18</v>
      </c>
      <c r="V833" s="15">
        <v>19</v>
      </c>
      <c r="W833" s="35" t="str">
        <f t="shared" si="75"/>
        <v>19-Jun-1981</v>
      </c>
      <c r="X833" s="28"/>
      <c r="Y833" s="44">
        <f t="shared" si="78"/>
        <v>41</v>
      </c>
      <c r="AA833" s="45">
        <v>6858.48</v>
      </c>
      <c r="AB833" s="15" t="s">
        <v>166</v>
      </c>
      <c r="AC833" s="75" t="s">
        <v>11</v>
      </c>
    </row>
    <row r="834" spans="1:29" ht="15.6" x14ac:dyDescent="0.3">
      <c r="A834" s="1" t="s">
        <v>3217</v>
      </c>
      <c r="C834" s="46" t="s">
        <v>4724</v>
      </c>
      <c r="D834" s="46" t="s">
        <v>6164</v>
      </c>
      <c r="E834" s="46" t="s">
        <v>6163</v>
      </c>
      <c r="G834" s="50">
        <v>0</v>
      </c>
      <c r="I834" s="14" t="s">
        <v>2380</v>
      </c>
      <c r="J834" s="15" t="s">
        <v>2380</v>
      </c>
      <c r="K834" s="66" t="str">
        <f t="shared" si="76"/>
        <v>No</v>
      </c>
      <c r="L834" s="66" t="str">
        <f t="shared" si="77"/>
        <v>No</v>
      </c>
      <c r="N834" s="14">
        <v>29.64</v>
      </c>
      <c r="O834" s="20" t="str">
        <f t="shared" ref="O834:O897" si="79">IF(N834&lt;18.5,"UNDERWEIGHT",IF(AND(N834&gt;=18.5,N834&lt;=24.9),"NORMAL WEIGHT",IF(AND(N834&gt;=25,N834&lt;=29.9),"OVERWEIGHT",IF(N834&gt;=30,"OBESITY",""))))</f>
        <v>OVERWEIGHT</v>
      </c>
      <c r="Q834" s="15">
        <v>8.9499999999999993</v>
      </c>
      <c r="R834" s="20" t="str">
        <f t="shared" ref="R834:R897" si="80">IF(Q834&lt;5.7,"NORMAL",IF(AND(Q834&gt;=5.7,Q834&lt;=6.4),"PREDIABETES",IF(Q834&gt;6.4,"DIABETES")))</f>
        <v>DIABETES</v>
      </c>
      <c r="T834" s="14">
        <v>1978</v>
      </c>
      <c r="U834" s="15" t="s">
        <v>35</v>
      </c>
      <c r="V834" s="15">
        <v>5</v>
      </c>
      <c r="W834" s="35" t="str">
        <f t="shared" ref="W834:W897" si="81">CONCATENATE(V834,"-",U834,"-",T834)</f>
        <v>5-Aug-1978</v>
      </c>
      <c r="X834" s="28"/>
      <c r="Y834" s="44">
        <f t="shared" si="78"/>
        <v>44</v>
      </c>
      <c r="AA834" s="45">
        <v>6863.49</v>
      </c>
      <c r="AB834" s="15" t="s">
        <v>13</v>
      </c>
      <c r="AC834" s="75" t="s">
        <v>11</v>
      </c>
    </row>
    <row r="835" spans="1:29" ht="15.6" x14ac:dyDescent="0.3">
      <c r="A835" s="1" t="s">
        <v>3218</v>
      </c>
      <c r="C835" s="46" t="s">
        <v>5596</v>
      </c>
      <c r="D835" s="46" t="s">
        <v>5929</v>
      </c>
      <c r="E835" s="46" t="s">
        <v>6165</v>
      </c>
      <c r="G835" s="14">
        <v>1</v>
      </c>
      <c r="I835" s="14" t="s">
        <v>2380</v>
      </c>
      <c r="J835" s="15" t="s">
        <v>2382</v>
      </c>
      <c r="K835" s="66" t="str">
        <f t="shared" ref="K835:K898" si="82">PROPER(I835)</f>
        <v>No</v>
      </c>
      <c r="L835" s="66" t="str">
        <f t="shared" ref="L835:L898" si="83">PROPER(J835)</f>
        <v>Yes</v>
      </c>
      <c r="N835" s="14">
        <v>42.74</v>
      </c>
      <c r="O835" s="20" t="str">
        <f t="shared" si="79"/>
        <v>OBESITY</v>
      </c>
      <c r="Q835" s="15">
        <v>6.31</v>
      </c>
      <c r="R835" s="20" t="str">
        <f t="shared" si="80"/>
        <v>PREDIABETES</v>
      </c>
      <c r="T835" s="14">
        <v>1969</v>
      </c>
      <c r="U835" s="15" t="s">
        <v>37</v>
      </c>
      <c r="V835" s="15">
        <v>23</v>
      </c>
      <c r="W835" s="35" t="str">
        <f t="shared" si="81"/>
        <v>23-Oct-1969</v>
      </c>
      <c r="X835" s="28"/>
      <c r="Y835" s="44">
        <f t="shared" ref="Y835:Y898" si="84">DATEDIF(W835,$AD$2,"y")</f>
        <v>53</v>
      </c>
      <c r="AA835" s="45">
        <v>6868.39</v>
      </c>
      <c r="AB835" s="15" t="s">
        <v>13</v>
      </c>
      <c r="AC835" s="75" t="s">
        <v>11</v>
      </c>
    </row>
    <row r="836" spans="1:29" ht="15.6" x14ac:dyDescent="0.3">
      <c r="A836" s="1" t="s">
        <v>3219</v>
      </c>
      <c r="C836" s="46" t="s">
        <v>4721</v>
      </c>
      <c r="D836" s="46" t="s">
        <v>6167</v>
      </c>
      <c r="E836" s="46" t="s">
        <v>6166</v>
      </c>
      <c r="G836" s="14">
        <v>2</v>
      </c>
      <c r="I836" s="14" t="s">
        <v>2380</v>
      </c>
      <c r="J836" s="15" t="s">
        <v>2382</v>
      </c>
      <c r="K836" s="66" t="str">
        <f t="shared" si="82"/>
        <v>No</v>
      </c>
      <c r="L836" s="66" t="str">
        <f t="shared" si="83"/>
        <v>Yes</v>
      </c>
      <c r="N836" s="14">
        <v>36.130000000000003</v>
      </c>
      <c r="O836" s="20" t="str">
        <f t="shared" si="79"/>
        <v>OBESITY</v>
      </c>
      <c r="Q836" s="15">
        <v>7.19</v>
      </c>
      <c r="R836" s="20" t="str">
        <f t="shared" si="80"/>
        <v>DIABETES</v>
      </c>
      <c r="T836" s="14">
        <v>1981</v>
      </c>
      <c r="U836" s="15" t="s">
        <v>18</v>
      </c>
      <c r="V836" s="15">
        <v>23</v>
      </c>
      <c r="W836" s="35" t="str">
        <f t="shared" si="81"/>
        <v>23-Jun-1981</v>
      </c>
      <c r="X836" s="28"/>
      <c r="Y836" s="44">
        <f t="shared" si="84"/>
        <v>41</v>
      </c>
      <c r="AA836" s="45">
        <v>6875.96</v>
      </c>
      <c r="AB836" s="15" t="s">
        <v>42</v>
      </c>
      <c r="AC836" s="75" t="s">
        <v>11</v>
      </c>
    </row>
    <row r="837" spans="1:29" ht="15.6" x14ac:dyDescent="0.3">
      <c r="A837" s="1" t="s">
        <v>3220</v>
      </c>
      <c r="C837" s="46" t="s">
        <v>4721</v>
      </c>
      <c r="D837" s="46" t="s">
        <v>6168</v>
      </c>
      <c r="E837" s="46" t="s">
        <v>5135</v>
      </c>
      <c r="G837" s="14">
        <v>1</v>
      </c>
      <c r="I837" s="14" t="s">
        <v>2380</v>
      </c>
      <c r="J837" s="15" t="s">
        <v>2382</v>
      </c>
      <c r="K837" s="66" t="str">
        <f t="shared" si="82"/>
        <v>No</v>
      </c>
      <c r="L837" s="66" t="str">
        <f t="shared" si="83"/>
        <v>Yes</v>
      </c>
      <c r="N837" s="14">
        <v>31.55</v>
      </c>
      <c r="O837" s="20" t="str">
        <f t="shared" si="79"/>
        <v>OBESITY</v>
      </c>
      <c r="Q837" s="15">
        <v>6.11</v>
      </c>
      <c r="R837" s="20" t="str">
        <f t="shared" si="80"/>
        <v>PREDIABETES</v>
      </c>
      <c r="T837" s="14">
        <v>2004</v>
      </c>
      <c r="U837" s="15" t="s">
        <v>30</v>
      </c>
      <c r="V837" s="15">
        <v>24</v>
      </c>
      <c r="W837" s="35" t="str">
        <f t="shared" si="81"/>
        <v>24-Dec-2004</v>
      </c>
      <c r="X837" s="28"/>
      <c r="Y837" s="44">
        <f t="shared" si="84"/>
        <v>18</v>
      </c>
      <c r="AA837" s="45">
        <v>6876.53</v>
      </c>
      <c r="AB837" s="15" t="s">
        <v>23</v>
      </c>
      <c r="AC837" s="75" t="s">
        <v>11</v>
      </c>
    </row>
    <row r="838" spans="1:29" ht="15.6" x14ac:dyDescent="0.3">
      <c r="A838" s="1" t="s">
        <v>3221</v>
      </c>
      <c r="C838" s="46" t="s">
        <v>4721</v>
      </c>
      <c r="D838" s="46" t="s">
        <v>6170</v>
      </c>
      <c r="E838" s="46" t="s">
        <v>6169</v>
      </c>
      <c r="G838" s="14">
        <v>1</v>
      </c>
      <c r="I838" s="14" t="s">
        <v>2380</v>
      </c>
      <c r="J838" s="15" t="s">
        <v>2380</v>
      </c>
      <c r="K838" s="66" t="str">
        <f t="shared" si="82"/>
        <v>No</v>
      </c>
      <c r="L838" s="66" t="str">
        <f t="shared" si="83"/>
        <v>No</v>
      </c>
      <c r="N838" s="14">
        <v>52.75</v>
      </c>
      <c r="O838" s="20" t="str">
        <f t="shared" si="79"/>
        <v>OBESITY</v>
      </c>
      <c r="Q838" s="15">
        <v>6.02</v>
      </c>
      <c r="R838" s="20" t="str">
        <f t="shared" si="80"/>
        <v>PREDIABETES</v>
      </c>
      <c r="T838" s="14">
        <v>1985</v>
      </c>
      <c r="U838" s="15" t="s">
        <v>20</v>
      </c>
      <c r="V838" s="15">
        <v>10</v>
      </c>
      <c r="W838" s="35" t="str">
        <f t="shared" si="81"/>
        <v>10-Sep-1985</v>
      </c>
      <c r="X838" s="28"/>
      <c r="Y838" s="44">
        <f t="shared" si="84"/>
        <v>37</v>
      </c>
      <c r="AA838" s="45">
        <v>6877.98</v>
      </c>
      <c r="AB838" s="15" t="s">
        <v>247</v>
      </c>
      <c r="AC838" s="75" t="s">
        <v>11</v>
      </c>
    </row>
    <row r="839" spans="1:29" ht="15.6" x14ac:dyDescent="0.3">
      <c r="A839" s="1" t="s">
        <v>3222</v>
      </c>
      <c r="C839" s="46" t="s">
        <v>4724</v>
      </c>
      <c r="D839" s="46" t="s">
        <v>5723</v>
      </c>
      <c r="E839" s="46" t="s">
        <v>5831</v>
      </c>
      <c r="G839" s="50">
        <v>0</v>
      </c>
      <c r="I839" s="14" t="s">
        <v>2380</v>
      </c>
      <c r="J839" s="15" t="s">
        <v>2380</v>
      </c>
      <c r="K839" s="66" t="str">
        <f t="shared" si="82"/>
        <v>No</v>
      </c>
      <c r="L839" s="66" t="str">
        <f t="shared" si="83"/>
        <v>No</v>
      </c>
      <c r="N839" s="14">
        <v>36.67</v>
      </c>
      <c r="O839" s="20" t="str">
        <f t="shared" si="79"/>
        <v>OBESITY</v>
      </c>
      <c r="Q839" s="15">
        <v>11.86</v>
      </c>
      <c r="R839" s="20" t="str">
        <f t="shared" si="80"/>
        <v>DIABETES</v>
      </c>
      <c r="T839" s="14">
        <v>1989</v>
      </c>
      <c r="U839" s="15" t="s">
        <v>30</v>
      </c>
      <c r="V839" s="15">
        <v>21</v>
      </c>
      <c r="W839" s="35" t="str">
        <f t="shared" si="81"/>
        <v>21-Dec-1989</v>
      </c>
      <c r="X839" s="28"/>
      <c r="Y839" s="44">
        <f t="shared" si="84"/>
        <v>33</v>
      </c>
      <c r="AA839" s="45">
        <v>6895.19</v>
      </c>
      <c r="AB839" s="15" t="s">
        <v>247</v>
      </c>
      <c r="AC839" s="75" t="s">
        <v>11</v>
      </c>
    </row>
    <row r="840" spans="1:29" ht="15.6" x14ac:dyDescent="0.3">
      <c r="A840" s="1" t="s">
        <v>3223</v>
      </c>
      <c r="C840" s="46" t="s">
        <v>4721</v>
      </c>
      <c r="D840" s="46" t="s">
        <v>5155</v>
      </c>
      <c r="E840" s="46" t="s">
        <v>6171</v>
      </c>
      <c r="G840" s="50">
        <v>0</v>
      </c>
      <c r="I840" s="14" t="s">
        <v>2380</v>
      </c>
      <c r="J840" s="15" t="s">
        <v>2380</v>
      </c>
      <c r="K840" s="66" t="str">
        <f t="shared" si="82"/>
        <v>No</v>
      </c>
      <c r="L840" s="66" t="str">
        <f t="shared" si="83"/>
        <v>No</v>
      </c>
      <c r="N840" s="14">
        <v>38.06</v>
      </c>
      <c r="O840" s="20" t="str">
        <f t="shared" si="79"/>
        <v>OBESITY</v>
      </c>
      <c r="Q840" s="15">
        <v>8.25</v>
      </c>
      <c r="R840" s="20" t="str">
        <f t="shared" si="80"/>
        <v>DIABETES</v>
      </c>
      <c r="T840" s="14">
        <v>1984</v>
      </c>
      <c r="U840" s="15" t="s">
        <v>20</v>
      </c>
      <c r="V840" s="15">
        <v>5</v>
      </c>
      <c r="W840" s="35" t="str">
        <f t="shared" si="81"/>
        <v>5-Sep-1984</v>
      </c>
      <c r="X840" s="28"/>
      <c r="Y840" s="44">
        <f t="shared" si="84"/>
        <v>38</v>
      </c>
      <c r="AA840" s="45">
        <v>6933.24</v>
      </c>
      <c r="AB840" s="15" t="s">
        <v>23</v>
      </c>
      <c r="AC840" s="75" t="s">
        <v>11</v>
      </c>
    </row>
    <row r="841" spans="1:29" ht="15.6" x14ac:dyDescent="0.3">
      <c r="A841" s="1" t="s">
        <v>3224</v>
      </c>
      <c r="C841" s="46" t="s">
        <v>4721</v>
      </c>
      <c r="D841" s="46" t="s">
        <v>6173</v>
      </c>
      <c r="E841" s="46" t="s">
        <v>6172</v>
      </c>
      <c r="G841" s="50">
        <v>0</v>
      </c>
      <c r="I841" s="14" t="s">
        <v>2380</v>
      </c>
      <c r="J841" s="15" t="s">
        <v>2380</v>
      </c>
      <c r="K841" s="66" t="str">
        <f t="shared" si="82"/>
        <v>No</v>
      </c>
      <c r="L841" s="66" t="str">
        <f t="shared" si="83"/>
        <v>No</v>
      </c>
      <c r="N841" s="14">
        <v>38</v>
      </c>
      <c r="O841" s="20" t="str">
        <f t="shared" si="79"/>
        <v>OBESITY</v>
      </c>
      <c r="Q841" s="15">
        <v>8.1300000000000008</v>
      </c>
      <c r="R841" s="20" t="str">
        <f t="shared" si="80"/>
        <v>DIABETES</v>
      </c>
      <c r="T841" s="14">
        <v>1978</v>
      </c>
      <c r="U841" s="15" t="s">
        <v>15</v>
      </c>
      <c r="V841" s="15">
        <v>29</v>
      </c>
      <c r="W841" s="35" t="str">
        <f t="shared" si="81"/>
        <v>29-Nov-1978</v>
      </c>
      <c r="X841" s="28"/>
      <c r="Y841" s="44">
        <f t="shared" si="84"/>
        <v>44</v>
      </c>
      <c r="AA841" s="45">
        <v>6938.11</v>
      </c>
      <c r="AB841" s="15" t="s">
        <v>13</v>
      </c>
      <c r="AC841" s="75" t="s">
        <v>11</v>
      </c>
    </row>
    <row r="842" spans="1:29" ht="15.6" x14ac:dyDescent="0.3">
      <c r="A842" s="1" t="s">
        <v>3225</v>
      </c>
      <c r="C842" s="46" t="s">
        <v>4721</v>
      </c>
      <c r="D842" s="46" t="s">
        <v>6175</v>
      </c>
      <c r="E842" s="46" t="s">
        <v>6174</v>
      </c>
      <c r="G842" s="50">
        <v>0</v>
      </c>
      <c r="I842" s="14" t="s">
        <v>2380</v>
      </c>
      <c r="J842" s="15" t="s">
        <v>2380</v>
      </c>
      <c r="K842" s="66" t="str">
        <f t="shared" si="82"/>
        <v>No</v>
      </c>
      <c r="L842" s="66" t="str">
        <f t="shared" si="83"/>
        <v>No</v>
      </c>
      <c r="N842" s="14">
        <v>35.1</v>
      </c>
      <c r="O842" s="20" t="str">
        <f t="shared" si="79"/>
        <v>OBESITY</v>
      </c>
      <c r="Q842" s="15">
        <v>10.1</v>
      </c>
      <c r="R842" s="20" t="str">
        <f t="shared" si="80"/>
        <v>DIABETES</v>
      </c>
      <c r="T842" s="14">
        <v>1980</v>
      </c>
      <c r="U842" s="15" t="s">
        <v>35</v>
      </c>
      <c r="V842" s="15">
        <v>30</v>
      </c>
      <c r="W842" s="35" t="str">
        <f t="shared" si="81"/>
        <v>30-Aug-1980</v>
      </c>
      <c r="X842" s="28"/>
      <c r="Y842" s="44">
        <f t="shared" si="84"/>
        <v>42</v>
      </c>
      <c r="AA842" s="45">
        <v>6940.91</v>
      </c>
      <c r="AB842" s="15" t="s">
        <v>23</v>
      </c>
      <c r="AC842" s="75" t="s">
        <v>11</v>
      </c>
    </row>
    <row r="843" spans="1:29" ht="15.6" x14ac:dyDescent="0.3">
      <c r="A843" s="1" t="s">
        <v>3226</v>
      </c>
      <c r="C843" s="46" t="s">
        <v>4721</v>
      </c>
      <c r="D843" s="46" t="s">
        <v>6074</v>
      </c>
      <c r="E843" s="46" t="s">
        <v>6176</v>
      </c>
      <c r="G843" s="14">
        <v>2</v>
      </c>
      <c r="I843" s="14" t="s">
        <v>2380</v>
      </c>
      <c r="J843" s="15" t="s">
        <v>2382</v>
      </c>
      <c r="K843" s="66" t="str">
        <f t="shared" si="82"/>
        <v>No</v>
      </c>
      <c r="L843" s="66" t="str">
        <f t="shared" si="83"/>
        <v>Yes</v>
      </c>
      <c r="N843" s="14">
        <v>33.82</v>
      </c>
      <c r="O843" s="20" t="str">
        <f t="shared" si="79"/>
        <v>OBESITY</v>
      </c>
      <c r="Q843" s="15">
        <v>5.89</v>
      </c>
      <c r="R843" s="20" t="str">
        <f t="shared" si="80"/>
        <v>PREDIABETES</v>
      </c>
      <c r="T843" s="14">
        <v>1980</v>
      </c>
      <c r="U843" s="15" t="s">
        <v>37</v>
      </c>
      <c r="V843" s="15">
        <v>5</v>
      </c>
      <c r="W843" s="35" t="str">
        <f t="shared" si="81"/>
        <v>5-Oct-1980</v>
      </c>
      <c r="X843" s="28"/>
      <c r="Y843" s="44">
        <f t="shared" si="84"/>
        <v>42</v>
      </c>
      <c r="AA843" s="45">
        <v>6940.94</v>
      </c>
      <c r="AB843" s="15" t="s">
        <v>13</v>
      </c>
      <c r="AC843" s="75" t="s">
        <v>11</v>
      </c>
    </row>
    <row r="844" spans="1:29" ht="15.6" x14ac:dyDescent="0.3">
      <c r="A844" s="1" t="s">
        <v>3227</v>
      </c>
      <c r="C844" s="46" t="s">
        <v>4721</v>
      </c>
      <c r="D844" s="46" t="s">
        <v>6178</v>
      </c>
      <c r="E844" s="46" t="s">
        <v>6177</v>
      </c>
      <c r="G844" s="14">
        <v>2</v>
      </c>
      <c r="I844" s="14" t="s">
        <v>2380</v>
      </c>
      <c r="J844" s="15" t="s">
        <v>2380</v>
      </c>
      <c r="K844" s="66" t="str">
        <f t="shared" si="82"/>
        <v>No</v>
      </c>
      <c r="L844" s="66" t="str">
        <f t="shared" si="83"/>
        <v>No</v>
      </c>
      <c r="N844" s="14">
        <v>37.43</v>
      </c>
      <c r="O844" s="20" t="str">
        <f t="shared" si="79"/>
        <v>OBESITY</v>
      </c>
      <c r="Q844" s="15">
        <v>4.97</v>
      </c>
      <c r="R844" s="20" t="str">
        <f t="shared" si="80"/>
        <v>NORMAL</v>
      </c>
      <c r="T844" s="14">
        <v>1978</v>
      </c>
      <c r="U844" s="15" t="s">
        <v>30</v>
      </c>
      <c r="V844" s="15">
        <v>15</v>
      </c>
      <c r="W844" s="35" t="str">
        <f t="shared" si="81"/>
        <v>15-Dec-1978</v>
      </c>
      <c r="X844" s="28"/>
      <c r="Y844" s="44">
        <f t="shared" si="84"/>
        <v>44</v>
      </c>
      <c r="AA844" s="45">
        <v>6948.7</v>
      </c>
      <c r="AB844" s="15" t="s">
        <v>23</v>
      </c>
      <c r="AC844" s="75" t="s">
        <v>16</v>
      </c>
    </row>
    <row r="845" spans="1:29" ht="15.6" x14ac:dyDescent="0.3">
      <c r="A845" s="1" t="s">
        <v>3228</v>
      </c>
      <c r="C845" s="46" t="s">
        <v>4721</v>
      </c>
      <c r="D845" s="46" t="s">
        <v>5657</v>
      </c>
      <c r="E845" s="46" t="s">
        <v>4998</v>
      </c>
      <c r="G845" s="50">
        <v>0</v>
      </c>
      <c r="I845" s="14" t="s">
        <v>2380</v>
      </c>
      <c r="J845" s="15" t="s">
        <v>2380</v>
      </c>
      <c r="K845" s="66" t="str">
        <f t="shared" si="82"/>
        <v>No</v>
      </c>
      <c r="L845" s="66" t="str">
        <f t="shared" si="83"/>
        <v>No</v>
      </c>
      <c r="N845" s="14">
        <v>30.5</v>
      </c>
      <c r="O845" s="20" t="str">
        <f t="shared" si="79"/>
        <v>OBESITY</v>
      </c>
      <c r="Q845" s="15">
        <v>9.9</v>
      </c>
      <c r="R845" s="20" t="str">
        <f t="shared" si="80"/>
        <v>DIABETES</v>
      </c>
      <c r="T845" s="14">
        <v>1980</v>
      </c>
      <c r="U845" s="15" t="s">
        <v>35</v>
      </c>
      <c r="V845" s="15">
        <v>18</v>
      </c>
      <c r="W845" s="35" t="str">
        <f t="shared" si="81"/>
        <v>18-Aug-1980</v>
      </c>
      <c r="X845" s="28"/>
      <c r="Y845" s="44">
        <f t="shared" si="84"/>
        <v>42</v>
      </c>
      <c r="AA845" s="45">
        <v>6951.12</v>
      </c>
      <c r="AB845" s="15" t="s">
        <v>13</v>
      </c>
      <c r="AC845" s="75" t="s">
        <v>11</v>
      </c>
    </row>
    <row r="846" spans="1:29" ht="15.6" x14ac:dyDescent="0.3">
      <c r="A846" s="1" t="s">
        <v>3229</v>
      </c>
      <c r="C846" s="46" t="s">
        <v>5596</v>
      </c>
      <c r="D846" s="46" t="s">
        <v>6180</v>
      </c>
      <c r="E846" s="46" t="s">
        <v>6179</v>
      </c>
      <c r="G846" s="50">
        <v>0</v>
      </c>
      <c r="I846" s="14" t="s">
        <v>2380</v>
      </c>
      <c r="J846" s="15" t="s">
        <v>2380</v>
      </c>
      <c r="K846" s="66" t="str">
        <f t="shared" si="82"/>
        <v>No</v>
      </c>
      <c r="L846" s="66" t="str">
        <f t="shared" si="83"/>
        <v>No</v>
      </c>
      <c r="N846" s="14">
        <v>24.53</v>
      </c>
      <c r="O846" s="20" t="str">
        <f t="shared" si="79"/>
        <v>NORMAL WEIGHT</v>
      </c>
      <c r="Q846" s="15">
        <v>9.0500000000000007</v>
      </c>
      <c r="R846" s="20" t="str">
        <f t="shared" si="80"/>
        <v>DIABETES</v>
      </c>
      <c r="T846" s="14">
        <v>1975</v>
      </c>
      <c r="U846" s="15" t="s">
        <v>18</v>
      </c>
      <c r="V846" s="15">
        <v>3</v>
      </c>
      <c r="W846" s="35" t="str">
        <f t="shared" si="81"/>
        <v>3-Jun-1975</v>
      </c>
      <c r="X846" s="28"/>
      <c r="Y846" s="44">
        <f t="shared" si="84"/>
        <v>48</v>
      </c>
      <c r="AA846" s="45">
        <v>6965.21</v>
      </c>
      <c r="AB846" s="15" t="s">
        <v>13</v>
      </c>
      <c r="AC846" s="75" t="s">
        <v>11</v>
      </c>
    </row>
    <row r="847" spans="1:29" ht="15.6" x14ac:dyDescent="0.3">
      <c r="A847" s="1" t="s">
        <v>3230</v>
      </c>
      <c r="C847" s="46" t="s">
        <v>4721</v>
      </c>
      <c r="D847" s="46" t="s">
        <v>6182</v>
      </c>
      <c r="E847" s="46" t="s">
        <v>6181</v>
      </c>
      <c r="G847" s="50">
        <v>0</v>
      </c>
      <c r="I847" s="14" t="s">
        <v>2380</v>
      </c>
      <c r="J847" s="15" t="s">
        <v>2380</v>
      </c>
      <c r="K847" s="66" t="str">
        <f t="shared" si="82"/>
        <v>No</v>
      </c>
      <c r="L847" s="66" t="str">
        <f t="shared" si="83"/>
        <v>No</v>
      </c>
      <c r="N847" s="14">
        <v>25.74</v>
      </c>
      <c r="O847" s="20" t="str">
        <f t="shared" si="79"/>
        <v>OVERWEIGHT</v>
      </c>
      <c r="Q847" s="15">
        <v>10.93</v>
      </c>
      <c r="R847" s="20" t="str">
        <f t="shared" si="80"/>
        <v>DIABETES</v>
      </c>
      <c r="T847" s="14">
        <v>1985</v>
      </c>
      <c r="U847" s="15" t="s">
        <v>30</v>
      </c>
      <c r="V847" s="15">
        <v>10</v>
      </c>
      <c r="W847" s="35" t="str">
        <f t="shared" si="81"/>
        <v>10-Dec-1985</v>
      </c>
      <c r="X847" s="28"/>
      <c r="Y847" s="44">
        <f t="shared" si="84"/>
        <v>37</v>
      </c>
      <c r="AA847" s="45">
        <v>6985.51</v>
      </c>
      <c r="AB847" s="15" t="s">
        <v>166</v>
      </c>
      <c r="AC847" s="75" t="s">
        <v>11</v>
      </c>
    </row>
    <row r="848" spans="1:29" ht="15.6" x14ac:dyDescent="0.3">
      <c r="A848" s="1" t="s">
        <v>3231</v>
      </c>
      <c r="C848" s="46" t="s">
        <v>4721</v>
      </c>
      <c r="D848" s="46" t="s">
        <v>6184</v>
      </c>
      <c r="E848" s="46" t="s">
        <v>6183</v>
      </c>
      <c r="G848" s="14">
        <v>2</v>
      </c>
      <c r="I848" s="14" t="s">
        <v>2380</v>
      </c>
      <c r="J848" s="15" t="s">
        <v>2382</v>
      </c>
      <c r="K848" s="66" t="str">
        <f t="shared" si="82"/>
        <v>No</v>
      </c>
      <c r="L848" s="66" t="str">
        <f t="shared" si="83"/>
        <v>Yes</v>
      </c>
      <c r="N848" s="14">
        <v>34.08</v>
      </c>
      <c r="O848" s="20" t="str">
        <f t="shared" si="79"/>
        <v>OBESITY</v>
      </c>
      <c r="Q848" s="15">
        <v>7.58</v>
      </c>
      <c r="R848" s="20" t="str">
        <f t="shared" si="80"/>
        <v>DIABETES</v>
      </c>
      <c r="T848" s="14">
        <v>1982</v>
      </c>
      <c r="U848" s="15" t="s">
        <v>37</v>
      </c>
      <c r="V848" s="15">
        <v>18</v>
      </c>
      <c r="W848" s="35" t="str">
        <f t="shared" si="81"/>
        <v>18-Oct-1982</v>
      </c>
      <c r="X848" s="28"/>
      <c r="Y848" s="44">
        <f t="shared" si="84"/>
        <v>40</v>
      </c>
      <c r="AA848" s="45">
        <v>6986.7</v>
      </c>
      <c r="AB848" s="15" t="s">
        <v>23</v>
      </c>
      <c r="AC848" s="75" t="s">
        <v>12</v>
      </c>
    </row>
    <row r="849" spans="1:29" ht="15.6" x14ac:dyDescent="0.3">
      <c r="A849" s="1" t="s">
        <v>3232</v>
      </c>
      <c r="C849" s="46" t="s">
        <v>4721</v>
      </c>
      <c r="D849" s="46" t="s">
        <v>6186</v>
      </c>
      <c r="E849" s="46" t="s">
        <v>6185</v>
      </c>
      <c r="G849" s="14">
        <v>1</v>
      </c>
      <c r="I849" s="14" t="s">
        <v>2380</v>
      </c>
      <c r="J849" s="15" t="s">
        <v>2382</v>
      </c>
      <c r="K849" s="66" t="str">
        <f t="shared" si="82"/>
        <v>No</v>
      </c>
      <c r="L849" s="66" t="str">
        <f t="shared" si="83"/>
        <v>Yes</v>
      </c>
      <c r="N849" s="14">
        <v>31.35</v>
      </c>
      <c r="O849" s="20" t="str">
        <f t="shared" si="79"/>
        <v>OBESITY</v>
      </c>
      <c r="Q849" s="15">
        <v>11</v>
      </c>
      <c r="R849" s="20" t="str">
        <f t="shared" si="80"/>
        <v>DIABETES</v>
      </c>
      <c r="T849" s="14">
        <v>1982</v>
      </c>
      <c r="U849" s="15" t="s">
        <v>20</v>
      </c>
      <c r="V849" s="15">
        <v>1</v>
      </c>
      <c r="W849" s="35" t="str">
        <f t="shared" si="81"/>
        <v>1-Sep-1982</v>
      </c>
      <c r="X849" s="28"/>
      <c r="Y849" s="44">
        <f t="shared" si="84"/>
        <v>40</v>
      </c>
      <c r="AA849" s="45">
        <v>6989.95</v>
      </c>
      <c r="AB849" s="15" t="s">
        <v>13</v>
      </c>
      <c r="AC849" s="75" t="s">
        <v>11</v>
      </c>
    </row>
    <row r="850" spans="1:29" ht="15.6" x14ac:dyDescent="0.3">
      <c r="A850" s="1" t="s">
        <v>3233</v>
      </c>
      <c r="C850" s="46" t="s">
        <v>4724</v>
      </c>
      <c r="D850" s="46" t="s">
        <v>4822</v>
      </c>
      <c r="E850" s="46" t="s">
        <v>6187</v>
      </c>
      <c r="G850" s="14">
        <v>1</v>
      </c>
      <c r="I850" s="14" t="s">
        <v>2380</v>
      </c>
      <c r="J850" s="15" t="s">
        <v>2380</v>
      </c>
      <c r="K850" s="66" t="str">
        <f t="shared" si="82"/>
        <v>No</v>
      </c>
      <c r="L850" s="66" t="str">
        <f t="shared" si="83"/>
        <v>No</v>
      </c>
      <c r="N850" s="14">
        <v>26.79</v>
      </c>
      <c r="O850" s="20" t="str">
        <f t="shared" si="79"/>
        <v>OVERWEIGHT</v>
      </c>
      <c r="Q850" s="15">
        <v>5.0599999999999996</v>
      </c>
      <c r="R850" s="20" t="str">
        <f t="shared" si="80"/>
        <v>NORMAL</v>
      </c>
      <c r="T850" s="14">
        <v>1969</v>
      </c>
      <c r="U850" s="15" t="s">
        <v>10</v>
      </c>
      <c r="V850" s="15">
        <v>6</v>
      </c>
      <c r="W850" s="35" t="str">
        <f t="shared" si="81"/>
        <v>6-Jul-1969</v>
      </c>
      <c r="X850" s="28"/>
      <c r="Y850" s="44">
        <f t="shared" si="84"/>
        <v>53</v>
      </c>
      <c r="AA850" s="45">
        <v>7003.1</v>
      </c>
      <c r="AB850" s="15" t="s">
        <v>13</v>
      </c>
      <c r="AC850" s="75" t="s">
        <v>11</v>
      </c>
    </row>
    <row r="851" spans="1:29" ht="15.6" x14ac:dyDescent="0.3">
      <c r="A851" s="1" t="s">
        <v>3234</v>
      </c>
      <c r="C851" s="46" t="s">
        <v>4724</v>
      </c>
      <c r="D851" s="46" t="s">
        <v>4807</v>
      </c>
      <c r="E851" s="46" t="s">
        <v>6188</v>
      </c>
      <c r="G851" s="14">
        <v>1</v>
      </c>
      <c r="I851" s="14" t="s">
        <v>2380</v>
      </c>
      <c r="J851" s="15" t="s">
        <v>2382</v>
      </c>
      <c r="K851" s="66" t="str">
        <f t="shared" si="82"/>
        <v>No</v>
      </c>
      <c r="L851" s="66" t="str">
        <f t="shared" si="83"/>
        <v>Yes</v>
      </c>
      <c r="N851" s="14">
        <v>42.78</v>
      </c>
      <c r="O851" s="20" t="str">
        <f t="shared" si="79"/>
        <v>OBESITY</v>
      </c>
      <c r="Q851" s="15">
        <v>6.11</v>
      </c>
      <c r="R851" s="20" t="str">
        <f t="shared" si="80"/>
        <v>PREDIABETES</v>
      </c>
      <c r="T851" s="14">
        <v>1978</v>
      </c>
      <c r="U851" s="15" t="s">
        <v>18</v>
      </c>
      <c r="V851" s="15">
        <v>2</v>
      </c>
      <c r="W851" s="35" t="str">
        <f t="shared" si="81"/>
        <v>2-Jun-1978</v>
      </c>
      <c r="X851" s="28"/>
      <c r="Y851" s="44">
        <f t="shared" si="84"/>
        <v>45</v>
      </c>
      <c r="AA851" s="45">
        <v>7033.08</v>
      </c>
      <c r="AB851" s="15" t="s">
        <v>13</v>
      </c>
      <c r="AC851" s="75" t="s">
        <v>11</v>
      </c>
    </row>
    <row r="852" spans="1:29" ht="15.6" x14ac:dyDescent="0.3">
      <c r="A852" s="1" t="s">
        <v>3235</v>
      </c>
      <c r="C852" s="46" t="s">
        <v>4721</v>
      </c>
      <c r="D852" s="46" t="s">
        <v>6190</v>
      </c>
      <c r="E852" s="46" t="s">
        <v>6189</v>
      </c>
      <c r="G852" s="14">
        <v>2</v>
      </c>
      <c r="I852" s="14" t="s">
        <v>2380</v>
      </c>
      <c r="J852" s="15" t="s">
        <v>2382</v>
      </c>
      <c r="K852" s="66" t="str">
        <f t="shared" si="82"/>
        <v>No</v>
      </c>
      <c r="L852" s="66" t="str">
        <f t="shared" si="83"/>
        <v>Yes</v>
      </c>
      <c r="N852" s="14">
        <v>46.75</v>
      </c>
      <c r="O852" s="20" t="str">
        <f t="shared" si="79"/>
        <v>OBESITY</v>
      </c>
      <c r="Q852" s="15">
        <v>6.66</v>
      </c>
      <c r="R852" s="20" t="str">
        <f t="shared" si="80"/>
        <v>DIABETES</v>
      </c>
      <c r="T852" s="14">
        <v>1995</v>
      </c>
      <c r="U852" s="15" t="s">
        <v>37</v>
      </c>
      <c r="V852" s="15">
        <v>29</v>
      </c>
      <c r="W852" s="35" t="str">
        <f t="shared" si="81"/>
        <v>29-Oct-1995</v>
      </c>
      <c r="X852" s="28"/>
      <c r="Y852" s="44">
        <f t="shared" si="84"/>
        <v>27</v>
      </c>
      <c r="AA852" s="45">
        <v>7042.11</v>
      </c>
      <c r="AB852" s="15" t="s">
        <v>23</v>
      </c>
      <c r="AC852" s="75" t="s">
        <v>11</v>
      </c>
    </row>
    <row r="853" spans="1:29" ht="15.6" x14ac:dyDescent="0.3">
      <c r="A853" s="1" t="s">
        <v>3236</v>
      </c>
      <c r="C853" s="46" t="s">
        <v>5596</v>
      </c>
      <c r="D853" s="46" t="s">
        <v>5077</v>
      </c>
      <c r="E853" s="46" t="s">
        <v>6191</v>
      </c>
      <c r="G853" s="14">
        <v>1</v>
      </c>
      <c r="I853" s="14" t="s">
        <v>2380</v>
      </c>
      <c r="J853" s="15" t="s">
        <v>2382</v>
      </c>
      <c r="K853" s="66" t="str">
        <f t="shared" si="82"/>
        <v>No</v>
      </c>
      <c r="L853" s="66" t="str">
        <f t="shared" si="83"/>
        <v>Yes</v>
      </c>
      <c r="N853" s="14">
        <v>32.15</v>
      </c>
      <c r="O853" s="20" t="str">
        <f t="shared" si="79"/>
        <v>OBESITY</v>
      </c>
      <c r="Q853" s="15">
        <v>4.0199999999999996</v>
      </c>
      <c r="R853" s="20" t="str">
        <f t="shared" si="80"/>
        <v>NORMAL</v>
      </c>
      <c r="T853" s="14">
        <v>1980</v>
      </c>
      <c r="U853" s="15" t="s">
        <v>10</v>
      </c>
      <c r="V853" s="15">
        <v>26</v>
      </c>
      <c r="W853" s="35" t="str">
        <f t="shared" si="81"/>
        <v>26-Jul-1980</v>
      </c>
      <c r="X853" s="28"/>
      <c r="Y853" s="44">
        <f t="shared" si="84"/>
        <v>42</v>
      </c>
      <c r="AA853" s="45">
        <v>7045.5</v>
      </c>
      <c r="AB853" s="15" t="s">
        <v>42</v>
      </c>
      <c r="AC853" s="75" t="s">
        <v>11</v>
      </c>
    </row>
    <row r="854" spans="1:29" ht="15.6" x14ac:dyDescent="0.3">
      <c r="A854" s="1" t="s">
        <v>3237</v>
      </c>
      <c r="C854" s="46" t="s">
        <v>4724</v>
      </c>
      <c r="D854" s="46" t="s">
        <v>4874</v>
      </c>
      <c r="E854" s="46" t="s">
        <v>5057</v>
      </c>
      <c r="G854" s="14">
        <v>2</v>
      </c>
      <c r="I854" s="14" t="s">
        <v>2380</v>
      </c>
      <c r="J854" s="15" t="s">
        <v>2382</v>
      </c>
      <c r="K854" s="66" t="str">
        <f t="shared" si="82"/>
        <v>No</v>
      </c>
      <c r="L854" s="66" t="str">
        <f t="shared" si="83"/>
        <v>Yes</v>
      </c>
      <c r="N854" s="14">
        <v>43.4</v>
      </c>
      <c r="O854" s="20" t="str">
        <f t="shared" si="79"/>
        <v>OBESITY</v>
      </c>
      <c r="Q854" s="15">
        <v>8.81</v>
      </c>
      <c r="R854" s="20" t="str">
        <f t="shared" si="80"/>
        <v>DIABETES</v>
      </c>
      <c r="T854" s="14">
        <v>1980</v>
      </c>
      <c r="U854" s="15" t="s">
        <v>37</v>
      </c>
      <c r="V854" s="15">
        <v>22</v>
      </c>
      <c r="W854" s="35" t="str">
        <f t="shared" si="81"/>
        <v>22-Oct-1980</v>
      </c>
      <c r="X854" s="28"/>
      <c r="Y854" s="44">
        <f t="shared" si="84"/>
        <v>42</v>
      </c>
      <c r="AA854" s="45">
        <v>7046.72</v>
      </c>
      <c r="AB854" s="15" t="s">
        <v>13</v>
      </c>
      <c r="AC854" s="75" t="s">
        <v>11</v>
      </c>
    </row>
    <row r="855" spans="1:29" ht="15.6" x14ac:dyDescent="0.3">
      <c r="A855" s="1" t="s">
        <v>3238</v>
      </c>
      <c r="C855" s="46" t="s">
        <v>4724</v>
      </c>
      <c r="D855" s="46" t="s">
        <v>6193</v>
      </c>
      <c r="E855" s="46" t="s">
        <v>6192</v>
      </c>
      <c r="G855" s="14">
        <v>2</v>
      </c>
      <c r="I855" s="14" t="s">
        <v>2380</v>
      </c>
      <c r="J855" s="15" t="s">
        <v>2382</v>
      </c>
      <c r="K855" s="66" t="str">
        <f t="shared" si="82"/>
        <v>No</v>
      </c>
      <c r="L855" s="66" t="str">
        <f t="shared" si="83"/>
        <v>Yes</v>
      </c>
      <c r="N855" s="14">
        <v>31.57</v>
      </c>
      <c r="O855" s="20" t="str">
        <f t="shared" si="79"/>
        <v>OBESITY</v>
      </c>
      <c r="Q855" s="15">
        <v>7.92</v>
      </c>
      <c r="R855" s="20" t="str">
        <f t="shared" si="80"/>
        <v>DIABETES</v>
      </c>
      <c r="T855" s="14">
        <v>1980</v>
      </c>
      <c r="U855" s="15" t="s">
        <v>10</v>
      </c>
      <c r="V855" s="15">
        <v>21</v>
      </c>
      <c r="W855" s="35" t="str">
        <f t="shared" si="81"/>
        <v>21-Jul-1980</v>
      </c>
      <c r="X855" s="28"/>
      <c r="Y855" s="44">
        <f t="shared" si="84"/>
        <v>42</v>
      </c>
      <c r="AA855" s="45">
        <v>7050.02</v>
      </c>
      <c r="AB855" s="15" t="s">
        <v>247</v>
      </c>
      <c r="AC855" s="75" t="s">
        <v>11</v>
      </c>
    </row>
    <row r="856" spans="1:29" ht="15.6" x14ac:dyDescent="0.3">
      <c r="A856" s="1" t="s">
        <v>3239</v>
      </c>
      <c r="C856" s="46" t="s">
        <v>4724</v>
      </c>
      <c r="D856" s="46" t="s">
        <v>5151</v>
      </c>
      <c r="E856" s="46" t="s">
        <v>6194</v>
      </c>
      <c r="G856" s="50">
        <v>0</v>
      </c>
      <c r="I856" s="14" t="s">
        <v>2380</v>
      </c>
      <c r="J856" s="15" t="s">
        <v>2380</v>
      </c>
      <c r="K856" s="66" t="str">
        <f t="shared" si="82"/>
        <v>No</v>
      </c>
      <c r="L856" s="66" t="str">
        <f t="shared" si="83"/>
        <v>No</v>
      </c>
      <c r="N856" s="14">
        <v>24.32</v>
      </c>
      <c r="O856" s="20" t="str">
        <f t="shared" si="79"/>
        <v>NORMAL WEIGHT</v>
      </c>
      <c r="Q856" s="15">
        <v>7.48</v>
      </c>
      <c r="R856" s="20" t="str">
        <f t="shared" si="80"/>
        <v>DIABETES</v>
      </c>
      <c r="T856" s="14">
        <v>1980</v>
      </c>
      <c r="U856" s="15" t="s">
        <v>18</v>
      </c>
      <c r="V856" s="15">
        <v>28</v>
      </c>
      <c r="W856" s="35" t="str">
        <f t="shared" si="81"/>
        <v>28-Jun-1980</v>
      </c>
      <c r="X856" s="28"/>
      <c r="Y856" s="44">
        <f t="shared" si="84"/>
        <v>42</v>
      </c>
      <c r="AA856" s="45">
        <v>7050.64</v>
      </c>
      <c r="AB856" s="15" t="s">
        <v>42</v>
      </c>
      <c r="AC856" s="75" t="s">
        <v>11</v>
      </c>
    </row>
    <row r="857" spans="1:29" ht="15.6" x14ac:dyDescent="0.3">
      <c r="A857" s="1" t="s">
        <v>3240</v>
      </c>
      <c r="C857" s="46" t="s">
        <v>4724</v>
      </c>
      <c r="D857" s="46" t="s">
        <v>6196</v>
      </c>
      <c r="E857" s="46" t="s">
        <v>6195</v>
      </c>
      <c r="G857" s="14">
        <v>2</v>
      </c>
      <c r="I857" s="14" t="s">
        <v>2380</v>
      </c>
      <c r="J857" s="15" t="s">
        <v>2382</v>
      </c>
      <c r="K857" s="66" t="str">
        <f t="shared" si="82"/>
        <v>No</v>
      </c>
      <c r="L857" s="66" t="str">
        <f t="shared" si="83"/>
        <v>Yes</v>
      </c>
      <c r="N857" s="14">
        <v>31.07</v>
      </c>
      <c r="O857" s="20" t="str">
        <f t="shared" si="79"/>
        <v>OBESITY</v>
      </c>
      <c r="Q857" s="15">
        <v>4.62</v>
      </c>
      <c r="R857" s="20" t="str">
        <f t="shared" si="80"/>
        <v>NORMAL</v>
      </c>
      <c r="T857" s="14">
        <v>1978</v>
      </c>
      <c r="U857" s="15" t="s">
        <v>18</v>
      </c>
      <c r="V857" s="15">
        <v>24</v>
      </c>
      <c r="W857" s="35" t="str">
        <f t="shared" si="81"/>
        <v>24-Jun-1978</v>
      </c>
      <c r="X857" s="28"/>
      <c r="Y857" s="44">
        <f t="shared" si="84"/>
        <v>44</v>
      </c>
      <c r="AA857" s="45">
        <v>7054.41</v>
      </c>
      <c r="AB857" s="15" t="s">
        <v>13</v>
      </c>
      <c r="AC857" s="75" t="s">
        <v>11</v>
      </c>
    </row>
    <row r="858" spans="1:29" ht="15.6" x14ac:dyDescent="0.3">
      <c r="A858" s="1" t="s">
        <v>3241</v>
      </c>
      <c r="C858" s="46" t="s">
        <v>4721</v>
      </c>
      <c r="D858" s="46" t="s">
        <v>6198</v>
      </c>
      <c r="E858" s="46" t="s">
        <v>6197</v>
      </c>
      <c r="G858" s="50">
        <v>0</v>
      </c>
      <c r="I858" s="14" t="s">
        <v>2380</v>
      </c>
      <c r="J858" s="15" t="s">
        <v>2380</v>
      </c>
      <c r="K858" s="66" t="str">
        <f t="shared" si="82"/>
        <v>No</v>
      </c>
      <c r="L858" s="66" t="str">
        <f t="shared" si="83"/>
        <v>No</v>
      </c>
      <c r="N858" s="14">
        <v>35.814999999999998</v>
      </c>
      <c r="O858" s="20" t="str">
        <f t="shared" si="79"/>
        <v>OBESITY</v>
      </c>
      <c r="Q858" s="15">
        <v>8.4700000000000006</v>
      </c>
      <c r="R858" s="20" t="str">
        <f t="shared" si="80"/>
        <v>DIABETES</v>
      </c>
      <c r="T858" s="14">
        <v>1982</v>
      </c>
      <c r="U858" s="15" t="s">
        <v>37</v>
      </c>
      <c r="V858" s="15">
        <v>6</v>
      </c>
      <c r="W858" s="35" t="str">
        <f t="shared" si="81"/>
        <v>6-Oct-1982</v>
      </c>
      <c r="X858" s="28"/>
      <c r="Y858" s="44">
        <f t="shared" si="84"/>
        <v>40</v>
      </c>
      <c r="AA858" s="45">
        <v>7077.19</v>
      </c>
      <c r="AB858" s="15" t="s">
        <v>247</v>
      </c>
      <c r="AC858" s="75" t="s">
        <v>11</v>
      </c>
    </row>
    <row r="859" spans="1:29" ht="15.6" x14ac:dyDescent="0.3">
      <c r="A859" s="1" t="s">
        <v>3242</v>
      </c>
      <c r="C859" s="46" t="s">
        <v>4721</v>
      </c>
      <c r="D859" s="46" t="s">
        <v>5530</v>
      </c>
      <c r="E859" s="46" t="s">
        <v>6199</v>
      </c>
      <c r="G859" s="50">
        <v>0</v>
      </c>
      <c r="I859" s="14" t="s">
        <v>2380</v>
      </c>
      <c r="J859" s="15" t="s">
        <v>2382</v>
      </c>
      <c r="K859" s="66" t="str">
        <f t="shared" si="82"/>
        <v>No</v>
      </c>
      <c r="L859" s="66" t="str">
        <f t="shared" si="83"/>
        <v>Yes</v>
      </c>
      <c r="N859" s="14">
        <v>40.81</v>
      </c>
      <c r="O859" s="20" t="str">
        <f t="shared" si="79"/>
        <v>OBESITY</v>
      </c>
      <c r="Q859" s="15">
        <v>10.58</v>
      </c>
      <c r="R859" s="20" t="str">
        <f t="shared" si="80"/>
        <v>DIABETES</v>
      </c>
      <c r="T859" s="14">
        <v>1992</v>
      </c>
      <c r="U859" s="15" t="s">
        <v>18</v>
      </c>
      <c r="V859" s="15">
        <v>18</v>
      </c>
      <c r="W859" s="35" t="str">
        <f t="shared" si="81"/>
        <v>18-Jun-1992</v>
      </c>
      <c r="X859" s="28"/>
      <c r="Y859" s="44">
        <f t="shared" si="84"/>
        <v>30</v>
      </c>
      <c r="AA859" s="45">
        <v>7096.98</v>
      </c>
      <c r="AB859" s="15" t="s">
        <v>23</v>
      </c>
      <c r="AC859" s="75" t="s">
        <v>11</v>
      </c>
    </row>
    <row r="860" spans="1:29" ht="15.6" x14ac:dyDescent="0.3">
      <c r="A860" s="1" t="s">
        <v>3243</v>
      </c>
      <c r="C860" s="46" t="s">
        <v>4721</v>
      </c>
      <c r="D860" s="46" t="s">
        <v>6201</v>
      </c>
      <c r="E860" s="46" t="s">
        <v>6200</v>
      </c>
      <c r="G860" s="50">
        <v>0</v>
      </c>
      <c r="I860" s="14" t="s">
        <v>2380</v>
      </c>
      <c r="J860" s="15" t="s">
        <v>2380</v>
      </c>
      <c r="K860" s="66" t="str">
        <f t="shared" si="82"/>
        <v>No</v>
      </c>
      <c r="L860" s="66" t="str">
        <f t="shared" si="83"/>
        <v>No</v>
      </c>
      <c r="N860" s="14">
        <v>24.605</v>
      </c>
      <c r="O860" s="20" t="str">
        <f t="shared" si="79"/>
        <v>NORMAL WEIGHT</v>
      </c>
      <c r="Q860" s="15">
        <v>7.48</v>
      </c>
      <c r="R860" s="20" t="str">
        <f t="shared" si="80"/>
        <v>DIABETES</v>
      </c>
      <c r="T860" s="14">
        <v>1987</v>
      </c>
      <c r="U860" s="15" t="s">
        <v>35</v>
      </c>
      <c r="V860" s="15">
        <v>11</v>
      </c>
      <c r="W860" s="35" t="str">
        <f t="shared" si="81"/>
        <v>11-Aug-1987</v>
      </c>
      <c r="X860" s="28"/>
      <c r="Y860" s="44">
        <f t="shared" si="84"/>
        <v>35</v>
      </c>
      <c r="AA860" s="45">
        <v>7106.81</v>
      </c>
      <c r="AB860" s="15" t="s">
        <v>23</v>
      </c>
      <c r="AC860" s="75" t="s">
        <v>11</v>
      </c>
    </row>
    <row r="861" spans="1:29" ht="15.6" x14ac:dyDescent="0.3">
      <c r="A861" s="1" t="s">
        <v>3244</v>
      </c>
      <c r="C861" s="46" t="s">
        <v>4721</v>
      </c>
      <c r="D861" s="46" t="s">
        <v>6203</v>
      </c>
      <c r="E861" s="46" t="s">
        <v>6202</v>
      </c>
      <c r="G861" s="50">
        <v>0</v>
      </c>
      <c r="I861" s="14" t="s">
        <v>2380</v>
      </c>
      <c r="J861" s="15" t="s">
        <v>2380</v>
      </c>
      <c r="K861" s="66" t="str">
        <f t="shared" si="82"/>
        <v>No</v>
      </c>
      <c r="L861" s="66" t="str">
        <f t="shared" si="83"/>
        <v>No</v>
      </c>
      <c r="N861" s="14">
        <v>21.47</v>
      </c>
      <c r="O861" s="20" t="str">
        <f t="shared" si="79"/>
        <v>NORMAL WEIGHT</v>
      </c>
      <c r="Q861" s="15">
        <v>7.82</v>
      </c>
      <c r="R861" s="20" t="str">
        <f t="shared" si="80"/>
        <v>DIABETES</v>
      </c>
      <c r="T861" s="14">
        <v>1968</v>
      </c>
      <c r="U861" s="15" t="s">
        <v>18</v>
      </c>
      <c r="V861" s="15">
        <v>29</v>
      </c>
      <c r="W861" s="35" t="str">
        <f t="shared" si="81"/>
        <v>29-Jun-1968</v>
      </c>
      <c r="X861" s="28"/>
      <c r="Y861" s="44">
        <f t="shared" si="84"/>
        <v>54</v>
      </c>
      <c r="AA861" s="45">
        <v>7125.25</v>
      </c>
      <c r="AB861" s="15" t="s">
        <v>13</v>
      </c>
      <c r="AC861" s="75" t="s">
        <v>12</v>
      </c>
    </row>
    <row r="862" spans="1:29" ht="15.6" x14ac:dyDescent="0.3">
      <c r="A862" s="1" t="s">
        <v>3245</v>
      </c>
      <c r="C862" s="46" t="s">
        <v>4724</v>
      </c>
      <c r="D862" s="46" t="s">
        <v>4822</v>
      </c>
      <c r="E862" s="46" t="s">
        <v>6204</v>
      </c>
      <c r="G862" s="14">
        <v>1</v>
      </c>
      <c r="I862" s="14" t="s">
        <v>2380</v>
      </c>
      <c r="J862" s="15" t="s">
        <v>2382</v>
      </c>
      <c r="K862" s="66" t="str">
        <f t="shared" si="82"/>
        <v>No</v>
      </c>
      <c r="L862" s="66" t="str">
        <f t="shared" si="83"/>
        <v>Yes</v>
      </c>
      <c r="N862" s="14">
        <v>52.89</v>
      </c>
      <c r="O862" s="20" t="str">
        <f t="shared" si="79"/>
        <v>OBESITY</v>
      </c>
      <c r="Q862" s="15">
        <v>4.96</v>
      </c>
      <c r="R862" s="20" t="str">
        <f t="shared" si="80"/>
        <v>NORMAL</v>
      </c>
      <c r="T862" s="14">
        <v>1993</v>
      </c>
      <c r="U862" s="15" t="s">
        <v>35</v>
      </c>
      <c r="V862" s="15">
        <v>1</v>
      </c>
      <c r="W862" s="35" t="str">
        <f t="shared" si="81"/>
        <v>1-Aug-1993</v>
      </c>
      <c r="X862" s="28"/>
      <c r="Y862" s="44">
        <f t="shared" si="84"/>
        <v>29</v>
      </c>
      <c r="AA862" s="45">
        <v>7128.64</v>
      </c>
      <c r="AB862" s="15" t="s">
        <v>300</v>
      </c>
      <c r="AC862" s="75" t="s">
        <v>11</v>
      </c>
    </row>
    <row r="863" spans="1:29" ht="15.6" x14ac:dyDescent="0.3">
      <c r="A863" s="1" t="s">
        <v>3246</v>
      </c>
      <c r="C863" s="46" t="s">
        <v>4721</v>
      </c>
      <c r="D863" s="46" t="s">
        <v>5343</v>
      </c>
      <c r="E863" s="46" t="s">
        <v>6205</v>
      </c>
      <c r="G863" s="14">
        <v>1</v>
      </c>
      <c r="I863" s="14" t="s">
        <v>2380</v>
      </c>
      <c r="J863" s="15" t="s">
        <v>2382</v>
      </c>
      <c r="K863" s="66" t="str">
        <f t="shared" si="82"/>
        <v>No</v>
      </c>
      <c r="L863" s="66" t="str">
        <f t="shared" si="83"/>
        <v>Yes</v>
      </c>
      <c r="N863" s="14">
        <v>32.965000000000003</v>
      </c>
      <c r="O863" s="20" t="str">
        <f t="shared" si="79"/>
        <v>OBESITY</v>
      </c>
      <c r="Q863" s="15">
        <v>6.15</v>
      </c>
      <c r="R863" s="20" t="str">
        <f t="shared" si="80"/>
        <v>PREDIABETES</v>
      </c>
      <c r="T863" s="14">
        <v>1984</v>
      </c>
      <c r="U863" s="15" t="s">
        <v>10</v>
      </c>
      <c r="V863" s="15">
        <v>7</v>
      </c>
      <c r="W863" s="35" t="str">
        <f t="shared" si="81"/>
        <v>7-Jul-1984</v>
      </c>
      <c r="X863" s="28"/>
      <c r="Y863" s="44">
        <f t="shared" si="84"/>
        <v>38</v>
      </c>
      <c r="AA863" s="45">
        <v>7133.9</v>
      </c>
      <c r="AB863" s="15" t="s">
        <v>247</v>
      </c>
      <c r="AC863" s="75" t="s">
        <v>11</v>
      </c>
    </row>
    <row r="864" spans="1:29" ht="15.6" x14ac:dyDescent="0.3">
      <c r="A864" s="1" t="s">
        <v>3247</v>
      </c>
      <c r="C864" s="46" t="s">
        <v>4724</v>
      </c>
      <c r="D864" s="46" t="s">
        <v>6207</v>
      </c>
      <c r="E864" s="46" t="s">
        <v>6206</v>
      </c>
      <c r="G864" s="14">
        <v>1</v>
      </c>
      <c r="I864" s="14" t="s">
        <v>2380</v>
      </c>
      <c r="J864" s="15" t="s">
        <v>2380</v>
      </c>
      <c r="K864" s="66" t="str">
        <f t="shared" si="82"/>
        <v>No</v>
      </c>
      <c r="L864" s="66" t="str">
        <f t="shared" si="83"/>
        <v>No</v>
      </c>
      <c r="N864" s="14">
        <v>36.799999999999997</v>
      </c>
      <c r="O864" s="20" t="str">
        <f t="shared" si="79"/>
        <v>OBESITY</v>
      </c>
      <c r="Q864" s="15">
        <v>4.62</v>
      </c>
      <c r="R864" s="20" t="str">
        <f t="shared" si="80"/>
        <v>NORMAL</v>
      </c>
      <c r="T864" s="14">
        <v>1999</v>
      </c>
      <c r="U864" s="15" t="s">
        <v>35</v>
      </c>
      <c r="V864" s="15">
        <v>8</v>
      </c>
      <c r="W864" s="35" t="str">
        <f t="shared" si="81"/>
        <v>8-Aug-1999</v>
      </c>
      <c r="X864" s="28"/>
      <c r="Y864" s="44">
        <f t="shared" si="84"/>
        <v>23</v>
      </c>
      <c r="AA864" s="45">
        <v>7144.4</v>
      </c>
      <c r="AB864" s="15" t="s">
        <v>632</v>
      </c>
      <c r="AC864" s="75" t="s">
        <v>11</v>
      </c>
    </row>
    <row r="865" spans="1:29" ht="15.6" x14ac:dyDescent="0.3">
      <c r="A865" s="1" t="s">
        <v>3248</v>
      </c>
      <c r="C865" s="46" t="s">
        <v>4724</v>
      </c>
      <c r="D865" s="46" t="s">
        <v>6209</v>
      </c>
      <c r="E865" s="46" t="s">
        <v>6208</v>
      </c>
      <c r="G865" s="14">
        <v>2</v>
      </c>
      <c r="I865" s="14" t="s">
        <v>2380</v>
      </c>
      <c r="J865" s="15" t="s">
        <v>2380</v>
      </c>
      <c r="K865" s="66" t="str">
        <f t="shared" si="82"/>
        <v>No</v>
      </c>
      <c r="L865" s="66" t="str">
        <f t="shared" si="83"/>
        <v>No</v>
      </c>
      <c r="N865" s="14">
        <v>34.299999999999997</v>
      </c>
      <c r="O865" s="20" t="str">
        <f t="shared" si="79"/>
        <v>OBESITY</v>
      </c>
      <c r="Q865" s="15">
        <v>4.87</v>
      </c>
      <c r="R865" s="20" t="str">
        <f t="shared" si="80"/>
        <v>NORMAL</v>
      </c>
      <c r="T865" s="14">
        <v>1984</v>
      </c>
      <c r="U865" s="15" t="s">
        <v>15</v>
      </c>
      <c r="V865" s="15">
        <v>21</v>
      </c>
      <c r="W865" s="35" t="str">
        <f t="shared" si="81"/>
        <v>21-Nov-1984</v>
      </c>
      <c r="X865" s="28"/>
      <c r="Y865" s="44">
        <f t="shared" si="84"/>
        <v>38</v>
      </c>
      <c r="AA865" s="45">
        <v>7144.86</v>
      </c>
      <c r="AB865" s="15" t="s">
        <v>247</v>
      </c>
      <c r="AC865" s="75" t="s">
        <v>11</v>
      </c>
    </row>
    <row r="866" spans="1:29" ht="15.6" x14ac:dyDescent="0.3">
      <c r="A866" s="1" t="s">
        <v>3249</v>
      </c>
      <c r="C866" s="46" t="s">
        <v>4724</v>
      </c>
      <c r="D866" s="46" t="s">
        <v>4852</v>
      </c>
      <c r="E866" s="46" t="s">
        <v>6210</v>
      </c>
      <c r="G866" s="50">
        <v>0</v>
      </c>
      <c r="I866" s="14" t="s">
        <v>2380</v>
      </c>
      <c r="J866" s="15" t="s">
        <v>2380</v>
      </c>
      <c r="K866" s="66" t="str">
        <f t="shared" si="82"/>
        <v>No</v>
      </c>
      <c r="L866" s="66" t="str">
        <f t="shared" si="83"/>
        <v>No</v>
      </c>
      <c r="N866" s="14">
        <v>35.244999999999997</v>
      </c>
      <c r="O866" s="20" t="str">
        <f t="shared" si="79"/>
        <v>OBESITY</v>
      </c>
      <c r="Q866" s="15">
        <v>4.63</v>
      </c>
      <c r="R866" s="20" t="str">
        <f t="shared" si="80"/>
        <v>NORMAL</v>
      </c>
      <c r="T866" s="14">
        <v>1976</v>
      </c>
      <c r="U866" s="15" t="s">
        <v>18</v>
      </c>
      <c r="V866" s="15">
        <v>24</v>
      </c>
      <c r="W866" s="35" t="str">
        <f t="shared" si="81"/>
        <v>24-Jun-1976</v>
      </c>
      <c r="X866" s="28"/>
      <c r="Y866" s="44">
        <f t="shared" si="84"/>
        <v>46</v>
      </c>
      <c r="AA866" s="45">
        <v>7147.11</v>
      </c>
      <c r="AB866" s="15" t="s">
        <v>42</v>
      </c>
      <c r="AC866" s="75" t="s">
        <v>12</v>
      </c>
    </row>
    <row r="867" spans="1:29" ht="15.6" x14ac:dyDescent="0.3">
      <c r="A867" s="1" t="s">
        <v>3250</v>
      </c>
      <c r="C867" s="46" t="s">
        <v>5596</v>
      </c>
      <c r="D867" s="46" t="s">
        <v>6212</v>
      </c>
      <c r="E867" s="46" t="s">
        <v>6211</v>
      </c>
      <c r="G867" s="50">
        <v>0</v>
      </c>
      <c r="I867" s="14" t="s">
        <v>2380</v>
      </c>
      <c r="J867" s="15" t="s">
        <v>2380</v>
      </c>
      <c r="K867" s="66" t="str">
        <f t="shared" si="82"/>
        <v>No</v>
      </c>
      <c r="L867" s="66" t="str">
        <f t="shared" si="83"/>
        <v>No</v>
      </c>
      <c r="N867" s="14">
        <v>26.23</v>
      </c>
      <c r="O867" s="20" t="str">
        <f t="shared" si="79"/>
        <v>OVERWEIGHT</v>
      </c>
      <c r="Q867" s="15">
        <v>11.93</v>
      </c>
      <c r="R867" s="20" t="str">
        <f t="shared" si="80"/>
        <v>DIABETES</v>
      </c>
      <c r="T867" s="14">
        <v>1978</v>
      </c>
      <c r="U867" s="15" t="s">
        <v>10</v>
      </c>
      <c r="V867" s="15">
        <v>30</v>
      </c>
      <c r="W867" s="35" t="str">
        <f t="shared" si="81"/>
        <v>30-Jul-1978</v>
      </c>
      <c r="X867" s="28"/>
      <c r="Y867" s="44">
        <f t="shared" si="84"/>
        <v>44</v>
      </c>
      <c r="AA867" s="45">
        <v>7147.47</v>
      </c>
      <c r="AB867" s="15" t="s">
        <v>13</v>
      </c>
      <c r="AC867" s="75" t="s">
        <v>11</v>
      </c>
    </row>
    <row r="868" spans="1:29" ht="15.6" x14ac:dyDescent="0.3">
      <c r="A868" s="1" t="s">
        <v>3251</v>
      </c>
      <c r="C868" s="46" t="s">
        <v>4724</v>
      </c>
      <c r="D868" s="46" t="s">
        <v>6214</v>
      </c>
      <c r="E868" s="46" t="s">
        <v>6213</v>
      </c>
      <c r="G868" s="14">
        <v>2</v>
      </c>
      <c r="I868" s="14" t="s">
        <v>2380</v>
      </c>
      <c r="J868" s="15" t="s">
        <v>2382</v>
      </c>
      <c r="K868" s="66" t="str">
        <f t="shared" si="82"/>
        <v>No</v>
      </c>
      <c r="L868" s="66" t="str">
        <f t="shared" si="83"/>
        <v>Yes</v>
      </c>
      <c r="N868" s="14">
        <v>36.1</v>
      </c>
      <c r="O868" s="20" t="str">
        <f t="shared" si="79"/>
        <v>OBESITY</v>
      </c>
      <c r="Q868" s="15">
        <v>5.65</v>
      </c>
      <c r="R868" s="20" t="str">
        <f t="shared" si="80"/>
        <v>NORMAL</v>
      </c>
      <c r="T868" s="14">
        <v>1984</v>
      </c>
      <c r="U868" s="15" t="s">
        <v>18</v>
      </c>
      <c r="V868" s="15">
        <v>29</v>
      </c>
      <c r="W868" s="35" t="str">
        <f t="shared" si="81"/>
        <v>29-Jun-1984</v>
      </c>
      <c r="X868" s="28"/>
      <c r="Y868" s="44">
        <f t="shared" si="84"/>
        <v>38</v>
      </c>
      <c r="AA868" s="45">
        <v>7151.09</v>
      </c>
      <c r="AB868" s="15" t="s">
        <v>42</v>
      </c>
      <c r="AC868" s="75" t="s">
        <v>11</v>
      </c>
    </row>
    <row r="869" spans="1:29" ht="15.6" x14ac:dyDescent="0.3">
      <c r="A869" s="1" t="s">
        <v>3252</v>
      </c>
      <c r="C869" s="46" t="s">
        <v>4724</v>
      </c>
      <c r="D869" s="46" t="s">
        <v>4925</v>
      </c>
      <c r="E869" s="46" t="s">
        <v>6215</v>
      </c>
      <c r="G869" s="14">
        <v>1</v>
      </c>
      <c r="I869" s="14" t="s">
        <v>2380</v>
      </c>
      <c r="J869" s="15" t="s">
        <v>2382</v>
      </c>
      <c r="K869" s="66" t="str">
        <f t="shared" si="82"/>
        <v>No</v>
      </c>
      <c r="L869" s="66" t="str">
        <f t="shared" si="83"/>
        <v>Yes</v>
      </c>
      <c r="N869" s="14">
        <v>37.1</v>
      </c>
      <c r="O869" s="20" t="str">
        <f t="shared" si="79"/>
        <v>OBESITY</v>
      </c>
      <c r="Q869" s="15">
        <v>11.21</v>
      </c>
      <c r="R869" s="20" t="str">
        <f t="shared" si="80"/>
        <v>DIABETES</v>
      </c>
      <c r="T869" s="14">
        <v>1978</v>
      </c>
      <c r="U869" s="15" t="s">
        <v>20</v>
      </c>
      <c r="V869" s="15">
        <v>6</v>
      </c>
      <c r="W869" s="35" t="str">
        <f t="shared" si="81"/>
        <v>6-Sep-1978</v>
      </c>
      <c r="X869" s="28"/>
      <c r="Y869" s="44">
        <f t="shared" si="84"/>
        <v>44</v>
      </c>
      <c r="AA869" s="45">
        <v>7152.67</v>
      </c>
      <c r="AB869" s="15" t="s">
        <v>13</v>
      </c>
      <c r="AC869" s="75" t="s">
        <v>12</v>
      </c>
    </row>
    <row r="870" spans="1:29" ht="15.6" x14ac:dyDescent="0.3">
      <c r="A870" s="1" t="s">
        <v>3253</v>
      </c>
      <c r="C870" s="46" t="s">
        <v>4724</v>
      </c>
      <c r="D870" s="46" t="s">
        <v>4745</v>
      </c>
      <c r="E870" s="46" t="s">
        <v>6216</v>
      </c>
      <c r="G870" s="14">
        <v>1</v>
      </c>
      <c r="I870" s="14" t="s">
        <v>2380</v>
      </c>
      <c r="J870" s="15" t="s">
        <v>2382</v>
      </c>
      <c r="K870" s="66" t="str">
        <f t="shared" si="82"/>
        <v>No</v>
      </c>
      <c r="L870" s="66" t="str">
        <f t="shared" si="83"/>
        <v>Yes</v>
      </c>
      <c r="N870" s="14">
        <v>27.5</v>
      </c>
      <c r="O870" s="20" t="str">
        <f t="shared" si="79"/>
        <v>OVERWEIGHT</v>
      </c>
      <c r="Q870" s="15">
        <v>10.62</v>
      </c>
      <c r="R870" s="20" t="str">
        <f t="shared" si="80"/>
        <v>DIABETES</v>
      </c>
      <c r="T870" s="14">
        <v>1981</v>
      </c>
      <c r="U870" s="15" t="s">
        <v>10</v>
      </c>
      <c r="V870" s="15">
        <v>17</v>
      </c>
      <c r="W870" s="35" t="str">
        <f t="shared" si="81"/>
        <v>17-Jul-1981</v>
      </c>
      <c r="X870" s="28"/>
      <c r="Y870" s="44">
        <f t="shared" si="84"/>
        <v>41</v>
      </c>
      <c r="AA870" s="45">
        <v>7153.55</v>
      </c>
      <c r="AB870" s="15" t="s">
        <v>23</v>
      </c>
      <c r="AC870" s="75" t="s">
        <v>11</v>
      </c>
    </row>
    <row r="871" spans="1:29" ht="15.6" x14ac:dyDescent="0.3">
      <c r="A871" s="1" t="s">
        <v>3254</v>
      </c>
      <c r="C871" s="46" t="s">
        <v>4724</v>
      </c>
      <c r="D871" s="46" t="s">
        <v>6218</v>
      </c>
      <c r="E871" s="46" t="s">
        <v>6217</v>
      </c>
      <c r="G871" s="14">
        <v>1</v>
      </c>
      <c r="I871" s="14" t="s">
        <v>2380</v>
      </c>
      <c r="J871" s="15" t="s">
        <v>2382</v>
      </c>
      <c r="K871" s="66" t="str">
        <f t="shared" si="82"/>
        <v>No</v>
      </c>
      <c r="L871" s="66" t="str">
        <f t="shared" si="83"/>
        <v>Yes</v>
      </c>
      <c r="N871" s="14">
        <v>24.7</v>
      </c>
      <c r="O871" s="20" t="str">
        <f t="shared" si="79"/>
        <v>NORMAL WEIGHT</v>
      </c>
      <c r="Q871" s="15">
        <v>10.7</v>
      </c>
      <c r="R871" s="20" t="str">
        <f t="shared" si="80"/>
        <v>DIABETES</v>
      </c>
      <c r="T871" s="14">
        <v>1980</v>
      </c>
      <c r="U871" s="15" t="s">
        <v>18</v>
      </c>
      <c r="V871" s="15">
        <v>22</v>
      </c>
      <c r="W871" s="35" t="str">
        <f t="shared" si="81"/>
        <v>22-Jun-1980</v>
      </c>
      <c r="X871" s="28"/>
      <c r="Y871" s="44">
        <f t="shared" si="84"/>
        <v>42</v>
      </c>
      <c r="AA871" s="45">
        <v>7160.09</v>
      </c>
      <c r="AB871" s="15" t="s">
        <v>42</v>
      </c>
      <c r="AC871" s="75" t="s">
        <v>11</v>
      </c>
    </row>
    <row r="872" spans="1:29" ht="15.6" x14ac:dyDescent="0.3">
      <c r="A872" s="1" t="s">
        <v>3255</v>
      </c>
      <c r="C872" s="46" t="s">
        <v>5596</v>
      </c>
      <c r="D872" s="46" t="s">
        <v>6220</v>
      </c>
      <c r="E872" s="46" t="s">
        <v>6219</v>
      </c>
      <c r="G872" s="14">
        <v>1</v>
      </c>
      <c r="I872" s="14" t="s">
        <v>2380</v>
      </c>
      <c r="J872" s="15" t="s">
        <v>2382</v>
      </c>
      <c r="K872" s="66" t="str">
        <f t="shared" si="82"/>
        <v>No</v>
      </c>
      <c r="L872" s="66" t="str">
        <f t="shared" si="83"/>
        <v>Yes</v>
      </c>
      <c r="N872" s="14">
        <v>26.78</v>
      </c>
      <c r="O872" s="20" t="str">
        <f t="shared" si="79"/>
        <v>OVERWEIGHT</v>
      </c>
      <c r="Q872" s="15">
        <v>10.02</v>
      </c>
      <c r="R872" s="20" t="str">
        <f t="shared" si="80"/>
        <v>DIABETES</v>
      </c>
      <c r="T872" s="14">
        <v>1980</v>
      </c>
      <c r="U872" s="15" t="s">
        <v>37</v>
      </c>
      <c r="V872" s="15">
        <v>7</v>
      </c>
      <c r="W872" s="35" t="str">
        <f t="shared" si="81"/>
        <v>7-Oct-1980</v>
      </c>
      <c r="X872" s="28"/>
      <c r="Y872" s="44">
        <f t="shared" si="84"/>
        <v>42</v>
      </c>
      <c r="AA872" s="45">
        <v>7160.33</v>
      </c>
      <c r="AB872" s="15" t="s">
        <v>13</v>
      </c>
      <c r="AC872" s="75" t="s">
        <v>11</v>
      </c>
    </row>
    <row r="873" spans="1:29" ht="15.6" x14ac:dyDescent="0.3">
      <c r="A873" s="1" t="s">
        <v>3256</v>
      </c>
      <c r="C873" s="46" t="s">
        <v>4721</v>
      </c>
      <c r="D873" s="46" t="s">
        <v>6222</v>
      </c>
      <c r="E873" s="46" t="s">
        <v>6221</v>
      </c>
      <c r="G873" s="50">
        <v>0</v>
      </c>
      <c r="I873" s="14" t="s">
        <v>2380</v>
      </c>
      <c r="J873" s="15" t="s">
        <v>2380</v>
      </c>
      <c r="K873" s="66" t="str">
        <f t="shared" si="82"/>
        <v>No</v>
      </c>
      <c r="L873" s="66" t="str">
        <f t="shared" si="83"/>
        <v>No</v>
      </c>
      <c r="N873" s="14">
        <v>45.8</v>
      </c>
      <c r="O873" s="20" t="str">
        <f t="shared" si="79"/>
        <v>OBESITY</v>
      </c>
      <c r="Q873" s="15">
        <v>4.8499999999999996</v>
      </c>
      <c r="R873" s="20" t="str">
        <f t="shared" si="80"/>
        <v>NORMAL</v>
      </c>
      <c r="T873" s="14">
        <v>1980</v>
      </c>
      <c r="U873" s="15" t="s">
        <v>20</v>
      </c>
      <c r="V873" s="15">
        <v>30</v>
      </c>
      <c r="W873" s="35" t="str">
        <f t="shared" si="81"/>
        <v>30-Sep-1980</v>
      </c>
      <c r="X873" s="28"/>
      <c r="Y873" s="44">
        <f t="shared" si="84"/>
        <v>42</v>
      </c>
      <c r="AA873" s="45">
        <v>7162.01</v>
      </c>
      <c r="AB873" s="15" t="s">
        <v>13</v>
      </c>
      <c r="AC873" s="75" t="s">
        <v>11</v>
      </c>
    </row>
    <row r="874" spans="1:29" ht="15.6" x14ac:dyDescent="0.3">
      <c r="A874" s="1" t="s">
        <v>3257</v>
      </c>
      <c r="C874" s="46" t="s">
        <v>5596</v>
      </c>
      <c r="D874" s="46" t="s">
        <v>5495</v>
      </c>
      <c r="E874" s="46" t="s">
        <v>6223</v>
      </c>
      <c r="G874" s="14">
        <v>2</v>
      </c>
      <c r="I874" s="14" t="s">
        <v>2380</v>
      </c>
      <c r="J874" s="15" t="s">
        <v>2382</v>
      </c>
      <c r="K874" s="66" t="str">
        <f t="shared" si="82"/>
        <v>No</v>
      </c>
      <c r="L874" s="66" t="str">
        <f t="shared" si="83"/>
        <v>Yes</v>
      </c>
      <c r="N874" s="14">
        <v>29</v>
      </c>
      <c r="O874" s="20" t="str">
        <f t="shared" si="79"/>
        <v>OVERWEIGHT</v>
      </c>
      <c r="Q874" s="15">
        <v>4.3899999999999997</v>
      </c>
      <c r="R874" s="20" t="str">
        <f t="shared" si="80"/>
        <v>NORMAL</v>
      </c>
      <c r="T874" s="14">
        <v>1982</v>
      </c>
      <c r="U874" s="15" t="s">
        <v>35</v>
      </c>
      <c r="V874" s="15">
        <v>16</v>
      </c>
      <c r="W874" s="35" t="str">
        <f t="shared" si="81"/>
        <v>16-Aug-1982</v>
      </c>
      <c r="X874" s="28"/>
      <c r="Y874" s="44">
        <f t="shared" si="84"/>
        <v>40</v>
      </c>
      <c r="AA874" s="45">
        <v>7173.36</v>
      </c>
      <c r="AB874" s="15" t="s">
        <v>168</v>
      </c>
      <c r="AC874" s="75" t="s">
        <v>12</v>
      </c>
    </row>
    <row r="875" spans="1:29" ht="15.6" x14ac:dyDescent="0.3">
      <c r="A875" s="1" t="s">
        <v>3258</v>
      </c>
      <c r="C875" s="46" t="s">
        <v>4721</v>
      </c>
      <c r="D875" s="46" t="s">
        <v>6225</v>
      </c>
      <c r="E875" s="46" t="s">
        <v>6224</v>
      </c>
      <c r="G875" s="50">
        <v>0</v>
      </c>
      <c r="I875" s="14" t="s">
        <v>2380</v>
      </c>
      <c r="J875" s="15" t="s">
        <v>2382</v>
      </c>
      <c r="K875" s="66" t="str">
        <f t="shared" si="82"/>
        <v>No</v>
      </c>
      <c r="L875" s="66" t="str">
        <f t="shared" si="83"/>
        <v>Yes</v>
      </c>
      <c r="N875" s="14">
        <v>33.534999999999997</v>
      </c>
      <c r="O875" s="20" t="str">
        <f t="shared" si="79"/>
        <v>OBESITY</v>
      </c>
      <c r="Q875" s="15">
        <v>8.24</v>
      </c>
      <c r="R875" s="20" t="str">
        <f t="shared" si="80"/>
        <v>DIABETES</v>
      </c>
      <c r="T875" s="14">
        <v>1975</v>
      </c>
      <c r="U875" s="15" t="s">
        <v>10</v>
      </c>
      <c r="V875" s="15">
        <v>19</v>
      </c>
      <c r="W875" s="35" t="str">
        <f t="shared" si="81"/>
        <v>19-Jul-1975</v>
      </c>
      <c r="X875" s="28"/>
      <c r="Y875" s="44">
        <f t="shared" si="84"/>
        <v>47</v>
      </c>
      <c r="AA875" s="45">
        <v>7175.51</v>
      </c>
      <c r="AB875" s="15" t="s">
        <v>13</v>
      </c>
      <c r="AC875" s="75" t="s">
        <v>11</v>
      </c>
    </row>
    <row r="876" spans="1:29" ht="15.6" x14ac:dyDescent="0.3">
      <c r="A876" s="1" t="s">
        <v>3259</v>
      </c>
      <c r="C876" s="46" t="s">
        <v>4721</v>
      </c>
      <c r="D876" s="46" t="s">
        <v>6227</v>
      </c>
      <c r="E876" s="46" t="s">
        <v>6226</v>
      </c>
      <c r="G876" s="50">
        <v>0</v>
      </c>
      <c r="I876" s="14" t="s">
        <v>2380</v>
      </c>
      <c r="J876" s="15" t="s">
        <v>2382</v>
      </c>
      <c r="K876" s="66" t="str">
        <f t="shared" si="82"/>
        <v>No</v>
      </c>
      <c r="L876" s="66" t="str">
        <f t="shared" si="83"/>
        <v>Yes</v>
      </c>
      <c r="N876" s="14">
        <v>32.774999999999999</v>
      </c>
      <c r="O876" s="20" t="str">
        <f t="shared" si="79"/>
        <v>OBESITY</v>
      </c>
      <c r="Q876" s="15">
        <v>9.77</v>
      </c>
      <c r="R876" s="20" t="str">
        <f t="shared" si="80"/>
        <v>DIABETES</v>
      </c>
      <c r="T876" s="14">
        <v>1968</v>
      </c>
      <c r="U876" s="15" t="s">
        <v>35</v>
      </c>
      <c r="V876" s="15">
        <v>26</v>
      </c>
      <c r="W876" s="35" t="str">
        <f t="shared" si="81"/>
        <v>26-Aug-1968</v>
      </c>
      <c r="X876" s="28"/>
      <c r="Y876" s="44">
        <f t="shared" si="84"/>
        <v>54</v>
      </c>
      <c r="AA876" s="45">
        <v>7179.52</v>
      </c>
      <c r="AB876" s="15" t="s">
        <v>13</v>
      </c>
      <c r="AC876" s="75" t="s">
        <v>12</v>
      </c>
    </row>
    <row r="877" spans="1:29" ht="15.6" x14ac:dyDescent="0.3">
      <c r="A877" s="1" t="s">
        <v>3260</v>
      </c>
      <c r="C877" s="46" t="s">
        <v>4721</v>
      </c>
      <c r="D877" s="46" t="s">
        <v>6229</v>
      </c>
      <c r="E877" s="46" t="s">
        <v>6228</v>
      </c>
      <c r="G877" s="14">
        <v>2</v>
      </c>
      <c r="I877" s="14" t="s">
        <v>2380</v>
      </c>
      <c r="J877" s="15" t="s">
        <v>2382</v>
      </c>
      <c r="K877" s="66" t="str">
        <f t="shared" si="82"/>
        <v>No</v>
      </c>
      <c r="L877" s="66" t="str">
        <f t="shared" si="83"/>
        <v>Yes</v>
      </c>
      <c r="N877" s="14">
        <v>37.51</v>
      </c>
      <c r="O877" s="20" t="str">
        <f t="shared" si="79"/>
        <v>OBESITY</v>
      </c>
      <c r="Q877" s="15">
        <v>5.5</v>
      </c>
      <c r="R877" s="20" t="str">
        <f t="shared" si="80"/>
        <v>NORMAL</v>
      </c>
      <c r="T877" s="14">
        <v>1982</v>
      </c>
      <c r="U877" s="15" t="s">
        <v>20</v>
      </c>
      <c r="V877" s="15">
        <v>14</v>
      </c>
      <c r="W877" s="35" t="str">
        <f t="shared" si="81"/>
        <v>14-Sep-1982</v>
      </c>
      <c r="X877" s="28"/>
      <c r="Y877" s="44">
        <f t="shared" si="84"/>
        <v>40</v>
      </c>
      <c r="AA877" s="45">
        <v>7196.87</v>
      </c>
      <c r="AB877" s="15" t="s">
        <v>42</v>
      </c>
      <c r="AC877" s="75" t="s">
        <v>12</v>
      </c>
    </row>
    <row r="878" spans="1:29" ht="15.6" x14ac:dyDescent="0.3">
      <c r="A878" s="1" t="s">
        <v>3261</v>
      </c>
      <c r="C878" s="46" t="s">
        <v>5596</v>
      </c>
      <c r="D878" s="46" t="s">
        <v>5866</v>
      </c>
      <c r="E878" s="46" t="s">
        <v>6230</v>
      </c>
      <c r="G878" s="14">
        <v>1</v>
      </c>
      <c r="I878" s="14" t="s">
        <v>2380</v>
      </c>
      <c r="J878" s="15" t="s">
        <v>2382</v>
      </c>
      <c r="K878" s="66" t="str">
        <f t="shared" si="82"/>
        <v>No</v>
      </c>
      <c r="L878" s="66" t="str">
        <f t="shared" si="83"/>
        <v>Yes</v>
      </c>
      <c r="N878" s="14">
        <v>39.86</v>
      </c>
      <c r="O878" s="20" t="str">
        <f t="shared" si="79"/>
        <v>OBESITY</v>
      </c>
      <c r="Q878" s="15">
        <v>11.84</v>
      </c>
      <c r="R878" s="20" t="str">
        <f t="shared" si="80"/>
        <v>DIABETES</v>
      </c>
      <c r="T878" s="14">
        <v>1983</v>
      </c>
      <c r="U878" s="15" t="s">
        <v>35</v>
      </c>
      <c r="V878" s="15">
        <v>11</v>
      </c>
      <c r="W878" s="35" t="str">
        <f t="shared" si="81"/>
        <v>11-Aug-1983</v>
      </c>
      <c r="X878" s="28"/>
      <c r="Y878" s="44">
        <f t="shared" si="84"/>
        <v>39</v>
      </c>
      <c r="AA878" s="45">
        <v>7201.7</v>
      </c>
      <c r="AB878" s="15" t="s">
        <v>23</v>
      </c>
      <c r="AC878" s="75" t="s">
        <v>11</v>
      </c>
    </row>
    <row r="879" spans="1:29" ht="15.6" x14ac:dyDescent="0.3">
      <c r="A879" s="1" t="s">
        <v>3262</v>
      </c>
      <c r="C879" s="46" t="s">
        <v>5596</v>
      </c>
      <c r="D879" s="46" t="s">
        <v>6232</v>
      </c>
      <c r="E879" s="46" t="s">
        <v>6231</v>
      </c>
      <c r="G879" s="50">
        <v>0</v>
      </c>
      <c r="I879" s="14" t="s">
        <v>2380</v>
      </c>
      <c r="J879" s="15" t="s">
        <v>2380</v>
      </c>
      <c r="K879" s="66" t="str">
        <f t="shared" si="82"/>
        <v>No</v>
      </c>
      <c r="L879" s="66" t="str">
        <f t="shared" si="83"/>
        <v>No</v>
      </c>
      <c r="N879" s="14">
        <v>42.13</v>
      </c>
      <c r="O879" s="20" t="str">
        <f t="shared" si="79"/>
        <v>OBESITY</v>
      </c>
      <c r="Q879" s="15">
        <v>4.66</v>
      </c>
      <c r="R879" s="20" t="str">
        <f t="shared" si="80"/>
        <v>NORMAL</v>
      </c>
      <c r="T879" s="14">
        <v>1983</v>
      </c>
      <c r="U879" s="15" t="s">
        <v>15</v>
      </c>
      <c r="V879" s="15">
        <v>21</v>
      </c>
      <c r="W879" s="35" t="str">
        <f t="shared" si="81"/>
        <v>21-Nov-1983</v>
      </c>
      <c r="X879" s="28"/>
      <c r="Y879" s="44">
        <f t="shared" si="84"/>
        <v>39</v>
      </c>
      <c r="AA879" s="45">
        <v>7209.49</v>
      </c>
      <c r="AB879" s="15" t="s">
        <v>23</v>
      </c>
      <c r="AC879" s="75" t="s">
        <v>11</v>
      </c>
    </row>
    <row r="880" spans="1:29" ht="15.6" x14ac:dyDescent="0.3">
      <c r="A880" s="1" t="s">
        <v>3263</v>
      </c>
      <c r="C880" s="46" t="s">
        <v>4721</v>
      </c>
      <c r="D880" s="46" t="s">
        <v>6234</v>
      </c>
      <c r="E880" s="46" t="s">
        <v>6233</v>
      </c>
      <c r="G880" s="50">
        <v>0</v>
      </c>
      <c r="I880" s="14" t="s">
        <v>2380</v>
      </c>
      <c r="J880" s="15" t="s">
        <v>2380</v>
      </c>
      <c r="K880" s="66" t="str">
        <f t="shared" si="82"/>
        <v>No</v>
      </c>
      <c r="L880" s="66" t="str">
        <f t="shared" si="83"/>
        <v>No</v>
      </c>
      <c r="N880" s="14">
        <v>35.99</v>
      </c>
      <c r="O880" s="20" t="str">
        <f t="shared" si="79"/>
        <v>OBESITY</v>
      </c>
      <c r="Q880" s="15">
        <v>11.11</v>
      </c>
      <c r="R880" s="20" t="str">
        <f t="shared" si="80"/>
        <v>DIABETES</v>
      </c>
      <c r="T880" s="14">
        <v>1991</v>
      </c>
      <c r="U880" s="15" t="s">
        <v>18</v>
      </c>
      <c r="V880" s="15">
        <v>28</v>
      </c>
      <c r="W880" s="35" t="str">
        <f t="shared" si="81"/>
        <v>28-Jun-1991</v>
      </c>
      <c r="X880" s="28"/>
      <c r="Y880" s="44">
        <f t="shared" si="84"/>
        <v>31</v>
      </c>
      <c r="AA880" s="45">
        <v>7220.25</v>
      </c>
      <c r="AB880" s="15" t="s">
        <v>300</v>
      </c>
      <c r="AC880" s="75" t="s">
        <v>11</v>
      </c>
    </row>
    <row r="881" spans="1:29" ht="15.6" x14ac:dyDescent="0.3">
      <c r="A881" s="1" t="s">
        <v>3264</v>
      </c>
      <c r="C881" s="46" t="s">
        <v>4721</v>
      </c>
      <c r="D881" s="46" t="s">
        <v>6236</v>
      </c>
      <c r="E881" s="46" t="s">
        <v>6235</v>
      </c>
      <c r="G881" s="14">
        <v>1</v>
      </c>
      <c r="I881" s="14" t="s">
        <v>2380</v>
      </c>
      <c r="J881" s="15" t="s">
        <v>2382</v>
      </c>
      <c r="K881" s="66" t="str">
        <f t="shared" si="82"/>
        <v>No</v>
      </c>
      <c r="L881" s="66" t="str">
        <f t="shared" si="83"/>
        <v>Yes</v>
      </c>
      <c r="N881" s="14">
        <v>35.200000000000003</v>
      </c>
      <c r="O881" s="20" t="str">
        <f t="shared" si="79"/>
        <v>OBESITY</v>
      </c>
      <c r="Q881" s="15">
        <v>7.72</v>
      </c>
      <c r="R881" s="20" t="str">
        <f t="shared" si="80"/>
        <v>DIABETES</v>
      </c>
      <c r="T881" s="14">
        <v>1977</v>
      </c>
      <c r="U881" s="15" t="s">
        <v>20</v>
      </c>
      <c r="V881" s="15">
        <v>15</v>
      </c>
      <c r="W881" s="35" t="str">
        <f t="shared" si="81"/>
        <v>15-Sep-1977</v>
      </c>
      <c r="X881" s="28"/>
      <c r="Y881" s="44">
        <f t="shared" si="84"/>
        <v>45</v>
      </c>
      <c r="AA881" s="45">
        <v>7222.79</v>
      </c>
      <c r="AB881" s="15" t="s">
        <v>23</v>
      </c>
      <c r="AC881" s="75" t="s">
        <v>12</v>
      </c>
    </row>
    <row r="882" spans="1:29" ht="15.6" x14ac:dyDescent="0.3">
      <c r="A882" s="1" t="s">
        <v>3265</v>
      </c>
      <c r="C882" s="46" t="s">
        <v>4721</v>
      </c>
      <c r="D882" s="46" t="s">
        <v>6238</v>
      </c>
      <c r="E882" s="46" t="s">
        <v>6237</v>
      </c>
      <c r="G882" s="14">
        <v>2</v>
      </c>
      <c r="I882" s="14" t="s">
        <v>2380</v>
      </c>
      <c r="J882" s="15" t="s">
        <v>2382</v>
      </c>
      <c r="K882" s="66" t="str">
        <f t="shared" si="82"/>
        <v>No</v>
      </c>
      <c r="L882" s="66" t="str">
        <f t="shared" si="83"/>
        <v>Yes</v>
      </c>
      <c r="N882" s="14">
        <v>29.91</v>
      </c>
      <c r="O882" s="20" t="str">
        <f t="shared" si="79"/>
        <v/>
      </c>
      <c r="Q882" s="15">
        <v>5.55</v>
      </c>
      <c r="R882" s="20" t="str">
        <f t="shared" si="80"/>
        <v>NORMAL</v>
      </c>
      <c r="T882" s="14">
        <v>1986</v>
      </c>
      <c r="U882" s="15" t="s">
        <v>10</v>
      </c>
      <c r="V882" s="15">
        <v>13</v>
      </c>
      <c r="W882" s="35" t="str">
        <f t="shared" si="81"/>
        <v>13-Jul-1986</v>
      </c>
      <c r="X882" s="28"/>
      <c r="Y882" s="44">
        <f t="shared" si="84"/>
        <v>36</v>
      </c>
      <c r="AA882" s="45">
        <v>7228.22</v>
      </c>
      <c r="AB882" s="15" t="s">
        <v>247</v>
      </c>
      <c r="AC882" s="75" t="s">
        <v>11</v>
      </c>
    </row>
    <row r="883" spans="1:29" ht="15.6" x14ac:dyDescent="0.3">
      <c r="A883" s="1" t="s">
        <v>3266</v>
      </c>
      <c r="C883" s="46" t="s">
        <v>4721</v>
      </c>
      <c r="D883" s="46" t="s">
        <v>5242</v>
      </c>
      <c r="E883" s="46" t="s">
        <v>6239</v>
      </c>
      <c r="G883" s="14">
        <v>1</v>
      </c>
      <c r="I883" s="14" t="s">
        <v>2380</v>
      </c>
      <c r="J883" s="15" t="s">
        <v>2382</v>
      </c>
      <c r="K883" s="66" t="str">
        <f t="shared" si="82"/>
        <v>No</v>
      </c>
      <c r="L883" s="66" t="str">
        <f t="shared" si="83"/>
        <v>Yes</v>
      </c>
      <c r="N883" s="14">
        <v>36.479999999999997</v>
      </c>
      <c r="O883" s="20" t="str">
        <f t="shared" si="79"/>
        <v>OBESITY</v>
      </c>
      <c r="Q883" s="15">
        <v>5.05</v>
      </c>
      <c r="R883" s="20" t="str">
        <f t="shared" si="80"/>
        <v>NORMAL</v>
      </c>
      <c r="T883" s="14">
        <v>1986</v>
      </c>
      <c r="U883" s="15" t="s">
        <v>20</v>
      </c>
      <c r="V883" s="15">
        <v>2</v>
      </c>
      <c r="W883" s="35" t="str">
        <f t="shared" si="81"/>
        <v>2-Sep-1986</v>
      </c>
      <c r="X883" s="28"/>
      <c r="Y883" s="44">
        <f t="shared" si="84"/>
        <v>36</v>
      </c>
      <c r="AA883" s="45">
        <v>7243.81</v>
      </c>
      <c r="AB883" s="15" t="s">
        <v>13</v>
      </c>
      <c r="AC883" s="75" t="s">
        <v>11</v>
      </c>
    </row>
    <row r="884" spans="1:29" ht="15.6" x14ac:dyDescent="0.3">
      <c r="A884" s="1" t="s">
        <v>3267</v>
      </c>
      <c r="C884" s="46" t="s">
        <v>4721</v>
      </c>
      <c r="D884" s="46" t="s">
        <v>6241</v>
      </c>
      <c r="E884" s="46" t="s">
        <v>6240</v>
      </c>
      <c r="G884" s="14">
        <v>1</v>
      </c>
      <c r="I884" s="14" t="s">
        <v>2380</v>
      </c>
      <c r="J884" s="15" t="s">
        <v>2382</v>
      </c>
      <c r="K884" s="66" t="str">
        <f t="shared" si="82"/>
        <v>No</v>
      </c>
      <c r="L884" s="66" t="str">
        <f t="shared" si="83"/>
        <v>Yes</v>
      </c>
      <c r="N884" s="14">
        <v>27.5</v>
      </c>
      <c r="O884" s="20" t="str">
        <f t="shared" si="79"/>
        <v>OVERWEIGHT</v>
      </c>
      <c r="Q884" s="15">
        <v>8.69</v>
      </c>
      <c r="R884" s="20" t="str">
        <f t="shared" si="80"/>
        <v>DIABETES</v>
      </c>
      <c r="T884" s="14">
        <v>1982</v>
      </c>
      <c r="U884" s="15" t="s">
        <v>10</v>
      </c>
      <c r="V884" s="15">
        <v>24</v>
      </c>
      <c r="W884" s="35" t="str">
        <f t="shared" si="81"/>
        <v>24-Jul-1982</v>
      </c>
      <c r="X884" s="28"/>
      <c r="Y884" s="44">
        <f t="shared" si="84"/>
        <v>40</v>
      </c>
      <c r="AA884" s="45">
        <v>7248.71</v>
      </c>
      <c r="AB884" s="15" t="s">
        <v>13</v>
      </c>
      <c r="AC884" s="75" t="s">
        <v>11</v>
      </c>
    </row>
    <row r="885" spans="1:29" ht="15.6" x14ac:dyDescent="0.3">
      <c r="A885" s="1" t="s">
        <v>3268</v>
      </c>
      <c r="C885" s="46" t="s">
        <v>4721</v>
      </c>
      <c r="D885" s="46" t="s">
        <v>6243</v>
      </c>
      <c r="E885" s="46" t="s">
        <v>6242</v>
      </c>
      <c r="G885" s="14">
        <v>1</v>
      </c>
      <c r="I885" s="14" t="s">
        <v>2380</v>
      </c>
      <c r="J885" s="15" t="s">
        <v>2382</v>
      </c>
      <c r="K885" s="66" t="str">
        <f t="shared" si="82"/>
        <v>No</v>
      </c>
      <c r="L885" s="66" t="str">
        <f t="shared" si="83"/>
        <v>Yes</v>
      </c>
      <c r="N885" s="14">
        <v>33.44</v>
      </c>
      <c r="O885" s="20" t="str">
        <f t="shared" si="79"/>
        <v>OBESITY</v>
      </c>
      <c r="Q885" s="15">
        <v>5.9</v>
      </c>
      <c r="R885" s="20" t="str">
        <f t="shared" si="80"/>
        <v>PREDIABETES</v>
      </c>
      <c r="T885" s="14">
        <v>1981</v>
      </c>
      <c r="U885" s="15" t="s">
        <v>35</v>
      </c>
      <c r="V885" s="15">
        <v>14</v>
      </c>
      <c r="W885" s="35" t="str">
        <f t="shared" si="81"/>
        <v>14-Aug-1981</v>
      </c>
      <c r="X885" s="28"/>
      <c r="Y885" s="44">
        <f t="shared" si="84"/>
        <v>41</v>
      </c>
      <c r="AA885" s="45">
        <v>7256.72</v>
      </c>
      <c r="AB885" s="15" t="s">
        <v>23</v>
      </c>
      <c r="AC885" s="75" t="s">
        <v>12</v>
      </c>
    </row>
    <row r="886" spans="1:29" ht="15.6" x14ac:dyDescent="0.3">
      <c r="A886" s="1" t="s">
        <v>3269</v>
      </c>
      <c r="C886" s="46" t="s">
        <v>4721</v>
      </c>
      <c r="D886" s="46" t="s">
        <v>6245</v>
      </c>
      <c r="E886" s="46" t="s">
        <v>6244</v>
      </c>
      <c r="G886" s="14">
        <v>1</v>
      </c>
      <c r="I886" s="14" t="s">
        <v>2380</v>
      </c>
      <c r="J886" s="15" t="s">
        <v>2382</v>
      </c>
      <c r="K886" s="66" t="str">
        <f t="shared" si="82"/>
        <v>No</v>
      </c>
      <c r="L886" s="66" t="str">
        <f t="shared" si="83"/>
        <v>Yes</v>
      </c>
      <c r="N886" s="14">
        <v>28.215</v>
      </c>
      <c r="O886" s="20" t="str">
        <f t="shared" si="79"/>
        <v>OVERWEIGHT</v>
      </c>
      <c r="Q886" s="15">
        <v>6.29</v>
      </c>
      <c r="R886" s="20" t="str">
        <f t="shared" si="80"/>
        <v>PREDIABETES</v>
      </c>
      <c r="T886" s="14">
        <v>1981</v>
      </c>
      <c r="U886" s="15" t="s">
        <v>18</v>
      </c>
      <c r="V886" s="15">
        <v>13</v>
      </c>
      <c r="W886" s="35" t="str">
        <f t="shared" si="81"/>
        <v>13-Jun-1981</v>
      </c>
      <c r="X886" s="28"/>
      <c r="Y886" s="44">
        <f t="shared" si="84"/>
        <v>41</v>
      </c>
      <c r="AA886" s="45">
        <v>7261.74</v>
      </c>
      <c r="AB886" s="15" t="s">
        <v>23</v>
      </c>
      <c r="AC886" s="75" t="s">
        <v>12</v>
      </c>
    </row>
    <row r="887" spans="1:29" ht="15.6" x14ac:dyDescent="0.3">
      <c r="A887" s="1" t="s">
        <v>3270</v>
      </c>
      <c r="C887" s="46" t="s">
        <v>4721</v>
      </c>
      <c r="D887" s="46" t="s">
        <v>6247</v>
      </c>
      <c r="E887" s="46" t="s">
        <v>6246</v>
      </c>
      <c r="G887" s="14">
        <v>1</v>
      </c>
      <c r="I887" s="14" t="s">
        <v>2380</v>
      </c>
      <c r="J887" s="15" t="s">
        <v>2382</v>
      </c>
      <c r="K887" s="66" t="str">
        <f t="shared" si="82"/>
        <v>No</v>
      </c>
      <c r="L887" s="66" t="str">
        <f t="shared" si="83"/>
        <v>Yes</v>
      </c>
      <c r="N887" s="14">
        <v>27.17</v>
      </c>
      <c r="O887" s="20" t="str">
        <f t="shared" si="79"/>
        <v>OVERWEIGHT</v>
      </c>
      <c r="Q887" s="15">
        <v>5.84</v>
      </c>
      <c r="R887" s="20" t="str">
        <f t="shared" si="80"/>
        <v>PREDIABETES</v>
      </c>
      <c r="T887" s="14">
        <v>1973</v>
      </c>
      <c r="U887" s="15" t="s">
        <v>37</v>
      </c>
      <c r="V887" s="15">
        <v>25</v>
      </c>
      <c r="W887" s="35" t="str">
        <f t="shared" si="81"/>
        <v>25-Oct-1973</v>
      </c>
      <c r="X887" s="28"/>
      <c r="Y887" s="44">
        <f t="shared" si="84"/>
        <v>49</v>
      </c>
      <c r="AA887" s="45">
        <v>7265.58</v>
      </c>
      <c r="AB887" s="15" t="s">
        <v>13</v>
      </c>
      <c r="AC887" s="75" t="s">
        <v>11</v>
      </c>
    </row>
    <row r="888" spans="1:29" ht="15.6" x14ac:dyDescent="0.3">
      <c r="A888" s="1" t="s">
        <v>3271</v>
      </c>
      <c r="C888" s="46" t="s">
        <v>4721</v>
      </c>
      <c r="D888" s="46" t="s">
        <v>6249</v>
      </c>
      <c r="E888" s="46" t="s">
        <v>6248</v>
      </c>
      <c r="G888" s="50">
        <v>0</v>
      </c>
      <c r="I888" s="14" t="s">
        <v>2380</v>
      </c>
      <c r="J888" s="15" t="s">
        <v>2380</v>
      </c>
      <c r="K888" s="66" t="str">
        <f t="shared" si="82"/>
        <v>No</v>
      </c>
      <c r="L888" s="66" t="str">
        <f t="shared" si="83"/>
        <v>No</v>
      </c>
      <c r="N888" s="14">
        <v>35.380000000000003</v>
      </c>
      <c r="O888" s="20" t="str">
        <f t="shared" si="79"/>
        <v>OBESITY</v>
      </c>
      <c r="Q888" s="15">
        <v>6.12</v>
      </c>
      <c r="R888" s="20" t="str">
        <f t="shared" si="80"/>
        <v>PREDIABETES</v>
      </c>
      <c r="T888" s="14">
        <v>1981</v>
      </c>
      <c r="U888" s="15" t="s">
        <v>35</v>
      </c>
      <c r="V888" s="15">
        <v>4</v>
      </c>
      <c r="W888" s="35" t="str">
        <f t="shared" si="81"/>
        <v>4-Aug-1981</v>
      </c>
      <c r="X888" s="28"/>
      <c r="Y888" s="44">
        <f t="shared" si="84"/>
        <v>41</v>
      </c>
      <c r="AA888" s="45">
        <v>7265.7</v>
      </c>
      <c r="AB888" s="15" t="s">
        <v>23</v>
      </c>
      <c r="AC888" s="75" t="s">
        <v>12</v>
      </c>
    </row>
    <row r="889" spans="1:29" ht="15.6" x14ac:dyDescent="0.3">
      <c r="A889" s="1" t="s">
        <v>3272</v>
      </c>
      <c r="C889" s="46" t="s">
        <v>5596</v>
      </c>
      <c r="D889" s="46" t="s">
        <v>6251</v>
      </c>
      <c r="E889" s="46" t="s">
        <v>6250</v>
      </c>
      <c r="G889" s="50">
        <v>0</v>
      </c>
      <c r="I889" s="14" t="s">
        <v>2380</v>
      </c>
      <c r="J889" s="15" t="s">
        <v>2380</v>
      </c>
      <c r="K889" s="66" t="str">
        <f t="shared" si="82"/>
        <v>No</v>
      </c>
      <c r="L889" s="66" t="str">
        <f t="shared" si="83"/>
        <v>No</v>
      </c>
      <c r="N889" s="14">
        <v>43.48</v>
      </c>
      <c r="O889" s="20" t="str">
        <f t="shared" si="79"/>
        <v>OBESITY</v>
      </c>
      <c r="Q889" s="15">
        <v>6.24</v>
      </c>
      <c r="R889" s="20" t="str">
        <f t="shared" si="80"/>
        <v>PREDIABETES</v>
      </c>
      <c r="T889" s="14">
        <v>1976</v>
      </c>
      <c r="U889" s="15" t="s">
        <v>30</v>
      </c>
      <c r="V889" s="15">
        <v>18</v>
      </c>
      <c r="W889" s="35" t="str">
        <f t="shared" si="81"/>
        <v>18-Dec-1976</v>
      </c>
      <c r="X889" s="28"/>
      <c r="Y889" s="44">
        <f t="shared" si="84"/>
        <v>46</v>
      </c>
      <c r="AA889" s="45">
        <v>7273.02</v>
      </c>
      <c r="AB889" s="15" t="s">
        <v>13</v>
      </c>
      <c r="AC889" s="75" t="s">
        <v>11</v>
      </c>
    </row>
    <row r="890" spans="1:29" ht="15.6" x14ac:dyDescent="0.3">
      <c r="A890" s="1" t="s">
        <v>3273</v>
      </c>
      <c r="C890" s="46" t="s">
        <v>4724</v>
      </c>
      <c r="D890" s="46" t="s">
        <v>6253</v>
      </c>
      <c r="E890" s="46" t="s">
        <v>6252</v>
      </c>
      <c r="G890" s="14">
        <v>1</v>
      </c>
      <c r="I890" s="14" t="s">
        <v>2380</v>
      </c>
      <c r="J890" s="15" t="s">
        <v>2380</v>
      </c>
      <c r="K890" s="66" t="str">
        <f t="shared" si="82"/>
        <v>No</v>
      </c>
      <c r="L890" s="66" t="str">
        <f t="shared" si="83"/>
        <v>No</v>
      </c>
      <c r="N890" s="14">
        <v>41.73</v>
      </c>
      <c r="O890" s="20" t="str">
        <f t="shared" si="79"/>
        <v>OBESITY</v>
      </c>
      <c r="Q890" s="15">
        <v>6.25</v>
      </c>
      <c r="R890" s="20" t="str">
        <f t="shared" si="80"/>
        <v>PREDIABETES</v>
      </c>
      <c r="T890" s="14">
        <v>1985</v>
      </c>
      <c r="U890" s="15" t="s">
        <v>15</v>
      </c>
      <c r="V890" s="15">
        <v>2</v>
      </c>
      <c r="W890" s="35" t="str">
        <f t="shared" si="81"/>
        <v>2-Nov-1985</v>
      </c>
      <c r="X890" s="28"/>
      <c r="Y890" s="44">
        <f t="shared" si="84"/>
        <v>37</v>
      </c>
      <c r="AA890" s="45">
        <v>7281.51</v>
      </c>
      <c r="AB890" s="15" t="s">
        <v>23</v>
      </c>
      <c r="AC890" s="75" t="s">
        <v>11</v>
      </c>
    </row>
    <row r="891" spans="1:29" ht="15.6" x14ac:dyDescent="0.3">
      <c r="A891" s="1" t="s">
        <v>3274</v>
      </c>
      <c r="C891" s="46" t="s">
        <v>4724</v>
      </c>
      <c r="D891" s="46" t="s">
        <v>5071</v>
      </c>
      <c r="E891" s="46" t="s">
        <v>6254</v>
      </c>
      <c r="G891" s="50">
        <v>0</v>
      </c>
      <c r="I891" s="14" t="s">
        <v>2380</v>
      </c>
      <c r="J891" s="15" t="s">
        <v>2380</v>
      </c>
      <c r="K891" s="66" t="str">
        <f t="shared" si="82"/>
        <v>No</v>
      </c>
      <c r="L891" s="66" t="str">
        <f t="shared" si="83"/>
        <v>No</v>
      </c>
      <c r="N891" s="14">
        <v>28.9</v>
      </c>
      <c r="O891" s="20" t="str">
        <f t="shared" si="79"/>
        <v>OVERWEIGHT</v>
      </c>
      <c r="Q891" s="15">
        <v>11.96</v>
      </c>
      <c r="R891" s="20" t="str">
        <f t="shared" si="80"/>
        <v>DIABETES</v>
      </c>
      <c r="T891" s="14">
        <v>1966</v>
      </c>
      <c r="U891" s="15" t="s">
        <v>30</v>
      </c>
      <c r="V891" s="15">
        <v>26</v>
      </c>
      <c r="W891" s="35" t="str">
        <f t="shared" si="81"/>
        <v>26-Dec-1966</v>
      </c>
      <c r="X891" s="28"/>
      <c r="Y891" s="44">
        <f t="shared" si="84"/>
        <v>56</v>
      </c>
      <c r="AA891" s="45">
        <v>7302.46</v>
      </c>
      <c r="AB891" s="15" t="s">
        <v>23</v>
      </c>
      <c r="AC891" s="75" t="s">
        <v>12</v>
      </c>
    </row>
    <row r="892" spans="1:29" ht="15.6" x14ac:dyDescent="0.3">
      <c r="A892" s="1" t="s">
        <v>3275</v>
      </c>
      <c r="C892" s="46" t="s">
        <v>4724</v>
      </c>
      <c r="D892" s="46" t="s">
        <v>6256</v>
      </c>
      <c r="E892" s="46" t="s">
        <v>6255</v>
      </c>
      <c r="G892" s="50">
        <v>0</v>
      </c>
      <c r="I892" s="14" t="s">
        <v>2380</v>
      </c>
      <c r="J892" s="15" t="s">
        <v>2380</v>
      </c>
      <c r="K892" s="66" t="str">
        <f t="shared" si="82"/>
        <v>No</v>
      </c>
      <c r="L892" s="66" t="str">
        <f t="shared" si="83"/>
        <v>No</v>
      </c>
      <c r="N892" s="14">
        <v>25.74</v>
      </c>
      <c r="O892" s="20" t="str">
        <f t="shared" si="79"/>
        <v>OVERWEIGHT</v>
      </c>
      <c r="Q892" s="15">
        <v>7.69</v>
      </c>
      <c r="R892" s="20" t="str">
        <f t="shared" si="80"/>
        <v>DIABETES</v>
      </c>
      <c r="T892" s="14">
        <v>1965</v>
      </c>
      <c r="U892" s="15" t="s">
        <v>18</v>
      </c>
      <c r="V892" s="15">
        <v>6</v>
      </c>
      <c r="W892" s="35" t="str">
        <f t="shared" si="81"/>
        <v>6-Jun-1965</v>
      </c>
      <c r="X892" s="28"/>
      <c r="Y892" s="44">
        <f t="shared" si="84"/>
        <v>58</v>
      </c>
      <c r="AA892" s="45">
        <v>7304.65</v>
      </c>
      <c r="AB892" s="15" t="s">
        <v>13</v>
      </c>
      <c r="AC892" s="75" t="s">
        <v>12</v>
      </c>
    </row>
    <row r="893" spans="1:29" ht="15.6" x14ac:dyDescent="0.3">
      <c r="A893" s="1" t="s">
        <v>3276</v>
      </c>
      <c r="C893" s="46" t="s">
        <v>4724</v>
      </c>
      <c r="D893" s="46" t="s">
        <v>6258</v>
      </c>
      <c r="E893" s="46" t="s">
        <v>6257</v>
      </c>
      <c r="G893" s="50">
        <v>0</v>
      </c>
      <c r="I893" s="14" t="s">
        <v>2380</v>
      </c>
      <c r="J893" s="15" t="s">
        <v>2380</v>
      </c>
      <c r="K893" s="66" t="str">
        <f t="shared" si="82"/>
        <v>No</v>
      </c>
      <c r="L893" s="66" t="str">
        <f t="shared" si="83"/>
        <v>No</v>
      </c>
      <c r="N893" s="14">
        <v>36.06</v>
      </c>
      <c r="O893" s="20" t="str">
        <f t="shared" si="79"/>
        <v>OBESITY</v>
      </c>
      <c r="Q893" s="15">
        <v>8.83</v>
      </c>
      <c r="R893" s="20" t="str">
        <f t="shared" si="80"/>
        <v>DIABETES</v>
      </c>
      <c r="T893" s="14">
        <v>1965</v>
      </c>
      <c r="U893" s="15" t="s">
        <v>18</v>
      </c>
      <c r="V893" s="15">
        <v>25</v>
      </c>
      <c r="W893" s="35" t="str">
        <f t="shared" si="81"/>
        <v>25-Jun-1965</v>
      </c>
      <c r="X893" s="28"/>
      <c r="Y893" s="44">
        <f t="shared" si="84"/>
        <v>57</v>
      </c>
      <c r="AA893" s="45">
        <v>7318.21</v>
      </c>
      <c r="AB893" s="15" t="s">
        <v>13</v>
      </c>
      <c r="AC893" s="75" t="s">
        <v>12</v>
      </c>
    </row>
    <row r="894" spans="1:29" ht="15.6" x14ac:dyDescent="0.3">
      <c r="A894" s="1" t="s">
        <v>3277</v>
      </c>
      <c r="C894" s="46" t="s">
        <v>5596</v>
      </c>
      <c r="D894" s="46" t="s">
        <v>6260</v>
      </c>
      <c r="E894" s="46" t="s">
        <v>6259</v>
      </c>
      <c r="G894" s="50">
        <v>0</v>
      </c>
      <c r="I894" s="14" t="s">
        <v>2380</v>
      </c>
      <c r="J894" s="15" t="s">
        <v>2380</v>
      </c>
      <c r="K894" s="66" t="str">
        <f t="shared" si="82"/>
        <v>No</v>
      </c>
      <c r="L894" s="66" t="str">
        <f t="shared" si="83"/>
        <v>No</v>
      </c>
      <c r="N894" s="14">
        <v>43.28</v>
      </c>
      <c r="O894" s="20" t="str">
        <f t="shared" si="79"/>
        <v>OBESITY</v>
      </c>
      <c r="Q894" s="15">
        <v>4.41</v>
      </c>
      <c r="R894" s="20" t="str">
        <f t="shared" si="80"/>
        <v>NORMAL</v>
      </c>
      <c r="T894" s="14">
        <v>1972</v>
      </c>
      <c r="U894" s="15" t="s">
        <v>35</v>
      </c>
      <c r="V894" s="15">
        <v>11</v>
      </c>
      <c r="W894" s="35" t="str">
        <f t="shared" si="81"/>
        <v>11-Aug-1972</v>
      </c>
      <c r="X894" s="28"/>
      <c r="Y894" s="44">
        <f t="shared" si="84"/>
        <v>50</v>
      </c>
      <c r="AA894" s="45">
        <v>7318.22</v>
      </c>
      <c r="AB894" s="15" t="s">
        <v>23</v>
      </c>
      <c r="AC894" s="75" t="s">
        <v>11</v>
      </c>
    </row>
    <row r="895" spans="1:29" ht="15.6" x14ac:dyDescent="0.3">
      <c r="A895" s="1" t="s">
        <v>3278</v>
      </c>
      <c r="C895" s="46" t="s">
        <v>4724</v>
      </c>
      <c r="D895" s="46" t="s">
        <v>4761</v>
      </c>
      <c r="E895" s="46" t="s">
        <v>6261</v>
      </c>
      <c r="G895" s="14">
        <v>1</v>
      </c>
      <c r="I895" s="14" t="s">
        <v>2380</v>
      </c>
      <c r="J895" s="15" t="s">
        <v>2382</v>
      </c>
      <c r="K895" s="66" t="str">
        <f t="shared" si="82"/>
        <v>No</v>
      </c>
      <c r="L895" s="66" t="str">
        <f t="shared" si="83"/>
        <v>Yes</v>
      </c>
      <c r="N895" s="14">
        <v>28.785</v>
      </c>
      <c r="O895" s="20" t="str">
        <f t="shared" si="79"/>
        <v>OVERWEIGHT</v>
      </c>
      <c r="Q895" s="15">
        <v>9.1</v>
      </c>
      <c r="R895" s="20" t="str">
        <f t="shared" si="80"/>
        <v>DIABETES</v>
      </c>
      <c r="T895" s="14">
        <v>1965</v>
      </c>
      <c r="U895" s="15" t="s">
        <v>10</v>
      </c>
      <c r="V895" s="15">
        <v>11</v>
      </c>
      <c r="W895" s="35" t="str">
        <f t="shared" si="81"/>
        <v>11-Jul-1965</v>
      </c>
      <c r="X895" s="28"/>
      <c r="Y895" s="44">
        <f t="shared" si="84"/>
        <v>57</v>
      </c>
      <c r="AA895" s="45">
        <v>7322.86</v>
      </c>
      <c r="AB895" s="15" t="s">
        <v>23</v>
      </c>
      <c r="AC895" s="75" t="s">
        <v>12</v>
      </c>
    </row>
    <row r="896" spans="1:29" ht="15.6" x14ac:dyDescent="0.3">
      <c r="A896" s="1" t="s">
        <v>3279</v>
      </c>
      <c r="C896" s="46" t="s">
        <v>4724</v>
      </c>
      <c r="D896" s="46" t="s">
        <v>6263</v>
      </c>
      <c r="E896" s="46" t="s">
        <v>6262</v>
      </c>
      <c r="G896" s="14">
        <v>1</v>
      </c>
      <c r="I896" s="14" t="s">
        <v>2380</v>
      </c>
      <c r="J896" s="15" t="s">
        <v>2382</v>
      </c>
      <c r="K896" s="66" t="str">
        <f t="shared" si="82"/>
        <v>No</v>
      </c>
      <c r="L896" s="66" t="str">
        <f t="shared" si="83"/>
        <v>Yes</v>
      </c>
      <c r="N896" s="14">
        <v>25.46</v>
      </c>
      <c r="O896" s="20" t="str">
        <f t="shared" si="79"/>
        <v>OVERWEIGHT</v>
      </c>
      <c r="Q896" s="15">
        <v>11.52</v>
      </c>
      <c r="R896" s="20" t="str">
        <f t="shared" si="80"/>
        <v>DIABETES</v>
      </c>
      <c r="T896" s="14">
        <v>2004</v>
      </c>
      <c r="U896" s="15" t="s">
        <v>15</v>
      </c>
      <c r="V896" s="15">
        <v>15</v>
      </c>
      <c r="W896" s="35" t="str">
        <f t="shared" si="81"/>
        <v>15-Nov-2004</v>
      </c>
      <c r="X896" s="28"/>
      <c r="Y896" s="44">
        <f t="shared" si="84"/>
        <v>18</v>
      </c>
      <c r="AA896" s="45">
        <v>7323.73</v>
      </c>
      <c r="AB896" s="15" t="s">
        <v>247</v>
      </c>
      <c r="AC896" s="75" t="s">
        <v>11</v>
      </c>
    </row>
    <row r="897" spans="1:29" ht="15.6" x14ac:dyDescent="0.3">
      <c r="A897" s="1" t="s">
        <v>3280</v>
      </c>
      <c r="C897" s="46" t="s">
        <v>4721</v>
      </c>
      <c r="D897" s="46" t="s">
        <v>6265</v>
      </c>
      <c r="E897" s="46" t="s">
        <v>6264</v>
      </c>
      <c r="G897" s="50">
        <v>0</v>
      </c>
      <c r="I897" s="14" t="s">
        <v>2380</v>
      </c>
      <c r="J897" s="15" t="s">
        <v>2380</v>
      </c>
      <c r="K897" s="66" t="str">
        <f t="shared" si="82"/>
        <v>No</v>
      </c>
      <c r="L897" s="66" t="str">
        <f t="shared" si="83"/>
        <v>No</v>
      </c>
      <c r="N897" s="14">
        <v>30.8</v>
      </c>
      <c r="O897" s="20" t="str">
        <f t="shared" si="79"/>
        <v>OBESITY</v>
      </c>
      <c r="Q897" s="15">
        <v>10.95</v>
      </c>
      <c r="R897" s="20" t="str">
        <f t="shared" si="80"/>
        <v>DIABETES</v>
      </c>
      <c r="T897" s="14">
        <v>1979</v>
      </c>
      <c r="U897" s="15" t="s">
        <v>18</v>
      </c>
      <c r="V897" s="15">
        <v>19</v>
      </c>
      <c r="W897" s="35" t="str">
        <f t="shared" si="81"/>
        <v>19-Jun-1979</v>
      </c>
      <c r="X897" s="28"/>
      <c r="Y897" s="44">
        <f t="shared" si="84"/>
        <v>43</v>
      </c>
      <c r="AA897" s="45">
        <v>7325.05</v>
      </c>
      <c r="AB897" s="15" t="s">
        <v>247</v>
      </c>
      <c r="AC897" s="75" t="s">
        <v>11</v>
      </c>
    </row>
    <row r="898" spans="1:29" ht="15.6" x14ac:dyDescent="0.3">
      <c r="A898" s="1" t="s">
        <v>3281</v>
      </c>
      <c r="C898" s="46" t="s">
        <v>4721</v>
      </c>
      <c r="D898" s="46" t="s">
        <v>6266</v>
      </c>
      <c r="E898" s="46" t="s">
        <v>5654</v>
      </c>
      <c r="G898" s="50">
        <v>0</v>
      </c>
      <c r="I898" s="14" t="s">
        <v>2380</v>
      </c>
      <c r="J898" s="15" t="s">
        <v>2380</v>
      </c>
      <c r="K898" s="66" t="str">
        <f t="shared" si="82"/>
        <v>No</v>
      </c>
      <c r="L898" s="66" t="str">
        <f t="shared" si="83"/>
        <v>No</v>
      </c>
      <c r="N898" s="14">
        <v>28.88</v>
      </c>
      <c r="O898" s="20" t="str">
        <f t="shared" ref="O898:O961" si="85">IF(N898&lt;18.5,"UNDERWEIGHT",IF(AND(N898&gt;=18.5,N898&lt;=24.9),"NORMAL WEIGHT",IF(AND(N898&gt;=25,N898&lt;=29.9),"OVERWEIGHT",IF(N898&gt;=30,"OBESITY",""))))</f>
        <v>OVERWEIGHT</v>
      </c>
      <c r="Q898" s="15">
        <v>11.5</v>
      </c>
      <c r="R898" s="20" t="str">
        <f t="shared" ref="R898:R961" si="86">IF(Q898&lt;5.7,"NORMAL",IF(AND(Q898&gt;=5.7,Q898&lt;=6.4),"PREDIABETES",IF(Q898&gt;6.4,"DIABETES")))</f>
        <v>DIABETES</v>
      </c>
      <c r="T898" s="14">
        <v>1984</v>
      </c>
      <c r="U898" s="15" t="s">
        <v>10</v>
      </c>
      <c r="V898" s="15">
        <v>25</v>
      </c>
      <c r="W898" s="35" t="str">
        <f t="shared" ref="W898:W961" si="87">CONCATENATE(V898,"-",U898,"-",T898)</f>
        <v>25-Jul-1984</v>
      </c>
      <c r="X898" s="28"/>
      <c r="Y898" s="44">
        <f t="shared" si="84"/>
        <v>38</v>
      </c>
      <c r="AA898" s="45">
        <v>7325.47</v>
      </c>
      <c r="AB898" s="15" t="s">
        <v>23</v>
      </c>
      <c r="AC898" s="75" t="s">
        <v>11</v>
      </c>
    </row>
    <row r="899" spans="1:29" ht="15.6" x14ac:dyDescent="0.3">
      <c r="A899" s="1" t="s">
        <v>3282</v>
      </c>
      <c r="C899" s="46" t="s">
        <v>4721</v>
      </c>
      <c r="D899" s="46" t="s">
        <v>6268</v>
      </c>
      <c r="E899" s="46" t="s">
        <v>6267</v>
      </c>
      <c r="G899" s="50">
        <v>0</v>
      </c>
      <c r="I899" s="14" t="s">
        <v>2380</v>
      </c>
      <c r="J899" s="15" t="s">
        <v>2380</v>
      </c>
      <c r="K899" s="66" t="str">
        <f t="shared" ref="K899:K962" si="88">PROPER(I899)</f>
        <v>No</v>
      </c>
      <c r="L899" s="66" t="str">
        <f t="shared" ref="L899:L962" si="89">PROPER(J899)</f>
        <v>No</v>
      </c>
      <c r="N899" s="14">
        <v>23</v>
      </c>
      <c r="O899" s="20" t="str">
        <f t="shared" si="85"/>
        <v>NORMAL WEIGHT</v>
      </c>
      <c r="Q899" s="15">
        <v>9.8800000000000008</v>
      </c>
      <c r="R899" s="20" t="str">
        <f t="shared" si="86"/>
        <v>DIABETES</v>
      </c>
      <c r="T899" s="14">
        <v>1979</v>
      </c>
      <c r="U899" s="15" t="s">
        <v>20</v>
      </c>
      <c r="V899" s="15">
        <v>19</v>
      </c>
      <c r="W899" s="35" t="str">
        <f t="shared" si="87"/>
        <v>19-Sep-1979</v>
      </c>
      <c r="X899" s="28"/>
      <c r="Y899" s="44">
        <f t="shared" ref="Y899:Y962" si="90">DATEDIF(W899,$AD$2,"y")</f>
        <v>43</v>
      </c>
      <c r="AA899" s="45">
        <v>7337.75</v>
      </c>
      <c r="AB899" s="15" t="s">
        <v>42</v>
      </c>
      <c r="AC899" s="75" t="s">
        <v>11</v>
      </c>
    </row>
    <row r="900" spans="1:29" ht="15.6" x14ac:dyDescent="0.3">
      <c r="A900" s="1" t="s">
        <v>3283</v>
      </c>
      <c r="C900" s="46" t="s">
        <v>4724</v>
      </c>
      <c r="D900" s="46" t="s">
        <v>4800</v>
      </c>
      <c r="E900" s="46" t="s">
        <v>5103</v>
      </c>
      <c r="G900" s="14">
        <v>1</v>
      </c>
      <c r="I900" s="14" t="s">
        <v>2380</v>
      </c>
      <c r="J900" s="15" t="s">
        <v>2380</v>
      </c>
      <c r="K900" s="66" t="str">
        <f t="shared" si="88"/>
        <v>No</v>
      </c>
      <c r="L900" s="66" t="str">
        <f t="shared" si="89"/>
        <v>No</v>
      </c>
      <c r="N900" s="14">
        <v>38.25</v>
      </c>
      <c r="O900" s="20" t="str">
        <f t="shared" si="85"/>
        <v>OBESITY</v>
      </c>
      <c r="Q900" s="15">
        <v>6.2</v>
      </c>
      <c r="R900" s="20" t="str">
        <f t="shared" si="86"/>
        <v>PREDIABETES</v>
      </c>
      <c r="T900" s="14">
        <v>1986</v>
      </c>
      <c r="U900" s="15" t="s">
        <v>18</v>
      </c>
      <c r="V900" s="15">
        <v>15</v>
      </c>
      <c r="W900" s="35" t="str">
        <f t="shared" si="87"/>
        <v>15-Jun-1986</v>
      </c>
      <c r="X900" s="28"/>
      <c r="Y900" s="44">
        <f t="shared" si="90"/>
        <v>36</v>
      </c>
      <c r="AA900" s="45">
        <v>7339.93</v>
      </c>
      <c r="AB900" s="15" t="s">
        <v>23</v>
      </c>
      <c r="AC900" s="75" t="s">
        <v>11</v>
      </c>
    </row>
    <row r="901" spans="1:29" ht="15.6" x14ac:dyDescent="0.3">
      <c r="A901" s="1" t="s">
        <v>3284</v>
      </c>
      <c r="C901" s="46" t="s">
        <v>5596</v>
      </c>
      <c r="D901" s="46" t="s">
        <v>6269</v>
      </c>
      <c r="E901" s="46" t="s">
        <v>5133</v>
      </c>
      <c r="G901" s="14">
        <v>1</v>
      </c>
      <c r="I901" s="14" t="s">
        <v>2380</v>
      </c>
      <c r="J901" s="15" t="s">
        <v>2382</v>
      </c>
      <c r="K901" s="66" t="str">
        <f t="shared" si="88"/>
        <v>No</v>
      </c>
      <c r="L901" s="66" t="str">
        <f t="shared" si="89"/>
        <v>Yes</v>
      </c>
      <c r="N901" s="14">
        <v>39.25</v>
      </c>
      <c r="O901" s="20" t="str">
        <f t="shared" si="85"/>
        <v>OBESITY</v>
      </c>
      <c r="Q901" s="15">
        <v>8.41</v>
      </c>
      <c r="R901" s="20" t="str">
        <f t="shared" si="86"/>
        <v>DIABETES</v>
      </c>
      <c r="T901" s="14">
        <v>1977</v>
      </c>
      <c r="U901" s="15" t="s">
        <v>30</v>
      </c>
      <c r="V901" s="15">
        <v>18</v>
      </c>
      <c r="W901" s="35" t="str">
        <f t="shared" si="87"/>
        <v>18-Dec-1977</v>
      </c>
      <c r="X901" s="28"/>
      <c r="Y901" s="44">
        <f t="shared" si="90"/>
        <v>45</v>
      </c>
      <c r="AA901" s="45">
        <v>7345.08</v>
      </c>
      <c r="AB901" s="15" t="s">
        <v>42</v>
      </c>
      <c r="AC901" s="75" t="s">
        <v>11</v>
      </c>
    </row>
    <row r="902" spans="1:29" ht="15.6" x14ac:dyDescent="0.3">
      <c r="A902" s="1" t="s">
        <v>3285</v>
      </c>
      <c r="C902" s="46" t="s">
        <v>4721</v>
      </c>
      <c r="D902" s="46" t="s">
        <v>6271</v>
      </c>
      <c r="E902" s="46" t="s">
        <v>6270</v>
      </c>
      <c r="G902" s="14">
        <v>2</v>
      </c>
      <c r="I902" s="14" t="s">
        <v>2380</v>
      </c>
      <c r="J902" s="15" t="s">
        <v>2382</v>
      </c>
      <c r="K902" s="66" t="str">
        <f t="shared" si="88"/>
        <v>No</v>
      </c>
      <c r="L902" s="66" t="str">
        <f t="shared" si="89"/>
        <v>Yes</v>
      </c>
      <c r="N902" s="14">
        <v>26.6</v>
      </c>
      <c r="O902" s="20" t="str">
        <f t="shared" si="85"/>
        <v>OVERWEIGHT</v>
      </c>
      <c r="Q902" s="15">
        <v>5.07</v>
      </c>
      <c r="R902" s="20" t="str">
        <f t="shared" si="86"/>
        <v>NORMAL</v>
      </c>
      <c r="T902" s="14">
        <v>1979</v>
      </c>
      <c r="U902" s="15" t="s">
        <v>18</v>
      </c>
      <c r="V902" s="15">
        <v>26</v>
      </c>
      <c r="W902" s="35" t="str">
        <f t="shared" si="87"/>
        <v>26-Jun-1979</v>
      </c>
      <c r="X902" s="28"/>
      <c r="Y902" s="44">
        <f t="shared" si="90"/>
        <v>43</v>
      </c>
      <c r="AA902" s="45">
        <v>7345.73</v>
      </c>
      <c r="AB902" s="15" t="s">
        <v>13</v>
      </c>
      <c r="AC902" s="75" t="s">
        <v>11</v>
      </c>
    </row>
    <row r="903" spans="1:29" ht="15.6" x14ac:dyDescent="0.3">
      <c r="A903" s="1" t="s">
        <v>3286</v>
      </c>
      <c r="C903" s="46" t="s">
        <v>4724</v>
      </c>
      <c r="D903" s="46" t="s">
        <v>5733</v>
      </c>
      <c r="E903" s="46" t="s">
        <v>6272</v>
      </c>
      <c r="G903" s="14">
        <v>1</v>
      </c>
      <c r="I903" s="14" t="s">
        <v>2380</v>
      </c>
      <c r="J903" s="15" t="s">
        <v>2380</v>
      </c>
      <c r="K903" s="66" t="str">
        <f t="shared" si="88"/>
        <v>No</v>
      </c>
      <c r="L903" s="66" t="str">
        <f t="shared" si="89"/>
        <v>No</v>
      </c>
      <c r="N903" s="14">
        <v>35.700000000000003</v>
      </c>
      <c r="O903" s="20" t="str">
        <f t="shared" si="85"/>
        <v>OBESITY</v>
      </c>
      <c r="Q903" s="15">
        <v>4.0599999999999996</v>
      </c>
      <c r="R903" s="20" t="str">
        <f t="shared" si="86"/>
        <v>NORMAL</v>
      </c>
      <c r="T903" s="14">
        <v>1977</v>
      </c>
      <c r="U903" s="15" t="s">
        <v>30</v>
      </c>
      <c r="V903" s="15">
        <v>1</v>
      </c>
      <c r="W903" s="35" t="str">
        <f t="shared" si="87"/>
        <v>1-Dec-1977</v>
      </c>
      <c r="X903" s="28"/>
      <c r="Y903" s="44">
        <f t="shared" si="90"/>
        <v>45</v>
      </c>
      <c r="AA903" s="45">
        <v>7348.14</v>
      </c>
      <c r="AB903" s="15" t="s">
        <v>42</v>
      </c>
      <c r="AC903" s="75" t="s">
        <v>11</v>
      </c>
    </row>
    <row r="904" spans="1:29" ht="15.6" x14ac:dyDescent="0.3">
      <c r="A904" s="1" t="s">
        <v>3287</v>
      </c>
      <c r="C904" s="46" t="s">
        <v>4721</v>
      </c>
      <c r="D904" s="46" t="s">
        <v>6274</v>
      </c>
      <c r="E904" s="46" t="s">
        <v>6273</v>
      </c>
      <c r="G904" s="50">
        <v>0</v>
      </c>
      <c r="I904" s="14" t="s">
        <v>2380</v>
      </c>
      <c r="J904" s="15" t="s">
        <v>2380</v>
      </c>
      <c r="K904" s="66" t="str">
        <f t="shared" si="88"/>
        <v>No</v>
      </c>
      <c r="L904" s="66" t="str">
        <f t="shared" si="89"/>
        <v>No</v>
      </c>
      <c r="N904" s="14">
        <v>20.100000000000001</v>
      </c>
      <c r="O904" s="20" t="str">
        <f t="shared" si="85"/>
        <v>NORMAL WEIGHT</v>
      </c>
      <c r="Q904" s="15">
        <v>10.52</v>
      </c>
      <c r="R904" s="20" t="str">
        <f t="shared" si="86"/>
        <v>DIABETES</v>
      </c>
      <c r="T904" s="14">
        <v>1993</v>
      </c>
      <c r="U904" s="15" t="s">
        <v>37</v>
      </c>
      <c r="V904" s="15">
        <v>5</v>
      </c>
      <c r="W904" s="35" t="str">
        <f t="shared" si="87"/>
        <v>5-Oct-1993</v>
      </c>
      <c r="X904" s="28"/>
      <c r="Y904" s="44">
        <f t="shared" si="90"/>
        <v>29</v>
      </c>
      <c r="AA904" s="45">
        <v>7349.12</v>
      </c>
      <c r="AB904" s="15" t="s">
        <v>300</v>
      </c>
      <c r="AC904" s="75" t="s">
        <v>11</v>
      </c>
    </row>
    <row r="905" spans="1:29" ht="15.6" x14ac:dyDescent="0.3">
      <c r="A905" s="1" t="s">
        <v>3288</v>
      </c>
      <c r="C905" s="46" t="s">
        <v>4721</v>
      </c>
      <c r="D905" s="46" t="s">
        <v>6276</v>
      </c>
      <c r="E905" s="46" t="s">
        <v>6275</v>
      </c>
      <c r="G905" s="50">
        <v>0</v>
      </c>
      <c r="I905" s="14" t="s">
        <v>2380</v>
      </c>
      <c r="J905" s="15" t="s">
        <v>2380</v>
      </c>
      <c r="K905" s="66" t="str">
        <f t="shared" si="88"/>
        <v>No</v>
      </c>
      <c r="L905" s="66" t="str">
        <f t="shared" si="89"/>
        <v>No</v>
      </c>
      <c r="N905" s="14">
        <v>22.23</v>
      </c>
      <c r="O905" s="20" t="str">
        <f t="shared" si="85"/>
        <v>NORMAL WEIGHT</v>
      </c>
      <c r="Q905" s="15">
        <v>9.65</v>
      </c>
      <c r="R905" s="20" t="str">
        <f t="shared" si="86"/>
        <v>DIABETES</v>
      </c>
      <c r="T905" s="14">
        <v>1983</v>
      </c>
      <c r="U905" s="15" t="s">
        <v>18</v>
      </c>
      <c r="V905" s="15">
        <v>21</v>
      </c>
      <c r="W905" s="35" t="str">
        <f t="shared" si="87"/>
        <v>21-Jun-1983</v>
      </c>
      <c r="X905" s="28"/>
      <c r="Y905" s="44">
        <f t="shared" si="90"/>
        <v>39</v>
      </c>
      <c r="AA905" s="45">
        <v>7357.49</v>
      </c>
      <c r="AB905" s="15" t="s">
        <v>23</v>
      </c>
      <c r="AC905" s="75" t="s">
        <v>11</v>
      </c>
    </row>
    <row r="906" spans="1:29" ht="15.6" x14ac:dyDescent="0.3">
      <c r="A906" s="1" t="s">
        <v>3289</v>
      </c>
      <c r="C906" s="46" t="s">
        <v>4724</v>
      </c>
      <c r="D906" s="46" t="s">
        <v>6278</v>
      </c>
      <c r="E906" s="46" t="s">
        <v>6277</v>
      </c>
      <c r="G906" s="50">
        <v>0</v>
      </c>
      <c r="I906" s="14" t="s">
        <v>2380</v>
      </c>
      <c r="J906" s="15" t="s">
        <v>2380</v>
      </c>
      <c r="K906" s="66" t="str">
        <f t="shared" si="88"/>
        <v>No</v>
      </c>
      <c r="L906" s="66" t="str">
        <f t="shared" si="89"/>
        <v>No</v>
      </c>
      <c r="N906" s="14">
        <v>36.47</v>
      </c>
      <c r="O906" s="20" t="str">
        <f t="shared" si="85"/>
        <v>OBESITY</v>
      </c>
      <c r="Q906" s="15">
        <v>6.21</v>
      </c>
      <c r="R906" s="20" t="str">
        <f t="shared" si="86"/>
        <v>PREDIABETES</v>
      </c>
      <c r="T906" s="14">
        <v>1981</v>
      </c>
      <c r="U906" s="15" t="s">
        <v>10</v>
      </c>
      <c r="V906" s="15">
        <v>16</v>
      </c>
      <c r="W906" s="35" t="str">
        <f t="shared" si="87"/>
        <v>16-Jul-1981</v>
      </c>
      <c r="X906" s="28"/>
      <c r="Y906" s="44">
        <f t="shared" si="90"/>
        <v>41</v>
      </c>
      <c r="AA906" s="45">
        <v>7358.18</v>
      </c>
      <c r="AB906" s="15" t="s">
        <v>247</v>
      </c>
      <c r="AC906" s="75" t="s">
        <v>11</v>
      </c>
    </row>
    <row r="907" spans="1:29" ht="15.6" x14ac:dyDescent="0.3">
      <c r="A907" s="1" t="s">
        <v>3290</v>
      </c>
      <c r="C907" s="46" t="s">
        <v>4721</v>
      </c>
      <c r="D907" s="46" t="s">
        <v>6170</v>
      </c>
      <c r="E907" s="46" t="s">
        <v>6279</v>
      </c>
      <c r="G907" s="14">
        <v>1</v>
      </c>
      <c r="I907" s="14" t="s">
        <v>2380</v>
      </c>
      <c r="J907" s="15" t="s">
        <v>2380</v>
      </c>
      <c r="K907" s="66" t="str">
        <f t="shared" si="88"/>
        <v>No</v>
      </c>
      <c r="L907" s="66" t="str">
        <f t="shared" si="89"/>
        <v>No</v>
      </c>
      <c r="N907" s="14">
        <v>49.64</v>
      </c>
      <c r="O907" s="20" t="str">
        <f t="shared" si="85"/>
        <v>OBESITY</v>
      </c>
      <c r="Q907" s="15">
        <v>4.76</v>
      </c>
      <c r="R907" s="20" t="str">
        <f t="shared" si="86"/>
        <v>NORMAL</v>
      </c>
      <c r="T907" s="14">
        <v>1965</v>
      </c>
      <c r="U907" s="15" t="s">
        <v>30</v>
      </c>
      <c r="V907" s="15">
        <v>9</v>
      </c>
      <c r="W907" s="35" t="str">
        <f t="shared" si="87"/>
        <v>9-Dec-1965</v>
      </c>
      <c r="X907" s="28"/>
      <c r="Y907" s="44">
        <f t="shared" si="90"/>
        <v>57</v>
      </c>
      <c r="AA907" s="45">
        <v>7362.31</v>
      </c>
      <c r="AB907" s="15" t="s">
        <v>13</v>
      </c>
      <c r="AC907" s="75" t="s">
        <v>12</v>
      </c>
    </row>
    <row r="908" spans="1:29" ht="15.6" x14ac:dyDescent="0.3">
      <c r="A908" s="1" t="s">
        <v>3291</v>
      </c>
      <c r="C908" s="46" t="s">
        <v>5596</v>
      </c>
      <c r="D908" s="46" t="s">
        <v>6281</v>
      </c>
      <c r="E908" s="46" t="s">
        <v>6280</v>
      </c>
      <c r="G908" s="14">
        <v>1</v>
      </c>
      <c r="I908" s="14" t="s">
        <v>2380</v>
      </c>
      <c r="J908" s="15" t="s">
        <v>2382</v>
      </c>
      <c r="K908" s="66" t="str">
        <f t="shared" si="88"/>
        <v>No</v>
      </c>
      <c r="L908" s="66" t="str">
        <f t="shared" si="89"/>
        <v>Yes</v>
      </c>
      <c r="N908" s="14">
        <v>36.799999999999997</v>
      </c>
      <c r="O908" s="20" t="str">
        <f t="shared" si="85"/>
        <v>OBESITY</v>
      </c>
      <c r="Q908" s="15">
        <v>5.73</v>
      </c>
      <c r="R908" s="20" t="str">
        <f t="shared" si="86"/>
        <v>PREDIABETES</v>
      </c>
      <c r="T908" s="14">
        <v>1981</v>
      </c>
      <c r="U908" s="15" t="s">
        <v>15</v>
      </c>
      <c r="V908" s="15">
        <v>24</v>
      </c>
      <c r="W908" s="35" t="str">
        <f t="shared" si="87"/>
        <v>24-Nov-1981</v>
      </c>
      <c r="X908" s="28"/>
      <c r="Y908" s="44">
        <f t="shared" si="90"/>
        <v>41</v>
      </c>
      <c r="AA908" s="45">
        <v>7371.77</v>
      </c>
      <c r="AB908" s="15" t="s">
        <v>42</v>
      </c>
      <c r="AC908" s="75" t="s">
        <v>11</v>
      </c>
    </row>
    <row r="909" spans="1:29" ht="15.6" x14ac:dyDescent="0.3">
      <c r="A909" s="1" t="s">
        <v>3292</v>
      </c>
      <c r="C909" s="46" t="s">
        <v>4724</v>
      </c>
      <c r="D909" s="46" t="s">
        <v>6283</v>
      </c>
      <c r="E909" s="46" t="s">
        <v>6282</v>
      </c>
      <c r="G909" s="50">
        <v>0</v>
      </c>
      <c r="I909" s="14" t="s">
        <v>2380</v>
      </c>
      <c r="J909" s="15" t="s">
        <v>2382</v>
      </c>
      <c r="K909" s="66" t="str">
        <f t="shared" si="88"/>
        <v>No</v>
      </c>
      <c r="L909" s="66" t="str">
        <f t="shared" si="89"/>
        <v>Yes</v>
      </c>
      <c r="N909" s="14">
        <v>33.880000000000003</v>
      </c>
      <c r="O909" s="20" t="str">
        <f t="shared" si="85"/>
        <v>OBESITY</v>
      </c>
      <c r="Q909" s="15">
        <v>10.78</v>
      </c>
      <c r="R909" s="20" t="str">
        <f t="shared" si="86"/>
        <v>DIABETES</v>
      </c>
      <c r="T909" s="14">
        <v>1993</v>
      </c>
      <c r="U909" s="15" t="s">
        <v>10</v>
      </c>
      <c r="V909" s="15">
        <v>22</v>
      </c>
      <c r="W909" s="35" t="str">
        <f t="shared" si="87"/>
        <v>22-Jul-1993</v>
      </c>
      <c r="X909" s="28"/>
      <c r="Y909" s="44">
        <f t="shared" si="90"/>
        <v>29</v>
      </c>
      <c r="AA909" s="45">
        <v>7388.85</v>
      </c>
      <c r="AB909" s="15" t="s">
        <v>535</v>
      </c>
      <c r="AC909" s="75" t="s">
        <v>11</v>
      </c>
    </row>
    <row r="910" spans="1:29" ht="15.6" x14ac:dyDescent="0.3">
      <c r="A910" s="1" t="s">
        <v>3293</v>
      </c>
      <c r="C910" s="46" t="s">
        <v>4724</v>
      </c>
      <c r="D910" s="46" t="s">
        <v>5312</v>
      </c>
      <c r="E910" s="46" t="s">
        <v>6284</v>
      </c>
      <c r="G910" s="14">
        <v>1</v>
      </c>
      <c r="I910" s="14" t="s">
        <v>2380</v>
      </c>
      <c r="J910" s="15" t="s">
        <v>2382</v>
      </c>
      <c r="K910" s="66" t="str">
        <f t="shared" si="88"/>
        <v>No</v>
      </c>
      <c r="L910" s="66" t="str">
        <f t="shared" si="89"/>
        <v>Yes</v>
      </c>
      <c r="N910" s="14">
        <v>32.01</v>
      </c>
      <c r="O910" s="20" t="str">
        <f t="shared" si="85"/>
        <v>OBESITY</v>
      </c>
      <c r="Q910" s="15">
        <v>5.08</v>
      </c>
      <c r="R910" s="20" t="str">
        <f t="shared" si="86"/>
        <v>NORMAL</v>
      </c>
      <c r="T910" s="14">
        <v>1965</v>
      </c>
      <c r="U910" s="15" t="s">
        <v>30</v>
      </c>
      <c r="V910" s="15">
        <v>5</v>
      </c>
      <c r="W910" s="35" t="str">
        <f t="shared" si="87"/>
        <v>5-Dec-1965</v>
      </c>
      <c r="X910" s="28"/>
      <c r="Y910" s="44">
        <f t="shared" si="90"/>
        <v>57</v>
      </c>
      <c r="AA910" s="45">
        <v>7403.98</v>
      </c>
      <c r="AB910" s="15" t="s">
        <v>13</v>
      </c>
      <c r="AC910" s="75" t="s">
        <v>12</v>
      </c>
    </row>
    <row r="911" spans="1:29" ht="15.6" x14ac:dyDescent="0.3">
      <c r="A911" s="1" t="s">
        <v>3294</v>
      </c>
      <c r="C911" s="46" t="s">
        <v>4724</v>
      </c>
      <c r="D911" s="46" t="s">
        <v>6286</v>
      </c>
      <c r="E911" s="46" t="s">
        <v>6285</v>
      </c>
      <c r="G911" s="50">
        <v>0</v>
      </c>
      <c r="I911" s="14" t="s">
        <v>2380</v>
      </c>
      <c r="J911" s="15" t="s">
        <v>2380</v>
      </c>
      <c r="K911" s="66" t="str">
        <f t="shared" si="88"/>
        <v>No</v>
      </c>
      <c r="L911" s="66" t="str">
        <f t="shared" si="89"/>
        <v>No</v>
      </c>
      <c r="N911" s="14">
        <v>33.630000000000003</v>
      </c>
      <c r="O911" s="20" t="str">
        <f t="shared" si="85"/>
        <v>OBESITY</v>
      </c>
      <c r="Q911" s="15">
        <v>11.39</v>
      </c>
      <c r="R911" s="20" t="str">
        <f t="shared" si="86"/>
        <v>DIABETES</v>
      </c>
      <c r="T911" s="14">
        <v>1983</v>
      </c>
      <c r="U911" s="15" t="s">
        <v>20</v>
      </c>
      <c r="V911" s="15">
        <v>19</v>
      </c>
      <c r="W911" s="35" t="str">
        <f t="shared" si="87"/>
        <v>19-Sep-1983</v>
      </c>
      <c r="X911" s="28"/>
      <c r="Y911" s="44">
        <f t="shared" si="90"/>
        <v>39</v>
      </c>
      <c r="AA911" s="45">
        <v>7418.52</v>
      </c>
      <c r="AB911" s="15" t="s">
        <v>42</v>
      </c>
      <c r="AC911" s="75" t="s">
        <v>11</v>
      </c>
    </row>
    <row r="912" spans="1:29" ht="15.6" x14ac:dyDescent="0.3">
      <c r="A912" s="1" t="s">
        <v>3295</v>
      </c>
      <c r="C912" s="46" t="s">
        <v>4724</v>
      </c>
      <c r="D912" s="46" t="s">
        <v>6288</v>
      </c>
      <c r="E912" s="46" t="s">
        <v>6287</v>
      </c>
      <c r="G912" s="14">
        <v>1</v>
      </c>
      <c r="I912" s="14" t="s">
        <v>2380</v>
      </c>
      <c r="J912" s="15" t="s">
        <v>2382</v>
      </c>
      <c r="K912" s="66" t="str">
        <f t="shared" si="88"/>
        <v>No</v>
      </c>
      <c r="L912" s="66" t="str">
        <f t="shared" si="89"/>
        <v>Yes</v>
      </c>
      <c r="N912" s="14">
        <v>34.865000000000002</v>
      </c>
      <c r="O912" s="20" t="str">
        <f t="shared" si="85"/>
        <v>OBESITY</v>
      </c>
      <c r="Q912" s="15">
        <v>5.35</v>
      </c>
      <c r="R912" s="20" t="str">
        <f t="shared" si="86"/>
        <v>NORMAL</v>
      </c>
      <c r="T912" s="14">
        <v>1978</v>
      </c>
      <c r="U912" s="15" t="s">
        <v>15</v>
      </c>
      <c r="V912" s="15">
        <v>12</v>
      </c>
      <c r="W912" s="35" t="str">
        <f t="shared" si="87"/>
        <v>12-Nov-1978</v>
      </c>
      <c r="X912" s="28"/>
      <c r="Y912" s="44">
        <f t="shared" si="90"/>
        <v>44</v>
      </c>
      <c r="AA912" s="45">
        <v>7419.48</v>
      </c>
      <c r="AB912" s="15" t="s">
        <v>23</v>
      </c>
      <c r="AC912" s="75" t="s">
        <v>11</v>
      </c>
    </row>
    <row r="913" spans="1:29" ht="15.6" x14ac:dyDescent="0.3">
      <c r="A913" s="1" t="s">
        <v>3296</v>
      </c>
      <c r="C913" s="46" t="s">
        <v>4724</v>
      </c>
      <c r="D913" s="46" t="s">
        <v>5476</v>
      </c>
      <c r="E913" s="46" t="s">
        <v>6289</v>
      </c>
      <c r="G913" s="50">
        <v>0</v>
      </c>
      <c r="I913" s="14" t="s">
        <v>2380</v>
      </c>
      <c r="J913" s="15" t="s">
        <v>2380</v>
      </c>
      <c r="K913" s="66" t="str">
        <f t="shared" si="88"/>
        <v>No</v>
      </c>
      <c r="L913" s="66" t="str">
        <f t="shared" si="89"/>
        <v>No</v>
      </c>
      <c r="N913" s="14">
        <v>43.11</v>
      </c>
      <c r="O913" s="20" t="str">
        <f t="shared" si="85"/>
        <v>OBESITY</v>
      </c>
      <c r="Q913" s="15">
        <v>5.6</v>
      </c>
      <c r="R913" s="20" t="str">
        <f t="shared" si="86"/>
        <v>NORMAL</v>
      </c>
      <c r="T913" s="14">
        <v>1978</v>
      </c>
      <c r="U913" s="15" t="s">
        <v>30</v>
      </c>
      <c r="V913" s="15">
        <v>2</v>
      </c>
      <c r="W913" s="35" t="str">
        <f t="shared" si="87"/>
        <v>2-Dec-1978</v>
      </c>
      <c r="X913" s="28"/>
      <c r="Y913" s="44">
        <f t="shared" si="90"/>
        <v>44</v>
      </c>
      <c r="AA913" s="45">
        <v>7421.19</v>
      </c>
      <c r="AB913" s="15" t="s">
        <v>23</v>
      </c>
      <c r="AC913" s="75" t="s">
        <v>11</v>
      </c>
    </row>
    <row r="914" spans="1:29" ht="15.6" x14ac:dyDescent="0.3">
      <c r="A914" s="1" t="s">
        <v>3297</v>
      </c>
      <c r="C914" s="46" t="s">
        <v>4724</v>
      </c>
      <c r="D914" s="46" t="s">
        <v>4884</v>
      </c>
      <c r="E914" s="46" t="s">
        <v>6290</v>
      </c>
      <c r="G914" s="14">
        <v>1</v>
      </c>
      <c r="I914" s="14" t="s">
        <v>2380</v>
      </c>
      <c r="J914" s="15" t="s">
        <v>2382</v>
      </c>
      <c r="K914" s="66" t="str">
        <f t="shared" si="88"/>
        <v>No</v>
      </c>
      <c r="L914" s="66" t="str">
        <f t="shared" si="89"/>
        <v>Yes</v>
      </c>
      <c r="N914" s="14">
        <v>30.305</v>
      </c>
      <c r="O914" s="20" t="str">
        <f t="shared" si="85"/>
        <v>OBESITY</v>
      </c>
      <c r="Q914" s="15">
        <v>4.2699999999999996</v>
      </c>
      <c r="R914" s="20" t="str">
        <f t="shared" si="86"/>
        <v>NORMAL</v>
      </c>
      <c r="T914" s="14">
        <v>1977</v>
      </c>
      <c r="U914" s="15" t="s">
        <v>35</v>
      </c>
      <c r="V914" s="15">
        <v>25</v>
      </c>
      <c r="W914" s="35" t="str">
        <f t="shared" si="87"/>
        <v>25-Aug-1977</v>
      </c>
      <c r="X914" s="28"/>
      <c r="Y914" s="44">
        <f t="shared" si="90"/>
        <v>45</v>
      </c>
      <c r="AA914" s="45">
        <v>7441.05</v>
      </c>
      <c r="AB914" s="15" t="s">
        <v>42</v>
      </c>
      <c r="AC914" s="75" t="s">
        <v>12</v>
      </c>
    </row>
    <row r="915" spans="1:29" ht="15.6" x14ac:dyDescent="0.3">
      <c r="A915" s="1" t="s">
        <v>3298</v>
      </c>
      <c r="C915" s="46" t="s">
        <v>4724</v>
      </c>
      <c r="D915" s="46" t="s">
        <v>6291</v>
      </c>
      <c r="E915" s="46" t="s">
        <v>4972</v>
      </c>
      <c r="G915" s="14">
        <v>1</v>
      </c>
      <c r="I915" s="14" t="s">
        <v>2380</v>
      </c>
      <c r="J915" s="15" t="s">
        <v>2382</v>
      </c>
      <c r="K915" s="66" t="str">
        <f t="shared" si="88"/>
        <v>No</v>
      </c>
      <c r="L915" s="66" t="str">
        <f t="shared" si="89"/>
        <v>Yes</v>
      </c>
      <c r="N915" s="14">
        <v>25.175000000000001</v>
      </c>
      <c r="O915" s="20" t="str">
        <f t="shared" si="85"/>
        <v>OVERWEIGHT</v>
      </c>
      <c r="Q915" s="15">
        <v>5.57</v>
      </c>
      <c r="R915" s="20" t="str">
        <f t="shared" si="86"/>
        <v>NORMAL</v>
      </c>
      <c r="T915" s="14">
        <v>1979</v>
      </c>
      <c r="U915" s="15" t="s">
        <v>20</v>
      </c>
      <c r="V915" s="15">
        <v>1</v>
      </c>
      <c r="W915" s="35" t="str">
        <f t="shared" si="87"/>
        <v>1-Sep-1979</v>
      </c>
      <c r="X915" s="28"/>
      <c r="Y915" s="44">
        <f t="shared" si="90"/>
        <v>43</v>
      </c>
      <c r="AA915" s="45">
        <v>7441.5</v>
      </c>
      <c r="AB915" s="15" t="s">
        <v>42</v>
      </c>
      <c r="AC915" s="75" t="s">
        <v>12</v>
      </c>
    </row>
    <row r="916" spans="1:29" ht="15.6" x14ac:dyDescent="0.3">
      <c r="A916" s="1" t="s">
        <v>3299</v>
      </c>
      <c r="C916" s="46" t="s">
        <v>4724</v>
      </c>
      <c r="D916" s="46" t="s">
        <v>6293</v>
      </c>
      <c r="E916" s="46" t="s">
        <v>6292</v>
      </c>
      <c r="G916" s="14">
        <v>1</v>
      </c>
      <c r="I916" s="14" t="s">
        <v>2380</v>
      </c>
      <c r="J916" s="15" t="s">
        <v>2382</v>
      </c>
      <c r="K916" s="66" t="str">
        <f t="shared" si="88"/>
        <v>No</v>
      </c>
      <c r="L916" s="66" t="str">
        <f t="shared" si="89"/>
        <v>Yes</v>
      </c>
      <c r="N916" s="14">
        <v>26.8</v>
      </c>
      <c r="O916" s="20" t="str">
        <f t="shared" si="85"/>
        <v>OVERWEIGHT</v>
      </c>
      <c r="Q916" s="15">
        <v>5.68</v>
      </c>
      <c r="R916" s="20" t="str">
        <f t="shared" si="86"/>
        <v>NORMAL</v>
      </c>
      <c r="T916" s="14">
        <v>1980</v>
      </c>
      <c r="U916" s="15" t="s">
        <v>10</v>
      </c>
      <c r="V916" s="15">
        <v>7</v>
      </c>
      <c r="W916" s="35" t="str">
        <f t="shared" si="87"/>
        <v>7-Jul-1980</v>
      </c>
      <c r="X916" s="28"/>
      <c r="Y916" s="44">
        <f t="shared" si="90"/>
        <v>42</v>
      </c>
      <c r="AA916" s="45">
        <v>7443.64</v>
      </c>
      <c r="AB916" s="15" t="s">
        <v>23</v>
      </c>
      <c r="AC916" s="75" t="s">
        <v>11</v>
      </c>
    </row>
    <row r="917" spans="1:29" ht="15.6" x14ac:dyDescent="0.3">
      <c r="A917" s="1" t="s">
        <v>3300</v>
      </c>
      <c r="C917" s="46" t="s">
        <v>4724</v>
      </c>
      <c r="D917" s="46" t="s">
        <v>6294</v>
      </c>
      <c r="E917" s="46" t="s">
        <v>5133</v>
      </c>
      <c r="G917" s="14">
        <v>1</v>
      </c>
      <c r="I917" s="14" t="s">
        <v>2380</v>
      </c>
      <c r="J917" s="15" t="s">
        <v>2380</v>
      </c>
      <c r="K917" s="66" t="str">
        <f t="shared" si="88"/>
        <v>No</v>
      </c>
      <c r="L917" s="66" t="str">
        <f t="shared" si="89"/>
        <v>No</v>
      </c>
      <c r="N917" s="14">
        <v>21.78</v>
      </c>
      <c r="O917" s="20" t="str">
        <f t="shared" si="85"/>
        <v>NORMAL WEIGHT</v>
      </c>
      <c r="Q917" s="15">
        <v>5.3</v>
      </c>
      <c r="R917" s="20" t="str">
        <f t="shared" si="86"/>
        <v>NORMAL</v>
      </c>
      <c r="T917" s="14">
        <v>1977</v>
      </c>
      <c r="U917" s="15" t="s">
        <v>20</v>
      </c>
      <c r="V917" s="15">
        <v>25</v>
      </c>
      <c r="W917" s="35" t="str">
        <f t="shared" si="87"/>
        <v>25-Sep-1977</v>
      </c>
      <c r="X917" s="28"/>
      <c r="Y917" s="44">
        <f t="shared" si="90"/>
        <v>45</v>
      </c>
      <c r="AA917" s="45">
        <v>7445.92</v>
      </c>
      <c r="AB917" s="15" t="s">
        <v>42</v>
      </c>
      <c r="AC917" s="75" t="s">
        <v>12</v>
      </c>
    </row>
    <row r="918" spans="1:29" ht="15.6" x14ac:dyDescent="0.3">
      <c r="A918" s="1" t="s">
        <v>3301</v>
      </c>
      <c r="C918" s="46" t="s">
        <v>4721</v>
      </c>
      <c r="D918" s="46" t="s">
        <v>6296</v>
      </c>
      <c r="E918" s="46" t="s">
        <v>6295</v>
      </c>
      <c r="G918" s="50">
        <v>0</v>
      </c>
      <c r="I918" s="14" t="s">
        <v>2380</v>
      </c>
      <c r="J918" s="15" t="s">
        <v>2382</v>
      </c>
      <c r="K918" s="66" t="str">
        <f t="shared" si="88"/>
        <v>No</v>
      </c>
      <c r="L918" s="66" t="str">
        <f t="shared" si="89"/>
        <v>Yes</v>
      </c>
      <c r="N918" s="14">
        <v>30.14</v>
      </c>
      <c r="O918" s="20" t="str">
        <f t="shared" si="85"/>
        <v>OBESITY</v>
      </c>
      <c r="Q918" s="15">
        <v>9.4499999999999993</v>
      </c>
      <c r="R918" s="20" t="str">
        <f t="shared" si="86"/>
        <v>DIABETES</v>
      </c>
      <c r="T918" s="14">
        <v>1977</v>
      </c>
      <c r="U918" s="15" t="s">
        <v>20</v>
      </c>
      <c r="V918" s="15">
        <v>30</v>
      </c>
      <c r="W918" s="35" t="str">
        <f t="shared" si="87"/>
        <v>30-Sep-1977</v>
      </c>
      <c r="X918" s="28"/>
      <c r="Y918" s="44">
        <f t="shared" si="90"/>
        <v>45</v>
      </c>
      <c r="AA918" s="45">
        <v>7448.4</v>
      </c>
      <c r="AB918" s="15" t="s">
        <v>356</v>
      </c>
      <c r="AC918" s="75" t="s">
        <v>12</v>
      </c>
    </row>
    <row r="919" spans="1:29" ht="15.6" x14ac:dyDescent="0.3">
      <c r="A919" s="1" t="s">
        <v>3302</v>
      </c>
      <c r="C919" s="46" t="s">
        <v>4721</v>
      </c>
      <c r="D919" s="46" t="s">
        <v>5493</v>
      </c>
      <c r="E919" s="46" t="s">
        <v>6297</v>
      </c>
      <c r="G919" s="50">
        <v>0</v>
      </c>
      <c r="I919" s="14" t="s">
        <v>2380</v>
      </c>
      <c r="J919" s="15" t="s">
        <v>2382</v>
      </c>
      <c r="K919" s="66" t="str">
        <f t="shared" si="88"/>
        <v>No</v>
      </c>
      <c r="L919" s="66" t="str">
        <f t="shared" si="89"/>
        <v>Yes</v>
      </c>
      <c r="N919" s="14">
        <v>29.7</v>
      </c>
      <c r="O919" s="20" t="str">
        <f t="shared" si="85"/>
        <v>OVERWEIGHT</v>
      </c>
      <c r="Q919" s="15">
        <v>6.79</v>
      </c>
      <c r="R919" s="20" t="str">
        <f t="shared" si="86"/>
        <v>DIABETES</v>
      </c>
      <c r="T919" s="14">
        <v>2001</v>
      </c>
      <c r="U919" s="15" t="s">
        <v>18</v>
      </c>
      <c r="V919" s="15">
        <v>1</v>
      </c>
      <c r="W919" s="35" t="str">
        <f t="shared" si="87"/>
        <v>1-Jun-2001</v>
      </c>
      <c r="X919" s="28"/>
      <c r="Y919" s="44">
        <f t="shared" si="90"/>
        <v>22</v>
      </c>
      <c r="AA919" s="45">
        <v>7450.36</v>
      </c>
      <c r="AB919" s="15" t="s">
        <v>23</v>
      </c>
      <c r="AC919" s="75" t="s">
        <v>11</v>
      </c>
    </row>
    <row r="920" spans="1:29" ht="15.6" x14ac:dyDescent="0.3">
      <c r="A920" s="1" t="s">
        <v>3303</v>
      </c>
      <c r="C920" s="46" t="s">
        <v>4721</v>
      </c>
      <c r="D920" s="46" t="s">
        <v>4814</v>
      </c>
      <c r="E920" s="46" t="s">
        <v>6298</v>
      </c>
      <c r="G920" s="50">
        <v>0</v>
      </c>
      <c r="I920" s="14" t="s">
        <v>2380</v>
      </c>
      <c r="J920" s="15" t="s">
        <v>2382</v>
      </c>
      <c r="K920" s="66" t="str">
        <f t="shared" si="88"/>
        <v>No</v>
      </c>
      <c r="L920" s="66" t="str">
        <f t="shared" si="89"/>
        <v>Yes</v>
      </c>
      <c r="N920" s="14">
        <v>32.395000000000003</v>
      </c>
      <c r="O920" s="20" t="str">
        <f t="shared" si="85"/>
        <v>OBESITY</v>
      </c>
      <c r="Q920" s="15">
        <v>11.1</v>
      </c>
      <c r="R920" s="20" t="str">
        <f t="shared" si="86"/>
        <v>DIABETES</v>
      </c>
      <c r="T920" s="14">
        <v>1967</v>
      </c>
      <c r="U920" s="15" t="s">
        <v>35</v>
      </c>
      <c r="V920" s="15">
        <v>4</v>
      </c>
      <c r="W920" s="35" t="str">
        <f t="shared" si="87"/>
        <v>4-Aug-1967</v>
      </c>
      <c r="X920" s="28"/>
      <c r="Y920" s="44">
        <f t="shared" si="90"/>
        <v>55</v>
      </c>
      <c r="AA920" s="45">
        <v>7463.51</v>
      </c>
      <c r="AB920" s="15" t="s">
        <v>13</v>
      </c>
      <c r="AC920" s="75" t="s">
        <v>12</v>
      </c>
    </row>
    <row r="921" spans="1:29" ht="15.6" x14ac:dyDescent="0.3">
      <c r="A921" s="1" t="s">
        <v>3304</v>
      </c>
      <c r="C921" s="46" t="s">
        <v>4721</v>
      </c>
      <c r="D921" s="46" t="s">
        <v>6300</v>
      </c>
      <c r="E921" s="46" t="s">
        <v>6299</v>
      </c>
      <c r="G921" s="50">
        <v>0</v>
      </c>
      <c r="I921" s="14" t="s">
        <v>2380</v>
      </c>
      <c r="J921" s="15" t="s">
        <v>2380</v>
      </c>
      <c r="K921" s="66" t="str">
        <f t="shared" si="88"/>
        <v>No</v>
      </c>
      <c r="L921" s="66" t="str">
        <f t="shared" si="89"/>
        <v>No</v>
      </c>
      <c r="N921" s="14">
        <v>36.64</v>
      </c>
      <c r="O921" s="20" t="str">
        <f t="shared" si="85"/>
        <v>OBESITY</v>
      </c>
      <c r="Q921" s="15">
        <v>7.26</v>
      </c>
      <c r="R921" s="20" t="str">
        <f t="shared" si="86"/>
        <v>DIABETES</v>
      </c>
      <c r="T921" s="14">
        <v>1996</v>
      </c>
      <c r="U921" s="15" t="s">
        <v>18</v>
      </c>
      <c r="V921" s="15">
        <v>14</v>
      </c>
      <c r="W921" s="35" t="str">
        <f t="shared" si="87"/>
        <v>14-Jun-1996</v>
      </c>
      <c r="X921" s="28"/>
      <c r="Y921" s="44">
        <f t="shared" si="90"/>
        <v>26</v>
      </c>
      <c r="AA921" s="45">
        <v>7487.38</v>
      </c>
      <c r="AB921" s="15" t="s">
        <v>23</v>
      </c>
      <c r="AC921" s="75" t="s">
        <v>11</v>
      </c>
    </row>
    <row r="922" spans="1:29" ht="15.6" x14ac:dyDescent="0.3">
      <c r="A922" s="1" t="s">
        <v>3305</v>
      </c>
      <c r="C922" s="46" t="s">
        <v>4721</v>
      </c>
      <c r="D922" s="46" t="s">
        <v>6302</v>
      </c>
      <c r="E922" s="46" t="s">
        <v>6301</v>
      </c>
      <c r="G922" s="14">
        <v>1</v>
      </c>
      <c r="I922" s="14" t="s">
        <v>2380</v>
      </c>
      <c r="J922" s="15" t="s">
        <v>2382</v>
      </c>
      <c r="K922" s="66" t="str">
        <f t="shared" si="88"/>
        <v>No</v>
      </c>
      <c r="L922" s="66" t="str">
        <f t="shared" si="89"/>
        <v>Yes</v>
      </c>
      <c r="N922" s="14">
        <v>39.049999999999997</v>
      </c>
      <c r="O922" s="20" t="str">
        <f t="shared" si="85"/>
        <v>OBESITY</v>
      </c>
      <c r="Q922" s="15">
        <v>5.27</v>
      </c>
      <c r="R922" s="20" t="str">
        <f t="shared" si="86"/>
        <v>NORMAL</v>
      </c>
      <c r="T922" s="14">
        <v>1988</v>
      </c>
      <c r="U922" s="15" t="s">
        <v>30</v>
      </c>
      <c r="V922" s="15">
        <v>15</v>
      </c>
      <c r="W922" s="35" t="str">
        <f t="shared" si="87"/>
        <v>15-Dec-1988</v>
      </c>
      <c r="X922" s="28"/>
      <c r="Y922" s="44">
        <f t="shared" si="90"/>
        <v>34</v>
      </c>
      <c r="AA922" s="45">
        <v>7494.63</v>
      </c>
      <c r="AB922" s="15" t="s">
        <v>200</v>
      </c>
      <c r="AC922" s="75" t="s">
        <v>11</v>
      </c>
    </row>
    <row r="923" spans="1:29" ht="15.6" x14ac:dyDescent="0.3">
      <c r="A923" s="1" t="s">
        <v>3306</v>
      </c>
      <c r="C923" s="46" t="s">
        <v>4721</v>
      </c>
      <c r="D923" s="46" t="s">
        <v>6304</v>
      </c>
      <c r="E923" s="46" t="s">
        <v>6303</v>
      </c>
      <c r="G923" s="14">
        <v>1</v>
      </c>
      <c r="I923" s="14" t="s">
        <v>2380</v>
      </c>
      <c r="J923" s="15" t="s">
        <v>2382</v>
      </c>
      <c r="K923" s="66" t="str">
        <f t="shared" si="88"/>
        <v>No</v>
      </c>
      <c r="L923" s="66" t="str">
        <f t="shared" si="89"/>
        <v>Yes</v>
      </c>
      <c r="N923" s="14">
        <v>33.1</v>
      </c>
      <c r="O923" s="20" t="str">
        <f t="shared" si="85"/>
        <v>OBESITY</v>
      </c>
      <c r="Q923" s="15">
        <v>5.46</v>
      </c>
      <c r="R923" s="20" t="str">
        <f t="shared" si="86"/>
        <v>NORMAL</v>
      </c>
      <c r="T923" s="14">
        <v>1997</v>
      </c>
      <c r="U923" s="15" t="s">
        <v>37</v>
      </c>
      <c r="V923" s="15">
        <v>28</v>
      </c>
      <c r="W923" s="35" t="str">
        <f t="shared" si="87"/>
        <v>28-Oct-1997</v>
      </c>
      <c r="X923" s="28"/>
      <c r="Y923" s="44">
        <f t="shared" si="90"/>
        <v>25</v>
      </c>
      <c r="AA923" s="45">
        <v>7504.3</v>
      </c>
      <c r="AB923" s="15" t="s">
        <v>23</v>
      </c>
      <c r="AC923" s="75" t="s">
        <v>11</v>
      </c>
    </row>
    <row r="924" spans="1:29" ht="15.6" x14ac:dyDescent="0.3">
      <c r="A924" s="1" t="s">
        <v>3307</v>
      </c>
      <c r="C924" s="46" t="s">
        <v>4721</v>
      </c>
      <c r="D924" s="46" t="s">
        <v>6306</v>
      </c>
      <c r="E924" s="46" t="s">
        <v>6305</v>
      </c>
      <c r="G924" s="50">
        <v>0</v>
      </c>
      <c r="I924" s="14" t="s">
        <v>2380</v>
      </c>
      <c r="J924" s="15" t="s">
        <v>2380</v>
      </c>
      <c r="K924" s="66" t="str">
        <f t="shared" si="88"/>
        <v>No</v>
      </c>
      <c r="L924" s="66" t="str">
        <f t="shared" si="89"/>
        <v>No</v>
      </c>
      <c r="N924" s="14">
        <v>31.824999999999999</v>
      </c>
      <c r="O924" s="20" t="str">
        <f t="shared" si="85"/>
        <v>OBESITY</v>
      </c>
      <c r="Q924" s="15">
        <v>8.1300000000000008</v>
      </c>
      <c r="R924" s="20" t="str">
        <f t="shared" si="86"/>
        <v>DIABETES</v>
      </c>
      <c r="T924" s="14">
        <v>1983</v>
      </c>
      <c r="U924" s="15" t="s">
        <v>10</v>
      </c>
      <c r="V924" s="15">
        <v>10</v>
      </c>
      <c r="W924" s="35" t="str">
        <f t="shared" si="87"/>
        <v>10-Jul-1983</v>
      </c>
      <c r="X924" s="28"/>
      <c r="Y924" s="44">
        <f t="shared" si="90"/>
        <v>39</v>
      </c>
      <c r="AA924" s="45">
        <v>7512.27</v>
      </c>
      <c r="AB924" s="15" t="s">
        <v>42</v>
      </c>
      <c r="AC924" s="75" t="s">
        <v>12</v>
      </c>
    </row>
    <row r="925" spans="1:29" ht="15.6" x14ac:dyDescent="0.3">
      <c r="A925" s="1" t="s">
        <v>3308</v>
      </c>
      <c r="C925" s="46" t="s">
        <v>4721</v>
      </c>
      <c r="D925" s="46" t="s">
        <v>6308</v>
      </c>
      <c r="E925" s="46" t="s">
        <v>6307</v>
      </c>
      <c r="G925" s="14">
        <v>1</v>
      </c>
      <c r="I925" s="14" t="s">
        <v>2380</v>
      </c>
      <c r="J925" s="15" t="s">
        <v>2382</v>
      </c>
      <c r="K925" s="66" t="str">
        <f t="shared" si="88"/>
        <v>No</v>
      </c>
      <c r="L925" s="66" t="str">
        <f t="shared" si="89"/>
        <v>Yes</v>
      </c>
      <c r="N925" s="14">
        <v>29</v>
      </c>
      <c r="O925" s="20" t="str">
        <f t="shared" si="85"/>
        <v>OVERWEIGHT</v>
      </c>
      <c r="Q925" s="15">
        <v>4.25</v>
      </c>
      <c r="R925" s="20" t="str">
        <f t="shared" si="86"/>
        <v>NORMAL</v>
      </c>
      <c r="T925" s="14">
        <v>1978</v>
      </c>
      <c r="U925" s="15" t="s">
        <v>37</v>
      </c>
      <c r="V925" s="15">
        <v>18</v>
      </c>
      <c r="W925" s="35" t="str">
        <f t="shared" si="87"/>
        <v>18-Oct-1978</v>
      </c>
      <c r="X925" s="28"/>
      <c r="Y925" s="44">
        <f t="shared" si="90"/>
        <v>44</v>
      </c>
      <c r="AA925" s="45">
        <v>7518.03</v>
      </c>
      <c r="AB925" s="15" t="s">
        <v>23</v>
      </c>
      <c r="AC925" s="75" t="s">
        <v>11</v>
      </c>
    </row>
    <row r="926" spans="1:29" ht="15.6" x14ac:dyDescent="0.3">
      <c r="A926" s="1" t="s">
        <v>3309</v>
      </c>
      <c r="C926" s="46" t="s">
        <v>4721</v>
      </c>
      <c r="D926" s="46" t="s">
        <v>6310</v>
      </c>
      <c r="E926" s="46" t="s">
        <v>6309</v>
      </c>
      <c r="G926" s="50">
        <v>0</v>
      </c>
      <c r="I926" s="14" t="s">
        <v>2380</v>
      </c>
      <c r="J926" s="15" t="s">
        <v>2380</v>
      </c>
      <c r="K926" s="66" t="str">
        <f t="shared" si="88"/>
        <v>No</v>
      </c>
      <c r="L926" s="66" t="str">
        <f t="shared" si="89"/>
        <v>No</v>
      </c>
      <c r="N926" s="14">
        <v>30.495000000000001</v>
      </c>
      <c r="O926" s="20" t="str">
        <f t="shared" si="85"/>
        <v>OBESITY</v>
      </c>
      <c r="Q926" s="15">
        <v>8.68</v>
      </c>
      <c r="R926" s="20" t="str">
        <f t="shared" si="86"/>
        <v>DIABETES</v>
      </c>
      <c r="T926" s="14">
        <v>1976</v>
      </c>
      <c r="U926" s="15" t="s">
        <v>37</v>
      </c>
      <c r="V926" s="15">
        <v>10</v>
      </c>
      <c r="W926" s="35" t="str">
        <f t="shared" si="87"/>
        <v>10-Oct-1976</v>
      </c>
      <c r="X926" s="28"/>
      <c r="Y926" s="44">
        <f t="shared" si="90"/>
        <v>46</v>
      </c>
      <c r="AA926" s="45">
        <v>7526.71</v>
      </c>
      <c r="AB926" s="15" t="s">
        <v>23</v>
      </c>
      <c r="AC926" s="75" t="s">
        <v>12</v>
      </c>
    </row>
    <row r="927" spans="1:29" ht="15.6" x14ac:dyDescent="0.3">
      <c r="A927" s="1" t="s">
        <v>3310</v>
      </c>
      <c r="C927" s="46" t="s">
        <v>4721</v>
      </c>
      <c r="D927" s="46" t="s">
        <v>6312</v>
      </c>
      <c r="E927" s="46" t="s">
        <v>6311</v>
      </c>
      <c r="G927" s="14">
        <v>1</v>
      </c>
      <c r="I927" s="14" t="s">
        <v>2380</v>
      </c>
      <c r="J927" s="15" t="s">
        <v>2382</v>
      </c>
      <c r="K927" s="66" t="str">
        <f t="shared" si="88"/>
        <v>No</v>
      </c>
      <c r="L927" s="66" t="str">
        <f t="shared" si="89"/>
        <v>Yes</v>
      </c>
      <c r="N927" s="14">
        <v>25.2</v>
      </c>
      <c r="O927" s="20" t="str">
        <f t="shared" si="85"/>
        <v>OVERWEIGHT</v>
      </c>
      <c r="Q927" s="15">
        <v>6.25</v>
      </c>
      <c r="R927" s="20" t="str">
        <f t="shared" si="86"/>
        <v>PREDIABETES</v>
      </c>
      <c r="T927" s="14">
        <v>1978</v>
      </c>
      <c r="U927" s="15" t="s">
        <v>30</v>
      </c>
      <c r="V927" s="15">
        <v>14</v>
      </c>
      <c r="W927" s="35" t="str">
        <f t="shared" si="87"/>
        <v>14-Dec-1978</v>
      </c>
      <c r="X927" s="28"/>
      <c r="Y927" s="44">
        <f t="shared" si="90"/>
        <v>44</v>
      </c>
      <c r="AA927" s="45">
        <v>7531.7</v>
      </c>
      <c r="AB927" s="15" t="s">
        <v>13</v>
      </c>
      <c r="AC927" s="75" t="s">
        <v>11</v>
      </c>
    </row>
    <row r="928" spans="1:29" ht="15.6" x14ac:dyDescent="0.3">
      <c r="A928" s="1" t="s">
        <v>3311</v>
      </c>
      <c r="C928" s="46" t="s">
        <v>4721</v>
      </c>
      <c r="D928" s="46" t="s">
        <v>5941</v>
      </c>
      <c r="E928" s="46" t="s">
        <v>6313</v>
      </c>
      <c r="G928" s="14">
        <v>1</v>
      </c>
      <c r="I928" s="14" t="s">
        <v>2380</v>
      </c>
      <c r="J928" s="15" t="s">
        <v>2382</v>
      </c>
      <c r="K928" s="66" t="str">
        <f t="shared" si="88"/>
        <v>No</v>
      </c>
      <c r="L928" s="66" t="str">
        <f t="shared" si="89"/>
        <v>Yes</v>
      </c>
      <c r="N928" s="14">
        <v>22.77</v>
      </c>
      <c r="O928" s="20" t="str">
        <f t="shared" si="85"/>
        <v>NORMAL WEIGHT</v>
      </c>
      <c r="Q928" s="15">
        <v>4.47</v>
      </c>
      <c r="R928" s="20" t="str">
        <f t="shared" si="86"/>
        <v>NORMAL</v>
      </c>
      <c r="T928" s="14">
        <v>1984</v>
      </c>
      <c r="U928" s="15" t="s">
        <v>35</v>
      </c>
      <c r="V928" s="15">
        <v>22</v>
      </c>
      <c r="W928" s="35" t="str">
        <f t="shared" si="87"/>
        <v>22-Aug-1984</v>
      </c>
      <c r="X928" s="28"/>
      <c r="Y928" s="44">
        <f t="shared" si="90"/>
        <v>38</v>
      </c>
      <c r="AA928" s="45">
        <v>7537.16</v>
      </c>
      <c r="AB928" s="15" t="s">
        <v>23</v>
      </c>
      <c r="AC928" s="75" t="s">
        <v>11</v>
      </c>
    </row>
    <row r="929" spans="1:29" ht="15.6" x14ac:dyDescent="0.3">
      <c r="A929" s="1" t="s">
        <v>3312</v>
      </c>
      <c r="C929" s="46" t="s">
        <v>4721</v>
      </c>
      <c r="D929" s="46" t="s">
        <v>6315</v>
      </c>
      <c r="E929" s="46" t="s">
        <v>6314</v>
      </c>
      <c r="G929" s="50">
        <v>0</v>
      </c>
      <c r="I929" s="14" t="s">
        <v>2380</v>
      </c>
      <c r="J929" s="15" t="s">
        <v>2380</v>
      </c>
      <c r="K929" s="66" t="str">
        <f t="shared" si="88"/>
        <v>No</v>
      </c>
      <c r="L929" s="66" t="str">
        <f t="shared" si="89"/>
        <v>No</v>
      </c>
      <c r="N929" s="14">
        <v>23.18</v>
      </c>
      <c r="O929" s="20" t="str">
        <f t="shared" si="85"/>
        <v>NORMAL WEIGHT</v>
      </c>
      <c r="Q929" s="15">
        <v>8.31</v>
      </c>
      <c r="R929" s="20" t="str">
        <f t="shared" si="86"/>
        <v>DIABETES</v>
      </c>
      <c r="T929" s="14">
        <v>1988</v>
      </c>
      <c r="U929" s="15" t="s">
        <v>30</v>
      </c>
      <c r="V929" s="15">
        <v>15</v>
      </c>
      <c r="W929" s="35" t="str">
        <f t="shared" si="87"/>
        <v>15-Dec-1988</v>
      </c>
      <c r="X929" s="28"/>
      <c r="Y929" s="44">
        <f t="shared" si="90"/>
        <v>34</v>
      </c>
      <c r="AA929" s="45">
        <v>7538.52</v>
      </c>
      <c r="AB929" s="15" t="s">
        <v>23</v>
      </c>
      <c r="AC929" s="75" t="s">
        <v>11</v>
      </c>
    </row>
    <row r="930" spans="1:29" ht="15.6" x14ac:dyDescent="0.3">
      <c r="A930" s="1" t="s">
        <v>3313</v>
      </c>
      <c r="C930" s="46" t="s">
        <v>5596</v>
      </c>
      <c r="D930" s="46" t="s">
        <v>6317</v>
      </c>
      <c r="E930" s="46" t="s">
        <v>6316</v>
      </c>
      <c r="G930" s="50">
        <v>0</v>
      </c>
      <c r="I930" s="14" t="s">
        <v>2380</v>
      </c>
      <c r="J930" s="15" t="s">
        <v>2380</v>
      </c>
      <c r="K930" s="66" t="str">
        <f t="shared" si="88"/>
        <v>No</v>
      </c>
      <c r="L930" s="66" t="str">
        <f t="shared" si="89"/>
        <v>No</v>
      </c>
      <c r="N930" s="14">
        <v>35.409999999999997</v>
      </c>
      <c r="O930" s="20" t="str">
        <f t="shared" si="85"/>
        <v>OBESITY</v>
      </c>
      <c r="Q930" s="15">
        <v>5.68</v>
      </c>
      <c r="R930" s="20" t="str">
        <f t="shared" si="86"/>
        <v>NORMAL</v>
      </c>
      <c r="T930" s="14">
        <v>1994</v>
      </c>
      <c r="U930" s="15" t="s">
        <v>35</v>
      </c>
      <c r="V930" s="15">
        <v>14</v>
      </c>
      <c r="W930" s="35" t="str">
        <f t="shared" si="87"/>
        <v>14-Aug-1994</v>
      </c>
      <c r="X930" s="28"/>
      <c r="Y930" s="44">
        <f t="shared" si="90"/>
        <v>28</v>
      </c>
      <c r="AA930" s="45">
        <v>7567.13</v>
      </c>
      <c r="AB930" s="15" t="s">
        <v>300</v>
      </c>
      <c r="AC930" s="75" t="s">
        <v>11</v>
      </c>
    </row>
    <row r="931" spans="1:29" ht="15.6" x14ac:dyDescent="0.3">
      <c r="A931" s="1" t="s">
        <v>3314</v>
      </c>
      <c r="C931" s="46" t="s">
        <v>4724</v>
      </c>
      <c r="D931" s="46" t="s">
        <v>6319</v>
      </c>
      <c r="E931" s="46" t="s">
        <v>6318</v>
      </c>
      <c r="G931" s="14">
        <v>2</v>
      </c>
      <c r="I931" s="14" t="s">
        <v>2380</v>
      </c>
      <c r="J931" s="15" t="s">
        <v>2382</v>
      </c>
      <c r="K931" s="66" t="str">
        <f t="shared" si="88"/>
        <v>No</v>
      </c>
      <c r="L931" s="66" t="str">
        <f t="shared" si="89"/>
        <v>Yes</v>
      </c>
      <c r="N931" s="14">
        <v>32.11</v>
      </c>
      <c r="O931" s="20" t="str">
        <f t="shared" si="85"/>
        <v>OBESITY</v>
      </c>
      <c r="Q931" s="15">
        <v>4.75</v>
      </c>
      <c r="R931" s="20" t="str">
        <f t="shared" si="86"/>
        <v>NORMAL</v>
      </c>
      <c r="T931" s="14">
        <v>1967</v>
      </c>
      <c r="U931" s="15" t="s">
        <v>10</v>
      </c>
      <c r="V931" s="15">
        <v>17</v>
      </c>
      <c r="W931" s="35" t="str">
        <f t="shared" si="87"/>
        <v>17-Jul-1967</v>
      </c>
      <c r="X931" s="28"/>
      <c r="Y931" s="44">
        <f t="shared" si="90"/>
        <v>55</v>
      </c>
      <c r="AA931" s="45">
        <v>7585.62</v>
      </c>
      <c r="AB931" s="15" t="s">
        <v>13</v>
      </c>
      <c r="AC931" s="75" t="s">
        <v>12</v>
      </c>
    </row>
    <row r="932" spans="1:29" ht="15.6" x14ac:dyDescent="0.3">
      <c r="A932" s="1" t="s">
        <v>3315</v>
      </c>
      <c r="C932" s="46" t="s">
        <v>5596</v>
      </c>
      <c r="D932" s="46" t="s">
        <v>5943</v>
      </c>
      <c r="E932" s="46" t="s">
        <v>6320</v>
      </c>
      <c r="G932" s="14">
        <v>1</v>
      </c>
      <c r="I932" s="14" t="s">
        <v>2380</v>
      </c>
      <c r="J932" s="15" t="s">
        <v>2380</v>
      </c>
      <c r="K932" s="66" t="str">
        <f t="shared" si="88"/>
        <v>No</v>
      </c>
      <c r="L932" s="66" t="str">
        <f t="shared" si="89"/>
        <v>No</v>
      </c>
      <c r="N932" s="14">
        <v>34.479999999999997</v>
      </c>
      <c r="O932" s="20" t="str">
        <f t="shared" si="85"/>
        <v>OBESITY</v>
      </c>
      <c r="Q932" s="15">
        <v>6.31</v>
      </c>
      <c r="R932" s="20" t="str">
        <f t="shared" si="86"/>
        <v>PREDIABETES</v>
      </c>
      <c r="T932" s="14">
        <v>1997</v>
      </c>
      <c r="U932" s="15" t="s">
        <v>20</v>
      </c>
      <c r="V932" s="15">
        <v>30</v>
      </c>
      <c r="W932" s="35" t="str">
        <f t="shared" si="87"/>
        <v>30-Sep-1997</v>
      </c>
      <c r="X932" s="28"/>
      <c r="Y932" s="44">
        <f t="shared" si="90"/>
        <v>25</v>
      </c>
      <c r="AA932" s="45">
        <v>7607.03</v>
      </c>
      <c r="AB932" s="15" t="s">
        <v>23</v>
      </c>
      <c r="AC932" s="75" t="s">
        <v>11</v>
      </c>
    </row>
    <row r="933" spans="1:29" ht="15.6" x14ac:dyDescent="0.3">
      <c r="A933" s="1" t="s">
        <v>3316</v>
      </c>
      <c r="C933" s="46" t="s">
        <v>4724</v>
      </c>
      <c r="D933" s="46" t="s">
        <v>5056</v>
      </c>
      <c r="E933" s="46" t="s">
        <v>6321</v>
      </c>
      <c r="G933" s="14">
        <v>1</v>
      </c>
      <c r="I933" s="14" t="s">
        <v>2380</v>
      </c>
      <c r="J933" s="15" t="s">
        <v>2382</v>
      </c>
      <c r="K933" s="66" t="str">
        <f t="shared" si="88"/>
        <v>No</v>
      </c>
      <c r="L933" s="66" t="str">
        <f t="shared" si="89"/>
        <v>Yes</v>
      </c>
      <c r="N933" s="14">
        <v>34.39</v>
      </c>
      <c r="O933" s="20" t="str">
        <f t="shared" si="85"/>
        <v>OBESITY</v>
      </c>
      <c r="Q933" s="15">
        <v>6.28</v>
      </c>
      <c r="R933" s="20" t="str">
        <f t="shared" si="86"/>
        <v>PREDIABETES</v>
      </c>
      <c r="T933" s="14">
        <v>1968</v>
      </c>
      <c r="U933" s="15" t="s">
        <v>10</v>
      </c>
      <c r="V933" s="15">
        <v>3</v>
      </c>
      <c r="W933" s="35" t="str">
        <f t="shared" si="87"/>
        <v>3-Jul-1968</v>
      </c>
      <c r="X933" s="28"/>
      <c r="Y933" s="44">
        <f t="shared" si="90"/>
        <v>54</v>
      </c>
      <c r="AA933" s="45">
        <v>7609.6</v>
      </c>
      <c r="AB933" s="15" t="s">
        <v>23</v>
      </c>
      <c r="AC933" s="75" t="s">
        <v>12</v>
      </c>
    </row>
    <row r="934" spans="1:29" ht="15.6" x14ac:dyDescent="0.3">
      <c r="A934" s="1" t="s">
        <v>3317</v>
      </c>
      <c r="C934" s="46" t="s">
        <v>4724</v>
      </c>
      <c r="D934" s="46" t="s">
        <v>6323</v>
      </c>
      <c r="E934" s="46" t="s">
        <v>6322</v>
      </c>
      <c r="G934" s="14">
        <v>1</v>
      </c>
      <c r="I934" s="14" t="s">
        <v>2380</v>
      </c>
      <c r="J934" s="15" t="s">
        <v>2382</v>
      </c>
      <c r="K934" s="66" t="str">
        <f t="shared" si="88"/>
        <v>No</v>
      </c>
      <c r="L934" s="66" t="str">
        <f t="shared" si="89"/>
        <v>Yes</v>
      </c>
      <c r="N934" s="14">
        <v>26.4</v>
      </c>
      <c r="O934" s="20" t="str">
        <f t="shared" si="85"/>
        <v>OVERWEIGHT</v>
      </c>
      <c r="Q934" s="15">
        <v>9.2899999999999991</v>
      </c>
      <c r="R934" s="20" t="str">
        <f t="shared" si="86"/>
        <v>DIABETES</v>
      </c>
      <c r="T934" s="14">
        <v>1996</v>
      </c>
      <c r="U934" s="15" t="s">
        <v>20</v>
      </c>
      <c r="V934" s="15">
        <v>17</v>
      </c>
      <c r="W934" s="35" t="str">
        <f t="shared" si="87"/>
        <v>17-Sep-1996</v>
      </c>
      <c r="X934" s="28"/>
      <c r="Y934" s="44">
        <f t="shared" si="90"/>
        <v>26</v>
      </c>
      <c r="AA934" s="45">
        <v>7623.13</v>
      </c>
      <c r="AB934" s="15" t="s">
        <v>42</v>
      </c>
      <c r="AC934" s="75" t="s">
        <v>11</v>
      </c>
    </row>
    <row r="935" spans="1:29" ht="15.6" x14ac:dyDescent="0.3">
      <c r="A935" s="1" t="s">
        <v>3318</v>
      </c>
      <c r="C935" s="46" t="s">
        <v>4721</v>
      </c>
      <c r="D935" s="46" t="s">
        <v>6324</v>
      </c>
      <c r="E935" s="46" t="s">
        <v>4738</v>
      </c>
      <c r="G935" s="14">
        <v>1</v>
      </c>
      <c r="I935" s="14" t="s">
        <v>2380</v>
      </c>
      <c r="J935" s="15" t="s">
        <v>2382</v>
      </c>
      <c r="K935" s="66" t="str">
        <f t="shared" si="88"/>
        <v>No</v>
      </c>
      <c r="L935" s="66" t="str">
        <f t="shared" si="89"/>
        <v>Yes</v>
      </c>
      <c r="N935" s="14">
        <v>28.1</v>
      </c>
      <c r="O935" s="20" t="str">
        <f t="shared" si="85"/>
        <v>OVERWEIGHT</v>
      </c>
      <c r="Q935" s="15">
        <v>5.79</v>
      </c>
      <c r="R935" s="20" t="str">
        <f t="shared" si="86"/>
        <v>PREDIABETES</v>
      </c>
      <c r="T935" s="14">
        <v>1978</v>
      </c>
      <c r="U935" s="15" t="s">
        <v>15</v>
      </c>
      <c r="V935" s="15">
        <v>28</v>
      </c>
      <c r="W935" s="35" t="str">
        <f t="shared" si="87"/>
        <v>28-Nov-1978</v>
      </c>
      <c r="X935" s="28"/>
      <c r="Y935" s="44">
        <f t="shared" si="90"/>
        <v>44</v>
      </c>
      <c r="AA935" s="45">
        <v>7623.52</v>
      </c>
      <c r="AB935" s="15" t="s">
        <v>42</v>
      </c>
      <c r="AC935" s="75" t="s">
        <v>11</v>
      </c>
    </row>
    <row r="936" spans="1:29" ht="15.6" x14ac:dyDescent="0.3">
      <c r="A936" s="1" t="s">
        <v>3319</v>
      </c>
      <c r="C936" s="46" t="s">
        <v>4724</v>
      </c>
      <c r="D936" s="46" t="s">
        <v>6326</v>
      </c>
      <c r="E936" s="46" t="s">
        <v>6325</v>
      </c>
      <c r="G936" s="14">
        <v>1</v>
      </c>
      <c r="I936" s="14" t="s">
        <v>2380</v>
      </c>
      <c r="J936" s="15" t="s">
        <v>2382</v>
      </c>
      <c r="K936" s="66" t="str">
        <f t="shared" si="88"/>
        <v>No</v>
      </c>
      <c r="L936" s="66" t="str">
        <f t="shared" si="89"/>
        <v>Yes</v>
      </c>
      <c r="N936" s="14">
        <v>27</v>
      </c>
      <c r="O936" s="20" t="str">
        <f t="shared" si="85"/>
        <v>OVERWEIGHT</v>
      </c>
      <c r="Q936" s="15">
        <v>4.54</v>
      </c>
      <c r="R936" s="20" t="str">
        <f t="shared" si="86"/>
        <v>NORMAL</v>
      </c>
      <c r="T936" s="14">
        <v>1978</v>
      </c>
      <c r="U936" s="15" t="s">
        <v>15</v>
      </c>
      <c r="V936" s="15">
        <v>6</v>
      </c>
      <c r="W936" s="35" t="str">
        <f t="shared" si="87"/>
        <v>6-Nov-1978</v>
      </c>
      <c r="X936" s="28"/>
      <c r="Y936" s="44">
        <f t="shared" si="90"/>
        <v>44</v>
      </c>
      <c r="AA936" s="45">
        <v>7624.63</v>
      </c>
      <c r="AB936" s="15" t="s">
        <v>42</v>
      </c>
      <c r="AC936" s="75" t="s">
        <v>11</v>
      </c>
    </row>
    <row r="937" spans="1:29" ht="15.6" x14ac:dyDescent="0.3">
      <c r="A937" s="1" t="s">
        <v>3320</v>
      </c>
      <c r="C937" s="46" t="s">
        <v>4724</v>
      </c>
      <c r="D937" s="46" t="s">
        <v>4839</v>
      </c>
      <c r="E937" s="46" t="s">
        <v>6327</v>
      </c>
      <c r="G937" s="14">
        <v>1</v>
      </c>
      <c r="I937" s="14" t="s">
        <v>2380</v>
      </c>
      <c r="J937" s="15" t="s">
        <v>2382</v>
      </c>
      <c r="K937" s="66" t="str">
        <f t="shared" si="88"/>
        <v>No</v>
      </c>
      <c r="L937" s="66" t="str">
        <f t="shared" si="89"/>
        <v>Yes</v>
      </c>
      <c r="N937" s="14">
        <v>28.594999999999999</v>
      </c>
      <c r="O937" s="20" t="str">
        <f t="shared" si="85"/>
        <v>OVERWEIGHT</v>
      </c>
      <c r="Q937" s="15">
        <v>4.68</v>
      </c>
      <c r="R937" s="20" t="str">
        <f t="shared" si="86"/>
        <v>NORMAL</v>
      </c>
      <c r="T937" s="14">
        <v>1978</v>
      </c>
      <c r="U937" s="15" t="s">
        <v>15</v>
      </c>
      <c r="V937" s="15">
        <v>29</v>
      </c>
      <c r="W937" s="35" t="str">
        <f t="shared" si="87"/>
        <v>29-Nov-1978</v>
      </c>
      <c r="X937" s="28"/>
      <c r="Y937" s="44">
        <f t="shared" si="90"/>
        <v>44</v>
      </c>
      <c r="AA937" s="45">
        <v>7626.99</v>
      </c>
      <c r="AB937" s="15" t="s">
        <v>42</v>
      </c>
      <c r="AC937" s="75" t="s">
        <v>11</v>
      </c>
    </row>
    <row r="938" spans="1:29" ht="15.6" x14ac:dyDescent="0.3">
      <c r="A938" s="1" t="s">
        <v>3321</v>
      </c>
      <c r="C938" s="46" t="s">
        <v>5596</v>
      </c>
      <c r="D938" s="46" t="s">
        <v>6328</v>
      </c>
      <c r="E938" s="46" t="s">
        <v>6295</v>
      </c>
      <c r="G938" s="14">
        <v>1</v>
      </c>
      <c r="I938" s="14" t="s">
        <v>2380</v>
      </c>
      <c r="J938" s="15" t="s">
        <v>2380</v>
      </c>
      <c r="K938" s="66" t="str">
        <f t="shared" si="88"/>
        <v>No</v>
      </c>
      <c r="L938" s="66" t="str">
        <f t="shared" si="89"/>
        <v>No</v>
      </c>
      <c r="N938" s="14">
        <v>36.799999999999997</v>
      </c>
      <c r="O938" s="20" t="str">
        <f t="shared" si="85"/>
        <v>OBESITY</v>
      </c>
      <c r="Q938" s="15">
        <v>5.88</v>
      </c>
      <c r="R938" s="20" t="str">
        <f t="shared" si="86"/>
        <v>PREDIABETES</v>
      </c>
      <c r="T938" s="14">
        <v>1978</v>
      </c>
      <c r="U938" s="15" t="s">
        <v>35</v>
      </c>
      <c r="V938" s="15">
        <v>24</v>
      </c>
      <c r="W938" s="35" t="str">
        <f t="shared" si="87"/>
        <v>24-Aug-1978</v>
      </c>
      <c r="X938" s="28"/>
      <c r="Y938" s="44">
        <f t="shared" si="90"/>
        <v>44</v>
      </c>
      <c r="AA938" s="45">
        <v>7633.72</v>
      </c>
      <c r="AB938" s="15" t="s">
        <v>13</v>
      </c>
      <c r="AC938" s="75" t="s">
        <v>11</v>
      </c>
    </row>
    <row r="939" spans="1:29" ht="15.6" x14ac:dyDescent="0.3">
      <c r="A939" s="1" t="s">
        <v>3322</v>
      </c>
      <c r="C939" s="46" t="s">
        <v>4721</v>
      </c>
      <c r="D939" s="46" t="s">
        <v>6330</v>
      </c>
      <c r="E939" s="46" t="s">
        <v>6329</v>
      </c>
      <c r="G939" s="14">
        <v>1</v>
      </c>
      <c r="I939" s="14" t="s">
        <v>2380</v>
      </c>
      <c r="J939" s="15" t="s">
        <v>2382</v>
      </c>
      <c r="K939" s="66" t="str">
        <f t="shared" si="88"/>
        <v>No</v>
      </c>
      <c r="L939" s="66" t="str">
        <f t="shared" si="89"/>
        <v>Yes</v>
      </c>
      <c r="N939" s="14">
        <v>23.75</v>
      </c>
      <c r="O939" s="20" t="str">
        <f t="shared" si="85"/>
        <v>NORMAL WEIGHT</v>
      </c>
      <c r="Q939" s="15">
        <v>5.42</v>
      </c>
      <c r="R939" s="20" t="str">
        <f t="shared" si="86"/>
        <v>NORMAL</v>
      </c>
      <c r="T939" s="14">
        <v>2001</v>
      </c>
      <c r="U939" s="15" t="s">
        <v>30</v>
      </c>
      <c r="V939" s="15">
        <v>13</v>
      </c>
      <c r="W939" s="35" t="str">
        <f t="shared" si="87"/>
        <v>13-Dec-2001</v>
      </c>
      <c r="X939" s="28"/>
      <c r="Y939" s="44">
        <f t="shared" si="90"/>
        <v>21</v>
      </c>
      <c r="AA939" s="45">
        <v>7636.92</v>
      </c>
      <c r="AB939" s="15" t="s">
        <v>23</v>
      </c>
      <c r="AC939" s="75" t="s">
        <v>11</v>
      </c>
    </row>
    <row r="940" spans="1:29" ht="15.6" x14ac:dyDescent="0.3">
      <c r="A940" s="1" t="s">
        <v>3323</v>
      </c>
      <c r="C940" s="46" t="s">
        <v>4724</v>
      </c>
      <c r="D940" s="46" t="s">
        <v>6332</v>
      </c>
      <c r="E940" s="46" t="s">
        <v>6331</v>
      </c>
      <c r="G940" s="50">
        <v>0</v>
      </c>
      <c r="I940" s="14" t="s">
        <v>2380</v>
      </c>
      <c r="J940" s="15" t="s">
        <v>2380</v>
      </c>
      <c r="K940" s="66" t="str">
        <f t="shared" si="88"/>
        <v>No</v>
      </c>
      <c r="L940" s="66" t="str">
        <f t="shared" si="89"/>
        <v>No</v>
      </c>
      <c r="N940" s="14">
        <v>35.619999999999997</v>
      </c>
      <c r="O940" s="20" t="str">
        <f t="shared" si="85"/>
        <v>OBESITY</v>
      </c>
      <c r="Q940" s="15">
        <v>4.16</v>
      </c>
      <c r="R940" s="20" t="str">
        <f t="shared" si="86"/>
        <v>NORMAL</v>
      </c>
      <c r="T940" s="14">
        <v>1980</v>
      </c>
      <c r="U940" s="15" t="s">
        <v>18</v>
      </c>
      <c r="V940" s="15">
        <v>20</v>
      </c>
      <c r="W940" s="35" t="str">
        <f t="shared" si="87"/>
        <v>20-Jun-1980</v>
      </c>
      <c r="X940" s="28"/>
      <c r="Y940" s="44">
        <f t="shared" si="90"/>
        <v>42</v>
      </c>
      <c r="AA940" s="45">
        <v>7639.42</v>
      </c>
      <c r="AB940" s="15" t="s">
        <v>247</v>
      </c>
      <c r="AC940" s="75" t="s">
        <v>11</v>
      </c>
    </row>
    <row r="941" spans="1:29" ht="15.6" x14ac:dyDescent="0.3">
      <c r="A941" s="1" t="s">
        <v>3324</v>
      </c>
      <c r="C941" s="46" t="s">
        <v>4724</v>
      </c>
      <c r="D941" s="46" t="s">
        <v>5449</v>
      </c>
      <c r="E941" s="46" t="s">
        <v>6333</v>
      </c>
      <c r="G941" s="14">
        <v>2</v>
      </c>
      <c r="I941" s="14" t="s">
        <v>2380</v>
      </c>
      <c r="J941" s="15" t="s">
        <v>2382</v>
      </c>
      <c r="K941" s="66" t="str">
        <f t="shared" si="88"/>
        <v>No</v>
      </c>
      <c r="L941" s="66" t="str">
        <f t="shared" si="89"/>
        <v>Yes</v>
      </c>
      <c r="N941" s="14">
        <v>30.69</v>
      </c>
      <c r="O941" s="20" t="str">
        <f t="shared" si="85"/>
        <v>OBESITY</v>
      </c>
      <c r="Q941" s="15">
        <v>7.05</v>
      </c>
      <c r="R941" s="20" t="str">
        <f t="shared" si="86"/>
        <v>DIABETES</v>
      </c>
      <c r="T941" s="14">
        <v>1980</v>
      </c>
      <c r="U941" s="15" t="s">
        <v>10</v>
      </c>
      <c r="V941" s="15">
        <v>24</v>
      </c>
      <c r="W941" s="35" t="str">
        <f t="shared" si="87"/>
        <v>24-Jul-1980</v>
      </c>
      <c r="X941" s="28"/>
      <c r="Y941" s="44">
        <f t="shared" si="90"/>
        <v>42</v>
      </c>
      <c r="AA941" s="45">
        <v>7640.31</v>
      </c>
      <c r="AB941" s="15" t="s">
        <v>13</v>
      </c>
      <c r="AC941" s="75" t="s">
        <v>11</v>
      </c>
    </row>
    <row r="942" spans="1:29" ht="15.6" x14ac:dyDescent="0.3">
      <c r="A942" s="1" t="s">
        <v>3325</v>
      </c>
      <c r="C942" s="46" t="s">
        <v>4721</v>
      </c>
      <c r="D942" s="46" t="s">
        <v>6335</v>
      </c>
      <c r="E942" s="46" t="s">
        <v>6334</v>
      </c>
      <c r="G942" s="14">
        <v>2</v>
      </c>
      <c r="I942" s="14" t="s">
        <v>2380</v>
      </c>
      <c r="J942" s="15" t="s">
        <v>2382</v>
      </c>
      <c r="K942" s="66" t="str">
        <f t="shared" si="88"/>
        <v>No</v>
      </c>
      <c r="L942" s="66" t="str">
        <f t="shared" si="89"/>
        <v>Yes</v>
      </c>
      <c r="N942" s="14">
        <v>35.799999999999997</v>
      </c>
      <c r="O942" s="20" t="str">
        <f t="shared" si="85"/>
        <v>OBESITY</v>
      </c>
      <c r="Q942" s="15">
        <v>5.63</v>
      </c>
      <c r="R942" s="20" t="str">
        <f t="shared" si="86"/>
        <v>NORMAL</v>
      </c>
      <c r="T942" s="14">
        <v>1999</v>
      </c>
      <c r="U942" s="15" t="s">
        <v>18</v>
      </c>
      <c r="V942" s="15">
        <v>15</v>
      </c>
      <c r="W942" s="35" t="str">
        <f t="shared" si="87"/>
        <v>15-Jun-1999</v>
      </c>
      <c r="X942" s="28"/>
      <c r="Y942" s="44">
        <f t="shared" si="90"/>
        <v>23</v>
      </c>
      <c r="AA942" s="45">
        <v>7642.05</v>
      </c>
      <c r="AB942" s="15" t="s">
        <v>535</v>
      </c>
      <c r="AC942" s="75" t="s">
        <v>11</v>
      </c>
    </row>
    <row r="943" spans="1:29" ht="15.6" x14ac:dyDescent="0.3">
      <c r="A943" s="1" t="s">
        <v>3326</v>
      </c>
      <c r="C943" s="46" t="s">
        <v>4721</v>
      </c>
      <c r="D943" s="46" t="s">
        <v>6337</v>
      </c>
      <c r="E943" s="46" t="s">
        <v>6336</v>
      </c>
      <c r="G943" s="14">
        <v>2</v>
      </c>
      <c r="I943" s="14" t="s">
        <v>2380</v>
      </c>
      <c r="J943" s="15" t="s">
        <v>2382</v>
      </c>
      <c r="K943" s="66" t="str">
        <f t="shared" si="88"/>
        <v>No</v>
      </c>
      <c r="L943" s="66" t="str">
        <f t="shared" si="89"/>
        <v>Yes</v>
      </c>
      <c r="N943" s="14">
        <v>28.785</v>
      </c>
      <c r="O943" s="20" t="str">
        <f t="shared" si="85"/>
        <v>OVERWEIGHT</v>
      </c>
      <c r="Q943" s="15">
        <v>4.24</v>
      </c>
      <c r="R943" s="20" t="str">
        <f t="shared" si="86"/>
        <v>NORMAL</v>
      </c>
      <c r="T943" s="14">
        <v>1980</v>
      </c>
      <c r="U943" s="15" t="s">
        <v>37</v>
      </c>
      <c r="V943" s="15">
        <v>16</v>
      </c>
      <c r="W943" s="35" t="str">
        <f t="shared" si="87"/>
        <v>16-Oct-1980</v>
      </c>
      <c r="X943" s="28"/>
      <c r="Y943" s="44">
        <f t="shared" si="90"/>
        <v>42</v>
      </c>
      <c r="AA943" s="45">
        <v>7650.77</v>
      </c>
      <c r="AB943" s="15" t="s">
        <v>247</v>
      </c>
      <c r="AC943" s="75" t="s">
        <v>11</v>
      </c>
    </row>
    <row r="944" spans="1:29" ht="15.6" x14ac:dyDescent="0.3">
      <c r="A944" s="1" t="s">
        <v>3327</v>
      </c>
      <c r="C944" s="46" t="s">
        <v>4721</v>
      </c>
      <c r="D944" s="46" t="s">
        <v>6339</v>
      </c>
      <c r="E944" s="46" t="s">
        <v>6338</v>
      </c>
      <c r="G944" s="14">
        <v>2</v>
      </c>
      <c r="I944" s="14" t="s">
        <v>2380</v>
      </c>
      <c r="J944" s="15" t="s">
        <v>2382</v>
      </c>
      <c r="K944" s="66" t="str">
        <f t="shared" si="88"/>
        <v>No</v>
      </c>
      <c r="L944" s="66" t="str">
        <f t="shared" si="89"/>
        <v>Yes</v>
      </c>
      <c r="N944" s="14">
        <v>28.594999999999999</v>
      </c>
      <c r="O944" s="20" t="str">
        <f t="shared" si="85"/>
        <v>OVERWEIGHT</v>
      </c>
      <c r="Q944" s="15">
        <v>4.96</v>
      </c>
      <c r="R944" s="20" t="str">
        <f t="shared" si="86"/>
        <v>NORMAL</v>
      </c>
      <c r="T944" s="14">
        <v>1993</v>
      </c>
      <c r="U944" s="15" t="s">
        <v>35</v>
      </c>
      <c r="V944" s="15">
        <v>10</v>
      </c>
      <c r="W944" s="35" t="str">
        <f t="shared" si="87"/>
        <v>10-Aug-1993</v>
      </c>
      <c r="X944" s="28"/>
      <c r="Y944" s="44">
        <f t="shared" si="90"/>
        <v>29</v>
      </c>
      <c r="AA944" s="45">
        <v>7650.8</v>
      </c>
      <c r="AB944" s="15" t="s">
        <v>23</v>
      </c>
      <c r="AC944" s="75" t="s">
        <v>11</v>
      </c>
    </row>
    <row r="945" spans="1:29" ht="15.6" x14ac:dyDescent="0.3">
      <c r="A945" s="1" t="s">
        <v>3328</v>
      </c>
      <c r="C945" s="46" t="s">
        <v>4724</v>
      </c>
      <c r="D945" s="46" t="s">
        <v>6340</v>
      </c>
      <c r="E945" s="46" t="s">
        <v>5431</v>
      </c>
      <c r="G945" s="50">
        <v>0</v>
      </c>
      <c r="I945" s="14" t="s">
        <v>2380</v>
      </c>
      <c r="J945" s="15" t="s">
        <v>2380</v>
      </c>
      <c r="K945" s="66" t="str">
        <f t="shared" si="88"/>
        <v>No</v>
      </c>
      <c r="L945" s="66" t="str">
        <f t="shared" si="89"/>
        <v>No</v>
      </c>
      <c r="N945" s="14">
        <v>48.75</v>
      </c>
      <c r="O945" s="20" t="str">
        <f t="shared" si="85"/>
        <v>OBESITY</v>
      </c>
      <c r="Q945" s="15">
        <v>4.34</v>
      </c>
      <c r="R945" s="20" t="str">
        <f t="shared" si="86"/>
        <v>NORMAL</v>
      </c>
      <c r="T945" s="14">
        <v>1998</v>
      </c>
      <c r="U945" s="15" t="s">
        <v>20</v>
      </c>
      <c r="V945" s="15">
        <v>30</v>
      </c>
      <c r="W945" s="35" t="str">
        <f t="shared" si="87"/>
        <v>30-Sep-1998</v>
      </c>
      <c r="X945" s="28"/>
      <c r="Y945" s="44">
        <f t="shared" si="90"/>
        <v>24</v>
      </c>
      <c r="AA945" s="45">
        <v>7652.26</v>
      </c>
      <c r="AB945" s="15" t="s">
        <v>249</v>
      </c>
      <c r="AC945" s="75" t="s">
        <v>11</v>
      </c>
    </row>
    <row r="946" spans="1:29" ht="15.6" x14ac:dyDescent="0.3">
      <c r="A946" s="1" t="s">
        <v>3329</v>
      </c>
      <c r="C946" s="46" t="s">
        <v>4721</v>
      </c>
      <c r="D946" s="46" t="s">
        <v>4892</v>
      </c>
      <c r="E946" s="46" t="s">
        <v>6341</v>
      </c>
      <c r="G946" s="14">
        <v>2</v>
      </c>
      <c r="I946" s="14" t="s">
        <v>2380</v>
      </c>
      <c r="J946" s="15" t="s">
        <v>2382</v>
      </c>
      <c r="K946" s="66" t="str">
        <f t="shared" si="88"/>
        <v>No</v>
      </c>
      <c r="L946" s="66" t="str">
        <f t="shared" si="89"/>
        <v>Yes</v>
      </c>
      <c r="N946" s="14">
        <v>28.31</v>
      </c>
      <c r="O946" s="20" t="str">
        <f t="shared" si="85"/>
        <v>OVERWEIGHT</v>
      </c>
      <c r="Q946" s="15">
        <v>5.43</v>
      </c>
      <c r="R946" s="20" t="str">
        <f t="shared" si="86"/>
        <v>NORMAL</v>
      </c>
      <c r="T946" s="14">
        <v>1965</v>
      </c>
      <c r="U946" s="15" t="s">
        <v>30</v>
      </c>
      <c r="V946" s="15">
        <v>27</v>
      </c>
      <c r="W946" s="35" t="str">
        <f t="shared" si="87"/>
        <v>27-Dec-1965</v>
      </c>
      <c r="X946" s="28"/>
      <c r="Y946" s="44">
        <f t="shared" si="90"/>
        <v>57</v>
      </c>
      <c r="AA946" s="45">
        <v>7657.69</v>
      </c>
      <c r="AB946" s="15" t="s">
        <v>23</v>
      </c>
      <c r="AC946" s="75" t="s">
        <v>12</v>
      </c>
    </row>
    <row r="947" spans="1:29" ht="15.6" x14ac:dyDescent="0.3">
      <c r="A947" s="1" t="s">
        <v>3330</v>
      </c>
      <c r="C947" s="46" t="s">
        <v>4724</v>
      </c>
      <c r="D947" s="46" t="s">
        <v>4761</v>
      </c>
      <c r="E947" s="46" t="s">
        <v>6342</v>
      </c>
      <c r="G947" s="14">
        <v>1</v>
      </c>
      <c r="I947" s="14" t="s">
        <v>2380</v>
      </c>
      <c r="J947" s="15" t="s">
        <v>2382</v>
      </c>
      <c r="K947" s="66" t="str">
        <f t="shared" si="88"/>
        <v>No</v>
      </c>
      <c r="L947" s="66" t="str">
        <f t="shared" si="89"/>
        <v>Yes</v>
      </c>
      <c r="N947" s="14">
        <v>38.39</v>
      </c>
      <c r="O947" s="20" t="str">
        <f t="shared" si="85"/>
        <v>OBESITY</v>
      </c>
      <c r="Q947" s="15">
        <v>8.33</v>
      </c>
      <c r="R947" s="20" t="str">
        <f t="shared" si="86"/>
        <v>DIABETES</v>
      </c>
      <c r="T947" s="14">
        <v>1976</v>
      </c>
      <c r="U947" s="15" t="s">
        <v>37</v>
      </c>
      <c r="V947" s="15">
        <v>9</v>
      </c>
      <c r="W947" s="35" t="str">
        <f t="shared" si="87"/>
        <v>9-Oct-1976</v>
      </c>
      <c r="X947" s="28"/>
      <c r="Y947" s="44">
        <f t="shared" si="90"/>
        <v>46</v>
      </c>
      <c r="AA947" s="45">
        <v>7662.47</v>
      </c>
      <c r="AB947" s="15" t="s">
        <v>42</v>
      </c>
      <c r="AC947" s="75" t="s">
        <v>11</v>
      </c>
    </row>
    <row r="948" spans="1:29" ht="15.6" x14ac:dyDescent="0.3">
      <c r="A948" s="1" t="s">
        <v>3331</v>
      </c>
      <c r="C948" s="46" t="s">
        <v>4724</v>
      </c>
      <c r="D948" s="46" t="s">
        <v>6343</v>
      </c>
      <c r="E948" s="46" t="s">
        <v>5786</v>
      </c>
      <c r="G948" s="14">
        <v>1</v>
      </c>
      <c r="I948" s="14" t="s">
        <v>2380</v>
      </c>
      <c r="J948" s="15" t="s">
        <v>2382</v>
      </c>
      <c r="K948" s="66" t="str">
        <f t="shared" si="88"/>
        <v>No</v>
      </c>
      <c r="L948" s="66" t="str">
        <f t="shared" si="89"/>
        <v>Yes</v>
      </c>
      <c r="N948" s="14">
        <v>25.87</v>
      </c>
      <c r="O948" s="20" t="str">
        <f t="shared" si="85"/>
        <v>OVERWEIGHT</v>
      </c>
      <c r="Q948" s="15">
        <v>5.63</v>
      </c>
      <c r="R948" s="20" t="str">
        <f t="shared" si="86"/>
        <v>NORMAL</v>
      </c>
      <c r="T948" s="14">
        <v>1996</v>
      </c>
      <c r="U948" s="15" t="s">
        <v>15</v>
      </c>
      <c r="V948" s="15">
        <v>24</v>
      </c>
      <c r="W948" s="35" t="str">
        <f t="shared" si="87"/>
        <v>24-Nov-1996</v>
      </c>
      <c r="X948" s="28"/>
      <c r="Y948" s="44">
        <f t="shared" si="90"/>
        <v>26</v>
      </c>
      <c r="AA948" s="45">
        <v>7670.75</v>
      </c>
      <c r="AB948" s="15" t="s">
        <v>632</v>
      </c>
      <c r="AC948" s="75" t="s">
        <v>11</v>
      </c>
    </row>
    <row r="949" spans="1:29" ht="15.6" x14ac:dyDescent="0.3">
      <c r="A949" s="1" t="s">
        <v>3332</v>
      </c>
      <c r="C949" s="46" t="s">
        <v>4724</v>
      </c>
      <c r="D949" s="46" t="s">
        <v>5001</v>
      </c>
      <c r="E949" s="46" t="s">
        <v>6344</v>
      </c>
      <c r="G949" s="50">
        <v>0</v>
      </c>
      <c r="I949" s="14" t="s">
        <v>2380</v>
      </c>
      <c r="J949" s="15" t="s">
        <v>2380</v>
      </c>
      <c r="K949" s="66" t="str">
        <f t="shared" si="88"/>
        <v>No</v>
      </c>
      <c r="L949" s="66" t="str">
        <f t="shared" si="89"/>
        <v>No</v>
      </c>
      <c r="N949" s="14">
        <v>43.7</v>
      </c>
      <c r="O949" s="20" t="str">
        <f t="shared" si="85"/>
        <v>OBESITY</v>
      </c>
      <c r="Q949" s="15">
        <v>7.23</v>
      </c>
      <c r="R949" s="20" t="str">
        <f t="shared" si="86"/>
        <v>DIABETES</v>
      </c>
      <c r="T949" s="14">
        <v>1995</v>
      </c>
      <c r="U949" s="15" t="s">
        <v>20</v>
      </c>
      <c r="V949" s="15">
        <v>13</v>
      </c>
      <c r="W949" s="35" t="str">
        <f t="shared" si="87"/>
        <v>13-Sep-1995</v>
      </c>
      <c r="X949" s="28"/>
      <c r="Y949" s="44">
        <f t="shared" si="90"/>
        <v>27</v>
      </c>
      <c r="AA949" s="45">
        <v>7676.4</v>
      </c>
      <c r="AB949" s="15" t="s">
        <v>23</v>
      </c>
      <c r="AC949" s="75" t="s">
        <v>11</v>
      </c>
    </row>
    <row r="950" spans="1:29" ht="15.6" x14ac:dyDescent="0.3">
      <c r="A950" s="1" t="s">
        <v>3333</v>
      </c>
      <c r="C950" s="46" t="s">
        <v>4724</v>
      </c>
      <c r="D950" s="46" t="s">
        <v>5143</v>
      </c>
      <c r="E950" s="46" t="s">
        <v>6345</v>
      </c>
      <c r="G950" s="50">
        <v>0</v>
      </c>
      <c r="I950" s="14" t="s">
        <v>2380</v>
      </c>
      <c r="J950" s="15" t="s">
        <v>2380</v>
      </c>
      <c r="K950" s="66" t="str">
        <f t="shared" si="88"/>
        <v>No</v>
      </c>
      <c r="L950" s="66" t="str">
        <f t="shared" si="89"/>
        <v>No</v>
      </c>
      <c r="N950" s="14">
        <v>40.945</v>
      </c>
      <c r="O950" s="20" t="str">
        <f t="shared" si="85"/>
        <v>OBESITY</v>
      </c>
      <c r="Q950" s="15">
        <v>10.57</v>
      </c>
      <c r="R950" s="20" t="str">
        <f t="shared" si="86"/>
        <v>DIABETES</v>
      </c>
      <c r="T950" s="14">
        <v>1971</v>
      </c>
      <c r="U950" s="15" t="s">
        <v>37</v>
      </c>
      <c r="V950" s="15">
        <v>11</v>
      </c>
      <c r="W950" s="35" t="str">
        <f t="shared" si="87"/>
        <v>11-Oct-1971</v>
      </c>
      <c r="X950" s="28"/>
      <c r="Y950" s="44">
        <f t="shared" si="90"/>
        <v>51</v>
      </c>
      <c r="AA950" s="45">
        <v>7680.92</v>
      </c>
      <c r="AB950" s="15" t="s">
        <v>13</v>
      </c>
      <c r="AC950" s="75" t="s">
        <v>11</v>
      </c>
    </row>
    <row r="951" spans="1:29" ht="15.6" x14ac:dyDescent="0.3">
      <c r="A951" s="1" t="s">
        <v>3334</v>
      </c>
      <c r="C951" s="46" t="s">
        <v>4724</v>
      </c>
      <c r="D951" s="46" t="s">
        <v>5564</v>
      </c>
      <c r="E951" s="46" t="s">
        <v>6346</v>
      </c>
      <c r="G951" s="50">
        <v>0</v>
      </c>
      <c r="I951" s="14" t="s">
        <v>2380</v>
      </c>
      <c r="J951" s="15" t="s">
        <v>2380</v>
      </c>
      <c r="K951" s="66" t="str">
        <f t="shared" si="88"/>
        <v>No</v>
      </c>
      <c r="L951" s="66" t="str">
        <f t="shared" si="89"/>
        <v>No</v>
      </c>
      <c r="N951" s="14">
        <v>27.94</v>
      </c>
      <c r="O951" s="20" t="str">
        <f t="shared" si="85"/>
        <v>OVERWEIGHT</v>
      </c>
      <c r="Q951" s="15">
        <v>7.92</v>
      </c>
      <c r="R951" s="20" t="str">
        <f t="shared" si="86"/>
        <v>DIABETES</v>
      </c>
      <c r="T951" s="14">
        <v>1981</v>
      </c>
      <c r="U951" s="15" t="s">
        <v>30</v>
      </c>
      <c r="V951" s="15">
        <v>19</v>
      </c>
      <c r="W951" s="35" t="str">
        <f t="shared" si="87"/>
        <v>19-Dec-1981</v>
      </c>
      <c r="X951" s="28"/>
      <c r="Y951" s="44">
        <f t="shared" si="90"/>
        <v>41</v>
      </c>
      <c r="AA951" s="45">
        <v>7681.17</v>
      </c>
      <c r="AB951" s="15" t="s">
        <v>516</v>
      </c>
      <c r="AC951" s="75" t="s">
        <v>11</v>
      </c>
    </row>
    <row r="952" spans="1:29" ht="15.6" x14ac:dyDescent="0.3">
      <c r="A952" s="1" t="s">
        <v>3335</v>
      </c>
      <c r="C952" s="46" t="s">
        <v>4721</v>
      </c>
      <c r="D952" s="46" t="s">
        <v>6348</v>
      </c>
      <c r="E952" s="46" t="s">
        <v>6347</v>
      </c>
      <c r="G952" s="14">
        <v>2</v>
      </c>
      <c r="I952" s="14" t="s">
        <v>2380</v>
      </c>
      <c r="J952" s="15" t="s">
        <v>2380</v>
      </c>
      <c r="K952" s="66" t="str">
        <f t="shared" si="88"/>
        <v>No</v>
      </c>
      <c r="L952" s="66" t="str">
        <f t="shared" si="89"/>
        <v>No</v>
      </c>
      <c r="N952" s="14">
        <v>31.9</v>
      </c>
      <c r="O952" s="20" t="str">
        <f t="shared" si="85"/>
        <v>OBESITY</v>
      </c>
      <c r="Q952" s="15">
        <v>10.119999999999999</v>
      </c>
      <c r="R952" s="20" t="str">
        <f t="shared" si="86"/>
        <v>DIABETES</v>
      </c>
      <c r="T952" s="14">
        <v>1982</v>
      </c>
      <c r="U952" s="15" t="s">
        <v>30</v>
      </c>
      <c r="V952" s="15">
        <v>18</v>
      </c>
      <c r="W952" s="35" t="str">
        <f t="shared" si="87"/>
        <v>18-Dec-1982</v>
      </c>
      <c r="X952" s="28"/>
      <c r="Y952" s="44">
        <f t="shared" si="90"/>
        <v>40</v>
      </c>
      <c r="AA952" s="45">
        <v>7682.67</v>
      </c>
      <c r="AB952" s="15" t="s">
        <v>13</v>
      </c>
      <c r="AC952" s="75" t="s">
        <v>11</v>
      </c>
    </row>
    <row r="953" spans="1:29" ht="15.6" x14ac:dyDescent="0.3">
      <c r="A953" s="1" t="s">
        <v>3336</v>
      </c>
      <c r="C953" s="46" t="s">
        <v>4721</v>
      </c>
      <c r="D953" s="46" t="s">
        <v>6349</v>
      </c>
      <c r="E953" s="46" t="s">
        <v>5344</v>
      </c>
      <c r="G953" s="50">
        <v>0</v>
      </c>
      <c r="I953" s="14" t="s">
        <v>2380</v>
      </c>
      <c r="J953" s="15" t="s">
        <v>2380</v>
      </c>
      <c r="K953" s="66" t="str">
        <f t="shared" si="88"/>
        <v>No</v>
      </c>
      <c r="L953" s="66" t="str">
        <f t="shared" si="89"/>
        <v>No</v>
      </c>
      <c r="N953" s="14">
        <v>31.64</v>
      </c>
      <c r="O953" s="20" t="str">
        <f t="shared" si="85"/>
        <v>OBESITY</v>
      </c>
      <c r="Q953" s="15">
        <v>7.91</v>
      </c>
      <c r="R953" s="20" t="str">
        <f t="shared" si="86"/>
        <v>DIABETES</v>
      </c>
      <c r="T953" s="14">
        <v>1987</v>
      </c>
      <c r="U953" s="15" t="s">
        <v>10</v>
      </c>
      <c r="V953" s="15">
        <v>12</v>
      </c>
      <c r="W953" s="35" t="str">
        <f t="shared" si="87"/>
        <v>12-Jul-1987</v>
      </c>
      <c r="X953" s="28"/>
      <c r="Y953" s="44">
        <f t="shared" si="90"/>
        <v>35</v>
      </c>
      <c r="AA953" s="45">
        <v>7684.62</v>
      </c>
      <c r="AB953" s="15" t="s">
        <v>300</v>
      </c>
      <c r="AC953" s="75" t="s">
        <v>11</v>
      </c>
    </row>
    <row r="954" spans="1:29" ht="15.6" x14ac:dyDescent="0.3">
      <c r="A954" s="1" t="s">
        <v>3337</v>
      </c>
      <c r="C954" s="46" t="s">
        <v>4721</v>
      </c>
      <c r="D954" s="46" t="s">
        <v>6351</v>
      </c>
      <c r="E954" s="46" t="s">
        <v>6350</v>
      </c>
      <c r="G954" s="50">
        <v>0</v>
      </c>
      <c r="I954" s="14" t="s">
        <v>2380</v>
      </c>
      <c r="J954" s="15" t="s">
        <v>2380</v>
      </c>
      <c r="K954" s="66" t="str">
        <f t="shared" si="88"/>
        <v>No</v>
      </c>
      <c r="L954" s="66" t="str">
        <f t="shared" si="89"/>
        <v>No</v>
      </c>
      <c r="N954" s="14">
        <v>46.7</v>
      </c>
      <c r="O954" s="20" t="str">
        <f t="shared" si="85"/>
        <v>OBESITY</v>
      </c>
      <c r="Q954" s="15">
        <v>10.9</v>
      </c>
      <c r="R954" s="20" t="str">
        <f t="shared" si="86"/>
        <v>DIABETES</v>
      </c>
      <c r="T954" s="14">
        <v>1978</v>
      </c>
      <c r="U954" s="15" t="s">
        <v>30</v>
      </c>
      <c r="V954" s="15">
        <v>29</v>
      </c>
      <c r="W954" s="35" t="str">
        <f t="shared" si="87"/>
        <v>29-Dec-1978</v>
      </c>
      <c r="X954" s="28"/>
      <c r="Y954" s="44">
        <f t="shared" si="90"/>
        <v>44</v>
      </c>
      <c r="AA954" s="45">
        <v>7726.85</v>
      </c>
      <c r="AB954" s="15" t="s">
        <v>42</v>
      </c>
      <c r="AC954" s="75" t="s">
        <v>16</v>
      </c>
    </row>
    <row r="955" spans="1:29" ht="15.6" x14ac:dyDescent="0.3">
      <c r="A955" s="1" t="s">
        <v>3338</v>
      </c>
      <c r="C955" s="46" t="s">
        <v>4724</v>
      </c>
      <c r="D955" s="46" t="s">
        <v>6353</v>
      </c>
      <c r="E955" s="46" t="s">
        <v>6352</v>
      </c>
      <c r="G955" s="50">
        <v>0</v>
      </c>
      <c r="I955" s="14" t="s">
        <v>2380</v>
      </c>
      <c r="J955" s="15" t="s">
        <v>2380</v>
      </c>
      <c r="K955" s="66" t="str">
        <f t="shared" si="88"/>
        <v>No</v>
      </c>
      <c r="L955" s="66" t="str">
        <f t="shared" si="89"/>
        <v>No</v>
      </c>
      <c r="N955" s="14">
        <v>18.335000000000001</v>
      </c>
      <c r="O955" s="20" t="str">
        <f t="shared" si="85"/>
        <v>UNDERWEIGHT</v>
      </c>
      <c r="Q955" s="15">
        <v>11.83</v>
      </c>
      <c r="R955" s="20" t="str">
        <f t="shared" si="86"/>
        <v>DIABETES</v>
      </c>
      <c r="T955" s="14">
        <v>1979</v>
      </c>
      <c r="U955" s="15" t="s">
        <v>18</v>
      </c>
      <c r="V955" s="15">
        <v>2</v>
      </c>
      <c r="W955" s="35" t="str">
        <f t="shared" si="87"/>
        <v>2-Jun-1979</v>
      </c>
      <c r="X955" s="28"/>
      <c r="Y955" s="44">
        <f t="shared" si="90"/>
        <v>44</v>
      </c>
      <c r="AA955" s="45">
        <v>7727.25</v>
      </c>
      <c r="AB955" s="15" t="s">
        <v>23</v>
      </c>
      <c r="AC955" s="75" t="s">
        <v>11</v>
      </c>
    </row>
    <row r="956" spans="1:29" ht="15.6" x14ac:dyDescent="0.3">
      <c r="A956" s="1" t="s">
        <v>3339</v>
      </c>
      <c r="C956" s="46" t="s">
        <v>4724</v>
      </c>
      <c r="D956" s="46" t="s">
        <v>6218</v>
      </c>
      <c r="E956" s="46" t="s">
        <v>6354</v>
      </c>
      <c r="G956" s="14">
        <v>2</v>
      </c>
      <c r="I956" s="14" t="s">
        <v>2380</v>
      </c>
      <c r="J956" s="15" t="s">
        <v>2382</v>
      </c>
      <c r="K956" s="66" t="str">
        <f t="shared" si="88"/>
        <v>No</v>
      </c>
      <c r="L956" s="66" t="str">
        <f t="shared" si="89"/>
        <v>Yes</v>
      </c>
      <c r="N956" s="14">
        <v>31.24</v>
      </c>
      <c r="O956" s="20" t="str">
        <f t="shared" si="85"/>
        <v>OBESITY</v>
      </c>
      <c r="Q956" s="15">
        <v>7.42</v>
      </c>
      <c r="R956" s="20" t="str">
        <f t="shared" si="86"/>
        <v>DIABETES</v>
      </c>
      <c r="T956" s="14">
        <v>1980</v>
      </c>
      <c r="U956" s="15" t="s">
        <v>20</v>
      </c>
      <c r="V956" s="15">
        <v>10</v>
      </c>
      <c r="W956" s="35" t="str">
        <f t="shared" si="87"/>
        <v>10-Sep-1980</v>
      </c>
      <c r="X956" s="28"/>
      <c r="Y956" s="44">
        <f t="shared" si="90"/>
        <v>42</v>
      </c>
      <c r="AA956" s="45">
        <v>7729.65</v>
      </c>
      <c r="AB956" s="15" t="s">
        <v>168</v>
      </c>
      <c r="AC956" s="75" t="s">
        <v>12</v>
      </c>
    </row>
    <row r="957" spans="1:29" ht="15.6" x14ac:dyDescent="0.3">
      <c r="A957" s="1" t="s">
        <v>3340</v>
      </c>
      <c r="C957" s="46" t="s">
        <v>5596</v>
      </c>
      <c r="D957" s="46" t="s">
        <v>6356</v>
      </c>
      <c r="E957" s="46" t="s">
        <v>6355</v>
      </c>
      <c r="G957" s="14">
        <v>1</v>
      </c>
      <c r="I957" s="14" t="s">
        <v>2380</v>
      </c>
      <c r="J957" s="15" t="s">
        <v>2382</v>
      </c>
      <c r="K957" s="66" t="str">
        <f t="shared" si="88"/>
        <v>No</v>
      </c>
      <c r="L957" s="66" t="str">
        <f t="shared" si="89"/>
        <v>Yes</v>
      </c>
      <c r="N957" s="14">
        <v>39.22</v>
      </c>
      <c r="O957" s="20" t="str">
        <f t="shared" si="85"/>
        <v>OBESITY</v>
      </c>
      <c r="Q957" s="15">
        <v>5.62</v>
      </c>
      <c r="R957" s="20" t="str">
        <f t="shared" si="86"/>
        <v>NORMAL</v>
      </c>
      <c r="T957" s="14">
        <v>1978</v>
      </c>
      <c r="U957" s="15" t="s">
        <v>30</v>
      </c>
      <c r="V957" s="15">
        <v>4</v>
      </c>
      <c r="W957" s="35" t="str">
        <f t="shared" si="87"/>
        <v>4-Dec-1978</v>
      </c>
      <c r="X957" s="28"/>
      <c r="Y957" s="44">
        <f t="shared" si="90"/>
        <v>44</v>
      </c>
      <c r="AA957" s="45">
        <v>7731.43</v>
      </c>
      <c r="AB957" s="15" t="s">
        <v>13</v>
      </c>
      <c r="AC957" s="75" t="s">
        <v>12</v>
      </c>
    </row>
    <row r="958" spans="1:29" ht="15.6" x14ac:dyDescent="0.3">
      <c r="A958" s="1" t="s">
        <v>3341</v>
      </c>
      <c r="C958" s="46" t="s">
        <v>4724</v>
      </c>
      <c r="D958" s="46" t="s">
        <v>5001</v>
      </c>
      <c r="E958" s="46" t="s">
        <v>6257</v>
      </c>
      <c r="G958" s="50">
        <v>0</v>
      </c>
      <c r="I958" s="14" t="s">
        <v>2380</v>
      </c>
      <c r="J958" s="15" t="s">
        <v>2380</v>
      </c>
      <c r="K958" s="66" t="str">
        <f t="shared" si="88"/>
        <v>No</v>
      </c>
      <c r="L958" s="66" t="str">
        <f t="shared" si="89"/>
        <v>No</v>
      </c>
      <c r="N958" s="14">
        <v>24.414999999999999</v>
      </c>
      <c r="O958" s="20" t="str">
        <f t="shared" si="85"/>
        <v>NORMAL WEIGHT</v>
      </c>
      <c r="Q958" s="15">
        <v>7.16</v>
      </c>
      <c r="R958" s="20" t="str">
        <f t="shared" si="86"/>
        <v>DIABETES</v>
      </c>
      <c r="T958" s="14">
        <v>1977</v>
      </c>
      <c r="U958" s="15" t="s">
        <v>35</v>
      </c>
      <c r="V958" s="15">
        <v>29</v>
      </c>
      <c r="W958" s="35" t="str">
        <f t="shared" si="87"/>
        <v>29-Aug-1977</v>
      </c>
      <c r="X958" s="28"/>
      <c r="Y958" s="44">
        <f t="shared" si="90"/>
        <v>45</v>
      </c>
      <c r="AA958" s="45">
        <v>7731.86</v>
      </c>
      <c r="AB958" s="15" t="s">
        <v>23</v>
      </c>
      <c r="AC958" s="75" t="s">
        <v>11</v>
      </c>
    </row>
    <row r="959" spans="1:29" ht="15.6" x14ac:dyDescent="0.3">
      <c r="A959" s="1" t="s">
        <v>3342</v>
      </c>
      <c r="C959" s="46" t="s">
        <v>4721</v>
      </c>
      <c r="D959" s="46" t="s">
        <v>6358</v>
      </c>
      <c r="E959" s="46" t="s">
        <v>6357</v>
      </c>
      <c r="G959" s="50">
        <v>0</v>
      </c>
      <c r="I959" s="14" t="s">
        <v>2380</v>
      </c>
      <c r="J959" s="15" t="s">
        <v>2380</v>
      </c>
      <c r="K959" s="66" t="str">
        <f t="shared" si="88"/>
        <v>No</v>
      </c>
      <c r="L959" s="66" t="str">
        <f t="shared" si="89"/>
        <v>No</v>
      </c>
      <c r="N959" s="14">
        <v>32.299999999999997</v>
      </c>
      <c r="O959" s="20" t="str">
        <f t="shared" si="85"/>
        <v>OBESITY</v>
      </c>
      <c r="Q959" s="15">
        <v>9.89</v>
      </c>
      <c r="R959" s="20" t="str">
        <f t="shared" si="86"/>
        <v>DIABETES</v>
      </c>
      <c r="T959" s="14">
        <v>1965</v>
      </c>
      <c r="U959" s="15" t="s">
        <v>10</v>
      </c>
      <c r="V959" s="15">
        <v>18</v>
      </c>
      <c r="W959" s="35" t="str">
        <f t="shared" si="87"/>
        <v>18-Jul-1965</v>
      </c>
      <c r="X959" s="28"/>
      <c r="Y959" s="44">
        <f t="shared" si="90"/>
        <v>57</v>
      </c>
      <c r="AA959" s="45">
        <v>7736.39</v>
      </c>
      <c r="AB959" s="15" t="s">
        <v>13</v>
      </c>
      <c r="AC959" s="75" t="s">
        <v>12</v>
      </c>
    </row>
    <row r="960" spans="1:29" ht="15.6" x14ac:dyDescent="0.3">
      <c r="A960" s="1" t="s">
        <v>3343</v>
      </c>
      <c r="C960" s="46" t="s">
        <v>5596</v>
      </c>
      <c r="D960" s="46" t="s">
        <v>6360</v>
      </c>
      <c r="E960" s="46" t="s">
        <v>6359</v>
      </c>
      <c r="G960" s="50">
        <v>0</v>
      </c>
      <c r="I960" s="14" t="s">
        <v>2380</v>
      </c>
      <c r="J960" s="15" t="s">
        <v>2380</v>
      </c>
      <c r="K960" s="66" t="str">
        <f t="shared" si="88"/>
        <v>No</v>
      </c>
      <c r="L960" s="66" t="str">
        <f t="shared" si="89"/>
        <v>No</v>
      </c>
      <c r="N960" s="14">
        <v>39.94</v>
      </c>
      <c r="O960" s="20" t="str">
        <f t="shared" si="85"/>
        <v>OBESITY</v>
      </c>
      <c r="Q960" s="15">
        <v>5.14</v>
      </c>
      <c r="R960" s="20" t="str">
        <f t="shared" si="86"/>
        <v>NORMAL</v>
      </c>
      <c r="T960" s="14">
        <v>1978</v>
      </c>
      <c r="U960" s="15" t="s">
        <v>20</v>
      </c>
      <c r="V960" s="15">
        <v>4</v>
      </c>
      <c r="W960" s="35" t="str">
        <f t="shared" si="87"/>
        <v>4-Sep-1978</v>
      </c>
      <c r="X960" s="28"/>
      <c r="Y960" s="44">
        <f t="shared" si="90"/>
        <v>44</v>
      </c>
      <c r="AA960" s="45">
        <v>7740.34</v>
      </c>
      <c r="AB960" s="15" t="s">
        <v>42</v>
      </c>
      <c r="AC960" s="75" t="s">
        <v>16</v>
      </c>
    </row>
    <row r="961" spans="1:29" ht="15.6" x14ac:dyDescent="0.3">
      <c r="A961" s="1" t="s">
        <v>3344</v>
      </c>
      <c r="C961" s="46" t="s">
        <v>4721</v>
      </c>
      <c r="D961" s="46" t="s">
        <v>5933</v>
      </c>
      <c r="E961" s="46" t="s">
        <v>6361</v>
      </c>
      <c r="G961" s="14">
        <v>1</v>
      </c>
      <c r="I961" s="14" t="s">
        <v>2380</v>
      </c>
      <c r="J961" s="15" t="s">
        <v>2382</v>
      </c>
      <c r="K961" s="66" t="str">
        <f t="shared" si="88"/>
        <v>No</v>
      </c>
      <c r="L961" s="66" t="str">
        <f t="shared" si="89"/>
        <v>Yes</v>
      </c>
      <c r="N961" s="14">
        <v>30</v>
      </c>
      <c r="O961" s="20" t="str">
        <f t="shared" si="85"/>
        <v>OBESITY</v>
      </c>
      <c r="Q961" s="15">
        <v>5.61</v>
      </c>
      <c r="R961" s="20" t="str">
        <f t="shared" si="86"/>
        <v>NORMAL</v>
      </c>
      <c r="T961" s="14">
        <v>1976</v>
      </c>
      <c r="U961" s="15" t="s">
        <v>30</v>
      </c>
      <c r="V961" s="15">
        <v>12</v>
      </c>
      <c r="W961" s="35" t="str">
        <f t="shared" si="87"/>
        <v>12-Dec-1976</v>
      </c>
      <c r="X961" s="28"/>
      <c r="Y961" s="44">
        <f t="shared" si="90"/>
        <v>46</v>
      </c>
      <c r="AA961" s="45">
        <v>7742.11</v>
      </c>
      <c r="AB961" s="15" t="s">
        <v>13</v>
      </c>
      <c r="AC961" s="75" t="s">
        <v>12</v>
      </c>
    </row>
    <row r="962" spans="1:29" ht="15.6" x14ac:dyDescent="0.3">
      <c r="A962" s="1" t="s">
        <v>3345</v>
      </c>
      <c r="C962" s="46" t="s">
        <v>5596</v>
      </c>
      <c r="D962" s="46" t="s">
        <v>5456</v>
      </c>
      <c r="E962" s="46" t="s">
        <v>6362</v>
      </c>
      <c r="G962" s="14">
        <v>1</v>
      </c>
      <c r="I962" s="14" t="s">
        <v>2380</v>
      </c>
      <c r="J962" s="15" t="s">
        <v>2382</v>
      </c>
      <c r="K962" s="66" t="str">
        <f t="shared" si="88"/>
        <v>No</v>
      </c>
      <c r="L962" s="66" t="str">
        <f t="shared" si="89"/>
        <v>Yes</v>
      </c>
      <c r="N962" s="14">
        <v>35.340000000000003</v>
      </c>
      <c r="O962" s="20" t="str">
        <f t="shared" ref="O962:O1025" si="91">IF(N962&lt;18.5,"UNDERWEIGHT",IF(AND(N962&gt;=18.5,N962&lt;=24.9),"NORMAL WEIGHT",IF(AND(N962&gt;=25,N962&lt;=29.9),"OVERWEIGHT",IF(N962&gt;=30,"OBESITY",""))))</f>
        <v>OBESITY</v>
      </c>
      <c r="Q962" s="15">
        <v>5.51</v>
      </c>
      <c r="R962" s="20" t="str">
        <f t="shared" ref="R962:R1025" si="92">IF(Q962&lt;5.7,"NORMAL",IF(AND(Q962&gt;=5.7,Q962&lt;=6.4),"PREDIABETES",IF(Q962&gt;6.4,"DIABETES")))</f>
        <v>NORMAL</v>
      </c>
      <c r="T962" s="14">
        <v>1981</v>
      </c>
      <c r="U962" s="15" t="s">
        <v>18</v>
      </c>
      <c r="V962" s="15">
        <v>30</v>
      </c>
      <c r="W962" s="35" t="str">
        <f t="shared" ref="W962:W1025" si="93">CONCATENATE(V962,"-",U962,"-",T962)</f>
        <v>30-Jun-1981</v>
      </c>
      <c r="X962" s="28"/>
      <c r="Y962" s="44">
        <f t="shared" si="90"/>
        <v>41</v>
      </c>
      <c r="AA962" s="45">
        <v>7749.16</v>
      </c>
      <c r="AB962" s="15" t="s">
        <v>23</v>
      </c>
      <c r="AC962" s="75" t="s">
        <v>11</v>
      </c>
    </row>
    <row r="963" spans="1:29" ht="15.6" x14ac:dyDescent="0.3">
      <c r="A963" s="1" t="s">
        <v>3346</v>
      </c>
      <c r="C963" s="46" t="s">
        <v>4724</v>
      </c>
      <c r="D963" s="46" t="s">
        <v>5298</v>
      </c>
      <c r="E963" s="46" t="s">
        <v>5268</v>
      </c>
      <c r="G963" s="14">
        <v>2</v>
      </c>
      <c r="I963" s="14" t="s">
        <v>2380</v>
      </c>
      <c r="J963" s="15" t="s">
        <v>2382</v>
      </c>
      <c r="K963" s="66" t="str">
        <f t="shared" ref="K963:K1026" si="94">PROPER(I963)</f>
        <v>No</v>
      </c>
      <c r="L963" s="66" t="str">
        <f t="shared" ref="L963:L1026" si="95">PROPER(J963)</f>
        <v>Yes</v>
      </c>
      <c r="N963" s="14">
        <v>32.204999999999998</v>
      </c>
      <c r="O963" s="20" t="str">
        <f t="shared" si="91"/>
        <v>OBESITY</v>
      </c>
      <c r="Q963" s="15">
        <v>8.3800000000000008</v>
      </c>
      <c r="R963" s="20" t="str">
        <f t="shared" si="92"/>
        <v>DIABETES</v>
      </c>
      <c r="T963" s="14">
        <v>1997</v>
      </c>
      <c r="U963" s="15" t="s">
        <v>30</v>
      </c>
      <c r="V963" s="15">
        <v>21</v>
      </c>
      <c r="W963" s="35" t="str">
        <f t="shared" si="93"/>
        <v>21-Dec-1997</v>
      </c>
      <c r="X963" s="28"/>
      <c r="Y963" s="44">
        <f t="shared" ref="Y963:Y1026" si="96">DATEDIF(W963,$AD$2,"y")</f>
        <v>25</v>
      </c>
      <c r="AA963" s="45">
        <v>7763.06</v>
      </c>
      <c r="AB963" s="15" t="s">
        <v>23</v>
      </c>
      <c r="AC963" s="75" t="s">
        <v>11</v>
      </c>
    </row>
    <row r="964" spans="1:29" ht="15.6" x14ac:dyDescent="0.3">
      <c r="A964" s="1" t="s">
        <v>3347</v>
      </c>
      <c r="C964" s="46" t="s">
        <v>4721</v>
      </c>
      <c r="D964" s="46" t="s">
        <v>6364</v>
      </c>
      <c r="E964" s="46" t="s">
        <v>6363</v>
      </c>
      <c r="G964" s="14">
        <v>1</v>
      </c>
      <c r="I964" s="14" t="s">
        <v>2380</v>
      </c>
      <c r="J964" s="15" t="s">
        <v>2380</v>
      </c>
      <c r="K964" s="66" t="str">
        <f t="shared" si="94"/>
        <v>No</v>
      </c>
      <c r="L964" s="66" t="str">
        <f t="shared" si="95"/>
        <v>No</v>
      </c>
      <c r="N964" s="14">
        <v>33.880000000000003</v>
      </c>
      <c r="O964" s="20" t="str">
        <f t="shared" si="91"/>
        <v>OBESITY</v>
      </c>
      <c r="Q964" s="15">
        <v>4.68</v>
      </c>
      <c r="R964" s="20" t="str">
        <f t="shared" si="92"/>
        <v>NORMAL</v>
      </c>
      <c r="T964" s="14">
        <v>1974</v>
      </c>
      <c r="U964" s="15" t="s">
        <v>30</v>
      </c>
      <c r="V964" s="15">
        <v>6</v>
      </c>
      <c r="W964" s="35" t="str">
        <f t="shared" si="93"/>
        <v>6-Dec-1974</v>
      </c>
      <c r="X964" s="28"/>
      <c r="Y964" s="44">
        <f t="shared" si="96"/>
        <v>48</v>
      </c>
      <c r="AA964" s="45">
        <v>7789.64</v>
      </c>
      <c r="AB964" s="15" t="s">
        <v>13</v>
      </c>
      <c r="AC964" s="75" t="s">
        <v>16</v>
      </c>
    </row>
    <row r="965" spans="1:29" ht="15.6" x14ac:dyDescent="0.3">
      <c r="A965" s="1" t="s">
        <v>3348</v>
      </c>
      <c r="C965" s="46" t="s">
        <v>5596</v>
      </c>
      <c r="D965" s="46" t="s">
        <v>6366</v>
      </c>
      <c r="E965" s="46" t="s">
        <v>6365</v>
      </c>
      <c r="G965" s="14">
        <v>2</v>
      </c>
      <c r="I965" s="14" t="s">
        <v>2380</v>
      </c>
      <c r="J965" s="15" t="s">
        <v>2382</v>
      </c>
      <c r="K965" s="66" t="str">
        <f t="shared" si="94"/>
        <v>No</v>
      </c>
      <c r="L965" s="66" t="str">
        <f t="shared" si="95"/>
        <v>Yes</v>
      </c>
      <c r="N965" s="14">
        <v>26.63</v>
      </c>
      <c r="O965" s="20" t="str">
        <f t="shared" si="91"/>
        <v>OVERWEIGHT</v>
      </c>
      <c r="Q965" s="15">
        <v>4.3600000000000003</v>
      </c>
      <c r="R965" s="20" t="str">
        <f t="shared" si="92"/>
        <v>NORMAL</v>
      </c>
      <c r="T965" s="14">
        <v>1999</v>
      </c>
      <c r="U965" s="15" t="s">
        <v>30</v>
      </c>
      <c r="V965" s="15">
        <v>25</v>
      </c>
      <c r="W965" s="35" t="str">
        <f t="shared" si="93"/>
        <v>25-Dec-1999</v>
      </c>
      <c r="X965" s="28"/>
      <c r="Y965" s="44">
        <f t="shared" si="96"/>
        <v>23</v>
      </c>
      <c r="AA965" s="45">
        <v>7794.68</v>
      </c>
      <c r="AB965" s="15" t="s">
        <v>535</v>
      </c>
      <c r="AC965" s="75" t="s">
        <v>11</v>
      </c>
    </row>
    <row r="966" spans="1:29" ht="15.6" x14ac:dyDescent="0.3">
      <c r="A966" s="1" t="s">
        <v>3349</v>
      </c>
      <c r="C966" s="46" t="s">
        <v>4721</v>
      </c>
      <c r="D966" s="46" t="s">
        <v>6368</v>
      </c>
      <c r="E966" s="46" t="s">
        <v>6367</v>
      </c>
      <c r="G966" s="50">
        <v>0</v>
      </c>
      <c r="I966" s="14" t="s">
        <v>2380</v>
      </c>
      <c r="J966" s="15" t="s">
        <v>2380</v>
      </c>
      <c r="K966" s="66" t="str">
        <f t="shared" si="94"/>
        <v>No</v>
      </c>
      <c r="L966" s="66" t="str">
        <f t="shared" si="95"/>
        <v>No</v>
      </c>
      <c r="N966" s="14">
        <v>28.7</v>
      </c>
      <c r="O966" s="20" t="str">
        <f t="shared" si="91"/>
        <v>OVERWEIGHT</v>
      </c>
      <c r="Q966" s="15">
        <v>7.74</v>
      </c>
      <c r="R966" s="20" t="str">
        <f t="shared" si="92"/>
        <v>DIABETES</v>
      </c>
      <c r="T966" s="14">
        <v>1997</v>
      </c>
      <c r="U966" s="15" t="s">
        <v>30</v>
      </c>
      <c r="V966" s="15">
        <v>2</v>
      </c>
      <c r="W966" s="35" t="str">
        <f t="shared" si="93"/>
        <v>2-Dec-1997</v>
      </c>
      <c r="X966" s="28"/>
      <c r="Y966" s="44">
        <f t="shared" si="96"/>
        <v>25</v>
      </c>
      <c r="AA966" s="45">
        <v>7803.77</v>
      </c>
      <c r="AB966" s="15" t="s">
        <v>23</v>
      </c>
      <c r="AC966" s="75" t="s">
        <v>11</v>
      </c>
    </row>
    <row r="967" spans="1:29" ht="15.6" x14ac:dyDescent="0.3">
      <c r="A967" s="1" t="s">
        <v>3350</v>
      </c>
      <c r="C967" s="46" t="s">
        <v>4721</v>
      </c>
      <c r="D967" s="46" t="s">
        <v>6370</v>
      </c>
      <c r="E967" s="46" t="s">
        <v>6369</v>
      </c>
      <c r="G967" s="14">
        <v>2</v>
      </c>
      <c r="I967" s="14" t="s">
        <v>2380</v>
      </c>
      <c r="J967" s="15" t="s">
        <v>2382</v>
      </c>
      <c r="K967" s="66" t="str">
        <f t="shared" si="94"/>
        <v>No</v>
      </c>
      <c r="L967" s="66" t="str">
        <f t="shared" si="95"/>
        <v>Yes</v>
      </c>
      <c r="N967" s="14">
        <v>25.65</v>
      </c>
      <c r="O967" s="20" t="str">
        <f t="shared" si="91"/>
        <v>OVERWEIGHT</v>
      </c>
      <c r="Q967" s="15">
        <v>4.05</v>
      </c>
      <c r="R967" s="20" t="str">
        <f t="shared" si="92"/>
        <v>NORMAL</v>
      </c>
      <c r="T967" s="14">
        <v>1974</v>
      </c>
      <c r="U967" s="15" t="s">
        <v>15</v>
      </c>
      <c r="V967" s="15">
        <v>9</v>
      </c>
      <c r="W967" s="35" t="str">
        <f t="shared" si="93"/>
        <v>9-Nov-1974</v>
      </c>
      <c r="X967" s="28"/>
      <c r="Y967" s="44">
        <f t="shared" si="96"/>
        <v>48</v>
      </c>
      <c r="AA967" s="45">
        <v>7804.16</v>
      </c>
      <c r="AB967" s="15" t="s">
        <v>13</v>
      </c>
      <c r="AC967" s="75" t="s">
        <v>11</v>
      </c>
    </row>
    <row r="968" spans="1:29" ht="15.6" x14ac:dyDescent="0.3">
      <c r="A968" s="1" t="s">
        <v>3351</v>
      </c>
      <c r="C968" s="46" t="s">
        <v>4721</v>
      </c>
      <c r="D968" s="46" t="s">
        <v>6372</v>
      </c>
      <c r="E968" s="46" t="s">
        <v>6371</v>
      </c>
      <c r="G968" s="50">
        <v>0</v>
      </c>
      <c r="I968" s="14" t="s">
        <v>2380</v>
      </c>
      <c r="J968" s="15" t="s">
        <v>2380</v>
      </c>
      <c r="K968" s="66" t="str">
        <f t="shared" si="94"/>
        <v>No</v>
      </c>
      <c r="L968" s="66" t="str">
        <f t="shared" si="95"/>
        <v>No</v>
      </c>
      <c r="N968" s="14">
        <v>36.384999999999998</v>
      </c>
      <c r="O968" s="20" t="str">
        <f t="shared" si="91"/>
        <v>OBESITY</v>
      </c>
      <c r="Q968" s="15">
        <v>11.49</v>
      </c>
      <c r="R968" s="20" t="str">
        <f t="shared" si="92"/>
        <v>DIABETES</v>
      </c>
      <c r="T968" s="14">
        <v>1991</v>
      </c>
      <c r="U968" s="15" t="s">
        <v>30</v>
      </c>
      <c r="V968" s="15">
        <v>21</v>
      </c>
      <c r="W968" s="35" t="str">
        <f t="shared" si="93"/>
        <v>21-Dec-1991</v>
      </c>
      <c r="X968" s="28"/>
      <c r="Y968" s="44">
        <f t="shared" si="96"/>
        <v>31</v>
      </c>
      <c r="AA968" s="45">
        <v>7812.67</v>
      </c>
      <c r="AB968" s="15" t="s">
        <v>23</v>
      </c>
      <c r="AC968" s="75" t="s">
        <v>11</v>
      </c>
    </row>
    <row r="969" spans="1:29" ht="15.6" x14ac:dyDescent="0.3">
      <c r="A969" s="1" t="s">
        <v>3352</v>
      </c>
      <c r="C969" s="46" t="s">
        <v>4724</v>
      </c>
      <c r="D969" s="46" t="s">
        <v>4843</v>
      </c>
      <c r="E969" s="46" t="s">
        <v>6373</v>
      </c>
      <c r="G969" s="50">
        <v>0</v>
      </c>
      <c r="I969" s="14" t="s">
        <v>2380</v>
      </c>
      <c r="J969" s="15" t="s">
        <v>2380</v>
      </c>
      <c r="K969" s="66" t="str">
        <f t="shared" si="94"/>
        <v>No</v>
      </c>
      <c r="L969" s="66" t="str">
        <f t="shared" si="95"/>
        <v>No</v>
      </c>
      <c r="N969" s="14">
        <v>34.69</v>
      </c>
      <c r="O969" s="20" t="str">
        <f t="shared" si="91"/>
        <v>OBESITY</v>
      </c>
      <c r="Q969" s="15">
        <v>5.65</v>
      </c>
      <c r="R969" s="20" t="str">
        <f t="shared" si="92"/>
        <v>NORMAL</v>
      </c>
      <c r="T969" s="14">
        <v>1989</v>
      </c>
      <c r="U969" s="15" t="s">
        <v>37</v>
      </c>
      <c r="V969" s="15">
        <v>12</v>
      </c>
      <c r="W969" s="35" t="str">
        <f t="shared" si="93"/>
        <v>12-Oct-1989</v>
      </c>
      <c r="X969" s="28"/>
      <c r="Y969" s="44">
        <f t="shared" si="96"/>
        <v>33</v>
      </c>
      <c r="AA969" s="45">
        <v>7824.37</v>
      </c>
      <c r="AB969" s="15" t="s">
        <v>23</v>
      </c>
      <c r="AC969" s="75" t="s">
        <v>11</v>
      </c>
    </row>
    <row r="970" spans="1:29" ht="15.6" x14ac:dyDescent="0.3">
      <c r="A970" s="1" t="s">
        <v>3353</v>
      </c>
      <c r="C970" s="46" t="s">
        <v>4721</v>
      </c>
      <c r="D970" s="46" t="s">
        <v>5814</v>
      </c>
      <c r="E970" s="46" t="s">
        <v>6374</v>
      </c>
      <c r="G970" s="50">
        <v>0</v>
      </c>
      <c r="I970" s="14" t="s">
        <v>2380</v>
      </c>
      <c r="J970" s="15" t="s">
        <v>2382</v>
      </c>
      <c r="K970" s="66" t="str">
        <f t="shared" si="94"/>
        <v>No</v>
      </c>
      <c r="L970" s="66" t="str">
        <f t="shared" si="95"/>
        <v>Yes</v>
      </c>
      <c r="N970" s="14">
        <v>37.68</v>
      </c>
      <c r="O970" s="20" t="str">
        <f t="shared" si="91"/>
        <v>OBESITY</v>
      </c>
      <c r="Q970" s="15">
        <v>4.29</v>
      </c>
      <c r="R970" s="20" t="str">
        <f t="shared" si="92"/>
        <v>NORMAL</v>
      </c>
      <c r="T970" s="14">
        <v>2001</v>
      </c>
      <c r="U970" s="15" t="s">
        <v>37</v>
      </c>
      <c r="V970" s="15">
        <v>5</v>
      </c>
      <c r="W970" s="35" t="str">
        <f t="shared" si="93"/>
        <v>5-Oct-2001</v>
      </c>
      <c r="X970" s="28"/>
      <c r="Y970" s="44">
        <f t="shared" si="96"/>
        <v>21</v>
      </c>
      <c r="AA970" s="45">
        <v>7844.8</v>
      </c>
      <c r="AB970" s="15" t="s">
        <v>23</v>
      </c>
      <c r="AC970" s="75" t="s">
        <v>11</v>
      </c>
    </row>
    <row r="971" spans="1:29" ht="15.6" x14ac:dyDescent="0.3">
      <c r="A971" s="1" t="s">
        <v>3354</v>
      </c>
      <c r="C971" s="46" t="s">
        <v>4724</v>
      </c>
      <c r="D971" s="46" t="s">
        <v>6376</v>
      </c>
      <c r="E971" s="46" t="s">
        <v>6375</v>
      </c>
      <c r="G971" s="14">
        <v>1</v>
      </c>
      <c r="I971" s="14" t="s">
        <v>2380</v>
      </c>
      <c r="J971" s="15" t="s">
        <v>2382</v>
      </c>
      <c r="K971" s="66" t="str">
        <f t="shared" si="94"/>
        <v>No</v>
      </c>
      <c r="L971" s="66" t="str">
        <f t="shared" si="95"/>
        <v>Yes</v>
      </c>
      <c r="N971" s="14">
        <v>35.49</v>
      </c>
      <c r="O971" s="20" t="str">
        <f t="shared" si="91"/>
        <v>OBESITY</v>
      </c>
      <c r="Q971" s="15">
        <v>4.74</v>
      </c>
      <c r="R971" s="20" t="str">
        <f t="shared" si="92"/>
        <v>NORMAL</v>
      </c>
      <c r="T971" s="14">
        <v>1994</v>
      </c>
      <c r="U971" s="15" t="s">
        <v>15</v>
      </c>
      <c r="V971" s="15">
        <v>17</v>
      </c>
      <c r="W971" s="35" t="str">
        <f t="shared" si="93"/>
        <v>17-Nov-1994</v>
      </c>
      <c r="X971" s="28"/>
      <c r="Y971" s="44">
        <f t="shared" si="96"/>
        <v>28</v>
      </c>
      <c r="AA971" s="45">
        <v>7851.85</v>
      </c>
      <c r="AB971" s="15" t="s">
        <v>23</v>
      </c>
      <c r="AC971" s="75" t="s">
        <v>11</v>
      </c>
    </row>
    <row r="972" spans="1:29" ht="15.6" x14ac:dyDescent="0.3">
      <c r="A972" s="1" t="s">
        <v>3355</v>
      </c>
      <c r="C972" s="46" t="s">
        <v>4721</v>
      </c>
      <c r="D972" s="46" t="s">
        <v>5472</v>
      </c>
      <c r="E972" s="46" t="s">
        <v>6377</v>
      </c>
      <c r="G972" s="14">
        <v>2</v>
      </c>
      <c r="I972" s="14" t="s">
        <v>2380</v>
      </c>
      <c r="J972" s="15" t="s">
        <v>2382</v>
      </c>
      <c r="K972" s="66" t="str">
        <f t="shared" si="94"/>
        <v>No</v>
      </c>
      <c r="L972" s="66" t="str">
        <f t="shared" si="95"/>
        <v>Yes</v>
      </c>
      <c r="N972" s="14">
        <v>44.7</v>
      </c>
      <c r="O972" s="20" t="str">
        <f t="shared" si="91"/>
        <v>OBESITY</v>
      </c>
      <c r="Q972" s="15">
        <v>7.6</v>
      </c>
      <c r="R972" s="20" t="str">
        <f t="shared" si="92"/>
        <v>DIABETES</v>
      </c>
      <c r="T972" s="14">
        <v>1962</v>
      </c>
      <c r="U972" s="15" t="s">
        <v>37</v>
      </c>
      <c r="V972" s="15">
        <v>10</v>
      </c>
      <c r="W972" s="35" t="str">
        <f t="shared" si="93"/>
        <v>10-Oct-1962</v>
      </c>
      <c r="X972" s="28"/>
      <c r="Y972" s="44">
        <f t="shared" si="96"/>
        <v>60</v>
      </c>
      <c r="AA972" s="45">
        <v>7896.41</v>
      </c>
      <c r="AB972" s="15" t="s">
        <v>13</v>
      </c>
      <c r="AC972" s="75" t="s">
        <v>12</v>
      </c>
    </row>
    <row r="973" spans="1:29" ht="15.6" x14ac:dyDescent="0.3">
      <c r="A973" s="1" t="s">
        <v>3356</v>
      </c>
      <c r="C973" s="46" t="s">
        <v>4721</v>
      </c>
      <c r="D973" s="46" t="s">
        <v>6379</v>
      </c>
      <c r="E973" s="46" t="s">
        <v>6378</v>
      </c>
      <c r="G973" s="14">
        <v>2</v>
      </c>
      <c r="I973" s="14" t="s">
        <v>2380</v>
      </c>
      <c r="J973" s="15" t="s">
        <v>2382</v>
      </c>
      <c r="K973" s="66" t="str">
        <f t="shared" si="94"/>
        <v>No</v>
      </c>
      <c r="L973" s="66" t="str">
        <f t="shared" si="95"/>
        <v>Yes</v>
      </c>
      <c r="N973" s="14">
        <v>38.380000000000003</v>
      </c>
      <c r="O973" s="20" t="str">
        <f t="shared" si="91"/>
        <v>OBESITY</v>
      </c>
      <c r="Q973" s="15">
        <v>8.5</v>
      </c>
      <c r="R973" s="20" t="str">
        <f t="shared" si="92"/>
        <v>DIABETES</v>
      </c>
      <c r="T973" s="14">
        <v>1977</v>
      </c>
      <c r="U973" s="15" t="s">
        <v>10</v>
      </c>
      <c r="V973" s="15">
        <v>20</v>
      </c>
      <c r="W973" s="35" t="str">
        <f t="shared" si="93"/>
        <v>20-Jul-1977</v>
      </c>
      <c r="X973" s="28"/>
      <c r="Y973" s="44">
        <f t="shared" si="96"/>
        <v>45</v>
      </c>
      <c r="AA973" s="45">
        <v>7935.29</v>
      </c>
      <c r="AB973" s="15" t="s">
        <v>247</v>
      </c>
      <c r="AC973" s="75" t="s">
        <v>11</v>
      </c>
    </row>
    <row r="974" spans="1:29" ht="15.6" x14ac:dyDescent="0.3">
      <c r="A974" s="1" t="s">
        <v>3357</v>
      </c>
      <c r="C974" s="46" t="s">
        <v>4724</v>
      </c>
      <c r="D974" s="46" t="s">
        <v>5021</v>
      </c>
      <c r="E974" s="46" t="s">
        <v>6380</v>
      </c>
      <c r="G974" s="50">
        <v>0</v>
      </c>
      <c r="I974" s="14" t="s">
        <v>2380</v>
      </c>
      <c r="J974" s="15" t="s">
        <v>2382</v>
      </c>
      <c r="K974" s="66" t="str">
        <f t="shared" si="94"/>
        <v>No</v>
      </c>
      <c r="L974" s="66" t="str">
        <f t="shared" si="95"/>
        <v>Yes</v>
      </c>
      <c r="N974" s="14">
        <v>35.244999999999997</v>
      </c>
      <c r="O974" s="20" t="str">
        <f t="shared" si="91"/>
        <v>OBESITY</v>
      </c>
      <c r="Q974" s="15">
        <v>11.22</v>
      </c>
      <c r="R974" s="20" t="str">
        <f t="shared" si="92"/>
        <v>DIABETES</v>
      </c>
      <c r="T974" s="14">
        <v>1987</v>
      </c>
      <c r="U974" s="15" t="s">
        <v>37</v>
      </c>
      <c r="V974" s="15">
        <v>29</v>
      </c>
      <c r="W974" s="35" t="str">
        <f t="shared" si="93"/>
        <v>29-Oct-1987</v>
      </c>
      <c r="X974" s="28"/>
      <c r="Y974" s="44">
        <f t="shared" si="96"/>
        <v>35</v>
      </c>
      <c r="AA974" s="45">
        <v>7948.22</v>
      </c>
      <c r="AB974" s="15" t="s">
        <v>200</v>
      </c>
      <c r="AC974" s="75" t="s">
        <v>11</v>
      </c>
    </row>
    <row r="975" spans="1:29" ht="15.6" x14ac:dyDescent="0.3">
      <c r="A975" s="1" t="s">
        <v>3358</v>
      </c>
      <c r="C975" s="46" t="s">
        <v>5596</v>
      </c>
      <c r="D975" s="46" t="s">
        <v>6381</v>
      </c>
      <c r="E975" s="46" t="s">
        <v>6054</v>
      </c>
      <c r="G975" s="14">
        <v>1</v>
      </c>
      <c r="I975" s="14" t="s">
        <v>2380</v>
      </c>
      <c r="J975" s="15" t="s">
        <v>2382</v>
      </c>
      <c r="K975" s="66" t="str">
        <f t="shared" si="94"/>
        <v>No</v>
      </c>
      <c r="L975" s="66" t="str">
        <f t="shared" si="95"/>
        <v>Yes</v>
      </c>
      <c r="N975" s="14">
        <v>49.84</v>
      </c>
      <c r="O975" s="20" t="str">
        <f t="shared" si="91"/>
        <v>OBESITY</v>
      </c>
      <c r="Q975" s="15">
        <v>5.0999999999999996</v>
      </c>
      <c r="R975" s="20" t="str">
        <f t="shared" si="92"/>
        <v>NORMAL</v>
      </c>
      <c r="T975" s="14">
        <v>1966</v>
      </c>
      <c r="U975" s="15" t="s">
        <v>10</v>
      </c>
      <c r="V975" s="15">
        <v>9</v>
      </c>
      <c r="W975" s="35" t="str">
        <f t="shared" si="93"/>
        <v>9-Jul-1966</v>
      </c>
      <c r="X975" s="28"/>
      <c r="Y975" s="44">
        <f t="shared" si="96"/>
        <v>56</v>
      </c>
      <c r="AA975" s="45">
        <v>7953.72</v>
      </c>
      <c r="AB975" s="15" t="s">
        <v>23</v>
      </c>
      <c r="AC975" s="75" t="s">
        <v>12</v>
      </c>
    </row>
    <row r="976" spans="1:29" ht="15.6" x14ac:dyDescent="0.3">
      <c r="A976" s="1" t="s">
        <v>3359</v>
      </c>
      <c r="C976" s="46" t="s">
        <v>4724</v>
      </c>
      <c r="D976" s="46" t="s">
        <v>5945</v>
      </c>
      <c r="E976" s="46" t="s">
        <v>6382</v>
      </c>
      <c r="G976" s="14">
        <v>1</v>
      </c>
      <c r="I976" s="14" t="s">
        <v>2380</v>
      </c>
      <c r="J976" s="15" t="s">
        <v>2382</v>
      </c>
      <c r="K976" s="66" t="str">
        <f t="shared" si="94"/>
        <v>No</v>
      </c>
      <c r="L976" s="66" t="str">
        <f t="shared" si="95"/>
        <v>Yes</v>
      </c>
      <c r="N976" s="14">
        <v>49.06</v>
      </c>
      <c r="O976" s="20" t="str">
        <f t="shared" si="91"/>
        <v>OBESITY</v>
      </c>
      <c r="Q976" s="15">
        <v>5.43</v>
      </c>
      <c r="R976" s="20" t="str">
        <f t="shared" si="92"/>
        <v>NORMAL</v>
      </c>
      <c r="T976" s="14">
        <v>1981</v>
      </c>
      <c r="U976" s="15" t="s">
        <v>30</v>
      </c>
      <c r="V976" s="15">
        <v>28</v>
      </c>
      <c r="W976" s="35" t="str">
        <f t="shared" si="93"/>
        <v>28-Dec-1981</v>
      </c>
      <c r="X976" s="28"/>
      <c r="Y976" s="44">
        <f t="shared" si="96"/>
        <v>41</v>
      </c>
      <c r="AA976" s="45">
        <v>7954.52</v>
      </c>
      <c r="AB976" s="15" t="s">
        <v>42</v>
      </c>
      <c r="AC976" s="75" t="s">
        <v>11</v>
      </c>
    </row>
    <row r="977" spans="1:29" ht="15.6" x14ac:dyDescent="0.3">
      <c r="A977" s="1" t="s">
        <v>3360</v>
      </c>
      <c r="C977" s="46" t="s">
        <v>5596</v>
      </c>
      <c r="D977" s="46" t="s">
        <v>6384</v>
      </c>
      <c r="E977" s="46" t="s">
        <v>6383</v>
      </c>
      <c r="G977" s="14">
        <v>2</v>
      </c>
      <c r="I977" s="14" t="s">
        <v>2380</v>
      </c>
      <c r="J977" s="15" t="s">
        <v>2380</v>
      </c>
      <c r="K977" s="66" t="str">
        <f t="shared" si="94"/>
        <v>No</v>
      </c>
      <c r="L977" s="66" t="str">
        <f t="shared" si="95"/>
        <v>No</v>
      </c>
      <c r="N977" s="14">
        <v>30.88</v>
      </c>
      <c r="O977" s="20" t="str">
        <f t="shared" si="91"/>
        <v>OBESITY</v>
      </c>
      <c r="Q977" s="15">
        <v>5.82</v>
      </c>
      <c r="R977" s="20" t="str">
        <f t="shared" si="92"/>
        <v>PREDIABETES</v>
      </c>
      <c r="T977" s="14">
        <v>1970</v>
      </c>
      <c r="U977" s="15" t="s">
        <v>18</v>
      </c>
      <c r="V977" s="15">
        <v>19</v>
      </c>
      <c r="W977" s="35" t="str">
        <f t="shared" si="93"/>
        <v>19-Jun-1970</v>
      </c>
      <c r="X977" s="28"/>
      <c r="Y977" s="44">
        <f t="shared" si="96"/>
        <v>52</v>
      </c>
      <c r="AA977" s="45">
        <v>7958.13</v>
      </c>
      <c r="AB977" s="15" t="s">
        <v>13</v>
      </c>
      <c r="AC977" s="75" t="s">
        <v>11</v>
      </c>
    </row>
    <row r="978" spans="1:29" ht="15.6" x14ac:dyDescent="0.3">
      <c r="A978" s="1" t="s">
        <v>3361</v>
      </c>
      <c r="C978" s="46" t="s">
        <v>5596</v>
      </c>
      <c r="D978" s="46" t="s">
        <v>6385</v>
      </c>
      <c r="E978" s="46" t="s">
        <v>5588</v>
      </c>
      <c r="G978" s="14">
        <v>1</v>
      </c>
      <c r="I978" s="14" t="s">
        <v>2380</v>
      </c>
      <c r="J978" s="15" t="s">
        <v>2380</v>
      </c>
      <c r="K978" s="66" t="str">
        <f t="shared" si="94"/>
        <v>No</v>
      </c>
      <c r="L978" s="66" t="str">
        <f t="shared" si="95"/>
        <v>No</v>
      </c>
      <c r="N978" s="14">
        <v>33.35</v>
      </c>
      <c r="O978" s="20" t="str">
        <f t="shared" si="91"/>
        <v>OBESITY</v>
      </c>
      <c r="Q978" s="15">
        <v>6.05</v>
      </c>
      <c r="R978" s="20" t="str">
        <f t="shared" si="92"/>
        <v>PREDIABETES</v>
      </c>
      <c r="T978" s="14">
        <v>1975</v>
      </c>
      <c r="U978" s="15" t="s">
        <v>35</v>
      </c>
      <c r="V978" s="15">
        <v>10</v>
      </c>
      <c r="W978" s="35" t="str">
        <f t="shared" si="93"/>
        <v>10-Aug-1975</v>
      </c>
      <c r="X978" s="28"/>
      <c r="Y978" s="44">
        <f t="shared" si="96"/>
        <v>47</v>
      </c>
      <c r="AA978" s="45">
        <v>7966.81</v>
      </c>
      <c r="AB978" s="15" t="s">
        <v>13</v>
      </c>
      <c r="AC978" s="75" t="s">
        <v>11</v>
      </c>
    </row>
    <row r="979" spans="1:29" ht="15.6" x14ac:dyDescent="0.3">
      <c r="A979" s="1" t="s">
        <v>3362</v>
      </c>
      <c r="C979" s="46" t="s">
        <v>4724</v>
      </c>
      <c r="D979" s="46" t="s">
        <v>5282</v>
      </c>
      <c r="E979" s="46" t="s">
        <v>6386</v>
      </c>
      <c r="G979" s="14">
        <v>1</v>
      </c>
      <c r="I979" s="14" t="s">
        <v>2380</v>
      </c>
      <c r="J979" s="15" t="s">
        <v>2382</v>
      </c>
      <c r="K979" s="66" t="str">
        <f t="shared" si="94"/>
        <v>No</v>
      </c>
      <c r="L979" s="66" t="str">
        <f t="shared" si="95"/>
        <v>Yes</v>
      </c>
      <c r="N979" s="14">
        <v>38</v>
      </c>
      <c r="O979" s="20" t="str">
        <f t="shared" si="91"/>
        <v>OBESITY</v>
      </c>
      <c r="Q979" s="15">
        <v>6.38</v>
      </c>
      <c r="R979" s="20" t="str">
        <f t="shared" si="92"/>
        <v>PREDIABETES</v>
      </c>
      <c r="T979" s="14">
        <v>1972</v>
      </c>
      <c r="U979" s="15" t="s">
        <v>15</v>
      </c>
      <c r="V979" s="15">
        <v>23</v>
      </c>
      <c r="W979" s="35" t="str">
        <f t="shared" si="93"/>
        <v>23-Nov-1972</v>
      </c>
      <c r="X979" s="28"/>
      <c r="Y979" s="44">
        <f t="shared" si="96"/>
        <v>50</v>
      </c>
      <c r="AA979" s="45">
        <v>7980.34</v>
      </c>
      <c r="AB979" s="15" t="s">
        <v>13</v>
      </c>
      <c r="AC979" s="75" t="s">
        <v>11</v>
      </c>
    </row>
    <row r="980" spans="1:29" ht="15.6" x14ac:dyDescent="0.3">
      <c r="A980" s="1" t="s">
        <v>3363</v>
      </c>
      <c r="C980" s="46" t="s">
        <v>4724</v>
      </c>
      <c r="D980" s="46" t="s">
        <v>4813</v>
      </c>
      <c r="E980" s="46" t="s">
        <v>6387</v>
      </c>
      <c r="G980" s="14">
        <v>1</v>
      </c>
      <c r="I980" s="14" t="s">
        <v>2380</v>
      </c>
      <c r="J980" s="15" t="s">
        <v>2382</v>
      </c>
      <c r="K980" s="66" t="str">
        <f t="shared" si="94"/>
        <v>No</v>
      </c>
      <c r="L980" s="66" t="str">
        <f t="shared" si="95"/>
        <v>Yes</v>
      </c>
      <c r="N980" s="14">
        <v>36.08</v>
      </c>
      <c r="O980" s="20" t="str">
        <f t="shared" si="91"/>
        <v>OBESITY</v>
      </c>
      <c r="Q980" s="15">
        <v>5.73</v>
      </c>
      <c r="R980" s="20" t="str">
        <f t="shared" si="92"/>
        <v>PREDIABETES</v>
      </c>
      <c r="T980" s="14">
        <v>1983</v>
      </c>
      <c r="U980" s="15" t="s">
        <v>35</v>
      </c>
      <c r="V980" s="15">
        <v>28</v>
      </c>
      <c r="W980" s="35" t="str">
        <f t="shared" si="93"/>
        <v>28-Aug-1983</v>
      </c>
      <c r="X980" s="28"/>
      <c r="Y980" s="44">
        <f t="shared" si="96"/>
        <v>39</v>
      </c>
      <c r="AA980" s="45">
        <v>7985.82</v>
      </c>
      <c r="AB980" s="15" t="s">
        <v>247</v>
      </c>
      <c r="AC980" s="75" t="s">
        <v>11</v>
      </c>
    </row>
    <row r="981" spans="1:29" ht="15.6" x14ac:dyDescent="0.3">
      <c r="A981" s="1" t="s">
        <v>3364</v>
      </c>
      <c r="C981" s="46" t="s">
        <v>4724</v>
      </c>
      <c r="D981" s="46" t="s">
        <v>5147</v>
      </c>
      <c r="E981" s="46" t="s">
        <v>6388</v>
      </c>
      <c r="G981" s="14">
        <v>1</v>
      </c>
      <c r="I981" s="14" t="s">
        <v>2380</v>
      </c>
      <c r="J981" s="15" t="s">
        <v>2382</v>
      </c>
      <c r="K981" s="66" t="str">
        <f t="shared" si="94"/>
        <v>No</v>
      </c>
      <c r="L981" s="66" t="str">
        <f t="shared" si="95"/>
        <v>Yes</v>
      </c>
      <c r="N981" s="14">
        <v>35.700000000000003</v>
      </c>
      <c r="O981" s="20" t="str">
        <f t="shared" si="91"/>
        <v>OBESITY</v>
      </c>
      <c r="Q981" s="15">
        <v>5.47</v>
      </c>
      <c r="R981" s="20" t="str">
        <f t="shared" si="92"/>
        <v>NORMAL</v>
      </c>
      <c r="T981" s="14">
        <v>1983</v>
      </c>
      <c r="U981" s="15" t="s">
        <v>35</v>
      </c>
      <c r="V981" s="15">
        <v>20</v>
      </c>
      <c r="W981" s="35" t="str">
        <f t="shared" si="93"/>
        <v>20-Aug-1983</v>
      </c>
      <c r="X981" s="28"/>
      <c r="Y981" s="44">
        <f t="shared" si="96"/>
        <v>39</v>
      </c>
      <c r="AA981" s="45">
        <v>7986.48</v>
      </c>
      <c r="AB981" s="15" t="s">
        <v>247</v>
      </c>
      <c r="AC981" s="75" t="s">
        <v>11</v>
      </c>
    </row>
    <row r="982" spans="1:29" ht="15.6" x14ac:dyDescent="0.3">
      <c r="A982" s="1" t="s">
        <v>3365</v>
      </c>
      <c r="C982" s="46" t="s">
        <v>4724</v>
      </c>
      <c r="D982" s="46" t="s">
        <v>6390</v>
      </c>
      <c r="E982" s="46" t="s">
        <v>6389</v>
      </c>
      <c r="G982" s="50">
        <v>0</v>
      </c>
      <c r="I982" s="14" t="s">
        <v>2380</v>
      </c>
      <c r="J982" s="15" t="s">
        <v>2380</v>
      </c>
      <c r="K982" s="66" t="str">
        <f t="shared" si="94"/>
        <v>No</v>
      </c>
      <c r="L982" s="66" t="str">
        <f t="shared" si="95"/>
        <v>No</v>
      </c>
      <c r="N982" s="14">
        <v>34.01</v>
      </c>
      <c r="O982" s="20" t="str">
        <f t="shared" si="91"/>
        <v>OBESITY</v>
      </c>
      <c r="Q982" s="15">
        <v>11.3</v>
      </c>
      <c r="R982" s="20" t="str">
        <f t="shared" si="92"/>
        <v>DIABETES</v>
      </c>
      <c r="T982" s="14">
        <v>1962</v>
      </c>
      <c r="U982" s="15" t="s">
        <v>35</v>
      </c>
      <c r="V982" s="15">
        <v>22</v>
      </c>
      <c r="W982" s="35" t="str">
        <f t="shared" si="93"/>
        <v>22-Aug-1962</v>
      </c>
      <c r="X982" s="28"/>
      <c r="Y982" s="44">
        <f t="shared" si="96"/>
        <v>60</v>
      </c>
      <c r="AA982" s="45">
        <v>8004.96</v>
      </c>
      <c r="AB982" s="15" t="s">
        <v>13</v>
      </c>
      <c r="AC982" s="75" t="s">
        <v>12</v>
      </c>
    </row>
    <row r="983" spans="1:29" ht="15.6" x14ac:dyDescent="0.3">
      <c r="A983" s="1" t="s">
        <v>3366</v>
      </c>
      <c r="C983" s="46" t="s">
        <v>4724</v>
      </c>
      <c r="D983" s="46" t="s">
        <v>6392</v>
      </c>
      <c r="E983" s="46" t="s">
        <v>6391</v>
      </c>
      <c r="G983" s="50">
        <v>0</v>
      </c>
      <c r="I983" s="14" t="s">
        <v>2380</v>
      </c>
      <c r="J983" s="15" t="s">
        <v>2380</v>
      </c>
      <c r="K983" s="66" t="str">
        <f t="shared" si="94"/>
        <v>No</v>
      </c>
      <c r="L983" s="66" t="str">
        <f t="shared" si="95"/>
        <v>No</v>
      </c>
      <c r="N983" s="14">
        <v>31.54</v>
      </c>
      <c r="O983" s="20" t="str">
        <f t="shared" si="91"/>
        <v>OBESITY</v>
      </c>
      <c r="Q983" s="15">
        <v>6.72</v>
      </c>
      <c r="R983" s="20" t="str">
        <f t="shared" si="92"/>
        <v>DIABETES</v>
      </c>
      <c r="T983" s="14">
        <v>1995</v>
      </c>
      <c r="U983" s="15" t="s">
        <v>20</v>
      </c>
      <c r="V983" s="15">
        <v>18</v>
      </c>
      <c r="W983" s="35" t="str">
        <f t="shared" si="93"/>
        <v>18-Sep-1995</v>
      </c>
      <c r="X983" s="28"/>
      <c r="Y983" s="44">
        <f t="shared" si="96"/>
        <v>27</v>
      </c>
      <c r="AA983" s="45">
        <v>8014.62</v>
      </c>
      <c r="AB983" s="15" t="s">
        <v>23</v>
      </c>
      <c r="AC983" s="75" t="s">
        <v>11</v>
      </c>
    </row>
    <row r="984" spans="1:29" ht="15.6" x14ac:dyDescent="0.3">
      <c r="A984" s="1" t="s">
        <v>3367</v>
      </c>
      <c r="C984" s="46" t="s">
        <v>4724</v>
      </c>
      <c r="D984" s="46" t="s">
        <v>5157</v>
      </c>
      <c r="E984" s="46" t="s">
        <v>6393</v>
      </c>
      <c r="G984" s="14">
        <v>1</v>
      </c>
      <c r="I984" s="14" t="s">
        <v>2380</v>
      </c>
      <c r="J984" s="15" t="s">
        <v>2382</v>
      </c>
      <c r="K984" s="66" t="str">
        <f t="shared" si="94"/>
        <v>No</v>
      </c>
      <c r="L984" s="66" t="str">
        <f t="shared" si="95"/>
        <v>Yes</v>
      </c>
      <c r="N984" s="14">
        <v>23.3</v>
      </c>
      <c r="O984" s="20" t="str">
        <f t="shared" si="91"/>
        <v>NORMAL WEIGHT</v>
      </c>
      <c r="Q984" s="15">
        <v>5.36</v>
      </c>
      <c r="R984" s="20" t="str">
        <f t="shared" si="92"/>
        <v>NORMAL</v>
      </c>
      <c r="T984" s="14">
        <v>1980</v>
      </c>
      <c r="U984" s="15" t="s">
        <v>15</v>
      </c>
      <c r="V984" s="15">
        <v>8</v>
      </c>
      <c r="W984" s="35" t="str">
        <f t="shared" si="93"/>
        <v>8-Nov-1980</v>
      </c>
      <c r="X984" s="28"/>
      <c r="Y984" s="44">
        <f t="shared" si="96"/>
        <v>42</v>
      </c>
      <c r="AA984" s="45">
        <v>8017.06</v>
      </c>
      <c r="AB984" s="15" t="s">
        <v>23</v>
      </c>
      <c r="AC984" s="75" t="s">
        <v>11</v>
      </c>
    </row>
    <row r="985" spans="1:29" ht="15.6" x14ac:dyDescent="0.3">
      <c r="A985" s="1" t="s">
        <v>3368</v>
      </c>
      <c r="C985" s="46" t="s">
        <v>5596</v>
      </c>
      <c r="D985" s="46" t="s">
        <v>6395</v>
      </c>
      <c r="E985" s="46" t="s">
        <v>6394</v>
      </c>
      <c r="G985" s="50">
        <v>0</v>
      </c>
      <c r="I985" s="14" t="s">
        <v>2380</v>
      </c>
      <c r="J985" s="15" t="s">
        <v>2380</v>
      </c>
      <c r="K985" s="66" t="str">
        <f t="shared" si="94"/>
        <v>No</v>
      </c>
      <c r="L985" s="66" t="str">
        <f t="shared" si="95"/>
        <v>No</v>
      </c>
      <c r="N985" s="14">
        <v>27.75</v>
      </c>
      <c r="O985" s="20" t="str">
        <f t="shared" si="91"/>
        <v>OVERWEIGHT</v>
      </c>
      <c r="Q985" s="15">
        <v>9.8800000000000008</v>
      </c>
      <c r="R985" s="20" t="str">
        <f t="shared" si="92"/>
        <v>DIABETES</v>
      </c>
      <c r="T985" s="14">
        <v>1989</v>
      </c>
      <c r="U985" s="15" t="s">
        <v>15</v>
      </c>
      <c r="V985" s="15">
        <v>3</v>
      </c>
      <c r="W985" s="35" t="str">
        <f t="shared" si="93"/>
        <v>3-Nov-1989</v>
      </c>
      <c r="X985" s="28"/>
      <c r="Y985" s="44">
        <f t="shared" si="96"/>
        <v>33</v>
      </c>
      <c r="AA985" s="45">
        <v>8021.11</v>
      </c>
      <c r="AB985" s="15" t="s">
        <v>23</v>
      </c>
      <c r="AC985" s="75" t="s">
        <v>11</v>
      </c>
    </row>
    <row r="986" spans="1:29" ht="15.6" x14ac:dyDescent="0.3">
      <c r="A986" s="1" t="s">
        <v>3369</v>
      </c>
      <c r="C986" s="46" t="s">
        <v>4724</v>
      </c>
      <c r="D986" s="46" t="s">
        <v>6397</v>
      </c>
      <c r="E986" s="46" t="s">
        <v>6396</v>
      </c>
      <c r="G986" s="50">
        <v>0</v>
      </c>
      <c r="I986" s="14" t="s">
        <v>2380</v>
      </c>
      <c r="J986" s="15" t="s">
        <v>2380</v>
      </c>
      <c r="K986" s="66" t="str">
        <f t="shared" si="94"/>
        <v>No</v>
      </c>
      <c r="L986" s="66" t="str">
        <f t="shared" si="95"/>
        <v>No</v>
      </c>
      <c r="N986" s="14">
        <v>42.46</v>
      </c>
      <c r="O986" s="20" t="str">
        <f t="shared" si="91"/>
        <v>OBESITY</v>
      </c>
      <c r="Q986" s="15">
        <v>4.1100000000000003</v>
      </c>
      <c r="R986" s="20" t="str">
        <f t="shared" si="92"/>
        <v>NORMAL</v>
      </c>
      <c r="T986" s="14">
        <v>1978</v>
      </c>
      <c r="U986" s="15" t="s">
        <v>10</v>
      </c>
      <c r="V986" s="15">
        <v>17</v>
      </c>
      <c r="W986" s="35" t="str">
        <f t="shared" si="93"/>
        <v>17-Jul-1978</v>
      </c>
      <c r="X986" s="28"/>
      <c r="Y986" s="44">
        <f t="shared" si="96"/>
        <v>44</v>
      </c>
      <c r="AA986" s="45">
        <v>8023.14</v>
      </c>
      <c r="AB986" s="15" t="s">
        <v>23</v>
      </c>
      <c r="AC986" s="75" t="s">
        <v>11</v>
      </c>
    </row>
    <row r="987" spans="1:29" ht="15.6" x14ac:dyDescent="0.3">
      <c r="A987" s="1" t="s">
        <v>3370</v>
      </c>
      <c r="C987" s="46" t="s">
        <v>4721</v>
      </c>
      <c r="D987" s="46" t="s">
        <v>6399</v>
      </c>
      <c r="E987" s="46" t="s">
        <v>6398</v>
      </c>
      <c r="G987" s="50">
        <v>0</v>
      </c>
      <c r="I987" s="14" t="s">
        <v>2380</v>
      </c>
      <c r="J987" s="15" t="s">
        <v>2380</v>
      </c>
      <c r="K987" s="66" t="str">
        <f t="shared" si="94"/>
        <v>No</v>
      </c>
      <c r="L987" s="66" t="str">
        <f t="shared" si="95"/>
        <v>No</v>
      </c>
      <c r="N987" s="14">
        <v>54.47</v>
      </c>
      <c r="O987" s="20" t="str">
        <f t="shared" si="91"/>
        <v>OBESITY</v>
      </c>
      <c r="Q987" s="15">
        <v>7.48</v>
      </c>
      <c r="R987" s="20" t="str">
        <f t="shared" si="92"/>
        <v>DIABETES</v>
      </c>
      <c r="T987" s="14">
        <v>1976</v>
      </c>
      <c r="U987" s="15" t="s">
        <v>30</v>
      </c>
      <c r="V987" s="15">
        <v>20</v>
      </c>
      <c r="W987" s="35" t="str">
        <f t="shared" si="93"/>
        <v>20-Dec-1976</v>
      </c>
      <c r="X987" s="28"/>
      <c r="Y987" s="44">
        <f t="shared" si="96"/>
        <v>46</v>
      </c>
      <c r="AA987" s="45">
        <v>8026.67</v>
      </c>
      <c r="AB987" s="15" t="s">
        <v>23</v>
      </c>
      <c r="AC987" s="75" t="s">
        <v>11</v>
      </c>
    </row>
    <row r="988" spans="1:29" ht="15.6" x14ac:dyDescent="0.3">
      <c r="A988" s="1" t="s">
        <v>3371</v>
      </c>
      <c r="C988" s="46" t="s">
        <v>4721</v>
      </c>
      <c r="D988" s="46" t="s">
        <v>5198</v>
      </c>
      <c r="E988" s="46" t="s">
        <v>4998</v>
      </c>
      <c r="G988" s="14">
        <v>1</v>
      </c>
      <c r="I988" s="14" t="s">
        <v>2380</v>
      </c>
      <c r="J988" s="15" t="s">
        <v>2382</v>
      </c>
      <c r="K988" s="66" t="str">
        <f t="shared" si="94"/>
        <v>No</v>
      </c>
      <c r="L988" s="66" t="str">
        <f t="shared" si="95"/>
        <v>Yes</v>
      </c>
      <c r="N988" s="14">
        <v>24.93</v>
      </c>
      <c r="O988" s="20" t="str">
        <f t="shared" si="91"/>
        <v/>
      </c>
      <c r="Q988" s="15">
        <v>9.18</v>
      </c>
      <c r="R988" s="20" t="str">
        <f t="shared" si="92"/>
        <v>DIABETES</v>
      </c>
      <c r="T988" s="14">
        <v>1977</v>
      </c>
      <c r="U988" s="15" t="s">
        <v>15</v>
      </c>
      <c r="V988" s="15">
        <v>6</v>
      </c>
      <c r="W988" s="35" t="str">
        <f t="shared" si="93"/>
        <v>6-Nov-1977</v>
      </c>
      <c r="X988" s="28"/>
      <c r="Y988" s="44">
        <f t="shared" si="96"/>
        <v>45</v>
      </c>
      <c r="AA988" s="45">
        <v>8027.97</v>
      </c>
      <c r="AB988" s="15" t="s">
        <v>42</v>
      </c>
      <c r="AC988" s="75" t="s">
        <v>12</v>
      </c>
    </row>
    <row r="989" spans="1:29" ht="15.6" x14ac:dyDescent="0.3">
      <c r="A989" s="1" t="s">
        <v>3372</v>
      </c>
      <c r="C989" s="46" t="s">
        <v>5596</v>
      </c>
      <c r="D989" s="46" t="s">
        <v>6243</v>
      </c>
      <c r="E989" s="46" t="s">
        <v>6400</v>
      </c>
      <c r="G989" s="14">
        <v>1</v>
      </c>
      <c r="I989" s="14" t="s">
        <v>2380</v>
      </c>
      <c r="J989" s="15" t="s">
        <v>2382</v>
      </c>
      <c r="K989" s="66" t="str">
        <f t="shared" si="94"/>
        <v>No</v>
      </c>
      <c r="L989" s="66" t="str">
        <f t="shared" si="95"/>
        <v>Yes</v>
      </c>
      <c r="N989" s="14">
        <v>48.12</v>
      </c>
      <c r="O989" s="20" t="str">
        <f t="shared" si="91"/>
        <v>OBESITY</v>
      </c>
      <c r="Q989" s="15">
        <v>4.51</v>
      </c>
      <c r="R989" s="20" t="str">
        <f t="shared" si="92"/>
        <v>NORMAL</v>
      </c>
      <c r="T989" s="14">
        <v>2003</v>
      </c>
      <c r="U989" s="15" t="s">
        <v>30</v>
      </c>
      <c r="V989" s="15">
        <v>12</v>
      </c>
      <c r="W989" s="35" t="str">
        <f t="shared" si="93"/>
        <v>12-Dec-2003</v>
      </c>
      <c r="X989" s="28"/>
      <c r="Y989" s="44">
        <f t="shared" si="96"/>
        <v>19</v>
      </c>
      <c r="AA989" s="45">
        <v>8035.64</v>
      </c>
      <c r="AB989" s="15" t="s">
        <v>23</v>
      </c>
      <c r="AC989" s="75" t="s">
        <v>11</v>
      </c>
    </row>
    <row r="990" spans="1:29" ht="15.6" x14ac:dyDescent="0.3">
      <c r="A990" s="1" t="s">
        <v>3373</v>
      </c>
      <c r="C990" s="46" t="s">
        <v>4721</v>
      </c>
      <c r="D990" s="46" t="s">
        <v>6402</v>
      </c>
      <c r="E990" s="46" t="s">
        <v>6401</v>
      </c>
      <c r="G990" s="14">
        <v>1</v>
      </c>
      <c r="I990" s="14" t="s">
        <v>2380</v>
      </c>
      <c r="J990" s="15" t="s">
        <v>2382</v>
      </c>
      <c r="K990" s="66" t="str">
        <f t="shared" si="94"/>
        <v>No</v>
      </c>
      <c r="L990" s="66" t="str">
        <f t="shared" si="95"/>
        <v>Yes</v>
      </c>
      <c r="N990" s="14">
        <v>24.91</v>
      </c>
      <c r="O990" s="20" t="str">
        <f t="shared" si="91"/>
        <v/>
      </c>
      <c r="Q990" s="15">
        <v>7.33</v>
      </c>
      <c r="R990" s="20" t="str">
        <f t="shared" si="92"/>
        <v>DIABETES</v>
      </c>
      <c r="T990" s="14">
        <v>1985</v>
      </c>
      <c r="U990" s="15" t="s">
        <v>15</v>
      </c>
      <c r="V990" s="15">
        <v>28</v>
      </c>
      <c r="W990" s="35" t="str">
        <f t="shared" si="93"/>
        <v>28-Nov-1985</v>
      </c>
      <c r="X990" s="28"/>
      <c r="Y990" s="44">
        <f t="shared" si="96"/>
        <v>37</v>
      </c>
      <c r="AA990" s="45">
        <v>8059.06</v>
      </c>
      <c r="AB990" s="15" t="s">
        <v>23</v>
      </c>
      <c r="AC990" s="75" t="s">
        <v>11</v>
      </c>
    </row>
    <row r="991" spans="1:29" ht="15.6" x14ac:dyDescent="0.3">
      <c r="A991" s="1" t="s">
        <v>3374</v>
      </c>
      <c r="C991" s="46" t="s">
        <v>4721</v>
      </c>
      <c r="D991" s="46" t="s">
        <v>4876</v>
      </c>
      <c r="E991" s="46" t="s">
        <v>6403</v>
      </c>
      <c r="G991" s="50">
        <v>0</v>
      </c>
      <c r="I991" s="14" t="s">
        <v>2380</v>
      </c>
      <c r="J991" s="15" t="s">
        <v>2380</v>
      </c>
      <c r="K991" s="66" t="str">
        <f t="shared" si="94"/>
        <v>No</v>
      </c>
      <c r="L991" s="66" t="str">
        <f t="shared" si="95"/>
        <v>No</v>
      </c>
      <c r="N991" s="14">
        <v>27.645</v>
      </c>
      <c r="O991" s="20" t="str">
        <f t="shared" si="91"/>
        <v>OVERWEIGHT</v>
      </c>
      <c r="Q991" s="15">
        <v>10.56</v>
      </c>
      <c r="R991" s="20" t="str">
        <f t="shared" si="92"/>
        <v>DIABETES</v>
      </c>
      <c r="T991" s="14">
        <v>1982</v>
      </c>
      <c r="U991" s="15" t="s">
        <v>30</v>
      </c>
      <c r="V991" s="15">
        <v>27</v>
      </c>
      <c r="W991" s="35" t="str">
        <f t="shared" si="93"/>
        <v>27-Dec-1982</v>
      </c>
      <c r="X991" s="28"/>
      <c r="Y991" s="44">
        <f t="shared" si="96"/>
        <v>40</v>
      </c>
      <c r="AA991" s="45">
        <v>8059.68</v>
      </c>
      <c r="AB991" s="15" t="s">
        <v>23</v>
      </c>
      <c r="AC991" s="75" t="s">
        <v>11</v>
      </c>
    </row>
    <row r="992" spans="1:29" ht="15.6" x14ac:dyDescent="0.3">
      <c r="A992" s="1" t="s">
        <v>3375</v>
      </c>
      <c r="C992" s="46" t="s">
        <v>4721</v>
      </c>
      <c r="D992" s="46" t="s">
        <v>6405</v>
      </c>
      <c r="E992" s="46" t="s">
        <v>6404</v>
      </c>
      <c r="G992" s="14">
        <v>2</v>
      </c>
      <c r="I992" s="14" t="s">
        <v>2380</v>
      </c>
      <c r="J992" s="15" t="s">
        <v>2380</v>
      </c>
      <c r="K992" s="66" t="str">
        <f t="shared" si="94"/>
        <v>No</v>
      </c>
      <c r="L992" s="66" t="str">
        <f t="shared" si="95"/>
        <v>No</v>
      </c>
      <c r="N992" s="14">
        <v>33.700000000000003</v>
      </c>
      <c r="O992" s="20" t="str">
        <f t="shared" si="91"/>
        <v>OBESITY</v>
      </c>
      <c r="Q992" s="15">
        <v>4.01</v>
      </c>
      <c r="R992" s="20" t="str">
        <f t="shared" si="92"/>
        <v>NORMAL</v>
      </c>
      <c r="T992" s="14">
        <v>1970</v>
      </c>
      <c r="U992" s="15" t="s">
        <v>30</v>
      </c>
      <c r="V992" s="15">
        <v>12</v>
      </c>
      <c r="W992" s="35" t="str">
        <f t="shared" si="93"/>
        <v>12-Dec-1970</v>
      </c>
      <c r="X992" s="28"/>
      <c r="Y992" s="44">
        <f t="shared" si="96"/>
        <v>52</v>
      </c>
      <c r="AA992" s="45">
        <v>8062.31</v>
      </c>
      <c r="AB992" s="15" t="s">
        <v>13</v>
      </c>
      <c r="AC992" s="75" t="s">
        <v>11</v>
      </c>
    </row>
    <row r="993" spans="1:29" ht="15.6" x14ac:dyDescent="0.3">
      <c r="A993" s="1" t="s">
        <v>3376</v>
      </c>
      <c r="C993" s="46" t="s">
        <v>4724</v>
      </c>
      <c r="D993" s="46" t="s">
        <v>6406</v>
      </c>
      <c r="E993" s="46" t="s">
        <v>4895</v>
      </c>
      <c r="G993" s="14">
        <v>1</v>
      </c>
      <c r="I993" s="14" t="s">
        <v>2380</v>
      </c>
      <c r="J993" s="15" t="s">
        <v>2382</v>
      </c>
      <c r="K993" s="66" t="str">
        <f t="shared" si="94"/>
        <v>No</v>
      </c>
      <c r="L993" s="66" t="str">
        <f t="shared" si="95"/>
        <v>Yes</v>
      </c>
      <c r="N993" s="14">
        <v>38.93</v>
      </c>
      <c r="O993" s="20" t="str">
        <f t="shared" si="91"/>
        <v>OBESITY</v>
      </c>
      <c r="Q993" s="15">
        <v>5.64</v>
      </c>
      <c r="R993" s="20" t="str">
        <f t="shared" si="92"/>
        <v>NORMAL</v>
      </c>
      <c r="T993" s="14">
        <v>1975</v>
      </c>
      <c r="U993" s="15" t="s">
        <v>18</v>
      </c>
      <c r="V993" s="15">
        <v>28</v>
      </c>
      <c r="W993" s="35" t="str">
        <f t="shared" si="93"/>
        <v>28-Jun-1975</v>
      </c>
      <c r="X993" s="28"/>
      <c r="Y993" s="44">
        <f t="shared" si="96"/>
        <v>47</v>
      </c>
      <c r="AA993" s="45">
        <v>8062.76</v>
      </c>
      <c r="AB993" s="15" t="s">
        <v>42</v>
      </c>
      <c r="AC993" s="75" t="s">
        <v>12</v>
      </c>
    </row>
    <row r="994" spans="1:29" ht="15.6" x14ac:dyDescent="0.3">
      <c r="A994" s="1" t="s">
        <v>3377</v>
      </c>
      <c r="C994" s="46" t="s">
        <v>4724</v>
      </c>
      <c r="D994" s="46" t="s">
        <v>6408</v>
      </c>
      <c r="E994" s="46" t="s">
        <v>6407</v>
      </c>
      <c r="G994" s="14">
        <v>2</v>
      </c>
      <c r="I994" s="14" t="s">
        <v>2380</v>
      </c>
      <c r="J994" s="15" t="s">
        <v>2382</v>
      </c>
      <c r="K994" s="66" t="str">
        <f t="shared" si="94"/>
        <v>No</v>
      </c>
      <c r="L994" s="66" t="str">
        <f t="shared" si="95"/>
        <v>Yes</v>
      </c>
      <c r="N994" s="14">
        <v>32.774999999999999</v>
      </c>
      <c r="O994" s="20" t="str">
        <f t="shared" si="91"/>
        <v>OBESITY</v>
      </c>
      <c r="Q994" s="15">
        <v>8.02</v>
      </c>
      <c r="R994" s="20" t="str">
        <f t="shared" si="92"/>
        <v>DIABETES</v>
      </c>
      <c r="T994" s="14">
        <v>1965</v>
      </c>
      <c r="U994" s="15" t="s">
        <v>35</v>
      </c>
      <c r="V994" s="15">
        <v>11</v>
      </c>
      <c r="W994" s="35" t="str">
        <f t="shared" si="93"/>
        <v>11-Aug-1965</v>
      </c>
      <c r="X994" s="28"/>
      <c r="Y994" s="44">
        <f t="shared" si="96"/>
        <v>57</v>
      </c>
      <c r="AA994" s="45">
        <v>8067.83</v>
      </c>
      <c r="AB994" s="15" t="s">
        <v>13</v>
      </c>
      <c r="AC994" s="75" t="s">
        <v>12</v>
      </c>
    </row>
    <row r="995" spans="1:29" ht="15.6" x14ac:dyDescent="0.3">
      <c r="A995" s="1" t="s">
        <v>3378</v>
      </c>
      <c r="C995" s="46" t="s">
        <v>4721</v>
      </c>
      <c r="D995" s="46" t="s">
        <v>6410</v>
      </c>
      <c r="E995" s="46" t="s">
        <v>6409</v>
      </c>
      <c r="G995" s="50">
        <v>0</v>
      </c>
      <c r="I995" s="14" t="s">
        <v>2380</v>
      </c>
      <c r="J995" s="15" t="s">
        <v>2382</v>
      </c>
      <c r="K995" s="66" t="str">
        <f t="shared" si="94"/>
        <v>No</v>
      </c>
      <c r="L995" s="66" t="str">
        <f t="shared" si="95"/>
        <v>Yes</v>
      </c>
      <c r="N995" s="14">
        <v>29.83</v>
      </c>
      <c r="O995" s="20" t="str">
        <f t="shared" si="91"/>
        <v>OVERWEIGHT</v>
      </c>
      <c r="Q995" s="15">
        <v>7.2</v>
      </c>
      <c r="R995" s="20" t="str">
        <f t="shared" si="92"/>
        <v>DIABETES</v>
      </c>
      <c r="T995" s="14">
        <v>1975</v>
      </c>
      <c r="U995" s="15" t="s">
        <v>30</v>
      </c>
      <c r="V995" s="15">
        <v>15</v>
      </c>
      <c r="W995" s="35" t="str">
        <f t="shared" si="93"/>
        <v>15-Dec-1975</v>
      </c>
      <c r="X995" s="28"/>
      <c r="Y995" s="44">
        <f t="shared" si="96"/>
        <v>47</v>
      </c>
      <c r="AA995" s="45">
        <v>8068.19</v>
      </c>
      <c r="AB995" s="15" t="s">
        <v>42</v>
      </c>
      <c r="AC995" s="75" t="s">
        <v>12</v>
      </c>
    </row>
    <row r="996" spans="1:29" ht="15.6" x14ac:dyDescent="0.3">
      <c r="A996" s="1" t="s">
        <v>3379</v>
      </c>
      <c r="C996" s="46" t="s">
        <v>4724</v>
      </c>
      <c r="D996" s="46" t="s">
        <v>6411</v>
      </c>
      <c r="E996" s="46" t="s">
        <v>4803</v>
      </c>
      <c r="G996" s="14">
        <v>1</v>
      </c>
      <c r="I996" s="14" t="s">
        <v>2380</v>
      </c>
      <c r="J996" s="15" t="s">
        <v>2380</v>
      </c>
      <c r="K996" s="66" t="str">
        <f t="shared" si="94"/>
        <v>No</v>
      </c>
      <c r="L996" s="66" t="str">
        <f t="shared" si="95"/>
        <v>No</v>
      </c>
      <c r="N996" s="14">
        <v>28.31</v>
      </c>
      <c r="O996" s="20" t="str">
        <f t="shared" si="91"/>
        <v>OVERWEIGHT</v>
      </c>
      <c r="Q996" s="15">
        <v>4.55</v>
      </c>
      <c r="R996" s="20" t="str">
        <f t="shared" si="92"/>
        <v>NORMAL</v>
      </c>
      <c r="T996" s="14">
        <v>1965</v>
      </c>
      <c r="U996" s="15" t="s">
        <v>37</v>
      </c>
      <c r="V996" s="15">
        <v>21</v>
      </c>
      <c r="W996" s="35" t="str">
        <f t="shared" si="93"/>
        <v>21-Oct-1965</v>
      </c>
      <c r="X996" s="28"/>
      <c r="Y996" s="44">
        <f t="shared" si="96"/>
        <v>57</v>
      </c>
      <c r="AA996" s="45">
        <v>8071.57</v>
      </c>
      <c r="AB996" s="15" t="s">
        <v>42</v>
      </c>
      <c r="AC996" s="75" t="s">
        <v>12</v>
      </c>
    </row>
    <row r="997" spans="1:29" ht="15.6" x14ac:dyDescent="0.3">
      <c r="A997" s="1" t="s">
        <v>3380</v>
      </c>
      <c r="C997" s="46" t="s">
        <v>5596</v>
      </c>
      <c r="D997" s="46" t="s">
        <v>6413</v>
      </c>
      <c r="E997" s="46" t="s">
        <v>6412</v>
      </c>
      <c r="G997" s="50">
        <v>0</v>
      </c>
      <c r="I997" s="14" t="s">
        <v>2380</v>
      </c>
      <c r="J997" s="15" t="s">
        <v>2380</v>
      </c>
      <c r="K997" s="66" t="str">
        <f t="shared" si="94"/>
        <v>No</v>
      </c>
      <c r="L997" s="66" t="str">
        <f t="shared" si="95"/>
        <v>No</v>
      </c>
      <c r="N997" s="14">
        <v>29.79</v>
      </c>
      <c r="O997" s="20" t="str">
        <f t="shared" si="91"/>
        <v>OVERWEIGHT</v>
      </c>
      <c r="Q997" s="15">
        <v>9.0299999999999994</v>
      </c>
      <c r="R997" s="20" t="str">
        <f t="shared" si="92"/>
        <v>DIABETES</v>
      </c>
      <c r="T997" s="14">
        <v>1993</v>
      </c>
      <c r="U997" s="15" t="s">
        <v>15</v>
      </c>
      <c r="V997" s="15">
        <v>7</v>
      </c>
      <c r="W997" s="35" t="str">
        <f t="shared" si="93"/>
        <v>7-Nov-1993</v>
      </c>
      <c r="X997" s="28"/>
      <c r="Y997" s="44">
        <f t="shared" si="96"/>
        <v>29</v>
      </c>
      <c r="AA997" s="45">
        <v>8077.41</v>
      </c>
      <c r="AB997" s="15" t="s">
        <v>535</v>
      </c>
      <c r="AC997" s="75" t="s">
        <v>11</v>
      </c>
    </row>
    <row r="998" spans="1:29" ht="15.6" x14ac:dyDescent="0.3">
      <c r="A998" s="1" t="s">
        <v>3381</v>
      </c>
      <c r="C998" s="46" t="s">
        <v>4724</v>
      </c>
      <c r="D998" s="46" t="s">
        <v>6414</v>
      </c>
      <c r="E998" s="46" t="s">
        <v>4770</v>
      </c>
      <c r="G998" s="14">
        <v>1</v>
      </c>
      <c r="I998" s="14" t="s">
        <v>2380</v>
      </c>
      <c r="J998" s="15" t="s">
        <v>2382</v>
      </c>
      <c r="K998" s="66" t="str">
        <f t="shared" si="94"/>
        <v>No</v>
      </c>
      <c r="L998" s="66" t="str">
        <f t="shared" si="95"/>
        <v>Yes</v>
      </c>
      <c r="N998" s="14">
        <v>36.6</v>
      </c>
      <c r="O998" s="20" t="str">
        <f t="shared" si="91"/>
        <v>OBESITY</v>
      </c>
      <c r="Q998" s="15">
        <v>5.2</v>
      </c>
      <c r="R998" s="20" t="str">
        <f t="shared" si="92"/>
        <v>NORMAL</v>
      </c>
      <c r="T998" s="14">
        <v>2001</v>
      </c>
      <c r="U998" s="15" t="s">
        <v>35</v>
      </c>
      <c r="V998" s="15">
        <v>28</v>
      </c>
      <c r="W998" s="35" t="str">
        <f t="shared" si="93"/>
        <v>28-Aug-2001</v>
      </c>
      <c r="X998" s="28"/>
      <c r="Y998" s="44">
        <f t="shared" si="96"/>
        <v>21</v>
      </c>
      <c r="AA998" s="45">
        <v>8081.26</v>
      </c>
      <c r="AB998" s="15" t="s">
        <v>23</v>
      </c>
      <c r="AC998" s="75" t="s">
        <v>11</v>
      </c>
    </row>
    <row r="999" spans="1:29" ht="15.6" x14ac:dyDescent="0.3">
      <c r="A999" s="1" t="s">
        <v>3382</v>
      </c>
      <c r="C999" s="46" t="s">
        <v>5596</v>
      </c>
      <c r="D999" s="46" t="s">
        <v>5541</v>
      </c>
      <c r="E999" s="46" t="s">
        <v>6415</v>
      </c>
      <c r="G999" s="50">
        <v>0</v>
      </c>
      <c r="I999" s="14" t="s">
        <v>2380</v>
      </c>
      <c r="J999" s="15" t="s">
        <v>2382</v>
      </c>
      <c r="K999" s="66" t="str">
        <f t="shared" si="94"/>
        <v>No</v>
      </c>
      <c r="L999" s="66" t="str">
        <f t="shared" si="95"/>
        <v>Yes</v>
      </c>
      <c r="N999" s="14">
        <v>35.93</v>
      </c>
      <c r="O999" s="20" t="str">
        <f t="shared" si="91"/>
        <v>OBESITY</v>
      </c>
      <c r="Q999" s="15">
        <v>8.3000000000000007</v>
      </c>
      <c r="R999" s="20" t="str">
        <f t="shared" si="92"/>
        <v>DIABETES</v>
      </c>
      <c r="T999" s="14">
        <v>1994</v>
      </c>
      <c r="U999" s="15" t="s">
        <v>37</v>
      </c>
      <c r="V999" s="15">
        <v>12</v>
      </c>
      <c r="W999" s="35" t="str">
        <f t="shared" si="93"/>
        <v>12-Oct-1994</v>
      </c>
      <c r="X999" s="28"/>
      <c r="Y999" s="44">
        <f t="shared" si="96"/>
        <v>28</v>
      </c>
      <c r="AA999" s="45">
        <v>8081.74</v>
      </c>
      <c r="AB999" s="15" t="s">
        <v>535</v>
      </c>
      <c r="AC999" s="75" t="s">
        <v>11</v>
      </c>
    </row>
    <row r="1000" spans="1:29" ht="15.6" x14ac:dyDescent="0.3">
      <c r="A1000" s="1" t="s">
        <v>3383</v>
      </c>
      <c r="C1000" s="46" t="s">
        <v>4724</v>
      </c>
      <c r="D1000" s="46" t="s">
        <v>6416</v>
      </c>
      <c r="E1000" s="46" t="s">
        <v>5702</v>
      </c>
      <c r="G1000" s="14">
        <v>1</v>
      </c>
      <c r="I1000" s="14" t="s">
        <v>2380</v>
      </c>
      <c r="J1000" s="15" t="s">
        <v>2382</v>
      </c>
      <c r="K1000" s="66" t="str">
        <f t="shared" si="94"/>
        <v>No</v>
      </c>
      <c r="L1000" s="66" t="str">
        <f t="shared" si="95"/>
        <v>Yes</v>
      </c>
      <c r="N1000" s="14">
        <v>28.6</v>
      </c>
      <c r="O1000" s="20" t="str">
        <f t="shared" si="91"/>
        <v>OVERWEIGHT</v>
      </c>
      <c r="Q1000" s="15">
        <v>5.56</v>
      </c>
      <c r="R1000" s="20" t="str">
        <f t="shared" si="92"/>
        <v>NORMAL</v>
      </c>
      <c r="T1000" s="14">
        <v>1975</v>
      </c>
      <c r="U1000" s="15" t="s">
        <v>30</v>
      </c>
      <c r="V1000" s="15">
        <v>21</v>
      </c>
      <c r="W1000" s="35" t="str">
        <f t="shared" si="93"/>
        <v>21-Dec-1975</v>
      </c>
      <c r="X1000" s="28"/>
      <c r="Y1000" s="44">
        <f t="shared" si="96"/>
        <v>47</v>
      </c>
      <c r="AA1000" s="45">
        <v>8083.92</v>
      </c>
      <c r="AB1000" s="15" t="s">
        <v>13</v>
      </c>
      <c r="AC1000" s="75" t="s">
        <v>12</v>
      </c>
    </row>
    <row r="1001" spans="1:29" ht="15.6" x14ac:dyDescent="0.3">
      <c r="A1001" s="1" t="s">
        <v>3384</v>
      </c>
      <c r="C1001" s="46" t="s">
        <v>5596</v>
      </c>
      <c r="D1001" s="46" t="s">
        <v>6418</v>
      </c>
      <c r="E1001" s="46" t="s">
        <v>6417</v>
      </c>
      <c r="G1001" s="50">
        <v>0</v>
      </c>
      <c r="I1001" s="14" t="s">
        <v>2380</v>
      </c>
      <c r="J1001" s="15" t="s">
        <v>2380</v>
      </c>
      <c r="K1001" s="66" t="str">
        <f t="shared" si="94"/>
        <v>No</v>
      </c>
      <c r="L1001" s="66" t="str">
        <f t="shared" si="95"/>
        <v>No</v>
      </c>
      <c r="N1001" s="14">
        <v>39.17</v>
      </c>
      <c r="O1001" s="20" t="str">
        <f t="shared" si="91"/>
        <v>OBESITY</v>
      </c>
      <c r="Q1001" s="15">
        <v>4.1500000000000004</v>
      </c>
      <c r="R1001" s="20" t="str">
        <f t="shared" si="92"/>
        <v>NORMAL</v>
      </c>
      <c r="T1001" s="14">
        <v>1967</v>
      </c>
      <c r="U1001" s="15" t="s">
        <v>18</v>
      </c>
      <c r="V1001" s="15">
        <v>10</v>
      </c>
      <c r="W1001" s="35" t="str">
        <f t="shared" si="93"/>
        <v>10-Jun-1967</v>
      </c>
      <c r="X1001" s="28"/>
      <c r="Y1001" s="44">
        <f t="shared" si="96"/>
        <v>55</v>
      </c>
      <c r="AA1001" s="45">
        <v>8091.3</v>
      </c>
      <c r="AB1001" s="15" t="s">
        <v>23</v>
      </c>
      <c r="AC1001" s="75" t="s">
        <v>12</v>
      </c>
    </row>
    <row r="1002" spans="1:29" ht="15.6" x14ac:dyDescent="0.3">
      <c r="A1002" s="1" t="s">
        <v>3385</v>
      </c>
      <c r="C1002" s="46" t="s">
        <v>4724</v>
      </c>
      <c r="D1002" s="46" t="s">
        <v>4880</v>
      </c>
      <c r="E1002" s="46" t="s">
        <v>6419</v>
      </c>
      <c r="G1002" s="14">
        <v>1</v>
      </c>
      <c r="I1002" s="14" t="s">
        <v>2380</v>
      </c>
      <c r="J1002" s="15" t="s">
        <v>2382</v>
      </c>
      <c r="K1002" s="66" t="str">
        <f t="shared" si="94"/>
        <v>No</v>
      </c>
      <c r="L1002" s="66" t="str">
        <f t="shared" si="95"/>
        <v>Yes</v>
      </c>
      <c r="N1002" s="14">
        <v>26.41</v>
      </c>
      <c r="O1002" s="20" t="str">
        <f t="shared" si="91"/>
        <v>OVERWEIGHT</v>
      </c>
      <c r="Q1002" s="15">
        <v>5.99</v>
      </c>
      <c r="R1002" s="20" t="str">
        <f t="shared" si="92"/>
        <v>PREDIABETES</v>
      </c>
      <c r="T1002" s="14">
        <v>1973</v>
      </c>
      <c r="U1002" s="15" t="s">
        <v>37</v>
      </c>
      <c r="V1002" s="15">
        <v>11</v>
      </c>
      <c r="W1002" s="35" t="str">
        <f t="shared" si="93"/>
        <v>11-Oct-1973</v>
      </c>
      <c r="X1002" s="28"/>
      <c r="Y1002" s="44">
        <f t="shared" si="96"/>
        <v>49</v>
      </c>
      <c r="AA1002" s="45">
        <v>8112.59</v>
      </c>
      <c r="AB1002" s="15" t="s">
        <v>13</v>
      </c>
      <c r="AC1002" s="75" t="s">
        <v>11</v>
      </c>
    </row>
    <row r="1003" spans="1:29" ht="15.6" x14ac:dyDescent="0.3">
      <c r="A1003" s="1" t="s">
        <v>3386</v>
      </c>
      <c r="C1003" s="46" t="s">
        <v>5596</v>
      </c>
      <c r="D1003" s="46" t="s">
        <v>6421</v>
      </c>
      <c r="E1003" s="46" t="s">
        <v>6420</v>
      </c>
      <c r="G1003" s="50">
        <v>0</v>
      </c>
      <c r="I1003" s="14" t="s">
        <v>2380</v>
      </c>
      <c r="J1003" s="15" t="s">
        <v>2382</v>
      </c>
      <c r="K1003" s="66" t="str">
        <f t="shared" si="94"/>
        <v>No</v>
      </c>
      <c r="L1003" s="66" t="str">
        <f t="shared" si="95"/>
        <v>Yes</v>
      </c>
      <c r="N1003" s="14">
        <v>30.63</v>
      </c>
      <c r="O1003" s="20" t="str">
        <f t="shared" si="91"/>
        <v>OBESITY</v>
      </c>
      <c r="Q1003" s="15">
        <v>5.8</v>
      </c>
      <c r="R1003" s="20" t="str">
        <f t="shared" si="92"/>
        <v>PREDIABETES</v>
      </c>
      <c r="T1003" s="14">
        <v>1978</v>
      </c>
      <c r="U1003" s="15" t="s">
        <v>20</v>
      </c>
      <c r="V1003" s="15">
        <v>1</v>
      </c>
      <c r="W1003" s="35" t="str">
        <f t="shared" si="93"/>
        <v>1-Sep-1978</v>
      </c>
      <c r="X1003" s="28"/>
      <c r="Y1003" s="44">
        <f t="shared" si="96"/>
        <v>44</v>
      </c>
      <c r="AA1003" s="45">
        <v>8116.27</v>
      </c>
      <c r="AB1003" s="15" t="s">
        <v>23</v>
      </c>
      <c r="AC1003" s="75" t="s">
        <v>12</v>
      </c>
    </row>
    <row r="1004" spans="1:29" ht="15.6" x14ac:dyDescent="0.3">
      <c r="A1004" s="1" t="s">
        <v>3387</v>
      </c>
      <c r="C1004" s="46" t="s">
        <v>4721</v>
      </c>
      <c r="D1004" s="46" t="s">
        <v>6423</v>
      </c>
      <c r="E1004" s="46" t="s">
        <v>6422</v>
      </c>
      <c r="G1004" s="14">
        <v>2</v>
      </c>
      <c r="I1004" s="14" t="s">
        <v>2380</v>
      </c>
      <c r="J1004" s="15" t="s">
        <v>2382</v>
      </c>
      <c r="K1004" s="66" t="str">
        <f t="shared" si="94"/>
        <v>No</v>
      </c>
      <c r="L1004" s="66" t="str">
        <f t="shared" si="95"/>
        <v>Yes</v>
      </c>
      <c r="N1004" s="14">
        <v>31.73</v>
      </c>
      <c r="O1004" s="20" t="str">
        <f t="shared" si="91"/>
        <v>OBESITY</v>
      </c>
      <c r="Q1004" s="15">
        <v>7.32</v>
      </c>
      <c r="R1004" s="20" t="str">
        <f t="shared" si="92"/>
        <v>DIABETES</v>
      </c>
      <c r="T1004" s="14">
        <v>1973</v>
      </c>
      <c r="U1004" s="15" t="s">
        <v>30</v>
      </c>
      <c r="V1004" s="15">
        <v>16</v>
      </c>
      <c r="W1004" s="35" t="str">
        <f t="shared" si="93"/>
        <v>16-Dec-1973</v>
      </c>
      <c r="X1004" s="28"/>
      <c r="Y1004" s="44">
        <f t="shared" si="96"/>
        <v>49</v>
      </c>
      <c r="AA1004" s="45">
        <v>8116.68</v>
      </c>
      <c r="AB1004" s="15" t="s">
        <v>42</v>
      </c>
      <c r="AC1004" s="75" t="s">
        <v>12</v>
      </c>
    </row>
    <row r="1005" spans="1:29" ht="15.6" x14ac:dyDescent="0.3">
      <c r="A1005" s="1" t="s">
        <v>3388</v>
      </c>
      <c r="C1005" s="46" t="s">
        <v>4724</v>
      </c>
      <c r="D1005" s="46" t="s">
        <v>4794</v>
      </c>
      <c r="E1005" s="46" t="s">
        <v>6424</v>
      </c>
      <c r="G1005" s="14">
        <v>2</v>
      </c>
      <c r="I1005" s="14" t="s">
        <v>2380</v>
      </c>
      <c r="J1005" s="15" t="s">
        <v>2380</v>
      </c>
      <c r="K1005" s="66" t="str">
        <f t="shared" si="94"/>
        <v>No</v>
      </c>
      <c r="L1005" s="66" t="str">
        <f t="shared" si="95"/>
        <v>No</v>
      </c>
      <c r="N1005" s="14">
        <v>30.7</v>
      </c>
      <c r="O1005" s="20" t="str">
        <f t="shared" si="91"/>
        <v>OBESITY</v>
      </c>
      <c r="Q1005" s="15">
        <v>5.16</v>
      </c>
      <c r="R1005" s="20" t="str">
        <f t="shared" si="92"/>
        <v>NORMAL</v>
      </c>
      <c r="T1005" s="14">
        <v>1973</v>
      </c>
      <c r="U1005" s="15" t="s">
        <v>35</v>
      </c>
      <c r="V1005" s="15">
        <v>30</v>
      </c>
      <c r="W1005" s="35" t="str">
        <f t="shared" si="93"/>
        <v>30-Aug-1973</v>
      </c>
      <c r="X1005" s="28"/>
      <c r="Y1005" s="44">
        <f t="shared" si="96"/>
        <v>49</v>
      </c>
      <c r="AA1005" s="45">
        <v>8124.41</v>
      </c>
      <c r="AB1005" s="15" t="s">
        <v>13</v>
      </c>
      <c r="AC1005" s="75" t="s">
        <v>12</v>
      </c>
    </row>
    <row r="1006" spans="1:29" ht="15.6" x14ac:dyDescent="0.3">
      <c r="A1006" s="1" t="s">
        <v>3389</v>
      </c>
      <c r="C1006" s="46" t="s">
        <v>4724</v>
      </c>
      <c r="D1006" s="46" t="s">
        <v>4906</v>
      </c>
      <c r="E1006" s="46" t="s">
        <v>6425</v>
      </c>
      <c r="G1006" s="14">
        <v>2</v>
      </c>
      <c r="I1006" s="14" t="s">
        <v>2380</v>
      </c>
      <c r="J1006" s="15" t="s">
        <v>2382</v>
      </c>
      <c r="K1006" s="66" t="str">
        <f t="shared" si="94"/>
        <v>No</v>
      </c>
      <c r="L1006" s="66" t="str">
        <f t="shared" si="95"/>
        <v>Yes</v>
      </c>
      <c r="N1006" s="14">
        <v>25.934999999999999</v>
      </c>
      <c r="O1006" s="20" t="str">
        <f t="shared" si="91"/>
        <v>OVERWEIGHT</v>
      </c>
      <c r="Q1006" s="15">
        <v>5.96</v>
      </c>
      <c r="R1006" s="20" t="str">
        <f t="shared" si="92"/>
        <v>PREDIABETES</v>
      </c>
      <c r="T1006" s="14">
        <v>1973</v>
      </c>
      <c r="U1006" s="15" t="s">
        <v>20</v>
      </c>
      <c r="V1006" s="15">
        <v>3</v>
      </c>
      <c r="W1006" s="35" t="str">
        <f t="shared" si="93"/>
        <v>3-Sep-1973</v>
      </c>
      <c r="X1006" s="28"/>
      <c r="Y1006" s="44">
        <f t="shared" si="96"/>
        <v>49</v>
      </c>
      <c r="AA1006" s="45">
        <v>8125.78</v>
      </c>
      <c r="AB1006" s="15" t="s">
        <v>13</v>
      </c>
      <c r="AC1006" s="75" t="s">
        <v>11</v>
      </c>
    </row>
    <row r="1007" spans="1:29" ht="15.6" x14ac:dyDescent="0.3">
      <c r="A1007" s="1" t="s">
        <v>3390</v>
      </c>
      <c r="C1007" s="46" t="s">
        <v>4721</v>
      </c>
      <c r="D1007" s="46" t="s">
        <v>6427</v>
      </c>
      <c r="E1007" s="46" t="s">
        <v>6426</v>
      </c>
      <c r="G1007" s="14">
        <v>1</v>
      </c>
      <c r="I1007" s="14" t="s">
        <v>2380</v>
      </c>
      <c r="J1007" s="15" t="s">
        <v>2382</v>
      </c>
      <c r="K1007" s="66" t="str">
        <f t="shared" si="94"/>
        <v>No</v>
      </c>
      <c r="L1007" s="66" t="str">
        <f t="shared" si="95"/>
        <v>Yes</v>
      </c>
      <c r="N1007" s="14">
        <v>35.9</v>
      </c>
      <c r="O1007" s="20" t="str">
        <f t="shared" si="91"/>
        <v>OBESITY</v>
      </c>
      <c r="Q1007" s="15">
        <v>4.8499999999999996</v>
      </c>
      <c r="R1007" s="20" t="str">
        <f t="shared" si="92"/>
        <v>NORMAL</v>
      </c>
      <c r="T1007" s="14">
        <v>1990</v>
      </c>
      <c r="U1007" s="15" t="s">
        <v>18</v>
      </c>
      <c r="V1007" s="15">
        <v>21</v>
      </c>
      <c r="W1007" s="35" t="str">
        <f t="shared" si="93"/>
        <v>21-Jun-1990</v>
      </c>
      <c r="X1007" s="28"/>
      <c r="Y1007" s="44">
        <f t="shared" si="96"/>
        <v>32</v>
      </c>
      <c r="AA1007" s="45">
        <v>8157.92</v>
      </c>
      <c r="AB1007" s="15" t="s">
        <v>200</v>
      </c>
      <c r="AC1007" s="75" t="s">
        <v>11</v>
      </c>
    </row>
    <row r="1008" spans="1:29" ht="15.6" x14ac:dyDescent="0.3">
      <c r="A1008" s="1" t="s">
        <v>3391</v>
      </c>
      <c r="C1008" s="46" t="s">
        <v>4721</v>
      </c>
      <c r="D1008" s="46" t="s">
        <v>6428</v>
      </c>
      <c r="E1008" s="46" t="s">
        <v>5212</v>
      </c>
      <c r="G1008" s="14">
        <v>1</v>
      </c>
      <c r="I1008" s="14" t="s">
        <v>2380</v>
      </c>
      <c r="J1008" s="15" t="s">
        <v>2382</v>
      </c>
      <c r="K1008" s="66" t="str">
        <f t="shared" si="94"/>
        <v>No</v>
      </c>
      <c r="L1008" s="66" t="str">
        <f t="shared" si="95"/>
        <v>Yes</v>
      </c>
      <c r="N1008" s="14">
        <v>26.7</v>
      </c>
      <c r="O1008" s="20" t="str">
        <f t="shared" si="91"/>
        <v>OVERWEIGHT</v>
      </c>
      <c r="Q1008" s="15">
        <v>5.09</v>
      </c>
      <c r="R1008" s="20" t="str">
        <f t="shared" si="92"/>
        <v>NORMAL</v>
      </c>
      <c r="T1008" s="14">
        <v>1982</v>
      </c>
      <c r="U1008" s="15" t="s">
        <v>18</v>
      </c>
      <c r="V1008" s="15">
        <v>28</v>
      </c>
      <c r="W1008" s="35" t="str">
        <f t="shared" si="93"/>
        <v>28-Jun-1982</v>
      </c>
      <c r="X1008" s="28"/>
      <c r="Y1008" s="44">
        <f t="shared" si="96"/>
        <v>40</v>
      </c>
      <c r="AA1008" s="45">
        <v>8162.72</v>
      </c>
      <c r="AB1008" s="15" t="s">
        <v>23</v>
      </c>
      <c r="AC1008" s="75" t="s">
        <v>12</v>
      </c>
    </row>
    <row r="1009" spans="1:29" ht="15.6" x14ac:dyDescent="0.3">
      <c r="A1009" s="1" t="s">
        <v>3392</v>
      </c>
      <c r="C1009" s="46" t="s">
        <v>4724</v>
      </c>
      <c r="D1009" s="46" t="s">
        <v>6430</v>
      </c>
      <c r="E1009" s="46" t="s">
        <v>6429</v>
      </c>
      <c r="G1009" s="50">
        <v>0</v>
      </c>
      <c r="I1009" s="14" t="s">
        <v>2380</v>
      </c>
      <c r="J1009" s="15" t="s">
        <v>2380</v>
      </c>
      <c r="K1009" s="66" t="str">
        <f t="shared" si="94"/>
        <v>No</v>
      </c>
      <c r="L1009" s="66" t="str">
        <f t="shared" si="95"/>
        <v>No</v>
      </c>
      <c r="N1009" s="14">
        <v>33.71</v>
      </c>
      <c r="O1009" s="20" t="str">
        <f t="shared" si="91"/>
        <v>OBESITY</v>
      </c>
      <c r="Q1009" s="15">
        <v>4.9400000000000004</v>
      </c>
      <c r="R1009" s="20" t="str">
        <f t="shared" si="92"/>
        <v>NORMAL</v>
      </c>
      <c r="T1009" s="14">
        <v>1963</v>
      </c>
      <c r="U1009" s="15" t="s">
        <v>15</v>
      </c>
      <c r="V1009" s="15">
        <v>5</v>
      </c>
      <c r="W1009" s="35" t="str">
        <f t="shared" si="93"/>
        <v>5-Nov-1963</v>
      </c>
      <c r="X1009" s="28"/>
      <c r="Y1009" s="44">
        <f t="shared" si="96"/>
        <v>59</v>
      </c>
      <c r="AA1009" s="45">
        <v>8177.9</v>
      </c>
      <c r="AB1009" s="15" t="s">
        <v>13</v>
      </c>
      <c r="AC1009" s="75" t="s">
        <v>12</v>
      </c>
    </row>
    <row r="1010" spans="1:29" ht="15.6" x14ac:dyDescent="0.3">
      <c r="A1010" s="1" t="s">
        <v>3393</v>
      </c>
      <c r="C1010" s="46" t="s">
        <v>4721</v>
      </c>
      <c r="D1010" s="46" t="s">
        <v>5077</v>
      </c>
      <c r="E1010" s="46" t="s">
        <v>6431</v>
      </c>
      <c r="G1010" s="14">
        <v>2</v>
      </c>
      <c r="I1010" s="14" t="s">
        <v>2380</v>
      </c>
      <c r="J1010" s="15" t="s">
        <v>2382</v>
      </c>
      <c r="K1010" s="66" t="str">
        <f t="shared" si="94"/>
        <v>No</v>
      </c>
      <c r="L1010" s="66" t="str">
        <f t="shared" si="95"/>
        <v>Yes</v>
      </c>
      <c r="N1010" s="14">
        <v>41.91</v>
      </c>
      <c r="O1010" s="20" t="str">
        <f t="shared" si="91"/>
        <v>OBESITY</v>
      </c>
      <c r="Q1010" s="15">
        <v>4.92</v>
      </c>
      <c r="R1010" s="20" t="str">
        <f t="shared" si="92"/>
        <v>NORMAL</v>
      </c>
      <c r="T1010" s="14">
        <v>1983</v>
      </c>
      <c r="U1010" s="15" t="s">
        <v>18</v>
      </c>
      <c r="V1010" s="15">
        <v>8</v>
      </c>
      <c r="W1010" s="35" t="str">
        <f t="shared" si="93"/>
        <v>8-Jun-1983</v>
      </c>
      <c r="X1010" s="28"/>
      <c r="Y1010" s="44">
        <f t="shared" si="96"/>
        <v>40</v>
      </c>
      <c r="AA1010" s="45">
        <v>8179.51</v>
      </c>
      <c r="AB1010" s="15" t="s">
        <v>516</v>
      </c>
      <c r="AC1010" s="75" t="s">
        <v>11</v>
      </c>
    </row>
    <row r="1011" spans="1:29" ht="15.6" x14ac:dyDescent="0.3">
      <c r="A1011" s="1" t="s">
        <v>3394</v>
      </c>
      <c r="C1011" s="46" t="s">
        <v>4721</v>
      </c>
      <c r="D1011" s="46" t="s">
        <v>6433</v>
      </c>
      <c r="E1011" s="46" t="s">
        <v>6432</v>
      </c>
      <c r="G1011" s="14">
        <v>2</v>
      </c>
      <c r="I1011" s="14" t="s">
        <v>2380</v>
      </c>
      <c r="J1011" s="15" t="s">
        <v>2382</v>
      </c>
      <c r="K1011" s="66" t="str">
        <f t="shared" si="94"/>
        <v>No</v>
      </c>
      <c r="L1011" s="66" t="str">
        <f t="shared" si="95"/>
        <v>Yes</v>
      </c>
      <c r="N1011" s="14">
        <v>39.82</v>
      </c>
      <c r="O1011" s="20" t="str">
        <f t="shared" si="91"/>
        <v>OBESITY</v>
      </c>
      <c r="Q1011" s="15">
        <v>6.05</v>
      </c>
      <c r="R1011" s="20" t="str">
        <f t="shared" si="92"/>
        <v>PREDIABETES</v>
      </c>
      <c r="T1011" s="14">
        <v>1997</v>
      </c>
      <c r="U1011" s="15" t="s">
        <v>37</v>
      </c>
      <c r="V1011" s="15">
        <v>21</v>
      </c>
      <c r="W1011" s="35" t="str">
        <f t="shared" si="93"/>
        <v>21-Oct-1997</v>
      </c>
      <c r="X1011" s="28"/>
      <c r="Y1011" s="44">
        <f t="shared" si="96"/>
        <v>25</v>
      </c>
      <c r="AA1011" s="45">
        <v>8182.89</v>
      </c>
      <c r="AB1011" s="15" t="s">
        <v>535</v>
      </c>
      <c r="AC1011" s="75" t="s">
        <v>11</v>
      </c>
    </row>
    <row r="1012" spans="1:29" ht="15.6" x14ac:dyDescent="0.3">
      <c r="A1012" s="1" t="s">
        <v>3395</v>
      </c>
      <c r="C1012" s="46" t="s">
        <v>4721</v>
      </c>
      <c r="D1012" s="46" t="s">
        <v>5191</v>
      </c>
      <c r="E1012" s="46" t="s">
        <v>6434</v>
      </c>
      <c r="G1012" s="14">
        <v>2</v>
      </c>
      <c r="I1012" s="14" t="s">
        <v>2380</v>
      </c>
      <c r="J1012" s="15" t="s">
        <v>2380</v>
      </c>
      <c r="K1012" s="66" t="str">
        <f t="shared" si="94"/>
        <v>No</v>
      </c>
      <c r="L1012" s="66" t="str">
        <f t="shared" si="95"/>
        <v>No</v>
      </c>
      <c r="N1012" s="14">
        <v>28.12</v>
      </c>
      <c r="O1012" s="20" t="str">
        <f t="shared" si="91"/>
        <v>OVERWEIGHT</v>
      </c>
      <c r="Q1012" s="15">
        <v>4.67</v>
      </c>
      <c r="R1012" s="20" t="str">
        <f t="shared" si="92"/>
        <v>NORMAL</v>
      </c>
      <c r="T1012" s="14">
        <v>1962</v>
      </c>
      <c r="U1012" s="15" t="s">
        <v>15</v>
      </c>
      <c r="V1012" s="15">
        <v>23</v>
      </c>
      <c r="W1012" s="35" t="str">
        <f t="shared" si="93"/>
        <v>23-Nov-1962</v>
      </c>
      <c r="X1012" s="28"/>
      <c r="Y1012" s="44">
        <f t="shared" si="96"/>
        <v>60</v>
      </c>
      <c r="AA1012" s="45">
        <v>8188.12</v>
      </c>
      <c r="AB1012" s="15" t="s">
        <v>13</v>
      </c>
      <c r="AC1012" s="75" t="s">
        <v>12</v>
      </c>
    </row>
    <row r="1013" spans="1:29" ht="15.6" x14ac:dyDescent="0.3">
      <c r="A1013" s="1" t="s">
        <v>3396</v>
      </c>
      <c r="C1013" s="46" t="s">
        <v>4721</v>
      </c>
      <c r="D1013" s="46" t="s">
        <v>6296</v>
      </c>
      <c r="E1013" s="46" t="s">
        <v>6435</v>
      </c>
      <c r="G1013" s="50">
        <v>0</v>
      </c>
      <c r="I1013" s="14" t="s">
        <v>2380</v>
      </c>
      <c r="J1013" s="15" t="s">
        <v>2382</v>
      </c>
      <c r="K1013" s="66" t="str">
        <f t="shared" si="94"/>
        <v>No</v>
      </c>
      <c r="L1013" s="66" t="str">
        <f t="shared" si="95"/>
        <v>Yes</v>
      </c>
      <c r="N1013" s="14">
        <v>26.98</v>
      </c>
      <c r="O1013" s="20" t="str">
        <f t="shared" si="91"/>
        <v>OVERWEIGHT</v>
      </c>
      <c r="Q1013" s="15">
        <v>9.81</v>
      </c>
      <c r="R1013" s="20" t="str">
        <f t="shared" si="92"/>
        <v>DIABETES</v>
      </c>
      <c r="T1013" s="14">
        <v>1978</v>
      </c>
      <c r="U1013" s="15" t="s">
        <v>37</v>
      </c>
      <c r="V1013" s="15">
        <v>24</v>
      </c>
      <c r="W1013" s="35" t="str">
        <f t="shared" si="93"/>
        <v>24-Oct-1978</v>
      </c>
      <c r="X1013" s="28"/>
      <c r="Y1013" s="44">
        <f t="shared" si="96"/>
        <v>44</v>
      </c>
      <c r="AA1013" s="45">
        <v>8211.1</v>
      </c>
      <c r="AB1013" s="15" t="s">
        <v>13</v>
      </c>
      <c r="AC1013" s="75" t="s">
        <v>11</v>
      </c>
    </row>
    <row r="1014" spans="1:29" ht="15.6" x14ac:dyDescent="0.3">
      <c r="A1014" s="1" t="s">
        <v>3397</v>
      </c>
      <c r="C1014" s="46" t="s">
        <v>4721</v>
      </c>
      <c r="D1014" s="46" t="s">
        <v>6437</v>
      </c>
      <c r="E1014" s="46" t="s">
        <v>6436</v>
      </c>
      <c r="G1014" s="14">
        <v>2</v>
      </c>
      <c r="I1014" s="14" t="s">
        <v>2380</v>
      </c>
      <c r="J1014" s="15" t="s">
        <v>2382</v>
      </c>
      <c r="K1014" s="66" t="str">
        <f t="shared" si="94"/>
        <v>No</v>
      </c>
      <c r="L1014" s="66" t="str">
        <f t="shared" si="95"/>
        <v>Yes</v>
      </c>
      <c r="N1014" s="14">
        <v>27.2</v>
      </c>
      <c r="O1014" s="20" t="str">
        <f t="shared" si="91"/>
        <v>OVERWEIGHT</v>
      </c>
      <c r="Q1014" s="15">
        <v>6.06</v>
      </c>
      <c r="R1014" s="20" t="str">
        <f t="shared" si="92"/>
        <v>PREDIABETES</v>
      </c>
      <c r="T1014" s="14">
        <v>1978</v>
      </c>
      <c r="U1014" s="15" t="s">
        <v>18</v>
      </c>
      <c r="V1014" s="15">
        <v>30</v>
      </c>
      <c r="W1014" s="35" t="str">
        <f t="shared" si="93"/>
        <v>30-Jun-1978</v>
      </c>
      <c r="X1014" s="28"/>
      <c r="Y1014" s="44">
        <f t="shared" si="96"/>
        <v>44</v>
      </c>
      <c r="AA1014" s="45">
        <v>8219.2000000000007</v>
      </c>
      <c r="AB1014" s="15" t="s">
        <v>13</v>
      </c>
      <c r="AC1014" s="75" t="s">
        <v>11</v>
      </c>
    </row>
    <row r="1015" spans="1:29" ht="15.6" x14ac:dyDescent="0.3">
      <c r="A1015" s="1" t="s">
        <v>3398</v>
      </c>
      <c r="C1015" s="46" t="s">
        <v>4721</v>
      </c>
      <c r="D1015" s="46" t="s">
        <v>5660</v>
      </c>
      <c r="E1015" s="46" t="s">
        <v>6438</v>
      </c>
      <c r="G1015" s="14">
        <v>2</v>
      </c>
      <c r="I1015" s="14" t="s">
        <v>2380</v>
      </c>
      <c r="J1015" s="15" t="s">
        <v>2382</v>
      </c>
      <c r="K1015" s="66" t="str">
        <f t="shared" si="94"/>
        <v>No</v>
      </c>
      <c r="L1015" s="66" t="str">
        <f t="shared" si="95"/>
        <v>Yes</v>
      </c>
      <c r="N1015" s="14">
        <v>25.3</v>
      </c>
      <c r="O1015" s="20" t="str">
        <f t="shared" si="91"/>
        <v>OVERWEIGHT</v>
      </c>
      <c r="Q1015" s="15">
        <v>5.19</v>
      </c>
      <c r="R1015" s="20" t="str">
        <f t="shared" si="92"/>
        <v>NORMAL</v>
      </c>
      <c r="T1015" s="14">
        <v>1976</v>
      </c>
      <c r="U1015" s="15" t="s">
        <v>20</v>
      </c>
      <c r="V1015" s="15">
        <v>3</v>
      </c>
      <c r="W1015" s="35" t="str">
        <f t="shared" si="93"/>
        <v>3-Sep-1976</v>
      </c>
      <c r="X1015" s="28"/>
      <c r="Y1015" s="44">
        <f t="shared" si="96"/>
        <v>46</v>
      </c>
      <c r="AA1015" s="45">
        <v>8232.64</v>
      </c>
      <c r="AB1015" s="15" t="s">
        <v>13</v>
      </c>
      <c r="AC1015" s="75" t="s">
        <v>11</v>
      </c>
    </row>
    <row r="1016" spans="1:29" ht="15.6" x14ac:dyDescent="0.3">
      <c r="A1016" s="1" t="s">
        <v>3399</v>
      </c>
      <c r="C1016" s="46" t="s">
        <v>4721</v>
      </c>
      <c r="D1016" s="46" t="s">
        <v>5026</v>
      </c>
      <c r="E1016" s="46" t="s">
        <v>6439</v>
      </c>
      <c r="G1016" s="50">
        <v>0</v>
      </c>
      <c r="I1016" s="14" t="s">
        <v>2380</v>
      </c>
      <c r="J1016" s="15" t="s">
        <v>2380</v>
      </c>
      <c r="K1016" s="66" t="str">
        <f t="shared" si="94"/>
        <v>No</v>
      </c>
      <c r="L1016" s="66" t="str">
        <f t="shared" si="95"/>
        <v>No</v>
      </c>
      <c r="N1016" s="14">
        <v>30.25</v>
      </c>
      <c r="O1016" s="20" t="str">
        <f t="shared" si="91"/>
        <v>OBESITY</v>
      </c>
      <c r="Q1016" s="15">
        <v>10.16</v>
      </c>
      <c r="R1016" s="20" t="str">
        <f t="shared" si="92"/>
        <v>DIABETES</v>
      </c>
      <c r="T1016" s="14">
        <v>1976</v>
      </c>
      <c r="U1016" s="15" t="s">
        <v>18</v>
      </c>
      <c r="V1016" s="15">
        <v>30</v>
      </c>
      <c r="W1016" s="35" t="str">
        <f t="shared" si="93"/>
        <v>30-Jun-1976</v>
      </c>
      <c r="X1016" s="28"/>
      <c r="Y1016" s="44">
        <f t="shared" si="96"/>
        <v>46</v>
      </c>
      <c r="AA1016" s="45">
        <v>8233.1</v>
      </c>
      <c r="AB1016" s="15" t="s">
        <v>13</v>
      </c>
      <c r="AC1016" s="75" t="s">
        <v>11</v>
      </c>
    </row>
    <row r="1017" spans="1:29" ht="15.6" x14ac:dyDescent="0.3">
      <c r="A1017" s="1" t="s">
        <v>3400</v>
      </c>
      <c r="C1017" s="46" t="s">
        <v>4721</v>
      </c>
      <c r="D1017" s="46" t="s">
        <v>6441</v>
      </c>
      <c r="E1017" s="46" t="s">
        <v>6440</v>
      </c>
      <c r="G1017" s="14">
        <v>2</v>
      </c>
      <c r="I1017" s="14" t="s">
        <v>2380</v>
      </c>
      <c r="J1017" s="15" t="s">
        <v>2382</v>
      </c>
      <c r="K1017" s="66" t="str">
        <f t="shared" si="94"/>
        <v>No</v>
      </c>
      <c r="L1017" s="66" t="str">
        <f t="shared" si="95"/>
        <v>Yes</v>
      </c>
      <c r="N1017" s="14">
        <v>54</v>
      </c>
      <c r="O1017" s="20" t="str">
        <f t="shared" si="91"/>
        <v>OBESITY</v>
      </c>
      <c r="Q1017" s="15">
        <v>4.68</v>
      </c>
      <c r="R1017" s="20" t="str">
        <f t="shared" si="92"/>
        <v>NORMAL</v>
      </c>
      <c r="T1017" s="14">
        <v>1976</v>
      </c>
      <c r="U1017" s="15" t="s">
        <v>20</v>
      </c>
      <c r="V1017" s="15">
        <v>2</v>
      </c>
      <c r="W1017" s="35" t="str">
        <f t="shared" si="93"/>
        <v>2-Sep-1976</v>
      </c>
      <c r="X1017" s="28"/>
      <c r="Y1017" s="44">
        <f t="shared" si="96"/>
        <v>46</v>
      </c>
      <c r="AA1017" s="45">
        <v>8240.59</v>
      </c>
      <c r="AB1017" s="15" t="s">
        <v>13</v>
      </c>
      <c r="AC1017" s="75" t="s">
        <v>11</v>
      </c>
    </row>
    <row r="1018" spans="1:29" ht="15.6" x14ac:dyDescent="0.3">
      <c r="A1018" s="1" t="s">
        <v>3401</v>
      </c>
      <c r="C1018" s="46" t="s">
        <v>5596</v>
      </c>
      <c r="D1018" s="46" t="s">
        <v>6443</v>
      </c>
      <c r="E1018" s="46" t="s">
        <v>6442</v>
      </c>
      <c r="G1018" s="50">
        <v>0</v>
      </c>
      <c r="I1018" s="14" t="s">
        <v>2380</v>
      </c>
      <c r="J1018" s="15" t="s">
        <v>2382</v>
      </c>
      <c r="K1018" s="66" t="str">
        <f t="shared" si="94"/>
        <v>No</v>
      </c>
      <c r="L1018" s="66" t="str">
        <f t="shared" si="95"/>
        <v>Yes</v>
      </c>
      <c r="N1018" s="14">
        <v>51.86</v>
      </c>
      <c r="O1018" s="20" t="str">
        <f t="shared" si="91"/>
        <v>OBESITY</v>
      </c>
      <c r="Q1018" s="15">
        <v>5.32</v>
      </c>
      <c r="R1018" s="20" t="str">
        <f t="shared" si="92"/>
        <v>NORMAL</v>
      </c>
      <c r="T1018" s="14">
        <v>1982</v>
      </c>
      <c r="U1018" s="15" t="s">
        <v>20</v>
      </c>
      <c r="V1018" s="15">
        <v>27</v>
      </c>
      <c r="W1018" s="35" t="str">
        <f t="shared" si="93"/>
        <v>27-Sep-1982</v>
      </c>
      <c r="X1018" s="28"/>
      <c r="Y1018" s="44">
        <f t="shared" si="96"/>
        <v>40</v>
      </c>
      <c r="AA1018" s="45">
        <v>8252.2800000000007</v>
      </c>
      <c r="AB1018" s="15" t="s">
        <v>247</v>
      </c>
      <c r="AC1018" s="75" t="s">
        <v>11</v>
      </c>
    </row>
    <row r="1019" spans="1:29" ht="15.6" x14ac:dyDescent="0.3">
      <c r="A1019" s="1" t="s">
        <v>3402</v>
      </c>
      <c r="C1019" s="46" t="s">
        <v>5596</v>
      </c>
      <c r="D1019" s="46" t="s">
        <v>6445</v>
      </c>
      <c r="E1019" s="46" t="s">
        <v>6444</v>
      </c>
      <c r="G1019" s="50">
        <v>0</v>
      </c>
      <c r="I1019" s="14" t="s">
        <v>2380</v>
      </c>
      <c r="J1019" s="15" t="s">
        <v>2380</v>
      </c>
      <c r="K1019" s="66" t="str">
        <f t="shared" si="94"/>
        <v>No</v>
      </c>
      <c r="L1019" s="66" t="str">
        <f t="shared" si="95"/>
        <v>No</v>
      </c>
      <c r="N1019" s="14">
        <v>31.39</v>
      </c>
      <c r="O1019" s="20" t="str">
        <f t="shared" si="91"/>
        <v>OBESITY</v>
      </c>
      <c r="Q1019" s="15">
        <v>6.99</v>
      </c>
      <c r="R1019" s="20" t="str">
        <f t="shared" si="92"/>
        <v>DIABETES</v>
      </c>
      <c r="T1019" s="14">
        <v>1964</v>
      </c>
      <c r="U1019" s="15" t="s">
        <v>20</v>
      </c>
      <c r="V1019" s="15">
        <v>5</v>
      </c>
      <c r="W1019" s="35" t="str">
        <f t="shared" si="93"/>
        <v>5-Sep-1964</v>
      </c>
      <c r="X1019" s="28"/>
      <c r="Y1019" s="44">
        <f t="shared" si="96"/>
        <v>58</v>
      </c>
      <c r="AA1019" s="45">
        <v>8268</v>
      </c>
      <c r="AB1019" s="15" t="s">
        <v>13</v>
      </c>
      <c r="AC1019" s="75" t="s">
        <v>12</v>
      </c>
    </row>
    <row r="1020" spans="1:29" ht="15.6" x14ac:dyDescent="0.3">
      <c r="A1020" s="1" t="s">
        <v>3403</v>
      </c>
      <c r="C1020" s="46" t="s">
        <v>4724</v>
      </c>
      <c r="D1020" s="46" t="s">
        <v>4737</v>
      </c>
      <c r="E1020" s="46" t="s">
        <v>6446</v>
      </c>
      <c r="G1020" s="50">
        <v>0</v>
      </c>
      <c r="I1020" s="14" t="s">
        <v>2380</v>
      </c>
      <c r="J1020" s="15" t="s">
        <v>2380</v>
      </c>
      <c r="K1020" s="66" t="str">
        <f t="shared" si="94"/>
        <v>No</v>
      </c>
      <c r="L1020" s="66" t="str">
        <f t="shared" si="95"/>
        <v>No</v>
      </c>
      <c r="N1020" s="14">
        <v>39.97</v>
      </c>
      <c r="O1020" s="20" t="str">
        <f t="shared" si="91"/>
        <v>OBESITY</v>
      </c>
      <c r="Q1020" s="15">
        <v>5.55</v>
      </c>
      <c r="R1020" s="20" t="str">
        <f t="shared" si="92"/>
        <v>NORMAL</v>
      </c>
      <c r="T1020" s="14">
        <v>1974</v>
      </c>
      <c r="U1020" s="15" t="s">
        <v>35</v>
      </c>
      <c r="V1020" s="15">
        <v>5</v>
      </c>
      <c r="W1020" s="35" t="str">
        <f t="shared" si="93"/>
        <v>5-Aug-1974</v>
      </c>
      <c r="X1020" s="28"/>
      <c r="Y1020" s="44">
        <f t="shared" si="96"/>
        <v>48</v>
      </c>
      <c r="AA1020" s="45">
        <v>8269.0400000000009</v>
      </c>
      <c r="AB1020" s="15" t="s">
        <v>42</v>
      </c>
      <c r="AC1020" s="75" t="s">
        <v>11</v>
      </c>
    </row>
    <row r="1021" spans="1:29" ht="15.6" x14ac:dyDescent="0.3">
      <c r="A1021" s="1" t="s">
        <v>3404</v>
      </c>
      <c r="C1021" s="46" t="s">
        <v>4721</v>
      </c>
      <c r="D1021" s="46" t="s">
        <v>6448</v>
      </c>
      <c r="E1021" s="46" t="s">
        <v>6447</v>
      </c>
      <c r="G1021" s="50">
        <v>0</v>
      </c>
      <c r="I1021" s="14" t="s">
        <v>2380</v>
      </c>
      <c r="J1021" s="15" t="s">
        <v>2380</v>
      </c>
      <c r="K1021" s="66" t="str">
        <f t="shared" si="94"/>
        <v>No</v>
      </c>
      <c r="L1021" s="66" t="str">
        <f t="shared" si="95"/>
        <v>No</v>
      </c>
      <c r="N1021" s="14">
        <v>41.23</v>
      </c>
      <c r="O1021" s="20" t="str">
        <f t="shared" si="91"/>
        <v>OBESITY</v>
      </c>
      <c r="Q1021" s="15">
        <v>6.94</v>
      </c>
      <c r="R1021" s="20" t="str">
        <f t="shared" si="92"/>
        <v>DIABETES</v>
      </c>
      <c r="T1021" s="14">
        <v>2000</v>
      </c>
      <c r="U1021" s="15" t="s">
        <v>15</v>
      </c>
      <c r="V1021" s="15">
        <v>28</v>
      </c>
      <c r="W1021" s="35" t="str">
        <f t="shared" si="93"/>
        <v>28-Nov-2000</v>
      </c>
      <c r="X1021" s="28"/>
      <c r="Y1021" s="44">
        <f t="shared" si="96"/>
        <v>22</v>
      </c>
      <c r="AA1021" s="45">
        <v>8271.4599999999991</v>
      </c>
      <c r="AB1021" s="15" t="s">
        <v>249</v>
      </c>
      <c r="AC1021" s="75" t="s">
        <v>11</v>
      </c>
    </row>
    <row r="1022" spans="1:29" ht="15.6" x14ac:dyDescent="0.3">
      <c r="A1022" s="1" t="s">
        <v>3405</v>
      </c>
      <c r="C1022" s="46" t="s">
        <v>4724</v>
      </c>
      <c r="D1022" s="46" t="s">
        <v>6450</v>
      </c>
      <c r="E1022" s="46" t="s">
        <v>6449</v>
      </c>
      <c r="G1022" s="50">
        <v>0</v>
      </c>
      <c r="I1022" s="14" t="s">
        <v>2380</v>
      </c>
      <c r="J1022" s="15" t="s">
        <v>2382</v>
      </c>
      <c r="K1022" s="66" t="str">
        <f t="shared" si="94"/>
        <v>No</v>
      </c>
      <c r="L1022" s="66" t="str">
        <f t="shared" si="95"/>
        <v>Yes</v>
      </c>
      <c r="N1022" s="14">
        <v>49.45</v>
      </c>
      <c r="O1022" s="20" t="str">
        <f t="shared" si="91"/>
        <v>OBESITY</v>
      </c>
      <c r="Q1022" s="15">
        <v>4.2</v>
      </c>
      <c r="R1022" s="20" t="str">
        <f t="shared" si="92"/>
        <v>NORMAL</v>
      </c>
      <c r="T1022" s="14">
        <v>1974</v>
      </c>
      <c r="U1022" s="15" t="s">
        <v>20</v>
      </c>
      <c r="V1022" s="15">
        <v>26</v>
      </c>
      <c r="W1022" s="35" t="str">
        <f t="shared" si="93"/>
        <v>26-Sep-1974</v>
      </c>
      <c r="X1022" s="28"/>
      <c r="Y1022" s="44">
        <f t="shared" si="96"/>
        <v>48</v>
      </c>
      <c r="AA1022" s="45">
        <v>8277.52</v>
      </c>
      <c r="AB1022" s="15" t="s">
        <v>42</v>
      </c>
      <c r="AC1022" s="75" t="s">
        <v>11</v>
      </c>
    </row>
    <row r="1023" spans="1:29" ht="15.6" x14ac:dyDescent="0.3">
      <c r="A1023" s="1" t="s">
        <v>3406</v>
      </c>
      <c r="C1023" s="46" t="s">
        <v>4721</v>
      </c>
      <c r="D1023" s="46" t="s">
        <v>6452</v>
      </c>
      <c r="E1023" s="46" t="s">
        <v>6451</v>
      </c>
      <c r="G1023" s="50">
        <v>0</v>
      </c>
      <c r="I1023" s="14" t="s">
        <v>2380</v>
      </c>
      <c r="J1023" s="15" t="s">
        <v>2380</v>
      </c>
      <c r="K1023" s="66" t="str">
        <f t="shared" si="94"/>
        <v>No</v>
      </c>
      <c r="L1023" s="66" t="str">
        <f t="shared" si="95"/>
        <v>No</v>
      </c>
      <c r="N1023" s="14">
        <v>41.04</v>
      </c>
      <c r="O1023" s="20" t="str">
        <f t="shared" si="91"/>
        <v>OBESITY</v>
      </c>
      <c r="Q1023" s="15">
        <v>5.59</v>
      </c>
      <c r="R1023" s="20" t="str">
        <f t="shared" si="92"/>
        <v>NORMAL</v>
      </c>
      <c r="T1023" s="14">
        <v>1974</v>
      </c>
      <c r="U1023" s="15" t="s">
        <v>30</v>
      </c>
      <c r="V1023" s="15">
        <v>22</v>
      </c>
      <c r="W1023" s="35" t="str">
        <f t="shared" si="93"/>
        <v>22-Dec-1974</v>
      </c>
      <c r="X1023" s="28"/>
      <c r="Y1023" s="44">
        <f t="shared" si="96"/>
        <v>48</v>
      </c>
      <c r="AA1023" s="45">
        <v>8280.6200000000008</v>
      </c>
      <c r="AB1023" s="15" t="s">
        <v>13</v>
      </c>
      <c r="AC1023" s="75" t="s">
        <v>11</v>
      </c>
    </row>
    <row r="1024" spans="1:29" ht="15.6" x14ac:dyDescent="0.3">
      <c r="A1024" s="1" t="s">
        <v>3407</v>
      </c>
      <c r="C1024" s="46" t="s">
        <v>4721</v>
      </c>
      <c r="D1024" s="46" t="s">
        <v>6454</v>
      </c>
      <c r="E1024" s="46" t="s">
        <v>6453</v>
      </c>
      <c r="G1024" s="50">
        <v>0</v>
      </c>
      <c r="I1024" s="14" t="s">
        <v>2380</v>
      </c>
      <c r="J1024" s="15" t="s">
        <v>2380</v>
      </c>
      <c r="K1024" s="66" t="str">
        <f t="shared" si="94"/>
        <v>No</v>
      </c>
      <c r="L1024" s="66" t="str">
        <f t="shared" si="95"/>
        <v>No</v>
      </c>
      <c r="N1024" s="14">
        <v>27.93</v>
      </c>
      <c r="O1024" s="20" t="str">
        <f t="shared" si="91"/>
        <v>OVERWEIGHT</v>
      </c>
      <c r="Q1024" s="15">
        <v>9.9600000000000009</v>
      </c>
      <c r="R1024" s="20" t="str">
        <f t="shared" si="92"/>
        <v>DIABETES</v>
      </c>
      <c r="T1024" s="14">
        <v>1974</v>
      </c>
      <c r="U1024" s="15" t="s">
        <v>18</v>
      </c>
      <c r="V1024" s="15">
        <v>6</v>
      </c>
      <c r="W1024" s="35" t="str">
        <f t="shared" si="93"/>
        <v>6-Jun-1974</v>
      </c>
      <c r="X1024" s="28"/>
      <c r="Y1024" s="44">
        <f t="shared" si="96"/>
        <v>49</v>
      </c>
      <c r="AA1024" s="45">
        <v>8283.68</v>
      </c>
      <c r="AB1024" s="15" t="s">
        <v>13</v>
      </c>
      <c r="AC1024" s="75" t="s">
        <v>11</v>
      </c>
    </row>
    <row r="1025" spans="1:29" ht="15.6" x14ac:dyDescent="0.3">
      <c r="A1025" s="1" t="s">
        <v>3408</v>
      </c>
      <c r="C1025" s="46" t="s">
        <v>4724</v>
      </c>
      <c r="D1025" s="46" t="s">
        <v>6456</v>
      </c>
      <c r="E1025" s="46" t="s">
        <v>6455</v>
      </c>
      <c r="G1025" s="50">
        <v>0</v>
      </c>
      <c r="I1025" s="14" t="s">
        <v>2380</v>
      </c>
      <c r="J1025" s="15" t="s">
        <v>2380</v>
      </c>
      <c r="K1025" s="66" t="str">
        <f t="shared" si="94"/>
        <v>No</v>
      </c>
      <c r="L1025" s="66" t="str">
        <f t="shared" si="95"/>
        <v>No</v>
      </c>
      <c r="N1025" s="14">
        <v>21.01</v>
      </c>
      <c r="O1025" s="20" t="str">
        <f t="shared" si="91"/>
        <v>NORMAL WEIGHT</v>
      </c>
      <c r="Q1025" s="15">
        <v>7.37</v>
      </c>
      <c r="R1025" s="20" t="str">
        <f t="shared" si="92"/>
        <v>DIABETES</v>
      </c>
      <c r="T1025" s="14">
        <v>1978</v>
      </c>
      <c r="U1025" s="15" t="s">
        <v>18</v>
      </c>
      <c r="V1025" s="15">
        <v>26</v>
      </c>
      <c r="W1025" s="35" t="str">
        <f t="shared" si="93"/>
        <v>26-Jun-1978</v>
      </c>
      <c r="X1025" s="28"/>
      <c r="Y1025" s="44">
        <f t="shared" si="96"/>
        <v>44</v>
      </c>
      <c r="AA1025" s="45">
        <v>8302.5400000000009</v>
      </c>
      <c r="AB1025" s="15" t="s">
        <v>168</v>
      </c>
      <c r="AC1025" s="75" t="s">
        <v>12</v>
      </c>
    </row>
    <row r="1026" spans="1:29" ht="15.6" x14ac:dyDescent="0.3">
      <c r="A1026" s="1" t="s">
        <v>3409</v>
      </c>
      <c r="C1026" s="46" t="s">
        <v>4724</v>
      </c>
      <c r="D1026" s="46" t="s">
        <v>4745</v>
      </c>
      <c r="E1026" s="46" t="s">
        <v>6457</v>
      </c>
      <c r="G1026" s="14">
        <v>2</v>
      </c>
      <c r="I1026" s="14" t="s">
        <v>2380</v>
      </c>
      <c r="J1026" s="15" t="s">
        <v>2382</v>
      </c>
      <c r="K1026" s="66" t="str">
        <f t="shared" si="94"/>
        <v>No</v>
      </c>
      <c r="L1026" s="66" t="str">
        <f t="shared" si="95"/>
        <v>Yes</v>
      </c>
      <c r="N1026" s="14">
        <v>52.37</v>
      </c>
      <c r="O1026" s="20" t="str">
        <f t="shared" ref="O1026:O1089" si="97">IF(N1026&lt;18.5,"UNDERWEIGHT",IF(AND(N1026&gt;=18.5,N1026&lt;=24.9),"NORMAL WEIGHT",IF(AND(N1026&gt;=25,N1026&lt;=29.9),"OVERWEIGHT",IF(N1026&gt;=30,"OBESITY",""))))</f>
        <v>OBESITY</v>
      </c>
      <c r="Q1026" s="15">
        <v>5.0599999999999996</v>
      </c>
      <c r="R1026" s="20" t="str">
        <f t="shared" ref="R1026:R1089" si="98">IF(Q1026&lt;5.7,"NORMAL",IF(AND(Q1026&gt;=5.7,Q1026&lt;=6.4),"PREDIABETES",IF(Q1026&gt;6.4,"DIABETES")))</f>
        <v>NORMAL</v>
      </c>
      <c r="T1026" s="14">
        <v>1979</v>
      </c>
      <c r="U1026" s="15" t="s">
        <v>35</v>
      </c>
      <c r="V1026" s="15">
        <v>7</v>
      </c>
      <c r="W1026" s="35" t="str">
        <f t="shared" ref="W1026:W1089" si="99">CONCATENATE(V1026,"-",U1026,"-",T1026)</f>
        <v>7-Aug-1979</v>
      </c>
      <c r="X1026" s="28"/>
      <c r="Y1026" s="44">
        <f t="shared" si="96"/>
        <v>43</v>
      </c>
      <c r="AA1026" s="45">
        <v>8310.84</v>
      </c>
      <c r="AB1026" s="15" t="s">
        <v>23</v>
      </c>
      <c r="AC1026" s="75" t="s">
        <v>11</v>
      </c>
    </row>
    <row r="1027" spans="1:29" ht="15.6" x14ac:dyDescent="0.3">
      <c r="A1027" s="1" t="s">
        <v>3410</v>
      </c>
      <c r="C1027" s="46" t="s">
        <v>4724</v>
      </c>
      <c r="D1027" s="46" t="s">
        <v>6459</v>
      </c>
      <c r="E1027" s="46" t="s">
        <v>6458</v>
      </c>
      <c r="G1027" s="50">
        <v>0</v>
      </c>
      <c r="I1027" s="14" t="s">
        <v>2380</v>
      </c>
      <c r="J1027" s="15" t="s">
        <v>2380</v>
      </c>
      <c r="K1027" s="66" t="str">
        <f t="shared" ref="K1027:K1090" si="100">PROPER(I1027)</f>
        <v>No</v>
      </c>
      <c r="L1027" s="66" t="str">
        <f t="shared" ref="L1027:L1090" si="101">PROPER(J1027)</f>
        <v>No</v>
      </c>
      <c r="N1027" s="14">
        <v>40.369999999999997</v>
      </c>
      <c r="O1027" s="20" t="str">
        <f t="shared" si="97"/>
        <v>OBESITY</v>
      </c>
      <c r="Q1027" s="15">
        <v>8.2100000000000009</v>
      </c>
      <c r="R1027" s="20" t="str">
        <f t="shared" si="98"/>
        <v>DIABETES</v>
      </c>
      <c r="T1027" s="14">
        <v>1993</v>
      </c>
      <c r="U1027" s="15" t="s">
        <v>18</v>
      </c>
      <c r="V1027" s="15">
        <v>22</v>
      </c>
      <c r="W1027" s="35" t="str">
        <f t="shared" si="99"/>
        <v>22-Jun-1993</v>
      </c>
      <c r="X1027" s="28"/>
      <c r="Y1027" s="44">
        <f t="shared" ref="Y1027:Y1090" si="102">DATEDIF(W1027,$AD$2,"y")</f>
        <v>29</v>
      </c>
      <c r="AA1027" s="45">
        <v>8314.65</v>
      </c>
      <c r="AB1027" s="15" t="s">
        <v>23</v>
      </c>
      <c r="AC1027" s="75" t="s">
        <v>11</v>
      </c>
    </row>
    <row r="1028" spans="1:29" ht="15.6" x14ac:dyDescent="0.3">
      <c r="A1028" s="1" t="s">
        <v>3411</v>
      </c>
      <c r="C1028" s="46" t="s">
        <v>4721</v>
      </c>
      <c r="D1028" s="46" t="s">
        <v>6461</v>
      </c>
      <c r="E1028" s="46" t="s">
        <v>6460</v>
      </c>
      <c r="G1028" s="14">
        <v>2</v>
      </c>
      <c r="I1028" s="14" t="s">
        <v>2380</v>
      </c>
      <c r="J1028" s="15" t="s">
        <v>2380</v>
      </c>
      <c r="K1028" s="66" t="str">
        <f t="shared" si="100"/>
        <v>No</v>
      </c>
      <c r="L1028" s="66" t="str">
        <f t="shared" si="101"/>
        <v>No</v>
      </c>
      <c r="N1028" s="14">
        <v>41.47</v>
      </c>
      <c r="O1028" s="20" t="str">
        <f t="shared" si="97"/>
        <v>OBESITY</v>
      </c>
      <c r="Q1028" s="15">
        <v>10.34</v>
      </c>
      <c r="R1028" s="20" t="str">
        <f t="shared" si="98"/>
        <v>DIABETES</v>
      </c>
      <c r="T1028" s="14">
        <v>1976</v>
      </c>
      <c r="U1028" s="15" t="s">
        <v>10</v>
      </c>
      <c r="V1028" s="15">
        <v>12</v>
      </c>
      <c r="W1028" s="35" t="str">
        <f t="shared" si="99"/>
        <v>12-Jul-1976</v>
      </c>
      <c r="X1028" s="28"/>
      <c r="Y1028" s="44">
        <f t="shared" si="102"/>
        <v>46</v>
      </c>
      <c r="AA1028" s="45">
        <v>8334.4599999999991</v>
      </c>
      <c r="AB1028" s="15" t="s">
        <v>168</v>
      </c>
      <c r="AC1028" s="75" t="s">
        <v>12</v>
      </c>
    </row>
    <row r="1029" spans="1:29" ht="15.6" x14ac:dyDescent="0.3">
      <c r="A1029" s="1" t="s">
        <v>3412</v>
      </c>
      <c r="C1029" s="46" t="s">
        <v>4724</v>
      </c>
      <c r="D1029" s="46" t="s">
        <v>6459</v>
      </c>
      <c r="E1029" s="46" t="s">
        <v>6462</v>
      </c>
      <c r="G1029" s="14">
        <v>2</v>
      </c>
      <c r="I1029" s="14" t="s">
        <v>2380</v>
      </c>
      <c r="J1029" s="15" t="s">
        <v>2382</v>
      </c>
      <c r="K1029" s="66" t="str">
        <f t="shared" si="100"/>
        <v>No</v>
      </c>
      <c r="L1029" s="66" t="str">
        <f t="shared" si="101"/>
        <v>Yes</v>
      </c>
      <c r="N1029" s="14">
        <v>33.725000000000001</v>
      </c>
      <c r="O1029" s="20" t="str">
        <f t="shared" si="97"/>
        <v>OBESITY</v>
      </c>
      <c r="Q1029" s="15">
        <v>5.51</v>
      </c>
      <c r="R1029" s="20" t="str">
        <f t="shared" si="98"/>
        <v>NORMAL</v>
      </c>
      <c r="T1029" s="14">
        <v>1976</v>
      </c>
      <c r="U1029" s="15" t="s">
        <v>10</v>
      </c>
      <c r="V1029" s="15">
        <v>20</v>
      </c>
      <c r="W1029" s="35" t="str">
        <f t="shared" si="99"/>
        <v>20-Jul-1976</v>
      </c>
      <c r="X1029" s="28"/>
      <c r="Y1029" s="44">
        <f t="shared" si="102"/>
        <v>46</v>
      </c>
      <c r="AA1029" s="45">
        <v>8334.59</v>
      </c>
      <c r="AB1029" s="15" t="s">
        <v>168</v>
      </c>
      <c r="AC1029" s="75" t="s">
        <v>12</v>
      </c>
    </row>
    <row r="1030" spans="1:29" ht="15.6" x14ac:dyDescent="0.3">
      <c r="A1030" s="1" t="s">
        <v>3413</v>
      </c>
      <c r="C1030" s="46" t="s">
        <v>4724</v>
      </c>
      <c r="D1030" s="46" t="s">
        <v>4880</v>
      </c>
      <c r="E1030" s="46" t="s">
        <v>6463</v>
      </c>
      <c r="G1030" s="50">
        <v>0</v>
      </c>
      <c r="I1030" s="14" t="s">
        <v>2380</v>
      </c>
      <c r="J1030" s="15" t="s">
        <v>2380</v>
      </c>
      <c r="K1030" s="66" t="str">
        <f t="shared" si="100"/>
        <v>No</v>
      </c>
      <c r="L1030" s="66" t="str">
        <f t="shared" si="101"/>
        <v>No</v>
      </c>
      <c r="N1030" s="14">
        <v>28.1</v>
      </c>
      <c r="O1030" s="20" t="str">
        <f t="shared" si="97"/>
        <v>OVERWEIGHT</v>
      </c>
      <c r="Q1030" s="15">
        <v>11.2</v>
      </c>
      <c r="R1030" s="20" t="str">
        <f t="shared" si="98"/>
        <v>DIABETES</v>
      </c>
      <c r="T1030" s="14">
        <v>1976</v>
      </c>
      <c r="U1030" s="15" t="s">
        <v>10</v>
      </c>
      <c r="V1030" s="15">
        <v>7</v>
      </c>
      <c r="W1030" s="35" t="str">
        <f t="shared" si="99"/>
        <v>7-Jul-1976</v>
      </c>
      <c r="X1030" s="28"/>
      <c r="Y1030" s="44">
        <f t="shared" si="102"/>
        <v>46</v>
      </c>
      <c r="AA1030" s="45">
        <v>8342.91</v>
      </c>
      <c r="AB1030" s="15" t="s">
        <v>168</v>
      </c>
      <c r="AC1030" s="75" t="s">
        <v>12</v>
      </c>
    </row>
    <row r="1031" spans="1:29" ht="15.6" x14ac:dyDescent="0.3">
      <c r="A1031" s="1" t="s">
        <v>3414</v>
      </c>
      <c r="C1031" s="46" t="s">
        <v>4721</v>
      </c>
      <c r="D1031" s="46" t="s">
        <v>6465</v>
      </c>
      <c r="E1031" s="46" t="s">
        <v>6464</v>
      </c>
      <c r="G1031" s="14">
        <v>1</v>
      </c>
      <c r="I1031" s="14" t="s">
        <v>2380</v>
      </c>
      <c r="J1031" s="15" t="s">
        <v>2382</v>
      </c>
      <c r="K1031" s="66" t="str">
        <f t="shared" si="100"/>
        <v>No</v>
      </c>
      <c r="L1031" s="66" t="str">
        <f t="shared" si="101"/>
        <v>Yes</v>
      </c>
      <c r="N1031" s="14">
        <v>37.43</v>
      </c>
      <c r="O1031" s="20" t="str">
        <f t="shared" si="97"/>
        <v>OBESITY</v>
      </c>
      <c r="Q1031" s="15">
        <v>4.3499999999999996</v>
      </c>
      <c r="R1031" s="20" t="str">
        <f t="shared" si="98"/>
        <v>NORMAL</v>
      </c>
      <c r="T1031" s="14">
        <v>1976</v>
      </c>
      <c r="U1031" s="15" t="s">
        <v>18</v>
      </c>
      <c r="V1031" s="15">
        <v>12</v>
      </c>
      <c r="W1031" s="35" t="str">
        <f t="shared" si="99"/>
        <v>12-Jun-1976</v>
      </c>
      <c r="X1031" s="28"/>
      <c r="Y1031" s="44">
        <f t="shared" si="102"/>
        <v>46</v>
      </c>
      <c r="AA1031" s="45">
        <v>8347.16</v>
      </c>
      <c r="AB1031" s="15" t="s">
        <v>13</v>
      </c>
      <c r="AC1031" s="75" t="s">
        <v>11</v>
      </c>
    </row>
    <row r="1032" spans="1:29" ht="15.6" x14ac:dyDescent="0.3">
      <c r="A1032" s="1" t="s">
        <v>3415</v>
      </c>
      <c r="C1032" s="46" t="s">
        <v>4724</v>
      </c>
      <c r="D1032" s="46" t="s">
        <v>6467</v>
      </c>
      <c r="E1032" s="46" t="s">
        <v>6466</v>
      </c>
      <c r="G1032" s="50">
        <v>0</v>
      </c>
      <c r="I1032" s="14" t="s">
        <v>2380</v>
      </c>
      <c r="J1032" s="15" t="s">
        <v>2380</v>
      </c>
      <c r="K1032" s="66" t="str">
        <f t="shared" si="100"/>
        <v>No</v>
      </c>
      <c r="L1032" s="66" t="str">
        <f t="shared" si="101"/>
        <v>No</v>
      </c>
      <c r="N1032" s="14">
        <v>23.7</v>
      </c>
      <c r="O1032" s="20" t="str">
        <f t="shared" si="97"/>
        <v>NORMAL WEIGHT</v>
      </c>
      <c r="Q1032" s="15">
        <v>10.45</v>
      </c>
      <c r="R1032" s="20" t="str">
        <f t="shared" si="98"/>
        <v>DIABETES</v>
      </c>
      <c r="T1032" s="14">
        <v>1963</v>
      </c>
      <c r="U1032" s="15" t="s">
        <v>20</v>
      </c>
      <c r="V1032" s="15">
        <v>21</v>
      </c>
      <c r="W1032" s="35" t="str">
        <f t="shared" si="99"/>
        <v>21-Sep-1963</v>
      </c>
      <c r="X1032" s="28"/>
      <c r="Y1032" s="44">
        <f t="shared" si="102"/>
        <v>59</v>
      </c>
      <c r="AA1032" s="45">
        <v>8355.5400000000009</v>
      </c>
      <c r="AB1032" s="15" t="s">
        <v>23</v>
      </c>
      <c r="AC1032" s="75" t="s">
        <v>12</v>
      </c>
    </row>
    <row r="1033" spans="1:29" ht="15.6" x14ac:dyDescent="0.3">
      <c r="A1033" s="1" t="s">
        <v>3416</v>
      </c>
      <c r="C1033" s="46" t="s">
        <v>4721</v>
      </c>
      <c r="D1033" s="46" t="s">
        <v>6469</v>
      </c>
      <c r="E1033" s="46" t="s">
        <v>6468</v>
      </c>
      <c r="G1033" s="14">
        <v>1</v>
      </c>
      <c r="I1033" s="14" t="s">
        <v>2380</v>
      </c>
      <c r="J1033" s="15" t="s">
        <v>2382</v>
      </c>
      <c r="K1033" s="66" t="str">
        <f t="shared" si="100"/>
        <v>No</v>
      </c>
      <c r="L1033" s="66" t="str">
        <f t="shared" si="101"/>
        <v>Yes</v>
      </c>
      <c r="N1033" s="14">
        <v>24.795000000000002</v>
      </c>
      <c r="O1033" s="20" t="str">
        <f t="shared" si="97"/>
        <v>NORMAL WEIGHT</v>
      </c>
      <c r="Q1033" s="15">
        <v>4.07</v>
      </c>
      <c r="R1033" s="20" t="str">
        <f t="shared" si="98"/>
        <v>NORMAL</v>
      </c>
      <c r="T1033" s="14">
        <v>1971</v>
      </c>
      <c r="U1033" s="15" t="s">
        <v>20</v>
      </c>
      <c r="V1033" s="15">
        <v>4</v>
      </c>
      <c r="W1033" s="35" t="str">
        <f t="shared" si="99"/>
        <v>4-Sep-1971</v>
      </c>
      <c r="X1033" s="28"/>
      <c r="Y1033" s="44">
        <f t="shared" si="102"/>
        <v>51</v>
      </c>
      <c r="AA1033" s="45">
        <v>8396.6200000000008</v>
      </c>
      <c r="AB1033" s="15" t="s">
        <v>13</v>
      </c>
      <c r="AC1033" s="75" t="s">
        <v>11</v>
      </c>
    </row>
    <row r="1034" spans="1:29" ht="15.6" x14ac:dyDescent="0.3">
      <c r="A1034" s="1" t="s">
        <v>3417</v>
      </c>
      <c r="C1034" s="46" t="s">
        <v>4721</v>
      </c>
      <c r="D1034" s="46" t="s">
        <v>6470</v>
      </c>
      <c r="E1034" s="46" t="s">
        <v>5884</v>
      </c>
      <c r="G1034" s="50">
        <v>0</v>
      </c>
      <c r="I1034" s="14" t="s">
        <v>2380</v>
      </c>
      <c r="J1034" s="15" t="s">
        <v>2380</v>
      </c>
      <c r="K1034" s="66" t="str">
        <f t="shared" si="100"/>
        <v>No</v>
      </c>
      <c r="L1034" s="66" t="str">
        <f t="shared" si="101"/>
        <v>No</v>
      </c>
      <c r="N1034" s="14">
        <v>31.9</v>
      </c>
      <c r="O1034" s="20" t="str">
        <f t="shared" si="97"/>
        <v>OBESITY</v>
      </c>
      <c r="Q1034" s="15">
        <v>8.34</v>
      </c>
      <c r="R1034" s="20" t="str">
        <f t="shared" si="98"/>
        <v>DIABETES</v>
      </c>
      <c r="T1034" s="14">
        <v>1971</v>
      </c>
      <c r="U1034" s="15" t="s">
        <v>20</v>
      </c>
      <c r="V1034" s="15">
        <v>18</v>
      </c>
      <c r="W1034" s="35" t="str">
        <f t="shared" si="99"/>
        <v>18-Sep-1971</v>
      </c>
      <c r="X1034" s="28"/>
      <c r="Y1034" s="44">
        <f t="shared" si="102"/>
        <v>51</v>
      </c>
      <c r="AA1034" s="45">
        <v>8400.01</v>
      </c>
      <c r="AB1034" s="15" t="s">
        <v>13</v>
      </c>
      <c r="AC1034" s="75" t="s">
        <v>11</v>
      </c>
    </row>
    <row r="1035" spans="1:29" ht="15.6" x14ac:dyDescent="0.3">
      <c r="A1035" s="1" t="s">
        <v>3418</v>
      </c>
      <c r="C1035" s="46" t="s">
        <v>4721</v>
      </c>
      <c r="D1035" s="46" t="s">
        <v>5430</v>
      </c>
      <c r="E1035" s="46" t="s">
        <v>6471</v>
      </c>
      <c r="G1035" s="50">
        <v>0</v>
      </c>
      <c r="I1035" s="14" t="s">
        <v>2380</v>
      </c>
      <c r="J1035" s="15" t="s">
        <v>2380</v>
      </c>
      <c r="K1035" s="66" t="str">
        <f t="shared" si="100"/>
        <v>No</v>
      </c>
      <c r="L1035" s="66" t="str">
        <f t="shared" si="101"/>
        <v>No</v>
      </c>
      <c r="N1035" s="14">
        <v>32.68</v>
      </c>
      <c r="O1035" s="20" t="str">
        <f t="shared" si="97"/>
        <v>OBESITY</v>
      </c>
      <c r="Q1035" s="15">
        <v>7.41</v>
      </c>
      <c r="R1035" s="20" t="str">
        <f t="shared" si="98"/>
        <v>DIABETES</v>
      </c>
      <c r="T1035" s="14">
        <v>1979</v>
      </c>
      <c r="U1035" s="15" t="s">
        <v>18</v>
      </c>
      <c r="V1035" s="15">
        <v>11</v>
      </c>
      <c r="W1035" s="35" t="str">
        <f t="shared" si="99"/>
        <v>11-Jun-1979</v>
      </c>
      <c r="X1035" s="28"/>
      <c r="Y1035" s="44">
        <f t="shared" si="102"/>
        <v>43</v>
      </c>
      <c r="AA1035" s="45">
        <v>8410.0499999999993</v>
      </c>
      <c r="AB1035" s="15" t="s">
        <v>23</v>
      </c>
      <c r="AC1035" s="75" t="s">
        <v>11</v>
      </c>
    </row>
    <row r="1036" spans="1:29" ht="15.6" x14ac:dyDescent="0.3">
      <c r="A1036" s="1" t="s">
        <v>3419</v>
      </c>
      <c r="C1036" s="46" t="s">
        <v>4721</v>
      </c>
      <c r="D1036" s="46" t="s">
        <v>6473</v>
      </c>
      <c r="E1036" s="46" t="s">
        <v>6472</v>
      </c>
      <c r="G1036" s="50">
        <v>0</v>
      </c>
      <c r="I1036" s="14" t="s">
        <v>2380</v>
      </c>
      <c r="J1036" s="15" t="s">
        <v>2380</v>
      </c>
      <c r="K1036" s="66" t="str">
        <f t="shared" si="100"/>
        <v>No</v>
      </c>
      <c r="L1036" s="66" t="str">
        <f t="shared" si="101"/>
        <v>No</v>
      </c>
      <c r="N1036" s="14">
        <v>47.13</v>
      </c>
      <c r="O1036" s="20" t="str">
        <f t="shared" si="97"/>
        <v>OBESITY</v>
      </c>
      <c r="Q1036" s="15">
        <v>4.3099999999999996</v>
      </c>
      <c r="R1036" s="20" t="str">
        <f t="shared" si="98"/>
        <v>NORMAL</v>
      </c>
      <c r="T1036" s="14">
        <v>1977</v>
      </c>
      <c r="U1036" s="15" t="s">
        <v>20</v>
      </c>
      <c r="V1036" s="15">
        <v>4</v>
      </c>
      <c r="W1036" s="35" t="str">
        <f t="shared" si="99"/>
        <v>4-Sep-1977</v>
      </c>
      <c r="X1036" s="28"/>
      <c r="Y1036" s="44">
        <f t="shared" si="102"/>
        <v>45</v>
      </c>
      <c r="AA1036" s="45">
        <v>8413.4599999999991</v>
      </c>
      <c r="AB1036" s="15" t="s">
        <v>23</v>
      </c>
      <c r="AC1036" s="75" t="s">
        <v>12</v>
      </c>
    </row>
    <row r="1037" spans="1:29" ht="15.6" x14ac:dyDescent="0.3">
      <c r="A1037" s="1" t="s">
        <v>3420</v>
      </c>
      <c r="C1037" s="46" t="s">
        <v>4721</v>
      </c>
      <c r="D1037" s="46" t="s">
        <v>5725</v>
      </c>
      <c r="E1037" s="46" t="s">
        <v>6474</v>
      </c>
      <c r="G1037" s="50">
        <v>0</v>
      </c>
      <c r="I1037" s="14" t="s">
        <v>2380</v>
      </c>
      <c r="J1037" s="15" t="s">
        <v>2380</v>
      </c>
      <c r="K1037" s="66" t="str">
        <f t="shared" si="100"/>
        <v>No</v>
      </c>
      <c r="L1037" s="66" t="str">
        <f t="shared" si="101"/>
        <v>No</v>
      </c>
      <c r="N1037" s="14">
        <v>36.67</v>
      </c>
      <c r="O1037" s="20" t="str">
        <f t="shared" si="97"/>
        <v>OBESITY</v>
      </c>
      <c r="Q1037" s="15">
        <v>10.83</v>
      </c>
      <c r="R1037" s="20" t="str">
        <f t="shared" si="98"/>
        <v>DIABETES</v>
      </c>
      <c r="T1037" s="14">
        <v>1975</v>
      </c>
      <c r="U1037" s="15" t="s">
        <v>20</v>
      </c>
      <c r="V1037" s="15">
        <v>28</v>
      </c>
      <c r="W1037" s="35" t="str">
        <f t="shared" si="99"/>
        <v>28-Sep-1975</v>
      </c>
      <c r="X1037" s="28"/>
      <c r="Y1037" s="44">
        <f t="shared" si="102"/>
        <v>47</v>
      </c>
      <c r="AA1037" s="45">
        <v>8428.07</v>
      </c>
      <c r="AB1037" s="15" t="s">
        <v>23</v>
      </c>
      <c r="AC1037" s="75" t="s">
        <v>12</v>
      </c>
    </row>
    <row r="1038" spans="1:29" ht="15.6" x14ac:dyDescent="0.3">
      <c r="A1038" s="1" t="s">
        <v>3421</v>
      </c>
      <c r="C1038" s="46" t="s">
        <v>4724</v>
      </c>
      <c r="D1038" s="46" t="s">
        <v>4850</v>
      </c>
      <c r="E1038" s="46" t="s">
        <v>6475</v>
      </c>
      <c r="G1038" s="50">
        <v>0</v>
      </c>
      <c r="I1038" s="14" t="s">
        <v>2380</v>
      </c>
      <c r="J1038" s="15" t="s">
        <v>2380</v>
      </c>
      <c r="K1038" s="66" t="str">
        <f t="shared" si="100"/>
        <v>No</v>
      </c>
      <c r="L1038" s="66" t="str">
        <f t="shared" si="101"/>
        <v>No</v>
      </c>
      <c r="N1038" s="14">
        <v>33.630000000000003</v>
      </c>
      <c r="O1038" s="20" t="str">
        <f t="shared" si="97"/>
        <v>OBESITY</v>
      </c>
      <c r="Q1038" s="15">
        <v>11.31</v>
      </c>
      <c r="R1038" s="20" t="str">
        <f t="shared" si="98"/>
        <v>DIABETES</v>
      </c>
      <c r="T1038" s="14">
        <v>1963</v>
      </c>
      <c r="U1038" s="15" t="s">
        <v>20</v>
      </c>
      <c r="V1038" s="15">
        <v>24</v>
      </c>
      <c r="W1038" s="35" t="str">
        <f t="shared" si="99"/>
        <v>24-Sep-1963</v>
      </c>
      <c r="X1038" s="28"/>
      <c r="Y1038" s="44">
        <f t="shared" si="102"/>
        <v>59</v>
      </c>
      <c r="AA1038" s="45">
        <v>8440.0499999999993</v>
      </c>
      <c r="AB1038" s="15" t="s">
        <v>13</v>
      </c>
      <c r="AC1038" s="75" t="s">
        <v>12</v>
      </c>
    </row>
    <row r="1039" spans="1:29" ht="15.6" x14ac:dyDescent="0.3">
      <c r="A1039" s="1" t="s">
        <v>3422</v>
      </c>
      <c r="C1039" s="46" t="s">
        <v>4724</v>
      </c>
      <c r="D1039" s="46" t="s">
        <v>6477</v>
      </c>
      <c r="E1039" s="46" t="s">
        <v>6476</v>
      </c>
      <c r="G1039" s="50">
        <v>0</v>
      </c>
      <c r="I1039" s="14" t="s">
        <v>2380</v>
      </c>
      <c r="J1039" s="15" t="s">
        <v>2382</v>
      </c>
      <c r="K1039" s="66" t="str">
        <f t="shared" si="100"/>
        <v>No</v>
      </c>
      <c r="L1039" s="66" t="str">
        <f t="shared" si="101"/>
        <v>Yes</v>
      </c>
      <c r="N1039" s="14">
        <v>32.67</v>
      </c>
      <c r="O1039" s="20" t="str">
        <f t="shared" si="97"/>
        <v>OBESITY</v>
      </c>
      <c r="Q1039" s="15">
        <v>11.81</v>
      </c>
      <c r="R1039" s="20" t="str">
        <f t="shared" si="98"/>
        <v>DIABETES</v>
      </c>
      <c r="T1039" s="14">
        <v>1972</v>
      </c>
      <c r="U1039" s="15" t="s">
        <v>20</v>
      </c>
      <c r="V1039" s="15">
        <v>9</v>
      </c>
      <c r="W1039" s="35" t="str">
        <f t="shared" si="99"/>
        <v>9-Sep-1972</v>
      </c>
      <c r="X1039" s="28"/>
      <c r="Y1039" s="44">
        <f t="shared" si="102"/>
        <v>50</v>
      </c>
      <c r="AA1039" s="45">
        <v>8442.67</v>
      </c>
      <c r="AB1039" s="15" t="s">
        <v>13</v>
      </c>
      <c r="AC1039" s="75" t="s">
        <v>11</v>
      </c>
    </row>
    <row r="1040" spans="1:29" ht="15.6" x14ac:dyDescent="0.3">
      <c r="A1040" s="1" t="s">
        <v>3423</v>
      </c>
      <c r="C1040" s="46" t="s">
        <v>4721</v>
      </c>
      <c r="D1040" s="46" t="s">
        <v>5224</v>
      </c>
      <c r="E1040" s="46" t="s">
        <v>6478</v>
      </c>
      <c r="G1040" s="14">
        <v>2</v>
      </c>
      <c r="I1040" s="14" t="s">
        <v>2380</v>
      </c>
      <c r="J1040" s="15" t="s">
        <v>2382</v>
      </c>
      <c r="K1040" s="66" t="str">
        <f t="shared" si="100"/>
        <v>No</v>
      </c>
      <c r="L1040" s="66" t="str">
        <f t="shared" si="101"/>
        <v>Yes</v>
      </c>
      <c r="N1040" s="14">
        <v>33.299999999999997</v>
      </c>
      <c r="O1040" s="20" t="str">
        <f t="shared" si="97"/>
        <v>OBESITY</v>
      </c>
      <c r="Q1040" s="15">
        <v>8.26</v>
      </c>
      <c r="R1040" s="20" t="str">
        <f t="shared" si="98"/>
        <v>DIABETES</v>
      </c>
      <c r="T1040" s="14">
        <v>1972</v>
      </c>
      <c r="U1040" s="15" t="s">
        <v>20</v>
      </c>
      <c r="V1040" s="15">
        <v>4</v>
      </c>
      <c r="W1040" s="35" t="str">
        <f t="shared" si="99"/>
        <v>4-Sep-1972</v>
      </c>
      <c r="X1040" s="28"/>
      <c r="Y1040" s="44">
        <f t="shared" si="102"/>
        <v>50</v>
      </c>
      <c r="AA1040" s="45">
        <v>8444.4699999999993</v>
      </c>
      <c r="AB1040" s="15" t="s">
        <v>42</v>
      </c>
      <c r="AC1040" s="75" t="s">
        <v>12</v>
      </c>
    </row>
    <row r="1041" spans="1:29" ht="15.6" x14ac:dyDescent="0.3">
      <c r="A1041" s="1" t="s">
        <v>3424</v>
      </c>
      <c r="C1041" s="46" t="s">
        <v>4721</v>
      </c>
      <c r="D1041" s="46" t="s">
        <v>6480</v>
      </c>
      <c r="E1041" s="46" t="s">
        <v>6479</v>
      </c>
      <c r="G1041" s="14">
        <v>2</v>
      </c>
      <c r="I1041" s="14" t="s">
        <v>2380</v>
      </c>
      <c r="J1041" s="15" t="s">
        <v>2382</v>
      </c>
      <c r="K1041" s="66" t="str">
        <f t="shared" si="100"/>
        <v>No</v>
      </c>
      <c r="L1041" s="66" t="str">
        <f t="shared" si="101"/>
        <v>Yes</v>
      </c>
      <c r="N1041" s="14">
        <v>30.78</v>
      </c>
      <c r="O1041" s="20" t="str">
        <f t="shared" si="97"/>
        <v>OBESITY</v>
      </c>
      <c r="Q1041" s="15">
        <v>10.74</v>
      </c>
      <c r="R1041" s="20" t="str">
        <f t="shared" si="98"/>
        <v>DIABETES</v>
      </c>
      <c r="T1041" s="14">
        <v>1966</v>
      </c>
      <c r="U1041" s="15" t="s">
        <v>18</v>
      </c>
      <c r="V1041" s="15">
        <v>12</v>
      </c>
      <c r="W1041" s="35" t="str">
        <f t="shared" si="99"/>
        <v>12-Jun-1966</v>
      </c>
      <c r="X1041" s="28"/>
      <c r="Y1041" s="44">
        <f t="shared" si="102"/>
        <v>56</v>
      </c>
      <c r="AA1041" s="45">
        <v>8448.66</v>
      </c>
      <c r="AB1041" s="15" t="s">
        <v>13</v>
      </c>
      <c r="AC1041" s="75" t="s">
        <v>12</v>
      </c>
    </row>
    <row r="1042" spans="1:29" ht="15.6" x14ac:dyDescent="0.3">
      <c r="A1042" s="1" t="s">
        <v>3425</v>
      </c>
      <c r="C1042" s="46" t="s">
        <v>4724</v>
      </c>
      <c r="D1042" s="46" t="s">
        <v>5030</v>
      </c>
      <c r="E1042" s="46" t="s">
        <v>5934</v>
      </c>
      <c r="G1042" s="50">
        <v>0</v>
      </c>
      <c r="I1042" s="14" t="s">
        <v>2380</v>
      </c>
      <c r="J1042" s="15" t="s">
        <v>2382</v>
      </c>
      <c r="K1042" s="66" t="str">
        <f t="shared" si="100"/>
        <v>No</v>
      </c>
      <c r="L1042" s="66" t="str">
        <f t="shared" si="101"/>
        <v>Yes</v>
      </c>
      <c r="N1042" s="14">
        <v>28.975000000000001</v>
      </c>
      <c r="O1042" s="20" t="str">
        <f t="shared" si="97"/>
        <v>OVERWEIGHT</v>
      </c>
      <c r="Q1042" s="15">
        <v>7.69</v>
      </c>
      <c r="R1042" s="20" t="str">
        <f t="shared" si="98"/>
        <v>DIABETES</v>
      </c>
      <c r="T1042" s="14">
        <v>1984</v>
      </c>
      <c r="U1042" s="15" t="s">
        <v>18</v>
      </c>
      <c r="V1042" s="15">
        <v>19</v>
      </c>
      <c r="W1042" s="35" t="str">
        <f t="shared" si="99"/>
        <v>19-Jun-1984</v>
      </c>
      <c r="X1042" s="28"/>
      <c r="Y1042" s="44">
        <f t="shared" si="102"/>
        <v>38</v>
      </c>
      <c r="AA1042" s="45">
        <v>8450.82</v>
      </c>
      <c r="AB1042" s="15" t="s">
        <v>200</v>
      </c>
      <c r="AC1042" s="75" t="s">
        <v>11</v>
      </c>
    </row>
    <row r="1043" spans="1:29" ht="15.6" x14ac:dyDescent="0.3">
      <c r="A1043" s="1" t="s">
        <v>3426</v>
      </c>
      <c r="C1043" s="46" t="s">
        <v>4721</v>
      </c>
      <c r="D1043" s="46" t="s">
        <v>6482</v>
      </c>
      <c r="E1043" s="46" t="s">
        <v>6481</v>
      </c>
      <c r="G1043" s="50">
        <v>0</v>
      </c>
      <c r="I1043" s="14" t="s">
        <v>2380</v>
      </c>
      <c r="J1043" s="15" t="s">
        <v>2380</v>
      </c>
      <c r="K1043" s="66" t="str">
        <f t="shared" si="100"/>
        <v>No</v>
      </c>
      <c r="L1043" s="66" t="str">
        <f t="shared" si="101"/>
        <v>No</v>
      </c>
      <c r="N1043" s="14">
        <v>33.4</v>
      </c>
      <c r="O1043" s="20" t="str">
        <f t="shared" si="97"/>
        <v>OBESITY</v>
      </c>
      <c r="Q1043" s="15">
        <v>4.84</v>
      </c>
      <c r="R1043" s="20" t="str">
        <f t="shared" si="98"/>
        <v>NORMAL</v>
      </c>
      <c r="T1043" s="14">
        <v>1972</v>
      </c>
      <c r="U1043" s="15" t="s">
        <v>30</v>
      </c>
      <c r="V1043" s="15">
        <v>26</v>
      </c>
      <c r="W1043" s="35" t="str">
        <f t="shared" si="99"/>
        <v>26-Dec-1972</v>
      </c>
      <c r="X1043" s="28"/>
      <c r="Y1043" s="44">
        <f t="shared" si="102"/>
        <v>50</v>
      </c>
      <c r="AA1043" s="45">
        <v>8457.82</v>
      </c>
      <c r="AB1043" s="15" t="s">
        <v>42</v>
      </c>
      <c r="AC1043" s="75" t="s">
        <v>11</v>
      </c>
    </row>
    <row r="1044" spans="1:29" ht="15.6" x14ac:dyDescent="0.3">
      <c r="A1044" s="1" t="s">
        <v>3427</v>
      </c>
      <c r="C1044" s="46" t="s">
        <v>4724</v>
      </c>
      <c r="D1044" s="46" t="s">
        <v>6484</v>
      </c>
      <c r="E1044" s="46" t="s">
        <v>6483</v>
      </c>
      <c r="G1044" s="50">
        <v>0</v>
      </c>
      <c r="I1044" s="14" t="s">
        <v>2380</v>
      </c>
      <c r="J1044" s="15" t="s">
        <v>2382</v>
      </c>
      <c r="K1044" s="66" t="str">
        <f t="shared" si="100"/>
        <v>No</v>
      </c>
      <c r="L1044" s="66" t="str">
        <f t="shared" si="101"/>
        <v>Yes</v>
      </c>
      <c r="N1044" s="14">
        <v>21.5</v>
      </c>
      <c r="O1044" s="20" t="str">
        <f t="shared" si="97"/>
        <v>NORMAL WEIGHT</v>
      </c>
      <c r="Q1044" s="15">
        <v>9.77</v>
      </c>
      <c r="R1044" s="20" t="str">
        <f t="shared" si="98"/>
        <v>DIABETES</v>
      </c>
      <c r="T1044" s="14">
        <v>1992</v>
      </c>
      <c r="U1044" s="15" t="s">
        <v>20</v>
      </c>
      <c r="V1044" s="15">
        <v>9</v>
      </c>
      <c r="W1044" s="35" t="str">
        <f t="shared" si="99"/>
        <v>9-Sep-1992</v>
      </c>
      <c r="X1044" s="28"/>
      <c r="Y1044" s="44">
        <f t="shared" si="102"/>
        <v>30</v>
      </c>
      <c r="AA1044" s="45">
        <v>8466.35</v>
      </c>
      <c r="AB1044" s="15" t="s">
        <v>23</v>
      </c>
      <c r="AC1044" s="75" t="s">
        <v>11</v>
      </c>
    </row>
    <row r="1045" spans="1:29" ht="15.6" x14ac:dyDescent="0.3">
      <c r="A1045" s="1" t="s">
        <v>3428</v>
      </c>
      <c r="C1045" s="46" t="s">
        <v>4724</v>
      </c>
      <c r="D1045" s="46" t="s">
        <v>6486</v>
      </c>
      <c r="E1045" s="46" t="s">
        <v>6485</v>
      </c>
      <c r="G1045" s="50">
        <v>0</v>
      </c>
      <c r="I1045" s="14" t="s">
        <v>2380</v>
      </c>
      <c r="J1045" s="15" t="s">
        <v>2380</v>
      </c>
      <c r="K1045" s="66" t="str">
        <f t="shared" si="100"/>
        <v>No</v>
      </c>
      <c r="L1045" s="66" t="str">
        <f t="shared" si="101"/>
        <v>No</v>
      </c>
      <c r="N1045" s="14">
        <v>38.14</v>
      </c>
      <c r="O1045" s="20" t="str">
        <f t="shared" si="97"/>
        <v>OBESITY</v>
      </c>
      <c r="Q1045" s="15">
        <v>5.84</v>
      </c>
      <c r="R1045" s="20" t="str">
        <f t="shared" si="98"/>
        <v>PREDIABETES</v>
      </c>
      <c r="T1045" s="14">
        <v>1993</v>
      </c>
      <c r="U1045" s="15" t="s">
        <v>15</v>
      </c>
      <c r="V1045" s="15">
        <v>10</v>
      </c>
      <c r="W1045" s="35" t="str">
        <f t="shared" si="99"/>
        <v>10-Nov-1993</v>
      </c>
      <c r="X1045" s="28"/>
      <c r="Y1045" s="44">
        <f t="shared" si="102"/>
        <v>29</v>
      </c>
      <c r="AA1045" s="45">
        <v>8471.65</v>
      </c>
      <c r="AB1045" s="15" t="s">
        <v>23</v>
      </c>
      <c r="AC1045" s="75" t="s">
        <v>11</v>
      </c>
    </row>
    <row r="1046" spans="1:29" ht="15.6" x14ac:dyDescent="0.3">
      <c r="A1046" s="1" t="s">
        <v>3429</v>
      </c>
      <c r="C1046" s="46" t="s">
        <v>5596</v>
      </c>
      <c r="D1046" s="46" t="s">
        <v>6488</v>
      </c>
      <c r="E1046" s="46" t="s">
        <v>6487</v>
      </c>
      <c r="G1046" s="14">
        <v>1</v>
      </c>
      <c r="I1046" s="14" t="s">
        <v>2380</v>
      </c>
      <c r="J1046" s="15" t="s">
        <v>2382</v>
      </c>
      <c r="K1046" s="66" t="str">
        <f t="shared" si="100"/>
        <v>No</v>
      </c>
      <c r="L1046" s="66" t="str">
        <f t="shared" si="101"/>
        <v>Yes</v>
      </c>
      <c r="N1046" s="14">
        <v>35.42</v>
      </c>
      <c r="O1046" s="20" t="str">
        <f t="shared" si="97"/>
        <v>OBESITY</v>
      </c>
      <c r="Q1046" s="15">
        <v>8.6999999999999993</v>
      </c>
      <c r="R1046" s="20" t="str">
        <f t="shared" si="98"/>
        <v>DIABETES</v>
      </c>
      <c r="T1046" s="14">
        <v>1977</v>
      </c>
      <c r="U1046" s="15" t="s">
        <v>30</v>
      </c>
      <c r="V1046" s="15">
        <v>26</v>
      </c>
      <c r="W1046" s="35" t="str">
        <f t="shared" si="99"/>
        <v>26-Dec-1977</v>
      </c>
      <c r="X1046" s="28"/>
      <c r="Y1046" s="44">
        <f t="shared" si="102"/>
        <v>45</v>
      </c>
      <c r="AA1046" s="45">
        <v>8515.76</v>
      </c>
      <c r="AB1046" s="15" t="s">
        <v>13</v>
      </c>
      <c r="AC1046" s="75" t="s">
        <v>11</v>
      </c>
    </row>
    <row r="1047" spans="1:29" ht="15.6" x14ac:dyDescent="0.3">
      <c r="A1047" s="1" t="s">
        <v>3430</v>
      </c>
      <c r="C1047" s="46" t="s">
        <v>4724</v>
      </c>
      <c r="D1047" s="46" t="s">
        <v>6490</v>
      </c>
      <c r="E1047" s="46" t="s">
        <v>6489</v>
      </c>
      <c r="G1047" s="50">
        <v>0</v>
      </c>
      <c r="I1047" s="14" t="s">
        <v>2380</v>
      </c>
      <c r="J1047" s="15" t="s">
        <v>2380</v>
      </c>
      <c r="K1047" s="66" t="str">
        <f t="shared" si="100"/>
        <v>No</v>
      </c>
      <c r="L1047" s="66" t="str">
        <f t="shared" si="101"/>
        <v>No</v>
      </c>
      <c r="N1047" s="14">
        <v>35.625</v>
      </c>
      <c r="O1047" s="20" t="str">
        <f t="shared" si="97"/>
        <v>OBESITY</v>
      </c>
      <c r="Q1047" s="15">
        <v>10.79</v>
      </c>
      <c r="R1047" s="20" t="str">
        <f t="shared" si="98"/>
        <v>DIABETES</v>
      </c>
      <c r="T1047" s="14">
        <v>1977</v>
      </c>
      <c r="U1047" s="15" t="s">
        <v>18</v>
      </c>
      <c r="V1047" s="15">
        <v>21</v>
      </c>
      <c r="W1047" s="35" t="str">
        <f t="shared" si="99"/>
        <v>21-Jun-1977</v>
      </c>
      <c r="X1047" s="28"/>
      <c r="Y1047" s="44">
        <f t="shared" si="102"/>
        <v>45</v>
      </c>
      <c r="AA1047" s="45">
        <v>8516.83</v>
      </c>
      <c r="AB1047" s="15" t="s">
        <v>13</v>
      </c>
      <c r="AC1047" s="75" t="s">
        <v>11</v>
      </c>
    </row>
    <row r="1048" spans="1:29" ht="15.6" x14ac:dyDescent="0.3">
      <c r="A1048" s="1" t="s">
        <v>3431</v>
      </c>
      <c r="C1048" s="46" t="s">
        <v>4724</v>
      </c>
      <c r="D1048" s="46" t="s">
        <v>6459</v>
      </c>
      <c r="E1048" s="46" t="s">
        <v>6491</v>
      </c>
      <c r="G1048" s="14">
        <v>1</v>
      </c>
      <c r="I1048" s="14" t="s">
        <v>2380</v>
      </c>
      <c r="J1048" s="15" t="s">
        <v>2380</v>
      </c>
      <c r="K1048" s="66" t="str">
        <f t="shared" si="100"/>
        <v>No</v>
      </c>
      <c r="L1048" s="66" t="str">
        <f t="shared" si="101"/>
        <v>No</v>
      </c>
      <c r="N1048" s="14">
        <v>45.51</v>
      </c>
      <c r="O1048" s="20" t="str">
        <f t="shared" si="97"/>
        <v>OBESITY</v>
      </c>
      <c r="Q1048" s="15">
        <v>4.32</v>
      </c>
      <c r="R1048" s="20" t="str">
        <f t="shared" si="98"/>
        <v>NORMAL</v>
      </c>
      <c r="T1048" s="14">
        <v>1977</v>
      </c>
      <c r="U1048" s="15" t="s">
        <v>30</v>
      </c>
      <c r="V1048" s="15">
        <v>29</v>
      </c>
      <c r="W1048" s="35" t="str">
        <f t="shared" si="99"/>
        <v>29-Dec-1977</v>
      </c>
      <c r="X1048" s="28"/>
      <c r="Y1048" s="44">
        <f t="shared" si="102"/>
        <v>45</v>
      </c>
      <c r="AA1048" s="45">
        <v>8520.0300000000007</v>
      </c>
      <c r="AB1048" s="15" t="s">
        <v>42</v>
      </c>
      <c r="AC1048" s="75" t="s">
        <v>11</v>
      </c>
    </row>
    <row r="1049" spans="1:29" ht="15.6" x14ac:dyDescent="0.3">
      <c r="A1049" s="1" t="s">
        <v>3432</v>
      </c>
      <c r="C1049" s="46" t="s">
        <v>4721</v>
      </c>
      <c r="D1049" s="46" t="s">
        <v>6493</v>
      </c>
      <c r="E1049" s="46" t="s">
        <v>6492</v>
      </c>
      <c r="G1049" s="50">
        <v>0</v>
      </c>
      <c r="I1049" s="14" t="s">
        <v>2380</v>
      </c>
      <c r="J1049" s="15" t="s">
        <v>2382</v>
      </c>
      <c r="K1049" s="66" t="str">
        <f t="shared" si="100"/>
        <v>No</v>
      </c>
      <c r="L1049" s="66" t="str">
        <f t="shared" si="101"/>
        <v>Yes</v>
      </c>
      <c r="N1049" s="14">
        <v>37.1</v>
      </c>
      <c r="O1049" s="20" t="str">
        <f t="shared" si="97"/>
        <v>OBESITY</v>
      </c>
      <c r="Q1049" s="15">
        <v>7.19</v>
      </c>
      <c r="R1049" s="20" t="str">
        <f t="shared" si="98"/>
        <v>DIABETES</v>
      </c>
      <c r="T1049" s="14">
        <v>1979</v>
      </c>
      <c r="U1049" s="15" t="s">
        <v>35</v>
      </c>
      <c r="V1049" s="15">
        <v>13</v>
      </c>
      <c r="W1049" s="35" t="str">
        <f t="shared" si="99"/>
        <v>13-Aug-1979</v>
      </c>
      <c r="X1049" s="28"/>
      <c r="Y1049" s="44">
        <f t="shared" si="102"/>
        <v>43</v>
      </c>
      <c r="AA1049" s="45">
        <v>8522</v>
      </c>
      <c r="AB1049" s="15" t="s">
        <v>42</v>
      </c>
      <c r="AC1049" s="75" t="s">
        <v>11</v>
      </c>
    </row>
    <row r="1050" spans="1:29" ht="15.6" x14ac:dyDescent="0.3">
      <c r="A1050" s="1" t="s">
        <v>3433</v>
      </c>
      <c r="C1050" s="46" t="s">
        <v>4721</v>
      </c>
      <c r="D1050" s="46" t="s">
        <v>6495</v>
      </c>
      <c r="E1050" s="46" t="s">
        <v>6494</v>
      </c>
      <c r="G1050" s="50">
        <v>0</v>
      </c>
      <c r="I1050" s="14" t="s">
        <v>2380</v>
      </c>
      <c r="J1050" s="15" t="s">
        <v>2382</v>
      </c>
      <c r="K1050" s="66" t="str">
        <f t="shared" si="100"/>
        <v>No</v>
      </c>
      <c r="L1050" s="66" t="str">
        <f t="shared" si="101"/>
        <v>Yes</v>
      </c>
      <c r="N1050" s="14">
        <v>30.5</v>
      </c>
      <c r="O1050" s="20" t="str">
        <f t="shared" si="97"/>
        <v>OBESITY</v>
      </c>
      <c r="Q1050" s="15">
        <v>11.94</v>
      </c>
      <c r="R1050" s="20" t="str">
        <f t="shared" si="98"/>
        <v>DIABETES</v>
      </c>
      <c r="T1050" s="14">
        <v>1977</v>
      </c>
      <c r="U1050" s="15" t="s">
        <v>10</v>
      </c>
      <c r="V1050" s="15">
        <v>26</v>
      </c>
      <c r="W1050" s="35" t="str">
        <f t="shared" si="99"/>
        <v>26-Jul-1977</v>
      </c>
      <c r="X1050" s="28"/>
      <c r="Y1050" s="44">
        <f t="shared" si="102"/>
        <v>45</v>
      </c>
      <c r="AA1050" s="45">
        <v>8527.5300000000007</v>
      </c>
      <c r="AB1050" s="15" t="s">
        <v>13</v>
      </c>
      <c r="AC1050" s="75" t="s">
        <v>11</v>
      </c>
    </row>
    <row r="1051" spans="1:29" ht="15.6" x14ac:dyDescent="0.3">
      <c r="A1051" s="1" t="s">
        <v>3434</v>
      </c>
      <c r="C1051" s="46" t="s">
        <v>4721</v>
      </c>
      <c r="D1051" s="46" t="s">
        <v>5943</v>
      </c>
      <c r="E1051" s="46" t="s">
        <v>6496</v>
      </c>
      <c r="G1051" s="14">
        <v>2</v>
      </c>
      <c r="I1051" s="14" t="s">
        <v>2380</v>
      </c>
      <c r="J1051" s="15" t="s">
        <v>2380</v>
      </c>
      <c r="K1051" s="66" t="str">
        <f t="shared" si="100"/>
        <v>No</v>
      </c>
      <c r="L1051" s="66" t="str">
        <f t="shared" si="101"/>
        <v>No</v>
      </c>
      <c r="N1051" s="14">
        <v>28.16</v>
      </c>
      <c r="O1051" s="20" t="str">
        <f t="shared" si="97"/>
        <v>OVERWEIGHT</v>
      </c>
      <c r="Q1051" s="15">
        <v>5.56</v>
      </c>
      <c r="R1051" s="20" t="str">
        <f t="shared" si="98"/>
        <v>NORMAL</v>
      </c>
      <c r="T1051" s="50">
        <v>1983</v>
      </c>
      <c r="U1051" s="15" t="s">
        <v>10</v>
      </c>
      <c r="V1051" s="15">
        <v>24</v>
      </c>
      <c r="W1051" s="35" t="str">
        <f t="shared" si="99"/>
        <v>24-Jul-1983</v>
      </c>
      <c r="X1051" s="28"/>
      <c r="Y1051" s="44">
        <f t="shared" si="102"/>
        <v>39</v>
      </c>
      <c r="AA1051" s="45">
        <v>8534.67</v>
      </c>
      <c r="AB1051" s="15" t="s">
        <v>247</v>
      </c>
      <c r="AC1051" s="75" t="s">
        <v>11</v>
      </c>
    </row>
    <row r="1052" spans="1:29" ht="15.6" x14ac:dyDescent="0.3">
      <c r="A1052" s="1" t="s">
        <v>3435</v>
      </c>
      <c r="C1052" s="46" t="s">
        <v>5596</v>
      </c>
      <c r="D1052" s="46" t="s">
        <v>6498</v>
      </c>
      <c r="E1052" s="46" t="s">
        <v>6497</v>
      </c>
      <c r="G1052" s="50">
        <v>0</v>
      </c>
      <c r="I1052" s="14" t="s">
        <v>2380</v>
      </c>
      <c r="J1052" s="15" t="s">
        <v>2382</v>
      </c>
      <c r="K1052" s="66" t="str">
        <f t="shared" si="100"/>
        <v>No</v>
      </c>
      <c r="L1052" s="66" t="str">
        <f t="shared" si="101"/>
        <v>Yes</v>
      </c>
      <c r="N1052" s="14">
        <v>29.1</v>
      </c>
      <c r="O1052" s="20" t="str">
        <f t="shared" si="97"/>
        <v>OVERWEIGHT</v>
      </c>
      <c r="Q1052" s="15">
        <v>5.64</v>
      </c>
      <c r="R1052" s="20" t="str">
        <f t="shared" si="98"/>
        <v>NORMAL</v>
      </c>
      <c r="T1052" s="14">
        <v>1981</v>
      </c>
      <c r="U1052" s="15" t="s">
        <v>30</v>
      </c>
      <c r="V1052" s="15">
        <v>27</v>
      </c>
      <c r="W1052" s="35" t="str">
        <f t="shared" si="99"/>
        <v>27-Dec-1981</v>
      </c>
      <c r="X1052" s="28"/>
      <c r="Y1052" s="44">
        <f t="shared" si="102"/>
        <v>41</v>
      </c>
      <c r="AA1052" s="45">
        <v>8538.2900000000009</v>
      </c>
      <c r="AB1052" s="15" t="s">
        <v>247</v>
      </c>
      <c r="AC1052" s="75" t="s">
        <v>11</v>
      </c>
    </row>
    <row r="1053" spans="1:29" ht="15.6" x14ac:dyDescent="0.3">
      <c r="A1053" s="1" t="s">
        <v>3436</v>
      </c>
      <c r="C1053" s="46" t="s">
        <v>4724</v>
      </c>
      <c r="D1053" s="46" t="s">
        <v>6500</v>
      </c>
      <c r="E1053" s="46" t="s">
        <v>6499</v>
      </c>
      <c r="G1053" s="50">
        <v>0</v>
      </c>
      <c r="I1053" s="14" t="s">
        <v>2380</v>
      </c>
      <c r="J1053" s="15" t="s">
        <v>2380</v>
      </c>
      <c r="K1053" s="66" t="str">
        <f t="shared" si="100"/>
        <v>No</v>
      </c>
      <c r="L1053" s="66" t="str">
        <f t="shared" si="101"/>
        <v>No</v>
      </c>
      <c r="N1053" s="14">
        <v>30.22</v>
      </c>
      <c r="O1053" s="20" t="str">
        <f t="shared" si="97"/>
        <v>OBESITY</v>
      </c>
      <c r="Q1053" s="15">
        <v>4.6500000000000004</v>
      </c>
      <c r="R1053" s="20" t="str">
        <f t="shared" si="98"/>
        <v>NORMAL</v>
      </c>
      <c r="T1053" s="14">
        <v>1975</v>
      </c>
      <c r="U1053" s="15" t="s">
        <v>15</v>
      </c>
      <c r="V1053" s="15">
        <v>6</v>
      </c>
      <c r="W1053" s="35" t="str">
        <f t="shared" si="99"/>
        <v>6-Nov-1975</v>
      </c>
      <c r="X1053" s="28"/>
      <c r="Y1053" s="44">
        <f t="shared" si="102"/>
        <v>47</v>
      </c>
      <c r="AA1053" s="45">
        <v>8539.67</v>
      </c>
      <c r="AB1053" s="15" t="s">
        <v>42</v>
      </c>
      <c r="AC1053" s="75" t="s">
        <v>11</v>
      </c>
    </row>
    <row r="1054" spans="1:29" ht="15.6" x14ac:dyDescent="0.3">
      <c r="A1054" s="1" t="s">
        <v>3437</v>
      </c>
      <c r="C1054" s="46" t="s">
        <v>4721</v>
      </c>
      <c r="D1054" s="46" t="s">
        <v>6502</v>
      </c>
      <c r="E1054" s="46" t="s">
        <v>6501</v>
      </c>
      <c r="G1054" s="50">
        <v>0</v>
      </c>
      <c r="I1054" s="14" t="s">
        <v>2380</v>
      </c>
      <c r="J1054" s="15" t="s">
        <v>2380</v>
      </c>
      <c r="K1054" s="66" t="str">
        <f t="shared" si="100"/>
        <v>No</v>
      </c>
      <c r="L1054" s="66" t="str">
        <f t="shared" si="101"/>
        <v>No</v>
      </c>
      <c r="N1054" s="14">
        <v>24.29</v>
      </c>
      <c r="O1054" s="20" t="str">
        <f t="shared" si="97"/>
        <v>NORMAL WEIGHT</v>
      </c>
      <c r="Q1054" s="15">
        <v>9.0500000000000007</v>
      </c>
      <c r="R1054" s="20" t="str">
        <f t="shared" si="98"/>
        <v>DIABETES</v>
      </c>
      <c r="T1054" s="50">
        <v>1983</v>
      </c>
      <c r="U1054" s="15" t="s">
        <v>30</v>
      </c>
      <c r="V1054" s="15">
        <v>12</v>
      </c>
      <c r="W1054" s="35" t="str">
        <f t="shared" si="99"/>
        <v>12-Dec-1983</v>
      </c>
      <c r="X1054" s="28"/>
      <c r="Y1054" s="44">
        <f t="shared" si="102"/>
        <v>39</v>
      </c>
      <c r="AA1054" s="45">
        <v>8547.69</v>
      </c>
      <c r="AB1054" s="15" t="s">
        <v>13</v>
      </c>
      <c r="AC1054" s="75" t="s">
        <v>11</v>
      </c>
    </row>
    <row r="1055" spans="1:29" ht="15.6" x14ac:dyDescent="0.3">
      <c r="A1055" s="1" t="s">
        <v>3438</v>
      </c>
      <c r="C1055" s="46" t="s">
        <v>4724</v>
      </c>
      <c r="D1055" s="46" t="s">
        <v>5564</v>
      </c>
      <c r="E1055" s="46" t="s">
        <v>6503</v>
      </c>
      <c r="G1055" s="50">
        <v>0</v>
      </c>
      <c r="I1055" s="14" t="s">
        <v>2380</v>
      </c>
      <c r="J1055" s="15" t="s">
        <v>2382</v>
      </c>
      <c r="K1055" s="66" t="str">
        <f t="shared" si="100"/>
        <v>No</v>
      </c>
      <c r="L1055" s="66" t="str">
        <f t="shared" si="101"/>
        <v>Yes</v>
      </c>
      <c r="N1055" s="14">
        <v>29.39</v>
      </c>
      <c r="O1055" s="20" t="str">
        <f t="shared" si="97"/>
        <v>OVERWEIGHT</v>
      </c>
      <c r="Q1055" s="15">
        <v>4.5199999999999996</v>
      </c>
      <c r="R1055" s="20" t="str">
        <f t="shared" si="98"/>
        <v>NORMAL</v>
      </c>
      <c r="T1055" s="14">
        <v>1975</v>
      </c>
      <c r="U1055" s="15" t="s">
        <v>35</v>
      </c>
      <c r="V1055" s="15">
        <v>6</v>
      </c>
      <c r="W1055" s="35" t="str">
        <f t="shared" si="99"/>
        <v>6-Aug-1975</v>
      </c>
      <c r="X1055" s="28"/>
      <c r="Y1055" s="44">
        <f t="shared" si="102"/>
        <v>47</v>
      </c>
      <c r="AA1055" s="45">
        <v>8551.35</v>
      </c>
      <c r="AB1055" s="15" t="s">
        <v>42</v>
      </c>
      <c r="AC1055" s="75" t="s">
        <v>11</v>
      </c>
    </row>
    <row r="1056" spans="1:29" ht="15.6" x14ac:dyDescent="0.3">
      <c r="A1056" s="1" t="s">
        <v>3439</v>
      </c>
      <c r="C1056" s="46" t="s">
        <v>5596</v>
      </c>
      <c r="D1056" s="46" t="s">
        <v>5495</v>
      </c>
      <c r="E1056" s="46" t="s">
        <v>6504</v>
      </c>
      <c r="G1056" s="14">
        <v>1</v>
      </c>
      <c r="I1056" s="14" t="s">
        <v>2380</v>
      </c>
      <c r="J1056" s="15" t="s">
        <v>2382</v>
      </c>
      <c r="K1056" s="66" t="str">
        <f t="shared" si="100"/>
        <v>No</v>
      </c>
      <c r="L1056" s="66" t="str">
        <f t="shared" si="101"/>
        <v>Yes</v>
      </c>
      <c r="N1056" s="14">
        <v>25.66</v>
      </c>
      <c r="O1056" s="20" t="str">
        <f t="shared" si="97"/>
        <v>OVERWEIGHT</v>
      </c>
      <c r="Q1056" s="15">
        <v>4.62</v>
      </c>
      <c r="R1056" s="20" t="str">
        <f t="shared" si="98"/>
        <v>NORMAL</v>
      </c>
      <c r="T1056" s="14">
        <v>1975</v>
      </c>
      <c r="U1056" s="15" t="s">
        <v>35</v>
      </c>
      <c r="V1056" s="15">
        <v>21</v>
      </c>
      <c r="W1056" s="35" t="str">
        <f t="shared" si="99"/>
        <v>21-Aug-1975</v>
      </c>
      <c r="X1056" s="28"/>
      <c r="Y1056" s="44">
        <f t="shared" si="102"/>
        <v>47</v>
      </c>
      <c r="AA1056" s="45">
        <v>8556.91</v>
      </c>
      <c r="AB1056" s="15" t="s">
        <v>42</v>
      </c>
      <c r="AC1056" s="75" t="s">
        <v>11</v>
      </c>
    </row>
    <row r="1057" spans="1:29" ht="15.6" x14ac:dyDescent="0.3">
      <c r="A1057" s="1" t="s">
        <v>3440</v>
      </c>
      <c r="C1057" s="46" t="s">
        <v>4721</v>
      </c>
      <c r="D1057" s="46" t="s">
        <v>6506</v>
      </c>
      <c r="E1057" s="46" t="s">
        <v>6505</v>
      </c>
      <c r="G1057" s="50">
        <v>0</v>
      </c>
      <c r="I1057" s="14" t="s">
        <v>2380</v>
      </c>
      <c r="J1057" s="15" t="s">
        <v>2380</v>
      </c>
      <c r="K1057" s="66" t="str">
        <f t="shared" si="100"/>
        <v>No</v>
      </c>
      <c r="L1057" s="66" t="str">
        <f t="shared" si="101"/>
        <v>No</v>
      </c>
      <c r="N1057" s="14">
        <v>39.11</v>
      </c>
      <c r="O1057" s="20" t="str">
        <f t="shared" si="97"/>
        <v>OBESITY</v>
      </c>
      <c r="Q1057" s="15">
        <v>5.87</v>
      </c>
      <c r="R1057" s="20" t="str">
        <f t="shared" si="98"/>
        <v>PREDIABETES</v>
      </c>
      <c r="T1057" s="14">
        <v>1988</v>
      </c>
      <c r="U1057" s="15" t="s">
        <v>20</v>
      </c>
      <c r="V1057" s="15">
        <v>21</v>
      </c>
      <c r="W1057" s="35" t="str">
        <f t="shared" si="99"/>
        <v>21-Sep-1988</v>
      </c>
      <c r="X1057" s="28"/>
      <c r="Y1057" s="44">
        <f t="shared" si="102"/>
        <v>34</v>
      </c>
      <c r="AA1057" s="45">
        <v>8567.25</v>
      </c>
      <c r="AB1057" s="15" t="s">
        <v>23</v>
      </c>
      <c r="AC1057" s="75" t="s">
        <v>11</v>
      </c>
    </row>
    <row r="1058" spans="1:29" ht="15.6" x14ac:dyDescent="0.3">
      <c r="A1058" s="1" t="s">
        <v>3441</v>
      </c>
      <c r="C1058" s="46" t="s">
        <v>5596</v>
      </c>
      <c r="D1058" s="46" t="s">
        <v>6507</v>
      </c>
      <c r="E1058" s="46" t="s">
        <v>6403</v>
      </c>
      <c r="G1058" s="14">
        <v>1</v>
      </c>
      <c r="I1058" s="14" t="s">
        <v>2380</v>
      </c>
      <c r="J1058" s="15" t="s">
        <v>2380</v>
      </c>
      <c r="K1058" s="66" t="str">
        <f t="shared" si="100"/>
        <v>No</v>
      </c>
      <c r="L1058" s="66" t="str">
        <f t="shared" si="101"/>
        <v>No</v>
      </c>
      <c r="N1058" s="14">
        <v>43.78</v>
      </c>
      <c r="O1058" s="20" t="str">
        <f t="shared" si="97"/>
        <v>OBESITY</v>
      </c>
      <c r="Q1058" s="15">
        <v>5.71</v>
      </c>
      <c r="R1058" s="20" t="str">
        <f t="shared" si="98"/>
        <v>PREDIABETES</v>
      </c>
      <c r="T1058" s="14">
        <v>1975</v>
      </c>
      <c r="U1058" s="15" t="s">
        <v>20</v>
      </c>
      <c r="V1058" s="15">
        <v>26</v>
      </c>
      <c r="W1058" s="35" t="str">
        <f t="shared" si="99"/>
        <v>26-Sep-1975</v>
      </c>
      <c r="X1058" s="28"/>
      <c r="Y1058" s="44">
        <f t="shared" si="102"/>
        <v>47</v>
      </c>
      <c r="AA1058" s="45">
        <v>8569.86</v>
      </c>
      <c r="AB1058" s="15" t="s">
        <v>13</v>
      </c>
      <c r="AC1058" s="75" t="s">
        <v>11</v>
      </c>
    </row>
    <row r="1059" spans="1:29" ht="15.6" x14ac:dyDescent="0.3">
      <c r="A1059" s="1" t="s">
        <v>3442</v>
      </c>
      <c r="C1059" s="46" t="s">
        <v>4721</v>
      </c>
      <c r="D1059" s="46" t="s">
        <v>6317</v>
      </c>
      <c r="E1059" s="46" t="s">
        <v>6508</v>
      </c>
      <c r="G1059" s="50">
        <v>0</v>
      </c>
      <c r="I1059" s="14" t="s">
        <v>2380</v>
      </c>
      <c r="J1059" s="15" t="s">
        <v>2380</v>
      </c>
      <c r="K1059" s="66" t="str">
        <f t="shared" si="100"/>
        <v>No</v>
      </c>
      <c r="L1059" s="66" t="str">
        <f t="shared" si="101"/>
        <v>No</v>
      </c>
      <c r="N1059" s="14">
        <v>24.35</v>
      </c>
      <c r="O1059" s="20" t="str">
        <f t="shared" si="97"/>
        <v>NORMAL WEIGHT</v>
      </c>
      <c r="Q1059" s="15">
        <v>9.08</v>
      </c>
      <c r="R1059" s="20" t="str">
        <f t="shared" si="98"/>
        <v>DIABETES</v>
      </c>
      <c r="T1059" s="14">
        <v>1982</v>
      </c>
      <c r="U1059" s="15" t="s">
        <v>30</v>
      </c>
      <c r="V1059" s="15">
        <v>6</v>
      </c>
      <c r="W1059" s="35" t="str">
        <f t="shared" si="99"/>
        <v>6-Dec-1982</v>
      </c>
      <c r="X1059" s="28"/>
      <c r="Y1059" s="44">
        <f t="shared" si="102"/>
        <v>40</v>
      </c>
      <c r="AA1059" s="45">
        <v>8572.0400000000009</v>
      </c>
      <c r="AB1059" s="15" t="s">
        <v>300</v>
      </c>
      <c r="AC1059" s="75" t="s">
        <v>11</v>
      </c>
    </row>
    <row r="1060" spans="1:29" ht="15.6" x14ac:dyDescent="0.3">
      <c r="A1060" s="1" t="s">
        <v>3443</v>
      </c>
      <c r="C1060" s="46" t="s">
        <v>4724</v>
      </c>
      <c r="D1060" s="46" t="s">
        <v>5112</v>
      </c>
      <c r="E1060" s="46" t="s">
        <v>6509</v>
      </c>
      <c r="G1060" s="14">
        <v>2</v>
      </c>
      <c r="I1060" s="14" t="s">
        <v>2380</v>
      </c>
      <c r="J1060" s="15" t="s">
        <v>2382</v>
      </c>
      <c r="K1060" s="66" t="str">
        <f t="shared" si="100"/>
        <v>No</v>
      </c>
      <c r="L1060" s="66" t="str">
        <f t="shared" si="101"/>
        <v>Yes</v>
      </c>
      <c r="N1060" s="14">
        <v>40.299999999999997</v>
      </c>
      <c r="O1060" s="20" t="str">
        <f t="shared" si="97"/>
        <v>OBESITY</v>
      </c>
      <c r="Q1060" s="15">
        <v>5.3</v>
      </c>
      <c r="R1060" s="20" t="str">
        <f t="shared" si="98"/>
        <v>NORMAL</v>
      </c>
      <c r="T1060" s="14">
        <v>1987</v>
      </c>
      <c r="U1060" s="15" t="s">
        <v>15</v>
      </c>
      <c r="V1060" s="15">
        <v>11</v>
      </c>
      <c r="W1060" s="35" t="str">
        <f t="shared" si="99"/>
        <v>11-Nov-1987</v>
      </c>
      <c r="X1060" s="28"/>
      <c r="Y1060" s="44">
        <f t="shared" si="102"/>
        <v>35</v>
      </c>
      <c r="AA1060" s="45">
        <v>8573.2999999999993</v>
      </c>
      <c r="AB1060" s="15" t="s">
        <v>300</v>
      </c>
      <c r="AC1060" s="75" t="s">
        <v>11</v>
      </c>
    </row>
    <row r="1061" spans="1:29" ht="15.6" x14ac:dyDescent="0.3">
      <c r="A1061" s="1" t="s">
        <v>3444</v>
      </c>
      <c r="C1061" s="46" t="s">
        <v>4724</v>
      </c>
      <c r="D1061" s="46" t="s">
        <v>6511</v>
      </c>
      <c r="E1061" s="46" t="s">
        <v>6510</v>
      </c>
      <c r="G1061" s="50">
        <v>0</v>
      </c>
      <c r="I1061" s="14" t="s">
        <v>2380</v>
      </c>
      <c r="J1061" s="15" t="s">
        <v>2382</v>
      </c>
      <c r="K1061" s="66" t="str">
        <f t="shared" si="100"/>
        <v>No</v>
      </c>
      <c r="L1061" s="66" t="str">
        <f t="shared" si="101"/>
        <v>Yes</v>
      </c>
      <c r="N1061" s="14">
        <v>32.774999999999999</v>
      </c>
      <c r="O1061" s="20" t="str">
        <f t="shared" si="97"/>
        <v>OBESITY</v>
      </c>
      <c r="Q1061" s="15">
        <v>11.76</v>
      </c>
      <c r="R1061" s="20" t="str">
        <f t="shared" si="98"/>
        <v>DIABETES</v>
      </c>
      <c r="T1061" s="14">
        <v>1983</v>
      </c>
      <c r="U1061" s="15" t="s">
        <v>30</v>
      </c>
      <c r="V1061" s="15">
        <v>30</v>
      </c>
      <c r="W1061" s="35" t="str">
        <f t="shared" si="99"/>
        <v>30-Dec-1983</v>
      </c>
      <c r="X1061" s="28"/>
      <c r="Y1061" s="44">
        <f t="shared" si="102"/>
        <v>39</v>
      </c>
      <c r="AA1061" s="45">
        <v>8582.2999999999993</v>
      </c>
      <c r="AB1061" s="15" t="s">
        <v>13</v>
      </c>
      <c r="AC1061" s="75" t="s">
        <v>11</v>
      </c>
    </row>
    <row r="1062" spans="1:29" ht="15.6" x14ac:dyDescent="0.3">
      <c r="A1062" s="1" t="s">
        <v>3445</v>
      </c>
      <c r="C1062" s="46" t="s">
        <v>4724</v>
      </c>
      <c r="D1062" s="46" t="s">
        <v>6513</v>
      </c>
      <c r="E1062" s="46" t="s">
        <v>6512</v>
      </c>
      <c r="G1062" s="14">
        <v>2</v>
      </c>
      <c r="I1062" s="14" t="s">
        <v>2380</v>
      </c>
      <c r="J1062" s="15" t="s">
        <v>2382</v>
      </c>
      <c r="K1062" s="66" t="str">
        <f t="shared" si="100"/>
        <v>No</v>
      </c>
      <c r="L1062" s="66" t="str">
        <f t="shared" si="101"/>
        <v>Yes</v>
      </c>
      <c r="N1062" s="14">
        <v>39.6</v>
      </c>
      <c r="O1062" s="20" t="str">
        <f t="shared" si="97"/>
        <v>OBESITY</v>
      </c>
      <c r="Q1062" s="15">
        <v>5.1100000000000003</v>
      </c>
      <c r="R1062" s="20" t="str">
        <f t="shared" si="98"/>
        <v>NORMAL</v>
      </c>
      <c r="T1062" s="14">
        <v>1983</v>
      </c>
      <c r="U1062" s="15" t="s">
        <v>10</v>
      </c>
      <c r="V1062" s="15">
        <v>25</v>
      </c>
      <c r="W1062" s="35" t="str">
        <f t="shared" si="99"/>
        <v>25-Jul-1983</v>
      </c>
      <c r="X1062" s="28"/>
      <c r="Y1062" s="44">
        <f t="shared" si="102"/>
        <v>39</v>
      </c>
      <c r="AA1062" s="45">
        <v>8596.83</v>
      </c>
      <c r="AB1062" s="15" t="s">
        <v>13</v>
      </c>
      <c r="AC1062" s="75" t="s">
        <v>11</v>
      </c>
    </row>
    <row r="1063" spans="1:29" ht="15.6" x14ac:dyDescent="0.3">
      <c r="A1063" s="1" t="s">
        <v>3446</v>
      </c>
      <c r="C1063" s="46" t="s">
        <v>4724</v>
      </c>
      <c r="D1063" s="46" t="s">
        <v>6514</v>
      </c>
      <c r="E1063" s="46" t="s">
        <v>6060</v>
      </c>
      <c r="G1063" s="14">
        <v>2</v>
      </c>
      <c r="I1063" s="14" t="s">
        <v>2380</v>
      </c>
      <c r="J1063" s="15" t="s">
        <v>2380</v>
      </c>
      <c r="K1063" s="66" t="str">
        <f t="shared" si="100"/>
        <v>No</v>
      </c>
      <c r="L1063" s="66" t="str">
        <f t="shared" si="101"/>
        <v>No</v>
      </c>
      <c r="N1063" s="14">
        <v>30.97</v>
      </c>
      <c r="O1063" s="20" t="str">
        <f t="shared" si="97"/>
        <v>OBESITY</v>
      </c>
      <c r="Q1063" s="15">
        <v>5.54</v>
      </c>
      <c r="R1063" s="20" t="str">
        <f t="shared" si="98"/>
        <v>NORMAL</v>
      </c>
      <c r="T1063" s="14">
        <v>1973</v>
      </c>
      <c r="U1063" s="15" t="s">
        <v>10</v>
      </c>
      <c r="V1063" s="15">
        <v>11</v>
      </c>
      <c r="W1063" s="35" t="str">
        <f t="shared" si="99"/>
        <v>11-Jul-1973</v>
      </c>
      <c r="X1063" s="28"/>
      <c r="Y1063" s="44">
        <f t="shared" si="102"/>
        <v>49</v>
      </c>
      <c r="AA1063" s="45">
        <v>8601.33</v>
      </c>
      <c r="AB1063" s="15" t="s">
        <v>13</v>
      </c>
      <c r="AC1063" s="75" t="s">
        <v>11</v>
      </c>
    </row>
    <row r="1064" spans="1:29" ht="15.6" x14ac:dyDescent="0.3">
      <c r="A1064" s="1" t="s">
        <v>3447</v>
      </c>
      <c r="C1064" s="46" t="s">
        <v>4724</v>
      </c>
      <c r="D1064" s="46" t="s">
        <v>6516</v>
      </c>
      <c r="E1064" s="46" t="s">
        <v>6515</v>
      </c>
      <c r="G1064" s="50">
        <v>0</v>
      </c>
      <c r="I1064" s="14" t="s">
        <v>2380</v>
      </c>
      <c r="J1064" s="15" t="s">
        <v>2382</v>
      </c>
      <c r="K1064" s="66" t="str">
        <f t="shared" si="100"/>
        <v>No</v>
      </c>
      <c r="L1064" s="66" t="str">
        <f t="shared" si="101"/>
        <v>Yes</v>
      </c>
      <c r="N1064" s="14">
        <v>27.645</v>
      </c>
      <c r="O1064" s="20" t="str">
        <f t="shared" si="97"/>
        <v>OVERWEIGHT</v>
      </c>
      <c r="Q1064" s="15">
        <v>8.8699999999999992</v>
      </c>
      <c r="R1064" s="20" t="str">
        <f t="shared" si="98"/>
        <v>DIABETES</v>
      </c>
      <c r="T1064" s="14">
        <v>1977</v>
      </c>
      <c r="U1064" s="15" t="s">
        <v>20</v>
      </c>
      <c r="V1064" s="15">
        <v>24</v>
      </c>
      <c r="W1064" s="35" t="str">
        <f t="shared" si="99"/>
        <v>24-Sep-1977</v>
      </c>
      <c r="X1064" s="28"/>
      <c r="Y1064" s="44">
        <f t="shared" si="102"/>
        <v>45</v>
      </c>
      <c r="AA1064" s="45">
        <v>8603.82</v>
      </c>
      <c r="AB1064" s="15" t="s">
        <v>166</v>
      </c>
      <c r="AC1064" s="75" t="s">
        <v>11</v>
      </c>
    </row>
    <row r="1065" spans="1:29" ht="15.6" x14ac:dyDescent="0.3">
      <c r="A1065" s="1" t="s">
        <v>3448</v>
      </c>
      <c r="C1065" s="46" t="s">
        <v>4724</v>
      </c>
      <c r="D1065" s="46" t="s">
        <v>6518</v>
      </c>
      <c r="E1065" s="46" t="s">
        <v>6517</v>
      </c>
      <c r="G1065" s="14">
        <v>2</v>
      </c>
      <c r="I1065" s="14" t="s">
        <v>2380</v>
      </c>
      <c r="J1065" s="15" t="s">
        <v>2382</v>
      </c>
      <c r="K1065" s="66" t="str">
        <f t="shared" si="100"/>
        <v>No</v>
      </c>
      <c r="L1065" s="66" t="str">
        <f t="shared" si="101"/>
        <v>Yes</v>
      </c>
      <c r="N1065" s="14">
        <v>34.43</v>
      </c>
      <c r="O1065" s="20" t="str">
        <f t="shared" si="97"/>
        <v>OBESITY</v>
      </c>
      <c r="Q1065" s="15">
        <v>5.96</v>
      </c>
      <c r="R1065" s="20" t="str">
        <f t="shared" si="98"/>
        <v>PREDIABETES</v>
      </c>
      <c r="T1065" s="14">
        <v>1977</v>
      </c>
      <c r="U1065" s="15" t="s">
        <v>15</v>
      </c>
      <c r="V1065" s="15">
        <v>12</v>
      </c>
      <c r="W1065" s="35" t="str">
        <f t="shared" si="99"/>
        <v>12-Nov-1977</v>
      </c>
      <c r="X1065" s="28"/>
      <c r="Y1065" s="44">
        <f t="shared" si="102"/>
        <v>45</v>
      </c>
      <c r="AA1065" s="45">
        <v>8604.48</v>
      </c>
      <c r="AB1065" s="15" t="s">
        <v>168</v>
      </c>
      <c r="AC1065" s="75" t="s">
        <v>12</v>
      </c>
    </row>
    <row r="1066" spans="1:29" ht="15.6" x14ac:dyDescent="0.3">
      <c r="A1066" s="1" t="s">
        <v>3449</v>
      </c>
      <c r="C1066" s="46" t="s">
        <v>4721</v>
      </c>
      <c r="D1066" s="46" t="s">
        <v>6520</v>
      </c>
      <c r="E1066" s="46" t="s">
        <v>6519</v>
      </c>
      <c r="G1066" s="14">
        <v>1</v>
      </c>
      <c r="I1066" s="14" t="s">
        <v>2380</v>
      </c>
      <c r="J1066" s="15" t="s">
        <v>2382</v>
      </c>
      <c r="K1066" s="66" t="str">
        <f t="shared" si="100"/>
        <v>No</v>
      </c>
      <c r="L1066" s="66" t="str">
        <f t="shared" si="101"/>
        <v>Yes</v>
      </c>
      <c r="N1066" s="14">
        <v>39.6</v>
      </c>
      <c r="O1066" s="20" t="str">
        <f t="shared" si="97"/>
        <v>OBESITY</v>
      </c>
      <c r="Q1066" s="15">
        <v>4.4400000000000004</v>
      </c>
      <c r="R1066" s="20" t="str">
        <f t="shared" si="98"/>
        <v>NORMAL</v>
      </c>
      <c r="T1066" s="14">
        <v>1977</v>
      </c>
      <c r="U1066" s="15" t="s">
        <v>37</v>
      </c>
      <c r="V1066" s="15">
        <v>15</v>
      </c>
      <c r="W1066" s="35" t="str">
        <f t="shared" si="99"/>
        <v>15-Oct-1977</v>
      </c>
      <c r="X1066" s="28"/>
      <c r="Y1066" s="44">
        <f t="shared" si="102"/>
        <v>45</v>
      </c>
      <c r="AA1066" s="45">
        <v>8605.36</v>
      </c>
      <c r="AB1066" s="15" t="s">
        <v>13</v>
      </c>
      <c r="AC1066" s="75" t="s">
        <v>11</v>
      </c>
    </row>
    <row r="1067" spans="1:29" ht="15.6" x14ac:dyDescent="0.3">
      <c r="A1067" s="1" t="s">
        <v>3450</v>
      </c>
      <c r="C1067" s="46" t="s">
        <v>4724</v>
      </c>
      <c r="D1067" s="46" t="s">
        <v>6522</v>
      </c>
      <c r="E1067" s="46" t="s">
        <v>6521</v>
      </c>
      <c r="G1067" s="14">
        <v>2</v>
      </c>
      <c r="I1067" s="14" t="s">
        <v>2380</v>
      </c>
      <c r="J1067" s="15" t="s">
        <v>2382</v>
      </c>
      <c r="K1067" s="66" t="str">
        <f t="shared" si="100"/>
        <v>No</v>
      </c>
      <c r="L1067" s="66" t="str">
        <f t="shared" si="101"/>
        <v>Yes</v>
      </c>
      <c r="N1067" s="14">
        <v>22.1</v>
      </c>
      <c r="O1067" s="20" t="str">
        <f t="shared" si="97"/>
        <v>NORMAL WEIGHT</v>
      </c>
      <c r="Q1067" s="15">
        <v>4.6500000000000004</v>
      </c>
      <c r="R1067" s="20" t="str">
        <f t="shared" si="98"/>
        <v>NORMAL</v>
      </c>
      <c r="T1067" s="14">
        <v>1979</v>
      </c>
      <c r="U1067" s="15" t="s">
        <v>10</v>
      </c>
      <c r="V1067" s="15">
        <v>17</v>
      </c>
      <c r="W1067" s="35" t="str">
        <f t="shared" si="99"/>
        <v>17-Jul-1979</v>
      </c>
      <c r="X1067" s="28"/>
      <c r="Y1067" s="44">
        <f t="shared" si="102"/>
        <v>43</v>
      </c>
      <c r="AA1067" s="45">
        <v>8606.2199999999993</v>
      </c>
      <c r="AB1067" s="15" t="s">
        <v>276</v>
      </c>
      <c r="AC1067" s="75" t="s">
        <v>16</v>
      </c>
    </row>
    <row r="1068" spans="1:29" ht="15.6" x14ac:dyDescent="0.3">
      <c r="A1068" s="1" t="s">
        <v>3451</v>
      </c>
      <c r="C1068" s="46" t="s">
        <v>4721</v>
      </c>
      <c r="D1068" s="46" t="s">
        <v>6075</v>
      </c>
      <c r="E1068" s="46" t="s">
        <v>6523</v>
      </c>
      <c r="G1068" s="14">
        <v>1</v>
      </c>
      <c r="I1068" s="14" t="s">
        <v>2380</v>
      </c>
      <c r="J1068" s="15" t="s">
        <v>2382</v>
      </c>
      <c r="K1068" s="66" t="str">
        <f t="shared" si="100"/>
        <v>No</v>
      </c>
      <c r="L1068" s="66" t="str">
        <f t="shared" si="101"/>
        <v>Yes</v>
      </c>
      <c r="N1068" s="14">
        <v>33.25</v>
      </c>
      <c r="O1068" s="20" t="str">
        <f t="shared" si="97"/>
        <v>OBESITY</v>
      </c>
      <c r="Q1068" s="15">
        <v>5.64</v>
      </c>
      <c r="R1068" s="20" t="str">
        <f t="shared" si="98"/>
        <v>NORMAL</v>
      </c>
      <c r="T1068" s="14">
        <v>1977</v>
      </c>
      <c r="U1068" s="15" t="s">
        <v>20</v>
      </c>
      <c r="V1068" s="15">
        <v>2</v>
      </c>
      <c r="W1068" s="35" t="str">
        <f t="shared" si="99"/>
        <v>2-Sep-1977</v>
      </c>
      <c r="X1068" s="28"/>
      <c r="Y1068" s="44">
        <f t="shared" si="102"/>
        <v>45</v>
      </c>
      <c r="AA1068" s="45">
        <v>8615.2999999999993</v>
      </c>
      <c r="AB1068" s="15" t="s">
        <v>42</v>
      </c>
      <c r="AC1068" s="75" t="s">
        <v>11</v>
      </c>
    </row>
    <row r="1069" spans="1:29" ht="15.6" x14ac:dyDescent="0.3">
      <c r="A1069" s="1" t="s">
        <v>3452</v>
      </c>
      <c r="C1069" s="46" t="s">
        <v>4724</v>
      </c>
      <c r="D1069" s="46" t="s">
        <v>4735</v>
      </c>
      <c r="E1069" s="46" t="s">
        <v>6524</v>
      </c>
      <c r="G1069" s="50">
        <v>0</v>
      </c>
      <c r="I1069" s="14" t="s">
        <v>2380</v>
      </c>
      <c r="J1069" s="15" t="s">
        <v>2380</v>
      </c>
      <c r="K1069" s="66" t="str">
        <f t="shared" si="100"/>
        <v>No</v>
      </c>
      <c r="L1069" s="66" t="str">
        <f t="shared" si="101"/>
        <v>No</v>
      </c>
      <c r="N1069" s="14">
        <v>33.33</v>
      </c>
      <c r="O1069" s="20" t="str">
        <f t="shared" si="97"/>
        <v>OBESITY</v>
      </c>
      <c r="Q1069" s="15">
        <v>10.19</v>
      </c>
      <c r="R1069" s="20" t="str">
        <f t="shared" si="98"/>
        <v>DIABETES</v>
      </c>
      <c r="T1069" s="14">
        <v>1975</v>
      </c>
      <c r="U1069" s="15" t="s">
        <v>35</v>
      </c>
      <c r="V1069" s="15">
        <v>3</v>
      </c>
      <c r="W1069" s="35" t="str">
        <f t="shared" si="99"/>
        <v>3-Aug-1975</v>
      </c>
      <c r="X1069" s="28"/>
      <c r="Y1069" s="44">
        <f t="shared" si="102"/>
        <v>47</v>
      </c>
      <c r="AA1069" s="45">
        <v>8627.5400000000009</v>
      </c>
      <c r="AB1069" s="15" t="s">
        <v>356</v>
      </c>
      <c r="AC1069" s="75" t="s">
        <v>11</v>
      </c>
    </row>
    <row r="1070" spans="1:29" ht="15.6" x14ac:dyDescent="0.3">
      <c r="A1070" s="1" t="s">
        <v>3453</v>
      </c>
      <c r="C1070" s="46" t="s">
        <v>4721</v>
      </c>
      <c r="D1070" s="46" t="s">
        <v>6525</v>
      </c>
      <c r="E1070" s="46" t="s">
        <v>6071</v>
      </c>
      <c r="G1070" s="50">
        <v>0</v>
      </c>
      <c r="I1070" s="14" t="s">
        <v>2380</v>
      </c>
      <c r="J1070" s="15" t="s">
        <v>2380</v>
      </c>
      <c r="K1070" s="66" t="str">
        <f t="shared" si="100"/>
        <v>No</v>
      </c>
      <c r="L1070" s="66" t="str">
        <f t="shared" si="101"/>
        <v>No</v>
      </c>
      <c r="N1070" s="14">
        <v>30.5</v>
      </c>
      <c r="O1070" s="20" t="str">
        <f t="shared" si="97"/>
        <v>OBESITY</v>
      </c>
      <c r="Q1070" s="15">
        <v>10.79</v>
      </c>
      <c r="R1070" s="20" t="str">
        <f t="shared" si="98"/>
        <v>DIABETES</v>
      </c>
      <c r="T1070" s="14">
        <v>1965</v>
      </c>
      <c r="U1070" s="15" t="s">
        <v>37</v>
      </c>
      <c r="V1070" s="15">
        <v>21</v>
      </c>
      <c r="W1070" s="35" t="str">
        <f t="shared" si="99"/>
        <v>21-Oct-1965</v>
      </c>
      <c r="X1070" s="28"/>
      <c r="Y1070" s="44">
        <f t="shared" si="102"/>
        <v>57</v>
      </c>
      <c r="AA1070" s="45">
        <v>8665.09</v>
      </c>
      <c r="AB1070" s="15" t="s">
        <v>23</v>
      </c>
      <c r="AC1070" s="75" t="s">
        <v>12</v>
      </c>
    </row>
    <row r="1071" spans="1:29" ht="15.6" x14ac:dyDescent="0.3">
      <c r="A1071" s="1" t="s">
        <v>3454</v>
      </c>
      <c r="C1071" s="46" t="s">
        <v>4721</v>
      </c>
      <c r="D1071" s="46" t="s">
        <v>6527</v>
      </c>
      <c r="E1071" s="46" t="s">
        <v>6526</v>
      </c>
      <c r="G1071" s="50">
        <v>0</v>
      </c>
      <c r="I1071" s="14" t="s">
        <v>2380</v>
      </c>
      <c r="J1071" s="15" t="s">
        <v>2380</v>
      </c>
      <c r="K1071" s="66" t="str">
        <f t="shared" si="100"/>
        <v>No</v>
      </c>
      <c r="L1071" s="66" t="str">
        <f t="shared" si="101"/>
        <v>No</v>
      </c>
      <c r="N1071" s="14">
        <v>30.3</v>
      </c>
      <c r="O1071" s="20" t="str">
        <f t="shared" si="97"/>
        <v>OBESITY</v>
      </c>
      <c r="Q1071" s="15">
        <v>4.24</v>
      </c>
      <c r="R1071" s="20" t="str">
        <f t="shared" si="98"/>
        <v>NORMAL</v>
      </c>
      <c r="T1071" s="14">
        <v>1969</v>
      </c>
      <c r="U1071" s="15" t="s">
        <v>35</v>
      </c>
      <c r="V1071" s="15">
        <v>10</v>
      </c>
      <c r="W1071" s="35" t="str">
        <f t="shared" si="99"/>
        <v>10-Aug-1969</v>
      </c>
      <c r="X1071" s="28"/>
      <c r="Y1071" s="44">
        <f t="shared" si="102"/>
        <v>53</v>
      </c>
      <c r="AA1071" s="45">
        <v>8665.14</v>
      </c>
      <c r="AB1071" s="15" t="s">
        <v>13</v>
      </c>
      <c r="AC1071" s="75" t="s">
        <v>11</v>
      </c>
    </row>
    <row r="1072" spans="1:29" ht="15.6" x14ac:dyDescent="0.3">
      <c r="A1072" s="1" t="s">
        <v>3455</v>
      </c>
      <c r="C1072" s="46" t="s">
        <v>4721</v>
      </c>
      <c r="D1072" s="46" t="s">
        <v>5361</v>
      </c>
      <c r="E1072" s="46" t="s">
        <v>6528</v>
      </c>
      <c r="G1072" s="14">
        <v>2</v>
      </c>
      <c r="I1072" s="14" t="s">
        <v>2380</v>
      </c>
      <c r="J1072" s="15" t="s">
        <v>2380</v>
      </c>
      <c r="K1072" s="66" t="str">
        <f t="shared" si="100"/>
        <v>No</v>
      </c>
      <c r="L1072" s="66" t="str">
        <f t="shared" si="101"/>
        <v>No</v>
      </c>
      <c r="N1072" s="14">
        <v>26.22</v>
      </c>
      <c r="O1072" s="20" t="str">
        <f t="shared" si="97"/>
        <v>OVERWEIGHT</v>
      </c>
      <c r="Q1072" s="15">
        <v>5.83</v>
      </c>
      <c r="R1072" s="20" t="str">
        <f t="shared" si="98"/>
        <v>PREDIABETES</v>
      </c>
      <c r="T1072" s="14">
        <v>1974</v>
      </c>
      <c r="U1072" s="15" t="s">
        <v>35</v>
      </c>
      <c r="V1072" s="15">
        <v>16</v>
      </c>
      <c r="W1072" s="35" t="str">
        <f t="shared" si="99"/>
        <v>16-Aug-1974</v>
      </c>
      <c r="X1072" s="28"/>
      <c r="Y1072" s="44">
        <f t="shared" si="102"/>
        <v>48</v>
      </c>
      <c r="AA1072" s="45">
        <v>8671.19</v>
      </c>
      <c r="AB1072" s="15" t="s">
        <v>23</v>
      </c>
      <c r="AC1072" s="75" t="s">
        <v>11</v>
      </c>
    </row>
    <row r="1073" spans="1:29" ht="15.6" x14ac:dyDescent="0.3">
      <c r="A1073" s="1" t="s">
        <v>3456</v>
      </c>
      <c r="C1073" s="46" t="s">
        <v>5596</v>
      </c>
      <c r="D1073" s="46" t="s">
        <v>6530</v>
      </c>
      <c r="E1073" s="46" t="s">
        <v>6529</v>
      </c>
      <c r="G1073" s="50">
        <v>0</v>
      </c>
      <c r="I1073" s="14" t="s">
        <v>2380</v>
      </c>
      <c r="J1073" s="15" t="s">
        <v>2380</v>
      </c>
      <c r="K1073" s="66" t="str">
        <f t="shared" si="100"/>
        <v>No</v>
      </c>
      <c r="L1073" s="66" t="str">
        <f t="shared" si="101"/>
        <v>No</v>
      </c>
      <c r="N1073" s="14">
        <v>29.99</v>
      </c>
      <c r="O1073" s="20" t="str">
        <f t="shared" si="97"/>
        <v/>
      </c>
      <c r="Q1073" s="15">
        <v>11.85</v>
      </c>
      <c r="R1073" s="20" t="str">
        <f t="shared" si="98"/>
        <v>DIABETES</v>
      </c>
      <c r="T1073" s="14">
        <v>1973</v>
      </c>
      <c r="U1073" s="15" t="s">
        <v>37</v>
      </c>
      <c r="V1073" s="15">
        <v>11</v>
      </c>
      <c r="W1073" s="35" t="str">
        <f t="shared" si="99"/>
        <v>11-Oct-1973</v>
      </c>
      <c r="X1073" s="28"/>
      <c r="Y1073" s="44">
        <f t="shared" si="102"/>
        <v>49</v>
      </c>
      <c r="AA1073" s="45">
        <v>8688.86</v>
      </c>
      <c r="AB1073" s="15" t="s">
        <v>356</v>
      </c>
      <c r="AC1073" s="75" t="s">
        <v>11</v>
      </c>
    </row>
    <row r="1074" spans="1:29" ht="15.6" x14ac:dyDescent="0.3">
      <c r="A1074" s="1" t="s">
        <v>3457</v>
      </c>
      <c r="C1074" s="46" t="s">
        <v>4721</v>
      </c>
      <c r="D1074" s="46" t="s">
        <v>6532</v>
      </c>
      <c r="E1074" s="46" t="s">
        <v>6531</v>
      </c>
      <c r="G1074" s="14">
        <v>1</v>
      </c>
      <c r="I1074" s="14" t="s">
        <v>2380</v>
      </c>
      <c r="J1074" s="15" t="s">
        <v>2380</v>
      </c>
      <c r="K1074" s="66" t="str">
        <f t="shared" si="100"/>
        <v>No</v>
      </c>
      <c r="L1074" s="66" t="str">
        <f t="shared" si="101"/>
        <v>No</v>
      </c>
      <c r="N1074" s="14">
        <v>36.380000000000003</v>
      </c>
      <c r="O1074" s="20" t="str">
        <f t="shared" si="97"/>
        <v>OBESITY</v>
      </c>
      <c r="Q1074" s="15">
        <v>5.98</v>
      </c>
      <c r="R1074" s="20" t="str">
        <f t="shared" si="98"/>
        <v>PREDIABETES</v>
      </c>
      <c r="T1074" s="14">
        <v>1980</v>
      </c>
      <c r="U1074" s="15" t="s">
        <v>37</v>
      </c>
      <c r="V1074" s="15">
        <v>28</v>
      </c>
      <c r="W1074" s="35" t="str">
        <f t="shared" si="99"/>
        <v>28-Oct-1980</v>
      </c>
      <c r="X1074" s="28"/>
      <c r="Y1074" s="44">
        <f t="shared" si="102"/>
        <v>42</v>
      </c>
      <c r="AA1074" s="45">
        <v>8701.84</v>
      </c>
      <c r="AB1074" s="15" t="s">
        <v>300</v>
      </c>
      <c r="AC1074" s="75" t="s">
        <v>11</v>
      </c>
    </row>
    <row r="1075" spans="1:29" ht="15.6" x14ac:dyDescent="0.3">
      <c r="A1075" s="1" t="s">
        <v>3458</v>
      </c>
      <c r="C1075" s="46" t="s">
        <v>4724</v>
      </c>
      <c r="D1075" s="46" t="s">
        <v>5001</v>
      </c>
      <c r="E1075" s="46" t="s">
        <v>6533</v>
      </c>
      <c r="G1075" s="14">
        <v>1</v>
      </c>
      <c r="I1075" s="14" t="s">
        <v>2380</v>
      </c>
      <c r="J1075" s="15" t="s">
        <v>2382</v>
      </c>
      <c r="K1075" s="66" t="str">
        <f t="shared" si="100"/>
        <v>No</v>
      </c>
      <c r="L1075" s="66" t="str">
        <f t="shared" si="101"/>
        <v>Yes</v>
      </c>
      <c r="N1075" s="14">
        <v>31.16</v>
      </c>
      <c r="O1075" s="20" t="str">
        <f t="shared" si="97"/>
        <v>OBESITY</v>
      </c>
      <c r="Q1075" s="15">
        <v>4.26</v>
      </c>
      <c r="R1075" s="20" t="str">
        <f t="shared" si="98"/>
        <v>NORMAL</v>
      </c>
      <c r="T1075" s="14">
        <v>1973</v>
      </c>
      <c r="U1075" s="15" t="s">
        <v>18</v>
      </c>
      <c r="V1075" s="15">
        <v>25</v>
      </c>
      <c r="W1075" s="35" t="str">
        <f t="shared" si="99"/>
        <v>25-Jun-1973</v>
      </c>
      <c r="X1075" s="28"/>
      <c r="Y1075" s="44">
        <f t="shared" si="102"/>
        <v>49</v>
      </c>
      <c r="AA1075" s="45">
        <v>8703.4599999999991</v>
      </c>
      <c r="AB1075" s="15" t="s">
        <v>42</v>
      </c>
      <c r="AC1075" s="75" t="s">
        <v>12</v>
      </c>
    </row>
    <row r="1076" spans="1:29" ht="15.6" x14ac:dyDescent="0.3">
      <c r="A1076" s="1" t="s">
        <v>3459</v>
      </c>
      <c r="C1076" s="46" t="s">
        <v>4724</v>
      </c>
      <c r="D1076" s="46" t="s">
        <v>5697</v>
      </c>
      <c r="E1076" s="46" t="s">
        <v>6534</v>
      </c>
      <c r="G1076" s="14">
        <v>1</v>
      </c>
      <c r="I1076" s="14" t="s">
        <v>2380</v>
      </c>
      <c r="J1076" s="15" t="s">
        <v>2382</v>
      </c>
      <c r="K1076" s="66" t="str">
        <f t="shared" si="100"/>
        <v>No</v>
      </c>
      <c r="L1076" s="66" t="str">
        <f t="shared" si="101"/>
        <v>Yes</v>
      </c>
      <c r="N1076" s="14">
        <v>25.55</v>
      </c>
      <c r="O1076" s="20" t="str">
        <f t="shared" si="97"/>
        <v>OVERWEIGHT</v>
      </c>
      <c r="Q1076" s="15">
        <v>4.96</v>
      </c>
      <c r="R1076" s="20" t="str">
        <f t="shared" si="98"/>
        <v>NORMAL</v>
      </c>
      <c r="T1076" s="14">
        <v>1976</v>
      </c>
      <c r="U1076" s="15" t="s">
        <v>18</v>
      </c>
      <c r="V1076" s="15">
        <v>17</v>
      </c>
      <c r="W1076" s="35" t="str">
        <f t="shared" si="99"/>
        <v>17-Jun-1976</v>
      </c>
      <c r="X1076" s="28"/>
      <c r="Y1076" s="44">
        <f t="shared" si="102"/>
        <v>46</v>
      </c>
      <c r="AA1076" s="45">
        <v>8733.23</v>
      </c>
      <c r="AB1076" s="15" t="s">
        <v>23</v>
      </c>
      <c r="AC1076" s="75" t="s">
        <v>11</v>
      </c>
    </row>
    <row r="1077" spans="1:29" ht="15.6" x14ac:dyDescent="0.3">
      <c r="A1077" s="1" t="s">
        <v>3460</v>
      </c>
      <c r="C1077" s="46" t="s">
        <v>4724</v>
      </c>
      <c r="D1077" s="46" t="s">
        <v>6535</v>
      </c>
      <c r="E1077" s="46" t="s">
        <v>5624</v>
      </c>
      <c r="G1077" s="50">
        <v>0</v>
      </c>
      <c r="I1077" s="14" t="s">
        <v>2380</v>
      </c>
      <c r="J1077" s="15" t="s">
        <v>2382</v>
      </c>
      <c r="K1077" s="66" t="str">
        <f t="shared" si="100"/>
        <v>No</v>
      </c>
      <c r="L1077" s="66" t="str">
        <f t="shared" si="101"/>
        <v>Yes</v>
      </c>
      <c r="N1077" s="14">
        <v>28.77</v>
      </c>
      <c r="O1077" s="20" t="str">
        <f t="shared" si="97"/>
        <v>OVERWEIGHT</v>
      </c>
      <c r="Q1077" s="15">
        <v>4</v>
      </c>
      <c r="R1077" s="20" t="str">
        <f t="shared" si="98"/>
        <v>NORMAL</v>
      </c>
      <c r="T1077" s="14">
        <v>1999</v>
      </c>
      <c r="U1077" s="15" t="s">
        <v>35</v>
      </c>
      <c r="V1077" s="15">
        <v>23</v>
      </c>
      <c r="W1077" s="35" t="str">
        <f t="shared" si="99"/>
        <v>23-Aug-1999</v>
      </c>
      <c r="X1077" s="28"/>
      <c r="Y1077" s="44">
        <f t="shared" si="102"/>
        <v>23</v>
      </c>
      <c r="AA1077" s="45">
        <v>8747.68</v>
      </c>
      <c r="AB1077" s="15" t="s">
        <v>42</v>
      </c>
      <c r="AC1077" s="75" t="s">
        <v>11</v>
      </c>
    </row>
    <row r="1078" spans="1:29" ht="15.6" x14ac:dyDescent="0.3">
      <c r="A1078" s="1" t="s">
        <v>3461</v>
      </c>
      <c r="C1078" s="46" t="s">
        <v>4721</v>
      </c>
      <c r="D1078" s="46" t="s">
        <v>6537</v>
      </c>
      <c r="E1078" s="46" t="s">
        <v>6536</v>
      </c>
      <c r="G1078" s="14">
        <v>1</v>
      </c>
      <c r="I1078" s="14" t="s">
        <v>2380</v>
      </c>
      <c r="J1078" s="15" t="s">
        <v>2382</v>
      </c>
      <c r="K1078" s="66" t="str">
        <f t="shared" si="100"/>
        <v>No</v>
      </c>
      <c r="L1078" s="66" t="str">
        <f t="shared" si="101"/>
        <v>Yes</v>
      </c>
      <c r="N1078" s="14">
        <v>23.14</v>
      </c>
      <c r="O1078" s="20" t="str">
        <f t="shared" si="97"/>
        <v>NORMAL WEIGHT</v>
      </c>
      <c r="Q1078" s="15">
        <v>4.1500000000000004</v>
      </c>
      <c r="R1078" s="20" t="str">
        <f t="shared" si="98"/>
        <v>NORMAL</v>
      </c>
      <c r="T1078" s="14">
        <v>1969</v>
      </c>
      <c r="U1078" s="15" t="s">
        <v>20</v>
      </c>
      <c r="V1078" s="15">
        <v>9</v>
      </c>
      <c r="W1078" s="35" t="str">
        <f t="shared" si="99"/>
        <v>9-Sep-1969</v>
      </c>
      <c r="X1078" s="28"/>
      <c r="Y1078" s="44">
        <f t="shared" si="102"/>
        <v>53</v>
      </c>
      <c r="AA1078" s="45">
        <v>8760.1200000000008</v>
      </c>
      <c r="AB1078" s="15" t="s">
        <v>13</v>
      </c>
      <c r="AC1078" s="75" t="s">
        <v>11</v>
      </c>
    </row>
    <row r="1079" spans="1:29" ht="15.6" x14ac:dyDescent="0.3">
      <c r="A1079" s="1" t="s">
        <v>3462</v>
      </c>
      <c r="C1079" s="46" t="s">
        <v>4724</v>
      </c>
      <c r="D1079" s="46" t="s">
        <v>5147</v>
      </c>
      <c r="E1079" s="46" t="s">
        <v>6538</v>
      </c>
      <c r="G1079" s="50">
        <v>0</v>
      </c>
      <c r="I1079" s="14" t="s">
        <v>2380</v>
      </c>
      <c r="J1079" s="15" t="s">
        <v>2380</v>
      </c>
      <c r="K1079" s="66" t="str">
        <f t="shared" si="100"/>
        <v>No</v>
      </c>
      <c r="L1079" s="66" t="str">
        <f t="shared" si="101"/>
        <v>No</v>
      </c>
      <c r="N1079" s="14">
        <v>39.6</v>
      </c>
      <c r="O1079" s="20" t="str">
        <f t="shared" si="97"/>
        <v>OBESITY</v>
      </c>
      <c r="Q1079" s="15">
        <v>11.36</v>
      </c>
      <c r="R1079" s="20" t="str">
        <f t="shared" si="98"/>
        <v>DIABETES</v>
      </c>
      <c r="T1079" s="14">
        <v>1974</v>
      </c>
      <c r="U1079" s="15" t="s">
        <v>20</v>
      </c>
      <c r="V1079" s="15">
        <v>6</v>
      </c>
      <c r="W1079" s="35" t="str">
        <f t="shared" si="99"/>
        <v>6-Sep-1974</v>
      </c>
      <c r="X1079" s="28"/>
      <c r="Y1079" s="44">
        <f t="shared" si="102"/>
        <v>48</v>
      </c>
      <c r="AA1079" s="45">
        <v>8765.25</v>
      </c>
      <c r="AB1079" s="15" t="s">
        <v>23</v>
      </c>
      <c r="AC1079" s="75" t="s">
        <v>11</v>
      </c>
    </row>
    <row r="1080" spans="1:29" ht="15.6" x14ac:dyDescent="0.3">
      <c r="A1080" s="1" t="s">
        <v>3463</v>
      </c>
      <c r="C1080" s="46" t="s">
        <v>4724</v>
      </c>
      <c r="D1080" s="46" t="s">
        <v>6540</v>
      </c>
      <c r="E1080" s="46" t="s">
        <v>6539</v>
      </c>
      <c r="G1080" s="50">
        <v>0</v>
      </c>
      <c r="I1080" s="14" t="s">
        <v>2380</v>
      </c>
      <c r="J1080" s="15" t="s">
        <v>2380</v>
      </c>
      <c r="K1080" s="66" t="str">
        <f t="shared" si="100"/>
        <v>No</v>
      </c>
      <c r="L1080" s="66" t="str">
        <f t="shared" si="101"/>
        <v>No</v>
      </c>
      <c r="N1080" s="14">
        <v>29.2</v>
      </c>
      <c r="O1080" s="20" t="str">
        <f t="shared" si="97"/>
        <v>OVERWEIGHT</v>
      </c>
      <c r="Q1080" s="15">
        <v>7.53</v>
      </c>
      <c r="R1080" s="20" t="str">
        <f t="shared" si="98"/>
        <v>DIABETES</v>
      </c>
      <c r="T1080" s="14">
        <v>1971</v>
      </c>
      <c r="U1080" s="15" t="s">
        <v>35</v>
      </c>
      <c r="V1080" s="15">
        <v>23</v>
      </c>
      <c r="W1080" s="35" t="str">
        <f t="shared" si="99"/>
        <v>23-Aug-1971</v>
      </c>
      <c r="X1080" s="28"/>
      <c r="Y1080" s="44">
        <f t="shared" si="102"/>
        <v>51</v>
      </c>
      <c r="AA1080" s="45">
        <v>8782.4699999999993</v>
      </c>
      <c r="AB1080" s="15" t="s">
        <v>42</v>
      </c>
      <c r="AC1080" s="75" t="s">
        <v>11</v>
      </c>
    </row>
    <row r="1081" spans="1:29" ht="15.6" x14ac:dyDescent="0.3">
      <c r="A1081" s="1" t="s">
        <v>3464</v>
      </c>
      <c r="C1081" s="46" t="s">
        <v>4724</v>
      </c>
      <c r="D1081" s="46" t="s">
        <v>6542</v>
      </c>
      <c r="E1081" s="46" t="s">
        <v>6541</v>
      </c>
      <c r="G1081" s="50">
        <v>0</v>
      </c>
      <c r="I1081" s="14" t="s">
        <v>2380</v>
      </c>
      <c r="J1081" s="15" t="s">
        <v>2380</v>
      </c>
      <c r="K1081" s="66" t="str">
        <f t="shared" si="100"/>
        <v>No</v>
      </c>
      <c r="L1081" s="66" t="str">
        <f t="shared" si="101"/>
        <v>No</v>
      </c>
      <c r="N1081" s="14">
        <v>32.774999999999999</v>
      </c>
      <c r="O1081" s="20" t="str">
        <f t="shared" si="97"/>
        <v>OBESITY</v>
      </c>
      <c r="Q1081" s="15">
        <v>7.95</v>
      </c>
      <c r="R1081" s="20" t="str">
        <f t="shared" si="98"/>
        <v>DIABETES</v>
      </c>
      <c r="T1081" s="14">
        <v>1971</v>
      </c>
      <c r="U1081" s="15" t="s">
        <v>18</v>
      </c>
      <c r="V1081" s="15">
        <v>18</v>
      </c>
      <c r="W1081" s="35" t="str">
        <f t="shared" si="99"/>
        <v>18-Jun-1971</v>
      </c>
      <c r="X1081" s="28"/>
      <c r="Y1081" s="44">
        <f t="shared" si="102"/>
        <v>51</v>
      </c>
      <c r="AA1081" s="45">
        <v>8798.59</v>
      </c>
      <c r="AB1081" s="15" t="s">
        <v>42</v>
      </c>
      <c r="AC1081" s="75" t="s">
        <v>11</v>
      </c>
    </row>
    <row r="1082" spans="1:29" ht="15.6" x14ac:dyDescent="0.3">
      <c r="A1082" s="1" t="s">
        <v>3465</v>
      </c>
      <c r="C1082" s="46" t="s">
        <v>4724</v>
      </c>
      <c r="D1082" s="46" t="s">
        <v>5718</v>
      </c>
      <c r="E1082" s="46" t="s">
        <v>6543</v>
      </c>
      <c r="G1082" s="50">
        <v>0</v>
      </c>
      <c r="I1082" s="14" t="s">
        <v>2380</v>
      </c>
      <c r="J1082" s="15" t="s">
        <v>2380</v>
      </c>
      <c r="K1082" s="66" t="str">
        <f t="shared" si="100"/>
        <v>No</v>
      </c>
      <c r="L1082" s="66" t="str">
        <f t="shared" si="101"/>
        <v>No</v>
      </c>
      <c r="N1082" s="14">
        <v>24.035</v>
      </c>
      <c r="O1082" s="20" t="str">
        <f t="shared" si="97"/>
        <v>NORMAL WEIGHT</v>
      </c>
      <c r="Q1082" s="15">
        <v>8.5</v>
      </c>
      <c r="R1082" s="20" t="str">
        <f t="shared" si="98"/>
        <v>DIABETES</v>
      </c>
      <c r="T1082" s="14">
        <v>1965</v>
      </c>
      <c r="U1082" s="15" t="s">
        <v>35</v>
      </c>
      <c r="V1082" s="15">
        <v>29</v>
      </c>
      <c r="W1082" s="35" t="str">
        <f t="shared" si="99"/>
        <v>29-Aug-1965</v>
      </c>
      <c r="X1082" s="28"/>
      <c r="Y1082" s="44">
        <f t="shared" si="102"/>
        <v>57</v>
      </c>
      <c r="AA1082" s="45">
        <v>8800.49</v>
      </c>
      <c r="AB1082" s="15" t="s">
        <v>13</v>
      </c>
      <c r="AC1082" s="75" t="s">
        <v>12</v>
      </c>
    </row>
    <row r="1083" spans="1:29" ht="15.6" x14ac:dyDescent="0.3">
      <c r="A1083" s="1" t="s">
        <v>3466</v>
      </c>
      <c r="C1083" s="46" t="s">
        <v>5596</v>
      </c>
      <c r="D1083" s="46" t="s">
        <v>6545</v>
      </c>
      <c r="E1083" s="46" t="s">
        <v>6544</v>
      </c>
      <c r="G1083" s="14">
        <v>1</v>
      </c>
      <c r="I1083" s="14" t="s">
        <v>2380</v>
      </c>
      <c r="J1083" s="15" t="s">
        <v>2380</v>
      </c>
      <c r="K1083" s="66" t="str">
        <f t="shared" si="100"/>
        <v>No</v>
      </c>
      <c r="L1083" s="66" t="str">
        <f t="shared" si="101"/>
        <v>No</v>
      </c>
      <c r="N1083" s="14">
        <v>30.55</v>
      </c>
      <c r="O1083" s="20" t="str">
        <f t="shared" si="97"/>
        <v>OBESITY</v>
      </c>
      <c r="Q1083" s="15">
        <v>5.89</v>
      </c>
      <c r="R1083" s="20" t="str">
        <f t="shared" si="98"/>
        <v>PREDIABETES</v>
      </c>
      <c r="T1083" s="14">
        <v>2001</v>
      </c>
      <c r="U1083" s="15" t="s">
        <v>15</v>
      </c>
      <c r="V1083" s="15">
        <v>7</v>
      </c>
      <c r="W1083" s="35" t="str">
        <f t="shared" si="99"/>
        <v>7-Nov-2001</v>
      </c>
      <c r="X1083" s="28"/>
      <c r="Y1083" s="44">
        <f t="shared" si="102"/>
        <v>21</v>
      </c>
      <c r="AA1083" s="45">
        <v>8821.8799999999992</v>
      </c>
      <c r="AB1083" s="15" t="s">
        <v>249</v>
      </c>
      <c r="AC1083" s="75" t="s">
        <v>11</v>
      </c>
    </row>
    <row r="1084" spans="1:29" ht="15.6" x14ac:dyDescent="0.3">
      <c r="A1084" s="1" t="s">
        <v>3467</v>
      </c>
      <c r="C1084" s="46" t="s">
        <v>5596</v>
      </c>
      <c r="D1084" s="46" t="s">
        <v>6547</v>
      </c>
      <c r="E1084" s="46" t="s">
        <v>6546</v>
      </c>
      <c r="G1084" s="14">
        <v>2</v>
      </c>
      <c r="I1084" s="14" t="s">
        <v>2380</v>
      </c>
      <c r="J1084" s="15" t="s">
        <v>2380</v>
      </c>
      <c r="K1084" s="66" t="str">
        <f t="shared" si="100"/>
        <v>No</v>
      </c>
      <c r="L1084" s="66" t="str">
        <f t="shared" si="101"/>
        <v>No</v>
      </c>
      <c r="N1084" s="14">
        <v>28.81</v>
      </c>
      <c r="O1084" s="20" t="str">
        <f t="shared" si="97"/>
        <v>OVERWEIGHT</v>
      </c>
      <c r="Q1084" s="15">
        <v>8.76</v>
      </c>
      <c r="R1084" s="20" t="str">
        <f t="shared" si="98"/>
        <v>DIABETES</v>
      </c>
      <c r="T1084" s="14">
        <v>1976</v>
      </c>
      <c r="U1084" s="15" t="s">
        <v>18</v>
      </c>
      <c r="V1084" s="15">
        <v>14</v>
      </c>
      <c r="W1084" s="35" t="str">
        <f t="shared" si="99"/>
        <v>14-Jun-1976</v>
      </c>
      <c r="X1084" s="28"/>
      <c r="Y1084" s="44">
        <f t="shared" si="102"/>
        <v>46</v>
      </c>
      <c r="AA1084" s="45">
        <v>8823.2800000000007</v>
      </c>
      <c r="AB1084" s="15" t="s">
        <v>42</v>
      </c>
      <c r="AC1084" s="75" t="s">
        <v>11</v>
      </c>
    </row>
    <row r="1085" spans="1:29" ht="15.6" x14ac:dyDescent="0.3">
      <c r="A1085" s="1" t="s">
        <v>3468</v>
      </c>
      <c r="C1085" s="46" t="s">
        <v>4724</v>
      </c>
      <c r="D1085" s="46" t="s">
        <v>6549</v>
      </c>
      <c r="E1085" s="46" t="s">
        <v>6548</v>
      </c>
      <c r="G1085" s="50">
        <v>0</v>
      </c>
      <c r="I1085" s="14" t="s">
        <v>2380</v>
      </c>
      <c r="J1085" s="15" t="s">
        <v>2380</v>
      </c>
      <c r="K1085" s="66" t="str">
        <f t="shared" si="100"/>
        <v>No</v>
      </c>
      <c r="L1085" s="66" t="str">
        <f t="shared" si="101"/>
        <v>No</v>
      </c>
      <c r="N1085" s="14">
        <v>31.66</v>
      </c>
      <c r="O1085" s="20" t="str">
        <f t="shared" si="97"/>
        <v>OBESITY</v>
      </c>
      <c r="Q1085" s="15">
        <v>4.1100000000000003</v>
      </c>
      <c r="R1085" s="20" t="str">
        <f t="shared" si="98"/>
        <v>NORMAL</v>
      </c>
      <c r="T1085" s="14">
        <v>1976</v>
      </c>
      <c r="U1085" s="15" t="s">
        <v>37</v>
      </c>
      <c r="V1085" s="15">
        <v>19</v>
      </c>
      <c r="W1085" s="35" t="str">
        <f t="shared" si="99"/>
        <v>19-Oct-1976</v>
      </c>
      <c r="X1085" s="28"/>
      <c r="Y1085" s="44">
        <f t="shared" si="102"/>
        <v>46</v>
      </c>
      <c r="AA1085" s="45">
        <v>8823.99</v>
      </c>
      <c r="AB1085" s="15" t="s">
        <v>247</v>
      </c>
      <c r="AC1085" s="75" t="s">
        <v>11</v>
      </c>
    </row>
    <row r="1086" spans="1:29" ht="15.6" x14ac:dyDescent="0.3">
      <c r="A1086" s="1" t="s">
        <v>3469</v>
      </c>
      <c r="C1086" s="46" t="s">
        <v>4724</v>
      </c>
      <c r="D1086" s="46" t="s">
        <v>5697</v>
      </c>
      <c r="E1086" s="46" t="s">
        <v>6550</v>
      </c>
      <c r="G1086" s="14">
        <v>1</v>
      </c>
      <c r="I1086" s="14" t="s">
        <v>2380</v>
      </c>
      <c r="J1086" s="15" t="s">
        <v>2382</v>
      </c>
      <c r="K1086" s="66" t="str">
        <f t="shared" si="100"/>
        <v>No</v>
      </c>
      <c r="L1086" s="66" t="str">
        <f t="shared" si="101"/>
        <v>Yes</v>
      </c>
      <c r="N1086" s="14">
        <v>28.215</v>
      </c>
      <c r="O1086" s="20" t="str">
        <f t="shared" si="97"/>
        <v>OVERWEIGHT</v>
      </c>
      <c r="Q1086" s="15">
        <v>7.56</v>
      </c>
      <c r="R1086" s="20" t="str">
        <f t="shared" si="98"/>
        <v>DIABETES</v>
      </c>
      <c r="T1086" s="14">
        <v>1988</v>
      </c>
      <c r="U1086" s="15" t="s">
        <v>35</v>
      </c>
      <c r="V1086" s="15">
        <v>22</v>
      </c>
      <c r="W1086" s="35" t="str">
        <f t="shared" si="99"/>
        <v>22-Aug-1988</v>
      </c>
      <c r="X1086" s="28"/>
      <c r="Y1086" s="44">
        <f t="shared" si="102"/>
        <v>34</v>
      </c>
      <c r="AA1086" s="45">
        <v>8824.27</v>
      </c>
      <c r="AB1086" s="15" t="s">
        <v>200</v>
      </c>
      <c r="AC1086" s="75" t="s">
        <v>11</v>
      </c>
    </row>
    <row r="1087" spans="1:29" ht="15.6" x14ac:dyDescent="0.3">
      <c r="A1087" s="1" t="s">
        <v>3470</v>
      </c>
      <c r="C1087" s="46" t="s">
        <v>4724</v>
      </c>
      <c r="D1087" s="46" t="s">
        <v>5147</v>
      </c>
      <c r="E1087" s="46" t="s">
        <v>6551</v>
      </c>
      <c r="G1087" s="14">
        <v>1</v>
      </c>
      <c r="I1087" s="14" t="s">
        <v>2380</v>
      </c>
      <c r="J1087" s="15" t="s">
        <v>2382</v>
      </c>
      <c r="K1087" s="66" t="str">
        <f t="shared" si="100"/>
        <v>No</v>
      </c>
      <c r="L1087" s="66" t="str">
        <f t="shared" si="101"/>
        <v>Yes</v>
      </c>
      <c r="N1087" s="14">
        <v>26.12</v>
      </c>
      <c r="O1087" s="20" t="str">
        <f t="shared" si="97"/>
        <v>OVERWEIGHT</v>
      </c>
      <c r="Q1087" s="15">
        <v>4.17</v>
      </c>
      <c r="R1087" s="20" t="str">
        <f t="shared" si="98"/>
        <v>NORMAL</v>
      </c>
      <c r="T1087" s="14">
        <v>1976</v>
      </c>
      <c r="U1087" s="15" t="s">
        <v>10</v>
      </c>
      <c r="V1087" s="15">
        <v>14</v>
      </c>
      <c r="W1087" s="35" t="str">
        <f t="shared" si="99"/>
        <v>14-Jul-1976</v>
      </c>
      <c r="X1087" s="28"/>
      <c r="Y1087" s="44">
        <f t="shared" si="102"/>
        <v>46</v>
      </c>
      <c r="AA1087" s="45">
        <v>8825.09</v>
      </c>
      <c r="AB1087" s="15" t="s">
        <v>42</v>
      </c>
      <c r="AC1087" s="75" t="s">
        <v>11</v>
      </c>
    </row>
    <row r="1088" spans="1:29" ht="15.6" x14ac:dyDescent="0.3">
      <c r="A1088" s="1" t="s">
        <v>3471</v>
      </c>
      <c r="C1088" s="46" t="s">
        <v>4721</v>
      </c>
      <c r="D1088" s="46" t="s">
        <v>6553</v>
      </c>
      <c r="E1088" s="46" t="s">
        <v>6552</v>
      </c>
      <c r="G1088" s="14">
        <v>2</v>
      </c>
      <c r="I1088" s="14" t="s">
        <v>2380</v>
      </c>
      <c r="J1088" s="15" t="s">
        <v>2380</v>
      </c>
      <c r="K1088" s="66" t="str">
        <f t="shared" si="100"/>
        <v>No</v>
      </c>
      <c r="L1088" s="66" t="str">
        <f t="shared" si="101"/>
        <v>No</v>
      </c>
      <c r="N1088" s="14">
        <v>36.630000000000003</v>
      </c>
      <c r="O1088" s="20" t="str">
        <f t="shared" si="97"/>
        <v>OBESITY</v>
      </c>
      <c r="Q1088" s="15">
        <v>11.42</v>
      </c>
      <c r="R1088" s="20" t="str">
        <f t="shared" si="98"/>
        <v>DIABETES</v>
      </c>
      <c r="T1088" s="14">
        <v>1972</v>
      </c>
      <c r="U1088" s="15" t="s">
        <v>15</v>
      </c>
      <c r="V1088" s="15">
        <v>14</v>
      </c>
      <c r="W1088" s="35" t="str">
        <f t="shared" si="99"/>
        <v>14-Nov-1972</v>
      </c>
      <c r="X1088" s="28"/>
      <c r="Y1088" s="44">
        <f t="shared" si="102"/>
        <v>50</v>
      </c>
      <c r="AA1088" s="45">
        <v>8827.2099999999991</v>
      </c>
      <c r="AB1088" s="15" t="s">
        <v>23</v>
      </c>
      <c r="AC1088" s="75" t="s">
        <v>12</v>
      </c>
    </row>
    <row r="1089" spans="1:29" ht="15.6" x14ac:dyDescent="0.3">
      <c r="A1089" s="1" t="s">
        <v>3472</v>
      </c>
      <c r="C1089" s="46" t="s">
        <v>4721</v>
      </c>
      <c r="D1089" s="46" t="s">
        <v>6555</v>
      </c>
      <c r="E1089" s="46" t="s">
        <v>6554</v>
      </c>
      <c r="G1089" s="14">
        <v>2</v>
      </c>
      <c r="I1089" s="14" t="s">
        <v>2380</v>
      </c>
      <c r="J1089" s="15" t="s">
        <v>2380</v>
      </c>
      <c r="K1089" s="66" t="str">
        <f t="shared" si="100"/>
        <v>No</v>
      </c>
      <c r="L1089" s="66" t="str">
        <f t="shared" si="101"/>
        <v>No</v>
      </c>
      <c r="N1089" s="14">
        <v>33.344999999999999</v>
      </c>
      <c r="O1089" s="20" t="str">
        <f t="shared" si="97"/>
        <v>OBESITY</v>
      </c>
      <c r="Q1089" s="15">
        <v>7.33</v>
      </c>
      <c r="R1089" s="20" t="str">
        <f t="shared" si="98"/>
        <v>DIABETES</v>
      </c>
      <c r="T1089" s="14">
        <v>1972</v>
      </c>
      <c r="U1089" s="15" t="s">
        <v>15</v>
      </c>
      <c r="V1089" s="15">
        <v>22</v>
      </c>
      <c r="W1089" s="35" t="str">
        <f t="shared" si="99"/>
        <v>22-Nov-1972</v>
      </c>
      <c r="X1089" s="28"/>
      <c r="Y1089" s="44">
        <f t="shared" si="102"/>
        <v>50</v>
      </c>
      <c r="AA1089" s="45">
        <v>8835.26</v>
      </c>
      <c r="AB1089" s="15" t="s">
        <v>23</v>
      </c>
      <c r="AC1089" s="75" t="s">
        <v>12</v>
      </c>
    </row>
    <row r="1090" spans="1:29" ht="15.6" x14ac:dyDescent="0.3">
      <c r="A1090" s="1" t="s">
        <v>3473</v>
      </c>
      <c r="C1090" s="46" t="s">
        <v>5596</v>
      </c>
      <c r="D1090" s="46" t="s">
        <v>6557</v>
      </c>
      <c r="E1090" s="46" t="s">
        <v>6556</v>
      </c>
      <c r="G1090" s="50">
        <v>0</v>
      </c>
      <c r="I1090" s="14" t="s">
        <v>2380</v>
      </c>
      <c r="J1090" s="15" t="s">
        <v>2380</v>
      </c>
      <c r="K1090" s="66" t="str">
        <f t="shared" si="100"/>
        <v>No</v>
      </c>
      <c r="L1090" s="66" t="str">
        <f t="shared" si="101"/>
        <v>No</v>
      </c>
      <c r="N1090" s="14">
        <v>27.11</v>
      </c>
      <c r="O1090" s="20" t="str">
        <f t="shared" ref="O1090:O1153" si="103">IF(N1090&lt;18.5,"UNDERWEIGHT",IF(AND(N1090&gt;=18.5,N1090&lt;=24.9),"NORMAL WEIGHT",IF(AND(N1090&gt;=25,N1090&lt;=29.9),"OVERWEIGHT",IF(N1090&gt;=30,"OBESITY",""))))</f>
        <v>OVERWEIGHT</v>
      </c>
      <c r="Q1090" s="15">
        <v>6.7</v>
      </c>
      <c r="R1090" s="20" t="str">
        <f t="shared" ref="R1090:R1153" si="104">IF(Q1090&lt;5.7,"NORMAL",IF(AND(Q1090&gt;=5.7,Q1090&lt;=6.4),"PREDIABETES",IF(Q1090&gt;6.4,"DIABETES")))</f>
        <v>DIABETES</v>
      </c>
      <c r="T1090" s="14">
        <v>1974</v>
      </c>
      <c r="U1090" s="15" t="s">
        <v>18</v>
      </c>
      <c r="V1090" s="15">
        <v>18</v>
      </c>
      <c r="W1090" s="35" t="str">
        <f t="shared" ref="W1090:W1153" si="105">CONCATENATE(V1090,"-",U1090,"-",T1090)</f>
        <v>18-Jun-1974</v>
      </c>
      <c r="X1090" s="28"/>
      <c r="Y1090" s="44">
        <f t="shared" si="102"/>
        <v>48</v>
      </c>
      <c r="AA1090" s="45">
        <v>8871.15</v>
      </c>
      <c r="AB1090" s="15" t="s">
        <v>13</v>
      </c>
      <c r="AC1090" s="75" t="s">
        <v>11</v>
      </c>
    </row>
    <row r="1091" spans="1:29" ht="15.6" x14ac:dyDescent="0.3">
      <c r="A1091" s="1" t="s">
        <v>3474</v>
      </c>
      <c r="C1091" s="46" t="s">
        <v>4721</v>
      </c>
      <c r="D1091" s="46" t="s">
        <v>6559</v>
      </c>
      <c r="E1091" s="46" t="s">
        <v>6558</v>
      </c>
      <c r="G1091" s="14">
        <v>1</v>
      </c>
      <c r="I1091" s="14" t="s">
        <v>2380</v>
      </c>
      <c r="J1091" s="15" t="s">
        <v>2382</v>
      </c>
      <c r="K1091" s="66" t="str">
        <f t="shared" ref="K1091:K1154" si="106">PROPER(I1091)</f>
        <v>No</v>
      </c>
      <c r="L1091" s="66" t="str">
        <f t="shared" ref="L1091:L1154" si="107">PROPER(J1091)</f>
        <v>Yes</v>
      </c>
      <c r="N1091" s="14">
        <v>26.6</v>
      </c>
      <c r="O1091" s="20" t="str">
        <f t="shared" si="103"/>
        <v>OVERWEIGHT</v>
      </c>
      <c r="Q1091" s="15">
        <v>5.27</v>
      </c>
      <c r="R1091" s="20" t="str">
        <f t="shared" si="104"/>
        <v>NORMAL</v>
      </c>
      <c r="T1091" s="14">
        <v>1973</v>
      </c>
      <c r="U1091" s="15" t="s">
        <v>20</v>
      </c>
      <c r="V1091" s="15">
        <v>9</v>
      </c>
      <c r="W1091" s="35" t="str">
        <f t="shared" si="105"/>
        <v>9-Sep-1973</v>
      </c>
      <c r="X1091" s="28"/>
      <c r="Y1091" s="44">
        <f t="shared" ref="Y1091:Y1154" si="108">DATEDIF(W1091,$AD$2,"y")</f>
        <v>49</v>
      </c>
      <c r="AA1091" s="45">
        <v>8890.59</v>
      </c>
      <c r="AB1091" s="15" t="s">
        <v>23</v>
      </c>
      <c r="AC1091" s="75" t="s">
        <v>11</v>
      </c>
    </row>
    <row r="1092" spans="1:29" ht="15.6" x14ac:dyDescent="0.3">
      <c r="A1092" s="1" t="s">
        <v>3475</v>
      </c>
      <c r="C1092" s="46" t="s">
        <v>4721</v>
      </c>
      <c r="D1092" s="46" t="s">
        <v>6560</v>
      </c>
      <c r="E1092" s="46" t="s">
        <v>6476</v>
      </c>
      <c r="G1092" s="50">
        <v>0</v>
      </c>
      <c r="I1092" s="14" t="s">
        <v>2380</v>
      </c>
      <c r="J1092" s="15" t="s">
        <v>2380</v>
      </c>
      <c r="K1092" s="66" t="str">
        <f t="shared" si="106"/>
        <v>No</v>
      </c>
      <c r="L1092" s="66" t="str">
        <f t="shared" si="107"/>
        <v>No</v>
      </c>
      <c r="N1092" s="14">
        <v>30.41</v>
      </c>
      <c r="O1092" s="20" t="str">
        <f t="shared" si="103"/>
        <v>OBESITY</v>
      </c>
      <c r="Q1092" s="15">
        <v>7.72</v>
      </c>
      <c r="R1092" s="20" t="str">
        <f t="shared" si="104"/>
        <v>DIABETES</v>
      </c>
      <c r="T1092" s="14">
        <v>1978</v>
      </c>
      <c r="U1092" s="15" t="s">
        <v>30</v>
      </c>
      <c r="V1092" s="15">
        <v>16</v>
      </c>
      <c r="W1092" s="35" t="str">
        <f t="shared" si="105"/>
        <v>16-Dec-1978</v>
      </c>
      <c r="X1092" s="28"/>
      <c r="Y1092" s="44">
        <f t="shared" si="108"/>
        <v>44</v>
      </c>
      <c r="AA1092" s="45">
        <v>8891.14</v>
      </c>
      <c r="AB1092" s="15" t="s">
        <v>356</v>
      </c>
      <c r="AC1092" s="75" t="s">
        <v>11</v>
      </c>
    </row>
    <row r="1093" spans="1:29" ht="15.6" x14ac:dyDescent="0.3">
      <c r="A1093" s="1" t="s">
        <v>3476</v>
      </c>
      <c r="C1093" s="46" t="s">
        <v>4724</v>
      </c>
      <c r="D1093" s="46" t="s">
        <v>6562</v>
      </c>
      <c r="E1093" s="46" t="s">
        <v>6561</v>
      </c>
      <c r="G1093" s="14">
        <v>2</v>
      </c>
      <c r="I1093" s="14" t="s">
        <v>2380</v>
      </c>
      <c r="J1093" s="15" t="s">
        <v>2380</v>
      </c>
      <c r="K1093" s="66" t="str">
        <f t="shared" si="106"/>
        <v>No</v>
      </c>
      <c r="L1093" s="66" t="str">
        <f t="shared" si="107"/>
        <v>No</v>
      </c>
      <c r="N1093" s="14">
        <v>28.98</v>
      </c>
      <c r="O1093" s="20" t="str">
        <f t="shared" si="103"/>
        <v>OVERWEIGHT</v>
      </c>
      <c r="Q1093" s="15">
        <v>8.68</v>
      </c>
      <c r="R1093" s="20" t="str">
        <f t="shared" si="104"/>
        <v>DIABETES</v>
      </c>
      <c r="T1093" s="14">
        <v>1997</v>
      </c>
      <c r="U1093" s="15" t="s">
        <v>15</v>
      </c>
      <c r="V1093" s="15">
        <v>28</v>
      </c>
      <c r="W1093" s="35" t="str">
        <f t="shared" si="105"/>
        <v>28-Nov-1997</v>
      </c>
      <c r="X1093" s="28"/>
      <c r="Y1093" s="44">
        <f t="shared" si="108"/>
        <v>25</v>
      </c>
      <c r="AA1093" s="45">
        <v>8906.14</v>
      </c>
      <c r="AB1093" s="15" t="s">
        <v>23</v>
      </c>
      <c r="AC1093" s="75" t="s">
        <v>11</v>
      </c>
    </row>
    <row r="1094" spans="1:29" ht="15.6" x14ac:dyDescent="0.3">
      <c r="A1094" s="1" t="s">
        <v>3477</v>
      </c>
      <c r="C1094" s="46" t="s">
        <v>4721</v>
      </c>
      <c r="D1094" s="46" t="s">
        <v>6564</v>
      </c>
      <c r="E1094" s="46" t="s">
        <v>6563</v>
      </c>
      <c r="G1094" s="50">
        <v>0</v>
      </c>
      <c r="I1094" s="14" t="s">
        <v>2380</v>
      </c>
      <c r="J1094" s="15" t="s">
        <v>2380</v>
      </c>
      <c r="K1094" s="66" t="str">
        <f t="shared" si="106"/>
        <v>No</v>
      </c>
      <c r="L1094" s="66" t="str">
        <f t="shared" si="107"/>
        <v>No</v>
      </c>
      <c r="N1094" s="14">
        <v>31.24</v>
      </c>
      <c r="O1094" s="20" t="str">
        <f t="shared" si="103"/>
        <v>OBESITY</v>
      </c>
      <c r="Q1094" s="15">
        <v>9.8000000000000007</v>
      </c>
      <c r="R1094" s="20" t="str">
        <f t="shared" si="104"/>
        <v>DIABETES</v>
      </c>
      <c r="T1094" s="14">
        <v>1967</v>
      </c>
      <c r="U1094" s="15" t="s">
        <v>20</v>
      </c>
      <c r="V1094" s="15">
        <v>6</v>
      </c>
      <c r="W1094" s="35" t="str">
        <f t="shared" si="105"/>
        <v>6-Sep-1967</v>
      </c>
      <c r="X1094" s="28"/>
      <c r="Y1094" s="44">
        <f t="shared" si="108"/>
        <v>55</v>
      </c>
      <c r="AA1094" s="45">
        <v>8908.4699999999993</v>
      </c>
      <c r="AB1094" s="15" t="s">
        <v>13</v>
      </c>
      <c r="AC1094" s="75" t="s">
        <v>12</v>
      </c>
    </row>
    <row r="1095" spans="1:29" ht="15.6" x14ac:dyDescent="0.3">
      <c r="A1095" s="1" t="s">
        <v>3478</v>
      </c>
      <c r="C1095" s="46" t="s">
        <v>4724</v>
      </c>
      <c r="D1095" s="46" t="s">
        <v>6164</v>
      </c>
      <c r="E1095" s="46" t="s">
        <v>4845</v>
      </c>
      <c r="G1095" s="50">
        <v>0</v>
      </c>
      <c r="I1095" s="14" t="s">
        <v>2380</v>
      </c>
      <c r="J1095" s="15" t="s">
        <v>2380</v>
      </c>
      <c r="K1095" s="66" t="str">
        <f t="shared" si="106"/>
        <v>No</v>
      </c>
      <c r="L1095" s="66" t="str">
        <f t="shared" si="107"/>
        <v>No</v>
      </c>
      <c r="N1095" s="14">
        <v>31.54</v>
      </c>
      <c r="O1095" s="20" t="str">
        <f t="shared" si="103"/>
        <v>OBESITY</v>
      </c>
      <c r="Q1095" s="15">
        <v>4.4400000000000004</v>
      </c>
      <c r="R1095" s="20" t="str">
        <f t="shared" si="104"/>
        <v>NORMAL</v>
      </c>
      <c r="T1095" s="14">
        <v>1975</v>
      </c>
      <c r="U1095" s="15" t="s">
        <v>10</v>
      </c>
      <c r="V1095" s="15">
        <v>7</v>
      </c>
      <c r="W1095" s="35" t="str">
        <f t="shared" si="105"/>
        <v>7-Jul-1975</v>
      </c>
      <c r="X1095" s="28"/>
      <c r="Y1095" s="44">
        <f t="shared" si="108"/>
        <v>47</v>
      </c>
      <c r="AA1095" s="45">
        <v>8930.93</v>
      </c>
      <c r="AB1095" s="15" t="s">
        <v>23</v>
      </c>
      <c r="AC1095" s="75" t="s">
        <v>11</v>
      </c>
    </row>
    <row r="1096" spans="1:29" ht="15.6" x14ac:dyDescent="0.3">
      <c r="A1096" s="1" t="s">
        <v>3479</v>
      </c>
      <c r="C1096" s="46" t="s">
        <v>4724</v>
      </c>
      <c r="D1096" s="46" t="s">
        <v>5021</v>
      </c>
      <c r="E1096" s="46" t="s">
        <v>6565</v>
      </c>
      <c r="G1096" s="14">
        <v>2</v>
      </c>
      <c r="I1096" s="14" t="s">
        <v>2380</v>
      </c>
      <c r="J1096" s="15" t="s">
        <v>2382</v>
      </c>
      <c r="K1096" s="66" t="str">
        <f t="shared" si="106"/>
        <v>No</v>
      </c>
      <c r="L1096" s="66" t="str">
        <f t="shared" si="107"/>
        <v>Yes</v>
      </c>
      <c r="N1096" s="14">
        <v>38.6</v>
      </c>
      <c r="O1096" s="20" t="str">
        <f t="shared" si="103"/>
        <v>OBESITY</v>
      </c>
      <c r="Q1096" s="15">
        <v>7.19</v>
      </c>
      <c r="R1096" s="20" t="str">
        <f t="shared" si="104"/>
        <v>DIABETES</v>
      </c>
      <c r="T1096" s="14">
        <v>1972</v>
      </c>
      <c r="U1096" s="15" t="s">
        <v>18</v>
      </c>
      <c r="V1096" s="15">
        <v>6</v>
      </c>
      <c r="W1096" s="35" t="str">
        <f t="shared" si="105"/>
        <v>6-Jun-1972</v>
      </c>
      <c r="X1096" s="28"/>
      <c r="Y1096" s="44">
        <f t="shared" si="108"/>
        <v>51</v>
      </c>
      <c r="AA1096" s="45">
        <v>8932.08</v>
      </c>
      <c r="AB1096" s="15" t="s">
        <v>42</v>
      </c>
      <c r="AC1096" s="75" t="s">
        <v>11</v>
      </c>
    </row>
    <row r="1097" spans="1:29" ht="15.6" x14ac:dyDescent="0.3">
      <c r="A1097" s="1" t="s">
        <v>3480</v>
      </c>
      <c r="C1097" s="46" t="s">
        <v>5596</v>
      </c>
      <c r="D1097" s="46" t="s">
        <v>6567</v>
      </c>
      <c r="E1097" s="46" t="s">
        <v>6566</v>
      </c>
      <c r="G1097" s="50">
        <v>0</v>
      </c>
      <c r="I1097" s="14" t="s">
        <v>2380</v>
      </c>
      <c r="J1097" s="15" t="s">
        <v>2380</v>
      </c>
      <c r="K1097" s="66" t="str">
        <f t="shared" si="106"/>
        <v>No</v>
      </c>
      <c r="L1097" s="66" t="str">
        <f t="shared" si="107"/>
        <v>No</v>
      </c>
      <c r="N1097" s="14">
        <v>37.950000000000003</v>
      </c>
      <c r="O1097" s="20" t="str">
        <f t="shared" si="103"/>
        <v>OBESITY</v>
      </c>
      <c r="Q1097" s="15">
        <v>6.06</v>
      </c>
      <c r="R1097" s="20" t="str">
        <f t="shared" si="104"/>
        <v>PREDIABETES</v>
      </c>
      <c r="T1097" s="14">
        <v>1976</v>
      </c>
      <c r="U1097" s="15" t="s">
        <v>30</v>
      </c>
      <c r="V1097" s="15">
        <v>25</v>
      </c>
      <c r="W1097" s="35" t="str">
        <f t="shared" si="105"/>
        <v>25-Dec-1976</v>
      </c>
      <c r="X1097" s="28"/>
      <c r="Y1097" s="44">
        <f t="shared" si="108"/>
        <v>46</v>
      </c>
      <c r="AA1097" s="45">
        <v>8944.1200000000008</v>
      </c>
      <c r="AB1097" s="15" t="s">
        <v>13</v>
      </c>
      <c r="AC1097" s="75" t="s">
        <v>12</v>
      </c>
    </row>
    <row r="1098" spans="1:29" ht="15.6" x14ac:dyDescent="0.3">
      <c r="A1098" s="1" t="s">
        <v>3481</v>
      </c>
      <c r="C1098" s="46" t="s">
        <v>4721</v>
      </c>
      <c r="D1098" s="46" t="s">
        <v>6569</v>
      </c>
      <c r="E1098" s="46" t="s">
        <v>6568</v>
      </c>
      <c r="G1098" s="50">
        <v>0</v>
      </c>
      <c r="I1098" s="14" t="s">
        <v>2380</v>
      </c>
      <c r="J1098" s="15" t="s">
        <v>2380</v>
      </c>
      <c r="K1098" s="66" t="str">
        <f t="shared" si="106"/>
        <v>No</v>
      </c>
      <c r="L1098" s="66" t="str">
        <f t="shared" si="107"/>
        <v>No</v>
      </c>
      <c r="N1098" s="14">
        <v>38.97</v>
      </c>
      <c r="O1098" s="20" t="str">
        <f t="shared" si="103"/>
        <v>OBESITY</v>
      </c>
      <c r="Q1098" s="15">
        <v>5.12</v>
      </c>
      <c r="R1098" s="20" t="str">
        <f t="shared" si="104"/>
        <v>NORMAL</v>
      </c>
      <c r="T1098" s="14">
        <v>1992</v>
      </c>
      <c r="U1098" s="15" t="s">
        <v>20</v>
      </c>
      <c r="V1098" s="15">
        <v>27</v>
      </c>
      <c r="W1098" s="35" t="str">
        <f t="shared" si="105"/>
        <v>27-Sep-1992</v>
      </c>
      <c r="X1098" s="28"/>
      <c r="Y1098" s="44">
        <f t="shared" si="108"/>
        <v>30</v>
      </c>
      <c r="AA1098" s="45">
        <v>8954.99</v>
      </c>
      <c r="AB1098" s="15" t="s">
        <v>535</v>
      </c>
      <c r="AC1098" s="75" t="s">
        <v>11</v>
      </c>
    </row>
    <row r="1099" spans="1:29" ht="15.6" x14ac:dyDescent="0.3">
      <c r="A1099" s="1" t="s">
        <v>3482</v>
      </c>
      <c r="C1099" s="46" t="s">
        <v>4721</v>
      </c>
      <c r="D1099" s="46" t="s">
        <v>5943</v>
      </c>
      <c r="E1099" s="46" t="s">
        <v>6570</v>
      </c>
      <c r="G1099" s="50">
        <v>0</v>
      </c>
      <c r="I1099" s="14" t="s">
        <v>2380</v>
      </c>
      <c r="J1099" s="15" t="s">
        <v>2380</v>
      </c>
      <c r="K1099" s="66" t="str">
        <f t="shared" si="106"/>
        <v>No</v>
      </c>
      <c r="L1099" s="66" t="str">
        <f t="shared" si="107"/>
        <v>No</v>
      </c>
      <c r="N1099" s="14">
        <v>21.2</v>
      </c>
      <c r="O1099" s="20" t="str">
        <f t="shared" si="103"/>
        <v>NORMAL WEIGHT</v>
      </c>
      <c r="Q1099" s="15">
        <v>10.72</v>
      </c>
      <c r="R1099" s="20" t="str">
        <f t="shared" si="104"/>
        <v>DIABETES</v>
      </c>
      <c r="T1099" s="14">
        <v>1974</v>
      </c>
      <c r="U1099" s="15" t="s">
        <v>35</v>
      </c>
      <c r="V1099" s="15">
        <v>17</v>
      </c>
      <c r="W1099" s="35" t="str">
        <f t="shared" si="105"/>
        <v>17-Aug-1974</v>
      </c>
      <c r="X1099" s="28"/>
      <c r="Y1099" s="44">
        <f t="shared" si="108"/>
        <v>48</v>
      </c>
      <c r="AA1099" s="45">
        <v>8964.06</v>
      </c>
      <c r="AB1099" s="15" t="s">
        <v>168</v>
      </c>
      <c r="AC1099" s="75" t="s">
        <v>12</v>
      </c>
    </row>
    <row r="1100" spans="1:29" ht="15.6" x14ac:dyDescent="0.3">
      <c r="A1100" s="1" t="s">
        <v>3483</v>
      </c>
      <c r="C1100" s="46" t="s">
        <v>4721</v>
      </c>
      <c r="D1100" s="46" t="s">
        <v>6571</v>
      </c>
      <c r="E1100" s="46" t="s">
        <v>5202</v>
      </c>
      <c r="G1100" s="14">
        <v>1</v>
      </c>
      <c r="I1100" s="14" t="s">
        <v>2380</v>
      </c>
      <c r="J1100" s="15" t="s">
        <v>2382</v>
      </c>
      <c r="K1100" s="66" t="str">
        <f t="shared" si="106"/>
        <v>No</v>
      </c>
      <c r="L1100" s="66" t="str">
        <f t="shared" si="107"/>
        <v>Yes</v>
      </c>
      <c r="N1100" s="14">
        <v>23.96</v>
      </c>
      <c r="O1100" s="20" t="str">
        <f t="shared" si="103"/>
        <v>NORMAL WEIGHT</v>
      </c>
      <c r="Q1100" s="15">
        <v>9.58</v>
      </c>
      <c r="R1100" s="20" t="str">
        <f t="shared" si="104"/>
        <v>DIABETES</v>
      </c>
      <c r="T1100" s="14">
        <v>1983</v>
      </c>
      <c r="U1100" s="15" t="s">
        <v>10</v>
      </c>
      <c r="V1100" s="15">
        <v>15</v>
      </c>
      <c r="W1100" s="35" t="str">
        <f t="shared" si="105"/>
        <v>15-Jul-1983</v>
      </c>
      <c r="X1100" s="28"/>
      <c r="Y1100" s="44">
        <f t="shared" si="108"/>
        <v>39</v>
      </c>
      <c r="AA1100" s="45">
        <v>8965.7999999999993</v>
      </c>
      <c r="AB1100" s="15" t="s">
        <v>23</v>
      </c>
      <c r="AC1100" s="75" t="s">
        <v>11</v>
      </c>
    </row>
    <row r="1101" spans="1:29" ht="15.6" x14ac:dyDescent="0.3">
      <c r="A1101" s="1" t="s">
        <v>3484</v>
      </c>
      <c r="C1101" s="46" t="s">
        <v>4724</v>
      </c>
      <c r="D1101" s="46" t="s">
        <v>6573</v>
      </c>
      <c r="E1101" s="46" t="s">
        <v>6572</v>
      </c>
      <c r="G1101" s="14">
        <v>1</v>
      </c>
      <c r="I1101" s="14" t="s">
        <v>2380</v>
      </c>
      <c r="J1101" s="15" t="s">
        <v>2382</v>
      </c>
      <c r="K1101" s="66" t="str">
        <f t="shared" si="106"/>
        <v>No</v>
      </c>
      <c r="L1101" s="66" t="str">
        <f t="shared" si="107"/>
        <v>Yes</v>
      </c>
      <c r="N1101" s="14">
        <v>35.93</v>
      </c>
      <c r="O1101" s="20" t="str">
        <f t="shared" si="103"/>
        <v>OBESITY</v>
      </c>
      <c r="Q1101" s="15">
        <v>6.4</v>
      </c>
      <c r="R1101" s="20" t="str">
        <f t="shared" si="104"/>
        <v>PREDIABETES</v>
      </c>
      <c r="T1101" s="14">
        <v>1974</v>
      </c>
      <c r="U1101" s="15" t="s">
        <v>20</v>
      </c>
      <c r="V1101" s="15">
        <v>8</v>
      </c>
      <c r="W1101" s="35" t="str">
        <f t="shared" si="105"/>
        <v>8-Sep-1974</v>
      </c>
      <c r="X1101" s="28"/>
      <c r="Y1101" s="44">
        <f t="shared" si="108"/>
        <v>48</v>
      </c>
      <c r="AA1101" s="45">
        <v>8968.33</v>
      </c>
      <c r="AB1101" s="15" t="s">
        <v>42</v>
      </c>
      <c r="AC1101" s="75" t="s">
        <v>12</v>
      </c>
    </row>
    <row r="1102" spans="1:29" ht="15.6" x14ac:dyDescent="0.3">
      <c r="A1102" s="1" t="s">
        <v>3485</v>
      </c>
      <c r="C1102" s="46" t="s">
        <v>5596</v>
      </c>
      <c r="D1102" s="46" t="s">
        <v>5541</v>
      </c>
      <c r="E1102" s="46" t="s">
        <v>6574</v>
      </c>
      <c r="G1102" s="14">
        <v>2</v>
      </c>
      <c r="I1102" s="14" t="s">
        <v>2380</v>
      </c>
      <c r="J1102" s="15" t="s">
        <v>2382</v>
      </c>
      <c r="K1102" s="66" t="str">
        <f t="shared" si="106"/>
        <v>No</v>
      </c>
      <c r="L1102" s="66" t="str">
        <f t="shared" si="107"/>
        <v>Yes</v>
      </c>
      <c r="N1102" s="14">
        <v>26.11</v>
      </c>
      <c r="O1102" s="20" t="str">
        <f t="shared" si="103"/>
        <v>OVERWEIGHT</v>
      </c>
      <c r="Q1102" s="15">
        <v>6.8</v>
      </c>
      <c r="R1102" s="20" t="str">
        <f t="shared" si="104"/>
        <v>DIABETES</v>
      </c>
      <c r="T1102" s="14">
        <v>1974</v>
      </c>
      <c r="U1102" s="15" t="s">
        <v>10</v>
      </c>
      <c r="V1102" s="15">
        <v>21</v>
      </c>
      <c r="W1102" s="35" t="str">
        <f t="shared" si="105"/>
        <v>21-Jul-1974</v>
      </c>
      <c r="X1102" s="28"/>
      <c r="Y1102" s="44">
        <f t="shared" si="108"/>
        <v>48</v>
      </c>
      <c r="AA1102" s="45">
        <v>8978.19</v>
      </c>
      <c r="AB1102" s="15" t="s">
        <v>13</v>
      </c>
      <c r="AC1102" s="75" t="s">
        <v>11</v>
      </c>
    </row>
    <row r="1103" spans="1:29" ht="15.6" x14ac:dyDescent="0.3">
      <c r="A1103" s="1" t="s">
        <v>3486</v>
      </c>
      <c r="C1103" s="46" t="s">
        <v>4724</v>
      </c>
      <c r="D1103" s="46" t="s">
        <v>4735</v>
      </c>
      <c r="E1103" s="46" t="s">
        <v>5584</v>
      </c>
      <c r="G1103" s="14">
        <v>2</v>
      </c>
      <c r="I1103" s="14" t="s">
        <v>2380</v>
      </c>
      <c r="J1103" s="15" t="s">
        <v>2380</v>
      </c>
      <c r="K1103" s="66" t="str">
        <f t="shared" si="106"/>
        <v>No</v>
      </c>
      <c r="L1103" s="66" t="str">
        <f t="shared" si="107"/>
        <v>No</v>
      </c>
      <c r="N1103" s="14">
        <v>32.299999999999997</v>
      </c>
      <c r="O1103" s="20" t="str">
        <f t="shared" si="103"/>
        <v>OBESITY</v>
      </c>
      <c r="Q1103" s="15">
        <v>9.48</v>
      </c>
      <c r="R1103" s="20" t="str">
        <f t="shared" si="104"/>
        <v>DIABETES</v>
      </c>
      <c r="T1103" s="14">
        <v>1973</v>
      </c>
      <c r="U1103" s="15" t="s">
        <v>37</v>
      </c>
      <c r="V1103" s="15">
        <v>11</v>
      </c>
      <c r="W1103" s="35" t="str">
        <f t="shared" si="105"/>
        <v>11-Oct-1973</v>
      </c>
      <c r="X1103" s="28"/>
      <c r="Y1103" s="44">
        <f t="shared" si="108"/>
        <v>49</v>
      </c>
      <c r="AA1103" s="45">
        <v>8988.16</v>
      </c>
      <c r="AB1103" s="15" t="s">
        <v>23</v>
      </c>
      <c r="AC1103" s="75" t="s">
        <v>11</v>
      </c>
    </row>
    <row r="1104" spans="1:29" ht="15.6" x14ac:dyDescent="0.3">
      <c r="A1104" s="1" t="s">
        <v>3487</v>
      </c>
      <c r="C1104" s="46" t="s">
        <v>4724</v>
      </c>
      <c r="D1104" s="46" t="s">
        <v>6576</v>
      </c>
      <c r="E1104" s="46" t="s">
        <v>6575</v>
      </c>
      <c r="G1104" s="14">
        <v>2</v>
      </c>
      <c r="I1104" s="14" t="s">
        <v>2380</v>
      </c>
      <c r="J1104" s="15" t="s">
        <v>2380</v>
      </c>
      <c r="K1104" s="66" t="str">
        <f t="shared" si="106"/>
        <v>No</v>
      </c>
      <c r="L1104" s="66" t="str">
        <f t="shared" si="107"/>
        <v>No</v>
      </c>
      <c r="N1104" s="14">
        <v>28.69</v>
      </c>
      <c r="O1104" s="20" t="str">
        <f t="shared" si="103"/>
        <v>OVERWEIGHT</v>
      </c>
      <c r="Q1104" s="15">
        <v>7.45</v>
      </c>
      <c r="R1104" s="20" t="str">
        <f t="shared" si="104"/>
        <v>DIABETES</v>
      </c>
      <c r="T1104" s="14">
        <v>1979</v>
      </c>
      <c r="U1104" s="15" t="s">
        <v>30</v>
      </c>
      <c r="V1104" s="15">
        <v>16</v>
      </c>
      <c r="W1104" s="35" t="str">
        <f t="shared" si="105"/>
        <v>16-Dec-1979</v>
      </c>
      <c r="X1104" s="28"/>
      <c r="Y1104" s="44">
        <f t="shared" si="108"/>
        <v>43</v>
      </c>
      <c r="AA1104" s="45">
        <v>8998.43</v>
      </c>
      <c r="AB1104" s="15" t="s">
        <v>200</v>
      </c>
      <c r="AC1104" s="75" t="s">
        <v>11</v>
      </c>
    </row>
    <row r="1105" spans="1:29" ht="15.6" x14ac:dyDescent="0.3">
      <c r="A1105" s="1" t="s">
        <v>3488</v>
      </c>
      <c r="C1105" s="46" t="s">
        <v>4721</v>
      </c>
      <c r="D1105" s="46" t="s">
        <v>6578</v>
      </c>
      <c r="E1105" s="46" t="s">
        <v>6577</v>
      </c>
      <c r="G1105" s="14">
        <v>1</v>
      </c>
      <c r="I1105" s="14" t="s">
        <v>2380</v>
      </c>
      <c r="J1105" s="15" t="s">
        <v>2382</v>
      </c>
      <c r="K1105" s="66" t="str">
        <f t="shared" si="106"/>
        <v>No</v>
      </c>
      <c r="L1105" s="66" t="str">
        <f t="shared" si="107"/>
        <v>Yes</v>
      </c>
      <c r="N1105" s="14">
        <v>31.28</v>
      </c>
      <c r="O1105" s="20" t="str">
        <f t="shared" si="103"/>
        <v>OBESITY</v>
      </c>
      <c r="Q1105" s="15">
        <v>6.94</v>
      </c>
      <c r="R1105" s="20" t="str">
        <f t="shared" si="104"/>
        <v>DIABETES</v>
      </c>
      <c r="T1105" s="14">
        <v>1993</v>
      </c>
      <c r="U1105" s="15" t="s">
        <v>30</v>
      </c>
      <c r="V1105" s="15">
        <v>1</v>
      </c>
      <c r="W1105" s="35" t="str">
        <f t="shared" si="105"/>
        <v>1-Dec-1993</v>
      </c>
      <c r="X1105" s="28"/>
      <c r="Y1105" s="44">
        <f t="shared" si="108"/>
        <v>29</v>
      </c>
      <c r="AA1105" s="45">
        <v>9010.2000000000007</v>
      </c>
      <c r="AB1105" s="15" t="s">
        <v>535</v>
      </c>
      <c r="AC1105" s="75" t="s">
        <v>11</v>
      </c>
    </row>
    <row r="1106" spans="1:29" ht="15.6" x14ac:dyDescent="0.3">
      <c r="A1106" s="1" t="s">
        <v>3489</v>
      </c>
      <c r="C1106" s="46" t="s">
        <v>4724</v>
      </c>
      <c r="D1106" s="46" t="s">
        <v>6580</v>
      </c>
      <c r="E1106" s="46" t="s">
        <v>6579</v>
      </c>
      <c r="G1106" s="50">
        <v>0</v>
      </c>
      <c r="I1106" s="14" t="s">
        <v>2380</v>
      </c>
      <c r="J1106" s="15" t="s">
        <v>2380</v>
      </c>
      <c r="K1106" s="66" t="str">
        <f t="shared" si="106"/>
        <v>No</v>
      </c>
      <c r="L1106" s="66" t="str">
        <f t="shared" si="107"/>
        <v>No</v>
      </c>
      <c r="N1106" s="14">
        <v>30.21</v>
      </c>
      <c r="O1106" s="20" t="str">
        <f t="shared" si="103"/>
        <v>OBESITY</v>
      </c>
      <c r="Q1106" s="15">
        <v>7.83</v>
      </c>
      <c r="R1106" s="20" t="str">
        <f t="shared" si="104"/>
        <v>DIABETES</v>
      </c>
      <c r="T1106" s="14">
        <v>1972</v>
      </c>
      <c r="U1106" s="15" t="s">
        <v>30</v>
      </c>
      <c r="V1106" s="15">
        <v>7</v>
      </c>
      <c r="W1106" s="35" t="str">
        <f t="shared" si="105"/>
        <v>7-Dec-1972</v>
      </c>
      <c r="X1106" s="28"/>
      <c r="Y1106" s="44">
        <f t="shared" si="108"/>
        <v>50</v>
      </c>
      <c r="AA1106" s="45">
        <v>9048.0300000000007</v>
      </c>
      <c r="AB1106" s="15" t="s">
        <v>13</v>
      </c>
      <c r="AC1106" s="75" t="s">
        <v>11</v>
      </c>
    </row>
    <row r="1107" spans="1:29" ht="15.6" x14ac:dyDescent="0.3">
      <c r="A1107" s="1" t="s">
        <v>3490</v>
      </c>
      <c r="C1107" s="46" t="s">
        <v>4724</v>
      </c>
      <c r="D1107" s="46" t="s">
        <v>4949</v>
      </c>
      <c r="E1107" s="46" t="s">
        <v>6581</v>
      </c>
      <c r="G1107" s="50">
        <v>0</v>
      </c>
      <c r="I1107" s="14" t="s">
        <v>2380</v>
      </c>
      <c r="J1107" s="15" t="s">
        <v>2382</v>
      </c>
      <c r="K1107" s="66" t="str">
        <f t="shared" si="106"/>
        <v>No</v>
      </c>
      <c r="L1107" s="66" t="str">
        <f t="shared" si="107"/>
        <v>Yes</v>
      </c>
      <c r="N1107" s="14">
        <v>38.28</v>
      </c>
      <c r="O1107" s="20" t="str">
        <f t="shared" si="103"/>
        <v>OBESITY</v>
      </c>
      <c r="Q1107" s="15">
        <v>10.17</v>
      </c>
      <c r="R1107" s="20" t="str">
        <f t="shared" si="104"/>
        <v>DIABETES</v>
      </c>
      <c r="T1107" s="14">
        <v>1972</v>
      </c>
      <c r="U1107" s="15" t="s">
        <v>30</v>
      </c>
      <c r="V1107" s="15">
        <v>2</v>
      </c>
      <c r="W1107" s="35" t="str">
        <f t="shared" si="105"/>
        <v>2-Dec-1972</v>
      </c>
      <c r="X1107" s="28"/>
      <c r="Y1107" s="44">
        <f t="shared" si="108"/>
        <v>50</v>
      </c>
      <c r="AA1107" s="45">
        <v>9058.73</v>
      </c>
      <c r="AB1107" s="15" t="s">
        <v>13</v>
      </c>
      <c r="AC1107" s="75" t="s">
        <v>12</v>
      </c>
    </row>
    <row r="1108" spans="1:29" ht="15.6" x14ac:dyDescent="0.3">
      <c r="A1108" s="1" t="s">
        <v>3491</v>
      </c>
      <c r="C1108" s="46" t="s">
        <v>4724</v>
      </c>
      <c r="D1108" s="46" t="s">
        <v>5775</v>
      </c>
      <c r="E1108" s="46" t="s">
        <v>6582</v>
      </c>
      <c r="G1108" s="50">
        <v>0</v>
      </c>
      <c r="I1108" s="14" t="s">
        <v>2380</v>
      </c>
      <c r="J1108" s="15" t="s">
        <v>2382</v>
      </c>
      <c r="K1108" s="66" t="str">
        <f t="shared" si="106"/>
        <v>No</v>
      </c>
      <c r="L1108" s="66" t="str">
        <f t="shared" si="107"/>
        <v>Yes</v>
      </c>
      <c r="N1108" s="14">
        <v>29.9</v>
      </c>
      <c r="O1108" s="20" t="str">
        <f t="shared" si="103"/>
        <v>OVERWEIGHT</v>
      </c>
      <c r="Q1108" s="15">
        <v>8.9600000000000009</v>
      </c>
      <c r="R1108" s="20" t="str">
        <f t="shared" si="104"/>
        <v>DIABETES</v>
      </c>
      <c r="T1108" s="14">
        <v>1977</v>
      </c>
      <c r="U1108" s="15" t="s">
        <v>15</v>
      </c>
      <c r="V1108" s="15">
        <v>4</v>
      </c>
      <c r="W1108" s="35" t="str">
        <f t="shared" si="105"/>
        <v>4-Nov-1977</v>
      </c>
      <c r="X1108" s="28"/>
      <c r="Y1108" s="44">
        <f t="shared" si="108"/>
        <v>45</v>
      </c>
      <c r="AA1108" s="45">
        <v>9095.07</v>
      </c>
      <c r="AB1108" s="15" t="s">
        <v>247</v>
      </c>
      <c r="AC1108" s="75" t="s">
        <v>11</v>
      </c>
    </row>
    <row r="1109" spans="1:29" ht="15.6" x14ac:dyDescent="0.3">
      <c r="A1109" s="1" t="s">
        <v>3492</v>
      </c>
      <c r="C1109" s="46" t="s">
        <v>4721</v>
      </c>
      <c r="D1109" s="46" t="s">
        <v>6584</v>
      </c>
      <c r="E1109" s="46" t="s">
        <v>6583</v>
      </c>
      <c r="G1109" s="14">
        <v>2</v>
      </c>
      <c r="I1109" s="14" t="s">
        <v>2380</v>
      </c>
      <c r="J1109" s="15" t="s">
        <v>2382</v>
      </c>
      <c r="K1109" s="66" t="str">
        <f t="shared" si="106"/>
        <v>No</v>
      </c>
      <c r="L1109" s="66" t="str">
        <f t="shared" si="107"/>
        <v>Yes</v>
      </c>
      <c r="N1109" s="14">
        <v>23.18</v>
      </c>
      <c r="O1109" s="20" t="str">
        <f t="shared" si="103"/>
        <v>NORMAL WEIGHT</v>
      </c>
      <c r="Q1109" s="15">
        <v>6.96</v>
      </c>
      <c r="R1109" s="20" t="str">
        <f t="shared" si="104"/>
        <v>DIABETES</v>
      </c>
      <c r="T1109" s="14">
        <v>1965</v>
      </c>
      <c r="U1109" s="15" t="s">
        <v>15</v>
      </c>
      <c r="V1109" s="15">
        <v>9</v>
      </c>
      <c r="W1109" s="35" t="str">
        <f t="shared" si="105"/>
        <v>9-Nov-1965</v>
      </c>
      <c r="X1109" s="28"/>
      <c r="Y1109" s="44">
        <f t="shared" si="108"/>
        <v>57</v>
      </c>
      <c r="AA1109" s="45">
        <v>9095.94</v>
      </c>
      <c r="AB1109" s="15" t="s">
        <v>42</v>
      </c>
      <c r="AC1109" s="75" t="s">
        <v>12</v>
      </c>
    </row>
    <row r="1110" spans="1:29" ht="15.6" x14ac:dyDescent="0.3">
      <c r="A1110" s="1" t="s">
        <v>3493</v>
      </c>
      <c r="C1110" s="46" t="s">
        <v>5596</v>
      </c>
      <c r="D1110" s="46" t="s">
        <v>6586</v>
      </c>
      <c r="E1110" s="46" t="s">
        <v>6585</v>
      </c>
      <c r="G1110" s="50">
        <v>0</v>
      </c>
      <c r="I1110" s="14" t="s">
        <v>2380</v>
      </c>
      <c r="J1110" s="15" t="s">
        <v>2382</v>
      </c>
      <c r="K1110" s="66" t="str">
        <f t="shared" si="106"/>
        <v>No</v>
      </c>
      <c r="L1110" s="66" t="str">
        <f t="shared" si="107"/>
        <v>Yes</v>
      </c>
      <c r="N1110" s="14">
        <v>33.020000000000003</v>
      </c>
      <c r="O1110" s="20" t="str">
        <f t="shared" si="103"/>
        <v>OBESITY</v>
      </c>
      <c r="Q1110" s="15">
        <v>5.07</v>
      </c>
      <c r="R1110" s="20" t="str">
        <f t="shared" si="104"/>
        <v>NORMAL</v>
      </c>
      <c r="T1110" s="14">
        <v>1977</v>
      </c>
      <c r="U1110" s="15" t="s">
        <v>30</v>
      </c>
      <c r="V1110" s="15">
        <v>2</v>
      </c>
      <c r="W1110" s="35" t="str">
        <f t="shared" si="105"/>
        <v>2-Dec-1977</v>
      </c>
      <c r="X1110" s="28"/>
      <c r="Y1110" s="44">
        <f t="shared" si="108"/>
        <v>45</v>
      </c>
      <c r="AA1110" s="45">
        <v>9101.7999999999993</v>
      </c>
      <c r="AB1110" s="15" t="s">
        <v>42</v>
      </c>
      <c r="AC1110" s="75" t="s">
        <v>11</v>
      </c>
    </row>
    <row r="1111" spans="1:29" ht="15.6" x14ac:dyDescent="0.3">
      <c r="A1111" s="1" t="s">
        <v>3494</v>
      </c>
      <c r="C1111" s="46" t="s">
        <v>5596</v>
      </c>
      <c r="D1111" s="46" t="s">
        <v>6588</v>
      </c>
      <c r="E1111" s="46" t="s">
        <v>6587</v>
      </c>
      <c r="G1111" s="14">
        <v>2</v>
      </c>
      <c r="I1111" s="14" t="s">
        <v>2380</v>
      </c>
      <c r="J1111" s="15" t="s">
        <v>2380</v>
      </c>
      <c r="K1111" s="66" t="str">
        <f t="shared" si="106"/>
        <v>No</v>
      </c>
      <c r="L1111" s="66" t="str">
        <f t="shared" si="107"/>
        <v>No</v>
      </c>
      <c r="N1111" s="14">
        <v>27.29</v>
      </c>
      <c r="O1111" s="20" t="str">
        <f t="shared" si="103"/>
        <v>OVERWEIGHT</v>
      </c>
      <c r="Q1111" s="15">
        <v>5.85</v>
      </c>
      <c r="R1111" s="20" t="str">
        <f t="shared" si="104"/>
        <v>PREDIABETES</v>
      </c>
      <c r="T1111" s="14">
        <v>1970</v>
      </c>
      <c r="U1111" s="15" t="s">
        <v>35</v>
      </c>
      <c r="V1111" s="15">
        <v>12</v>
      </c>
      <c r="W1111" s="35" t="str">
        <f t="shared" si="105"/>
        <v>12-Aug-1970</v>
      </c>
      <c r="X1111" s="28"/>
      <c r="Y1111" s="44">
        <f t="shared" si="108"/>
        <v>52</v>
      </c>
      <c r="AA1111" s="45">
        <v>9140.9500000000007</v>
      </c>
      <c r="AB1111" s="15" t="s">
        <v>13</v>
      </c>
      <c r="AC1111" s="75" t="s">
        <v>12</v>
      </c>
    </row>
    <row r="1112" spans="1:29" ht="15.6" x14ac:dyDescent="0.3">
      <c r="A1112" s="1" t="s">
        <v>3495</v>
      </c>
      <c r="C1112" s="46" t="s">
        <v>4721</v>
      </c>
      <c r="D1112" s="46" t="s">
        <v>4876</v>
      </c>
      <c r="E1112" s="46" t="s">
        <v>5451</v>
      </c>
      <c r="G1112" s="14">
        <v>2</v>
      </c>
      <c r="I1112" s="14" t="s">
        <v>2380</v>
      </c>
      <c r="J1112" s="15" t="s">
        <v>2380</v>
      </c>
      <c r="K1112" s="66" t="str">
        <f t="shared" si="106"/>
        <v>No</v>
      </c>
      <c r="L1112" s="66" t="str">
        <f t="shared" si="107"/>
        <v>No</v>
      </c>
      <c r="N1112" s="14">
        <v>23.18</v>
      </c>
      <c r="O1112" s="20" t="str">
        <f t="shared" si="103"/>
        <v>NORMAL WEIGHT</v>
      </c>
      <c r="Q1112" s="15">
        <v>10.56</v>
      </c>
      <c r="R1112" s="20" t="str">
        <f t="shared" si="104"/>
        <v>DIABETES</v>
      </c>
      <c r="T1112" s="14">
        <v>1970</v>
      </c>
      <c r="U1112" s="15" t="s">
        <v>37</v>
      </c>
      <c r="V1112" s="15">
        <v>18</v>
      </c>
      <c r="W1112" s="35" t="str">
        <f t="shared" si="105"/>
        <v>18-Oct-1970</v>
      </c>
      <c r="X1112" s="28"/>
      <c r="Y1112" s="44">
        <f t="shared" si="108"/>
        <v>52</v>
      </c>
      <c r="AA1112" s="45">
        <v>9144.57</v>
      </c>
      <c r="AB1112" s="15" t="s">
        <v>42</v>
      </c>
      <c r="AC1112" s="75" t="s">
        <v>12</v>
      </c>
    </row>
    <row r="1113" spans="1:29" ht="15.6" x14ac:dyDescent="0.3">
      <c r="A1113" s="1" t="s">
        <v>3496</v>
      </c>
      <c r="C1113" s="46" t="s">
        <v>5596</v>
      </c>
      <c r="D1113" s="46" t="s">
        <v>6590</v>
      </c>
      <c r="E1113" s="46" t="s">
        <v>6589</v>
      </c>
      <c r="G1113" s="50">
        <v>0</v>
      </c>
      <c r="I1113" s="14" t="s">
        <v>2380</v>
      </c>
      <c r="J1113" s="15" t="s">
        <v>2382</v>
      </c>
      <c r="K1113" s="66" t="str">
        <f t="shared" si="106"/>
        <v>No</v>
      </c>
      <c r="L1113" s="66" t="str">
        <f t="shared" si="107"/>
        <v>Yes</v>
      </c>
      <c r="N1113" s="14">
        <v>32.659999999999997</v>
      </c>
      <c r="O1113" s="20" t="str">
        <f t="shared" si="103"/>
        <v>OBESITY</v>
      </c>
      <c r="Q1113" s="15">
        <v>8.92</v>
      </c>
      <c r="R1113" s="20" t="str">
        <f t="shared" si="104"/>
        <v>DIABETES</v>
      </c>
      <c r="T1113" s="14">
        <v>1982</v>
      </c>
      <c r="U1113" s="15" t="s">
        <v>30</v>
      </c>
      <c r="V1113" s="15">
        <v>8</v>
      </c>
      <c r="W1113" s="35" t="str">
        <f t="shared" si="105"/>
        <v>8-Dec-1982</v>
      </c>
      <c r="X1113" s="28"/>
      <c r="Y1113" s="44">
        <f t="shared" si="108"/>
        <v>40</v>
      </c>
      <c r="AA1113" s="45">
        <v>9147.5</v>
      </c>
      <c r="AB1113" s="15" t="s">
        <v>23</v>
      </c>
      <c r="AC1113" s="75" t="s">
        <v>11</v>
      </c>
    </row>
    <row r="1114" spans="1:29" ht="15.6" x14ac:dyDescent="0.3">
      <c r="A1114" s="1" t="s">
        <v>3497</v>
      </c>
      <c r="C1114" s="46" t="s">
        <v>4724</v>
      </c>
      <c r="D1114" s="46" t="s">
        <v>4906</v>
      </c>
      <c r="E1114" s="46" t="s">
        <v>6591</v>
      </c>
      <c r="G1114" s="50">
        <v>0</v>
      </c>
      <c r="I1114" s="14" t="s">
        <v>2380</v>
      </c>
      <c r="J1114" s="15" t="s">
        <v>2380</v>
      </c>
      <c r="K1114" s="66" t="str">
        <f t="shared" si="106"/>
        <v>No</v>
      </c>
      <c r="L1114" s="66" t="str">
        <f t="shared" si="107"/>
        <v>No</v>
      </c>
      <c r="N1114" s="14">
        <v>30.78</v>
      </c>
      <c r="O1114" s="20" t="str">
        <f t="shared" si="103"/>
        <v>OBESITY</v>
      </c>
      <c r="Q1114" s="15">
        <v>8.6300000000000008</v>
      </c>
      <c r="R1114" s="20" t="str">
        <f t="shared" si="104"/>
        <v>DIABETES</v>
      </c>
      <c r="T1114" s="14">
        <v>1990</v>
      </c>
      <c r="U1114" s="15" t="s">
        <v>35</v>
      </c>
      <c r="V1114" s="15">
        <v>23</v>
      </c>
      <c r="W1114" s="35" t="str">
        <f t="shared" si="105"/>
        <v>23-Aug-1990</v>
      </c>
      <c r="X1114" s="28"/>
      <c r="Y1114" s="44">
        <f t="shared" si="108"/>
        <v>32</v>
      </c>
      <c r="AA1114" s="45">
        <v>9159.51</v>
      </c>
      <c r="AB1114" s="15" t="s">
        <v>300</v>
      </c>
      <c r="AC1114" s="75" t="s">
        <v>11</v>
      </c>
    </row>
    <row r="1115" spans="1:29" ht="15.6" x14ac:dyDescent="0.3">
      <c r="A1115" s="1" t="s">
        <v>3498</v>
      </c>
      <c r="C1115" s="46" t="s">
        <v>4721</v>
      </c>
      <c r="D1115" s="46" t="s">
        <v>6593</v>
      </c>
      <c r="E1115" s="46" t="s">
        <v>6592</v>
      </c>
      <c r="G1115" s="14">
        <v>1</v>
      </c>
      <c r="I1115" s="14" t="s">
        <v>2380</v>
      </c>
      <c r="J1115" s="15" t="s">
        <v>2382</v>
      </c>
      <c r="K1115" s="66" t="str">
        <f t="shared" si="106"/>
        <v>No</v>
      </c>
      <c r="L1115" s="66" t="str">
        <f t="shared" si="107"/>
        <v>Yes</v>
      </c>
      <c r="N1115" s="14">
        <v>47.2</v>
      </c>
      <c r="O1115" s="20" t="str">
        <f t="shared" si="103"/>
        <v>OBESITY</v>
      </c>
      <c r="Q1115" s="15">
        <v>6.29</v>
      </c>
      <c r="R1115" s="20" t="str">
        <f t="shared" si="104"/>
        <v>PREDIABETES</v>
      </c>
      <c r="T1115" s="14">
        <v>1970</v>
      </c>
      <c r="U1115" s="15" t="s">
        <v>37</v>
      </c>
      <c r="V1115" s="15">
        <v>24</v>
      </c>
      <c r="W1115" s="35" t="str">
        <f t="shared" si="105"/>
        <v>24-Oct-1970</v>
      </c>
      <c r="X1115" s="28"/>
      <c r="Y1115" s="44">
        <f t="shared" si="108"/>
        <v>52</v>
      </c>
      <c r="AA1115" s="45">
        <v>9171.75</v>
      </c>
      <c r="AB1115" s="15" t="s">
        <v>23</v>
      </c>
      <c r="AC1115" s="75" t="s">
        <v>11</v>
      </c>
    </row>
    <row r="1116" spans="1:29" ht="15.6" x14ac:dyDescent="0.3">
      <c r="A1116" s="1" t="s">
        <v>3499</v>
      </c>
      <c r="C1116" s="46" t="s">
        <v>4721</v>
      </c>
      <c r="D1116" s="46" t="s">
        <v>6595</v>
      </c>
      <c r="E1116" s="46" t="s">
        <v>6594</v>
      </c>
      <c r="G1116" s="14">
        <v>2</v>
      </c>
      <c r="I1116" s="14" t="s">
        <v>2380</v>
      </c>
      <c r="J1116" s="15" t="s">
        <v>2380</v>
      </c>
      <c r="K1116" s="66" t="str">
        <f t="shared" si="106"/>
        <v>No</v>
      </c>
      <c r="L1116" s="66" t="str">
        <f t="shared" si="107"/>
        <v>No</v>
      </c>
      <c r="N1116" s="14">
        <v>31.6</v>
      </c>
      <c r="O1116" s="20" t="str">
        <f t="shared" si="103"/>
        <v>OBESITY</v>
      </c>
      <c r="Q1116" s="15">
        <v>5.75</v>
      </c>
      <c r="R1116" s="20" t="str">
        <f t="shared" si="104"/>
        <v>PREDIABETES</v>
      </c>
      <c r="T1116" s="14">
        <v>1971</v>
      </c>
      <c r="U1116" s="15" t="s">
        <v>30</v>
      </c>
      <c r="V1116" s="15">
        <v>29</v>
      </c>
      <c r="W1116" s="35" t="str">
        <f t="shared" si="105"/>
        <v>29-Dec-1971</v>
      </c>
      <c r="X1116" s="28"/>
      <c r="Y1116" s="44">
        <f t="shared" si="108"/>
        <v>51</v>
      </c>
      <c r="AA1116" s="45">
        <v>9174.14</v>
      </c>
      <c r="AB1116" s="15" t="s">
        <v>23</v>
      </c>
      <c r="AC1116" s="75" t="s">
        <v>12</v>
      </c>
    </row>
    <row r="1117" spans="1:29" ht="15.6" x14ac:dyDescent="0.3">
      <c r="A1117" s="1" t="s">
        <v>3500</v>
      </c>
      <c r="C1117" s="46" t="s">
        <v>4721</v>
      </c>
      <c r="D1117" s="46" t="s">
        <v>6597</v>
      </c>
      <c r="E1117" s="46" t="s">
        <v>6596</v>
      </c>
      <c r="G1117" s="14">
        <v>1</v>
      </c>
      <c r="I1117" s="14" t="s">
        <v>2380</v>
      </c>
      <c r="J1117" s="15" t="s">
        <v>2382</v>
      </c>
      <c r="K1117" s="66" t="str">
        <f t="shared" si="106"/>
        <v>No</v>
      </c>
      <c r="L1117" s="66" t="str">
        <f t="shared" si="107"/>
        <v>Yes</v>
      </c>
      <c r="N1117" s="14">
        <v>33.914999999999999</v>
      </c>
      <c r="O1117" s="20" t="str">
        <f t="shared" si="103"/>
        <v>OBESITY</v>
      </c>
      <c r="Q1117" s="15">
        <v>6.66</v>
      </c>
      <c r="R1117" s="20" t="str">
        <f t="shared" si="104"/>
        <v>DIABETES</v>
      </c>
      <c r="T1117" s="14">
        <v>1973</v>
      </c>
      <c r="U1117" s="15" t="s">
        <v>30</v>
      </c>
      <c r="V1117" s="15">
        <v>25</v>
      </c>
      <c r="W1117" s="35" t="str">
        <f t="shared" si="105"/>
        <v>25-Dec-1973</v>
      </c>
      <c r="X1117" s="28"/>
      <c r="Y1117" s="44">
        <f t="shared" si="108"/>
        <v>49</v>
      </c>
      <c r="AA1117" s="45">
        <v>9182.17</v>
      </c>
      <c r="AB1117" s="15" t="s">
        <v>42</v>
      </c>
      <c r="AC1117" s="75" t="s">
        <v>11</v>
      </c>
    </row>
    <row r="1118" spans="1:29" ht="15.6" x14ac:dyDescent="0.3">
      <c r="A1118" s="1" t="s">
        <v>3501</v>
      </c>
      <c r="C1118" s="46" t="s">
        <v>4721</v>
      </c>
      <c r="D1118" s="46" t="s">
        <v>6599</v>
      </c>
      <c r="E1118" s="46" t="s">
        <v>6598</v>
      </c>
      <c r="G1118" s="14">
        <v>2</v>
      </c>
      <c r="I1118" s="14" t="s">
        <v>2380</v>
      </c>
      <c r="J1118" s="15" t="s">
        <v>2380</v>
      </c>
      <c r="K1118" s="66" t="str">
        <f t="shared" si="106"/>
        <v>No</v>
      </c>
      <c r="L1118" s="66" t="str">
        <f t="shared" si="107"/>
        <v>No</v>
      </c>
      <c r="N1118" s="14">
        <v>23.54</v>
      </c>
      <c r="O1118" s="20" t="str">
        <f t="shared" si="103"/>
        <v>NORMAL WEIGHT</v>
      </c>
      <c r="Q1118" s="15">
        <v>5.0999999999999996</v>
      </c>
      <c r="R1118" s="20" t="str">
        <f t="shared" si="104"/>
        <v>NORMAL</v>
      </c>
      <c r="T1118" s="14">
        <v>1976</v>
      </c>
      <c r="U1118" s="15" t="s">
        <v>20</v>
      </c>
      <c r="V1118" s="15">
        <v>10</v>
      </c>
      <c r="W1118" s="35" t="str">
        <f t="shared" si="105"/>
        <v>10-Sep-1976</v>
      </c>
      <c r="X1118" s="28"/>
      <c r="Y1118" s="44">
        <f t="shared" si="108"/>
        <v>46</v>
      </c>
      <c r="AA1118" s="45">
        <v>9193.84</v>
      </c>
      <c r="AB1118" s="15" t="s">
        <v>23</v>
      </c>
      <c r="AC1118" s="75" t="s">
        <v>11</v>
      </c>
    </row>
    <row r="1119" spans="1:29" ht="15.6" x14ac:dyDescent="0.3">
      <c r="A1119" s="1" t="s">
        <v>3502</v>
      </c>
      <c r="C1119" s="46" t="s">
        <v>4721</v>
      </c>
      <c r="D1119" s="46" t="s">
        <v>5155</v>
      </c>
      <c r="E1119" s="46" t="s">
        <v>6600</v>
      </c>
      <c r="G1119" s="14">
        <v>2</v>
      </c>
      <c r="I1119" s="14" t="s">
        <v>2380</v>
      </c>
      <c r="J1119" s="15" t="s">
        <v>2380</v>
      </c>
      <c r="K1119" s="66" t="str">
        <f t="shared" si="106"/>
        <v>No</v>
      </c>
      <c r="L1119" s="66" t="str">
        <f t="shared" si="107"/>
        <v>No</v>
      </c>
      <c r="N1119" s="14">
        <v>27.074999999999999</v>
      </c>
      <c r="O1119" s="20" t="str">
        <f t="shared" si="103"/>
        <v>OVERWEIGHT</v>
      </c>
      <c r="Q1119" s="15">
        <v>4.41</v>
      </c>
      <c r="R1119" s="20" t="str">
        <f t="shared" si="104"/>
        <v>NORMAL</v>
      </c>
      <c r="T1119" s="14">
        <v>1986</v>
      </c>
      <c r="U1119" s="15" t="s">
        <v>30</v>
      </c>
      <c r="V1119" s="15">
        <v>25</v>
      </c>
      <c r="W1119" s="35" t="str">
        <f t="shared" si="105"/>
        <v>25-Dec-1986</v>
      </c>
      <c r="X1119" s="28"/>
      <c r="Y1119" s="44">
        <f t="shared" si="108"/>
        <v>36</v>
      </c>
      <c r="AA1119" s="45">
        <v>9210.06</v>
      </c>
      <c r="AB1119" s="15" t="s">
        <v>300</v>
      </c>
      <c r="AC1119" s="75" t="s">
        <v>11</v>
      </c>
    </row>
    <row r="1120" spans="1:29" ht="15.6" x14ac:dyDescent="0.3">
      <c r="A1120" s="1" t="s">
        <v>3503</v>
      </c>
      <c r="C1120" s="46" t="s">
        <v>4724</v>
      </c>
      <c r="D1120" s="46" t="s">
        <v>6602</v>
      </c>
      <c r="E1120" s="46" t="s">
        <v>6601</v>
      </c>
      <c r="G1120" s="50">
        <v>0</v>
      </c>
      <c r="I1120" s="14" t="s">
        <v>2380</v>
      </c>
      <c r="J1120" s="15" t="s">
        <v>2382</v>
      </c>
      <c r="K1120" s="66" t="str">
        <f t="shared" si="106"/>
        <v>No</v>
      </c>
      <c r="L1120" s="66" t="str">
        <f t="shared" si="107"/>
        <v>Yes</v>
      </c>
      <c r="N1120" s="14">
        <v>25.8</v>
      </c>
      <c r="O1120" s="20" t="str">
        <f t="shared" si="103"/>
        <v>OVERWEIGHT</v>
      </c>
      <c r="Q1120" s="15">
        <v>5.52</v>
      </c>
      <c r="R1120" s="20" t="str">
        <f t="shared" si="104"/>
        <v>NORMAL</v>
      </c>
      <c r="T1120" s="14">
        <v>1981</v>
      </c>
      <c r="U1120" s="15" t="s">
        <v>30</v>
      </c>
      <c r="V1120" s="15">
        <v>5</v>
      </c>
      <c r="W1120" s="35" t="str">
        <f t="shared" si="105"/>
        <v>5-Dec-1981</v>
      </c>
      <c r="X1120" s="28"/>
      <c r="Y1120" s="44">
        <f t="shared" si="108"/>
        <v>41</v>
      </c>
      <c r="AA1120" s="45">
        <v>9222.4</v>
      </c>
      <c r="AB1120" s="15" t="s">
        <v>166</v>
      </c>
      <c r="AC1120" s="75" t="s">
        <v>11</v>
      </c>
    </row>
    <row r="1121" spans="1:29" ht="15.6" x14ac:dyDescent="0.3">
      <c r="A1121" s="1" t="s">
        <v>3504</v>
      </c>
      <c r="C1121" s="46" t="s">
        <v>4724</v>
      </c>
      <c r="D1121" s="46" t="s">
        <v>6604</v>
      </c>
      <c r="E1121" s="46" t="s">
        <v>6603</v>
      </c>
      <c r="G1121" s="14">
        <v>1</v>
      </c>
      <c r="I1121" s="14" t="s">
        <v>2380</v>
      </c>
      <c r="J1121" s="15" t="s">
        <v>2382</v>
      </c>
      <c r="K1121" s="66" t="str">
        <f t="shared" si="106"/>
        <v>No</v>
      </c>
      <c r="L1121" s="66" t="str">
        <f t="shared" si="107"/>
        <v>Yes</v>
      </c>
      <c r="N1121" s="14">
        <v>36.1</v>
      </c>
      <c r="O1121" s="20" t="str">
        <f t="shared" si="103"/>
        <v>OBESITY</v>
      </c>
      <c r="Q1121" s="15">
        <v>4.62</v>
      </c>
      <c r="R1121" s="20" t="str">
        <f t="shared" si="104"/>
        <v>NORMAL</v>
      </c>
      <c r="T1121" s="14">
        <v>1975</v>
      </c>
      <c r="U1121" s="15" t="s">
        <v>30</v>
      </c>
      <c r="V1121" s="15">
        <v>6</v>
      </c>
      <c r="W1121" s="35" t="str">
        <f t="shared" si="105"/>
        <v>6-Dec-1975</v>
      </c>
      <c r="X1121" s="28"/>
      <c r="Y1121" s="44">
        <f t="shared" si="108"/>
        <v>47</v>
      </c>
      <c r="AA1121" s="45">
        <v>9225.26</v>
      </c>
      <c r="AB1121" s="15" t="s">
        <v>164</v>
      </c>
      <c r="AC1121" s="75" t="s">
        <v>12</v>
      </c>
    </row>
    <row r="1122" spans="1:29" ht="15.6" x14ac:dyDescent="0.3">
      <c r="A1122" s="1" t="s">
        <v>3505</v>
      </c>
      <c r="C1122" s="46" t="s">
        <v>4724</v>
      </c>
      <c r="D1122" s="46" t="s">
        <v>6606</v>
      </c>
      <c r="E1122" s="46" t="s">
        <v>6605</v>
      </c>
      <c r="G1122" s="14">
        <v>1</v>
      </c>
      <c r="I1122" s="14" t="s">
        <v>2380</v>
      </c>
      <c r="J1122" s="15" t="s">
        <v>2382</v>
      </c>
      <c r="K1122" s="66" t="str">
        <f t="shared" si="106"/>
        <v>No</v>
      </c>
      <c r="L1122" s="66" t="str">
        <f t="shared" si="107"/>
        <v>Yes</v>
      </c>
      <c r="N1122" s="14">
        <v>30.495000000000001</v>
      </c>
      <c r="O1122" s="20" t="str">
        <f t="shared" si="103"/>
        <v>OBESITY</v>
      </c>
      <c r="Q1122" s="15">
        <v>5.74</v>
      </c>
      <c r="R1122" s="20" t="str">
        <f t="shared" si="104"/>
        <v>PREDIABETES</v>
      </c>
      <c r="T1122" s="14">
        <v>1980</v>
      </c>
      <c r="U1122" s="15" t="s">
        <v>37</v>
      </c>
      <c r="V1122" s="15">
        <v>5</v>
      </c>
      <c r="W1122" s="35" t="str">
        <f t="shared" si="105"/>
        <v>5-Oct-1980</v>
      </c>
      <c r="X1122" s="28"/>
      <c r="Y1122" s="44">
        <f t="shared" si="108"/>
        <v>42</v>
      </c>
      <c r="AA1122" s="45">
        <v>9247.94</v>
      </c>
      <c r="AB1122" s="15" t="s">
        <v>300</v>
      </c>
      <c r="AC1122" s="75" t="s">
        <v>11</v>
      </c>
    </row>
    <row r="1123" spans="1:29" ht="15.6" x14ac:dyDescent="0.3">
      <c r="A1123" s="1" t="s">
        <v>3506</v>
      </c>
      <c r="C1123" s="46" t="s">
        <v>4724</v>
      </c>
      <c r="D1123" s="46" t="s">
        <v>6164</v>
      </c>
      <c r="E1123" s="46" t="s">
        <v>6607</v>
      </c>
      <c r="G1123" s="14">
        <v>1</v>
      </c>
      <c r="I1123" s="14" t="s">
        <v>2380</v>
      </c>
      <c r="J1123" s="15" t="s">
        <v>2382</v>
      </c>
      <c r="K1123" s="66" t="str">
        <f t="shared" si="106"/>
        <v>No</v>
      </c>
      <c r="L1123" s="66" t="str">
        <f t="shared" si="107"/>
        <v>Yes</v>
      </c>
      <c r="N1123" s="14">
        <v>21.4</v>
      </c>
      <c r="O1123" s="20" t="str">
        <f t="shared" si="103"/>
        <v>NORMAL WEIGHT</v>
      </c>
      <c r="Q1123" s="15">
        <v>6.3</v>
      </c>
      <c r="R1123" s="20" t="str">
        <f t="shared" si="104"/>
        <v>PREDIABETES</v>
      </c>
      <c r="T1123" s="14">
        <v>1974</v>
      </c>
      <c r="U1123" s="15" t="s">
        <v>35</v>
      </c>
      <c r="V1123" s="15">
        <v>21</v>
      </c>
      <c r="W1123" s="35" t="str">
        <f t="shared" si="105"/>
        <v>21-Aug-1974</v>
      </c>
      <c r="X1123" s="28"/>
      <c r="Y1123" s="44">
        <f t="shared" si="108"/>
        <v>48</v>
      </c>
      <c r="AA1123" s="45">
        <v>9249.5</v>
      </c>
      <c r="AB1123" s="15" t="s">
        <v>23</v>
      </c>
      <c r="AC1123" s="75" t="s">
        <v>11</v>
      </c>
    </row>
    <row r="1124" spans="1:29" ht="15.6" x14ac:dyDescent="0.3">
      <c r="A1124" s="1" t="s">
        <v>3507</v>
      </c>
      <c r="C1124" s="46" t="s">
        <v>4721</v>
      </c>
      <c r="D1124" s="46" t="s">
        <v>6609</v>
      </c>
      <c r="E1124" s="46" t="s">
        <v>6608</v>
      </c>
      <c r="G1124" s="50">
        <v>0</v>
      </c>
      <c r="I1124" s="14" t="s">
        <v>2380</v>
      </c>
      <c r="J1124" s="15" t="s">
        <v>2380</v>
      </c>
      <c r="K1124" s="66" t="str">
        <f t="shared" si="106"/>
        <v>No</v>
      </c>
      <c r="L1124" s="66" t="str">
        <f t="shared" si="107"/>
        <v>No</v>
      </c>
      <c r="N1124" s="14">
        <v>32.299999999999997</v>
      </c>
      <c r="O1124" s="20" t="str">
        <f t="shared" si="103"/>
        <v>OBESITY</v>
      </c>
      <c r="Q1124" s="15">
        <v>10.27</v>
      </c>
      <c r="R1124" s="20" t="str">
        <f t="shared" si="104"/>
        <v>DIABETES</v>
      </c>
      <c r="T1124" s="14">
        <v>1971</v>
      </c>
      <c r="U1124" s="15" t="s">
        <v>35</v>
      </c>
      <c r="V1124" s="15">
        <v>6</v>
      </c>
      <c r="W1124" s="35" t="str">
        <f t="shared" si="105"/>
        <v>6-Aug-1971</v>
      </c>
      <c r="X1124" s="28"/>
      <c r="Y1124" s="44">
        <f t="shared" si="108"/>
        <v>51</v>
      </c>
      <c r="AA1124" s="45">
        <v>9264.7999999999993</v>
      </c>
      <c r="AB1124" s="15" t="s">
        <v>42</v>
      </c>
      <c r="AC1124" s="75" t="s">
        <v>11</v>
      </c>
    </row>
    <row r="1125" spans="1:29" ht="15.6" x14ac:dyDescent="0.3">
      <c r="A1125" s="1" t="s">
        <v>3508</v>
      </c>
      <c r="C1125" s="46" t="s">
        <v>4724</v>
      </c>
      <c r="D1125" s="46" t="s">
        <v>5464</v>
      </c>
      <c r="E1125" s="46" t="s">
        <v>6610</v>
      </c>
      <c r="G1125" s="14">
        <v>1</v>
      </c>
      <c r="I1125" s="14" t="s">
        <v>2380</v>
      </c>
      <c r="J1125" s="15" t="s">
        <v>2380</v>
      </c>
      <c r="K1125" s="66" t="str">
        <f t="shared" si="106"/>
        <v>No</v>
      </c>
      <c r="L1125" s="66" t="str">
        <f t="shared" si="107"/>
        <v>No</v>
      </c>
      <c r="N1125" s="14">
        <v>29.78</v>
      </c>
      <c r="O1125" s="20" t="str">
        <f t="shared" si="103"/>
        <v>OVERWEIGHT</v>
      </c>
      <c r="Q1125" s="15">
        <v>5.85</v>
      </c>
      <c r="R1125" s="20" t="str">
        <f t="shared" si="104"/>
        <v>PREDIABETES</v>
      </c>
      <c r="T1125" s="14">
        <v>1973</v>
      </c>
      <c r="U1125" s="15" t="s">
        <v>37</v>
      </c>
      <c r="V1125" s="15">
        <v>27</v>
      </c>
      <c r="W1125" s="35" t="str">
        <f t="shared" si="105"/>
        <v>27-Oct-1973</v>
      </c>
      <c r="X1125" s="28"/>
      <c r="Y1125" s="44">
        <f t="shared" si="108"/>
        <v>49</v>
      </c>
      <c r="AA1125" s="45">
        <v>9282.48</v>
      </c>
      <c r="AB1125" s="15" t="s">
        <v>168</v>
      </c>
      <c r="AC1125" s="75" t="s">
        <v>12</v>
      </c>
    </row>
    <row r="1126" spans="1:29" ht="15.6" x14ac:dyDescent="0.3">
      <c r="A1126" s="1" t="s">
        <v>3509</v>
      </c>
      <c r="C1126" s="46" t="s">
        <v>5596</v>
      </c>
      <c r="D1126" s="46" t="s">
        <v>6612</v>
      </c>
      <c r="E1126" s="46" t="s">
        <v>6611</v>
      </c>
      <c r="G1126" s="14">
        <v>1</v>
      </c>
      <c r="I1126" s="14" t="s">
        <v>2380</v>
      </c>
      <c r="J1126" s="15" t="s">
        <v>2382</v>
      </c>
      <c r="K1126" s="66" t="str">
        <f t="shared" si="106"/>
        <v>No</v>
      </c>
      <c r="L1126" s="66" t="str">
        <f t="shared" si="107"/>
        <v>Yes</v>
      </c>
      <c r="N1126" s="14">
        <v>34.76</v>
      </c>
      <c r="O1126" s="20" t="str">
        <f t="shared" si="103"/>
        <v>OBESITY</v>
      </c>
      <c r="Q1126" s="15">
        <v>5.92</v>
      </c>
      <c r="R1126" s="20" t="str">
        <f t="shared" si="104"/>
        <v>PREDIABETES</v>
      </c>
      <c r="T1126" s="14">
        <v>1971</v>
      </c>
      <c r="U1126" s="15" t="s">
        <v>10</v>
      </c>
      <c r="V1126" s="15">
        <v>2</v>
      </c>
      <c r="W1126" s="35" t="str">
        <f t="shared" si="105"/>
        <v>2-Jul-1971</v>
      </c>
      <c r="X1126" s="28"/>
      <c r="Y1126" s="44">
        <f t="shared" si="108"/>
        <v>51</v>
      </c>
      <c r="AA1126" s="45">
        <v>9283.56</v>
      </c>
      <c r="AB1126" s="15" t="s">
        <v>13</v>
      </c>
      <c r="AC1126" s="75" t="s">
        <v>11</v>
      </c>
    </row>
    <row r="1127" spans="1:29" ht="15.6" x14ac:dyDescent="0.3">
      <c r="A1127" s="1" t="s">
        <v>3510</v>
      </c>
      <c r="C1127" s="46" t="s">
        <v>4721</v>
      </c>
      <c r="D1127" s="46" t="s">
        <v>6614</v>
      </c>
      <c r="E1127" s="46" t="s">
        <v>6613</v>
      </c>
      <c r="G1127" s="14">
        <v>2</v>
      </c>
      <c r="I1127" s="14" t="s">
        <v>2380</v>
      </c>
      <c r="J1127" s="15" t="s">
        <v>2382</v>
      </c>
      <c r="K1127" s="66" t="str">
        <f t="shared" si="106"/>
        <v>No</v>
      </c>
      <c r="L1127" s="66" t="str">
        <f t="shared" si="107"/>
        <v>Yes</v>
      </c>
      <c r="N1127" s="14">
        <v>18.335000000000001</v>
      </c>
      <c r="O1127" s="20" t="str">
        <f t="shared" si="103"/>
        <v>UNDERWEIGHT</v>
      </c>
      <c r="Q1127" s="15">
        <v>10.01</v>
      </c>
      <c r="R1127" s="20" t="str">
        <f t="shared" si="104"/>
        <v>DIABETES</v>
      </c>
      <c r="T1127" s="14">
        <v>1969</v>
      </c>
      <c r="U1127" s="15" t="s">
        <v>15</v>
      </c>
      <c r="V1127" s="15">
        <v>26</v>
      </c>
      <c r="W1127" s="35" t="str">
        <f t="shared" si="105"/>
        <v>26-Nov-1969</v>
      </c>
      <c r="X1127" s="28"/>
      <c r="Y1127" s="44">
        <f t="shared" si="108"/>
        <v>53</v>
      </c>
      <c r="AA1127" s="45">
        <v>9285.8700000000008</v>
      </c>
      <c r="AB1127" s="15" t="s">
        <v>13</v>
      </c>
      <c r="AC1127" s="75" t="s">
        <v>11</v>
      </c>
    </row>
    <row r="1128" spans="1:29" ht="15.6" x14ac:dyDescent="0.3">
      <c r="A1128" s="1" t="s">
        <v>3511</v>
      </c>
      <c r="C1128" s="46" t="s">
        <v>4724</v>
      </c>
      <c r="D1128" s="46" t="s">
        <v>5476</v>
      </c>
      <c r="E1128" s="46" t="s">
        <v>6615</v>
      </c>
      <c r="G1128" s="50">
        <v>0</v>
      </c>
      <c r="I1128" s="14" t="s">
        <v>2380</v>
      </c>
      <c r="J1128" s="15" t="s">
        <v>2380</v>
      </c>
      <c r="K1128" s="66" t="str">
        <f t="shared" si="106"/>
        <v>No</v>
      </c>
      <c r="L1128" s="66" t="str">
        <f t="shared" si="107"/>
        <v>No</v>
      </c>
      <c r="N1128" s="14">
        <v>32.299999999999997</v>
      </c>
      <c r="O1128" s="20" t="str">
        <f t="shared" si="103"/>
        <v>OBESITY</v>
      </c>
      <c r="Q1128" s="15">
        <v>9.59</v>
      </c>
      <c r="R1128" s="20" t="str">
        <f t="shared" si="104"/>
        <v>DIABETES</v>
      </c>
      <c r="T1128" s="14">
        <v>1973</v>
      </c>
      <c r="U1128" s="15" t="s">
        <v>37</v>
      </c>
      <c r="V1128" s="15">
        <v>16</v>
      </c>
      <c r="W1128" s="35" t="str">
        <f t="shared" si="105"/>
        <v>16-Oct-1973</v>
      </c>
      <c r="X1128" s="28"/>
      <c r="Y1128" s="44">
        <f t="shared" si="108"/>
        <v>49</v>
      </c>
      <c r="AA1128" s="45">
        <v>9288.0300000000007</v>
      </c>
      <c r="AB1128" s="15" t="s">
        <v>170</v>
      </c>
      <c r="AC1128" s="75" t="s">
        <v>11</v>
      </c>
    </row>
    <row r="1129" spans="1:29" ht="15.6" x14ac:dyDescent="0.3">
      <c r="A1129" s="1" t="s">
        <v>3512</v>
      </c>
      <c r="C1129" s="46" t="s">
        <v>4724</v>
      </c>
      <c r="D1129" s="46" t="s">
        <v>4818</v>
      </c>
      <c r="E1129" s="46" t="s">
        <v>6616</v>
      </c>
      <c r="G1129" s="50">
        <v>0</v>
      </c>
      <c r="I1129" s="14" t="s">
        <v>2380</v>
      </c>
      <c r="J1129" s="15" t="s">
        <v>2380</v>
      </c>
      <c r="K1129" s="66" t="str">
        <f t="shared" si="106"/>
        <v>No</v>
      </c>
      <c r="L1129" s="66" t="str">
        <f t="shared" si="107"/>
        <v>No</v>
      </c>
      <c r="N1129" s="14">
        <v>27.74</v>
      </c>
      <c r="O1129" s="20" t="str">
        <f t="shared" si="103"/>
        <v>OVERWEIGHT</v>
      </c>
      <c r="Q1129" s="15">
        <v>10.37</v>
      </c>
      <c r="R1129" s="20" t="str">
        <f t="shared" si="104"/>
        <v>DIABETES</v>
      </c>
      <c r="T1129" s="14">
        <v>1973</v>
      </c>
      <c r="U1129" s="15" t="s">
        <v>20</v>
      </c>
      <c r="V1129" s="15">
        <v>18</v>
      </c>
      <c r="W1129" s="35" t="str">
        <f t="shared" si="105"/>
        <v>18-Sep-1973</v>
      </c>
      <c r="X1129" s="28"/>
      <c r="Y1129" s="44">
        <f t="shared" si="108"/>
        <v>49</v>
      </c>
      <c r="AA1129" s="45">
        <v>9290.14</v>
      </c>
      <c r="AB1129" s="15" t="s">
        <v>168</v>
      </c>
      <c r="AC1129" s="75" t="s">
        <v>12</v>
      </c>
    </row>
    <row r="1130" spans="1:29" ht="15.6" x14ac:dyDescent="0.3">
      <c r="A1130" s="1" t="s">
        <v>3513</v>
      </c>
      <c r="C1130" s="46" t="s">
        <v>4724</v>
      </c>
      <c r="D1130" s="46" t="s">
        <v>6618</v>
      </c>
      <c r="E1130" s="46" t="s">
        <v>6617</v>
      </c>
      <c r="G1130" s="14">
        <v>1</v>
      </c>
      <c r="I1130" s="14" t="s">
        <v>2380</v>
      </c>
      <c r="J1130" s="15" t="s">
        <v>2382</v>
      </c>
      <c r="K1130" s="66" t="str">
        <f t="shared" si="106"/>
        <v>No</v>
      </c>
      <c r="L1130" s="66" t="str">
        <f t="shared" si="107"/>
        <v>Yes</v>
      </c>
      <c r="N1130" s="14">
        <v>24</v>
      </c>
      <c r="O1130" s="20" t="str">
        <f t="shared" si="103"/>
        <v>NORMAL WEIGHT</v>
      </c>
      <c r="Q1130" s="15">
        <v>4.01</v>
      </c>
      <c r="R1130" s="20" t="str">
        <f t="shared" si="104"/>
        <v>NORMAL</v>
      </c>
      <c r="T1130" s="14">
        <v>1976</v>
      </c>
      <c r="U1130" s="15" t="s">
        <v>15</v>
      </c>
      <c r="V1130" s="15">
        <v>3</v>
      </c>
      <c r="W1130" s="35" t="str">
        <f t="shared" si="105"/>
        <v>3-Nov-1976</v>
      </c>
      <c r="X1130" s="28"/>
      <c r="Y1130" s="44">
        <f t="shared" si="108"/>
        <v>46</v>
      </c>
      <c r="AA1130" s="45">
        <v>9301.89</v>
      </c>
      <c r="AB1130" s="15" t="s">
        <v>23</v>
      </c>
      <c r="AC1130" s="75" t="s">
        <v>11</v>
      </c>
    </row>
    <row r="1131" spans="1:29" ht="15.6" x14ac:dyDescent="0.3">
      <c r="A1131" s="1" t="s">
        <v>3514</v>
      </c>
      <c r="C1131" s="46" t="s">
        <v>4721</v>
      </c>
      <c r="D1131" s="46" t="s">
        <v>5666</v>
      </c>
      <c r="E1131" s="46" t="s">
        <v>6619</v>
      </c>
      <c r="G1131" s="14">
        <v>1</v>
      </c>
      <c r="I1131" s="14" t="s">
        <v>2380</v>
      </c>
      <c r="J1131" s="15" t="s">
        <v>2382</v>
      </c>
      <c r="K1131" s="66" t="str">
        <f t="shared" si="106"/>
        <v>No</v>
      </c>
      <c r="L1131" s="66" t="str">
        <f t="shared" si="107"/>
        <v>Yes</v>
      </c>
      <c r="N1131" s="14">
        <v>31.78</v>
      </c>
      <c r="O1131" s="20" t="str">
        <f t="shared" si="103"/>
        <v>OBESITY</v>
      </c>
      <c r="Q1131" s="15">
        <v>4.24</v>
      </c>
      <c r="R1131" s="20" t="str">
        <f t="shared" si="104"/>
        <v>NORMAL</v>
      </c>
      <c r="T1131" s="14">
        <v>1973</v>
      </c>
      <c r="U1131" s="15" t="s">
        <v>37</v>
      </c>
      <c r="V1131" s="15">
        <v>16</v>
      </c>
      <c r="W1131" s="35" t="str">
        <f t="shared" si="105"/>
        <v>16-Oct-1973</v>
      </c>
      <c r="X1131" s="28"/>
      <c r="Y1131" s="44">
        <f t="shared" si="108"/>
        <v>49</v>
      </c>
      <c r="AA1131" s="45">
        <v>9304.7000000000007</v>
      </c>
      <c r="AB1131" s="15" t="s">
        <v>13</v>
      </c>
      <c r="AC1131" s="75" t="s">
        <v>12</v>
      </c>
    </row>
    <row r="1132" spans="1:29" ht="15.6" x14ac:dyDescent="0.3">
      <c r="A1132" s="1" t="s">
        <v>3515</v>
      </c>
      <c r="C1132" s="46" t="s">
        <v>5596</v>
      </c>
      <c r="D1132" s="46" t="s">
        <v>6621</v>
      </c>
      <c r="E1132" s="46" t="s">
        <v>6620</v>
      </c>
      <c r="G1132" s="50">
        <v>0</v>
      </c>
      <c r="I1132" s="14" t="s">
        <v>2380</v>
      </c>
      <c r="J1132" s="15" t="s">
        <v>2382</v>
      </c>
      <c r="K1132" s="66" t="str">
        <f t="shared" si="106"/>
        <v>No</v>
      </c>
      <c r="L1132" s="66" t="str">
        <f t="shared" si="107"/>
        <v>Yes</v>
      </c>
      <c r="N1132" s="14">
        <v>32.25</v>
      </c>
      <c r="O1132" s="20" t="str">
        <f t="shared" si="103"/>
        <v>OBESITY</v>
      </c>
      <c r="Q1132" s="15">
        <v>5.36</v>
      </c>
      <c r="R1132" s="20" t="str">
        <f t="shared" si="104"/>
        <v>NORMAL</v>
      </c>
      <c r="T1132" s="14">
        <v>1963</v>
      </c>
      <c r="U1132" s="15" t="s">
        <v>18</v>
      </c>
      <c r="V1132" s="15">
        <v>8</v>
      </c>
      <c r="W1132" s="35" t="str">
        <f t="shared" si="105"/>
        <v>8-Jun-1963</v>
      </c>
      <c r="X1132" s="28"/>
      <c r="Y1132" s="44">
        <f t="shared" si="108"/>
        <v>60</v>
      </c>
      <c r="AA1132" s="45">
        <v>9310.81</v>
      </c>
      <c r="AB1132" s="15" t="s">
        <v>13</v>
      </c>
      <c r="AC1132" s="75" t="s">
        <v>12</v>
      </c>
    </row>
    <row r="1133" spans="1:29" ht="15.6" x14ac:dyDescent="0.3">
      <c r="A1133" s="1" t="s">
        <v>3516</v>
      </c>
      <c r="C1133" s="46" t="s">
        <v>4721</v>
      </c>
      <c r="D1133" s="46" t="s">
        <v>6623</v>
      </c>
      <c r="E1133" s="46" t="s">
        <v>6622</v>
      </c>
      <c r="G1133" s="14">
        <v>2</v>
      </c>
      <c r="I1133" s="14" t="s">
        <v>2380</v>
      </c>
      <c r="J1133" s="15" t="s">
        <v>2380</v>
      </c>
      <c r="K1133" s="66" t="str">
        <f t="shared" si="106"/>
        <v>No</v>
      </c>
      <c r="L1133" s="66" t="str">
        <f t="shared" si="107"/>
        <v>No</v>
      </c>
      <c r="N1133" s="14">
        <v>30.114999999999998</v>
      </c>
      <c r="O1133" s="20" t="str">
        <f t="shared" si="103"/>
        <v>OBESITY</v>
      </c>
      <c r="Q1133" s="15">
        <v>4.99</v>
      </c>
      <c r="R1133" s="20" t="str">
        <f t="shared" si="104"/>
        <v>NORMAL</v>
      </c>
      <c r="T1133" s="14">
        <v>1977</v>
      </c>
      <c r="U1133" s="15" t="s">
        <v>37</v>
      </c>
      <c r="V1133" s="15">
        <v>12</v>
      </c>
      <c r="W1133" s="35" t="str">
        <f t="shared" si="105"/>
        <v>12-Oct-1977</v>
      </c>
      <c r="X1133" s="28"/>
      <c r="Y1133" s="44">
        <f t="shared" si="108"/>
        <v>45</v>
      </c>
      <c r="AA1133" s="45">
        <v>9315.41</v>
      </c>
      <c r="AB1133" s="15" t="s">
        <v>247</v>
      </c>
      <c r="AC1133" s="75" t="s">
        <v>11</v>
      </c>
    </row>
    <row r="1134" spans="1:29" ht="15.6" x14ac:dyDescent="0.3">
      <c r="A1134" s="1" t="s">
        <v>3517</v>
      </c>
      <c r="C1134" s="46" t="s">
        <v>4724</v>
      </c>
      <c r="D1134" s="46" t="s">
        <v>6625</v>
      </c>
      <c r="E1134" s="46" t="s">
        <v>6624</v>
      </c>
      <c r="G1134" s="50">
        <v>0</v>
      </c>
      <c r="I1134" s="14" t="s">
        <v>2380</v>
      </c>
      <c r="J1134" s="15" t="s">
        <v>2380</v>
      </c>
      <c r="K1134" s="66" t="str">
        <f t="shared" si="106"/>
        <v>No</v>
      </c>
      <c r="L1134" s="66" t="str">
        <f t="shared" si="107"/>
        <v>No</v>
      </c>
      <c r="N1134" s="14">
        <v>22.41</v>
      </c>
      <c r="O1134" s="20" t="str">
        <f t="shared" si="103"/>
        <v>NORMAL WEIGHT</v>
      </c>
      <c r="Q1134" s="15">
        <v>8.68</v>
      </c>
      <c r="R1134" s="20" t="str">
        <f t="shared" si="104"/>
        <v>DIABETES</v>
      </c>
      <c r="T1134" s="14">
        <v>1988</v>
      </c>
      <c r="U1134" s="15" t="s">
        <v>10</v>
      </c>
      <c r="V1134" s="15">
        <v>9</v>
      </c>
      <c r="W1134" s="35" t="str">
        <f t="shared" si="105"/>
        <v>9-Jul-1988</v>
      </c>
      <c r="X1134" s="28"/>
      <c r="Y1134" s="44">
        <f t="shared" si="108"/>
        <v>34</v>
      </c>
      <c r="AA1134" s="45">
        <v>9320.26</v>
      </c>
      <c r="AB1134" s="15" t="s">
        <v>23</v>
      </c>
      <c r="AC1134" s="75" t="s">
        <v>11</v>
      </c>
    </row>
    <row r="1135" spans="1:29" ht="15.6" x14ac:dyDescent="0.3">
      <c r="A1135" s="1" t="s">
        <v>3518</v>
      </c>
      <c r="C1135" s="46" t="s">
        <v>4721</v>
      </c>
      <c r="D1135" s="46" t="s">
        <v>5085</v>
      </c>
      <c r="E1135" s="46" t="s">
        <v>6626</v>
      </c>
      <c r="G1135" s="50">
        <v>0</v>
      </c>
      <c r="I1135" s="14" t="s">
        <v>2380</v>
      </c>
      <c r="J1135" s="15" t="s">
        <v>2382</v>
      </c>
      <c r="K1135" s="66" t="str">
        <f t="shared" si="106"/>
        <v>No</v>
      </c>
      <c r="L1135" s="66" t="str">
        <f t="shared" si="107"/>
        <v>Yes</v>
      </c>
      <c r="N1135" s="14">
        <v>45.72</v>
      </c>
      <c r="O1135" s="20" t="str">
        <f t="shared" si="103"/>
        <v>OBESITY</v>
      </c>
      <c r="Q1135" s="15">
        <v>4.2300000000000004</v>
      </c>
      <c r="R1135" s="20" t="str">
        <f t="shared" si="104"/>
        <v>NORMAL</v>
      </c>
      <c r="T1135" s="14">
        <v>1996</v>
      </c>
      <c r="U1135" s="15" t="s">
        <v>37</v>
      </c>
      <c r="V1135" s="15">
        <v>12</v>
      </c>
      <c r="W1135" s="35" t="str">
        <f t="shared" si="105"/>
        <v>12-Oct-1996</v>
      </c>
      <c r="X1135" s="28"/>
      <c r="Y1135" s="44">
        <f t="shared" si="108"/>
        <v>26</v>
      </c>
      <c r="AA1135" s="45">
        <v>9338.61</v>
      </c>
      <c r="AB1135" s="15" t="s">
        <v>535</v>
      </c>
      <c r="AC1135" s="75" t="s">
        <v>11</v>
      </c>
    </row>
    <row r="1136" spans="1:29" ht="15.6" x14ac:dyDescent="0.3">
      <c r="A1136" s="1" t="s">
        <v>3519</v>
      </c>
      <c r="C1136" s="46" t="s">
        <v>4721</v>
      </c>
      <c r="D1136" s="46" t="s">
        <v>4848</v>
      </c>
      <c r="E1136" s="46" t="s">
        <v>6627</v>
      </c>
      <c r="G1136" s="14">
        <v>2</v>
      </c>
      <c r="I1136" s="14" t="s">
        <v>2380</v>
      </c>
      <c r="J1136" s="15" t="s">
        <v>2382</v>
      </c>
      <c r="K1136" s="66" t="str">
        <f t="shared" si="106"/>
        <v>No</v>
      </c>
      <c r="L1136" s="66" t="str">
        <f t="shared" si="107"/>
        <v>Yes</v>
      </c>
      <c r="N1136" s="14">
        <v>25</v>
      </c>
      <c r="O1136" s="20" t="str">
        <f t="shared" si="103"/>
        <v>OVERWEIGHT</v>
      </c>
      <c r="Q1136" s="15">
        <v>5.32</v>
      </c>
      <c r="R1136" s="20" t="str">
        <f t="shared" si="104"/>
        <v>NORMAL</v>
      </c>
      <c r="T1136" s="14">
        <v>1988</v>
      </c>
      <c r="U1136" s="15" t="s">
        <v>10</v>
      </c>
      <c r="V1136" s="15">
        <v>1</v>
      </c>
      <c r="W1136" s="35" t="str">
        <f t="shared" si="105"/>
        <v>1-Jul-1988</v>
      </c>
      <c r="X1136" s="28"/>
      <c r="Y1136" s="44">
        <f t="shared" si="108"/>
        <v>34</v>
      </c>
      <c r="AA1136" s="45">
        <v>9344.2000000000007</v>
      </c>
      <c r="AB1136" s="15" t="s">
        <v>300</v>
      </c>
      <c r="AC1136" s="75" t="s">
        <v>11</v>
      </c>
    </row>
    <row r="1137" spans="1:29" ht="15.6" x14ac:dyDescent="0.3">
      <c r="A1137" s="1" t="s">
        <v>3520</v>
      </c>
      <c r="C1137" s="46" t="s">
        <v>4721</v>
      </c>
      <c r="D1137" s="46" t="s">
        <v>6629</v>
      </c>
      <c r="E1137" s="46" t="s">
        <v>6628</v>
      </c>
      <c r="G1137" s="50">
        <v>0</v>
      </c>
      <c r="I1137" s="14" t="s">
        <v>2380</v>
      </c>
      <c r="J1137" s="15" t="s">
        <v>2380</v>
      </c>
      <c r="K1137" s="66" t="str">
        <f t="shared" si="106"/>
        <v>No</v>
      </c>
      <c r="L1137" s="66" t="str">
        <f t="shared" si="107"/>
        <v>No</v>
      </c>
      <c r="N1137" s="14">
        <v>39.5</v>
      </c>
      <c r="O1137" s="20" t="str">
        <f t="shared" si="103"/>
        <v>OBESITY</v>
      </c>
      <c r="Q1137" s="15">
        <v>6.66</v>
      </c>
      <c r="R1137" s="20" t="str">
        <f t="shared" si="104"/>
        <v>DIABETES</v>
      </c>
      <c r="T1137" s="14">
        <v>1971</v>
      </c>
      <c r="U1137" s="15" t="s">
        <v>37</v>
      </c>
      <c r="V1137" s="15">
        <v>8</v>
      </c>
      <c r="W1137" s="35" t="str">
        <f t="shared" si="105"/>
        <v>8-Oct-1971</v>
      </c>
      <c r="X1137" s="28"/>
      <c r="Y1137" s="44">
        <f t="shared" si="108"/>
        <v>51</v>
      </c>
      <c r="AA1137" s="45">
        <v>9361.33</v>
      </c>
      <c r="AB1137" s="15" t="s">
        <v>168</v>
      </c>
      <c r="AC1137" s="75" t="s">
        <v>12</v>
      </c>
    </row>
    <row r="1138" spans="1:29" ht="15.6" x14ac:dyDescent="0.3">
      <c r="A1138" s="1" t="s">
        <v>3521</v>
      </c>
      <c r="C1138" s="46" t="s">
        <v>4721</v>
      </c>
      <c r="D1138" s="46" t="s">
        <v>6631</v>
      </c>
      <c r="E1138" s="46" t="s">
        <v>6630</v>
      </c>
      <c r="G1138" s="50">
        <v>0</v>
      </c>
      <c r="I1138" s="14" t="s">
        <v>2380</v>
      </c>
      <c r="J1138" s="15" t="s">
        <v>2380</v>
      </c>
      <c r="K1138" s="66" t="str">
        <f t="shared" si="106"/>
        <v>No</v>
      </c>
      <c r="L1138" s="66" t="str">
        <f t="shared" si="107"/>
        <v>No</v>
      </c>
      <c r="N1138" s="14">
        <v>37.729999999999997</v>
      </c>
      <c r="O1138" s="20" t="str">
        <f t="shared" si="103"/>
        <v>OBESITY</v>
      </c>
      <c r="Q1138" s="15">
        <v>7.4</v>
      </c>
      <c r="R1138" s="20" t="str">
        <f t="shared" si="104"/>
        <v>DIABETES</v>
      </c>
      <c r="T1138" s="14">
        <v>1969</v>
      </c>
      <c r="U1138" s="15" t="s">
        <v>15</v>
      </c>
      <c r="V1138" s="15">
        <v>24</v>
      </c>
      <c r="W1138" s="35" t="str">
        <f t="shared" si="105"/>
        <v>24-Nov-1969</v>
      </c>
      <c r="X1138" s="28"/>
      <c r="Y1138" s="44">
        <f t="shared" si="108"/>
        <v>53</v>
      </c>
      <c r="AA1138" s="45">
        <v>9377.4500000000007</v>
      </c>
      <c r="AB1138" s="15" t="s">
        <v>13</v>
      </c>
      <c r="AC1138" s="75" t="s">
        <v>11</v>
      </c>
    </row>
    <row r="1139" spans="1:29" ht="15.6" x14ac:dyDescent="0.3">
      <c r="A1139" s="1" t="s">
        <v>3522</v>
      </c>
      <c r="C1139" s="46" t="s">
        <v>4721</v>
      </c>
      <c r="D1139" s="46" t="s">
        <v>6633</v>
      </c>
      <c r="E1139" s="46" t="s">
        <v>6632</v>
      </c>
      <c r="G1139" s="50">
        <v>0</v>
      </c>
      <c r="I1139" s="14" t="s">
        <v>2380</v>
      </c>
      <c r="J1139" s="15" t="s">
        <v>2380</v>
      </c>
      <c r="K1139" s="66" t="str">
        <f t="shared" si="106"/>
        <v>No</v>
      </c>
      <c r="L1139" s="66" t="str">
        <f t="shared" si="107"/>
        <v>No</v>
      </c>
      <c r="N1139" s="14">
        <v>40.659999999999997</v>
      </c>
      <c r="O1139" s="20" t="str">
        <f t="shared" si="103"/>
        <v>OBESITY</v>
      </c>
      <c r="Q1139" s="15">
        <v>10.08</v>
      </c>
      <c r="R1139" s="20" t="str">
        <f t="shared" si="104"/>
        <v>DIABETES</v>
      </c>
      <c r="T1139" s="14">
        <v>1971</v>
      </c>
      <c r="U1139" s="15" t="s">
        <v>15</v>
      </c>
      <c r="V1139" s="15">
        <v>26</v>
      </c>
      <c r="W1139" s="35" t="str">
        <f t="shared" si="105"/>
        <v>26-Nov-1971</v>
      </c>
      <c r="X1139" s="28"/>
      <c r="Y1139" s="44">
        <f t="shared" si="108"/>
        <v>51</v>
      </c>
      <c r="AA1139" s="45">
        <v>9377.9</v>
      </c>
      <c r="AB1139" s="15" t="s">
        <v>13</v>
      </c>
      <c r="AC1139" s="75" t="s">
        <v>11</v>
      </c>
    </row>
    <row r="1140" spans="1:29" ht="15.6" x14ac:dyDescent="0.3">
      <c r="A1140" s="1" t="s">
        <v>3523</v>
      </c>
      <c r="C1140" s="46" t="s">
        <v>4721</v>
      </c>
      <c r="D1140" s="46" t="s">
        <v>6635</v>
      </c>
      <c r="E1140" s="46" t="s">
        <v>6634</v>
      </c>
      <c r="G1140" s="50">
        <v>0</v>
      </c>
      <c r="I1140" s="14" t="s">
        <v>2380</v>
      </c>
      <c r="J1140" s="15" t="s">
        <v>2380</v>
      </c>
      <c r="K1140" s="66" t="str">
        <f t="shared" si="106"/>
        <v>No</v>
      </c>
      <c r="L1140" s="66" t="str">
        <f t="shared" si="107"/>
        <v>No</v>
      </c>
      <c r="N1140" s="14">
        <v>34.200000000000003</v>
      </c>
      <c r="O1140" s="20" t="str">
        <f t="shared" si="103"/>
        <v>OBESITY</v>
      </c>
      <c r="Q1140" s="15">
        <v>8.58</v>
      </c>
      <c r="R1140" s="20" t="str">
        <f t="shared" si="104"/>
        <v>DIABETES</v>
      </c>
      <c r="T1140" s="14">
        <v>1975</v>
      </c>
      <c r="U1140" s="15" t="s">
        <v>30</v>
      </c>
      <c r="V1140" s="15">
        <v>2</v>
      </c>
      <c r="W1140" s="35" t="str">
        <f t="shared" si="105"/>
        <v>2-Dec-1975</v>
      </c>
      <c r="X1140" s="28"/>
      <c r="Y1140" s="44">
        <f t="shared" si="108"/>
        <v>47</v>
      </c>
      <c r="AA1140" s="45">
        <v>9380.75</v>
      </c>
      <c r="AB1140" s="15" t="s">
        <v>247</v>
      </c>
      <c r="AC1140" s="75" t="s">
        <v>11</v>
      </c>
    </row>
    <row r="1141" spans="1:29" ht="15.6" x14ac:dyDescent="0.3">
      <c r="A1141" s="1" t="s">
        <v>3524</v>
      </c>
      <c r="C1141" s="46" t="s">
        <v>4724</v>
      </c>
      <c r="D1141" s="46" t="s">
        <v>4818</v>
      </c>
      <c r="E1141" s="46" t="s">
        <v>6636</v>
      </c>
      <c r="G1141" s="14">
        <v>1</v>
      </c>
      <c r="I1141" s="14" t="s">
        <v>2380</v>
      </c>
      <c r="J1141" s="15" t="s">
        <v>2380</v>
      </c>
      <c r="K1141" s="66" t="str">
        <f t="shared" si="106"/>
        <v>No</v>
      </c>
      <c r="L1141" s="66" t="str">
        <f t="shared" si="107"/>
        <v>No</v>
      </c>
      <c r="N1141" s="14">
        <v>46.51</v>
      </c>
      <c r="O1141" s="20" t="str">
        <f t="shared" si="103"/>
        <v>OBESITY</v>
      </c>
      <c r="Q1141" s="15">
        <v>5.84</v>
      </c>
      <c r="R1141" s="20" t="str">
        <f t="shared" si="104"/>
        <v>PREDIABETES</v>
      </c>
      <c r="T1141" s="14">
        <v>1971</v>
      </c>
      <c r="U1141" s="15" t="s">
        <v>30</v>
      </c>
      <c r="V1141" s="15">
        <v>29</v>
      </c>
      <c r="W1141" s="35" t="str">
        <f t="shared" si="105"/>
        <v>29-Dec-1971</v>
      </c>
      <c r="X1141" s="28"/>
      <c r="Y1141" s="44">
        <f t="shared" si="108"/>
        <v>51</v>
      </c>
      <c r="AA1141" s="45">
        <v>9386.16</v>
      </c>
      <c r="AB1141" s="15" t="s">
        <v>13</v>
      </c>
      <c r="AC1141" s="75" t="s">
        <v>12</v>
      </c>
    </row>
    <row r="1142" spans="1:29" ht="15.6" x14ac:dyDescent="0.3">
      <c r="A1142" s="1" t="s">
        <v>3525</v>
      </c>
      <c r="C1142" s="46" t="s">
        <v>4724</v>
      </c>
      <c r="D1142" s="46" t="s">
        <v>4850</v>
      </c>
      <c r="E1142" s="46" t="s">
        <v>5135</v>
      </c>
      <c r="G1142" s="14">
        <v>1</v>
      </c>
      <c r="I1142" s="14" t="s">
        <v>2380</v>
      </c>
      <c r="J1142" s="15" t="s">
        <v>2382</v>
      </c>
      <c r="K1142" s="66" t="str">
        <f t="shared" si="106"/>
        <v>No</v>
      </c>
      <c r="L1142" s="66" t="str">
        <f t="shared" si="107"/>
        <v>Yes</v>
      </c>
      <c r="N1142" s="14">
        <v>28.88</v>
      </c>
      <c r="O1142" s="20" t="str">
        <f t="shared" si="103"/>
        <v>OVERWEIGHT</v>
      </c>
      <c r="Q1142" s="15">
        <v>4.8600000000000003</v>
      </c>
      <c r="R1142" s="20" t="str">
        <f t="shared" si="104"/>
        <v>NORMAL</v>
      </c>
      <c r="T1142" s="14">
        <v>1971</v>
      </c>
      <c r="U1142" s="15" t="s">
        <v>37</v>
      </c>
      <c r="V1142" s="15">
        <v>20</v>
      </c>
      <c r="W1142" s="35" t="str">
        <f t="shared" si="105"/>
        <v>20-Oct-1971</v>
      </c>
      <c r="X1142" s="28"/>
      <c r="Y1142" s="44">
        <f t="shared" si="108"/>
        <v>51</v>
      </c>
      <c r="AA1142" s="45">
        <v>9391.35</v>
      </c>
      <c r="AB1142" s="15" t="s">
        <v>42</v>
      </c>
      <c r="AC1142" s="75" t="s">
        <v>12</v>
      </c>
    </row>
    <row r="1143" spans="1:29" ht="15.6" x14ac:dyDescent="0.3">
      <c r="A1143" s="1" t="s">
        <v>3526</v>
      </c>
      <c r="C1143" s="46" t="s">
        <v>4721</v>
      </c>
      <c r="D1143" s="46" t="s">
        <v>5083</v>
      </c>
      <c r="E1143" s="46" t="s">
        <v>6637</v>
      </c>
      <c r="G1143" s="50">
        <v>0</v>
      </c>
      <c r="I1143" s="14" t="s">
        <v>2380</v>
      </c>
      <c r="J1143" s="15" t="s">
        <v>2380</v>
      </c>
      <c r="K1143" s="66" t="str">
        <f t="shared" si="106"/>
        <v>No</v>
      </c>
      <c r="L1143" s="66" t="str">
        <f t="shared" si="107"/>
        <v>No</v>
      </c>
      <c r="N1143" s="14">
        <v>33.914999999999999</v>
      </c>
      <c r="O1143" s="20" t="str">
        <f t="shared" si="103"/>
        <v>OBESITY</v>
      </c>
      <c r="Q1143" s="15">
        <v>11.52</v>
      </c>
      <c r="R1143" s="20" t="str">
        <f t="shared" si="104"/>
        <v>DIABETES</v>
      </c>
      <c r="T1143" s="14">
        <v>1976</v>
      </c>
      <c r="U1143" s="15" t="s">
        <v>37</v>
      </c>
      <c r="V1143" s="15">
        <v>17</v>
      </c>
      <c r="W1143" s="35" t="str">
        <f t="shared" si="105"/>
        <v>17-Oct-1976</v>
      </c>
      <c r="X1143" s="28"/>
      <c r="Y1143" s="44">
        <f t="shared" si="108"/>
        <v>46</v>
      </c>
      <c r="AA1143" s="45">
        <v>9411.01</v>
      </c>
      <c r="AB1143" s="15" t="s">
        <v>247</v>
      </c>
      <c r="AC1143" s="75" t="s">
        <v>11</v>
      </c>
    </row>
    <row r="1144" spans="1:29" ht="15.6" x14ac:dyDescent="0.3">
      <c r="A1144" s="1" t="s">
        <v>3527</v>
      </c>
      <c r="C1144" s="46" t="s">
        <v>4724</v>
      </c>
      <c r="D1144" s="46" t="s">
        <v>6164</v>
      </c>
      <c r="E1144" s="46" t="s">
        <v>6638</v>
      </c>
      <c r="G1144" s="14">
        <v>1</v>
      </c>
      <c r="I1144" s="14" t="s">
        <v>2380</v>
      </c>
      <c r="J1144" s="15" t="s">
        <v>2382</v>
      </c>
      <c r="K1144" s="66" t="str">
        <f t="shared" si="106"/>
        <v>No</v>
      </c>
      <c r="L1144" s="66" t="str">
        <f t="shared" si="107"/>
        <v>Yes</v>
      </c>
      <c r="N1144" s="14">
        <v>24.32</v>
      </c>
      <c r="O1144" s="20" t="str">
        <f t="shared" si="103"/>
        <v>NORMAL WEIGHT</v>
      </c>
      <c r="Q1144" s="15">
        <v>6.15</v>
      </c>
      <c r="R1144" s="20" t="str">
        <f t="shared" si="104"/>
        <v>PREDIABETES</v>
      </c>
      <c r="T1144" s="14">
        <v>1976</v>
      </c>
      <c r="U1144" s="15" t="s">
        <v>37</v>
      </c>
      <c r="V1144" s="15">
        <v>30</v>
      </c>
      <c r="W1144" s="35" t="str">
        <f t="shared" si="105"/>
        <v>30-Oct-1976</v>
      </c>
      <c r="X1144" s="28"/>
      <c r="Y1144" s="44">
        <f t="shared" si="108"/>
        <v>46</v>
      </c>
      <c r="AA1144" s="45">
        <v>9414.92</v>
      </c>
      <c r="AB1144" s="15" t="s">
        <v>42</v>
      </c>
      <c r="AC1144" s="75" t="s">
        <v>11</v>
      </c>
    </row>
    <row r="1145" spans="1:29" ht="15.6" x14ac:dyDescent="0.3">
      <c r="A1145" s="1" t="s">
        <v>3528</v>
      </c>
      <c r="C1145" s="46" t="s">
        <v>4721</v>
      </c>
      <c r="D1145" s="46" t="s">
        <v>6640</v>
      </c>
      <c r="E1145" s="46" t="s">
        <v>6639</v>
      </c>
      <c r="G1145" s="50">
        <v>0</v>
      </c>
      <c r="I1145" s="14" t="s">
        <v>2380</v>
      </c>
      <c r="J1145" s="15" t="s">
        <v>2380</v>
      </c>
      <c r="K1145" s="66" t="str">
        <f t="shared" si="106"/>
        <v>No</v>
      </c>
      <c r="L1145" s="66" t="str">
        <f t="shared" si="107"/>
        <v>No</v>
      </c>
      <c r="N1145" s="14">
        <v>25.8</v>
      </c>
      <c r="O1145" s="20" t="str">
        <f t="shared" si="103"/>
        <v>OVERWEIGHT</v>
      </c>
      <c r="Q1145" s="15">
        <v>9.94</v>
      </c>
      <c r="R1145" s="20" t="str">
        <f t="shared" si="104"/>
        <v>DIABETES</v>
      </c>
      <c r="T1145" s="14">
        <v>1976</v>
      </c>
      <c r="U1145" s="15" t="s">
        <v>15</v>
      </c>
      <c r="V1145" s="15">
        <v>3</v>
      </c>
      <c r="W1145" s="35" t="str">
        <f t="shared" si="105"/>
        <v>3-Nov-1976</v>
      </c>
      <c r="X1145" s="28"/>
      <c r="Y1145" s="44">
        <f t="shared" si="108"/>
        <v>46</v>
      </c>
      <c r="AA1145" s="45">
        <v>9432.93</v>
      </c>
      <c r="AB1145" s="15" t="s">
        <v>247</v>
      </c>
      <c r="AC1145" s="75" t="s">
        <v>11</v>
      </c>
    </row>
    <row r="1146" spans="1:29" ht="15.6" x14ac:dyDescent="0.3">
      <c r="A1146" s="1" t="s">
        <v>3529</v>
      </c>
      <c r="C1146" s="46" t="s">
        <v>4721</v>
      </c>
      <c r="D1146" s="46" t="s">
        <v>4767</v>
      </c>
      <c r="E1146" s="46" t="s">
        <v>6641</v>
      </c>
      <c r="G1146" s="50">
        <v>0</v>
      </c>
      <c r="I1146" s="14" t="s">
        <v>2380</v>
      </c>
      <c r="J1146" s="15" t="s">
        <v>2380</v>
      </c>
      <c r="K1146" s="66" t="str">
        <f t="shared" si="106"/>
        <v>No</v>
      </c>
      <c r="L1146" s="66" t="str">
        <f t="shared" si="107"/>
        <v>No</v>
      </c>
      <c r="N1146" s="14">
        <v>21.56</v>
      </c>
      <c r="O1146" s="20" t="str">
        <f t="shared" si="103"/>
        <v>NORMAL WEIGHT</v>
      </c>
      <c r="Q1146" s="15">
        <v>10.56</v>
      </c>
      <c r="R1146" s="20" t="str">
        <f t="shared" si="104"/>
        <v>DIABETES</v>
      </c>
      <c r="T1146" s="14">
        <v>1974</v>
      </c>
      <c r="U1146" s="15" t="s">
        <v>15</v>
      </c>
      <c r="V1146" s="15">
        <v>27</v>
      </c>
      <c r="W1146" s="35" t="str">
        <f t="shared" si="105"/>
        <v>27-Nov-1974</v>
      </c>
      <c r="X1146" s="28"/>
      <c r="Y1146" s="44">
        <f t="shared" si="108"/>
        <v>48</v>
      </c>
      <c r="AA1146" s="45">
        <v>9447.25</v>
      </c>
      <c r="AB1146" s="15" t="s">
        <v>247</v>
      </c>
      <c r="AC1146" s="75" t="s">
        <v>11</v>
      </c>
    </row>
    <row r="1147" spans="1:29" ht="15.6" x14ac:dyDescent="0.3">
      <c r="A1147" s="1" t="s">
        <v>3530</v>
      </c>
      <c r="C1147" s="46" t="s">
        <v>4724</v>
      </c>
      <c r="D1147" s="46" t="s">
        <v>6643</v>
      </c>
      <c r="E1147" s="46" t="s">
        <v>6642</v>
      </c>
      <c r="G1147" s="50">
        <v>0</v>
      </c>
      <c r="I1147" s="14" t="s">
        <v>2380</v>
      </c>
      <c r="J1147" s="15" t="s">
        <v>2380</v>
      </c>
      <c r="K1147" s="66" t="str">
        <f t="shared" si="106"/>
        <v>No</v>
      </c>
      <c r="L1147" s="66" t="str">
        <f t="shared" si="107"/>
        <v>No</v>
      </c>
      <c r="N1147" s="14">
        <v>31.6</v>
      </c>
      <c r="O1147" s="20" t="str">
        <f t="shared" si="103"/>
        <v>OBESITY</v>
      </c>
      <c r="Q1147" s="15">
        <v>6.79</v>
      </c>
      <c r="R1147" s="20" t="str">
        <f t="shared" si="104"/>
        <v>DIABETES</v>
      </c>
      <c r="T1147" s="14">
        <v>1974</v>
      </c>
      <c r="U1147" s="15" t="s">
        <v>18</v>
      </c>
      <c r="V1147" s="15">
        <v>8</v>
      </c>
      <c r="W1147" s="35" t="str">
        <f t="shared" si="105"/>
        <v>8-Jun-1974</v>
      </c>
      <c r="X1147" s="28"/>
      <c r="Y1147" s="44">
        <f t="shared" si="108"/>
        <v>49</v>
      </c>
      <c r="AA1147" s="45">
        <v>9447.3799999999992</v>
      </c>
      <c r="AB1147" s="15" t="s">
        <v>247</v>
      </c>
      <c r="AC1147" s="75" t="s">
        <v>11</v>
      </c>
    </row>
    <row r="1148" spans="1:29" ht="15.6" x14ac:dyDescent="0.3">
      <c r="A1148" s="1" t="s">
        <v>3531</v>
      </c>
      <c r="C1148" s="46" t="s">
        <v>4724</v>
      </c>
      <c r="D1148" s="46" t="s">
        <v>6645</v>
      </c>
      <c r="E1148" s="46" t="s">
        <v>6644</v>
      </c>
      <c r="G1148" s="14">
        <v>1</v>
      </c>
      <c r="I1148" s="14" t="s">
        <v>2380</v>
      </c>
      <c r="J1148" s="15" t="s">
        <v>2380</v>
      </c>
      <c r="K1148" s="66" t="str">
        <f t="shared" si="106"/>
        <v>No</v>
      </c>
      <c r="L1148" s="66" t="str">
        <f t="shared" si="107"/>
        <v>No</v>
      </c>
      <c r="N1148" s="14">
        <v>42.93</v>
      </c>
      <c r="O1148" s="20" t="str">
        <f t="shared" si="103"/>
        <v>OBESITY</v>
      </c>
      <c r="Q1148" s="15">
        <v>4.8</v>
      </c>
      <c r="R1148" s="20" t="str">
        <f t="shared" si="104"/>
        <v>NORMAL</v>
      </c>
      <c r="T1148" s="14">
        <v>1987</v>
      </c>
      <c r="U1148" s="15" t="s">
        <v>15</v>
      </c>
      <c r="V1148" s="15">
        <v>14</v>
      </c>
      <c r="W1148" s="35" t="str">
        <f t="shared" si="105"/>
        <v>14-Nov-1987</v>
      </c>
      <c r="X1148" s="28"/>
      <c r="Y1148" s="44">
        <f t="shared" si="108"/>
        <v>35</v>
      </c>
      <c r="AA1148" s="45">
        <v>9448.42</v>
      </c>
      <c r="AB1148" s="15" t="s">
        <v>300</v>
      </c>
      <c r="AC1148" s="75" t="s">
        <v>11</v>
      </c>
    </row>
    <row r="1149" spans="1:29" ht="15.6" x14ac:dyDescent="0.3">
      <c r="A1149" s="1" t="s">
        <v>3532</v>
      </c>
      <c r="C1149" s="46" t="s">
        <v>4724</v>
      </c>
      <c r="D1149" s="46" t="s">
        <v>4915</v>
      </c>
      <c r="E1149" s="46" t="s">
        <v>6646</v>
      </c>
      <c r="G1149" s="14">
        <v>2</v>
      </c>
      <c r="I1149" s="14" t="s">
        <v>2380</v>
      </c>
      <c r="J1149" s="15" t="s">
        <v>2380</v>
      </c>
      <c r="K1149" s="66" t="str">
        <f t="shared" si="106"/>
        <v>No</v>
      </c>
      <c r="L1149" s="66" t="str">
        <f t="shared" si="107"/>
        <v>No</v>
      </c>
      <c r="N1149" s="14">
        <v>26.72</v>
      </c>
      <c r="O1149" s="20" t="str">
        <f t="shared" si="103"/>
        <v>OVERWEIGHT</v>
      </c>
      <c r="Q1149" s="15">
        <v>5.75</v>
      </c>
      <c r="R1149" s="20" t="str">
        <f t="shared" si="104"/>
        <v>PREDIABETES</v>
      </c>
      <c r="T1149" s="14">
        <v>1979</v>
      </c>
      <c r="U1149" s="15" t="s">
        <v>10</v>
      </c>
      <c r="V1149" s="15">
        <v>17</v>
      </c>
      <c r="W1149" s="35" t="str">
        <f t="shared" si="105"/>
        <v>17-Jul-1979</v>
      </c>
      <c r="X1149" s="28"/>
      <c r="Y1149" s="44">
        <f t="shared" si="108"/>
        <v>43</v>
      </c>
      <c r="AA1149" s="45">
        <v>9453.92</v>
      </c>
      <c r="AB1149" s="15" t="s">
        <v>300</v>
      </c>
      <c r="AC1149" s="75" t="s">
        <v>11</v>
      </c>
    </row>
    <row r="1150" spans="1:29" ht="15.6" x14ac:dyDescent="0.3">
      <c r="A1150" s="1" t="s">
        <v>3533</v>
      </c>
      <c r="C1150" s="46" t="s">
        <v>4724</v>
      </c>
      <c r="D1150" s="46" t="s">
        <v>5021</v>
      </c>
      <c r="E1150" s="46" t="s">
        <v>6647</v>
      </c>
      <c r="G1150" s="14">
        <v>2</v>
      </c>
      <c r="I1150" s="14" t="s">
        <v>2380</v>
      </c>
      <c r="J1150" s="15" t="s">
        <v>2380</v>
      </c>
      <c r="K1150" s="66" t="str">
        <f t="shared" si="106"/>
        <v>No</v>
      </c>
      <c r="L1150" s="66" t="str">
        <f t="shared" si="107"/>
        <v>No</v>
      </c>
      <c r="N1150" s="14">
        <v>26.67</v>
      </c>
      <c r="O1150" s="20" t="str">
        <f t="shared" si="103"/>
        <v>OVERWEIGHT</v>
      </c>
      <c r="Q1150" s="15">
        <v>5.81</v>
      </c>
      <c r="R1150" s="20" t="str">
        <f t="shared" si="104"/>
        <v>PREDIABETES</v>
      </c>
      <c r="T1150" s="14">
        <v>1969</v>
      </c>
      <c r="U1150" s="15" t="s">
        <v>18</v>
      </c>
      <c r="V1150" s="15">
        <v>4</v>
      </c>
      <c r="W1150" s="35" t="str">
        <f t="shared" si="105"/>
        <v>4-Jun-1969</v>
      </c>
      <c r="X1150" s="28"/>
      <c r="Y1150" s="44">
        <f t="shared" si="108"/>
        <v>54</v>
      </c>
      <c r="AA1150" s="45">
        <v>9487.64</v>
      </c>
      <c r="AB1150" s="15" t="s">
        <v>13</v>
      </c>
      <c r="AC1150" s="75" t="s">
        <v>11</v>
      </c>
    </row>
    <row r="1151" spans="1:29" ht="15.6" x14ac:dyDescent="0.3">
      <c r="A1151" s="1" t="s">
        <v>3534</v>
      </c>
      <c r="C1151" s="46" t="s">
        <v>4721</v>
      </c>
      <c r="D1151" s="46" t="s">
        <v>6649</v>
      </c>
      <c r="E1151" s="46" t="s">
        <v>6648</v>
      </c>
      <c r="G1151" s="14">
        <v>2</v>
      </c>
      <c r="I1151" s="14" t="s">
        <v>2380</v>
      </c>
      <c r="J1151" s="15" t="s">
        <v>2380</v>
      </c>
      <c r="K1151" s="66" t="str">
        <f t="shared" si="106"/>
        <v>No</v>
      </c>
      <c r="L1151" s="66" t="str">
        <f t="shared" si="107"/>
        <v>No</v>
      </c>
      <c r="N1151" s="14">
        <v>42.68</v>
      </c>
      <c r="O1151" s="20" t="str">
        <f t="shared" si="103"/>
        <v>OBESITY</v>
      </c>
      <c r="Q1151" s="15">
        <v>9.2799999999999994</v>
      </c>
      <c r="R1151" s="20" t="str">
        <f t="shared" si="104"/>
        <v>DIABETES</v>
      </c>
      <c r="T1151" s="14">
        <v>1976</v>
      </c>
      <c r="U1151" s="15" t="s">
        <v>15</v>
      </c>
      <c r="V1151" s="15">
        <v>28</v>
      </c>
      <c r="W1151" s="35" t="str">
        <f t="shared" si="105"/>
        <v>28-Nov-1976</v>
      </c>
      <c r="X1151" s="28"/>
      <c r="Y1151" s="44">
        <f t="shared" si="108"/>
        <v>46</v>
      </c>
      <c r="AA1151" s="45">
        <v>9500.57</v>
      </c>
      <c r="AB1151" s="15" t="s">
        <v>356</v>
      </c>
      <c r="AC1151" s="75" t="s">
        <v>11</v>
      </c>
    </row>
    <row r="1152" spans="1:29" ht="15.6" x14ac:dyDescent="0.3">
      <c r="A1152" s="1" t="s">
        <v>3535</v>
      </c>
      <c r="C1152" s="46" t="s">
        <v>4724</v>
      </c>
      <c r="D1152" s="46" t="s">
        <v>6650</v>
      </c>
      <c r="E1152" s="46" t="s">
        <v>5654</v>
      </c>
      <c r="G1152" s="50">
        <v>0</v>
      </c>
      <c r="I1152" s="14" t="s">
        <v>2380</v>
      </c>
      <c r="J1152" s="15" t="s">
        <v>2380</v>
      </c>
      <c r="K1152" s="66" t="str">
        <f t="shared" si="106"/>
        <v>No</v>
      </c>
      <c r="L1152" s="66" t="str">
        <f t="shared" si="107"/>
        <v>No</v>
      </c>
      <c r="N1152" s="14">
        <v>24.31</v>
      </c>
      <c r="O1152" s="20" t="str">
        <f t="shared" si="103"/>
        <v>NORMAL WEIGHT</v>
      </c>
      <c r="Q1152" s="15">
        <v>6.37</v>
      </c>
      <c r="R1152" s="20" t="str">
        <f t="shared" si="104"/>
        <v>PREDIABETES</v>
      </c>
      <c r="T1152" s="14">
        <v>1969</v>
      </c>
      <c r="U1152" s="15" t="s">
        <v>35</v>
      </c>
      <c r="V1152" s="15">
        <v>24</v>
      </c>
      <c r="W1152" s="35" t="str">
        <f t="shared" si="105"/>
        <v>24-Aug-1969</v>
      </c>
      <c r="X1152" s="28"/>
      <c r="Y1152" s="44">
        <f t="shared" si="108"/>
        <v>53</v>
      </c>
      <c r="AA1152" s="45">
        <v>9504.31</v>
      </c>
      <c r="AB1152" s="15" t="s">
        <v>13</v>
      </c>
      <c r="AC1152" s="75" t="s">
        <v>12</v>
      </c>
    </row>
    <row r="1153" spans="1:29" ht="15.6" x14ac:dyDescent="0.3">
      <c r="A1153" s="1" t="s">
        <v>3536</v>
      </c>
      <c r="C1153" s="46" t="s">
        <v>4724</v>
      </c>
      <c r="D1153" s="46" t="s">
        <v>6652</v>
      </c>
      <c r="E1153" s="46" t="s">
        <v>6651</v>
      </c>
      <c r="G1153" s="50">
        <v>0</v>
      </c>
      <c r="I1153" s="14" t="s">
        <v>2380</v>
      </c>
      <c r="J1153" s="15" t="s">
        <v>2382</v>
      </c>
      <c r="K1153" s="66" t="str">
        <f t="shared" si="106"/>
        <v>No</v>
      </c>
      <c r="L1153" s="66" t="str">
        <f t="shared" si="107"/>
        <v>Yes</v>
      </c>
      <c r="N1153" s="14">
        <v>44.75</v>
      </c>
      <c r="O1153" s="20" t="str">
        <f t="shared" si="103"/>
        <v>OBESITY</v>
      </c>
      <c r="Q1153" s="15">
        <v>5.09</v>
      </c>
      <c r="R1153" s="20" t="str">
        <f t="shared" si="104"/>
        <v>NORMAL</v>
      </c>
      <c r="T1153" s="14">
        <v>1992</v>
      </c>
      <c r="U1153" s="15" t="s">
        <v>35</v>
      </c>
      <c r="V1153" s="15">
        <v>22</v>
      </c>
      <c r="W1153" s="35" t="str">
        <f t="shared" si="105"/>
        <v>22-Aug-1992</v>
      </c>
      <c r="X1153" s="28"/>
      <c r="Y1153" s="44">
        <f t="shared" si="108"/>
        <v>30</v>
      </c>
      <c r="AA1153" s="45">
        <v>9507.68</v>
      </c>
      <c r="AB1153" s="15" t="s">
        <v>23</v>
      </c>
      <c r="AC1153" s="75" t="s">
        <v>11</v>
      </c>
    </row>
    <row r="1154" spans="1:29" ht="15.6" x14ac:dyDescent="0.3">
      <c r="A1154" s="1" t="s">
        <v>3537</v>
      </c>
      <c r="C1154" s="46" t="s">
        <v>4721</v>
      </c>
      <c r="D1154" s="46" t="s">
        <v>5626</v>
      </c>
      <c r="E1154" s="46" t="s">
        <v>6653</v>
      </c>
      <c r="G1154" s="14">
        <v>2</v>
      </c>
      <c r="I1154" s="14" t="s">
        <v>2380</v>
      </c>
      <c r="J1154" s="15" t="s">
        <v>2380</v>
      </c>
      <c r="K1154" s="66" t="str">
        <f t="shared" si="106"/>
        <v>No</v>
      </c>
      <c r="L1154" s="66" t="str">
        <f t="shared" si="107"/>
        <v>No</v>
      </c>
      <c r="N1154" s="14">
        <v>30.78</v>
      </c>
      <c r="O1154" s="20" t="str">
        <f t="shared" ref="O1154:O1217" si="109">IF(N1154&lt;18.5,"UNDERWEIGHT",IF(AND(N1154&gt;=18.5,N1154&lt;=24.9),"NORMAL WEIGHT",IF(AND(N1154&gt;=25,N1154&lt;=29.9),"OVERWEIGHT",IF(N1154&gt;=30,"OBESITY",""))))</f>
        <v>OBESITY</v>
      </c>
      <c r="Q1154" s="15">
        <v>7.94</v>
      </c>
      <c r="R1154" s="20" t="str">
        <f t="shared" ref="R1154:R1217" si="110">IF(Q1154&lt;5.7,"NORMAL",IF(AND(Q1154&gt;=5.7,Q1154&lt;=6.4),"PREDIABETES",IF(Q1154&gt;6.4,"DIABETES")))</f>
        <v>DIABETES</v>
      </c>
      <c r="T1154" s="14">
        <v>1971</v>
      </c>
      <c r="U1154" s="15" t="s">
        <v>15</v>
      </c>
      <c r="V1154" s="15">
        <v>29</v>
      </c>
      <c r="W1154" s="35" t="str">
        <f t="shared" ref="W1154:W1217" si="111">CONCATENATE(V1154,"-",U1154,"-",T1154)</f>
        <v>29-Nov-1971</v>
      </c>
      <c r="X1154" s="28"/>
      <c r="Y1154" s="44">
        <f t="shared" si="108"/>
        <v>51</v>
      </c>
      <c r="AA1154" s="45">
        <v>9528.9</v>
      </c>
      <c r="AB1154" s="15" t="s">
        <v>42</v>
      </c>
      <c r="AC1154" s="75" t="s">
        <v>11</v>
      </c>
    </row>
    <row r="1155" spans="1:29" ht="15.6" x14ac:dyDescent="0.3">
      <c r="A1155" s="1" t="s">
        <v>3538</v>
      </c>
      <c r="C1155" s="46" t="s">
        <v>4721</v>
      </c>
      <c r="D1155" s="46" t="s">
        <v>6655</v>
      </c>
      <c r="E1155" s="46" t="s">
        <v>6654</v>
      </c>
      <c r="G1155" s="50">
        <v>0</v>
      </c>
      <c r="I1155" s="14" t="s">
        <v>2380</v>
      </c>
      <c r="J1155" s="15" t="s">
        <v>2380</v>
      </c>
      <c r="K1155" s="66" t="str">
        <f t="shared" ref="K1155:K1218" si="112">PROPER(I1155)</f>
        <v>No</v>
      </c>
      <c r="L1155" s="66" t="str">
        <f t="shared" ref="L1155:L1218" si="113">PROPER(J1155)</f>
        <v>No</v>
      </c>
      <c r="N1155" s="14">
        <v>21.86</v>
      </c>
      <c r="O1155" s="20" t="str">
        <f t="shared" si="109"/>
        <v>NORMAL WEIGHT</v>
      </c>
      <c r="Q1155" s="15">
        <v>10.95</v>
      </c>
      <c r="R1155" s="20" t="str">
        <f t="shared" si="110"/>
        <v>DIABETES</v>
      </c>
      <c r="T1155" s="14">
        <v>1973</v>
      </c>
      <c r="U1155" s="15" t="s">
        <v>30</v>
      </c>
      <c r="V1155" s="15">
        <v>21</v>
      </c>
      <c r="W1155" s="35" t="str">
        <f t="shared" si="111"/>
        <v>21-Dec-1973</v>
      </c>
      <c r="X1155" s="28"/>
      <c r="Y1155" s="44">
        <f t="shared" ref="Y1155:Y1218" si="114">DATEDIF(W1155,$AD$2,"y")</f>
        <v>49</v>
      </c>
      <c r="AA1155" s="45">
        <v>9538.65</v>
      </c>
      <c r="AB1155" s="15" t="s">
        <v>300</v>
      </c>
      <c r="AC1155" s="75" t="s">
        <v>11</v>
      </c>
    </row>
    <row r="1156" spans="1:29" ht="15.6" x14ac:dyDescent="0.3">
      <c r="A1156" s="1" t="s">
        <v>3539</v>
      </c>
      <c r="C1156" s="46" t="s">
        <v>4721</v>
      </c>
      <c r="D1156" s="46" t="s">
        <v>6657</v>
      </c>
      <c r="E1156" s="46" t="s">
        <v>6656</v>
      </c>
      <c r="G1156" s="50">
        <v>0</v>
      </c>
      <c r="I1156" s="14" t="s">
        <v>2380</v>
      </c>
      <c r="J1156" s="15" t="s">
        <v>2382</v>
      </c>
      <c r="K1156" s="66" t="str">
        <f t="shared" si="112"/>
        <v>No</v>
      </c>
      <c r="L1156" s="66" t="str">
        <f t="shared" si="113"/>
        <v>Yes</v>
      </c>
      <c r="N1156" s="14">
        <v>49.09</v>
      </c>
      <c r="O1156" s="20" t="str">
        <f t="shared" si="109"/>
        <v>OBESITY</v>
      </c>
      <c r="Q1156" s="15">
        <v>6.3</v>
      </c>
      <c r="R1156" s="20" t="str">
        <f t="shared" si="110"/>
        <v>PREDIABETES</v>
      </c>
      <c r="T1156" s="14">
        <v>1975</v>
      </c>
      <c r="U1156" s="15" t="s">
        <v>10</v>
      </c>
      <c r="V1156" s="15">
        <v>28</v>
      </c>
      <c r="W1156" s="35" t="str">
        <f t="shared" si="111"/>
        <v>28-Jul-1975</v>
      </c>
      <c r="X1156" s="28"/>
      <c r="Y1156" s="44">
        <f t="shared" si="114"/>
        <v>47</v>
      </c>
      <c r="AA1156" s="45">
        <v>9540.17</v>
      </c>
      <c r="AB1156" s="15" t="s">
        <v>247</v>
      </c>
      <c r="AC1156" s="75" t="s">
        <v>11</v>
      </c>
    </row>
    <row r="1157" spans="1:29" ht="15.6" x14ac:dyDescent="0.3">
      <c r="A1157" s="1" t="s">
        <v>3540</v>
      </c>
      <c r="C1157" s="46" t="s">
        <v>4724</v>
      </c>
      <c r="D1157" s="46" t="s">
        <v>6659</v>
      </c>
      <c r="E1157" s="46" t="s">
        <v>6658</v>
      </c>
      <c r="G1157" s="14">
        <v>2</v>
      </c>
      <c r="I1157" s="14" t="s">
        <v>2380</v>
      </c>
      <c r="J1157" s="15" t="s">
        <v>2382</v>
      </c>
      <c r="K1157" s="66" t="str">
        <f t="shared" si="112"/>
        <v>No</v>
      </c>
      <c r="L1157" s="66" t="str">
        <f t="shared" si="113"/>
        <v>Yes</v>
      </c>
      <c r="N1157" s="14">
        <v>47.74</v>
      </c>
      <c r="O1157" s="20" t="str">
        <f t="shared" si="109"/>
        <v>OBESITY</v>
      </c>
      <c r="Q1157" s="15">
        <v>8.0500000000000007</v>
      </c>
      <c r="R1157" s="20" t="str">
        <f t="shared" si="110"/>
        <v>DIABETES</v>
      </c>
      <c r="T1157" s="14">
        <v>1972</v>
      </c>
      <c r="U1157" s="15" t="s">
        <v>20</v>
      </c>
      <c r="V1157" s="15">
        <v>22</v>
      </c>
      <c r="W1157" s="35" t="str">
        <f t="shared" si="111"/>
        <v>22-Sep-1972</v>
      </c>
      <c r="X1157" s="28"/>
      <c r="Y1157" s="44">
        <f t="shared" si="114"/>
        <v>50</v>
      </c>
      <c r="AA1157" s="45">
        <v>9541.7000000000007</v>
      </c>
      <c r="AB1157" s="15" t="s">
        <v>247</v>
      </c>
      <c r="AC1157" s="75" t="s">
        <v>11</v>
      </c>
    </row>
    <row r="1158" spans="1:29" ht="15.6" x14ac:dyDescent="0.3">
      <c r="A1158" s="1" t="s">
        <v>3541</v>
      </c>
      <c r="C1158" s="46" t="s">
        <v>4724</v>
      </c>
      <c r="D1158" s="46" t="s">
        <v>6661</v>
      </c>
      <c r="E1158" s="46" t="s">
        <v>6660</v>
      </c>
      <c r="G1158" s="14">
        <v>2</v>
      </c>
      <c r="I1158" s="14" t="s">
        <v>2380</v>
      </c>
      <c r="J1158" s="15" t="s">
        <v>2382</v>
      </c>
      <c r="K1158" s="66" t="str">
        <f t="shared" si="112"/>
        <v>No</v>
      </c>
      <c r="L1158" s="66" t="str">
        <f t="shared" si="113"/>
        <v>Yes</v>
      </c>
      <c r="N1158" s="14">
        <v>30.2</v>
      </c>
      <c r="O1158" s="20" t="str">
        <f t="shared" si="109"/>
        <v>OBESITY</v>
      </c>
      <c r="Q1158" s="15">
        <v>9.8800000000000008</v>
      </c>
      <c r="R1158" s="20" t="str">
        <f t="shared" si="110"/>
        <v>DIABETES</v>
      </c>
      <c r="T1158" s="14">
        <v>1972</v>
      </c>
      <c r="U1158" s="15" t="s">
        <v>20</v>
      </c>
      <c r="V1158" s="15">
        <v>22</v>
      </c>
      <c r="W1158" s="35" t="str">
        <f t="shared" si="111"/>
        <v>22-Sep-1972</v>
      </c>
      <c r="X1158" s="28"/>
      <c r="Y1158" s="44">
        <f t="shared" si="114"/>
        <v>50</v>
      </c>
      <c r="AA1158" s="45">
        <v>9549.57</v>
      </c>
      <c r="AB1158" s="15" t="s">
        <v>13</v>
      </c>
      <c r="AC1158" s="75" t="s">
        <v>11</v>
      </c>
    </row>
    <row r="1159" spans="1:29" ht="15.6" x14ac:dyDescent="0.3">
      <c r="A1159" s="1" t="s">
        <v>3542</v>
      </c>
      <c r="C1159" s="46" t="s">
        <v>4724</v>
      </c>
      <c r="D1159" s="46" t="s">
        <v>6663</v>
      </c>
      <c r="E1159" s="46" t="s">
        <v>6662</v>
      </c>
      <c r="G1159" s="14">
        <v>2</v>
      </c>
      <c r="I1159" s="14" t="s">
        <v>2380</v>
      </c>
      <c r="J1159" s="15" t="s">
        <v>2382</v>
      </c>
      <c r="K1159" s="66" t="str">
        <f t="shared" si="112"/>
        <v>No</v>
      </c>
      <c r="L1159" s="66" t="str">
        <f t="shared" si="113"/>
        <v>Yes</v>
      </c>
      <c r="N1159" s="14">
        <v>33.25</v>
      </c>
      <c r="O1159" s="20" t="str">
        <f t="shared" si="109"/>
        <v>OBESITY</v>
      </c>
      <c r="Q1159" s="15">
        <v>7.42</v>
      </c>
      <c r="R1159" s="20" t="str">
        <f t="shared" si="110"/>
        <v>DIABETES</v>
      </c>
      <c r="T1159" s="14">
        <v>1974</v>
      </c>
      <c r="U1159" s="15" t="s">
        <v>35</v>
      </c>
      <c r="V1159" s="15">
        <v>14</v>
      </c>
      <c r="W1159" s="35" t="str">
        <f t="shared" si="111"/>
        <v>14-Aug-1974</v>
      </c>
      <c r="X1159" s="28"/>
      <c r="Y1159" s="44">
        <f t="shared" si="114"/>
        <v>48</v>
      </c>
      <c r="AA1159" s="45">
        <v>9563.0300000000007</v>
      </c>
      <c r="AB1159" s="15" t="s">
        <v>42</v>
      </c>
      <c r="AC1159" s="75" t="s">
        <v>12</v>
      </c>
    </row>
    <row r="1160" spans="1:29" ht="15.6" x14ac:dyDescent="0.3">
      <c r="A1160" s="1" t="s">
        <v>3543</v>
      </c>
      <c r="C1160" s="46" t="s">
        <v>4721</v>
      </c>
      <c r="D1160" s="46" t="s">
        <v>6665</v>
      </c>
      <c r="E1160" s="46" t="s">
        <v>6664</v>
      </c>
      <c r="G1160" s="14">
        <v>1</v>
      </c>
      <c r="I1160" s="14" t="s">
        <v>2380</v>
      </c>
      <c r="J1160" s="15" t="s">
        <v>2382</v>
      </c>
      <c r="K1160" s="66" t="str">
        <f t="shared" si="112"/>
        <v>No</v>
      </c>
      <c r="L1160" s="66" t="str">
        <f t="shared" si="113"/>
        <v>Yes</v>
      </c>
      <c r="N1160" s="14">
        <v>26.6</v>
      </c>
      <c r="O1160" s="20" t="str">
        <f t="shared" si="109"/>
        <v>OVERWEIGHT</v>
      </c>
      <c r="Q1160" s="15">
        <v>8.4499999999999993</v>
      </c>
      <c r="R1160" s="20" t="str">
        <f t="shared" si="110"/>
        <v>DIABETES</v>
      </c>
      <c r="T1160" s="14">
        <v>1973</v>
      </c>
      <c r="U1160" s="15" t="s">
        <v>30</v>
      </c>
      <c r="V1160" s="15">
        <v>1</v>
      </c>
      <c r="W1160" s="35" t="str">
        <f t="shared" si="111"/>
        <v>1-Dec-1973</v>
      </c>
      <c r="X1160" s="28"/>
      <c r="Y1160" s="44">
        <f t="shared" si="114"/>
        <v>49</v>
      </c>
      <c r="AA1160" s="45">
        <v>9566.99</v>
      </c>
      <c r="AB1160" s="15" t="s">
        <v>23</v>
      </c>
      <c r="AC1160" s="75" t="s">
        <v>11</v>
      </c>
    </row>
    <row r="1161" spans="1:29" ht="15.6" x14ac:dyDescent="0.3">
      <c r="A1161" s="1" t="s">
        <v>3544</v>
      </c>
      <c r="C1161" s="46" t="s">
        <v>4724</v>
      </c>
      <c r="D1161" s="46" t="s">
        <v>6667</v>
      </c>
      <c r="E1161" s="46" t="s">
        <v>6666</v>
      </c>
      <c r="G1161" s="14">
        <v>2</v>
      </c>
      <c r="I1161" s="14" t="s">
        <v>2380</v>
      </c>
      <c r="J1161" s="15" t="s">
        <v>2380</v>
      </c>
      <c r="K1161" s="66" t="str">
        <f t="shared" si="112"/>
        <v>No</v>
      </c>
      <c r="L1161" s="66" t="str">
        <f t="shared" si="113"/>
        <v>No</v>
      </c>
      <c r="N1161" s="14">
        <v>26.35</v>
      </c>
      <c r="O1161" s="20" t="str">
        <f t="shared" si="109"/>
        <v>OVERWEIGHT</v>
      </c>
      <c r="Q1161" s="15">
        <v>6.21</v>
      </c>
      <c r="R1161" s="20" t="str">
        <f t="shared" si="110"/>
        <v>PREDIABETES</v>
      </c>
      <c r="T1161" s="14">
        <v>1966</v>
      </c>
      <c r="U1161" s="15" t="s">
        <v>30</v>
      </c>
      <c r="V1161" s="15">
        <v>4</v>
      </c>
      <c r="W1161" s="35" t="str">
        <f t="shared" si="111"/>
        <v>4-Dec-1966</v>
      </c>
      <c r="X1161" s="28"/>
      <c r="Y1161" s="44">
        <f t="shared" si="114"/>
        <v>56</v>
      </c>
      <c r="AA1161" s="45">
        <v>9582.5400000000009</v>
      </c>
      <c r="AB1161" s="15" t="s">
        <v>13</v>
      </c>
      <c r="AC1161" s="75" t="s">
        <v>12</v>
      </c>
    </row>
    <row r="1162" spans="1:29" ht="15.6" x14ac:dyDescent="0.3">
      <c r="A1162" s="1" t="s">
        <v>3545</v>
      </c>
      <c r="C1162" s="46" t="s">
        <v>4721</v>
      </c>
      <c r="D1162" s="46" t="s">
        <v>6669</v>
      </c>
      <c r="E1162" s="46" t="s">
        <v>6668</v>
      </c>
      <c r="G1162" s="50">
        <v>0</v>
      </c>
      <c r="I1162" s="14" t="s">
        <v>2380</v>
      </c>
      <c r="J1162" s="15" t="s">
        <v>2380</v>
      </c>
      <c r="K1162" s="66" t="str">
        <f t="shared" si="112"/>
        <v>No</v>
      </c>
      <c r="L1162" s="66" t="str">
        <f t="shared" si="113"/>
        <v>No</v>
      </c>
      <c r="N1162" s="14">
        <v>39.994999999999997</v>
      </c>
      <c r="O1162" s="20" t="str">
        <f t="shared" si="109"/>
        <v>OBESITY</v>
      </c>
      <c r="Q1162" s="15">
        <v>4.6500000000000004</v>
      </c>
      <c r="R1162" s="20" t="str">
        <f t="shared" si="110"/>
        <v>NORMAL</v>
      </c>
      <c r="T1162" s="14">
        <v>1973</v>
      </c>
      <c r="U1162" s="15" t="s">
        <v>15</v>
      </c>
      <c r="V1162" s="15">
        <v>28</v>
      </c>
      <c r="W1162" s="35" t="str">
        <f t="shared" si="111"/>
        <v>28-Nov-1973</v>
      </c>
      <c r="X1162" s="28"/>
      <c r="Y1162" s="44">
        <f t="shared" si="114"/>
        <v>49</v>
      </c>
      <c r="AA1162" s="45">
        <v>9583.89</v>
      </c>
      <c r="AB1162" s="15" t="s">
        <v>23</v>
      </c>
      <c r="AC1162" s="75" t="s">
        <v>11</v>
      </c>
    </row>
    <row r="1163" spans="1:29" ht="15.6" x14ac:dyDescent="0.3">
      <c r="A1163" s="1" t="s">
        <v>3546</v>
      </c>
      <c r="C1163" s="46" t="s">
        <v>4721</v>
      </c>
      <c r="D1163" s="46" t="s">
        <v>6023</v>
      </c>
      <c r="E1163" s="46" t="s">
        <v>6670</v>
      </c>
      <c r="G1163" s="14">
        <v>1</v>
      </c>
      <c r="I1163" s="14" t="s">
        <v>2380</v>
      </c>
      <c r="J1163" s="15" t="s">
        <v>2382</v>
      </c>
      <c r="K1163" s="66" t="str">
        <f t="shared" si="112"/>
        <v>No</v>
      </c>
      <c r="L1163" s="66" t="str">
        <f t="shared" si="113"/>
        <v>Yes</v>
      </c>
      <c r="N1163" s="14">
        <v>22.92</v>
      </c>
      <c r="O1163" s="20" t="str">
        <f t="shared" si="109"/>
        <v>NORMAL WEIGHT</v>
      </c>
      <c r="Q1163" s="15">
        <v>5.87</v>
      </c>
      <c r="R1163" s="20" t="str">
        <f t="shared" si="110"/>
        <v>PREDIABETES</v>
      </c>
      <c r="T1163" s="14">
        <v>1981</v>
      </c>
      <c r="U1163" s="15" t="s">
        <v>37</v>
      </c>
      <c r="V1163" s="15">
        <v>18</v>
      </c>
      <c r="W1163" s="35" t="str">
        <f t="shared" si="111"/>
        <v>18-Oct-1981</v>
      </c>
      <c r="X1163" s="28"/>
      <c r="Y1163" s="44">
        <f t="shared" si="114"/>
        <v>41</v>
      </c>
      <c r="AA1163" s="45">
        <v>9584.0400000000009</v>
      </c>
      <c r="AB1163" s="15" t="s">
        <v>300</v>
      </c>
      <c r="AC1163" s="75" t="s">
        <v>11</v>
      </c>
    </row>
    <row r="1164" spans="1:29" ht="15.6" x14ac:dyDescent="0.3">
      <c r="A1164" s="1" t="s">
        <v>3547</v>
      </c>
      <c r="C1164" s="46" t="s">
        <v>4724</v>
      </c>
      <c r="D1164" s="46" t="s">
        <v>6672</v>
      </c>
      <c r="E1164" s="46" t="s">
        <v>6671</v>
      </c>
      <c r="G1164" s="14">
        <v>2</v>
      </c>
      <c r="I1164" s="14" t="s">
        <v>2380</v>
      </c>
      <c r="J1164" s="15" t="s">
        <v>2382</v>
      </c>
      <c r="K1164" s="66" t="str">
        <f t="shared" si="112"/>
        <v>No</v>
      </c>
      <c r="L1164" s="66" t="str">
        <f t="shared" si="113"/>
        <v>Yes</v>
      </c>
      <c r="N1164" s="14">
        <v>24.78</v>
      </c>
      <c r="O1164" s="20" t="str">
        <f t="shared" si="109"/>
        <v>NORMAL WEIGHT</v>
      </c>
      <c r="Q1164" s="15">
        <v>4.24</v>
      </c>
      <c r="R1164" s="20" t="str">
        <f t="shared" si="110"/>
        <v>NORMAL</v>
      </c>
      <c r="T1164" s="14">
        <v>1964</v>
      </c>
      <c r="U1164" s="15" t="s">
        <v>30</v>
      </c>
      <c r="V1164" s="15">
        <v>15</v>
      </c>
      <c r="W1164" s="35" t="str">
        <f t="shared" si="111"/>
        <v>15-Dec-1964</v>
      </c>
      <c r="X1164" s="28"/>
      <c r="Y1164" s="44">
        <f t="shared" si="114"/>
        <v>58</v>
      </c>
      <c r="AA1164" s="45">
        <v>9597.6299999999992</v>
      </c>
      <c r="AB1164" s="15" t="s">
        <v>13</v>
      </c>
      <c r="AC1164" s="75" t="s">
        <v>12</v>
      </c>
    </row>
    <row r="1165" spans="1:29" ht="15.6" x14ac:dyDescent="0.3">
      <c r="A1165" s="1" t="s">
        <v>3548</v>
      </c>
      <c r="C1165" s="46" t="s">
        <v>4721</v>
      </c>
      <c r="D1165" s="46" t="s">
        <v>6674</v>
      </c>
      <c r="E1165" s="46" t="s">
        <v>6673</v>
      </c>
      <c r="G1165" s="50">
        <v>0</v>
      </c>
      <c r="I1165" s="14" t="s">
        <v>2380</v>
      </c>
      <c r="J1165" s="15" t="s">
        <v>2382</v>
      </c>
      <c r="K1165" s="66" t="str">
        <f t="shared" si="112"/>
        <v>No</v>
      </c>
      <c r="L1165" s="66" t="str">
        <f t="shared" si="113"/>
        <v>Yes</v>
      </c>
      <c r="N1165" s="14">
        <v>34.07</v>
      </c>
      <c r="O1165" s="20" t="str">
        <f t="shared" si="109"/>
        <v>OBESITY</v>
      </c>
      <c r="Q1165" s="15">
        <v>7.81</v>
      </c>
      <c r="R1165" s="20" t="str">
        <f t="shared" si="110"/>
        <v>DIABETES</v>
      </c>
      <c r="T1165" s="14">
        <v>1972</v>
      </c>
      <c r="U1165" s="15" t="s">
        <v>30</v>
      </c>
      <c r="V1165" s="15">
        <v>27</v>
      </c>
      <c r="W1165" s="35" t="str">
        <f t="shared" si="111"/>
        <v>27-Dec-1972</v>
      </c>
      <c r="X1165" s="28"/>
      <c r="Y1165" s="44">
        <f t="shared" si="114"/>
        <v>50</v>
      </c>
      <c r="AA1165" s="45">
        <v>9617.66</v>
      </c>
      <c r="AB1165" s="15" t="s">
        <v>168</v>
      </c>
      <c r="AC1165" s="75" t="s">
        <v>12</v>
      </c>
    </row>
    <row r="1166" spans="1:29" ht="15.6" x14ac:dyDescent="0.3">
      <c r="A1166" s="1" t="s">
        <v>3549</v>
      </c>
      <c r="C1166" s="46" t="s">
        <v>4721</v>
      </c>
      <c r="D1166" s="46" t="s">
        <v>6676</v>
      </c>
      <c r="E1166" s="46" t="s">
        <v>6675</v>
      </c>
      <c r="G1166" s="50">
        <v>0</v>
      </c>
      <c r="I1166" s="14" t="s">
        <v>2380</v>
      </c>
      <c r="J1166" s="15" t="s">
        <v>2380</v>
      </c>
      <c r="K1166" s="66" t="str">
        <f t="shared" si="112"/>
        <v>No</v>
      </c>
      <c r="L1166" s="66" t="str">
        <f t="shared" si="113"/>
        <v>No</v>
      </c>
      <c r="N1166" s="14">
        <v>30.14</v>
      </c>
      <c r="O1166" s="20" t="str">
        <f t="shared" si="109"/>
        <v>OBESITY</v>
      </c>
      <c r="Q1166" s="15">
        <v>9.85</v>
      </c>
      <c r="R1166" s="20" t="str">
        <f t="shared" si="110"/>
        <v>DIABETES</v>
      </c>
      <c r="T1166" s="14">
        <v>1982</v>
      </c>
      <c r="U1166" s="15" t="s">
        <v>35</v>
      </c>
      <c r="V1166" s="15">
        <v>29</v>
      </c>
      <c r="W1166" s="35" t="str">
        <f t="shared" si="111"/>
        <v>29-Aug-1982</v>
      </c>
      <c r="X1166" s="28"/>
      <c r="Y1166" s="44">
        <f t="shared" si="114"/>
        <v>40</v>
      </c>
      <c r="AA1166" s="45">
        <v>9619.18</v>
      </c>
      <c r="AB1166" s="15" t="s">
        <v>200</v>
      </c>
      <c r="AC1166" s="75" t="s">
        <v>11</v>
      </c>
    </row>
    <row r="1167" spans="1:29" ht="15.6" x14ac:dyDescent="0.3">
      <c r="A1167" s="1" t="s">
        <v>3550</v>
      </c>
      <c r="C1167" s="46" t="s">
        <v>4721</v>
      </c>
      <c r="D1167" s="46" t="s">
        <v>5116</v>
      </c>
      <c r="E1167" s="46" t="s">
        <v>6677</v>
      </c>
      <c r="G1167" s="50">
        <v>0</v>
      </c>
      <c r="I1167" s="14" t="s">
        <v>2380</v>
      </c>
      <c r="J1167" s="15" t="s">
        <v>2380</v>
      </c>
      <c r="K1167" s="66" t="str">
        <f t="shared" si="112"/>
        <v>No</v>
      </c>
      <c r="L1167" s="66" t="str">
        <f t="shared" si="113"/>
        <v>No</v>
      </c>
      <c r="N1167" s="14">
        <v>18.05</v>
      </c>
      <c r="O1167" s="20" t="str">
        <f t="shared" si="109"/>
        <v>UNDERWEIGHT</v>
      </c>
      <c r="Q1167" s="15">
        <v>6.94</v>
      </c>
      <c r="R1167" s="20" t="str">
        <f t="shared" si="110"/>
        <v>DIABETES</v>
      </c>
      <c r="T1167" s="14">
        <v>1975</v>
      </c>
      <c r="U1167" s="15" t="s">
        <v>37</v>
      </c>
      <c r="V1167" s="15">
        <v>29</v>
      </c>
      <c r="W1167" s="35" t="str">
        <f t="shared" si="111"/>
        <v>29-Oct-1975</v>
      </c>
      <c r="X1167" s="28"/>
      <c r="Y1167" s="44">
        <f t="shared" si="114"/>
        <v>47</v>
      </c>
      <c r="AA1167" s="45">
        <v>9620.33</v>
      </c>
      <c r="AB1167" s="15" t="s">
        <v>23</v>
      </c>
      <c r="AC1167" s="75" t="s">
        <v>12</v>
      </c>
    </row>
    <row r="1168" spans="1:29" ht="15.6" x14ac:dyDescent="0.3">
      <c r="A1168" s="1" t="s">
        <v>3551</v>
      </c>
      <c r="C1168" s="46" t="s">
        <v>4721</v>
      </c>
      <c r="D1168" s="46" t="s">
        <v>4798</v>
      </c>
      <c r="E1168" s="46" t="s">
        <v>6678</v>
      </c>
      <c r="G1168" s="14">
        <v>2</v>
      </c>
      <c r="I1168" s="14" t="s">
        <v>2380</v>
      </c>
      <c r="J1168" s="15" t="s">
        <v>2382</v>
      </c>
      <c r="K1168" s="66" t="str">
        <f t="shared" si="112"/>
        <v>No</v>
      </c>
      <c r="L1168" s="66" t="str">
        <f t="shared" si="113"/>
        <v>Yes</v>
      </c>
      <c r="N1168" s="14">
        <v>37.4</v>
      </c>
      <c r="O1168" s="20" t="str">
        <f t="shared" si="109"/>
        <v>OBESITY</v>
      </c>
      <c r="Q1168" s="15">
        <v>11.3</v>
      </c>
      <c r="R1168" s="20" t="str">
        <f t="shared" si="110"/>
        <v>DIABETES</v>
      </c>
      <c r="T1168" s="14">
        <v>1970</v>
      </c>
      <c r="U1168" s="15" t="s">
        <v>30</v>
      </c>
      <c r="V1168" s="15">
        <v>16</v>
      </c>
      <c r="W1168" s="35" t="str">
        <f t="shared" si="111"/>
        <v>16-Dec-1970</v>
      </c>
      <c r="X1168" s="28"/>
      <c r="Y1168" s="44">
        <f t="shared" si="114"/>
        <v>52</v>
      </c>
      <c r="AA1168" s="45">
        <v>9625.92</v>
      </c>
      <c r="AB1168" s="15" t="s">
        <v>42</v>
      </c>
      <c r="AC1168" s="75" t="s">
        <v>11</v>
      </c>
    </row>
    <row r="1169" spans="1:29" ht="15.6" x14ac:dyDescent="0.3">
      <c r="A1169" s="1" t="s">
        <v>3552</v>
      </c>
      <c r="C1169" s="46" t="s">
        <v>5596</v>
      </c>
      <c r="D1169" s="46" t="s">
        <v>6680</v>
      </c>
      <c r="E1169" s="46" t="s">
        <v>6679</v>
      </c>
      <c r="G1169" s="50">
        <v>0</v>
      </c>
      <c r="I1169" s="14" t="s">
        <v>2380</v>
      </c>
      <c r="J1169" s="15" t="s">
        <v>2380</v>
      </c>
      <c r="K1169" s="66" t="str">
        <f t="shared" si="112"/>
        <v>No</v>
      </c>
      <c r="L1169" s="66" t="str">
        <f t="shared" si="113"/>
        <v>No</v>
      </c>
      <c r="N1169" s="14">
        <v>25.75</v>
      </c>
      <c r="O1169" s="20" t="str">
        <f t="shared" si="109"/>
        <v>OVERWEIGHT</v>
      </c>
      <c r="Q1169" s="15">
        <v>9.23</v>
      </c>
      <c r="R1169" s="20" t="str">
        <f t="shared" si="110"/>
        <v>DIABETES</v>
      </c>
      <c r="T1169" s="14">
        <v>1998</v>
      </c>
      <c r="U1169" s="15" t="s">
        <v>18</v>
      </c>
      <c r="V1169" s="15">
        <v>23</v>
      </c>
      <c r="W1169" s="35" t="str">
        <f t="shared" si="111"/>
        <v>23-Jun-1998</v>
      </c>
      <c r="X1169" s="28"/>
      <c r="Y1169" s="44">
        <f t="shared" si="114"/>
        <v>24</v>
      </c>
      <c r="AA1169" s="45">
        <v>9628.7900000000009</v>
      </c>
      <c r="AB1169" s="15" t="s">
        <v>535</v>
      </c>
      <c r="AC1169" s="75" t="s">
        <v>11</v>
      </c>
    </row>
    <row r="1170" spans="1:29" ht="15.6" x14ac:dyDescent="0.3">
      <c r="A1170" s="1" t="s">
        <v>3553</v>
      </c>
      <c r="C1170" s="46" t="s">
        <v>4724</v>
      </c>
      <c r="D1170" s="46" t="s">
        <v>6681</v>
      </c>
      <c r="E1170" s="46" t="s">
        <v>4803</v>
      </c>
      <c r="G1170" s="14">
        <v>2</v>
      </c>
      <c r="I1170" s="14" t="s">
        <v>2380</v>
      </c>
      <c r="J1170" s="15" t="s">
        <v>2380</v>
      </c>
      <c r="K1170" s="66" t="str">
        <f t="shared" si="112"/>
        <v>No</v>
      </c>
      <c r="L1170" s="66" t="str">
        <f t="shared" si="113"/>
        <v>No</v>
      </c>
      <c r="N1170" s="14">
        <v>32.299999999999997</v>
      </c>
      <c r="O1170" s="20" t="str">
        <f t="shared" si="109"/>
        <v>OBESITY</v>
      </c>
      <c r="Q1170" s="15">
        <v>4.37</v>
      </c>
      <c r="R1170" s="20" t="str">
        <f t="shared" si="110"/>
        <v>NORMAL</v>
      </c>
      <c r="T1170" s="14">
        <v>1979</v>
      </c>
      <c r="U1170" s="15" t="s">
        <v>30</v>
      </c>
      <c r="V1170" s="15">
        <v>19</v>
      </c>
      <c r="W1170" s="35" t="str">
        <f t="shared" si="111"/>
        <v>19-Dec-1979</v>
      </c>
      <c r="X1170" s="28"/>
      <c r="Y1170" s="44">
        <f t="shared" si="114"/>
        <v>43</v>
      </c>
      <c r="AA1170" s="45">
        <v>9630.2999999999993</v>
      </c>
      <c r="AB1170" s="15" t="s">
        <v>300</v>
      </c>
      <c r="AC1170" s="75" t="s">
        <v>11</v>
      </c>
    </row>
    <row r="1171" spans="1:29" ht="15.6" x14ac:dyDescent="0.3">
      <c r="A1171" s="1" t="s">
        <v>3554</v>
      </c>
      <c r="C1171" s="46" t="s">
        <v>4724</v>
      </c>
      <c r="D1171" s="46" t="s">
        <v>6683</v>
      </c>
      <c r="E1171" s="46" t="s">
        <v>6682</v>
      </c>
      <c r="G1171" s="14">
        <v>1</v>
      </c>
      <c r="I1171" s="14" t="s">
        <v>2380</v>
      </c>
      <c r="J1171" s="15" t="s">
        <v>2380</v>
      </c>
      <c r="K1171" s="66" t="str">
        <f t="shared" si="112"/>
        <v>No</v>
      </c>
      <c r="L1171" s="66" t="str">
        <f t="shared" si="113"/>
        <v>No</v>
      </c>
      <c r="N1171" s="14">
        <v>28.61</v>
      </c>
      <c r="O1171" s="20" t="str">
        <f t="shared" si="109"/>
        <v>OVERWEIGHT</v>
      </c>
      <c r="Q1171" s="15">
        <v>5.76</v>
      </c>
      <c r="R1171" s="20" t="str">
        <f t="shared" si="110"/>
        <v>PREDIABETES</v>
      </c>
      <c r="T1171" s="14">
        <v>1972</v>
      </c>
      <c r="U1171" s="15" t="s">
        <v>37</v>
      </c>
      <c r="V1171" s="15">
        <v>23</v>
      </c>
      <c r="W1171" s="35" t="str">
        <f t="shared" si="111"/>
        <v>23-Oct-1972</v>
      </c>
      <c r="X1171" s="28"/>
      <c r="Y1171" s="44">
        <f t="shared" si="114"/>
        <v>50</v>
      </c>
      <c r="AA1171" s="45">
        <v>9630.4</v>
      </c>
      <c r="AB1171" s="15" t="s">
        <v>42</v>
      </c>
      <c r="AC1171" s="75" t="s">
        <v>11</v>
      </c>
    </row>
    <row r="1172" spans="1:29" ht="15.6" x14ac:dyDescent="0.3">
      <c r="A1172" s="1" t="s">
        <v>3555</v>
      </c>
      <c r="C1172" s="46" t="s">
        <v>5596</v>
      </c>
      <c r="D1172" s="46" t="s">
        <v>6684</v>
      </c>
      <c r="E1172" s="46" t="s">
        <v>6407</v>
      </c>
      <c r="G1172" s="14">
        <v>1</v>
      </c>
      <c r="I1172" s="14" t="s">
        <v>2380</v>
      </c>
      <c r="J1172" s="15" t="s">
        <v>2380</v>
      </c>
      <c r="K1172" s="66" t="str">
        <f t="shared" si="112"/>
        <v>No</v>
      </c>
      <c r="L1172" s="66" t="str">
        <f t="shared" si="113"/>
        <v>No</v>
      </c>
      <c r="N1172" s="14">
        <v>45.41</v>
      </c>
      <c r="O1172" s="20" t="str">
        <f t="shared" si="109"/>
        <v>OBESITY</v>
      </c>
      <c r="Q1172" s="15">
        <v>4.96</v>
      </c>
      <c r="R1172" s="20" t="str">
        <f t="shared" si="110"/>
        <v>NORMAL</v>
      </c>
      <c r="T1172" s="14">
        <v>1968</v>
      </c>
      <c r="U1172" s="15" t="s">
        <v>18</v>
      </c>
      <c r="V1172" s="15">
        <v>22</v>
      </c>
      <c r="W1172" s="35" t="str">
        <f t="shared" si="111"/>
        <v>22-Jun-1968</v>
      </c>
      <c r="X1172" s="28"/>
      <c r="Y1172" s="44">
        <f t="shared" si="114"/>
        <v>54</v>
      </c>
      <c r="AA1172" s="45">
        <v>9630.91</v>
      </c>
      <c r="AB1172" s="15" t="s">
        <v>13</v>
      </c>
      <c r="AC1172" s="75" t="s">
        <v>12</v>
      </c>
    </row>
    <row r="1173" spans="1:29" ht="15.6" x14ac:dyDescent="0.3">
      <c r="A1173" s="1" t="s">
        <v>3556</v>
      </c>
      <c r="C1173" s="46" t="s">
        <v>4721</v>
      </c>
      <c r="D1173" s="46" t="s">
        <v>6686</v>
      </c>
      <c r="E1173" s="46" t="s">
        <v>6685</v>
      </c>
      <c r="G1173" s="14">
        <v>2</v>
      </c>
      <c r="I1173" s="14" t="s">
        <v>2380</v>
      </c>
      <c r="J1173" s="15" t="s">
        <v>2382</v>
      </c>
      <c r="K1173" s="66" t="str">
        <f t="shared" si="112"/>
        <v>No</v>
      </c>
      <c r="L1173" s="66" t="str">
        <f t="shared" si="113"/>
        <v>Yes</v>
      </c>
      <c r="N1173" s="14">
        <v>31.2</v>
      </c>
      <c r="O1173" s="20" t="str">
        <f t="shared" si="109"/>
        <v>OBESITY</v>
      </c>
      <c r="Q1173" s="15">
        <v>11.04</v>
      </c>
      <c r="R1173" s="20" t="str">
        <f t="shared" si="110"/>
        <v>DIABETES</v>
      </c>
      <c r="T1173" s="14">
        <v>1970</v>
      </c>
      <c r="U1173" s="15" t="s">
        <v>20</v>
      </c>
      <c r="V1173" s="15">
        <v>30</v>
      </c>
      <c r="W1173" s="35" t="str">
        <f t="shared" si="111"/>
        <v>30-Sep-1970</v>
      </c>
      <c r="X1173" s="28"/>
      <c r="Y1173" s="44">
        <f t="shared" si="114"/>
        <v>52</v>
      </c>
      <c r="AA1173" s="45">
        <v>9634.5400000000009</v>
      </c>
      <c r="AB1173" s="15" t="s">
        <v>42</v>
      </c>
      <c r="AC1173" s="75" t="s">
        <v>11</v>
      </c>
    </row>
    <row r="1174" spans="1:29" ht="15.6" x14ac:dyDescent="0.3">
      <c r="A1174" s="1" t="s">
        <v>3557</v>
      </c>
      <c r="C1174" s="46" t="s">
        <v>4724</v>
      </c>
      <c r="D1174" s="46" t="s">
        <v>6688</v>
      </c>
      <c r="E1174" s="46" t="s">
        <v>6687</v>
      </c>
      <c r="G1174" s="14">
        <v>1</v>
      </c>
      <c r="I1174" s="14" t="s">
        <v>2380</v>
      </c>
      <c r="J1174" s="15" t="s">
        <v>2382</v>
      </c>
      <c r="K1174" s="66" t="str">
        <f t="shared" si="112"/>
        <v>No</v>
      </c>
      <c r="L1174" s="66" t="str">
        <f t="shared" si="113"/>
        <v>Yes</v>
      </c>
      <c r="N1174" s="14">
        <v>29.83</v>
      </c>
      <c r="O1174" s="20" t="str">
        <f t="shared" si="109"/>
        <v>OVERWEIGHT</v>
      </c>
      <c r="Q1174" s="15">
        <v>7.81</v>
      </c>
      <c r="R1174" s="20" t="str">
        <f t="shared" si="110"/>
        <v>DIABETES</v>
      </c>
      <c r="T1174" s="14">
        <v>1971</v>
      </c>
      <c r="U1174" s="15" t="s">
        <v>10</v>
      </c>
      <c r="V1174" s="15">
        <v>19</v>
      </c>
      <c r="W1174" s="35" t="str">
        <f t="shared" si="111"/>
        <v>19-Jul-1971</v>
      </c>
      <c r="X1174" s="28"/>
      <c r="Y1174" s="44">
        <f t="shared" si="114"/>
        <v>51</v>
      </c>
      <c r="AA1174" s="45">
        <v>9644.25</v>
      </c>
      <c r="AB1174" s="15" t="s">
        <v>23</v>
      </c>
      <c r="AC1174" s="75" t="s">
        <v>11</v>
      </c>
    </row>
    <row r="1175" spans="1:29" ht="15.6" x14ac:dyDescent="0.3">
      <c r="A1175" s="1" t="s">
        <v>3558</v>
      </c>
      <c r="C1175" s="46" t="s">
        <v>5596</v>
      </c>
      <c r="D1175" s="46" t="s">
        <v>6690</v>
      </c>
      <c r="E1175" s="46" t="s">
        <v>6689</v>
      </c>
      <c r="G1175" s="50">
        <v>0</v>
      </c>
      <c r="I1175" s="14" t="s">
        <v>2380</v>
      </c>
      <c r="J1175" s="15" t="s">
        <v>2380</v>
      </c>
      <c r="K1175" s="66" t="str">
        <f t="shared" si="112"/>
        <v>No</v>
      </c>
      <c r="L1175" s="66" t="str">
        <f t="shared" si="113"/>
        <v>No</v>
      </c>
      <c r="N1175" s="14">
        <v>29.06</v>
      </c>
      <c r="O1175" s="20" t="str">
        <f t="shared" si="109"/>
        <v>OVERWEIGHT</v>
      </c>
      <c r="Q1175" s="15">
        <v>4.55</v>
      </c>
      <c r="R1175" s="20" t="str">
        <f t="shared" si="110"/>
        <v>NORMAL</v>
      </c>
      <c r="T1175" s="14">
        <v>1974</v>
      </c>
      <c r="U1175" s="15" t="s">
        <v>10</v>
      </c>
      <c r="V1175" s="15">
        <v>8</v>
      </c>
      <c r="W1175" s="35" t="str">
        <f t="shared" si="111"/>
        <v>8-Jul-1974</v>
      </c>
      <c r="X1175" s="28"/>
      <c r="Y1175" s="44">
        <f t="shared" si="114"/>
        <v>48</v>
      </c>
      <c r="AA1175" s="45">
        <v>9653.81</v>
      </c>
      <c r="AB1175" s="15" t="s">
        <v>42</v>
      </c>
      <c r="AC1175" s="75" t="s">
        <v>11</v>
      </c>
    </row>
    <row r="1176" spans="1:29" ht="15.6" x14ac:dyDescent="0.3">
      <c r="A1176" s="1" t="s">
        <v>3559</v>
      </c>
      <c r="C1176" s="46" t="s">
        <v>4724</v>
      </c>
      <c r="D1176" s="46" t="s">
        <v>6692</v>
      </c>
      <c r="E1176" s="46" t="s">
        <v>6691</v>
      </c>
      <c r="G1176" s="14">
        <v>2</v>
      </c>
      <c r="I1176" s="14" t="s">
        <v>2380</v>
      </c>
      <c r="J1176" s="15" t="s">
        <v>2380</v>
      </c>
      <c r="K1176" s="66" t="str">
        <f t="shared" si="112"/>
        <v>No</v>
      </c>
      <c r="L1176" s="66" t="str">
        <f t="shared" si="113"/>
        <v>No</v>
      </c>
      <c r="N1176" s="14">
        <v>27.454999999999998</v>
      </c>
      <c r="O1176" s="20" t="str">
        <f t="shared" si="109"/>
        <v>OVERWEIGHT</v>
      </c>
      <c r="Q1176" s="15">
        <v>6.13</v>
      </c>
      <c r="R1176" s="20" t="str">
        <f t="shared" si="110"/>
        <v>PREDIABETES</v>
      </c>
      <c r="T1176" s="14">
        <v>1981</v>
      </c>
      <c r="U1176" s="15" t="s">
        <v>35</v>
      </c>
      <c r="V1176" s="15">
        <v>8</v>
      </c>
      <c r="W1176" s="35" t="str">
        <f t="shared" si="111"/>
        <v>8-Aug-1981</v>
      </c>
      <c r="X1176" s="28"/>
      <c r="Y1176" s="44">
        <f t="shared" si="114"/>
        <v>41</v>
      </c>
      <c r="AA1176" s="45">
        <v>9664.34</v>
      </c>
      <c r="AB1176" s="15" t="s">
        <v>42</v>
      </c>
      <c r="AC1176" s="75" t="s">
        <v>11</v>
      </c>
    </row>
    <row r="1177" spans="1:29" ht="15.6" x14ac:dyDescent="0.3">
      <c r="A1177" s="1" t="s">
        <v>3560</v>
      </c>
      <c r="C1177" s="46" t="s">
        <v>4724</v>
      </c>
      <c r="D1177" s="46" t="s">
        <v>6694</v>
      </c>
      <c r="E1177" s="46" t="s">
        <v>6693</v>
      </c>
      <c r="G1177" s="14">
        <v>1</v>
      </c>
      <c r="I1177" s="14" t="s">
        <v>2380</v>
      </c>
      <c r="J1177" s="15" t="s">
        <v>2382</v>
      </c>
      <c r="K1177" s="66" t="str">
        <f t="shared" si="112"/>
        <v>No</v>
      </c>
      <c r="L1177" s="66" t="str">
        <f t="shared" si="113"/>
        <v>Yes</v>
      </c>
      <c r="N1177" s="14">
        <v>23.01</v>
      </c>
      <c r="O1177" s="20" t="str">
        <f t="shared" si="109"/>
        <v>NORMAL WEIGHT</v>
      </c>
      <c r="Q1177" s="15">
        <v>6.04</v>
      </c>
      <c r="R1177" s="20" t="str">
        <f t="shared" si="110"/>
        <v>PREDIABETES</v>
      </c>
      <c r="T1177" s="14">
        <v>1966</v>
      </c>
      <c r="U1177" s="15" t="s">
        <v>20</v>
      </c>
      <c r="V1177" s="15">
        <v>16</v>
      </c>
      <c r="W1177" s="35" t="str">
        <f t="shared" si="111"/>
        <v>16-Sep-1966</v>
      </c>
      <c r="X1177" s="28"/>
      <c r="Y1177" s="44">
        <f t="shared" si="114"/>
        <v>56</v>
      </c>
      <c r="AA1177" s="45">
        <v>9684.2900000000009</v>
      </c>
      <c r="AB1177" s="15" t="s">
        <v>13</v>
      </c>
      <c r="AC1177" s="75" t="s">
        <v>12</v>
      </c>
    </row>
    <row r="1178" spans="1:29" ht="15.6" x14ac:dyDescent="0.3">
      <c r="A1178" s="1" t="s">
        <v>3561</v>
      </c>
      <c r="C1178" s="46" t="s">
        <v>4724</v>
      </c>
      <c r="D1178" s="46" t="s">
        <v>6696</v>
      </c>
      <c r="E1178" s="46" t="s">
        <v>6695</v>
      </c>
      <c r="G1178" s="50">
        <v>0</v>
      </c>
      <c r="I1178" s="14" t="s">
        <v>2380</v>
      </c>
      <c r="J1178" s="15" t="s">
        <v>2382</v>
      </c>
      <c r="K1178" s="66" t="str">
        <f t="shared" si="112"/>
        <v>No</v>
      </c>
      <c r="L1178" s="66" t="str">
        <f t="shared" si="113"/>
        <v>Yes</v>
      </c>
      <c r="N1178" s="14">
        <v>31.39</v>
      </c>
      <c r="O1178" s="20" t="str">
        <f t="shared" si="109"/>
        <v>OBESITY</v>
      </c>
      <c r="Q1178" s="15">
        <v>8.85</v>
      </c>
      <c r="R1178" s="20" t="str">
        <f t="shared" si="110"/>
        <v>DIABETES</v>
      </c>
      <c r="T1178" s="14">
        <v>1964</v>
      </c>
      <c r="U1178" s="15" t="s">
        <v>15</v>
      </c>
      <c r="V1178" s="15">
        <v>7</v>
      </c>
      <c r="W1178" s="35" t="str">
        <f t="shared" si="111"/>
        <v>7-Nov-1964</v>
      </c>
      <c r="X1178" s="28"/>
      <c r="Y1178" s="44">
        <f t="shared" si="114"/>
        <v>58</v>
      </c>
      <c r="AA1178" s="45">
        <v>9698.42</v>
      </c>
      <c r="AB1178" s="15" t="s">
        <v>13</v>
      </c>
      <c r="AC1178" s="75" t="s">
        <v>12</v>
      </c>
    </row>
    <row r="1179" spans="1:29" ht="15.6" x14ac:dyDescent="0.3">
      <c r="A1179" s="1" t="s">
        <v>3562</v>
      </c>
      <c r="C1179" s="46" t="s">
        <v>4721</v>
      </c>
      <c r="D1179" s="46" t="s">
        <v>6698</v>
      </c>
      <c r="E1179" s="46" t="s">
        <v>6697</v>
      </c>
      <c r="G1179" s="14">
        <v>2</v>
      </c>
      <c r="I1179" s="14" t="s">
        <v>2380</v>
      </c>
      <c r="J1179" s="15" t="s">
        <v>2380</v>
      </c>
      <c r="K1179" s="66" t="str">
        <f t="shared" si="112"/>
        <v>No</v>
      </c>
      <c r="L1179" s="66" t="str">
        <f t="shared" si="113"/>
        <v>No</v>
      </c>
      <c r="N1179" s="14">
        <v>34.770000000000003</v>
      </c>
      <c r="O1179" s="20" t="str">
        <f t="shared" si="109"/>
        <v>OBESITY</v>
      </c>
      <c r="Q1179" s="15">
        <v>10.54</v>
      </c>
      <c r="R1179" s="20" t="str">
        <f t="shared" si="110"/>
        <v>DIABETES</v>
      </c>
      <c r="T1179" s="14">
        <v>1977</v>
      </c>
      <c r="U1179" s="15" t="s">
        <v>20</v>
      </c>
      <c r="V1179" s="15">
        <v>19</v>
      </c>
      <c r="W1179" s="35" t="str">
        <f t="shared" si="111"/>
        <v>19-Sep-1977</v>
      </c>
      <c r="X1179" s="28"/>
      <c r="Y1179" s="44">
        <f t="shared" si="114"/>
        <v>45</v>
      </c>
      <c r="AA1179" s="45">
        <v>9704.67</v>
      </c>
      <c r="AB1179" s="15" t="s">
        <v>247</v>
      </c>
      <c r="AC1179" s="75" t="s">
        <v>11</v>
      </c>
    </row>
    <row r="1180" spans="1:29" ht="15.6" x14ac:dyDescent="0.3">
      <c r="A1180" s="1" t="s">
        <v>3563</v>
      </c>
      <c r="C1180" s="46" t="s">
        <v>4724</v>
      </c>
      <c r="D1180" s="46" t="s">
        <v>4858</v>
      </c>
      <c r="E1180" s="46" t="s">
        <v>6699</v>
      </c>
      <c r="G1180" s="14">
        <v>2</v>
      </c>
      <c r="I1180" s="14" t="s">
        <v>2380</v>
      </c>
      <c r="J1180" s="15" t="s">
        <v>2382</v>
      </c>
      <c r="K1180" s="66" t="str">
        <f t="shared" si="112"/>
        <v>No</v>
      </c>
      <c r="L1180" s="66" t="str">
        <f t="shared" si="113"/>
        <v>Yes</v>
      </c>
      <c r="N1180" s="14">
        <v>24.48</v>
      </c>
      <c r="O1180" s="20" t="str">
        <f t="shared" si="109"/>
        <v>NORMAL WEIGHT</v>
      </c>
      <c r="Q1180" s="15">
        <v>4.37</v>
      </c>
      <c r="R1180" s="20" t="str">
        <f t="shared" si="110"/>
        <v>NORMAL</v>
      </c>
      <c r="T1180" s="14">
        <v>1972</v>
      </c>
      <c r="U1180" s="15" t="s">
        <v>10</v>
      </c>
      <c r="V1180" s="15">
        <v>10</v>
      </c>
      <c r="W1180" s="35" t="str">
        <f t="shared" si="111"/>
        <v>10-Jul-1972</v>
      </c>
      <c r="X1180" s="28"/>
      <c r="Y1180" s="44">
        <f t="shared" si="114"/>
        <v>50</v>
      </c>
      <c r="AA1180" s="45">
        <v>9710.7099999999991</v>
      </c>
      <c r="AB1180" s="15" t="s">
        <v>300</v>
      </c>
      <c r="AC1180" s="75" t="s">
        <v>11</v>
      </c>
    </row>
    <row r="1181" spans="1:29" ht="15.6" x14ac:dyDescent="0.3">
      <c r="A1181" s="1" t="s">
        <v>3564</v>
      </c>
      <c r="C1181" s="46" t="s">
        <v>4721</v>
      </c>
      <c r="D1181" s="46" t="s">
        <v>5077</v>
      </c>
      <c r="E1181" s="46" t="s">
        <v>6700</v>
      </c>
      <c r="G1181" s="14">
        <v>2</v>
      </c>
      <c r="I1181" s="14" t="s">
        <v>2380</v>
      </c>
      <c r="J1181" s="15" t="s">
        <v>2380</v>
      </c>
      <c r="K1181" s="66" t="str">
        <f t="shared" si="112"/>
        <v>No</v>
      </c>
      <c r="L1181" s="66" t="str">
        <f t="shared" si="113"/>
        <v>No</v>
      </c>
      <c r="N1181" s="14">
        <v>22.61</v>
      </c>
      <c r="O1181" s="20" t="str">
        <f t="shared" si="109"/>
        <v>NORMAL WEIGHT</v>
      </c>
      <c r="Q1181" s="15">
        <v>9.6300000000000008</v>
      </c>
      <c r="R1181" s="20" t="str">
        <f t="shared" si="110"/>
        <v>DIABETES</v>
      </c>
      <c r="T1181" s="14">
        <v>1975</v>
      </c>
      <c r="U1181" s="15" t="s">
        <v>18</v>
      </c>
      <c r="V1181" s="15">
        <v>27</v>
      </c>
      <c r="W1181" s="35" t="str">
        <f t="shared" si="111"/>
        <v>27-Jun-1975</v>
      </c>
      <c r="X1181" s="28"/>
      <c r="Y1181" s="44">
        <f t="shared" si="114"/>
        <v>47</v>
      </c>
      <c r="AA1181" s="45">
        <v>9715.84</v>
      </c>
      <c r="AB1181" s="15" t="s">
        <v>247</v>
      </c>
      <c r="AC1181" s="75" t="s">
        <v>11</v>
      </c>
    </row>
    <row r="1182" spans="1:29" ht="15.6" x14ac:dyDescent="0.3">
      <c r="A1182" s="1" t="s">
        <v>3565</v>
      </c>
      <c r="C1182" s="46" t="s">
        <v>4724</v>
      </c>
      <c r="D1182" s="46" t="s">
        <v>4773</v>
      </c>
      <c r="E1182" s="46" t="s">
        <v>6701</v>
      </c>
      <c r="G1182" s="50">
        <v>0</v>
      </c>
      <c r="I1182" s="14" t="s">
        <v>2380</v>
      </c>
      <c r="J1182" s="15" t="s">
        <v>2380</v>
      </c>
      <c r="K1182" s="66" t="str">
        <f t="shared" si="112"/>
        <v>No</v>
      </c>
      <c r="L1182" s="66" t="str">
        <f t="shared" si="113"/>
        <v>No</v>
      </c>
      <c r="N1182" s="14">
        <v>34.299999999999997</v>
      </c>
      <c r="O1182" s="20" t="str">
        <f t="shared" si="109"/>
        <v>OBESITY</v>
      </c>
      <c r="Q1182" s="15">
        <v>10.37</v>
      </c>
      <c r="R1182" s="20" t="str">
        <f t="shared" si="110"/>
        <v>DIABETES</v>
      </c>
      <c r="T1182" s="14">
        <v>1970</v>
      </c>
      <c r="U1182" s="15" t="s">
        <v>20</v>
      </c>
      <c r="V1182" s="15">
        <v>12</v>
      </c>
      <c r="W1182" s="35" t="str">
        <f t="shared" si="111"/>
        <v>12-Sep-1970</v>
      </c>
      <c r="X1182" s="28"/>
      <c r="Y1182" s="44">
        <f t="shared" si="114"/>
        <v>52</v>
      </c>
      <c r="AA1182" s="45">
        <v>9722.77</v>
      </c>
      <c r="AB1182" s="15" t="s">
        <v>168</v>
      </c>
      <c r="AC1182" s="75" t="s">
        <v>12</v>
      </c>
    </row>
    <row r="1183" spans="1:29" ht="15.6" x14ac:dyDescent="0.3">
      <c r="A1183" s="1" t="s">
        <v>3566</v>
      </c>
      <c r="C1183" s="46" t="s">
        <v>4721</v>
      </c>
      <c r="D1183" s="46" t="s">
        <v>6702</v>
      </c>
      <c r="E1183" s="46" t="s">
        <v>4801</v>
      </c>
      <c r="G1183" s="14">
        <v>2</v>
      </c>
      <c r="I1183" s="14" t="s">
        <v>2380</v>
      </c>
      <c r="J1183" s="15" t="s">
        <v>2380</v>
      </c>
      <c r="K1183" s="66" t="str">
        <f t="shared" si="112"/>
        <v>No</v>
      </c>
      <c r="L1183" s="66" t="str">
        <f t="shared" si="113"/>
        <v>No</v>
      </c>
      <c r="N1183" s="14">
        <v>46.09</v>
      </c>
      <c r="O1183" s="20" t="str">
        <f t="shared" si="109"/>
        <v>OBESITY</v>
      </c>
      <c r="Q1183" s="15">
        <v>5.44</v>
      </c>
      <c r="R1183" s="20" t="str">
        <f t="shared" si="110"/>
        <v>NORMAL</v>
      </c>
      <c r="T1183" s="14">
        <v>1970</v>
      </c>
      <c r="U1183" s="15" t="s">
        <v>35</v>
      </c>
      <c r="V1183" s="15">
        <v>18</v>
      </c>
      <c r="W1183" s="35" t="str">
        <f t="shared" si="111"/>
        <v>18-Aug-1970</v>
      </c>
      <c r="X1183" s="28"/>
      <c r="Y1183" s="44">
        <f t="shared" si="114"/>
        <v>52</v>
      </c>
      <c r="AA1183" s="45">
        <v>9724.5300000000007</v>
      </c>
      <c r="AB1183" s="15" t="s">
        <v>42</v>
      </c>
      <c r="AC1183" s="75" t="s">
        <v>12</v>
      </c>
    </row>
    <row r="1184" spans="1:29" ht="15.6" x14ac:dyDescent="0.3">
      <c r="A1184" s="1" t="s">
        <v>3567</v>
      </c>
      <c r="C1184" s="46" t="s">
        <v>4721</v>
      </c>
      <c r="D1184" s="46" t="s">
        <v>6704</v>
      </c>
      <c r="E1184" s="46" t="s">
        <v>6703</v>
      </c>
      <c r="G1184" s="14">
        <v>2</v>
      </c>
      <c r="I1184" s="14" t="s">
        <v>2380</v>
      </c>
      <c r="J1184" s="15" t="s">
        <v>2380</v>
      </c>
      <c r="K1184" s="66" t="str">
        <f t="shared" si="112"/>
        <v>No</v>
      </c>
      <c r="L1184" s="66" t="str">
        <f t="shared" si="113"/>
        <v>No</v>
      </c>
      <c r="N1184" s="14">
        <v>44.744999999999997</v>
      </c>
      <c r="O1184" s="20" t="str">
        <f t="shared" si="109"/>
        <v>OBESITY</v>
      </c>
      <c r="Q1184" s="15">
        <v>5.19</v>
      </c>
      <c r="R1184" s="20" t="str">
        <f t="shared" si="110"/>
        <v>NORMAL</v>
      </c>
      <c r="T1184" s="14">
        <v>1970</v>
      </c>
      <c r="U1184" s="15" t="s">
        <v>10</v>
      </c>
      <c r="V1184" s="15">
        <v>4</v>
      </c>
      <c r="W1184" s="35" t="str">
        <f t="shared" si="111"/>
        <v>4-Jul-1970</v>
      </c>
      <c r="X1184" s="28"/>
      <c r="Y1184" s="44">
        <f t="shared" si="114"/>
        <v>52</v>
      </c>
      <c r="AA1184" s="45">
        <v>9748.91</v>
      </c>
      <c r="AB1184" s="15" t="s">
        <v>13</v>
      </c>
      <c r="AC1184" s="75" t="s">
        <v>11</v>
      </c>
    </row>
    <row r="1185" spans="1:29" ht="15.6" x14ac:dyDescent="0.3">
      <c r="A1185" s="1" t="s">
        <v>3568</v>
      </c>
      <c r="C1185" s="46" t="s">
        <v>5596</v>
      </c>
      <c r="D1185" s="46" t="s">
        <v>6706</v>
      </c>
      <c r="E1185" s="46" t="s">
        <v>6705</v>
      </c>
      <c r="G1185" s="14">
        <v>1</v>
      </c>
      <c r="I1185" s="14" t="s">
        <v>2380</v>
      </c>
      <c r="J1185" s="15" t="s">
        <v>2382</v>
      </c>
      <c r="K1185" s="66" t="str">
        <f t="shared" si="112"/>
        <v>No</v>
      </c>
      <c r="L1185" s="66" t="str">
        <f t="shared" si="113"/>
        <v>Yes</v>
      </c>
      <c r="N1185" s="14">
        <v>26.33</v>
      </c>
      <c r="O1185" s="20" t="str">
        <f t="shared" si="109"/>
        <v>OVERWEIGHT</v>
      </c>
      <c r="Q1185" s="15">
        <v>11.8</v>
      </c>
      <c r="R1185" s="20" t="str">
        <f t="shared" si="110"/>
        <v>DIABETES</v>
      </c>
      <c r="T1185" s="14">
        <v>2001</v>
      </c>
      <c r="U1185" s="15" t="s">
        <v>10</v>
      </c>
      <c r="V1185" s="15">
        <v>14</v>
      </c>
      <c r="W1185" s="35" t="str">
        <f t="shared" si="111"/>
        <v>14-Jul-2001</v>
      </c>
      <c r="X1185" s="28"/>
      <c r="Y1185" s="44">
        <f t="shared" si="114"/>
        <v>21</v>
      </c>
      <c r="AA1185" s="45">
        <v>9753.49</v>
      </c>
      <c r="AB1185" s="15" t="s">
        <v>23</v>
      </c>
      <c r="AC1185" s="75" t="s">
        <v>11</v>
      </c>
    </row>
    <row r="1186" spans="1:29" ht="15.6" x14ac:dyDescent="0.3">
      <c r="A1186" s="1" t="s">
        <v>3569</v>
      </c>
      <c r="C1186" s="46" t="s">
        <v>4724</v>
      </c>
      <c r="D1186" s="46" t="s">
        <v>6708</v>
      </c>
      <c r="E1186" s="46" t="s">
        <v>6707</v>
      </c>
      <c r="G1186" s="14">
        <v>2</v>
      </c>
      <c r="I1186" s="14" t="s">
        <v>2380</v>
      </c>
      <c r="J1186" s="15" t="s">
        <v>2380</v>
      </c>
      <c r="K1186" s="66" t="str">
        <f t="shared" si="112"/>
        <v>No</v>
      </c>
      <c r="L1186" s="66" t="str">
        <f t="shared" si="113"/>
        <v>No</v>
      </c>
      <c r="N1186" s="14">
        <v>26.6</v>
      </c>
      <c r="O1186" s="20" t="str">
        <f t="shared" si="109"/>
        <v>OVERWEIGHT</v>
      </c>
      <c r="Q1186" s="15">
        <v>8.3800000000000008</v>
      </c>
      <c r="R1186" s="20" t="str">
        <f t="shared" si="110"/>
        <v>DIABETES</v>
      </c>
      <c r="T1186" s="14">
        <v>1965</v>
      </c>
      <c r="U1186" s="15" t="s">
        <v>20</v>
      </c>
      <c r="V1186" s="15">
        <v>5</v>
      </c>
      <c r="W1186" s="35" t="str">
        <f t="shared" si="111"/>
        <v>5-Sep-1965</v>
      </c>
      <c r="X1186" s="28"/>
      <c r="Y1186" s="44">
        <f t="shared" si="114"/>
        <v>57</v>
      </c>
      <c r="AA1186" s="45">
        <v>9764.08</v>
      </c>
      <c r="AB1186" s="15" t="s">
        <v>23</v>
      </c>
      <c r="AC1186" s="75" t="s">
        <v>12</v>
      </c>
    </row>
    <row r="1187" spans="1:29" ht="15.6" x14ac:dyDescent="0.3">
      <c r="A1187" s="1" t="s">
        <v>3570</v>
      </c>
      <c r="C1187" s="46" t="s">
        <v>4721</v>
      </c>
      <c r="D1187" s="46" t="s">
        <v>4767</v>
      </c>
      <c r="E1187" s="46" t="s">
        <v>6709</v>
      </c>
      <c r="G1187" s="50">
        <v>0</v>
      </c>
      <c r="I1187" s="14" t="s">
        <v>2380</v>
      </c>
      <c r="J1187" s="15" t="s">
        <v>2380</v>
      </c>
      <c r="K1187" s="66" t="str">
        <f t="shared" si="112"/>
        <v>No</v>
      </c>
      <c r="L1187" s="66" t="str">
        <f t="shared" si="113"/>
        <v>No</v>
      </c>
      <c r="N1187" s="14">
        <v>27.5</v>
      </c>
      <c r="O1187" s="20" t="str">
        <f t="shared" si="109"/>
        <v>OVERWEIGHT</v>
      </c>
      <c r="Q1187" s="15">
        <v>7.58</v>
      </c>
      <c r="R1187" s="20" t="str">
        <f t="shared" si="110"/>
        <v>DIABETES</v>
      </c>
      <c r="T1187" s="14">
        <v>1973</v>
      </c>
      <c r="U1187" s="15" t="s">
        <v>10</v>
      </c>
      <c r="V1187" s="15">
        <v>7</v>
      </c>
      <c r="W1187" s="35" t="str">
        <f t="shared" si="111"/>
        <v>7-Jul-1973</v>
      </c>
      <c r="X1187" s="28"/>
      <c r="Y1187" s="44">
        <f t="shared" si="114"/>
        <v>49</v>
      </c>
      <c r="AA1187" s="45">
        <v>9778.35</v>
      </c>
      <c r="AB1187" s="15" t="s">
        <v>247</v>
      </c>
      <c r="AC1187" s="75" t="s">
        <v>11</v>
      </c>
    </row>
    <row r="1188" spans="1:29" ht="15.6" x14ac:dyDescent="0.3">
      <c r="A1188" s="1" t="s">
        <v>3571</v>
      </c>
      <c r="C1188" s="46" t="s">
        <v>4721</v>
      </c>
      <c r="D1188" s="46" t="s">
        <v>6711</v>
      </c>
      <c r="E1188" s="46" t="s">
        <v>6710</v>
      </c>
      <c r="G1188" s="14">
        <v>1</v>
      </c>
      <c r="I1188" s="14" t="s">
        <v>2380</v>
      </c>
      <c r="J1188" s="15" t="s">
        <v>2380</v>
      </c>
      <c r="K1188" s="66" t="str">
        <f t="shared" si="112"/>
        <v>No</v>
      </c>
      <c r="L1188" s="66" t="str">
        <f t="shared" si="113"/>
        <v>No</v>
      </c>
      <c r="N1188" s="14">
        <v>41.55</v>
      </c>
      <c r="O1188" s="20" t="str">
        <f t="shared" si="109"/>
        <v>OBESITY</v>
      </c>
      <c r="Q1188" s="15">
        <v>4.6100000000000003</v>
      </c>
      <c r="R1188" s="20" t="str">
        <f t="shared" si="110"/>
        <v>NORMAL</v>
      </c>
      <c r="T1188" s="14">
        <v>1996</v>
      </c>
      <c r="U1188" s="15" t="s">
        <v>35</v>
      </c>
      <c r="V1188" s="15">
        <v>8</v>
      </c>
      <c r="W1188" s="35" t="str">
        <f t="shared" si="111"/>
        <v>8-Aug-1996</v>
      </c>
      <c r="X1188" s="28"/>
      <c r="Y1188" s="44">
        <f t="shared" si="114"/>
        <v>26</v>
      </c>
      <c r="AA1188" s="45">
        <v>9787.32</v>
      </c>
      <c r="AB1188" s="15" t="s">
        <v>249</v>
      </c>
      <c r="AC1188" s="75" t="s">
        <v>11</v>
      </c>
    </row>
    <row r="1189" spans="1:29" ht="15.6" x14ac:dyDescent="0.3">
      <c r="A1189" s="1" t="s">
        <v>3572</v>
      </c>
      <c r="C1189" s="46" t="s">
        <v>4724</v>
      </c>
      <c r="D1189" s="46" t="s">
        <v>6712</v>
      </c>
      <c r="E1189" s="46" t="s">
        <v>5235</v>
      </c>
      <c r="G1189" s="14">
        <v>1</v>
      </c>
      <c r="I1189" s="14" t="s">
        <v>2380</v>
      </c>
      <c r="J1189" s="15" t="s">
        <v>2382</v>
      </c>
      <c r="K1189" s="66" t="str">
        <f t="shared" si="112"/>
        <v>No</v>
      </c>
      <c r="L1189" s="66" t="str">
        <f t="shared" si="113"/>
        <v>Yes</v>
      </c>
      <c r="N1189" s="14">
        <v>41.47</v>
      </c>
      <c r="O1189" s="20" t="str">
        <f t="shared" si="109"/>
        <v>OBESITY</v>
      </c>
      <c r="Q1189" s="15">
        <v>4.7</v>
      </c>
      <c r="R1189" s="20" t="str">
        <f t="shared" si="110"/>
        <v>NORMAL</v>
      </c>
      <c r="T1189" s="14">
        <v>1977</v>
      </c>
      <c r="U1189" s="15" t="s">
        <v>18</v>
      </c>
      <c r="V1189" s="15">
        <v>7</v>
      </c>
      <c r="W1189" s="35" t="str">
        <f t="shared" si="111"/>
        <v>7-Jun-1977</v>
      </c>
      <c r="X1189" s="28"/>
      <c r="Y1189" s="44">
        <f t="shared" si="114"/>
        <v>46</v>
      </c>
      <c r="AA1189" s="45">
        <v>9788.8700000000008</v>
      </c>
      <c r="AB1189" s="15" t="s">
        <v>13</v>
      </c>
      <c r="AC1189" s="75" t="s">
        <v>12</v>
      </c>
    </row>
    <row r="1190" spans="1:29" ht="15.6" x14ac:dyDescent="0.3">
      <c r="A1190" s="1" t="s">
        <v>3573</v>
      </c>
      <c r="C1190" s="46" t="s">
        <v>4724</v>
      </c>
      <c r="D1190" s="46" t="s">
        <v>6714</v>
      </c>
      <c r="E1190" s="46" t="s">
        <v>6713</v>
      </c>
      <c r="G1190" s="50">
        <v>0</v>
      </c>
      <c r="I1190" s="14" t="s">
        <v>2380</v>
      </c>
      <c r="J1190" s="15" t="s">
        <v>2382</v>
      </c>
      <c r="K1190" s="66" t="str">
        <f t="shared" si="112"/>
        <v>No</v>
      </c>
      <c r="L1190" s="66" t="str">
        <f t="shared" si="113"/>
        <v>Yes</v>
      </c>
      <c r="N1190" s="14">
        <v>24.795000000000002</v>
      </c>
      <c r="O1190" s="20" t="str">
        <f t="shared" si="109"/>
        <v>NORMAL WEIGHT</v>
      </c>
      <c r="Q1190" s="15">
        <v>6.05</v>
      </c>
      <c r="R1190" s="20" t="str">
        <f t="shared" si="110"/>
        <v>PREDIABETES</v>
      </c>
      <c r="T1190" s="14">
        <v>1973</v>
      </c>
      <c r="U1190" s="15" t="s">
        <v>20</v>
      </c>
      <c r="V1190" s="15">
        <v>17</v>
      </c>
      <c r="W1190" s="35" t="str">
        <f t="shared" si="111"/>
        <v>17-Sep-1973</v>
      </c>
      <c r="X1190" s="28"/>
      <c r="Y1190" s="44">
        <f t="shared" si="114"/>
        <v>49</v>
      </c>
      <c r="AA1190" s="45">
        <v>9800.89</v>
      </c>
      <c r="AB1190" s="15" t="s">
        <v>13</v>
      </c>
      <c r="AC1190" s="75" t="s">
        <v>11</v>
      </c>
    </row>
    <row r="1191" spans="1:29" ht="15.6" x14ac:dyDescent="0.3">
      <c r="A1191" s="1" t="s">
        <v>3574</v>
      </c>
      <c r="C1191" s="46" t="s">
        <v>4724</v>
      </c>
      <c r="D1191" s="46" t="s">
        <v>6716</v>
      </c>
      <c r="E1191" s="46" t="s">
        <v>6715</v>
      </c>
      <c r="G1191" s="14">
        <v>1</v>
      </c>
      <c r="I1191" s="14" t="s">
        <v>2380</v>
      </c>
      <c r="J1191" s="15" t="s">
        <v>2382</v>
      </c>
      <c r="K1191" s="66" t="str">
        <f t="shared" si="112"/>
        <v>No</v>
      </c>
      <c r="L1191" s="66" t="str">
        <f t="shared" si="113"/>
        <v>Yes</v>
      </c>
      <c r="N1191" s="14">
        <v>29.48</v>
      </c>
      <c r="O1191" s="20" t="str">
        <f t="shared" si="109"/>
        <v>OVERWEIGHT</v>
      </c>
      <c r="Q1191" s="15">
        <v>5.63</v>
      </c>
      <c r="R1191" s="20" t="str">
        <f t="shared" si="110"/>
        <v>NORMAL</v>
      </c>
      <c r="T1191" s="14">
        <v>1972</v>
      </c>
      <c r="U1191" s="15" t="s">
        <v>18</v>
      </c>
      <c r="V1191" s="15">
        <v>28</v>
      </c>
      <c r="W1191" s="35" t="str">
        <f t="shared" si="111"/>
        <v>28-Jun-1972</v>
      </c>
      <c r="X1191" s="28"/>
      <c r="Y1191" s="44">
        <f t="shared" si="114"/>
        <v>50</v>
      </c>
      <c r="AA1191" s="45">
        <v>9819.25</v>
      </c>
      <c r="AB1191" s="15" t="s">
        <v>300</v>
      </c>
      <c r="AC1191" s="75" t="s">
        <v>11</v>
      </c>
    </row>
    <row r="1192" spans="1:29" ht="15.6" x14ac:dyDescent="0.3">
      <c r="A1192" s="1" t="s">
        <v>3575</v>
      </c>
      <c r="C1192" s="46" t="s">
        <v>4724</v>
      </c>
      <c r="D1192" s="46" t="s">
        <v>6718</v>
      </c>
      <c r="E1192" s="46" t="s">
        <v>6717</v>
      </c>
      <c r="G1192" s="14">
        <v>1</v>
      </c>
      <c r="I1192" s="14" t="s">
        <v>2380</v>
      </c>
      <c r="J1192" s="15" t="s">
        <v>2380</v>
      </c>
      <c r="K1192" s="66" t="str">
        <f t="shared" si="112"/>
        <v>No</v>
      </c>
      <c r="L1192" s="66" t="str">
        <f t="shared" si="113"/>
        <v>No</v>
      </c>
      <c r="N1192" s="14">
        <v>28.09</v>
      </c>
      <c r="O1192" s="20" t="str">
        <f t="shared" si="109"/>
        <v>OVERWEIGHT</v>
      </c>
      <c r="Q1192" s="15">
        <v>6.06</v>
      </c>
      <c r="R1192" s="20" t="str">
        <f t="shared" si="110"/>
        <v>PREDIABETES</v>
      </c>
      <c r="T1192" s="14">
        <v>1972</v>
      </c>
      <c r="U1192" s="15" t="s">
        <v>20</v>
      </c>
      <c r="V1192" s="15">
        <v>26</v>
      </c>
      <c r="W1192" s="35" t="str">
        <f t="shared" si="111"/>
        <v>26-Sep-1972</v>
      </c>
      <c r="X1192" s="28"/>
      <c r="Y1192" s="44">
        <f t="shared" si="114"/>
        <v>50</v>
      </c>
      <c r="AA1192" s="45">
        <v>9836.2099999999991</v>
      </c>
      <c r="AB1192" s="15" t="s">
        <v>300</v>
      </c>
      <c r="AC1192" s="75" t="s">
        <v>11</v>
      </c>
    </row>
    <row r="1193" spans="1:29" ht="15.6" x14ac:dyDescent="0.3">
      <c r="A1193" s="1" t="s">
        <v>3576</v>
      </c>
      <c r="C1193" s="46" t="s">
        <v>4724</v>
      </c>
      <c r="D1193" s="46" t="s">
        <v>5179</v>
      </c>
      <c r="E1193" s="46" t="s">
        <v>6719</v>
      </c>
      <c r="G1193" s="14">
        <v>1</v>
      </c>
      <c r="I1193" s="14" t="s">
        <v>2380</v>
      </c>
      <c r="J1193" s="15" t="s">
        <v>2380</v>
      </c>
      <c r="K1193" s="66" t="str">
        <f t="shared" si="112"/>
        <v>No</v>
      </c>
      <c r="L1193" s="66" t="str">
        <f t="shared" si="113"/>
        <v>No</v>
      </c>
      <c r="N1193" s="14">
        <v>32.729999999999997</v>
      </c>
      <c r="O1193" s="20" t="str">
        <f t="shared" si="109"/>
        <v>OBESITY</v>
      </c>
      <c r="Q1193" s="15">
        <v>5.19</v>
      </c>
      <c r="R1193" s="20" t="str">
        <f t="shared" si="110"/>
        <v>NORMAL</v>
      </c>
      <c r="T1193" s="14">
        <v>1992</v>
      </c>
      <c r="U1193" s="15" t="s">
        <v>35</v>
      </c>
      <c r="V1193" s="15">
        <v>13</v>
      </c>
      <c r="W1193" s="35" t="str">
        <f t="shared" si="111"/>
        <v>13-Aug-1992</v>
      </c>
      <c r="X1193" s="28"/>
      <c r="Y1193" s="44">
        <f t="shared" si="114"/>
        <v>30</v>
      </c>
      <c r="AA1193" s="45">
        <v>9844.4500000000007</v>
      </c>
      <c r="AB1193" s="15" t="s">
        <v>23</v>
      </c>
      <c r="AC1193" s="75" t="s">
        <v>11</v>
      </c>
    </row>
    <row r="1194" spans="1:29" ht="15.6" x14ac:dyDescent="0.3">
      <c r="A1194" s="1" t="s">
        <v>3577</v>
      </c>
      <c r="C1194" s="46" t="s">
        <v>4721</v>
      </c>
      <c r="D1194" s="46" t="s">
        <v>5359</v>
      </c>
      <c r="E1194" s="46" t="s">
        <v>6720</v>
      </c>
      <c r="G1194" s="50">
        <v>0</v>
      </c>
      <c r="I1194" s="14" t="s">
        <v>2380</v>
      </c>
      <c r="J1194" s="15" t="s">
        <v>2380</v>
      </c>
      <c r="K1194" s="66" t="str">
        <f t="shared" si="112"/>
        <v>No</v>
      </c>
      <c r="L1194" s="66" t="str">
        <f t="shared" si="113"/>
        <v>No</v>
      </c>
      <c r="N1194" s="14">
        <v>27.36</v>
      </c>
      <c r="O1194" s="20" t="str">
        <f t="shared" si="109"/>
        <v>OVERWEIGHT</v>
      </c>
      <c r="Q1194" s="15">
        <v>8.9600000000000009</v>
      </c>
      <c r="R1194" s="20" t="str">
        <f t="shared" si="110"/>
        <v>DIABETES</v>
      </c>
      <c r="T1194" s="14">
        <v>1968</v>
      </c>
      <c r="U1194" s="15" t="s">
        <v>15</v>
      </c>
      <c r="V1194" s="15">
        <v>4</v>
      </c>
      <c r="W1194" s="35" t="str">
        <f t="shared" si="111"/>
        <v>4-Nov-1968</v>
      </c>
      <c r="X1194" s="28"/>
      <c r="Y1194" s="44">
        <f t="shared" si="114"/>
        <v>54</v>
      </c>
      <c r="AA1194" s="45">
        <v>9850.43</v>
      </c>
      <c r="AB1194" s="15" t="s">
        <v>42</v>
      </c>
      <c r="AC1194" s="75" t="s">
        <v>12</v>
      </c>
    </row>
    <row r="1195" spans="1:29" ht="15.6" x14ac:dyDescent="0.3">
      <c r="A1195" s="1" t="s">
        <v>3578</v>
      </c>
      <c r="C1195" s="46" t="s">
        <v>4721</v>
      </c>
      <c r="D1195" s="46" t="s">
        <v>4931</v>
      </c>
      <c r="E1195" s="46" t="s">
        <v>6721</v>
      </c>
      <c r="G1195" s="50">
        <v>0</v>
      </c>
      <c r="I1195" s="14" t="s">
        <v>2380</v>
      </c>
      <c r="J1195" s="15" t="s">
        <v>2380</v>
      </c>
      <c r="K1195" s="66" t="str">
        <f t="shared" si="112"/>
        <v>No</v>
      </c>
      <c r="L1195" s="66" t="str">
        <f t="shared" si="113"/>
        <v>No</v>
      </c>
      <c r="N1195" s="14">
        <v>27.265000000000001</v>
      </c>
      <c r="O1195" s="20" t="str">
        <f t="shared" si="109"/>
        <v>OVERWEIGHT</v>
      </c>
      <c r="Q1195" s="15">
        <v>11.39</v>
      </c>
      <c r="R1195" s="20" t="str">
        <f t="shared" si="110"/>
        <v>DIABETES</v>
      </c>
      <c r="T1195" s="14">
        <v>1971</v>
      </c>
      <c r="U1195" s="15" t="s">
        <v>37</v>
      </c>
      <c r="V1195" s="15">
        <v>23</v>
      </c>
      <c r="W1195" s="35" t="str">
        <f t="shared" si="111"/>
        <v>23-Oct-1971</v>
      </c>
      <c r="X1195" s="28"/>
      <c r="Y1195" s="44">
        <f t="shared" si="114"/>
        <v>51</v>
      </c>
      <c r="AA1195" s="45">
        <v>9855.1299999999992</v>
      </c>
      <c r="AB1195" s="15" t="s">
        <v>13</v>
      </c>
      <c r="AC1195" s="75" t="s">
        <v>11</v>
      </c>
    </row>
    <row r="1196" spans="1:29" ht="15.6" x14ac:dyDescent="0.3">
      <c r="A1196" s="1" t="s">
        <v>3579</v>
      </c>
      <c r="C1196" s="46" t="s">
        <v>4721</v>
      </c>
      <c r="D1196" s="46" t="s">
        <v>6723</v>
      </c>
      <c r="E1196" s="46" t="s">
        <v>6722</v>
      </c>
      <c r="G1196" s="50">
        <v>0</v>
      </c>
      <c r="I1196" s="14" t="s">
        <v>2380</v>
      </c>
      <c r="J1196" s="15" t="s">
        <v>2382</v>
      </c>
      <c r="K1196" s="66" t="str">
        <f t="shared" si="112"/>
        <v>No</v>
      </c>
      <c r="L1196" s="66" t="str">
        <f t="shared" si="113"/>
        <v>Yes</v>
      </c>
      <c r="N1196" s="14">
        <v>48.07</v>
      </c>
      <c r="O1196" s="20" t="str">
        <f t="shared" si="109"/>
        <v>OBESITY</v>
      </c>
      <c r="Q1196" s="15">
        <v>4.0599999999999996</v>
      </c>
      <c r="R1196" s="20" t="str">
        <f t="shared" si="110"/>
        <v>NORMAL</v>
      </c>
      <c r="T1196" s="14">
        <v>1971</v>
      </c>
      <c r="U1196" s="15" t="s">
        <v>10</v>
      </c>
      <c r="V1196" s="15">
        <v>17</v>
      </c>
      <c r="W1196" s="35" t="str">
        <f t="shared" si="111"/>
        <v>17-Jul-1971</v>
      </c>
      <c r="X1196" s="28"/>
      <c r="Y1196" s="44">
        <f t="shared" si="114"/>
        <v>51</v>
      </c>
      <c r="AA1196" s="45">
        <v>9861.0300000000007</v>
      </c>
      <c r="AB1196" s="15" t="s">
        <v>42</v>
      </c>
      <c r="AC1196" s="75" t="s">
        <v>11</v>
      </c>
    </row>
    <row r="1197" spans="1:29" ht="15.6" x14ac:dyDescent="0.3">
      <c r="A1197" s="1" t="s">
        <v>3580</v>
      </c>
      <c r="C1197" s="46" t="s">
        <v>4721</v>
      </c>
      <c r="D1197" s="46" t="s">
        <v>6725</v>
      </c>
      <c r="E1197" s="46" t="s">
        <v>6724</v>
      </c>
      <c r="G1197" s="50">
        <v>0</v>
      </c>
      <c r="I1197" s="14" t="s">
        <v>2380</v>
      </c>
      <c r="J1197" s="15" t="s">
        <v>2382</v>
      </c>
      <c r="K1197" s="66" t="str">
        <f t="shared" si="112"/>
        <v>No</v>
      </c>
      <c r="L1197" s="66" t="str">
        <f t="shared" si="113"/>
        <v>Yes</v>
      </c>
      <c r="N1197" s="14">
        <v>30.8</v>
      </c>
      <c r="O1197" s="20" t="str">
        <f t="shared" si="109"/>
        <v>OBESITY</v>
      </c>
      <c r="Q1197" s="15">
        <v>5.23</v>
      </c>
      <c r="R1197" s="20" t="str">
        <f t="shared" si="110"/>
        <v>NORMAL</v>
      </c>
      <c r="T1197" s="14">
        <v>1969</v>
      </c>
      <c r="U1197" s="15" t="s">
        <v>37</v>
      </c>
      <c r="V1197" s="15">
        <v>20</v>
      </c>
      <c r="W1197" s="35" t="str">
        <f t="shared" si="111"/>
        <v>20-Oct-1969</v>
      </c>
      <c r="X1197" s="28"/>
      <c r="Y1197" s="44">
        <f t="shared" si="114"/>
        <v>53</v>
      </c>
      <c r="AA1197" s="45">
        <v>9863.4699999999993</v>
      </c>
      <c r="AB1197" s="15" t="s">
        <v>23</v>
      </c>
      <c r="AC1197" s="75" t="s">
        <v>12</v>
      </c>
    </row>
    <row r="1198" spans="1:29" ht="15.6" x14ac:dyDescent="0.3">
      <c r="A1198" s="1" t="s">
        <v>3581</v>
      </c>
      <c r="C1198" s="46" t="s">
        <v>4721</v>
      </c>
      <c r="D1198" s="46" t="s">
        <v>6727</v>
      </c>
      <c r="E1198" s="46" t="s">
        <v>6726</v>
      </c>
      <c r="G1198" s="50">
        <v>0</v>
      </c>
      <c r="I1198" s="14" t="s">
        <v>2380</v>
      </c>
      <c r="J1198" s="15" t="s">
        <v>2382</v>
      </c>
      <c r="K1198" s="66" t="str">
        <f t="shared" si="112"/>
        <v>No</v>
      </c>
      <c r="L1198" s="66" t="str">
        <f t="shared" si="113"/>
        <v>Yes</v>
      </c>
      <c r="N1198" s="14">
        <v>32.299999999999997</v>
      </c>
      <c r="O1198" s="20" t="str">
        <f t="shared" si="109"/>
        <v>OBESITY</v>
      </c>
      <c r="Q1198" s="15">
        <v>5.05</v>
      </c>
      <c r="R1198" s="20" t="str">
        <f t="shared" si="110"/>
        <v>NORMAL</v>
      </c>
      <c r="T1198" s="14">
        <v>1971</v>
      </c>
      <c r="U1198" s="15" t="s">
        <v>15</v>
      </c>
      <c r="V1198" s="15">
        <v>9</v>
      </c>
      <c r="W1198" s="35" t="str">
        <f t="shared" si="111"/>
        <v>9-Nov-1971</v>
      </c>
      <c r="X1198" s="28"/>
      <c r="Y1198" s="44">
        <f t="shared" si="114"/>
        <v>51</v>
      </c>
      <c r="AA1198" s="45">
        <v>9866.2999999999993</v>
      </c>
      <c r="AB1198" s="15" t="s">
        <v>247</v>
      </c>
      <c r="AC1198" s="75" t="s">
        <v>11</v>
      </c>
    </row>
    <row r="1199" spans="1:29" ht="15.6" x14ac:dyDescent="0.3">
      <c r="A1199" s="1" t="s">
        <v>3582</v>
      </c>
      <c r="C1199" s="46" t="s">
        <v>4724</v>
      </c>
      <c r="D1199" s="46" t="s">
        <v>6459</v>
      </c>
      <c r="E1199" s="46" t="s">
        <v>6728</v>
      </c>
      <c r="G1199" s="50">
        <v>0</v>
      </c>
      <c r="I1199" s="14" t="s">
        <v>2380</v>
      </c>
      <c r="J1199" s="15" t="s">
        <v>2380</v>
      </c>
      <c r="K1199" s="66" t="str">
        <f t="shared" si="112"/>
        <v>No</v>
      </c>
      <c r="L1199" s="66" t="str">
        <f t="shared" si="113"/>
        <v>No</v>
      </c>
      <c r="N1199" s="14">
        <v>39.700000000000003</v>
      </c>
      <c r="O1199" s="20" t="str">
        <f t="shared" si="109"/>
        <v>OBESITY</v>
      </c>
      <c r="Q1199" s="15">
        <v>7.34</v>
      </c>
      <c r="R1199" s="20" t="str">
        <f t="shared" si="110"/>
        <v>DIABETES</v>
      </c>
      <c r="T1199" s="14">
        <v>1969</v>
      </c>
      <c r="U1199" s="15" t="s">
        <v>35</v>
      </c>
      <c r="V1199" s="15">
        <v>13</v>
      </c>
      <c r="W1199" s="35" t="str">
        <f t="shared" si="111"/>
        <v>13-Aug-1969</v>
      </c>
      <c r="X1199" s="28"/>
      <c r="Y1199" s="44">
        <f t="shared" si="114"/>
        <v>53</v>
      </c>
      <c r="AA1199" s="45">
        <v>9869.81</v>
      </c>
      <c r="AB1199" s="15" t="s">
        <v>23</v>
      </c>
      <c r="AC1199" s="75" t="s">
        <v>12</v>
      </c>
    </row>
    <row r="1200" spans="1:29" ht="15.6" x14ac:dyDescent="0.3">
      <c r="A1200" s="1" t="s">
        <v>3583</v>
      </c>
      <c r="C1200" s="46" t="s">
        <v>4724</v>
      </c>
      <c r="D1200" s="46" t="s">
        <v>6730</v>
      </c>
      <c r="E1200" s="46" t="s">
        <v>6729</v>
      </c>
      <c r="G1200" s="50">
        <v>0</v>
      </c>
      <c r="I1200" s="14" t="s">
        <v>2380</v>
      </c>
      <c r="J1200" s="15" t="s">
        <v>2380</v>
      </c>
      <c r="K1200" s="66" t="str">
        <f t="shared" si="112"/>
        <v>No</v>
      </c>
      <c r="L1200" s="66" t="str">
        <f t="shared" si="113"/>
        <v>No</v>
      </c>
      <c r="N1200" s="14">
        <v>35.97</v>
      </c>
      <c r="O1200" s="20" t="str">
        <f t="shared" si="109"/>
        <v>OBESITY</v>
      </c>
      <c r="Q1200" s="15">
        <v>8.1300000000000008</v>
      </c>
      <c r="R1200" s="20" t="str">
        <f t="shared" si="110"/>
        <v>DIABETES</v>
      </c>
      <c r="T1200" s="14">
        <v>1998</v>
      </c>
      <c r="U1200" s="15" t="s">
        <v>10</v>
      </c>
      <c r="V1200" s="15">
        <v>6</v>
      </c>
      <c r="W1200" s="35" t="str">
        <f t="shared" si="111"/>
        <v>6-Jul-1998</v>
      </c>
      <c r="X1200" s="28"/>
      <c r="Y1200" s="44">
        <f t="shared" si="114"/>
        <v>24</v>
      </c>
      <c r="AA1200" s="45">
        <v>9870.59</v>
      </c>
      <c r="AB1200" s="15" t="s">
        <v>249</v>
      </c>
      <c r="AC1200" s="75" t="s">
        <v>11</v>
      </c>
    </row>
    <row r="1201" spans="1:29" ht="15.6" x14ac:dyDescent="0.3">
      <c r="A1201" s="1" t="s">
        <v>3584</v>
      </c>
      <c r="C1201" s="46" t="s">
        <v>5596</v>
      </c>
      <c r="D1201" s="46" t="s">
        <v>6317</v>
      </c>
      <c r="E1201" s="46" t="s">
        <v>6731</v>
      </c>
      <c r="G1201" s="14">
        <v>1</v>
      </c>
      <c r="I1201" s="14" t="s">
        <v>2380</v>
      </c>
      <c r="J1201" s="15" t="s">
        <v>2382</v>
      </c>
      <c r="K1201" s="66" t="str">
        <f t="shared" si="112"/>
        <v>No</v>
      </c>
      <c r="L1201" s="66" t="str">
        <f t="shared" si="113"/>
        <v>Yes</v>
      </c>
      <c r="N1201" s="14">
        <v>25.86</v>
      </c>
      <c r="O1201" s="20" t="str">
        <f t="shared" si="109"/>
        <v>OVERWEIGHT</v>
      </c>
      <c r="Q1201" s="15">
        <v>6.68</v>
      </c>
      <c r="R1201" s="20" t="str">
        <f t="shared" si="110"/>
        <v>DIABETES</v>
      </c>
      <c r="T1201" s="14">
        <v>1971</v>
      </c>
      <c r="U1201" s="15" t="s">
        <v>30</v>
      </c>
      <c r="V1201" s="15">
        <v>22</v>
      </c>
      <c r="W1201" s="35" t="str">
        <f t="shared" si="111"/>
        <v>22-Dec-1971</v>
      </c>
      <c r="X1201" s="28"/>
      <c r="Y1201" s="44">
        <f t="shared" si="114"/>
        <v>51</v>
      </c>
      <c r="AA1201" s="45">
        <v>9872.7000000000007</v>
      </c>
      <c r="AB1201" s="15" t="s">
        <v>42</v>
      </c>
      <c r="AC1201" s="75" t="s">
        <v>11</v>
      </c>
    </row>
    <row r="1202" spans="1:29" ht="15.6" x14ac:dyDescent="0.3">
      <c r="A1202" s="1" t="s">
        <v>3585</v>
      </c>
      <c r="C1202" s="46" t="s">
        <v>4724</v>
      </c>
      <c r="D1202" s="46" t="s">
        <v>4818</v>
      </c>
      <c r="E1202" s="46" t="s">
        <v>6169</v>
      </c>
      <c r="G1202" s="50">
        <v>0</v>
      </c>
      <c r="I1202" s="14" t="s">
        <v>2380</v>
      </c>
      <c r="J1202" s="15" t="s">
        <v>2380</v>
      </c>
      <c r="K1202" s="66" t="str">
        <f t="shared" si="112"/>
        <v>No</v>
      </c>
      <c r="L1202" s="66" t="str">
        <f t="shared" si="113"/>
        <v>No</v>
      </c>
      <c r="N1202" s="14">
        <v>30.03</v>
      </c>
      <c r="O1202" s="20" t="str">
        <f t="shared" si="109"/>
        <v>OBESITY</v>
      </c>
      <c r="Q1202" s="15">
        <v>11.51</v>
      </c>
      <c r="R1202" s="20" t="str">
        <f t="shared" si="110"/>
        <v>DIABETES</v>
      </c>
      <c r="T1202" s="14">
        <v>1971</v>
      </c>
      <c r="U1202" s="15" t="s">
        <v>10</v>
      </c>
      <c r="V1202" s="15">
        <v>3</v>
      </c>
      <c r="W1202" s="35" t="str">
        <f t="shared" si="111"/>
        <v>3-Jul-1971</v>
      </c>
      <c r="X1202" s="28"/>
      <c r="Y1202" s="44">
        <f t="shared" si="114"/>
        <v>51</v>
      </c>
      <c r="AA1202" s="45">
        <v>9875.68</v>
      </c>
      <c r="AB1202" s="15" t="s">
        <v>247</v>
      </c>
      <c r="AC1202" s="75" t="s">
        <v>11</v>
      </c>
    </row>
    <row r="1203" spans="1:29" ht="15.6" x14ac:dyDescent="0.3">
      <c r="A1203" s="1" t="s">
        <v>3586</v>
      </c>
      <c r="C1203" s="46" t="s">
        <v>5596</v>
      </c>
      <c r="D1203" s="46" t="s">
        <v>6733</v>
      </c>
      <c r="E1203" s="46" t="s">
        <v>6732</v>
      </c>
      <c r="G1203" s="14">
        <v>1</v>
      </c>
      <c r="I1203" s="14" t="s">
        <v>2380</v>
      </c>
      <c r="J1203" s="15" t="s">
        <v>2382</v>
      </c>
      <c r="K1203" s="66" t="str">
        <f t="shared" si="112"/>
        <v>No</v>
      </c>
      <c r="L1203" s="66" t="str">
        <f t="shared" si="113"/>
        <v>Yes</v>
      </c>
      <c r="N1203" s="14">
        <v>25.76</v>
      </c>
      <c r="O1203" s="20" t="str">
        <f t="shared" si="109"/>
        <v>OVERWEIGHT</v>
      </c>
      <c r="Q1203" s="15">
        <v>6.02</v>
      </c>
      <c r="R1203" s="20" t="str">
        <f t="shared" si="110"/>
        <v>PREDIABETES</v>
      </c>
      <c r="T1203" s="14">
        <v>1971</v>
      </c>
      <c r="U1203" s="15" t="s">
        <v>37</v>
      </c>
      <c r="V1203" s="15">
        <v>3</v>
      </c>
      <c r="W1203" s="35" t="str">
        <f t="shared" si="111"/>
        <v>3-Oct-1971</v>
      </c>
      <c r="X1203" s="28"/>
      <c r="Y1203" s="44">
        <f t="shared" si="114"/>
        <v>51</v>
      </c>
      <c r="AA1203" s="45">
        <v>9877.61</v>
      </c>
      <c r="AB1203" s="15" t="s">
        <v>13</v>
      </c>
      <c r="AC1203" s="75" t="s">
        <v>11</v>
      </c>
    </row>
    <row r="1204" spans="1:29" ht="15.6" x14ac:dyDescent="0.3">
      <c r="A1204" s="1" t="s">
        <v>3587</v>
      </c>
      <c r="C1204" s="46" t="s">
        <v>4724</v>
      </c>
      <c r="D1204" s="46" t="s">
        <v>6735</v>
      </c>
      <c r="E1204" s="46" t="s">
        <v>6734</v>
      </c>
      <c r="G1204" s="50">
        <v>0</v>
      </c>
      <c r="I1204" s="14" t="s">
        <v>2380</v>
      </c>
      <c r="J1204" s="15" t="s">
        <v>2380</v>
      </c>
      <c r="K1204" s="66" t="str">
        <f t="shared" si="112"/>
        <v>No</v>
      </c>
      <c r="L1204" s="66" t="str">
        <f t="shared" si="113"/>
        <v>No</v>
      </c>
      <c r="N1204" s="14">
        <v>22.42</v>
      </c>
      <c r="O1204" s="20" t="str">
        <f t="shared" si="109"/>
        <v>NORMAL WEIGHT</v>
      </c>
      <c r="Q1204" s="15">
        <v>7.96</v>
      </c>
      <c r="R1204" s="20" t="str">
        <f t="shared" si="110"/>
        <v>DIABETES</v>
      </c>
      <c r="T1204" s="14">
        <v>1971</v>
      </c>
      <c r="U1204" s="15" t="s">
        <v>15</v>
      </c>
      <c r="V1204" s="15">
        <v>8</v>
      </c>
      <c r="W1204" s="35" t="str">
        <f t="shared" si="111"/>
        <v>8-Nov-1971</v>
      </c>
      <c r="X1204" s="28"/>
      <c r="Y1204" s="44">
        <f t="shared" si="114"/>
        <v>51</v>
      </c>
      <c r="AA1204" s="45">
        <v>9880.07</v>
      </c>
      <c r="AB1204" s="15" t="s">
        <v>42</v>
      </c>
      <c r="AC1204" s="75" t="s">
        <v>11</v>
      </c>
    </row>
    <row r="1205" spans="1:29" ht="15.6" x14ac:dyDescent="0.3">
      <c r="A1205" s="1" t="s">
        <v>3588</v>
      </c>
      <c r="C1205" s="46" t="s">
        <v>4724</v>
      </c>
      <c r="D1205" s="46" t="s">
        <v>5354</v>
      </c>
      <c r="E1205" s="46" t="s">
        <v>6736</v>
      </c>
      <c r="G1205" s="14">
        <v>1</v>
      </c>
      <c r="I1205" s="14" t="s">
        <v>2380</v>
      </c>
      <c r="J1205" s="15" t="s">
        <v>2382</v>
      </c>
      <c r="K1205" s="66" t="str">
        <f t="shared" si="112"/>
        <v>No</v>
      </c>
      <c r="L1205" s="66" t="str">
        <f t="shared" si="113"/>
        <v>Yes</v>
      </c>
      <c r="N1205" s="14">
        <v>33.18</v>
      </c>
      <c r="O1205" s="20" t="str">
        <f t="shared" si="109"/>
        <v>OBESITY</v>
      </c>
      <c r="Q1205" s="15">
        <v>6.01</v>
      </c>
      <c r="R1205" s="20" t="str">
        <f t="shared" si="110"/>
        <v>PREDIABETES</v>
      </c>
      <c r="T1205" s="14">
        <v>1966</v>
      </c>
      <c r="U1205" s="15" t="s">
        <v>15</v>
      </c>
      <c r="V1205" s="15">
        <v>5</v>
      </c>
      <c r="W1205" s="35" t="str">
        <f t="shared" si="111"/>
        <v>5-Nov-1966</v>
      </c>
      <c r="X1205" s="28"/>
      <c r="Y1205" s="44">
        <f t="shared" si="114"/>
        <v>56</v>
      </c>
      <c r="AA1205" s="45">
        <v>9890.23</v>
      </c>
      <c r="AB1205" s="15" t="s">
        <v>13</v>
      </c>
      <c r="AC1205" s="75" t="s">
        <v>12</v>
      </c>
    </row>
    <row r="1206" spans="1:29" ht="15.6" x14ac:dyDescent="0.3">
      <c r="A1206" s="1" t="s">
        <v>3589</v>
      </c>
      <c r="C1206" s="46" t="s">
        <v>5596</v>
      </c>
      <c r="D1206" s="46" t="s">
        <v>6738</v>
      </c>
      <c r="E1206" s="46" t="s">
        <v>6737</v>
      </c>
      <c r="G1206" s="50">
        <v>0</v>
      </c>
      <c r="I1206" s="14" t="s">
        <v>2380</v>
      </c>
      <c r="J1206" s="15" t="s">
        <v>2382</v>
      </c>
      <c r="K1206" s="66" t="str">
        <f t="shared" si="112"/>
        <v>No</v>
      </c>
      <c r="L1206" s="66" t="str">
        <f t="shared" si="113"/>
        <v>Yes</v>
      </c>
      <c r="N1206" s="14">
        <v>43.04</v>
      </c>
      <c r="O1206" s="20" t="str">
        <f t="shared" si="109"/>
        <v>OBESITY</v>
      </c>
      <c r="Q1206" s="15">
        <v>5.9</v>
      </c>
      <c r="R1206" s="20" t="str">
        <f t="shared" si="110"/>
        <v>PREDIABETES</v>
      </c>
      <c r="T1206" s="14">
        <v>1996</v>
      </c>
      <c r="U1206" s="15" t="s">
        <v>10</v>
      </c>
      <c r="V1206" s="15">
        <v>8</v>
      </c>
      <c r="W1206" s="35" t="str">
        <f t="shared" si="111"/>
        <v>8-Jul-1996</v>
      </c>
      <c r="X1206" s="28"/>
      <c r="Y1206" s="44">
        <f t="shared" si="114"/>
        <v>26</v>
      </c>
      <c r="AA1206" s="45">
        <v>9894.69</v>
      </c>
      <c r="AB1206" s="15" t="s">
        <v>23</v>
      </c>
      <c r="AC1206" s="75" t="s">
        <v>11</v>
      </c>
    </row>
    <row r="1207" spans="1:29" ht="15.6" x14ac:dyDescent="0.3">
      <c r="A1207" s="1" t="s">
        <v>3590</v>
      </c>
      <c r="C1207" s="46" t="s">
        <v>4724</v>
      </c>
      <c r="D1207" s="46" t="s">
        <v>6740</v>
      </c>
      <c r="E1207" s="46" t="s">
        <v>6739</v>
      </c>
      <c r="G1207" s="14">
        <v>1</v>
      </c>
      <c r="I1207" s="14" t="s">
        <v>2380</v>
      </c>
      <c r="J1207" s="15" t="s">
        <v>2382</v>
      </c>
      <c r="K1207" s="66" t="str">
        <f t="shared" si="112"/>
        <v>No</v>
      </c>
      <c r="L1207" s="66" t="str">
        <f t="shared" si="113"/>
        <v>Yes</v>
      </c>
      <c r="N1207" s="14">
        <v>34.15</v>
      </c>
      <c r="O1207" s="20" t="str">
        <f t="shared" si="109"/>
        <v>OBESITY</v>
      </c>
      <c r="Q1207" s="15">
        <v>4.49</v>
      </c>
      <c r="R1207" s="20" t="str">
        <f t="shared" si="110"/>
        <v>NORMAL</v>
      </c>
      <c r="T1207" s="14">
        <v>1962</v>
      </c>
      <c r="U1207" s="15" t="s">
        <v>35</v>
      </c>
      <c r="V1207" s="15">
        <v>17</v>
      </c>
      <c r="W1207" s="35" t="str">
        <f t="shared" si="111"/>
        <v>17-Aug-1962</v>
      </c>
      <c r="X1207" s="28"/>
      <c r="Y1207" s="44">
        <f t="shared" si="114"/>
        <v>60</v>
      </c>
      <c r="AA1207" s="45">
        <v>9907.83</v>
      </c>
      <c r="AB1207" s="15" t="s">
        <v>13</v>
      </c>
      <c r="AC1207" s="75" t="s">
        <v>12</v>
      </c>
    </row>
    <row r="1208" spans="1:29" ht="15.6" x14ac:dyDescent="0.3">
      <c r="A1208" s="1" t="s">
        <v>3591</v>
      </c>
      <c r="C1208" s="46" t="s">
        <v>5596</v>
      </c>
      <c r="D1208" s="46" t="s">
        <v>6742</v>
      </c>
      <c r="E1208" s="46" t="s">
        <v>6741</v>
      </c>
      <c r="G1208" s="50">
        <v>0</v>
      </c>
      <c r="I1208" s="14" t="s">
        <v>2380</v>
      </c>
      <c r="J1208" s="15" t="s">
        <v>2380</v>
      </c>
      <c r="K1208" s="66" t="str">
        <f t="shared" si="112"/>
        <v>No</v>
      </c>
      <c r="L1208" s="66" t="str">
        <f t="shared" si="113"/>
        <v>No</v>
      </c>
      <c r="N1208" s="14">
        <v>25.78</v>
      </c>
      <c r="O1208" s="20" t="str">
        <f t="shared" si="109"/>
        <v>OVERWEIGHT</v>
      </c>
      <c r="Q1208" s="15">
        <v>6.25</v>
      </c>
      <c r="R1208" s="20" t="str">
        <f t="shared" si="110"/>
        <v>PREDIABETES</v>
      </c>
      <c r="T1208" s="14">
        <v>1972</v>
      </c>
      <c r="U1208" s="15" t="s">
        <v>20</v>
      </c>
      <c r="V1208" s="15">
        <v>14</v>
      </c>
      <c r="W1208" s="35" t="str">
        <f t="shared" si="111"/>
        <v>14-Sep-1972</v>
      </c>
      <c r="X1208" s="28"/>
      <c r="Y1208" s="44">
        <f t="shared" si="114"/>
        <v>50</v>
      </c>
      <c r="AA1208" s="45">
        <v>9910.36</v>
      </c>
      <c r="AB1208" s="15" t="s">
        <v>23</v>
      </c>
      <c r="AC1208" s="75" t="s">
        <v>11</v>
      </c>
    </row>
    <row r="1209" spans="1:29" ht="15.6" x14ac:dyDescent="0.3">
      <c r="A1209" s="1" t="s">
        <v>3592</v>
      </c>
      <c r="C1209" s="46" t="s">
        <v>4721</v>
      </c>
      <c r="D1209" s="46" t="s">
        <v>6743</v>
      </c>
      <c r="E1209" s="46" t="s">
        <v>5722</v>
      </c>
      <c r="G1209" s="14">
        <v>1</v>
      </c>
      <c r="I1209" s="14" t="s">
        <v>2380</v>
      </c>
      <c r="J1209" s="15" t="s">
        <v>2382</v>
      </c>
      <c r="K1209" s="66" t="str">
        <f t="shared" si="112"/>
        <v>No</v>
      </c>
      <c r="L1209" s="66" t="str">
        <f t="shared" si="113"/>
        <v>Yes</v>
      </c>
      <c r="N1209" s="14">
        <v>21.02</v>
      </c>
      <c r="O1209" s="20" t="str">
        <f t="shared" si="109"/>
        <v>NORMAL WEIGHT</v>
      </c>
      <c r="Q1209" s="15">
        <v>9.6199999999999992</v>
      </c>
      <c r="R1209" s="20" t="str">
        <f t="shared" si="110"/>
        <v>DIABETES</v>
      </c>
      <c r="T1209" s="14">
        <v>1985</v>
      </c>
      <c r="U1209" s="15" t="s">
        <v>35</v>
      </c>
      <c r="V1209" s="15">
        <v>19</v>
      </c>
      <c r="W1209" s="35" t="str">
        <f t="shared" si="111"/>
        <v>19-Aug-1985</v>
      </c>
      <c r="X1209" s="28"/>
      <c r="Y1209" s="44">
        <f t="shared" si="114"/>
        <v>37</v>
      </c>
      <c r="AA1209" s="45">
        <v>9930.64</v>
      </c>
      <c r="AB1209" s="15" t="s">
        <v>200</v>
      </c>
      <c r="AC1209" s="75" t="s">
        <v>11</v>
      </c>
    </row>
    <row r="1210" spans="1:29" ht="15.6" x14ac:dyDescent="0.3">
      <c r="A1210" s="1" t="s">
        <v>3593</v>
      </c>
      <c r="C1210" s="46" t="s">
        <v>4724</v>
      </c>
      <c r="D1210" s="46" t="s">
        <v>6745</v>
      </c>
      <c r="E1210" s="46" t="s">
        <v>6744</v>
      </c>
      <c r="G1210" s="14">
        <v>2</v>
      </c>
      <c r="I1210" s="14" t="s">
        <v>2380</v>
      </c>
      <c r="J1210" s="15" t="s">
        <v>2380</v>
      </c>
      <c r="K1210" s="66" t="str">
        <f t="shared" si="112"/>
        <v>No</v>
      </c>
      <c r="L1210" s="66" t="str">
        <f t="shared" si="113"/>
        <v>No</v>
      </c>
      <c r="N1210" s="14">
        <v>37.51</v>
      </c>
      <c r="O1210" s="20" t="str">
        <f t="shared" si="109"/>
        <v>OBESITY</v>
      </c>
      <c r="Q1210" s="15">
        <v>11.06</v>
      </c>
      <c r="R1210" s="20" t="str">
        <f t="shared" si="110"/>
        <v>DIABETES</v>
      </c>
      <c r="T1210" s="14">
        <v>1983</v>
      </c>
      <c r="U1210" s="15" t="s">
        <v>30</v>
      </c>
      <c r="V1210" s="15">
        <v>3</v>
      </c>
      <c r="W1210" s="35" t="str">
        <f t="shared" si="111"/>
        <v>3-Dec-1983</v>
      </c>
      <c r="X1210" s="28"/>
      <c r="Y1210" s="44">
        <f t="shared" si="114"/>
        <v>39</v>
      </c>
      <c r="AA1210" s="45">
        <v>9931.9599999999991</v>
      </c>
      <c r="AB1210" s="15" t="s">
        <v>23</v>
      </c>
      <c r="AC1210" s="75" t="s">
        <v>11</v>
      </c>
    </row>
    <row r="1211" spans="1:29" ht="15.6" x14ac:dyDescent="0.3">
      <c r="A1211" s="1" t="s">
        <v>3594</v>
      </c>
      <c r="C1211" s="46" t="s">
        <v>4724</v>
      </c>
      <c r="D1211" s="46" t="s">
        <v>5021</v>
      </c>
      <c r="E1211" s="46" t="s">
        <v>5829</v>
      </c>
      <c r="G1211" s="50">
        <v>0</v>
      </c>
      <c r="I1211" s="14" t="s">
        <v>2380</v>
      </c>
      <c r="J1211" s="15" t="s">
        <v>2382</v>
      </c>
      <c r="K1211" s="66" t="str">
        <f t="shared" si="112"/>
        <v>No</v>
      </c>
      <c r="L1211" s="66" t="str">
        <f t="shared" si="113"/>
        <v>Yes</v>
      </c>
      <c r="N1211" s="14">
        <v>25.745000000000001</v>
      </c>
      <c r="O1211" s="20" t="str">
        <f t="shared" si="109"/>
        <v>OVERWEIGHT</v>
      </c>
      <c r="Q1211" s="15">
        <v>6.11</v>
      </c>
      <c r="R1211" s="20" t="str">
        <f t="shared" si="110"/>
        <v>PREDIABETES</v>
      </c>
      <c r="T1211" s="14">
        <v>1964</v>
      </c>
      <c r="U1211" s="15" t="s">
        <v>20</v>
      </c>
      <c r="V1211" s="15">
        <v>11</v>
      </c>
      <c r="W1211" s="35" t="str">
        <f t="shared" si="111"/>
        <v>11-Sep-1964</v>
      </c>
      <c r="X1211" s="28"/>
      <c r="Y1211" s="44">
        <f t="shared" si="114"/>
        <v>58</v>
      </c>
      <c r="AA1211" s="45">
        <v>9933.44</v>
      </c>
      <c r="AB1211" s="15" t="s">
        <v>13</v>
      </c>
      <c r="AC1211" s="75" t="s">
        <v>12</v>
      </c>
    </row>
    <row r="1212" spans="1:29" ht="15.6" x14ac:dyDescent="0.3">
      <c r="A1212" s="1" t="s">
        <v>3595</v>
      </c>
      <c r="C1212" s="46" t="s">
        <v>4724</v>
      </c>
      <c r="D1212" s="46" t="s">
        <v>6747</v>
      </c>
      <c r="E1212" s="46" t="s">
        <v>6746</v>
      </c>
      <c r="G1212" s="14">
        <v>2</v>
      </c>
      <c r="I1212" s="14" t="s">
        <v>2380</v>
      </c>
      <c r="J1212" s="15" t="s">
        <v>2380</v>
      </c>
      <c r="K1212" s="66" t="str">
        <f t="shared" si="112"/>
        <v>No</v>
      </c>
      <c r="L1212" s="66" t="str">
        <f t="shared" si="113"/>
        <v>No</v>
      </c>
      <c r="N1212" s="14">
        <v>31.35</v>
      </c>
      <c r="O1212" s="20" t="str">
        <f t="shared" si="109"/>
        <v>OBESITY</v>
      </c>
      <c r="Q1212" s="15">
        <v>11.49</v>
      </c>
      <c r="R1212" s="20" t="str">
        <f t="shared" si="110"/>
        <v>DIABETES</v>
      </c>
      <c r="T1212" s="14">
        <v>1971</v>
      </c>
      <c r="U1212" s="15" t="s">
        <v>30</v>
      </c>
      <c r="V1212" s="15">
        <v>26</v>
      </c>
      <c r="W1212" s="35" t="str">
        <f t="shared" si="111"/>
        <v>26-Dec-1971</v>
      </c>
      <c r="X1212" s="28"/>
      <c r="Y1212" s="44">
        <f t="shared" si="114"/>
        <v>51</v>
      </c>
      <c r="AA1212" s="45">
        <v>9957.7199999999993</v>
      </c>
      <c r="AB1212" s="15" t="s">
        <v>170</v>
      </c>
      <c r="AC1212" s="75" t="s">
        <v>11</v>
      </c>
    </row>
    <row r="1213" spans="1:29" ht="15.6" x14ac:dyDescent="0.3">
      <c r="A1213" s="1" t="s">
        <v>3596</v>
      </c>
      <c r="C1213" s="46" t="s">
        <v>4724</v>
      </c>
      <c r="D1213" s="46" t="s">
        <v>5019</v>
      </c>
      <c r="E1213" s="46" t="s">
        <v>6748</v>
      </c>
      <c r="G1213" s="14">
        <v>2</v>
      </c>
      <c r="I1213" s="14" t="s">
        <v>2380</v>
      </c>
      <c r="J1213" s="15" t="s">
        <v>2380</v>
      </c>
      <c r="K1213" s="66" t="str">
        <f t="shared" si="112"/>
        <v>No</v>
      </c>
      <c r="L1213" s="66" t="str">
        <f t="shared" si="113"/>
        <v>No</v>
      </c>
      <c r="N1213" s="14">
        <v>29.83</v>
      </c>
      <c r="O1213" s="20" t="str">
        <f t="shared" si="109"/>
        <v>OVERWEIGHT</v>
      </c>
      <c r="Q1213" s="15">
        <v>8.68</v>
      </c>
      <c r="R1213" s="20" t="str">
        <f t="shared" si="110"/>
        <v>DIABETES</v>
      </c>
      <c r="T1213" s="14">
        <v>1971</v>
      </c>
      <c r="U1213" s="15" t="s">
        <v>37</v>
      </c>
      <c r="V1213" s="15">
        <v>6</v>
      </c>
      <c r="W1213" s="35" t="str">
        <f t="shared" si="111"/>
        <v>6-Oct-1971</v>
      </c>
      <c r="X1213" s="28"/>
      <c r="Y1213" s="44">
        <f t="shared" si="114"/>
        <v>51</v>
      </c>
      <c r="AA1213" s="45">
        <v>9964.06</v>
      </c>
      <c r="AB1213" s="15" t="s">
        <v>166</v>
      </c>
      <c r="AC1213" s="75" t="s">
        <v>11</v>
      </c>
    </row>
    <row r="1214" spans="1:29" ht="15.6" x14ac:dyDescent="0.3">
      <c r="A1214" s="1" t="s">
        <v>3597</v>
      </c>
      <c r="C1214" s="46" t="s">
        <v>5596</v>
      </c>
      <c r="D1214" s="46" t="s">
        <v>5495</v>
      </c>
      <c r="E1214" s="46" t="s">
        <v>6749</v>
      </c>
      <c r="G1214" s="14">
        <v>1</v>
      </c>
      <c r="I1214" s="14" t="s">
        <v>2380</v>
      </c>
      <c r="J1214" s="15" t="s">
        <v>2382</v>
      </c>
      <c r="K1214" s="66" t="str">
        <f t="shared" si="112"/>
        <v>No</v>
      </c>
      <c r="L1214" s="66" t="str">
        <f t="shared" si="113"/>
        <v>Yes</v>
      </c>
      <c r="N1214" s="14">
        <v>25.49</v>
      </c>
      <c r="O1214" s="20" t="str">
        <f t="shared" si="109"/>
        <v>OVERWEIGHT</v>
      </c>
      <c r="Q1214" s="15">
        <v>5.68</v>
      </c>
      <c r="R1214" s="20" t="str">
        <f t="shared" si="110"/>
        <v>NORMAL</v>
      </c>
      <c r="T1214" s="14">
        <v>1970</v>
      </c>
      <c r="U1214" s="15" t="s">
        <v>35</v>
      </c>
      <c r="V1214" s="15">
        <v>11</v>
      </c>
      <c r="W1214" s="35" t="str">
        <f t="shared" si="111"/>
        <v>11-Aug-1970</v>
      </c>
      <c r="X1214" s="28"/>
      <c r="Y1214" s="44">
        <f t="shared" si="114"/>
        <v>52</v>
      </c>
      <c r="AA1214" s="45">
        <v>9991.0400000000009</v>
      </c>
      <c r="AB1214" s="15" t="s">
        <v>23</v>
      </c>
      <c r="AC1214" s="75" t="s">
        <v>11</v>
      </c>
    </row>
    <row r="1215" spans="1:29" ht="15.6" x14ac:dyDescent="0.3">
      <c r="A1215" s="1" t="s">
        <v>3598</v>
      </c>
      <c r="C1215" s="46" t="s">
        <v>4721</v>
      </c>
      <c r="D1215" s="46" t="s">
        <v>5943</v>
      </c>
      <c r="E1215" s="46" t="s">
        <v>6750</v>
      </c>
      <c r="G1215" s="50">
        <v>0</v>
      </c>
      <c r="I1215" s="14" t="s">
        <v>2380</v>
      </c>
      <c r="J1215" s="15" t="s">
        <v>2380</v>
      </c>
      <c r="K1215" s="66" t="str">
        <f t="shared" si="112"/>
        <v>No</v>
      </c>
      <c r="L1215" s="66" t="str">
        <f t="shared" si="113"/>
        <v>No</v>
      </c>
      <c r="N1215" s="14">
        <v>34.1</v>
      </c>
      <c r="O1215" s="20" t="str">
        <f t="shared" si="109"/>
        <v>OBESITY</v>
      </c>
      <c r="Q1215" s="15">
        <v>8.4499999999999993</v>
      </c>
      <c r="R1215" s="20" t="str">
        <f t="shared" si="110"/>
        <v>DIABETES</v>
      </c>
      <c r="T1215" s="14">
        <v>1988</v>
      </c>
      <c r="U1215" s="15" t="s">
        <v>10</v>
      </c>
      <c r="V1215" s="15">
        <v>3</v>
      </c>
      <c r="W1215" s="35" t="str">
        <f t="shared" si="111"/>
        <v>3-Jul-1988</v>
      </c>
      <c r="X1215" s="28"/>
      <c r="Y1215" s="44">
        <f t="shared" si="114"/>
        <v>34</v>
      </c>
      <c r="AA1215" s="45">
        <v>10011.44</v>
      </c>
      <c r="AB1215" s="15" t="s">
        <v>535</v>
      </c>
      <c r="AC1215" s="75" t="s">
        <v>12</v>
      </c>
    </row>
    <row r="1216" spans="1:29" ht="15.6" x14ac:dyDescent="0.3">
      <c r="A1216" s="1" t="s">
        <v>3599</v>
      </c>
      <c r="C1216" s="46" t="s">
        <v>4724</v>
      </c>
      <c r="D1216" s="46" t="s">
        <v>6752</v>
      </c>
      <c r="E1216" s="46" t="s">
        <v>6751</v>
      </c>
      <c r="G1216" s="14">
        <v>2</v>
      </c>
      <c r="I1216" s="14" t="s">
        <v>2380</v>
      </c>
      <c r="J1216" s="15" t="s">
        <v>2380</v>
      </c>
      <c r="K1216" s="66" t="str">
        <f t="shared" si="112"/>
        <v>No</v>
      </c>
      <c r="L1216" s="66" t="str">
        <f t="shared" si="113"/>
        <v>No</v>
      </c>
      <c r="N1216" s="14">
        <v>25.84</v>
      </c>
      <c r="O1216" s="20" t="str">
        <f t="shared" si="109"/>
        <v>OVERWEIGHT</v>
      </c>
      <c r="Q1216" s="15">
        <v>8.51</v>
      </c>
      <c r="R1216" s="20" t="str">
        <f t="shared" si="110"/>
        <v>DIABETES</v>
      </c>
      <c r="T1216" s="14">
        <v>1979</v>
      </c>
      <c r="U1216" s="15" t="s">
        <v>30</v>
      </c>
      <c r="V1216" s="15">
        <v>28</v>
      </c>
      <c r="W1216" s="35" t="str">
        <f t="shared" si="111"/>
        <v>28-Dec-1979</v>
      </c>
      <c r="X1216" s="28"/>
      <c r="Y1216" s="44">
        <f t="shared" si="114"/>
        <v>43</v>
      </c>
      <c r="AA1216" s="45">
        <v>10027.15</v>
      </c>
      <c r="AB1216" s="15" t="s">
        <v>300</v>
      </c>
      <c r="AC1216" s="75" t="s">
        <v>12</v>
      </c>
    </row>
    <row r="1217" spans="1:29" ht="15.6" x14ac:dyDescent="0.3">
      <c r="A1217" s="1" t="s">
        <v>3600</v>
      </c>
      <c r="C1217" s="46" t="s">
        <v>4721</v>
      </c>
      <c r="D1217" s="46" t="s">
        <v>6754</v>
      </c>
      <c r="E1217" s="46" t="s">
        <v>6753</v>
      </c>
      <c r="G1217" s="50">
        <v>0</v>
      </c>
      <c r="I1217" s="14" t="s">
        <v>2380</v>
      </c>
      <c r="J1217" s="15" t="s">
        <v>2380</v>
      </c>
      <c r="K1217" s="66" t="str">
        <f t="shared" si="112"/>
        <v>No</v>
      </c>
      <c r="L1217" s="66" t="str">
        <f t="shared" si="113"/>
        <v>No</v>
      </c>
      <c r="N1217" s="14">
        <v>20.6</v>
      </c>
      <c r="O1217" s="20" t="str">
        <f t="shared" si="109"/>
        <v>NORMAL WEIGHT</v>
      </c>
      <c r="Q1217" s="15">
        <v>7.62</v>
      </c>
      <c r="R1217" s="20" t="str">
        <f t="shared" si="110"/>
        <v>DIABETES</v>
      </c>
      <c r="T1217" s="14">
        <v>1974</v>
      </c>
      <c r="U1217" s="15" t="s">
        <v>35</v>
      </c>
      <c r="V1217" s="15">
        <v>30</v>
      </c>
      <c r="W1217" s="35" t="str">
        <f t="shared" si="111"/>
        <v>30-Aug-1974</v>
      </c>
      <c r="X1217" s="28"/>
      <c r="Y1217" s="44">
        <f t="shared" si="114"/>
        <v>48</v>
      </c>
      <c r="AA1217" s="45">
        <v>10043.25</v>
      </c>
      <c r="AB1217" s="15" t="s">
        <v>247</v>
      </c>
      <c r="AC1217" s="75" t="s">
        <v>12</v>
      </c>
    </row>
    <row r="1218" spans="1:29" ht="15.6" x14ac:dyDescent="0.3">
      <c r="A1218" s="1" t="s">
        <v>3601</v>
      </c>
      <c r="C1218" s="46" t="s">
        <v>4721</v>
      </c>
      <c r="D1218" s="46" t="s">
        <v>5933</v>
      </c>
      <c r="E1218" s="46" t="s">
        <v>6032</v>
      </c>
      <c r="G1218" s="50">
        <v>0</v>
      </c>
      <c r="I1218" s="14" t="s">
        <v>2380</v>
      </c>
      <c r="J1218" s="15" t="s">
        <v>2380</v>
      </c>
      <c r="K1218" s="66" t="str">
        <f t="shared" si="112"/>
        <v>No</v>
      </c>
      <c r="L1218" s="66" t="str">
        <f t="shared" si="113"/>
        <v>No</v>
      </c>
      <c r="N1218" s="14">
        <v>28.88</v>
      </c>
      <c r="O1218" s="20" t="str">
        <f t="shared" ref="O1218:O1281" si="115">IF(N1218&lt;18.5,"UNDERWEIGHT",IF(AND(N1218&gt;=18.5,N1218&lt;=24.9),"NORMAL WEIGHT",IF(AND(N1218&gt;=25,N1218&lt;=29.9),"OVERWEIGHT",IF(N1218&gt;=30,"OBESITY",""))))</f>
        <v>OVERWEIGHT</v>
      </c>
      <c r="Q1218" s="15">
        <v>10.18</v>
      </c>
      <c r="R1218" s="20" t="str">
        <f t="shared" ref="R1218:R1281" si="116">IF(Q1218&lt;5.7,"NORMAL",IF(AND(Q1218&gt;=5.7,Q1218&lt;=6.4),"PREDIABETES",IF(Q1218&gt;6.4,"DIABETES")))</f>
        <v>DIABETES</v>
      </c>
      <c r="T1218" s="14">
        <v>1969</v>
      </c>
      <c r="U1218" s="15" t="s">
        <v>35</v>
      </c>
      <c r="V1218" s="15">
        <v>22</v>
      </c>
      <c r="W1218" s="35" t="str">
        <f t="shared" ref="W1218:W1281" si="117">CONCATENATE(V1218,"-",U1218,"-",T1218)</f>
        <v>22-Aug-1969</v>
      </c>
      <c r="X1218" s="28"/>
      <c r="Y1218" s="44">
        <f t="shared" si="114"/>
        <v>53</v>
      </c>
      <c r="AA1218" s="45">
        <v>10065.41</v>
      </c>
      <c r="AB1218" s="15" t="s">
        <v>42</v>
      </c>
      <c r="AC1218" s="75" t="s">
        <v>12</v>
      </c>
    </row>
    <row r="1219" spans="1:29" ht="15.6" x14ac:dyDescent="0.3">
      <c r="A1219" s="1" t="s">
        <v>3602</v>
      </c>
      <c r="C1219" s="46" t="s">
        <v>4724</v>
      </c>
      <c r="D1219" s="46" t="s">
        <v>6756</v>
      </c>
      <c r="E1219" s="46" t="s">
        <v>6755</v>
      </c>
      <c r="G1219" s="50">
        <v>0</v>
      </c>
      <c r="I1219" s="14" t="s">
        <v>2380</v>
      </c>
      <c r="J1219" s="15" t="s">
        <v>2380</v>
      </c>
      <c r="K1219" s="66" t="str">
        <f t="shared" ref="K1219:K1282" si="118">PROPER(I1219)</f>
        <v>No</v>
      </c>
      <c r="L1219" s="66" t="str">
        <f t="shared" ref="L1219:L1282" si="119">PROPER(J1219)</f>
        <v>No</v>
      </c>
      <c r="N1219" s="14">
        <v>28.24</v>
      </c>
      <c r="O1219" s="20" t="str">
        <f t="shared" si="115"/>
        <v>OVERWEIGHT</v>
      </c>
      <c r="Q1219" s="15">
        <v>5.36</v>
      </c>
      <c r="R1219" s="20" t="str">
        <f t="shared" si="116"/>
        <v>NORMAL</v>
      </c>
      <c r="T1219" s="14">
        <v>1969</v>
      </c>
      <c r="U1219" s="15" t="s">
        <v>37</v>
      </c>
      <c r="V1219" s="15">
        <v>27</v>
      </c>
      <c r="W1219" s="35" t="str">
        <f t="shared" si="117"/>
        <v>27-Oct-1969</v>
      </c>
      <c r="X1219" s="28"/>
      <c r="Y1219" s="44">
        <f t="shared" ref="Y1219:Y1282" si="120">DATEDIF(W1219,$AD$2,"y")</f>
        <v>53</v>
      </c>
      <c r="AA1219" s="45">
        <v>10072.06</v>
      </c>
      <c r="AB1219" s="15" t="s">
        <v>356</v>
      </c>
      <c r="AC1219" s="75" t="s">
        <v>12</v>
      </c>
    </row>
    <row r="1220" spans="1:29" ht="15.6" x14ac:dyDescent="0.3">
      <c r="A1220" s="1" t="s">
        <v>3603</v>
      </c>
      <c r="C1220" s="46" t="s">
        <v>4724</v>
      </c>
      <c r="D1220" s="46" t="s">
        <v>4737</v>
      </c>
      <c r="E1220" s="46" t="s">
        <v>6757</v>
      </c>
      <c r="G1220" s="14">
        <v>1</v>
      </c>
      <c r="I1220" s="14" t="s">
        <v>2380</v>
      </c>
      <c r="J1220" s="15" t="s">
        <v>2382</v>
      </c>
      <c r="K1220" s="66" t="str">
        <f t="shared" si="118"/>
        <v>No</v>
      </c>
      <c r="L1220" s="66" t="str">
        <f t="shared" si="119"/>
        <v>Yes</v>
      </c>
      <c r="N1220" s="14">
        <v>25.46</v>
      </c>
      <c r="O1220" s="20" t="str">
        <f t="shared" si="115"/>
        <v>OVERWEIGHT</v>
      </c>
      <c r="Q1220" s="15">
        <v>11.78</v>
      </c>
      <c r="R1220" s="20" t="str">
        <f t="shared" si="116"/>
        <v>DIABETES</v>
      </c>
      <c r="T1220" s="14">
        <v>1969</v>
      </c>
      <c r="U1220" s="15" t="s">
        <v>10</v>
      </c>
      <c r="V1220" s="15">
        <v>3</v>
      </c>
      <c r="W1220" s="35" t="str">
        <f t="shared" si="117"/>
        <v>3-Jul-1969</v>
      </c>
      <c r="X1220" s="28"/>
      <c r="Y1220" s="44">
        <f t="shared" si="120"/>
        <v>53</v>
      </c>
      <c r="AA1220" s="45">
        <v>10085.85</v>
      </c>
      <c r="AB1220" s="15" t="s">
        <v>42</v>
      </c>
      <c r="AC1220" s="75" t="s">
        <v>12</v>
      </c>
    </row>
    <row r="1221" spans="1:29" ht="15.6" x14ac:dyDescent="0.3">
      <c r="A1221" s="1" t="s">
        <v>3604</v>
      </c>
      <c r="C1221" s="46" t="s">
        <v>4724</v>
      </c>
      <c r="D1221" s="46" t="s">
        <v>6759</v>
      </c>
      <c r="E1221" s="46" t="s">
        <v>6758</v>
      </c>
      <c r="G1221" s="50">
        <v>0</v>
      </c>
      <c r="I1221" s="14" t="s">
        <v>2380</v>
      </c>
      <c r="J1221" s="15" t="s">
        <v>2382</v>
      </c>
      <c r="K1221" s="66" t="str">
        <f t="shared" si="118"/>
        <v>No</v>
      </c>
      <c r="L1221" s="66" t="str">
        <f t="shared" si="119"/>
        <v>Yes</v>
      </c>
      <c r="N1221" s="14">
        <v>29.64</v>
      </c>
      <c r="O1221" s="20" t="str">
        <f t="shared" si="115"/>
        <v>OVERWEIGHT</v>
      </c>
      <c r="Q1221" s="15">
        <v>10.82</v>
      </c>
      <c r="R1221" s="20" t="str">
        <f t="shared" si="116"/>
        <v>DIABETES</v>
      </c>
      <c r="T1221" s="14">
        <v>1976</v>
      </c>
      <c r="U1221" s="15" t="s">
        <v>30</v>
      </c>
      <c r="V1221" s="15">
        <v>19</v>
      </c>
      <c r="W1221" s="35" t="str">
        <f t="shared" si="117"/>
        <v>19-Dec-1976</v>
      </c>
      <c r="X1221" s="28"/>
      <c r="Y1221" s="44">
        <f t="shared" si="120"/>
        <v>46</v>
      </c>
      <c r="AA1221" s="45">
        <v>10096.969999999999</v>
      </c>
      <c r="AB1221" s="15" t="s">
        <v>42</v>
      </c>
      <c r="AC1221" s="75" t="s">
        <v>12</v>
      </c>
    </row>
    <row r="1222" spans="1:29" ht="15.6" x14ac:dyDescent="0.3">
      <c r="A1222" s="1" t="s">
        <v>3605</v>
      </c>
      <c r="C1222" s="46" t="s">
        <v>4724</v>
      </c>
      <c r="D1222" s="46" t="s">
        <v>6761</v>
      </c>
      <c r="E1222" s="46" t="s">
        <v>6760</v>
      </c>
      <c r="G1222" s="14">
        <v>1</v>
      </c>
      <c r="I1222" s="14" t="s">
        <v>2380</v>
      </c>
      <c r="J1222" s="15" t="s">
        <v>2382</v>
      </c>
      <c r="K1222" s="66" t="str">
        <f t="shared" si="118"/>
        <v>No</v>
      </c>
      <c r="L1222" s="66" t="str">
        <f t="shared" si="119"/>
        <v>Yes</v>
      </c>
      <c r="N1222" s="14">
        <v>31.27</v>
      </c>
      <c r="O1222" s="20" t="str">
        <f t="shared" si="115"/>
        <v>OBESITY</v>
      </c>
      <c r="Q1222" s="15">
        <v>7.73</v>
      </c>
      <c r="R1222" s="20" t="str">
        <f t="shared" si="116"/>
        <v>DIABETES</v>
      </c>
      <c r="T1222" s="14">
        <v>1972</v>
      </c>
      <c r="U1222" s="15" t="s">
        <v>37</v>
      </c>
      <c r="V1222" s="15">
        <v>19</v>
      </c>
      <c r="W1222" s="35" t="str">
        <f t="shared" si="117"/>
        <v>19-Oct-1972</v>
      </c>
      <c r="X1222" s="28"/>
      <c r="Y1222" s="44">
        <f t="shared" si="120"/>
        <v>50</v>
      </c>
      <c r="AA1222" s="45">
        <v>10106.129999999999</v>
      </c>
      <c r="AB1222" s="15" t="s">
        <v>247</v>
      </c>
      <c r="AC1222" s="75" t="s">
        <v>12</v>
      </c>
    </row>
    <row r="1223" spans="1:29" ht="15.6" x14ac:dyDescent="0.3">
      <c r="A1223" s="1" t="s">
        <v>3606</v>
      </c>
      <c r="C1223" s="46" t="s">
        <v>4721</v>
      </c>
      <c r="D1223" s="46" t="s">
        <v>5788</v>
      </c>
      <c r="E1223" s="46" t="s">
        <v>6762</v>
      </c>
      <c r="G1223" s="50">
        <v>0</v>
      </c>
      <c r="I1223" s="14" t="s">
        <v>2380</v>
      </c>
      <c r="J1223" s="15" t="s">
        <v>2382</v>
      </c>
      <c r="K1223" s="66" t="str">
        <f t="shared" si="118"/>
        <v>No</v>
      </c>
      <c r="L1223" s="66" t="str">
        <f t="shared" si="119"/>
        <v>Yes</v>
      </c>
      <c r="N1223" s="14">
        <v>19.95</v>
      </c>
      <c r="O1223" s="20" t="str">
        <f t="shared" si="115"/>
        <v>NORMAL WEIGHT</v>
      </c>
      <c r="Q1223" s="15">
        <v>6.24</v>
      </c>
      <c r="R1223" s="20" t="str">
        <f t="shared" si="116"/>
        <v>PREDIABETES</v>
      </c>
      <c r="T1223" s="14">
        <v>1972</v>
      </c>
      <c r="U1223" s="15" t="s">
        <v>35</v>
      </c>
      <c r="V1223" s="15">
        <v>8</v>
      </c>
      <c r="W1223" s="35" t="str">
        <f t="shared" si="117"/>
        <v>8-Aug-1972</v>
      </c>
      <c r="X1223" s="28"/>
      <c r="Y1223" s="44">
        <f t="shared" si="120"/>
        <v>50</v>
      </c>
      <c r="AA1223" s="45">
        <v>10107.219999999999</v>
      </c>
      <c r="AB1223" s="15" t="s">
        <v>13</v>
      </c>
      <c r="AC1223" s="75" t="s">
        <v>12</v>
      </c>
    </row>
    <row r="1224" spans="1:29" ht="15.6" x14ac:dyDescent="0.3">
      <c r="A1224" s="1" t="s">
        <v>3607</v>
      </c>
      <c r="C1224" s="46" t="s">
        <v>4721</v>
      </c>
      <c r="D1224" s="46" t="s">
        <v>6764</v>
      </c>
      <c r="E1224" s="46" t="s">
        <v>6763</v>
      </c>
      <c r="G1224" s="14">
        <v>2</v>
      </c>
      <c r="I1224" s="14" t="s">
        <v>2380</v>
      </c>
      <c r="J1224" s="15" t="s">
        <v>2380</v>
      </c>
      <c r="K1224" s="66" t="str">
        <f t="shared" si="118"/>
        <v>No</v>
      </c>
      <c r="L1224" s="66" t="str">
        <f t="shared" si="119"/>
        <v>No</v>
      </c>
      <c r="N1224" s="14">
        <v>21.3</v>
      </c>
      <c r="O1224" s="20" t="str">
        <f t="shared" si="115"/>
        <v>NORMAL WEIGHT</v>
      </c>
      <c r="Q1224" s="15">
        <v>10.42</v>
      </c>
      <c r="R1224" s="20" t="str">
        <f t="shared" si="116"/>
        <v>DIABETES</v>
      </c>
      <c r="T1224" s="14">
        <v>1975</v>
      </c>
      <c r="U1224" s="15" t="s">
        <v>10</v>
      </c>
      <c r="V1224" s="15">
        <v>2</v>
      </c>
      <c r="W1224" s="35" t="str">
        <f t="shared" si="117"/>
        <v>2-Jul-1975</v>
      </c>
      <c r="X1224" s="28"/>
      <c r="Y1224" s="44">
        <f t="shared" si="120"/>
        <v>47</v>
      </c>
      <c r="AA1224" s="45">
        <v>10115.01</v>
      </c>
      <c r="AB1224" s="15" t="s">
        <v>23</v>
      </c>
      <c r="AC1224" s="75" t="s">
        <v>12</v>
      </c>
    </row>
    <row r="1225" spans="1:29" ht="15.6" x14ac:dyDescent="0.3">
      <c r="A1225" s="1" t="s">
        <v>3608</v>
      </c>
      <c r="C1225" s="46" t="s">
        <v>4724</v>
      </c>
      <c r="D1225" s="46" t="s">
        <v>6765</v>
      </c>
      <c r="E1225" s="46" t="s">
        <v>5286</v>
      </c>
      <c r="G1225" s="50">
        <v>0</v>
      </c>
      <c r="I1225" s="14" t="s">
        <v>2380</v>
      </c>
      <c r="J1225" s="15" t="s">
        <v>2380</v>
      </c>
      <c r="K1225" s="66" t="str">
        <f t="shared" si="118"/>
        <v>No</v>
      </c>
      <c r="L1225" s="66" t="str">
        <f t="shared" si="119"/>
        <v>No</v>
      </c>
      <c r="N1225" s="14">
        <v>31.635000000000002</v>
      </c>
      <c r="O1225" s="20" t="str">
        <f t="shared" si="115"/>
        <v>OBESITY</v>
      </c>
      <c r="Q1225" s="15">
        <v>11.11</v>
      </c>
      <c r="R1225" s="20" t="str">
        <f t="shared" si="116"/>
        <v>DIABETES</v>
      </c>
      <c r="T1225" s="14">
        <v>1972</v>
      </c>
      <c r="U1225" s="15" t="s">
        <v>15</v>
      </c>
      <c r="V1225" s="15">
        <v>16</v>
      </c>
      <c r="W1225" s="35" t="str">
        <f t="shared" si="117"/>
        <v>16-Nov-1972</v>
      </c>
      <c r="X1225" s="28"/>
      <c r="Y1225" s="44">
        <f t="shared" si="120"/>
        <v>50</v>
      </c>
      <c r="AA1225" s="45">
        <v>10118.42</v>
      </c>
      <c r="AB1225" s="15" t="s">
        <v>42</v>
      </c>
      <c r="AC1225" s="75" t="s">
        <v>12</v>
      </c>
    </row>
    <row r="1226" spans="1:29" ht="15.6" x14ac:dyDescent="0.3">
      <c r="A1226" s="1" t="s">
        <v>3609</v>
      </c>
      <c r="C1226" s="46" t="s">
        <v>4721</v>
      </c>
      <c r="D1226" s="46" t="s">
        <v>6766</v>
      </c>
      <c r="E1226" s="46" t="s">
        <v>4821</v>
      </c>
      <c r="G1226" s="14">
        <v>2</v>
      </c>
      <c r="I1226" s="14" t="s">
        <v>2380</v>
      </c>
      <c r="J1226" s="15" t="s">
        <v>2382</v>
      </c>
      <c r="K1226" s="66" t="str">
        <f t="shared" si="118"/>
        <v>No</v>
      </c>
      <c r="L1226" s="66" t="str">
        <f t="shared" si="119"/>
        <v>Yes</v>
      </c>
      <c r="N1226" s="14">
        <v>23.9</v>
      </c>
      <c r="O1226" s="20" t="str">
        <f t="shared" si="115"/>
        <v>NORMAL WEIGHT</v>
      </c>
      <c r="Q1226" s="15">
        <v>7.67</v>
      </c>
      <c r="R1226" s="20" t="str">
        <f t="shared" si="116"/>
        <v>DIABETES</v>
      </c>
      <c r="T1226" s="14">
        <v>1997</v>
      </c>
      <c r="U1226" s="15" t="s">
        <v>20</v>
      </c>
      <c r="V1226" s="15">
        <v>5</v>
      </c>
      <c r="W1226" s="35" t="str">
        <f t="shared" si="117"/>
        <v>5-Sep-1997</v>
      </c>
      <c r="X1226" s="28"/>
      <c r="Y1226" s="44">
        <f t="shared" si="120"/>
        <v>25</v>
      </c>
      <c r="AA1226" s="45">
        <v>10139.84</v>
      </c>
      <c r="AB1226" s="15" t="s">
        <v>23</v>
      </c>
      <c r="AC1226" s="75" t="s">
        <v>12</v>
      </c>
    </row>
    <row r="1227" spans="1:29" ht="15.6" x14ac:dyDescent="0.3">
      <c r="A1227" s="1" t="s">
        <v>3610</v>
      </c>
      <c r="C1227" s="46" t="s">
        <v>4724</v>
      </c>
      <c r="D1227" s="46" t="s">
        <v>6768</v>
      </c>
      <c r="E1227" s="46" t="s">
        <v>6767</v>
      </c>
      <c r="G1227" s="50">
        <v>0</v>
      </c>
      <c r="I1227" s="14" t="s">
        <v>2380</v>
      </c>
      <c r="J1227" s="15" t="s">
        <v>2380</v>
      </c>
      <c r="K1227" s="66" t="str">
        <f t="shared" si="118"/>
        <v>No</v>
      </c>
      <c r="L1227" s="66" t="str">
        <f t="shared" si="119"/>
        <v>No</v>
      </c>
      <c r="N1227" s="14">
        <v>34.15</v>
      </c>
      <c r="O1227" s="20" t="str">
        <f t="shared" si="115"/>
        <v>OBESITY</v>
      </c>
      <c r="Q1227" s="15">
        <v>6.15</v>
      </c>
      <c r="R1227" s="20" t="str">
        <f t="shared" si="116"/>
        <v>PREDIABETES</v>
      </c>
      <c r="T1227" s="14">
        <v>1974</v>
      </c>
      <c r="U1227" s="15" t="s">
        <v>30</v>
      </c>
      <c r="V1227" s="15">
        <v>30</v>
      </c>
      <c r="W1227" s="35" t="str">
        <f t="shared" si="117"/>
        <v>30-Dec-1974</v>
      </c>
      <c r="X1227" s="28"/>
      <c r="Y1227" s="44">
        <f t="shared" si="120"/>
        <v>48</v>
      </c>
      <c r="AA1227" s="45">
        <v>10141.14</v>
      </c>
      <c r="AB1227" s="15" t="s">
        <v>168</v>
      </c>
      <c r="AC1227" s="75" t="s">
        <v>12</v>
      </c>
    </row>
    <row r="1228" spans="1:29" ht="15.6" x14ac:dyDescent="0.3">
      <c r="A1228" s="1" t="s">
        <v>3611</v>
      </c>
      <c r="C1228" s="46" t="s">
        <v>4721</v>
      </c>
      <c r="D1228" s="46" t="s">
        <v>6770</v>
      </c>
      <c r="E1228" s="46" t="s">
        <v>6769</v>
      </c>
      <c r="G1228" s="50">
        <v>0</v>
      </c>
      <c r="I1228" s="14" t="s">
        <v>2380</v>
      </c>
      <c r="J1228" s="15" t="s">
        <v>2380</v>
      </c>
      <c r="K1228" s="66" t="str">
        <f t="shared" si="118"/>
        <v>No</v>
      </c>
      <c r="L1228" s="66" t="str">
        <f t="shared" si="119"/>
        <v>No</v>
      </c>
      <c r="N1228" s="14">
        <v>28.71</v>
      </c>
      <c r="O1228" s="20" t="str">
        <f t="shared" si="115"/>
        <v>OVERWEIGHT</v>
      </c>
      <c r="Q1228" s="15">
        <v>5.71</v>
      </c>
      <c r="R1228" s="20" t="str">
        <f t="shared" si="116"/>
        <v>PREDIABETES</v>
      </c>
      <c r="T1228" s="14">
        <v>1981</v>
      </c>
      <c r="U1228" s="15" t="s">
        <v>18</v>
      </c>
      <c r="V1228" s="15">
        <v>12</v>
      </c>
      <c r="W1228" s="35" t="str">
        <f t="shared" si="117"/>
        <v>12-Jun-1981</v>
      </c>
      <c r="X1228" s="28"/>
      <c r="Y1228" s="44">
        <f t="shared" si="120"/>
        <v>41</v>
      </c>
      <c r="AA1228" s="45">
        <v>10146.129999999999</v>
      </c>
      <c r="AB1228" s="15" t="s">
        <v>200</v>
      </c>
      <c r="AC1228" s="75" t="s">
        <v>12</v>
      </c>
    </row>
    <row r="1229" spans="1:29" ht="15.6" x14ac:dyDescent="0.3">
      <c r="A1229" s="1" t="s">
        <v>3612</v>
      </c>
      <c r="C1229" s="46" t="s">
        <v>4724</v>
      </c>
      <c r="D1229" s="46" t="s">
        <v>6772</v>
      </c>
      <c r="E1229" s="46" t="s">
        <v>6771</v>
      </c>
      <c r="G1229" s="14">
        <v>2</v>
      </c>
      <c r="I1229" s="14" t="s">
        <v>2380</v>
      </c>
      <c r="J1229" s="15" t="s">
        <v>2382</v>
      </c>
      <c r="K1229" s="66" t="str">
        <f t="shared" si="118"/>
        <v>No</v>
      </c>
      <c r="L1229" s="66" t="str">
        <f t="shared" si="119"/>
        <v>Yes</v>
      </c>
      <c r="N1229" s="14">
        <v>36.700000000000003</v>
      </c>
      <c r="O1229" s="20" t="str">
        <f t="shared" si="115"/>
        <v>OBESITY</v>
      </c>
      <c r="Q1229" s="15">
        <v>8.6999999999999993</v>
      </c>
      <c r="R1229" s="20" t="str">
        <f t="shared" si="116"/>
        <v>DIABETES</v>
      </c>
      <c r="T1229" s="14">
        <v>1973</v>
      </c>
      <c r="U1229" s="15" t="s">
        <v>37</v>
      </c>
      <c r="V1229" s="15">
        <v>13</v>
      </c>
      <c r="W1229" s="35" t="str">
        <f t="shared" si="117"/>
        <v>13-Oct-1973</v>
      </c>
      <c r="X1229" s="28"/>
      <c r="Y1229" s="44">
        <f t="shared" si="120"/>
        <v>49</v>
      </c>
      <c r="AA1229" s="45">
        <v>10156.780000000001</v>
      </c>
      <c r="AB1229" s="15" t="s">
        <v>23</v>
      </c>
      <c r="AC1229" s="75" t="s">
        <v>12</v>
      </c>
    </row>
    <row r="1230" spans="1:29" ht="15.6" x14ac:dyDescent="0.3">
      <c r="A1230" s="1" t="s">
        <v>3613</v>
      </c>
      <c r="C1230" s="46" t="s">
        <v>4724</v>
      </c>
      <c r="D1230" s="46" t="s">
        <v>5179</v>
      </c>
      <c r="E1230" s="46" t="s">
        <v>6773</v>
      </c>
      <c r="G1230" s="14">
        <v>2</v>
      </c>
      <c r="I1230" s="14" t="s">
        <v>2380</v>
      </c>
      <c r="J1230" s="15" t="s">
        <v>2382</v>
      </c>
      <c r="K1230" s="66" t="str">
        <f t="shared" si="118"/>
        <v>No</v>
      </c>
      <c r="L1230" s="66" t="str">
        <f t="shared" si="119"/>
        <v>Yes</v>
      </c>
      <c r="N1230" s="14">
        <v>34.1</v>
      </c>
      <c r="O1230" s="20" t="str">
        <f t="shared" si="115"/>
        <v>OBESITY</v>
      </c>
      <c r="Q1230" s="15">
        <v>9.0399999999999991</v>
      </c>
      <c r="R1230" s="20" t="str">
        <f t="shared" si="116"/>
        <v>DIABETES</v>
      </c>
      <c r="T1230" s="14">
        <v>1972</v>
      </c>
      <c r="U1230" s="15" t="s">
        <v>10</v>
      </c>
      <c r="V1230" s="15">
        <v>10</v>
      </c>
      <c r="W1230" s="35" t="str">
        <f t="shared" si="117"/>
        <v>10-Jul-1972</v>
      </c>
      <c r="X1230" s="28"/>
      <c r="Y1230" s="44">
        <f t="shared" si="120"/>
        <v>50</v>
      </c>
      <c r="AA1230" s="45">
        <v>10160.870000000001</v>
      </c>
      <c r="AB1230" s="15" t="s">
        <v>200</v>
      </c>
      <c r="AC1230" s="75" t="s">
        <v>12</v>
      </c>
    </row>
    <row r="1231" spans="1:29" ht="15.6" x14ac:dyDescent="0.3">
      <c r="A1231" s="1" t="s">
        <v>3614</v>
      </c>
      <c r="C1231" s="46" t="s">
        <v>4721</v>
      </c>
      <c r="D1231" s="46" t="s">
        <v>6775</v>
      </c>
      <c r="E1231" s="46" t="s">
        <v>6774</v>
      </c>
      <c r="G1231" s="50">
        <v>0</v>
      </c>
      <c r="I1231" s="14" t="s">
        <v>2380</v>
      </c>
      <c r="J1231" s="15" t="s">
        <v>2380</v>
      </c>
      <c r="K1231" s="66" t="str">
        <f t="shared" si="118"/>
        <v>No</v>
      </c>
      <c r="L1231" s="66" t="str">
        <f t="shared" si="119"/>
        <v>No</v>
      </c>
      <c r="N1231" s="14">
        <v>25.7</v>
      </c>
      <c r="O1231" s="20" t="str">
        <f t="shared" si="115"/>
        <v>OVERWEIGHT</v>
      </c>
      <c r="Q1231" s="15">
        <v>5.61</v>
      </c>
      <c r="R1231" s="20" t="str">
        <f t="shared" si="116"/>
        <v>NORMAL</v>
      </c>
      <c r="T1231" s="14">
        <v>1985</v>
      </c>
      <c r="U1231" s="15" t="s">
        <v>37</v>
      </c>
      <c r="V1231" s="15">
        <v>16</v>
      </c>
      <c r="W1231" s="35" t="str">
        <f t="shared" si="117"/>
        <v>16-Oct-1985</v>
      </c>
      <c r="X1231" s="28"/>
      <c r="Y1231" s="44">
        <f t="shared" si="120"/>
        <v>37</v>
      </c>
      <c r="AA1231" s="45">
        <v>10191.82</v>
      </c>
      <c r="AB1231" s="15" t="s">
        <v>535</v>
      </c>
      <c r="AC1231" s="75" t="s">
        <v>12</v>
      </c>
    </row>
    <row r="1232" spans="1:29" ht="15.6" x14ac:dyDescent="0.3">
      <c r="A1232" s="1" t="s">
        <v>3615</v>
      </c>
      <c r="C1232" s="46" t="s">
        <v>4721</v>
      </c>
      <c r="D1232" s="46" t="s">
        <v>6777</v>
      </c>
      <c r="E1232" s="46" t="s">
        <v>6776</v>
      </c>
      <c r="G1232" s="50">
        <v>0</v>
      </c>
      <c r="I1232" s="14" t="s">
        <v>2380</v>
      </c>
      <c r="J1232" s="15" t="s">
        <v>2380</v>
      </c>
      <c r="K1232" s="66" t="str">
        <f t="shared" si="118"/>
        <v>No</v>
      </c>
      <c r="L1232" s="66" t="str">
        <f t="shared" si="119"/>
        <v>No</v>
      </c>
      <c r="N1232" s="14">
        <v>21.68</v>
      </c>
      <c r="O1232" s="20" t="str">
        <f t="shared" si="115"/>
        <v>NORMAL WEIGHT</v>
      </c>
      <c r="Q1232" s="15">
        <v>8.1199999999999992</v>
      </c>
      <c r="R1232" s="20" t="str">
        <f t="shared" si="116"/>
        <v>DIABETES</v>
      </c>
      <c r="T1232" s="14">
        <v>1970</v>
      </c>
      <c r="U1232" s="15" t="s">
        <v>30</v>
      </c>
      <c r="V1232" s="15">
        <v>24</v>
      </c>
      <c r="W1232" s="35" t="str">
        <f t="shared" si="117"/>
        <v>24-Dec-1970</v>
      </c>
      <c r="X1232" s="28"/>
      <c r="Y1232" s="44">
        <f t="shared" si="120"/>
        <v>52</v>
      </c>
      <c r="AA1232" s="45">
        <v>10197.77</v>
      </c>
      <c r="AB1232" s="15" t="s">
        <v>247</v>
      </c>
      <c r="AC1232" s="75" t="s">
        <v>12</v>
      </c>
    </row>
    <row r="1233" spans="1:29" ht="15.6" x14ac:dyDescent="0.3">
      <c r="A1233" s="1" t="s">
        <v>3616</v>
      </c>
      <c r="C1233" s="46" t="s">
        <v>4721</v>
      </c>
      <c r="D1233" s="46" t="s">
        <v>6779</v>
      </c>
      <c r="E1233" s="46" t="s">
        <v>6778</v>
      </c>
      <c r="G1233" s="50">
        <v>0</v>
      </c>
      <c r="I1233" s="14" t="s">
        <v>2380</v>
      </c>
      <c r="J1233" s="15" t="s">
        <v>2380</v>
      </c>
      <c r="K1233" s="66" t="str">
        <f t="shared" si="118"/>
        <v>No</v>
      </c>
      <c r="L1233" s="66" t="str">
        <f t="shared" si="119"/>
        <v>No</v>
      </c>
      <c r="N1233" s="14">
        <v>25.175000000000001</v>
      </c>
      <c r="O1233" s="20" t="str">
        <f t="shared" si="115"/>
        <v>OVERWEIGHT</v>
      </c>
      <c r="Q1233" s="15">
        <v>4.74</v>
      </c>
      <c r="R1233" s="20" t="str">
        <f t="shared" si="116"/>
        <v>NORMAL</v>
      </c>
      <c r="T1233" s="14">
        <v>1967</v>
      </c>
      <c r="U1233" s="15" t="s">
        <v>20</v>
      </c>
      <c r="V1233" s="15">
        <v>26</v>
      </c>
      <c r="W1233" s="35" t="str">
        <f t="shared" si="117"/>
        <v>26-Sep-1967</v>
      </c>
      <c r="X1233" s="28"/>
      <c r="Y1233" s="44">
        <f t="shared" si="120"/>
        <v>55</v>
      </c>
      <c r="AA1233" s="45">
        <v>10214.64</v>
      </c>
      <c r="AB1233" s="15" t="s">
        <v>42</v>
      </c>
      <c r="AC1233" s="75" t="s">
        <v>12</v>
      </c>
    </row>
    <row r="1234" spans="1:29" ht="15.6" x14ac:dyDescent="0.3">
      <c r="A1234" s="1" t="s">
        <v>3617</v>
      </c>
      <c r="C1234" s="46" t="s">
        <v>4724</v>
      </c>
      <c r="D1234" s="46" t="s">
        <v>6781</v>
      </c>
      <c r="E1234" s="46" t="s">
        <v>6780</v>
      </c>
      <c r="G1234" s="14">
        <v>2</v>
      </c>
      <c r="I1234" s="14" t="s">
        <v>2380</v>
      </c>
      <c r="J1234" s="15" t="s">
        <v>2380</v>
      </c>
      <c r="K1234" s="66" t="str">
        <f t="shared" si="118"/>
        <v>No</v>
      </c>
      <c r="L1234" s="66" t="str">
        <f t="shared" si="119"/>
        <v>No</v>
      </c>
      <c r="N1234" s="14">
        <v>44.77</v>
      </c>
      <c r="O1234" s="20" t="str">
        <f t="shared" si="115"/>
        <v>OBESITY</v>
      </c>
      <c r="Q1234" s="15">
        <v>4.0599999999999996</v>
      </c>
      <c r="R1234" s="20" t="str">
        <f t="shared" si="116"/>
        <v>NORMAL</v>
      </c>
      <c r="T1234" s="14">
        <v>1967</v>
      </c>
      <c r="U1234" s="15" t="s">
        <v>18</v>
      </c>
      <c r="V1234" s="15">
        <v>28</v>
      </c>
      <c r="W1234" s="35" t="str">
        <f t="shared" si="117"/>
        <v>28-Jun-1967</v>
      </c>
      <c r="X1234" s="28"/>
      <c r="Y1234" s="44">
        <f t="shared" si="120"/>
        <v>55</v>
      </c>
      <c r="AA1234" s="45">
        <v>10226.280000000001</v>
      </c>
      <c r="AB1234" s="15" t="s">
        <v>13</v>
      </c>
      <c r="AC1234" s="75" t="s">
        <v>12</v>
      </c>
    </row>
    <row r="1235" spans="1:29" ht="15.6" x14ac:dyDescent="0.3">
      <c r="A1235" s="1" t="s">
        <v>3618</v>
      </c>
      <c r="C1235" s="46" t="s">
        <v>4724</v>
      </c>
      <c r="D1235" s="46" t="s">
        <v>6782</v>
      </c>
      <c r="E1235" s="46" t="s">
        <v>6447</v>
      </c>
      <c r="G1235" s="14">
        <v>2</v>
      </c>
      <c r="I1235" s="14" t="s">
        <v>2380</v>
      </c>
      <c r="J1235" s="15" t="s">
        <v>2380</v>
      </c>
      <c r="K1235" s="66" t="str">
        <f t="shared" si="118"/>
        <v>No</v>
      </c>
      <c r="L1235" s="66" t="str">
        <f t="shared" si="119"/>
        <v>No</v>
      </c>
      <c r="N1235" s="14">
        <v>37.07</v>
      </c>
      <c r="O1235" s="20" t="str">
        <f t="shared" si="115"/>
        <v>OBESITY</v>
      </c>
      <c r="Q1235" s="15">
        <v>5.69</v>
      </c>
      <c r="R1235" s="20" t="str">
        <f t="shared" si="116"/>
        <v>NORMAL</v>
      </c>
      <c r="T1235" s="14">
        <v>1968</v>
      </c>
      <c r="U1235" s="15" t="s">
        <v>20</v>
      </c>
      <c r="V1235" s="15">
        <v>23</v>
      </c>
      <c r="W1235" s="35" t="str">
        <f t="shared" si="117"/>
        <v>23-Sep-1968</v>
      </c>
      <c r="X1235" s="28"/>
      <c r="Y1235" s="44">
        <f t="shared" si="120"/>
        <v>54</v>
      </c>
      <c r="AA1235" s="45">
        <v>10231.5</v>
      </c>
      <c r="AB1235" s="15" t="s">
        <v>23</v>
      </c>
      <c r="AC1235" s="75" t="s">
        <v>12</v>
      </c>
    </row>
    <row r="1236" spans="1:29" ht="15.6" x14ac:dyDescent="0.3">
      <c r="A1236" s="1" t="s">
        <v>3619</v>
      </c>
      <c r="C1236" s="46" t="s">
        <v>5596</v>
      </c>
      <c r="D1236" s="46" t="s">
        <v>6588</v>
      </c>
      <c r="E1236" s="46" t="s">
        <v>6783</v>
      </c>
      <c r="G1236" s="14">
        <v>1</v>
      </c>
      <c r="I1236" s="14" t="s">
        <v>2380</v>
      </c>
      <c r="J1236" s="15" t="s">
        <v>2380</v>
      </c>
      <c r="K1236" s="66" t="str">
        <f t="shared" si="118"/>
        <v>No</v>
      </c>
      <c r="L1236" s="66" t="str">
        <f t="shared" si="119"/>
        <v>No</v>
      </c>
      <c r="N1236" s="14">
        <v>39.799999999999997</v>
      </c>
      <c r="O1236" s="20" t="str">
        <f t="shared" si="115"/>
        <v>OBESITY</v>
      </c>
      <c r="Q1236" s="15">
        <v>5.66</v>
      </c>
      <c r="R1236" s="20" t="str">
        <f t="shared" si="116"/>
        <v>NORMAL</v>
      </c>
      <c r="T1236" s="14">
        <v>1975</v>
      </c>
      <c r="U1236" s="15" t="s">
        <v>35</v>
      </c>
      <c r="V1236" s="15">
        <v>15</v>
      </c>
      <c r="W1236" s="35" t="str">
        <f t="shared" si="117"/>
        <v>15-Aug-1975</v>
      </c>
      <c r="X1236" s="28"/>
      <c r="Y1236" s="44">
        <f t="shared" si="120"/>
        <v>47</v>
      </c>
      <c r="AA1236" s="45">
        <v>10259.129999999999</v>
      </c>
      <c r="AB1236" s="15" t="s">
        <v>42</v>
      </c>
      <c r="AC1236" s="75" t="s">
        <v>12</v>
      </c>
    </row>
    <row r="1237" spans="1:29" ht="15.6" x14ac:dyDescent="0.3">
      <c r="A1237" s="1" t="s">
        <v>3620</v>
      </c>
      <c r="C1237" s="46" t="s">
        <v>5596</v>
      </c>
      <c r="D1237" s="46" t="s">
        <v>6785</v>
      </c>
      <c r="E1237" s="46" t="s">
        <v>6784</v>
      </c>
      <c r="G1237" s="14">
        <v>1</v>
      </c>
      <c r="I1237" s="14" t="s">
        <v>2380</v>
      </c>
      <c r="J1237" s="15" t="s">
        <v>2380</v>
      </c>
      <c r="K1237" s="66" t="str">
        <f t="shared" si="118"/>
        <v>No</v>
      </c>
      <c r="L1237" s="66" t="str">
        <f t="shared" si="119"/>
        <v>No</v>
      </c>
      <c r="N1237" s="14">
        <v>26.36</v>
      </c>
      <c r="O1237" s="20" t="str">
        <f t="shared" si="115"/>
        <v>OVERWEIGHT</v>
      </c>
      <c r="Q1237" s="15">
        <v>4.32</v>
      </c>
      <c r="R1237" s="20" t="str">
        <f t="shared" si="116"/>
        <v>NORMAL</v>
      </c>
      <c r="T1237" s="14">
        <v>1973</v>
      </c>
      <c r="U1237" s="15" t="s">
        <v>20</v>
      </c>
      <c r="V1237" s="15">
        <v>5</v>
      </c>
      <c r="W1237" s="35" t="str">
        <f t="shared" si="117"/>
        <v>5-Sep-1973</v>
      </c>
      <c r="X1237" s="28"/>
      <c r="Y1237" s="44">
        <f t="shared" si="120"/>
        <v>49</v>
      </c>
      <c r="AA1237" s="45">
        <v>10264.44</v>
      </c>
      <c r="AB1237" s="15" t="s">
        <v>23</v>
      </c>
      <c r="AC1237" s="75" t="s">
        <v>12</v>
      </c>
    </row>
    <row r="1238" spans="1:29" ht="15.6" x14ac:dyDescent="0.3">
      <c r="A1238" s="1" t="s">
        <v>3621</v>
      </c>
      <c r="C1238" s="46" t="s">
        <v>4721</v>
      </c>
      <c r="D1238" s="46" t="s">
        <v>6787</v>
      </c>
      <c r="E1238" s="46" t="s">
        <v>6786</v>
      </c>
      <c r="G1238" s="14">
        <v>2</v>
      </c>
      <c r="I1238" s="14" t="s">
        <v>2380</v>
      </c>
      <c r="J1238" s="15" t="s">
        <v>2380</v>
      </c>
      <c r="K1238" s="66" t="str">
        <f t="shared" si="118"/>
        <v>No</v>
      </c>
      <c r="L1238" s="66" t="str">
        <f t="shared" si="119"/>
        <v>No</v>
      </c>
      <c r="N1238" s="14">
        <v>29.925000000000001</v>
      </c>
      <c r="O1238" s="20" t="str">
        <f t="shared" si="115"/>
        <v/>
      </c>
      <c r="Q1238" s="15">
        <v>8.2899999999999991</v>
      </c>
      <c r="R1238" s="20" t="str">
        <f t="shared" si="116"/>
        <v>DIABETES</v>
      </c>
      <c r="T1238" s="14">
        <v>1973</v>
      </c>
      <c r="U1238" s="15" t="s">
        <v>15</v>
      </c>
      <c r="V1238" s="15">
        <v>27</v>
      </c>
      <c r="W1238" s="35" t="str">
        <f t="shared" si="117"/>
        <v>27-Nov-1973</v>
      </c>
      <c r="X1238" s="28"/>
      <c r="Y1238" s="44">
        <f t="shared" si="120"/>
        <v>49</v>
      </c>
      <c r="AA1238" s="45">
        <v>10269.459999999999</v>
      </c>
      <c r="AB1238" s="15" t="s">
        <v>23</v>
      </c>
      <c r="AC1238" s="75" t="s">
        <v>12</v>
      </c>
    </row>
    <row r="1239" spans="1:29" ht="15.6" x14ac:dyDescent="0.3">
      <c r="A1239" s="1" t="s">
        <v>3622</v>
      </c>
      <c r="C1239" s="46" t="s">
        <v>4724</v>
      </c>
      <c r="D1239" s="46" t="s">
        <v>5019</v>
      </c>
      <c r="E1239" s="46" t="s">
        <v>6788</v>
      </c>
      <c r="G1239" s="50">
        <v>0</v>
      </c>
      <c r="I1239" s="14" t="s">
        <v>2380</v>
      </c>
      <c r="J1239" s="15" t="s">
        <v>2380</v>
      </c>
      <c r="K1239" s="66" t="str">
        <f t="shared" si="118"/>
        <v>No</v>
      </c>
      <c r="L1239" s="66" t="str">
        <f t="shared" si="119"/>
        <v>No</v>
      </c>
      <c r="N1239" s="14">
        <v>37.29</v>
      </c>
      <c r="O1239" s="20" t="str">
        <f t="shared" si="115"/>
        <v>OBESITY</v>
      </c>
      <c r="Q1239" s="15">
        <v>10.46</v>
      </c>
      <c r="R1239" s="20" t="str">
        <f t="shared" si="116"/>
        <v>DIABETES</v>
      </c>
      <c r="T1239" s="14">
        <v>1970</v>
      </c>
      <c r="U1239" s="15" t="s">
        <v>18</v>
      </c>
      <c r="V1239" s="15">
        <v>21</v>
      </c>
      <c r="W1239" s="35" t="str">
        <f t="shared" si="117"/>
        <v>21-Jun-1970</v>
      </c>
      <c r="X1239" s="28"/>
      <c r="Y1239" s="44">
        <f t="shared" si="120"/>
        <v>52</v>
      </c>
      <c r="AA1239" s="45">
        <v>10274.33</v>
      </c>
      <c r="AB1239" s="15" t="s">
        <v>247</v>
      </c>
      <c r="AC1239" s="75" t="s">
        <v>12</v>
      </c>
    </row>
    <row r="1240" spans="1:29" ht="15.6" x14ac:dyDescent="0.3">
      <c r="A1240" s="1" t="s">
        <v>3623</v>
      </c>
      <c r="C1240" s="46" t="s">
        <v>4724</v>
      </c>
      <c r="D1240" s="46" t="s">
        <v>6790</v>
      </c>
      <c r="E1240" s="46" t="s">
        <v>6789</v>
      </c>
      <c r="G1240" s="50">
        <v>0</v>
      </c>
      <c r="I1240" s="14" t="s">
        <v>2380</v>
      </c>
      <c r="J1240" s="15" t="s">
        <v>2380</v>
      </c>
      <c r="K1240" s="66" t="str">
        <f t="shared" si="118"/>
        <v>No</v>
      </c>
      <c r="L1240" s="66" t="str">
        <f t="shared" si="119"/>
        <v>No</v>
      </c>
      <c r="N1240" s="14">
        <v>30.2</v>
      </c>
      <c r="O1240" s="20" t="str">
        <f t="shared" si="115"/>
        <v>OBESITY</v>
      </c>
      <c r="Q1240" s="15">
        <v>11.96</v>
      </c>
      <c r="R1240" s="20" t="str">
        <f t="shared" si="116"/>
        <v>DIABETES</v>
      </c>
      <c r="T1240" s="14">
        <v>1988</v>
      </c>
      <c r="U1240" s="15" t="s">
        <v>20</v>
      </c>
      <c r="V1240" s="15">
        <v>14</v>
      </c>
      <c r="W1240" s="35" t="str">
        <f t="shared" si="117"/>
        <v>14-Sep-1988</v>
      </c>
      <c r="X1240" s="28"/>
      <c r="Y1240" s="44">
        <f t="shared" si="120"/>
        <v>34</v>
      </c>
      <c r="AA1240" s="45">
        <v>10276.99</v>
      </c>
      <c r="AB1240" s="15" t="s">
        <v>300</v>
      </c>
      <c r="AC1240" s="75" t="s">
        <v>12</v>
      </c>
    </row>
    <row r="1241" spans="1:29" ht="15.6" x14ac:dyDescent="0.3">
      <c r="A1241" s="1" t="s">
        <v>3624</v>
      </c>
      <c r="C1241" s="46" t="s">
        <v>4721</v>
      </c>
      <c r="D1241" s="46" t="s">
        <v>6792</v>
      </c>
      <c r="E1241" s="46" t="s">
        <v>6791</v>
      </c>
      <c r="G1241" s="14">
        <v>1</v>
      </c>
      <c r="I1241" s="14" t="s">
        <v>2380</v>
      </c>
      <c r="J1241" s="15" t="s">
        <v>2382</v>
      </c>
      <c r="K1241" s="66" t="str">
        <f t="shared" si="118"/>
        <v>No</v>
      </c>
      <c r="L1241" s="66" t="str">
        <f t="shared" si="119"/>
        <v>Yes</v>
      </c>
      <c r="N1241" s="14">
        <v>24.225000000000001</v>
      </c>
      <c r="O1241" s="20" t="str">
        <f t="shared" si="115"/>
        <v>NORMAL WEIGHT</v>
      </c>
      <c r="Q1241" s="15">
        <v>4.25</v>
      </c>
      <c r="R1241" s="20" t="str">
        <f t="shared" si="116"/>
        <v>NORMAL</v>
      </c>
      <c r="T1241" s="14">
        <v>1963</v>
      </c>
      <c r="U1241" s="15" t="s">
        <v>20</v>
      </c>
      <c r="V1241" s="15">
        <v>24</v>
      </c>
      <c r="W1241" s="35" t="str">
        <f t="shared" si="117"/>
        <v>24-Sep-1963</v>
      </c>
      <c r="X1241" s="28"/>
      <c r="Y1241" s="44">
        <f t="shared" si="120"/>
        <v>59</v>
      </c>
      <c r="AA1241" s="45">
        <v>10308.040000000001</v>
      </c>
      <c r="AB1241" s="15" t="s">
        <v>13</v>
      </c>
      <c r="AC1241" s="75" t="s">
        <v>12</v>
      </c>
    </row>
    <row r="1242" spans="1:29" ht="15.6" x14ac:dyDescent="0.3">
      <c r="A1242" s="1" t="s">
        <v>3625</v>
      </c>
      <c r="C1242" s="46" t="s">
        <v>4724</v>
      </c>
      <c r="D1242" s="46" t="s">
        <v>6794</v>
      </c>
      <c r="E1242" s="46" t="s">
        <v>6793</v>
      </c>
      <c r="G1242" s="50">
        <v>0</v>
      </c>
      <c r="I1242" s="14" t="s">
        <v>2380</v>
      </c>
      <c r="J1242" s="15" t="s">
        <v>2380</v>
      </c>
      <c r="K1242" s="66" t="str">
        <f t="shared" si="118"/>
        <v>No</v>
      </c>
      <c r="L1242" s="66" t="str">
        <f t="shared" si="119"/>
        <v>No</v>
      </c>
      <c r="N1242" s="14">
        <v>31.445</v>
      </c>
      <c r="O1242" s="20" t="str">
        <f t="shared" si="115"/>
        <v>OBESITY</v>
      </c>
      <c r="Q1242" s="15">
        <v>8.33</v>
      </c>
      <c r="R1242" s="20" t="str">
        <f t="shared" si="116"/>
        <v>DIABETES</v>
      </c>
      <c r="T1242" s="14">
        <v>1962</v>
      </c>
      <c r="U1242" s="15" t="s">
        <v>10</v>
      </c>
      <c r="V1242" s="15">
        <v>12</v>
      </c>
      <c r="W1242" s="35" t="str">
        <f t="shared" si="117"/>
        <v>12-Jul-1962</v>
      </c>
      <c r="X1242" s="28"/>
      <c r="Y1242" s="44">
        <f t="shared" si="120"/>
        <v>60</v>
      </c>
      <c r="AA1242" s="45">
        <v>10310.780000000001</v>
      </c>
      <c r="AB1242" s="15" t="s">
        <v>23</v>
      </c>
      <c r="AC1242" s="75" t="s">
        <v>12</v>
      </c>
    </row>
    <row r="1243" spans="1:29" ht="15.6" x14ac:dyDescent="0.3">
      <c r="A1243" s="1" t="s">
        <v>3626</v>
      </c>
      <c r="C1243" s="46" t="s">
        <v>5596</v>
      </c>
      <c r="D1243" s="46" t="s">
        <v>6795</v>
      </c>
      <c r="E1243" s="46" t="s">
        <v>6289</v>
      </c>
      <c r="G1243" s="14">
        <v>1</v>
      </c>
      <c r="I1243" s="14" t="s">
        <v>2380</v>
      </c>
      <c r="J1243" s="15" t="s">
        <v>2380</v>
      </c>
      <c r="K1243" s="66" t="str">
        <f t="shared" si="118"/>
        <v>No</v>
      </c>
      <c r="L1243" s="66" t="str">
        <f t="shared" si="119"/>
        <v>No</v>
      </c>
      <c r="N1243" s="14">
        <v>38.880000000000003</v>
      </c>
      <c r="O1243" s="20" t="str">
        <f t="shared" si="115"/>
        <v>OBESITY</v>
      </c>
      <c r="Q1243" s="15">
        <v>4.29</v>
      </c>
      <c r="R1243" s="20" t="str">
        <f t="shared" si="116"/>
        <v>NORMAL</v>
      </c>
      <c r="T1243" s="14">
        <v>1991</v>
      </c>
      <c r="U1243" s="15" t="s">
        <v>15</v>
      </c>
      <c r="V1243" s="15">
        <v>17</v>
      </c>
      <c r="W1243" s="35" t="str">
        <f t="shared" si="117"/>
        <v>17-Nov-1991</v>
      </c>
      <c r="X1243" s="28"/>
      <c r="Y1243" s="44">
        <f t="shared" si="120"/>
        <v>31</v>
      </c>
      <c r="AA1243" s="45">
        <v>10315.91</v>
      </c>
      <c r="AB1243" s="15" t="s">
        <v>23</v>
      </c>
      <c r="AC1243" s="75" t="s">
        <v>12</v>
      </c>
    </row>
    <row r="1244" spans="1:29" ht="15.6" x14ac:dyDescent="0.3">
      <c r="A1244" s="1" t="s">
        <v>3627</v>
      </c>
      <c r="C1244" s="46" t="s">
        <v>4724</v>
      </c>
      <c r="D1244" s="46" t="s">
        <v>6797</v>
      </c>
      <c r="E1244" s="46" t="s">
        <v>6796</v>
      </c>
      <c r="G1244" s="50">
        <v>0</v>
      </c>
      <c r="I1244" s="14" t="s">
        <v>2380</v>
      </c>
      <c r="J1244" s="15" t="s">
        <v>2382</v>
      </c>
      <c r="K1244" s="66" t="str">
        <f t="shared" si="118"/>
        <v>No</v>
      </c>
      <c r="L1244" s="66" t="str">
        <f t="shared" si="119"/>
        <v>Yes</v>
      </c>
      <c r="N1244" s="14">
        <v>43.89</v>
      </c>
      <c r="O1244" s="20" t="str">
        <f t="shared" si="115"/>
        <v>OBESITY</v>
      </c>
      <c r="Q1244" s="15">
        <v>6.32</v>
      </c>
      <c r="R1244" s="20" t="str">
        <f t="shared" si="116"/>
        <v>PREDIABETES</v>
      </c>
      <c r="T1244" s="14">
        <v>1991</v>
      </c>
      <c r="U1244" s="15" t="s">
        <v>35</v>
      </c>
      <c r="V1244" s="15">
        <v>21</v>
      </c>
      <c r="W1244" s="35" t="str">
        <f t="shared" si="117"/>
        <v>21-Aug-1991</v>
      </c>
      <c r="X1244" s="28"/>
      <c r="Y1244" s="44">
        <f t="shared" si="120"/>
        <v>31</v>
      </c>
      <c r="AA1244" s="45">
        <v>10322.9</v>
      </c>
      <c r="AB1244" s="15" t="s">
        <v>535</v>
      </c>
      <c r="AC1244" s="75" t="s">
        <v>12</v>
      </c>
    </row>
    <row r="1245" spans="1:29" ht="15.6" x14ac:dyDescent="0.3">
      <c r="A1245" s="1" t="s">
        <v>3628</v>
      </c>
      <c r="C1245" s="46" t="s">
        <v>4721</v>
      </c>
      <c r="D1245" s="46" t="s">
        <v>6525</v>
      </c>
      <c r="E1245" s="46" t="s">
        <v>6798</v>
      </c>
      <c r="G1245" s="14">
        <v>2</v>
      </c>
      <c r="I1245" s="14" t="s">
        <v>2380</v>
      </c>
      <c r="J1245" s="15" t="s">
        <v>2380</v>
      </c>
      <c r="K1245" s="66" t="str">
        <f t="shared" si="118"/>
        <v>No</v>
      </c>
      <c r="L1245" s="66" t="str">
        <f t="shared" si="119"/>
        <v>No</v>
      </c>
      <c r="N1245" s="14">
        <v>25.6</v>
      </c>
      <c r="O1245" s="20" t="str">
        <f t="shared" si="115"/>
        <v>OVERWEIGHT</v>
      </c>
      <c r="Q1245" s="15">
        <v>5.65</v>
      </c>
      <c r="R1245" s="20" t="str">
        <f t="shared" si="116"/>
        <v>NORMAL</v>
      </c>
      <c r="T1245" s="14">
        <v>1970</v>
      </c>
      <c r="U1245" s="15" t="s">
        <v>30</v>
      </c>
      <c r="V1245" s="15">
        <v>1</v>
      </c>
      <c r="W1245" s="35" t="str">
        <f t="shared" si="117"/>
        <v>1-Dec-1970</v>
      </c>
      <c r="X1245" s="28"/>
      <c r="Y1245" s="44">
        <f t="shared" si="120"/>
        <v>52</v>
      </c>
      <c r="AA1245" s="45">
        <v>10325.209999999999</v>
      </c>
      <c r="AB1245" s="15" t="s">
        <v>42</v>
      </c>
      <c r="AC1245" s="75" t="s">
        <v>12</v>
      </c>
    </row>
    <row r="1246" spans="1:29" ht="15.6" x14ac:dyDescent="0.3">
      <c r="A1246" s="1" t="s">
        <v>3629</v>
      </c>
      <c r="C1246" s="46" t="s">
        <v>4721</v>
      </c>
      <c r="D1246" s="46" t="s">
        <v>6799</v>
      </c>
      <c r="E1246" s="46" t="s">
        <v>6734</v>
      </c>
      <c r="G1246" s="14">
        <v>1</v>
      </c>
      <c r="I1246" s="14" t="s">
        <v>2380</v>
      </c>
      <c r="J1246" s="15" t="s">
        <v>2382</v>
      </c>
      <c r="K1246" s="66" t="str">
        <f t="shared" si="118"/>
        <v>No</v>
      </c>
      <c r="L1246" s="66" t="str">
        <f t="shared" si="119"/>
        <v>Yes</v>
      </c>
      <c r="N1246" s="14">
        <v>29.545000000000002</v>
      </c>
      <c r="O1246" s="20" t="str">
        <f t="shared" si="115"/>
        <v>OVERWEIGHT</v>
      </c>
      <c r="Q1246" s="15">
        <v>8.41</v>
      </c>
      <c r="R1246" s="20" t="str">
        <f t="shared" si="116"/>
        <v>DIABETES</v>
      </c>
      <c r="T1246" s="14">
        <v>1982</v>
      </c>
      <c r="U1246" s="15" t="s">
        <v>10</v>
      </c>
      <c r="V1246" s="15">
        <v>21</v>
      </c>
      <c r="W1246" s="35" t="str">
        <f t="shared" si="117"/>
        <v>21-Jul-1982</v>
      </c>
      <c r="X1246" s="28"/>
      <c r="Y1246" s="44">
        <f t="shared" si="120"/>
        <v>40</v>
      </c>
      <c r="AA1246" s="45">
        <v>10329.06</v>
      </c>
      <c r="AB1246" s="15" t="s">
        <v>300</v>
      </c>
      <c r="AC1246" s="75" t="s">
        <v>12</v>
      </c>
    </row>
    <row r="1247" spans="1:29" ht="15.6" x14ac:dyDescent="0.3">
      <c r="A1247" s="1" t="s">
        <v>3630</v>
      </c>
      <c r="C1247" s="46" t="s">
        <v>4724</v>
      </c>
      <c r="D1247" s="46" t="s">
        <v>6801</v>
      </c>
      <c r="E1247" s="46" t="s">
        <v>6800</v>
      </c>
      <c r="G1247" s="50">
        <v>0</v>
      </c>
      <c r="I1247" s="14" t="s">
        <v>2380</v>
      </c>
      <c r="J1247" s="15" t="s">
        <v>2382</v>
      </c>
      <c r="K1247" s="66" t="str">
        <f t="shared" si="118"/>
        <v>No</v>
      </c>
      <c r="L1247" s="66" t="str">
        <f t="shared" si="119"/>
        <v>Yes</v>
      </c>
      <c r="N1247" s="14">
        <v>23.25</v>
      </c>
      <c r="O1247" s="20" t="str">
        <f t="shared" si="115"/>
        <v>NORMAL WEIGHT</v>
      </c>
      <c r="Q1247" s="15">
        <v>11.96</v>
      </c>
      <c r="R1247" s="20" t="str">
        <f t="shared" si="116"/>
        <v>DIABETES</v>
      </c>
      <c r="T1247" s="14">
        <v>1968</v>
      </c>
      <c r="U1247" s="15" t="s">
        <v>10</v>
      </c>
      <c r="V1247" s="15">
        <v>19</v>
      </c>
      <c r="W1247" s="35" t="str">
        <f t="shared" si="117"/>
        <v>19-Jul-1968</v>
      </c>
      <c r="X1247" s="28"/>
      <c r="Y1247" s="44">
        <f t="shared" si="120"/>
        <v>54</v>
      </c>
      <c r="AA1247" s="45">
        <v>10338.93</v>
      </c>
      <c r="AB1247" s="15" t="s">
        <v>13</v>
      </c>
      <c r="AC1247" s="75" t="s">
        <v>12</v>
      </c>
    </row>
    <row r="1248" spans="1:29" ht="15.6" x14ac:dyDescent="0.3">
      <c r="A1248" s="1" t="s">
        <v>3631</v>
      </c>
      <c r="C1248" s="46" t="s">
        <v>4724</v>
      </c>
      <c r="D1248" s="46" t="s">
        <v>6803</v>
      </c>
      <c r="E1248" s="46" t="s">
        <v>6802</v>
      </c>
      <c r="G1248" s="14">
        <v>1</v>
      </c>
      <c r="I1248" s="14" t="s">
        <v>2380</v>
      </c>
      <c r="J1248" s="15" t="s">
        <v>2382</v>
      </c>
      <c r="K1248" s="66" t="str">
        <f t="shared" si="118"/>
        <v>No</v>
      </c>
      <c r="L1248" s="66" t="str">
        <f t="shared" si="119"/>
        <v>Yes</v>
      </c>
      <c r="N1248" s="14">
        <v>43.95</v>
      </c>
      <c r="O1248" s="20" t="str">
        <f t="shared" si="115"/>
        <v>OBESITY</v>
      </c>
      <c r="Q1248" s="15">
        <v>5.17</v>
      </c>
      <c r="R1248" s="20" t="str">
        <f t="shared" si="116"/>
        <v>NORMAL</v>
      </c>
      <c r="T1248" s="14">
        <v>1973</v>
      </c>
      <c r="U1248" s="15" t="s">
        <v>35</v>
      </c>
      <c r="V1248" s="15">
        <v>8</v>
      </c>
      <c r="W1248" s="35" t="str">
        <f t="shared" si="117"/>
        <v>8-Aug-1973</v>
      </c>
      <c r="X1248" s="28"/>
      <c r="Y1248" s="44">
        <f t="shared" si="120"/>
        <v>49</v>
      </c>
      <c r="AA1248" s="45">
        <v>10345.93</v>
      </c>
      <c r="AB1248" s="15" t="s">
        <v>300</v>
      </c>
      <c r="AC1248" s="75" t="s">
        <v>12</v>
      </c>
    </row>
    <row r="1249" spans="1:29" ht="15.6" x14ac:dyDescent="0.3">
      <c r="A1249" s="1" t="s">
        <v>3632</v>
      </c>
      <c r="C1249" s="46" t="s">
        <v>4724</v>
      </c>
      <c r="D1249" s="46" t="s">
        <v>5454</v>
      </c>
      <c r="E1249" s="46" t="s">
        <v>6804</v>
      </c>
      <c r="G1249" s="50">
        <v>0</v>
      </c>
      <c r="I1249" s="14" t="s">
        <v>2380</v>
      </c>
      <c r="J1249" s="15" t="s">
        <v>2380</v>
      </c>
      <c r="K1249" s="66" t="str">
        <f t="shared" si="118"/>
        <v>No</v>
      </c>
      <c r="L1249" s="66" t="str">
        <f t="shared" si="119"/>
        <v>No</v>
      </c>
      <c r="N1249" s="14">
        <v>21.85</v>
      </c>
      <c r="O1249" s="20" t="str">
        <f t="shared" si="115"/>
        <v>NORMAL WEIGHT</v>
      </c>
      <c r="Q1249" s="15">
        <v>8.76</v>
      </c>
      <c r="R1249" s="20" t="str">
        <f t="shared" si="116"/>
        <v>DIABETES</v>
      </c>
      <c r="T1249" s="14">
        <v>1974</v>
      </c>
      <c r="U1249" s="15" t="s">
        <v>20</v>
      </c>
      <c r="V1249" s="15">
        <v>29</v>
      </c>
      <c r="W1249" s="35" t="str">
        <f t="shared" si="117"/>
        <v>29-Sep-1974</v>
      </c>
      <c r="X1249" s="28"/>
      <c r="Y1249" s="44">
        <f t="shared" si="120"/>
        <v>48</v>
      </c>
      <c r="AA1249" s="45">
        <v>10352.48</v>
      </c>
      <c r="AB1249" s="15" t="s">
        <v>23</v>
      </c>
      <c r="AC1249" s="75" t="s">
        <v>12</v>
      </c>
    </row>
    <row r="1250" spans="1:29" ht="15.6" x14ac:dyDescent="0.3">
      <c r="A1250" s="1" t="s">
        <v>3633</v>
      </c>
      <c r="C1250" s="46" t="s">
        <v>4724</v>
      </c>
      <c r="D1250" s="46" t="s">
        <v>5001</v>
      </c>
      <c r="E1250" s="46" t="s">
        <v>6805</v>
      </c>
      <c r="G1250" s="14">
        <v>2</v>
      </c>
      <c r="I1250" s="14" t="s">
        <v>2380</v>
      </c>
      <c r="J1250" s="15" t="s">
        <v>2380</v>
      </c>
      <c r="K1250" s="66" t="str">
        <f t="shared" si="118"/>
        <v>No</v>
      </c>
      <c r="L1250" s="66" t="str">
        <f t="shared" si="119"/>
        <v>No</v>
      </c>
      <c r="N1250" s="14">
        <v>25.73</v>
      </c>
      <c r="O1250" s="20" t="str">
        <f t="shared" si="115"/>
        <v>OVERWEIGHT</v>
      </c>
      <c r="Q1250" s="15">
        <v>7.99</v>
      </c>
      <c r="R1250" s="20" t="str">
        <f t="shared" si="116"/>
        <v>DIABETES</v>
      </c>
      <c r="T1250" s="14">
        <v>1969</v>
      </c>
      <c r="U1250" s="15" t="s">
        <v>18</v>
      </c>
      <c r="V1250" s="15">
        <v>17</v>
      </c>
      <c r="W1250" s="35" t="str">
        <f t="shared" si="117"/>
        <v>17-Jun-1969</v>
      </c>
      <c r="X1250" s="28"/>
      <c r="Y1250" s="44">
        <f t="shared" si="120"/>
        <v>53</v>
      </c>
      <c r="AA1250" s="45">
        <v>10355.64</v>
      </c>
      <c r="AB1250" s="15" t="s">
        <v>23</v>
      </c>
      <c r="AC1250" s="75" t="s">
        <v>12</v>
      </c>
    </row>
    <row r="1251" spans="1:29" ht="15.6" x14ac:dyDescent="0.3">
      <c r="A1251" s="1" t="s">
        <v>3634</v>
      </c>
      <c r="C1251" s="46" t="s">
        <v>4721</v>
      </c>
      <c r="D1251" s="46" t="s">
        <v>6807</v>
      </c>
      <c r="E1251" s="46" t="s">
        <v>6806</v>
      </c>
      <c r="G1251" s="50">
        <v>0</v>
      </c>
      <c r="I1251" s="14" t="s">
        <v>2380</v>
      </c>
      <c r="J1251" s="15" t="s">
        <v>2380</v>
      </c>
      <c r="K1251" s="66" t="str">
        <f t="shared" si="118"/>
        <v>No</v>
      </c>
      <c r="L1251" s="66" t="str">
        <f t="shared" si="119"/>
        <v>No</v>
      </c>
      <c r="N1251" s="14">
        <v>32.229999999999997</v>
      </c>
      <c r="O1251" s="20" t="str">
        <f t="shared" si="115"/>
        <v>OBESITY</v>
      </c>
      <c r="Q1251" s="15">
        <v>8.59</v>
      </c>
      <c r="R1251" s="20" t="str">
        <f t="shared" si="116"/>
        <v>DIABETES</v>
      </c>
      <c r="T1251" s="14">
        <v>1971</v>
      </c>
      <c r="U1251" s="15" t="s">
        <v>20</v>
      </c>
      <c r="V1251" s="15">
        <v>6</v>
      </c>
      <c r="W1251" s="35" t="str">
        <f t="shared" si="117"/>
        <v>6-Sep-1971</v>
      </c>
      <c r="X1251" s="28"/>
      <c r="Y1251" s="44">
        <f t="shared" si="120"/>
        <v>51</v>
      </c>
      <c r="AA1251" s="45">
        <v>10356.67</v>
      </c>
      <c r="AB1251" s="15" t="s">
        <v>200</v>
      </c>
      <c r="AC1251" s="75" t="s">
        <v>12</v>
      </c>
    </row>
    <row r="1252" spans="1:29" ht="15.6" x14ac:dyDescent="0.3">
      <c r="A1252" s="1" t="s">
        <v>3635</v>
      </c>
      <c r="C1252" s="46" t="s">
        <v>4724</v>
      </c>
      <c r="D1252" s="46" t="s">
        <v>6809</v>
      </c>
      <c r="E1252" s="46" t="s">
        <v>6808</v>
      </c>
      <c r="G1252" s="14">
        <v>2</v>
      </c>
      <c r="I1252" s="14" t="s">
        <v>2380</v>
      </c>
      <c r="J1252" s="15" t="s">
        <v>2380</v>
      </c>
      <c r="K1252" s="66" t="str">
        <f t="shared" si="118"/>
        <v>No</v>
      </c>
      <c r="L1252" s="66" t="str">
        <f t="shared" si="119"/>
        <v>No</v>
      </c>
      <c r="N1252" s="14">
        <v>32.204999999999998</v>
      </c>
      <c r="O1252" s="20" t="str">
        <f t="shared" si="115"/>
        <v>OBESITY</v>
      </c>
      <c r="Q1252" s="15">
        <v>6.14</v>
      </c>
      <c r="R1252" s="20" t="str">
        <f t="shared" si="116"/>
        <v>PREDIABETES</v>
      </c>
      <c r="T1252" s="14">
        <v>1973</v>
      </c>
      <c r="U1252" s="15" t="s">
        <v>20</v>
      </c>
      <c r="V1252" s="15">
        <v>29</v>
      </c>
      <c r="W1252" s="35" t="str">
        <f t="shared" si="117"/>
        <v>29-Sep-1973</v>
      </c>
      <c r="X1252" s="28"/>
      <c r="Y1252" s="44">
        <f t="shared" si="120"/>
        <v>49</v>
      </c>
      <c r="AA1252" s="45">
        <v>10370.91</v>
      </c>
      <c r="AB1252" s="15" t="s">
        <v>247</v>
      </c>
      <c r="AC1252" s="75" t="s">
        <v>12</v>
      </c>
    </row>
    <row r="1253" spans="1:29" ht="15.6" x14ac:dyDescent="0.3">
      <c r="A1253" s="1" t="s">
        <v>3636</v>
      </c>
      <c r="C1253" s="46" t="s">
        <v>4724</v>
      </c>
      <c r="D1253" s="46" t="s">
        <v>5818</v>
      </c>
      <c r="E1253" s="46" t="s">
        <v>6810</v>
      </c>
      <c r="G1253" s="14">
        <v>2</v>
      </c>
      <c r="I1253" s="14" t="s">
        <v>2380</v>
      </c>
      <c r="J1253" s="15" t="s">
        <v>2380</v>
      </c>
      <c r="K1253" s="66" t="str">
        <f t="shared" si="118"/>
        <v>No</v>
      </c>
      <c r="L1253" s="66" t="str">
        <f t="shared" si="119"/>
        <v>No</v>
      </c>
      <c r="N1253" s="14">
        <v>26.41</v>
      </c>
      <c r="O1253" s="20" t="str">
        <f t="shared" si="115"/>
        <v>OVERWEIGHT</v>
      </c>
      <c r="Q1253" s="15">
        <v>4.08</v>
      </c>
      <c r="R1253" s="20" t="str">
        <f t="shared" si="116"/>
        <v>NORMAL</v>
      </c>
      <c r="T1253" s="14">
        <v>1973</v>
      </c>
      <c r="U1253" s="15" t="s">
        <v>20</v>
      </c>
      <c r="V1253" s="15">
        <v>19</v>
      </c>
      <c r="W1253" s="35" t="str">
        <f t="shared" si="117"/>
        <v>19-Sep-1973</v>
      </c>
      <c r="X1253" s="28"/>
      <c r="Y1253" s="44">
        <f t="shared" si="120"/>
        <v>49</v>
      </c>
      <c r="AA1253" s="45">
        <v>10381.48</v>
      </c>
      <c r="AB1253" s="15" t="s">
        <v>13</v>
      </c>
      <c r="AC1253" s="75" t="s">
        <v>12</v>
      </c>
    </row>
    <row r="1254" spans="1:29" ht="15.6" x14ac:dyDescent="0.3">
      <c r="A1254" s="1" t="s">
        <v>3637</v>
      </c>
      <c r="C1254" s="46" t="s">
        <v>4721</v>
      </c>
      <c r="D1254" s="46" t="s">
        <v>6812</v>
      </c>
      <c r="E1254" s="46" t="s">
        <v>6811</v>
      </c>
      <c r="G1254" s="50">
        <v>0</v>
      </c>
      <c r="I1254" s="14" t="s">
        <v>2380</v>
      </c>
      <c r="J1254" s="15" t="s">
        <v>2382</v>
      </c>
      <c r="K1254" s="66" t="str">
        <f t="shared" si="118"/>
        <v>No</v>
      </c>
      <c r="L1254" s="66" t="str">
        <f t="shared" si="119"/>
        <v>Yes</v>
      </c>
      <c r="N1254" s="14">
        <v>30.2</v>
      </c>
      <c r="O1254" s="20" t="str">
        <f t="shared" si="115"/>
        <v>OBESITY</v>
      </c>
      <c r="Q1254" s="15">
        <v>6.25</v>
      </c>
      <c r="R1254" s="20" t="str">
        <f t="shared" si="116"/>
        <v>PREDIABETES</v>
      </c>
      <c r="T1254" s="14">
        <v>1969</v>
      </c>
      <c r="U1254" s="15" t="s">
        <v>10</v>
      </c>
      <c r="V1254" s="15">
        <v>7</v>
      </c>
      <c r="W1254" s="35" t="str">
        <f t="shared" si="117"/>
        <v>7-Jul-1969</v>
      </c>
      <c r="X1254" s="28"/>
      <c r="Y1254" s="44">
        <f t="shared" si="120"/>
        <v>53</v>
      </c>
      <c r="AA1254" s="45">
        <v>10403.27</v>
      </c>
      <c r="AB1254" s="15" t="s">
        <v>516</v>
      </c>
      <c r="AC1254" s="75" t="s">
        <v>12</v>
      </c>
    </row>
    <row r="1255" spans="1:29" ht="15.6" x14ac:dyDescent="0.3">
      <c r="A1255" s="1" t="s">
        <v>3638</v>
      </c>
      <c r="C1255" s="46" t="s">
        <v>5596</v>
      </c>
      <c r="D1255" s="46" t="s">
        <v>4876</v>
      </c>
      <c r="E1255" s="46" t="s">
        <v>6813</v>
      </c>
      <c r="G1255" s="14">
        <v>1</v>
      </c>
      <c r="I1255" s="14" t="s">
        <v>2380</v>
      </c>
      <c r="J1255" s="15" t="s">
        <v>2382</v>
      </c>
      <c r="K1255" s="66" t="str">
        <f t="shared" si="118"/>
        <v>No</v>
      </c>
      <c r="L1255" s="66" t="str">
        <f t="shared" si="119"/>
        <v>Yes</v>
      </c>
      <c r="N1255" s="14">
        <v>31.26</v>
      </c>
      <c r="O1255" s="20" t="str">
        <f t="shared" si="115"/>
        <v>OBESITY</v>
      </c>
      <c r="Q1255" s="15">
        <v>5.94</v>
      </c>
      <c r="R1255" s="20" t="str">
        <f t="shared" si="116"/>
        <v>PREDIABETES</v>
      </c>
      <c r="T1255" s="14">
        <v>1975</v>
      </c>
      <c r="U1255" s="15" t="s">
        <v>18</v>
      </c>
      <c r="V1255" s="15">
        <v>5</v>
      </c>
      <c r="W1255" s="35" t="str">
        <f t="shared" si="117"/>
        <v>5-Jun-1975</v>
      </c>
      <c r="X1255" s="28"/>
      <c r="Y1255" s="44">
        <f t="shared" si="120"/>
        <v>48</v>
      </c>
      <c r="AA1255" s="45">
        <v>10407.09</v>
      </c>
      <c r="AB1255" s="15" t="s">
        <v>164</v>
      </c>
      <c r="AC1255" s="75" t="s">
        <v>12</v>
      </c>
    </row>
    <row r="1256" spans="1:29" ht="15.6" x14ac:dyDescent="0.3">
      <c r="A1256" s="1" t="s">
        <v>3639</v>
      </c>
      <c r="C1256" s="46" t="s">
        <v>4721</v>
      </c>
      <c r="D1256" s="46" t="s">
        <v>6815</v>
      </c>
      <c r="E1256" s="46" t="s">
        <v>6814</v>
      </c>
      <c r="G1256" s="50">
        <v>0</v>
      </c>
      <c r="I1256" s="14" t="s">
        <v>2380</v>
      </c>
      <c r="J1256" s="15" t="s">
        <v>2382</v>
      </c>
      <c r="K1256" s="66" t="str">
        <f t="shared" si="118"/>
        <v>No</v>
      </c>
      <c r="L1256" s="66" t="str">
        <f t="shared" si="119"/>
        <v>Yes</v>
      </c>
      <c r="N1256" s="14">
        <v>33.725000000000001</v>
      </c>
      <c r="O1256" s="20" t="str">
        <f t="shared" si="115"/>
        <v>OBESITY</v>
      </c>
      <c r="Q1256" s="15">
        <v>6.45</v>
      </c>
      <c r="R1256" s="20" t="str">
        <f t="shared" si="116"/>
        <v>DIABETES</v>
      </c>
      <c r="T1256" s="14">
        <v>1980</v>
      </c>
      <c r="U1256" s="15" t="s">
        <v>37</v>
      </c>
      <c r="V1256" s="15">
        <v>24</v>
      </c>
      <c r="W1256" s="35" t="str">
        <f t="shared" si="117"/>
        <v>24-Oct-1980</v>
      </c>
      <c r="X1256" s="28"/>
      <c r="Y1256" s="44">
        <f t="shared" si="120"/>
        <v>42</v>
      </c>
      <c r="AA1256" s="45">
        <v>10407.98</v>
      </c>
      <c r="AB1256" s="15" t="s">
        <v>300</v>
      </c>
      <c r="AC1256" s="75" t="s">
        <v>12</v>
      </c>
    </row>
    <row r="1257" spans="1:29" ht="15.6" x14ac:dyDescent="0.3">
      <c r="A1257" s="1" t="s">
        <v>3640</v>
      </c>
      <c r="C1257" s="46" t="s">
        <v>4721</v>
      </c>
      <c r="D1257" s="46" t="s">
        <v>6817</v>
      </c>
      <c r="E1257" s="46" t="s">
        <v>6816</v>
      </c>
      <c r="G1257" s="50">
        <v>0</v>
      </c>
      <c r="I1257" s="14" t="s">
        <v>2380</v>
      </c>
      <c r="J1257" s="15" t="s">
        <v>2382</v>
      </c>
      <c r="K1257" s="66" t="str">
        <f t="shared" si="118"/>
        <v>No</v>
      </c>
      <c r="L1257" s="66" t="str">
        <f t="shared" si="119"/>
        <v>Yes</v>
      </c>
      <c r="N1257" s="14">
        <v>28.9</v>
      </c>
      <c r="O1257" s="20" t="str">
        <f t="shared" si="115"/>
        <v>OVERWEIGHT</v>
      </c>
      <c r="Q1257" s="15">
        <v>5.74</v>
      </c>
      <c r="R1257" s="20" t="str">
        <f t="shared" si="116"/>
        <v>PREDIABETES</v>
      </c>
      <c r="T1257" s="14">
        <v>1973</v>
      </c>
      <c r="U1257" s="15" t="s">
        <v>37</v>
      </c>
      <c r="V1257" s="15">
        <v>11</v>
      </c>
      <c r="W1257" s="35" t="str">
        <f t="shared" si="117"/>
        <v>11-Oct-1973</v>
      </c>
      <c r="X1257" s="28"/>
      <c r="Y1257" s="44">
        <f t="shared" si="120"/>
        <v>49</v>
      </c>
      <c r="AA1257" s="45">
        <v>10419.59</v>
      </c>
      <c r="AB1257" s="15" t="s">
        <v>200</v>
      </c>
      <c r="AC1257" s="75" t="s">
        <v>12</v>
      </c>
    </row>
    <row r="1258" spans="1:29" ht="15.6" x14ac:dyDescent="0.3">
      <c r="A1258" s="1" t="s">
        <v>3641</v>
      </c>
      <c r="C1258" s="46" t="s">
        <v>4724</v>
      </c>
      <c r="D1258" s="46" t="s">
        <v>5017</v>
      </c>
      <c r="E1258" s="46" t="s">
        <v>6818</v>
      </c>
      <c r="G1258" s="50">
        <v>0</v>
      </c>
      <c r="I1258" s="14" t="s">
        <v>2380</v>
      </c>
      <c r="J1258" s="15" t="s">
        <v>2382</v>
      </c>
      <c r="K1258" s="66" t="str">
        <f t="shared" si="118"/>
        <v>No</v>
      </c>
      <c r="L1258" s="66" t="str">
        <f t="shared" si="119"/>
        <v>Yes</v>
      </c>
      <c r="N1258" s="14">
        <v>45.69</v>
      </c>
      <c r="O1258" s="20" t="str">
        <f t="shared" si="115"/>
        <v>OBESITY</v>
      </c>
      <c r="Q1258" s="15">
        <v>4.43</v>
      </c>
      <c r="R1258" s="20" t="str">
        <f t="shared" si="116"/>
        <v>NORMAL</v>
      </c>
      <c r="T1258" s="14">
        <v>1979</v>
      </c>
      <c r="U1258" s="15" t="s">
        <v>15</v>
      </c>
      <c r="V1258" s="15">
        <v>25</v>
      </c>
      <c r="W1258" s="35" t="str">
        <f t="shared" si="117"/>
        <v>25-Nov-1979</v>
      </c>
      <c r="X1258" s="28"/>
      <c r="Y1258" s="44">
        <f t="shared" si="120"/>
        <v>43</v>
      </c>
      <c r="AA1258" s="45">
        <v>10419.65</v>
      </c>
      <c r="AB1258" s="15" t="s">
        <v>200</v>
      </c>
      <c r="AC1258" s="75" t="s">
        <v>12</v>
      </c>
    </row>
    <row r="1259" spans="1:29" ht="15.6" x14ac:dyDescent="0.3">
      <c r="A1259" s="1" t="s">
        <v>3642</v>
      </c>
      <c r="C1259" s="46" t="s">
        <v>4721</v>
      </c>
      <c r="D1259" s="46" t="s">
        <v>6820</v>
      </c>
      <c r="E1259" s="46" t="s">
        <v>6819</v>
      </c>
      <c r="G1259" s="50">
        <v>0</v>
      </c>
      <c r="I1259" s="14" t="s">
        <v>2380</v>
      </c>
      <c r="J1259" s="15" t="s">
        <v>2380</v>
      </c>
      <c r="K1259" s="66" t="str">
        <f t="shared" si="118"/>
        <v>No</v>
      </c>
      <c r="L1259" s="66" t="str">
        <f t="shared" si="119"/>
        <v>No</v>
      </c>
      <c r="N1259" s="14">
        <v>21.03</v>
      </c>
      <c r="O1259" s="20" t="str">
        <f t="shared" si="115"/>
        <v>NORMAL WEIGHT</v>
      </c>
      <c r="Q1259" s="15">
        <v>6.5</v>
      </c>
      <c r="R1259" s="20" t="str">
        <f t="shared" si="116"/>
        <v>DIABETES</v>
      </c>
      <c r="T1259" s="14">
        <v>1968</v>
      </c>
      <c r="U1259" s="15" t="s">
        <v>30</v>
      </c>
      <c r="V1259" s="15">
        <v>27</v>
      </c>
      <c r="W1259" s="35" t="str">
        <f t="shared" si="117"/>
        <v>27-Dec-1968</v>
      </c>
      <c r="X1259" s="28"/>
      <c r="Y1259" s="44">
        <f t="shared" si="120"/>
        <v>54</v>
      </c>
      <c r="AA1259" s="45">
        <v>10422.92</v>
      </c>
      <c r="AB1259" s="15" t="s">
        <v>356</v>
      </c>
      <c r="AC1259" s="75" t="s">
        <v>12</v>
      </c>
    </row>
    <row r="1260" spans="1:29" ht="15.6" x14ac:dyDescent="0.3">
      <c r="A1260" s="1" t="s">
        <v>3643</v>
      </c>
      <c r="C1260" s="46" t="s">
        <v>4724</v>
      </c>
      <c r="D1260" s="46" t="s">
        <v>6822</v>
      </c>
      <c r="E1260" s="46" t="s">
        <v>6821</v>
      </c>
      <c r="G1260" s="50">
        <v>0</v>
      </c>
      <c r="I1260" s="14" t="s">
        <v>2380</v>
      </c>
      <c r="J1260" s="15" t="s">
        <v>2380</v>
      </c>
      <c r="K1260" s="66" t="str">
        <f t="shared" si="118"/>
        <v>No</v>
      </c>
      <c r="L1260" s="66" t="str">
        <f t="shared" si="119"/>
        <v>No</v>
      </c>
      <c r="N1260" s="14">
        <v>37</v>
      </c>
      <c r="O1260" s="20" t="str">
        <f t="shared" si="115"/>
        <v>OBESITY</v>
      </c>
      <c r="Q1260" s="15">
        <v>8.75</v>
      </c>
      <c r="R1260" s="20" t="str">
        <f t="shared" si="116"/>
        <v>DIABETES</v>
      </c>
      <c r="T1260" s="14">
        <v>1968</v>
      </c>
      <c r="U1260" s="15" t="s">
        <v>35</v>
      </c>
      <c r="V1260" s="15">
        <v>23</v>
      </c>
      <c r="W1260" s="35" t="str">
        <f t="shared" si="117"/>
        <v>23-Aug-1968</v>
      </c>
      <c r="X1260" s="28"/>
      <c r="Y1260" s="44">
        <f t="shared" si="120"/>
        <v>54</v>
      </c>
      <c r="AA1260" s="45">
        <v>10435.07</v>
      </c>
      <c r="AB1260" s="15" t="s">
        <v>168</v>
      </c>
      <c r="AC1260" s="75" t="s">
        <v>12</v>
      </c>
    </row>
    <row r="1261" spans="1:29" ht="15.6" x14ac:dyDescent="0.3">
      <c r="A1261" s="1" t="s">
        <v>3644</v>
      </c>
      <c r="C1261" s="46" t="s">
        <v>4724</v>
      </c>
      <c r="D1261" s="46" t="s">
        <v>6823</v>
      </c>
      <c r="E1261" s="46" t="s">
        <v>6417</v>
      </c>
      <c r="G1261" s="50">
        <v>0</v>
      </c>
      <c r="I1261" s="14" t="s">
        <v>2380</v>
      </c>
      <c r="J1261" s="15" t="s">
        <v>2380</v>
      </c>
      <c r="K1261" s="66" t="str">
        <f t="shared" si="118"/>
        <v>No</v>
      </c>
      <c r="L1261" s="66" t="str">
        <f t="shared" si="119"/>
        <v>No</v>
      </c>
      <c r="N1261" s="14">
        <v>25.4</v>
      </c>
      <c r="O1261" s="20" t="str">
        <f t="shared" si="115"/>
        <v>OVERWEIGHT</v>
      </c>
      <c r="Q1261" s="15">
        <v>11.96</v>
      </c>
      <c r="R1261" s="20" t="str">
        <f t="shared" si="116"/>
        <v>DIABETES</v>
      </c>
      <c r="T1261" s="14">
        <v>1968</v>
      </c>
      <c r="U1261" s="15" t="s">
        <v>35</v>
      </c>
      <c r="V1261" s="15">
        <v>29</v>
      </c>
      <c r="W1261" s="35" t="str">
        <f t="shared" si="117"/>
        <v>29-Aug-1968</v>
      </c>
      <c r="X1261" s="28"/>
      <c r="Y1261" s="44">
        <f t="shared" si="120"/>
        <v>54</v>
      </c>
      <c r="AA1261" s="45">
        <v>10436.1</v>
      </c>
      <c r="AB1261" s="15" t="s">
        <v>42</v>
      </c>
      <c r="AC1261" s="75" t="s">
        <v>12</v>
      </c>
    </row>
    <row r="1262" spans="1:29" ht="15.6" x14ac:dyDescent="0.3">
      <c r="A1262" s="1" t="s">
        <v>3645</v>
      </c>
      <c r="C1262" s="46" t="s">
        <v>4724</v>
      </c>
      <c r="D1262" s="46" t="s">
        <v>5449</v>
      </c>
      <c r="E1262" s="46" t="s">
        <v>6824</v>
      </c>
      <c r="G1262" s="50">
        <v>0</v>
      </c>
      <c r="I1262" s="14" t="s">
        <v>2380</v>
      </c>
      <c r="J1262" s="15" t="s">
        <v>2380</v>
      </c>
      <c r="K1262" s="66" t="str">
        <f t="shared" si="118"/>
        <v>No</v>
      </c>
      <c r="L1262" s="66" t="str">
        <f t="shared" si="119"/>
        <v>No</v>
      </c>
      <c r="N1262" s="14">
        <v>32.299999999999997</v>
      </c>
      <c r="O1262" s="20" t="str">
        <f t="shared" si="115"/>
        <v>OBESITY</v>
      </c>
      <c r="Q1262" s="15">
        <v>10.54</v>
      </c>
      <c r="R1262" s="20" t="str">
        <f t="shared" si="116"/>
        <v>DIABETES</v>
      </c>
      <c r="T1262" s="14">
        <v>1968</v>
      </c>
      <c r="U1262" s="15" t="s">
        <v>15</v>
      </c>
      <c r="V1262" s="15">
        <v>8</v>
      </c>
      <c r="W1262" s="35" t="str">
        <f t="shared" si="117"/>
        <v>8-Nov-1968</v>
      </c>
      <c r="X1262" s="28"/>
      <c r="Y1262" s="44">
        <f t="shared" si="120"/>
        <v>54</v>
      </c>
      <c r="AA1262" s="45">
        <v>10450.549999999999</v>
      </c>
      <c r="AB1262" s="15" t="s">
        <v>42</v>
      </c>
      <c r="AC1262" s="75" t="s">
        <v>12</v>
      </c>
    </row>
    <row r="1263" spans="1:29" ht="15.6" x14ac:dyDescent="0.3">
      <c r="A1263" s="1" t="s">
        <v>3646</v>
      </c>
      <c r="C1263" s="46" t="s">
        <v>4721</v>
      </c>
      <c r="D1263" s="46" t="s">
        <v>6826</v>
      </c>
      <c r="E1263" s="46" t="s">
        <v>6825</v>
      </c>
      <c r="G1263" s="14">
        <v>1</v>
      </c>
      <c r="I1263" s="14" t="s">
        <v>2380</v>
      </c>
      <c r="J1263" s="15" t="s">
        <v>2382</v>
      </c>
      <c r="K1263" s="66" t="str">
        <f t="shared" si="118"/>
        <v>No</v>
      </c>
      <c r="L1263" s="66" t="str">
        <f t="shared" si="119"/>
        <v>Yes</v>
      </c>
      <c r="N1263" s="14">
        <v>23.94</v>
      </c>
      <c r="O1263" s="20" t="str">
        <f t="shared" si="115"/>
        <v>NORMAL WEIGHT</v>
      </c>
      <c r="Q1263" s="15">
        <v>4.54</v>
      </c>
      <c r="R1263" s="20" t="str">
        <f t="shared" si="116"/>
        <v>NORMAL</v>
      </c>
      <c r="T1263" s="14">
        <v>1964</v>
      </c>
      <c r="U1263" s="15" t="s">
        <v>37</v>
      </c>
      <c r="V1263" s="15">
        <v>14</v>
      </c>
      <c r="W1263" s="35" t="str">
        <f t="shared" si="117"/>
        <v>14-Oct-1964</v>
      </c>
      <c r="X1263" s="28"/>
      <c r="Y1263" s="44">
        <f t="shared" si="120"/>
        <v>58</v>
      </c>
      <c r="AA1263" s="45">
        <v>10455.1</v>
      </c>
      <c r="AB1263" s="15" t="s">
        <v>23</v>
      </c>
      <c r="AC1263" s="75" t="s">
        <v>12</v>
      </c>
    </row>
    <row r="1264" spans="1:29" ht="15.6" x14ac:dyDescent="0.3">
      <c r="A1264" s="1" t="s">
        <v>3647</v>
      </c>
      <c r="C1264" s="46" t="s">
        <v>4721</v>
      </c>
      <c r="D1264" s="46" t="s">
        <v>6828</v>
      </c>
      <c r="E1264" s="46" t="s">
        <v>6827</v>
      </c>
      <c r="G1264" s="50">
        <v>0</v>
      </c>
      <c r="I1264" s="14" t="s">
        <v>2380</v>
      </c>
      <c r="J1264" s="15" t="s">
        <v>2380</v>
      </c>
      <c r="K1264" s="66" t="str">
        <f t="shared" si="118"/>
        <v>No</v>
      </c>
      <c r="L1264" s="66" t="str">
        <f t="shared" si="119"/>
        <v>No</v>
      </c>
      <c r="N1264" s="14">
        <v>46.4</v>
      </c>
      <c r="O1264" s="20" t="str">
        <f t="shared" si="115"/>
        <v>OBESITY</v>
      </c>
      <c r="Q1264" s="15">
        <v>5.71</v>
      </c>
      <c r="R1264" s="20" t="str">
        <f t="shared" si="116"/>
        <v>PREDIABETES</v>
      </c>
      <c r="T1264" s="14">
        <v>1976</v>
      </c>
      <c r="U1264" s="15" t="s">
        <v>35</v>
      </c>
      <c r="V1264" s="15">
        <v>3</v>
      </c>
      <c r="W1264" s="35" t="str">
        <f t="shared" si="117"/>
        <v>3-Aug-1976</v>
      </c>
      <c r="X1264" s="28"/>
      <c r="Y1264" s="44">
        <f t="shared" si="120"/>
        <v>46</v>
      </c>
      <c r="AA1264" s="45">
        <v>10455.14</v>
      </c>
      <c r="AB1264" s="15" t="s">
        <v>300</v>
      </c>
      <c r="AC1264" s="75" t="s">
        <v>12</v>
      </c>
    </row>
    <row r="1265" spans="1:29" ht="15.6" x14ac:dyDescent="0.3">
      <c r="A1265" s="1" t="s">
        <v>3648</v>
      </c>
      <c r="C1265" s="46" t="s">
        <v>4724</v>
      </c>
      <c r="D1265" s="46" t="s">
        <v>6830</v>
      </c>
      <c r="E1265" s="46" t="s">
        <v>6829</v>
      </c>
      <c r="G1265" s="50">
        <v>0</v>
      </c>
      <c r="I1265" s="14" t="s">
        <v>2380</v>
      </c>
      <c r="J1265" s="15" t="s">
        <v>2382</v>
      </c>
      <c r="K1265" s="66" t="str">
        <f t="shared" si="118"/>
        <v>No</v>
      </c>
      <c r="L1265" s="66" t="str">
        <f t="shared" si="119"/>
        <v>Yes</v>
      </c>
      <c r="N1265" s="14">
        <v>40.375</v>
      </c>
      <c r="O1265" s="20" t="str">
        <f t="shared" si="115"/>
        <v>OBESITY</v>
      </c>
      <c r="Q1265" s="15">
        <v>6.25</v>
      </c>
      <c r="R1265" s="20" t="str">
        <f t="shared" si="116"/>
        <v>PREDIABETES</v>
      </c>
      <c r="T1265" s="14">
        <v>1964</v>
      </c>
      <c r="U1265" s="15" t="s">
        <v>10</v>
      </c>
      <c r="V1265" s="15">
        <v>27</v>
      </c>
      <c r="W1265" s="35" t="str">
        <f t="shared" si="117"/>
        <v>27-Jul-1964</v>
      </c>
      <c r="X1265" s="28"/>
      <c r="Y1265" s="44">
        <f t="shared" si="120"/>
        <v>58</v>
      </c>
      <c r="AA1265" s="45">
        <v>10459.19</v>
      </c>
      <c r="AB1265" s="15" t="s">
        <v>13</v>
      </c>
      <c r="AC1265" s="75" t="s">
        <v>12</v>
      </c>
    </row>
    <row r="1266" spans="1:29" ht="15.6" x14ac:dyDescent="0.3">
      <c r="A1266" s="1" t="s">
        <v>3649</v>
      </c>
      <c r="C1266" s="46" t="s">
        <v>4724</v>
      </c>
      <c r="D1266" s="46" t="s">
        <v>6832</v>
      </c>
      <c r="E1266" s="46" t="s">
        <v>6831</v>
      </c>
      <c r="G1266" s="14">
        <v>2</v>
      </c>
      <c r="I1266" s="14" t="s">
        <v>2380</v>
      </c>
      <c r="J1266" s="15" t="s">
        <v>2380</v>
      </c>
      <c r="K1266" s="66" t="str">
        <f t="shared" si="118"/>
        <v>No</v>
      </c>
      <c r="L1266" s="66" t="str">
        <f t="shared" si="119"/>
        <v>No</v>
      </c>
      <c r="N1266" s="14">
        <v>28.7</v>
      </c>
      <c r="O1266" s="20" t="str">
        <f t="shared" si="115"/>
        <v>OVERWEIGHT</v>
      </c>
      <c r="Q1266" s="15">
        <v>9.4700000000000006</v>
      </c>
      <c r="R1266" s="20" t="str">
        <f t="shared" si="116"/>
        <v>DIABETES</v>
      </c>
      <c r="T1266" s="14">
        <v>1969</v>
      </c>
      <c r="U1266" s="15" t="s">
        <v>20</v>
      </c>
      <c r="V1266" s="15">
        <v>22</v>
      </c>
      <c r="W1266" s="35" t="str">
        <f t="shared" si="117"/>
        <v>22-Sep-1969</v>
      </c>
      <c r="X1266" s="28"/>
      <c r="Y1266" s="44">
        <f t="shared" si="120"/>
        <v>53</v>
      </c>
      <c r="AA1266" s="45">
        <v>10461.98</v>
      </c>
      <c r="AB1266" s="15" t="s">
        <v>23</v>
      </c>
      <c r="AC1266" s="75" t="s">
        <v>12</v>
      </c>
    </row>
    <row r="1267" spans="1:29" ht="15.6" x14ac:dyDescent="0.3">
      <c r="A1267" s="1" t="s">
        <v>3650</v>
      </c>
      <c r="C1267" s="46" t="s">
        <v>4724</v>
      </c>
      <c r="D1267" s="46" t="s">
        <v>5112</v>
      </c>
      <c r="E1267" s="46" t="s">
        <v>6833</v>
      </c>
      <c r="G1267" s="50">
        <v>0</v>
      </c>
      <c r="I1267" s="14" t="s">
        <v>2380</v>
      </c>
      <c r="J1267" s="15" t="s">
        <v>2380</v>
      </c>
      <c r="K1267" s="66" t="str">
        <f t="shared" si="118"/>
        <v>No</v>
      </c>
      <c r="L1267" s="66" t="str">
        <f t="shared" si="119"/>
        <v>No</v>
      </c>
      <c r="N1267" s="14">
        <v>26.63</v>
      </c>
      <c r="O1267" s="20" t="str">
        <f t="shared" si="115"/>
        <v>OVERWEIGHT</v>
      </c>
      <c r="Q1267" s="15">
        <v>5.7</v>
      </c>
      <c r="R1267" s="20" t="str">
        <f t="shared" si="116"/>
        <v>PREDIABETES</v>
      </c>
      <c r="T1267" s="14">
        <v>1987</v>
      </c>
      <c r="U1267" s="15" t="s">
        <v>18</v>
      </c>
      <c r="V1267" s="15">
        <v>28</v>
      </c>
      <c r="W1267" s="35" t="str">
        <f t="shared" si="117"/>
        <v>28-Jun-1987</v>
      </c>
      <c r="X1267" s="28"/>
      <c r="Y1267" s="44">
        <f t="shared" si="120"/>
        <v>35</v>
      </c>
      <c r="AA1267" s="45">
        <v>10464.83</v>
      </c>
      <c r="AB1267" s="15" t="s">
        <v>23</v>
      </c>
      <c r="AC1267" s="75" t="s">
        <v>12</v>
      </c>
    </row>
    <row r="1268" spans="1:29" ht="15.6" x14ac:dyDescent="0.3">
      <c r="A1268" s="1" t="s">
        <v>3651</v>
      </c>
      <c r="C1268" s="46" t="s">
        <v>4724</v>
      </c>
      <c r="D1268" s="46" t="s">
        <v>6835</v>
      </c>
      <c r="E1268" s="46" t="s">
        <v>6834</v>
      </c>
      <c r="G1268" s="14">
        <v>2</v>
      </c>
      <c r="I1268" s="14" t="s">
        <v>2380</v>
      </c>
      <c r="J1268" s="15" t="s">
        <v>2380</v>
      </c>
      <c r="K1268" s="66" t="str">
        <f t="shared" si="118"/>
        <v>No</v>
      </c>
      <c r="L1268" s="66" t="str">
        <f t="shared" si="119"/>
        <v>No</v>
      </c>
      <c r="N1268" s="14">
        <v>22.515000000000001</v>
      </c>
      <c r="O1268" s="20" t="str">
        <f t="shared" si="115"/>
        <v>NORMAL WEIGHT</v>
      </c>
      <c r="Q1268" s="15">
        <v>11.18</v>
      </c>
      <c r="R1268" s="20" t="str">
        <f t="shared" si="116"/>
        <v>DIABETES</v>
      </c>
      <c r="T1268" s="14">
        <v>1978</v>
      </c>
      <c r="U1268" s="15" t="s">
        <v>35</v>
      </c>
      <c r="V1268" s="15">
        <v>21</v>
      </c>
      <c r="W1268" s="35" t="str">
        <f t="shared" si="117"/>
        <v>21-Aug-1978</v>
      </c>
      <c r="X1268" s="28"/>
      <c r="Y1268" s="44">
        <f t="shared" si="120"/>
        <v>44</v>
      </c>
      <c r="AA1268" s="45">
        <v>10486.55</v>
      </c>
      <c r="AB1268" s="15" t="s">
        <v>200</v>
      </c>
      <c r="AC1268" s="75" t="s">
        <v>12</v>
      </c>
    </row>
    <row r="1269" spans="1:29" ht="15.6" x14ac:dyDescent="0.3">
      <c r="A1269" s="1" t="s">
        <v>3652</v>
      </c>
      <c r="C1269" s="46" t="s">
        <v>4721</v>
      </c>
      <c r="D1269" s="46" t="s">
        <v>6837</v>
      </c>
      <c r="E1269" s="46" t="s">
        <v>6836</v>
      </c>
      <c r="G1269" s="50">
        <v>0</v>
      </c>
      <c r="I1269" s="14" t="s">
        <v>2380</v>
      </c>
      <c r="J1269" s="15" t="s">
        <v>2380</v>
      </c>
      <c r="K1269" s="66" t="str">
        <f t="shared" si="118"/>
        <v>No</v>
      </c>
      <c r="L1269" s="66" t="str">
        <f t="shared" si="119"/>
        <v>No</v>
      </c>
      <c r="N1269" s="14">
        <v>36.575000000000003</v>
      </c>
      <c r="O1269" s="20" t="str">
        <f t="shared" si="115"/>
        <v>OBESITY</v>
      </c>
      <c r="Q1269" s="15">
        <v>10.98</v>
      </c>
      <c r="R1269" s="20" t="str">
        <f t="shared" si="116"/>
        <v>DIABETES</v>
      </c>
      <c r="T1269" s="14">
        <v>1972</v>
      </c>
      <c r="U1269" s="15" t="s">
        <v>37</v>
      </c>
      <c r="V1269" s="15">
        <v>19</v>
      </c>
      <c r="W1269" s="35" t="str">
        <f t="shared" si="117"/>
        <v>19-Oct-1972</v>
      </c>
      <c r="X1269" s="28"/>
      <c r="Y1269" s="44">
        <f t="shared" si="120"/>
        <v>50</v>
      </c>
      <c r="AA1269" s="45">
        <v>10493.95</v>
      </c>
      <c r="AB1269" s="15" t="s">
        <v>23</v>
      </c>
      <c r="AC1269" s="75" t="s">
        <v>12</v>
      </c>
    </row>
    <row r="1270" spans="1:29" ht="15.6" x14ac:dyDescent="0.3">
      <c r="A1270" s="1" t="s">
        <v>3653</v>
      </c>
      <c r="C1270" s="46" t="s">
        <v>4721</v>
      </c>
      <c r="D1270" s="46" t="s">
        <v>6826</v>
      </c>
      <c r="E1270" s="46" t="s">
        <v>6838</v>
      </c>
      <c r="G1270" s="14">
        <v>1</v>
      </c>
      <c r="I1270" s="14" t="s">
        <v>2380</v>
      </c>
      <c r="J1270" s="15" t="s">
        <v>2382</v>
      </c>
      <c r="K1270" s="66" t="str">
        <f t="shared" si="118"/>
        <v>No</v>
      </c>
      <c r="L1270" s="66" t="str">
        <f t="shared" si="119"/>
        <v>Yes</v>
      </c>
      <c r="N1270" s="14">
        <v>23.66</v>
      </c>
      <c r="O1270" s="20" t="str">
        <f t="shared" si="115"/>
        <v>NORMAL WEIGHT</v>
      </c>
      <c r="Q1270" s="15">
        <v>5.1100000000000003</v>
      </c>
      <c r="R1270" s="20" t="str">
        <f t="shared" si="116"/>
        <v>NORMAL</v>
      </c>
      <c r="T1270" s="14">
        <v>1977</v>
      </c>
      <c r="U1270" s="15" t="s">
        <v>37</v>
      </c>
      <c r="V1270" s="15">
        <v>25</v>
      </c>
      <c r="W1270" s="35" t="str">
        <f t="shared" si="117"/>
        <v>25-Oct-1977</v>
      </c>
      <c r="X1270" s="28"/>
      <c r="Y1270" s="44">
        <f t="shared" si="120"/>
        <v>45</v>
      </c>
      <c r="AA1270" s="45">
        <v>10495.6</v>
      </c>
      <c r="AB1270" s="15" t="s">
        <v>23</v>
      </c>
      <c r="AC1270" s="75" t="s">
        <v>12</v>
      </c>
    </row>
    <row r="1271" spans="1:29" ht="15.6" x14ac:dyDescent="0.3">
      <c r="A1271" s="1" t="s">
        <v>3654</v>
      </c>
      <c r="C1271" s="46" t="s">
        <v>4721</v>
      </c>
      <c r="D1271" s="46" t="s">
        <v>6839</v>
      </c>
      <c r="E1271" s="46" t="s">
        <v>5082</v>
      </c>
      <c r="G1271" s="50">
        <v>0</v>
      </c>
      <c r="I1271" s="14" t="s">
        <v>2380</v>
      </c>
      <c r="J1271" s="15" t="s">
        <v>2380</v>
      </c>
      <c r="K1271" s="66" t="str">
        <f t="shared" si="118"/>
        <v>No</v>
      </c>
      <c r="L1271" s="66" t="str">
        <f t="shared" si="119"/>
        <v>No</v>
      </c>
      <c r="N1271" s="14">
        <v>18.62</v>
      </c>
      <c r="O1271" s="20" t="str">
        <f t="shared" si="115"/>
        <v>NORMAL WEIGHT</v>
      </c>
      <c r="Q1271" s="15">
        <v>10.24</v>
      </c>
      <c r="R1271" s="20" t="str">
        <f t="shared" si="116"/>
        <v>DIABETES</v>
      </c>
      <c r="T1271" s="14">
        <v>1971</v>
      </c>
      <c r="U1271" s="15" t="s">
        <v>20</v>
      </c>
      <c r="V1271" s="15">
        <v>26</v>
      </c>
      <c r="W1271" s="35" t="str">
        <f t="shared" si="117"/>
        <v>26-Sep-1971</v>
      </c>
      <c r="X1271" s="28"/>
      <c r="Y1271" s="44">
        <f t="shared" si="120"/>
        <v>51</v>
      </c>
      <c r="AA1271" s="45">
        <v>10546.48</v>
      </c>
      <c r="AB1271" s="15" t="s">
        <v>42</v>
      </c>
      <c r="AC1271" s="75" t="s">
        <v>12</v>
      </c>
    </row>
    <row r="1272" spans="1:29" ht="15.6" x14ac:dyDescent="0.3">
      <c r="A1272" s="1" t="s">
        <v>3655</v>
      </c>
      <c r="C1272" s="46" t="s">
        <v>4724</v>
      </c>
      <c r="D1272" s="46" t="s">
        <v>6840</v>
      </c>
      <c r="E1272" s="46" t="s">
        <v>4998</v>
      </c>
      <c r="G1272" s="14">
        <v>1</v>
      </c>
      <c r="I1272" s="14" t="s">
        <v>2380</v>
      </c>
      <c r="J1272" s="15" t="s">
        <v>2382</v>
      </c>
      <c r="K1272" s="66" t="str">
        <f t="shared" si="118"/>
        <v>No</v>
      </c>
      <c r="L1272" s="66" t="str">
        <f t="shared" si="119"/>
        <v>Yes</v>
      </c>
      <c r="N1272" s="14">
        <v>19.190000000000001</v>
      </c>
      <c r="O1272" s="20" t="str">
        <f t="shared" si="115"/>
        <v>NORMAL WEIGHT</v>
      </c>
      <c r="Q1272" s="15">
        <v>7.71</v>
      </c>
      <c r="R1272" s="20" t="str">
        <f t="shared" si="116"/>
        <v>DIABETES</v>
      </c>
      <c r="T1272" s="14">
        <v>1971</v>
      </c>
      <c r="U1272" s="15" t="s">
        <v>18</v>
      </c>
      <c r="V1272" s="15">
        <v>29</v>
      </c>
      <c r="W1272" s="35" t="str">
        <f t="shared" si="117"/>
        <v>29-Jun-1971</v>
      </c>
      <c r="X1272" s="28"/>
      <c r="Y1272" s="44">
        <f t="shared" si="120"/>
        <v>51</v>
      </c>
      <c r="AA1272" s="45">
        <v>10560.49</v>
      </c>
      <c r="AB1272" s="15" t="s">
        <v>13</v>
      </c>
      <c r="AC1272" s="75" t="s">
        <v>12</v>
      </c>
    </row>
    <row r="1273" spans="1:29" ht="15.6" x14ac:dyDescent="0.3">
      <c r="A1273" s="1" t="s">
        <v>3656</v>
      </c>
      <c r="C1273" s="46" t="s">
        <v>4724</v>
      </c>
      <c r="D1273" s="46" t="s">
        <v>6842</v>
      </c>
      <c r="E1273" s="46" t="s">
        <v>6841</v>
      </c>
      <c r="G1273" s="50">
        <v>0</v>
      </c>
      <c r="I1273" s="14" t="s">
        <v>2380</v>
      </c>
      <c r="J1273" s="15" t="s">
        <v>2380</v>
      </c>
      <c r="K1273" s="66" t="str">
        <f t="shared" si="118"/>
        <v>No</v>
      </c>
      <c r="L1273" s="66" t="str">
        <f t="shared" si="119"/>
        <v>No</v>
      </c>
      <c r="N1273" s="14">
        <v>27.5</v>
      </c>
      <c r="O1273" s="20" t="str">
        <f t="shared" si="115"/>
        <v>OVERWEIGHT</v>
      </c>
      <c r="Q1273" s="15">
        <v>6.03</v>
      </c>
      <c r="R1273" s="20" t="str">
        <f t="shared" si="116"/>
        <v>PREDIABETES</v>
      </c>
      <c r="T1273" s="14">
        <v>1969</v>
      </c>
      <c r="U1273" s="15" t="s">
        <v>10</v>
      </c>
      <c r="V1273" s="15">
        <v>17</v>
      </c>
      <c r="W1273" s="35" t="str">
        <f t="shared" si="117"/>
        <v>17-Jul-1969</v>
      </c>
      <c r="X1273" s="28"/>
      <c r="Y1273" s="44">
        <f t="shared" si="120"/>
        <v>53</v>
      </c>
      <c r="AA1273" s="45">
        <v>10564.88</v>
      </c>
      <c r="AB1273" s="15" t="s">
        <v>247</v>
      </c>
      <c r="AC1273" s="75" t="s">
        <v>12</v>
      </c>
    </row>
    <row r="1274" spans="1:29" ht="15.6" x14ac:dyDescent="0.3">
      <c r="A1274" s="1" t="s">
        <v>3657</v>
      </c>
      <c r="C1274" s="46" t="s">
        <v>4724</v>
      </c>
      <c r="D1274" s="46" t="s">
        <v>6844</v>
      </c>
      <c r="E1274" s="46" t="s">
        <v>6843</v>
      </c>
      <c r="G1274" s="14">
        <v>1</v>
      </c>
      <c r="I1274" s="14" t="s">
        <v>2380</v>
      </c>
      <c r="J1274" s="15" t="s">
        <v>2380</v>
      </c>
      <c r="K1274" s="66" t="str">
        <f t="shared" si="118"/>
        <v>No</v>
      </c>
      <c r="L1274" s="66" t="str">
        <f t="shared" si="119"/>
        <v>No</v>
      </c>
      <c r="N1274" s="14">
        <v>27.36</v>
      </c>
      <c r="O1274" s="20" t="str">
        <f t="shared" si="115"/>
        <v>OVERWEIGHT</v>
      </c>
      <c r="Q1274" s="15">
        <v>5.96</v>
      </c>
      <c r="R1274" s="20" t="str">
        <f t="shared" si="116"/>
        <v>PREDIABETES</v>
      </c>
      <c r="T1274" s="14">
        <v>1966</v>
      </c>
      <c r="U1274" s="15" t="s">
        <v>30</v>
      </c>
      <c r="V1274" s="15">
        <v>11</v>
      </c>
      <c r="W1274" s="35" t="str">
        <f t="shared" si="117"/>
        <v>11-Dec-1966</v>
      </c>
      <c r="X1274" s="28"/>
      <c r="Y1274" s="44">
        <f t="shared" si="120"/>
        <v>56</v>
      </c>
      <c r="AA1274" s="45">
        <v>10577.09</v>
      </c>
      <c r="AB1274" s="15" t="s">
        <v>42</v>
      </c>
      <c r="AC1274" s="75" t="s">
        <v>12</v>
      </c>
    </row>
    <row r="1275" spans="1:29" ht="15.6" x14ac:dyDescent="0.3">
      <c r="A1275" s="1" t="s">
        <v>3658</v>
      </c>
      <c r="C1275" s="46" t="s">
        <v>4724</v>
      </c>
      <c r="D1275" s="46" t="s">
        <v>5731</v>
      </c>
      <c r="E1275" s="46" t="s">
        <v>6845</v>
      </c>
      <c r="G1275" s="50">
        <v>0</v>
      </c>
      <c r="I1275" s="14" t="s">
        <v>2380</v>
      </c>
      <c r="J1275" s="15" t="s">
        <v>2380</v>
      </c>
      <c r="K1275" s="66" t="str">
        <f t="shared" si="118"/>
        <v>No</v>
      </c>
      <c r="L1275" s="66" t="str">
        <f t="shared" si="119"/>
        <v>No</v>
      </c>
      <c r="N1275" s="14">
        <v>20.350000000000001</v>
      </c>
      <c r="O1275" s="20" t="str">
        <f t="shared" si="115"/>
        <v>NORMAL WEIGHT</v>
      </c>
      <c r="Q1275" s="15">
        <v>4.16</v>
      </c>
      <c r="R1275" s="20" t="str">
        <f t="shared" si="116"/>
        <v>NORMAL</v>
      </c>
      <c r="T1275" s="14">
        <v>1969</v>
      </c>
      <c r="U1275" s="15" t="s">
        <v>30</v>
      </c>
      <c r="V1275" s="15">
        <v>25</v>
      </c>
      <c r="W1275" s="35" t="str">
        <f t="shared" si="117"/>
        <v>25-Dec-1969</v>
      </c>
      <c r="X1275" s="28"/>
      <c r="Y1275" s="44">
        <f t="shared" si="120"/>
        <v>53</v>
      </c>
      <c r="AA1275" s="45">
        <v>10579.71</v>
      </c>
      <c r="AB1275" s="15" t="s">
        <v>13</v>
      </c>
      <c r="AC1275" s="75" t="s">
        <v>12</v>
      </c>
    </row>
    <row r="1276" spans="1:29" ht="15.6" x14ac:dyDescent="0.3">
      <c r="A1276" s="1" t="s">
        <v>3659</v>
      </c>
      <c r="C1276" s="46" t="s">
        <v>4724</v>
      </c>
      <c r="D1276" s="46" t="s">
        <v>4773</v>
      </c>
      <c r="E1276" s="46" t="s">
        <v>6846</v>
      </c>
      <c r="G1276" s="50">
        <v>0</v>
      </c>
      <c r="I1276" s="14" t="s">
        <v>2380</v>
      </c>
      <c r="J1276" s="15" t="s">
        <v>2380</v>
      </c>
      <c r="K1276" s="66" t="str">
        <f t="shared" si="118"/>
        <v>No</v>
      </c>
      <c r="L1276" s="66" t="str">
        <f t="shared" si="119"/>
        <v>No</v>
      </c>
      <c r="N1276" s="14">
        <v>24.035</v>
      </c>
      <c r="O1276" s="20" t="str">
        <f t="shared" si="115"/>
        <v>NORMAL WEIGHT</v>
      </c>
      <c r="Q1276" s="15">
        <v>6.11</v>
      </c>
      <c r="R1276" s="20" t="str">
        <f t="shared" si="116"/>
        <v>PREDIABETES</v>
      </c>
      <c r="T1276" s="14">
        <v>1966</v>
      </c>
      <c r="U1276" s="15" t="s">
        <v>15</v>
      </c>
      <c r="V1276" s="15">
        <v>3</v>
      </c>
      <c r="W1276" s="35" t="str">
        <f t="shared" si="117"/>
        <v>3-Nov-1966</v>
      </c>
      <c r="X1276" s="28"/>
      <c r="Y1276" s="44">
        <f t="shared" si="120"/>
        <v>56</v>
      </c>
      <c r="AA1276" s="45">
        <v>10594.23</v>
      </c>
      <c r="AB1276" s="15" t="s">
        <v>13</v>
      </c>
      <c r="AC1276" s="75" t="s">
        <v>12</v>
      </c>
    </row>
    <row r="1277" spans="1:29" ht="15.6" x14ac:dyDescent="0.3">
      <c r="A1277" s="1" t="s">
        <v>3660</v>
      </c>
      <c r="C1277" s="46" t="s">
        <v>4724</v>
      </c>
      <c r="D1277" s="46" t="s">
        <v>6847</v>
      </c>
      <c r="E1277" s="46" t="s">
        <v>6387</v>
      </c>
      <c r="G1277" s="50">
        <v>0</v>
      </c>
      <c r="I1277" s="14" t="s">
        <v>2380</v>
      </c>
      <c r="J1277" s="15" t="s">
        <v>2380</v>
      </c>
      <c r="K1277" s="66" t="str">
        <f t="shared" si="118"/>
        <v>No</v>
      </c>
      <c r="L1277" s="66" t="str">
        <f t="shared" si="119"/>
        <v>No</v>
      </c>
      <c r="N1277" s="14">
        <v>23.56</v>
      </c>
      <c r="O1277" s="20" t="str">
        <f t="shared" si="115"/>
        <v>NORMAL WEIGHT</v>
      </c>
      <c r="Q1277" s="15">
        <v>5.97</v>
      </c>
      <c r="R1277" s="20" t="str">
        <f t="shared" si="116"/>
        <v>PREDIABETES</v>
      </c>
      <c r="T1277" s="14">
        <v>1967</v>
      </c>
      <c r="U1277" s="15" t="s">
        <v>15</v>
      </c>
      <c r="V1277" s="15">
        <v>29</v>
      </c>
      <c r="W1277" s="35" t="str">
        <f t="shared" si="117"/>
        <v>29-Nov-1967</v>
      </c>
      <c r="X1277" s="28"/>
      <c r="Y1277" s="44">
        <f t="shared" si="120"/>
        <v>55</v>
      </c>
      <c r="AA1277" s="45">
        <v>10594.5</v>
      </c>
      <c r="AB1277" s="15" t="s">
        <v>23</v>
      </c>
      <c r="AC1277" s="75" t="s">
        <v>12</v>
      </c>
    </row>
    <row r="1278" spans="1:29" ht="15.6" x14ac:dyDescent="0.3">
      <c r="A1278" s="1" t="s">
        <v>3661</v>
      </c>
      <c r="C1278" s="46" t="s">
        <v>4721</v>
      </c>
      <c r="D1278" s="46" t="s">
        <v>6849</v>
      </c>
      <c r="E1278" s="46" t="s">
        <v>6848</v>
      </c>
      <c r="G1278" s="14">
        <v>2</v>
      </c>
      <c r="I1278" s="14" t="s">
        <v>2380</v>
      </c>
      <c r="J1278" s="15" t="s">
        <v>2380</v>
      </c>
      <c r="K1278" s="66" t="str">
        <f t="shared" si="118"/>
        <v>No</v>
      </c>
      <c r="L1278" s="66" t="str">
        <f t="shared" si="119"/>
        <v>No</v>
      </c>
      <c r="N1278" s="14">
        <v>27.17</v>
      </c>
      <c r="O1278" s="20" t="str">
        <f t="shared" si="115"/>
        <v>OVERWEIGHT</v>
      </c>
      <c r="Q1278" s="15">
        <v>10.81</v>
      </c>
      <c r="R1278" s="20" t="str">
        <f t="shared" si="116"/>
        <v>DIABETES</v>
      </c>
      <c r="T1278" s="14">
        <v>1972</v>
      </c>
      <c r="U1278" s="15" t="s">
        <v>30</v>
      </c>
      <c r="V1278" s="15">
        <v>14</v>
      </c>
      <c r="W1278" s="35" t="str">
        <f t="shared" si="117"/>
        <v>14-Dec-1972</v>
      </c>
      <c r="X1278" s="28"/>
      <c r="Y1278" s="44">
        <f t="shared" si="120"/>
        <v>50</v>
      </c>
      <c r="AA1278" s="45">
        <v>10600.55</v>
      </c>
      <c r="AB1278" s="15" t="s">
        <v>23</v>
      </c>
      <c r="AC1278" s="75" t="s">
        <v>12</v>
      </c>
    </row>
    <row r="1279" spans="1:29" ht="15.6" x14ac:dyDescent="0.3">
      <c r="A1279" s="1" t="s">
        <v>3662</v>
      </c>
      <c r="C1279" s="46" t="s">
        <v>4721</v>
      </c>
      <c r="D1279" s="46" t="s">
        <v>6851</v>
      </c>
      <c r="E1279" s="46" t="s">
        <v>6850</v>
      </c>
      <c r="G1279" s="14">
        <v>1</v>
      </c>
      <c r="I1279" s="14" t="s">
        <v>2380</v>
      </c>
      <c r="J1279" s="15" t="s">
        <v>2382</v>
      </c>
      <c r="K1279" s="66" t="str">
        <f t="shared" si="118"/>
        <v>No</v>
      </c>
      <c r="L1279" s="66" t="str">
        <f t="shared" si="119"/>
        <v>Yes</v>
      </c>
      <c r="N1279" s="14">
        <v>34.32</v>
      </c>
      <c r="O1279" s="20" t="str">
        <f t="shared" si="115"/>
        <v>OBESITY</v>
      </c>
      <c r="Q1279" s="15">
        <v>5.7</v>
      </c>
      <c r="R1279" s="20" t="str">
        <f t="shared" si="116"/>
        <v>PREDIABETES</v>
      </c>
      <c r="T1279" s="14">
        <v>1966</v>
      </c>
      <c r="U1279" s="15" t="s">
        <v>10</v>
      </c>
      <c r="V1279" s="15">
        <v>20</v>
      </c>
      <c r="W1279" s="35" t="str">
        <f t="shared" si="117"/>
        <v>20-Jul-1966</v>
      </c>
      <c r="X1279" s="28"/>
      <c r="Y1279" s="44">
        <f t="shared" si="120"/>
        <v>56</v>
      </c>
      <c r="AA1279" s="45">
        <v>10601.41</v>
      </c>
      <c r="AB1279" s="15" t="s">
        <v>42</v>
      </c>
      <c r="AC1279" s="75" t="s">
        <v>12</v>
      </c>
    </row>
    <row r="1280" spans="1:29" ht="15.6" x14ac:dyDescent="0.3">
      <c r="A1280" s="1" t="s">
        <v>3663</v>
      </c>
      <c r="C1280" s="46" t="s">
        <v>4721</v>
      </c>
      <c r="D1280" s="46" t="s">
        <v>6559</v>
      </c>
      <c r="E1280" s="46" t="s">
        <v>6852</v>
      </c>
      <c r="G1280" s="14">
        <v>1</v>
      </c>
      <c r="I1280" s="14" t="s">
        <v>2380</v>
      </c>
      <c r="J1280" s="15" t="s">
        <v>2382</v>
      </c>
      <c r="K1280" s="66" t="str">
        <f t="shared" si="118"/>
        <v>No</v>
      </c>
      <c r="L1280" s="66" t="str">
        <f t="shared" si="119"/>
        <v>Yes</v>
      </c>
      <c r="N1280" s="14">
        <v>23.87</v>
      </c>
      <c r="O1280" s="20" t="str">
        <f t="shared" si="115"/>
        <v>NORMAL WEIGHT</v>
      </c>
      <c r="Q1280" s="15">
        <v>4.7699999999999996</v>
      </c>
      <c r="R1280" s="20" t="str">
        <f t="shared" si="116"/>
        <v>NORMAL</v>
      </c>
      <c r="T1280" s="14">
        <v>1967</v>
      </c>
      <c r="U1280" s="15" t="s">
        <v>18</v>
      </c>
      <c r="V1280" s="15">
        <v>23</v>
      </c>
      <c r="W1280" s="35" t="str">
        <f t="shared" si="117"/>
        <v>23-Jun-1967</v>
      </c>
      <c r="X1280" s="28"/>
      <c r="Y1280" s="44">
        <f t="shared" si="120"/>
        <v>55</v>
      </c>
      <c r="AA1280" s="45">
        <v>10601.63</v>
      </c>
      <c r="AB1280" s="15" t="s">
        <v>23</v>
      </c>
      <c r="AC1280" s="75" t="s">
        <v>12</v>
      </c>
    </row>
    <row r="1281" spans="1:29" ht="15.6" x14ac:dyDescent="0.3">
      <c r="A1281" s="1" t="s">
        <v>3664</v>
      </c>
      <c r="C1281" s="46" t="s">
        <v>4724</v>
      </c>
      <c r="D1281" s="46" t="s">
        <v>6854</v>
      </c>
      <c r="E1281" s="46" t="s">
        <v>6853</v>
      </c>
      <c r="G1281" s="14">
        <v>1</v>
      </c>
      <c r="I1281" s="14" t="s">
        <v>2380</v>
      </c>
      <c r="J1281" s="15" t="s">
        <v>2380</v>
      </c>
      <c r="K1281" s="66" t="str">
        <f t="shared" si="118"/>
        <v>No</v>
      </c>
      <c r="L1281" s="66" t="str">
        <f t="shared" si="119"/>
        <v>No</v>
      </c>
      <c r="N1281" s="14">
        <v>30.15</v>
      </c>
      <c r="O1281" s="20" t="str">
        <f t="shared" si="115"/>
        <v>OBESITY</v>
      </c>
      <c r="Q1281" s="15">
        <v>4.25</v>
      </c>
      <c r="R1281" s="20" t="str">
        <f t="shared" si="116"/>
        <v>NORMAL</v>
      </c>
      <c r="T1281" s="14">
        <v>1966</v>
      </c>
      <c r="U1281" s="15" t="s">
        <v>10</v>
      </c>
      <c r="V1281" s="15">
        <v>2</v>
      </c>
      <c r="W1281" s="35" t="str">
        <f t="shared" si="117"/>
        <v>2-Jul-1966</v>
      </c>
      <c r="X1281" s="28"/>
      <c r="Y1281" s="44">
        <f t="shared" si="120"/>
        <v>56</v>
      </c>
      <c r="AA1281" s="45">
        <v>10602.39</v>
      </c>
      <c r="AB1281" s="15" t="s">
        <v>42</v>
      </c>
      <c r="AC1281" s="75" t="s">
        <v>12</v>
      </c>
    </row>
    <row r="1282" spans="1:29" ht="15.6" x14ac:dyDescent="0.3">
      <c r="A1282" s="1" t="s">
        <v>3665</v>
      </c>
      <c r="C1282" s="46" t="s">
        <v>4724</v>
      </c>
      <c r="D1282" s="46" t="s">
        <v>5015</v>
      </c>
      <c r="E1282" s="46" t="s">
        <v>6855</v>
      </c>
      <c r="G1282" s="50">
        <v>0</v>
      </c>
      <c r="I1282" s="14" t="s">
        <v>2380</v>
      </c>
      <c r="J1282" s="15" t="s">
        <v>2380</v>
      </c>
      <c r="K1282" s="66" t="str">
        <f t="shared" si="118"/>
        <v>No</v>
      </c>
      <c r="L1282" s="66" t="str">
        <f t="shared" si="119"/>
        <v>No</v>
      </c>
      <c r="N1282" s="14">
        <v>26.36</v>
      </c>
      <c r="O1282" s="20" t="str">
        <f t="shared" ref="O1282:O1345" si="121">IF(N1282&lt;18.5,"UNDERWEIGHT",IF(AND(N1282&gt;=18.5,N1282&lt;=24.9),"NORMAL WEIGHT",IF(AND(N1282&gt;=25,N1282&lt;=29.9),"OVERWEIGHT",IF(N1282&gt;=30,"OBESITY",""))))</f>
        <v>OVERWEIGHT</v>
      </c>
      <c r="Q1282" s="15">
        <v>5.52</v>
      </c>
      <c r="R1282" s="20" t="str">
        <f t="shared" ref="R1282:R1345" si="122">IF(Q1282&lt;5.7,"NORMAL",IF(AND(Q1282&gt;=5.7,Q1282&lt;=6.4),"PREDIABETES",IF(Q1282&gt;6.4,"DIABETES")))</f>
        <v>NORMAL</v>
      </c>
      <c r="T1282" s="14">
        <v>1965</v>
      </c>
      <c r="U1282" s="15" t="s">
        <v>18</v>
      </c>
      <c r="V1282" s="15">
        <v>27</v>
      </c>
      <c r="W1282" s="35" t="str">
        <f t="shared" ref="W1282:W1345" si="123">CONCATENATE(V1282,"-",U1282,"-",T1282)</f>
        <v>27-Jun-1965</v>
      </c>
      <c r="X1282" s="28"/>
      <c r="Y1282" s="44">
        <f t="shared" si="120"/>
        <v>57</v>
      </c>
      <c r="AA1282" s="45">
        <v>10608.67</v>
      </c>
      <c r="AB1282" s="15" t="s">
        <v>23</v>
      </c>
      <c r="AC1282" s="75" t="s">
        <v>12</v>
      </c>
    </row>
    <row r="1283" spans="1:29" ht="15.6" x14ac:dyDescent="0.3">
      <c r="A1283" s="1" t="s">
        <v>3666</v>
      </c>
      <c r="C1283" s="46" t="s">
        <v>4721</v>
      </c>
      <c r="D1283" s="46" t="s">
        <v>6532</v>
      </c>
      <c r="E1283" s="46" t="s">
        <v>6856</v>
      </c>
      <c r="G1283" s="14">
        <v>1</v>
      </c>
      <c r="I1283" s="14" t="s">
        <v>2380</v>
      </c>
      <c r="J1283" s="15" t="s">
        <v>2382</v>
      </c>
      <c r="K1283" s="66" t="str">
        <f t="shared" ref="K1283:K1346" si="124">PROPER(I1283)</f>
        <v>No</v>
      </c>
      <c r="L1283" s="66" t="str">
        <f t="shared" ref="L1283:L1346" si="125">PROPER(J1283)</f>
        <v>Yes</v>
      </c>
      <c r="N1283" s="14">
        <v>45.32</v>
      </c>
      <c r="O1283" s="20" t="str">
        <f t="shared" si="121"/>
        <v>OBESITY</v>
      </c>
      <c r="Q1283" s="15">
        <v>6.53</v>
      </c>
      <c r="R1283" s="20" t="str">
        <f t="shared" si="122"/>
        <v>DIABETES</v>
      </c>
      <c r="T1283" s="14">
        <v>1992</v>
      </c>
      <c r="U1283" s="15" t="s">
        <v>10</v>
      </c>
      <c r="V1283" s="15">
        <v>23</v>
      </c>
      <c r="W1283" s="35" t="str">
        <f t="shared" si="123"/>
        <v>23-Jul-1992</v>
      </c>
      <c r="X1283" s="28"/>
      <c r="Y1283" s="44">
        <f t="shared" ref="Y1283:Y1346" si="126">DATEDIF(W1283,$AD$2,"y")</f>
        <v>30</v>
      </c>
      <c r="AA1283" s="45">
        <v>10617.04</v>
      </c>
      <c r="AB1283" s="15" t="s">
        <v>535</v>
      </c>
      <c r="AC1283" s="75" t="s">
        <v>12</v>
      </c>
    </row>
    <row r="1284" spans="1:29" ht="15.6" x14ac:dyDescent="0.3">
      <c r="A1284" s="1" t="s">
        <v>3667</v>
      </c>
      <c r="C1284" s="46" t="s">
        <v>4724</v>
      </c>
      <c r="D1284" s="46" t="s">
        <v>5143</v>
      </c>
      <c r="E1284" s="46" t="s">
        <v>5180</v>
      </c>
      <c r="G1284" s="14">
        <v>1</v>
      </c>
      <c r="I1284" s="14" t="s">
        <v>2380</v>
      </c>
      <c r="J1284" s="15" t="s">
        <v>2382</v>
      </c>
      <c r="K1284" s="66" t="str">
        <f t="shared" si="124"/>
        <v>No</v>
      </c>
      <c r="L1284" s="66" t="str">
        <f t="shared" si="125"/>
        <v>Yes</v>
      </c>
      <c r="N1284" s="14">
        <v>31.93</v>
      </c>
      <c r="O1284" s="20" t="str">
        <f t="shared" si="121"/>
        <v>OBESITY</v>
      </c>
      <c r="Q1284" s="15">
        <v>4.82</v>
      </c>
      <c r="R1284" s="20" t="str">
        <f t="shared" si="122"/>
        <v>NORMAL</v>
      </c>
      <c r="T1284" s="14">
        <v>1990</v>
      </c>
      <c r="U1284" s="15" t="s">
        <v>10</v>
      </c>
      <c r="V1284" s="15">
        <v>6</v>
      </c>
      <c r="W1284" s="35" t="str">
        <f t="shared" si="123"/>
        <v>6-Jul-1990</v>
      </c>
      <c r="X1284" s="28"/>
      <c r="Y1284" s="44">
        <f t="shared" si="126"/>
        <v>32</v>
      </c>
      <c r="AA1284" s="45">
        <v>10620.26</v>
      </c>
      <c r="AB1284" s="15" t="s">
        <v>23</v>
      </c>
      <c r="AC1284" s="75" t="s">
        <v>12</v>
      </c>
    </row>
    <row r="1285" spans="1:29" ht="15.6" x14ac:dyDescent="0.3">
      <c r="A1285" s="1" t="s">
        <v>3668</v>
      </c>
      <c r="C1285" s="46" t="s">
        <v>4721</v>
      </c>
      <c r="D1285" s="46" t="s">
        <v>6858</v>
      </c>
      <c r="E1285" s="46" t="s">
        <v>6857</v>
      </c>
      <c r="G1285" s="14">
        <v>1</v>
      </c>
      <c r="I1285" s="14" t="s">
        <v>2380</v>
      </c>
      <c r="J1285" s="15" t="s">
        <v>2382</v>
      </c>
      <c r="K1285" s="66" t="str">
        <f t="shared" si="124"/>
        <v>No</v>
      </c>
      <c r="L1285" s="66" t="str">
        <f t="shared" si="125"/>
        <v>Yes</v>
      </c>
      <c r="N1285" s="14">
        <v>36</v>
      </c>
      <c r="O1285" s="20" t="str">
        <f t="shared" si="121"/>
        <v>OBESITY</v>
      </c>
      <c r="Q1285" s="15">
        <v>11.94</v>
      </c>
      <c r="R1285" s="20" t="str">
        <f t="shared" si="122"/>
        <v>DIABETES</v>
      </c>
      <c r="T1285" s="14">
        <v>1964</v>
      </c>
      <c r="U1285" s="15" t="s">
        <v>35</v>
      </c>
      <c r="V1285" s="15">
        <v>8</v>
      </c>
      <c r="W1285" s="35" t="str">
        <f t="shared" si="123"/>
        <v>8-Aug-1964</v>
      </c>
      <c r="X1285" s="28"/>
      <c r="Y1285" s="44">
        <f t="shared" si="126"/>
        <v>58</v>
      </c>
      <c r="AA1285" s="45">
        <v>10627.81</v>
      </c>
      <c r="AB1285" s="15" t="s">
        <v>13</v>
      </c>
      <c r="AC1285" s="75" t="s">
        <v>12</v>
      </c>
    </row>
    <row r="1286" spans="1:29" ht="15.6" x14ac:dyDescent="0.3">
      <c r="A1286" s="1" t="s">
        <v>3669</v>
      </c>
      <c r="C1286" s="46" t="s">
        <v>4721</v>
      </c>
      <c r="D1286" s="46" t="s">
        <v>6860</v>
      </c>
      <c r="E1286" s="46" t="s">
        <v>6859</v>
      </c>
      <c r="G1286" s="14">
        <v>1</v>
      </c>
      <c r="I1286" s="14" t="s">
        <v>2380</v>
      </c>
      <c r="J1286" s="15" t="s">
        <v>2382</v>
      </c>
      <c r="K1286" s="66" t="str">
        <f t="shared" si="124"/>
        <v>No</v>
      </c>
      <c r="L1286" s="66" t="str">
        <f t="shared" si="125"/>
        <v>Yes</v>
      </c>
      <c r="N1286" s="14">
        <v>32</v>
      </c>
      <c r="O1286" s="20" t="str">
        <f t="shared" si="121"/>
        <v>OBESITY</v>
      </c>
      <c r="Q1286" s="15">
        <v>7.85</v>
      </c>
      <c r="R1286" s="20" t="str">
        <f t="shared" si="122"/>
        <v>DIABETES</v>
      </c>
      <c r="T1286" s="14">
        <v>1976</v>
      </c>
      <c r="U1286" s="15" t="s">
        <v>15</v>
      </c>
      <c r="V1286" s="15">
        <v>22</v>
      </c>
      <c r="W1286" s="35" t="str">
        <f t="shared" si="123"/>
        <v>22-Nov-1976</v>
      </c>
      <c r="X1286" s="28"/>
      <c r="Y1286" s="44">
        <f t="shared" si="126"/>
        <v>46</v>
      </c>
      <c r="AA1286" s="45">
        <v>10665.44</v>
      </c>
      <c r="AB1286" s="15" t="s">
        <v>300</v>
      </c>
      <c r="AC1286" s="75" t="s">
        <v>12</v>
      </c>
    </row>
    <row r="1287" spans="1:29" ht="15.6" x14ac:dyDescent="0.3">
      <c r="A1287" s="1" t="s">
        <v>3670</v>
      </c>
      <c r="C1287" s="46" t="s">
        <v>4721</v>
      </c>
      <c r="D1287" s="46" t="s">
        <v>6862</v>
      </c>
      <c r="E1287" s="46" t="s">
        <v>6861</v>
      </c>
      <c r="G1287" s="14">
        <v>1</v>
      </c>
      <c r="I1287" s="14" t="s">
        <v>2380</v>
      </c>
      <c r="J1287" s="15" t="s">
        <v>2382</v>
      </c>
      <c r="K1287" s="66" t="str">
        <f t="shared" si="124"/>
        <v>No</v>
      </c>
      <c r="L1287" s="66" t="str">
        <f t="shared" si="125"/>
        <v>Yes</v>
      </c>
      <c r="N1287" s="14">
        <v>29.37</v>
      </c>
      <c r="O1287" s="20" t="str">
        <f t="shared" si="121"/>
        <v>OVERWEIGHT</v>
      </c>
      <c r="Q1287" s="15">
        <v>8.01</v>
      </c>
      <c r="R1287" s="20" t="str">
        <f t="shared" si="122"/>
        <v>DIABETES</v>
      </c>
      <c r="T1287" s="14">
        <v>1962</v>
      </c>
      <c r="U1287" s="15" t="s">
        <v>20</v>
      </c>
      <c r="V1287" s="15">
        <v>7</v>
      </c>
      <c r="W1287" s="35" t="str">
        <f t="shared" si="123"/>
        <v>7-Sep-1962</v>
      </c>
      <c r="X1287" s="28"/>
      <c r="Y1287" s="44">
        <f t="shared" si="126"/>
        <v>60</v>
      </c>
      <c r="AA1287" s="45">
        <v>10676.83</v>
      </c>
      <c r="AB1287" s="15" t="s">
        <v>13</v>
      </c>
      <c r="AC1287" s="75" t="s">
        <v>12</v>
      </c>
    </row>
    <row r="1288" spans="1:29" ht="15.6" x14ac:dyDescent="0.3">
      <c r="A1288" s="1" t="s">
        <v>3671</v>
      </c>
      <c r="C1288" s="46" t="s">
        <v>4721</v>
      </c>
      <c r="D1288" s="46" t="s">
        <v>6863</v>
      </c>
      <c r="E1288" s="46" t="s">
        <v>4746</v>
      </c>
      <c r="G1288" s="14">
        <v>1</v>
      </c>
      <c r="I1288" s="14" t="s">
        <v>2380</v>
      </c>
      <c r="J1288" s="15" t="s">
        <v>2382</v>
      </c>
      <c r="K1288" s="66" t="str">
        <f t="shared" si="124"/>
        <v>No</v>
      </c>
      <c r="L1288" s="66" t="str">
        <f t="shared" si="125"/>
        <v>Yes</v>
      </c>
      <c r="N1288" s="14">
        <v>23.6</v>
      </c>
      <c r="O1288" s="20" t="str">
        <f t="shared" si="121"/>
        <v>NORMAL WEIGHT</v>
      </c>
      <c r="Q1288" s="15">
        <v>7.4</v>
      </c>
      <c r="R1288" s="20" t="str">
        <f t="shared" si="122"/>
        <v>DIABETES</v>
      </c>
      <c r="T1288" s="14">
        <v>1977</v>
      </c>
      <c r="U1288" s="15" t="s">
        <v>35</v>
      </c>
      <c r="V1288" s="15">
        <v>2</v>
      </c>
      <c r="W1288" s="35" t="str">
        <f t="shared" si="123"/>
        <v>2-Aug-1977</v>
      </c>
      <c r="X1288" s="28"/>
      <c r="Y1288" s="44">
        <f t="shared" si="126"/>
        <v>45</v>
      </c>
      <c r="AA1288" s="45">
        <v>10690.11</v>
      </c>
      <c r="AB1288" s="15" t="s">
        <v>300</v>
      </c>
      <c r="AC1288" s="75" t="s">
        <v>12</v>
      </c>
    </row>
    <row r="1289" spans="1:29" ht="15.6" x14ac:dyDescent="0.3">
      <c r="A1289" s="1" t="s">
        <v>3672</v>
      </c>
      <c r="C1289" s="46" t="s">
        <v>4721</v>
      </c>
      <c r="D1289" s="46" t="s">
        <v>5083</v>
      </c>
      <c r="E1289" s="46" t="s">
        <v>6864</v>
      </c>
      <c r="G1289" s="50">
        <v>0</v>
      </c>
      <c r="I1289" s="14" t="s">
        <v>2380</v>
      </c>
      <c r="J1289" s="15" t="s">
        <v>2382</v>
      </c>
      <c r="K1289" s="66" t="str">
        <f t="shared" si="124"/>
        <v>No</v>
      </c>
      <c r="L1289" s="66" t="str">
        <f t="shared" si="125"/>
        <v>Yes</v>
      </c>
      <c r="N1289" s="14">
        <v>33.155000000000001</v>
      </c>
      <c r="O1289" s="20" t="str">
        <f t="shared" si="121"/>
        <v>OBESITY</v>
      </c>
      <c r="Q1289" s="15">
        <v>8.3800000000000008</v>
      </c>
      <c r="R1289" s="20" t="str">
        <f t="shared" si="122"/>
        <v>DIABETES</v>
      </c>
      <c r="T1289" s="14">
        <v>1976</v>
      </c>
      <c r="U1289" s="15" t="s">
        <v>20</v>
      </c>
      <c r="V1289" s="15">
        <v>30</v>
      </c>
      <c r="W1289" s="35" t="str">
        <f t="shared" si="123"/>
        <v>30-Sep-1976</v>
      </c>
      <c r="X1289" s="28"/>
      <c r="Y1289" s="44">
        <f t="shared" si="126"/>
        <v>46</v>
      </c>
      <c r="AA1289" s="45">
        <v>10698.38</v>
      </c>
      <c r="AB1289" s="15" t="s">
        <v>200</v>
      </c>
      <c r="AC1289" s="75" t="s">
        <v>12</v>
      </c>
    </row>
    <row r="1290" spans="1:29" ht="15.6" x14ac:dyDescent="0.3">
      <c r="A1290" s="1" t="s">
        <v>3673</v>
      </c>
      <c r="C1290" s="46" t="s">
        <v>4721</v>
      </c>
      <c r="D1290" s="46" t="s">
        <v>6866</v>
      </c>
      <c r="E1290" s="46" t="s">
        <v>6865</v>
      </c>
      <c r="G1290" s="14">
        <v>1</v>
      </c>
      <c r="I1290" s="14" t="s">
        <v>2380</v>
      </c>
      <c r="J1290" s="15" t="s">
        <v>2382</v>
      </c>
      <c r="K1290" s="66" t="str">
        <f t="shared" si="124"/>
        <v>No</v>
      </c>
      <c r="L1290" s="66" t="str">
        <f t="shared" si="125"/>
        <v>Yes</v>
      </c>
      <c r="N1290" s="14">
        <v>24.32</v>
      </c>
      <c r="O1290" s="20" t="str">
        <f t="shared" si="121"/>
        <v>NORMAL WEIGHT</v>
      </c>
      <c r="Q1290" s="15">
        <v>11.56</v>
      </c>
      <c r="R1290" s="20" t="str">
        <f t="shared" si="122"/>
        <v>DIABETES</v>
      </c>
      <c r="T1290" s="14">
        <v>1972</v>
      </c>
      <c r="U1290" s="15" t="s">
        <v>37</v>
      </c>
      <c r="V1290" s="15">
        <v>24</v>
      </c>
      <c r="W1290" s="35" t="str">
        <f t="shared" si="123"/>
        <v>24-Oct-1972</v>
      </c>
      <c r="X1290" s="28"/>
      <c r="Y1290" s="44">
        <f t="shared" si="126"/>
        <v>50</v>
      </c>
      <c r="AA1290" s="45">
        <v>10702.64</v>
      </c>
      <c r="AB1290" s="15" t="s">
        <v>13</v>
      </c>
      <c r="AC1290" s="75" t="s">
        <v>12</v>
      </c>
    </row>
    <row r="1291" spans="1:29" ht="15.6" x14ac:dyDescent="0.3">
      <c r="A1291" s="1" t="s">
        <v>3674</v>
      </c>
      <c r="C1291" s="46" t="s">
        <v>4721</v>
      </c>
      <c r="D1291" s="46" t="s">
        <v>6868</v>
      </c>
      <c r="E1291" s="46" t="s">
        <v>6867</v>
      </c>
      <c r="G1291" s="50">
        <v>0</v>
      </c>
      <c r="I1291" s="14" t="s">
        <v>2380</v>
      </c>
      <c r="J1291" s="15" t="s">
        <v>2380</v>
      </c>
      <c r="K1291" s="66" t="str">
        <f t="shared" si="124"/>
        <v>No</v>
      </c>
      <c r="L1291" s="66" t="str">
        <f t="shared" si="125"/>
        <v>No</v>
      </c>
      <c r="N1291" s="14">
        <v>36.299999999999997</v>
      </c>
      <c r="O1291" s="20" t="str">
        <f t="shared" si="121"/>
        <v>OBESITY</v>
      </c>
      <c r="Q1291" s="15">
        <v>4.6100000000000003</v>
      </c>
      <c r="R1291" s="20" t="str">
        <f t="shared" si="122"/>
        <v>NORMAL</v>
      </c>
      <c r="T1291" s="14">
        <v>1967</v>
      </c>
      <c r="U1291" s="15" t="s">
        <v>10</v>
      </c>
      <c r="V1291" s="15">
        <v>30</v>
      </c>
      <c r="W1291" s="35" t="str">
        <f t="shared" si="123"/>
        <v>30-Jul-1967</v>
      </c>
      <c r="X1291" s="28"/>
      <c r="Y1291" s="44">
        <f t="shared" si="126"/>
        <v>55</v>
      </c>
      <c r="AA1291" s="45">
        <v>10704.47</v>
      </c>
      <c r="AB1291" s="15" t="s">
        <v>42</v>
      </c>
      <c r="AC1291" s="75" t="s">
        <v>12</v>
      </c>
    </row>
    <row r="1292" spans="1:29" ht="15.6" x14ac:dyDescent="0.3">
      <c r="A1292" s="1" t="s">
        <v>3675</v>
      </c>
      <c r="C1292" s="46" t="s">
        <v>4721</v>
      </c>
      <c r="D1292" s="46" t="s">
        <v>4833</v>
      </c>
      <c r="E1292" s="46" t="s">
        <v>6869</v>
      </c>
      <c r="G1292" s="14">
        <v>1</v>
      </c>
      <c r="I1292" s="14" t="s">
        <v>2380</v>
      </c>
      <c r="J1292" s="15" t="s">
        <v>2380</v>
      </c>
      <c r="K1292" s="66" t="str">
        <f t="shared" si="124"/>
        <v>No</v>
      </c>
      <c r="L1292" s="66" t="str">
        <f t="shared" si="125"/>
        <v>No</v>
      </c>
      <c r="N1292" s="14">
        <v>34.4</v>
      </c>
      <c r="O1292" s="20" t="str">
        <f t="shared" si="121"/>
        <v>OBESITY</v>
      </c>
      <c r="Q1292" s="15">
        <v>4.95</v>
      </c>
      <c r="R1292" s="20" t="str">
        <f t="shared" si="122"/>
        <v>NORMAL</v>
      </c>
      <c r="T1292" s="14">
        <v>1967</v>
      </c>
      <c r="U1292" s="15" t="s">
        <v>37</v>
      </c>
      <c r="V1292" s="15">
        <v>5</v>
      </c>
      <c r="W1292" s="35" t="str">
        <f t="shared" si="123"/>
        <v>5-Oct-1967</v>
      </c>
      <c r="X1292" s="28"/>
      <c r="Y1292" s="44">
        <f t="shared" si="126"/>
        <v>55</v>
      </c>
      <c r="AA1292" s="45">
        <v>10713.64</v>
      </c>
      <c r="AB1292" s="15" t="s">
        <v>42</v>
      </c>
      <c r="AC1292" s="75" t="s">
        <v>12</v>
      </c>
    </row>
    <row r="1293" spans="1:29" ht="15.6" x14ac:dyDescent="0.3">
      <c r="A1293" s="1" t="s">
        <v>3676</v>
      </c>
      <c r="C1293" s="46" t="s">
        <v>4721</v>
      </c>
      <c r="D1293" s="46" t="s">
        <v>6559</v>
      </c>
      <c r="E1293" s="46" t="s">
        <v>6870</v>
      </c>
      <c r="G1293" s="50">
        <v>0</v>
      </c>
      <c r="I1293" s="14" t="s">
        <v>2380</v>
      </c>
      <c r="J1293" s="15" t="s">
        <v>2380</v>
      </c>
      <c r="K1293" s="66" t="str">
        <f t="shared" si="124"/>
        <v>No</v>
      </c>
      <c r="L1293" s="66" t="str">
        <f t="shared" si="125"/>
        <v>No</v>
      </c>
      <c r="N1293" s="14">
        <v>30.9</v>
      </c>
      <c r="O1293" s="20" t="str">
        <f t="shared" si="121"/>
        <v>OBESITY</v>
      </c>
      <c r="Q1293" s="15">
        <v>5.04</v>
      </c>
      <c r="R1293" s="20" t="str">
        <f t="shared" si="122"/>
        <v>NORMAL</v>
      </c>
      <c r="T1293" s="14">
        <v>1992</v>
      </c>
      <c r="U1293" s="15" t="s">
        <v>18</v>
      </c>
      <c r="V1293" s="15">
        <v>25</v>
      </c>
      <c r="W1293" s="35" t="str">
        <f t="shared" si="123"/>
        <v>25-Jun-1992</v>
      </c>
      <c r="X1293" s="28"/>
      <c r="Y1293" s="44">
        <f t="shared" si="126"/>
        <v>30</v>
      </c>
      <c r="AA1293" s="45">
        <v>10719.57</v>
      </c>
      <c r="AB1293" s="15" t="s">
        <v>23</v>
      </c>
      <c r="AC1293" s="75" t="s">
        <v>12</v>
      </c>
    </row>
    <row r="1294" spans="1:29" ht="15.6" x14ac:dyDescent="0.3">
      <c r="A1294" s="1" t="s">
        <v>3677</v>
      </c>
      <c r="C1294" s="46" t="s">
        <v>4721</v>
      </c>
      <c r="D1294" s="46" t="s">
        <v>6872</v>
      </c>
      <c r="E1294" s="46" t="s">
        <v>6871</v>
      </c>
      <c r="G1294" s="50">
        <v>0</v>
      </c>
      <c r="I1294" s="14" t="s">
        <v>2380</v>
      </c>
      <c r="J1294" s="15" t="s">
        <v>2380</v>
      </c>
      <c r="K1294" s="66" t="str">
        <f t="shared" si="124"/>
        <v>No</v>
      </c>
      <c r="L1294" s="66" t="str">
        <f t="shared" si="125"/>
        <v>No</v>
      </c>
      <c r="N1294" s="14">
        <v>28.6</v>
      </c>
      <c r="O1294" s="20" t="str">
        <f t="shared" si="121"/>
        <v>OVERWEIGHT</v>
      </c>
      <c r="Q1294" s="15">
        <v>5.42</v>
      </c>
      <c r="R1294" s="20" t="str">
        <f t="shared" si="122"/>
        <v>NORMAL</v>
      </c>
      <c r="T1294" s="14">
        <v>1974</v>
      </c>
      <c r="U1294" s="15" t="s">
        <v>30</v>
      </c>
      <c r="V1294" s="15">
        <v>9</v>
      </c>
      <c r="W1294" s="35" t="str">
        <f t="shared" si="123"/>
        <v>9-Dec-1974</v>
      </c>
      <c r="X1294" s="28"/>
      <c r="Y1294" s="44">
        <f t="shared" si="126"/>
        <v>48</v>
      </c>
      <c r="AA1294" s="45">
        <v>10736.87</v>
      </c>
      <c r="AB1294" s="15" t="s">
        <v>168</v>
      </c>
      <c r="AC1294" s="75" t="s">
        <v>12</v>
      </c>
    </row>
    <row r="1295" spans="1:29" ht="15.6" x14ac:dyDescent="0.3">
      <c r="A1295" s="1" t="s">
        <v>3678</v>
      </c>
      <c r="C1295" s="46" t="s">
        <v>4721</v>
      </c>
      <c r="D1295" s="46" t="s">
        <v>6874</v>
      </c>
      <c r="E1295" s="46" t="s">
        <v>6873</v>
      </c>
      <c r="G1295" s="50">
        <v>0</v>
      </c>
      <c r="I1295" s="14" t="s">
        <v>2380</v>
      </c>
      <c r="J1295" s="15" t="s">
        <v>2380</v>
      </c>
      <c r="K1295" s="66" t="str">
        <f t="shared" si="124"/>
        <v>No</v>
      </c>
      <c r="L1295" s="66" t="str">
        <f t="shared" si="125"/>
        <v>No</v>
      </c>
      <c r="N1295" s="14">
        <v>27.83</v>
      </c>
      <c r="O1295" s="20" t="str">
        <f t="shared" si="121"/>
        <v>OVERWEIGHT</v>
      </c>
      <c r="Q1295" s="15">
        <v>5.39</v>
      </c>
      <c r="R1295" s="20" t="str">
        <f t="shared" si="122"/>
        <v>NORMAL</v>
      </c>
      <c r="T1295" s="14">
        <v>1986</v>
      </c>
      <c r="U1295" s="15" t="s">
        <v>35</v>
      </c>
      <c r="V1295" s="15">
        <v>29</v>
      </c>
      <c r="W1295" s="35" t="str">
        <f t="shared" si="123"/>
        <v>29-Aug-1986</v>
      </c>
      <c r="X1295" s="28"/>
      <c r="Y1295" s="44">
        <f t="shared" si="126"/>
        <v>36</v>
      </c>
      <c r="AA1295" s="45">
        <v>10749.02</v>
      </c>
      <c r="AB1295" s="15" t="s">
        <v>535</v>
      </c>
      <c r="AC1295" s="75" t="s">
        <v>12</v>
      </c>
    </row>
    <row r="1296" spans="1:29" ht="15.6" x14ac:dyDescent="0.3">
      <c r="A1296" s="1" t="s">
        <v>3679</v>
      </c>
      <c r="C1296" s="46" t="s">
        <v>4724</v>
      </c>
      <c r="D1296" s="46" t="s">
        <v>6876</v>
      </c>
      <c r="E1296" s="46" t="s">
        <v>6875</v>
      </c>
      <c r="G1296" s="14">
        <v>1</v>
      </c>
      <c r="I1296" s="14" t="s">
        <v>2380</v>
      </c>
      <c r="J1296" s="15" t="s">
        <v>2380</v>
      </c>
      <c r="K1296" s="66" t="str">
        <f t="shared" si="124"/>
        <v>No</v>
      </c>
      <c r="L1296" s="66" t="str">
        <f t="shared" si="125"/>
        <v>No</v>
      </c>
      <c r="N1296" s="14">
        <v>39.64</v>
      </c>
      <c r="O1296" s="20" t="str">
        <f t="shared" si="121"/>
        <v>OBESITY</v>
      </c>
      <c r="Q1296" s="15">
        <v>6</v>
      </c>
      <c r="R1296" s="20" t="str">
        <f t="shared" si="122"/>
        <v>PREDIABETES</v>
      </c>
      <c r="T1296" s="14">
        <v>1989</v>
      </c>
      <c r="U1296" s="15" t="s">
        <v>15</v>
      </c>
      <c r="V1296" s="15">
        <v>25</v>
      </c>
      <c r="W1296" s="35" t="str">
        <f t="shared" si="123"/>
        <v>25-Nov-1989</v>
      </c>
      <c r="X1296" s="28"/>
      <c r="Y1296" s="44">
        <f t="shared" si="126"/>
        <v>33</v>
      </c>
      <c r="AA1296" s="45">
        <v>10769.75</v>
      </c>
      <c r="AB1296" s="15" t="s">
        <v>632</v>
      </c>
      <c r="AC1296" s="75" t="s">
        <v>12</v>
      </c>
    </row>
    <row r="1297" spans="1:29" ht="15.6" x14ac:dyDescent="0.3">
      <c r="A1297" s="1" t="s">
        <v>3680</v>
      </c>
      <c r="C1297" s="46" t="s">
        <v>4721</v>
      </c>
      <c r="D1297" s="46" t="s">
        <v>6878</v>
      </c>
      <c r="E1297" s="46" t="s">
        <v>6877</v>
      </c>
      <c r="G1297" s="14">
        <v>1</v>
      </c>
      <c r="I1297" s="14" t="s">
        <v>2380</v>
      </c>
      <c r="J1297" s="15" t="s">
        <v>2380</v>
      </c>
      <c r="K1297" s="66" t="str">
        <f t="shared" si="124"/>
        <v>No</v>
      </c>
      <c r="L1297" s="66" t="str">
        <f t="shared" si="125"/>
        <v>No</v>
      </c>
      <c r="N1297" s="14">
        <v>38.479999999999997</v>
      </c>
      <c r="O1297" s="20" t="str">
        <f t="shared" si="121"/>
        <v>OBESITY</v>
      </c>
      <c r="Q1297" s="15">
        <v>6.02</v>
      </c>
      <c r="R1297" s="20" t="str">
        <f t="shared" si="122"/>
        <v>PREDIABETES</v>
      </c>
      <c r="T1297" s="14">
        <v>1967</v>
      </c>
      <c r="U1297" s="15" t="s">
        <v>15</v>
      </c>
      <c r="V1297" s="15">
        <v>11</v>
      </c>
      <c r="W1297" s="35" t="str">
        <f t="shared" si="123"/>
        <v>11-Nov-1967</v>
      </c>
      <c r="X1297" s="28"/>
      <c r="Y1297" s="44">
        <f t="shared" si="126"/>
        <v>55</v>
      </c>
      <c r="AA1297" s="45">
        <v>10791.96</v>
      </c>
      <c r="AB1297" s="15" t="s">
        <v>42</v>
      </c>
      <c r="AC1297" s="75" t="s">
        <v>12</v>
      </c>
    </row>
    <row r="1298" spans="1:29" ht="15.6" x14ac:dyDescent="0.3">
      <c r="A1298" s="1" t="s">
        <v>3681</v>
      </c>
      <c r="C1298" s="46" t="s">
        <v>4724</v>
      </c>
      <c r="D1298" s="46" t="s">
        <v>6880</v>
      </c>
      <c r="E1298" s="46" t="s">
        <v>6879</v>
      </c>
      <c r="G1298" s="14">
        <v>2</v>
      </c>
      <c r="I1298" s="14" t="s">
        <v>2380</v>
      </c>
      <c r="J1298" s="15" t="s">
        <v>2380</v>
      </c>
      <c r="K1298" s="66" t="str">
        <f t="shared" si="124"/>
        <v>No</v>
      </c>
      <c r="L1298" s="66" t="str">
        <f t="shared" si="125"/>
        <v>No</v>
      </c>
      <c r="N1298" s="14">
        <v>36.200000000000003</v>
      </c>
      <c r="O1298" s="20" t="str">
        <f t="shared" si="121"/>
        <v>OBESITY</v>
      </c>
      <c r="Q1298" s="15">
        <v>4.62</v>
      </c>
      <c r="R1298" s="20" t="str">
        <f t="shared" si="122"/>
        <v>NORMAL</v>
      </c>
      <c r="T1298" s="14">
        <v>1999</v>
      </c>
      <c r="U1298" s="15" t="s">
        <v>30</v>
      </c>
      <c r="V1298" s="15">
        <v>24</v>
      </c>
      <c r="W1298" s="35" t="str">
        <f t="shared" si="123"/>
        <v>24-Dec-1999</v>
      </c>
      <c r="X1298" s="28"/>
      <c r="Y1298" s="44">
        <f t="shared" si="126"/>
        <v>23</v>
      </c>
      <c r="AA1298" s="45">
        <v>10795.94</v>
      </c>
      <c r="AB1298" s="15" t="s">
        <v>42</v>
      </c>
      <c r="AC1298" s="75" t="s">
        <v>12</v>
      </c>
    </row>
    <row r="1299" spans="1:29" ht="15.6" x14ac:dyDescent="0.3">
      <c r="A1299" s="1" t="s">
        <v>3682</v>
      </c>
      <c r="C1299" s="46" t="s">
        <v>5596</v>
      </c>
      <c r="D1299" s="46" t="s">
        <v>6881</v>
      </c>
      <c r="E1299" s="46" t="s">
        <v>5851</v>
      </c>
      <c r="G1299" s="14">
        <v>1</v>
      </c>
      <c r="I1299" s="14" t="s">
        <v>2380</v>
      </c>
      <c r="J1299" s="15" t="s">
        <v>2380</v>
      </c>
      <c r="K1299" s="66" t="str">
        <f t="shared" si="124"/>
        <v>No</v>
      </c>
      <c r="L1299" s="66" t="str">
        <f t="shared" si="125"/>
        <v>No</v>
      </c>
      <c r="N1299" s="14">
        <v>27.13</v>
      </c>
      <c r="O1299" s="20" t="str">
        <f t="shared" si="121"/>
        <v>OVERWEIGHT</v>
      </c>
      <c r="Q1299" s="15">
        <v>5.59</v>
      </c>
      <c r="R1299" s="20" t="str">
        <f t="shared" si="122"/>
        <v>NORMAL</v>
      </c>
      <c r="T1299" s="14">
        <v>1967</v>
      </c>
      <c r="U1299" s="15" t="s">
        <v>37</v>
      </c>
      <c r="V1299" s="15">
        <v>23</v>
      </c>
      <c r="W1299" s="35" t="str">
        <f t="shared" si="123"/>
        <v>23-Oct-1967</v>
      </c>
      <c r="X1299" s="28"/>
      <c r="Y1299" s="44">
        <f t="shared" si="126"/>
        <v>55</v>
      </c>
      <c r="AA1299" s="45">
        <v>10796.35</v>
      </c>
      <c r="AB1299" s="15" t="s">
        <v>166</v>
      </c>
      <c r="AC1299" s="75" t="s">
        <v>12</v>
      </c>
    </row>
    <row r="1300" spans="1:29" ht="15.6" x14ac:dyDescent="0.3">
      <c r="A1300" s="1" t="s">
        <v>3683</v>
      </c>
      <c r="C1300" s="46" t="s">
        <v>4721</v>
      </c>
      <c r="D1300" s="46" t="s">
        <v>6882</v>
      </c>
      <c r="E1300" s="46" t="s">
        <v>6558</v>
      </c>
      <c r="G1300" s="14">
        <v>2</v>
      </c>
      <c r="I1300" s="14" t="s">
        <v>2380</v>
      </c>
      <c r="J1300" s="15" t="s">
        <v>2382</v>
      </c>
      <c r="K1300" s="66" t="str">
        <f t="shared" si="124"/>
        <v>No</v>
      </c>
      <c r="L1300" s="66" t="str">
        <f t="shared" si="125"/>
        <v>Yes</v>
      </c>
      <c r="N1300" s="14">
        <v>20.75</v>
      </c>
      <c r="O1300" s="20" t="str">
        <f t="shared" si="121"/>
        <v>NORMAL WEIGHT</v>
      </c>
      <c r="Q1300" s="15">
        <v>5.18</v>
      </c>
      <c r="R1300" s="20" t="str">
        <f t="shared" si="122"/>
        <v>NORMAL</v>
      </c>
      <c r="T1300" s="14">
        <v>1970</v>
      </c>
      <c r="U1300" s="15" t="s">
        <v>37</v>
      </c>
      <c r="V1300" s="15">
        <v>28</v>
      </c>
      <c r="W1300" s="35" t="str">
        <f t="shared" si="123"/>
        <v>28-Oct-1970</v>
      </c>
      <c r="X1300" s="28"/>
      <c r="Y1300" s="44">
        <f t="shared" si="126"/>
        <v>52</v>
      </c>
      <c r="AA1300" s="45">
        <v>10797.34</v>
      </c>
      <c r="AB1300" s="15" t="s">
        <v>249</v>
      </c>
      <c r="AC1300" s="75" t="s">
        <v>12</v>
      </c>
    </row>
    <row r="1301" spans="1:29" ht="15.6" x14ac:dyDescent="0.3">
      <c r="A1301" s="1" t="s">
        <v>3684</v>
      </c>
      <c r="C1301" s="46" t="s">
        <v>4724</v>
      </c>
      <c r="D1301" s="46" t="s">
        <v>4800</v>
      </c>
      <c r="E1301" s="46" t="s">
        <v>6883</v>
      </c>
      <c r="G1301" s="14">
        <v>2</v>
      </c>
      <c r="I1301" s="14" t="s">
        <v>2380</v>
      </c>
      <c r="J1301" s="15" t="s">
        <v>2380</v>
      </c>
      <c r="K1301" s="66" t="str">
        <f t="shared" si="124"/>
        <v>No</v>
      </c>
      <c r="L1301" s="66" t="str">
        <f t="shared" si="125"/>
        <v>No</v>
      </c>
      <c r="N1301" s="14">
        <v>26.6</v>
      </c>
      <c r="O1301" s="20" t="str">
        <f t="shared" si="121"/>
        <v>OVERWEIGHT</v>
      </c>
      <c r="Q1301" s="15">
        <v>6.29</v>
      </c>
      <c r="R1301" s="20" t="str">
        <f t="shared" si="122"/>
        <v>PREDIABETES</v>
      </c>
      <c r="T1301" s="14">
        <v>1970</v>
      </c>
      <c r="U1301" s="15" t="s">
        <v>30</v>
      </c>
      <c r="V1301" s="15">
        <v>18</v>
      </c>
      <c r="W1301" s="35" t="str">
        <f t="shared" si="123"/>
        <v>18-Dec-1970</v>
      </c>
      <c r="X1301" s="28"/>
      <c r="Y1301" s="44">
        <f t="shared" si="126"/>
        <v>52</v>
      </c>
      <c r="AA1301" s="45">
        <v>10806.84</v>
      </c>
      <c r="AB1301" s="15" t="s">
        <v>42</v>
      </c>
      <c r="AC1301" s="75" t="s">
        <v>12</v>
      </c>
    </row>
    <row r="1302" spans="1:29" ht="15.6" x14ac:dyDescent="0.3">
      <c r="A1302" s="1" t="s">
        <v>3685</v>
      </c>
      <c r="C1302" s="46" t="s">
        <v>4724</v>
      </c>
      <c r="D1302" s="46" t="s">
        <v>6885</v>
      </c>
      <c r="E1302" s="46" t="s">
        <v>6884</v>
      </c>
      <c r="G1302" s="14">
        <v>2</v>
      </c>
      <c r="I1302" s="14" t="s">
        <v>2380</v>
      </c>
      <c r="J1302" s="15" t="s">
        <v>2380</v>
      </c>
      <c r="K1302" s="66" t="str">
        <f t="shared" si="124"/>
        <v>No</v>
      </c>
      <c r="L1302" s="66" t="str">
        <f t="shared" si="125"/>
        <v>No</v>
      </c>
      <c r="N1302" s="14">
        <v>25.3</v>
      </c>
      <c r="O1302" s="20" t="str">
        <f t="shared" si="121"/>
        <v>OVERWEIGHT</v>
      </c>
      <c r="Q1302" s="15">
        <v>4.49</v>
      </c>
      <c r="R1302" s="20" t="str">
        <f t="shared" si="122"/>
        <v>NORMAL</v>
      </c>
      <c r="T1302" s="14">
        <v>1967</v>
      </c>
      <c r="U1302" s="15" t="s">
        <v>37</v>
      </c>
      <c r="V1302" s="15">
        <v>2</v>
      </c>
      <c r="W1302" s="35" t="str">
        <f t="shared" si="123"/>
        <v>2-Oct-1967</v>
      </c>
      <c r="X1302" s="28"/>
      <c r="Y1302" s="44">
        <f t="shared" si="126"/>
        <v>55</v>
      </c>
      <c r="AA1302" s="45">
        <v>10807.49</v>
      </c>
      <c r="AB1302" s="15" t="s">
        <v>13</v>
      </c>
      <c r="AC1302" s="75" t="s">
        <v>12</v>
      </c>
    </row>
    <row r="1303" spans="1:29" ht="15.6" x14ac:dyDescent="0.3">
      <c r="A1303" s="1" t="s">
        <v>3686</v>
      </c>
      <c r="C1303" s="46" t="s">
        <v>4724</v>
      </c>
      <c r="D1303" s="46" t="s">
        <v>6887</v>
      </c>
      <c r="E1303" s="46" t="s">
        <v>6886</v>
      </c>
      <c r="G1303" s="14">
        <v>1</v>
      </c>
      <c r="I1303" s="14" t="s">
        <v>2380</v>
      </c>
      <c r="J1303" s="15" t="s">
        <v>2382</v>
      </c>
      <c r="K1303" s="66" t="str">
        <f t="shared" si="124"/>
        <v>No</v>
      </c>
      <c r="L1303" s="66" t="str">
        <f t="shared" si="125"/>
        <v>Yes</v>
      </c>
      <c r="N1303" s="14">
        <v>18.84</v>
      </c>
      <c r="O1303" s="20" t="str">
        <f t="shared" si="121"/>
        <v>NORMAL WEIGHT</v>
      </c>
      <c r="Q1303" s="15">
        <v>11.82</v>
      </c>
      <c r="R1303" s="20" t="str">
        <f t="shared" si="122"/>
        <v>DIABETES</v>
      </c>
      <c r="T1303" s="14">
        <v>1968</v>
      </c>
      <c r="U1303" s="15" t="s">
        <v>10</v>
      </c>
      <c r="V1303" s="15">
        <v>28</v>
      </c>
      <c r="W1303" s="35" t="str">
        <f t="shared" si="123"/>
        <v>28-Jul-1968</v>
      </c>
      <c r="X1303" s="28"/>
      <c r="Y1303" s="44">
        <f t="shared" si="126"/>
        <v>54</v>
      </c>
      <c r="AA1303" s="45">
        <v>10825.25</v>
      </c>
      <c r="AB1303" s="15" t="s">
        <v>23</v>
      </c>
      <c r="AC1303" s="75" t="s">
        <v>12</v>
      </c>
    </row>
    <row r="1304" spans="1:29" ht="15.6" x14ac:dyDescent="0.3">
      <c r="A1304" s="1" t="s">
        <v>3687</v>
      </c>
      <c r="C1304" s="46" t="s">
        <v>4724</v>
      </c>
      <c r="D1304" s="46" t="s">
        <v>6889</v>
      </c>
      <c r="E1304" s="46" t="s">
        <v>6888</v>
      </c>
      <c r="G1304" s="14">
        <v>1</v>
      </c>
      <c r="I1304" s="14" t="s">
        <v>2380</v>
      </c>
      <c r="J1304" s="15" t="s">
        <v>2382</v>
      </c>
      <c r="K1304" s="66" t="str">
        <f t="shared" si="124"/>
        <v>No</v>
      </c>
      <c r="L1304" s="66" t="str">
        <f t="shared" si="125"/>
        <v>Yes</v>
      </c>
      <c r="N1304" s="14">
        <v>19.57</v>
      </c>
      <c r="O1304" s="20" t="str">
        <f t="shared" si="121"/>
        <v>NORMAL WEIGHT</v>
      </c>
      <c r="Q1304" s="15">
        <v>7.41</v>
      </c>
      <c r="R1304" s="20" t="str">
        <f t="shared" si="122"/>
        <v>DIABETES</v>
      </c>
      <c r="T1304" s="14">
        <v>1971</v>
      </c>
      <c r="U1304" s="15" t="s">
        <v>30</v>
      </c>
      <c r="V1304" s="15">
        <v>20</v>
      </c>
      <c r="W1304" s="35" t="str">
        <f t="shared" si="123"/>
        <v>20-Dec-1971</v>
      </c>
      <c r="X1304" s="28"/>
      <c r="Y1304" s="44">
        <f t="shared" si="126"/>
        <v>51</v>
      </c>
      <c r="AA1304" s="45">
        <v>10848.13</v>
      </c>
      <c r="AB1304" s="15" t="s">
        <v>23</v>
      </c>
      <c r="AC1304" s="75" t="s">
        <v>12</v>
      </c>
    </row>
    <row r="1305" spans="1:29" ht="15.6" x14ac:dyDescent="0.3">
      <c r="A1305" s="1" t="s">
        <v>3688</v>
      </c>
      <c r="C1305" s="46" t="s">
        <v>4724</v>
      </c>
      <c r="D1305" s="46" t="s">
        <v>5143</v>
      </c>
      <c r="E1305" s="46" t="s">
        <v>6890</v>
      </c>
      <c r="G1305" s="50">
        <v>0</v>
      </c>
      <c r="I1305" s="14" t="s">
        <v>2380</v>
      </c>
      <c r="J1305" s="15" t="s">
        <v>2380</v>
      </c>
      <c r="K1305" s="66" t="str">
        <f t="shared" si="124"/>
        <v>No</v>
      </c>
      <c r="L1305" s="66" t="str">
        <f t="shared" si="125"/>
        <v>No</v>
      </c>
      <c r="N1305" s="14">
        <v>30.495000000000001</v>
      </c>
      <c r="O1305" s="20" t="str">
        <f t="shared" si="121"/>
        <v>OBESITY</v>
      </c>
      <c r="Q1305" s="15">
        <v>5.97</v>
      </c>
      <c r="R1305" s="20" t="str">
        <f t="shared" si="122"/>
        <v>PREDIABETES</v>
      </c>
      <c r="T1305" s="14">
        <v>1994</v>
      </c>
      <c r="U1305" s="15" t="s">
        <v>20</v>
      </c>
      <c r="V1305" s="15">
        <v>6</v>
      </c>
      <c r="W1305" s="35" t="str">
        <f t="shared" si="123"/>
        <v>6-Sep-1994</v>
      </c>
      <c r="X1305" s="28"/>
      <c r="Y1305" s="44">
        <f t="shared" si="126"/>
        <v>28</v>
      </c>
      <c r="AA1305" s="45">
        <v>10886.66</v>
      </c>
      <c r="AB1305" s="15" t="s">
        <v>23</v>
      </c>
      <c r="AC1305" s="75" t="s">
        <v>12</v>
      </c>
    </row>
    <row r="1306" spans="1:29" ht="15.6" x14ac:dyDescent="0.3">
      <c r="A1306" s="1" t="s">
        <v>3689</v>
      </c>
      <c r="C1306" s="46" t="s">
        <v>4724</v>
      </c>
      <c r="D1306" s="46" t="s">
        <v>5476</v>
      </c>
      <c r="E1306" s="46" t="s">
        <v>6891</v>
      </c>
      <c r="G1306" s="14">
        <v>1</v>
      </c>
      <c r="I1306" s="14" t="s">
        <v>2380</v>
      </c>
      <c r="J1306" s="15" t="s">
        <v>2380</v>
      </c>
      <c r="K1306" s="66" t="str">
        <f t="shared" si="124"/>
        <v>No</v>
      </c>
      <c r="L1306" s="66" t="str">
        <f t="shared" si="125"/>
        <v>No</v>
      </c>
      <c r="N1306" s="14">
        <v>30.114999999999998</v>
      </c>
      <c r="O1306" s="20" t="str">
        <f t="shared" si="121"/>
        <v>OBESITY</v>
      </c>
      <c r="Q1306" s="15">
        <v>5.74</v>
      </c>
      <c r="R1306" s="20" t="str">
        <f t="shared" si="122"/>
        <v>PREDIABETES</v>
      </c>
      <c r="T1306" s="14">
        <v>1968</v>
      </c>
      <c r="U1306" s="15" t="s">
        <v>15</v>
      </c>
      <c r="V1306" s="15">
        <v>13</v>
      </c>
      <c r="W1306" s="35" t="str">
        <f t="shared" si="123"/>
        <v>13-Nov-1968</v>
      </c>
      <c r="X1306" s="28"/>
      <c r="Y1306" s="44">
        <f t="shared" si="126"/>
        <v>54</v>
      </c>
      <c r="AA1306" s="45">
        <v>10923.93</v>
      </c>
      <c r="AB1306" s="15" t="s">
        <v>247</v>
      </c>
      <c r="AC1306" s="75" t="s">
        <v>12</v>
      </c>
    </row>
    <row r="1307" spans="1:29" ht="15.6" x14ac:dyDescent="0.3">
      <c r="A1307" s="1" t="s">
        <v>3690</v>
      </c>
      <c r="C1307" s="46" t="s">
        <v>4724</v>
      </c>
      <c r="D1307" s="46" t="s">
        <v>6893</v>
      </c>
      <c r="E1307" s="46" t="s">
        <v>6892</v>
      </c>
      <c r="G1307" s="50">
        <v>0</v>
      </c>
      <c r="I1307" s="14" t="s">
        <v>2380</v>
      </c>
      <c r="J1307" s="15" t="s">
        <v>2380</v>
      </c>
      <c r="K1307" s="66" t="str">
        <f t="shared" si="124"/>
        <v>No</v>
      </c>
      <c r="L1307" s="66" t="str">
        <f t="shared" si="125"/>
        <v>No</v>
      </c>
      <c r="N1307" s="14">
        <v>24.78</v>
      </c>
      <c r="O1307" s="20" t="str">
        <f t="shared" si="121"/>
        <v>NORMAL WEIGHT</v>
      </c>
      <c r="Q1307" s="15">
        <v>9.85</v>
      </c>
      <c r="R1307" s="20" t="str">
        <f t="shared" si="122"/>
        <v>DIABETES</v>
      </c>
      <c r="T1307" s="14">
        <v>1968</v>
      </c>
      <c r="U1307" s="15" t="s">
        <v>15</v>
      </c>
      <c r="V1307" s="15">
        <v>12</v>
      </c>
      <c r="W1307" s="35" t="str">
        <f t="shared" si="123"/>
        <v>12-Nov-1968</v>
      </c>
      <c r="X1307" s="28"/>
      <c r="Y1307" s="44">
        <f t="shared" si="126"/>
        <v>54</v>
      </c>
      <c r="AA1307" s="45">
        <v>10928.85</v>
      </c>
      <c r="AB1307" s="15" t="s">
        <v>13</v>
      </c>
      <c r="AC1307" s="75" t="s">
        <v>12</v>
      </c>
    </row>
    <row r="1308" spans="1:29" ht="15.6" x14ac:dyDescent="0.3">
      <c r="A1308" s="1" t="s">
        <v>3691</v>
      </c>
      <c r="C1308" s="46" t="s">
        <v>4724</v>
      </c>
      <c r="D1308" s="46" t="s">
        <v>6895</v>
      </c>
      <c r="E1308" s="46" t="s">
        <v>6894</v>
      </c>
      <c r="G1308" s="50">
        <v>0</v>
      </c>
      <c r="I1308" s="14" t="s">
        <v>2380</v>
      </c>
      <c r="J1308" s="15" t="s">
        <v>2380</v>
      </c>
      <c r="K1308" s="66" t="str">
        <f t="shared" si="124"/>
        <v>No</v>
      </c>
      <c r="L1308" s="66" t="str">
        <f t="shared" si="125"/>
        <v>No</v>
      </c>
      <c r="N1308" s="14">
        <v>24.77</v>
      </c>
      <c r="O1308" s="20" t="str">
        <f t="shared" si="121"/>
        <v>NORMAL WEIGHT</v>
      </c>
      <c r="Q1308" s="15">
        <v>7.59</v>
      </c>
      <c r="R1308" s="20" t="str">
        <f t="shared" si="122"/>
        <v>DIABETES</v>
      </c>
      <c r="T1308" s="14">
        <v>1969</v>
      </c>
      <c r="U1308" s="15" t="s">
        <v>15</v>
      </c>
      <c r="V1308" s="15">
        <v>10</v>
      </c>
      <c r="W1308" s="35" t="str">
        <f t="shared" si="123"/>
        <v>10-Nov-1969</v>
      </c>
      <c r="X1308" s="28"/>
      <c r="Y1308" s="44">
        <f t="shared" si="126"/>
        <v>53</v>
      </c>
      <c r="AA1308" s="45">
        <v>10942.13</v>
      </c>
      <c r="AB1308" s="15" t="s">
        <v>23</v>
      </c>
      <c r="AC1308" s="75" t="s">
        <v>12</v>
      </c>
    </row>
    <row r="1309" spans="1:29" ht="15.6" x14ac:dyDescent="0.3">
      <c r="A1309" s="1" t="s">
        <v>3692</v>
      </c>
      <c r="C1309" s="46" t="s">
        <v>4724</v>
      </c>
      <c r="D1309" s="46" t="s">
        <v>6218</v>
      </c>
      <c r="E1309" s="46" t="s">
        <v>6896</v>
      </c>
      <c r="G1309" s="14">
        <v>1</v>
      </c>
      <c r="I1309" s="14" t="s">
        <v>2380</v>
      </c>
      <c r="J1309" s="15" t="s">
        <v>2382</v>
      </c>
      <c r="K1309" s="66" t="str">
        <f t="shared" si="124"/>
        <v>No</v>
      </c>
      <c r="L1309" s="66" t="str">
        <f t="shared" si="125"/>
        <v>Yes</v>
      </c>
      <c r="N1309" s="14">
        <v>16.579999999999998</v>
      </c>
      <c r="O1309" s="20" t="str">
        <f t="shared" si="121"/>
        <v>UNDERWEIGHT</v>
      </c>
      <c r="Q1309" s="15">
        <v>6.98</v>
      </c>
      <c r="R1309" s="20" t="str">
        <f t="shared" si="122"/>
        <v>DIABETES</v>
      </c>
      <c r="T1309" s="14">
        <v>1965</v>
      </c>
      <c r="U1309" s="15" t="s">
        <v>30</v>
      </c>
      <c r="V1309" s="15">
        <v>4</v>
      </c>
      <c r="W1309" s="35" t="str">
        <f t="shared" si="123"/>
        <v>4-Dec-1965</v>
      </c>
      <c r="X1309" s="28"/>
      <c r="Y1309" s="44">
        <f t="shared" si="126"/>
        <v>57</v>
      </c>
      <c r="AA1309" s="45">
        <v>10959.33</v>
      </c>
      <c r="AB1309" s="15" t="s">
        <v>42</v>
      </c>
      <c r="AC1309" s="75" t="s">
        <v>12</v>
      </c>
    </row>
    <row r="1310" spans="1:29" ht="15.6" x14ac:dyDescent="0.3">
      <c r="A1310" s="1" t="s">
        <v>3693</v>
      </c>
      <c r="C1310" s="46" t="s">
        <v>4724</v>
      </c>
      <c r="D1310" s="46" t="s">
        <v>5807</v>
      </c>
      <c r="E1310" s="46" t="s">
        <v>5321</v>
      </c>
      <c r="G1310" s="50">
        <v>0</v>
      </c>
      <c r="I1310" s="14" t="s">
        <v>2380</v>
      </c>
      <c r="J1310" s="15" t="s">
        <v>2382</v>
      </c>
      <c r="K1310" s="66" t="str">
        <f t="shared" si="124"/>
        <v>No</v>
      </c>
      <c r="L1310" s="66" t="str">
        <f t="shared" si="125"/>
        <v>Yes</v>
      </c>
      <c r="N1310" s="14">
        <v>38.17</v>
      </c>
      <c r="O1310" s="20" t="str">
        <f t="shared" si="121"/>
        <v>OBESITY</v>
      </c>
      <c r="Q1310" s="15">
        <v>4.7300000000000004</v>
      </c>
      <c r="R1310" s="20" t="str">
        <f t="shared" si="122"/>
        <v>NORMAL</v>
      </c>
      <c r="T1310" s="14">
        <v>1969</v>
      </c>
      <c r="U1310" s="15" t="s">
        <v>35</v>
      </c>
      <c r="V1310" s="15">
        <v>14</v>
      </c>
      <c r="W1310" s="35" t="str">
        <f t="shared" si="123"/>
        <v>14-Aug-1969</v>
      </c>
      <c r="X1310" s="28"/>
      <c r="Y1310" s="44">
        <f t="shared" si="126"/>
        <v>53</v>
      </c>
      <c r="AA1310" s="45">
        <v>10959.69</v>
      </c>
      <c r="AB1310" s="15" t="s">
        <v>23</v>
      </c>
      <c r="AC1310" s="75" t="s">
        <v>12</v>
      </c>
    </row>
    <row r="1311" spans="1:29" ht="15.6" x14ac:dyDescent="0.3">
      <c r="A1311" s="1" t="s">
        <v>3694</v>
      </c>
      <c r="C1311" s="46" t="s">
        <v>4724</v>
      </c>
      <c r="D1311" s="46" t="s">
        <v>6898</v>
      </c>
      <c r="E1311" s="46" t="s">
        <v>6897</v>
      </c>
      <c r="G1311" s="50">
        <v>0</v>
      </c>
      <c r="I1311" s="14" t="s">
        <v>2380</v>
      </c>
      <c r="J1311" s="15" t="s">
        <v>2382</v>
      </c>
      <c r="K1311" s="66" t="str">
        <f t="shared" si="124"/>
        <v>No</v>
      </c>
      <c r="L1311" s="66" t="str">
        <f t="shared" si="125"/>
        <v>Yes</v>
      </c>
      <c r="N1311" s="14">
        <v>39.424999999999997</v>
      </c>
      <c r="O1311" s="20" t="str">
        <f t="shared" si="121"/>
        <v>OBESITY</v>
      </c>
      <c r="Q1311" s="15">
        <v>4.76</v>
      </c>
      <c r="R1311" s="20" t="str">
        <f t="shared" si="122"/>
        <v>NORMAL</v>
      </c>
      <c r="T1311" s="14">
        <v>1965</v>
      </c>
      <c r="U1311" s="15" t="s">
        <v>18</v>
      </c>
      <c r="V1311" s="15">
        <v>19</v>
      </c>
      <c r="W1311" s="35" t="str">
        <f t="shared" si="123"/>
        <v>19-Jun-1965</v>
      </c>
      <c r="X1311" s="28"/>
      <c r="Y1311" s="44">
        <f t="shared" si="126"/>
        <v>57</v>
      </c>
      <c r="AA1311" s="45">
        <v>10965.45</v>
      </c>
      <c r="AB1311" s="15" t="s">
        <v>42</v>
      </c>
      <c r="AC1311" s="75" t="s">
        <v>12</v>
      </c>
    </row>
    <row r="1312" spans="1:29" ht="15.6" x14ac:dyDescent="0.3">
      <c r="A1312" s="1" t="s">
        <v>3695</v>
      </c>
      <c r="C1312" s="46" t="s">
        <v>4724</v>
      </c>
      <c r="D1312" s="46" t="s">
        <v>6900</v>
      </c>
      <c r="E1312" s="46" t="s">
        <v>6899</v>
      </c>
      <c r="G1312" s="50">
        <v>0</v>
      </c>
      <c r="I1312" s="14" t="s">
        <v>2380</v>
      </c>
      <c r="J1312" s="15" t="s">
        <v>2382</v>
      </c>
      <c r="K1312" s="66" t="str">
        <f t="shared" si="124"/>
        <v>No</v>
      </c>
      <c r="L1312" s="66" t="str">
        <f t="shared" si="125"/>
        <v>Yes</v>
      </c>
      <c r="N1312" s="14">
        <v>33.44</v>
      </c>
      <c r="O1312" s="20" t="str">
        <f t="shared" si="121"/>
        <v>OBESITY</v>
      </c>
      <c r="Q1312" s="15">
        <v>6.24</v>
      </c>
      <c r="R1312" s="20" t="str">
        <f t="shared" si="122"/>
        <v>PREDIABETES</v>
      </c>
      <c r="T1312" s="14">
        <v>1966</v>
      </c>
      <c r="U1312" s="15" t="s">
        <v>10</v>
      </c>
      <c r="V1312" s="15">
        <v>9</v>
      </c>
      <c r="W1312" s="35" t="str">
        <f t="shared" si="123"/>
        <v>9-Jul-1966</v>
      </c>
      <c r="X1312" s="28"/>
      <c r="Y1312" s="44">
        <f t="shared" si="126"/>
        <v>56</v>
      </c>
      <c r="AA1312" s="45">
        <v>10976.25</v>
      </c>
      <c r="AB1312" s="15" t="s">
        <v>23</v>
      </c>
      <c r="AC1312" s="75" t="s">
        <v>12</v>
      </c>
    </row>
    <row r="1313" spans="1:29" ht="15.6" x14ac:dyDescent="0.3">
      <c r="A1313" s="1" t="s">
        <v>3696</v>
      </c>
      <c r="C1313" s="46" t="s">
        <v>4724</v>
      </c>
      <c r="D1313" s="46" t="s">
        <v>5449</v>
      </c>
      <c r="E1313" s="46" t="s">
        <v>6901</v>
      </c>
      <c r="G1313" s="50">
        <v>0</v>
      </c>
      <c r="I1313" s="14" t="s">
        <v>2380</v>
      </c>
      <c r="J1313" s="15" t="s">
        <v>2382</v>
      </c>
      <c r="K1313" s="66" t="str">
        <f t="shared" si="124"/>
        <v>No</v>
      </c>
      <c r="L1313" s="66" t="str">
        <f t="shared" si="125"/>
        <v>Yes</v>
      </c>
      <c r="N1313" s="14">
        <v>33.344999999999999</v>
      </c>
      <c r="O1313" s="20" t="str">
        <f t="shared" si="121"/>
        <v>OBESITY</v>
      </c>
      <c r="Q1313" s="15">
        <v>5.44</v>
      </c>
      <c r="R1313" s="20" t="str">
        <f t="shared" si="122"/>
        <v>NORMAL</v>
      </c>
      <c r="T1313" s="14">
        <v>1973</v>
      </c>
      <c r="U1313" s="15" t="s">
        <v>37</v>
      </c>
      <c r="V1313" s="15">
        <v>21</v>
      </c>
      <c r="W1313" s="35" t="str">
        <f t="shared" si="123"/>
        <v>21-Oct-1973</v>
      </c>
      <c r="X1313" s="28"/>
      <c r="Y1313" s="44">
        <f t="shared" si="126"/>
        <v>49</v>
      </c>
      <c r="AA1313" s="45">
        <v>10977.21</v>
      </c>
      <c r="AB1313" s="15" t="s">
        <v>13</v>
      </c>
      <c r="AC1313" s="75" t="s">
        <v>12</v>
      </c>
    </row>
    <row r="1314" spans="1:29" ht="15.6" x14ac:dyDescent="0.3">
      <c r="A1314" s="1" t="s">
        <v>3697</v>
      </c>
      <c r="C1314" s="46" t="s">
        <v>4721</v>
      </c>
      <c r="D1314" s="46" t="s">
        <v>6903</v>
      </c>
      <c r="E1314" s="46" t="s">
        <v>6902</v>
      </c>
      <c r="G1314" s="14">
        <v>1</v>
      </c>
      <c r="I1314" s="14" t="s">
        <v>2380</v>
      </c>
      <c r="J1314" s="15" t="s">
        <v>2380</v>
      </c>
      <c r="K1314" s="66" t="str">
        <f t="shared" si="124"/>
        <v>No</v>
      </c>
      <c r="L1314" s="66" t="str">
        <f t="shared" si="125"/>
        <v>No</v>
      </c>
      <c r="N1314" s="14">
        <v>38.79</v>
      </c>
      <c r="O1314" s="20" t="str">
        <f t="shared" si="121"/>
        <v>OBESITY</v>
      </c>
      <c r="Q1314" s="15">
        <v>5.08</v>
      </c>
      <c r="R1314" s="20" t="str">
        <f t="shared" si="122"/>
        <v>NORMAL</v>
      </c>
      <c r="T1314" s="14">
        <v>1965</v>
      </c>
      <c r="U1314" s="15" t="s">
        <v>30</v>
      </c>
      <c r="V1314" s="15">
        <v>18</v>
      </c>
      <c r="W1314" s="35" t="str">
        <f t="shared" si="123"/>
        <v>18-Dec-1965</v>
      </c>
      <c r="X1314" s="28"/>
      <c r="Y1314" s="44">
        <f t="shared" si="126"/>
        <v>57</v>
      </c>
      <c r="AA1314" s="45">
        <v>10982.5</v>
      </c>
      <c r="AB1314" s="15" t="s">
        <v>13</v>
      </c>
      <c r="AC1314" s="75" t="s">
        <v>12</v>
      </c>
    </row>
    <row r="1315" spans="1:29" ht="15.6" x14ac:dyDescent="0.3">
      <c r="A1315" s="1" t="s">
        <v>3698</v>
      </c>
      <c r="C1315" s="46" t="s">
        <v>4721</v>
      </c>
      <c r="D1315" s="46" t="s">
        <v>5224</v>
      </c>
      <c r="E1315" s="46" t="s">
        <v>6904</v>
      </c>
      <c r="G1315" s="14">
        <v>1</v>
      </c>
      <c r="I1315" s="14" t="s">
        <v>2380</v>
      </c>
      <c r="J1315" s="15" t="s">
        <v>2380</v>
      </c>
      <c r="K1315" s="66" t="str">
        <f t="shared" si="124"/>
        <v>No</v>
      </c>
      <c r="L1315" s="66" t="str">
        <f t="shared" si="125"/>
        <v>No</v>
      </c>
      <c r="N1315" s="14">
        <v>30.684999999999999</v>
      </c>
      <c r="O1315" s="20" t="str">
        <f t="shared" si="121"/>
        <v>OBESITY</v>
      </c>
      <c r="Q1315" s="15">
        <v>4.87</v>
      </c>
      <c r="R1315" s="20" t="str">
        <f t="shared" si="122"/>
        <v>NORMAL</v>
      </c>
      <c r="T1315" s="14">
        <v>2000</v>
      </c>
      <c r="U1315" s="15" t="s">
        <v>20</v>
      </c>
      <c r="V1315" s="15">
        <v>17</v>
      </c>
      <c r="W1315" s="35" t="str">
        <f t="shared" si="123"/>
        <v>17-Sep-2000</v>
      </c>
      <c r="X1315" s="28"/>
      <c r="Y1315" s="44">
        <f t="shared" si="126"/>
        <v>22</v>
      </c>
      <c r="AA1315" s="45">
        <v>10991.58</v>
      </c>
      <c r="AB1315" s="15" t="s">
        <v>23</v>
      </c>
      <c r="AC1315" s="75" t="s">
        <v>12</v>
      </c>
    </row>
    <row r="1316" spans="1:29" ht="15.6" x14ac:dyDescent="0.3">
      <c r="A1316" s="1" t="s">
        <v>3699</v>
      </c>
      <c r="C1316" s="46" t="s">
        <v>4724</v>
      </c>
      <c r="D1316" s="46" t="s">
        <v>6906</v>
      </c>
      <c r="E1316" s="46" t="s">
        <v>6905</v>
      </c>
      <c r="G1316" s="50">
        <v>0</v>
      </c>
      <c r="I1316" s="14" t="s">
        <v>2380</v>
      </c>
      <c r="J1316" s="15" t="s">
        <v>2380</v>
      </c>
      <c r="K1316" s="66" t="str">
        <f t="shared" si="124"/>
        <v>No</v>
      </c>
      <c r="L1316" s="66" t="str">
        <f t="shared" si="125"/>
        <v>No</v>
      </c>
      <c r="N1316" s="14">
        <v>22.135000000000002</v>
      </c>
      <c r="O1316" s="20" t="str">
        <f t="shared" si="121"/>
        <v>NORMAL WEIGHT</v>
      </c>
      <c r="Q1316" s="15">
        <v>8.17</v>
      </c>
      <c r="R1316" s="20" t="str">
        <f t="shared" si="122"/>
        <v>DIABETES</v>
      </c>
      <c r="T1316" s="14">
        <v>1968</v>
      </c>
      <c r="U1316" s="15" t="s">
        <v>37</v>
      </c>
      <c r="V1316" s="15">
        <v>24</v>
      </c>
      <c r="W1316" s="35" t="str">
        <f t="shared" si="123"/>
        <v>24-Oct-1968</v>
      </c>
      <c r="X1316" s="28"/>
      <c r="Y1316" s="44">
        <f t="shared" si="126"/>
        <v>54</v>
      </c>
      <c r="AA1316" s="45">
        <v>11013.71</v>
      </c>
      <c r="AB1316" s="15" t="s">
        <v>13</v>
      </c>
      <c r="AC1316" s="75" t="s">
        <v>12</v>
      </c>
    </row>
    <row r="1317" spans="1:29" ht="15.6" x14ac:dyDescent="0.3">
      <c r="A1317" s="1" t="s">
        <v>3700</v>
      </c>
      <c r="C1317" s="46" t="s">
        <v>4721</v>
      </c>
      <c r="D1317" s="46" t="s">
        <v>5605</v>
      </c>
      <c r="E1317" s="46" t="s">
        <v>6907</v>
      </c>
      <c r="G1317" s="50">
        <v>0</v>
      </c>
      <c r="I1317" s="14" t="s">
        <v>2380</v>
      </c>
      <c r="J1317" s="15" t="s">
        <v>2380</v>
      </c>
      <c r="K1317" s="66" t="str">
        <f t="shared" si="124"/>
        <v>No</v>
      </c>
      <c r="L1317" s="66" t="str">
        <f t="shared" si="125"/>
        <v>No</v>
      </c>
      <c r="N1317" s="14">
        <v>33.33</v>
      </c>
      <c r="O1317" s="20" t="str">
        <f t="shared" si="121"/>
        <v>OBESITY</v>
      </c>
      <c r="Q1317" s="15">
        <v>7.61</v>
      </c>
      <c r="R1317" s="20" t="str">
        <f t="shared" si="122"/>
        <v>DIABETES</v>
      </c>
      <c r="T1317" s="14">
        <v>1974</v>
      </c>
      <c r="U1317" s="15" t="s">
        <v>30</v>
      </c>
      <c r="V1317" s="15">
        <v>15</v>
      </c>
      <c r="W1317" s="35" t="str">
        <f t="shared" si="123"/>
        <v>15-Dec-1974</v>
      </c>
      <c r="X1317" s="28"/>
      <c r="Y1317" s="44">
        <f t="shared" si="126"/>
        <v>48</v>
      </c>
      <c r="AA1317" s="45">
        <v>11015.17</v>
      </c>
      <c r="AB1317" s="15" t="s">
        <v>23</v>
      </c>
      <c r="AC1317" s="75" t="s">
        <v>12</v>
      </c>
    </row>
    <row r="1318" spans="1:29" ht="15.6" x14ac:dyDescent="0.3">
      <c r="A1318" s="1" t="s">
        <v>3701</v>
      </c>
      <c r="C1318" s="46" t="s">
        <v>4721</v>
      </c>
      <c r="D1318" s="46" t="s">
        <v>6909</v>
      </c>
      <c r="E1318" s="46" t="s">
        <v>6908</v>
      </c>
      <c r="G1318" s="50">
        <v>0</v>
      </c>
      <c r="I1318" s="14" t="s">
        <v>2380</v>
      </c>
      <c r="J1318" s="15" t="s">
        <v>2380</v>
      </c>
      <c r="K1318" s="66" t="str">
        <f t="shared" si="124"/>
        <v>No</v>
      </c>
      <c r="L1318" s="66" t="str">
        <f t="shared" si="125"/>
        <v>No</v>
      </c>
      <c r="N1318" s="14">
        <v>31.13</v>
      </c>
      <c r="O1318" s="20" t="str">
        <f t="shared" si="121"/>
        <v>OBESITY</v>
      </c>
      <c r="Q1318" s="15">
        <v>10.1</v>
      </c>
      <c r="R1318" s="20" t="str">
        <f t="shared" si="122"/>
        <v>DIABETES</v>
      </c>
      <c r="T1318" s="14">
        <v>1991</v>
      </c>
      <c r="U1318" s="15" t="s">
        <v>18</v>
      </c>
      <c r="V1318" s="15">
        <v>26</v>
      </c>
      <c r="W1318" s="35" t="str">
        <f t="shared" si="123"/>
        <v>26-Jun-1991</v>
      </c>
      <c r="X1318" s="28"/>
      <c r="Y1318" s="44">
        <f t="shared" si="126"/>
        <v>31</v>
      </c>
      <c r="AA1318" s="45">
        <v>11018.05</v>
      </c>
      <c r="AB1318" s="15" t="s">
        <v>23</v>
      </c>
      <c r="AC1318" s="75" t="s">
        <v>12</v>
      </c>
    </row>
    <row r="1319" spans="1:29" ht="15.6" x14ac:dyDescent="0.3">
      <c r="A1319" s="1" t="s">
        <v>3702</v>
      </c>
      <c r="C1319" s="46" t="s">
        <v>4721</v>
      </c>
      <c r="D1319" s="46" t="s">
        <v>6911</v>
      </c>
      <c r="E1319" s="46" t="s">
        <v>6910</v>
      </c>
      <c r="G1319" s="50">
        <v>0</v>
      </c>
      <c r="I1319" s="14" t="s">
        <v>2380</v>
      </c>
      <c r="J1319" s="15" t="s">
        <v>2380</v>
      </c>
      <c r="K1319" s="66" t="str">
        <f t="shared" si="124"/>
        <v>No</v>
      </c>
      <c r="L1319" s="66" t="str">
        <f t="shared" si="125"/>
        <v>No</v>
      </c>
      <c r="N1319" s="14">
        <v>28.9</v>
      </c>
      <c r="O1319" s="20" t="str">
        <f t="shared" si="121"/>
        <v>OVERWEIGHT</v>
      </c>
      <c r="Q1319" s="15">
        <v>11.24</v>
      </c>
      <c r="R1319" s="20" t="str">
        <f t="shared" si="122"/>
        <v>DIABETES</v>
      </c>
      <c r="T1319" s="14">
        <v>1996</v>
      </c>
      <c r="U1319" s="15" t="s">
        <v>10</v>
      </c>
      <c r="V1319" s="15">
        <v>21</v>
      </c>
      <c r="W1319" s="35" t="str">
        <f t="shared" si="123"/>
        <v>21-Jul-1996</v>
      </c>
      <c r="X1319" s="28"/>
      <c r="Y1319" s="44">
        <f t="shared" si="126"/>
        <v>26</v>
      </c>
      <c r="AA1319" s="45">
        <v>11028.56</v>
      </c>
      <c r="AB1319" s="15" t="s">
        <v>23</v>
      </c>
      <c r="AC1319" s="75" t="s">
        <v>12</v>
      </c>
    </row>
    <row r="1320" spans="1:29" ht="15.6" x14ac:dyDescent="0.3">
      <c r="A1320" s="1" t="s">
        <v>3703</v>
      </c>
      <c r="C1320" s="46" t="s">
        <v>4724</v>
      </c>
      <c r="D1320" s="46" t="s">
        <v>6913</v>
      </c>
      <c r="E1320" s="46" t="s">
        <v>6912</v>
      </c>
      <c r="G1320" s="14">
        <v>1</v>
      </c>
      <c r="I1320" s="14" t="s">
        <v>2380</v>
      </c>
      <c r="J1320" s="15" t="s">
        <v>2382</v>
      </c>
      <c r="K1320" s="66" t="str">
        <f t="shared" si="124"/>
        <v>No</v>
      </c>
      <c r="L1320" s="66" t="str">
        <f t="shared" si="125"/>
        <v>Yes</v>
      </c>
      <c r="N1320" s="14">
        <v>43.31</v>
      </c>
      <c r="O1320" s="20" t="str">
        <f t="shared" si="121"/>
        <v>OBESITY</v>
      </c>
      <c r="Q1320" s="15">
        <v>6.1</v>
      </c>
      <c r="R1320" s="20" t="str">
        <f t="shared" si="122"/>
        <v>PREDIABETES</v>
      </c>
      <c r="T1320" s="14">
        <v>1974</v>
      </c>
      <c r="U1320" s="15" t="s">
        <v>30</v>
      </c>
      <c r="V1320" s="15">
        <v>10</v>
      </c>
      <c r="W1320" s="35" t="str">
        <f t="shared" si="123"/>
        <v>10-Dec-1974</v>
      </c>
      <c r="X1320" s="28"/>
      <c r="Y1320" s="44">
        <f t="shared" si="126"/>
        <v>48</v>
      </c>
      <c r="AA1320" s="45">
        <v>11033.66</v>
      </c>
      <c r="AB1320" s="15" t="s">
        <v>23</v>
      </c>
      <c r="AC1320" s="75" t="s">
        <v>12</v>
      </c>
    </row>
    <row r="1321" spans="1:29" ht="15.6" x14ac:dyDescent="0.3">
      <c r="A1321" s="1" t="s">
        <v>3704</v>
      </c>
      <c r="C1321" s="46" t="s">
        <v>4721</v>
      </c>
      <c r="D1321" s="46" t="s">
        <v>4729</v>
      </c>
      <c r="E1321" s="46" t="s">
        <v>6914</v>
      </c>
      <c r="G1321" s="50">
        <v>0</v>
      </c>
      <c r="I1321" s="14" t="s">
        <v>2380</v>
      </c>
      <c r="J1321" s="15" t="s">
        <v>2380</v>
      </c>
      <c r="K1321" s="66" t="str">
        <f t="shared" si="124"/>
        <v>No</v>
      </c>
      <c r="L1321" s="66" t="str">
        <f t="shared" si="125"/>
        <v>No</v>
      </c>
      <c r="N1321" s="14">
        <v>22.8</v>
      </c>
      <c r="O1321" s="20" t="str">
        <f t="shared" si="121"/>
        <v>NORMAL WEIGHT</v>
      </c>
      <c r="Q1321" s="15">
        <v>6.98</v>
      </c>
      <c r="R1321" s="20" t="str">
        <f t="shared" si="122"/>
        <v>DIABETES</v>
      </c>
      <c r="T1321" s="14">
        <v>1989</v>
      </c>
      <c r="U1321" s="15" t="s">
        <v>37</v>
      </c>
      <c r="V1321" s="15">
        <v>25</v>
      </c>
      <c r="W1321" s="35" t="str">
        <f t="shared" si="123"/>
        <v>25-Oct-1989</v>
      </c>
      <c r="X1321" s="28"/>
      <c r="Y1321" s="44">
        <f t="shared" si="126"/>
        <v>33</v>
      </c>
      <c r="AA1321" s="45">
        <v>11037.51</v>
      </c>
      <c r="AB1321" s="15" t="s">
        <v>23</v>
      </c>
      <c r="AC1321" s="75" t="s">
        <v>12</v>
      </c>
    </row>
    <row r="1322" spans="1:29" ht="15.6" x14ac:dyDescent="0.3">
      <c r="A1322" s="1" t="s">
        <v>3705</v>
      </c>
      <c r="C1322" s="46" t="s">
        <v>4724</v>
      </c>
      <c r="D1322" s="46" t="s">
        <v>6916</v>
      </c>
      <c r="E1322" s="46" t="s">
        <v>6915</v>
      </c>
      <c r="G1322" s="14">
        <v>1</v>
      </c>
      <c r="I1322" s="14" t="s">
        <v>2380</v>
      </c>
      <c r="J1322" s="15" t="s">
        <v>2382</v>
      </c>
      <c r="K1322" s="66" t="str">
        <f t="shared" si="124"/>
        <v>No</v>
      </c>
      <c r="L1322" s="66" t="str">
        <f t="shared" si="125"/>
        <v>Yes</v>
      </c>
      <c r="N1322" s="14">
        <v>19.09</v>
      </c>
      <c r="O1322" s="20" t="str">
        <f t="shared" si="121"/>
        <v>NORMAL WEIGHT</v>
      </c>
      <c r="Q1322" s="15">
        <v>4</v>
      </c>
      <c r="R1322" s="20" t="str">
        <f t="shared" si="122"/>
        <v>NORMAL</v>
      </c>
      <c r="T1322" s="14">
        <v>1974</v>
      </c>
      <c r="U1322" s="15" t="s">
        <v>35</v>
      </c>
      <c r="V1322" s="15">
        <v>30</v>
      </c>
      <c r="W1322" s="35" t="str">
        <f t="shared" si="123"/>
        <v>30-Aug-1974</v>
      </c>
      <c r="X1322" s="28"/>
      <c r="Y1322" s="44">
        <f t="shared" si="126"/>
        <v>48</v>
      </c>
      <c r="AA1322" s="45">
        <v>11037.85</v>
      </c>
      <c r="AB1322" s="15" t="s">
        <v>200</v>
      </c>
      <c r="AC1322" s="75" t="s">
        <v>12</v>
      </c>
    </row>
    <row r="1323" spans="1:29" ht="15.6" x14ac:dyDescent="0.3">
      <c r="A1323" s="1" t="s">
        <v>3706</v>
      </c>
      <c r="C1323" s="46" t="s">
        <v>4721</v>
      </c>
      <c r="D1323" s="46" t="s">
        <v>6918</v>
      </c>
      <c r="E1323" s="46" t="s">
        <v>6917</v>
      </c>
      <c r="G1323" s="50">
        <v>0</v>
      </c>
      <c r="I1323" s="14" t="s">
        <v>2380</v>
      </c>
      <c r="J1323" s="15" t="s">
        <v>2380</v>
      </c>
      <c r="K1323" s="66" t="str">
        <f t="shared" si="124"/>
        <v>No</v>
      </c>
      <c r="L1323" s="66" t="str">
        <f t="shared" si="125"/>
        <v>No</v>
      </c>
      <c r="N1323" s="14">
        <v>23.37</v>
      </c>
      <c r="O1323" s="20" t="str">
        <f t="shared" si="121"/>
        <v>NORMAL WEIGHT</v>
      </c>
      <c r="Q1323" s="15">
        <v>4.2300000000000004</v>
      </c>
      <c r="R1323" s="20" t="str">
        <f t="shared" si="122"/>
        <v>NORMAL</v>
      </c>
      <c r="T1323" s="14">
        <v>2001</v>
      </c>
      <c r="U1323" s="15" t="s">
        <v>30</v>
      </c>
      <c r="V1323" s="15">
        <v>17</v>
      </c>
      <c r="W1323" s="35" t="str">
        <f t="shared" si="123"/>
        <v>17-Dec-2001</v>
      </c>
      <c r="X1323" s="28"/>
      <c r="Y1323" s="44">
        <f t="shared" si="126"/>
        <v>21</v>
      </c>
      <c r="AA1323" s="45">
        <v>11046.02</v>
      </c>
      <c r="AB1323" s="15" t="s">
        <v>535</v>
      </c>
      <c r="AC1323" s="75" t="s">
        <v>12</v>
      </c>
    </row>
    <row r="1324" spans="1:29" ht="15.6" x14ac:dyDescent="0.3">
      <c r="A1324" s="1" t="s">
        <v>3707</v>
      </c>
      <c r="C1324" s="46" t="s">
        <v>4721</v>
      </c>
      <c r="D1324" s="46" t="s">
        <v>6920</v>
      </c>
      <c r="E1324" s="46" t="s">
        <v>6919</v>
      </c>
      <c r="G1324" s="50">
        <v>0</v>
      </c>
      <c r="I1324" s="14" t="s">
        <v>2380</v>
      </c>
      <c r="J1324" s="15" t="s">
        <v>2382</v>
      </c>
      <c r="K1324" s="66" t="str">
        <f t="shared" si="124"/>
        <v>No</v>
      </c>
      <c r="L1324" s="66" t="str">
        <f t="shared" si="125"/>
        <v>Yes</v>
      </c>
      <c r="N1324" s="14">
        <v>33.44</v>
      </c>
      <c r="O1324" s="20" t="str">
        <f t="shared" si="121"/>
        <v>OBESITY</v>
      </c>
      <c r="Q1324" s="15">
        <v>4.72</v>
      </c>
      <c r="R1324" s="20" t="str">
        <f t="shared" si="122"/>
        <v>NORMAL</v>
      </c>
      <c r="T1324" s="14">
        <v>2000</v>
      </c>
      <c r="U1324" s="15" t="s">
        <v>20</v>
      </c>
      <c r="V1324" s="15">
        <v>18</v>
      </c>
      <c r="W1324" s="35" t="str">
        <f t="shared" si="123"/>
        <v>18-Sep-2000</v>
      </c>
      <c r="X1324" s="28"/>
      <c r="Y1324" s="44">
        <f t="shared" si="126"/>
        <v>22</v>
      </c>
      <c r="AA1324" s="45">
        <v>11068.7</v>
      </c>
      <c r="AB1324" s="15" t="s">
        <v>42</v>
      </c>
      <c r="AC1324" s="75" t="s">
        <v>12</v>
      </c>
    </row>
    <row r="1325" spans="1:29" ht="15.6" x14ac:dyDescent="0.3">
      <c r="A1325" s="1" t="s">
        <v>3708</v>
      </c>
      <c r="C1325" s="46" t="s">
        <v>4721</v>
      </c>
      <c r="D1325" s="46" t="s">
        <v>6922</v>
      </c>
      <c r="E1325" s="46" t="s">
        <v>6921</v>
      </c>
      <c r="G1325" s="50">
        <v>0</v>
      </c>
      <c r="I1325" s="14" t="s">
        <v>2380</v>
      </c>
      <c r="J1325" s="15" t="s">
        <v>2382</v>
      </c>
      <c r="K1325" s="66" t="str">
        <f t="shared" si="124"/>
        <v>No</v>
      </c>
      <c r="L1325" s="66" t="str">
        <f t="shared" si="125"/>
        <v>Yes</v>
      </c>
      <c r="N1325" s="14">
        <v>28.05</v>
      </c>
      <c r="O1325" s="20" t="str">
        <f t="shared" si="121"/>
        <v>OVERWEIGHT</v>
      </c>
      <c r="Q1325" s="15">
        <v>5.63</v>
      </c>
      <c r="R1325" s="20" t="str">
        <f t="shared" si="122"/>
        <v>NORMAL</v>
      </c>
      <c r="T1325" s="14">
        <v>1971</v>
      </c>
      <c r="U1325" s="15" t="s">
        <v>15</v>
      </c>
      <c r="V1325" s="15">
        <v>9</v>
      </c>
      <c r="W1325" s="35" t="str">
        <f t="shared" si="123"/>
        <v>9-Nov-1971</v>
      </c>
      <c r="X1325" s="28"/>
      <c r="Y1325" s="44">
        <f t="shared" si="126"/>
        <v>51</v>
      </c>
      <c r="AA1325" s="45">
        <v>11068.77</v>
      </c>
      <c r="AB1325" s="15" t="s">
        <v>23</v>
      </c>
      <c r="AC1325" s="75" t="s">
        <v>12</v>
      </c>
    </row>
    <row r="1326" spans="1:29" ht="15.6" x14ac:dyDescent="0.3">
      <c r="A1326" s="1" t="s">
        <v>3709</v>
      </c>
      <c r="C1326" s="46" t="s">
        <v>4721</v>
      </c>
      <c r="D1326" s="46" t="s">
        <v>4848</v>
      </c>
      <c r="E1326" s="46" t="s">
        <v>6923</v>
      </c>
      <c r="G1326" s="50">
        <v>0</v>
      </c>
      <c r="I1326" s="14" t="s">
        <v>2380</v>
      </c>
      <c r="J1326" s="15" t="s">
        <v>2382</v>
      </c>
      <c r="K1326" s="66" t="str">
        <f t="shared" si="124"/>
        <v>No</v>
      </c>
      <c r="L1326" s="66" t="str">
        <f t="shared" si="125"/>
        <v>Yes</v>
      </c>
      <c r="N1326" s="14">
        <v>27.72</v>
      </c>
      <c r="O1326" s="20" t="str">
        <f t="shared" si="121"/>
        <v>OVERWEIGHT</v>
      </c>
      <c r="Q1326" s="15">
        <v>5.83</v>
      </c>
      <c r="R1326" s="20" t="str">
        <f t="shared" si="122"/>
        <v>PREDIABETES</v>
      </c>
      <c r="T1326" s="14">
        <v>1966</v>
      </c>
      <c r="U1326" s="15" t="s">
        <v>15</v>
      </c>
      <c r="V1326" s="15">
        <v>7</v>
      </c>
      <c r="W1326" s="35" t="str">
        <f t="shared" si="123"/>
        <v>7-Nov-1966</v>
      </c>
      <c r="X1326" s="28"/>
      <c r="Y1326" s="44">
        <f t="shared" si="126"/>
        <v>56</v>
      </c>
      <c r="AA1326" s="45">
        <v>11070.54</v>
      </c>
      <c r="AB1326" s="15" t="s">
        <v>42</v>
      </c>
      <c r="AC1326" s="75" t="s">
        <v>12</v>
      </c>
    </row>
    <row r="1327" spans="1:29" ht="15.6" x14ac:dyDescent="0.3">
      <c r="A1327" s="1" t="s">
        <v>3710</v>
      </c>
      <c r="C1327" s="46" t="s">
        <v>4721</v>
      </c>
      <c r="D1327" s="46" t="s">
        <v>6925</v>
      </c>
      <c r="E1327" s="46" t="s">
        <v>6924</v>
      </c>
      <c r="G1327" s="50">
        <v>0</v>
      </c>
      <c r="I1327" s="14" t="s">
        <v>2380</v>
      </c>
      <c r="J1327" s="15" t="s">
        <v>2380</v>
      </c>
      <c r="K1327" s="66" t="str">
        <f t="shared" si="124"/>
        <v>No</v>
      </c>
      <c r="L1327" s="66" t="str">
        <f t="shared" si="125"/>
        <v>No</v>
      </c>
      <c r="N1327" s="14">
        <v>29.81</v>
      </c>
      <c r="O1327" s="20" t="str">
        <f t="shared" si="121"/>
        <v>OVERWEIGHT</v>
      </c>
      <c r="Q1327" s="15">
        <v>9.23</v>
      </c>
      <c r="R1327" s="20" t="str">
        <f t="shared" si="122"/>
        <v>DIABETES</v>
      </c>
      <c r="T1327" s="14">
        <v>1966</v>
      </c>
      <c r="U1327" s="15" t="s">
        <v>15</v>
      </c>
      <c r="V1327" s="15">
        <v>20</v>
      </c>
      <c r="W1327" s="35" t="str">
        <f t="shared" si="123"/>
        <v>20-Nov-1966</v>
      </c>
      <c r="X1327" s="28"/>
      <c r="Y1327" s="44">
        <f t="shared" si="126"/>
        <v>56</v>
      </c>
      <c r="AA1327" s="45">
        <v>11073.18</v>
      </c>
      <c r="AB1327" s="15" t="s">
        <v>42</v>
      </c>
      <c r="AC1327" s="75" t="s">
        <v>12</v>
      </c>
    </row>
    <row r="1328" spans="1:29" ht="15.6" x14ac:dyDescent="0.3">
      <c r="A1328" s="1" t="s">
        <v>3711</v>
      </c>
      <c r="C1328" s="46" t="s">
        <v>4721</v>
      </c>
      <c r="D1328" s="46" t="s">
        <v>5599</v>
      </c>
      <c r="E1328" s="46" t="s">
        <v>6926</v>
      </c>
      <c r="G1328" s="50">
        <v>0</v>
      </c>
      <c r="I1328" s="14" t="s">
        <v>2380</v>
      </c>
      <c r="J1328" s="15" t="s">
        <v>2380</v>
      </c>
      <c r="K1328" s="66" t="str">
        <f t="shared" si="124"/>
        <v>No</v>
      </c>
      <c r="L1328" s="66" t="str">
        <f t="shared" si="125"/>
        <v>No</v>
      </c>
      <c r="N1328" s="14">
        <v>23.98</v>
      </c>
      <c r="O1328" s="20" t="str">
        <f t="shared" si="121"/>
        <v>NORMAL WEIGHT</v>
      </c>
      <c r="Q1328" s="15">
        <v>9.89</v>
      </c>
      <c r="R1328" s="20" t="str">
        <f t="shared" si="122"/>
        <v>DIABETES</v>
      </c>
      <c r="T1328" s="14">
        <v>1967</v>
      </c>
      <c r="U1328" s="15" t="s">
        <v>20</v>
      </c>
      <c r="V1328" s="15">
        <v>4</v>
      </c>
      <c r="W1328" s="35" t="str">
        <f t="shared" si="123"/>
        <v>4-Sep-1967</v>
      </c>
      <c r="X1328" s="28"/>
      <c r="Y1328" s="44">
        <f t="shared" si="126"/>
        <v>55</v>
      </c>
      <c r="AA1328" s="45">
        <v>11082.58</v>
      </c>
      <c r="AB1328" s="15" t="s">
        <v>23</v>
      </c>
      <c r="AC1328" s="75" t="s">
        <v>12</v>
      </c>
    </row>
    <row r="1329" spans="1:29" ht="15.6" x14ac:dyDescent="0.3">
      <c r="A1329" s="1" t="s">
        <v>3712</v>
      </c>
      <c r="C1329" s="46" t="s">
        <v>4724</v>
      </c>
      <c r="D1329" s="46" t="s">
        <v>5460</v>
      </c>
      <c r="E1329" s="46" t="s">
        <v>6927</v>
      </c>
      <c r="G1329" s="50">
        <v>0</v>
      </c>
      <c r="I1329" s="14" t="s">
        <v>2380</v>
      </c>
      <c r="J1329" s="15" t="s">
        <v>2380</v>
      </c>
      <c r="K1329" s="66" t="str">
        <f t="shared" si="124"/>
        <v>No</v>
      </c>
      <c r="L1329" s="66" t="str">
        <f t="shared" si="125"/>
        <v>No</v>
      </c>
      <c r="N1329" s="14">
        <v>17.34</v>
      </c>
      <c r="O1329" s="20" t="str">
        <f t="shared" si="121"/>
        <v>UNDERWEIGHT</v>
      </c>
      <c r="Q1329" s="15">
        <v>12</v>
      </c>
      <c r="R1329" s="20" t="str">
        <f t="shared" si="122"/>
        <v>DIABETES</v>
      </c>
      <c r="T1329" s="14">
        <v>1972</v>
      </c>
      <c r="U1329" s="15" t="s">
        <v>37</v>
      </c>
      <c r="V1329" s="15">
        <v>7</v>
      </c>
      <c r="W1329" s="35" t="str">
        <f t="shared" si="123"/>
        <v>7-Oct-1972</v>
      </c>
      <c r="X1329" s="28"/>
      <c r="Y1329" s="44">
        <f t="shared" si="126"/>
        <v>50</v>
      </c>
      <c r="AA1329" s="45">
        <v>11085.59</v>
      </c>
      <c r="AB1329" s="15" t="s">
        <v>23</v>
      </c>
      <c r="AC1329" s="75" t="s">
        <v>12</v>
      </c>
    </row>
    <row r="1330" spans="1:29" ht="15.6" x14ac:dyDescent="0.3">
      <c r="A1330" s="1" t="s">
        <v>3713</v>
      </c>
      <c r="C1330" s="46" t="s">
        <v>5596</v>
      </c>
      <c r="D1330" s="46" t="s">
        <v>6863</v>
      </c>
      <c r="E1330" s="46" t="s">
        <v>6928</v>
      </c>
      <c r="G1330" s="14">
        <v>1</v>
      </c>
      <c r="I1330" s="14" t="s">
        <v>2380</v>
      </c>
      <c r="J1330" s="15" t="s">
        <v>2382</v>
      </c>
      <c r="K1330" s="66" t="str">
        <f t="shared" si="124"/>
        <v>No</v>
      </c>
      <c r="L1330" s="66" t="str">
        <f t="shared" si="125"/>
        <v>Yes</v>
      </c>
      <c r="N1330" s="14">
        <v>40.39</v>
      </c>
      <c r="O1330" s="20" t="str">
        <f t="shared" si="121"/>
        <v>OBESITY</v>
      </c>
      <c r="Q1330" s="15">
        <v>4.24</v>
      </c>
      <c r="R1330" s="20" t="str">
        <f t="shared" si="122"/>
        <v>NORMAL</v>
      </c>
      <c r="T1330" s="14">
        <v>1966</v>
      </c>
      <c r="U1330" s="15" t="s">
        <v>20</v>
      </c>
      <c r="V1330" s="15">
        <v>9</v>
      </c>
      <c r="W1330" s="35" t="str">
        <f t="shared" si="123"/>
        <v>9-Sep-1966</v>
      </c>
      <c r="X1330" s="28"/>
      <c r="Y1330" s="44">
        <f t="shared" si="126"/>
        <v>56</v>
      </c>
      <c r="AA1330" s="45">
        <v>11090.72</v>
      </c>
      <c r="AB1330" s="15" t="s">
        <v>13</v>
      </c>
      <c r="AC1330" s="75" t="s">
        <v>12</v>
      </c>
    </row>
    <row r="1331" spans="1:29" ht="15.6" x14ac:dyDescent="0.3">
      <c r="A1331" s="1" t="s">
        <v>3714</v>
      </c>
      <c r="C1331" s="46" t="s">
        <v>4724</v>
      </c>
      <c r="D1331" s="46" t="s">
        <v>5157</v>
      </c>
      <c r="E1331" s="46" t="s">
        <v>6929</v>
      </c>
      <c r="G1331" s="14">
        <v>1</v>
      </c>
      <c r="I1331" s="14" t="s">
        <v>2380</v>
      </c>
      <c r="J1331" s="15" t="s">
        <v>2382</v>
      </c>
      <c r="K1331" s="66" t="str">
        <f t="shared" si="124"/>
        <v>No</v>
      </c>
      <c r="L1331" s="66" t="str">
        <f t="shared" si="125"/>
        <v>Yes</v>
      </c>
      <c r="N1331" s="14">
        <v>25.96</v>
      </c>
      <c r="O1331" s="20" t="str">
        <f t="shared" si="121"/>
        <v>OVERWEIGHT</v>
      </c>
      <c r="Q1331" s="15">
        <v>4.68</v>
      </c>
      <c r="R1331" s="20" t="str">
        <f t="shared" si="122"/>
        <v>NORMAL</v>
      </c>
      <c r="T1331" s="14">
        <v>1966</v>
      </c>
      <c r="U1331" s="15" t="s">
        <v>10</v>
      </c>
      <c r="V1331" s="15">
        <v>5</v>
      </c>
      <c r="W1331" s="35" t="str">
        <f t="shared" si="123"/>
        <v>5-Jul-1966</v>
      </c>
      <c r="X1331" s="28"/>
      <c r="Y1331" s="44">
        <f t="shared" si="126"/>
        <v>56</v>
      </c>
      <c r="AA1331" s="45">
        <v>11093.62</v>
      </c>
      <c r="AB1331" s="15" t="s">
        <v>13</v>
      </c>
      <c r="AC1331" s="75" t="s">
        <v>12</v>
      </c>
    </row>
    <row r="1332" spans="1:29" ht="15.6" x14ac:dyDescent="0.3">
      <c r="A1332" s="1" t="s">
        <v>3715</v>
      </c>
      <c r="C1332" s="46" t="s">
        <v>4721</v>
      </c>
      <c r="D1332" s="46" t="s">
        <v>5612</v>
      </c>
      <c r="E1332" s="46" t="s">
        <v>6930</v>
      </c>
      <c r="G1332" s="14">
        <v>1</v>
      </c>
      <c r="I1332" s="14" t="s">
        <v>2380</v>
      </c>
      <c r="J1332" s="15" t="s">
        <v>2382</v>
      </c>
      <c r="K1332" s="66" t="str">
        <f t="shared" si="124"/>
        <v>No</v>
      </c>
      <c r="L1332" s="66" t="str">
        <f t="shared" si="125"/>
        <v>Yes</v>
      </c>
      <c r="N1332" s="14">
        <v>17.68</v>
      </c>
      <c r="O1332" s="20" t="str">
        <f t="shared" si="121"/>
        <v>UNDERWEIGHT</v>
      </c>
      <c r="Q1332" s="15">
        <v>8.57</v>
      </c>
      <c r="R1332" s="20" t="str">
        <f t="shared" si="122"/>
        <v>DIABETES</v>
      </c>
      <c r="T1332" s="14">
        <v>1980</v>
      </c>
      <c r="U1332" s="15" t="s">
        <v>35</v>
      </c>
      <c r="V1332" s="15">
        <v>20</v>
      </c>
      <c r="W1332" s="35" t="str">
        <f t="shared" si="123"/>
        <v>20-Aug-1980</v>
      </c>
      <c r="X1332" s="28"/>
      <c r="Y1332" s="44">
        <f t="shared" si="126"/>
        <v>42</v>
      </c>
      <c r="AA1332" s="45">
        <v>11103.33</v>
      </c>
      <c r="AB1332" s="15" t="s">
        <v>300</v>
      </c>
      <c r="AC1332" s="75" t="s">
        <v>12</v>
      </c>
    </row>
    <row r="1333" spans="1:29" ht="15.6" x14ac:dyDescent="0.3">
      <c r="A1333" s="1" t="s">
        <v>3716</v>
      </c>
      <c r="C1333" s="46" t="s">
        <v>4724</v>
      </c>
      <c r="D1333" s="46" t="s">
        <v>6932</v>
      </c>
      <c r="E1333" s="46" t="s">
        <v>6931</v>
      </c>
      <c r="G1333" s="50">
        <v>0</v>
      </c>
      <c r="I1333" s="14" t="s">
        <v>2380</v>
      </c>
      <c r="J1333" s="15" t="s">
        <v>2380</v>
      </c>
      <c r="K1333" s="66" t="str">
        <f t="shared" si="124"/>
        <v>No</v>
      </c>
      <c r="L1333" s="66" t="str">
        <f t="shared" si="125"/>
        <v>No</v>
      </c>
      <c r="N1333" s="14">
        <v>30.875</v>
      </c>
      <c r="O1333" s="20" t="str">
        <f t="shared" si="121"/>
        <v>OBESITY</v>
      </c>
      <c r="Q1333" s="15">
        <v>4.0999999999999996</v>
      </c>
      <c r="R1333" s="20" t="str">
        <f t="shared" si="122"/>
        <v>NORMAL</v>
      </c>
      <c r="T1333" s="14">
        <v>1969</v>
      </c>
      <c r="U1333" s="15" t="s">
        <v>15</v>
      </c>
      <c r="V1333" s="15">
        <v>30</v>
      </c>
      <c r="W1333" s="35" t="str">
        <f t="shared" si="123"/>
        <v>30-Nov-1969</v>
      </c>
      <c r="X1333" s="28"/>
      <c r="Y1333" s="44">
        <f t="shared" si="126"/>
        <v>53</v>
      </c>
      <c r="AA1333" s="45">
        <v>11150.78</v>
      </c>
      <c r="AB1333" s="15" t="s">
        <v>42</v>
      </c>
      <c r="AC1333" s="75" t="s">
        <v>12</v>
      </c>
    </row>
    <row r="1334" spans="1:29" ht="15.6" x14ac:dyDescent="0.3">
      <c r="A1334" s="1" t="s">
        <v>3717</v>
      </c>
      <c r="C1334" s="46" t="s">
        <v>5596</v>
      </c>
      <c r="D1334" s="46" t="s">
        <v>6934</v>
      </c>
      <c r="E1334" s="46" t="s">
        <v>6933</v>
      </c>
      <c r="G1334" s="50">
        <v>0</v>
      </c>
      <c r="I1334" s="14" t="s">
        <v>2380</v>
      </c>
      <c r="J1334" s="15" t="s">
        <v>2380</v>
      </c>
      <c r="K1334" s="66" t="str">
        <f t="shared" si="124"/>
        <v>No</v>
      </c>
      <c r="L1334" s="66" t="str">
        <f t="shared" si="125"/>
        <v>No</v>
      </c>
      <c r="N1334" s="14">
        <v>30.81</v>
      </c>
      <c r="O1334" s="20" t="str">
        <f t="shared" si="121"/>
        <v>OBESITY</v>
      </c>
      <c r="Q1334" s="15">
        <v>4.49</v>
      </c>
      <c r="R1334" s="20" t="str">
        <f t="shared" si="122"/>
        <v>NORMAL</v>
      </c>
      <c r="T1334" s="14">
        <v>1969</v>
      </c>
      <c r="U1334" s="15" t="s">
        <v>18</v>
      </c>
      <c r="V1334" s="15">
        <v>25</v>
      </c>
      <c r="W1334" s="35" t="str">
        <f t="shared" si="123"/>
        <v>25-Jun-1969</v>
      </c>
      <c r="X1334" s="28"/>
      <c r="Y1334" s="44">
        <f t="shared" si="126"/>
        <v>53</v>
      </c>
      <c r="AA1334" s="45">
        <v>11163.57</v>
      </c>
      <c r="AB1334" s="15" t="s">
        <v>42</v>
      </c>
      <c r="AC1334" s="75" t="s">
        <v>12</v>
      </c>
    </row>
    <row r="1335" spans="1:29" ht="15.6" x14ac:dyDescent="0.3">
      <c r="A1335" s="1" t="s">
        <v>3718</v>
      </c>
      <c r="C1335" s="46" t="s">
        <v>4724</v>
      </c>
      <c r="D1335" s="46" t="s">
        <v>6936</v>
      </c>
      <c r="E1335" s="46" t="s">
        <v>6935</v>
      </c>
      <c r="G1335" s="14">
        <v>2</v>
      </c>
      <c r="I1335" s="14" t="s">
        <v>2380</v>
      </c>
      <c r="J1335" s="15" t="s">
        <v>2380</v>
      </c>
      <c r="K1335" s="66" t="str">
        <f t="shared" si="124"/>
        <v>No</v>
      </c>
      <c r="L1335" s="66" t="str">
        <f t="shared" si="125"/>
        <v>No</v>
      </c>
      <c r="N1335" s="14">
        <v>36.85</v>
      </c>
      <c r="O1335" s="20" t="str">
        <f t="shared" si="121"/>
        <v>OBESITY</v>
      </c>
      <c r="Q1335" s="15">
        <v>8.8000000000000007</v>
      </c>
      <c r="R1335" s="20" t="str">
        <f t="shared" si="122"/>
        <v>DIABETES</v>
      </c>
      <c r="T1335" s="14">
        <v>1966</v>
      </c>
      <c r="U1335" s="15" t="s">
        <v>35</v>
      </c>
      <c r="V1335" s="15">
        <v>6</v>
      </c>
      <c r="W1335" s="35" t="str">
        <f t="shared" si="123"/>
        <v>6-Aug-1966</v>
      </c>
      <c r="X1335" s="28"/>
      <c r="Y1335" s="44">
        <f t="shared" si="126"/>
        <v>56</v>
      </c>
      <c r="AA1335" s="45">
        <v>11165.42</v>
      </c>
      <c r="AB1335" s="15" t="s">
        <v>168</v>
      </c>
      <c r="AC1335" s="75" t="s">
        <v>12</v>
      </c>
    </row>
    <row r="1336" spans="1:29" ht="15.6" x14ac:dyDescent="0.3">
      <c r="A1336" s="1" t="s">
        <v>3719</v>
      </c>
      <c r="C1336" s="46" t="s">
        <v>4724</v>
      </c>
      <c r="D1336" s="46" t="s">
        <v>6938</v>
      </c>
      <c r="E1336" s="46" t="s">
        <v>6937</v>
      </c>
      <c r="G1336" s="14">
        <v>2</v>
      </c>
      <c r="I1336" s="14" t="s">
        <v>2380</v>
      </c>
      <c r="J1336" s="15" t="s">
        <v>2380</v>
      </c>
      <c r="K1336" s="66" t="str">
        <f t="shared" si="124"/>
        <v>No</v>
      </c>
      <c r="L1336" s="66" t="str">
        <f t="shared" si="125"/>
        <v>No</v>
      </c>
      <c r="N1336" s="14">
        <v>35.86</v>
      </c>
      <c r="O1336" s="20" t="str">
        <f t="shared" si="121"/>
        <v>OBESITY</v>
      </c>
      <c r="Q1336" s="15">
        <v>7.93</v>
      </c>
      <c r="R1336" s="20" t="str">
        <f t="shared" si="122"/>
        <v>DIABETES</v>
      </c>
      <c r="T1336" s="14">
        <v>1972</v>
      </c>
      <c r="U1336" s="15" t="s">
        <v>20</v>
      </c>
      <c r="V1336" s="15">
        <v>3</v>
      </c>
      <c r="W1336" s="35" t="str">
        <f t="shared" si="123"/>
        <v>3-Sep-1972</v>
      </c>
      <c r="X1336" s="28"/>
      <c r="Y1336" s="44">
        <f t="shared" si="126"/>
        <v>50</v>
      </c>
      <c r="AA1336" s="45">
        <v>11186.2</v>
      </c>
      <c r="AB1336" s="15" t="s">
        <v>300</v>
      </c>
      <c r="AC1336" s="75" t="s">
        <v>12</v>
      </c>
    </row>
    <row r="1337" spans="1:29" ht="15.6" x14ac:dyDescent="0.3">
      <c r="A1337" s="1" t="s">
        <v>3720</v>
      </c>
      <c r="C1337" s="46" t="s">
        <v>4724</v>
      </c>
      <c r="D1337" s="46" t="s">
        <v>6939</v>
      </c>
      <c r="E1337" s="46" t="s">
        <v>4732</v>
      </c>
      <c r="G1337" s="14">
        <v>2</v>
      </c>
      <c r="I1337" s="14" t="s">
        <v>2380</v>
      </c>
      <c r="J1337" s="15" t="s">
        <v>2380</v>
      </c>
      <c r="K1337" s="66" t="str">
        <f t="shared" si="124"/>
        <v>No</v>
      </c>
      <c r="L1337" s="66" t="str">
        <f t="shared" si="125"/>
        <v>No</v>
      </c>
      <c r="N1337" s="14">
        <v>30.3</v>
      </c>
      <c r="O1337" s="20" t="str">
        <f t="shared" si="121"/>
        <v>OBESITY</v>
      </c>
      <c r="Q1337" s="15">
        <v>9.4499999999999993</v>
      </c>
      <c r="R1337" s="20" t="str">
        <f t="shared" si="122"/>
        <v>DIABETES</v>
      </c>
      <c r="T1337" s="14">
        <v>1970</v>
      </c>
      <c r="U1337" s="15" t="s">
        <v>18</v>
      </c>
      <c r="V1337" s="15">
        <v>14</v>
      </c>
      <c r="W1337" s="35" t="str">
        <f t="shared" si="123"/>
        <v>14-Jun-1970</v>
      </c>
      <c r="X1337" s="28"/>
      <c r="Y1337" s="44">
        <f t="shared" si="126"/>
        <v>52</v>
      </c>
      <c r="AA1337" s="45">
        <v>11187.66</v>
      </c>
      <c r="AB1337" s="15" t="s">
        <v>23</v>
      </c>
      <c r="AC1337" s="75" t="s">
        <v>12</v>
      </c>
    </row>
    <row r="1338" spans="1:29" ht="15.6" x14ac:dyDescent="0.3">
      <c r="A1338" s="1" t="s">
        <v>3721</v>
      </c>
      <c r="C1338" s="46" t="s">
        <v>4724</v>
      </c>
      <c r="D1338" s="46" t="s">
        <v>6941</v>
      </c>
      <c r="E1338" s="46" t="s">
        <v>6940</v>
      </c>
      <c r="G1338" s="50">
        <v>0</v>
      </c>
      <c r="I1338" s="14" t="s">
        <v>2380</v>
      </c>
      <c r="J1338" s="15" t="s">
        <v>2380</v>
      </c>
      <c r="K1338" s="66" t="str">
        <f t="shared" si="124"/>
        <v>No</v>
      </c>
      <c r="L1338" s="66" t="str">
        <f t="shared" si="125"/>
        <v>No</v>
      </c>
      <c r="N1338" s="14">
        <v>32.015000000000001</v>
      </c>
      <c r="O1338" s="20" t="str">
        <f t="shared" si="121"/>
        <v>OBESITY</v>
      </c>
      <c r="Q1338" s="15">
        <v>7.67</v>
      </c>
      <c r="R1338" s="20" t="str">
        <f t="shared" si="122"/>
        <v>DIABETES</v>
      </c>
      <c r="T1338" s="14">
        <v>1976</v>
      </c>
      <c r="U1338" s="15" t="s">
        <v>18</v>
      </c>
      <c r="V1338" s="15">
        <v>28</v>
      </c>
      <c r="W1338" s="35" t="str">
        <f t="shared" si="123"/>
        <v>28-Jun-1976</v>
      </c>
      <c r="X1338" s="28"/>
      <c r="Y1338" s="44">
        <f t="shared" si="126"/>
        <v>46</v>
      </c>
      <c r="AA1338" s="45">
        <v>11217.35</v>
      </c>
      <c r="AB1338" s="15" t="s">
        <v>200</v>
      </c>
      <c r="AC1338" s="75" t="s">
        <v>12</v>
      </c>
    </row>
    <row r="1339" spans="1:29" ht="15.6" x14ac:dyDescent="0.3">
      <c r="A1339" s="1" t="s">
        <v>3722</v>
      </c>
      <c r="C1339" s="46" t="s">
        <v>5596</v>
      </c>
      <c r="D1339" s="46" t="s">
        <v>5767</v>
      </c>
      <c r="E1339" s="46" t="s">
        <v>4851</v>
      </c>
      <c r="G1339" s="14">
        <v>2</v>
      </c>
      <c r="I1339" s="14" t="s">
        <v>2380</v>
      </c>
      <c r="J1339" s="15" t="s">
        <v>2380</v>
      </c>
      <c r="K1339" s="66" t="str">
        <f t="shared" si="124"/>
        <v>No</v>
      </c>
      <c r="L1339" s="66" t="str">
        <f t="shared" si="125"/>
        <v>No</v>
      </c>
      <c r="N1339" s="14">
        <v>25.06</v>
      </c>
      <c r="O1339" s="20" t="str">
        <f t="shared" si="121"/>
        <v>OVERWEIGHT</v>
      </c>
      <c r="Q1339" s="15">
        <v>10.53</v>
      </c>
      <c r="R1339" s="20" t="str">
        <f t="shared" si="122"/>
        <v>DIABETES</v>
      </c>
      <c r="T1339" s="14">
        <v>1969</v>
      </c>
      <c r="U1339" s="15" t="s">
        <v>30</v>
      </c>
      <c r="V1339" s="15">
        <v>30</v>
      </c>
      <c r="W1339" s="35" t="str">
        <f t="shared" si="123"/>
        <v>30-Dec-1969</v>
      </c>
      <c r="X1339" s="28"/>
      <c r="Y1339" s="44">
        <f t="shared" si="126"/>
        <v>53</v>
      </c>
      <c r="AA1339" s="45">
        <v>11244.38</v>
      </c>
      <c r="AB1339" s="15" t="s">
        <v>168</v>
      </c>
      <c r="AC1339" s="75" t="s">
        <v>12</v>
      </c>
    </row>
    <row r="1340" spans="1:29" ht="15.6" x14ac:dyDescent="0.3">
      <c r="A1340" s="1" t="s">
        <v>3723</v>
      </c>
      <c r="C1340" s="46" t="s">
        <v>4724</v>
      </c>
      <c r="D1340" s="46" t="s">
        <v>5019</v>
      </c>
      <c r="E1340" s="46" t="s">
        <v>6942</v>
      </c>
      <c r="G1340" s="50">
        <v>0</v>
      </c>
      <c r="I1340" s="14" t="s">
        <v>2380</v>
      </c>
      <c r="J1340" s="15" t="s">
        <v>2382</v>
      </c>
      <c r="K1340" s="66" t="str">
        <f t="shared" si="124"/>
        <v>No</v>
      </c>
      <c r="L1340" s="66" t="str">
        <f t="shared" si="125"/>
        <v>Yes</v>
      </c>
      <c r="N1340" s="14">
        <v>18.829999999999998</v>
      </c>
      <c r="O1340" s="20" t="str">
        <f t="shared" si="121"/>
        <v>NORMAL WEIGHT</v>
      </c>
      <c r="Q1340" s="15">
        <v>10.08</v>
      </c>
      <c r="R1340" s="20" t="str">
        <f t="shared" si="122"/>
        <v>DIABETES</v>
      </c>
      <c r="T1340" s="14">
        <v>1989</v>
      </c>
      <c r="U1340" s="15" t="s">
        <v>30</v>
      </c>
      <c r="V1340" s="15">
        <v>17</v>
      </c>
      <c r="W1340" s="35" t="str">
        <f t="shared" si="123"/>
        <v>17-Dec-1989</v>
      </c>
      <c r="X1340" s="28"/>
      <c r="Y1340" s="44">
        <f t="shared" si="126"/>
        <v>33</v>
      </c>
      <c r="AA1340" s="45">
        <v>11250.43</v>
      </c>
      <c r="AB1340" s="15" t="s">
        <v>535</v>
      </c>
      <c r="AC1340" s="75" t="s">
        <v>12</v>
      </c>
    </row>
    <row r="1341" spans="1:29" ht="15.6" x14ac:dyDescent="0.3">
      <c r="A1341" s="1" t="s">
        <v>3724</v>
      </c>
      <c r="C1341" s="46" t="s">
        <v>4724</v>
      </c>
      <c r="D1341" s="46" t="s">
        <v>6944</v>
      </c>
      <c r="E1341" s="46" t="s">
        <v>6943</v>
      </c>
      <c r="G1341" s="14">
        <v>1</v>
      </c>
      <c r="I1341" s="14" t="s">
        <v>2380</v>
      </c>
      <c r="J1341" s="15" t="s">
        <v>2382</v>
      </c>
      <c r="K1341" s="66" t="str">
        <f t="shared" si="124"/>
        <v>No</v>
      </c>
      <c r="L1341" s="66" t="str">
        <f t="shared" si="125"/>
        <v>Yes</v>
      </c>
      <c r="N1341" s="14">
        <v>47.52</v>
      </c>
      <c r="O1341" s="20" t="str">
        <f t="shared" si="121"/>
        <v>OBESITY</v>
      </c>
      <c r="Q1341" s="15">
        <v>11.39</v>
      </c>
      <c r="R1341" s="20" t="str">
        <f t="shared" si="122"/>
        <v>DIABETES</v>
      </c>
      <c r="T1341" s="14">
        <v>1969</v>
      </c>
      <c r="U1341" s="15" t="s">
        <v>35</v>
      </c>
      <c r="V1341" s="15">
        <v>20</v>
      </c>
      <c r="W1341" s="35" t="str">
        <f t="shared" si="123"/>
        <v>20-Aug-1969</v>
      </c>
      <c r="X1341" s="28"/>
      <c r="Y1341" s="44">
        <f t="shared" si="126"/>
        <v>53</v>
      </c>
      <c r="AA1341" s="45">
        <v>11253.42</v>
      </c>
      <c r="AB1341" s="15" t="s">
        <v>42</v>
      </c>
      <c r="AC1341" s="75" t="s">
        <v>12</v>
      </c>
    </row>
    <row r="1342" spans="1:29" ht="15.6" x14ac:dyDescent="0.3">
      <c r="A1342" s="1" t="s">
        <v>3725</v>
      </c>
      <c r="C1342" s="46" t="s">
        <v>5596</v>
      </c>
      <c r="D1342" s="46" t="s">
        <v>5814</v>
      </c>
      <c r="E1342" s="46" t="s">
        <v>6945</v>
      </c>
      <c r="G1342" s="50">
        <v>0</v>
      </c>
      <c r="I1342" s="14" t="s">
        <v>2380</v>
      </c>
      <c r="J1342" s="15" t="s">
        <v>2380</v>
      </c>
      <c r="K1342" s="66" t="str">
        <f t="shared" si="124"/>
        <v>No</v>
      </c>
      <c r="L1342" s="66" t="str">
        <f t="shared" si="125"/>
        <v>No</v>
      </c>
      <c r="N1342" s="14">
        <v>37.82</v>
      </c>
      <c r="O1342" s="20" t="str">
        <f t="shared" si="121"/>
        <v>OBESITY</v>
      </c>
      <c r="Q1342" s="15">
        <v>6.36</v>
      </c>
      <c r="R1342" s="20" t="str">
        <f t="shared" si="122"/>
        <v>PREDIABETES</v>
      </c>
      <c r="T1342" s="14">
        <v>1981</v>
      </c>
      <c r="U1342" s="15" t="s">
        <v>37</v>
      </c>
      <c r="V1342" s="15">
        <v>2</v>
      </c>
      <c r="W1342" s="35" t="str">
        <f t="shared" si="123"/>
        <v>2-Oct-1981</v>
      </c>
      <c r="X1342" s="28"/>
      <c r="Y1342" s="44">
        <f t="shared" si="126"/>
        <v>41</v>
      </c>
      <c r="AA1342" s="45">
        <v>11255.29</v>
      </c>
      <c r="AB1342" s="15" t="s">
        <v>535</v>
      </c>
      <c r="AC1342" s="75" t="s">
        <v>12</v>
      </c>
    </row>
    <row r="1343" spans="1:29" ht="15.6" x14ac:dyDescent="0.3">
      <c r="A1343" s="1" t="s">
        <v>3726</v>
      </c>
      <c r="C1343" s="46" t="s">
        <v>4721</v>
      </c>
      <c r="D1343" s="46" t="s">
        <v>6947</v>
      </c>
      <c r="E1343" s="46" t="s">
        <v>6946</v>
      </c>
      <c r="G1343" s="50">
        <v>0</v>
      </c>
      <c r="I1343" s="14" t="s">
        <v>2380</v>
      </c>
      <c r="J1343" s="15" t="s">
        <v>2382</v>
      </c>
      <c r="K1343" s="66" t="str">
        <f t="shared" si="124"/>
        <v>No</v>
      </c>
      <c r="L1343" s="66" t="str">
        <f t="shared" si="125"/>
        <v>Yes</v>
      </c>
      <c r="N1343" s="14">
        <v>44.16</v>
      </c>
      <c r="O1343" s="20" t="str">
        <f t="shared" si="121"/>
        <v>OBESITY</v>
      </c>
      <c r="Q1343" s="15">
        <v>5.31</v>
      </c>
      <c r="R1343" s="20" t="str">
        <f t="shared" si="122"/>
        <v>NORMAL</v>
      </c>
      <c r="T1343" s="14">
        <v>1969</v>
      </c>
      <c r="U1343" s="15" t="s">
        <v>37</v>
      </c>
      <c r="V1343" s="15">
        <v>11</v>
      </c>
      <c r="W1343" s="35" t="str">
        <f t="shared" si="123"/>
        <v>11-Oct-1969</v>
      </c>
      <c r="X1343" s="28"/>
      <c r="Y1343" s="44">
        <f t="shared" si="126"/>
        <v>53</v>
      </c>
      <c r="AA1343" s="45">
        <v>11264.54</v>
      </c>
      <c r="AB1343" s="15" t="s">
        <v>42</v>
      </c>
      <c r="AC1343" s="75" t="s">
        <v>12</v>
      </c>
    </row>
    <row r="1344" spans="1:29" ht="15.6" x14ac:dyDescent="0.3">
      <c r="A1344" s="1" t="s">
        <v>3727</v>
      </c>
      <c r="C1344" s="46" t="s">
        <v>5596</v>
      </c>
      <c r="D1344" s="46" t="s">
        <v>6949</v>
      </c>
      <c r="E1344" s="46" t="s">
        <v>6948</v>
      </c>
      <c r="G1344" s="14">
        <v>1</v>
      </c>
      <c r="I1344" s="14" t="s">
        <v>2380</v>
      </c>
      <c r="J1344" s="15" t="s">
        <v>2380</v>
      </c>
      <c r="K1344" s="66" t="str">
        <f t="shared" si="124"/>
        <v>No</v>
      </c>
      <c r="L1344" s="66" t="str">
        <f t="shared" si="125"/>
        <v>No</v>
      </c>
      <c r="N1344" s="14">
        <v>37.049999999999997</v>
      </c>
      <c r="O1344" s="20" t="str">
        <f t="shared" si="121"/>
        <v>OBESITY</v>
      </c>
      <c r="Q1344" s="15">
        <v>4.74</v>
      </c>
      <c r="R1344" s="20" t="str">
        <f t="shared" si="122"/>
        <v>NORMAL</v>
      </c>
      <c r="T1344" s="14">
        <v>1971</v>
      </c>
      <c r="U1344" s="15" t="s">
        <v>30</v>
      </c>
      <c r="V1344" s="15">
        <v>26</v>
      </c>
      <c r="W1344" s="35" t="str">
        <f t="shared" si="123"/>
        <v>26-Dec-1971</v>
      </c>
      <c r="X1344" s="28"/>
      <c r="Y1344" s="44">
        <f t="shared" si="126"/>
        <v>51</v>
      </c>
      <c r="AA1344" s="45">
        <v>11265.71</v>
      </c>
      <c r="AB1344" s="15" t="s">
        <v>200</v>
      </c>
      <c r="AC1344" s="75" t="s">
        <v>12</v>
      </c>
    </row>
    <row r="1345" spans="1:29" ht="15.6" x14ac:dyDescent="0.3">
      <c r="A1345" s="1" t="s">
        <v>3728</v>
      </c>
      <c r="C1345" s="46" t="s">
        <v>4721</v>
      </c>
      <c r="D1345" s="46" t="s">
        <v>5493</v>
      </c>
      <c r="E1345" s="46" t="s">
        <v>6950</v>
      </c>
      <c r="G1345" s="50">
        <v>0</v>
      </c>
      <c r="I1345" s="14" t="s">
        <v>2380</v>
      </c>
      <c r="J1345" s="15" t="s">
        <v>2380</v>
      </c>
      <c r="K1345" s="66" t="str">
        <f t="shared" si="124"/>
        <v>No</v>
      </c>
      <c r="L1345" s="66" t="str">
        <f t="shared" si="125"/>
        <v>No</v>
      </c>
      <c r="N1345" s="14">
        <v>18.66</v>
      </c>
      <c r="O1345" s="20" t="str">
        <f t="shared" si="121"/>
        <v>NORMAL WEIGHT</v>
      </c>
      <c r="Q1345" s="15">
        <v>11.35</v>
      </c>
      <c r="R1345" s="20" t="str">
        <f t="shared" si="122"/>
        <v>DIABETES</v>
      </c>
      <c r="T1345" s="14">
        <v>2004</v>
      </c>
      <c r="U1345" s="15" t="s">
        <v>37</v>
      </c>
      <c r="V1345" s="15">
        <v>4</v>
      </c>
      <c r="W1345" s="35" t="str">
        <f t="shared" si="123"/>
        <v>4-Oct-2004</v>
      </c>
      <c r="X1345" s="28"/>
      <c r="Y1345" s="44">
        <f t="shared" si="126"/>
        <v>18</v>
      </c>
      <c r="AA1345" s="45">
        <v>11272.33</v>
      </c>
      <c r="AB1345" s="15" t="s">
        <v>166</v>
      </c>
      <c r="AC1345" s="75" t="s">
        <v>12</v>
      </c>
    </row>
    <row r="1346" spans="1:29" ht="15.6" x14ac:dyDescent="0.3">
      <c r="A1346" s="1" t="s">
        <v>3729</v>
      </c>
      <c r="C1346" s="46" t="s">
        <v>4724</v>
      </c>
      <c r="D1346" s="46" t="s">
        <v>4915</v>
      </c>
      <c r="E1346" s="46" t="s">
        <v>6951</v>
      </c>
      <c r="G1346" s="14">
        <v>1</v>
      </c>
      <c r="I1346" s="14" t="s">
        <v>2380</v>
      </c>
      <c r="J1346" s="15" t="s">
        <v>2382</v>
      </c>
      <c r="K1346" s="66" t="str">
        <f t="shared" si="124"/>
        <v>No</v>
      </c>
      <c r="L1346" s="66" t="str">
        <f t="shared" si="125"/>
        <v>Yes</v>
      </c>
      <c r="N1346" s="14">
        <v>36.200000000000003</v>
      </c>
      <c r="O1346" s="20" t="str">
        <f t="shared" ref="O1346:O1409" si="127">IF(N1346&lt;18.5,"UNDERWEIGHT",IF(AND(N1346&gt;=18.5,N1346&lt;=24.9),"NORMAL WEIGHT",IF(AND(N1346&gt;=25,N1346&lt;=29.9),"OVERWEIGHT",IF(N1346&gt;=30,"OBESITY",""))))</f>
        <v>OBESITY</v>
      </c>
      <c r="Q1346" s="15">
        <v>6.81</v>
      </c>
      <c r="R1346" s="20" t="str">
        <f t="shared" ref="R1346:R1409" si="128">IF(Q1346&lt;5.7,"NORMAL",IF(AND(Q1346&gt;=5.7,Q1346&lt;=6.4),"PREDIABETES",IF(Q1346&gt;6.4,"DIABETES")))</f>
        <v>DIABETES</v>
      </c>
      <c r="T1346" s="14">
        <v>1967</v>
      </c>
      <c r="U1346" s="15" t="s">
        <v>18</v>
      </c>
      <c r="V1346" s="15">
        <v>14</v>
      </c>
      <c r="W1346" s="35" t="str">
        <f t="shared" ref="W1346:W1409" si="129">CONCATENATE(V1346,"-",U1346,"-",T1346)</f>
        <v>14-Jun-1967</v>
      </c>
      <c r="X1346" s="28"/>
      <c r="Y1346" s="44">
        <f t="shared" si="126"/>
        <v>55</v>
      </c>
      <c r="AA1346" s="45">
        <v>11286.54</v>
      </c>
      <c r="AB1346" s="15" t="s">
        <v>247</v>
      </c>
      <c r="AC1346" s="75" t="s">
        <v>12</v>
      </c>
    </row>
    <row r="1347" spans="1:29" ht="15.6" x14ac:dyDescent="0.3">
      <c r="A1347" s="1" t="s">
        <v>3730</v>
      </c>
      <c r="C1347" s="46" t="s">
        <v>4721</v>
      </c>
      <c r="D1347" s="46" t="s">
        <v>6953</v>
      </c>
      <c r="E1347" s="46" t="s">
        <v>6952</v>
      </c>
      <c r="G1347" s="50">
        <v>0</v>
      </c>
      <c r="I1347" s="14" t="s">
        <v>2380</v>
      </c>
      <c r="J1347" s="15" t="s">
        <v>2380</v>
      </c>
      <c r="K1347" s="66" t="str">
        <f t="shared" ref="K1347:K1410" si="130">PROPER(I1347)</f>
        <v>No</v>
      </c>
      <c r="L1347" s="66" t="str">
        <f t="shared" ref="L1347:L1410" si="131">PROPER(J1347)</f>
        <v>No</v>
      </c>
      <c r="N1347" s="14">
        <v>18.87</v>
      </c>
      <c r="O1347" s="20" t="str">
        <f t="shared" si="127"/>
        <v>NORMAL WEIGHT</v>
      </c>
      <c r="Q1347" s="15">
        <v>8.06</v>
      </c>
      <c r="R1347" s="20" t="str">
        <f t="shared" si="128"/>
        <v>DIABETES</v>
      </c>
      <c r="T1347" s="14">
        <v>1970</v>
      </c>
      <c r="U1347" s="15" t="s">
        <v>18</v>
      </c>
      <c r="V1347" s="15">
        <v>22</v>
      </c>
      <c r="W1347" s="35" t="str">
        <f t="shared" si="129"/>
        <v>22-Jun-1970</v>
      </c>
      <c r="X1347" s="28"/>
      <c r="Y1347" s="44">
        <f t="shared" ref="Y1347:Y1410" si="132">DATEDIF(W1347,$AD$2,"y")</f>
        <v>52</v>
      </c>
      <c r="AA1347" s="45">
        <v>11289.11</v>
      </c>
      <c r="AB1347" s="15" t="s">
        <v>23</v>
      </c>
      <c r="AC1347" s="75" t="s">
        <v>12</v>
      </c>
    </row>
    <row r="1348" spans="1:29" ht="15.6" x14ac:dyDescent="0.3">
      <c r="A1348" s="1" t="s">
        <v>3731</v>
      </c>
      <c r="C1348" s="46" t="s">
        <v>4724</v>
      </c>
      <c r="D1348" s="46" t="s">
        <v>5069</v>
      </c>
      <c r="E1348" s="46" t="s">
        <v>6954</v>
      </c>
      <c r="G1348" s="14">
        <v>1</v>
      </c>
      <c r="I1348" s="14" t="s">
        <v>2380</v>
      </c>
      <c r="J1348" s="15" t="s">
        <v>2382</v>
      </c>
      <c r="K1348" s="66" t="str">
        <f t="shared" si="130"/>
        <v>No</v>
      </c>
      <c r="L1348" s="66" t="str">
        <f t="shared" si="131"/>
        <v>Yes</v>
      </c>
      <c r="N1348" s="14">
        <v>32.299999999999997</v>
      </c>
      <c r="O1348" s="20" t="str">
        <f t="shared" si="127"/>
        <v>OBESITY</v>
      </c>
      <c r="Q1348" s="15">
        <v>6.74</v>
      </c>
      <c r="R1348" s="20" t="str">
        <f t="shared" si="128"/>
        <v>DIABETES</v>
      </c>
      <c r="T1348" s="14">
        <v>1988</v>
      </c>
      <c r="U1348" s="15" t="s">
        <v>15</v>
      </c>
      <c r="V1348" s="15">
        <v>14</v>
      </c>
      <c r="W1348" s="35" t="str">
        <f t="shared" si="129"/>
        <v>14-Nov-1988</v>
      </c>
      <c r="X1348" s="28"/>
      <c r="Y1348" s="44">
        <f t="shared" si="132"/>
        <v>34</v>
      </c>
      <c r="AA1348" s="45">
        <v>11294.57</v>
      </c>
      <c r="AB1348" s="15" t="s">
        <v>632</v>
      </c>
      <c r="AC1348" s="75" t="s">
        <v>12</v>
      </c>
    </row>
    <row r="1349" spans="1:29" ht="15.6" x14ac:dyDescent="0.3">
      <c r="A1349" s="1" t="s">
        <v>3732</v>
      </c>
      <c r="C1349" s="46" t="s">
        <v>4721</v>
      </c>
      <c r="D1349" s="46" t="s">
        <v>6956</v>
      </c>
      <c r="E1349" s="46" t="s">
        <v>6955</v>
      </c>
      <c r="G1349" s="14">
        <v>2</v>
      </c>
      <c r="I1349" s="14" t="s">
        <v>2380</v>
      </c>
      <c r="J1349" s="15" t="s">
        <v>2382</v>
      </c>
      <c r="K1349" s="66" t="str">
        <f t="shared" si="130"/>
        <v>No</v>
      </c>
      <c r="L1349" s="66" t="str">
        <f t="shared" si="131"/>
        <v>Yes</v>
      </c>
      <c r="N1349" s="14">
        <v>22.64</v>
      </c>
      <c r="O1349" s="20" t="str">
        <f t="shared" si="127"/>
        <v>NORMAL WEIGHT</v>
      </c>
      <c r="Q1349" s="15">
        <v>6.54</v>
      </c>
      <c r="R1349" s="20" t="str">
        <f t="shared" si="128"/>
        <v>DIABETES</v>
      </c>
      <c r="T1349" s="14">
        <v>1972</v>
      </c>
      <c r="U1349" s="15" t="s">
        <v>20</v>
      </c>
      <c r="V1349" s="15">
        <v>25</v>
      </c>
      <c r="W1349" s="35" t="str">
        <f t="shared" si="129"/>
        <v>25-Sep-1972</v>
      </c>
      <c r="X1349" s="28"/>
      <c r="Y1349" s="44">
        <f t="shared" si="132"/>
        <v>50</v>
      </c>
      <c r="AA1349" s="45">
        <v>11299.34</v>
      </c>
      <c r="AB1349" s="15" t="s">
        <v>42</v>
      </c>
      <c r="AC1349" s="75" t="s">
        <v>12</v>
      </c>
    </row>
    <row r="1350" spans="1:29" ht="15.6" x14ac:dyDescent="0.3">
      <c r="A1350" s="1" t="s">
        <v>3733</v>
      </c>
      <c r="C1350" s="46" t="s">
        <v>5596</v>
      </c>
      <c r="D1350" s="46" t="s">
        <v>5495</v>
      </c>
      <c r="E1350" s="46" t="s">
        <v>6957</v>
      </c>
      <c r="G1350" s="50">
        <v>0</v>
      </c>
      <c r="I1350" s="14" t="s">
        <v>2380</v>
      </c>
      <c r="J1350" s="15" t="s">
        <v>2380</v>
      </c>
      <c r="K1350" s="66" t="str">
        <f t="shared" si="130"/>
        <v>No</v>
      </c>
      <c r="L1350" s="66" t="str">
        <f t="shared" si="131"/>
        <v>No</v>
      </c>
      <c r="N1350" s="14">
        <v>28.69</v>
      </c>
      <c r="O1350" s="20" t="str">
        <f t="shared" si="127"/>
        <v>OVERWEIGHT</v>
      </c>
      <c r="Q1350" s="15">
        <v>5.4</v>
      </c>
      <c r="R1350" s="20" t="str">
        <f t="shared" si="128"/>
        <v>NORMAL</v>
      </c>
      <c r="T1350" s="14">
        <v>1968</v>
      </c>
      <c r="U1350" s="15" t="s">
        <v>37</v>
      </c>
      <c r="V1350" s="15">
        <v>6</v>
      </c>
      <c r="W1350" s="35" t="str">
        <f t="shared" si="129"/>
        <v>6-Oct-1968</v>
      </c>
      <c r="X1350" s="28"/>
      <c r="Y1350" s="44">
        <f t="shared" si="132"/>
        <v>54</v>
      </c>
      <c r="AA1350" s="45">
        <v>11305.93</v>
      </c>
      <c r="AB1350" s="15" t="s">
        <v>23</v>
      </c>
      <c r="AC1350" s="75" t="s">
        <v>12</v>
      </c>
    </row>
    <row r="1351" spans="1:29" ht="15.6" x14ac:dyDescent="0.3">
      <c r="A1351" s="1" t="s">
        <v>3734</v>
      </c>
      <c r="C1351" s="46" t="s">
        <v>4724</v>
      </c>
      <c r="D1351" s="46" t="s">
        <v>6959</v>
      </c>
      <c r="E1351" s="46" t="s">
        <v>6958</v>
      </c>
      <c r="G1351" s="50">
        <v>0</v>
      </c>
      <c r="I1351" s="14" t="s">
        <v>2380</v>
      </c>
      <c r="J1351" s="15" t="s">
        <v>2382</v>
      </c>
      <c r="K1351" s="66" t="str">
        <f t="shared" si="130"/>
        <v>No</v>
      </c>
      <c r="L1351" s="66" t="str">
        <f t="shared" si="131"/>
        <v>Yes</v>
      </c>
      <c r="N1351" s="14">
        <v>28.16</v>
      </c>
      <c r="O1351" s="20" t="str">
        <f t="shared" si="127"/>
        <v>OVERWEIGHT</v>
      </c>
      <c r="Q1351" s="15">
        <v>5.58</v>
      </c>
      <c r="R1351" s="20" t="str">
        <f t="shared" si="128"/>
        <v>NORMAL</v>
      </c>
      <c r="T1351" s="14">
        <v>1963</v>
      </c>
      <c r="U1351" s="15" t="s">
        <v>15</v>
      </c>
      <c r="V1351" s="15">
        <v>22</v>
      </c>
      <c r="W1351" s="35" t="str">
        <f t="shared" si="129"/>
        <v>22-Nov-1963</v>
      </c>
      <c r="X1351" s="28"/>
      <c r="Y1351" s="44">
        <f t="shared" si="132"/>
        <v>59</v>
      </c>
      <c r="AA1351" s="45">
        <v>11312.33</v>
      </c>
      <c r="AB1351" s="15" t="s">
        <v>23</v>
      </c>
      <c r="AC1351" s="75" t="s">
        <v>12</v>
      </c>
    </row>
    <row r="1352" spans="1:29" ht="15.6" x14ac:dyDescent="0.3">
      <c r="A1352" s="1" t="s">
        <v>3735</v>
      </c>
      <c r="C1352" s="46" t="s">
        <v>4721</v>
      </c>
      <c r="D1352" s="46" t="s">
        <v>6960</v>
      </c>
      <c r="E1352" s="46" t="s">
        <v>5286</v>
      </c>
      <c r="G1352" s="14">
        <v>1</v>
      </c>
      <c r="I1352" s="14" t="s">
        <v>2380</v>
      </c>
      <c r="J1352" s="15" t="s">
        <v>2380</v>
      </c>
      <c r="K1352" s="66" t="str">
        <f t="shared" si="130"/>
        <v>No</v>
      </c>
      <c r="L1352" s="66" t="str">
        <f t="shared" si="131"/>
        <v>No</v>
      </c>
      <c r="N1352" s="14">
        <v>45.54</v>
      </c>
      <c r="O1352" s="20" t="str">
        <f t="shared" si="127"/>
        <v>OBESITY</v>
      </c>
      <c r="Q1352" s="15">
        <v>5.84</v>
      </c>
      <c r="R1352" s="20" t="str">
        <f t="shared" si="128"/>
        <v>PREDIABETES</v>
      </c>
      <c r="T1352" s="14">
        <v>1995</v>
      </c>
      <c r="U1352" s="15" t="s">
        <v>30</v>
      </c>
      <c r="V1352" s="15">
        <v>10</v>
      </c>
      <c r="W1352" s="35" t="str">
        <f t="shared" si="129"/>
        <v>10-Dec-1995</v>
      </c>
      <c r="X1352" s="28"/>
      <c r="Y1352" s="44">
        <f t="shared" si="132"/>
        <v>27</v>
      </c>
      <c r="AA1352" s="45">
        <v>11318.57</v>
      </c>
      <c r="AB1352" s="15" t="s">
        <v>535</v>
      </c>
      <c r="AC1352" s="75" t="s">
        <v>12</v>
      </c>
    </row>
    <row r="1353" spans="1:29" ht="15.6" x14ac:dyDescent="0.3">
      <c r="A1353" s="1" t="s">
        <v>3736</v>
      </c>
      <c r="C1353" s="46" t="s">
        <v>4724</v>
      </c>
      <c r="D1353" s="46" t="s">
        <v>5432</v>
      </c>
      <c r="E1353" s="46" t="s">
        <v>6961</v>
      </c>
      <c r="G1353" s="50">
        <v>0</v>
      </c>
      <c r="I1353" s="14" t="s">
        <v>2380</v>
      </c>
      <c r="J1353" s="15" t="s">
        <v>2380</v>
      </c>
      <c r="K1353" s="66" t="str">
        <f t="shared" si="130"/>
        <v>No</v>
      </c>
      <c r="L1353" s="66" t="str">
        <f t="shared" si="131"/>
        <v>No</v>
      </c>
      <c r="N1353" s="14">
        <v>28.7</v>
      </c>
      <c r="O1353" s="20" t="str">
        <f t="shared" si="127"/>
        <v>OVERWEIGHT</v>
      </c>
      <c r="Q1353" s="15">
        <v>4.2</v>
      </c>
      <c r="R1353" s="20" t="str">
        <f t="shared" si="128"/>
        <v>NORMAL</v>
      </c>
      <c r="T1353" s="14">
        <v>1963</v>
      </c>
      <c r="U1353" s="15" t="s">
        <v>10</v>
      </c>
      <c r="V1353" s="15">
        <v>11</v>
      </c>
      <c r="W1353" s="35" t="str">
        <f t="shared" si="129"/>
        <v>11-Jul-1963</v>
      </c>
      <c r="X1353" s="28"/>
      <c r="Y1353" s="44">
        <f t="shared" si="132"/>
        <v>59</v>
      </c>
      <c r="AA1353" s="45">
        <v>11319.12</v>
      </c>
      <c r="AB1353" s="15" t="s">
        <v>23</v>
      </c>
      <c r="AC1353" s="75" t="s">
        <v>12</v>
      </c>
    </row>
    <row r="1354" spans="1:29" ht="15.6" x14ac:dyDescent="0.3">
      <c r="A1354" s="1" t="s">
        <v>3737</v>
      </c>
      <c r="C1354" s="46" t="s">
        <v>4721</v>
      </c>
      <c r="D1354" s="46" t="s">
        <v>6963</v>
      </c>
      <c r="E1354" s="46" t="s">
        <v>6962</v>
      </c>
      <c r="G1354" s="50">
        <v>0</v>
      </c>
      <c r="I1354" s="14" t="s">
        <v>2380</v>
      </c>
      <c r="J1354" s="15" t="s">
        <v>2382</v>
      </c>
      <c r="K1354" s="66" t="str">
        <f t="shared" si="130"/>
        <v>No</v>
      </c>
      <c r="L1354" s="66" t="str">
        <f t="shared" si="131"/>
        <v>Yes</v>
      </c>
      <c r="N1354" s="14">
        <v>27.74</v>
      </c>
      <c r="O1354" s="20" t="str">
        <f t="shared" si="127"/>
        <v>OVERWEIGHT</v>
      </c>
      <c r="Q1354" s="15">
        <v>6.06</v>
      </c>
      <c r="R1354" s="20" t="str">
        <f t="shared" si="128"/>
        <v>PREDIABETES</v>
      </c>
      <c r="T1354" s="14">
        <v>2002</v>
      </c>
      <c r="U1354" s="15" t="s">
        <v>20</v>
      </c>
      <c r="V1354" s="15">
        <v>20</v>
      </c>
      <c r="W1354" s="35" t="str">
        <f t="shared" si="129"/>
        <v>20-Sep-2002</v>
      </c>
      <c r="X1354" s="28"/>
      <c r="Y1354" s="44">
        <f t="shared" si="132"/>
        <v>20</v>
      </c>
      <c r="AA1354" s="45">
        <v>11321.49</v>
      </c>
      <c r="AB1354" s="15" t="s">
        <v>23</v>
      </c>
      <c r="AC1354" s="75" t="s">
        <v>12</v>
      </c>
    </row>
    <row r="1355" spans="1:29" ht="15.6" x14ac:dyDescent="0.3">
      <c r="A1355" s="1" t="s">
        <v>3738</v>
      </c>
      <c r="C1355" s="46" t="s">
        <v>4721</v>
      </c>
      <c r="D1355" s="46" t="s">
        <v>6964</v>
      </c>
      <c r="E1355" s="46" t="s">
        <v>5366</v>
      </c>
      <c r="G1355" s="50">
        <v>0</v>
      </c>
      <c r="I1355" s="14" t="s">
        <v>2380</v>
      </c>
      <c r="J1355" s="15" t="s">
        <v>2380</v>
      </c>
      <c r="K1355" s="66" t="str">
        <f t="shared" si="130"/>
        <v>No</v>
      </c>
      <c r="L1355" s="66" t="str">
        <f t="shared" si="131"/>
        <v>No</v>
      </c>
      <c r="N1355" s="14">
        <v>36.954999999999998</v>
      </c>
      <c r="O1355" s="20" t="str">
        <f t="shared" si="127"/>
        <v>OBESITY</v>
      </c>
      <c r="Q1355" s="15">
        <v>7.57</v>
      </c>
      <c r="R1355" s="20" t="str">
        <f t="shared" si="128"/>
        <v>DIABETES</v>
      </c>
      <c r="T1355" s="14">
        <v>1989</v>
      </c>
      <c r="U1355" s="15" t="s">
        <v>35</v>
      </c>
      <c r="V1355" s="15">
        <v>19</v>
      </c>
      <c r="W1355" s="35" t="str">
        <f t="shared" si="129"/>
        <v>19-Aug-1989</v>
      </c>
      <c r="X1355" s="28"/>
      <c r="Y1355" s="44">
        <f t="shared" si="132"/>
        <v>33</v>
      </c>
      <c r="AA1355" s="45">
        <v>11326.71</v>
      </c>
      <c r="AB1355" s="15" t="s">
        <v>13</v>
      </c>
      <c r="AC1355" s="75" t="s">
        <v>12</v>
      </c>
    </row>
    <row r="1356" spans="1:29" ht="15.6" x14ac:dyDescent="0.3">
      <c r="A1356" s="1" t="s">
        <v>3739</v>
      </c>
      <c r="C1356" s="46" t="s">
        <v>4721</v>
      </c>
      <c r="D1356" s="46" t="s">
        <v>6965</v>
      </c>
      <c r="E1356" s="46" t="s">
        <v>6695</v>
      </c>
      <c r="G1356" s="50">
        <v>0</v>
      </c>
      <c r="I1356" s="14" t="s">
        <v>2380</v>
      </c>
      <c r="J1356" s="15" t="s">
        <v>2380</v>
      </c>
      <c r="K1356" s="66" t="str">
        <f t="shared" si="130"/>
        <v>No</v>
      </c>
      <c r="L1356" s="66" t="str">
        <f t="shared" si="131"/>
        <v>No</v>
      </c>
      <c r="N1356" s="14">
        <v>30.69</v>
      </c>
      <c r="O1356" s="20" t="str">
        <f t="shared" si="127"/>
        <v>OBESITY</v>
      </c>
      <c r="Q1356" s="15">
        <v>6.15</v>
      </c>
      <c r="R1356" s="20" t="str">
        <f t="shared" si="128"/>
        <v>PREDIABETES</v>
      </c>
      <c r="T1356" s="14">
        <v>1968</v>
      </c>
      <c r="U1356" s="15" t="s">
        <v>15</v>
      </c>
      <c r="V1356" s="15">
        <v>2</v>
      </c>
      <c r="W1356" s="35" t="str">
        <f t="shared" si="129"/>
        <v>2-Nov-1968</v>
      </c>
      <c r="X1356" s="28"/>
      <c r="Y1356" s="44">
        <f t="shared" si="132"/>
        <v>54</v>
      </c>
      <c r="AA1356" s="45">
        <v>11344.32</v>
      </c>
      <c r="AB1356" s="15" t="s">
        <v>200</v>
      </c>
      <c r="AC1356" s="75" t="s">
        <v>12</v>
      </c>
    </row>
    <row r="1357" spans="1:29" ht="15.6" x14ac:dyDescent="0.3">
      <c r="A1357" s="1" t="s">
        <v>3740</v>
      </c>
      <c r="C1357" s="46" t="s">
        <v>4721</v>
      </c>
      <c r="D1357" s="46" t="s">
        <v>6967</v>
      </c>
      <c r="E1357" s="46" t="s">
        <v>6966</v>
      </c>
      <c r="G1357" s="50">
        <v>0</v>
      </c>
      <c r="I1357" s="14" t="s">
        <v>2380</v>
      </c>
      <c r="J1357" s="15" t="s">
        <v>2380</v>
      </c>
      <c r="K1357" s="66" t="str">
        <f t="shared" si="130"/>
        <v>No</v>
      </c>
      <c r="L1357" s="66" t="str">
        <f t="shared" si="131"/>
        <v>No</v>
      </c>
      <c r="N1357" s="14">
        <v>24.984999999999999</v>
      </c>
      <c r="O1357" s="20" t="str">
        <f t="shared" si="127"/>
        <v/>
      </c>
      <c r="Q1357" s="15">
        <v>4.5599999999999996</v>
      </c>
      <c r="R1357" s="20" t="str">
        <f t="shared" si="128"/>
        <v>NORMAL</v>
      </c>
      <c r="T1357" s="14">
        <v>1964</v>
      </c>
      <c r="U1357" s="15" t="s">
        <v>10</v>
      </c>
      <c r="V1357" s="15">
        <v>12</v>
      </c>
      <c r="W1357" s="35" t="str">
        <f t="shared" si="129"/>
        <v>12-Jul-1964</v>
      </c>
      <c r="X1357" s="28"/>
      <c r="Y1357" s="44">
        <f t="shared" si="132"/>
        <v>58</v>
      </c>
      <c r="AA1357" s="45">
        <v>11345.52</v>
      </c>
      <c r="AB1357" s="15" t="s">
        <v>42</v>
      </c>
      <c r="AC1357" s="75" t="s">
        <v>12</v>
      </c>
    </row>
    <row r="1358" spans="1:29" ht="15.6" x14ac:dyDescent="0.3">
      <c r="A1358" s="1" t="s">
        <v>3741</v>
      </c>
      <c r="C1358" s="46" t="s">
        <v>4721</v>
      </c>
      <c r="D1358" s="46" t="s">
        <v>6969</v>
      </c>
      <c r="E1358" s="46" t="s">
        <v>6968</v>
      </c>
      <c r="G1358" s="14">
        <v>1</v>
      </c>
      <c r="I1358" s="14" t="s">
        <v>2380</v>
      </c>
      <c r="J1358" s="15" t="s">
        <v>2382</v>
      </c>
      <c r="K1358" s="66" t="str">
        <f t="shared" si="130"/>
        <v>No</v>
      </c>
      <c r="L1358" s="66" t="str">
        <f t="shared" si="131"/>
        <v>Yes</v>
      </c>
      <c r="N1358" s="14">
        <v>39.42</v>
      </c>
      <c r="O1358" s="20" t="str">
        <f t="shared" si="127"/>
        <v>OBESITY</v>
      </c>
      <c r="Q1358" s="15">
        <v>4.72</v>
      </c>
      <c r="R1358" s="20" t="str">
        <f t="shared" si="128"/>
        <v>NORMAL</v>
      </c>
      <c r="T1358" s="14">
        <v>1965</v>
      </c>
      <c r="U1358" s="15" t="s">
        <v>15</v>
      </c>
      <c r="V1358" s="15">
        <v>29</v>
      </c>
      <c r="W1358" s="35" t="str">
        <f t="shared" si="129"/>
        <v>29-Nov-1965</v>
      </c>
      <c r="X1358" s="28"/>
      <c r="Y1358" s="44">
        <f t="shared" si="132"/>
        <v>57</v>
      </c>
      <c r="AA1358" s="45">
        <v>11353.23</v>
      </c>
      <c r="AB1358" s="15" t="s">
        <v>23</v>
      </c>
      <c r="AC1358" s="75" t="s">
        <v>12</v>
      </c>
    </row>
    <row r="1359" spans="1:29" ht="15.6" x14ac:dyDescent="0.3">
      <c r="A1359" s="1" t="s">
        <v>3742</v>
      </c>
      <c r="C1359" s="46" t="s">
        <v>4724</v>
      </c>
      <c r="D1359" s="46" t="s">
        <v>5802</v>
      </c>
      <c r="E1359" s="46" t="s">
        <v>6970</v>
      </c>
      <c r="G1359" s="50">
        <v>0</v>
      </c>
      <c r="I1359" s="14" t="s">
        <v>2380</v>
      </c>
      <c r="J1359" s="15" t="s">
        <v>2380</v>
      </c>
      <c r="K1359" s="66" t="str">
        <f t="shared" si="130"/>
        <v>No</v>
      </c>
      <c r="L1359" s="66" t="str">
        <f t="shared" si="131"/>
        <v>No</v>
      </c>
      <c r="N1359" s="14">
        <v>16.8</v>
      </c>
      <c r="O1359" s="20" t="str">
        <f t="shared" si="127"/>
        <v>UNDERWEIGHT</v>
      </c>
      <c r="Q1359" s="15">
        <v>7.98</v>
      </c>
      <c r="R1359" s="20" t="str">
        <f t="shared" si="128"/>
        <v>DIABETES</v>
      </c>
      <c r="T1359" s="14">
        <v>1965</v>
      </c>
      <c r="U1359" s="15" t="s">
        <v>20</v>
      </c>
      <c r="V1359" s="15">
        <v>26</v>
      </c>
      <c r="W1359" s="35" t="str">
        <f t="shared" si="129"/>
        <v>26-Sep-1965</v>
      </c>
      <c r="X1359" s="28"/>
      <c r="Y1359" s="44">
        <f t="shared" si="132"/>
        <v>57</v>
      </c>
      <c r="AA1359" s="45">
        <v>11356.66</v>
      </c>
      <c r="AB1359" s="15" t="s">
        <v>23</v>
      </c>
      <c r="AC1359" s="75" t="s">
        <v>12</v>
      </c>
    </row>
    <row r="1360" spans="1:29" ht="15.6" x14ac:dyDescent="0.3">
      <c r="A1360" s="1" t="s">
        <v>3743</v>
      </c>
      <c r="C1360" s="46" t="s">
        <v>4721</v>
      </c>
      <c r="D1360" s="46" t="s">
        <v>6972</v>
      </c>
      <c r="E1360" s="46" t="s">
        <v>6971</v>
      </c>
      <c r="G1360" s="14">
        <v>1</v>
      </c>
      <c r="I1360" s="14" t="s">
        <v>2380</v>
      </c>
      <c r="J1360" s="15" t="s">
        <v>2382</v>
      </c>
      <c r="K1360" s="66" t="str">
        <f t="shared" si="130"/>
        <v>No</v>
      </c>
      <c r="L1360" s="66" t="str">
        <f t="shared" si="131"/>
        <v>Yes</v>
      </c>
      <c r="N1360" s="14">
        <v>23.274999999999999</v>
      </c>
      <c r="O1360" s="20" t="str">
        <f t="shared" si="127"/>
        <v>NORMAL WEIGHT</v>
      </c>
      <c r="Q1360" s="15">
        <v>6.26</v>
      </c>
      <c r="R1360" s="20" t="str">
        <f t="shared" si="128"/>
        <v>PREDIABETES</v>
      </c>
      <c r="T1360" s="14">
        <v>1964</v>
      </c>
      <c r="U1360" s="15" t="s">
        <v>10</v>
      </c>
      <c r="V1360" s="15">
        <v>4</v>
      </c>
      <c r="W1360" s="35" t="str">
        <f t="shared" si="129"/>
        <v>4-Jul-1964</v>
      </c>
      <c r="X1360" s="28"/>
      <c r="Y1360" s="44">
        <f t="shared" si="132"/>
        <v>58</v>
      </c>
      <c r="AA1360" s="45">
        <v>11362.76</v>
      </c>
      <c r="AB1360" s="15" t="s">
        <v>42</v>
      </c>
      <c r="AC1360" s="75" t="s">
        <v>12</v>
      </c>
    </row>
    <row r="1361" spans="1:29" ht="15.6" x14ac:dyDescent="0.3">
      <c r="A1361" s="1" t="s">
        <v>3744</v>
      </c>
      <c r="C1361" s="46" t="s">
        <v>4721</v>
      </c>
      <c r="D1361" s="46" t="s">
        <v>6973</v>
      </c>
      <c r="E1361" s="46" t="s">
        <v>4978</v>
      </c>
      <c r="G1361" s="14">
        <v>1</v>
      </c>
      <c r="I1361" s="14" t="s">
        <v>2380</v>
      </c>
      <c r="J1361" s="15" t="s">
        <v>2382</v>
      </c>
      <c r="K1361" s="66" t="str">
        <f t="shared" si="130"/>
        <v>No</v>
      </c>
      <c r="L1361" s="66" t="str">
        <f t="shared" si="131"/>
        <v>Yes</v>
      </c>
      <c r="N1361" s="14">
        <v>22.8</v>
      </c>
      <c r="O1361" s="20" t="str">
        <f t="shared" si="127"/>
        <v>NORMAL WEIGHT</v>
      </c>
      <c r="Q1361" s="15">
        <v>4.29</v>
      </c>
      <c r="R1361" s="20" t="str">
        <f t="shared" si="128"/>
        <v>NORMAL</v>
      </c>
      <c r="T1361" s="14">
        <v>1964</v>
      </c>
      <c r="U1361" s="15" t="s">
        <v>10</v>
      </c>
      <c r="V1361" s="15">
        <v>3</v>
      </c>
      <c r="W1361" s="35" t="str">
        <f t="shared" si="129"/>
        <v>3-Jul-1964</v>
      </c>
      <c r="X1361" s="28"/>
      <c r="Y1361" s="44">
        <f t="shared" si="132"/>
        <v>58</v>
      </c>
      <c r="AA1361" s="45">
        <v>11363.28</v>
      </c>
      <c r="AB1361" s="15" t="s">
        <v>13</v>
      </c>
      <c r="AC1361" s="75" t="s">
        <v>12</v>
      </c>
    </row>
    <row r="1362" spans="1:29" ht="15.6" x14ac:dyDescent="0.3">
      <c r="A1362" s="1" t="s">
        <v>3745</v>
      </c>
      <c r="C1362" s="46" t="s">
        <v>4724</v>
      </c>
      <c r="D1362" s="46" t="s">
        <v>6975</v>
      </c>
      <c r="E1362" s="46" t="s">
        <v>6974</v>
      </c>
      <c r="G1362" s="14">
        <v>2</v>
      </c>
      <c r="I1362" s="14" t="s">
        <v>2380</v>
      </c>
      <c r="J1362" s="15" t="s">
        <v>2380</v>
      </c>
      <c r="K1362" s="66" t="str">
        <f t="shared" si="130"/>
        <v>No</v>
      </c>
      <c r="L1362" s="66" t="str">
        <f t="shared" si="131"/>
        <v>No</v>
      </c>
      <c r="N1362" s="14">
        <v>24.3</v>
      </c>
      <c r="O1362" s="20" t="str">
        <f t="shared" si="127"/>
        <v>NORMAL WEIGHT</v>
      </c>
      <c r="Q1362" s="15">
        <v>5.43</v>
      </c>
      <c r="R1362" s="20" t="str">
        <f t="shared" si="128"/>
        <v>NORMAL</v>
      </c>
      <c r="T1362" s="14">
        <v>1964</v>
      </c>
      <c r="U1362" s="15" t="s">
        <v>30</v>
      </c>
      <c r="V1362" s="15">
        <v>13</v>
      </c>
      <c r="W1362" s="35" t="str">
        <f t="shared" si="129"/>
        <v>13-Dec-1964</v>
      </c>
      <c r="X1362" s="28"/>
      <c r="Y1362" s="44">
        <f t="shared" si="132"/>
        <v>58</v>
      </c>
      <c r="AA1362" s="45">
        <v>11365.95</v>
      </c>
      <c r="AB1362" s="15" t="s">
        <v>42</v>
      </c>
      <c r="AC1362" s="75" t="s">
        <v>12</v>
      </c>
    </row>
    <row r="1363" spans="1:29" ht="15.6" x14ac:dyDescent="0.3">
      <c r="A1363" s="1" t="s">
        <v>3746</v>
      </c>
      <c r="C1363" s="46" t="s">
        <v>4724</v>
      </c>
      <c r="D1363" s="46" t="s">
        <v>6977</v>
      </c>
      <c r="E1363" s="46" t="s">
        <v>6976</v>
      </c>
      <c r="G1363" s="14">
        <v>1</v>
      </c>
      <c r="I1363" s="14" t="s">
        <v>2380</v>
      </c>
      <c r="J1363" s="15" t="s">
        <v>2382</v>
      </c>
      <c r="K1363" s="66" t="str">
        <f t="shared" si="130"/>
        <v>No</v>
      </c>
      <c r="L1363" s="66" t="str">
        <f t="shared" si="131"/>
        <v>Yes</v>
      </c>
      <c r="N1363" s="14">
        <v>25.13</v>
      </c>
      <c r="O1363" s="20" t="str">
        <f t="shared" si="127"/>
        <v>OVERWEIGHT</v>
      </c>
      <c r="Q1363" s="15">
        <v>8</v>
      </c>
      <c r="R1363" s="20" t="str">
        <f t="shared" si="128"/>
        <v>DIABETES</v>
      </c>
      <c r="T1363" s="14">
        <v>1979</v>
      </c>
      <c r="U1363" s="15" t="s">
        <v>18</v>
      </c>
      <c r="V1363" s="15">
        <v>7</v>
      </c>
      <c r="W1363" s="35" t="str">
        <f t="shared" si="129"/>
        <v>7-Jun-1979</v>
      </c>
      <c r="X1363" s="28"/>
      <c r="Y1363" s="44">
        <f t="shared" si="132"/>
        <v>44</v>
      </c>
      <c r="AA1363" s="45">
        <v>11369.39</v>
      </c>
      <c r="AB1363" s="15" t="s">
        <v>535</v>
      </c>
      <c r="AC1363" s="75" t="s">
        <v>12</v>
      </c>
    </row>
    <row r="1364" spans="1:29" ht="15.6" x14ac:dyDescent="0.3">
      <c r="A1364" s="1" t="s">
        <v>3747</v>
      </c>
      <c r="C1364" s="46" t="s">
        <v>4724</v>
      </c>
      <c r="D1364" s="46" t="s">
        <v>5733</v>
      </c>
      <c r="E1364" s="46" t="s">
        <v>6137</v>
      </c>
      <c r="G1364" s="14">
        <v>2</v>
      </c>
      <c r="I1364" s="14" t="s">
        <v>2380</v>
      </c>
      <c r="J1364" s="15" t="s">
        <v>2382</v>
      </c>
      <c r="K1364" s="66" t="str">
        <f t="shared" si="130"/>
        <v>No</v>
      </c>
      <c r="L1364" s="66" t="str">
        <f t="shared" si="131"/>
        <v>Yes</v>
      </c>
      <c r="N1364" s="14">
        <v>22.72</v>
      </c>
      <c r="O1364" s="20" t="str">
        <f t="shared" si="127"/>
        <v>NORMAL WEIGHT</v>
      </c>
      <c r="Q1364" s="15">
        <v>9.9600000000000009</v>
      </c>
      <c r="R1364" s="20" t="str">
        <f t="shared" si="128"/>
        <v>DIABETES</v>
      </c>
      <c r="T1364" s="14">
        <v>1972</v>
      </c>
      <c r="U1364" s="15" t="s">
        <v>30</v>
      </c>
      <c r="V1364" s="15">
        <v>6</v>
      </c>
      <c r="W1364" s="35" t="str">
        <f t="shared" si="129"/>
        <v>6-Dec-1972</v>
      </c>
      <c r="X1364" s="28"/>
      <c r="Y1364" s="44">
        <f t="shared" si="132"/>
        <v>50</v>
      </c>
      <c r="AA1364" s="45">
        <v>11378.57</v>
      </c>
      <c r="AB1364" s="15" t="s">
        <v>200</v>
      </c>
      <c r="AC1364" s="75" t="s">
        <v>12</v>
      </c>
    </row>
    <row r="1365" spans="1:29" ht="15.6" x14ac:dyDescent="0.3">
      <c r="A1365" s="1" t="s">
        <v>3748</v>
      </c>
      <c r="C1365" s="46" t="s">
        <v>4721</v>
      </c>
      <c r="D1365" s="46" t="s">
        <v>6979</v>
      </c>
      <c r="E1365" s="46" t="s">
        <v>6978</v>
      </c>
      <c r="G1365" s="50">
        <v>0</v>
      </c>
      <c r="I1365" s="14" t="s">
        <v>2380</v>
      </c>
      <c r="J1365" s="15" t="s">
        <v>2382</v>
      </c>
      <c r="K1365" s="66" t="str">
        <f t="shared" si="130"/>
        <v>No</v>
      </c>
      <c r="L1365" s="66" t="str">
        <f t="shared" si="131"/>
        <v>Yes</v>
      </c>
      <c r="N1365" s="14">
        <v>32.6</v>
      </c>
      <c r="O1365" s="20" t="str">
        <f t="shared" si="127"/>
        <v>OBESITY</v>
      </c>
      <c r="Q1365" s="15">
        <v>6.8</v>
      </c>
      <c r="R1365" s="20" t="str">
        <f t="shared" si="128"/>
        <v>DIABETES</v>
      </c>
      <c r="T1365" s="14">
        <v>1964</v>
      </c>
      <c r="U1365" s="15" t="s">
        <v>18</v>
      </c>
      <c r="V1365" s="15">
        <v>13</v>
      </c>
      <c r="W1365" s="35" t="str">
        <f t="shared" si="129"/>
        <v>13-Jun-1964</v>
      </c>
      <c r="X1365" s="28"/>
      <c r="Y1365" s="44">
        <f t="shared" si="132"/>
        <v>58</v>
      </c>
      <c r="AA1365" s="45">
        <v>11381.33</v>
      </c>
      <c r="AB1365" s="15" t="s">
        <v>13</v>
      </c>
      <c r="AC1365" s="75" t="s">
        <v>12</v>
      </c>
    </row>
    <row r="1366" spans="1:29" ht="15.6" x14ac:dyDescent="0.3">
      <c r="A1366" s="1" t="s">
        <v>3749</v>
      </c>
      <c r="C1366" s="46" t="s">
        <v>4721</v>
      </c>
      <c r="D1366" s="46" t="s">
        <v>4767</v>
      </c>
      <c r="E1366" s="46" t="s">
        <v>6980</v>
      </c>
      <c r="G1366" s="14">
        <v>2</v>
      </c>
      <c r="I1366" s="14" t="s">
        <v>2380</v>
      </c>
      <c r="J1366" s="15" t="s">
        <v>2382</v>
      </c>
      <c r="K1366" s="66" t="str">
        <f t="shared" si="130"/>
        <v>No</v>
      </c>
      <c r="L1366" s="66" t="str">
        <f t="shared" si="131"/>
        <v>Yes</v>
      </c>
      <c r="N1366" s="14">
        <v>17.28</v>
      </c>
      <c r="O1366" s="20" t="str">
        <f t="shared" si="127"/>
        <v>UNDERWEIGHT</v>
      </c>
      <c r="Q1366" s="15">
        <v>6.22</v>
      </c>
      <c r="R1366" s="20" t="str">
        <f t="shared" si="128"/>
        <v>PREDIABETES</v>
      </c>
      <c r="T1366" s="14">
        <v>1997</v>
      </c>
      <c r="U1366" s="15" t="s">
        <v>10</v>
      </c>
      <c r="V1366" s="15">
        <v>28</v>
      </c>
      <c r="W1366" s="35" t="str">
        <f t="shared" si="129"/>
        <v>28-Jul-1997</v>
      </c>
      <c r="X1366" s="28"/>
      <c r="Y1366" s="44">
        <f t="shared" si="132"/>
        <v>25</v>
      </c>
      <c r="AA1366" s="45">
        <v>11388.27</v>
      </c>
      <c r="AB1366" s="15" t="s">
        <v>535</v>
      </c>
      <c r="AC1366" s="75" t="s">
        <v>12</v>
      </c>
    </row>
    <row r="1367" spans="1:29" ht="15.6" x14ac:dyDescent="0.3">
      <c r="A1367" s="1" t="s">
        <v>3750</v>
      </c>
      <c r="C1367" s="46" t="s">
        <v>5596</v>
      </c>
      <c r="D1367" s="46" t="s">
        <v>6982</v>
      </c>
      <c r="E1367" s="46" t="s">
        <v>6981</v>
      </c>
      <c r="G1367" s="14">
        <v>1</v>
      </c>
      <c r="I1367" s="14" t="s">
        <v>2380</v>
      </c>
      <c r="J1367" s="15" t="s">
        <v>2380</v>
      </c>
      <c r="K1367" s="66" t="str">
        <f t="shared" si="130"/>
        <v>No</v>
      </c>
      <c r="L1367" s="66" t="str">
        <f t="shared" si="131"/>
        <v>No</v>
      </c>
      <c r="N1367" s="14">
        <v>27.92</v>
      </c>
      <c r="O1367" s="20" t="str">
        <f t="shared" si="127"/>
        <v>OVERWEIGHT</v>
      </c>
      <c r="Q1367" s="15">
        <v>5.79</v>
      </c>
      <c r="R1367" s="20" t="str">
        <f t="shared" si="128"/>
        <v>PREDIABETES</v>
      </c>
      <c r="T1367" s="14">
        <v>1967</v>
      </c>
      <c r="U1367" s="15" t="s">
        <v>30</v>
      </c>
      <c r="V1367" s="15">
        <v>19</v>
      </c>
      <c r="W1367" s="35" t="str">
        <f t="shared" si="129"/>
        <v>19-Dec-1967</v>
      </c>
      <c r="X1367" s="28"/>
      <c r="Y1367" s="44">
        <f t="shared" si="132"/>
        <v>55</v>
      </c>
      <c r="AA1367" s="45">
        <v>11394.07</v>
      </c>
      <c r="AB1367" s="15" t="s">
        <v>170</v>
      </c>
      <c r="AC1367" s="75" t="s">
        <v>12</v>
      </c>
    </row>
    <row r="1368" spans="1:29" ht="15.6" x14ac:dyDescent="0.3">
      <c r="A1368" s="1" t="s">
        <v>3751</v>
      </c>
      <c r="C1368" s="46" t="s">
        <v>4721</v>
      </c>
      <c r="D1368" s="46" t="s">
        <v>6984</v>
      </c>
      <c r="E1368" s="46" t="s">
        <v>6983</v>
      </c>
      <c r="G1368" s="50">
        <v>0</v>
      </c>
      <c r="I1368" s="14" t="s">
        <v>2380</v>
      </c>
      <c r="J1368" s="15" t="s">
        <v>2380</v>
      </c>
      <c r="K1368" s="66" t="str">
        <f t="shared" si="130"/>
        <v>No</v>
      </c>
      <c r="L1368" s="66" t="str">
        <f t="shared" si="131"/>
        <v>No</v>
      </c>
      <c r="N1368" s="14">
        <v>38.284999999999997</v>
      </c>
      <c r="O1368" s="20" t="str">
        <f t="shared" si="127"/>
        <v>OBESITY</v>
      </c>
      <c r="Q1368" s="15">
        <v>5.41</v>
      </c>
      <c r="R1368" s="20" t="str">
        <f t="shared" si="128"/>
        <v>NORMAL</v>
      </c>
      <c r="T1368" s="14">
        <v>1970</v>
      </c>
      <c r="U1368" s="15" t="s">
        <v>37</v>
      </c>
      <c r="V1368" s="15">
        <v>2</v>
      </c>
      <c r="W1368" s="35" t="str">
        <f t="shared" si="129"/>
        <v>2-Oct-1970</v>
      </c>
      <c r="X1368" s="28"/>
      <c r="Y1368" s="44">
        <f t="shared" si="132"/>
        <v>52</v>
      </c>
      <c r="AA1368" s="45">
        <v>11396.9</v>
      </c>
      <c r="AB1368" s="15" t="s">
        <v>247</v>
      </c>
      <c r="AC1368" s="75" t="s">
        <v>12</v>
      </c>
    </row>
    <row r="1369" spans="1:29" ht="15.6" x14ac:dyDescent="0.3">
      <c r="A1369" s="1" t="s">
        <v>3752</v>
      </c>
      <c r="C1369" s="46" t="s">
        <v>4724</v>
      </c>
      <c r="D1369" s="46" t="s">
        <v>4915</v>
      </c>
      <c r="E1369" s="46" t="s">
        <v>6985</v>
      </c>
      <c r="G1369" s="50">
        <v>0</v>
      </c>
      <c r="I1369" s="14" t="s">
        <v>2380</v>
      </c>
      <c r="J1369" s="15" t="s">
        <v>2380</v>
      </c>
      <c r="K1369" s="66" t="str">
        <f t="shared" si="130"/>
        <v>No</v>
      </c>
      <c r="L1369" s="66" t="str">
        <f t="shared" si="131"/>
        <v>No</v>
      </c>
      <c r="N1369" s="14">
        <v>16.48</v>
      </c>
      <c r="O1369" s="20" t="str">
        <f t="shared" si="127"/>
        <v>UNDERWEIGHT</v>
      </c>
      <c r="Q1369" s="15">
        <v>11.05</v>
      </c>
      <c r="R1369" s="20" t="str">
        <f t="shared" si="128"/>
        <v>DIABETES</v>
      </c>
      <c r="T1369" s="14">
        <v>1970</v>
      </c>
      <c r="U1369" s="15" t="s">
        <v>37</v>
      </c>
      <c r="V1369" s="15">
        <v>7</v>
      </c>
      <c r="W1369" s="35" t="str">
        <f t="shared" si="129"/>
        <v>7-Oct-1970</v>
      </c>
      <c r="X1369" s="28"/>
      <c r="Y1369" s="44">
        <f t="shared" si="132"/>
        <v>52</v>
      </c>
      <c r="AA1369" s="45">
        <v>11411.69</v>
      </c>
      <c r="AB1369" s="15" t="s">
        <v>42</v>
      </c>
      <c r="AC1369" s="75" t="s">
        <v>12</v>
      </c>
    </row>
    <row r="1370" spans="1:29" ht="15.6" x14ac:dyDescent="0.3">
      <c r="A1370" s="1" t="s">
        <v>3753</v>
      </c>
      <c r="C1370" s="46" t="s">
        <v>4724</v>
      </c>
      <c r="D1370" s="46" t="s">
        <v>6987</v>
      </c>
      <c r="E1370" s="46" t="s">
        <v>6986</v>
      </c>
      <c r="G1370" s="50">
        <v>0</v>
      </c>
      <c r="I1370" s="14" t="s">
        <v>2380</v>
      </c>
      <c r="J1370" s="15" t="s">
        <v>2380</v>
      </c>
      <c r="K1370" s="66" t="str">
        <f t="shared" si="130"/>
        <v>No</v>
      </c>
      <c r="L1370" s="66" t="str">
        <f t="shared" si="131"/>
        <v>No</v>
      </c>
      <c r="N1370" s="14">
        <v>38.57</v>
      </c>
      <c r="O1370" s="20" t="str">
        <f t="shared" si="127"/>
        <v>OBESITY</v>
      </c>
      <c r="Q1370" s="15">
        <v>6.27</v>
      </c>
      <c r="R1370" s="20" t="str">
        <f t="shared" si="128"/>
        <v>PREDIABETES</v>
      </c>
      <c r="T1370" s="14">
        <v>1983</v>
      </c>
      <c r="U1370" s="15" t="s">
        <v>37</v>
      </c>
      <c r="V1370" s="15">
        <v>23</v>
      </c>
      <c r="W1370" s="35" t="str">
        <f t="shared" si="129"/>
        <v>23-Oct-1983</v>
      </c>
      <c r="X1370" s="28"/>
      <c r="Y1370" s="44">
        <f t="shared" si="132"/>
        <v>39</v>
      </c>
      <c r="AA1370" s="45">
        <v>11412.02</v>
      </c>
      <c r="AB1370" s="15" t="s">
        <v>300</v>
      </c>
      <c r="AC1370" s="75" t="s">
        <v>12</v>
      </c>
    </row>
    <row r="1371" spans="1:29" ht="15.6" x14ac:dyDescent="0.3">
      <c r="A1371" s="1" t="s">
        <v>3754</v>
      </c>
      <c r="C1371" s="46" t="s">
        <v>4724</v>
      </c>
      <c r="D1371" s="46" t="s">
        <v>6989</v>
      </c>
      <c r="E1371" s="46" t="s">
        <v>6988</v>
      </c>
      <c r="G1371" s="50">
        <v>0</v>
      </c>
      <c r="I1371" s="14" t="s">
        <v>2380</v>
      </c>
      <c r="J1371" s="15" t="s">
        <v>2382</v>
      </c>
      <c r="K1371" s="66" t="str">
        <f t="shared" si="130"/>
        <v>No</v>
      </c>
      <c r="L1371" s="66" t="str">
        <f t="shared" si="131"/>
        <v>Yes</v>
      </c>
      <c r="N1371" s="14">
        <v>43.85</v>
      </c>
      <c r="O1371" s="20" t="str">
        <f t="shared" si="127"/>
        <v>OBESITY</v>
      </c>
      <c r="Q1371" s="15">
        <v>4.7699999999999996</v>
      </c>
      <c r="R1371" s="20" t="str">
        <f t="shared" si="128"/>
        <v>NORMAL</v>
      </c>
      <c r="T1371" s="14">
        <v>1985</v>
      </c>
      <c r="U1371" s="15" t="s">
        <v>18</v>
      </c>
      <c r="V1371" s="15">
        <v>9</v>
      </c>
      <c r="W1371" s="35" t="str">
        <f t="shared" si="129"/>
        <v>9-Jun-1985</v>
      </c>
      <c r="X1371" s="28"/>
      <c r="Y1371" s="44">
        <f t="shared" si="132"/>
        <v>37</v>
      </c>
      <c r="AA1371" s="45">
        <v>11419.49</v>
      </c>
      <c r="AB1371" s="15" t="s">
        <v>23</v>
      </c>
      <c r="AC1371" s="75" t="s">
        <v>12</v>
      </c>
    </row>
    <row r="1372" spans="1:29" ht="15.6" x14ac:dyDescent="0.3">
      <c r="A1372" s="1" t="s">
        <v>3755</v>
      </c>
      <c r="C1372" s="46" t="s">
        <v>4721</v>
      </c>
      <c r="D1372" s="46" t="s">
        <v>6991</v>
      </c>
      <c r="E1372" s="46" t="s">
        <v>6990</v>
      </c>
      <c r="G1372" s="50">
        <v>0</v>
      </c>
      <c r="I1372" s="14" t="s">
        <v>2380</v>
      </c>
      <c r="J1372" s="15" t="s">
        <v>2380</v>
      </c>
      <c r="K1372" s="66" t="str">
        <f t="shared" si="130"/>
        <v>No</v>
      </c>
      <c r="L1372" s="66" t="str">
        <f t="shared" si="131"/>
        <v>No</v>
      </c>
      <c r="N1372" s="14">
        <v>30.11</v>
      </c>
      <c r="O1372" s="20" t="str">
        <f t="shared" si="127"/>
        <v>OBESITY</v>
      </c>
      <c r="Q1372" s="15">
        <v>4.08</v>
      </c>
      <c r="R1372" s="20" t="str">
        <f t="shared" si="128"/>
        <v>NORMAL</v>
      </c>
      <c r="T1372" s="14">
        <v>1980</v>
      </c>
      <c r="U1372" s="15" t="s">
        <v>10</v>
      </c>
      <c r="V1372" s="15">
        <v>17</v>
      </c>
      <c r="W1372" s="35" t="str">
        <f t="shared" si="129"/>
        <v>17-Jul-1980</v>
      </c>
      <c r="X1372" s="28"/>
      <c r="Y1372" s="44">
        <f t="shared" si="132"/>
        <v>42</v>
      </c>
      <c r="AA1372" s="45">
        <v>11435.74</v>
      </c>
      <c r="AB1372" s="15" t="s">
        <v>300</v>
      </c>
      <c r="AC1372" s="75" t="s">
        <v>12</v>
      </c>
    </row>
    <row r="1373" spans="1:29" ht="15.6" x14ac:dyDescent="0.3">
      <c r="A1373" s="1" t="s">
        <v>3756</v>
      </c>
      <c r="C1373" s="46" t="s">
        <v>4721</v>
      </c>
      <c r="D1373" s="46" t="s">
        <v>6993</v>
      </c>
      <c r="E1373" s="46" t="s">
        <v>6992</v>
      </c>
      <c r="G1373" s="50">
        <v>0</v>
      </c>
      <c r="I1373" s="14" t="s">
        <v>2380</v>
      </c>
      <c r="J1373" s="15" t="s">
        <v>2380</v>
      </c>
      <c r="K1373" s="66" t="str">
        <f t="shared" si="130"/>
        <v>No</v>
      </c>
      <c r="L1373" s="66" t="str">
        <f t="shared" si="131"/>
        <v>No</v>
      </c>
      <c r="N1373" s="14">
        <v>31.59</v>
      </c>
      <c r="O1373" s="20" t="str">
        <f t="shared" si="127"/>
        <v>OBESITY</v>
      </c>
      <c r="Q1373" s="15">
        <v>6.01</v>
      </c>
      <c r="R1373" s="20" t="str">
        <f t="shared" si="128"/>
        <v>PREDIABETES</v>
      </c>
      <c r="T1373" s="14">
        <v>1971</v>
      </c>
      <c r="U1373" s="15" t="s">
        <v>20</v>
      </c>
      <c r="V1373" s="15">
        <v>12</v>
      </c>
      <c r="W1373" s="35" t="str">
        <f t="shared" si="129"/>
        <v>12-Sep-1971</v>
      </c>
      <c r="X1373" s="28"/>
      <c r="Y1373" s="44">
        <f t="shared" si="132"/>
        <v>51</v>
      </c>
      <c r="AA1373" s="45">
        <v>11436.74</v>
      </c>
      <c r="AB1373" s="15" t="s">
        <v>23</v>
      </c>
      <c r="AC1373" s="75" t="s">
        <v>12</v>
      </c>
    </row>
    <row r="1374" spans="1:29" ht="15.6" x14ac:dyDescent="0.3">
      <c r="A1374" s="1" t="s">
        <v>3757</v>
      </c>
      <c r="C1374" s="46" t="s">
        <v>4724</v>
      </c>
      <c r="D1374" s="46" t="s">
        <v>6994</v>
      </c>
      <c r="E1374" s="46" t="s">
        <v>5064</v>
      </c>
      <c r="G1374" s="50">
        <v>0</v>
      </c>
      <c r="I1374" s="14" t="s">
        <v>2380</v>
      </c>
      <c r="J1374" s="15" t="s">
        <v>2380</v>
      </c>
      <c r="K1374" s="66" t="str">
        <f t="shared" si="130"/>
        <v>No</v>
      </c>
      <c r="L1374" s="66" t="str">
        <f t="shared" si="131"/>
        <v>No</v>
      </c>
      <c r="N1374" s="14">
        <v>40.15</v>
      </c>
      <c r="O1374" s="20" t="str">
        <f t="shared" si="127"/>
        <v>OBESITY</v>
      </c>
      <c r="Q1374" s="15">
        <v>11.84</v>
      </c>
      <c r="R1374" s="20" t="str">
        <f t="shared" si="128"/>
        <v>DIABETES</v>
      </c>
      <c r="T1374" s="14">
        <v>1966</v>
      </c>
      <c r="U1374" s="15" t="s">
        <v>18</v>
      </c>
      <c r="V1374" s="15">
        <v>14</v>
      </c>
      <c r="W1374" s="35" t="str">
        <f t="shared" si="129"/>
        <v>14-Jun-1966</v>
      </c>
      <c r="X1374" s="28"/>
      <c r="Y1374" s="44">
        <f t="shared" si="132"/>
        <v>56</v>
      </c>
      <c r="AA1374" s="45">
        <v>11454.02</v>
      </c>
      <c r="AB1374" s="15" t="s">
        <v>23</v>
      </c>
      <c r="AC1374" s="75" t="s">
        <v>12</v>
      </c>
    </row>
    <row r="1375" spans="1:29" ht="15.6" x14ac:dyDescent="0.3">
      <c r="A1375" s="1" t="s">
        <v>3758</v>
      </c>
      <c r="C1375" s="46" t="s">
        <v>4724</v>
      </c>
      <c r="D1375" s="46" t="s">
        <v>6996</v>
      </c>
      <c r="E1375" s="46" t="s">
        <v>6995</v>
      </c>
      <c r="G1375" s="14">
        <v>1</v>
      </c>
      <c r="I1375" s="14" t="s">
        <v>2380</v>
      </c>
      <c r="J1375" s="15" t="s">
        <v>2382</v>
      </c>
      <c r="K1375" s="66" t="str">
        <f t="shared" si="130"/>
        <v>No</v>
      </c>
      <c r="L1375" s="66" t="str">
        <f t="shared" si="131"/>
        <v>Yes</v>
      </c>
      <c r="N1375" s="14">
        <v>40.700000000000003</v>
      </c>
      <c r="O1375" s="20" t="str">
        <f t="shared" si="127"/>
        <v>OBESITY</v>
      </c>
      <c r="Q1375" s="15">
        <v>6.27</v>
      </c>
      <c r="R1375" s="20" t="str">
        <f t="shared" si="128"/>
        <v>PREDIABETES</v>
      </c>
      <c r="T1375" s="14">
        <v>1965</v>
      </c>
      <c r="U1375" s="15" t="s">
        <v>18</v>
      </c>
      <c r="V1375" s="15">
        <v>23</v>
      </c>
      <c r="W1375" s="35" t="str">
        <f t="shared" si="129"/>
        <v>23-Jun-1965</v>
      </c>
      <c r="X1375" s="28"/>
      <c r="Y1375" s="44">
        <f t="shared" si="132"/>
        <v>57</v>
      </c>
      <c r="AA1375" s="45">
        <v>11455.28</v>
      </c>
      <c r="AB1375" s="15" t="s">
        <v>42</v>
      </c>
      <c r="AC1375" s="75" t="s">
        <v>12</v>
      </c>
    </row>
    <row r="1376" spans="1:29" ht="15.6" x14ac:dyDescent="0.3">
      <c r="A1376" s="1" t="s">
        <v>3759</v>
      </c>
      <c r="C1376" s="46" t="s">
        <v>5596</v>
      </c>
      <c r="D1376" s="46" t="s">
        <v>6997</v>
      </c>
      <c r="E1376" s="46" t="s">
        <v>5702</v>
      </c>
      <c r="G1376" s="50">
        <v>0</v>
      </c>
      <c r="I1376" s="14" t="s">
        <v>2380</v>
      </c>
      <c r="J1376" s="15" t="s">
        <v>2380</v>
      </c>
      <c r="K1376" s="66" t="str">
        <f t="shared" si="130"/>
        <v>No</v>
      </c>
      <c r="L1376" s="66" t="str">
        <f t="shared" si="131"/>
        <v>No</v>
      </c>
      <c r="N1376" s="14">
        <v>40.76</v>
      </c>
      <c r="O1376" s="20" t="str">
        <f t="shared" si="127"/>
        <v>OBESITY</v>
      </c>
      <c r="Q1376" s="15">
        <v>5.28</v>
      </c>
      <c r="R1376" s="20" t="str">
        <f t="shared" si="128"/>
        <v>NORMAL</v>
      </c>
      <c r="T1376" s="14">
        <v>1966</v>
      </c>
      <c r="U1376" s="15" t="s">
        <v>20</v>
      </c>
      <c r="V1376" s="15">
        <v>7</v>
      </c>
      <c r="W1376" s="35" t="str">
        <f t="shared" si="129"/>
        <v>7-Sep-1966</v>
      </c>
      <c r="X1376" s="28"/>
      <c r="Y1376" s="44">
        <f t="shared" si="132"/>
        <v>56</v>
      </c>
      <c r="AA1376" s="45">
        <v>11478.14</v>
      </c>
      <c r="AB1376" s="15" t="s">
        <v>200</v>
      </c>
      <c r="AC1376" s="75" t="s">
        <v>12</v>
      </c>
    </row>
    <row r="1377" spans="1:29" ht="15.6" x14ac:dyDescent="0.3">
      <c r="A1377" s="1" t="s">
        <v>3760</v>
      </c>
      <c r="C1377" s="46" t="s">
        <v>4724</v>
      </c>
      <c r="D1377" s="46" t="s">
        <v>6999</v>
      </c>
      <c r="E1377" s="46" t="s">
        <v>6998</v>
      </c>
      <c r="G1377" s="50">
        <v>0</v>
      </c>
      <c r="I1377" s="14" t="s">
        <v>2380</v>
      </c>
      <c r="J1377" s="15" t="s">
        <v>2380</v>
      </c>
      <c r="K1377" s="66" t="str">
        <f t="shared" si="130"/>
        <v>No</v>
      </c>
      <c r="L1377" s="66" t="str">
        <f t="shared" si="131"/>
        <v>No</v>
      </c>
      <c r="N1377" s="14">
        <v>29.7</v>
      </c>
      <c r="O1377" s="20" t="str">
        <f t="shared" si="127"/>
        <v>OVERWEIGHT</v>
      </c>
      <c r="Q1377" s="15">
        <v>7.03</v>
      </c>
      <c r="R1377" s="20" t="str">
        <f t="shared" si="128"/>
        <v>DIABETES</v>
      </c>
      <c r="T1377" s="14">
        <v>2004</v>
      </c>
      <c r="U1377" s="15" t="s">
        <v>20</v>
      </c>
      <c r="V1377" s="15">
        <v>10</v>
      </c>
      <c r="W1377" s="35" t="str">
        <f t="shared" si="129"/>
        <v>10-Sep-2004</v>
      </c>
      <c r="X1377" s="28"/>
      <c r="Y1377" s="44">
        <f t="shared" si="132"/>
        <v>18</v>
      </c>
      <c r="AA1377" s="45">
        <v>11482.63</v>
      </c>
      <c r="AB1377" s="15" t="s">
        <v>13</v>
      </c>
      <c r="AC1377" s="75" t="s">
        <v>12</v>
      </c>
    </row>
    <row r="1378" spans="1:29" ht="15.6" x14ac:dyDescent="0.3">
      <c r="A1378" s="1" t="s">
        <v>3761</v>
      </c>
      <c r="C1378" s="46" t="s">
        <v>4724</v>
      </c>
      <c r="D1378" s="46" t="s">
        <v>5383</v>
      </c>
      <c r="E1378" s="46" t="s">
        <v>7000</v>
      </c>
      <c r="G1378" s="14">
        <v>1</v>
      </c>
      <c r="I1378" s="14" t="s">
        <v>2380</v>
      </c>
      <c r="J1378" s="15" t="s">
        <v>2382</v>
      </c>
      <c r="K1378" s="66" t="str">
        <f t="shared" si="130"/>
        <v>No</v>
      </c>
      <c r="L1378" s="66" t="str">
        <f t="shared" si="131"/>
        <v>Yes</v>
      </c>
      <c r="N1378" s="14">
        <v>40.58</v>
      </c>
      <c r="O1378" s="20" t="str">
        <f t="shared" si="127"/>
        <v>OBESITY</v>
      </c>
      <c r="Q1378" s="15">
        <v>5.32</v>
      </c>
      <c r="R1378" s="20" t="str">
        <f t="shared" si="128"/>
        <v>NORMAL</v>
      </c>
      <c r="T1378" s="14">
        <v>1970</v>
      </c>
      <c r="U1378" s="15" t="s">
        <v>37</v>
      </c>
      <c r="V1378" s="15">
        <v>13</v>
      </c>
      <c r="W1378" s="35" t="str">
        <f t="shared" si="129"/>
        <v>13-Oct-1970</v>
      </c>
      <c r="X1378" s="28"/>
      <c r="Y1378" s="44">
        <f t="shared" si="132"/>
        <v>52</v>
      </c>
      <c r="AA1378" s="45">
        <v>11488.32</v>
      </c>
      <c r="AB1378" s="15" t="s">
        <v>276</v>
      </c>
      <c r="AC1378" s="75" t="s">
        <v>12</v>
      </c>
    </row>
    <row r="1379" spans="1:29" ht="15.6" x14ac:dyDescent="0.3">
      <c r="A1379" s="1" t="s">
        <v>3762</v>
      </c>
      <c r="C1379" s="46" t="s">
        <v>4721</v>
      </c>
      <c r="D1379" s="46" t="s">
        <v>7002</v>
      </c>
      <c r="E1379" s="46" t="s">
        <v>7001</v>
      </c>
      <c r="G1379" s="50">
        <v>0</v>
      </c>
      <c r="I1379" s="14" t="s">
        <v>2380</v>
      </c>
      <c r="J1379" s="15" t="s">
        <v>2382</v>
      </c>
      <c r="K1379" s="66" t="str">
        <f t="shared" si="130"/>
        <v>No</v>
      </c>
      <c r="L1379" s="66" t="str">
        <f t="shared" si="131"/>
        <v>Yes</v>
      </c>
      <c r="N1379" s="14">
        <v>33.06</v>
      </c>
      <c r="O1379" s="20" t="str">
        <f t="shared" si="127"/>
        <v>OBESITY</v>
      </c>
      <c r="Q1379" s="15">
        <v>9.59</v>
      </c>
      <c r="R1379" s="20" t="str">
        <f t="shared" si="128"/>
        <v>DIABETES</v>
      </c>
      <c r="T1379" s="14">
        <v>1983</v>
      </c>
      <c r="U1379" s="15" t="s">
        <v>18</v>
      </c>
      <c r="V1379" s="15">
        <v>7</v>
      </c>
      <c r="W1379" s="35" t="str">
        <f t="shared" si="129"/>
        <v>7-Jun-1983</v>
      </c>
      <c r="X1379" s="28"/>
      <c r="Y1379" s="44">
        <f t="shared" si="132"/>
        <v>40</v>
      </c>
      <c r="AA1379" s="45">
        <v>11492.46</v>
      </c>
      <c r="AB1379" s="15" t="s">
        <v>535</v>
      </c>
      <c r="AC1379" s="75" t="s">
        <v>12</v>
      </c>
    </row>
    <row r="1380" spans="1:29" ht="15.6" x14ac:dyDescent="0.3">
      <c r="A1380" s="1" t="s">
        <v>3763</v>
      </c>
      <c r="C1380" s="46" t="s">
        <v>4724</v>
      </c>
      <c r="D1380" s="46" t="s">
        <v>4850</v>
      </c>
      <c r="E1380" s="46" t="s">
        <v>7003</v>
      </c>
      <c r="G1380" s="50">
        <v>0</v>
      </c>
      <c r="I1380" s="14" t="s">
        <v>2380</v>
      </c>
      <c r="J1380" s="15" t="s">
        <v>2382</v>
      </c>
      <c r="K1380" s="66" t="str">
        <f t="shared" si="130"/>
        <v>No</v>
      </c>
      <c r="L1380" s="66" t="str">
        <f t="shared" si="131"/>
        <v>Yes</v>
      </c>
      <c r="N1380" s="14">
        <v>26.62</v>
      </c>
      <c r="O1380" s="20" t="str">
        <f t="shared" si="127"/>
        <v>OVERWEIGHT</v>
      </c>
      <c r="Q1380" s="15">
        <v>6.15</v>
      </c>
      <c r="R1380" s="20" t="str">
        <f t="shared" si="128"/>
        <v>PREDIABETES</v>
      </c>
      <c r="T1380" s="14">
        <v>1969</v>
      </c>
      <c r="U1380" s="15" t="s">
        <v>35</v>
      </c>
      <c r="V1380" s="15">
        <v>11</v>
      </c>
      <c r="W1380" s="35" t="str">
        <f t="shared" si="129"/>
        <v>11-Aug-1969</v>
      </c>
      <c r="X1380" s="28"/>
      <c r="Y1380" s="44">
        <f t="shared" si="132"/>
        <v>53</v>
      </c>
      <c r="AA1380" s="45">
        <v>11497.69</v>
      </c>
      <c r="AB1380" s="15" t="s">
        <v>23</v>
      </c>
      <c r="AC1380" s="75" t="s">
        <v>12</v>
      </c>
    </row>
    <row r="1381" spans="1:29" ht="15.6" x14ac:dyDescent="0.3">
      <c r="A1381" s="1" t="s">
        <v>3764</v>
      </c>
      <c r="C1381" s="46" t="s">
        <v>4724</v>
      </c>
      <c r="D1381" s="46" t="s">
        <v>5118</v>
      </c>
      <c r="E1381" s="46" t="s">
        <v>7004</v>
      </c>
      <c r="G1381" s="50">
        <v>0</v>
      </c>
      <c r="I1381" s="14" t="s">
        <v>2380</v>
      </c>
      <c r="J1381" s="15" t="s">
        <v>2380</v>
      </c>
      <c r="K1381" s="66" t="str">
        <f t="shared" si="130"/>
        <v>No</v>
      </c>
      <c r="L1381" s="66" t="str">
        <f t="shared" si="131"/>
        <v>No</v>
      </c>
      <c r="N1381" s="14">
        <v>37.1</v>
      </c>
      <c r="O1381" s="20" t="str">
        <f t="shared" si="127"/>
        <v>OBESITY</v>
      </c>
      <c r="Q1381" s="15">
        <v>11.08</v>
      </c>
      <c r="R1381" s="20" t="str">
        <f t="shared" si="128"/>
        <v>DIABETES</v>
      </c>
      <c r="T1381" s="14">
        <v>1989</v>
      </c>
      <c r="U1381" s="15" t="s">
        <v>37</v>
      </c>
      <c r="V1381" s="15">
        <v>6</v>
      </c>
      <c r="W1381" s="35" t="str">
        <f t="shared" si="129"/>
        <v>6-Oct-1989</v>
      </c>
      <c r="X1381" s="28"/>
      <c r="Y1381" s="44">
        <f t="shared" si="132"/>
        <v>33</v>
      </c>
      <c r="AA1381" s="45">
        <v>11511.61</v>
      </c>
      <c r="AB1381" s="15" t="s">
        <v>535</v>
      </c>
      <c r="AC1381" s="75" t="s">
        <v>12</v>
      </c>
    </row>
    <row r="1382" spans="1:29" ht="15.6" x14ac:dyDescent="0.3">
      <c r="A1382" s="1" t="s">
        <v>3765</v>
      </c>
      <c r="C1382" s="46" t="s">
        <v>4724</v>
      </c>
      <c r="D1382" s="46" t="s">
        <v>7006</v>
      </c>
      <c r="E1382" s="46" t="s">
        <v>7005</v>
      </c>
      <c r="G1382" s="50">
        <v>0</v>
      </c>
      <c r="I1382" s="14" t="s">
        <v>2380</v>
      </c>
      <c r="J1382" s="15" t="s">
        <v>2380</v>
      </c>
      <c r="K1382" s="66" t="str">
        <f t="shared" si="130"/>
        <v>No</v>
      </c>
      <c r="L1382" s="66" t="str">
        <f t="shared" si="131"/>
        <v>No</v>
      </c>
      <c r="N1382" s="14">
        <v>18.28</v>
      </c>
      <c r="O1382" s="20" t="str">
        <f t="shared" si="127"/>
        <v>UNDERWEIGHT</v>
      </c>
      <c r="Q1382" s="15">
        <v>7.95</v>
      </c>
      <c r="R1382" s="20" t="str">
        <f t="shared" si="128"/>
        <v>DIABETES</v>
      </c>
      <c r="T1382" s="14">
        <v>1968</v>
      </c>
      <c r="U1382" s="15" t="s">
        <v>18</v>
      </c>
      <c r="V1382" s="15">
        <v>24</v>
      </c>
      <c r="W1382" s="35" t="str">
        <f t="shared" si="129"/>
        <v>24-Jun-1968</v>
      </c>
      <c r="X1382" s="28"/>
      <c r="Y1382" s="44">
        <f t="shared" si="132"/>
        <v>54</v>
      </c>
      <c r="AA1382" s="45">
        <v>11512.41</v>
      </c>
      <c r="AB1382" s="15" t="s">
        <v>247</v>
      </c>
      <c r="AC1382" s="75" t="s">
        <v>12</v>
      </c>
    </row>
    <row r="1383" spans="1:29" ht="15.6" x14ac:dyDescent="0.3">
      <c r="A1383" s="1" t="s">
        <v>3766</v>
      </c>
      <c r="C1383" s="46" t="s">
        <v>4721</v>
      </c>
      <c r="D1383" s="46" t="s">
        <v>5666</v>
      </c>
      <c r="E1383" s="46" t="s">
        <v>7007</v>
      </c>
      <c r="G1383" s="50">
        <v>0</v>
      </c>
      <c r="I1383" s="14" t="s">
        <v>2380</v>
      </c>
      <c r="J1383" s="15" t="s">
        <v>2380</v>
      </c>
      <c r="K1383" s="66" t="str">
        <f t="shared" si="130"/>
        <v>No</v>
      </c>
      <c r="L1383" s="66" t="str">
        <f t="shared" si="131"/>
        <v>No</v>
      </c>
      <c r="N1383" s="14">
        <v>35.814999999999998</v>
      </c>
      <c r="O1383" s="20" t="str">
        <f t="shared" si="127"/>
        <v>OBESITY</v>
      </c>
      <c r="Q1383" s="15">
        <v>6.23</v>
      </c>
      <c r="R1383" s="20" t="str">
        <f t="shared" si="128"/>
        <v>PREDIABETES</v>
      </c>
      <c r="T1383" s="14">
        <v>1971</v>
      </c>
      <c r="U1383" s="15" t="s">
        <v>30</v>
      </c>
      <c r="V1383" s="15">
        <v>19</v>
      </c>
      <c r="W1383" s="35" t="str">
        <f t="shared" si="129"/>
        <v>19-Dec-1971</v>
      </c>
      <c r="X1383" s="28"/>
      <c r="Y1383" s="44">
        <f t="shared" si="132"/>
        <v>51</v>
      </c>
      <c r="AA1383" s="45">
        <v>11520.1</v>
      </c>
      <c r="AB1383" s="15" t="s">
        <v>23</v>
      </c>
      <c r="AC1383" s="75" t="s">
        <v>12</v>
      </c>
    </row>
    <row r="1384" spans="1:29" ht="15.6" x14ac:dyDescent="0.3">
      <c r="A1384" s="1" t="s">
        <v>3767</v>
      </c>
      <c r="C1384" s="46" t="s">
        <v>4724</v>
      </c>
      <c r="D1384" s="46" t="s">
        <v>6511</v>
      </c>
      <c r="E1384" s="46" t="s">
        <v>5855</v>
      </c>
      <c r="G1384" s="50">
        <v>0</v>
      </c>
      <c r="I1384" s="14" t="s">
        <v>2380</v>
      </c>
      <c r="J1384" s="15" t="s">
        <v>2380</v>
      </c>
      <c r="K1384" s="66" t="str">
        <f t="shared" si="130"/>
        <v>No</v>
      </c>
      <c r="L1384" s="66" t="str">
        <f t="shared" si="131"/>
        <v>No</v>
      </c>
      <c r="N1384" s="14">
        <v>30.69</v>
      </c>
      <c r="O1384" s="20" t="str">
        <f t="shared" si="127"/>
        <v>OBESITY</v>
      </c>
      <c r="Q1384" s="15">
        <v>6.5</v>
      </c>
      <c r="R1384" s="20" t="str">
        <f t="shared" si="128"/>
        <v>DIABETES</v>
      </c>
      <c r="T1384" s="14">
        <v>1988</v>
      </c>
      <c r="U1384" s="15" t="s">
        <v>18</v>
      </c>
      <c r="V1384" s="15">
        <v>12</v>
      </c>
      <c r="W1384" s="35" t="str">
        <f t="shared" si="129"/>
        <v>12-Jun-1988</v>
      </c>
      <c r="X1384" s="28"/>
      <c r="Y1384" s="44">
        <f t="shared" si="132"/>
        <v>34</v>
      </c>
      <c r="AA1384" s="45">
        <v>11524.25</v>
      </c>
      <c r="AB1384" s="15" t="s">
        <v>535</v>
      </c>
      <c r="AC1384" s="75" t="s">
        <v>12</v>
      </c>
    </row>
    <row r="1385" spans="1:29" ht="15.6" x14ac:dyDescent="0.3">
      <c r="A1385" s="1" t="s">
        <v>3768</v>
      </c>
      <c r="C1385" s="46" t="s">
        <v>4724</v>
      </c>
      <c r="D1385" s="46" t="s">
        <v>7009</v>
      </c>
      <c r="E1385" s="46" t="s">
        <v>7008</v>
      </c>
      <c r="G1385" s="50">
        <v>0</v>
      </c>
      <c r="I1385" s="14" t="s">
        <v>2380</v>
      </c>
      <c r="J1385" s="15" t="s">
        <v>2380</v>
      </c>
      <c r="K1385" s="66" t="str">
        <f t="shared" si="130"/>
        <v>No</v>
      </c>
      <c r="L1385" s="66" t="str">
        <f t="shared" si="131"/>
        <v>No</v>
      </c>
      <c r="N1385" s="14">
        <v>26.125</v>
      </c>
      <c r="O1385" s="20" t="str">
        <f t="shared" si="127"/>
        <v>OVERWEIGHT</v>
      </c>
      <c r="Q1385" s="15">
        <v>5.22</v>
      </c>
      <c r="R1385" s="20" t="str">
        <f t="shared" si="128"/>
        <v>NORMAL</v>
      </c>
      <c r="T1385" s="14">
        <v>1970</v>
      </c>
      <c r="U1385" s="15" t="s">
        <v>10</v>
      </c>
      <c r="V1385" s="15">
        <v>23</v>
      </c>
      <c r="W1385" s="35" t="str">
        <f t="shared" si="129"/>
        <v>23-Jul-1970</v>
      </c>
      <c r="X1385" s="28"/>
      <c r="Y1385" s="44">
        <f t="shared" si="132"/>
        <v>52</v>
      </c>
      <c r="AA1385" s="45">
        <v>11530.12</v>
      </c>
      <c r="AB1385" s="15" t="s">
        <v>23</v>
      </c>
      <c r="AC1385" s="75" t="s">
        <v>12</v>
      </c>
    </row>
    <row r="1386" spans="1:29" ht="15.6" x14ac:dyDescent="0.3">
      <c r="A1386" s="1" t="s">
        <v>3769</v>
      </c>
      <c r="C1386" s="46" t="s">
        <v>4721</v>
      </c>
      <c r="D1386" s="46" t="s">
        <v>7010</v>
      </c>
      <c r="E1386" s="46" t="s">
        <v>5248</v>
      </c>
      <c r="G1386" s="14">
        <v>1</v>
      </c>
      <c r="I1386" s="14" t="s">
        <v>2380</v>
      </c>
      <c r="J1386" s="15" t="s">
        <v>2380</v>
      </c>
      <c r="K1386" s="66" t="str">
        <f t="shared" si="130"/>
        <v>No</v>
      </c>
      <c r="L1386" s="66" t="str">
        <f t="shared" si="131"/>
        <v>No</v>
      </c>
      <c r="N1386" s="14">
        <v>34.58</v>
      </c>
      <c r="O1386" s="20" t="str">
        <f t="shared" si="127"/>
        <v>OBESITY</v>
      </c>
      <c r="Q1386" s="15">
        <v>6.3</v>
      </c>
      <c r="R1386" s="20" t="str">
        <f t="shared" si="128"/>
        <v>PREDIABETES</v>
      </c>
      <c r="T1386" s="14">
        <v>1965</v>
      </c>
      <c r="U1386" s="15" t="s">
        <v>37</v>
      </c>
      <c r="V1386" s="15">
        <v>3</v>
      </c>
      <c r="W1386" s="35" t="str">
        <f t="shared" si="129"/>
        <v>3-Oct-1965</v>
      </c>
      <c r="X1386" s="28"/>
      <c r="Y1386" s="44">
        <f t="shared" si="132"/>
        <v>57</v>
      </c>
      <c r="AA1386" s="45">
        <v>11534.87</v>
      </c>
      <c r="AB1386" s="15" t="s">
        <v>356</v>
      </c>
      <c r="AC1386" s="75" t="s">
        <v>12</v>
      </c>
    </row>
    <row r="1387" spans="1:29" ht="15.6" x14ac:dyDescent="0.3">
      <c r="A1387" s="1" t="s">
        <v>3770</v>
      </c>
      <c r="C1387" s="46" t="s">
        <v>4724</v>
      </c>
      <c r="D1387" s="46" t="s">
        <v>7012</v>
      </c>
      <c r="E1387" s="46" t="s">
        <v>7011</v>
      </c>
      <c r="G1387" s="50">
        <v>0</v>
      </c>
      <c r="I1387" s="14" t="s">
        <v>2380</v>
      </c>
      <c r="J1387" s="15" t="s">
        <v>2380</v>
      </c>
      <c r="K1387" s="66" t="str">
        <f t="shared" si="130"/>
        <v>No</v>
      </c>
      <c r="L1387" s="66" t="str">
        <f t="shared" si="131"/>
        <v>No</v>
      </c>
      <c r="N1387" s="14">
        <v>27.4</v>
      </c>
      <c r="O1387" s="20" t="str">
        <f t="shared" si="127"/>
        <v>OVERWEIGHT</v>
      </c>
      <c r="Q1387" s="15">
        <v>8.84</v>
      </c>
      <c r="R1387" s="20" t="str">
        <f t="shared" si="128"/>
        <v>DIABETES</v>
      </c>
      <c r="T1387" s="14">
        <v>1968</v>
      </c>
      <c r="U1387" s="15" t="s">
        <v>15</v>
      </c>
      <c r="V1387" s="15">
        <v>14</v>
      </c>
      <c r="W1387" s="35" t="str">
        <f t="shared" si="129"/>
        <v>14-Nov-1968</v>
      </c>
      <c r="X1387" s="28"/>
      <c r="Y1387" s="44">
        <f t="shared" si="132"/>
        <v>54</v>
      </c>
      <c r="AA1387" s="45">
        <v>11538.42</v>
      </c>
      <c r="AB1387" s="15" t="s">
        <v>42</v>
      </c>
      <c r="AC1387" s="75" t="s">
        <v>12</v>
      </c>
    </row>
    <row r="1388" spans="1:29" ht="15.6" x14ac:dyDescent="0.3">
      <c r="A1388" s="1" t="s">
        <v>3771</v>
      </c>
      <c r="C1388" s="46" t="s">
        <v>4724</v>
      </c>
      <c r="D1388" s="46" t="s">
        <v>7013</v>
      </c>
      <c r="E1388" s="46" t="s">
        <v>6422</v>
      </c>
      <c r="G1388" s="14">
        <v>1</v>
      </c>
      <c r="I1388" s="14" t="s">
        <v>2380</v>
      </c>
      <c r="J1388" s="15" t="s">
        <v>2380</v>
      </c>
      <c r="K1388" s="66" t="str">
        <f t="shared" si="130"/>
        <v>No</v>
      </c>
      <c r="L1388" s="66" t="str">
        <f t="shared" si="131"/>
        <v>No</v>
      </c>
      <c r="N1388" s="14">
        <v>27.53</v>
      </c>
      <c r="O1388" s="20" t="str">
        <f t="shared" si="127"/>
        <v>OVERWEIGHT</v>
      </c>
      <c r="Q1388" s="15">
        <v>4.1100000000000003</v>
      </c>
      <c r="R1388" s="20" t="str">
        <f t="shared" si="128"/>
        <v>NORMAL</v>
      </c>
      <c r="T1388" s="14">
        <v>1971</v>
      </c>
      <c r="U1388" s="15" t="s">
        <v>30</v>
      </c>
      <c r="V1388" s="15">
        <v>1</v>
      </c>
      <c r="W1388" s="35" t="str">
        <f t="shared" si="129"/>
        <v>1-Dec-1971</v>
      </c>
      <c r="X1388" s="28"/>
      <c r="Y1388" s="44">
        <f t="shared" si="132"/>
        <v>51</v>
      </c>
      <c r="AA1388" s="45">
        <v>11540.25</v>
      </c>
      <c r="AB1388" s="15" t="s">
        <v>23</v>
      </c>
      <c r="AC1388" s="75" t="s">
        <v>12</v>
      </c>
    </row>
    <row r="1389" spans="1:29" ht="15.6" x14ac:dyDescent="0.3">
      <c r="A1389" s="1" t="s">
        <v>3772</v>
      </c>
      <c r="C1389" s="46" t="s">
        <v>4721</v>
      </c>
      <c r="D1389" s="46" t="s">
        <v>7015</v>
      </c>
      <c r="E1389" s="46" t="s">
        <v>7014</v>
      </c>
      <c r="G1389" s="50">
        <v>0</v>
      </c>
      <c r="I1389" s="14" t="s">
        <v>2380</v>
      </c>
      <c r="J1389" s="15" t="s">
        <v>2380</v>
      </c>
      <c r="K1389" s="66" t="str">
        <f t="shared" si="130"/>
        <v>No</v>
      </c>
      <c r="L1389" s="66" t="str">
        <f t="shared" si="131"/>
        <v>No</v>
      </c>
      <c r="N1389" s="14">
        <v>33</v>
      </c>
      <c r="O1389" s="20" t="str">
        <f t="shared" si="127"/>
        <v>OBESITY</v>
      </c>
      <c r="Q1389" s="15">
        <v>4.57</v>
      </c>
      <c r="R1389" s="20" t="str">
        <f t="shared" si="128"/>
        <v>NORMAL</v>
      </c>
      <c r="T1389" s="14">
        <v>1973</v>
      </c>
      <c r="U1389" s="15" t="s">
        <v>10</v>
      </c>
      <c r="V1389" s="15">
        <v>23</v>
      </c>
      <c r="W1389" s="35" t="str">
        <f t="shared" si="129"/>
        <v>23-Jul-1973</v>
      </c>
      <c r="X1389" s="28"/>
      <c r="Y1389" s="44">
        <f t="shared" si="132"/>
        <v>49</v>
      </c>
      <c r="AA1389" s="45">
        <v>11552.9</v>
      </c>
      <c r="AB1389" s="15" t="s">
        <v>42</v>
      </c>
      <c r="AC1389" s="75" t="s">
        <v>12</v>
      </c>
    </row>
    <row r="1390" spans="1:29" ht="15.6" x14ac:dyDescent="0.3">
      <c r="A1390" s="1" t="s">
        <v>3773</v>
      </c>
      <c r="C1390" s="46" t="s">
        <v>4724</v>
      </c>
      <c r="D1390" s="46" t="s">
        <v>4745</v>
      </c>
      <c r="E1390" s="46" t="s">
        <v>7016</v>
      </c>
      <c r="G1390" s="50">
        <v>0</v>
      </c>
      <c r="I1390" s="14" t="s">
        <v>2380</v>
      </c>
      <c r="J1390" s="15" t="s">
        <v>2382</v>
      </c>
      <c r="K1390" s="66" t="str">
        <f t="shared" si="130"/>
        <v>No</v>
      </c>
      <c r="L1390" s="66" t="str">
        <f t="shared" si="131"/>
        <v>Yes</v>
      </c>
      <c r="N1390" s="14">
        <v>25.78</v>
      </c>
      <c r="O1390" s="20" t="str">
        <f t="shared" si="127"/>
        <v>OVERWEIGHT</v>
      </c>
      <c r="Q1390" s="15">
        <v>11.06</v>
      </c>
      <c r="R1390" s="20" t="str">
        <f t="shared" si="128"/>
        <v>DIABETES</v>
      </c>
      <c r="T1390" s="14">
        <v>1965</v>
      </c>
      <c r="U1390" s="15" t="s">
        <v>37</v>
      </c>
      <c r="V1390" s="15">
        <v>27</v>
      </c>
      <c r="W1390" s="35" t="str">
        <f t="shared" si="129"/>
        <v>27-Oct-1965</v>
      </c>
      <c r="X1390" s="28"/>
      <c r="Y1390" s="44">
        <f t="shared" si="132"/>
        <v>57</v>
      </c>
      <c r="AA1390" s="45">
        <v>11554.22</v>
      </c>
      <c r="AB1390" s="15" t="s">
        <v>13</v>
      </c>
      <c r="AC1390" s="75" t="s">
        <v>12</v>
      </c>
    </row>
    <row r="1391" spans="1:29" ht="15.6" x14ac:dyDescent="0.3">
      <c r="A1391" s="1" t="s">
        <v>3774</v>
      </c>
      <c r="C1391" s="46" t="s">
        <v>4724</v>
      </c>
      <c r="D1391" s="46" t="s">
        <v>5563</v>
      </c>
      <c r="E1391" s="46" t="s">
        <v>7017</v>
      </c>
      <c r="G1391" s="50">
        <v>0</v>
      </c>
      <c r="I1391" s="14" t="s">
        <v>2380</v>
      </c>
      <c r="J1391" s="15" t="s">
        <v>2380</v>
      </c>
      <c r="K1391" s="66" t="str">
        <f t="shared" si="130"/>
        <v>No</v>
      </c>
      <c r="L1391" s="66" t="str">
        <f t="shared" si="131"/>
        <v>No</v>
      </c>
      <c r="N1391" s="14">
        <v>22.66</v>
      </c>
      <c r="O1391" s="20" t="str">
        <f t="shared" si="127"/>
        <v>NORMAL WEIGHT</v>
      </c>
      <c r="Q1391" s="15">
        <v>10.68</v>
      </c>
      <c r="R1391" s="20" t="str">
        <f t="shared" si="128"/>
        <v>DIABETES</v>
      </c>
      <c r="T1391" s="14">
        <v>1965</v>
      </c>
      <c r="U1391" s="15" t="s">
        <v>30</v>
      </c>
      <c r="V1391" s="15">
        <v>25</v>
      </c>
      <c r="W1391" s="35" t="str">
        <f t="shared" si="129"/>
        <v>25-Dec-1965</v>
      </c>
      <c r="X1391" s="28"/>
      <c r="Y1391" s="44">
        <f t="shared" si="132"/>
        <v>57</v>
      </c>
      <c r="AA1391" s="45">
        <v>11566.3</v>
      </c>
      <c r="AB1391" s="15" t="s">
        <v>168</v>
      </c>
      <c r="AC1391" s="75" t="s">
        <v>12</v>
      </c>
    </row>
    <row r="1392" spans="1:29" ht="15.6" x14ac:dyDescent="0.3">
      <c r="A1392" s="1" t="s">
        <v>3775</v>
      </c>
      <c r="C1392" s="46" t="s">
        <v>4724</v>
      </c>
      <c r="D1392" s="46" t="s">
        <v>7018</v>
      </c>
      <c r="E1392" s="46" t="s">
        <v>5538</v>
      </c>
      <c r="G1392" s="14">
        <v>1</v>
      </c>
      <c r="I1392" s="14" t="s">
        <v>2380</v>
      </c>
      <c r="J1392" s="15" t="s">
        <v>2382</v>
      </c>
      <c r="K1392" s="66" t="str">
        <f t="shared" si="130"/>
        <v>No</v>
      </c>
      <c r="L1392" s="66" t="str">
        <f t="shared" si="131"/>
        <v>Yes</v>
      </c>
      <c r="N1392" s="14">
        <v>38.81</v>
      </c>
      <c r="O1392" s="20" t="str">
        <f t="shared" si="127"/>
        <v>OBESITY</v>
      </c>
      <c r="Q1392" s="15">
        <v>6.14</v>
      </c>
      <c r="R1392" s="20" t="str">
        <f t="shared" si="128"/>
        <v>PREDIABETES</v>
      </c>
      <c r="T1392" s="14">
        <v>1965</v>
      </c>
      <c r="U1392" s="15" t="s">
        <v>15</v>
      </c>
      <c r="V1392" s="15">
        <v>6</v>
      </c>
      <c r="W1392" s="35" t="str">
        <f t="shared" si="129"/>
        <v>6-Nov-1965</v>
      </c>
      <c r="X1392" s="28"/>
      <c r="Y1392" s="44">
        <f t="shared" si="132"/>
        <v>57</v>
      </c>
      <c r="AA1392" s="45">
        <v>11576.13</v>
      </c>
      <c r="AB1392" s="15" t="s">
        <v>42</v>
      </c>
      <c r="AC1392" s="75" t="s">
        <v>12</v>
      </c>
    </row>
    <row r="1393" spans="1:29" ht="15.6" x14ac:dyDescent="0.3">
      <c r="A1393" s="1" t="s">
        <v>3776</v>
      </c>
      <c r="C1393" s="46" t="s">
        <v>4724</v>
      </c>
      <c r="D1393" s="46" t="s">
        <v>5017</v>
      </c>
      <c r="E1393" s="46" t="s">
        <v>7019</v>
      </c>
      <c r="G1393" s="50">
        <v>0</v>
      </c>
      <c r="I1393" s="14" t="s">
        <v>2380</v>
      </c>
      <c r="J1393" s="15" t="s">
        <v>2382</v>
      </c>
      <c r="K1393" s="66" t="str">
        <f t="shared" si="130"/>
        <v>No</v>
      </c>
      <c r="L1393" s="66" t="str">
        <f t="shared" si="131"/>
        <v>Yes</v>
      </c>
      <c r="N1393" s="14">
        <v>38.51</v>
      </c>
      <c r="O1393" s="20" t="str">
        <f t="shared" si="127"/>
        <v>OBESITY</v>
      </c>
      <c r="Q1393" s="15">
        <v>5.45</v>
      </c>
      <c r="R1393" s="20" t="str">
        <f t="shared" si="128"/>
        <v>NORMAL</v>
      </c>
      <c r="T1393" s="14">
        <v>1964</v>
      </c>
      <c r="U1393" s="15" t="s">
        <v>18</v>
      </c>
      <c r="V1393" s="15">
        <v>20</v>
      </c>
      <c r="W1393" s="35" t="str">
        <f t="shared" si="129"/>
        <v>20-Jun-1964</v>
      </c>
      <c r="X1393" s="28"/>
      <c r="Y1393" s="44">
        <f t="shared" si="132"/>
        <v>58</v>
      </c>
      <c r="AA1393" s="45">
        <v>11602.75</v>
      </c>
      <c r="AB1393" s="15" t="s">
        <v>516</v>
      </c>
      <c r="AC1393" s="75" t="s">
        <v>12</v>
      </c>
    </row>
    <row r="1394" spans="1:29" ht="15.6" x14ac:dyDescent="0.3">
      <c r="A1394" s="1" t="s">
        <v>3777</v>
      </c>
      <c r="C1394" s="46" t="s">
        <v>4721</v>
      </c>
      <c r="D1394" s="46" t="s">
        <v>7021</v>
      </c>
      <c r="E1394" s="46" t="s">
        <v>7020</v>
      </c>
      <c r="G1394" s="50">
        <v>0</v>
      </c>
      <c r="I1394" s="14" t="s">
        <v>2380</v>
      </c>
      <c r="J1394" s="15" t="s">
        <v>2382</v>
      </c>
      <c r="K1394" s="66" t="str">
        <f t="shared" si="130"/>
        <v>No</v>
      </c>
      <c r="L1394" s="66" t="str">
        <f t="shared" si="131"/>
        <v>Yes</v>
      </c>
      <c r="N1394" s="14">
        <v>22.98</v>
      </c>
      <c r="O1394" s="20" t="str">
        <f t="shared" si="127"/>
        <v>NORMAL WEIGHT</v>
      </c>
      <c r="Q1394" s="15">
        <v>6.14</v>
      </c>
      <c r="R1394" s="20" t="str">
        <f t="shared" si="128"/>
        <v>PREDIABETES</v>
      </c>
      <c r="T1394" s="14">
        <v>1986</v>
      </c>
      <c r="U1394" s="15" t="s">
        <v>10</v>
      </c>
      <c r="V1394" s="15">
        <v>17</v>
      </c>
      <c r="W1394" s="35" t="str">
        <f t="shared" si="129"/>
        <v>17-Jul-1986</v>
      </c>
      <c r="X1394" s="28"/>
      <c r="Y1394" s="44">
        <f t="shared" si="132"/>
        <v>36</v>
      </c>
      <c r="AA1394" s="45">
        <v>11625.11</v>
      </c>
      <c r="AB1394" s="15" t="s">
        <v>632</v>
      </c>
      <c r="AC1394" s="75" t="s">
        <v>12</v>
      </c>
    </row>
    <row r="1395" spans="1:29" ht="15.6" x14ac:dyDescent="0.3">
      <c r="A1395" s="1" t="s">
        <v>3778</v>
      </c>
      <c r="C1395" s="46" t="s">
        <v>4721</v>
      </c>
      <c r="D1395" s="46" t="s">
        <v>7023</v>
      </c>
      <c r="E1395" s="46" t="s">
        <v>7022</v>
      </c>
      <c r="G1395" s="50">
        <v>0</v>
      </c>
      <c r="I1395" s="14" t="s">
        <v>2380</v>
      </c>
      <c r="J1395" s="15" t="s">
        <v>2380</v>
      </c>
      <c r="K1395" s="66" t="str">
        <f t="shared" si="130"/>
        <v>No</v>
      </c>
      <c r="L1395" s="66" t="str">
        <f t="shared" si="131"/>
        <v>No</v>
      </c>
      <c r="N1395" s="14">
        <v>15.65</v>
      </c>
      <c r="O1395" s="20" t="str">
        <f t="shared" si="127"/>
        <v>UNDERWEIGHT</v>
      </c>
      <c r="Q1395" s="15">
        <v>7.85</v>
      </c>
      <c r="R1395" s="20" t="str">
        <f t="shared" si="128"/>
        <v>DIABETES</v>
      </c>
      <c r="T1395" s="14">
        <v>1966</v>
      </c>
      <c r="U1395" s="15" t="s">
        <v>37</v>
      </c>
      <c r="V1395" s="15">
        <v>4</v>
      </c>
      <c r="W1395" s="35" t="str">
        <f t="shared" si="129"/>
        <v>4-Oct-1966</v>
      </c>
      <c r="X1395" s="28"/>
      <c r="Y1395" s="44">
        <f t="shared" si="132"/>
        <v>56</v>
      </c>
      <c r="AA1395" s="45">
        <v>11657.72</v>
      </c>
      <c r="AB1395" s="15" t="s">
        <v>247</v>
      </c>
      <c r="AC1395" s="75" t="s">
        <v>12</v>
      </c>
    </row>
    <row r="1396" spans="1:29" ht="15.6" x14ac:dyDescent="0.3">
      <c r="A1396" s="1" t="s">
        <v>3779</v>
      </c>
      <c r="C1396" s="46" t="s">
        <v>4724</v>
      </c>
      <c r="D1396" s="46" t="s">
        <v>4915</v>
      </c>
      <c r="E1396" s="46" t="s">
        <v>7024</v>
      </c>
      <c r="G1396" s="14">
        <v>1</v>
      </c>
      <c r="I1396" s="14" t="s">
        <v>2380</v>
      </c>
      <c r="J1396" s="15" t="s">
        <v>2380</v>
      </c>
      <c r="K1396" s="66" t="str">
        <f t="shared" si="130"/>
        <v>No</v>
      </c>
      <c r="L1396" s="66" t="str">
        <f t="shared" si="131"/>
        <v>No</v>
      </c>
      <c r="N1396" s="14">
        <v>39.97</v>
      </c>
      <c r="O1396" s="20" t="str">
        <f t="shared" si="127"/>
        <v>OBESITY</v>
      </c>
      <c r="Q1396" s="15">
        <v>4.09</v>
      </c>
      <c r="R1396" s="20" t="str">
        <f t="shared" si="128"/>
        <v>NORMAL</v>
      </c>
      <c r="T1396" s="14">
        <v>1994</v>
      </c>
      <c r="U1396" s="15" t="s">
        <v>10</v>
      </c>
      <c r="V1396" s="15">
        <v>20</v>
      </c>
      <c r="W1396" s="35" t="str">
        <f t="shared" si="129"/>
        <v>20-Jul-1994</v>
      </c>
      <c r="X1396" s="28"/>
      <c r="Y1396" s="44">
        <f t="shared" si="132"/>
        <v>28</v>
      </c>
      <c r="AA1396" s="45">
        <v>11657.81</v>
      </c>
      <c r="AB1396" s="15" t="s">
        <v>249</v>
      </c>
      <c r="AC1396" s="75" t="s">
        <v>12</v>
      </c>
    </row>
    <row r="1397" spans="1:29" ht="15.6" x14ac:dyDescent="0.3">
      <c r="A1397" s="1" t="s">
        <v>3780</v>
      </c>
      <c r="C1397" s="46" t="s">
        <v>4724</v>
      </c>
      <c r="D1397" s="46" t="s">
        <v>4915</v>
      </c>
      <c r="E1397" s="46" t="s">
        <v>7025</v>
      </c>
      <c r="G1397" s="14">
        <v>1</v>
      </c>
      <c r="I1397" s="14" t="s">
        <v>2380</v>
      </c>
      <c r="J1397" s="15" t="s">
        <v>2380</v>
      </c>
      <c r="K1397" s="66" t="str">
        <f t="shared" si="130"/>
        <v>No</v>
      </c>
      <c r="L1397" s="66" t="str">
        <f t="shared" si="131"/>
        <v>No</v>
      </c>
      <c r="N1397" s="14">
        <v>37.22</v>
      </c>
      <c r="O1397" s="20" t="str">
        <f t="shared" si="127"/>
        <v>OBESITY</v>
      </c>
      <c r="Q1397" s="15">
        <v>4.62</v>
      </c>
      <c r="R1397" s="20" t="str">
        <f t="shared" si="128"/>
        <v>NORMAL</v>
      </c>
      <c r="T1397" s="14">
        <v>1966</v>
      </c>
      <c r="U1397" s="15" t="s">
        <v>10</v>
      </c>
      <c r="V1397" s="15">
        <v>6</v>
      </c>
      <c r="W1397" s="35" t="str">
        <f t="shared" si="129"/>
        <v>6-Jul-1966</v>
      </c>
      <c r="X1397" s="28"/>
      <c r="Y1397" s="44">
        <f t="shared" si="132"/>
        <v>56</v>
      </c>
      <c r="AA1397" s="45">
        <v>11658.12</v>
      </c>
      <c r="AB1397" s="15" t="s">
        <v>247</v>
      </c>
      <c r="AC1397" s="75" t="s">
        <v>12</v>
      </c>
    </row>
    <row r="1398" spans="1:29" ht="15.6" x14ac:dyDescent="0.3">
      <c r="A1398" s="1" t="s">
        <v>3781</v>
      </c>
      <c r="C1398" s="46" t="s">
        <v>4721</v>
      </c>
      <c r="D1398" s="46" t="s">
        <v>7027</v>
      </c>
      <c r="E1398" s="46" t="s">
        <v>7026</v>
      </c>
      <c r="G1398" s="50">
        <v>0</v>
      </c>
      <c r="I1398" s="14" t="s">
        <v>2380</v>
      </c>
      <c r="J1398" s="15" t="s">
        <v>2380</v>
      </c>
      <c r="K1398" s="66" t="str">
        <f t="shared" si="130"/>
        <v>No</v>
      </c>
      <c r="L1398" s="66" t="str">
        <f t="shared" si="131"/>
        <v>No</v>
      </c>
      <c r="N1398" s="14">
        <v>41.325000000000003</v>
      </c>
      <c r="O1398" s="20" t="str">
        <f t="shared" si="127"/>
        <v>OBESITY</v>
      </c>
      <c r="Q1398" s="15">
        <v>5.77</v>
      </c>
      <c r="R1398" s="20" t="str">
        <f t="shared" si="128"/>
        <v>PREDIABETES</v>
      </c>
      <c r="T1398" s="14">
        <v>1966</v>
      </c>
      <c r="U1398" s="15" t="s">
        <v>35</v>
      </c>
      <c r="V1398" s="15">
        <v>23</v>
      </c>
      <c r="W1398" s="35" t="str">
        <f t="shared" si="129"/>
        <v>23-Aug-1966</v>
      </c>
      <c r="X1398" s="28"/>
      <c r="Y1398" s="44">
        <f t="shared" si="132"/>
        <v>56</v>
      </c>
      <c r="AA1398" s="45">
        <v>11658.38</v>
      </c>
      <c r="AB1398" s="15" t="s">
        <v>247</v>
      </c>
      <c r="AC1398" s="75" t="s">
        <v>12</v>
      </c>
    </row>
    <row r="1399" spans="1:29" ht="15.6" x14ac:dyDescent="0.3">
      <c r="A1399" s="1" t="s">
        <v>3782</v>
      </c>
      <c r="C1399" s="46" t="s">
        <v>5596</v>
      </c>
      <c r="D1399" s="46" t="s">
        <v>7029</v>
      </c>
      <c r="E1399" s="46" t="s">
        <v>7028</v>
      </c>
      <c r="G1399" s="50">
        <v>0</v>
      </c>
      <c r="I1399" s="14" t="s">
        <v>2380</v>
      </c>
      <c r="J1399" s="15" t="s">
        <v>2380</v>
      </c>
      <c r="K1399" s="66" t="str">
        <f t="shared" si="130"/>
        <v>No</v>
      </c>
      <c r="L1399" s="66" t="str">
        <f t="shared" si="131"/>
        <v>No</v>
      </c>
      <c r="N1399" s="14">
        <v>40.31</v>
      </c>
      <c r="O1399" s="20" t="str">
        <f t="shared" si="127"/>
        <v>OBESITY</v>
      </c>
      <c r="Q1399" s="15">
        <v>5.84</v>
      </c>
      <c r="R1399" s="20" t="str">
        <f t="shared" si="128"/>
        <v>PREDIABETES</v>
      </c>
      <c r="T1399" s="14">
        <v>1966</v>
      </c>
      <c r="U1399" s="15" t="s">
        <v>15</v>
      </c>
      <c r="V1399" s="15">
        <v>9</v>
      </c>
      <c r="W1399" s="35" t="str">
        <f t="shared" si="129"/>
        <v>9-Nov-1966</v>
      </c>
      <c r="X1399" s="28"/>
      <c r="Y1399" s="44">
        <f t="shared" si="132"/>
        <v>56</v>
      </c>
      <c r="AA1399" s="45">
        <v>11674.13</v>
      </c>
      <c r="AB1399" s="15" t="s">
        <v>42</v>
      </c>
      <c r="AC1399" s="75" t="s">
        <v>12</v>
      </c>
    </row>
    <row r="1400" spans="1:29" ht="15.6" x14ac:dyDescent="0.3">
      <c r="A1400" s="1" t="s">
        <v>3783</v>
      </c>
      <c r="C1400" s="46" t="s">
        <v>4721</v>
      </c>
      <c r="D1400" s="46" t="s">
        <v>5191</v>
      </c>
      <c r="E1400" s="46" t="s">
        <v>7030</v>
      </c>
      <c r="G1400" s="50">
        <v>0</v>
      </c>
      <c r="I1400" s="14" t="s">
        <v>2380</v>
      </c>
      <c r="J1400" s="15" t="s">
        <v>2380</v>
      </c>
      <c r="K1400" s="66" t="str">
        <f t="shared" si="130"/>
        <v>No</v>
      </c>
      <c r="L1400" s="66" t="str">
        <f t="shared" si="131"/>
        <v>No</v>
      </c>
      <c r="N1400" s="14">
        <v>29.48</v>
      </c>
      <c r="O1400" s="20" t="str">
        <f t="shared" si="127"/>
        <v>OVERWEIGHT</v>
      </c>
      <c r="Q1400" s="15">
        <v>4.91</v>
      </c>
      <c r="R1400" s="20" t="str">
        <f t="shared" si="128"/>
        <v>NORMAL</v>
      </c>
      <c r="T1400" s="14">
        <v>1970</v>
      </c>
      <c r="U1400" s="15" t="s">
        <v>30</v>
      </c>
      <c r="V1400" s="15">
        <v>1</v>
      </c>
      <c r="W1400" s="35" t="str">
        <f t="shared" si="129"/>
        <v>1-Dec-1970</v>
      </c>
      <c r="X1400" s="28"/>
      <c r="Y1400" s="44">
        <f t="shared" si="132"/>
        <v>52</v>
      </c>
      <c r="AA1400" s="45">
        <v>11696.52</v>
      </c>
      <c r="AB1400" s="15" t="s">
        <v>300</v>
      </c>
      <c r="AC1400" s="75" t="s">
        <v>12</v>
      </c>
    </row>
    <row r="1401" spans="1:29" ht="15.6" x14ac:dyDescent="0.3">
      <c r="A1401" s="1" t="s">
        <v>3784</v>
      </c>
      <c r="C1401" s="46" t="s">
        <v>4721</v>
      </c>
      <c r="D1401" s="46" t="s">
        <v>6001</v>
      </c>
      <c r="E1401" s="46" t="s">
        <v>7031</v>
      </c>
      <c r="G1401" s="50">
        <v>0</v>
      </c>
      <c r="I1401" s="14" t="s">
        <v>2380</v>
      </c>
      <c r="J1401" s="15" t="s">
        <v>2380</v>
      </c>
      <c r="K1401" s="66" t="str">
        <f t="shared" si="130"/>
        <v>No</v>
      </c>
      <c r="L1401" s="66" t="str">
        <f t="shared" si="131"/>
        <v>No</v>
      </c>
      <c r="N1401" s="14">
        <v>33.155000000000001</v>
      </c>
      <c r="O1401" s="20" t="str">
        <f t="shared" si="127"/>
        <v>OBESITY</v>
      </c>
      <c r="Q1401" s="15">
        <v>5.07</v>
      </c>
      <c r="R1401" s="20" t="str">
        <f t="shared" si="128"/>
        <v>NORMAL</v>
      </c>
      <c r="T1401" s="14">
        <v>1982</v>
      </c>
      <c r="U1401" s="15" t="s">
        <v>37</v>
      </c>
      <c r="V1401" s="15">
        <v>21</v>
      </c>
      <c r="W1401" s="35" t="str">
        <f t="shared" si="129"/>
        <v>21-Oct-1982</v>
      </c>
      <c r="X1401" s="28"/>
      <c r="Y1401" s="44">
        <f t="shared" si="132"/>
        <v>40</v>
      </c>
      <c r="AA1401" s="45">
        <v>11712.97</v>
      </c>
      <c r="AB1401" s="15" t="s">
        <v>300</v>
      </c>
      <c r="AC1401" s="75" t="s">
        <v>12</v>
      </c>
    </row>
    <row r="1402" spans="1:29" ht="15.6" x14ac:dyDescent="0.3">
      <c r="A1402" s="1" t="s">
        <v>3785</v>
      </c>
      <c r="C1402" s="46" t="s">
        <v>4721</v>
      </c>
      <c r="D1402" s="46" t="s">
        <v>7032</v>
      </c>
      <c r="E1402" s="46" t="s">
        <v>6726</v>
      </c>
      <c r="G1402" s="50">
        <v>0</v>
      </c>
      <c r="I1402" s="14" t="s">
        <v>2380</v>
      </c>
      <c r="J1402" s="15" t="s">
        <v>2382</v>
      </c>
      <c r="K1402" s="66" t="str">
        <f t="shared" si="130"/>
        <v>No</v>
      </c>
      <c r="L1402" s="66" t="str">
        <f t="shared" si="131"/>
        <v>Yes</v>
      </c>
      <c r="N1402" s="14">
        <v>42.85</v>
      </c>
      <c r="O1402" s="20" t="str">
        <f t="shared" si="127"/>
        <v>OBESITY</v>
      </c>
      <c r="Q1402" s="15">
        <v>5.81</v>
      </c>
      <c r="R1402" s="20" t="str">
        <f t="shared" si="128"/>
        <v>PREDIABETES</v>
      </c>
      <c r="T1402" s="14">
        <v>1969</v>
      </c>
      <c r="U1402" s="15" t="s">
        <v>37</v>
      </c>
      <c r="V1402" s="15">
        <v>12</v>
      </c>
      <c r="W1402" s="35" t="str">
        <f t="shared" si="129"/>
        <v>12-Oct-1969</v>
      </c>
      <c r="X1402" s="28"/>
      <c r="Y1402" s="44">
        <f t="shared" si="132"/>
        <v>53</v>
      </c>
      <c r="AA1402" s="45">
        <v>11729.68</v>
      </c>
      <c r="AB1402" s="15" t="s">
        <v>247</v>
      </c>
      <c r="AC1402" s="75" t="s">
        <v>12</v>
      </c>
    </row>
    <row r="1403" spans="1:29" ht="15.6" x14ac:dyDescent="0.3">
      <c r="A1403" s="1" t="s">
        <v>3786</v>
      </c>
      <c r="C1403" s="46" t="s">
        <v>4721</v>
      </c>
      <c r="D1403" s="46" t="s">
        <v>4833</v>
      </c>
      <c r="E1403" s="46" t="s">
        <v>7033</v>
      </c>
      <c r="G1403" s="50">
        <v>0</v>
      </c>
      <c r="I1403" s="14" t="s">
        <v>2380</v>
      </c>
      <c r="J1403" s="15" t="s">
        <v>2380</v>
      </c>
      <c r="K1403" s="66" t="str">
        <f t="shared" si="130"/>
        <v>No</v>
      </c>
      <c r="L1403" s="66" t="str">
        <f t="shared" si="131"/>
        <v>No</v>
      </c>
      <c r="N1403" s="14">
        <v>32.340000000000003</v>
      </c>
      <c r="O1403" s="20" t="str">
        <f t="shared" si="127"/>
        <v>OBESITY</v>
      </c>
      <c r="Q1403" s="15">
        <v>11.2</v>
      </c>
      <c r="R1403" s="20" t="str">
        <f t="shared" si="128"/>
        <v>DIABETES</v>
      </c>
      <c r="T1403" s="14">
        <v>1984</v>
      </c>
      <c r="U1403" s="15" t="s">
        <v>15</v>
      </c>
      <c r="V1403" s="15">
        <v>26</v>
      </c>
      <c r="W1403" s="35" t="str">
        <f t="shared" si="129"/>
        <v>26-Nov-1984</v>
      </c>
      <c r="X1403" s="28"/>
      <c r="Y1403" s="44">
        <f t="shared" si="132"/>
        <v>38</v>
      </c>
      <c r="AA1403" s="45">
        <v>11730.82</v>
      </c>
      <c r="AB1403" s="15" t="s">
        <v>535</v>
      </c>
      <c r="AC1403" s="75" t="s">
        <v>12</v>
      </c>
    </row>
    <row r="1404" spans="1:29" ht="15.6" x14ac:dyDescent="0.3">
      <c r="A1404" s="1" t="s">
        <v>3787</v>
      </c>
      <c r="C1404" s="46" t="s">
        <v>4721</v>
      </c>
      <c r="D1404" s="46" t="s">
        <v>5850</v>
      </c>
      <c r="E1404" s="46" t="s">
        <v>7034</v>
      </c>
      <c r="G1404" s="50">
        <v>0</v>
      </c>
      <c r="I1404" s="14" t="s">
        <v>2380</v>
      </c>
      <c r="J1404" s="15" t="s">
        <v>2380</v>
      </c>
      <c r="K1404" s="66" t="str">
        <f t="shared" si="130"/>
        <v>No</v>
      </c>
      <c r="L1404" s="66" t="str">
        <f t="shared" si="131"/>
        <v>No</v>
      </c>
      <c r="N1404" s="14">
        <v>27.5</v>
      </c>
      <c r="O1404" s="20" t="str">
        <f t="shared" si="127"/>
        <v>OVERWEIGHT</v>
      </c>
      <c r="Q1404" s="15">
        <v>10.75</v>
      </c>
      <c r="R1404" s="20" t="str">
        <f t="shared" si="128"/>
        <v>DIABETES</v>
      </c>
      <c r="T1404" s="14">
        <v>1964</v>
      </c>
      <c r="U1404" s="15" t="s">
        <v>15</v>
      </c>
      <c r="V1404" s="15">
        <v>9</v>
      </c>
      <c r="W1404" s="35" t="str">
        <f t="shared" si="129"/>
        <v>9-Nov-1964</v>
      </c>
      <c r="X1404" s="28"/>
      <c r="Y1404" s="44">
        <f t="shared" si="132"/>
        <v>58</v>
      </c>
      <c r="AA1404" s="45">
        <v>11735.88</v>
      </c>
      <c r="AB1404" s="15" t="s">
        <v>23</v>
      </c>
      <c r="AC1404" s="75" t="s">
        <v>12</v>
      </c>
    </row>
    <row r="1405" spans="1:29" ht="15.6" x14ac:dyDescent="0.3">
      <c r="A1405" s="1" t="s">
        <v>3788</v>
      </c>
      <c r="C1405" s="46" t="s">
        <v>4721</v>
      </c>
      <c r="D1405" s="46" t="s">
        <v>7036</v>
      </c>
      <c r="E1405" s="46" t="s">
        <v>7035</v>
      </c>
      <c r="G1405" s="50">
        <v>0</v>
      </c>
      <c r="I1405" s="14" t="s">
        <v>2380</v>
      </c>
      <c r="J1405" s="15" t="s">
        <v>2380</v>
      </c>
      <c r="K1405" s="66" t="str">
        <f t="shared" si="130"/>
        <v>No</v>
      </c>
      <c r="L1405" s="66" t="str">
        <f t="shared" si="131"/>
        <v>No</v>
      </c>
      <c r="N1405" s="14">
        <v>25.8</v>
      </c>
      <c r="O1405" s="20" t="str">
        <f t="shared" si="127"/>
        <v>OVERWEIGHT</v>
      </c>
      <c r="Q1405" s="15">
        <v>7.8</v>
      </c>
      <c r="R1405" s="20" t="str">
        <f t="shared" si="128"/>
        <v>DIABETES</v>
      </c>
      <c r="T1405" s="14">
        <v>1988</v>
      </c>
      <c r="U1405" s="15" t="s">
        <v>20</v>
      </c>
      <c r="V1405" s="15">
        <v>5</v>
      </c>
      <c r="W1405" s="35" t="str">
        <f t="shared" si="129"/>
        <v>5-Sep-1988</v>
      </c>
      <c r="X1405" s="28"/>
      <c r="Y1405" s="44">
        <f t="shared" si="132"/>
        <v>34</v>
      </c>
      <c r="AA1405" s="45">
        <v>11737.85</v>
      </c>
      <c r="AB1405" s="15" t="s">
        <v>42</v>
      </c>
      <c r="AC1405" s="75" t="s">
        <v>12</v>
      </c>
    </row>
    <row r="1406" spans="1:29" ht="15.6" x14ac:dyDescent="0.3">
      <c r="A1406" s="1" t="s">
        <v>3789</v>
      </c>
      <c r="C1406" s="46" t="s">
        <v>4721</v>
      </c>
      <c r="D1406" s="46" t="s">
        <v>7038</v>
      </c>
      <c r="E1406" s="46" t="s">
        <v>7037</v>
      </c>
      <c r="G1406" s="50">
        <v>0</v>
      </c>
      <c r="I1406" s="14" t="s">
        <v>2380</v>
      </c>
      <c r="J1406" s="15" t="s">
        <v>2380</v>
      </c>
      <c r="K1406" s="66" t="str">
        <f t="shared" si="130"/>
        <v>No</v>
      </c>
      <c r="L1406" s="66" t="str">
        <f t="shared" si="131"/>
        <v>No</v>
      </c>
      <c r="N1406" s="14">
        <v>25</v>
      </c>
      <c r="O1406" s="20" t="str">
        <f t="shared" si="127"/>
        <v>OVERWEIGHT</v>
      </c>
      <c r="Q1406" s="15">
        <v>7.04</v>
      </c>
      <c r="R1406" s="20" t="str">
        <f t="shared" si="128"/>
        <v>DIABETES</v>
      </c>
      <c r="T1406" s="14">
        <v>1969</v>
      </c>
      <c r="U1406" s="15" t="s">
        <v>15</v>
      </c>
      <c r="V1406" s="15">
        <v>12</v>
      </c>
      <c r="W1406" s="35" t="str">
        <f t="shared" si="129"/>
        <v>12-Nov-1969</v>
      </c>
      <c r="X1406" s="28"/>
      <c r="Y1406" s="44">
        <f t="shared" si="132"/>
        <v>53</v>
      </c>
      <c r="AA1406" s="45">
        <v>11741.73</v>
      </c>
      <c r="AB1406" s="15" t="s">
        <v>42</v>
      </c>
      <c r="AC1406" s="75" t="s">
        <v>12</v>
      </c>
    </row>
    <row r="1407" spans="1:29" ht="15.6" x14ac:dyDescent="0.3">
      <c r="A1407" s="1" t="s">
        <v>3790</v>
      </c>
      <c r="C1407" s="46" t="s">
        <v>4724</v>
      </c>
      <c r="D1407" s="46" t="s">
        <v>4773</v>
      </c>
      <c r="E1407" s="46" t="s">
        <v>7039</v>
      </c>
      <c r="G1407" s="50">
        <v>0</v>
      </c>
      <c r="I1407" s="14" t="s">
        <v>2380</v>
      </c>
      <c r="J1407" s="15" t="s">
        <v>2382</v>
      </c>
      <c r="K1407" s="66" t="str">
        <f t="shared" si="130"/>
        <v>No</v>
      </c>
      <c r="L1407" s="66" t="str">
        <f t="shared" si="131"/>
        <v>Yes</v>
      </c>
      <c r="N1407" s="14">
        <v>41.2</v>
      </c>
      <c r="O1407" s="20" t="str">
        <f t="shared" si="127"/>
        <v>OBESITY</v>
      </c>
      <c r="Q1407" s="15">
        <v>4.18</v>
      </c>
      <c r="R1407" s="20" t="str">
        <f t="shared" si="128"/>
        <v>NORMAL</v>
      </c>
      <c r="T1407" s="14">
        <v>1963</v>
      </c>
      <c r="U1407" s="15" t="s">
        <v>18</v>
      </c>
      <c r="V1407" s="15">
        <v>9</v>
      </c>
      <c r="W1407" s="35" t="str">
        <f t="shared" si="129"/>
        <v>9-Jun-1963</v>
      </c>
      <c r="X1407" s="28"/>
      <c r="Y1407" s="44">
        <f t="shared" si="132"/>
        <v>59</v>
      </c>
      <c r="AA1407" s="45">
        <v>11743.3</v>
      </c>
      <c r="AB1407" s="15" t="s">
        <v>13</v>
      </c>
      <c r="AC1407" s="75" t="s">
        <v>12</v>
      </c>
    </row>
    <row r="1408" spans="1:29" ht="15.6" x14ac:dyDescent="0.3">
      <c r="A1408" s="1" t="s">
        <v>3791</v>
      </c>
      <c r="C1408" s="46" t="s">
        <v>4721</v>
      </c>
      <c r="D1408" s="46" t="s">
        <v>6001</v>
      </c>
      <c r="E1408" s="46" t="s">
        <v>7040</v>
      </c>
      <c r="G1408" s="50">
        <v>0</v>
      </c>
      <c r="I1408" s="14" t="s">
        <v>2380</v>
      </c>
      <c r="J1408" s="15" t="s">
        <v>2380</v>
      </c>
      <c r="K1408" s="66" t="str">
        <f t="shared" si="130"/>
        <v>No</v>
      </c>
      <c r="L1408" s="66" t="str">
        <f t="shared" si="131"/>
        <v>No</v>
      </c>
      <c r="N1408" s="14">
        <v>17.78</v>
      </c>
      <c r="O1408" s="20" t="str">
        <f t="shared" si="127"/>
        <v>UNDERWEIGHT</v>
      </c>
      <c r="Q1408" s="15">
        <v>8.19</v>
      </c>
      <c r="R1408" s="20" t="str">
        <f t="shared" si="128"/>
        <v>DIABETES</v>
      </c>
      <c r="T1408" s="14">
        <v>1964</v>
      </c>
      <c r="U1408" s="15" t="s">
        <v>30</v>
      </c>
      <c r="V1408" s="15">
        <v>2</v>
      </c>
      <c r="W1408" s="35" t="str">
        <f t="shared" si="129"/>
        <v>2-Dec-1964</v>
      </c>
      <c r="X1408" s="28"/>
      <c r="Y1408" s="44">
        <f t="shared" si="132"/>
        <v>58</v>
      </c>
      <c r="AA1408" s="45">
        <v>11743.93</v>
      </c>
      <c r="AB1408" s="15" t="s">
        <v>23</v>
      </c>
      <c r="AC1408" s="75" t="s">
        <v>12</v>
      </c>
    </row>
    <row r="1409" spans="1:29" ht="15.6" x14ac:dyDescent="0.3">
      <c r="A1409" s="1" t="s">
        <v>3792</v>
      </c>
      <c r="C1409" s="46" t="s">
        <v>4724</v>
      </c>
      <c r="D1409" s="46" t="s">
        <v>4809</v>
      </c>
      <c r="E1409" s="46" t="s">
        <v>7041</v>
      </c>
      <c r="G1409" s="14">
        <v>1</v>
      </c>
      <c r="I1409" s="14" t="s">
        <v>2380</v>
      </c>
      <c r="J1409" s="15" t="s">
        <v>2382</v>
      </c>
      <c r="K1409" s="66" t="str">
        <f t="shared" si="130"/>
        <v>No</v>
      </c>
      <c r="L1409" s="66" t="str">
        <f t="shared" si="131"/>
        <v>Yes</v>
      </c>
      <c r="N1409" s="14">
        <v>40.119999999999997</v>
      </c>
      <c r="O1409" s="20" t="str">
        <f t="shared" si="127"/>
        <v>OBESITY</v>
      </c>
      <c r="Q1409" s="15">
        <v>6.22</v>
      </c>
      <c r="R1409" s="20" t="str">
        <f t="shared" si="128"/>
        <v>PREDIABETES</v>
      </c>
      <c r="T1409" s="14">
        <v>1979</v>
      </c>
      <c r="U1409" s="15" t="s">
        <v>15</v>
      </c>
      <c r="V1409" s="15">
        <v>6</v>
      </c>
      <c r="W1409" s="35" t="str">
        <f t="shared" si="129"/>
        <v>6-Nov-1979</v>
      </c>
      <c r="X1409" s="28"/>
      <c r="Y1409" s="44">
        <f t="shared" si="132"/>
        <v>43</v>
      </c>
      <c r="AA1409" s="45">
        <v>11752.68</v>
      </c>
      <c r="AB1409" s="15" t="s">
        <v>535</v>
      </c>
      <c r="AC1409" s="75" t="s">
        <v>12</v>
      </c>
    </row>
    <row r="1410" spans="1:29" ht="15.6" x14ac:dyDescent="0.3">
      <c r="A1410" s="1" t="s">
        <v>3793</v>
      </c>
      <c r="C1410" s="46" t="s">
        <v>4724</v>
      </c>
      <c r="D1410" s="46" t="s">
        <v>4725</v>
      </c>
      <c r="E1410" s="46" t="s">
        <v>7042</v>
      </c>
      <c r="G1410" s="50">
        <v>0</v>
      </c>
      <c r="I1410" s="14" t="s">
        <v>2380</v>
      </c>
      <c r="J1410" s="15" t="s">
        <v>2382</v>
      </c>
      <c r="K1410" s="66" t="str">
        <f t="shared" si="130"/>
        <v>No</v>
      </c>
      <c r="L1410" s="66" t="str">
        <f t="shared" si="131"/>
        <v>Yes</v>
      </c>
      <c r="N1410" s="14">
        <v>19.350000000000001</v>
      </c>
      <c r="O1410" s="20" t="str">
        <f t="shared" ref="O1410:O1473" si="133">IF(N1410&lt;18.5,"UNDERWEIGHT",IF(AND(N1410&gt;=18.5,N1410&lt;=24.9),"NORMAL WEIGHT",IF(AND(N1410&gt;=25,N1410&lt;=29.9),"OVERWEIGHT",IF(N1410&gt;=30,"OBESITY",""))))</f>
        <v>NORMAL WEIGHT</v>
      </c>
      <c r="Q1410" s="15">
        <v>8.2200000000000006</v>
      </c>
      <c r="R1410" s="20" t="str">
        <f t="shared" ref="R1410:R1473" si="134">IF(Q1410&lt;5.7,"NORMAL",IF(AND(Q1410&gt;=5.7,Q1410&lt;=6.4),"PREDIABETES",IF(Q1410&gt;6.4,"DIABETES")))</f>
        <v>DIABETES</v>
      </c>
      <c r="T1410" s="14">
        <v>1966</v>
      </c>
      <c r="U1410" s="15" t="s">
        <v>10</v>
      </c>
      <c r="V1410" s="15">
        <v>25</v>
      </c>
      <c r="W1410" s="35" t="str">
        <f t="shared" ref="W1410:W1473" si="135">CONCATENATE(V1410,"-",U1410,"-",T1410)</f>
        <v>25-Jul-1966</v>
      </c>
      <c r="X1410" s="28"/>
      <c r="Y1410" s="44">
        <f t="shared" si="132"/>
        <v>56</v>
      </c>
      <c r="AA1410" s="45">
        <v>11763</v>
      </c>
      <c r="AB1410" s="15" t="s">
        <v>168</v>
      </c>
      <c r="AC1410" s="75" t="s">
        <v>12</v>
      </c>
    </row>
    <row r="1411" spans="1:29" ht="15.6" x14ac:dyDescent="0.3">
      <c r="A1411" s="1" t="s">
        <v>3794</v>
      </c>
      <c r="C1411" s="46" t="s">
        <v>4724</v>
      </c>
      <c r="D1411" s="46" t="s">
        <v>7044</v>
      </c>
      <c r="E1411" s="46" t="s">
        <v>7043</v>
      </c>
      <c r="G1411" s="50">
        <v>0</v>
      </c>
      <c r="I1411" s="14" t="s">
        <v>2380</v>
      </c>
      <c r="J1411" s="15" t="s">
        <v>2380</v>
      </c>
      <c r="K1411" s="66" t="str">
        <f t="shared" ref="K1411:K1474" si="136">PROPER(I1411)</f>
        <v>No</v>
      </c>
      <c r="L1411" s="66" t="str">
        <f t="shared" ref="L1411:L1474" si="137">PROPER(J1411)</f>
        <v>No</v>
      </c>
      <c r="N1411" s="14">
        <v>36.69</v>
      </c>
      <c r="O1411" s="20" t="str">
        <f t="shared" si="133"/>
        <v>OBESITY</v>
      </c>
      <c r="Q1411" s="15">
        <v>6.15</v>
      </c>
      <c r="R1411" s="20" t="str">
        <f t="shared" si="134"/>
        <v>PREDIABETES</v>
      </c>
      <c r="T1411" s="14">
        <v>1982</v>
      </c>
      <c r="U1411" s="15" t="s">
        <v>15</v>
      </c>
      <c r="V1411" s="15">
        <v>20</v>
      </c>
      <c r="W1411" s="35" t="str">
        <f t="shared" si="135"/>
        <v>20-Nov-1982</v>
      </c>
      <c r="X1411" s="28"/>
      <c r="Y1411" s="44">
        <f t="shared" ref="Y1411:Y1474" si="138">DATEDIF(W1411,$AD$2,"y")</f>
        <v>40</v>
      </c>
      <c r="AA1411" s="45">
        <v>11773.06</v>
      </c>
      <c r="AB1411" s="15" t="s">
        <v>535</v>
      </c>
      <c r="AC1411" s="75" t="s">
        <v>12</v>
      </c>
    </row>
    <row r="1412" spans="1:29" ht="15.6" x14ac:dyDescent="0.3">
      <c r="A1412" s="1" t="s">
        <v>3795</v>
      </c>
      <c r="C1412" s="46" t="s">
        <v>4721</v>
      </c>
      <c r="D1412" s="46" t="s">
        <v>7045</v>
      </c>
      <c r="E1412" s="46" t="s">
        <v>6589</v>
      </c>
      <c r="G1412" s="14">
        <v>1</v>
      </c>
      <c r="I1412" s="14" t="s">
        <v>2380</v>
      </c>
      <c r="J1412" s="15" t="s">
        <v>2382</v>
      </c>
      <c r="K1412" s="66" t="str">
        <f t="shared" si="136"/>
        <v>No</v>
      </c>
      <c r="L1412" s="66" t="str">
        <f t="shared" si="137"/>
        <v>Yes</v>
      </c>
      <c r="N1412" s="14">
        <v>28.51</v>
      </c>
      <c r="O1412" s="20" t="str">
        <f t="shared" si="133"/>
        <v>OVERWEIGHT</v>
      </c>
      <c r="Q1412" s="15">
        <v>5.65</v>
      </c>
      <c r="R1412" s="20" t="str">
        <f t="shared" si="134"/>
        <v>NORMAL</v>
      </c>
      <c r="T1412" s="14">
        <v>1965</v>
      </c>
      <c r="U1412" s="15" t="s">
        <v>37</v>
      </c>
      <c r="V1412" s="15">
        <v>3</v>
      </c>
      <c r="W1412" s="35" t="str">
        <f t="shared" si="135"/>
        <v>3-Oct-1965</v>
      </c>
      <c r="X1412" s="28"/>
      <c r="Y1412" s="44">
        <f t="shared" si="138"/>
        <v>57</v>
      </c>
      <c r="AA1412" s="45">
        <v>11830.61</v>
      </c>
      <c r="AB1412" s="15" t="s">
        <v>23</v>
      </c>
      <c r="AC1412" s="75" t="s">
        <v>12</v>
      </c>
    </row>
    <row r="1413" spans="1:29" ht="15.6" x14ac:dyDescent="0.3">
      <c r="A1413" s="1" t="s">
        <v>3796</v>
      </c>
      <c r="C1413" s="46" t="s">
        <v>4721</v>
      </c>
      <c r="D1413" s="46" t="s">
        <v>6991</v>
      </c>
      <c r="E1413" s="46" t="s">
        <v>7046</v>
      </c>
      <c r="G1413" s="14">
        <v>1</v>
      </c>
      <c r="I1413" s="14" t="s">
        <v>2380</v>
      </c>
      <c r="J1413" s="15" t="s">
        <v>2380</v>
      </c>
      <c r="K1413" s="66" t="str">
        <f t="shared" si="136"/>
        <v>No</v>
      </c>
      <c r="L1413" s="66" t="str">
        <f t="shared" si="137"/>
        <v>No</v>
      </c>
      <c r="N1413" s="14">
        <v>30.21</v>
      </c>
      <c r="O1413" s="20" t="str">
        <f t="shared" si="133"/>
        <v>OBESITY</v>
      </c>
      <c r="Q1413" s="15">
        <v>5.5</v>
      </c>
      <c r="R1413" s="20" t="str">
        <f t="shared" si="134"/>
        <v>NORMAL</v>
      </c>
      <c r="T1413" s="14">
        <v>1964</v>
      </c>
      <c r="U1413" s="15" t="s">
        <v>18</v>
      </c>
      <c r="V1413" s="15">
        <v>27</v>
      </c>
      <c r="W1413" s="35" t="str">
        <f t="shared" si="135"/>
        <v>27-Jun-1964</v>
      </c>
      <c r="X1413" s="28"/>
      <c r="Y1413" s="44">
        <f t="shared" si="138"/>
        <v>58</v>
      </c>
      <c r="AA1413" s="45">
        <v>11833.78</v>
      </c>
      <c r="AB1413" s="15" t="s">
        <v>13</v>
      </c>
      <c r="AC1413" s="75" t="s">
        <v>12</v>
      </c>
    </row>
    <row r="1414" spans="1:29" ht="15.6" x14ac:dyDescent="0.3">
      <c r="A1414" s="1" t="s">
        <v>3797</v>
      </c>
      <c r="C1414" s="46" t="s">
        <v>4721</v>
      </c>
      <c r="D1414" s="46" t="s">
        <v>7047</v>
      </c>
      <c r="E1414" s="46" t="s">
        <v>6771</v>
      </c>
      <c r="G1414" s="50">
        <v>0</v>
      </c>
      <c r="I1414" s="14" t="s">
        <v>2380</v>
      </c>
      <c r="J1414" s="15" t="s">
        <v>2380</v>
      </c>
      <c r="K1414" s="66" t="str">
        <f t="shared" si="136"/>
        <v>No</v>
      </c>
      <c r="L1414" s="66" t="str">
        <f t="shared" si="137"/>
        <v>No</v>
      </c>
      <c r="N1414" s="14">
        <v>24.33</v>
      </c>
      <c r="O1414" s="20" t="str">
        <f t="shared" si="133"/>
        <v>NORMAL WEIGHT</v>
      </c>
      <c r="Q1414" s="15">
        <v>8</v>
      </c>
      <c r="R1414" s="20" t="str">
        <f t="shared" si="134"/>
        <v>DIABETES</v>
      </c>
      <c r="T1414" s="14">
        <v>1964</v>
      </c>
      <c r="U1414" s="15" t="s">
        <v>20</v>
      </c>
      <c r="V1414" s="15">
        <v>11</v>
      </c>
      <c r="W1414" s="35" t="str">
        <f t="shared" si="135"/>
        <v>11-Sep-1964</v>
      </c>
      <c r="X1414" s="28"/>
      <c r="Y1414" s="44">
        <f t="shared" si="138"/>
        <v>58</v>
      </c>
      <c r="AA1414" s="45">
        <v>11837.16</v>
      </c>
      <c r="AB1414" s="15" t="s">
        <v>42</v>
      </c>
      <c r="AC1414" s="75" t="s">
        <v>12</v>
      </c>
    </row>
    <row r="1415" spans="1:29" ht="15.6" x14ac:dyDescent="0.3">
      <c r="A1415" s="1" t="s">
        <v>3798</v>
      </c>
      <c r="C1415" s="46" t="s">
        <v>4724</v>
      </c>
      <c r="D1415" s="46" t="s">
        <v>5021</v>
      </c>
      <c r="E1415" s="46" t="s">
        <v>7048</v>
      </c>
      <c r="G1415" s="50">
        <v>0</v>
      </c>
      <c r="I1415" s="14" t="s">
        <v>2380</v>
      </c>
      <c r="J1415" s="15" t="s">
        <v>2382</v>
      </c>
      <c r="K1415" s="66" t="str">
        <f t="shared" si="136"/>
        <v>No</v>
      </c>
      <c r="L1415" s="66" t="str">
        <f t="shared" si="137"/>
        <v>Yes</v>
      </c>
      <c r="N1415" s="14">
        <v>19.855</v>
      </c>
      <c r="O1415" s="20" t="str">
        <f t="shared" si="133"/>
        <v>NORMAL WEIGHT</v>
      </c>
      <c r="Q1415" s="15">
        <v>5.71</v>
      </c>
      <c r="R1415" s="20" t="str">
        <f t="shared" si="134"/>
        <v>PREDIABETES</v>
      </c>
      <c r="T1415" s="14">
        <v>1965</v>
      </c>
      <c r="U1415" s="15" t="s">
        <v>20</v>
      </c>
      <c r="V1415" s="15">
        <v>25</v>
      </c>
      <c r="W1415" s="35" t="str">
        <f t="shared" si="135"/>
        <v>25-Sep-1965</v>
      </c>
      <c r="X1415" s="28"/>
      <c r="Y1415" s="44">
        <f t="shared" si="138"/>
        <v>57</v>
      </c>
      <c r="AA1415" s="45">
        <v>11840.78</v>
      </c>
      <c r="AB1415" s="15" t="s">
        <v>23</v>
      </c>
      <c r="AC1415" s="75" t="s">
        <v>12</v>
      </c>
    </row>
    <row r="1416" spans="1:29" ht="15.6" x14ac:dyDescent="0.3">
      <c r="A1416" s="1" t="s">
        <v>3799</v>
      </c>
      <c r="C1416" s="46" t="s">
        <v>4724</v>
      </c>
      <c r="D1416" s="46" t="s">
        <v>7050</v>
      </c>
      <c r="E1416" s="46" t="s">
        <v>7049</v>
      </c>
      <c r="G1416" s="50">
        <v>0</v>
      </c>
      <c r="I1416" s="14" t="s">
        <v>2380</v>
      </c>
      <c r="J1416" s="15" t="s">
        <v>2380</v>
      </c>
      <c r="K1416" s="66" t="str">
        <f t="shared" si="136"/>
        <v>No</v>
      </c>
      <c r="L1416" s="66" t="str">
        <f t="shared" si="137"/>
        <v>No</v>
      </c>
      <c r="N1416" s="14">
        <v>25.364999999999998</v>
      </c>
      <c r="O1416" s="20" t="str">
        <f t="shared" si="133"/>
        <v>OVERWEIGHT</v>
      </c>
      <c r="Q1416" s="15">
        <v>11.71</v>
      </c>
      <c r="R1416" s="20" t="str">
        <f t="shared" si="134"/>
        <v>DIABETES</v>
      </c>
      <c r="T1416" s="14">
        <v>1964</v>
      </c>
      <c r="U1416" s="15" t="s">
        <v>10</v>
      </c>
      <c r="V1416" s="15">
        <v>11</v>
      </c>
      <c r="W1416" s="35" t="str">
        <f t="shared" si="135"/>
        <v>11-Jul-1964</v>
      </c>
      <c r="X1416" s="28"/>
      <c r="Y1416" s="44">
        <f t="shared" si="138"/>
        <v>58</v>
      </c>
      <c r="AA1416" s="45">
        <v>11842.44</v>
      </c>
      <c r="AB1416" s="15" t="s">
        <v>42</v>
      </c>
      <c r="AC1416" s="75" t="s">
        <v>12</v>
      </c>
    </row>
    <row r="1417" spans="1:29" ht="15.6" x14ac:dyDescent="0.3">
      <c r="A1417" s="1" t="s">
        <v>3800</v>
      </c>
      <c r="C1417" s="46" t="s">
        <v>4724</v>
      </c>
      <c r="D1417" s="46" t="s">
        <v>4884</v>
      </c>
      <c r="E1417" s="46" t="s">
        <v>7051</v>
      </c>
      <c r="G1417" s="14">
        <v>1</v>
      </c>
      <c r="I1417" s="14" t="s">
        <v>2380</v>
      </c>
      <c r="J1417" s="15" t="s">
        <v>2382</v>
      </c>
      <c r="K1417" s="66" t="str">
        <f t="shared" si="136"/>
        <v>No</v>
      </c>
      <c r="L1417" s="66" t="str">
        <f t="shared" si="137"/>
        <v>Yes</v>
      </c>
      <c r="N1417" s="14">
        <v>29.6</v>
      </c>
      <c r="O1417" s="20" t="str">
        <f t="shared" si="133"/>
        <v>OVERWEIGHT</v>
      </c>
      <c r="Q1417" s="15">
        <v>6.17</v>
      </c>
      <c r="R1417" s="20" t="str">
        <f t="shared" si="134"/>
        <v>PREDIABETES</v>
      </c>
      <c r="T1417" s="14">
        <v>1965</v>
      </c>
      <c r="U1417" s="15" t="s">
        <v>15</v>
      </c>
      <c r="V1417" s="15">
        <v>10</v>
      </c>
      <c r="W1417" s="35" t="str">
        <f t="shared" si="135"/>
        <v>10-Nov-1965</v>
      </c>
      <c r="X1417" s="28"/>
      <c r="Y1417" s="44">
        <f t="shared" si="138"/>
        <v>57</v>
      </c>
      <c r="AA1417" s="45">
        <v>11842.62</v>
      </c>
      <c r="AB1417" s="15" t="s">
        <v>23</v>
      </c>
      <c r="AC1417" s="75" t="s">
        <v>12</v>
      </c>
    </row>
    <row r="1418" spans="1:29" ht="15.6" x14ac:dyDescent="0.3">
      <c r="A1418" s="1" t="s">
        <v>3801</v>
      </c>
      <c r="C1418" s="46" t="s">
        <v>4721</v>
      </c>
      <c r="D1418" s="46" t="s">
        <v>7053</v>
      </c>
      <c r="E1418" s="46" t="s">
        <v>7052</v>
      </c>
      <c r="G1418" s="14">
        <v>1</v>
      </c>
      <c r="I1418" s="14" t="s">
        <v>2380</v>
      </c>
      <c r="J1418" s="15" t="s">
        <v>2382</v>
      </c>
      <c r="K1418" s="66" t="str">
        <f t="shared" si="136"/>
        <v>No</v>
      </c>
      <c r="L1418" s="66" t="str">
        <f t="shared" si="137"/>
        <v>Yes</v>
      </c>
      <c r="N1418" s="14">
        <v>39.43</v>
      </c>
      <c r="O1418" s="20" t="str">
        <f t="shared" si="133"/>
        <v>OBESITY</v>
      </c>
      <c r="Q1418" s="15">
        <v>6.1</v>
      </c>
      <c r="R1418" s="20" t="str">
        <f t="shared" si="134"/>
        <v>PREDIABETES</v>
      </c>
      <c r="T1418" s="14">
        <v>1964</v>
      </c>
      <c r="U1418" s="15" t="s">
        <v>18</v>
      </c>
      <c r="V1418" s="15">
        <v>27</v>
      </c>
      <c r="W1418" s="35" t="str">
        <f t="shared" si="135"/>
        <v>27-Jun-1964</v>
      </c>
      <c r="X1418" s="28"/>
      <c r="Y1418" s="44">
        <f t="shared" si="138"/>
        <v>58</v>
      </c>
      <c r="AA1418" s="45">
        <v>11848.14</v>
      </c>
      <c r="AB1418" s="15" t="s">
        <v>42</v>
      </c>
      <c r="AC1418" s="75" t="s">
        <v>12</v>
      </c>
    </row>
    <row r="1419" spans="1:29" ht="15.6" x14ac:dyDescent="0.3">
      <c r="A1419" s="1" t="s">
        <v>3802</v>
      </c>
      <c r="C1419" s="46" t="s">
        <v>5596</v>
      </c>
      <c r="D1419" s="46" t="s">
        <v>4931</v>
      </c>
      <c r="E1419" s="46" t="s">
        <v>7054</v>
      </c>
      <c r="G1419" s="14">
        <v>1</v>
      </c>
      <c r="I1419" s="14" t="s">
        <v>2380</v>
      </c>
      <c r="J1419" s="15" t="s">
        <v>2382</v>
      </c>
      <c r="K1419" s="66" t="str">
        <f t="shared" si="136"/>
        <v>No</v>
      </c>
      <c r="L1419" s="66" t="str">
        <f t="shared" si="137"/>
        <v>Yes</v>
      </c>
      <c r="N1419" s="14">
        <v>27.34</v>
      </c>
      <c r="O1419" s="20" t="str">
        <f t="shared" si="133"/>
        <v>OVERWEIGHT</v>
      </c>
      <c r="Q1419" s="15">
        <v>5.19</v>
      </c>
      <c r="R1419" s="20" t="str">
        <f t="shared" si="134"/>
        <v>NORMAL</v>
      </c>
      <c r="T1419" s="14">
        <v>1964</v>
      </c>
      <c r="U1419" s="15" t="s">
        <v>20</v>
      </c>
      <c r="V1419" s="15">
        <v>29</v>
      </c>
      <c r="W1419" s="35" t="str">
        <f t="shared" si="135"/>
        <v>29-Sep-1964</v>
      </c>
      <c r="X1419" s="28"/>
      <c r="Y1419" s="44">
        <f t="shared" si="138"/>
        <v>58</v>
      </c>
      <c r="AA1419" s="45">
        <v>11856.41</v>
      </c>
      <c r="AB1419" s="15" t="s">
        <v>13</v>
      </c>
      <c r="AC1419" s="75" t="s">
        <v>12</v>
      </c>
    </row>
    <row r="1420" spans="1:29" ht="15.6" x14ac:dyDescent="0.3">
      <c r="A1420" s="1" t="s">
        <v>3803</v>
      </c>
      <c r="C1420" s="46" t="s">
        <v>4724</v>
      </c>
      <c r="D1420" s="46" t="s">
        <v>5234</v>
      </c>
      <c r="E1420" s="46" t="s">
        <v>7055</v>
      </c>
      <c r="G1420" s="50">
        <v>0</v>
      </c>
      <c r="I1420" s="14" t="s">
        <v>2380</v>
      </c>
      <c r="J1420" s="15" t="s">
        <v>2382</v>
      </c>
      <c r="K1420" s="66" t="str">
        <f t="shared" si="136"/>
        <v>No</v>
      </c>
      <c r="L1420" s="66" t="str">
        <f t="shared" si="137"/>
        <v>Yes</v>
      </c>
      <c r="N1420" s="14">
        <v>39.01</v>
      </c>
      <c r="O1420" s="20" t="str">
        <f t="shared" si="133"/>
        <v>OBESITY</v>
      </c>
      <c r="Q1420" s="15">
        <v>5.37</v>
      </c>
      <c r="R1420" s="20" t="str">
        <f t="shared" si="134"/>
        <v>NORMAL</v>
      </c>
      <c r="T1420" s="14">
        <v>1974</v>
      </c>
      <c r="U1420" s="15" t="s">
        <v>10</v>
      </c>
      <c r="V1420" s="15">
        <v>7</v>
      </c>
      <c r="W1420" s="35" t="str">
        <f t="shared" si="135"/>
        <v>7-Jul-1974</v>
      </c>
      <c r="X1420" s="28"/>
      <c r="Y1420" s="44">
        <f t="shared" si="138"/>
        <v>48</v>
      </c>
      <c r="AA1420" s="45">
        <v>11858.56</v>
      </c>
      <c r="AB1420" s="15" t="s">
        <v>42</v>
      </c>
      <c r="AC1420" s="75" t="s">
        <v>12</v>
      </c>
    </row>
    <row r="1421" spans="1:29" ht="15.6" x14ac:dyDescent="0.3">
      <c r="A1421" s="1" t="s">
        <v>3804</v>
      </c>
      <c r="C1421" s="46" t="s">
        <v>4724</v>
      </c>
      <c r="D1421" s="46" t="s">
        <v>7057</v>
      </c>
      <c r="E1421" s="46" t="s">
        <v>7056</v>
      </c>
      <c r="G1421" s="50">
        <v>0</v>
      </c>
      <c r="I1421" s="14" t="s">
        <v>2380</v>
      </c>
      <c r="J1421" s="15" t="s">
        <v>2382</v>
      </c>
      <c r="K1421" s="66" t="str">
        <f t="shared" si="136"/>
        <v>No</v>
      </c>
      <c r="L1421" s="66" t="str">
        <f t="shared" si="137"/>
        <v>Yes</v>
      </c>
      <c r="N1421" s="14">
        <v>18.989999999999998</v>
      </c>
      <c r="O1421" s="20" t="str">
        <f t="shared" si="133"/>
        <v>NORMAL WEIGHT</v>
      </c>
      <c r="Q1421" s="15">
        <v>10.82</v>
      </c>
      <c r="R1421" s="20" t="str">
        <f t="shared" si="134"/>
        <v>DIABETES</v>
      </c>
      <c r="T1421" s="14">
        <v>1967</v>
      </c>
      <c r="U1421" s="15" t="s">
        <v>35</v>
      </c>
      <c r="V1421" s="15">
        <v>24</v>
      </c>
      <c r="W1421" s="35" t="str">
        <f t="shared" si="135"/>
        <v>24-Aug-1967</v>
      </c>
      <c r="X1421" s="28"/>
      <c r="Y1421" s="44">
        <f t="shared" si="138"/>
        <v>55</v>
      </c>
      <c r="AA1421" s="45">
        <v>11879.1</v>
      </c>
      <c r="AB1421" s="15" t="s">
        <v>247</v>
      </c>
      <c r="AC1421" s="75" t="s">
        <v>12</v>
      </c>
    </row>
    <row r="1422" spans="1:29" ht="15.6" x14ac:dyDescent="0.3">
      <c r="A1422" s="1" t="s">
        <v>3805</v>
      </c>
      <c r="C1422" s="46" t="s">
        <v>4721</v>
      </c>
      <c r="D1422" s="46" t="s">
        <v>7059</v>
      </c>
      <c r="E1422" s="46" t="s">
        <v>7058</v>
      </c>
      <c r="G1422" s="50">
        <v>0</v>
      </c>
      <c r="I1422" s="14" t="s">
        <v>2380</v>
      </c>
      <c r="J1422" s="15" t="s">
        <v>2382</v>
      </c>
      <c r="K1422" s="66" t="str">
        <f t="shared" si="136"/>
        <v>No</v>
      </c>
      <c r="L1422" s="66" t="str">
        <f t="shared" si="137"/>
        <v>Yes</v>
      </c>
      <c r="N1422" s="14">
        <v>42.3</v>
      </c>
      <c r="O1422" s="20" t="str">
        <f t="shared" si="133"/>
        <v>OBESITY</v>
      </c>
      <c r="Q1422" s="15">
        <v>6.06</v>
      </c>
      <c r="R1422" s="20" t="str">
        <f t="shared" si="134"/>
        <v>PREDIABETES</v>
      </c>
      <c r="T1422" s="14">
        <v>1967</v>
      </c>
      <c r="U1422" s="15" t="s">
        <v>10</v>
      </c>
      <c r="V1422" s="15">
        <v>14</v>
      </c>
      <c r="W1422" s="35" t="str">
        <f t="shared" si="135"/>
        <v>14-Jul-1967</v>
      </c>
      <c r="X1422" s="28"/>
      <c r="Y1422" s="44">
        <f t="shared" si="138"/>
        <v>55</v>
      </c>
      <c r="AA1422" s="45">
        <v>11881.36</v>
      </c>
      <c r="AB1422" s="15" t="s">
        <v>42</v>
      </c>
      <c r="AC1422" s="75" t="s">
        <v>12</v>
      </c>
    </row>
    <row r="1423" spans="1:29" ht="15.6" x14ac:dyDescent="0.3">
      <c r="A1423" s="1" t="s">
        <v>3806</v>
      </c>
      <c r="C1423" s="46" t="s">
        <v>4724</v>
      </c>
      <c r="D1423" s="46" t="s">
        <v>7061</v>
      </c>
      <c r="E1423" s="46" t="s">
        <v>7060</v>
      </c>
      <c r="G1423" s="50">
        <v>0</v>
      </c>
      <c r="I1423" s="14" t="s">
        <v>2380</v>
      </c>
      <c r="J1423" s="15" t="s">
        <v>2380</v>
      </c>
      <c r="K1423" s="66" t="str">
        <f t="shared" si="136"/>
        <v>No</v>
      </c>
      <c r="L1423" s="66" t="str">
        <f t="shared" si="137"/>
        <v>No</v>
      </c>
      <c r="N1423" s="14">
        <v>39.805</v>
      </c>
      <c r="O1423" s="20" t="str">
        <f t="shared" si="133"/>
        <v>OBESITY</v>
      </c>
      <c r="Q1423" s="15">
        <v>5.91</v>
      </c>
      <c r="R1423" s="20" t="str">
        <f t="shared" si="134"/>
        <v>PREDIABETES</v>
      </c>
      <c r="T1423" s="14">
        <v>1967</v>
      </c>
      <c r="U1423" s="15" t="s">
        <v>37</v>
      </c>
      <c r="V1423" s="15">
        <v>29</v>
      </c>
      <c r="W1423" s="35" t="str">
        <f t="shared" si="135"/>
        <v>29-Oct-1967</v>
      </c>
      <c r="X1423" s="28"/>
      <c r="Y1423" s="44">
        <f t="shared" si="138"/>
        <v>55</v>
      </c>
      <c r="AA1423" s="45">
        <v>11881.97</v>
      </c>
      <c r="AB1423" s="15" t="s">
        <v>13</v>
      </c>
      <c r="AC1423" s="75" t="s">
        <v>12</v>
      </c>
    </row>
    <row r="1424" spans="1:29" ht="15.6" x14ac:dyDescent="0.3">
      <c r="A1424" s="1" t="s">
        <v>3807</v>
      </c>
      <c r="C1424" s="46" t="s">
        <v>4724</v>
      </c>
      <c r="D1424" s="46" t="s">
        <v>7063</v>
      </c>
      <c r="E1424" s="46" t="s">
        <v>7062</v>
      </c>
      <c r="G1424" s="50">
        <v>0</v>
      </c>
      <c r="I1424" s="14" t="s">
        <v>2380</v>
      </c>
      <c r="J1424" s="15" t="s">
        <v>2380</v>
      </c>
      <c r="K1424" s="66" t="str">
        <f t="shared" si="136"/>
        <v>No</v>
      </c>
      <c r="L1424" s="66" t="str">
        <f t="shared" si="137"/>
        <v>No</v>
      </c>
      <c r="N1424" s="14">
        <v>33.700000000000003</v>
      </c>
      <c r="O1424" s="20" t="str">
        <f t="shared" si="133"/>
        <v>OBESITY</v>
      </c>
      <c r="Q1424" s="15">
        <v>5.87</v>
      </c>
      <c r="R1424" s="20" t="str">
        <f t="shared" si="134"/>
        <v>PREDIABETES</v>
      </c>
      <c r="T1424" s="14">
        <v>2004</v>
      </c>
      <c r="U1424" s="15" t="s">
        <v>18</v>
      </c>
      <c r="V1424" s="15">
        <v>2</v>
      </c>
      <c r="W1424" s="35" t="str">
        <f t="shared" si="135"/>
        <v>2-Jun-2004</v>
      </c>
      <c r="X1424" s="28"/>
      <c r="Y1424" s="44">
        <f t="shared" si="138"/>
        <v>19</v>
      </c>
      <c r="AA1424" s="45">
        <v>11884.05</v>
      </c>
      <c r="AB1424" s="15" t="s">
        <v>13</v>
      </c>
      <c r="AC1424" s="75" t="s">
        <v>12</v>
      </c>
    </row>
    <row r="1425" spans="1:29" ht="15.6" x14ac:dyDescent="0.3">
      <c r="A1425" s="1" t="s">
        <v>3808</v>
      </c>
      <c r="C1425" s="46" t="s">
        <v>4721</v>
      </c>
      <c r="D1425" s="46" t="s">
        <v>7065</v>
      </c>
      <c r="E1425" s="46" t="s">
        <v>7064</v>
      </c>
      <c r="G1425" s="50">
        <v>0</v>
      </c>
      <c r="I1425" s="14" t="s">
        <v>2380</v>
      </c>
      <c r="J1425" s="15" t="s">
        <v>2380</v>
      </c>
      <c r="K1425" s="66" t="str">
        <f t="shared" si="136"/>
        <v>No</v>
      </c>
      <c r="L1425" s="66" t="str">
        <f t="shared" si="137"/>
        <v>No</v>
      </c>
      <c r="N1425" s="14">
        <v>36.195</v>
      </c>
      <c r="O1425" s="20" t="str">
        <f t="shared" si="133"/>
        <v>OBESITY</v>
      </c>
      <c r="Q1425" s="15">
        <v>6.22</v>
      </c>
      <c r="R1425" s="20" t="str">
        <f t="shared" si="134"/>
        <v>PREDIABETES</v>
      </c>
      <c r="T1425" s="14">
        <v>1964</v>
      </c>
      <c r="U1425" s="15" t="s">
        <v>15</v>
      </c>
      <c r="V1425" s="15">
        <v>19</v>
      </c>
      <c r="W1425" s="35" t="str">
        <f t="shared" si="135"/>
        <v>19-Nov-1964</v>
      </c>
      <c r="X1425" s="28"/>
      <c r="Y1425" s="44">
        <f t="shared" si="138"/>
        <v>58</v>
      </c>
      <c r="AA1425" s="45">
        <v>11918.2</v>
      </c>
      <c r="AB1425" s="15" t="s">
        <v>300</v>
      </c>
      <c r="AC1425" s="75" t="s">
        <v>12</v>
      </c>
    </row>
    <row r="1426" spans="1:29" ht="15.6" x14ac:dyDescent="0.3">
      <c r="A1426" s="1" t="s">
        <v>3809</v>
      </c>
      <c r="C1426" s="46" t="s">
        <v>4724</v>
      </c>
      <c r="D1426" s="46" t="s">
        <v>7067</v>
      </c>
      <c r="E1426" s="46" t="s">
        <v>7066</v>
      </c>
      <c r="G1426" s="14">
        <v>1</v>
      </c>
      <c r="I1426" s="14" t="s">
        <v>2380</v>
      </c>
      <c r="J1426" s="15" t="s">
        <v>2380</v>
      </c>
      <c r="K1426" s="66" t="str">
        <f t="shared" si="136"/>
        <v>No</v>
      </c>
      <c r="L1426" s="66" t="str">
        <f t="shared" si="137"/>
        <v>No</v>
      </c>
      <c r="N1426" s="14">
        <v>32.6</v>
      </c>
      <c r="O1426" s="20" t="str">
        <f t="shared" si="133"/>
        <v>OBESITY</v>
      </c>
      <c r="Q1426" s="15">
        <v>5.73</v>
      </c>
      <c r="R1426" s="20" t="str">
        <f t="shared" si="134"/>
        <v>PREDIABETES</v>
      </c>
      <c r="T1426" s="14">
        <v>1964</v>
      </c>
      <c r="U1426" s="15" t="s">
        <v>30</v>
      </c>
      <c r="V1426" s="15">
        <v>20</v>
      </c>
      <c r="W1426" s="35" t="str">
        <f t="shared" si="135"/>
        <v>20-Dec-1964</v>
      </c>
      <c r="X1426" s="28"/>
      <c r="Y1426" s="44">
        <f t="shared" si="138"/>
        <v>58</v>
      </c>
      <c r="AA1426" s="45">
        <v>11931.13</v>
      </c>
      <c r="AB1426" s="15" t="s">
        <v>166</v>
      </c>
      <c r="AC1426" s="75" t="s">
        <v>12</v>
      </c>
    </row>
    <row r="1427" spans="1:29" ht="15.6" x14ac:dyDescent="0.3">
      <c r="A1427" s="1" t="s">
        <v>3810</v>
      </c>
      <c r="C1427" s="46" t="s">
        <v>4724</v>
      </c>
      <c r="D1427" s="46" t="s">
        <v>4735</v>
      </c>
      <c r="E1427" s="46" t="s">
        <v>7068</v>
      </c>
      <c r="G1427" s="50">
        <v>0</v>
      </c>
      <c r="I1427" s="14" t="s">
        <v>2380</v>
      </c>
      <c r="J1427" s="15" t="s">
        <v>2380</v>
      </c>
      <c r="K1427" s="66" t="str">
        <f t="shared" si="136"/>
        <v>No</v>
      </c>
      <c r="L1427" s="66" t="str">
        <f t="shared" si="137"/>
        <v>No</v>
      </c>
      <c r="N1427" s="14">
        <v>30.2</v>
      </c>
      <c r="O1427" s="20" t="str">
        <f t="shared" si="133"/>
        <v>OBESITY</v>
      </c>
      <c r="Q1427" s="15">
        <v>5.7</v>
      </c>
      <c r="R1427" s="20" t="str">
        <f t="shared" si="134"/>
        <v>PREDIABETES</v>
      </c>
      <c r="T1427" s="14">
        <v>1964</v>
      </c>
      <c r="U1427" s="15" t="s">
        <v>35</v>
      </c>
      <c r="V1427" s="15">
        <v>2</v>
      </c>
      <c r="W1427" s="35" t="str">
        <f t="shared" si="135"/>
        <v>2-Aug-1964</v>
      </c>
      <c r="X1427" s="28"/>
      <c r="Y1427" s="44">
        <f t="shared" si="138"/>
        <v>58</v>
      </c>
      <c r="AA1427" s="45">
        <v>11938.26</v>
      </c>
      <c r="AB1427" s="15" t="s">
        <v>166</v>
      </c>
      <c r="AC1427" s="75" t="s">
        <v>12</v>
      </c>
    </row>
    <row r="1428" spans="1:29" ht="15.6" x14ac:dyDescent="0.3">
      <c r="A1428" s="1" t="s">
        <v>3811</v>
      </c>
      <c r="C1428" s="46" t="s">
        <v>4721</v>
      </c>
      <c r="D1428" s="46" t="s">
        <v>7069</v>
      </c>
      <c r="E1428" s="46" t="s">
        <v>5270</v>
      </c>
      <c r="G1428" s="50">
        <v>0</v>
      </c>
      <c r="I1428" s="14" t="s">
        <v>2380</v>
      </c>
      <c r="J1428" s="15" t="s">
        <v>2380</v>
      </c>
      <c r="K1428" s="66" t="str">
        <f t="shared" si="136"/>
        <v>No</v>
      </c>
      <c r="L1428" s="66" t="str">
        <f t="shared" si="137"/>
        <v>No</v>
      </c>
      <c r="N1428" s="14">
        <v>27.645</v>
      </c>
      <c r="O1428" s="20" t="str">
        <f t="shared" si="133"/>
        <v>OVERWEIGHT</v>
      </c>
      <c r="Q1428" s="15">
        <v>9.91</v>
      </c>
      <c r="R1428" s="20" t="str">
        <f t="shared" si="134"/>
        <v>DIABETES</v>
      </c>
      <c r="T1428" s="14">
        <v>1991</v>
      </c>
      <c r="U1428" s="15" t="s">
        <v>37</v>
      </c>
      <c r="V1428" s="15">
        <v>19</v>
      </c>
      <c r="W1428" s="35" t="str">
        <f t="shared" si="135"/>
        <v>19-Oct-1991</v>
      </c>
      <c r="X1428" s="28"/>
      <c r="Y1428" s="44">
        <f t="shared" si="138"/>
        <v>31</v>
      </c>
      <c r="AA1428" s="45">
        <v>11941.83</v>
      </c>
      <c r="AB1428" s="15" t="s">
        <v>249</v>
      </c>
      <c r="AC1428" s="75" t="s">
        <v>12</v>
      </c>
    </row>
    <row r="1429" spans="1:29" ht="15.6" x14ac:dyDescent="0.3">
      <c r="A1429" s="1" t="s">
        <v>3812</v>
      </c>
      <c r="C1429" s="46" t="s">
        <v>4721</v>
      </c>
      <c r="D1429" s="46" t="s">
        <v>7071</v>
      </c>
      <c r="E1429" s="46" t="s">
        <v>7070</v>
      </c>
      <c r="G1429" s="50">
        <v>0</v>
      </c>
      <c r="I1429" s="14" t="s">
        <v>2380</v>
      </c>
      <c r="J1429" s="15" t="s">
        <v>2380</v>
      </c>
      <c r="K1429" s="66" t="str">
        <f t="shared" si="136"/>
        <v>No</v>
      </c>
      <c r="L1429" s="66" t="str">
        <f t="shared" si="137"/>
        <v>No</v>
      </c>
      <c r="N1429" s="14">
        <v>26.41</v>
      </c>
      <c r="O1429" s="20" t="str">
        <f t="shared" si="133"/>
        <v>OVERWEIGHT</v>
      </c>
      <c r="Q1429" s="15">
        <v>11.4</v>
      </c>
      <c r="R1429" s="20" t="str">
        <f t="shared" si="134"/>
        <v>DIABETES</v>
      </c>
      <c r="T1429" s="14">
        <v>1964</v>
      </c>
      <c r="U1429" s="15" t="s">
        <v>30</v>
      </c>
      <c r="V1429" s="15">
        <v>25</v>
      </c>
      <c r="W1429" s="35" t="str">
        <f t="shared" si="135"/>
        <v>25-Dec-1964</v>
      </c>
      <c r="X1429" s="28"/>
      <c r="Y1429" s="44">
        <f t="shared" si="138"/>
        <v>58</v>
      </c>
      <c r="AA1429" s="45">
        <v>11944.59</v>
      </c>
      <c r="AB1429" s="15" t="s">
        <v>168</v>
      </c>
      <c r="AC1429" s="75" t="s">
        <v>12</v>
      </c>
    </row>
    <row r="1430" spans="1:29" ht="15.6" x14ac:dyDescent="0.3">
      <c r="A1430" s="1" t="s">
        <v>3813</v>
      </c>
      <c r="C1430" s="46" t="s">
        <v>4721</v>
      </c>
      <c r="D1430" s="46" t="s">
        <v>5556</v>
      </c>
      <c r="E1430" s="46" t="s">
        <v>4845</v>
      </c>
      <c r="G1430" s="14">
        <v>1</v>
      </c>
      <c r="I1430" s="14" t="s">
        <v>2380</v>
      </c>
      <c r="J1430" s="15" t="s">
        <v>2382</v>
      </c>
      <c r="K1430" s="66" t="str">
        <f t="shared" si="136"/>
        <v>No</v>
      </c>
      <c r="L1430" s="66" t="str">
        <f t="shared" si="137"/>
        <v>Yes</v>
      </c>
      <c r="N1430" s="14">
        <v>34.1</v>
      </c>
      <c r="O1430" s="20" t="str">
        <f t="shared" si="133"/>
        <v>OBESITY</v>
      </c>
      <c r="Q1430" s="15">
        <v>6.29</v>
      </c>
      <c r="R1430" s="20" t="str">
        <f t="shared" si="134"/>
        <v>PREDIABETES</v>
      </c>
      <c r="T1430" s="14">
        <v>1965</v>
      </c>
      <c r="U1430" s="15" t="s">
        <v>15</v>
      </c>
      <c r="V1430" s="15">
        <v>1</v>
      </c>
      <c r="W1430" s="35" t="str">
        <f t="shared" si="135"/>
        <v>1-Nov-1965</v>
      </c>
      <c r="X1430" s="28"/>
      <c r="Y1430" s="44">
        <f t="shared" si="138"/>
        <v>57</v>
      </c>
      <c r="AA1430" s="45">
        <v>11945.13</v>
      </c>
      <c r="AB1430" s="15" t="s">
        <v>23</v>
      </c>
      <c r="AC1430" s="75" t="s">
        <v>12</v>
      </c>
    </row>
    <row r="1431" spans="1:29" ht="15.6" x14ac:dyDescent="0.3">
      <c r="A1431" s="1" t="s">
        <v>3814</v>
      </c>
      <c r="C1431" s="46" t="s">
        <v>4724</v>
      </c>
      <c r="D1431" s="46" t="s">
        <v>7073</v>
      </c>
      <c r="E1431" s="46" t="s">
        <v>7072</v>
      </c>
      <c r="G1431" s="50">
        <v>0</v>
      </c>
      <c r="I1431" s="14" t="s">
        <v>2380</v>
      </c>
      <c r="J1431" s="15" t="s">
        <v>2380</v>
      </c>
      <c r="K1431" s="66" t="str">
        <f t="shared" si="136"/>
        <v>No</v>
      </c>
      <c r="L1431" s="66" t="str">
        <f t="shared" si="137"/>
        <v>No</v>
      </c>
      <c r="N1431" s="14">
        <v>17.3</v>
      </c>
      <c r="O1431" s="20" t="str">
        <f t="shared" si="133"/>
        <v>UNDERWEIGHT</v>
      </c>
      <c r="Q1431" s="15">
        <v>9.2799999999999994</v>
      </c>
      <c r="R1431" s="20" t="str">
        <f t="shared" si="134"/>
        <v>DIABETES</v>
      </c>
      <c r="T1431" s="14">
        <v>1964</v>
      </c>
      <c r="U1431" s="15" t="s">
        <v>20</v>
      </c>
      <c r="V1431" s="15">
        <v>29</v>
      </c>
      <c r="W1431" s="35" t="str">
        <f t="shared" si="135"/>
        <v>29-Sep-1964</v>
      </c>
      <c r="X1431" s="28"/>
      <c r="Y1431" s="44">
        <f t="shared" si="138"/>
        <v>58</v>
      </c>
      <c r="AA1431" s="45">
        <v>11946.63</v>
      </c>
      <c r="AB1431" s="15" t="s">
        <v>13</v>
      </c>
      <c r="AC1431" s="75" t="s">
        <v>12</v>
      </c>
    </row>
    <row r="1432" spans="1:29" ht="15.6" x14ac:dyDescent="0.3">
      <c r="A1432" s="1" t="s">
        <v>3815</v>
      </c>
      <c r="C1432" s="46" t="s">
        <v>5596</v>
      </c>
      <c r="D1432" s="46" t="s">
        <v>7075</v>
      </c>
      <c r="E1432" s="46" t="s">
        <v>7074</v>
      </c>
      <c r="G1432" s="14">
        <v>1</v>
      </c>
      <c r="I1432" s="14" t="s">
        <v>2380</v>
      </c>
      <c r="J1432" s="15" t="s">
        <v>2380</v>
      </c>
      <c r="K1432" s="66" t="str">
        <f t="shared" si="136"/>
        <v>No</v>
      </c>
      <c r="L1432" s="66" t="str">
        <f t="shared" si="137"/>
        <v>No</v>
      </c>
      <c r="N1432" s="14">
        <v>35.020000000000003</v>
      </c>
      <c r="O1432" s="20" t="str">
        <f t="shared" si="133"/>
        <v>OBESITY</v>
      </c>
      <c r="Q1432" s="15">
        <v>4.78</v>
      </c>
      <c r="R1432" s="20" t="str">
        <f t="shared" si="134"/>
        <v>NORMAL</v>
      </c>
      <c r="T1432" s="14">
        <v>1967</v>
      </c>
      <c r="U1432" s="15" t="s">
        <v>30</v>
      </c>
      <c r="V1432" s="15">
        <v>22</v>
      </c>
      <c r="W1432" s="35" t="str">
        <f t="shared" si="135"/>
        <v>22-Dec-1967</v>
      </c>
      <c r="X1432" s="28"/>
      <c r="Y1432" s="44">
        <f t="shared" si="138"/>
        <v>55</v>
      </c>
      <c r="AA1432" s="45">
        <v>11987.17</v>
      </c>
      <c r="AB1432" s="15" t="s">
        <v>13</v>
      </c>
      <c r="AC1432" s="75" t="s">
        <v>12</v>
      </c>
    </row>
    <row r="1433" spans="1:29" ht="15.6" x14ac:dyDescent="0.3">
      <c r="A1433" s="1" t="s">
        <v>3816</v>
      </c>
      <c r="C1433" s="46" t="s">
        <v>4721</v>
      </c>
      <c r="D1433" s="46" t="s">
        <v>4767</v>
      </c>
      <c r="E1433" s="46" t="s">
        <v>7076</v>
      </c>
      <c r="G1433" s="50">
        <v>0</v>
      </c>
      <c r="I1433" s="14" t="s">
        <v>2380</v>
      </c>
      <c r="J1433" s="15" t="s">
        <v>2382</v>
      </c>
      <c r="K1433" s="66" t="str">
        <f t="shared" si="136"/>
        <v>No</v>
      </c>
      <c r="L1433" s="66" t="str">
        <f t="shared" si="137"/>
        <v>Yes</v>
      </c>
      <c r="N1433" s="14">
        <v>37.1</v>
      </c>
      <c r="O1433" s="20" t="str">
        <f t="shared" si="133"/>
        <v>OBESITY</v>
      </c>
      <c r="Q1433" s="15">
        <v>8.8699999999999992</v>
      </c>
      <c r="R1433" s="20" t="str">
        <f t="shared" si="134"/>
        <v>DIABETES</v>
      </c>
      <c r="T1433" s="14">
        <v>1983</v>
      </c>
      <c r="U1433" s="15" t="s">
        <v>10</v>
      </c>
      <c r="V1433" s="15">
        <v>4</v>
      </c>
      <c r="W1433" s="35" t="str">
        <f t="shared" si="135"/>
        <v>4-Jul-1983</v>
      </c>
      <c r="X1433" s="28"/>
      <c r="Y1433" s="44">
        <f t="shared" si="138"/>
        <v>39</v>
      </c>
      <c r="AA1433" s="45">
        <v>11987.68</v>
      </c>
      <c r="AB1433" s="15" t="s">
        <v>535</v>
      </c>
      <c r="AC1433" s="75" t="s">
        <v>12</v>
      </c>
    </row>
    <row r="1434" spans="1:29" ht="15.6" x14ac:dyDescent="0.3">
      <c r="A1434" s="1" t="s">
        <v>3817</v>
      </c>
      <c r="C1434" s="46" t="s">
        <v>4721</v>
      </c>
      <c r="D1434" s="46" t="s">
        <v>7078</v>
      </c>
      <c r="E1434" s="46" t="s">
        <v>7077</v>
      </c>
      <c r="G1434" s="50">
        <v>0</v>
      </c>
      <c r="I1434" s="14" t="s">
        <v>2380</v>
      </c>
      <c r="J1434" s="15" t="s">
        <v>2380</v>
      </c>
      <c r="K1434" s="66" t="str">
        <f t="shared" si="136"/>
        <v>No</v>
      </c>
      <c r="L1434" s="66" t="str">
        <f t="shared" si="137"/>
        <v>No</v>
      </c>
      <c r="N1434" s="14">
        <v>16.79</v>
      </c>
      <c r="O1434" s="20" t="str">
        <f t="shared" si="133"/>
        <v>UNDERWEIGHT</v>
      </c>
      <c r="Q1434" s="15">
        <v>11.4</v>
      </c>
      <c r="R1434" s="20" t="str">
        <f t="shared" si="134"/>
        <v>DIABETES</v>
      </c>
      <c r="T1434" s="14">
        <v>1993</v>
      </c>
      <c r="U1434" s="15" t="s">
        <v>30</v>
      </c>
      <c r="V1434" s="15">
        <v>12</v>
      </c>
      <c r="W1434" s="35" t="str">
        <f t="shared" si="135"/>
        <v>12-Dec-1993</v>
      </c>
      <c r="X1434" s="28"/>
      <c r="Y1434" s="44">
        <f t="shared" si="138"/>
        <v>29</v>
      </c>
      <c r="AA1434" s="45">
        <v>11994.89</v>
      </c>
      <c r="AB1434" s="15" t="s">
        <v>23</v>
      </c>
      <c r="AC1434" s="75" t="s">
        <v>12</v>
      </c>
    </row>
    <row r="1435" spans="1:29" ht="15.6" x14ac:dyDescent="0.3">
      <c r="A1435" s="1" t="s">
        <v>3818</v>
      </c>
      <c r="C1435" s="46" t="s">
        <v>4721</v>
      </c>
      <c r="D1435" s="46" t="s">
        <v>5356</v>
      </c>
      <c r="E1435" s="46" t="s">
        <v>7079</v>
      </c>
      <c r="G1435" s="50">
        <v>0</v>
      </c>
      <c r="I1435" s="14" t="s">
        <v>2380</v>
      </c>
      <c r="J1435" s="15" t="s">
        <v>2382</v>
      </c>
      <c r="K1435" s="66" t="str">
        <f t="shared" si="136"/>
        <v>No</v>
      </c>
      <c r="L1435" s="66" t="str">
        <f t="shared" si="137"/>
        <v>Yes</v>
      </c>
      <c r="N1435" s="14">
        <v>31.635000000000002</v>
      </c>
      <c r="O1435" s="20" t="str">
        <f t="shared" si="133"/>
        <v>OBESITY</v>
      </c>
      <c r="Q1435" s="15">
        <v>9.1300000000000008</v>
      </c>
      <c r="R1435" s="20" t="str">
        <f t="shared" si="134"/>
        <v>DIABETES</v>
      </c>
      <c r="T1435" s="14">
        <v>1982</v>
      </c>
      <c r="U1435" s="15" t="s">
        <v>37</v>
      </c>
      <c r="V1435" s="15">
        <v>17</v>
      </c>
      <c r="W1435" s="35" t="str">
        <f t="shared" si="135"/>
        <v>17-Oct-1982</v>
      </c>
      <c r="X1435" s="28"/>
      <c r="Y1435" s="44">
        <f t="shared" si="138"/>
        <v>40</v>
      </c>
      <c r="AA1435" s="45">
        <v>12001.29</v>
      </c>
      <c r="AB1435" s="15" t="s">
        <v>300</v>
      </c>
      <c r="AC1435" s="75" t="s">
        <v>12</v>
      </c>
    </row>
    <row r="1436" spans="1:29" ht="15.6" x14ac:dyDescent="0.3">
      <c r="A1436" s="1" t="s">
        <v>3819</v>
      </c>
      <c r="C1436" s="46" t="s">
        <v>4721</v>
      </c>
      <c r="D1436" s="46" t="s">
        <v>7080</v>
      </c>
      <c r="E1436" s="46" t="s">
        <v>5294</v>
      </c>
      <c r="G1436" s="14">
        <v>1</v>
      </c>
      <c r="I1436" s="14" t="s">
        <v>2380</v>
      </c>
      <c r="J1436" s="15" t="s">
        <v>2382</v>
      </c>
      <c r="K1436" s="66" t="str">
        <f t="shared" si="136"/>
        <v>No</v>
      </c>
      <c r="L1436" s="66" t="str">
        <f t="shared" si="137"/>
        <v>Yes</v>
      </c>
      <c r="N1436" s="14">
        <v>24.19</v>
      </c>
      <c r="O1436" s="20" t="str">
        <f t="shared" si="133"/>
        <v>NORMAL WEIGHT</v>
      </c>
      <c r="Q1436" s="15">
        <v>6.22</v>
      </c>
      <c r="R1436" s="20" t="str">
        <f t="shared" si="134"/>
        <v>PREDIABETES</v>
      </c>
      <c r="T1436" s="14">
        <v>1965</v>
      </c>
      <c r="U1436" s="15" t="s">
        <v>18</v>
      </c>
      <c r="V1436" s="15">
        <v>9</v>
      </c>
      <c r="W1436" s="35" t="str">
        <f t="shared" si="135"/>
        <v>9-Jun-1965</v>
      </c>
      <c r="X1436" s="28"/>
      <c r="Y1436" s="44">
        <f t="shared" si="138"/>
        <v>57</v>
      </c>
      <c r="AA1436" s="45">
        <v>12029.29</v>
      </c>
      <c r="AB1436" s="15" t="s">
        <v>247</v>
      </c>
      <c r="AC1436" s="75" t="s">
        <v>12</v>
      </c>
    </row>
    <row r="1437" spans="1:29" ht="15.6" x14ac:dyDescent="0.3">
      <c r="A1437" s="1" t="s">
        <v>3820</v>
      </c>
      <c r="C1437" s="46" t="s">
        <v>4724</v>
      </c>
      <c r="D1437" s="46" t="s">
        <v>7082</v>
      </c>
      <c r="E1437" s="46" t="s">
        <v>7081</v>
      </c>
      <c r="G1437" s="14">
        <v>1</v>
      </c>
      <c r="I1437" s="14" t="s">
        <v>2380</v>
      </c>
      <c r="J1437" s="15" t="s">
        <v>2380</v>
      </c>
      <c r="K1437" s="66" t="str">
        <f t="shared" si="136"/>
        <v>No</v>
      </c>
      <c r="L1437" s="66" t="str">
        <f t="shared" si="137"/>
        <v>No</v>
      </c>
      <c r="N1437" s="14">
        <v>35.29</v>
      </c>
      <c r="O1437" s="20" t="str">
        <f t="shared" si="133"/>
        <v>OBESITY</v>
      </c>
      <c r="Q1437" s="15">
        <v>5.9</v>
      </c>
      <c r="R1437" s="20" t="str">
        <f t="shared" si="134"/>
        <v>PREDIABETES</v>
      </c>
      <c r="T1437" s="14">
        <v>1965</v>
      </c>
      <c r="U1437" s="15" t="s">
        <v>37</v>
      </c>
      <c r="V1437" s="15">
        <v>29</v>
      </c>
      <c r="W1437" s="35" t="str">
        <f t="shared" si="135"/>
        <v>29-Oct-1965</v>
      </c>
      <c r="X1437" s="28"/>
      <c r="Y1437" s="44">
        <f t="shared" si="138"/>
        <v>57</v>
      </c>
      <c r="AA1437" s="45">
        <v>12032.33</v>
      </c>
      <c r="AB1437" s="15" t="s">
        <v>42</v>
      </c>
      <c r="AC1437" s="75" t="s">
        <v>12</v>
      </c>
    </row>
    <row r="1438" spans="1:29" ht="15.6" x14ac:dyDescent="0.3">
      <c r="A1438" s="1" t="s">
        <v>3821</v>
      </c>
      <c r="C1438" s="46" t="s">
        <v>4721</v>
      </c>
      <c r="D1438" s="46" t="s">
        <v>6268</v>
      </c>
      <c r="E1438" s="46" t="s">
        <v>7083</v>
      </c>
      <c r="G1438" s="50">
        <v>0</v>
      </c>
      <c r="I1438" s="14" t="s">
        <v>2380</v>
      </c>
      <c r="J1438" s="15" t="s">
        <v>2380</v>
      </c>
      <c r="K1438" s="66" t="str">
        <f t="shared" si="136"/>
        <v>No</v>
      </c>
      <c r="L1438" s="66" t="str">
        <f t="shared" si="137"/>
        <v>No</v>
      </c>
      <c r="N1438" s="14">
        <v>35.299999999999997</v>
      </c>
      <c r="O1438" s="20" t="str">
        <f t="shared" si="133"/>
        <v>OBESITY</v>
      </c>
      <c r="Q1438" s="15">
        <v>4.45</v>
      </c>
      <c r="R1438" s="20" t="str">
        <f t="shared" si="134"/>
        <v>NORMAL</v>
      </c>
      <c r="T1438" s="14">
        <v>1979</v>
      </c>
      <c r="U1438" s="15" t="s">
        <v>37</v>
      </c>
      <c r="V1438" s="15">
        <v>16</v>
      </c>
      <c r="W1438" s="35" t="str">
        <f t="shared" si="135"/>
        <v>16-Oct-1979</v>
      </c>
      <c r="X1438" s="28"/>
      <c r="Y1438" s="44">
        <f t="shared" si="138"/>
        <v>43</v>
      </c>
      <c r="AA1438" s="45">
        <v>12035.18</v>
      </c>
      <c r="AB1438" s="15" t="s">
        <v>300</v>
      </c>
      <c r="AC1438" s="75" t="s">
        <v>12</v>
      </c>
    </row>
    <row r="1439" spans="1:29" ht="15.6" x14ac:dyDescent="0.3">
      <c r="A1439" s="1" t="s">
        <v>3822</v>
      </c>
      <c r="C1439" s="46" t="s">
        <v>4721</v>
      </c>
      <c r="D1439" s="46" t="s">
        <v>5277</v>
      </c>
      <c r="E1439" s="46" t="s">
        <v>7084</v>
      </c>
      <c r="G1439" s="14">
        <v>1</v>
      </c>
      <c r="I1439" s="14" t="s">
        <v>2380</v>
      </c>
      <c r="J1439" s="15" t="s">
        <v>2380</v>
      </c>
      <c r="K1439" s="66" t="str">
        <f t="shared" si="136"/>
        <v>No</v>
      </c>
      <c r="L1439" s="66" t="str">
        <f t="shared" si="137"/>
        <v>No</v>
      </c>
      <c r="N1439" s="14">
        <v>35.64</v>
      </c>
      <c r="O1439" s="20" t="str">
        <f t="shared" si="133"/>
        <v>OBESITY</v>
      </c>
      <c r="Q1439" s="15">
        <v>6.17</v>
      </c>
      <c r="R1439" s="20" t="str">
        <f t="shared" si="134"/>
        <v>PREDIABETES</v>
      </c>
      <c r="T1439" s="14">
        <v>1966</v>
      </c>
      <c r="U1439" s="15" t="s">
        <v>15</v>
      </c>
      <c r="V1439" s="15">
        <v>24</v>
      </c>
      <c r="W1439" s="35" t="str">
        <f t="shared" si="135"/>
        <v>24-Nov-1966</v>
      </c>
      <c r="X1439" s="28"/>
      <c r="Y1439" s="44">
        <f t="shared" si="138"/>
        <v>56</v>
      </c>
      <c r="AA1439" s="45">
        <v>12044.34</v>
      </c>
      <c r="AB1439" s="15" t="s">
        <v>23</v>
      </c>
      <c r="AC1439" s="75" t="s">
        <v>12</v>
      </c>
    </row>
    <row r="1440" spans="1:29" ht="15.6" x14ac:dyDescent="0.3">
      <c r="A1440" s="1" t="s">
        <v>3823</v>
      </c>
      <c r="C1440" s="46" t="s">
        <v>4721</v>
      </c>
      <c r="D1440" s="46" t="s">
        <v>6063</v>
      </c>
      <c r="E1440" s="46" t="s">
        <v>7085</v>
      </c>
      <c r="G1440" s="50">
        <v>0</v>
      </c>
      <c r="I1440" s="14" t="s">
        <v>2380</v>
      </c>
      <c r="J1440" s="15" t="s">
        <v>2380</v>
      </c>
      <c r="K1440" s="66" t="str">
        <f t="shared" si="136"/>
        <v>No</v>
      </c>
      <c r="L1440" s="66" t="str">
        <f t="shared" si="137"/>
        <v>No</v>
      </c>
      <c r="N1440" s="14">
        <v>33.1</v>
      </c>
      <c r="O1440" s="20" t="str">
        <f t="shared" si="133"/>
        <v>OBESITY</v>
      </c>
      <c r="Q1440" s="15">
        <v>4.93</v>
      </c>
      <c r="R1440" s="20" t="str">
        <f t="shared" si="134"/>
        <v>NORMAL</v>
      </c>
      <c r="T1440" s="14">
        <v>1986</v>
      </c>
      <c r="U1440" s="15" t="s">
        <v>20</v>
      </c>
      <c r="V1440" s="15">
        <v>7</v>
      </c>
      <c r="W1440" s="35" t="str">
        <f t="shared" si="135"/>
        <v>7-Sep-1986</v>
      </c>
      <c r="X1440" s="28"/>
      <c r="Y1440" s="44">
        <f t="shared" si="138"/>
        <v>36</v>
      </c>
      <c r="AA1440" s="45">
        <v>12048.13</v>
      </c>
      <c r="AB1440" s="15" t="s">
        <v>535</v>
      </c>
      <c r="AC1440" s="75" t="s">
        <v>12</v>
      </c>
    </row>
    <row r="1441" spans="1:29" ht="15.6" x14ac:dyDescent="0.3">
      <c r="A1441" s="1" t="s">
        <v>3824</v>
      </c>
      <c r="C1441" s="46" t="s">
        <v>4721</v>
      </c>
      <c r="D1441" s="46" t="s">
        <v>7087</v>
      </c>
      <c r="E1441" s="46" t="s">
        <v>7086</v>
      </c>
      <c r="G1441" s="14">
        <v>1</v>
      </c>
      <c r="I1441" s="14" t="s">
        <v>2380</v>
      </c>
      <c r="J1441" s="15" t="s">
        <v>2382</v>
      </c>
      <c r="K1441" s="66" t="str">
        <f t="shared" si="136"/>
        <v>No</v>
      </c>
      <c r="L1441" s="66" t="str">
        <f t="shared" si="137"/>
        <v>Yes</v>
      </c>
      <c r="N1441" s="14">
        <v>26.41</v>
      </c>
      <c r="O1441" s="20" t="str">
        <f t="shared" si="133"/>
        <v>OVERWEIGHT</v>
      </c>
      <c r="Q1441" s="15">
        <v>7.32</v>
      </c>
      <c r="R1441" s="20" t="str">
        <f t="shared" si="134"/>
        <v>DIABETES</v>
      </c>
      <c r="T1441" s="14">
        <v>1984</v>
      </c>
      <c r="U1441" s="15" t="s">
        <v>20</v>
      </c>
      <c r="V1441" s="15">
        <v>2</v>
      </c>
      <c r="W1441" s="35" t="str">
        <f t="shared" si="135"/>
        <v>2-Sep-1984</v>
      </c>
      <c r="X1441" s="28"/>
      <c r="Y1441" s="44">
        <f t="shared" si="138"/>
        <v>38</v>
      </c>
      <c r="AA1441" s="45">
        <v>12091.34</v>
      </c>
      <c r="AB1441" s="15" t="s">
        <v>632</v>
      </c>
      <c r="AC1441" s="75" t="s">
        <v>12</v>
      </c>
    </row>
    <row r="1442" spans="1:29" ht="15.6" x14ac:dyDescent="0.3">
      <c r="A1442" s="1" t="s">
        <v>3825</v>
      </c>
      <c r="C1442" s="46" t="s">
        <v>4721</v>
      </c>
      <c r="D1442" s="46" t="s">
        <v>7088</v>
      </c>
      <c r="E1442" s="46" t="s">
        <v>4998</v>
      </c>
      <c r="G1442" s="14">
        <v>1</v>
      </c>
      <c r="I1442" s="14" t="s">
        <v>2380</v>
      </c>
      <c r="J1442" s="15" t="s">
        <v>2380</v>
      </c>
      <c r="K1442" s="66" t="str">
        <f t="shared" si="136"/>
        <v>No</v>
      </c>
      <c r="L1442" s="66" t="str">
        <f t="shared" si="137"/>
        <v>No</v>
      </c>
      <c r="N1442" s="14">
        <v>29.9</v>
      </c>
      <c r="O1442" s="20" t="str">
        <f t="shared" si="133"/>
        <v>OVERWEIGHT</v>
      </c>
      <c r="Q1442" s="15">
        <v>5.27</v>
      </c>
      <c r="R1442" s="20" t="str">
        <f t="shared" si="134"/>
        <v>NORMAL</v>
      </c>
      <c r="T1442" s="14">
        <v>1968</v>
      </c>
      <c r="U1442" s="15" t="s">
        <v>18</v>
      </c>
      <c r="V1442" s="15">
        <v>21</v>
      </c>
      <c r="W1442" s="35" t="str">
        <f t="shared" si="135"/>
        <v>21-Jun-1968</v>
      </c>
      <c r="X1442" s="28"/>
      <c r="Y1442" s="44">
        <f t="shared" si="138"/>
        <v>54</v>
      </c>
      <c r="AA1442" s="45">
        <v>12094.48</v>
      </c>
      <c r="AB1442" s="15" t="s">
        <v>42</v>
      </c>
      <c r="AC1442" s="75" t="s">
        <v>12</v>
      </c>
    </row>
    <row r="1443" spans="1:29" ht="15.6" x14ac:dyDescent="0.3">
      <c r="A1443" s="1" t="s">
        <v>3826</v>
      </c>
      <c r="C1443" s="46" t="s">
        <v>4724</v>
      </c>
      <c r="D1443" s="46" t="s">
        <v>4884</v>
      </c>
      <c r="E1443" s="46" t="s">
        <v>7089</v>
      </c>
      <c r="G1443" s="14">
        <v>1</v>
      </c>
      <c r="I1443" s="14" t="s">
        <v>2380</v>
      </c>
      <c r="J1443" s="15" t="s">
        <v>2380</v>
      </c>
      <c r="K1443" s="66" t="str">
        <f t="shared" si="136"/>
        <v>No</v>
      </c>
      <c r="L1443" s="66" t="str">
        <f t="shared" si="137"/>
        <v>No</v>
      </c>
      <c r="N1443" s="14">
        <v>25.24</v>
      </c>
      <c r="O1443" s="20" t="str">
        <f t="shared" si="133"/>
        <v>OVERWEIGHT</v>
      </c>
      <c r="Q1443" s="15">
        <v>5.82</v>
      </c>
      <c r="R1443" s="20" t="str">
        <f t="shared" si="134"/>
        <v>PREDIABETES</v>
      </c>
      <c r="T1443" s="14">
        <v>1968</v>
      </c>
      <c r="U1443" s="15" t="s">
        <v>30</v>
      </c>
      <c r="V1443" s="15">
        <v>9</v>
      </c>
      <c r="W1443" s="35" t="str">
        <f t="shared" si="135"/>
        <v>9-Dec-1968</v>
      </c>
      <c r="X1443" s="28"/>
      <c r="Y1443" s="44">
        <f t="shared" si="138"/>
        <v>54</v>
      </c>
      <c r="AA1443" s="45">
        <v>12096.65</v>
      </c>
      <c r="AB1443" s="15" t="s">
        <v>247</v>
      </c>
      <c r="AC1443" s="75" t="s">
        <v>12</v>
      </c>
    </row>
    <row r="1444" spans="1:29" ht="15.6" x14ac:dyDescent="0.3">
      <c r="A1444" s="1" t="s">
        <v>3827</v>
      </c>
      <c r="C1444" s="46" t="s">
        <v>4721</v>
      </c>
      <c r="D1444" s="46" t="s">
        <v>5605</v>
      </c>
      <c r="E1444" s="46" t="s">
        <v>7090</v>
      </c>
      <c r="G1444" s="14">
        <v>1</v>
      </c>
      <c r="I1444" s="14" t="s">
        <v>2380</v>
      </c>
      <c r="J1444" s="15" t="s">
        <v>2380</v>
      </c>
      <c r="K1444" s="66" t="str">
        <f t="shared" si="136"/>
        <v>No</v>
      </c>
      <c r="L1444" s="66" t="str">
        <f t="shared" si="137"/>
        <v>No</v>
      </c>
      <c r="N1444" s="14">
        <v>25.08</v>
      </c>
      <c r="O1444" s="20" t="str">
        <f t="shared" si="133"/>
        <v>OVERWEIGHT</v>
      </c>
      <c r="Q1444" s="15">
        <v>5.8</v>
      </c>
      <c r="R1444" s="20" t="str">
        <f t="shared" si="134"/>
        <v>PREDIABETES</v>
      </c>
      <c r="T1444" s="14">
        <v>1968</v>
      </c>
      <c r="U1444" s="15" t="s">
        <v>37</v>
      </c>
      <c r="V1444" s="15">
        <v>25</v>
      </c>
      <c r="W1444" s="35" t="str">
        <f t="shared" si="135"/>
        <v>25-Oct-1968</v>
      </c>
      <c r="X1444" s="28"/>
      <c r="Y1444" s="44">
        <f t="shared" si="138"/>
        <v>54</v>
      </c>
      <c r="AA1444" s="45">
        <v>12105.32</v>
      </c>
      <c r="AB1444" s="15" t="s">
        <v>42</v>
      </c>
      <c r="AC1444" s="75" t="s">
        <v>12</v>
      </c>
    </row>
    <row r="1445" spans="1:29" ht="15.6" x14ac:dyDescent="0.3">
      <c r="A1445" s="1" t="s">
        <v>3828</v>
      </c>
      <c r="C1445" s="46" t="s">
        <v>4721</v>
      </c>
      <c r="D1445" s="46" t="s">
        <v>7091</v>
      </c>
      <c r="E1445" s="46" t="s">
        <v>4732</v>
      </c>
      <c r="G1445" s="14">
        <v>1</v>
      </c>
      <c r="I1445" s="14" t="s">
        <v>2380</v>
      </c>
      <c r="J1445" s="15" t="s">
        <v>2380</v>
      </c>
      <c r="K1445" s="66" t="str">
        <f t="shared" si="136"/>
        <v>No</v>
      </c>
      <c r="L1445" s="66" t="str">
        <f t="shared" si="137"/>
        <v>No</v>
      </c>
      <c r="N1445" s="14">
        <v>29.164999999999999</v>
      </c>
      <c r="O1445" s="20" t="str">
        <f t="shared" si="133"/>
        <v>OVERWEIGHT</v>
      </c>
      <c r="Q1445" s="15">
        <v>4.87</v>
      </c>
      <c r="R1445" s="20" t="str">
        <f t="shared" si="134"/>
        <v>NORMAL</v>
      </c>
      <c r="T1445" s="14">
        <v>1963</v>
      </c>
      <c r="U1445" s="15" t="s">
        <v>10</v>
      </c>
      <c r="V1445" s="15">
        <v>20</v>
      </c>
      <c r="W1445" s="35" t="str">
        <f t="shared" si="135"/>
        <v>20-Jul-1963</v>
      </c>
      <c r="X1445" s="28"/>
      <c r="Y1445" s="44">
        <f t="shared" si="138"/>
        <v>59</v>
      </c>
      <c r="AA1445" s="45">
        <v>12124.99</v>
      </c>
      <c r="AB1445" s="15" t="s">
        <v>23</v>
      </c>
      <c r="AC1445" s="75" t="s">
        <v>12</v>
      </c>
    </row>
    <row r="1446" spans="1:29" ht="15.6" x14ac:dyDescent="0.3">
      <c r="A1446" s="1" t="s">
        <v>3829</v>
      </c>
      <c r="C1446" s="46" t="s">
        <v>4724</v>
      </c>
      <c r="D1446" s="46" t="s">
        <v>7093</v>
      </c>
      <c r="E1446" s="46" t="s">
        <v>7092</v>
      </c>
      <c r="G1446" s="50">
        <v>0</v>
      </c>
      <c r="I1446" s="14" t="s">
        <v>2380</v>
      </c>
      <c r="J1446" s="15" t="s">
        <v>2380</v>
      </c>
      <c r="K1446" s="66" t="str">
        <f t="shared" si="136"/>
        <v>No</v>
      </c>
      <c r="L1446" s="66" t="str">
        <f t="shared" si="137"/>
        <v>No</v>
      </c>
      <c r="N1446" s="14">
        <v>15.05</v>
      </c>
      <c r="O1446" s="20" t="str">
        <f t="shared" si="133"/>
        <v>UNDERWEIGHT</v>
      </c>
      <c r="Q1446" s="15">
        <v>8.1199999999999992</v>
      </c>
      <c r="R1446" s="20" t="str">
        <f t="shared" si="134"/>
        <v>DIABETES</v>
      </c>
      <c r="T1446" s="14">
        <v>1963</v>
      </c>
      <c r="U1446" s="15" t="s">
        <v>18</v>
      </c>
      <c r="V1446" s="15">
        <v>4</v>
      </c>
      <c r="W1446" s="35" t="str">
        <f t="shared" si="135"/>
        <v>4-Jun-1963</v>
      </c>
      <c r="X1446" s="28"/>
      <c r="Y1446" s="44">
        <f t="shared" si="138"/>
        <v>60</v>
      </c>
      <c r="AA1446" s="45">
        <v>12129.61</v>
      </c>
      <c r="AB1446" s="15" t="s">
        <v>23</v>
      </c>
      <c r="AC1446" s="75" t="s">
        <v>12</v>
      </c>
    </row>
    <row r="1447" spans="1:29" ht="15.6" x14ac:dyDescent="0.3">
      <c r="A1447" s="1" t="s">
        <v>3830</v>
      </c>
      <c r="C1447" s="46" t="s">
        <v>4721</v>
      </c>
      <c r="D1447" s="46" t="s">
        <v>5122</v>
      </c>
      <c r="E1447" s="46" t="s">
        <v>4851</v>
      </c>
      <c r="G1447" s="14">
        <v>2</v>
      </c>
      <c r="I1447" s="14" t="s">
        <v>2380</v>
      </c>
      <c r="J1447" s="15" t="s">
        <v>2380</v>
      </c>
      <c r="K1447" s="66" t="str">
        <f t="shared" si="136"/>
        <v>No</v>
      </c>
      <c r="L1447" s="66" t="str">
        <f t="shared" si="137"/>
        <v>No</v>
      </c>
      <c r="N1447" s="14">
        <v>19.95</v>
      </c>
      <c r="O1447" s="20" t="str">
        <f t="shared" si="133"/>
        <v>NORMAL WEIGHT</v>
      </c>
      <c r="Q1447" s="15">
        <v>4.3600000000000003</v>
      </c>
      <c r="R1447" s="20" t="str">
        <f t="shared" si="134"/>
        <v>NORMAL</v>
      </c>
      <c r="T1447" s="14">
        <v>1991</v>
      </c>
      <c r="U1447" s="15" t="s">
        <v>15</v>
      </c>
      <c r="V1447" s="15">
        <v>6</v>
      </c>
      <c r="W1447" s="35" t="str">
        <f t="shared" si="135"/>
        <v>6-Nov-1991</v>
      </c>
      <c r="X1447" s="28"/>
      <c r="Y1447" s="44">
        <f t="shared" si="138"/>
        <v>31</v>
      </c>
      <c r="AA1447" s="45">
        <v>12130.8</v>
      </c>
      <c r="AB1447" s="15" t="s">
        <v>535</v>
      </c>
      <c r="AC1447" s="75" t="s">
        <v>12</v>
      </c>
    </row>
    <row r="1448" spans="1:29" ht="15.6" x14ac:dyDescent="0.3">
      <c r="A1448" s="1" t="s">
        <v>3831</v>
      </c>
      <c r="C1448" s="46" t="s">
        <v>4721</v>
      </c>
      <c r="D1448" s="46" t="s">
        <v>6186</v>
      </c>
      <c r="E1448" s="46" t="s">
        <v>7094</v>
      </c>
      <c r="G1448" s="50">
        <v>0</v>
      </c>
      <c r="I1448" s="14" t="s">
        <v>2380</v>
      </c>
      <c r="J1448" s="15" t="s">
        <v>2380</v>
      </c>
      <c r="K1448" s="66" t="str">
        <f t="shared" si="136"/>
        <v>No</v>
      </c>
      <c r="L1448" s="66" t="str">
        <f t="shared" si="137"/>
        <v>No</v>
      </c>
      <c r="N1448" s="14">
        <v>16.66</v>
      </c>
      <c r="O1448" s="20" t="str">
        <f t="shared" si="133"/>
        <v>UNDERWEIGHT</v>
      </c>
      <c r="Q1448" s="15">
        <v>9.16</v>
      </c>
      <c r="R1448" s="20" t="str">
        <f t="shared" si="134"/>
        <v>DIABETES</v>
      </c>
      <c r="T1448" s="14">
        <v>1974</v>
      </c>
      <c r="U1448" s="15" t="s">
        <v>20</v>
      </c>
      <c r="V1448" s="15">
        <v>16</v>
      </c>
      <c r="W1448" s="35" t="str">
        <f t="shared" si="135"/>
        <v>16-Sep-1974</v>
      </c>
      <c r="X1448" s="28"/>
      <c r="Y1448" s="44">
        <f t="shared" si="138"/>
        <v>48</v>
      </c>
      <c r="AA1448" s="45">
        <v>12137.6</v>
      </c>
      <c r="AB1448" s="15" t="s">
        <v>23</v>
      </c>
      <c r="AC1448" s="75" t="s">
        <v>12</v>
      </c>
    </row>
    <row r="1449" spans="1:29" ht="15.6" x14ac:dyDescent="0.3">
      <c r="A1449" s="1" t="s">
        <v>3832</v>
      </c>
      <c r="C1449" s="46" t="s">
        <v>4721</v>
      </c>
      <c r="D1449" s="46" t="s">
        <v>7096</v>
      </c>
      <c r="E1449" s="46" t="s">
        <v>7095</v>
      </c>
      <c r="G1449" s="50">
        <v>0</v>
      </c>
      <c r="I1449" s="14" t="s">
        <v>2380</v>
      </c>
      <c r="J1449" s="15" t="s">
        <v>2380</v>
      </c>
      <c r="K1449" s="66" t="str">
        <f t="shared" si="136"/>
        <v>No</v>
      </c>
      <c r="L1449" s="66" t="str">
        <f t="shared" si="137"/>
        <v>No</v>
      </c>
      <c r="N1449" s="14">
        <v>16.62</v>
      </c>
      <c r="O1449" s="20" t="str">
        <f t="shared" si="133"/>
        <v>UNDERWEIGHT</v>
      </c>
      <c r="Q1449" s="15">
        <v>9.14</v>
      </c>
      <c r="R1449" s="20" t="str">
        <f t="shared" si="134"/>
        <v>DIABETES</v>
      </c>
      <c r="T1449" s="14">
        <v>1962</v>
      </c>
      <c r="U1449" s="15" t="s">
        <v>15</v>
      </c>
      <c r="V1449" s="15">
        <v>4</v>
      </c>
      <c r="W1449" s="35" t="str">
        <f t="shared" si="135"/>
        <v>4-Nov-1962</v>
      </c>
      <c r="X1449" s="28"/>
      <c r="Y1449" s="44">
        <f t="shared" si="138"/>
        <v>60</v>
      </c>
      <c r="AA1449" s="45">
        <v>12142.58</v>
      </c>
      <c r="AB1449" s="15" t="s">
        <v>13</v>
      </c>
      <c r="AC1449" s="75" t="s">
        <v>12</v>
      </c>
    </row>
    <row r="1450" spans="1:29" ht="15.6" x14ac:dyDescent="0.3">
      <c r="A1450" s="1" t="s">
        <v>3833</v>
      </c>
      <c r="C1450" s="46" t="s">
        <v>4721</v>
      </c>
      <c r="D1450" s="46" t="s">
        <v>7098</v>
      </c>
      <c r="E1450" s="46" t="s">
        <v>7097</v>
      </c>
      <c r="G1450" s="14">
        <v>2</v>
      </c>
      <c r="I1450" s="14" t="s">
        <v>2380</v>
      </c>
      <c r="J1450" s="15" t="s">
        <v>2382</v>
      </c>
      <c r="K1450" s="66" t="str">
        <f t="shared" si="136"/>
        <v>No</v>
      </c>
      <c r="L1450" s="66" t="str">
        <f t="shared" si="137"/>
        <v>Yes</v>
      </c>
      <c r="N1450" s="14">
        <v>15.36</v>
      </c>
      <c r="O1450" s="20" t="str">
        <f t="shared" si="133"/>
        <v>UNDERWEIGHT</v>
      </c>
      <c r="Q1450" s="15">
        <v>5.49</v>
      </c>
      <c r="R1450" s="20" t="str">
        <f t="shared" si="134"/>
        <v>NORMAL</v>
      </c>
      <c r="T1450" s="14">
        <v>1962</v>
      </c>
      <c r="U1450" s="15" t="s">
        <v>20</v>
      </c>
      <c r="V1450" s="15">
        <v>15</v>
      </c>
      <c r="W1450" s="35" t="str">
        <f t="shared" si="135"/>
        <v>15-Sep-1962</v>
      </c>
      <c r="X1450" s="28"/>
      <c r="Y1450" s="44">
        <f t="shared" si="138"/>
        <v>60</v>
      </c>
      <c r="AA1450" s="45">
        <v>12146.97</v>
      </c>
      <c r="AB1450" s="15" t="s">
        <v>42</v>
      </c>
      <c r="AC1450" s="75" t="s">
        <v>12</v>
      </c>
    </row>
    <row r="1451" spans="1:29" ht="15.6" x14ac:dyDescent="0.3">
      <c r="A1451" s="1" t="s">
        <v>3834</v>
      </c>
      <c r="C1451" s="46" t="s">
        <v>4721</v>
      </c>
      <c r="D1451" s="46" t="s">
        <v>7100</v>
      </c>
      <c r="E1451" s="46" t="s">
        <v>7099</v>
      </c>
      <c r="G1451" s="50">
        <v>0</v>
      </c>
      <c r="I1451" s="14" t="s">
        <v>2380</v>
      </c>
      <c r="J1451" s="15" t="s">
        <v>2382</v>
      </c>
      <c r="K1451" s="66" t="str">
        <f t="shared" si="136"/>
        <v>No</v>
      </c>
      <c r="L1451" s="66" t="str">
        <f t="shared" si="137"/>
        <v>Yes</v>
      </c>
      <c r="N1451" s="14">
        <v>27.74</v>
      </c>
      <c r="O1451" s="20" t="str">
        <f t="shared" si="133"/>
        <v>OVERWEIGHT</v>
      </c>
      <c r="Q1451" s="15">
        <v>5.96</v>
      </c>
      <c r="R1451" s="20" t="str">
        <f t="shared" si="134"/>
        <v>PREDIABETES</v>
      </c>
      <c r="T1451" s="14">
        <v>1987</v>
      </c>
      <c r="U1451" s="15" t="s">
        <v>37</v>
      </c>
      <c r="V1451" s="15">
        <v>5</v>
      </c>
      <c r="W1451" s="35" t="str">
        <f t="shared" si="135"/>
        <v>5-Oct-1987</v>
      </c>
      <c r="X1451" s="28"/>
      <c r="Y1451" s="44">
        <f t="shared" si="138"/>
        <v>35</v>
      </c>
      <c r="AA1451" s="45">
        <v>12148.2</v>
      </c>
      <c r="AB1451" s="15" t="s">
        <v>23</v>
      </c>
      <c r="AC1451" s="75" t="s">
        <v>12</v>
      </c>
    </row>
    <row r="1452" spans="1:29" ht="15.6" x14ac:dyDescent="0.3">
      <c r="A1452" s="1" t="s">
        <v>3835</v>
      </c>
      <c r="C1452" s="46" t="s">
        <v>4724</v>
      </c>
      <c r="D1452" s="46" t="s">
        <v>7102</v>
      </c>
      <c r="E1452" s="46" t="s">
        <v>7101</v>
      </c>
      <c r="G1452" s="50">
        <v>0</v>
      </c>
      <c r="I1452" s="14" t="s">
        <v>2380</v>
      </c>
      <c r="J1452" s="15" t="s">
        <v>2382</v>
      </c>
      <c r="K1452" s="66" t="str">
        <f t="shared" si="136"/>
        <v>No</v>
      </c>
      <c r="L1452" s="66" t="str">
        <f t="shared" si="137"/>
        <v>Yes</v>
      </c>
      <c r="N1452" s="14">
        <v>22.44</v>
      </c>
      <c r="O1452" s="20" t="str">
        <f t="shared" si="133"/>
        <v>NORMAL WEIGHT</v>
      </c>
      <c r="Q1452" s="15">
        <v>4.62</v>
      </c>
      <c r="R1452" s="20" t="str">
        <f t="shared" si="134"/>
        <v>NORMAL</v>
      </c>
      <c r="T1452" s="14">
        <v>1991</v>
      </c>
      <c r="U1452" s="15" t="s">
        <v>35</v>
      </c>
      <c r="V1452" s="15">
        <v>29</v>
      </c>
      <c r="W1452" s="35" t="str">
        <f t="shared" si="135"/>
        <v>29-Aug-1991</v>
      </c>
      <c r="X1452" s="28"/>
      <c r="Y1452" s="44">
        <f t="shared" si="138"/>
        <v>31</v>
      </c>
      <c r="AA1452" s="45">
        <v>12198.64</v>
      </c>
      <c r="AB1452" s="15" t="s">
        <v>535</v>
      </c>
      <c r="AC1452" s="75" t="s">
        <v>12</v>
      </c>
    </row>
    <row r="1453" spans="1:29" ht="15.6" x14ac:dyDescent="0.3">
      <c r="A1453" s="1" t="s">
        <v>3836</v>
      </c>
      <c r="C1453" s="46" t="s">
        <v>4724</v>
      </c>
      <c r="D1453" s="46" t="s">
        <v>4773</v>
      </c>
      <c r="E1453" s="46" t="s">
        <v>7103</v>
      </c>
      <c r="G1453" s="50">
        <v>0</v>
      </c>
      <c r="I1453" s="14" t="s">
        <v>2380</v>
      </c>
      <c r="J1453" s="15" t="s">
        <v>2382</v>
      </c>
      <c r="K1453" s="66" t="str">
        <f t="shared" si="136"/>
        <v>No</v>
      </c>
      <c r="L1453" s="66" t="str">
        <f t="shared" si="137"/>
        <v>Yes</v>
      </c>
      <c r="N1453" s="14">
        <v>37.049999999999997</v>
      </c>
      <c r="O1453" s="20" t="str">
        <f t="shared" si="133"/>
        <v>OBESITY</v>
      </c>
      <c r="Q1453" s="15">
        <v>9.9600000000000009</v>
      </c>
      <c r="R1453" s="20" t="str">
        <f t="shared" si="134"/>
        <v>DIABETES</v>
      </c>
      <c r="T1453" s="14">
        <v>1977</v>
      </c>
      <c r="U1453" s="15" t="s">
        <v>35</v>
      </c>
      <c r="V1453" s="15">
        <v>14</v>
      </c>
      <c r="W1453" s="35" t="str">
        <f t="shared" si="135"/>
        <v>14-Aug-1977</v>
      </c>
      <c r="X1453" s="28"/>
      <c r="Y1453" s="44">
        <f t="shared" si="138"/>
        <v>45</v>
      </c>
      <c r="AA1453" s="45">
        <v>12218.7</v>
      </c>
      <c r="AB1453" s="15" t="s">
        <v>23</v>
      </c>
      <c r="AC1453" s="75" t="s">
        <v>12</v>
      </c>
    </row>
    <row r="1454" spans="1:29" ht="15.6" x14ac:dyDescent="0.3">
      <c r="A1454" s="1" t="s">
        <v>3837</v>
      </c>
      <c r="C1454" s="46" t="s">
        <v>4724</v>
      </c>
      <c r="D1454" s="46" t="s">
        <v>6072</v>
      </c>
      <c r="E1454" s="46" t="s">
        <v>7104</v>
      </c>
      <c r="G1454" s="14">
        <v>2</v>
      </c>
      <c r="I1454" s="14" t="s">
        <v>2380</v>
      </c>
      <c r="J1454" s="15" t="s">
        <v>2380</v>
      </c>
      <c r="K1454" s="66" t="str">
        <f t="shared" si="136"/>
        <v>No</v>
      </c>
      <c r="L1454" s="66" t="str">
        <f t="shared" si="137"/>
        <v>No</v>
      </c>
      <c r="N1454" s="14">
        <v>22.95</v>
      </c>
      <c r="O1454" s="20" t="str">
        <f t="shared" si="133"/>
        <v>NORMAL WEIGHT</v>
      </c>
      <c r="Q1454" s="15">
        <v>10.53</v>
      </c>
      <c r="R1454" s="20" t="str">
        <f t="shared" si="134"/>
        <v>DIABETES</v>
      </c>
      <c r="T1454" s="14">
        <v>1964</v>
      </c>
      <c r="U1454" s="15" t="s">
        <v>10</v>
      </c>
      <c r="V1454" s="15">
        <v>20</v>
      </c>
      <c r="W1454" s="35" t="str">
        <f t="shared" si="135"/>
        <v>20-Jul-1964</v>
      </c>
      <c r="X1454" s="28"/>
      <c r="Y1454" s="44">
        <f t="shared" si="138"/>
        <v>58</v>
      </c>
      <c r="AA1454" s="45">
        <v>12222.9</v>
      </c>
      <c r="AB1454" s="15" t="s">
        <v>23</v>
      </c>
      <c r="AC1454" s="75" t="s">
        <v>12</v>
      </c>
    </row>
    <row r="1455" spans="1:29" ht="15.6" x14ac:dyDescent="0.3">
      <c r="A1455" s="1" t="s">
        <v>3838</v>
      </c>
      <c r="C1455" s="46" t="s">
        <v>4724</v>
      </c>
      <c r="D1455" s="46" t="s">
        <v>7106</v>
      </c>
      <c r="E1455" s="46" t="s">
        <v>7105</v>
      </c>
      <c r="G1455" s="50">
        <v>0</v>
      </c>
      <c r="I1455" s="14" t="s">
        <v>2380</v>
      </c>
      <c r="J1455" s="15" t="s">
        <v>2382</v>
      </c>
      <c r="K1455" s="66" t="str">
        <f t="shared" si="136"/>
        <v>No</v>
      </c>
      <c r="L1455" s="66" t="str">
        <f t="shared" si="137"/>
        <v>Yes</v>
      </c>
      <c r="N1455" s="14">
        <v>34.200000000000003</v>
      </c>
      <c r="O1455" s="20" t="str">
        <f t="shared" si="133"/>
        <v>OBESITY</v>
      </c>
      <c r="Q1455" s="15">
        <v>6.69</v>
      </c>
      <c r="R1455" s="20" t="str">
        <f t="shared" si="134"/>
        <v>DIABETES</v>
      </c>
      <c r="T1455" s="14">
        <v>1964</v>
      </c>
      <c r="U1455" s="15" t="s">
        <v>10</v>
      </c>
      <c r="V1455" s="15">
        <v>2</v>
      </c>
      <c r="W1455" s="35" t="str">
        <f t="shared" si="135"/>
        <v>2-Jul-1964</v>
      </c>
      <c r="X1455" s="28"/>
      <c r="Y1455" s="44">
        <f t="shared" si="138"/>
        <v>58</v>
      </c>
      <c r="AA1455" s="45">
        <v>12224.35</v>
      </c>
      <c r="AB1455" s="15" t="s">
        <v>23</v>
      </c>
      <c r="AC1455" s="75" t="s">
        <v>12</v>
      </c>
    </row>
    <row r="1456" spans="1:29" ht="15.6" x14ac:dyDescent="0.3">
      <c r="A1456" s="1" t="s">
        <v>3839</v>
      </c>
      <c r="C1456" s="46" t="s">
        <v>4724</v>
      </c>
      <c r="D1456" s="46" t="s">
        <v>7108</v>
      </c>
      <c r="E1456" s="46" t="s">
        <v>7107</v>
      </c>
      <c r="G1456" s="50">
        <v>0</v>
      </c>
      <c r="I1456" s="14" t="s">
        <v>2380</v>
      </c>
      <c r="J1456" s="15" t="s">
        <v>2382</v>
      </c>
      <c r="K1456" s="66" t="str">
        <f t="shared" si="136"/>
        <v>No</v>
      </c>
      <c r="L1456" s="66" t="str">
        <f t="shared" si="137"/>
        <v>Yes</v>
      </c>
      <c r="N1456" s="14">
        <v>30.59</v>
      </c>
      <c r="O1456" s="20" t="str">
        <f t="shared" si="133"/>
        <v>OBESITY</v>
      </c>
      <c r="Q1456" s="15">
        <v>9.5500000000000007</v>
      </c>
      <c r="R1456" s="20" t="str">
        <f t="shared" si="134"/>
        <v>DIABETES</v>
      </c>
      <c r="T1456" s="14">
        <v>1964</v>
      </c>
      <c r="U1456" s="15" t="s">
        <v>18</v>
      </c>
      <c r="V1456" s="15">
        <v>24</v>
      </c>
      <c r="W1456" s="35" t="str">
        <f t="shared" si="135"/>
        <v>24-Jun-1964</v>
      </c>
      <c r="X1456" s="28"/>
      <c r="Y1456" s="44">
        <f t="shared" si="138"/>
        <v>58</v>
      </c>
      <c r="AA1456" s="45">
        <v>12231.61</v>
      </c>
      <c r="AB1456" s="15" t="s">
        <v>23</v>
      </c>
      <c r="AC1456" s="75" t="s">
        <v>12</v>
      </c>
    </row>
    <row r="1457" spans="1:29" ht="15.6" x14ac:dyDescent="0.3">
      <c r="A1457" s="1" t="s">
        <v>3840</v>
      </c>
      <c r="C1457" s="46" t="s">
        <v>4724</v>
      </c>
      <c r="D1457" s="46" t="s">
        <v>7109</v>
      </c>
      <c r="E1457" s="46" t="s">
        <v>5375</v>
      </c>
      <c r="G1457" s="50">
        <v>0</v>
      </c>
      <c r="I1457" s="14" t="s">
        <v>2380</v>
      </c>
      <c r="J1457" s="15" t="s">
        <v>2380</v>
      </c>
      <c r="K1457" s="66" t="str">
        <f t="shared" si="136"/>
        <v>No</v>
      </c>
      <c r="L1457" s="66" t="str">
        <f t="shared" si="137"/>
        <v>No</v>
      </c>
      <c r="N1457" s="14">
        <v>25.51</v>
      </c>
      <c r="O1457" s="20" t="str">
        <f t="shared" si="133"/>
        <v>OVERWEIGHT</v>
      </c>
      <c r="Q1457" s="15">
        <v>6.05</v>
      </c>
      <c r="R1457" s="20" t="str">
        <f t="shared" si="134"/>
        <v>PREDIABETES</v>
      </c>
      <c r="T1457" s="14">
        <v>1963</v>
      </c>
      <c r="U1457" s="15" t="s">
        <v>10</v>
      </c>
      <c r="V1457" s="15">
        <v>19</v>
      </c>
      <c r="W1457" s="35" t="str">
        <f t="shared" si="135"/>
        <v>19-Jul-1963</v>
      </c>
      <c r="X1457" s="28"/>
      <c r="Y1457" s="44">
        <f t="shared" si="138"/>
        <v>59</v>
      </c>
      <c r="AA1457" s="45">
        <v>12233.83</v>
      </c>
      <c r="AB1457" s="15" t="s">
        <v>42</v>
      </c>
      <c r="AC1457" s="75" t="s">
        <v>12</v>
      </c>
    </row>
    <row r="1458" spans="1:29" ht="15.6" x14ac:dyDescent="0.3">
      <c r="A1458" s="1" t="s">
        <v>3841</v>
      </c>
      <c r="C1458" s="46" t="s">
        <v>4721</v>
      </c>
      <c r="D1458" s="46" t="s">
        <v>7111</v>
      </c>
      <c r="E1458" s="46" t="s">
        <v>7110</v>
      </c>
      <c r="G1458" s="14">
        <v>1</v>
      </c>
      <c r="I1458" s="14" t="s">
        <v>2380</v>
      </c>
      <c r="J1458" s="15" t="s">
        <v>2382</v>
      </c>
      <c r="K1458" s="66" t="str">
        <f t="shared" si="136"/>
        <v>No</v>
      </c>
      <c r="L1458" s="66" t="str">
        <f t="shared" si="137"/>
        <v>Yes</v>
      </c>
      <c r="N1458" s="14">
        <v>29.04</v>
      </c>
      <c r="O1458" s="20" t="str">
        <f t="shared" si="133"/>
        <v>OVERWEIGHT</v>
      </c>
      <c r="Q1458" s="15">
        <v>10.56</v>
      </c>
      <c r="R1458" s="20" t="str">
        <f t="shared" si="134"/>
        <v>DIABETES</v>
      </c>
      <c r="T1458" s="14">
        <v>1964</v>
      </c>
      <c r="U1458" s="15" t="s">
        <v>37</v>
      </c>
      <c r="V1458" s="15">
        <v>15</v>
      </c>
      <c r="W1458" s="35" t="str">
        <f t="shared" si="135"/>
        <v>15-Oct-1964</v>
      </c>
      <c r="X1458" s="28"/>
      <c r="Y1458" s="44">
        <f t="shared" si="138"/>
        <v>58</v>
      </c>
      <c r="AA1458" s="45">
        <v>12235.84</v>
      </c>
      <c r="AB1458" s="15" t="s">
        <v>23</v>
      </c>
      <c r="AC1458" s="75" t="s">
        <v>12</v>
      </c>
    </row>
    <row r="1459" spans="1:29" ht="15.6" x14ac:dyDescent="0.3">
      <c r="A1459" s="1" t="s">
        <v>3842</v>
      </c>
      <c r="C1459" s="46" t="s">
        <v>4721</v>
      </c>
      <c r="D1459" s="46" t="s">
        <v>5191</v>
      </c>
      <c r="E1459" s="46" t="s">
        <v>7112</v>
      </c>
      <c r="G1459" s="14">
        <v>1</v>
      </c>
      <c r="I1459" s="14" t="s">
        <v>2380</v>
      </c>
      <c r="J1459" s="15" t="s">
        <v>2382</v>
      </c>
      <c r="K1459" s="66" t="str">
        <f t="shared" si="136"/>
        <v>No</v>
      </c>
      <c r="L1459" s="66" t="str">
        <f t="shared" si="137"/>
        <v>Yes</v>
      </c>
      <c r="N1459" s="14">
        <v>22.135000000000002</v>
      </c>
      <c r="O1459" s="20" t="str">
        <f t="shared" si="133"/>
        <v>NORMAL WEIGHT</v>
      </c>
      <c r="Q1459" s="15">
        <v>10.81</v>
      </c>
      <c r="R1459" s="20" t="str">
        <f t="shared" si="134"/>
        <v>DIABETES</v>
      </c>
      <c r="T1459" s="14">
        <v>1966</v>
      </c>
      <c r="U1459" s="15" t="s">
        <v>10</v>
      </c>
      <c r="V1459" s="15">
        <v>29</v>
      </c>
      <c r="W1459" s="35" t="str">
        <f t="shared" si="135"/>
        <v>29-Jul-1966</v>
      </c>
      <c r="X1459" s="28"/>
      <c r="Y1459" s="44">
        <f t="shared" si="138"/>
        <v>56</v>
      </c>
      <c r="AA1459" s="45">
        <v>12237.73</v>
      </c>
      <c r="AB1459" s="15" t="s">
        <v>23</v>
      </c>
      <c r="AC1459" s="75" t="s">
        <v>12</v>
      </c>
    </row>
    <row r="1460" spans="1:29" ht="15.6" x14ac:dyDescent="0.3">
      <c r="A1460" s="1" t="s">
        <v>3843</v>
      </c>
      <c r="C1460" s="46" t="s">
        <v>4724</v>
      </c>
      <c r="D1460" s="46" t="s">
        <v>7114</v>
      </c>
      <c r="E1460" s="46" t="s">
        <v>7113</v>
      </c>
      <c r="G1460" s="50">
        <v>0</v>
      </c>
      <c r="I1460" s="14" t="s">
        <v>2380</v>
      </c>
      <c r="J1460" s="15" t="s">
        <v>2380</v>
      </c>
      <c r="K1460" s="66" t="str">
        <f t="shared" si="136"/>
        <v>No</v>
      </c>
      <c r="L1460" s="66" t="str">
        <f t="shared" si="137"/>
        <v>No</v>
      </c>
      <c r="N1460" s="14">
        <v>21.375</v>
      </c>
      <c r="O1460" s="20" t="str">
        <f t="shared" si="133"/>
        <v>NORMAL WEIGHT</v>
      </c>
      <c r="Q1460" s="15">
        <v>4.32</v>
      </c>
      <c r="R1460" s="20" t="str">
        <f t="shared" si="134"/>
        <v>NORMAL</v>
      </c>
      <c r="T1460" s="14">
        <v>1963</v>
      </c>
      <c r="U1460" s="15" t="s">
        <v>10</v>
      </c>
      <c r="V1460" s="15">
        <v>17</v>
      </c>
      <c r="W1460" s="35" t="str">
        <f t="shared" si="135"/>
        <v>17-Jul-1963</v>
      </c>
      <c r="X1460" s="28"/>
      <c r="Y1460" s="44">
        <f t="shared" si="138"/>
        <v>59</v>
      </c>
      <c r="AA1460" s="45">
        <v>12244.53</v>
      </c>
      <c r="AB1460" s="15" t="s">
        <v>13</v>
      </c>
      <c r="AC1460" s="75" t="s">
        <v>12</v>
      </c>
    </row>
    <row r="1461" spans="1:29" ht="15.6" x14ac:dyDescent="0.3">
      <c r="A1461" s="1" t="s">
        <v>3844</v>
      </c>
      <c r="C1461" s="46" t="s">
        <v>4724</v>
      </c>
      <c r="D1461" s="46" t="s">
        <v>7115</v>
      </c>
      <c r="E1461" s="46" t="s">
        <v>6113</v>
      </c>
      <c r="G1461" s="50">
        <v>0</v>
      </c>
      <c r="I1461" s="14" t="s">
        <v>2380</v>
      </c>
      <c r="J1461" s="15" t="s">
        <v>2380</v>
      </c>
      <c r="K1461" s="66" t="str">
        <f t="shared" si="136"/>
        <v>No</v>
      </c>
      <c r="L1461" s="66" t="str">
        <f t="shared" si="137"/>
        <v>No</v>
      </c>
      <c r="N1461" s="14">
        <v>29.19</v>
      </c>
      <c r="O1461" s="20" t="str">
        <f t="shared" si="133"/>
        <v>OVERWEIGHT</v>
      </c>
      <c r="Q1461" s="15">
        <v>4.37</v>
      </c>
      <c r="R1461" s="20" t="str">
        <f t="shared" si="134"/>
        <v>NORMAL</v>
      </c>
      <c r="T1461" s="14">
        <v>1974</v>
      </c>
      <c r="U1461" s="15" t="s">
        <v>18</v>
      </c>
      <c r="V1461" s="15">
        <v>23</v>
      </c>
      <c r="W1461" s="35" t="str">
        <f t="shared" si="135"/>
        <v>23-Jun-1974</v>
      </c>
      <c r="X1461" s="28"/>
      <c r="Y1461" s="44">
        <f t="shared" si="138"/>
        <v>48</v>
      </c>
      <c r="AA1461" s="45">
        <v>12245.17</v>
      </c>
      <c r="AB1461" s="15" t="s">
        <v>23</v>
      </c>
      <c r="AC1461" s="75" t="s">
        <v>12</v>
      </c>
    </row>
    <row r="1462" spans="1:29" ht="15.6" x14ac:dyDescent="0.3">
      <c r="A1462" s="1" t="s">
        <v>3845</v>
      </c>
      <c r="C1462" s="46" t="s">
        <v>4721</v>
      </c>
      <c r="D1462" s="46" t="s">
        <v>5666</v>
      </c>
      <c r="E1462" s="46" t="s">
        <v>5264</v>
      </c>
      <c r="G1462" s="14">
        <v>1</v>
      </c>
      <c r="I1462" s="14" t="s">
        <v>2380</v>
      </c>
      <c r="J1462" s="15" t="s">
        <v>2382</v>
      </c>
      <c r="K1462" s="66" t="str">
        <f t="shared" si="136"/>
        <v>No</v>
      </c>
      <c r="L1462" s="66" t="str">
        <f t="shared" si="137"/>
        <v>Yes</v>
      </c>
      <c r="N1462" s="14">
        <v>31.92</v>
      </c>
      <c r="O1462" s="20" t="str">
        <f t="shared" si="133"/>
        <v>OBESITY</v>
      </c>
      <c r="Q1462" s="15">
        <v>4.8099999999999996</v>
      </c>
      <c r="R1462" s="20" t="str">
        <f t="shared" si="134"/>
        <v>NORMAL</v>
      </c>
      <c r="T1462" s="14">
        <v>1989</v>
      </c>
      <c r="U1462" s="15" t="s">
        <v>15</v>
      </c>
      <c r="V1462" s="15">
        <v>23</v>
      </c>
      <c r="W1462" s="35" t="str">
        <f t="shared" si="135"/>
        <v>23-Nov-1989</v>
      </c>
      <c r="X1462" s="28"/>
      <c r="Y1462" s="44">
        <f t="shared" si="138"/>
        <v>33</v>
      </c>
      <c r="AA1462" s="45">
        <v>12254.44</v>
      </c>
      <c r="AB1462" s="15" t="s">
        <v>535</v>
      </c>
      <c r="AC1462" s="75" t="s">
        <v>12</v>
      </c>
    </row>
    <row r="1463" spans="1:29" ht="15.6" x14ac:dyDescent="0.3">
      <c r="A1463" s="1" t="s">
        <v>3846</v>
      </c>
      <c r="C1463" s="46" t="s">
        <v>4721</v>
      </c>
      <c r="D1463" s="46" t="s">
        <v>7116</v>
      </c>
      <c r="E1463" s="46" t="s">
        <v>5148</v>
      </c>
      <c r="G1463" s="14">
        <v>1</v>
      </c>
      <c r="I1463" s="14" t="s">
        <v>2380</v>
      </c>
      <c r="J1463" s="15" t="s">
        <v>2382</v>
      </c>
      <c r="K1463" s="66" t="str">
        <f t="shared" si="136"/>
        <v>No</v>
      </c>
      <c r="L1463" s="66" t="str">
        <f t="shared" si="137"/>
        <v>Yes</v>
      </c>
      <c r="N1463" s="14">
        <v>26.315000000000001</v>
      </c>
      <c r="O1463" s="20" t="str">
        <f t="shared" si="133"/>
        <v>OVERWEIGHT</v>
      </c>
      <c r="Q1463" s="15">
        <v>4.5599999999999996</v>
      </c>
      <c r="R1463" s="20" t="str">
        <f t="shared" si="134"/>
        <v>NORMAL</v>
      </c>
      <c r="T1463" s="14">
        <v>1986</v>
      </c>
      <c r="U1463" s="15" t="s">
        <v>35</v>
      </c>
      <c r="V1463" s="15">
        <v>13</v>
      </c>
      <c r="W1463" s="35" t="str">
        <f t="shared" si="135"/>
        <v>13-Aug-1986</v>
      </c>
      <c r="X1463" s="28"/>
      <c r="Y1463" s="44">
        <f t="shared" si="138"/>
        <v>36</v>
      </c>
      <c r="AA1463" s="45">
        <v>12255.04</v>
      </c>
      <c r="AB1463" s="15" t="s">
        <v>535</v>
      </c>
      <c r="AC1463" s="75" t="s">
        <v>12</v>
      </c>
    </row>
    <row r="1464" spans="1:29" ht="15.6" x14ac:dyDescent="0.3">
      <c r="A1464" s="1" t="s">
        <v>3847</v>
      </c>
      <c r="C1464" s="46" t="s">
        <v>4724</v>
      </c>
      <c r="D1464" s="46" t="s">
        <v>5203</v>
      </c>
      <c r="E1464" s="46" t="s">
        <v>7117</v>
      </c>
      <c r="G1464" s="50">
        <v>0</v>
      </c>
      <c r="I1464" s="14" t="s">
        <v>2380</v>
      </c>
      <c r="J1464" s="15" t="s">
        <v>2380</v>
      </c>
      <c r="K1464" s="66" t="str">
        <f t="shared" si="136"/>
        <v>No</v>
      </c>
      <c r="L1464" s="66" t="str">
        <f t="shared" si="137"/>
        <v>No</v>
      </c>
      <c r="N1464" s="14">
        <v>35.299999999999997</v>
      </c>
      <c r="O1464" s="20" t="str">
        <f t="shared" si="133"/>
        <v>OBESITY</v>
      </c>
      <c r="Q1464" s="15">
        <v>4.3899999999999997</v>
      </c>
      <c r="R1464" s="20" t="str">
        <f t="shared" si="134"/>
        <v>NORMAL</v>
      </c>
      <c r="T1464" s="14">
        <v>1966</v>
      </c>
      <c r="U1464" s="15" t="s">
        <v>30</v>
      </c>
      <c r="V1464" s="15">
        <v>6</v>
      </c>
      <c r="W1464" s="35" t="str">
        <f t="shared" si="135"/>
        <v>6-Dec-1966</v>
      </c>
      <c r="X1464" s="28"/>
      <c r="Y1464" s="44">
        <f t="shared" si="138"/>
        <v>56</v>
      </c>
      <c r="AA1464" s="45">
        <v>12265.51</v>
      </c>
      <c r="AB1464" s="15" t="s">
        <v>13</v>
      </c>
      <c r="AC1464" s="75" t="s">
        <v>12</v>
      </c>
    </row>
    <row r="1465" spans="1:29" ht="15.6" x14ac:dyDescent="0.3">
      <c r="A1465" s="1" t="s">
        <v>3848</v>
      </c>
      <c r="C1465" s="46" t="s">
        <v>4724</v>
      </c>
      <c r="D1465" s="46" t="s">
        <v>7119</v>
      </c>
      <c r="E1465" s="46" t="s">
        <v>7118</v>
      </c>
      <c r="G1465" s="50">
        <v>0</v>
      </c>
      <c r="I1465" s="14" t="s">
        <v>2380</v>
      </c>
      <c r="J1465" s="15" t="s">
        <v>2380</v>
      </c>
      <c r="K1465" s="66" t="str">
        <f t="shared" si="136"/>
        <v>No</v>
      </c>
      <c r="L1465" s="66" t="str">
        <f t="shared" si="137"/>
        <v>No</v>
      </c>
      <c r="N1465" s="14">
        <v>18.91</v>
      </c>
      <c r="O1465" s="20" t="str">
        <f t="shared" si="133"/>
        <v>NORMAL WEIGHT</v>
      </c>
      <c r="Q1465" s="15">
        <v>11.44</v>
      </c>
      <c r="R1465" s="20" t="str">
        <f t="shared" si="134"/>
        <v>DIABETES</v>
      </c>
      <c r="T1465" s="14">
        <v>1967</v>
      </c>
      <c r="U1465" s="15" t="s">
        <v>30</v>
      </c>
      <c r="V1465" s="15">
        <v>30</v>
      </c>
      <c r="W1465" s="35" t="str">
        <f t="shared" si="135"/>
        <v>30-Dec-1967</v>
      </c>
      <c r="X1465" s="28"/>
      <c r="Y1465" s="44">
        <f t="shared" si="138"/>
        <v>55</v>
      </c>
      <c r="AA1465" s="45">
        <v>12268.63</v>
      </c>
      <c r="AB1465" s="15" t="s">
        <v>23</v>
      </c>
      <c r="AC1465" s="75" t="s">
        <v>12</v>
      </c>
    </row>
    <row r="1466" spans="1:29" ht="15.6" x14ac:dyDescent="0.3">
      <c r="A1466" s="1" t="s">
        <v>3849</v>
      </c>
      <c r="C1466" s="46" t="s">
        <v>4721</v>
      </c>
      <c r="D1466" s="46" t="s">
        <v>7120</v>
      </c>
      <c r="E1466" s="46" t="s">
        <v>5229</v>
      </c>
      <c r="G1466" s="14">
        <v>1</v>
      </c>
      <c r="I1466" s="14" t="s">
        <v>2380</v>
      </c>
      <c r="J1466" s="15" t="s">
        <v>2382</v>
      </c>
      <c r="K1466" s="66" t="str">
        <f t="shared" si="136"/>
        <v>No</v>
      </c>
      <c r="L1466" s="66" t="str">
        <f t="shared" si="137"/>
        <v>Yes</v>
      </c>
      <c r="N1466" s="14">
        <v>22.41</v>
      </c>
      <c r="O1466" s="20" t="str">
        <f t="shared" si="133"/>
        <v>NORMAL WEIGHT</v>
      </c>
      <c r="Q1466" s="15">
        <v>11.37</v>
      </c>
      <c r="R1466" s="20" t="str">
        <f t="shared" si="134"/>
        <v>DIABETES</v>
      </c>
      <c r="T1466" s="14">
        <v>1967</v>
      </c>
      <c r="U1466" s="15" t="s">
        <v>35</v>
      </c>
      <c r="V1466" s="15">
        <v>28</v>
      </c>
      <c r="W1466" s="35" t="str">
        <f t="shared" si="135"/>
        <v>28-Aug-1967</v>
      </c>
      <c r="X1466" s="28"/>
      <c r="Y1466" s="44">
        <f t="shared" si="138"/>
        <v>55</v>
      </c>
      <c r="AA1466" s="45">
        <v>12269.69</v>
      </c>
      <c r="AB1466" s="15" t="s">
        <v>23</v>
      </c>
      <c r="AC1466" s="75" t="s">
        <v>12</v>
      </c>
    </row>
    <row r="1467" spans="1:29" ht="15.6" x14ac:dyDescent="0.3">
      <c r="A1467" s="1" t="s">
        <v>3850</v>
      </c>
      <c r="C1467" s="46" t="s">
        <v>4724</v>
      </c>
      <c r="D1467" s="46" t="s">
        <v>7121</v>
      </c>
      <c r="E1467" s="46" t="s">
        <v>5538</v>
      </c>
      <c r="G1467" s="50">
        <v>0</v>
      </c>
      <c r="I1467" s="14" t="s">
        <v>2380</v>
      </c>
      <c r="J1467" s="15" t="s">
        <v>2380</v>
      </c>
      <c r="K1467" s="66" t="str">
        <f t="shared" si="136"/>
        <v>No</v>
      </c>
      <c r="L1467" s="66" t="str">
        <f t="shared" si="137"/>
        <v>No</v>
      </c>
      <c r="N1467" s="14">
        <v>22.704999999999998</v>
      </c>
      <c r="O1467" s="20" t="str">
        <f t="shared" si="133"/>
        <v>NORMAL WEIGHT</v>
      </c>
      <c r="Q1467" s="15">
        <v>6.14</v>
      </c>
      <c r="R1467" s="20" t="str">
        <f t="shared" si="134"/>
        <v>PREDIABETES</v>
      </c>
      <c r="T1467" s="14">
        <v>1966</v>
      </c>
      <c r="U1467" s="15" t="s">
        <v>15</v>
      </c>
      <c r="V1467" s="15">
        <v>16</v>
      </c>
      <c r="W1467" s="35" t="str">
        <f t="shared" si="135"/>
        <v>16-Nov-1966</v>
      </c>
      <c r="X1467" s="28"/>
      <c r="Y1467" s="44">
        <f t="shared" si="138"/>
        <v>56</v>
      </c>
      <c r="AA1467" s="45">
        <v>12282.03</v>
      </c>
      <c r="AB1467" s="15" t="s">
        <v>200</v>
      </c>
      <c r="AC1467" s="75" t="s">
        <v>12</v>
      </c>
    </row>
    <row r="1468" spans="1:29" ht="15.6" x14ac:dyDescent="0.3">
      <c r="A1468" s="1" t="s">
        <v>3851</v>
      </c>
      <c r="C1468" s="46" t="s">
        <v>4724</v>
      </c>
      <c r="D1468" s="46" t="s">
        <v>7123</v>
      </c>
      <c r="E1468" s="46" t="s">
        <v>7122</v>
      </c>
      <c r="G1468" s="50">
        <v>0</v>
      </c>
      <c r="I1468" s="14" t="s">
        <v>2380</v>
      </c>
      <c r="J1468" s="15" t="s">
        <v>2380</v>
      </c>
      <c r="K1468" s="66" t="str">
        <f t="shared" si="136"/>
        <v>No</v>
      </c>
      <c r="L1468" s="66" t="str">
        <f t="shared" si="137"/>
        <v>No</v>
      </c>
      <c r="N1468" s="14">
        <v>37.18</v>
      </c>
      <c r="O1468" s="20" t="str">
        <f t="shared" si="133"/>
        <v>OBESITY</v>
      </c>
      <c r="Q1468" s="15">
        <v>4.8899999999999997</v>
      </c>
      <c r="R1468" s="20" t="str">
        <f t="shared" si="134"/>
        <v>NORMAL</v>
      </c>
      <c r="T1468" s="14">
        <v>1990</v>
      </c>
      <c r="U1468" s="15" t="s">
        <v>37</v>
      </c>
      <c r="V1468" s="15">
        <v>29</v>
      </c>
      <c r="W1468" s="35" t="str">
        <f t="shared" si="135"/>
        <v>29-Oct-1990</v>
      </c>
      <c r="X1468" s="28"/>
      <c r="Y1468" s="44">
        <f t="shared" si="138"/>
        <v>32</v>
      </c>
      <c r="AA1468" s="45">
        <v>12282.38</v>
      </c>
      <c r="AB1468" s="15" t="s">
        <v>42</v>
      </c>
      <c r="AC1468" s="75" t="s">
        <v>12</v>
      </c>
    </row>
    <row r="1469" spans="1:29" ht="15.6" x14ac:dyDescent="0.3">
      <c r="A1469" s="1" t="s">
        <v>3852</v>
      </c>
      <c r="C1469" s="46" t="s">
        <v>4724</v>
      </c>
      <c r="D1469" s="46" t="s">
        <v>7125</v>
      </c>
      <c r="E1469" s="46" t="s">
        <v>7124</v>
      </c>
      <c r="G1469" s="50">
        <v>0</v>
      </c>
      <c r="I1469" s="14" t="s">
        <v>2380</v>
      </c>
      <c r="J1469" s="15" t="s">
        <v>2380</v>
      </c>
      <c r="K1469" s="66" t="str">
        <f t="shared" si="136"/>
        <v>No</v>
      </c>
      <c r="L1469" s="66" t="str">
        <f t="shared" si="137"/>
        <v>No</v>
      </c>
      <c r="N1469" s="14">
        <v>35.97</v>
      </c>
      <c r="O1469" s="20" t="str">
        <f t="shared" si="133"/>
        <v>OBESITY</v>
      </c>
      <c r="Q1469" s="15">
        <v>4.5999999999999996</v>
      </c>
      <c r="R1469" s="20" t="str">
        <f t="shared" si="134"/>
        <v>NORMAL</v>
      </c>
      <c r="T1469" s="14">
        <v>1963</v>
      </c>
      <c r="U1469" s="15" t="s">
        <v>37</v>
      </c>
      <c r="V1469" s="15">
        <v>28</v>
      </c>
      <c r="W1469" s="35" t="str">
        <f t="shared" si="135"/>
        <v>28-Oct-1963</v>
      </c>
      <c r="X1469" s="28"/>
      <c r="Y1469" s="44">
        <f t="shared" si="138"/>
        <v>59</v>
      </c>
      <c r="AA1469" s="45">
        <v>12299.59</v>
      </c>
      <c r="AB1469" s="15" t="s">
        <v>200</v>
      </c>
      <c r="AC1469" s="75" t="s">
        <v>12</v>
      </c>
    </row>
    <row r="1470" spans="1:29" ht="15.6" x14ac:dyDescent="0.3">
      <c r="A1470" s="1" t="s">
        <v>3853</v>
      </c>
      <c r="C1470" s="46" t="s">
        <v>4724</v>
      </c>
      <c r="D1470" s="46" t="s">
        <v>5157</v>
      </c>
      <c r="E1470" s="46" t="s">
        <v>7126</v>
      </c>
      <c r="G1470" s="50">
        <v>0</v>
      </c>
      <c r="I1470" s="14" t="s">
        <v>2380</v>
      </c>
      <c r="J1470" s="15" t="s">
        <v>2380</v>
      </c>
      <c r="K1470" s="66" t="str">
        <f t="shared" si="136"/>
        <v>No</v>
      </c>
      <c r="L1470" s="66" t="str">
        <f t="shared" si="137"/>
        <v>No</v>
      </c>
      <c r="N1470" s="14">
        <v>35.799999999999997</v>
      </c>
      <c r="O1470" s="20" t="str">
        <f t="shared" si="133"/>
        <v>OBESITY</v>
      </c>
      <c r="Q1470" s="15">
        <v>4.42</v>
      </c>
      <c r="R1470" s="20" t="str">
        <f t="shared" si="134"/>
        <v>NORMAL</v>
      </c>
      <c r="T1470" s="14">
        <v>1963</v>
      </c>
      <c r="U1470" s="15" t="s">
        <v>35</v>
      </c>
      <c r="V1470" s="15">
        <v>29</v>
      </c>
      <c r="W1470" s="35" t="str">
        <f t="shared" si="135"/>
        <v>29-Aug-1963</v>
      </c>
      <c r="X1470" s="28"/>
      <c r="Y1470" s="44">
        <f t="shared" si="138"/>
        <v>59</v>
      </c>
      <c r="AA1470" s="45">
        <v>12323.94</v>
      </c>
      <c r="AB1470" s="15" t="s">
        <v>356</v>
      </c>
      <c r="AC1470" s="75" t="s">
        <v>12</v>
      </c>
    </row>
    <row r="1471" spans="1:29" ht="15.6" x14ac:dyDescent="0.3">
      <c r="A1471" s="1" t="s">
        <v>3854</v>
      </c>
      <c r="C1471" s="46" t="s">
        <v>4721</v>
      </c>
      <c r="D1471" s="46" t="s">
        <v>7128</v>
      </c>
      <c r="E1471" s="46" t="s">
        <v>7127</v>
      </c>
      <c r="G1471" s="50">
        <v>0</v>
      </c>
      <c r="I1471" s="14" t="s">
        <v>2380</v>
      </c>
      <c r="J1471" s="15" t="s">
        <v>2382</v>
      </c>
      <c r="K1471" s="66" t="str">
        <f t="shared" si="136"/>
        <v>No</v>
      </c>
      <c r="L1471" s="66" t="str">
        <f t="shared" si="137"/>
        <v>Yes</v>
      </c>
      <c r="N1471" s="14">
        <v>28.31</v>
      </c>
      <c r="O1471" s="20" t="str">
        <f t="shared" si="133"/>
        <v>OVERWEIGHT</v>
      </c>
      <c r="Q1471" s="15">
        <v>7.48</v>
      </c>
      <c r="R1471" s="20" t="str">
        <f t="shared" si="134"/>
        <v>DIABETES</v>
      </c>
      <c r="T1471" s="14">
        <v>1963</v>
      </c>
      <c r="U1471" s="15" t="s">
        <v>35</v>
      </c>
      <c r="V1471" s="15">
        <v>2</v>
      </c>
      <c r="W1471" s="35" t="str">
        <f t="shared" si="135"/>
        <v>2-Aug-1963</v>
      </c>
      <c r="X1471" s="28"/>
      <c r="Y1471" s="44">
        <f t="shared" si="138"/>
        <v>59</v>
      </c>
      <c r="AA1471" s="45">
        <v>12333.83</v>
      </c>
      <c r="AB1471" s="15" t="s">
        <v>42</v>
      </c>
      <c r="AC1471" s="75" t="s">
        <v>12</v>
      </c>
    </row>
    <row r="1472" spans="1:29" ht="15.6" x14ac:dyDescent="0.3">
      <c r="A1472" s="1" t="s">
        <v>3855</v>
      </c>
      <c r="C1472" s="46" t="s">
        <v>4724</v>
      </c>
      <c r="D1472" s="46" t="s">
        <v>7130</v>
      </c>
      <c r="E1472" s="46" t="s">
        <v>7129</v>
      </c>
      <c r="G1472" s="50">
        <v>0</v>
      </c>
      <c r="I1472" s="14" t="s">
        <v>2380</v>
      </c>
      <c r="J1472" s="15" t="s">
        <v>2380</v>
      </c>
      <c r="K1472" s="66" t="str">
        <f t="shared" si="136"/>
        <v>No</v>
      </c>
      <c r="L1472" s="66" t="str">
        <f t="shared" si="137"/>
        <v>No</v>
      </c>
      <c r="N1472" s="14">
        <v>38.06</v>
      </c>
      <c r="O1472" s="20" t="str">
        <f t="shared" si="133"/>
        <v>OBESITY</v>
      </c>
      <c r="Q1472" s="15">
        <v>10.74</v>
      </c>
      <c r="R1472" s="20" t="str">
        <f t="shared" si="134"/>
        <v>DIABETES</v>
      </c>
      <c r="T1472" s="14">
        <v>1963</v>
      </c>
      <c r="U1472" s="15" t="s">
        <v>20</v>
      </c>
      <c r="V1472" s="15">
        <v>22</v>
      </c>
      <c r="W1472" s="35" t="str">
        <f t="shared" si="135"/>
        <v>22-Sep-1963</v>
      </c>
      <c r="X1472" s="28"/>
      <c r="Y1472" s="44">
        <f t="shared" si="138"/>
        <v>59</v>
      </c>
      <c r="AA1472" s="45">
        <v>12347.17</v>
      </c>
      <c r="AB1472" s="15" t="s">
        <v>42</v>
      </c>
      <c r="AC1472" s="75" t="s">
        <v>12</v>
      </c>
    </row>
    <row r="1473" spans="1:29" ht="15.6" x14ac:dyDescent="0.3">
      <c r="A1473" s="1" t="s">
        <v>3856</v>
      </c>
      <c r="C1473" s="46" t="s">
        <v>4721</v>
      </c>
      <c r="D1473" s="46" t="s">
        <v>5456</v>
      </c>
      <c r="E1473" s="46" t="s">
        <v>7131</v>
      </c>
      <c r="G1473" s="14">
        <v>1</v>
      </c>
      <c r="I1473" s="14" t="s">
        <v>2380</v>
      </c>
      <c r="J1473" s="15" t="s">
        <v>2380</v>
      </c>
      <c r="K1473" s="66" t="str">
        <f t="shared" si="136"/>
        <v>No</v>
      </c>
      <c r="L1473" s="66" t="str">
        <f t="shared" si="137"/>
        <v>No</v>
      </c>
      <c r="N1473" s="14">
        <v>28</v>
      </c>
      <c r="O1473" s="20" t="str">
        <f t="shared" si="133"/>
        <v>OVERWEIGHT</v>
      </c>
      <c r="Q1473" s="15">
        <v>5.19</v>
      </c>
      <c r="R1473" s="20" t="str">
        <f t="shared" si="134"/>
        <v>NORMAL</v>
      </c>
      <c r="T1473" s="14">
        <v>1966</v>
      </c>
      <c r="U1473" s="15" t="s">
        <v>30</v>
      </c>
      <c r="V1473" s="15">
        <v>29</v>
      </c>
      <c r="W1473" s="35" t="str">
        <f t="shared" si="135"/>
        <v>29-Dec-1966</v>
      </c>
      <c r="X1473" s="28"/>
      <c r="Y1473" s="44">
        <f t="shared" si="138"/>
        <v>56</v>
      </c>
      <c r="AA1473" s="45">
        <v>12363.55</v>
      </c>
      <c r="AB1473" s="15" t="s">
        <v>42</v>
      </c>
      <c r="AC1473" s="75" t="s">
        <v>12</v>
      </c>
    </row>
    <row r="1474" spans="1:29" ht="15.6" x14ac:dyDescent="0.3">
      <c r="A1474" s="1" t="s">
        <v>3857</v>
      </c>
      <c r="C1474" s="46" t="s">
        <v>4724</v>
      </c>
      <c r="D1474" s="46" t="s">
        <v>5986</v>
      </c>
      <c r="E1474" s="46" t="s">
        <v>7132</v>
      </c>
      <c r="G1474" s="50">
        <v>0</v>
      </c>
      <c r="I1474" s="14" t="s">
        <v>2380</v>
      </c>
      <c r="J1474" s="15" t="s">
        <v>2380</v>
      </c>
      <c r="K1474" s="66" t="str">
        <f t="shared" si="136"/>
        <v>No</v>
      </c>
      <c r="L1474" s="66" t="str">
        <f t="shared" si="137"/>
        <v>No</v>
      </c>
      <c r="N1474" s="14">
        <v>34.32</v>
      </c>
      <c r="O1474" s="20" t="str">
        <f t="shared" ref="O1474:O1537" si="139">IF(N1474&lt;18.5,"UNDERWEIGHT",IF(AND(N1474&gt;=18.5,N1474&lt;=24.9),"NORMAL WEIGHT",IF(AND(N1474&gt;=25,N1474&lt;=29.9),"OVERWEIGHT",IF(N1474&gt;=30,"OBESITY",""))))</f>
        <v>OBESITY</v>
      </c>
      <c r="Q1474" s="15">
        <v>9.17</v>
      </c>
      <c r="R1474" s="20" t="str">
        <f t="shared" ref="R1474:R1537" si="140">IF(Q1474&lt;5.7,"NORMAL",IF(AND(Q1474&gt;=5.7,Q1474&lt;=6.4),"PREDIABETES",IF(Q1474&gt;6.4,"DIABETES")))</f>
        <v>DIABETES</v>
      </c>
      <c r="T1474" s="14">
        <v>1962</v>
      </c>
      <c r="U1474" s="15" t="s">
        <v>20</v>
      </c>
      <c r="V1474" s="15">
        <v>26</v>
      </c>
      <c r="W1474" s="35" t="str">
        <f t="shared" ref="W1474:W1537" si="141">CONCATENATE(V1474,"-",U1474,"-",T1474)</f>
        <v>26-Sep-1962</v>
      </c>
      <c r="X1474" s="28"/>
      <c r="Y1474" s="44">
        <f t="shared" si="138"/>
        <v>60</v>
      </c>
      <c r="AA1474" s="45">
        <v>12369.89</v>
      </c>
      <c r="AB1474" s="15" t="s">
        <v>247</v>
      </c>
      <c r="AC1474" s="75" t="s">
        <v>12</v>
      </c>
    </row>
    <row r="1475" spans="1:29" ht="15.6" x14ac:dyDescent="0.3">
      <c r="A1475" s="1" t="s">
        <v>3858</v>
      </c>
      <c r="C1475" s="46" t="s">
        <v>4724</v>
      </c>
      <c r="D1475" s="46" t="s">
        <v>7134</v>
      </c>
      <c r="E1475" s="46" t="s">
        <v>7133</v>
      </c>
      <c r="G1475" s="50">
        <v>0</v>
      </c>
      <c r="I1475" s="14" t="s">
        <v>2380</v>
      </c>
      <c r="J1475" s="15" t="s">
        <v>2382</v>
      </c>
      <c r="K1475" s="66" t="str">
        <f t="shared" ref="K1475:K1538" si="142">PROPER(I1475)</f>
        <v>No</v>
      </c>
      <c r="L1475" s="66" t="str">
        <f t="shared" ref="L1475:L1538" si="143">PROPER(J1475)</f>
        <v>Yes</v>
      </c>
      <c r="N1475" s="14">
        <v>22.3</v>
      </c>
      <c r="O1475" s="20" t="str">
        <f t="shared" si="139"/>
        <v>NORMAL WEIGHT</v>
      </c>
      <c r="Q1475" s="15">
        <v>4.95</v>
      </c>
      <c r="R1475" s="20" t="str">
        <f t="shared" si="140"/>
        <v>NORMAL</v>
      </c>
      <c r="T1475" s="14">
        <v>1989</v>
      </c>
      <c r="U1475" s="15" t="s">
        <v>30</v>
      </c>
      <c r="V1475" s="15">
        <v>29</v>
      </c>
      <c r="W1475" s="35" t="str">
        <f t="shared" si="141"/>
        <v>29-Dec-1989</v>
      </c>
      <c r="X1475" s="28"/>
      <c r="Y1475" s="44">
        <f t="shared" ref="Y1475:Y1538" si="144">DATEDIF(W1475,$AD$2,"y")</f>
        <v>33</v>
      </c>
      <c r="AA1475" s="45">
        <v>12404.88</v>
      </c>
      <c r="AB1475" s="15" t="s">
        <v>168</v>
      </c>
      <c r="AC1475" s="75" t="s">
        <v>12</v>
      </c>
    </row>
    <row r="1476" spans="1:29" ht="15.6" x14ac:dyDescent="0.3">
      <c r="A1476" s="1" t="s">
        <v>3859</v>
      </c>
      <c r="C1476" s="46" t="s">
        <v>4721</v>
      </c>
      <c r="D1476" s="46" t="s">
        <v>7136</v>
      </c>
      <c r="E1476" s="46" t="s">
        <v>7135</v>
      </c>
      <c r="G1476" s="14">
        <v>1</v>
      </c>
      <c r="I1476" s="14" t="s">
        <v>2380</v>
      </c>
      <c r="J1476" s="15" t="s">
        <v>2380</v>
      </c>
      <c r="K1476" s="66" t="str">
        <f t="shared" si="142"/>
        <v>No</v>
      </c>
      <c r="L1476" s="66" t="str">
        <f t="shared" si="143"/>
        <v>No</v>
      </c>
      <c r="N1476" s="14">
        <v>27.835000000000001</v>
      </c>
      <c r="O1476" s="20" t="str">
        <f t="shared" si="139"/>
        <v>OVERWEIGHT</v>
      </c>
      <c r="Q1476" s="15">
        <v>6.03</v>
      </c>
      <c r="R1476" s="20" t="str">
        <f t="shared" si="140"/>
        <v>PREDIABETES</v>
      </c>
      <c r="T1476" s="14">
        <v>1972</v>
      </c>
      <c r="U1476" s="15" t="s">
        <v>35</v>
      </c>
      <c r="V1476" s="15">
        <v>21</v>
      </c>
      <c r="W1476" s="35" t="str">
        <f t="shared" si="141"/>
        <v>21-Aug-1972</v>
      </c>
      <c r="X1476" s="28"/>
      <c r="Y1476" s="44">
        <f t="shared" si="144"/>
        <v>50</v>
      </c>
      <c r="AA1476" s="45">
        <v>12407.3</v>
      </c>
      <c r="AB1476" s="15" t="s">
        <v>300</v>
      </c>
      <c r="AC1476" s="75" t="s">
        <v>12</v>
      </c>
    </row>
    <row r="1477" spans="1:29" ht="15.6" x14ac:dyDescent="0.3">
      <c r="A1477" s="1" t="s">
        <v>3860</v>
      </c>
      <c r="C1477" s="46" t="s">
        <v>4724</v>
      </c>
      <c r="D1477" s="46" t="s">
        <v>7138</v>
      </c>
      <c r="E1477" s="46" t="s">
        <v>7137</v>
      </c>
      <c r="G1477" s="50">
        <v>0</v>
      </c>
      <c r="I1477" s="14" t="s">
        <v>2380</v>
      </c>
      <c r="J1477" s="15" t="s">
        <v>2380</v>
      </c>
      <c r="K1477" s="66" t="str">
        <f t="shared" si="142"/>
        <v>No</v>
      </c>
      <c r="L1477" s="66" t="str">
        <f t="shared" si="143"/>
        <v>No</v>
      </c>
      <c r="N1477" s="14">
        <v>39.229999999999997</v>
      </c>
      <c r="O1477" s="20" t="str">
        <f t="shared" si="139"/>
        <v>OBESITY</v>
      </c>
      <c r="Q1477" s="15">
        <v>5.36</v>
      </c>
      <c r="R1477" s="20" t="str">
        <f t="shared" si="140"/>
        <v>NORMAL</v>
      </c>
      <c r="T1477" s="14">
        <v>1979</v>
      </c>
      <c r="U1477" s="15" t="s">
        <v>10</v>
      </c>
      <c r="V1477" s="15">
        <v>14</v>
      </c>
      <c r="W1477" s="35" t="str">
        <f t="shared" si="141"/>
        <v>14-Jul-1979</v>
      </c>
      <c r="X1477" s="28"/>
      <c r="Y1477" s="44">
        <f t="shared" si="144"/>
        <v>43</v>
      </c>
      <c r="AA1477" s="45">
        <v>12408.29</v>
      </c>
      <c r="AB1477" s="15" t="s">
        <v>632</v>
      </c>
      <c r="AC1477" s="75" t="s">
        <v>12</v>
      </c>
    </row>
    <row r="1478" spans="1:29" ht="15.6" x14ac:dyDescent="0.3">
      <c r="A1478" s="1" t="s">
        <v>3861</v>
      </c>
      <c r="C1478" s="46" t="s">
        <v>4721</v>
      </c>
      <c r="D1478" s="46" t="s">
        <v>6878</v>
      </c>
      <c r="E1478" s="46" t="s">
        <v>7139</v>
      </c>
      <c r="G1478" s="14">
        <v>1</v>
      </c>
      <c r="I1478" s="14" t="s">
        <v>2380</v>
      </c>
      <c r="J1478" s="15" t="s">
        <v>2380</v>
      </c>
      <c r="K1478" s="66" t="str">
        <f t="shared" si="142"/>
        <v>No</v>
      </c>
      <c r="L1478" s="66" t="str">
        <f t="shared" si="143"/>
        <v>No</v>
      </c>
      <c r="N1478" s="14">
        <v>19.95</v>
      </c>
      <c r="O1478" s="20" t="str">
        <f t="shared" si="139"/>
        <v>NORMAL WEIGHT</v>
      </c>
      <c r="Q1478" s="15">
        <v>6.11</v>
      </c>
      <c r="R1478" s="20" t="str">
        <f t="shared" si="140"/>
        <v>PREDIABETES</v>
      </c>
      <c r="T1478" s="14">
        <v>1964</v>
      </c>
      <c r="U1478" s="15" t="s">
        <v>35</v>
      </c>
      <c r="V1478" s="15">
        <v>4</v>
      </c>
      <c r="W1478" s="35" t="str">
        <f t="shared" si="141"/>
        <v>4-Aug-1964</v>
      </c>
      <c r="X1478" s="28"/>
      <c r="Y1478" s="44">
        <f t="shared" si="144"/>
        <v>58</v>
      </c>
      <c r="AA1478" s="45">
        <v>12430.95</v>
      </c>
      <c r="AB1478" s="15" t="s">
        <v>247</v>
      </c>
      <c r="AC1478" s="75" t="s">
        <v>12</v>
      </c>
    </row>
    <row r="1479" spans="1:29" ht="15.6" x14ac:dyDescent="0.3">
      <c r="A1479" s="1" t="s">
        <v>3862</v>
      </c>
      <c r="C1479" s="46" t="s">
        <v>4724</v>
      </c>
      <c r="D1479" s="46" t="s">
        <v>7141</v>
      </c>
      <c r="E1479" s="46" t="s">
        <v>7140</v>
      </c>
      <c r="G1479" s="14">
        <v>1</v>
      </c>
      <c r="I1479" s="14" t="s">
        <v>2380</v>
      </c>
      <c r="J1479" s="15" t="s">
        <v>2380</v>
      </c>
      <c r="K1479" s="66" t="str">
        <f t="shared" si="142"/>
        <v>No</v>
      </c>
      <c r="L1479" s="66" t="str">
        <f t="shared" si="143"/>
        <v>No</v>
      </c>
      <c r="N1479" s="14">
        <v>34.64</v>
      </c>
      <c r="O1479" s="20" t="str">
        <f t="shared" si="139"/>
        <v>OBESITY</v>
      </c>
      <c r="Q1479" s="15">
        <v>4.88</v>
      </c>
      <c r="R1479" s="20" t="str">
        <f t="shared" si="140"/>
        <v>NORMAL</v>
      </c>
      <c r="T1479" s="14">
        <v>1995</v>
      </c>
      <c r="U1479" s="15" t="s">
        <v>35</v>
      </c>
      <c r="V1479" s="15">
        <v>9</v>
      </c>
      <c r="W1479" s="35" t="str">
        <f t="shared" si="141"/>
        <v>9-Aug-1995</v>
      </c>
      <c r="X1479" s="28"/>
      <c r="Y1479" s="44">
        <f t="shared" si="144"/>
        <v>27</v>
      </c>
      <c r="AA1479" s="45">
        <v>12452.25</v>
      </c>
      <c r="AB1479" s="15" t="s">
        <v>23</v>
      </c>
      <c r="AC1479" s="75" t="s">
        <v>12</v>
      </c>
    </row>
    <row r="1480" spans="1:29" ht="15.6" x14ac:dyDescent="0.3">
      <c r="A1480" s="1" t="s">
        <v>3863</v>
      </c>
      <c r="C1480" s="46" t="s">
        <v>4724</v>
      </c>
      <c r="D1480" s="46" t="s">
        <v>7143</v>
      </c>
      <c r="E1480" s="46" t="s">
        <v>7142</v>
      </c>
      <c r="G1480" s="50">
        <v>0</v>
      </c>
      <c r="I1480" s="14" t="s">
        <v>2380</v>
      </c>
      <c r="J1480" s="15" t="s">
        <v>2380</v>
      </c>
      <c r="K1480" s="66" t="str">
        <f t="shared" si="142"/>
        <v>No</v>
      </c>
      <c r="L1480" s="66" t="str">
        <f t="shared" si="143"/>
        <v>No</v>
      </c>
      <c r="N1480" s="14">
        <v>18.75</v>
      </c>
      <c r="O1480" s="20" t="str">
        <f t="shared" si="139"/>
        <v>NORMAL WEIGHT</v>
      </c>
      <c r="Q1480" s="15">
        <v>6.72</v>
      </c>
      <c r="R1480" s="20" t="str">
        <f t="shared" si="140"/>
        <v>DIABETES</v>
      </c>
      <c r="T1480" s="14">
        <v>1968</v>
      </c>
      <c r="U1480" s="15" t="s">
        <v>15</v>
      </c>
      <c r="V1480" s="15">
        <v>26</v>
      </c>
      <c r="W1480" s="35" t="str">
        <f t="shared" si="141"/>
        <v>26-Nov-1968</v>
      </c>
      <c r="X1480" s="28"/>
      <c r="Y1480" s="44">
        <f t="shared" si="144"/>
        <v>54</v>
      </c>
      <c r="AA1480" s="45">
        <v>12475.35</v>
      </c>
      <c r="AB1480" s="15" t="s">
        <v>23</v>
      </c>
      <c r="AC1480" s="75" t="s">
        <v>12</v>
      </c>
    </row>
    <row r="1481" spans="1:29" ht="15.6" x14ac:dyDescent="0.3">
      <c r="A1481" s="1" t="s">
        <v>3864</v>
      </c>
      <c r="C1481" s="46" t="s">
        <v>4721</v>
      </c>
      <c r="D1481" s="46" t="s">
        <v>7145</v>
      </c>
      <c r="E1481" s="46" t="s">
        <v>7144</v>
      </c>
      <c r="G1481" s="14">
        <v>1</v>
      </c>
      <c r="I1481" s="14" t="s">
        <v>2380</v>
      </c>
      <c r="J1481" s="15" t="s">
        <v>2380</v>
      </c>
      <c r="K1481" s="66" t="str">
        <f t="shared" si="142"/>
        <v>No</v>
      </c>
      <c r="L1481" s="66" t="str">
        <f t="shared" si="143"/>
        <v>No</v>
      </c>
      <c r="N1481" s="14">
        <v>26.48</v>
      </c>
      <c r="O1481" s="20" t="str">
        <f t="shared" si="139"/>
        <v>OVERWEIGHT</v>
      </c>
      <c r="Q1481" s="15">
        <v>4.2</v>
      </c>
      <c r="R1481" s="20" t="str">
        <f t="shared" si="140"/>
        <v>NORMAL</v>
      </c>
      <c r="T1481" s="14">
        <v>1968</v>
      </c>
      <c r="U1481" s="15" t="s">
        <v>15</v>
      </c>
      <c r="V1481" s="15">
        <v>12</v>
      </c>
      <c r="W1481" s="35" t="str">
        <f t="shared" si="141"/>
        <v>12-Nov-1968</v>
      </c>
      <c r="X1481" s="28"/>
      <c r="Y1481" s="44">
        <f t="shared" si="144"/>
        <v>54</v>
      </c>
      <c r="AA1481" s="45">
        <v>12479.71</v>
      </c>
      <c r="AB1481" s="15" t="s">
        <v>23</v>
      </c>
      <c r="AC1481" s="75" t="s">
        <v>12</v>
      </c>
    </row>
    <row r="1482" spans="1:29" ht="15.6" x14ac:dyDescent="0.3">
      <c r="A1482" s="1" t="s">
        <v>3865</v>
      </c>
      <c r="C1482" s="46" t="s">
        <v>4724</v>
      </c>
      <c r="D1482" s="46" t="s">
        <v>5239</v>
      </c>
      <c r="E1482" s="46" t="s">
        <v>7146</v>
      </c>
      <c r="G1482" s="14">
        <v>1</v>
      </c>
      <c r="I1482" s="14" t="s">
        <v>2380</v>
      </c>
      <c r="J1482" s="15" t="s">
        <v>2380</v>
      </c>
      <c r="K1482" s="66" t="str">
        <f t="shared" si="142"/>
        <v>No</v>
      </c>
      <c r="L1482" s="66" t="str">
        <f t="shared" si="143"/>
        <v>No</v>
      </c>
      <c r="N1482" s="14">
        <v>34.83</v>
      </c>
      <c r="O1482" s="20" t="str">
        <f t="shared" si="139"/>
        <v>OBESITY</v>
      </c>
      <c r="Q1482" s="15">
        <v>5.79</v>
      </c>
      <c r="R1482" s="20" t="str">
        <f t="shared" si="140"/>
        <v>PREDIABETES</v>
      </c>
      <c r="T1482" s="14">
        <v>1967</v>
      </c>
      <c r="U1482" s="15" t="s">
        <v>20</v>
      </c>
      <c r="V1482" s="15">
        <v>1</v>
      </c>
      <c r="W1482" s="35" t="str">
        <f t="shared" si="141"/>
        <v>1-Sep-1967</v>
      </c>
      <c r="X1482" s="28"/>
      <c r="Y1482" s="44">
        <f t="shared" si="144"/>
        <v>55</v>
      </c>
      <c r="AA1482" s="45">
        <v>12485.8</v>
      </c>
      <c r="AB1482" s="15" t="s">
        <v>13</v>
      </c>
      <c r="AC1482" s="75" t="s">
        <v>12</v>
      </c>
    </row>
    <row r="1483" spans="1:29" ht="15.6" x14ac:dyDescent="0.3">
      <c r="A1483" s="1" t="s">
        <v>3866</v>
      </c>
      <c r="C1483" s="46" t="s">
        <v>4721</v>
      </c>
      <c r="D1483" s="46" t="s">
        <v>7147</v>
      </c>
      <c r="E1483" s="46" t="s">
        <v>6955</v>
      </c>
      <c r="G1483" s="50">
        <v>0</v>
      </c>
      <c r="I1483" s="14" t="s">
        <v>2380</v>
      </c>
      <c r="J1483" s="15" t="s">
        <v>2380</v>
      </c>
      <c r="K1483" s="66" t="str">
        <f t="shared" si="142"/>
        <v>No</v>
      </c>
      <c r="L1483" s="66" t="str">
        <f t="shared" si="143"/>
        <v>No</v>
      </c>
      <c r="N1483" s="14">
        <v>25.46</v>
      </c>
      <c r="O1483" s="20" t="str">
        <f t="shared" si="139"/>
        <v>OVERWEIGHT</v>
      </c>
      <c r="Q1483" s="15">
        <v>4.29</v>
      </c>
      <c r="R1483" s="20" t="str">
        <f t="shared" si="140"/>
        <v>NORMAL</v>
      </c>
      <c r="T1483" s="14">
        <v>1968</v>
      </c>
      <c r="U1483" s="15" t="s">
        <v>30</v>
      </c>
      <c r="V1483" s="15">
        <v>3</v>
      </c>
      <c r="W1483" s="35" t="str">
        <f t="shared" si="141"/>
        <v>3-Dec-1968</v>
      </c>
      <c r="X1483" s="28"/>
      <c r="Y1483" s="44">
        <f t="shared" si="144"/>
        <v>54</v>
      </c>
      <c r="AA1483" s="45">
        <v>12495.29</v>
      </c>
      <c r="AB1483" s="15" t="s">
        <v>23</v>
      </c>
      <c r="AC1483" s="75" t="s">
        <v>12</v>
      </c>
    </row>
    <row r="1484" spans="1:29" ht="15.6" x14ac:dyDescent="0.3">
      <c r="A1484" s="1" t="s">
        <v>3867</v>
      </c>
      <c r="C1484" s="46" t="s">
        <v>4724</v>
      </c>
      <c r="D1484" s="46" t="s">
        <v>7149</v>
      </c>
      <c r="E1484" s="46" t="s">
        <v>7148</v>
      </c>
      <c r="G1484" s="50">
        <v>0</v>
      </c>
      <c r="I1484" s="14" t="s">
        <v>2380</v>
      </c>
      <c r="J1484" s="15" t="s">
        <v>2380</v>
      </c>
      <c r="K1484" s="66" t="str">
        <f t="shared" si="142"/>
        <v>No</v>
      </c>
      <c r="L1484" s="66" t="str">
        <f t="shared" si="143"/>
        <v>No</v>
      </c>
      <c r="N1484" s="14">
        <v>23.31</v>
      </c>
      <c r="O1484" s="20" t="str">
        <f t="shared" si="139"/>
        <v>NORMAL WEIGHT</v>
      </c>
      <c r="Q1484" s="15">
        <v>8.27</v>
      </c>
      <c r="R1484" s="20" t="str">
        <f t="shared" si="140"/>
        <v>DIABETES</v>
      </c>
      <c r="T1484" s="14">
        <v>1966</v>
      </c>
      <c r="U1484" s="15" t="s">
        <v>10</v>
      </c>
      <c r="V1484" s="15">
        <v>12</v>
      </c>
      <c r="W1484" s="35" t="str">
        <f t="shared" si="141"/>
        <v>12-Jul-1966</v>
      </c>
      <c r="X1484" s="28"/>
      <c r="Y1484" s="44">
        <f t="shared" si="144"/>
        <v>56</v>
      </c>
      <c r="AA1484" s="45">
        <v>12499.88</v>
      </c>
      <c r="AB1484" s="15" t="s">
        <v>23</v>
      </c>
      <c r="AC1484" s="75" t="s">
        <v>12</v>
      </c>
    </row>
    <row r="1485" spans="1:29" ht="15.6" x14ac:dyDescent="0.3">
      <c r="A1485" s="1" t="s">
        <v>3868</v>
      </c>
      <c r="C1485" s="46" t="s">
        <v>4721</v>
      </c>
      <c r="D1485" s="46" t="s">
        <v>4843</v>
      </c>
      <c r="E1485" s="46" t="s">
        <v>7150</v>
      </c>
      <c r="G1485" s="50">
        <v>0</v>
      </c>
      <c r="I1485" s="14" t="s">
        <v>2380</v>
      </c>
      <c r="J1485" s="15" t="s">
        <v>2380</v>
      </c>
      <c r="K1485" s="66" t="str">
        <f t="shared" si="142"/>
        <v>No</v>
      </c>
      <c r="L1485" s="66" t="str">
        <f t="shared" si="143"/>
        <v>No</v>
      </c>
      <c r="N1485" s="14">
        <v>29</v>
      </c>
      <c r="O1485" s="20" t="str">
        <f t="shared" si="139"/>
        <v>OVERWEIGHT</v>
      </c>
      <c r="Q1485" s="15">
        <v>4.5599999999999996</v>
      </c>
      <c r="R1485" s="20" t="str">
        <f t="shared" si="140"/>
        <v>NORMAL</v>
      </c>
      <c r="T1485" s="14">
        <v>1962</v>
      </c>
      <c r="U1485" s="15" t="s">
        <v>37</v>
      </c>
      <c r="V1485" s="15">
        <v>16</v>
      </c>
      <c r="W1485" s="35" t="str">
        <f t="shared" si="141"/>
        <v>16-Oct-1962</v>
      </c>
      <c r="X1485" s="28"/>
      <c r="Y1485" s="44">
        <f t="shared" si="144"/>
        <v>60</v>
      </c>
      <c r="AA1485" s="45">
        <v>12523.6</v>
      </c>
      <c r="AB1485" s="15" t="s">
        <v>23</v>
      </c>
      <c r="AC1485" s="75" t="s">
        <v>12</v>
      </c>
    </row>
    <row r="1486" spans="1:29" ht="15.6" x14ac:dyDescent="0.3">
      <c r="A1486" s="1" t="s">
        <v>3869</v>
      </c>
      <c r="C1486" s="46" t="s">
        <v>4721</v>
      </c>
      <c r="D1486" s="46" t="s">
        <v>6232</v>
      </c>
      <c r="E1486" s="46" t="s">
        <v>7151</v>
      </c>
      <c r="G1486" s="50">
        <v>0</v>
      </c>
      <c r="I1486" s="14" t="s">
        <v>2380</v>
      </c>
      <c r="J1486" s="15" t="s">
        <v>2380</v>
      </c>
      <c r="K1486" s="66" t="str">
        <f t="shared" si="142"/>
        <v>No</v>
      </c>
      <c r="L1486" s="66" t="str">
        <f t="shared" si="143"/>
        <v>No</v>
      </c>
      <c r="N1486" s="14">
        <v>32.869999999999997</v>
      </c>
      <c r="O1486" s="20" t="str">
        <f t="shared" si="139"/>
        <v>OBESITY</v>
      </c>
      <c r="Q1486" s="15">
        <v>5.33</v>
      </c>
      <c r="R1486" s="20" t="str">
        <f t="shared" si="140"/>
        <v>NORMAL</v>
      </c>
      <c r="T1486" s="14">
        <v>1961</v>
      </c>
      <c r="U1486" s="15" t="s">
        <v>15</v>
      </c>
      <c r="V1486" s="15">
        <v>28</v>
      </c>
      <c r="W1486" s="35" t="str">
        <f t="shared" si="141"/>
        <v>28-Nov-1961</v>
      </c>
      <c r="X1486" s="28"/>
      <c r="Y1486" s="44">
        <f t="shared" si="144"/>
        <v>61</v>
      </c>
      <c r="AA1486" s="45">
        <v>12557.61</v>
      </c>
      <c r="AB1486" s="15" t="s">
        <v>13</v>
      </c>
      <c r="AC1486" s="75" t="s">
        <v>12</v>
      </c>
    </row>
    <row r="1487" spans="1:29" ht="15.6" x14ac:dyDescent="0.3">
      <c r="A1487" s="1" t="s">
        <v>3870</v>
      </c>
      <c r="C1487" s="46" t="s">
        <v>4721</v>
      </c>
      <c r="D1487" s="46" t="s">
        <v>7153</v>
      </c>
      <c r="E1487" s="46" t="s">
        <v>7152</v>
      </c>
      <c r="G1487" s="50">
        <v>0</v>
      </c>
      <c r="I1487" s="14" t="s">
        <v>2380</v>
      </c>
      <c r="J1487" s="15" t="s">
        <v>2380</v>
      </c>
      <c r="K1487" s="66" t="str">
        <f t="shared" si="142"/>
        <v>No</v>
      </c>
      <c r="L1487" s="66" t="str">
        <f t="shared" si="143"/>
        <v>No</v>
      </c>
      <c r="N1487" s="14">
        <v>26.18</v>
      </c>
      <c r="O1487" s="20" t="str">
        <f t="shared" si="139"/>
        <v>OVERWEIGHT</v>
      </c>
      <c r="Q1487" s="15">
        <v>5.63</v>
      </c>
      <c r="R1487" s="20" t="str">
        <f t="shared" si="140"/>
        <v>NORMAL</v>
      </c>
      <c r="T1487" s="14">
        <v>1961</v>
      </c>
      <c r="U1487" s="15" t="s">
        <v>15</v>
      </c>
      <c r="V1487" s="15">
        <v>28</v>
      </c>
      <c r="W1487" s="35" t="str">
        <f t="shared" si="141"/>
        <v>28-Nov-1961</v>
      </c>
      <c r="X1487" s="28"/>
      <c r="Y1487" s="44">
        <f t="shared" si="144"/>
        <v>61</v>
      </c>
      <c r="AA1487" s="45">
        <v>12574.05</v>
      </c>
      <c r="AB1487" s="15" t="s">
        <v>42</v>
      </c>
      <c r="AC1487" s="75" t="s">
        <v>12</v>
      </c>
    </row>
    <row r="1488" spans="1:29" ht="15.6" x14ac:dyDescent="0.3">
      <c r="A1488" s="1" t="s">
        <v>3871</v>
      </c>
      <c r="C1488" s="46" t="s">
        <v>4721</v>
      </c>
      <c r="D1488" s="46" t="s">
        <v>7155</v>
      </c>
      <c r="E1488" s="46" t="s">
        <v>7154</v>
      </c>
      <c r="G1488" s="50">
        <v>0</v>
      </c>
      <c r="I1488" s="14" t="s">
        <v>2380</v>
      </c>
      <c r="J1488" s="15" t="s">
        <v>2380</v>
      </c>
      <c r="K1488" s="66" t="str">
        <f t="shared" si="142"/>
        <v>No</v>
      </c>
      <c r="L1488" s="66" t="str">
        <f t="shared" si="143"/>
        <v>No</v>
      </c>
      <c r="N1488" s="14">
        <v>25.3</v>
      </c>
      <c r="O1488" s="20" t="str">
        <f t="shared" si="139"/>
        <v>OVERWEIGHT</v>
      </c>
      <c r="Q1488" s="15">
        <v>5.12</v>
      </c>
      <c r="R1488" s="20" t="str">
        <f t="shared" si="140"/>
        <v>NORMAL</v>
      </c>
      <c r="T1488" s="14">
        <v>1969</v>
      </c>
      <c r="U1488" s="15" t="s">
        <v>15</v>
      </c>
      <c r="V1488" s="15">
        <v>26</v>
      </c>
      <c r="W1488" s="35" t="str">
        <f t="shared" si="141"/>
        <v>26-Nov-1969</v>
      </c>
      <c r="X1488" s="28"/>
      <c r="Y1488" s="44">
        <f t="shared" si="144"/>
        <v>53</v>
      </c>
      <c r="AA1488" s="45">
        <v>12579.92</v>
      </c>
      <c r="AB1488" s="15" t="s">
        <v>200</v>
      </c>
      <c r="AC1488" s="75" t="s">
        <v>12</v>
      </c>
    </row>
    <row r="1489" spans="1:29" ht="15.6" x14ac:dyDescent="0.3">
      <c r="A1489" s="1" t="s">
        <v>3872</v>
      </c>
      <c r="C1489" s="46" t="s">
        <v>4724</v>
      </c>
      <c r="D1489" s="46" t="s">
        <v>7156</v>
      </c>
      <c r="E1489" s="46" t="s">
        <v>6389</v>
      </c>
      <c r="G1489" s="14">
        <v>1</v>
      </c>
      <c r="I1489" s="14" t="s">
        <v>2380</v>
      </c>
      <c r="J1489" s="15" t="s">
        <v>2382</v>
      </c>
      <c r="K1489" s="66" t="str">
        <f t="shared" si="142"/>
        <v>No</v>
      </c>
      <c r="L1489" s="66" t="str">
        <f t="shared" si="143"/>
        <v>Yes</v>
      </c>
      <c r="N1489" s="14">
        <v>36.94</v>
      </c>
      <c r="O1489" s="20" t="str">
        <f t="shared" si="139"/>
        <v>OBESITY</v>
      </c>
      <c r="Q1489" s="15">
        <v>5.15</v>
      </c>
      <c r="R1489" s="20" t="str">
        <f t="shared" si="140"/>
        <v>NORMAL</v>
      </c>
      <c r="T1489" s="14">
        <v>1970</v>
      </c>
      <c r="U1489" s="15" t="s">
        <v>18</v>
      </c>
      <c r="V1489" s="15">
        <v>18</v>
      </c>
      <c r="W1489" s="35" t="str">
        <f t="shared" si="141"/>
        <v>18-Jun-1970</v>
      </c>
      <c r="X1489" s="28"/>
      <c r="Y1489" s="44">
        <f t="shared" si="144"/>
        <v>52</v>
      </c>
      <c r="AA1489" s="45">
        <v>12592.53</v>
      </c>
      <c r="AB1489" s="15" t="s">
        <v>13</v>
      </c>
      <c r="AC1489" s="75" t="s">
        <v>12</v>
      </c>
    </row>
    <row r="1490" spans="1:29" ht="15.6" x14ac:dyDescent="0.3">
      <c r="A1490" s="1" t="s">
        <v>3873</v>
      </c>
      <c r="C1490" s="46" t="s">
        <v>4721</v>
      </c>
      <c r="D1490" s="46" t="s">
        <v>7158</v>
      </c>
      <c r="E1490" s="46" t="s">
        <v>7157</v>
      </c>
      <c r="G1490" s="50">
        <v>0</v>
      </c>
      <c r="I1490" s="14" t="s">
        <v>2380</v>
      </c>
      <c r="J1490" s="15" t="s">
        <v>2380</v>
      </c>
      <c r="K1490" s="66" t="str">
        <f t="shared" si="142"/>
        <v>No</v>
      </c>
      <c r="L1490" s="66" t="str">
        <f t="shared" si="143"/>
        <v>No</v>
      </c>
      <c r="N1490" s="14">
        <v>22.86</v>
      </c>
      <c r="O1490" s="20" t="str">
        <f t="shared" si="139"/>
        <v>NORMAL WEIGHT</v>
      </c>
      <c r="Q1490" s="15">
        <v>7.5</v>
      </c>
      <c r="R1490" s="20" t="str">
        <f t="shared" si="140"/>
        <v>DIABETES</v>
      </c>
      <c r="T1490" s="14">
        <v>1988</v>
      </c>
      <c r="U1490" s="15" t="s">
        <v>35</v>
      </c>
      <c r="V1490" s="15">
        <v>11</v>
      </c>
      <c r="W1490" s="35" t="str">
        <f t="shared" si="141"/>
        <v>11-Aug-1988</v>
      </c>
      <c r="X1490" s="28"/>
      <c r="Y1490" s="44">
        <f t="shared" si="144"/>
        <v>34</v>
      </c>
      <c r="AA1490" s="45">
        <v>12600.46</v>
      </c>
      <c r="AB1490" s="15" t="s">
        <v>249</v>
      </c>
      <c r="AC1490" s="75" t="s">
        <v>12</v>
      </c>
    </row>
    <row r="1491" spans="1:29" ht="15.6" x14ac:dyDescent="0.3">
      <c r="A1491" s="1" t="s">
        <v>3874</v>
      </c>
      <c r="C1491" s="46" t="s">
        <v>4721</v>
      </c>
      <c r="D1491" s="46" t="s">
        <v>7160</v>
      </c>
      <c r="E1491" s="46" t="s">
        <v>7159</v>
      </c>
      <c r="G1491" s="14">
        <v>1</v>
      </c>
      <c r="I1491" s="14" t="s">
        <v>2380</v>
      </c>
      <c r="J1491" s="15" t="s">
        <v>2382</v>
      </c>
      <c r="K1491" s="66" t="str">
        <f t="shared" si="142"/>
        <v>No</v>
      </c>
      <c r="L1491" s="66" t="str">
        <f t="shared" si="143"/>
        <v>Yes</v>
      </c>
      <c r="N1491" s="14">
        <v>18.760000000000002</v>
      </c>
      <c r="O1491" s="20" t="str">
        <f t="shared" si="139"/>
        <v>NORMAL WEIGHT</v>
      </c>
      <c r="Q1491" s="15">
        <v>4.88</v>
      </c>
      <c r="R1491" s="20" t="str">
        <f t="shared" si="140"/>
        <v>NORMAL</v>
      </c>
      <c r="T1491" s="14">
        <v>1998</v>
      </c>
      <c r="U1491" s="15" t="s">
        <v>15</v>
      </c>
      <c r="V1491" s="15">
        <v>18</v>
      </c>
      <c r="W1491" s="35" t="str">
        <f t="shared" si="141"/>
        <v>18-Nov-1998</v>
      </c>
      <c r="X1491" s="28"/>
      <c r="Y1491" s="44">
        <f t="shared" si="144"/>
        <v>24</v>
      </c>
      <c r="AA1491" s="45">
        <v>12609.89</v>
      </c>
      <c r="AB1491" s="15" t="s">
        <v>23</v>
      </c>
      <c r="AC1491" s="75" t="s">
        <v>12</v>
      </c>
    </row>
    <row r="1492" spans="1:29" ht="15.6" x14ac:dyDescent="0.3">
      <c r="A1492" s="1" t="s">
        <v>3875</v>
      </c>
      <c r="C1492" s="46" t="s">
        <v>4721</v>
      </c>
      <c r="D1492" s="46" t="s">
        <v>7162</v>
      </c>
      <c r="E1492" s="46" t="s">
        <v>7161</v>
      </c>
      <c r="G1492" s="50">
        <v>0</v>
      </c>
      <c r="I1492" s="14" t="s">
        <v>2380</v>
      </c>
      <c r="J1492" s="15" t="s">
        <v>2380</v>
      </c>
      <c r="K1492" s="66" t="str">
        <f t="shared" si="142"/>
        <v>No</v>
      </c>
      <c r="L1492" s="66" t="str">
        <f t="shared" si="143"/>
        <v>No</v>
      </c>
      <c r="N1492" s="14">
        <v>24.36</v>
      </c>
      <c r="O1492" s="20" t="str">
        <f t="shared" si="139"/>
        <v>NORMAL WEIGHT</v>
      </c>
      <c r="Q1492" s="15">
        <v>5.57</v>
      </c>
      <c r="R1492" s="20" t="str">
        <f t="shared" si="140"/>
        <v>NORMAL</v>
      </c>
      <c r="T1492" s="14">
        <v>1963</v>
      </c>
      <c r="U1492" s="15" t="s">
        <v>35</v>
      </c>
      <c r="V1492" s="15">
        <v>19</v>
      </c>
      <c r="W1492" s="35" t="str">
        <f t="shared" si="141"/>
        <v>19-Aug-1963</v>
      </c>
      <c r="X1492" s="28"/>
      <c r="Y1492" s="44">
        <f t="shared" si="144"/>
        <v>59</v>
      </c>
      <c r="AA1492" s="45">
        <v>12622.18</v>
      </c>
      <c r="AB1492" s="15" t="s">
        <v>23</v>
      </c>
      <c r="AC1492" s="75" t="s">
        <v>12</v>
      </c>
    </row>
    <row r="1493" spans="1:29" ht="15.6" x14ac:dyDescent="0.3">
      <c r="A1493" s="1" t="s">
        <v>3876</v>
      </c>
      <c r="C1493" s="46" t="s">
        <v>4724</v>
      </c>
      <c r="D1493" s="46" t="s">
        <v>7164</v>
      </c>
      <c r="E1493" s="46" t="s">
        <v>7163</v>
      </c>
      <c r="G1493" s="50">
        <v>0</v>
      </c>
      <c r="I1493" s="14" t="s">
        <v>2380</v>
      </c>
      <c r="J1493" s="15" t="s">
        <v>2380</v>
      </c>
      <c r="K1493" s="66" t="str">
        <f t="shared" si="142"/>
        <v>No</v>
      </c>
      <c r="L1493" s="66" t="str">
        <f t="shared" si="143"/>
        <v>No</v>
      </c>
      <c r="N1493" s="14">
        <v>32.299999999999997</v>
      </c>
      <c r="O1493" s="20" t="str">
        <f t="shared" si="139"/>
        <v>OBESITY</v>
      </c>
      <c r="Q1493" s="15">
        <v>5.31</v>
      </c>
      <c r="R1493" s="20" t="str">
        <f t="shared" si="140"/>
        <v>NORMAL</v>
      </c>
      <c r="T1493" s="14">
        <v>1970</v>
      </c>
      <c r="U1493" s="15" t="s">
        <v>30</v>
      </c>
      <c r="V1493" s="15">
        <v>28</v>
      </c>
      <c r="W1493" s="35" t="str">
        <f t="shared" si="141"/>
        <v>28-Dec-1970</v>
      </c>
      <c r="X1493" s="28"/>
      <c r="Y1493" s="44">
        <f t="shared" si="144"/>
        <v>52</v>
      </c>
      <c r="AA1493" s="45">
        <v>12624.74</v>
      </c>
      <c r="AB1493" s="15" t="s">
        <v>23</v>
      </c>
      <c r="AC1493" s="75" t="s">
        <v>12</v>
      </c>
    </row>
    <row r="1494" spans="1:29" ht="15.6" x14ac:dyDescent="0.3">
      <c r="A1494" s="1" t="s">
        <v>3877</v>
      </c>
      <c r="C1494" s="46" t="s">
        <v>4724</v>
      </c>
      <c r="D1494" s="46" t="s">
        <v>7166</v>
      </c>
      <c r="E1494" s="46" t="s">
        <v>7165</v>
      </c>
      <c r="G1494" s="50">
        <v>0</v>
      </c>
      <c r="I1494" s="14" t="s">
        <v>2380</v>
      </c>
      <c r="J1494" s="15" t="s">
        <v>2382</v>
      </c>
      <c r="K1494" s="66" t="str">
        <f t="shared" si="142"/>
        <v>No</v>
      </c>
      <c r="L1494" s="66" t="str">
        <f t="shared" si="143"/>
        <v>Yes</v>
      </c>
      <c r="N1494" s="14">
        <v>22.704999999999998</v>
      </c>
      <c r="O1494" s="20" t="str">
        <f t="shared" si="139"/>
        <v>NORMAL WEIGHT</v>
      </c>
      <c r="Q1494" s="15">
        <v>4.57</v>
      </c>
      <c r="R1494" s="20" t="str">
        <f t="shared" si="140"/>
        <v>NORMAL</v>
      </c>
      <c r="T1494" s="14">
        <v>1965</v>
      </c>
      <c r="U1494" s="15" t="s">
        <v>37</v>
      </c>
      <c r="V1494" s="15">
        <v>4</v>
      </c>
      <c r="W1494" s="35" t="str">
        <f t="shared" si="141"/>
        <v>4-Oct-1965</v>
      </c>
      <c r="X1494" s="28"/>
      <c r="Y1494" s="44">
        <f t="shared" si="144"/>
        <v>57</v>
      </c>
      <c r="AA1494" s="45">
        <v>12629.17</v>
      </c>
      <c r="AB1494" s="15" t="s">
        <v>13</v>
      </c>
      <c r="AC1494" s="75" t="s">
        <v>12</v>
      </c>
    </row>
    <row r="1495" spans="1:29" ht="15.6" x14ac:dyDescent="0.3">
      <c r="A1495" s="1" t="s">
        <v>3878</v>
      </c>
      <c r="C1495" s="46" t="s">
        <v>4721</v>
      </c>
      <c r="D1495" s="46" t="s">
        <v>6863</v>
      </c>
      <c r="E1495" s="46" t="s">
        <v>7167</v>
      </c>
      <c r="G1495" s="14">
        <v>1</v>
      </c>
      <c r="I1495" s="14" t="s">
        <v>2380</v>
      </c>
      <c r="J1495" s="15" t="s">
        <v>2382</v>
      </c>
      <c r="K1495" s="66" t="str">
        <f t="shared" si="142"/>
        <v>No</v>
      </c>
      <c r="L1495" s="66" t="str">
        <f t="shared" si="143"/>
        <v>Yes</v>
      </c>
      <c r="N1495" s="14">
        <v>21.79</v>
      </c>
      <c r="O1495" s="20" t="str">
        <f t="shared" si="139"/>
        <v>NORMAL WEIGHT</v>
      </c>
      <c r="Q1495" s="15">
        <v>8.6999999999999993</v>
      </c>
      <c r="R1495" s="20" t="str">
        <f t="shared" si="140"/>
        <v>DIABETES</v>
      </c>
      <c r="T1495" s="14">
        <v>1962</v>
      </c>
      <c r="U1495" s="15" t="s">
        <v>15</v>
      </c>
      <c r="V1495" s="15">
        <v>22</v>
      </c>
      <c r="W1495" s="35" t="str">
        <f t="shared" si="141"/>
        <v>22-Nov-1962</v>
      </c>
      <c r="X1495" s="28"/>
      <c r="Y1495" s="44">
        <f t="shared" si="144"/>
        <v>60</v>
      </c>
      <c r="AA1495" s="45">
        <v>12629.9</v>
      </c>
      <c r="AB1495" s="15" t="s">
        <v>13</v>
      </c>
      <c r="AC1495" s="75" t="s">
        <v>12</v>
      </c>
    </row>
    <row r="1496" spans="1:29" ht="15.6" x14ac:dyDescent="0.3">
      <c r="A1496" s="1" t="s">
        <v>3879</v>
      </c>
      <c r="C1496" s="46" t="s">
        <v>4724</v>
      </c>
      <c r="D1496" s="46" t="s">
        <v>7169</v>
      </c>
      <c r="E1496" s="46" t="s">
        <v>7168</v>
      </c>
      <c r="G1496" s="50">
        <v>0</v>
      </c>
      <c r="I1496" s="14" t="s">
        <v>2380</v>
      </c>
      <c r="J1496" s="15" t="s">
        <v>2380</v>
      </c>
      <c r="K1496" s="66" t="str">
        <f t="shared" si="142"/>
        <v>No</v>
      </c>
      <c r="L1496" s="66" t="str">
        <f t="shared" si="143"/>
        <v>No</v>
      </c>
      <c r="N1496" s="14">
        <v>24.52</v>
      </c>
      <c r="O1496" s="20" t="str">
        <f t="shared" si="139"/>
        <v>NORMAL WEIGHT</v>
      </c>
      <c r="Q1496" s="15">
        <v>4.76</v>
      </c>
      <c r="R1496" s="20" t="str">
        <f t="shared" si="140"/>
        <v>NORMAL</v>
      </c>
      <c r="T1496" s="14">
        <v>1962</v>
      </c>
      <c r="U1496" s="15" t="s">
        <v>10</v>
      </c>
      <c r="V1496" s="15">
        <v>22</v>
      </c>
      <c r="W1496" s="35" t="str">
        <f t="shared" si="141"/>
        <v>22-Jul-1962</v>
      </c>
      <c r="X1496" s="28"/>
      <c r="Y1496" s="44">
        <f t="shared" si="144"/>
        <v>60</v>
      </c>
      <c r="AA1496" s="45">
        <v>12638.2</v>
      </c>
      <c r="AB1496" s="15" t="s">
        <v>42</v>
      </c>
      <c r="AC1496" s="75" t="s">
        <v>12</v>
      </c>
    </row>
    <row r="1497" spans="1:29" ht="15.6" x14ac:dyDescent="0.3">
      <c r="A1497" s="1" t="s">
        <v>3880</v>
      </c>
      <c r="C1497" s="46" t="s">
        <v>4724</v>
      </c>
      <c r="D1497" s="46" t="s">
        <v>7171</v>
      </c>
      <c r="E1497" s="46" t="s">
        <v>7170</v>
      </c>
      <c r="G1497" s="50">
        <v>0</v>
      </c>
      <c r="I1497" s="14" t="s">
        <v>2380</v>
      </c>
      <c r="J1497" s="15" t="s">
        <v>2380</v>
      </c>
      <c r="K1497" s="66" t="str">
        <f t="shared" si="142"/>
        <v>No</v>
      </c>
      <c r="L1497" s="66" t="str">
        <f t="shared" si="143"/>
        <v>No</v>
      </c>
      <c r="N1497" s="14">
        <v>39.520000000000003</v>
      </c>
      <c r="O1497" s="20" t="str">
        <f t="shared" si="139"/>
        <v>OBESITY</v>
      </c>
      <c r="Q1497" s="15">
        <v>11.81</v>
      </c>
      <c r="R1497" s="20" t="str">
        <f t="shared" si="140"/>
        <v>DIABETES</v>
      </c>
      <c r="T1497" s="14">
        <v>1972</v>
      </c>
      <c r="U1497" s="15" t="s">
        <v>20</v>
      </c>
      <c r="V1497" s="15">
        <v>5</v>
      </c>
      <c r="W1497" s="35" t="str">
        <f t="shared" si="141"/>
        <v>5-Sep-1972</v>
      </c>
      <c r="X1497" s="28"/>
      <c r="Y1497" s="44">
        <f t="shared" si="144"/>
        <v>50</v>
      </c>
      <c r="AA1497" s="45">
        <v>12640.24</v>
      </c>
      <c r="AB1497" s="15" t="s">
        <v>42</v>
      </c>
      <c r="AC1497" s="75" t="s">
        <v>12</v>
      </c>
    </row>
    <row r="1498" spans="1:29" ht="15.6" x14ac:dyDescent="0.3">
      <c r="A1498" s="1" t="s">
        <v>3881</v>
      </c>
      <c r="C1498" s="46" t="s">
        <v>4724</v>
      </c>
      <c r="D1498" s="46" t="s">
        <v>7173</v>
      </c>
      <c r="E1498" s="46" t="s">
        <v>7172</v>
      </c>
      <c r="G1498" s="50">
        <v>0</v>
      </c>
      <c r="I1498" s="14" t="s">
        <v>2380</v>
      </c>
      <c r="J1498" s="15" t="s">
        <v>2380</v>
      </c>
      <c r="K1498" s="66" t="str">
        <f t="shared" si="142"/>
        <v>No</v>
      </c>
      <c r="L1498" s="66" t="str">
        <f t="shared" si="143"/>
        <v>No</v>
      </c>
      <c r="N1498" s="14">
        <v>24.49</v>
      </c>
      <c r="O1498" s="20" t="str">
        <f t="shared" si="139"/>
        <v>NORMAL WEIGHT</v>
      </c>
      <c r="Q1498" s="15">
        <v>4.67</v>
      </c>
      <c r="R1498" s="20" t="str">
        <f t="shared" si="140"/>
        <v>NORMAL</v>
      </c>
      <c r="T1498" s="14">
        <v>1966</v>
      </c>
      <c r="U1498" s="15" t="s">
        <v>30</v>
      </c>
      <c r="V1498" s="15">
        <v>17</v>
      </c>
      <c r="W1498" s="35" t="str">
        <f t="shared" si="141"/>
        <v>17-Dec-1966</v>
      </c>
      <c r="X1498" s="28"/>
      <c r="Y1498" s="44">
        <f t="shared" si="144"/>
        <v>56</v>
      </c>
      <c r="AA1498" s="45">
        <v>12643.38</v>
      </c>
      <c r="AB1498" s="15" t="s">
        <v>23</v>
      </c>
      <c r="AC1498" s="75" t="s">
        <v>12</v>
      </c>
    </row>
    <row r="1499" spans="1:29" ht="15.6" x14ac:dyDescent="0.3">
      <c r="A1499" s="1" t="s">
        <v>3882</v>
      </c>
      <c r="C1499" s="46" t="s">
        <v>4724</v>
      </c>
      <c r="D1499" s="46" t="s">
        <v>4915</v>
      </c>
      <c r="E1499" s="46" t="s">
        <v>7174</v>
      </c>
      <c r="G1499" s="50">
        <v>0</v>
      </c>
      <c r="I1499" s="14" t="s">
        <v>2380</v>
      </c>
      <c r="J1499" s="15" t="s">
        <v>2380</v>
      </c>
      <c r="K1499" s="66" t="str">
        <f t="shared" si="142"/>
        <v>No</v>
      </c>
      <c r="L1499" s="66" t="str">
        <f t="shared" si="143"/>
        <v>No</v>
      </c>
      <c r="N1499" s="14">
        <v>26.315000000000001</v>
      </c>
      <c r="O1499" s="20" t="str">
        <f t="shared" si="139"/>
        <v>OVERWEIGHT</v>
      </c>
      <c r="Q1499" s="15">
        <v>6.02</v>
      </c>
      <c r="R1499" s="20" t="str">
        <f t="shared" si="140"/>
        <v>PREDIABETES</v>
      </c>
      <c r="T1499" s="14">
        <v>1962</v>
      </c>
      <c r="U1499" s="15" t="s">
        <v>10</v>
      </c>
      <c r="V1499" s="15">
        <v>11</v>
      </c>
      <c r="W1499" s="35" t="str">
        <f t="shared" si="141"/>
        <v>11-Jul-1962</v>
      </c>
      <c r="X1499" s="28"/>
      <c r="Y1499" s="44">
        <f t="shared" si="144"/>
        <v>60</v>
      </c>
      <c r="AA1499" s="45">
        <v>12644.59</v>
      </c>
      <c r="AB1499" s="15" t="s">
        <v>42</v>
      </c>
      <c r="AC1499" s="75" t="s">
        <v>12</v>
      </c>
    </row>
    <row r="1500" spans="1:29" ht="15.6" x14ac:dyDescent="0.3">
      <c r="A1500" s="1" t="s">
        <v>3883</v>
      </c>
      <c r="C1500" s="46" t="s">
        <v>4721</v>
      </c>
      <c r="D1500" s="46" t="s">
        <v>7176</v>
      </c>
      <c r="E1500" s="46" t="s">
        <v>7175</v>
      </c>
      <c r="G1500" s="50">
        <v>0</v>
      </c>
      <c r="I1500" s="14" t="s">
        <v>2380</v>
      </c>
      <c r="J1500" s="15" t="s">
        <v>2380</v>
      </c>
      <c r="K1500" s="66" t="str">
        <f t="shared" si="142"/>
        <v>No</v>
      </c>
      <c r="L1500" s="66" t="str">
        <f t="shared" si="143"/>
        <v>No</v>
      </c>
      <c r="N1500" s="14">
        <v>22.58</v>
      </c>
      <c r="O1500" s="20" t="str">
        <f t="shared" si="139"/>
        <v>NORMAL WEIGHT</v>
      </c>
      <c r="Q1500" s="15">
        <v>7.46</v>
      </c>
      <c r="R1500" s="20" t="str">
        <f t="shared" si="140"/>
        <v>DIABETES</v>
      </c>
      <c r="T1500" s="14">
        <v>1965</v>
      </c>
      <c r="U1500" s="15" t="s">
        <v>20</v>
      </c>
      <c r="V1500" s="15">
        <v>14</v>
      </c>
      <c r="W1500" s="35" t="str">
        <f t="shared" si="141"/>
        <v>14-Sep-1965</v>
      </c>
      <c r="X1500" s="28"/>
      <c r="Y1500" s="44">
        <f t="shared" si="144"/>
        <v>57</v>
      </c>
      <c r="AA1500" s="45">
        <v>12646.21</v>
      </c>
      <c r="AB1500" s="15" t="s">
        <v>42</v>
      </c>
      <c r="AC1500" s="75" t="s">
        <v>12</v>
      </c>
    </row>
    <row r="1501" spans="1:29" ht="15.6" x14ac:dyDescent="0.3">
      <c r="A1501" s="1" t="s">
        <v>3884</v>
      </c>
      <c r="C1501" s="46" t="s">
        <v>4721</v>
      </c>
      <c r="D1501" s="46" t="s">
        <v>5907</v>
      </c>
      <c r="E1501" s="46" t="s">
        <v>7177</v>
      </c>
      <c r="G1501" s="14">
        <v>1</v>
      </c>
      <c r="I1501" s="14" t="s">
        <v>2380</v>
      </c>
      <c r="J1501" s="15" t="s">
        <v>2380</v>
      </c>
      <c r="K1501" s="66" t="str">
        <f t="shared" si="142"/>
        <v>No</v>
      </c>
      <c r="L1501" s="66" t="str">
        <f t="shared" si="143"/>
        <v>No</v>
      </c>
      <c r="N1501" s="14">
        <v>19.475000000000001</v>
      </c>
      <c r="O1501" s="20" t="str">
        <f t="shared" si="139"/>
        <v>NORMAL WEIGHT</v>
      </c>
      <c r="Q1501" s="15">
        <v>4.74</v>
      </c>
      <c r="R1501" s="20" t="str">
        <f t="shared" si="140"/>
        <v>NORMAL</v>
      </c>
      <c r="T1501" s="14">
        <v>1962</v>
      </c>
      <c r="U1501" s="15" t="s">
        <v>35</v>
      </c>
      <c r="V1501" s="15">
        <v>27</v>
      </c>
      <c r="W1501" s="35" t="str">
        <f t="shared" si="141"/>
        <v>27-Aug-1962</v>
      </c>
      <c r="X1501" s="28"/>
      <c r="Y1501" s="44">
        <f t="shared" si="144"/>
        <v>60</v>
      </c>
      <c r="AA1501" s="45">
        <v>12648.7</v>
      </c>
      <c r="AB1501" s="15" t="s">
        <v>13</v>
      </c>
      <c r="AC1501" s="75" t="s">
        <v>12</v>
      </c>
    </row>
    <row r="1502" spans="1:29" ht="15.6" x14ac:dyDescent="0.3">
      <c r="A1502" s="1" t="s">
        <v>3885</v>
      </c>
      <c r="C1502" s="46" t="s">
        <v>5596</v>
      </c>
      <c r="D1502" s="46" t="s">
        <v>7179</v>
      </c>
      <c r="E1502" s="46" t="s">
        <v>7178</v>
      </c>
      <c r="G1502" s="50">
        <v>0</v>
      </c>
      <c r="I1502" s="14" t="s">
        <v>2380</v>
      </c>
      <c r="J1502" s="15" t="s">
        <v>2380</v>
      </c>
      <c r="K1502" s="66" t="str">
        <f t="shared" si="142"/>
        <v>No</v>
      </c>
      <c r="L1502" s="66" t="str">
        <f t="shared" si="143"/>
        <v>No</v>
      </c>
      <c r="N1502" s="14">
        <v>26.33</v>
      </c>
      <c r="O1502" s="20" t="str">
        <f t="shared" si="139"/>
        <v>OVERWEIGHT</v>
      </c>
      <c r="Q1502" s="15">
        <v>4.79</v>
      </c>
      <c r="R1502" s="20" t="str">
        <f t="shared" si="140"/>
        <v>NORMAL</v>
      </c>
      <c r="T1502" s="14">
        <v>1974</v>
      </c>
      <c r="U1502" s="15" t="s">
        <v>20</v>
      </c>
      <c r="V1502" s="15">
        <v>24</v>
      </c>
      <c r="W1502" s="35" t="str">
        <f t="shared" si="141"/>
        <v>24-Sep-1974</v>
      </c>
      <c r="X1502" s="28"/>
      <c r="Y1502" s="44">
        <f t="shared" si="144"/>
        <v>48</v>
      </c>
      <c r="AA1502" s="45">
        <v>12697.48</v>
      </c>
      <c r="AB1502" s="15" t="s">
        <v>300</v>
      </c>
      <c r="AC1502" s="75" t="s">
        <v>12</v>
      </c>
    </row>
    <row r="1503" spans="1:29" ht="15.6" x14ac:dyDescent="0.3">
      <c r="A1503" s="1" t="s">
        <v>3886</v>
      </c>
      <c r="C1503" s="46" t="s">
        <v>4721</v>
      </c>
      <c r="D1503" s="46" t="s">
        <v>5881</v>
      </c>
      <c r="E1503" s="46" t="s">
        <v>7180</v>
      </c>
      <c r="G1503" s="50">
        <v>0</v>
      </c>
      <c r="I1503" s="14" t="s">
        <v>2380</v>
      </c>
      <c r="J1503" s="15" t="s">
        <v>2382</v>
      </c>
      <c r="K1503" s="66" t="str">
        <f t="shared" si="142"/>
        <v>No</v>
      </c>
      <c r="L1503" s="66" t="str">
        <f t="shared" si="143"/>
        <v>Yes</v>
      </c>
      <c r="N1503" s="14">
        <v>17.29</v>
      </c>
      <c r="O1503" s="20" t="str">
        <f t="shared" si="139"/>
        <v>UNDERWEIGHT</v>
      </c>
      <c r="Q1503" s="15">
        <v>5.35</v>
      </c>
      <c r="R1503" s="20" t="str">
        <f t="shared" si="140"/>
        <v>NORMAL</v>
      </c>
      <c r="T1503" s="14">
        <v>1992</v>
      </c>
      <c r="U1503" s="15" t="s">
        <v>10</v>
      </c>
      <c r="V1503" s="15">
        <v>7</v>
      </c>
      <c r="W1503" s="35" t="str">
        <f t="shared" si="141"/>
        <v>7-Jul-1992</v>
      </c>
      <c r="X1503" s="28"/>
      <c r="Y1503" s="44">
        <f t="shared" si="144"/>
        <v>30</v>
      </c>
      <c r="AA1503" s="45">
        <v>12699.56</v>
      </c>
      <c r="AB1503" s="15" t="s">
        <v>42</v>
      </c>
      <c r="AC1503" s="75" t="s">
        <v>12</v>
      </c>
    </row>
    <row r="1504" spans="1:29" ht="15.6" x14ac:dyDescent="0.3">
      <c r="A1504" s="1" t="s">
        <v>3887</v>
      </c>
      <c r="C1504" s="46" t="s">
        <v>4721</v>
      </c>
      <c r="D1504" s="46" t="s">
        <v>7182</v>
      </c>
      <c r="E1504" s="46" t="s">
        <v>7181</v>
      </c>
      <c r="G1504" s="14">
        <v>1</v>
      </c>
      <c r="I1504" s="14" t="s">
        <v>2380</v>
      </c>
      <c r="J1504" s="15" t="s">
        <v>2380</v>
      </c>
      <c r="K1504" s="66" t="str">
        <f t="shared" si="142"/>
        <v>No</v>
      </c>
      <c r="L1504" s="66" t="str">
        <f t="shared" si="143"/>
        <v>No</v>
      </c>
      <c r="N1504" s="14">
        <v>42.88</v>
      </c>
      <c r="O1504" s="20" t="str">
        <f t="shared" si="139"/>
        <v>OBESITY</v>
      </c>
      <c r="Q1504" s="15">
        <v>4.87</v>
      </c>
      <c r="R1504" s="20" t="str">
        <f t="shared" si="140"/>
        <v>NORMAL</v>
      </c>
      <c r="T1504" s="14">
        <v>1964</v>
      </c>
      <c r="U1504" s="15" t="s">
        <v>15</v>
      </c>
      <c r="V1504" s="15">
        <v>28</v>
      </c>
      <c r="W1504" s="35" t="str">
        <f t="shared" si="141"/>
        <v>28-Nov-1964</v>
      </c>
      <c r="X1504" s="28"/>
      <c r="Y1504" s="44">
        <f t="shared" si="144"/>
        <v>58</v>
      </c>
      <c r="AA1504" s="45">
        <v>12700.63</v>
      </c>
      <c r="AB1504" s="15" t="s">
        <v>42</v>
      </c>
      <c r="AC1504" s="75" t="s">
        <v>12</v>
      </c>
    </row>
    <row r="1505" spans="1:29" ht="15.6" x14ac:dyDescent="0.3">
      <c r="A1505" s="1" t="s">
        <v>3888</v>
      </c>
      <c r="C1505" s="46" t="s">
        <v>4724</v>
      </c>
      <c r="D1505" s="46" t="s">
        <v>7183</v>
      </c>
      <c r="E1505" s="46" t="s">
        <v>6275</v>
      </c>
      <c r="G1505" s="50">
        <v>0</v>
      </c>
      <c r="I1505" s="14" t="s">
        <v>2380</v>
      </c>
      <c r="J1505" s="15" t="s">
        <v>2382</v>
      </c>
      <c r="K1505" s="66" t="str">
        <f t="shared" si="142"/>
        <v>No</v>
      </c>
      <c r="L1505" s="66" t="str">
        <f t="shared" si="143"/>
        <v>Yes</v>
      </c>
      <c r="N1505" s="14">
        <v>32.200000000000003</v>
      </c>
      <c r="O1505" s="20" t="str">
        <f t="shared" si="139"/>
        <v>OBESITY</v>
      </c>
      <c r="Q1505" s="15">
        <v>10.09</v>
      </c>
      <c r="R1505" s="20" t="str">
        <f t="shared" si="140"/>
        <v>DIABETES</v>
      </c>
      <c r="T1505" s="14">
        <v>1970</v>
      </c>
      <c r="U1505" s="15" t="s">
        <v>10</v>
      </c>
      <c r="V1505" s="15">
        <v>8</v>
      </c>
      <c r="W1505" s="35" t="str">
        <f t="shared" si="141"/>
        <v>8-Jul-1970</v>
      </c>
      <c r="X1505" s="28"/>
      <c r="Y1505" s="44">
        <f t="shared" si="144"/>
        <v>52</v>
      </c>
      <c r="AA1505" s="45">
        <v>12713</v>
      </c>
      <c r="AB1505" s="15" t="s">
        <v>42</v>
      </c>
      <c r="AC1505" s="75" t="s">
        <v>12</v>
      </c>
    </row>
    <row r="1506" spans="1:29" ht="15.6" x14ac:dyDescent="0.3">
      <c r="A1506" s="1" t="s">
        <v>3889</v>
      </c>
      <c r="C1506" s="46" t="s">
        <v>4724</v>
      </c>
      <c r="D1506" s="46" t="s">
        <v>7185</v>
      </c>
      <c r="E1506" s="46" t="s">
        <v>7184</v>
      </c>
      <c r="G1506" s="14">
        <v>1</v>
      </c>
      <c r="I1506" s="14" t="s">
        <v>2380</v>
      </c>
      <c r="J1506" s="15" t="s">
        <v>2382</v>
      </c>
      <c r="K1506" s="66" t="str">
        <f t="shared" si="142"/>
        <v>No</v>
      </c>
      <c r="L1506" s="66" t="str">
        <f t="shared" si="143"/>
        <v>Yes</v>
      </c>
      <c r="N1506" s="14">
        <v>18.75</v>
      </c>
      <c r="O1506" s="20" t="str">
        <f t="shared" si="139"/>
        <v>NORMAL WEIGHT</v>
      </c>
      <c r="Q1506" s="15">
        <v>5.47</v>
      </c>
      <c r="R1506" s="20" t="str">
        <f t="shared" si="140"/>
        <v>NORMAL</v>
      </c>
      <c r="T1506" s="14">
        <v>1988</v>
      </c>
      <c r="U1506" s="15" t="s">
        <v>10</v>
      </c>
      <c r="V1506" s="15">
        <v>17</v>
      </c>
      <c r="W1506" s="35" t="str">
        <f t="shared" si="141"/>
        <v>17-Jul-1988</v>
      </c>
      <c r="X1506" s="28"/>
      <c r="Y1506" s="44">
        <f t="shared" si="144"/>
        <v>34</v>
      </c>
      <c r="AA1506" s="45">
        <v>12718.21</v>
      </c>
      <c r="AB1506" s="15" t="s">
        <v>535</v>
      </c>
      <c r="AC1506" s="75" t="s">
        <v>12</v>
      </c>
    </row>
    <row r="1507" spans="1:29" ht="15.6" x14ac:dyDescent="0.3">
      <c r="A1507" s="1" t="s">
        <v>3890</v>
      </c>
      <c r="C1507" s="46" t="s">
        <v>4721</v>
      </c>
      <c r="D1507" s="46" t="s">
        <v>7187</v>
      </c>
      <c r="E1507" s="46" t="s">
        <v>7186</v>
      </c>
      <c r="G1507" s="50">
        <v>0</v>
      </c>
      <c r="I1507" s="14" t="s">
        <v>2380</v>
      </c>
      <c r="J1507" s="15" t="s">
        <v>2380</v>
      </c>
      <c r="K1507" s="66" t="str">
        <f t="shared" si="142"/>
        <v>No</v>
      </c>
      <c r="L1507" s="66" t="str">
        <f t="shared" si="143"/>
        <v>No</v>
      </c>
      <c r="N1507" s="14">
        <v>22.36</v>
      </c>
      <c r="O1507" s="20" t="str">
        <f t="shared" si="139"/>
        <v>NORMAL WEIGHT</v>
      </c>
      <c r="Q1507" s="15">
        <v>8.6</v>
      </c>
      <c r="R1507" s="20" t="str">
        <f t="shared" si="140"/>
        <v>DIABETES</v>
      </c>
      <c r="T1507" s="14">
        <v>1962</v>
      </c>
      <c r="U1507" s="15" t="s">
        <v>20</v>
      </c>
      <c r="V1507" s="15">
        <v>2</v>
      </c>
      <c r="W1507" s="35" t="str">
        <f t="shared" si="141"/>
        <v>2-Sep-1962</v>
      </c>
      <c r="X1507" s="28"/>
      <c r="Y1507" s="44">
        <f t="shared" si="144"/>
        <v>60</v>
      </c>
      <c r="AA1507" s="45">
        <v>12731</v>
      </c>
      <c r="AB1507" s="15" t="s">
        <v>168</v>
      </c>
      <c r="AC1507" s="75" t="s">
        <v>12</v>
      </c>
    </row>
    <row r="1508" spans="1:29" ht="15.6" x14ac:dyDescent="0.3">
      <c r="A1508" s="1" t="s">
        <v>3891</v>
      </c>
      <c r="C1508" s="46" t="s">
        <v>4724</v>
      </c>
      <c r="D1508" s="46" t="s">
        <v>7013</v>
      </c>
      <c r="E1508" s="46" t="s">
        <v>7188</v>
      </c>
      <c r="G1508" s="50">
        <v>0</v>
      </c>
      <c r="I1508" s="14" t="s">
        <v>2380</v>
      </c>
      <c r="J1508" s="15" t="s">
        <v>2382</v>
      </c>
      <c r="K1508" s="66" t="str">
        <f t="shared" si="142"/>
        <v>No</v>
      </c>
      <c r="L1508" s="66" t="str">
        <f t="shared" si="143"/>
        <v>Yes</v>
      </c>
      <c r="N1508" s="14">
        <v>23.94</v>
      </c>
      <c r="O1508" s="20" t="str">
        <f t="shared" si="139"/>
        <v>NORMAL WEIGHT</v>
      </c>
      <c r="Q1508" s="15">
        <v>10.74</v>
      </c>
      <c r="R1508" s="20" t="str">
        <f t="shared" si="140"/>
        <v>DIABETES</v>
      </c>
      <c r="T1508" s="14">
        <v>1962</v>
      </c>
      <c r="U1508" s="15" t="s">
        <v>37</v>
      </c>
      <c r="V1508" s="15">
        <v>1</v>
      </c>
      <c r="W1508" s="35" t="str">
        <f t="shared" si="141"/>
        <v>1-Oct-1962</v>
      </c>
      <c r="X1508" s="28"/>
      <c r="Y1508" s="44">
        <f t="shared" si="144"/>
        <v>60</v>
      </c>
      <c r="AA1508" s="45">
        <v>12741.17</v>
      </c>
      <c r="AB1508" s="15" t="s">
        <v>356</v>
      </c>
      <c r="AC1508" s="75" t="s">
        <v>12</v>
      </c>
    </row>
    <row r="1509" spans="1:29" ht="15.6" x14ac:dyDescent="0.3">
      <c r="A1509" s="1" t="s">
        <v>3892</v>
      </c>
      <c r="C1509" s="46" t="s">
        <v>4724</v>
      </c>
      <c r="D1509" s="46" t="s">
        <v>7189</v>
      </c>
      <c r="E1509" s="46" t="s">
        <v>6144</v>
      </c>
      <c r="G1509" s="14">
        <v>1</v>
      </c>
      <c r="I1509" s="14" t="s">
        <v>2380</v>
      </c>
      <c r="J1509" s="15" t="s">
        <v>2380</v>
      </c>
      <c r="K1509" s="66" t="str">
        <f t="shared" si="142"/>
        <v>No</v>
      </c>
      <c r="L1509" s="66" t="str">
        <f t="shared" si="143"/>
        <v>No</v>
      </c>
      <c r="N1509" s="14">
        <v>30.1</v>
      </c>
      <c r="O1509" s="20" t="str">
        <f t="shared" si="139"/>
        <v>OBESITY</v>
      </c>
      <c r="Q1509" s="15">
        <v>4.3899999999999997</v>
      </c>
      <c r="R1509" s="20" t="str">
        <f t="shared" si="140"/>
        <v>NORMAL</v>
      </c>
      <c r="T1509" s="14">
        <v>1975</v>
      </c>
      <c r="U1509" s="15" t="s">
        <v>20</v>
      </c>
      <c r="V1509" s="15">
        <v>25</v>
      </c>
      <c r="W1509" s="35" t="str">
        <f t="shared" si="141"/>
        <v>25-Sep-1975</v>
      </c>
      <c r="X1509" s="28"/>
      <c r="Y1509" s="44">
        <f t="shared" si="144"/>
        <v>47</v>
      </c>
      <c r="AA1509" s="45">
        <v>12770.27</v>
      </c>
      <c r="AB1509" s="15" t="s">
        <v>300</v>
      </c>
      <c r="AC1509" s="75" t="s">
        <v>12</v>
      </c>
    </row>
    <row r="1510" spans="1:29" ht="15.6" x14ac:dyDescent="0.3">
      <c r="A1510" s="1" t="s">
        <v>3893</v>
      </c>
      <c r="C1510" s="46" t="s">
        <v>4724</v>
      </c>
      <c r="D1510" s="46" t="s">
        <v>5087</v>
      </c>
      <c r="E1510" s="46" t="s">
        <v>5041</v>
      </c>
      <c r="G1510" s="50">
        <v>0</v>
      </c>
      <c r="I1510" s="14" t="s">
        <v>2380</v>
      </c>
      <c r="J1510" s="15" t="s">
        <v>2380</v>
      </c>
      <c r="K1510" s="66" t="str">
        <f t="shared" si="142"/>
        <v>No</v>
      </c>
      <c r="L1510" s="66" t="str">
        <f t="shared" si="143"/>
        <v>No</v>
      </c>
      <c r="N1510" s="14">
        <v>21.93</v>
      </c>
      <c r="O1510" s="20" t="str">
        <f t="shared" si="139"/>
        <v>NORMAL WEIGHT</v>
      </c>
      <c r="Q1510" s="15">
        <v>6.3</v>
      </c>
      <c r="R1510" s="20" t="str">
        <f t="shared" si="140"/>
        <v>PREDIABETES</v>
      </c>
      <c r="T1510" s="14">
        <v>1972</v>
      </c>
      <c r="U1510" s="15" t="s">
        <v>37</v>
      </c>
      <c r="V1510" s="15">
        <v>7</v>
      </c>
      <c r="W1510" s="35" t="str">
        <f t="shared" si="141"/>
        <v>7-Oct-1972</v>
      </c>
      <c r="X1510" s="28"/>
      <c r="Y1510" s="44">
        <f t="shared" si="144"/>
        <v>50</v>
      </c>
      <c r="AA1510" s="45">
        <v>12776.05</v>
      </c>
      <c r="AB1510" s="15" t="s">
        <v>535</v>
      </c>
      <c r="AC1510" s="75" t="s">
        <v>12</v>
      </c>
    </row>
    <row r="1511" spans="1:29" ht="15.6" x14ac:dyDescent="0.3">
      <c r="A1511" s="1" t="s">
        <v>3894</v>
      </c>
      <c r="C1511" s="46" t="s">
        <v>4721</v>
      </c>
      <c r="D1511" s="46" t="s">
        <v>7191</v>
      </c>
      <c r="E1511" s="46" t="s">
        <v>7190</v>
      </c>
      <c r="G1511" s="14">
        <v>1</v>
      </c>
      <c r="I1511" s="14" t="s">
        <v>2380</v>
      </c>
      <c r="J1511" s="15" t="s">
        <v>2380</v>
      </c>
      <c r="K1511" s="66" t="str">
        <f t="shared" si="142"/>
        <v>No</v>
      </c>
      <c r="L1511" s="66" t="str">
        <f t="shared" si="143"/>
        <v>No</v>
      </c>
      <c r="N1511" s="14">
        <v>39.75</v>
      </c>
      <c r="O1511" s="20" t="str">
        <f t="shared" si="139"/>
        <v>OBESITY</v>
      </c>
      <c r="Q1511" s="15">
        <v>5.41</v>
      </c>
      <c r="R1511" s="20" t="str">
        <f t="shared" si="140"/>
        <v>NORMAL</v>
      </c>
      <c r="T1511" s="14">
        <v>1963</v>
      </c>
      <c r="U1511" s="15" t="s">
        <v>30</v>
      </c>
      <c r="V1511" s="15">
        <v>5</v>
      </c>
      <c r="W1511" s="35" t="str">
        <f t="shared" si="141"/>
        <v>5-Dec-1963</v>
      </c>
      <c r="X1511" s="28"/>
      <c r="Y1511" s="44">
        <f t="shared" si="144"/>
        <v>59</v>
      </c>
      <c r="AA1511" s="45">
        <v>12788.03</v>
      </c>
      <c r="AB1511" s="15" t="s">
        <v>200</v>
      </c>
      <c r="AC1511" s="75" t="s">
        <v>12</v>
      </c>
    </row>
    <row r="1512" spans="1:29" ht="15.6" x14ac:dyDescent="0.3">
      <c r="A1512" s="1" t="s">
        <v>3895</v>
      </c>
      <c r="C1512" s="46" t="s">
        <v>4724</v>
      </c>
      <c r="D1512" s="46" t="s">
        <v>5021</v>
      </c>
      <c r="E1512" s="46" t="s">
        <v>7192</v>
      </c>
      <c r="G1512" s="14">
        <v>1</v>
      </c>
      <c r="I1512" s="14" t="s">
        <v>2380</v>
      </c>
      <c r="J1512" s="15" t="s">
        <v>2380</v>
      </c>
      <c r="K1512" s="66" t="str">
        <f t="shared" si="142"/>
        <v>No</v>
      </c>
      <c r="L1512" s="66" t="str">
        <f t="shared" si="143"/>
        <v>No</v>
      </c>
      <c r="N1512" s="14">
        <v>26.03</v>
      </c>
      <c r="O1512" s="20" t="str">
        <f t="shared" si="139"/>
        <v>OVERWEIGHT</v>
      </c>
      <c r="Q1512" s="15">
        <v>4.47</v>
      </c>
      <c r="R1512" s="20" t="str">
        <f t="shared" si="140"/>
        <v>NORMAL</v>
      </c>
      <c r="T1512" s="14">
        <v>1983</v>
      </c>
      <c r="U1512" s="15" t="s">
        <v>37</v>
      </c>
      <c r="V1512" s="15">
        <v>29</v>
      </c>
      <c r="W1512" s="35" t="str">
        <f t="shared" si="141"/>
        <v>29-Oct-1983</v>
      </c>
      <c r="X1512" s="28"/>
      <c r="Y1512" s="44">
        <f t="shared" si="144"/>
        <v>39</v>
      </c>
      <c r="AA1512" s="45">
        <v>12788.18</v>
      </c>
      <c r="AB1512" s="15" t="s">
        <v>535</v>
      </c>
      <c r="AC1512" s="75" t="s">
        <v>12</v>
      </c>
    </row>
    <row r="1513" spans="1:29" ht="15.6" x14ac:dyDescent="0.3">
      <c r="A1513" s="1" t="s">
        <v>3896</v>
      </c>
      <c r="C1513" s="46" t="s">
        <v>4724</v>
      </c>
      <c r="D1513" s="46" t="s">
        <v>7194</v>
      </c>
      <c r="E1513" s="46" t="s">
        <v>7193</v>
      </c>
      <c r="G1513" s="50">
        <v>0</v>
      </c>
      <c r="I1513" s="14" t="s">
        <v>2380</v>
      </c>
      <c r="J1513" s="15" t="s">
        <v>2380</v>
      </c>
      <c r="K1513" s="66" t="str">
        <f t="shared" si="142"/>
        <v>No</v>
      </c>
      <c r="L1513" s="66" t="str">
        <f t="shared" si="143"/>
        <v>No</v>
      </c>
      <c r="N1513" s="14">
        <v>34.51</v>
      </c>
      <c r="O1513" s="20" t="str">
        <f t="shared" si="139"/>
        <v>OBESITY</v>
      </c>
      <c r="Q1513" s="15">
        <v>6.26</v>
      </c>
      <c r="R1513" s="20" t="str">
        <f t="shared" si="140"/>
        <v>PREDIABETES</v>
      </c>
      <c r="T1513" s="14">
        <v>1978</v>
      </c>
      <c r="U1513" s="15" t="s">
        <v>10</v>
      </c>
      <c r="V1513" s="15">
        <v>24</v>
      </c>
      <c r="W1513" s="35" t="str">
        <f t="shared" si="141"/>
        <v>24-Jul-1978</v>
      </c>
      <c r="X1513" s="28"/>
      <c r="Y1513" s="44">
        <f t="shared" si="144"/>
        <v>44</v>
      </c>
      <c r="AA1513" s="45">
        <v>12797.21</v>
      </c>
      <c r="AB1513" s="15" t="s">
        <v>247</v>
      </c>
      <c r="AC1513" s="75" t="s">
        <v>12</v>
      </c>
    </row>
    <row r="1514" spans="1:29" ht="15.6" x14ac:dyDescent="0.3">
      <c r="A1514" s="1" t="s">
        <v>3897</v>
      </c>
      <c r="C1514" s="46" t="s">
        <v>4721</v>
      </c>
      <c r="D1514" s="46" t="s">
        <v>7196</v>
      </c>
      <c r="E1514" s="46" t="s">
        <v>7195</v>
      </c>
      <c r="G1514" s="14">
        <v>1</v>
      </c>
      <c r="I1514" s="14" t="s">
        <v>2380</v>
      </c>
      <c r="J1514" s="15" t="s">
        <v>2382</v>
      </c>
      <c r="K1514" s="66" t="str">
        <f t="shared" si="142"/>
        <v>No</v>
      </c>
      <c r="L1514" s="66" t="str">
        <f t="shared" si="143"/>
        <v>Yes</v>
      </c>
      <c r="N1514" s="14">
        <v>19.32</v>
      </c>
      <c r="O1514" s="20" t="str">
        <f t="shared" si="139"/>
        <v>NORMAL WEIGHT</v>
      </c>
      <c r="Q1514" s="15">
        <v>11.58</v>
      </c>
      <c r="R1514" s="20" t="str">
        <f t="shared" si="140"/>
        <v>DIABETES</v>
      </c>
      <c r="T1514" s="14">
        <v>1963</v>
      </c>
      <c r="U1514" s="15" t="s">
        <v>10</v>
      </c>
      <c r="V1514" s="15">
        <v>20</v>
      </c>
      <c r="W1514" s="35" t="str">
        <f t="shared" si="141"/>
        <v>20-Jul-1963</v>
      </c>
      <c r="X1514" s="28"/>
      <c r="Y1514" s="44">
        <f t="shared" si="144"/>
        <v>59</v>
      </c>
      <c r="AA1514" s="45">
        <v>12815.44</v>
      </c>
      <c r="AB1514" s="15" t="s">
        <v>247</v>
      </c>
      <c r="AC1514" s="75" t="s">
        <v>12</v>
      </c>
    </row>
    <row r="1515" spans="1:29" ht="15.6" x14ac:dyDescent="0.3">
      <c r="A1515" s="1" t="s">
        <v>3898</v>
      </c>
      <c r="C1515" s="46" t="s">
        <v>4724</v>
      </c>
      <c r="D1515" s="46" t="s">
        <v>7198</v>
      </c>
      <c r="E1515" s="46" t="s">
        <v>7197</v>
      </c>
      <c r="G1515" s="50">
        <v>0</v>
      </c>
      <c r="I1515" s="14" t="s">
        <v>2380</v>
      </c>
      <c r="J1515" s="15" t="s">
        <v>2380</v>
      </c>
      <c r="K1515" s="66" t="str">
        <f t="shared" si="142"/>
        <v>No</v>
      </c>
      <c r="L1515" s="66" t="str">
        <f t="shared" si="143"/>
        <v>No</v>
      </c>
      <c r="N1515" s="14">
        <v>28.5</v>
      </c>
      <c r="O1515" s="20" t="str">
        <f t="shared" si="139"/>
        <v>OVERWEIGHT</v>
      </c>
      <c r="Q1515" s="15">
        <v>4.3600000000000003</v>
      </c>
      <c r="R1515" s="20" t="str">
        <f t="shared" si="140"/>
        <v>NORMAL</v>
      </c>
      <c r="T1515" s="14">
        <v>1967</v>
      </c>
      <c r="U1515" s="15" t="s">
        <v>20</v>
      </c>
      <c r="V1515" s="15">
        <v>25</v>
      </c>
      <c r="W1515" s="35" t="str">
        <f t="shared" si="141"/>
        <v>25-Sep-1967</v>
      </c>
      <c r="X1515" s="28"/>
      <c r="Y1515" s="44">
        <f t="shared" si="144"/>
        <v>55</v>
      </c>
      <c r="AA1515" s="45">
        <v>12823.25</v>
      </c>
      <c r="AB1515" s="15" t="s">
        <v>300</v>
      </c>
      <c r="AC1515" s="75" t="s">
        <v>12</v>
      </c>
    </row>
    <row r="1516" spans="1:29" ht="15.6" x14ac:dyDescent="0.3">
      <c r="A1516" s="1" t="s">
        <v>3899</v>
      </c>
      <c r="C1516" s="46" t="s">
        <v>4724</v>
      </c>
      <c r="D1516" s="46" t="s">
        <v>5021</v>
      </c>
      <c r="E1516" s="46" t="s">
        <v>7199</v>
      </c>
      <c r="G1516" s="50">
        <v>0</v>
      </c>
      <c r="I1516" s="14" t="s">
        <v>2380</v>
      </c>
      <c r="J1516" s="15" t="s">
        <v>2382</v>
      </c>
      <c r="K1516" s="66" t="str">
        <f t="shared" si="142"/>
        <v>No</v>
      </c>
      <c r="L1516" s="66" t="str">
        <f t="shared" si="143"/>
        <v>Yes</v>
      </c>
      <c r="N1516" s="14">
        <v>30.875</v>
      </c>
      <c r="O1516" s="20" t="str">
        <f t="shared" si="139"/>
        <v>OBESITY</v>
      </c>
      <c r="Q1516" s="15">
        <v>4.1399999999999997</v>
      </c>
      <c r="R1516" s="20" t="str">
        <f t="shared" si="140"/>
        <v>NORMAL</v>
      </c>
      <c r="T1516" s="14">
        <v>2004</v>
      </c>
      <c r="U1516" s="15" t="s">
        <v>15</v>
      </c>
      <c r="V1516" s="15">
        <v>9</v>
      </c>
      <c r="W1516" s="35" t="str">
        <f t="shared" si="141"/>
        <v>9-Nov-2004</v>
      </c>
      <c r="X1516" s="28"/>
      <c r="Y1516" s="44">
        <f t="shared" si="144"/>
        <v>18</v>
      </c>
      <c r="AA1516" s="45">
        <v>12829.46</v>
      </c>
      <c r="AB1516" s="15" t="s">
        <v>168</v>
      </c>
      <c r="AC1516" s="75" t="s">
        <v>12</v>
      </c>
    </row>
    <row r="1517" spans="1:29" ht="15.6" x14ac:dyDescent="0.3">
      <c r="A1517" s="1" t="s">
        <v>3900</v>
      </c>
      <c r="C1517" s="46" t="s">
        <v>4724</v>
      </c>
      <c r="D1517" s="46" t="s">
        <v>6712</v>
      </c>
      <c r="E1517" s="46" t="s">
        <v>7200</v>
      </c>
      <c r="G1517" s="50">
        <v>0</v>
      </c>
      <c r="I1517" s="14" t="s">
        <v>2380</v>
      </c>
      <c r="J1517" s="15" t="s">
        <v>2380</v>
      </c>
      <c r="K1517" s="66" t="str">
        <f t="shared" si="142"/>
        <v>No</v>
      </c>
      <c r="L1517" s="66" t="str">
        <f t="shared" si="143"/>
        <v>No</v>
      </c>
      <c r="N1517" s="14">
        <v>24.02</v>
      </c>
      <c r="O1517" s="20" t="str">
        <f t="shared" si="139"/>
        <v>NORMAL WEIGHT</v>
      </c>
      <c r="Q1517" s="15">
        <v>4.38</v>
      </c>
      <c r="R1517" s="20" t="str">
        <f t="shared" si="140"/>
        <v>NORMAL</v>
      </c>
      <c r="T1517" s="14">
        <v>1993</v>
      </c>
      <c r="U1517" s="15" t="s">
        <v>20</v>
      </c>
      <c r="V1517" s="15">
        <v>27</v>
      </c>
      <c r="W1517" s="35" t="str">
        <f t="shared" si="141"/>
        <v>27-Sep-1993</v>
      </c>
      <c r="X1517" s="28"/>
      <c r="Y1517" s="44">
        <f t="shared" si="144"/>
        <v>29</v>
      </c>
      <c r="AA1517" s="45">
        <v>12847.24</v>
      </c>
      <c r="AB1517" s="15" t="s">
        <v>23</v>
      </c>
      <c r="AC1517" s="75" t="s">
        <v>12</v>
      </c>
    </row>
    <row r="1518" spans="1:29" ht="15.6" x14ac:dyDescent="0.3">
      <c r="A1518" s="1" t="s">
        <v>3901</v>
      </c>
      <c r="C1518" s="46" t="s">
        <v>4721</v>
      </c>
      <c r="D1518" s="46" t="s">
        <v>7202</v>
      </c>
      <c r="E1518" s="46" t="s">
        <v>7201</v>
      </c>
      <c r="G1518" s="50">
        <v>0</v>
      </c>
      <c r="I1518" s="14" t="s">
        <v>2380</v>
      </c>
      <c r="J1518" s="15" t="s">
        <v>2382</v>
      </c>
      <c r="K1518" s="66" t="str">
        <f t="shared" si="142"/>
        <v>No</v>
      </c>
      <c r="L1518" s="66" t="str">
        <f t="shared" si="143"/>
        <v>Yes</v>
      </c>
      <c r="N1518" s="14">
        <v>36.08</v>
      </c>
      <c r="O1518" s="20" t="str">
        <f t="shared" si="139"/>
        <v>OBESITY</v>
      </c>
      <c r="Q1518" s="15">
        <v>11.61</v>
      </c>
      <c r="R1518" s="20" t="str">
        <f t="shared" si="140"/>
        <v>DIABETES</v>
      </c>
      <c r="T1518" s="14">
        <v>1973</v>
      </c>
      <c r="U1518" s="15" t="s">
        <v>20</v>
      </c>
      <c r="V1518" s="15">
        <v>22</v>
      </c>
      <c r="W1518" s="35" t="str">
        <f t="shared" si="141"/>
        <v>22-Sep-1973</v>
      </c>
      <c r="X1518" s="28"/>
      <c r="Y1518" s="44">
        <f t="shared" si="144"/>
        <v>49</v>
      </c>
      <c r="AA1518" s="45">
        <v>12852.37</v>
      </c>
      <c r="AB1518" s="15" t="s">
        <v>23</v>
      </c>
      <c r="AC1518" s="75" t="s">
        <v>12</v>
      </c>
    </row>
    <row r="1519" spans="1:29" ht="15.6" x14ac:dyDescent="0.3">
      <c r="A1519" s="1" t="s">
        <v>3902</v>
      </c>
      <c r="C1519" s="46" t="s">
        <v>4721</v>
      </c>
      <c r="D1519" s="46" t="s">
        <v>5541</v>
      </c>
      <c r="E1519" s="46" t="s">
        <v>7203</v>
      </c>
      <c r="G1519" s="50">
        <v>0</v>
      </c>
      <c r="I1519" s="14" t="s">
        <v>2380</v>
      </c>
      <c r="J1519" s="15" t="s">
        <v>2382</v>
      </c>
      <c r="K1519" s="66" t="str">
        <f t="shared" si="142"/>
        <v>No</v>
      </c>
      <c r="L1519" s="66" t="str">
        <f t="shared" si="143"/>
        <v>Yes</v>
      </c>
      <c r="N1519" s="14">
        <v>32.200000000000003</v>
      </c>
      <c r="O1519" s="20" t="str">
        <f t="shared" si="139"/>
        <v>OBESITY</v>
      </c>
      <c r="Q1519" s="15">
        <v>10.59</v>
      </c>
      <c r="R1519" s="20" t="str">
        <f t="shared" si="140"/>
        <v>DIABETES</v>
      </c>
      <c r="T1519" s="14">
        <v>1963</v>
      </c>
      <c r="U1519" s="15" t="s">
        <v>20</v>
      </c>
      <c r="V1519" s="15">
        <v>27</v>
      </c>
      <c r="W1519" s="35" t="str">
        <f t="shared" si="141"/>
        <v>27-Sep-1963</v>
      </c>
      <c r="X1519" s="28"/>
      <c r="Y1519" s="44">
        <f t="shared" si="144"/>
        <v>59</v>
      </c>
      <c r="AA1519" s="45">
        <v>12856.84</v>
      </c>
      <c r="AB1519" s="15" t="s">
        <v>300</v>
      </c>
      <c r="AC1519" s="75" t="s">
        <v>12</v>
      </c>
    </row>
    <row r="1520" spans="1:29" ht="15.6" x14ac:dyDescent="0.3">
      <c r="A1520" s="1" t="s">
        <v>3903</v>
      </c>
      <c r="C1520" s="46" t="s">
        <v>4721</v>
      </c>
      <c r="D1520" s="46" t="s">
        <v>7205</v>
      </c>
      <c r="E1520" s="46" t="s">
        <v>7204</v>
      </c>
      <c r="G1520" s="50">
        <v>0</v>
      </c>
      <c r="I1520" s="14" t="s">
        <v>2380</v>
      </c>
      <c r="J1520" s="15" t="s">
        <v>2382</v>
      </c>
      <c r="K1520" s="66" t="str">
        <f t="shared" si="142"/>
        <v>No</v>
      </c>
      <c r="L1520" s="66" t="str">
        <f t="shared" si="143"/>
        <v>Yes</v>
      </c>
      <c r="N1520" s="14">
        <v>28.05</v>
      </c>
      <c r="O1520" s="20" t="str">
        <f t="shared" si="139"/>
        <v>OVERWEIGHT</v>
      </c>
      <c r="Q1520" s="15">
        <v>11.85</v>
      </c>
      <c r="R1520" s="20" t="str">
        <f t="shared" si="140"/>
        <v>DIABETES</v>
      </c>
      <c r="T1520" s="14">
        <v>1984</v>
      </c>
      <c r="U1520" s="15" t="s">
        <v>35</v>
      </c>
      <c r="V1520" s="15">
        <v>6</v>
      </c>
      <c r="W1520" s="35" t="str">
        <f t="shared" si="141"/>
        <v>6-Aug-1984</v>
      </c>
      <c r="X1520" s="28"/>
      <c r="Y1520" s="44">
        <f t="shared" si="144"/>
        <v>38</v>
      </c>
      <c r="AA1520" s="45">
        <v>12870.31</v>
      </c>
      <c r="AB1520" s="15" t="s">
        <v>23</v>
      </c>
      <c r="AC1520" s="75" t="s">
        <v>12</v>
      </c>
    </row>
    <row r="1521" spans="1:29" ht="15.6" x14ac:dyDescent="0.3">
      <c r="A1521" s="1" t="s">
        <v>3904</v>
      </c>
      <c r="C1521" s="46" t="s">
        <v>4721</v>
      </c>
      <c r="D1521" s="46" t="s">
        <v>7207</v>
      </c>
      <c r="E1521" s="46" t="s">
        <v>7206</v>
      </c>
      <c r="G1521" s="14">
        <v>1</v>
      </c>
      <c r="I1521" s="14" t="s">
        <v>2380</v>
      </c>
      <c r="J1521" s="15" t="s">
        <v>2382</v>
      </c>
      <c r="K1521" s="66" t="str">
        <f t="shared" si="142"/>
        <v>No</v>
      </c>
      <c r="L1521" s="66" t="str">
        <f t="shared" si="143"/>
        <v>Yes</v>
      </c>
      <c r="N1521" s="14">
        <v>19</v>
      </c>
      <c r="O1521" s="20" t="str">
        <f t="shared" si="139"/>
        <v>NORMAL WEIGHT</v>
      </c>
      <c r="Q1521" s="15">
        <v>5.46</v>
      </c>
      <c r="R1521" s="20" t="str">
        <f t="shared" si="140"/>
        <v>NORMAL</v>
      </c>
      <c r="T1521" s="14">
        <v>2004</v>
      </c>
      <c r="U1521" s="15" t="s">
        <v>10</v>
      </c>
      <c r="V1521" s="15">
        <v>9</v>
      </c>
      <c r="W1521" s="35" t="str">
        <f t="shared" si="141"/>
        <v>9-Jul-2004</v>
      </c>
      <c r="X1521" s="28"/>
      <c r="Y1521" s="44">
        <f t="shared" si="144"/>
        <v>18</v>
      </c>
      <c r="AA1521" s="45">
        <v>12890.06</v>
      </c>
      <c r="AB1521" s="15" t="s">
        <v>166</v>
      </c>
      <c r="AC1521" s="75" t="s">
        <v>12</v>
      </c>
    </row>
    <row r="1522" spans="1:29" ht="15.6" x14ac:dyDescent="0.3">
      <c r="A1522" s="1" t="s">
        <v>3905</v>
      </c>
      <c r="C1522" s="46" t="s">
        <v>4724</v>
      </c>
      <c r="D1522" s="46" t="s">
        <v>7209</v>
      </c>
      <c r="E1522" s="46" t="s">
        <v>7208</v>
      </c>
      <c r="G1522" s="14">
        <v>2</v>
      </c>
      <c r="I1522" s="14" t="s">
        <v>2380</v>
      </c>
      <c r="J1522" s="15" t="s">
        <v>2382</v>
      </c>
      <c r="K1522" s="66" t="str">
        <f t="shared" si="142"/>
        <v>No</v>
      </c>
      <c r="L1522" s="66" t="str">
        <f t="shared" si="143"/>
        <v>Yes</v>
      </c>
      <c r="N1522" s="14">
        <v>16.13</v>
      </c>
      <c r="O1522" s="20" t="str">
        <f t="shared" si="139"/>
        <v>UNDERWEIGHT</v>
      </c>
      <c r="Q1522" s="15">
        <v>4.54</v>
      </c>
      <c r="R1522" s="20" t="str">
        <f t="shared" si="140"/>
        <v>NORMAL</v>
      </c>
      <c r="T1522" s="14">
        <v>1963</v>
      </c>
      <c r="U1522" s="15" t="s">
        <v>35</v>
      </c>
      <c r="V1522" s="15">
        <v>16</v>
      </c>
      <c r="W1522" s="35" t="str">
        <f t="shared" si="141"/>
        <v>16-Aug-1963</v>
      </c>
      <c r="X1522" s="28"/>
      <c r="Y1522" s="44">
        <f t="shared" si="144"/>
        <v>59</v>
      </c>
      <c r="AA1522" s="45">
        <v>12913.99</v>
      </c>
      <c r="AB1522" s="15" t="s">
        <v>168</v>
      </c>
      <c r="AC1522" s="75" t="s">
        <v>12</v>
      </c>
    </row>
    <row r="1523" spans="1:29" ht="15.6" x14ac:dyDescent="0.3">
      <c r="A1523" s="1" t="s">
        <v>3906</v>
      </c>
      <c r="C1523" s="46" t="s">
        <v>4721</v>
      </c>
      <c r="D1523" s="46" t="s">
        <v>5866</v>
      </c>
      <c r="E1523" s="46" t="s">
        <v>7210</v>
      </c>
      <c r="G1523" s="14">
        <v>2</v>
      </c>
      <c r="I1523" s="14" t="s">
        <v>2380</v>
      </c>
      <c r="J1523" s="15" t="s">
        <v>2382</v>
      </c>
      <c r="K1523" s="66" t="str">
        <f t="shared" si="142"/>
        <v>No</v>
      </c>
      <c r="L1523" s="66" t="str">
        <f t="shared" si="143"/>
        <v>Yes</v>
      </c>
      <c r="N1523" s="14">
        <v>18.77</v>
      </c>
      <c r="O1523" s="20" t="str">
        <f t="shared" si="139"/>
        <v>NORMAL WEIGHT</v>
      </c>
      <c r="Q1523" s="15">
        <v>11.98</v>
      </c>
      <c r="R1523" s="20" t="str">
        <f t="shared" si="140"/>
        <v>DIABETES</v>
      </c>
      <c r="T1523" s="14">
        <v>1963</v>
      </c>
      <c r="U1523" s="15" t="s">
        <v>20</v>
      </c>
      <c r="V1523" s="15">
        <v>1</v>
      </c>
      <c r="W1523" s="35" t="str">
        <f t="shared" si="141"/>
        <v>1-Sep-1963</v>
      </c>
      <c r="X1523" s="28"/>
      <c r="Y1523" s="44">
        <f t="shared" si="144"/>
        <v>59</v>
      </c>
      <c r="AA1523" s="45">
        <v>12925.89</v>
      </c>
      <c r="AB1523" s="15" t="s">
        <v>13</v>
      </c>
      <c r="AC1523" s="75" t="s">
        <v>12</v>
      </c>
    </row>
    <row r="1524" spans="1:29" ht="15.6" x14ac:dyDescent="0.3">
      <c r="A1524" s="1" t="s">
        <v>3907</v>
      </c>
      <c r="C1524" s="46" t="s">
        <v>4724</v>
      </c>
      <c r="D1524" s="46" t="s">
        <v>7212</v>
      </c>
      <c r="E1524" s="46" t="s">
        <v>7211</v>
      </c>
      <c r="G1524" s="14">
        <v>1</v>
      </c>
      <c r="I1524" s="14" t="s">
        <v>2380</v>
      </c>
      <c r="J1524" s="15" t="s">
        <v>2382</v>
      </c>
      <c r="K1524" s="66" t="str">
        <f t="shared" si="142"/>
        <v>No</v>
      </c>
      <c r="L1524" s="66" t="str">
        <f t="shared" si="143"/>
        <v>Yes</v>
      </c>
      <c r="N1524" s="14">
        <v>28.88</v>
      </c>
      <c r="O1524" s="20" t="str">
        <f t="shared" si="139"/>
        <v>OVERWEIGHT</v>
      </c>
      <c r="Q1524" s="15">
        <v>6.59</v>
      </c>
      <c r="R1524" s="20" t="str">
        <f t="shared" si="140"/>
        <v>DIABETES</v>
      </c>
      <c r="T1524" s="14">
        <v>1963</v>
      </c>
      <c r="U1524" s="15" t="s">
        <v>35</v>
      </c>
      <c r="V1524" s="15">
        <v>14</v>
      </c>
      <c r="W1524" s="35" t="str">
        <f t="shared" si="141"/>
        <v>14-Aug-1963</v>
      </c>
      <c r="X1524" s="28"/>
      <c r="Y1524" s="44">
        <f t="shared" si="144"/>
        <v>59</v>
      </c>
      <c r="AA1524" s="45">
        <v>12928.79</v>
      </c>
      <c r="AB1524" s="15" t="s">
        <v>13</v>
      </c>
      <c r="AC1524" s="75" t="s">
        <v>12</v>
      </c>
    </row>
    <row r="1525" spans="1:29" ht="15.6" x14ac:dyDescent="0.3">
      <c r="A1525" s="1" t="s">
        <v>3908</v>
      </c>
      <c r="C1525" s="46" t="s">
        <v>4724</v>
      </c>
      <c r="D1525" s="46" t="s">
        <v>5157</v>
      </c>
      <c r="E1525" s="46" t="s">
        <v>7213</v>
      </c>
      <c r="G1525" s="14">
        <v>1</v>
      </c>
      <c r="I1525" s="14" t="s">
        <v>2380</v>
      </c>
      <c r="J1525" s="15" t="s">
        <v>2382</v>
      </c>
      <c r="K1525" s="66" t="str">
        <f t="shared" si="142"/>
        <v>No</v>
      </c>
      <c r="L1525" s="66" t="str">
        <f t="shared" si="143"/>
        <v>Yes</v>
      </c>
      <c r="N1525" s="14">
        <v>27.55</v>
      </c>
      <c r="O1525" s="20" t="str">
        <f t="shared" si="139"/>
        <v>OVERWEIGHT</v>
      </c>
      <c r="Q1525" s="15">
        <v>10.83</v>
      </c>
      <c r="R1525" s="20" t="str">
        <f t="shared" si="140"/>
        <v>DIABETES</v>
      </c>
      <c r="T1525" s="14">
        <v>1966</v>
      </c>
      <c r="U1525" s="15" t="s">
        <v>30</v>
      </c>
      <c r="V1525" s="15">
        <v>22</v>
      </c>
      <c r="W1525" s="35" t="str">
        <f t="shared" si="141"/>
        <v>22-Dec-1966</v>
      </c>
      <c r="X1525" s="28"/>
      <c r="Y1525" s="44">
        <f t="shared" si="144"/>
        <v>56</v>
      </c>
      <c r="AA1525" s="45">
        <v>12949.16</v>
      </c>
      <c r="AB1525" s="15" t="s">
        <v>13</v>
      </c>
      <c r="AC1525" s="75" t="s">
        <v>12</v>
      </c>
    </row>
    <row r="1526" spans="1:29" ht="15.6" x14ac:dyDescent="0.3">
      <c r="A1526" s="1" t="s">
        <v>3909</v>
      </c>
      <c r="C1526" s="46" t="s">
        <v>4724</v>
      </c>
      <c r="D1526" s="46" t="s">
        <v>5363</v>
      </c>
      <c r="E1526" s="46" t="s">
        <v>6230</v>
      </c>
      <c r="G1526" s="50">
        <v>0</v>
      </c>
      <c r="I1526" s="14" t="s">
        <v>2380</v>
      </c>
      <c r="J1526" s="15" t="s">
        <v>2380</v>
      </c>
      <c r="K1526" s="66" t="str">
        <f t="shared" si="142"/>
        <v>No</v>
      </c>
      <c r="L1526" s="66" t="str">
        <f t="shared" si="143"/>
        <v>No</v>
      </c>
      <c r="N1526" s="14">
        <v>15.6</v>
      </c>
      <c r="O1526" s="20" t="str">
        <f t="shared" si="139"/>
        <v>UNDERWEIGHT</v>
      </c>
      <c r="Q1526" s="15">
        <v>8.6</v>
      </c>
      <c r="R1526" s="20" t="str">
        <f t="shared" si="140"/>
        <v>DIABETES</v>
      </c>
      <c r="T1526" s="14">
        <v>1961</v>
      </c>
      <c r="U1526" s="15" t="s">
        <v>35</v>
      </c>
      <c r="V1526" s="15">
        <v>20</v>
      </c>
      <c r="W1526" s="35" t="str">
        <f t="shared" si="141"/>
        <v>20-Aug-1961</v>
      </c>
      <c r="X1526" s="28"/>
      <c r="Y1526" s="44">
        <f t="shared" si="144"/>
        <v>61</v>
      </c>
      <c r="AA1526" s="45">
        <v>12950.07</v>
      </c>
      <c r="AB1526" s="15" t="s">
        <v>23</v>
      </c>
      <c r="AC1526" s="75" t="s">
        <v>12</v>
      </c>
    </row>
    <row r="1527" spans="1:29" ht="15.6" x14ac:dyDescent="0.3">
      <c r="A1527" s="1" t="s">
        <v>3910</v>
      </c>
      <c r="C1527" s="46" t="s">
        <v>4721</v>
      </c>
      <c r="D1527" s="46" t="s">
        <v>7215</v>
      </c>
      <c r="E1527" s="46" t="s">
        <v>7214</v>
      </c>
      <c r="G1527" s="50">
        <v>0</v>
      </c>
      <c r="I1527" s="14" t="s">
        <v>2380</v>
      </c>
      <c r="J1527" s="15" t="s">
        <v>2380</v>
      </c>
      <c r="K1527" s="66" t="str">
        <f t="shared" si="142"/>
        <v>No</v>
      </c>
      <c r="L1527" s="66" t="str">
        <f t="shared" si="143"/>
        <v>No</v>
      </c>
      <c r="N1527" s="14">
        <v>21.99</v>
      </c>
      <c r="O1527" s="20" t="str">
        <f t="shared" si="139"/>
        <v>NORMAL WEIGHT</v>
      </c>
      <c r="Q1527" s="15">
        <v>11.17</v>
      </c>
      <c r="R1527" s="20" t="str">
        <f t="shared" si="140"/>
        <v>DIABETES</v>
      </c>
      <c r="T1527" s="14">
        <v>1960</v>
      </c>
      <c r="U1527" s="15" t="s">
        <v>15</v>
      </c>
      <c r="V1527" s="15">
        <v>4</v>
      </c>
      <c r="W1527" s="35" t="str">
        <f t="shared" si="141"/>
        <v>4-Nov-1960</v>
      </c>
      <c r="X1527" s="28"/>
      <c r="Y1527" s="44">
        <f t="shared" si="144"/>
        <v>62</v>
      </c>
      <c r="AA1527" s="45">
        <v>12957.12</v>
      </c>
      <c r="AB1527" s="15" t="s">
        <v>42</v>
      </c>
      <c r="AC1527" s="75" t="s">
        <v>12</v>
      </c>
    </row>
    <row r="1528" spans="1:29" ht="15.6" x14ac:dyDescent="0.3">
      <c r="A1528" s="1" t="s">
        <v>3911</v>
      </c>
      <c r="C1528" s="46" t="s">
        <v>4721</v>
      </c>
      <c r="D1528" s="46" t="s">
        <v>7217</v>
      </c>
      <c r="E1528" s="46" t="s">
        <v>7216</v>
      </c>
      <c r="G1528" s="50">
        <v>0</v>
      </c>
      <c r="I1528" s="14" t="s">
        <v>2380</v>
      </c>
      <c r="J1528" s="15" t="s">
        <v>2380</v>
      </c>
      <c r="K1528" s="66" t="str">
        <f t="shared" si="142"/>
        <v>No</v>
      </c>
      <c r="L1528" s="66" t="str">
        <f t="shared" si="143"/>
        <v>No</v>
      </c>
      <c r="N1528" s="14">
        <v>34.85</v>
      </c>
      <c r="O1528" s="20" t="str">
        <f t="shared" si="139"/>
        <v>OBESITY</v>
      </c>
      <c r="Q1528" s="15">
        <v>5.75</v>
      </c>
      <c r="R1528" s="20" t="str">
        <f t="shared" si="140"/>
        <v>PREDIABETES</v>
      </c>
      <c r="T1528" s="14">
        <v>1960</v>
      </c>
      <c r="U1528" s="15" t="s">
        <v>18</v>
      </c>
      <c r="V1528" s="15">
        <v>22</v>
      </c>
      <c r="W1528" s="35" t="str">
        <f t="shared" si="141"/>
        <v>22-Jun-1960</v>
      </c>
      <c r="X1528" s="28"/>
      <c r="Y1528" s="44">
        <f t="shared" si="144"/>
        <v>62</v>
      </c>
      <c r="AA1528" s="45">
        <v>12979.36</v>
      </c>
      <c r="AB1528" s="15" t="s">
        <v>42</v>
      </c>
      <c r="AC1528" s="75" t="s">
        <v>12</v>
      </c>
    </row>
    <row r="1529" spans="1:29" ht="15.6" x14ac:dyDescent="0.3">
      <c r="A1529" s="1" t="s">
        <v>3912</v>
      </c>
      <c r="C1529" s="46" t="s">
        <v>4724</v>
      </c>
      <c r="D1529" s="46" t="s">
        <v>7219</v>
      </c>
      <c r="E1529" s="46" t="s">
        <v>7218</v>
      </c>
      <c r="G1529" s="14">
        <v>1</v>
      </c>
      <c r="I1529" s="14" t="s">
        <v>2380</v>
      </c>
      <c r="J1529" s="15" t="s">
        <v>2382</v>
      </c>
      <c r="K1529" s="66" t="str">
        <f t="shared" si="142"/>
        <v>No</v>
      </c>
      <c r="L1529" s="66" t="str">
        <f t="shared" si="143"/>
        <v>Yes</v>
      </c>
      <c r="N1529" s="14">
        <v>24.51</v>
      </c>
      <c r="O1529" s="20" t="str">
        <f t="shared" si="139"/>
        <v>NORMAL WEIGHT</v>
      </c>
      <c r="Q1529" s="15">
        <v>4.83</v>
      </c>
      <c r="R1529" s="20" t="str">
        <f t="shared" si="140"/>
        <v>NORMAL</v>
      </c>
      <c r="T1529" s="14">
        <v>1960</v>
      </c>
      <c r="U1529" s="15" t="s">
        <v>20</v>
      </c>
      <c r="V1529" s="15">
        <v>23</v>
      </c>
      <c r="W1529" s="35" t="str">
        <f t="shared" si="141"/>
        <v>23-Sep-1960</v>
      </c>
      <c r="X1529" s="28"/>
      <c r="Y1529" s="44">
        <f t="shared" si="144"/>
        <v>62</v>
      </c>
      <c r="AA1529" s="45">
        <v>12981.35</v>
      </c>
      <c r="AB1529" s="15" t="s">
        <v>13</v>
      </c>
      <c r="AC1529" s="75" t="s">
        <v>12</v>
      </c>
    </row>
    <row r="1530" spans="1:29" ht="15.6" x14ac:dyDescent="0.3">
      <c r="A1530" s="1" t="s">
        <v>3913</v>
      </c>
      <c r="C1530" s="46" t="s">
        <v>4721</v>
      </c>
      <c r="D1530" s="46" t="s">
        <v>7221</v>
      </c>
      <c r="E1530" s="46" t="s">
        <v>7220</v>
      </c>
      <c r="G1530" s="50">
        <v>0</v>
      </c>
      <c r="I1530" s="14" t="s">
        <v>2380</v>
      </c>
      <c r="J1530" s="15" t="s">
        <v>2380</v>
      </c>
      <c r="K1530" s="66" t="str">
        <f t="shared" si="142"/>
        <v>No</v>
      </c>
      <c r="L1530" s="66" t="str">
        <f t="shared" si="143"/>
        <v>No</v>
      </c>
      <c r="N1530" s="14">
        <v>19.399999999999999</v>
      </c>
      <c r="O1530" s="20" t="str">
        <f t="shared" si="139"/>
        <v>NORMAL WEIGHT</v>
      </c>
      <c r="Q1530" s="15">
        <v>11.93</v>
      </c>
      <c r="R1530" s="20" t="str">
        <f t="shared" si="140"/>
        <v>DIABETES</v>
      </c>
      <c r="T1530" s="14">
        <v>1960</v>
      </c>
      <c r="U1530" s="15" t="s">
        <v>15</v>
      </c>
      <c r="V1530" s="15">
        <v>28</v>
      </c>
      <c r="W1530" s="35" t="str">
        <f t="shared" si="141"/>
        <v>28-Nov-1960</v>
      </c>
      <c r="X1530" s="28"/>
      <c r="Y1530" s="44">
        <f t="shared" si="144"/>
        <v>62</v>
      </c>
      <c r="AA1530" s="45">
        <v>12982.87</v>
      </c>
      <c r="AB1530" s="15" t="s">
        <v>13</v>
      </c>
      <c r="AC1530" s="75" t="s">
        <v>12</v>
      </c>
    </row>
    <row r="1531" spans="1:29" ht="15.6" x14ac:dyDescent="0.3">
      <c r="A1531" s="1" t="s">
        <v>3914</v>
      </c>
      <c r="C1531" s="46" t="s">
        <v>4721</v>
      </c>
      <c r="D1531" s="46" t="s">
        <v>4882</v>
      </c>
      <c r="E1531" s="46" t="s">
        <v>5270</v>
      </c>
      <c r="G1531" s="50">
        <v>0</v>
      </c>
      <c r="I1531" s="14" t="s">
        <v>2380</v>
      </c>
      <c r="J1531" s="15" t="s">
        <v>2380</v>
      </c>
      <c r="K1531" s="66" t="str">
        <f t="shared" si="142"/>
        <v>No</v>
      </c>
      <c r="L1531" s="66" t="str">
        <f t="shared" si="143"/>
        <v>No</v>
      </c>
      <c r="N1531" s="14">
        <v>15.1</v>
      </c>
      <c r="O1531" s="20" t="str">
        <f t="shared" si="139"/>
        <v>UNDERWEIGHT</v>
      </c>
      <c r="Q1531" s="15">
        <v>8.41</v>
      </c>
      <c r="R1531" s="20" t="str">
        <f t="shared" si="140"/>
        <v>DIABETES</v>
      </c>
      <c r="T1531" s="14">
        <v>1979</v>
      </c>
      <c r="U1531" s="15" t="s">
        <v>15</v>
      </c>
      <c r="V1531" s="15">
        <v>27</v>
      </c>
      <c r="W1531" s="35" t="str">
        <f t="shared" si="141"/>
        <v>27-Nov-1979</v>
      </c>
      <c r="X1531" s="28"/>
      <c r="Y1531" s="44">
        <f t="shared" si="144"/>
        <v>43</v>
      </c>
      <c r="AA1531" s="45">
        <v>12994.12</v>
      </c>
      <c r="AB1531" s="15" t="s">
        <v>535</v>
      </c>
      <c r="AC1531" s="75" t="s">
        <v>12</v>
      </c>
    </row>
    <row r="1532" spans="1:29" ht="15.6" x14ac:dyDescent="0.3">
      <c r="A1532" s="1" t="s">
        <v>3915</v>
      </c>
      <c r="C1532" s="46" t="s">
        <v>4721</v>
      </c>
      <c r="D1532" s="46" t="s">
        <v>7223</v>
      </c>
      <c r="E1532" s="46" t="s">
        <v>7222</v>
      </c>
      <c r="G1532" s="50">
        <v>0</v>
      </c>
      <c r="I1532" s="14" t="s">
        <v>2380</v>
      </c>
      <c r="J1532" s="15" t="s">
        <v>2382</v>
      </c>
      <c r="K1532" s="66" t="str">
        <f t="shared" si="142"/>
        <v>No</v>
      </c>
      <c r="L1532" s="66" t="str">
        <f t="shared" si="143"/>
        <v>Yes</v>
      </c>
      <c r="N1532" s="14">
        <v>23.37</v>
      </c>
      <c r="O1532" s="20" t="str">
        <f t="shared" si="139"/>
        <v>NORMAL WEIGHT</v>
      </c>
      <c r="Q1532" s="15">
        <v>5.59</v>
      </c>
      <c r="R1532" s="20" t="str">
        <f t="shared" si="140"/>
        <v>NORMAL</v>
      </c>
      <c r="T1532" s="14">
        <v>1981</v>
      </c>
      <c r="U1532" s="15" t="s">
        <v>37</v>
      </c>
      <c r="V1532" s="15">
        <v>30</v>
      </c>
      <c r="W1532" s="35" t="str">
        <f t="shared" si="141"/>
        <v>30-Oct-1981</v>
      </c>
      <c r="X1532" s="28"/>
      <c r="Y1532" s="44">
        <f t="shared" si="144"/>
        <v>41</v>
      </c>
      <c r="AA1532" s="45">
        <v>13002.91</v>
      </c>
      <c r="AB1532" s="15" t="s">
        <v>23</v>
      </c>
      <c r="AC1532" s="75" t="s">
        <v>12</v>
      </c>
    </row>
    <row r="1533" spans="1:29" ht="15.6" x14ac:dyDescent="0.3">
      <c r="A1533" s="1" t="s">
        <v>3916</v>
      </c>
      <c r="C1533" s="46" t="s">
        <v>4724</v>
      </c>
      <c r="D1533" s="46" t="s">
        <v>7225</v>
      </c>
      <c r="E1533" s="46" t="s">
        <v>7224</v>
      </c>
      <c r="G1533" s="50">
        <v>0</v>
      </c>
      <c r="I1533" s="14" t="s">
        <v>2380</v>
      </c>
      <c r="J1533" s="15" t="s">
        <v>2380</v>
      </c>
      <c r="K1533" s="66" t="str">
        <f t="shared" si="142"/>
        <v>No</v>
      </c>
      <c r="L1533" s="66" t="str">
        <f t="shared" si="143"/>
        <v>No</v>
      </c>
      <c r="N1533" s="14">
        <v>42.4</v>
      </c>
      <c r="O1533" s="20" t="str">
        <f t="shared" si="139"/>
        <v>OBESITY</v>
      </c>
      <c r="Q1533" s="15">
        <v>4.0599999999999996</v>
      </c>
      <c r="R1533" s="20" t="str">
        <f t="shared" si="140"/>
        <v>NORMAL</v>
      </c>
      <c r="T1533" s="14">
        <v>1962</v>
      </c>
      <c r="U1533" s="15" t="s">
        <v>18</v>
      </c>
      <c r="V1533" s="15">
        <v>24</v>
      </c>
      <c r="W1533" s="35" t="str">
        <f t="shared" si="141"/>
        <v>24-Jun-1962</v>
      </c>
      <c r="X1533" s="28"/>
      <c r="Y1533" s="44">
        <f t="shared" si="144"/>
        <v>60</v>
      </c>
      <c r="AA1533" s="45">
        <v>13004.95</v>
      </c>
      <c r="AB1533" s="15" t="s">
        <v>23</v>
      </c>
      <c r="AC1533" s="75" t="s">
        <v>12</v>
      </c>
    </row>
    <row r="1534" spans="1:29" ht="15.6" x14ac:dyDescent="0.3">
      <c r="A1534" s="1" t="s">
        <v>3917</v>
      </c>
      <c r="C1534" s="46" t="s">
        <v>4724</v>
      </c>
      <c r="D1534" s="46" t="s">
        <v>5454</v>
      </c>
      <c r="E1534" s="46" t="s">
        <v>7226</v>
      </c>
      <c r="G1534" s="50">
        <v>0</v>
      </c>
      <c r="I1534" s="14" t="s">
        <v>2380</v>
      </c>
      <c r="J1534" s="15" t="s">
        <v>2382</v>
      </c>
      <c r="K1534" s="66" t="str">
        <f t="shared" si="142"/>
        <v>No</v>
      </c>
      <c r="L1534" s="66" t="str">
        <f t="shared" si="143"/>
        <v>Yes</v>
      </c>
      <c r="N1534" s="14">
        <v>28.405000000000001</v>
      </c>
      <c r="O1534" s="20" t="str">
        <f t="shared" si="139"/>
        <v>OVERWEIGHT</v>
      </c>
      <c r="Q1534" s="15">
        <v>7.02</v>
      </c>
      <c r="R1534" s="20" t="str">
        <f t="shared" si="140"/>
        <v>DIABETES</v>
      </c>
      <c r="T1534" s="14">
        <v>1969</v>
      </c>
      <c r="U1534" s="15" t="s">
        <v>30</v>
      </c>
      <c r="V1534" s="15">
        <v>13</v>
      </c>
      <c r="W1534" s="35" t="str">
        <f t="shared" si="141"/>
        <v>13-Dec-1969</v>
      </c>
      <c r="X1534" s="28"/>
      <c r="Y1534" s="44">
        <f t="shared" si="144"/>
        <v>53</v>
      </c>
      <c r="AA1534" s="45">
        <v>13008.07</v>
      </c>
      <c r="AB1534" s="15" t="s">
        <v>23</v>
      </c>
      <c r="AC1534" s="75" t="s">
        <v>12</v>
      </c>
    </row>
    <row r="1535" spans="1:29" ht="15.6" x14ac:dyDescent="0.3">
      <c r="A1535" s="1" t="s">
        <v>3918</v>
      </c>
      <c r="C1535" s="46" t="s">
        <v>4721</v>
      </c>
      <c r="D1535" s="46" t="s">
        <v>4892</v>
      </c>
      <c r="E1535" s="46" t="s">
        <v>7227</v>
      </c>
      <c r="G1535" s="50">
        <v>0</v>
      </c>
      <c r="I1535" s="14" t="s">
        <v>2380</v>
      </c>
      <c r="J1535" s="15" t="s">
        <v>2380</v>
      </c>
      <c r="K1535" s="66" t="str">
        <f t="shared" si="142"/>
        <v>No</v>
      </c>
      <c r="L1535" s="66" t="str">
        <f t="shared" si="143"/>
        <v>No</v>
      </c>
      <c r="N1535" s="14">
        <v>23.4</v>
      </c>
      <c r="O1535" s="20" t="str">
        <f t="shared" si="139"/>
        <v>NORMAL WEIGHT</v>
      </c>
      <c r="Q1535" s="15">
        <v>4.47</v>
      </c>
      <c r="R1535" s="20" t="str">
        <f t="shared" si="140"/>
        <v>NORMAL</v>
      </c>
      <c r="T1535" s="14">
        <v>1972</v>
      </c>
      <c r="U1535" s="15" t="s">
        <v>20</v>
      </c>
      <c r="V1535" s="15">
        <v>27</v>
      </c>
      <c r="W1535" s="35" t="str">
        <f t="shared" si="141"/>
        <v>27-Sep-1972</v>
      </c>
      <c r="X1535" s="28"/>
      <c r="Y1535" s="44">
        <f t="shared" si="144"/>
        <v>50</v>
      </c>
      <c r="AA1535" s="45">
        <v>13010.86</v>
      </c>
      <c r="AB1535" s="15" t="s">
        <v>23</v>
      </c>
      <c r="AC1535" s="75" t="s">
        <v>12</v>
      </c>
    </row>
    <row r="1536" spans="1:29" ht="15.6" x14ac:dyDescent="0.3">
      <c r="A1536" s="1" t="s">
        <v>3919</v>
      </c>
      <c r="C1536" s="46" t="s">
        <v>4724</v>
      </c>
      <c r="D1536" s="46" t="s">
        <v>4773</v>
      </c>
      <c r="E1536" s="46" t="s">
        <v>7228</v>
      </c>
      <c r="G1536" s="50">
        <v>0</v>
      </c>
      <c r="I1536" s="14" t="s">
        <v>2380</v>
      </c>
      <c r="J1536" s="15" t="s">
        <v>2380</v>
      </c>
      <c r="K1536" s="66" t="str">
        <f t="shared" si="142"/>
        <v>No</v>
      </c>
      <c r="L1536" s="66" t="str">
        <f t="shared" si="143"/>
        <v>No</v>
      </c>
      <c r="N1536" s="14">
        <v>33.44</v>
      </c>
      <c r="O1536" s="20" t="str">
        <f t="shared" si="139"/>
        <v>OBESITY</v>
      </c>
      <c r="Q1536" s="15">
        <v>4.54</v>
      </c>
      <c r="R1536" s="20" t="str">
        <f t="shared" si="140"/>
        <v>NORMAL</v>
      </c>
      <c r="T1536" s="14">
        <v>1962</v>
      </c>
      <c r="U1536" s="15" t="s">
        <v>10</v>
      </c>
      <c r="V1536" s="15">
        <v>20</v>
      </c>
      <c r="W1536" s="35" t="str">
        <f t="shared" si="141"/>
        <v>20-Jul-1962</v>
      </c>
      <c r="X1536" s="28"/>
      <c r="Y1536" s="44">
        <f t="shared" si="144"/>
        <v>60</v>
      </c>
      <c r="AA1536" s="45">
        <v>13012.21</v>
      </c>
      <c r="AB1536" s="15" t="s">
        <v>23</v>
      </c>
      <c r="AC1536" s="75" t="s">
        <v>12</v>
      </c>
    </row>
    <row r="1537" spans="1:29" ht="15.6" x14ac:dyDescent="0.3">
      <c r="A1537" s="1" t="s">
        <v>3920</v>
      </c>
      <c r="C1537" s="46" t="s">
        <v>4724</v>
      </c>
      <c r="D1537" s="46" t="s">
        <v>4818</v>
      </c>
      <c r="E1537" s="46" t="s">
        <v>7229</v>
      </c>
      <c r="G1537" s="14">
        <v>1</v>
      </c>
      <c r="I1537" s="14" t="s">
        <v>2380</v>
      </c>
      <c r="J1537" s="15" t="s">
        <v>2380</v>
      </c>
      <c r="K1537" s="66" t="str">
        <f t="shared" si="142"/>
        <v>No</v>
      </c>
      <c r="L1537" s="66" t="str">
        <f t="shared" si="143"/>
        <v>No</v>
      </c>
      <c r="N1537" s="14">
        <v>21.12</v>
      </c>
      <c r="O1537" s="20" t="str">
        <f t="shared" si="139"/>
        <v>NORMAL WEIGHT</v>
      </c>
      <c r="Q1537" s="15">
        <v>4.99</v>
      </c>
      <c r="R1537" s="20" t="str">
        <f t="shared" si="140"/>
        <v>NORMAL</v>
      </c>
      <c r="T1537" s="14">
        <v>1964</v>
      </c>
      <c r="U1537" s="15" t="s">
        <v>20</v>
      </c>
      <c r="V1537" s="15">
        <v>23</v>
      </c>
      <c r="W1537" s="35" t="str">
        <f t="shared" si="141"/>
        <v>23-Sep-1964</v>
      </c>
      <c r="X1537" s="28"/>
      <c r="Y1537" s="44">
        <f t="shared" si="144"/>
        <v>58</v>
      </c>
      <c r="AA1537" s="45">
        <v>13019.16</v>
      </c>
      <c r="AB1537" s="15" t="s">
        <v>247</v>
      </c>
      <c r="AC1537" s="75" t="s">
        <v>12</v>
      </c>
    </row>
    <row r="1538" spans="1:29" ht="15.6" x14ac:dyDescent="0.3">
      <c r="A1538" s="1" t="s">
        <v>3921</v>
      </c>
      <c r="C1538" s="46" t="s">
        <v>4721</v>
      </c>
      <c r="D1538" s="46" t="s">
        <v>7231</v>
      </c>
      <c r="E1538" s="46" t="s">
        <v>7230</v>
      </c>
      <c r="G1538" s="14">
        <v>2</v>
      </c>
      <c r="I1538" s="14" t="s">
        <v>2380</v>
      </c>
      <c r="J1538" s="15" t="s">
        <v>2382</v>
      </c>
      <c r="K1538" s="66" t="str">
        <f t="shared" si="142"/>
        <v>No</v>
      </c>
      <c r="L1538" s="66" t="str">
        <f t="shared" si="143"/>
        <v>Yes</v>
      </c>
      <c r="N1538" s="14">
        <v>18.48</v>
      </c>
      <c r="O1538" s="20" t="str">
        <f t="shared" ref="O1538:O1601" si="145">IF(N1538&lt;18.5,"UNDERWEIGHT",IF(AND(N1538&gt;=18.5,N1538&lt;=24.9),"NORMAL WEIGHT",IF(AND(N1538&gt;=25,N1538&lt;=29.9),"OVERWEIGHT",IF(N1538&gt;=30,"OBESITY",""))))</f>
        <v>UNDERWEIGHT</v>
      </c>
      <c r="Q1538" s="15">
        <v>10.84</v>
      </c>
      <c r="R1538" s="20" t="str">
        <f t="shared" ref="R1538:R1601" si="146">IF(Q1538&lt;5.7,"NORMAL",IF(AND(Q1538&gt;=5.7,Q1538&lt;=6.4),"PREDIABETES",IF(Q1538&gt;6.4,"DIABETES")))</f>
        <v>DIABETES</v>
      </c>
      <c r="T1538" s="14">
        <v>1965</v>
      </c>
      <c r="U1538" s="15" t="s">
        <v>15</v>
      </c>
      <c r="V1538" s="15">
        <v>4</v>
      </c>
      <c r="W1538" s="35" t="str">
        <f t="shared" ref="W1538:W1601" si="147">CONCATENATE(V1538,"-",U1538,"-",T1538)</f>
        <v>4-Nov-1965</v>
      </c>
      <c r="X1538" s="28"/>
      <c r="Y1538" s="44">
        <f t="shared" si="144"/>
        <v>57</v>
      </c>
      <c r="AA1538" s="45">
        <v>13023.93</v>
      </c>
      <c r="AB1538" s="15" t="s">
        <v>200</v>
      </c>
      <c r="AC1538" s="75" t="s">
        <v>12</v>
      </c>
    </row>
    <row r="1539" spans="1:29" ht="15.6" x14ac:dyDescent="0.3">
      <c r="A1539" s="1" t="s">
        <v>3922</v>
      </c>
      <c r="C1539" s="46" t="s">
        <v>4724</v>
      </c>
      <c r="D1539" s="46" t="s">
        <v>5147</v>
      </c>
      <c r="E1539" s="46" t="s">
        <v>7232</v>
      </c>
      <c r="G1539" s="14">
        <v>1</v>
      </c>
      <c r="I1539" s="14" t="s">
        <v>2380</v>
      </c>
      <c r="J1539" s="15" t="s">
        <v>2380</v>
      </c>
      <c r="K1539" s="66" t="str">
        <f t="shared" ref="K1539:K1602" si="148">PROPER(I1539)</f>
        <v>No</v>
      </c>
      <c r="L1539" s="66" t="str">
        <f t="shared" ref="L1539:L1602" si="149">PROPER(J1539)</f>
        <v>No</v>
      </c>
      <c r="N1539" s="14">
        <v>16.815000000000001</v>
      </c>
      <c r="O1539" s="20" t="str">
        <f t="shared" si="145"/>
        <v>UNDERWEIGHT</v>
      </c>
      <c r="Q1539" s="15">
        <v>5.63</v>
      </c>
      <c r="R1539" s="20" t="str">
        <f t="shared" si="146"/>
        <v>NORMAL</v>
      </c>
      <c r="T1539" s="14">
        <v>1961</v>
      </c>
      <c r="U1539" s="15" t="s">
        <v>15</v>
      </c>
      <c r="V1539" s="15">
        <v>9</v>
      </c>
      <c r="W1539" s="35" t="str">
        <f t="shared" si="147"/>
        <v>9-Nov-1961</v>
      </c>
      <c r="X1539" s="28"/>
      <c r="Y1539" s="44">
        <f t="shared" ref="Y1539:Y1602" si="150">DATEDIF(W1539,$AD$2,"y")</f>
        <v>61</v>
      </c>
      <c r="AA1539" s="45">
        <v>13041.92</v>
      </c>
      <c r="AB1539" s="15" t="s">
        <v>42</v>
      </c>
      <c r="AC1539" s="75" t="s">
        <v>12</v>
      </c>
    </row>
    <row r="1540" spans="1:29" ht="15.6" x14ac:dyDescent="0.3">
      <c r="A1540" s="1" t="s">
        <v>3923</v>
      </c>
      <c r="C1540" s="46" t="s">
        <v>4724</v>
      </c>
      <c r="D1540" s="46" t="s">
        <v>7234</v>
      </c>
      <c r="E1540" s="46" t="s">
        <v>7233</v>
      </c>
      <c r="G1540" s="50">
        <v>0</v>
      </c>
      <c r="I1540" s="14" t="s">
        <v>2380</v>
      </c>
      <c r="J1540" s="15" t="s">
        <v>2380</v>
      </c>
      <c r="K1540" s="66" t="str">
        <f t="shared" si="148"/>
        <v>No</v>
      </c>
      <c r="L1540" s="66" t="str">
        <f t="shared" si="149"/>
        <v>No</v>
      </c>
      <c r="N1540" s="14">
        <v>26.72</v>
      </c>
      <c r="O1540" s="20" t="str">
        <f t="shared" si="145"/>
        <v>OVERWEIGHT</v>
      </c>
      <c r="Q1540" s="15">
        <v>4.1399999999999997</v>
      </c>
      <c r="R1540" s="20" t="str">
        <f t="shared" si="146"/>
        <v>NORMAL</v>
      </c>
      <c r="T1540" s="14">
        <v>1969</v>
      </c>
      <c r="U1540" s="15" t="s">
        <v>20</v>
      </c>
      <c r="V1540" s="15">
        <v>23</v>
      </c>
      <c r="W1540" s="35" t="str">
        <f t="shared" si="147"/>
        <v>23-Sep-1969</v>
      </c>
      <c r="X1540" s="28"/>
      <c r="Y1540" s="44">
        <f t="shared" si="150"/>
        <v>53</v>
      </c>
      <c r="AA1540" s="45">
        <v>13044.41</v>
      </c>
      <c r="AB1540" s="15" t="s">
        <v>23</v>
      </c>
      <c r="AC1540" s="75" t="s">
        <v>12</v>
      </c>
    </row>
    <row r="1541" spans="1:29" ht="15.6" x14ac:dyDescent="0.3">
      <c r="A1541" s="1" t="s">
        <v>3924</v>
      </c>
      <c r="C1541" s="46" t="s">
        <v>4721</v>
      </c>
      <c r="D1541" s="46" t="s">
        <v>7236</v>
      </c>
      <c r="E1541" s="46" t="s">
        <v>7235</v>
      </c>
      <c r="G1541" s="14">
        <v>1</v>
      </c>
      <c r="I1541" s="14" t="s">
        <v>2380</v>
      </c>
      <c r="J1541" s="15" t="s">
        <v>2380</v>
      </c>
      <c r="K1541" s="66" t="str">
        <f t="shared" si="148"/>
        <v>No</v>
      </c>
      <c r="L1541" s="66" t="str">
        <f t="shared" si="149"/>
        <v>No</v>
      </c>
      <c r="N1541" s="14">
        <v>41.42</v>
      </c>
      <c r="O1541" s="20" t="str">
        <f t="shared" si="145"/>
        <v>OBESITY</v>
      </c>
      <c r="Q1541" s="15">
        <v>5.17</v>
      </c>
      <c r="R1541" s="20" t="str">
        <f t="shared" si="146"/>
        <v>NORMAL</v>
      </c>
      <c r="T1541" s="14">
        <v>1967</v>
      </c>
      <c r="U1541" s="15" t="s">
        <v>35</v>
      </c>
      <c r="V1541" s="15">
        <v>6</v>
      </c>
      <c r="W1541" s="35" t="str">
        <f t="shared" si="147"/>
        <v>6-Aug-1967</v>
      </c>
      <c r="X1541" s="28"/>
      <c r="Y1541" s="44">
        <f t="shared" si="150"/>
        <v>55</v>
      </c>
      <c r="AA1541" s="45">
        <v>13047.33</v>
      </c>
      <c r="AB1541" s="15" t="s">
        <v>247</v>
      </c>
      <c r="AC1541" s="75" t="s">
        <v>12</v>
      </c>
    </row>
    <row r="1542" spans="1:29" ht="15.6" x14ac:dyDescent="0.3">
      <c r="A1542" s="1" t="s">
        <v>3925</v>
      </c>
      <c r="C1542" s="46" t="s">
        <v>4721</v>
      </c>
      <c r="D1542" s="46" t="s">
        <v>7238</v>
      </c>
      <c r="E1542" s="46" t="s">
        <v>7237</v>
      </c>
      <c r="G1542" s="14">
        <v>2</v>
      </c>
      <c r="I1542" s="14" t="s">
        <v>2380</v>
      </c>
      <c r="J1542" s="15" t="s">
        <v>2380</v>
      </c>
      <c r="K1542" s="66" t="str">
        <f t="shared" si="148"/>
        <v>No</v>
      </c>
      <c r="L1542" s="66" t="str">
        <f t="shared" si="149"/>
        <v>No</v>
      </c>
      <c r="N1542" s="14">
        <v>20.69</v>
      </c>
      <c r="O1542" s="20" t="str">
        <f t="shared" si="145"/>
        <v>NORMAL WEIGHT</v>
      </c>
      <c r="Q1542" s="15">
        <v>6.93</v>
      </c>
      <c r="R1542" s="20" t="str">
        <f t="shared" si="146"/>
        <v>DIABETES</v>
      </c>
      <c r="T1542" s="14">
        <v>1985</v>
      </c>
      <c r="U1542" s="15" t="s">
        <v>37</v>
      </c>
      <c r="V1542" s="15">
        <v>26</v>
      </c>
      <c r="W1542" s="35" t="str">
        <f t="shared" si="147"/>
        <v>26-Oct-1985</v>
      </c>
      <c r="X1542" s="28"/>
      <c r="Y1542" s="44">
        <f t="shared" si="150"/>
        <v>37</v>
      </c>
      <c r="AA1542" s="45">
        <v>13051.22</v>
      </c>
      <c r="AB1542" s="15" t="s">
        <v>535</v>
      </c>
      <c r="AC1542" s="75" t="s">
        <v>12</v>
      </c>
    </row>
    <row r="1543" spans="1:29" ht="15.6" x14ac:dyDescent="0.3">
      <c r="A1543" s="1" t="s">
        <v>3926</v>
      </c>
      <c r="C1543" s="46" t="s">
        <v>4724</v>
      </c>
      <c r="D1543" s="46" t="s">
        <v>7240</v>
      </c>
      <c r="E1543" s="46" t="s">
        <v>7239</v>
      </c>
      <c r="G1543" s="50">
        <v>0</v>
      </c>
      <c r="I1543" s="14" t="s">
        <v>2380</v>
      </c>
      <c r="J1543" s="15" t="s">
        <v>2380</v>
      </c>
      <c r="K1543" s="66" t="str">
        <f t="shared" si="148"/>
        <v>No</v>
      </c>
      <c r="L1543" s="66" t="str">
        <f t="shared" si="149"/>
        <v>No</v>
      </c>
      <c r="N1543" s="14">
        <v>41.23</v>
      </c>
      <c r="O1543" s="20" t="str">
        <f t="shared" si="145"/>
        <v>OBESITY</v>
      </c>
      <c r="Q1543" s="15">
        <v>4.24</v>
      </c>
      <c r="R1543" s="20" t="str">
        <f t="shared" si="146"/>
        <v>NORMAL</v>
      </c>
      <c r="T1543" s="14">
        <v>1961</v>
      </c>
      <c r="U1543" s="15" t="s">
        <v>15</v>
      </c>
      <c r="V1543" s="15">
        <v>6</v>
      </c>
      <c r="W1543" s="35" t="str">
        <f t="shared" si="147"/>
        <v>6-Nov-1961</v>
      </c>
      <c r="X1543" s="28"/>
      <c r="Y1543" s="44">
        <f t="shared" si="150"/>
        <v>61</v>
      </c>
      <c r="AA1543" s="45">
        <v>13063.88</v>
      </c>
      <c r="AB1543" s="15" t="s">
        <v>42</v>
      </c>
      <c r="AC1543" s="75" t="s">
        <v>12</v>
      </c>
    </row>
    <row r="1544" spans="1:29" ht="15.6" x14ac:dyDescent="0.3">
      <c r="A1544" s="1" t="s">
        <v>3927</v>
      </c>
      <c r="C1544" s="46" t="s">
        <v>4724</v>
      </c>
      <c r="D1544" s="46" t="s">
        <v>4818</v>
      </c>
      <c r="E1544" s="46" t="s">
        <v>7241</v>
      </c>
      <c r="G1544" s="50">
        <v>0</v>
      </c>
      <c r="I1544" s="14" t="s">
        <v>2380</v>
      </c>
      <c r="J1544" s="15" t="s">
        <v>2380</v>
      </c>
      <c r="K1544" s="66" t="str">
        <f t="shared" si="148"/>
        <v>No</v>
      </c>
      <c r="L1544" s="66" t="str">
        <f t="shared" si="149"/>
        <v>No</v>
      </c>
      <c r="N1544" s="14">
        <v>29.9</v>
      </c>
      <c r="O1544" s="20" t="str">
        <f t="shared" si="145"/>
        <v>OVERWEIGHT</v>
      </c>
      <c r="Q1544" s="15">
        <v>5.91</v>
      </c>
      <c r="R1544" s="20" t="str">
        <f t="shared" si="146"/>
        <v>PREDIABETES</v>
      </c>
      <c r="T1544" s="14">
        <v>1978</v>
      </c>
      <c r="U1544" s="15" t="s">
        <v>10</v>
      </c>
      <c r="V1544" s="15">
        <v>17</v>
      </c>
      <c r="W1544" s="35" t="str">
        <f t="shared" si="147"/>
        <v>17-Jul-1978</v>
      </c>
      <c r="X1544" s="28"/>
      <c r="Y1544" s="44">
        <f t="shared" si="150"/>
        <v>44</v>
      </c>
      <c r="AA1544" s="45">
        <v>13101.74</v>
      </c>
      <c r="AB1544" s="15" t="s">
        <v>535</v>
      </c>
      <c r="AC1544" s="75" t="s">
        <v>12</v>
      </c>
    </row>
    <row r="1545" spans="1:29" ht="15.6" x14ac:dyDescent="0.3">
      <c r="A1545" s="1" t="s">
        <v>3928</v>
      </c>
      <c r="C1545" s="46" t="s">
        <v>4724</v>
      </c>
      <c r="D1545" s="46" t="s">
        <v>7243</v>
      </c>
      <c r="E1545" s="46" t="s">
        <v>7242</v>
      </c>
      <c r="G1545" s="50">
        <v>0</v>
      </c>
      <c r="I1545" s="14" t="s">
        <v>2380</v>
      </c>
      <c r="J1545" s="15" t="s">
        <v>2380</v>
      </c>
      <c r="K1545" s="66" t="str">
        <f t="shared" si="148"/>
        <v>No</v>
      </c>
      <c r="L1545" s="66" t="str">
        <f t="shared" si="149"/>
        <v>No</v>
      </c>
      <c r="N1545" s="14">
        <v>34.104999999999997</v>
      </c>
      <c r="O1545" s="20" t="str">
        <f t="shared" si="145"/>
        <v>OBESITY</v>
      </c>
      <c r="Q1545" s="15">
        <v>5.93</v>
      </c>
      <c r="R1545" s="20" t="str">
        <f t="shared" si="146"/>
        <v>PREDIABETES</v>
      </c>
      <c r="T1545" s="14">
        <v>1971</v>
      </c>
      <c r="U1545" s="15" t="s">
        <v>37</v>
      </c>
      <c r="V1545" s="15">
        <v>30</v>
      </c>
      <c r="W1545" s="35" t="str">
        <f t="shared" si="147"/>
        <v>30-Oct-1971</v>
      </c>
      <c r="X1545" s="28"/>
      <c r="Y1545" s="44">
        <f t="shared" si="150"/>
        <v>51</v>
      </c>
      <c r="AA1545" s="45">
        <v>13110.79</v>
      </c>
      <c r="AB1545" s="15" t="s">
        <v>42</v>
      </c>
      <c r="AC1545" s="75" t="s">
        <v>12</v>
      </c>
    </row>
    <row r="1546" spans="1:29" ht="15.6" x14ac:dyDescent="0.3">
      <c r="A1546" s="1" t="s">
        <v>3929</v>
      </c>
      <c r="C1546" s="46" t="s">
        <v>4724</v>
      </c>
      <c r="D1546" s="46" t="s">
        <v>7245</v>
      </c>
      <c r="E1546" s="46" t="s">
        <v>7244</v>
      </c>
      <c r="G1546" s="50">
        <v>0</v>
      </c>
      <c r="I1546" s="14" t="s">
        <v>2380</v>
      </c>
      <c r="J1546" s="15" t="s">
        <v>2380</v>
      </c>
      <c r="K1546" s="66" t="str">
        <f t="shared" si="148"/>
        <v>No</v>
      </c>
      <c r="L1546" s="66" t="str">
        <f t="shared" si="149"/>
        <v>No</v>
      </c>
      <c r="N1546" s="14">
        <v>24.97</v>
      </c>
      <c r="O1546" s="20" t="str">
        <f t="shared" si="145"/>
        <v/>
      </c>
      <c r="Q1546" s="15">
        <v>5.66</v>
      </c>
      <c r="R1546" s="20" t="str">
        <f t="shared" si="146"/>
        <v>NORMAL</v>
      </c>
      <c r="T1546" s="14">
        <v>1962</v>
      </c>
      <c r="U1546" s="15" t="s">
        <v>35</v>
      </c>
      <c r="V1546" s="15">
        <v>2</v>
      </c>
      <c r="W1546" s="35" t="str">
        <f t="shared" si="147"/>
        <v>2-Aug-1962</v>
      </c>
      <c r="X1546" s="28"/>
      <c r="Y1546" s="44">
        <f t="shared" si="150"/>
        <v>60</v>
      </c>
      <c r="AA1546" s="45">
        <v>13112.6</v>
      </c>
      <c r="AB1546" s="15" t="s">
        <v>23</v>
      </c>
      <c r="AC1546" s="75" t="s">
        <v>12</v>
      </c>
    </row>
    <row r="1547" spans="1:29" ht="15.6" x14ac:dyDescent="0.3">
      <c r="A1547" s="1" t="s">
        <v>3930</v>
      </c>
      <c r="C1547" s="46" t="s">
        <v>4721</v>
      </c>
      <c r="D1547" s="46" t="s">
        <v>5456</v>
      </c>
      <c r="E1547" s="46" t="s">
        <v>7246</v>
      </c>
      <c r="G1547" s="14">
        <v>1</v>
      </c>
      <c r="I1547" s="14" t="s">
        <v>2380</v>
      </c>
      <c r="J1547" s="15" t="s">
        <v>2380</v>
      </c>
      <c r="K1547" s="66" t="str">
        <f t="shared" si="148"/>
        <v>No</v>
      </c>
      <c r="L1547" s="66" t="str">
        <f t="shared" si="149"/>
        <v>No</v>
      </c>
      <c r="N1547" s="14">
        <v>34.799999999999997</v>
      </c>
      <c r="O1547" s="20" t="str">
        <f t="shared" si="145"/>
        <v>OBESITY</v>
      </c>
      <c r="Q1547" s="15">
        <v>4.1900000000000004</v>
      </c>
      <c r="R1547" s="20" t="str">
        <f t="shared" si="146"/>
        <v>NORMAL</v>
      </c>
      <c r="T1547" s="14">
        <v>1992</v>
      </c>
      <c r="U1547" s="15" t="s">
        <v>35</v>
      </c>
      <c r="V1547" s="15">
        <v>12</v>
      </c>
      <c r="W1547" s="35" t="str">
        <f t="shared" si="147"/>
        <v>12-Aug-1992</v>
      </c>
      <c r="X1547" s="28"/>
      <c r="Y1547" s="44">
        <f t="shared" si="150"/>
        <v>30</v>
      </c>
      <c r="AA1547" s="45">
        <v>13113.51</v>
      </c>
      <c r="AB1547" s="15" t="s">
        <v>535</v>
      </c>
      <c r="AC1547" s="75" t="s">
        <v>12</v>
      </c>
    </row>
    <row r="1548" spans="1:29" ht="15.6" x14ac:dyDescent="0.3">
      <c r="A1548" s="1" t="s">
        <v>3931</v>
      </c>
      <c r="C1548" s="46" t="s">
        <v>4721</v>
      </c>
      <c r="D1548" s="46" t="s">
        <v>7248</v>
      </c>
      <c r="E1548" s="46" t="s">
        <v>7247</v>
      </c>
      <c r="G1548" s="50">
        <v>0</v>
      </c>
      <c r="I1548" s="14" t="s">
        <v>2380</v>
      </c>
      <c r="J1548" s="15" t="s">
        <v>2382</v>
      </c>
      <c r="K1548" s="66" t="str">
        <f t="shared" si="148"/>
        <v>No</v>
      </c>
      <c r="L1548" s="66" t="str">
        <f t="shared" si="149"/>
        <v>Yes</v>
      </c>
      <c r="N1548" s="14">
        <v>32.965000000000003</v>
      </c>
      <c r="O1548" s="20" t="str">
        <f t="shared" si="145"/>
        <v>OBESITY</v>
      </c>
      <c r="Q1548" s="15">
        <v>9.2100000000000009</v>
      </c>
      <c r="R1548" s="20" t="str">
        <f t="shared" si="146"/>
        <v>DIABETES</v>
      </c>
      <c r="T1548" s="14">
        <v>1963</v>
      </c>
      <c r="U1548" s="15" t="s">
        <v>20</v>
      </c>
      <c r="V1548" s="15">
        <v>14</v>
      </c>
      <c r="W1548" s="35" t="str">
        <f t="shared" si="147"/>
        <v>14-Sep-1963</v>
      </c>
      <c r="X1548" s="28"/>
      <c r="Y1548" s="44">
        <f t="shared" si="150"/>
        <v>59</v>
      </c>
      <c r="AA1548" s="45">
        <v>13116.84</v>
      </c>
      <c r="AB1548" s="15" t="s">
        <v>23</v>
      </c>
      <c r="AC1548" s="75" t="s">
        <v>12</v>
      </c>
    </row>
    <row r="1549" spans="1:29" ht="15.6" x14ac:dyDescent="0.3">
      <c r="A1549" s="1" t="s">
        <v>3932</v>
      </c>
      <c r="C1549" s="46" t="s">
        <v>4721</v>
      </c>
      <c r="D1549" s="46" t="s">
        <v>7250</v>
      </c>
      <c r="E1549" s="46" t="s">
        <v>7249</v>
      </c>
      <c r="G1549" s="14">
        <v>1</v>
      </c>
      <c r="I1549" s="14" t="s">
        <v>2380</v>
      </c>
      <c r="J1549" s="15" t="s">
        <v>2380</v>
      </c>
      <c r="K1549" s="66" t="str">
        <f t="shared" si="148"/>
        <v>No</v>
      </c>
      <c r="L1549" s="66" t="str">
        <f t="shared" si="149"/>
        <v>No</v>
      </c>
      <c r="N1549" s="14">
        <v>27.265000000000001</v>
      </c>
      <c r="O1549" s="20" t="str">
        <f t="shared" si="145"/>
        <v>OVERWEIGHT</v>
      </c>
      <c r="Q1549" s="15">
        <v>5.51</v>
      </c>
      <c r="R1549" s="20" t="str">
        <f t="shared" si="146"/>
        <v>NORMAL</v>
      </c>
      <c r="T1549" s="14">
        <v>1999</v>
      </c>
      <c r="U1549" s="15" t="s">
        <v>35</v>
      </c>
      <c r="V1549" s="15">
        <v>16</v>
      </c>
      <c r="W1549" s="35" t="str">
        <f t="shared" si="147"/>
        <v>16-Aug-1999</v>
      </c>
      <c r="X1549" s="28"/>
      <c r="Y1549" s="44">
        <f t="shared" si="150"/>
        <v>23</v>
      </c>
      <c r="AA1549" s="45">
        <v>13126.68</v>
      </c>
      <c r="AB1549" s="15" t="s">
        <v>42</v>
      </c>
      <c r="AC1549" s="75" t="s">
        <v>12</v>
      </c>
    </row>
    <row r="1550" spans="1:29" ht="15.6" x14ac:dyDescent="0.3">
      <c r="A1550" s="1" t="s">
        <v>3933</v>
      </c>
      <c r="C1550" s="46" t="s">
        <v>4724</v>
      </c>
      <c r="D1550" s="46" t="s">
        <v>7252</v>
      </c>
      <c r="E1550" s="46" t="s">
        <v>7251</v>
      </c>
      <c r="G1550" s="50">
        <v>0</v>
      </c>
      <c r="I1550" s="14" t="s">
        <v>2380</v>
      </c>
      <c r="J1550" s="15" t="s">
        <v>2380</v>
      </c>
      <c r="K1550" s="66" t="str">
        <f t="shared" si="148"/>
        <v>No</v>
      </c>
      <c r="L1550" s="66" t="str">
        <f t="shared" si="149"/>
        <v>No</v>
      </c>
      <c r="N1550" s="14">
        <v>17.059999999999999</v>
      </c>
      <c r="O1550" s="20" t="str">
        <f t="shared" si="145"/>
        <v>UNDERWEIGHT</v>
      </c>
      <c r="Q1550" s="15">
        <v>8.5</v>
      </c>
      <c r="R1550" s="20" t="str">
        <f t="shared" si="146"/>
        <v>DIABETES</v>
      </c>
      <c r="T1550" s="14">
        <v>1961</v>
      </c>
      <c r="U1550" s="15" t="s">
        <v>20</v>
      </c>
      <c r="V1550" s="15">
        <v>7</v>
      </c>
      <c r="W1550" s="35" t="str">
        <f t="shared" si="147"/>
        <v>7-Sep-1961</v>
      </c>
      <c r="X1550" s="28"/>
      <c r="Y1550" s="44">
        <f t="shared" si="150"/>
        <v>61</v>
      </c>
      <c r="AA1550" s="45">
        <v>13129.6</v>
      </c>
      <c r="AB1550" s="15" t="s">
        <v>356</v>
      </c>
      <c r="AC1550" s="75" t="s">
        <v>12</v>
      </c>
    </row>
    <row r="1551" spans="1:29" ht="15.6" x14ac:dyDescent="0.3">
      <c r="A1551" s="1" t="s">
        <v>3934</v>
      </c>
      <c r="C1551" s="46" t="s">
        <v>4721</v>
      </c>
      <c r="D1551" s="46" t="s">
        <v>4777</v>
      </c>
      <c r="E1551" s="46" t="s">
        <v>7253</v>
      </c>
      <c r="G1551" s="50">
        <v>0</v>
      </c>
      <c r="I1551" s="14" t="s">
        <v>2380</v>
      </c>
      <c r="J1551" s="15" t="s">
        <v>2380</v>
      </c>
      <c r="K1551" s="66" t="str">
        <f t="shared" si="148"/>
        <v>No</v>
      </c>
      <c r="L1551" s="66" t="str">
        <f t="shared" si="149"/>
        <v>No</v>
      </c>
      <c r="N1551" s="14">
        <v>36.29</v>
      </c>
      <c r="O1551" s="20" t="str">
        <f t="shared" si="145"/>
        <v>OBESITY</v>
      </c>
      <c r="Q1551" s="15">
        <v>6.23</v>
      </c>
      <c r="R1551" s="20" t="str">
        <f t="shared" si="146"/>
        <v>PREDIABETES</v>
      </c>
      <c r="T1551" s="14">
        <v>1961</v>
      </c>
      <c r="U1551" s="15" t="s">
        <v>30</v>
      </c>
      <c r="V1551" s="15">
        <v>6</v>
      </c>
      <c r="W1551" s="35" t="str">
        <f t="shared" si="147"/>
        <v>6-Dec-1961</v>
      </c>
      <c r="X1551" s="28"/>
      <c r="Y1551" s="44">
        <f t="shared" si="150"/>
        <v>61</v>
      </c>
      <c r="AA1551" s="45">
        <v>13143.34</v>
      </c>
      <c r="AB1551" s="15" t="s">
        <v>516</v>
      </c>
      <c r="AC1551" s="75" t="s">
        <v>12</v>
      </c>
    </row>
    <row r="1552" spans="1:29" ht="15.6" x14ac:dyDescent="0.3">
      <c r="A1552" s="1" t="s">
        <v>3935</v>
      </c>
      <c r="C1552" s="46" t="s">
        <v>4724</v>
      </c>
      <c r="D1552" s="46" t="s">
        <v>7255</v>
      </c>
      <c r="E1552" s="46" t="s">
        <v>7254</v>
      </c>
      <c r="G1552" s="14">
        <v>1</v>
      </c>
      <c r="I1552" s="14" t="s">
        <v>2380</v>
      </c>
      <c r="J1552" s="15" t="s">
        <v>2382</v>
      </c>
      <c r="K1552" s="66" t="str">
        <f t="shared" si="148"/>
        <v>No</v>
      </c>
      <c r="L1552" s="66" t="str">
        <f t="shared" si="149"/>
        <v>Yes</v>
      </c>
      <c r="N1552" s="14">
        <v>28.594999999999999</v>
      </c>
      <c r="O1552" s="20" t="str">
        <f t="shared" si="145"/>
        <v>OVERWEIGHT</v>
      </c>
      <c r="Q1552" s="15">
        <v>8.5299999999999994</v>
      </c>
      <c r="R1552" s="20" t="str">
        <f t="shared" si="146"/>
        <v>DIABETES</v>
      </c>
      <c r="T1552" s="14">
        <v>1961</v>
      </c>
      <c r="U1552" s="15" t="s">
        <v>30</v>
      </c>
      <c r="V1552" s="15">
        <v>6</v>
      </c>
      <c r="W1552" s="35" t="str">
        <f t="shared" si="147"/>
        <v>6-Dec-1961</v>
      </c>
      <c r="X1552" s="28"/>
      <c r="Y1552" s="44">
        <f t="shared" si="150"/>
        <v>61</v>
      </c>
      <c r="AA1552" s="45">
        <v>13143.86</v>
      </c>
      <c r="AB1552" s="15" t="s">
        <v>168</v>
      </c>
      <c r="AC1552" s="75" t="s">
        <v>12</v>
      </c>
    </row>
    <row r="1553" spans="1:29" ht="15.6" x14ac:dyDescent="0.3">
      <c r="A1553" s="1" t="s">
        <v>3936</v>
      </c>
      <c r="C1553" s="46" t="s">
        <v>4724</v>
      </c>
      <c r="D1553" s="46" t="s">
        <v>5563</v>
      </c>
      <c r="E1553" s="46" t="s">
        <v>6816</v>
      </c>
      <c r="G1553" s="14">
        <v>1</v>
      </c>
      <c r="I1553" s="14" t="s">
        <v>2380</v>
      </c>
      <c r="J1553" s="15" t="s">
        <v>2382</v>
      </c>
      <c r="K1553" s="66" t="str">
        <f t="shared" si="148"/>
        <v>No</v>
      </c>
      <c r="L1553" s="66" t="str">
        <f t="shared" si="149"/>
        <v>Yes</v>
      </c>
      <c r="N1553" s="14">
        <v>17.8</v>
      </c>
      <c r="O1553" s="20" t="str">
        <f t="shared" si="145"/>
        <v>UNDERWEIGHT</v>
      </c>
      <c r="Q1553" s="15">
        <v>5.75</v>
      </c>
      <c r="R1553" s="20" t="str">
        <f t="shared" si="146"/>
        <v>PREDIABETES</v>
      </c>
      <c r="T1553" s="14">
        <v>1962</v>
      </c>
      <c r="U1553" s="15" t="s">
        <v>35</v>
      </c>
      <c r="V1553" s="15">
        <v>5</v>
      </c>
      <c r="W1553" s="35" t="str">
        <f t="shared" si="147"/>
        <v>5-Aug-1962</v>
      </c>
      <c r="X1553" s="28"/>
      <c r="Y1553" s="44">
        <f t="shared" si="150"/>
        <v>60</v>
      </c>
      <c r="AA1553" s="45">
        <v>13204.29</v>
      </c>
      <c r="AB1553" s="15" t="s">
        <v>247</v>
      </c>
      <c r="AC1553" s="75" t="s">
        <v>12</v>
      </c>
    </row>
    <row r="1554" spans="1:29" ht="15.6" x14ac:dyDescent="0.3">
      <c r="A1554" s="1" t="s">
        <v>3937</v>
      </c>
      <c r="C1554" s="46" t="s">
        <v>4724</v>
      </c>
      <c r="D1554" s="46" t="s">
        <v>7257</v>
      </c>
      <c r="E1554" s="46" t="s">
        <v>7256</v>
      </c>
      <c r="G1554" s="50">
        <v>0</v>
      </c>
      <c r="I1554" s="14" t="s">
        <v>2380</v>
      </c>
      <c r="J1554" s="15" t="s">
        <v>2380</v>
      </c>
      <c r="K1554" s="66" t="str">
        <f t="shared" si="148"/>
        <v>No</v>
      </c>
      <c r="L1554" s="66" t="str">
        <f t="shared" si="149"/>
        <v>No</v>
      </c>
      <c r="N1554" s="14">
        <v>21.4</v>
      </c>
      <c r="O1554" s="20" t="str">
        <f t="shared" si="145"/>
        <v>NORMAL WEIGHT</v>
      </c>
      <c r="Q1554" s="15">
        <v>5.6</v>
      </c>
      <c r="R1554" s="20" t="str">
        <f t="shared" si="146"/>
        <v>NORMAL</v>
      </c>
      <c r="T1554" s="14">
        <v>1982</v>
      </c>
      <c r="U1554" s="15" t="s">
        <v>37</v>
      </c>
      <c r="V1554" s="15">
        <v>15</v>
      </c>
      <c r="W1554" s="35" t="str">
        <f t="shared" si="147"/>
        <v>15-Oct-1982</v>
      </c>
      <c r="X1554" s="28"/>
      <c r="Y1554" s="44">
        <f t="shared" si="150"/>
        <v>40</v>
      </c>
      <c r="AA1554" s="45">
        <v>13214.43</v>
      </c>
      <c r="AB1554" s="15" t="s">
        <v>23</v>
      </c>
      <c r="AC1554" s="75" t="s">
        <v>12</v>
      </c>
    </row>
    <row r="1555" spans="1:29" ht="15.6" x14ac:dyDescent="0.3">
      <c r="A1555" s="1" t="s">
        <v>3938</v>
      </c>
      <c r="C1555" s="46" t="s">
        <v>4721</v>
      </c>
      <c r="D1555" s="46" t="s">
        <v>7259</v>
      </c>
      <c r="E1555" s="46" t="s">
        <v>7258</v>
      </c>
      <c r="G1555" s="50">
        <v>0</v>
      </c>
      <c r="I1555" s="14" t="s">
        <v>2380</v>
      </c>
      <c r="J1555" s="15" t="s">
        <v>2380</v>
      </c>
      <c r="K1555" s="66" t="str">
        <f t="shared" si="148"/>
        <v>No</v>
      </c>
      <c r="L1555" s="66" t="str">
        <f t="shared" si="149"/>
        <v>No</v>
      </c>
      <c r="N1555" s="14">
        <v>23.01</v>
      </c>
      <c r="O1555" s="20" t="str">
        <f t="shared" si="145"/>
        <v>NORMAL WEIGHT</v>
      </c>
      <c r="Q1555" s="15">
        <v>4.68</v>
      </c>
      <c r="R1555" s="20" t="str">
        <f t="shared" si="146"/>
        <v>NORMAL</v>
      </c>
      <c r="T1555" s="14">
        <v>1962</v>
      </c>
      <c r="U1555" s="15" t="s">
        <v>30</v>
      </c>
      <c r="V1555" s="15">
        <v>7</v>
      </c>
      <c r="W1555" s="35" t="str">
        <f t="shared" si="147"/>
        <v>7-Dec-1962</v>
      </c>
      <c r="X1555" s="28"/>
      <c r="Y1555" s="44">
        <f t="shared" si="150"/>
        <v>60</v>
      </c>
      <c r="AA1555" s="45">
        <v>13217.09</v>
      </c>
      <c r="AB1555" s="15" t="s">
        <v>247</v>
      </c>
      <c r="AC1555" s="75" t="s">
        <v>12</v>
      </c>
    </row>
    <row r="1556" spans="1:29" ht="15.6" x14ac:dyDescent="0.3">
      <c r="A1556" s="1" t="s">
        <v>3939</v>
      </c>
      <c r="C1556" s="46" t="s">
        <v>4721</v>
      </c>
      <c r="D1556" s="46" t="s">
        <v>5091</v>
      </c>
      <c r="E1556" s="46" t="s">
        <v>7260</v>
      </c>
      <c r="G1556" s="50">
        <v>0</v>
      </c>
      <c r="I1556" s="14" t="s">
        <v>2380</v>
      </c>
      <c r="J1556" s="15" t="s">
        <v>2382</v>
      </c>
      <c r="K1556" s="66" t="str">
        <f t="shared" si="148"/>
        <v>No</v>
      </c>
      <c r="L1556" s="66" t="str">
        <f t="shared" si="149"/>
        <v>Yes</v>
      </c>
      <c r="N1556" s="14">
        <v>19.86</v>
      </c>
      <c r="O1556" s="20" t="str">
        <f t="shared" si="145"/>
        <v>NORMAL WEIGHT</v>
      </c>
      <c r="Q1556" s="15">
        <v>5.62</v>
      </c>
      <c r="R1556" s="20" t="str">
        <f t="shared" si="146"/>
        <v>NORMAL</v>
      </c>
      <c r="T1556" s="14">
        <v>1965</v>
      </c>
      <c r="U1556" s="15" t="s">
        <v>15</v>
      </c>
      <c r="V1556" s="15">
        <v>13</v>
      </c>
      <c r="W1556" s="35" t="str">
        <f t="shared" si="147"/>
        <v>13-Nov-1965</v>
      </c>
      <c r="X1556" s="28"/>
      <c r="Y1556" s="44">
        <f t="shared" si="150"/>
        <v>57</v>
      </c>
      <c r="AA1556" s="45">
        <v>13224.06</v>
      </c>
      <c r="AB1556" s="15" t="s">
        <v>247</v>
      </c>
      <c r="AC1556" s="75" t="s">
        <v>12</v>
      </c>
    </row>
    <row r="1557" spans="1:29" ht="15.6" x14ac:dyDescent="0.3">
      <c r="A1557" s="1" t="s">
        <v>3940</v>
      </c>
      <c r="C1557" s="46" t="s">
        <v>4724</v>
      </c>
      <c r="D1557" s="46" t="s">
        <v>5175</v>
      </c>
      <c r="E1557" s="46" t="s">
        <v>6554</v>
      </c>
      <c r="G1557" s="50">
        <v>0</v>
      </c>
      <c r="I1557" s="14" t="s">
        <v>2380</v>
      </c>
      <c r="J1557" s="15" t="s">
        <v>2380</v>
      </c>
      <c r="K1557" s="66" t="str">
        <f t="shared" si="148"/>
        <v>No</v>
      </c>
      <c r="L1557" s="66" t="str">
        <f t="shared" si="149"/>
        <v>No</v>
      </c>
      <c r="N1557" s="14">
        <v>33.58</v>
      </c>
      <c r="O1557" s="20" t="str">
        <f t="shared" si="145"/>
        <v>OBESITY</v>
      </c>
      <c r="Q1557" s="15">
        <v>5.08</v>
      </c>
      <c r="R1557" s="20" t="str">
        <f t="shared" si="146"/>
        <v>NORMAL</v>
      </c>
      <c r="T1557" s="14">
        <v>1962</v>
      </c>
      <c r="U1557" s="15" t="s">
        <v>15</v>
      </c>
      <c r="V1557" s="15">
        <v>24</v>
      </c>
      <c r="W1557" s="35" t="str">
        <f t="shared" si="147"/>
        <v>24-Nov-1962</v>
      </c>
      <c r="X1557" s="28"/>
      <c r="Y1557" s="44">
        <f t="shared" si="150"/>
        <v>60</v>
      </c>
      <c r="AA1557" s="45">
        <v>13224.69</v>
      </c>
      <c r="AB1557" s="15" t="s">
        <v>42</v>
      </c>
      <c r="AC1557" s="75" t="s">
        <v>12</v>
      </c>
    </row>
    <row r="1558" spans="1:29" ht="15.6" x14ac:dyDescent="0.3">
      <c r="A1558" s="1" t="s">
        <v>3941</v>
      </c>
      <c r="C1558" s="46" t="s">
        <v>4721</v>
      </c>
      <c r="D1558" s="46" t="s">
        <v>7262</v>
      </c>
      <c r="E1558" s="46" t="s">
        <v>7261</v>
      </c>
      <c r="G1558" s="50">
        <v>0</v>
      </c>
      <c r="I1558" s="14" t="s">
        <v>2380</v>
      </c>
      <c r="J1558" s="15" t="s">
        <v>2380</v>
      </c>
      <c r="K1558" s="66" t="str">
        <f t="shared" si="148"/>
        <v>No</v>
      </c>
      <c r="L1558" s="66" t="str">
        <f t="shared" si="149"/>
        <v>No</v>
      </c>
      <c r="N1558" s="14">
        <v>29.81</v>
      </c>
      <c r="O1558" s="20" t="str">
        <f t="shared" si="145"/>
        <v>OVERWEIGHT</v>
      </c>
      <c r="Q1558" s="15">
        <v>5.28</v>
      </c>
      <c r="R1558" s="20" t="str">
        <f t="shared" si="146"/>
        <v>NORMAL</v>
      </c>
      <c r="T1558" s="14">
        <v>1962</v>
      </c>
      <c r="U1558" s="15" t="s">
        <v>37</v>
      </c>
      <c r="V1558" s="15">
        <v>11</v>
      </c>
      <c r="W1558" s="35" t="str">
        <f t="shared" si="147"/>
        <v>11-Oct-1962</v>
      </c>
      <c r="X1558" s="28"/>
      <c r="Y1558" s="44">
        <f t="shared" si="150"/>
        <v>60</v>
      </c>
      <c r="AA1558" s="45">
        <v>13228.85</v>
      </c>
      <c r="AB1558" s="15" t="s">
        <v>249</v>
      </c>
      <c r="AC1558" s="75" t="s">
        <v>12</v>
      </c>
    </row>
    <row r="1559" spans="1:29" ht="15.6" x14ac:dyDescent="0.3">
      <c r="A1559" s="1" t="s">
        <v>3942</v>
      </c>
      <c r="C1559" s="46" t="s">
        <v>4721</v>
      </c>
      <c r="D1559" s="46" t="s">
        <v>5850</v>
      </c>
      <c r="E1559" s="46" t="s">
        <v>7263</v>
      </c>
      <c r="G1559" s="50">
        <v>0</v>
      </c>
      <c r="I1559" s="14" t="s">
        <v>2380</v>
      </c>
      <c r="J1559" s="15" t="s">
        <v>2380</v>
      </c>
      <c r="K1559" s="66" t="str">
        <f t="shared" si="148"/>
        <v>No</v>
      </c>
      <c r="L1559" s="66" t="str">
        <f t="shared" si="149"/>
        <v>No</v>
      </c>
      <c r="N1559" s="14">
        <v>27.4</v>
      </c>
      <c r="O1559" s="20" t="str">
        <f t="shared" si="145"/>
        <v>OVERWEIGHT</v>
      </c>
      <c r="Q1559" s="15">
        <v>4.6100000000000003</v>
      </c>
      <c r="R1559" s="20" t="str">
        <f t="shared" si="146"/>
        <v>NORMAL</v>
      </c>
      <c r="T1559" s="14">
        <v>1994</v>
      </c>
      <c r="U1559" s="15" t="s">
        <v>10</v>
      </c>
      <c r="V1559" s="15">
        <v>1</v>
      </c>
      <c r="W1559" s="35" t="str">
        <f t="shared" si="147"/>
        <v>1-Jul-1994</v>
      </c>
      <c r="X1559" s="28"/>
      <c r="Y1559" s="44">
        <f t="shared" si="150"/>
        <v>28</v>
      </c>
      <c r="AA1559" s="45">
        <v>13292.52</v>
      </c>
      <c r="AB1559" s="15" t="s">
        <v>23</v>
      </c>
      <c r="AC1559" s="75" t="s">
        <v>12</v>
      </c>
    </row>
    <row r="1560" spans="1:29" ht="15.6" x14ac:dyDescent="0.3">
      <c r="A1560" s="1" t="s">
        <v>3943</v>
      </c>
      <c r="C1560" s="46" t="s">
        <v>4721</v>
      </c>
      <c r="D1560" s="46" t="s">
        <v>7265</v>
      </c>
      <c r="E1560" s="46" t="s">
        <v>7264</v>
      </c>
      <c r="G1560" s="14">
        <v>2</v>
      </c>
      <c r="I1560" s="14" t="s">
        <v>2380</v>
      </c>
      <c r="J1560" s="15" t="s">
        <v>2382</v>
      </c>
      <c r="K1560" s="66" t="str">
        <f t="shared" si="148"/>
        <v>No</v>
      </c>
      <c r="L1560" s="66" t="str">
        <f t="shared" si="149"/>
        <v>Yes</v>
      </c>
      <c r="N1560" s="14">
        <v>17.98</v>
      </c>
      <c r="O1560" s="20" t="str">
        <f t="shared" si="145"/>
        <v>UNDERWEIGHT</v>
      </c>
      <c r="Q1560" s="15">
        <v>6.57</v>
      </c>
      <c r="R1560" s="20" t="str">
        <f t="shared" si="146"/>
        <v>DIABETES</v>
      </c>
      <c r="T1560" s="14">
        <v>1976</v>
      </c>
      <c r="U1560" s="15" t="s">
        <v>35</v>
      </c>
      <c r="V1560" s="15">
        <v>23</v>
      </c>
      <c r="W1560" s="35" t="str">
        <f t="shared" si="147"/>
        <v>23-Aug-1976</v>
      </c>
      <c r="X1560" s="28"/>
      <c r="Y1560" s="44">
        <f t="shared" si="150"/>
        <v>46</v>
      </c>
      <c r="AA1560" s="45">
        <v>13333.71</v>
      </c>
      <c r="AB1560" s="15" t="s">
        <v>23</v>
      </c>
      <c r="AC1560" s="75" t="s">
        <v>12</v>
      </c>
    </row>
    <row r="1561" spans="1:29" ht="15.6" x14ac:dyDescent="0.3">
      <c r="A1561" s="1" t="s">
        <v>3944</v>
      </c>
      <c r="C1561" s="46" t="s">
        <v>4721</v>
      </c>
      <c r="D1561" s="46" t="s">
        <v>7267</v>
      </c>
      <c r="E1561" s="46" t="s">
        <v>7266</v>
      </c>
      <c r="G1561" s="50">
        <v>0</v>
      </c>
      <c r="I1561" s="14" t="s">
        <v>2380</v>
      </c>
      <c r="J1561" s="15" t="s">
        <v>2380</v>
      </c>
      <c r="K1561" s="66" t="str">
        <f t="shared" si="148"/>
        <v>No</v>
      </c>
      <c r="L1561" s="66" t="str">
        <f t="shared" si="149"/>
        <v>No</v>
      </c>
      <c r="N1561" s="14">
        <v>37.9</v>
      </c>
      <c r="O1561" s="20" t="str">
        <f t="shared" si="145"/>
        <v>OBESITY</v>
      </c>
      <c r="Q1561" s="15">
        <v>5.83</v>
      </c>
      <c r="R1561" s="20" t="str">
        <f t="shared" si="146"/>
        <v>PREDIABETES</v>
      </c>
      <c r="T1561" s="14">
        <v>1960</v>
      </c>
      <c r="U1561" s="15" t="s">
        <v>15</v>
      </c>
      <c r="V1561" s="15">
        <v>11</v>
      </c>
      <c r="W1561" s="35" t="str">
        <f t="shared" si="147"/>
        <v>11-Nov-1960</v>
      </c>
      <c r="X1561" s="28"/>
      <c r="Y1561" s="44">
        <f t="shared" si="150"/>
        <v>62</v>
      </c>
      <c r="AA1561" s="45">
        <v>13352.1</v>
      </c>
      <c r="AB1561" s="15" t="s">
        <v>23</v>
      </c>
      <c r="AC1561" s="75" t="s">
        <v>12</v>
      </c>
    </row>
    <row r="1562" spans="1:29" ht="15.6" x14ac:dyDescent="0.3">
      <c r="A1562" s="1" t="s">
        <v>3945</v>
      </c>
      <c r="C1562" s="46" t="s">
        <v>4724</v>
      </c>
      <c r="D1562" s="46" t="s">
        <v>7269</v>
      </c>
      <c r="E1562" s="46" t="s">
        <v>7268</v>
      </c>
      <c r="G1562" s="50">
        <v>0</v>
      </c>
      <c r="I1562" s="14" t="s">
        <v>2380</v>
      </c>
      <c r="J1562" s="15" t="s">
        <v>2382</v>
      </c>
      <c r="K1562" s="66" t="str">
        <f t="shared" si="148"/>
        <v>No</v>
      </c>
      <c r="L1562" s="66" t="str">
        <f t="shared" si="149"/>
        <v>Yes</v>
      </c>
      <c r="N1562" s="14">
        <v>25.27</v>
      </c>
      <c r="O1562" s="20" t="str">
        <f t="shared" si="145"/>
        <v>OVERWEIGHT</v>
      </c>
      <c r="Q1562" s="15">
        <v>6.98</v>
      </c>
      <c r="R1562" s="20" t="str">
        <f t="shared" si="146"/>
        <v>DIABETES</v>
      </c>
      <c r="T1562" s="14">
        <v>1990</v>
      </c>
      <c r="U1562" s="15" t="s">
        <v>37</v>
      </c>
      <c r="V1562" s="15">
        <v>2</v>
      </c>
      <c r="W1562" s="35" t="str">
        <f t="shared" si="147"/>
        <v>2-Oct-1990</v>
      </c>
      <c r="X1562" s="28"/>
      <c r="Y1562" s="44">
        <f t="shared" si="150"/>
        <v>32</v>
      </c>
      <c r="AA1562" s="45">
        <v>13360.94</v>
      </c>
      <c r="AB1562" s="15" t="s">
        <v>23</v>
      </c>
      <c r="AC1562" s="75" t="s">
        <v>12</v>
      </c>
    </row>
    <row r="1563" spans="1:29" ht="15.6" x14ac:dyDescent="0.3">
      <c r="A1563" s="1" t="s">
        <v>3946</v>
      </c>
      <c r="C1563" s="46" t="s">
        <v>4724</v>
      </c>
      <c r="D1563" s="46" t="s">
        <v>7271</v>
      </c>
      <c r="E1563" s="46" t="s">
        <v>7270</v>
      </c>
      <c r="G1563" s="14">
        <v>1</v>
      </c>
      <c r="I1563" s="14" t="s">
        <v>2380</v>
      </c>
      <c r="J1563" s="15" t="s">
        <v>2380</v>
      </c>
      <c r="K1563" s="66" t="str">
        <f t="shared" si="148"/>
        <v>No</v>
      </c>
      <c r="L1563" s="66" t="str">
        <f t="shared" si="149"/>
        <v>No</v>
      </c>
      <c r="N1563" s="14">
        <v>29.26</v>
      </c>
      <c r="O1563" s="20" t="str">
        <f t="shared" si="145"/>
        <v>OVERWEIGHT</v>
      </c>
      <c r="Q1563" s="15">
        <v>4.03</v>
      </c>
      <c r="R1563" s="20" t="str">
        <f t="shared" si="146"/>
        <v>NORMAL</v>
      </c>
      <c r="T1563" s="14">
        <v>1964</v>
      </c>
      <c r="U1563" s="15" t="s">
        <v>20</v>
      </c>
      <c r="V1563" s="15">
        <v>24</v>
      </c>
      <c r="W1563" s="35" t="str">
        <f t="shared" si="147"/>
        <v>24-Sep-1964</v>
      </c>
      <c r="X1563" s="28"/>
      <c r="Y1563" s="44">
        <f t="shared" si="150"/>
        <v>58</v>
      </c>
      <c r="AA1563" s="45">
        <v>13375.76</v>
      </c>
      <c r="AB1563" s="15" t="s">
        <v>200</v>
      </c>
      <c r="AC1563" s="75" t="s">
        <v>12</v>
      </c>
    </row>
    <row r="1564" spans="1:29" ht="15.6" x14ac:dyDescent="0.3">
      <c r="A1564" s="1" t="s">
        <v>3947</v>
      </c>
      <c r="C1564" s="46" t="s">
        <v>4724</v>
      </c>
      <c r="D1564" s="46" t="s">
        <v>7273</v>
      </c>
      <c r="E1564" s="46" t="s">
        <v>7272</v>
      </c>
      <c r="G1564" s="14">
        <v>1</v>
      </c>
      <c r="I1564" s="14" t="s">
        <v>2380</v>
      </c>
      <c r="J1564" s="15" t="s">
        <v>2380</v>
      </c>
      <c r="K1564" s="66" t="str">
        <f t="shared" si="148"/>
        <v>No</v>
      </c>
      <c r="L1564" s="66" t="str">
        <f t="shared" si="149"/>
        <v>No</v>
      </c>
      <c r="N1564" s="14">
        <v>27.835000000000001</v>
      </c>
      <c r="O1564" s="20" t="str">
        <f t="shared" si="145"/>
        <v>OVERWEIGHT</v>
      </c>
      <c r="Q1564" s="15">
        <v>4.5599999999999996</v>
      </c>
      <c r="R1564" s="20" t="str">
        <f t="shared" si="146"/>
        <v>NORMAL</v>
      </c>
      <c r="T1564" s="14">
        <v>1979</v>
      </c>
      <c r="U1564" s="15" t="s">
        <v>20</v>
      </c>
      <c r="V1564" s="15">
        <v>30</v>
      </c>
      <c r="W1564" s="35" t="str">
        <f t="shared" si="147"/>
        <v>30-Sep-1979</v>
      </c>
      <c r="X1564" s="28"/>
      <c r="Y1564" s="44">
        <f t="shared" si="150"/>
        <v>43</v>
      </c>
      <c r="AA1564" s="45">
        <v>13377.41</v>
      </c>
      <c r="AB1564" s="15" t="s">
        <v>535</v>
      </c>
      <c r="AC1564" s="75" t="s">
        <v>12</v>
      </c>
    </row>
    <row r="1565" spans="1:29" ht="15.6" x14ac:dyDescent="0.3">
      <c r="A1565" s="1" t="s">
        <v>3948</v>
      </c>
      <c r="C1565" s="46" t="s">
        <v>4724</v>
      </c>
      <c r="D1565" s="46" t="s">
        <v>5015</v>
      </c>
      <c r="E1565" s="46" t="s">
        <v>5604</v>
      </c>
      <c r="G1565" s="50">
        <v>0</v>
      </c>
      <c r="I1565" s="14" t="s">
        <v>2380</v>
      </c>
      <c r="J1565" s="15" t="s">
        <v>2382</v>
      </c>
      <c r="K1565" s="66" t="str">
        <f t="shared" si="148"/>
        <v>No</v>
      </c>
      <c r="L1565" s="66" t="str">
        <f t="shared" si="149"/>
        <v>Yes</v>
      </c>
      <c r="N1565" s="14">
        <v>46.53</v>
      </c>
      <c r="O1565" s="20" t="str">
        <f t="shared" si="145"/>
        <v>OBESITY</v>
      </c>
      <c r="Q1565" s="15">
        <v>5.38</v>
      </c>
      <c r="R1565" s="20" t="str">
        <f t="shared" si="146"/>
        <v>NORMAL</v>
      </c>
      <c r="T1565" s="14">
        <v>1984</v>
      </c>
      <c r="U1565" s="15" t="s">
        <v>18</v>
      </c>
      <c r="V1565" s="15">
        <v>6</v>
      </c>
      <c r="W1565" s="35" t="str">
        <f t="shared" si="147"/>
        <v>6-Jun-1984</v>
      </c>
      <c r="X1565" s="28"/>
      <c r="Y1565" s="44">
        <f t="shared" si="150"/>
        <v>39</v>
      </c>
      <c r="AA1565" s="45">
        <v>13383.67</v>
      </c>
      <c r="AB1565" s="15" t="s">
        <v>249</v>
      </c>
      <c r="AC1565" s="75" t="s">
        <v>12</v>
      </c>
    </row>
    <row r="1566" spans="1:29" ht="15.6" x14ac:dyDescent="0.3">
      <c r="A1566" s="1" t="s">
        <v>3949</v>
      </c>
      <c r="C1566" s="46" t="s">
        <v>4724</v>
      </c>
      <c r="D1566" s="46" t="s">
        <v>7274</v>
      </c>
      <c r="E1566" s="46" t="s">
        <v>6244</v>
      </c>
      <c r="G1566" s="14">
        <v>1</v>
      </c>
      <c r="I1566" s="14" t="s">
        <v>2380</v>
      </c>
      <c r="J1566" s="15" t="s">
        <v>2382</v>
      </c>
      <c r="K1566" s="66" t="str">
        <f t="shared" si="148"/>
        <v>No</v>
      </c>
      <c r="L1566" s="66" t="str">
        <f t="shared" si="149"/>
        <v>Yes</v>
      </c>
      <c r="N1566" s="14">
        <v>20.58</v>
      </c>
      <c r="O1566" s="20" t="str">
        <f t="shared" si="145"/>
        <v>NORMAL WEIGHT</v>
      </c>
      <c r="Q1566" s="15">
        <v>11.04</v>
      </c>
      <c r="R1566" s="20" t="str">
        <f t="shared" si="146"/>
        <v>DIABETES</v>
      </c>
      <c r="T1566" s="14">
        <v>1959</v>
      </c>
      <c r="U1566" s="15" t="s">
        <v>30</v>
      </c>
      <c r="V1566" s="15">
        <v>9</v>
      </c>
      <c r="W1566" s="35" t="str">
        <f t="shared" si="147"/>
        <v>9-Dec-1959</v>
      </c>
      <c r="X1566" s="28"/>
      <c r="Y1566" s="44">
        <f t="shared" si="150"/>
        <v>63</v>
      </c>
      <c r="AA1566" s="45">
        <v>13390.56</v>
      </c>
      <c r="AB1566" s="15" t="s">
        <v>42</v>
      </c>
      <c r="AC1566" s="75" t="s">
        <v>12</v>
      </c>
    </row>
    <row r="1567" spans="1:29" ht="15.6" x14ac:dyDescent="0.3">
      <c r="A1567" s="1" t="s">
        <v>3950</v>
      </c>
      <c r="C1567" s="46" t="s">
        <v>4721</v>
      </c>
      <c r="D1567" s="46" t="s">
        <v>7276</v>
      </c>
      <c r="E1567" s="46" t="s">
        <v>7275</v>
      </c>
      <c r="G1567" s="50">
        <v>0</v>
      </c>
      <c r="I1567" s="14" t="s">
        <v>2380</v>
      </c>
      <c r="J1567" s="15" t="s">
        <v>2382</v>
      </c>
      <c r="K1567" s="66" t="str">
        <f t="shared" si="148"/>
        <v>No</v>
      </c>
      <c r="L1567" s="66" t="str">
        <f t="shared" si="149"/>
        <v>Yes</v>
      </c>
      <c r="N1567" s="14">
        <v>19.53</v>
      </c>
      <c r="O1567" s="20" t="str">
        <f t="shared" si="145"/>
        <v>NORMAL WEIGHT</v>
      </c>
      <c r="Q1567" s="15">
        <v>6.09</v>
      </c>
      <c r="R1567" s="20" t="str">
        <f t="shared" si="146"/>
        <v>PREDIABETES</v>
      </c>
      <c r="T1567" s="14">
        <v>1959</v>
      </c>
      <c r="U1567" s="15" t="s">
        <v>15</v>
      </c>
      <c r="V1567" s="15">
        <v>25</v>
      </c>
      <c r="W1567" s="35" t="str">
        <f t="shared" si="147"/>
        <v>25-Nov-1959</v>
      </c>
      <c r="X1567" s="28"/>
      <c r="Y1567" s="44">
        <f t="shared" si="150"/>
        <v>63</v>
      </c>
      <c r="AA1567" s="45">
        <v>13393.76</v>
      </c>
      <c r="AB1567" s="15" t="s">
        <v>42</v>
      </c>
      <c r="AC1567" s="75" t="s">
        <v>12</v>
      </c>
    </row>
    <row r="1568" spans="1:29" ht="15.6" x14ac:dyDescent="0.3">
      <c r="A1568" s="1" t="s">
        <v>3951</v>
      </c>
      <c r="C1568" s="46" t="s">
        <v>4721</v>
      </c>
      <c r="D1568" s="46" t="s">
        <v>5392</v>
      </c>
      <c r="E1568" s="46" t="s">
        <v>7277</v>
      </c>
      <c r="G1568" s="14">
        <v>1</v>
      </c>
      <c r="I1568" s="14" t="s">
        <v>2380</v>
      </c>
      <c r="J1568" s="15" t="s">
        <v>2380</v>
      </c>
      <c r="K1568" s="66" t="str">
        <f t="shared" si="148"/>
        <v>No</v>
      </c>
      <c r="L1568" s="66" t="str">
        <f t="shared" si="149"/>
        <v>No</v>
      </c>
      <c r="N1568" s="14">
        <v>27.7</v>
      </c>
      <c r="O1568" s="20" t="str">
        <f t="shared" si="145"/>
        <v>OVERWEIGHT</v>
      </c>
      <c r="Q1568" s="15">
        <v>4.71</v>
      </c>
      <c r="R1568" s="20" t="str">
        <f t="shared" si="146"/>
        <v>NORMAL</v>
      </c>
      <c r="T1568" s="14">
        <v>1959</v>
      </c>
      <c r="U1568" s="15" t="s">
        <v>30</v>
      </c>
      <c r="V1568" s="15">
        <v>20</v>
      </c>
      <c r="W1568" s="35" t="str">
        <f t="shared" si="147"/>
        <v>20-Dec-1959</v>
      </c>
      <c r="X1568" s="28"/>
      <c r="Y1568" s="44">
        <f t="shared" si="150"/>
        <v>63</v>
      </c>
      <c r="AA1568" s="45">
        <v>13405.39</v>
      </c>
      <c r="AB1568" s="15" t="s">
        <v>13</v>
      </c>
      <c r="AC1568" s="75" t="s">
        <v>12</v>
      </c>
    </row>
    <row r="1569" spans="1:29" ht="15.6" x14ac:dyDescent="0.3">
      <c r="A1569" s="1" t="s">
        <v>3952</v>
      </c>
      <c r="C1569" s="46" t="s">
        <v>4724</v>
      </c>
      <c r="D1569" s="46" t="s">
        <v>7278</v>
      </c>
      <c r="E1569" s="46" t="s">
        <v>5676</v>
      </c>
      <c r="G1569" s="50">
        <v>0</v>
      </c>
      <c r="I1569" s="14" t="s">
        <v>2380</v>
      </c>
      <c r="J1569" s="15" t="s">
        <v>2380</v>
      </c>
      <c r="K1569" s="66" t="str">
        <f t="shared" si="148"/>
        <v>No</v>
      </c>
      <c r="L1569" s="66" t="str">
        <f t="shared" si="149"/>
        <v>No</v>
      </c>
      <c r="N1569" s="14">
        <v>18.920000000000002</v>
      </c>
      <c r="O1569" s="20" t="str">
        <f t="shared" si="145"/>
        <v>NORMAL WEIGHT</v>
      </c>
      <c r="Q1569" s="15">
        <v>8.18</v>
      </c>
      <c r="R1569" s="20" t="str">
        <f t="shared" si="146"/>
        <v>DIABETES</v>
      </c>
      <c r="T1569" s="14">
        <v>1992</v>
      </c>
      <c r="U1569" s="15" t="s">
        <v>30</v>
      </c>
      <c r="V1569" s="15">
        <v>19</v>
      </c>
      <c r="W1569" s="35" t="str">
        <f t="shared" si="147"/>
        <v>19-Dec-1992</v>
      </c>
      <c r="X1569" s="28"/>
      <c r="Y1569" s="44">
        <f t="shared" si="150"/>
        <v>30</v>
      </c>
      <c r="AA1569" s="45">
        <v>13412.97</v>
      </c>
      <c r="AB1569" s="15" t="s">
        <v>249</v>
      </c>
      <c r="AC1569" s="75" t="s">
        <v>12</v>
      </c>
    </row>
    <row r="1570" spans="1:29" ht="15.6" x14ac:dyDescent="0.3">
      <c r="A1570" s="1" t="s">
        <v>3953</v>
      </c>
      <c r="C1570" s="46" t="s">
        <v>4721</v>
      </c>
      <c r="D1570" s="46" t="s">
        <v>7280</v>
      </c>
      <c r="E1570" s="46" t="s">
        <v>7279</v>
      </c>
      <c r="G1570" s="14">
        <v>2</v>
      </c>
      <c r="I1570" s="14" t="s">
        <v>2380</v>
      </c>
      <c r="J1570" s="15" t="s">
        <v>2382</v>
      </c>
      <c r="K1570" s="66" t="str">
        <f t="shared" si="148"/>
        <v>No</v>
      </c>
      <c r="L1570" s="66" t="str">
        <f t="shared" si="149"/>
        <v>Yes</v>
      </c>
      <c r="N1570" s="14">
        <v>17.760000000000002</v>
      </c>
      <c r="O1570" s="20" t="str">
        <f t="shared" si="145"/>
        <v>UNDERWEIGHT</v>
      </c>
      <c r="Q1570" s="15">
        <v>11.18</v>
      </c>
      <c r="R1570" s="20" t="str">
        <f t="shared" si="146"/>
        <v>DIABETES</v>
      </c>
      <c r="T1570" s="14">
        <v>1961</v>
      </c>
      <c r="U1570" s="15" t="s">
        <v>10</v>
      </c>
      <c r="V1570" s="15">
        <v>22</v>
      </c>
      <c r="W1570" s="35" t="str">
        <f t="shared" si="147"/>
        <v>22-Jul-1961</v>
      </c>
      <c r="X1570" s="28"/>
      <c r="Y1570" s="44">
        <f t="shared" si="150"/>
        <v>61</v>
      </c>
      <c r="AA1570" s="45">
        <v>13415.04</v>
      </c>
      <c r="AB1570" s="15" t="s">
        <v>23</v>
      </c>
      <c r="AC1570" s="75" t="s">
        <v>12</v>
      </c>
    </row>
    <row r="1571" spans="1:29" ht="15.6" x14ac:dyDescent="0.3">
      <c r="A1571" s="1" t="s">
        <v>3954</v>
      </c>
      <c r="C1571" s="46" t="s">
        <v>4724</v>
      </c>
      <c r="D1571" s="46" t="s">
        <v>6490</v>
      </c>
      <c r="E1571" s="46" t="s">
        <v>7281</v>
      </c>
      <c r="G1571" s="50">
        <v>0</v>
      </c>
      <c r="I1571" s="14" t="s">
        <v>2380</v>
      </c>
      <c r="J1571" s="15" t="s">
        <v>2382</v>
      </c>
      <c r="K1571" s="66" t="str">
        <f t="shared" si="148"/>
        <v>No</v>
      </c>
      <c r="L1571" s="66" t="str">
        <f t="shared" si="149"/>
        <v>Yes</v>
      </c>
      <c r="N1571" s="14">
        <v>29.83</v>
      </c>
      <c r="O1571" s="20" t="str">
        <f t="shared" si="145"/>
        <v>OVERWEIGHT</v>
      </c>
      <c r="Q1571" s="15">
        <v>5.03</v>
      </c>
      <c r="R1571" s="20" t="str">
        <f t="shared" si="146"/>
        <v>NORMAL</v>
      </c>
      <c r="T1571" s="14">
        <v>1994</v>
      </c>
      <c r="U1571" s="15" t="s">
        <v>18</v>
      </c>
      <c r="V1571" s="15">
        <v>17</v>
      </c>
      <c r="W1571" s="35" t="str">
        <f t="shared" si="147"/>
        <v>17-Jun-1994</v>
      </c>
      <c r="X1571" s="28"/>
      <c r="Y1571" s="44">
        <f t="shared" si="150"/>
        <v>28</v>
      </c>
      <c r="AA1571" s="45">
        <v>13417.05</v>
      </c>
      <c r="AB1571" s="15" t="s">
        <v>23</v>
      </c>
      <c r="AC1571" s="75" t="s">
        <v>12</v>
      </c>
    </row>
    <row r="1572" spans="1:29" ht="15.6" x14ac:dyDescent="0.3">
      <c r="A1572" s="1" t="s">
        <v>3955</v>
      </c>
      <c r="C1572" s="46" t="s">
        <v>4721</v>
      </c>
      <c r="D1572" s="46" t="s">
        <v>6498</v>
      </c>
      <c r="E1572" s="46" t="s">
        <v>7282</v>
      </c>
      <c r="G1572" s="14">
        <v>1</v>
      </c>
      <c r="I1572" s="14" t="s">
        <v>2380</v>
      </c>
      <c r="J1572" s="15" t="s">
        <v>2380</v>
      </c>
      <c r="K1572" s="66" t="str">
        <f t="shared" si="148"/>
        <v>No</v>
      </c>
      <c r="L1572" s="66" t="str">
        <f t="shared" si="149"/>
        <v>No</v>
      </c>
      <c r="N1572" s="14">
        <v>23.465</v>
      </c>
      <c r="O1572" s="20" t="str">
        <f t="shared" si="145"/>
        <v>NORMAL WEIGHT</v>
      </c>
      <c r="Q1572" s="15">
        <v>5.56</v>
      </c>
      <c r="R1572" s="20" t="str">
        <f t="shared" si="146"/>
        <v>NORMAL</v>
      </c>
      <c r="T1572" s="14">
        <v>1961</v>
      </c>
      <c r="U1572" s="15" t="s">
        <v>15</v>
      </c>
      <c r="V1572" s="15">
        <v>3</v>
      </c>
      <c r="W1572" s="35" t="str">
        <f t="shared" si="147"/>
        <v>3-Nov-1961</v>
      </c>
      <c r="X1572" s="28"/>
      <c r="Y1572" s="44">
        <f t="shared" si="150"/>
        <v>61</v>
      </c>
      <c r="AA1572" s="45">
        <v>13429.04</v>
      </c>
      <c r="AB1572" s="15" t="s">
        <v>23</v>
      </c>
      <c r="AC1572" s="75" t="s">
        <v>12</v>
      </c>
    </row>
    <row r="1573" spans="1:29" ht="15.6" x14ac:dyDescent="0.3">
      <c r="A1573" s="1" t="s">
        <v>3956</v>
      </c>
      <c r="C1573" s="46" t="s">
        <v>4724</v>
      </c>
      <c r="D1573" s="46" t="s">
        <v>7283</v>
      </c>
      <c r="E1573" s="46" t="s">
        <v>5588</v>
      </c>
      <c r="G1573" s="50">
        <v>0</v>
      </c>
      <c r="I1573" s="14" t="s">
        <v>2380</v>
      </c>
      <c r="J1573" s="15" t="s">
        <v>2380</v>
      </c>
      <c r="K1573" s="66" t="str">
        <f t="shared" si="148"/>
        <v>No</v>
      </c>
      <c r="L1573" s="66" t="str">
        <f t="shared" si="149"/>
        <v>No</v>
      </c>
      <c r="N1573" s="14">
        <v>29.355</v>
      </c>
      <c r="O1573" s="20" t="str">
        <f t="shared" si="145"/>
        <v>OVERWEIGHT</v>
      </c>
      <c r="Q1573" s="15">
        <v>4.33</v>
      </c>
      <c r="R1573" s="20" t="str">
        <f t="shared" si="146"/>
        <v>NORMAL</v>
      </c>
      <c r="T1573" s="14">
        <v>1966</v>
      </c>
      <c r="U1573" s="15" t="s">
        <v>15</v>
      </c>
      <c r="V1573" s="15">
        <v>14</v>
      </c>
      <c r="W1573" s="35" t="str">
        <f t="shared" si="147"/>
        <v>14-Nov-1966</v>
      </c>
      <c r="X1573" s="28"/>
      <c r="Y1573" s="44">
        <f t="shared" si="150"/>
        <v>56</v>
      </c>
      <c r="AA1573" s="45">
        <v>13430.27</v>
      </c>
      <c r="AB1573" s="15" t="s">
        <v>247</v>
      </c>
      <c r="AC1573" s="75" t="s">
        <v>12</v>
      </c>
    </row>
    <row r="1574" spans="1:29" ht="15.6" x14ac:dyDescent="0.3">
      <c r="A1574" s="1" t="s">
        <v>3957</v>
      </c>
      <c r="C1574" s="46" t="s">
        <v>4724</v>
      </c>
      <c r="D1574" s="46" t="s">
        <v>7285</v>
      </c>
      <c r="E1574" s="46" t="s">
        <v>7284</v>
      </c>
      <c r="G1574" s="14">
        <v>1</v>
      </c>
      <c r="I1574" s="14" t="s">
        <v>2380</v>
      </c>
      <c r="J1574" s="15" t="s">
        <v>2382</v>
      </c>
      <c r="K1574" s="66" t="str">
        <f t="shared" si="148"/>
        <v>No</v>
      </c>
      <c r="L1574" s="66" t="str">
        <f t="shared" si="149"/>
        <v>Yes</v>
      </c>
      <c r="N1574" s="14">
        <v>35.49</v>
      </c>
      <c r="O1574" s="20" t="str">
        <f t="shared" si="145"/>
        <v>OBESITY</v>
      </c>
      <c r="Q1574" s="15">
        <v>5.21</v>
      </c>
      <c r="R1574" s="20" t="str">
        <f t="shared" si="146"/>
        <v>NORMAL</v>
      </c>
      <c r="T1574" s="14">
        <v>1975</v>
      </c>
      <c r="U1574" s="15" t="s">
        <v>18</v>
      </c>
      <c r="V1574" s="15">
        <v>29</v>
      </c>
      <c r="W1574" s="35" t="str">
        <f t="shared" si="147"/>
        <v>29-Jun-1975</v>
      </c>
      <c r="X1574" s="28"/>
      <c r="Y1574" s="44">
        <f t="shared" si="150"/>
        <v>47</v>
      </c>
      <c r="AA1574" s="45">
        <v>13440.7</v>
      </c>
      <c r="AB1574" s="15" t="s">
        <v>23</v>
      </c>
      <c r="AC1574" s="75" t="s">
        <v>12</v>
      </c>
    </row>
    <row r="1575" spans="1:29" ht="15.6" x14ac:dyDescent="0.3">
      <c r="A1575" s="1" t="s">
        <v>3958</v>
      </c>
      <c r="C1575" s="46" t="s">
        <v>4724</v>
      </c>
      <c r="D1575" s="46" t="s">
        <v>7287</v>
      </c>
      <c r="E1575" s="46" t="s">
        <v>7286</v>
      </c>
      <c r="G1575" s="50">
        <v>0</v>
      </c>
      <c r="I1575" s="14" t="s">
        <v>2380</v>
      </c>
      <c r="J1575" s="15" t="s">
        <v>2380</v>
      </c>
      <c r="K1575" s="66" t="str">
        <f t="shared" si="148"/>
        <v>No</v>
      </c>
      <c r="L1575" s="66" t="str">
        <f t="shared" si="149"/>
        <v>No</v>
      </c>
      <c r="N1575" s="14">
        <v>26.315000000000001</v>
      </c>
      <c r="O1575" s="20" t="str">
        <f t="shared" si="145"/>
        <v>OVERWEIGHT</v>
      </c>
      <c r="Q1575" s="15">
        <v>5.89</v>
      </c>
      <c r="R1575" s="20" t="str">
        <f t="shared" si="146"/>
        <v>PREDIABETES</v>
      </c>
      <c r="T1575" s="14">
        <v>1960</v>
      </c>
      <c r="U1575" s="15" t="s">
        <v>35</v>
      </c>
      <c r="V1575" s="15">
        <v>13</v>
      </c>
      <c r="W1575" s="35" t="str">
        <f t="shared" si="147"/>
        <v>13-Aug-1960</v>
      </c>
      <c r="X1575" s="28"/>
      <c r="Y1575" s="44">
        <f t="shared" si="150"/>
        <v>62</v>
      </c>
      <c r="AA1575" s="45">
        <v>13451.12</v>
      </c>
      <c r="AB1575" s="15" t="s">
        <v>42</v>
      </c>
      <c r="AC1575" s="75" t="s">
        <v>12</v>
      </c>
    </row>
    <row r="1576" spans="1:29" ht="15.6" x14ac:dyDescent="0.3">
      <c r="A1576" s="1" t="s">
        <v>3959</v>
      </c>
      <c r="C1576" s="46" t="s">
        <v>4724</v>
      </c>
      <c r="D1576" s="46" t="s">
        <v>4769</v>
      </c>
      <c r="E1576" s="46" t="s">
        <v>7288</v>
      </c>
      <c r="G1576" s="50">
        <v>0</v>
      </c>
      <c r="I1576" s="14" t="s">
        <v>2380</v>
      </c>
      <c r="J1576" s="15" t="s">
        <v>2382</v>
      </c>
      <c r="K1576" s="66" t="str">
        <f t="shared" si="148"/>
        <v>No</v>
      </c>
      <c r="L1576" s="66" t="str">
        <f t="shared" si="149"/>
        <v>Yes</v>
      </c>
      <c r="N1576" s="14">
        <v>19.79</v>
      </c>
      <c r="O1576" s="20" t="str">
        <f t="shared" si="145"/>
        <v>NORMAL WEIGHT</v>
      </c>
      <c r="Q1576" s="15">
        <v>4.8099999999999996</v>
      </c>
      <c r="R1576" s="20" t="str">
        <f t="shared" si="146"/>
        <v>NORMAL</v>
      </c>
      <c r="T1576" s="14">
        <v>1960</v>
      </c>
      <c r="U1576" s="15" t="s">
        <v>10</v>
      </c>
      <c r="V1576" s="15">
        <v>11</v>
      </c>
      <c r="W1576" s="35" t="str">
        <f t="shared" si="147"/>
        <v>11-Jul-1960</v>
      </c>
      <c r="X1576" s="28"/>
      <c r="Y1576" s="44">
        <f t="shared" si="150"/>
        <v>62</v>
      </c>
      <c r="AA1576" s="45">
        <v>13457.96</v>
      </c>
      <c r="AB1576" s="15" t="s">
        <v>13</v>
      </c>
      <c r="AC1576" s="75" t="s">
        <v>12</v>
      </c>
    </row>
    <row r="1577" spans="1:29" ht="15.6" x14ac:dyDescent="0.3">
      <c r="A1577" s="1" t="s">
        <v>3960</v>
      </c>
      <c r="C1577" s="46" t="s">
        <v>4721</v>
      </c>
      <c r="D1577" s="46" t="s">
        <v>7289</v>
      </c>
      <c r="E1577" s="46" t="s">
        <v>5702</v>
      </c>
      <c r="G1577" s="14">
        <v>1</v>
      </c>
      <c r="I1577" s="14" t="s">
        <v>2380</v>
      </c>
      <c r="J1577" s="15" t="s">
        <v>2380</v>
      </c>
      <c r="K1577" s="66" t="str">
        <f t="shared" si="148"/>
        <v>No</v>
      </c>
      <c r="L1577" s="66" t="str">
        <f t="shared" si="149"/>
        <v>No</v>
      </c>
      <c r="N1577" s="14">
        <v>40.564999999999998</v>
      </c>
      <c r="O1577" s="20" t="str">
        <f t="shared" si="145"/>
        <v>OBESITY</v>
      </c>
      <c r="Q1577" s="15">
        <v>5.66</v>
      </c>
      <c r="R1577" s="20" t="str">
        <f t="shared" si="146"/>
        <v>NORMAL</v>
      </c>
      <c r="T1577" s="14">
        <v>1960</v>
      </c>
      <c r="U1577" s="15" t="s">
        <v>30</v>
      </c>
      <c r="V1577" s="15">
        <v>16</v>
      </c>
      <c r="W1577" s="35" t="str">
        <f t="shared" si="147"/>
        <v>16-Dec-1960</v>
      </c>
      <c r="X1577" s="28"/>
      <c r="Y1577" s="44">
        <f t="shared" si="150"/>
        <v>62</v>
      </c>
      <c r="AA1577" s="45">
        <v>13462.52</v>
      </c>
      <c r="AB1577" s="15" t="s">
        <v>42</v>
      </c>
      <c r="AC1577" s="75" t="s">
        <v>12</v>
      </c>
    </row>
    <row r="1578" spans="1:29" ht="15.6" x14ac:dyDescent="0.3">
      <c r="A1578" s="1" t="s">
        <v>3961</v>
      </c>
      <c r="C1578" s="46" t="s">
        <v>4724</v>
      </c>
      <c r="D1578" s="46" t="s">
        <v>7291</v>
      </c>
      <c r="E1578" s="46" t="s">
        <v>7290</v>
      </c>
      <c r="G1578" s="14">
        <v>2</v>
      </c>
      <c r="I1578" s="14" t="s">
        <v>2380</v>
      </c>
      <c r="J1578" s="15" t="s">
        <v>2382</v>
      </c>
      <c r="K1578" s="66" t="str">
        <f t="shared" si="148"/>
        <v>No</v>
      </c>
      <c r="L1578" s="66" t="str">
        <f t="shared" si="149"/>
        <v>Yes</v>
      </c>
      <c r="N1578" s="14">
        <v>18.03</v>
      </c>
      <c r="O1578" s="20" t="str">
        <f t="shared" si="145"/>
        <v>UNDERWEIGHT</v>
      </c>
      <c r="Q1578" s="15">
        <v>10.66</v>
      </c>
      <c r="R1578" s="20" t="str">
        <f t="shared" si="146"/>
        <v>DIABETES</v>
      </c>
      <c r="T1578" s="14">
        <v>1985</v>
      </c>
      <c r="U1578" s="15" t="s">
        <v>35</v>
      </c>
      <c r="V1578" s="15">
        <v>19</v>
      </c>
      <c r="W1578" s="35" t="str">
        <f t="shared" si="147"/>
        <v>19-Aug-1985</v>
      </c>
      <c r="X1578" s="28"/>
      <c r="Y1578" s="44">
        <f t="shared" si="150"/>
        <v>37</v>
      </c>
      <c r="AA1578" s="45">
        <v>13465.8</v>
      </c>
      <c r="AB1578" s="15" t="s">
        <v>23</v>
      </c>
      <c r="AC1578" s="75" t="s">
        <v>12</v>
      </c>
    </row>
    <row r="1579" spans="1:29" ht="15.6" x14ac:dyDescent="0.3">
      <c r="A1579" s="1" t="s">
        <v>3962</v>
      </c>
      <c r="C1579" s="46" t="s">
        <v>4724</v>
      </c>
      <c r="D1579" s="46" t="s">
        <v>7293</v>
      </c>
      <c r="E1579" s="46" t="s">
        <v>7292</v>
      </c>
      <c r="G1579" s="50">
        <v>0</v>
      </c>
      <c r="I1579" s="14" t="s">
        <v>2380</v>
      </c>
      <c r="J1579" s="15" t="s">
        <v>2382</v>
      </c>
      <c r="K1579" s="66" t="str">
        <f t="shared" si="148"/>
        <v>No</v>
      </c>
      <c r="L1579" s="66" t="str">
        <f t="shared" si="149"/>
        <v>Yes</v>
      </c>
      <c r="N1579" s="14">
        <v>34.65</v>
      </c>
      <c r="O1579" s="20" t="str">
        <f t="shared" si="145"/>
        <v>OBESITY</v>
      </c>
      <c r="Q1579" s="15">
        <v>5.98</v>
      </c>
      <c r="R1579" s="20" t="str">
        <f t="shared" si="146"/>
        <v>PREDIABETES</v>
      </c>
      <c r="T1579" s="14">
        <v>1960</v>
      </c>
      <c r="U1579" s="15" t="s">
        <v>10</v>
      </c>
      <c r="V1579" s="15">
        <v>28</v>
      </c>
      <c r="W1579" s="35" t="str">
        <f t="shared" si="147"/>
        <v>28-Jul-1960</v>
      </c>
      <c r="X1579" s="28"/>
      <c r="Y1579" s="44">
        <f t="shared" si="150"/>
        <v>62</v>
      </c>
      <c r="AA1579" s="45">
        <v>13470.8</v>
      </c>
      <c r="AB1579" s="15" t="s">
        <v>13</v>
      </c>
      <c r="AC1579" s="75" t="s">
        <v>12</v>
      </c>
    </row>
    <row r="1580" spans="1:29" ht="15.6" x14ac:dyDescent="0.3">
      <c r="A1580" s="1" t="s">
        <v>3963</v>
      </c>
      <c r="C1580" s="46" t="s">
        <v>4721</v>
      </c>
      <c r="D1580" s="46" t="s">
        <v>7294</v>
      </c>
      <c r="E1580" s="46" t="s">
        <v>5872</v>
      </c>
      <c r="G1580" s="50">
        <v>0</v>
      </c>
      <c r="I1580" s="14" t="s">
        <v>2380</v>
      </c>
      <c r="J1580" s="15" t="s">
        <v>2380</v>
      </c>
      <c r="K1580" s="66" t="str">
        <f t="shared" si="148"/>
        <v>No</v>
      </c>
      <c r="L1580" s="66" t="str">
        <f t="shared" si="149"/>
        <v>No</v>
      </c>
      <c r="N1580" s="14">
        <v>42.94</v>
      </c>
      <c r="O1580" s="20" t="str">
        <f t="shared" si="145"/>
        <v>OBESITY</v>
      </c>
      <c r="Q1580" s="15">
        <v>4.34</v>
      </c>
      <c r="R1580" s="20" t="str">
        <f t="shared" si="146"/>
        <v>NORMAL</v>
      </c>
      <c r="T1580" s="14">
        <v>1960</v>
      </c>
      <c r="U1580" s="15" t="s">
        <v>10</v>
      </c>
      <c r="V1580" s="15">
        <v>24</v>
      </c>
      <c r="W1580" s="35" t="str">
        <f t="shared" si="147"/>
        <v>24-Jul-1960</v>
      </c>
      <c r="X1580" s="28"/>
      <c r="Y1580" s="44">
        <f t="shared" si="150"/>
        <v>62</v>
      </c>
      <c r="AA1580" s="45">
        <v>13470.86</v>
      </c>
      <c r="AB1580" s="15" t="s">
        <v>42</v>
      </c>
      <c r="AC1580" s="75" t="s">
        <v>12</v>
      </c>
    </row>
    <row r="1581" spans="1:29" ht="15.6" x14ac:dyDescent="0.3">
      <c r="A1581" s="1" t="s">
        <v>3964</v>
      </c>
      <c r="C1581" s="46" t="s">
        <v>4724</v>
      </c>
      <c r="D1581" s="46" t="s">
        <v>5017</v>
      </c>
      <c r="E1581" s="46" t="s">
        <v>7295</v>
      </c>
      <c r="G1581" s="50">
        <v>0</v>
      </c>
      <c r="I1581" s="14" t="s">
        <v>2380</v>
      </c>
      <c r="J1581" s="15" t="s">
        <v>2380</v>
      </c>
      <c r="K1581" s="66" t="str">
        <f t="shared" si="148"/>
        <v>No</v>
      </c>
      <c r="L1581" s="66" t="str">
        <f t="shared" si="149"/>
        <v>No</v>
      </c>
      <c r="N1581" s="14">
        <v>31.254999999999999</v>
      </c>
      <c r="O1581" s="20" t="str">
        <f t="shared" si="145"/>
        <v>OBESITY</v>
      </c>
      <c r="Q1581" s="15">
        <v>5.17</v>
      </c>
      <c r="R1581" s="20" t="str">
        <f t="shared" si="146"/>
        <v>NORMAL</v>
      </c>
      <c r="T1581" s="14">
        <v>1975</v>
      </c>
      <c r="U1581" s="15" t="s">
        <v>35</v>
      </c>
      <c r="V1581" s="15">
        <v>7</v>
      </c>
      <c r="W1581" s="35" t="str">
        <f t="shared" si="147"/>
        <v>7-Aug-1975</v>
      </c>
      <c r="X1581" s="28"/>
      <c r="Y1581" s="44">
        <f t="shared" si="150"/>
        <v>47</v>
      </c>
      <c r="AA1581" s="45">
        <v>13472.19</v>
      </c>
      <c r="AB1581" s="15" t="s">
        <v>23</v>
      </c>
      <c r="AC1581" s="75" t="s">
        <v>12</v>
      </c>
    </row>
    <row r="1582" spans="1:29" ht="15.6" x14ac:dyDescent="0.3">
      <c r="A1582" s="1" t="s">
        <v>3965</v>
      </c>
      <c r="C1582" s="46" t="s">
        <v>4724</v>
      </c>
      <c r="D1582" s="46" t="s">
        <v>7297</v>
      </c>
      <c r="E1582" s="46" t="s">
        <v>7296</v>
      </c>
      <c r="G1582" s="14">
        <v>1</v>
      </c>
      <c r="I1582" s="14" t="s">
        <v>2380</v>
      </c>
      <c r="J1582" s="15" t="s">
        <v>2382</v>
      </c>
      <c r="K1582" s="66" t="str">
        <f t="shared" si="148"/>
        <v>No</v>
      </c>
      <c r="L1582" s="66" t="str">
        <f t="shared" si="149"/>
        <v>Yes</v>
      </c>
      <c r="N1582" s="14">
        <v>45.43</v>
      </c>
      <c r="O1582" s="20" t="str">
        <f t="shared" si="145"/>
        <v>OBESITY</v>
      </c>
      <c r="Q1582" s="15">
        <v>4.2300000000000004</v>
      </c>
      <c r="R1582" s="20" t="str">
        <f t="shared" si="146"/>
        <v>NORMAL</v>
      </c>
      <c r="T1582" s="14">
        <v>1990</v>
      </c>
      <c r="U1582" s="15" t="s">
        <v>35</v>
      </c>
      <c r="V1582" s="15">
        <v>30</v>
      </c>
      <c r="W1582" s="35" t="str">
        <f t="shared" si="147"/>
        <v>30-Aug-1990</v>
      </c>
      <c r="X1582" s="28"/>
      <c r="Y1582" s="44">
        <f t="shared" si="150"/>
        <v>32</v>
      </c>
      <c r="AA1582" s="45">
        <v>13480.83</v>
      </c>
      <c r="AB1582" s="15" t="s">
        <v>249</v>
      </c>
      <c r="AC1582" s="75" t="s">
        <v>12</v>
      </c>
    </row>
    <row r="1583" spans="1:29" ht="15.6" x14ac:dyDescent="0.3">
      <c r="A1583" s="1" t="s">
        <v>3966</v>
      </c>
      <c r="C1583" s="46" t="s">
        <v>4724</v>
      </c>
      <c r="D1583" s="46" t="s">
        <v>7298</v>
      </c>
      <c r="E1583" s="46" t="s">
        <v>5344</v>
      </c>
      <c r="G1583" s="14">
        <v>1</v>
      </c>
      <c r="I1583" s="14" t="s">
        <v>2380</v>
      </c>
      <c r="J1583" s="15" t="s">
        <v>2382</v>
      </c>
      <c r="K1583" s="66" t="str">
        <f t="shared" si="148"/>
        <v>No</v>
      </c>
      <c r="L1583" s="66" t="str">
        <f t="shared" si="149"/>
        <v>Yes</v>
      </c>
      <c r="N1583" s="14">
        <v>32.340000000000003</v>
      </c>
      <c r="O1583" s="20" t="str">
        <f t="shared" si="145"/>
        <v>OBESITY</v>
      </c>
      <c r="Q1583" s="15">
        <v>4.88</v>
      </c>
      <c r="R1583" s="20" t="str">
        <f t="shared" si="146"/>
        <v>NORMAL</v>
      </c>
      <c r="T1583" s="14">
        <v>1963</v>
      </c>
      <c r="U1583" s="15" t="s">
        <v>37</v>
      </c>
      <c r="V1583" s="15">
        <v>14</v>
      </c>
      <c r="W1583" s="35" t="str">
        <f t="shared" si="147"/>
        <v>14-Oct-1963</v>
      </c>
      <c r="X1583" s="28"/>
      <c r="Y1583" s="44">
        <f t="shared" si="150"/>
        <v>59</v>
      </c>
      <c r="AA1583" s="45">
        <v>13511.28</v>
      </c>
      <c r="AB1583" s="15" t="s">
        <v>23</v>
      </c>
      <c r="AC1583" s="75" t="s">
        <v>12</v>
      </c>
    </row>
    <row r="1584" spans="1:29" ht="15.6" x14ac:dyDescent="0.3">
      <c r="A1584" s="1" t="s">
        <v>3967</v>
      </c>
      <c r="C1584" s="46" t="s">
        <v>5596</v>
      </c>
      <c r="D1584" s="46" t="s">
        <v>7300</v>
      </c>
      <c r="E1584" s="46" t="s">
        <v>7299</v>
      </c>
      <c r="G1584" s="14">
        <v>1</v>
      </c>
      <c r="I1584" s="14" t="s">
        <v>2380</v>
      </c>
      <c r="J1584" s="15" t="s">
        <v>2382</v>
      </c>
      <c r="K1584" s="66" t="str">
        <f t="shared" si="148"/>
        <v>No</v>
      </c>
      <c r="L1584" s="66" t="str">
        <f t="shared" si="149"/>
        <v>Yes</v>
      </c>
      <c r="N1584" s="14">
        <v>25.46</v>
      </c>
      <c r="O1584" s="20" t="str">
        <f t="shared" si="145"/>
        <v>OVERWEIGHT</v>
      </c>
      <c r="Q1584" s="15">
        <v>9.7100000000000009</v>
      </c>
      <c r="R1584" s="20" t="str">
        <f t="shared" si="146"/>
        <v>DIABETES</v>
      </c>
      <c r="T1584" s="14">
        <v>1960</v>
      </c>
      <c r="U1584" s="15" t="s">
        <v>10</v>
      </c>
      <c r="V1584" s="15">
        <v>11</v>
      </c>
      <c r="W1584" s="35" t="str">
        <f t="shared" si="147"/>
        <v>11-Jul-1960</v>
      </c>
      <c r="X1584" s="28"/>
      <c r="Y1584" s="44">
        <f t="shared" si="150"/>
        <v>62</v>
      </c>
      <c r="AA1584" s="45">
        <v>13555</v>
      </c>
      <c r="AB1584" s="15" t="s">
        <v>356</v>
      </c>
      <c r="AC1584" s="75" t="s">
        <v>12</v>
      </c>
    </row>
    <row r="1585" spans="1:29" ht="15.6" x14ac:dyDescent="0.3">
      <c r="A1585" s="1" t="s">
        <v>3968</v>
      </c>
      <c r="C1585" s="46" t="s">
        <v>4721</v>
      </c>
      <c r="D1585" s="46" t="s">
        <v>7302</v>
      </c>
      <c r="E1585" s="46" t="s">
        <v>7301</v>
      </c>
      <c r="G1585" s="50">
        <v>0</v>
      </c>
      <c r="I1585" s="14" t="s">
        <v>2380</v>
      </c>
      <c r="J1585" s="15" t="s">
        <v>2380</v>
      </c>
      <c r="K1585" s="66" t="str">
        <f t="shared" si="148"/>
        <v>No</v>
      </c>
      <c r="L1585" s="66" t="str">
        <f t="shared" si="149"/>
        <v>No</v>
      </c>
      <c r="N1585" s="14">
        <v>37.145000000000003</v>
      </c>
      <c r="O1585" s="20" t="str">
        <f t="shared" si="145"/>
        <v>OBESITY</v>
      </c>
      <c r="Q1585" s="15">
        <v>5.32</v>
      </c>
      <c r="R1585" s="20" t="str">
        <f t="shared" si="146"/>
        <v>NORMAL</v>
      </c>
      <c r="T1585" s="14">
        <v>1968</v>
      </c>
      <c r="U1585" s="15" t="s">
        <v>10</v>
      </c>
      <c r="V1585" s="15">
        <v>15</v>
      </c>
      <c r="W1585" s="35" t="str">
        <f t="shared" si="147"/>
        <v>15-Jul-1968</v>
      </c>
      <c r="X1585" s="28"/>
      <c r="Y1585" s="44">
        <f t="shared" si="150"/>
        <v>54</v>
      </c>
      <c r="AA1585" s="45">
        <v>13566.04</v>
      </c>
      <c r="AB1585" s="15" t="s">
        <v>535</v>
      </c>
      <c r="AC1585" s="75" t="s">
        <v>12</v>
      </c>
    </row>
    <row r="1586" spans="1:29" ht="15.6" x14ac:dyDescent="0.3">
      <c r="A1586" s="1" t="s">
        <v>3969</v>
      </c>
      <c r="C1586" s="46" t="s">
        <v>5596</v>
      </c>
      <c r="D1586" s="46" t="s">
        <v>7304</v>
      </c>
      <c r="E1586" s="46" t="s">
        <v>7303</v>
      </c>
      <c r="G1586" s="50">
        <v>0</v>
      </c>
      <c r="I1586" s="14" t="s">
        <v>2380</v>
      </c>
      <c r="J1586" s="15" t="s">
        <v>2382</v>
      </c>
      <c r="K1586" s="66" t="str">
        <f t="shared" si="148"/>
        <v>No</v>
      </c>
      <c r="L1586" s="66" t="str">
        <f t="shared" si="149"/>
        <v>Yes</v>
      </c>
      <c r="N1586" s="14">
        <v>30.8</v>
      </c>
      <c r="O1586" s="20" t="str">
        <f t="shared" si="145"/>
        <v>OBESITY</v>
      </c>
      <c r="Q1586" s="15">
        <v>5.83</v>
      </c>
      <c r="R1586" s="20" t="str">
        <f t="shared" si="146"/>
        <v>PREDIABETES</v>
      </c>
      <c r="T1586" s="14">
        <v>1992</v>
      </c>
      <c r="U1586" s="15" t="s">
        <v>35</v>
      </c>
      <c r="V1586" s="15">
        <v>14</v>
      </c>
      <c r="W1586" s="35" t="str">
        <f t="shared" si="147"/>
        <v>14-Aug-1992</v>
      </c>
      <c r="X1586" s="28"/>
      <c r="Y1586" s="44">
        <f t="shared" si="150"/>
        <v>30</v>
      </c>
      <c r="AA1586" s="45">
        <v>13588.17</v>
      </c>
      <c r="AB1586" s="15" t="s">
        <v>23</v>
      </c>
      <c r="AC1586" s="75" t="s">
        <v>12</v>
      </c>
    </row>
    <row r="1587" spans="1:29" ht="15.6" x14ac:dyDescent="0.3">
      <c r="A1587" s="1" t="s">
        <v>3970</v>
      </c>
      <c r="C1587" s="46" t="s">
        <v>4721</v>
      </c>
      <c r="D1587" s="46" t="s">
        <v>7306</v>
      </c>
      <c r="E1587" s="46" t="s">
        <v>7305</v>
      </c>
      <c r="G1587" s="50">
        <v>0</v>
      </c>
      <c r="I1587" s="14" t="s">
        <v>2380</v>
      </c>
      <c r="J1587" s="15" t="s">
        <v>2382</v>
      </c>
      <c r="K1587" s="66" t="str">
        <f t="shared" si="148"/>
        <v>No</v>
      </c>
      <c r="L1587" s="66" t="str">
        <f t="shared" si="149"/>
        <v>Yes</v>
      </c>
      <c r="N1587" s="14">
        <v>29.5</v>
      </c>
      <c r="O1587" s="20" t="str">
        <f t="shared" si="145"/>
        <v>OVERWEIGHT</v>
      </c>
      <c r="Q1587" s="15">
        <v>5.54</v>
      </c>
      <c r="R1587" s="20" t="str">
        <f t="shared" si="146"/>
        <v>NORMAL</v>
      </c>
      <c r="T1587" s="14">
        <v>1964</v>
      </c>
      <c r="U1587" s="15" t="s">
        <v>20</v>
      </c>
      <c r="V1587" s="15">
        <v>10</v>
      </c>
      <c r="W1587" s="35" t="str">
        <f t="shared" si="147"/>
        <v>10-Sep-1964</v>
      </c>
      <c r="X1587" s="28"/>
      <c r="Y1587" s="44">
        <f t="shared" si="150"/>
        <v>58</v>
      </c>
      <c r="AA1587" s="45">
        <v>13607.37</v>
      </c>
      <c r="AB1587" s="15" t="s">
        <v>247</v>
      </c>
      <c r="AC1587" s="75" t="s">
        <v>12</v>
      </c>
    </row>
    <row r="1588" spans="1:29" ht="15.6" x14ac:dyDescent="0.3">
      <c r="A1588" s="1" t="s">
        <v>3971</v>
      </c>
      <c r="C1588" s="46" t="s">
        <v>4724</v>
      </c>
      <c r="D1588" s="46" t="s">
        <v>7308</v>
      </c>
      <c r="E1588" s="46" t="s">
        <v>7307</v>
      </c>
      <c r="G1588" s="14">
        <v>1</v>
      </c>
      <c r="I1588" s="14" t="s">
        <v>2380</v>
      </c>
      <c r="J1588" s="15" t="s">
        <v>2380</v>
      </c>
      <c r="K1588" s="66" t="str">
        <f t="shared" si="148"/>
        <v>No</v>
      </c>
      <c r="L1588" s="66" t="str">
        <f t="shared" si="149"/>
        <v>No</v>
      </c>
      <c r="N1588" s="14">
        <v>43.39</v>
      </c>
      <c r="O1588" s="20" t="str">
        <f t="shared" si="145"/>
        <v>OBESITY</v>
      </c>
      <c r="Q1588" s="15">
        <v>5.85</v>
      </c>
      <c r="R1588" s="20" t="str">
        <f t="shared" si="146"/>
        <v>PREDIABETES</v>
      </c>
      <c r="T1588" s="14">
        <v>1961</v>
      </c>
      <c r="U1588" s="15" t="s">
        <v>15</v>
      </c>
      <c r="V1588" s="15">
        <v>18</v>
      </c>
      <c r="W1588" s="35" t="str">
        <f t="shared" si="147"/>
        <v>18-Nov-1961</v>
      </c>
      <c r="X1588" s="28"/>
      <c r="Y1588" s="44">
        <f t="shared" si="150"/>
        <v>61</v>
      </c>
      <c r="AA1588" s="45">
        <v>13616.36</v>
      </c>
      <c r="AB1588" s="15" t="s">
        <v>247</v>
      </c>
      <c r="AC1588" s="75" t="s">
        <v>12</v>
      </c>
    </row>
    <row r="1589" spans="1:29" ht="15.6" x14ac:dyDescent="0.3">
      <c r="A1589" s="1" t="s">
        <v>3972</v>
      </c>
      <c r="C1589" s="46" t="s">
        <v>4724</v>
      </c>
      <c r="D1589" s="46" t="s">
        <v>7310</v>
      </c>
      <c r="E1589" s="46" t="s">
        <v>7309</v>
      </c>
      <c r="G1589" s="14">
        <v>1</v>
      </c>
      <c r="I1589" s="14" t="s">
        <v>2380</v>
      </c>
      <c r="J1589" s="15" t="s">
        <v>2382</v>
      </c>
      <c r="K1589" s="66" t="str">
        <f t="shared" si="148"/>
        <v>No</v>
      </c>
      <c r="L1589" s="66" t="str">
        <f t="shared" si="149"/>
        <v>Yes</v>
      </c>
      <c r="N1589" s="14">
        <v>15.08</v>
      </c>
      <c r="O1589" s="20" t="str">
        <f t="shared" si="145"/>
        <v>UNDERWEIGHT</v>
      </c>
      <c r="Q1589" s="15">
        <v>4.8499999999999996</v>
      </c>
      <c r="R1589" s="20" t="str">
        <f t="shared" si="146"/>
        <v>NORMAL</v>
      </c>
      <c r="T1589" s="14">
        <v>1969</v>
      </c>
      <c r="U1589" s="15" t="s">
        <v>10</v>
      </c>
      <c r="V1589" s="15">
        <v>26</v>
      </c>
      <c r="W1589" s="35" t="str">
        <f t="shared" si="147"/>
        <v>26-Jul-1969</v>
      </c>
      <c r="X1589" s="28"/>
      <c r="Y1589" s="44">
        <f t="shared" si="150"/>
        <v>53</v>
      </c>
      <c r="AA1589" s="45">
        <v>13622.01</v>
      </c>
      <c r="AB1589" s="15" t="s">
        <v>23</v>
      </c>
      <c r="AC1589" s="75" t="s">
        <v>12</v>
      </c>
    </row>
    <row r="1590" spans="1:29" ht="15.6" x14ac:dyDescent="0.3">
      <c r="A1590" s="1" t="s">
        <v>3973</v>
      </c>
      <c r="C1590" s="46" t="s">
        <v>4721</v>
      </c>
      <c r="D1590" s="46" t="s">
        <v>7312</v>
      </c>
      <c r="E1590" s="46" t="s">
        <v>7311</v>
      </c>
      <c r="G1590" s="50">
        <v>0</v>
      </c>
      <c r="I1590" s="14" t="s">
        <v>2380</v>
      </c>
      <c r="J1590" s="15" t="s">
        <v>2380</v>
      </c>
      <c r="K1590" s="66" t="str">
        <f t="shared" si="148"/>
        <v>No</v>
      </c>
      <c r="L1590" s="66" t="str">
        <f t="shared" si="149"/>
        <v>No</v>
      </c>
      <c r="N1590" s="14">
        <v>20.48</v>
      </c>
      <c r="O1590" s="20" t="str">
        <f t="shared" si="145"/>
        <v>NORMAL WEIGHT</v>
      </c>
      <c r="Q1590" s="15">
        <v>11.09</v>
      </c>
      <c r="R1590" s="20" t="str">
        <f t="shared" si="146"/>
        <v>DIABETES</v>
      </c>
      <c r="T1590" s="14">
        <v>1961</v>
      </c>
      <c r="U1590" s="15" t="s">
        <v>30</v>
      </c>
      <c r="V1590" s="15">
        <v>24</v>
      </c>
      <c r="W1590" s="35" t="str">
        <f t="shared" si="147"/>
        <v>24-Dec-1961</v>
      </c>
      <c r="X1590" s="28"/>
      <c r="Y1590" s="44">
        <f t="shared" si="150"/>
        <v>61</v>
      </c>
      <c r="AA1590" s="45">
        <v>13635.64</v>
      </c>
      <c r="AB1590" s="15" t="s">
        <v>247</v>
      </c>
      <c r="AC1590" s="75" t="s">
        <v>12</v>
      </c>
    </row>
    <row r="1591" spans="1:29" ht="15.6" x14ac:dyDescent="0.3">
      <c r="A1591" s="1" t="s">
        <v>3974</v>
      </c>
      <c r="C1591" s="46" t="s">
        <v>4724</v>
      </c>
      <c r="D1591" s="46" t="s">
        <v>5476</v>
      </c>
      <c r="E1591" s="46" t="s">
        <v>5278</v>
      </c>
      <c r="G1591" s="50">
        <v>0</v>
      </c>
      <c r="I1591" s="14" t="s">
        <v>2380</v>
      </c>
      <c r="J1591" s="15" t="s">
        <v>2382</v>
      </c>
      <c r="K1591" s="66" t="str">
        <f t="shared" si="148"/>
        <v>No</v>
      </c>
      <c r="L1591" s="66" t="str">
        <f t="shared" si="149"/>
        <v>Yes</v>
      </c>
      <c r="N1591" s="14">
        <v>34.450000000000003</v>
      </c>
      <c r="O1591" s="20" t="str">
        <f t="shared" si="145"/>
        <v>OBESITY</v>
      </c>
      <c r="Q1591" s="15">
        <v>5.58</v>
      </c>
      <c r="R1591" s="20" t="str">
        <f t="shared" si="146"/>
        <v>NORMAL</v>
      </c>
      <c r="T1591" s="14">
        <v>1984</v>
      </c>
      <c r="U1591" s="15" t="s">
        <v>10</v>
      </c>
      <c r="V1591" s="15">
        <v>20</v>
      </c>
      <c r="W1591" s="35" t="str">
        <f t="shared" si="147"/>
        <v>20-Jul-1984</v>
      </c>
      <c r="X1591" s="28"/>
      <c r="Y1591" s="44">
        <f t="shared" si="150"/>
        <v>38</v>
      </c>
      <c r="AA1591" s="45">
        <v>13638.06</v>
      </c>
      <c r="AB1591" s="15" t="s">
        <v>249</v>
      </c>
      <c r="AC1591" s="75" t="s">
        <v>12</v>
      </c>
    </row>
    <row r="1592" spans="1:29" ht="15.6" x14ac:dyDescent="0.3">
      <c r="A1592" s="1" t="s">
        <v>3975</v>
      </c>
      <c r="C1592" s="46" t="s">
        <v>4724</v>
      </c>
      <c r="D1592" s="46" t="s">
        <v>5650</v>
      </c>
      <c r="E1592" s="46" t="s">
        <v>7313</v>
      </c>
      <c r="G1592" s="50">
        <v>0</v>
      </c>
      <c r="I1592" s="14" t="s">
        <v>2380</v>
      </c>
      <c r="J1592" s="15" t="s">
        <v>2382</v>
      </c>
      <c r="K1592" s="66" t="str">
        <f t="shared" si="148"/>
        <v>No</v>
      </c>
      <c r="L1592" s="66" t="str">
        <f t="shared" si="149"/>
        <v>Yes</v>
      </c>
      <c r="N1592" s="14">
        <v>34.21</v>
      </c>
      <c r="O1592" s="20" t="str">
        <f t="shared" si="145"/>
        <v>OBESITY</v>
      </c>
      <c r="Q1592" s="15">
        <v>9.7200000000000006</v>
      </c>
      <c r="R1592" s="20" t="str">
        <f t="shared" si="146"/>
        <v>DIABETES</v>
      </c>
      <c r="T1592" s="14">
        <v>1963</v>
      </c>
      <c r="U1592" s="15" t="s">
        <v>35</v>
      </c>
      <c r="V1592" s="15">
        <v>4</v>
      </c>
      <c r="W1592" s="35" t="str">
        <f t="shared" si="147"/>
        <v>4-Aug-1963</v>
      </c>
      <c r="X1592" s="28"/>
      <c r="Y1592" s="44">
        <f t="shared" si="150"/>
        <v>59</v>
      </c>
      <c r="AA1592" s="45">
        <v>13677.68</v>
      </c>
      <c r="AB1592" s="15" t="s">
        <v>300</v>
      </c>
      <c r="AC1592" s="75" t="s">
        <v>12</v>
      </c>
    </row>
    <row r="1593" spans="1:29" ht="15.6" x14ac:dyDescent="0.3">
      <c r="A1593" s="1" t="s">
        <v>3976</v>
      </c>
      <c r="C1593" s="46" t="s">
        <v>4724</v>
      </c>
      <c r="D1593" s="46" t="s">
        <v>5132</v>
      </c>
      <c r="E1593" s="46" t="s">
        <v>7314</v>
      </c>
      <c r="G1593" s="50">
        <v>0</v>
      </c>
      <c r="I1593" s="14" t="s">
        <v>2380</v>
      </c>
      <c r="J1593" s="15" t="s">
        <v>2382</v>
      </c>
      <c r="K1593" s="66" t="str">
        <f t="shared" si="148"/>
        <v>No</v>
      </c>
      <c r="L1593" s="66" t="str">
        <f t="shared" si="149"/>
        <v>Yes</v>
      </c>
      <c r="N1593" s="14">
        <v>28.8</v>
      </c>
      <c r="O1593" s="20" t="str">
        <f t="shared" si="145"/>
        <v>OVERWEIGHT</v>
      </c>
      <c r="Q1593" s="15">
        <v>11.41</v>
      </c>
      <c r="R1593" s="20" t="str">
        <f t="shared" si="146"/>
        <v>DIABETES</v>
      </c>
      <c r="T1593" s="14">
        <v>1985</v>
      </c>
      <c r="U1593" s="15" t="s">
        <v>20</v>
      </c>
      <c r="V1593" s="15">
        <v>14</v>
      </c>
      <c r="W1593" s="35" t="str">
        <f t="shared" si="147"/>
        <v>14-Sep-1985</v>
      </c>
      <c r="X1593" s="28"/>
      <c r="Y1593" s="44">
        <f t="shared" si="150"/>
        <v>37</v>
      </c>
      <c r="AA1593" s="45">
        <v>13685.51</v>
      </c>
      <c r="AB1593" s="15" t="s">
        <v>535</v>
      </c>
      <c r="AC1593" s="75" t="s">
        <v>12</v>
      </c>
    </row>
    <row r="1594" spans="1:29" ht="15.6" x14ac:dyDescent="0.3">
      <c r="A1594" s="1" t="s">
        <v>3977</v>
      </c>
      <c r="C1594" s="46" t="s">
        <v>5596</v>
      </c>
      <c r="D1594" s="46" t="s">
        <v>5666</v>
      </c>
      <c r="E1594" s="46" t="s">
        <v>7315</v>
      </c>
      <c r="G1594" s="14">
        <v>1</v>
      </c>
      <c r="I1594" s="14" t="s">
        <v>2380</v>
      </c>
      <c r="J1594" s="15" t="s">
        <v>2380</v>
      </c>
      <c r="K1594" s="66" t="str">
        <f t="shared" si="148"/>
        <v>No</v>
      </c>
      <c r="L1594" s="66" t="str">
        <f t="shared" si="149"/>
        <v>No</v>
      </c>
      <c r="N1594" s="14">
        <v>31.74</v>
      </c>
      <c r="O1594" s="20" t="str">
        <f t="shared" si="145"/>
        <v>OBESITY</v>
      </c>
      <c r="Q1594" s="15">
        <v>4.46</v>
      </c>
      <c r="R1594" s="20" t="str">
        <f t="shared" si="146"/>
        <v>NORMAL</v>
      </c>
      <c r="T1594" s="14">
        <v>1986</v>
      </c>
      <c r="U1594" s="15" t="s">
        <v>15</v>
      </c>
      <c r="V1594" s="15">
        <v>24</v>
      </c>
      <c r="W1594" s="35" t="str">
        <f t="shared" si="147"/>
        <v>24-Nov-1986</v>
      </c>
      <c r="X1594" s="28"/>
      <c r="Y1594" s="44">
        <f t="shared" si="150"/>
        <v>36</v>
      </c>
      <c r="AA1594" s="45">
        <v>13714.55</v>
      </c>
      <c r="AB1594" s="15" t="s">
        <v>249</v>
      </c>
      <c r="AC1594" s="75" t="s">
        <v>12</v>
      </c>
    </row>
    <row r="1595" spans="1:29" ht="15.6" x14ac:dyDescent="0.3">
      <c r="A1595" s="1" t="s">
        <v>3978</v>
      </c>
      <c r="C1595" s="46" t="s">
        <v>4724</v>
      </c>
      <c r="D1595" s="46" t="s">
        <v>7317</v>
      </c>
      <c r="E1595" s="46" t="s">
        <v>7316</v>
      </c>
      <c r="G1595" s="50">
        <v>0</v>
      </c>
      <c r="I1595" s="14" t="s">
        <v>2380</v>
      </c>
      <c r="J1595" s="15" t="s">
        <v>2382</v>
      </c>
      <c r="K1595" s="66" t="str">
        <f t="shared" si="148"/>
        <v>No</v>
      </c>
      <c r="L1595" s="66" t="str">
        <f t="shared" si="149"/>
        <v>Yes</v>
      </c>
      <c r="N1595" s="14">
        <v>21.78</v>
      </c>
      <c r="O1595" s="20" t="str">
        <f t="shared" si="145"/>
        <v>NORMAL WEIGHT</v>
      </c>
      <c r="Q1595" s="15">
        <v>9.31</v>
      </c>
      <c r="R1595" s="20" t="str">
        <f t="shared" si="146"/>
        <v>DIABETES</v>
      </c>
      <c r="T1595" s="14">
        <v>1981</v>
      </c>
      <c r="U1595" s="15" t="s">
        <v>35</v>
      </c>
      <c r="V1595" s="15">
        <v>2</v>
      </c>
      <c r="W1595" s="35" t="str">
        <f t="shared" si="147"/>
        <v>2-Aug-1981</v>
      </c>
      <c r="X1595" s="28"/>
      <c r="Y1595" s="44">
        <f t="shared" si="150"/>
        <v>41</v>
      </c>
      <c r="AA1595" s="45">
        <v>13725.47</v>
      </c>
      <c r="AB1595" s="15" t="s">
        <v>247</v>
      </c>
      <c r="AC1595" s="75" t="s">
        <v>12</v>
      </c>
    </row>
    <row r="1596" spans="1:29" ht="15.6" x14ac:dyDescent="0.3">
      <c r="A1596" s="1" t="s">
        <v>3979</v>
      </c>
      <c r="C1596" s="46" t="s">
        <v>4721</v>
      </c>
      <c r="D1596" s="46" t="s">
        <v>5083</v>
      </c>
      <c r="E1596" s="46" t="s">
        <v>7318</v>
      </c>
      <c r="G1596" s="14">
        <v>1</v>
      </c>
      <c r="I1596" s="14" t="s">
        <v>2380</v>
      </c>
      <c r="J1596" s="15" t="s">
        <v>2380</v>
      </c>
      <c r="K1596" s="66" t="str">
        <f t="shared" si="148"/>
        <v>No</v>
      </c>
      <c r="L1596" s="66" t="str">
        <f t="shared" si="149"/>
        <v>No</v>
      </c>
      <c r="N1596" s="14">
        <v>23.75</v>
      </c>
      <c r="O1596" s="20" t="str">
        <f t="shared" si="145"/>
        <v>NORMAL WEIGHT</v>
      </c>
      <c r="Q1596" s="15">
        <v>5.03</v>
      </c>
      <c r="R1596" s="20" t="str">
        <f t="shared" si="146"/>
        <v>NORMAL</v>
      </c>
      <c r="T1596" s="14">
        <v>1985</v>
      </c>
      <c r="U1596" s="15" t="s">
        <v>35</v>
      </c>
      <c r="V1596" s="15">
        <v>29</v>
      </c>
      <c r="W1596" s="35" t="str">
        <f t="shared" si="147"/>
        <v>29-Aug-1985</v>
      </c>
      <c r="X1596" s="28"/>
      <c r="Y1596" s="44">
        <f t="shared" si="150"/>
        <v>37</v>
      </c>
      <c r="AA1596" s="45">
        <v>13726.21</v>
      </c>
      <c r="AB1596" s="15" t="s">
        <v>535</v>
      </c>
      <c r="AC1596" s="75" t="s">
        <v>12</v>
      </c>
    </row>
    <row r="1597" spans="1:29" ht="15.6" x14ac:dyDescent="0.3">
      <c r="A1597" s="1" t="s">
        <v>3980</v>
      </c>
      <c r="C1597" s="46" t="s">
        <v>5596</v>
      </c>
      <c r="D1597" s="46" t="s">
        <v>5335</v>
      </c>
      <c r="E1597" s="46" t="s">
        <v>7319</v>
      </c>
      <c r="G1597" s="14">
        <v>1</v>
      </c>
      <c r="I1597" s="14" t="s">
        <v>2380</v>
      </c>
      <c r="J1597" s="15" t="s">
        <v>2382</v>
      </c>
      <c r="K1597" s="66" t="str">
        <f t="shared" si="148"/>
        <v>No</v>
      </c>
      <c r="L1597" s="66" t="str">
        <f t="shared" si="149"/>
        <v>Yes</v>
      </c>
      <c r="N1597" s="14">
        <v>33.21</v>
      </c>
      <c r="O1597" s="20" t="str">
        <f t="shared" si="145"/>
        <v>OBESITY</v>
      </c>
      <c r="Q1597" s="15">
        <v>5.07</v>
      </c>
      <c r="R1597" s="20" t="str">
        <f t="shared" si="146"/>
        <v>NORMAL</v>
      </c>
      <c r="T1597" s="14">
        <v>1969</v>
      </c>
      <c r="U1597" s="15" t="s">
        <v>37</v>
      </c>
      <c r="V1597" s="15">
        <v>23</v>
      </c>
      <c r="W1597" s="35" t="str">
        <f t="shared" si="147"/>
        <v>23-Oct-1969</v>
      </c>
      <c r="X1597" s="28"/>
      <c r="Y1597" s="44">
        <f t="shared" si="150"/>
        <v>53</v>
      </c>
      <c r="AA1597" s="45">
        <v>13746.74</v>
      </c>
      <c r="AB1597" s="15" t="s">
        <v>535</v>
      </c>
      <c r="AC1597" s="75" t="s">
        <v>12</v>
      </c>
    </row>
    <row r="1598" spans="1:29" ht="15.6" x14ac:dyDescent="0.3">
      <c r="A1598" s="1" t="s">
        <v>3981</v>
      </c>
      <c r="C1598" s="46" t="s">
        <v>4724</v>
      </c>
      <c r="D1598" s="46" t="s">
        <v>7321</v>
      </c>
      <c r="E1598" s="46" t="s">
        <v>7320</v>
      </c>
      <c r="G1598" s="14">
        <v>2</v>
      </c>
      <c r="I1598" s="14" t="s">
        <v>2380</v>
      </c>
      <c r="J1598" s="15" t="s">
        <v>2382</v>
      </c>
      <c r="K1598" s="66" t="str">
        <f t="shared" si="148"/>
        <v>No</v>
      </c>
      <c r="L1598" s="66" t="str">
        <f t="shared" si="149"/>
        <v>Yes</v>
      </c>
      <c r="N1598" s="14">
        <v>17.7</v>
      </c>
      <c r="O1598" s="20" t="str">
        <f t="shared" si="145"/>
        <v>UNDERWEIGHT</v>
      </c>
      <c r="Q1598" s="15">
        <v>10.42</v>
      </c>
      <c r="R1598" s="20" t="str">
        <f t="shared" si="146"/>
        <v>DIABETES</v>
      </c>
      <c r="T1598" s="14">
        <v>2004</v>
      </c>
      <c r="U1598" s="15" t="s">
        <v>10</v>
      </c>
      <c r="V1598" s="15">
        <v>16</v>
      </c>
      <c r="W1598" s="35" t="str">
        <f t="shared" si="147"/>
        <v>16-Jul-2004</v>
      </c>
      <c r="X1598" s="28"/>
      <c r="Y1598" s="44">
        <f t="shared" si="150"/>
        <v>18</v>
      </c>
      <c r="AA1598" s="45">
        <v>13747.87</v>
      </c>
      <c r="AB1598" s="15" t="s">
        <v>170</v>
      </c>
      <c r="AC1598" s="75" t="s">
        <v>12</v>
      </c>
    </row>
    <row r="1599" spans="1:29" ht="15.6" x14ac:dyDescent="0.3">
      <c r="A1599" s="1" t="s">
        <v>3982</v>
      </c>
      <c r="C1599" s="46" t="s">
        <v>4724</v>
      </c>
      <c r="D1599" s="46" t="s">
        <v>7323</v>
      </c>
      <c r="E1599" s="46" t="s">
        <v>7322</v>
      </c>
      <c r="G1599" s="14">
        <v>2</v>
      </c>
      <c r="I1599" s="14" t="s">
        <v>2380</v>
      </c>
      <c r="J1599" s="15" t="s">
        <v>2380</v>
      </c>
      <c r="K1599" s="66" t="str">
        <f t="shared" si="148"/>
        <v>No</v>
      </c>
      <c r="L1599" s="66" t="str">
        <f t="shared" si="149"/>
        <v>No</v>
      </c>
      <c r="N1599" s="14">
        <v>17.2</v>
      </c>
      <c r="O1599" s="20" t="str">
        <f t="shared" si="145"/>
        <v>UNDERWEIGHT</v>
      </c>
      <c r="Q1599" s="15">
        <v>6.45</v>
      </c>
      <c r="R1599" s="20" t="str">
        <f t="shared" si="146"/>
        <v>DIABETES</v>
      </c>
      <c r="T1599" s="14">
        <v>1959</v>
      </c>
      <c r="U1599" s="15" t="s">
        <v>35</v>
      </c>
      <c r="V1599" s="15">
        <v>6</v>
      </c>
      <c r="W1599" s="35" t="str">
        <f t="shared" si="147"/>
        <v>6-Aug-1959</v>
      </c>
      <c r="X1599" s="28"/>
      <c r="Y1599" s="44">
        <f t="shared" si="150"/>
        <v>63</v>
      </c>
      <c r="AA1599" s="45">
        <v>13770.1</v>
      </c>
      <c r="AB1599" s="15" t="s">
        <v>23</v>
      </c>
      <c r="AC1599" s="75" t="s">
        <v>12</v>
      </c>
    </row>
    <row r="1600" spans="1:29" ht="15.6" x14ac:dyDescent="0.3">
      <c r="A1600" s="1" t="s">
        <v>3983</v>
      </c>
      <c r="C1600" s="46" t="s">
        <v>4724</v>
      </c>
      <c r="D1600" s="46" t="s">
        <v>7324</v>
      </c>
      <c r="E1600" s="46" t="s">
        <v>6313</v>
      </c>
      <c r="G1600" s="14">
        <v>2</v>
      </c>
      <c r="I1600" s="14" t="s">
        <v>2380</v>
      </c>
      <c r="J1600" s="15" t="s">
        <v>2380</v>
      </c>
      <c r="K1600" s="66" t="str">
        <f t="shared" si="148"/>
        <v>No</v>
      </c>
      <c r="L1600" s="66" t="str">
        <f t="shared" si="149"/>
        <v>No</v>
      </c>
      <c r="N1600" s="14">
        <v>19.21</v>
      </c>
      <c r="O1600" s="20" t="str">
        <f t="shared" si="145"/>
        <v>NORMAL WEIGHT</v>
      </c>
      <c r="Q1600" s="15">
        <v>5.52</v>
      </c>
      <c r="R1600" s="20" t="str">
        <f t="shared" si="146"/>
        <v>NORMAL</v>
      </c>
      <c r="T1600" s="14">
        <v>1966</v>
      </c>
      <c r="U1600" s="15" t="s">
        <v>15</v>
      </c>
      <c r="V1600" s="15">
        <v>10</v>
      </c>
      <c r="W1600" s="35" t="str">
        <f t="shared" si="147"/>
        <v>10-Nov-1966</v>
      </c>
      <c r="X1600" s="28"/>
      <c r="Y1600" s="44">
        <f t="shared" si="150"/>
        <v>56</v>
      </c>
      <c r="AA1600" s="45">
        <v>13801.61</v>
      </c>
      <c r="AB1600" s="15" t="s">
        <v>535</v>
      </c>
      <c r="AC1600" s="75" t="s">
        <v>12</v>
      </c>
    </row>
    <row r="1601" spans="1:29" ht="15.6" x14ac:dyDescent="0.3">
      <c r="A1601" s="1" t="s">
        <v>3984</v>
      </c>
      <c r="C1601" s="46" t="s">
        <v>4724</v>
      </c>
      <c r="D1601" s="46" t="s">
        <v>5441</v>
      </c>
      <c r="E1601" s="46" t="s">
        <v>7325</v>
      </c>
      <c r="G1601" s="14">
        <v>1</v>
      </c>
      <c r="I1601" s="14" t="s">
        <v>2380</v>
      </c>
      <c r="J1601" s="15" t="s">
        <v>2380</v>
      </c>
      <c r="K1601" s="66" t="str">
        <f t="shared" si="148"/>
        <v>No</v>
      </c>
      <c r="L1601" s="66" t="str">
        <f t="shared" si="149"/>
        <v>No</v>
      </c>
      <c r="N1601" s="14">
        <v>23.2</v>
      </c>
      <c r="O1601" s="20" t="str">
        <f t="shared" si="145"/>
        <v>NORMAL WEIGHT</v>
      </c>
      <c r="Q1601" s="15">
        <v>4.41</v>
      </c>
      <c r="R1601" s="20" t="str">
        <f t="shared" si="146"/>
        <v>NORMAL</v>
      </c>
      <c r="T1601" s="14">
        <v>1986</v>
      </c>
      <c r="U1601" s="15" t="s">
        <v>30</v>
      </c>
      <c r="V1601" s="15">
        <v>8</v>
      </c>
      <c r="W1601" s="35" t="str">
        <f t="shared" si="147"/>
        <v>8-Dec-1986</v>
      </c>
      <c r="X1601" s="28"/>
      <c r="Y1601" s="44">
        <f t="shared" si="150"/>
        <v>36</v>
      </c>
      <c r="AA1601" s="45">
        <v>13819.49</v>
      </c>
      <c r="AB1601" s="15" t="s">
        <v>23</v>
      </c>
      <c r="AC1601" s="75" t="s">
        <v>12</v>
      </c>
    </row>
    <row r="1602" spans="1:29" ht="15.6" x14ac:dyDescent="0.3">
      <c r="A1602" s="1" t="s">
        <v>3985</v>
      </c>
      <c r="C1602" s="46" t="s">
        <v>4721</v>
      </c>
      <c r="D1602" s="46" t="s">
        <v>7327</v>
      </c>
      <c r="E1602" s="46" t="s">
        <v>7326</v>
      </c>
      <c r="G1602" s="14">
        <v>1</v>
      </c>
      <c r="I1602" s="14" t="s">
        <v>2380</v>
      </c>
      <c r="J1602" s="15" t="s">
        <v>2382</v>
      </c>
      <c r="K1602" s="66" t="str">
        <f t="shared" si="148"/>
        <v>No</v>
      </c>
      <c r="L1602" s="66" t="str">
        <f t="shared" si="149"/>
        <v>Yes</v>
      </c>
      <c r="N1602" s="14">
        <v>32.5</v>
      </c>
      <c r="O1602" s="20" t="str">
        <f t="shared" ref="O1602:O1665" si="151">IF(N1602&lt;18.5,"UNDERWEIGHT",IF(AND(N1602&gt;=18.5,N1602&lt;=24.9),"NORMAL WEIGHT",IF(AND(N1602&gt;=25,N1602&lt;=29.9),"OVERWEIGHT",IF(N1602&gt;=30,"OBESITY",""))))</f>
        <v>OBESITY</v>
      </c>
      <c r="Q1602" s="15">
        <v>4.6900000000000004</v>
      </c>
      <c r="R1602" s="20" t="str">
        <f t="shared" ref="R1602:R1665" si="152">IF(Q1602&lt;5.7,"NORMAL",IF(AND(Q1602&gt;=5.7,Q1602&lt;=6.4),"PREDIABETES",IF(Q1602&gt;6.4,"DIABETES")))</f>
        <v>NORMAL</v>
      </c>
      <c r="T1602" s="14">
        <v>1958</v>
      </c>
      <c r="U1602" s="15" t="s">
        <v>15</v>
      </c>
      <c r="V1602" s="15">
        <v>25</v>
      </c>
      <c r="W1602" s="35" t="str">
        <f t="shared" ref="W1602:W1665" si="153">CONCATENATE(V1602,"-",U1602,"-",T1602)</f>
        <v>25-Nov-1958</v>
      </c>
      <c r="X1602" s="28"/>
      <c r="Y1602" s="44">
        <f t="shared" si="150"/>
        <v>64</v>
      </c>
      <c r="AA1602" s="45">
        <v>13822.8</v>
      </c>
      <c r="AB1602" s="15" t="s">
        <v>42</v>
      </c>
      <c r="AC1602" s="75" t="s">
        <v>12</v>
      </c>
    </row>
    <row r="1603" spans="1:29" ht="15.6" x14ac:dyDescent="0.3">
      <c r="A1603" s="1" t="s">
        <v>3986</v>
      </c>
      <c r="C1603" s="46" t="s">
        <v>4724</v>
      </c>
      <c r="D1603" s="46" t="s">
        <v>6229</v>
      </c>
      <c r="E1603" s="46" t="s">
        <v>7328</v>
      </c>
      <c r="G1603" s="50">
        <v>0</v>
      </c>
      <c r="I1603" s="14" t="s">
        <v>2380</v>
      </c>
      <c r="J1603" s="15" t="s">
        <v>2380</v>
      </c>
      <c r="K1603" s="66" t="str">
        <f t="shared" ref="K1603:K1666" si="154">PROPER(I1603)</f>
        <v>No</v>
      </c>
      <c r="L1603" s="66" t="str">
        <f t="shared" ref="L1603:L1666" si="155">PROPER(J1603)</f>
        <v>No</v>
      </c>
      <c r="N1603" s="14">
        <v>20.9</v>
      </c>
      <c r="O1603" s="20" t="str">
        <f t="shared" si="151"/>
        <v>NORMAL WEIGHT</v>
      </c>
      <c r="Q1603" s="15">
        <v>6.94</v>
      </c>
      <c r="R1603" s="20" t="str">
        <f t="shared" si="152"/>
        <v>DIABETES</v>
      </c>
      <c r="T1603" s="14">
        <v>1958</v>
      </c>
      <c r="U1603" s="15" t="s">
        <v>30</v>
      </c>
      <c r="V1603" s="15">
        <v>10</v>
      </c>
      <c r="W1603" s="35" t="str">
        <f t="shared" si="153"/>
        <v>10-Dec-1958</v>
      </c>
      <c r="X1603" s="28"/>
      <c r="Y1603" s="44">
        <f t="shared" ref="Y1603:Y1666" si="156">DATEDIF(W1603,$AD$2,"y")</f>
        <v>64</v>
      </c>
      <c r="AA1603" s="45">
        <v>13831.12</v>
      </c>
      <c r="AB1603" s="15" t="s">
        <v>13</v>
      </c>
      <c r="AC1603" s="75" t="s">
        <v>12</v>
      </c>
    </row>
    <row r="1604" spans="1:29" ht="15.6" x14ac:dyDescent="0.3">
      <c r="A1604" s="1" t="s">
        <v>3987</v>
      </c>
      <c r="C1604" s="46" t="s">
        <v>4724</v>
      </c>
      <c r="D1604" s="46" t="s">
        <v>4977</v>
      </c>
      <c r="E1604" s="46" t="s">
        <v>7329</v>
      </c>
      <c r="G1604" s="14">
        <v>2</v>
      </c>
      <c r="I1604" s="14" t="s">
        <v>2380</v>
      </c>
      <c r="J1604" s="15" t="s">
        <v>2380</v>
      </c>
      <c r="K1604" s="66" t="str">
        <f t="shared" si="154"/>
        <v>No</v>
      </c>
      <c r="L1604" s="66" t="str">
        <f t="shared" si="155"/>
        <v>No</v>
      </c>
      <c r="N1604" s="14">
        <v>19.11</v>
      </c>
      <c r="O1604" s="20" t="str">
        <f t="shared" si="151"/>
        <v>NORMAL WEIGHT</v>
      </c>
      <c r="Q1604" s="15">
        <v>4.3499999999999996</v>
      </c>
      <c r="R1604" s="20" t="str">
        <f t="shared" si="152"/>
        <v>NORMAL</v>
      </c>
      <c r="T1604" s="14">
        <v>2003</v>
      </c>
      <c r="U1604" s="15" t="s">
        <v>18</v>
      </c>
      <c r="V1604" s="15">
        <v>7</v>
      </c>
      <c r="W1604" s="35" t="str">
        <f t="shared" si="153"/>
        <v>7-Jun-2003</v>
      </c>
      <c r="X1604" s="28"/>
      <c r="Y1604" s="44">
        <f t="shared" si="156"/>
        <v>20</v>
      </c>
      <c r="AA1604" s="45">
        <v>13844.51</v>
      </c>
      <c r="AB1604" s="15" t="s">
        <v>42</v>
      </c>
      <c r="AC1604" s="75" t="s">
        <v>11</v>
      </c>
    </row>
    <row r="1605" spans="1:29" ht="15.6" x14ac:dyDescent="0.3">
      <c r="A1605" s="1" t="s">
        <v>3988</v>
      </c>
      <c r="C1605" s="46" t="s">
        <v>4724</v>
      </c>
      <c r="D1605" s="46" t="s">
        <v>7330</v>
      </c>
      <c r="E1605" s="46" t="s">
        <v>6110</v>
      </c>
      <c r="G1605" s="14">
        <v>1</v>
      </c>
      <c r="I1605" s="14" t="s">
        <v>2380</v>
      </c>
      <c r="J1605" s="15" t="s">
        <v>2380</v>
      </c>
      <c r="K1605" s="66" t="str">
        <f t="shared" si="154"/>
        <v>No</v>
      </c>
      <c r="L1605" s="66" t="str">
        <f t="shared" si="155"/>
        <v>No</v>
      </c>
      <c r="N1605" s="14">
        <v>31.17</v>
      </c>
      <c r="O1605" s="20" t="str">
        <f t="shared" si="151"/>
        <v>OBESITY</v>
      </c>
      <c r="Q1605" s="15">
        <v>5.28</v>
      </c>
      <c r="R1605" s="20" t="str">
        <f t="shared" si="152"/>
        <v>NORMAL</v>
      </c>
      <c r="T1605" s="14">
        <v>1960</v>
      </c>
      <c r="U1605" s="15" t="s">
        <v>10</v>
      </c>
      <c r="V1605" s="15">
        <v>21</v>
      </c>
      <c r="W1605" s="35" t="str">
        <f t="shared" si="153"/>
        <v>21-Jul-1960</v>
      </c>
      <c r="X1605" s="28"/>
      <c r="Y1605" s="44">
        <f t="shared" si="156"/>
        <v>62</v>
      </c>
      <c r="AA1605" s="45">
        <v>13844.8</v>
      </c>
      <c r="AB1605" s="15" t="s">
        <v>23</v>
      </c>
      <c r="AC1605" s="75" t="s">
        <v>11</v>
      </c>
    </row>
    <row r="1606" spans="1:29" ht="15.6" x14ac:dyDescent="0.3">
      <c r="A1606" s="1" t="s">
        <v>3989</v>
      </c>
      <c r="C1606" s="46" t="s">
        <v>5596</v>
      </c>
      <c r="D1606" s="46" t="s">
        <v>6792</v>
      </c>
      <c r="E1606" s="46" t="s">
        <v>7331</v>
      </c>
      <c r="G1606" s="50">
        <v>0</v>
      </c>
      <c r="I1606" s="14" t="s">
        <v>2380</v>
      </c>
      <c r="J1606" s="15" t="s">
        <v>2380</v>
      </c>
      <c r="K1606" s="66" t="str">
        <f t="shared" si="154"/>
        <v>No</v>
      </c>
      <c r="L1606" s="66" t="str">
        <f t="shared" si="155"/>
        <v>No</v>
      </c>
      <c r="N1606" s="14">
        <v>36.08</v>
      </c>
      <c r="O1606" s="20" t="str">
        <f t="shared" si="151"/>
        <v>OBESITY</v>
      </c>
      <c r="Q1606" s="15">
        <v>4.29</v>
      </c>
      <c r="R1606" s="20" t="str">
        <f t="shared" si="152"/>
        <v>NORMAL</v>
      </c>
      <c r="T1606" s="14">
        <v>1978</v>
      </c>
      <c r="U1606" s="15" t="s">
        <v>30</v>
      </c>
      <c r="V1606" s="15">
        <v>19</v>
      </c>
      <c r="W1606" s="35" t="str">
        <f t="shared" si="153"/>
        <v>19-Dec-1978</v>
      </c>
      <c r="X1606" s="28"/>
      <c r="Y1606" s="44">
        <f t="shared" si="156"/>
        <v>44</v>
      </c>
      <c r="AA1606" s="45">
        <v>13874.89</v>
      </c>
      <c r="AB1606" s="15" t="s">
        <v>23</v>
      </c>
      <c r="AC1606" s="75" t="s">
        <v>11</v>
      </c>
    </row>
    <row r="1607" spans="1:29" ht="15.6" x14ac:dyDescent="0.3">
      <c r="A1607" s="1" t="s">
        <v>3990</v>
      </c>
      <c r="C1607" s="46" t="s">
        <v>4724</v>
      </c>
      <c r="D1607" s="46" t="s">
        <v>4902</v>
      </c>
      <c r="E1607" s="46" t="s">
        <v>7332</v>
      </c>
      <c r="G1607" s="50">
        <v>0</v>
      </c>
      <c r="I1607" s="14" t="s">
        <v>2380</v>
      </c>
      <c r="J1607" s="15" t="s">
        <v>2382</v>
      </c>
      <c r="K1607" s="66" t="str">
        <f t="shared" si="154"/>
        <v>No</v>
      </c>
      <c r="L1607" s="66" t="str">
        <f t="shared" si="155"/>
        <v>Yes</v>
      </c>
      <c r="N1607" s="14">
        <v>28.024999999999999</v>
      </c>
      <c r="O1607" s="20" t="str">
        <f t="shared" si="151"/>
        <v>OVERWEIGHT</v>
      </c>
      <c r="Q1607" s="15">
        <v>5.69</v>
      </c>
      <c r="R1607" s="20" t="str">
        <f t="shared" si="152"/>
        <v>NORMAL</v>
      </c>
      <c r="T1607" s="14">
        <v>1959</v>
      </c>
      <c r="U1607" s="15" t="s">
        <v>37</v>
      </c>
      <c r="V1607" s="15">
        <v>5</v>
      </c>
      <c r="W1607" s="35" t="str">
        <f t="shared" si="153"/>
        <v>5-Oct-1959</v>
      </c>
      <c r="X1607" s="28"/>
      <c r="Y1607" s="44">
        <f t="shared" si="156"/>
        <v>63</v>
      </c>
      <c r="AA1607" s="45">
        <v>13880.95</v>
      </c>
      <c r="AB1607" s="15" t="s">
        <v>42</v>
      </c>
      <c r="AC1607" s="75" t="s">
        <v>11</v>
      </c>
    </row>
    <row r="1608" spans="1:29" ht="15.6" x14ac:dyDescent="0.3">
      <c r="A1608" s="1" t="s">
        <v>3991</v>
      </c>
      <c r="C1608" s="46" t="s">
        <v>4724</v>
      </c>
      <c r="D1608" s="46" t="s">
        <v>5832</v>
      </c>
      <c r="E1608" s="46" t="s">
        <v>5604</v>
      </c>
      <c r="G1608" s="50">
        <v>0</v>
      </c>
      <c r="I1608" s="14" t="s">
        <v>2380</v>
      </c>
      <c r="J1608" s="15" t="s">
        <v>2382</v>
      </c>
      <c r="K1608" s="66" t="str">
        <f t="shared" si="154"/>
        <v>No</v>
      </c>
      <c r="L1608" s="66" t="str">
        <f t="shared" si="155"/>
        <v>Yes</v>
      </c>
      <c r="N1608" s="14">
        <v>24.32</v>
      </c>
      <c r="O1608" s="20" t="str">
        <f t="shared" si="151"/>
        <v>NORMAL WEIGHT</v>
      </c>
      <c r="Q1608" s="15">
        <v>5.56</v>
      </c>
      <c r="R1608" s="20" t="str">
        <f t="shared" si="152"/>
        <v>NORMAL</v>
      </c>
      <c r="T1608" s="14">
        <v>1985</v>
      </c>
      <c r="U1608" s="15" t="s">
        <v>20</v>
      </c>
      <c r="V1608" s="15">
        <v>25</v>
      </c>
      <c r="W1608" s="35" t="str">
        <f t="shared" si="153"/>
        <v>25-Sep-1985</v>
      </c>
      <c r="X1608" s="28"/>
      <c r="Y1608" s="44">
        <f t="shared" si="156"/>
        <v>37</v>
      </c>
      <c r="AA1608" s="45">
        <v>13886.4</v>
      </c>
      <c r="AB1608" s="15" t="s">
        <v>23</v>
      </c>
      <c r="AC1608" s="75" t="s">
        <v>11</v>
      </c>
    </row>
    <row r="1609" spans="1:29" ht="15.6" x14ac:dyDescent="0.3">
      <c r="A1609" s="1" t="s">
        <v>3992</v>
      </c>
      <c r="C1609" s="46" t="s">
        <v>4721</v>
      </c>
      <c r="D1609" s="46" t="s">
        <v>7334</v>
      </c>
      <c r="E1609" s="46" t="s">
        <v>7333</v>
      </c>
      <c r="G1609" s="14">
        <v>1</v>
      </c>
      <c r="I1609" s="14" t="s">
        <v>2380</v>
      </c>
      <c r="J1609" s="15" t="s">
        <v>2382</v>
      </c>
      <c r="K1609" s="66" t="str">
        <f t="shared" si="154"/>
        <v>No</v>
      </c>
      <c r="L1609" s="66" t="str">
        <f t="shared" si="155"/>
        <v>Yes</v>
      </c>
      <c r="N1609" s="14">
        <v>38</v>
      </c>
      <c r="O1609" s="20" t="str">
        <f t="shared" si="151"/>
        <v>OBESITY</v>
      </c>
      <c r="Q1609" s="15">
        <v>5.41</v>
      </c>
      <c r="R1609" s="20" t="str">
        <f t="shared" si="152"/>
        <v>NORMAL</v>
      </c>
      <c r="T1609" s="14">
        <v>1959</v>
      </c>
      <c r="U1609" s="15" t="s">
        <v>30</v>
      </c>
      <c r="V1609" s="15">
        <v>29</v>
      </c>
      <c r="W1609" s="35" t="str">
        <f t="shared" si="153"/>
        <v>29-Dec-1959</v>
      </c>
      <c r="X1609" s="28"/>
      <c r="Y1609" s="44">
        <f t="shared" si="156"/>
        <v>63</v>
      </c>
      <c r="AA1609" s="45">
        <v>13887.2</v>
      </c>
      <c r="AB1609" s="15" t="s">
        <v>13</v>
      </c>
      <c r="AC1609" s="75" t="s">
        <v>11</v>
      </c>
    </row>
    <row r="1610" spans="1:29" ht="15.6" x14ac:dyDescent="0.3">
      <c r="A1610" s="1" t="s">
        <v>3993</v>
      </c>
      <c r="C1610" s="46" t="s">
        <v>4721</v>
      </c>
      <c r="D1610" s="46" t="s">
        <v>5666</v>
      </c>
      <c r="E1610" s="46" t="s">
        <v>7335</v>
      </c>
      <c r="G1610" s="50">
        <v>0</v>
      </c>
      <c r="I1610" s="14" t="s">
        <v>2380</v>
      </c>
      <c r="J1610" s="15" t="s">
        <v>2382</v>
      </c>
      <c r="K1610" s="66" t="str">
        <f t="shared" si="154"/>
        <v>No</v>
      </c>
      <c r="L1610" s="66" t="str">
        <f t="shared" si="155"/>
        <v>Yes</v>
      </c>
      <c r="N1610" s="14">
        <v>31.6</v>
      </c>
      <c r="O1610" s="20" t="str">
        <f t="shared" si="151"/>
        <v>OBESITY</v>
      </c>
      <c r="Q1610" s="15">
        <v>10.85</v>
      </c>
      <c r="R1610" s="20" t="str">
        <f t="shared" si="152"/>
        <v>DIABETES</v>
      </c>
      <c r="T1610" s="14">
        <v>1959</v>
      </c>
      <c r="U1610" s="15" t="s">
        <v>10</v>
      </c>
      <c r="V1610" s="15">
        <v>7</v>
      </c>
      <c r="W1610" s="35" t="str">
        <f t="shared" si="153"/>
        <v>7-Jul-1959</v>
      </c>
      <c r="X1610" s="28"/>
      <c r="Y1610" s="44">
        <f t="shared" si="156"/>
        <v>63</v>
      </c>
      <c r="AA1610" s="45">
        <v>13887.97</v>
      </c>
      <c r="AB1610" s="15" t="s">
        <v>13</v>
      </c>
      <c r="AC1610" s="75" t="s">
        <v>11</v>
      </c>
    </row>
    <row r="1611" spans="1:29" ht="15.6" x14ac:dyDescent="0.3">
      <c r="A1611" s="1" t="s">
        <v>3994</v>
      </c>
      <c r="C1611" s="46" t="s">
        <v>4721</v>
      </c>
      <c r="D1611" s="46" t="s">
        <v>6074</v>
      </c>
      <c r="E1611" s="46" t="s">
        <v>7336</v>
      </c>
      <c r="G1611" s="50">
        <v>0</v>
      </c>
      <c r="I1611" s="14" t="s">
        <v>2380</v>
      </c>
      <c r="J1611" s="15" t="s">
        <v>2382</v>
      </c>
      <c r="K1611" s="66" t="str">
        <f t="shared" si="154"/>
        <v>No</v>
      </c>
      <c r="L1611" s="66" t="str">
        <f t="shared" si="155"/>
        <v>Yes</v>
      </c>
      <c r="N1611" s="14">
        <v>31.02</v>
      </c>
      <c r="O1611" s="20" t="str">
        <f t="shared" si="151"/>
        <v>OBESITY</v>
      </c>
      <c r="Q1611" s="15">
        <v>11.63</v>
      </c>
      <c r="R1611" s="20" t="str">
        <f t="shared" si="152"/>
        <v>DIABETES</v>
      </c>
      <c r="T1611" s="14">
        <v>1962</v>
      </c>
      <c r="U1611" s="15" t="s">
        <v>10</v>
      </c>
      <c r="V1611" s="15">
        <v>27</v>
      </c>
      <c r="W1611" s="35" t="str">
        <f t="shared" si="153"/>
        <v>27-Jul-1962</v>
      </c>
      <c r="X1611" s="28"/>
      <c r="Y1611" s="44">
        <f t="shared" si="156"/>
        <v>60</v>
      </c>
      <c r="AA1611" s="45">
        <v>13919.82</v>
      </c>
      <c r="AB1611" s="15" t="s">
        <v>13</v>
      </c>
      <c r="AC1611" s="75" t="s">
        <v>11</v>
      </c>
    </row>
    <row r="1612" spans="1:29" ht="15.6" x14ac:dyDescent="0.3">
      <c r="A1612" s="1" t="s">
        <v>3995</v>
      </c>
      <c r="C1612" s="46" t="s">
        <v>4721</v>
      </c>
      <c r="D1612" s="46" t="s">
        <v>7338</v>
      </c>
      <c r="E1612" s="46" t="s">
        <v>7337</v>
      </c>
      <c r="G1612" s="14">
        <v>1</v>
      </c>
      <c r="I1612" s="14" t="s">
        <v>2380</v>
      </c>
      <c r="J1612" s="15" t="s">
        <v>2382</v>
      </c>
      <c r="K1612" s="66" t="str">
        <f t="shared" si="154"/>
        <v>No</v>
      </c>
      <c r="L1612" s="66" t="str">
        <f t="shared" si="155"/>
        <v>Yes</v>
      </c>
      <c r="N1612" s="14">
        <v>29.26</v>
      </c>
      <c r="O1612" s="20" t="str">
        <f t="shared" si="151"/>
        <v>OVERWEIGHT</v>
      </c>
      <c r="Q1612" s="15">
        <v>5.68</v>
      </c>
      <c r="R1612" s="20" t="str">
        <f t="shared" si="152"/>
        <v>NORMAL</v>
      </c>
      <c r="T1612" s="14">
        <v>1960</v>
      </c>
      <c r="U1612" s="15" t="s">
        <v>18</v>
      </c>
      <c r="V1612" s="15">
        <v>18</v>
      </c>
      <c r="W1612" s="35" t="str">
        <f t="shared" si="153"/>
        <v>18-Jun-1960</v>
      </c>
      <c r="X1612" s="28"/>
      <c r="Y1612" s="44">
        <f t="shared" si="156"/>
        <v>62</v>
      </c>
      <c r="AA1612" s="45">
        <v>13937.67</v>
      </c>
      <c r="AB1612" s="15" t="s">
        <v>23</v>
      </c>
      <c r="AC1612" s="75" t="s">
        <v>11</v>
      </c>
    </row>
    <row r="1613" spans="1:29" ht="15.6" x14ac:dyDescent="0.3">
      <c r="A1613" s="1" t="s">
        <v>3996</v>
      </c>
      <c r="C1613" s="46" t="s">
        <v>4721</v>
      </c>
      <c r="D1613" s="46" t="s">
        <v>5452</v>
      </c>
      <c r="E1613" s="46" t="s">
        <v>7339</v>
      </c>
      <c r="G1613" s="14">
        <v>2</v>
      </c>
      <c r="I1613" s="14" t="s">
        <v>2380</v>
      </c>
      <c r="J1613" s="15" t="s">
        <v>2382</v>
      </c>
      <c r="K1613" s="66" t="str">
        <f t="shared" si="154"/>
        <v>No</v>
      </c>
      <c r="L1613" s="66" t="str">
        <f t="shared" si="155"/>
        <v>Yes</v>
      </c>
      <c r="N1613" s="14">
        <v>15.09</v>
      </c>
      <c r="O1613" s="20" t="str">
        <f t="shared" si="151"/>
        <v>UNDERWEIGHT</v>
      </c>
      <c r="Q1613" s="15">
        <v>7.59</v>
      </c>
      <c r="R1613" s="20" t="str">
        <f t="shared" si="152"/>
        <v>DIABETES</v>
      </c>
      <c r="T1613" s="14">
        <v>1959</v>
      </c>
      <c r="U1613" s="15" t="s">
        <v>35</v>
      </c>
      <c r="V1613" s="15">
        <v>29</v>
      </c>
      <c r="W1613" s="35" t="str">
        <f t="shared" si="153"/>
        <v>29-Aug-1959</v>
      </c>
      <c r="X1613" s="28"/>
      <c r="Y1613" s="44">
        <f t="shared" si="156"/>
        <v>63</v>
      </c>
      <c r="AA1613" s="45">
        <v>13974.46</v>
      </c>
      <c r="AB1613" s="15" t="s">
        <v>166</v>
      </c>
      <c r="AC1613" s="75" t="s">
        <v>11</v>
      </c>
    </row>
    <row r="1614" spans="1:29" ht="15.6" x14ac:dyDescent="0.3">
      <c r="A1614" s="1" t="s">
        <v>3997</v>
      </c>
      <c r="C1614" s="46" t="s">
        <v>4724</v>
      </c>
      <c r="D1614" s="46" t="s">
        <v>7341</v>
      </c>
      <c r="E1614" s="46" t="s">
        <v>7340</v>
      </c>
      <c r="G1614" s="50">
        <v>0</v>
      </c>
      <c r="I1614" s="14" t="s">
        <v>2380</v>
      </c>
      <c r="J1614" s="15" t="s">
        <v>2382</v>
      </c>
      <c r="K1614" s="66" t="str">
        <f t="shared" si="154"/>
        <v>No</v>
      </c>
      <c r="L1614" s="66" t="str">
        <f t="shared" si="155"/>
        <v>Yes</v>
      </c>
      <c r="N1614" s="14">
        <v>22.63</v>
      </c>
      <c r="O1614" s="20" t="str">
        <f t="shared" si="151"/>
        <v>NORMAL WEIGHT</v>
      </c>
      <c r="Q1614" s="15">
        <v>5.09</v>
      </c>
      <c r="R1614" s="20" t="str">
        <f t="shared" si="152"/>
        <v>NORMAL</v>
      </c>
      <c r="T1614" s="14">
        <v>1990</v>
      </c>
      <c r="U1614" s="15" t="s">
        <v>10</v>
      </c>
      <c r="V1614" s="15">
        <v>13</v>
      </c>
      <c r="W1614" s="35" t="str">
        <f t="shared" si="153"/>
        <v>13-Jul-1990</v>
      </c>
      <c r="X1614" s="28"/>
      <c r="Y1614" s="44">
        <f t="shared" si="156"/>
        <v>32</v>
      </c>
      <c r="AA1614" s="45">
        <v>13979.45</v>
      </c>
      <c r="AB1614" s="15" t="s">
        <v>249</v>
      </c>
      <c r="AC1614" s="75" t="s">
        <v>11</v>
      </c>
    </row>
    <row r="1615" spans="1:29" ht="15.6" x14ac:dyDescent="0.3">
      <c r="A1615" s="1" t="s">
        <v>3998</v>
      </c>
      <c r="C1615" s="46" t="s">
        <v>4721</v>
      </c>
      <c r="D1615" s="46" t="s">
        <v>7343</v>
      </c>
      <c r="E1615" s="46" t="s">
        <v>7342</v>
      </c>
      <c r="G1615" s="14">
        <v>1</v>
      </c>
      <c r="I1615" s="14" t="s">
        <v>2380</v>
      </c>
      <c r="J1615" s="15" t="s">
        <v>2380</v>
      </c>
      <c r="K1615" s="66" t="str">
        <f t="shared" si="154"/>
        <v>No</v>
      </c>
      <c r="L1615" s="66" t="str">
        <f t="shared" si="155"/>
        <v>No</v>
      </c>
      <c r="N1615" s="14">
        <v>23.46</v>
      </c>
      <c r="O1615" s="20" t="str">
        <f t="shared" si="151"/>
        <v>NORMAL WEIGHT</v>
      </c>
      <c r="Q1615" s="15">
        <v>4.21</v>
      </c>
      <c r="R1615" s="20" t="str">
        <f t="shared" si="152"/>
        <v>NORMAL</v>
      </c>
      <c r="T1615" s="14">
        <v>1959</v>
      </c>
      <c r="U1615" s="15" t="s">
        <v>20</v>
      </c>
      <c r="V1615" s="15">
        <v>6</v>
      </c>
      <c r="W1615" s="35" t="str">
        <f t="shared" si="153"/>
        <v>6-Sep-1959</v>
      </c>
      <c r="X1615" s="28"/>
      <c r="Y1615" s="44">
        <f t="shared" si="156"/>
        <v>63</v>
      </c>
      <c r="AA1615" s="45">
        <v>13981.85</v>
      </c>
      <c r="AB1615" s="15" t="s">
        <v>168</v>
      </c>
      <c r="AC1615" s="75" t="s">
        <v>11</v>
      </c>
    </row>
    <row r="1616" spans="1:29" ht="15.6" x14ac:dyDescent="0.3">
      <c r="A1616" s="1" t="s">
        <v>3999</v>
      </c>
      <c r="C1616" s="46" t="s">
        <v>4724</v>
      </c>
      <c r="D1616" s="46" t="s">
        <v>5147</v>
      </c>
      <c r="E1616" s="46" t="s">
        <v>7344</v>
      </c>
      <c r="G1616" s="50">
        <v>0</v>
      </c>
      <c r="I1616" s="14" t="s">
        <v>2380</v>
      </c>
      <c r="J1616" s="15" t="s">
        <v>2382</v>
      </c>
      <c r="K1616" s="66" t="str">
        <f t="shared" si="154"/>
        <v>No</v>
      </c>
      <c r="L1616" s="66" t="str">
        <f t="shared" si="155"/>
        <v>Yes</v>
      </c>
      <c r="N1616" s="14">
        <v>22.56</v>
      </c>
      <c r="O1616" s="20" t="str">
        <f t="shared" si="151"/>
        <v>NORMAL WEIGHT</v>
      </c>
      <c r="Q1616" s="15">
        <v>4.34</v>
      </c>
      <c r="R1616" s="20" t="str">
        <f t="shared" si="152"/>
        <v>NORMAL</v>
      </c>
      <c r="T1616" s="14">
        <v>1963</v>
      </c>
      <c r="U1616" s="15" t="s">
        <v>30</v>
      </c>
      <c r="V1616" s="15">
        <v>23</v>
      </c>
      <c r="W1616" s="35" t="str">
        <f t="shared" si="153"/>
        <v>23-Dec-1963</v>
      </c>
      <c r="X1616" s="28"/>
      <c r="Y1616" s="44">
        <f t="shared" si="156"/>
        <v>59</v>
      </c>
      <c r="AA1616" s="45">
        <v>14001.13</v>
      </c>
      <c r="AB1616" s="15" t="s">
        <v>13</v>
      </c>
      <c r="AC1616" s="75" t="s">
        <v>11</v>
      </c>
    </row>
    <row r="1617" spans="1:29" ht="15.6" x14ac:dyDescent="0.3">
      <c r="A1617" s="1" t="s">
        <v>4000</v>
      </c>
      <c r="C1617" s="46" t="s">
        <v>4721</v>
      </c>
      <c r="D1617" s="46" t="s">
        <v>4755</v>
      </c>
      <c r="E1617" s="46" t="s">
        <v>7345</v>
      </c>
      <c r="G1617" s="14">
        <v>2</v>
      </c>
      <c r="I1617" s="14" t="s">
        <v>2380</v>
      </c>
      <c r="J1617" s="15" t="s">
        <v>2380</v>
      </c>
      <c r="K1617" s="66" t="str">
        <f t="shared" si="154"/>
        <v>No</v>
      </c>
      <c r="L1617" s="66" t="str">
        <f t="shared" si="155"/>
        <v>No</v>
      </c>
      <c r="N1617" s="14">
        <v>19.28</v>
      </c>
      <c r="O1617" s="20" t="str">
        <f t="shared" si="151"/>
        <v>NORMAL WEIGHT</v>
      </c>
      <c r="Q1617" s="15">
        <v>11.85</v>
      </c>
      <c r="R1617" s="20" t="str">
        <f t="shared" si="152"/>
        <v>DIABETES</v>
      </c>
      <c r="T1617" s="14">
        <v>1963</v>
      </c>
      <c r="U1617" s="15" t="s">
        <v>10</v>
      </c>
      <c r="V1617" s="15">
        <v>6</v>
      </c>
      <c r="W1617" s="35" t="str">
        <f t="shared" si="153"/>
        <v>6-Jul-1963</v>
      </c>
      <c r="X1617" s="28"/>
      <c r="Y1617" s="44">
        <f t="shared" si="156"/>
        <v>59</v>
      </c>
      <c r="AA1617" s="45">
        <v>14001.29</v>
      </c>
      <c r="AB1617" s="15" t="s">
        <v>13</v>
      </c>
      <c r="AC1617" s="75" t="s">
        <v>11</v>
      </c>
    </row>
    <row r="1618" spans="1:29" ht="15.6" x14ac:dyDescent="0.3">
      <c r="A1618" s="1" t="s">
        <v>4001</v>
      </c>
      <c r="C1618" s="46" t="s">
        <v>4724</v>
      </c>
      <c r="D1618" s="46" t="s">
        <v>7347</v>
      </c>
      <c r="E1618" s="46" t="s">
        <v>7346</v>
      </c>
      <c r="G1618" s="14">
        <v>2</v>
      </c>
      <c r="I1618" s="14" t="s">
        <v>2380</v>
      </c>
      <c r="J1618" s="15" t="s">
        <v>2382</v>
      </c>
      <c r="K1618" s="66" t="str">
        <f t="shared" si="154"/>
        <v>No</v>
      </c>
      <c r="L1618" s="66" t="str">
        <f t="shared" si="155"/>
        <v>Yes</v>
      </c>
      <c r="N1618" s="14">
        <v>15.37</v>
      </c>
      <c r="O1618" s="20" t="str">
        <f t="shared" si="151"/>
        <v>UNDERWEIGHT</v>
      </c>
      <c r="Q1618" s="15">
        <v>9.61</v>
      </c>
      <c r="R1618" s="20" t="str">
        <f t="shared" si="152"/>
        <v>DIABETES</v>
      </c>
      <c r="T1618" s="14">
        <v>1963</v>
      </c>
      <c r="U1618" s="15" t="s">
        <v>10</v>
      </c>
      <c r="V1618" s="15">
        <v>8</v>
      </c>
      <c r="W1618" s="35" t="str">
        <f t="shared" si="153"/>
        <v>8-Jul-1963</v>
      </c>
      <c r="X1618" s="28"/>
      <c r="Y1618" s="44">
        <f t="shared" si="156"/>
        <v>59</v>
      </c>
      <c r="AA1618" s="45">
        <v>14007.22</v>
      </c>
      <c r="AB1618" s="15" t="s">
        <v>42</v>
      </c>
      <c r="AC1618" s="75" t="s">
        <v>11</v>
      </c>
    </row>
    <row r="1619" spans="1:29" ht="15.6" x14ac:dyDescent="0.3">
      <c r="A1619" s="1" t="s">
        <v>4002</v>
      </c>
      <c r="C1619" s="46" t="s">
        <v>4721</v>
      </c>
      <c r="D1619" s="46" t="s">
        <v>6418</v>
      </c>
      <c r="E1619" s="46" t="s">
        <v>7348</v>
      </c>
      <c r="G1619" s="50">
        <v>0</v>
      </c>
      <c r="I1619" s="14" t="s">
        <v>2380</v>
      </c>
      <c r="J1619" s="15" t="s">
        <v>2382</v>
      </c>
      <c r="K1619" s="66" t="str">
        <f t="shared" si="154"/>
        <v>No</v>
      </c>
      <c r="L1619" s="66" t="str">
        <f t="shared" si="155"/>
        <v>Yes</v>
      </c>
      <c r="N1619" s="14">
        <v>18.71</v>
      </c>
      <c r="O1619" s="20" t="str">
        <f t="shared" si="151"/>
        <v>NORMAL WEIGHT</v>
      </c>
      <c r="Q1619" s="15">
        <v>5.29</v>
      </c>
      <c r="R1619" s="20" t="str">
        <f t="shared" si="152"/>
        <v>NORMAL</v>
      </c>
      <c r="T1619" s="14">
        <v>1960</v>
      </c>
      <c r="U1619" s="15" t="s">
        <v>15</v>
      </c>
      <c r="V1619" s="15">
        <v>8</v>
      </c>
      <c r="W1619" s="35" t="str">
        <f t="shared" si="153"/>
        <v>8-Nov-1960</v>
      </c>
      <c r="X1619" s="28"/>
      <c r="Y1619" s="44">
        <f t="shared" si="156"/>
        <v>62</v>
      </c>
      <c r="AA1619" s="45">
        <v>14043.48</v>
      </c>
      <c r="AB1619" s="15" t="s">
        <v>247</v>
      </c>
      <c r="AC1619" s="75" t="s">
        <v>11</v>
      </c>
    </row>
    <row r="1620" spans="1:29" ht="15.6" x14ac:dyDescent="0.3">
      <c r="A1620" s="1" t="s">
        <v>4003</v>
      </c>
      <c r="C1620" s="46" t="s">
        <v>4724</v>
      </c>
      <c r="D1620" s="46" t="s">
        <v>7349</v>
      </c>
      <c r="E1620" s="46" t="s">
        <v>4821</v>
      </c>
      <c r="G1620" s="50">
        <v>0</v>
      </c>
      <c r="I1620" s="14" t="s">
        <v>2380</v>
      </c>
      <c r="J1620" s="15" t="s">
        <v>2380</v>
      </c>
      <c r="K1620" s="66" t="str">
        <f t="shared" si="154"/>
        <v>No</v>
      </c>
      <c r="L1620" s="66" t="str">
        <f t="shared" si="155"/>
        <v>No</v>
      </c>
      <c r="N1620" s="14">
        <v>20.61</v>
      </c>
      <c r="O1620" s="20" t="str">
        <f t="shared" si="151"/>
        <v>NORMAL WEIGHT</v>
      </c>
      <c r="Q1620" s="15">
        <v>6.89</v>
      </c>
      <c r="R1620" s="20" t="str">
        <f t="shared" si="152"/>
        <v>DIABETES</v>
      </c>
      <c r="T1620" s="14">
        <v>1991</v>
      </c>
      <c r="U1620" s="15" t="s">
        <v>20</v>
      </c>
      <c r="V1620" s="15">
        <v>12</v>
      </c>
      <c r="W1620" s="35" t="str">
        <f t="shared" si="153"/>
        <v>12-Sep-1991</v>
      </c>
      <c r="X1620" s="28"/>
      <c r="Y1620" s="44">
        <f t="shared" si="156"/>
        <v>31</v>
      </c>
      <c r="AA1620" s="45">
        <v>14081.93</v>
      </c>
      <c r="AB1620" s="15" t="s">
        <v>23</v>
      </c>
      <c r="AC1620" s="75" t="s">
        <v>11</v>
      </c>
    </row>
    <row r="1621" spans="1:29" ht="15.6" x14ac:dyDescent="0.3">
      <c r="A1621" s="1" t="s">
        <v>4004</v>
      </c>
      <c r="C1621" s="46" t="s">
        <v>4721</v>
      </c>
      <c r="D1621" s="46" t="s">
        <v>7351</v>
      </c>
      <c r="E1621" s="46" t="s">
        <v>7350</v>
      </c>
      <c r="G1621" s="14">
        <v>1</v>
      </c>
      <c r="I1621" s="14" t="s">
        <v>2380</v>
      </c>
      <c r="J1621" s="15" t="s">
        <v>2382</v>
      </c>
      <c r="K1621" s="66" t="str">
        <f t="shared" si="154"/>
        <v>No</v>
      </c>
      <c r="L1621" s="66" t="str">
        <f t="shared" si="155"/>
        <v>Yes</v>
      </c>
      <c r="N1621" s="14">
        <v>15.99</v>
      </c>
      <c r="O1621" s="20" t="str">
        <f t="shared" si="151"/>
        <v>UNDERWEIGHT</v>
      </c>
      <c r="Q1621" s="15">
        <v>4.57</v>
      </c>
      <c r="R1621" s="20" t="str">
        <f t="shared" si="152"/>
        <v>NORMAL</v>
      </c>
      <c r="T1621" s="14">
        <v>1976</v>
      </c>
      <c r="U1621" s="15" t="s">
        <v>20</v>
      </c>
      <c r="V1621" s="15">
        <v>26</v>
      </c>
      <c r="W1621" s="35" t="str">
        <f t="shared" si="153"/>
        <v>26-Sep-1976</v>
      </c>
      <c r="X1621" s="28"/>
      <c r="Y1621" s="44">
        <f t="shared" si="156"/>
        <v>46</v>
      </c>
      <c r="AA1621" s="45">
        <v>14098.07</v>
      </c>
      <c r="AB1621" s="15" t="s">
        <v>249</v>
      </c>
      <c r="AC1621" s="75" t="s">
        <v>11</v>
      </c>
    </row>
    <row r="1622" spans="1:29" ht="15.6" x14ac:dyDescent="0.3">
      <c r="A1622" s="1" t="s">
        <v>4005</v>
      </c>
      <c r="C1622" s="46" t="s">
        <v>4721</v>
      </c>
      <c r="D1622" s="46" t="s">
        <v>7353</v>
      </c>
      <c r="E1622" s="46" t="s">
        <v>7352</v>
      </c>
      <c r="G1622" s="50">
        <v>0</v>
      </c>
      <c r="I1622" s="14" t="s">
        <v>2380</v>
      </c>
      <c r="J1622" s="15" t="s">
        <v>2380</v>
      </c>
      <c r="K1622" s="66" t="str">
        <f t="shared" si="154"/>
        <v>No</v>
      </c>
      <c r="L1622" s="66" t="str">
        <f t="shared" si="155"/>
        <v>No</v>
      </c>
      <c r="N1622" s="14">
        <v>33.155000000000001</v>
      </c>
      <c r="O1622" s="20" t="str">
        <f t="shared" si="151"/>
        <v>OBESITY</v>
      </c>
      <c r="Q1622" s="15">
        <v>4.32</v>
      </c>
      <c r="R1622" s="20" t="str">
        <f t="shared" si="152"/>
        <v>NORMAL</v>
      </c>
      <c r="T1622" s="14">
        <v>1961</v>
      </c>
      <c r="U1622" s="15" t="s">
        <v>18</v>
      </c>
      <c r="V1622" s="15">
        <v>14</v>
      </c>
      <c r="W1622" s="35" t="str">
        <f t="shared" si="153"/>
        <v>14-Jun-1961</v>
      </c>
      <c r="X1622" s="28"/>
      <c r="Y1622" s="44">
        <f t="shared" si="156"/>
        <v>61</v>
      </c>
      <c r="AA1622" s="45">
        <v>14119.62</v>
      </c>
      <c r="AB1622" s="15" t="s">
        <v>23</v>
      </c>
      <c r="AC1622" s="75" t="s">
        <v>11</v>
      </c>
    </row>
    <row r="1623" spans="1:29" ht="15.6" x14ac:dyDescent="0.3">
      <c r="A1623" s="1" t="s">
        <v>4006</v>
      </c>
      <c r="C1623" s="46" t="s">
        <v>4724</v>
      </c>
      <c r="D1623" s="46" t="s">
        <v>5071</v>
      </c>
      <c r="E1623" s="46" t="s">
        <v>7354</v>
      </c>
      <c r="G1623" s="14">
        <v>1</v>
      </c>
      <c r="I1623" s="14" t="s">
        <v>2380</v>
      </c>
      <c r="J1623" s="15" t="s">
        <v>2382</v>
      </c>
      <c r="K1623" s="66" t="str">
        <f t="shared" si="154"/>
        <v>No</v>
      </c>
      <c r="L1623" s="66" t="str">
        <f t="shared" si="155"/>
        <v>Yes</v>
      </c>
      <c r="N1623" s="14">
        <v>26.22</v>
      </c>
      <c r="O1623" s="20" t="str">
        <f t="shared" si="151"/>
        <v>OVERWEIGHT</v>
      </c>
      <c r="Q1623" s="15">
        <v>5.57</v>
      </c>
      <c r="R1623" s="20" t="str">
        <f t="shared" si="152"/>
        <v>NORMAL</v>
      </c>
      <c r="T1623" s="14">
        <v>2004</v>
      </c>
      <c r="U1623" s="15" t="s">
        <v>10</v>
      </c>
      <c r="V1623" s="15">
        <v>6</v>
      </c>
      <c r="W1623" s="35" t="str">
        <f t="shared" si="153"/>
        <v>6-Jul-2004</v>
      </c>
      <c r="X1623" s="28"/>
      <c r="Y1623" s="44">
        <f t="shared" si="156"/>
        <v>18</v>
      </c>
      <c r="AA1623" s="45">
        <v>14133.04</v>
      </c>
      <c r="AB1623" s="15" t="s">
        <v>13</v>
      </c>
      <c r="AC1623" s="75" t="s">
        <v>11</v>
      </c>
    </row>
    <row r="1624" spans="1:29" ht="15.6" x14ac:dyDescent="0.3">
      <c r="A1624" s="1" t="s">
        <v>4007</v>
      </c>
      <c r="C1624" s="46" t="s">
        <v>4724</v>
      </c>
      <c r="D1624" s="46" t="s">
        <v>5802</v>
      </c>
      <c r="E1624" s="46" t="s">
        <v>7355</v>
      </c>
      <c r="G1624" s="14">
        <v>1</v>
      </c>
      <c r="I1624" s="14" t="s">
        <v>2380</v>
      </c>
      <c r="J1624" s="15" t="s">
        <v>2382</v>
      </c>
      <c r="K1624" s="66" t="str">
        <f t="shared" si="154"/>
        <v>No</v>
      </c>
      <c r="L1624" s="66" t="str">
        <f t="shared" si="155"/>
        <v>Yes</v>
      </c>
      <c r="N1624" s="14">
        <v>21.85</v>
      </c>
      <c r="O1624" s="20" t="str">
        <f t="shared" si="151"/>
        <v>NORMAL WEIGHT</v>
      </c>
      <c r="Q1624" s="15">
        <v>5.26</v>
      </c>
      <c r="R1624" s="20" t="str">
        <f t="shared" si="152"/>
        <v>NORMAL</v>
      </c>
      <c r="T1624" s="14">
        <v>1984</v>
      </c>
      <c r="U1624" s="15" t="s">
        <v>10</v>
      </c>
      <c r="V1624" s="15">
        <v>7</v>
      </c>
      <c r="W1624" s="35" t="str">
        <f t="shared" si="153"/>
        <v>7-Jul-1984</v>
      </c>
      <c r="X1624" s="28"/>
      <c r="Y1624" s="44">
        <f t="shared" si="156"/>
        <v>38</v>
      </c>
      <c r="AA1624" s="45">
        <v>14152.46</v>
      </c>
      <c r="AB1624" s="15" t="s">
        <v>23</v>
      </c>
      <c r="AC1624" s="75" t="s">
        <v>11</v>
      </c>
    </row>
    <row r="1625" spans="1:29" ht="15.6" x14ac:dyDescent="0.3">
      <c r="A1625" s="1" t="s">
        <v>4008</v>
      </c>
      <c r="C1625" s="46" t="s">
        <v>4721</v>
      </c>
      <c r="D1625" s="46" t="s">
        <v>5495</v>
      </c>
      <c r="E1625" s="46" t="s">
        <v>7356</v>
      </c>
      <c r="G1625" s="50">
        <v>0</v>
      </c>
      <c r="I1625" s="14" t="s">
        <v>2380</v>
      </c>
      <c r="J1625" s="15" t="s">
        <v>2380</v>
      </c>
      <c r="K1625" s="66" t="str">
        <f t="shared" si="154"/>
        <v>No</v>
      </c>
      <c r="L1625" s="66" t="str">
        <f t="shared" si="155"/>
        <v>No</v>
      </c>
      <c r="N1625" s="14">
        <v>30.495000000000001</v>
      </c>
      <c r="O1625" s="20" t="str">
        <f t="shared" si="151"/>
        <v>OBESITY</v>
      </c>
      <c r="Q1625" s="15">
        <v>6.25</v>
      </c>
      <c r="R1625" s="20" t="str">
        <f t="shared" si="152"/>
        <v>PREDIABETES</v>
      </c>
      <c r="T1625" s="14">
        <v>1968</v>
      </c>
      <c r="U1625" s="15" t="s">
        <v>30</v>
      </c>
      <c r="V1625" s="15">
        <v>25</v>
      </c>
      <c r="W1625" s="35" t="str">
        <f t="shared" si="153"/>
        <v>25-Dec-1968</v>
      </c>
      <c r="X1625" s="28"/>
      <c r="Y1625" s="44">
        <f t="shared" si="156"/>
        <v>54</v>
      </c>
      <c r="AA1625" s="45">
        <v>14193.55</v>
      </c>
      <c r="AB1625" s="15" t="s">
        <v>535</v>
      </c>
      <c r="AC1625" s="75" t="s">
        <v>11</v>
      </c>
    </row>
    <row r="1626" spans="1:29" ht="15.6" x14ac:dyDescent="0.3">
      <c r="A1626" s="1" t="s">
        <v>4009</v>
      </c>
      <c r="C1626" s="46" t="s">
        <v>4721</v>
      </c>
      <c r="D1626" s="46" t="s">
        <v>4892</v>
      </c>
      <c r="E1626" s="46" t="s">
        <v>7357</v>
      </c>
      <c r="G1626" s="50">
        <v>0</v>
      </c>
      <c r="I1626" s="14" t="s">
        <v>2380</v>
      </c>
      <c r="J1626" s="15" t="s">
        <v>2382</v>
      </c>
      <c r="K1626" s="66" t="str">
        <f t="shared" si="154"/>
        <v>No</v>
      </c>
      <c r="L1626" s="66" t="str">
        <f t="shared" si="155"/>
        <v>Yes</v>
      </c>
      <c r="N1626" s="14">
        <v>34.104999999999997</v>
      </c>
      <c r="O1626" s="20" t="str">
        <f t="shared" si="151"/>
        <v>OBESITY</v>
      </c>
      <c r="Q1626" s="15">
        <v>5.67</v>
      </c>
      <c r="R1626" s="20" t="str">
        <f t="shared" si="152"/>
        <v>NORMAL</v>
      </c>
      <c r="T1626" s="14">
        <v>1983</v>
      </c>
      <c r="U1626" s="15" t="s">
        <v>15</v>
      </c>
      <c r="V1626" s="15">
        <v>17</v>
      </c>
      <c r="W1626" s="35" t="str">
        <f t="shared" si="153"/>
        <v>17-Nov-1983</v>
      </c>
      <c r="X1626" s="28"/>
      <c r="Y1626" s="44">
        <f t="shared" si="156"/>
        <v>39</v>
      </c>
      <c r="AA1626" s="45">
        <v>14209.4</v>
      </c>
      <c r="AB1626" s="15" t="s">
        <v>535</v>
      </c>
      <c r="AC1626" s="75" t="s">
        <v>11</v>
      </c>
    </row>
    <row r="1627" spans="1:29" ht="15.6" x14ac:dyDescent="0.3">
      <c r="A1627" s="1" t="s">
        <v>4010</v>
      </c>
      <c r="C1627" s="46" t="s">
        <v>5596</v>
      </c>
      <c r="D1627" s="46" t="s">
        <v>7358</v>
      </c>
      <c r="E1627" s="46" t="s">
        <v>6474</v>
      </c>
      <c r="G1627" s="14">
        <v>1</v>
      </c>
      <c r="I1627" s="14" t="s">
        <v>2380</v>
      </c>
      <c r="J1627" s="15" t="s">
        <v>2382</v>
      </c>
      <c r="K1627" s="66" t="str">
        <f t="shared" si="154"/>
        <v>No</v>
      </c>
      <c r="L1627" s="66" t="str">
        <f t="shared" si="155"/>
        <v>Yes</v>
      </c>
      <c r="N1627" s="14">
        <v>32.770000000000003</v>
      </c>
      <c r="O1627" s="20" t="str">
        <f t="shared" si="151"/>
        <v>OBESITY</v>
      </c>
      <c r="Q1627" s="15">
        <v>4.42</v>
      </c>
      <c r="R1627" s="20" t="str">
        <f t="shared" si="152"/>
        <v>NORMAL</v>
      </c>
      <c r="T1627" s="14">
        <v>1958</v>
      </c>
      <c r="U1627" s="15" t="s">
        <v>20</v>
      </c>
      <c r="V1627" s="15">
        <v>21</v>
      </c>
      <c r="W1627" s="35" t="str">
        <f t="shared" si="153"/>
        <v>21-Sep-1958</v>
      </c>
      <c r="X1627" s="28"/>
      <c r="Y1627" s="44">
        <f t="shared" si="156"/>
        <v>64</v>
      </c>
      <c r="AA1627" s="45">
        <v>14210.54</v>
      </c>
      <c r="AB1627" s="15" t="s">
        <v>23</v>
      </c>
      <c r="AC1627" s="75" t="s">
        <v>11</v>
      </c>
    </row>
    <row r="1628" spans="1:29" ht="15.6" x14ac:dyDescent="0.3">
      <c r="A1628" s="1" t="s">
        <v>4011</v>
      </c>
      <c r="C1628" s="46" t="s">
        <v>4721</v>
      </c>
      <c r="D1628" s="46" t="s">
        <v>7360</v>
      </c>
      <c r="E1628" s="46" t="s">
        <v>7359</v>
      </c>
      <c r="G1628" s="14">
        <v>2</v>
      </c>
      <c r="I1628" s="14" t="s">
        <v>2380</v>
      </c>
      <c r="J1628" s="15" t="s">
        <v>2382</v>
      </c>
      <c r="K1628" s="66" t="str">
        <f t="shared" si="154"/>
        <v>No</v>
      </c>
      <c r="L1628" s="66" t="str">
        <f t="shared" si="155"/>
        <v>Yes</v>
      </c>
      <c r="N1628" s="14">
        <v>16.850000000000001</v>
      </c>
      <c r="O1628" s="20" t="str">
        <f t="shared" si="151"/>
        <v>UNDERWEIGHT</v>
      </c>
      <c r="Q1628" s="15">
        <v>11.75</v>
      </c>
      <c r="R1628" s="20" t="str">
        <f t="shared" si="152"/>
        <v>DIABETES</v>
      </c>
      <c r="T1628" s="14">
        <v>1961</v>
      </c>
      <c r="U1628" s="15" t="s">
        <v>20</v>
      </c>
      <c r="V1628" s="15">
        <v>25</v>
      </c>
      <c r="W1628" s="35" t="str">
        <f t="shared" si="153"/>
        <v>25-Sep-1961</v>
      </c>
      <c r="X1628" s="28"/>
      <c r="Y1628" s="44">
        <f t="shared" si="156"/>
        <v>61</v>
      </c>
      <c r="AA1628" s="45">
        <v>14235.07</v>
      </c>
      <c r="AB1628" s="15" t="s">
        <v>42</v>
      </c>
      <c r="AC1628" s="75" t="s">
        <v>11</v>
      </c>
    </row>
    <row r="1629" spans="1:29" ht="15.6" x14ac:dyDescent="0.3">
      <c r="A1629" s="1" t="s">
        <v>4012</v>
      </c>
      <c r="C1629" s="46" t="s">
        <v>4724</v>
      </c>
      <c r="D1629" s="46" t="s">
        <v>4884</v>
      </c>
      <c r="E1629" s="46" t="s">
        <v>7361</v>
      </c>
      <c r="G1629" s="14">
        <v>1</v>
      </c>
      <c r="I1629" s="14" t="s">
        <v>2380</v>
      </c>
      <c r="J1629" s="15" t="s">
        <v>2380</v>
      </c>
      <c r="K1629" s="66" t="str">
        <f t="shared" si="154"/>
        <v>No</v>
      </c>
      <c r="L1629" s="66" t="str">
        <f t="shared" si="155"/>
        <v>No</v>
      </c>
      <c r="N1629" s="14">
        <v>34.700000000000003</v>
      </c>
      <c r="O1629" s="20" t="str">
        <f t="shared" si="151"/>
        <v>OBESITY</v>
      </c>
      <c r="Q1629" s="15">
        <v>6.06</v>
      </c>
      <c r="R1629" s="20" t="str">
        <f t="shared" si="152"/>
        <v>PREDIABETES</v>
      </c>
      <c r="T1629" s="14">
        <v>1959</v>
      </c>
      <c r="U1629" s="15" t="s">
        <v>37</v>
      </c>
      <c r="V1629" s="15">
        <v>10</v>
      </c>
      <c r="W1629" s="35" t="str">
        <f t="shared" si="153"/>
        <v>10-Oct-1959</v>
      </c>
      <c r="X1629" s="28"/>
      <c r="Y1629" s="44">
        <f t="shared" si="156"/>
        <v>63</v>
      </c>
      <c r="AA1629" s="45">
        <v>14254.61</v>
      </c>
      <c r="AB1629" s="15" t="s">
        <v>23</v>
      </c>
      <c r="AC1629" s="75" t="s">
        <v>11</v>
      </c>
    </row>
    <row r="1630" spans="1:29" ht="15.6" x14ac:dyDescent="0.3">
      <c r="A1630" s="1" t="s">
        <v>4013</v>
      </c>
      <c r="C1630" s="46" t="s">
        <v>4724</v>
      </c>
      <c r="D1630" s="46" t="s">
        <v>7363</v>
      </c>
      <c r="E1630" s="46" t="s">
        <v>7362</v>
      </c>
      <c r="G1630" s="14">
        <v>1</v>
      </c>
      <c r="I1630" s="14" t="s">
        <v>2380</v>
      </c>
      <c r="J1630" s="15" t="s">
        <v>2380</v>
      </c>
      <c r="K1630" s="66" t="str">
        <f t="shared" si="154"/>
        <v>No</v>
      </c>
      <c r="L1630" s="66" t="str">
        <f t="shared" si="155"/>
        <v>No</v>
      </c>
      <c r="N1630" s="14">
        <v>37.049999999999997</v>
      </c>
      <c r="O1630" s="20" t="str">
        <f t="shared" si="151"/>
        <v>OBESITY</v>
      </c>
      <c r="Q1630" s="15">
        <v>5.48</v>
      </c>
      <c r="R1630" s="20" t="str">
        <f t="shared" si="152"/>
        <v>NORMAL</v>
      </c>
      <c r="T1630" s="14">
        <v>1959</v>
      </c>
      <c r="U1630" s="15" t="s">
        <v>15</v>
      </c>
      <c r="V1630" s="15">
        <v>8</v>
      </c>
      <c r="W1630" s="35" t="str">
        <f t="shared" si="153"/>
        <v>8-Nov-1959</v>
      </c>
      <c r="X1630" s="28"/>
      <c r="Y1630" s="44">
        <f t="shared" si="156"/>
        <v>63</v>
      </c>
      <c r="AA1630" s="45">
        <v>14256.19</v>
      </c>
      <c r="AB1630" s="15" t="s">
        <v>23</v>
      </c>
      <c r="AC1630" s="75" t="s">
        <v>11</v>
      </c>
    </row>
    <row r="1631" spans="1:29" ht="15.6" x14ac:dyDescent="0.3">
      <c r="A1631" s="1" t="s">
        <v>4014</v>
      </c>
      <c r="C1631" s="46" t="s">
        <v>4721</v>
      </c>
      <c r="D1631" s="46" t="s">
        <v>7365</v>
      </c>
      <c r="E1631" s="46" t="s">
        <v>7364</v>
      </c>
      <c r="G1631" s="14">
        <v>1</v>
      </c>
      <c r="I1631" s="14" t="s">
        <v>2380</v>
      </c>
      <c r="J1631" s="15" t="s">
        <v>2380</v>
      </c>
      <c r="K1631" s="66" t="str">
        <f t="shared" si="154"/>
        <v>No</v>
      </c>
      <c r="L1631" s="66" t="str">
        <f t="shared" si="155"/>
        <v>No</v>
      </c>
      <c r="N1631" s="14">
        <v>18.78</v>
      </c>
      <c r="O1631" s="20" t="str">
        <f t="shared" si="151"/>
        <v>NORMAL WEIGHT</v>
      </c>
      <c r="Q1631" s="15">
        <v>4.45</v>
      </c>
      <c r="R1631" s="20" t="str">
        <f t="shared" si="152"/>
        <v>NORMAL</v>
      </c>
      <c r="T1631" s="14">
        <v>1974</v>
      </c>
      <c r="U1631" s="15" t="s">
        <v>30</v>
      </c>
      <c r="V1631" s="15">
        <v>26</v>
      </c>
      <c r="W1631" s="35" t="str">
        <f t="shared" si="153"/>
        <v>26-Dec-1974</v>
      </c>
      <c r="X1631" s="28"/>
      <c r="Y1631" s="44">
        <f t="shared" si="156"/>
        <v>48</v>
      </c>
      <c r="AA1631" s="45">
        <v>14256.79</v>
      </c>
      <c r="AB1631" s="15" t="s">
        <v>535</v>
      </c>
      <c r="AC1631" s="75" t="s">
        <v>11</v>
      </c>
    </row>
    <row r="1632" spans="1:29" ht="15.6" x14ac:dyDescent="0.3">
      <c r="A1632" s="1" t="s">
        <v>4015</v>
      </c>
      <c r="C1632" s="46" t="s">
        <v>4724</v>
      </c>
      <c r="D1632" s="46" t="s">
        <v>5147</v>
      </c>
      <c r="E1632" s="46" t="s">
        <v>6464</v>
      </c>
      <c r="G1632" s="14">
        <v>1</v>
      </c>
      <c r="I1632" s="14" t="s">
        <v>2380</v>
      </c>
      <c r="J1632" s="15" t="s">
        <v>2380</v>
      </c>
      <c r="K1632" s="66" t="str">
        <f t="shared" si="154"/>
        <v>No</v>
      </c>
      <c r="L1632" s="66" t="str">
        <f t="shared" si="155"/>
        <v>No</v>
      </c>
      <c r="N1632" s="14">
        <v>28.024999999999999</v>
      </c>
      <c r="O1632" s="20" t="str">
        <f t="shared" si="151"/>
        <v>OVERWEIGHT</v>
      </c>
      <c r="Q1632" s="15">
        <v>5</v>
      </c>
      <c r="R1632" s="20" t="str">
        <f t="shared" si="152"/>
        <v>NORMAL</v>
      </c>
      <c r="T1632" s="14">
        <v>1972</v>
      </c>
      <c r="U1632" s="15" t="s">
        <v>10</v>
      </c>
      <c r="V1632" s="15">
        <v>13</v>
      </c>
      <c r="W1632" s="35" t="str">
        <f t="shared" si="153"/>
        <v>13-Jul-1972</v>
      </c>
      <c r="X1632" s="28"/>
      <c r="Y1632" s="44">
        <f t="shared" si="156"/>
        <v>50</v>
      </c>
      <c r="AA1632" s="45">
        <v>14258.33</v>
      </c>
      <c r="AB1632" s="15" t="s">
        <v>535</v>
      </c>
      <c r="AC1632" s="75" t="s">
        <v>11</v>
      </c>
    </row>
    <row r="1633" spans="1:29" ht="15.6" x14ac:dyDescent="0.3">
      <c r="A1633" s="1" t="s">
        <v>4016</v>
      </c>
      <c r="C1633" s="46" t="s">
        <v>4724</v>
      </c>
      <c r="D1633" s="46" t="s">
        <v>7366</v>
      </c>
      <c r="E1633" s="46" t="s">
        <v>7230</v>
      </c>
      <c r="G1633" s="50">
        <v>0</v>
      </c>
      <c r="I1633" s="14" t="s">
        <v>2380</v>
      </c>
      <c r="J1633" s="15" t="s">
        <v>2380</v>
      </c>
      <c r="K1633" s="66" t="str">
        <f t="shared" si="154"/>
        <v>No</v>
      </c>
      <c r="L1633" s="66" t="str">
        <f t="shared" si="155"/>
        <v>No</v>
      </c>
      <c r="N1633" s="14">
        <v>35.090000000000003</v>
      </c>
      <c r="O1633" s="20" t="str">
        <f t="shared" si="151"/>
        <v>OBESITY</v>
      </c>
      <c r="Q1633" s="15">
        <v>5.84</v>
      </c>
      <c r="R1633" s="20" t="str">
        <f t="shared" si="152"/>
        <v>PREDIABETES</v>
      </c>
      <c r="T1633" s="14">
        <v>2004</v>
      </c>
      <c r="U1633" s="15" t="s">
        <v>20</v>
      </c>
      <c r="V1633" s="15">
        <v>6</v>
      </c>
      <c r="W1633" s="35" t="str">
        <f t="shared" si="153"/>
        <v>6-Sep-2004</v>
      </c>
      <c r="X1633" s="28"/>
      <c r="Y1633" s="44">
        <f t="shared" si="156"/>
        <v>18</v>
      </c>
      <c r="AA1633" s="45">
        <v>14283.46</v>
      </c>
      <c r="AB1633" s="15" t="s">
        <v>247</v>
      </c>
      <c r="AC1633" s="75" t="s">
        <v>11</v>
      </c>
    </row>
    <row r="1634" spans="1:29" ht="15.6" x14ac:dyDescent="0.3">
      <c r="A1634" s="1" t="s">
        <v>4017</v>
      </c>
      <c r="C1634" s="46" t="s">
        <v>4721</v>
      </c>
      <c r="D1634" s="46" t="s">
        <v>6686</v>
      </c>
      <c r="E1634" s="46" t="s">
        <v>7367</v>
      </c>
      <c r="G1634" s="50">
        <v>0</v>
      </c>
      <c r="I1634" s="14" t="s">
        <v>2380</v>
      </c>
      <c r="J1634" s="15" t="s">
        <v>2382</v>
      </c>
      <c r="K1634" s="66" t="str">
        <f t="shared" si="154"/>
        <v>No</v>
      </c>
      <c r="L1634" s="66" t="str">
        <f t="shared" si="155"/>
        <v>Yes</v>
      </c>
      <c r="N1634" s="14">
        <v>34.42</v>
      </c>
      <c r="O1634" s="20" t="str">
        <f t="shared" si="151"/>
        <v>OBESITY</v>
      </c>
      <c r="Q1634" s="15">
        <v>5.21</v>
      </c>
      <c r="R1634" s="20" t="str">
        <f t="shared" si="152"/>
        <v>NORMAL</v>
      </c>
      <c r="T1634" s="14">
        <v>1968</v>
      </c>
      <c r="U1634" s="15" t="s">
        <v>30</v>
      </c>
      <c r="V1634" s="15">
        <v>15</v>
      </c>
      <c r="W1634" s="35" t="str">
        <f t="shared" si="153"/>
        <v>15-Dec-1968</v>
      </c>
      <c r="X1634" s="28"/>
      <c r="Y1634" s="44">
        <f t="shared" si="156"/>
        <v>54</v>
      </c>
      <c r="AA1634" s="45">
        <v>14285.9</v>
      </c>
      <c r="AB1634" s="15" t="s">
        <v>23</v>
      </c>
      <c r="AC1634" s="75" t="s">
        <v>11</v>
      </c>
    </row>
    <row r="1635" spans="1:29" ht="15.6" x14ac:dyDescent="0.3">
      <c r="A1635" s="1" t="s">
        <v>4018</v>
      </c>
      <c r="C1635" s="46" t="s">
        <v>4724</v>
      </c>
      <c r="D1635" s="46" t="s">
        <v>7369</v>
      </c>
      <c r="E1635" s="46" t="s">
        <v>7368</v>
      </c>
      <c r="G1635" s="50">
        <v>0</v>
      </c>
      <c r="I1635" s="14" t="s">
        <v>2380</v>
      </c>
      <c r="J1635" s="15" t="s">
        <v>2380</v>
      </c>
      <c r="K1635" s="66" t="str">
        <f t="shared" si="154"/>
        <v>No</v>
      </c>
      <c r="L1635" s="66" t="str">
        <f t="shared" si="155"/>
        <v>No</v>
      </c>
      <c r="N1635" s="14">
        <v>29.4</v>
      </c>
      <c r="O1635" s="20" t="str">
        <f t="shared" si="151"/>
        <v>OVERWEIGHT</v>
      </c>
      <c r="Q1635" s="15">
        <v>4.26</v>
      </c>
      <c r="R1635" s="20" t="str">
        <f t="shared" si="152"/>
        <v>NORMAL</v>
      </c>
      <c r="T1635" s="14">
        <v>1958</v>
      </c>
      <c r="U1635" s="15" t="s">
        <v>37</v>
      </c>
      <c r="V1635" s="15">
        <v>15</v>
      </c>
      <c r="W1635" s="35" t="str">
        <f t="shared" si="153"/>
        <v>15-Oct-1958</v>
      </c>
      <c r="X1635" s="28"/>
      <c r="Y1635" s="44">
        <f t="shared" si="156"/>
        <v>64</v>
      </c>
      <c r="AA1635" s="45">
        <v>14313.85</v>
      </c>
      <c r="AB1635" s="15" t="s">
        <v>13</v>
      </c>
      <c r="AC1635" s="75" t="s">
        <v>11</v>
      </c>
    </row>
    <row r="1636" spans="1:29" ht="15.6" x14ac:dyDescent="0.3">
      <c r="A1636" s="1" t="s">
        <v>4019</v>
      </c>
      <c r="C1636" s="46" t="s">
        <v>4721</v>
      </c>
      <c r="D1636" s="46" t="s">
        <v>7371</v>
      </c>
      <c r="E1636" s="46" t="s">
        <v>7370</v>
      </c>
      <c r="G1636" s="50">
        <v>0</v>
      </c>
      <c r="I1636" s="14" t="s">
        <v>2380</v>
      </c>
      <c r="J1636" s="15" t="s">
        <v>2380</v>
      </c>
      <c r="K1636" s="66" t="str">
        <f t="shared" si="154"/>
        <v>No</v>
      </c>
      <c r="L1636" s="66" t="str">
        <f t="shared" si="155"/>
        <v>No</v>
      </c>
      <c r="N1636" s="14">
        <v>21.31</v>
      </c>
      <c r="O1636" s="20" t="str">
        <f t="shared" si="151"/>
        <v>NORMAL WEIGHT</v>
      </c>
      <c r="Q1636" s="15">
        <v>4.17</v>
      </c>
      <c r="R1636" s="20" t="str">
        <f t="shared" si="152"/>
        <v>NORMAL</v>
      </c>
      <c r="T1636" s="14">
        <v>1958</v>
      </c>
      <c r="U1636" s="15" t="s">
        <v>10</v>
      </c>
      <c r="V1636" s="15">
        <v>10</v>
      </c>
      <c r="W1636" s="35" t="str">
        <f t="shared" si="153"/>
        <v>10-Jul-1958</v>
      </c>
      <c r="X1636" s="28"/>
      <c r="Y1636" s="44">
        <f t="shared" si="156"/>
        <v>64</v>
      </c>
      <c r="AA1636" s="45">
        <v>14319.03</v>
      </c>
      <c r="AB1636" s="15" t="s">
        <v>42</v>
      </c>
      <c r="AC1636" s="75" t="s">
        <v>11</v>
      </c>
    </row>
    <row r="1637" spans="1:29" ht="15.6" x14ac:dyDescent="0.3">
      <c r="A1637" s="1" t="s">
        <v>4020</v>
      </c>
      <c r="C1637" s="46" t="s">
        <v>4721</v>
      </c>
      <c r="D1637" s="46" t="s">
        <v>5599</v>
      </c>
      <c r="E1637" s="46" t="s">
        <v>7372</v>
      </c>
      <c r="G1637" s="50">
        <v>0</v>
      </c>
      <c r="I1637" s="14" t="s">
        <v>2380</v>
      </c>
      <c r="J1637" s="15" t="s">
        <v>2380</v>
      </c>
      <c r="K1637" s="66" t="str">
        <f t="shared" si="154"/>
        <v>No</v>
      </c>
      <c r="L1637" s="66" t="str">
        <f t="shared" si="155"/>
        <v>No</v>
      </c>
      <c r="N1637" s="14">
        <v>19.559999999999999</v>
      </c>
      <c r="O1637" s="20" t="str">
        <f t="shared" si="151"/>
        <v>NORMAL WEIGHT</v>
      </c>
      <c r="Q1637" s="15">
        <v>11.96</v>
      </c>
      <c r="R1637" s="20" t="str">
        <f t="shared" si="152"/>
        <v>DIABETES</v>
      </c>
      <c r="T1637" s="14">
        <v>1969</v>
      </c>
      <c r="U1637" s="15" t="s">
        <v>20</v>
      </c>
      <c r="V1637" s="15">
        <v>26</v>
      </c>
      <c r="W1637" s="35" t="str">
        <f t="shared" si="153"/>
        <v>26-Sep-1969</v>
      </c>
      <c r="X1637" s="28"/>
      <c r="Y1637" s="44">
        <f t="shared" si="156"/>
        <v>53</v>
      </c>
      <c r="AA1637" s="45">
        <v>14337.91</v>
      </c>
      <c r="AB1637" s="15" t="s">
        <v>632</v>
      </c>
      <c r="AC1637" s="75" t="s">
        <v>11</v>
      </c>
    </row>
    <row r="1638" spans="1:29" ht="15.6" x14ac:dyDescent="0.3">
      <c r="A1638" s="1" t="s">
        <v>4021</v>
      </c>
      <c r="C1638" s="46" t="s">
        <v>4721</v>
      </c>
      <c r="D1638" s="46" t="s">
        <v>7374</v>
      </c>
      <c r="E1638" s="46" t="s">
        <v>7373</v>
      </c>
      <c r="G1638" s="14">
        <v>1</v>
      </c>
      <c r="I1638" s="14" t="s">
        <v>2380</v>
      </c>
      <c r="J1638" s="15" t="s">
        <v>2382</v>
      </c>
      <c r="K1638" s="66" t="str">
        <f t="shared" si="154"/>
        <v>No</v>
      </c>
      <c r="L1638" s="66" t="str">
        <f t="shared" si="155"/>
        <v>Yes</v>
      </c>
      <c r="N1638" s="14">
        <v>37.335000000000001</v>
      </c>
      <c r="O1638" s="20" t="str">
        <f t="shared" si="151"/>
        <v>OBESITY</v>
      </c>
      <c r="Q1638" s="15">
        <v>6.26</v>
      </c>
      <c r="R1638" s="20" t="str">
        <f t="shared" si="152"/>
        <v>PREDIABETES</v>
      </c>
      <c r="T1638" s="14">
        <v>1959</v>
      </c>
      <c r="U1638" s="15" t="s">
        <v>30</v>
      </c>
      <c r="V1638" s="15">
        <v>24</v>
      </c>
      <c r="W1638" s="35" t="str">
        <f t="shared" si="153"/>
        <v>24-Dec-1959</v>
      </c>
      <c r="X1638" s="28"/>
      <c r="Y1638" s="44">
        <f t="shared" si="156"/>
        <v>63</v>
      </c>
      <c r="AA1638" s="45">
        <v>14349.85</v>
      </c>
      <c r="AB1638" s="15" t="s">
        <v>23</v>
      </c>
      <c r="AC1638" s="75" t="s">
        <v>11</v>
      </c>
    </row>
    <row r="1639" spans="1:29" ht="15.6" x14ac:dyDescent="0.3">
      <c r="A1639" s="1" t="s">
        <v>4022</v>
      </c>
      <c r="C1639" s="46" t="s">
        <v>4721</v>
      </c>
      <c r="D1639" s="46" t="s">
        <v>7375</v>
      </c>
      <c r="E1639" s="46" t="s">
        <v>6952</v>
      </c>
      <c r="G1639" s="50">
        <v>0</v>
      </c>
      <c r="I1639" s="14" t="s">
        <v>2380</v>
      </c>
      <c r="J1639" s="15" t="s">
        <v>2380</v>
      </c>
      <c r="K1639" s="66" t="str">
        <f t="shared" si="154"/>
        <v>No</v>
      </c>
      <c r="L1639" s="66" t="str">
        <f t="shared" si="155"/>
        <v>No</v>
      </c>
      <c r="N1639" s="14">
        <v>19.53</v>
      </c>
      <c r="O1639" s="20" t="str">
        <f t="shared" si="151"/>
        <v>NORMAL WEIGHT</v>
      </c>
      <c r="Q1639" s="15">
        <v>11.68</v>
      </c>
      <c r="R1639" s="20" t="str">
        <f t="shared" si="152"/>
        <v>DIABETES</v>
      </c>
      <c r="T1639" s="14">
        <v>1967</v>
      </c>
      <c r="U1639" s="15" t="s">
        <v>37</v>
      </c>
      <c r="V1639" s="15">
        <v>10</v>
      </c>
      <c r="W1639" s="35" t="str">
        <f t="shared" si="153"/>
        <v>10-Oct-1967</v>
      </c>
      <c r="X1639" s="28"/>
      <c r="Y1639" s="44">
        <f t="shared" si="156"/>
        <v>55</v>
      </c>
      <c r="AA1639" s="45">
        <v>14355.43</v>
      </c>
      <c r="AB1639" s="15" t="s">
        <v>535</v>
      </c>
      <c r="AC1639" s="75" t="s">
        <v>11</v>
      </c>
    </row>
    <row r="1640" spans="1:29" ht="15.6" x14ac:dyDescent="0.3">
      <c r="A1640" s="1" t="s">
        <v>4023</v>
      </c>
      <c r="C1640" s="46" t="s">
        <v>4724</v>
      </c>
      <c r="D1640" s="46" t="s">
        <v>7376</v>
      </c>
      <c r="E1640" s="46" t="s">
        <v>5178</v>
      </c>
      <c r="G1640" s="50">
        <v>0</v>
      </c>
      <c r="I1640" s="14" t="s">
        <v>2380</v>
      </c>
      <c r="J1640" s="15" t="s">
        <v>2380</v>
      </c>
      <c r="K1640" s="66" t="str">
        <f t="shared" si="154"/>
        <v>No</v>
      </c>
      <c r="L1640" s="66" t="str">
        <f t="shared" si="155"/>
        <v>No</v>
      </c>
      <c r="N1640" s="14">
        <v>34.1</v>
      </c>
      <c r="O1640" s="20" t="str">
        <f t="shared" si="151"/>
        <v>OBESITY</v>
      </c>
      <c r="Q1640" s="15">
        <v>5.16</v>
      </c>
      <c r="R1640" s="20" t="str">
        <f t="shared" si="152"/>
        <v>NORMAL</v>
      </c>
      <c r="T1640" s="14">
        <v>1988</v>
      </c>
      <c r="U1640" s="15" t="s">
        <v>15</v>
      </c>
      <c r="V1640" s="15">
        <v>16</v>
      </c>
      <c r="W1640" s="35" t="str">
        <f t="shared" si="153"/>
        <v>16-Nov-1988</v>
      </c>
      <c r="X1640" s="28"/>
      <c r="Y1640" s="44">
        <f t="shared" si="156"/>
        <v>34</v>
      </c>
      <c r="AA1640" s="45">
        <v>14358.36</v>
      </c>
      <c r="AB1640" s="15" t="s">
        <v>42</v>
      </c>
      <c r="AC1640" s="75" t="s">
        <v>11</v>
      </c>
    </row>
    <row r="1641" spans="1:29" ht="15.6" x14ac:dyDescent="0.3">
      <c r="A1641" s="1" t="s">
        <v>4024</v>
      </c>
      <c r="C1641" s="46" t="s">
        <v>4721</v>
      </c>
      <c r="D1641" s="46" t="s">
        <v>7378</v>
      </c>
      <c r="E1641" s="46" t="s">
        <v>7377</v>
      </c>
      <c r="G1641" s="14">
        <v>2</v>
      </c>
      <c r="I1641" s="14" t="s">
        <v>2380</v>
      </c>
      <c r="J1641" s="15" t="s">
        <v>2382</v>
      </c>
      <c r="K1641" s="66" t="str">
        <f t="shared" si="154"/>
        <v>No</v>
      </c>
      <c r="L1641" s="66" t="str">
        <f t="shared" si="155"/>
        <v>Yes</v>
      </c>
      <c r="N1641" s="14">
        <v>16.5</v>
      </c>
      <c r="O1641" s="20" t="str">
        <f t="shared" si="151"/>
        <v>UNDERWEIGHT</v>
      </c>
      <c r="Q1641" s="15">
        <v>6.9</v>
      </c>
      <c r="R1641" s="20" t="str">
        <f t="shared" si="152"/>
        <v>DIABETES</v>
      </c>
      <c r="T1641" s="14">
        <v>1963</v>
      </c>
      <c r="U1641" s="15" t="s">
        <v>10</v>
      </c>
      <c r="V1641" s="15">
        <v>16</v>
      </c>
      <c r="W1641" s="35" t="str">
        <f t="shared" si="153"/>
        <v>16-Jul-1963</v>
      </c>
      <c r="X1641" s="28"/>
      <c r="Y1641" s="44">
        <f t="shared" si="156"/>
        <v>59</v>
      </c>
      <c r="AA1641" s="45">
        <v>14382.71</v>
      </c>
      <c r="AB1641" s="15" t="s">
        <v>23</v>
      </c>
      <c r="AC1641" s="75" t="s">
        <v>11</v>
      </c>
    </row>
    <row r="1642" spans="1:29" ht="15.6" x14ac:dyDescent="0.3">
      <c r="A1642" s="1" t="s">
        <v>4025</v>
      </c>
      <c r="C1642" s="46" t="s">
        <v>4721</v>
      </c>
      <c r="D1642" s="46" t="s">
        <v>7380</v>
      </c>
      <c r="E1642" s="46" t="s">
        <v>7379</v>
      </c>
      <c r="G1642" s="14">
        <v>1</v>
      </c>
      <c r="I1642" s="14" t="s">
        <v>2380</v>
      </c>
      <c r="J1642" s="15" t="s">
        <v>2380</v>
      </c>
      <c r="K1642" s="66" t="str">
        <f t="shared" si="154"/>
        <v>No</v>
      </c>
      <c r="L1642" s="66" t="str">
        <f t="shared" si="155"/>
        <v>No</v>
      </c>
      <c r="N1642" s="14">
        <v>30.69</v>
      </c>
      <c r="O1642" s="20" t="str">
        <f t="shared" si="151"/>
        <v>OBESITY</v>
      </c>
      <c r="Q1642" s="15">
        <v>4.83</v>
      </c>
      <c r="R1642" s="20" t="str">
        <f t="shared" si="152"/>
        <v>NORMAL</v>
      </c>
      <c r="T1642" s="14">
        <v>1965</v>
      </c>
      <c r="U1642" s="15" t="s">
        <v>18</v>
      </c>
      <c r="V1642" s="15">
        <v>22</v>
      </c>
      <c r="W1642" s="35" t="str">
        <f t="shared" si="153"/>
        <v>22-Jun-1965</v>
      </c>
      <c r="X1642" s="28"/>
      <c r="Y1642" s="44">
        <f t="shared" si="156"/>
        <v>57</v>
      </c>
      <c r="AA1642" s="45">
        <v>14394.4</v>
      </c>
      <c r="AB1642" s="15" t="s">
        <v>247</v>
      </c>
      <c r="AC1642" s="75" t="s">
        <v>11</v>
      </c>
    </row>
    <row r="1643" spans="1:29" ht="15.6" x14ac:dyDescent="0.3">
      <c r="A1643" s="1" t="s">
        <v>4026</v>
      </c>
      <c r="C1643" s="46" t="s">
        <v>4721</v>
      </c>
      <c r="D1643" s="46" t="s">
        <v>5556</v>
      </c>
      <c r="E1643" s="46" t="s">
        <v>5551</v>
      </c>
      <c r="G1643" s="14">
        <v>1</v>
      </c>
      <c r="I1643" s="14" t="s">
        <v>2380</v>
      </c>
      <c r="J1643" s="15" t="s">
        <v>2380</v>
      </c>
      <c r="K1643" s="66" t="str">
        <f t="shared" si="154"/>
        <v>No</v>
      </c>
      <c r="L1643" s="66" t="str">
        <f t="shared" si="155"/>
        <v>No</v>
      </c>
      <c r="N1643" s="14">
        <v>28.93</v>
      </c>
      <c r="O1643" s="20" t="str">
        <f t="shared" si="151"/>
        <v>OVERWEIGHT</v>
      </c>
      <c r="Q1643" s="15">
        <v>4.87</v>
      </c>
      <c r="R1643" s="20" t="str">
        <f t="shared" si="152"/>
        <v>NORMAL</v>
      </c>
      <c r="T1643" s="14">
        <v>1958</v>
      </c>
      <c r="U1643" s="15" t="s">
        <v>20</v>
      </c>
      <c r="V1643" s="15">
        <v>14</v>
      </c>
      <c r="W1643" s="35" t="str">
        <f t="shared" si="153"/>
        <v>14-Sep-1958</v>
      </c>
      <c r="X1643" s="28"/>
      <c r="Y1643" s="44">
        <f t="shared" si="156"/>
        <v>64</v>
      </c>
      <c r="AA1643" s="45">
        <v>14394.56</v>
      </c>
      <c r="AB1643" s="15" t="s">
        <v>170</v>
      </c>
      <c r="AC1643" s="75" t="s">
        <v>11</v>
      </c>
    </row>
    <row r="1644" spans="1:29" ht="15.6" x14ac:dyDescent="0.3">
      <c r="A1644" s="1" t="s">
        <v>4027</v>
      </c>
      <c r="C1644" s="46" t="s">
        <v>4721</v>
      </c>
      <c r="D1644" s="46" t="s">
        <v>5648</v>
      </c>
      <c r="E1644" s="46" t="s">
        <v>7381</v>
      </c>
      <c r="G1644" s="50">
        <v>0</v>
      </c>
      <c r="I1644" s="14" t="s">
        <v>2380</v>
      </c>
      <c r="J1644" s="15" t="s">
        <v>2380</v>
      </c>
      <c r="K1644" s="66" t="str">
        <f t="shared" si="154"/>
        <v>No</v>
      </c>
      <c r="L1644" s="66" t="str">
        <f t="shared" si="155"/>
        <v>No</v>
      </c>
      <c r="N1644" s="14">
        <v>38.9</v>
      </c>
      <c r="O1644" s="20" t="str">
        <f t="shared" si="151"/>
        <v>OBESITY</v>
      </c>
      <c r="Q1644" s="15">
        <v>4.28</v>
      </c>
      <c r="R1644" s="20" t="str">
        <f t="shared" si="152"/>
        <v>NORMAL</v>
      </c>
      <c r="T1644" s="14">
        <v>1958</v>
      </c>
      <c r="U1644" s="15" t="s">
        <v>10</v>
      </c>
      <c r="V1644" s="15">
        <v>29</v>
      </c>
      <c r="W1644" s="35" t="str">
        <f t="shared" si="153"/>
        <v>29-Jul-1958</v>
      </c>
      <c r="X1644" s="28"/>
      <c r="Y1644" s="44">
        <f t="shared" si="156"/>
        <v>64</v>
      </c>
      <c r="AA1644" s="45">
        <v>14410.93</v>
      </c>
      <c r="AB1644" s="15" t="s">
        <v>168</v>
      </c>
      <c r="AC1644" s="75" t="s">
        <v>11</v>
      </c>
    </row>
    <row r="1645" spans="1:29" ht="15.6" x14ac:dyDescent="0.3">
      <c r="A1645" s="1" t="s">
        <v>4028</v>
      </c>
      <c r="C1645" s="46" t="s">
        <v>4724</v>
      </c>
      <c r="D1645" s="46" t="s">
        <v>5048</v>
      </c>
      <c r="E1645" s="46" t="s">
        <v>5704</v>
      </c>
      <c r="G1645" s="50">
        <v>0</v>
      </c>
      <c r="I1645" s="14" t="s">
        <v>2380</v>
      </c>
      <c r="J1645" s="15" t="s">
        <v>2380</v>
      </c>
      <c r="K1645" s="66" t="str">
        <f t="shared" si="154"/>
        <v>No</v>
      </c>
      <c r="L1645" s="66" t="str">
        <f t="shared" si="155"/>
        <v>No</v>
      </c>
      <c r="N1645" s="14">
        <v>26.9</v>
      </c>
      <c r="O1645" s="20" t="str">
        <f t="shared" si="151"/>
        <v>OVERWEIGHT</v>
      </c>
      <c r="Q1645" s="15">
        <v>4.07</v>
      </c>
      <c r="R1645" s="20" t="str">
        <f t="shared" si="152"/>
        <v>NORMAL</v>
      </c>
      <c r="T1645" s="14">
        <v>1958</v>
      </c>
      <c r="U1645" s="15" t="s">
        <v>20</v>
      </c>
      <c r="V1645" s="15">
        <v>20</v>
      </c>
      <c r="W1645" s="35" t="str">
        <f t="shared" si="153"/>
        <v>20-Sep-1958</v>
      </c>
      <c r="X1645" s="28"/>
      <c r="Y1645" s="44">
        <f t="shared" si="156"/>
        <v>64</v>
      </c>
      <c r="AA1645" s="45">
        <v>14418.28</v>
      </c>
      <c r="AB1645" s="15" t="s">
        <v>13</v>
      </c>
      <c r="AC1645" s="75" t="s">
        <v>11</v>
      </c>
    </row>
    <row r="1646" spans="1:29" ht="15.6" x14ac:dyDescent="0.3">
      <c r="A1646" s="1" t="s">
        <v>4029</v>
      </c>
      <c r="C1646" s="46" t="s">
        <v>4724</v>
      </c>
      <c r="D1646" s="46" t="s">
        <v>7382</v>
      </c>
      <c r="E1646" s="46" t="s">
        <v>6094</v>
      </c>
      <c r="G1646" s="50">
        <v>0</v>
      </c>
      <c r="I1646" s="14" t="s">
        <v>2380</v>
      </c>
      <c r="J1646" s="15" t="s">
        <v>2380</v>
      </c>
      <c r="K1646" s="66" t="str">
        <f t="shared" si="154"/>
        <v>No</v>
      </c>
      <c r="L1646" s="66" t="str">
        <f t="shared" si="155"/>
        <v>No</v>
      </c>
      <c r="N1646" s="14">
        <v>24.86</v>
      </c>
      <c r="O1646" s="20" t="str">
        <f t="shared" si="151"/>
        <v>NORMAL WEIGHT</v>
      </c>
      <c r="Q1646" s="15">
        <v>6.23</v>
      </c>
      <c r="R1646" s="20" t="str">
        <f t="shared" si="152"/>
        <v>PREDIABETES</v>
      </c>
      <c r="T1646" s="14">
        <v>1999</v>
      </c>
      <c r="U1646" s="15" t="s">
        <v>35</v>
      </c>
      <c r="V1646" s="15">
        <v>10</v>
      </c>
      <c r="W1646" s="35" t="str">
        <f t="shared" si="153"/>
        <v>10-Aug-1999</v>
      </c>
      <c r="X1646" s="28"/>
      <c r="Y1646" s="44">
        <f t="shared" si="156"/>
        <v>23</v>
      </c>
      <c r="AA1646" s="45">
        <v>14426.07</v>
      </c>
      <c r="AB1646" s="15" t="s">
        <v>23</v>
      </c>
      <c r="AC1646" s="75" t="s">
        <v>11</v>
      </c>
    </row>
    <row r="1647" spans="1:29" ht="15.6" x14ac:dyDescent="0.3">
      <c r="A1647" s="1" t="s">
        <v>4030</v>
      </c>
      <c r="C1647" s="46" t="s">
        <v>5596</v>
      </c>
      <c r="D1647" s="46" t="s">
        <v>6807</v>
      </c>
      <c r="E1647" s="46" t="s">
        <v>7383</v>
      </c>
      <c r="G1647" s="14">
        <v>1</v>
      </c>
      <c r="I1647" s="14" t="s">
        <v>2380</v>
      </c>
      <c r="J1647" s="15" t="s">
        <v>2380</v>
      </c>
      <c r="K1647" s="66" t="str">
        <f t="shared" si="154"/>
        <v>No</v>
      </c>
      <c r="L1647" s="66" t="str">
        <f t="shared" si="155"/>
        <v>No</v>
      </c>
      <c r="N1647" s="14">
        <v>39.14</v>
      </c>
      <c r="O1647" s="20" t="str">
        <f t="shared" si="151"/>
        <v>OBESITY</v>
      </c>
      <c r="Q1647" s="15">
        <v>6.24</v>
      </c>
      <c r="R1647" s="20" t="str">
        <f t="shared" si="152"/>
        <v>PREDIABETES</v>
      </c>
      <c r="T1647" s="14">
        <v>1967</v>
      </c>
      <c r="U1647" s="15" t="s">
        <v>35</v>
      </c>
      <c r="V1647" s="15">
        <v>15</v>
      </c>
      <c r="W1647" s="35" t="str">
        <f t="shared" si="153"/>
        <v>15-Aug-1967</v>
      </c>
      <c r="X1647" s="28"/>
      <c r="Y1647" s="44">
        <f t="shared" si="156"/>
        <v>55</v>
      </c>
      <c r="AA1647" s="45">
        <v>14426.66</v>
      </c>
      <c r="AB1647" s="15" t="s">
        <v>535</v>
      </c>
      <c r="AC1647" s="75" t="s">
        <v>11</v>
      </c>
    </row>
    <row r="1648" spans="1:29" ht="15.6" x14ac:dyDescent="0.3">
      <c r="A1648" s="1" t="s">
        <v>4031</v>
      </c>
      <c r="C1648" s="46" t="s">
        <v>4724</v>
      </c>
      <c r="D1648" s="46" t="s">
        <v>5056</v>
      </c>
      <c r="E1648" s="46" t="s">
        <v>7384</v>
      </c>
      <c r="G1648" s="14">
        <v>1</v>
      </c>
      <c r="I1648" s="14" t="s">
        <v>2380</v>
      </c>
      <c r="J1648" s="15" t="s">
        <v>2380</v>
      </c>
      <c r="K1648" s="66" t="str">
        <f t="shared" si="154"/>
        <v>No</v>
      </c>
      <c r="L1648" s="66" t="str">
        <f t="shared" si="155"/>
        <v>No</v>
      </c>
      <c r="N1648" s="14">
        <v>39.799999999999997</v>
      </c>
      <c r="O1648" s="20" t="str">
        <f t="shared" si="151"/>
        <v>OBESITY</v>
      </c>
      <c r="Q1648" s="15">
        <v>6.17</v>
      </c>
      <c r="R1648" s="20" t="str">
        <f t="shared" si="152"/>
        <v>PREDIABETES</v>
      </c>
      <c r="T1648" s="14">
        <v>1967</v>
      </c>
      <c r="U1648" s="15" t="s">
        <v>15</v>
      </c>
      <c r="V1648" s="15">
        <v>4</v>
      </c>
      <c r="W1648" s="35" t="str">
        <f t="shared" si="153"/>
        <v>4-Nov-1967</v>
      </c>
      <c r="X1648" s="28"/>
      <c r="Y1648" s="44">
        <f t="shared" si="156"/>
        <v>55</v>
      </c>
      <c r="AA1648" s="45">
        <v>14427.63</v>
      </c>
      <c r="AB1648" s="15" t="s">
        <v>300</v>
      </c>
      <c r="AC1648" s="75" t="s">
        <v>11</v>
      </c>
    </row>
    <row r="1649" spans="1:29" ht="15.6" x14ac:dyDescent="0.3">
      <c r="A1649" s="1" t="s">
        <v>4032</v>
      </c>
      <c r="C1649" s="46" t="s">
        <v>4724</v>
      </c>
      <c r="D1649" s="46" t="s">
        <v>5179</v>
      </c>
      <c r="E1649" s="46" t="s">
        <v>7385</v>
      </c>
      <c r="G1649" s="14">
        <v>1</v>
      </c>
      <c r="I1649" s="14" t="s">
        <v>2380</v>
      </c>
      <c r="J1649" s="15" t="s">
        <v>2380</v>
      </c>
      <c r="K1649" s="66" t="str">
        <f t="shared" si="154"/>
        <v>No</v>
      </c>
      <c r="L1649" s="66" t="str">
        <f t="shared" si="155"/>
        <v>No</v>
      </c>
      <c r="N1649" s="14">
        <v>34.32</v>
      </c>
      <c r="O1649" s="20" t="str">
        <f t="shared" si="151"/>
        <v>OBESITY</v>
      </c>
      <c r="Q1649" s="15">
        <v>5.16</v>
      </c>
      <c r="R1649" s="20" t="str">
        <f t="shared" si="152"/>
        <v>NORMAL</v>
      </c>
      <c r="T1649" s="14">
        <v>1959</v>
      </c>
      <c r="U1649" s="15" t="s">
        <v>18</v>
      </c>
      <c r="V1649" s="15">
        <v>29</v>
      </c>
      <c r="W1649" s="35" t="str">
        <f t="shared" si="153"/>
        <v>29-Jun-1959</v>
      </c>
      <c r="X1649" s="28"/>
      <c r="Y1649" s="44">
        <f t="shared" si="156"/>
        <v>63</v>
      </c>
      <c r="AA1649" s="45">
        <v>14449.85</v>
      </c>
      <c r="AB1649" s="15" t="s">
        <v>247</v>
      </c>
      <c r="AC1649" s="75" t="s">
        <v>11</v>
      </c>
    </row>
    <row r="1650" spans="1:29" ht="15.6" x14ac:dyDescent="0.3">
      <c r="A1650" s="1" t="s">
        <v>4033</v>
      </c>
      <c r="C1650" s="46" t="s">
        <v>4721</v>
      </c>
      <c r="D1650" s="46" t="s">
        <v>4755</v>
      </c>
      <c r="E1650" s="46" t="s">
        <v>5178</v>
      </c>
      <c r="G1650" s="50">
        <v>0</v>
      </c>
      <c r="I1650" s="14" t="s">
        <v>2380</v>
      </c>
      <c r="J1650" s="15" t="s">
        <v>2380</v>
      </c>
      <c r="K1650" s="66" t="str">
        <f t="shared" si="154"/>
        <v>No</v>
      </c>
      <c r="L1650" s="66" t="str">
        <f t="shared" si="155"/>
        <v>No</v>
      </c>
      <c r="N1650" s="14">
        <v>32.51</v>
      </c>
      <c r="O1650" s="20" t="str">
        <f t="shared" si="151"/>
        <v>OBESITY</v>
      </c>
      <c r="Q1650" s="15">
        <v>4.3</v>
      </c>
      <c r="R1650" s="20" t="str">
        <f t="shared" si="152"/>
        <v>NORMAL</v>
      </c>
      <c r="T1650" s="14">
        <v>1959</v>
      </c>
      <c r="U1650" s="15" t="s">
        <v>35</v>
      </c>
      <c r="V1650" s="15">
        <v>3</v>
      </c>
      <c r="W1650" s="35" t="str">
        <f t="shared" si="153"/>
        <v>3-Aug-1959</v>
      </c>
      <c r="X1650" s="28"/>
      <c r="Y1650" s="44">
        <f t="shared" si="156"/>
        <v>63</v>
      </c>
      <c r="AA1650" s="45">
        <v>14451.84</v>
      </c>
      <c r="AB1650" s="15" t="s">
        <v>249</v>
      </c>
      <c r="AC1650" s="75" t="s">
        <v>11</v>
      </c>
    </row>
    <row r="1651" spans="1:29" ht="15.6" x14ac:dyDescent="0.3">
      <c r="A1651" s="1" t="s">
        <v>4034</v>
      </c>
      <c r="C1651" s="46" t="s">
        <v>5596</v>
      </c>
      <c r="D1651" s="46" t="s">
        <v>4910</v>
      </c>
      <c r="E1651" s="46" t="s">
        <v>7386</v>
      </c>
      <c r="G1651" s="14">
        <v>1</v>
      </c>
      <c r="I1651" s="14" t="s">
        <v>2380</v>
      </c>
      <c r="J1651" s="15" t="s">
        <v>2380</v>
      </c>
      <c r="K1651" s="66" t="str">
        <f t="shared" si="154"/>
        <v>No</v>
      </c>
      <c r="L1651" s="66" t="str">
        <f t="shared" si="155"/>
        <v>No</v>
      </c>
      <c r="N1651" s="14">
        <v>30.71</v>
      </c>
      <c r="O1651" s="20" t="str">
        <f t="shared" si="151"/>
        <v>OBESITY</v>
      </c>
      <c r="Q1651" s="15">
        <v>6.14</v>
      </c>
      <c r="R1651" s="20" t="str">
        <f t="shared" si="152"/>
        <v>PREDIABETES</v>
      </c>
      <c r="T1651" s="14">
        <v>1996</v>
      </c>
      <c r="U1651" s="15" t="s">
        <v>15</v>
      </c>
      <c r="V1651" s="15">
        <v>10</v>
      </c>
      <c r="W1651" s="35" t="str">
        <f t="shared" si="153"/>
        <v>10-Nov-1996</v>
      </c>
      <c r="X1651" s="28"/>
      <c r="Y1651" s="44">
        <f t="shared" si="156"/>
        <v>26</v>
      </c>
      <c r="AA1651" s="45">
        <v>14455.64</v>
      </c>
      <c r="AB1651" s="15" t="s">
        <v>247</v>
      </c>
      <c r="AC1651" s="75" t="s">
        <v>11</v>
      </c>
    </row>
    <row r="1652" spans="1:29" ht="15.6" x14ac:dyDescent="0.3">
      <c r="A1652" s="1" t="s">
        <v>4035</v>
      </c>
      <c r="C1652" s="46" t="s">
        <v>4724</v>
      </c>
      <c r="D1652" s="46" t="s">
        <v>7388</v>
      </c>
      <c r="E1652" s="46" t="s">
        <v>7387</v>
      </c>
      <c r="G1652" s="14">
        <v>1</v>
      </c>
      <c r="I1652" s="14" t="s">
        <v>2380</v>
      </c>
      <c r="J1652" s="15" t="s">
        <v>2380</v>
      </c>
      <c r="K1652" s="66" t="str">
        <f t="shared" si="154"/>
        <v>No</v>
      </c>
      <c r="L1652" s="66" t="str">
        <f t="shared" si="155"/>
        <v>No</v>
      </c>
      <c r="N1652" s="14">
        <v>28.9</v>
      </c>
      <c r="O1652" s="20" t="str">
        <f t="shared" si="151"/>
        <v>OVERWEIGHT</v>
      </c>
      <c r="Q1652" s="15">
        <v>5.36</v>
      </c>
      <c r="R1652" s="20" t="str">
        <f t="shared" si="152"/>
        <v>NORMAL</v>
      </c>
      <c r="T1652" s="14">
        <v>1976</v>
      </c>
      <c r="U1652" s="15" t="s">
        <v>15</v>
      </c>
      <c r="V1652" s="15">
        <v>27</v>
      </c>
      <c r="W1652" s="35" t="str">
        <f t="shared" si="153"/>
        <v>27-Nov-1976</v>
      </c>
      <c r="X1652" s="28"/>
      <c r="Y1652" s="44">
        <f t="shared" si="156"/>
        <v>46</v>
      </c>
      <c r="AA1652" s="45">
        <v>14470.01</v>
      </c>
      <c r="AB1652" s="15" t="s">
        <v>23</v>
      </c>
      <c r="AC1652" s="75" t="s">
        <v>11</v>
      </c>
    </row>
    <row r="1653" spans="1:29" ht="15.6" x14ac:dyDescent="0.3">
      <c r="A1653" s="1" t="s">
        <v>4036</v>
      </c>
      <c r="C1653" s="46" t="s">
        <v>4721</v>
      </c>
      <c r="D1653" s="46" t="s">
        <v>7390</v>
      </c>
      <c r="E1653" s="46" t="s">
        <v>7389</v>
      </c>
      <c r="G1653" s="50">
        <v>0</v>
      </c>
      <c r="I1653" s="14" t="s">
        <v>2380</v>
      </c>
      <c r="J1653" s="15" t="s">
        <v>2380</v>
      </c>
      <c r="K1653" s="66" t="str">
        <f t="shared" si="154"/>
        <v>No</v>
      </c>
      <c r="L1653" s="66" t="str">
        <f t="shared" si="155"/>
        <v>No</v>
      </c>
      <c r="N1653" s="14">
        <v>36.19</v>
      </c>
      <c r="O1653" s="20" t="str">
        <f t="shared" si="151"/>
        <v>OBESITY</v>
      </c>
      <c r="Q1653" s="15">
        <v>4.3</v>
      </c>
      <c r="R1653" s="20" t="str">
        <f t="shared" si="152"/>
        <v>NORMAL</v>
      </c>
      <c r="T1653" s="14">
        <v>1959</v>
      </c>
      <c r="U1653" s="15" t="s">
        <v>15</v>
      </c>
      <c r="V1653" s="15">
        <v>20</v>
      </c>
      <c r="W1653" s="35" t="str">
        <f t="shared" si="153"/>
        <v>20-Nov-1959</v>
      </c>
      <c r="X1653" s="28"/>
      <c r="Y1653" s="44">
        <f t="shared" si="156"/>
        <v>63</v>
      </c>
      <c r="AA1653" s="45">
        <v>14474.68</v>
      </c>
      <c r="AB1653" s="15" t="s">
        <v>13</v>
      </c>
      <c r="AC1653" s="75" t="s">
        <v>11</v>
      </c>
    </row>
    <row r="1654" spans="1:29" ht="15.6" x14ac:dyDescent="0.3">
      <c r="A1654" s="1" t="s">
        <v>4037</v>
      </c>
      <c r="C1654" s="46" t="s">
        <v>4721</v>
      </c>
      <c r="D1654" s="46" t="s">
        <v>5605</v>
      </c>
      <c r="E1654" s="46" t="s">
        <v>7391</v>
      </c>
      <c r="G1654" s="50">
        <v>0</v>
      </c>
      <c r="I1654" s="14" t="s">
        <v>2380</v>
      </c>
      <c r="J1654" s="15" t="s">
        <v>2380</v>
      </c>
      <c r="K1654" s="66" t="str">
        <f t="shared" si="154"/>
        <v>No</v>
      </c>
      <c r="L1654" s="66" t="str">
        <f t="shared" si="155"/>
        <v>No</v>
      </c>
      <c r="N1654" s="14">
        <v>29.6</v>
      </c>
      <c r="O1654" s="20" t="str">
        <f t="shared" si="151"/>
        <v>OVERWEIGHT</v>
      </c>
      <c r="Q1654" s="15">
        <v>4.09</v>
      </c>
      <c r="R1654" s="20" t="str">
        <f t="shared" si="152"/>
        <v>NORMAL</v>
      </c>
      <c r="T1654" s="14">
        <v>1979</v>
      </c>
      <c r="U1654" s="15" t="s">
        <v>37</v>
      </c>
      <c r="V1654" s="15">
        <v>20</v>
      </c>
      <c r="W1654" s="35" t="str">
        <f t="shared" si="153"/>
        <v>20-Oct-1979</v>
      </c>
      <c r="X1654" s="28"/>
      <c r="Y1654" s="44">
        <f t="shared" si="156"/>
        <v>43</v>
      </c>
      <c r="AA1654" s="45">
        <v>14478.33</v>
      </c>
      <c r="AB1654" s="15" t="s">
        <v>13</v>
      </c>
      <c r="AC1654" s="75" t="s">
        <v>11</v>
      </c>
    </row>
    <row r="1655" spans="1:29" ht="15.6" x14ac:dyDescent="0.3">
      <c r="A1655" s="1" t="s">
        <v>4038</v>
      </c>
      <c r="C1655" s="46" t="s">
        <v>4724</v>
      </c>
      <c r="D1655" s="46" t="s">
        <v>7393</v>
      </c>
      <c r="E1655" s="46" t="s">
        <v>7392</v>
      </c>
      <c r="G1655" s="14">
        <v>1</v>
      </c>
      <c r="I1655" s="14" t="s">
        <v>2380</v>
      </c>
      <c r="J1655" s="15" t="s">
        <v>2380</v>
      </c>
      <c r="K1655" s="66" t="str">
        <f t="shared" si="154"/>
        <v>No</v>
      </c>
      <c r="L1655" s="66" t="str">
        <f t="shared" si="155"/>
        <v>No</v>
      </c>
      <c r="N1655" s="14">
        <v>30.95</v>
      </c>
      <c r="O1655" s="20" t="str">
        <f t="shared" si="151"/>
        <v>OBESITY</v>
      </c>
      <c r="Q1655" s="15">
        <v>6.27</v>
      </c>
      <c r="R1655" s="20" t="str">
        <f t="shared" si="152"/>
        <v>PREDIABETES</v>
      </c>
      <c r="T1655" s="14">
        <v>1989</v>
      </c>
      <c r="U1655" s="15" t="s">
        <v>10</v>
      </c>
      <c r="V1655" s="15">
        <v>22</v>
      </c>
      <c r="W1655" s="35" t="str">
        <f t="shared" si="153"/>
        <v>22-Jul-1989</v>
      </c>
      <c r="X1655" s="28"/>
      <c r="Y1655" s="44">
        <f t="shared" si="156"/>
        <v>33</v>
      </c>
      <c r="AA1655" s="45">
        <v>14507.46</v>
      </c>
      <c r="AB1655" s="15" t="s">
        <v>23</v>
      </c>
      <c r="AC1655" s="75" t="s">
        <v>11</v>
      </c>
    </row>
    <row r="1656" spans="1:29" ht="15.6" x14ac:dyDescent="0.3">
      <c r="A1656" s="1" t="s">
        <v>4039</v>
      </c>
      <c r="C1656" s="46" t="s">
        <v>4724</v>
      </c>
      <c r="D1656" s="46" t="s">
        <v>7395</v>
      </c>
      <c r="E1656" s="46" t="s">
        <v>7394</v>
      </c>
      <c r="G1656" s="14">
        <v>1</v>
      </c>
      <c r="I1656" s="14" t="s">
        <v>2380</v>
      </c>
      <c r="J1656" s="15" t="s">
        <v>2380</v>
      </c>
      <c r="K1656" s="66" t="str">
        <f t="shared" si="154"/>
        <v>No</v>
      </c>
      <c r="L1656" s="66" t="str">
        <f t="shared" si="155"/>
        <v>No</v>
      </c>
      <c r="N1656" s="14">
        <v>19.95</v>
      </c>
      <c r="O1656" s="20" t="str">
        <f t="shared" si="151"/>
        <v>NORMAL WEIGHT</v>
      </c>
      <c r="Q1656" s="15">
        <v>5.39</v>
      </c>
      <c r="R1656" s="20" t="str">
        <f t="shared" si="152"/>
        <v>NORMAL</v>
      </c>
      <c r="T1656" s="14">
        <v>1989</v>
      </c>
      <c r="U1656" s="15" t="s">
        <v>10</v>
      </c>
      <c r="V1656" s="15">
        <v>14</v>
      </c>
      <c r="W1656" s="35" t="str">
        <f t="shared" si="153"/>
        <v>14-Jul-1989</v>
      </c>
      <c r="X1656" s="28"/>
      <c r="Y1656" s="44">
        <f t="shared" si="156"/>
        <v>33</v>
      </c>
      <c r="AA1656" s="45">
        <v>14547.26</v>
      </c>
      <c r="AB1656" s="15" t="s">
        <v>42</v>
      </c>
      <c r="AC1656" s="75" t="s">
        <v>11</v>
      </c>
    </row>
    <row r="1657" spans="1:29" ht="15.6" x14ac:dyDescent="0.3">
      <c r="A1657" s="1" t="s">
        <v>4040</v>
      </c>
      <c r="C1657" s="46" t="s">
        <v>4724</v>
      </c>
      <c r="D1657" s="46" t="s">
        <v>5004</v>
      </c>
      <c r="E1657" s="46" t="s">
        <v>7396</v>
      </c>
      <c r="G1657" s="50">
        <v>0</v>
      </c>
      <c r="I1657" s="14" t="s">
        <v>2380</v>
      </c>
      <c r="J1657" s="15" t="s">
        <v>2382</v>
      </c>
      <c r="K1657" s="66" t="str">
        <f t="shared" si="154"/>
        <v>No</v>
      </c>
      <c r="L1657" s="66" t="str">
        <f t="shared" si="155"/>
        <v>Yes</v>
      </c>
      <c r="N1657" s="14">
        <v>23.65</v>
      </c>
      <c r="O1657" s="20" t="str">
        <f t="shared" si="151"/>
        <v>NORMAL WEIGHT</v>
      </c>
      <c r="Q1657" s="15">
        <v>5.75</v>
      </c>
      <c r="R1657" s="20" t="str">
        <f t="shared" si="152"/>
        <v>PREDIABETES</v>
      </c>
      <c r="T1657" s="14">
        <v>1998</v>
      </c>
      <c r="U1657" s="15" t="s">
        <v>20</v>
      </c>
      <c r="V1657" s="15">
        <v>12</v>
      </c>
      <c r="W1657" s="35" t="str">
        <f t="shared" si="153"/>
        <v>12-Sep-1998</v>
      </c>
      <c r="X1657" s="28"/>
      <c r="Y1657" s="44">
        <f t="shared" si="156"/>
        <v>24</v>
      </c>
      <c r="AA1657" s="45">
        <v>14571.89</v>
      </c>
      <c r="AB1657" s="15" t="s">
        <v>247</v>
      </c>
      <c r="AC1657" s="75" t="s">
        <v>11</v>
      </c>
    </row>
    <row r="1658" spans="1:29" ht="15.6" x14ac:dyDescent="0.3">
      <c r="A1658" s="1" t="s">
        <v>4041</v>
      </c>
      <c r="C1658" s="46" t="s">
        <v>4721</v>
      </c>
      <c r="D1658" s="46" t="s">
        <v>7397</v>
      </c>
      <c r="E1658" s="46" t="s">
        <v>5973</v>
      </c>
      <c r="G1658" s="14">
        <v>1</v>
      </c>
      <c r="I1658" s="14" t="s">
        <v>2380</v>
      </c>
      <c r="J1658" s="15" t="s">
        <v>2380</v>
      </c>
      <c r="K1658" s="66" t="str">
        <f t="shared" si="154"/>
        <v>No</v>
      </c>
      <c r="L1658" s="66" t="str">
        <f t="shared" si="155"/>
        <v>No</v>
      </c>
      <c r="N1658" s="14">
        <v>43.34</v>
      </c>
      <c r="O1658" s="20" t="str">
        <f t="shared" si="151"/>
        <v>OBESITY</v>
      </c>
      <c r="Q1658" s="15">
        <v>4.91</v>
      </c>
      <c r="R1658" s="20" t="str">
        <f t="shared" si="152"/>
        <v>NORMAL</v>
      </c>
      <c r="T1658" s="14">
        <v>1962</v>
      </c>
      <c r="U1658" s="15" t="s">
        <v>30</v>
      </c>
      <c r="V1658" s="15">
        <v>3</v>
      </c>
      <c r="W1658" s="35" t="str">
        <f t="shared" si="153"/>
        <v>3-Dec-1962</v>
      </c>
      <c r="X1658" s="28"/>
      <c r="Y1658" s="44">
        <f t="shared" si="156"/>
        <v>60</v>
      </c>
      <c r="AA1658" s="45">
        <v>14574.64</v>
      </c>
      <c r="AB1658" s="15" t="s">
        <v>200</v>
      </c>
      <c r="AC1658" s="75" t="s">
        <v>11</v>
      </c>
    </row>
    <row r="1659" spans="1:29" ht="15.6" x14ac:dyDescent="0.3">
      <c r="A1659" s="1" t="s">
        <v>4042</v>
      </c>
      <c r="C1659" s="46" t="s">
        <v>5596</v>
      </c>
      <c r="D1659" s="46" t="s">
        <v>7399</v>
      </c>
      <c r="E1659" s="46" t="s">
        <v>7398</v>
      </c>
      <c r="G1659" s="14">
        <v>1</v>
      </c>
      <c r="I1659" s="14" t="s">
        <v>2380</v>
      </c>
      <c r="J1659" s="15" t="s">
        <v>2382</v>
      </c>
      <c r="K1659" s="66" t="str">
        <f t="shared" si="154"/>
        <v>No</v>
      </c>
      <c r="L1659" s="66" t="str">
        <f t="shared" si="155"/>
        <v>Yes</v>
      </c>
      <c r="N1659" s="14">
        <v>31.98</v>
      </c>
      <c r="O1659" s="20" t="str">
        <f t="shared" si="151"/>
        <v>OBESITY</v>
      </c>
      <c r="Q1659" s="15">
        <v>4.46</v>
      </c>
      <c r="R1659" s="20" t="str">
        <f t="shared" si="152"/>
        <v>NORMAL</v>
      </c>
      <c r="T1659" s="14">
        <v>1963</v>
      </c>
      <c r="U1659" s="15" t="s">
        <v>37</v>
      </c>
      <c r="V1659" s="15">
        <v>14</v>
      </c>
      <c r="W1659" s="35" t="str">
        <f t="shared" si="153"/>
        <v>14-Oct-1963</v>
      </c>
      <c r="X1659" s="28"/>
      <c r="Y1659" s="44">
        <f t="shared" si="156"/>
        <v>59</v>
      </c>
      <c r="AA1659" s="45">
        <v>14590.63</v>
      </c>
      <c r="AB1659" s="15" t="s">
        <v>247</v>
      </c>
      <c r="AC1659" s="75" t="s">
        <v>11</v>
      </c>
    </row>
    <row r="1660" spans="1:29" ht="15.6" x14ac:dyDescent="0.3">
      <c r="A1660" s="1" t="s">
        <v>4043</v>
      </c>
      <c r="C1660" s="46" t="s">
        <v>4721</v>
      </c>
      <c r="D1660" s="46" t="s">
        <v>4722</v>
      </c>
      <c r="E1660" s="46" t="s">
        <v>6299</v>
      </c>
      <c r="G1660" s="14">
        <v>1</v>
      </c>
      <c r="I1660" s="14" t="s">
        <v>2380</v>
      </c>
      <c r="J1660" s="15" t="s">
        <v>2380</v>
      </c>
      <c r="K1660" s="66" t="str">
        <f t="shared" si="154"/>
        <v>No</v>
      </c>
      <c r="L1660" s="66" t="str">
        <f t="shared" si="155"/>
        <v>No</v>
      </c>
      <c r="N1660" s="14">
        <v>35.86</v>
      </c>
      <c r="O1660" s="20" t="str">
        <f t="shared" si="151"/>
        <v>OBESITY</v>
      </c>
      <c r="Q1660" s="15">
        <v>6.22</v>
      </c>
      <c r="R1660" s="20" t="str">
        <f t="shared" si="152"/>
        <v>PREDIABETES</v>
      </c>
      <c r="T1660" s="14">
        <v>1967</v>
      </c>
      <c r="U1660" s="15" t="s">
        <v>10</v>
      </c>
      <c r="V1660" s="15">
        <v>18</v>
      </c>
      <c r="W1660" s="35" t="str">
        <f t="shared" si="153"/>
        <v>18-Jul-1967</v>
      </c>
      <c r="X1660" s="28"/>
      <c r="Y1660" s="44">
        <f t="shared" si="156"/>
        <v>55</v>
      </c>
      <c r="AA1660" s="45">
        <v>14600.62</v>
      </c>
      <c r="AB1660" s="15" t="s">
        <v>632</v>
      </c>
      <c r="AC1660" s="75" t="s">
        <v>11</v>
      </c>
    </row>
    <row r="1661" spans="1:29" ht="15.6" x14ac:dyDescent="0.3">
      <c r="A1661" s="1" t="s">
        <v>4044</v>
      </c>
      <c r="C1661" s="46" t="s">
        <v>4724</v>
      </c>
      <c r="D1661" s="46" t="s">
        <v>7401</v>
      </c>
      <c r="E1661" s="46" t="s">
        <v>7400</v>
      </c>
      <c r="G1661" s="50">
        <v>0</v>
      </c>
      <c r="I1661" s="14" t="s">
        <v>2380</v>
      </c>
      <c r="J1661" s="15" t="s">
        <v>2380</v>
      </c>
      <c r="K1661" s="66" t="str">
        <f t="shared" si="154"/>
        <v>No</v>
      </c>
      <c r="L1661" s="66" t="str">
        <f t="shared" si="155"/>
        <v>No</v>
      </c>
      <c r="N1661" s="14">
        <v>15.2</v>
      </c>
      <c r="O1661" s="20" t="str">
        <f t="shared" si="151"/>
        <v>UNDERWEIGHT</v>
      </c>
      <c r="Q1661" s="15">
        <v>8.82</v>
      </c>
      <c r="R1661" s="20" t="str">
        <f t="shared" si="152"/>
        <v>DIABETES</v>
      </c>
      <c r="T1661" s="14">
        <v>1965</v>
      </c>
      <c r="U1661" s="15" t="s">
        <v>15</v>
      </c>
      <c r="V1661" s="15">
        <v>8</v>
      </c>
      <c r="W1661" s="35" t="str">
        <f t="shared" si="153"/>
        <v>8-Nov-1965</v>
      </c>
      <c r="X1661" s="28"/>
      <c r="Y1661" s="44">
        <f t="shared" si="156"/>
        <v>57</v>
      </c>
      <c r="AA1661" s="45">
        <v>14612.33</v>
      </c>
      <c r="AB1661" s="15" t="s">
        <v>300</v>
      </c>
      <c r="AC1661" s="75" t="s">
        <v>11</v>
      </c>
    </row>
    <row r="1662" spans="1:29" ht="15.6" x14ac:dyDescent="0.3">
      <c r="A1662" s="1" t="s">
        <v>4045</v>
      </c>
      <c r="C1662" s="46" t="s">
        <v>5596</v>
      </c>
      <c r="D1662" s="46" t="s">
        <v>7403</v>
      </c>
      <c r="E1662" s="46" t="s">
        <v>7402</v>
      </c>
      <c r="G1662" s="50">
        <v>0</v>
      </c>
      <c r="I1662" s="14" t="s">
        <v>2380</v>
      </c>
      <c r="J1662" s="15" t="s">
        <v>2380</v>
      </c>
      <c r="K1662" s="66" t="str">
        <f t="shared" si="154"/>
        <v>No</v>
      </c>
      <c r="L1662" s="66" t="str">
        <f t="shared" si="155"/>
        <v>No</v>
      </c>
      <c r="N1662" s="14">
        <v>37.200000000000003</v>
      </c>
      <c r="O1662" s="20" t="str">
        <f t="shared" si="151"/>
        <v>OBESITY</v>
      </c>
      <c r="Q1662" s="15">
        <v>10.14</v>
      </c>
      <c r="R1662" s="20" t="str">
        <f t="shared" si="152"/>
        <v>DIABETES</v>
      </c>
      <c r="T1662" s="14">
        <v>1991</v>
      </c>
      <c r="U1662" s="15" t="s">
        <v>35</v>
      </c>
      <c r="V1662" s="15">
        <v>21</v>
      </c>
      <c r="W1662" s="35" t="str">
        <f t="shared" si="153"/>
        <v>21-Aug-1991</v>
      </c>
      <c r="X1662" s="28"/>
      <c r="Y1662" s="44">
        <f t="shared" si="156"/>
        <v>31</v>
      </c>
      <c r="AA1662" s="45">
        <v>14630.52</v>
      </c>
      <c r="AB1662" s="15" t="s">
        <v>42</v>
      </c>
      <c r="AC1662" s="75" t="s">
        <v>11</v>
      </c>
    </row>
    <row r="1663" spans="1:29" ht="15.6" x14ac:dyDescent="0.3">
      <c r="A1663" s="1" t="s">
        <v>4046</v>
      </c>
      <c r="C1663" s="46" t="s">
        <v>4724</v>
      </c>
      <c r="D1663" s="46" t="s">
        <v>5157</v>
      </c>
      <c r="E1663" s="46" t="s">
        <v>7404</v>
      </c>
      <c r="G1663" s="14">
        <v>2</v>
      </c>
      <c r="I1663" s="14" t="s">
        <v>2380</v>
      </c>
      <c r="J1663" s="15" t="s">
        <v>2380</v>
      </c>
      <c r="K1663" s="66" t="str">
        <f t="shared" si="154"/>
        <v>No</v>
      </c>
      <c r="L1663" s="66" t="str">
        <f t="shared" si="155"/>
        <v>No</v>
      </c>
      <c r="N1663" s="14">
        <v>17.91</v>
      </c>
      <c r="O1663" s="20" t="str">
        <f t="shared" si="151"/>
        <v>UNDERWEIGHT</v>
      </c>
      <c r="Q1663" s="15">
        <v>4.66</v>
      </c>
      <c r="R1663" s="20" t="str">
        <f t="shared" si="152"/>
        <v>NORMAL</v>
      </c>
      <c r="T1663" s="14">
        <v>1967</v>
      </c>
      <c r="U1663" s="15" t="s">
        <v>20</v>
      </c>
      <c r="V1663" s="15">
        <v>1</v>
      </c>
      <c r="W1663" s="35" t="str">
        <f t="shared" si="153"/>
        <v>1-Sep-1967</v>
      </c>
      <c r="X1663" s="28"/>
      <c r="Y1663" s="44">
        <f t="shared" si="156"/>
        <v>55</v>
      </c>
      <c r="AA1663" s="45">
        <v>14640.35</v>
      </c>
      <c r="AB1663" s="15" t="s">
        <v>535</v>
      </c>
      <c r="AC1663" s="75" t="s">
        <v>11</v>
      </c>
    </row>
    <row r="1664" spans="1:29" ht="15.6" x14ac:dyDescent="0.3">
      <c r="A1664" s="1" t="s">
        <v>4047</v>
      </c>
      <c r="C1664" s="46" t="s">
        <v>4721</v>
      </c>
      <c r="D1664" s="46" t="s">
        <v>7406</v>
      </c>
      <c r="E1664" s="46" t="s">
        <v>7405</v>
      </c>
      <c r="G1664" s="50">
        <v>0</v>
      </c>
      <c r="I1664" s="14" t="s">
        <v>2380</v>
      </c>
      <c r="J1664" s="15" t="s">
        <v>2380</v>
      </c>
      <c r="K1664" s="66" t="str">
        <f t="shared" si="154"/>
        <v>No</v>
      </c>
      <c r="L1664" s="66" t="str">
        <f t="shared" si="155"/>
        <v>No</v>
      </c>
      <c r="N1664" s="14">
        <v>20.76</v>
      </c>
      <c r="O1664" s="20" t="str">
        <f t="shared" si="151"/>
        <v>NORMAL WEIGHT</v>
      </c>
      <c r="Q1664" s="15">
        <v>6.26</v>
      </c>
      <c r="R1664" s="20" t="str">
        <f t="shared" si="152"/>
        <v>PREDIABETES</v>
      </c>
      <c r="T1664" s="14">
        <v>1981</v>
      </c>
      <c r="U1664" s="15" t="s">
        <v>15</v>
      </c>
      <c r="V1664" s="15">
        <v>13</v>
      </c>
      <c r="W1664" s="35" t="str">
        <f t="shared" si="153"/>
        <v>13-Nov-1981</v>
      </c>
      <c r="X1664" s="28"/>
      <c r="Y1664" s="44">
        <f t="shared" si="156"/>
        <v>41</v>
      </c>
      <c r="AA1664" s="45">
        <v>14657.2</v>
      </c>
      <c r="AB1664" s="15" t="s">
        <v>23</v>
      </c>
      <c r="AC1664" s="75" t="s">
        <v>11</v>
      </c>
    </row>
    <row r="1665" spans="1:29" ht="15.6" x14ac:dyDescent="0.3">
      <c r="A1665" s="1" t="s">
        <v>4048</v>
      </c>
      <c r="C1665" s="46" t="s">
        <v>4724</v>
      </c>
      <c r="D1665" s="46" t="s">
        <v>7408</v>
      </c>
      <c r="E1665" s="46" t="s">
        <v>7407</v>
      </c>
      <c r="G1665" s="14">
        <v>1</v>
      </c>
      <c r="I1665" s="14" t="s">
        <v>2380</v>
      </c>
      <c r="J1665" s="15" t="s">
        <v>2380</v>
      </c>
      <c r="K1665" s="66" t="str">
        <f t="shared" si="154"/>
        <v>No</v>
      </c>
      <c r="L1665" s="66" t="str">
        <f t="shared" si="155"/>
        <v>No</v>
      </c>
      <c r="N1665" s="14">
        <v>38.99</v>
      </c>
      <c r="O1665" s="20" t="str">
        <f t="shared" si="151"/>
        <v>OBESITY</v>
      </c>
      <c r="Q1665" s="15">
        <v>5.21</v>
      </c>
      <c r="R1665" s="20" t="str">
        <f t="shared" si="152"/>
        <v>NORMAL</v>
      </c>
      <c r="T1665" s="14">
        <v>1969</v>
      </c>
      <c r="U1665" s="15" t="s">
        <v>37</v>
      </c>
      <c r="V1665" s="15">
        <v>20</v>
      </c>
      <c r="W1665" s="35" t="str">
        <f t="shared" si="153"/>
        <v>20-Oct-1969</v>
      </c>
      <c r="X1665" s="28"/>
      <c r="Y1665" s="44">
        <f t="shared" si="156"/>
        <v>53</v>
      </c>
      <c r="AA1665" s="45">
        <v>14665.75</v>
      </c>
      <c r="AB1665" s="15" t="s">
        <v>23</v>
      </c>
      <c r="AC1665" s="75" t="s">
        <v>11</v>
      </c>
    </row>
    <row r="1666" spans="1:29" ht="15.6" x14ac:dyDescent="0.3">
      <c r="A1666" s="1" t="s">
        <v>4049</v>
      </c>
      <c r="C1666" s="46" t="s">
        <v>4724</v>
      </c>
      <c r="D1666" s="46" t="s">
        <v>7410</v>
      </c>
      <c r="E1666" s="46" t="s">
        <v>7409</v>
      </c>
      <c r="G1666" s="14">
        <v>1</v>
      </c>
      <c r="I1666" s="14" t="s">
        <v>2380</v>
      </c>
      <c r="J1666" s="15" t="s">
        <v>2382</v>
      </c>
      <c r="K1666" s="66" t="str">
        <f t="shared" si="154"/>
        <v>No</v>
      </c>
      <c r="L1666" s="66" t="str">
        <f t="shared" si="155"/>
        <v>Yes</v>
      </c>
      <c r="N1666" s="14">
        <v>42.655000000000001</v>
      </c>
      <c r="O1666" s="20" t="str">
        <f t="shared" ref="O1666:O1729" si="157">IF(N1666&lt;18.5,"UNDERWEIGHT",IF(AND(N1666&gt;=18.5,N1666&lt;=24.9),"NORMAL WEIGHT",IF(AND(N1666&gt;=25,N1666&lt;=29.9),"OVERWEIGHT",IF(N1666&gt;=30,"OBESITY",""))))</f>
        <v>OBESITY</v>
      </c>
      <c r="Q1666" s="15">
        <v>5.94</v>
      </c>
      <c r="R1666" s="20" t="str">
        <f t="shared" ref="R1666:R1729" si="158">IF(Q1666&lt;5.7,"NORMAL",IF(AND(Q1666&gt;=5.7,Q1666&lt;=6.4),"PREDIABETES",IF(Q1666&gt;6.4,"DIABETES")))</f>
        <v>PREDIABETES</v>
      </c>
      <c r="T1666" s="14">
        <v>1958</v>
      </c>
      <c r="U1666" s="15" t="s">
        <v>10</v>
      </c>
      <c r="V1666" s="15">
        <v>23</v>
      </c>
      <c r="W1666" s="35" t="str">
        <f t="shared" ref="W1666:W1729" si="159">CONCATENATE(V1666,"-",U1666,"-",T1666)</f>
        <v>23-Jul-1958</v>
      </c>
      <c r="X1666" s="28"/>
      <c r="Y1666" s="44">
        <f t="shared" si="156"/>
        <v>64</v>
      </c>
      <c r="AA1666" s="45">
        <v>14692.67</v>
      </c>
      <c r="AB1666" s="15" t="s">
        <v>23</v>
      </c>
      <c r="AC1666" s="75" t="s">
        <v>11</v>
      </c>
    </row>
    <row r="1667" spans="1:29" ht="15.6" x14ac:dyDescent="0.3">
      <c r="A1667" s="1" t="s">
        <v>4050</v>
      </c>
      <c r="C1667" s="46" t="s">
        <v>4724</v>
      </c>
      <c r="D1667" s="46" t="s">
        <v>7411</v>
      </c>
      <c r="E1667" s="46" t="s">
        <v>4851</v>
      </c>
      <c r="G1667" s="14">
        <v>1</v>
      </c>
      <c r="I1667" s="14" t="s">
        <v>2380</v>
      </c>
      <c r="J1667" s="15" t="s">
        <v>2380</v>
      </c>
      <c r="K1667" s="66" t="str">
        <f t="shared" ref="K1667:K1730" si="160">PROPER(I1667)</f>
        <v>No</v>
      </c>
      <c r="L1667" s="66" t="str">
        <f t="shared" ref="L1667:L1730" si="161">PROPER(J1667)</f>
        <v>No</v>
      </c>
      <c r="N1667" s="14">
        <v>30.57</v>
      </c>
      <c r="O1667" s="20" t="str">
        <f t="shared" si="157"/>
        <v>OBESITY</v>
      </c>
      <c r="Q1667" s="15">
        <v>5.34</v>
      </c>
      <c r="R1667" s="20" t="str">
        <f t="shared" si="158"/>
        <v>NORMAL</v>
      </c>
      <c r="T1667" s="14">
        <v>1982</v>
      </c>
      <c r="U1667" s="15" t="s">
        <v>20</v>
      </c>
      <c r="V1667" s="15">
        <v>4</v>
      </c>
      <c r="W1667" s="35" t="str">
        <f t="shared" si="159"/>
        <v>4-Sep-1982</v>
      </c>
      <c r="X1667" s="28"/>
      <c r="Y1667" s="44">
        <f t="shared" ref="Y1667:Y1730" si="162">DATEDIF(W1667,$AD$2,"y")</f>
        <v>40</v>
      </c>
      <c r="AA1667" s="45">
        <v>14696.77</v>
      </c>
      <c r="AB1667" s="15" t="s">
        <v>42</v>
      </c>
      <c r="AC1667" s="75" t="s">
        <v>11</v>
      </c>
    </row>
    <row r="1668" spans="1:29" ht="15.6" x14ac:dyDescent="0.3">
      <c r="A1668" s="1" t="s">
        <v>4051</v>
      </c>
      <c r="C1668" s="46" t="s">
        <v>4724</v>
      </c>
      <c r="D1668" s="46" t="s">
        <v>4800</v>
      </c>
      <c r="E1668" s="46" t="s">
        <v>7412</v>
      </c>
      <c r="G1668" s="14">
        <v>2</v>
      </c>
      <c r="I1668" s="14" t="s">
        <v>2380</v>
      </c>
      <c r="J1668" s="15" t="s">
        <v>2380</v>
      </c>
      <c r="K1668" s="66" t="str">
        <f t="shared" si="160"/>
        <v>No</v>
      </c>
      <c r="L1668" s="66" t="str">
        <f t="shared" si="161"/>
        <v>No</v>
      </c>
      <c r="N1668" s="14">
        <v>17.7</v>
      </c>
      <c r="O1668" s="20" t="str">
        <f t="shared" si="157"/>
        <v>UNDERWEIGHT</v>
      </c>
      <c r="Q1668" s="15">
        <v>6.38</v>
      </c>
      <c r="R1668" s="20" t="str">
        <f t="shared" si="158"/>
        <v>PREDIABETES</v>
      </c>
      <c r="T1668" s="14">
        <v>2002</v>
      </c>
      <c r="U1668" s="15" t="s">
        <v>20</v>
      </c>
      <c r="V1668" s="15">
        <v>24</v>
      </c>
      <c r="W1668" s="35" t="str">
        <f t="shared" si="159"/>
        <v>24-Sep-2002</v>
      </c>
      <c r="X1668" s="28"/>
      <c r="Y1668" s="44">
        <f t="shared" si="162"/>
        <v>20</v>
      </c>
      <c r="AA1668" s="45">
        <v>14711.74</v>
      </c>
      <c r="AB1668" s="15" t="s">
        <v>23</v>
      </c>
      <c r="AC1668" s="75" t="s">
        <v>11</v>
      </c>
    </row>
    <row r="1669" spans="1:29" ht="15.6" x14ac:dyDescent="0.3">
      <c r="A1669" s="1" t="s">
        <v>4052</v>
      </c>
      <c r="C1669" s="46" t="s">
        <v>4724</v>
      </c>
      <c r="D1669" s="46" t="s">
        <v>7414</v>
      </c>
      <c r="E1669" s="46" t="s">
        <v>7413</v>
      </c>
      <c r="G1669" s="14">
        <v>1</v>
      </c>
      <c r="I1669" s="14" t="s">
        <v>2380</v>
      </c>
      <c r="J1669" s="15" t="s">
        <v>2380</v>
      </c>
      <c r="K1669" s="66" t="str">
        <f t="shared" si="160"/>
        <v>No</v>
      </c>
      <c r="L1669" s="66" t="str">
        <f t="shared" si="161"/>
        <v>No</v>
      </c>
      <c r="N1669" s="14">
        <v>34.770000000000003</v>
      </c>
      <c r="O1669" s="20" t="str">
        <f t="shared" si="157"/>
        <v>OBESITY</v>
      </c>
      <c r="Q1669" s="15">
        <v>4.47</v>
      </c>
      <c r="R1669" s="20" t="str">
        <f t="shared" si="158"/>
        <v>NORMAL</v>
      </c>
      <c r="T1669" s="14">
        <v>1962</v>
      </c>
      <c r="U1669" s="15" t="s">
        <v>10</v>
      </c>
      <c r="V1669" s="15">
        <v>29</v>
      </c>
      <c r="W1669" s="35" t="str">
        <f t="shared" si="159"/>
        <v>29-Jul-1962</v>
      </c>
      <c r="X1669" s="28"/>
      <c r="Y1669" s="44">
        <f t="shared" si="162"/>
        <v>60</v>
      </c>
      <c r="AA1669" s="45">
        <v>14738.43</v>
      </c>
      <c r="AB1669" s="15" t="s">
        <v>300</v>
      </c>
      <c r="AC1669" s="75" t="s">
        <v>11</v>
      </c>
    </row>
    <row r="1670" spans="1:29" ht="15.6" x14ac:dyDescent="0.3">
      <c r="A1670" s="1" t="s">
        <v>4053</v>
      </c>
      <c r="C1670" s="46" t="s">
        <v>4724</v>
      </c>
      <c r="D1670" s="46" t="s">
        <v>5021</v>
      </c>
      <c r="E1670" s="46" t="s">
        <v>5483</v>
      </c>
      <c r="G1670" s="50">
        <v>0</v>
      </c>
      <c r="I1670" s="14" t="s">
        <v>2380</v>
      </c>
      <c r="J1670" s="15" t="s">
        <v>2380</v>
      </c>
      <c r="K1670" s="66" t="str">
        <f t="shared" si="160"/>
        <v>No</v>
      </c>
      <c r="L1670" s="66" t="str">
        <f t="shared" si="161"/>
        <v>No</v>
      </c>
      <c r="N1670" s="14">
        <v>16.88</v>
      </c>
      <c r="O1670" s="20" t="str">
        <f t="shared" si="157"/>
        <v>UNDERWEIGHT</v>
      </c>
      <c r="Q1670" s="15">
        <v>9.9600000000000009</v>
      </c>
      <c r="R1670" s="20" t="str">
        <f t="shared" si="158"/>
        <v>DIABETES</v>
      </c>
      <c r="T1670" s="14">
        <v>1965</v>
      </c>
      <c r="U1670" s="15" t="s">
        <v>10</v>
      </c>
      <c r="V1670" s="15">
        <v>27</v>
      </c>
      <c r="W1670" s="35" t="str">
        <f t="shared" si="159"/>
        <v>27-Jul-1965</v>
      </c>
      <c r="X1670" s="28"/>
      <c r="Y1670" s="44">
        <f t="shared" si="162"/>
        <v>57</v>
      </c>
      <c r="AA1670" s="45">
        <v>14750.42</v>
      </c>
      <c r="AB1670" s="15" t="s">
        <v>535</v>
      </c>
      <c r="AC1670" s="75" t="s">
        <v>11</v>
      </c>
    </row>
    <row r="1671" spans="1:29" ht="15.6" x14ac:dyDescent="0.3">
      <c r="A1671" s="1" t="s">
        <v>4054</v>
      </c>
      <c r="C1671" s="46" t="s">
        <v>4724</v>
      </c>
      <c r="D1671" s="46" t="s">
        <v>7416</v>
      </c>
      <c r="E1671" s="46" t="s">
        <v>7415</v>
      </c>
      <c r="G1671" s="50">
        <v>0</v>
      </c>
      <c r="I1671" s="14" t="s">
        <v>2380</v>
      </c>
      <c r="J1671" s="15" t="s">
        <v>2382</v>
      </c>
      <c r="K1671" s="66" t="str">
        <f t="shared" si="160"/>
        <v>No</v>
      </c>
      <c r="L1671" s="66" t="str">
        <f t="shared" si="161"/>
        <v>Yes</v>
      </c>
      <c r="N1671" s="14">
        <v>40.26</v>
      </c>
      <c r="O1671" s="20" t="str">
        <f t="shared" si="157"/>
        <v>OBESITY</v>
      </c>
      <c r="Q1671" s="15">
        <v>9.92</v>
      </c>
      <c r="R1671" s="20" t="str">
        <f t="shared" si="158"/>
        <v>DIABETES</v>
      </c>
      <c r="T1671" s="14">
        <v>1975</v>
      </c>
      <c r="U1671" s="15" t="s">
        <v>30</v>
      </c>
      <c r="V1671" s="15">
        <v>10</v>
      </c>
      <c r="W1671" s="35" t="str">
        <f t="shared" si="159"/>
        <v>10-Dec-1975</v>
      </c>
      <c r="X1671" s="28"/>
      <c r="Y1671" s="44">
        <f t="shared" si="162"/>
        <v>47</v>
      </c>
      <c r="AA1671" s="45">
        <v>14819</v>
      </c>
      <c r="AB1671" s="15" t="s">
        <v>249</v>
      </c>
      <c r="AC1671" s="75" t="s">
        <v>11</v>
      </c>
    </row>
    <row r="1672" spans="1:29" ht="15.6" x14ac:dyDescent="0.3">
      <c r="A1672" s="1" t="s">
        <v>4055</v>
      </c>
      <c r="C1672" s="46" t="s">
        <v>4721</v>
      </c>
      <c r="D1672" s="46" t="s">
        <v>7417</v>
      </c>
      <c r="E1672" s="46" t="s">
        <v>6726</v>
      </c>
      <c r="G1672" s="14">
        <v>1</v>
      </c>
      <c r="I1672" s="14" t="s">
        <v>2380</v>
      </c>
      <c r="J1672" s="15" t="s">
        <v>2380</v>
      </c>
      <c r="K1672" s="66" t="str">
        <f t="shared" si="160"/>
        <v>No</v>
      </c>
      <c r="L1672" s="66" t="str">
        <f t="shared" si="161"/>
        <v>No</v>
      </c>
      <c r="N1672" s="14">
        <v>25.6</v>
      </c>
      <c r="O1672" s="20" t="str">
        <f t="shared" si="157"/>
        <v>OVERWEIGHT</v>
      </c>
      <c r="Q1672" s="15">
        <v>6.03</v>
      </c>
      <c r="R1672" s="20" t="str">
        <f t="shared" si="158"/>
        <v>PREDIABETES</v>
      </c>
      <c r="T1672" s="14">
        <v>1979</v>
      </c>
      <c r="U1672" s="15" t="s">
        <v>37</v>
      </c>
      <c r="V1672" s="15">
        <v>18</v>
      </c>
      <c r="W1672" s="35" t="str">
        <f t="shared" si="159"/>
        <v>18-Oct-1979</v>
      </c>
      <c r="X1672" s="28"/>
      <c r="Y1672" s="44">
        <f t="shared" si="162"/>
        <v>43</v>
      </c>
      <c r="AA1672" s="45">
        <v>14839.34</v>
      </c>
      <c r="AB1672" s="15" t="s">
        <v>535</v>
      </c>
      <c r="AC1672" s="75" t="s">
        <v>11</v>
      </c>
    </row>
    <row r="1673" spans="1:29" ht="15.6" x14ac:dyDescent="0.3">
      <c r="A1673" s="1" t="s">
        <v>4056</v>
      </c>
      <c r="C1673" s="46" t="s">
        <v>4724</v>
      </c>
      <c r="D1673" s="46" t="s">
        <v>7245</v>
      </c>
      <c r="E1673" s="46" t="s">
        <v>7418</v>
      </c>
      <c r="G1673" s="50">
        <v>0</v>
      </c>
      <c r="I1673" s="14" t="s">
        <v>2380</v>
      </c>
      <c r="J1673" s="15" t="s">
        <v>2382</v>
      </c>
      <c r="K1673" s="66" t="str">
        <f t="shared" si="160"/>
        <v>No</v>
      </c>
      <c r="L1673" s="66" t="str">
        <f t="shared" si="161"/>
        <v>Yes</v>
      </c>
      <c r="N1673" s="14">
        <v>33.549999999999997</v>
      </c>
      <c r="O1673" s="20" t="str">
        <f t="shared" si="157"/>
        <v>OBESITY</v>
      </c>
      <c r="Q1673" s="15">
        <v>10.9</v>
      </c>
      <c r="R1673" s="20" t="str">
        <f t="shared" si="158"/>
        <v>DIABETES</v>
      </c>
      <c r="T1673" s="14">
        <v>1981</v>
      </c>
      <c r="U1673" s="15" t="s">
        <v>18</v>
      </c>
      <c r="V1673" s="15">
        <v>5</v>
      </c>
      <c r="W1673" s="35" t="str">
        <f t="shared" si="159"/>
        <v>5-Jun-1981</v>
      </c>
      <c r="X1673" s="28"/>
      <c r="Y1673" s="44">
        <f t="shared" si="162"/>
        <v>42</v>
      </c>
      <c r="AA1673" s="45">
        <v>14843.96</v>
      </c>
      <c r="AB1673" s="15" t="s">
        <v>535</v>
      </c>
      <c r="AC1673" s="75" t="s">
        <v>11</v>
      </c>
    </row>
    <row r="1674" spans="1:29" ht="15.6" x14ac:dyDescent="0.3">
      <c r="A1674" s="1" t="s">
        <v>4057</v>
      </c>
      <c r="C1674" s="46" t="s">
        <v>4721</v>
      </c>
      <c r="D1674" s="46" t="s">
        <v>7248</v>
      </c>
      <c r="E1674" s="46" t="s">
        <v>7419</v>
      </c>
      <c r="G1674" s="50">
        <v>0</v>
      </c>
      <c r="I1674" s="14" t="s">
        <v>2380</v>
      </c>
      <c r="J1674" s="15" t="s">
        <v>2380</v>
      </c>
      <c r="K1674" s="66" t="str">
        <f t="shared" si="160"/>
        <v>No</v>
      </c>
      <c r="L1674" s="66" t="str">
        <f t="shared" si="161"/>
        <v>No</v>
      </c>
      <c r="N1674" s="14">
        <v>16.690000000000001</v>
      </c>
      <c r="O1674" s="20" t="str">
        <f t="shared" si="157"/>
        <v>UNDERWEIGHT</v>
      </c>
      <c r="Q1674" s="15">
        <v>10.66</v>
      </c>
      <c r="R1674" s="20" t="str">
        <f t="shared" si="158"/>
        <v>DIABETES</v>
      </c>
      <c r="T1674" s="14">
        <v>1970</v>
      </c>
      <c r="U1674" s="15" t="s">
        <v>15</v>
      </c>
      <c r="V1674" s="15">
        <v>11</v>
      </c>
      <c r="W1674" s="35" t="str">
        <f t="shared" si="159"/>
        <v>11-Nov-1970</v>
      </c>
      <c r="X1674" s="28"/>
      <c r="Y1674" s="44">
        <f t="shared" si="162"/>
        <v>52</v>
      </c>
      <c r="AA1674" s="45">
        <v>14847.63</v>
      </c>
      <c r="AB1674" s="15" t="s">
        <v>249</v>
      </c>
      <c r="AC1674" s="75" t="s">
        <v>11</v>
      </c>
    </row>
    <row r="1675" spans="1:29" ht="15.6" x14ac:dyDescent="0.3">
      <c r="A1675" s="1" t="s">
        <v>4058</v>
      </c>
      <c r="C1675" s="46" t="s">
        <v>4721</v>
      </c>
      <c r="D1675" s="46" t="s">
        <v>7053</v>
      </c>
      <c r="E1675" s="46" t="s">
        <v>7420</v>
      </c>
      <c r="G1675" s="14">
        <v>1</v>
      </c>
      <c r="I1675" s="14" t="s">
        <v>2380</v>
      </c>
      <c r="J1675" s="15" t="s">
        <v>2380</v>
      </c>
      <c r="K1675" s="66" t="str">
        <f t="shared" si="160"/>
        <v>No</v>
      </c>
      <c r="L1675" s="66" t="str">
        <f t="shared" si="161"/>
        <v>No</v>
      </c>
      <c r="N1675" s="14">
        <v>19.95</v>
      </c>
      <c r="O1675" s="20" t="str">
        <f t="shared" si="157"/>
        <v>NORMAL WEIGHT</v>
      </c>
      <c r="Q1675" s="15">
        <v>4.05</v>
      </c>
      <c r="R1675" s="20" t="str">
        <f t="shared" si="158"/>
        <v>NORMAL</v>
      </c>
      <c r="T1675" s="14">
        <v>1958</v>
      </c>
      <c r="U1675" s="15" t="s">
        <v>37</v>
      </c>
      <c r="V1675" s="15">
        <v>17</v>
      </c>
      <c r="W1675" s="35" t="str">
        <f t="shared" si="159"/>
        <v>17-Oct-1958</v>
      </c>
      <c r="X1675" s="28"/>
      <c r="Y1675" s="44">
        <f t="shared" si="162"/>
        <v>64</v>
      </c>
      <c r="AA1675" s="45">
        <v>14901.52</v>
      </c>
      <c r="AB1675" s="15" t="s">
        <v>247</v>
      </c>
      <c r="AC1675" s="75" t="s">
        <v>11</v>
      </c>
    </row>
    <row r="1676" spans="1:29" ht="15.6" x14ac:dyDescent="0.3">
      <c r="A1676" s="1" t="s">
        <v>4059</v>
      </c>
      <c r="C1676" s="46" t="s">
        <v>4724</v>
      </c>
      <c r="D1676" s="46" t="s">
        <v>7422</v>
      </c>
      <c r="E1676" s="46" t="s">
        <v>7421</v>
      </c>
      <c r="G1676" s="14">
        <v>2</v>
      </c>
      <c r="I1676" s="14" t="s">
        <v>2380</v>
      </c>
      <c r="J1676" s="15" t="s">
        <v>2380</v>
      </c>
      <c r="K1676" s="66" t="str">
        <f t="shared" si="160"/>
        <v>No</v>
      </c>
      <c r="L1676" s="66" t="str">
        <f t="shared" si="161"/>
        <v>No</v>
      </c>
      <c r="N1676" s="14">
        <v>17.55</v>
      </c>
      <c r="O1676" s="20" t="str">
        <f t="shared" si="157"/>
        <v>UNDERWEIGHT</v>
      </c>
      <c r="Q1676" s="15">
        <v>4.2300000000000004</v>
      </c>
      <c r="R1676" s="20" t="str">
        <f t="shared" si="158"/>
        <v>NORMAL</v>
      </c>
      <c r="T1676" s="14">
        <v>1981</v>
      </c>
      <c r="U1676" s="15" t="s">
        <v>10</v>
      </c>
      <c r="V1676" s="15">
        <v>4</v>
      </c>
      <c r="W1676" s="35" t="str">
        <f t="shared" si="159"/>
        <v>4-Jul-1981</v>
      </c>
      <c r="X1676" s="28"/>
      <c r="Y1676" s="44">
        <f t="shared" si="162"/>
        <v>41</v>
      </c>
      <c r="AA1676" s="45">
        <v>14908.27</v>
      </c>
      <c r="AB1676" s="15" t="s">
        <v>42</v>
      </c>
      <c r="AC1676" s="75" t="s">
        <v>11</v>
      </c>
    </row>
    <row r="1677" spans="1:29" ht="15.6" x14ac:dyDescent="0.3">
      <c r="A1677" s="1" t="s">
        <v>4060</v>
      </c>
      <c r="C1677" s="46" t="s">
        <v>4721</v>
      </c>
      <c r="D1677" s="46" t="s">
        <v>7424</v>
      </c>
      <c r="E1677" s="46" t="s">
        <v>7423</v>
      </c>
      <c r="G1677" s="14">
        <v>1</v>
      </c>
      <c r="I1677" s="14" t="s">
        <v>2380</v>
      </c>
      <c r="J1677" s="15" t="s">
        <v>2380</v>
      </c>
      <c r="K1677" s="66" t="str">
        <f t="shared" si="160"/>
        <v>No</v>
      </c>
      <c r="L1677" s="66" t="str">
        <f t="shared" si="161"/>
        <v>No</v>
      </c>
      <c r="N1677" s="14">
        <v>22.01</v>
      </c>
      <c r="O1677" s="20" t="str">
        <f t="shared" si="157"/>
        <v>NORMAL WEIGHT</v>
      </c>
      <c r="Q1677" s="15">
        <v>5.01</v>
      </c>
      <c r="R1677" s="20" t="str">
        <f t="shared" si="158"/>
        <v>NORMAL</v>
      </c>
      <c r="T1677" s="14">
        <v>1968</v>
      </c>
      <c r="U1677" s="15" t="s">
        <v>15</v>
      </c>
      <c r="V1677" s="15">
        <v>8</v>
      </c>
      <c r="W1677" s="35" t="str">
        <f t="shared" si="159"/>
        <v>8-Nov-1968</v>
      </c>
      <c r="X1677" s="28"/>
      <c r="Y1677" s="44">
        <f t="shared" si="162"/>
        <v>54</v>
      </c>
      <c r="AA1677" s="45">
        <v>14926.97</v>
      </c>
      <c r="AB1677" s="15" t="s">
        <v>23</v>
      </c>
      <c r="AC1677" s="75" t="s">
        <v>11</v>
      </c>
    </row>
    <row r="1678" spans="1:29" ht="15.6" x14ac:dyDescent="0.3">
      <c r="A1678" s="1" t="s">
        <v>4061</v>
      </c>
      <c r="C1678" s="46" t="s">
        <v>4721</v>
      </c>
      <c r="D1678" s="46" t="s">
        <v>7426</v>
      </c>
      <c r="E1678" s="46" t="s">
        <v>7425</v>
      </c>
      <c r="G1678" s="14">
        <v>1</v>
      </c>
      <c r="I1678" s="14" t="s">
        <v>2380</v>
      </c>
      <c r="J1678" s="15" t="s">
        <v>2382</v>
      </c>
      <c r="K1678" s="66" t="str">
        <f t="shared" si="160"/>
        <v>No</v>
      </c>
      <c r="L1678" s="66" t="str">
        <f t="shared" si="161"/>
        <v>Yes</v>
      </c>
      <c r="N1678" s="14">
        <v>41.8</v>
      </c>
      <c r="O1678" s="20" t="str">
        <f t="shared" si="157"/>
        <v>OBESITY</v>
      </c>
      <c r="Q1678" s="15">
        <v>5.82</v>
      </c>
      <c r="R1678" s="20" t="str">
        <f t="shared" si="158"/>
        <v>PREDIABETES</v>
      </c>
      <c r="T1678" s="14">
        <v>1962</v>
      </c>
      <c r="U1678" s="15" t="s">
        <v>15</v>
      </c>
      <c r="V1678" s="15">
        <v>29</v>
      </c>
      <c r="W1678" s="35" t="str">
        <f t="shared" si="159"/>
        <v>29-Nov-1962</v>
      </c>
      <c r="X1678" s="28"/>
      <c r="Y1678" s="44">
        <f t="shared" si="162"/>
        <v>60</v>
      </c>
      <c r="AA1678" s="45">
        <v>14945.34</v>
      </c>
      <c r="AB1678" s="15" t="s">
        <v>300</v>
      </c>
      <c r="AC1678" s="75" t="s">
        <v>11</v>
      </c>
    </row>
    <row r="1679" spans="1:29" ht="15.6" x14ac:dyDescent="0.3">
      <c r="A1679" s="1" t="s">
        <v>4062</v>
      </c>
      <c r="C1679" s="46" t="s">
        <v>4724</v>
      </c>
      <c r="D1679" s="46" t="s">
        <v>7428</v>
      </c>
      <c r="E1679" s="46" t="s">
        <v>7427</v>
      </c>
      <c r="G1679" s="50">
        <v>0</v>
      </c>
      <c r="I1679" s="14" t="s">
        <v>2380</v>
      </c>
      <c r="J1679" s="15" t="s">
        <v>2380</v>
      </c>
      <c r="K1679" s="66" t="str">
        <f t="shared" si="160"/>
        <v>No</v>
      </c>
      <c r="L1679" s="66" t="str">
        <f t="shared" si="161"/>
        <v>No</v>
      </c>
      <c r="N1679" s="14">
        <v>19.170000000000002</v>
      </c>
      <c r="O1679" s="20" t="str">
        <f t="shared" si="157"/>
        <v>NORMAL WEIGHT</v>
      </c>
      <c r="Q1679" s="15">
        <v>7.94</v>
      </c>
      <c r="R1679" s="20" t="str">
        <f t="shared" si="158"/>
        <v>DIABETES</v>
      </c>
      <c r="T1679" s="14">
        <v>1958</v>
      </c>
      <c r="U1679" s="15" t="s">
        <v>10</v>
      </c>
      <c r="V1679" s="15">
        <v>29</v>
      </c>
      <c r="W1679" s="35" t="str">
        <f t="shared" si="159"/>
        <v>29-Jul-1958</v>
      </c>
      <c r="X1679" s="28"/>
      <c r="Y1679" s="44">
        <f t="shared" si="162"/>
        <v>64</v>
      </c>
      <c r="AA1679" s="45">
        <v>14988.43</v>
      </c>
      <c r="AB1679" s="15" t="s">
        <v>42</v>
      </c>
      <c r="AC1679" s="75" t="s">
        <v>11</v>
      </c>
    </row>
    <row r="1680" spans="1:29" ht="15.6" x14ac:dyDescent="0.3">
      <c r="A1680" s="1" t="s">
        <v>4063</v>
      </c>
      <c r="C1680" s="46" t="s">
        <v>4721</v>
      </c>
      <c r="D1680" s="46" t="s">
        <v>7429</v>
      </c>
      <c r="E1680" s="46" t="s">
        <v>6677</v>
      </c>
      <c r="G1680" s="14">
        <v>1</v>
      </c>
      <c r="I1680" s="14" t="s">
        <v>2380</v>
      </c>
      <c r="J1680" s="15" t="s">
        <v>2382</v>
      </c>
      <c r="K1680" s="66" t="str">
        <f t="shared" si="160"/>
        <v>No</v>
      </c>
      <c r="L1680" s="66" t="str">
        <f t="shared" si="161"/>
        <v>Yes</v>
      </c>
      <c r="N1680" s="14">
        <v>32.799999999999997</v>
      </c>
      <c r="O1680" s="20" t="str">
        <f t="shared" si="157"/>
        <v>OBESITY</v>
      </c>
      <c r="Q1680" s="15">
        <v>6.16</v>
      </c>
      <c r="R1680" s="20" t="str">
        <f t="shared" si="158"/>
        <v>PREDIABETES</v>
      </c>
      <c r="T1680" s="14">
        <v>1995</v>
      </c>
      <c r="U1680" s="15" t="s">
        <v>35</v>
      </c>
      <c r="V1680" s="15">
        <v>2</v>
      </c>
      <c r="W1680" s="35" t="str">
        <f t="shared" si="159"/>
        <v>2-Aug-1995</v>
      </c>
      <c r="X1680" s="28"/>
      <c r="Y1680" s="44">
        <f t="shared" si="162"/>
        <v>27</v>
      </c>
      <c r="AA1680" s="45">
        <v>15006.58</v>
      </c>
      <c r="AB1680" s="15" t="s">
        <v>247</v>
      </c>
      <c r="AC1680" s="75" t="s">
        <v>11</v>
      </c>
    </row>
    <row r="1681" spans="1:29" ht="15.6" x14ac:dyDescent="0.3">
      <c r="A1681" s="1" t="s">
        <v>4064</v>
      </c>
      <c r="C1681" s="46" t="s">
        <v>4721</v>
      </c>
      <c r="D1681" s="46" t="s">
        <v>7431</v>
      </c>
      <c r="E1681" s="46" t="s">
        <v>7430</v>
      </c>
      <c r="G1681" s="14">
        <v>1</v>
      </c>
      <c r="I1681" s="14" t="s">
        <v>2380</v>
      </c>
      <c r="J1681" s="15" t="s">
        <v>2380</v>
      </c>
      <c r="K1681" s="66" t="str">
        <f t="shared" si="160"/>
        <v>No</v>
      </c>
      <c r="L1681" s="66" t="str">
        <f t="shared" si="161"/>
        <v>No</v>
      </c>
      <c r="N1681" s="14">
        <v>35.814999999999998</v>
      </c>
      <c r="O1681" s="20" t="str">
        <f t="shared" si="157"/>
        <v>OBESITY</v>
      </c>
      <c r="Q1681" s="15">
        <v>4.1500000000000004</v>
      </c>
      <c r="R1681" s="20" t="str">
        <f t="shared" si="158"/>
        <v>NORMAL</v>
      </c>
      <c r="T1681" s="14">
        <v>1960</v>
      </c>
      <c r="U1681" s="15" t="s">
        <v>35</v>
      </c>
      <c r="V1681" s="15">
        <v>8</v>
      </c>
      <c r="W1681" s="35" t="str">
        <f t="shared" si="159"/>
        <v>8-Aug-1960</v>
      </c>
      <c r="X1681" s="28"/>
      <c r="Y1681" s="44">
        <f t="shared" si="162"/>
        <v>62</v>
      </c>
      <c r="AA1681" s="45">
        <v>15019.76</v>
      </c>
      <c r="AB1681" s="15" t="s">
        <v>23</v>
      </c>
      <c r="AC1681" s="75" t="s">
        <v>11</v>
      </c>
    </row>
    <row r="1682" spans="1:29" ht="15.6" x14ac:dyDescent="0.3">
      <c r="A1682" s="1" t="s">
        <v>4065</v>
      </c>
      <c r="C1682" s="46" t="s">
        <v>4724</v>
      </c>
      <c r="D1682" s="46" t="s">
        <v>7432</v>
      </c>
      <c r="E1682" s="46" t="s">
        <v>5728</v>
      </c>
      <c r="G1682" s="50">
        <v>0</v>
      </c>
      <c r="I1682" s="14" t="s">
        <v>2380</v>
      </c>
      <c r="J1682" s="15" t="s">
        <v>2380</v>
      </c>
      <c r="K1682" s="66" t="str">
        <f t="shared" si="160"/>
        <v>No</v>
      </c>
      <c r="L1682" s="66" t="str">
        <f t="shared" si="161"/>
        <v>No</v>
      </c>
      <c r="N1682" s="14">
        <v>24.3</v>
      </c>
      <c r="O1682" s="20" t="str">
        <f t="shared" si="157"/>
        <v>NORMAL WEIGHT</v>
      </c>
      <c r="Q1682" s="15">
        <v>6.23</v>
      </c>
      <c r="R1682" s="20" t="str">
        <f t="shared" si="158"/>
        <v>PREDIABETES</v>
      </c>
      <c r="T1682" s="14">
        <v>1979</v>
      </c>
      <c r="U1682" s="15" t="s">
        <v>15</v>
      </c>
      <c r="V1682" s="15">
        <v>25</v>
      </c>
      <c r="W1682" s="35" t="str">
        <f t="shared" si="159"/>
        <v>25-Nov-1979</v>
      </c>
      <c r="X1682" s="28"/>
      <c r="Y1682" s="44">
        <f t="shared" si="162"/>
        <v>43</v>
      </c>
      <c r="AA1682" s="45">
        <v>15025.76</v>
      </c>
      <c r="AB1682" s="15" t="s">
        <v>42</v>
      </c>
      <c r="AC1682" s="75" t="s">
        <v>11</v>
      </c>
    </row>
    <row r="1683" spans="1:29" ht="15.6" x14ac:dyDescent="0.3">
      <c r="A1683" s="1" t="s">
        <v>4066</v>
      </c>
      <c r="C1683" s="46" t="s">
        <v>4724</v>
      </c>
      <c r="D1683" s="46" t="s">
        <v>6712</v>
      </c>
      <c r="E1683" s="46" t="s">
        <v>7433</v>
      </c>
      <c r="G1683" s="50">
        <v>0</v>
      </c>
      <c r="I1683" s="14" t="s">
        <v>2380</v>
      </c>
      <c r="J1683" s="15" t="s">
        <v>2380</v>
      </c>
      <c r="K1683" s="66" t="str">
        <f t="shared" si="160"/>
        <v>No</v>
      </c>
      <c r="L1683" s="66" t="str">
        <f t="shared" si="161"/>
        <v>No</v>
      </c>
      <c r="N1683" s="14">
        <v>19.059999999999999</v>
      </c>
      <c r="O1683" s="20" t="str">
        <f t="shared" si="157"/>
        <v>NORMAL WEIGHT</v>
      </c>
      <c r="Q1683" s="15">
        <v>7.41</v>
      </c>
      <c r="R1683" s="20" t="str">
        <f t="shared" si="158"/>
        <v>DIABETES</v>
      </c>
      <c r="T1683" s="14">
        <v>1970</v>
      </c>
      <c r="U1683" s="15" t="s">
        <v>20</v>
      </c>
      <c r="V1683" s="15">
        <v>11</v>
      </c>
      <c r="W1683" s="35" t="str">
        <f t="shared" si="159"/>
        <v>11-Sep-1970</v>
      </c>
      <c r="X1683" s="28"/>
      <c r="Y1683" s="44">
        <f t="shared" si="162"/>
        <v>52</v>
      </c>
      <c r="AA1683" s="45">
        <v>15026.3</v>
      </c>
      <c r="AB1683" s="15" t="s">
        <v>42</v>
      </c>
      <c r="AC1683" s="75" t="s">
        <v>11</v>
      </c>
    </row>
    <row r="1684" spans="1:29" ht="15.6" x14ac:dyDescent="0.3">
      <c r="A1684" s="1" t="s">
        <v>4067</v>
      </c>
      <c r="C1684" s="46" t="s">
        <v>4721</v>
      </c>
      <c r="D1684" s="46" t="s">
        <v>7434</v>
      </c>
      <c r="E1684" s="46" t="s">
        <v>5364</v>
      </c>
      <c r="G1684" s="14">
        <v>1</v>
      </c>
      <c r="I1684" s="14" t="s">
        <v>2380</v>
      </c>
      <c r="J1684" s="15" t="s">
        <v>2382</v>
      </c>
      <c r="K1684" s="66" t="str">
        <f t="shared" si="160"/>
        <v>No</v>
      </c>
      <c r="L1684" s="66" t="str">
        <f t="shared" si="161"/>
        <v>Yes</v>
      </c>
      <c r="N1684" s="14">
        <v>33.25</v>
      </c>
      <c r="O1684" s="20" t="str">
        <f t="shared" si="157"/>
        <v>OBESITY</v>
      </c>
      <c r="Q1684" s="15">
        <v>5.62</v>
      </c>
      <c r="R1684" s="20" t="str">
        <f t="shared" si="158"/>
        <v>NORMAL</v>
      </c>
      <c r="T1684" s="14">
        <v>1971</v>
      </c>
      <c r="U1684" s="15" t="s">
        <v>35</v>
      </c>
      <c r="V1684" s="15">
        <v>15</v>
      </c>
      <c r="W1684" s="35" t="str">
        <f t="shared" si="159"/>
        <v>15-Aug-1971</v>
      </c>
      <c r="X1684" s="28"/>
      <c r="Y1684" s="44">
        <f t="shared" si="162"/>
        <v>51</v>
      </c>
      <c r="AA1684" s="45">
        <v>15038.51</v>
      </c>
      <c r="AB1684" s="15" t="s">
        <v>249</v>
      </c>
      <c r="AC1684" s="75" t="s">
        <v>11</v>
      </c>
    </row>
    <row r="1685" spans="1:29" ht="15.6" x14ac:dyDescent="0.3">
      <c r="A1685" s="1" t="s">
        <v>4068</v>
      </c>
      <c r="C1685" s="46" t="s">
        <v>4724</v>
      </c>
      <c r="D1685" s="46" t="s">
        <v>7435</v>
      </c>
      <c r="E1685" s="46" t="s">
        <v>6950</v>
      </c>
      <c r="G1685" s="14">
        <v>1</v>
      </c>
      <c r="I1685" s="14" t="s">
        <v>2380</v>
      </c>
      <c r="J1685" s="15" t="s">
        <v>2382</v>
      </c>
      <c r="K1685" s="66" t="str">
        <f t="shared" si="160"/>
        <v>No</v>
      </c>
      <c r="L1685" s="66" t="str">
        <f t="shared" si="161"/>
        <v>Yes</v>
      </c>
      <c r="N1685" s="14">
        <v>21.37</v>
      </c>
      <c r="O1685" s="20" t="str">
        <f t="shared" si="157"/>
        <v>NORMAL WEIGHT</v>
      </c>
      <c r="Q1685" s="15">
        <v>4.54</v>
      </c>
      <c r="R1685" s="20" t="str">
        <f t="shared" si="158"/>
        <v>NORMAL</v>
      </c>
      <c r="T1685" s="14">
        <v>1968</v>
      </c>
      <c r="U1685" s="15" t="s">
        <v>18</v>
      </c>
      <c r="V1685" s="15">
        <v>12</v>
      </c>
      <c r="W1685" s="35" t="str">
        <f t="shared" si="159"/>
        <v>12-Jun-1968</v>
      </c>
      <c r="X1685" s="28"/>
      <c r="Y1685" s="44">
        <f t="shared" si="162"/>
        <v>54</v>
      </c>
      <c r="AA1685" s="45">
        <v>15052.68</v>
      </c>
      <c r="AB1685" s="15" t="s">
        <v>632</v>
      </c>
      <c r="AC1685" s="75" t="s">
        <v>11</v>
      </c>
    </row>
    <row r="1686" spans="1:29" ht="15.6" x14ac:dyDescent="0.3">
      <c r="A1686" s="1" t="s">
        <v>4069</v>
      </c>
      <c r="C1686" s="46" t="s">
        <v>4724</v>
      </c>
      <c r="D1686" s="46" t="s">
        <v>4813</v>
      </c>
      <c r="E1686" s="46" t="s">
        <v>7436</v>
      </c>
      <c r="G1686" s="14">
        <v>1</v>
      </c>
      <c r="I1686" s="14" t="s">
        <v>2380</v>
      </c>
      <c r="J1686" s="15" t="s">
        <v>2382</v>
      </c>
      <c r="K1686" s="66" t="str">
        <f t="shared" si="160"/>
        <v>No</v>
      </c>
      <c r="L1686" s="66" t="str">
        <f t="shared" si="161"/>
        <v>Yes</v>
      </c>
      <c r="N1686" s="14">
        <v>34.43</v>
      </c>
      <c r="O1686" s="20" t="str">
        <f t="shared" si="157"/>
        <v>OBESITY</v>
      </c>
      <c r="Q1686" s="15">
        <v>8.6199999999999992</v>
      </c>
      <c r="R1686" s="20" t="str">
        <f t="shared" si="158"/>
        <v>DIABETES</v>
      </c>
      <c r="T1686" s="14">
        <v>1975</v>
      </c>
      <c r="U1686" s="15" t="s">
        <v>37</v>
      </c>
      <c r="V1686" s="15">
        <v>26</v>
      </c>
      <c r="W1686" s="35" t="str">
        <f t="shared" si="159"/>
        <v>26-Oct-1975</v>
      </c>
      <c r="X1686" s="28"/>
      <c r="Y1686" s="44">
        <f t="shared" si="162"/>
        <v>47</v>
      </c>
      <c r="AA1686" s="45">
        <v>15090.35</v>
      </c>
      <c r="AB1686" s="15" t="s">
        <v>249</v>
      </c>
      <c r="AC1686" s="75" t="s">
        <v>11</v>
      </c>
    </row>
    <row r="1687" spans="1:29" ht="15.6" x14ac:dyDescent="0.3">
      <c r="A1687" s="1" t="s">
        <v>4070</v>
      </c>
      <c r="C1687" s="46" t="s">
        <v>4724</v>
      </c>
      <c r="D1687" s="46" t="s">
        <v>7437</v>
      </c>
      <c r="E1687" s="46" t="s">
        <v>5582</v>
      </c>
      <c r="G1687" s="50">
        <v>0</v>
      </c>
      <c r="I1687" s="14" t="s">
        <v>2380</v>
      </c>
      <c r="J1687" s="15" t="s">
        <v>2382</v>
      </c>
      <c r="K1687" s="66" t="str">
        <f t="shared" si="160"/>
        <v>No</v>
      </c>
      <c r="L1687" s="66" t="str">
        <f t="shared" si="161"/>
        <v>Yes</v>
      </c>
      <c r="N1687" s="14">
        <v>20.86</v>
      </c>
      <c r="O1687" s="20" t="str">
        <f t="shared" si="157"/>
        <v>NORMAL WEIGHT</v>
      </c>
      <c r="Q1687" s="15">
        <v>4.3600000000000003</v>
      </c>
      <c r="R1687" s="20" t="str">
        <f t="shared" si="158"/>
        <v>NORMAL</v>
      </c>
      <c r="T1687" s="14">
        <v>1972</v>
      </c>
      <c r="U1687" s="15" t="s">
        <v>15</v>
      </c>
      <c r="V1687" s="15">
        <v>7</v>
      </c>
      <c r="W1687" s="35" t="str">
        <f t="shared" si="159"/>
        <v>7-Nov-1972</v>
      </c>
      <c r="X1687" s="28"/>
      <c r="Y1687" s="44">
        <f t="shared" si="162"/>
        <v>50</v>
      </c>
      <c r="AA1687" s="45">
        <v>15103.69</v>
      </c>
      <c r="AB1687" s="15" t="s">
        <v>23</v>
      </c>
      <c r="AC1687" s="75" t="s">
        <v>11</v>
      </c>
    </row>
    <row r="1688" spans="1:29" ht="15.6" x14ac:dyDescent="0.3">
      <c r="A1688" s="1" t="s">
        <v>4071</v>
      </c>
      <c r="C1688" s="46" t="s">
        <v>4721</v>
      </c>
      <c r="D1688" s="46" t="s">
        <v>7439</v>
      </c>
      <c r="E1688" s="46" t="s">
        <v>7438</v>
      </c>
      <c r="G1688" s="50">
        <v>0</v>
      </c>
      <c r="I1688" s="14" t="s">
        <v>2380</v>
      </c>
      <c r="J1688" s="15" t="s">
        <v>2380</v>
      </c>
      <c r="K1688" s="66" t="str">
        <f t="shared" si="160"/>
        <v>No</v>
      </c>
      <c r="L1688" s="66" t="str">
        <f t="shared" si="161"/>
        <v>No</v>
      </c>
      <c r="N1688" s="14">
        <v>18.34</v>
      </c>
      <c r="O1688" s="20" t="str">
        <f t="shared" si="157"/>
        <v>UNDERWEIGHT</v>
      </c>
      <c r="Q1688" s="15">
        <v>10.01</v>
      </c>
      <c r="R1688" s="20" t="str">
        <f t="shared" si="158"/>
        <v>DIABETES</v>
      </c>
      <c r="T1688" s="14">
        <v>1978</v>
      </c>
      <c r="U1688" s="15" t="s">
        <v>20</v>
      </c>
      <c r="V1688" s="15">
        <v>5</v>
      </c>
      <c r="W1688" s="35" t="str">
        <f t="shared" si="159"/>
        <v>5-Sep-1978</v>
      </c>
      <c r="X1688" s="28"/>
      <c r="Y1688" s="44">
        <f t="shared" si="162"/>
        <v>44</v>
      </c>
      <c r="AA1688" s="45">
        <v>15123.19</v>
      </c>
      <c r="AB1688" s="15" t="s">
        <v>42</v>
      </c>
      <c r="AC1688" s="75" t="s">
        <v>11</v>
      </c>
    </row>
    <row r="1689" spans="1:29" ht="15.6" x14ac:dyDescent="0.3">
      <c r="A1689" s="1" t="s">
        <v>4072</v>
      </c>
      <c r="C1689" s="46" t="s">
        <v>5596</v>
      </c>
      <c r="D1689" s="46" t="s">
        <v>7441</v>
      </c>
      <c r="E1689" s="46" t="s">
        <v>7440</v>
      </c>
      <c r="G1689" s="50">
        <v>0</v>
      </c>
      <c r="I1689" s="14" t="s">
        <v>2380</v>
      </c>
      <c r="J1689" s="15" t="s">
        <v>2380</v>
      </c>
      <c r="K1689" s="66" t="str">
        <f t="shared" si="160"/>
        <v>No</v>
      </c>
      <c r="L1689" s="66" t="str">
        <f t="shared" si="161"/>
        <v>No</v>
      </c>
      <c r="N1689" s="14">
        <v>34.15</v>
      </c>
      <c r="O1689" s="20" t="str">
        <f t="shared" si="157"/>
        <v>OBESITY</v>
      </c>
      <c r="Q1689" s="15">
        <v>5.42</v>
      </c>
      <c r="R1689" s="20" t="str">
        <f t="shared" si="158"/>
        <v>NORMAL</v>
      </c>
      <c r="T1689" s="14">
        <v>1971</v>
      </c>
      <c r="U1689" s="15" t="s">
        <v>15</v>
      </c>
      <c r="V1689" s="15">
        <v>25</v>
      </c>
      <c r="W1689" s="35" t="str">
        <f t="shared" si="159"/>
        <v>25-Nov-1971</v>
      </c>
      <c r="X1689" s="28"/>
      <c r="Y1689" s="44">
        <f t="shared" si="162"/>
        <v>51</v>
      </c>
      <c r="AA1689" s="45">
        <v>15150.44</v>
      </c>
      <c r="AB1689" s="15" t="s">
        <v>249</v>
      </c>
      <c r="AC1689" s="75" t="s">
        <v>11</v>
      </c>
    </row>
    <row r="1690" spans="1:29" ht="15.6" x14ac:dyDescent="0.3">
      <c r="A1690" s="1" t="s">
        <v>4073</v>
      </c>
      <c r="C1690" s="46" t="s">
        <v>4724</v>
      </c>
      <c r="D1690" s="46" t="s">
        <v>6718</v>
      </c>
      <c r="E1690" s="46" t="s">
        <v>7442</v>
      </c>
      <c r="G1690" s="50">
        <v>0</v>
      </c>
      <c r="I1690" s="14" t="s">
        <v>2380</v>
      </c>
      <c r="J1690" s="15" t="s">
        <v>2380</v>
      </c>
      <c r="K1690" s="66" t="str">
        <f t="shared" si="160"/>
        <v>No</v>
      </c>
      <c r="L1690" s="66" t="str">
        <f t="shared" si="161"/>
        <v>No</v>
      </c>
      <c r="N1690" s="14">
        <v>18.350000000000001</v>
      </c>
      <c r="O1690" s="20" t="str">
        <f t="shared" si="157"/>
        <v>UNDERWEIGHT</v>
      </c>
      <c r="Q1690" s="15">
        <v>5.12</v>
      </c>
      <c r="R1690" s="20" t="str">
        <f t="shared" si="158"/>
        <v>NORMAL</v>
      </c>
      <c r="T1690" s="14">
        <v>1962</v>
      </c>
      <c r="U1690" s="15" t="s">
        <v>37</v>
      </c>
      <c r="V1690" s="15">
        <v>25</v>
      </c>
      <c r="W1690" s="35" t="str">
        <f t="shared" si="159"/>
        <v>25-Oct-1962</v>
      </c>
      <c r="X1690" s="28"/>
      <c r="Y1690" s="44">
        <f t="shared" si="162"/>
        <v>60</v>
      </c>
      <c r="AA1690" s="45">
        <v>15161.25</v>
      </c>
      <c r="AB1690" s="15" t="s">
        <v>23</v>
      </c>
      <c r="AC1690" s="75" t="s">
        <v>11</v>
      </c>
    </row>
    <row r="1691" spans="1:29" ht="15.6" x14ac:dyDescent="0.3">
      <c r="A1691" s="1" t="s">
        <v>4074</v>
      </c>
      <c r="C1691" s="46" t="s">
        <v>4721</v>
      </c>
      <c r="D1691" s="46" t="s">
        <v>7444</v>
      </c>
      <c r="E1691" s="46" t="s">
        <v>7443</v>
      </c>
      <c r="G1691" s="50">
        <v>0</v>
      </c>
      <c r="I1691" s="14" t="s">
        <v>2380</v>
      </c>
      <c r="J1691" s="15" t="s">
        <v>2382</v>
      </c>
      <c r="K1691" s="66" t="str">
        <f t="shared" si="160"/>
        <v>No</v>
      </c>
      <c r="L1691" s="66" t="str">
        <f t="shared" si="161"/>
        <v>Yes</v>
      </c>
      <c r="N1691" s="14">
        <v>22.13</v>
      </c>
      <c r="O1691" s="20" t="str">
        <f t="shared" si="157"/>
        <v>NORMAL WEIGHT</v>
      </c>
      <c r="Q1691" s="15">
        <v>9.1999999999999993</v>
      </c>
      <c r="R1691" s="20" t="str">
        <f t="shared" si="158"/>
        <v>DIABETES</v>
      </c>
      <c r="T1691" s="14">
        <v>1959</v>
      </c>
      <c r="U1691" s="15" t="s">
        <v>18</v>
      </c>
      <c r="V1691" s="15">
        <v>4</v>
      </c>
      <c r="W1691" s="35" t="str">
        <f t="shared" si="159"/>
        <v>4-Jun-1959</v>
      </c>
      <c r="X1691" s="28"/>
      <c r="Y1691" s="44">
        <f t="shared" si="162"/>
        <v>64</v>
      </c>
      <c r="AA1691" s="45">
        <v>15161.53</v>
      </c>
      <c r="AB1691" s="15" t="s">
        <v>13</v>
      </c>
      <c r="AC1691" s="75" t="s">
        <v>11</v>
      </c>
    </row>
    <row r="1692" spans="1:29" ht="15.6" x14ac:dyDescent="0.3">
      <c r="A1692" s="1" t="s">
        <v>4075</v>
      </c>
      <c r="C1692" s="46" t="s">
        <v>4721</v>
      </c>
      <c r="D1692" s="46" t="s">
        <v>7446</v>
      </c>
      <c r="E1692" s="46" t="s">
        <v>7445</v>
      </c>
      <c r="G1692" s="14">
        <v>1</v>
      </c>
      <c r="I1692" s="14" t="s">
        <v>2380</v>
      </c>
      <c r="J1692" s="15" t="s">
        <v>2382</v>
      </c>
      <c r="K1692" s="66" t="str">
        <f t="shared" si="160"/>
        <v>No</v>
      </c>
      <c r="L1692" s="66" t="str">
        <f t="shared" si="161"/>
        <v>Yes</v>
      </c>
      <c r="N1692" s="14">
        <v>22.51</v>
      </c>
      <c r="O1692" s="20" t="str">
        <f t="shared" si="157"/>
        <v>NORMAL WEIGHT</v>
      </c>
      <c r="Q1692" s="15">
        <v>6.08</v>
      </c>
      <c r="R1692" s="20" t="str">
        <f t="shared" si="158"/>
        <v>PREDIABETES</v>
      </c>
      <c r="T1692" s="14">
        <v>1959</v>
      </c>
      <c r="U1692" s="15" t="s">
        <v>30</v>
      </c>
      <c r="V1692" s="15">
        <v>3</v>
      </c>
      <c r="W1692" s="35" t="str">
        <f t="shared" si="159"/>
        <v>3-Dec-1959</v>
      </c>
      <c r="X1692" s="28"/>
      <c r="Y1692" s="44">
        <f t="shared" si="162"/>
        <v>63</v>
      </c>
      <c r="AA1692" s="45">
        <v>15170.07</v>
      </c>
      <c r="AB1692" s="15" t="s">
        <v>42</v>
      </c>
      <c r="AC1692" s="75" t="s">
        <v>11</v>
      </c>
    </row>
    <row r="1693" spans="1:29" ht="15.6" x14ac:dyDescent="0.3">
      <c r="A1693" s="1" t="s">
        <v>4076</v>
      </c>
      <c r="C1693" s="46" t="s">
        <v>4724</v>
      </c>
      <c r="D1693" s="46" t="s">
        <v>6694</v>
      </c>
      <c r="E1693" s="46" t="s">
        <v>7447</v>
      </c>
      <c r="G1693" s="14">
        <v>1</v>
      </c>
      <c r="I1693" s="14" t="s">
        <v>2380</v>
      </c>
      <c r="J1693" s="15" t="s">
        <v>2380</v>
      </c>
      <c r="K1693" s="66" t="str">
        <f t="shared" si="160"/>
        <v>No</v>
      </c>
      <c r="L1693" s="66" t="str">
        <f t="shared" si="161"/>
        <v>No</v>
      </c>
      <c r="N1693" s="14">
        <v>31</v>
      </c>
      <c r="O1693" s="20" t="str">
        <f t="shared" si="157"/>
        <v>OBESITY</v>
      </c>
      <c r="Q1693" s="15">
        <v>4.7699999999999996</v>
      </c>
      <c r="R1693" s="20" t="str">
        <f t="shared" si="158"/>
        <v>NORMAL</v>
      </c>
      <c r="T1693" s="14">
        <v>1962</v>
      </c>
      <c r="U1693" s="15" t="s">
        <v>18</v>
      </c>
      <c r="V1693" s="15">
        <v>17</v>
      </c>
      <c r="W1693" s="35" t="str">
        <f t="shared" si="159"/>
        <v>17-Jun-1962</v>
      </c>
      <c r="X1693" s="28"/>
      <c r="Y1693" s="44">
        <f t="shared" si="162"/>
        <v>60</v>
      </c>
      <c r="AA1693" s="45">
        <v>15174.81</v>
      </c>
      <c r="AB1693" s="15" t="s">
        <v>23</v>
      </c>
      <c r="AC1693" s="75" t="s">
        <v>11</v>
      </c>
    </row>
    <row r="1694" spans="1:29" ht="15.6" x14ac:dyDescent="0.3">
      <c r="A1694" s="1" t="s">
        <v>4077</v>
      </c>
      <c r="C1694" s="46" t="s">
        <v>4724</v>
      </c>
      <c r="D1694" s="46" t="s">
        <v>7448</v>
      </c>
      <c r="E1694" s="46" t="s">
        <v>5601</v>
      </c>
      <c r="G1694" s="14">
        <v>1</v>
      </c>
      <c r="I1694" s="14" t="s">
        <v>2380</v>
      </c>
      <c r="J1694" s="15" t="s">
        <v>2380</v>
      </c>
      <c r="K1694" s="66" t="str">
        <f t="shared" si="160"/>
        <v>No</v>
      </c>
      <c r="L1694" s="66" t="str">
        <f t="shared" si="161"/>
        <v>No</v>
      </c>
      <c r="N1694" s="14">
        <v>28.27</v>
      </c>
      <c r="O1694" s="20" t="str">
        <f t="shared" si="157"/>
        <v>OVERWEIGHT</v>
      </c>
      <c r="Q1694" s="15">
        <v>4.62</v>
      </c>
      <c r="R1694" s="20" t="str">
        <f t="shared" si="158"/>
        <v>NORMAL</v>
      </c>
      <c r="T1694" s="14">
        <v>1978</v>
      </c>
      <c r="U1694" s="15" t="s">
        <v>15</v>
      </c>
      <c r="V1694" s="15">
        <v>23</v>
      </c>
      <c r="W1694" s="35" t="str">
        <f t="shared" si="159"/>
        <v>23-Nov-1978</v>
      </c>
      <c r="X1694" s="28"/>
      <c r="Y1694" s="44">
        <f t="shared" si="162"/>
        <v>44</v>
      </c>
      <c r="AA1694" s="45">
        <v>15207.92</v>
      </c>
      <c r="AB1694" s="15" t="s">
        <v>23</v>
      </c>
      <c r="AC1694" s="75" t="s">
        <v>11</v>
      </c>
    </row>
    <row r="1695" spans="1:29" ht="15.6" x14ac:dyDescent="0.3">
      <c r="A1695" s="1" t="s">
        <v>4078</v>
      </c>
      <c r="C1695" s="46" t="s">
        <v>4721</v>
      </c>
      <c r="D1695" s="46" t="s">
        <v>5785</v>
      </c>
      <c r="E1695" s="46" t="s">
        <v>7449</v>
      </c>
      <c r="G1695" s="14">
        <v>1</v>
      </c>
      <c r="I1695" s="14" t="s">
        <v>2380</v>
      </c>
      <c r="J1695" s="15" t="s">
        <v>2382</v>
      </c>
      <c r="K1695" s="66" t="str">
        <f t="shared" si="160"/>
        <v>No</v>
      </c>
      <c r="L1695" s="66" t="str">
        <f t="shared" si="161"/>
        <v>Yes</v>
      </c>
      <c r="N1695" s="14">
        <v>29.92</v>
      </c>
      <c r="O1695" s="20" t="str">
        <f t="shared" si="157"/>
        <v/>
      </c>
      <c r="Q1695" s="15">
        <v>9.07</v>
      </c>
      <c r="R1695" s="20" t="str">
        <f t="shared" si="158"/>
        <v>DIABETES</v>
      </c>
      <c r="T1695" s="14">
        <v>1960</v>
      </c>
      <c r="U1695" s="15" t="s">
        <v>10</v>
      </c>
      <c r="V1695" s="15">
        <v>25</v>
      </c>
      <c r="W1695" s="35" t="str">
        <f t="shared" si="159"/>
        <v>25-Jul-1960</v>
      </c>
      <c r="X1695" s="28"/>
      <c r="Y1695" s="44">
        <f t="shared" si="162"/>
        <v>62</v>
      </c>
      <c r="AA1695" s="45">
        <v>15230.32</v>
      </c>
      <c r="AB1695" s="15" t="s">
        <v>247</v>
      </c>
      <c r="AC1695" s="75" t="s">
        <v>11</v>
      </c>
    </row>
    <row r="1696" spans="1:29" ht="15.6" x14ac:dyDescent="0.3">
      <c r="A1696" s="1" t="s">
        <v>4079</v>
      </c>
      <c r="C1696" s="46" t="s">
        <v>4721</v>
      </c>
      <c r="D1696" s="46" t="s">
        <v>7451</v>
      </c>
      <c r="E1696" s="46" t="s">
        <v>7450</v>
      </c>
      <c r="G1696" s="14">
        <v>1</v>
      </c>
      <c r="I1696" s="14" t="s">
        <v>2380</v>
      </c>
      <c r="J1696" s="15" t="s">
        <v>2382</v>
      </c>
      <c r="K1696" s="66" t="str">
        <f t="shared" si="160"/>
        <v>No</v>
      </c>
      <c r="L1696" s="66" t="str">
        <f t="shared" si="161"/>
        <v>Yes</v>
      </c>
      <c r="N1696" s="14">
        <v>25.9</v>
      </c>
      <c r="O1696" s="20" t="str">
        <f t="shared" si="157"/>
        <v>OVERWEIGHT</v>
      </c>
      <c r="Q1696" s="15">
        <v>9.1199999999999992</v>
      </c>
      <c r="R1696" s="20" t="str">
        <f t="shared" si="158"/>
        <v>DIABETES</v>
      </c>
      <c r="T1696" s="14">
        <v>1969</v>
      </c>
      <c r="U1696" s="15" t="s">
        <v>20</v>
      </c>
      <c r="V1696" s="15">
        <v>16</v>
      </c>
      <c r="W1696" s="35" t="str">
        <f t="shared" si="159"/>
        <v>16-Sep-1969</v>
      </c>
      <c r="X1696" s="28"/>
      <c r="Y1696" s="44">
        <f t="shared" si="162"/>
        <v>53</v>
      </c>
      <c r="AA1696" s="45">
        <v>15260.52</v>
      </c>
      <c r="AB1696" s="15" t="s">
        <v>249</v>
      </c>
      <c r="AC1696" s="75" t="s">
        <v>11</v>
      </c>
    </row>
    <row r="1697" spans="1:29" ht="15.6" x14ac:dyDescent="0.3">
      <c r="A1697" s="1" t="s">
        <v>4080</v>
      </c>
      <c r="C1697" s="46" t="s">
        <v>4721</v>
      </c>
      <c r="D1697" s="46" t="s">
        <v>7453</v>
      </c>
      <c r="E1697" s="46" t="s">
        <v>7452</v>
      </c>
      <c r="G1697" s="14">
        <v>1</v>
      </c>
      <c r="I1697" s="14" t="s">
        <v>2380</v>
      </c>
      <c r="J1697" s="15" t="s">
        <v>2382</v>
      </c>
      <c r="K1697" s="66" t="str">
        <f t="shared" si="160"/>
        <v>No</v>
      </c>
      <c r="L1697" s="66" t="str">
        <f t="shared" si="161"/>
        <v>Yes</v>
      </c>
      <c r="N1697" s="14">
        <v>27.74</v>
      </c>
      <c r="O1697" s="20" t="str">
        <f t="shared" si="157"/>
        <v>OVERWEIGHT</v>
      </c>
      <c r="Q1697" s="15">
        <v>7.32</v>
      </c>
      <c r="R1697" s="20" t="str">
        <f t="shared" si="158"/>
        <v>DIABETES</v>
      </c>
      <c r="T1697" s="14">
        <v>1963</v>
      </c>
      <c r="U1697" s="15" t="s">
        <v>30</v>
      </c>
      <c r="V1697" s="15">
        <v>13</v>
      </c>
      <c r="W1697" s="35" t="str">
        <f t="shared" si="159"/>
        <v>13-Dec-1963</v>
      </c>
      <c r="X1697" s="28"/>
      <c r="Y1697" s="44">
        <f t="shared" si="162"/>
        <v>59</v>
      </c>
      <c r="AA1697" s="45">
        <v>15322.77</v>
      </c>
      <c r="AB1697" s="15" t="s">
        <v>300</v>
      </c>
      <c r="AC1697" s="75" t="s">
        <v>11</v>
      </c>
    </row>
    <row r="1698" spans="1:29" ht="15.6" x14ac:dyDescent="0.3">
      <c r="A1698" s="1" t="s">
        <v>4081</v>
      </c>
      <c r="C1698" s="46" t="s">
        <v>4721</v>
      </c>
      <c r="D1698" s="46" t="s">
        <v>7454</v>
      </c>
      <c r="E1698" s="46" t="s">
        <v>7003</v>
      </c>
      <c r="G1698" s="14">
        <v>2</v>
      </c>
      <c r="I1698" s="14" t="s">
        <v>2380</v>
      </c>
      <c r="J1698" s="15" t="s">
        <v>2380</v>
      </c>
      <c r="K1698" s="66" t="str">
        <f t="shared" si="160"/>
        <v>No</v>
      </c>
      <c r="L1698" s="66" t="str">
        <f t="shared" si="161"/>
        <v>No</v>
      </c>
      <c r="N1698" s="14">
        <v>17.260000000000002</v>
      </c>
      <c r="O1698" s="20" t="str">
        <f t="shared" si="157"/>
        <v>UNDERWEIGHT</v>
      </c>
      <c r="Q1698" s="15">
        <v>11.73</v>
      </c>
      <c r="R1698" s="20" t="str">
        <f t="shared" si="158"/>
        <v>DIABETES</v>
      </c>
      <c r="T1698" s="14">
        <v>2001</v>
      </c>
      <c r="U1698" s="15" t="s">
        <v>10</v>
      </c>
      <c r="V1698" s="15">
        <v>14</v>
      </c>
      <c r="W1698" s="35" t="str">
        <f t="shared" si="159"/>
        <v>14-Jul-2001</v>
      </c>
      <c r="X1698" s="28"/>
      <c r="Y1698" s="44">
        <f t="shared" si="162"/>
        <v>21</v>
      </c>
      <c r="AA1698" s="45">
        <v>15359.1</v>
      </c>
      <c r="AB1698" s="15" t="s">
        <v>247</v>
      </c>
      <c r="AC1698" s="75" t="s">
        <v>11</v>
      </c>
    </row>
    <row r="1699" spans="1:29" ht="15.6" x14ac:dyDescent="0.3">
      <c r="A1699" s="1" t="s">
        <v>4082</v>
      </c>
      <c r="C1699" s="46" t="s">
        <v>4721</v>
      </c>
      <c r="D1699" s="46" t="s">
        <v>6493</v>
      </c>
      <c r="E1699" s="46" t="s">
        <v>7455</v>
      </c>
      <c r="G1699" s="14">
        <v>1</v>
      </c>
      <c r="I1699" s="14" t="s">
        <v>2380</v>
      </c>
      <c r="J1699" s="15" t="s">
        <v>2382</v>
      </c>
      <c r="K1699" s="66" t="str">
        <f t="shared" si="160"/>
        <v>No</v>
      </c>
      <c r="L1699" s="66" t="str">
        <f t="shared" si="161"/>
        <v>Yes</v>
      </c>
      <c r="N1699" s="14">
        <v>19.855</v>
      </c>
      <c r="O1699" s="20" t="str">
        <f t="shared" si="157"/>
        <v>NORMAL WEIGHT</v>
      </c>
      <c r="Q1699" s="15">
        <v>6.64</v>
      </c>
      <c r="R1699" s="20" t="str">
        <f t="shared" si="158"/>
        <v>DIABETES</v>
      </c>
      <c r="T1699" s="14">
        <v>1988</v>
      </c>
      <c r="U1699" s="15" t="s">
        <v>30</v>
      </c>
      <c r="V1699" s="15">
        <v>17</v>
      </c>
      <c r="W1699" s="35" t="str">
        <f t="shared" si="159"/>
        <v>17-Dec-1988</v>
      </c>
      <c r="X1699" s="28"/>
      <c r="Y1699" s="44">
        <f t="shared" si="162"/>
        <v>34</v>
      </c>
      <c r="AA1699" s="45">
        <v>15361.5</v>
      </c>
      <c r="AB1699" s="15" t="s">
        <v>249</v>
      </c>
      <c r="AC1699" s="75" t="s">
        <v>11</v>
      </c>
    </row>
    <row r="1700" spans="1:29" ht="15.6" x14ac:dyDescent="0.3">
      <c r="A1700" s="1" t="s">
        <v>4083</v>
      </c>
      <c r="C1700" s="46" t="s">
        <v>4724</v>
      </c>
      <c r="D1700" s="46" t="s">
        <v>4915</v>
      </c>
      <c r="E1700" s="46" t="s">
        <v>7456</v>
      </c>
      <c r="G1700" s="50">
        <v>0</v>
      </c>
      <c r="I1700" s="14" t="s">
        <v>2380</v>
      </c>
      <c r="J1700" s="15" t="s">
        <v>2380</v>
      </c>
      <c r="K1700" s="66" t="str">
        <f t="shared" si="160"/>
        <v>No</v>
      </c>
      <c r="L1700" s="66" t="str">
        <f t="shared" si="161"/>
        <v>No</v>
      </c>
      <c r="N1700" s="14">
        <v>41.69</v>
      </c>
      <c r="O1700" s="20" t="str">
        <f t="shared" si="157"/>
        <v>OBESITY</v>
      </c>
      <c r="Q1700" s="15">
        <v>5.78</v>
      </c>
      <c r="R1700" s="20" t="str">
        <f t="shared" si="158"/>
        <v>PREDIABETES</v>
      </c>
      <c r="T1700" s="14">
        <v>1968</v>
      </c>
      <c r="U1700" s="15" t="s">
        <v>10</v>
      </c>
      <c r="V1700" s="15">
        <v>18</v>
      </c>
      <c r="W1700" s="35" t="str">
        <f t="shared" si="159"/>
        <v>18-Jul-1968</v>
      </c>
      <c r="X1700" s="28"/>
      <c r="Y1700" s="44">
        <f t="shared" si="162"/>
        <v>54</v>
      </c>
      <c r="AA1700" s="45">
        <v>15363.77</v>
      </c>
      <c r="AB1700" s="15" t="s">
        <v>535</v>
      </c>
      <c r="AC1700" s="75" t="s">
        <v>11</v>
      </c>
    </row>
    <row r="1701" spans="1:29" ht="15.6" x14ac:dyDescent="0.3">
      <c r="A1701" s="1" t="s">
        <v>4084</v>
      </c>
      <c r="C1701" s="46" t="s">
        <v>4721</v>
      </c>
      <c r="D1701" s="46" t="s">
        <v>7458</v>
      </c>
      <c r="E1701" s="46" t="s">
        <v>7457</v>
      </c>
      <c r="G1701" s="50">
        <v>0</v>
      </c>
      <c r="I1701" s="14" t="s">
        <v>2380</v>
      </c>
      <c r="J1701" s="15" t="s">
        <v>2380</v>
      </c>
      <c r="K1701" s="66" t="str">
        <f t="shared" si="160"/>
        <v>No</v>
      </c>
      <c r="L1701" s="66" t="str">
        <f t="shared" si="161"/>
        <v>No</v>
      </c>
      <c r="N1701" s="14">
        <v>16.12</v>
      </c>
      <c r="O1701" s="20" t="str">
        <f t="shared" si="157"/>
        <v>UNDERWEIGHT</v>
      </c>
      <c r="Q1701" s="15">
        <v>10.45</v>
      </c>
      <c r="R1701" s="20" t="str">
        <f t="shared" si="158"/>
        <v>DIABETES</v>
      </c>
      <c r="T1701" s="14">
        <v>1962</v>
      </c>
      <c r="U1701" s="15" t="s">
        <v>20</v>
      </c>
      <c r="V1701" s="15">
        <v>6</v>
      </c>
      <c r="W1701" s="35" t="str">
        <f t="shared" si="159"/>
        <v>6-Sep-1962</v>
      </c>
      <c r="X1701" s="28"/>
      <c r="Y1701" s="44">
        <f t="shared" si="162"/>
        <v>60</v>
      </c>
      <c r="AA1701" s="45">
        <v>15368.22</v>
      </c>
      <c r="AB1701" s="15" t="s">
        <v>42</v>
      </c>
      <c r="AC1701" s="75" t="s">
        <v>11</v>
      </c>
    </row>
    <row r="1702" spans="1:29" ht="15.6" x14ac:dyDescent="0.3">
      <c r="A1702" s="1" t="s">
        <v>4085</v>
      </c>
      <c r="C1702" s="46" t="s">
        <v>4724</v>
      </c>
      <c r="D1702" s="46" t="s">
        <v>4737</v>
      </c>
      <c r="E1702" s="46" t="s">
        <v>7459</v>
      </c>
      <c r="G1702" s="14">
        <v>1</v>
      </c>
      <c r="I1702" s="14" t="s">
        <v>2380</v>
      </c>
      <c r="J1702" s="15" t="s">
        <v>2380</v>
      </c>
      <c r="K1702" s="66" t="str">
        <f t="shared" si="160"/>
        <v>No</v>
      </c>
      <c r="L1702" s="66" t="str">
        <f t="shared" si="161"/>
        <v>No</v>
      </c>
      <c r="N1702" s="14">
        <v>37.43</v>
      </c>
      <c r="O1702" s="20" t="str">
        <f t="shared" si="157"/>
        <v>OBESITY</v>
      </c>
      <c r="Q1702" s="15">
        <v>4.5199999999999996</v>
      </c>
      <c r="R1702" s="20" t="str">
        <f t="shared" si="158"/>
        <v>NORMAL</v>
      </c>
      <c r="T1702" s="14">
        <v>1964</v>
      </c>
      <c r="U1702" s="15" t="s">
        <v>20</v>
      </c>
      <c r="V1702" s="15">
        <v>4</v>
      </c>
      <c r="W1702" s="35" t="str">
        <f t="shared" si="159"/>
        <v>4-Sep-1964</v>
      </c>
      <c r="X1702" s="28"/>
      <c r="Y1702" s="44">
        <f t="shared" si="162"/>
        <v>58</v>
      </c>
      <c r="AA1702" s="45">
        <v>15377.77</v>
      </c>
      <c r="AB1702" s="15" t="s">
        <v>23</v>
      </c>
      <c r="AC1702" s="75" t="s">
        <v>11</v>
      </c>
    </row>
    <row r="1703" spans="1:29" ht="15.6" x14ac:dyDescent="0.3">
      <c r="A1703" s="1" t="s">
        <v>4086</v>
      </c>
      <c r="C1703" s="46" t="s">
        <v>4724</v>
      </c>
      <c r="D1703" s="46" t="s">
        <v>4874</v>
      </c>
      <c r="E1703" s="46" t="s">
        <v>7460</v>
      </c>
      <c r="G1703" s="50">
        <v>0</v>
      </c>
      <c r="I1703" s="14" t="s">
        <v>2380</v>
      </c>
      <c r="J1703" s="15" t="s">
        <v>2380</v>
      </c>
      <c r="K1703" s="66" t="str">
        <f t="shared" si="160"/>
        <v>No</v>
      </c>
      <c r="L1703" s="66" t="str">
        <f t="shared" si="161"/>
        <v>No</v>
      </c>
      <c r="N1703" s="14">
        <v>31.065000000000001</v>
      </c>
      <c r="O1703" s="20" t="str">
        <f t="shared" si="157"/>
        <v>OBESITY</v>
      </c>
      <c r="Q1703" s="15">
        <v>5.71</v>
      </c>
      <c r="R1703" s="20" t="str">
        <f t="shared" si="158"/>
        <v>PREDIABETES</v>
      </c>
      <c r="T1703" s="14">
        <v>1990</v>
      </c>
      <c r="U1703" s="15" t="s">
        <v>37</v>
      </c>
      <c r="V1703" s="15">
        <v>25</v>
      </c>
      <c r="W1703" s="35" t="str">
        <f t="shared" si="159"/>
        <v>25-Oct-1990</v>
      </c>
      <c r="X1703" s="28"/>
      <c r="Y1703" s="44">
        <f t="shared" si="162"/>
        <v>32</v>
      </c>
      <c r="AA1703" s="45">
        <v>15440.2</v>
      </c>
      <c r="AB1703" s="15" t="s">
        <v>23</v>
      </c>
      <c r="AC1703" s="75" t="s">
        <v>11</v>
      </c>
    </row>
    <row r="1704" spans="1:29" ht="15.6" x14ac:dyDescent="0.3">
      <c r="A1704" s="1" t="s">
        <v>4087</v>
      </c>
      <c r="C1704" s="46" t="s">
        <v>4724</v>
      </c>
      <c r="D1704" s="46" t="s">
        <v>5986</v>
      </c>
      <c r="E1704" s="46" t="s">
        <v>7461</v>
      </c>
      <c r="G1704" s="50">
        <v>0</v>
      </c>
      <c r="I1704" s="14" t="s">
        <v>2380</v>
      </c>
      <c r="J1704" s="15" t="s">
        <v>2380</v>
      </c>
      <c r="K1704" s="66" t="str">
        <f t="shared" si="160"/>
        <v>No</v>
      </c>
      <c r="L1704" s="66" t="str">
        <f t="shared" si="161"/>
        <v>No</v>
      </c>
      <c r="N1704" s="14">
        <v>25.08</v>
      </c>
      <c r="O1704" s="20" t="str">
        <f t="shared" si="157"/>
        <v>OVERWEIGHT</v>
      </c>
      <c r="Q1704" s="15">
        <v>4.7699999999999996</v>
      </c>
      <c r="R1704" s="20" t="str">
        <f t="shared" si="158"/>
        <v>NORMAL</v>
      </c>
      <c r="T1704" s="14">
        <v>1976</v>
      </c>
      <c r="U1704" s="15" t="s">
        <v>10</v>
      </c>
      <c r="V1704" s="15">
        <v>20</v>
      </c>
      <c r="W1704" s="35" t="str">
        <f t="shared" si="159"/>
        <v>20-Jul-1976</v>
      </c>
      <c r="X1704" s="28"/>
      <c r="Y1704" s="44">
        <f t="shared" si="162"/>
        <v>46</v>
      </c>
      <c r="AA1704" s="45">
        <v>15450.48</v>
      </c>
      <c r="AB1704" s="15" t="s">
        <v>535</v>
      </c>
      <c r="AC1704" s="75" t="s">
        <v>11</v>
      </c>
    </row>
    <row r="1705" spans="1:29" ht="15.6" x14ac:dyDescent="0.3">
      <c r="A1705" s="1" t="s">
        <v>4088</v>
      </c>
      <c r="C1705" s="46" t="s">
        <v>4721</v>
      </c>
      <c r="D1705" s="46" t="s">
        <v>5091</v>
      </c>
      <c r="E1705" s="46" t="s">
        <v>7462</v>
      </c>
      <c r="G1705" s="14">
        <v>1</v>
      </c>
      <c r="I1705" s="14" t="s">
        <v>2380</v>
      </c>
      <c r="J1705" s="15" t="s">
        <v>2382</v>
      </c>
      <c r="K1705" s="66" t="str">
        <f t="shared" si="160"/>
        <v>No</v>
      </c>
      <c r="L1705" s="66" t="str">
        <f t="shared" si="161"/>
        <v>Yes</v>
      </c>
      <c r="N1705" s="14">
        <v>15.2</v>
      </c>
      <c r="O1705" s="20" t="str">
        <f t="shared" si="157"/>
        <v>UNDERWEIGHT</v>
      </c>
      <c r="Q1705" s="15">
        <v>7.81</v>
      </c>
      <c r="R1705" s="20" t="str">
        <f t="shared" si="158"/>
        <v>DIABETES</v>
      </c>
      <c r="T1705" s="14">
        <v>2004</v>
      </c>
      <c r="U1705" s="15" t="s">
        <v>10</v>
      </c>
      <c r="V1705" s="15">
        <v>17</v>
      </c>
      <c r="W1705" s="35" t="str">
        <f t="shared" si="159"/>
        <v>17-Jul-2004</v>
      </c>
      <c r="X1705" s="28"/>
      <c r="Y1705" s="44">
        <f t="shared" si="162"/>
        <v>18</v>
      </c>
      <c r="AA1705" s="45">
        <v>15518.18</v>
      </c>
      <c r="AB1705" s="15" t="s">
        <v>164</v>
      </c>
      <c r="AC1705" s="75" t="s">
        <v>11</v>
      </c>
    </row>
    <row r="1706" spans="1:29" ht="15.6" x14ac:dyDescent="0.3">
      <c r="A1706" s="1" t="s">
        <v>4089</v>
      </c>
      <c r="C1706" s="46" t="s">
        <v>4724</v>
      </c>
      <c r="D1706" s="46" t="s">
        <v>7463</v>
      </c>
      <c r="E1706" s="46" t="s">
        <v>6064</v>
      </c>
      <c r="G1706" s="50">
        <v>0</v>
      </c>
      <c r="I1706" s="14" t="s">
        <v>2380</v>
      </c>
      <c r="J1706" s="15" t="s">
        <v>2382</v>
      </c>
      <c r="K1706" s="66" t="str">
        <f t="shared" si="160"/>
        <v>No</v>
      </c>
      <c r="L1706" s="66" t="str">
        <f t="shared" si="161"/>
        <v>Yes</v>
      </c>
      <c r="N1706" s="14">
        <v>22.34</v>
      </c>
      <c r="O1706" s="20" t="str">
        <f t="shared" si="157"/>
        <v>NORMAL WEIGHT</v>
      </c>
      <c r="Q1706" s="15">
        <v>5.19</v>
      </c>
      <c r="R1706" s="20" t="str">
        <f t="shared" si="158"/>
        <v>NORMAL</v>
      </c>
      <c r="T1706" s="14">
        <v>1974</v>
      </c>
      <c r="U1706" s="15" t="s">
        <v>18</v>
      </c>
      <c r="V1706" s="15">
        <v>28</v>
      </c>
      <c r="W1706" s="35" t="str">
        <f t="shared" si="159"/>
        <v>28-Jun-1974</v>
      </c>
      <c r="X1706" s="28"/>
      <c r="Y1706" s="44">
        <f t="shared" si="162"/>
        <v>48</v>
      </c>
      <c r="AA1706" s="45">
        <v>15532.16</v>
      </c>
      <c r="AB1706" s="15" t="s">
        <v>535</v>
      </c>
      <c r="AC1706" s="75" t="s">
        <v>11</v>
      </c>
    </row>
    <row r="1707" spans="1:29" ht="15.6" x14ac:dyDescent="0.3">
      <c r="A1707" s="1" t="s">
        <v>4090</v>
      </c>
      <c r="C1707" s="46" t="s">
        <v>4721</v>
      </c>
      <c r="D1707" s="46" t="s">
        <v>7465</v>
      </c>
      <c r="E1707" s="46" t="s">
        <v>7464</v>
      </c>
      <c r="G1707" s="14">
        <v>1</v>
      </c>
      <c r="I1707" s="14" t="s">
        <v>2380</v>
      </c>
      <c r="J1707" s="15" t="s">
        <v>2380</v>
      </c>
      <c r="K1707" s="66" t="str">
        <f t="shared" si="160"/>
        <v>No</v>
      </c>
      <c r="L1707" s="66" t="str">
        <f t="shared" si="161"/>
        <v>No</v>
      </c>
      <c r="N1707" s="14">
        <v>40.15</v>
      </c>
      <c r="O1707" s="20" t="str">
        <f t="shared" si="157"/>
        <v>OBESITY</v>
      </c>
      <c r="Q1707" s="15">
        <v>5.93</v>
      </c>
      <c r="R1707" s="20" t="str">
        <f t="shared" si="158"/>
        <v>PREDIABETES</v>
      </c>
      <c r="T1707" s="14">
        <v>1959</v>
      </c>
      <c r="U1707" s="15" t="s">
        <v>37</v>
      </c>
      <c r="V1707" s="15">
        <v>2</v>
      </c>
      <c r="W1707" s="35" t="str">
        <f t="shared" si="159"/>
        <v>2-Oct-1959</v>
      </c>
      <c r="X1707" s="28"/>
      <c r="Y1707" s="44">
        <f t="shared" si="162"/>
        <v>63</v>
      </c>
      <c r="AA1707" s="45">
        <v>15555.19</v>
      </c>
      <c r="AB1707" s="15" t="s">
        <v>23</v>
      </c>
      <c r="AC1707" s="75" t="s">
        <v>11</v>
      </c>
    </row>
    <row r="1708" spans="1:29" ht="15.6" x14ac:dyDescent="0.3">
      <c r="A1708" s="1" t="s">
        <v>4091</v>
      </c>
      <c r="C1708" s="46" t="s">
        <v>4721</v>
      </c>
      <c r="D1708" s="46" t="s">
        <v>5720</v>
      </c>
      <c r="E1708" s="46" t="s">
        <v>6634</v>
      </c>
      <c r="G1708" s="14">
        <v>1</v>
      </c>
      <c r="I1708" s="14" t="s">
        <v>2380</v>
      </c>
      <c r="J1708" s="15" t="s">
        <v>2380</v>
      </c>
      <c r="K1708" s="66" t="str">
        <f t="shared" si="160"/>
        <v>No</v>
      </c>
      <c r="L1708" s="66" t="str">
        <f t="shared" si="161"/>
        <v>No</v>
      </c>
      <c r="N1708" s="14">
        <v>37.729999999999997</v>
      </c>
      <c r="O1708" s="20" t="str">
        <f t="shared" si="157"/>
        <v>OBESITY</v>
      </c>
      <c r="Q1708" s="15">
        <v>6.29</v>
      </c>
      <c r="R1708" s="20" t="str">
        <f t="shared" si="158"/>
        <v>PREDIABETES</v>
      </c>
      <c r="T1708" s="14">
        <v>1974</v>
      </c>
      <c r="U1708" s="15" t="s">
        <v>10</v>
      </c>
      <c r="V1708" s="15">
        <v>30</v>
      </c>
      <c r="W1708" s="35" t="str">
        <f t="shared" si="159"/>
        <v>30-Jul-1974</v>
      </c>
      <c r="X1708" s="28"/>
      <c r="Y1708" s="44">
        <f t="shared" si="162"/>
        <v>48</v>
      </c>
      <c r="AA1708" s="45">
        <v>15556.67</v>
      </c>
      <c r="AB1708" s="15" t="s">
        <v>23</v>
      </c>
      <c r="AC1708" s="75" t="s">
        <v>11</v>
      </c>
    </row>
    <row r="1709" spans="1:29" ht="15.6" x14ac:dyDescent="0.3">
      <c r="A1709" s="1" t="s">
        <v>4092</v>
      </c>
      <c r="C1709" s="46" t="s">
        <v>4724</v>
      </c>
      <c r="D1709" s="46" t="s">
        <v>7467</v>
      </c>
      <c r="E1709" s="46" t="s">
        <v>7466</v>
      </c>
      <c r="G1709" s="50">
        <v>0</v>
      </c>
      <c r="I1709" s="14" t="s">
        <v>2380</v>
      </c>
      <c r="J1709" s="15" t="s">
        <v>2380</v>
      </c>
      <c r="K1709" s="66" t="str">
        <f t="shared" si="160"/>
        <v>No</v>
      </c>
      <c r="L1709" s="66" t="str">
        <f t="shared" si="161"/>
        <v>No</v>
      </c>
      <c r="N1709" s="14">
        <v>25.35</v>
      </c>
      <c r="O1709" s="20" t="str">
        <f t="shared" si="157"/>
        <v>OVERWEIGHT</v>
      </c>
      <c r="Q1709" s="15">
        <v>4.9000000000000004</v>
      </c>
      <c r="R1709" s="20" t="str">
        <f t="shared" si="158"/>
        <v>NORMAL</v>
      </c>
      <c r="T1709" s="14">
        <v>1965</v>
      </c>
      <c r="U1709" s="15" t="s">
        <v>37</v>
      </c>
      <c r="V1709" s="15">
        <v>28</v>
      </c>
      <c r="W1709" s="35" t="str">
        <f t="shared" si="159"/>
        <v>28-Oct-1965</v>
      </c>
      <c r="X1709" s="28"/>
      <c r="Y1709" s="44">
        <f t="shared" si="162"/>
        <v>57</v>
      </c>
      <c r="AA1709" s="45">
        <v>15608.58</v>
      </c>
      <c r="AB1709" s="15" t="s">
        <v>535</v>
      </c>
      <c r="AC1709" s="75" t="s">
        <v>11</v>
      </c>
    </row>
    <row r="1710" spans="1:29" ht="15.6" x14ac:dyDescent="0.3">
      <c r="A1710" s="1" t="s">
        <v>4093</v>
      </c>
      <c r="C1710" s="46" t="s">
        <v>4721</v>
      </c>
      <c r="D1710" s="46" t="s">
        <v>6271</v>
      </c>
      <c r="E1710" s="46" t="s">
        <v>7003</v>
      </c>
      <c r="G1710" s="14">
        <v>1</v>
      </c>
      <c r="I1710" s="14" t="s">
        <v>2380</v>
      </c>
      <c r="J1710" s="15" t="s">
        <v>2382</v>
      </c>
      <c r="K1710" s="66" t="str">
        <f t="shared" si="160"/>
        <v>No</v>
      </c>
      <c r="L1710" s="66" t="str">
        <f t="shared" si="161"/>
        <v>Yes</v>
      </c>
      <c r="N1710" s="14">
        <v>26.41</v>
      </c>
      <c r="O1710" s="20" t="str">
        <f t="shared" si="157"/>
        <v>OVERWEIGHT</v>
      </c>
      <c r="Q1710" s="15">
        <v>5.07</v>
      </c>
      <c r="R1710" s="20" t="str">
        <f t="shared" si="158"/>
        <v>NORMAL</v>
      </c>
      <c r="T1710" s="14">
        <v>1960</v>
      </c>
      <c r="U1710" s="15" t="s">
        <v>18</v>
      </c>
      <c r="V1710" s="15">
        <v>6</v>
      </c>
      <c r="W1710" s="35" t="str">
        <f t="shared" si="159"/>
        <v>6-Jun-1960</v>
      </c>
      <c r="X1710" s="28"/>
      <c r="Y1710" s="44">
        <f t="shared" si="162"/>
        <v>63</v>
      </c>
      <c r="AA1710" s="45">
        <v>15612.19</v>
      </c>
      <c r="AB1710" s="15" t="s">
        <v>23</v>
      </c>
      <c r="AC1710" s="75" t="s">
        <v>11</v>
      </c>
    </row>
    <row r="1711" spans="1:29" ht="15.6" x14ac:dyDescent="0.3">
      <c r="A1711" s="1" t="s">
        <v>4094</v>
      </c>
      <c r="C1711" s="46" t="s">
        <v>4721</v>
      </c>
      <c r="D1711" s="46" t="s">
        <v>7469</v>
      </c>
      <c r="E1711" s="46" t="s">
        <v>7468</v>
      </c>
      <c r="G1711" s="14">
        <v>1</v>
      </c>
      <c r="I1711" s="14" t="s">
        <v>2380</v>
      </c>
      <c r="J1711" s="15" t="s">
        <v>2380</v>
      </c>
      <c r="K1711" s="66" t="str">
        <f t="shared" si="160"/>
        <v>No</v>
      </c>
      <c r="L1711" s="66" t="str">
        <f t="shared" si="161"/>
        <v>No</v>
      </c>
      <c r="N1711" s="14">
        <v>27.6</v>
      </c>
      <c r="O1711" s="20" t="str">
        <f t="shared" si="157"/>
        <v>OVERWEIGHT</v>
      </c>
      <c r="Q1711" s="15">
        <v>5.33</v>
      </c>
      <c r="R1711" s="20" t="str">
        <f t="shared" si="158"/>
        <v>NORMAL</v>
      </c>
      <c r="T1711" s="14">
        <v>1988</v>
      </c>
      <c r="U1711" s="15" t="s">
        <v>30</v>
      </c>
      <c r="V1711" s="15">
        <v>22</v>
      </c>
      <c r="W1711" s="35" t="str">
        <f t="shared" si="159"/>
        <v>22-Dec-1988</v>
      </c>
      <c r="X1711" s="28"/>
      <c r="Y1711" s="44">
        <f t="shared" si="162"/>
        <v>34</v>
      </c>
      <c r="AA1711" s="45">
        <v>15646.28</v>
      </c>
      <c r="AB1711" s="15" t="s">
        <v>42</v>
      </c>
      <c r="AC1711" s="75" t="s">
        <v>11</v>
      </c>
    </row>
    <row r="1712" spans="1:29" ht="15.6" x14ac:dyDescent="0.3">
      <c r="A1712" s="1" t="s">
        <v>4095</v>
      </c>
      <c r="C1712" s="46" t="s">
        <v>4724</v>
      </c>
      <c r="D1712" s="46" t="s">
        <v>7471</v>
      </c>
      <c r="E1712" s="46" t="s">
        <v>7470</v>
      </c>
      <c r="G1712" s="14">
        <v>1</v>
      </c>
      <c r="I1712" s="14" t="s">
        <v>2380</v>
      </c>
      <c r="J1712" s="15" t="s">
        <v>2382</v>
      </c>
      <c r="K1712" s="66" t="str">
        <f t="shared" si="160"/>
        <v>No</v>
      </c>
      <c r="L1712" s="66" t="str">
        <f t="shared" si="161"/>
        <v>Yes</v>
      </c>
      <c r="N1712" s="14">
        <v>33.82</v>
      </c>
      <c r="O1712" s="20" t="str">
        <f t="shared" si="157"/>
        <v>OBESITY</v>
      </c>
      <c r="Q1712" s="15">
        <v>8.93</v>
      </c>
      <c r="R1712" s="20" t="str">
        <f t="shared" si="158"/>
        <v>DIABETES</v>
      </c>
      <c r="T1712" s="14">
        <v>1973</v>
      </c>
      <c r="U1712" s="15" t="s">
        <v>18</v>
      </c>
      <c r="V1712" s="15">
        <v>26</v>
      </c>
      <c r="W1712" s="35" t="str">
        <f t="shared" si="159"/>
        <v>26-Jun-1973</v>
      </c>
      <c r="X1712" s="28"/>
      <c r="Y1712" s="44">
        <f t="shared" si="162"/>
        <v>49</v>
      </c>
      <c r="AA1712" s="45">
        <v>15670.3</v>
      </c>
      <c r="AB1712" s="15" t="s">
        <v>535</v>
      </c>
      <c r="AC1712" s="75" t="s">
        <v>11</v>
      </c>
    </row>
    <row r="1713" spans="1:29" ht="15.6" x14ac:dyDescent="0.3">
      <c r="A1713" s="1" t="s">
        <v>4096</v>
      </c>
      <c r="C1713" s="46" t="s">
        <v>4721</v>
      </c>
      <c r="D1713" s="46" t="s">
        <v>5351</v>
      </c>
      <c r="E1713" s="46" t="s">
        <v>7472</v>
      </c>
      <c r="G1713" s="50">
        <v>0</v>
      </c>
      <c r="I1713" s="14" t="s">
        <v>2380</v>
      </c>
      <c r="J1713" s="15" t="s">
        <v>2380</v>
      </c>
      <c r="K1713" s="66" t="str">
        <f t="shared" si="160"/>
        <v>No</v>
      </c>
      <c r="L1713" s="66" t="str">
        <f t="shared" si="161"/>
        <v>No</v>
      </c>
      <c r="N1713" s="14">
        <v>32.9</v>
      </c>
      <c r="O1713" s="20" t="str">
        <f t="shared" si="157"/>
        <v>OBESITY</v>
      </c>
      <c r="Q1713" s="15">
        <v>4.3499999999999996</v>
      </c>
      <c r="R1713" s="20" t="str">
        <f t="shared" si="158"/>
        <v>NORMAL</v>
      </c>
      <c r="T1713" s="14">
        <v>1976</v>
      </c>
      <c r="U1713" s="15" t="s">
        <v>20</v>
      </c>
      <c r="V1713" s="15">
        <v>20</v>
      </c>
      <c r="W1713" s="35" t="str">
        <f t="shared" si="159"/>
        <v>20-Sep-1976</v>
      </c>
      <c r="X1713" s="28"/>
      <c r="Y1713" s="44">
        <f t="shared" si="162"/>
        <v>46</v>
      </c>
      <c r="AA1713" s="45">
        <v>15698.86</v>
      </c>
      <c r="AB1713" s="15" t="s">
        <v>23</v>
      </c>
      <c r="AC1713" s="75" t="s">
        <v>11</v>
      </c>
    </row>
    <row r="1714" spans="1:29" ht="15.6" x14ac:dyDescent="0.3">
      <c r="A1714" s="1" t="s">
        <v>4097</v>
      </c>
      <c r="C1714" s="46" t="s">
        <v>4724</v>
      </c>
      <c r="D1714" s="46" t="s">
        <v>5069</v>
      </c>
      <c r="E1714" s="46" t="s">
        <v>7473</v>
      </c>
      <c r="G1714" s="14">
        <v>1</v>
      </c>
      <c r="I1714" s="14" t="s">
        <v>2380</v>
      </c>
      <c r="J1714" s="15" t="s">
        <v>2382</v>
      </c>
      <c r="K1714" s="66" t="str">
        <f t="shared" si="160"/>
        <v>No</v>
      </c>
      <c r="L1714" s="66" t="str">
        <f t="shared" si="161"/>
        <v>Yes</v>
      </c>
      <c r="N1714" s="14">
        <v>30.875</v>
      </c>
      <c r="O1714" s="20" t="str">
        <f t="shared" si="157"/>
        <v>OBESITY</v>
      </c>
      <c r="Q1714" s="15">
        <v>9.5399999999999991</v>
      </c>
      <c r="R1714" s="20" t="str">
        <f t="shared" si="158"/>
        <v>DIABETES</v>
      </c>
      <c r="T1714" s="14">
        <v>1974</v>
      </c>
      <c r="U1714" s="15" t="s">
        <v>35</v>
      </c>
      <c r="V1714" s="15">
        <v>29</v>
      </c>
      <c r="W1714" s="35" t="str">
        <f t="shared" si="159"/>
        <v>29-Aug-1974</v>
      </c>
      <c r="X1714" s="28"/>
      <c r="Y1714" s="44">
        <f t="shared" si="162"/>
        <v>48</v>
      </c>
      <c r="AA1714" s="45">
        <v>15746.62</v>
      </c>
      <c r="AB1714" s="15" t="s">
        <v>23</v>
      </c>
      <c r="AC1714" s="75" t="s">
        <v>11</v>
      </c>
    </row>
    <row r="1715" spans="1:29" ht="15.6" x14ac:dyDescent="0.3">
      <c r="A1715" s="1" t="s">
        <v>4098</v>
      </c>
      <c r="C1715" s="46" t="s">
        <v>4721</v>
      </c>
      <c r="D1715" s="46" t="s">
        <v>7475</v>
      </c>
      <c r="E1715" s="46" t="s">
        <v>7474</v>
      </c>
      <c r="G1715" s="50">
        <v>0</v>
      </c>
      <c r="I1715" s="14" t="s">
        <v>2380</v>
      </c>
      <c r="J1715" s="15" t="s">
        <v>2380</v>
      </c>
      <c r="K1715" s="66" t="str">
        <f t="shared" si="160"/>
        <v>No</v>
      </c>
      <c r="L1715" s="66" t="str">
        <f t="shared" si="161"/>
        <v>No</v>
      </c>
      <c r="N1715" s="14">
        <v>32.64</v>
      </c>
      <c r="O1715" s="20" t="str">
        <f t="shared" si="157"/>
        <v>OBESITY</v>
      </c>
      <c r="Q1715" s="15">
        <v>5.91</v>
      </c>
      <c r="R1715" s="20" t="str">
        <f t="shared" si="158"/>
        <v>PREDIABETES</v>
      </c>
      <c r="T1715" s="14">
        <v>1997</v>
      </c>
      <c r="U1715" s="15" t="s">
        <v>37</v>
      </c>
      <c r="V1715" s="15">
        <v>9</v>
      </c>
      <c r="W1715" s="35" t="str">
        <f t="shared" si="159"/>
        <v>9-Oct-1997</v>
      </c>
      <c r="X1715" s="28"/>
      <c r="Y1715" s="44">
        <f t="shared" si="162"/>
        <v>25</v>
      </c>
      <c r="AA1715" s="45">
        <v>15817.99</v>
      </c>
      <c r="AB1715" s="15" t="s">
        <v>23</v>
      </c>
      <c r="AC1715" s="75" t="s">
        <v>11</v>
      </c>
    </row>
    <row r="1716" spans="1:29" ht="15.6" x14ac:dyDescent="0.3">
      <c r="A1716" s="1" t="s">
        <v>4099</v>
      </c>
      <c r="C1716" s="46" t="s">
        <v>4721</v>
      </c>
      <c r="D1716" s="46" t="s">
        <v>7469</v>
      </c>
      <c r="E1716" s="46" t="s">
        <v>7476</v>
      </c>
      <c r="G1716" s="50">
        <v>0</v>
      </c>
      <c r="I1716" s="14" t="s">
        <v>2380</v>
      </c>
      <c r="J1716" s="15" t="s">
        <v>2380</v>
      </c>
      <c r="K1716" s="66" t="str">
        <f t="shared" si="160"/>
        <v>No</v>
      </c>
      <c r="L1716" s="66" t="str">
        <f t="shared" si="161"/>
        <v>No</v>
      </c>
      <c r="N1716" s="14">
        <v>22.135000000000002</v>
      </c>
      <c r="O1716" s="20" t="str">
        <f t="shared" si="157"/>
        <v>NORMAL WEIGHT</v>
      </c>
      <c r="Q1716" s="15">
        <v>5.0999999999999996</v>
      </c>
      <c r="R1716" s="20" t="str">
        <f t="shared" si="158"/>
        <v>NORMAL</v>
      </c>
      <c r="T1716" s="14">
        <v>1984</v>
      </c>
      <c r="U1716" s="15" t="s">
        <v>18</v>
      </c>
      <c r="V1716" s="15">
        <v>26</v>
      </c>
      <c r="W1716" s="35" t="str">
        <f t="shared" si="159"/>
        <v>26-Jun-1984</v>
      </c>
      <c r="X1716" s="28"/>
      <c r="Y1716" s="44">
        <f t="shared" si="162"/>
        <v>38</v>
      </c>
      <c r="AA1716" s="45">
        <v>15820.7</v>
      </c>
      <c r="AB1716" s="15" t="s">
        <v>42</v>
      </c>
      <c r="AC1716" s="75" t="s">
        <v>11</v>
      </c>
    </row>
    <row r="1717" spans="1:29" ht="15.6" x14ac:dyDescent="0.3">
      <c r="A1717" s="1" t="s">
        <v>4100</v>
      </c>
      <c r="C1717" s="46" t="s">
        <v>4724</v>
      </c>
      <c r="D1717" s="46" t="s">
        <v>4906</v>
      </c>
      <c r="E1717" s="46" t="s">
        <v>7477</v>
      </c>
      <c r="G1717" s="14">
        <v>2</v>
      </c>
      <c r="I1717" s="14" t="s">
        <v>2380</v>
      </c>
      <c r="J1717" s="15" t="s">
        <v>2380</v>
      </c>
      <c r="K1717" s="66" t="str">
        <f t="shared" si="160"/>
        <v>No</v>
      </c>
      <c r="L1717" s="66" t="str">
        <f t="shared" si="161"/>
        <v>No</v>
      </c>
      <c r="N1717" s="14">
        <v>16.53</v>
      </c>
      <c r="O1717" s="20" t="str">
        <f t="shared" si="157"/>
        <v>UNDERWEIGHT</v>
      </c>
      <c r="Q1717" s="15">
        <v>5.08</v>
      </c>
      <c r="R1717" s="20" t="str">
        <f t="shared" si="158"/>
        <v>NORMAL</v>
      </c>
      <c r="T1717" s="14">
        <v>1982</v>
      </c>
      <c r="U1717" s="15" t="s">
        <v>15</v>
      </c>
      <c r="V1717" s="15">
        <v>11</v>
      </c>
      <c r="W1717" s="35" t="str">
        <f t="shared" si="159"/>
        <v>11-Nov-1982</v>
      </c>
      <c r="X1717" s="28"/>
      <c r="Y1717" s="44">
        <f t="shared" si="162"/>
        <v>40</v>
      </c>
      <c r="AA1717" s="45">
        <v>15828.82</v>
      </c>
      <c r="AB1717" s="15" t="s">
        <v>42</v>
      </c>
      <c r="AC1717" s="75" t="s">
        <v>11</v>
      </c>
    </row>
    <row r="1718" spans="1:29" ht="15.6" x14ac:dyDescent="0.3">
      <c r="A1718" s="1" t="s">
        <v>4101</v>
      </c>
      <c r="C1718" s="46" t="s">
        <v>4721</v>
      </c>
      <c r="D1718" s="46" t="s">
        <v>7479</v>
      </c>
      <c r="E1718" s="46" t="s">
        <v>7478</v>
      </c>
      <c r="G1718" s="50">
        <v>0</v>
      </c>
      <c r="I1718" s="14" t="s">
        <v>2380</v>
      </c>
      <c r="J1718" s="15" t="s">
        <v>2380</v>
      </c>
      <c r="K1718" s="66" t="str">
        <f t="shared" si="160"/>
        <v>No</v>
      </c>
      <c r="L1718" s="66" t="str">
        <f t="shared" si="161"/>
        <v>No</v>
      </c>
      <c r="N1718" s="14">
        <v>32.774999999999999</v>
      </c>
      <c r="O1718" s="20" t="str">
        <f t="shared" si="157"/>
        <v>OBESITY</v>
      </c>
      <c r="Q1718" s="15">
        <v>4.75</v>
      </c>
      <c r="R1718" s="20" t="str">
        <f t="shared" si="158"/>
        <v>NORMAL</v>
      </c>
      <c r="T1718" s="14">
        <v>1962</v>
      </c>
      <c r="U1718" s="15" t="s">
        <v>30</v>
      </c>
      <c r="V1718" s="15">
        <v>25</v>
      </c>
      <c r="W1718" s="35" t="str">
        <f t="shared" si="159"/>
        <v>25-Dec-1962</v>
      </c>
      <c r="X1718" s="28"/>
      <c r="Y1718" s="44">
        <f t="shared" si="162"/>
        <v>60</v>
      </c>
      <c r="AA1718" s="45">
        <v>15840.81</v>
      </c>
      <c r="AB1718" s="15" t="s">
        <v>632</v>
      </c>
      <c r="AC1718" s="75" t="s">
        <v>11</v>
      </c>
    </row>
    <row r="1719" spans="1:29" ht="15.6" x14ac:dyDescent="0.3">
      <c r="A1719" s="1" t="s">
        <v>4102</v>
      </c>
      <c r="C1719" s="46" t="s">
        <v>4721</v>
      </c>
      <c r="D1719" s="46" t="s">
        <v>7481</v>
      </c>
      <c r="E1719" s="46" t="s">
        <v>7480</v>
      </c>
      <c r="G1719" s="14">
        <v>1</v>
      </c>
      <c r="I1719" s="14" t="s">
        <v>2380</v>
      </c>
      <c r="J1719" s="15" t="s">
        <v>2380</v>
      </c>
      <c r="K1719" s="66" t="str">
        <f t="shared" si="160"/>
        <v>No</v>
      </c>
      <c r="L1719" s="66" t="str">
        <f t="shared" si="161"/>
        <v>No</v>
      </c>
      <c r="N1719" s="14">
        <v>30.9</v>
      </c>
      <c r="O1719" s="20" t="str">
        <f t="shared" si="157"/>
        <v>OBESITY</v>
      </c>
      <c r="Q1719" s="15">
        <v>6.05</v>
      </c>
      <c r="R1719" s="20" t="str">
        <f t="shared" si="158"/>
        <v>PREDIABETES</v>
      </c>
      <c r="T1719" s="14">
        <v>1980</v>
      </c>
      <c r="U1719" s="15" t="s">
        <v>37</v>
      </c>
      <c r="V1719" s="15">
        <v>12</v>
      </c>
      <c r="W1719" s="35" t="str">
        <f t="shared" si="159"/>
        <v>12-Oct-1980</v>
      </c>
      <c r="X1719" s="28"/>
      <c r="Y1719" s="44">
        <f t="shared" si="162"/>
        <v>42</v>
      </c>
      <c r="AA1719" s="45">
        <v>15922.29</v>
      </c>
      <c r="AB1719" s="15" t="s">
        <v>535</v>
      </c>
      <c r="AC1719" s="75" t="s">
        <v>11</v>
      </c>
    </row>
    <row r="1720" spans="1:29" ht="15.6" x14ac:dyDescent="0.3">
      <c r="A1720" s="1" t="s">
        <v>4103</v>
      </c>
      <c r="C1720" s="46" t="s">
        <v>4721</v>
      </c>
      <c r="D1720" s="46" t="s">
        <v>6317</v>
      </c>
      <c r="E1720" s="46" t="s">
        <v>7482</v>
      </c>
      <c r="G1720" s="50">
        <v>0</v>
      </c>
      <c r="I1720" s="14" t="s">
        <v>2380</v>
      </c>
      <c r="J1720" s="15" t="s">
        <v>2380</v>
      </c>
      <c r="K1720" s="66" t="str">
        <f t="shared" si="160"/>
        <v>No</v>
      </c>
      <c r="L1720" s="66" t="str">
        <f t="shared" si="161"/>
        <v>No</v>
      </c>
      <c r="N1720" s="14">
        <v>15.58</v>
      </c>
      <c r="O1720" s="20" t="str">
        <f t="shared" si="157"/>
        <v>UNDERWEIGHT</v>
      </c>
      <c r="Q1720" s="15">
        <v>11.56</v>
      </c>
      <c r="R1720" s="20" t="str">
        <f t="shared" si="158"/>
        <v>DIABETES</v>
      </c>
      <c r="T1720" s="14">
        <v>1982</v>
      </c>
      <c r="U1720" s="15" t="s">
        <v>10</v>
      </c>
      <c r="V1720" s="15">
        <v>24</v>
      </c>
      <c r="W1720" s="35" t="str">
        <f t="shared" si="159"/>
        <v>24-Jul-1982</v>
      </c>
      <c r="X1720" s="28"/>
      <c r="Y1720" s="44">
        <f t="shared" si="162"/>
        <v>40</v>
      </c>
      <c r="AA1720" s="45">
        <v>15965.29</v>
      </c>
      <c r="AB1720" s="15" t="s">
        <v>23</v>
      </c>
      <c r="AC1720" s="75" t="s">
        <v>11</v>
      </c>
    </row>
    <row r="1721" spans="1:29" ht="15.6" x14ac:dyDescent="0.3">
      <c r="A1721" s="1" t="s">
        <v>4104</v>
      </c>
      <c r="C1721" s="46" t="s">
        <v>4721</v>
      </c>
      <c r="D1721" s="46" t="s">
        <v>7483</v>
      </c>
      <c r="E1721" s="46" t="s">
        <v>5113</v>
      </c>
      <c r="G1721" s="50">
        <v>0</v>
      </c>
      <c r="I1721" s="14" t="s">
        <v>2380</v>
      </c>
      <c r="J1721" s="15" t="s">
        <v>2380</v>
      </c>
      <c r="K1721" s="66" t="str">
        <f t="shared" si="160"/>
        <v>No</v>
      </c>
      <c r="L1721" s="66" t="str">
        <f t="shared" si="161"/>
        <v>No</v>
      </c>
      <c r="N1721" s="14">
        <v>26.315000000000001</v>
      </c>
      <c r="O1721" s="20" t="str">
        <f t="shared" si="157"/>
        <v>OVERWEIGHT</v>
      </c>
      <c r="Q1721" s="15">
        <v>5.76</v>
      </c>
      <c r="R1721" s="20" t="str">
        <f t="shared" si="158"/>
        <v>PREDIABETES</v>
      </c>
      <c r="T1721" s="14">
        <v>1980</v>
      </c>
      <c r="U1721" s="15" t="s">
        <v>20</v>
      </c>
      <c r="V1721" s="15">
        <v>19</v>
      </c>
      <c r="W1721" s="35" t="str">
        <f t="shared" si="159"/>
        <v>19-Sep-1980</v>
      </c>
      <c r="X1721" s="28"/>
      <c r="Y1721" s="44">
        <f t="shared" si="162"/>
        <v>42</v>
      </c>
      <c r="AA1721" s="45">
        <v>15966.19</v>
      </c>
      <c r="AB1721" s="15" t="s">
        <v>23</v>
      </c>
      <c r="AC1721" s="75" t="s">
        <v>11</v>
      </c>
    </row>
    <row r="1722" spans="1:29" ht="15.6" x14ac:dyDescent="0.3">
      <c r="A1722" s="1" t="s">
        <v>4105</v>
      </c>
      <c r="C1722" s="46" t="s">
        <v>4724</v>
      </c>
      <c r="D1722" s="46" t="s">
        <v>4880</v>
      </c>
      <c r="E1722" s="46" t="s">
        <v>7484</v>
      </c>
      <c r="G1722" s="14">
        <v>1</v>
      </c>
      <c r="I1722" s="14" t="s">
        <v>2380</v>
      </c>
      <c r="J1722" s="15" t="s">
        <v>2380</v>
      </c>
      <c r="K1722" s="66" t="str">
        <f t="shared" si="160"/>
        <v>No</v>
      </c>
      <c r="L1722" s="66" t="str">
        <f t="shared" si="161"/>
        <v>No</v>
      </c>
      <c r="N1722" s="14">
        <v>35.61</v>
      </c>
      <c r="O1722" s="20" t="str">
        <f t="shared" si="157"/>
        <v>OBESITY</v>
      </c>
      <c r="Q1722" s="15">
        <v>5.65</v>
      </c>
      <c r="R1722" s="20" t="str">
        <f t="shared" si="158"/>
        <v>NORMAL</v>
      </c>
      <c r="T1722" s="14">
        <v>1988</v>
      </c>
      <c r="U1722" s="15" t="s">
        <v>30</v>
      </c>
      <c r="V1722" s="15">
        <v>5</v>
      </c>
      <c r="W1722" s="35" t="str">
        <f t="shared" si="159"/>
        <v>5-Dec-1988</v>
      </c>
      <c r="X1722" s="28"/>
      <c r="Y1722" s="44">
        <f t="shared" si="162"/>
        <v>34</v>
      </c>
      <c r="AA1722" s="45">
        <v>16059.06</v>
      </c>
      <c r="AB1722" s="15" t="s">
        <v>23</v>
      </c>
      <c r="AC1722" s="75" t="s">
        <v>11</v>
      </c>
    </row>
    <row r="1723" spans="1:29" ht="15.6" x14ac:dyDescent="0.3">
      <c r="A1723" s="1" t="s">
        <v>4106</v>
      </c>
      <c r="C1723" s="46" t="s">
        <v>4724</v>
      </c>
      <c r="D1723" s="46" t="s">
        <v>7486</v>
      </c>
      <c r="E1723" s="46" t="s">
        <v>7485</v>
      </c>
      <c r="G1723" s="14">
        <v>1</v>
      </c>
      <c r="I1723" s="14" t="s">
        <v>2380</v>
      </c>
      <c r="J1723" s="15" t="s">
        <v>2380</v>
      </c>
      <c r="K1723" s="66" t="str">
        <f t="shared" si="160"/>
        <v>No</v>
      </c>
      <c r="L1723" s="66" t="str">
        <f t="shared" si="161"/>
        <v>No</v>
      </c>
      <c r="N1723" s="14">
        <v>37.56</v>
      </c>
      <c r="O1723" s="20" t="str">
        <f t="shared" si="157"/>
        <v>OBESITY</v>
      </c>
      <c r="Q1723" s="15">
        <v>5.88</v>
      </c>
      <c r="R1723" s="20" t="str">
        <f t="shared" si="158"/>
        <v>PREDIABETES</v>
      </c>
      <c r="T1723" s="14">
        <v>1978</v>
      </c>
      <c r="U1723" s="15" t="s">
        <v>20</v>
      </c>
      <c r="V1723" s="15">
        <v>16</v>
      </c>
      <c r="W1723" s="35" t="str">
        <f t="shared" si="159"/>
        <v>16-Sep-1978</v>
      </c>
      <c r="X1723" s="28"/>
      <c r="Y1723" s="44">
        <f t="shared" si="162"/>
        <v>44</v>
      </c>
      <c r="AA1723" s="45">
        <v>16062.89</v>
      </c>
      <c r="AB1723" s="15" t="s">
        <v>535</v>
      </c>
      <c r="AC1723" s="75" t="s">
        <v>11</v>
      </c>
    </row>
    <row r="1724" spans="1:29" ht="15.6" x14ac:dyDescent="0.3">
      <c r="A1724" s="1" t="s">
        <v>4107</v>
      </c>
      <c r="C1724" s="46" t="s">
        <v>4721</v>
      </c>
      <c r="D1724" s="46" t="s">
        <v>7488</v>
      </c>
      <c r="E1724" s="46" t="s">
        <v>7487</v>
      </c>
      <c r="G1724" s="50">
        <v>0</v>
      </c>
      <c r="I1724" s="14" t="s">
        <v>2380</v>
      </c>
      <c r="J1724" s="15" t="s">
        <v>2380</v>
      </c>
      <c r="K1724" s="66" t="str">
        <f t="shared" si="160"/>
        <v>No</v>
      </c>
      <c r="L1724" s="66" t="str">
        <f t="shared" si="161"/>
        <v>No</v>
      </c>
      <c r="N1724" s="14">
        <v>15.49</v>
      </c>
      <c r="O1724" s="20" t="str">
        <f t="shared" si="157"/>
        <v>UNDERWEIGHT</v>
      </c>
      <c r="Q1724" s="15">
        <v>9.6</v>
      </c>
      <c r="R1724" s="20" t="str">
        <f t="shared" si="158"/>
        <v>DIABETES</v>
      </c>
      <c r="T1724" s="14">
        <v>1958</v>
      </c>
      <c r="U1724" s="15" t="s">
        <v>37</v>
      </c>
      <c r="V1724" s="15">
        <v>22</v>
      </c>
      <c r="W1724" s="35" t="str">
        <f t="shared" si="159"/>
        <v>22-Oct-1958</v>
      </c>
      <c r="X1724" s="28"/>
      <c r="Y1724" s="44">
        <f t="shared" si="162"/>
        <v>64</v>
      </c>
      <c r="AA1724" s="45">
        <v>16069.08</v>
      </c>
      <c r="AB1724" s="15" t="s">
        <v>247</v>
      </c>
      <c r="AC1724" s="75" t="s">
        <v>11</v>
      </c>
    </row>
    <row r="1725" spans="1:29" ht="15.6" x14ac:dyDescent="0.3">
      <c r="A1725" s="1" t="s">
        <v>4108</v>
      </c>
      <c r="C1725" s="46" t="s">
        <v>4724</v>
      </c>
      <c r="D1725" s="46" t="s">
        <v>7490</v>
      </c>
      <c r="E1725" s="46" t="s">
        <v>7489</v>
      </c>
      <c r="G1725" s="14">
        <v>1</v>
      </c>
      <c r="I1725" s="14" t="s">
        <v>2380</v>
      </c>
      <c r="J1725" s="15" t="s">
        <v>2380</v>
      </c>
      <c r="K1725" s="66" t="str">
        <f t="shared" si="160"/>
        <v>No</v>
      </c>
      <c r="L1725" s="66" t="str">
        <f t="shared" si="161"/>
        <v>No</v>
      </c>
      <c r="N1725" s="14">
        <v>23.48</v>
      </c>
      <c r="O1725" s="20" t="str">
        <f t="shared" si="157"/>
        <v>NORMAL WEIGHT</v>
      </c>
      <c r="Q1725" s="15">
        <v>6.24</v>
      </c>
      <c r="R1725" s="20" t="str">
        <f t="shared" si="158"/>
        <v>PREDIABETES</v>
      </c>
      <c r="T1725" s="14">
        <v>1958</v>
      </c>
      <c r="U1725" s="15" t="s">
        <v>18</v>
      </c>
      <c r="V1725" s="15">
        <v>21</v>
      </c>
      <c r="W1725" s="35" t="str">
        <f t="shared" si="159"/>
        <v>21-Jun-1958</v>
      </c>
      <c r="X1725" s="28"/>
      <c r="Y1725" s="44">
        <f t="shared" si="162"/>
        <v>64</v>
      </c>
      <c r="AA1725" s="45">
        <v>16085.13</v>
      </c>
      <c r="AB1725" s="15" t="s">
        <v>13</v>
      </c>
      <c r="AC1725" s="75" t="s">
        <v>11</v>
      </c>
    </row>
    <row r="1726" spans="1:29" ht="15.6" x14ac:dyDescent="0.3">
      <c r="A1726" s="1" t="s">
        <v>4109</v>
      </c>
      <c r="C1726" s="46" t="s">
        <v>4721</v>
      </c>
      <c r="D1726" s="46" t="s">
        <v>7491</v>
      </c>
      <c r="E1726" s="46" t="s">
        <v>7097</v>
      </c>
      <c r="G1726" s="14">
        <v>1</v>
      </c>
      <c r="I1726" s="14" t="s">
        <v>2380</v>
      </c>
      <c r="J1726" s="15" t="s">
        <v>2382</v>
      </c>
      <c r="K1726" s="66" t="str">
        <f t="shared" si="160"/>
        <v>No</v>
      </c>
      <c r="L1726" s="66" t="str">
        <f t="shared" si="161"/>
        <v>Yes</v>
      </c>
      <c r="N1726" s="14">
        <v>30.02</v>
      </c>
      <c r="O1726" s="20" t="str">
        <f t="shared" si="157"/>
        <v>OBESITY</v>
      </c>
      <c r="Q1726" s="15">
        <v>7.63</v>
      </c>
      <c r="R1726" s="20" t="str">
        <f t="shared" si="158"/>
        <v>DIABETES</v>
      </c>
      <c r="T1726" s="14">
        <v>1985</v>
      </c>
      <c r="U1726" s="15" t="s">
        <v>35</v>
      </c>
      <c r="V1726" s="15">
        <v>27</v>
      </c>
      <c r="W1726" s="35" t="str">
        <f t="shared" si="159"/>
        <v>27-Aug-1985</v>
      </c>
      <c r="X1726" s="28"/>
      <c r="Y1726" s="44">
        <f t="shared" si="162"/>
        <v>37</v>
      </c>
      <c r="AA1726" s="45">
        <v>16097.94</v>
      </c>
      <c r="AB1726" s="15" t="s">
        <v>23</v>
      </c>
      <c r="AC1726" s="75" t="s">
        <v>11</v>
      </c>
    </row>
    <row r="1727" spans="1:29" ht="15.6" x14ac:dyDescent="0.3">
      <c r="A1727" s="1" t="s">
        <v>4110</v>
      </c>
      <c r="C1727" s="46" t="s">
        <v>4721</v>
      </c>
      <c r="D1727" s="46" t="s">
        <v>7493</v>
      </c>
      <c r="E1727" s="46" t="s">
        <v>7492</v>
      </c>
      <c r="G1727" s="14">
        <v>1</v>
      </c>
      <c r="I1727" s="14" t="s">
        <v>2380</v>
      </c>
      <c r="J1727" s="15" t="s">
        <v>2382</v>
      </c>
      <c r="K1727" s="66" t="str">
        <f t="shared" si="160"/>
        <v>No</v>
      </c>
      <c r="L1727" s="66" t="str">
        <f t="shared" si="161"/>
        <v>Yes</v>
      </c>
      <c r="N1727" s="14">
        <v>26.885000000000002</v>
      </c>
      <c r="O1727" s="20" t="str">
        <f t="shared" si="157"/>
        <v>OVERWEIGHT</v>
      </c>
      <c r="Q1727" s="15">
        <v>8.66</v>
      </c>
      <c r="R1727" s="20" t="str">
        <f t="shared" si="158"/>
        <v>DIABETES</v>
      </c>
      <c r="T1727" s="14">
        <v>1993</v>
      </c>
      <c r="U1727" s="15" t="s">
        <v>35</v>
      </c>
      <c r="V1727" s="15">
        <v>8</v>
      </c>
      <c r="W1727" s="35" t="str">
        <f t="shared" si="159"/>
        <v>8-Aug-1993</v>
      </c>
      <c r="X1727" s="28"/>
      <c r="Y1727" s="44">
        <f t="shared" si="162"/>
        <v>29</v>
      </c>
      <c r="AA1727" s="45">
        <v>16115.3</v>
      </c>
      <c r="AB1727" s="15" t="s">
        <v>247</v>
      </c>
      <c r="AC1727" s="75" t="s">
        <v>11</v>
      </c>
    </row>
    <row r="1728" spans="1:29" ht="15.6" x14ac:dyDescent="0.3">
      <c r="A1728" s="1" t="s">
        <v>4111</v>
      </c>
      <c r="C1728" s="46" t="s">
        <v>4721</v>
      </c>
      <c r="D1728" s="46" t="s">
        <v>7053</v>
      </c>
      <c r="E1728" s="46" t="s">
        <v>7494</v>
      </c>
      <c r="G1728" s="14">
        <v>1</v>
      </c>
      <c r="I1728" s="14" t="s">
        <v>2380</v>
      </c>
      <c r="J1728" s="15" t="s">
        <v>2382</v>
      </c>
      <c r="K1728" s="66" t="str">
        <f t="shared" si="160"/>
        <v>No</v>
      </c>
      <c r="L1728" s="66" t="str">
        <f t="shared" si="161"/>
        <v>Yes</v>
      </c>
      <c r="N1728" s="14">
        <v>25.84</v>
      </c>
      <c r="O1728" s="20" t="str">
        <f t="shared" si="157"/>
        <v>OVERWEIGHT</v>
      </c>
      <c r="Q1728" s="15">
        <v>8.5500000000000007</v>
      </c>
      <c r="R1728" s="20" t="str">
        <f t="shared" si="158"/>
        <v>DIABETES</v>
      </c>
      <c r="T1728" s="14">
        <v>1987</v>
      </c>
      <c r="U1728" s="15" t="s">
        <v>37</v>
      </c>
      <c r="V1728" s="15">
        <v>6</v>
      </c>
      <c r="W1728" s="35" t="str">
        <f t="shared" si="159"/>
        <v>6-Oct-1987</v>
      </c>
      <c r="X1728" s="28"/>
      <c r="Y1728" s="44">
        <f t="shared" si="162"/>
        <v>35</v>
      </c>
      <c r="AA1728" s="45">
        <v>16122.65</v>
      </c>
      <c r="AB1728" s="15" t="s">
        <v>42</v>
      </c>
      <c r="AC1728" s="75" t="s">
        <v>11</v>
      </c>
    </row>
    <row r="1729" spans="1:29" ht="15.6" x14ac:dyDescent="0.3">
      <c r="A1729" s="1" t="s">
        <v>4112</v>
      </c>
      <c r="C1729" s="46" t="s">
        <v>4724</v>
      </c>
      <c r="D1729" s="46" t="s">
        <v>7495</v>
      </c>
      <c r="E1729" s="46" t="s">
        <v>5897</v>
      </c>
      <c r="G1729" s="50">
        <v>0</v>
      </c>
      <c r="I1729" s="14" t="s">
        <v>2380</v>
      </c>
      <c r="J1729" s="15" t="s">
        <v>2380</v>
      </c>
      <c r="K1729" s="66" t="str">
        <f t="shared" si="160"/>
        <v>No</v>
      </c>
      <c r="L1729" s="66" t="str">
        <f t="shared" si="161"/>
        <v>No</v>
      </c>
      <c r="N1729" s="14">
        <v>27.454999999999998</v>
      </c>
      <c r="O1729" s="20" t="str">
        <f t="shared" si="157"/>
        <v>OVERWEIGHT</v>
      </c>
      <c r="Q1729" s="15">
        <v>4.54</v>
      </c>
      <c r="R1729" s="20" t="str">
        <f t="shared" si="158"/>
        <v>NORMAL</v>
      </c>
      <c r="T1729" s="14">
        <v>1993</v>
      </c>
      <c r="U1729" s="15" t="s">
        <v>30</v>
      </c>
      <c r="V1729" s="15">
        <v>12</v>
      </c>
      <c r="W1729" s="35" t="str">
        <f t="shared" si="159"/>
        <v>12-Dec-1993</v>
      </c>
      <c r="X1729" s="28"/>
      <c r="Y1729" s="44">
        <f t="shared" si="162"/>
        <v>29</v>
      </c>
      <c r="AA1729" s="45">
        <v>16138.76</v>
      </c>
      <c r="AB1729" s="15" t="s">
        <v>356</v>
      </c>
      <c r="AC1729" s="75" t="s">
        <v>11</v>
      </c>
    </row>
    <row r="1730" spans="1:29" ht="15.6" x14ac:dyDescent="0.3">
      <c r="A1730" s="1" t="s">
        <v>4113</v>
      </c>
      <c r="C1730" s="46" t="s">
        <v>4724</v>
      </c>
      <c r="D1730" s="46" t="s">
        <v>7497</v>
      </c>
      <c r="E1730" s="46" t="s">
        <v>7496</v>
      </c>
      <c r="G1730" s="50">
        <v>0</v>
      </c>
      <c r="I1730" s="14" t="s">
        <v>2380</v>
      </c>
      <c r="J1730" s="15" t="s">
        <v>2380</v>
      </c>
      <c r="K1730" s="66" t="str">
        <f t="shared" si="160"/>
        <v>No</v>
      </c>
      <c r="L1730" s="66" t="str">
        <f t="shared" si="161"/>
        <v>No</v>
      </c>
      <c r="N1730" s="14">
        <v>24.605</v>
      </c>
      <c r="O1730" s="20" t="str">
        <f t="shared" ref="O1730:O1793" si="163">IF(N1730&lt;18.5,"UNDERWEIGHT",IF(AND(N1730&gt;=18.5,N1730&lt;=24.9),"NORMAL WEIGHT",IF(AND(N1730&gt;=25,N1730&lt;=29.9),"OVERWEIGHT",IF(N1730&gt;=30,"OBESITY",""))))</f>
        <v>NORMAL WEIGHT</v>
      </c>
      <c r="Q1730" s="15">
        <v>5.7</v>
      </c>
      <c r="R1730" s="20" t="str">
        <f t="shared" ref="R1730:R1793" si="164">IF(Q1730&lt;5.7,"NORMAL",IF(AND(Q1730&gt;=5.7,Q1730&lt;=6.4),"PREDIABETES",IF(Q1730&gt;6.4,"DIABETES")))</f>
        <v>PREDIABETES</v>
      </c>
      <c r="T1730" s="14">
        <v>1982</v>
      </c>
      <c r="U1730" s="15" t="s">
        <v>10</v>
      </c>
      <c r="V1730" s="15">
        <v>6</v>
      </c>
      <c r="W1730" s="35" t="str">
        <f t="shared" ref="W1730:W1793" si="165">CONCATENATE(V1730,"-",U1730,"-",T1730)</f>
        <v>6-Jul-1982</v>
      </c>
      <c r="X1730" s="28"/>
      <c r="Y1730" s="44">
        <f t="shared" si="162"/>
        <v>40</v>
      </c>
      <c r="AA1730" s="45">
        <v>16152.04</v>
      </c>
      <c r="AB1730" s="15" t="s">
        <v>535</v>
      </c>
      <c r="AC1730" s="75" t="s">
        <v>11</v>
      </c>
    </row>
    <row r="1731" spans="1:29" ht="15.6" x14ac:dyDescent="0.3">
      <c r="A1731" s="1" t="s">
        <v>4114</v>
      </c>
      <c r="C1731" s="46" t="s">
        <v>4724</v>
      </c>
      <c r="D1731" s="46" t="s">
        <v>7498</v>
      </c>
      <c r="E1731" s="46" t="s">
        <v>7318</v>
      </c>
      <c r="G1731" s="50">
        <v>0</v>
      </c>
      <c r="I1731" s="14" t="s">
        <v>2380</v>
      </c>
      <c r="J1731" s="15" t="s">
        <v>2380</v>
      </c>
      <c r="K1731" s="66" t="str">
        <f t="shared" ref="K1731:K1794" si="166">PROPER(I1731)</f>
        <v>No</v>
      </c>
      <c r="L1731" s="66" t="str">
        <f t="shared" ref="L1731:L1794" si="167">PROPER(J1731)</f>
        <v>No</v>
      </c>
      <c r="N1731" s="14">
        <v>30.8</v>
      </c>
      <c r="O1731" s="20" t="str">
        <f t="shared" si="163"/>
        <v>OBESITY</v>
      </c>
      <c r="Q1731" s="15">
        <v>5.07</v>
      </c>
      <c r="R1731" s="20" t="str">
        <f t="shared" si="164"/>
        <v>NORMAL</v>
      </c>
      <c r="T1731" s="14">
        <v>1974</v>
      </c>
      <c r="U1731" s="15" t="s">
        <v>20</v>
      </c>
      <c r="V1731" s="15">
        <v>11</v>
      </c>
      <c r="W1731" s="35" t="str">
        <f t="shared" si="165"/>
        <v>11-Sep-1974</v>
      </c>
      <c r="X1731" s="28"/>
      <c r="Y1731" s="44">
        <f t="shared" ref="Y1731:Y1794" si="168">DATEDIF(W1731,$AD$2,"y")</f>
        <v>48</v>
      </c>
      <c r="AA1731" s="45">
        <v>16190.97</v>
      </c>
      <c r="AB1731" s="15" t="s">
        <v>23</v>
      </c>
      <c r="AC1731" s="75" t="s">
        <v>11</v>
      </c>
    </row>
    <row r="1732" spans="1:29" ht="15.6" x14ac:dyDescent="0.3">
      <c r="A1732" s="1" t="s">
        <v>4115</v>
      </c>
      <c r="C1732" s="46" t="s">
        <v>4721</v>
      </c>
      <c r="D1732" s="46" t="s">
        <v>7499</v>
      </c>
      <c r="E1732" s="46" t="s">
        <v>5766</v>
      </c>
      <c r="G1732" s="14">
        <v>1</v>
      </c>
      <c r="I1732" s="14" t="s">
        <v>2380</v>
      </c>
      <c r="J1732" s="15" t="s">
        <v>2380</v>
      </c>
      <c r="K1732" s="66" t="str">
        <f t="shared" si="166"/>
        <v>No</v>
      </c>
      <c r="L1732" s="66" t="str">
        <f t="shared" si="167"/>
        <v>No</v>
      </c>
      <c r="N1732" s="14">
        <v>34.799999999999997</v>
      </c>
      <c r="O1732" s="20" t="str">
        <f t="shared" si="163"/>
        <v>OBESITY</v>
      </c>
      <c r="Q1732" s="15">
        <v>4.38</v>
      </c>
      <c r="R1732" s="20" t="str">
        <f t="shared" si="164"/>
        <v>NORMAL</v>
      </c>
      <c r="T1732" s="14">
        <v>1988</v>
      </c>
      <c r="U1732" s="15" t="s">
        <v>35</v>
      </c>
      <c r="V1732" s="15">
        <v>6</v>
      </c>
      <c r="W1732" s="35" t="str">
        <f t="shared" si="165"/>
        <v>6-Aug-1988</v>
      </c>
      <c r="X1732" s="28"/>
      <c r="Y1732" s="44">
        <f t="shared" si="168"/>
        <v>34</v>
      </c>
      <c r="AA1732" s="45">
        <v>16199.1</v>
      </c>
      <c r="AB1732" s="15" t="s">
        <v>23</v>
      </c>
      <c r="AC1732" s="75" t="s">
        <v>11</v>
      </c>
    </row>
    <row r="1733" spans="1:29" ht="15.6" x14ac:dyDescent="0.3">
      <c r="A1733" s="1" t="s">
        <v>4116</v>
      </c>
      <c r="C1733" s="46" t="s">
        <v>4721</v>
      </c>
      <c r="D1733" s="46" t="s">
        <v>4882</v>
      </c>
      <c r="E1733" s="46" t="s">
        <v>7500</v>
      </c>
      <c r="G1733" s="14">
        <v>1</v>
      </c>
      <c r="I1733" s="14" t="s">
        <v>2380</v>
      </c>
      <c r="J1733" s="15" t="s">
        <v>2380</v>
      </c>
      <c r="K1733" s="66" t="str">
        <f t="shared" si="166"/>
        <v>No</v>
      </c>
      <c r="L1733" s="66" t="str">
        <f t="shared" si="167"/>
        <v>No</v>
      </c>
      <c r="N1733" s="14">
        <v>34.21</v>
      </c>
      <c r="O1733" s="20" t="str">
        <f t="shared" si="163"/>
        <v>OBESITY</v>
      </c>
      <c r="Q1733" s="15">
        <v>4.54</v>
      </c>
      <c r="R1733" s="20" t="str">
        <f t="shared" si="164"/>
        <v>NORMAL</v>
      </c>
      <c r="T1733" s="14">
        <v>1988</v>
      </c>
      <c r="U1733" s="15" t="s">
        <v>35</v>
      </c>
      <c r="V1733" s="15">
        <v>21</v>
      </c>
      <c r="W1733" s="35" t="str">
        <f t="shared" si="165"/>
        <v>21-Aug-1988</v>
      </c>
      <c r="X1733" s="28"/>
      <c r="Y1733" s="44">
        <f t="shared" si="168"/>
        <v>34</v>
      </c>
      <c r="AA1733" s="45">
        <v>16205.88</v>
      </c>
      <c r="AB1733" s="15" t="s">
        <v>23</v>
      </c>
      <c r="AC1733" s="75" t="s">
        <v>11</v>
      </c>
    </row>
    <row r="1734" spans="1:29" ht="15.6" x14ac:dyDescent="0.3">
      <c r="A1734" s="1" t="s">
        <v>4117</v>
      </c>
      <c r="C1734" s="46" t="s">
        <v>4721</v>
      </c>
      <c r="D1734" s="46" t="s">
        <v>7502</v>
      </c>
      <c r="E1734" s="46" t="s">
        <v>7501</v>
      </c>
      <c r="G1734" s="14">
        <v>1</v>
      </c>
      <c r="I1734" s="14" t="s">
        <v>2380</v>
      </c>
      <c r="J1734" s="15" t="s">
        <v>2380</v>
      </c>
      <c r="K1734" s="66" t="str">
        <f t="shared" si="166"/>
        <v>No</v>
      </c>
      <c r="L1734" s="66" t="str">
        <f t="shared" si="167"/>
        <v>No</v>
      </c>
      <c r="N1734" s="14">
        <v>31</v>
      </c>
      <c r="O1734" s="20" t="str">
        <f t="shared" si="163"/>
        <v>OBESITY</v>
      </c>
      <c r="Q1734" s="15">
        <v>5.38</v>
      </c>
      <c r="R1734" s="20" t="str">
        <f t="shared" si="164"/>
        <v>NORMAL</v>
      </c>
      <c r="T1734" s="14">
        <v>2002</v>
      </c>
      <c r="U1734" s="15" t="s">
        <v>20</v>
      </c>
      <c r="V1734" s="15">
        <v>8</v>
      </c>
      <c r="W1734" s="35" t="str">
        <f t="shared" si="165"/>
        <v>8-Sep-2002</v>
      </c>
      <c r="X1734" s="28"/>
      <c r="Y1734" s="44">
        <f t="shared" si="168"/>
        <v>20</v>
      </c>
      <c r="AA1734" s="45">
        <v>16232.85</v>
      </c>
      <c r="AB1734" s="15" t="s">
        <v>42</v>
      </c>
      <c r="AC1734" s="75" t="s">
        <v>11</v>
      </c>
    </row>
    <row r="1735" spans="1:29" ht="15.6" x14ac:dyDescent="0.3">
      <c r="A1735" s="1" t="s">
        <v>4118</v>
      </c>
      <c r="C1735" s="46" t="s">
        <v>4721</v>
      </c>
      <c r="D1735" s="46" t="s">
        <v>7504</v>
      </c>
      <c r="E1735" s="46" t="s">
        <v>7503</v>
      </c>
      <c r="G1735" s="14">
        <v>1</v>
      </c>
      <c r="I1735" s="14" t="s">
        <v>2380</v>
      </c>
      <c r="J1735" s="15" t="s">
        <v>2380</v>
      </c>
      <c r="K1735" s="66" t="str">
        <f t="shared" si="166"/>
        <v>No</v>
      </c>
      <c r="L1735" s="66" t="str">
        <f t="shared" si="167"/>
        <v>No</v>
      </c>
      <c r="N1735" s="14">
        <v>26.125</v>
      </c>
      <c r="O1735" s="20" t="str">
        <f t="shared" si="163"/>
        <v>OVERWEIGHT</v>
      </c>
      <c r="Q1735" s="15">
        <v>5.55</v>
      </c>
      <c r="R1735" s="20" t="str">
        <f t="shared" si="164"/>
        <v>NORMAL</v>
      </c>
      <c r="T1735" s="14">
        <v>1972</v>
      </c>
      <c r="U1735" s="15" t="s">
        <v>10</v>
      </c>
      <c r="V1735" s="15">
        <v>30</v>
      </c>
      <c r="W1735" s="35" t="str">
        <f t="shared" si="165"/>
        <v>30-Jul-1972</v>
      </c>
      <c r="X1735" s="28"/>
      <c r="Y1735" s="44">
        <f t="shared" si="168"/>
        <v>50</v>
      </c>
      <c r="AA1735" s="45">
        <v>16267.32</v>
      </c>
      <c r="AB1735" s="15" t="s">
        <v>249</v>
      </c>
      <c r="AC1735" s="75" t="s">
        <v>11</v>
      </c>
    </row>
    <row r="1736" spans="1:29" ht="15.6" x14ac:dyDescent="0.3">
      <c r="A1736" s="1" t="s">
        <v>4119</v>
      </c>
      <c r="C1736" s="46" t="s">
        <v>5596</v>
      </c>
      <c r="D1736" s="46" t="s">
        <v>7506</v>
      </c>
      <c r="E1736" s="46" t="s">
        <v>7505</v>
      </c>
      <c r="G1736" s="14">
        <v>1</v>
      </c>
      <c r="I1736" s="14" t="s">
        <v>2380</v>
      </c>
      <c r="J1736" s="15" t="s">
        <v>2382</v>
      </c>
      <c r="K1736" s="66" t="str">
        <f t="shared" si="166"/>
        <v>No</v>
      </c>
      <c r="L1736" s="66" t="str">
        <f t="shared" si="167"/>
        <v>Yes</v>
      </c>
      <c r="N1736" s="14">
        <v>30.13</v>
      </c>
      <c r="O1736" s="20" t="str">
        <f t="shared" si="163"/>
        <v>OBESITY</v>
      </c>
      <c r="Q1736" s="15">
        <v>4.03</v>
      </c>
      <c r="R1736" s="20" t="str">
        <f t="shared" si="164"/>
        <v>NORMAL</v>
      </c>
      <c r="T1736" s="14">
        <v>2003</v>
      </c>
      <c r="U1736" s="15" t="s">
        <v>35</v>
      </c>
      <c r="V1736" s="15">
        <v>24</v>
      </c>
      <c r="W1736" s="35" t="str">
        <f t="shared" si="165"/>
        <v>24-Aug-2003</v>
      </c>
      <c r="X1736" s="28"/>
      <c r="Y1736" s="44">
        <f t="shared" si="168"/>
        <v>19</v>
      </c>
      <c r="AA1736" s="45">
        <v>16297.85</v>
      </c>
      <c r="AB1736" s="15" t="s">
        <v>42</v>
      </c>
      <c r="AC1736" s="75" t="s">
        <v>11</v>
      </c>
    </row>
    <row r="1737" spans="1:29" ht="15.6" x14ac:dyDescent="0.3">
      <c r="A1737" s="1" t="s">
        <v>4120</v>
      </c>
      <c r="C1737" s="46" t="s">
        <v>4721</v>
      </c>
      <c r="D1737" s="46" t="s">
        <v>7508</v>
      </c>
      <c r="E1737" s="46" t="s">
        <v>7507</v>
      </c>
      <c r="G1737" s="50">
        <v>0</v>
      </c>
      <c r="I1737" s="14" t="s">
        <v>2380</v>
      </c>
      <c r="J1737" s="15" t="s">
        <v>2380</v>
      </c>
      <c r="K1737" s="66" t="str">
        <f t="shared" si="166"/>
        <v>No</v>
      </c>
      <c r="L1737" s="66" t="str">
        <f t="shared" si="167"/>
        <v>No</v>
      </c>
      <c r="N1737" s="14">
        <v>34.19</v>
      </c>
      <c r="O1737" s="20" t="str">
        <f t="shared" si="163"/>
        <v>OBESITY</v>
      </c>
      <c r="Q1737" s="15">
        <v>4.1900000000000004</v>
      </c>
      <c r="R1737" s="20" t="str">
        <f t="shared" si="164"/>
        <v>NORMAL</v>
      </c>
      <c r="T1737" s="14">
        <v>1969</v>
      </c>
      <c r="U1737" s="15" t="s">
        <v>35</v>
      </c>
      <c r="V1737" s="15">
        <v>8</v>
      </c>
      <c r="W1737" s="35" t="str">
        <f t="shared" si="165"/>
        <v>8-Aug-1969</v>
      </c>
      <c r="X1737" s="28"/>
      <c r="Y1737" s="44">
        <f t="shared" si="168"/>
        <v>53</v>
      </c>
      <c r="AA1737" s="45">
        <v>16311.05</v>
      </c>
      <c r="AB1737" s="15" t="s">
        <v>535</v>
      </c>
      <c r="AC1737" s="75" t="s">
        <v>11</v>
      </c>
    </row>
    <row r="1738" spans="1:29" ht="15.6" x14ac:dyDescent="0.3">
      <c r="A1738" s="1" t="s">
        <v>4121</v>
      </c>
      <c r="C1738" s="46" t="s">
        <v>4724</v>
      </c>
      <c r="D1738" s="46" t="s">
        <v>7509</v>
      </c>
      <c r="E1738" s="46" t="s">
        <v>6275</v>
      </c>
      <c r="G1738" s="14">
        <v>1</v>
      </c>
      <c r="I1738" s="14" t="s">
        <v>2380</v>
      </c>
      <c r="J1738" s="15" t="s">
        <v>2380</v>
      </c>
      <c r="K1738" s="66" t="str">
        <f t="shared" si="166"/>
        <v>No</v>
      </c>
      <c r="L1738" s="66" t="str">
        <f t="shared" si="167"/>
        <v>No</v>
      </c>
      <c r="N1738" s="14">
        <v>22.515000000000001</v>
      </c>
      <c r="O1738" s="20" t="str">
        <f t="shared" si="163"/>
        <v>NORMAL WEIGHT</v>
      </c>
      <c r="Q1738" s="15">
        <v>4.37</v>
      </c>
      <c r="R1738" s="20" t="str">
        <f t="shared" si="164"/>
        <v>NORMAL</v>
      </c>
      <c r="T1738" s="14">
        <v>1965</v>
      </c>
      <c r="U1738" s="15" t="s">
        <v>30</v>
      </c>
      <c r="V1738" s="15">
        <v>5</v>
      </c>
      <c r="W1738" s="35" t="str">
        <f t="shared" si="165"/>
        <v>5-Dec-1965</v>
      </c>
      <c r="X1738" s="28"/>
      <c r="Y1738" s="44">
        <f t="shared" si="168"/>
        <v>57</v>
      </c>
      <c r="AA1738" s="45">
        <v>16351.42</v>
      </c>
      <c r="AB1738" s="15" t="s">
        <v>535</v>
      </c>
      <c r="AC1738" s="75" t="s">
        <v>11</v>
      </c>
    </row>
    <row r="1739" spans="1:29" ht="15.6" x14ac:dyDescent="0.3">
      <c r="A1739" s="1" t="s">
        <v>4122</v>
      </c>
      <c r="C1739" s="46" t="s">
        <v>4724</v>
      </c>
      <c r="D1739" s="46" t="s">
        <v>4822</v>
      </c>
      <c r="E1739" s="46" t="s">
        <v>7510</v>
      </c>
      <c r="G1739" s="14">
        <v>1</v>
      </c>
      <c r="I1739" s="14" t="s">
        <v>2380</v>
      </c>
      <c r="J1739" s="15" t="s">
        <v>2382</v>
      </c>
      <c r="K1739" s="66" t="str">
        <f t="shared" si="166"/>
        <v>No</v>
      </c>
      <c r="L1739" s="66" t="str">
        <f t="shared" si="167"/>
        <v>Yes</v>
      </c>
      <c r="N1739" s="14">
        <v>18.239999999999998</v>
      </c>
      <c r="O1739" s="20" t="str">
        <f t="shared" si="163"/>
        <v>UNDERWEIGHT</v>
      </c>
      <c r="Q1739" s="15">
        <v>5.31</v>
      </c>
      <c r="R1739" s="20" t="str">
        <f t="shared" si="164"/>
        <v>NORMAL</v>
      </c>
      <c r="T1739" s="14">
        <v>1995</v>
      </c>
      <c r="U1739" s="15" t="s">
        <v>20</v>
      </c>
      <c r="V1739" s="15">
        <v>28</v>
      </c>
      <c r="W1739" s="35" t="str">
        <f t="shared" si="165"/>
        <v>28-Sep-1995</v>
      </c>
      <c r="X1739" s="28"/>
      <c r="Y1739" s="44">
        <f t="shared" si="168"/>
        <v>27</v>
      </c>
      <c r="AA1739" s="45">
        <v>16420.490000000002</v>
      </c>
      <c r="AB1739" s="15" t="s">
        <v>23</v>
      </c>
      <c r="AC1739" s="75" t="s">
        <v>11</v>
      </c>
    </row>
    <row r="1740" spans="1:29" ht="15.6" x14ac:dyDescent="0.3">
      <c r="A1740" s="1" t="s">
        <v>4123</v>
      </c>
      <c r="C1740" s="46" t="s">
        <v>4724</v>
      </c>
      <c r="D1740" s="46" t="s">
        <v>7512</v>
      </c>
      <c r="E1740" s="46" t="s">
        <v>7511</v>
      </c>
      <c r="G1740" s="14">
        <v>1</v>
      </c>
      <c r="I1740" s="14" t="s">
        <v>2380</v>
      </c>
      <c r="J1740" s="15" t="s">
        <v>2380</v>
      </c>
      <c r="K1740" s="66" t="str">
        <f t="shared" si="166"/>
        <v>No</v>
      </c>
      <c r="L1740" s="66" t="str">
        <f t="shared" si="167"/>
        <v>No</v>
      </c>
      <c r="N1740" s="14">
        <v>37.28</v>
      </c>
      <c r="O1740" s="20" t="str">
        <f t="shared" si="163"/>
        <v>OBESITY</v>
      </c>
      <c r="Q1740" s="15">
        <v>4.66</v>
      </c>
      <c r="R1740" s="20" t="str">
        <f t="shared" si="164"/>
        <v>NORMAL</v>
      </c>
      <c r="T1740" s="14">
        <v>2003</v>
      </c>
      <c r="U1740" s="15" t="s">
        <v>30</v>
      </c>
      <c r="V1740" s="15">
        <v>20</v>
      </c>
      <c r="W1740" s="35" t="str">
        <f t="shared" si="165"/>
        <v>20-Dec-2003</v>
      </c>
      <c r="X1740" s="28"/>
      <c r="Y1740" s="44">
        <f t="shared" si="168"/>
        <v>19</v>
      </c>
      <c r="AA1740" s="45">
        <v>16450.89</v>
      </c>
      <c r="AB1740" s="15" t="s">
        <v>23</v>
      </c>
      <c r="AC1740" s="75" t="s">
        <v>11</v>
      </c>
    </row>
    <row r="1741" spans="1:29" ht="15.6" x14ac:dyDescent="0.3">
      <c r="A1741" s="1" t="s">
        <v>4124</v>
      </c>
      <c r="C1741" s="46" t="s">
        <v>4721</v>
      </c>
      <c r="D1741" s="46" t="s">
        <v>7514</v>
      </c>
      <c r="E1741" s="46" t="s">
        <v>7513</v>
      </c>
      <c r="G1741" s="14">
        <v>1</v>
      </c>
      <c r="I1741" s="14" t="s">
        <v>2380</v>
      </c>
      <c r="J1741" s="15" t="s">
        <v>2380</v>
      </c>
      <c r="K1741" s="66" t="str">
        <f t="shared" si="166"/>
        <v>No</v>
      </c>
      <c r="L1741" s="66" t="str">
        <f t="shared" si="167"/>
        <v>No</v>
      </c>
      <c r="N1741" s="14">
        <v>18.2</v>
      </c>
      <c r="O1741" s="20" t="str">
        <f t="shared" si="163"/>
        <v>UNDERWEIGHT</v>
      </c>
      <c r="Q1741" s="15">
        <v>6.19</v>
      </c>
      <c r="R1741" s="20" t="str">
        <f t="shared" si="164"/>
        <v>PREDIABETES</v>
      </c>
      <c r="T1741" s="14">
        <v>1958</v>
      </c>
      <c r="U1741" s="15" t="s">
        <v>37</v>
      </c>
      <c r="V1741" s="15">
        <v>10</v>
      </c>
      <c r="W1741" s="35" t="str">
        <f t="shared" si="165"/>
        <v>10-Oct-1958</v>
      </c>
      <c r="X1741" s="28"/>
      <c r="Y1741" s="44">
        <f t="shared" si="168"/>
        <v>64</v>
      </c>
      <c r="AA1741" s="45">
        <v>16455.71</v>
      </c>
      <c r="AB1741" s="15" t="s">
        <v>23</v>
      </c>
      <c r="AC1741" s="75" t="s">
        <v>11</v>
      </c>
    </row>
    <row r="1742" spans="1:29" ht="15.6" x14ac:dyDescent="0.3">
      <c r="A1742" s="1" t="s">
        <v>4125</v>
      </c>
      <c r="C1742" s="46" t="s">
        <v>4721</v>
      </c>
      <c r="D1742" s="46" t="s">
        <v>7516</v>
      </c>
      <c r="E1742" s="46" t="s">
        <v>7515</v>
      </c>
      <c r="G1742" s="14">
        <v>1</v>
      </c>
      <c r="I1742" s="14" t="s">
        <v>2380</v>
      </c>
      <c r="J1742" s="15" t="s">
        <v>2380</v>
      </c>
      <c r="K1742" s="66" t="str">
        <f t="shared" si="166"/>
        <v>No</v>
      </c>
      <c r="L1742" s="66" t="str">
        <f t="shared" si="167"/>
        <v>No</v>
      </c>
      <c r="N1742" s="14">
        <v>20.53</v>
      </c>
      <c r="O1742" s="20" t="str">
        <f t="shared" si="163"/>
        <v>NORMAL WEIGHT</v>
      </c>
      <c r="Q1742" s="15">
        <v>4.8600000000000003</v>
      </c>
      <c r="R1742" s="20" t="str">
        <f t="shared" si="164"/>
        <v>NORMAL</v>
      </c>
      <c r="T1742" s="14">
        <v>1995</v>
      </c>
      <c r="U1742" s="15" t="s">
        <v>30</v>
      </c>
      <c r="V1742" s="15">
        <v>23</v>
      </c>
      <c r="W1742" s="35" t="str">
        <f t="shared" si="165"/>
        <v>23-Dec-1995</v>
      </c>
      <c r="X1742" s="28"/>
      <c r="Y1742" s="44">
        <f t="shared" si="168"/>
        <v>27</v>
      </c>
      <c r="AA1742" s="45">
        <v>16577.78</v>
      </c>
      <c r="AB1742" s="15" t="s">
        <v>13</v>
      </c>
      <c r="AC1742" s="75" t="s">
        <v>11</v>
      </c>
    </row>
    <row r="1743" spans="1:29" ht="15.6" x14ac:dyDescent="0.3">
      <c r="A1743" s="1" t="s">
        <v>4126</v>
      </c>
      <c r="C1743" s="46" t="s">
        <v>4721</v>
      </c>
      <c r="D1743" s="46" t="s">
        <v>7518</v>
      </c>
      <c r="E1743" s="46" t="s">
        <v>7517</v>
      </c>
      <c r="G1743" s="50">
        <v>0</v>
      </c>
      <c r="I1743" s="14" t="s">
        <v>2380</v>
      </c>
      <c r="J1743" s="15" t="s">
        <v>2380</v>
      </c>
      <c r="K1743" s="66" t="str">
        <f t="shared" si="166"/>
        <v>No</v>
      </c>
      <c r="L1743" s="66" t="str">
        <f t="shared" si="167"/>
        <v>No</v>
      </c>
      <c r="N1743" s="14">
        <v>23.79</v>
      </c>
      <c r="O1743" s="20" t="str">
        <f t="shared" si="163"/>
        <v>NORMAL WEIGHT</v>
      </c>
      <c r="Q1743" s="15">
        <v>4.74</v>
      </c>
      <c r="R1743" s="20" t="str">
        <f t="shared" si="164"/>
        <v>NORMAL</v>
      </c>
      <c r="T1743" s="14">
        <v>2001</v>
      </c>
      <c r="U1743" s="15" t="s">
        <v>18</v>
      </c>
      <c r="V1743" s="15">
        <v>25</v>
      </c>
      <c r="W1743" s="35" t="str">
        <f t="shared" si="165"/>
        <v>25-Jun-2001</v>
      </c>
      <c r="X1743" s="28"/>
      <c r="Y1743" s="44">
        <f t="shared" si="168"/>
        <v>21</v>
      </c>
      <c r="AA1743" s="45">
        <v>16586.5</v>
      </c>
      <c r="AB1743" s="15" t="s">
        <v>13</v>
      </c>
      <c r="AC1743" s="75" t="s">
        <v>11</v>
      </c>
    </row>
    <row r="1744" spans="1:29" ht="15.6" x14ac:dyDescent="0.3">
      <c r="A1744" s="1" t="s">
        <v>4127</v>
      </c>
      <c r="C1744" s="46" t="s">
        <v>4721</v>
      </c>
      <c r="D1744" s="46" t="s">
        <v>7520</v>
      </c>
      <c r="E1744" s="46" t="s">
        <v>7519</v>
      </c>
      <c r="G1744" s="50">
        <v>0</v>
      </c>
      <c r="I1744" s="14" t="s">
        <v>2380</v>
      </c>
      <c r="J1744" s="15" t="s">
        <v>2380</v>
      </c>
      <c r="K1744" s="66" t="str">
        <f t="shared" si="166"/>
        <v>No</v>
      </c>
      <c r="L1744" s="66" t="str">
        <f t="shared" si="167"/>
        <v>No</v>
      </c>
      <c r="N1744" s="14">
        <v>29.8</v>
      </c>
      <c r="O1744" s="20" t="str">
        <f t="shared" si="163"/>
        <v>OVERWEIGHT</v>
      </c>
      <c r="Q1744" s="15">
        <v>6.03</v>
      </c>
      <c r="R1744" s="20" t="str">
        <f t="shared" si="164"/>
        <v>PREDIABETES</v>
      </c>
      <c r="T1744" s="14">
        <v>1963</v>
      </c>
      <c r="U1744" s="15" t="s">
        <v>18</v>
      </c>
      <c r="V1744" s="15">
        <v>25</v>
      </c>
      <c r="W1744" s="35" t="str">
        <f t="shared" si="165"/>
        <v>25-Jun-1963</v>
      </c>
      <c r="X1744" s="28"/>
      <c r="Y1744" s="44">
        <f t="shared" si="168"/>
        <v>59</v>
      </c>
      <c r="AA1744" s="45">
        <v>16587.96</v>
      </c>
      <c r="AB1744" s="15" t="s">
        <v>249</v>
      </c>
      <c r="AC1744" s="75" t="s">
        <v>11</v>
      </c>
    </row>
    <row r="1745" spans="1:29" ht="15.6" x14ac:dyDescent="0.3">
      <c r="A1745" s="1" t="s">
        <v>4128</v>
      </c>
      <c r="C1745" s="46" t="s">
        <v>4721</v>
      </c>
      <c r="D1745" s="46" t="s">
        <v>5666</v>
      </c>
      <c r="E1745" s="46" t="s">
        <v>7521</v>
      </c>
      <c r="G1745" s="50">
        <v>0</v>
      </c>
      <c r="I1745" s="14" t="s">
        <v>2380</v>
      </c>
      <c r="J1745" s="15" t="s">
        <v>2380</v>
      </c>
      <c r="K1745" s="66" t="str">
        <f t="shared" si="166"/>
        <v>No</v>
      </c>
      <c r="L1745" s="66" t="str">
        <f t="shared" si="167"/>
        <v>No</v>
      </c>
      <c r="N1745" s="14">
        <v>31.54</v>
      </c>
      <c r="O1745" s="20" t="str">
        <f t="shared" si="163"/>
        <v>OBESITY</v>
      </c>
      <c r="Q1745" s="15">
        <v>4.71</v>
      </c>
      <c r="R1745" s="20" t="str">
        <f t="shared" si="164"/>
        <v>NORMAL</v>
      </c>
      <c r="T1745" s="14">
        <v>1970</v>
      </c>
      <c r="U1745" s="15" t="s">
        <v>10</v>
      </c>
      <c r="V1745" s="15">
        <v>10</v>
      </c>
      <c r="W1745" s="35" t="str">
        <f t="shared" si="165"/>
        <v>10-Jul-1970</v>
      </c>
      <c r="X1745" s="28"/>
      <c r="Y1745" s="44">
        <f t="shared" si="168"/>
        <v>52</v>
      </c>
      <c r="AA1745" s="45">
        <v>16600.16</v>
      </c>
      <c r="AB1745" s="15" t="s">
        <v>42</v>
      </c>
      <c r="AC1745" s="75" t="s">
        <v>11</v>
      </c>
    </row>
    <row r="1746" spans="1:29" ht="15.6" x14ac:dyDescent="0.3">
      <c r="A1746" s="1" t="s">
        <v>4129</v>
      </c>
      <c r="C1746" s="46" t="s">
        <v>4724</v>
      </c>
      <c r="D1746" s="46" t="s">
        <v>6542</v>
      </c>
      <c r="E1746" s="46" t="s">
        <v>6013</v>
      </c>
      <c r="G1746" s="14">
        <v>1</v>
      </c>
      <c r="I1746" s="14" t="s">
        <v>2380</v>
      </c>
      <c r="J1746" s="15" t="s">
        <v>2380</v>
      </c>
      <c r="K1746" s="66" t="str">
        <f t="shared" si="166"/>
        <v>No</v>
      </c>
      <c r="L1746" s="66" t="str">
        <f t="shared" si="167"/>
        <v>No</v>
      </c>
      <c r="N1746" s="14">
        <v>20.82</v>
      </c>
      <c r="O1746" s="20" t="str">
        <f t="shared" si="163"/>
        <v>NORMAL WEIGHT</v>
      </c>
      <c r="Q1746" s="15">
        <v>5.55</v>
      </c>
      <c r="R1746" s="20" t="str">
        <f t="shared" si="164"/>
        <v>NORMAL</v>
      </c>
      <c r="T1746" s="14">
        <v>1975</v>
      </c>
      <c r="U1746" s="15" t="s">
        <v>10</v>
      </c>
      <c r="V1746" s="15">
        <v>24</v>
      </c>
      <c r="W1746" s="35" t="str">
        <f t="shared" si="165"/>
        <v>24-Jul-1975</v>
      </c>
      <c r="X1746" s="28"/>
      <c r="Y1746" s="44">
        <f t="shared" si="168"/>
        <v>47</v>
      </c>
      <c r="AA1746" s="45">
        <v>16602.18</v>
      </c>
      <c r="AB1746" s="15" t="s">
        <v>535</v>
      </c>
      <c r="AC1746" s="75" t="s">
        <v>11</v>
      </c>
    </row>
    <row r="1747" spans="1:29" ht="15.6" x14ac:dyDescent="0.3">
      <c r="A1747" s="1" t="s">
        <v>4130</v>
      </c>
      <c r="C1747" s="46" t="s">
        <v>4721</v>
      </c>
      <c r="D1747" s="46" t="s">
        <v>7215</v>
      </c>
      <c r="E1747" s="46" t="s">
        <v>7522</v>
      </c>
      <c r="G1747" s="14">
        <v>1</v>
      </c>
      <c r="I1747" s="14" t="s">
        <v>2380</v>
      </c>
      <c r="J1747" s="15" t="s">
        <v>2380</v>
      </c>
      <c r="K1747" s="66" t="str">
        <f t="shared" si="166"/>
        <v>No</v>
      </c>
      <c r="L1747" s="66" t="str">
        <f t="shared" si="167"/>
        <v>No</v>
      </c>
      <c r="N1747" s="14">
        <v>38.83</v>
      </c>
      <c r="O1747" s="20" t="str">
        <f t="shared" si="163"/>
        <v>OBESITY</v>
      </c>
      <c r="Q1747" s="15">
        <v>4.78</v>
      </c>
      <c r="R1747" s="20" t="str">
        <f t="shared" si="164"/>
        <v>NORMAL</v>
      </c>
      <c r="T1747" s="14">
        <v>1977</v>
      </c>
      <c r="U1747" s="15" t="s">
        <v>20</v>
      </c>
      <c r="V1747" s="15">
        <v>25</v>
      </c>
      <c r="W1747" s="35" t="str">
        <f t="shared" si="165"/>
        <v>25-Sep-1977</v>
      </c>
      <c r="X1747" s="28"/>
      <c r="Y1747" s="44">
        <f t="shared" si="168"/>
        <v>45</v>
      </c>
      <c r="AA1747" s="45">
        <v>16631.61</v>
      </c>
      <c r="AB1747" s="15" t="s">
        <v>23</v>
      </c>
      <c r="AC1747" s="75" t="s">
        <v>11</v>
      </c>
    </row>
    <row r="1748" spans="1:29" ht="15.6" x14ac:dyDescent="0.3">
      <c r="A1748" s="1" t="s">
        <v>4131</v>
      </c>
      <c r="C1748" s="46" t="s">
        <v>4721</v>
      </c>
      <c r="D1748" s="46" t="s">
        <v>7524</v>
      </c>
      <c r="E1748" s="46" t="s">
        <v>7523</v>
      </c>
      <c r="G1748" s="14">
        <v>1</v>
      </c>
      <c r="I1748" s="14" t="s">
        <v>2380</v>
      </c>
      <c r="J1748" s="15" t="s">
        <v>2382</v>
      </c>
      <c r="K1748" s="66" t="str">
        <f t="shared" si="166"/>
        <v>No</v>
      </c>
      <c r="L1748" s="66" t="str">
        <f t="shared" si="167"/>
        <v>Yes</v>
      </c>
      <c r="N1748" s="14">
        <v>23.44</v>
      </c>
      <c r="O1748" s="20" t="str">
        <f t="shared" si="163"/>
        <v>NORMAL WEIGHT</v>
      </c>
      <c r="Q1748" s="15">
        <v>4.6500000000000004</v>
      </c>
      <c r="R1748" s="20" t="str">
        <f t="shared" si="164"/>
        <v>NORMAL</v>
      </c>
      <c r="T1748" s="14">
        <v>1993</v>
      </c>
      <c r="U1748" s="15" t="s">
        <v>15</v>
      </c>
      <c r="V1748" s="15">
        <v>5</v>
      </c>
      <c r="W1748" s="35" t="str">
        <f t="shared" si="165"/>
        <v>5-Nov-1993</v>
      </c>
      <c r="X1748" s="28"/>
      <c r="Y1748" s="44">
        <f t="shared" si="168"/>
        <v>29</v>
      </c>
      <c r="AA1748" s="45">
        <v>16657.72</v>
      </c>
      <c r="AB1748" s="15" t="s">
        <v>247</v>
      </c>
      <c r="AC1748" s="75" t="s">
        <v>11</v>
      </c>
    </row>
    <row r="1749" spans="1:29" ht="15.6" x14ac:dyDescent="0.3">
      <c r="A1749" s="1" t="s">
        <v>4132</v>
      </c>
      <c r="C1749" s="46" t="s">
        <v>4724</v>
      </c>
      <c r="D1749" s="46" t="s">
        <v>7525</v>
      </c>
      <c r="E1749" s="46" t="s">
        <v>7507</v>
      </c>
      <c r="G1749" s="14">
        <v>1</v>
      </c>
      <c r="I1749" s="14" t="s">
        <v>2380</v>
      </c>
      <c r="J1749" s="15" t="s">
        <v>2380</v>
      </c>
      <c r="K1749" s="66" t="str">
        <f t="shared" si="166"/>
        <v>No</v>
      </c>
      <c r="L1749" s="66" t="str">
        <f t="shared" si="167"/>
        <v>No</v>
      </c>
      <c r="N1749" s="14">
        <v>24.13</v>
      </c>
      <c r="O1749" s="20" t="str">
        <f t="shared" si="163"/>
        <v>NORMAL WEIGHT</v>
      </c>
      <c r="Q1749" s="15">
        <v>5.2</v>
      </c>
      <c r="R1749" s="20" t="str">
        <f t="shared" si="164"/>
        <v>NORMAL</v>
      </c>
      <c r="T1749" s="14">
        <v>1974</v>
      </c>
      <c r="U1749" s="15" t="s">
        <v>35</v>
      </c>
      <c r="V1749" s="15">
        <v>28</v>
      </c>
      <c r="W1749" s="35" t="str">
        <f t="shared" si="165"/>
        <v>28-Aug-1974</v>
      </c>
      <c r="X1749" s="28"/>
      <c r="Y1749" s="44">
        <f t="shared" si="168"/>
        <v>48</v>
      </c>
      <c r="AA1749" s="45">
        <v>16770.990000000002</v>
      </c>
      <c r="AB1749" s="15" t="s">
        <v>23</v>
      </c>
      <c r="AC1749" s="75" t="s">
        <v>11</v>
      </c>
    </row>
    <row r="1750" spans="1:29" ht="15.6" x14ac:dyDescent="0.3">
      <c r="A1750" s="1" t="s">
        <v>4133</v>
      </c>
      <c r="C1750" s="46" t="s">
        <v>4724</v>
      </c>
      <c r="D1750" s="46" t="s">
        <v>6131</v>
      </c>
      <c r="E1750" s="46" t="s">
        <v>7526</v>
      </c>
      <c r="G1750" s="14">
        <v>1</v>
      </c>
      <c r="I1750" s="14" t="s">
        <v>2380</v>
      </c>
      <c r="J1750" s="15" t="s">
        <v>2382</v>
      </c>
      <c r="K1750" s="66" t="str">
        <f t="shared" si="166"/>
        <v>No</v>
      </c>
      <c r="L1750" s="66" t="str">
        <f t="shared" si="167"/>
        <v>Yes</v>
      </c>
      <c r="N1750" s="14">
        <v>42.13</v>
      </c>
      <c r="O1750" s="20" t="str">
        <f t="shared" si="163"/>
        <v>OBESITY</v>
      </c>
      <c r="Q1750" s="15">
        <v>4.54</v>
      </c>
      <c r="R1750" s="20" t="str">
        <f t="shared" si="164"/>
        <v>NORMAL</v>
      </c>
      <c r="T1750" s="14">
        <v>1989</v>
      </c>
      <c r="U1750" s="15" t="s">
        <v>20</v>
      </c>
      <c r="V1750" s="15">
        <v>23</v>
      </c>
      <c r="W1750" s="35" t="str">
        <f t="shared" si="165"/>
        <v>23-Sep-1989</v>
      </c>
      <c r="X1750" s="28"/>
      <c r="Y1750" s="44">
        <f t="shared" si="168"/>
        <v>33</v>
      </c>
      <c r="AA1750" s="45">
        <v>16776.3</v>
      </c>
      <c r="AB1750" s="15" t="s">
        <v>247</v>
      </c>
      <c r="AC1750" s="75" t="s">
        <v>11</v>
      </c>
    </row>
    <row r="1751" spans="1:29" ht="15.6" x14ac:dyDescent="0.3">
      <c r="A1751" s="1" t="s">
        <v>4134</v>
      </c>
      <c r="C1751" s="46" t="s">
        <v>4724</v>
      </c>
      <c r="D1751" s="46" t="s">
        <v>7527</v>
      </c>
      <c r="E1751" s="46" t="s">
        <v>6572</v>
      </c>
      <c r="G1751" s="14">
        <v>1</v>
      </c>
      <c r="I1751" s="14" t="s">
        <v>2380</v>
      </c>
      <c r="J1751" s="15" t="s">
        <v>2380</v>
      </c>
      <c r="K1751" s="66" t="str">
        <f t="shared" si="166"/>
        <v>No</v>
      </c>
      <c r="L1751" s="66" t="str">
        <f t="shared" si="167"/>
        <v>No</v>
      </c>
      <c r="N1751" s="14">
        <v>17.86</v>
      </c>
      <c r="O1751" s="20" t="str">
        <f t="shared" si="163"/>
        <v>UNDERWEIGHT</v>
      </c>
      <c r="Q1751" s="15">
        <v>4.1100000000000003</v>
      </c>
      <c r="R1751" s="20" t="str">
        <f t="shared" si="164"/>
        <v>NORMAL</v>
      </c>
      <c r="T1751" s="14">
        <v>1962</v>
      </c>
      <c r="U1751" s="15" t="s">
        <v>10</v>
      </c>
      <c r="V1751" s="15">
        <v>29</v>
      </c>
      <c r="W1751" s="35" t="str">
        <f t="shared" si="165"/>
        <v>29-Jul-1962</v>
      </c>
      <c r="X1751" s="28"/>
      <c r="Y1751" s="44">
        <f t="shared" si="168"/>
        <v>60</v>
      </c>
      <c r="AA1751" s="45">
        <v>16779.400000000001</v>
      </c>
      <c r="AB1751" s="15" t="s">
        <v>535</v>
      </c>
      <c r="AC1751" s="75" t="s">
        <v>11</v>
      </c>
    </row>
    <row r="1752" spans="1:29" ht="15.6" x14ac:dyDescent="0.3">
      <c r="A1752" s="1" t="s">
        <v>4135</v>
      </c>
      <c r="C1752" s="46" t="s">
        <v>5596</v>
      </c>
      <c r="D1752" s="46" t="s">
        <v>7529</v>
      </c>
      <c r="E1752" s="46" t="s">
        <v>7528</v>
      </c>
      <c r="G1752" s="50">
        <v>0</v>
      </c>
      <c r="I1752" s="14" t="s">
        <v>2380</v>
      </c>
      <c r="J1752" s="15" t="s">
        <v>2380</v>
      </c>
      <c r="K1752" s="66" t="str">
        <f t="shared" si="166"/>
        <v>No</v>
      </c>
      <c r="L1752" s="66" t="str">
        <f t="shared" si="167"/>
        <v>No</v>
      </c>
      <c r="N1752" s="14">
        <v>32.78</v>
      </c>
      <c r="O1752" s="20" t="str">
        <f t="shared" si="163"/>
        <v>OBESITY</v>
      </c>
      <c r="Q1752" s="15">
        <v>4.63</v>
      </c>
      <c r="R1752" s="20" t="str">
        <f t="shared" si="164"/>
        <v>NORMAL</v>
      </c>
      <c r="T1752" s="14">
        <v>1995</v>
      </c>
      <c r="U1752" s="15" t="s">
        <v>37</v>
      </c>
      <c r="V1752" s="15">
        <v>19</v>
      </c>
      <c r="W1752" s="35" t="str">
        <f t="shared" si="165"/>
        <v>19-Oct-1995</v>
      </c>
      <c r="X1752" s="28"/>
      <c r="Y1752" s="44">
        <f t="shared" si="168"/>
        <v>27</v>
      </c>
      <c r="AA1752" s="45">
        <v>16796.41</v>
      </c>
      <c r="AB1752" s="15" t="s">
        <v>247</v>
      </c>
      <c r="AC1752" s="75" t="s">
        <v>11</v>
      </c>
    </row>
    <row r="1753" spans="1:29" ht="15.6" x14ac:dyDescent="0.3">
      <c r="A1753" s="1" t="s">
        <v>4136</v>
      </c>
      <c r="C1753" s="46" t="s">
        <v>4724</v>
      </c>
      <c r="D1753" s="46" t="s">
        <v>5832</v>
      </c>
      <c r="E1753" s="46" t="s">
        <v>7530</v>
      </c>
      <c r="G1753" s="14">
        <v>1</v>
      </c>
      <c r="I1753" s="14" t="s">
        <v>2380</v>
      </c>
      <c r="J1753" s="15" t="s">
        <v>2382</v>
      </c>
      <c r="K1753" s="66" t="str">
        <f t="shared" si="166"/>
        <v>No</v>
      </c>
      <c r="L1753" s="66" t="str">
        <f t="shared" si="167"/>
        <v>Yes</v>
      </c>
      <c r="N1753" s="14">
        <v>23.9</v>
      </c>
      <c r="O1753" s="20" t="str">
        <f t="shared" si="163"/>
        <v>NORMAL WEIGHT</v>
      </c>
      <c r="Q1753" s="15">
        <v>6.06</v>
      </c>
      <c r="R1753" s="20" t="str">
        <f t="shared" si="164"/>
        <v>PREDIABETES</v>
      </c>
      <c r="T1753" s="14">
        <v>1974</v>
      </c>
      <c r="U1753" s="15" t="s">
        <v>35</v>
      </c>
      <c r="V1753" s="15">
        <v>8</v>
      </c>
      <c r="W1753" s="35" t="str">
        <f t="shared" si="165"/>
        <v>8-Aug-1974</v>
      </c>
      <c r="X1753" s="28"/>
      <c r="Y1753" s="44">
        <f t="shared" si="168"/>
        <v>48</v>
      </c>
      <c r="AA1753" s="45">
        <v>16841.32</v>
      </c>
      <c r="AB1753" s="15" t="s">
        <v>42</v>
      </c>
      <c r="AC1753" s="75" t="s">
        <v>11</v>
      </c>
    </row>
    <row r="1754" spans="1:29" ht="15.6" x14ac:dyDescent="0.3">
      <c r="A1754" s="1" t="s">
        <v>4137</v>
      </c>
      <c r="C1754" s="46" t="s">
        <v>4724</v>
      </c>
      <c r="D1754" s="46" t="s">
        <v>7532</v>
      </c>
      <c r="E1754" s="46" t="s">
        <v>7531</v>
      </c>
      <c r="G1754" s="50">
        <v>0</v>
      </c>
      <c r="I1754" s="14" t="s">
        <v>2380</v>
      </c>
      <c r="J1754" s="15" t="s">
        <v>2380</v>
      </c>
      <c r="K1754" s="66" t="str">
        <f t="shared" si="166"/>
        <v>No</v>
      </c>
      <c r="L1754" s="66" t="str">
        <f t="shared" si="167"/>
        <v>No</v>
      </c>
      <c r="N1754" s="14">
        <v>15.47</v>
      </c>
      <c r="O1754" s="20" t="str">
        <f t="shared" si="163"/>
        <v>UNDERWEIGHT</v>
      </c>
      <c r="Q1754" s="15">
        <v>8.43</v>
      </c>
      <c r="R1754" s="20" t="str">
        <f t="shared" si="164"/>
        <v>DIABETES</v>
      </c>
      <c r="T1754" s="14">
        <v>2003</v>
      </c>
      <c r="U1754" s="15" t="s">
        <v>20</v>
      </c>
      <c r="V1754" s="15">
        <v>10</v>
      </c>
      <c r="W1754" s="35" t="str">
        <f t="shared" si="165"/>
        <v>10-Sep-2003</v>
      </c>
      <c r="X1754" s="28"/>
      <c r="Y1754" s="44">
        <f t="shared" si="168"/>
        <v>19</v>
      </c>
      <c r="AA1754" s="45">
        <v>16884.919999999998</v>
      </c>
      <c r="AB1754" s="15" t="s">
        <v>42</v>
      </c>
      <c r="AC1754" s="75" t="s">
        <v>11</v>
      </c>
    </row>
    <row r="1755" spans="1:29" ht="15.6" x14ac:dyDescent="0.3">
      <c r="A1755" s="1" t="s">
        <v>4138</v>
      </c>
      <c r="C1755" s="46" t="s">
        <v>4724</v>
      </c>
      <c r="D1755" s="46" t="s">
        <v>7533</v>
      </c>
      <c r="E1755" s="46" t="s">
        <v>5786</v>
      </c>
      <c r="G1755" s="14">
        <v>1</v>
      </c>
      <c r="I1755" s="14" t="s">
        <v>2380</v>
      </c>
      <c r="J1755" s="15" t="s">
        <v>2380</v>
      </c>
      <c r="K1755" s="66" t="str">
        <f t="shared" si="166"/>
        <v>No</v>
      </c>
      <c r="L1755" s="66" t="str">
        <f t="shared" si="167"/>
        <v>No</v>
      </c>
      <c r="N1755" s="14">
        <v>28.54</v>
      </c>
      <c r="O1755" s="20" t="str">
        <f t="shared" si="163"/>
        <v>OVERWEIGHT</v>
      </c>
      <c r="Q1755" s="15">
        <v>5.51</v>
      </c>
      <c r="R1755" s="20" t="str">
        <f t="shared" si="164"/>
        <v>NORMAL</v>
      </c>
      <c r="T1755" s="14">
        <v>1968</v>
      </c>
      <c r="U1755" s="15" t="s">
        <v>37</v>
      </c>
      <c r="V1755" s="15">
        <v>21</v>
      </c>
      <c r="W1755" s="35" t="str">
        <f t="shared" si="165"/>
        <v>21-Oct-1968</v>
      </c>
      <c r="X1755" s="28"/>
      <c r="Y1755" s="44">
        <f t="shared" si="168"/>
        <v>54</v>
      </c>
      <c r="AA1755" s="45">
        <v>16903.5</v>
      </c>
      <c r="AB1755" s="15" t="s">
        <v>23</v>
      </c>
      <c r="AC1755" s="75" t="s">
        <v>11</v>
      </c>
    </row>
    <row r="1756" spans="1:29" ht="15.6" x14ac:dyDescent="0.3">
      <c r="A1756" s="1" t="s">
        <v>4139</v>
      </c>
      <c r="C1756" s="46" t="s">
        <v>4721</v>
      </c>
      <c r="D1756" s="46" t="s">
        <v>7535</v>
      </c>
      <c r="E1756" s="46" t="s">
        <v>7534</v>
      </c>
      <c r="G1756" s="50">
        <v>0</v>
      </c>
      <c r="I1756" s="14" t="s">
        <v>2380</v>
      </c>
      <c r="J1756" s="15" t="s">
        <v>2380</v>
      </c>
      <c r="K1756" s="66" t="str">
        <f t="shared" si="166"/>
        <v>No</v>
      </c>
      <c r="L1756" s="66" t="str">
        <f t="shared" si="167"/>
        <v>No</v>
      </c>
      <c r="N1756" s="14">
        <v>18.54</v>
      </c>
      <c r="O1756" s="20" t="str">
        <f t="shared" si="163"/>
        <v>NORMAL WEIGHT</v>
      </c>
      <c r="Q1756" s="15">
        <v>4.95</v>
      </c>
      <c r="R1756" s="20" t="str">
        <f t="shared" si="164"/>
        <v>NORMAL</v>
      </c>
      <c r="T1756" s="14">
        <v>1977</v>
      </c>
      <c r="U1756" s="15" t="s">
        <v>35</v>
      </c>
      <c r="V1756" s="15">
        <v>25</v>
      </c>
      <c r="W1756" s="35" t="str">
        <f t="shared" si="165"/>
        <v>25-Aug-1977</v>
      </c>
      <c r="X1756" s="28"/>
      <c r="Y1756" s="44">
        <f t="shared" si="168"/>
        <v>45</v>
      </c>
      <c r="AA1756" s="45">
        <v>16921.09</v>
      </c>
      <c r="AB1756" s="15" t="s">
        <v>249</v>
      </c>
      <c r="AC1756" s="75" t="s">
        <v>11</v>
      </c>
    </row>
    <row r="1757" spans="1:29" ht="15.6" x14ac:dyDescent="0.3">
      <c r="A1757" s="1" t="s">
        <v>4140</v>
      </c>
      <c r="C1757" s="46" t="s">
        <v>4721</v>
      </c>
      <c r="D1757" s="46" t="s">
        <v>7537</v>
      </c>
      <c r="E1757" s="46" t="s">
        <v>7536</v>
      </c>
      <c r="G1757" s="14">
        <v>1</v>
      </c>
      <c r="I1757" s="14" t="s">
        <v>2380</v>
      </c>
      <c r="J1757" s="15" t="s">
        <v>2382</v>
      </c>
      <c r="K1757" s="66" t="str">
        <f t="shared" si="166"/>
        <v>No</v>
      </c>
      <c r="L1757" s="66" t="str">
        <f t="shared" si="167"/>
        <v>Yes</v>
      </c>
      <c r="N1757" s="14">
        <v>32.18</v>
      </c>
      <c r="O1757" s="20" t="str">
        <f t="shared" si="163"/>
        <v>OBESITY</v>
      </c>
      <c r="Q1757" s="15">
        <v>6.44</v>
      </c>
      <c r="R1757" s="20" t="str">
        <f t="shared" si="164"/>
        <v>DIABETES</v>
      </c>
      <c r="T1757" s="14">
        <v>1980</v>
      </c>
      <c r="U1757" s="15" t="s">
        <v>10</v>
      </c>
      <c r="V1757" s="15">
        <v>16</v>
      </c>
      <c r="W1757" s="35" t="str">
        <f t="shared" si="165"/>
        <v>16-Jul-1980</v>
      </c>
      <c r="X1757" s="28"/>
      <c r="Y1757" s="44">
        <f t="shared" si="168"/>
        <v>42</v>
      </c>
      <c r="AA1757" s="45">
        <v>16990.55</v>
      </c>
      <c r="AB1757" s="15" t="s">
        <v>23</v>
      </c>
      <c r="AC1757" s="75" t="s">
        <v>11</v>
      </c>
    </row>
    <row r="1758" spans="1:29" ht="15.6" x14ac:dyDescent="0.3">
      <c r="A1758" s="1" t="s">
        <v>4141</v>
      </c>
      <c r="C1758" s="46" t="s">
        <v>4724</v>
      </c>
      <c r="D1758" s="46" t="s">
        <v>7538</v>
      </c>
      <c r="E1758" s="46" t="s">
        <v>5178</v>
      </c>
      <c r="G1758" s="50">
        <v>0</v>
      </c>
      <c r="I1758" s="14" t="s">
        <v>2380</v>
      </c>
      <c r="J1758" s="15" t="s">
        <v>2382</v>
      </c>
      <c r="K1758" s="66" t="str">
        <f t="shared" si="166"/>
        <v>No</v>
      </c>
      <c r="L1758" s="66" t="str">
        <f t="shared" si="167"/>
        <v>Yes</v>
      </c>
      <c r="N1758" s="14">
        <v>37.380000000000003</v>
      </c>
      <c r="O1758" s="20" t="str">
        <f t="shared" si="163"/>
        <v>OBESITY</v>
      </c>
      <c r="Q1758" s="15">
        <v>6.05</v>
      </c>
      <c r="R1758" s="20" t="str">
        <f t="shared" si="164"/>
        <v>PREDIABETES</v>
      </c>
      <c r="T1758" s="14">
        <v>1971</v>
      </c>
      <c r="U1758" s="15" t="s">
        <v>35</v>
      </c>
      <c r="V1758" s="15">
        <v>22</v>
      </c>
      <c r="W1758" s="35" t="str">
        <f t="shared" si="165"/>
        <v>22-Aug-1971</v>
      </c>
      <c r="X1758" s="28"/>
      <c r="Y1758" s="44">
        <f t="shared" si="168"/>
        <v>51</v>
      </c>
      <c r="AA1758" s="45">
        <v>17016.009999999998</v>
      </c>
      <c r="AB1758" s="15" t="s">
        <v>249</v>
      </c>
      <c r="AC1758" s="75" t="s">
        <v>11</v>
      </c>
    </row>
    <row r="1759" spans="1:29" ht="15.6" x14ac:dyDescent="0.3">
      <c r="A1759" s="1" t="s">
        <v>4142</v>
      </c>
      <c r="C1759" s="46" t="s">
        <v>5596</v>
      </c>
      <c r="D1759" s="46" t="s">
        <v>7540</v>
      </c>
      <c r="E1759" s="46" t="s">
        <v>7539</v>
      </c>
      <c r="G1759" s="14">
        <v>1</v>
      </c>
      <c r="I1759" s="14" t="s">
        <v>2380</v>
      </c>
      <c r="J1759" s="15" t="s">
        <v>2382</v>
      </c>
      <c r="K1759" s="66" t="str">
        <f t="shared" si="166"/>
        <v>No</v>
      </c>
      <c r="L1759" s="66" t="str">
        <f t="shared" si="167"/>
        <v>Yes</v>
      </c>
      <c r="N1759" s="14">
        <v>31.12</v>
      </c>
      <c r="O1759" s="20" t="str">
        <f t="shared" si="163"/>
        <v>OBESITY</v>
      </c>
      <c r="Q1759" s="15">
        <v>4.76</v>
      </c>
      <c r="R1759" s="20" t="str">
        <f t="shared" si="164"/>
        <v>NORMAL</v>
      </c>
      <c r="T1759" s="14">
        <v>1996</v>
      </c>
      <c r="U1759" s="15" t="s">
        <v>18</v>
      </c>
      <c r="V1759" s="15">
        <v>10</v>
      </c>
      <c r="W1759" s="35" t="str">
        <f t="shared" si="165"/>
        <v>10-Jun-1996</v>
      </c>
      <c r="X1759" s="28"/>
      <c r="Y1759" s="44">
        <f t="shared" si="168"/>
        <v>26</v>
      </c>
      <c r="AA1759" s="45">
        <v>17043.34</v>
      </c>
      <c r="AB1759" s="15" t="s">
        <v>13</v>
      </c>
      <c r="AC1759" s="75" t="s">
        <v>11</v>
      </c>
    </row>
    <row r="1760" spans="1:29" ht="15.6" x14ac:dyDescent="0.3">
      <c r="A1760" s="1" t="s">
        <v>4143</v>
      </c>
      <c r="C1760" s="46" t="s">
        <v>4724</v>
      </c>
      <c r="D1760" s="46" t="s">
        <v>7542</v>
      </c>
      <c r="E1760" s="46" t="s">
        <v>7541</v>
      </c>
      <c r="G1760" s="14">
        <v>1</v>
      </c>
      <c r="I1760" s="14" t="s">
        <v>2380</v>
      </c>
      <c r="J1760" s="15" t="s">
        <v>2382</v>
      </c>
      <c r="K1760" s="66" t="str">
        <f t="shared" si="166"/>
        <v>No</v>
      </c>
      <c r="L1760" s="66" t="str">
        <f t="shared" si="167"/>
        <v>Yes</v>
      </c>
      <c r="N1760" s="14">
        <v>22.01</v>
      </c>
      <c r="O1760" s="20" t="str">
        <f t="shared" si="163"/>
        <v>NORMAL WEIGHT</v>
      </c>
      <c r="Q1760" s="15">
        <v>6.72</v>
      </c>
      <c r="R1760" s="20" t="str">
        <f t="shared" si="164"/>
        <v>DIABETES</v>
      </c>
      <c r="T1760" s="14">
        <v>2003</v>
      </c>
      <c r="U1760" s="15" t="s">
        <v>30</v>
      </c>
      <c r="V1760" s="15">
        <v>26</v>
      </c>
      <c r="W1760" s="35" t="str">
        <f t="shared" si="165"/>
        <v>26-Dec-2003</v>
      </c>
      <c r="X1760" s="28"/>
      <c r="Y1760" s="44">
        <f t="shared" si="168"/>
        <v>19</v>
      </c>
      <c r="AA1760" s="45">
        <v>17081.080000000002</v>
      </c>
      <c r="AB1760" s="15" t="s">
        <v>42</v>
      </c>
      <c r="AC1760" s="75" t="s">
        <v>11</v>
      </c>
    </row>
    <row r="1761" spans="1:29" ht="15.6" x14ac:dyDescent="0.3">
      <c r="A1761" s="1" t="s">
        <v>4144</v>
      </c>
      <c r="C1761" s="46" t="s">
        <v>4724</v>
      </c>
      <c r="D1761" s="46" t="s">
        <v>7544</v>
      </c>
      <c r="E1761" s="46" t="s">
        <v>7543</v>
      </c>
      <c r="G1761" s="50">
        <v>0</v>
      </c>
      <c r="I1761" s="14" t="s">
        <v>2380</v>
      </c>
      <c r="J1761" s="15" t="s">
        <v>2380</v>
      </c>
      <c r="K1761" s="66" t="str">
        <f t="shared" si="166"/>
        <v>No</v>
      </c>
      <c r="L1761" s="66" t="str">
        <f t="shared" si="167"/>
        <v>No</v>
      </c>
      <c r="N1761" s="14">
        <v>27.645</v>
      </c>
      <c r="O1761" s="20" t="str">
        <f t="shared" si="163"/>
        <v>OVERWEIGHT</v>
      </c>
      <c r="Q1761" s="15">
        <v>5.7</v>
      </c>
      <c r="R1761" s="20" t="str">
        <f t="shared" si="164"/>
        <v>PREDIABETES</v>
      </c>
      <c r="T1761" s="14">
        <v>2002</v>
      </c>
      <c r="U1761" s="15" t="s">
        <v>18</v>
      </c>
      <c r="V1761" s="15">
        <v>28</v>
      </c>
      <c r="W1761" s="35" t="str">
        <f t="shared" si="165"/>
        <v>28-Jun-2002</v>
      </c>
      <c r="X1761" s="28"/>
      <c r="Y1761" s="44">
        <f t="shared" si="168"/>
        <v>20</v>
      </c>
      <c r="AA1761" s="45">
        <v>17085.27</v>
      </c>
      <c r="AB1761" s="15" t="s">
        <v>13</v>
      </c>
      <c r="AC1761" s="75" t="s">
        <v>11</v>
      </c>
    </row>
    <row r="1762" spans="1:29" ht="15.6" x14ac:dyDescent="0.3">
      <c r="A1762" s="1" t="s">
        <v>4145</v>
      </c>
      <c r="C1762" s="46" t="s">
        <v>4724</v>
      </c>
      <c r="D1762" s="46" t="s">
        <v>7546</v>
      </c>
      <c r="E1762" s="46" t="s">
        <v>7545</v>
      </c>
      <c r="G1762" s="50">
        <v>0</v>
      </c>
      <c r="I1762" s="14" t="s">
        <v>2380</v>
      </c>
      <c r="J1762" s="15" t="s">
        <v>2382</v>
      </c>
      <c r="K1762" s="66" t="str">
        <f t="shared" si="166"/>
        <v>No</v>
      </c>
      <c r="L1762" s="66" t="str">
        <f t="shared" si="167"/>
        <v>Yes</v>
      </c>
      <c r="N1762" s="14">
        <v>29.64</v>
      </c>
      <c r="O1762" s="20" t="str">
        <f t="shared" si="163"/>
        <v>OVERWEIGHT</v>
      </c>
      <c r="Q1762" s="15">
        <v>5.31</v>
      </c>
      <c r="R1762" s="20" t="str">
        <f t="shared" si="164"/>
        <v>NORMAL</v>
      </c>
      <c r="T1762" s="14">
        <v>1998</v>
      </c>
      <c r="U1762" s="15" t="s">
        <v>18</v>
      </c>
      <c r="V1762" s="15">
        <v>3</v>
      </c>
      <c r="W1762" s="35" t="str">
        <f t="shared" si="165"/>
        <v>3-Jun-1998</v>
      </c>
      <c r="X1762" s="28"/>
      <c r="Y1762" s="44">
        <f t="shared" si="168"/>
        <v>25</v>
      </c>
      <c r="AA1762" s="45">
        <v>17128.43</v>
      </c>
      <c r="AB1762" s="15" t="s">
        <v>168</v>
      </c>
      <c r="AC1762" s="75" t="s">
        <v>11</v>
      </c>
    </row>
    <row r="1763" spans="1:29" ht="15.6" x14ac:dyDescent="0.3">
      <c r="A1763" s="1" t="s">
        <v>4146</v>
      </c>
      <c r="C1763" s="46" t="s">
        <v>4721</v>
      </c>
      <c r="D1763" s="46" t="s">
        <v>7548</v>
      </c>
      <c r="E1763" s="46" t="s">
        <v>7547</v>
      </c>
      <c r="G1763" s="14">
        <v>1</v>
      </c>
      <c r="I1763" s="14" t="s">
        <v>2380</v>
      </c>
      <c r="J1763" s="15" t="s">
        <v>2382</v>
      </c>
      <c r="K1763" s="66" t="str">
        <f t="shared" si="166"/>
        <v>No</v>
      </c>
      <c r="L1763" s="66" t="str">
        <f t="shared" si="167"/>
        <v>Yes</v>
      </c>
      <c r="N1763" s="14">
        <v>33.700000000000003</v>
      </c>
      <c r="O1763" s="20" t="str">
        <f t="shared" si="163"/>
        <v>OBESITY</v>
      </c>
      <c r="Q1763" s="15">
        <v>4.32</v>
      </c>
      <c r="R1763" s="20" t="str">
        <f t="shared" si="164"/>
        <v>NORMAL</v>
      </c>
      <c r="T1763" s="14">
        <v>1965</v>
      </c>
      <c r="U1763" s="15" t="s">
        <v>20</v>
      </c>
      <c r="V1763" s="15">
        <v>16</v>
      </c>
      <c r="W1763" s="35" t="str">
        <f t="shared" si="165"/>
        <v>16-Sep-1965</v>
      </c>
      <c r="X1763" s="28"/>
      <c r="Y1763" s="44">
        <f t="shared" si="168"/>
        <v>57</v>
      </c>
      <c r="AA1763" s="45">
        <v>17172.27</v>
      </c>
      <c r="AB1763" s="15" t="s">
        <v>535</v>
      </c>
      <c r="AC1763" s="75" t="s">
        <v>11</v>
      </c>
    </row>
    <row r="1764" spans="1:29" ht="15.6" x14ac:dyDescent="0.3">
      <c r="A1764" s="1" t="s">
        <v>4147</v>
      </c>
      <c r="C1764" s="46" t="s">
        <v>4721</v>
      </c>
      <c r="D1764" s="46" t="s">
        <v>7550</v>
      </c>
      <c r="E1764" s="46" t="s">
        <v>7549</v>
      </c>
      <c r="G1764" s="14">
        <v>1</v>
      </c>
      <c r="I1764" s="14" t="s">
        <v>2380</v>
      </c>
      <c r="J1764" s="15" t="s">
        <v>2382</v>
      </c>
      <c r="K1764" s="66" t="str">
        <f t="shared" si="166"/>
        <v>No</v>
      </c>
      <c r="L1764" s="66" t="str">
        <f t="shared" si="167"/>
        <v>Yes</v>
      </c>
      <c r="N1764" s="14">
        <v>27.5</v>
      </c>
      <c r="O1764" s="20" t="str">
        <f t="shared" si="163"/>
        <v>OVERWEIGHT</v>
      </c>
      <c r="Q1764" s="15">
        <v>4.2300000000000004</v>
      </c>
      <c r="R1764" s="20" t="str">
        <f t="shared" si="164"/>
        <v>NORMAL</v>
      </c>
      <c r="T1764" s="14">
        <v>1964</v>
      </c>
      <c r="U1764" s="15" t="s">
        <v>18</v>
      </c>
      <c r="V1764" s="15">
        <v>7</v>
      </c>
      <c r="W1764" s="35" t="str">
        <f t="shared" si="165"/>
        <v>7-Jun-1964</v>
      </c>
      <c r="X1764" s="28"/>
      <c r="Y1764" s="44">
        <f t="shared" si="168"/>
        <v>59</v>
      </c>
      <c r="AA1764" s="45">
        <v>17174.52</v>
      </c>
      <c r="AB1764" s="15" t="s">
        <v>23</v>
      </c>
      <c r="AC1764" s="75" t="s">
        <v>11</v>
      </c>
    </row>
    <row r="1765" spans="1:29" ht="15.6" x14ac:dyDescent="0.3">
      <c r="A1765" s="1" t="s">
        <v>4148</v>
      </c>
      <c r="C1765" s="46" t="s">
        <v>4721</v>
      </c>
      <c r="D1765" s="46" t="s">
        <v>7551</v>
      </c>
      <c r="E1765" s="46" t="s">
        <v>5158</v>
      </c>
      <c r="G1765" s="50">
        <v>0</v>
      </c>
      <c r="I1765" s="14" t="s">
        <v>2380</v>
      </c>
      <c r="J1765" s="15" t="s">
        <v>2380</v>
      </c>
      <c r="K1765" s="66" t="str">
        <f t="shared" si="166"/>
        <v>No</v>
      </c>
      <c r="L1765" s="66" t="str">
        <f t="shared" si="167"/>
        <v>No</v>
      </c>
      <c r="N1765" s="14">
        <v>16.12</v>
      </c>
      <c r="O1765" s="20" t="str">
        <f t="shared" si="163"/>
        <v>UNDERWEIGHT</v>
      </c>
      <c r="Q1765" s="15">
        <v>6.09</v>
      </c>
      <c r="R1765" s="20" t="str">
        <f t="shared" si="164"/>
        <v>PREDIABETES</v>
      </c>
      <c r="T1765" s="14">
        <v>2004</v>
      </c>
      <c r="U1765" s="15" t="s">
        <v>35</v>
      </c>
      <c r="V1765" s="15">
        <v>18</v>
      </c>
      <c r="W1765" s="35" t="str">
        <f t="shared" si="165"/>
        <v>18-Aug-2004</v>
      </c>
      <c r="X1765" s="28"/>
      <c r="Y1765" s="44">
        <f t="shared" si="168"/>
        <v>18</v>
      </c>
      <c r="AA1765" s="45">
        <v>17178.68</v>
      </c>
      <c r="AB1765" s="15" t="s">
        <v>166</v>
      </c>
      <c r="AC1765" s="75" t="s">
        <v>11</v>
      </c>
    </row>
    <row r="1766" spans="1:29" ht="15.6" x14ac:dyDescent="0.3">
      <c r="A1766" s="1" t="s">
        <v>4149</v>
      </c>
      <c r="C1766" s="46" t="s">
        <v>4721</v>
      </c>
      <c r="D1766" s="46" t="s">
        <v>7552</v>
      </c>
      <c r="E1766" s="46" t="s">
        <v>6668</v>
      </c>
      <c r="G1766" s="14">
        <v>1</v>
      </c>
      <c r="I1766" s="14" t="s">
        <v>2380</v>
      </c>
      <c r="J1766" s="15" t="s">
        <v>2382</v>
      </c>
      <c r="K1766" s="66" t="str">
        <f t="shared" si="166"/>
        <v>No</v>
      </c>
      <c r="L1766" s="66" t="str">
        <f t="shared" si="167"/>
        <v>Yes</v>
      </c>
      <c r="N1766" s="14">
        <v>26.73</v>
      </c>
      <c r="O1766" s="20" t="str">
        <f t="shared" si="163"/>
        <v>OVERWEIGHT</v>
      </c>
      <c r="Q1766" s="15">
        <v>4.74</v>
      </c>
      <c r="R1766" s="20" t="str">
        <f t="shared" si="164"/>
        <v>NORMAL</v>
      </c>
      <c r="T1766" s="14">
        <v>1982</v>
      </c>
      <c r="U1766" s="15" t="s">
        <v>37</v>
      </c>
      <c r="V1766" s="15">
        <v>22</v>
      </c>
      <c r="W1766" s="35" t="str">
        <f t="shared" si="165"/>
        <v>22-Oct-1982</v>
      </c>
      <c r="X1766" s="28"/>
      <c r="Y1766" s="44">
        <f t="shared" si="168"/>
        <v>40</v>
      </c>
      <c r="AA1766" s="45">
        <v>17179.52</v>
      </c>
      <c r="AB1766" s="15" t="s">
        <v>13</v>
      </c>
      <c r="AC1766" s="75" t="s">
        <v>11</v>
      </c>
    </row>
    <row r="1767" spans="1:29" ht="15.6" x14ac:dyDescent="0.3">
      <c r="A1767" s="1" t="s">
        <v>4150</v>
      </c>
      <c r="C1767" s="46" t="s">
        <v>4724</v>
      </c>
      <c r="D1767" s="46" t="s">
        <v>5036</v>
      </c>
      <c r="E1767" s="46" t="s">
        <v>7553</v>
      </c>
      <c r="G1767" s="50">
        <v>0</v>
      </c>
      <c r="I1767" s="14" t="s">
        <v>2380</v>
      </c>
      <c r="J1767" s="15" t="s">
        <v>2382</v>
      </c>
      <c r="K1767" s="66" t="str">
        <f t="shared" si="166"/>
        <v>No</v>
      </c>
      <c r="L1767" s="66" t="str">
        <f t="shared" si="167"/>
        <v>Yes</v>
      </c>
      <c r="N1767" s="14">
        <v>37.25</v>
      </c>
      <c r="O1767" s="20" t="str">
        <f t="shared" si="163"/>
        <v>OBESITY</v>
      </c>
      <c r="Q1767" s="15">
        <v>6.23</v>
      </c>
      <c r="R1767" s="20" t="str">
        <f t="shared" si="164"/>
        <v>PREDIABETES</v>
      </c>
      <c r="T1767" s="14">
        <v>1975</v>
      </c>
      <c r="U1767" s="15" t="s">
        <v>35</v>
      </c>
      <c r="V1767" s="15">
        <v>25</v>
      </c>
      <c r="W1767" s="35" t="str">
        <f t="shared" si="165"/>
        <v>25-Aug-1975</v>
      </c>
      <c r="X1767" s="28"/>
      <c r="Y1767" s="44">
        <f t="shared" si="168"/>
        <v>47</v>
      </c>
      <c r="AA1767" s="45">
        <v>17253.43</v>
      </c>
      <c r="AB1767" s="15" t="s">
        <v>535</v>
      </c>
      <c r="AC1767" s="75" t="s">
        <v>11</v>
      </c>
    </row>
    <row r="1768" spans="1:29" ht="15.6" x14ac:dyDescent="0.3">
      <c r="A1768" s="1" t="s">
        <v>4151</v>
      </c>
      <c r="C1768" s="46" t="s">
        <v>4721</v>
      </c>
      <c r="D1768" s="46" t="s">
        <v>6588</v>
      </c>
      <c r="E1768" s="46" t="s">
        <v>7554</v>
      </c>
      <c r="G1768" s="14">
        <v>1</v>
      </c>
      <c r="I1768" s="14" t="s">
        <v>2380</v>
      </c>
      <c r="J1768" s="15" t="s">
        <v>2382</v>
      </c>
      <c r="K1768" s="66" t="str">
        <f t="shared" si="166"/>
        <v>No</v>
      </c>
      <c r="L1768" s="66" t="str">
        <f t="shared" si="167"/>
        <v>Yes</v>
      </c>
      <c r="N1768" s="14">
        <v>23.56</v>
      </c>
      <c r="O1768" s="20" t="str">
        <f t="shared" si="163"/>
        <v>NORMAL WEIGHT</v>
      </c>
      <c r="Q1768" s="15">
        <v>5.45</v>
      </c>
      <c r="R1768" s="20" t="str">
        <f t="shared" si="164"/>
        <v>NORMAL</v>
      </c>
      <c r="T1768" s="14">
        <v>1963</v>
      </c>
      <c r="U1768" s="15" t="s">
        <v>10</v>
      </c>
      <c r="V1768" s="15">
        <v>12</v>
      </c>
      <c r="W1768" s="35" t="str">
        <f t="shared" si="165"/>
        <v>12-Jul-1963</v>
      </c>
      <c r="X1768" s="28"/>
      <c r="Y1768" s="44">
        <f t="shared" si="168"/>
        <v>59</v>
      </c>
      <c r="AA1768" s="45">
        <v>17337.580000000002</v>
      </c>
      <c r="AB1768" s="15" t="s">
        <v>249</v>
      </c>
      <c r="AC1768" s="75" t="s">
        <v>11</v>
      </c>
    </row>
    <row r="1769" spans="1:29" ht="15.6" x14ac:dyDescent="0.3">
      <c r="A1769" s="1" t="s">
        <v>4152</v>
      </c>
      <c r="C1769" s="46" t="s">
        <v>4721</v>
      </c>
      <c r="D1769" s="46" t="s">
        <v>5083</v>
      </c>
      <c r="E1769" s="46" t="s">
        <v>7555</v>
      </c>
      <c r="G1769" s="14">
        <v>2</v>
      </c>
      <c r="I1769" s="14" t="s">
        <v>2380</v>
      </c>
      <c r="J1769" s="15" t="s">
        <v>2380</v>
      </c>
      <c r="K1769" s="66" t="str">
        <f t="shared" si="166"/>
        <v>No</v>
      </c>
      <c r="L1769" s="66" t="str">
        <f t="shared" si="167"/>
        <v>No</v>
      </c>
      <c r="N1769" s="14">
        <v>15.84</v>
      </c>
      <c r="O1769" s="20" t="str">
        <f t="shared" si="163"/>
        <v>UNDERWEIGHT</v>
      </c>
      <c r="Q1769" s="15">
        <v>10.34</v>
      </c>
      <c r="R1769" s="20" t="str">
        <f t="shared" si="164"/>
        <v>DIABETES</v>
      </c>
      <c r="T1769" s="14">
        <v>2003</v>
      </c>
      <c r="U1769" s="15" t="s">
        <v>15</v>
      </c>
      <c r="V1769" s="15">
        <v>1</v>
      </c>
      <c r="W1769" s="35" t="str">
        <f t="shared" si="165"/>
        <v>1-Nov-2003</v>
      </c>
      <c r="X1769" s="28"/>
      <c r="Y1769" s="44">
        <f t="shared" si="168"/>
        <v>19</v>
      </c>
      <c r="AA1769" s="45">
        <v>17352.68</v>
      </c>
      <c r="AB1769" s="15" t="s">
        <v>23</v>
      </c>
      <c r="AC1769" s="75" t="s">
        <v>11</v>
      </c>
    </row>
    <row r="1770" spans="1:29" ht="15.6" x14ac:dyDescent="0.3">
      <c r="A1770" s="1" t="s">
        <v>4153</v>
      </c>
      <c r="C1770" s="46" t="s">
        <v>4721</v>
      </c>
      <c r="D1770" s="46" t="s">
        <v>5666</v>
      </c>
      <c r="E1770" s="46" t="s">
        <v>7556</v>
      </c>
      <c r="G1770" s="50">
        <v>0</v>
      </c>
      <c r="I1770" s="14" t="s">
        <v>2380</v>
      </c>
      <c r="J1770" s="15" t="s">
        <v>2380</v>
      </c>
      <c r="K1770" s="66" t="str">
        <f t="shared" si="166"/>
        <v>No</v>
      </c>
      <c r="L1770" s="66" t="str">
        <f t="shared" si="167"/>
        <v>No</v>
      </c>
      <c r="N1770" s="14">
        <v>36.630000000000003</v>
      </c>
      <c r="O1770" s="20" t="str">
        <f t="shared" si="163"/>
        <v>OBESITY</v>
      </c>
      <c r="Q1770" s="15">
        <v>5.15</v>
      </c>
      <c r="R1770" s="20" t="str">
        <f t="shared" si="164"/>
        <v>NORMAL</v>
      </c>
      <c r="T1770" s="14">
        <v>1992</v>
      </c>
      <c r="U1770" s="15" t="s">
        <v>37</v>
      </c>
      <c r="V1770" s="15">
        <v>18</v>
      </c>
      <c r="W1770" s="35" t="str">
        <f t="shared" si="165"/>
        <v>18-Oct-1992</v>
      </c>
      <c r="X1770" s="28"/>
      <c r="Y1770" s="44">
        <f t="shared" si="168"/>
        <v>30</v>
      </c>
      <c r="AA1770" s="45">
        <v>17361.77</v>
      </c>
      <c r="AB1770" s="15" t="s">
        <v>23</v>
      </c>
      <c r="AC1770" s="75" t="s">
        <v>11</v>
      </c>
    </row>
    <row r="1771" spans="1:29" ht="15.6" x14ac:dyDescent="0.3">
      <c r="A1771" s="1" t="s">
        <v>4154</v>
      </c>
      <c r="C1771" s="46" t="s">
        <v>4721</v>
      </c>
      <c r="D1771" s="46" t="s">
        <v>7558</v>
      </c>
      <c r="E1771" s="46" t="s">
        <v>7557</v>
      </c>
      <c r="G1771" s="50">
        <v>0</v>
      </c>
      <c r="I1771" s="14" t="s">
        <v>2380</v>
      </c>
      <c r="J1771" s="15" t="s">
        <v>2380</v>
      </c>
      <c r="K1771" s="66" t="str">
        <f t="shared" si="166"/>
        <v>No</v>
      </c>
      <c r="L1771" s="66" t="str">
        <f t="shared" si="167"/>
        <v>No</v>
      </c>
      <c r="N1771" s="14">
        <v>16.47</v>
      </c>
      <c r="O1771" s="20" t="str">
        <f t="shared" si="163"/>
        <v>UNDERWEIGHT</v>
      </c>
      <c r="Q1771" s="15">
        <v>11.72</v>
      </c>
      <c r="R1771" s="20" t="str">
        <f t="shared" si="164"/>
        <v>DIABETES</v>
      </c>
      <c r="T1771" s="14">
        <v>2003</v>
      </c>
      <c r="U1771" s="15" t="s">
        <v>15</v>
      </c>
      <c r="V1771" s="15">
        <v>2</v>
      </c>
      <c r="W1771" s="35" t="str">
        <f t="shared" si="165"/>
        <v>2-Nov-2003</v>
      </c>
      <c r="X1771" s="28"/>
      <c r="Y1771" s="44">
        <f t="shared" si="168"/>
        <v>19</v>
      </c>
      <c r="AA1771" s="45">
        <v>17468.98</v>
      </c>
      <c r="AB1771" s="15" t="s">
        <v>23</v>
      </c>
      <c r="AC1771" s="75" t="s">
        <v>11</v>
      </c>
    </row>
    <row r="1772" spans="1:29" ht="15.6" x14ac:dyDescent="0.3">
      <c r="A1772" s="1" t="s">
        <v>4155</v>
      </c>
      <c r="C1772" s="46" t="s">
        <v>4721</v>
      </c>
      <c r="D1772" s="46" t="s">
        <v>7560</v>
      </c>
      <c r="E1772" s="46" t="s">
        <v>7559</v>
      </c>
      <c r="G1772" s="50">
        <v>0</v>
      </c>
      <c r="I1772" s="14" t="s">
        <v>2380</v>
      </c>
      <c r="J1772" s="15" t="s">
        <v>2380</v>
      </c>
      <c r="K1772" s="66" t="str">
        <f t="shared" si="166"/>
        <v>No</v>
      </c>
      <c r="L1772" s="66" t="str">
        <f t="shared" si="167"/>
        <v>No</v>
      </c>
      <c r="N1772" s="14">
        <v>25.8</v>
      </c>
      <c r="O1772" s="20" t="str">
        <f t="shared" si="163"/>
        <v>OVERWEIGHT</v>
      </c>
      <c r="Q1772" s="15">
        <v>5.29</v>
      </c>
      <c r="R1772" s="20" t="str">
        <f t="shared" si="164"/>
        <v>NORMAL</v>
      </c>
      <c r="T1772" s="14">
        <v>1971</v>
      </c>
      <c r="U1772" s="15" t="s">
        <v>18</v>
      </c>
      <c r="V1772" s="15">
        <v>8</v>
      </c>
      <c r="W1772" s="35" t="str">
        <f t="shared" si="165"/>
        <v>8-Jun-1971</v>
      </c>
      <c r="X1772" s="28"/>
      <c r="Y1772" s="44">
        <f t="shared" si="168"/>
        <v>52</v>
      </c>
      <c r="AA1772" s="45">
        <v>17479.53</v>
      </c>
      <c r="AB1772" s="15" t="s">
        <v>23</v>
      </c>
      <c r="AC1772" s="75" t="s">
        <v>16</v>
      </c>
    </row>
    <row r="1773" spans="1:29" ht="15.6" x14ac:dyDescent="0.3">
      <c r="A1773" s="1" t="s">
        <v>4156</v>
      </c>
      <c r="C1773" s="46" t="s">
        <v>4721</v>
      </c>
      <c r="D1773" s="46" t="s">
        <v>5615</v>
      </c>
      <c r="E1773" s="46" t="s">
        <v>7561</v>
      </c>
      <c r="G1773" s="50">
        <v>0</v>
      </c>
      <c r="I1773" s="14" t="s">
        <v>2380</v>
      </c>
      <c r="J1773" s="15" t="s">
        <v>2380</v>
      </c>
      <c r="K1773" s="66" t="str">
        <f t="shared" si="166"/>
        <v>No</v>
      </c>
      <c r="L1773" s="66" t="str">
        <f t="shared" si="167"/>
        <v>No</v>
      </c>
      <c r="N1773" s="14">
        <v>23.6</v>
      </c>
      <c r="O1773" s="20" t="str">
        <f t="shared" si="163"/>
        <v>NORMAL WEIGHT</v>
      </c>
      <c r="Q1773" s="15">
        <v>4.33</v>
      </c>
      <c r="R1773" s="20" t="str">
        <f t="shared" si="164"/>
        <v>NORMAL</v>
      </c>
      <c r="T1773" s="14">
        <v>1990</v>
      </c>
      <c r="U1773" s="15" t="s">
        <v>30</v>
      </c>
      <c r="V1773" s="15">
        <v>29</v>
      </c>
      <c r="W1773" s="35" t="str">
        <f t="shared" si="165"/>
        <v>29-Dec-1990</v>
      </c>
      <c r="X1773" s="28"/>
      <c r="Y1773" s="44">
        <f t="shared" si="168"/>
        <v>32</v>
      </c>
      <c r="AA1773" s="45">
        <v>17496.310000000001</v>
      </c>
      <c r="AB1773" s="15" t="s">
        <v>42</v>
      </c>
      <c r="AC1773" s="75" t="s">
        <v>16</v>
      </c>
    </row>
    <row r="1774" spans="1:29" ht="15.6" x14ac:dyDescent="0.3">
      <c r="A1774" s="1" t="s">
        <v>4157</v>
      </c>
      <c r="C1774" s="46" t="s">
        <v>4721</v>
      </c>
      <c r="D1774" s="46" t="s">
        <v>7563</v>
      </c>
      <c r="E1774" s="46" t="s">
        <v>7562</v>
      </c>
      <c r="G1774" s="14">
        <v>1</v>
      </c>
      <c r="I1774" s="14" t="s">
        <v>2380</v>
      </c>
      <c r="J1774" s="15" t="s">
        <v>2380</v>
      </c>
      <c r="K1774" s="66" t="str">
        <f t="shared" si="166"/>
        <v>No</v>
      </c>
      <c r="L1774" s="66" t="str">
        <f t="shared" si="167"/>
        <v>No</v>
      </c>
      <c r="N1774" s="14">
        <v>32.11</v>
      </c>
      <c r="O1774" s="20" t="str">
        <f t="shared" si="163"/>
        <v>OBESITY</v>
      </c>
      <c r="Q1774" s="15">
        <v>6.24</v>
      </c>
      <c r="R1774" s="20" t="str">
        <f t="shared" si="164"/>
        <v>PREDIABETES</v>
      </c>
      <c r="T1774" s="14">
        <v>1965</v>
      </c>
      <c r="U1774" s="15" t="s">
        <v>18</v>
      </c>
      <c r="V1774" s="15">
        <v>16</v>
      </c>
      <c r="W1774" s="35" t="str">
        <f t="shared" si="165"/>
        <v>16-Jun-1965</v>
      </c>
      <c r="X1774" s="28"/>
      <c r="Y1774" s="44">
        <f t="shared" si="168"/>
        <v>57</v>
      </c>
      <c r="AA1774" s="45">
        <v>17505.650000000001</v>
      </c>
      <c r="AB1774" s="15" t="s">
        <v>249</v>
      </c>
      <c r="AC1774" s="75" t="s">
        <v>16</v>
      </c>
    </row>
    <row r="1775" spans="1:29" ht="15.6" x14ac:dyDescent="0.3">
      <c r="A1775" s="1" t="s">
        <v>4158</v>
      </c>
      <c r="C1775" s="46" t="s">
        <v>4724</v>
      </c>
      <c r="D1775" s="46" t="s">
        <v>6411</v>
      </c>
      <c r="E1775" s="46" t="s">
        <v>7564</v>
      </c>
      <c r="G1775" s="50">
        <v>0</v>
      </c>
      <c r="I1775" s="14" t="s">
        <v>2380</v>
      </c>
      <c r="J1775" s="15" t="s">
        <v>2380</v>
      </c>
      <c r="K1775" s="66" t="str">
        <f t="shared" si="166"/>
        <v>No</v>
      </c>
      <c r="L1775" s="66" t="str">
        <f t="shared" si="167"/>
        <v>No</v>
      </c>
      <c r="N1775" s="14">
        <v>30.114999999999998</v>
      </c>
      <c r="O1775" s="20" t="str">
        <f t="shared" si="163"/>
        <v>OBESITY</v>
      </c>
      <c r="Q1775" s="15">
        <v>11.61</v>
      </c>
      <c r="R1775" s="20" t="str">
        <f t="shared" si="164"/>
        <v>DIABETES</v>
      </c>
      <c r="T1775" s="14">
        <v>1968</v>
      </c>
      <c r="U1775" s="15" t="s">
        <v>10</v>
      </c>
      <c r="V1775" s="15">
        <v>12</v>
      </c>
      <c r="W1775" s="35" t="str">
        <f t="shared" si="165"/>
        <v>12-Jul-1968</v>
      </c>
      <c r="X1775" s="28"/>
      <c r="Y1775" s="44">
        <f t="shared" si="168"/>
        <v>54</v>
      </c>
      <c r="AA1775" s="45">
        <v>17507.47</v>
      </c>
      <c r="AB1775" s="15" t="s">
        <v>535</v>
      </c>
      <c r="AC1775" s="75" t="s">
        <v>16</v>
      </c>
    </row>
    <row r="1776" spans="1:29" ht="15.6" x14ac:dyDescent="0.3">
      <c r="A1776" s="1" t="s">
        <v>4159</v>
      </c>
      <c r="C1776" s="46" t="s">
        <v>4721</v>
      </c>
      <c r="D1776" s="46" t="s">
        <v>6495</v>
      </c>
      <c r="E1776" s="46" t="s">
        <v>7565</v>
      </c>
      <c r="G1776" s="50">
        <v>0</v>
      </c>
      <c r="I1776" s="14" t="s">
        <v>2380</v>
      </c>
      <c r="J1776" s="15" t="s">
        <v>2382</v>
      </c>
      <c r="K1776" s="66" t="str">
        <f t="shared" si="166"/>
        <v>No</v>
      </c>
      <c r="L1776" s="66" t="str">
        <f t="shared" si="167"/>
        <v>Yes</v>
      </c>
      <c r="N1776" s="14">
        <v>20.28</v>
      </c>
      <c r="O1776" s="20" t="str">
        <f t="shared" si="163"/>
        <v>NORMAL WEIGHT</v>
      </c>
      <c r="Q1776" s="15">
        <v>11.07</v>
      </c>
      <c r="R1776" s="20" t="str">
        <f t="shared" si="164"/>
        <v>DIABETES</v>
      </c>
      <c r="T1776" s="14">
        <v>1963</v>
      </c>
      <c r="U1776" s="15" t="s">
        <v>15</v>
      </c>
      <c r="V1776" s="15">
        <v>16</v>
      </c>
      <c r="W1776" s="35" t="str">
        <f t="shared" si="165"/>
        <v>16-Nov-1963</v>
      </c>
      <c r="X1776" s="28"/>
      <c r="Y1776" s="44">
        <f t="shared" si="168"/>
        <v>59</v>
      </c>
      <c r="AA1776" s="45">
        <v>17556.88</v>
      </c>
      <c r="AB1776" s="15" t="s">
        <v>23</v>
      </c>
      <c r="AC1776" s="75" t="s">
        <v>16</v>
      </c>
    </row>
    <row r="1777" spans="1:29" ht="15.6" x14ac:dyDescent="0.3">
      <c r="A1777" s="1" t="s">
        <v>4160</v>
      </c>
      <c r="C1777" s="46" t="s">
        <v>4721</v>
      </c>
      <c r="D1777" s="46" t="s">
        <v>4910</v>
      </c>
      <c r="E1777" s="46" t="s">
        <v>7566</v>
      </c>
      <c r="G1777" s="14">
        <v>1</v>
      </c>
      <c r="I1777" s="14" t="s">
        <v>2380</v>
      </c>
      <c r="J1777" s="15" t="s">
        <v>2380</v>
      </c>
      <c r="K1777" s="66" t="str">
        <f t="shared" si="166"/>
        <v>No</v>
      </c>
      <c r="L1777" s="66" t="str">
        <f t="shared" si="167"/>
        <v>No</v>
      </c>
      <c r="N1777" s="14">
        <v>20.234999999999999</v>
      </c>
      <c r="O1777" s="20" t="str">
        <f t="shared" si="163"/>
        <v>NORMAL WEIGHT</v>
      </c>
      <c r="Q1777" s="15">
        <v>5.19</v>
      </c>
      <c r="R1777" s="20" t="str">
        <f t="shared" si="164"/>
        <v>NORMAL</v>
      </c>
      <c r="T1777" s="14">
        <v>2002</v>
      </c>
      <c r="U1777" s="15" t="s">
        <v>35</v>
      </c>
      <c r="V1777" s="15">
        <v>25</v>
      </c>
      <c r="W1777" s="35" t="str">
        <f t="shared" si="165"/>
        <v>25-Aug-2002</v>
      </c>
      <c r="X1777" s="28"/>
      <c r="Y1777" s="44">
        <f t="shared" si="168"/>
        <v>20</v>
      </c>
      <c r="AA1777" s="45">
        <v>17560.38</v>
      </c>
      <c r="AB1777" s="15" t="s">
        <v>23</v>
      </c>
      <c r="AC1777" s="75" t="s">
        <v>16</v>
      </c>
    </row>
    <row r="1778" spans="1:29" ht="15.6" x14ac:dyDescent="0.3">
      <c r="A1778" s="1" t="s">
        <v>4161</v>
      </c>
      <c r="C1778" s="46" t="s">
        <v>4724</v>
      </c>
      <c r="D1778" s="46" t="s">
        <v>7568</v>
      </c>
      <c r="E1778" s="46" t="s">
        <v>7567</v>
      </c>
      <c r="G1778" s="14">
        <v>1</v>
      </c>
      <c r="I1778" s="14" t="s">
        <v>2380</v>
      </c>
      <c r="J1778" s="15" t="s">
        <v>2382</v>
      </c>
      <c r="K1778" s="66" t="str">
        <f t="shared" si="166"/>
        <v>No</v>
      </c>
      <c r="L1778" s="66" t="str">
        <f t="shared" si="167"/>
        <v>Yes</v>
      </c>
      <c r="N1778" s="14">
        <v>25.27</v>
      </c>
      <c r="O1778" s="20" t="str">
        <f t="shared" si="163"/>
        <v>OVERWEIGHT</v>
      </c>
      <c r="Q1778" s="15">
        <v>5.7</v>
      </c>
      <c r="R1778" s="20" t="str">
        <f t="shared" si="164"/>
        <v>PREDIABETES</v>
      </c>
      <c r="T1778" s="14">
        <v>1970</v>
      </c>
      <c r="U1778" s="15" t="s">
        <v>10</v>
      </c>
      <c r="V1778" s="15">
        <v>26</v>
      </c>
      <c r="W1778" s="35" t="str">
        <f t="shared" si="165"/>
        <v>26-Jul-1970</v>
      </c>
      <c r="X1778" s="28"/>
      <c r="Y1778" s="44">
        <f t="shared" si="168"/>
        <v>52</v>
      </c>
      <c r="AA1778" s="45">
        <v>17584.72</v>
      </c>
      <c r="AB1778" s="15" t="s">
        <v>23</v>
      </c>
      <c r="AC1778" s="75" t="s">
        <v>16</v>
      </c>
    </row>
    <row r="1779" spans="1:29" ht="15.6" x14ac:dyDescent="0.3">
      <c r="A1779" s="1" t="s">
        <v>4162</v>
      </c>
      <c r="C1779" s="46" t="s">
        <v>4721</v>
      </c>
      <c r="D1779" s="46" t="s">
        <v>7569</v>
      </c>
      <c r="E1779" s="46" t="s">
        <v>6574</v>
      </c>
      <c r="G1779" s="50">
        <v>0</v>
      </c>
      <c r="I1779" s="14" t="s">
        <v>2380</v>
      </c>
      <c r="J1779" s="15" t="s">
        <v>2380</v>
      </c>
      <c r="K1779" s="66" t="str">
        <f t="shared" si="166"/>
        <v>No</v>
      </c>
      <c r="L1779" s="66" t="str">
        <f t="shared" si="167"/>
        <v>No</v>
      </c>
      <c r="N1779" s="14">
        <v>24.24</v>
      </c>
      <c r="O1779" s="20" t="str">
        <f t="shared" si="163"/>
        <v>NORMAL WEIGHT</v>
      </c>
      <c r="Q1779" s="15">
        <v>6.15</v>
      </c>
      <c r="R1779" s="20" t="str">
        <f t="shared" si="164"/>
        <v>PREDIABETES</v>
      </c>
      <c r="T1779" s="14">
        <v>1990</v>
      </c>
      <c r="U1779" s="15" t="s">
        <v>37</v>
      </c>
      <c r="V1779" s="15">
        <v>25</v>
      </c>
      <c r="W1779" s="35" t="str">
        <f t="shared" si="165"/>
        <v>25-Oct-1990</v>
      </c>
      <c r="X1779" s="28"/>
      <c r="Y1779" s="44">
        <f t="shared" si="168"/>
        <v>32</v>
      </c>
      <c r="AA1779" s="45">
        <v>17626.240000000002</v>
      </c>
      <c r="AB1779" s="15" t="s">
        <v>13</v>
      </c>
      <c r="AC1779" s="75" t="s">
        <v>16</v>
      </c>
    </row>
    <row r="1780" spans="1:29" ht="15.6" x14ac:dyDescent="0.3">
      <c r="A1780" s="1" t="s">
        <v>4163</v>
      </c>
      <c r="C1780" s="46" t="s">
        <v>4724</v>
      </c>
      <c r="D1780" s="46" t="s">
        <v>7571</v>
      </c>
      <c r="E1780" s="46" t="s">
        <v>7570</v>
      </c>
      <c r="G1780" s="50">
        <v>0</v>
      </c>
      <c r="I1780" s="14" t="s">
        <v>2380</v>
      </c>
      <c r="J1780" s="15" t="s">
        <v>2380</v>
      </c>
      <c r="K1780" s="66" t="str">
        <f t="shared" si="166"/>
        <v>No</v>
      </c>
      <c r="L1780" s="66" t="str">
        <f t="shared" si="167"/>
        <v>No</v>
      </c>
      <c r="N1780" s="14">
        <v>35.75</v>
      </c>
      <c r="O1780" s="20" t="str">
        <f t="shared" si="163"/>
        <v>OBESITY</v>
      </c>
      <c r="Q1780" s="15">
        <v>5.07</v>
      </c>
      <c r="R1780" s="20" t="str">
        <f t="shared" si="164"/>
        <v>NORMAL</v>
      </c>
      <c r="T1780" s="14">
        <v>1994</v>
      </c>
      <c r="U1780" s="15" t="s">
        <v>10</v>
      </c>
      <c r="V1780" s="15">
        <v>1</v>
      </c>
      <c r="W1780" s="35" t="str">
        <f t="shared" si="165"/>
        <v>1-Jul-1994</v>
      </c>
      <c r="X1780" s="28"/>
      <c r="Y1780" s="44">
        <f t="shared" si="168"/>
        <v>28</v>
      </c>
      <c r="AA1780" s="45">
        <v>17663.14</v>
      </c>
      <c r="AB1780" s="15" t="s">
        <v>13</v>
      </c>
      <c r="AC1780" s="75" t="s">
        <v>16</v>
      </c>
    </row>
    <row r="1781" spans="1:29" ht="15.6" x14ac:dyDescent="0.3">
      <c r="A1781" s="1" t="s">
        <v>4164</v>
      </c>
      <c r="C1781" s="46" t="s">
        <v>4721</v>
      </c>
      <c r="D1781" s="46" t="s">
        <v>6107</v>
      </c>
      <c r="E1781" s="46" t="s">
        <v>7572</v>
      </c>
      <c r="G1781" s="14">
        <v>1</v>
      </c>
      <c r="I1781" s="14" t="s">
        <v>2380</v>
      </c>
      <c r="J1781" s="15" t="s">
        <v>2382</v>
      </c>
      <c r="K1781" s="66" t="str">
        <f t="shared" si="166"/>
        <v>No</v>
      </c>
      <c r="L1781" s="66" t="str">
        <f t="shared" si="167"/>
        <v>Yes</v>
      </c>
      <c r="N1781" s="14">
        <v>29.92</v>
      </c>
      <c r="O1781" s="20" t="str">
        <f t="shared" si="163"/>
        <v/>
      </c>
      <c r="Q1781" s="15">
        <v>10.97</v>
      </c>
      <c r="R1781" s="20" t="str">
        <f t="shared" si="164"/>
        <v>DIABETES</v>
      </c>
      <c r="T1781" s="14">
        <v>2003</v>
      </c>
      <c r="U1781" s="15" t="s">
        <v>10</v>
      </c>
      <c r="V1781" s="15">
        <v>14</v>
      </c>
      <c r="W1781" s="35" t="str">
        <f t="shared" si="165"/>
        <v>14-Jul-2003</v>
      </c>
      <c r="X1781" s="28"/>
      <c r="Y1781" s="44">
        <f t="shared" si="168"/>
        <v>19</v>
      </c>
      <c r="AA1781" s="45">
        <v>17748.509999999998</v>
      </c>
      <c r="AB1781" s="15" t="s">
        <v>23</v>
      </c>
      <c r="AC1781" s="75" t="s">
        <v>16</v>
      </c>
    </row>
    <row r="1782" spans="1:29" ht="15.6" x14ac:dyDescent="0.3">
      <c r="A1782" s="1" t="s">
        <v>4165</v>
      </c>
      <c r="C1782" s="46" t="s">
        <v>4721</v>
      </c>
      <c r="D1782" s="46" t="s">
        <v>6225</v>
      </c>
      <c r="E1782" s="46" t="s">
        <v>7573</v>
      </c>
      <c r="G1782" s="14">
        <v>1</v>
      </c>
      <c r="I1782" s="14" t="s">
        <v>2380</v>
      </c>
      <c r="J1782" s="15" t="s">
        <v>2382</v>
      </c>
      <c r="K1782" s="66" t="str">
        <f t="shared" si="166"/>
        <v>No</v>
      </c>
      <c r="L1782" s="66" t="str">
        <f t="shared" si="167"/>
        <v>Yes</v>
      </c>
      <c r="N1782" s="14">
        <v>26.2</v>
      </c>
      <c r="O1782" s="20" t="str">
        <f t="shared" si="163"/>
        <v>OVERWEIGHT</v>
      </c>
      <c r="Q1782" s="15">
        <v>10.93</v>
      </c>
      <c r="R1782" s="20" t="str">
        <f t="shared" si="164"/>
        <v>DIABETES</v>
      </c>
      <c r="T1782" s="14">
        <v>1966</v>
      </c>
      <c r="U1782" s="15" t="s">
        <v>18</v>
      </c>
      <c r="V1782" s="15">
        <v>21</v>
      </c>
      <c r="W1782" s="35" t="str">
        <f t="shared" si="165"/>
        <v>21-Jun-1966</v>
      </c>
      <c r="X1782" s="28"/>
      <c r="Y1782" s="44">
        <f t="shared" si="168"/>
        <v>56</v>
      </c>
      <c r="AA1782" s="45">
        <v>17777.73</v>
      </c>
      <c r="AB1782" s="15" t="s">
        <v>23</v>
      </c>
      <c r="AC1782" s="75" t="s">
        <v>16</v>
      </c>
    </row>
    <row r="1783" spans="1:29" ht="15.6" x14ac:dyDescent="0.3">
      <c r="A1783" s="1" t="s">
        <v>4166</v>
      </c>
      <c r="C1783" s="46" t="s">
        <v>4724</v>
      </c>
      <c r="D1783" s="46" t="s">
        <v>7574</v>
      </c>
      <c r="E1783" s="46" t="s">
        <v>7328</v>
      </c>
      <c r="G1783" s="14">
        <v>1</v>
      </c>
      <c r="I1783" s="14" t="s">
        <v>2380</v>
      </c>
      <c r="J1783" s="15" t="s">
        <v>2382</v>
      </c>
      <c r="K1783" s="66" t="str">
        <f t="shared" si="166"/>
        <v>No</v>
      </c>
      <c r="L1783" s="66" t="str">
        <f t="shared" si="167"/>
        <v>Yes</v>
      </c>
      <c r="N1783" s="14">
        <v>26.695</v>
      </c>
      <c r="O1783" s="20" t="str">
        <f t="shared" si="163"/>
        <v>OVERWEIGHT</v>
      </c>
      <c r="Q1783" s="15">
        <v>4.21</v>
      </c>
      <c r="R1783" s="20" t="str">
        <f t="shared" si="164"/>
        <v>NORMAL</v>
      </c>
      <c r="T1783" s="14">
        <v>1979</v>
      </c>
      <c r="U1783" s="15" t="s">
        <v>37</v>
      </c>
      <c r="V1783" s="15">
        <v>10</v>
      </c>
      <c r="W1783" s="35" t="str">
        <f t="shared" si="165"/>
        <v>10-Oct-1979</v>
      </c>
      <c r="X1783" s="28"/>
      <c r="Y1783" s="44">
        <f t="shared" si="168"/>
        <v>43</v>
      </c>
      <c r="AA1783" s="45">
        <v>17779.939999999999</v>
      </c>
      <c r="AB1783" s="15" t="s">
        <v>23</v>
      </c>
      <c r="AC1783" s="75" t="s">
        <v>16</v>
      </c>
    </row>
    <row r="1784" spans="1:29" ht="15.6" x14ac:dyDescent="0.3">
      <c r="A1784" s="1" t="s">
        <v>4167</v>
      </c>
      <c r="C1784" s="46" t="s">
        <v>4721</v>
      </c>
      <c r="D1784" s="46" t="s">
        <v>7575</v>
      </c>
      <c r="E1784" s="46" t="s">
        <v>4772</v>
      </c>
      <c r="G1784" s="50">
        <v>0</v>
      </c>
      <c r="I1784" s="14" t="s">
        <v>2380</v>
      </c>
      <c r="J1784" s="15" t="s">
        <v>2380</v>
      </c>
      <c r="K1784" s="66" t="str">
        <f t="shared" si="166"/>
        <v>No</v>
      </c>
      <c r="L1784" s="66" t="str">
        <f t="shared" si="167"/>
        <v>No</v>
      </c>
      <c r="N1784" s="14">
        <v>23.16</v>
      </c>
      <c r="O1784" s="20" t="str">
        <f t="shared" si="163"/>
        <v>NORMAL WEIGHT</v>
      </c>
      <c r="Q1784" s="15">
        <v>5.5</v>
      </c>
      <c r="R1784" s="20" t="str">
        <f t="shared" si="164"/>
        <v>NORMAL</v>
      </c>
      <c r="T1784" s="14">
        <v>1963</v>
      </c>
      <c r="U1784" s="15" t="s">
        <v>30</v>
      </c>
      <c r="V1784" s="15">
        <v>8</v>
      </c>
      <c r="W1784" s="35" t="str">
        <f t="shared" si="165"/>
        <v>8-Dec-1963</v>
      </c>
      <c r="X1784" s="28"/>
      <c r="Y1784" s="44">
        <f t="shared" si="168"/>
        <v>59</v>
      </c>
      <c r="AA1784" s="45">
        <v>17832.599999999999</v>
      </c>
      <c r="AB1784" s="15" t="s">
        <v>23</v>
      </c>
      <c r="AC1784" s="75" t="s">
        <v>16</v>
      </c>
    </row>
    <row r="1785" spans="1:29" ht="15.6" x14ac:dyDescent="0.3">
      <c r="A1785" s="1" t="s">
        <v>4168</v>
      </c>
      <c r="C1785" s="46" t="s">
        <v>4724</v>
      </c>
      <c r="D1785" s="46" t="s">
        <v>6093</v>
      </c>
      <c r="E1785" s="46" t="s">
        <v>5761</v>
      </c>
      <c r="G1785" s="14">
        <v>1</v>
      </c>
      <c r="I1785" s="14" t="s">
        <v>2380</v>
      </c>
      <c r="J1785" s="15" t="s">
        <v>2382</v>
      </c>
      <c r="K1785" s="66" t="str">
        <f t="shared" si="166"/>
        <v>No</v>
      </c>
      <c r="L1785" s="66" t="str">
        <f t="shared" si="167"/>
        <v>Yes</v>
      </c>
      <c r="N1785" s="14">
        <v>32.585000000000001</v>
      </c>
      <c r="O1785" s="20" t="str">
        <f t="shared" si="163"/>
        <v>OBESITY</v>
      </c>
      <c r="Q1785" s="15">
        <v>4.93</v>
      </c>
      <c r="R1785" s="20" t="str">
        <f t="shared" si="164"/>
        <v>NORMAL</v>
      </c>
      <c r="T1785" s="14">
        <v>1976</v>
      </c>
      <c r="U1785" s="15" t="s">
        <v>30</v>
      </c>
      <c r="V1785" s="15">
        <v>12</v>
      </c>
      <c r="W1785" s="35" t="str">
        <f t="shared" si="165"/>
        <v>12-Dec-1976</v>
      </c>
      <c r="X1785" s="28"/>
      <c r="Y1785" s="44">
        <f t="shared" si="168"/>
        <v>46</v>
      </c>
      <c r="AA1785" s="45">
        <v>17862.919999999998</v>
      </c>
      <c r="AB1785" s="15" t="s">
        <v>23</v>
      </c>
      <c r="AC1785" s="75" t="s">
        <v>16</v>
      </c>
    </row>
    <row r="1786" spans="1:29" ht="15.6" x14ac:dyDescent="0.3">
      <c r="A1786" s="1" t="s">
        <v>4169</v>
      </c>
      <c r="C1786" s="46" t="s">
        <v>4724</v>
      </c>
      <c r="D1786" s="46" t="s">
        <v>7577</v>
      </c>
      <c r="E1786" s="46" t="s">
        <v>7576</v>
      </c>
      <c r="G1786" s="50">
        <v>0</v>
      </c>
      <c r="I1786" s="14" t="s">
        <v>2380</v>
      </c>
      <c r="J1786" s="15" t="s">
        <v>2382</v>
      </c>
      <c r="K1786" s="66" t="str">
        <f t="shared" si="166"/>
        <v>No</v>
      </c>
      <c r="L1786" s="66" t="str">
        <f t="shared" si="167"/>
        <v>Yes</v>
      </c>
      <c r="N1786" s="14">
        <v>33.97</v>
      </c>
      <c r="O1786" s="20" t="str">
        <f t="shared" si="163"/>
        <v>OBESITY</v>
      </c>
      <c r="Q1786" s="15">
        <v>5.6</v>
      </c>
      <c r="R1786" s="20" t="str">
        <f t="shared" si="164"/>
        <v>NORMAL</v>
      </c>
      <c r="T1786" s="14">
        <v>1997</v>
      </c>
      <c r="U1786" s="15" t="s">
        <v>35</v>
      </c>
      <c r="V1786" s="15">
        <v>26</v>
      </c>
      <c r="W1786" s="35" t="str">
        <f t="shared" si="165"/>
        <v>26-Aug-1997</v>
      </c>
      <c r="X1786" s="28"/>
      <c r="Y1786" s="44">
        <f t="shared" si="168"/>
        <v>25</v>
      </c>
      <c r="AA1786" s="45">
        <v>17878.900000000001</v>
      </c>
      <c r="AB1786" s="15" t="s">
        <v>247</v>
      </c>
      <c r="AC1786" s="75" t="s">
        <v>16</v>
      </c>
    </row>
    <row r="1787" spans="1:29" ht="15.6" x14ac:dyDescent="0.3">
      <c r="A1787" s="1" t="s">
        <v>4170</v>
      </c>
      <c r="C1787" s="46" t="s">
        <v>4724</v>
      </c>
      <c r="D1787" s="46" t="s">
        <v>4761</v>
      </c>
      <c r="E1787" s="46" t="s">
        <v>7578</v>
      </c>
      <c r="G1787" s="50">
        <v>0</v>
      </c>
      <c r="I1787" s="14" t="s">
        <v>2380</v>
      </c>
      <c r="J1787" s="15" t="s">
        <v>2380</v>
      </c>
      <c r="K1787" s="66" t="str">
        <f t="shared" si="166"/>
        <v>No</v>
      </c>
      <c r="L1787" s="66" t="str">
        <f t="shared" si="167"/>
        <v>No</v>
      </c>
      <c r="N1787" s="14">
        <v>16.57</v>
      </c>
      <c r="O1787" s="20" t="str">
        <f t="shared" si="163"/>
        <v>UNDERWEIGHT</v>
      </c>
      <c r="Q1787" s="15">
        <v>9.99</v>
      </c>
      <c r="R1787" s="20" t="str">
        <f t="shared" si="164"/>
        <v>DIABETES</v>
      </c>
      <c r="T1787" s="14">
        <v>1979</v>
      </c>
      <c r="U1787" s="15" t="s">
        <v>15</v>
      </c>
      <c r="V1787" s="15">
        <v>12</v>
      </c>
      <c r="W1787" s="35" t="str">
        <f t="shared" si="165"/>
        <v>12-Nov-1979</v>
      </c>
      <c r="X1787" s="28"/>
      <c r="Y1787" s="44">
        <f t="shared" si="168"/>
        <v>43</v>
      </c>
      <c r="AA1787" s="45">
        <v>17882.669999999998</v>
      </c>
      <c r="AB1787" s="15" t="s">
        <v>23</v>
      </c>
      <c r="AC1787" s="75" t="s">
        <v>16</v>
      </c>
    </row>
    <row r="1788" spans="1:29" ht="15.6" x14ac:dyDescent="0.3">
      <c r="A1788" s="1" t="s">
        <v>4171</v>
      </c>
      <c r="C1788" s="46" t="s">
        <v>4724</v>
      </c>
      <c r="D1788" s="46" t="s">
        <v>7580</v>
      </c>
      <c r="E1788" s="46" t="s">
        <v>7579</v>
      </c>
      <c r="G1788" s="14">
        <v>1</v>
      </c>
      <c r="I1788" s="14" t="s">
        <v>2380</v>
      </c>
      <c r="J1788" s="15" t="s">
        <v>2380</v>
      </c>
      <c r="K1788" s="66" t="str">
        <f t="shared" si="166"/>
        <v>No</v>
      </c>
      <c r="L1788" s="66" t="str">
        <f t="shared" si="167"/>
        <v>No</v>
      </c>
      <c r="N1788" s="14">
        <v>17.55</v>
      </c>
      <c r="O1788" s="20" t="str">
        <f t="shared" si="163"/>
        <v>UNDERWEIGHT</v>
      </c>
      <c r="Q1788" s="15">
        <v>5.93</v>
      </c>
      <c r="R1788" s="20" t="str">
        <f t="shared" si="164"/>
        <v>PREDIABETES</v>
      </c>
      <c r="T1788" s="14">
        <v>1989</v>
      </c>
      <c r="U1788" s="15" t="s">
        <v>30</v>
      </c>
      <c r="V1788" s="15">
        <v>4</v>
      </c>
      <c r="W1788" s="35" t="str">
        <f t="shared" si="165"/>
        <v>4-Dec-1989</v>
      </c>
      <c r="X1788" s="28"/>
      <c r="Y1788" s="44">
        <f t="shared" si="168"/>
        <v>33</v>
      </c>
      <c r="AA1788" s="45">
        <v>17904.53</v>
      </c>
      <c r="AB1788" s="15" t="s">
        <v>356</v>
      </c>
      <c r="AC1788" s="75" t="s">
        <v>16</v>
      </c>
    </row>
    <row r="1789" spans="1:29" ht="15.6" x14ac:dyDescent="0.3">
      <c r="A1789" s="1" t="s">
        <v>4172</v>
      </c>
      <c r="C1789" s="46" t="s">
        <v>4724</v>
      </c>
      <c r="D1789" s="46" t="s">
        <v>7581</v>
      </c>
      <c r="E1789" s="46" t="s">
        <v>6608</v>
      </c>
      <c r="G1789" s="14">
        <v>1</v>
      </c>
      <c r="I1789" s="14" t="s">
        <v>2380</v>
      </c>
      <c r="J1789" s="15" t="s">
        <v>2382</v>
      </c>
      <c r="K1789" s="66" t="str">
        <f t="shared" si="166"/>
        <v>No</v>
      </c>
      <c r="L1789" s="66" t="str">
        <f t="shared" si="167"/>
        <v>Yes</v>
      </c>
      <c r="N1789" s="14">
        <v>29.41</v>
      </c>
      <c r="O1789" s="20" t="str">
        <f t="shared" si="163"/>
        <v>OVERWEIGHT</v>
      </c>
      <c r="Q1789" s="15">
        <v>6.29</v>
      </c>
      <c r="R1789" s="20" t="str">
        <f t="shared" si="164"/>
        <v>PREDIABETES</v>
      </c>
      <c r="T1789" s="14">
        <v>1977</v>
      </c>
      <c r="U1789" s="15" t="s">
        <v>37</v>
      </c>
      <c r="V1789" s="15">
        <v>17</v>
      </c>
      <c r="W1789" s="35" t="str">
        <f t="shared" si="165"/>
        <v>17-Oct-1977</v>
      </c>
      <c r="X1789" s="28"/>
      <c r="Y1789" s="44">
        <f t="shared" si="168"/>
        <v>45</v>
      </c>
      <c r="AA1789" s="45">
        <v>17929.3</v>
      </c>
      <c r="AB1789" s="15" t="s">
        <v>13</v>
      </c>
      <c r="AC1789" s="75" t="s">
        <v>16</v>
      </c>
    </row>
    <row r="1790" spans="1:29" ht="15.6" x14ac:dyDescent="0.3">
      <c r="A1790" s="1" t="s">
        <v>4173</v>
      </c>
      <c r="C1790" s="46" t="s">
        <v>4724</v>
      </c>
      <c r="D1790" s="46" t="s">
        <v>4735</v>
      </c>
      <c r="E1790" s="46" t="s">
        <v>7582</v>
      </c>
      <c r="G1790" s="14">
        <v>1</v>
      </c>
      <c r="I1790" s="14" t="s">
        <v>2380</v>
      </c>
      <c r="J1790" s="15" t="s">
        <v>2380</v>
      </c>
      <c r="K1790" s="66" t="str">
        <f t="shared" si="166"/>
        <v>No</v>
      </c>
      <c r="L1790" s="66" t="str">
        <f t="shared" si="167"/>
        <v>No</v>
      </c>
      <c r="N1790" s="14">
        <v>17.91</v>
      </c>
      <c r="O1790" s="20" t="str">
        <f t="shared" si="163"/>
        <v>UNDERWEIGHT</v>
      </c>
      <c r="Q1790" s="15">
        <v>5.65</v>
      </c>
      <c r="R1790" s="20" t="str">
        <f t="shared" si="164"/>
        <v>NORMAL</v>
      </c>
      <c r="T1790" s="14">
        <v>2001</v>
      </c>
      <c r="U1790" s="15" t="s">
        <v>20</v>
      </c>
      <c r="V1790" s="15">
        <v>28</v>
      </c>
      <c r="W1790" s="35" t="str">
        <f t="shared" si="165"/>
        <v>28-Sep-2001</v>
      </c>
      <c r="X1790" s="28"/>
      <c r="Y1790" s="44">
        <f t="shared" si="168"/>
        <v>21</v>
      </c>
      <c r="AA1790" s="45">
        <v>17942.11</v>
      </c>
      <c r="AB1790" s="15" t="s">
        <v>42</v>
      </c>
      <c r="AC1790" s="75" t="s">
        <v>16</v>
      </c>
    </row>
    <row r="1791" spans="1:29" ht="15.6" x14ac:dyDescent="0.3">
      <c r="A1791" s="1" t="s">
        <v>4174</v>
      </c>
      <c r="C1791" s="46" t="s">
        <v>4724</v>
      </c>
      <c r="D1791" s="46" t="s">
        <v>7584</v>
      </c>
      <c r="E1791" s="46" t="s">
        <v>7583</v>
      </c>
      <c r="G1791" s="14">
        <v>1</v>
      </c>
      <c r="I1791" s="14" t="s">
        <v>2380</v>
      </c>
      <c r="J1791" s="15" t="s">
        <v>2380</v>
      </c>
      <c r="K1791" s="66" t="str">
        <f t="shared" si="166"/>
        <v>No</v>
      </c>
      <c r="L1791" s="66" t="str">
        <f t="shared" si="167"/>
        <v>No</v>
      </c>
      <c r="N1791" s="14">
        <v>31.57</v>
      </c>
      <c r="O1791" s="20" t="str">
        <f t="shared" si="163"/>
        <v>OBESITY</v>
      </c>
      <c r="Q1791" s="15">
        <v>6.15</v>
      </c>
      <c r="R1791" s="20" t="str">
        <f t="shared" si="164"/>
        <v>PREDIABETES</v>
      </c>
      <c r="T1791" s="14">
        <v>1975</v>
      </c>
      <c r="U1791" s="15" t="s">
        <v>18</v>
      </c>
      <c r="V1791" s="15">
        <v>27</v>
      </c>
      <c r="W1791" s="35" t="str">
        <f t="shared" si="165"/>
        <v>27-Jun-1975</v>
      </c>
      <c r="X1791" s="28"/>
      <c r="Y1791" s="44">
        <f t="shared" si="168"/>
        <v>47</v>
      </c>
      <c r="AA1791" s="45">
        <v>18031.16</v>
      </c>
      <c r="AB1791" s="15" t="s">
        <v>249</v>
      </c>
      <c r="AC1791" s="75" t="s">
        <v>16</v>
      </c>
    </row>
    <row r="1792" spans="1:29" ht="15.6" x14ac:dyDescent="0.3">
      <c r="A1792" s="1" t="s">
        <v>4175</v>
      </c>
      <c r="C1792" s="46" t="s">
        <v>4724</v>
      </c>
      <c r="D1792" s="46" t="s">
        <v>7585</v>
      </c>
      <c r="E1792" s="46" t="s">
        <v>5469</v>
      </c>
      <c r="G1792" s="14">
        <v>1</v>
      </c>
      <c r="I1792" s="14" t="s">
        <v>2380</v>
      </c>
      <c r="J1792" s="15" t="s">
        <v>2380</v>
      </c>
      <c r="K1792" s="66" t="str">
        <f t="shared" si="166"/>
        <v>No</v>
      </c>
      <c r="L1792" s="66" t="str">
        <f t="shared" si="167"/>
        <v>No</v>
      </c>
      <c r="N1792" s="14">
        <v>33.18</v>
      </c>
      <c r="O1792" s="20" t="str">
        <f t="shared" si="163"/>
        <v>OBESITY</v>
      </c>
      <c r="Q1792" s="15">
        <v>5.22</v>
      </c>
      <c r="R1792" s="20" t="str">
        <f t="shared" si="164"/>
        <v>NORMAL</v>
      </c>
      <c r="T1792" s="14">
        <v>1965</v>
      </c>
      <c r="U1792" s="15" t="s">
        <v>37</v>
      </c>
      <c r="V1792" s="15">
        <v>17</v>
      </c>
      <c r="W1792" s="35" t="str">
        <f t="shared" si="165"/>
        <v>17-Oct-1965</v>
      </c>
      <c r="X1792" s="28"/>
      <c r="Y1792" s="44">
        <f t="shared" si="168"/>
        <v>57</v>
      </c>
      <c r="AA1792" s="45">
        <v>18031.189999999999</v>
      </c>
      <c r="AB1792" s="15" t="s">
        <v>23</v>
      </c>
      <c r="AC1792" s="75" t="s">
        <v>16</v>
      </c>
    </row>
    <row r="1793" spans="1:29" ht="15.6" x14ac:dyDescent="0.3">
      <c r="A1793" s="1" t="s">
        <v>4176</v>
      </c>
      <c r="C1793" s="46" t="s">
        <v>4721</v>
      </c>
      <c r="D1793" s="46" t="s">
        <v>5091</v>
      </c>
      <c r="E1793" s="46" t="s">
        <v>7586</v>
      </c>
      <c r="G1793" s="50">
        <v>0</v>
      </c>
      <c r="I1793" s="14" t="s">
        <v>2380</v>
      </c>
      <c r="J1793" s="15" t="s">
        <v>2380</v>
      </c>
      <c r="K1793" s="66" t="str">
        <f t="shared" si="166"/>
        <v>No</v>
      </c>
      <c r="L1793" s="66" t="str">
        <f t="shared" si="167"/>
        <v>No</v>
      </c>
      <c r="N1793" s="14">
        <v>37</v>
      </c>
      <c r="O1793" s="20" t="str">
        <f t="shared" si="163"/>
        <v>OBESITY</v>
      </c>
      <c r="Q1793" s="15">
        <v>11.66</v>
      </c>
      <c r="R1793" s="20" t="str">
        <f t="shared" si="164"/>
        <v>DIABETES</v>
      </c>
      <c r="T1793" s="14">
        <v>1999</v>
      </c>
      <c r="U1793" s="15" t="s">
        <v>37</v>
      </c>
      <c r="V1793" s="15">
        <v>24</v>
      </c>
      <c r="W1793" s="35" t="str">
        <f t="shared" si="165"/>
        <v>24-Oct-1999</v>
      </c>
      <c r="X1793" s="28"/>
      <c r="Y1793" s="44">
        <f t="shared" si="168"/>
        <v>23</v>
      </c>
      <c r="AA1793" s="45">
        <v>18033.97</v>
      </c>
      <c r="AB1793" s="15" t="s">
        <v>23</v>
      </c>
      <c r="AC1793" s="75" t="s">
        <v>16</v>
      </c>
    </row>
    <row r="1794" spans="1:29" ht="15.6" x14ac:dyDescent="0.3">
      <c r="A1794" s="1" t="s">
        <v>4177</v>
      </c>
      <c r="C1794" s="46" t="s">
        <v>4724</v>
      </c>
      <c r="D1794" s="46" t="s">
        <v>5017</v>
      </c>
      <c r="E1794" s="46" t="s">
        <v>7587</v>
      </c>
      <c r="G1794" s="14">
        <v>1</v>
      </c>
      <c r="I1794" s="14" t="s">
        <v>2380</v>
      </c>
      <c r="J1794" s="15" t="s">
        <v>2382</v>
      </c>
      <c r="K1794" s="66" t="str">
        <f t="shared" si="166"/>
        <v>No</v>
      </c>
      <c r="L1794" s="66" t="str">
        <f t="shared" si="167"/>
        <v>Yes</v>
      </c>
      <c r="N1794" s="14">
        <v>18.905000000000001</v>
      </c>
      <c r="O1794" s="20" t="str">
        <f t="shared" ref="O1794:O1857" si="169">IF(N1794&lt;18.5,"UNDERWEIGHT",IF(AND(N1794&gt;=18.5,N1794&lt;=24.9),"NORMAL WEIGHT",IF(AND(N1794&gt;=25,N1794&lt;=29.9),"OVERWEIGHT",IF(N1794&gt;=30,"OBESITY",""))))</f>
        <v>NORMAL WEIGHT</v>
      </c>
      <c r="Q1794" s="15">
        <v>4.91</v>
      </c>
      <c r="R1794" s="20" t="str">
        <f t="shared" ref="R1794:R1857" si="170">IF(Q1794&lt;5.7,"NORMAL",IF(AND(Q1794&gt;=5.7,Q1794&lt;=6.4),"PREDIABETES",IF(Q1794&gt;6.4,"DIABETES")))</f>
        <v>NORMAL</v>
      </c>
      <c r="T1794" s="14">
        <v>1993</v>
      </c>
      <c r="U1794" s="15" t="s">
        <v>10</v>
      </c>
      <c r="V1794" s="15">
        <v>12</v>
      </c>
      <c r="W1794" s="35" t="str">
        <f t="shared" ref="W1794:W1857" si="171">CONCATENATE(V1794,"-",U1794,"-",T1794)</f>
        <v>12-Jul-1993</v>
      </c>
      <c r="X1794" s="28"/>
      <c r="Y1794" s="44">
        <f t="shared" si="168"/>
        <v>29</v>
      </c>
      <c r="AA1794" s="45">
        <v>18157.88</v>
      </c>
      <c r="AB1794" s="15" t="s">
        <v>23</v>
      </c>
      <c r="AC1794" s="75" t="s">
        <v>16</v>
      </c>
    </row>
    <row r="1795" spans="1:29" ht="15.6" x14ac:dyDescent="0.3">
      <c r="A1795" s="1" t="s">
        <v>4178</v>
      </c>
      <c r="C1795" s="46" t="s">
        <v>4721</v>
      </c>
      <c r="D1795" s="46" t="s">
        <v>5881</v>
      </c>
      <c r="E1795" s="46" t="s">
        <v>7588</v>
      </c>
      <c r="G1795" s="50">
        <v>0</v>
      </c>
      <c r="I1795" s="14" t="s">
        <v>2380</v>
      </c>
      <c r="J1795" s="15" t="s">
        <v>2382</v>
      </c>
      <c r="K1795" s="66" t="str">
        <f t="shared" ref="K1795:K1858" si="172">PROPER(I1795)</f>
        <v>No</v>
      </c>
      <c r="L1795" s="66" t="str">
        <f t="shared" ref="L1795:L1858" si="173">PROPER(J1795)</f>
        <v>Yes</v>
      </c>
      <c r="N1795" s="14">
        <v>20.03</v>
      </c>
      <c r="O1795" s="20" t="str">
        <f t="shared" si="169"/>
        <v>NORMAL WEIGHT</v>
      </c>
      <c r="Q1795" s="15">
        <v>9.25</v>
      </c>
      <c r="R1795" s="20" t="str">
        <f t="shared" si="170"/>
        <v>DIABETES</v>
      </c>
      <c r="T1795" s="14">
        <v>1963</v>
      </c>
      <c r="U1795" s="15" t="s">
        <v>10</v>
      </c>
      <c r="V1795" s="15">
        <v>4</v>
      </c>
      <c r="W1795" s="35" t="str">
        <f t="shared" si="171"/>
        <v>4-Jul-1963</v>
      </c>
      <c r="X1795" s="28"/>
      <c r="Y1795" s="44">
        <f t="shared" ref="Y1795:Y1858" si="174">DATEDIF(W1795,$AD$2,"y")</f>
        <v>59</v>
      </c>
      <c r="AA1795" s="45">
        <v>18208.34</v>
      </c>
      <c r="AB1795" s="15" t="s">
        <v>535</v>
      </c>
      <c r="AC1795" s="75" t="s">
        <v>16</v>
      </c>
    </row>
    <row r="1796" spans="1:29" ht="15.6" x14ac:dyDescent="0.3">
      <c r="A1796" s="1" t="s">
        <v>4179</v>
      </c>
      <c r="C1796" s="46" t="s">
        <v>4724</v>
      </c>
      <c r="D1796" s="46" t="s">
        <v>4794</v>
      </c>
      <c r="E1796" s="46" t="s">
        <v>7077</v>
      </c>
      <c r="G1796" s="50">
        <v>0</v>
      </c>
      <c r="I1796" s="14" t="s">
        <v>2380</v>
      </c>
      <c r="J1796" s="15" t="s">
        <v>2380</v>
      </c>
      <c r="K1796" s="66" t="str">
        <f t="shared" si="172"/>
        <v>No</v>
      </c>
      <c r="L1796" s="66" t="str">
        <f t="shared" si="173"/>
        <v>No</v>
      </c>
      <c r="N1796" s="14">
        <v>16.7</v>
      </c>
      <c r="O1796" s="20" t="str">
        <f t="shared" si="169"/>
        <v>UNDERWEIGHT</v>
      </c>
      <c r="Q1796" s="15">
        <v>11.48</v>
      </c>
      <c r="R1796" s="20" t="str">
        <f t="shared" si="170"/>
        <v>DIABETES</v>
      </c>
      <c r="T1796" s="14">
        <v>1997</v>
      </c>
      <c r="U1796" s="15" t="s">
        <v>18</v>
      </c>
      <c r="V1796" s="15">
        <v>15</v>
      </c>
      <c r="W1796" s="35" t="str">
        <f t="shared" si="171"/>
        <v>15-Jun-1997</v>
      </c>
      <c r="X1796" s="28"/>
      <c r="Y1796" s="44">
        <f t="shared" si="174"/>
        <v>25</v>
      </c>
      <c r="AA1796" s="45">
        <v>18218.16</v>
      </c>
      <c r="AB1796" s="15" t="s">
        <v>13</v>
      </c>
      <c r="AC1796" s="75" t="s">
        <v>16</v>
      </c>
    </row>
    <row r="1797" spans="1:29" ht="15.6" x14ac:dyDescent="0.3">
      <c r="A1797" s="1" t="s">
        <v>4180</v>
      </c>
      <c r="C1797" s="46" t="s">
        <v>4721</v>
      </c>
      <c r="D1797" s="46" t="s">
        <v>6629</v>
      </c>
      <c r="E1797" s="46" t="s">
        <v>7589</v>
      </c>
      <c r="G1797" s="50">
        <v>0</v>
      </c>
      <c r="I1797" s="14" t="s">
        <v>2380</v>
      </c>
      <c r="J1797" s="15" t="s">
        <v>2380</v>
      </c>
      <c r="K1797" s="66" t="str">
        <f t="shared" si="172"/>
        <v>No</v>
      </c>
      <c r="L1797" s="66" t="str">
        <f t="shared" si="173"/>
        <v>No</v>
      </c>
      <c r="N1797" s="14">
        <v>39.82</v>
      </c>
      <c r="O1797" s="20" t="str">
        <f t="shared" si="169"/>
        <v>OBESITY</v>
      </c>
      <c r="Q1797" s="15">
        <v>6.06</v>
      </c>
      <c r="R1797" s="20" t="str">
        <f t="shared" si="170"/>
        <v>PREDIABETES</v>
      </c>
      <c r="T1797" s="14">
        <v>2004</v>
      </c>
      <c r="U1797" s="15" t="s">
        <v>20</v>
      </c>
      <c r="V1797" s="15">
        <v>10</v>
      </c>
      <c r="W1797" s="35" t="str">
        <f t="shared" si="171"/>
        <v>10-Sep-2004</v>
      </c>
      <c r="X1797" s="28"/>
      <c r="Y1797" s="44">
        <f t="shared" si="174"/>
        <v>18</v>
      </c>
      <c r="AA1797" s="45">
        <v>18223.45</v>
      </c>
      <c r="AB1797" s="15" t="s">
        <v>13</v>
      </c>
      <c r="AC1797" s="75" t="s">
        <v>16</v>
      </c>
    </row>
    <row r="1798" spans="1:29" ht="15.6" x14ac:dyDescent="0.3">
      <c r="A1798" s="1" t="s">
        <v>4181</v>
      </c>
      <c r="C1798" s="46" t="s">
        <v>4724</v>
      </c>
      <c r="D1798" s="46" t="s">
        <v>7591</v>
      </c>
      <c r="E1798" s="46" t="s">
        <v>7590</v>
      </c>
      <c r="G1798" s="14">
        <v>1</v>
      </c>
      <c r="I1798" s="14" t="s">
        <v>2380</v>
      </c>
      <c r="J1798" s="15" t="s">
        <v>2380</v>
      </c>
      <c r="K1798" s="66" t="str">
        <f t="shared" si="172"/>
        <v>No</v>
      </c>
      <c r="L1798" s="66" t="str">
        <f t="shared" si="173"/>
        <v>No</v>
      </c>
      <c r="N1798" s="14">
        <v>22.04</v>
      </c>
      <c r="O1798" s="20" t="str">
        <f t="shared" si="169"/>
        <v>NORMAL WEIGHT</v>
      </c>
      <c r="Q1798" s="15">
        <v>5.86</v>
      </c>
      <c r="R1798" s="20" t="str">
        <f t="shared" si="170"/>
        <v>PREDIABETES</v>
      </c>
      <c r="T1798" s="14">
        <v>1995</v>
      </c>
      <c r="U1798" s="15" t="s">
        <v>35</v>
      </c>
      <c r="V1798" s="15">
        <v>3</v>
      </c>
      <c r="W1798" s="35" t="str">
        <f t="shared" si="171"/>
        <v>3-Aug-1995</v>
      </c>
      <c r="X1798" s="28"/>
      <c r="Y1798" s="44">
        <f t="shared" si="174"/>
        <v>27</v>
      </c>
      <c r="AA1798" s="45">
        <v>18246.5</v>
      </c>
      <c r="AB1798" s="15" t="s">
        <v>13</v>
      </c>
      <c r="AC1798" s="75" t="s">
        <v>16</v>
      </c>
    </row>
    <row r="1799" spans="1:29" ht="15.6" x14ac:dyDescent="0.3">
      <c r="A1799" s="1" t="s">
        <v>4182</v>
      </c>
      <c r="C1799" s="46" t="s">
        <v>4721</v>
      </c>
      <c r="D1799" s="46" t="s">
        <v>5978</v>
      </c>
      <c r="E1799" s="46" t="s">
        <v>7592</v>
      </c>
      <c r="G1799" s="50">
        <v>0</v>
      </c>
      <c r="I1799" s="14" t="s">
        <v>2380</v>
      </c>
      <c r="J1799" s="15" t="s">
        <v>2380</v>
      </c>
      <c r="K1799" s="66" t="str">
        <f t="shared" si="172"/>
        <v>No</v>
      </c>
      <c r="L1799" s="66" t="str">
        <f t="shared" si="173"/>
        <v>No</v>
      </c>
      <c r="N1799" s="14">
        <v>28.27</v>
      </c>
      <c r="O1799" s="20" t="str">
        <f t="shared" si="169"/>
        <v>OVERWEIGHT</v>
      </c>
      <c r="Q1799" s="15">
        <v>5.33</v>
      </c>
      <c r="R1799" s="20" t="str">
        <f t="shared" si="170"/>
        <v>NORMAL</v>
      </c>
      <c r="T1799" s="14">
        <v>1992</v>
      </c>
      <c r="U1799" s="15" t="s">
        <v>30</v>
      </c>
      <c r="V1799" s="15">
        <v>25</v>
      </c>
      <c r="W1799" s="35" t="str">
        <f t="shared" si="171"/>
        <v>25-Dec-1992</v>
      </c>
      <c r="X1799" s="28"/>
      <c r="Y1799" s="44">
        <f t="shared" si="174"/>
        <v>30</v>
      </c>
      <c r="AA1799" s="45">
        <v>18259.22</v>
      </c>
      <c r="AB1799" s="15" t="s">
        <v>42</v>
      </c>
      <c r="AC1799" s="75" t="s">
        <v>16</v>
      </c>
    </row>
    <row r="1800" spans="1:29" ht="15.6" x14ac:dyDescent="0.3">
      <c r="A1800" s="1" t="s">
        <v>4183</v>
      </c>
      <c r="C1800" s="46" t="s">
        <v>4721</v>
      </c>
      <c r="D1800" s="46" t="s">
        <v>6733</v>
      </c>
      <c r="E1800" s="46" t="s">
        <v>5713</v>
      </c>
      <c r="G1800" s="50">
        <v>0</v>
      </c>
      <c r="I1800" s="14" t="s">
        <v>2380</v>
      </c>
      <c r="J1800" s="15" t="s">
        <v>2380</v>
      </c>
      <c r="K1800" s="66" t="str">
        <f t="shared" si="172"/>
        <v>No</v>
      </c>
      <c r="L1800" s="66" t="str">
        <f t="shared" si="173"/>
        <v>No</v>
      </c>
      <c r="N1800" s="14">
        <v>18.5</v>
      </c>
      <c r="O1800" s="20" t="str">
        <f t="shared" si="169"/>
        <v>NORMAL WEIGHT</v>
      </c>
      <c r="Q1800" s="15">
        <v>5.33</v>
      </c>
      <c r="R1800" s="20" t="str">
        <f t="shared" si="170"/>
        <v>NORMAL</v>
      </c>
      <c r="T1800" s="14">
        <v>1995</v>
      </c>
      <c r="U1800" s="15" t="s">
        <v>10</v>
      </c>
      <c r="V1800" s="15">
        <v>4</v>
      </c>
      <c r="W1800" s="35" t="str">
        <f t="shared" si="171"/>
        <v>4-Jul-1995</v>
      </c>
      <c r="X1800" s="28"/>
      <c r="Y1800" s="44">
        <f t="shared" si="174"/>
        <v>27</v>
      </c>
      <c r="AA1800" s="45">
        <v>18310.740000000002</v>
      </c>
      <c r="AB1800" s="15" t="s">
        <v>23</v>
      </c>
      <c r="AC1800" s="75" t="s">
        <v>16</v>
      </c>
    </row>
    <row r="1801" spans="1:29" ht="15.6" x14ac:dyDescent="0.3">
      <c r="A1801" s="1" t="s">
        <v>4184</v>
      </c>
      <c r="C1801" s="46" t="s">
        <v>4724</v>
      </c>
      <c r="D1801" s="46" t="s">
        <v>7594</v>
      </c>
      <c r="E1801" s="46" t="s">
        <v>7593</v>
      </c>
      <c r="G1801" s="14">
        <v>1</v>
      </c>
      <c r="I1801" s="14" t="s">
        <v>2380</v>
      </c>
      <c r="J1801" s="15" t="s">
        <v>2380</v>
      </c>
      <c r="K1801" s="66" t="str">
        <f t="shared" si="172"/>
        <v>No</v>
      </c>
      <c r="L1801" s="66" t="str">
        <f t="shared" si="173"/>
        <v>No</v>
      </c>
      <c r="N1801" s="14">
        <v>38.6</v>
      </c>
      <c r="O1801" s="20" t="str">
        <f t="shared" si="169"/>
        <v>OBESITY</v>
      </c>
      <c r="Q1801" s="15">
        <v>6.02</v>
      </c>
      <c r="R1801" s="20" t="str">
        <f t="shared" si="170"/>
        <v>PREDIABETES</v>
      </c>
      <c r="T1801" s="14">
        <v>1999</v>
      </c>
      <c r="U1801" s="15" t="s">
        <v>30</v>
      </c>
      <c r="V1801" s="15">
        <v>15</v>
      </c>
      <c r="W1801" s="35" t="str">
        <f t="shared" si="171"/>
        <v>15-Dec-1999</v>
      </c>
      <c r="X1801" s="28"/>
      <c r="Y1801" s="44">
        <f t="shared" si="174"/>
        <v>23</v>
      </c>
      <c r="AA1801" s="45">
        <v>18328.240000000002</v>
      </c>
      <c r="AB1801" s="15" t="s">
        <v>13</v>
      </c>
      <c r="AC1801" s="75" t="s">
        <v>16</v>
      </c>
    </row>
    <row r="1802" spans="1:29" ht="15.6" x14ac:dyDescent="0.3">
      <c r="A1802" s="1" t="s">
        <v>4185</v>
      </c>
      <c r="C1802" s="46" t="s">
        <v>4721</v>
      </c>
      <c r="D1802" s="46" t="s">
        <v>7469</v>
      </c>
      <c r="E1802" s="46" t="s">
        <v>7595</v>
      </c>
      <c r="G1802" s="14">
        <v>1</v>
      </c>
      <c r="I1802" s="14" t="s">
        <v>2380</v>
      </c>
      <c r="J1802" s="15" t="s">
        <v>2380</v>
      </c>
      <c r="K1802" s="66" t="str">
        <f t="shared" si="172"/>
        <v>No</v>
      </c>
      <c r="L1802" s="66" t="str">
        <f t="shared" si="173"/>
        <v>No</v>
      </c>
      <c r="N1802" s="14">
        <v>43.12</v>
      </c>
      <c r="O1802" s="20" t="str">
        <f t="shared" si="169"/>
        <v>OBESITY</v>
      </c>
      <c r="Q1802" s="15">
        <v>6.25</v>
      </c>
      <c r="R1802" s="20" t="str">
        <f t="shared" si="170"/>
        <v>PREDIABETES</v>
      </c>
      <c r="T1802" s="14">
        <v>1964</v>
      </c>
      <c r="U1802" s="15" t="s">
        <v>20</v>
      </c>
      <c r="V1802" s="15">
        <v>26</v>
      </c>
      <c r="W1802" s="35" t="str">
        <f t="shared" si="171"/>
        <v>26-Sep-1964</v>
      </c>
      <c r="X1802" s="28"/>
      <c r="Y1802" s="44">
        <f t="shared" si="174"/>
        <v>58</v>
      </c>
      <c r="AA1802" s="45">
        <v>18443.11</v>
      </c>
      <c r="AB1802" s="15" t="s">
        <v>23</v>
      </c>
      <c r="AC1802" s="75" t="s">
        <v>16</v>
      </c>
    </row>
    <row r="1803" spans="1:29" ht="15.6" x14ac:dyDescent="0.3">
      <c r="A1803" s="1" t="s">
        <v>4186</v>
      </c>
      <c r="C1803" s="46" t="s">
        <v>4724</v>
      </c>
      <c r="D1803" s="46" t="s">
        <v>4850</v>
      </c>
      <c r="E1803" s="46" t="s">
        <v>7596</v>
      </c>
      <c r="G1803" s="14">
        <v>1</v>
      </c>
      <c r="I1803" s="14" t="s">
        <v>2380</v>
      </c>
      <c r="J1803" s="15" t="s">
        <v>2380</v>
      </c>
      <c r="K1803" s="66" t="str">
        <f t="shared" si="172"/>
        <v>No</v>
      </c>
      <c r="L1803" s="66" t="str">
        <f t="shared" si="173"/>
        <v>No</v>
      </c>
      <c r="N1803" s="14">
        <v>30.5</v>
      </c>
      <c r="O1803" s="20" t="str">
        <f t="shared" si="169"/>
        <v>OBESITY</v>
      </c>
      <c r="Q1803" s="15">
        <v>4.8099999999999996</v>
      </c>
      <c r="R1803" s="20" t="str">
        <f t="shared" si="170"/>
        <v>NORMAL</v>
      </c>
      <c r="T1803" s="14">
        <v>1986</v>
      </c>
      <c r="U1803" s="15" t="s">
        <v>35</v>
      </c>
      <c r="V1803" s="15">
        <v>12</v>
      </c>
      <c r="W1803" s="35" t="str">
        <f t="shared" si="171"/>
        <v>12-Aug-1986</v>
      </c>
      <c r="X1803" s="28"/>
      <c r="Y1803" s="44">
        <f t="shared" si="174"/>
        <v>36</v>
      </c>
      <c r="AA1803" s="45">
        <v>18608.259999999998</v>
      </c>
      <c r="AB1803" s="15" t="s">
        <v>42</v>
      </c>
      <c r="AC1803" s="75" t="s">
        <v>16</v>
      </c>
    </row>
    <row r="1804" spans="1:29" ht="15.6" x14ac:dyDescent="0.3">
      <c r="A1804" s="1" t="s">
        <v>4187</v>
      </c>
      <c r="C1804" s="46" t="s">
        <v>4724</v>
      </c>
      <c r="D1804" s="46" t="s">
        <v>5751</v>
      </c>
      <c r="E1804" s="46" t="s">
        <v>5108</v>
      </c>
      <c r="G1804" s="14">
        <v>1</v>
      </c>
      <c r="I1804" s="14" t="s">
        <v>2380</v>
      </c>
      <c r="J1804" s="15" t="s">
        <v>2380</v>
      </c>
      <c r="K1804" s="66" t="str">
        <f t="shared" si="172"/>
        <v>No</v>
      </c>
      <c r="L1804" s="66" t="str">
        <f t="shared" si="173"/>
        <v>No</v>
      </c>
      <c r="N1804" s="14">
        <v>27.61</v>
      </c>
      <c r="O1804" s="20" t="str">
        <f t="shared" si="169"/>
        <v>OVERWEIGHT</v>
      </c>
      <c r="Q1804" s="15">
        <v>4.5999999999999996</v>
      </c>
      <c r="R1804" s="20" t="str">
        <f t="shared" si="170"/>
        <v>NORMAL</v>
      </c>
      <c r="T1804" s="14">
        <v>1998</v>
      </c>
      <c r="U1804" s="15" t="s">
        <v>20</v>
      </c>
      <c r="V1804" s="15">
        <v>23</v>
      </c>
      <c r="W1804" s="35" t="str">
        <f t="shared" si="171"/>
        <v>23-Sep-1998</v>
      </c>
      <c r="X1804" s="28"/>
      <c r="Y1804" s="44">
        <f t="shared" si="174"/>
        <v>24</v>
      </c>
      <c r="AA1804" s="45">
        <v>18648.419999999998</v>
      </c>
      <c r="AB1804" s="15" t="s">
        <v>166</v>
      </c>
      <c r="AC1804" s="75" t="s">
        <v>16</v>
      </c>
    </row>
    <row r="1805" spans="1:29" ht="15.6" x14ac:dyDescent="0.3">
      <c r="A1805" s="1" t="s">
        <v>4188</v>
      </c>
      <c r="C1805" s="46" t="s">
        <v>4724</v>
      </c>
      <c r="D1805" s="46" t="s">
        <v>7597</v>
      </c>
      <c r="E1805" s="46" t="s">
        <v>4778</v>
      </c>
      <c r="G1805" s="14">
        <v>1</v>
      </c>
      <c r="I1805" s="14" t="s">
        <v>2380</v>
      </c>
      <c r="J1805" s="15" t="s">
        <v>2380</v>
      </c>
      <c r="K1805" s="66" t="str">
        <f t="shared" si="172"/>
        <v>No</v>
      </c>
      <c r="L1805" s="66" t="str">
        <f t="shared" si="173"/>
        <v>No</v>
      </c>
      <c r="N1805" s="14">
        <v>27.1</v>
      </c>
      <c r="O1805" s="20" t="str">
        <f t="shared" si="169"/>
        <v>OVERWEIGHT</v>
      </c>
      <c r="Q1805" s="15">
        <v>5.08</v>
      </c>
      <c r="R1805" s="20" t="str">
        <f t="shared" si="170"/>
        <v>NORMAL</v>
      </c>
      <c r="T1805" s="14">
        <v>1970</v>
      </c>
      <c r="U1805" s="15" t="s">
        <v>37</v>
      </c>
      <c r="V1805" s="15">
        <v>17</v>
      </c>
      <c r="W1805" s="35" t="str">
        <f t="shared" si="171"/>
        <v>17-Oct-1970</v>
      </c>
      <c r="X1805" s="28"/>
      <c r="Y1805" s="44">
        <f t="shared" si="174"/>
        <v>52</v>
      </c>
      <c r="AA1805" s="45">
        <v>18682.740000000002</v>
      </c>
      <c r="AB1805" s="15" t="s">
        <v>23</v>
      </c>
      <c r="AC1805" s="75" t="s">
        <v>16</v>
      </c>
    </row>
    <row r="1806" spans="1:29" ht="15.6" x14ac:dyDescent="0.3">
      <c r="A1806" s="1" t="s">
        <v>4189</v>
      </c>
      <c r="C1806" s="46" t="s">
        <v>4724</v>
      </c>
      <c r="D1806" s="46" t="s">
        <v>7073</v>
      </c>
      <c r="E1806" s="46" t="s">
        <v>7598</v>
      </c>
      <c r="G1806" s="14">
        <v>1</v>
      </c>
      <c r="I1806" s="14" t="s">
        <v>2380</v>
      </c>
      <c r="J1806" s="15" t="s">
        <v>2380</v>
      </c>
      <c r="K1806" s="66" t="str">
        <f t="shared" si="172"/>
        <v>No</v>
      </c>
      <c r="L1806" s="66" t="str">
        <f t="shared" si="173"/>
        <v>No</v>
      </c>
      <c r="N1806" s="14">
        <v>35.93</v>
      </c>
      <c r="O1806" s="20" t="str">
        <f t="shared" si="169"/>
        <v>OBESITY</v>
      </c>
      <c r="Q1806" s="15">
        <v>5.43</v>
      </c>
      <c r="R1806" s="20" t="str">
        <f t="shared" si="170"/>
        <v>NORMAL</v>
      </c>
      <c r="T1806" s="14">
        <v>1967</v>
      </c>
      <c r="U1806" s="15" t="s">
        <v>35</v>
      </c>
      <c r="V1806" s="15">
        <v>30</v>
      </c>
      <c r="W1806" s="35" t="str">
        <f t="shared" si="171"/>
        <v>30-Aug-1967</v>
      </c>
      <c r="X1806" s="28"/>
      <c r="Y1806" s="44">
        <f t="shared" si="174"/>
        <v>55</v>
      </c>
      <c r="AA1806" s="45">
        <v>18694.689999999999</v>
      </c>
      <c r="AB1806" s="15" t="s">
        <v>249</v>
      </c>
      <c r="AC1806" s="75" t="s">
        <v>16</v>
      </c>
    </row>
    <row r="1807" spans="1:29" ht="15.6" x14ac:dyDescent="0.3">
      <c r="A1807" s="1" t="s">
        <v>4190</v>
      </c>
      <c r="C1807" s="46" t="s">
        <v>4721</v>
      </c>
      <c r="D1807" s="46" t="s">
        <v>5541</v>
      </c>
      <c r="E1807" s="46" t="s">
        <v>7599</v>
      </c>
      <c r="G1807" s="50">
        <v>0</v>
      </c>
      <c r="I1807" s="14" t="s">
        <v>2380</v>
      </c>
      <c r="J1807" s="15" t="s">
        <v>2380</v>
      </c>
      <c r="K1807" s="66" t="str">
        <f t="shared" si="172"/>
        <v>No</v>
      </c>
      <c r="L1807" s="66" t="str">
        <f t="shared" si="173"/>
        <v>No</v>
      </c>
      <c r="N1807" s="14">
        <v>32.68</v>
      </c>
      <c r="O1807" s="20" t="str">
        <f t="shared" si="169"/>
        <v>OBESITY</v>
      </c>
      <c r="Q1807" s="15">
        <v>5.44</v>
      </c>
      <c r="R1807" s="20" t="str">
        <f t="shared" si="170"/>
        <v>NORMAL</v>
      </c>
      <c r="T1807" s="14">
        <v>1992</v>
      </c>
      <c r="U1807" s="15" t="s">
        <v>30</v>
      </c>
      <c r="V1807" s="15">
        <v>27</v>
      </c>
      <c r="W1807" s="35" t="str">
        <f t="shared" si="171"/>
        <v>27-Dec-1992</v>
      </c>
      <c r="X1807" s="28"/>
      <c r="Y1807" s="44">
        <f t="shared" si="174"/>
        <v>30</v>
      </c>
      <c r="AA1807" s="45">
        <v>18765.88</v>
      </c>
      <c r="AB1807" s="15" t="s">
        <v>23</v>
      </c>
      <c r="AC1807" s="75" t="s">
        <v>16</v>
      </c>
    </row>
    <row r="1808" spans="1:29" ht="15.6" x14ac:dyDescent="0.3">
      <c r="A1808" s="1" t="s">
        <v>4191</v>
      </c>
      <c r="C1808" s="46" t="s">
        <v>4721</v>
      </c>
      <c r="D1808" s="46" t="s">
        <v>7601</v>
      </c>
      <c r="E1808" s="46" t="s">
        <v>7600</v>
      </c>
      <c r="G1808" s="14">
        <v>1</v>
      </c>
      <c r="I1808" s="14" t="s">
        <v>2380</v>
      </c>
      <c r="J1808" s="15" t="s">
        <v>2382</v>
      </c>
      <c r="K1808" s="66" t="str">
        <f t="shared" si="172"/>
        <v>No</v>
      </c>
      <c r="L1808" s="66" t="str">
        <f t="shared" si="173"/>
        <v>Yes</v>
      </c>
      <c r="N1808" s="14">
        <v>20.74</v>
      </c>
      <c r="O1808" s="20" t="str">
        <f t="shared" si="169"/>
        <v>NORMAL WEIGHT</v>
      </c>
      <c r="Q1808" s="15">
        <v>11.69</v>
      </c>
      <c r="R1808" s="20" t="str">
        <f t="shared" si="170"/>
        <v>DIABETES</v>
      </c>
      <c r="T1808" s="14">
        <v>1979</v>
      </c>
      <c r="U1808" s="15" t="s">
        <v>15</v>
      </c>
      <c r="V1808" s="15">
        <v>19</v>
      </c>
      <c r="W1808" s="35" t="str">
        <f t="shared" si="171"/>
        <v>19-Nov-1979</v>
      </c>
      <c r="X1808" s="28"/>
      <c r="Y1808" s="44">
        <f t="shared" si="174"/>
        <v>43</v>
      </c>
      <c r="AA1808" s="45">
        <v>18767.740000000002</v>
      </c>
      <c r="AB1808" s="15" t="s">
        <v>13</v>
      </c>
      <c r="AC1808" s="75" t="s">
        <v>16</v>
      </c>
    </row>
    <row r="1809" spans="1:29" ht="15.6" x14ac:dyDescent="0.3">
      <c r="A1809" s="1" t="s">
        <v>4192</v>
      </c>
      <c r="C1809" s="46" t="s">
        <v>4721</v>
      </c>
      <c r="D1809" s="46" t="s">
        <v>7603</v>
      </c>
      <c r="E1809" s="46" t="s">
        <v>7602</v>
      </c>
      <c r="G1809" s="50">
        <v>0</v>
      </c>
      <c r="I1809" s="14" t="s">
        <v>2380</v>
      </c>
      <c r="J1809" s="15" t="s">
        <v>2380</v>
      </c>
      <c r="K1809" s="66" t="str">
        <f t="shared" si="172"/>
        <v>No</v>
      </c>
      <c r="L1809" s="66" t="str">
        <f t="shared" si="173"/>
        <v>No</v>
      </c>
      <c r="N1809" s="14">
        <v>15.57</v>
      </c>
      <c r="O1809" s="20" t="str">
        <f t="shared" si="169"/>
        <v>UNDERWEIGHT</v>
      </c>
      <c r="Q1809" s="15">
        <v>6.07</v>
      </c>
      <c r="R1809" s="20" t="str">
        <f t="shared" si="170"/>
        <v>PREDIABETES</v>
      </c>
      <c r="T1809" s="14">
        <v>1995</v>
      </c>
      <c r="U1809" s="15" t="s">
        <v>15</v>
      </c>
      <c r="V1809" s="15">
        <v>28</v>
      </c>
      <c r="W1809" s="35" t="str">
        <f t="shared" si="171"/>
        <v>28-Nov-1995</v>
      </c>
      <c r="X1809" s="28"/>
      <c r="Y1809" s="44">
        <f t="shared" si="174"/>
        <v>27</v>
      </c>
      <c r="AA1809" s="45">
        <v>18804.75</v>
      </c>
      <c r="AB1809" s="15" t="s">
        <v>23</v>
      </c>
      <c r="AC1809" s="75" t="s">
        <v>16</v>
      </c>
    </row>
    <row r="1810" spans="1:29" ht="15.6" x14ac:dyDescent="0.3">
      <c r="A1810" s="1" t="s">
        <v>4193</v>
      </c>
      <c r="C1810" s="46" t="s">
        <v>4721</v>
      </c>
      <c r="D1810" s="46" t="s">
        <v>5191</v>
      </c>
      <c r="E1810" s="46" t="s">
        <v>7604</v>
      </c>
      <c r="G1810" s="50">
        <v>0</v>
      </c>
      <c r="I1810" s="14" t="s">
        <v>2380</v>
      </c>
      <c r="J1810" s="15" t="s">
        <v>2380</v>
      </c>
      <c r="K1810" s="66" t="str">
        <f t="shared" si="172"/>
        <v>No</v>
      </c>
      <c r="L1810" s="66" t="str">
        <f t="shared" si="173"/>
        <v>No</v>
      </c>
      <c r="N1810" s="14">
        <v>23.844999999999999</v>
      </c>
      <c r="O1810" s="20" t="str">
        <f t="shared" si="169"/>
        <v>NORMAL WEIGHT</v>
      </c>
      <c r="Q1810" s="15">
        <v>4.3600000000000003</v>
      </c>
      <c r="R1810" s="20" t="str">
        <f t="shared" si="170"/>
        <v>NORMAL</v>
      </c>
      <c r="T1810" s="14">
        <v>1979</v>
      </c>
      <c r="U1810" s="15" t="s">
        <v>37</v>
      </c>
      <c r="V1810" s="15">
        <v>15</v>
      </c>
      <c r="W1810" s="35" t="str">
        <f t="shared" si="171"/>
        <v>15-Oct-1979</v>
      </c>
      <c r="X1810" s="28"/>
      <c r="Y1810" s="44">
        <f t="shared" si="174"/>
        <v>43</v>
      </c>
      <c r="AA1810" s="45">
        <v>18806.150000000001</v>
      </c>
      <c r="AB1810" s="15" t="s">
        <v>13</v>
      </c>
      <c r="AC1810" s="75" t="s">
        <v>16</v>
      </c>
    </row>
    <row r="1811" spans="1:29" ht="15.6" x14ac:dyDescent="0.3">
      <c r="A1811" s="1" t="s">
        <v>4194</v>
      </c>
      <c r="C1811" s="46" t="s">
        <v>4721</v>
      </c>
      <c r="D1811" s="46" t="s">
        <v>7516</v>
      </c>
      <c r="E1811" s="46" t="s">
        <v>7605</v>
      </c>
      <c r="G1811" s="14">
        <v>1</v>
      </c>
      <c r="I1811" s="14" t="s">
        <v>2380</v>
      </c>
      <c r="J1811" s="15" t="s">
        <v>2380</v>
      </c>
      <c r="K1811" s="66" t="str">
        <f t="shared" si="172"/>
        <v>No</v>
      </c>
      <c r="L1811" s="66" t="str">
        <f t="shared" si="173"/>
        <v>No</v>
      </c>
      <c r="N1811" s="14">
        <v>22.895</v>
      </c>
      <c r="O1811" s="20" t="str">
        <f t="shared" si="169"/>
        <v>NORMAL WEIGHT</v>
      </c>
      <c r="Q1811" s="15">
        <v>5.24</v>
      </c>
      <c r="R1811" s="20" t="str">
        <f t="shared" si="170"/>
        <v>NORMAL</v>
      </c>
      <c r="T1811" s="14">
        <v>1962</v>
      </c>
      <c r="U1811" s="15" t="s">
        <v>30</v>
      </c>
      <c r="V1811" s="15">
        <v>18</v>
      </c>
      <c r="W1811" s="35" t="str">
        <f t="shared" si="171"/>
        <v>18-Dec-1962</v>
      </c>
      <c r="X1811" s="28"/>
      <c r="Y1811" s="44">
        <f t="shared" si="174"/>
        <v>60</v>
      </c>
      <c r="AA1811" s="45">
        <v>18815.53</v>
      </c>
      <c r="AB1811" s="15" t="s">
        <v>249</v>
      </c>
      <c r="AC1811" s="75" t="s">
        <v>16</v>
      </c>
    </row>
    <row r="1812" spans="1:29" ht="15.6" x14ac:dyDescent="0.3">
      <c r="A1812" s="1" t="s">
        <v>4195</v>
      </c>
      <c r="C1812" s="46" t="s">
        <v>4721</v>
      </c>
      <c r="D1812" s="46" t="s">
        <v>7607</v>
      </c>
      <c r="E1812" s="46" t="s">
        <v>7606</v>
      </c>
      <c r="G1812" s="14">
        <v>1</v>
      </c>
      <c r="I1812" s="14" t="s">
        <v>2380</v>
      </c>
      <c r="J1812" s="15" t="s">
        <v>2380</v>
      </c>
      <c r="K1812" s="66" t="str">
        <f t="shared" si="172"/>
        <v>No</v>
      </c>
      <c r="L1812" s="66" t="str">
        <f t="shared" si="173"/>
        <v>No</v>
      </c>
      <c r="N1812" s="14">
        <v>21.945</v>
      </c>
      <c r="O1812" s="20" t="str">
        <f t="shared" si="169"/>
        <v>NORMAL WEIGHT</v>
      </c>
      <c r="Q1812" s="15">
        <v>5.37</v>
      </c>
      <c r="R1812" s="20" t="str">
        <f t="shared" si="170"/>
        <v>NORMAL</v>
      </c>
      <c r="T1812" s="14">
        <v>2003</v>
      </c>
      <c r="U1812" s="15" t="s">
        <v>10</v>
      </c>
      <c r="V1812" s="15">
        <v>24</v>
      </c>
      <c r="W1812" s="35" t="str">
        <f t="shared" si="171"/>
        <v>24-Jul-2003</v>
      </c>
      <c r="X1812" s="28"/>
      <c r="Y1812" s="44">
        <f t="shared" si="174"/>
        <v>19</v>
      </c>
      <c r="AA1812" s="45">
        <v>18838.7</v>
      </c>
      <c r="AB1812" s="15" t="s">
        <v>23</v>
      </c>
      <c r="AC1812" s="75" t="s">
        <v>16</v>
      </c>
    </row>
    <row r="1813" spans="1:29" ht="15.6" x14ac:dyDescent="0.3">
      <c r="A1813" s="1" t="s">
        <v>4196</v>
      </c>
      <c r="C1813" s="46" t="s">
        <v>4721</v>
      </c>
      <c r="D1813" s="46" t="s">
        <v>7609</v>
      </c>
      <c r="E1813" s="46" t="s">
        <v>7608</v>
      </c>
      <c r="G1813" s="50">
        <v>0</v>
      </c>
      <c r="I1813" s="14" t="s">
        <v>2380</v>
      </c>
      <c r="J1813" s="15" t="s">
        <v>2382</v>
      </c>
      <c r="K1813" s="66" t="str">
        <f t="shared" si="172"/>
        <v>No</v>
      </c>
      <c r="L1813" s="66" t="str">
        <f t="shared" si="173"/>
        <v>Yes</v>
      </c>
      <c r="N1813" s="14">
        <v>19.47</v>
      </c>
      <c r="O1813" s="20" t="str">
        <f t="shared" si="169"/>
        <v>NORMAL WEIGHT</v>
      </c>
      <c r="Q1813" s="15">
        <v>6.6</v>
      </c>
      <c r="R1813" s="20" t="str">
        <f t="shared" si="170"/>
        <v>DIABETES</v>
      </c>
      <c r="T1813" s="14">
        <v>1963</v>
      </c>
      <c r="U1813" s="15" t="s">
        <v>30</v>
      </c>
      <c r="V1813" s="15">
        <v>6</v>
      </c>
      <c r="W1813" s="35" t="str">
        <f t="shared" si="171"/>
        <v>6-Dec-1963</v>
      </c>
      <c r="X1813" s="28"/>
      <c r="Y1813" s="44">
        <f t="shared" si="174"/>
        <v>59</v>
      </c>
      <c r="AA1813" s="45">
        <v>18883.330000000002</v>
      </c>
      <c r="AB1813" s="15" t="s">
        <v>535</v>
      </c>
      <c r="AC1813" s="75" t="s">
        <v>16</v>
      </c>
    </row>
    <row r="1814" spans="1:29" ht="15.6" x14ac:dyDescent="0.3">
      <c r="A1814" s="1" t="s">
        <v>4197</v>
      </c>
      <c r="C1814" s="46" t="s">
        <v>4724</v>
      </c>
      <c r="D1814" s="46" t="s">
        <v>7611</v>
      </c>
      <c r="E1814" s="46" t="s">
        <v>7610</v>
      </c>
      <c r="G1814" s="50">
        <v>0</v>
      </c>
      <c r="I1814" s="14" t="s">
        <v>2380</v>
      </c>
      <c r="J1814" s="15" t="s">
        <v>2380</v>
      </c>
      <c r="K1814" s="66" t="str">
        <f t="shared" si="172"/>
        <v>No</v>
      </c>
      <c r="L1814" s="66" t="str">
        <f t="shared" si="173"/>
        <v>No</v>
      </c>
      <c r="N1814" s="14">
        <v>15.61</v>
      </c>
      <c r="O1814" s="20" t="str">
        <f t="shared" si="169"/>
        <v>UNDERWEIGHT</v>
      </c>
      <c r="Q1814" s="15">
        <v>5.77</v>
      </c>
      <c r="R1814" s="20" t="str">
        <f t="shared" si="170"/>
        <v>PREDIABETES</v>
      </c>
      <c r="T1814" s="14">
        <v>1995</v>
      </c>
      <c r="U1814" s="15" t="s">
        <v>20</v>
      </c>
      <c r="V1814" s="15">
        <v>27</v>
      </c>
      <c r="W1814" s="35" t="str">
        <f t="shared" si="171"/>
        <v>27-Sep-1995</v>
      </c>
      <c r="X1814" s="28"/>
      <c r="Y1814" s="44">
        <f t="shared" si="174"/>
        <v>27</v>
      </c>
      <c r="AA1814" s="45">
        <v>18903.490000000002</v>
      </c>
      <c r="AB1814" s="15" t="s">
        <v>247</v>
      </c>
      <c r="AC1814" s="75" t="s">
        <v>16</v>
      </c>
    </row>
    <row r="1815" spans="1:29" ht="15.6" x14ac:dyDescent="0.3">
      <c r="A1815" s="1" t="s">
        <v>4198</v>
      </c>
      <c r="C1815" s="46" t="s">
        <v>4721</v>
      </c>
      <c r="D1815" s="46" t="s">
        <v>5541</v>
      </c>
      <c r="E1815" s="46" t="s">
        <v>7612</v>
      </c>
      <c r="G1815" s="14">
        <v>1</v>
      </c>
      <c r="I1815" s="14" t="s">
        <v>2380</v>
      </c>
      <c r="J1815" s="15" t="s">
        <v>2380</v>
      </c>
      <c r="K1815" s="66" t="str">
        <f t="shared" si="172"/>
        <v>No</v>
      </c>
      <c r="L1815" s="66" t="str">
        <f t="shared" si="173"/>
        <v>No</v>
      </c>
      <c r="N1815" s="14">
        <v>28.6</v>
      </c>
      <c r="O1815" s="20" t="str">
        <f t="shared" si="169"/>
        <v>OVERWEIGHT</v>
      </c>
      <c r="Q1815" s="15">
        <v>6.08</v>
      </c>
      <c r="R1815" s="20" t="str">
        <f t="shared" si="170"/>
        <v>PREDIABETES</v>
      </c>
      <c r="T1815" s="14">
        <v>1969</v>
      </c>
      <c r="U1815" s="15" t="s">
        <v>35</v>
      </c>
      <c r="V1815" s="15">
        <v>3</v>
      </c>
      <c r="W1815" s="35" t="str">
        <f t="shared" si="171"/>
        <v>3-Aug-1969</v>
      </c>
      <c r="X1815" s="28"/>
      <c r="Y1815" s="44">
        <f t="shared" si="174"/>
        <v>53</v>
      </c>
      <c r="AA1815" s="45">
        <v>18932.810000000001</v>
      </c>
      <c r="AB1815" s="15" t="s">
        <v>23</v>
      </c>
      <c r="AC1815" s="75" t="s">
        <v>16</v>
      </c>
    </row>
    <row r="1816" spans="1:29" ht="15.6" x14ac:dyDescent="0.3">
      <c r="A1816" s="1" t="s">
        <v>4199</v>
      </c>
      <c r="C1816" s="46" t="s">
        <v>4724</v>
      </c>
      <c r="D1816" s="46" t="s">
        <v>6004</v>
      </c>
      <c r="E1816" s="46" t="s">
        <v>7613</v>
      </c>
      <c r="G1816" s="50">
        <v>0</v>
      </c>
      <c r="I1816" s="14" t="s">
        <v>2380</v>
      </c>
      <c r="J1816" s="15" t="s">
        <v>2380</v>
      </c>
      <c r="K1816" s="66" t="str">
        <f t="shared" si="172"/>
        <v>No</v>
      </c>
      <c r="L1816" s="66" t="str">
        <f t="shared" si="173"/>
        <v>No</v>
      </c>
      <c r="N1816" s="14">
        <v>46.53</v>
      </c>
      <c r="O1816" s="20" t="str">
        <f t="shared" si="169"/>
        <v>OBESITY</v>
      </c>
      <c r="Q1816" s="15">
        <v>4.16</v>
      </c>
      <c r="R1816" s="20" t="str">
        <f t="shared" si="170"/>
        <v>NORMAL</v>
      </c>
      <c r="T1816" s="14">
        <v>1963</v>
      </c>
      <c r="U1816" s="15" t="s">
        <v>37</v>
      </c>
      <c r="V1816" s="15">
        <v>20</v>
      </c>
      <c r="W1816" s="35" t="str">
        <f t="shared" si="171"/>
        <v>20-Oct-1963</v>
      </c>
      <c r="X1816" s="28"/>
      <c r="Y1816" s="44">
        <f t="shared" si="174"/>
        <v>59</v>
      </c>
      <c r="AA1816" s="45">
        <v>18954.560000000001</v>
      </c>
      <c r="AB1816" s="15" t="s">
        <v>535</v>
      </c>
      <c r="AC1816" s="75" t="s">
        <v>16</v>
      </c>
    </row>
    <row r="1817" spans="1:29" ht="15.6" x14ac:dyDescent="0.3">
      <c r="A1817" s="1" t="s">
        <v>4200</v>
      </c>
      <c r="C1817" s="46" t="s">
        <v>4724</v>
      </c>
      <c r="D1817" s="46" t="s">
        <v>7615</v>
      </c>
      <c r="E1817" s="46" t="s">
        <v>7614</v>
      </c>
      <c r="G1817" s="14">
        <v>1</v>
      </c>
      <c r="I1817" s="14" t="s">
        <v>2380</v>
      </c>
      <c r="J1817" s="15" t="s">
        <v>2380</v>
      </c>
      <c r="K1817" s="66" t="str">
        <f t="shared" si="172"/>
        <v>No</v>
      </c>
      <c r="L1817" s="66" t="str">
        <f t="shared" si="173"/>
        <v>No</v>
      </c>
      <c r="N1817" s="14">
        <v>34.99</v>
      </c>
      <c r="O1817" s="20" t="str">
        <f t="shared" si="169"/>
        <v>OBESITY</v>
      </c>
      <c r="Q1817" s="15">
        <v>5.0999999999999996</v>
      </c>
      <c r="R1817" s="20" t="str">
        <f t="shared" si="170"/>
        <v>NORMAL</v>
      </c>
      <c r="T1817" s="14">
        <v>1998</v>
      </c>
      <c r="U1817" s="15" t="s">
        <v>35</v>
      </c>
      <c r="V1817" s="15">
        <v>6</v>
      </c>
      <c r="W1817" s="35" t="str">
        <f t="shared" si="171"/>
        <v>6-Aug-1998</v>
      </c>
      <c r="X1817" s="28"/>
      <c r="Y1817" s="44">
        <f t="shared" si="174"/>
        <v>24</v>
      </c>
      <c r="AA1817" s="45">
        <v>18955.22</v>
      </c>
      <c r="AB1817" s="15" t="s">
        <v>42</v>
      </c>
      <c r="AC1817" s="75" t="s">
        <v>16</v>
      </c>
    </row>
    <row r="1818" spans="1:29" ht="15.6" x14ac:dyDescent="0.3">
      <c r="A1818" s="1" t="s">
        <v>4201</v>
      </c>
      <c r="C1818" s="46" t="s">
        <v>4724</v>
      </c>
      <c r="D1818" s="46" t="s">
        <v>6411</v>
      </c>
      <c r="E1818" s="46" t="s">
        <v>7616</v>
      </c>
      <c r="G1818" s="14">
        <v>1</v>
      </c>
      <c r="I1818" s="14" t="s">
        <v>2380</v>
      </c>
      <c r="J1818" s="15" t="s">
        <v>2380</v>
      </c>
      <c r="K1818" s="66" t="str">
        <f t="shared" si="172"/>
        <v>No</v>
      </c>
      <c r="L1818" s="66" t="str">
        <f t="shared" si="173"/>
        <v>No</v>
      </c>
      <c r="N1818" s="14">
        <v>17.05</v>
      </c>
      <c r="O1818" s="20" t="str">
        <f t="shared" si="169"/>
        <v>UNDERWEIGHT</v>
      </c>
      <c r="Q1818" s="15">
        <v>5.3</v>
      </c>
      <c r="R1818" s="20" t="str">
        <f t="shared" si="170"/>
        <v>NORMAL</v>
      </c>
      <c r="T1818" s="14">
        <v>1992</v>
      </c>
      <c r="U1818" s="15" t="s">
        <v>15</v>
      </c>
      <c r="V1818" s="15">
        <v>30</v>
      </c>
      <c r="W1818" s="35" t="str">
        <f t="shared" si="171"/>
        <v>30-Nov-1992</v>
      </c>
      <c r="X1818" s="28"/>
      <c r="Y1818" s="44">
        <f t="shared" si="174"/>
        <v>30</v>
      </c>
      <c r="AA1818" s="45">
        <v>18963.169999999998</v>
      </c>
      <c r="AB1818" s="15" t="s">
        <v>13</v>
      </c>
      <c r="AC1818" s="75" t="s">
        <v>16</v>
      </c>
    </row>
    <row r="1819" spans="1:29" ht="15.6" x14ac:dyDescent="0.3">
      <c r="A1819" s="1" t="s">
        <v>4202</v>
      </c>
      <c r="C1819" s="46" t="s">
        <v>4724</v>
      </c>
      <c r="D1819" s="46" t="s">
        <v>7149</v>
      </c>
      <c r="E1819" s="46" t="s">
        <v>7617</v>
      </c>
      <c r="G1819" s="50">
        <v>0</v>
      </c>
      <c r="I1819" s="14" t="s">
        <v>2380</v>
      </c>
      <c r="J1819" s="15" t="s">
        <v>2380</v>
      </c>
      <c r="K1819" s="66" t="str">
        <f t="shared" si="172"/>
        <v>No</v>
      </c>
      <c r="L1819" s="66" t="str">
        <f t="shared" si="173"/>
        <v>No</v>
      </c>
      <c r="N1819" s="14">
        <v>37.18</v>
      </c>
      <c r="O1819" s="20" t="str">
        <f t="shared" si="169"/>
        <v>OBESITY</v>
      </c>
      <c r="Q1819" s="15">
        <v>4.9000000000000004</v>
      </c>
      <c r="R1819" s="20" t="str">
        <f t="shared" si="170"/>
        <v>NORMAL</v>
      </c>
      <c r="T1819" s="14">
        <v>1988</v>
      </c>
      <c r="U1819" s="15" t="s">
        <v>37</v>
      </c>
      <c r="V1819" s="15">
        <v>24</v>
      </c>
      <c r="W1819" s="35" t="str">
        <f t="shared" si="171"/>
        <v>24-Oct-1988</v>
      </c>
      <c r="X1819" s="28"/>
      <c r="Y1819" s="44">
        <f t="shared" si="174"/>
        <v>34</v>
      </c>
      <c r="AA1819" s="45">
        <v>18972.5</v>
      </c>
      <c r="AB1819" s="15" t="s">
        <v>13</v>
      </c>
      <c r="AC1819" s="75" t="s">
        <v>16</v>
      </c>
    </row>
    <row r="1820" spans="1:29" ht="15.6" x14ac:dyDescent="0.3">
      <c r="A1820" s="1" t="s">
        <v>4203</v>
      </c>
      <c r="C1820" s="46" t="s">
        <v>4724</v>
      </c>
      <c r="D1820" s="46" t="s">
        <v>5370</v>
      </c>
      <c r="E1820" s="46" t="s">
        <v>6463</v>
      </c>
      <c r="G1820" s="50">
        <v>0</v>
      </c>
      <c r="I1820" s="14" t="s">
        <v>2380</v>
      </c>
      <c r="J1820" s="15" t="s">
        <v>2380</v>
      </c>
      <c r="K1820" s="66" t="str">
        <f t="shared" si="172"/>
        <v>No</v>
      </c>
      <c r="L1820" s="66" t="str">
        <f t="shared" si="173"/>
        <v>No</v>
      </c>
      <c r="N1820" s="14">
        <v>35.200000000000003</v>
      </c>
      <c r="O1820" s="20" t="str">
        <f t="shared" si="169"/>
        <v>OBESITY</v>
      </c>
      <c r="Q1820" s="15">
        <v>5.55</v>
      </c>
      <c r="R1820" s="20" t="str">
        <f t="shared" si="170"/>
        <v>NORMAL</v>
      </c>
      <c r="T1820" s="14">
        <v>1983</v>
      </c>
      <c r="U1820" s="15" t="s">
        <v>30</v>
      </c>
      <c r="V1820" s="15">
        <v>19</v>
      </c>
      <c r="W1820" s="35" t="str">
        <f t="shared" si="171"/>
        <v>19-Dec-1983</v>
      </c>
      <c r="X1820" s="28"/>
      <c r="Y1820" s="44">
        <f t="shared" si="174"/>
        <v>39</v>
      </c>
      <c r="AA1820" s="45">
        <v>19023.259999999998</v>
      </c>
      <c r="AB1820" s="15" t="s">
        <v>42</v>
      </c>
      <c r="AC1820" s="75" t="s">
        <v>16</v>
      </c>
    </row>
    <row r="1821" spans="1:29" ht="15.6" x14ac:dyDescent="0.3">
      <c r="A1821" s="1" t="s">
        <v>4204</v>
      </c>
      <c r="C1821" s="46" t="s">
        <v>4724</v>
      </c>
      <c r="D1821" s="46" t="s">
        <v>7619</v>
      </c>
      <c r="E1821" s="46" t="s">
        <v>7618</v>
      </c>
      <c r="G1821" s="50">
        <v>0</v>
      </c>
      <c r="I1821" s="14" t="s">
        <v>2380</v>
      </c>
      <c r="J1821" s="15" t="s">
        <v>2380</v>
      </c>
      <c r="K1821" s="66" t="str">
        <f t="shared" si="172"/>
        <v>No</v>
      </c>
      <c r="L1821" s="66" t="str">
        <f t="shared" si="173"/>
        <v>No</v>
      </c>
      <c r="N1821" s="14">
        <v>37.335000000000001</v>
      </c>
      <c r="O1821" s="20" t="str">
        <f t="shared" si="169"/>
        <v>OBESITY</v>
      </c>
      <c r="Q1821" s="15">
        <v>4.95</v>
      </c>
      <c r="R1821" s="20" t="str">
        <f t="shared" si="170"/>
        <v>NORMAL</v>
      </c>
      <c r="T1821" s="14">
        <v>1989</v>
      </c>
      <c r="U1821" s="15" t="s">
        <v>18</v>
      </c>
      <c r="V1821" s="15">
        <v>5</v>
      </c>
      <c r="W1821" s="35" t="str">
        <f t="shared" si="171"/>
        <v>5-Jun-1989</v>
      </c>
      <c r="X1821" s="28"/>
      <c r="Y1821" s="44">
        <f t="shared" si="174"/>
        <v>34</v>
      </c>
      <c r="AA1821" s="45">
        <v>19040.88</v>
      </c>
      <c r="AB1821" s="15" t="s">
        <v>42</v>
      </c>
      <c r="AC1821" s="75" t="s">
        <v>16</v>
      </c>
    </row>
    <row r="1822" spans="1:29" ht="15.6" x14ac:dyDescent="0.3">
      <c r="A1822" s="1" t="s">
        <v>4205</v>
      </c>
      <c r="C1822" s="46" t="s">
        <v>4724</v>
      </c>
      <c r="D1822" s="46" t="s">
        <v>4880</v>
      </c>
      <c r="E1822" s="46" t="s">
        <v>7620</v>
      </c>
      <c r="G1822" s="50">
        <v>0</v>
      </c>
      <c r="I1822" s="14" t="s">
        <v>2380</v>
      </c>
      <c r="J1822" s="15" t="s">
        <v>2382</v>
      </c>
      <c r="K1822" s="66" t="str">
        <f t="shared" si="172"/>
        <v>No</v>
      </c>
      <c r="L1822" s="66" t="str">
        <f t="shared" si="173"/>
        <v>Yes</v>
      </c>
      <c r="N1822" s="14">
        <v>27.265000000000001</v>
      </c>
      <c r="O1822" s="20" t="str">
        <f t="shared" si="169"/>
        <v>OVERWEIGHT</v>
      </c>
      <c r="Q1822" s="15">
        <v>6.46</v>
      </c>
      <c r="R1822" s="20" t="str">
        <f t="shared" si="170"/>
        <v>DIABETES</v>
      </c>
      <c r="T1822" s="14">
        <v>1993</v>
      </c>
      <c r="U1822" s="15" t="s">
        <v>20</v>
      </c>
      <c r="V1822" s="15">
        <v>28</v>
      </c>
      <c r="W1822" s="35" t="str">
        <f t="shared" si="171"/>
        <v>28-Sep-1993</v>
      </c>
      <c r="X1822" s="28"/>
      <c r="Y1822" s="44">
        <f t="shared" si="174"/>
        <v>29</v>
      </c>
      <c r="AA1822" s="45">
        <v>19107.78</v>
      </c>
      <c r="AB1822" s="15" t="s">
        <v>13</v>
      </c>
      <c r="AC1822" s="75" t="s">
        <v>16</v>
      </c>
    </row>
    <row r="1823" spans="1:29" ht="15.6" x14ac:dyDescent="0.3">
      <c r="A1823" s="1" t="s">
        <v>4206</v>
      </c>
      <c r="C1823" s="46" t="s">
        <v>4724</v>
      </c>
      <c r="D1823" s="46" t="s">
        <v>7622</v>
      </c>
      <c r="E1823" s="46" t="s">
        <v>7621</v>
      </c>
      <c r="G1823" s="50">
        <v>0</v>
      </c>
      <c r="I1823" s="14" t="s">
        <v>2380</v>
      </c>
      <c r="J1823" s="15" t="s">
        <v>2382</v>
      </c>
      <c r="K1823" s="66" t="str">
        <f t="shared" si="172"/>
        <v>No</v>
      </c>
      <c r="L1823" s="66" t="str">
        <f t="shared" si="173"/>
        <v>Yes</v>
      </c>
      <c r="N1823" s="14">
        <v>30.8</v>
      </c>
      <c r="O1823" s="20" t="str">
        <f t="shared" si="169"/>
        <v>OBESITY</v>
      </c>
      <c r="Q1823" s="15">
        <v>4.9000000000000004</v>
      </c>
      <c r="R1823" s="20" t="str">
        <f t="shared" si="170"/>
        <v>NORMAL</v>
      </c>
      <c r="T1823" s="14">
        <v>1979</v>
      </c>
      <c r="U1823" s="15" t="s">
        <v>10</v>
      </c>
      <c r="V1823" s="15">
        <v>2</v>
      </c>
      <c r="W1823" s="35" t="str">
        <f t="shared" si="171"/>
        <v>2-Jul-1979</v>
      </c>
      <c r="X1823" s="28"/>
      <c r="Y1823" s="44">
        <f t="shared" si="174"/>
        <v>43</v>
      </c>
      <c r="AA1823" s="45">
        <v>19144.580000000002</v>
      </c>
      <c r="AB1823" s="15" t="s">
        <v>247</v>
      </c>
      <c r="AC1823" s="75" t="s">
        <v>16</v>
      </c>
    </row>
    <row r="1824" spans="1:29" ht="15.6" x14ac:dyDescent="0.3">
      <c r="A1824" s="1" t="s">
        <v>4207</v>
      </c>
      <c r="C1824" s="46" t="s">
        <v>4721</v>
      </c>
      <c r="D1824" s="46" t="s">
        <v>7624</v>
      </c>
      <c r="E1824" s="46" t="s">
        <v>7623</v>
      </c>
      <c r="G1824" s="14">
        <v>1</v>
      </c>
      <c r="I1824" s="14" t="s">
        <v>2380</v>
      </c>
      <c r="J1824" s="15" t="s">
        <v>2380</v>
      </c>
      <c r="K1824" s="66" t="str">
        <f t="shared" si="172"/>
        <v>No</v>
      </c>
      <c r="L1824" s="66" t="str">
        <f t="shared" si="173"/>
        <v>No</v>
      </c>
      <c r="N1824" s="14">
        <v>30.21</v>
      </c>
      <c r="O1824" s="20" t="str">
        <f t="shared" si="169"/>
        <v>OBESITY</v>
      </c>
      <c r="Q1824" s="15">
        <v>5.21</v>
      </c>
      <c r="R1824" s="20" t="str">
        <f t="shared" si="170"/>
        <v>NORMAL</v>
      </c>
      <c r="T1824" s="14">
        <v>1991</v>
      </c>
      <c r="U1824" s="15" t="s">
        <v>20</v>
      </c>
      <c r="V1824" s="15">
        <v>16</v>
      </c>
      <c r="W1824" s="35" t="str">
        <f t="shared" si="171"/>
        <v>16-Sep-1991</v>
      </c>
      <c r="X1824" s="28"/>
      <c r="Y1824" s="44">
        <f t="shared" si="174"/>
        <v>31</v>
      </c>
      <c r="AA1824" s="45">
        <v>19199.939999999999</v>
      </c>
      <c r="AB1824" s="15" t="s">
        <v>42</v>
      </c>
      <c r="AC1824" s="75" t="s">
        <v>16</v>
      </c>
    </row>
    <row r="1825" spans="1:29" ht="15.6" x14ac:dyDescent="0.3">
      <c r="A1825" s="1" t="s">
        <v>4208</v>
      </c>
      <c r="C1825" s="46" t="s">
        <v>4724</v>
      </c>
      <c r="D1825" s="46" t="s">
        <v>5564</v>
      </c>
      <c r="E1825" s="46" t="s">
        <v>6042</v>
      </c>
      <c r="G1825" s="14">
        <v>1</v>
      </c>
      <c r="I1825" s="14" t="s">
        <v>2380</v>
      </c>
      <c r="J1825" s="15" t="s">
        <v>2380</v>
      </c>
      <c r="K1825" s="66" t="str">
        <f t="shared" si="172"/>
        <v>No</v>
      </c>
      <c r="L1825" s="66" t="str">
        <f t="shared" si="173"/>
        <v>No</v>
      </c>
      <c r="N1825" s="14">
        <v>35.340000000000003</v>
      </c>
      <c r="O1825" s="20" t="str">
        <f t="shared" si="169"/>
        <v>OBESITY</v>
      </c>
      <c r="Q1825" s="15">
        <v>4.13</v>
      </c>
      <c r="R1825" s="20" t="str">
        <f t="shared" si="170"/>
        <v>NORMAL</v>
      </c>
      <c r="T1825" s="14">
        <v>1985</v>
      </c>
      <c r="U1825" s="15" t="s">
        <v>30</v>
      </c>
      <c r="V1825" s="15">
        <v>28</v>
      </c>
      <c r="W1825" s="35" t="str">
        <f t="shared" si="171"/>
        <v>28-Dec-1985</v>
      </c>
      <c r="X1825" s="28"/>
      <c r="Y1825" s="44">
        <f t="shared" si="174"/>
        <v>37</v>
      </c>
      <c r="AA1825" s="45">
        <v>19214.71</v>
      </c>
      <c r="AB1825" s="15" t="s">
        <v>13</v>
      </c>
      <c r="AC1825" s="75" t="s">
        <v>16</v>
      </c>
    </row>
    <row r="1826" spans="1:29" ht="15.6" x14ac:dyDescent="0.3">
      <c r="A1826" s="1" t="s">
        <v>4209</v>
      </c>
      <c r="C1826" s="46" t="s">
        <v>4721</v>
      </c>
      <c r="D1826" s="46" t="s">
        <v>7626</v>
      </c>
      <c r="E1826" s="46" t="s">
        <v>7625</v>
      </c>
      <c r="G1826" s="50">
        <v>0</v>
      </c>
      <c r="I1826" s="14" t="s">
        <v>2380</v>
      </c>
      <c r="J1826" s="15" t="s">
        <v>2380</v>
      </c>
      <c r="K1826" s="66" t="str">
        <f t="shared" si="172"/>
        <v>No</v>
      </c>
      <c r="L1826" s="66" t="str">
        <f t="shared" si="173"/>
        <v>No</v>
      </c>
      <c r="N1826" s="14">
        <v>26.695</v>
      </c>
      <c r="O1826" s="20" t="str">
        <f t="shared" si="169"/>
        <v>OVERWEIGHT</v>
      </c>
      <c r="Q1826" s="15">
        <v>5.28</v>
      </c>
      <c r="R1826" s="20" t="str">
        <f t="shared" si="170"/>
        <v>NORMAL</v>
      </c>
      <c r="T1826" s="14">
        <v>1967</v>
      </c>
      <c r="U1826" s="15" t="s">
        <v>10</v>
      </c>
      <c r="V1826" s="15">
        <v>29</v>
      </c>
      <c r="W1826" s="35" t="str">
        <f t="shared" si="171"/>
        <v>29-Jul-1967</v>
      </c>
      <c r="X1826" s="28"/>
      <c r="Y1826" s="44">
        <f t="shared" si="174"/>
        <v>55</v>
      </c>
      <c r="AA1826" s="45">
        <v>19259.96</v>
      </c>
      <c r="AB1826" s="15" t="s">
        <v>23</v>
      </c>
      <c r="AC1826" s="75" t="s">
        <v>16</v>
      </c>
    </row>
    <row r="1827" spans="1:29" ht="15.6" x14ac:dyDescent="0.3">
      <c r="A1827" s="1" t="s">
        <v>4210</v>
      </c>
      <c r="C1827" s="46" t="s">
        <v>4721</v>
      </c>
      <c r="D1827" s="46" t="s">
        <v>7628</v>
      </c>
      <c r="E1827" s="46" t="s">
        <v>7627</v>
      </c>
      <c r="G1827" s="50">
        <v>0</v>
      </c>
      <c r="I1827" s="14" t="s">
        <v>2380</v>
      </c>
      <c r="J1827" s="15" t="s">
        <v>2382</v>
      </c>
      <c r="K1827" s="66" t="str">
        <f t="shared" si="172"/>
        <v>No</v>
      </c>
      <c r="L1827" s="66" t="str">
        <f t="shared" si="173"/>
        <v>Yes</v>
      </c>
      <c r="N1827" s="14">
        <v>29.355</v>
      </c>
      <c r="O1827" s="20" t="str">
        <f t="shared" si="169"/>
        <v>OVERWEIGHT</v>
      </c>
      <c r="Q1827" s="15">
        <v>4.68</v>
      </c>
      <c r="R1827" s="20" t="str">
        <f t="shared" si="170"/>
        <v>NORMAL</v>
      </c>
      <c r="T1827" s="14">
        <v>1966</v>
      </c>
      <c r="U1827" s="15" t="s">
        <v>15</v>
      </c>
      <c r="V1827" s="15">
        <v>15</v>
      </c>
      <c r="W1827" s="35" t="str">
        <f t="shared" si="171"/>
        <v>15-Nov-1966</v>
      </c>
      <c r="X1827" s="28"/>
      <c r="Y1827" s="44">
        <f t="shared" si="174"/>
        <v>56</v>
      </c>
      <c r="AA1827" s="45">
        <v>19321.060000000001</v>
      </c>
      <c r="AB1827" s="15" t="s">
        <v>23</v>
      </c>
      <c r="AC1827" s="75" t="s">
        <v>16</v>
      </c>
    </row>
    <row r="1828" spans="1:29" ht="15.6" x14ac:dyDescent="0.3">
      <c r="A1828" s="1" t="s">
        <v>4211</v>
      </c>
      <c r="C1828" s="46" t="s">
        <v>4721</v>
      </c>
      <c r="D1828" s="46" t="s">
        <v>7630</v>
      </c>
      <c r="E1828" s="46" t="s">
        <v>7629</v>
      </c>
      <c r="G1828" s="50">
        <v>0</v>
      </c>
      <c r="I1828" s="14" t="s">
        <v>2380</v>
      </c>
      <c r="J1828" s="15" t="s">
        <v>2380</v>
      </c>
      <c r="K1828" s="66" t="str">
        <f t="shared" si="172"/>
        <v>No</v>
      </c>
      <c r="L1828" s="66" t="str">
        <f t="shared" si="173"/>
        <v>No</v>
      </c>
      <c r="N1828" s="14">
        <v>29.59</v>
      </c>
      <c r="O1828" s="20" t="str">
        <f t="shared" si="169"/>
        <v>OVERWEIGHT</v>
      </c>
      <c r="Q1828" s="15">
        <v>4.0599999999999996</v>
      </c>
      <c r="R1828" s="20" t="str">
        <f t="shared" si="170"/>
        <v>NORMAL</v>
      </c>
      <c r="T1828" s="14">
        <v>1991</v>
      </c>
      <c r="U1828" s="15" t="s">
        <v>35</v>
      </c>
      <c r="V1828" s="15">
        <v>24</v>
      </c>
      <c r="W1828" s="35" t="str">
        <f t="shared" si="171"/>
        <v>24-Aug-1991</v>
      </c>
      <c r="X1828" s="28"/>
      <c r="Y1828" s="44">
        <f t="shared" si="174"/>
        <v>31</v>
      </c>
      <c r="AA1828" s="45">
        <v>19350.37</v>
      </c>
      <c r="AB1828" s="15" t="s">
        <v>13</v>
      </c>
      <c r="AC1828" s="75" t="s">
        <v>16</v>
      </c>
    </row>
    <row r="1829" spans="1:29" ht="15.6" x14ac:dyDescent="0.3">
      <c r="A1829" s="1" t="s">
        <v>4212</v>
      </c>
      <c r="C1829" s="46" t="s">
        <v>4721</v>
      </c>
      <c r="D1829" s="46" t="s">
        <v>7488</v>
      </c>
      <c r="E1829" s="46" t="s">
        <v>7631</v>
      </c>
      <c r="G1829" s="14">
        <v>1</v>
      </c>
      <c r="I1829" s="14" t="s">
        <v>2380</v>
      </c>
      <c r="J1829" s="15" t="s">
        <v>2380</v>
      </c>
      <c r="K1829" s="66" t="str">
        <f t="shared" si="172"/>
        <v>No</v>
      </c>
      <c r="L1829" s="66" t="str">
        <f t="shared" si="173"/>
        <v>No</v>
      </c>
      <c r="N1829" s="14">
        <v>31.35</v>
      </c>
      <c r="O1829" s="20" t="str">
        <f t="shared" si="169"/>
        <v>OBESITY</v>
      </c>
      <c r="Q1829" s="15">
        <v>4.2</v>
      </c>
      <c r="R1829" s="20" t="str">
        <f t="shared" si="170"/>
        <v>NORMAL</v>
      </c>
      <c r="T1829" s="14">
        <v>1987</v>
      </c>
      <c r="U1829" s="15" t="s">
        <v>18</v>
      </c>
      <c r="V1829" s="15">
        <v>30</v>
      </c>
      <c r="W1829" s="35" t="str">
        <f t="shared" si="171"/>
        <v>30-Jun-1987</v>
      </c>
      <c r="X1829" s="28"/>
      <c r="Y1829" s="44">
        <f t="shared" si="174"/>
        <v>35</v>
      </c>
      <c r="AA1829" s="45">
        <v>19362</v>
      </c>
      <c r="AB1829" s="15" t="s">
        <v>13</v>
      </c>
      <c r="AC1829" s="75" t="s">
        <v>16</v>
      </c>
    </row>
    <row r="1830" spans="1:29" ht="15.6" x14ac:dyDescent="0.3">
      <c r="A1830" s="1" t="s">
        <v>4213</v>
      </c>
      <c r="C1830" s="46" t="s">
        <v>4721</v>
      </c>
      <c r="D1830" s="46" t="s">
        <v>5530</v>
      </c>
      <c r="E1830" s="46" t="s">
        <v>7632</v>
      </c>
      <c r="G1830" s="50">
        <v>0</v>
      </c>
      <c r="I1830" s="14" t="s">
        <v>2380</v>
      </c>
      <c r="J1830" s="15" t="s">
        <v>2380</v>
      </c>
      <c r="K1830" s="66" t="str">
        <f t="shared" si="172"/>
        <v>No</v>
      </c>
      <c r="L1830" s="66" t="str">
        <f t="shared" si="173"/>
        <v>No</v>
      </c>
      <c r="N1830" s="14">
        <v>20.52</v>
      </c>
      <c r="O1830" s="20" t="str">
        <f t="shared" si="169"/>
        <v>NORMAL WEIGHT</v>
      </c>
      <c r="Q1830" s="15">
        <v>4.83</v>
      </c>
      <c r="R1830" s="20" t="str">
        <f t="shared" si="170"/>
        <v>NORMAL</v>
      </c>
      <c r="T1830" s="14">
        <v>1993</v>
      </c>
      <c r="U1830" s="15" t="s">
        <v>20</v>
      </c>
      <c r="V1830" s="15">
        <v>6</v>
      </c>
      <c r="W1830" s="35" t="str">
        <f t="shared" si="171"/>
        <v>6-Sep-1993</v>
      </c>
      <c r="X1830" s="28"/>
      <c r="Y1830" s="44">
        <f t="shared" si="174"/>
        <v>29</v>
      </c>
      <c r="AA1830" s="45">
        <v>19442.349999999999</v>
      </c>
      <c r="AB1830" s="15" t="s">
        <v>23</v>
      </c>
      <c r="AC1830" s="75" t="s">
        <v>16</v>
      </c>
    </row>
    <row r="1831" spans="1:29" ht="15.6" x14ac:dyDescent="0.3">
      <c r="A1831" s="1" t="s">
        <v>4214</v>
      </c>
      <c r="C1831" s="46" t="s">
        <v>4724</v>
      </c>
      <c r="D1831" s="46" t="s">
        <v>7633</v>
      </c>
      <c r="E1831" s="46" t="s">
        <v>5084</v>
      </c>
      <c r="G1831" s="14">
        <v>1</v>
      </c>
      <c r="I1831" s="14" t="s">
        <v>2380</v>
      </c>
      <c r="J1831" s="15" t="s">
        <v>2382</v>
      </c>
      <c r="K1831" s="66" t="str">
        <f t="shared" si="172"/>
        <v>No</v>
      </c>
      <c r="L1831" s="66" t="str">
        <f t="shared" si="173"/>
        <v>Yes</v>
      </c>
      <c r="N1831" s="14">
        <v>42.9</v>
      </c>
      <c r="O1831" s="20" t="str">
        <f t="shared" si="169"/>
        <v>OBESITY</v>
      </c>
      <c r="Q1831" s="15">
        <v>4.87</v>
      </c>
      <c r="R1831" s="20" t="str">
        <f t="shared" si="170"/>
        <v>NORMAL</v>
      </c>
      <c r="T1831" s="14">
        <v>1982</v>
      </c>
      <c r="U1831" s="15" t="s">
        <v>30</v>
      </c>
      <c r="V1831" s="15">
        <v>15</v>
      </c>
      <c r="W1831" s="35" t="str">
        <f t="shared" si="171"/>
        <v>15-Dec-1982</v>
      </c>
      <c r="X1831" s="28"/>
      <c r="Y1831" s="44">
        <f t="shared" si="174"/>
        <v>40</v>
      </c>
      <c r="AA1831" s="45">
        <v>19444.27</v>
      </c>
      <c r="AB1831" s="15" t="s">
        <v>13</v>
      </c>
      <c r="AC1831" s="75" t="s">
        <v>16</v>
      </c>
    </row>
    <row r="1832" spans="1:29" ht="15.6" x14ac:dyDescent="0.3">
      <c r="A1832" s="1" t="s">
        <v>4215</v>
      </c>
      <c r="C1832" s="46" t="s">
        <v>4721</v>
      </c>
      <c r="D1832" s="46" t="s">
        <v>5118</v>
      </c>
      <c r="E1832" s="46" t="s">
        <v>6464</v>
      </c>
      <c r="G1832" s="14">
        <v>1</v>
      </c>
      <c r="I1832" s="14" t="s">
        <v>2380</v>
      </c>
      <c r="J1832" s="15" t="s">
        <v>2380</v>
      </c>
      <c r="K1832" s="66" t="str">
        <f t="shared" si="172"/>
        <v>No</v>
      </c>
      <c r="L1832" s="66" t="str">
        <f t="shared" si="173"/>
        <v>No</v>
      </c>
      <c r="N1832" s="14">
        <v>24.6</v>
      </c>
      <c r="O1832" s="20" t="str">
        <f t="shared" si="169"/>
        <v>NORMAL WEIGHT</v>
      </c>
      <c r="Q1832" s="15">
        <v>5.86</v>
      </c>
      <c r="R1832" s="20" t="str">
        <f t="shared" si="170"/>
        <v>PREDIABETES</v>
      </c>
      <c r="T1832" s="14">
        <v>1987</v>
      </c>
      <c r="U1832" s="15" t="s">
        <v>15</v>
      </c>
      <c r="V1832" s="15">
        <v>30</v>
      </c>
      <c r="W1832" s="35" t="str">
        <f t="shared" si="171"/>
        <v>30-Nov-1987</v>
      </c>
      <c r="X1832" s="28"/>
      <c r="Y1832" s="44">
        <f t="shared" si="174"/>
        <v>35</v>
      </c>
      <c r="AA1832" s="45">
        <v>19496.72</v>
      </c>
      <c r="AB1832" s="15" t="s">
        <v>166</v>
      </c>
      <c r="AC1832" s="75" t="s">
        <v>16</v>
      </c>
    </row>
    <row r="1833" spans="1:29" ht="15.6" x14ac:dyDescent="0.3">
      <c r="A1833" s="1" t="s">
        <v>4216</v>
      </c>
      <c r="C1833" s="46" t="s">
        <v>4721</v>
      </c>
      <c r="D1833" s="46" t="s">
        <v>7406</v>
      </c>
      <c r="E1833" s="46" t="s">
        <v>5444</v>
      </c>
      <c r="G1833" s="14">
        <v>1</v>
      </c>
      <c r="I1833" s="14" t="s">
        <v>2380</v>
      </c>
      <c r="J1833" s="15" t="s">
        <v>2380</v>
      </c>
      <c r="K1833" s="66" t="str">
        <f t="shared" si="172"/>
        <v>No</v>
      </c>
      <c r="L1833" s="66" t="str">
        <f t="shared" si="173"/>
        <v>No</v>
      </c>
      <c r="N1833" s="14">
        <v>28.405000000000001</v>
      </c>
      <c r="O1833" s="20" t="str">
        <f t="shared" si="169"/>
        <v>OVERWEIGHT</v>
      </c>
      <c r="Q1833" s="15">
        <v>4.12</v>
      </c>
      <c r="R1833" s="20" t="str">
        <f t="shared" si="170"/>
        <v>NORMAL</v>
      </c>
      <c r="T1833" s="14">
        <v>1980</v>
      </c>
      <c r="U1833" s="15" t="s">
        <v>15</v>
      </c>
      <c r="V1833" s="15">
        <v>8</v>
      </c>
      <c r="W1833" s="35" t="str">
        <f t="shared" si="171"/>
        <v>8-Nov-1980</v>
      </c>
      <c r="X1833" s="28"/>
      <c r="Y1833" s="44">
        <f t="shared" si="174"/>
        <v>42</v>
      </c>
      <c r="AA1833" s="45">
        <v>19515.54</v>
      </c>
      <c r="AB1833" s="15" t="s">
        <v>13</v>
      </c>
      <c r="AC1833" s="75" t="s">
        <v>16</v>
      </c>
    </row>
    <row r="1834" spans="1:29" ht="15.6" x14ac:dyDescent="0.3">
      <c r="A1834" s="1" t="s">
        <v>4217</v>
      </c>
      <c r="C1834" s="46" t="s">
        <v>4724</v>
      </c>
      <c r="D1834" s="46" t="s">
        <v>7635</v>
      </c>
      <c r="E1834" s="46" t="s">
        <v>7634</v>
      </c>
      <c r="G1834" s="14">
        <v>1</v>
      </c>
      <c r="I1834" s="14" t="s">
        <v>2380</v>
      </c>
      <c r="J1834" s="15" t="s">
        <v>2382</v>
      </c>
      <c r="K1834" s="66" t="str">
        <f t="shared" si="172"/>
        <v>No</v>
      </c>
      <c r="L1834" s="66" t="str">
        <f t="shared" si="173"/>
        <v>Yes</v>
      </c>
      <c r="N1834" s="14">
        <v>34.674999999999997</v>
      </c>
      <c r="O1834" s="20" t="str">
        <f t="shared" si="169"/>
        <v>OBESITY</v>
      </c>
      <c r="Q1834" s="15">
        <v>5.71</v>
      </c>
      <c r="R1834" s="20" t="str">
        <f t="shared" si="170"/>
        <v>PREDIABETES</v>
      </c>
      <c r="T1834" s="14">
        <v>1992</v>
      </c>
      <c r="U1834" s="15" t="s">
        <v>35</v>
      </c>
      <c r="V1834" s="15">
        <v>19</v>
      </c>
      <c r="W1834" s="35" t="str">
        <f t="shared" si="171"/>
        <v>19-Aug-1992</v>
      </c>
      <c r="X1834" s="28"/>
      <c r="Y1834" s="44">
        <f t="shared" si="174"/>
        <v>30</v>
      </c>
      <c r="AA1834" s="45">
        <v>19521.97</v>
      </c>
      <c r="AB1834" s="15" t="s">
        <v>13</v>
      </c>
      <c r="AC1834" s="75" t="s">
        <v>16</v>
      </c>
    </row>
    <row r="1835" spans="1:29" ht="15.6" x14ac:dyDescent="0.3">
      <c r="A1835" s="1" t="s">
        <v>4218</v>
      </c>
      <c r="C1835" s="46" t="s">
        <v>4721</v>
      </c>
      <c r="D1835" s="46" t="s">
        <v>7637</v>
      </c>
      <c r="E1835" s="46" t="s">
        <v>7636</v>
      </c>
      <c r="G1835" s="14">
        <v>1</v>
      </c>
      <c r="I1835" s="14" t="s">
        <v>2380</v>
      </c>
      <c r="J1835" s="15" t="s">
        <v>2380</v>
      </c>
      <c r="K1835" s="66" t="str">
        <f t="shared" si="172"/>
        <v>No</v>
      </c>
      <c r="L1835" s="66" t="str">
        <f t="shared" si="173"/>
        <v>No</v>
      </c>
      <c r="N1835" s="14">
        <v>18.850000000000001</v>
      </c>
      <c r="O1835" s="20" t="str">
        <f t="shared" si="169"/>
        <v>NORMAL WEIGHT</v>
      </c>
      <c r="Q1835" s="15">
        <v>6.03</v>
      </c>
      <c r="R1835" s="20" t="str">
        <f t="shared" si="170"/>
        <v>PREDIABETES</v>
      </c>
      <c r="T1835" s="14">
        <v>1985</v>
      </c>
      <c r="U1835" s="15" t="s">
        <v>20</v>
      </c>
      <c r="V1835" s="15">
        <v>17</v>
      </c>
      <c r="W1835" s="35" t="str">
        <f t="shared" si="171"/>
        <v>17-Sep-1985</v>
      </c>
      <c r="X1835" s="28"/>
      <c r="Y1835" s="44">
        <f t="shared" si="174"/>
        <v>37</v>
      </c>
      <c r="AA1835" s="45">
        <v>19539.240000000002</v>
      </c>
      <c r="AB1835" s="15" t="s">
        <v>13</v>
      </c>
      <c r="AC1835" s="75" t="s">
        <v>16</v>
      </c>
    </row>
    <row r="1836" spans="1:29" ht="15.6" x14ac:dyDescent="0.3">
      <c r="A1836" s="1" t="s">
        <v>4219</v>
      </c>
      <c r="C1836" s="46" t="s">
        <v>5596</v>
      </c>
      <c r="D1836" s="46" t="s">
        <v>6863</v>
      </c>
      <c r="E1836" s="46" t="s">
        <v>7638</v>
      </c>
      <c r="G1836" s="14">
        <v>1</v>
      </c>
      <c r="I1836" s="14" t="s">
        <v>2380</v>
      </c>
      <c r="J1836" s="15" t="s">
        <v>2380</v>
      </c>
      <c r="K1836" s="66" t="str">
        <f t="shared" si="172"/>
        <v>No</v>
      </c>
      <c r="L1836" s="66" t="str">
        <f t="shared" si="173"/>
        <v>No</v>
      </c>
      <c r="N1836" s="14">
        <v>34.130000000000003</v>
      </c>
      <c r="O1836" s="20" t="str">
        <f t="shared" si="169"/>
        <v>OBESITY</v>
      </c>
      <c r="Q1836" s="15">
        <v>5.65</v>
      </c>
      <c r="R1836" s="20" t="str">
        <f t="shared" si="170"/>
        <v>NORMAL</v>
      </c>
      <c r="T1836" s="14">
        <v>1963</v>
      </c>
      <c r="U1836" s="15" t="s">
        <v>10</v>
      </c>
      <c r="V1836" s="15">
        <v>14</v>
      </c>
      <c r="W1836" s="35" t="str">
        <f t="shared" si="171"/>
        <v>14-Jul-1963</v>
      </c>
      <c r="X1836" s="28"/>
      <c r="Y1836" s="44">
        <f t="shared" si="174"/>
        <v>59</v>
      </c>
      <c r="AA1836" s="45">
        <v>19551.34</v>
      </c>
      <c r="AB1836" s="15" t="s">
        <v>23</v>
      </c>
      <c r="AC1836" s="75" t="s">
        <v>16</v>
      </c>
    </row>
    <row r="1837" spans="1:29" ht="15.6" x14ac:dyDescent="0.3">
      <c r="A1837" s="1" t="s">
        <v>4220</v>
      </c>
      <c r="C1837" s="46" t="s">
        <v>4724</v>
      </c>
      <c r="D1837" s="46" t="s">
        <v>6004</v>
      </c>
      <c r="E1837" s="46" t="s">
        <v>7639</v>
      </c>
      <c r="G1837" s="50">
        <v>0</v>
      </c>
      <c r="I1837" s="14" t="s">
        <v>2380</v>
      </c>
      <c r="J1837" s="15" t="s">
        <v>2380</v>
      </c>
      <c r="K1837" s="66" t="str">
        <f t="shared" si="172"/>
        <v>No</v>
      </c>
      <c r="L1837" s="66" t="str">
        <f t="shared" si="173"/>
        <v>No</v>
      </c>
      <c r="N1837" s="14">
        <v>17.34</v>
      </c>
      <c r="O1837" s="20" t="str">
        <f t="shared" si="169"/>
        <v>UNDERWEIGHT</v>
      </c>
      <c r="Q1837" s="15">
        <v>5.05</v>
      </c>
      <c r="R1837" s="20" t="str">
        <f t="shared" si="170"/>
        <v>NORMAL</v>
      </c>
      <c r="T1837" s="14">
        <v>1978</v>
      </c>
      <c r="U1837" s="15" t="s">
        <v>20</v>
      </c>
      <c r="V1837" s="15">
        <v>24</v>
      </c>
      <c r="W1837" s="35" t="str">
        <f t="shared" si="171"/>
        <v>24-Sep-1978</v>
      </c>
      <c r="X1837" s="28"/>
      <c r="Y1837" s="44">
        <f t="shared" si="174"/>
        <v>44</v>
      </c>
      <c r="AA1837" s="45">
        <v>19594.810000000001</v>
      </c>
      <c r="AB1837" s="15" t="s">
        <v>247</v>
      </c>
      <c r="AC1837" s="75" t="s">
        <v>16</v>
      </c>
    </row>
    <row r="1838" spans="1:29" ht="15.6" x14ac:dyDescent="0.3">
      <c r="A1838" s="1" t="s">
        <v>4221</v>
      </c>
      <c r="C1838" s="46" t="s">
        <v>4724</v>
      </c>
      <c r="D1838" s="46" t="s">
        <v>7641</v>
      </c>
      <c r="E1838" s="46" t="s">
        <v>7640</v>
      </c>
      <c r="G1838" s="50">
        <v>0</v>
      </c>
      <c r="I1838" s="14" t="s">
        <v>2380</v>
      </c>
      <c r="J1838" s="15" t="s">
        <v>2380</v>
      </c>
      <c r="K1838" s="66" t="str">
        <f t="shared" si="172"/>
        <v>No</v>
      </c>
      <c r="L1838" s="66" t="str">
        <f t="shared" si="173"/>
        <v>No</v>
      </c>
      <c r="N1838" s="14">
        <v>17.440000000000001</v>
      </c>
      <c r="O1838" s="20" t="str">
        <f t="shared" si="169"/>
        <v>UNDERWEIGHT</v>
      </c>
      <c r="Q1838" s="15">
        <v>6.26</v>
      </c>
      <c r="R1838" s="20" t="str">
        <f t="shared" si="170"/>
        <v>PREDIABETES</v>
      </c>
      <c r="T1838" s="14">
        <v>1994</v>
      </c>
      <c r="U1838" s="15" t="s">
        <v>35</v>
      </c>
      <c r="V1838" s="15">
        <v>27</v>
      </c>
      <c r="W1838" s="35" t="str">
        <f t="shared" si="171"/>
        <v>27-Aug-1994</v>
      </c>
      <c r="X1838" s="28"/>
      <c r="Y1838" s="44">
        <f t="shared" si="174"/>
        <v>28</v>
      </c>
      <c r="AA1838" s="45">
        <v>19673.34</v>
      </c>
      <c r="AB1838" s="15" t="s">
        <v>23</v>
      </c>
      <c r="AC1838" s="75" t="s">
        <v>16</v>
      </c>
    </row>
    <row r="1839" spans="1:29" ht="15.6" x14ac:dyDescent="0.3">
      <c r="A1839" s="1" t="s">
        <v>4222</v>
      </c>
      <c r="C1839" s="46" t="s">
        <v>4724</v>
      </c>
      <c r="D1839" s="46" t="s">
        <v>7643</v>
      </c>
      <c r="E1839" s="46" t="s">
        <v>7642</v>
      </c>
      <c r="G1839" s="14">
        <v>1</v>
      </c>
      <c r="I1839" s="14" t="s">
        <v>2380</v>
      </c>
      <c r="J1839" s="15" t="s">
        <v>2382</v>
      </c>
      <c r="K1839" s="66" t="str">
        <f t="shared" si="172"/>
        <v>No</v>
      </c>
      <c r="L1839" s="66" t="str">
        <f t="shared" si="173"/>
        <v>Yes</v>
      </c>
      <c r="N1839" s="14">
        <v>33.659999999999997</v>
      </c>
      <c r="O1839" s="20" t="str">
        <f t="shared" si="169"/>
        <v>OBESITY</v>
      </c>
      <c r="Q1839" s="15">
        <v>4.08</v>
      </c>
      <c r="R1839" s="20" t="str">
        <f t="shared" si="170"/>
        <v>NORMAL</v>
      </c>
      <c r="T1839" s="14">
        <v>1990</v>
      </c>
      <c r="U1839" s="15" t="s">
        <v>35</v>
      </c>
      <c r="V1839" s="15">
        <v>8</v>
      </c>
      <c r="W1839" s="35" t="str">
        <f t="shared" si="171"/>
        <v>8-Aug-1990</v>
      </c>
      <c r="X1839" s="28"/>
      <c r="Y1839" s="44">
        <f t="shared" si="174"/>
        <v>32</v>
      </c>
      <c r="AA1839" s="45">
        <v>19719.689999999999</v>
      </c>
      <c r="AB1839" s="15" t="s">
        <v>13</v>
      </c>
      <c r="AC1839" s="75" t="s">
        <v>16</v>
      </c>
    </row>
    <row r="1840" spans="1:29" ht="15.6" x14ac:dyDescent="0.3">
      <c r="A1840" s="1" t="s">
        <v>4223</v>
      </c>
      <c r="C1840" s="46" t="s">
        <v>4724</v>
      </c>
      <c r="D1840" s="46" t="s">
        <v>7644</v>
      </c>
      <c r="E1840" s="46" t="s">
        <v>6689</v>
      </c>
      <c r="G1840" s="14">
        <v>1</v>
      </c>
      <c r="I1840" s="14" t="s">
        <v>2380</v>
      </c>
      <c r="J1840" s="15" t="s">
        <v>2382</v>
      </c>
      <c r="K1840" s="66" t="str">
        <f t="shared" si="172"/>
        <v>No</v>
      </c>
      <c r="L1840" s="66" t="str">
        <f t="shared" si="173"/>
        <v>Yes</v>
      </c>
      <c r="N1840" s="14">
        <v>21.375</v>
      </c>
      <c r="O1840" s="20" t="str">
        <f t="shared" si="169"/>
        <v>NORMAL WEIGHT</v>
      </c>
      <c r="Q1840" s="15">
        <v>6.19</v>
      </c>
      <c r="R1840" s="20" t="str">
        <f t="shared" si="170"/>
        <v>PREDIABETES</v>
      </c>
      <c r="T1840" s="14">
        <v>1972</v>
      </c>
      <c r="U1840" s="15" t="s">
        <v>18</v>
      </c>
      <c r="V1840" s="15">
        <v>14</v>
      </c>
      <c r="W1840" s="35" t="str">
        <f t="shared" si="171"/>
        <v>14-Jun-1972</v>
      </c>
      <c r="X1840" s="28"/>
      <c r="Y1840" s="44">
        <f t="shared" si="174"/>
        <v>50</v>
      </c>
      <c r="AA1840" s="45">
        <v>19749.38</v>
      </c>
      <c r="AB1840" s="15" t="s">
        <v>13</v>
      </c>
      <c r="AC1840" s="75" t="s">
        <v>16</v>
      </c>
    </row>
    <row r="1841" spans="1:29" ht="15.6" x14ac:dyDescent="0.3">
      <c r="A1841" s="1" t="s">
        <v>4224</v>
      </c>
      <c r="C1841" s="46" t="s">
        <v>4724</v>
      </c>
      <c r="D1841" s="46" t="s">
        <v>7645</v>
      </c>
      <c r="E1841" s="46" t="s">
        <v>6771</v>
      </c>
      <c r="G1841" s="14">
        <v>1</v>
      </c>
      <c r="I1841" s="14" t="s">
        <v>2380</v>
      </c>
      <c r="J1841" s="15" t="s">
        <v>2380</v>
      </c>
      <c r="K1841" s="66" t="str">
        <f t="shared" si="172"/>
        <v>No</v>
      </c>
      <c r="L1841" s="66" t="str">
        <f t="shared" si="173"/>
        <v>No</v>
      </c>
      <c r="N1841" s="14">
        <v>27.14</v>
      </c>
      <c r="O1841" s="20" t="str">
        <f t="shared" si="169"/>
        <v>OVERWEIGHT</v>
      </c>
      <c r="Q1841" s="15">
        <v>6.01</v>
      </c>
      <c r="R1841" s="20" t="str">
        <f t="shared" si="170"/>
        <v>PREDIABETES</v>
      </c>
      <c r="T1841" s="14">
        <v>1979</v>
      </c>
      <c r="U1841" s="15" t="s">
        <v>37</v>
      </c>
      <c r="V1841" s="15">
        <v>30</v>
      </c>
      <c r="W1841" s="35" t="str">
        <f t="shared" si="171"/>
        <v>30-Oct-1979</v>
      </c>
      <c r="X1841" s="28"/>
      <c r="Y1841" s="44">
        <f t="shared" si="174"/>
        <v>43</v>
      </c>
      <c r="AA1841" s="45">
        <v>19798.05</v>
      </c>
      <c r="AB1841" s="15" t="s">
        <v>247</v>
      </c>
      <c r="AC1841" s="75" t="s">
        <v>16</v>
      </c>
    </row>
    <row r="1842" spans="1:29" ht="15.6" x14ac:dyDescent="0.3">
      <c r="A1842" s="1" t="s">
        <v>4225</v>
      </c>
      <c r="C1842" s="46" t="s">
        <v>4721</v>
      </c>
      <c r="D1842" s="46" t="s">
        <v>4848</v>
      </c>
      <c r="E1842" s="46" t="s">
        <v>7646</v>
      </c>
      <c r="G1842" s="14">
        <v>1</v>
      </c>
      <c r="I1842" s="14" t="s">
        <v>2380</v>
      </c>
      <c r="J1842" s="15" t="s">
        <v>2380</v>
      </c>
      <c r="K1842" s="66" t="str">
        <f t="shared" si="172"/>
        <v>No</v>
      </c>
      <c r="L1842" s="66" t="str">
        <f t="shared" si="173"/>
        <v>No</v>
      </c>
      <c r="N1842" s="14">
        <v>35.78</v>
      </c>
      <c r="O1842" s="20" t="str">
        <f t="shared" si="169"/>
        <v>OBESITY</v>
      </c>
      <c r="Q1842" s="15">
        <v>6.07</v>
      </c>
      <c r="R1842" s="20" t="str">
        <f t="shared" si="170"/>
        <v>PREDIABETES</v>
      </c>
      <c r="T1842" s="14">
        <v>1997</v>
      </c>
      <c r="U1842" s="15" t="s">
        <v>37</v>
      </c>
      <c r="V1842" s="15">
        <v>18</v>
      </c>
      <c r="W1842" s="35" t="str">
        <f t="shared" si="171"/>
        <v>18-Oct-1997</v>
      </c>
      <c r="X1842" s="28"/>
      <c r="Y1842" s="44">
        <f t="shared" si="174"/>
        <v>25</v>
      </c>
      <c r="AA1842" s="45">
        <v>19933.46</v>
      </c>
      <c r="AB1842" s="15" t="s">
        <v>42</v>
      </c>
      <c r="AC1842" s="75" t="s">
        <v>16</v>
      </c>
    </row>
    <row r="1843" spans="1:29" ht="15.6" x14ac:dyDescent="0.3">
      <c r="A1843" s="1" t="s">
        <v>4226</v>
      </c>
      <c r="C1843" s="46" t="s">
        <v>4721</v>
      </c>
      <c r="D1843" s="46" t="s">
        <v>7648</v>
      </c>
      <c r="E1843" s="46" t="s">
        <v>7647</v>
      </c>
      <c r="G1843" s="50">
        <v>0</v>
      </c>
      <c r="I1843" s="14" t="s">
        <v>2380</v>
      </c>
      <c r="J1843" s="15" t="s">
        <v>2380</v>
      </c>
      <c r="K1843" s="66" t="str">
        <f t="shared" si="172"/>
        <v>No</v>
      </c>
      <c r="L1843" s="66" t="str">
        <f t="shared" si="173"/>
        <v>No</v>
      </c>
      <c r="N1843" s="14">
        <v>34.96</v>
      </c>
      <c r="O1843" s="20" t="str">
        <f t="shared" si="169"/>
        <v>OBESITY</v>
      </c>
      <c r="Q1843" s="15">
        <v>5.63</v>
      </c>
      <c r="R1843" s="20" t="str">
        <f t="shared" si="170"/>
        <v>NORMAL</v>
      </c>
      <c r="T1843" s="14">
        <v>1980</v>
      </c>
      <c r="U1843" s="15" t="s">
        <v>37</v>
      </c>
      <c r="V1843" s="15">
        <v>9</v>
      </c>
      <c r="W1843" s="35" t="str">
        <f t="shared" si="171"/>
        <v>9-Oct-1980</v>
      </c>
      <c r="X1843" s="28"/>
      <c r="Y1843" s="44">
        <f t="shared" si="174"/>
        <v>42</v>
      </c>
      <c r="AA1843" s="45">
        <v>19964.75</v>
      </c>
      <c r="AB1843" s="15" t="s">
        <v>247</v>
      </c>
      <c r="AC1843" s="75" t="s">
        <v>16</v>
      </c>
    </row>
    <row r="1844" spans="1:29" ht="15.6" x14ac:dyDescent="0.3">
      <c r="A1844" s="1" t="s">
        <v>4227</v>
      </c>
      <c r="C1844" s="46" t="s">
        <v>4724</v>
      </c>
      <c r="D1844" s="46" t="s">
        <v>7649</v>
      </c>
      <c r="E1844" s="46" t="s">
        <v>4851</v>
      </c>
      <c r="G1844" s="50">
        <v>0</v>
      </c>
      <c r="I1844" s="14" t="s">
        <v>2380</v>
      </c>
      <c r="J1844" s="15" t="s">
        <v>2380</v>
      </c>
      <c r="K1844" s="66" t="str">
        <f t="shared" si="172"/>
        <v>No</v>
      </c>
      <c r="L1844" s="66" t="str">
        <f t="shared" si="173"/>
        <v>No</v>
      </c>
      <c r="N1844" s="14">
        <v>38.39</v>
      </c>
      <c r="O1844" s="20" t="str">
        <f t="shared" si="169"/>
        <v>OBESITY</v>
      </c>
      <c r="Q1844" s="15">
        <v>6.05</v>
      </c>
      <c r="R1844" s="20" t="str">
        <f t="shared" si="170"/>
        <v>PREDIABETES</v>
      </c>
      <c r="T1844" s="14">
        <v>1966</v>
      </c>
      <c r="U1844" s="15" t="s">
        <v>35</v>
      </c>
      <c r="V1844" s="15">
        <v>10</v>
      </c>
      <c r="W1844" s="35" t="str">
        <f t="shared" si="171"/>
        <v>10-Aug-1966</v>
      </c>
      <c r="X1844" s="28"/>
      <c r="Y1844" s="44">
        <f t="shared" si="174"/>
        <v>56</v>
      </c>
      <c r="AA1844" s="45">
        <v>19995.29</v>
      </c>
      <c r="AB1844" s="15" t="s">
        <v>535</v>
      </c>
      <c r="AC1844" s="75" t="s">
        <v>16</v>
      </c>
    </row>
    <row r="1845" spans="1:29" ht="15.6" x14ac:dyDescent="0.3">
      <c r="A1845" s="1" t="s">
        <v>4228</v>
      </c>
      <c r="C1845" s="46" t="s">
        <v>4724</v>
      </c>
      <c r="D1845" s="46" t="s">
        <v>7651</v>
      </c>
      <c r="E1845" s="46" t="s">
        <v>7650</v>
      </c>
      <c r="G1845" s="50">
        <v>0</v>
      </c>
      <c r="I1845" s="14" t="s">
        <v>2380</v>
      </c>
      <c r="J1845" s="15" t="s">
        <v>2380</v>
      </c>
      <c r="K1845" s="66" t="str">
        <f t="shared" si="172"/>
        <v>No</v>
      </c>
      <c r="L1845" s="66" t="str">
        <f t="shared" si="173"/>
        <v>No</v>
      </c>
      <c r="N1845" s="14">
        <v>33.82</v>
      </c>
      <c r="O1845" s="20" t="str">
        <f t="shared" si="169"/>
        <v>OBESITY</v>
      </c>
      <c r="Q1845" s="15">
        <v>4.6500000000000004</v>
      </c>
      <c r="R1845" s="20" t="str">
        <f t="shared" si="170"/>
        <v>NORMAL</v>
      </c>
      <c r="T1845" s="14">
        <v>1988</v>
      </c>
      <c r="U1845" s="15" t="s">
        <v>10</v>
      </c>
      <c r="V1845" s="15">
        <v>25</v>
      </c>
      <c r="W1845" s="35" t="str">
        <f t="shared" si="171"/>
        <v>25-Jul-1988</v>
      </c>
      <c r="X1845" s="28"/>
      <c r="Y1845" s="44">
        <f t="shared" si="174"/>
        <v>34</v>
      </c>
      <c r="AA1845" s="45">
        <v>20009.63</v>
      </c>
      <c r="AB1845" s="15" t="s">
        <v>23</v>
      </c>
      <c r="AC1845" s="75" t="s">
        <v>11</v>
      </c>
    </row>
    <row r="1846" spans="1:29" ht="15.6" x14ac:dyDescent="0.3">
      <c r="A1846" s="1" t="s">
        <v>4229</v>
      </c>
      <c r="C1846" s="46" t="s">
        <v>4724</v>
      </c>
      <c r="D1846" s="46" t="s">
        <v>4773</v>
      </c>
      <c r="E1846" s="46" t="s">
        <v>7652</v>
      </c>
      <c r="G1846" s="50">
        <v>0</v>
      </c>
      <c r="I1846" s="14" t="s">
        <v>2380</v>
      </c>
      <c r="J1846" s="15" t="s">
        <v>2380</v>
      </c>
      <c r="K1846" s="66" t="str">
        <f t="shared" si="172"/>
        <v>No</v>
      </c>
      <c r="L1846" s="66" t="str">
        <f t="shared" si="173"/>
        <v>No</v>
      </c>
      <c r="N1846" s="14">
        <v>27.835000000000001</v>
      </c>
      <c r="O1846" s="20" t="str">
        <f t="shared" si="169"/>
        <v>OVERWEIGHT</v>
      </c>
      <c r="Q1846" s="15">
        <v>5.37</v>
      </c>
      <c r="R1846" s="20" t="str">
        <f t="shared" si="170"/>
        <v>NORMAL</v>
      </c>
      <c r="T1846" s="14">
        <v>1983</v>
      </c>
      <c r="U1846" s="15" t="s">
        <v>37</v>
      </c>
      <c r="V1846" s="15">
        <v>6</v>
      </c>
      <c r="W1846" s="35" t="str">
        <f t="shared" si="171"/>
        <v>6-Oct-1983</v>
      </c>
      <c r="X1846" s="28"/>
      <c r="Y1846" s="44">
        <f t="shared" si="174"/>
        <v>39</v>
      </c>
      <c r="AA1846" s="45">
        <v>20149.32</v>
      </c>
      <c r="AB1846" s="15" t="s">
        <v>168</v>
      </c>
      <c r="AC1846" s="75" t="s">
        <v>11</v>
      </c>
    </row>
    <row r="1847" spans="1:29" ht="15.6" x14ac:dyDescent="0.3">
      <c r="A1847" s="1" t="s">
        <v>4230</v>
      </c>
      <c r="C1847" s="46" t="s">
        <v>4724</v>
      </c>
      <c r="D1847" s="46" t="s">
        <v>7654</v>
      </c>
      <c r="E1847" s="46" t="s">
        <v>7653</v>
      </c>
      <c r="G1847" s="50">
        <v>0</v>
      </c>
      <c r="I1847" s="14" t="s">
        <v>2380</v>
      </c>
      <c r="J1847" s="15" t="s">
        <v>2380</v>
      </c>
      <c r="K1847" s="66" t="str">
        <f t="shared" si="172"/>
        <v>No</v>
      </c>
      <c r="L1847" s="66" t="str">
        <f t="shared" si="173"/>
        <v>No</v>
      </c>
      <c r="N1847" s="14">
        <v>33</v>
      </c>
      <c r="O1847" s="20" t="str">
        <f t="shared" si="169"/>
        <v>OBESITY</v>
      </c>
      <c r="Q1847" s="15">
        <v>5.39</v>
      </c>
      <c r="R1847" s="20" t="str">
        <f t="shared" si="170"/>
        <v>NORMAL</v>
      </c>
      <c r="T1847" s="14">
        <v>2002</v>
      </c>
      <c r="U1847" s="15" t="s">
        <v>10</v>
      </c>
      <c r="V1847" s="15">
        <v>9</v>
      </c>
      <c r="W1847" s="35" t="str">
        <f t="shared" si="171"/>
        <v>9-Jul-2002</v>
      </c>
      <c r="X1847" s="28"/>
      <c r="Y1847" s="44">
        <f t="shared" si="174"/>
        <v>20</v>
      </c>
      <c r="AA1847" s="45">
        <v>20167.34</v>
      </c>
      <c r="AB1847" s="15" t="s">
        <v>42</v>
      </c>
      <c r="AC1847" s="75" t="s">
        <v>12</v>
      </c>
    </row>
    <row r="1848" spans="1:29" ht="15.6" x14ac:dyDescent="0.3">
      <c r="A1848" s="1" t="s">
        <v>4231</v>
      </c>
      <c r="C1848" s="46" t="s">
        <v>4724</v>
      </c>
      <c r="D1848" s="46" t="s">
        <v>7656</v>
      </c>
      <c r="E1848" s="46" t="s">
        <v>7655</v>
      </c>
      <c r="G1848" s="50">
        <v>0</v>
      </c>
      <c r="I1848" s="14" t="s">
        <v>2380</v>
      </c>
      <c r="J1848" s="15" t="s">
        <v>2380</v>
      </c>
      <c r="K1848" s="66" t="str">
        <f t="shared" si="172"/>
        <v>No</v>
      </c>
      <c r="L1848" s="66" t="str">
        <f t="shared" si="173"/>
        <v>No</v>
      </c>
      <c r="N1848" s="14">
        <v>26.885000000000002</v>
      </c>
      <c r="O1848" s="20" t="str">
        <f t="shared" si="169"/>
        <v>OVERWEIGHT</v>
      </c>
      <c r="Q1848" s="15">
        <v>5.86</v>
      </c>
      <c r="R1848" s="20" t="str">
        <f t="shared" si="170"/>
        <v>PREDIABETES</v>
      </c>
      <c r="T1848" s="14">
        <v>1994</v>
      </c>
      <c r="U1848" s="15" t="s">
        <v>18</v>
      </c>
      <c r="V1848" s="15">
        <v>8</v>
      </c>
      <c r="W1848" s="35" t="str">
        <f t="shared" si="171"/>
        <v>8-Jun-1994</v>
      </c>
      <c r="X1848" s="28"/>
      <c r="Y1848" s="44">
        <f t="shared" si="174"/>
        <v>29</v>
      </c>
      <c r="AA1848" s="45">
        <v>20177.669999999998</v>
      </c>
      <c r="AB1848" s="15" t="s">
        <v>42</v>
      </c>
      <c r="AC1848" s="75" t="s">
        <v>11</v>
      </c>
    </row>
    <row r="1849" spans="1:29" ht="15.6" x14ac:dyDescent="0.3">
      <c r="A1849" s="1" t="s">
        <v>4232</v>
      </c>
      <c r="C1849" s="46" t="s">
        <v>4724</v>
      </c>
      <c r="D1849" s="46" t="s">
        <v>7658</v>
      </c>
      <c r="E1849" s="46" t="s">
        <v>7657</v>
      </c>
      <c r="G1849" s="50">
        <v>0</v>
      </c>
      <c r="I1849" s="14" t="s">
        <v>2380</v>
      </c>
      <c r="J1849" s="15" t="s">
        <v>2380</v>
      </c>
      <c r="K1849" s="66" t="str">
        <f t="shared" si="172"/>
        <v>No</v>
      </c>
      <c r="L1849" s="66" t="str">
        <f t="shared" si="173"/>
        <v>No</v>
      </c>
      <c r="N1849" s="14">
        <v>29.26</v>
      </c>
      <c r="O1849" s="20" t="str">
        <f t="shared" si="169"/>
        <v>OVERWEIGHT</v>
      </c>
      <c r="Q1849" s="15">
        <v>4.4400000000000004</v>
      </c>
      <c r="R1849" s="20" t="str">
        <f t="shared" si="170"/>
        <v>NORMAL</v>
      </c>
      <c r="T1849" s="14">
        <v>1987</v>
      </c>
      <c r="U1849" s="15" t="s">
        <v>37</v>
      </c>
      <c r="V1849" s="15">
        <v>17</v>
      </c>
      <c r="W1849" s="35" t="str">
        <f t="shared" si="171"/>
        <v>17-Oct-1987</v>
      </c>
      <c r="X1849" s="28"/>
      <c r="Y1849" s="44">
        <f t="shared" si="174"/>
        <v>35</v>
      </c>
      <c r="AA1849" s="45">
        <v>20234.849999999999</v>
      </c>
      <c r="AB1849" s="15" t="s">
        <v>23</v>
      </c>
      <c r="AC1849" s="75" t="s">
        <v>11</v>
      </c>
    </row>
    <row r="1850" spans="1:29" ht="15.6" x14ac:dyDescent="0.3">
      <c r="A1850" s="1" t="s">
        <v>4233</v>
      </c>
      <c r="C1850" s="46" t="s">
        <v>4724</v>
      </c>
      <c r="D1850" s="46" t="s">
        <v>7660</v>
      </c>
      <c r="E1850" s="46" t="s">
        <v>7659</v>
      </c>
      <c r="G1850" s="50">
        <v>0</v>
      </c>
      <c r="I1850" s="14" t="s">
        <v>2380</v>
      </c>
      <c r="J1850" s="15" t="s">
        <v>2380</v>
      </c>
      <c r="K1850" s="66" t="str">
        <f t="shared" si="172"/>
        <v>No</v>
      </c>
      <c r="L1850" s="66" t="str">
        <f t="shared" si="173"/>
        <v>No</v>
      </c>
      <c r="N1850" s="14">
        <v>26.98</v>
      </c>
      <c r="O1850" s="20" t="str">
        <f t="shared" si="169"/>
        <v>OVERWEIGHT</v>
      </c>
      <c r="Q1850" s="15">
        <v>4.41</v>
      </c>
      <c r="R1850" s="20" t="str">
        <f t="shared" si="170"/>
        <v>NORMAL</v>
      </c>
      <c r="T1850" s="14">
        <v>1966</v>
      </c>
      <c r="U1850" s="15" t="s">
        <v>35</v>
      </c>
      <c r="V1850" s="15">
        <v>22</v>
      </c>
      <c r="W1850" s="35" t="str">
        <f t="shared" si="171"/>
        <v>22-Aug-1966</v>
      </c>
      <c r="X1850" s="28"/>
      <c r="Y1850" s="44">
        <f t="shared" si="174"/>
        <v>56</v>
      </c>
      <c r="AA1850" s="45">
        <v>20253.84</v>
      </c>
      <c r="AB1850" s="15" t="s">
        <v>23</v>
      </c>
      <c r="AC1850" s="75" t="s">
        <v>11</v>
      </c>
    </row>
    <row r="1851" spans="1:29" ht="15.6" x14ac:dyDescent="0.3">
      <c r="A1851" s="1" t="s">
        <v>4234</v>
      </c>
      <c r="C1851" s="46" t="s">
        <v>4724</v>
      </c>
      <c r="D1851" s="46" t="s">
        <v>5282</v>
      </c>
      <c r="E1851" s="46" t="s">
        <v>7661</v>
      </c>
      <c r="G1851" s="14">
        <v>1</v>
      </c>
      <c r="I1851" s="14" t="s">
        <v>2380</v>
      </c>
      <c r="J1851" s="15" t="s">
        <v>2380</v>
      </c>
      <c r="K1851" s="66" t="str">
        <f t="shared" si="172"/>
        <v>No</v>
      </c>
      <c r="L1851" s="66" t="str">
        <f t="shared" si="173"/>
        <v>No</v>
      </c>
      <c r="N1851" s="14">
        <v>32.11</v>
      </c>
      <c r="O1851" s="20" t="str">
        <f t="shared" si="169"/>
        <v>OBESITY</v>
      </c>
      <c r="Q1851" s="15">
        <v>5.19</v>
      </c>
      <c r="R1851" s="20" t="str">
        <f t="shared" si="170"/>
        <v>NORMAL</v>
      </c>
      <c r="T1851" s="14">
        <v>1993</v>
      </c>
      <c r="U1851" s="15" t="s">
        <v>20</v>
      </c>
      <c r="V1851" s="15">
        <v>7</v>
      </c>
      <c r="W1851" s="35" t="str">
        <f t="shared" si="171"/>
        <v>7-Sep-1993</v>
      </c>
      <c r="X1851" s="28"/>
      <c r="Y1851" s="44">
        <f t="shared" si="174"/>
        <v>29</v>
      </c>
      <c r="AA1851" s="45">
        <v>20277.810000000001</v>
      </c>
      <c r="AB1851" s="15" t="s">
        <v>168</v>
      </c>
      <c r="AC1851" s="75" t="s">
        <v>12</v>
      </c>
    </row>
    <row r="1852" spans="1:29" ht="15.6" x14ac:dyDescent="0.3">
      <c r="A1852" s="1" t="s">
        <v>4235</v>
      </c>
      <c r="C1852" s="46" t="s">
        <v>4724</v>
      </c>
      <c r="D1852" s="46" t="s">
        <v>4818</v>
      </c>
      <c r="E1852" s="46" t="s">
        <v>7662</v>
      </c>
      <c r="G1852" s="14">
        <v>1</v>
      </c>
      <c r="I1852" s="14" t="s">
        <v>2380</v>
      </c>
      <c r="J1852" s="15" t="s">
        <v>2380</v>
      </c>
      <c r="K1852" s="66" t="str">
        <f t="shared" si="172"/>
        <v>No</v>
      </c>
      <c r="L1852" s="66" t="str">
        <f t="shared" si="173"/>
        <v>No</v>
      </c>
      <c r="N1852" s="14">
        <v>31.73</v>
      </c>
      <c r="O1852" s="20" t="str">
        <f t="shared" si="169"/>
        <v>OBESITY</v>
      </c>
      <c r="Q1852" s="15">
        <v>5.16</v>
      </c>
      <c r="R1852" s="20" t="str">
        <f t="shared" si="170"/>
        <v>NORMAL</v>
      </c>
      <c r="T1852" s="14">
        <v>1985</v>
      </c>
      <c r="U1852" s="15" t="s">
        <v>20</v>
      </c>
      <c r="V1852" s="15">
        <v>17</v>
      </c>
      <c r="W1852" s="35" t="str">
        <f t="shared" si="171"/>
        <v>17-Sep-1985</v>
      </c>
      <c r="X1852" s="28"/>
      <c r="Y1852" s="44">
        <f t="shared" si="174"/>
        <v>37</v>
      </c>
      <c r="AA1852" s="45">
        <v>20296.86</v>
      </c>
      <c r="AB1852" s="15" t="s">
        <v>247</v>
      </c>
      <c r="AC1852" s="75" t="s">
        <v>12</v>
      </c>
    </row>
    <row r="1853" spans="1:29" ht="15.6" x14ac:dyDescent="0.3">
      <c r="A1853" s="1" t="s">
        <v>4236</v>
      </c>
      <c r="C1853" s="46" t="s">
        <v>4724</v>
      </c>
      <c r="D1853" s="46" t="s">
        <v>7664</v>
      </c>
      <c r="E1853" s="46" t="s">
        <v>7663</v>
      </c>
      <c r="G1853" s="50">
        <v>0</v>
      </c>
      <c r="I1853" s="14" t="s">
        <v>2380</v>
      </c>
      <c r="J1853" s="15" t="s">
        <v>2380</v>
      </c>
      <c r="K1853" s="66" t="str">
        <f t="shared" si="172"/>
        <v>No</v>
      </c>
      <c r="L1853" s="66" t="str">
        <f t="shared" si="173"/>
        <v>No</v>
      </c>
      <c r="N1853" s="14">
        <v>22.515000000000001</v>
      </c>
      <c r="O1853" s="20" t="str">
        <f t="shared" si="169"/>
        <v>NORMAL WEIGHT</v>
      </c>
      <c r="Q1853" s="15">
        <v>4.24</v>
      </c>
      <c r="R1853" s="20" t="str">
        <f t="shared" si="170"/>
        <v>NORMAL</v>
      </c>
      <c r="T1853" s="14">
        <v>1962</v>
      </c>
      <c r="U1853" s="15" t="s">
        <v>10</v>
      </c>
      <c r="V1853" s="15">
        <v>2</v>
      </c>
      <c r="W1853" s="35" t="str">
        <f t="shared" si="171"/>
        <v>2-Jul-1962</v>
      </c>
      <c r="X1853" s="28"/>
      <c r="Y1853" s="44">
        <f t="shared" si="174"/>
        <v>60</v>
      </c>
      <c r="AA1853" s="45">
        <v>20354.5</v>
      </c>
      <c r="AB1853" s="15" t="s">
        <v>535</v>
      </c>
      <c r="AC1853" s="75" t="s">
        <v>12</v>
      </c>
    </row>
    <row r="1854" spans="1:29" ht="15.6" x14ac:dyDescent="0.3">
      <c r="A1854" s="1" t="s">
        <v>4237</v>
      </c>
      <c r="C1854" s="46" t="s">
        <v>4724</v>
      </c>
      <c r="D1854" s="46" t="s">
        <v>4818</v>
      </c>
      <c r="E1854" s="46" t="s">
        <v>7665</v>
      </c>
      <c r="G1854" s="14">
        <v>1</v>
      </c>
      <c r="I1854" s="14" t="s">
        <v>2380</v>
      </c>
      <c r="J1854" s="15" t="s">
        <v>2380</v>
      </c>
      <c r="K1854" s="66" t="str">
        <f t="shared" si="172"/>
        <v>No</v>
      </c>
      <c r="L1854" s="66" t="str">
        <f t="shared" si="173"/>
        <v>No</v>
      </c>
      <c r="N1854" s="14">
        <v>25.9</v>
      </c>
      <c r="O1854" s="20" t="str">
        <f t="shared" si="169"/>
        <v>OVERWEIGHT</v>
      </c>
      <c r="Q1854" s="15">
        <v>5.45</v>
      </c>
      <c r="R1854" s="20" t="str">
        <f t="shared" si="170"/>
        <v>NORMAL</v>
      </c>
      <c r="T1854" s="14">
        <v>1985</v>
      </c>
      <c r="U1854" s="15" t="s">
        <v>10</v>
      </c>
      <c r="V1854" s="15">
        <v>12</v>
      </c>
      <c r="W1854" s="35" t="str">
        <f t="shared" si="171"/>
        <v>12-Jul-1985</v>
      </c>
      <c r="X1854" s="28"/>
      <c r="Y1854" s="44">
        <f t="shared" si="174"/>
        <v>37</v>
      </c>
      <c r="AA1854" s="45">
        <v>20420.599999999999</v>
      </c>
      <c r="AB1854" s="15" t="s">
        <v>42</v>
      </c>
      <c r="AC1854" s="75" t="s">
        <v>12</v>
      </c>
    </row>
    <row r="1855" spans="1:29" ht="15.6" x14ac:dyDescent="0.3">
      <c r="A1855" s="1" t="s">
        <v>4238</v>
      </c>
      <c r="C1855" s="46" t="s">
        <v>4721</v>
      </c>
      <c r="D1855" s="46" t="s">
        <v>7666</v>
      </c>
      <c r="E1855" s="46" t="s">
        <v>7368</v>
      </c>
      <c r="G1855" s="14">
        <v>1</v>
      </c>
      <c r="I1855" s="14" t="s">
        <v>2380</v>
      </c>
      <c r="J1855" s="15" t="s">
        <v>2382</v>
      </c>
      <c r="K1855" s="66" t="str">
        <f t="shared" si="172"/>
        <v>No</v>
      </c>
      <c r="L1855" s="66" t="str">
        <f t="shared" si="173"/>
        <v>Yes</v>
      </c>
      <c r="N1855" s="14">
        <v>27.72</v>
      </c>
      <c r="O1855" s="20" t="str">
        <f t="shared" si="169"/>
        <v>OVERWEIGHT</v>
      </c>
      <c r="Q1855" s="15">
        <v>5.03</v>
      </c>
      <c r="R1855" s="20" t="str">
        <f t="shared" si="170"/>
        <v>NORMAL</v>
      </c>
      <c r="T1855" s="14">
        <v>1962</v>
      </c>
      <c r="U1855" s="15" t="s">
        <v>37</v>
      </c>
      <c r="V1855" s="15">
        <v>18</v>
      </c>
      <c r="W1855" s="35" t="str">
        <f t="shared" si="171"/>
        <v>18-Oct-1962</v>
      </c>
      <c r="X1855" s="28"/>
      <c r="Y1855" s="44">
        <f t="shared" si="174"/>
        <v>60</v>
      </c>
      <c r="AA1855" s="45">
        <v>20446.849999999999</v>
      </c>
      <c r="AB1855" s="15" t="s">
        <v>23</v>
      </c>
      <c r="AC1855" s="75" t="s">
        <v>11</v>
      </c>
    </row>
    <row r="1856" spans="1:29" ht="15.6" x14ac:dyDescent="0.3">
      <c r="A1856" s="1" t="s">
        <v>4239</v>
      </c>
      <c r="C1856" s="46" t="s">
        <v>4724</v>
      </c>
      <c r="D1856" s="46" t="s">
        <v>5731</v>
      </c>
      <c r="E1856" s="46" t="s">
        <v>5932</v>
      </c>
      <c r="G1856" s="14">
        <v>1</v>
      </c>
      <c r="I1856" s="14" t="s">
        <v>2380</v>
      </c>
      <c r="J1856" s="15" t="s">
        <v>2382</v>
      </c>
      <c r="K1856" s="66" t="str">
        <f t="shared" si="172"/>
        <v>No</v>
      </c>
      <c r="L1856" s="66" t="str">
        <f t="shared" si="173"/>
        <v>Yes</v>
      </c>
      <c r="N1856" s="14">
        <v>31.5</v>
      </c>
      <c r="O1856" s="20" t="str">
        <f t="shared" si="169"/>
        <v>OBESITY</v>
      </c>
      <c r="Q1856" s="15">
        <v>9.6199999999999992</v>
      </c>
      <c r="R1856" s="20" t="str">
        <f t="shared" si="170"/>
        <v>DIABETES</v>
      </c>
      <c r="T1856" s="14">
        <v>1969</v>
      </c>
      <c r="U1856" s="15" t="s">
        <v>37</v>
      </c>
      <c r="V1856" s="15">
        <v>13</v>
      </c>
      <c r="W1856" s="35" t="str">
        <f t="shared" si="171"/>
        <v>13-Oct-1969</v>
      </c>
      <c r="X1856" s="28"/>
      <c r="Y1856" s="44">
        <f t="shared" si="174"/>
        <v>53</v>
      </c>
      <c r="AA1856" s="45">
        <v>20463</v>
      </c>
      <c r="AB1856" s="15" t="s">
        <v>13</v>
      </c>
      <c r="AC1856" s="75" t="s">
        <v>11</v>
      </c>
    </row>
    <row r="1857" spans="1:29" ht="15.6" x14ac:dyDescent="0.3">
      <c r="A1857" s="1" t="s">
        <v>4240</v>
      </c>
      <c r="C1857" s="46" t="s">
        <v>4724</v>
      </c>
      <c r="D1857" s="46" t="s">
        <v>5476</v>
      </c>
      <c r="E1857" s="46" t="s">
        <v>7667</v>
      </c>
      <c r="G1857" s="14">
        <v>1</v>
      </c>
      <c r="I1857" s="14" t="s">
        <v>2380</v>
      </c>
      <c r="J1857" s="15" t="s">
        <v>2382</v>
      </c>
      <c r="K1857" s="66" t="str">
        <f t="shared" si="172"/>
        <v>No</v>
      </c>
      <c r="L1857" s="66" t="str">
        <f t="shared" si="173"/>
        <v>Yes</v>
      </c>
      <c r="N1857" s="14">
        <v>29.7</v>
      </c>
      <c r="O1857" s="20" t="str">
        <f t="shared" si="169"/>
        <v>OVERWEIGHT</v>
      </c>
      <c r="Q1857" s="15">
        <v>6.77</v>
      </c>
      <c r="R1857" s="20" t="str">
        <f t="shared" si="170"/>
        <v>DIABETES</v>
      </c>
      <c r="T1857" s="14">
        <v>1966</v>
      </c>
      <c r="U1857" s="15" t="s">
        <v>10</v>
      </c>
      <c r="V1857" s="15">
        <v>9</v>
      </c>
      <c r="W1857" s="35" t="str">
        <f t="shared" si="171"/>
        <v>9-Jul-1966</v>
      </c>
      <c r="X1857" s="28"/>
      <c r="Y1857" s="44">
        <f t="shared" si="174"/>
        <v>56</v>
      </c>
      <c r="AA1857" s="45">
        <v>20568.32</v>
      </c>
      <c r="AB1857" s="15" t="s">
        <v>23</v>
      </c>
      <c r="AC1857" s="75" t="s">
        <v>12</v>
      </c>
    </row>
    <row r="1858" spans="1:29" ht="15.6" x14ac:dyDescent="0.3">
      <c r="A1858" s="1" t="s">
        <v>4241</v>
      </c>
      <c r="C1858" s="46" t="s">
        <v>4721</v>
      </c>
      <c r="D1858" s="46" t="s">
        <v>7669</v>
      </c>
      <c r="E1858" s="46" t="s">
        <v>7668</v>
      </c>
      <c r="G1858" s="14">
        <v>1</v>
      </c>
      <c r="I1858" s="14" t="s">
        <v>2380</v>
      </c>
      <c r="J1858" s="15" t="s">
        <v>2382</v>
      </c>
      <c r="K1858" s="66" t="str">
        <f t="shared" si="172"/>
        <v>No</v>
      </c>
      <c r="L1858" s="66" t="str">
        <f t="shared" si="173"/>
        <v>Yes</v>
      </c>
      <c r="N1858" s="14">
        <v>21.26</v>
      </c>
      <c r="O1858" s="20" t="str">
        <f t="shared" ref="O1858:O1921" si="175">IF(N1858&lt;18.5,"UNDERWEIGHT",IF(AND(N1858&gt;=18.5,N1858&lt;=24.9),"NORMAL WEIGHT",IF(AND(N1858&gt;=25,N1858&lt;=29.9),"OVERWEIGHT",IF(N1858&gt;=30,"OBESITY",""))))</f>
        <v>NORMAL WEIGHT</v>
      </c>
      <c r="Q1858" s="15">
        <v>5.36</v>
      </c>
      <c r="R1858" s="20" t="str">
        <f t="shared" ref="R1858:R1921" si="176">IF(Q1858&lt;5.7,"NORMAL",IF(AND(Q1858&gt;=5.7,Q1858&lt;=6.4),"PREDIABETES",IF(Q1858&gt;6.4,"DIABETES")))</f>
        <v>NORMAL</v>
      </c>
      <c r="T1858" s="14">
        <v>1967</v>
      </c>
      <c r="U1858" s="15" t="s">
        <v>30</v>
      </c>
      <c r="V1858" s="15">
        <v>17</v>
      </c>
      <c r="W1858" s="35" t="str">
        <f t="shared" ref="W1858:W1921" si="177">CONCATENATE(V1858,"-",U1858,"-",T1858)</f>
        <v>17-Dec-1967</v>
      </c>
      <c r="X1858" s="28"/>
      <c r="Y1858" s="44">
        <f t="shared" si="174"/>
        <v>55</v>
      </c>
      <c r="AA1858" s="45">
        <v>20630.28</v>
      </c>
      <c r="AB1858" s="15" t="s">
        <v>42</v>
      </c>
      <c r="AC1858" s="75" t="s">
        <v>11</v>
      </c>
    </row>
    <row r="1859" spans="1:29" ht="15.6" x14ac:dyDescent="0.3">
      <c r="A1859" s="1" t="s">
        <v>4242</v>
      </c>
      <c r="C1859" s="46" t="s">
        <v>4724</v>
      </c>
      <c r="D1859" s="46" t="s">
        <v>7671</v>
      </c>
      <c r="E1859" s="46" t="s">
        <v>7670</v>
      </c>
      <c r="G1859" s="50">
        <v>0</v>
      </c>
      <c r="I1859" s="14" t="s">
        <v>2380</v>
      </c>
      <c r="J1859" s="15" t="s">
        <v>2380</v>
      </c>
      <c r="K1859" s="66" t="str">
        <f t="shared" ref="K1859:K1922" si="178">PROPER(I1859)</f>
        <v>No</v>
      </c>
      <c r="L1859" s="66" t="str">
        <f t="shared" ref="L1859:L1922" si="179">PROPER(J1859)</f>
        <v>No</v>
      </c>
      <c r="N1859" s="14">
        <v>17.09</v>
      </c>
      <c r="O1859" s="20" t="str">
        <f t="shared" si="175"/>
        <v>UNDERWEIGHT</v>
      </c>
      <c r="Q1859" s="15">
        <v>5.69</v>
      </c>
      <c r="R1859" s="20" t="str">
        <f t="shared" si="176"/>
        <v>NORMAL</v>
      </c>
      <c r="T1859" s="14">
        <v>1965</v>
      </c>
      <c r="U1859" s="15" t="s">
        <v>35</v>
      </c>
      <c r="V1859" s="15">
        <v>1</v>
      </c>
      <c r="W1859" s="35" t="str">
        <f t="shared" si="177"/>
        <v>1-Aug-1965</v>
      </c>
      <c r="X1859" s="28"/>
      <c r="Y1859" s="44">
        <f t="shared" ref="Y1859:Y1922" si="180">DATEDIF(W1859,$AD$2,"y")</f>
        <v>57</v>
      </c>
      <c r="AA1859" s="45">
        <v>20709.02</v>
      </c>
      <c r="AB1859" s="15" t="s">
        <v>166</v>
      </c>
      <c r="AC1859" s="75" t="s">
        <v>12</v>
      </c>
    </row>
    <row r="1860" spans="1:29" ht="15.6" x14ac:dyDescent="0.3">
      <c r="A1860" s="1" t="s">
        <v>4243</v>
      </c>
      <c r="C1860" s="46" t="s">
        <v>4721</v>
      </c>
      <c r="D1860" s="46" t="s">
        <v>6911</v>
      </c>
      <c r="E1860" s="46" t="s">
        <v>6550</v>
      </c>
      <c r="G1860" s="14">
        <v>1</v>
      </c>
      <c r="I1860" s="14" t="s">
        <v>2380</v>
      </c>
      <c r="J1860" s="15" t="s">
        <v>2382</v>
      </c>
      <c r="K1860" s="66" t="str">
        <f t="shared" si="178"/>
        <v>No</v>
      </c>
      <c r="L1860" s="66" t="str">
        <f t="shared" si="179"/>
        <v>Yes</v>
      </c>
      <c r="N1860" s="14">
        <v>24.3</v>
      </c>
      <c r="O1860" s="20" t="str">
        <f t="shared" si="175"/>
        <v>NORMAL WEIGHT</v>
      </c>
      <c r="Q1860" s="15">
        <v>4.9000000000000004</v>
      </c>
      <c r="R1860" s="20" t="str">
        <f t="shared" si="176"/>
        <v>NORMAL</v>
      </c>
      <c r="T1860" s="14">
        <v>1992</v>
      </c>
      <c r="U1860" s="15" t="s">
        <v>20</v>
      </c>
      <c r="V1860" s="15">
        <v>14</v>
      </c>
      <c r="W1860" s="35" t="str">
        <f t="shared" si="177"/>
        <v>14-Sep-1992</v>
      </c>
      <c r="X1860" s="28"/>
      <c r="Y1860" s="44">
        <f t="shared" si="180"/>
        <v>30</v>
      </c>
      <c r="AA1860" s="45">
        <v>20745.990000000002</v>
      </c>
      <c r="AB1860" s="15" t="s">
        <v>23</v>
      </c>
      <c r="AC1860" s="75" t="s">
        <v>12</v>
      </c>
    </row>
    <row r="1861" spans="1:29" ht="15.6" x14ac:dyDescent="0.3">
      <c r="A1861" s="1" t="s">
        <v>4244</v>
      </c>
      <c r="C1861" s="46" t="s">
        <v>4721</v>
      </c>
      <c r="D1861" s="46" t="s">
        <v>7672</v>
      </c>
      <c r="E1861" s="46" t="s">
        <v>6275</v>
      </c>
      <c r="G1861" s="50">
        <v>0</v>
      </c>
      <c r="I1861" s="14" t="s">
        <v>2380</v>
      </c>
      <c r="J1861" s="15" t="s">
        <v>2380</v>
      </c>
      <c r="K1861" s="66" t="str">
        <f t="shared" si="178"/>
        <v>No</v>
      </c>
      <c r="L1861" s="66" t="str">
        <f t="shared" si="179"/>
        <v>No</v>
      </c>
      <c r="N1861" s="14">
        <v>29.734999999999999</v>
      </c>
      <c r="O1861" s="20" t="str">
        <f t="shared" si="175"/>
        <v>OVERWEIGHT</v>
      </c>
      <c r="Q1861" s="15">
        <v>5.78</v>
      </c>
      <c r="R1861" s="20" t="str">
        <f t="shared" si="176"/>
        <v>PREDIABETES</v>
      </c>
      <c r="T1861" s="14">
        <v>1986</v>
      </c>
      <c r="U1861" s="15" t="s">
        <v>35</v>
      </c>
      <c r="V1861" s="15">
        <v>4</v>
      </c>
      <c r="W1861" s="35" t="str">
        <f t="shared" si="177"/>
        <v>4-Aug-1986</v>
      </c>
      <c r="X1861" s="28"/>
      <c r="Y1861" s="44">
        <f t="shared" si="180"/>
        <v>36</v>
      </c>
      <c r="AA1861" s="45">
        <v>20773.63</v>
      </c>
      <c r="AB1861" s="15" t="s">
        <v>356</v>
      </c>
      <c r="AC1861" s="75" t="s">
        <v>11</v>
      </c>
    </row>
    <row r="1862" spans="1:29" ht="15.6" x14ac:dyDescent="0.3">
      <c r="A1862" s="1" t="s">
        <v>4245</v>
      </c>
      <c r="C1862" s="46" t="s">
        <v>4721</v>
      </c>
      <c r="D1862" s="46" t="s">
        <v>7674</v>
      </c>
      <c r="E1862" s="46" t="s">
        <v>7673</v>
      </c>
      <c r="G1862" s="50">
        <v>0</v>
      </c>
      <c r="I1862" s="14" t="s">
        <v>2380</v>
      </c>
      <c r="J1862" s="15" t="s">
        <v>2380</v>
      </c>
      <c r="K1862" s="66" t="str">
        <f t="shared" si="178"/>
        <v>No</v>
      </c>
      <c r="L1862" s="66" t="str">
        <f t="shared" si="179"/>
        <v>No</v>
      </c>
      <c r="N1862" s="14">
        <v>29.26</v>
      </c>
      <c r="O1862" s="20" t="str">
        <f t="shared" si="175"/>
        <v>OVERWEIGHT</v>
      </c>
      <c r="Q1862" s="15">
        <v>4.7</v>
      </c>
      <c r="R1862" s="20" t="str">
        <f t="shared" si="176"/>
        <v>NORMAL</v>
      </c>
      <c r="T1862" s="14">
        <v>1967</v>
      </c>
      <c r="U1862" s="15" t="s">
        <v>20</v>
      </c>
      <c r="V1862" s="15">
        <v>8</v>
      </c>
      <c r="W1862" s="35" t="str">
        <f t="shared" si="177"/>
        <v>8-Sep-1967</v>
      </c>
      <c r="X1862" s="28"/>
      <c r="Y1862" s="44">
        <f t="shared" si="180"/>
        <v>55</v>
      </c>
      <c r="AA1862" s="45">
        <v>20781.490000000002</v>
      </c>
      <c r="AB1862" s="15" t="s">
        <v>13</v>
      </c>
      <c r="AC1862" s="75" t="s">
        <v>11</v>
      </c>
    </row>
    <row r="1863" spans="1:29" ht="15.6" x14ac:dyDescent="0.3">
      <c r="A1863" s="1" t="s">
        <v>4246</v>
      </c>
      <c r="C1863" s="46" t="s">
        <v>4721</v>
      </c>
      <c r="D1863" s="46" t="s">
        <v>5666</v>
      </c>
      <c r="E1863" s="46" t="s">
        <v>5451</v>
      </c>
      <c r="G1863" s="50">
        <v>0</v>
      </c>
      <c r="I1863" s="14" t="s">
        <v>2380</v>
      </c>
      <c r="J1863" s="15" t="s">
        <v>2380</v>
      </c>
      <c r="K1863" s="66" t="str">
        <f t="shared" si="178"/>
        <v>No</v>
      </c>
      <c r="L1863" s="66" t="str">
        <f t="shared" si="179"/>
        <v>No</v>
      </c>
      <c r="N1863" s="14">
        <v>33</v>
      </c>
      <c r="O1863" s="20" t="str">
        <f t="shared" si="175"/>
        <v>OBESITY</v>
      </c>
      <c r="Q1863" s="15">
        <v>6.28</v>
      </c>
      <c r="R1863" s="20" t="str">
        <f t="shared" si="176"/>
        <v>PREDIABETES</v>
      </c>
      <c r="T1863" s="14">
        <v>1975</v>
      </c>
      <c r="U1863" s="15" t="s">
        <v>30</v>
      </c>
      <c r="V1863" s="15">
        <v>8</v>
      </c>
      <c r="W1863" s="35" t="str">
        <f t="shared" si="177"/>
        <v>8-Dec-1975</v>
      </c>
      <c r="X1863" s="28"/>
      <c r="Y1863" s="44">
        <f t="shared" si="180"/>
        <v>47</v>
      </c>
      <c r="AA1863" s="45">
        <v>20878.78</v>
      </c>
      <c r="AB1863" s="15" t="s">
        <v>247</v>
      </c>
      <c r="AC1863" s="75" t="s">
        <v>11</v>
      </c>
    </row>
    <row r="1864" spans="1:29" ht="15.6" x14ac:dyDescent="0.3">
      <c r="A1864" s="1" t="s">
        <v>4247</v>
      </c>
      <c r="C1864" s="46" t="s">
        <v>4721</v>
      </c>
      <c r="D1864" s="46" t="s">
        <v>7676</v>
      </c>
      <c r="E1864" s="46" t="s">
        <v>7675</v>
      </c>
      <c r="G1864" s="50">
        <v>0</v>
      </c>
      <c r="I1864" s="14" t="s">
        <v>2380</v>
      </c>
      <c r="J1864" s="15" t="s">
        <v>2380</v>
      </c>
      <c r="K1864" s="66" t="str">
        <f t="shared" si="178"/>
        <v>No</v>
      </c>
      <c r="L1864" s="66" t="str">
        <f t="shared" si="179"/>
        <v>No</v>
      </c>
      <c r="N1864" s="14">
        <v>31.065000000000001</v>
      </c>
      <c r="O1864" s="20" t="str">
        <f t="shared" si="175"/>
        <v>OBESITY</v>
      </c>
      <c r="Q1864" s="15">
        <v>4.2300000000000004</v>
      </c>
      <c r="R1864" s="20" t="str">
        <f t="shared" si="176"/>
        <v>NORMAL</v>
      </c>
      <c r="T1864" s="14">
        <v>1964</v>
      </c>
      <c r="U1864" s="15" t="s">
        <v>15</v>
      </c>
      <c r="V1864" s="15">
        <v>19</v>
      </c>
      <c r="W1864" s="35" t="str">
        <f t="shared" si="177"/>
        <v>19-Nov-1964</v>
      </c>
      <c r="X1864" s="28"/>
      <c r="Y1864" s="44">
        <f t="shared" si="180"/>
        <v>58</v>
      </c>
      <c r="AA1864" s="45">
        <v>20893.060000000001</v>
      </c>
      <c r="AB1864" s="15" t="s">
        <v>23</v>
      </c>
      <c r="AC1864" s="75" t="s">
        <v>11</v>
      </c>
    </row>
    <row r="1865" spans="1:29" ht="15.6" x14ac:dyDescent="0.3">
      <c r="A1865" s="1" t="s">
        <v>4248</v>
      </c>
      <c r="C1865" s="46" t="s">
        <v>4721</v>
      </c>
      <c r="D1865" s="46" t="s">
        <v>4829</v>
      </c>
      <c r="E1865" s="46" t="s">
        <v>7677</v>
      </c>
      <c r="G1865" s="50">
        <v>0</v>
      </c>
      <c r="I1865" s="14" t="s">
        <v>2380</v>
      </c>
      <c r="J1865" s="15" t="s">
        <v>2380</v>
      </c>
      <c r="K1865" s="66" t="str">
        <f t="shared" si="178"/>
        <v>No</v>
      </c>
      <c r="L1865" s="66" t="str">
        <f t="shared" si="179"/>
        <v>No</v>
      </c>
      <c r="N1865" s="14">
        <v>26.51</v>
      </c>
      <c r="O1865" s="20" t="str">
        <f t="shared" si="175"/>
        <v>OVERWEIGHT</v>
      </c>
      <c r="Q1865" s="15">
        <v>6.17</v>
      </c>
      <c r="R1865" s="20" t="str">
        <f t="shared" si="176"/>
        <v>PREDIABETES</v>
      </c>
      <c r="T1865" s="14">
        <v>1987</v>
      </c>
      <c r="U1865" s="15" t="s">
        <v>15</v>
      </c>
      <c r="V1865" s="15">
        <v>27</v>
      </c>
      <c r="W1865" s="35" t="str">
        <f t="shared" si="177"/>
        <v>27-Nov-1987</v>
      </c>
      <c r="X1865" s="28"/>
      <c r="Y1865" s="44">
        <f t="shared" si="180"/>
        <v>35</v>
      </c>
      <c r="AA1865" s="45">
        <v>20984.09</v>
      </c>
      <c r="AB1865" s="15" t="s">
        <v>164</v>
      </c>
      <c r="AC1865" s="75" t="s">
        <v>11</v>
      </c>
    </row>
    <row r="1866" spans="1:29" ht="15.6" x14ac:dyDescent="0.3">
      <c r="A1866" s="1" t="s">
        <v>4249</v>
      </c>
      <c r="C1866" s="46" t="s">
        <v>4721</v>
      </c>
      <c r="D1866" s="46" t="s">
        <v>7678</v>
      </c>
      <c r="E1866" s="46" t="s">
        <v>5538</v>
      </c>
      <c r="G1866" s="50">
        <v>0</v>
      </c>
      <c r="I1866" s="14" t="s">
        <v>2380</v>
      </c>
      <c r="J1866" s="15" t="s">
        <v>2380</v>
      </c>
      <c r="K1866" s="66" t="str">
        <f t="shared" si="178"/>
        <v>No</v>
      </c>
      <c r="L1866" s="66" t="str">
        <f t="shared" si="179"/>
        <v>No</v>
      </c>
      <c r="N1866" s="14">
        <v>28.88</v>
      </c>
      <c r="O1866" s="20" t="str">
        <f t="shared" si="175"/>
        <v>OVERWEIGHT</v>
      </c>
      <c r="Q1866" s="15">
        <v>4.96</v>
      </c>
      <c r="R1866" s="20" t="str">
        <f t="shared" si="176"/>
        <v>NORMAL</v>
      </c>
      <c r="T1866" s="14">
        <v>1983</v>
      </c>
      <c r="U1866" s="15" t="s">
        <v>10</v>
      </c>
      <c r="V1866" s="15">
        <v>2</v>
      </c>
      <c r="W1866" s="35" t="str">
        <f t="shared" si="177"/>
        <v>2-Jul-1983</v>
      </c>
      <c r="X1866" s="28"/>
      <c r="Y1866" s="44">
        <f t="shared" si="180"/>
        <v>39</v>
      </c>
      <c r="AA1866" s="45">
        <v>21082.16</v>
      </c>
      <c r="AB1866" s="15" t="s">
        <v>42</v>
      </c>
      <c r="AC1866" s="75" t="s">
        <v>12</v>
      </c>
    </row>
    <row r="1867" spans="1:29" ht="15.6" x14ac:dyDescent="0.3">
      <c r="A1867" s="1" t="s">
        <v>4250</v>
      </c>
      <c r="C1867" s="46" t="s">
        <v>4724</v>
      </c>
      <c r="D1867" s="46" t="s">
        <v>7680</v>
      </c>
      <c r="E1867" s="46" t="s">
        <v>7679</v>
      </c>
      <c r="G1867" s="14">
        <v>1</v>
      </c>
      <c r="I1867" s="14" t="s">
        <v>2380</v>
      </c>
      <c r="J1867" s="15" t="s">
        <v>2382</v>
      </c>
      <c r="K1867" s="66" t="str">
        <f t="shared" si="178"/>
        <v>No</v>
      </c>
      <c r="L1867" s="66" t="str">
        <f t="shared" si="179"/>
        <v>Yes</v>
      </c>
      <c r="N1867" s="14">
        <v>35.814999999999998</v>
      </c>
      <c r="O1867" s="20" t="str">
        <f t="shared" si="175"/>
        <v>OBESITY</v>
      </c>
      <c r="Q1867" s="15">
        <v>5.1100000000000003</v>
      </c>
      <c r="R1867" s="20" t="str">
        <f t="shared" si="176"/>
        <v>NORMAL</v>
      </c>
      <c r="T1867" s="14">
        <v>1977</v>
      </c>
      <c r="U1867" s="15" t="s">
        <v>15</v>
      </c>
      <c r="V1867" s="15">
        <v>23</v>
      </c>
      <c r="W1867" s="35" t="str">
        <f t="shared" si="177"/>
        <v>23-Nov-1977</v>
      </c>
      <c r="X1867" s="28"/>
      <c r="Y1867" s="44">
        <f t="shared" si="180"/>
        <v>45</v>
      </c>
      <c r="AA1867" s="45">
        <v>21098.55</v>
      </c>
      <c r="AB1867" s="15" t="s">
        <v>23</v>
      </c>
      <c r="AC1867" s="75" t="s">
        <v>12</v>
      </c>
    </row>
    <row r="1868" spans="1:29" ht="15.6" x14ac:dyDescent="0.3">
      <c r="A1868" s="1" t="s">
        <v>4251</v>
      </c>
      <c r="C1868" s="46" t="s">
        <v>4721</v>
      </c>
      <c r="D1868" s="46" t="s">
        <v>6066</v>
      </c>
      <c r="E1868" s="46" t="s">
        <v>6137</v>
      </c>
      <c r="G1868" s="14">
        <v>1</v>
      </c>
      <c r="I1868" s="14" t="s">
        <v>2380</v>
      </c>
      <c r="J1868" s="15" t="s">
        <v>2380</v>
      </c>
      <c r="K1868" s="66" t="str">
        <f t="shared" si="178"/>
        <v>No</v>
      </c>
      <c r="L1868" s="66" t="str">
        <f t="shared" si="179"/>
        <v>No</v>
      </c>
      <c r="N1868" s="14">
        <v>21.28</v>
      </c>
      <c r="O1868" s="20" t="str">
        <f t="shared" si="175"/>
        <v>NORMAL WEIGHT</v>
      </c>
      <c r="Q1868" s="15">
        <v>4.05</v>
      </c>
      <c r="R1868" s="20" t="str">
        <f t="shared" si="176"/>
        <v>NORMAL</v>
      </c>
      <c r="T1868" s="14">
        <v>1969</v>
      </c>
      <c r="U1868" s="15" t="s">
        <v>35</v>
      </c>
      <c r="V1868" s="15">
        <v>26</v>
      </c>
      <c r="W1868" s="35" t="str">
        <f t="shared" si="177"/>
        <v>26-Aug-1969</v>
      </c>
      <c r="X1868" s="28"/>
      <c r="Y1868" s="44">
        <f t="shared" si="180"/>
        <v>53</v>
      </c>
      <c r="AA1868" s="45">
        <v>21195.82</v>
      </c>
      <c r="AB1868" s="15" t="s">
        <v>13</v>
      </c>
      <c r="AC1868" s="75" t="s">
        <v>12</v>
      </c>
    </row>
    <row r="1869" spans="1:29" ht="15.6" x14ac:dyDescent="0.3">
      <c r="A1869" s="1" t="s">
        <v>4252</v>
      </c>
      <c r="C1869" s="46" t="s">
        <v>4724</v>
      </c>
      <c r="D1869" s="46" t="s">
        <v>7681</v>
      </c>
      <c r="E1869" s="46" t="s">
        <v>5973</v>
      </c>
      <c r="G1869" s="14">
        <v>1</v>
      </c>
      <c r="I1869" s="14" t="s">
        <v>2380</v>
      </c>
      <c r="J1869" s="15" t="s">
        <v>2380</v>
      </c>
      <c r="K1869" s="66" t="str">
        <f t="shared" si="178"/>
        <v>No</v>
      </c>
      <c r="L1869" s="66" t="str">
        <f t="shared" si="179"/>
        <v>No</v>
      </c>
      <c r="N1869" s="14">
        <v>33.81</v>
      </c>
      <c r="O1869" s="20" t="str">
        <f t="shared" si="175"/>
        <v>OBESITY</v>
      </c>
      <c r="Q1869" s="15">
        <v>6.49</v>
      </c>
      <c r="R1869" s="20" t="str">
        <f t="shared" si="176"/>
        <v>DIABETES</v>
      </c>
      <c r="T1869" s="14">
        <v>1974</v>
      </c>
      <c r="U1869" s="15" t="s">
        <v>37</v>
      </c>
      <c r="V1869" s="15">
        <v>14</v>
      </c>
      <c r="W1869" s="35" t="str">
        <f t="shared" si="177"/>
        <v>14-Oct-1974</v>
      </c>
      <c r="X1869" s="28"/>
      <c r="Y1869" s="44">
        <f t="shared" si="180"/>
        <v>48</v>
      </c>
      <c r="AA1869" s="45">
        <v>21223.68</v>
      </c>
      <c r="AB1869" s="15" t="s">
        <v>13</v>
      </c>
      <c r="AC1869" s="75" t="s">
        <v>12</v>
      </c>
    </row>
    <row r="1870" spans="1:29" ht="15.6" x14ac:dyDescent="0.3">
      <c r="A1870" s="1" t="s">
        <v>4253</v>
      </c>
      <c r="C1870" s="46" t="s">
        <v>4724</v>
      </c>
      <c r="D1870" s="46" t="s">
        <v>5413</v>
      </c>
      <c r="E1870" s="46" t="s">
        <v>7682</v>
      </c>
      <c r="G1870" s="14">
        <v>1</v>
      </c>
      <c r="I1870" s="14" t="s">
        <v>2380</v>
      </c>
      <c r="J1870" s="15" t="s">
        <v>2380</v>
      </c>
      <c r="K1870" s="66" t="str">
        <f t="shared" si="178"/>
        <v>No</v>
      </c>
      <c r="L1870" s="66" t="str">
        <f t="shared" si="179"/>
        <v>No</v>
      </c>
      <c r="N1870" s="14">
        <v>44.22</v>
      </c>
      <c r="O1870" s="20" t="str">
        <f t="shared" si="175"/>
        <v>OBESITY</v>
      </c>
      <c r="Q1870" s="15">
        <v>4.1900000000000004</v>
      </c>
      <c r="R1870" s="20" t="str">
        <f t="shared" si="176"/>
        <v>NORMAL</v>
      </c>
      <c r="T1870" s="14">
        <v>1974</v>
      </c>
      <c r="U1870" s="15" t="s">
        <v>20</v>
      </c>
      <c r="V1870" s="15">
        <v>3</v>
      </c>
      <c r="W1870" s="35" t="str">
        <f t="shared" si="177"/>
        <v>3-Sep-1974</v>
      </c>
      <c r="X1870" s="28"/>
      <c r="Y1870" s="44">
        <f t="shared" si="180"/>
        <v>48</v>
      </c>
      <c r="AA1870" s="45">
        <v>21232.18</v>
      </c>
      <c r="AB1870" s="15" t="s">
        <v>42</v>
      </c>
      <c r="AC1870" s="75" t="s">
        <v>12</v>
      </c>
    </row>
    <row r="1871" spans="1:29" ht="15.6" x14ac:dyDescent="0.3">
      <c r="A1871" s="1" t="s">
        <v>4254</v>
      </c>
      <c r="C1871" s="46" t="s">
        <v>4724</v>
      </c>
      <c r="D1871" s="46" t="s">
        <v>4969</v>
      </c>
      <c r="E1871" s="46" t="s">
        <v>5115</v>
      </c>
      <c r="G1871" s="14">
        <v>1</v>
      </c>
      <c r="I1871" s="14" t="s">
        <v>2380</v>
      </c>
      <c r="J1871" s="15" t="s">
        <v>2382</v>
      </c>
      <c r="K1871" s="66" t="str">
        <f t="shared" si="178"/>
        <v>No</v>
      </c>
      <c r="L1871" s="66" t="str">
        <f t="shared" si="179"/>
        <v>Yes</v>
      </c>
      <c r="N1871" s="14">
        <v>15.46</v>
      </c>
      <c r="O1871" s="20" t="str">
        <f t="shared" si="175"/>
        <v>UNDERWEIGHT</v>
      </c>
      <c r="Q1871" s="15">
        <v>4.99</v>
      </c>
      <c r="R1871" s="20" t="str">
        <f t="shared" si="176"/>
        <v>NORMAL</v>
      </c>
      <c r="T1871" s="14">
        <v>1980</v>
      </c>
      <c r="U1871" s="15" t="s">
        <v>30</v>
      </c>
      <c r="V1871" s="15">
        <v>10</v>
      </c>
      <c r="W1871" s="35" t="str">
        <f t="shared" si="177"/>
        <v>10-Dec-1980</v>
      </c>
      <c r="X1871" s="28"/>
      <c r="Y1871" s="44">
        <f t="shared" si="180"/>
        <v>42</v>
      </c>
      <c r="AA1871" s="45">
        <v>21259.38</v>
      </c>
      <c r="AB1871" s="15" t="s">
        <v>166</v>
      </c>
      <c r="AC1871" s="75" t="s">
        <v>12</v>
      </c>
    </row>
    <row r="1872" spans="1:29" ht="15.6" x14ac:dyDescent="0.3">
      <c r="A1872" s="1" t="s">
        <v>4255</v>
      </c>
      <c r="C1872" s="46" t="s">
        <v>4724</v>
      </c>
      <c r="D1872" s="46" t="s">
        <v>7684</v>
      </c>
      <c r="E1872" s="46" t="s">
        <v>7683</v>
      </c>
      <c r="G1872" s="14">
        <v>1</v>
      </c>
      <c r="I1872" s="14" t="s">
        <v>2380</v>
      </c>
      <c r="J1872" s="15" t="s">
        <v>2382</v>
      </c>
      <c r="K1872" s="66" t="str">
        <f t="shared" si="178"/>
        <v>No</v>
      </c>
      <c r="L1872" s="66" t="str">
        <f t="shared" si="179"/>
        <v>Yes</v>
      </c>
      <c r="N1872" s="14">
        <v>30.3</v>
      </c>
      <c r="O1872" s="20" t="str">
        <f t="shared" si="175"/>
        <v>OBESITY</v>
      </c>
      <c r="Q1872" s="15">
        <v>4.7699999999999996</v>
      </c>
      <c r="R1872" s="20" t="str">
        <f t="shared" si="176"/>
        <v>NORMAL</v>
      </c>
      <c r="T1872" s="14">
        <v>2004</v>
      </c>
      <c r="U1872" s="15" t="s">
        <v>35</v>
      </c>
      <c r="V1872" s="15">
        <v>4</v>
      </c>
      <c r="W1872" s="35" t="str">
        <f t="shared" si="177"/>
        <v>4-Aug-2004</v>
      </c>
      <c r="X1872" s="28"/>
      <c r="Y1872" s="44">
        <f t="shared" si="180"/>
        <v>18</v>
      </c>
      <c r="AA1872" s="45">
        <v>21344.85</v>
      </c>
      <c r="AB1872" s="15" t="s">
        <v>247</v>
      </c>
      <c r="AC1872" s="75" t="s">
        <v>12</v>
      </c>
    </row>
    <row r="1873" spans="1:29" ht="15.6" x14ac:dyDescent="0.3">
      <c r="A1873" s="1" t="s">
        <v>4256</v>
      </c>
      <c r="C1873" s="46" t="s">
        <v>4724</v>
      </c>
      <c r="D1873" s="46" t="s">
        <v>7686</v>
      </c>
      <c r="E1873" s="46" t="s">
        <v>7685</v>
      </c>
      <c r="G1873" s="50">
        <v>0</v>
      </c>
      <c r="I1873" s="14" t="s">
        <v>2380</v>
      </c>
      <c r="J1873" s="15" t="s">
        <v>2380</v>
      </c>
      <c r="K1873" s="66" t="str">
        <f t="shared" si="178"/>
        <v>No</v>
      </c>
      <c r="L1873" s="66" t="str">
        <f t="shared" si="179"/>
        <v>No</v>
      </c>
      <c r="N1873" s="14">
        <v>16.670000000000002</v>
      </c>
      <c r="O1873" s="20" t="str">
        <f t="shared" si="175"/>
        <v>UNDERWEIGHT</v>
      </c>
      <c r="Q1873" s="15">
        <v>5.46</v>
      </c>
      <c r="R1873" s="20" t="str">
        <f t="shared" si="176"/>
        <v>NORMAL</v>
      </c>
      <c r="T1873" s="14">
        <v>1980</v>
      </c>
      <c r="U1873" s="15" t="s">
        <v>20</v>
      </c>
      <c r="V1873" s="15">
        <v>4</v>
      </c>
      <c r="W1873" s="35" t="str">
        <f t="shared" si="177"/>
        <v>4-Sep-1980</v>
      </c>
      <c r="X1873" s="28"/>
      <c r="Y1873" s="44">
        <f t="shared" si="180"/>
        <v>42</v>
      </c>
      <c r="AA1873" s="45">
        <v>21348.71</v>
      </c>
      <c r="AB1873" s="15" t="s">
        <v>23</v>
      </c>
      <c r="AC1873" s="75" t="s">
        <v>11</v>
      </c>
    </row>
    <row r="1874" spans="1:29" ht="15.6" x14ac:dyDescent="0.3">
      <c r="A1874" s="1" t="s">
        <v>4257</v>
      </c>
      <c r="C1874" s="46" t="s">
        <v>4724</v>
      </c>
      <c r="D1874" s="46" t="s">
        <v>7688</v>
      </c>
      <c r="E1874" s="46" t="s">
        <v>7687</v>
      </c>
      <c r="G1874" s="50">
        <v>0</v>
      </c>
      <c r="I1874" s="14" t="s">
        <v>2380</v>
      </c>
      <c r="J1874" s="15" t="s">
        <v>2380</v>
      </c>
      <c r="K1874" s="66" t="str">
        <f t="shared" si="178"/>
        <v>No</v>
      </c>
      <c r="L1874" s="66" t="str">
        <f t="shared" si="179"/>
        <v>No</v>
      </c>
      <c r="N1874" s="14">
        <v>28.594999999999999</v>
      </c>
      <c r="O1874" s="20" t="str">
        <f t="shared" si="175"/>
        <v>OVERWEIGHT</v>
      </c>
      <c r="Q1874" s="15">
        <v>5.43</v>
      </c>
      <c r="R1874" s="20" t="str">
        <f t="shared" si="176"/>
        <v>NORMAL</v>
      </c>
      <c r="T1874" s="14">
        <v>1990</v>
      </c>
      <c r="U1874" s="15" t="s">
        <v>15</v>
      </c>
      <c r="V1874" s="15">
        <v>21</v>
      </c>
      <c r="W1874" s="35" t="str">
        <f t="shared" si="177"/>
        <v>21-Nov-1990</v>
      </c>
      <c r="X1874" s="28"/>
      <c r="Y1874" s="44">
        <f t="shared" si="180"/>
        <v>32</v>
      </c>
      <c r="AA1874" s="45">
        <v>21472.48</v>
      </c>
      <c r="AB1874" s="15" t="s">
        <v>23</v>
      </c>
      <c r="AC1874" s="75" t="s">
        <v>11</v>
      </c>
    </row>
    <row r="1875" spans="1:29" ht="15.6" x14ac:dyDescent="0.3">
      <c r="A1875" s="1" t="s">
        <v>4258</v>
      </c>
      <c r="C1875" s="46" t="s">
        <v>4724</v>
      </c>
      <c r="D1875" s="46" t="s">
        <v>7690</v>
      </c>
      <c r="E1875" s="46" t="s">
        <v>7689</v>
      </c>
      <c r="G1875" s="50">
        <v>0</v>
      </c>
      <c r="I1875" s="14" t="s">
        <v>2380</v>
      </c>
      <c r="J1875" s="15" t="s">
        <v>2380</v>
      </c>
      <c r="K1875" s="66" t="str">
        <f t="shared" si="178"/>
        <v>No</v>
      </c>
      <c r="L1875" s="66" t="str">
        <f t="shared" si="179"/>
        <v>No</v>
      </c>
      <c r="N1875" s="14">
        <v>25.934999999999999</v>
      </c>
      <c r="O1875" s="20" t="str">
        <f t="shared" si="175"/>
        <v>OVERWEIGHT</v>
      </c>
      <c r="Q1875" s="15">
        <v>4.29</v>
      </c>
      <c r="R1875" s="20" t="str">
        <f t="shared" si="176"/>
        <v>NORMAL</v>
      </c>
      <c r="T1875" s="14">
        <v>1999</v>
      </c>
      <c r="U1875" s="15" t="s">
        <v>18</v>
      </c>
      <c r="V1875" s="15">
        <v>12</v>
      </c>
      <c r="W1875" s="35" t="str">
        <f t="shared" si="177"/>
        <v>12-Jun-1999</v>
      </c>
      <c r="X1875" s="28"/>
      <c r="Y1875" s="44">
        <f t="shared" si="180"/>
        <v>23</v>
      </c>
      <c r="AA1875" s="45">
        <v>21595.38</v>
      </c>
      <c r="AB1875" s="15" t="s">
        <v>23</v>
      </c>
      <c r="AC1875" s="75" t="s">
        <v>11</v>
      </c>
    </row>
    <row r="1876" spans="1:29" ht="15.6" x14ac:dyDescent="0.3">
      <c r="A1876" s="1" t="s">
        <v>4259</v>
      </c>
      <c r="C1876" s="46" t="s">
        <v>4724</v>
      </c>
      <c r="D1876" s="46" t="s">
        <v>7692</v>
      </c>
      <c r="E1876" s="46" t="s">
        <v>7691</v>
      </c>
      <c r="G1876" s="14">
        <v>1</v>
      </c>
      <c r="I1876" s="14" t="s">
        <v>2380</v>
      </c>
      <c r="J1876" s="15" t="s">
        <v>2380</v>
      </c>
      <c r="K1876" s="66" t="str">
        <f t="shared" si="178"/>
        <v>No</v>
      </c>
      <c r="L1876" s="66" t="str">
        <f t="shared" si="179"/>
        <v>No</v>
      </c>
      <c r="N1876" s="14">
        <v>27.645</v>
      </c>
      <c r="O1876" s="20" t="str">
        <f t="shared" si="175"/>
        <v>OVERWEIGHT</v>
      </c>
      <c r="Q1876" s="15">
        <v>5.25</v>
      </c>
      <c r="R1876" s="20" t="str">
        <f t="shared" si="176"/>
        <v>NORMAL</v>
      </c>
      <c r="T1876" s="14">
        <v>1983</v>
      </c>
      <c r="U1876" s="15" t="s">
        <v>30</v>
      </c>
      <c r="V1876" s="15">
        <v>25</v>
      </c>
      <c r="W1876" s="35" t="str">
        <f t="shared" si="177"/>
        <v>25-Dec-1983</v>
      </c>
      <c r="X1876" s="28"/>
      <c r="Y1876" s="44">
        <f t="shared" si="180"/>
        <v>39</v>
      </c>
      <c r="AA1876" s="45">
        <v>21659.93</v>
      </c>
      <c r="AB1876" s="15" t="s">
        <v>247</v>
      </c>
      <c r="AC1876" s="75" t="s">
        <v>12</v>
      </c>
    </row>
    <row r="1877" spans="1:29" ht="15.6" x14ac:dyDescent="0.3">
      <c r="A1877" s="1" t="s">
        <v>4260</v>
      </c>
      <c r="C1877" s="46" t="s">
        <v>4721</v>
      </c>
      <c r="D1877" s="46" t="s">
        <v>7693</v>
      </c>
      <c r="E1877" s="46" t="s">
        <v>6608</v>
      </c>
      <c r="G1877" s="14">
        <v>1</v>
      </c>
      <c r="I1877" s="14" t="s">
        <v>2380</v>
      </c>
      <c r="J1877" s="15" t="s">
        <v>2380</v>
      </c>
      <c r="K1877" s="66" t="str">
        <f t="shared" si="178"/>
        <v>No</v>
      </c>
      <c r="L1877" s="66" t="str">
        <f t="shared" si="179"/>
        <v>No</v>
      </c>
      <c r="N1877" s="14">
        <v>30.1</v>
      </c>
      <c r="O1877" s="20" t="str">
        <f t="shared" si="175"/>
        <v>OBESITY</v>
      </c>
      <c r="Q1877" s="15">
        <v>4.04</v>
      </c>
      <c r="R1877" s="20" t="str">
        <f t="shared" si="176"/>
        <v>NORMAL</v>
      </c>
      <c r="T1877" s="14">
        <v>1962</v>
      </c>
      <c r="U1877" s="15" t="s">
        <v>15</v>
      </c>
      <c r="V1877" s="15">
        <v>16</v>
      </c>
      <c r="W1877" s="35" t="str">
        <f t="shared" si="177"/>
        <v>16-Nov-1962</v>
      </c>
      <c r="X1877" s="28"/>
      <c r="Y1877" s="44">
        <f t="shared" si="180"/>
        <v>60</v>
      </c>
      <c r="AA1877" s="45">
        <v>21661.16</v>
      </c>
      <c r="AB1877" s="15" t="s">
        <v>23</v>
      </c>
      <c r="AC1877" s="75" t="s">
        <v>11</v>
      </c>
    </row>
    <row r="1878" spans="1:29" ht="15.6" x14ac:dyDescent="0.3">
      <c r="A1878" s="1" t="s">
        <v>4261</v>
      </c>
      <c r="C1878" s="46" t="s">
        <v>4721</v>
      </c>
      <c r="D1878" s="46" t="s">
        <v>5933</v>
      </c>
      <c r="E1878" s="46" t="s">
        <v>7694</v>
      </c>
      <c r="G1878" s="14">
        <v>1</v>
      </c>
      <c r="I1878" s="14" t="s">
        <v>2380</v>
      </c>
      <c r="J1878" s="15" t="s">
        <v>2382</v>
      </c>
      <c r="K1878" s="66" t="str">
        <f t="shared" si="178"/>
        <v>No</v>
      </c>
      <c r="L1878" s="66" t="str">
        <f t="shared" si="179"/>
        <v>Yes</v>
      </c>
      <c r="N1878" s="14">
        <v>26.79</v>
      </c>
      <c r="O1878" s="20" t="str">
        <f t="shared" si="175"/>
        <v>OVERWEIGHT</v>
      </c>
      <c r="Q1878" s="15">
        <v>5</v>
      </c>
      <c r="R1878" s="20" t="str">
        <f t="shared" si="176"/>
        <v>NORMAL</v>
      </c>
      <c r="T1878" s="14">
        <v>1976</v>
      </c>
      <c r="U1878" s="15" t="s">
        <v>10</v>
      </c>
      <c r="V1878" s="15">
        <v>18</v>
      </c>
      <c r="W1878" s="35" t="str">
        <f t="shared" si="177"/>
        <v>18-Jul-1976</v>
      </c>
      <c r="X1878" s="28"/>
      <c r="Y1878" s="44">
        <f t="shared" si="180"/>
        <v>46</v>
      </c>
      <c r="AA1878" s="45">
        <v>21677.279999999999</v>
      </c>
      <c r="AB1878" s="15" t="s">
        <v>23</v>
      </c>
      <c r="AC1878" s="75" t="s">
        <v>12</v>
      </c>
    </row>
    <row r="1879" spans="1:29" ht="15.6" x14ac:dyDescent="0.3">
      <c r="A1879" s="1" t="s">
        <v>4262</v>
      </c>
      <c r="C1879" s="46" t="s">
        <v>5596</v>
      </c>
      <c r="D1879" s="46" t="s">
        <v>7696</v>
      </c>
      <c r="E1879" s="46" t="s">
        <v>7695</v>
      </c>
      <c r="G1879" s="14">
        <v>1</v>
      </c>
      <c r="I1879" s="14" t="s">
        <v>2380</v>
      </c>
      <c r="J1879" s="15" t="s">
        <v>2382</v>
      </c>
      <c r="K1879" s="66" t="str">
        <f t="shared" si="178"/>
        <v>No</v>
      </c>
      <c r="L1879" s="66" t="str">
        <f t="shared" si="179"/>
        <v>Yes</v>
      </c>
      <c r="N1879" s="14">
        <v>27.1</v>
      </c>
      <c r="O1879" s="20" t="str">
        <f t="shared" si="175"/>
        <v>OVERWEIGHT</v>
      </c>
      <c r="Q1879" s="15">
        <v>4.01</v>
      </c>
      <c r="R1879" s="20" t="str">
        <f t="shared" si="176"/>
        <v>NORMAL</v>
      </c>
      <c r="T1879" s="14">
        <v>1979</v>
      </c>
      <c r="U1879" s="15" t="s">
        <v>20</v>
      </c>
      <c r="V1879" s="15">
        <v>20</v>
      </c>
      <c r="W1879" s="35" t="str">
        <f t="shared" si="177"/>
        <v>20-Sep-1979</v>
      </c>
      <c r="X1879" s="28"/>
      <c r="Y1879" s="44">
        <f t="shared" si="180"/>
        <v>43</v>
      </c>
      <c r="AA1879" s="45">
        <v>21771.34</v>
      </c>
      <c r="AB1879" s="15" t="s">
        <v>247</v>
      </c>
      <c r="AC1879" s="75" t="s">
        <v>12</v>
      </c>
    </row>
    <row r="1880" spans="1:29" ht="15.6" x14ac:dyDescent="0.3">
      <c r="A1880" s="1" t="s">
        <v>4263</v>
      </c>
      <c r="C1880" s="46" t="s">
        <v>4721</v>
      </c>
      <c r="D1880" s="46" t="s">
        <v>7698</v>
      </c>
      <c r="E1880" s="46" t="s">
        <v>7697</v>
      </c>
      <c r="G1880" s="50">
        <v>0</v>
      </c>
      <c r="I1880" s="14" t="s">
        <v>2380</v>
      </c>
      <c r="J1880" s="15" t="s">
        <v>2380</v>
      </c>
      <c r="K1880" s="66" t="str">
        <f t="shared" si="178"/>
        <v>No</v>
      </c>
      <c r="L1880" s="66" t="str">
        <f t="shared" si="179"/>
        <v>No</v>
      </c>
      <c r="N1880" s="14">
        <v>24.31</v>
      </c>
      <c r="O1880" s="20" t="str">
        <f t="shared" si="175"/>
        <v>NORMAL WEIGHT</v>
      </c>
      <c r="Q1880" s="15">
        <v>5.4</v>
      </c>
      <c r="R1880" s="20" t="str">
        <f t="shared" si="176"/>
        <v>NORMAL</v>
      </c>
      <c r="T1880" s="14">
        <v>1979</v>
      </c>
      <c r="U1880" s="15" t="s">
        <v>20</v>
      </c>
      <c r="V1880" s="15">
        <v>28</v>
      </c>
      <c r="W1880" s="35" t="str">
        <f t="shared" si="177"/>
        <v>28-Sep-1979</v>
      </c>
      <c r="X1880" s="28"/>
      <c r="Y1880" s="44">
        <f t="shared" si="180"/>
        <v>43</v>
      </c>
      <c r="AA1880" s="45">
        <v>21774.32</v>
      </c>
      <c r="AB1880" s="15" t="s">
        <v>23</v>
      </c>
      <c r="AC1880" s="75" t="s">
        <v>12</v>
      </c>
    </row>
    <row r="1881" spans="1:29" ht="15.6" x14ac:dyDescent="0.3">
      <c r="A1881" s="1" t="s">
        <v>4264</v>
      </c>
      <c r="C1881" s="46" t="s">
        <v>4721</v>
      </c>
      <c r="D1881" s="46" t="s">
        <v>7700</v>
      </c>
      <c r="E1881" s="46" t="s">
        <v>7699</v>
      </c>
      <c r="G1881" s="14">
        <v>1</v>
      </c>
      <c r="I1881" s="14" t="s">
        <v>2380</v>
      </c>
      <c r="J1881" s="15" t="s">
        <v>2380</v>
      </c>
      <c r="K1881" s="66" t="str">
        <f t="shared" si="178"/>
        <v>No</v>
      </c>
      <c r="L1881" s="66" t="str">
        <f t="shared" si="179"/>
        <v>No</v>
      </c>
      <c r="N1881" s="14">
        <v>15.53</v>
      </c>
      <c r="O1881" s="20" t="str">
        <f t="shared" si="175"/>
        <v>UNDERWEIGHT</v>
      </c>
      <c r="Q1881" s="15">
        <v>5.81</v>
      </c>
      <c r="R1881" s="20" t="str">
        <f t="shared" si="176"/>
        <v>PREDIABETES</v>
      </c>
      <c r="T1881" s="14">
        <v>1963</v>
      </c>
      <c r="U1881" s="15" t="s">
        <v>35</v>
      </c>
      <c r="V1881" s="15">
        <v>27</v>
      </c>
      <c r="W1881" s="35" t="str">
        <f t="shared" si="177"/>
        <v>27-Aug-1963</v>
      </c>
      <c r="X1881" s="28"/>
      <c r="Y1881" s="44">
        <f t="shared" si="180"/>
        <v>59</v>
      </c>
      <c r="AA1881" s="45">
        <v>21797</v>
      </c>
      <c r="AB1881" s="15" t="s">
        <v>42</v>
      </c>
      <c r="AC1881" s="75" t="s">
        <v>12</v>
      </c>
    </row>
    <row r="1882" spans="1:29" ht="15.6" x14ac:dyDescent="0.3">
      <c r="A1882" s="1" t="s">
        <v>4265</v>
      </c>
      <c r="C1882" s="46" t="s">
        <v>4724</v>
      </c>
      <c r="D1882" s="46" t="s">
        <v>7701</v>
      </c>
      <c r="E1882" s="46" t="s">
        <v>5730</v>
      </c>
      <c r="G1882" s="14">
        <v>1</v>
      </c>
      <c r="I1882" s="14" t="s">
        <v>2380</v>
      </c>
      <c r="J1882" s="15" t="s">
        <v>2380</v>
      </c>
      <c r="K1882" s="66" t="str">
        <f t="shared" si="178"/>
        <v>No</v>
      </c>
      <c r="L1882" s="66" t="str">
        <f t="shared" si="179"/>
        <v>No</v>
      </c>
      <c r="N1882" s="14">
        <v>30.7</v>
      </c>
      <c r="O1882" s="20" t="str">
        <f t="shared" si="175"/>
        <v>OBESITY</v>
      </c>
      <c r="Q1882" s="15">
        <v>5.82</v>
      </c>
      <c r="R1882" s="20" t="str">
        <f t="shared" si="176"/>
        <v>PREDIABETES</v>
      </c>
      <c r="T1882" s="14">
        <v>1979</v>
      </c>
      <c r="U1882" s="15" t="s">
        <v>35</v>
      </c>
      <c r="V1882" s="15">
        <v>17</v>
      </c>
      <c r="W1882" s="35" t="str">
        <f t="shared" si="177"/>
        <v>17-Aug-1979</v>
      </c>
      <c r="X1882" s="28"/>
      <c r="Y1882" s="44">
        <f t="shared" si="180"/>
        <v>43</v>
      </c>
      <c r="AA1882" s="45">
        <v>21880.82</v>
      </c>
      <c r="AB1882" s="15" t="s">
        <v>23</v>
      </c>
      <c r="AC1882" s="75" t="s">
        <v>12</v>
      </c>
    </row>
    <row r="1883" spans="1:29" ht="15.6" x14ac:dyDescent="0.3">
      <c r="A1883" s="1" t="s">
        <v>4266</v>
      </c>
      <c r="C1883" s="46" t="s">
        <v>4721</v>
      </c>
      <c r="D1883" s="46" t="s">
        <v>7693</v>
      </c>
      <c r="E1883" s="46" t="s">
        <v>7702</v>
      </c>
      <c r="G1883" s="14">
        <v>1</v>
      </c>
      <c r="I1883" s="14" t="s">
        <v>2380</v>
      </c>
      <c r="J1883" s="15" t="s">
        <v>2380</v>
      </c>
      <c r="K1883" s="66" t="str">
        <f t="shared" si="178"/>
        <v>No</v>
      </c>
      <c r="L1883" s="66" t="str">
        <f t="shared" si="179"/>
        <v>No</v>
      </c>
      <c r="N1883" s="14">
        <v>33.33</v>
      </c>
      <c r="O1883" s="20" t="str">
        <f t="shared" si="175"/>
        <v>OBESITY</v>
      </c>
      <c r="Q1883" s="15">
        <v>4.82</v>
      </c>
      <c r="R1883" s="20" t="str">
        <f t="shared" si="176"/>
        <v>NORMAL</v>
      </c>
      <c r="T1883" s="14">
        <v>2003</v>
      </c>
      <c r="U1883" s="15" t="s">
        <v>20</v>
      </c>
      <c r="V1883" s="15">
        <v>28</v>
      </c>
      <c r="W1883" s="35" t="str">
        <f t="shared" si="177"/>
        <v>28-Sep-2003</v>
      </c>
      <c r="X1883" s="28"/>
      <c r="Y1883" s="44">
        <f t="shared" si="180"/>
        <v>19</v>
      </c>
      <c r="AA1883" s="45">
        <v>21882.400000000001</v>
      </c>
      <c r="AB1883" s="15" t="s">
        <v>42</v>
      </c>
      <c r="AC1883" s="75" t="s">
        <v>11</v>
      </c>
    </row>
    <row r="1884" spans="1:29" ht="15.6" x14ac:dyDescent="0.3">
      <c r="A1884" s="1" t="s">
        <v>4267</v>
      </c>
      <c r="C1884" s="46" t="s">
        <v>4721</v>
      </c>
      <c r="D1884" s="46" t="s">
        <v>7704</v>
      </c>
      <c r="E1884" s="46" t="s">
        <v>7703</v>
      </c>
      <c r="G1884" s="14">
        <v>1</v>
      </c>
      <c r="I1884" s="14" t="s">
        <v>2380</v>
      </c>
      <c r="J1884" s="15" t="s">
        <v>2380</v>
      </c>
      <c r="K1884" s="66" t="str">
        <f t="shared" si="178"/>
        <v>No</v>
      </c>
      <c r="L1884" s="66" t="str">
        <f t="shared" si="179"/>
        <v>No</v>
      </c>
      <c r="N1884" s="14">
        <v>32.4</v>
      </c>
      <c r="O1884" s="20" t="str">
        <f t="shared" si="175"/>
        <v>OBESITY</v>
      </c>
      <c r="Q1884" s="15">
        <v>5.08</v>
      </c>
      <c r="R1884" s="20" t="str">
        <f t="shared" si="176"/>
        <v>NORMAL</v>
      </c>
      <c r="T1884" s="14">
        <v>1975</v>
      </c>
      <c r="U1884" s="15" t="s">
        <v>30</v>
      </c>
      <c r="V1884" s="15">
        <v>19</v>
      </c>
      <c r="W1884" s="35" t="str">
        <f t="shared" si="177"/>
        <v>19-Dec-1975</v>
      </c>
      <c r="X1884" s="28"/>
      <c r="Y1884" s="44">
        <f t="shared" si="180"/>
        <v>47</v>
      </c>
      <c r="AA1884" s="45">
        <v>21978.68</v>
      </c>
      <c r="AB1884" s="15" t="s">
        <v>13</v>
      </c>
      <c r="AC1884" s="75" t="s">
        <v>12</v>
      </c>
    </row>
    <row r="1885" spans="1:29" ht="15.6" x14ac:dyDescent="0.3">
      <c r="A1885" s="1" t="s">
        <v>4268</v>
      </c>
      <c r="C1885" s="46" t="s">
        <v>4721</v>
      </c>
      <c r="D1885" s="46" t="s">
        <v>7706</v>
      </c>
      <c r="E1885" s="46" t="s">
        <v>7705</v>
      </c>
      <c r="G1885" s="14">
        <v>1</v>
      </c>
      <c r="I1885" s="14" t="s">
        <v>2380</v>
      </c>
      <c r="J1885" s="15" t="s">
        <v>2380</v>
      </c>
      <c r="K1885" s="66" t="str">
        <f t="shared" si="178"/>
        <v>No</v>
      </c>
      <c r="L1885" s="66" t="str">
        <f t="shared" si="179"/>
        <v>No</v>
      </c>
      <c r="N1885" s="14">
        <v>27.93</v>
      </c>
      <c r="O1885" s="20" t="str">
        <f t="shared" si="175"/>
        <v>OVERWEIGHT</v>
      </c>
      <c r="Q1885" s="15">
        <v>5.59</v>
      </c>
      <c r="R1885" s="20" t="str">
        <f t="shared" si="176"/>
        <v>NORMAL</v>
      </c>
      <c r="T1885" s="14">
        <v>1989</v>
      </c>
      <c r="U1885" s="15" t="s">
        <v>37</v>
      </c>
      <c r="V1885" s="15">
        <v>14</v>
      </c>
      <c r="W1885" s="35" t="str">
        <f t="shared" si="177"/>
        <v>14-Oct-1989</v>
      </c>
      <c r="X1885" s="28"/>
      <c r="Y1885" s="44">
        <f t="shared" si="180"/>
        <v>33</v>
      </c>
      <c r="AA1885" s="45">
        <v>21984.47</v>
      </c>
      <c r="AB1885" s="15" t="s">
        <v>23</v>
      </c>
      <c r="AC1885" s="75" t="s">
        <v>12</v>
      </c>
    </row>
    <row r="1886" spans="1:29" ht="15.6" x14ac:dyDescent="0.3">
      <c r="A1886" s="1" t="s">
        <v>4269</v>
      </c>
      <c r="C1886" s="46" t="s">
        <v>4721</v>
      </c>
      <c r="D1886" s="46" t="s">
        <v>7708</v>
      </c>
      <c r="E1886" s="46" t="s">
        <v>7707</v>
      </c>
      <c r="G1886" s="50">
        <v>0</v>
      </c>
      <c r="I1886" s="14" t="s">
        <v>2380</v>
      </c>
      <c r="J1886" s="15" t="s">
        <v>2380</v>
      </c>
      <c r="K1886" s="66" t="str">
        <f t="shared" si="178"/>
        <v>No</v>
      </c>
      <c r="L1886" s="66" t="str">
        <f t="shared" si="179"/>
        <v>No</v>
      </c>
      <c r="N1886" s="14">
        <v>21.754999999999999</v>
      </c>
      <c r="O1886" s="20" t="str">
        <f t="shared" si="175"/>
        <v>NORMAL WEIGHT</v>
      </c>
      <c r="Q1886" s="15">
        <v>5.12</v>
      </c>
      <c r="R1886" s="20" t="str">
        <f t="shared" si="176"/>
        <v>NORMAL</v>
      </c>
      <c r="T1886" s="14">
        <v>2001</v>
      </c>
      <c r="U1886" s="15" t="s">
        <v>35</v>
      </c>
      <c r="V1886" s="15">
        <v>28</v>
      </c>
      <c r="W1886" s="35" t="str">
        <f t="shared" si="177"/>
        <v>28-Aug-2001</v>
      </c>
      <c r="X1886" s="28"/>
      <c r="Y1886" s="44">
        <f t="shared" si="180"/>
        <v>21</v>
      </c>
      <c r="AA1886" s="45">
        <v>22097.62</v>
      </c>
      <c r="AB1886" s="15" t="s">
        <v>42</v>
      </c>
      <c r="AC1886" s="75" t="s">
        <v>12</v>
      </c>
    </row>
    <row r="1887" spans="1:29" ht="15.6" x14ac:dyDescent="0.3">
      <c r="A1887" s="1" t="s">
        <v>4270</v>
      </c>
      <c r="C1887" s="46" t="s">
        <v>4721</v>
      </c>
      <c r="D1887" s="46" t="s">
        <v>7710</v>
      </c>
      <c r="E1887" s="46" t="s">
        <v>7709</v>
      </c>
      <c r="G1887" s="50">
        <v>0</v>
      </c>
      <c r="I1887" s="14" t="s">
        <v>2380</v>
      </c>
      <c r="J1887" s="15" t="s">
        <v>2380</v>
      </c>
      <c r="K1887" s="66" t="str">
        <f t="shared" si="178"/>
        <v>No</v>
      </c>
      <c r="L1887" s="66" t="str">
        <f t="shared" si="179"/>
        <v>No</v>
      </c>
      <c r="N1887" s="14">
        <v>25.934999999999999</v>
      </c>
      <c r="O1887" s="20" t="str">
        <f t="shared" si="175"/>
        <v>OVERWEIGHT</v>
      </c>
      <c r="Q1887" s="15">
        <v>4.95</v>
      </c>
      <c r="R1887" s="20" t="str">
        <f t="shared" si="176"/>
        <v>NORMAL</v>
      </c>
      <c r="T1887" s="14">
        <v>1980</v>
      </c>
      <c r="U1887" s="15" t="s">
        <v>20</v>
      </c>
      <c r="V1887" s="15">
        <v>12</v>
      </c>
      <c r="W1887" s="35" t="str">
        <f t="shared" si="177"/>
        <v>12-Sep-1980</v>
      </c>
      <c r="X1887" s="28"/>
      <c r="Y1887" s="44">
        <f t="shared" si="180"/>
        <v>42</v>
      </c>
      <c r="AA1887" s="45">
        <v>22144.03</v>
      </c>
      <c r="AB1887" s="15" t="s">
        <v>42</v>
      </c>
      <c r="AC1887" s="75" t="s">
        <v>11</v>
      </c>
    </row>
    <row r="1888" spans="1:29" ht="15.6" x14ac:dyDescent="0.3">
      <c r="A1888" s="1" t="s">
        <v>4271</v>
      </c>
      <c r="C1888" s="46" t="s">
        <v>4724</v>
      </c>
      <c r="D1888" s="46" t="s">
        <v>7712</v>
      </c>
      <c r="E1888" s="46" t="s">
        <v>7711</v>
      </c>
      <c r="G1888" s="50">
        <v>0</v>
      </c>
      <c r="I1888" s="14" t="s">
        <v>2380</v>
      </c>
      <c r="J1888" s="15" t="s">
        <v>2380</v>
      </c>
      <c r="K1888" s="66" t="str">
        <f t="shared" si="178"/>
        <v>No</v>
      </c>
      <c r="L1888" s="66" t="str">
        <f t="shared" si="179"/>
        <v>No</v>
      </c>
      <c r="N1888" s="14">
        <v>31.5</v>
      </c>
      <c r="O1888" s="20" t="str">
        <f t="shared" si="175"/>
        <v>OBESITY</v>
      </c>
      <c r="Q1888" s="15">
        <v>6.16</v>
      </c>
      <c r="R1888" s="20" t="str">
        <f t="shared" si="176"/>
        <v>PREDIABETES</v>
      </c>
      <c r="T1888" s="14">
        <v>1965</v>
      </c>
      <c r="U1888" s="15" t="s">
        <v>35</v>
      </c>
      <c r="V1888" s="15">
        <v>24</v>
      </c>
      <c r="W1888" s="35" t="str">
        <f t="shared" si="177"/>
        <v>24-Aug-1965</v>
      </c>
      <c r="X1888" s="28"/>
      <c r="Y1888" s="44">
        <f t="shared" si="180"/>
        <v>57</v>
      </c>
      <c r="AA1888" s="45">
        <v>22192.44</v>
      </c>
      <c r="AB1888" s="15" t="s">
        <v>13</v>
      </c>
      <c r="AC1888" s="75" t="s">
        <v>12</v>
      </c>
    </row>
    <row r="1889" spans="1:29" ht="15.6" x14ac:dyDescent="0.3">
      <c r="A1889" s="1" t="s">
        <v>4272</v>
      </c>
      <c r="C1889" s="46" t="s">
        <v>4724</v>
      </c>
      <c r="D1889" s="46" t="s">
        <v>5449</v>
      </c>
      <c r="E1889" s="46" t="s">
        <v>7713</v>
      </c>
      <c r="G1889" s="50">
        <v>0</v>
      </c>
      <c r="I1889" s="14" t="s">
        <v>2380</v>
      </c>
      <c r="J1889" s="15" t="s">
        <v>2380</v>
      </c>
      <c r="K1889" s="66" t="str">
        <f t="shared" si="178"/>
        <v>No</v>
      </c>
      <c r="L1889" s="66" t="str">
        <f t="shared" si="179"/>
        <v>No</v>
      </c>
      <c r="N1889" s="14">
        <v>30.03</v>
      </c>
      <c r="O1889" s="20" t="str">
        <f t="shared" si="175"/>
        <v>OBESITY</v>
      </c>
      <c r="Q1889" s="15">
        <v>6.41</v>
      </c>
      <c r="R1889" s="20" t="str">
        <f t="shared" si="176"/>
        <v>DIABETES</v>
      </c>
      <c r="T1889" s="14">
        <v>1971</v>
      </c>
      <c r="U1889" s="15" t="s">
        <v>18</v>
      </c>
      <c r="V1889" s="15">
        <v>16</v>
      </c>
      <c r="W1889" s="35" t="str">
        <f t="shared" si="177"/>
        <v>16-Jun-1971</v>
      </c>
      <c r="X1889" s="28"/>
      <c r="Y1889" s="44">
        <f t="shared" si="180"/>
        <v>51</v>
      </c>
      <c r="AA1889" s="45">
        <v>22218.11</v>
      </c>
      <c r="AB1889" s="15" t="s">
        <v>13</v>
      </c>
      <c r="AC1889" s="75" t="s">
        <v>11</v>
      </c>
    </row>
    <row r="1890" spans="1:29" ht="15.6" x14ac:dyDescent="0.3">
      <c r="A1890" s="1" t="s">
        <v>4273</v>
      </c>
      <c r="C1890" s="46" t="s">
        <v>4724</v>
      </c>
      <c r="D1890" s="46" t="s">
        <v>7714</v>
      </c>
      <c r="E1890" s="46" t="s">
        <v>5756</v>
      </c>
      <c r="G1890" s="50">
        <v>0</v>
      </c>
      <c r="I1890" s="14" t="s">
        <v>2380</v>
      </c>
      <c r="J1890" s="15" t="s">
        <v>2380</v>
      </c>
      <c r="K1890" s="66" t="str">
        <f t="shared" si="178"/>
        <v>No</v>
      </c>
      <c r="L1890" s="66" t="str">
        <f t="shared" si="179"/>
        <v>No</v>
      </c>
      <c r="N1890" s="14">
        <v>33.479999999999997</v>
      </c>
      <c r="O1890" s="20" t="str">
        <f t="shared" si="175"/>
        <v>OBESITY</v>
      </c>
      <c r="Q1890" s="15">
        <v>8.94</v>
      </c>
      <c r="R1890" s="20" t="str">
        <f t="shared" si="176"/>
        <v>DIABETES</v>
      </c>
      <c r="T1890" s="14">
        <v>1982</v>
      </c>
      <c r="U1890" s="15" t="s">
        <v>30</v>
      </c>
      <c r="V1890" s="15">
        <v>27</v>
      </c>
      <c r="W1890" s="35" t="str">
        <f t="shared" si="177"/>
        <v>27-Dec-1982</v>
      </c>
      <c r="X1890" s="28"/>
      <c r="Y1890" s="44">
        <f t="shared" si="180"/>
        <v>40</v>
      </c>
      <c r="AA1890" s="45">
        <v>22331.57</v>
      </c>
      <c r="AB1890" s="15" t="s">
        <v>247</v>
      </c>
      <c r="AC1890" s="75" t="s">
        <v>11</v>
      </c>
    </row>
    <row r="1891" spans="1:29" ht="15.6" x14ac:dyDescent="0.3">
      <c r="A1891" s="1" t="s">
        <v>4274</v>
      </c>
      <c r="C1891" s="46" t="s">
        <v>4721</v>
      </c>
      <c r="D1891" s="46" t="s">
        <v>6686</v>
      </c>
      <c r="E1891" s="46" t="s">
        <v>7715</v>
      </c>
      <c r="G1891" s="14">
        <v>1</v>
      </c>
      <c r="I1891" s="14" t="s">
        <v>2380</v>
      </c>
      <c r="J1891" s="15" t="s">
        <v>2382</v>
      </c>
      <c r="K1891" s="66" t="str">
        <f t="shared" si="178"/>
        <v>No</v>
      </c>
      <c r="L1891" s="66" t="str">
        <f t="shared" si="179"/>
        <v>Yes</v>
      </c>
      <c r="N1891" s="14">
        <v>16.510000000000002</v>
      </c>
      <c r="O1891" s="20" t="str">
        <f t="shared" si="175"/>
        <v>UNDERWEIGHT</v>
      </c>
      <c r="Q1891" s="15">
        <v>4.42</v>
      </c>
      <c r="R1891" s="20" t="str">
        <f t="shared" si="176"/>
        <v>NORMAL</v>
      </c>
      <c r="T1891" s="14">
        <v>1999</v>
      </c>
      <c r="U1891" s="15" t="s">
        <v>35</v>
      </c>
      <c r="V1891" s="15">
        <v>26</v>
      </c>
      <c r="W1891" s="35" t="str">
        <f t="shared" si="177"/>
        <v>26-Aug-1999</v>
      </c>
      <c r="X1891" s="28"/>
      <c r="Y1891" s="44">
        <f t="shared" si="180"/>
        <v>23</v>
      </c>
      <c r="AA1891" s="45">
        <v>22395.74</v>
      </c>
      <c r="AB1891" s="15" t="s">
        <v>247</v>
      </c>
      <c r="AC1891" s="75" t="s">
        <v>12</v>
      </c>
    </row>
    <row r="1892" spans="1:29" ht="15.6" x14ac:dyDescent="0.3">
      <c r="A1892" s="1" t="s">
        <v>4275</v>
      </c>
      <c r="C1892" s="46" t="s">
        <v>4724</v>
      </c>
      <c r="D1892" s="46" t="s">
        <v>4761</v>
      </c>
      <c r="E1892" s="46" t="s">
        <v>7716</v>
      </c>
      <c r="G1892" s="14">
        <v>1</v>
      </c>
      <c r="I1892" s="14" t="s">
        <v>2380</v>
      </c>
      <c r="J1892" s="15" t="s">
        <v>2382</v>
      </c>
      <c r="K1892" s="66" t="str">
        <f t="shared" si="178"/>
        <v>No</v>
      </c>
      <c r="L1892" s="66" t="str">
        <f t="shared" si="179"/>
        <v>Yes</v>
      </c>
      <c r="N1892" s="14">
        <v>33.155000000000001</v>
      </c>
      <c r="O1892" s="20" t="str">
        <f t="shared" si="175"/>
        <v>OBESITY</v>
      </c>
      <c r="Q1892" s="15">
        <v>5.3</v>
      </c>
      <c r="R1892" s="20" t="str">
        <f t="shared" si="176"/>
        <v>NORMAL</v>
      </c>
      <c r="T1892" s="14">
        <v>1966</v>
      </c>
      <c r="U1892" s="15" t="s">
        <v>35</v>
      </c>
      <c r="V1892" s="15">
        <v>18</v>
      </c>
      <c r="W1892" s="35" t="str">
        <f t="shared" si="177"/>
        <v>18-Aug-1966</v>
      </c>
      <c r="X1892" s="28"/>
      <c r="Y1892" s="44">
        <f t="shared" si="180"/>
        <v>56</v>
      </c>
      <c r="AA1892" s="45">
        <v>22412.65</v>
      </c>
      <c r="AB1892" s="15" t="s">
        <v>276</v>
      </c>
      <c r="AC1892" s="75" t="s">
        <v>12</v>
      </c>
    </row>
    <row r="1893" spans="1:29" ht="15.6" x14ac:dyDescent="0.3">
      <c r="A1893" s="1" t="s">
        <v>4276</v>
      </c>
      <c r="C1893" s="46" t="s">
        <v>4724</v>
      </c>
      <c r="D1893" s="46" t="s">
        <v>7718</v>
      </c>
      <c r="E1893" s="46" t="s">
        <v>7717</v>
      </c>
      <c r="G1893" s="14">
        <v>1</v>
      </c>
      <c r="I1893" s="14" t="s">
        <v>2380</v>
      </c>
      <c r="J1893" s="15" t="s">
        <v>2380</v>
      </c>
      <c r="K1893" s="66" t="str">
        <f t="shared" si="178"/>
        <v>No</v>
      </c>
      <c r="L1893" s="66" t="str">
        <f t="shared" si="179"/>
        <v>No</v>
      </c>
      <c r="N1893" s="14">
        <v>37.29</v>
      </c>
      <c r="O1893" s="20" t="str">
        <f t="shared" si="175"/>
        <v>OBESITY</v>
      </c>
      <c r="Q1893" s="15">
        <v>4.6399999999999997</v>
      </c>
      <c r="R1893" s="20" t="str">
        <f t="shared" si="176"/>
        <v>NORMAL</v>
      </c>
      <c r="T1893" s="14">
        <v>1983</v>
      </c>
      <c r="U1893" s="15" t="s">
        <v>30</v>
      </c>
      <c r="V1893" s="15">
        <v>21</v>
      </c>
      <c r="W1893" s="35" t="str">
        <f t="shared" si="177"/>
        <v>21-Dec-1983</v>
      </c>
      <c r="X1893" s="28"/>
      <c r="Y1893" s="44">
        <f t="shared" si="180"/>
        <v>39</v>
      </c>
      <c r="AA1893" s="45">
        <v>22462.04</v>
      </c>
      <c r="AB1893" s="15" t="s">
        <v>166</v>
      </c>
      <c r="AC1893" s="75" t="s">
        <v>12</v>
      </c>
    </row>
    <row r="1894" spans="1:29" ht="15.6" x14ac:dyDescent="0.3">
      <c r="A1894" s="1" t="s">
        <v>4277</v>
      </c>
      <c r="C1894" s="46" t="s">
        <v>4721</v>
      </c>
      <c r="D1894" s="46" t="s">
        <v>7720</v>
      </c>
      <c r="E1894" s="46" t="s">
        <v>7719</v>
      </c>
      <c r="G1894" s="14">
        <v>1</v>
      </c>
      <c r="I1894" s="14" t="s">
        <v>2380</v>
      </c>
      <c r="J1894" s="15" t="s">
        <v>2382</v>
      </c>
      <c r="K1894" s="66" t="str">
        <f t="shared" si="178"/>
        <v>No</v>
      </c>
      <c r="L1894" s="66" t="str">
        <f t="shared" si="179"/>
        <v>Yes</v>
      </c>
      <c r="N1894" s="14">
        <v>20.23</v>
      </c>
      <c r="O1894" s="20" t="str">
        <f t="shared" si="175"/>
        <v>NORMAL WEIGHT</v>
      </c>
      <c r="Q1894" s="15">
        <v>6.16</v>
      </c>
      <c r="R1894" s="20" t="str">
        <f t="shared" si="176"/>
        <v>PREDIABETES</v>
      </c>
      <c r="T1894" s="14">
        <v>1979</v>
      </c>
      <c r="U1894" s="15" t="s">
        <v>15</v>
      </c>
      <c r="V1894" s="15">
        <v>14</v>
      </c>
      <c r="W1894" s="35" t="str">
        <f t="shared" si="177"/>
        <v>14-Nov-1979</v>
      </c>
      <c r="X1894" s="28"/>
      <c r="Y1894" s="44">
        <f t="shared" si="180"/>
        <v>43</v>
      </c>
      <c r="AA1894" s="45">
        <v>22478.6</v>
      </c>
      <c r="AB1894" s="15" t="s">
        <v>42</v>
      </c>
      <c r="AC1894" s="75" t="s">
        <v>12</v>
      </c>
    </row>
    <row r="1895" spans="1:29" ht="15.6" x14ac:dyDescent="0.3">
      <c r="A1895" s="1" t="s">
        <v>4278</v>
      </c>
      <c r="C1895" s="46" t="s">
        <v>4724</v>
      </c>
      <c r="D1895" s="46" t="s">
        <v>4949</v>
      </c>
      <c r="E1895" s="46" t="s">
        <v>7721</v>
      </c>
      <c r="G1895" s="14">
        <v>1</v>
      </c>
      <c r="I1895" s="14" t="s">
        <v>2380</v>
      </c>
      <c r="J1895" s="15" t="s">
        <v>2380</v>
      </c>
      <c r="K1895" s="66" t="str">
        <f t="shared" si="178"/>
        <v>No</v>
      </c>
      <c r="L1895" s="66" t="str">
        <f t="shared" si="179"/>
        <v>No</v>
      </c>
      <c r="N1895" s="14">
        <v>28.975000000000001</v>
      </c>
      <c r="O1895" s="20" t="str">
        <f t="shared" si="175"/>
        <v>OVERWEIGHT</v>
      </c>
      <c r="Q1895" s="15">
        <v>4.12</v>
      </c>
      <c r="R1895" s="20" t="str">
        <f t="shared" si="176"/>
        <v>NORMAL</v>
      </c>
      <c r="T1895" s="14">
        <v>2003</v>
      </c>
      <c r="U1895" s="15" t="s">
        <v>10</v>
      </c>
      <c r="V1895" s="15">
        <v>25</v>
      </c>
      <c r="W1895" s="35" t="str">
        <f t="shared" si="177"/>
        <v>25-Jul-2003</v>
      </c>
      <c r="X1895" s="28"/>
      <c r="Y1895" s="44">
        <f t="shared" si="180"/>
        <v>19</v>
      </c>
      <c r="AA1895" s="45">
        <v>22493.66</v>
      </c>
      <c r="AB1895" s="15" t="s">
        <v>23</v>
      </c>
      <c r="AC1895" s="75" t="s">
        <v>11</v>
      </c>
    </row>
    <row r="1896" spans="1:29" ht="15.6" x14ac:dyDescent="0.3">
      <c r="A1896" s="1" t="s">
        <v>4279</v>
      </c>
      <c r="C1896" s="46" t="s">
        <v>4721</v>
      </c>
      <c r="D1896" s="46" t="s">
        <v>7723</v>
      </c>
      <c r="E1896" s="46" t="s">
        <v>7722</v>
      </c>
      <c r="G1896" s="14">
        <v>1</v>
      </c>
      <c r="I1896" s="14" t="s">
        <v>2380</v>
      </c>
      <c r="J1896" s="15" t="s">
        <v>2382</v>
      </c>
      <c r="K1896" s="66" t="str">
        <f t="shared" si="178"/>
        <v>No</v>
      </c>
      <c r="L1896" s="66" t="str">
        <f t="shared" si="179"/>
        <v>Yes</v>
      </c>
      <c r="N1896" s="14">
        <v>16.420000000000002</v>
      </c>
      <c r="O1896" s="20" t="str">
        <f t="shared" si="175"/>
        <v>UNDERWEIGHT</v>
      </c>
      <c r="Q1896" s="15">
        <v>5.77</v>
      </c>
      <c r="R1896" s="20" t="str">
        <f t="shared" si="176"/>
        <v>PREDIABETES</v>
      </c>
      <c r="T1896" s="14">
        <v>1970</v>
      </c>
      <c r="U1896" s="15" t="s">
        <v>15</v>
      </c>
      <c r="V1896" s="15">
        <v>9</v>
      </c>
      <c r="W1896" s="35" t="str">
        <f t="shared" si="177"/>
        <v>9-Nov-1970</v>
      </c>
      <c r="X1896" s="28"/>
      <c r="Y1896" s="44">
        <f t="shared" si="180"/>
        <v>52</v>
      </c>
      <c r="AA1896" s="45">
        <v>23045.57</v>
      </c>
      <c r="AB1896" s="15" t="s">
        <v>247</v>
      </c>
      <c r="AC1896" s="75" t="s">
        <v>11</v>
      </c>
    </row>
    <row r="1897" spans="1:29" ht="15.6" x14ac:dyDescent="0.3">
      <c r="A1897" s="1" t="s">
        <v>4280</v>
      </c>
      <c r="C1897" s="46" t="s">
        <v>4724</v>
      </c>
      <c r="D1897" s="46" t="s">
        <v>7724</v>
      </c>
      <c r="E1897" s="46" t="s">
        <v>5176</v>
      </c>
      <c r="G1897" s="14">
        <v>1</v>
      </c>
      <c r="I1897" s="14" t="s">
        <v>2380</v>
      </c>
      <c r="J1897" s="15" t="s">
        <v>2380</v>
      </c>
      <c r="K1897" s="66" t="str">
        <f t="shared" si="178"/>
        <v>No</v>
      </c>
      <c r="L1897" s="66" t="str">
        <f t="shared" si="179"/>
        <v>No</v>
      </c>
      <c r="N1897" s="14">
        <v>17.559999999999999</v>
      </c>
      <c r="O1897" s="20" t="str">
        <f t="shared" si="175"/>
        <v>UNDERWEIGHT</v>
      </c>
      <c r="Q1897" s="15">
        <v>6.2</v>
      </c>
      <c r="R1897" s="20" t="str">
        <f t="shared" si="176"/>
        <v>PREDIABETES</v>
      </c>
      <c r="T1897" s="14">
        <v>1975</v>
      </c>
      <c r="U1897" s="15" t="s">
        <v>20</v>
      </c>
      <c r="V1897" s="15">
        <v>9</v>
      </c>
      <c r="W1897" s="35" t="str">
        <f t="shared" si="177"/>
        <v>9-Sep-1975</v>
      </c>
      <c r="X1897" s="28"/>
      <c r="Y1897" s="44">
        <f t="shared" si="180"/>
        <v>47</v>
      </c>
      <c r="AA1897" s="45">
        <v>23065.42</v>
      </c>
      <c r="AB1897" s="15" t="s">
        <v>13</v>
      </c>
      <c r="AC1897" s="75" t="s">
        <v>11</v>
      </c>
    </row>
    <row r="1898" spans="1:29" ht="15.6" x14ac:dyDescent="0.3">
      <c r="A1898" s="1" t="s">
        <v>4281</v>
      </c>
      <c r="C1898" s="46" t="s">
        <v>4724</v>
      </c>
      <c r="D1898" s="46" t="s">
        <v>5021</v>
      </c>
      <c r="E1898" s="46" t="s">
        <v>7725</v>
      </c>
      <c r="G1898" s="14">
        <v>1</v>
      </c>
      <c r="I1898" s="14" t="s">
        <v>2380</v>
      </c>
      <c r="J1898" s="15" t="s">
        <v>2380</v>
      </c>
      <c r="K1898" s="66" t="str">
        <f t="shared" si="178"/>
        <v>No</v>
      </c>
      <c r="L1898" s="66" t="str">
        <f t="shared" si="179"/>
        <v>No</v>
      </c>
      <c r="N1898" s="14">
        <v>24.13</v>
      </c>
      <c r="O1898" s="20" t="str">
        <f t="shared" si="175"/>
        <v>NORMAL WEIGHT</v>
      </c>
      <c r="Q1898" s="15">
        <v>4.3899999999999997</v>
      </c>
      <c r="R1898" s="20" t="str">
        <f t="shared" si="176"/>
        <v>NORMAL</v>
      </c>
      <c r="T1898" s="14">
        <v>2003</v>
      </c>
      <c r="U1898" s="15" t="s">
        <v>30</v>
      </c>
      <c r="V1898" s="15">
        <v>14</v>
      </c>
      <c r="W1898" s="35" t="str">
        <f t="shared" si="177"/>
        <v>14-Dec-2003</v>
      </c>
      <c r="X1898" s="28"/>
      <c r="Y1898" s="44">
        <f t="shared" si="180"/>
        <v>19</v>
      </c>
      <c r="AA1898" s="45">
        <v>23082.959999999999</v>
      </c>
      <c r="AB1898" s="15" t="s">
        <v>42</v>
      </c>
      <c r="AC1898" s="75" t="s">
        <v>11</v>
      </c>
    </row>
    <row r="1899" spans="1:29" ht="15.6" x14ac:dyDescent="0.3">
      <c r="A1899" s="1" t="s">
        <v>4282</v>
      </c>
      <c r="C1899" s="46" t="s">
        <v>4724</v>
      </c>
      <c r="D1899" s="46" t="s">
        <v>7726</v>
      </c>
      <c r="E1899" s="46" t="s">
        <v>4857</v>
      </c>
      <c r="G1899" s="14">
        <v>2</v>
      </c>
      <c r="I1899" s="14" t="s">
        <v>2380</v>
      </c>
      <c r="J1899" s="15" t="s">
        <v>2380</v>
      </c>
      <c r="K1899" s="66" t="str">
        <f t="shared" si="178"/>
        <v>No</v>
      </c>
      <c r="L1899" s="66" t="str">
        <f t="shared" si="179"/>
        <v>No</v>
      </c>
      <c r="N1899" s="14">
        <v>19.95</v>
      </c>
      <c r="O1899" s="20" t="str">
        <f t="shared" si="175"/>
        <v>NORMAL WEIGHT</v>
      </c>
      <c r="Q1899" s="15">
        <v>5.13</v>
      </c>
      <c r="R1899" s="20" t="str">
        <f t="shared" si="176"/>
        <v>NORMAL</v>
      </c>
      <c r="T1899" s="14">
        <v>1997</v>
      </c>
      <c r="U1899" s="15" t="s">
        <v>35</v>
      </c>
      <c r="V1899" s="15">
        <v>7</v>
      </c>
      <c r="W1899" s="35" t="str">
        <f t="shared" si="177"/>
        <v>7-Aug-1997</v>
      </c>
      <c r="X1899" s="28"/>
      <c r="Y1899" s="44">
        <f t="shared" si="180"/>
        <v>25</v>
      </c>
      <c r="AA1899" s="45">
        <v>23241.47</v>
      </c>
      <c r="AB1899" s="15" t="s">
        <v>170</v>
      </c>
      <c r="AC1899" s="75" t="s">
        <v>11</v>
      </c>
    </row>
    <row r="1900" spans="1:29" ht="15.6" x14ac:dyDescent="0.3">
      <c r="A1900" s="1" t="s">
        <v>4283</v>
      </c>
      <c r="C1900" s="46" t="s">
        <v>4724</v>
      </c>
      <c r="D1900" s="46" t="s">
        <v>5476</v>
      </c>
      <c r="E1900" s="46" t="s">
        <v>4914</v>
      </c>
      <c r="G1900" s="50">
        <v>0</v>
      </c>
      <c r="I1900" s="14" t="s">
        <v>2380</v>
      </c>
      <c r="J1900" s="15" t="s">
        <v>2380</v>
      </c>
      <c r="K1900" s="66" t="str">
        <f t="shared" si="178"/>
        <v>No</v>
      </c>
      <c r="L1900" s="66" t="str">
        <f t="shared" si="179"/>
        <v>No</v>
      </c>
      <c r="N1900" s="14">
        <v>21.24</v>
      </c>
      <c r="O1900" s="20" t="str">
        <f t="shared" si="175"/>
        <v>NORMAL WEIGHT</v>
      </c>
      <c r="Q1900" s="15">
        <v>4.49</v>
      </c>
      <c r="R1900" s="20" t="str">
        <f t="shared" si="176"/>
        <v>NORMAL</v>
      </c>
      <c r="T1900" s="14">
        <v>1969</v>
      </c>
      <c r="U1900" s="15" t="s">
        <v>15</v>
      </c>
      <c r="V1900" s="15">
        <v>14</v>
      </c>
      <c r="W1900" s="35" t="str">
        <f t="shared" si="177"/>
        <v>14-Nov-1969</v>
      </c>
      <c r="X1900" s="28"/>
      <c r="Y1900" s="44">
        <f t="shared" si="180"/>
        <v>53</v>
      </c>
      <c r="AA1900" s="45">
        <v>23244.79</v>
      </c>
      <c r="AB1900" s="15" t="s">
        <v>13</v>
      </c>
      <c r="AC1900" s="75" t="s">
        <v>11</v>
      </c>
    </row>
    <row r="1901" spans="1:29" ht="15.6" x14ac:dyDescent="0.3">
      <c r="A1901" s="1" t="s">
        <v>4284</v>
      </c>
      <c r="C1901" s="46" t="s">
        <v>4721</v>
      </c>
      <c r="D1901" s="46" t="s">
        <v>4910</v>
      </c>
      <c r="E1901" s="46" t="s">
        <v>7727</v>
      </c>
      <c r="G1901" s="50">
        <v>0</v>
      </c>
      <c r="I1901" s="14" t="s">
        <v>2380</v>
      </c>
      <c r="J1901" s="15" t="s">
        <v>2380</v>
      </c>
      <c r="K1901" s="66" t="str">
        <f t="shared" si="178"/>
        <v>No</v>
      </c>
      <c r="L1901" s="66" t="str">
        <f t="shared" si="179"/>
        <v>No</v>
      </c>
      <c r="N1901" s="14">
        <v>44.22</v>
      </c>
      <c r="O1901" s="20" t="str">
        <f t="shared" si="175"/>
        <v>OBESITY</v>
      </c>
      <c r="Q1901" s="15">
        <v>6.35</v>
      </c>
      <c r="R1901" s="20" t="str">
        <f t="shared" si="176"/>
        <v>PREDIABETES</v>
      </c>
      <c r="T1901" s="14">
        <v>1994</v>
      </c>
      <c r="U1901" s="15" t="s">
        <v>37</v>
      </c>
      <c r="V1901" s="15">
        <v>3</v>
      </c>
      <c r="W1901" s="35" t="str">
        <f t="shared" si="177"/>
        <v>3-Oct-1994</v>
      </c>
      <c r="X1901" s="28"/>
      <c r="Y1901" s="44">
        <f t="shared" si="180"/>
        <v>28</v>
      </c>
      <c r="AA1901" s="45">
        <v>23288.93</v>
      </c>
      <c r="AB1901" s="15" t="s">
        <v>247</v>
      </c>
      <c r="AC1901" s="75" t="s">
        <v>11</v>
      </c>
    </row>
    <row r="1902" spans="1:29" ht="15.6" x14ac:dyDescent="0.3">
      <c r="A1902" s="1" t="s">
        <v>4285</v>
      </c>
      <c r="C1902" s="46" t="s">
        <v>4721</v>
      </c>
      <c r="D1902" s="46" t="s">
        <v>7728</v>
      </c>
      <c r="E1902" s="46" t="s">
        <v>7567</v>
      </c>
      <c r="G1902" s="50">
        <v>0</v>
      </c>
      <c r="I1902" s="14" t="s">
        <v>2380</v>
      </c>
      <c r="J1902" s="15" t="s">
        <v>2380</v>
      </c>
      <c r="K1902" s="66" t="str">
        <f t="shared" si="178"/>
        <v>No</v>
      </c>
      <c r="L1902" s="66" t="str">
        <f t="shared" si="179"/>
        <v>No</v>
      </c>
      <c r="N1902" s="14">
        <v>41.1</v>
      </c>
      <c r="O1902" s="20" t="str">
        <f t="shared" si="175"/>
        <v>OBESITY</v>
      </c>
      <c r="Q1902" s="15">
        <v>5.79</v>
      </c>
      <c r="R1902" s="20" t="str">
        <f t="shared" si="176"/>
        <v>PREDIABETES</v>
      </c>
      <c r="T1902" s="14">
        <v>1973</v>
      </c>
      <c r="U1902" s="15" t="s">
        <v>37</v>
      </c>
      <c r="V1902" s="15">
        <v>22</v>
      </c>
      <c r="W1902" s="35" t="str">
        <f t="shared" si="177"/>
        <v>22-Oct-1973</v>
      </c>
      <c r="X1902" s="28"/>
      <c r="Y1902" s="44">
        <f t="shared" si="180"/>
        <v>49</v>
      </c>
      <c r="AA1902" s="45">
        <v>23306.55</v>
      </c>
      <c r="AB1902" s="15" t="s">
        <v>42</v>
      </c>
      <c r="AC1902" s="75" t="s">
        <v>11</v>
      </c>
    </row>
    <row r="1903" spans="1:29" ht="15.6" x14ac:dyDescent="0.3">
      <c r="A1903" s="1" t="s">
        <v>4286</v>
      </c>
      <c r="C1903" s="46" t="s">
        <v>4721</v>
      </c>
      <c r="D1903" s="46" t="s">
        <v>6629</v>
      </c>
      <c r="E1903" s="46" t="s">
        <v>7729</v>
      </c>
      <c r="G1903" s="50">
        <v>0</v>
      </c>
      <c r="I1903" s="14" t="s">
        <v>2380</v>
      </c>
      <c r="J1903" s="15" t="s">
        <v>2382</v>
      </c>
      <c r="K1903" s="66" t="str">
        <f t="shared" si="178"/>
        <v>No</v>
      </c>
      <c r="L1903" s="66" t="str">
        <f t="shared" si="179"/>
        <v>Yes</v>
      </c>
      <c r="N1903" s="14">
        <v>34.200000000000003</v>
      </c>
      <c r="O1903" s="20" t="str">
        <f t="shared" si="175"/>
        <v>OBESITY</v>
      </c>
      <c r="Q1903" s="15">
        <v>4.78</v>
      </c>
      <c r="R1903" s="20" t="str">
        <f t="shared" si="176"/>
        <v>NORMAL</v>
      </c>
      <c r="T1903" s="14">
        <v>1975</v>
      </c>
      <c r="U1903" s="15" t="s">
        <v>15</v>
      </c>
      <c r="V1903" s="15">
        <v>13</v>
      </c>
      <c r="W1903" s="35" t="str">
        <f t="shared" si="177"/>
        <v>13-Nov-1975</v>
      </c>
      <c r="X1903" s="28"/>
      <c r="Y1903" s="44">
        <f t="shared" si="180"/>
        <v>47</v>
      </c>
      <c r="AA1903" s="45">
        <v>23401.31</v>
      </c>
      <c r="AB1903" s="15" t="s">
        <v>247</v>
      </c>
      <c r="AC1903" s="75" t="s">
        <v>11</v>
      </c>
    </row>
    <row r="1904" spans="1:29" ht="15.6" x14ac:dyDescent="0.3">
      <c r="A1904" s="1" t="s">
        <v>4287</v>
      </c>
      <c r="C1904" s="46" t="s">
        <v>4721</v>
      </c>
      <c r="D1904" s="46" t="s">
        <v>5155</v>
      </c>
      <c r="E1904" s="46" t="s">
        <v>7730</v>
      </c>
      <c r="G1904" s="50">
        <v>0</v>
      </c>
      <c r="I1904" s="14" t="s">
        <v>2380</v>
      </c>
      <c r="J1904" s="15" t="s">
        <v>2382</v>
      </c>
      <c r="K1904" s="66" t="str">
        <f t="shared" si="178"/>
        <v>No</v>
      </c>
      <c r="L1904" s="66" t="str">
        <f t="shared" si="179"/>
        <v>Yes</v>
      </c>
      <c r="N1904" s="14">
        <v>29.92</v>
      </c>
      <c r="O1904" s="20" t="str">
        <f t="shared" si="175"/>
        <v/>
      </c>
      <c r="Q1904" s="15">
        <v>6.02</v>
      </c>
      <c r="R1904" s="20" t="str">
        <f t="shared" si="176"/>
        <v>PREDIABETES</v>
      </c>
      <c r="T1904" s="14">
        <v>1983</v>
      </c>
      <c r="U1904" s="15" t="s">
        <v>35</v>
      </c>
      <c r="V1904" s="15">
        <v>26</v>
      </c>
      <c r="W1904" s="35" t="str">
        <f t="shared" si="177"/>
        <v>26-Aug-1983</v>
      </c>
      <c r="X1904" s="28"/>
      <c r="Y1904" s="44">
        <f t="shared" si="180"/>
        <v>39</v>
      </c>
      <c r="AA1904" s="45">
        <v>23563.02</v>
      </c>
      <c r="AB1904" s="15" t="s">
        <v>13</v>
      </c>
      <c r="AC1904" s="75" t="s">
        <v>11</v>
      </c>
    </row>
    <row r="1905" spans="1:29" ht="15.6" x14ac:dyDescent="0.3">
      <c r="A1905" s="1" t="s">
        <v>4288</v>
      </c>
      <c r="C1905" s="46" t="s">
        <v>4721</v>
      </c>
      <c r="D1905" s="46" t="s">
        <v>7732</v>
      </c>
      <c r="E1905" s="46" t="s">
        <v>7731</v>
      </c>
      <c r="G1905" s="50">
        <v>0</v>
      </c>
      <c r="I1905" s="14" t="s">
        <v>2380</v>
      </c>
      <c r="J1905" s="15" t="s">
        <v>2380</v>
      </c>
      <c r="K1905" s="66" t="str">
        <f t="shared" si="178"/>
        <v>No</v>
      </c>
      <c r="L1905" s="66" t="str">
        <f t="shared" si="179"/>
        <v>No</v>
      </c>
      <c r="N1905" s="14">
        <v>28.93</v>
      </c>
      <c r="O1905" s="20" t="str">
        <f t="shared" si="175"/>
        <v>OVERWEIGHT</v>
      </c>
      <c r="Q1905" s="15">
        <v>4.4400000000000004</v>
      </c>
      <c r="R1905" s="20" t="str">
        <f t="shared" si="176"/>
        <v>NORMAL</v>
      </c>
      <c r="T1905" s="14">
        <v>1974</v>
      </c>
      <c r="U1905" s="15" t="s">
        <v>18</v>
      </c>
      <c r="V1905" s="15">
        <v>2</v>
      </c>
      <c r="W1905" s="35" t="str">
        <f t="shared" si="177"/>
        <v>2-Jun-1974</v>
      </c>
      <c r="X1905" s="28"/>
      <c r="Y1905" s="44">
        <f t="shared" si="180"/>
        <v>49</v>
      </c>
      <c r="AA1905" s="45">
        <v>23568.27</v>
      </c>
      <c r="AB1905" s="15" t="s">
        <v>42</v>
      </c>
      <c r="AC1905" s="75" t="s">
        <v>11</v>
      </c>
    </row>
    <row r="1906" spans="1:29" ht="15.6" x14ac:dyDescent="0.3">
      <c r="A1906" s="1" t="s">
        <v>4289</v>
      </c>
      <c r="C1906" s="46" t="s">
        <v>4721</v>
      </c>
      <c r="D1906" s="46" t="s">
        <v>7734</v>
      </c>
      <c r="E1906" s="46" t="s">
        <v>7733</v>
      </c>
      <c r="G1906" s="14">
        <v>1</v>
      </c>
      <c r="I1906" s="14" t="s">
        <v>2380</v>
      </c>
      <c r="J1906" s="15" t="s">
        <v>2382</v>
      </c>
      <c r="K1906" s="66" t="str">
        <f t="shared" si="178"/>
        <v>No</v>
      </c>
      <c r="L1906" s="66" t="str">
        <f t="shared" si="179"/>
        <v>Yes</v>
      </c>
      <c r="N1906" s="14">
        <v>31.254999999999999</v>
      </c>
      <c r="O1906" s="20" t="str">
        <f t="shared" si="175"/>
        <v>OBESITY</v>
      </c>
      <c r="Q1906" s="15">
        <v>5.84</v>
      </c>
      <c r="R1906" s="20" t="str">
        <f t="shared" si="176"/>
        <v>PREDIABETES</v>
      </c>
      <c r="T1906" s="14">
        <v>1973</v>
      </c>
      <c r="U1906" s="15" t="s">
        <v>18</v>
      </c>
      <c r="V1906" s="15">
        <v>27</v>
      </c>
      <c r="W1906" s="35" t="str">
        <f t="shared" si="177"/>
        <v>27-Jun-1973</v>
      </c>
      <c r="X1906" s="28"/>
      <c r="Y1906" s="44">
        <f t="shared" si="180"/>
        <v>49</v>
      </c>
      <c r="AA1906" s="45">
        <v>23807.24</v>
      </c>
      <c r="AB1906" s="15" t="s">
        <v>23</v>
      </c>
      <c r="AC1906" s="75" t="s">
        <v>11</v>
      </c>
    </row>
    <row r="1907" spans="1:29" ht="15.6" x14ac:dyDescent="0.3">
      <c r="A1907" s="1" t="s">
        <v>4290</v>
      </c>
      <c r="C1907" s="46" t="s">
        <v>4724</v>
      </c>
      <c r="D1907" s="46" t="s">
        <v>7736</v>
      </c>
      <c r="E1907" s="46" t="s">
        <v>7735</v>
      </c>
      <c r="G1907" s="50">
        <v>0</v>
      </c>
      <c r="I1907" s="14" t="s">
        <v>2380</v>
      </c>
      <c r="J1907" s="15" t="s">
        <v>2380</v>
      </c>
      <c r="K1907" s="66" t="str">
        <f t="shared" si="178"/>
        <v>No</v>
      </c>
      <c r="L1907" s="66" t="str">
        <f t="shared" si="179"/>
        <v>No</v>
      </c>
      <c r="N1907" s="14">
        <v>29.83</v>
      </c>
      <c r="O1907" s="20" t="str">
        <f t="shared" si="175"/>
        <v>OVERWEIGHT</v>
      </c>
      <c r="Q1907" s="15">
        <v>5.39</v>
      </c>
      <c r="R1907" s="20" t="str">
        <f t="shared" si="176"/>
        <v>NORMAL</v>
      </c>
      <c r="T1907" s="14">
        <v>1970</v>
      </c>
      <c r="U1907" s="15" t="s">
        <v>35</v>
      </c>
      <c r="V1907" s="15">
        <v>8</v>
      </c>
      <c r="W1907" s="35" t="str">
        <f t="shared" si="177"/>
        <v>8-Aug-1970</v>
      </c>
      <c r="X1907" s="28"/>
      <c r="Y1907" s="44">
        <f t="shared" si="180"/>
        <v>52</v>
      </c>
      <c r="AA1907" s="45">
        <v>23887.66</v>
      </c>
      <c r="AB1907" s="15" t="s">
        <v>23</v>
      </c>
      <c r="AC1907" s="75" t="s">
        <v>11</v>
      </c>
    </row>
    <row r="1908" spans="1:29" ht="15.6" x14ac:dyDescent="0.3">
      <c r="A1908" s="1" t="s">
        <v>4291</v>
      </c>
      <c r="C1908" s="46" t="s">
        <v>4721</v>
      </c>
      <c r="D1908" s="46" t="s">
        <v>7737</v>
      </c>
      <c r="E1908" s="46" t="s">
        <v>5268</v>
      </c>
      <c r="G1908" s="14">
        <v>1</v>
      </c>
      <c r="I1908" s="14" t="s">
        <v>2380</v>
      </c>
      <c r="J1908" s="15" t="s">
        <v>2380</v>
      </c>
      <c r="K1908" s="66" t="str">
        <f t="shared" si="178"/>
        <v>No</v>
      </c>
      <c r="L1908" s="66" t="str">
        <f t="shared" si="179"/>
        <v>No</v>
      </c>
      <c r="N1908" s="14">
        <v>29.59</v>
      </c>
      <c r="O1908" s="20" t="str">
        <f t="shared" si="175"/>
        <v>OVERWEIGHT</v>
      </c>
      <c r="Q1908" s="15">
        <v>6.16</v>
      </c>
      <c r="R1908" s="20" t="str">
        <f t="shared" si="176"/>
        <v>PREDIABETES</v>
      </c>
      <c r="T1908" s="14">
        <v>1971</v>
      </c>
      <c r="U1908" s="15" t="s">
        <v>10</v>
      </c>
      <c r="V1908" s="15">
        <v>10</v>
      </c>
      <c r="W1908" s="35" t="str">
        <f t="shared" si="177"/>
        <v>10-Jul-1971</v>
      </c>
      <c r="X1908" s="28"/>
      <c r="Y1908" s="44">
        <f t="shared" si="180"/>
        <v>51</v>
      </c>
      <c r="AA1908" s="45">
        <v>23967.38</v>
      </c>
      <c r="AB1908" s="15" t="s">
        <v>23</v>
      </c>
      <c r="AC1908" s="75" t="s">
        <v>11</v>
      </c>
    </row>
    <row r="1909" spans="1:29" ht="15.6" x14ac:dyDescent="0.3">
      <c r="A1909" s="1" t="s">
        <v>4292</v>
      </c>
      <c r="C1909" s="46" t="s">
        <v>4721</v>
      </c>
      <c r="D1909" s="46" t="s">
        <v>7739</v>
      </c>
      <c r="E1909" s="46" t="s">
        <v>7738</v>
      </c>
      <c r="G1909" s="14">
        <v>1</v>
      </c>
      <c r="I1909" s="14" t="s">
        <v>2380</v>
      </c>
      <c r="J1909" s="15" t="s">
        <v>2380</v>
      </c>
      <c r="K1909" s="66" t="str">
        <f t="shared" si="178"/>
        <v>No</v>
      </c>
      <c r="L1909" s="66" t="str">
        <f t="shared" si="179"/>
        <v>No</v>
      </c>
      <c r="N1909" s="14">
        <v>31.16</v>
      </c>
      <c r="O1909" s="20" t="str">
        <f t="shared" si="175"/>
        <v>OBESITY</v>
      </c>
      <c r="Q1909" s="15">
        <v>4.49</v>
      </c>
      <c r="R1909" s="20" t="str">
        <f t="shared" si="176"/>
        <v>NORMAL</v>
      </c>
      <c r="T1909" s="14">
        <v>2003</v>
      </c>
      <c r="U1909" s="15" t="s">
        <v>30</v>
      </c>
      <c r="V1909" s="15">
        <v>30</v>
      </c>
      <c r="W1909" s="35" t="str">
        <f t="shared" si="177"/>
        <v>30-Dec-2003</v>
      </c>
      <c r="X1909" s="28"/>
      <c r="Y1909" s="44">
        <f t="shared" si="180"/>
        <v>19</v>
      </c>
      <c r="AA1909" s="45">
        <v>24059.68</v>
      </c>
      <c r="AB1909" s="15" t="s">
        <v>23</v>
      </c>
      <c r="AC1909" s="75" t="s">
        <v>11</v>
      </c>
    </row>
    <row r="1910" spans="1:29" ht="15.6" x14ac:dyDescent="0.3">
      <c r="A1910" s="1" t="s">
        <v>4293</v>
      </c>
      <c r="C1910" s="46" t="s">
        <v>4724</v>
      </c>
      <c r="D1910" s="46" t="s">
        <v>7741</v>
      </c>
      <c r="E1910" s="46" t="s">
        <v>7740</v>
      </c>
      <c r="G1910" s="14">
        <v>1</v>
      </c>
      <c r="I1910" s="14" t="s">
        <v>2380</v>
      </c>
      <c r="J1910" s="15" t="s">
        <v>2382</v>
      </c>
      <c r="K1910" s="66" t="str">
        <f t="shared" si="178"/>
        <v>No</v>
      </c>
      <c r="L1910" s="66" t="str">
        <f t="shared" si="179"/>
        <v>Yes</v>
      </c>
      <c r="N1910" s="14">
        <v>34.21</v>
      </c>
      <c r="O1910" s="20" t="str">
        <f t="shared" si="175"/>
        <v>OBESITY</v>
      </c>
      <c r="Q1910" s="15">
        <v>4.4800000000000004</v>
      </c>
      <c r="R1910" s="20" t="str">
        <f t="shared" si="176"/>
        <v>NORMAL</v>
      </c>
      <c r="T1910" s="14">
        <v>1973</v>
      </c>
      <c r="U1910" s="15" t="s">
        <v>18</v>
      </c>
      <c r="V1910" s="15">
        <v>13</v>
      </c>
      <c r="W1910" s="35" t="str">
        <f t="shared" si="177"/>
        <v>13-Jun-1973</v>
      </c>
      <c r="X1910" s="28"/>
      <c r="Y1910" s="44">
        <f t="shared" si="180"/>
        <v>49</v>
      </c>
      <c r="AA1910" s="45">
        <v>24106.91</v>
      </c>
      <c r="AB1910" s="15" t="s">
        <v>247</v>
      </c>
      <c r="AC1910" s="75" t="s">
        <v>11</v>
      </c>
    </row>
    <row r="1911" spans="1:29" ht="15.6" x14ac:dyDescent="0.3">
      <c r="A1911" s="1" t="s">
        <v>4294</v>
      </c>
      <c r="C1911" s="46" t="s">
        <v>4724</v>
      </c>
      <c r="D1911" s="46" t="s">
        <v>7742</v>
      </c>
      <c r="E1911" s="46" t="s">
        <v>5538</v>
      </c>
      <c r="G1911" s="50">
        <v>0</v>
      </c>
      <c r="I1911" s="14" t="s">
        <v>2380</v>
      </c>
      <c r="J1911" s="15" t="s">
        <v>2380</v>
      </c>
      <c r="K1911" s="66" t="str">
        <f t="shared" si="178"/>
        <v>No</v>
      </c>
      <c r="L1911" s="66" t="str">
        <f t="shared" si="179"/>
        <v>No</v>
      </c>
      <c r="N1911" s="14">
        <v>34.86</v>
      </c>
      <c r="O1911" s="20" t="str">
        <f t="shared" si="175"/>
        <v>OBESITY</v>
      </c>
      <c r="Q1911" s="15">
        <v>10.97</v>
      </c>
      <c r="R1911" s="20" t="str">
        <f t="shared" si="176"/>
        <v>DIABETES</v>
      </c>
      <c r="T1911" s="14">
        <v>1974</v>
      </c>
      <c r="U1911" s="15" t="s">
        <v>20</v>
      </c>
      <c r="V1911" s="15">
        <v>10</v>
      </c>
      <c r="W1911" s="35" t="str">
        <f t="shared" si="177"/>
        <v>10-Sep-1974</v>
      </c>
      <c r="X1911" s="28"/>
      <c r="Y1911" s="44">
        <f t="shared" si="180"/>
        <v>48</v>
      </c>
      <c r="AA1911" s="45">
        <v>24180.93</v>
      </c>
      <c r="AB1911" s="15" t="s">
        <v>13</v>
      </c>
      <c r="AC1911" s="75" t="s">
        <v>11</v>
      </c>
    </row>
    <row r="1912" spans="1:29" ht="15.6" x14ac:dyDescent="0.3">
      <c r="A1912" s="1" t="s">
        <v>4295</v>
      </c>
      <c r="C1912" s="46" t="s">
        <v>4721</v>
      </c>
      <c r="D1912" s="46" t="s">
        <v>7744</v>
      </c>
      <c r="E1912" s="46" t="s">
        <v>7743</v>
      </c>
      <c r="G1912" s="14">
        <v>2</v>
      </c>
      <c r="I1912" s="14" t="s">
        <v>2380</v>
      </c>
      <c r="J1912" s="15" t="s">
        <v>2380</v>
      </c>
      <c r="K1912" s="66" t="str">
        <f t="shared" si="178"/>
        <v>No</v>
      </c>
      <c r="L1912" s="66" t="str">
        <f t="shared" si="179"/>
        <v>No</v>
      </c>
      <c r="N1912" s="14">
        <v>34.58</v>
      </c>
      <c r="O1912" s="20" t="str">
        <f t="shared" si="175"/>
        <v>OBESITY</v>
      </c>
      <c r="Q1912" s="15">
        <v>5.14</v>
      </c>
      <c r="R1912" s="20" t="str">
        <f t="shared" si="176"/>
        <v>NORMAL</v>
      </c>
      <c r="T1912" s="14">
        <v>1964</v>
      </c>
      <c r="U1912" s="15" t="s">
        <v>30</v>
      </c>
      <c r="V1912" s="15">
        <v>16</v>
      </c>
      <c r="W1912" s="35" t="str">
        <f t="shared" si="177"/>
        <v>16-Dec-1964</v>
      </c>
      <c r="X1912" s="28"/>
      <c r="Y1912" s="44">
        <f t="shared" si="180"/>
        <v>58</v>
      </c>
      <c r="AA1912" s="45">
        <v>24227.34</v>
      </c>
      <c r="AB1912" s="15" t="s">
        <v>13</v>
      </c>
      <c r="AC1912" s="75" t="s">
        <v>11</v>
      </c>
    </row>
    <row r="1913" spans="1:29" ht="15.6" x14ac:dyDescent="0.3">
      <c r="A1913" s="1" t="s">
        <v>4296</v>
      </c>
      <c r="C1913" s="46" t="s">
        <v>4724</v>
      </c>
      <c r="D1913" s="46" t="s">
        <v>7745</v>
      </c>
      <c r="E1913" s="46" t="s">
        <v>5431</v>
      </c>
      <c r="G1913" s="50">
        <v>0</v>
      </c>
      <c r="I1913" s="14" t="s">
        <v>2380</v>
      </c>
      <c r="J1913" s="15" t="s">
        <v>2382</v>
      </c>
      <c r="K1913" s="66" t="str">
        <f t="shared" si="178"/>
        <v>No</v>
      </c>
      <c r="L1913" s="66" t="str">
        <f t="shared" si="179"/>
        <v>Yes</v>
      </c>
      <c r="N1913" s="14">
        <v>17.940000000000001</v>
      </c>
      <c r="O1913" s="20" t="str">
        <f t="shared" si="175"/>
        <v>UNDERWEIGHT</v>
      </c>
      <c r="Q1913" s="15">
        <v>5.17</v>
      </c>
      <c r="R1913" s="20" t="str">
        <f t="shared" si="176"/>
        <v>NORMAL</v>
      </c>
      <c r="T1913" s="14">
        <v>2004</v>
      </c>
      <c r="U1913" s="15" t="s">
        <v>35</v>
      </c>
      <c r="V1913" s="15">
        <v>3</v>
      </c>
      <c r="W1913" s="35" t="str">
        <f t="shared" si="177"/>
        <v>3-Aug-2004</v>
      </c>
      <c r="X1913" s="28"/>
      <c r="Y1913" s="44">
        <f t="shared" si="180"/>
        <v>18</v>
      </c>
      <c r="AA1913" s="45">
        <v>24294.02</v>
      </c>
      <c r="AB1913" s="15" t="s">
        <v>42</v>
      </c>
      <c r="AC1913" s="75" t="s">
        <v>11</v>
      </c>
    </row>
    <row r="1914" spans="1:29" ht="15.6" x14ac:dyDescent="0.3">
      <c r="A1914" s="1" t="s">
        <v>4297</v>
      </c>
      <c r="C1914" s="46" t="s">
        <v>4724</v>
      </c>
      <c r="D1914" s="46" t="s">
        <v>7747</v>
      </c>
      <c r="E1914" s="46" t="s">
        <v>7746</v>
      </c>
      <c r="G1914" s="14">
        <v>1</v>
      </c>
      <c r="I1914" s="14" t="s">
        <v>2380</v>
      </c>
      <c r="J1914" s="15" t="s">
        <v>2382</v>
      </c>
      <c r="K1914" s="66" t="str">
        <f t="shared" si="178"/>
        <v>No</v>
      </c>
      <c r="L1914" s="66" t="str">
        <f t="shared" si="179"/>
        <v>Yes</v>
      </c>
      <c r="N1914" s="14">
        <v>26.8</v>
      </c>
      <c r="O1914" s="20" t="str">
        <f t="shared" si="175"/>
        <v>OVERWEIGHT</v>
      </c>
      <c r="Q1914" s="15">
        <v>6.18</v>
      </c>
      <c r="R1914" s="20" t="str">
        <f t="shared" si="176"/>
        <v>PREDIABETES</v>
      </c>
      <c r="T1914" s="14">
        <v>1999</v>
      </c>
      <c r="U1914" s="15" t="s">
        <v>37</v>
      </c>
      <c r="V1914" s="15">
        <v>7</v>
      </c>
      <c r="W1914" s="35" t="str">
        <f t="shared" si="177"/>
        <v>7-Oct-1999</v>
      </c>
      <c r="X1914" s="28"/>
      <c r="Y1914" s="44">
        <f t="shared" si="180"/>
        <v>23</v>
      </c>
      <c r="AA1914" s="45">
        <v>24387.74</v>
      </c>
      <c r="AB1914" s="15" t="s">
        <v>42</v>
      </c>
      <c r="AC1914" s="75" t="s">
        <v>11</v>
      </c>
    </row>
    <row r="1915" spans="1:29" ht="15.6" x14ac:dyDescent="0.3">
      <c r="A1915" s="1" t="s">
        <v>4298</v>
      </c>
      <c r="C1915" s="46" t="s">
        <v>4724</v>
      </c>
      <c r="D1915" s="46" t="s">
        <v>7748</v>
      </c>
      <c r="E1915" s="46" t="s">
        <v>5766</v>
      </c>
      <c r="G1915" s="50">
        <v>0</v>
      </c>
      <c r="I1915" s="14" t="s">
        <v>2380</v>
      </c>
      <c r="J1915" s="15" t="s">
        <v>2382</v>
      </c>
      <c r="K1915" s="66" t="str">
        <f t="shared" si="178"/>
        <v>No</v>
      </c>
      <c r="L1915" s="66" t="str">
        <f t="shared" si="179"/>
        <v>Yes</v>
      </c>
      <c r="N1915" s="14">
        <v>17.690000000000001</v>
      </c>
      <c r="O1915" s="20" t="str">
        <f t="shared" si="175"/>
        <v>UNDERWEIGHT</v>
      </c>
      <c r="Q1915" s="15">
        <v>9.07</v>
      </c>
      <c r="R1915" s="20" t="str">
        <f t="shared" si="176"/>
        <v>DIABETES</v>
      </c>
      <c r="T1915" s="14">
        <v>1970</v>
      </c>
      <c r="U1915" s="15" t="s">
        <v>15</v>
      </c>
      <c r="V1915" s="15">
        <v>30</v>
      </c>
      <c r="W1915" s="35" t="str">
        <f t="shared" si="177"/>
        <v>30-Nov-1970</v>
      </c>
      <c r="X1915" s="28"/>
      <c r="Y1915" s="44">
        <f t="shared" si="180"/>
        <v>52</v>
      </c>
      <c r="AA1915" s="45">
        <v>24393.62</v>
      </c>
      <c r="AB1915" s="15" t="s">
        <v>23</v>
      </c>
      <c r="AC1915" s="75" t="s">
        <v>11</v>
      </c>
    </row>
    <row r="1916" spans="1:29" ht="15.6" x14ac:dyDescent="0.3">
      <c r="A1916" s="1" t="s">
        <v>4299</v>
      </c>
      <c r="C1916" s="46" t="s">
        <v>4721</v>
      </c>
      <c r="D1916" s="46" t="s">
        <v>7750</v>
      </c>
      <c r="E1916" s="46" t="s">
        <v>7749</v>
      </c>
      <c r="G1916" s="14">
        <v>1</v>
      </c>
      <c r="I1916" s="14" t="s">
        <v>2380</v>
      </c>
      <c r="J1916" s="15" t="s">
        <v>2380</v>
      </c>
      <c r="K1916" s="66" t="str">
        <f t="shared" si="178"/>
        <v>No</v>
      </c>
      <c r="L1916" s="66" t="str">
        <f t="shared" si="179"/>
        <v>No</v>
      </c>
      <c r="N1916" s="14">
        <v>25.77</v>
      </c>
      <c r="O1916" s="20" t="str">
        <f t="shared" si="175"/>
        <v>OVERWEIGHT</v>
      </c>
      <c r="Q1916" s="15">
        <v>4.43</v>
      </c>
      <c r="R1916" s="20" t="str">
        <f t="shared" si="176"/>
        <v>NORMAL</v>
      </c>
      <c r="T1916" s="14">
        <v>1968</v>
      </c>
      <c r="U1916" s="15" t="s">
        <v>10</v>
      </c>
      <c r="V1916" s="15">
        <v>6</v>
      </c>
      <c r="W1916" s="35" t="str">
        <f t="shared" si="177"/>
        <v>6-Jul-1968</v>
      </c>
      <c r="X1916" s="28"/>
      <c r="Y1916" s="44">
        <f t="shared" si="180"/>
        <v>54</v>
      </c>
      <c r="AA1916" s="45">
        <v>24476.48</v>
      </c>
      <c r="AB1916" s="15" t="s">
        <v>23</v>
      </c>
      <c r="AC1916" s="75" t="s">
        <v>11</v>
      </c>
    </row>
    <row r="1917" spans="1:29" ht="15.6" x14ac:dyDescent="0.3">
      <c r="A1917" s="1" t="s">
        <v>4300</v>
      </c>
      <c r="C1917" s="46" t="s">
        <v>4724</v>
      </c>
      <c r="D1917" s="46" t="s">
        <v>7752</v>
      </c>
      <c r="E1917" s="46" t="s">
        <v>7751</v>
      </c>
      <c r="G1917" s="14">
        <v>1</v>
      </c>
      <c r="I1917" s="14" t="s">
        <v>2380</v>
      </c>
      <c r="J1917" s="15" t="s">
        <v>2380</v>
      </c>
      <c r="K1917" s="66" t="str">
        <f t="shared" si="178"/>
        <v>No</v>
      </c>
      <c r="L1917" s="66" t="str">
        <f t="shared" si="179"/>
        <v>No</v>
      </c>
      <c r="N1917" s="14">
        <v>34.46</v>
      </c>
      <c r="O1917" s="20" t="str">
        <f t="shared" si="175"/>
        <v>OBESITY</v>
      </c>
      <c r="Q1917" s="15">
        <v>4.17</v>
      </c>
      <c r="R1917" s="20" t="str">
        <f t="shared" si="176"/>
        <v>NORMAL</v>
      </c>
      <c r="T1917" s="14">
        <v>1961</v>
      </c>
      <c r="U1917" s="15" t="s">
        <v>37</v>
      </c>
      <c r="V1917" s="15">
        <v>21</v>
      </c>
      <c r="W1917" s="35" t="str">
        <f t="shared" si="177"/>
        <v>21-Oct-1961</v>
      </c>
      <c r="X1917" s="28"/>
      <c r="Y1917" s="44">
        <f t="shared" si="180"/>
        <v>61</v>
      </c>
      <c r="AA1917" s="45">
        <v>24513.09</v>
      </c>
      <c r="AB1917" s="15" t="s">
        <v>13</v>
      </c>
      <c r="AC1917" s="75" t="s">
        <v>11</v>
      </c>
    </row>
    <row r="1918" spans="1:29" ht="15.6" x14ac:dyDescent="0.3">
      <c r="A1918" s="1" t="s">
        <v>4301</v>
      </c>
      <c r="C1918" s="46" t="s">
        <v>4724</v>
      </c>
      <c r="D1918" s="46" t="s">
        <v>5017</v>
      </c>
      <c r="E1918" s="46" t="s">
        <v>7753</v>
      </c>
      <c r="G1918" s="50">
        <v>0</v>
      </c>
      <c r="I1918" s="14" t="s">
        <v>2380</v>
      </c>
      <c r="J1918" s="15" t="s">
        <v>2382</v>
      </c>
      <c r="K1918" s="66" t="str">
        <f t="shared" si="178"/>
        <v>No</v>
      </c>
      <c r="L1918" s="66" t="str">
        <f t="shared" si="179"/>
        <v>Yes</v>
      </c>
      <c r="N1918" s="14">
        <v>30.875</v>
      </c>
      <c r="O1918" s="20" t="str">
        <f t="shared" si="175"/>
        <v>OBESITY</v>
      </c>
      <c r="Q1918" s="15">
        <v>4.95</v>
      </c>
      <c r="R1918" s="20" t="str">
        <f t="shared" si="176"/>
        <v>NORMAL</v>
      </c>
      <c r="T1918" s="14">
        <v>1972</v>
      </c>
      <c r="U1918" s="15" t="s">
        <v>20</v>
      </c>
      <c r="V1918" s="15">
        <v>14</v>
      </c>
      <c r="W1918" s="35" t="str">
        <f t="shared" si="177"/>
        <v>14-Sep-1972</v>
      </c>
      <c r="X1918" s="28"/>
      <c r="Y1918" s="44">
        <f t="shared" si="180"/>
        <v>50</v>
      </c>
      <c r="AA1918" s="45">
        <v>24520.26</v>
      </c>
      <c r="AB1918" s="15" t="s">
        <v>42</v>
      </c>
      <c r="AC1918" s="75" t="s">
        <v>11</v>
      </c>
    </row>
    <row r="1919" spans="1:29" ht="15.6" x14ac:dyDescent="0.3">
      <c r="A1919" s="1" t="s">
        <v>4302</v>
      </c>
      <c r="C1919" s="46" t="s">
        <v>4724</v>
      </c>
      <c r="D1919" s="46" t="s">
        <v>6938</v>
      </c>
      <c r="E1919" s="46" t="s">
        <v>7754</v>
      </c>
      <c r="G1919" s="50">
        <v>0</v>
      </c>
      <c r="I1919" s="14" t="s">
        <v>2380</v>
      </c>
      <c r="J1919" s="15" t="s">
        <v>2380</v>
      </c>
      <c r="K1919" s="66" t="str">
        <f t="shared" si="178"/>
        <v>No</v>
      </c>
      <c r="L1919" s="66" t="str">
        <f t="shared" si="179"/>
        <v>No</v>
      </c>
      <c r="N1919" s="14">
        <v>39.49</v>
      </c>
      <c r="O1919" s="20" t="str">
        <f t="shared" si="175"/>
        <v>OBESITY</v>
      </c>
      <c r="Q1919" s="15">
        <v>5.13</v>
      </c>
      <c r="R1919" s="20" t="str">
        <f t="shared" si="176"/>
        <v>NORMAL</v>
      </c>
      <c r="T1919" s="14">
        <v>1975</v>
      </c>
      <c r="U1919" s="15" t="s">
        <v>18</v>
      </c>
      <c r="V1919" s="15">
        <v>13</v>
      </c>
      <c r="W1919" s="35" t="str">
        <f t="shared" si="177"/>
        <v>13-Jun-1975</v>
      </c>
      <c r="X1919" s="28"/>
      <c r="Y1919" s="44">
        <f t="shared" si="180"/>
        <v>47</v>
      </c>
      <c r="AA1919" s="45">
        <v>24535.7</v>
      </c>
      <c r="AB1919" s="15" t="s">
        <v>23</v>
      </c>
      <c r="AC1919" s="75" t="s">
        <v>11</v>
      </c>
    </row>
    <row r="1920" spans="1:29" ht="15.6" x14ac:dyDescent="0.3">
      <c r="A1920" s="1" t="s">
        <v>4303</v>
      </c>
      <c r="C1920" s="46" t="s">
        <v>4724</v>
      </c>
      <c r="D1920" s="46" t="s">
        <v>7756</v>
      </c>
      <c r="E1920" s="46" t="s">
        <v>7755</v>
      </c>
      <c r="G1920" s="50">
        <v>0</v>
      </c>
      <c r="I1920" s="14" t="s">
        <v>2380</v>
      </c>
      <c r="J1920" s="15" t="s">
        <v>2380</v>
      </c>
      <c r="K1920" s="66" t="str">
        <f t="shared" si="178"/>
        <v>No</v>
      </c>
      <c r="L1920" s="66" t="str">
        <f t="shared" si="179"/>
        <v>No</v>
      </c>
      <c r="N1920" s="14">
        <v>28.88</v>
      </c>
      <c r="O1920" s="20" t="str">
        <f t="shared" si="175"/>
        <v>OVERWEIGHT</v>
      </c>
      <c r="Q1920" s="15">
        <v>4.0999999999999996</v>
      </c>
      <c r="R1920" s="20" t="str">
        <f t="shared" si="176"/>
        <v>NORMAL</v>
      </c>
      <c r="T1920" s="14">
        <v>1976</v>
      </c>
      <c r="U1920" s="15" t="s">
        <v>37</v>
      </c>
      <c r="V1920" s="15">
        <v>12</v>
      </c>
      <c r="W1920" s="35" t="str">
        <f t="shared" si="177"/>
        <v>12-Oct-1976</v>
      </c>
      <c r="X1920" s="28"/>
      <c r="Y1920" s="44">
        <f t="shared" si="180"/>
        <v>46</v>
      </c>
      <c r="AA1920" s="45">
        <v>24603.05</v>
      </c>
      <c r="AB1920" s="15" t="s">
        <v>42</v>
      </c>
      <c r="AC1920" s="75" t="s">
        <v>11</v>
      </c>
    </row>
    <row r="1921" spans="1:29" ht="15.6" x14ac:dyDescent="0.3">
      <c r="A1921" s="1" t="s">
        <v>4304</v>
      </c>
      <c r="C1921" s="46" t="s">
        <v>4724</v>
      </c>
      <c r="D1921" s="46" t="s">
        <v>4942</v>
      </c>
      <c r="E1921" s="46" t="s">
        <v>7757</v>
      </c>
      <c r="G1921" s="50">
        <v>0</v>
      </c>
      <c r="I1921" s="14" t="s">
        <v>2380</v>
      </c>
      <c r="J1921" s="15" t="s">
        <v>2382</v>
      </c>
      <c r="K1921" s="66" t="str">
        <f t="shared" si="178"/>
        <v>No</v>
      </c>
      <c r="L1921" s="66" t="str">
        <f t="shared" si="179"/>
        <v>Yes</v>
      </c>
      <c r="N1921" s="14">
        <v>20.234999999999999</v>
      </c>
      <c r="O1921" s="20" t="str">
        <f t="shared" si="175"/>
        <v>NORMAL WEIGHT</v>
      </c>
      <c r="Q1921" s="15">
        <v>5.01</v>
      </c>
      <c r="R1921" s="20" t="str">
        <f t="shared" si="176"/>
        <v>NORMAL</v>
      </c>
      <c r="T1921" s="14">
        <v>1970</v>
      </c>
      <c r="U1921" s="15" t="s">
        <v>18</v>
      </c>
      <c r="V1921" s="15">
        <v>12</v>
      </c>
      <c r="W1921" s="35" t="str">
        <f t="shared" si="177"/>
        <v>12-Jun-1970</v>
      </c>
      <c r="X1921" s="28"/>
      <c r="Y1921" s="44">
        <f t="shared" si="180"/>
        <v>52</v>
      </c>
      <c r="AA1921" s="45">
        <v>24667.42</v>
      </c>
      <c r="AB1921" s="15" t="s">
        <v>13</v>
      </c>
      <c r="AC1921" s="75" t="s">
        <v>11</v>
      </c>
    </row>
    <row r="1922" spans="1:29" ht="15.6" x14ac:dyDescent="0.3">
      <c r="A1922" s="1" t="s">
        <v>4305</v>
      </c>
      <c r="C1922" s="46" t="s">
        <v>5596</v>
      </c>
      <c r="D1922" s="46" t="s">
        <v>7759</v>
      </c>
      <c r="E1922" s="46" t="s">
        <v>7758</v>
      </c>
      <c r="G1922" s="50">
        <v>0</v>
      </c>
      <c r="I1922" s="14" t="s">
        <v>2380</v>
      </c>
      <c r="J1922" s="15" t="s">
        <v>2382</v>
      </c>
      <c r="K1922" s="66" t="str">
        <f t="shared" si="178"/>
        <v>No</v>
      </c>
      <c r="L1922" s="66" t="str">
        <f t="shared" si="179"/>
        <v>Yes</v>
      </c>
      <c r="N1922" s="14">
        <v>30.67</v>
      </c>
      <c r="O1922" s="20" t="str">
        <f t="shared" ref="O1922:O1985" si="181">IF(N1922&lt;18.5,"UNDERWEIGHT",IF(AND(N1922&gt;=18.5,N1922&lt;=24.9),"NORMAL WEIGHT",IF(AND(N1922&gt;=25,N1922&lt;=29.9),"OVERWEIGHT",IF(N1922&gt;=30,"OBESITY",""))))</f>
        <v>OBESITY</v>
      </c>
      <c r="Q1922" s="15">
        <v>5.09</v>
      </c>
      <c r="R1922" s="20" t="str">
        <f t="shared" ref="R1922:R1985" si="182">IF(Q1922&lt;5.7,"NORMAL",IF(AND(Q1922&gt;=5.7,Q1922&lt;=6.4),"PREDIABETES",IF(Q1922&gt;6.4,"DIABETES")))</f>
        <v>NORMAL</v>
      </c>
      <c r="T1922" s="14">
        <v>1996</v>
      </c>
      <c r="U1922" s="15" t="s">
        <v>35</v>
      </c>
      <c r="V1922" s="15">
        <v>28</v>
      </c>
      <c r="W1922" s="35" t="str">
        <f t="shared" ref="W1922:W1985" si="183">CONCATENATE(V1922,"-",U1922,"-",T1922)</f>
        <v>28-Aug-1996</v>
      </c>
      <c r="X1922" s="28"/>
      <c r="Y1922" s="44">
        <f t="shared" si="180"/>
        <v>26</v>
      </c>
      <c r="AA1922" s="45">
        <v>24671.66</v>
      </c>
      <c r="AB1922" s="15" t="s">
        <v>247</v>
      </c>
      <c r="AC1922" s="75" t="s">
        <v>11</v>
      </c>
    </row>
    <row r="1923" spans="1:29" ht="15.6" x14ac:dyDescent="0.3">
      <c r="A1923" s="1" t="s">
        <v>4306</v>
      </c>
      <c r="C1923" s="46" t="s">
        <v>4724</v>
      </c>
      <c r="D1923" s="46" t="s">
        <v>5017</v>
      </c>
      <c r="E1923" s="46" t="s">
        <v>7760</v>
      </c>
      <c r="G1923" s="50">
        <v>0</v>
      </c>
      <c r="I1923" s="14" t="s">
        <v>2380</v>
      </c>
      <c r="J1923" s="15" t="s">
        <v>2380</v>
      </c>
      <c r="K1923" s="66" t="str">
        <f t="shared" ref="K1923:K1986" si="184">PROPER(I1923)</f>
        <v>No</v>
      </c>
      <c r="L1923" s="66" t="str">
        <f t="shared" ref="L1923:L1986" si="185">PROPER(J1923)</f>
        <v>No</v>
      </c>
      <c r="N1923" s="14">
        <v>30.875</v>
      </c>
      <c r="O1923" s="20" t="str">
        <f t="shared" si="181"/>
        <v>OBESITY</v>
      </c>
      <c r="Q1923" s="15">
        <v>6.49</v>
      </c>
      <c r="R1923" s="20" t="str">
        <f t="shared" si="182"/>
        <v>DIABETES</v>
      </c>
      <c r="T1923" s="14">
        <v>1992</v>
      </c>
      <c r="U1923" s="15" t="s">
        <v>37</v>
      </c>
      <c r="V1923" s="15">
        <v>11</v>
      </c>
      <c r="W1923" s="35" t="str">
        <f t="shared" si="183"/>
        <v>11-Oct-1992</v>
      </c>
      <c r="X1923" s="28"/>
      <c r="Y1923" s="44">
        <f t="shared" ref="Y1923:Y1986" si="186">DATEDIF(W1923,$AD$2,"y")</f>
        <v>30</v>
      </c>
      <c r="AA1923" s="45">
        <v>24795.040000000001</v>
      </c>
      <c r="AB1923" s="15" t="s">
        <v>42</v>
      </c>
      <c r="AC1923" s="75" t="s">
        <v>11</v>
      </c>
    </row>
    <row r="1924" spans="1:29" ht="15.6" x14ac:dyDescent="0.3">
      <c r="A1924" s="1" t="s">
        <v>4307</v>
      </c>
      <c r="C1924" s="46" t="s">
        <v>4724</v>
      </c>
      <c r="D1924" s="46" t="s">
        <v>6004</v>
      </c>
      <c r="E1924" s="46" t="s">
        <v>7761</v>
      </c>
      <c r="G1924" s="50">
        <v>0</v>
      </c>
      <c r="I1924" s="14" t="s">
        <v>2380</v>
      </c>
      <c r="J1924" s="15" t="s">
        <v>2380</v>
      </c>
      <c r="K1924" s="66" t="str">
        <f t="shared" si="184"/>
        <v>No</v>
      </c>
      <c r="L1924" s="66" t="str">
        <f t="shared" si="185"/>
        <v>No</v>
      </c>
      <c r="N1924" s="14">
        <v>23.8</v>
      </c>
      <c r="O1924" s="20" t="str">
        <f t="shared" si="181"/>
        <v>NORMAL WEIGHT</v>
      </c>
      <c r="Q1924" s="15">
        <v>4.08</v>
      </c>
      <c r="R1924" s="20" t="str">
        <f t="shared" si="182"/>
        <v>NORMAL</v>
      </c>
      <c r="T1924" s="14">
        <v>1994</v>
      </c>
      <c r="U1924" s="15" t="s">
        <v>20</v>
      </c>
      <c r="V1924" s="15">
        <v>9</v>
      </c>
      <c r="W1924" s="35" t="str">
        <f t="shared" si="183"/>
        <v>9-Sep-1994</v>
      </c>
      <c r="X1924" s="28"/>
      <c r="Y1924" s="44">
        <f t="shared" si="186"/>
        <v>28</v>
      </c>
      <c r="AA1924" s="45">
        <v>24817.25</v>
      </c>
      <c r="AB1924" s="15" t="s">
        <v>42</v>
      </c>
      <c r="AC1924" s="75" t="s">
        <v>11</v>
      </c>
    </row>
    <row r="1925" spans="1:29" ht="15.6" x14ac:dyDescent="0.3">
      <c r="A1925" s="1" t="s">
        <v>4308</v>
      </c>
      <c r="C1925" s="46" t="s">
        <v>4724</v>
      </c>
      <c r="D1925" s="46" t="s">
        <v>7763</v>
      </c>
      <c r="E1925" s="46" t="s">
        <v>7762</v>
      </c>
      <c r="G1925" s="50">
        <v>0</v>
      </c>
      <c r="I1925" s="14" t="s">
        <v>2380</v>
      </c>
      <c r="J1925" s="15" t="s">
        <v>2382</v>
      </c>
      <c r="K1925" s="66" t="str">
        <f t="shared" si="184"/>
        <v>No</v>
      </c>
      <c r="L1925" s="66" t="str">
        <f t="shared" si="185"/>
        <v>Yes</v>
      </c>
      <c r="N1925" s="14">
        <v>15.37</v>
      </c>
      <c r="O1925" s="20" t="str">
        <f t="shared" si="181"/>
        <v>UNDERWEIGHT</v>
      </c>
      <c r="Q1925" s="15">
        <v>8.6300000000000008</v>
      </c>
      <c r="R1925" s="20" t="str">
        <f t="shared" si="182"/>
        <v>DIABETES</v>
      </c>
      <c r="T1925" s="14">
        <v>1995</v>
      </c>
      <c r="U1925" s="15" t="s">
        <v>18</v>
      </c>
      <c r="V1925" s="15">
        <v>10</v>
      </c>
      <c r="W1925" s="35" t="str">
        <f t="shared" si="183"/>
        <v>10-Jun-1995</v>
      </c>
      <c r="X1925" s="28"/>
      <c r="Y1925" s="44">
        <f t="shared" si="186"/>
        <v>27</v>
      </c>
      <c r="AA1925" s="45">
        <v>24863.25</v>
      </c>
      <c r="AB1925" s="15" t="s">
        <v>42</v>
      </c>
      <c r="AC1925" s="75" t="s">
        <v>11</v>
      </c>
    </row>
    <row r="1926" spans="1:29" ht="15.6" x14ac:dyDescent="0.3">
      <c r="A1926" s="1" t="s">
        <v>4309</v>
      </c>
      <c r="C1926" s="46" t="s">
        <v>4724</v>
      </c>
      <c r="D1926" s="46" t="s">
        <v>4989</v>
      </c>
      <c r="E1926" s="46" t="s">
        <v>7764</v>
      </c>
      <c r="G1926" s="50">
        <v>0</v>
      </c>
      <c r="I1926" s="14" t="s">
        <v>2380</v>
      </c>
      <c r="J1926" s="15" t="s">
        <v>2380</v>
      </c>
      <c r="K1926" s="66" t="str">
        <f t="shared" si="184"/>
        <v>No</v>
      </c>
      <c r="L1926" s="66" t="str">
        <f t="shared" si="185"/>
        <v>No</v>
      </c>
      <c r="N1926" s="14">
        <v>30.4</v>
      </c>
      <c r="O1926" s="20" t="str">
        <f t="shared" si="181"/>
        <v>OBESITY</v>
      </c>
      <c r="Q1926" s="15">
        <v>5.28</v>
      </c>
      <c r="R1926" s="20" t="str">
        <f t="shared" si="182"/>
        <v>NORMAL</v>
      </c>
      <c r="T1926" s="14">
        <v>1970</v>
      </c>
      <c r="U1926" s="15" t="s">
        <v>15</v>
      </c>
      <c r="V1926" s="15">
        <v>26</v>
      </c>
      <c r="W1926" s="35" t="str">
        <f t="shared" si="183"/>
        <v>26-Nov-1970</v>
      </c>
      <c r="X1926" s="28"/>
      <c r="Y1926" s="44">
        <f t="shared" si="186"/>
        <v>52</v>
      </c>
      <c r="AA1926" s="45">
        <v>24869.84</v>
      </c>
      <c r="AB1926" s="15" t="s">
        <v>168</v>
      </c>
      <c r="AC1926" s="75" t="s">
        <v>11</v>
      </c>
    </row>
    <row r="1927" spans="1:29" ht="15.6" x14ac:dyDescent="0.3">
      <c r="A1927" s="1" t="s">
        <v>4310</v>
      </c>
      <c r="C1927" s="46" t="s">
        <v>4721</v>
      </c>
      <c r="D1927" s="46" t="s">
        <v>7765</v>
      </c>
      <c r="E1927" s="46" t="s">
        <v>6205</v>
      </c>
      <c r="G1927" s="14">
        <v>1</v>
      </c>
      <c r="I1927" s="14" t="s">
        <v>2380</v>
      </c>
      <c r="J1927" s="15" t="s">
        <v>2382</v>
      </c>
      <c r="K1927" s="66" t="str">
        <f t="shared" si="184"/>
        <v>No</v>
      </c>
      <c r="L1927" s="66" t="str">
        <f t="shared" si="185"/>
        <v>Yes</v>
      </c>
      <c r="N1927" s="14">
        <v>19.48</v>
      </c>
      <c r="O1927" s="20" t="str">
        <f t="shared" si="181"/>
        <v>NORMAL WEIGHT</v>
      </c>
      <c r="Q1927" s="15">
        <v>5.63</v>
      </c>
      <c r="R1927" s="20" t="str">
        <f t="shared" si="182"/>
        <v>NORMAL</v>
      </c>
      <c r="T1927" s="14">
        <v>1969</v>
      </c>
      <c r="U1927" s="15" t="s">
        <v>10</v>
      </c>
      <c r="V1927" s="15">
        <v>23</v>
      </c>
      <c r="W1927" s="35" t="str">
        <f t="shared" si="183"/>
        <v>23-Jul-1969</v>
      </c>
      <c r="X1927" s="28"/>
      <c r="Y1927" s="44">
        <f t="shared" si="186"/>
        <v>53</v>
      </c>
      <c r="AA1927" s="45">
        <v>24873.38</v>
      </c>
      <c r="AB1927" s="15" t="s">
        <v>247</v>
      </c>
      <c r="AC1927" s="75" t="s">
        <v>11</v>
      </c>
    </row>
    <row r="1928" spans="1:29" ht="15.6" x14ac:dyDescent="0.3">
      <c r="A1928" s="1" t="s">
        <v>4311</v>
      </c>
      <c r="C1928" s="46" t="s">
        <v>4721</v>
      </c>
      <c r="D1928" s="46" t="s">
        <v>7767</v>
      </c>
      <c r="E1928" s="46" t="s">
        <v>7766</v>
      </c>
      <c r="G1928" s="50">
        <v>0</v>
      </c>
      <c r="I1928" s="14" t="s">
        <v>2380</v>
      </c>
      <c r="J1928" s="15" t="s">
        <v>2382</v>
      </c>
      <c r="K1928" s="66" t="str">
        <f t="shared" si="184"/>
        <v>No</v>
      </c>
      <c r="L1928" s="66" t="str">
        <f t="shared" si="185"/>
        <v>Yes</v>
      </c>
      <c r="N1928" s="14">
        <v>16.96</v>
      </c>
      <c r="O1928" s="20" t="str">
        <f t="shared" si="181"/>
        <v>UNDERWEIGHT</v>
      </c>
      <c r="Q1928" s="15">
        <v>11.47</v>
      </c>
      <c r="R1928" s="20" t="str">
        <f t="shared" si="182"/>
        <v>DIABETES</v>
      </c>
      <c r="T1928" s="14">
        <v>1987</v>
      </c>
      <c r="U1928" s="15" t="s">
        <v>18</v>
      </c>
      <c r="V1928" s="15">
        <v>14</v>
      </c>
      <c r="W1928" s="35" t="str">
        <f t="shared" si="183"/>
        <v>14-Jun-1987</v>
      </c>
      <c r="X1928" s="28"/>
      <c r="Y1928" s="44">
        <f t="shared" si="186"/>
        <v>35</v>
      </c>
      <c r="AA1928" s="45">
        <v>24915.05</v>
      </c>
      <c r="AB1928" s="15" t="s">
        <v>247</v>
      </c>
      <c r="AC1928" s="75" t="s">
        <v>11</v>
      </c>
    </row>
    <row r="1929" spans="1:29" ht="15.6" x14ac:dyDescent="0.3">
      <c r="A1929" s="1" t="s">
        <v>4312</v>
      </c>
      <c r="C1929" s="46" t="s">
        <v>4724</v>
      </c>
      <c r="D1929" s="46" t="s">
        <v>4850</v>
      </c>
      <c r="E1929" s="46" t="s">
        <v>7768</v>
      </c>
      <c r="G1929" s="14">
        <v>1</v>
      </c>
      <c r="I1929" s="14" t="s">
        <v>2380</v>
      </c>
      <c r="J1929" s="15" t="s">
        <v>2380</v>
      </c>
      <c r="K1929" s="66" t="str">
        <f t="shared" si="184"/>
        <v>No</v>
      </c>
      <c r="L1929" s="66" t="str">
        <f t="shared" si="185"/>
        <v>No</v>
      </c>
      <c r="N1929" s="14">
        <v>19.05</v>
      </c>
      <c r="O1929" s="20" t="str">
        <f t="shared" si="181"/>
        <v>NORMAL WEIGHT</v>
      </c>
      <c r="Q1929" s="15">
        <v>4.92</v>
      </c>
      <c r="R1929" s="20" t="str">
        <f t="shared" si="182"/>
        <v>NORMAL</v>
      </c>
      <c r="T1929" s="14">
        <v>1975</v>
      </c>
      <c r="U1929" s="15" t="s">
        <v>15</v>
      </c>
      <c r="V1929" s="15">
        <v>14</v>
      </c>
      <c r="W1929" s="35" t="str">
        <f t="shared" si="183"/>
        <v>14-Nov-1975</v>
      </c>
      <c r="X1929" s="28"/>
      <c r="Y1929" s="44">
        <f t="shared" si="186"/>
        <v>47</v>
      </c>
      <c r="AA1929" s="45">
        <v>24915.22</v>
      </c>
      <c r="AB1929" s="15" t="s">
        <v>23</v>
      </c>
      <c r="AC1929" s="75" t="s">
        <v>11</v>
      </c>
    </row>
    <row r="1930" spans="1:29" ht="15.6" x14ac:dyDescent="0.3">
      <c r="A1930" s="1" t="s">
        <v>4313</v>
      </c>
      <c r="C1930" s="46" t="s">
        <v>4721</v>
      </c>
      <c r="D1930" s="46" t="s">
        <v>7769</v>
      </c>
      <c r="E1930" s="46" t="s">
        <v>6558</v>
      </c>
      <c r="G1930" s="50">
        <v>0</v>
      </c>
      <c r="I1930" s="14" t="s">
        <v>2380</v>
      </c>
      <c r="J1930" s="15" t="s">
        <v>2380</v>
      </c>
      <c r="K1930" s="66" t="str">
        <f t="shared" si="184"/>
        <v>No</v>
      </c>
      <c r="L1930" s="66" t="str">
        <f t="shared" si="185"/>
        <v>No</v>
      </c>
      <c r="N1930" s="14">
        <v>37.619999999999997</v>
      </c>
      <c r="O1930" s="20" t="str">
        <f t="shared" si="181"/>
        <v>OBESITY</v>
      </c>
      <c r="Q1930" s="15">
        <v>4.18</v>
      </c>
      <c r="R1930" s="20" t="str">
        <f t="shared" si="182"/>
        <v>NORMAL</v>
      </c>
      <c r="T1930" s="14">
        <v>1995</v>
      </c>
      <c r="U1930" s="15" t="s">
        <v>30</v>
      </c>
      <c r="V1930" s="15">
        <v>4</v>
      </c>
      <c r="W1930" s="35" t="str">
        <f t="shared" si="183"/>
        <v>4-Dec-1995</v>
      </c>
      <c r="X1930" s="28"/>
      <c r="Y1930" s="44">
        <f t="shared" si="186"/>
        <v>27</v>
      </c>
      <c r="AA1930" s="45">
        <v>25075.97</v>
      </c>
      <c r="AB1930" s="15" t="s">
        <v>42</v>
      </c>
      <c r="AC1930" s="75" t="s">
        <v>11</v>
      </c>
    </row>
    <row r="1931" spans="1:29" ht="15.6" x14ac:dyDescent="0.3">
      <c r="A1931" s="1" t="s">
        <v>4314</v>
      </c>
      <c r="C1931" s="46" t="s">
        <v>4721</v>
      </c>
      <c r="D1931" s="46" t="s">
        <v>6623</v>
      </c>
      <c r="E1931" s="46" t="s">
        <v>5604</v>
      </c>
      <c r="G1931" s="50">
        <v>0</v>
      </c>
      <c r="I1931" s="14" t="s">
        <v>2380</v>
      </c>
      <c r="J1931" s="15" t="s">
        <v>2380</v>
      </c>
      <c r="K1931" s="66" t="str">
        <f t="shared" si="184"/>
        <v>No</v>
      </c>
      <c r="L1931" s="66" t="str">
        <f t="shared" si="185"/>
        <v>No</v>
      </c>
      <c r="N1931" s="14">
        <v>29.1</v>
      </c>
      <c r="O1931" s="20" t="str">
        <f t="shared" si="181"/>
        <v>OVERWEIGHT</v>
      </c>
      <c r="Q1931" s="15">
        <v>4.67</v>
      </c>
      <c r="R1931" s="20" t="str">
        <f t="shared" si="182"/>
        <v>NORMAL</v>
      </c>
      <c r="T1931" s="14">
        <v>1998</v>
      </c>
      <c r="U1931" s="15" t="s">
        <v>18</v>
      </c>
      <c r="V1931" s="15">
        <v>14</v>
      </c>
      <c r="W1931" s="35" t="str">
        <f t="shared" si="183"/>
        <v>14-Jun-1998</v>
      </c>
      <c r="X1931" s="28"/>
      <c r="Y1931" s="44">
        <f t="shared" si="186"/>
        <v>24</v>
      </c>
      <c r="AA1931" s="45">
        <v>25081.77</v>
      </c>
      <c r="AB1931" s="15" t="s">
        <v>13</v>
      </c>
      <c r="AC1931" s="75" t="s">
        <v>11</v>
      </c>
    </row>
    <row r="1932" spans="1:29" ht="15.6" x14ac:dyDescent="0.3">
      <c r="A1932" s="1" t="s">
        <v>4315</v>
      </c>
      <c r="C1932" s="46" t="s">
        <v>4721</v>
      </c>
      <c r="D1932" s="46" t="s">
        <v>7771</v>
      </c>
      <c r="E1932" s="46" t="s">
        <v>7770</v>
      </c>
      <c r="G1932" s="50">
        <v>0</v>
      </c>
      <c r="I1932" s="14" t="s">
        <v>2380</v>
      </c>
      <c r="J1932" s="15" t="s">
        <v>2380</v>
      </c>
      <c r="K1932" s="66" t="str">
        <f t="shared" si="184"/>
        <v>No</v>
      </c>
      <c r="L1932" s="66" t="str">
        <f t="shared" si="185"/>
        <v>No</v>
      </c>
      <c r="N1932" s="14">
        <v>26.62</v>
      </c>
      <c r="O1932" s="20" t="str">
        <f t="shared" si="181"/>
        <v>OVERWEIGHT</v>
      </c>
      <c r="Q1932" s="15">
        <v>6.24</v>
      </c>
      <c r="R1932" s="20" t="str">
        <f t="shared" si="182"/>
        <v>PREDIABETES</v>
      </c>
      <c r="T1932" s="14">
        <v>1998</v>
      </c>
      <c r="U1932" s="15" t="s">
        <v>15</v>
      </c>
      <c r="V1932" s="15">
        <v>24</v>
      </c>
      <c r="W1932" s="35" t="str">
        <f t="shared" si="183"/>
        <v>24-Nov-1998</v>
      </c>
      <c r="X1932" s="28"/>
      <c r="Y1932" s="44">
        <f t="shared" si="186"/>
        <v>24</v>
      </c>
      <c r="AA1932" s="45">
        <v>25127.22</v>
      </c>
      <c r="AB1932" s="15" t="s">
        <v>42</v>
      </c>
      <c r="AC1932" s="75" t="s">
        <v>11</v>
      </c>
    </row>
    <row r="1933" spans="1:29" ht="15.6" x14ac:dyDescent="0.3">
      <c r="A1933" s="1" t="s">
        <v>4316</v>
      </c>
      <c r="C1933" s="46" t="s">
        <v>4721</v>
      </c>
      <c r="D1933" s="46" t="s">
        <v>7773</v>
      </c>
      <c r="E1933" s="46" t="s">
        <v>7772</v>
      </c>
      <c r="G1933" s="50">
        <v>0</v>
      </c>
      <c r="I1933" s="14" t="s">
        <v>2380</v>
      </c>
      <c r="J1933" s="15" t="s">
        <v>2380</v>
      </c>
      <c r="K1933" s="66" t="str">
        <f t="shared" si="184"/>
        <v>No</v>
      </c>
      <c r="L1933" s="66" t="str">
        <f t="shared" si="185"/>
        <v>No</v>
      </c>
      <c r="N1933" s="14">
        <v>25.74</v>
      </c>
      <c r="O1933" s="20" t="str">
        <f t="shared" si="181"/>
        <v>OVERWEIGHT</v>
      </c>
      <c r="Q1933" s="15">
        <v>5.99</v>
      </c>
      <c r="R1933" s="20" t="str">
        <f t="shared" si="182"/>
        <v>PREDIABETES</v>
      </c>
      <c r="T1933" s="14">
        <v>1975</v>
      </c>
      <c r="U1933" s="15" t="s">
        <v>30</v>
      </c>
      <c r="V1933" s="15">
        <v>14</v>
      </c>
      <c r="W1933" s="35" t="str">
        <f t="shared" si="183"/>
        <v>14-Dec-1975</v>
      </c>
      <c r="X1933" s="28"/>
      <c r="Y1933" s="44">
        <f t="shared" si="186"/>
        <v>47</v>
      </c>
      <c r="AA1933" s="45">
        <v>25309.49</v>
      </c>
      <c r="AB1933" s="15" t="s">
        <v>42</v>
      </c>
      <c r="AC1933" s="75" t="s">
        <v>11</v>
      </c>
    </row>
    <row r="1934" spans="1:29" ht="15.6" x14ac:dyDescent="0.3">
      <c r="A1934" s="1" t="s">
        <v>4317</v>
      </c>
      <c r="C1934" s="46" t="s">
        <v>4724</v>
      </c>
      <c r="D1934" s="46" t="s">
        <v>4884</v>
      </c>
      <c r="E1934" s="46" t="s">
        <v>7774</v>
      </c>
      <c r="G1934" s="14">
        <v>1</v>
      </c>
      <c r="I1934" s="14" t="s">
        <v>2380</v>
      </c>
      <c r="J1934" s="15" t="s">
        <v>2382</v>
      </c>
      <c r="K1934" s="66" t="str">
        <f t="shared" si="184"/>
        <v>No</v>
      </c>
      <c r="L1934" s="66" t="str">
        <f t="shared" si="185"/>
        <v>Yes</v>
      </c>
      <c r="N1934" s="14">
        <v>18.22</v>
      </c>
      <c r="O1934" s="20" t="str">
        <f t="shared" si="181"/>
        <v>UNDERWEIGHT</v>
      </c>
      <c r="Q1934" s="15">
        <v>10.27</v>
      </c>
      <c r="R1934" s="20" t="str">
        <f t="shared" si="182"/>
        <v>DIABETES</v>
      </c>
      <c r="T1934" s="14">
        <v>1972</v>
      </c>
      <c r="U1934" s="15" t="s">
        <v>20</v>
      </c>
      <c r="V1934" s="15">
        <v>26</v>
      </c>
      <c r="W1934" s="35" t="str">
        <f t="shared" si="183"/>
        <v>26-Sep-1972</v>
      </c>
      <c r="X1934" s="28"/>
      <c r="Y1934" s="44">
        <f t="shared" si="186"/>
        <v>50</v>
      </c>
      <c r="AA1934" s="45">
        <v>25333.33</v>
      </c>
      <c r="AB1934" s="15" t="s">
        <v>356</v>
      </c>
      <c r="AC1934" s="75" t="s">
        <v>11</v>
      </c>
    </row>
    <row r="1935" spans="1:29" ht="15.6" x14ac:dyDescent="0.3">
      <c r="A1935" s="1" t="s">
        <v>4318</v>
      </c>
      <c r="C1935" s="46" t="s">
        <v>4721</v>
      </c>
      <c r="D1935" s="46" t="s">
        <v>4910</v>
      </c>
      <c r="E1935" s="46" t="s">
        <v>7775</v>
      </c>
      <c r="G1935" s="14">
        <v>1</v>
      </c>
      <c r="I1935" s="14" t="s">
        <v>2380</v>
      </c>
      <c r="J1935" s="15" t="s">
        <v>2380</v>
      </c>
      <c r="K1935" s="66" t="str">
        <f t="shared" si="184"/>
        <v>No</v>
      </c>
      <c r="L1935" s="66" t="str">
        <f t="shared" si="185"/>
        <v>No</v>
      </c>
      <c r="N1935" s="14">
        <v>26.03</v>
      </c>
      <c r="O1935" s="20" t="str">
        <f t="shared" si="181"/>
        <v>OVERWEIGHT</v>
      </c>
      <c r="Q1935" s="15">
        <v>5.97</v>
      </c>
      <c r="R1935" s="20" t="str">
        <f t="shared" si="182"/>
        <v>PREDIABETES</v>
      </c>
      <c r="T1935" s="14">
        <v>1968</v>
      </c>
      <c r="U1935" s="15" t="s">
        <v>35</v>
      </c>
      <c r="V1935" s="15">
        <v>22</v>
      </c>
      <c r="W1935" s="35" t="str">
        <f t="shared" si="183"/>
        <v>22-Aug-1968</v>
      </c>
      <c r="X1935" s="28"/>
      <c r="Y1935" s="44">
        <f t="shared" si="186"/>
        <v>54</v>
      </c>
      <c r="AA1935" s="45">
        <v>25382.3</v>
      </c>
      <c r="AB1935" s="15" t="s">
        <v>42</v>
      </c>
      <c r="AC1935" s="75" t="s">
        <v>11</v>
      </c>
    </row>
    <row r="1936" spans="1:29" ht="15.6" x14ac:dyDescent="0.3">
      <c r="A1936" s="1" t="s">
        <v>4319</v>
      </c>
      <c r="C1936" s="46" t="s">
        <v>4721</v>
      </c>
      <c r="D1936" s="46" t="s">
        <v>7777</v>
      </c>
      <c r="E1936" s="46" t="s">
        <v>7776</v>
      </c>
      <c r="G1936" s="50">
        <v>0</v>
      </c>
      <c r="I1936" s="14" t="s">
        <v>2380</v>
      </c>
      <c r="J1936" s="15" t="s">
        <v>2380</v>
      </c>
      <c r="K1936" s="66" t="str">
        <f t="shared" si="184"/>
        <v>No</v>
      </c>
      <c r="L1936" s="66" t="str">
        <f t="shared" si="185"/>
        <v>No</v>
      </c>
      <c r="N1936" s="14">
        <v>17.29</v>
      </c>
      <c r="O1936" s="20" t="str">
        <f t="shared" si="181"/>
        <v>UNDERWEIGHT</v>
      </c>
      <c r="Q1936" s="15">
        <v>4.9800000000000004</v>
      </c>
      <c r="R1936" s="20" t="str">
        <f t="shared" si="182"/>
        <v>NORMAL</v>
      </c>
      <c r="T1936" s="14">
        <v>1968</v>
      </c>
      <c r="U1936" s="15" t="s">
        <v>30</v>
      </c>
      <c r="V1936" s="15">
        <v>11</v>
      </c>
      <c r="W1936" s="35" t="str">
        <f t="shared" si="183"/>
        <v>11-Dec-1968</v>
      </c>
      <c r="X1936" s="28"/>
      <c r="Y1936" s="44">
        <f t="shared" si="186"/>
        <v>54</v>
      </c>
      <c r="AA1936" s="45">
        <v>25517.11</v>
      </c>
      <c r="AB1936" s="15" t="s">
        <v>356</v>
      </c>
      <c r="AC1936" s="75" t="s">
        <v>11</v>
      </c>
    </row>
    <row r="1937" spans="1:29" ht="15.6" x14ac:dyDescent="0.3">
      <c r="A1937" s="1" t="s">
        <v>4320</v>
      </c>
      <c r="C1937" s="46" t="s">
        <v>4724</v>
      </c>
      <c r="D1937" s="46" t="s">
        <v>7779</v>
      </c>
      <c r="E1937" s="46" t="s">
        <v>7778</v>
      </c>
      <c r="G1937" s="14">
        <v>1</v>
      </c>
      <c r="I1937" s="14" t="s">
        <v>2380</v>
      </c>
      <c r="J1937" s="15" t="s">
        <v>2382</v>
      </c>
      <c r="K1937" s="66" t="str">
        <f t="shared" si="184"/>
        <v>No</v>
      </c>
      <c r="L1937" s="66" t="str">
        <f t="shared" si="185"/>
        <v>Yes</v>
      </c>
      <c r="N1937" s="14">
        <v>18.170000000000002</v>
      </c>
      <c r="O1937" s="20" t="str">
        <f t="shared" si="181"/>
        <v>UNDERWEIGHT</v>
      </c>
      <c r="Q1937" s="15">
        <v>6.91</v>
      </c>
      <c r="R1937" s="20" t="str">
        <f t="shared" si="182"/>
        <v>DIABETES</v>
      </c>
      <c r="T1937" s="14">
        <v>2001</v>
      </c>
      <c r="U1937" s="15" t="s">
        <v>35</v>
      </c>
      <c r="V1937" s="15">
        <v>2</v>
      </c>
      <c r="W1937" s="35" t="str">
        <f t="shared" si="183"/>
        <v>2-Aug-2001</v>
      </c>
      <c r="X1937" s="28"/>
      <c r="Y1937" s="44">
        <f t="shared" si="186"/>
        <v>21</v>
      </c>
      <c r="AA1937" s="45">
        <v>25648.98</v>
      </c>
      <c r="AB1937" s="15" t="s">
        <v>42</v>
      </c>
      <c r="AC1937" s="75" t="s">
        <v>11</v>
      </c>
    </row>
    <row r="1938" spans="1:29" ht="15.6" x14ac:dyDescent="0.3">
      <c r="A1938" s="1" t="s">
        <v>4321</v>
      </c>
      <c r="C1938" s="46" t="s">
        <v>5596</v>
      </c>
      <c r="D1938" s="46" t="s">
        <v>7781</v>
      </c>
      <c r="E1938" s="46" t="s">
        <v>7780</v>
      </c>
      <c r="G1938" s="14">
        <v>1</v>
      </c>
      <c r="I1938" s="14" t="s">
        <v>2380</v>
      </c>
      <c r="J1938" s="15" t="s">
        <v>2380</v>
      </c>
      <c r="K1938" s="66" t="str">
        <f t="shared" si="184"/>
        <v>No</v>
      </c>
      <c r="L1938" s="66" t="str">
        <f t="shared" si="185"/>
        <v>No</v>
      </c>
      <c r="N1938" s="14">
        <v>32.54</v>
      </c>
      <c r="O1938" s="20" t="str">
        <f t="shared" si="181"/>
        <v>OBESITY</v>
      </c>
      <c r="Q1938" s="15">
        <v>6.38</v>
      </c>
      <c r="R1938" s="20" t="str">
        <f t="shared" si="182"/>
        <v>PREDIABETES</v>
      </c>
      <c r="T1938" s="14">
        <v>1972</v>
      </c>
      <c r="U1938" s="15" t="s">
        <v>10</v>
      </c>
      <c r="V1938" s="15">
        <v>17</v>
      </c>
      <c r="W1938" s="35" t="str">
        <f t="shared" si="183"/>
        <v>17-Jul-1972</v>
      </c>
      <c r="X1938" s="28"/>
      <c r="Y1938" s="44">
        <f t="shared" si="186"/>
        <v>50</v>
      </c>
      <c r="AA1938" s="45">
        <v>25656.58</v>
      </c>
      <c r="AB1938" s="15" t="s">
        <v>247</v>
      </c>
      <c r="AC1938" s="75" t="s">
        <v>11</v>
      </c>
    </row>
    <row r="1939" spans="1:29" ht="15.6" x14ac:dyDescent="0.3">
      <c r="A1939" s="1" t="s">
        <v>4322</v>
      </c>
      <c r="C1939" s="46" t="s">
        <v>4724</v>
      </c>
      <c r="D1939" s="46" t="s">
        <v>4745</v>
      </c>
      <c r="E1939" s="46" t="s">
        <v>7460</v>
      </c>
      <c r="G1939" s="50">
        <v>0</v>
      </c>
      <c r="I1939" s="14" t="s">
        <v>2380</v>
      </c>
      <c r="J1939" s="15" t="s">
        <v>2380</v>
      </c>
      <c r="K1939" s="66" t="str">
        <f t="shared" si="184"/>
        <v>No</v>
      </c>
      <c r="L1939" s="66" t="str">
        <f t="shared" si="185"/>
        <v>No</v>
      </c>
      <c r="N1939" s="14">
        <v>30.25</v>
      </c>
      <c r="O1939" s="20" t="str">
        <f t="shared" si="181"/>
        <v>OBESITY</v>
      </c>
      <c r="Q1939" s="15">
        <v>4.7699999999999996</v>
      </c>
      <c r="R1939" s="20" t="str">
        <f t="shared" si="182"/>
        <v>NORMAL</v>
      </c>
      <c r="T1939" s="14">
        <v>1963</v>
      </c>
      <c r="U1939" s="15" t="s">
        <v>35</v>
      </c>
      <c r="V1939" s="15">
        <v>21</v>
      </c>
      <c r="W1939" s="35" t="str">
        <f t="shared" si="183"/>
        <v>21-Aug-1963</v>
      </c>
      <c r="X1939" s="28"/>
      <c r="Y1939" s="44">
        <f t="shared" si="186"/>
        <v>59</v>
      </c>
      <c r="AA1939" s="45">
        <v>25678.78</v>
      </c>
      <c r="AB1939" s="15" t="s">
        <v>23</v>
      </c>
      <c r="AC1939" s="75" t="s">
        <v>11</v>
      </c>
    </row>
    <row r="1940" spans="1:29" ht="15.6" x14ac:dyDescent="0.3">
      <c r="A1940" s="1" t="s">
        <v>4323</v>
      </c>
      <c r="C1940" s="46" t="s">
        <v>4724</v>
      </c>
      <c r="D1940" s="46" t="s">
        <v>7783</v>
      </c>
      <c r="E1940" s="46" t="s">
        <v>7782</v>
      </c>
      <c r="G1940" s="14">
        <v>1</v>
      </c>
      <c r="I1940" s="14" t="s">
        <v>2380</v>
      </c>
      <c r="J1940" s="15" t="s">
        <v>2382</v>
      </c>
      <c r="K1940" s="66" t="str">
        <f t="shared" si="184"/>
        <v>No</v>
      </c>
      <c r="L1940" s="66" t="str">
        <f t="shared" si="185"/>
        <v>Yes</v>
      </c>
      <c r="N1940" s="14">
        <v>19.59</v>
      </c>
      <c r="O1940" s="20" t="str">
        <f t="shared" si="181"/>
        <v>NORMAL WEIGHT</v>
      </c>
      <c r="Q1940" s="15">
        <v>6.04</v>
      </c>
      <c r="R1940" s="20" t="str">
        <f t="shared" si="182"/>
        <v>PREDIABETES</v>
      </c>
      <c r="T1940" s="14">
        <v>1970</v>
      </c>
      <c r="U1940" s="15" t="s">
        <v>30</v>
      </c>
      <c r="V1940" s="15">
        <v>3</v>
      </c>
      <c r="W1940" s="35" t="str">
        <f t="shared" si="183"/>
        <v>3-Dec-1970</v>
      </c>
      <c r="X1940" s="28"/>
      <c r="Y1940" s="44">
        <f t="shared" si="186"/>
        <v>52</v>
      </c>
      <c r="AA1940" s="45">
        <v>25992.82</v>
      </c>
      <c r="AB1940" s="15" t="s">
        <v>13</v>
      </c>
      <c r="AC1940" s="75" t="s">
        <v>11</v>
      </c>
    </row>
    <row r="1941" spans="1:29" ht="15.6" x14ac:dyDescent="0.3">
      <c r="A1941" s="1" t="s">
        <v>4324</v>
      </c>
      <c r="C1941" s="46" t="s">
        <v>4724</v>
      </c>
      <c r="D1941" s="46" t="s">
        <v>5004</v>
      </c>
      <c r="E1941" s="46" t="s">
        <v>7784</v>
      </c>
      <c r="G1941" s="14">
        <v>1</v>
      </c>
      <c r="I1941" s="14" t="s">
        <v>2380</v>
      </c>
      <c r="J1941" s="15" t="s">
        <v>2382</v>
      </c>
      <c r="K1941" s="66" t="str">
        <f t="shared" si="184"/>
        <v>No</v>
      </c>
      <c r="L1941" s="66" t="str">
        <f t="shared" si="185"/>
        <v>Yes</v>
      </c>
      <c r="N1941" s="14">
        <v>45.9</v>
      </c>
      <c r="O1941" s="20" t="str">
        <f t="shared" si="181"/>
        <v>OBESITY</v>
      </c>
      <c r="Q1941" s="15">
        <v>4.3</v>
      </c>
      <c r="R1941" s="20" t="str">
        <f t="shared" si="182"/>
        <v>NORMAL</v>
      </c>
      <c r="T1941" s="14">
        <v>2001</v>
      </c>
      <c r="U1941" s="15" t="s">
        <v>18</v>
      </c>
      <c r="V1941" s="15">
        <v>5</v>
      </c>
      <c r="W1941" s="35" t="str">
        <f t="shared" si="183"/>
        <v>5-Jun-2001</v>
      </c>
      <c r="X1941" s="28"/>
      <c r="Y1941" s="44">
        <f t="shared" si="186"/>
        <v>22</v>
      </c>
      <c r="AA1941" s="45">
        <v>26018.95</v>
      </c>
      <c r="AB1941" s="15" t="s">
        <v>23</v>
      </c>
      <c r="AC1941" s="75" t="s">
        <v>11</v>
      </c>
    </row>
    <row r="1942" spans="1:29" ht="15.6" x14ac:dyDescent="0.3">
      <c r="A1942" s="1" t="s">
        <v>4325</v>
      </c>
      <c r="C1942" s="46" t="s">
        <v>4724</v>
      </c>
      <c r="D1942" s="46" t="s">
        <v>7785</v>
      </c>
      <c r="E1942" s="46" t="s">
        <v>6144</v>
      </c>
      <c r="G1942" s="50">
        <v>0</v>
      </c>
      <c r="I1942" s="14" t="s">
        <v>2380</v>
      </c>
      <c r="J1942" s="15" t="s">
        <v>2382</v>
      </c>
      <c r="K1942" s="66" t="str">
        <f t="shared" si="184"/>
        <v>No</v>
      </c>
      <c r="L1942" s="66" t="str">
        <f t="shared" si="185"/>
        <v>Yes</v>
      </c>
      <c r="N1942" s="14">
        <v>17.059999999999999</v>
      </c>
      <c r="O1942" s="20" t="str">
        <f t="shared" si="181"/>
        <v>UNDERWEIGHT</v>
      </c>
      <c r="Q1942" s="15">
        <v>8.75</v>
      </c>
      <c r="R1942" s="20" t="str">
        <f t="shared" si="182"/>
        <v>DIABETES</v>
      </c>
      <c r="T1942" s="14">
        <v>2000</v>
      </c>
      <c r="U1942" s="15" t="s">
        <v>30</v>
      </c>
      <c r="V1942" s="15">
        <v>26</v>
      </c>
      <c r="W1942" s="35" t="str">
        <f t="shared" si="183"/>
        <v>26-Dec-2000</v>
      </c>
      <c r="X1942" s="28"/>
      <c r="Y1942" s="44">
        <f t="shared" si="186"/>
        <v>22</v>
      </c>
      <c r="AA1942" s="45">
        <v>26026.97</v>
      </c>
      <c r="AB1942" s="15" t="s">
        <v>42</v>
      </c>
      <c r="AC1942" s="75" t="s">
        <v>11</v>
      </c>
    </row>
    <row r="1943" spans="1:29" ht="15.6" x14ac:dyDescent="0.3">
      <c r="A1943" s="1" t="s">
        <v>4326</v>
      </c>
      <c r="C1943" s="46" t="s">
        <v>4724</v>
      </c>
      <c r="D1943" s="46" t="s">
        <v>7787</v>
      </c>
      <c r="E1943" s="46" t="s">
        <v>7786</v>
      </c>
      <c r="G1943" s="14">
        <v>1</v>
      </c>
      <c r="I1943" s="14" t="s">
        <v>2380</v>
      </c>
      <c r="J1943" s="15" t="s">
        <v>2380</v>
      </c>
      <c r="K1943" s="66" t="str">
        <f t="shared" si="184"/>
        <v>No</v>
      </c>
      <c r="L1943" s="66" t="str">
        <f t="shared" si="185"/>
        <v>No</v>
      </c>
      <c r="N1943" s="14">
        <v>32.07</v>
      </c>
      <c r="O1943" s="20" t="str">
        <f t="shared" si="181"/>
        <v>OBESITY</v>
      </c>
      <c r="Q1943" s="15">
        <v>5.25</v>
      </c>
      <c r="R1943" s="20" t="str">
        <f t="shared" si="182"/>
        <v>NORMAL</v>
      </c>
      <c r="T1943" s="14">
        <v>1966</v>
      </c>
      <c r="U1943" s="15" t="s">
        <v>10</v>
      </c>
      <c r="V1943" s="15">
        <v>9</v>
      </c>
      <c r="W1943" s="35" t="str">
        <f t="shared" si="183"/>
        <v>9-Jul-1966</v>
      </c>
      <c r="X1943" s="28"/>
      <c r="Y1943" s="44">
        <f t="shared" si="186"/>
        <v>56</v>
      </c>
      <c r="AA1943" s="45">
        <v>26109.33</v>
      </c>
      <c r="AB1943" s="15" t="s">
        <v>23</v>
      </c>
      <c r="AC1943" s="75" t="s">
        <v>11</v>
      </c>
    </row>
    <row r="1944" spans="1:29" ht="15.6" x14ac:dyDescent="0.3">
      <c r="A1944" s="1" t="s">
        <v>4327</v>
      </c>
      <c r="C1944" s="46" t="s">
        <v>4724</v>
      </c>
      <c r="D1944" s="46" t="s">
        <v>5017</v>
      </c>
      <c r="E1944" s="46" t="s">
        <v>7788</v>
      </c>
      <c r="G1944" s="14">
        <v>1</v>
      </c>
      <c r="I1944" s="14" t="s">
        <v>2380</v>
      </c>
      <c r="J1944" s="15" t="s">
        <v>2380</v>
      </c>
      <c r="K1944" s="66" t="str">
        <f t="shared" si="184"/>
        <v>No</v>
      </c>
      <c r="L1944" s="66" t="str">
        <f t="shared" si="185"/>
        <v>No</v>
      </c>
      <c r="N1944" s="14">
        <v>16.5</v>
      </c>
      <c r="O1944" s="20" t="str">
        <f t="shared" si="181"/>
        <v>UNDERWEIGHT</v>
      </c>
      <c r="Q1944" s="15">
        <v>5.03</v>
      </c>
      <c r="R1944" s="20" t="str">
        <f t="shared" si="182"/>
        <v>NORMAL</v>
      </c>
      <c r="T1944" s="14">
        <v>2002</v>
      </c>
      <c r="U1944" s="15" t="s">
        <v>37</v>
      </c>
      <c r="V1944" s="15">
        <v>11</v>
      </c>
      <c r="W1944" s="35" t="str">
        <f t="shared" si="183"/>
        <v>11-Oct-2002</v>
      </c>
      <c r="X1944" s="28"/>
      <c r="Y1944" s="44">
        <f t="shared" si="186"/>
        <v>20</v>
      </c>
      <c r="AA1944" s="45">
        <v>26125.67</v>
      </c>
      <c r="AB1944" s="15" t="s">
        <v>13</v>
      </c>
      <c r="AC1944" s="75" t="s">
        <v>11</v>
      </c>
    </row>
    <row r="1945" spans="1:29" ht="15.6" x14ac:dyDescent="0.3">
      <c r="A1945" s="1" t="s">
        <v>4328</v>
      </c>
      <c r="C1945" s="46" t="s">
        <v>4724</v>
      </c>
      <c r="D1945" s="46" t="s">
        <v>7789</v>
      </c>
      <c r="E1945" s="46" t="s">
        <v>6012</v>
      </c>
      <c r="G1945" s="14">
        <v>1</v>
      </c>
      <c r="I1945" s="14" t="s">
        <v>2380</v>
      </c>
      <c r="J1945" s="15" t="s">
        <v>2380</v>
      </c>
      <c r="K1945" s="66" t="str">
        <f t="shared" si="184"/>
        <v>No</v>
      </c>
      <c r="L1945" s="66" t="str">
        <f t="shared" si="185"/>
        <v>No</v>
      </c>
      <c r="N1945" s="14">
        <v>31.4</v>
      </c>
      <c r="O1945" s="20" t="str">
        <f t="shared" si="181"/>
        <v>OBESITY</v>
      </c>
      <c r="Q1945" s="15">
        <v>5.88</v>
      </c>
      <c r="R1945" s="20" t="str">
        <f t="shared" si="182"/>
        <v>PREDIABETES</v>
      </c>
      <c r="T1945" s="14">
        <v>1973</v>
      </c>
      <c r="U1945" s="15" t="s">
        <v>10</v>
      </c>
      <c r="V1945" s="15">
        <v>7</v>
      </c>
      <c r="W1945" s="35" t="str">
        <f t="shared" si="183"/>
        <v>7-Jul-1973</v>
      </c>
      <c r="X1945" s="28"/>
      <c r="Y1945" s="44">
        <f t="shared" si="186"/>
        <v>49</v>
      </c>
      <c r="AA1945" s="45">
        <v>26140.36</v>
      </c>
      <c r="AB1945" s="15" t="s">
        <v>42</v>
      </c>
      <c r="AC1945" s="75" t="s">
        <v>11</v>
      </c>
    </row>
    <row r="1946" spans="1:29" ht="15.6" x14ac:dyDescent="0.3">
      <c r="A1946" s="1" t="s">
        <v>4329</v>
      </c>
      <c r="C1946" s="46" t="s">
        <v>4721</v>
      </c>
      <c r="D1946" s="46" t="s">
        <v>4931</v>
      </c>
      <c r="E1946" s="46" t="s">
        <v>7790</v>
      </c>
      <c r="G1946" s="50">
        <v>0</v>
      </c>
      <c r="I1946" s="14" t="s">
        <v>2380</v>
      </c>
      <c r="J1946" s="15" t="s">
        <v>2380</v>
      </c>
      <c r="K1946" s="66" t="str">
        <f t="shared" si="184"/>
        <v>No</v>
      </c>
      <c r="L1946" s="66" t="str">
        <f t="shared" si="185"/>
        <v>No</v>
      </c>
      <c r="N1946" s="14">
        <v>20.36</v>
      </c>
      <c r="O1946" s="20" t="str">
        <f t="shared" si="181"/>
        <v>NORMAL WEIGHT</v>
      </c>
      <c r="Q1946" s="15">
        <v>4.49</v>
      </c>
      <c r="R1946" s="20" t="str">
        <f t="shared" si="182"/>
        <v>NORMAL</v>
      </c>
      <c r="T1946" s="14">
        <v>1975</v>
      </c>
      <c r="U1946" s="15" t="s">
        <v>18</v>
      </c>
      <c r="V1946" s="15">
        <v>4</v>
      </c>
      <c r="W1946" s="35" t="str">
        <f t="shared" si="183"/>
        <v>4-Jun-1975</v>
      </c>
      <c r="X1946" s="28"/>
      <c r="Y1946" s="44">
        <f t="shared" si="186"/>
        <v>48</v>
      </c>
      <c r="AA1946" s="45">
        <v>26236.58</v>
      </c>
      <c r="AB1946" s="15" t="s">
        <v>42</v>
      </c>
      <c r="AC1946" s="75" t="s">
        <v>11</v>
      </c>
    </row>
    <row r="1947" spans="1:29" ht="15.6" x14ac:dyDescent="0.3">
      <c r="A1947" s="1" t="s">
        <v>4330</v>
      </c>
      <c r="C1947" s="46" t="s">
        <v>4724</v>
      </c>
      <c r="D1947" s="46" t="s">
        <v>7692</v>
      </c>
      <c r="E1947" s="46" t="s">
        <v>7791</v>
      </c>
      <c r="G1947" s="14">
        <v>1</v>
      </c>
      <c r="I1947" s="14" t="s">
        <v>2380</v>
      </c>
      <c r="J1947" s="15" t="s">
        <v>2380</v>
      </c>
      <c r="K1947" s="66" t="str">
        <f t="shared" si="184"/>
        <v>No</v>
      </c>
      <c r="L1947" s="66" t="str">
        <f t="shared" si="185"/>
        <v>No</v>
      </c>
      <c r="N1947" s="14">
        <v>25.46</v>
      </c>
      <c r="O1947" s="20" t="str">
        <f t="shared" si="181"/>
        <v>OVERWEIGHT</v>
      </c>
      <c r="Q1947" s="15">
        <v>4.1399999999999997</v>
      </c>
      <c r="R1947" s="20" t="str">
        <f t="shared" si="182"/>
        <v>NORMAL</v>
      </c>
      <c r="T1947" s="14">
        <v>2004</v>
      </c>
      <c r="U1947" s="15" t="s">
        <v>30</v>
      </c>
      <c r="V1947" s="15">
        <v>5</v>
      </c>
      <c r="W1947" s="35" t="str">
        <f t="shared" si="183"/>
        <v>5-Dec-2004</v>
      </c>
      <c r="X1947" s="28"/>
      <c r="Y1947" s="44">
        <f t="shared" si="186"/>
        <v>18</v>
      </c>
      <c r="AA1947" s="45">
        <v>26316.59</v>
      </c>
      <c r="AB1947" s="15" t="s">
        <v>42</v>
      </c>
      <c r="AC1947" s="75" t="s">
        <v>11</v>
      </c>
    </row>
    <row r="1948" spans="1:29" ht="15.6" x14ac:dyDescent="0.3">
      <c r="A1948" s="1" t="s">
        <v>4331</v>
      </c>
      <c r="C1948" s="46" t="s">
        <v>4724</v>
      </c>
      <c r="D1948" s="46" t="s">
        <v>7793</v>
      </c>
      <c r="E1948" s="46" t="s">
        <v>7792</v>
      </c>
      <c r="G1948" s="50">
        <v>0</v>
      </c>
      <c r="I1948" s="14" t="s">
        <v>2380</v>
      </c>
      <c r="J1948" s="15" t="s">
        <v>2382</v>
      </c>
      <c r="K1948" s="66" t="str">
        <f t="shared" si="184"/>
        <v>No</v>
      </c>
      <c r="L1948" s="66" t="str">
        <f t="shared" si="185"/>
        <v>Yes</v>
      </c>
      <c r="N1948" s="14">
        <v>17.09</v>
      </c>
      <c r="O1948" s="20" t="str">
        <f t="shared" si="181"/>
        <v>UNDERWEIGHT</v>
      </c>
      <c r="Q1948" s="15">
        <v>5.8</v>
      </c>
      <c r="R1948" s="20" t="str">
        <f t="shared" si="182"/>
        <v>PREDIABETES</v>
      </c>
      <c r="T1948" s="14">
        <v>1974</v>
      </c>
      <c r="U1948" s="15" t="s">
        <v>20</v>
      </c>
      <c r="V1948" s="15">
        <v>21</v>
      </c>
      <c r="W1948" s="35" t="str">
        <f t="shared" si="183"/>
        <v>21-Sep-1974</v>
      </c>
      <c r="X1948" s="28"/>
      <c r="Y1948" s="44">
        <f t="shared" si="186"/>
        <v>48</v>
      </c>
      <c r="AA1948" s="45">
        <v>26392.26</v>
      </c>
      <c r="AB1948" s="15" t="s">
        <v>247</v>
      </c>
      <c r="AC1948" s="75" t="s">
        <v>11</v>
      </c>
    </row>
    <row r="1949" spans="1:29" ht="15.6" x14ac:dyDescent="0.3">
      <c r="A1949" s="1" t="s">
        <v>4332</v>
      </c>
      <c r="C1949" s="46" t="s">
        <v>4724</v>
      </c>
      <c r="D1949" s="46" t="s">
        <v>7795</v>
      </c>
      <c r="E1949" s="46" t="s">
        <v>7794</v>
      </c>
      <c r="G1949" s="50">
        <v>0</v>
      </c>
      <c r="I1949" s="14" t="s">
        <v>2380</v>
      </c>
      <c r="J1949" s="15" t="s">
        <v>2380</v>
      </c>
      <c r="K1949" s="66" t="str">
        <f t="shared" si="184"/>
        <v>No</v>
      </c>
      <c r="L1949" s="66" t="str">
        <f t="shared" si="185"/>
        <v>No</v>
      </c>
      <c r="N1949" s="14">
        <v>20.83</v>
      </c>
      <c r="O1949" s="20" t="str">
        <f t="shared" si="181"/>
        <v>NORMAL WEIGHT</v>
      </c>
      <c r="Q1949" s="15">
        <v>5.12</v>
      </c>
      <c r="R1949" s="20" t="str">
        <f t="shared" si="182"/>
        <v>NORMAL</v>
      </c>
      <c r="T1949" s="14">
        <v>1970</v>
      </c>
      <c r="U1949" s="15" t="s">
        <v>35</v>
      </c>
      <c r="V1949" s="15">
        <v>27</v>
      </c>
      <c r="W1949" s="35" t="str">
        <f t="shared" si="183"/>
        <v>27-Aug-1970</v>
      </c>
      <c r="X1949" s="28"/>
      <c r="Y1949" s="44">
        <f t="shared" si="186"/>
        <v>52</v>
      </c>
      <c r="AA1949" s="45">
        <v>26467.1</v>
      </c>
      <c r="AB1949" s="15" t="s">
        <v>23</v>
      </c>
      <c r="AC1949" s="75" t="s">
        <v>11</v>
      </c>
    </row>
    <row r="1950" spans="1:29" ht="15.6" x14ac:dyDescent="0.3">
      <c r="A1950" s="1" t="s">
        <v>4333</v>
      </c>
      <c r="C1950" s="46" t="s">
        <v>4721</v>
      </c>
      <c r="D1950" s="46" t="s">
        <v>7797</v>
      </c>
      <c r="E1950" s="46" t="s">
        <v>7796</v>
      </c>
      <c r="G1950" s="14">
        <v>1</v>
      </c>
      <c r="I1950" s="14" t="s">
        <v>2380</v>
      </c>
      <c r="J1950" s="15" t="s">
        <v>2382</v>
      </c>
      <c r="K1950" s="66" t="str">
        <f t="shared" si="184"/>
        <v>No</v>
      </c>
      <c r="L1950" s="66" t="str">
        <f t="shared" si="185"/>
        <v>Yes</v>
      </c>
      <c r="N1950" s="14">
        <v>18.920000000000002</v>
      </c>
      <c r="O1950" s="20" t="str">
        <f t="shared" si="181"/>
        <v>NORMAL WEIGHT</v>
      </c>
      <c r="Q1950" s="15">
        <v>5.98</v>
      </c>
      <c r="R1950" s="20" t="str">
        <f t="shared" si="182"/>
        <v>PREDIABETES</v>
      </c>
      <c r="T1950" s="14">
        <v>2004</v>
      </c>
      <c r="U1950" s="15" t="s">
        <v>20</v>
      </c>
      <c r="V1950" s="15">
        <v>5</v>
      </c>
      <c r="W1950" s="35" t="str">
        <f t="shared" si="183"/>
        <v>5-Sep-2004</v>
      </c>
      <c r="X1950" s="28"/>
      <c r="Y1950" s="44">
        <f t="shared" si="186"/>
        <v>18</v>
      </c>
      <c r="AA1950" s="45">
        <v>26479.4</v>
      </c>
      <c r="AB1950" s="15" t="s">
        <v>42</v>
      </c>
      <c r="AC1950" s="75" t="s">
        <v>11</v>
      </c>
    </row>
    <row r="1951" spans="1:29" ht="15.6" x14ac:dyDescent="0.3">
      <c r="A1951" s="1" t="s">
        <v>4334</v>
      </c>
      <c r="C1951" s="46" t="s">
        <v>4724</v>
      </c>
      <c r="D1951" s="46" t="s">
        <v>4989</v>
      </c>
      <c r="E1951" s="46" t="s">
        <v>5778</v>
      </c>
      <c r="G1951" s="50">
        <v>0</v>
      </c>
      <c r="I1951" s="14" t="s">
        <v>2380</v>
      </c>
      <c r="J1951" s="15" t="s">
        <v>2380</v>
      </c>
      <c r="K1951" s="66" t="str">
        <f t="shared" si="184"/>
        <v>No</v>
      </c>
      <c r="L1951" s="66" t="str">
        <f t="shared" si="185"/>
        <v>No</v>
      </c>
      <c r="N1951" s="14">
        <v>37.1</v>
      </c>
      <c r="O1951" s="20" t="str">
        <f t="shared" si="181"/>
        <v>OBESITY</v>
      </c>
      <c r="Q1951" s="15">
        <v>5.46</v>
      </c>
      <c r="R1951" s="20" t="str">
        <f t="shared" si="182"/>
        <v>NORMAL</v>
      </c>
      <c r="T1951" s="14">
        <v>1988</v>
      </c>
      <c r="U1951" s="15" t="s">
        <v>10</v>
      </c>
      <c r="V1951" s="15">
        <v>22</v>
      </c>
      <c r="W1951" s="35" t="str">
        <f t="shared" si="183"/>
        <v>22-Jul-1988</v>
      </c>
      <c r="X1951" s="28"/>
      <c r="Y1951" s="44">
        <f t="shared" si="186"/>
        <v>34</v>
      </c>
      <c r="AA1951" s="45">
        <v>26607.89</v>
      </c>
      <c r="AB1951" s="15" t="s">
        <v>42</v>
      </c>
      <c r="AC1951" s="75" t="s">
        <v>11</v>
      </c>
    </row>
    <row r="1952" spans="1:29" ht="15.6" x14ac:dyDescent="0.3">
      <c r="A1952" s="1" t="s">
        <v>4335</v>
      </c>
      <c r="C1952" s="46" t="s">
        <v>4721</v>
      </c>
      <c r="D1952" s="46" t="s">
        <v>7799</v>
      </c>
      <c r="E1952" s="46" t="s">
        <v>7798</v>
      </c>
      <c r="G1952" s="14">
        <v>1</v>
      </c>
      <c r="I1952" s="14" t="s">
        <v>2380</v>
      </c>
      <c r="J1952" s="15" t="s">
        <v>2382</v>
      </c>
      <c r="K1952" s="66" t="str">
        <f t="shared" si="184"/>
        <v>No</v>
      </c>
      <c r="L1952" s="66" t="str">
        <f t="shared" si="185"/>
        <v>Yes</v>
      </c>
      <c r="N1952" s="14">
        <v>22.515000000000001</v>
      </c>
      <c r="O1952" s="20" t="str">
        <f t="shared" si="181"/>
        <v>NORMAL WEIGHT</v>
      </c>
      <c r="Q1952" s="15">
        <v>4.91</v>
      </c>
      <c r="R1952" s="20" t="str">
        <f t="shared" si="182"/>
        <v>NORMAL</v>
      </c>
      <c r="T1952" s="14">
        <v>1991</v>
      </c>
      <c r="U1952" s="15" t="s">
        <v>35</v>
      </c>
      <c r="V1952" s="15">
        <v>22</v>
      </c>
      <c r="W1952" s="35" t="str">
        <f t="shared" si="183"/>
        <v>22-Aug-1991</v>
      </c>
      <c r="X1952" s="28"/>
      <c r="Y1952" s="44">
        <f t="shared" si="186"/>
        <v>31</v>
      </c>
      <c r="AA1952" s="45">
        <v>26912.560000000001</v>
      </c>
      <c r="AB1952" s="15" t="s">
        <v>42</v>
      </c>
      <c r="AC1952" s="75" t="s">
        <v>11</v>
      </c>
    </row>
    <row r="1953" spans="1:29" ht="15.6" x14ac:dyDescent="0.3">
      <c r="A1953" s="1" t="s">
        <v>4336</v>
      </c>
      <c r="C1953" s="46" t="s">
        <v>4724</v>
      </c>
      <c r="D1953" s="46" t="s">
        <v>7801</v>
      </c>
      <c r="E1953" s="46" t="s">
        <v>7800</v>
      </c>
      <c r="G1953" s="50">
        <v>0</v>
      </c>
      <c r="I1953" s="14" t="s">
        <v>2380</v>
      </c>
      <c r="J1953" s="15" t="s">
        <v>2380</v>
      </c>
      <c r="K1953" s="66" t="str">
        <f t="shared" si="184"/>
        <v>No</v>
      </c>
      <c r="L1953" s="66" t="str">
        <f t="shared" si="185"/>
        <v>No</v>
      </c>
      <c r="N1953" s="14">
        <v>32.700000000000003</v>
      </c>
      <c r="O1953" s="20" t="str">
        <f t="shared" si="181"/>
        <v>OBESITY</v>
      </c>
      <c r="Q1953" s="15">
        <v>4.66</v>
      </c>
      <c r="R1953" s="20" t="str">
        <f t="shared" si="182"/>
        <v>NORMAL</v>
      </c>
      <c r="T1953" s="14">
        <v>1958</v>
      </c>
      <c r="U1953" s="15" t="s">
        <v>30</v>
      </c>
      <c r="V1953" s="15">
        <v>25</v>
      </c>
      <c r="W1953" s="35" t="str">
        <f t="shared" si="183"/>
        <v>25-Dec-1958</v>
      </c>
      <c r="X1953" s="28"/>
      <c r="Y1953" s="44">
        <f t="shared" si="186"/>
        <v>64</v>
      </c>
      <c r="AA1953" s="45">
        <v>26926.51</v>
      </c>
      <c r="AB1953" s="15" t="s">
        <v>13</v>
      </c>
      <c r="AC1953" s="75" t="s">
        <v>11</v>
      </c>
    </row>
    <row r="1954" spans="1:29" ht="15.6" x14ac:dyDescent="0.3">
      <c r="A1954" s="1" t="s">
        <v>4337</v>
      </c>
      <c r="C1954" s="46" t="s">
        <v>4724</v>
      </c>
      <c r="D1954" s="46" t="s">
        <v>7803</v>
      </c>
      <c r="E1954" s="46" t="s">
        <v>7802</v>
      </c>
      <c r="G1954" s="14">
        <v>1</v>
      </c>
      <c r="I1954" s="14" t="s">
        <v>2380</v>
      </c>
      <c r="J1954" s="15" t="s">
        <v>2382</v>
      </c>
      <c r="K1954" s="66" t="str">
        <f t="shared" si="184"/>
        <v>No</v>
      </c>
      <c r="L1954" s="66" t="str">
        <f t="shared" si="185"/>
        <v>Yes</v>
      </c>
      <c r="N1954" s="14">
        <v>17.75</v>
      </c>
      <c r="O1954" s="20" t="str">
        <f t="shared" si="181"/>
        <v>UNDERWEIGHT</v>
      </c>
      <c r="Q1954" s="15">
        <v>6.8</v>
      </c>
      <c r="R1954" s="20" t="str">
        <f t="shared" si="182"/>
        <v>DIABETES</v>
      </c>
      <c r="T1954" s="14">
        <v>2002</v>
      </c>
      <c r="U1954" s="15" t="s">
        <v>18</v>
      </c>
      <c r="V1954" s="15">
        <v>17</v>
      </c>
      <c r="W1954" s="35" t="str">
        <f t="shared" si="183"/>
        <v>17-Jun-2002</v>
      </c>
      <c r="X1954" s="28"/>
      <c r="Y1954" s="44">
        <f t="shared" si="186"/>
        <v>20</v>
      </c>
      <c r="AA1954" s="45">
        <v>26927.69</v>
      </c>
      <c r="AB1954" s="15" t="s">
        <v>42</v>
      </c>
      <c r="AC1954" s="75" t="s">
        <v>11</v>
      </c>
    </row>
    <row r="1955" spans="1:29" ht="15.6" x14ac:dyDescent="0.3">
      <c r="A1955" s="1" t="s">
        <v>4338</v>
      </c>
      <c r="C1955" s="46" t="s">
        <v>4721</v>
      </c>
      <c r="D1955" s="46" t="s">
        <v>7805</v>
      </c>
      <c r="E1955" s="46" t="s">
        <v>7804</v>
      </c>
      <c r="G1955" s="50">
        <v>0</v>
      </c>
      <c r="I1955" s="14" t="s">
        <v>2380</v>
      </c>
      <c r="J1955" s="15" t="s">
        <v>2382</v>
      </c>
      <c r="K1955" s="66" t="str">
        <f t="shared" si="184"/>
        <v>No</v>
      </c>
      <c r="L1955" s="66" t="str">
        <f t="shared" si="185"/>
        <v>Yes</v>
      </c>
      <c r="N1955" s="14">
        <v>33.630000000000003</v>
      </c>
      <c r="O1955" s="20" t="str">
        <f t="shared" si="181"/>
        <v>OBESITY</v>
      </c>
      <c r="Q1955" s="15">
        <v>4.47</v>
      </c>
      <c r="R1955" s="20" t="str">
        <f t="shared" si="182"/>
        <v>NORMAL</v>
      </c>
      <c r="T1955" s="14">
        <v>2000</v>
      </c>
      <c r="U1955" s="15" t="s">
        <v>15</v>
      </c>
      <c r="V1955" s="15">
        <v>9</v>
      </c>
      <c r="W1955" s="35" t="str">
        <f t="shared" si="183"/>
        <v>9-Nov-2000</v>
      </c>
      <c r="X1955" s="28"/>
      <c r="Y1955" s="44">
        <f t="shared" si="186"/>
        <v>22</v>
      </c>
      <c r="AA1955" s="45">
        <v>26936.98</v>
      </c>
      <c r="AB1955" s="15" t="s">
        <v>42</v>
      </c>
      <c r="AC1955" s="75" t="s">
        <v>11</v>
      </c>
    </row>
    <row r="1956" spans="1:29" ht="15.6" x14ac:dyDescent="0.3">
      <c r="A1956" s="1" t="s">
        <v>4339</v>
      </c>
      <c r="C1956" s="46" t="s">
        <v>4721</v>
      </c>
      <c r="D1956" s="46" t="s">
        <v>7807</v>
      </c>
      <c r="E1956" s="46" t="s">
        <v>7806</v>
      </c>
      <c r="G1956" s="14">
        <v>1</v>
      </c>
      <c r="I1956" s="14" t="s">
        <v>2380</v>
      </c>
      <c r="J1956" s="15" t="s">
        <v>2382</v>
      </c>
      <c r="K1956" s="66" t="str">
        <f t="shared" si="184"/>
        <v>No</v>
      </c>
      <c r="L1956" s="66" t="str">
        <f t="shared" si="185"/>
        <v>Yes</v>
      </c>
      <c r="N1956" s="14">
        <v>34.799999999999997</v>
      </c>
      <c r="O1956" s="20" t="str">
        <f t="shared" si="181"/>
        <v>OBESITY</v>
      </c>
      <c r="Q1956" s="15">
        <v>4.08</v>
      </c>
      <c r="R1956" s="20" t="str">
        <f t="shared" si="182"/>
        <v>NORMAL</v>
      </c>
      <c r="T1956" s="14">
        <v>1960</v>
      </c>
      <c r="U1956" s="15" t="s">
        <v>10</v>
      </c>
      <c r="V1956" s="15">
        <v>9</v>
      </c>
      <c r="W1956" s="35" t="str">
        <f t="shared" si="183"/>
        <v>9-Jul-1960</v>
      </c>
      <c r="X1956" s="28"/>
      <c r="Y1956" s="44">
        <f t="shared" si="186"/>
        <v>62</v>
      </c>
      <c r="AA1956" s="45">
        <v>27000.98</v>
      </c>
      <c r="AB1956" s="15" t="s">
        <v>13</v>
      </c>
      <c r="AC1956" s="75" t="s">
        <v>11</v>
      </c>
    </row>
    <row r="1957" spans="1:29" ht="15.6" x14ac:dyDescent="0.3">
      <c r="A1957" s="1" t="s">
        <v>4340</v>
      </c>
      <c r="C1957" s="46" t="s">
        <v>4721</v>
      </c>
      <c r="D1957" s="46" t="s">
        <v>7809</v>
      </c>
      <c r="E1957" s="46" t="s">
        <v>7808</v>
      </c>
      <c r="G1957" s="14">
        <v>1</v>
      </c>
      <c r="I1957" s="14" t="s">
        <v>2380</v>
      </c>
      <c r="J1957" s="15" t="s">
        <v>2382</v>
      </c>
      <c r="K1957" s="66" t="str">
        <f t="shared" si="184"/>
        <v>No</v>
      </c>
      <c r="L1957" s="66" t="str">
        <f t="shared" si="185"/>
        <v>Yes</v>
      </c>
      <c r="N1957" s="14">
        <v>16.809999999999999</v>
      </c>
      <c r="O1957" s="20" t="str">
        <f t="shared" si="181"/>
        <v>UNDERWEIGHT</v>
      </c>
      <c r="Q1957" s="15">
        <v>5.51</v>
      </c>
      <c r="R1957" s="20" t="str">
        <f t="shared" si="182"/>
        <v>NORMAL</v>
      </c>
      <c r="T1957" s="14">
        <v>1958</v>
      </c>
      <c r="U1957" s="15" t="s">
        <v>18</v>
      </c>
      <c r="V1957" s="15">
        <v>30</v>
      </c>
      <c r="W1957" s="35" t="str">
        <f t="shared" si="183"/>
        <v>30-Jun-1958</v>
      </c>
      <c r="X1957" s="28"/>
      <c r="Y1957" s="44">
        <f t="shared" si="186"/>
        <v>64</v>
      </c>
      <c r="AA1957" s="45">
        <v>27037.91</v>
      </c>
      <c r="AB1957" s="15" t="s">
        <v>13</v>
      </c>
      <c r="AC1957" s="75" t="s">
        <v>11</v>
      </c>
    </row>
    <row r="1958" spans="1:29" ht="15.6" x14ac:dyDescent="0.3">
      <c r="A1958" s="1" t="s">
        <v>4341</v>
      </c>
      <c r="C1958" s="46" t="s">
        <v>4724</v>
      </c>
      <c r="D1958" s="46" t="s">
        <v>7811</v>
      </c>
      <c r="E1958" s="46" t="s">
        <v>7810</v>
      </c>
      <c r="G1958" s="50">
        <v>0</v>
      </c>
      <c r="I1958" s="14" t="s">
        <v>2380</v>
      </c>
      <c r="J1958" s="15" t="s">
        <v>2382</v>
      </c>
      <c r="K1958" s="66" t="str">
        <f t="shared" si="184"/>
        <v>No</v>
      </c>
      <c r="L1958" s="66" t="str">
        <f t="shared" si="185"/>
        <v>Yes</v>
      </c>
      <c r="N1958" s="14">
        <v>16.690000000000001</v>
      </c>
      <c r="O1958" s="20" t="str">
        <f t="shared" si="181"/>
        <v>UNDERWEIGHT</v>
      </c>
      <c r="Q1958" s="15">
        <v>8.4</v>
      </c>
      <c r="R1958" s="20" t="str">
        <f t="shared" si="182"/>
        <v>DIABETES</v>
      </c>
      <c r="T1958" s="14">
        <v>1994</v>
      </c>
      <c r="U1958" s="15" t="s">
        <v>10</v>
      </c>
      <c r="V1958" s="15">
        <v>2</v>
      </c>
      <c r="W1958" s="35" t="str">
        <f t="shared" si="183"/>
        <v>2-Jul-1994</v>
      </c>
      <c r="X1958" s="28"/>
      <c r="Y1958" s="44">
        <f t="shared" si="186"/>
        <v>28</v>
      </c>
      <c r="AA1958" s="45">
        <v>27080.639999999999</v>
      </c>
      <c r="AB1958" s="15" t="s">
        <v>42</v>
      </c>
      <c r="AC1958" s="75" t="s">
        <v>11</v>
      </c>
    </row>
    <row r="1959" spans="1:29" ht="15.6" x14ac:dyDescent="0.3">
      <c r="A1959" s="1" t="s">
        <v>4342</v>
      </c>
      <c r="C1959" s="46" t="s">
        <v>4721</v>
      </c>
      <c r="D1959" s="46" t="s">
        <v>5541</v>
      </c>
      <c r="E1959" s="46" t="s">
        <v>5350</v>
      </c>
      <c r="G1959" s="14">
        <v>1</v>
      </c>
      <c r="I1959" s="14" t="s">
        <v>2380</v>
      </c>
      <c r="J1959" s="15" t="s">
        <v>2382</v>
      </c>
      <c r="K1959" s="66" t="str">
        <f t="shared" si="184"/>
        <v>No</v>
      </c>
      <c r="L1959" s="66" t="str">
        <f t="shared" si="185"/>
        <v>Yes</v>
      </c>
      <c r="N1959" s="14">
        <v>23.21</v>
      </c>
      <c r="O1959" s="20" t="str">
        <f t="shared" si="181"/>
        <v>NORMAL WEIGHT</v>
      </c>
      <c r="Q1959" s="15">
        <v>5.14</v>
      </c>
      <c r="R1959" s="20" t="str">
        <f t="shared" si="182"/>
        <v>NORMAL</v>
      </c>
      <c r="T1959" s="14">
        <v>1990</v>
      </c>
      <c r="U1959" s="15" t="s">
        <v>30</v>
      </c>
      <c r="V1959" s="15">
        <v>13</v>
      </c>
      <c r="W1959" s="35" t="str">
        <f t="shared" si="183"/>
        <v>13-Dec-1990</v>
      </c>
      <c r="X1959" s="28"/>
      <c r="Y1959" s="44">
        <f t="shared" si="186"/>
        <v>32</v>
      </c>
      <c r="AA1959" s="45">
        <v>27092.38</v>
      </c>
      <c r="AB1959" s="15" t="s">
        <v>42</v>
      </c>
      <c r="AC1959" s="75" t="s">
        <v>11</v>
      </c>
    </row>
    <row r="1960" spans="1:29" ht="15.6" x14ac:dyDescent="0.3">
      <c r="A1960" s="1" t="s">
        <v>4343</v>
      </c>
      <c r="C1960" s="46" t="s">
        <v>4721</v>
      </c>
      <c r="D1960" s="46" t="s">
        <v>4788</v>
      </c>
      <c r="E1960" s="46" t="s">
        <v>7812</v>
      </c>
      <c r="G1960" s="14">
        <v>1</v>
      </c>
      <c r="I1960" s="14" t="s">
        <v>2380</v>
      </c>
      <c r="J1960" s="15" t="s">
        <v>2382</v>
      </c>
      <c r="K1960" s="66" t="str">
        <f t="shared" si="184"/>
        <v>No</v>
      </c>
      <c r="L1960" s="66" t="str">
        <f t="shared" si="185"/>
        <v>Yes</v>
      </c>
      <c r="N1960" s="14">
        <v>25.175000000000001</v>
      </c>
      <c r="O1960" s="20" t="str">
        <f t="shared" si="181"/>
        <v>OVERWEIGHT</v>
      </c>
      <c r="Q1960" s="15">
        <v>5.21</v>
      </c>
      <c r="R1960" s="20" t="str">
        <f t="shared" si="182"/>
        <v>NORMAL</v>
      </c>
      <c r="T1960" s="14">
        <v>1970</v>
      </c>
      <c r="U1960" s="15" t="s">
        <v>37</v>
      </c>
      <c r="V1960" s="15">
        <v>2</v>
      </c>
      <c r="W1960" s="35" t="str">
        <f t="shared" si="183"/>
        <v>2-Oct-1970</v>
      </c>
      <c r="X1960" s="28"/>
      <c r="Y1960" s="44">
        <f t="shared" si="186"/>
        <v>52</v>
      </c>
      <c r="AA1960" s="45">
        <v>27117.99</v>
      </c>
      <c r="AB1960" s="15" t="s">
        <v>13</v>
      </c>
      <c r="AC1960" s="75" t="s">
        <v>11</v>
      </c>
    </row>
    <row r="1961" spans="1:29" ht="15.6" x14ac:dyDescent="0.3">
      <c r="A1961" s="1" t="s">
        <v>4344</v>
      </c>
      <c r="C1961" s="46" t="s">
        <v>4721</v>
      </c>
      <c r="D1961" s="46" t="s">
        <v>5155</v>
      </c>
      <c r="E1961" s="46" t="s">
        <v>5604</v>
      </c>
      <c r="G1961" s="50">
        <v>0</v>
      </c>
      <c r="I1961" s="14" t="s">
        <v>2380</v>
      </c>
      <c r="J1961" s="15" t="s">
        <v>2380</v>
      </c>
      <c r="K1961" s="66" t="str">
        <f t="shared" si="184"/>
        <v>No</v>
      </c>
      <c r="L1961" s="66" t="str">
        <f t="shared" si="185"/>
        <v>No</v>
      </c>
      <c r="N1961" s="14">
        <v>34.770000000000003</v>
      </c>
      <c r="O1961" s="20" t="str">
        <f t="shared" si="181"/>
        <v>OBESITY</v>
      </c>
      <c r="Q1961" s="15">
        <v>6.23</v>
      </c>
      <c r="R1961" s="20" t="str">
        <f t="shared" si="182"/>
        <v>PREDIABETES</v>
      </c>
      <c r="T1961" s="14">
        <v>1965</v>
      </c>
      <c r="U1961" s="15" t="s">
        <v>30</v>
      </c>
      <c r="V1961" s="15">
        <v>21</v>
      </c>
      <c r="W1961" s="35" t="str">
        <f t="shared" si="183"/>
        <v>21-Dec-1965</v>
      </c>
      <c r="X1961" s="28"/>
      <c r="Y1961" s="44">
        <f t="shared" si="186"/>
        <v>57</v>
      </c>
      <c r="AA1961" s="45">
        <v>27218.44</v>
      </c>
      <c r="AB1961" s="15" t="s">
        <v>356</v>
      </c>
      <c r="AC1961" s="75" t="s">
        <v>11</v>
      </c>
    </row>
    <row r="1962" spans="1:29" ht="15.6" x14ac:dyDescent="0.3">
      <c r="A1962" s="1" t="s">
        <v>4345</v>
      </c>
      <c r="C1962" s="46" t="s">
        <v>4721</v>
      </c>
      <c r="D1962" s="46" t="s">
        <v>7814</v>
      </c>
      <c r="E1962" s="46" t="s">
        <v>7813</v>
      </c>
      <c r="G1962" s="14">
        <v>1</v>
      </c>
      <c r="I1962" s="14" t="s">
        <v>2380</v>
      </c>
      <c r="J1962" s="15" t="s">
        <v>2380</v>
      </c>
      <c r="K1962" s="66" t="str">
        <f t="shared" si="184"/>
        <v>No</v>
      </c>
      <c r="L1962" s="66" t="str">
        <f t="shared" si="185"/>
        <v>No</v>
      </c>
      <c r="N1962" s="14">
        <v>27.7</v>
      </c>
      <c r="O1962" s="20" t="str">
        <f t="shared" si="181"/>
        <v>OVERWEIGHT</v>
      </c>
      <c r="Q1962" s="15">
        <v>5.6</v>
      </c>
      <c r="R1962" s="20" t="str">
        <f t="shared" si="182"/>
        <v>NORMAL</v>
      </c>
      <c r="T1962" s="14">
        <v>1999</v>
      </c>
      <c r="U1962" s="15" t="s">
        <v>30</v>
      </c>
      <c r="V1962" s="15">
        <v>2</v>
      </c>
      <c r="W1962" s="35" t="str">
        <f t="shared" si="183"/>
        <v>2-Dec-1999</v>
      </c>
      <c r="X1962" s="28"/>
      <c r="Y1962" s="44">
        <f t="shared" si="186"/>
        <v>23</v>
      </c>
      <c r="AA1962" s="45">
        <v>27236.959999999999</v>
      </c>
      <c r="AB1962" s="15" t="s">
        <v>42</v>
      </c>
      <c r="AC1962" s="75" t="s">
        <v>11</v>
      </c>
    </row>
    <row r="1963" spans="1:29" ht="15.6" x14ac:dyDescent="0.3">
      <c r="A1963" s="1" t="s">
        <v>4346</v>
      </c>
      <c r="C1963" s="46" t="s">
        <v>4724</v>
      </c>
      <c r="D1963" s="46" t="s">
        <v>4725</v>
      </c>
      <c r="E1963" s="46" t="s">
        <v>7567</v>
      </c>
      <c r="G1963" s="14">
        <v>1</v>
      </c>
      <c r="I1963" s="14" t="s">
        <v>2380</v>
      </c>
      <c r="J1963" s="15" t="s">
        <v>2382</v>
      </c>
      <c r="K1963" s="66" t="str">
        <f t="shared" si="184"/>
        <v>No</v>
      </c>
      <c r="L1963" s="66" t="str">
        <f t="shared" si="185"/>
        <v>Yes</v>
      </c>
      <c r="N1963" s="14">
        <v>19.12</v>
      </c>
      <c r="O1963" s="20" t="str">
        <f t="shared" si="181"/>
        <v>NORMAL WEIGHT</v>
      </c>
      <c r="Q1963" s="15">
        <v>4.72</v>
      </c>
      <c r="R1963" s="20" t="str">
        <f t="shared" si="182"/>
        <v>NORMAL</v>
      </c>
      <c r="T1963" s="14">
        <v>1968</v>
      </c>
      <c r="U1963" s="15" t="s">
        <v>18</v>
      </c>
      <c r="V1963" s="15">
        <v>6</v>
      </c>
      <c r="W1963" s="35" t="str">
        <f t="shared" si="183"/>
        <v>6-Jun-1968</v>
      </c>
      <c r="X1963" s="28"/>
      <c r="Y1963" s="44">
        <f t="shared" si="186"/>
        <v>55</v>
      </c>
      <c r="AA1963" s="45">
        <v>27322.73</v>
      </c>
      <c r="AB1963" s="15" t="s">
        <v>13</v>
      </c>
      <c r="AC1963" s="75" t="s">
        <v>11</v>
      </c>
    </row>
    <row r="1964" spans="1:29" ht="15.6" x14ac:dyDescent="0.3">
      <c r="A1964" s="1" t="s">
        <v>4347</v>
      </c>
      <c r="C1964" s="46" t="s">
        <v>4724</v>
      </c>
      <c r="D1964" s="46" t="s">
        <v>7816</v>
      </c>
      <c r="E1964" s="46" t="s">
        <v>7815</v>
      </c>
      <c r="G1964" s="14">
        <v>1</v>
      </c>
      <c r="I1964" s="14" t="s">
        <v>2380</v>
      </c>
      <c r="J1964" s="15" t="s">
        <v>2380</v>
      </c>
      <c r="K1964" s="66" t="str">
        <f t="shared" si="184"/>
        <v>No</v>
      </c>
      <c r="L1964" s="66" t="str">
        <f t="shared" si="185"/>
        <v>No</v>
      </c>
      <c r="N1964" s="14">
        <v>32.67</v>
      </c>
      <c r="O1964" s="20" t="str">
        <f t="shared" si="181"/>
        <v>OBESITY</v>
      </c>
      <c r="Q1964" s="15">
        <v>4.67</v>
      </c>
      <c r="R1964" s="20" t="str">
        <f t="shared" si="182"/>
        <v>NORMAL</v>
      </c>
      <c r="T1964" s="14">
        <v>1969</v>
      </c>
      <c r="U1964" s="15" t="s">
        <v>37</v>
      </c>
      <c r="V1964" s="15">
        <v>16</v>
      </c>
      <c r="W1964" s="35" t="str">
        <f t="shared" si="183"/>
        <v>16-Oct-1969</v>
      </c>
      <c r="X1964" s="28"/>
      <c r="Y1964" s="44">
        <f t="shared" si="186"/>
        <v>53</v>
      </c>
      <c r="AA1964" s="45">
        <v>27346.04</v>
      </c>
      <c r="AB1964" s="15" t="s">
        <v>13</v>
      </c>
      <c r="AC1964" s="75" t="s">
        <v>11</v>
      </c>
    </row>
    <row r="1965" spans="1:29" ht="15.6" x14ac:dyDescent="0.3">
      <c r="A1965" s="1" t="s">
        <v>4348</v>
      </c>
      <c r="C1965" s="46" t="s">
        <v>4724</v>
      </c>
      <c r="D1965" s="46" t="s">
        <v>7817</v>
      </c>
      <c r="E1965" s="46" t="s">
        <v>5294</v>
      </c>
      <c r="G1965" s="14">
        <v>1</v>
      </c>
      <c r="I1965" s="14" t="s">
        <v>2380</v>
      </c>
      <c r="J1965" s="15" t="s">
        <v>2380</v>
      </c>
      <c r="K1965" s="66" t="str">
        <f t="shared" si="184"/>
        <v>No</v>
      </c>
      <c r="L1965" s="66" t="str">
        <f t="shared" si="185"/>
        <v>No</v>
      </c>
      <c r="N1965" s="14">
        <v>28.5</v>
      </c>
      <c r="O1965" s="20" t="str">
        <f t="shared" si="181"/>
        <v>OVERWEIGHT</v>
      </c>
      <c r="Q1965" s="15">
        <v>6.11</v>
      </c>
      <c r="R1965" s="20" t="str">
        <f t="shared" si="182"/>
        <v>PREDIABETES</v>
      </c>
      <c r="T1965" s="14">
        <v>1988</v>
      </c>
      <c r="U1965" s="15" t="s">
        <v>20</v>
      </c>
      <c r="V1965" s="15">
        <v>15</v>
      </c>
      <c r="W1965" s="35" t="str">
        <f t="shared" si="183"/>
        <v>15-Sep-1988</v>
      </c>
      <c r="X1965" s="28"/>
      <c r="Y1965" s="44">
        <f t="shared" si="186"/>
        <v>34</v>
      </c>
      <c r="AA1965" s="45">
        <v>27375.9</v>
      </c>
      <c r="AB1965" s="15" t="s">
        <v>164</v>
      </c>
      <c r="AC1965" s="75" t="s">
        <v>11</v>
      </c>
    </row>
    <row r="1966" spans="1:29" ht="15.6" x14ac:dyDescent="0.3">
      <c r="A1966" s="1" t="s">
        <v>4349</v>
      </c>
      <c r="C1966" s="46" t="s">
        <v>4721</v>
      </c>
      <c r="D1966" s="46" t="s">
        <v>7819</v>
      </c>
      <c r="E1966" s="46" t="s">
        <v>7818</v>
      </c>
      <c r="G1966" s="50">
        <v>0</v>
      </c>
      <c r="I1966" s="14" t="s">
        <v>2380</v>
      </c>
      <c r="J1966" s="15" t="s">
        <v>2380</v>
      </c>
      <c r="K1966" s="66" t="str">
        <f t="shared" si="184"/>
        <v>No</v>
      </c>
      <c r="L1966" s="66" t="str">
        <f t="shared" si="185"/>
        <v>No</v>
      </c>
      <c r="N1966" s="14">
        <v>39.270000000000003</v>
      </c>
      <c r="O1966" s="20" t="str">
        <f t="shared" si="181"/>
        <v>OBESITY</v>
      </c>
      <c r="Q1966" s="15">
        <v>6.25</v>
      </c>
      <c r="R1966" s="20" t="str">
        <f t="shared" si="182"/>
        <v>PREDIABETES</v>
      </c>
      <c r="T1966" s="14">
        <v>1985</v>
      </c>
      <c r="U1966" s="15" t="s">
        <v>30</v>
      </c>
      <c r="V1966" s="15">
        <v>5</v>
      </c>
      <c r="W1966" s="35" t="str">
        <f t="shared" si="183"/>
        <v>5-Dec-1985</v>
      </c>
      <c r="X1966" s="28"/>
      <c r="Y1966" s="44">
        <f t="shared" si="186"/>
        <v>37</v>
      </c>
      <c r="AA1966" s="45">
        <v>27432.73</v>
      </c>
      <c r="AB1966" s="15" t="s">
        <v>42</v>
      </c>
      <c r="AC1966" s="75" t="s">
        <v>11</v>
      </c>
    </row>
    <row r="1967" spans="1:29" ht="15.6" x14ac:dyDescent="0.3">
      <c r="A1967" s="1" t="s">
        <v>4350</v>
      </c>
      <c r="C1967" s="46" t="s">
        <v>4724</v>
      </c>
      <c r="D1967" s="46" t="s">
        <v>7820</v>
      </c>
      <c r="E1967" s="46" t="s">
        <v>4824</v>
      </c>
      <c r="G1967" s="50">
        <v>0</v>
      </c>
      <c r="I1967" s="14" t="s">
        <v>2380</v>
      </c>
      <c r="J1967" s="15" t="s">
        <v>2382</v>
      </c>
      <c r="K1967" s="66" t="str">
        <f t="shared" si="184"/>
        <v>No</v>
      </c>
      <c r="L1967" s="66" t="str">
        <f t="shared" si="185"/>
        <v>Yes</v>
      </c>
      <c r="N1967" s="14">
        <v>32.49</v>
      </c>
      <c r="O1967" s="20" t="str">
        <f t="shared" si="181"/>
        <v>OBESITY</v>
      </c>
      <c r="Q1967" s="15">
        <v>4</v>
      </c>
      <c r="R1967" s="20" t="str">
        <f t="shared" si="182"/>
        <v>NORMAL</v>
      </c>
      <c r="T1967" s="14">
        <v>1981</v>
      </c>
      <c r="U1967" s="15" t="s">
        <v>37</v>
      </c>
      <c r="V1967" s="15">
        <v>3</v>
      </c>
      <c r="W1967" s="35" t="str">
        <f t="shared" si="183"/>
        <v>3-Oct-1981</v>
      </c>
      <c r="X1967" s="28"/>
      <c r="Y1967" s="44">
        <f t="shared" si="186"/>
        <v>41</v>
      </c>
      <c r="AA1967" s="45">
        <v>27495.59</v>
      </c>
      <c r="AB1967" s="15" t="s">
        <v>42</v>
      </c>
      <c r="AC1967" s="75" t="s">
        <v>11</v>
      </c>
    </row>
    <row r="1968" spans="1:29" ht="15.6" x14ac:dyDescent="0.3">
      <c r="A1968" s="1" t="s">
        <v>4351</v>
      </c>
      <c r="C1968" s="46" t="s">
        <v>4724</v>
      </c>
      <c r="D1968" s="46" t="s">
        <v>7822</v>
      </c>
      <c r="E1968" s="46" t="s">
        <v>7821</v>
      </c>
      <c r="G1968" s="50">
        <v>0</v>
      </c>
      <c r="I1968" s="14" t="s">
        <v>2380</v>
      </c>
      <c r="J1968" s="15" t="s">
        <v>2382</v>
      </c>
      <c r="K1968" s="66" t="str">
        <f t="shared" si="184"/>
        <v>No</v>
      </c>
      <c r="L1968" s="66" t="str">
        <f t="shared" si="185"/>
        <v>Yes</v>
      </c>
      <c r="N1968" s="14">
        <v>23.7</v>
      </c>
      <c r="O1968" s="20" t="str">
        <f t="shared" si="181"/>
        <v>NORMAL WEIGHT</v>
      </c>
      <c r="Q1968" s="15">
        <v>5.55</v>
      </c>
      <c r="R1968" s="20" t="str">
        <f t="shared" si="182"/>
        <v>NORMAL</v>
      </c>
      <c r="T1968" s="14">
        <v>1965</v>
      </c>
      <c r="U1968" s="15" t="s">
        <v>37</v>
      </c>
      <c r="V1968" s="15">
        <v>19</v>
      </c>
      <c r="W1968" s="35" t="str">
        <f t="shared" si="183"/>
        <v>19-Oct-1965</v>
      </c>
      <c r="X1968" s="28"/>
      <c r="Y1968" s="44">
        <f t="shared" si="186"/>
        <v>57</v>
      </c>
      <c r="AA1968" s="45">
        <v>27533.91</v>
      </c>
      <c r="AB1968" s="15" t="s">
        <v>13</v>
      </c>
      <c r="AC1968" s="75" t="s">
        <v>11</v>
      </c>
    </row>
    <row r="1969" spans="1:29" ht="15.6" x14ac:dyDescent="0.3">
      <c r="A1969" s="1" t="s">
        <v>4352</v>
      </c>
      <c r="C1969" s="46" t="s">
        <v>4724</v>
      </c>
      <c r="D1969" s="46" t="s">
        <v>7823</v>
      </c>
      <c r="E1969" s="46" t="s">
        <v>6981</v>
      </c>
      <c r="G1969" s="14">
        <v>1</v>
      </c>
      <c r="I1969" s="14" t="s">
        <v>2380</v>
      </c>
      <c r="J1969" s="15" t="s">
        <v>2380</v>
      </c>
      <c r="K1969" s="66" t="str">
        <f t="shared" si="184"/>
        <v>No</v>
      </c>
      <c r="L1969" s="66" t="str">
        <f t="shared" si="185"/>
        <v>No</v>
      </c>
      <c r="N1969" s="14">
        <v>30.4</v>
      </c>
      <c r="O1969" s="20" t="str">
        <f t="shared" si="181"/>
        <v>OBESITY</v>
      </c>
      <c r="Q1969" s="15">
        <v>5.95</v>
      </c>
      <c r="R1969" s="20" t="str">
        <f t="shared" si="182"/>
        <v>PREDIABETES</v>
      </c>
      <c r="T1969" s="14">
        <v>1984</v>
      </c>
      <c r="U1969" s="15" t="s">
        <v>10</v>
      </c>
      <c r="V1969" s="15">
        <v>22</v>
      </c>
      <c r="W1969" s="35" t="str">
        <f t="shared" si="183"/>
        <v>22-Jul-1984</v>
      </c>
      <c r="X1969" s="28"/>
      <c r="Y1969" s="44">
        <f t="shared" si="186"/>
        <v>38</v>
      </c>
      <c r="AA1969" s="45">
        <v>27534.53</v>
      </c>
      <c r="AB1969" s="15" t="s">
        <v>42</v>
      </c>
      <c r="AC1969" s="75" t="s">
        <v>11</v>
      </c>
    </row>
    <row r="1970" spans="1:29" ht="15.6" x14ac:dyDescent="0.3">
      <c r="A1970" s="1" t="s">
        <v>4353</v>
      </c>
      <c r="C1970" s="46" t="s">
        <v>4724</v>
      </c>
      <c r="D1970" s="46" t="s">
        <v>7824</v>
      </c>
      <c r="E1970" s="46" t="s">
        <v>6601</v>
      </c>
      <c r="G1970" s="14">
        <v>1</v>
      </c>
      <c r="I1970" s="14" t="s">
        <v>2380</v>
      </c>
      <c r="J1970" s="15" t="s">
        <v>2380</v>
      </c>
      <c r="K1970" s="66" t="str">
        <f t="shared" si="184"/>
        <v>No</v>
      </c>
      <c r="L1970" s="66" t="str">
        <f t="shared" si="185"/>
        <v>No</v>
      </c>
      <c r="N1970" s="14">
        <v>38.94</v>
      </c>
      <c r="O1970" s="20" t="str">
        <f t="shared" si="181"/>
        <v>OBESITY</v>
      </c>
      <c r="Q1970" s="15">
        <v>4.3600000000000003</v>
      </c>
      <c r="R1970" s="20" t="str">
        <f t="shared" si="182"/>
        <v>NORMAL</v>
      </c>
      <c r="T1970" s="14">
        <v>1985</v>
      </c>
      <c r="U1970" s="15" t="s">
        <v>15</v>
      </c>
      <c r="V1970" s="15">
        <v>6</v>
      </c>
      <c r="W1970" s="35" t="str">
        <f t="shared" si="183"/>
        <v>6-Nov-1985</v>
      </c>
      <c r="X1970" s="28"/>
      <c r="Y1970" s="44">
        <f t="shared" si="186"/>
        <v>37</v>
      </c>
      <c r="AA1970" s="45">
        <v>27598.93</v>
      </c>
      <c r="AB1970" s="15" t="s">
        <v>42</v>
      </c>
      <c r="AC1970" s="75" t="s">
        <v>11</v>
      </c>
    </row>
    <row r="1971" spans="1:29" ht="15.6" x14ac:dyDescent="0.3">
      <c r="A1971" s="1" t="s">
        <v>4354</v>
      </c>
      <c r="C1971" s="46" t="s">
        <v>5596</v>
      </c>
      <c r="D1971" s="46" t="s">
        <v>7826</v>
      </c>
      <c r="E1971" s="46" t="s">
        <v>7825</v>
      </c>
      <c r="G1971" s="14">
        <v>1</v>
      </c>
      <c r="I1971" s="14" t="s">
        <v>2380</v>
      </c>
      <c r="J1971" s="15" t="s">
        <v>2380</v>
      </c>
      <c r="K1971" s="66" t="str">
        <f t="shared" si="184"/>
        <v>No</v>
      </c>
      <c r="L1971" s="66" t="str">
        <f t="shared" si="185"/>
        <v>No</v>
      </c>
      <c r="N1971" s="14">
        <v>31.02</v>
      </c>
      <c r="O1971" s="20" t="str">
        <f t="shared" si="181"/>
        <v>OBESITY</v>
      </c>
      <c r="Q1971" s="15">
        <v>4.84</v>
      </c>
      <c r="R1971" s="20" t="str">
        <f t="shared" si="182"/>
        <v>NORMAL</v>
      </c>
      <c r="T1971" s="14">
        <v>1992</v>
      </c>
      <c r="U1971" s="15" t="s">
        <v>18</v>
      </c>
      <c r="V1971" s="15">
        <v>11</v>
      </c>
      <c r="W1971" s="35" t="str">
        <f t="shared" si="183"/>
        <v>11-Jun-1992</v>
      </c>
      <c r="X1971" s="28"/>
      <c r="Y1971" s="44">
        <f t="shared" si="186"/>
        <v>30</v>
      </c>
      <c r="AA1971" s="45">
        <v>27614.71</v>
      </c>
      <c r="AB1971" s="15" t="s">
        <v>42</v>
      </c>
      <c r="AC1971" s="75" t="s">
        <v>11</v>
      </c>
    </row>
    <row r="1972" spans="1:29" ht="15.6" x14ac:dyDescent="0.3">
      <c r="A1972" s="1" t="s">
        <v>4355</v>
      </c>
      <c r="C1972" s="46" t="s">
        <v>4721</v>
      </c>
      <c r="D1972" s="46" t="s">
        <v>7828</v>
      </c>
      <c r="E1972" s="46" t="s">
        <v>7827</v>
      </c>
      <c r="G1972" s="14">
        <v>1</v>
      </c>
      <c r="I1972" s="14" t="s">
        <v>2380</v>
      </c>
      <c r="J1972" s="15" t="s">
        <v>2380</v>
      </c>
      <c r="K1972" s="66" t="str">
        <f t="shared" si="184"/>
        <v>No</v>
      </c>
      <c r="L1972" s="66" t="str">
        <f t="shared" si="185"/>
        <v>No</v>
      </c>
      <c r="N1972" s="14">
        <v>17.5</v>
      </c>
      <c r="O1972" s="20" t="str">
        <f t="shared" si="181"/>
        <v>UNDERWEIGHT</v>
      </c>
      <c r="Q1972" s="15">
        <v>4.5599999999999996</v>
      </c>
      <c r="R1972" s="20" t="str">
        <f t="shared" si="182"/>
        <v>NORMAL</v>
      </c>
      <c r="T1972" s="14">
        <v>1997</v>
      </c>
      <c r="U1972" s="15" t="s">
        <v>20</v>
      </c>
      <c r="V1972" s="15">
        <v>9</v>
      </c>
      <c r="W1972" s="35" t="str">
        <f t="shared" si="183"/>
        <v>9-Sep-1997</v>
      </c>
      <c r="X1972" s="28"/>
      <c r="Y1972" s="44">
        <f t="shared" si="186"/>
        <v>25</v>
      </c>
      <c r="AA1972" s="45">
        <v>27619.360000000001</v>
      </c>
      <c r="AB1972" s="15" t="s">
        <v>42</v>
      </c>
      <c r="AC1972" s="75" t="s">
        <v>11</v>
      </c>
    </row>
    <row r="1973" spans="1:29" ht="15.6" x14ac:dyDescent="0.3">
      <c r="A1973" s="1" t="s">
        <v>4356</v>
      </c>
      <c r="C1973" s="46" t="s">
        <v>4724</v>
      </c>
      <c r="D1973" s="46" t="s">
        <v>4874</v>
      </c>
      <c r="E1973" s="46" t="s">
        <v>7829</v>
      </c>
      <c r="G1973" s="14">
        <v>2</v>
      </c>
      <c r="I1973" s="14" t="s">
        <v>2380</v>
      </c>
      <c r="J1973" s="15" t="s">
        <v>2382</v>
      </c>
      <c r="K1973" s="66" t="str">
        <f t="shared" si="184"/>
        <v>No</v>
      </c>
      <c r="L1973" s="66" t="str">
        <f t="shared" si="185"/>
        <v>Yes</v>
      </c>
      <c r="N1973" s="14">
        <v>34.799999999999997</v>
      </c>
      <c r="O1973" s="20" t="str">
        <f t="shared" si="181"/>
        <v>OBESITY</v>
      </c>
      <c r="Q1973" s="15">
        <v>4.42</v>
      </c>
      <c r="R1973" s="20" t="str">
        <f t="shared" si="182"/>
        <v>NORMAL</v>
      </c>
      <c r="T1973" s="14">
        <v>1997</v>
      </c>
      <c r="U1973" s="15" t="s">
        <v>37</v>
      </c>
      <c r="V1973" s="15">
        <v>7</v>
      </c>
      <c r="W1973" s="35" t="str">
        <f t="shared" si="183"/>
        <v>7-Oct-1997</v>
      </c>
      <c r="X1973" s="28"/>
      <c r="Y1973" s="44">
        <f t="shared" si="186"/>
        <v>25</v>
      </c>
      <c r="AA1973" s="45">
        <v>27625.17</v>
      </c>
      <c r="AB1973" s="15" t="s">
        <v>42</v>
      </c>
      <c r="AC1973" s="75" t="s">
        <v>16</v>
      </c>
    </row>
    <row r="1974" spans="1:29" ht="15.6" x14ac:dyDescent="0.3">
      <c r="A1974" s="1" t="s">
        <v>4357</v>
      </c>
      <c r="C1974" s="46" t="s">
        <v>4724</v>
      </c>
      <c r="D1974" s="46" t="s">
        <v>7831</v>
      </c>
      <c r="E1974" s="46" t="s">
        <v>7830</v>
      </c>
      <c r="G1974" s="14">
        <v>1</v>
      </c>
      <c r="I1974" s="14" t="s">
        <v>2380</v>
      </c>
      <c r="J1974" s="15" t="s">
        <v>2382</v>
      </c>
      <c r="K1974" s="66" t="str">
        <f t="shared" si="184"/>
        <v>No</v>
      </c>
      <c r="L1974" s="66" t="str">
        <f t="shared" si="185"/>
        <v>Yes</v>
      </c>
      <c r="N1974" s="14">
        <v>17.3</v>
      </c>
      <c r="O1974" s="20" t="str">
        <f t="shared" si="181"/>
        <v>UNDERWEIGHT</v>
      </c>
      <c r="Q1974" s="15">
        <v>7.66</v>
      </c>
      <c r="R1974" s="20" t="str">
        <f t="shared" si="182"/>
        <v>DIABETES</v>
      </c>
      <c r="T1974" s="14">
        <v>1992</v>
      </c>
      <c r="U1974" s="15" t="s">
        <v>10</v>
      </c>
      <c r="V1974" s="15">
        <v>3</v>
      </c>
      <c r="W1974" s="35" t="str">
        <f t="shared" si="183"/>
        <v>3-Jul-1992</v>
      </c>
      <c r="X1974" s="28"/>
      <c r="Y1974" s="44">
        <f t="shared" si="186"/>
        <v>30</v>
      </c>
      <c r="AA1974" s="45">
        <v>27696.11</v>
      </c>
      <c r="AB1974" s="15" t="s">
        <v>42</v>
      </c>
      <c r="AC1974" s="75" t="s">
        <v>16</v>
      </c>
    </row>
    <row r="1975" spans="1:29" ht="15.6" x14ac:dyDescent="0.3">
      <c r="A1975" s="1" t="s">
        <v>4358</v>
      </c>
      <c r="C1975" s="46" t="s">
        <v>4721</v>
      </c>
      <c r="D1975" s="46" t="s">
        <v>7833</v>
      </c>
      <c r="E1975" s="46" t="s">
        <v>7832</v>
      </c>
      <c r="G1975" s="50">
        <v>0</v>
      </c>
      <c r="I1975" s="14" t="s">
        <v>2380</v>
      </c>
      <c r="J1975" s="15" t="s">
        <v>2382</v>
      </c>
      <c r="K1975" s="66" t="str">
        <f t="shared" si="184"/>
        <v>No</v>
      </c>
      <c r="L1975" s="66" t="str">
        <f t="shared" si="185"/>
        <v>Yes</v>
      </c>
      <c r="N1975" s="14">
        <v>32.25</v>
      </c>
      <c r="O1975" s="20" t="str">
        <f t="shared" si="181"/>
        <v>OBESITY</v>
      </c>
      <c r="Q1975" s="15">
        <v>5.2</v>
      </c>
      <c r="R1975" s="20" t="str">
        <f t="shared" si="182"/>
        <v>NORMAL</v>
      </c>
      <c r="T1975" s="14">
        <v>2002</v>
      </c>
      <c r="U1975" s="15" t="s">
        <v>30</v>
      </c>
      <c r="V1975" s="15">
        <v>6</v>
      </c>
      <c r="W1975" s="35" t="str">
        <f t="shared" si="183"/>
        <v>6-Dec-2002</v>
      </c>
      <c r="X1975" s="28"/>
      <c r="Y1975" s="44">
        <f t="shared" si="186"/>
        <v>20</v>
      </c>
      <c r="AA1975" s="45">
        <v>27724.29</v>
      </c>
      <c r="AB1975" s="15" t="s">
        <v>13</v>
      </c>
      <c r="AC1975" s="75" t="s">
        <v>16</v>
      </c>
    </row>
    <row r="1976" spans="1:29" ht="15.6" x14ac:dyDescent="0.3">
      <c r="A1976" s="1" t="s">
        <v>4359</v>
      </c>
      <c r="C1976" s="46" t="s">
        <v>4721</v>
      </c>
      <c r="D1976" s="46" t="s">
        <v>7835</v>
      </c>
      <c r="E1976" s="46" t="s">
        <v>7834</v>
      </c>
      <c r="G1976" s="50">
        <v>0</v>
      </c>
      <c r="I1976" s="14" t="s">
        <v>2380</v>
      </c>
      <c r="J1976" s="15" t="s">
        <v>2382</v>
      </c>
      <c r="K1976" s="66" t="str">
        <f t="shared" si="184"/>
        <v>No</v>
      </c>
      <c r="L1976" s="66" t="str">
        <f t="shared" si="185"/>
        <v>Yes</v>
      </c>
      <c r="N1976" s="14">
        <v>42.4</v>
      </c>
      <c r="O1976" s="20" t="str">
        <f t="shared" si="181"/>
        <v>OBESITY</v>
      </c>
      <c r="Q1976" s="15">
        <v>5.53</v>
      </c>
      <c r="R1976" s="20" t="str">
        <f t="shared" si="182"/>
        <v>NORMAL</v>
      </c>
      <c r="T1976" s="14">
        <v>1960</v>
      </c>
      <c r="U1976" s="15" t="s">
        <v>10</v>
      </c>
      <c r="V1976" s="15">
        <v>6</v>
      </c>
      <c r="W1976" s="35" t="str">
        <f t="shared" si="183"/>
        <v>6-Jul-1960</v>
      </c>
      <c r="X1976" s="28"/>
      <c r="Y1976" s="44">
        <f t="shared" si="186"/>
        <v>62</v>
      </c>
      <c r="AA1976" s="45">
        <v>27808.73</v>
      </c>
      <c r="AB1976" s="15" t="s">
        <v>13</v>
      </c>
      <c r="AC1976" s="75" t="s">
        <v>16</v>
      </c>
    </row>
    <row r="1977" spans="1:29" ht="15.6" x14ac:dyDescent="0.3">
      <c r="A1977" s="1" t="s">
        <v>4360</v>
      </c>
      <c r="C1977" s="46" t="s">
        <v>4721</v>
      </c>
      <c r="D1977" s="46" t="s">
        <v>7837</v>
      </c>
      <c r="E1977" s="46" t="s">
        <v>7836</v>
      </c>
      <c r="G1977" s="14">
        <v>1</v>
      </c>
      <c r="I1977" s="14" t="s">
        <v>2380</v>
      </c>
      <c r="J1977" s="15" t="s">
        <v>2380</v>
      </c>
      <c r="K1977" s="66" t="str">
        <f t="shared" si="184"/>
        <v>No</v>
      </c>
      <c r="L1977" s="66" t="str">
        <f t="shared" si="185"/>
        <v>No</v>
      </c>
      <c r="N1977" s="14">
        <v>38.664999999999999</v>
      </c>
      <c r="O1977" s="20" t="str">
        <f t="shared" si="181"/>
        <v>OBESITY</v>
      </c>
      <c r="Q1977" s="15">
        <v>4.8600000000000003</v>
      </c>
      <c r="R1977" s="20" t="str">
        <f t="shared" si="182"/>
        <v>NORMAL</v>
      </c>
      <c r="T1977" s="14">
        <v>1985</v>
      </c>
      <c r="U1977" s="15" t="s">
        <v>30</v>
      </c>
      <c r="V1977" s="15">
        <v>4</v>
      </c>
      <c r="W1977" s="35" t="str">
        <f t="shared" si="183"/>
        <v>4-Dec-1985</v>
      </c>
      <c r="X1977" s="28"/>
      <c r="Y1977" s="44">
        <f t="shared" si="186"/>
        <v>37</v>
      </c>
      <c r="AA1977" s="45">
        <v>27849.94</v>
      </c>
      <c r="AB1977" s="15" t="s">
        <v>42</v>
      </c>
      <c r="AC1977" s="75" t="s">
        <v>16</v>
      </c>
    </row>
    <row r="1978" spans="1:29" ht="15.6" x14ac:dyDescent="0.3">
      <c r="A1978" s="1" t="s">
        <v>4361</v>
      </c>
      <c r="C1978" s="46" t="s">
        <v>4721</v>
      </c>
      <c r="D1978" s="46" t="s">
        <v>4833</v>
      </c>
      <c r="E1978" s="46" t="s">
        <v>7838</v>
      </c>
      <c r="G1978" s="50">
        <v>0</v>
      </c>
      <c r="I1978" s="14" t="s">
        <v>2380</v>
      </c>
      <c r="J1978" s="15" t="s">
        <v>2382</v>
      </c>
      <c r="K1978" s="66" t="str">
        <f t="shared" si="184"/>
        <v>No</v>
      </c>
      <c r="L1978" s="66" t="str">
        <f t="shared" si="185"/>
        <v>Yes</v>
      </c>
      <c r="N1978" s="14">
        <v>29.92</v>
      </c>
      <c r="O1978" s="20" t="str">
        <f t="shared" si="181"/>
        <v/>
      </c>
      <c r="Q1978" s="15">
        <v>5.49</v>
      </c>
      <c r="R1978" s="20" t="str">
        <f t="shared" si="182"/>
        <v>NORMAL</v>
      </c>
      <c r="T1978" s="14">
        <v>1989</v>
      </c>
      <c r="U1978" s="15" t="s">
        <v>15</v>
      </c>
      <c r="V1978" s="15">
        <v>21</v>
      </c>
      <c r="W1978" s="35" t="str">
        <f t="shared" si="183"/>
        <v>21-Nov-1989</v>
      </c>
      <c r="X1978" s="28"/>
      <c r="Y1978" s="44">
        <f t="shared" si="186"/>
        <v>33</v>
      </c>
      <c r="AA1978" s="45">
        <v>27925.86</v>
      </c>
      <c r="AB1978" s="15" t="s">
        <v>42</v>
      </c>
      <c r="AC1978" s="75" t="s">
        <v>16</v>
      </c>
    </row>
    <row r="1979" spans="1:29" ht="15.6" x14ac:dyDescent="0.3">
      <c r="A1979" s="1" t="s">
        <v>4362</v>
      </c>
      <c r="C1979" s="46" t="s">
        <v>4721</v>
      </c>
      <c r="D1979" s="46" t="s">
        <v>7839</v>
      </c>
      <c r="E1979" s="46" t="s">
        <v>5133</v>
      </c>
      <c r="G1979" s="50">
        <v>0</v>
      </c>
      <c r="I1979" s="14" t="s">
        <v>2380</v>
      </c>
      <c r="J1979" s="15" t="s">
        <v>2382</v>
      </c>
      <c r="K1979" s="66" t="str">
        <f t="shared" si="184"/>
        <v>No</v>
      </c>
      <c r="L1979" s="66" t="str">
        <f t="shared" si="185"/>
        <v>Yes</v>
      </c>
      <c r="N1979" s="14">
        <v>29.48</v>
      </c>
      <c r="O1979" s="20" t="str">
        <f t="shared" si="181"/>
        <v>OVERWEIGHT</v>
      </c>
      <c r="Q1979" s="15">
        <v>4.09</v>
      </c>
      <c r="R1979" s="20" t="str">
        <f t="shared" si="182"/>
        <v>NORMAL</v>
      </c>
      <c r="T1979" s="14">
        <v>1991</v>
      </c>
      <c r="U1979" s="15" t="s">
        <v>18</v>
      </c>
      <c r="V1979" s="15">
        <v>4</v>
      </c>
      <c r="W1979" s="35" t="str">
        <f t="shared" si="183"/>
        <v>4-Jun-1991</v>
      </c>
      <c r="X1979" s="28"/>
      <c r="Y1979" s="44">
        <f t="shared" si="186"/>
        <v>32</v>
      </c>
      <c r="AA1979" s="45">
        <v>27931.11</v>
      </c>
      <c r="AB1979" s="15" t="s">
        <v>42</v>
      </c>
      <c r="AC1979" s="75" t="s">
        <v>16</v>
      </c>
    </row>
    <row r="1980" spans="1:29" ht="15.6" x14ac:dyDescent="0.3">
      <c r="A1980" s="1" t="s">
        <v>4363</v>
      </c>
      <c r="C1980" s="46" t="s">
        <v>4721</v>
      </c>
      <c r="D1980" s="46" t="s">
        <v>7841</v>
      </c>
      <c r="E1980" s="46" t="s">
        <v>7840</v>
      </c>
      <c r="G1980" s="50">
        <v>0</v>
      </c>
      <c r="I1980" s="14" t="s">
        <v>2380</v>
      </c>
      <c r="J1980" s="15" t="s">
        <v>2382</v>
      </c>
      <c r="K1980" s="66" t="str">
        <f t="shared" si="184"/>
        <v>No</v>
      </c>
      <c r="L1980" s="66" t="str">
        <f t="shared" si="185"/>
        <v>Yes</v>
      </c>
      <c r="N1980" s="14">
        <v>28.785</v>
      </c>
      <c r="O1980" s="20" t="str">
        <f t="shared" si="181"/>
        <v>OVERWEIGHT</v>
      </c>
      <c r="Q1980" s="15">
        <v>4.3099999999999996</v>
      </c>
      <c r="R1980" s="20" t="str">
        <f t="shared" si="182"/>
        <v>NORMAL</v>
      </c>
      <c r="T1980" s="14">
        <v>1961</v>
      </c>
      <c r="U1980" s="15" t="s">
        <v>10</v>
      </c>
      <c r="V1980" s="15">
        <v>28</v>
      </c>
      <c r="W1980" s="35" t="str">
        <f t="shared" si="183"/>
        <v>28-Jul-1961</v>
      </c>
      <c r="X1980" s="28"/>
      <c r="Y1980" s="44">
        <f t="shared" si="186"/>
        <v>61</v>
      </c>
      <c r="AA1980" s="45">
        <v>27941.29</v>
      </c>
      <c r="AB1980" s="15" t="s">
        <v>42</v>
      </c>
      <c r="AC1980" s="75" t="s">
        <v>16</v>
      </c>
    </row>
    <row r="1981" spans="1:29" ht="15.6" x14ac:dyDescent="0.3">
      <c r="A1981" s="1" t="s">
        <v>4364</v>
      </c>
      <c r="C1981" s="46" t="s">
        <v>4721</v>
      </c>
      <c r="D1981" s="46" t="s">
        <v>7843</v>
      </c>
      <c r="E1981" s="46" t="s">
        <v>7842</v>
      </c>
      <c r="G1981" s="50">
        <v>0</v>
      </c>
      <c r="I1981" s="14" t="s">
        <v>2380</v>
      </c>
      <c r="J1981" s="15" t="s">
        <v>2382</v>
      </c>
      <c r="K1981" s="66" t="str">
        <f t="shared" si="184"/>
        <v>No</v>
      </c>
      <c r="L1981" s="66" t="str">
        <f t="shared" si="185"/>
        <v>Yes</v>
      </c>
      <c r="N1981" s="14">
        <v>19.8</v>
      </c>
      <c r="O1981" s="20" t="str">
        <f t="shared" si="181"/>
        <v>NORMAL WEIGHT</v>
      </c>
      <c r="Q1981" s="15">
        <v>4</v>
      </c>
      <c r="R1981" s="20" t="str">
        <f t="shared" si="182"/>
        <v>NORMAL</v>
      </c>
      <c r="T1981" s="14">
        <v>1999</v>
      </c>
      <c r="U1981" s="15" t="s">
        <v>30</v>
      </c>
      <c r="V1981" s="15">
        <v>21</v>
      </c>
      <c r="W1981" s="35" t="str">
        <f t="shared" si="183"/>
        <v>21-Dec-1999</v>
      </c>
      <c r="X1981" s="28"/>
      <c r="Y1981" s="44">
        <f t="shared" si="186"/>
        <v>23</v>
      </c>
      <c r="AA1981" s="45">
        <v>27980.77</v>
      </c>
      <c r="AB1981" s="15" t="s">
        <v>42</v>
      </c>
      <c r="AC1981" s="75" t="s">
        <v>16</v>
      </c>
    </row>
    <row r="1982" spans="1:29" ht="15.6" x14ac:dyDescent="0.3">
      <c r="A1982" s="1" t="s">
        <v>4365</v>
      </c>
      <c r="C1982" s="46" t="s">
        <v>4721</v>
      </c>
      <c r="D1982" s="46" t="s">
        <v>7845</v>
      </c>
      <c r="E1982" s="46" t="s">
        <v>7844</v>
      </c>
      <c r="G1982" s="14">
        <v>1</v>
      </c>
      <c r="I1982" s="14" t="s">
        <v>2380</v>
      </c>
      <c r="J1982" s="15" t="s">
        <v>2380</v>
      </c>
      <c r="K1982" s="66" t="str">
        <f t="shared" si="184"/>
        <v>No</v>
      </c>
      <c r="L1982" s="66" t="str">
        <f t="shared" si="185"/>
        <v>No</v>
      </c>
      <c r="N1982" s="14">
        <v>35.53</v>
      </c>
      <c r="O1982" s="20" t="str">
        <f t="shared" si="181"/>
        <v>OBESITY</v>
      </c>
      <c r="Q1982" s="15">
        <v>4.68</v>
      </c>
      <c r="R1982" s="20" t="str">
        <f t="shared" si="182"/>
        <v>NORMAL</v>
      </c>
      <c r="T1982" s="14">
        <v>1985</v>
      </c>
      <c r="U1982" s="15" t="s">
        <v>15</v>
      </c>
      <c r="V1982" s="15">
        <v>29</v>
      </c>
      <c r="W1982" s="35" t="str">
        <f t="shared" si="183"/>
        <v>29-Nov-1985</v>
      </c>
      <c r="X1982" s="28"/>
      <c r="Y1982" s="44">
        <f t="shared" si="186"/>
        <v>37</v>
      </c>
      <c r="AA1982" s="45">
        <v>28006.94</v>
      </c>
      <c r="AB1982" s="15" t="s">
        <v>42</v>
      </c>
      <c r="AC1982" s="75" t="s">
        <v>16</v>
      </c>
    </row>
    <row r="1983" spans="1:29" ht="15.6" x14ac:dyDescent="0.3">
      <c r="A1983" s="1" t="s">
        <v>4366</v>
      </c>
      <c r="C1983" s="46" t="s">
        <v>4721</v>
      </c>
      <c r="D1983" s="46" t="s">
        <v>7847</v>
      </c>
      <c r="E1983" s="46" t="s">
        <v>7846</v>
      </c>
      <c r="G1983" s="14">
        <v>1</v>
      </c>
      <c r="I1983" s="14" t="s">
        <v>2380</v>
      </c>
      <c r="J1983" s="15" t="s">
        <v>2382</v>
      </c>
      <c r="K1983" s="66" t="str">
        <f t="shared" si="184"/>
        <v>No</v>
      </c>
      <c r="L1983" s="66" t="str">
        <f t="shared" si="185"/>
        <v>Yes</v>
      </c>
      <c r="N1983" s="14">
        <v>21.47</v>
      </c>
      <c r="O1983" s="20" t="str">
        <f t="shared" si="181"/>
        <v>NORMAL WEIGHT</v>
      </c>
      <c r="Q1983" s="15">
        <v>4.0199999999999996</v>
      </c>
      <c r="R1983" s="20" t="str">
        <f t="shared" si="182"/>
        <v>NORMAL</v>
      </c>
      <c r="T1983" s="14">
        <v>1960</v>
      </c>
      <c r="U1983" s="15" t="s">
        <v>15</v>
      </c>
      <c r="V1983" s="15">
        <v>22</v>
      </c>
      <c r="W1983" s="35" t="str">
        <f t="shared" si="183"/>
        <v>22-Nov-1960</v>
      </c>
      <c r="X1983" s="28"/>
      <c r="Y1983" s="44">
        <f t="shared" si="186"/>
        <v>62</v>
      </c>
      <c r="AA1983" s="45">
        <v>28101.33</v>
      </c>
      <c r="AB1983" s="15" t="s">
        <v>166</v>
      </c>
      <c r="AC1983" s="75" t="s">
        <v>16</v>
      </c>
    </row>
    <row r="1984" spans="1:29" ht="15.6" x14ac:dyDescent="0.3">
      <c r="A1984" s="1" t="s">
        <v>4367</v>
      </c>
      <c r="C1984" s="46" t="s">
        <v>4721</v>
      </c>
      <c r="D1984" s="46" t="s">
        <v>7849</v>
      </c>
      <c r="E1984" s="46" t="s">
        <v>7848</v>
      </c>
      <c r="G1984" s="14">
        <v>1</v>
      </c>
      <c r="I1984" s="14" t="s">
        <v>2380</v>
      </c>
      <c r="J1984" s="15" t="s">
        <v>2380</v>
      </c>
      <c r="K1984" s="66" t="str">
        <f t="shared" si="184"/>
        <v>No</v>
      </c>
      <c r="L1984" s="66" t="str">
        <f t="shared" si="185"/>
        <v>No</v>
      </c>
      <c r="N1984" s="14">
        <v>25.9</v>
      </c>
      <c r="O1984" s="20" t="str">
        <f t="shared" si="181"/>
        <v>OVERWEIGHT</v>
      </c>
      <c r="Q1984" s="15">
        <v>5.12</v>
      </c>
      <c r="R1984" s="20" t="str">
        <f t="shared" si="182"/>
        <v>NORMAL</v>
      </c>
      <c r="T1984" s="14">
        <v>1999</v>
      </c>
      <c r="U1984" s="15" t="s">
        <v>20</v>
      </c>
      <c r="V1984" s="15">
        <v>6</v>
      </c>
      <c r="W1984" s="35" t="str">
        <f t="shared" si="183"/>
        <v>6-Sep-1999</v>
      </c>
      <c r="X1984" s="28"/>
      <c r="Y1984" s="44">
        <f t="shared" si="186"/>
        <v>23</v>
      </c>
      <c r="AA1984" s="45">
        <v>28245.34</v>
      </c>
      <c r="AB1984" s="15" t="s">
        <v>42</v>
      </c>
      <c r="AC1984" s="75" t="s">
        <v>16</v>
      </c>
    </row>
    <row r="1985" spans="1:29" ht="15.6" x14ac:dyDescent="0.3">
      <c r="A1985" s="1" t="s">
        <v>4368</v>
      </c>
      <c r="C1985" s="46" t="s">
        <v>4724</v>
      </c>
      <c r="D1985" s="46" t="s">
        <v>7851</v>
      </c>
      <c r="E1985" s="46" t="s">
        <v>7850</v>
      </c>
      <c r="G1985" s="50">
        <v>0</v>
      </c>
      <c r="I1985" s="14" t="s">
        <v>2380</v>
      </c>
      <c r="J1985" s="15" t="s">
        <v>2380</v>
      </c>
      <c r="K1985" s="66" t="str">
        <f t="shared" si="184"/>
        <v>No</v>
      </c>
      <c r="L1985" s="66" t="str">
        <f t="shared" si="185"/>
        <v>No</v>
      </c>
      <c r="N1985" s="14">
        <v>20.81</v>
      </c>
      <c r="O1985" s="20" t="str">
        <f t="shared" si="181"/>
        <v>NORMAL WEIGHT</v>
      </c>
      <c r="Q1985" s="15">
        <v>5.52</v>
      </c>
      <c r="R1985" s="20" t="str">
        <f t="shared" si="182"/>
        <v>NORMAL</v>
      </c>
      <c r="T1985" s="14">
        <v>1963</v>
      </c>
      <c r="U1985" s="15" t="s">
        <v>15</v>
      </c>
      <c r="V1985" s="15">
        <v>25</v>
      </c>
      <c r="W1985" s="35" t="str">
        <f t="shared" si="183"/>
        <v>25-Nov-1963</v>
      </c>
      <c r="X1985" s="28"/>
      <c r="Y1985" s="44">
        <f t="shared" si="186"/>
        <v>59</v>
      </c>
      <c r="AA1985" s="45">
        <v>28287.9</v>
      </c>
      <c r="AB1985" s="15" t="s">
        <v>13</v>
      </c>
      <c r="AC1985" s="75" t="s">
        <v>16</v>
      </c>
    </row>
    <row r="1986" spans="1:29" ht="15.6" x14ac:dyDescent="0.3">
      <c r="A1986" s="1" t="s">
        <v>4369</v>
      </c>
      <c r="C1986" s="46" t="s">
        <v>4724</v>
      </c>
      <c r="D1986" s="46" t="s">
        <v>6459</v>
      </c>
      <c r="E1986" s="46" t="s">
        <v>7852</v>
      </c>
      <c r="G1986" s="14">
        <v>1</v>
      </c>
      <c r="I1986" s="14" t="s">
        <v>2380</v>
      </c>
      <c r="J1986" s="15" t="s">
        <v>2382</v>
      </c>
      <c r="K1986" s="66" t="str">
        <f t="shared" si="184"/>
        <v>No</v>
      </c>
      <c r="L1986" s="66" t="str">
        <f t="shared" si="185"/>
        <v>Yes</v>
      </c>
      <c r="N1986" s="14">
        <v>25.84</v>
      </c>
      <c r="O1986" s="20" t="str">
        <f t="shared" ref="O1986:O2049" si="187">IF(N1986&lt;18.5,"UNDERWEIGHT",IF(AND(N1986&gt;=18.5,N1986&lt;=24.9),"NORMAL WEIGHT",IF(AND(N1986&gt;=25,N1986&lt;=29.9),"OVERWEIGHT",IF(N1986&gt;=30,"OBESITY",""))))</f>
        <v>OVERWEIGHT</v>
      </c>
      <c r="Q1986" s="15">
        <v>5.81</v>
      </c>
      <c r="R1986" s="20" t="str">
        <f t="shared" ref="R1986:R2049" si="188">IF(Q1986&lt;5.7,"NORMAL",IF(AND(Q1986&gt;=5.7,Q1986&lt;=6.4),"PREDIABETES",IF(Q1986&gt;6.4,"DIABETES")))</f>
        <v>PREDIABETES</v>
      </c>
      <c r="T1986" s="14">
        <v>1990</v>
      </c>
      <c r="U1986" s="15" t="s">
        <v>30</v>
      </c>
      <c r="V1986" s="15">
        <v>24</v>
      </c>
      <c r="W1986" s="35" t="str">
        <f t="shared" ref="W1986:W2049" si="189">CONCATENATE(V1986,"-",U1986,"-",T1986)</f>
        <v>24-Dec-1990</v>
      </c>
      <c r="X1986" s="28"/>
      <c r="Y1986" s="44">
        <f t="shared" si="186"/>
        <v>32</v>
      </c>
      <c r="AA1986" s="45">
        <v>28302.33</v>
      </c>
      <c r="AB1986" s="15" t="s">
        <v>42</v>
      </c>
      <c r="AC1986" s="75" t="s">
        <v>16</v>
      </c>
    </row>
    <row r="1987" spans="1:29" ht="15.6" x14ac:dyDescent="0.3">
      <c r="A1987" s="1" t="s">
        <v>4370</v>
      </c>
      <c r="C1987" s="46" t="s">
        <v>4724</v>
      </c>
      <c r="D1987" s="46" t="s">
        <v>4761</v>
      </c>
      <c r="E1987" s="46" t="s">
        <v>7853</v>
      </c>
      <c r="G1987" s="14">
        <v>1</v>
      </c>
      <c r="I1987" s="14" t="s">
        <v>2380</v>
      </c>
      <c r="J1987" s="15" t="s">
        <v>2380</v>
      </c>
      <c r="K1987" s="66" t="str">
        <f t="shared" ref="K1987:K2050" si="190">PROPER(I1987)</f>
        <v>No</v>
      </c>
      <c r="L1987" s="66" t="str">
        <f t="shared" ref="L1987:L2050" si="191">PROPER(J1987)</f>
        <v>No</v>
      </c>
      <c r="N1987" s="14">
        <v>30.95</v>
      </c>
      <c r="O1987" s="20" t="str">
        <f t="shared" si="187"/>
        <v>OBESITY</v>
      </c>
      <c r="Q1987" s="15">
        <v>5.16</v>
      </c>
      <c r="R1987" s="20" t="str">
        <f t="shared" si="188"/>
        <v>NORMAL</v>
      </c>
      <c r="T1987" s="14">
        <v>1977</v>
      </c>
      <c r="U1987" s="15" t="s">
        <v>30</v>
      </c>
      <c r="V1987" s="15">
        <v>2</v>
      </c>
      <c r="W1987" s="35" t="str">
        <f t="shared" si="189"/>
        <v>2-Dec-1977</v>
      </c>
      <c r="X1987" s="28"/>
      <c r="Y1987" s="44">
        <f t="shared" ref="Y1987:Y2050" si="192">DATEDIF(W1987,$AD$2,"y")</f>
        <v>45</v>
      </c>
      <c r="AA1987" s="45">
        <v>28340.19</v>
      </c>
      <c r="AB1987" s="15" t="s">
        <v>23</v>
      </c>
      <c r="AC1987" s="75" t="s">
        <v>16</v>
      </c>
    </row>
    <row r="1988" spans="1:29" ht="15.6" x14ac:dyDescent="0.3">
      <c r="A1988" s="1" t="s">
        <v>4371</v>
      </c>
      <c r="C1988" s="46" t="s">
        <v>5596</v>
      </c>
      <c r="D1988" s="46" t="s">
        <v>5351</v>
      </c>
      <c r="E1988" s="46" t="s">
        <v>7854</v>
      </c>
      <c r="G1988" s="14">
        <v>1</v>
      </c>
      <c r="I1988" s="14" t="s">
        <v>2380</v>
      </c>
      <c r="J1988" s="15" t="s">
        <v>2380</v>
      </c>
      <c r="K1988" s="66" t="str">
        <f t="shared" si="190"/>
        <v>No</v>
      </c>
      <c r="L1988" s="66" t="str">
        <f t="shared" si="191"/>
        <v>No</v>
      </c>
      <c r="N1988" s="14">
        <v>30.54</v>
      </c>
      <c r="O1988" s="20" t="str">
        <f t="shared" si="187"/>
        <v>OBESITY</v>
      </c>
      <c r="Q1988" s="15">
        <v>5</v>
      </c>
      <c r="R1988" s="20" t="str">
        <f t="shared" si="188"/>
        <v>NORMAL</v>
      </c>
      <c r="T1988" s="14">
        <v>1974</v>
      </c>
      <c r="U1988" s="15" t="s">
        <v>20</v>
      </c>
      <c r="V1988" s="15">
        <v>16</v>
      </c>
      <c r="W1988" s="35" t="str">
        <f t="shared" si="189"/>
        <v>16-Sep-1974</v>
      </c>
      <c r="X1988" s="28"/>
      <c r="Y1988" s="44">
        <f t="shared" si="192"/>
        <v>48</v>
      </c>
      <c r="AA1988" s="45">
        <v>28468.92</v>
      </c>
      <c r="AB1988" s="15" t="s">
        <v>23</v>
      </c>
      <c r="AC1988" s="75" t="s">
        <v>16</v>
      </c>
    </row>
    <row r="1989" spans="1:29" ht="15.6" x14ac:dyDescent="0.3">
      <c r="A1989" s="1" t="s">
        <v>4372</v>
      </c>
      <c r="C1989" s="46" t="s">
        <v>4724</v>
      </c>
      <c r="D1989" s="46" t="s">
        <v>7856</v>
      </c>
      <c r="E1989" s="46" t="s">
        <v>7855</v>
      </c>
      <c r="G1989" s="50">
        <v>0</v>
      </c>
      <c r="I1989" s="14" t="s">
        <v>2380</v>
      </c>
      <c r="J1989" s="15" t="s">
        <v>2382</v>
      </c>
      <c r="K1989" s="66" t="str">
        <f t="shared" si="190"/>
        <v>No</v>
      </c>
      <c r="L1989" s="66" t="str">
        <f t="shared" si="191"/>
        <v>Yes</v>
      </c>
      <c r="N1989" s="14">
        <v>33.914999999999999</v>
      </c>
      <c r="O1989" s="20" t="str">
        <f t="shared" si="187"/>
        <v>OBESITY</v>
      </c>
      <c r="Q1989" s="15">
        <v>5.84</v>
      </c>
      <c r="R1989" s="20" t="str">
        <f t="shared" si="188"/>
        <v>PREDIABETES</v>
      </c>
      <c r="T1989" s="14">
        <v>1982</v>
      </c>
      <c r="U1989" s="15" t="s">
        <v>30</v>
      </c>
      <c r="V1989" s="15">
        <v>11</v>
      </c>
      <c r="W1989" s="35" t="str">
        <f t="shared" si="189"/>
        <v>11-Dec-1982</v>
      </c>
      <c r="X1989" s="28"/>
      <c r="Y1989" s="44">
        <f t="shared" si="192"/>
        <v>40</v>
      </c>
      <c r="AA1989" s="45">
        <v>28476.73</v>
      </c>
      <c r="AB1989" s="15" t="s">
        <v>23</v>
      </c>
      <c r="AC1989" s="75" t="s">
        <v>16</v>
      </c>
    </row>
    <row r="1990" spans="1:29" ht="15.6" x14ac:dyDescent="0.3">
      <c r="A1990" s="1" t="s">
        <v>4373</v>
      </c>
      <c r="C1990" s="46" t="s">
        <v>4721</v>
      </c>
      <c r="D1990" s="46" t="s">
        <v>4882</v>
      </c>
      <c r="E1990" s="46" t="s">
        <v>7857</v>
      </c>
      <c r="G1990" s="14">
        <v>1</v>
      </c>
      <c r="I1990" s="14" t="s">
        <v>2380</v>
      </c>
      <c r="J1990" s="15" t="s">
        <v>2380</v>
      </c>
      <c r="K1990" s="66" t="str">
        <f t="shared" si="190"/>
        <v>No</v>
      </c>
      <c r="L1990" s="66" t="str">
        <f t="shared" si="191"/>
        <v>No</v>
      </c>
      <c r="N1990" s="14">
        <v>33.31</v>
      </c>
      <c r="O1990" s="20" t="str">
        <f t="shared" si="187"/>
        <v>OBESITY</v>
      </c>
      <c r="Q1990" s="15">
        <v>4.1900000000000004</v>
      </c>
      <c r="R1990" s="20" t="str">
        <f t="shared" si="188"/>
        <v>NORMAL</v>
      </c>
      <c r="T1990" s="14">
        <v>1985</v>
      </c>
      <c r="U1990" s="15" t="s">
        <v>20</v>
      </c>
      <c r="V1990" s="15">
        <v>27</v>
      </c>
      <c r="W1990" s="35" t="str">
        <f t="shared" si="189"/>
        <v>27-Sep-1985</v>
      </c>
      <c r="X1990" s="28"/>
      <c r="Y1990" s="44">
        <f t="shared" si="192"/>
        <v>37</v>
      </c>
      <c r="AA1990" s="45">
        <v>28542.86</v>
      </c>
      <c r="AB1990" s="15" t="s">
        <v>42</v>
      </c>
      <c r="AC1990" s="75" t="s">
        <v>16</v>
      </c>
    </row>
    <row r="1991" spans="1:29" ht="15.6" x14ac:dyDescent="0.3">
      <c r="A1991" s="1" t="s">
        <v>4374</v>
      </c>
      <c r="C1991" s="46" t="s">
        <v>4724</v>
      </c>
      <c r="D1991" s="46" t="s">
        <v>7859</v>
      </c>
      <c r="E1991" s="46" t="s">
        <v>7858</v>
      </c>
      <c r="G1991" s="50">
        <v>0</v>
      </c>
      <c r="I1991" s="14" t="s">
        <v>2380</v>
      </c>
      <c r="J1991" s="15" t="s">
        <v>2382</v>
      </c>
      <c r="K1991" s="66" t="str">
        <f t="shared" si="190"/>
        <v>No</v>
      </c>
      <c r="L1991" s="66" t="str">
        <f t="shared" si="191"/>
        <v>Yes</v>
      </c>
      <c r="N1991" s="14">
        <v>25.745000000000001</v>
      </c>
      <c r="O1991" s="20" t="str">
        <f t="shared" si="187"/>
        <v>OVERWEIGHT</v>
      </c>
      <c r="Q1991" s="15">
        <v>4.62</v>
      </c>
      <c r="R1991" s="20" t="str">
        <f t="shared" si="188"/>
        <v>NORMAL</v>
      </c>
      <c r="T1991" s="14">
        <v>1990</v>
      </c>
      <c r="U1991" s="15" t="s">
        <v>30</v>
      </c>
      <c r="V1991" s="15">
        <v>5</v>
      </c>
      <c r="W1991" s="35" t="str">
        <f t="shared" si="189"/>
        <v>5-Dec-1990</v>
      </c>
      <c r="X1991" s="28"/>
      <c r="Y1991" s="44">
        <f t="shared" si="192"/>
        <v>32</v>
      </c>
      <c r="AA1991" s="45">
        <v>28716.14</v>
      </c>
      <c r="AB1991" s="15" t="s">
        <v>42</v>
      </c>
      <c r="AC1991" s="75" t="s">
        <v>16</v>
      </c>
    </row>
    <row r="1992" spans="1:29" ht="15.6" x14ac:dyDescent="0.3">
      <c r="A1992" s="1" t="s">
        <v>4375</v>
      </c>
      <c r="C1992" s="46" t="s">
        <v>4724</v>
      </c>
      <c r="D1992" s="46" t="s">
        <v>5893</v>
      </c>
      <c r="E1992" s="46" t="s">
        <v>7860</v>
      </c>
      <c r="G1992" s="50">
        <v>0</v>
      </c>
      <c r="I1992" s="14" t="s">
        <v>2380</v>
      </c>
      <c r="J1992" s="15" t="s">
        <v>2380</v>
      </c>
      <c r="K1992" s="66" t="str">
        <f t="shared" si="190"/>
        <v>No</v>
      </c>
      <c r="L1992" s="66" t="str">
        <f t="shared" si="191"/>
        <v>No</v>
      </c>
      <c r="N1992" s="14">
        <v>37.1</v>
      </c>
      <c r="O1992" s="20" t="str">
        <f t="shared" si="187"/>
        <v>OBESITY</v>
      </c>
      <c r="Q1992" s="15">
        <v>6.24</v>
      </c>
      <c r="R1992" s="20" t="str">
        <f t="shared" si="188"/>
        <v>PREDIABETES</v>
      </c>
      <c r="T1992" s="14">
        <v>1961</v>
      </c>
      <c r="U1992" s="15" t="s">
        <v>35</v>
      </c>
      <c r="V1992" s="15">
        <v>3</v>
      </c>
      <c r="W1992" s="35" t="str">
        <f t="shared" si="189"/>
        <v>3-Aug-1961</v>
      </c>
      <c r="X1992" s="28"/>
      <c r="Y1992" s="44">
        <f t="shared" si="192"/>
        <v>61</v>
      </c>
      <c r="AA1992" s="45">
        <v>28868.66</v>
      </c>
      <c r="AB1992" s="15" t="s">
        <v>23</v>
      </c>
      <c r="AC1992" s="75" t="s">
        <v>16</v>
      </c>
    </row>
    <row r="1993" spans="1:29" ht="15.6" x14ac:dyDescent="0.3">
      <c r="A1993" s="1" t="s">
        <v>4376</v>
      </c>
      <c r="C1993" s="46" t="s">
        <v>4724</v>
      </c>
      <c r="D1993" s="46" t="s">
        <v>7862</v>
      </c>
      <c r="E1993" s="46" t="s">
        <v>7861</v>
      </c>
      <c r="G1993" s="50">
        <v>0</v>
      </c>
      <c r="I1993" s="14" t="s">
        <v>2380</v>
      </c>
      <c r="J1993" s="15" t="s">
        <v>2380</v>
      </c>
      <c r="K1993" s="66" t="str">
        <f t="shared" si="190"/>
        <v>No</v>
      </c>
      <c r="L1993" s="66" t="str">
        <f t="shared" si="191"/>
        <v>No</v>
      </c>
      <c r="N1993" s="14">
        <v>35.435000000000002</v>
      </c>
      <c r="O1993" s="20" t="str">
        <f t="shared" si="187"/>
        <v>OBESITY</v>
      </c>
      <c r="Q1993" s="15">
        <v>5.81</v>
      </c>
      <c r="R1993" s="20" t="str">
        <f t="shared" si="188"/>
        <v>PREDIABETES</v>
      </c>
      <c r="T1993" s="14">
        <v>1962</v>
      </c>
      <c r="U1993" s="15" t="s">
        <v>10</v>
      </c>
      <c r="V1993" s="15">
        <v>25</v>
      </c>
      <c r="W1993" s="35" t="str">
        <f t="shared" si="189"/>
        <v>25-Jul-1962</v>
      </c>
      <c r="X1993" s="28"/>
      <c r="Y1993" s="44">
        <f t="shared" si="192"/>
        <v>60</v>
      </c>
      <c r="AA1993" s="45">
        <v>28923.14</v>
      </c>
      <c r="AB1993" s="15" t="s">
        <v>23</v>
      </c>
      <c r="AC1993" s="75" t="s">
        <v>16</v>
      </c>
    </row>
    <row r="1994" spans="1:29" ht="15.6" x14ac:dyDescent="0.3">
      <c r="A1994" s="1" t="s">
        <v>4377</v>
      </c>
      <c r="C1994" s="46" t="s">
        <v>4724</v>
      </c>
      <c r="D1994" s="46" t="s">
        <v>7864</v>
      </c>
      <c r="E1994" s="46" t="s">
        <v>7863</v>
      </c>
      <c r="G1994" s="50">
        <v>0</v>
      </c>
      <c r="I1994" s="14" t="s">
        <v>2380</v>
      </c>
      <c r="J1994" s="15" t="s">
        <v>2380</v>
      </c>
      <c r="K1994" s="66" t="str">
        <f t="shared" si="190"/>
        <v>No</v>
      </c>
      <c r="L1994" s="66" t="str">
        <f t="shared" si="191"/>
        <v>No</v>
      </c>
      <c r="N1994" s="14">
        <v>20.399999999999999</v>
      </c>
      <c r="O1994" s="20" t="str">
        <f t="shared" si="187"/>
        <v>NORMAL WEIGHT</v>
      </c>
      <c r="Q1994" s="15">
        <v>4.83</v>
      </c>
      <c r="R1994" s="20" t="str">
        <f t="shared" si="188"/>
        <v>NORMAL</v>
      </c>
      <c r="T1994" s="14">
        <v>1959</v>
      </c>
      <c r="U1994" s="15" t="s">
        <v>30</v>
      </c>
      <c r="V1994" s="15">
        <v>5</v>
      </c>
      <c r="W1994" s="35" t="str">
        <f t="shared" si="189"/>
        <v>5-Dec-1959</v>
      </c>
      <c r="X1994" s="28"/>
      <c r="Y1994" s="44">
        <f t="shared" si="192"/>
        <v>63</v>
      </c>
      <c r="AA1994" s="45">
        <v>28950.47</v>
      </c>
      <c r="AB1994" s="15" t="s">
        <v>23</v>
      </c>
      <c r="AC1994" s="75" t="s">
        <v>16</v>
      </c>
    </row>
    <row r="1995" spans="1:29" ht="15.6" x14ac:dyDescent="0.3">
      <c r="A1995" s="1" t="s">
        <v>4378</v>
      </c>
      <c r="C1995" s="46" t="s">
        <v>4721</v>
      </c>
      <c r="D1995" s="46" t="s">
        <v>7217</v>
      </c>
      <c r="E1995" s="46" t="s">
        <v>7865</v>
      </c>
      <c r="G1995" s="14">
        <v>1</v>
      </c>
      <c r="I1995" s="14" t="s">
        <v>2380</v>
      </c>
      <c r="J1995" s="15" t="s">
        <v>2382</v>
      </c>
      <c r="K1995" s="66" t="str">
        <f t="shared" si="190"/>
        <v>No</v>
      </c>
      <c r="L1995" s="66" t="str">
        <f t="shared" si="191"/>
        <v>Yes</v>
      </c>
      <c r="N1995" s="14">
        <v>42.13</v>
      </c>
      <c r="O1995" s="20" t="str">
        <f t="shared" si="187"/>
        <v>OBESITY</v>
      </c>
      <c r="Q1995" s="15">
        <v>5.72</v>
      </c>
      <c r="R1995" s="20" t="str">
        <f t="shared" si="188"/>
        <v>PREDIABETES</v>
      </c>
      <c r="T1995" s="14">
        <v>2003</v>
      </c>
      <c r="U1995" s="15" t="s">
        <v>20</v>
      </c>
      <c r="V1995" s="15">
        <v>1</v>
      </c>
      <c r="W1995" s="35" t="str">
        <f t="shared" si="189"/>
        <v>1-Sep-2003</v>
      </c>
      <c r="X1995" s="28"/>
      <c r="Y1995" s="44">
        <f t="shared" si="192"/>
        <v>19</v>
      </c>
      <c r="AA1995" s="45">
        <v>28998.68</v>
      </c>
      <c r="AB1995" s="15" t="s">
        <v>42</v>
      </c>
      <c r="AC1995" s="75" t="s">
        <v>16</v>
      </c>
    </row>
    <row r="1996" spans="1:29" ht="15.6" x14ac:dyDescent="0.3">
      <c r="A1996" s="1" t="s">
        <v>4379</v>
      </c>
      <c r="C1996" s="46" t="s">
        <v>4721</v>
      </c>
      <c r="D1996" s="46" t="s">
        <v>7867</v>
      </c>
      <c r="E1996" s="46" t="s">
        <v>7866</v>
      </c>
      <c r="G1996" s="14">
        <v>1</v>
      </c>
      <c r="I1996" s="14" t="s">
        <v>2380</v>
      </c>
      <c r="J1996" s="15" t="s">
        <v>2382</v>
      </c>
      <c r="K1996" s="66" t="str">
        <f t="shared" si="190"/>
        <v>No</v>
      </c>
      <c r="L1996" s="66" t="str">
        <f t="shared" si="191"/>
        <v>Yes</v>
      </c>
      <c r="N1996" s="14">
        <v>33.99</v>
      </c>
      <c r="O1996" s="20" t="str">
        <f t="shared" si="187"/>
        <v>OBESITY</v>
      </c>
      <c r="Q1996" s="15">
        <v>4.83</v>
      </c>
      <c r="R1996" s="20" t="str">
        <f t="shared" si="188"/>
        <v>NORMAL</v>
      </c>
      <c r="T1996" s="14">
        <v>1992</v>
      </c>
      <c r="U1996" s="15" t="s">
        <v>10</v>
      </c>
      <c r="V1996" s="15">
        <v>7</v>
      </c>
      <c r="W1996" s="35" t="str">
        <f t="shared" si="189"/>
        <v>7-Jul-1992</v>
      </c>
      <c r="X1996" s="28"/>
      <c r="Y1996" s="44">
        <f t="shared" si="192"/>
        <v>30</v>
      </c>
      <c r="AA1996" s="45">
        <v>29007.82</v>
      </c>
      <c r="AB1996" s="15" t="s">
        <v>42</v>
      </c>
      <c r="AC1996" s="75" t="s">
        <v>16</v>
      </c>
    </row>
    <row r="1997" spans="1:29" ht="15.6" x14ac:dyDescent="0.3">
      <c r="A1997" s="1" t="s">
        <v>4380</v>
      </c>
      <c r="C1997" s="46" t="s">
        <v>4721</v>
      </c>
      <c r="D1997" s="46" t="s">
        <v>7868</v>
      </c>
      <c r="E1997" s="46" t="s">
        <v>5424</v>
      </c>
      <c r="G1997" s="14">
        <v>1</v>
      </c>
      <c r="I1997" s="14" t="s">
        <v>2380</v>
      </c>
      <c r="J1997" s="15" t="s">
        <v>2382</v>
      </c>
      <c r="K1997" s="66" t="str">
        <f t="shared" si="190"/>
        <v>No</v>
      </c>
      <c r="L1997" s="66" t="str">
        <f t="shared" si="191"/>
        <v>Yes</v>
      </c>
      <c r="N1997" s="14">
        <v>28.594999999999999</v>
      </c>
      <c r="O1997" s="20" t="str">
        <f t="shared" si="187"/>
        <v>OVERWEIGHT</v>
      </c>
      <c r="Q1997" s="15">
        <v>4.1399999999999997</v>
      </c>
      <c r="R1997" s="20" t="str">
        <f t="shared" si="188"/>
        <v>NORMAL</v>
      </c>
      <c r="T1997" s="14">
        <v>1980</v>
      </c>
      <c r="U1997" s="15" t="s">
        <v>10</v>
      </c>
      <c r="V1997" s="15">
        <v>14</v>
      </c>
      <c r="W1997" s="35" t="str">
        <f t="shared" si="189"/>
        <v>14-Jul-1980</v>
      </c>
      <c r="X1997" s="28"/>
      <c r="Y1997" s="44">
        <f t="shared" si="192"/>
        <v>42</v>
      </c>
      <c r="AA1997" s="45">
        <v>29114.21</v>
      </c>
      <c r="AB1997" s="15" t="s">
        <v>42</v>
      </c>
      <c r="AC1997" s="75" t="s">
        <v>16</v>
      </c>
    </row>
    <row r="1998" spans="1:29" ht="15.6" x14ac:dyDescent="0.3">
      <c r="A1998" s="1" t="s">
        <v>4381</v>
      </c>
      <c r="C1998" s="46" t="s">
        <v>4721</v>
      </c>
      <c r="D1998" s="46" t="s">
        <v>5198</v>
      </c>
      <c r="E1998" s="46" t="s">
        <v>4905</v>
      </c>
      <c r="G1998" s="14">
        <v>1</v>
      </c>
      <c r="I1998" s="14" t="s">
        <v>2380</v>
      </c>
      <c r="J1998" s="15" t="s">
        <v>2382</v>
      </c>
      <c r="K1998" s="66" t="str">
        <f t="shared" si="190"/>
        <v>No</v>
      </c>
      <c r="L1998" s="66" t="str">
        <f t="shared" si="191"/>
        <v>Yes</v>
      </c>
      <c r="N1998" s="14">
        <v>20.8</v>
      </c>
      <c r="O1998" s="20" t="str">
        <f t="shared" si="187"/>
        <v>NORMAL WEIGHT</v>
      </c>
      <c r="Q1998" s="15">
        <v>4.07</v>
      </c>
      <c r="R1998" s="20" t="str">
        <f t="shared" si="188"/>
        <v>NORMAL</v>
      </c>
      <c r="T1998" s="14">
        <v>1978</v>
      </c>
      <c r="U1998" s="15" t="s">
        <v>15</v>
      </c>
      <c r="V1998" s="15">
        <v>29</v>
      </c>
      <c r="W1998" s="35" t="str">
        <f t="shared" si="189"/>
        <v>29-Nov-1978</v>
      </c>
      <c r="X1998" s="28"/>
      <c r="Y1998" s="44">
        <f t="shared" si="192"/>
        <v>44</v>
      </c>
      <c r="AA1998" s="45">
        <v>29114.77</v>
      </c>
      <c r="AB1998" s="15" t="s">
        <v>42</v>
      </c>
      <c r="AC1998" s="75" t="s">
        <v>16</v>
      </c>
    </row>
    <row r="1999" spans="1:29" ht="15.6" x14ac:dyDescent="0.3">
      <c r="A1999" s="1" t="s">
        <v>4382</v>
      </c>
      <c r="C1999" s="46" t="s">
        <v>4721</v>
      </c>
      <c r="D1999" s="46" t="s">
        <v>7870</v>
      </c>
      <c r="E1999" s="46" t="s">
        <v>7869</v>
      </c>
      <c r="G1999" s="14">
        <v>1</v>
      </c>
      <c r="I1999" s="14" t="s">
        <v>2380</v>
      </c>
      <c r="J1999" s="15" t="s">
        <v>2382</v>
      </c>
      <c r="K1999" s="66" t="str">
        <f t="shared" si="190"/>
        <v>No</v>
      </c>
      <c r="L1999" s="66" t="str">
        <f t="shared" si="191"/>
        <v>Yes</v>
      </c>
      <c r="N1999" s="14">
        <v>23.465</v>
      </c>
      <c r="O1999" s="20" t="str">
        <f t="shared" si="187"/>
        <v>NORMAL WEIGHT</v>
      </c>
      <c r="Q1999" s="15">
        <v>6.26</v>
      </c>
      <c r="R1999" s="20" t="str">
        <f t="shared" si="188"/>
        <v>PREDIABETES</v>
      </c>
      <c r="T1999" s="14">
        <v>1961</v>
      </c>
      <c r="U1999" s="15" t="s">
        <v>30</v>
      </c>
      <c r="V1999" s="15">
        <v>24</v>
      </c>
      <c r="W1999" s="35" t="str">
        <f t="shared" si="189"/>
        <v>24-Dec-1961</v>
      </c>
      <c r="X1999" s="28"/>
      <c r="Y1999" s="44">
        <f t="shared" si="192"/>
        <v>61</v>
      </c>
      <c r="AA1999" s="45">
        <v>29141.360000000001</v>
      </c>
      <c r="AB1999" s="15" t="s">
        <v>23</v>
      </c>
      <c r="AC1999" s="75" t="s">
        <v>16</v>
      </c>
    </row>
    <row r="2000" spans="1:29" ht="15.6" x14ac:dyDescent="0.3">
      <c r="A2000" s="1" t="s">
        <v>4383</v>
      </c>
      <c r="C2000" s="46" t="s">
        <v>4721</v>
      </c>
      <c r="D2000" s="46" t="s">
        <v>5556</v>
      </c>
      <c r="E2000" s="46" t="s">
        <v>5268</v>
      </c>
      <c r="G2000" s="50">
        <v>0</v>
      </c>
      <c r="I2000" s="14" t="s">
        <v>2380</v>
      </c>
      <c r="J2000" s="15" t="s">
        <v>2382</v>
      </c>
      <c r="K2000" s="66" t="str">
        <f t="shared" si="190"/>
        <v>No</v>
      </c>
      <c r="L2000" s="66" t="str">
        <f t="shared" si="191"/>
        <v>Yes</v>
      </c>
      <c r="N2000" s="14">
        <v>40.185000000000002</v>
      </c>
      <c r="O2000" s="20" t="str">
        <f t="shared" si="187"/>
        <v>OBESITY</v>
      </c>
      <c r="Q2000" s="15">
        <v>5.88</v>
      </c>
      <c r="R2000" s="20" t="str">
        <f t="shared" si="188"/>
        <v>PREDIABETES</v>
      </c>
      <c r="T2000" s="14">
        <v>1976</v>
      </c>
      <c r="U2000" s="15" t="s">
        <v>15</v>
      </c>
      <c r="V2000" s="15">
        <v>8</v>
      </c>
      <c r="W2000" s="35" t="str">
        <f t="shared" si="189"/>
        <v>8-Nov-1976</v>
      </c>
      <c r="X2000" s="28"/>
      <c r="Y2000" s="44">
        <f t="shared" si="192"/>
        <v>46</v>
      </c>
      <c r="AA2000" s="45">
        <v>29160.39</v>
      </c>
      <c r="AB2000" s="15" t="s">
        <v>42</v>
      </c>
      <c r="AC2000" s="75" t="s">
        <v>16</v>
      </c>
    </row>
    <row r="2001" spans="1:29" ht="15.6" x14ac:dyDescent="0.3">
      <c r="A2001" s="1" t="s">
        <v>4384</v>
      </c>
      <c r="C2001" s="46" t="s">
        <v>4721</v>
      </c>
      <c r="D2001" s="46" t="s">
        <v>7872</v>
      </c>
      <c r="E2001" s="46" t="s">
        <v>7871</v>
      </c>
      <c r="G2001" s="50">
        <v>0</v>
      </c>
      <c r="I2001" s="14" t="s">
        <v>2380</v>
      </c>
      <c r="J2001" s="15" t="s">
        <v>2382</v>
      </c>
      <c r="K2001" s="66" t="str">
        <f t="shared" si="190"/>
        <v>No</v>
      </c>
      <c r="L2001" s="66" t="str">
        <f t="shared" si="191"/>
        <v>Yes</v>
      </c>
      <c r="N2001" s="14">
        <v>21.89</v>
      </c>
      <c r="O2001" s="20" t="str">
        <f t="shared" si="187"/>
        <v>NORMAL WEIGHT</v>
      </c>
      <c r="Q2001" s="15">
        <v>5.72</v>
      </c>
      <c r="R2001" s="20" t="str">
        <f t="shared" si="188"/>
        <v>PREDIABETES</v>
      </c>
      <c r="T2001" s="14">
        <v>1969</v>
      </c>
      <c r="U2001" s="15" t="s">
        <v>10</v>
      </c>
      <c r="V2001" s="15">
        <v>9</v>
      </c>
      <c r="W2001" s="35" t="str">
        <f t="shared" si="189"/>
        <v>9-Jul-1969</v>
      </c>
      <c r="X2001" s="28"/>
      <c r="Y2001" s="44">
        <f t="shared" si="192"/>
        <v>53</v>
      </c>
      <c r="AA2001" s="45">
        <v>29186.48</v>
      </c>
      <c r="AB2001" s="15" t="s">
        <v>247</v>
      </c>
      <c r="AC2001" s="75" t="s">
        <v>16</v>
      </c>
    </row>
    <row r="2002" spans="1:29" ht="15.6" x14ac:dyDescent="0.3">
      <c r="A2002" s="1" t="s">
        <v>4385</v>
      </c>
      <c r="C2002" s="46" t="s">
        <v>4724</v>
      </c>
      <c r="D2002" s="46" t="s">
        <v>7874</v>
      </c>
      <c r="E2002" s="46" t="s">
        <v>7873</v>
      </c>
      <c r="G2002" s="14">
        <v>2</v>
      </c>
      <c r="I2002" s="14" t="s">
        <v>2380</v>
      </c>
      <c r="J2002" s="15" t="s">
        <v>2382</v>
      </c>
      <c r="K2002" s="66" t="str">
        <f t="shared" si="190"/>
        <v>No</v>
      </c>
      <c r="L2002" s="66" t="str">
        <f t="shared" si="191"/>
        <v>Yes</v>
      </c>
      <c r="N2002" s="14">
        <v>29.34</v>
      </c>
      <c r="O2002" s="20" t="str">
        <f t="shared" si="187"/>
        <v>OVERWEIGHT</v>
      </c>
      <c r="Q2002" s="15">
        <v>6.09</v>
      </c>
      <c r="R2002" s="20" t="str">
        <f t="shared" si="188"/>
        <v>PREDIABETES</v>
      </c>
      <c r="T2002" s="14">
        <v>1978</v>
      </c>
      <c r="U2002" s="15" t="s">
        <v>10</v>
      </c>
      <c r="V2002" s="15">
        <v>21</v>
      </c>
      <c r="W2002" s="35" t="str">
        <f t="shared" si="189"/>
        <v>21-Jul-1978</v>
      </c>
      <c r="X2002" s="28"/>
      <c r="Y2002" s="44">
        <f t="shared" si="192"/>
        <v>44</v>
      </c>
      <c r="AA2002" s="45">
        <v>29227.599999999999</v>
      </c>
      <c r="AB2002" s="15" t="s">
        <v>23</v>
      </c>
      <c r="AC2002" s="75" t="s">
        <v>16</v>
      </c>
    </row>
    <row r="2003" spans="1:29" ht="15.6" x14ac:dyDescent="0.3">
      <c r="A2003" s="1" t="s">
        <v>4386</v>
      </c>
      <c r="C2003" s="46" t="s">
        <v>4721</v>
      </c>
      <c r="D2003" s="46" t="s">
        <v>7876</v>
      </c>
      <c r="E2003" s="46" t="s">
        <v>7875</v>
      </c>
      <c r="G2003" s="50">
        <v>0</v>
      </c>
      <c r="I2003" s="14" t="s">
        <v>2380</v>
      </c>
      <c r="J2003" s="15" t="s">
        <v>2382</v>
      </c>
      <c r="K2003" s="66" t="str">
        <f t="shared" si="190"/>
        <v>No</v>
      </c>
      <c r="L2003" s="66" t="str">
        <f t="shared" si="191"/>
        <v>Yes</v>
      </c>
      <c r="N2003" s="14">
        <v>22.61</v>
      </c>
      <c r="O2003" s="20" t="str">
        <f t="shared" si="187"/>
        <v>NORMAL WEIGHT</v>
      </c>
      <c r="Q2003" s="15">
        <v>4.25</v>
      </c>
      <c r="R2003" s="20" t="str">
        <f t="shared" si="188"/>
        <v>NORMAL</v>
      </c>
      <c r="T2003" s="14">
        <v>1958</v>
      </c>
      <c r="U2003" s="15" t="s">
        <v>18</v>
      </c>
      <c r="V2003" s="15">
        <v>5</v>
      </c>
      <c r="W2003" s="35" t="str">
        <f t="shared" si="189"/>
        <v>5-Jun-1958</v>
      </c>
      <c r="X2003" s="28"/>
      <c r="Y2003" s="44">
        <f t="shared" si="192"/>
        <v>65</v>
      </c>
      <c r="AA2003" s="45">
        <v>29330.98</v>
      </c>
      <c r="AB2003" s="15" t="s">
        <v>23</v>
      </c>
      <c r="AC2003" s="75" t="s">
        <v>16</v>
      </c>
    </row>
    <row r="2004" spans="1:29" ht="15.6" x14ac:dyDescent="0.3">
      <c r="A2004" s="1" t="s">
        <v>4387</v>
      </c>
      <c r="C2004" s="46" t="s">
        <v>4721</v>
      </c>
      <c r="D2004" s="46" t="s">
        <v>5605</v>
      </c>
      <c r="E2004" s="46" t="s">
        <v>7877</v>
      </c>
      <c r="G2004" s="50">
        <v>0</v>
      </c>
      <c r="I2004" s="14" t="s">
        <v>2380</v>
      </c>
      <c r="J2004" s="15" t="s">
        <v>2382</v>
      </c>
      <c r="K2004" s="66" t="str">
        <f t="shared" si="190"/>
        <v>No</v>
      </c>
      <c r="L2004" s="66" t="str">
        <f t="shared" si="191"/>
        <v>Yes</v>
      </c>
      <c r="N2004" s="14">
        <v>22.23</v>
      </c>
      <c r="O2004" s="20" t="str">
        <f t="shared" si="187"/>
        <v>NORMAL WEIGHT</v>
      </c>
      <c r="Q2004" s="15">
        <v>6.09</v>
      </c>
      <c r="R2004" s="20" t="str">
        <f t="shared" si="188"/>
        <v>PREDIABETES</v>
      </c>
      <c r="T2004" s="14">
        <v>1985</v>
      </c>
      <c r="U2004" s="15" t="s">
        <v>15</v>
      </c>
      <c r="V2004" s="15">
        <v>7</v>
      </c>
      <c r="W2004" s="35" t="str">
        <f t="shared" si="189"/>
        <v>7-Nov-1985</v>
      </c>
      <c r="X2004" s="28"/>
      <c r="Y2004" s="44">
        <f t="shared" si="192"/>
        <v>37</v>
      </c>
      <c r="AA2004" s="45">
        <v>29352.560000000001</v>
      </c>
      <c r="AB2004" s="15" t="s">
        <v>42</v>
      </c>
      <c r="AC2004" s="75" t="s">
        <v>16</v>
      </c>
    </row>
    <row r="2005" spans="1:29" ht="15.6" x14ac:dyDescent="0.3">
      <c r="A2005" s="1" t="s">
        <v>4388</v>
      </c>
      <c r="C2005" s="46" t="s">
        <v>4721</v>
      </c>
      <c r="D2005" s="46" t="s">
        <v>7879</v>
      </c>
      <c r="E2005" s="46" t="s">
        <v>7878</v>
      </c>
      <c r="G2005" s="50">
        <v>0</v>
      </c>
      <c r="I2005" s="14" t="s">
        <v>2380</v>
      </c>
      <c r="J2005" s="15" t="s">
        <v>2380</v>
      </c>
      <c r="K2005" s="66" t="str">
        <f t="shared" si="190"/>
        <v>No</v>
      </c>
      <c r="L2005" s="66" t="str">
        <f t="shared" si="191"/>
        <v>No</v>
      </c>
      <c r="N2005" s="14">
        <v>33.4</v>
      </c>
      <c r="O2005" s="20" t="str">
        <f t="shared" si="187"/>
        <v>OBESITY</v>
      </c>
      <c r="Q2005" s="15">
        <v>5.51</v>
      </c>
      <c r="R2005" s="20" t="str">
        <f t="shared" si="188"/>
        <v>NORMAL</v>
      </c>
      <c r="T2005" s="14">
        <v>1987</v>
      </c>
      <c r="U2005" s="15" t="s">
        <v>10</v>
      </c>
      <c r="V2005" s="15">
        <v>16</v>
      </c>
      <c r="W2005" s="35" t="str">
        <f t="shared" si="189"/>
        <v>16-Jul-1987</v>
      </c>
      <c r="X2005" s="28"/>
      <c r="Y2005" s="44">
        <f t="shared" si="192"/>
        <v>35</v>
      </c>
      <c r="AA2005" s="45">
        <v>29443.59</v>
      </c>
      <c r="AB2005" s="15" t="s">
        <v>42</v>
      </c>
      <c r="AC2005" s="75" t="s">
        <v>16</v>
      </c>
    </row>
    <row r="2006" spans="1:29" ht="15.6" x14ac:dyDescent="0.3">
      <c r="A2006" s="1" t="s">
        <v>4389</v>
      </c>
      <c r="C2006" s="46" t="s">
        <v>4721</v>
      </c>
      <c r="D2006" s="46" t="s">
        <v>7880</v>
      </c>
      <c r="E2006" s="46" t="s">
        <v>6869</v>
      </c>
      <c r="G2006" s="50">
        <v>0</v>
      </c>
      <c r="I2006" s="14" t="s">
        <v>2380</v>
      </c>
      <c r="J2006" s="15" t="s">
        <v>2380</v>
      </c>
      <c r="K2006" s="66" t="str">
        <f t="shared" si="190"/>
        <v>No</v>
      </c>
      <c r="L2006" s="66" t="str">
        <f t="shared" si="191"/>
        <v>No</v>
      </c>
      <c r="N2006" s="14">
        <v>33.11</v>
      </c>
      <c r="O2006" s="20" t="str">
        <f t="shared" si="187"/>
        <v>OBESITY</v>
      </c>
      <c r="Q2006" s="15">
        <v>5.63</v>
      </c>
      <c r="R2006" s="20" t="str">
        <f t="shared" si="188"/>
        <v>NORMAL</v>
      </c>
      <c r="T2006" s="14">
        <v>1959</v>
      </c>
      <c r="U2006" s="15" t="s">
        <v>37</v>
      </c>
      <c r="V2006" s="15">
        <v>20</v>
      </c>
      <c r="W2006" s="35" t="str">
        <f t="shared" si="189"/>
        <v>20-Oct-1959</v>
      </c>
      <c r="X2006" s="28"/>
      <c r="Y2006" s="44">
        <f t="shared" si="192"/>
        <v>63</v>
      </c>
      <c r="AA2006" s="45">
        <v>29523.17</v>
      </c>
      <c r="AB2006" s="15" t="s">
        <v>247</v>
      </c>
      <c r="AC2006" s="75" t="s">
        <v>16</v>
      </c>
    </row>
    <row r="2007" spans="1:29" ht="15.6" x14ac:dyDescent="0.3">
      <c r="A2007" s="1" t="s">
        <v>4390</v>
      </c>
      <c r="C2007" s="46" t="s">
        <v>4721</v>
      </c>
      <c r="D2007" s="46" t="s">
        <v>4848</v>
      </c>
      <c r="E2007" s="46" t="s">
        <v>7881</v>
      </c>
      <c r="G2007" s="50">
        <v>0</v>
      </c>
      <c r="I2007" s="14" t="s">
        <v>2380</v>
      </c>
      <c r="J2007" s="15" t="s">
        <v>2382</v>
      </c>
      <c r="K2007" s="66" t="str">
        <f t="shared" si="190"/>
        <v>No</v>
      </c>
      <c r="L2007" s="66" t="str">
        <f t="shared" si="191"/>
        <v>Yes</v>
      </c>
      <c r="N2007" s="14">
        <v>16.815000000000001</v>
      </c>
      <c r="O2007" s="20" t="str">
        <f t="shared" si="187"/>
        <v>UNDERWEIGHT</v>
      </c>
      <c r="Q2007" s="15">
        <v>5.29</v>
      </c>
      <c r="R2007" s="20" t="str">
        <f t="shared" si="188"/>
        <v>NORMAL</v>
      </c>
      <c r="T2007" s="14">
        <v>1975</v>
      </c>
      <c r="U2007" s="15" t="s">
        <v>15</v>
      </c>
      <c r="V2007" s="15">
        <v>3</v>
      </c>
      <c r="W2007" s="35" t="str">
        <f t="shared" si="189"/>
        <v>3-Nov-1975</v>
      </c>
      <c r="X2007" s="28"/>
      <c r="Y2007" s="44">
        <f t="shared" si="192"/>
        <v>47</v>
      </c>
      <c r="AA2007" s="45">
        <v>29583.8</v>
      </c>
      <c r="AB2007" s="15" t="s">
        <v>42</v>
      </c>
      <c r="AC2007" s="75" t="s">
        <v>16</v>
      </c>
    </row>
    <row r="2008" spans="1:29" ht="15.6" x14ac:dyDescent="0.3">
      <c r="A2008" s="1" t="s">
        <v>4391</v>
      </c>
      <c r="C2008" s="46" t="s">
        <v>5596</v>
      </c>
      <c r="D2008" s="46" t="s">
        <v>7882</v>
      </c>
      <c r="E2008" s="46" t="s">
        <v>5469</v>
      </c>
      <c r="G2008" s="14">
        <v>1</v>
      </c>
      <c r="I2008" s="14" t="s">
        <v>2380</v>
      </c>
      <c r="J2008" s="15" t="s">
        <v>2380</v>
      </c>
      <c r="K2008" s="66" t="str">
        <f t="shared" si="190"/>
        <v>No</v>
      </c>
      <c r="L2008" s="66" t="str">
        <f t="shared" si="191"/>
        <v>No</v>
      </c>
      <c r="N2008" s="14">
        <v>25.61</v>
      </c>
      <c r="O2008" s="20" t="str">
        <f t="shared" si="187"/>
        <v>OVERWEIGHT</v>
      </c>
      <c r="Q2008" s="15">
        <v>4</v>
      </c>
      <c r="R2008" s="20" t="str">
        <f t="shared" si="188"/>
        <v>NORMAL</v>
      </c>
      <c r="T2008" s="14">
        <v>1993</v>
      </c>
      <c r="U2008" s="15" t="s">
        <v>10</v>
      </c>
      <c r="V2008" s="15">
        <v>27</v>
      </c>
      <c r="W2008" s="35" t="str">
        <f t="shared" si="189"/>
        <v>27-Jul-1993</v>
      </c>
      <c r="X2008" s="28"/>
      <c r="Y2008" s="44">
        <f t="shared" si="192"/>
        <v>29</v>
      </c>
      <c r="AA2008" s="45">
        <v>29622.69</v>
      </c>
      <c r="AB2008" s="15" t="s">
        <v>42</v>
      </c>
      <c r="AC2008" s="75" t="s">
        <v>16</v>
      </c>
    </row>
    <row r="2009" spans="1:29" ht="15.6" x14ac:dyDescent="0.3">
      <c r="A2009" s="1" t="s">
        <v>4392</v>
      </c>
      <c r="C2009" s="46" t="s">
        <v>4721</v>
      </c>
      <c r="D2009" s="46" t="s">
        <v>7884</v>
      </c>
      <c r="E2009" s="46" t="s">
        <v>7883</v>
      </c>
      <c r="G2009" s="50">
        <v>0</v>
      </c>
      <c r="I2009" s="14" t="s">
        <v>2380</v>
      </c>
      <c r="J2009" s="15" t="s">
        <v>2380</v>
      </c>
      <c r="K2009" s="66" t="str">
        <f t="shared" si="190"/>
        <v>No</v>
      </c>
      <c r="L2009" s="66" t="str">
        <f t="shared" si="191"/>
        <v>No</v>
      </c>
      <c r="N2009" s="14">
        <v>25.8</v>
      </c>
      <c r="O2009" s="20" t="str">
        <f t="shared" si="187"/>
        <v>OVERWEIGHT</v>
      </c>
      <c r="Q2009" s="15">
        <v>5.49</v>
      </c>
      <c r="R2009" s="20" t="str">
        <f t="shared" si="188"/>
        <v>NORMAL</v>
      </c>
      <c r="T2009" s="14">
        <v>1973</v>
      </c>
      <c r="U2009" s="15" t="s">
        <v>35</v>
      </c>
      <c r="V2009" s="15">
        <v>23</v>
      </c>
      <c r="W2009" s="35" t="str">
        <f t="shared" si="189"/>
        <v>23-Aug-1973</v>
      </c>
      <c r="X2009" s="28"/>
      <c r="Y2009" s="44">
        <f t="shared" si="192"/>
        <v>49</v>
      </c>
      <c r="AA2009" s="45">
        <v>29757.69</v>
      </c>
      <c r="AB2009" s="15" t="s">
        <v>42</v>
      </c>
      <c r="AC2009" s="75" t="s">
        <v>16</v>
      </c>
    </row>
    <row r="2010" spans="1:29" ht="15.6" x14ac:dyDescent="0.3">
      <c r="A2010" s="1" t="s">
        <v>4393</v>
      </c>
      <c r="C2010" s="46" t="s">
        <v>4724</v>
      </c>
      <c r="D2010" s="46" t="s">
        <v>7886</v>
      </c>
      <c r="E2010" s="46" t="s">
        <v>7885</v>
      </c>
      <c r="G2010" s="50">
        <v>0</v>
      </c>
      <c r="I2010" s="14" t="s">
        <v>2380</v>
      </c>
      <c r="J2010" s="15" t="s">
        <v>2380</v>
      </c>
      <c r="K2010" s="66" t="str">
        <f t="shared" si="190"/>
        <v>No</v>
      </c>
      <c r="L2010" s="66" t="str">
        <f t="shared" si="191"/>
        <v>No</v>
      </c>
      <c r="N2010" s="14">
        <v>27.39</v>
      </c>
      <c r="O2010" s="20" t="str">
        <f t="shared" si="187"/>
        <v>OVERWEIGHT</v>
      </c>
      <c r="Q2010" s="15">
        <v>5.34</v>
      </c>
      <c r="R2010" s="20" t="str">
        <f t="shared" si="188"/>
        <v>NORMAL</v>
      </c>
      <c r="T2010" s="14">
        <v>1998</v>
      </c>
      <c r="U2010" s="15" t="s">
        <v>18</v>
      </c>
      <c r="V2010" s="15">
        <v>20</v>
      </c>
      <c r="W2010" s="35" t="str">
        <f t="shared" si="189"/>
        <v>20-Jun-1998</v>
      </c>
      <c r="X2010" s="28"/>
      <c r="Y2010" s="44">
        <f t="shared" si="192"/>
        <v>24</v>
      </c>
      <c r="AA2010" s="45">
        <v>29760.6</v>
      </c>
      <c r="AB2010" s="15" t="s">
        <v>42</v>
      </c>
      <c r="AC2010" s="75" t="s">
        <v>16</v>
      </c>
    </row>
    <row r="2011" spans="1:29" ht="15.6" x14ac:dyDescent="0.3">
      <c r="A2011" s="1" t="s">
        <v>4394</v>
      </c>
      <c r="C2011" s="46" t="s">
        <v>4724</v>
      </c>
      <c r="D2011" s="46" t="s">
        <v>5432</v>
      </c>
      <c r="E2011" s="46" t="s">
        <v>7887</v>
      </c>
      <c r="G2011" s="14">
        <v>1</v>
      </c>
      <c r="I2011" s="14" t="s">
        <v>2380</v>
      </c>
      <c r="J2011" s="15" t="s">
        <v>2380</v>
      </c>
      <c r="K2011" s="66" t="str">
        <f t="shared" si="190"/>
        <v>No</v>
      </c>
      <c r="L2011" s="66" t="str">
        <f t="shared" si="191"/>
        <v>No</v>
      </c>
      <c r="N2011" s="14">
        <v>17.03</v>
      </c>
      <c r="O2011" s="20" t="str">
        <f t="shared" si="187"/>
        <v>UNDERWEIGHT</v>
      </c>
      <c r="Q2011" s="15">
        <v>4.12</v>
      </c>
      <c r="R2011" s="20" t="str">
        <f t="shared" si="188"/>
        <v>NORMAL</v>
      </c>
      <c r="T2011" s="14">
        <v>1981</v>
      </c>
      <c r="U2011" s="15" t="s">
        <v>35</v>
      </c>
      <c r="V2011" s="15">
        <v>13</v>
      </c>
      <c r="W2011" s="35" t="str">
        <f t="shared" si="189"/>
        <v>13-Aug-1981</v>
      </c>
      <c r="X2011" s="28"/>
      <c r="Y2011" s="44">
        <f t="shared" si="192"/>
        <v>41</v>
      </c>
      <c r="AA2011" s="45">
        <v>29816.639999999999</v>
      </c>
      <c r="AB2011" s="15" t="s">
        <v>42</v>
      </c>
      <c r="AC2011" s="75" t="s">
        <v>16</v>
      </c>
    </row>
    <row r="2012" spans="1:29" ht="15.6" x14ac:dyDescent="0.3">
      <c r="A2012" s="1" t="s">
        <v>4395</v>
      </c>
      <c r="C2012" s="46" t="s">
        <v>4724</v>
      </c>
      <c r="D2012" s="46" t="s">
        <v>5253</v>
      </c>
      <c r="E2012" s="46" t="s">
        <v>7888</v>
      </c>
      <c r="G2012" s="50">
        <v>0</v>
      </c>
      <c r="I2012" s="14" t="s">
        <v>2380</v>
      </c>
      <c r="J2012" s="15" t="s">
        <v>2382</v>
      </c>
      <c r="K2012" s="66" t="str">
        <f t="shared" si="190"/>
        <v>No</v>
      </c>
      <c r="L2012" s="66" t="str">
        <f t="shared" si="191"/>
        <v>Yes</v>
      </c>
      <c r="N2012" s="14">
        <v>23.75</v>
      </c>
      <c r="O2012" s="20" t="str">
        <f t="shared" si="187"/>
        <v>NORMAL WEIGHT</v>
      </c>
      <c r="Q2012" s="15">
        <v>5.49</v>
      </c>
      <c r="R2012" s="20" t="str">
        <f t="shared" si="188"/>
        <v>NORMAL</v>
      </c>
      <c r="T2012" s="14">
        <v>1982</v>
      </c>
      <c r="U2012" s="15" t="s">
        <v>37</v>
      </c>
      <c r="V2012" s="15">
        <v>29</v>
      </c>
      <c r="W2012" s="35" t="str">
        <f t="shared" si="189"/>
        <v>29-Oct-1982</v>
      </c>
      <c r="X2012" s="28"/>
      <c r="Y2012" s="44">
        <f t="shared" si="192"/>
        <v>40</v>
      </c>
      <c r="AA2012" s="45">
        <v>29818.76</v>
      </c>
      <c r="AB2012" s="15" t="s">
        <v>23</v>
      </c>
      <c r="AC2012" s="75" t="s">
        <v>16</v>
      </c>
    </row>
    <row r="2013" spans="1:29" ht="15.6" x14ac:dyDescent="0.3">
      <c r="A2013" s="1" t="s">
        <v>4396</v>
      </c>
      <c r="C2013" s="46" t="s">
        <v>4724</v>
      </c>
      <c r="D2013" s="46" t="s">
        <v>5112</v>
      </c>
      <c r="E2013" s="46" t="s">
        <v>7889</v>
      </c>
      <c r="G2013" s="14">
        <v>1</v>
      </c>
      <c r="I2013" s="14" t="s">
        <v>2380</v>
      </c>
      <c r="J2013" s="15" t="s">
        <v>2382</v>
      </c>
      <c r="K2013" s="66" t="str">
        <f t="shared" si="190"/>
        <v>No</v>
      </c>
      <c r="L2013" s="66" t="str">
        <f t="shared" si="191"/>
        <v>Yes</v>
      </c>
      <c r="N2013" s="14">
        <v>26.03</v>
      </c>
      <c r="O2013" s="20" t="str">
        <f t="shared" si="187"/>
        <v>OVERWEIGHT</v>
      </c>
      <c r="Q2013" s="15">
        <v>5.1100000000000003</v>
      </c>
      <c r="R2013" s="20" t="str">
        <f t="shared" si="188"/>
        <v>NORMAL</v>
      </c>
      <c r="T2013" s="14">
        <v>1989</v>
      </c>
      <c r="U2013" s="15" t="s">
        <v>30</v>
      </c>
      <c r="V2013" s="15">
        <v>30</v>
      </c>
      <c r="W2013" s="35" t="str">
        <f t="shared" si="189"/>
        <v>30-Dec-1989</v>
      </c>
      <c r="X2013" s="28"/>
      <c r="Y2013" s="44">
        <f t="shared" si="192"/>
        <v>33</v>
      </c>
      <c r="AA2013" s="45">
        <v>29852.48</v>
      </c>
      <c r="AB2013" s="15" t="s">
        <v>42</v>
      </c>
      <c r="AC2013" s="75" t="s">
        <v>16</v>
      </c>
    </row>
    <row r="2014" spans="1:29" ht="15.6" x14ac:dyDescent="0.3">
      <c r="A2014" s="1" t="s">
        <v>4397</v>
      </c>
      <c r="C2014" s="46" t="s">
        <v>4721</v>
      </c>
      <c r="D2014" s="46" t="s">
        <v>7890</v>
      </c>
      <c r="E2014" s="46" t="s">
        <v>6463</v>
      </c>
      <c r="G2014" s="50">
        <v>0</v>
      </c>
      <c r="I2014" s="14" t="s">
        <v>2380</v>
      </c>
      <c r="J2014" s="15" t="s">
        <v>2380</v>
      </c>
      <c r="K2014" s="66" t="str">
        <f t="shared" si="190"/>
        <v>No</v>
      </c>
      <c r="L2014" s="66" t="str">
        <f t="shared" si="191"/>
        <v>No</v>
      </c>
      <c r="N2014" s="14">
        <v>16.079999999999998</v>
      </c>
      <c r="O2014" s="20" t="str">
        <f t="shared" si="187"/>
        <v>UNDERWEIGHT</v>
      </c>
      <c r="Q2014" s="15">
        <v>5.94</v>
      </c>
      <c r="R2014" s="20" t="str">
        <f t="shared" si="188"/>
        <v>PREDIABETES</v>
      </c>
      <c r="T2014" s="14">
        <v>1975</v>
      </c>
      <c r="U2014" s="15" t="s">
        <v>35</v>
      </c>
      <c r="V2014" s="15">
        <v>19</v>
      </c>
      <c r="W2014" s="35" t="str">
        <f t="shared" si="189"/>
        <v>19-Aug-1975</v>
      </c>
      <c r="X2014" s="28"/>
      <c r="Y2014" s="44">
        <f t="shared" si="192"/>
        <v>47</v>
      </c>
      <c r="AA2014" s="45">
        <v>29899.25</v>
      </c>
      <c r="AB2014" s="15" t="s">
        <v>42</v>
      </c>
      <c r="AC2014" s="75" t="s">
        <v>16</v>
      </c>
    </row>
    <row r="2015" spans="1:29" ht="15.6" x14ac:dyDescent="0.3">
      <c r="A2015" s="1" t="s">
        <v>4398</v>
      </c>
      <c r="C2015" s="46" t="s">
        <v>4724</v>
      </c>
      <c r="D2015" s="46" t="s">
        <v>7892</v>
      </c>
      <c r="E2015" s="46" t="s">
        <v>7891</v>
      </c>
      <c r="G2015" s="50">
        <v>0</v>
      </c>
      <c r="I2015" s="14" t="s">
        <v>2380</v>
      </c>
      <c r="J2015" s="15" t="s">
        <v>2380</v>
      </c>
      <c r="K2015" s="66" t="str">
        <f t="shared" si="190"/>
        <v>No</v>
      </c>
      <c r="L2015" s="66" t="str">
        <f t="shared" si="191"/>
        <v>No</v>
      </c>
      <c r="N2015" s="14">
        <v>30.875</v>
      </c>
      <c r="O2015" s="20" t="str">
        <f t="shared" si="187"/>
        <v>OBESITY</v>
      </c>
      <c r="Q2015" s="15">
        <v>5.54</v>
      </c>
      <c r="R2015" s="20" t="str">
        <f t="shared" si="188"/>
        <v>NORMAL</v>
      </c>
      <c r="T2015" s="14">
        <v>1988</v>
      </c>
      <c r="U2015" s="15" t="s">
        <v>30</v>
      </c>
      <c r="V2015" s="15">
        <v>30</v>
      </c>
      <c r="W2015" s="35" t="str">
        <f t="shared" si="189"/>
        <v>30-Dec-1988</v>
      </c>
      <c r="X2015" s="28"/>
      <c r="Y2015" s="44">
        <f t="shared" si="192"/>
        <v>34</v>
      </c>
      <c r="AA2015" s="45">
        <v>29929.56</v>
      </c>
      <c r="AB2015" s="15" t="s">
        <v>42</v>
      </c>
      <c r="AC2015" s="75" t="s">
        <v>16</v>
      </c>
    </row>
    <row r="2016" spans="1:29" ht="15.6" x14ac:dyDescent="0.3">
      <c r="A2016" s="1" t="s">
        <v>4399</v>
      </c>
      <c r="C2016" s="46" t="s">
        <v>4721</v>
      </c>
      <c r="D2016" s="46" t="s">
        <v>7894</v>
      </c>
      <c r="E2016" s="46" t="s">
        <v>7893</v>
      </c>
      <c r="G2016" s="50">
        <v>0</v>
      </c>
      <c r="I2016" s="14" t="s">
        <v>2380</v>
      </c>
      <c r="J2016" s="15" t="s">
        <v>2380</v>
      </c>
      <c r="K2016" s="66" t="str">
        <f t="shared" si="190"/>
        <v>No</v>
      </c>
      <c r="L2016" s="66" t="str">
        <f t="shared" si="191"/>
        <v>No</v>
      </c>
      <c r="N2016" s="14">
        <v>31.79</v>
      </c>
      <c r="O2016" s="20" t="str">
        <f t="shared" si="187"/>
        <v>OBESITY</v>
      </c>
      <c r="Q2016" s="15">
        <v>7.09</v>
      </c>
      <c r="R2016" s="20" t="str">
        <f t="shared" si="188"/>
        <v>DIABETES</v>
      </c>
      <c r="T2016" s="14">
        <v>1976</v>
      </c>
      <c r="U2016" s="15" t="s">
        <v>18</v>
      </c>
      <c r="V2016" s="15">
        <v>12</v>
      </c>
      <c r="W2016" s="35" t="str">
        <f t="shared" si="189"/>
        <v>12-Jun-1976</v>
      </c>
      <c r="X2016" s="28"/>
      <c r="Y2016" s="44">
        <f t="shared" si="192"/>
        <v>46</v>
      </c>
      <c r="AA2016" s="45">
        <v>29933.75</v>
      </c>
      <c r="AB2016" s="15" t="s">
        <v>42</v>
      </c>
      <c r="AC2016" s="75" t="s">
        <v>16</v>
      </c>
    </row>
    <row r="2017" spans="1:29" ht="15.6" x14ac:dyDescent="0.3">
      <c r="A2017" s="1" t="s">
        <v>4400</v>
      </c>
      <c r="C2017" s="46" t="s">
        <v>4724</v>
      </c>
      <c r="D2017" s="46" t="s">
        <v>7795</v>
      </c>
      <c r="E2017" s="46" t="s">
        <v>7895</v>
      </c>
      <c r="G2017" s="14">
        <v>1</v>
      </c>
      <c r="I2017" s="14" t="s">
        <v>2380</v>
      </c>
      <c r="J2017" s="15" t="s">
        <v>2382</v>
      </c>
      <c r="K2017" s="66" t="str">
        <f t="shared" si="190"/>
        <v>No</v>
      </c>
      <c r="L2017" s="66" t="str">
        <f t="shared" si="191"/>
        <v>Yes</v>
      </c>
      <c r="N2017" s="14">
        <v>28.48</v>
      </c>
      <c r="O2017" s="20" t="str">
        <f t="shared" si="187"/>
        <v>OVERWEIGHT</v>
      </c>
      <c r="Q2017" s="15">
        <v>6.22</v>
      </c>
      <c r="R2017" s="20" t="str">
        <f t="shared" si="188"/>
        <v>PREDIABETES</v>
      </c>
      <c r="T2017" s="14">
        <v>1991</v>
      </c>
      <c r="U2017" s="15" t="s">
        <v>37</v>
      </c>
      <c r="V2017" s="15">
        <v>5</v>
      </c>
      <c r="W2017" s="35" t="str">
        <f t="shared" si="189"/>
        <v>5-Oct-1991</v>
      </c>
      <c r="X2017" s="28"/>
      <c r="Y2017" s="44">
        <f t="shared" si="192"/>
        <v>31</v>
      </c>
      <c r="AA2017" s="45">
        <v>29969.67</v>
      </c>
      <c r="AB2017" s="15" t="s">
        <v>42</v>
      </c>
      <c r="AC2017" s="75" t="s">
        <v>16</v>
      </c>
    </row>
    <row r="2018" spans="1:29" ht="15.6" x14ac:dyDescent="0.3">
      <c r="A2018" s="1" t="s">
        <v>4401</v>
      </c>
      <c r="C2018" s="46" t="s">
        <v>4721</v>
      </c>
      <c r="D2018" s="46" t="s">
        <v>7897</v>
      </c>
      <c r="E2018" s="46" t="s">
        <v>7896</v>
      </c>
      <c r="G2018" s="14">
        <v>1</v>
      </c>
      <c r="I2018" s="14" t="s">
        <v>2380</v>
      </c>
      <c r="J2018" s="15" t="s">
        <v>2380</v>
      </c>
      <c r="K2018" s="66" t="str">
        <f t="shared" si="190"/>
        <v>No</v>
      </c>
      <c r="L2018" s="66" t="str">
        <f t="shared" si="191"/>
        <v>No</v>
      </c>
      <c r="N2018" s="14">
        <v>26.6</v>
      </c>
      <c r="O2018" s="20" t="str">
        <f t="shared" si="187"/>
        <v>OVERWEIGHT</v>
      </c>
      <c r="Q2018" s="15">
        <v>4.33</v>
      </c>
      <c r="R2018" s="20" t="str">
        <f t="shared" si="188"/>
        <v>NORMAL</v>
      </c>
      <c r="T2018" s="14">
        <v>1981</v>
      </c>
      <c r="U2018" s="15" t="s">
        <v>35</v>
      </c>
      <c r="V2018" s="15">
        <v>4</v>
      </c>
      <c r="W2018" s="35" t="str">
        <f t="shared" si="189"/>
        <v>4-Aug-1981</v>
      </c>
      <c r="X2018" s="28"/>
      <c r="Y2018" s="44">
        <f t="shared" si="192"/>
        <v>41</v>
      </c>
      <c r="AA2018" s="45">
        <v>30026.87</v>
      </c>
      <c r="AB2018" s="15" t="s">
        <v>23</v>
      </c>
      <c r="AC2018" s="75" t="s">
        <v>11</v>
      </c>
    </row>
    <row r="2019" spans="1:29" ht="15.6" x14ac:dyDescent="0.3">
      <c r="A2019" s="1" t="s">
        <v>4402</v>
      </c>
      <c r="C2019" s="46" t="s">
        <v>4721</v>
      </c>
      <c r="D2019" s="46" t="s">
        <v>4848</v>
      </c>
      <c r="E2019" s="46" t="s">
        <v>7898</v>
      </c>
      <c r="G2019" s="14">
        <v>1</v>
      </c>
      <c r="I2019" s="14" t="s">
        <v>2380</v>
      </c>
      <c r="J2019" s="15" t="s">
        <v>2380</v>
      </c>
      <c r="K2019" s="66" t="str">
        <f t="shared" si="190"/>
        <v>No</v>
      </c>
      <c r="L2019" s="66" t="str">
        <f t="shared" si="191"/>
        <v>No</v>
      </c>
      <c r="N2019" s="14">
        <v>25.27</v>
      </c>
      <c r="O2019" s="20" t="str">
        <f t="shared" si="187"/>
        <v>OVERWEIGHT</v>
      </c>
      <c r="Q2019" s="15">
        <v>5.83</v>
      </c>
      <c r="R2019" s="20" t="str">
        <f t="shared" si="188"/>
        <v>PREDIABETES</v>
      </c>
      <c r="T2019" s="14">
        <v>1967</v>
      </c>
      <c r="U2019" s="15" t="s">
        <v>18</v>
      </c>
      <c r="V2019" s="15">
        <v>16</v>
      </c>
      <c r="W2019" s="35" t="str">
        <f t="shared" si="189"/>
        <v>16-Jun-1967</v>
      </c>
      <c r="X2019" s="28"/>
      <c r="Y2019" s="44">
        <f t="shared" si="192"/>
        <v>55</v>
      </c>
      <c r="AA2019" s="45">
        <v>30063.58</v>
      </c>
      <c r="AB2019" s="15" t="s">
        <v>23</v>
      </c>
      <c r="AC2019" s="75" t="s">
        <v>16</v>
      </c>
    </row>
    <row r="2020" spans="1:29" ht="15.6" x14ac:dyDescent="0.3">
      <c r="A2020" s="1" t="s">
        <v>4403</v>
      </c>
      <c r="C2020" s="46" t="s">
        <v>4721</v>
      </c>
      <c r="D2020" s="46" t="s">
        <v>7899</v>
      </c>
      <c r="E2020" s="46" t="s">
        <v>4842</v>
      </c>
      <c r="G2020" s="14">
        <v>1</v>
      </c>
      <c r="I2020" s="14" t="s">
        <v>2380</v>
      </c>
      <c r="J2020" s="15" t="s">
        <v>2382</v>
      </c>
      <c r="K2020" s="66" t="str">
        <f t="shared" si="190"/>
        <v>No</v>
      </c>
      <c r="L2020" s="66" t="str">
        <f t="shared" si="191"/>
        <v>Yes</v>
      </c>
      <c r="N2020" s="14">
        <v>34.484999999999999</v>
      </c>
      <c r="O2020" s="20" t="str">
        <f t="shared" si="187"/>
        <v>OBESITY</v>
      </c>
      <c r="Q2020" s="15">
        <v>4.7</v>
      </c>
      <c r="R2020" s="20" t="str">
        <f t="shared" si="188"/>
        <v>NORMAL</v>
      </c>
      <c r="T2020" s="14">
        <v>1979</v>
      </c>
      <c r="U2020" s="15" t="s">
        <v>20</v>
      </c>
      <c r="V2020" s="15">
        <v>2</v>
      </c>
      <c r="W2020" s="35" t="str">
        <f t="shared" si="189"/>
        <v>2-Sep-1979</v>
      </c>
      <c r="X2020" s="28"/>
      <c r="Y2020" s="44">
        <f t="shared" si="192"/>
        <v>43</v>
      </c>
      <c r="AA2020" s="45">
        <v>30095.97</v>
      </c>
      <c r="AB2020" s="15" t="s">
        <v>42</v>
      </c>
      <c r="AC2020" s="75" t="s">
        <v>11</v>
      </c>
    </row>
    <row r="2021" spans="1:29" ht="15.6" x14ac:dyDescent="0.3">
      <c r="A2021" s="1" t="s">
        <v>4404</v>
      </c>
      <c r="C2021" s="46" t="s">
        <v>4724</v>
      </c>
      <c r="D2021" s="46" t="s">
        <v>7901</v>
      </c>
      <c r="E2021" s="46" t="s">
        <v>7900</v>
      </c>
      <c r="G2021" s="14">
        <v>1</v>
      </c>
      <c r="I2021" s="14" t="s">
        <v>2380</v>
      </c>
      <c r="J2021" s="15" t="s">
        <v>2382</v>
      </c>
      <c r="K2021" s="66" t="str">
        <f t="shared" si="190"/>
        <v>No</v>
      </c>
      <c r="L2021" s="66" t="str">
        <f t="shared" si="191"/>
        <v>Yes</v>
      </c>
      <c r="N2021" s="14">
        <v>15.57</v>
      </c>
      <c r="O2021" s="20" t="str">
        <f t="shared" si="187"/>
        <v>UNDERWEIGHT</v>
      </c>
      <c r="Q2021" s="15">
        <v>4.07</v>
      </c>
      <c r="R2021" s="20" t="str">
        <f t="shared" si="188"/>
        <v>NORMAL</v>
      </c>
      <c r="T2021" s="14">
        <v>1971</v>
      </c>
      <c r="U2021" s="15" t="s">
        <v>30</v>
      </c>
      <c r="V2021" s="15">
        <v>25</v>
      </c>
      <c r="W2021" s="35" t="str">
        <f t="shared" si="189"/>
        <v>25-Dec-1971</v>
      </c>
      <c r="X2021" s="28"/>
      <c r="Y2021" s="44">
        <f t="shared" si="192"/>
        <v>51</v>
      </c>
      <c r="AA2021" s="45">
        <v>30134.75</v>
      </c>
      <c r="AB2021" s="15" t="s">
        <v>42</v>
      </c>
      <c r="AC2021" s="75" t="s">
        <v>11</v>
      </c>
    </row>
    <row r="2022" spans="1:29" ht="15.6" x14ac:dyDescent="0.3">
      <c r="A2022" s="1" t="s">
        <v>4405</v>
      </c>
      <c r="C2022" s="46" t="s">
        <v>4724</v>
      </c>
      <c r="D2022" s="46" t="s">
        <v>7581</v>
      </c>
      <c r="E2022" s="46" t="s">
        <v>5148</v>
      </c>
      <c r="G2022" s="50">
        <v>0</v>
      </c>
      <c r="I2022" s="14" t="s">
        <v>2380</v>
      </c>
      <c r="J2022" s="15" t="s">
        <v>2380</v>
      </c>
      <c r="K2022" s="66" t="str">
        <f t="shared" si="190"/>
        <v>No</v>
      </c>
      <c r="L2022" s="66" t="str">
        <f t="shared" si="191"/>
        <v>No</v>
      </c>
      <c r="N2022" s="14">
        <v>30.36</v>
      </c>
      <c r="O2022" s="20" t="str">
        <f t="shared" si="187"/>
        <v>OBESITY</v>
      </c>
      <c r="Q2022" s="15">
        <v>9.39</v>
      </c>
      <c r="R2022" s="20" t="str">
        <f t="shared" si="188"/>
        <v>DIABETES</v>
      </c>
      <c r="T2022" s="14">
        <v>1958</v>
      </c>
      <c r="U2022" s="15" t="s">
        <v>35</v>
      </c>
      <c r="V2022" s="15">
        <v>11</v>
      </c>
      <c r="W2022" s="35" t="str">
        <f t="shared" si="189"/>
        <v>11-Aug-1958</v>
      </c>
      <c r="X2022" s="28"/>
      <c r="Y2022" s="44">
        <f t="shared" si="192"/>
        <v>64</v>
      </c>
      <c r="AA2022" s="45">
        <v>30166.62</v>
      </c>
      <c r="AB2022" s="15" t="s">
        <v>23</v>
      </c>
      <c r="AC2022" s="75" t="s">
        <v>16</v>
      </c>
    </row>
    <row r="2023" spans="1:29" ht="15.6" x14ac:dyDescent="0.3">
      <c r="A2023" s="1" t="s">
        <v>4406</v>
      </c>
      <c r="C2023" s="46" t="s">
        <v>4721</v>
      </c>
      <c r="D2023" s="46" t="s">
        <v>7903</v>
      </c>
      <c r="E2023" s="46" t="s">
        <v>7902</v>
      </c>
      <c r="G2023" s="50">
        <v>0</v>
      </c>
      <c r="I2023" s="14" t="s">
        <v>2380</v>
      </c>
      <c r="J2023" s="15" t="s">
        <v>2380</v>
      </c>
      <c r="K2023" s="66" t="str">
        <f t="shared" si="190"/>
        <v>No</v>
      </c>
      <c r="L2023" s="66" t="str">
        <f t="shared" si="191"/>
        <v>No</v>
      </c>
      <c r="N2023" s="14">
        <v>19.37</v>
      </c>
      <c r="O2023" s="20" t="str">
        <f t="shared" si="187"/>
        <v>NORMAL WEIGHT</v>
      </c>
      <c r="Q2023" s="15">
        <v>4.18</v>
      </c>
      <c r="R2023" s="20" t="str">
        <f t="shared" si="188"/>
        <v>NORMAL</v>
      </c>
      <c r="T2023" s="14">
        <v>1963</v>
      </c>
      <c r="U2023" s="15" t="s">
        <v>20</v>
      </c>
      <c r="V2023" s="15">
        <v>13</v>
      </c>
      <c r="W2023" s="35" t="str">
        <f t="shared" si="189"/>
        <v>13-Sep-1963</v>
      </c>
      <c r="X2023" s="28"/>
      <c r="Y2023" s="44">
        <f t="shared" si="192"/>
        <v>59</v>
      </c>
      <c r="AA2023" s="45">
        <v>30184.94</v>
      </c>
      <c r="AB2023" s="15" t="s">
        <v>276</v>
      </c>
      <c r="AC2023" s="75" t="s">
        <v>16</v>
      </c>
    </row>
    <row r="2024" spans="1:29" ht="15.6" x14ac:dyDescent="0.3">
      <c r="A2024" s="1" t="s">
        <v>4407</v>
      </c>
      <c r="C2024" s="46" t="s">
        <v>4724</v>
      </c>
      <c r="D2024" s="46" t="s">
        <v>7905</v>
      </c>
      <c r="E2024" s="46" t="s">
        <v>7904</v>
      </c>
      <c r="G2024" s="14">
        <v>1</v>
      </c>
      <c r="I2024" s="14" t="s">
        <v>2380</v>
      </c>
      <c r="J2024" s="15" t="s">
        <v>2380</v>
      </c>
      <c r="K2024" s="66" t="str">
        <f t="shared" si="190"/>
        <v>No</v>
      </c>
      <c r="L2024" s="66" t="str">
        <f t="shared" si="191"/>
        <v>No</v>
      </c>
      <c r="N2024" s="14">
        <v>16.71</v>
      </c>
      <c r="O2024" s="20" t="str">
        <f t="shared" si="187"/>
        <v>UNDERWEIGHT</v>
      </c>
      <c r="Q2024" s="15">
        <v>4.18</v>
      </c>
      <c r="R2024" s="20" t="str">
        <f t="shared" si="188"/>
        <v>NORMAL</v>
      </c>
      <c r="T2024" s="14">
        <v>1962</v>
      </c>
      <c r="U2024" s="15" t="s">
        <v>20</v>
      </c>
      <c r="V2024" s="15">
        <v>15</v>
      </c>
      <c r="W2024" s="35" t="str">
        <f t="shared" si="189"/>
        <v>15-Sep-1962</v>
      </c>
      <c r="X2024" s="28"/>
      <c r="Y2024" s="44">
        <f t="shared" si="192"/>
        <v>60</v>
      </c>
      <c r="AA2024" s="45">
        <v>30260</v>
      </c>
      <c r="AB2024" s="15" t="s">
        <v>276</v>
      </c>
      <c r="AC2024" s="75" t="s">
        <v>16</v>
      </c>
    </row>
    <row r="2025" spans="1:29" ht="15.6" x14ac:dyDescent="0.3">
      <c r="A2025" s="1" t="s">
        <v>4408</v>
      </c>
      <c r="C2025" s="46" t="s">
        <v>4721</v>
      </c>
      <c r="D2025" s="46" t="s">
        <v>7907</v>
      </c>
      <c r="E2025" s="46" t="s">
        <v>7906</v>
      </c>
      <c r="G2025" s="14">
        <v>1</v>
      </c>
      <c r="I2025" s="14" t="s">
        <v>2380</v>
      </c>
      <c r="J2025" s="15" t="s">
        <v>2382</v>
      </c>
      <c r="K2025" s="66" t="str">
        <f t="shared" si="190"/>
        <v>No</v>
      </c>
      <c r="L2025" s="66" t="str">
        <f t="shared" si="191"/>
        <v>Yes</v>
      </c>
      <c r="N2025" s="14">
        <v>24.1</v>
      </c>
      <c r="O2025" s="20" t="str">
        <f t="shared" si="187"/>
        <v>NORMAL WEIGHT</v>
      </c>
      <c r="Q2025" s="15">
        <v>4.4000000000000004</v>
      </c>
      <c r="R2025" s="20" t="str">
        <f t="shared" si="188"/>
        <v>NORMAL</v>
      </c>
      <c r="T2025" s="14">
        <v>1972</v>
      </c>
      <c r="U2025" s="15" t="s">
        <v>10</v>
      </c>
      <c r="V2025" s="15">
        <v>24</v>
      </c>
      <c r="W2025" s="35" t="str">
        <f t="shared" si="189"/>
        <v>24-Jul-1972</v>
      </c>
      <c r="X2025" s="28"/>
      <c r="Y2025" s="44">
        <f t="shared" si="192"/>
        <v>50</v>
      </c>
      <c r="AA2025" s="45">
        <v>30284.639999999999</v>
      </c>
      <c r="AB2025" s="15" t="s">
        <v>23</v>
      </c>
      <c r="AC2025" s="75" t="s">
        <v>16</v>
      </c>
    </row>
    <row r="2026" spans="1:29" ht="15.6" x14ac:dyDescent="0.3">
      <c r="A2026" s="1" t="s">
        <v>4409</v>
      </c>
      <c r="C2026" s="46" t="s">
        <v>4721</v>
      </c>
      <c r="D2026" s="46" t="s">
        <v>7909</v>
      </c>
      <c r="E2026" s="46" t="s">
        <v>7908</v>
      </c>
      <c r="G2026" s="50">
        <v>0</v>
      </c>
      <c r="I2026" s="14" t="s">
        <v>2380</v>
      </c>
      <c r="J2026" s="15" t="s">
        <v>2380</v>
      </c>
      <c r="K2026" s="66" t="str">
        <f t="shared" si="190"/>
        <v>No</v>
      </c>
      <c r="L2026" s="66" t="str">
        <f t="shared" si="191"/>
        <v>No</v>
      </c>
      <c r="N2026" s="14">
        <v>29.77</v>
      </c>
      <c r="O2026" s="20" t="str">
        <f t="shared" si="187"/>
        <v>OVERWEIGHT</v>
      </c>
      <c r="Q2026" s="15">
        <v>9.9</v>
      </c>
      <c r="R2026" s="20" t="str">
        <f t="shared" si="188"/>
        <v>DIABETES</v>
      </c>
      <c r="T2026" s="14">
        <v>2004</v>
      </c>
      <c r="U2026" s="15" t="s">
        <v>18</v>
      </c>
      <c r="V2026" s="15">
        <v>1</v>
      </c>
      <c r="W2026" s="35" t="str">
        <f t="shared" si="189"/>
        <v>1-Jun-2004</v>
      </c>
      <c r="X2026" s="28"/>
      <c r="Y2026" s="44">
        <f t="shared" si="192"/>
        <v>19</v>
      </c>
      <c r="AA2026" s="45">
        <v>30328.27</v>
      </c>
      <c r="AB2026" s="15" t="s">
        <v>42</v>
      </c>
      <c r="AC2026" s="75" t="s">
        <v>11</v>
      </c>
    </row>
    <row r="2027" spans="1:29" ht="15.6" x14ac:dyDescent="0.3">
      <c r="A2027" s="1" t="s">
        <v>4410</v>
      </c>
      <c r="C2027" s="46" t="s">
        <v>4724</v>
      </c>
      <c r="D2027" s="46" t="s">
        <v>7911</v>
      </c>
      <c r="E2027" s="46" t="s">
        <v>7910</v>
      </c>
      <c r="G2027" s="50">
        <v>0</v>
      </c>
      <c r="I2027" s="14" t="s">
        <v>2380</v>
      </c>
      <c r="J2027" s="15" t="s">
        <v>2382</v>
      </c>
      <c r="K2027" s="66" t="str">
        <f t="shared" si="190"/>
        <v>No</v>
      </c>
      <c r="L2027" s="66" t="str">
        <f t="shared" si="191"/>
        <v>Yes</v>
      </c>
      <c r="N2027" s="14">
        <v>46.53</v>
      </c>
      <c r="O2027" s="20" t="str">
        <f t="shared" si="187"/>
        <v>OBESITY</v>
      </c>
      <c r="Q2027" s="15">
        <v>4.84</v>
      </c>
      <c r="R2027" s="20" t="str">
        <f t="shared" si="188"/>
        <v>NORMAL</v>
      </c>
      <c r="T2027" s="14">
        <v>1969</v>
      </c>
      <c r="U2027" s="15" t="s">
        <v>10</v>
      </c>
      <c r="V2027" s="15">
        <v>30</v>
      </c>
      <c r="W2027" s="35" t="str">
        <f t="shared" si="189"/>
        <v>30-Jul-1969</v>
      </c>
      <c r="X2027" s="28"/>
      <c r="Y2027" s="44">
        <f t="shared" si="192"/>
        <v>53</v>
      </c>
      <c r="AA2027" s="45">
        <v>30366.93</v>
      </c>
      <c r="AB2027" s="15" t="s">
        <v>42</v>
      </c>
      <c r="AC2027" s="75" t="s">
        <v>11</v>
      </c>
    </row>
    <row r="2028" spans="1:29" ht="15.6" x14ac:dyDescent="0.3">
      <c r="A2028" s="1" t="s">
        <v>4411</v>
      </c>
      <c r="C2028" s="46" t="s">
        <v>4721</v>
      </c>
      <c r="D2028" s="46" t="s">
        <v>7912</v>
      </c>
      <c r="E2028" s="46" t="s">
        <v>7282</v>
      </c>
      <c r="G2028" s="14">
        <v>1</v>
      </c>
      <c r="I2028" s="14" t="s">
        <v>2380</v>
      </c>
      <c r="J2028" s="15" t="s">
        <v>2380</v>
      </c>
      <c r="K2028" s="66" t="str">
        <f t="shared" si="190"/>
        <v>No</v>
      </c>
      <c r="L2028" s="66" t="str">
        <f t="shared" si="191"/>
        <v>No</v>
      </c>
      <c r="N2028" s="14">
        <v>23.4</v>
      </c>
      <c r="O2028" s="20" t="str">
        <f t="shared" si="187"/>
        <v>NORMAL WEIGHT</v>
      </c>
      <c r="Q2028" s="15">
        <v>5.53</v>
      </c>
      <c r="R2028" s="20" t="str">
        <f t="shared" si="188"/>
        <v>NORMAL</v>
      </c>
      <c r="T2028" s="14">
        <v>1976</v>
      </c>
      <c r="U2028" s="15" t="s">
        <v>20</v>
      </c>
      <c r="V2028" s="15">
        <v>3</v>
      </c>
      <c r="W2028" s="35" t="str">
        <f t="shared" si="189"/>
        <v>3-Sep-1976</v>
      </c>
      <c r="X2028" s="28"/>
      <c r="Y2028" s="44">
        <f t="shared" si="192"/>
        <v>46</v>
      </c>
      <c r="AA2028" s="45">
        <v>30409.53</v>
      </c>
      <c r="AB2028" s="15" t="s">
        <v>23</v>
      </c>
      <c r="AC2028" s="75" t="s">
        <v>11</v>
      </c>
    </row>
    <row r="2029" spans="1:29" ht="15.6" x14ac:dyDescent="0.3">
      <c r="A2029" s="1" t="s">
        <v>4412</v>
      </c>
      <c r="C2029" s="46" t="s">
        <v>4724</v>
      </c>
      <c r="D2029" s="46" t="s">
        <v>7914</v>
      </c>
      <c r="E2029" s="46" t="s">
        <v>7913</v>
      </c>
      <c r="G2029" s="50">
        <v>0</v>
      </c>
      <c r="I2029" s="14" t="s">
        <v>2380</v>
      </c>
      <c r="J2029" s="15" t="s">
        <v>2382</v>
      </c>
      <c r="K2029" s="66" t="str">
        <f t="shared" si="190"/>
        <v>No</v>
      </c>
      <c r="L2029" s="66" t="str">
        <f t="shared" si="191"/>
        <v>Yes</v>
      </c>
      <c r="N2029" s="14">
        <v>30</v>
      </c>
      <c r="O2029" s="20" t="str">
        <f t="shared" si="187"/>
        <v>OBESITY</v>
      </c>
      <c r="Q2029" s="15">
        <v>4.33</v>
      </c>
      <c r="R2029" s="20" t="str">
        <f t="shared" si="188"/>
        <v>NORMAL</v>
      </c>
      <c r="T2029" s="14">
        <v>1998</v>
      </c>
      <c r="U2029" s="15" t="s">
        <v>37</v>
      </c>
      <c r="V2029" s="15">
        <v>28</v>
      </c>
      <c r="W2029" s="35" t="str">
        <f t="shared" si="189"/>
        <v>28-Oct-1998</v>
      </c>
      <c r="X2029" s="28"/>
      <c r="Y2029" s="44">
        <f t="shared" si="192"/>
        <v>24</v>
      </c>
      <c r="AA2029" s="45">
        <v>30422.03</v>
      </c>
      <c r="AB2029" s="15" t="s">
        <v>42</v>
      </c>
      <c r="AC2029" s="75" t="s">
        <v>11</v>
      </c>
    </row>
    <row r="2030" spans="1:29" ht="15.6" x14ac:dyDescent="0.3">
      <c r="A2030" s="1" t="s">
        <v>4413</v>
      </c>
      <c r="C2030" s="46" t="s">
        <v>4724</v>
      </c>
      <c r="D2030" s="46" t="s">
        <v>4850</v>
      </c>
      <c r="E2030" s="46" t="s">
        <v>7915</v>
      </c>
      <c r="G2030" s="50">
        <v>0</v>
      </c>
      <c r="I2030" s="14" t="s">
        <v>2380</v>
      </c>
      <c r="J2030" s="15" t="s">
        <v>2382</v>
      </c>
      <c r="K2030" s="66" t="str">
        <f t="shared" si="190"/>
        <v>No</v>
      </c>
      <c r="L2030" s="66" t="str">
        <f t="shared" si="191"/>
        <v>Yes</v>
      </c>
      <c r="N2030" s="14">
        <v>29.15</v>
      </c>
      <c r="O2030" s="20" t="str">
        <f t="shared" si="187"/>
        <v>OVERWEIGHT</v>
      </c>
      <c r="Q2030" s="15">
        <v>4.91</v>
      </c>
      <c r="R2030" s="20" t="str">
        <f t="shared" si="188"/>
        <v>NORMAL</v>
      </c>
      <c r="T2030" s="14">
        <v>1983</v>
      </c>
      <c r="U2030" s="15" t="s">
        <v>20</v>
      </c>
      <c r="V2030" s="15">
        <v>3</v>
      </c>
      <c r="W2030" s="35" t="str">
        <f t="shared" si="189"/>
        <v>3-Sep-1983</v>
      </c>
      <c r="X2030" s="28"/>
      <c r="Y2030" s="44">
        <f t="shared" si="192"/>
        <v>39</v>
      </c>
      <c r="AA2030" s="45">
        <v>30457.37</v>
      </c>
      <c r="AB2030" s="15" t="s">
        <v>23</v>
      </c>
      <c r="AC2030" s="75" t="s">
        <v>11</v>
      </c>
    </row>
    <row r="2031" spans="1:29" ht="15.6" x14ac:dyDescent="0.3">
      <c r="A2031" s="1" t="s">
        <v>4414</v>
      </c>
      <c r="C2031" s="46" t="s">
        <v>4721</v>
      </c>
      <c r="D2031" s="46" t="s">
        <v>7917</v>
      </c>
      <c r="E2031" s="46" t="s">
        <v>7916</v>
      </c>
      <c r="G2031" s="50">
        <v>0</v>
      </c>
      <c r="I2031" s="14" t="s">
        <v>2380</v>
      </c>
      <c r="J2031" s="15" t="s">
        <v>2380</v>
      </c>
      <c r="K2031" s="66" t="str">
        <f t="shared" si="190"/>
        <v>No</v>
      </c>
      <c r="L2031" s="66" t="str">
        <f t="shared" si="191"/>
        <v>No</v>
      </c>
      <c r="N2031" s="14">
        <v>34.865000000000002</v>
      </c>
      <c r="O2031" s="20" t="str">
        <f t="shared" si="187"/>
        <v>OBESITY</v>
      </c>
      <c r="Q2031" s="15">
        <v>4.8</v>
      </c>
      <c r="R2031" s="20" t="str">
        <f t="shared" si="188"/>
        <v>NORMAL</v>
      </c>
      <c r="T2031" s="14">
        <v>1986</v>
      </c>
      <c r="U2031" s="15" t="s">
        <v>35</v>
      </c>
      <c r="V2031" s="15">
        <v>10</v>
      </c>
      <c r="W2031" s="35" t="str">
        <f t="shared" si="189"/>
        <v>10-Aug-1986</v>
      </c>
      <c r="X2031" s="28"/>
      <c r="Y2031" s="44">
        <f t="shared" si="192"/>
        <v>36</v>
      </c>
      <c r="AA2031" s="45">
        <v>30530.5</v>
      </c>
      <c r="AB2031" s="15" t="s">
        <v>42</v>
      </c>
      <c r="AC2031" s="75" t="s">
        <v>11</v>
      </c>
    </row>
    <row r="2032" spans="1:29" ht="15.6" x14ac:dyDescent="0.3">
      <c r="A2032" s="1" t="s">
        <v>4415</v>
      </c>
      <c r="C2032" s="46" t="s">
        <v>4721</v>
      </c>
      <c r="D2032" s="46" t="s">
        <v>7919</v>
      </c>
      <c r="E2032" s="46" t="s">
        <v>7918</v>
      </c>
      <c r="G2032" s="14">
        <v>2</v>
      </c>
      <c r="I2032" s="14" t="s">
        <v>2380</v>
      </c>
      <c r="J2032" s="15" t="s">
        <v>2382</v>
      </c>
      <c r="K2032" s="66" t="str">
        <f t="shared" si="190"/>
        <v>No</v>
      </c>
      <c r="L2032" s="66" t="str">
        <f t="shared" si="191"/>
        <v>Yes</v>
      </c>
      <c r="N2032" s="14">
        <v>28.12</v>
      </c>
      <c r="O2032" s="20" t="str">
        <f t="shared" si="187"/>
        <v>OVERWEIGHT</v>
      </c>
      <c r="Q2032" s="15">
        <v>5.55</v>
      </c>
      <c r="R2032" s="20" t="str">
        <f t="shared" si="188"/>
        <v>NORMAL</v>
      </c>
      <c r="T2032" s="14">
        <v>1970</v>
      </c>
      <c r="U2032" s="15" t="s">
        <v>15</v>
      </c>
      <c r="V2032" s="15">
        <v>11</v>
      </c>
      <c r="W2032" s="35" t="str">
        <f t="shared" si="189"/>
        <v>11-Nov-1970</v>
      </c>
      <c r="X2032" s="28"/>
      <c r="Y2032" s="44">
        <f t="shared" si="192"/>
        <v>52</v>
      </c>
      <c r="AA2032" s="45">
        <v>30625.65</v>
      </c>
      <c r="AB2032" s="15" t="s">
        <v>42</v>
      </c>
      <c r="AC2032" s="75" t="s">
        <v>11</v>
      </c>
    </row>
    <row r="2033" spans="1:29" ht="15.6" x14ac:dyDescent="0.3">
      <c r="A2033" s="1" t="s">
        <v>4416</v>
      </c>
      <c r="C2033" s="46" t="s">
        <v>4724</v>
      </c>
      <c r="D2033" s="46" t="s">
        <v>7920</v>
      </c>
      <c r="E2033" s="46" t="s">
        <v>5991</v>
      </c>
      <c r="G2033" s="50">
        <v>0</v>
      </c>
      <c r="I2033" s="14" t="s">
        <v>2380</v>
      </c>
      <c r="J2033" s="15" t="s">
        <v>2382</v>
      </c>
      <c r="K2033" s="66" t="str">
        <f t="shared" si="190"/>
        <v>No</v>
      </c>
      <c r="L2033" s="66" t="str">
        <f t="shared" si="191"/>
        <v>Yes</v>
      </c>
      <c r="N2033" s="14">
        <v>29.45</v>
      </c>
      <c r="O2033" s="20" t="str">
        <f t="shared" si="187"/>
        <v>OVERWEIGHT</v>
      </c>
      <c r="Q2033" s="15">
        <v>5.24</v>
      </c>
      <c r="R2033" s="20" t="str">
        <f t="shared" si="188"/>
        <v>NORMAL</v>
      </c>
      <c r="T2033" s="14">
        <v>1999</v>
      </c>
      <c r="U2033" s="15" t="s">
        <v>20</v>
      </c>
      <c r="V2033" s="15">
        <v>21</v>
      </c>
      <c r="W2033" s="35" t="str">
        <f t="shared" si="189"/>
        <v>21-Sep-1999</v>
      </c>
      <c r="X2033" s="28"/>
      <c r="Y2033" s="44">
        <f t="shared" si="192"/>
        <v>23</v>
      </c>
      <c r="AA2033" s="45">
        <v>30697.71</v>
      </c>
      <c r="AB2033" s="15" t="s">
        <v>42</v>
      </c>
      <c r="AC2033" s="75" t="s">
        <v>16</v>
      </c>
    </row>
    <row r="2034" spans="1:29" ht="15.6" x14ac:dyDescent="0.3">
      <c r="A2034" s="1" t="s">
        <v>4417</v>
      </c>
      <c r="C2034" s="46" t="s">
        <v>4724</v>
      </c>
      <c r="D2034" s="46" t="s">
        <v>7922</v>
      </c>
      <c r="E2034" s="46" t="s">
        <v>7921</v>
      </c>
      <c r="G2034" s="14">
        <v>1</v>
      </c>
      <c r="I2034" s="14" t="s">
        <v>2380</v>
      </c>
      <c r="J2034" s="15" t="s">
        <v>2380</v>
      </c>
      <c r="K2034" s="66" t="str">
        <f t="shared" si="190"/>
        <v>No</v>
      </c>
      <c r="L2034" s="66" t="str">
        <f t="shared" si="191"/>
        <v>No</v>
      </c>
      <c r="N2034" s="14">
        <v>27.94</v>
      </c>
      <c r="O2034" s="20" t="str">
        <f t="shared" si="187"/>
        <v>OVERWEIGHT</v>
      </c>
      <c r="Q2034" s="15">
        <v>6.08</v>
      </c>
      <c r="R2034" s="20" t="str">
        <f t="shared" si="188"/>
        <v>PREDIABETES</v>
      </c>
      <c r="T2034" s="14">
        <v>1983</v>
      </c>
      <c r="U2034" s="15" t="s">
        <v>30</v>
      </c>
      <c r="V2034" s="15">
        <v>21</v>
      </c>
      <c r="W2034" s="35" t="str">
        <f t="shared" si="189"/>
        <v>21-Dec-1983</v>
      </c>
      <c r="X2034" s="28"/>
      <c r="Y2034" s="44">
        <f t="shared" si="192"/>
        <v>39</v>
      </c>
      <c r="AA2034" s="45">
        <v>30724.44</v>
      </c>
      <c r="AB2034" s="15" t="s">
        <v>42</v>
      </c>
      <c r="AC2034" s="75" t="s">
        <v>11</v>
      </c>
    </row>
    <row r="2035" spans="1:29" ht="15.6" x14ac:dyDescent="0.3">
      <c r="A2035" s="1" t="s">
        <v>4418</v>
      </c>
      <c r="C2035" s="46" t="s">
        <v>4724</v>
      </c>
      <c r="D2035" s="46" t="s">
        <v>6411</v>
      </c>
      <c r="E2035" s="46" t="s">
        <v>7923</v>
      </c>
      <c r="G2035" s="14">
        <v>1</v>
      </c>
      <c r="I2035" s="14" t="s">
        <v>2380</v>
      </c>
      <c r="J2035" s="15" t="s">
        <v>2380</v>
      </c>
      <c r="K2035" s="66" t="str">
        <f t="shared" si="190"/>
        <v>No</v>
      </c>
      <c r="L2035" s="66" t="str">
        <f t="shared" si="191"/>
        <v>No</v>
      </c>
      <c r="N2035" s="14">
        <v>27.2</v>
      </c>
      <c r="O2035" s="20" t="str">
        <f t="shared" si="187"/>
        <v>OVERWEIGHT</v>
      </c>
      <c r="Q2035" s="15">
        <v>5.83</v>
      </c>
      <c r="R2035" s="20" t="str">
        <f t="shared" si="188"/>
        <v>PREDIABETES</v>
      </c>
      <c r="T2035" s="14">
        <v>1988</v>
      </c>
      <c r="U2035" s="15" t="s">
        <v>20</v>
      </c>
      <c r="V2035" s="15">
        <v>5</v>
      </c>
      <c r="W2035" s="35" t="str">
        <f t="shared" si="189"/>
        <v>5-Sep-1988</v>
      </c>
      <c r="X2035" s="28"/>
      <c r="Y2035" s="44">
        <f t="shared" si="192"/>
        <v>34</v>
      </c>
      <c r="AA2035" s="45">
        <v>30763.01</v>
      </c>
      <c r="AB2035" s="15" t="s">
        <v>42</v>
      </c>
      <c r="AC2035" s="75" t="s">
        <v>11</v>
      </c>
    </row>
    <row r="2036" spans="1:29" ht="15.6" x14ac:dyDescent="0.3">
      <c r="A2036" s="1" t="s">
        <v>4419</v>
      </c>
      <c r="C2036" s="46" t="s">
        <v>4721</v>
      </c>
      <c r="D2036" s="46" t="s">
        <v>7925</v>
      </c>
      <c r="E2036" s="46" t="s">
        <v>7924</v>
      </c>
      <c r="G2036" s="14">
        <v>1</v>
      </c>
      <c r="I2036" s="14" t="s">
        <v>2380</v>
      </c>
      <c r="J2036" s="15" t="s">
        <v>2380</v>
      </c>
      <c r="K2036" s="66" t="str">
        <f t="shared" si="190"/>
        <v>No</v>
      </c>
      <c r="L2036" s="66" t="str">
        <f t="shared" si="191"/>
        <v>No</v>
      </c>
      <c r="N2036" s="14">
        <v>33.344999999999999</v>
      </c>
      <c r="O2036" s="20" t="str">
        <f t="shared" si="187"/>
        <v>OBESITY</v>
      </c>
      <c r="Q2036" s="15">
        <v>4.29</v>
      </c>
      <c r="R2036" s="20" t="str">
        <f t="shared" si="188"/>
        <v>NORMAL</v>
      </c>
      <c r="T2036" s="14">
        <v>1961</v>
      </c>
      <c r="U2036" s="15" t="s">
        <v>20</v>
      </c>
      <c r="V2036" s="15">
        <v>9</v>
      </c>
      <c r="W2036" s="35" t="str">
        <f t="shared" si="189"/>
        <v>9-Sep-1961</v>
      </c>
      <c r="X2036" s="28"/>
      <c r="Y2036" s="44">
        <f t="shared" si="192"/>
        <v>61</v>
      </c>
      <c r="AA2036" s="45">
        <v>30942.19</v>
      </c>
      <c r="AB2036" s="15" t="s">
        <v>13</v>
      </c>
      <c r="AC2036" s="75" t="s">
        <v>11</v>
      </c>
    </row>
    <row r="2037" spans="1:29" ht="15.6" x14ac:dyDescent="0.3">
      <c r="A2037" s="1" t="s">
        <v>4420</v>
      </c>
      <c r="C2037" s="46" t="s">
        <v>4721</v>
      </c>
      <c r="D2037" s="46" t="s">
        <v>7927</v>
      </c>
      <c r="E2037" s="46" t="s">
        <v>7926</v>
      </c>
      <c r="G2037" s="14">
        <v>1</v>
      </c>
      <c r="I2037" s="14" t="s">
        <v>2380</v>
      </c>
      <c r="J2037" s="15" t="s">
        <v>2380</v>
      </c>
      <c r="K2037" s="66" t="str">
        <f t="shared" si="190"/>
        <v>No</v>
      </c>
      <c r="L2037" s="66" t="str">
        <f t="shared" si="191"/>
        <v>No</v>
      </c>
      <c r="N2037" s="14">
        <v>29.925000000000001</v>
      </c>
      <c r="O2037" s="20" t="str">
        <f t="shared" si="187"/>
        <v/>
      </c>
      <c r="Q2037" s="15">
        <v>5.3</v>
      </c>
      <c r="R2037" s="20" t="str">
        <f t="shared" si="188"/>
        <v>NORMAL</v>
      </c>
      <c r="T2037" s="14">
        <v>2004</v>
      </c>
      <c r="U2037" s="15" t="s">
        <v>15</v>
      </c>
      <c r="V2037" s="15">
        <v>9</v>
      </c>
      <c r="W2037" s="35" t="str">
        <f t="shared" si="189"/>
        <v>9-Nov-2004</v>
      </c>
      <c r="X2037" s="28"/>
      <c r="Y2037" s="44">
        <f t="shared" si="192"/>
        <v>18</v>
      </c>
      <c r="AA2037" s="45">
        <v>31196.61</v>
      </c>
      <c r="AB2037" s="15" t="s">
        <v>42</v>
      </c>
      <c r="AC2037" s="75" t="s">
        <v>11</v>
      </c>
    </row>
    <row r="2038" spans="1:29" ht="15.6" x14ac:dyDescent="0.3">
      <c r="A2038" s="1" t="s">
        <v>4421</v>
      </c>
      <c r="C2038" s="46" t="s">
        <v>4721</v>
      </c>
      <c r="D2038" s="46" t="s">
        <v>6059</v>
      </c>
      <c r="E2038" s="46" t="s">
        <v>7928</v>
      </c>
      <c r="G2038" s="14">
        <v>1</v>
      </c>
      <c r="I2038" s="14" t="s">
        <v>2380</v>
      </c>
      <c r="J2038" s="15" t="s">
        <v>2380</v>
      </c>
      <c r="K2038" s="66" t="str">
        <f t="shared" si="190"/>
        <v>No</v>
      </c>
      <c r="L2038" s="66" t="str">
        <f t="shared" si="191"/>
        <v>No</v>
      </c>
      <c r="N2038" s="14">
        <v>24.225000000000001</v>
      </c>
      <c r="O2038" s="20" t="str">
        <f t="shared" si="187"/>
        <v>NORMAL WEIGHT</v>
      </c>
      <c r="Q2038" s="15">
        <v>4.42</v>
      </c>
      <c r="R2038" s="20" t="str">
        <f t="shared" si="188"/>
        <v>NORMAL</v>
      </c>
      <c r="T2038" s="14">
        <v>2000</v>
      </c>
      <c r="U2038" s="15" t="s">
        <v>10</v>
      </c>
      <c r="V2038" s="15">
        <v>22</v>
      </c>
      <c r="W2038" s="35" t="str">
        <f t="shared" si="189"/>
        <v>22-Jul-2000</v>
      </c>
      <c r="X2038" s="28"/>
      <c r="Y2038" s="44">
        <f t="shared" si="192"/>
        <v>22</v>
      </c>
      <c r="AA2038" s="45">
        <v>31234.560000000001</v>
      </c>
      <c r="AB2038" s="15" t="s">
        <v>42</v>
      </c>
      <c r="AC2038" s="75" t="s">
        <v>16</v>
      </c>
    </row>
    <row r="2039" spans="1:29" ht="15.6" x14ac:dyDescent="0.3">
      <c r="A2039" s="1" t="s">
        <v>4422</v>
      </c>
      <c r="C2039" s="46" t="s">
        <v>4721</v>
      </c>
      <c r="D2039" s="46" t="s">
        <v>5187</v>
      </c>
      <c r="E2039" s="46" t="s">
        <v>7929</v>
      </c>
      <c r="G2039" s="14">
        <v>1</v>
      </c>
      <c r="I2039" s="14" t="s">
        <v>2380</v>
      </c>
      <c r="J2039" s="15" t="s">
        <v>2380</v>
      </c>
      <c r="K2039" s="66" t="str">
        <f t="shared" si="190"/>
        <v>No</v>
      </c>
      <c r="L2039" s="66" t="str">
        <f t="shared" si="191"/>
        <v>No</v>
      </c>
      <c r="N2039" s="14">
        <v>29.68</v>
      </c>
      <c r="O2039" s="20" t="str">
        <f t="shared" si="187"/>
        <v>OVERWEIGHT</v>
      </c>
      <c r="Q2039" s="15">
        <v>5.68</v>
      </c>
      <c r="R2039" s="20" t="str">
        <f t="shared" si="188"/>
        <v>NORMAL</v>
      </c>
      <c r="T2039" s="14">
        <v>1968</v>
      </c>
      <c r="U2039" s="15" t="s">
        <v>10</v>
      </c>
      <c r="V2039" s="15">
        <v>9</v>
      </c>
      <c r="W2039" s="35" t="str">
        <f t="shared" si="189"/>
        <v>9-Jul-1968</v>
      </c>
      <c r="X2039" s="28"/>
      <c r="Y2039" s="44">
        <f t="shared" si="192"/>
        <v>54</v>
      </c>
      <c r="AA2039" s="45">
        <v>31322.53</v>
      </c>
      <c r="AB2039" s="15" t="s">
        <v>42</v>
      </c>
      <c r="AC2039" s="75" t="s">
        <v>11</v>
      </c>
    </row>
    <row r="2040" spans="1:29" ht="15.6" x14ac:dyDescent="0.3">
      <c r="A2040" s="1" t="s">
        <v>4423</v>
      </c>
      <c r="C2040" s="46" t="s">
        <v>4724</v>
      </c>
      <c r="D2040" s="46" t="s">
        <v>7581</v>
      </c>
      <c r="E2040" s="46" t="s">
        <v>4847</v>
      </c>
      <c r="G2040" s="14">
        <v>1</v>
      </c>
      <c r="I2040" s="14" t="s">
        <v>2380</v>
      </c>
      <c r="J2040" s="15" t="s">
        <v>2380</v>
      </c>
      <c r="K2040" s="66" t="str">
        <f t="shared" si="190"/>
        <v>No</v>
      </c>
      <c r="L2040" s="66" t="str">
        <f t="shared" si="191"/>
        <v>No</v>
      </c>
      <c r="N2040" s="14">
        <v>20.614999999999998</v>
      </c>
      <c r="O2040" s="20" t="str">
        <f t="shared" si="187"/>
        <v>NORMAL WEIGHT</v>
      </c>
      <c r="Q2040" s="15">
        <v>6.05</v>
      </c>
      <c r="R2040" s="20" t="str">
        <f t="shared" si="188"/>
        <v>PREDIABETES</v>
      </c>
      <c r="T2040" s="14">
        <v>1995</v>
      </c>
      <c r="U2040" s="15" t="s">
        <v>20</v>
      </c>
      <c r="V2040" s="15">
        <v>27</v>
      </c>
      <c r="W2040" s="35" t="str">
        <f t="shared" si="189"/>
        <v>27-Sep-1995</v>
      </c>
      <c r="X2040" s="28"/>
      <c r="Y2040" s="44">
        <f t="shared" si="192"/>
        <v>27</v>
      </c>
      <c r="AA2040" s="45">
        <v>31328.27</v>
      </c>
      <c r="AB2040" s="15" t="s">
        <v>42</v>
      </c>
      <c r="AC2040" s="75" t="s">
        <v>11</v>
      </c>
    </row>
    <row r="2041" spans="1:29" ht="15.6" x14ac:dyDescent="0.3">
      <c r="A2041" s="1" t="s">
        <v>4424</v>
      </c>
      <c r="C2041" s="46" t="s">
        <v>4721</v>
      </c>
      <c r="D2041" s="46" t="s">
        <v>7931</v>
      </c>
      <c r="E2041" s="46" t="s">
        <v>7930</v>
      </c>
      <c r="G2041" s="14">
        <v>1</v>
      </c>
      <c r="I2041" s="14" t="s">
        <v>2380</v>
      </c>
      <c r="J2041" s="15" t="s">
        <v>2380</v>
      </c>
      <c r="K2041" s="66" t="str">
        <f t="shared" si="190"/>
        <v>No</v>
      </c>
      <c r="L2041" s="66" t="str">
        <f t="shared" si="191"/>
        <v>No</v>
      </c>
      <c r="N2041" s="14">
        <v>32.119999999999997</v>
      </c>
      <c r="O2041" s="20" t="str">
        <f t="shared" si="187"/>
        <v>OBESITY</v>
      </c>
      <c r="Q2041" s="15">
        <v>5.33</v>
      </c>
      <c r="R2041" s="20" t="str">
        <f t="shared" si="188"/>
        <v>NORMAL</v>
      </c>
      <c r="T2041" s="14">
        <v>1974</v>
      </c>
      <c r="U2041" s="15" t="s">
        <v>37</v>
      </c>
      <c r="V2041" s="15">
        <v>8</v>
      </c>
      <c r="W2041" s="35" t="str">
        <f t="shared" si="189"/>
        <v>8-Oct-1974</v>
      </c>
      <c r="X2041" s="28"/>
      <c r="Y2041" s="44">
        <f t="shared" si="192"/>
        <v>48</v>
      </c>
      <c r="AA2041" s="45">
        <v>31368.81</v>
      </c>
      <c r="AB2041" s="15" t="s">
        <v>42</v>
      </c>
      <c r="AC2041" s="75" t="s">
        <v>11</v>
      </c>
    </row>
    <row r="2042" spans="1:29" ht="15.6" x14ac:dyDescent="0.3">
      <c r="A2042" s="1" t="s">
        <v>4425</v>
      </c>
      <c r="C2042" s="46" t="s">
        <v>4724</v>
      </c>
      <c r="D2042" s="46" t="s">
        <v>6294</v>
      </c>
      <c r="E2042" s="46" t="s">
        <v>6275</v>
      </c>
      <c r="G2042" s="50">
        <v>0</v>
      </c>
      <c r="I2042" s="14" t="s">
        <v>2380</v>
      </c>
      <c r="J2042" s="15" t="s">
        <v>2380</v>
      </c>
      <c r="K2042" s="66" t="str">
        <f t="shared" si="190"/>
        <v>No</v>
      </c>
      <c r="L2042" s="66" t="str">
        <f t="shared" si="191"/>
        <v>No</v>
      </c>
      <c r="N2042" s="14">
        <v>27.36</v>
      </c>
      <c r="O2042" s="20" t="str">
        <f t="shared" si="187"/>
        <v>OVERWEIGHT</v>
      </c>
      <c r="Q2042" s="15">
        <v>6.22</v>
      </c>
      <c r="R2042" s="20" t="str">
        <f t="shared" si="188"/>
        <v>PREDIABETES</v>
      </c>
      <c r="T2042" s="14">
        <v>1975</v>
      </c>
      <c r="U2042" s="15" t="s">
        <v>37</v>
      </c>
      <c r="V2042" s="15">
        <v>29</v>
      </c>
      <c r="W2042" s="35" t="str">
        <f t="shared" si="189"/>
        <v>29-Oct-1975</v>
      </c>
      <c r="X2042" s="28"/>
      <c r="Y2042" s="44">
        <f t="shared" si="192"/>
        <v>47</v>
      </c>
      <c r="AA2042" s="45">
        <v>31591.82</v>
      </c>
      <c r="AB2042" s="15" t="s">
        <v>42</v>
      </c>
      <c r="AC2042" s="75" t="s">
        <v>11</v>
      </c>
    </row>
    <row r="2043" spans="1:29" ht="15.6" x14ac:dyDescent="0.3">
      <c r="A2043" s="1" t="s">
        <v>4426</v>
      </c>
      <c r="C2043" s="46" t="s">
        <v>4724</v>
      </c>
      <c r="D2043" s="46" t="s">
        <v>7933</v>
      </c>
      <c r="E2043" s="46" t="s">
        <v>7932</v>
      </c>
      <c r="G2043" s="50">
        <v>0</v>
      </c>
      <c r="I2043" s="14" t="s">
        <v>2380</v>
      </c>
      <c r="J2043" s="15" t="s">
        <v>2380</v>
      </c>
      <c r="K2043" s="66" t="str">
        <f t="shared" si="190"/>
        <v>No</v>
      </c>
      <c r="L2043" s="66" t="str">
        <f t="shared" si="191"/>
        <v>No</v>
      </c>
      <c r="N2043" s="14">
        <v>17.385000000000002</v>
      </c>
      <c r="O2043" s="20" t="str">
        <f t="shared" si="187"/>
        <v>UNDERWEIGHT</v>
      </c>
      <c r="Q2043" s="15">
        <v>5.84</v>
      </c>
      <c r="R2043" s="20" t="str">
        <f t="shared" si="188"/>
        <v>PREDIABETES</v>
      </c>
      <c r="T2043" s="14">
        <v>1960</v>
      </c>
      <c r="U2043" s="15" t="s">
        <v>30</v>
      </c>
      <c r="V2043" s="15">
        <v>13</v>
      </c>
      <c r="W2043" s="35" t="str">
        <f t="shared" si="189"/>
        <v>13-Dec-1960</v>
      </c>
      <c r="X2043" s="28"/>
      <c r="Y2043" s="44">
        <f t="shared" si="192"/>
        <v>62</v>
      </c>
      <c r="AA2043" s="45">
        <v>31620</v>
      </c>
      <c r="AB2043" s="15" t="s">
        <v>247</v>
      </c>
      <c r="AC2043" s="75" t="s">
        <v>11</v>
      </c>
    </row>
    <row r="2044" spans="1:29" ht="15.6" x14ac:dyDescent="0.3">
      <c r="A2044" s="1" t="s">
        <v>4427</v>
      </c>
      <c r="C2044" s="46" t="s">
        <v>4724</v>
      </c>
      <c r="D2044" s="46" t="s">
        <v>7935</v>
      </c>
      <c r="E2044" s="46" t="s">
        <v>7934</v>
      </c>
      <c r="G2044" s="14">
        <v>1</v>
      </c>
      <c r="I2044" s="14" t="s">
        <v>2380</v>
      </c>
      <c r="J2044" s="15" t="s">
        <v>2380</v>
      </c>
      <c r="K2044" s="66" t="str">
        <f t="shared" si="190"/>
        <v>No</v>
      </c>
      <c r="L2044" s="66" t="str">
        <f t="shared" si="191"/>
        <v>No</v>
      </c>
      <c r="N2044" s="14">
        <v>30.13</v>
      </c>
      <c r="O2044" s="20" t="str">
        <f t="shared" si="187"/>
        <v>OBESITY</v>
      </c>
      <c r="Q2044" s="15">
        <v>5.71</v>
      </c>
      <c r="R2044" s="20" t="str">
        <f t="shared" si="188"/>
        <v>PREDIABETES</v>
      </c>
      <c r="T2044" s="14">
        <v>1977</v>
      </c>
      <c r="U2044" s="15" t="s">
        <v>37</v>
      </c>
      <c r="V2044" s="15">
        <v>14</v>
      </c>
      <c r="W2044" s="35" t="str">
        <f t="shared" si="189"/>
        <v>14-Oct-1977</v>
      </c>
      <c r="X2044" s="28"/>
      <c r="Y2044" s="44">
        <f t="shared" si="192"/>
        <v>45</v>
      </c>
      <c r="AA2044" s="45">
        <v>31736.7</v>
      </c>
      <c r="AB2044" s="15" t="s">
        <v>23</v>
      </c>
      <c r="AC2044" s="75" t="s">
        <v>11</v>
      </c>
    </row>
    <row r="2045" spans="1:29" ht="15.6" x14ac:dyDescent="0.3">
      <c r="A2045" s="1" t="s">
        <v>4428</v>
      </c>
      <c r="C2045" s="46" t="s">
        <v>4721</v>
      </c>
      <c r="D2045" s="46" t="s">
        <v>7937</v>
      </c>
      <c r="E2045" s="46" t="s">
        <v>7936</v>
      </c>
      <c r="G2045" s="14">
        <v>1</v>
      </c>
      <c r="I2045" s="14" t="s">
        <v>2380</v>
      </c>
      <c r="J2045" s="15" t="s">
        <v>2382</v>
      </c>
      <c r="K2045" s="66" t="str">
        <f t="shared" si="190"/>
        <v>No</v>
      </c>
      <c r="L2045" s="66" t="str">
        <f t="shared" si="191"/>
        <v>Yes</v>
      </c>
      <c r="N2045" s="14">
        <v>25.44</v>
      </c>
      <c r="O2045" s="20" t="str">
        <f t="shared" si="187"/>
        <v>OVERWEIGHT</v>
      </c>
      <c r="Q2045" s="15">
        <v>6.04</v>
      </c>
      <c r="R2045" s="20" t="str">
        <f t="shared" si="188"/>
        <v>PREDIABETES</v>
      </c>
      <c r="T2045" s="14">
        <v>1984</v>
      </c>
      <c r="U2045" s="15" t="s">
        <v>20</v>
      </c>
      <c r="V2045" s="15">
        <v>10</v>
      </c>
      <c r="W2045" s="35" t="str">
        <f t="shared" si="189"/>
        <v>10-Sep-1984</v>
      </c>
      <c r="X2045" s="28"/>
      <c r="Y2045" s="44">
        <f t="shared" si="192"/>
        <v>38</v>
      </c>
      <c r="AA2045" s="45">
        <v>31743.919999999998</v>
      </c>
      <c r="AB2045" s="15" t="s">
        <v>42</v>
      </c>
      <c r="AC2045" s="75" t="s">
        <v>11</v>
      </c>
    </row>
    <row r="2046" spans="1:29" ht="15.6" x14ac:dyDescent="0.3">
      <c r="A2046" s="1" t="s">
        <v>4429</v>
      </c>
      <c r="C2046" s="46" t="s">
        <v>4721</v>
      </c>
      <c r="D2046" s="46" t="s">
        <v>7939</v>
      </c>
      <c r="E2046" s="46" t="s">
        <v>7938</v>
      </c>
      <c r="G2046" s="14">
        <v>1</v>
      </c>
      <c r="I2046" s="14" t="s">
        <v>2380</v>
      </c>
      <c r="J2046" s="15" t="s">
        <v>2380</v>
      </c>
      <c r="K2046" s="66" t="str">
        <f t="shared" si="190"/>
        <v>No</v>
      </c>
      <c r="L2046" s="66" t="str">
        <f t="shared" si="191"/>
        <v>No</v>
      </c>
      <c r="N2046" s="14">
        <v>39.805</v>
      </c>
      <c r="O2046" s="20" t="str">
        <f t="shared" si="187"/>
        <v>OBESITY</v>
      </c>
      <c r="Q2046" s="15">
        <v>4.38</v>
      </c>
      <c r="R2046" s="20" t="str">
        <f t="shared" si="188"/>
        <v>NORMAL</v>
      </c>
      <c r="T2046" s="14">
        <v>1975</v>
      </c>
      <c r="U2046" s="15" t="s">
        <v>20</v>
      </c>
      <c r="V2046" s="15">
        <v>25</v>
      </c>
      <c r="W2046" s="35" t="str">
        <f t="shared" si="189"/>
        <v>25-Sep-1975</v>
      </c>
      <c r="X2046" s="28"/>
      <c r="Y2046" s="44">
        <f t="shared" si="192"/>
        <v>47</v>
      </c>
      <c r="AA2046" s="45">
        <v>31897.1</v>
      </c>
      <c r="AB2046" s="15" t="s">
        <v>42</v>
      </c>
      <c r="AC2046" s="75" t="s">
        <v>11</v>
      </c>
    </row>
    <row r="2047" spans="1:29" ht="15.6" x14ac:dyDescent="0.3">
      <c r="A2047" s="1" t="s">
        <v>4430</v>
      </c>
      <c r="C2047" s="46" t="s">
        <v>4721</v>
      </c>
      <c r="D2047" s="46" t="s">
        <v>7941</v>
      </c>
      <c r="E2047" s="46" t="s">
        <v>7940</v>
      </c>
      <c r="G2047" s="14">
        <v>1</v>
      </c>
      <c r="I2047" s="14" t="s">
        <v>2380</v>
      </c>
      <c r="J2047" s="15" t="s">
        <v>2382</v>
      </c>
      <c r="K2047" s="66" t="str">
        <f t="shared" si="190"/>
        <v>No</v>
      </c>
      <c r="L2047" s="66" t="str">
        <f t="shared" si="191"/>
        <v>Yes</v>
      </c>
      <c r="N2047" s="14">
        <v>30.4</v>
      </c>
      <c r="O2047" s="20" t="str">
        <f t="shared" si="187"/>
        <v>OBESITY</v>
      </c>
      <c r="Q2047" s="15">
        <v>5.56</v>
      </c>
      <c r="R2047" s="20" t="str">
        <f t="shared" si="188"/>
        <v>NORMAL</v>
      </c>
      <c r="T2047" s="14">
        <v>1972</v>
      </c>
      <c r="U2047" s="15" t="s">
        <v>20</v>
      </c>
      <c r="V2047" s="15">
        <v>21</v>
      </c>
      <c r="W2047" s="35" t="str">
        <f t="shared" si="189"/>
        <v>21-Sep-1972</v>
      </c>
      <c r="X2047" s="28"/>
      <c r="Y2047" s="44">
        <f t="shared" si="192"/>
        <v>50</v>
      </c>
      <c r="AA2047" s="45">
        <v>31980.89</v>
      </c>
      <c r="AB2047" s="15" t="s">
        <v>42</v>
      </c>
      <c r="AC2047" s="75" t="s">
        <v>11</v>
      </c>
    </row>
    <row r="2048" spans="1:29" ht="15.6" x14ac:dyDescent="0.3">
      <c r="A2048" s="1" t="s">
        <v>4431</v>
      </c>
      <c r="C2048" s="46" t="s">
        <v>4721</v>
      </c>
      <c r="D2048" s="46" t="s">
        <v>4876</v>
      </c>
      <c r="E2048" s="46" t="s">
        <v>4855</v>
      </c>
      <c r="G2048" s="14">
        <v>1</v>
      </c>
      <c r="I2048" s="14" t="s">
        <v>2380</v>
      </c>
      <c r="J2048" s="15" t="s">
        <v>2380</v>
      </c>
      <c r="K2048" s="66" t="str">
        <f t="shared" si="190"/>
        <v>No</v>
      </c>
      <c r="L2048" s="66" t="str">
        <f t="shared" si="191"/>
        <v>No</v>
      </c>
      <c r="N2048" s="14">
        <v>23.18</v>
      </c>
      <c r="O2048" s="20" t="str">
        <f t="shared" si="187"/>
        <v>NORMAL WEIGHT</v>
      </c>
      <c r="Q2048" s="15">
        <v>4.24</v>
      </c>
      <c r="R2048" s="20" t="str">
        <f t="shared" si="188"/>
        <v>NORMAL</v>
      </c>
      <c r="T2048" s="14">
        <v>1993</v>
      </c>
      <c r="U2048" s="15" t="s">
        <v>20</v>
      </c>
      <c r="V2048" s="15">
        <v>13</v>
      </c>
      <c r="W2048" s="35" t="str">
        <f t="shared" si="189"/>
        <v>13-Sep-1993</v>
      </c>
      <c r="X2048" s="28"/>
      <c r="Y2048" s="44">
        <f t="shared" si="192"/>
        <v>29</v>
      </c>
      <c r="AA2048" s="45">
        <v>32086.21</v>
      </c>
      <c r="AB2048" s="15" t="s">
        <v>42</v>
      </c>
      <c r="AC2048" s="75" t="s">
        <v>16</v>
      </c>
    </row>
    <row r="2049" spans="1:29" ht="15.6" x14ac:dyDescent="0.3">
      <c r="A2049" s="1" t="s">
        <v>4432</v>
      </c>
      <c r="C2049" s="46" t="s">
        <v>4721</v>
      </c>
      <c r="D2049" s="46" t="s">
        <v>7943</v>
      </c>
      <c r="E2049" s="46" t="s">
        <v>7942</v>
      </c>
      <c r="G2049" s="14">
        <v>1</v>
      </c>
      <c r="I2049" s="14" t="s">
        <v>2380</v>
      </c>
      <c r="J2049" s="15" t="s">
        <v>2380</v>
      </c>
      <c r="K2049" s="66" t="str">
        <f t="shared" si="190"/>
        <v>No</v>
      </c>
      <c r="L2049" s="66" t="str">
        <f t="shared" si="191"/>
        <v>No</v>
      </c>
      <c r="N2049" s="14">
        <v>39.615000000000002</v>
      </c>
      <c r="O2049" s="20" t="str">
        <f t="shared" si="187"/>
        <v>OBESITY</v>
      </c>
      <c r="Q2049" s="15">
        <v>6.32</v>
      </c>
      <c r="R2049" s="20" t="str">
        <f t="shared" si="188"/>
        <v>PREDIABETES</v>
      </c>
      <c r="T2049" s="14">
        <v>1978</v>
      </c>
      <c r="U2049" s="15" t="s">
        <v>15</v>
      </c>
      <c r="V2049" s="15">
        <v>10</v>
      </c>
      <c r="W2049" s="35" t="str">
        <f t="shared" si="189"/>
        <v>10-Nov-1978</v>
      </c>
      <c r="X2049" s="28"/>
      <c r="Y2049" s="44">
        <f t="shared" si="192"/>
        <v>44</v>
      </c>
      <c r="AA2049" s="45">
        <v>32108.66</v>
      </c>
      <c r="AB2049" s="15" t="s">
        <v>356</v>
      </c>
      <c r="AC2049" s="75" t="s">
        <v>16</v>
      </c>
    </row>
    <row r="2050" spans="1:29" ht="15.6" x14ac:dyDescent="0.3">
      <c r="A2050" s="1" t="s">
        <v>4433</v>
      </c>
      <c r="C2050" s="46" t="s">
        <v>4724</v>
      </c>
      <c r="D2050" s="46" t="s">
        <v>7944</v>
      </c>
      <c r="E2050" s="46" t="s">
        <v>6608</v>
      </c>
      <c r="G2050" s="14">
        <v>1</v>
      </c>
      <c r="I2050" s="14" t="s">
        <v>2380</v>
      </c>
      <c r="J2050" s="15" t="s">
        <v>2382</v>
      </c>
      <c r="K2050" s="66" t="str">
        <f t="shared" si="190"/>
        <v>No</v>
      </c>
      <c r="L2050" s="66" t="str">
        <f t="shared" si="191"/>
        <v>Yes</v>
      </c>
      <c r="N2050" s="14">
        <v>30.59</v>
      </c>
      <c r="O2050" s="20" t="str">
        <f t="shared" ref="O2050:O2113" si="193">IF(N2050&lt;18.5,"UNDERWEIGHT",IF(AND(N2050&gt;=18.5,N2050&lt;=24.9),"NORMAL WEIGHT",IF(AND(N2050&gt;=25,N2050&lt;=29.9),"OVERWEIGHT",IF(N2050&gt;=30,"OBESITY",""))))</f>
        <v>OBESITY</v>
      </c>
      <c r="Q2050" s="15">
        <v>6.3</v>
      </c>
      <c r="R2050" s="20" t="str">
        <f t="shared" ref="R2050:R2113" si="194">IF(Q2050&lt;5.7,"NORMAL",IF(AND(Q2050&gt;=5.7,Q2050&lt;=6.4),"PREDIABETES",IF(Q2050&gt;6.4,"DIABETES")))</f>
        <v>PREDIABETES</v>
      </c>
      <c r="T2050" s="14">
        <v>1969</v>
      </c>
      <c r="U2050" s="15" t="s">
        <v>20</v>
      </c>
      <c r="V2050" s="15">
        <v>11</v>
      </c>
      <c r="W2050" s="35" t="str">
        <f t="shared" ref="W2050:W2113" si="195">CONCATENATE(V2050,"-",U2050,"-",T2050)</f>
        <v>11-Sep-1969</v>
      </c>
      <c r="X2050" s="28"/>
      <c r="Y2050" s="44">
        <f t="shared" si="192"/>
        <v>53</v>
      </c>
      <c r="AA2050" s="45">
        <v>32192.76</v>
      </c>
      <c r="AB2050" s="15" t="s">
        <v>42</v>
      </c>
      <c r="AC2050" s="75" t="s">
        <v>16</v>
      </c>
    </row>
    <row r="2051" spans="1:29" ht="15.6" x14ac:dyDescent="0.3">
      <c r="A2051" s="1" t="s">
        <v>4434</v>
      </c>
      <c r="C2051" s="46" t="s">
        <v>4724</v>
      </c>
      <c r="D2051" s="46" t="s">
        <v>5733</v>
      </c>
      <c r="E2051" s="46" t="s">
        <v>7165</v>
      </c>
      <c r="G2051" s="14">
        <v>1</v>
      </c>
      <c r="I2051" s="14" t="s">
        <v>2380</v>
      </c>
      <c r="J2051" s="15" t="s">
        <v>2382</v>
      </c>
      <c r="K2051" s="66" t="str">
        <f t="shared" ref="K2051:K2114" si="196">PROPER(I2051)</f>
        <v>No</v>
      </c>
      <c r="L2051" s="66" t="str">
        <f t="shared" ref="L2051:L2114" si="197">PROPER(J2051)</f>
        <v>Yes</v>
      </c>
      <c r="N2051" s="14">
        <v>16.72</v>
      </c>
      <c r="O2051" s="20" t="str">
        <f t="shared" si="193"/>
        <v>UNDERWEIGHT</v>
      </c>
      <c r="Q2051" s="15">
        <v>4.38</v>
      </c>
      <c r="R2051" s="20" t="str">
        <f t="shared" si="194"/>
        <v>NORMAL</v>
      </c>
      <c r="T2051" s="14">
        <v>1994</v>
      </c>
      <c r="U2051" s="15" t="s">
        <v>20</v>
      </c>
      <c r="V2051" s="15">
        <v>8</v>
      </c>
      <c r="W2051" s="35" t="str">
        <f t="shared" si="195"/>
        <v>8-Sep-1994</v>
      </c>
      <c r="X2051" s="28"/>
      <c r="Y2051" s="44">
        <f t="shared" ref="Y2051:Y2114" si="198">DATEDIF(W2051,$AD$2,"y")</f>
        <v>28</v>
      </c>
      <c r="AA2051" s="45">
        <v>32222.81</v>
      </c>
      <c r="AB2051" s="15" t="s">
        <v>42</v>
      </c>
      <c r="AC2051" s="75" t="s">
        <v>11</v>
      </c>
    </row>
    <row r="2052" spans="1:29" ht="15.6" x14ac:dyDescent="0.3">
      <c r="A2052" s="1" t="s">
        <v>4435</v>
      </c>
      <c r="C2052" s="46" t="s">
        <v>4724</v>
      </c>
      <c r="D2052" s="46" t="s">
        <v>7946</v>
      </c>
      <c r="E2052" s="46" t="s">
        <v>7945</v>
      </c>
      <c r="G2052" s="14">
        <v>1</v>
      </c>
      <c r="I2052" s="14" t="s">
        <v>2380</v>
      </c>
      <c r="J2052" s="15" t="s">
        <v>2382</v>
      </c>
      <c r="K2052" s="66" t="str">
        <f t="shared" si="196"/>
        <v>No</v>
      </c>
      <c r="L2052" s="66" t="str">
        <f t="shared" si="197"/>
        <v>Yes</v>
      </c>
      <c r="N2052" s="14">
        <v>26.22</v>
      </c>
      <c r="O2052" s="20" t="str">
        <f t="shared" si="193"/>
        <v>OVERWEIGHT</v>
      </c>
      <c r="Q2052" s="15">
        <v>4.6500000000000004</v>
      </c>
      <c r="R2052" s="20" t="str">
        <f t="shared" si="194"/>
        <v>NORMAL</v>
      </c>
      <c r="T2052" s="14">
        <v>1975</v>
      </c>
      <c r="U2052" s="15" t="s">
        <v>30</v>
      </c>
      <c r="V2052" s="15">
        <v>17</v>
      </c>
      <c r="W2052" s="35" t="str">
        <f t="shared" si="195"/>
        <v>17-Dec-1975</v>
      </c>
      <c r="X2052" s="28"/>
      <c r="Y2052" s="44">
        <f t="shared" si="198"/>
        <v>47</v>
      </c>
      <c r="AA2052" s="45">
        <v>32259.96</v>
      </c>
      <c r="AB2052" s="15" t="s">
        <v>23</v>
      </c>
      <c r="AC2052" s="75" t="s">
        <v>11</v>
      </c>
    </row>
    <row r="2053" spans="1:29" ht="15.6" x14ac:dyDescent="0.3">
      <c r="A2053" s="1" t="s">
        <v>4436</v>
      </c>
      <c r="C2053" s="46" t="s">
        <v>4721</v>
      </c>
      <c r="D2053" s="46" t="s">
        <v>7947</v>
      </c>
      <c r="E2053" s="46" t="s">
        <v>5908</v>
      </c>
      <c r="G2053" s="14">
        <v>1</v>
      </c>
      <c r="I2053" s="14" t="s">
        <v>2380</v>
      </c>
      <c r="J2053" s="15" t="s">
        <v>2380</v>
      </c>
      <c r="K2053" s="66" t="str">
        <f t="shared" si="196"/>
        <v>No</v>
      </c>
      <c r="L2053" s="66" t="str">
        <f t="shared" si="197"/>
        <v>No</v>
      </c>
      <c r="N2053" s="14">
        <v>31.824999999999999</v>
      </c>
      <c r="O2053" s="20" t="str">
        <f t="shared" si="193"/>
        <v>OBESITY</v>
      </c>
      <c r="Q2053" s="15">
        <v>4.7</v>
      </c>
      <c r="R2053" s="20" t="str">
        <f t="shared" si="194"/>
        <v>NORMAL</v>
      </c>
      <c r="T2053" s="14">
        <v>1986</v>
      </c>
      <c r="U2053" s="15" t="s">
        <v>30</v>
      </c>
      <c r="V2053" s="15">
        <v>2</v>
      </c>
      <c r="W2053" s="35" t="str">
        <f t="shared" si="195"/>
        <v>2-Dec-1986</v>
      </c>
      <c r="X2053" s="28"/>
      <c r="Y2053" s="44">
        <f t="shared" si="198"/>
        <v>36</v>
      </c>
      <c r="AA2053" s="45">
        <v>32288.49</v>
      </c>
      <c r="AB2053" s="15" t="s">
        <v>42</v>
      </c>
      <c r="AC2053" s="75" t="s">
        <v>11</v>
      </c>
    </row>
    <row r="2054" spans="1:29" ht="15.6" x14ac:dyDescent="0.3">
      <c r="A2054" s="1" t="s">
        <v>4437</v>
      </c>
      <c r="C2054" s="46" t="s">
        <v>4721</v>
      </c>
      <c r="D2054" s="46" t="s">
        <v>7949</v>
      </c>
      <c r="E2054" s="46" t="s">
        <v>7948</v>
      </c>
      <c r="G2054" s="14">
        <v>1</v>
      </c>
      <c r="I2054" s="14" t="s">
        <v>2380</v>
      </c>
      <c r="J2054" s="15" t="s">
        <v>2380</v>
      </c>
      <c r="K2054" s="66" t="str">
        <f t="shared" si="196"/>
        <v>No</v>
      </c>
      <c r="L2054" s="66" t="str">
        <f t="shared" si="197"/>
        <v>No</v>
      </c>
      <c r="N2054" s="14">
        <v>25.745000000000001</v>
      </c>
      <c r="O2054" s="20" t="str">
        <f t="shared" si="193"/>
        <v>OVERWEIGHT</v>
      </c>
      <c r="Q2054" s="15">
        <v>4.34</v>
      </c>
      <c r="R2054" s="20" t="str">
        <f t="shared" si="194"/>
        <v>NORMAL</v>
      </c>
      <c r="T2054" s="14">
        <v>1972</v>
      </c>
      <c r="U2054" s="15" t="s">
        <v>37</v>
      </c>
      <c r="V2054" s="15">
        <v>19</v>
      </c>
      <c r="W2054" s="35" t="str">
        <f t="shared" si="195"/>
        <v>19-Oct-1972</v>
      </c>
      <c r="X2054" s="28"/>
      <c r="Y2054" s="44">
        <f t="shared" si="198"/>
        <v>50</v>
      </c>
      <c r="AA2054" s="45">
        <v>32428.63</v>
      </c>
      <c r="AB2054" s="15" t="s">
        <v>42</v>
      </c>
      <c r="AC2054" s="75" t="s">
        <v>11</v>
      </c>
    </row>
    <row r="2055" spans="1:29" ht="15.6" x14ac:dyDescent="0.3">
      <c r="A2055" s="1" t="s">
        <v>4438</v>
      </c>
      <c r="C2055" s="46" t="s">
        <v>4721</v>
      </c>
      <c r="D2055" s="46" t="s">
        <v>5065</v>
      </c>
      <c r="E2055" s="46" t="s">
        <v>7950</v>
      </c>
      <c r="G2055" s="14">
        <v>1</v>
      </c>
      <c r="I2055" s="14" t="s">
        <v>2380</v>
      </c>
      <c r="J2055" s="15" t="s">
        <v>2380</v>
      </c>
      <c r="K2055" s="66" t="str">
        <f t="shared" si="196"/>
        <v>No</v>
      </c>
      <c r="L2055" s="66" t="str">
        <f t="shared" si="197"/>
        <v>No</v>
      </c>
      <c r="N2055" s="14">
        <v>24.605</v>
      </c>
      <c r="O2055" s="20" t="str">
        <f t="shared" si="193"/>
        <v>NORMAL WEIGHT</v>
      </c>
      <c r="Q2055" s="15">
        <v>5.62</v>
      </c>
      <c r="R2055" s="20" t="str">
        <f t="shared" si="194"/>
        <v>NORMAL</v>
      </c>
      <c r="T2055" s="14">
        <v>1976</v>
      </c>
      <c r="U2055" s="15" t="s">
        <v>35</v>
      </c>
      <c r="V2055" s="15">
        <v>9</v>
      </c>
      <c r="W2055" s="35" t="str">
        <f t="shared" si="195"/>
        <v>9-Aug-1976</v>
      </c>
      <c r="X2055" s="28"/>
      <c r="Y2055" s="44">
        <f t="shared" si="198"/>
        <v>46</v>
      </c>
      <c r="AA2055" s="45">
        <v>32430.22</v>
      </c>
      <c r="AB2055" s="15" t="s">
        <v>42</v>
      </c>
      <c r="AC2055" s="75" t="s">
        <v>11</v>
      </c>
    </row>
    <row r="2056" spans="1:29" ht="15.6" x14ac:dyDescent="0.3">
      <c r="A2056" s="1" t="s">
        <v>4439</v>
      </c>
      <c r="C2056" s="46" t="s">
        <v>4721</v>
      </c>
      <c r="D2056" s="46" t="s">
        <v>7951</v>
      </c>
      <c r="E2056" s="46" t="s">
        <v>5601</v>
      </c>
      <c r="G2056" s="14">
        <v>1</v>
      </c>
      <c r="I2056" s="14" t="s">
        <v>2380</v>
      </c>
      <c r="J2056" s="15" t="s">
        <v>2380</v>
      </c>
      <c r="K2056" s="66" t="str">
        <f t="shared" si="196"/>
        <v>No</v>
      </c>
      <c r="L2056" s="66" t="str">
        <f t="shared" si="197"/>
        <v>No</v>
      </c>
      <c r="N2056" s="14">
        <v>24.51</v>
      </c>
      <c r="O2056" s="20" t="str">
        <f t="shared" si="193"/>
        <v>NORMAL WEIGHT</v>
      </c>
      <c r="Q2056" s="15">
        <v>4.24</v>
      </c>
      <c r="R2056" s="20" t="str">
        <f t="shared" si="194"/>
        <v>NORMAL</v>
      </c>
      <c r="T2056" s="14">
        <v>1981</v>
      </c>
      <c r="U2056" s="15" t="s">
        <v>20</v>
      </c>
      <c r="V2056" s="15">
        <v>27</v>
      </c>
      <c r="W2056" s="35" t="str">
        <f t="shared" si="195"/>
        <v>27-Sep-1981</v>
      </c>
      <c r="X2056" s="28"/>
      <c r="Y2056" s="44">
        <f t="shared" si="198"/>
        <v>41</v>
      </c>
      <c r="AA2056" s="45">
        <v>32462.35</v>
      </c>
      <c r="AB2056" s="15" t="s">
        <v>42</v>
      </c>
      <c r="AC2056" s="75" t="s">
        <v>11</v>
      </c>
    </row>
    <row r="2057" spans="1:29" ht="15.6" x14ac:dyDescent="0.3">
      <c r="A2057" s="1" t="s">
        <v>4440</v>
      </c>
      <c r="C2057" s="46" t="s">
        <v>4724</v>
      </c>
      <c r="D2057" s="46" t="s">
        <v>7953</v>
      </c>
      <c r="E2057" s="46" t="s">
        <v>7952</v>
      </c>
      <c r="G2057" s="50">
        <v>0</v>
      </c>
      <c r="I2057" s="14" t="s">
        <v>2380</v>
      </c>
      <c r="J2057" s="15" t="s">
        <v>2382</v>
      </c>
      <c r="K2057" s="66" t="str">
        <f t="shared" si="196"/>
        <v>No</v>
      </c>
      <c r="L2057" s="66" t="str">
        <f t="shared" si="197"/>
        <v>Yes</v>
      </c>
      <c r="N2057" s="14">
        <v>31.065000000000001</v>
      </c>
      <c r="O2057" s="20" t="str">
        <f t="shared" si="193"/>
        <v>OBESITY</v>
      </c>
      <c r="Q2057" s="15">
        <v>4.57</v>
      </c>
      <c r="R2057" s="20" t="str">
        <f t="shared" si="194"/>
        <v>NORMAL</v>
      </c>
      <c r="T2057" s="14">
        <v>1976</v>
      </c>
      <c r="U2057" s="15" t="s">
        <v>20</v>
      </c>
      <c r="V2057" s="15">
        <v>19</v>
      </c>
      <c r="W2057" s="35" t="str">
        <f t="shared" si="195"/>
        <v>19-Sep-1976</v>
      </c>
      <c r="X2057" s="28"/>
      <c r="Y2057" s="44">
        <f t="shared" si="198"/>
        <v>46</v>
      </c>
      <c r="AA2057" s="45">
        <v>32485.46</v>
      </c>
      <c r="AB2057" s="15" t="s">
        <v>42</v>
      </c>
      <c r="AC2057" s="75" t="s">
        <v>11</v>
      </c>
    </row>
    <row r="2058" spans="1:29" ht="15.6" x14ac:dyDescent="0.3">
      <c r="A2058" s="1" t="s">
        <v>4441</v>
      </c>
      <c r="C2058" s="46" t="s">
        <v>4721</v>
      </c>
      <c r="D2058" s="46" t="s">
        <v>7955</v>
      </c>
      <c r="E2058" s="46" t="s">
        <v>7954</v>
      </c>
      <c r="G2058" s="50">
        <v>0</v>
      </c>
      <c r="I2058" s="14" t="s">
        <v>2380</v>
      </c>
      <c r="J2058" s="15" t="s">
        <v>2380</v>
      </c>
      <c r="K2058" s="66" t="str">
        <f t="shared" si="196"/>
        <v>No</v>
      </c>
      <c r="L2058" s="66" t="str">
        <f t="shared" si="197"/>
        <v>No</v>
      </c>
      <c r="N2058" s="14">
        <v>28.12</v>
      </c>
      <c r="O2058" s="20" t="str">
        <f t="shared" si="193"/>
        <v>OVERWEIGHT</v>
      </c>
      <c r="Q2058" s="15">
        <v>5.05</v>
      </c>
      <c r="R2058" s="20" t="str">
        <f t="shared" si="194"/>
        <v>NORMAL</v>
      </c>
      <c r="T2058" s="14">
        <v>2003</v>
      </c>
      <c r="U2058" s="15" t="s">
        <v>37</v>
      </c>
      <c r="V2058" s="15">
        <v>8</v>
      </c>
      <c r="W2058" s="35" t="str">
        <f t="shared" si="195"/>
        <v>8-Oct-2003</v>
      </c>
      <c r="X2058" s="28"/>
      <c r="Y2058" s="44">
        <f t="shared" si="198"/>
        <v>19</v>
      </c>
      <c r="AA2058" s="45">
        <v>32548.34</v>
      </c>
      <c r="AB2058" s="15" t="s">
        <v>13</v>
      </c>
      <c r="AC2058" s="75" t="s">
        <v>16</v>
      </c>
    </row>
    <row r="2059" spans="1:29" ht="15.6" x14ac:dyDescent="0.3">
      <c r="A2059" s="1" t="s">
        <v>4442</v>
      </c>
      <c r="C2059" s="46" t="s">
        <v>4724</v>
      </c>
      <c r="D2059" s="46" t="s">
        <v>5697</v>
      </c>
      <c r="E2059" s="46" t="s">
        <v>7956</v>
      </c>
      <c r="G2059" s="50">
        <v>0</v>
      </c>
      <c r="I2059" s="14" t="s">
        <v>2380</v>
      </c>
      <c r="J2059" s="15" t="s">
        <v>2380</v>
      </c>
      <c r="K2059" s="66" t="str">
        <f t="shared" si="196"/>
        <v>No</v>
      </c>
      <c r="L2059" s="66" t="str">
        <f t="shared" si="197"/>
        <v>No</v>
      </c>
      <c r="N2059" s="14">
        <v>38.06</v>
      </c>
      <c r="O2059" s="20" t="str">
        <f t="shared" si="193"/>
        <v>OBESITY</v>
      </c>
      <c r="Q2059" s="15">
        <v>6.16</v>
      </c>
      <c r="R2059" s="20" t="str">
        <f t="shared" si="194"/>
        <v>PREDIABETES</v>
      </c>
      <c r="T2059" s="14">
        <v>1990</v>
      </c>
      <c r="U2059" s="15" t="s">
        <v>10</v>
      </c>
      <c r="V2059" s="15">
        <v>13</v>
      </c>
      <c r="W2059" s="35" t="str">
        <f t="shared" si="195"/>
        <v>13-Jul-1990</v>
      </c>
      <c r="X2059" s="28"/>
      <c r="Y2059" s="44">
        <f t="shared" si="198"/>
        <v>32</v>
      </c>
      <c r="AA2059" s="45">
        <v>32672.11</v>
      </c>
      <c r="AB2059" s="15" t="s">
        <v>42</v>
      </c>
      <c r="AC2059" s="75" t="s">
        <v>16</v>
      </c>
    </row>
    <row r="2060" spans="1:29" ht="15.6" x14ac:dyDescent="0.3">
      <c r="A2060" s="1" t="s">
        <v>4443</v>
      </c>
      <c r="C2060" s="46" t="s">
        <v>4721</v>
      </c>
      <c r="D2060" s="46" t="s">
        <v>7958</v>
      </c>
      <c r="E2060" s="46" t="s">
        <v>7957</v>
      </c>
      <c r="G2060" s="50">
        <v>0</v>
      </c>
      <c r="I2060" s="14" t="s">
        <v>2380</v>
      </c>
      <c r="J2060" s="15" t="s">
        <v>2380</v>
      </c>
      <c r="K2060" s="66" t="str">
        <f t="shared" si="196"/>
        <v>No</v>
      </c>
      <c r="L2060" s="66" t="str">
        <f t="shared" si="197"/>
        <v>No</v>
      </c>
      <c r="N2060" s="14">
        <v>24.96</v>
      </c>
      <c r="O2060" s="20" t="str">
        <f t="shared" si="193"/>
        <v/>
      </c>
      <c r="Q2060" s="15">
        <v>4.57</v>
      </c>
      <c r="R2060" s="20" t="str">
        <f t="shared" si="194"/>
        <v>NORMAL</v>
      </c>
      <c r="T2060" s="14">
        <v>1968</v>
      </c>
      <c r="U2060" s="15" t="s">
        <v>15</v>
      </c>
      <c r="V2060" s="15">
        <v>1</v>
      </c>
      <c r="W2060" s="35" t="str">
        <f t="shared" si="195"/>
        <v>1-Nov-1968</v>
      </c>
      <c r="X2060" s="28"/>
      <c r="Y2060" s="44">
        <f t="shared" si="198"/>
        <v>54</v>
      </c>
      <c r="AA2060" s="45">
        <v>32686.080000000002</v>
      </c>
      <c r="AB2060" s="15" t="s">
        <v>42</v>
      </c>
      <c r="AC2060" s="75" t="s">
        <v>11</v>
      </c>
    </row>
    <row r="2061" spans="1:29" ht="15.6" x14ac:dyDescent="0.3">
      <c r="A2061" s="1" t="s">
        <v>4444</v>
      </c>
      <c r="C2061" s="46" t="s">
        <v>4724</v>
      </c>
      <c r="D2061" s="46" t="s">
        <v>6288</v>
      </c>
      <c r="E2061" s="46" t="s">
        <v>7959</v>
      </c>
      <c r="G2061" s="50">
        <v>0</v>
      </c>
      <c r="I2061" s="14" t="s">
        <v>2380</v>
      </c>
      <c r="J2061" s="15" t="s">
        <v>2382</v>
      </c>
      <c r="K2061" s="66" t="str">
        <f t="shared" si="196"/>
        <v>No</v>
      </c>
      <c r="L2061" s="66" t="str">
        <f t="shared" si="197"/>
        <v>Yes</v>
      </c>
      <c r="N2061" s="14">
        <v>17.670000000000002</v>
      </c>
      <c r="O2061" s="20" t="str">
        <f t="shared" si="193"/>
        <v>UNDERWEIGHT</v>
      </c>
      <c r="Q2061" s="15">
        <v>5.53</v>
      </c>
      <c r="R2061" s="20" t="str">
        <f t="shared" si="194"/>
        <v>NORMAL</v>
      </c>
      <c r="T2061" s="14">
        <v>1990</v>
      </c>
      <c r="U2061" s="15" t="s">
        <v>20</v>
      </c>
      <c r="V2061" s="15">
        <v>30</v>
      </c>
      <c r="W2061" s="35" t="str">
        <f t="shared" si="195"/>
        <v>30-Sep-1990</v>
      </c>
      <c r="X2061" s="28"/>
      <c r="Y2061" s="44">
        <f t="shared" si="198"/>
        <v>32</v>
      </c>
      <c r="AA2061" s="45">
        <v>32716.2</v>
      </c>
      <c r="AB2061" s="15" t="s">
        <v>42</v>
      </c>
      <c r="AC2061" s="75" t="s">
        <v>16</v>
      </c>
    </row>
    <row r="2062" spans="1:29" ht="15.6" x14ac:dyDescent="0.3">
      <c r="A2062" s="1" t="s">
        <v>4445</v>
      </c>
      <c r="C2062" s="46" t="s">
        <v>4724</v>
      </c>
      <c r="D2062" s="46" t="s">
        <v>7961</v>
      </c>
      <c r="E2062" s="46" t="s">
        <v>7960</v>
      </c>
      <c r="G2062" s="14">
        <v>1</v>
      </c>
      <c r="I2062" s="14" t="s">
        <v>2380</v>
      </c>
      <c r="J2062" s="15" t="s">
        <v>2380</v>
      </c>
      <c r="K2062" s="66" t="str">
        <f t="shared" si="196"/>
        <v>No</v>
      </c>
      <c r="L2062" s="66" t="str">
        <f t="shared" si="197"/>
        <v>No</v>
      </c>
      <c r="N2062" s="14">
        <v>31.35</v>
      </c>
      <c r="O2062" s="20" t="str">
        <f t="shared" si="193"/>
        <v>OBESITY</v>
      </c>
      <c r="Q2062" s="15">
        <v>5.84</v>
      </c>
      <c r="R2062" s="20" t="str">
        <f t="shared" si="194"/>
        <v>PREDIABETES</v>
      </c>
      <c r="T2062" s="14">
        <v>1990</v>
      </c>
      <c r="U2062" s="15" t="s">
        <v>10</v>
      </c>
      <c r="V2062" s="15">
        <v>9</v>
      </c>
      <c r="W2062" s="35" t="str">
        <f t="shared" si="195"/>
        <v>9-Jul-1990</v>
      </c>
      <c r="X2062" s="28"/>
      <c r="Y2062" s="44">
        <f t="shared" si="198"/>
        <v>32</v>
      </c>
      <c r="AA2062" s="45">
        <v>32734.19</v>
      </c>
      <c r="AB2062" s="15" t="s">
        <v>23</v>
      </c>
      <c r="AC2062" s="75" t="s">
        <v>11</v>
      </c>
    </row>
    <row r="2063" spans="1:29" ht="15.6" x14ac:dyDescent="0.3">
      <c r="A2063" s="1" t="s">
        <v>4446</v>
      </c>
      <c r="C2063" s="46" t="s">
        <v>4724</v>
      </c>
      <c r="D2063" s="46" t="s">
        <v>7963</v>
      </c>
      <c r="E2063" s="46" t="s">
        <v>7962</v>
      </c>
      <c r="G2063" s="14">
        <v>1</v>
      </c>
      <c r="I2063" s="14" t="s">
        <v>2380</v>
      </c>
      <c r="J2063" s="15" t="s">
        <v>2380</v>
      </c>
      <c r="K2063" s="66" t="str">
        <f t="shared" si="196"/>
        <v>No</v>
      </c>
      <c r="L2063" s="66" t="str">
        <f t="shared" si="197"/>
        <v>No</v>
      </c>
      <c r="N2063" s="14">
        <v>28.31</v>
      </c>
      <c r="O2063" s="20" t="str">
        <f t="shared" si="193"/>
        <v>OVERWEIGHT</v>
      </c>
      <c r="Q2063" s="15">
        <v>6.41</v>
      </c>
      <c r="R2063" s="20" t="str">
        <f t="shared" si="194"/>
        <v>DIABETES</v>
      </c>
      <c r="T2063" s="14">
        <v>1974</v>
      </c>
      <c r="U2063" s="15" t="s">
        <v>30</v>
      </c>
      <c r="V2063" s="15">
        <v>6</v>
      </c>
      <c r="W2063" s="35" t="str">
        <f t="shared" si="195"/>
        <v>6-Dec-1974</v>
      </c>
      <c r="X2063" s="28"/>
      <c r="Y2063" s="44">
        <f t="shared" si="198"/>
        <v>48</v>
      </c>
      <c r="AA2063" s="45">
        <v>32760.48</v>
      </c>
      <c r="AB2063" s="15" t="s">
        <v>42</v>
      </c>
      <c r="AC2063" s="75" t="s">
        <v>16</v>
      </c>
    </row>
    <row r="2064" spans="1:29" ht="15.6" x14ac:dyDescent="0.3">
      <c r="A2064" s="1" t="s">
        <v>4447</v>
      </c>
      <c r="C2064" s="46" t="s">
        <v>4721</v>
      </c>
      <c r="D2064" s="46" t="s">
        <v>7964</v>
      </c>
      <c r="E2064" s="46" t="s">
        <v>6968</v>
      </c>
      <c r="G2064" s="14">
        <v>1</v>
      </c>
      <c r="I2064" s="14" t="s">
        <v>2380</v>
      </c>
      <c r="J2064" s="15" t="s">
        <v>2382</v>
      </c>
      <c r="K2064" s="66" t="str">
        <f t="shared" si="196"/>
        <v>No</v>
      </c>
      <c r="L2064" s="66" t="str">
        <f t="shared" si="197"/>
        <v>Yes</v>
      </c>
      <c r="N2064" s="14">
        <v>30.3</v>
      </c>
      <c r="O2064" s="20" t="str">
        <f t="shared" si="193"/>
        <v>OBESITY</v>
      </c>
      <c r="Q2064" s="15">
        <v>4.7300000000000004</v>
      </c>
      <c r="R2064" s="20" t="str">
        <f t="shared" si="194"/>
        <v>NORMAL</v>
      </c>
      <c r="T2064" s="14">
        <v>1972</v>
      </c>
      <c r="U2064" s="15" t="s">
        <v>15</v>
      </c>
      <c r="V2064" s="15">
        <v>7</v>
      </c>
      <c r="W2064" s="35" t="str">
        <f t="shared" si="195"/>
        <v>7-Nov-1972</v>
      </c>
      <c r="X2064" s="28"/>
      <c r="Y2064" s="44">
        <f t="shared" si="198"/>
        <v>50</v>
      </c>
      <c r="AA2064" s="45">
        <v>32765.33</v>
      </c>
      <c r="AB2064" s="15" t="s">
        <v>23</v>
      </c>
      <c r="AC2064" s="75" t="s">
        <v>11</v>
      </c>
    </row>
    <row r="2065" spans="1:29" ht="15.6" x14ac:dyDescent="0.3">
      <c r="A2065" s="1" t="s">
        <v>4448</v>
      </c>
      <c r="C2065" s="46" t="s">
        <v>4721</v>
      </c>
      <c r="D2065" s="46" t="s">
        <v>5187</v>
      </c>
      <c r="E2065" s="46" t="s">
        <v>5661</v>
      </c>
      <c r="G2065" s="50">
        <v>0</v>
      </c>
      <c r="I2065" s="14" t="s">
        <v>2380</v>
      </c>
      <c r="J2065" s="15" t="s">
        <v>2382</v>
      </c>
      <c r="K2065" s="66" t="str">
        <f t="shared" si="196"/>
        <v>No</v>
      </c>
      <c r="L2065" s="66" t="str">
        <f t="shared" si="197"/>
        <v>Yes</v>
      </c>
      <c r="N2065" s="14">
        <v>26.4</v>
      </c>
      <c r="O2065" s="20" t="str">
        <f t="shared" si="193"/>
        <v>OVERWEIGHT</v>
      </c>
      <c r="Q2065" s="15">
        <v>6.22</v>
      </c>
      <c r="R2065" s="20" t="str">
        <f t="shared" si="194"/>
        <v>PREDIABETES</v>
      </c>
      <c r="T2065" s="14">
        <v>1980</v>
      </c>
      <c r="U2065" s="15" t="s">
        <v>30</v>
      </c>
      <c r="V2065" s="15">
        <v>12</v>
      </c>
      <c r="W2065" s="35" t="str">
        <f t="shared" si="195"/>
        <v>12-Dec-1980</v>
      </c>
      <c r="X2065" s="28"/>
      <c r="Y2065" s="44">
        <f t="shared" si="198"/>
        <v>42</v>
      </c>
      <c r="AA2065" s="45">
        <v>32787.46</v>
      </c>
      <c r="AB2065" s="15" t="s">
        <v>23</v>
      </c>
      <c r="AC2065" s="75" t="s">
        <v>16</v>
      </c>
    </row>
    <row r="2066" spans="1:29" ht="15.6" x14ac:dyDescent="0.3">
      <c r="A2066" s="1" t="s">
        <v>4449</v>
      </c>
      <c r="C2066" s="46" t="s">
        <v>4721</v>
      </c>
      <c r="D2066" s="46" t="s">
        <v>7966</v>
      </c>
      <c r="E2066" s="46" t="s">
        <v>7965</v>
      </c>
      <c r="G2066" s="50">
        <v>0</v>
      </c>
      <c r="I2066" s="14" t="s">
        <v>2380</v>
      </c>
      <c r="J2066" s="15" t="s">
        <v>2382</v>
      </c>
      <c r="K2066" s="66" t="str">
        <f t="shared" si="196"/>
        <v>No</v>
      </c>
      <c r="L2066" s="66" t="str">
        <f t="shared" si="197"/>
        <v>Yes</v>
      </c>
      <c r="N2066" s="14">
        <v>22.135000000000002</v>
      </c>
      <c r="O2066" s="20" t="str">
        <f t="shared" si="193"/>
        <v>NORMAL WEIGHT</v>
      </c>
      <c r="Q2066" s="15">
        <v>4.46</v>
      </c>
      <c r="R2066" s="20" t="str">
        <f t="shared" si="194"/>
        <v>NORMAL</v>
      </c>
      <c r="T2066" s="14">
        <v>1995</v>
      </c>
      <c r="U2066" s="15" t="s">
        <v>30</v>
      </c>
      <c r="V2066" s="15">
        <v>4</v>
      </c>
      <c r="W2066" s="35" t="str">
        <f t="shared" si="195"/>
        <v>4-Dec-1995</v>
      </c>
      <c r="X2066" s="28"/>
      <c r="Y2066" s="44">
        <f t="shared" si="198"/>
        <v>27</v>
      </c>
      <c r="AA2066" s="45">
        <v>32827.51</v>
      </c>
      <c r="AB2066" s="15" t="s">
        <v>42</v>
      </c>
      <c r="AC2066" s="75" t="s">
        <v>16</v>
      </c>
    </row>
    <row r="2067" spans="1:29" ht="15.6" x14ac:dyDescent="0.3">
      <c r="A2067" s="1" t="s">
        <v>4450</v>
      </c>
      <c r="C2067" s="46" t="s">
        <v>4721</v>
      </c>
      <c r="D2067" s="46" t="s">
        <v>7967</v>
      </c>
      <c r="E2067" s="46" t="s">
        <v>6275</v>
      </c>
      <c r="G2067" s="50">
        <v>0</v>
      </c>
      <c r="I2067" s="14" t="s">
        <v>2380</v>
      </c>
      <c r="J2067" s="15" t="s">
        <v>2382</v>
      </c>
      <c r="K2067" s="66" t="str">
        <f t="shared" si="196"/>
        <v>No</v>
      </c>
      <c r="L2067" s="66" t="str">
        <f t="shared" si="197"/>
        <v>Yes</v>
      </c>
      <c r="N2067" s="14">
        <v>17.399999999999999</v>
      </c>
      <c r="O2067" s="20" t="str">
        <f t="shared" si="193"/>
        <v>UNDERWEIGHT</v>
      </c>
      <c r="Q2067" s="15">
        <v>4.5</v>
      </c>
      <c r="R2067" s="20" t="str">
        <f t="shared" si="194"/>
        <v>NORMAL</v>
      </c>
      <c r="T2067" s="14">
        <v>1981</v>
      </c>
      <c r="U2067" s="15" t="s">
        <v>15</v>
      </c>
      <c r="V2067" s="15">
        <v>17</v>
      </c>
      <c r="W2067" s="35" t="str">
        <f t="shared" si="195"/>
        <v>17-Nov-1981</v>
      </c>
      <c r="X2067" s="28"/>
      <c r="Y2067" s="44">
        <f t="shared" si="198"/>
        <v>41</v>
      </c>
      <c r="AA2067" s="45">
        <v>32906.69</v>
      </c>
      <c r="AB2067" s="15" t="s">
        <v>42</v>
      </c>
      <c r="AC2067" s="75" t="s">
        <v>11</v>
      </c>
    </row>
    <row r="2068" spans="1:29" ht="15.6" x14ac:dyDescent="0.3">
      <c r="A2068" s="1" t="s">
        <v>4451</v>
      </c>
      <c r="C2068" s="46" t="s">
        <v>4724</v>
      </c>
      <c r="D2068" s="46" t="s">
        <v>7225</v>
      </c>
      <c r="E2068" s="46" t="s">
        <v>7968</v>
      </c>
      <c r="G2068" s="50">
        <v>0</v>
      </c>
      <c r="I2068" s="14" t="s">
        <v>2380</v>
      </c>
      <c r="J2068" s="15" t="s">
        <v>2380</v>
      </c>
      <c r="K2068" s="66" t="str">
        <f t="shared" si="196"/>
        <v>No</v>
      </c>
      <c r="L2068" s="66" t="str">
        <f t="shared" si="197"/>
        <v>No</v>
      </c>
      <c r="N2068" s="14">
        <v>28.06</v>
      </c>
      <c r="O2068" s="20" t="str">
        <f t="shared" si="193"/>
        <v>OVERWEIGHT</v>
      </c>
      <c r="Q2068" s="15">
        <v>8.93</v>
      </c>
      <c r="R2068" s="20" t="str">
        <f t="shared" si="194"/>
        <v>DIABETES</v>
      </c>
      <c r="T2068" s="14">
        <v>1971</v>
      </c>
      <c r="U2068" s="15" t="s">
        <v>35</v>
      </c>
      <c r="V2068" s="15">
        <v>24</v>
      </c>
      <c r="W2068" s="35" t="str">
        <f t="shared" si="195"/>
        <v>24-Aug-1971</v>
      </c>
      <c r="X2068" s="28"/>
      <c r="Y2068" s="44">
        <f t="shared" si="198"/>
        <v>51</v>
      </c>
      <c r="AA2068" s="45">
        <v>32947.629999999997</v>
      </c>
      <c r="AB2068" s="15" t="s">
        <v>42</v>
      </c>
      <c r="AC2068" s="75" t="s">
        <v>11</v>
      </c>
    </row>
    <row r="2069" spans="1:29" ht="15.6" x14ac:dyDescent="0.3">
      <c r="A2069" s="1" t="s">
        <v>4452</v>
      </c>
      <c r="C2069" s="46" t="s">
        <v>4724</v>
      </c>
      <c r="D2069" s="46" t="s">
        <v>7970</v>
      </c>
      <c r="E2069" s="46" t="s">
        <v>7969</v>
      </c>
      <c r="G2069" s="50">
        <v>0</v>
      </c>
      <c r="I2069" s="14" t="s">
        <v>2380</v>
      </c>
      <c r="J2069" s="15" t="s">
        <v>2380</v>
      </c>
      <c r="K2069" s="66" t="str">
        <f t="shared" si="196"/>
        <v>No</v>
      </c>
      <c r="L2069" s="66" t="str">
        <f t="shared" si="197"/>
        <v>No</v>
      </c>
      <c r="N2069" s="14">
        <v>31.13</v>
      </c>
      <c r="O2069" s="20" t="str">
        <f t="shared" si="193"/>
        <v>OBESITY</v>
      </c>
      <c r="Q2069" s="15">
        <v>11.02</v>
      </c>
      <c r="R2069" s="20" t="str">
        <f t="shared" si="194"/>
        <v>DIABETES</v>
      </c>
      <c r="T2069" s="14">
        <v>1995</v>
      </c>
      <c r="U2069" s="15" t="s">
        <v>10</v>
      </c>
      <c r="V2069" s="15">
        <v>8</v>
      </c>
      <c r="W2069" s="35" t="str">
        <f t="shared" si="195"/>
        <v>8-Jul-1995</v>
      </c>
      <c r="X2069" s="28"/>
      <c r="Y2069" s="44">
        <f t="shared" si="198"/>
        <v>27</v>
      </c>
      <c r="AA2069" s="45">
        <v>33017.46</v>
      </c>
      <c r="AB2069" s="15" t="s">
        <v>42</v>
      </c>
      <c r="AC2069" s="75" t="s">
        <v>16</v>
      </c>
    </row>
    <row r="2070" spans="1:29" ht="15.6" x14ac:dyDescent="0.3">
      <c r="A2070" s="1" t="s">
        <v>4453</v>
      </c>
      <c r="C2070" s="46" t="s">
        <v>4724</v>
      </c>
      <c r="D2070" s="46" t="s">
        <v>7972</v>
      </c>
      <c r="E2070" s="46" t="s">
        <v>7971</v>
      </c>
      <c r="G2070" s="50">
        <v>0</v>
      </c>
      <c r="I2070" s="14" t="s">
        <v>2380</v>
      </c>
      <c r="J2070" s="15" t="s">
        <v>2380</v>
      </c>
      <c r="K2070" s="66" t="str">
        <f t="shared" si="196"/>
        <v>No</v>
      </c>
      <c r="L2070" s="66" t="str">
        <f t="shared" si="197"/>
        <v>No</v>
      </c>
      <c r="N2070" s="14">
        <v>18.46</v>
      </c>
      <c r="O2070" s="20" t="str">
        <f t="shared" si="193"/>
        <v>UNDERWEIGHT</v>
      </c>
      <c r="Q2070" s="15">
        <v>5.25</v>
      </c>
      <c r="R2070" s="20" t="str">
        <f t="shared" si="194"/>
        <v>NORMAL</v>
      </c>
      <c r="T2070" s="14">
        <v>1967</v>
      </c>
      <c r="U2070" s="15" t="s">
        <v>10</v>
      </c>
      <c r="V2070" s="15">
        <v>10</v>
      </c>
      <c r="W2070" s="35" t="str">
        <f t="shared" si="195"/>
        <v>10-Jul-1967</v>
      </c>
      <c r="X2070" s="28"/>
      <c r="Y2070" s="44">
        <f t="shared" si="198"/>
        <v>55</v>
      </c>
      <c r="AA2070" s="45">
        <v>33025.32</v>
      </c>
      <c r="AB2070" s="15" t="s">
        <v>42</v>
      </c>
      <c r="AC2070" s="75" t="s">
        <v>11</v>
      </c>
    </row>
    <row r="2071" spans="1:29" ht="15.6" x14ac:dyDescent="0.3">
      <c r="A2071" s="1" t="s">
        <v>4454</v>
      </c>
      <c r="C2071" s="46" t="s">
        <v>4721</v>
      </c>
      <c r="D2071" s="46" t="s">
        <v>5083</v>
      </c>
      <c r="E2071" s="46" t="s">
        <v>7973</v>
      </c>
      <c r="G2071" s="50">
        <v>0</v>
      </c>
      <c r="I2071" s="14" t="s">
        <v>2380</v>
      </c>
      <c r="J2071" s="15" t="s">
        <v>2380</v>
      </c>
      <c r="K2071" s="66" t="str">
        <f t="shared" si="196"/>
        <v>No</v>
      </c>
      <c r="L2071" s="66" t="str">
        <f t="shared" si="197"/>
        <v>No</v>
      </c>
      <c r="N2071" s="14">
        <v>17.3</v>
      </c>
      <c r="O2071" s="20" t="str">
        <f t="shared" si="193"/>
        <v>UNDERWEIGHT</v>
      </c>
      <c r="Q2071" s="15">
        <v>4.75</v>
      </c>
      <c r="R2071" s="20" t="str">
        <f t="shared" si="194"/>
        <v>NORMAL</v>
      </c>
      <c r="T2071" s="14">
        <v>1994</v>
      </c>
      <c r="U2071" s="15" t="s">
        <v>10</v>
      </c>
      <c r="V2071" s="15">
        <v>28</v>
      </c>
      <c r="W2071" s="35" t="str">
        <f t="shared" si="195"/>
        <v>28-Jul-1994</v>
      </c>
      <c r="X2071" s="28"/>
      <c r="Y2071" s="44">
        <f t="shared" si="198"/>
        <v>28</v>
      </c>
      <c r="AA2071" s="45">
        <v>33057.230000000003</v>
      </c>
      <c r="AB2071" s="15" t="s">
        <v>42</v>
      </c>
      <c r="AC2071" s="75" t="s">
        <v>16</v>
      </c>
    </row>
    <row r="2072" spans="1:29" ht="15.6" x14ac:dyDescent="0.3">
      <c r="A2072" s="1" t="s">
        <v>4455</v>
      </c>
      <c r="C2072" s="46" t="s">
        <v>4724</v>
      </c>
      <c r="D2072" s="46" t="s">
        <v>5141</v>
      </c>
      <c r="E2072" s="46" t="s">
        <v>5103</v>
      </c>
      <c r="G2072" s="14">
        <v>1</v>
      </c>
      <c r="I2072" s="14" t="s">
        <v>2380</v>
      </c>
      <c r="J2072" s="15" t="s">
        <v>2382</v>
      </c>
      <c r="K2072" s="66" t="str">
        <f t="shared" si="196"/>
        <v>No</v>
      </c>
      <c r="L2072" s="66" t="str">
        <f t="shared" si="197"/>
        <v>Yes</v>
      </c>
      <c r="N2072" s="14">
        <v>35.625</v>
      </c>
      <c r="O2072" s="20" t="str">
        <f t="shared" si="193"/>
        <v>OBESITY</v>
      </c>
      <c r="Q2072" s="15">
        <v>4.68</v>
      </c>
      <c r="R2072" s="20" t="str">
        <f t="shared" si="194"/>
        <v>NORMAL</v>
      </c>
      <c r="T2072" s="14">
        <v>1962</v>
      </c>
      <c r="U2072" s="15" t="s">
        <v>10</v>
      </c>
      <c r="V2072" s="15">
        <v>1</v>
      </c>
      <c r="W2072" s="35" t="str">
        <f t="shared" si="195"/>
        <v>1-Jul-1962</v>
      </c>
      <c r="X2072" s="28"/>
      <c r="Y2072" s="44">
        <f t="shared" si="198"/>
        <v>60</v>
      </c>
      <c r="AA2072" s="45">
        <v>33074.94</v>
      </c>
      <c r="AB2072" s="15" t="s">
        <v>42</v>
      </c>
      <c r="AC2072" s="75" t="s">
        <v>16</v>
      </c>
    </row>
    <row r="2073" spans="1:29" ht="15.6" x14ac:dyDescent="0.3">
      <c r="A2073" s="1" t="s">
        <v>4456</v>
      </c>
      <c r="C2073" s="46" t="s">
        <v>4721</v>
      </c>
      <c r="D2073" s="46" t="s">
        <v>7975</v>
      </c>
      <c r="E2073" s="46" t="s">
        <v>7974</v>
      </c>
      <c r="G2073" s="14">
        <v>2</v>
      </c>
      <c r="I2073" s="14" t="s">
        <v>2380</v>
      </c>
      <c r="J2073" s="15" t="s">
        <v>2382</v>
      </c>
      <c r="K2073" s="66" t="str">
        <f t="shared" si="196"/>
        <v>No</v>
      </c>
      <c r="L2073" s="66" t="str">
        <f t="shared" si="197"/>
        <v>Yes</v>
      </c>
      <c r="N2073" s="14">
        <v>20.234999999999999</v>
      </c>
      <c r="O2073" s="20" t="str">
        <f t="shared" si="193"/>
        <v>NORMAL WEIGHT</v>
      </c>
      <c r="Q2073" s="15">
        <v>6.17</v>
      </c>
      <c r="R2073" s="20" t="str">
        <f t="shared" si="194"/>
        <v>PREDIABETES</v>
      </c>
      <c r="T2073" s="14">
        <v>1969</v>
      </c>
      <c r="U2073" s="15" t="s">
        <v>37</v>
      </c>
      <c r="V2073" s="15">
        <v>30</v>
      </c>
      <c r="W2073" s="35" t="str">
        <f t="shared" si="195"/>
        <v>30-Oct-1969</v>
      </c>
      <c r="X2073" s="28"/>
      <c r="Y2073" s="44">
        <f t="shared" si="198"/>
        <v>53</v>
      </c>
      <c r="AA2073" s="45">
        <v>33090.660000000003</v>
      </c>
      <c r="AB2073" s="15" t="s">
        <v>42</v>
      </c>
      <c r="AC2073" s="75" t="s">
        <v>11</v>
      </c>
    </row>
    <row r="2074" spans="1:29" ht="15.6" x14ac:dyDescent="0.3">
      <c r="A2074" s="1" t="s">
        <v>4457</v>
      </c>
      <c r="C2074" s="46" t="s">
        <v>4724</v>
      </c>
      <c r="D2074" s="46" t="s">
        <v>7977</v>
      </c>
      <c r="E2074" s="46" t="s">
        <v>7976</v>
      </c>
      <c r="G2074" s="14">
        <v>1</v>
      </c>
      <c r="I2074" s="14" t="s">
        <v>2380</v>
      </c>
      <c r="J2074" s="15" t="s">
        <v>2382</v>
      </c>
      <c r="K2074" s="66" t="str">
        <f t="shared" si="196"/>
        <v>No</v>
      </c>
      <c r="L2074" s="66" t="str">
        <f t="shared" si="197"/>
        <v>Yes</v>
      </c>
      <c r="N2074" s="14">
        <v>27.55</v>
      </c>
      <c r="O2074" s="20" t="str">
        <f t="shared" si="193"/>
        <v>OVERWEIGHT</v>
      </c>
      <c r="Q2074" s="15">
        <v>4.5599999999999996</v>
      </c>
      <c r="R2074" s="20" t="str">
        <f t="shared" si="194"/>
        <v>NORMAL</v>
      </c>
      <c r="T2074" s="14">
        <v>1985</v>
      </c>
      <c r="U2074" s="15" t="s">
        <v>10</v>
      </c>
      <c r="V2074" s="15">
        <v>15</v>
      </c>
      <c r="W2074" s="35" t="str">
        <f t="shared" si="195"/>
        <v>15-Jul-1985</v>
      </c>
      <c r="X2074" s="28"/>
      <c r="Y2074" s="44">
        <f t="shared" si="198"/>
        <v>37</v>
      </c>
      <c r="AA2074" s="45">
        <v>33121</v>
      </c>
      <c r="AB2074" s="15" t="s">
        <v>42</v>
      </c>
      <c r="AC2074" s="75" t="s">
        <v>11</v>
      </c>
    </row>
    <row r="2075" spans="1:29" ht="15.6" x14ac:dyDescent="0.3">
      <c r="A2075" s="1" t="s">
        <v>4458</v>
      </c>
      <c r="C2075" s="46" t="s">
        <v>4721</v>
      </c>
      <c r="D2075" s="46" t="s">
        <v>7979</v>
      </c>
      <c r="E2075" s="46" t="s">
        <v>7978</v>
      </c>
      <c r="G2075" s="50">
        <v>0</v>
      </c>
      <c r="I2075" s="14" t="s">
        <v>2380</v>
      </c>
      <c r="J2075" s="15" t="s">
        <v>2380</v>
      </c>
      <c r="K2075" s="66" t="str">
        <f t="shared" si="196"/>
        <v>No</v>
      </c>
      <c r="L2075" s="66" t="str">
        <f t="shared" si="197"/>
        <v>No</v>
      </c>
      <c r="N2075" s="14">
        <v>17.97</v>
      </c>
      <c r="O2075" s="20" t="str">
        <f t="shared" si="193"/>
        <v>UNDERWEIGHT</v>
      </c>
      <c r="Q2075" s="15">
        <v>6.3</v>
      </c>
      <c r="R2075" s="20" t="str">
        <f t="shared" si="194"/>
        <v>PREDIABETES</v>
      </c>
      <c r="T2075" s="14">
        <v>1990</v>
      </c>
      <c r="U2075" s="15" t="s">
        <v>37</v>
      </c>
      <c r="V2075" s="15">
        <v>12</v>
      </c>
      <c r="W2075" s="35" t="str">
        <f t="shared" si="195"/>
        <v>12-Oct-1990</v>
      </c>
      <c r="X2075" s="28"/>
      <c r="Y2075" s="44">
        <f t="shared" si="198"/>
        <v>32</v>
      </c>
      <c r="AA2075" s="45">
        <v>33292.83</v>
      </c>
      <c r="AB2075" s="15" t="s">
        <v>42</v>
      </c>
      <c r="AC2075" s="75" t="s">
        <v>11</v>
      </c>
    </row>
    <row r="2076" spans="1:29" ht="15.6" x14ac:dyDescent="0.3">
      <c r="A2076" s="1" t="s">
        <v>4459</v>
      </c>
      <c r="C2076" s="46" t="s">
        <v>4721</v>
      </c>
      <c r="D2076" s="46" t="s">
        <v>7980</v>
      </c>
      <c r="E2076" s="46" t="s">
        <v>7780</v>
      </c>
      <c r="G2076" s="14">
        <v>1</v>
      </c>
      <c r="I2076" s="14" t="s">
        <v>2380</v>
      </c>
      <c r="J2076" s="15" t="s">
        <v>2380</v>
      </c>
      <c r="K2076" s="66" t="str">
        <f t="shared" si="196"/>
        <v>No</v>
      </c>
      <c r="L2076" s="66" t="str">
        <f t="shared" si="197"/>
        <v>No</v>
      </c>
      <c r="N2076" s="14">
        <v>29.98</v>
      </c>
      <c r="O2076" s="20" t="str">
        <f t="shared" si="193"/>
        <v/>
      </c>
      <c r="Q2076" s="15">
        <v>6.03</v>
      </c>
      <c r="R2076" s="20" t="str">
        <f t="shared" si="194"/>
        <v>PREDIABETES</v>
      </c>
      <c r="T2076" s="14">
        <v>2003</v>
      </c>
      <c r="U2076" s="15" t="s">
        <v>15</v>
      </c>
      <c r="V2076" s="15">
        <v>28</v>
      </c>
      <c r="W2076" s="35" t="str">
        <f t="shared" si="195"/>
        <v>28-Nov-2003</v>
      </c>
      <c r="X2076" s="28"/>
      <c r="Y2076" s="44">
        <f t="shared" si="198"/>
        <v>19</v>
      </c>
      <c r="AA2076" s="45">
        <v>33307.550000000003</v>
      </c>
      <c r="AB2076" s="15" t="s">
        <v>23</v>
      </c>
      <c r="AC2076" s="75" t="s">
        <v>11</v>
      </c>
    </row>
    <row r="2077" spans="1:29" ht="15.6" x14ac:dyDescent="0.3">
      <c r="A2077" s="1" t="s">
        <v>4460</v>
      </c>
      <c r="C2077" s="46" t="s">
        <v>4724</v>
      </c>
      <c r="D2077" s="46" t="s">
        <v>7498</v>
      </c>
      <c r="E2077" s="46" t="s">
        <v>7981</v>
      </c>
      <c r="G2077" s="14">
        <v>1</v>
      </c>
      <c r="I2077" s="14" t="s">
        <v>2380</v>
      </c>
      <c r="J2077" s="15" t="s">
        <v>2382</v>
      </c>
      <c r="K2077" s="66" t="str">
        <f t="shared" si="196"/>
        <v>No</v>
      </c>
      <c r="L2077" s="66" t="str">
        <f t="shared" si="197"/>
        <v>Yes</v>
      </c>
      <c r="N2077" s="14">
        <v>33.659999999999997</v>
      </c>
      <c r="O2077" s="20" t="str">
        <f t="shared" si="193"/>
        <v>OBESITY</v>
      </c>
      <c r="Q2077" s="15">
        <v>4.2</v>
      </c>
      <c r="R2077" s="20" t="str">
        <f t="shared" si="194"/>
        <v>NORMAL</v>
      </c>
      <c r="T2077" s="14">
        <v>1972</v>
      </c>
      <c r="U2077" s="15" t="s">
        <v>20</v>
      </c>
      <c r="V2077" s="15">
        <v>5</v>
      </c>
      <c r="W2077" s="35" t="str">
        <f t="shared" si="195"/>
        <v>5-Sep-1972</v>
      </c>
      <c r="X2077" s="28"/>
      <c r="Y2077" s="44">
        <f t="shared" si="198"/>
        <v>50</v>
      </c>
      <c r="AA2077" s="45">
        <v>33344.449999999997</v>
      </c>
      <c r="AB2077" s="15" t="s">
        <v>42</v>
      </c>
      <c r="AC2077" s="75" t="s">
        <v>11</v>
      </c>
    </row>
    <row r="2078" spans="1:29" ht="15.6" x14ac:dyDescent="0.3">
      <c r="A2078" s="1" t="s">
        <v>4461</v>
      </c>
      <c r="C2078" s="46" t="s">
        <v>4724</v>
      </c>
      <c r="D2078" s="46" t="s">
        <v>4902</v>
      </c>
      <c r="E2078" s="46" t="s">
        <v>7982</v>
      </c>
      <c r="G2078" s="14">
        <v>1</v>
      </c>
      <c r="I2078" s="14" t="s">
        <v>2380</v>
      </c>
      <c r="J2078" s="15" t="s">
        <v>2382</v>
      </c>
      <c r="K2078" s="66" t="str">
        <f t="shared" si="196"/>
        <v>No</v>
      </c>
      <c r="L2078" s="66" t="str">
        <f t="shared" si="197"/>
        <v>Yes</v>
      </c>
      <c r="N2078" s="14">
        <v>32.67</v>
      </c>
      <c r="O2078" s="20" t="str">
        <f t="shared" si="193"/>
        <v>OBESITY</v>
      </c>
      <c r="Q2078" s="15">
        <v>5.61</v>
      </c>
      <c r="R2078" s="20" t="str">
        <f t="shared" si="194"/>
        <v>NORMAL</v>
      </c>
      <c r="T2078" s="14">
        <v>1985</v>
      </c>
      <c r="U2078" s="15" t="s">
        <v>30</v>
      </c>
      <c r="V2078" s="15">
        <v>7</v>
      </c>
      <c r="W2078" s="35" t="str">
        <f t="shared" si="195"/>
        <v>7-Dec-1985</v>
      </c>
      <c r="X2078" s="28"/>
      <c r="Y2078" s="44">
        <f t="shared" si="198"/>
        <v>37</v>
      </c>
      <c r="AA2078" s="45">
        <v>33450.99</v>
      </c>
      <c r="AB2078" s="15" t="s">
        <v>42</v>
      </c>
      <c r="AC2078" s="75" t="s">
        <v>11</v>
      </c>
    </row>
    <row r="2079" spans="1:29" ht="15.6" x14ac:dyDescent="0.3">
      <c r="A2079" s="1" t="s">
        <v>4462</v>
      </c>
      <c r="C2079" s="46" t="s">
        <v>4724</v>
      </c>
      <c r="D2079" s="46" t="s">
        <v>5860</v>
      </c>
      <c r="E2079" s="46" t="s">
        <v>7983</v>
      </c>
      <c r="G2079" s="14">
        <v>1</v>
      </c>
      <c r="I2079" s="14" t="s">
        <v>2380</v>
      </c>
      <c r="J2079" s="15" t="s">
        <v>2382</v>
      </c>
      <c r="K2079" s="66" t="str">
        <f t="shared" si="196"/>
        <v>No</v>
      </c>
      <c r="L2079" s="66" t="str">
        <f t="shared" si="197"/>
        <v>Yes</v>
      </c>
      <c r="N2079" s="14">
        <v>30.5</v>
      </c>
      <c r="O2079" s="20" t="str">
        <f t="shared" si="193"/>
        <v>OBESITY</v>
      </c>
      <c r="Q2079" s="15">
        <v>5.88</v>
      </c>
      <c r="R2079" s="20" t="str">
        <f t="shared" si="194"/>
        <v>PREDIABETES</v>
      </c>
      <c r="T2079" s="14">
        <v>1970</v>
      </c>
      <c r="U2079" s="15" t="s">
        <v>18</v>
      </c>
      <c r="V2079" s="15">
        <v>18</v>
      </c>
      <c r="W2079" s="35" t="str">
        <f t="shared" si="195"/>
        <v>18-Jun-1970</v>
      </c>
      <c r="X2079" s="28"/>
      <c r="Y2079" s="44">
        <f t="shared" si="198"/>
        <v>52</v>
      </c>
      <c r="AA2079" s="45">
        <v>33471.97</v>
      </c>
      <c r="AB2079" s="15" t="s">
        <v>23</v>
      </c>
      <c r="AC2079" s="75" t="s">
        <v>11</v>
      </c>
    </row>
    <row r="2080" spans="1:29" ht="15.6" x14ac:dyDescent="0.3">
      <c r="A2080" s="1" t="s">
        <v>4463</v>
      </c>
      <c r="C2080" s="46" t="s">
        <v>4724</v>
      </c>
      <c r="D2080" s="46" t="s">
        <v>5697</v>
      </c>
      <c r="E2080" s="46" t="s">
        <v>7984</v>
      </c>
      <c r="G2080" s="14">
        <v>1</v>
      </c>
      <c r="I2080" s="14" t="s">
        <v>2380</v>
      </c>
      <c r="J2080" s="15" t="s">
        <v>2382</v>
      </c>
      <c r="K2080" s="66" t="str">
        <f t="shared" si="196"/>
        <v>No</v>
      </c>
      <c r="L2080" s="66" t="str">
        <f t="shared" si="197"/>
        <v>Yes</v>
      </c>
      <c r="N2080" s="14">
        <v>23.1</v>
      </c>
      <c r="O2080" s="20" t="str">
        <f t="shared" si="193"/>
        <v>NORMAL WEIGHT</v>
      </c>
      <c r="Q2080" s="15">
        <v>5.92</v>
      </c>
      <c r="R2080" s="20" t="str">
        <f t="shared" si="194"/>
        <v>PREDIABETES</v>
      </c>
      <c r="T2080" s="14">
        <v>2002</v>
      </c>
      <c r="U2080" s="15" t="s">
        <v>35</v>
      </c>
      <c r="V2080" s="15">
        <v>25</v>
      </c>
      <c r="W2080" s="35" t="str">
        <f t="shared" si="195"/>
        <v>25-Aug-2002</v>
      </c>
      <c r="X2080" s="28"/>
      <c r="Y2080" s="44">
        <f t="shared" si="198"/>
        <v>20</v>
      </c>
      <c r="AA2080" s="45">
        <v>33475.82</v>
      </c>
      <c r="AB2080" s="15" t="s">
        <v>170</v>
      </c>
      <c r="AC2080" s="75" t="s">
        <v>16</v>
      </c>
    </row>
    <row r="2081" spans="1:29" ht="15.6" x14ac:dyDescent="0.3">
      <c r="A2081" s="1" t="s">
        <v>4464</v>
      </c>
      <c r="C2081" s="46" t="s">
        <v>4721</v>
      </c>
      <c r="D2081" s="46" t="s">
        <v>7985</v>
      </c>
      <c r="E2081" s="46" t="s">
        <v>6206</v>
      </c>
      <c r="G2081" s="14">
        <v>1</v>
      </c>
      <c r="I2081" s="14" t="s">
        <v>2380</v>
      </c>
      <c r="J2081" s="15" t="s">
        <v>2380</v>
      </c>
      <c r="K2081" s="66" t="str">
        <f t="shared" si="196"/>
        <v>No</v>
      </c>
      <c r="L2081" s="66" t="str">
        <f t="shared" si="197"/>
        <v>No</v>
      </c>
      <c r="N2081" s="14">
        <v>39.49</v>
      </c>
      <c r="O2081" s="20" t="str">
        <f t="shared" si="193"/>
        <v>OBESITY</v>
      </c>
      <c r="Q2081" s="15">
        <v>4.8099999999999996</v>
      </c>
      <c r="R2081" s="20" t="str">
        <f t="shared" si="194"/>
        <v>NORMAL</v>
      </c>
      <c r="T2081" s="14">
        <v>1984</v>
      </c>
      <c r="U2081" s="15" t="s">
        <v>10</v>
      </c>
      <c r="V2081" s="15">
        <v>22</v>
      </c>
      <c r="W2081" s="35" t="str">
        <f t="shared" si="195"/>
        <v>22-Jul-1984</v>
      </c>
      <c r="X2081" s="28"/>
      <c r="Y2081" s="44">
        <f t="shared" si="198"/>
        <v>38</v>
      </c>
      <c r="AA2081" s="45">
        <v>33527.1</v>
      </c>
      <c r="AB2081" s="15" t="s">
        <v>42</v>
      </c>
      <c r="AC2081" s="75" t="s">
        <v>11</v>
      </c>
    </row>
    <row r="2082" spans="1:29" ht="15.6" x14ac:dyDescent="0.3">
      <c r="A2082" s="1" t="s">
        <v>4465</v>
      </c>
      <c r="C2082" s="46" t="s">
        <v>4721</v>
      </c>
      <c r="D2082" s="46" t="s">
        <v>6711</v>
      </c>
      <c r="E2082" s="46" t="s">
        <v>7986</v>
      </c>
      <c r="G2082" s="14">
        <v>1</v>
      </c>
      <c r="I2082" s="14" t="s">
        <v>2380</v>
      </c>
      <c r="J2082" s="15" t="s">
        <v>2380</v>
      </c>
      <c r="K2082" s="66" t="str">
        <f t="shared" si="196"/>
        <v>No</v>
      </c>
      <c r="L2082" s="66" t="str">
        <f t="shared" si="197"/>
        <v>No</v>
      </c>
      <c r="N2082" s="14">
        <v>33.99</v>
      </c>
      <c r="O2082" s="20" t="str">
        <f t="shared" si="193"/>
        <v>OBESITY</v>
      </c>
      <c r="Q2082" s="15">
        <v>4.55</v>
      </c>
      <c r="R2082" s="20" t="str">
        <f t="shared" si="194"/>
        <v>NORMAL</v>
      </c>
      <c r="T2082" s="14">
        <v>2003</v>
      </c>
      <c r="U2082" s="15" t="s">
        <v>20</v>
      </c>
      <c r="V2082" s="15">
        <v>9</v>
      </c>
      <c r="W2082" s="35" t="str">
        <f t="shared" si="195"/>
        <v>9-Sep-2003</v>
      </c>
      <c r="X2082" s="28"/>
      <c r="Y2082" s="44">
        <f t="shared" si="198"/>
        <v>19</v>
      </c>
      <c r="AA2082" s="45">
        <v>33611.71</v>
      </c>
      <c r="AB2082" s="15" t="s">
        <v>42</v>
      </c>
      <c r="AC2082" s="75" t="s">
        <v>16</v>
      </c>
    </row>
    <row r="2083" spans="1:29" ht="15.6" x14ac:dyDescent="0.3">
      <c r="A2083" s="1" t="s">
        <v>4466</v>
      </c>
      <c r="C2083" s="46" t="s">
        <v>4721</v>
      </c>
      <c r="D2083" s="46" t="s">
        <v>6559</v>
      </c>
      <c r="E2083" s="46" t="s">
        <v>7987</v>
      </c>
      <c r="G2083" s="14">
        <v>1</v>
      </c>
      <c r="I2083" s="14" t="s">
        <v>2380</v>
      </c>
      <c r="J2083" s="15" t="s">
        <v>2380</v>
      </c>
      <c r="K2083" s="66" t="str">
        <f t="shared" si="196"/>
        <v>No</v>
      </c>
      <c r="L2083" s="66" t="str">
        <f t="shared" si="197"/>
        <v>No</v>
      </c>
      <c r="N2083" s="14">
        <v>27.72</v>
      </c>
      <c r="O2083" s="20" t="str">
        <f t="shared" si="193"/>
        <v>OVERWEIGHT</v>
      </c>
      <c r="Q2083" s="15">
        <v>6.43</v>
      </c>
      <c r="R2083" s="20" t="str">
        <f t="shared" si="194"/>
        <v>DIABETES</v>
      </c>
      <c r="T2083" s="14">
        <v>1993</v>
      </c>
      <c r="U2083" s="15" t="s">
        <v>15</v>
      </c>
      <c r="V2083" s="15">
        <v>28</v>
      </c>
      <c r="W2083" s="35" t="str">
        <f t="shared" si="195"/>
        <v>28-Nov-1993</v>
      </c>
      <c r="X2083" s="28"/>
      <c r="Y2083" s="44">
        <f t="shared" si="198"/>
        <v>29</v>
      </c>
      <c r="AA2083" s="45">
        <v>33707.550000000003</v>
      </c>
      <c r="AB2083" s="15" t="s">
        <v>42</v>
      </c>
      <c r="AC2083" s="75" t="s">
        <v>11</v>
      </c>
    </row>
    <row r="2084" spans="1:29" ht="15.6" x14ac:dyDescent="0.3">
      <c r="A2084" s="1" t="s">
        <v>4467</v>
      </c>
      <c r="C2084" s="46" t="s">
        <v>4721</v>
      </c>
      <c r="D2084" s="46" t="s">
        <v>7989</v>
      </c>
      <c r="E2084" s="46" t="s">
        <v>7988</v>
      </c>
      <c r="G2084" s="50">
        <v>0</v>
      </c>
      <c r="I2084" s="14" t="s">
        <v>2380</v>
      </c>
      <c r="J2084" s="15" t="s">
        <v>2380</v>
      </c>
      <c r="K2084" s="66" t="str">
        <f t="shared" si="196"/>
        <v>No</v>
      </c>
      <c r="L2084" s="66" t="str">
        <f t="shared" si="197"/>
        <v>No</v>
      </c>
      <c r="N2084" s="14">
        <v>30.59</v>
      </c>
      <c r="O2084" s="20" t="str">
        <f t="shared" si="193"/>
        <v>OBESITY</v>
      </c>
      <c r="Q2084" s="15">
        <v>11.62</v>
      </c>
      <c r="R2084" s="20" t="str">
        <f t="shared" si="194"/>
        <v>DIABETES</v>
      </c>
      <c r="T2084" s="14">
        <v>2004</v>
      </c>
      <c r="U2084" s="15" t="s">
        <v>15</v>
      </c>
      <c r="V2084" s="15">
        <v>1</v>
      </c>
      <c r="W2084" s="35" t="str">
        <f t="shared" si="195"/>
        <v>1-Nov-2004</v>
      </c>
      <c r="X2084" s="28"/>
      <c r="Y2084" s="44">
        <f t="shared" si="198"/>
        <v>18</v>
      </c>
      <c r="AA2084" s="45">
        <v>33732.69</v>
      </c>
      <c r="AB2084" s="15" t="s">
        <v>356</v>
      </c>
      <c r="AC2084" s="75" t="s">
        <v>16</v>
      </c>
    </row>
    <row r="2085" spans="1:29" ht="15.6" x14ac:dyDescent="0.3">
      <c r="A2085" s="1" t="s">
        <v>4468</v>
      </c>
      <c r="C2085" s="46" t="s">
        <v>4721</v>
      </c>
      <c r="D2085" s="46" t="s">
        <v>7991</v>
      </c>
      <c r="E2085" s="46" t="s">
        <v>7990</v>
      </c>
      <c r="G2085" s="14">
        <v>1</v>
      </c>
      <c r="I2085" s="14" t="s">
        <v>2380</v>
      </c>
      <c r="J2085" s="15" t="s">
        <v>2380</v>
      </c>
      <c r="K2085" s="66" t="str">
        <f t="shared" si="196"/>
        <v>No</v>
      </c>
      <c r="L2085" s="66" t="str">
        <f t="shared" si="197"/>
        <v>No</v>
      </c>
      <c r="N2085" s="14">
        <v>22.6</v>
      </c>
      <c r="O2085" s="20" t="str">
        <f t="shared" si="193"/>
        <v>NORMAL WEIGHT</v>
      </c>
      <c r="Q2085" s="15">
        <v>6.04</v>
      </c>
      <c r="R2085" s="20" t="str">
        <f t="shared" si="194"/>
        <v>PREDIABETES</v>
      </c>
      <c r="T2085" s="14">
        <v>2003</v>
      </c>
      <c r="U2085" s="15" t="s">
        <v>20</v>
      </c>
      <c r="V2085" s="15">
        <v>12</v>
      </c>
      <c r="W2085" s="35" t="str">
        <f t="shared" si="195"/>
        <v>12-Sep-2003</v>
      </c>
      <c r="X2085" s="28"/>
      <c r="Y2085" s="44">
        <f t="shared" si="198"/>
        <v>19</v>
      </c>
      <c r="AA2085" s="45">
        <v>33750.29</v>
      </c>
      <c r="AB2085" s="15" t="s">
        <v>23</v>
      </c>
      <c r="AC2085" s="75" t="s">
        <v>16</v>
      </c>
    </row>
    <row r="2086" spans="1:29" ht="15.6" x14ac:dyDescent="0.3">
      <c r="A2086" s="1" t="s">
        <v>4469</v>
      </c>
      <c r="C2086" s="46" t="s">
        <v>4721</v>
      </c>
      <c r="D2086" s="46" t="s">
        <v>7993</v>
      </c>
      <c r="E2086" s="46" t="s">
        <v>7992</v>
      </c>
      <c r="G2086" s="50">
        <v>0</v>
      </c>
      <c r="I2086" s="14" t="s">
        <v>2380</v>
      </c>
      <c r="J2086" s="15" t="s">
        <v>2380</v>
      </c>
      <c r="K2086" s="66" t="str">
        <f t="shared" si="196"/>
        <v>No</v>
      </c>
      <c r="L2086" s="66" t="str">
        <f t="shared" si="197"/>
        <v>No</v>
      </c>
      <c r="N2086" s="14">
        <v>28.785</v>
      </c>
      <c r="O2086" s="20" t="str">
        <f t="shared" si="193"/>
        <v>OVERWEIGHT</v>
      </c>
      <c r="Q2086" s="15">
        <v>8.82</v>
      </c>
      <c r="R2086" s="20" t="str">
        <f t="shared" si="194"/>
        <v>DIABETES</v>
      </c>
      <c r="T2086" s="14">
        <v>1962</v>
      </c>
      <c r="U2086" s="15" t="s">
        <v>30</v>
      </c>
      <c r="V2086" s="15">
        <v>11</v>
      </c>
      <c r="W2086" s="35" t="str">
        <f t="shared" si="195"/>
        <v>11-Dec-1962</v>
      </c>
      <c r="X2086" s="28"/>
      <c r="Y2086" s="44">
        <f t="shared" si="198"/>
        <v>60</v>
      </c>
      <c r="AA2086" s="45">
        <v>33753.32</v>
      </c>
      <c r="AB2086" s="15" t="s">
        <v>42</v>
      </c>
      <c r="AC2086" s="75" t="s">
        <v>16</v>
      </c>
    </row>
    <row r="2087" spans="1:29" ht="15.6" x14ac:dyDescent="0.3">
      <c r="A2087" s="1" t="s">
        <v>4470</v>
      </c>
      <c r="C2087" s="46" t="s">
        <v>4724</v>
      </c>
      <c r="D2087" s="46" t="s">
        <v>7995</v>
      </c>
      <c r="E2087" s="46" t="s">
        <v>7994</v>
      </c>
      <c r="G2087" s="50">
        <v>0</v>
      </c>
      <c r="I2087" s="14" t="s">
        <v>2380</v>
      </c>
      <c r="J2087" s="15" t="s">
        <v>2380</v>
      </c>
      <c r="K2087" s="66" t="str">
        <f t="shared" si="196"/>
        <v>No</v>
      </c>
      <c r="L2087" s="66" t="str">
        <f t="shared" si="197"/>
        <v>No</v>
      </c>
      <c r="N2087" s="14">
        <v>50.38</v>
      </c>
      <c r="O2087" s="20" t="str">
        <f t="shared" si="193"/>
        <v>OBESITY</v>
      </c>
      <c r="Q2087" s="15">
        <v>5.8</v>
      </c>
      <c r="R2087" s="20" t="str">
        <f t="shared" si="194"/>
        <v>PREDIABETES</v>
      </c>
      <c r="T2087" s="14">
        <v>2000</v>
      </c>
      <c r="U2087" s="15" t="s">
        <v>37</v>
      </c>
      <c r="V2087" s="15">
        <v>26</v>
      </c>
      <c r="W2087" s="35" t="str">
        <f t="shared" si="195"/>
        <v>26-Oct-2000</v>
      </c>
      <c r="X2087" s="28"/>
      <c r="Y2087" s="44">
        <f t="shared" si="198"/>
        <v>22</v>
      </c>
      <c r="AA2087" s="45">
        <v>33829.39</v>
      </c>
      <c r="AB2087" s="15" t="s">
        <v>42</v>
      </c>
      <c r="AC2087" s="75" t="s">
        <v>11</v>
      </c>
    </row>
    <row r="2088" spans="1:29" ht="15.6" x14ac:dyDescent="0.3">
      <c r="A2088" s="1" t="s">
        <v>4471</v>
      </c>
      <c r="C2088" s="46" t="s">
        <v>4724</v>
      </c>
      <c r="D2088" s="46" t="s">
        <v>5151</v>
      </c>
      <c r="E2088" s="46" t="s">
        <v>5103</v>
      </c>
      <c r="G2088" s="50">
        <v>0</v>
      </c>
      <c r="I2088" s="14" t="s">
        <v>2380</v>
      </c>
      <c r="J2088" s="15" t="s">
        <v>2380</v>
      </c>
      <c r="K2088" s="66" t="str">
        <f t="shared" si="196"/>
        <v>No</v>
      </c>
      <c r="L2088" s="66" t="str">
        <f t="shared" si="197"/>
        <v>No</v>
      </c>
      <c r="N2088" s="14">
        <v>35.200000000000003</v>
      </c>
      <c r="O2088" s="20" t="str">
        <f t="shared" si="193"/>
        <v>OBESITY</v>
      </c>
      <c r="Q2088" s="15">
        <v>4.28</v>
      </c>
      <c r="R2088" s="20" t="str">
        <f t="shared" si="194"/>
        <v>NORMAL</v>
      </c>
      <c r="T2088" s="14">
        <v>1997</v>
      </c>
      <c r="U2088" s="15" t="s">
        <v>35</v>
      </c>
      <c r="V2088" s="15">
        <v>9</v>
      </c>
      <c r="W2088" s="35" t="str">
        <f t="shared" si="195"/>
        <v>9-Aug-1997</v>
      </c>
      <c r="X2088" s="28"/>
      <c r="Y2088" s="44">
        <f t="shared" si="198"/>
        <v>25</v>
      </c>
      <c r="AA2088" s="45">
        <v>33900.65</v>
      </c>
      <c r="AB2088" s="15" t="s">
        <v>42</v>
      </c>
      <c r="AC2088" s="75" t="s">
        <v>11</v>
      </c>
    </row>
    <row r="2089" spans="1:29" ht="15.6" x14ac:dyDescent="0.3">
      <c r="A2089" s="1" t="s">
        <v>4472</v>
      </c>
      <c r="C2089" s="46" t="s">
        <v>4721</v>
      </c>
      <c r="D2089" s="46" t="s">
        <v>7997</v>
      </c>
      <c r="E2089" s="46" t="s">
        <v>7996</v>
      </c>
      <c r="G2089" s="50">
        <v>0</v>
      </c>
      <c r="I2089" s="14" t="s">
        <v>2380</v>
      </c>
      <c r="J2089" s="15" t="s">
        <v>2382</v>
      </c>
      <c r="K2089" s="66" t="str">
        <f t="shared" si="196"/>
        <v>No</v>
      </c>
      <c r="L2089" s="66" t="str">
        <f t="shared" si="197"/>
        <v>Yes</v>
      </c>
      <c r="N2089" s="14">
        <v>35.72</v>
      </c>
      <c r="O2089" s="20" t="str">
        <f t="shared" si="193"/>
        <v>OBESITY</v>
      </c>
      <c r="Q2089" s="15">
        <v>5.5</v>
      </c>
      <c r="R2089" s="20" t="str">
        <f t="shared" si="194"/>
        <v>NORMAL</v>
      </c>
      <c r="T2089" s="14">
        <v>2000</v>
      </c>
      <c r="U2089" s="15" t="s">
        <v>30</v>
      </c>
      <c r="V2089" s="15">
        <v>27</v>
      </c>
      <c r="W2089" s="35" t="str">
        <f t="shared" si="195"/>
        <v>27-Dec-2000</v>
      </c>
      <c r="X2089" s="28"/>
      <c r="Y2089" s="44">
        <f t="shared" si="198"/>
        <v>22</v>
      </c>
      <c r="AA2089" s="45">
        <v>33907.550000000003</v>
      </c>
      <c r="AB2089" s="15" t="s">
        <v>23</v>
      </c>
      <c r="AC2089" s="75" t="s">
        <v>11</v>
      </c>
    </row>
    <row r="2090" spans="1:29" ht="15.6" x14ac:dyDescent="0.3">
      <c r="A2090" s="1" t="s">
        <v>4473</v>
      </c>
      <c r="C2090" s="46" t="s">
        <v>4724</v>
      </c>
      <c r="D2090" s="46" t="s">
        <v>7763</v>
      </c>
      <c r="E2090" s="46" t="s">
        <v>7998</v>
      </c>
      <c r="G2090" s="50">
        <v>0</v>
      </c>
      <c r="I2090" s="14" t="s">
        <v>2380</v>
      </c>
      <c r="J2090" s="15" t="s">
        <v>2380</v>
      </c>
      <c r="K2090" s="66" t="str">
        <f t="shared" si="196"/>
        <v>No</v>
      </c>
      <c r="L2090" s="66" t="str">
        <f t="shared" si="197"/>
        <v>No</v>
      </c>
      <c r="N2090" s="14">
        <v>24.51</v>
      </c>
      <c r="O2090" s="20" t="str">
        <f t="shared" si="193"/>
        <v>NORMAL WEIGHT</v>
      </c>
      <c r="Q2090" s="15">
        <v>4.6900000000000004</v>
      </c>
      <c r="R2090" s="20" t="str">
        <f t="shared" si="194"/>
        <v>NORMAL</v>
      </c>
      <c r="T2090" s="14">
        <v>1994</v>
      </c>
      <c r="U2090" s="15" t="s">
        <v>20</v>
      </c>
      <c r="V2090" s="15">
        <v>25</v>
      </c>
      <c r="W2090" s="35" t="str">
        <f t="shared" si="195"/>
        <v>25-Sep-1994</v>
      </c>
      <c r="X2090" s="28"/>
      <c r="Y2090" s="44">
        <f t="shared" si="198"/>
        <v>28</v>
      </c>
      <c r="AA2090" s="45">
        <v>33975.47</v>
      </c>
      <c r="AB2090" s="15" t="s">
        <v>42</v>
      </c>
      <c r="AC2090" s="75" t="s">
        <v>11</v>
      </c>
    </row>
    <row r="2091" spans="1:29" ht="15.6" x14ac:dyDescent="0.3">
      <c r="A2091" s="1" t="s">
        <v>4474</v>
      </c>
      <c r="C2091" s="46" t="s">
        <v>4724</v>
      </c>
      <c r="D2091" s="46" t="s">
        <v>8000</v>
      </c>
      <c r="E2091" s="46" t="s">
        <v>7999</v>
      </c>
      <c r="G2091" s="50">
        <v>0</v>
      </c>
      <c r="I2091" s="14" t="s">
        <v>2380</v>
      </c>
      <c r="J2091" s="15" t="s">
        <v>2380</v>
      </c>
      <c r="K2091" s="66" t="str">
        <f t="shared" si="196"/>
        <v>No</v>
      </c>
      <c r="L2091" s="66" t="str">
        <f t="shared" si="197"/>
        <v>No</v>
      </c>
      <c r="N2091" s="14">
        <v>23.844999999999999</v>
      </c>
      <c r="O2091" s="20" t="str">
        <f t="shared" si="193"/>
        <v>NORMAL WEIGHT</v>
      </c>
      <c r="Q2091" s="15">
        <v>4.43</v>
      </c>
      <c r="R2091" s="20" t="str">
        <f t="shared" si="194"/>
        <v>NORMAL</v>
      </c>
      <c r="T2091" s="14">
        <v>1972</v>
      </c>
      <c r="U2091" s="15" t="s">
        <v>10</v>
      </c>
      <c r="V2091" s="15">
        <v>26</v>
      </c>
      <c r="W2091" s="35" t="str">
        <f t="shared" si="195"/>
        <v>26-Jul-1972</v>
      </c>
      <c r="X2091" s="28"/>
      <c r="Y2091" s="44">
        <f t="shared" si="198"/>
        <v>50</v>
      </c>
      <c r="AA2091" s="45">
        <v>34053.360000000001</v>
      </c>
      <c r="AB2091" s="15" t="s">
        <v>42</v>
      </c>
      <c r="AC2091" s="75" t="s">
        <v>11</v>
      </c>
    </row>
    <row r="2092" spans="1:29" ht="15.6" x14ac:dyDescent="0.3">
      <c r="A2092" s="1" t="s">
        <v>4475</v>
      </c>
      <c r="C2092" s="46" t="s">
        <v>4724</v>
      </c>
      <c r="D2092" s="46" t="s">
        <v>8002</v>
      </c>
      <c r="E2092" s="46" t="s">
        <v>8001</v>
      </c>
      <c r="G2092" s="14">
        <v>1</v>
      </c>
      <c r="I2092" s="14" t="s">
        <v>2380</v>
      </c>
      <c r="J2092" s="15" t="s">
        <v>2382</v>
      </c>
      <c r="K2092" s="66" t="str">
        <f t="shared" si="196"/>
        <v>No</v>
      </c>
      <c r="L2092" s="66" t="str">
        <f t="shared" si="197"/>
        <v>Yes</v>
      </c>
      <c r="N2092" s="14">
        <v>15.68</v>
      </c>
      <c r="O2092" s="20" t="str">
        <f t="shared" si="193"/>
        <v>UNDERWEIGHT</v>
      </c>
      <c r="Q2092" s="15">
        <v>6.16</v>
      </c>
      <c r="R2092" s="20" t="str">
        <f t="shared" si="194"/>
        <v>PREDIABETES</v>
      </c>
      <c r="T2092" s="14">
        <v>2002</v>
      </c>
      <c r="U2092" s="15" t="s">
        <v>30</v>
      </c>
      <c r="V2092" s="15">
        <v>26</v>
      </c>
      <c r="W2092" s="35" t="str">
        <f t="shared" si="195"/>
        <v>26-Dec-2002</v>
      </c>
      <c r="X2092" s="28"/>
      <c r="Y2092" s="44">
        <f t="shared" si="198"/>
        <v>20</v>
      </c>
      <c r="AA2092" s="45">
        <v>34084.68</v>
      </c>
      <c r="AB2092" s="15" t="s">
        <v>42</v>
      </c>
      <c r="AC2092" s="75" t="s">
        <v>11</v>
      </c>
    </row>
    <row r="2093" spans="1:29" ht="15.6" x14ac:dyDescent="0.3">
      <c r="A2093" s="1" t="s">
        <v>4476</v>
      </c>
      <c r="C2093" s="46" t="s">
        <v>4724</v>
      </c>
      <c r="D2093" s="46" t="s">
        <v>4995</v>
      </c>
      <c r="E2093" s="46" t="s">
        <v>8003</v>
      </c>
      <c r="G2093" s="50">
        <v>0</v>
      </c>
      <c r="I2093" s="14" t="s">
        <v>2380</v>
      </c>
      <c r="J2093" s="15" t="s">
        <v>2380</v>
      </c>
      <c r="K2093" s="66" t="str">
        <f t="shared" si="196"/>
        <v>No</v>
      </c>
      <c r="L2093" s="66" t="str">
        <f t="shared" si="197"/>
        <v>No</v>
      </c>
      <c r="N2093" s="14">
        <v>32.395000000000003</v>
      </c>
      <c r="O2093" s="20" t="str">
        <f t="shared" si="193"/>
        <v>OBESITY</v>
      </c>
      <c r="Q2093" s="15">
        <v>6.66</v>
      </c>
      <c r="R2093" s="20" t="str">
        <f t="shared" si="194"/>
        <v>DIABETES</v>
      </c>
      <c r="T2093" s="14">
        <v>1999</v>
      </c>
      <c r="U2093" s="15" t="s">
        <v>15</v>
      </c>
      <c r="V2093" s="15">
        <v>6</v>
      </c>
      <c r="W2093" s="35" t="str">
        <f t="shared" si="195"/>
        <v>6-Nov-1999</v>
      </c>
      <c r="X2093" s="28"/>
      <c r="Y2093" s="44">
        <f t="shared" si="198"/>
        <v>23</v>
      </c>
      <c r="AA2093" s="45">
        <v>34166.269999999997</v>
      </c>
      <c r="AB2093" s="15" t="s">
        <v>42</v>
      </c>
      <c r="AC2093" s="75" t="s">
        <v>11</v>
      </c>
    </row>
    <row r="2094" spans="1:29" ht="15.6" x14ac:dyDescent="0.3">
      <c r="A2094" s="1" t="s">
        <v>4477</v>
      </c>
      <c r="C2094" s="46" t="s">
        <v>4724</v>
      </c>
      <c r="D2094" s="46" t="s">
        <v>4925</v>
      </c>
      <c r="E2094" s="46" t="s">
        <v>8004</v>
      </c>
      <c r="G2094" s="14">
        <v>1</v>
      </c>
      <c r="I2094" s="14" t="s">
        <v>2380</v>
      </c>
      <c r="J2094" s="15" t="s">
        <v>2380</v>
      </c>
      <c r="K2094" s="66" t="str">
        <f t="shared" si="196"/>
        <v>No</v>
      </c>
      <c r="L2094" s="66" t="str">
        <f t="shared" si="197"/>
        <v>No</v>
      </c>
      <c r="N2094" s="14">
        <v>23.655000000000001</v>
      </c>
      <c r="O2094" s="20" t="str">
        <f t="shared" si="193"/>
        <v>NORMAL WEIGHT</v>
      </c>
      <c r="Q2094" s="15">
        <v>5.92</v>
      </c>
      <c r="R2094" s="20" t="str">
        <f t="shared" si="194"/>
        <v>PREDIABETES</v>
      </c>
      <c r="T2094" s="14">
        <v>1971</v>
      </c>
      <c r="U2094" s="15" t="s">
        <v>35</v>
      </c>
      <c r="V2094" s="15">
        <v>25</v>
      </c>
      <c r="W2094" s="35" t="str">
        <f t="shared" si="195"/>
        <v>25-Aug-1971</v>
      </c>
      <c r="X2094" s="28"/>
      <c r="Y2094" s="44">
        <f t="shared" si="198"/>
        <v>51</v>
      </c>
      <c r="AA2094" s="45">
        <v>34205.07</v>
      </c>
      <c r="AB2094" s="15" t="s">
        <v>42</v>
      </c>
      <c r="AC2094" s="75" t="s">
        <v>11</v>
      </c>
    </row>
    <row r="2095" spans="1:29" ht="15.6" x14ac:dyDescent="0.3">
      <c r="A2095" s="1" t="s">
        <v>4478</v>
      </c>
      <c r="C2095" s="46" t="s">
        <v>4721</v>
      </c>
      <c r="D2095" s="46" t="s">
        <v>5541</v>
      </c>
      <c r="E2095" s="46" t="s">
        <v>8005</v>
      </c>
      <c r="G2095" s="14">
        <v>1</v>
      </c>
      <c r="I2095" s="14" t="s">
        <v>2380</v>
      </c>
      <c r="J2095" s="15" t="s">
        <v>2380</v>
      </c>
      <c r="K2095" s="66" t="str">
        <f t="shared" si="196"/>
        <v>No</v>
      </c>
      <c r="L2095" s="66" t="str">
        <f t="shared" si="197"/>
        <v>No</v>
      </c>
      <c r="N2095" s="14">
        <v>28.4</v>
      </c>
      <c r="O2095" s="20" t="str">
        <f t="shared" si="193"/>
        <v>OVERWEIGHT</v>
      </c>
      <c r="Q2095" s="15">
        <v>5.97</v>
      </c>
      <c r="R2095" s="20" t="str">
        <f t="shared" si="194"/>
        <v>PREDIABETES</v>
      </c>
      <c r="T2095" s="14">
        <v>1975</v>
      </c>
      <c r="U2095" s="15" t="s">
        <v>10</v>
      </c>
      <c r="V2095" s="15">
        <v>21</v>
      </c>
      <c r="W2095" s="35" t="str">
        <f t="shared" si="195"/>
        <v>21-Jul-1975</v>
      </c>
      <c r="X2095" s="28"/>
      <c r="Y2095" s="44">
        <f t="shared" si="198"/>
        <v>47</v>
      </c>
      <c r="AA2095" s="45">
        <v>34210.33</v>
      </c>
      <c r="AB2095" s="15" t="s">
        <v>23</v>
      </c>
      <c r="AC2095" s="75" t="s">
        <v>11</v>
      </c>
    </row>
    <row r="2096" spans="1:29" ht="15.6" x14ac:dyDescent="0.3">
      <c r="A2096" s="1" t="s">
        <v>4479</v>
      </c>
      <c r="C2096" s="46" t="s">
        <v>4724</v>
      </c>
      <c r="D2096" s="46" t="s">
        <v>8007</v>
      </c>
      <c r="E2096" s="46" t="s">
        <v>8006</v>
      </c>
      <c r="G2096" s="50">
        <v>0</v>
      </c>
      <c r="I2096" s="14" t="s">
        <v>2380</v>
      </c>
      <c r="J2096" s="15" t="s">
        <v>2382</v>
      </c>
      <c r="K2096" s="66" t="str">
        <f t="shared" si="196"/>
        <v>No</v>
      </c>
      <c r="L2096" s="66" t="str">
        <f t="shared" si="197"/>
        <v>Yes</v>
      </c>
      <c r="N2096" s="14">
        <v>35.42</v>
      </c>
      <c r="O2096" s="20" t="str">
        <f t="shared" si="193"/>
        <v>OBESITY</v>
      </c>
      <c r="Q2096" s="15">
        <v>4.6399999999999997</v>
      </c>
      <c r="R2096" s="20" t="str">
        <f t="shared" si="194"/>
        <v>NORMAL</v>
      </c>
      <c r="T2096" s="14">
        <v>1962</v>
      </c>
      <c r="U2096" s="15" t="s">
        <v>10</v>
      </c>
      <c r="V2096" s="15">
        <v>5</v>
      </c>
      <c r="W2096" s="35" t="str">
        <f t="shared" si="195"/>
        <v>5-Jul-1962</v>
      </c>
      <c r="X2096" s="28"/>
      <c r="Y2096" s="44">
        <f t="shared" si="198"/>
        <v>60</v>
      </c>
      <c r="AA2096" s="45">
        <v>34218.019999999997</v>
      </c>
      <c r="AB2096" s="15" t="s">
        <v>42</v>
      </c>
      <c r="AC2096" s="75" t="s">
        <v>16</v>
      </c>
    </row>
    <row r="2097" spans="1:29" ht="15.6" x14ac:dyDescent="0.3">
      <c r="A2097" s="1" t="s">
        <v>4480</v>
      </c>
      <c r="C2097" s="46" t="s">
        <v>4724</v>
      </c>
      <c r="D2097" s="46" t="s">
        <v>5986</v>
      </c>
      <c r="E2097" s="46" t="s">
        <v>8008</v>
      </c>
      <c r="G2097" s="14">
        <v>1</v>
      </c>
      <c r="I2097" s="14" t="s">
        <v>2380</v>
      </c>
      <c r="J2097" s="15" t="s">
        <v>2380</v>
      </c>
      <c r="K2097" s="66" t="str">
        <f t="shared" si="196"/>
        <v>No</v>
      </c>
      <c r="L2097" s="66" t="str">
        <f t="shared" si="197"/>
        <v>No</v>
      </c>
      <c r="N2097" s="14">
        <v>26.18</v>
      </c>
      <c r="O2097" s="20" t="str">
        <f t="shared" si="193"/>
        <v>OVERWEIGHT</v>
      </c>
      <c r="Q2097" s="15">
        <v>6.12</v>
      </c>
      <c r="R2097" s="20" t="str">
        <f t="shared" si="194"/>
        <v>PREDIABETES</v>
      </c>
      <c r="T2097" s="14">
        <v>1998</v>
      </c>
      <c r="U2097" s="15" t="s">
        <v>18</v>
      </c>
      <c r="V2097" s="15">
        <v>11</v>
      </c>
      <c r="W2097" s="35" t="str">
        <f t="shared" si="195"/>
        <v>11-Jun-1998</v>
      </c>
      <c r="X2097" s="28"/>
      <c r="Y2097" s="44">
        <f t="shared" si="198"/>
        <v>24</v>
      </c>
      <c r="AA2097" s="45">
        <v>34254.050000000003</v>
      </c>
      <c r="AB2097" s="15" t="s">
        <v>166</v>
      </c>
      <c r="AC2097" s="75" t="s">
        <v>16</v>
      </c>
    </row>
    <row r="2098" spans="1:29" ht="15.6" x14ac:dyDescent="0.3">
      <c r="A2098" s="1" t="s">
        <v>4481</v>
      </c>
      <c r="C2098" s="46" t="s">
        <v>4724</v>
      </c>
      <c r="D2098" s="46" t="s">
        <v>8010</v>
      </c>
      <c r="E2098" s="46" t="s">
        <v>8009</v>
      </c>
      <c r="G2098" s="50">
        <v>0</v>
      </c>
      <c r="I2098" s="14" t="s">
        <v>2380</v>
      </c>
      <c r="J2098" s="15" t="s">
        <v>2382</v>
      </c>
      <c r="K2098" s="66" t="str">
        <f t="shared" si="196"/>
        <v>No</v>
      </c>
      <c r="L2098" s="66" t="str">
        <f t="shared" si="197"/>
        <v>Yes</v>
      </c>
      <c r="N2098" s="14">
        <v>20.8</v>
      </c>
      <c r="O2098" s="20" t="str">
        <f t="shared" si="193"/>
        <v>NORMAL WEIGHT</v>
      </c>
      <c r="Q2098" s="15">
        <v>4.87</v>
      </c>
      <c r="R2098" s="20" t="str">
        <f t="shared" si="194"/>
        <v>NORMAL</v>
      </c>
      <c r="T2098" s="14">
        <v>1995</v>
      </c>
      <c r="U2098" s="15" t="s">
        <v>37</v>
      </c>
      <c r="V2098" s="15">
        <v>30</v>
      </c>
      <c r="W2098" s="35" t="str">
        <f t="shared" si="195"/>
        <v>30-Oct-1995</v>
      </c>
      <c r="X2098" s="28"/>
      <c r="Y2098" s="44">
        <f t="shared" si="198"/>
        <v>27</v>
      </c>
      <c r="AA2098" s="45">
        <v>34289.43</v>
      </c>
      <c r="AB2098" s="15" t="s">
        <v>42</v>
      </c>
      <c r="AC2098" s="75" t="s">
        <v>16</v>
      </c>
    </row>
    <row r="2099" spans="1:29" ht="15.6" x14ac:dyDescent="0.3">
      <c r="A2099" s="1" t="s">
        <v>4482</v>
      </c>
      <c r="C2099" s="46" t="s">
        <v>4721</v>
      </c>
      <c r="D2099" s="46" t="s">
        <v>6232</v>
      </c>
      <c r="E2099" s="46" t="s">
        <v>8011</v>
      </c>
      <c r="G2099" s="50">
        <v>0</v>
      </c>
      <c r="I2099" s="14" t="s">
        <v>2380</v>
      </c>
      <c r="J2099" s="15" t="s">
        <v>2380</v>
      </c>
      <c r="K2099" s="66" t="str">
        <f t="shared" si="196"/>
        <v>No</v>
      </c>
      <c r="L2099" s="66" t="str">
        <f t="shared" si="197"/>
        <v>No</v>
      </c>
      <c r="N2099" s="14">
        <v>15.82</v>
      </c>
      <c r="O2099" s="20" t="str">
        <f t="shared" si="193"/>
        <v>UNDERWEIGHT</v>
      </c>
      <c r="Q2099" s="15">
        <v>4.5999999999999996</v>
      </c>
      <c r="R2099" s="20" t="str">
        <f t="shared" si="194"/>
        <v>NORMAL</v>
      </c>
      <c r="T2099" s="14">
        <v>1986</v>
      </c>
      <c r="U2099" s="15" t="s">
        <v>37</v>
      </c>
      <c r="V2099" s="15">
        <v>11</v>
      </c>
      <c r="W2099" s="35" t="str">
        <f t="shared" si="195"/>
        <v>11-Oct-1986</v>
      </c>
      <c r="X2099" s="28"/>
      <c r="Y2099" s="44">
        <f t="shared" si="198"/>
        <v>36</v>
      </c>
      <c r="AA2099" s="45">
        <v>34293.120000000003</v>
      </c>
      <c r="AB2099" s="15" t="s">
        <v>42</v>
      </c>
      <c r="AC2099" s="75" t="s">
        <v>16</v>
      </c>
    </row>
    <row r="2100" spans="1:29" ht="15.6" x14ac:dyDescent="0.3">
      <c r="A2100" s="1" t="s">
        <v>4483</v>
      </c>
      <c r="C2100" s="46" t="s">
        <v>4724</v>
      </c>
      <c r="D2100" s="46" t="s">
        <v>5021</v>
      </c>
      <c r="E2100" s="46" t="s">
        <v>8012</v>
      </c>
      <c r="G2100" s="50">
        <v>0</v>
      </c>
      <c r="I2100" s="14" t="s">
        <v>2380</v>
      </c>
      <c r="J2100" s="15" t="s">
        <v>2380</v>
      </c>
      <c r="K2100" s="66" t="str">
        <f t="shared" si="196"/>
        <v>No</v>
      </c>
      <c r="L2100" s="66" t="str">
        <f t="shared" si="197"/>
        <v>No</v>
      </c>
      <c r="N2100" s="14">
        <v>17.670000000000002</v>
      </c>
      <c r="O2100" s="20" t="str">
        <f t="shared" si="193"/>
        <v>UNDERWEIGHT</v>
      </c>
      <c r="Q2100" s="15">
        <v>4.78</v>
      </c>
      <c r="R2100" s="20" t="str">
        <f t="shared" si="194"/>
        <v>NORMAL</v>
      </c>
      <c r="T2100" s="14">
        <v>2004</v>
      </c>
      <c r="U2100" s="15" t="s">
        <v>15</v>
      </c>
      <c r="V2100" s="15">
        <v>1</v>
      </c>
      <c r="W2100" s="35" t="str">
        <f t="shared" si="195"/>
        <v>1-Nov-2004</v>
      </c>
      <c r="X2100" s="28"/>
      <c r="Y2100" s="44">
        <f t="shared" si="198"/>
        <v>18</v>
      </c>
      <c r="AA2100" s="45">
        <v>34303.17</v>
      </c>
      <c r="AB2100" s="15" t="s">
        <v>13</v>
      </c>
      <c r="AC2100" s="75" t="s">
        <v>16</v>
      </c>
    </row>
    <row r="2101" spans="1:29" ht="15.6" x14ac:dyDescent="0.3">
      <c r="A2101" s="1" t="s">
        <v>4484</v>
      </c>
      <c r="C2101" s="46" t="s">
        <v>4721</v>
      </c>
      <c r="D2101" s="46" t="s">
        <v>8014</v>
      </c>
      <c r="E2101" s="46" t="s">
        <v>8013</v>
      </c>
      <c r="G2101" s="50">
        <v>0</v>
      </c>
      <c r="I2101" s="14" t="s">
        <v>2380</v>
      </c>
      <c r="J2101" s="15" t="s">
        <v>2380</v>
      </c>
      <c r="K2101" s="66" t="str">
        <f t="shared" si="196"/>
        <v>No</v>
      </c>
      <c r="L2101" s="66" t="str">
        <f t="shared" si="197"/>
        <v>No</v>
      </c>
      <c r="N2101" s="14">
        <v>31.92</v>
      </c>
      <c r="O2101" s="20" t="str">
        <f t="shared" si="193"/>
        <v>OBESITY</v>
      </c>
      <c r="Q2101" s="15">
        <v>11.05</v>
      </c>
      <c r="R2101" s="20" t="str">
        <f t="shared" si="194"/>
        <v>DIABETES</v>
      </c>
      <c r="T2101" s="14">
        <v>1983</v>
      </c>
      <c r="U2101" s="15" t="s">
        <v>37</v>
      </c>
      <c r="V2101" s="15">
        <v>2</v>
      </c>
      <c r="W2101" s="35" t="str">
        <f t="shared" si="195"/>
        <v>2-Oct-1983</v>
      </c>
      <c r="X2101" s="28"/>
      <c r="Y2101" s="44">
        <f t="shared" si="198"/>
        <v>39</v>
      </c>
      <c r="AA2101" s="45">
        <v>34307.22</v>
      </c>
      <c r="AB2101" s="15" t="s">
        <v>23</v>
      </c>
      <c r="AC2101" s="75" t="s">
        <v>11</v>
      </c>
    </row>
    <row r="2102" spans="1:29" ht="15.6" x14ac:dyDescent="0.3">
      <c r="A2102" s="1" t="s">
        <v>4485</v>
      </c>
      <c r="C2102" s="46" t="s">
        <v>4721</v>
      </c>
      <c r="D2102" s="46" t="s">
        <v>8016</v>
      </c>
      <c r="E2102" s="46" t="s">
        <v>8015</v>
      </c>
      <c r="G2102" s="50">
        <v>0</v>
      </c>
      <c r="I2102" s="14" t="s">
        <v>2380</v>
      </c>
      <c r="J2102" s="15" t="s">
        <v>2380</v>
      </c>
      <c r="K2102" s="66" t="str">
        <f t="shared" si="196"/>
        <v>No</v>
      </c>
      <c r="L2102" s="66" t="str">
        <f t="shared" si="197"/>
        <v>No</v>
      </c>
      <c r="N2102" s="14">
        <v>28.975000000000001</v>
      </c>
      <c r="O2102" s="20" t="str">
        <f t="shared" si="193"/>
        <v>OVERWEIGHT</v>
      </c>
      <c r="Q2102" s="15">
        <v>7.62</v>
      </c>
      <c r="R2102" s="20" t="str">
        <f t="shared" si="194"/>
        <v>DIABETES</v>
      </c>
      <c r="T2102" s="14">
        <v>1984</v>
      </c>
      <c r="U2102" s="15" t="s">
        <v>37</v>
      </c>
      <c r="V2102" s="15">
        <v>1</v>
      </c>
      <c r="W2102" s="35" t="str">
        <f t="shared" si="195"/>
        <v>1-Oct-1984</v>
      </c>
      <c r="X2102" s="28"/>
      <c r="Y2102" s="44">
        <f t="shared" si="198"/>
        <v>38</v>
      </c>
      <c r="AA2102" s="45">
        <v>34402.22</v>
      </c>
      <c r="AB2102" s="15" t="s">
        <v>42</v>
      </c>
      <c r="AC2102" s="75" t="s">
        <v>11</v>
      </c>
    </row>
    <row r="2103" spans="1:29" ht="15.6" x14ac:dyDescent="0.3">
      <c r="A2103" s="1" t="s">
        <v>4486</v>
      </c>
      <c r="C2103" s="46" t="s">
        <v>4724</v>
      </c>
      <c r="D2103" s="46" t="s">
        <v>5802</v>
      </c>
      <c r="E2103" s="46" t="s">
        <v>7391</v>
      </c>
      <c r="G2103" s="14">
        <v>2</v>
      </c>
      <c r="I2103" s="14" t="s">
        <v>2380</v>
      </c>
      <c r="J2103" s="15" t="s">
        <v>2382</v>
      </c>
      <c r="K2103" s="66" t="str">
        <f t="shared" si="196"/>
        <v>No</v>
      </c>
      <c r="L2103" s="66" t="str">
        <f t="shared" si="197"/>
        <v>Yes</v>
      </c>
      <c r="N2103" s="14">
        <v>31.73</v>
      </c>
      <c r="O2103" s="20" t="str">
        <f t="shared" si="193"/>
        <v>OBESITY</v>
      </c>
      <c r="Q2103" s="15">
        <v>4.78</v>
      </c>
      <c r="R2103" s="20" t="str">
        <f t="shared" si="194"/>
        <v>NORMAL</v>
      </c>
      <c r="T2103" s="14">
        <v>2003</v>
      </c>
      <c r="U2103" s="15" t="s">
        <v>37</v>
      </c>
      <c r="V2103" s="15">
        <v>5</v>
      </c>
      <c r="W2103" s="35" t="str">
        <f t="shared" si="195"/>
        <v>5-Oct-2003</v>
      </c>
      <c r="X2103" s="28"/>
      <c r="Y2103" s="44">
        <f t="shared" si="198"/>
        <v>19</v>
      </c>
      <c r="AA2103" s="45">
        <v>34439.86</v>
      </c>
      <c r="AB2103" s="15" t="s">
        <v>13</v>
      </c>
      <c r="AC2103" s="75" t="s">
        <v>11</v>
      </c>
    </row>
    <row r="2104" spans="1:29" ht="15.6" x14ac:dyDescent="0.3">
      <c r="A2104" s="1" t="s">
        <v>4487</v>
      </c>
      <c r="C2104" s="46" t="s">
        <v>4724</v>
      </c>
      <c r="D2104" s="46" t="s">
        <v>8018</v>
      </c>
      <c r="E2104" s="46" t="s">
        <v>8017</v>
      </c>
      <c r="G2104" s="14">
        <v>2</v>
      </c>
      <c r="I2104" s="14" t="s">
        <v>2380</v>
      </c>
      <c r="J2104" s="15" t="s">
        <v>2382</v>
      </c>
      <c r="K2104" s="66" t="str">
        <f t="shared" si="196"/>
        <v>No</v>
      </c>
      <c r="L2104" s="66" t="str">
        <f t="shared" si="197"/>
        <v>Yes</v>
      </c>
      <c r="N2104" s="14">
        <v>28.88</v>
      </c>
      <c r="O2104" s="20" t="str">
        <f t="shared" si="193"/>
        <v>OVERWEIGHT</v>
      </c>
      <c r="Q2104" s="15">
        <v>6.09</v>
      </c>
      <c r="R2104" s="20" t="str">
        <f t="shared" si="194"/>
        <v>PREDIABETES</v>
      </c>
      <c r="T2104" s="14">
        <v>1990</v>
      </c>
      <c r="U2104" s="15" t="s">
        <v>20</v>
      </c>
      <c r="V2104" s="15">
        <v>24</v>
      </c>
      <c r="W2104" s="35" t="str">
        <f t="shared" si="195"/>
        <v>24-Sep-1990</v>
      </c>
      <c r="X2104" s="28"/>
      <c r="Y2104" s="44">
        <f t="shared" si="198"/>
        <v>32</v>
      </c>
      <c r="AA2104" s="45">
        <v>34456.269999999997</v>
      </c>
      <c r="AB2104" s="15" t="s">
        <v>42</v>
      </c>
      <c r="AC2104" s="75" t="s">
        <v>16</v>
      </c>
    </row>
    <row r="2105" spans="1:29" ht="15.6" x14ac:dyDescent="0.3">
      <c r="A2105" s="1" t="s">
        <v>4488</v>
      </c>
      <c r="C2105" s="46" t="s">
        <v>4724</v>
      </c>
      <c r="D2105" s="46" t="s">
        <v>5382</v>
      </c>
      <c r="E2105" s="46" t="s">
        <v>4738</v>
      </c>
      <c r="G2105" s="14">
        <v>1</v>
      </c>
      <c r="I2105" s="14" t="s">
        <v>2380</v>
      </c>
      <c r="J2105" s="15" t="s">
        <v>2380</v>
      </c>
      <c r="K2105" s="66" t="str">
        <f t="shared" si="196"/>
        <v>No</v>
      </c>
      <c r="L2105" s="66" t="str">
        <f t="shared" si="197"/>
        <v>No</v>
      </c>
      <c r="N2105" s="14">
        <v>25.555</v>
      </c>
      <c r="O2105" s="20" t="str">
        <f t="shared" si="193"/>
        <v>OVERWEIGHT</v>
      </c>
      <c r="Q2105" s="15">
        <v>5.1100000000000003</v>
      </c>
      <c r="R2105" s="20" t="str">
        <f t="shared" si="194"/>
        <v>NORMAL</v>
      </c>
      <c r="T2105" s="14">
        <v>1998</v>
      </c>
      <c r="U2105" s="15" t="s">
        <v>18</v>
      </c>
      <c r="V2105" s="15">
        <v>24</v>
      </c>
      <c r="W2105" s="35" t="str">
        <f t="shared" si="195"/>
        <v>24-Jun-1998</v>
      </c>
      <c r="X2105" s="28"/>
      <c r="Y2105" s="44">
        <f t="shared" si="198"/>
        <v>24</v>
      </c>
      <c r="AA2105" s="45">
        <v>34472.839999999997</v>
      </c>
      <c r="AB2105" s="15" t="s">
        <v>42</v>
      </c>
      <c r="AC2105" s="75" t="s">
        <v>16</v>
      </c>
    </row>
    <row r="2106" spans="1:29" ht="15.6" x14ac:dyDescent="0.3">
      <c r="A2106" s="1" t="s">
        <v>4489</v>
      </c>
      <c r="C2106" s="46" t="s">
        <v>4721</v>
      </c>
      <c r="D2106" s="46" t="s">
        <v>8020</v>
      </c>
      <c r="E2106" s="46" t="s">
        <v>8019</v>
      </c>
      <c r="G2106" s="14">
        <v>1</v>
      </c>
      <c r="I2106" s="14" t="s">
        <v>2380</v>
      </c>
      <c r="J2106" s="15" t="s">
        <v>2380</v>
      </c>
      <c r="K2106" s="66" t="str">
        <f t="shared" si="196"/>
        <v>No</v>
      </c>
      <c r="L2106" s="66" t="str">
        <f t="shared" si="197"/>
        <v>No</v>
      </c>
      <c r="N2106" s="14">
        <v>37.29</v>
      </c>
      <c r="O2106" s="20" t="str">
        <f t="shared" si="193"/>
        <v>OBESITY</v>
      </c>
      <c r="Q2106" s="15">
        <v>4.46</v>
      </c>
      <c r="R2106" s="20" t="str">
        <f t="shared" si="194"/>
        <v>NORMAL</v>
      </c>
      <c r="T2106" s="14">
        <v>1976</v>
      </c>
      <c r="U2106" s="15" t="s">
        <v>15</v>
      </c>
      <c r="V2106" s="15">
        <v>25</v>
      </c>
      <c r="W2106" s="35" t="str">
        <f t="shared" si="195"/>
        <v>25-Nov-1976</v>
      </c>
      <c r="X2106" s="28"/>
      <c r="Y2106" s="44">
        <f t="shared" si="198"/>
        <v>46</v>
      </c>
      <c r="AA2106" s="45">
        <v>34543.39</v>
      </c>
      <c r="AB2106" s="15" t="s">
        <v>42</v>
      </c>
      <c r="AC2106" s="75" t="s">
        <v>11</v>
      </c>
    </row>
    <row r="2107" spans="1:29" ht="15.6" x14ac:dyDescent="0.3">
      <c r="A2107" s="1" t="s">
        <v>4490</v>
      </c>
      <c r="C2107" s="46" t="s">
        <v>4721</v>
      </c>
      <c r="D2107" s="46" t="s">
        <v>8022</v>
      </c>
      <c r="E2107" s="46" t="s">
        <v>8021</v>
      </c>
      <c r="G2107" s="14">
        <v>1</v>
      </c>
      <c r="I2107" s="14" t="s">
        <v>2380</v>
      </c>
      <c r="J2107" s="15" t="s">
        <v>2380</v>
      </c>
      <c r="K2107" s="66" t="str">
        <f t="shared" si="196"/>
        <v>No</v>
      </c>
      <c r="L2107" s="66" t="str">
        <f t="shared" si="197"/>
        <v>No</v>
      </c>
      <c r="N2107" s="14">
        <v>40.28</v>
      </c>
      <c r="O2107" s="20" t="str">
        <f t="shared" si="193"/>
        <v>OBESITY</v>
      </c>
      <c r="Q2107" s="15">
        <v>6.11</v>
      </c>
      <c r="R2107" s="20" t="str">
        <f t="shared" si="194"/>
        <v>PREDIABETES</v>
      </c>
      <c r="T2107" s="14">
        <v>2004</v>
      </c>
      <c r="U2107" s="15" t="s">
        <v>37</v>
      </c>
      <c r="V2107" s="15">
        <v>9</v>
      </c>
      <c r="W2107" s="35" t="str">
        <f t="shared" si="195"/>
        <v>9-Oct-2004</v>
      </c>
      <c r="X2107" s="28"/>
      <c r="Y2107" s="44">
        <f t="shared" si="198"/>
        <v>18</v>
      </c>
      <c r="AA2107" s="45">
        <v>34617.839999999997</v>
      </c>
      <c r="AB2107" s="15" t="s">
        <v>168</v>
      </c>
      <c r="AC2107" s="75" t="s">
        <v>16</v>
      </c>
    </row>
    <row r="2108" spans="1:29" ht="15.6" x14ac:dyDescent="0.3">
      <c r="A2108" s="1" t="s">
        <v>4491</v>
      </c>
      <c r="C2108" s="46" t="s">
        <v>4721</v>
      </c>
      <c r="D2108" s="46" t="s">
        <v>8024</v>
      </c>
      <c r="E2108" s="46" t="s">
        <v>8023</v>
      </c>
      <c r="G2108" s="14">
        <v>1</v>
      </c>
      <c r="I2108" s="14" t="s">
        <v>2380</v>
      </c>
      <c r="J2108" s="15" t="s">
        <v>2380</v>
      </c>
      <c r="K2108" s="66" t="str">
        <f t="shared" si="196"/>
        <v>No</v>
      </c>
      <c r="L2108" s="66" t="str">
        <f t="shared" si="197"/>
        <v>No</v>
      </c>
      <c r="N2108" s="14">
        <v>40.185000000000002</v>
      </c>
      <c r="O2108" s="20" t="str">
        <f t="shared" si="193"/>
        <v>OBESITY</v>
      </c>
      <c r="Q2108" s="15">
        <v>4.66</v>
      </c>
      <c r="R2108" s="20" t="str">
        <f t="shared" si="194"/>
        <v>NORMAL</v>
      </c>
      <c r="T2108" s="14">
        <v>1994</v>
      </c>
      <c r="U2108" s="15" t="s">
        <v>10</v>
      </c>
      <c r="V2108" s="15">
        <v>7</v>
      </c>
      <c r="W2108" s="35" t="str">
        <f t="shared" si="195"/>
        <v>7-Jul-1994</v>
      </c>
      <c r="X2108" s="28"/>
      <c r="Y2108" s="44">
        <f t="shared" si="198"/>
        <v>28</v>
      </c>
      <c r="AA2108" s="45">
        <v>34672.15</v>
      </c>
      <c r="AB2108" s="15" t="s">
        <v>13</v>
      </c>
      <c r="AC2108" s="75" t="s">
        <v>16</v>
      </c>
    </row>
    <row r="2109" spans="1:29" ht="15.6" x14ac:dyDescent="0.3">
      <c r="A2109" s="1" t="s">
        <v>4492</v>
      </c>
      <c r="C2109" s="46" t="s">
        <v>4721</v>
      </c>
      <c r="D2109" s="46" t="s">
        <v>8026</v>
      </c>
      <c r="E2109" s="46" t="s">
        <v>8025</v>
      </c>
      <c r="G2109" s="50">
        <v>0</v>
      </c>
      <c r="I2109" s="14" t="s">
        <v>2380</v>
      </c>
      <c r="J2109" s="15" t="s">
        <v>2380</v>
      </c>
      <c r="K2109" s="66" t="str">
        <f t="shared" si="196"/>
        <v>No</v>
      </c>
      <c r="L2109" s="66" t="str">
        <f t="shared" si="197"/>
        <v>No</v>
      </c>
      <c r="N2109" s="14">
        <v>23.57</v>
      </c>
      <c r="O2109" s="20" t="str">
        <f t="shared" si="193"/>
        <v>NORMAL WEIGHT</v>
      </c>
      <c r="Q2109" s="15">
        <v>6.14</v>
      </c>
      <c r="R2109" s="20" t="str">
        <f t="shared" si="194"/>
        <v>PREDIABETES</v>
      </c>
      <c r="T2109" s="14">
        <v>2003</v>
      </c>
      <c r="U2109" s="15" t="s">
        <v>10</v>
      </c>
      <c r="V2109" s="15">
        <v>3</v>
      </c>
      <c r="W2109" s="35" t="str">
        <f t="shared" si="195"/>
        <v>3-Jul-2003</v>
      </c>
      <c r="X2109" s="28"/>
      <c r="Y2109" s="44">
        <f t="shared" si="198"/>
        <v>19</v>
      </c>
      <c r="AA2109" s="45">
        <v>34779.620000000003</v>
      </c>
      <c r="AB2109" s="15" t="s">
        <v>42</v>
      </c>
      <c r="AC2109" s="75" t="s">
        <v>16</v>
      </c>
    </row>
    <row r="2110" spans="1:29" ht="15.6" x14ac:dyDescent="0.3">
      <c r="A2110" s="1" t="s">
        <v>4493</v>
      </c>
      <c r="C2110" s="46" t="s">
        <v>4721</v>
      </c>
      <c r="D2110" s="46" t="s">
        <v>8027</v>
      </c>
      <c r="E2110" s="46" t="s">
        <v>5569</v>
      </c>
      <c r="G2110" s="14">
        <v>1</v>
      </c>
      <c r="I2110" s="14" t="s">
        <v>2380</v>
      </c>
      <c r="J2110" s="15" t="s">
        <v>2380</v>
      </c>
      <c r="K2110" s="66" t="str">
        <f t="shared" si="196"/>
        <v>No</v>
      </c>
      <c r="L2110" s="66" t="str">
        <f t="shared" si="197"/>
        <v>No</v>
      </c>
      <c r="N2110" s="14">
        <v>35.625</v>
      </c>
      <c r="O2110" s="20" t="str">
        <f t="shared" si="193"/>
        <v>OBESITY</v>
      </c>
      <c r="Q2110" s="15">
        <v>6.21</v>
      </c>
      <c r="R2110" s="20" t="str">
        <f t="shared" si="194"/>
        <v>PREDIABETES</v>
      </c>
      <c r="T2110" s="14">
        <v>1995</v>
      </c>
      <c r="U2110" s="15" t="s">
        <v>30</v>
      </c>
      <c r="V2110" s="15">
        <v>27</v>
      </c>
      <c r="W2110" s="35" t="str">
        <f t="shared" si="195"/>
        <v>27-Dec-1995</v>
      </c>
      <c r="X2110" s="28"/>
      <c r="Y2110" s="44">
        <f t="shared" si="198"/>
        <v>27</v>
      </c>
      <c r="AA2110" s="45">
        <v>34806.47</v>
      </c>
      <c r="AB2110" s="15" t="s">
        <v>13</v>
      </c>
      <c r="AC2110" s="75" t="s">
        <v>16</v>
      </c>
    </row>
    <row r="2111" spans="1:29" ht="15.6" x14ac:dyDescent="0.3">
      <c r="A2111" s="1" t="s">
        <v>4494</v>
      </c>
      <c r="C2111" s="46" t="s">
        <v>4721</v>
      </c>
      <c r="D2111" s="46" t="s">
        <v>8029</v>
      </c>
      <c r="E2111" s="46" t="s">
        <v>8028</v>
      </c>
      <c r="G2111" s="14">
        <v>1</v>
      </c>
      <c r="I2111" s="14" t="s">
        <v>2380</v>
      </c>
      <c r="J2111" s="15" t="s">
        <v>2380</v>
      </c>
      <c r="K2111" s="66" t="str">
        <f t="shared" si="196"/>
        <v>No</v>
      </c>
      <c r="L2111" s="66" t="str">
        <f t="shared" si="197"/>
        <v>No</v>
      </c>
      <c r="N2111" s="14">
        <v>33.155000000000001</v>
      </c>
      <c r="O2111" s="20" t="str">
        <f t="shared" si="193"/>
        <v>OBESITY</v>
      </c>
      <c r="Q2111" s="15">
        <v>4.5999999999999996</v>
      </c>
      <c r="R2111" s="20" t="str">
        <f t="shared" si="194"/>
        <v>NORMAL</v>
      </c>
      <c r="T2111" s="14">
        <v>2003</v>
      </c>
      <c r="U2111" s="15" t="s">
        <v>20</v>
      </c>
      <c r="V2111" s="15">
        <v>17</v>
      </c>
      <c r="W2111" s="35" t="str">
        <f t="shared" si="195"/>
        <v>17-Sep-2003</v>
      </c>
      <c r="X2111" s="28"/>
      <c r="Y2111" s="44">
        <f t="shared" si="198"/>
        <v>19</v>
      </c>
      <c r="AA2111" s="45">
        <v>34828.65</v>
      </c>
      <c r="AB2111" s="15" t="s">
        <v>42</v>
      </c>
      <c r="AC2111" s="75" t="s">
        <v>16</v>
      </c>
    </row>
    <row r="2112" spans="1:29" ht="15.6" x14ac:dyDescent="0.3">
      <c r="A2112" s="1" t="s">
        <v>4495</v>
      </c>
      <c r="C2112" s="46" t="s">
        <v>4721</v>
      </c>
      <c r="D2112" s="46" t="s">
        <v>8031</v>
      </c>
      <c r="E2112" s="46" t="s">
        <v>8030</v>
      </c>
      <c r="G2112" s="14">
        <v>1</v>
      </c>
      <c r="I2112" s="14" t="s">
        <v>2380</v>
      </c>
      <c r="J2112" s="15" t="s">
        <v>2380</v>
      </c>
      <c r="K2112" s="66" t="str">
        <f t="shared" si="196"/>
        <v>No</v>
      </c>
      <c r="L2112" s="66" t="str">
        <f t="shared" si="197"/>
        <v>No</v>
      </c>
      <c r="N2112" s="14">
        <v>31.92</v>
      </c>
      <c r="O2112" s="20" t="str">
        <f t="shared" si="193"/>
        <v>OBESITY</v>
      </c>
      <c r="Q2112" s="15">
        <v>5.04</v>
      </c>
      <c r="R2112" s="20" t="str">
        <f t="shared" si="194"/>
        <v>NORMAL</v>
      </c>
      <c r="T2112" s="14">
        <v>1995</v>
      </c>
      <c r="U2112" s="15" t="s">
        <v>37</v>
      </c>
      <c r="V2112" s="15">
        <v>17</v>
      </c>
      <c r="W2112" s="35" t="str">
        <f t="shared" si="195"/>
        <v>17-Oct-1995</v>
      </c>
      <c r="X2112" s="28"/>
      <c r="Y2112" s="44">
        <f t="shared" si="198"/>
        <v>27</v>
      </c>
      <c r="AA2112" s="45">
        <v>34838.870000000003</v>
      </c>
      <c r="AB2112" s="15" t="s">
        <v>42</v>
      </c>
      <c r="AC2112" s="75" t="s">
        <v>11</v>
      </c>
    </row>
    <row r="2113" spans="1:29" ht="15.6" x14ac:dyDescent="0.3">
      <c r="A2113" s="1" t="s">
        <v>4496</v>
      </c>
      <c r="C2113" s="46" t="s">
        <v>4721</v>
      </c>
      <c r="D2113" s="46" t="s">
        <v>8033</v>
      </c>
      <c r="E2113" s="46" t="s">
        <v>8032</v>
      </c>
      <c r="G2113" s="14">
        <v>1</v>
      </c>
      <c r="I2113" s="14" t="s">
        <v>2380</v>
      </c>
      <c r="J2113" s="15" t="s">
        <v>2380</v>
      </c>
      <c r="K2113" s="66" t="str">
        <f t="shared" si="196"/>
        <v>No</v>
      </c>
      <c r="L2113" s="66" t="str">
        <f t="shared" si="197"/>
        <v>No</v>
      </c>
      <c r="N2113" s="14">
        <v>30.305</v>
      </c>
      <c r="O2113" s="20" t="str">
        <f t="shared" si="193"/>
        <v>OBESITY</v>
      </c>
      <c r="Q2113" s="15">
        <v>5.08</v>
      </c>
      <c r="R2113" s="20" t="str">
        <f t="shared" si="194"/>
        <v>NORMAL</v>
      </c>
      <c r="T2113" s="14">
        <v>1983</v>
      </c>
      <c r="U2113" s="15" t="s">
        <v>10</v>
      </c>
      <c r="V2113" s="15">
        <v>29</v>
      </c>
      <c r="W2113" s="35" t="str">
        <f t="shared" si="195"/>
        <v>29-Jul-1983</v>
      </c>
      <c r="X2113" s="28"/>
      <c r="Y2113" s="44">
        <f t="shared" si="198"/>
        <v>39</v>
      </c>
      <c r="AA2113" s="45">
        <v>34940.61</v>
      </c>
      <c r="AB2113" s="15" t="s">
        <v>42</v>
      </c>
      <c r="AC2113" s="75" t="s">
        <v>11</v>
      </c>
    </row>
    <row r="2114" spans="1:29" ht="15.6" x14ac:dyDescent="0.3">
      <c r="A2114" s="1" t="s">
        <v>4497</v>
      </c>
      <c r="C2114" s="46" t="s">
        <v>4721</v>
      </c>
      <c r="D2114" s="46" t="s">
        <v>6186</v>
      </c>
      <c r="E2114" s="46" t="s">
        <v>8034</v>
      </c>
      <c r="G2114" s="14">
        <v>1</v>
      </c>
      <c r="I2114" s="14" t="s">
        <v>2380</v>
      </c>
      <c r="J2114" s="15" t="s">
        <v>2380</v>
      </c>
      <c r="K2114" s="66" t="str">
        <f t="shared" si="196"/>
        <v>No</v>
      </c>
      <c r="L2114" s="66" t="str">
        <f t="shared" si="197"/>
        <v>No</v>
      </c>
      <c r="N2114" s="14">
        <v>30.114999999999998</v>
      </c>
      <c r="O2114" s="20" t="str">
        <f t="shared" ref="O2114:O2177" si="199">IF(N2114&lt;18.5,"UNDERWEIGHT",IF(AND(N2114&gt;=18.5,N2114&lt;=24.9),"NORMAL WEIGHT",IF(AND(N2114&gt;=25,N2114&lt;=29.9),"OVERWEIGHT",IF(N2114&gt;=30,"OBESITY",""))))</f>
        <v>OBESITY</v>
      </c>
      <c r="Q2114" s="15">
        <v>4.38</v>
      </c>
      <c r="R2114" s="20" t="str">
        <f t="shared" ref="R2114:R2177" si="200">IF(Q2114&lt;5.7,"NORMAL",IF(AND(Q2114&gt;=5.7,Q2114&lt;=6.4),"PREDIABETES",IF(Q2114&gt;6.4,"DIABETES")))</f>
        <v>NORMAL</v>
      </c>
      <c r="T2114" s="14">
        <v>1967</v>
      </c>
      <c r="U2114" s="15" t="s">
        <v>37</v>
      </c>
      <c r="V2114" s="15">
        <v>7</v>
      </c>
      <c r="W2114" s="35" t="str">
        <f t="shared" ref="W2114:W2177" si="201">CONCATENATE(V2114,"-",U2114,"-",T2114)</f>
        <v>7-Oct-1967</v>
      </c>
      <c r="X2114" s="28"/>
      <c r="Y2114" s="44">
        <f t="shared" si="198"/>
        <v>55</v>
      </c>
      <c r="AA2114" s="45">
        <v>34975.68</v>
      </c>
      <c r="AB2114" s="15" t="s">
        <v>42</v>
      </c>
      <c r="AC2114" s="75" t="s">
        <v>11</v>
      </c>
    </row>
    <row r="2115" spans="1:29" ht="15.6" x14ac:dyDescent="0.3">
      <c r="A2115" s="1" t="s">
        <v>4498</v>
      </c>
      <c r="C2115" s="46" t="s">
        <v>4721</v>
      </c>
      <c r="D2115" s="46" t="s">
        <v>5356</v>
      </c>
      <c r="E2115" s="46" t="s">
        <v>8035</v>
      </c>
      <c r="G2115" s="14">
        <v>1</v>
      </c>
      <c r="I2115" s="14" t="s">
        <v>2380</v>
      </c>
      <c r="J2115" s="15" t="s">
        <v>2380</v>
      </c>
      <c r="K2115" s="66" t="str">
        <f t="shared" ref="K2115:K2178" si="202">PROPER(I2115)</f>
        <v>No</v>
      </c>
      <c r="L2115" s="66" t="str">
        <f t="shared" ref="L2115:L2178" si="203">PROPER(J2115)</f>
        <v>No</v>
      </c>
      <c r="N2115" s="14">
        <v>24.09</v>
      </c>
      <c r="O2115" s="20" t="str">
        <f t="shared" si="199"/>
        <v>NORMAL WEIGHT</v>
      </c>
      <c r="Q2115" s="15">
        <v>4.79</v>
      </c>
      <c r="R2115" s="20" t="str">
        <f t="shared" si="200"/>
        <v>NORMAL</v>
      </c>
      <c r="T2115" s="14">
        <v>1998</v>
      </c>
      <c r="U2115" s="15" t="s">
        <v>35</v>
      </c>
      <c r="V2115" s="15">
        <v>22</v>
      </c>
      <c r="W2115" s="35" t="str">
        <f t="shared" si="201"/>
        <v>22-Aug-1998</v>
      </c>
      <c r="X2115" s="28"/>
      <c r="Y2115" s="44">
        <f t="shared" ref="Y2115:Y2178" si="204">DATEDIF(W2115,$AD$2,"y")</f>
        <v>24</v>
      </c>
      <c r="AA2115" s="45">
        <v>34976.42</v>
      </c>
      <c r="AB2115" s="15" t="s">
        <v>42</v>
      </c>
      <c r="AC2115" s="75" t="s">
        <v>11</v>
      </c>
    </row>
    <row r="2116" spans="1:29" ht="15.6" x14ac:dyDescent="0.3">
      <c r="A2116" s="1" t="s">
        <v>4499</v>
      </c>
      <c r="C2116" s="46" t="s">
        <v>4721</v>
      </c>
      <c r="D2116" s="46" t="s">
        <v>5660</v>
      </c>
      <c r="E2116" s="46" t="s">
        <v>8036</v>
      </c>
      <c r="G2116" s="14">
        <v>1</v>
      </c>
      <c r="I2116" s="14" t="s">
        <v>2380</v>
      </c>
      <c r="J2116" s="15" t="s">
        <v>2380</v>
      </c>
      <c r="K2116" s="66" t="str">
        <f t="shared" si="202"/>
        <v>No</v>
      </c>
      <c r="L2116" s="66" t="str">
        <f t="shared" si="203"/>
        <v>No</v>
      </c>
      <c r="N2116" s="14">
        <v>28.215</v>
      </c>
      <c r="O2116" s="20" t="str">
        <f t="shared" si="199"/>
        <v>OVERWEIGHT</v>
      </c>
      <c r="Q2116" s="15">
        <v>4.21</v>
      </c>
      <c r="R2116" s="20" t="str">
        <f t="shared" si="200"/>
        <v>NORMAL</v>
      </c>
      <c r="T2116" s="14">
        <v>1997</v>
      </c>
      <c r="U2116" s="15" t="s">
        <v>35</v>
      </c>
      <c r="V2116" s="15">
        <v>22</v>
      </c>
      <c r="W2116" s="35" t="str">
        <f t="shared" si="201"/>
        <v>22-Aug-1997</v>
      </c>
      <c r="X2116" s="28"/>
      <c r="Y2116" s="44">
        <f t="shared" si="204"/>
        <v>25</v>
      </c>
      <c r="AA2116" s="45">
        <v>34979.86</v>
      </c>
      <c r="AB2116" s="15" t="s">
        <v>42</v>
      </c>
      <c r="AC2116" s="75" t="s">
        <v>11</v>
      </c>
    </row>
    <row r="2117" spans="1:29" ht="15.6" x14ac:dyDescent="0.3">
      <c r="A2117" s="1" t="s">
        <v>4500</v>
      </c>
      <c r="C2117" s="46" t="s">
        <v>4721</v>
      </c>
      <c r="D2117" s="46" t="s">
        <v>8038</v>
      </c>
      <c r="E2117" s="46" t="s">
        <v>8037</v>
      </c>
      <c r="G2117" s="14">
        <v>1</v>
      </c>
      <c r="I2117" s="14" t="s">
        <v>2380</v>
      </c>
      <c r="J2117" s="15" t="s">
        <v>2380</v>
      </c>
      <c r="K2117" s="66" t="str">
        <f t="shared" si="202"/>
        <v>No</v>
      </c>
      <c r="L2117" s="66" t="str">
        <f t="shared" si="203"/>
        <v>No</v>
      </c>
      <c r="N2117" s="14">
        <v>26.315000000000001</v>
      </c>
      <c r="O2117" s="20" t="str">
        <f t="shared" si="199"/>
        <v>OVERWEIGHT</v>
      </c>
      <c r="Q2117" s="15">
        <v>5.47</v>
      </c>
      <c r="R2117" s="20" t="str">
        <f t="shared" si="200"/>
        <v>NORMAL</v>
      </c>
      <c r="T2117" s="14">
        <v>1982</v>
      </c>
      <c r="U2117" s="15" t="s">
        <v>10</v>
      </c>
      <c r="V2117" s="15">
        <v>5</v>
      </c>
      <c r="W2117" s="35" t="str">
        <f t="shared" si="201"/>
        <v>5-Jul-1982</v>
      </c>
      <c r="X2117" s="28"/>
      <c r="Y2117" s="44">
        <f t="shared" si="204"/>
        <v>40</v>
      </c>
      <c r="AA2117" s="45">
        <v>35000.730000000003</v>
      </c>
      <c r="AB2117" s="15" t="s">
        <v>42</v>
      </c>
      <c r="AC2117" s="75" t="s">
        <v>11</v>
      </c>
    </row>
    <row r="2118" spans="1:29" ht="15.6" x14ac:dyDescent="0.3">
      <c r="A2118" s="1" t="s">
        <v>4501</v>
      </c>
      <c r="C2118" s="46" t="s">
        <v>4721</v>
      </c>
      <c r="D2118" s="46" t="s">
        <v>8040</v>
      </c>
      <c r="E2118" s="46" t="s">
        <v>8039</v>
      </c>
      <c r="G2118" s="14">
        <v>1</v>
      </c>
      <c r="I2118" s="14" t="s">
        <v>2380</v>
      </c>
      <c r="J2118" s="15" t="s">
        <v>2380</v>
      </c>
      <c r="K2118" s="66" t="str">
        <f t="shared" si="202"/>
        <v>No</v>
      </c>
      <c r="L2118" s="66" t="str">
        <f t="shared" si="203"/>
        <v>No</v>
      </c>
      <c r="N2118" s="14">
        <v>25.08</v>
      </c>
      <c r="O2118" s="20" t="str">
        <f t="shared" si="199"/>
        <v>OVERWEIGHT</v>
      </c>
      <c r="Q2118" s="15">
        <v>5.09</v>
      </c>
      <c r="R2118" s="20" t="str">
        <f t="shared" si="200"/>
        <v>NORMAL</v>
      </c>
      <c r="T2118" s="14">
        <v>1975</v>
      </c>
      <c r="U2118" s="15" t="s">
        <v>35</v>
      </c>
      <c r="V2118" s="15">
        <v>29</v>
      </c>
      <c r="W2118" s="35" t="str">
        <f t="shared" si="201"/>
        <v>29-Aug-1975</v>
      </c>
      <c r="X2118" s="28"/>
      <c r="Y2118" s="44">
        <f t="shared" si="204"/>
        <v>47</v>
      </c>
      <c r="AA2118" s="45">
        <v>35050.620000000003</v>
      </c>
      <c r="AB2118" s="15" t="s">
        <v>42</v>
      </c>
      <c r="AC2118" s="75" t="s">
        <v>11</v>
      </c>
    </row>
    <row r="2119" spans="1:29" ht="15.6" x14ac:dyDescent="0.3">
      <c r="A2119" s="1" t="s">
        <v>4502</v>
      </c>
      <c r="C2119" s="46" t="s">
        <v>4724</v>
      </c>
      <c r="D2119" s="46" t="s">
        <v>8042</v>
      </c>
      <c r="E2119" s="46" t="s">
        <v>8041</v>
      </c>
      <c r="G2119" s="50">
        <v>0</v>
      </c>
      <c r="I2119" s="14" t="s">
        <v>2380</v>
      </c>
      <c r="J2119" s="15" t="s">
        <v>2380</v>
      </c>
      <c r="K2119" s="66" t="str">
        <f t="shared" si="202"/>
        <v>No</v>
      </c>
      <c r="L2119" s="66" t="str">
        <f t="shared" si="203"/>
        <v>No</v>
      </c>
      <c r="N2119" s="14">
        <v>15.41</v>
      </c>
      <c r="O2119" s="20" t="str">
        <f t="shared" si="199"/>
        <v>UNDERWEIGHT</v>
      </c>
      <c r="Q2119" s="15">
        <v>5.08</v>
      </c>
      <c r="R2119" s="20" t="str">
        <f t="shared" si="200"/>
        <v>NORMAL</v>
      </c>
      <c r="T2119" s="14">
        <v>1977</v>
      </c>
      <c r="U2119" s="15" t="s">
        <v>18</v>
      </c>
      <c r="V2119" s="15">
        <v>29</v>
      </c>
      <c r="W2119" s="35" t="str">
        <f t="shared" si="201"/>
        <v>29-Jun-1977</v>
      </c>
      <c r="X2119" s="28"/>
      <c r="Y2119" s="44">
        <f t="shared" si="204"/>
        <v>45</v>
      </c>
      <c r="AA2119" s="45">
        <v>35069.370000000003</v>
      </c>
      <c r="AB2119" s="15" t="s">
        <v>356</v>
      </c>
      <c r="AC2119" s="75" t="s">
        <v>16</v>
      </c>
    </row>
    <row r="2120" spans="1:29" ht="15.6" x14ac:dyDescent="0.3">
      <c r="A2120" s="1" t="s">
        <v>4503</v>
      </c>
      <c r="C2120" s="46" t="s">
        <v>4724</v>
      </c>
      <c r="D2120" s="46" t="s">
        <v>5021</v>
      </c>
      <c r="E2120" s="46" t="s">
        <v>8043</v>
      </c>
      <c r="G2120" s="50">
        <v>0</v>
      </c>
      <c r="I2120" s="14" t="s">
        <v>2380</v>
      </c>
      <c r="J2120" s="15" t="s">
        <v>2380</v>
      </c>
      <c r="K2120" s="66" t="str">
        <f t="shared" si="202"/>
        <v>No</v>
      </c>
      <c r="L2120" s="66" t="str">
        <f t="shared" si="203"/>
        <v>No</v>
      </c>
      <c r="N2120" s="14">
        <v>23.83</v>
      </c>
      <c r="O2120" s="20" t="str">
        <f t="shared" si="199"/>
        <v>NORMAL WEIGHT</v>
      </c>
      <c r="Q2120" s="15">
        <v>5.68</v>
      </c>
      <c r="R2120" s="20" t="str">
        <f t="shared" si="200"/>
        <v>NORMAL</v>
      </c>
      <c r="T2120" s="14">
        <v>1998</v>
      </c>
      <c r="U2120" s="15" t="s">
        <v>30</v>
      </c>
      <c r="V2120" s="15">
        <v>22</v>
      </c>
      <c r="W2120" s="35" t="str">
        <f t="shared" si="201"/>
        <v>22-Dec-1998</v>
      </c>
      <c r="X2120" s="28"/>
      <c r="Y2120" s="44">
        <f t="shared" si="204"/>
        <v>24</v>
      </c>
      <c r="AA2120" s="45">
        <v>35147.53</v>
      </c>
      <c r="AB2120" s="15" t="s">
        <v>168</v>
      </c>
      <c r="AC2120" s="75" t="s">
        <v>16</v>
      </c>
    </row>
    <row r="2121" spans="1:29" ht="15.6" x14ac:dyDescent="0.3">
      <c r="A2121" s="1" t="s">
        <v>4504</v>
      </c>
      <c r="C2121" s="46" t="s">
        <v>4721</v>
      </c>
      <c r="D2121" s="46" t="s">
        <v>5626</v>
      </c>
      <c r="E2121" s="46" t="s">
        <v>8044</v>
      </c>
      <c r="G2121" s="14">
        <v>1</v>
      </c>
      <c r="I2121" s="14" t="s">
        <v>2380</v>
      </c>
      <c r="J2121" s="15" t="s">
        <v>2380</v>
      </c>
      <c r="K2121" s="66" t="str">
        <f t="shared" si="202"/>
        <v>No</v>
      </c>
      <c r="L2121" s="66" t="str">
        <f t="shared" si="203"/>
        <v>No</v>
      </c>
      <c r="N2121" s="14">
        <v>36</v>
      </c>
      <c r="O2121" s="20" t="str">
        <f t="shared" si="199"/>
        <v>OBESITY</v>
      </c>
      <c r="Q2121" s="15">
        <v>4.66</v>
      </c>
      <c r="R2121" s="20" t="str">
        <f t="shared" si="200"/>
        <v>NORMAL</v>
      </c>
      <c r="T2121" s="14">
        <v>1967</v>
      </c>
      <c r="U2121" s="15" t="s">
        <v>30</v>
      </c>
      <c r="V2121" s="15">
        <v>30</v>
      </c>
      <c r="W2121" s="35" t="str">
        <f t="shared" si="201"/>
        <v>30-Dec-1967</v>
      </c>
      <c r="X2121" s="28"/>
      <c r="Y2121" s="44">
        <f t="shared" si="204"/>
        <v>55</v>
      </c>
      <c r="AA2121" s="45">
        <v>35160.129999999997</v>
      </c>
      <c r="AB2121" s="15" t="s">
        <v>42</v>
      </c>
      <c r="AC2121" s="75" t="s">
        <v>11</v>
      </c>
    </row>
    <row r="2122" spans="1:29" ht="15.6" x14ac:dyDescent="0.3">
      <c r="A2122" s="1" t="s">
        <v>4505</v>
      </c>
      <c r="C2122" s="46" t="s">
        <v>4721</v>
      </c>
      <c r="D2122" s="46" t="s">
        <v>8046</v>
      </c>
      <c r="E2122" s="46" t="s">
        <v>8045</v>
      </c>
      <c r="G2122" s="14">
        <v>1</v>
      </c>
      <c r="I2122" s="14" t="s">
        <v>2380</v>
      </c>
      <c r="J2122" s="15" t="s">
        <v>2380</v>
      </c>
      <c r="K2122" s="66" t="str">
        <f t="shared" si="202"/>
        <v>No</v>
      </c>
      <c r="L2122" s="66" t="str">
        <f t="shared" si="203"/>
        <v>No</v>
      </c>
      <c r="N2122" s="14">
        <v>28.82</v>
      </c>
      <c r="O2122" s="20" t="str">
        <f t="shared" si="199"/>
        <v>OVERWEIGHT</v>
      </c>
      <c r="Q2122" s="15">
        <v>5.59</v>
      </c>
      <c r="R2122" s="20" t="str">
        <f t="shared" si="200"/>
        <v>NORMAL</v>
      </c>
      <c r="T2122" s="14">
        <v>1997</v>
      </c>
      <c r="U2122" s="15" t="s">
        <v>10</v>
      </c>
      <c r="V2122" s="15">
        <v>9</v>
      </c>
      <c r="W2122" s="35" t="str">
        <f t="shared" si="201"/>
        <v>9-Jul-1997</v>
      </c>
      <c r="X2122" s="28"/>
      <c r="Y2122" s="44">
        <f t="shared" si="204"/>
        <v>25</v>
      </c>
      <c r="AA2122" s="45">
        <v>35302.089999999997</v>
      </c>
      <c r="AB2122" s="15" t="s">
        <v>42</v>
      </c>
      <c r="AC2122" s="75" t="s">
        <v>16</v>
      </c>
    </row>
    <row r="2123" spans="1:29" ht="15.6" x14ac:dyDescent="0.3">
      <c r="A2123" s="1" t="s">
        <v>4506</v>
      </c>
      <c r="C2123" s="46" t="s">
        <v>4721</v>
      </c>
      <c r="D2123" s="46" t="s">
        <v>8048</v>
      </c>
      <c r="E2123" s="46" t="s">
        <v>8047</v>
      </c>
      <c r="G2123" s="14">
        <v>1</v>
      </c>
      <c r="I2123" s="14" t="s">
        <v>2380</v>
      </c>
      <c r="J2123" s="15" t="s">
        <v>2380</v>
      </c>
      <c r="K2123" s="66" t="str">
        <f t="shared" si="202"/>
        <v>No</v>
      </c>
      <c r="L2123" s="66" t="str">
        <f t="shared" si="203"/>
        <v>No</v>
      </c>
      <c r="N2123" s="14">
        <v>28.05</v>
      </c>
      <c r="O2123" s="20" t="str">
        <f t="shared" si="199"/>
        <v>OVERWEIGHT</v>
      </c>
      <c r="Q2123" s="15">
        <v>6.2</v>
      </c>
      <c r="R2123" s="20" t="str">
        <f t="shared" si="200"/>
        <v>PREDIABETES</v>
      </c>
      <c r="T2123" s="14">
        <v>1988</v>
      </c>
      <c r="U2123" s="15" t="s">
        <v>20</v>
      </c>
      <c r="V2123" s="15">
        <v>19</v>
      </c>
      <c r="W2123" s="35" t="str">
        <f t="shared" si="201"/>
        <v>19-Sep-1988</v>
      </c>
      <c r="X2123" s="28"/>
      <c r="Y2123" s="44">
        <f t="shared" si="204"/>
        <v>34</v>
      </c>
      <c r="AA2123" s="45">
        <v>35315.96</v>
      </c>
      <c r="AB2123" s="15" t="s">
        <v>42</v>
      </c>
      <c r="AC2123" s="75" t="s">
        <v>11</v>
      </c>
    </row>
    <row r="2124" spans="1:29" ht="15.6" x14ac:dyDescent="0.3">
      <c r="A2124" s="1" t="s">
        <v>4507</v>
      </c>
      <c r="C2124" s="46" t="s">
        <v>4721</v>
      </c>
      <c r="D2124" s="46" t="s">
        <v>8050</v>
      </c>
      <c r="E2124" s="46" t="s">
        <v>8049</v>
      </c>
      <c r="G2124" s="14">
        <v>1</v>
      </c>
      <c r="I2124" s="14" t="s">
        <v>2380</v>
      </c>
      <c r="J2124" s="15" t="s">
        <v>2380</v>
      </c>
      <c r="K2124" s="66" t="str">
        <f t="shared" si="202"/>
        <v>No</v>
      </c>
      <c r="L2124" s="66" t="str">
        <f t="shared" si="203"/>
        <v>No</v>
      </c>
      <c r="N2124" s="14">
        <v>27.1</v>
      </c>
      <c r="O2124" s="20" t="str">
        <f t="shared" si="199"/>
        <v>OVERWEIGHT</v>
      </c>
      <c r="Q2124" s="15">
        <v>4.45</v>
      </c>
      <c r="R2124" s="20" t="str">
        <f t="shared" si="200"/>
        <v>NORMAL</v>
      </c>
      <c r="T2124" s="14">
        <v>1971</v>
      </c>
      <c r="U2124" s="15" t="s">
        <v>20</v>
      </c>
      <c r="V2124" s="15">
        <v>22</v>
      </c>
      <c r="W2124" s="35" t="str">
        <f t="shared" si="201"/>
        <v>22-Sep-1971</v>
      </c>
      <c r="X2124" s="28"/>
      <c r="Y2124" s="44">
        <f t="shared" si="204"/>
        <v>51</v>
      </c>
      <c r="AA2124" s="45">
        <v>35345.730000000003</v>
      </c>
      <c r="AB2124" s="15" t="s">
        <v>42</v>
      </c>
      <c r="AC2124" s="75" t="s">
        <v>11</v>
      </c>
    </row>
    <row r="2125" spans="1:29" ht="15.6" x14ac:dyDescent="0.3">
      <c r="A2125" s="1" t="s">
        <v>4508</v>
      </c>
      <c r="C2125" s="46" t="s">
        <v>4721</v>
      </c>
      <c r="D2125" s="46" t="s">
        <v>8051</v>
      </c>
      <c r="E2125" s="46" t="s">
        <v>6024</v>
      </c>
      <c r="G2125" s="14">
        <v>1</v>
      </c>
      <c r="I2125" s="14" t="s">
        <v>2380</v>
      </c>
      <c r="J2125" s="15" t="s">
        <v>2382</v>
      </c>
      <c r="K2125" s="66" t="str">
        <f t="shared" si="202"/>
        <v>No</v>
      </c>
      <c r="L2125" s="66" t="str">
        <f t="shared" si="203"/>
        <v>Yes</v>
      </c>
      <c r="N2125" s="14">
        <v>24.3</v>
      </c>
      <c r="O2125" s="20" t="str">
        <f t="shared" si="199"/>
        <v>NORMAL WEIGHT</v>
      </c>
      <c r="Q2125" s="15">
        <v>6.1</v>
      </c>
      <c r="R2125" s="20" t="str">
        <f t="shared" si="200"/>
        <v>PREDIABETES</v>
      </c>
      <c r="T2125" s="14">
        <v>1988</v>
      </c>
      <c r="U2125" s="15" t="s">
        <v>15</v>
      </c>
      <c r="V2125" s="15">
        <v>20</v>
      </c>
      <c r="W2125" s="35" t="str">
        <f t="shared" si="201"/>
        <v>20-Nov-1988</v>
      </c>
      <c r="X2125" s="28"/>
      <c r="Y2125" s="44">
        <f t="shared" si="204"/>
        <v>34</v>
      </c>
      <c r="AA2125" s="45">
        <v>35491.64</v>
      </c>
      <c r="AB2125" s="15" t="s">
        <v>42</v>
      </c>
      <c r="AC2125" s="75" t="s">
        <v>16</v>
      </c>
    </row>
    <row r="2126" spans="1:29" ht="15.6" x14ac:dyDescent="0.3">
      <c r="A2126" s="1" t="s">
        <v>4509</v>
      </c>
      <c r="C2126" s="46" t="s">
        <v>4721</v>
      </c>
      <c r="D2126" s="46" t="s">
        <v>8053</v>
      </c>
      <c r="E2126" s="46" t="s">
        <v>8052</v>
      </c>
      <c r="G2126" s="14">
        <v>1</v>
      </c>
      <c r="I2126" s="14" t="s">
        <v>2380</v>
      </c>
      <c r="J2126" s="15" t="s">
        <v>2380</v>
      </c>
      <c r="K2126" s="66" t="str">
        <f t="shared" si="202"/>
        <v>No</v>
      </c>
      <c r="L2126" s="66" t="str">
        <f t="shared" si="203"/>
        <v>No</v>
      </c>
      <c r="N2126" s="14">
        <v>30.72</v>
      </c>
      <c r="O2126" s="20" t="str">
        <f t="shared" si="199"/>
        <v>OBESITY</v>
      </c>
      <c r="Q2126" s="15">
        <v>6.06</v>
      </c>
      <c r="R2126" s="20" t="str">
        <f t="shared" si="200"/>
        <v>PREDIABETES</v>
      </c>
      <c r="T2126" s="14">
        <v>1973</v>
      </c>
      <c r="U2126" s="15" t="s">
        <v>30</v>
      </c>
      <c r="V2126" s="15">
        <v>16</v>
      </c>
      <c r="W2126" s="35" t="str">
        <f t="shared" si="201"/>
        <v>16-Dec-1973</v>
      </c>
      <c r="X2126" s="28"/>
      <c r="Y2126" s="44">
        <f t="shared" si="204"/>
        <v>49</v>
      </c>
      <c r="AA2126" s="45">
        <v>35517.19</v>
      </c>
      <c r="AB2126" s="15" t="s">
        <v>42</v>
      </c>
      <c r="AC2126" s="75" t="s">
        <v>11</v>
      </c>
    </row>
    <row r="2127" spans="1:29" ht="15.6" x14ac:dyDescent="0.3">
      <c r="A2127" s="1" t="s">
        <v>4510</v>
      </c>
      <c r="C2127" s="46" t="s">
        <v>4721</v>
      </c>
      <c r="D2127" s="46" t="s">
        <v>5065</v>
      </c>
      <c r="E2127" s="46" t="s">
        <v>8054</v>
      </c>
      <c r="G2127" s="14">
        <v>1</v>
      </c>
      <c r="I2127" s="14" t="s">
        <v>2380</v>
      </c>
      <c r="J2127" s="15" t="s">
        <v>2380</v>
      </c>
      <c r="K2127" s="66" t="str">
        <f t="shared" si="202"/>
        <v>No</v>
      </c>
      <c r="L2127" s="66" t="str">
        <f t="shared" si="203"/>
        <v>No</v>
      </c>
      <c r="N2127" s="14">
        <v>37.43</v>
      </c>
      <c r="O2127" s="20" t="str">
        <f t="shared" si="199"/>
        <v>OBESITY</v>
      </c>
      <c r="Q2127" s="15">
        <v>4.5599999999999996</v>
      </c>
      <c r="R2127" s="20" t="str">
        <f t="shared" si="200"/>
        <v>NORMAL</v>
      </c>
      <c r="T2127" s="14">
        <v>1992</v>
      </c>
      <c r="U2127" s="15" t="s">
        <v>20</v>
      </c>
      <c r="V2127" s="15">
        <v>13</v>
      </c>
      <c r="W2127" s="35" t="str">
        <f t="shared" si="201"/>
        <v>13-Sep-1992</v>
      </c>
      <c r="X2127" s="28"/>
      <c r="Y2127" s="44">
        <f t="shared" si="204"/>
        <v>30</v>
      </c>
      <c r="AA2127" s="45">
        <v>35547.47</v>
      </c>
      <c r="AB2127" s="15" t="s">
        <v>42</v>
      </c>
      <c r="AC2127" s="75" t="s">
        <v>11</v>
      </c>
    </row>
    <row r="2128" spans="1:29" ht="15.6" x14ac:dyDescent="0.3">
      <c r="A2128" s="1" t="s">
        <v>4511</v>
      </c>
      <c r="C2128" s="46" t="s">
        <v>4724</v>
      </c>
      <c r="D2128" s="46" t="s">
        <v>8056</v>
      </c>
      <c r="E2128" s="46" t="s">
        <v>8055</v>
      </c>
      <c r="G2128" s="14">
        <v>1</v>
      </c>
      <c r="I2128" s="14" t="s">
        <v>2380</v>
      </c>
      <c r="J2128" s="15" t="s">
        <v>2382</v>
      </c>
      <c r="K2128" s="66" t="str">
        <f t="shared" si="202"/>
        <v>No</v>
      </c>
      <c r="L2128" s="66" t="str">
        <f t="shared" si="203"/>
        <v>Yes</v>
      </c>
      <c r="N2128" s="14">
        <v>25.74</v>
      </c>
      <c r="O2128" s="20" t="str">
        <f t="shared" si="199"/>
        <v>OVERWEIGHT</v>
      </c>
      <c r="Q2128" s="15">
        <v>6.41</v>
      </c>
      <c r="R2128" s="20" t="str">
        <f t="shared" si="200"/>
        <v>DIABETES</v>
      </c>
      <c r="T2128" s="14">
        <v>1973</v>
      </c>
      <c r="U2128" s="15" t="s">
        <v>37</v>
      </c>
      <c r="V2128" s="15">
        <v>27</v>
      </c>
      <c r="W2128" s="35" t="str">
        <f t="shared" si="201"/>
        <v>27-Oct-1973</v>
      </c>
      <c r="X2128" s="28"/>
      <c r="Y2128" s="44">
        <f t="shared" si="204"/>
        <v>49</v>
      </c>
      <c r="AA2128" s="45">
        <v>35547.72</v>
      </c>
      <c r="AB2128" s="15" t="s">
        <v>42</v>
      </c>
      <c r="AC2128" s="75" t="s">
        <v>16</v>
      </c>
    </row>
    <row r="2129" spans="1:29" ht="15.6" x14ac:dyDescent="0.3">
      <c r="A2129" s="1" t="s">
        <v>4512</v>
      </c>
      <c r="C2129" s="46" t="s">
        <v>4721</v>
      </c>
      <c r="D2129" s="46" t="s">
        <v>7469</v>
      </c>
      <c r="E2129" s="46" t="s">
        <v>8057</v>
      </c>
      <c r="G2129" s="14">
        <v>1</v>
      </c>
      <c r="I2129" s="14" t="s">
        <v>2380</v>
      </c>
      <c r="J2129" s="15" t="s">
        <v>2380</v>
      </c>
      <c r="K2129" s="66" t="str">
        <f t="shared" si="202"/>
        <v>No</v>
      </c>
      <c r="L2129" s="66" t="str">
        <f t="shared" si="203"/>
        <v>No</v>
      </c>
      <c r="N2129" s="14">
        <v>36.575000000000003</v>
      </c>
      <c r="O2129" s="20" t="str">
        <f t="shared" si="199"/>
        <v>OBESITY</v>
      </c>
      <c r="Q2129" s="15">
        <v>5.57</v>
      </c>
      <c r="R2129" s="20" t="str">
        <f t="shared" si="200"/>
        <v>NORMAL</v>
      </c>
      <c r="T2129" s="14">
        <v>1964</v>
      </c>
      <c r="U2129" s="15" t="s">
        <v>35</v>
      </c>
      <c r="V2129" s="15">
        <v>29</v>
      </c>
      <c r="W2129" s="35" t="str">
        <f t="shared" si="201"/>
        <v>29-Aug-1964</v>
      </c>
      <c r="X2129" s="28"/>
      <c r="Y2129" s="44">
        <f t="shared" si="204"/>
        <v>58</v>
      </c>
      <c r="AA2129" s="45">
        <v>35573.26</v>
      </c>
      <c r="AB2129" s="15" t="s">
        <v>42</v>
      </c>
      <c r="AC2129" s="75" t="s">
        <v>11</v>
      </c>
    </row>
    <row r="2130" spans="1:29" ht="15.6" x14ac:dyDescent="0.3">
      <c r="A2130" s="1" t="s">
        <v>4513</v>
      </c>
      <c r="C2130" s="46" t="s">
        <v>4721</v>
      </c>
      <c r="D2130" s="46" t="s">
        <v>8059</v>
      </c>
      <c r="E2130" s="46" t="s">
        <v>8058</v>
      </c>
      <c r="G2130" s="14">
        <v>1</v>
      </c>
      <c r="I2130" s="14" t="s">
        <v>2380</v>
      </c>
      <c r="J2130" s="15" t="s">
        <v>2380</v>
      </c>
      <c r="K2130" s="66" t="str">
        <f t="shared" si="202"/>
        <v>No</v>
      </c>
      <c r="L2130" s="66" t="str">
        <f t="shared" si="203"/>
        <v>No</v>
      </c>
      <c r="N2130" s="14">
        <v>35.15</v>
      </c>
      <c r="O2130" s="20" t="str">
        <f t="shared" si="199"/>
        <v>OBESITY</v>
      </c>
      <c r="Q2130" s="15">
        <v>5.47</v>
      </c>
      <c r="R2130" s="20" t="str">
        <f t="shared" si="200"/>
        <v>NORMAL</v>
      </c>
      <c r="T2130" s="14">
        <v>1971</v>
      </c>
      <c r="U2130" s="15" t="s">
        <v>35</v>
      </c>
      <c r="V2130" s="15">
        <v>10</v>
      </c>
      <c r="W2130" s="35" t="str">
        <f t="shared" si="201"/>
        <v>10-Aug-1971</v>
      </c>
      <c r="X2130" s="28"/>
      <c r="Y2130" s="44">
        <f t="shared" si="204"/>
        <v>51</v>
      </c>
      <c r="AA2130" s="45">
        <v>35583.17</v>
      </c>
      <c r="AB2130" s="15" t="s">
        <v>42</v>
      </c>
      <c r="AC2130" s="75" t="s">
        <v>16</v>
      </c>
    </row>
    <row r="2131" spans="1:29" ht="15.6" x14ac:dyDescent="0.3">
      <c r="A2131" s="1" t="s">
        <v>4514</v>
      </c>
      <c r="C2131" s="46" t="s">
        <v>4721</v>
      </c>
      <c r="D2131" s="46" t="s">
        <v>7302</v>
      </c>
      <c r="E2131" s="46" t="s">
        <v>6128</v>
      </c>
      <c r="G2131" s="14">
        <v>1</v>
      </c>
      <c r="I2131" s="14" t="s">
        <v>2380</v>
      </c>
      <c r="J2131" s="15" t="s">
        <v>2380</v>
      </c>
      <c r="K2131" s="66" t="str">
        <f t="shared" si="202"/>
        <v>No</v>
      </c>
      <c r="L2131" s="66" t="str">
        <f t="shared" si="203"/>
        <v>No</v>
      </c>
      <c r="N2131" s="14">
        <v>32.11</v>
      </c>
      <c r="O2131" s="20" t="str">
        <f t="shared" si="199"/>
        <v>OBESITY</v>
      </c>
      <c r="Q2131" s="15">
        <v>4.43</v>
      </c>
      <c r="R2131" s="20" t="str">
        <f t="shared" si="200"/>
        <v>NORMAL</v>
      </c>
      <c r="T2131" s="14">
        <v>2000</v>
      </c>
      <c r="U2131" s="15" t="s">
        <v>37</v>
      </c>
      <c r="V2131" s="15">
        <v>13</v>
      </c>
      <c r="W2131" s="35" t="str">
        <f t="shared" si="201"/>
        <v>13-Oct-2000</v>
      </c>
      <c r="X2131" s="28"/>
      <c r="Y2131" s="44">
        <f t="shared" si="204"/>
        <v>22</v>
      </c>
      <c r="AA2131" s="45">
        <v>35585.58</v>
      </c>
      <c r="AB2131" s="15" t="s">
        <v>42</v>
      </c>
      <c r="AC2131" s="75" t="s">
        <v>16</v>
      </c>
    </row>
    <row r="2132" spans="1:29" ht="15.6" x14ac:dyDescent="0.3">
      <c r="A2132" s="1" t="s">
        <v>4515</v>
      </c>
      <c r="C2132" s="46" t="s">
        <v>4721</v>
      </c>
      <c r="D2132" s="46" t="s">
        <v>8060</v>
      </c>
      <c r="E2132" s="46" t="s">
        <v>4799</v>
      </c>
      <c r="G2132" s="14">
        <v>1</v>
      </c>
      <c r="I2132" s="14" t="s">
        <v>2380</v>
      </c>
      <c r="J2132" s="15" t="s">
        <v>2380</v>
      </c>
      <c r="K2132" s="66" t="str">
        <f t="shared" si="202"/>
        <v>No</v>
      </c>
      <c r="L2132" s="66" t="str">
        <f t="shared" si="203"/>
        <v>No</v>
      </c>
      <c r="N2132" s="14">
        <v>30.495000000000001</v>
      </c>
      <c r="O2132" s="20" t="str">
        <f t="shared" si="199"/>
        <v>OBESITY</v>
      </c>
      <c r="Q2132" s="15">
        <v>4.95</v>
      </c>
      <c r="R2132" s="20" t="str">
        <f t="shared" si="200"/>
        <v>NORMAL</v>
      </c>
      <c r="T2132" s="14">
        <v>2000</v>
      </c>
      <c r="U2132" s="15" t="s">
        <v>15</v>
      </c>
      <c r="V2132" s="15">
        <v>19</v>
      </c>
      <c r="W2132" s="35" t="str">
        <f t="shared" si="201"/>
        <v>19-Nov-2000</v>
      </c>
      <c r="X2132" s="28"/>
      <c r="Y2132" s="44">
        <f t="shared" si="204"/>
        <v>22</v>
      </c>
      <c r="AA2132" s="45">
        <v>35585.58</v>
      </c>
      <c r="AB2132" s="15" t="s">
        <v>42</v>
      </c>
      <c r="AC2132" s="75" t="s">
        <v>11</v>
      </c>
    </row>
    <row r="2133" spans="1:29" ht="15.6" x14ac:dyDescent="0.3">
      <c r="A2133" s="1" t="s">
        <v>4516</v>
      </c>
      <c r="C2133" s="46" t="s">
        <v>4724</v>
      </c>
      <c r="D2133" s="46" t="s">
        <v>8062</v>
      </c>
      <c r="E2133" s="46" t="s">
        <v>8061</v>
      </c>
      <c r="G2133" s="14">
        <v>1</v>
      </c>
      <c r="I2133" s="14" t="s">
        <v>2380</v>
      </c>
      <c r="J2133" s="15" t="s">
        <v>2380</v>
      </c>
      <c r="K2133" s="66" t="str">
        <f t="shared" si="202"/>
        <v>No</v>
      </c>
      <c r="L2133" s="66" t="str">
        <f t="shared" si="203"/>
        <v>No</v>
      </c>
      <c r="N2133" s="14">
        <v>29.24</v>
      </c>
      <c r="O2133" s="20" t="str">
        <f t="shared" si="199"/>
        <v>OVERWEIGHT</v>
      </c>
      <c r="Q2133" s="15">
        <v>4.04</v>
      </c>
      <c r="R2133" s="20" t="str">
        <f t="shared" si="200"/>
        <v>NORMAL</v>
      </c>
      <c r="T2133" s="14">
        <v>2000</v>
      </c>
      <c r="U2133" s="15" t="s">
        <v>30</v>
      </c>
      <c r="V2133" s="15">
        <v>17</v>
      </c>
      <c r="W2133" s="35" t="str">
        <f t="shared" si="201"/>
        <v>17-Dec-2000</v>
      </c>
      <c r="X2133" s="28"/>
      <c r="Y2133" s="44">
        <f t="shared" si="204"/>
        <v>22</v>
      </c>
      <c r="AA2133" s="45">
        <v>35595.589999999997</v>
      </c>
      <c r="AB2133" s="15" t="s">
        <v>13</v>
      </c>
      <c r="AC2133" s="75" t="s">
        <v>11</v>
      </c>
    </row>
    <row r="2134" spans="1:29" ht="15.6" x14ac:dyDescent="0.3">
      <c r="A2134" s="1" t="s">
        <v>4517</v>
      </c>
      <c r="C2134" s="46" t="s">
        <v>4721</v>
      </c>
      <c r="D2134" s="46" t="s">
        <v>6059</v>
      </c>
      <c r="E2134" s="46" t="s">
        <v>8063</v>
      </c>
      <c r="G2134" s="14">
        <v>1</v>
      </c>
      <c r="I2134" s="14" t="s">
        <v>2380</v>
      </c>
      <c r="J2134" s="15" t="s">
        <v>2380</v>
      </c>
      <c r="K2134" s="66" t="str">
        <f t="shared" si="202"/>
        <v>No</v>
      </c>
      <c r="L2134" s="66" t="str">
        <f t="shared" si="203"/>
        <v>No</v>
      </c>
      <c r="N2134" s="14">
        <v>22.515000000000001</v>
      </c>
      <c r="O2134" s="20" t="str">
        <f t="shared" si="199"/>
        <v>NORMAL WEIGHT</v>
      </c>
      <c r="Q2134" s="15">
        <v>5.93</v>
      </c>
      <c r="R2134" s="20" t="str">
        <f t="shared" si="200"/>
        <v>PREDIABETES</v>
      </c>
      <c r="T2134" s="14">
        <v>1978</v>
      </c>
      <c r="U2134" s="15" t="s">
        <v>30</v>
      </c>
      <c r="V2134" s="15">
        <v>19</v>
      </c>
      <c r="W2134" s="35" t="str">
        <f t="shared" si="201"/>
        <v>19-Dec-1978</v>
      </c>
      <c r="X2134" s="28"/>
      <c r="Y2134" s="44">
        <f t="shared" si="204"/>
        <v>44</v>
      </c>
      <c r="AA2134" s="45">
        <v>35701.9</v>
      </c>
      <c r="AB2134" s="15" t="s">
        <v>42</v>
      </c>
      <c r="AC2134" s="75" t="s">
        <v>11</v>
      </c>
    </row>
    <row r="2135" spans="1:29" ht="15.6" x14ac:dyDescent="0.3">
      <c r="A2135" s="1" t="s">
        <v>4518</v>
      </c>
      <c r="C2135" s="46" t="s">
        <v>4724</v>
      </c>
      <c r="D2135" s="46" t="s">
        <v>5209</v>
      </c>
      <c r="E2135" s="46" t="s">
        <v>8064</v>
      </c>
      <c r="G2135" s="50">
        <v>0</v>
      </c>
      <c r="I2135" s="14" t="s">
        <v>2380</v>
      </c>
      <c r="J2135" s="15" t="s">
        <v>2380</v>
      </c>
      <c r="K2135" s="66" t="str">
        <f t="shared" si="202"/>
        <v>No</v>
      </c>
      <c r="L2135" s="66" t="str">
        <f t="shared" si="203"/>
        <v>No</v>
      </c>
      <c r="N2135" s="14">
        <v>15.65</v>
      </c>
      <c r="O2135" s="20" t="str">
        <f t="shared" si="199"/>
        <v>UNDERWEIGHT</v>
      </c>
      <c r="Q2135" s="15">
        <v>4.2300000000000004</v>
      </c>
      <c r="R2135" s="20" t="str">
        <f t="shared" si="200"/>
        <v>NORMAL</v>
      </c>
      <c r="T2135" s="14">
        <v>1974</v>
      </c>
      <c r="U2135" s="15" t="s">
        <v>10</v>
      </c>
      <c r="V2135" s="15">
        <v>15</v>
      </c>
      <c r="W2135" s="35" t="str">
        <f t="shared" si="201"/>
        <v>15-Jul-1974</v>
      </c>
      <c r="X2135" s="28"/>
      <c r="Y2135" s="44">
        <f t="shared" si="204"/>
        <v>48</v>
      </c>
      <c r="AA2135" s="45">
        <v>35711.39</v>
      </c>
      <c r="AB2135" s="15" t="s">
        <v>23</v>
      </c>
      <c r="AC2135" s="75" t="s">
        <v>11</v>
      </c>
    </row>
    <row r="2136" spans="1:29" ht="15.6" x14ac:dyDescent="0.3">
      <c r="A2136" s="1" t="s">
        <v>4519</v>
      </c>
      <c r="C2136" s="46" t="s">
        <v>4724</v>
      </c>
      <c r="D2136" s="46" t="s">
        <v>8066</v>
      </c>
      <c r="E2136" s="46" t="s">
        <v>8065</v>
      </c>
      <c r="G2136" s="50">
        <v>0</v>
      </c>
      <c r="I2136" s="14" t="s">
        <v>2380</v>
      </c>
      <c r="J2136" s="15" t="s">
        <v>2382</v>
      </c>
      <c r="K2136" s="66" t="str">
        <f t="shared" si="202"/>
        <v>No</v>
      </c>
      <c r="L2136" s="66" t="str">
        <f t="shared" si="203"/>
        <v>Yes</v>
      </c>
      <c r="N2136" s="14">
        <v>27.36</v>
      </c>
      <c r="O2136" s="20" t="str">
        <f t="shared" si="199"/>
        <v>OVERWEIGHT</v>
      </c>
      <c r="Q2136" s="15">
        <v>5.59</v>
      </c>
      <c r="R2136" s="20" t="str">
        <f t="shared" si="200"/>
        <v>NORMAL</v>
      </c>
      <c r="T2136" s="14">
        <v>1976</v>
      </c>
      <c r="U2136" s="15" t="s">
        <v>37</v>
      </c>
      <c r="V2136" s="15">
        <v>4</v>
      </c>
      <c r="W2136" s="35" t="str">
        <f t="shared" si="201"/>
        <v>4-Oct-1976</v>
      </c>
      <c r="X2136" s="28"/>
      <c r="Y2136" s="44">
        <f t="shared" si="204"/>
        <v>46</v>
      </c>
      <c r="AA2136" s="45">
        <v>35733.96</v>
      </c>
      <c r="AB2136" s="15" t="s">
        <v>42</v>
      </c>
      <c r="AC2136" s="75" t="s">
        <v>11</v>
      </c>
    </row>
    <row r="2137" spans="1:29" ht="15.6" x14ac:dyDescent="0.3">
      <c r="A2137" s="1" t="s">
        <v>4520</v>
      </c>
      <c r="C2137" s="46" t="s">
        <v>4724</v>
      </c>
      <c r="D2137" s="46" t="s">
        <v>8067</v>
      </c>
      <c r="E2137" s="46" t="s">
        <v>7895</v>
      </c>
      <c r="G2137" s="50">
        <v>0</v>
      </c>
      <c r="I2137" s="14" t="s">
        <v>2380</v>
      </c>
      <c r="J2137" s="15" t="s">
        <v>2382</v>
      </c>
      <c r="K2137" s="66" t="str">
        <f t="shared" si="202"/>
        <v>No</v>
      </c>
      <c r="L2137" s="66" t="str">
        <f t="shared" si="203"/>
        <v>Yes</v>
      </c>
      <c r="N2137" s="14">
        <v>22.3</v>
      </c>
      <c r="O2137" s="20" t="str">
        <f t="shared" si="199"/>
        <v>NORMAL WEIGHT</v>
      </c>
      <c r="Q2137" s="15">
        <v>4.8899999999999997</v>
      </c>
      <c r="R2137" s="20" t="str">
        <f t="shared" si="200"/>
        <v>NORMAL</v>
      </c>
      <c r="T2137" s="14">
        <v>1992</v>
      </c>
      <c r="U2137" s="15" t="s">
        <v>18</v>
      </c>
      <c r="V2137" s="15">
        <v>18</v>
      </c>
      <c r="W2137" s="35" t="str">
        <f t="shared" si="201"/>
        <v>18-Jun-1992</v>
      </c>
      <c r="X2137" s="28"/>
      <c r="Y2137" s="44">
        <f t="shared" si="204"/>
        <v>30</v>
      </c>
      <c r="AA2137" s="45">
        <v>35883.269999999997</v>
      </c>
      <c r="AB2137" s="15" t="s">
        <v>42</v>
      </c>
      <c r="AC2137" s="75" t="s">
        <v>11</v>
      </c>
    </row>
    <row r="2138" spans="1:29" ht="15.6" x14ac:dyDescent="0.3">
      <c r="A2138" s="1" t="s">
        <v>4521</v>
      </c>
      <c r="C2138" s="46" t="s">
        <v>4724</v>
      </c>
      <c r="D2138" s="46" t="s">
        <v>8068</v>
      </c>
      <c r="E2138" s="46" t="s">
        <v>7299</v>
      </c>
      <c r="G2138" s="50">
        <v>0</v>
      </c>
      <c r="I2138" s="14" t="s">
        <v>2380</v>
      </c>
      <c r="J2138" s="15" t="s">
        <v>2382</v>
      </c>
      <c r="K2138" s="66" t="str">
        <f t="shared" si="202"/>
        <v>No</v>
      </c>
      <c r="L2138" s="66" t="str">
        <f t="shared" si="203"/>
        <v>Yes</v>
      </c>
      <c r="N2138" s="14">
        <v>26.03</v>
      </c>
      <c r="O2138" s="20" t="str">
        <f t="shared" si="199"/>
        <v>OVERWEIGHT</v>
      </c>
      <c r="Q2138" s="15">
        <v>5.81</v>
      </c>
      <c r="R2138" s="20" t="str">
        <f t="shared" si="200"/>
        <v>PREDIABETES</v>
      </c>
      <c r="T2138" s="14">
        <v>1981</v>
      </c>
      <c r="U2138" s="15" t="s">
        <v>15</v>
      </c>
      <c r="V2138" s="15">
        <v>22</v>
      </c>
      <c r="W2138" s="35" t="str">
        <f t="shared" si="201"/>
        <v>22-Nov-1981</v>
      </c>
      <c r="X2138" s="28"/>
      <c r="Y2138" s="44">
        <f t="shared" si="204"/>
        <v>41</v>
      </c>
      <c r="AA2138" s="45">
        <v>35952.65</v>
      </c>
      <c r="AB2138" s="15" t="s">
        <v>42</v>
      </c>
      <c r="AC2138" s="75" t="s">
        <v>16</v>
      </c>
    </row>
    <row r="2139" spans="1:29" ht="15.6" x14ac:dyDescent="0.3">
      <c r="A2139" s="1" t="s">
        <v>4522</v>
      </c>
      <c r="C2139" s="46" t="s">
        <v>5596</v>
      </c>
      <c r="D2139" s="46" t="s">
        <v>5541</v>
      </c>
      <c r="E2139" s="46" t="s">
        <v>8069</v>
      </c>
      <c r="G2139" s="14">
        <v>1</v>
      </c>
      <c r="I2139" s="14" t="s">
        <v>2380</v>
      </c>
      <c r="J2139" s="15" t="s">
        <v>2380</v>
      </c>
      <c r="K2139" s="66" t="str">
        <f t="shared" si="202"/>
        <v>No</v>
      </c>
      <c r="L2139" s="66" t="str">
        <f t="shared" si="203"/>
        <v>No</v>
      </c>
      <c r="N2139" s="14">
        <v>27.74</v>
      </c>
      <c r="O2139" s="20" t="str">
        <f t="shared" si="199"/>
        <v>OVERWEIGHT</v>
      </c>
      <c r="Q2139" s="15">
        <v>4.29</v>
      </c>
      <c r="R2139" s="20" t="str">
        <f t="shared" si="200"/>
        <v>NORMAL</v>
      </c>
      <c r="T2139" s="14">
        <v>1999</v>
      </c>
      <c r="U2139" s="15" t="s">
        <v>20</v>
      </c>
      <c r="V2139" s="15">
        <v>4</v>
      </c>
      <c r="W2139" s="35" t="str">
        <f t="shared" si="201"/>
        <v>4-Sep-1999</v>
      </c>
      <c r="X2139" s="28"/>
      <c r="Y2139" s="44">
        <f t="shared" si="204"/>
        <v>23</v>
      </c>
      <c r="AA2139" s="45">
        <v>36021.01</v>
      </c>
      <c r="AB2139" s="15" t="s">
        <v>13</v>
      </c>
      <c r="AC2139" s="75" t="s">
        <v>11</v>
      </c>
    </row>
    <row r="2140" spans="1:29" ht="15.6" x14ac:dyDescent="0.3">
      <c r="A2140" s="1" t="s">
        <v>4523</v>
      </c>
      <c r="C2140" s="46" t="s">
        <v>4724</v>
      </c>
      <c r="D2140" s="46" t="s">
        <v>8071</v>
      </c>
      <c r="E2140" s="46" t="s">
        <v>8070</v>
      </c>
      <c r="G2140" s="14">
        <v>2</v>
      </c>
      <c r="I2140" s="14" t="s">
        <v>2380</v>
      </c>
      <c r="J2140" s="15" t="s">
        <v>2382</v>
      </c>
      <c r="K2140" s="66" t="str">
        <f t="shared" si="202"/>
        <v>No</v>
      </c>
      <c r="L2140" s="66" t="str">
        <f t="shared" si="203"/>
        <v>Yes</v>
      </c>
      <c r="N2140" s="14">
        <v>32.11</v>
      </c>
      <c r="O2140" s="20" t="str">
        <f t="shared" si="199"/>
        <v>OBESITY</v>
      </c>
      <c r="Q2140" s="15">
        <v>4.03</v>
      </c>
      <c r="R2140" s="20" t="str">
        <f t="shared" si="200"/>
        <v>NORMAL</v>
      </c>
      <c r="T2140" s="14">
        <v>1963</v>
      </c>
      <c r="U2140" s="15" t="s">
        <v>10</v>
      </c>
      <c r="V2140" s="15">
        <v>22</v>
      </c>
      <c r="W2140" s="35" t="str">
        <f t="shared" si="201"/>
        <v>22-Jul-1963</v>
      </c>
      <c r="X2140" s="28"/>
      <c r="Y2140" s="44">
        <f t="shared" si="204"/>
        <v>59</v>
      </c>
      <c r="AA2140" s="45">
        <v>36074.339999999997</v>
      </c>
      <c r="AB2140" s="15" t="s">
        <v>42</v>
      </c>
      <c r="AC2140" s="75" t="s">
        <v>11</v>
      </c>
    </row>
    <row r="2141" spans="1:29" ht="15.6" x14ac:dyDescent="0.3">
      <c r="A2141" s="1" t="s">
        <v>4524</v>
      </c>
      <c r="C2141" s="46" t="s">
        <v>4724</v>
      </c>
      <c r="D2141" s="46" t="s">
        <v>4906</v>
      </c>
      <c r="E2141" s="46" t="s">
        <v>8072</v>
      </c>
      <c r="G2141" s="14">
        <v>2</v>
      </c>
      <c r="I2141" s="14" t="s">
        <v>2380</v>
      </c>
      <c r="J2141" s="15" t="s">
        <v>2382</v>
      </c>
      <c r="K2141" s="66" t="str">
        <f t="shared" si="202"/>
        <v>No</v>
      </c>
      <c r="L2141" s="66" t="str">
        <f t="shared" si="203"/>
        <v>Yes</v>
      </c>
      <c r="N2141" s="14">
        <v>25.175000000000001</v>
      </c>
      <c r="O2141" s="20" t="str">
        <f t="shared" si="199"/>
        <v>OVERWEIGHT</v>
      </c>
      <c r="Q2141" s="15">
        <v>6.29</v>
      </c>
      <c r="R2141" s="20" t="str">
        <f t="shared" si="200"/>
        <v>PREDIABETES</v>
      </c>
      <c r="T2141" s="14">
        <v>1996</v>
      </c>
      <c r="U2141" s="15" t="s">
        <v>35</v>
      </c>
      <c r="V2141" s="15">
        <v>20</v>
      </c>
      <c r="W2141" s="35" t="str">
        <f t="shared" si="201"/>
        <v>20-Aug-1996</v>
      </c>
      <c r="X2141" s="28"/>
      <c r="Y2141" s="44">
        <f t="shared" si="204"/>
        <v>26</v>
      </c>
      <c r="AA2141" s="45">
        <v>36085.22</v>
      </c>
      <c r="AB2141" s="15" t="s">
        <v>42</v>
      </c>
      <c r="AC2141" s="75" t="s">
        <v>16</v>
      </c>
    </row>
    <row r="2142" spans="1:29" ht="15.6" x14ac:dyDescent="0.3">
      <c r="A2142" s="1" t="s">
        <v>4525</v>
      </c>
      <c r="C2142" s="46" t="s">
        <v>4721</v>
      </c>
      <c r="D2142" s="46" t="s">
        <v>4876</v>
      </c>
      <c r="E2142" s="46" t="s">
        <v>8073</v>
      </c>
      <c r="G2142" s="50">
        <v>0</v>
      </c>
      <c r="I2142" s="14" t="s">
        <v>2380</v>
      </c>
      <c r="J2142" s="15" t="s">
        <v>2382</v>
      </c>
      <c r="K2142" s="66" t="str">
        <f t="shared" si="202"/>
        <v>No</v>
      </c>
      <c r="L2142" s="66" t="str">
        <f t="shared" si="203"/>
        <v>Yes</v>
      </c>
      <c r="N2142" s="14">
        <v>39.49</v>
      </c>
      <c r="O2142" s="20" t="str">
        <f t="shared" si="199"/>
        <v>OBESITY</v>
      </c>
      <c r="Q2142" s="15">
        <v>4.4800000000000004</v>
      </c>
      <c r="R2142" s="20" t="str">
        <f t="shared" si="200"/>
        <v>NORMAL</v>
      </c>
      <c r="T2142" s="14">
        <v>1979</v>
      </c>
      <c r="U2142" s="15" t="s">
        <v>15</v>
      </c>
      <c r="V2142" s="15">
        <v>4</v>
      </c>
      <c r="W2142" s="35" t="str">
        <f t="shared" si="201"/>
        <v>4-Nov-1979</v>
      </c>
      <c r="X2142" s="28"/>
      <c r="Y2142" s="44">
        <f t="shared" si="204"/>
        <v>43</v>
      </c>
      <c r="AA2142" s="45">
        <v>36090.49</v>
      </c>
      <c r="AB2142" s="15" t="s">
        <v>42</v>
      </c>
      <c r="AC2142" s="75" t="s">
        <v>11</v>
      </c>
    </row>
    <row r="2143" spans="1:29" ht="15.6" x14ac:dyDescent="0.3">
      <c r="A2143" s="1" t="s">
        <v>4526</v>
      </c>
      <c r="C2143" s="46" t="s">
        <v>4721</v>
      </c>
      <c r="D2143" s="46" t="s">
        <v>8075</v>
      </c>
      <c r="E2143" s="46" t="s">
        <v>8074</v>
      </c>
      <c r="G2143" s="50">
        <v>0</v>
      </c>
      <c r="I2143" s="14" t="s">
        <v>2380</v>
      </c>
      <c r="J2143" s="15" t="s">
        <v>2382</v>
      </c>
      <c r="K2143" s="66" t="str">
        <f t="shared" si="202"/>
        <v>No</v>
      </c>
      <c r="L2143" s="66" t="str">
        <f t="shared" si="203"/>
        <v>Yes</v>
      </c>
      <c r="N2143" s="14">
        <v>34.869999999999997</v>
      </c>
      <c r="O2143" s="20" t="str">
        <f t="shared" si="199"/>
        <v>OBESITY</v>
      </c>
      <c r="Q2143" s="15">
        <v>5.51</v>
      </c>
      <c r="R2143" s="20" t="str">
        <f t="shared" si="200"/>
        <v>NORMAL</v>
      </c>
      <c r="T2143" s="14">
        <v>1997</v>
      </c>
      <c r="U2143" s="15" t="s">
        <v>18</v>
      </c>
      <c r="V2143" s="15">
        <v>12</v>
      </c>
      <c r="W2143" s="35" t="str">
        <f t="shared" si="201"/>
        <v>12-Jun-1997</v>
      </c>
      <c r="X2143" s="28"/>
      <c r="Y2143" s="44">
        <f t="shared" si="204"/>
        <v>25</v>
      </c>
      <c r="AA2143" s="45">
        <v>36124.57</v>
      </c>
      <c r="AB2143" s="15" t="s">
        <v>13</v>
      </c>
      <c r="AC2143" s="75" t="s">
        <v>16</v>
      </c>
    </row>
    <row r="2144" spans="1:29" ht="15.6" x14ac:dyDescent="0.3">
      <c r="A2144" s="1" t="s">
        <v>4527</v>
      </c>
      <c r="C2144" s="46" t="s">
        <v>4721</v>
      </c>
      <c r="D2144" s="46" t="s">
        <v>8077</v>
      </c>
      <c r="E2144" s="46" t="s">
        <v>8076</v>
      </c>
      <c r="G2144" s="50">
        <v>0</v>
      </c>
      <c r="I2144" s="14" t="s">
        <v>2380</v>
      </c>
      <c r="J2144" s="15" t="s">
        <v>2382</v>
      </c>
      <c r="K2144" s="66" t="str">
        <f t="shared" si="202"/>
        <v>No</v>
      </c>
      <c r="L2144" s="66" t="str">
        <f t="shared" si="203"/>
        <v>Yes</v>
      </c>
      <c r="N2144" s="14">
        <v>34.6</v>
      </c>
      <c r="O2144" s="20" t="str">
        <f t="shared" si="199"/>
        <v>OBESITY</v>
      </c>
      <c r="Q2144" s="15">
        <v>4.5</v>
      </c>
      <c r="R2144" s="20" t="str">
        <f t="shared" si="200"/>
        <v>NORMAL</v>
      </c>
      <c r="T2144" s="14">
        <v>2004</v>
      </c>
      <c r="U2144" s="15" t="s">
        <v>35</v>
      </c>
      <c r="V2144" s="15">
        <v>30</v>
      </c>
      <c r="W2144" s="35" t="str">
        <f t="shared" si="201"/>
        <v>30-Aug-2004</v>
      </c>
      <c r="X2144" s="28"/>
      <c r="Y2144" s="44">
        <f t="shared" si="204"/>
        <v>18</v>
      </c>
      <c r="AA2144" s="45">
        <v>36149.480000000003</v>
      </c>
      <c r="AB2144" s="15" t="s">
        <v>13</v>
      </c>
      <c r="AC2144" s="75" t="s">
        <v>11</v>
      </c>
    </row>
    <row r="2145" spans="1:29" ht="15.6" x14ac:dyDescent="0.3">
      <c r="A2145" s="1" t="s">
        <v>4528</v>
      </c>
      <c r="C2145" s="46" t="s">
        <v>4721</v>
      </c>
      <c r="D2145" s="46" t="s">
        <v>8079</v>
      </c>
      <c r="E2145" s="46" t="s">
        <v>8078</v>
      </c>
      <c r="G2145" s="50">
        <v>0</v>
      </c>
      <c r="I2145" s="14" t="s">
        <v>2380</v>
      </c>
      <c r="J2145" s="15" t="s">
        <v>2382</v>
      </c>
      <c r="K2145" s="66" t="str">
        <f t="shared" si="202"/>
        <v>No</v>
      </c>
      <c r="L2145" s="66" t="str">
        <f t="shared" si="203"/>
        <v>Yes</v>
      </c>
      <c r="N2145" s="14">
        <v>25.8</v>
      </c>
      <c r="O2145" s="20" t="str">
        <f t="shared" si="199"/>
        <v>OVERWEIGHT</v>
      </c>
      <c r="Q2145" s="15">
        <v>6.29</v>
      </c>
      <c r="R2145" s="20" t="str">
        <f t="shared" si="200"/>
        <v>PREDIABETES</v>
      </c>
      <c r="T2145" s="14">
        <v>1974</v>
      </c>
      <c r="U2145" s="15" t="s">
        <v>30</v>
      </c>
      <c r="V2145" s="15">
        <v>6</v>
      </c>
      <c r="W2145" s="35" t="str">
        <f t="shared" si="201"/>
        <v>6-Dec-1974</v>
      </c>
      <c r="X2145" s="28"/>
      <c r="Y2145" s="44">
        <f t="shared" si="204"/>
        <v>48</v>
      </c>
      <c r="AA2145" s="45">
        <v>36182.870000000003</v>
      </c>
      <c r="AB2145" s="15" t="s">
        <v>23</v>
      </c>
      <c r="AC2145" s="75" t="s">
        <v>11</v>
      </c>
    </row>
    <row r="2146" spans="1:29" ht="15.6" x14ac:dyDescent="0.3">
      <c r="A2146" s="1" t="s">
        <v>4529</v>
      </c>
      <c r="C2146" s="46" t="s">
        <v>4724</v>
      </c>
      <c r="D2146" s="46" t="s">
        <v>8081</v>
      </c>
      <c r="E2146" s="46" t="s">
        <v>8080</v>
      </c>
      <c r="G2146" s="14">
        <v>1</v>
      </c>
      <c r="I2146" s="14" t="s">
        <v>2380</v>
      </c>
      <c r="J2146" s="15" t="s">
        <v>2380</v>
      </c>
      <c r="K2146" s="66" t="str">
        <f t="shared" si="202"/>
        <v>No</v>
      </c>
      <c r="L2146" s="66" t="str">
        <f t="shared" si="203"/>
        <v>No</v>
      </c>
      <c r="N2146" s="14">
        <v>35.86</v>
      </c>
      <c r="O2146" s="20" t="str">
        <f t="shared" si="199"/>
        <v>OBESITY</v>
      </c>
      <c r="Q2146" s="15">
        <v>4.33</v>
      </c>
      <c r="R2146" s="20" t="str">
        <f t="shared" si="200"/>
        <v>NORMAL</v>
      </c>
      <c r="T2146" s="14">
        <v>1999</v>
      </c>
      <c r="U2146" s="15" t="s">
        <v>37</v>
      </c>
      <c r="V2146" s="15">
        <v>1</v>
      </c>
      <c r="W2146" s="35" t="str">
        <f t="shared" si="201"/>
        <v>1-Oct-1999</v>
      </c>
      <c r="X2146" s="28"/>
      <c r="Y2146" s="44">
        <f t="shared" si="204"/>
        <v>23</v>
      </c>
      <c r="AA2146" s="45">
        <v>36189.1</v>
      </c>
      <c r="AB2146" s="15" t="s">
        <v>168</v>
      </c>
      <c r="AC2146" s="75" t="s">
        <v>16</v>
      </c>
    </row>
    <row r="2147" spans="1:29" ht="15.6" x14ac:dyDescent="0.3">
      <c r="A2147" s="1" t="s">
        <v>4530</v>
      </c>
      <c r="C2147" s="46" t="s">
        <v>4724</v>
      </c>
      <c r="D2147" s="46" t="s">
        <v>8083</v>
      </c>
      <c r="E2147" s="46" t="s">
        <v>8082</v>
      </c>
      <c r="G2147" s="50">
        <v>0</v>
      </c>
      <c r="I2147" s="14" t="s">
        <v>2380</v>
      </c>
      <c r="J2147" s="15" t="s">
        <v>2380</v>
      </c>
      <c r="K2147" s="66" t="str">
        <f t="shared" si="202"/>
        <v>No</v>
      </c>
      <c r="L2147" s="66" t="str">
        <f t="shared" si="203"/>
        <v>No</v>
      </c>
      <c r="N2147" s="14">
        <v>40.47</v>
      </c>
      <c r="O2147" s="20" t="str">
        <f t="shared" si="199"/>
        <v>OBESITY</v>
      </c>
      <c r="Q2147" s="15">
        <v>11.15</v>
      </c>
      <c r="R2147" s="20" t="str">
        <f t="shared" si="200"/>
        <v>DIABETES</v>
      </c>
      <c r="T2147" s="14">
        <v>1993</v>
      </c>
      <c r="U2147" s="15" t="s">
        <v>30</v>
      </c>
      <c r="V2147" s="15">
        <v>28</v>
      </c>
      <c r="W2147" s="35" t="str">
        <f t="shared" si="201"/>
        <v>28-Dec-1993</v>
      </c>
      <c r="X2147" s="28"/>
      <c r="Y2147" s="44">
        <f t="shared" si="204"/>
        <v>29</v>
      </c>
      <c r="AA2147" s="45">
        <v>36197.699999999997</v>
      </c>
      <c r="AB2147" s="15" t="s">
        <v>42</v>
      </c>
      <c r="AC2147" s="75" t="s">
        <v>16</v>
      </c>
    </row>
    <row r="2148" spans="1:29" ht="15.6" x14ac:dyDescent="0.3">
      <c r="A2148" s="1" t="s">
        <v>4531</v>
      </c>
      <c r="C2148" s="46" t="s">
        <v>4724</v>
      </c>
      <c r="D2148" s="46" t="s">
        <v>8085</v>
      </c>
      <c r="E2148" s="46" t="s">
        <v>8084</v>
      </c>
      <c r="G2148" s="14">
        <v>1</v>
      </c>
      <c r="I2148" s="14" t="s">
        <v>2380</v>
      </c>
      <c r="J2148" s="15" t="s">
        <v>2380</v>
      </c>
      <c r="K2148" s="66" t="str">
        <f t="shared" si="202"/>
        <v>No</v>
      </c>
      <c r="L2148" s="66" t="str">
        <f t="shared" si="203"/>
        <v>No</v>
      </c>
      <c r="N2148" s="14">
        <v>32.01</v>
      </c>
      <c r="O2148" s="20" t="str">
        <f t="shared" si="199"/>
        <v>OBESITY</v>
      </c>
      <c r="Q2148" s="15">
        <v>6.45</v>
      </c>
      <c r="R2148" s="20" t="str">
        <f t="shared" si="200"/>
        <v>DIABETES</v>
      </c>
      <c r="T2148" s="14">
        <v>2003</v>
      </c>
      <c r="U2148" s="15" t="s">
        <v>20</v>
      </c>
      <c r="V2148" s="15">
        <v>5</v>
      </c>
      <c r="W2148" s="35" t="str">
        <f t="shared" si="201"/>
        <v>5-Sep-2003</v>
      </c>
      <c r="X2148" s="28"/>
      <c r="Y2148" s="44">
        <f t="shared" si="204"/>
        <v>19</v>
      </c>
      <c r="AA2148" s="45">
        <v>36219.410000000003</v>
      </c>
      <c r="AB2148" s="15" t="s">
        <v>23</v>
      </c>
      <c r="AC2148" s="75" t="s">
        <v>16</v>
      </c>
    </row>
    <row r="2149" spans="1:29" ht="15.6" x14ac:dyDescent="0.3">
      <c r="A2149" s="1" t="s">
        <v>4532</v>
      </c>
      <c r="C2149" s="46" t="s">
        <v>4724</v>
      </c>
      <c r="D2149" s="46" t="s">
        <v>8087</v>
      </c>
      <c r="E2149" s="46" t="s">
        <v>8086</v>
      </c>
      <c r="G2149" s="50">
        <v>0</v>
      </c>
      <c r="I2149" s="14" t="s">
        <v>2380</v>
      </c>
      <c r="J2149" s="15" t="s">
        <v>2380</v>
      </c>
      <c r="K2149" s="66" t="str">
        <f t="shared" si="202"/>
        <v>No</v>
      </c>
      <c r="L2149" s="66" t="str">
        <f t="shared" si="203"/>
        <v>No</v>
      </c>
      <c r="N2149" s="14">
        <v>33</v>
      </c>
      <c r="O2149" s="20" t="str">
        <f t="shared" si="199"/>
        <v>OBESITY</v>
      </c>
      <c r="Q2149" s="15">
        <v>9.27</v>
      </c>
      <c r="R2149" s="20" t="str">
        <f t="shared" si="200"/>
        <v>DIABETES</v>
      </c>
      <c r="T2149" s="14">
        <v>2004</v>
      </c>
      <c r="U2149" s="15" t="s">
        <v>30</v>
      </c>
      <c r="V2149" s="15">
        <v>25</v>
      </c>
      <c r="W2149" s="35" t="str">
        <f t="shared" si="201"/>
        <v>25-Dec-2004</v>
      </c>
      <c r="X2149" s="28"/>
      <c r="Y2149" s="44">
        <f t="shared" si="204"/>
        <v>18</v>
      </c>
      <c r="AA2149" s="45">
        <v>36307.800000000003</v>
      </c>
      <c r="AB2149" s="15" t="s">
        <v>13</v>
      </c>
      <c r="AC2149" s="75" t="s">
        <v>16</v>
      </c>
    </row>
    <row r="2150" spans="1:29" ht="15.6" x14ac:dyDescent="0.3">
      <c r="A2150" s="1" t="s">
        <v>4533</v>
      </c>
      <c r="C2150" s="46" t="s">
        <v>4724</v>
      </c>
      <c r="D2150" s="46" t="s">
        <v>4773</v>
      </c>
      <c r="E2150" s="46" t="s">
        <v>8088</v>
      </c>
      <c r="G2150" s="14">
        <v>1</v>
      </c>
      <c r="I2150" s="14" t="s">
        <v>2380</v>
      </c>
      <c r="J2150" s="15" t="s">
        <v>2380</v>
      </c>
      <c r="K2150" s="66" t="str">
        <f t="shared" si="202"/>
        <v>No</v>
      </c>
      <c r="L2150" s="66" t="str">
        <f t="shared" si="203"/>
        <v>No</v>
      </c>
      <c r="N2150" s="14">
        <v>29.3</v>
      </c>
      <c r="O2150" s="20" t="str">
        <f t="shared" si="199"/>
        <v>OVERWEIGHT</v>
      </c>
      <c r="Q2150" s="15">
        <v>6.15</v>
      </c>
      <c r="R2150" s="20" t="str">
        <f t="shared" si="200"/>
        <v>PREDIABETES</v>
      </c>
      <c r="T2150" s="14">
        <v>1992</v>
      </c>
      <c r="U2150" s="15" t="s">
        <v>18</v>
      </c>
      <c r="V2150" s="15">
        <v>16</v>
      </c>
      <c r="W2150" s="35" t="str">
        <f t="shared" si="201"/>
        <v>16-Jun-1992</v>
      </c>
      <c r="X2150" s="28"/>
      <c r="Y2150" s="44">
        <f t="shared" si="204"/>
        <v>30</v>
      </c>
      <c r="AA2150" s="45">
        <v>36314.050000000003</v>
      </c>
      <c r="AB2150" s="15" t="s">
        <v>42</v>
      </c>
      <c r="AC2150" s="75" t="s">
        <v>11</v>
      </c>
    </row>
    <row r="2151" spans="1:29" ht="15.6" x14ac:dyDescent="0.3">
      <c r="A2151" s="1" t="s">
        <v>4534</v>
      </c>
      <c r="C2151" s="46" t="s">
        <v>4724</v>
      </c>
      <c r="D2151" s="46" t="s">
        <v>8089</v>
      </c>
      <c r="E2151" s="46" t="s">
        <v>7052</v>
      </c>
      <c r="G2151" s="14">
        <v>1</v>
      </c>
      <c r="I2151" s="14" t="s">
        <v>2380</v>
      </c>
      <c r="J2151" s="15" t="s">
        <v>2380</v>
      </c>
      <c r="K2151" s="66" t="str">
        <f t="shared" si="202"/>
        <v>No</v>
      </c>
      <c r="L2151" s="66" t="str">
        <f t="shared" si="203"/>
        <v>No</v>
      </c>
      <c r="N2151" s="14">
        <v>25.8</v>
      </c>
      <c r="O2151" s="20" t="str">
        <f t="shared" si="199"/>
        <v>OVERWEIGHT</v>
      </c>
      <c r="Q2151" s="15">
        <v>4.13</v>
      </c>
      <c r="R2151" s="20" t="str">
        <f t="shared" si="200"/>
        <v>NORMAL</v>
      </c>
      <c r="T2151" s="14">
        <v>1967</v>
      </c>
      <c r="U2151" s="15" t="s">
        <v>37</v>
      </c>
      <c r="V2151" s="15">
        <v>18</v>
      </c>
      <c r="W2151" s="35" t="str">
        <f t="shared" si="201"/>
        <v>18-Oct-1967</v>
      </c>
      <c r="X2151" s="28"/>
      <c r="Y2151" s="44">
        <f t="shared" si="204"/>
        <v>55</v>
      </c>
      <c r="AA2151" s="45">
        <v>36332.449999999997</v>
      </c>
      <c r="AB2151" s="15" t="s">
        <v>42</v>
      </c>
      <c r="AC2151" s="75" t="s">
        <v>16</v>
      </c>
    </row>
    <row r="2152" spans="1:29" ht="15.6" x14ac:dyDescent="0.3">
      <c r="A2152" s="1" t="s">
        <v>4535</v>
      </c>
      <c r="C2152" s="46" t="s">
        <v>4724</v>
      </c>
      <c r="D2152" s="46" t="s">
        <v>8091</v>
      </c>
      <c r="E2152" s="46" t="s">
        <v>8090</v>
      </c>
      <c r="G2152" s="14">
        <v>1</v>
      </c>
      <c r="I2152" s="14" t="s">
        <v>2380</v>
      </c>
      <c r="J2152" s="15" t="s">
        <v>2380</v>
      </c>
      <c r="K2152" s="66" t="str">
        <f t="shared" si="202"/>
        <v>No</v>
      </c>
      <c r="L2152" s="66" t="str">
        <f t="shared" si="203"/>
        <v>No</v>
      </c>
      <c r="N2152" s="14">
        <v>23.4</v>
      </c>
      <c r="O2152" s="20" t="str">
        <f t="shared" si="199"/>
        <v>NORMAL WEIGHT</v>
      </c>
      <c r="Q2152" s="15">
        <v>4.24</v>
      </c>
      <c r="R2152" s="20" t="str">
        <f t="shared" si="200"/>
        <v>NORMAL</v>
      </c>
      <c r="T2152" s="14">
        <v>1975</v>
      </c>
      <c r="U2152" s="15" t="s">
        <v>18</v>
      </c>
      <c r="V2152" s="15">
        <v>5</v>
      </c>
      <c r="W2152" s="35" t="str">
        <f t="shared" si="201"/>
        <v>5-Jun-1975</v>
      </c>
      <c r="X2152" s="28"/>
      <c r="Y2152" s="44">
        <f t="shared" si="204"/>
        <v>48</v>
      </c>
      <c r="AA2152" s="45">
        <v>36350.71</v>
      </c>
      <c r="AB2152" s="15" t="s">
        <v>42</v>
      </c>
      <c r="AC2152" s="75" t="s">
        <v>16</v>
      </c>
    </row>
    <row r="2153" spans="1:29" ht="15.6" x14ac:dyDescent="0.3">
      <c r="A2153" s="1" t="s">
        <v>4536</v>
      </c>
      <c r="C2153" s="46" t="s">
        <v>4724</v>
      </c>
      <c r="D2153" s="46" t="s">
        <v>8093</v>
      </c>
      <c r="E2153" s="46" t="s">
        <v>8092</v>
      </c>
      <c r="G2153" s="50">
        <v>0</v>
      </c>
      <c r="I2153" s="14" t="s">
        <v>2380</v>
      </c>
      <c r="J2153" s="15" t="s">
        <v>2380</v>
      </c>
      <c r="K2153" s="66" t="str">
        <f t="shared" si="202"/>
        <v>No</v>
      </c>
      <c r="L2153" s="66" t="str">
        <f t="shared" si="203"/>
        <v>No</v>
      </c>
      <c r="N2153" s="14">
        <v>27.93</v>
      </c>
      <c r="O2153" s="20" t="str">
        <f t="shared" si="199"/>
        <v>OVERWEIGHT</v>
      </c>
      <c r="Q2153" s="15">
        <v>9.8800000000000008</v>
      </c>
      <c r="R2153" s="20" t="str">
        <f t="shared" si="200"/>
        <v>DIABETES</v>
      </c>
      <c r="T2153" s="14">
        <v>2003</v>
      </c>
      <c r="U2153" s="15" t="s">
        <v>30</v>
      </c>
      <c r="V2153" s="15">
        <v>9</v>
      </c>
      <c r="W2153" s="35" t="str">
        <f t="shared" si="201"/>
        <v>9-Dec-2003</v>
      </c>
      <c r="X2153" s="28"/>
      <c r="Y2153" s="44">
        <f t="shared" si="204"/>
        <v>19</v>
      </c>
      <c r="AA2153" s="45">
        <v>36397.58</v>
      </c>
      <c r="AB2153" s="15" t="s">
        <v>42</v>
      </c>
      <c r="AC2153" s="75" t="s">
        <v>11</v>
      </c>
    </row>
    <row r="2154" spans="1:29" ht="15.6" x14ac:dyDescent="0.3">
      <c r="A2154" s="1" t="s">
        <v>4537</v>
      </c>
      <c r="C2154" s="46" t="s">
        <v>4724</v>
      </c>
      <c r="D2154" s="46" t="s">
        <v>8095</v>
      </c>
      <c r="E2154" s="46" t="s">
        <v>8094</v>
      </c>
      <c r="G2154" s="50">
        <v>0</v>
      </c>
      <c r="I2154" s="14" t="s">
        <v>2380</v>
      </c>
      <c r="J2154" s="15" t="s">
        <v>2380</v>
      </c>
      <c r="K2154" s="66" t="str">
        <f t="shared" si="202"/>
        <v>No</v>
      </c>
      <c r="L2154" s="66" t="str">
        <f t="shared" si="203"/>
        <v>No</v>
      </c>
      <c r="N2154" s="14">
        <v>22</v>
      </c>
      <c r="O2154" s="20" t="str">
        <f t="shared" si="199"/>
        <v>NORMAL WEIGHT</v>
      </c>
      <c r="Q2154" s="15">
        <v>9.5</v>
      </c>
      <c r="R2154" s="20" t="str">
        <f t="shared" si="200"/>
        <v>DIABETES</v>
      </c>
      <c r="T2154" s="14">
        <v>1962</v>
      </c>
      <c r="U2154" s="15" t="s">
        <v>15</v>
      </c>
      <c r="V2154" s="15">
        <v>19</v>
      </c>
      <c r="W2154" s="35" t="str">
        <f t="shared" si="201"/>
        <v>19-Nov-1962</v>
      </c>
      <c r="X2154" s="28"/>
      <c r="Y2154" s="44">
        <f t="shared" si="204"/>
        <v>60</v>
      </c>
      <c r="AA2154" s="45">
        <v>36445.550000000003</v>
      </c>
      <c r="AB2154" s="15" t="s">
        <v>42</v>
      </c>
      <c r="AC2154" s="75" t="s">
        <v>11</v>
      </c>
    </row>
    <row r="2155" spans="1:29" ht="15.6" x14ac:dyDescent="0.3">
      <c r="A2155" s="1" t="s">
        <v>4538</v>
      </c>
      <c r="C2155" s="46" t="s">
        <v>4724</v>
      </c>
      <c r="D2155" s="46" t="s">
        <v>8097</v>
      </c>
      <c r="E2155" s="46" t="s">
        <v>8096</v>
      </c>
      <c r="G2155" s="50">
        <v>0</v>
      </c>
      <c r="I2155" s="14" t="s">
        <v>2380</v>
      </c>
      <c r="J2155" s="15" t="s">
        <v>2382</v>
      </c>
      <c r="K2155" s="66" t="str">
        <f t="shared" si="202"/>
        <v>No</v>
      </c>
      <c r="L2155" s="66" t="str">
        <f t="shared" si="203"/>
        <v>Yes</v>
      </c>
      <c r="N2155" s="14">
        <v>36.86</v>
      </c>
      <c r="O2155" s="20" t="str">
        <f t="shared" si="199"/>
        <v>OBESITY</v>
      </c>
      <c r="Q2155" s="15">
        <v>4.97</v>
      </c>
      <c r="R2155" s="20" t="str">
        <f t="shared" si="200"/>
        <v>NORMAL</v>
      </c>
      <c r="T2155" s="14">
        <v>1973</v>
      </c>
      <c r="U2155" s="15" t="s">
        <v>35</v>
      </c>
      <c r="V2155" s="15">
        <v>9</v>
      </c>
      <c r="W2155" s="35" t="str">
        <f t="shared" si="201"/>
        <v>9-Aug-1973</v>
      </c>
      <c r="X2155" s="28"/>
      <c r="Y2155" s="44">
        <f t="shared" si="204"/>
        <v>49</v>
      </c>
      <c r="AA2155" s="45">
        <v>36541.550000000003</v>
      </c>
      <c r="AB2155" s="15" t="s">
        <v>42</v>
      </c>
      <c r="AC2155" s="75" t="s">
        <v>11</v>
      </c>
    </row>
    <row r="2156" spans="1:29" ht="15.6" x14ac:dyDescent="0.3">
      <c r="A2156" s="1" t="s">
        <v>4539</v>
      </c>
      <c r="C2156" s="46" t="s">
        <v>4724</v>
      </c>
      <c r="D2156" s="46" t="s">
        <v>8098</v>
      </c>
      <c r="E2156" s="46" t="s">
        <v>8044</v>
      </c>
      <c r="G2156" s="50">
        <v>0</v>
      </c>
      <c r="I2156" s="14" t="s">
        <v>2380</v>
      </c>
      <c r="J2156" s="15" t="s">
        <v>2382</v>
      </c>
      <c r="K2156" s="66" t="str">
        <f t="shared" si="202"/>
        <v>No</v>
      </c>
      <c r="L2156" s="66" t="str">
        <f t="shared" si="203"/>
        <v>Yes</v>
      </c>
      <c r="N2156" s="14">
        <v>31.254999999999999</v>
      </c>
      <c r="O2156" s="20" t="str">
        <f t="shared" si="199"/>
        <v>OBESITY</v>
      </c>
      <c r="Q2156" s="15">
        <v>5.49</v>
      </c>
      <c r="R2156" s="20" t="str">
        <f t="shared" si="200"/>
        <v>NORMAL</v>
      </c>
      <c r="T2156" s="14">
        <v>1992</v>
      </c>
      <c r="U2156" s="15" t="s">
        <v>37</v>
      </c>
      <c r="V2156" s="15">
        <v>9</v>
      </c>
      <c r="W2156" s="35" t="str">
        <f t="shared" si="201"/>
        <v>9-Oct-1992</v>
      </c>
      <c r="X2156" s="28"/>
      <c r="Y2156" s="44">
        <f t="shared" si="204"/>
        <v>30</v>
      </c>
      <c r="AA2156" s="45">
        <v>36572.800000000003</v>
      </c>
      <c r="AB2156" s="15" t="s">
        <v>42</v>
      </c>
      <c r="AC2156" s="75" t="s">
        <v>16</v>
      </c>
    </row>
    <row r="2157" spans="1:29" ht="15.6" x14ac:dyDescent="0.3">
      <c r="A2157" s="1" t="s">
        <v>4540</v>
      </c>
      <c r="C2157" s="46" t="s">
        <v>4724</v>
      </c>
      <c r="D2157" s="46" t="s">
        <v>7742</v>
      </c>
      <c r="E2157" s="46" t="s">
        <v>8099</v>
      </c>
      <c r="G2157" s="50">
        <v>0</v>
      </c>
      <c r="I2157" s="14" t="s">
        <v>2380</v>
      </c>
      <c r="J2157" s="15" t="s">
        <v>2380</v>
      </c>
      <c r="K2157" s="66" t="str">
        <f t="shared" si="202"/>
        <v>No</v>
      </c>
      <c r="L2157" s="66" t="str">
        <f t="shared" si="203"/>
        <v>No</v>
      </c>
      <c r="N2157" s="14">
        <v>23.06</v>
      </c>
      <c r="O2157" s="20" t="str">
        <f t="shared" si="199"/>
        <v>NORMAL WEIGHT</v>
      </c>
      <c r="Q2157" s="15">
        <v>4.47</v>
      </c>
      <c r="R2157" s="20" t="str">
        <f t="shared" si="200"/>
        <v>NORMAL</v>
      </c>
      <c r="T2157" s="14">
        <v>1961</v>
      </c>
      <c r="U2157" s="15" t="s">
        <v>10</v>
      </c>
      <c r="V2157" s="15">
        <v>29</v>
      </c>
      <c r="W2157" s="35" t="str">
        <f t="shared" si="201"/>
        <v>29-Jul-1961</v>
      </c>
      <c r="X2157" s="28"/>
      <c r="Y2157" s="44">
        <f t="shared" si="204"/>
        <v>61</v>
      </c>
      <c r="AA2157" s="45">
        <v>36580.28</v>
      </c>
      <c r="AB2157" s="15" t="s">
        <v>13</v>
      </c>
      <c r="AC2157" s="75" t="s">
        <v>11</v>
      </c>
    </row>
    <row r="2158" spans="1:29" ht="15.6" x14ac:dyDescent="0.3">
      <c r="A2158" s="1" t="s">
        <v>4541</v>
      </c>
      <c r="C2158" s="46" t="s">
        <v>4724</v>
      </c>
      <c r="D2158" s="46" t="s">
        <v>4737</v>
      </c>
      <c r="E2158" s="46" t="s">
        <v>8100</v>
      </c>
      <c r="G2158" s="50">
        <v>0</v>
      </c>
      <c r="I2158" s="14" t="s">
        <v>2380</v>
      </c>
      <c r="J2158" s="15" t="s">
        <v>2382</v>
      </c>
      <c r="K2158" s="66" t="str">
        <f t="shared" si="202"/>
        <v>No</v>
      </c>
      <c r="L2158" s="66" t="str">
        <f t="shared" si="203"/>
        <v>Yes</v>
      </c>
      <c r="N2158" s="14">
        <v>28.975000000000001</v>
      </c>
      <c r="O2158" s="20" t="str">
        <f t="shared" si="199"/>
        <v>OVERWEIGHT</v>
      </c>
      <c r="Q2158" s="15">
        <v>4.34</v>
      </c>
      <c r="R2158" s="20" t="str">
        <f t="shared" si="200"/>
        <v>NORMAL</v>
      </c>
      <c r="T2158" s="14">
        <v>1970</v>
      </c>
      <c r="U2158" s="15" t="s">
        <v>10</v>
      </c>
      <c r="V2158" s="15">
        <v>14</v>
      </c>
      <c r="W2158" s="35" t="str">
        <f t="shared" si="201"/>
        <v>14-Jul-1970</v>
      </c>
      <c r="X2158" s="28"/>
      <c r="Y2158" s="44">
        <f t="shared" si="204"/>
        <v>52</v>
      </c>
      <c r="AA2158" s="45">
        <v>36786.370000000003</v>
      </c>
      <c r="AB2158" s="15" t="s">
        <v>42</v>
      </c>
      <c r="AC2158" s="75" t="s">
        <v>16</v>
      </c>
    </row>
    <row r="2159" spans="1:29" ht="15.6" x14ac:dyDescent="0.3">
      <c r="A2159" s="1" t="s">
        <v>4542</v>
      </c>
      <c r="C2159" s="46" t="s">
        <v>4721</v>
      </c>
      <c r="D2159" s="46" t="s">
        <v>8102</v>
      </c>
      <c r="E2159" s="46" t="s">
        <v>8101</v>
      </c>
      <c r="G2159" s="50">
        <v>0</v>
      </c>
      <c r="I2159" s="14" t="s">
        <v>2380</v>
      </c>
      <c r="J2159" s="15" t="s">
        <v>2380</v>
      </c>
      <c r="K2159" s="66" t="str">
        <f t="shared" si="202"/>
        <v>No</v>
      </c>
      <c r="L2159" s="66" t="str">
        <f t="shared" si="203"/>
        <v>No</v>
      </c>
      <c r="N2159" s="14">
        <v>33.299999999999997</v>
      </c>
      <c r="O2159" s="20" t="str">
        <f t="shared" si="199"/>
        <v>OBESITY</v>
      </c>
      <c r="Q2159" s="15">
        <v>9.49</v>
      </c>
      <c r="R2159" s="20" t="str">
        <f t="shared" si="200"/>
        <v>DIABETES</v>
      </c>
      <c r="T2159" s="14">
        <v>1965</v>
      </c>
      <c r="U2159" s="15" t="s">
        <v>30</v>
      </c>
      <c r="V2159" s="15">
        <v>28</v>
      </c>
      <c r="W2159" s="35" t="str">
        <f t="shared" si="201"/>
        <v>28-Dec-1965</v>
      </c>
      <c r="X2159" s="28"/>
      <c r="Y2159" s="44">
        <f t="shared" si="204"/>
        <v>57</v>
      </c>
      <c r="AA2159" s="45">
        <v>36795.29</v>
      </c>
      <c r="AB2159" s="15" t="s">
        <v>42</v>
      </c>
      <c r="AC2159" s="75" t="s">
        <v>11</v>
      </c>
    </row>
    <row r="2160" spans="1:29" ht="15.6" x14ac:dyDescent="0.3">
      <c r="A2160" s="1" t="s">
        <v>4543</v>
      </c>
      <c r="C2160" s="46" t="s">
        <v>4721</v>
      </c>
      <c r="D2160" s="46" t="s">
        <v>7516</v>
      </c>
      <c r="E2160" s="46" t="s">
        <v>8103</v>
      </c>
      <c r="G2160" s="50">
        <v>0</v>
      </c>
      <c r="I2160" s="14" t="s">
        <v>2380</v>
      </c>
      <c r="J2160" s="15" t="s">
        <v>2380</v>
      </c>
      <c r="K2160" s="66" t="str">
        <f t="shared" si="202"/>
        <v>No</v>
      </c>
      <c r="L2160" s="66" t="str">
        <f t="shared" si="203"/>
        <v>No</v>
      </c>
      <c r="N2160" s="14">
        <v>33</v>
      </c>
      <c r="O2160" s="20" t="str">
        <f t="shared" si="199"/>
        <v>OBESITY</v>
      </c>
      <c r="Q2160" s="15">
        <v>10.16</v>
      </c>
      <c r="R2160" s="20" t="str">
        <f t="shared" si="200"/>
        <v>DIABETES</v>
      </c>
      <c r="T2160" s="14">
        <v>1992</v>
      </c>
      <c r="U2160" s="15" t="s">
        <v>37</v>
      </c>
      <c r="V2160" s="15">
        <v>6</v>
      </c>
      <c r="W2160" s="35" t="str">
        <f t="shared" si="201"/>
        <v>6-Oct-1992</v>
      </c>
      <c r="X2160" s="28"/>
      <c r="Y2160" s="44">
        <f t="shared" si="204"/>
        <v>30</v>
      </c>
      <c r="AA2160" s="45">
        <v>36837.47</v>
      </c>
      <c r="AB2160" s="15" t="s">
        <v>42</v>
      </c>
      <c r="AC2160" s="75" t="s">
        <v>16</v>
      </c>
    </row>
    <row r="2161" spans="1:29" ht="15.6" x14ac:dyDescent="0.3">
      <c r="A2161" s="1" t="s">
        <v>4544</v>
      </c>
      <c r="C2161" s="46" t="s">
        <v>4721</v>
      </c>
      <c r="D2161" s="46" t="s">
        <v>8105</v>
      </c>
      <c r="E2161" s="46" t="s">
        <v>8104</v>
      </c>
      <c r="G2161" s="50">
        <v>0</v>
      </c>
      <c r="I2161" s="14" t="s">
        <v>2380</v>
      </c>
      <c r="J2161" s="15" t="s">
        <v>2380</v>
      </c>
      <c r="K2161" s="66" t="str">
        <f t="shared" si="202"/>
        <v>No</v>
      </c>
      <c r="L2161" s="66" t="str">
        <f t="shared" si="203"/>
        <v>No</v>
      </c>
      <c r="N2161" s="14">
        <v>31.46</v>
      </c>
      <c r="O2161" s="20" t="str">
        <f t="shared" si="199"/>
        <v>OBESITY</v>
      </c>
      <c r="Q2161" s="15">
        <v>11.19</v>
      </c>
      <c r="R2161" s="20" t="str">
        <f t="shared" si="200"/>
        <v>DIABETES</v>
      </c>
      <c r="T2161" s="14">
        <v>1992</v>
      </c>
      <c r="U2161" s="15" t="s">
        <v>10</v>
      </c>
      <c r="V2161" s="15">
        <v>4</v>
      </c>
      <c r="W2161" s="35" t="str">
        <f t="shared" si="201"/>
        <v>4-Jul-1992</v>
      </c>
      <c r="X2161" s="28"/>
      <c r="Y2161" s="44">
        <f t="shared" si="204"/>
        <v>30</v>
      </c>
      <c r="AA2161" s="45">
        <v>36837.47</v>
      </c>
      <c r="AB2161" s="15" t="s">
        <v>42</v>
      </c>
      <c r="AC2161" s="75" t="s">
        <v>11</v>
      </c>
    </row>
    <row r="2162" spans="1:29" ht="15.6" x14ac:dyDescent="0.3">
      <c r="A2162" s="1" t="s">
        <v>4545</v>
      </c>
      <c r="C2162" s="46" t="s">
        <v>4721</v>
      </c>
      <c r="D2162" s="46" t="s">
        <v>6074</v>
      </c>
      <c r="E2162" s="46" t="s">
        <v>8106</v>
      </c>
      <c r="G2162" s="50">
        <v>0</v>
      </c>
      <c r="I2162" s="14" t="s">
        <v>2380</v>
      </c>
      <c r="J2162" s="15" t="s">
        <v>2380</v>
      </c>
      <c r="K2162" s="66" t="str">
        <f t="shared" si="202"/>
        <v>No</v>
      </c>
      <c r="L2162" s="66" t="str">
        <f t="shared" si="203"/>
        <v>No</v>
      </c>
      <c r="N2162" s="14">
        <v>29.6</v>
      </c>
      <c r="O2162" s="20" t="str">
        <f t="shared" si="199"/>
        <v>OVERWEIGHT</v>
      </c>
      <c r="Q2162" s="15">
        <v>11.03</v>
      </c>
      <c r="R2162" s="20" t="str">
        <f t="shared" si="200"/>
        <v>DIABETES</v>
      </c>
      <c r="T2162" s="14">
        <v>1972</v>
      </c>
      <c r="U2162" s="15" t="s">
        <v>30</v>
      </c>
      <c r="V2162" s="15">
        <v>5</v>
      </c>
      <c r="W2162" s="35" t="str">
        <f t="shared" si="201"/>
        <v>5-Dec-1972</v>
      </c>
      <c r="X2162" s="28"/>
      <c r="Y2162" s="44">
        <f t="shared" si="204"/>
        <v>50</v>
      </c>
      <c r="AA2162" s="45">
        <v>36889.99</v>
      </c>
      <c r="AB2162" s="15" t="s">
        <v>42</v>
      </c>
      <c r="AC2162" s="75" t="s">
        <v>16</v>
      </c>
    </row>
    <row r="2163" spans="1:29" ht="15.6" x14ac:dyDescent="0.3">
      <c r="A2163" s="1" t="s">
        <v>4546</v>
      </c>
      <c r="C2163" s="46" t="s">
        <v>4721</v>
      </c>
      <c r="D2163" s="46" t="s">
        <v>5077</v>
      </c>
      <c r="E2163" s="46" t="s">
        <v>8107</v>
      </c>
      <c r="G2163" s="50">
        <v>0</v>
      </c>
      <c r="I2163" s="14" t="s">
        <v>2380</v>
      </c>
      <c r="J2163" s="15" t="s">
        <v>2382</v>
      </c>
      <c r="K2163" s="66" t="str">
        <f t="shared" si="202"/>
        <v>No</v>
      </c>
      <c r="L2163" s="66" t="str">
        <f t="shared" si="203"/>
        <v>Yes</v>
      </c>
      <c r="N2163" s="14">
        <v>22.05</v>
      </c>
      <c r="O2163" s="20" t="str">
        <f t="shared" si="199"/>
        <v>NORMAL WEIGHT</v>
      </c>
      <c r="Q2163" s="15">
        <v>4.43</v>
      </c>
      <c r="R2163" s="20" t="str">
        <f t="shared" si="200"/>
        <v>NORMAL</v>
      </c>
      <c r="T2163" s="14">
        <v>2003</v>
      </c>
      <c r="U2163" s="15" t="s">
        <v>18</v>
      </c>
      <c r="V2163" s="15">
        <v>21</v>
      </c>
      <c r="W2163" s="35" t="str">
        <f t="shared" si="201"/>
        <v>21-Jun-2003</v>
      </c>
      <c r="X2163" s="28"/>
      <c r="Y2163" s="44">
        <f t="shared" si="204"/>
        <v>19</v>
      </c>
      <c r="AA2163" s="45">
        <v>36898.730000000003</v>
      </c>
      <c r="AB2163" s="15" t="s">
        <v>23</v>
      </c>
      <c r="AC2163" s="75" t="s">
        <v>11</v>
      </c>
    </row>
    <row r="2164" spans="1:29" ht="15.6" x14ac:dyDescent="0.3">
      <c r="A2164" s="1" t="s">
        <v>4547</v>
      </c>
      <c r="C2164" s="46" t="s">
        <v>5596</v>
      </c>
      <c r="D2164" s="46" t="s">
        <v>8109</v>
      </c>
      <c r="E2164" s="46" t="s">
        <v>8108</v>
      </c>
      <c r="G2164" s="14">
        <v>1</v>
      </c>
      <c r="I2164" s="14" t="s">
        <v>2380</v>
      </c>
      <c r="J2164" s="15" t="s">
        <v>2380</v>
      </c>
      <c r="K2164" s="66" t="str">
        <f t="shared" si="202"/>
        <v>No</v>
      </c>
      <c r="L2164" s="66" t="str">
        <f t="shared" si="203"/>
        <v>No</v>
      </c>
      <c r="N2164" s="14">
        <v>27.06</v>
      </c>
      <c r="O2164" s="20" t="str">
        <f t="shared" si="199"/>
        <v>OVERWEIGHT</v>
      </c>
      <c r="Q2164" s="15">
        <v>6.14</v>
      </c>
      <c r="R2164" s="20" t="str">
        <f t="shared" si="200"/>
        <v>PREDIABETES</v>
      </c>
      <c r="T2164" s="14">
        <v>1963</v>
      </c>
      <c r="U2164" s="15" t="s">
        <v>10</v>
      </c>
      <c r="V2164" s="15">
        <v>24</v>
      </c>
      <c r="W2164" s="35" t="str">
        <f t="shared" si="201"/>
        <v>24-Jul-1963</v>
      </c>
      <c r="X2164" s="28"/>
      <c r="Y2164" s="44">
        <f t="shared" si="204"/>
        <v>59</v>
      </c>
      <c r="AA2164" s="45">
        <v>36910.61</v>
      </c>
      <c r="AB2164" s="15" t="s">
        <v>42</v>
      </c>
      <c r="AC2164" s="75" t="s">
        <v>11</v>
      </c>
    </row>
    <row r="2165" spans="1:29" ht="15.6" x14ac:dyDescent="0.3">
      <c r="A2165" s="1" t="s">
        <v>4548</v>
      </c>
      <c r="C2165" s="46" t="s">
        <v>4721</v>
      </c>
      <c r="D2165" s="46" t="s">
        <v>8110</v>
      </c>
      <c r="E2165" s="46" t="s">
        <v>4877</v>
      </c>
      <c r="G2165" s="50">
        <v>0</v>
      </c>
      <c r="I2165" s="14" t="s">
        <v>2380</v>
      </c>
      <c r="J2165" s="15" t="s">
        <v>2380</v>
      </c>
      <c r="K2165" s="66" t="str">
        <f t="shared" si="202"/>
        <v>No</v>
      </c>
      <c r="L2165" s="66" t="str">
        <f t="shared" si="203"/>
        <v>No</v>
      </c>
      <c r="N2165" s="14">
        <v>20.49</v>
      </c>
      <c r="O2165" s="20" t="str">
        <f t="shared" si="199"/>
        <v>NORMAL WEIGHT</v>
      </c>
      <c r="Q2165" s="15">
        <v>4.87</v>
      </c>
      <c r="R2165" s="20" t="str">
        <f t="shared" si="200"/>
        <v>NORMAL</v>
      </c>
      <c r="T2165" s="14">
        <v>1991</v>
      </c>
      <c r="U2165" s="15" t="s">
        <v>18</v>
      </c>
      <c r="V2165" s="15">
        <v>10</v>
      </c>
      <c r="W2165" s="35" t="str">
        <f t="shared" si="201"/>
        <v>10-Jun-1991</v>
      </c>
      <c r="X2165" s="28"/>
      <c r="Y2165" s="44">
        <f t="shared" si="204"/>
        <v>31</v>
      </c>
      <c r="AA2165" s="45">
        <v>36911.99</v>
      </c>
      <c r="AB2165" s="15" t="s">
        <v>42</v>
      </c>
      <c r="AC2165" s="75" t="s">
        <v>11</v>
      </c>
    </row>
    <row r="2166" spans="1:29" ht="15.6" x14ac:dyDescent="0.3">
      <c r="A2166" s="1" t="s">
        <v>4549</v>
      </c>
      <c r="C2166" s="46" t="s">
        <v>4724</v>
      </c>
      <c r="D2166" s="46" t="s">
        <v>6004</v>
      </c>
      <c r="E2166" s="46" t="s">
        <v>8111</v>
      </c>
      <c r="G2166" s="14">
        <v>1</v>
      </c>
      <c r="I2166" s="14" t="s">
        <v>2380</v>
      </c>
      <c r="J2166" s="15" t="s">
        <v>2380</v>
      </c>
      <c r="K2166" s="66" t="str">
        <f t="shared" si="202"/>
        <v>No</v>
      </c>
      <c r="L2166" s="66" t="str">
        <f t="shared" si="203"/>
        <v>No</v>
      </c>
      <c r="N2166" s="14">
        <v>28.4</v>
      </c>
      <c r="O2166" s="20" t="str">
        <f t="shared" si="199"/>
        <v>OVERWEIGHT</v>
      </c>
      <c r="Q2166" s="15">
        <v>4.3</v>
      </c>
      <c r="R2166" s="20" t="str">
        <f t="shared" si="200"/>
        <v>NORMAL</v>
      </c>
      <c r="T2166" s="14">
        <v>1968</v>
      </c>
      <c r="U2166" s="15" t="s">
        <v>37</v>
      </c>
      <c r="V2166" s="15">
        <v>22</v>
      </c>
      <c r="W2166" s="35" t="str">
        <f t="shared" si="201"/>
        <v>22-Oct-1968</v>
      </c>
      <c r="X2166" s="28"/>
      <c r="Y2166" s="44">
        <f t="shared" si="204"/>
        <v>54</v>
      </c>
      <c r="AA2166" s="45">
        <v>36922.61</v>
      </c>
      <c r="AB2166" s="15" t="s">
        <v>42</v>
      </c>
      <c r="AC2166" s="75" t="s">
        <v>11</v>
      </c>
    </row>
    <row r="2167" spans="1:29" ht="15.6" x14ac:dyDescent="0.3">
      <c r="A2167" s="1" t="s">
        <v>4550</v>
      </c>
      <c r="C2167" s="46" t="s">
        <v>4724</v>
      </c>
      <c r="D2167" s="46" t="s">
        <v>8113</v>
      </c>
      <c r="E2167" s="46" t="s">
        <v>8112</v>
      </c>
      <c r="G2167" s="50">
        <v>0</v>
      </c>
      <c r="I2167" s="14" t="s">
        <v>2380</v>
      </c>
      <c r="J2167" s="15" t="s">
        <v>2380</v>
      </c>
      <c r="K2167" s="66" t="str">
        <f t="shared" si="202"/>
        <v>No</v>
      </c>
      <c r="L2167" s="66" t="str">
        <f t="shared" si="203"/>
        <v>No</v>
      </c>
      <c r="N2167" s="14">
        <v>41.91</v>
      </c>
      <c r="O2167" s="20" t="str">
        <f t="shared" si="199"/>
        <v>OBESITY</v>
      </c>
      <c r="Q2167" s="15">
        <v>6.19</v>
      </c>
      <c r="R2167" s="20" t="str">
        <f t="shared" si="200"/>
        <v>PREDIABETES</v>
      </c>
      <c r="T2167" s="14">
        <v>1977</v>
      </c>
      <c r="U2167" s="15" t="s">
        <v>35</v>
      </c>
      <c r="V2167" s="15">
        <v>13</v>
      </c>
      <c r="W2167" s="35" t="str">
        <f t="shared" si="201"/>
        <v>13-Aug-1977</v>
      </c>
      <c r="X2167" s="28"/>
      <c r="Y2167" s="44">
        <f t="shared" si="204"/>
        <v>45</v>
      </c>
      <c r="AA2167" s="45">
        <v>36935.64</v>
      </c>
      <c r="AB2167" s="15" t="s">
        <v>42</v>
      </c>
      <c r="AC2167" s="75" t="s">
        <v>11</v>
      </c>
    </row>
    <row r="2168" spans="1:29" ht="15.6" x14ac:dyDescent="0.3">
      <c r="A2168" s="1" t="s">
        <v>4551</v>
      </c>
      <c r="C2168" s="46" t="s">
        <v>4724</v>
      </c>
      <c r="D2168" s="46" t="s">
        <v>8115</v>
      </c>
      <c r="E2168" s="46" t="s">
        <v>8114</v>
      </c>
      <c r="G2168" s="14">
        <v>1</v>
      </c>
      <c r="I2168" s="14" t="s">
        <v>2380</v>
      </c>
      <c r="J2168" s="15" t="s">
        <v>2380</v>
      </c>
      <c r="K2168" s="66" t="str">
        <f t="shared" si="202"/>
        <v>No</v>
      </c>
      <c r="L2168" s="66" t="str">
        <f t="shared" si="203"/>
        <v>No</v>
      </c>
      <c r="N2168" s="14">
        <v>24.6</v>
      </c>
      <c r="O2168" s="20" t="str">
        <f t="shared" si="199"/>
        <v>NORMAL WEIGHT</v>
      </c>
      <c r="Q2168" s="15">
        <v>6.19</v>
      </c>
      <c r="R2168" s="20" t="str">
        <f t="shared" si="200"/>
        <v>PREDIABETES</v>
      </c>
      <c r="T2168" s="14">
        <v>1992</v>
      </c>
      <c r="U2168" s="15" t="s">
        <v>35</v>
      </c>
      <c r="V2168" s="15">
        <v>25</v>
      </c>
      <c r="W2168" s="35" t="str">
        <f t="shared" si="201"/>
        <v>25-Aug-1992</v>
      </c>
      <c r="X2168" s="28"/>
      <c r="Y2168" s="44">
        <f t="shared" si="204"/>
        <v>30</v>
      </c>
      <c r="AA2168" s="45">
        <v>36950.26</v>
      </c>
      <c r="AB2168" s="15" t="s">
        <v>13</v>
      </c>
      <c r="AC2168" s="75" t="s">
        <v>16</v>
      </c>
    </row>
    <row r="2169" spans="1:29" ht="15.6" x14ac:dyDescent="0.3">
      <c r="A2169" s="1" t="s">
        <v>4552</v>
      </c>
      <c r="C2169" s="46" t="s">
        <v>4724</v>
      </c>
      <c r="D2169" s="46" t="s">
        <v>5751</v>
      </c>
      <c r="E2169" s="46" t="s">
        <v>8116</v>
      </c>
      <c r="G2169" s="14">
        <v>1</v>
      </c>
      <c r="I2169" s="14" t="s">
        <v>2380</v>
      </c>
      <c r="J2169" s="15" t="s">
        <v>2380</v>
      </c>
      <c r="K2169" s="66" t="str">
        <f t="shared" si="202"/>
        <v>No</v>
      </c>
      <c r="L2169" s="66" t="str">
        <f t="shared" si="203"/>
        <v>No</v>
      </c>
      <c r="N2169" s="14">
        <v>20.9</v>
      </c>
      <c r="O2169" s="20" t="str">
        <f t="shared" si="199"/>
        <v>NORMAL WEIGHT</v>
      </c>
      <c r="Q2169" s="15">
        <v>5.12</v>
      </c>
      <c r="R2169" s="20" t="str">
        <f t="shared" si="200"/>
        <v>NORMAL</v>
      </c>
      <c r="T2169" s="14">
        <v>1992</v>
      </c>
      <c r="U2169" s="15" t="s">
        <v>20</v>
      </c>
      <c r="V2169" s="15">
        <v>13</v>
      </c>
      <c r="W2169" s="35" t="str">
        <f t="shared" si="201"/>
        <v>13-Sep-1992</v>
      </c>
      <c r="X2169" s="28"/>
      <c r="Y2169" s="44">
        <f t="shared" si="204"/>
        <v>30</v>
      </c>
      <c r="AA2169" s="45">
        <v>36976.449999999997</v>
      </c>
      <c r="AB2169" s="15" t="s">
        <v>42</v>
      </c>
      <c r="AC2169" s="75" t="s">
        <v>11</v>
      </c>
    </row>
    <row r="2170" spans="1:29" ht="15.6" x14ac:dyDescent="0.3">
      <c r="A2170" s="1" t="s">
        <v>4553</v>
      </c>
      <c r="C2170" s="46" t="s">
        <v>4724</v>
      </c>
      <c r="D2170" s="46" t="s">
        <v>8118</v>
      </c>
      <c r="E2170" s="46" t="s">
        <v>8117</v>
      </c>
      <c r="G2170" s="50">
        <v>0</v>
      </c>
      <c r="I2170" s="14" t="s">
        <v>2380</v>
      </c>
      <c r="J2170" s="15" t="s">
        <v>2380</v>
      </c>
      <c r="K2170" s="66" t="str">
        <f t="shared" si="202"/>
        <v>No</v>
      </c>
      <c r="L2170" s="66" t="str">
        <f t="shared" si="203"/>
        <v>No</v>
      </c>
      <c r="N2170" s="14">
        <v>34.4</v>
      </c>
      <c r="O2170" s="20" t="str">
        <f t="shared" si="199"/>
        <v>OBESITY</v>
      </c>
      <c r="Q2170" s="15">
        <v>4.04</v>
      </c>
      <c r="R2170" s="20" t="str">
        <f t="shared" si="200"/>
        <v>NORMAL</v>
      </c>
      <c r="T2170" s="14">
        <v>1991</v>
      </c>
      <c r="U2170" s="15" t="s">
        <v>15</v>
      </c>
      <c r="V2170" s="15">
        <v>1</v>
      </c>
      <c r="W2170" s="35" t="str">
        <f t="shared" si="201"/>
        <v>1-Nov-1991</v>
      </c>
      <c r="X2170" s="28"/>
      <c r="Y2170" s="44">
        <f t="shared" si="204"/>
        <v>31</v>
      </c>
      <c r="AA2170" s="45">
        <v>37040.879999999997</v>
      </c>
      <c r="AB2170" s="15" t="s">
        <v>42</v>
      </c>
      <c r="AC2170" s="75" t="s">
        <v>11</v>
      </c>
    </row>
    <row r="2171" spans="1:29" ht="15.6" x14ac:dyDescent="0.3">
      <c r="A2171" s="1" t="s">
        <v>4554</v>
      </c>
      <c r="C2171" s="46" t="s">
        <v>4724</v>
      </c>
      <c r="D2171" s="46" t="s">
        <v>5001</v>
      </c>
      <c r="E2171" s="46" t="s">
        <v>8119</v>
      </c>
      <c r="G2171" s="50">
        <v>0</v>
      </c>
      <c r="I2171" s="14" t="s">
        <v>2380</v>
      </c>
      <c r="J2171" s="15" t="s">
        <v>2380</v>
      </c>
      <c r="K2171" s="66" t="str">
        <f t="shared" si="202"/>
        <v>No</v>
      </c>
      <c r="L2171" s="66" t="str">
        <f t="shared" si="203"/>
        <v>No</v>
      </c>
      <c r="N2171" s="14">
        <v>32.56</v>
      </c>
      <c r="O2171" s="20" t="str">
        <f t="shared" si="199"/>
        <v>OBESITY</v>
      </c>
      <c r="Q2171" s="15">
        <v>5.36</v>
      </c>
      <c r="R2171" s="20" t="str">
        <f t="shared" si="200"/>
        <v>NORMAL</v>
      </c>
      <c r="T2171" s="14">
        <v>1988</v>
      </c>
      <c r="U2171" s="15" t="s">
        <v>30</v>
      </c>
      <c r="V2171" s="15">
        <v>17</v>
      </c>
      <c r="W2171" s="35" t="str">
        <f t="shared" si="201"/>
        <v>17-Dec-1988</v>
      </c>
      <c r="X2171" s="28"/>
      <c r="Y2171" s="44">
        <f t="shared" si="204"/>
        <v>34</v>
      </c>
      <c r="AA2171" s="45">
        <v>37076.370000000003</v>
      </c>
      <c r="AB2171" s="15" t="s">
        <v>42</v>
      </c>
      <c r="AC2171" s="75" t="s">
        <v>11</v>
      </c>
    </row>
    <row r="2172" spans="1:29" ht="15.6" x14ac:dyDescent="0.3">
      <c r="A2172" s="1" t="s">
        <v>4555</v>
      </c>
      <c r="C2172" s="46" t="s">
        <v>4721</v>
      </c>
      <c r="D2172" s="46" t="s">
        <v>5933</v>
      </c>
      <c r="E2172" s="46" t="s">
        <v>8120</v>
      </c>
      <c r="G2172" s="14">
        <v>1</v>
      </c>
      <c r="I2172" s="14" t="s">
        <v>2380</v>
      </c>
      <c r="J2172" s="15" t="s">
        <v>2380</v>
      </c>
      <c r="K2172" s="66" t="str">
        <f t="shared" si="202"/>
        <v>No</v>
      </c>
      <c r="L2172" s="66" t="str">
        <f t="shared" si="203"/>
        <v>No</v>
      </c>
      <c r="N2172" s="14">
        <v>27.98</v>
      </c>
      <c r="O2172" s="20" t="str">
        <f t="shared" si="199"/>
        <v>OVERWEIGHT</v>
      </c>
      <c r="Q2172" s="15">
        <v>4.38</v>
      </c>
      <c r="R2172" s="20" t="str">
        <f t="shared" si="200"/>
        <v>NORMAL</v>
      </c>
      <c r="T2172" s="14">
        <v>1989</v>
      </c>
      <c r="U2172" s="15" t="s">
        <v>18</v>
      </c>
      <c r="V2172" s="15">
        <v>10</v>
      </c>
      <c r="W2172" s="35" t="str">
        <f t="shared" si="201"/>
        <v>10-Jun-1989</v>
      </c>
      <c r="X2172" s="28"/>
      <c r="Y2172" s="44">
        <f t="shared" si="204"/>
        <v>33</v>
      </c>
      <c r="AA2172" s="45">
        <v>37079.370000000003</v>
      </c>
      <c r="AB2172" s="15" t="s">
        <v>42</v>
      </c>
      <c r="AC2172" s="75" t="s">
        <v>11</v>
      </c>
    </row>
    <row r="2173" spans="1:29" ht="15.6" x14ac:dyDescent="0.3">
      <c r="A2173" s="1" t="s">
        <v>4556</v>
      </c>
      <c r="C2173" s="46" t="s">
        <v>4724</v>
      </c>
      <c r="D2173" s="46" t="s">
        <v>5015</v>
      </c>
      <c r="E2173" s="46" t="s">
        <v>7412</v>
      </c>
      <c r="G2173" s="50">
        <v>0</v>
      </c>
      <c r="I2173" s="14" t="s">
        <v>2380</v>
      </c>
      <c r="J2173" s="15" t="s">
        <v>2380</v>
      </c>
      <c r="K2173" s="66" t="str">
        <f t="shared" si="202"/>
        <v>No</v>
      </c>
      <c r="L2173" s="66" t="str">
        <f t="shared" si="203"/>
        <v>No</v>
      </c>
      <c r="N2173" s="14">
        <v>26.51</v>
      </c>
      <c r="O2173" s="20" t="str">
        <f t="shared" si="199"/>
        <v>OVERWEIGHT</v>
      </c>
      <c r="Q2173" s="15">
        <v>4.58</v>
      </c>
      <c r="R2173" s="20" t="str">
        <f t="shared" si="200"/>
        <v>NORMAL</v>
      </c>
      <c r="T2173" s="14">
        <v>1995</v>
      </c>
      <c r="U2173" s="15" t="s">
        <v>37</v>
      </c>
      <c r="V2173" s="15">
        <v>30</v>
      </c>
      <c r="W2173" s="35" t="str">
        <f t="shared" si="201"/>
        <v>30-Oct-1995</v>
      </c>
      <c r="X2173" s="28"/>
      <c r="Y2173" s="44">
        <f t="shared" si="204"/>
        <v>27</v>
      </c>
      <c r="AA2173" s="45">
        <v>37133.9</v>
      </c>
      <c r="AB2173" s="15" t="s">
        <v>13</v>
      </c>
      <c r="AC2173" s="75" t="s">
        <v>11</v>
      </c>
    </row>
    <row r="2174" spans="1:29" ht="15.6" x14ac:dyDescent="0.3">
      <c r="A2174" s="1" t="s">
        <v>4557</v>
      </c>
      <c r="C2174" s="46" t="s">
        <v>4724</v>
      </c>
      <c r="D2174" s="46" t="s">
        <v>8122</v>
      </c>
      <c r="E2174" s="46" t="s">
        <v>8121</v>
      </c>
      <c r="G2174" s="50">
        <v>0</v>
      </c>
      <c r="I2174" s="14" t="s">
        <v>2380</v>
      </c>
      <c r="J2174" s="15" t="s">
        <v>2380</v>
      </c>
      <c r="K2174" s="66" t="str">
        <f t="shared" si="202"/>
        <v>No</v>
      </c>
      <c r="L2174" s="66" t="str">
        <f t="shared" si="203"/>
        <v>No</v>
      </c>
      <c r="N2174" s="14">
        <v>29.734999999999999</v>
      </c>
      <c r="O2174" s="20" t="str">
        <f t="shared" si="199"/>
        <v>OVERWEIGHT</v>
      </c>
      <c r="Q2174" s="15">
        <v>11.92</v>
      </c>
      <c r="R2174" s="20" t="str">
        <f t="shared" si="200"/>
        <v>DIABETES</v>
      </c>
      <c r="T2174" s="14">
        <v>2000</v>
      </c>
      <c r="U2174" s="15" t="s">
        <v>20</v>
      </c>
      <c r="V2174" s="15">
        <v>5</v>
      </c>
      <c r="W2174" s="35" t="str">
        <f t="shared" si="201"/>
        <v>5-Sep-2000</v>
      </c>
      <c r="X2174" s="28"/>
      <c r="Y2174" s="44">
        <f t="shared" si="204"/>
        <v>22</v>
      </c>
      <c r="AA2174" s="45">
        <v>37165.160000000003</v>
      </c>
      <c r="AB2174" s="20" t="s">
        <v>8334</v>
      </c>
      <c r="AC2174" s="75" t="s">
        <v>16</v>
      </c>
    </row>
    <row r="2175" spans="1:29" ht="15.6" x14ac:dyDescent="0.3">
      <c r="A2175" s="1" t="s">
        <v>4558</v>
      </c>
      <c r="C2175" s="46" t="s">
        <v>4721</v>
      </c>
      <c r="D2175" s="46" t="s">
        <v>8123</v>
      </c>
      <c r="E2175" s="46" t="s">
        <v>6611</v>
      </c>
      <c r="G2175" s="14">
        <v>1</v>
      </c>
      <c r="I2175" s="14" t="s">
        <v>2380</v>
      </c>
      <c r="J2175" s="15" t="s">
        <v>2380</v>
      </c>
      <c r="K2175" s="66" t="str">
        <f t="shared" si="202"/>
        <v>No</v>
      </c>
      <c r="L2175" s="66" t="str">
        <f t="shared" si="203"/>
        <v>No</v>
      </c>
      <c r="N2175" s="14">
        <v>40.5</v>
      </c>
      <c r="O2175" s="20" t="str">
        <f t="shared" si="199"/>
        <v>OBESITY</v>
      </c>
      <c r="Q2175" s="15">
        <v>5.4</v>
      </c>
      <c r="R2175" s="20" t="str">
        <f t="shared" si="200"/>
        <v>NORMAL</v>
      </c>
      <c r="T2175" s="14">
        <v>1990</v>
      </c>
      <c r="U2175" s="15" t="s">
        <v>37</v>
      </c>
      <c r="V2175" s="15">
        <v>17</v>
      </c>
      <c r="W2175" s="35" t="str">
        <f t="shared" si="201"/>
        <v>17-Oct-1990</v>
      </c>
      <c r="X2175" s="28"/>
      <c r="Y2175" s="44">
        <f t="shared" si="204"/>
        <v>32</v>
      </c>
      <c r="AA2175" s="45">
        <v>37251.22</v>
      </c>
      <c r="AB2175" s="15" t="s">
        <v>42</v>
      </c>
      <c r="AC2175" s="75" t="s">
        <v>11</v>
      </c>
    </row>
    <row r="2176" spans="1:29" ht="15.6" x14ac:dyDescent="0.3">
      <c r="A2176" s="1" t="s">
        <v>4559</v>
      </c>
      <c r="C2176" s="46" t="s">
        <v>4724</v>
      </c>
      <c r="D2176" s="46" t="s">
        <v>8125</v>
      </c>
      <c r="E2176" s="46" t="s">
        <v>8124</v>
      </c>
      <c r="G2176" s="14">
        <v>1</v>
      </c>
      <c r="I2176" s="14" t="s">
        <v>2380</v>
      </c>
      <c r="J2176" s="15" t="s">
        <v>2380</v>
      </c>
      <c r="K2176" s="66" t="str">
        <f t="shared" si="202"/>
        <v>No</v>
      </c>
      <c r="L2176" s="66" t="str">
        <f t="shared" si="203"/>
        <v>No</v>
      </c>
      <c r="N2176" s="14">
        <v>25.64</v>
      </c>
      <c r="O2176" s="20" t="str">
        <f t="shared" si="199"/>
        <v>OVERWEIGHT</v>
      </c>
      <c r="Q2176" s="15">
        <v>4.76</v>
      </c>
      <c r="R2176" s="20" t="str">
        <f t="shared" si="200"/>
        <v>NORMAL</v>
      </c>
      <c r="T2176" s="14">
        <v>1985</v>
      </c>
      <c r="U2176" s="15" t="s">
        <v>15</v>
      </c>
      <c r="V2176" s="15">
        <v>17</v>
      </c>
      <c r="W2176" s="35" t="str">
        <f t="shared" si="201"/>
        <v>17-Nov-1985</v>
      </c>
      <c r="X2176" s="28"/>
      <c r="Y2176" s="44">
        <f t="shared" si="204"/>
        <v>37</v>
      </c>
      <c r="AA2176" s="45">
        <v>37270.15</v>
      </c>
      <c r="AB2176" s="15" t="s">
        <v>247</v>
      </c>
      <c r="AC2176" s="75" t="s">
        <v>11</v>
      </c>
    </row>
    <row r="2177" spans="1:29" ht="15.6" x14ac:dyDescent="0.3">
      <c r="A2177" s="1" t="s">
        <v>4560</v>
      </c>
      <c r="C2177" s="46" t="s">
        <v>4721</v>
      </c>
      <c r="D2177" s="46" t="s">
        <v>8126</v>
      </c>
      <c r="E2177" s="46" t="s">
        <v>5148</v>
      </c>
      <c r="G2177" s="14">
        <v>1</v>
      </c>
      <c r="I2177" s="14" t="s">
        <v>2380</v>
      </c>
      <c r="J2177" s="15" t="s">
        <v>2380</v>
      </c>
      <c r="K2177" s="66" t="str">
        <f t="shared" si="202"/>
        <v>No</v>
      </c>
      <c r="L2177" s="66" t="str">
        <f t="shared" si="203"/>
        <v>No</v>
      </c>
      <c r="N2177" s="14">
        <v>32.9</v>
      </c>
      <c r="O2177" s="20" t="str">
        <f t="shared" si="199"/>
        <v>OBESITY</v>
      </c>
      <c r="Q2177" s="15">
        <v>4.78</v>
      </c>
      <c r="R2177" s="20" t="str">
        <f t="shared" si="200"/>
        <v>NORMAL</v>
      </c>
      <c r="T2177" s="14">
        <v>1975</v>
      </c>
      <c r="U2177" s="15" t="s">
        <v>15</v>
      </c>
      <c r="V2177" s="15">
        <v>9</v>
      </c>
      <c r="W2177" s="35" t="str">
        <f t="shared" si="201"/>
        <v>9-Nov-1975</v>
      </c>
      <c r="X2177" s="28"/>
      <c r="Y2177" s="44">
        <f t="shared" si="204"/>
        <v>47</v>
      </c>
      <c r="AA2177" s="45">
        <v>37272.339999999997</v>
      </c>
      <c r="AB2177" s="15" t="s">
        <v>42</v>
      </c>
      <c r="AC2177" s="75" t="s">
        <v>11</v>
      </c>
    </row>
    <row r="2178" spans="1:29" ht="15.6" x14ac:dyDescent="0.3">
      <c r="A2178" s="1" t="s">
        <v>4561</v>
      </c>
      <c r="C2178" s="46" t="s">
        <v>4721</v>
      </c>
      <c r="D2178" s="46" t="s">
        <v>8127</v>
      </c>
      <c r="E2178" s="46" t="s">
        <v>5133</v>
      </c>
      <c r="G2178" s="14">
        <v>1</v>
      </c>
      <c r="I2178" s="14" t="s">
        <v>2380</v>
      </c>
      <c r="J2178" s="15" t="s">
        <v>2380</v>
      </c>
      <c r="K2178" s="66" t="str">
        <f t="shared" si="202"/>
        <v>No</v>
      </c>
      <c r="L2178" s="66" t="str">
        <f t="shared" si="203"/>
        <v>No</v>
      </c>
      <c r="N2178" s="14">
        <v>29.8</v>
      </c>
      <c r="O2178" s="20" t="str">
        <f t="shared" ref="O2178:O2241" si="205">IF(N2178&lt;18.5,"UNDERWEIGHT",IF(AND(N2178&gt;=18.5,N2178&lt;=24.9),"NORMAL WEIGHT",IF(AND(N2178&gt;=25,N2178&lt;=29.9),"OVERWEIGHT",IF(N2178&gt;=30,"OBESITY",""))))</f>
        <v>OVERWEIGHT</v>
      </c>
      <c r="Q2178" s="15">
        <v>4.26</v>
      </c>
      <c r="R2178" s="20" t="str">
        <f t="shared" ref="R2178:R2241" si="206">IF(Q2178&lt;5.7,"NORMAL",IF(AND(Q2178&gt;=5.7,Q2178&lt;=6.4),"PREDIABETES",IF(Q2178&gt;6.4,"DIABETES")))</f>
        <v>NORMAL</v>
      </c>
      <c r="T2178" s="14">
        <v>1969</v>
      </c>
      <c r="U2178" s="15" t="s">
        <v>37</v>
      </c>
      <c r="V2178" s="15">
        <v>30</v>
      </c>
      <c r="W2178" s="35" t="str">
        <f t="shared" ref="W2178:W2241" si="207">CONCATENATE(V2178,"-",U2178,"-",T2178)</f>
        <v>30-Oct-1969</v>
      </c>
      <c r="X2178" s="28"/>
      <c r="Y2178" s="44">
        <f t="shared" si="204"/>
        <v>53</v>
      </c>
      <c r="AA2178" s="45">
        <v>37277.269999999997</v>
      </c>
      <c r="AB2178" s="15" t="s">
        <v>42</v>
      </c>
      <c r="AC2178" s="75" t="s">
        <v>16</v>
      </c>
    </row>
    <row r="2179" spans="1:29" ht="15.6" x14ac:dyDescent="0.3">
      <c r="A2179" s="1" t="s">
        <v>4562</v>
      </c>
      <c r="C2179" s="46" t="s">
        <v>4721</v>
      </c>
      <c r="D2179" s="46" t="s">
        <v>5376</v>
      </c>
      <c r="E2179" s="46" t="s">
        <v>5897</v>
      </c>
      <c r="G2179" s="14">
        <v>1</v>
      </c>
      <c r="I2179" s="14" t="s">
        <v>2380</v>
      </c>
      <c r="J2179" s="15" t="s">
        <v>2380</v>
      </c>
      <c r="K2179" s="66" t="str">
        <f t="shared" ref="K2179:K2242" si="208">PROPER(I2179)</f>
        <v>No</v>
      </c>
      <c r="L2179" s="66" t="str">
        <f t="shared" ref="L2179:L2242" si="209">PROPER(J2179)</f>
        <v>No</v>
      </c>
      <c r="N2179" s="14">
        <v>28.9</v>
      </c>
      <c r="O2179" s="20" t="str">
        <f t="shared" si="205"/>
        <v>OVERWEIGHT</v>
      </c>
      <c r="Q2179" s="15">
        <v>5.85</v>
      </c>
      <c r="R2179" s="20" t="str">
        <f t="shared" si="206"/>
        <v>PREDIABETES</v>
      </c>
      <c r="T2179" s="14">
        <v>1979</v>
      </c>
      <c r="U2179" s="15" t="s">
        <v>35</v>
      </c>
      <c r="V2179" s="15">
        <v>3</v>
      </c>
      <c r="W2179" s="35" t="str">
        <f t="shared" si="207"/>
        <v>3-Aug-1979</v>
      </c>
      <c r="X2179" s="28"/>
      <c r="Y2179" s="44">
        <f t="shared" ref="Y2179:Y2242" si="210">DATEDIF(W2179,$AD$2,"y")</f>
        <v>43</v>
      </c>
      <c r="AA2179" s="45">
        <v>37425.94</v>
      </c>
      <c r="AB2179" s="15" t="s">
        <v>42</v>
      </c>
      <c r="AC2179" s="75" t="s">
        <v>11</v>
      </c>
    </row>
    <row r="2180" spans="1:29" ht="15.6" x14ac:dyDescent="0.3">
      <c r="A2180" s="1" t="s">
        <v>4563</v>
      </c>
      <c r="C2180" s="46" t="s">
        <v>4721</v>
      </c>
      <c r="D2180" s="46" t="s">
        <v>8129</v>
      </c>
      <c r="E2180" s="46" t="s">
        <v>8128</v>
      </c>
      <c r="G2180" s="14">
        <v>1</v>
      </c>
      <c r="I2180" s="14" t="s">
        <v>2380</v>
      </c>
      <c r="J2180" s="15" t="s">
        <v>2380</v>
      </c>
      <c r="K2180" s="66" t="str">
        <f t="shared" si="208"/>
        <v>No</v>
      </c>
      <c r="L2180" s="66" t="str">
        <f t="shared" si="209"/>
        <v>No</v>
      </c>
      <c r="N2180" s="14">
        <v>24.7</v>
      </c>
      <c r="O2180" s="20" t="str">
        <f t="shared" si="205"/>
        <v>NORMAL WEIGHT</v>
      </c>
      <c r="Q2180" s="15">
        <v>5.32</v>
      </c>
      <c r="R2180" s="20" t="str">
        <f t="shared" si="206"/>
        <v>NORMAL</v>
      </c>
      <c r="T2180" s="14">
        <v>2002</v>
      </c>
      <c r="U2180" s="15" t="s">
        <v>20</v>
      </c>
      <c r="V2180" s="15">
        <v>27</v>
      </c>
      <c r="W2180" s="35" t="str">
        <f t="shared" si="207"/>
        <v>27-Sep-2002</v>
      </c>
      <c r="X2180" s="28"/>
      <c r="Y2180" s="44">
        <f t="shared" si="210"/>
        <v>20</v>
      </c>
      <c r="AA2180" s="45">
        <v>37465.339999999997</v>
      </c>
      <c r="AB2180" s="15" t="s">
        <v>23</v>
      </c>
      <c r="AC2180" s="75" t="s">
        <v>16</v>
      </c>
    </row>
    <row r="2181" spans="1:29" ht="15.6" x14ac:dyDescent="0.3">
      <c r="A2181" s="1" t="s">
        <v>4564</v>
      </c>
      <c r="C2181" s="46" t="s">
        <v>4721</v>
      </c>
      <c r="D2181" s="46" t="s">
        <v>5339</v>
      </c>
      <c r="E2181" s="46" t="s">
        <v>6668</v>
      </c>
      <c r="G2181" s="14">
        <v>1</v>
      </c>
      <c r="I2181" s="14" t="s">
        <v>2380</v>
      </c>
      <c r="J2181" s="15" t="s">
        <v>2380</v>
      </c>
      <c r="K2181" s="66" t="str">
        <f t="shared" si="208"/>
        <v>No</v>
      </c>
      <c r="L2181" s="66" t="str">
        <f t="shared" si="209"/>
        <v>No</v>
      </c>
      <c r="N2181" s="14">
        <v>20.6</v>
      </c>
      <c r="O2181" s="20" t="str">
        <f t="shared" si="205"/>
        <v>NORMAL WEIGHT</v>
      </c>
      <c r="Q2181" s="15">
        <v>5.14</v>
      </c>
      <c r="R2181" s="20" t="str">
        <f t="shared" si="206"/>
        <v>NORMAL</v>
      </c>
      <c r="T2181" s="14">
        <v>2000</v>
      </c>
      <c r="U2181" s="15" t="s">
        <v>37</v>
      </c>
      <c r="V2181" s="15">
        <v>12</v>
      </c>
      <c r="W2181" s="35" t="str">
        <f t="shared" si="207"/>
        <v>12-Oct-2000</v>
      </c>
      <c r="X2181" s="28"/>
      <c r="Y2181" s="44">
        <f t="shared" si="210"/>
        <v>22</v>
      </c>
      <c r="AA2181" s="45">
        <v>37484.449999999997</v>
      </c>
      <c r="AB2181" s="15" t="s">
        <v>13</v>
      </c>
      <c r="AC2181" s="75" t="s">
        <v>16</v>
      </c>
    </row>
    <row r="2182" spans="1:29" ht="15.6" x14ac:dyDescent="0.3">
      <c r="A2182" s="1" t="s">
        <v>4565</v>
      </c>
      <c r="C2182" s="46" t="s">
        <v>4721</v>
      </c>
      <c r="D2182" s="46" t="s">
        <v>8131</v>
      </c>
      <c r="E2182" s="46" t="s">
        <v>8130</v>
      </c>
      <c r="G2182" s="14">
        <v>1</v>
      </c>
      <c r="I2182" s="14" t="s">
        <v>2380</v>
      </c>
      <c r="J2182" s="15" t="s">
        <v>2380</v>
      </c>
      <c r="K2182" s="66" t="str">
        <f t="shared" si="208"/>
        <v>No</v>
      </c>
      <c r="L2182" s="66" t="str">
        <f t="shared" si="209"/>
        <v>No</v>
      </c>
      <c r="N2182" s="14">
        <v>18.600000000000001</v>
      </c>
      <c r="O2182" s="20" t="str">
        <f t="shared" si="205"/>
        <v>NORMAL WEIGHT</v>
      </c>
      <c r="Q2182" s="15">
        <v>5</v>
      </c>
      <c r="R2182" s="20" t="str">
        <f t="shared" si="206"/>
        <v>NORMAL</v>
      </c>
      <c r="T2182" s="14">
        <v>1990</v>
      </c>
      <c r="U2182" s="15" t="s">
        <v>15</v>
      </c>
      <c r="V2182" s="15">
        <v>16</v>
      </c>
      <c r="W2182" s="35" t="str">
        <f t="shared" si="207"/>
        <v>16-Nov-1990</v>
      </c>
      <c r="X2182" s="28"/>
      <c r="Y2182" s="44">
        <f t="shared" si="210"/>
        <v>32</v>
      </c>
      <c r="AA2182" s="45">
        <v>37607.53</v>
      </c>
      <c r="AB2182" s="15" t="s">
        <v>166</v>
      </c>
      <c r="AC2182" s="75" t="s">
        <v>16</v>
      </c>
    </row>
    <row r="2183" spans="1:29" ht="15.6" x14ac:dyDescent="0.3">
      <c r="A2183" s="1" t="s">
        <v>4566</v>
      </c>
      <c r="C2183" s="46" t="s">
        <v>4721</v>
      </c>
      <c r="D2183" s="46" t="s">
        <v>5372</v>
      </c>
      <c r="E2183" s="46" t="s">
        <v>8132</v>
      </c>
      <c r="G2183" s="14">
        <v>1</v>
      </c>
      <c r="I2183" s="14" t="s">
        <v>2380</v>
      </c>
      <c r="J2183" s="15" t="s">
        <v>2380</v>
      </c>
      <c r="K2183" s="66" t="str">
        <f t="shared" si="208"/>
        <v>No</v>
      </c>
      <c r="L2183" s="66" t="str">
        <f t="shared" si="209"/>
        <v>No</v>
      </c>
      <c r="N2183" s="14">
        <v>17.8</v>
      </c>
      <c r="O2183" s="20" t="str">
        <f t="shared" si="205"/>
        <v>UNDERWEIGHT</v>
      </c>
      <c r="Q2183" s="15">
        <v>4.55</v>
      </c>
      <c r="R2183" s="20" t="str">
        <f t="shared" si="206"/>
        <v>NORMAL</v>
      </c>
      <c r="T2183" s="14">
        <v>1982</v>
      </c>
      <c r="U2183" s="15" t="s">
        <v>18</v>
      </c>
      <c r="V2183" s="15">
        <v>20</v>
      </c>
      <c r="W2183" s="35" t="str">
        <f t="shared" si="207"/>
        <v>20-Jun-1982</v>
      </c>
      <c r="X2183" s="28"/>
      <c r="Y2183" s="44">
        <f t="shared" si="210"/>
        <v>40</v>
      </c>
      <c r="AA2183" s="45">
        <v>37650.74</v>
      </c>
      <c r="AB2183" s="15" t="s">
        <v>23</v>
      </c>
      <c r="AC2183" s="75" t="s">
        <v>11</v>
      </c>
    </row>
    <row r="2184" spans="1:29" ht="15.6" x14ac:dyDescent="0.3">
      <c r="A2184" s="1" t="s">
        <v>4567</v>
      </c>
      <c r="C2184" s="46" t="s">
        <v>4724</v>
      </c>
      <c r="D2184" s="46" t="s">
        <v>7611</v>
      </c>
      <c r="E2184" s="46" t="s">
        <v>5431</v>
      </c>
      <c r="G2184" s="14">
        <v>1</v>
      </c>
      <c r="I2184" s="14" t="s">
        <v>2380</v>
      </c>
      <c r="J2184" s="15" t="s">
        <v>2380</v>
      </c>
      <c r="K2184" s="66" t="str">
        <f t="shared" si="208"/>
        <v>No</v>
      </c>
      <c r="L2184" s="66" t="str">
        <f t="shared" si="209"/>
        <v>No</v>
      </c>
      <c r="N2184" s="14">
        <v>35.200000000000003</v>
      </c>
      <c r="O2184" s="20" t="str">
        <f t="shared" si="205"/>
        <v>OBESITY</v>
      </c>
      <c r="Q2184" s="15">
        <v>5.97</v>
      </c>
      <c r="R2184" s="20" t="str">
        <f t="shared" si="206"/>
        <v>PREDIABETES</v>
      </c>
      <c r="T2184" s="14">
        <v>1970</v>
      </c>
      <c r="U2184" s="15" t="s">
        <v>37</v>
      </c>
      <c r="V2184" s="15">
        <v>28</v>
      </c>
      <c r="W2184" s="35" t="str">
        <f t="shared" si="207"/>
        <v>28-Oct-1970</v>
      </c>
      <c r="X2184" s="28"/>
      <c r="Y2184" s="44">
        <f t="shared" si="210"/>
        <v>52</v>
      </c>
      <c r="AA2184" s="45">
        <v>37675.06</v>
      </c>
      <c r="AB2184" s="15" t="s">
        <v>42</v>
      </c>
      <c r="AC2184" s="75" t="s">
        <v>11</v>
      </c>
    </row>
    <row r="2185" spans="1:29" ht="15.6" x14ac:dyDescent="0.3">
      <c r="A2185" s="1" t="s">
        <v>4568</v>
      </c>
      <c r="C2185" s="46" t="s">
        <v>4724</v>
      </c>
      <c r="D2185" s="46" t="s">
        <v>8134</v>
      </c>
      <c r="E2185" s="46" t="s">
        <v>8133</v>
      </c>
      <c r="G2185" s="14">
        <v>1</v>
      </c>
      <c r="I2185" s="14" t="s">
        <v>2380</v>
      </c>
      <c r="J2185" s="15" t="s">
        <v>2380</v>
      </c>
      <c r="K2185" s="66" t="str">
        <f t="shared" si="208"/>
        <v>No</v>
      </c>
      <c r="L2185" s="66" t="str">
        <f t="shared" si="209"/>
        <v>No</v>
      </c>
      <c r="N2185" s="14">
        <v>33.770000000000003</v>
      </c>
      <c r="O2185" s="20" t="str">
        <f t="shared" si="205"/>
        <v>OBESITY</v>
      </c>
      <c r="Q2185" s="15">
        <v>4.0199999999999996</v>
      </c>
      <c r="R2185" s="20" t="str">
        <f t="shared" si="206"/>
        <v>NORMAL</v>
      </c>
      <c r="T2185" s="14">
        <v>1988</v>
      </c>
      <c r="U2185" s="15" t="s">
        <v>37</v>
      </c>
      <c r="V2185" s="15">
        <v>10</v>
      </c>
      <c r="W2185" s="35" t="str">
        <f t="shared" si="207"/>
        <v>10-Oct-1988</v>
      </c>
      <c r="X2185" s="28"/>
      <c r="Y2185" s="44">
        <f t="shared" si="210"/>
        <v>34</v>
      </c>
      <c r="AA2185" s="45">
        <v>37701.879999999997</v>
      </c>
      <c r="AB2185" s="15" t="s">
        <v>249</v>
      </c>
      <c r="AC2185" s="75" t="s">
        <v>11</v>
      </c>
    </row>
    <row r="2186" spans="1:29" ht="15.6" x14ac:dyDescent="0.3">
      <c r="A2186" s="1" t="s">
        <v>4569</v>
      </c>
      <c r="C2186" s="46" t="s">
        <v>4724</v>
      </c>
      <c r="D2186" s="46" t="s">
        <v>5205</v>
      </c>
      <c r="E2186" s="46" t="s">
        <v>8135</v>
      </c>
      <c r="G2186" s="14">
        <v>1</v>
      </c>
      <c r="I2186" s="14" t="s">
        <v>2380</v>
      </c>
      <c r="J2186" s="15" t="s">
        <v>2380</v>
      </c>
      <c r="K2186" s="66" t="str">
        <f t="shared" si="208"/>
        <v>No</v>
      </c>
      <c r="L2186" s="66" t="str">
        <f t="shared" si="209"/>
        <v>No</v>
      </c>
      <c r="N2186" s="14">
        <v>30.03</v>
      </c>
      <c r="O2186" s="20" t="str">
        <f t="shared" si="205"/>
        <v>OBESITY</v>
      </c>
      <c r="Q2186" s="15">
        <v>4.04</v>
      </c>
      <c r="R2186" s="20" t="str">
        <f t="shared" si="206"/>
        <v>NORMAL</v>
      </c>
      <c r="T2186" s="14">
        <v>1976</v>
      </c>
      <c r="U2186" s="15" t="s">
        <v>20</v>
      </c>
      <c r="V2186" s="15">
        <v>18</v>
      </c>
      <c r="W2186" s="35" t="str">
        <f t="shared" si="207"/>
        <v>18-Sep-1976</v>
      </c>
      <c r="X2186" s="28"/>
      <c r="Y2186" s="44">
        <f t="shared" si="210"/>
        <v>46</v>
      </c>
      <c r="AA2186" s="45">
        <v>37735.199999999997</v>
      </c>
      <c r="AB2186" s="15" t="s">
        <v>42</v>
      </c>
      <c r="AC2186" s="75" t="s">
        <v>11</v>
      </c>
    </row>
    <row r="2187" spans="1:29" ht="15.6" x14ac:dyDescent="0.3">
      <c r="A2187" s="1" t="s">
        <v>4570</v>
      </c>
      <c r="C2187" s="46" t="s">
        <v>4724</v>
      </c>
      <c r="D2187" s="46" t="s">
        <v>8136</v>
      </c>
      <c r="E2187" s="46" t="s">
        <v>5700</v>
      </c>
      <c r="G2187" s="14">
        <v>1</v>
      </c>
      <c r="I2187" s="14" t="s">
        <v>2380</v>
      </c>
      <c r="J2187" s="15" t="s">
        <v>2380</v>
      </c>
      <c r="K2187" s="66" t="str">
        <f t="shared" si="208"/>
        <v>No</v>
      </c>
      <c r="L2187" s="66" t="str">
        <f t="shared" si="209"/>
        <v>No</v>
      </c>
      <c r="N2187" s="14">
        <v>29.37</v>
      </c>
      <c r="O2187" s="20" t="str">
        <f t="shared" si="205"/>
        <v>OVERWEIGHT</v>
      </c>
      <c r="Q2187" s="15">
        <v>5.54</v>
      </c>
      <c r="R2187" s="20" t="str">
        <f t="shared" si="206"/>
        <v>NORMAL</v>
      </c>
      <c r="T2187" s="14">
        <v>1986</v>
      </c>
      <c r="U2187" s="15" t="s">
        <v>35</v>
      </c>
      <c r="V2187" s="15">
        <v>15</v>
      </c>
      <c r="W2187" s="35" t="str">
        <f t="shared" si="207"/>
        <v>15-Aug-1986</v>
      </c>
      <c r="X2187" s="28"/>
      <c r="Y2187" s="44">
        <f t="shared" si="210"/>
        <v>36</v>
      </c>
      <c r="AA2187" s="45">
        <v>37742.58</v>
      </c>
      <c r="AB2187" s="15" t="s">
        <v>13</v>
      </c>
      <c r="AC2187" s="75" t="s">
        <v>16</v>
      </c>
    </row>
    <row r="2188" spans="1:29" ht="15.6" x14ac:dyDescent="0.3">
      <c r="A2188" s="1" t="s">
        <v>4571</v>
      </c>
      <c r="C2188" s="46" t="s">
        <v>4724</v>
      </c>
      <c r="D2188" s="46" t="s">
        <v>4735</v>
      </c>
      <c r="E2188" s="46" t="s">
        <v>8137</v>
      </c>
      <c r="G2188" s="14">
        <v>1</v>
      </c>
      <c r="I2188" s="14" t="s">
        <v>2380</v>
      </c>
      <c r="J2188" s="15" t="s">
        <v>2380</v>
      </c>
      <c r="K2188" s="66" t="str">
        <f t="shared" si="208"/>
        <v>No</v>
      </c>
      <c r="L2188" s="66" t="str">
        <f t="shared" si="209"/>
        <v>No</v>
      </c>
      <c r="N2188" s="14">
        <v>28.5</v>
      </c>
      <c r="O2188" s="20" t="str">
        <f t="shared" si="205"/>
        <v>OVERWEIGHT</v>
      </c>
      <c r="Q2188" s="15">
        <v>4.03</v>
      </c>
      <c r="R2188" s="20" t="str">
        <f t="shared" si="206"/>
        <v>NORMAL</v>
      </c>
      <c r="T2188" s="14">
        <v>1983</v>
      </c>
      <c r="U2188" s="15" t="s">
        <v>10</v>
      </c>
      <c r="V2188" s="15">
        <v>26</v>
      </c>
      <c r="W2188" s="35" t="str">
        <f t="shared" si="207"/>
        <v>26-Jul-1983</v>
      </c>
      <c r="X2188" s="28"/>
      <c r="Y2188" s="44">
        <f t="shared" si="210"/>
        <v>39</v>
      </c>
      <c r="AA2188" s="45">
        <v>37800.980000000003</v>
      </c>
      <c r="AB2188" s="15" t="s">
        <v>42</v>
      </c>
      <c r="AC2188" s="75" t="s">
        <v>11</v>
      </c>
    </row>
    <row r="2189" spans="1:29" ht="15.6" x14ac:dyDescent="0.3">
      <c r="A2189" s="1" t="s">
        <v>4572</v>
      </c>
      <c r="C2189" s="46" t="s">
        <v>4724</v>
      </c>
      <c r="D2189" s="46" t="s">
        <v>4884</v>
      </c>
      <c r="E2189" s="46" t="s">
        <v>8138</v>
      </c>
      <c r="G2189" s="14">
        <v>1</v>
      </c>
      <c r="I2189" s="14" t="s">
        <v>2380</v>
      </c>
      <c r="J2189" s="15" t="s">
        <v>2380</v>
      </c>
      <c r="K2189" s="66" t="str">
        <f t="shared" si="208"/>
        <v>No</v>
      </c>
      <c r="L2189" s="66" t="str">
        <f t="shared" si="209"/>
        <v>No</v>
      </c>
      <c r="N2189" s="14">
        <v>23.32</v>
      </c>
      <c r="O2189" s="20" t="str">
        <f t="shared" si="205"/>
        <v>NORMAL WEIGHT</v>
      </c>
      <c r="Q2189" s="15">
        <v>5.62</v>
      </c>
      <c r="R2189" s="20" t="str">
        <f t="shared" si="206"/>
        <v>NORMAL</v>
      </c>
      <c r="T2189" s="14">
        <v>1979</v>
      </c>
      <c r="U2189" s="15" t="s">
        <v>20</v>
      </c>
      <c r="V2189" s="15">
        <v>9</v>
      </c>
      <c r="W2189" s="35" t="str">
        <f t="shared" si="207"/>
        <v>9-Sep-1979</v>
      </c>
      <c r="X2189" s="28"/>
      <c r="Y2189" s="44">
        <f t="shared" si="210"/>
        <v>43</v>
      </c>
      <c r="AA2189" s="45">
        <v>37829.72</v>
      </c>
      <c r="AB2189" s="15" t="s">
        <v>42</v>
      </c>
      <c r="AC2189" s="75" t="s">
        <v>16</v>
      </c>
    </row>
    <row r="2190" spans="1:29" ht="15.6" x14ac:dyDescent="0.3">
      <c r="A2190" s="1" t="s">
        <v>4573</v>
      </c>
      <c r="C2190" s="46" t="s">
        <v>4724</v>
      </c>
      <c r="D2190" s="46" t="s">
        <v>8139</v>
      </c>
      <c r="E2190" s="46" t="s">
        <v>6942</v>
      </c>
      <c r="G2190" s="14">
        <v>1</v>
      </c>
      <c r="I2190" s="14" t="s">
        <v>2380</v>
      </c>
      <c r="J2190" s="15" t="s">
        <v>2380</v>
      </c>
      <c r="K2190" s="66" t="str">
        <f t="shared" si="208"/>
        <v>No</v>
      </c>
      <c r="L2190" s="66" t="str">
        <f t="shared" si="209"/>
        <v>No</v>
      </c>
      <c r="N2190" s="14">
        <v>26.125</v>
      </c>
      <c r="O2190" s="20" t="str">
        <f t="shared" si="205"/>
        <v>OVERWEIGHT</v>
      </c>
      <c r="Q2190" s="15">
        <v>5.27</v>
      </c>
      <c r="R2190" s="20" t="str">
        <f t="shared" si="206"/>
        <v>NORMAL</v>
      </c>
      <c r="T2190" s="14">
        <v>1998</v>
      </c>
      <c r="U2190" s="15" t="s">
        <v>10</v>
      </c>
      <c r="V2190" s="15">
        <v>29</v>
      </c>
      <c r="W2190" s="35" t="str">
        <f t="shared" si="207"/>
        <v>29-Jul-1998</v>
      </c>
      <c r="X2190" s="28"/>
      <c r="Y2190" s="44">
        <f t="shared" si="210"/>
        <v>24</v>
      </c>
      <c r="AA2190" s="45">
        <v>38126.25</v>
      </c>
      <c r="AB2190" s="15" t="s">
        <v>13</v>
      </c>
      <c r="AC2190" s="75" t="s">
        <v>16</v>
      </c>
    </row>
    <row r="2191" spans="1:29" ht="15.6" x14ac:dyDescent="0.3">
      <c r="A2191" s="1" t="s">
        <v>4574</v>
      </c>
      <c r="C2191" s="46" t="s">
        <v>4724</v>
      </c>
      <c r="D2191" s="46" t="s">
        <v>8141</v>
      </c>
      <c r="E2191" s="46" t="s">
        <v>8140</v>
      </c>
      <c r="G2191" s="14">
        <v>1</v>
      </c>
      <c r="I2191" s="14" t="s">
        <v>2380</v>
      </c>
      <c r="J2191" s="15" t="s">
        <v>2380</v>
      </c>
      <c r="K2191" s="66" t="str">
        <f t="shared" si="208"/>
        <v>No</v>
      </c>
      <c r="L2191" s="66" t="str">
        <f t="shared" si="209"/>
        <v>No</v>
      </c>
      <c r="N2191" s="14">
        <v>25.46</v>
      </c>
      <c r="O2191" s="20" t="str">
        <f t="shared" si="205"/>
        <v>OVERWEIGHT</v>
      </c>
      <c r="Q2191" s="15">
        <v>5.18</v>
      </c>
      <c r="R2191" s="20" t="str">
        <f t="shared" si="206"/>
        <v>NORMAL</v>
      </c>
      <c r="T2191" s="14">
        <v>1972</v>
      </c>
      <c r="U2191" s="15" t="s">
        <v>15</v>
      </c>
      <c r="V2191" s="15">
        <v>19</v>
      </c>
      <c r="W2191" s="35" t="str">
        <f t="shared" si="207"/>
        <v>19-Nov-1972</v>
      </c>
      <c r="X2191" s="28"/>
      <c r="Y2191" s="44">
        <f t="shared" si="210"/>
        <v>50</v>
      </c>
      <c r="AA2191" s="45">
        <v>38189.1</v>
      </c>
      <c r="AB2191" s="15" t="s">
        <v>42</v>
      </c>
      <c r="AC2191" s="75" t="s">
        <v>11</v>
      </c>
    </row>
    <row r="2192" spans="1:29" ht="15.6" x14ac:dyDescent="0.3">
      <c r="A2192" s="1" t="s">
        <v>4575</v>
      </c>
      <c r="C2192" s="46" t="s">
        <v>4724</v>
      </c>
      <c r="D2192" s="46" t="s">
        <v>8142</v>
      </c>
      <c r="E2192" s="46" t="s">
        <v>5130</v>
      </c>
      <c r="G2192" s="14">
        <v>1</v>
      </c>
      <c r="I2192" s="14" t="s">
        <v>2380</v>
      </c>
      <c r="J2192" s="15" t="s">
        <v>2380</v>
      </c>
      <c r="K2192" s="66" t="str">
        <f t="shared" si="208"/>
        <v>No</v>
      </c>
      <c r="L2192" s="66" t="str">
        <f t="shared" si="209"/>
        <v>No</v>
      </c>
      <c r="N2192" s="14">
        <v>23.75</v>
      </c>
      <c r="O2192" s="20" t="str">
        <f t="shared" si="205"/>
        <v>NORMAL WEIGHT</v>
      </c>
      <c r="Q2192" s="15">
        <v>5.27</v>
      </c>
      <c r="R2192" s="20" t="str">
        <f t="shared" si="206"/>
        <v>NORMAL</v>
      </c>
      <c r="T2192" s="14">
        <v>1989</v>
      </c>
      <c r="U2192" s="15" t="s">
        <v>20</v>
      </c>
      <c r="V2192" s="15">
        <v>8</v>
      </c>
      <c r="W2192" s="35" t="str">
        <f t="shared" si="207"/>
        <v>8-Sep-1989</v>
      </c>
      <c r="X2192" s="28"/>
      <c r="Y2192" s="44">
        <f t="shared" si="210"/>
        <v>33</v>
      </c>
      <c r="AA2192" s="45">
        <v>38237.339999999997</v>
      </c>
      <c r="AB2192" s="15" t="s">
        <v>42</v>
      </c>
      <c r="AC2192" s="75" t="s">
        <v>11</v>
      </c>
    </row>
    <row r="2193" spans="1:29" ht="15.6" x14ac:dyDescent="0.3">
      <c r="A2193" s="1" t="s">
        <v>4576</v>
      </c>
      <c r="C2193" s="46" t="s">
        <v>4724</v>
      </c>
      <c r="D2193" s="46" t="s">
        <v>8144</v>
      </c>
      <c r="E2193" s="46" t="s">
        <v>8143</v>
      </c>
      <c r="G2193" s="14">
        <v>1</v>
      </c>
      <c r="I2193" s="14" t="s">
        <v>2380</v>
      </c>
      <c r="J2193" s="15" t="s">
        <v>2380</v>
      </c>
      <c r="K2193" s="66" t="str">
        <f t="shared" si="208"/>
        <v>No</v>
      </c>
      <c r="L2193" s="66" t="str">
        <f t="shared" si="209"/>
        <v>No</v>
      </c>
      <c r="N2193" s="14">
        <v>23.085000000000001</v>
      </c>
      <c r="O2193" s="20" t="str">
        <f t="shared" si="205"/>
        <v>NORMAL WEIGHT</v>
      </c>
      <c r="Q2193" s="15">
        <v>5.62</v>
      </c>
      <c r="R2193" s="20" t="str">
        <f t="shared" si="206"/>
        <v>NORMAL</v>
      </c>
      <c r="T2193" s="14">
        <v>1964</v>
      </c>
      <c r="U2193" s="15" t="s">
        <v>18</v>
      </c>
      <c r="V2193" s="15">
        <v>16</v>
      </c>
      <c r="W2193" s="35" t="str">
        <f t="shared" si="207"/>
        <v>16-Jun-1964</v>
      </c>
      <c r="X2193" s="28"/>
      <c r="Y2193" s="44">
        <f t="shared" si="210"/>
        <v>58</v>
      </c>
      <c r="AA2193" s="45">
        <v>38241.74</v>
      </c>
      <c r="AB2193" s="15" t="s">
        <v>42</v>
      </c>
      <c r="AC2193" s="75" t="s">
        <v>11</v>
      </c>
    </row>
    <row r="2194" spans="1:29" ht="15.6" x14ac:dyDescent="0.3">
      <c r="A2194" s="1" t="s">
        <v>4577</v>
      </c>
      <c r="C2194" s="46" t="s">
        <v>4724</v>
      </c>
      <c r="D2194" s="46" t="s">
        <v>6513</v>
      </c>
      <c r="E2194" s="46" t="s">
        <v>7519</v>
      </c>
      <c r="G2194" s="14">
        <v>1</v>
      </c>
      <c r="I2194" s="14" t="s">
        <v>2380</v>
      </c>
      <c r="J2194" s="15" t="s">
        <v>2380</v>
      </c>
      <c r="K2194" s="66" t="str">
        <f t="shared" si="208"/>
        <v>No</v>
      </c>
      <c r="L2194" s="66" t="str">
        <f t="shared" si="209"/>
        <v>No</v>
      </c>
      <c r="N2194" s="14">
        <v>22.99</v>
      </c>
      <c r="O2194" s="20" t="str">
        <f t="shared" si="205"/>
        <v>NORMAL WEIGHT</v>
      </c>
      <c r="Q2194" s="15">
        <v>5.0599999999999996</v>
      </c>
      <c r="R2194" s="20" t="str">
        <f t="shared" si="206"/>
        <v>NORMAL</v>
      </c>
      <c r="T2194" s="14">
        <v>1980</v>
      </c>
      <c r="U2194" s="15" t="s">
        <v>35</v>
      </c>
      <c r="V2194" s="15">
        <v>16</v>
      </c>
      <c r="W2194" s="35" t="str">
        <f t="shared" si="207"/>
        <v>16-Aug-1980</v>
      </c>
      <c r="X2194" s="28"/>
      <c r="Y2194" s="44">
        <f t="shared" si="210"/>
        <v>42</v>
      </c>
      <c r="AA2194" s="45">
        <v>38245.589999999997</v>
      </c>
      <c r="AB2194" s="15" t="s">
        <v>13</v>
      </c>
      <c r="AC2194" s="75" t="s">
        <v>16</v>
      </c>
    </row>
    <row r="2195" spans="1:29" ht="15.6" x14ac:dyDescent="0.3">
      <c r="A2195" s="1" t="s">
        <v>4578</v>
      </c>
      <c r="C2195" s="46" t="s">
        <v>4724</v>
      </c>
      <c r="D2195" s="46" t="s">
        <v>8145</v>
      </c>
      <c r="E2195" s="46" t="s">
        <v>5813</v>
      </c>
      <c r="G2195" s="14">
        <v>1</v>
      </c>
      <c r="I2195" s="14" t="s">
        <v>2380</v>
      </c>
      <c r="J2195" s="15" t="s">
        <v>2380</v>
      </c>
      <c r="K2195" s="66" t="str">
        <f t="shared" si="208"/>
        <v>No</v>
      </c>
      <c r="L2195" s="66" t="str">
        <f t="shared" si="209"/>
        <v>No</v>
      </c>
      <c r="N2195" s="14">
        <v>21.47</v>
      </c>
      <c r="O2195" s="20" t="str">
        <f t="shared" si="205"/>
        <v>NORMAL WEIGHT</v>
      </c>
      <c r="Q2195" s="15">
        <v>4.6900000000000004</v>
      </c>
      <c r="R2195" s="20" t="str">
        <f t="shared" si="206"/>
        <v>NORMAL</v>
      </c>
      <c r="T2195" s="14">
        <v>1989</v>
      </c>
      <c r="U2195" s="15" t="s">
        <v>37</v>
      </c>
      <c r="V2195" s="15">
        <v>30</v>
      </c>
      <c r="W2195" s="35" t="str">
        <f t="shared" si="207"/>
        <v>30-Oct-1989</v>
      </c>
      <c r="X2195" s="28"/>
      <c r="Y2195" s="44">
        <f t="shared" si="210"/>
        <v>33</v>
      </c>
      <c r="AA2195" s="45">
        <v>38282.75</v>
      </c>
      <c r="AB2195" s="15" t="s">
        <v>13</v>
      </c>
      <c r="AC2195" s="75" t="s">
        <v>16</v>
      </c>
    </row>
    <row r="2196" spans="1:29" ht="15.6" x14ac:dyDescent="0.3">
      <c r="A2196" s="1" t="s">
        <v>4579</v>
      </c>
      <c r="C2196" s="46" t="s">
        <v>4724</v>
      </c>
      <c r="D2196" s="46" t="s">
        <v>8147</v>
      </c>
      <c r="E2196" s="46" t="s">
        <v>8146</v>
      </c>
      <c r="G2196" s="14">
        <v>1</v>
      </c>
      <c r="I2196" s="14" t="s">
        <v>2380</v>
      </c>
      <c r="J2196" s="15" t="s">
        <v>2380</v>
      </c>
      <c r="K2196" s="66" t="str">
        <f t="shared" si="208"/>
        <v>No</v>
      </c>
      <c r="L2196" s="66" t="str">
        <f t="shared" si="209"/>
        <v>No</v>
      </c>
      <c r="N2196" s="14">
        <v>15.96</v>
      </c>
      <c r="O2196" s="20" t="str">
        <f t="shared" si="205"/>
        <v>UNDERWEIGHT</v>
      </c>
      <c r="Q2196" s="15">
        <v>5.44</v>
      </c>
      <c r="R2196" s="20" t="str">
        <f t="shared" si="206"/>
        <v>NORMAL</v>
      </c>
      <c r="T2196" s="14">
        <v>1980</v>
      </c>
      <c r="U2196" s="15" t="s">
        <v>18</v>
      </c>
      <c r="V2196" s="15">
        <v>12</v>
      </c>
      <c r="W2196" s="35" t="str">
        <f t="shared" si="207"/>
        <v>12-Jun-1980</v>
      </c>
      <c r="X2196" s="28"/>
      <c r="Y2196" s="44">
        <f t="shared" si="210"/>
        <v>42</v>
      </c>
      <c r="AA2196" s="45">
        <v>38313.129999999997</v>
      </c>
      <c r="AB2196" s="15" t="s">
        <v>42</v>
      </c>
      <c r="AC2196" s="75" t="s">
        <v>16</v>
      </c>
    </row>
    <row r="2197" spans="1:29" ht="15.6" x14ac:dyDescent="0.3">
      <c r="A2197" s="1" t="s">
        <v>4580</v>
      </c>
      <c r="C2197" s="46" t="s">
        <v>4724</v>
      </c>
      <c r="D2197" s="46" t="s">
        <v>8148</v>
      </c>
      <c r="E2197" s="46" t="s">
        <v>5644</v>
      </c>
      <c r="G2197" s="14">
        <v>1</v>
      </c>
      <c r="I2197" s="14" t="s">
        <v>2380</v>
      </c>
      <c r="J2197" s="15" t="s">
        <v>2380</v>
      </c>
      <c r="K2197" s="66" t="str">
        <f t="shared" si="208"/>
        <v>No</v>
      </c>
      <c r="L2197" s="66" t="str">
        <f t="shared" si="209"/>
        <v>No</v>
      </c>
      <c r="N2197" s="14">
        <v>39.5</v>
      </c>
      <c r="O2197" s="20" t="str">
        <f t="shared" si="205"/>
        <v>OBESITY</v>
      </c>
      <c r="Q2197" s="15">
        <v>5.05</v>
      </c>
      <c r="R2197" s="20" t="str">
        <f t="shared" si="206"/>
        <v>NORMAL</v>
      </c>
      <c r="T2197" s="14">
        <v>2002</v>
      </c>
      <c r="U2197" s="15" t="s">
        <v>20</v>
      </c>
      <c r="V2197" s="15">
        <v>17</v>
      </c>
      <c r="W2197" s="35" t="str">
        <f t="shared" si="207"/>
        <v>17-Sep-2002</v>
      </c>
      <c r="X2197" s="28"/>
      <c r="Y2197" s="44">
        <f t="shared" si="210"/>
        <v>20</v>
      </c>
      <c r="AA2197" s="45">
        <v>38344.57</v>
      </c>
      <c r="AB2197" s="15" t="s">
        <v>42</v>
      </c>
      <c r="AC2197" s="75" t="s">
        <v>16</v>
      </c>
    </row>
    <row r="2198" spans="1:29" ht="15.6" x14ac:dyDescent="0.3">
      <c r="A2198" s="1" t="s">
        <v>4581</v>
      </c>
      <c r="C2198" s="46" t="s">
        <v>4724</v>
      </c>
      <c r="D2198" s="46" t="s">
        <v>8150</v>
      </c>
      <c r="E2198" s="46" t="s">
        <v>8149</v>
      </c>
      <c r="G2198" s="14">
        <v>1</v>
      </c>
      <c r="I2198" s="14" t="s">
        <v>2380</v>
      </c>
      <c r="J2198" s="15" t="s">
        <v>2380</v>
      </c>
      <c r="K2198" s="66" t="str">
        <f t="shared" si="208"/>
        <v>No</v>
      </c>
      <c r="L2198" s="66" t="str">
        <f t="shared" si="209"/>
        <v>No</v>
      </c>
      <c r="N2198" s="14">
        <v>33.770000000000003</v>
      </c>
      <c r="O2198" s="20" t="str">
        <f t="shared" si="205"/>
        <v>OBESITY</v>
      </c>
      <c r="Q2198" s="15">
        <v>6</v>
      </c>
      <c r="R2198" s="20" t="str">
        <f t="shared" si="206"/>
        <v>PREDIABETES</v>
      </c>
      <c r="T2198" s="14">
        <v>1970</v>
      </c>
      <c r="U2198" s="15" t="s">
        <v>35</v>
      </c>
      <c r="V2198" s="15">
        <v>22</v>
      </c>
      <c r="W2198" s="35" t="str">
        <f t="shared" si="207"/>
        <v>22-Aug-1970</v>
      </c>
      <c r="X2198" s="28"/>
      <c r="Y2198" s="44">
        <f t="shared" si="210"/>
        <v>52</v>
      </c>
      <c r="AA2198" s="45">
        <v>38389.79</v>
      </c>
      <c r="AB2198" s="15" t="s">
        <v>42</v>
      </c>
      <c r="AC2198" s="75" t="s">
        <v>11</v>
      </c>
    </row>
    <row r="2199" spans="1:29" ht="15.6" x14ac:dyDescent="0.3">
      <c r="A2199" s="1" t="s">
        <v>4582</v>
      </c>
      <c r="C2199" s="46" t="s">
        <v>4724</v>
      </c>
      <c r="D2199" s="46" t="s">
        <v>4818</v>
      </c>
      <c r="E2199" s="46" t="s">
        <v>8151</v>
      </c>
      <c r="G2199" s="14">
        <v>1</v>
      </c>
      <c r="I2199" s="14" t="s">
        <v>2380</v>
      </c>
      <c r="J2199" s="15" t="s">
        <v>2382</v>
      </c>
      <c r="K2199" s="66" t="str">
        <f t="shared" si="208"/>
        <v>No</v>
      </c>
      <c r="L2199" s="66" t="str">
        <f t="shared" si="209"/>
        <v>Yes</v>
      </c>
      <c r="N2199" s="14">
        <v>26.84</v>
      </c>
      <c r="O2199" s="20" t="str">
        <f t="shared" si="205"/>
        <v>OVERWEIGHT</v>
      </c>
      <c r="Q2199" s="15">
        <v>5.99</v>
      </c>
      <c r="R2199" s="20" t="str">
        <f t="shared" si="206"/>
        <v>PREDIABETES</v>
      </c>
      <c r="T2199" s="14">
        <v>1971</v>
      </c>
      <c r="U2199" s="15" t="s">
        <v>30</v>
      </c>
      <c r="V2199" s="15">
        <v>23</v>
      </c>
      <c r="W2199" s="35" t="str">
        <f t="shared" si="207"/>
        <v>23-Dec-1971</v>
      </c>
      <c r="X2199" s="28"/>
      <c r="Y2199" s="44">
        <f t="shared" si="210"/>
        <v>51</v>
      </c>
      <c r="AA2199" s="45">
        <v>38405.26</v>
      </c>
      <c r="AB2199" s="15" t="s">
        <v>42</v>
      </c>
      <c r="AC2199" s="75" t="s">
        <v>11</v>
      </c>
    </row>
    <row r="2200" spans="1:29" ht="15.6" x14ac:dyDescent="0.3">
      <c r="A2200" s="1" t="s">
        <v>4583</v>
      </c>
      <c r="C2200" s="46" t="s">
        <v>4724</v>
      </c>
      <c r="D2200" s="46" t="s">
        <v>8153</v>
      </c>
      <c r="E2200" s="46" t="s">
        <v>8152</v>
      </c>
      <c r="G2200" s="14">
        <v>1</v>
      </c>
      <c r="I2200" s="14" t="s">
        <v>2380</v>
      </c>
      <c r="J2200" s="15" t="s">
        <v>2380</v>
      </c>
      <c r="K2200" s="66" t="str">
        <f t="shared" si="208"/>
        <v>No</v>
      </c>
      <c r="L2200" s="66" t="str">
        <f t="shared" si="209"/>
        <v>No</v>
      </c>
      <c r="N2200" s="14">
        <v>35.53</v>
      </c>
      <c r="O2200" s="20" t="str">
        <f t="shared" si="205"/>
        <v>OBESITY</v>
      </c>
      <c r="Q2200" s="15">
        <v>4.3600000000000003</v>
      </c>
      <c r="R2200" s="20" t="str">
        <f t="shared" si="206"/>
        <v>NORMAL</v>
      </c>
      <c r="T2200" s="14">
        <v>1986</v>
      </c>
      <c r="U2200" s="15" t="s">
        <v>18</v>
      </c>
      <c r="V2200" s="15">
        <v>21</v>
      </c>
      <c r="W2200" s="35" t="str">
        <f t="shared" si="207"/>
        <v>21-Jun-1986</v>
      </c>
      <c r="X2200" s="28"/>
      <c r="Y2200" s="44">
        <f t="shared" si="210"/>
        <v>36</v>
      </c>
      <c r="AA2200" s="45">
        <v>38415.47</v>
      </c>
      <c r="AB2200" s="15" t="s">
        <v>42</v>
      </c>
      <c r="AC2200" s="75" t="s">
        <v>16</v>
      </c>
    </row>
    <row r="2201" spans="1:29" ht="15.6" x14ac:dyDescent="0.3">
      <c r="A2201" s="1" t="s">
        <v>4584</v>
      </c>
      <c r="C2201" s="46" t="s">
        <v>4724</v>
      </c>
      <c r="D2201" s="46" t="s">
        <v>8155</v>
      </c>
      <c r="E2201" s="46" t="s">
        <v>8154</v>
      </c>
      <c r="G2201" s="14">
        <v>1</v>
      </c>
      <c r="I2201" s="14" t="s">
        <v>2380</v>
      </c>
      <c r="J2201" s="15" t="s">
        <v>2380</v>
      </c>
      <c r="K2201" s="66" t="str">
        <f t="shared" si="208"/>
        <v>No</v>
      </c>
      <c r="L2201" s="66" t="str">
        <f t="shared" si="209"/>
        <v>No</v>
      </c>
      <c r="N2201" s="14">
        <v>30.59</v>
      </c>
      <c r="O2201" s="20" t="str">
        <f t="shared" si="205"/>
        <v>OBESITY</v>
      </c>
      <c r="Q2201" s="15">
        <v>4.41</v>
      </c>
      <c r="R2201" s="20" t="str">
        <f t="shared" si="206"/>
        <v>NORMAL</v>
      </c>
      <c r="T2201" s="14">
        <v>1999</v>
      </c>
      <c r="U2201" s="15" t="s">
        <v>15</v>
      </c>
      <c r="V2201" s="15">
        <v>12</v>
      </c>
      <c r="W2201" s="35" t="str">
        <f t="shared" si="207"/>
        <v>12-Nov-1999</v>
      </c>
      <c r="X2201" s="28"/>
      <c r="Y2201" s="44">
        <f t="shared" si="210"/>
        <v>23</v>
      </c>
      <c r="AA2201" s="45">
        <v>38511.629999999997</v>
      </c>
      <c r="AB2201" s="15" t="s">
        <v>247</v>
      </c>
      <c r="AC2201" s="75" t="s">
        <v>11</v>
      </c>
    </row>
    <row r="2202" spans="1:29" ht="15.6" x14ac:dyDescent="0.3">
      <c r="A2202" s="1" t="s">
        <v>4585</v>
      </c>
      <c r="C2202" s="46" t="s">
        <v>4724</v>
      </c>
      <c r="D2202" s="46" t="s">
        <v>8157</v>
      </c>
      <c r="E2202" s="46" t="s">
        <v>8156</v>
      </c>
      <c r="G2202" s="14">
        <v>1</v>
      </c>
      <c r="I2202" s="14" t="s">
        <v>2380</v>
      </c>
      <c r="J2202" s="15" t="s">
        <v>2380</v>
      </c>
      <c r="K2202" s="66" t="str">
        <f t="shared" si="208"/>
        <v>No</v>
      </c>
      <c r="L2202" s="66" t="str">
        <f t="shared" si="209"/>
        <v>No</v>
      </c>
      <c r="N2202" s="14">
        <v>30.59</v>
      </c>
      <c r="O2202" s="20" t="str">
        <f t="shared" si="205"/>
        <v>OBESITY</v>
      </c>
      <c r="Q2202" s="15">
        <v>4.17</v>
      </c>
      <c r="R2202" s="20" t="str">
        <f t="shared" si="206"/>
        <v>NORMAL</v>
      </c>
      <c r="T2202" s="14">
        <v>1990</v>
      </c>
      <c r="U2202" s="15" t="s">
        <v>10</v>
      </c>
      <c r="V2202" s="15">
        <v>13</v>
      </c>
      <c r="W2202" s="35" t="str">
        <f t="shared" si="207"/>
        <v>13-Jul-1990</v>
      </c>
      <c r="X2202" s="28"/>
      <c r="Y2202" s="44">
        <f t="shared" si="210"/>
        <v>32</v>
      </c>
      <c r="AA2202" s="45">
        <v>38652.089999999997</v>
      </c>
      <c r="AB2202" s="15" t="s">
        <v>42</v>
      </c>
      <c r="AC2202" s="75" t="s">
        <v>11</v>
      </c>
    </row>
    <row r="2203" spans="1:29" ht="15.6" x14ac:dyDescent="0.3">
      <c r="A2203" s="1" t="s">
        <v>4586</v>
      </c>
      <c r="C2203" s="46" t="s">
        <v>4724</v>
      </c>
      <c r="D2203" s="46" t="s">
        <v>5069</v>
      </c>
      <c r="E2203" s="46" t="s">
        <v>8158</v>
      </c>
      <c r="G2203" s="14">
        <v>1</v>
      </c>
      <c r="I2203" s="14" t="s">
        <v>2380</v>
      </c>
      <c r="J2203" s="15" t="s">
        <v>2380</v>
      </c>
      <c r="K2203" s="66" t="str">
        <f t="shared" si="208"/>
        <v>No</v>
      </c>
      <c r="L2203" s="66" t="str">
        <f t="shared" si="209"/>
        <v>No</v>
      </c>
      <c r="N2203" s="14">
        <v>27.835000000000001</v>
      </c>
      <c r="O2203" s="20" t="str">
        <f t="shared" si="205"/>
        <v>OVERWEIGHT</v>
      </c>
      <c r="Q2203" s="15">
        <v>4.4400000000000004</v>
      </c>
      <c r="R2203" s="20" t="str">
        <f t="shared" si="206"/>
        <v>NORMAL</v>
      </c>
      <c r="T2203" s="14">
        <v>1986</v>
      </c>
      <c r="U2203" s="15" t="s">
        <v>10</v>
      </c>
      <c r="V2203" s="15">
        <v>20</v>
      </c>
      <c r="W2203" s="35" t="str">
        <f t="shared" si="207"/>
        <v>20-Jul-1986</v>
      </c>
      <c r="X2203" s="28"/>
      <c r="Y2203" s="44">
        <f t="shared" si="210"/>
        <v>36</v>
      </c>
      <c r="AA2203" s="45">
        <v>38709.18</v>
      </c>
      <c r="AB2203" s="15" t="s">
        <v>13</v>
      </c>
      <c r="AC2203" s="75" t="s">
        <v>16</v>
      </c>
    </row>
    <row r="2204" spans="1:29" ht="15.6" x14ac:dyDescent="0.3">
      <c r="A2204" s="1" t="s">
        <v>4587</v>
      </c>
      <c r="C2204" s="46" t="s">
        <v>4721</v>
      </c>
      <c r="D2204" s="46" t="s">
        <v>8160</v>
      </c>
      <c r="E2204" s="46" t="s">
        <v>8159</v>
      </c>
      <c r="G2204" s="14">
        <v>1</v>
      </c>
      <c r="I2204" s="14" t="s">
        <v>2380</v>
      </c>
      <c r="J2204" s="15" t="s">
        <v>2380</v>
      </c>
      <c r="K2204" s="66" t="str">
        <f t="shared" si="208"/>
        <v>No</v>
      </c>
      <c r="L2204" s="66" t="str">
        <f t="shared" si="209"/>
        <v>No</v>
      </c>
      <c r="N2204" s="14">
        <v>40.26</v>
      </c>
      <c r="O2204" s="20" t="str">
        <f t="shared" si="205"/>
        <v>OBESITY</v>
      </c>
      <c r="Q2204" s="15">
        <v>5.52</v>
      </c>
      <c r="R2204" s="20" t="str">
        <f t="shared" si="206"/>
        <v>NORMAL</v>
      </c>
      <c r="T2204" s="14">
        <v>1991</v>
      </c>
      <c r="U2204" s="15" t="s">
        <v>15</v>
      </c>
      <c r="V2204" s="15">
        <v>22</v>
      </c>
      <c r="W2204" s="35" t="str">
        <f t="shared" si="207"/>
        <v>22-Nov-1991</v>
      </c>
      <c r="X2204" s="28"/>
      <c r="Y2204" s="44">
        <f t="shared" si="210"/>
        <v>31</v>
      </c>
      <c r="AA2204" s="45">
        <v>38711</v>
      </c>
      <c r="AB2204" s="15" t="s">
        <v>42</v>
      </c>
      <c r="AC2204" s="75" t="s">
        <v>16</v>
      </c>
    </row>
    <row r="2205" spans="1:29" ht="15.6" x14ac:dyDescent="0.3">
      <c r="A2205" s="1" t="s">
        <v>4588</v>
      </c>
      <c r="C2205" s="46" t="s">
        <v>4721</v>
      </c>
      <c r="D2205" s="46" t="s">
        <v>7374</v>
      </c>
      <c r="E2205" s="46" t="s">
        <v>8161</v>
      </c>
      <c r="G2205" s="14">
        <v>1</v>
      </c>
      <c r="I2205" s="14" t="s">
        <v>2380</v>
      </c>
      <c r="J2205" s="15" t="s">
        <v>2380</v>
      </c>
      <c r="K2205" s="66" t="str">
        <f t="shared" si="208"/>
        <v>No</v>
      </c>
      <c r="L2205" s="66" t="str">
        <f t="shared" si="209"/>
        <v>No</v>
      </c>
      <c r="N2205" s="14">
        <v>39.82</v>
      </c>
      <c r="O2205" s="20" t="str">
        <f t="shared" si="205"/>
        <v>OBESITY</v>
      </c>
      <c r="Q2205" s="15">
        <v>6.01</v>
      </c>
      <c r="R2205" s="20" t="str">
        <f t="shared" si="206"/>
        <v>PREDIABETES</v>
      </c>
      <c r="T2205" s="14">
        <v>1991</v>
      </c>
      <c r="U2205" s="15" t="s">
        <v>15</v>
      </c>
      <c r="V2205" s="15">
        <v>2</v>
      </c>
      <c r="W2205" s="35" t="str">
        <f t="shared" si="207"/>
        <v>2-Nov-1991</v>
      </c>
      <c r="X2205" s="28"/>
      <c r="Y2205" s="44">
        <f t="shared" si="210"/>
        <v>31</v>
      </c>
      <c r="AA2205" s="45">
        <v>38711</v>
      </c>
      <c r="AB2205" s="15" t="s">
        <v>42</v>
      </c>
      <c r="AC2205" s="75" t="s">
        <v>11</v>
      </c>
    </row>
    <row r="2206" spans="1:29" ht="15.6" x14ac:dyDescent="0.3">
      <c r="A2206" s="1" t="s">
        <v>4589</v>
      </c>
      <c r="C2206" s="46" t="s">
        <v>4721</v>
      </c>
      <c r="D2206" s="46" t="s">
        <v>8163</v>
      </c>
      <c r="E2206" s="46" t="s">
        <v>8162</v>
      </c>
      <c r="G2206" s="14">
        <v>1</v>
      </c>
      <c r="I2206" s="14" t="s">
        <v>2380</v>
      </c>
      <c r="J2206" s="15" t="s">
        <v>2380</v>
      </c>
      <c r="K2206" s="66" t="str">
        <f t="shared" si="208"/>
        <v>No</v>
      </c>
      <c r="L2206" s="66" t="str">
        <f t="shared" si="209"/>
        <v>No</v>
      </c>
      <c r="N2206" s="14">
        <v>39.159999999999997</v>
      </c>
      <c r="O2206" s="20" t="str">
        <f t="shared" si="205"/>
        <v>OBESITY</v>
      </c>
      <c r="Q2206" s="15">
        <v>5.81</v>
      </c>
      <c r="R2206" s="20" t="str">
        <f t="shared" si="206"/>
        <v>PREDIABETES</v>
      </c>
      <c r="T2206" s="14">
        <v>1976</v>
      </c>
      <c r="U2206" s="15" t="s">
        <v>18</v>
      </c>
      <c r="V2206" s="15">
        <v>15</v>
      </c>
      <c r="W2206" s="35" t="str">
        <f t="shared" si="207"/>
        <v>15-Jun-1976</v>
      </c>
      <c r="X2206" s="28"/>
      <c r="Y2206" s="44">
        <f t="shared" si="210"/>
        <v>46</v>
      </c>
      <c r="AA2206" s="45">
        <v>38740.120000000003</v>
      </c>
      <c r="AB2206" s="15" t="s">
        <v>23</v>
      </c>
      <c r="AC2206" s="75" t="s">
        <v>11</v>
      </c>
    </row>
    <row r="2207" spans="1:29" ht="15.6" x14ac:dyDescent="0.3">
      <c r="A2207" s="1" t="s">
        <v>4590</v>
      </c>
      <c r="C2207" s="46" t="s">
        <v>4724</v>
      </c>
      <c r="D2207" s="46" t="s">
        <v>8165</v>
      </c>
      <c r="E2207" s="46" t="s">
        <v>8164</v>
      </c>
      <c r="G2207" s="14">
        <v>1</v>
      </c>
      <c r="I2207" s="14" t="s">
        <v>2380</v>
      </c>
      <c r="J2207" s="15" t="s">
        <v>2380</v>
      </c>
      <c r="K2207" s="66" t="str">
        <f t="shared" si="208"/>
        <v>No</v>
      </c>
      <c r="L2207" s="66" t="str">
        <f t="shared" si="209"/>
        <v>No</v>
      </c>
      <c r="N2207" s="14">
        <v>25.555</v>
      </c>
      <c r="O2207" s="20" t="str">
        <f t="shared" si="205"/>
        <v>OVERWEIGHT</v>
      </c>
      <c r="Q2207" s="15">
        <v>4.37</v>
      </c>
      <c r="R2207" s="20" t="str">
        <f t="shared" si="206"/>
        <v>NORMAL</v>
      </c>
      <c r="T2207" s="14">
        <v>1991</v>
      </c>
      <c r="U2207" s="15" t="s">
        <v>15</v>
      </c>
      <c r="V2207" s="15">
        <v>8</v>
      </c>
      <c r="W2207" s="35" t="str">
        <f t="shared" si="207"/>
        <v>8-Nov-1991</v>
      </c>
      <c r="X2207" s="28"/>
      <c r="Y2207" s="44">
        <f t="shared" si="210"/>
        <v>31</v>
      </c>
      <c r="AA2207" s="45">
        <v>38746.36</v>
      </c>
      <c r="AB2207" s="15" t="s">
        <v>23</v>
      </c>
      <c r="AC2207" s="75" t="s">
        <v>16</v>
      </c>
    </row>
    <row r="2208" spans="1:29" ht="15.6" x14ac:dyDescent="0.3">
      <c r="A2208" s="1" t="s">
        <v>4591</v>
      </c>
      <c r="C2208" s="46" t="s">
        <v>4724</v>
      </c>
      <c r="D2208" s="46" t="s">
        <v>7093</v>
      </c>
      <c r="E2208" s="46" t="s">
        <v>8166</v>
      </c>
      <c r="G2208" s="14">
        <v>1</v>
      </c>
      <c r="I2208" s="14" t="s">
        <v>2380</v>
      </c>
      <c r="J2208" s="15" t="s">
        <v>2380</v>
      </c>
      <c r="K2208" s="66" t="str">
        <f t="shared" si="208"/>
        <v>No</v>
      </c>
      <c r="L2208" s="66" t="str">
        <f t="shared" si="209"/>
        <v>No</v>
      </c>
      <c r="N2208" s="14">
        <v>25.175000000000001</v>
      </c>
      <c r="O2208" s="20" t="str">
        <f t="shared" si="205"/>
        <v>OVERWEIGHT</v>
      </c>
      <c r="Q2208" s="15">
        <v>5.74</v>
      </c>
      <c r="R2208" s="20" t="str">
        <f t="shared" si="206"/>
        <v>PREDIABETES</v>
      </c>
      <c r="T2208" s="14">
        <v>2004</v>
      </c>
      <c r="U2208" s="15" t="s">
        <v>30</v>
      </c>
      <c r="V2208" s="15">
        <v>5</v>
      </c>
      <c r="W2208" s="35" t="str">
        <f t="shared" si="207"/>
        <v>5-Dec-2004</v>
      </c>
      <c r="X2208" s="28"/>
      <c r="Y2208" s="44">
        <f t="shared" si="210"/>
        <v>18</v>
      </c>
      <c r="AA2208" s="45">
        <v>38792.69</v>
      </c>
      <c r="AB2208" s="15" t="s">
        <v>13</v>
      </c>
      <c r="AC2208" s="75" t="s">
        <v>11</v>
      </c>
    </row>
    <row r="2209" spans="1:29" ht="15.6" x14ac:dyDescent="0.3">
      <c r="A2209" s="1" t="s">
        <v>4592</v>
      </c>
      <c r="C2209" s="46" t="s">
        <v>4721</v>
      </c>
      <c r="D2209" s="46" t="s">
        <v>8168</v>
      </c>
      <c r="E2209" s="46" t="s">
        <v>8167</v>
      </c>
      <c r="G2209" s="14">
        <v>1</v>
      </c>
      <c r="I2209" s="14" t="s">
        <v>2380</v>
      </c>
      <c r="J2209" s="15" t="s">
        <v>2380</v>
      </c>
      <c r="K2209" s="66" t="str">
        <f t="shared" si="208"/>
        <v>No</v>
      </c>
      <c r="L2209" s="66" t="str">
        <f t="shared" si="209"/>
        <v>No</v>
      </c>
      <c r="N2209" s="14">
        <v>38.28</v>
      </c>
      <c r="O2209" s="20" t="str">
        <f t="shared" si="205"/>
        <v>OBESITY</v>
      </c>
      <c r="Q2209" s="15">
        <v>5.39</v>
      </c>
      <c r="R2209" s="20" t="str">
        <f t="shared" si="206"/>
        <v>NORMAL</v>
      </c>
      <c r="T2209" s="14">
        <v>1979</v>
      </c>
      <c r="U2209" s="15" t="s">
        <v>30</v>
      </c>
      <c r="V2209" s="15">
        <v>3</v>
      </c>
      <c r="W2209" s="35" t="str">
        <f t="shared" si="207"/>
        <v>3-Dec-1979</v>
      </c>
      <c r="X2209" s="28"/>
      <c r="Y2209" s="44">
        <f t="shared" si="210"/>
        <v>43</v>
      </c>
      <c r="AA2209" s="45">
        <v>38836.980000000003</v>
      </c>
      <c r="AB2209" s="15" t="s">
        <v>42</v>
      </c>
      <c r="AC2209" s="75" t="s">
        <v>11</v>
      </c>
    </row>
    <row r="2210" spans="1:29" ht="15.6" x14ac:dyDescent="0.3">
      <c r="A2210" s="1" t="s">
        <v>4593</v>
      </c>
      <c r="C2210" s="46" t="s">
        <v>4721</v>
      </c>
      <c r="D2210" s="46" t="s">
        <v>8170</v>
      </c>
      <c r="E2210" s="46" t="s">
        <v>8169</v>
      </c>
      <c r="G2210" s="14">
        <v>1</v>
      </c>
      <c r="I2210" s="14" t="s">
        <v>2380</v>
      </c>
      <c r="J2210" s="15" t="s">
        <v>2380</v>
      </c>
      <c r="K2210" s="66" t="str">
        <f t="shared" si="208"/>
        <v>No</v>
      </c>
      <c r="L2210" s="66" t="str">
        <f t="shared" si="209"/>
        <v>No</v>
      </c>
      <c r="N2210" s="14">
        <v>38.17</v>
      </c>
      <c r="O2210" s="20" t="str">
        <f t="shared" si="205"/>
        <v>OBESITY</v>
      </c>
      <c r="Q2210" s="15">
        <v>4.07</v>
      </c>
      <c r="R2210" s="20" t="str">
        <f t="shared" si="206"/>
        <v>NORMAL</v>
      </c>
      <c r="T2210" s="14">
        <v>1964</v>
      </c>
      <c r="U2210" s="15" t="s">
        <v>18</v>
      </c>
      <c r="V2210" s="15">
        <v>6</v>
      </c>
      <c r="W2210" s="35" t="str">
        <f t="shared" si="207"/>
        <v>6-Jun-1964</v>
      </c>
      <c r="X2210" s="28"/>
      <c r="Y2210" s="44">
        <f t="shared" si="210"/>
        <v>59</v>
      </c>
      <c r="AA2210" s="45">
        <v>38869.25</v>
      </c>
      <c r="AB2210" s="15" t="s">
        <v>42</v>
      </c>
      <c r="AC2210" s="75" t="s">
        <v>11</v>
      </c>
    </row>
    <row r="2211" spans="1:29" ht="15.6" x14ac:dyDescent="0.3">
      <c r="A2211" s="1" t="s">
        <v>4594</v>
      </c>
      <c r="C2211" s="46" t="s">
        <v>4721</v>
      </c>
      <c r="D2211" s="46" t="s">
        <v>4755</v>
      </c>
      <c r="E2211" s="46" t="s">
        <v>8171</v>
      </c>
      <c r="G2211" s="14">
        <v>1</v>
      </c>
      <c r="I2211" s="14" t="s">
        <v>2380</v>
      </c>
      <c r="J2211" s="15" t="s">
        <v>2380</v>
      </c>
      <c r="K2211" s="66" t="str">
        <f t="shared" si="208"/>
        <v>No</v>
      </c>
      <c r="L2211" s="66" t="str">
        <f t="shared" si="209"/>
        <v>No</v>
      </c>
      <c r="N2211" s="14">
        <v>36.85</v>
      </c>
      <c r="O2211" s="20" t="str">
        <f t="shared" si="205"/>
        <v>OBESITY</v>
      </c>
      <c r="Q2211" s="15">
        <v>5.49</v>
      </c>
      <c r="R2211" s="20" t="str">
        <f t="shared" si="206"/>
        <v>NORMAL</v>
      </c>
      <c r="T2211" s="14">
        <v>1967</v>
      </c>
      <c r="U2211" s="15" t="s">
        <v>10</v>
      </c>
      <c r="V2211" s="15">
        <v>30</v>
      </c>
      <c r="W2211" s="35" t="str">
        <f t="shared" si="207"/>
        <v>30-Jul-1967</v>
      </c>
      <c r="X2211" s="28"/>
      <c r="Y2211" s="44">
        <f t="shared" si="210"/>
        <v>55</v>
      </c>
      <c r="AA2211" s="45">
        <v>38893.360000000001</v>
      </c>
      <c r="AB2211" s="15" t="s">
        <v>42</v>
      </c>
      <c r="AC2211" s="75" t="s">
        <v>16</v>
      </c>
    </row>
    <row r="2212" spans="1:29" ht="15.6" x14ac:dyDescent="0.3">
      <c r="A2212" s="1" t="s">
        <v>4595</v>
      </c>
      <c r="C2212" s="46" t="s">
        <v>4724</v>
      </c>
      <c r="D2212" s="46" t="s">
        <v>7787</v>
      </c>
      <c r="E2212" s="46" t="s">
        <v>8172</v>
      </c>
      <c r="G2212" s="14">
        <v>1</v>
      </c>
      <c r="I2212" s="14" t="s">
        <v>2380</v>
      </c>
      <c r="J2212" s="15" t="s">
        <v>2380</v>
      </c>
      <c r="K2212" s="66" t="str">
        <f t="shared" si="208"/>
        <v>No</v>
      </c>
      <c r="L2212" s="66" t="str">
        <f t="shared" si="209"/>
        <v>No</v>
      </c>
      <c r="N2212" s="14">
        <v>22.61</v>
      </c>
      <c r="O2212" s="20" t="str">
        <f t="shared" si="205"/>
        <v>NORMAL WEIGHT</v>
      </c>
      <c r="Q2212" s="15">
        <v>5.68</v>
      </c>
      <c r="R2212" s="20" t="str">
        <f t="shared" si="206"/>
        <v>NORMAL</v>
      </c>
      <c r="T2212" s="14">
        <v>1987</v>
      </c>
      <c r="U2212" s="15" t="s">
        <v>18</v>
      </c>
      <c r="V2212" s="15">
        <v>16</v>
      </c>
      <c r="W2212" s="35" t="str">
        <f t="shared" si="207"/>
        <v>16-Jun-1987</v>
      </c>
      <c r="X2212" s="28"/>
      <c r="Y2212" s="44">
        <f t="shared" si="210"/>
        <v>35</v>
      </c>
      <c r="AA2212" s="45">
        <v>38924.04</v>
      </c>
      <c r="AB2212" s="15" t="s">
        <v>42</v>
      </c>
      <c r="AC2212" s="75" t="s">
        <v>11</v>
      </c>
    </row>
    <row r="2213" spans="1:29" ht="15.6" x14ac:dyDescent="0.3">
      <c r="A2213" s="1" t="s">
        <v>4596</v>
      </c>
      <c r="C2213" s="46" t="s">
        <v>4724</v>
      </c>
      <c r="D2213" s="46" t="s">
        <v>7093</v>
      </c>
      <c r="E2213" s="46" t="s">
        <v>7600</v>
      </c>
      <c r="G2213" s="14">
        <v>1</v>
      </c>
      <c r="I2213" s="14" t="s">
        <v>2380</v>
      </c>
      <c r="J2213" s="15" t="s">
        <v>2380</v>
      </c>
      <c r="K2213" s="66" t="str">
        <f t="shared" si="208"/>
        <v>No</v>
      </c>
      <c r="L2213" s="66" t="str">
        <f t="shared" si="209"/>
        <v>No</v>
      </c>
      <c r="N2213" s="14">
        <v>21.754999999999999</v>
      </c>
      <c r="O2213" s="20" t="str">
        <f t="shared" si="205"/>
        <v>NORMAL WEIGHT</v>
      </c>
      <c r="Q2213" s="15">
        <v>6.09</v>
      </c>
      <c r="R2213" s="20" t="str">
        <f t="shared" si="206"/>
        <v>PREDIABETES</v>
      </c>
      <c r="T2213" s="14">
        <v>1976</v>
      </c>
      <c r="U2213" s="15" t="s">
        <v>30</v>
      </c>
      <c r="V2213" s="15">
        <v>15</v>
      </c>
      <c r="W2213" s="35" t="str">
        <f t="shared" si="207"/>
        <v>15-Dec-1976</v>
      </c>
      <c r="X2213" s="28"/>
      <c r="Y2213" s="44">
        <f t="shared" si="210"/>
        <v>46</v>
      </c>
      <c r="AA2213" s="45">
        <v>38932.559999999998</v>
      </c>
      <c r="AB2213" s="15" t="s">
        <v>42</v>
      </c>
      <c r="AC2213" s="75" t="s">
        <v>11</v>
      </c>
    </row>
    <row r="2214" spans="1:29" ht="15.6" x14ac:dyDescent="0.3">
      <c r="A2214" s="1" t="s">
        <v>4597</v>
      </c>
      <c r="C2214" s="46" t="s">
        <v>4724</v>
      </c>
      <c r="D2214" s="46" t="s">
        <v>5476</v>
      </c>
      <c r="E2214" s="46" t="s">
        <v>8173</v>
      </c>
      <c r="G2214" s="14">
        <v>1</v>
      </c>
      <c r="I2214" s="14" t="s">
        <v>2380</v>
      </c>
      <c r="J2214" s="15" t="s">
        <v>2380</v>
      </c>
      <c r="K2214" s="66" t="str">
        <f t="shared" si="208"/>
        <v>No</v>
      </c>
      <c r="L2214" s="66" t="str">
        <f t="shared" si="209"/>
        <v>No</v>
      </c>
      <c r="N2214" s="14">
        <v>20.425000000000001</v>
      </c>
      <c r="O2214" s="20" t="str">
        <f t="shared" si="205"/>
        <v>NORMAL WEIGHT</v>
      </c>
      <c r="Q2214" s="15">
        <v>5.53</v>
      </c>
      <c r="R2214" s="20" t="str">
        <f t="shared" si="206"/>
        <v>NORMAL</v>
      </c>
      <c r="T2214" s="14">
        <v>1980</v>
      </c>
      <c r="U2214" s="15" t="s">
        <v>20</v>
      </c>
      <c r="V2214" s="15">
        <v>24</v>
      </c>
      <c r="W2214" s="35" t="str">
        <f t="shared" si="207"/>
        <v>24-Sep-1980</v>
      </c>
      <c r="X2214" s="28"/>
      <c r="Y2214" s="44">
        <f t="shared" si="210"/>
        <v>42</v>
      </c>
      <c r="AA2214" s="45">
        <v>38947.43</v>
      </c>
      <c r="AB2214" s="15" t="s">
        <v>42</v>
      </c>
      <c r="AC2214" s="75" t="s">
        <v>11</v>
      </c>
    </row>
    <row r="2215" spans="1:29" ht="15.6" x14ac:dyDescent="0.3">
      <c r="A2215" s="1" t="s">
        <v>4598</v>
      </c>
      <c r="C2215" s="46" t="s">
        <v>4721</v>
      </c>
      <c r="D2215" s="46" t="s">
        <v>8175</v>
      </c>
      <c r="E2215" s="46" t="s">
        <v>8174</v>
      </c>
      <c r="G2215" s="14">
        <v>1</v>
      </c>
      <c r="I2215" s="14" t="s">
        <v>2380</v>
      </c>
      <c r="J2215" s="15" t="s">
        <v>2380</v>
      </c>
      <c r="K2215" s="66" t="str">
        <f t="shared" si="208"/>
        <v>No</v>
      </c>
      <c r="L2215" s="66" t="str">
        <f t="shared" si="209"/>
        <v>No</v>
      </c>
      <c r="N2215" s="14">
        <v>31.35</v>
      </c>
      <c r="O2215" s="20" t="str">
        <f t="shared" si="205"/>
        <v>OBESITY</v>
      </c>
      <c r="Q2215" s="15">
        <v>4.28</v>
      </c>
      <c r="R2215" s="20" t="str">
        <f t="shared" si="206"/>
        <v>NORMAL</v>
      </c>
      <c r="T2215" s="14">
        <v>1978</v>
      </c>
      <c r="U2215" s="15" t="s">
        <v>37</v>
      </c>
      <c r="V2215" s="15">
        <v>12</v>
      </c>
      <c r="W2215" s="35" t="str">
        <f t="shared" si="207"/>
        <v>12-Oct-1978</v>
      </c>
      <c r="X2215" s="28"/>
      <c r="Y2215" s="44">
        <f t="shared" si="210"/>
        <v>44</v>
      </c>
      <c r="AA2215" s="45">
        <v>38998.550000000003</v>
      </c>
      <c r="AB2215" s="15" t="s">
        <v>42</v>
      </c>
      <c r="AC2215" s="75" t="s">
        <v>16</v>
      </c>
    </row>
    <row r="2216" spans="1:29" ht="15.6" x14ac:dyDescent="0.3">
      <c r="A2216" s="1" t="s">
        <v>4599</v>
      </c>
      <c r="C2216" s="46" t="s">
        <v>4721</v>
      </c>
      <c r="D2216" s="46" t="s">
        <v>5495</v>
      </c>
      <c r="E2216" s="46" t="s">
        <v>8176</v>
      </c>
      <c r="G2216" s="14">
        <v>1</v>
      </c>
      <c r="I2216" s="14" t="s">
        <v>2380</v>
      </c>
      <c r="J2216" s="15" t="s">
        <v>2380</v>
      </c>
      <c r="K2216" s="66" t="str">
        <f t="shared" si="208"/>
        <v>No</v>
      </c>
      <c r="L2216" s="66" t="str">
        <f t="shared" si="209"/>
        <v>No</v>
      </c>
      <c r="N2216" s="14">
        <v>31.13</v>
      </c>
      <c r="O2216" s="20" t="str">
        <f t="shared" si="205"/>
        <v>OBESITY</v>
      </c>
      <c r="Q2216" s="15">
        <v>6.01</v>
      </c>
      <c r="R2216" s="20" t="str">
        <f t="shared" si="206"/>
        <v>PREDIABETES</v>
      </c>
      <c r="T2216" s="14">
        <v>1985</v>
      </c>
      <c r="U2216" s="15" t="s">
        <v>20</v>
      </c>
      <c r="V2216" s="15">
        <v>20</v>
      </c>
      <c r="W2216" s="35" t="str">
        <f t="shared" si="207"/>
        <v>20-Sep-1985</v>
      </c>
      <c r="X2216" s="28"/>
      <c r="Y2216" s="44">
        <f t="shared" si="210"/>
        <v>37</v>
      </c>
      <c r="AA2216" s="45">
        <v>39047.29</v>
      </c>
      <c r="AB2216" s="15" t="s">
        <v>356</v>
      </c>
      <c r="AC2216" s="75" t="s">
        <v>16</v>
      </c>
    </row>
    <row r="2217" spans="1:29" ht="15.6" x14ac:dyDescent="0.3">
      <c r="A2217" s="1" t="s">
        <v>4600</v>
      </c>
      <c r="C2217" s="46" t="s">
        <v>4724</v>
      </c>
      <c r="D2217" s="46" t="s">
        <v>8177</v>
      </c>
      <c r="E2217" s="46" t="s">
        <v>6076</v>
      </c>
      <c r="G2217" s="14">
        <v>1</v>
      </c>
      <c r="I2217" s="14" t="s">
        <v>2380</v>
      </c>
      <c r="J2217" s="15" t="s">
        <v>2380</v>
      </c>
      <c r="K2217" s="66" t="str">
        <f t="shared" si="208"/>
        <v>No</v>
      </c>
      <c r="L2217" s="66" t="str">
        <f t="shared" si="209"/>
        <v>No</v>
      </c>
      <c r="N2217" s="14">
        <v>17.48</v>
      </c>
      <c r="O2217" s="20" t="str">
        <f t="shared" si="205"/>
        <v>UNDERWEIGHT</v>
      </c>
      <c r="Q2217" s="15">
        <v>4.59</v>
      </c>
      <c r="R2217" s="20" t="str">
        <f t="shared" si="206"/>
        <v>NORMAL</v>
      </c>
      <c r="T2217" s="14">
        <v>1982</v>
      </c>
      <c r="U2217" s="15" t="s">
        <v>35</v>
      </c>
      <c r="V2217" s="15">
        <v>4</v>
      </c>
      <c r="W2217" s="35" t="str">
        <f t="shared" si="207"/>
        <v>4-Aug-1982</v>
      </c>
      <c r="X2217" s="28"/>
      <c r="Y2217" s="44">
        <f t="shared" si="210"/>
        <v>40</v>
      </c>
      <c r="AA2217" s="45">
        <v>39125.33</v>
      </c>
      <c r="AB2217" s="15" t="s">
        <v>168</v>
      </c>
      <c r="AC2217" s="75" t="s">
        <v>16</v>
      </c>
    </row>
    <row r="2218" spans="1:29" ht="15.6" x14ac:dyDescent="0.3">
      <c r="A2218" s="1" t="s">
        <v>4601</v>
      </c>
      <c r="C2218" s="46" t="s">
        <v>4721</v>
      </c>
      <c r="D2218" s="46" t="s">
        <v>8178</v>
      </c>
      <c r="E2218" s="46" t="s">
        <v>4845</v>
      </c>
      <c r="G2218" s="14">
        <v>1</v>
      </c>
      <c r="I2218" s="14" t="s">
        <v>2380</v>
      </c>
      <c r="J2218" s="15" t="s">
        <v>2382</v>
      </c>
      <c r="K2218" s="66" t="str">
        <f t="shared" si="208"/>
        <v>No</v>
      </c>
      <c r="L2218" s="66" t="str">
        <f t="shared" si="209"/>
        <v>Yes</v>
      </c>
      <c r="N2218" s="14">
        <v>22.57</v>
      </c>
      <c r="O2218" s="20" t="str">
        <f t="shared" si="205"/>
        <v>NORMAL WEIGHT</v>
      </c>
      <c r="Q2218" s="15">
        <v>5.8</v>
      </c>
      <c r="R2218" s="20" t="str">
        <f t="shared" si="206"/>
        <v>PREDIABETES</v>
      </c>
      <c r="T2218" s="14">
        <v>1962</v>
      </c>
      <c r="U2218" s="15" t="s">
        <v>10</v>
      </c>
      <c r="V2218" s="15">
        <v>7</v>
      </c>
      <c r="W2218" s="35" t="str">
        <f t="shared" si="207"/>
        <v>7-Jul-1962</v>
      </c>
      <c r="X2218" s="28"/>
      <c r="Y2218" s="44">
        <f t="shared" si="210"/>
        <v>60</v>
      </c>
      <c r="AA2218" s="45">
        <v>39221.120000000003</v>
      </c>
      <c r="AB2218" s="15" t="s">
        <v>42</v>
      </c>
      <c r="AC2218" s="75" t="s">
        <v>11</v>
      </c>
    </row>
    <row r="2219" spans="1:29" ht="15.6" x14ac:dyDescent="0.3">
      <c r="A2219" s="1" t="s">
        <v>4602</v>
      </c>
      <c r="C2219" s="46" t="s">
        <v>4721</v>
      </c>
      <c r="D2219" s="46" t="s">
        <v>6025</v>
      </c>
      <c r="E2219" s="46" t="s">
        <v>8179</v>
      </c>
      <c r="G2219" s="14">
        <v>1</v>
      </c>
      <c r="I2219" s="14" t="s">
        <v>2380</v>
      </c>
      <c r="J2219" s="15" t="s">
        <v>2380</v>
      </c>
      <c r="K2219" s="66" t="str">
        <f t="shared" si="208"/>
        <v>No</v>
      </c>
      <c r="L2219" s="66" t="str">
        <f t="shared" si="209"/>
        <v>No</v>
      </c>
      <c r="N2219" s="14">
        <v>26.73</v>
      </c>
      <c r="O2219" s="20" t="str">
        <f t="shared" si="205"/>
        <v>OVERWEIGHT</v>
      </c>
      <c r="Q2219" s="15">
        <v>5.08</v>
      </c>
      <c r="R2219" s="20" t="str">
        <f t="shared" si="206"/>
        <v>NORMAL</v>
      </c>
      <c r="T2219" s="14">
        <v>1992</v>
      </c>
      <c r="U2219" s="15" t="s">
        <v>15</v>
      </c>
      <c r="V2219" s="15">
        <v>30</v>
      </c>
      <c r="W2219" s="35" t="str">
        <f t="shared" si="207"/>
        <v>30-Nov-1992</v>
      </c>
      <c r="X2219" s="28"/>
      <c r="Y2219" s="44">
        <f t="shared" si="210"/>
        <v>30</v>
      </c>
      <c r="AA2219" s="45">
        <v>39241.440000000002</v>
      </c>
      <c r="AB2219" s="15" t="s">
        <v>42</v>
      </c>
      <c r="AC2219" s="75" t="s">
        <v>16</v>
      </c>
    </row>
    <row r="2220" spans="1:29" ht="15.6" x14ac:dyDescent="0.3">
      <c r="A2220" s="1" t="s">
        <v>4603</v>
      </c>
      <c r="C2220" s="46" t="s">
        <v>4721</v>
      </c>
      <c r="D2220" s="46" t="s">
        <v>5155</v>
      </c>
      <c r="E2220" s="46" t="s">
        <v>8180</v>
      </c>
      <c r="G2220" s="14">
        <v>1</v>
      </c>
      <c r="I2220" s="14" t="s">
        <v>2380</v>
      </c>
      <c r="J2220" s="15" t="s">
        <v>2380</v>
      </c>
      <c r="K2220" s="66" t="str">
        <f t="shared" si="208"/>
        <v>No</v>
      </c>
      <c r="L2220" s="66" t="str">
        <f t="shared" si="209"/>
        <v>No</v>
      </c>
      <c r="N2220" s="14">
        <v>20.79</v>
      </c>
      <c r="O2220" s="20" t="str">
        <f t="shared" si="205"/>
        <v>NORMAL WEIGHT</v>
      </c>
      <c r="Q2220" s="15">
        <v>5.84</v>
      </c>
      <c r="R2220" s="20" t="str">
        <f t="shared" si="206"/>
        <v>PREDIABETES</v>
      </c>
      <c r="T2220" s="14">
        <v>1982</v>
      </c>
      <c r="U2220" s="15" t="s">
        <v>35</v>
      </c>
      <c r="V2220" s="15">
        <v>16</v>
      </c>
      <c r="W2220" s="35" t="str">
        <f t="shared" si="207"/>
        <v>16-Aug-1982</v>
      </c>
      <c r="X2220" s="28"/>
      <c r="Y2220" s="44">
        <f t="shared" si="210"/>
        <v>40</v>
      </c>
      <c r="AA2220" s="45">
        <v>39315.279999999999</v>
      </c>
      <c r="AB2220" s="15" t="s">
        <v>42</v>
      </c>
      <c r="AC2220" s="75" t="s">
        <v>11</v>
      </c>
    </row>
    <row r="2221" spans="1:29" ht="15.6" x14ac:dyDescent="0.3">
      <c r="A2221" s="1" t="s">
        <v>4604</v>
      </c>
      <c r="C2221" s="46" t="s">
        <v>4721</v>
      </c>
      <c r="D2221" s="46" t="s">
        <v>7191</v>
      </c>
      <c r="E2221" s="46" t="s">
        <v>8181</v>
      </c>
      <c r="G2221" s="14">
        <v>1</v>
      </c>
      <c r="I2221" s="14" t="s">
        <v>2380</v>
      </c>
      <c r="J2221" s="15" t="s">
        <v>2380</v>
      </c>
      <c r="K2221" s="66" t="str">
        <f t="shared" si="208"/>
        <v>No</v>
      </c>
      <c r="L2221" s="66" t="str">
        <f t="shared" si="209"/>
        <v>No</v>
      </c>
      <c r="N2221" s="14">
        <v>20.149999999999999</v>
      </c>
      <c r="O2221" s="20" t="str">
        <f t="shared" si="205"/>
        <v>NORMAL WEIGHT</v>
      </c>
      <c r="Q2221" s="15">
        <v>4.1500000000000004</v>
      </c>
      <c r="R2221" s="20" t="str">
        <f t="shared" si="206"/>
        <v>NORMAL</v>
      </c>
      <c r="T2221" s="14">
        <v>1978</v>
      </c>
      <c r="U2221" s="15" t="s">
        <v>35</v>
      </c>
      <c r="V2221" s="15">
        <v>5</v>
      </c>
      <c r="W2221" s="35" t="str">
        <f t="shared" si="207"/>
        <v>5-Aug-1978</v>
      </c>
      <c r="X2221" s="28"/>
      <c r="Y2221" s="44">
        <f t="shared" si="210"/>
        <v>44</v>
      </c>
      <c r="AA2221" s="45">
        <v>39352.6</v>
      </c>
      <c r="AB2221" s="15" t="s">
        <v>42</v>
      </c>
      <c r="AC2221" s="75" t="s">
        <v>11</v>
      </c>
    </row>
    <row r="2222" spans="1:29" ht="15.6" x14ac:dyDescent="0.3">
      <c r="A2222" s="1" t="s">
        <v>4605</v>
      </c>
      <c r="C2222" s="46" t="s">
        <v>4724</v>
      </c>
      <c r="D2222" s="46" t="s">
        <v>4993</v>
      </c>
      <c r="E2222" s="46" t="s">
        <v>8182</v>
      </c>
      <c r="G2222" s="50">
        <v>0</v>
      </c>
      <c r="I2222" s="14" t="s">
        <v>2380</v>
      </c>
      <c r="J2222" s="15" t="s">
        <v>2382</v>
      </c>
      <c r="K2222" s="66" t="str">
        <f t="shared" si="208"/>
        <v>No</v>
      </c>
      <c r="L2222" s="66" t="str">
        <f t="shared" si="209"/>
        <v>Yes</v>
      </c>
      <c r="N2222" s="14">
        <v>36.85</v>
      </c>
      <c r="O2222" s="20" t="str">
        <f t="shared" si="205"/>
        <v>OBESITY</v>
      </c>
      <c r="Q2222" s="15">
        <v>4.3600000000000003</v>
      </c>
      <c r="R2222" s="20" t="str">
        <f t="shared" si="206"/>
        <v>NORMAL</v>
      </c>
      <c r="T2222" s="14">
        <v>1966</v>
      </c>
      <c r="U2222" s="15" t="s">
        <v>18</v>
      </c>
      <c r="V2222" s="15">
        <v>24</v>
      </c>
      <c r="W2222" s="35" t="str">
        <f t="shared" si="207"/>
        <v>24-Jun-1966</v>
      </c>
      <c r="X2222" s="28"/>
      <c r="Y2222" s="44">
        <f t="shared" si="210"/>
        <v>56</v>
      </c>
      <c r="AA2222" s="45">
        <v>39396.86</v>
      </c>
      <c r="AB2222" s="15" t="s">
        <v>42</v>
      </c>
      <c r="AC2222" s="75" t="s">
        <v>11</v>
      </c>
    </row>
    <row r="2223" spans="1:29" ht="15.6" x14ac:dyDescent="0.3">
      <c r="A2223" s="1" t="s">
        <v>4606</v>
      </c>
      <c r="C2223" s="46" t="s">
        <v>4724</v>
      </c>
      <c r="D2223" s="46" t="s">
        <v>5564</v>
      </c>
      <c r="E2223" s="46" t="s">
        <v>8183</v>
      </c>
      <c r="G2223" s="50">
        <v>0</v>
      </c>
      <c r="I2223" s="14" t="s">
        <v>2380</v>
      </c>
      <c r="J2223" s="15" t="s">
        <v>2382</v>
      </c>
      <c r="K2223" s="66" t="str">
        <f t="shared" si="208"/>
        <v>No</v>
      </c>
      <c r="L2223" s="66" t="str">
        <f t="shared" si="209"/>
        <v>Yes</v>
      </c>
      <c r="N2223" s="14">
        <v>35.53</v>
      </c>
      <c r="O2223" s="20" t="str">
        <f t="shared" si="205"/>
        <v>OBESITY</v>
      </c>
      <c r="Q2223" s="15">
        <v>4.55</v>
      </c>
      <c r="R2223" s="20" t="str">
        <f t="shared" si="206"/>
        <v>NORMAL</v>
      </c>
      <c r="T2223" s="14">
        <v>1978</v>
      </c>
      <c r="U2223" s="15" t="s">
        <v>10</v>
      </c>
      <c r="V2223" s="15">
        <v>12</v>
      </c>
      <c r="W2223" s="35" t="str">
        <f t="shared" si="207"/>
        <v>12-Jul-1978</v>
      </c>
      <c r="X2223" s="28"/>
      <c r="Y2223" s="44">
        <f t="shared" si="210"/>
        <v>44</v>
      </c>
      <c r="AA2223" s="45">
        <v>39556.49</v>
      </c>
      <c r="AB2223" s="15" t="s">
        <v>164</v>
      </c>
      <c r="AC2223" s="75" t="s">
        <v>16</v>
      </c>
    </row>
    <row r="2224" spans="1:29" ht="15.6" x14ac:dyDescent="0.3">
      <c r="A2224" s="1" t="s">
        <v>4607</v>
      </c>
      <c r="C2224" s="46" t="s">
        <v>4724</v>
      </c>
      <c r="D2224" s="46" t="s">
        <v>5413</v>
      </c>
      <c r="E2224" s="46" t="s">
        <v>5588</v>
      </c>
      <c r="G2224" s="50">
        <v>0</v>
      </c>
      <c r="I2224" s="14" t="s">
        <v>2380</v>
      </c>
      <c r="J2224" s="15" t="s">
        <v>2382</v>
      </c>
      <c r="K2224" s="66" t="str">
        <f t="shared" si="208"/>
        <v>No</v>
      </c>
      <c r="L2224" s="66" t="str">
        <f t="shared" si="209"/>
        <v>Yes</v>
      </c>
      <c r="N2224" s="14">
        <v>31.1</v>
      </c>
      <c r="O2224" s="20" t="str">
        <f t="shared" si="205"/>
        <v>OBESITY</v>
      </c>
      <c r="Q2224" s="15">
        <v>4.37</v>
      </c>
      <c r="R2224" s="20" t="str">
        <f t="shared" si="206"/>
        <v>NORMAL</v>
      </c>
      <c r="T2224" s="14">
        <v>1981</v>
      </c>
      <c r="U2224" s="15" t="s">
        <v>10</v>
      </c>
      <c r="V2224" s="15">
        <v>5</v>
      </c>
      <c r="W2224" s="35" t="str">
        <f t="shared" si="207"/>
        <v>5-Jul-1981</v>
      </c>
      <c r="X2224" s="28"/>
      <c r="Y2224" s="44">
        <f t="shared" si="210"/>
        <v>41</v>
      </c>
      <c r="AA2224" s="45">
        <v>39597.410000000003</v>
      </c>
      <c r="AB2224" s="15" t="s">
        <v>356</v>
      </c>
      <c r="AC2224" s="75" t="s">
        <v>16</v>
      </c>
    </row>
    <row r="2225" spans="1:29" ht="15.6" x14ac:dyDescent="0.3">
      <c r="A2225" s="1" t="s">
        <v>4608</v>
      </c>
      <c r="C2225" s="46" t="s">
        <v>4724</v>
      </c>
      <c r="D2225" s="46" t="s">
        <v>5564</v>
      </c>
      <c r="E2225" s="46" t="s">
        <v>8184</v>
      </c>
      <c r="G2225" s="50">
        <v>0</v>
      </c>
      <c r="I2225" s="14" t="s">
        <v>2380</v>
      </c>
      <c r="J2225" s="15" t="s">
        <v>2382</v>
      </c>
      <c r="K2225" s="66" t="str">
        <f t="shared" si="208"/>
        <v>No</v>
      </c>
      <c r="L2225" s="66" t="str">
        <f t="shared" si="209"/>
        <v>Yes</v>
      </c>
      <c r="N2225" s="14">
        <v>23.21</v>
      </c>
      <c r="O2225" s="20" t="str">
        <f t="shared" si="205"/>
        <v>NORMAL WEIGHT</v>
      </c>
      <c r="Q2225" s="15">
        <v>5.24</v>
      </c>
      <c r="R2225" s="20" t="str">
        <f t="shared" si="206"/>
        <v>NORMAL</v>
      </c>
      <c r="T2225" s="14">
        <v>1995</v>
      </c>
      <c r="U2225" s="15" t="s">
        <v>35</v>
      </c>
      <c r="V2225" s="15">
        <v>7</v>
      </c>
      <c r="W2225" s="35" t="str">
        <f t="shared" si="207"/>
        <v>7-Aug-1995</v>
      </c>
      <c r="X2225" s="28"/>
      <c r="Y2225" s="44">
        <f t="shared" si="210"/>
        <v>27</v>
      </c>
      <c r="AA2225" s="45">
        <v>39611.760000000002</v>
      </c>
      <c r="AB2225" s="15" t="s">
        <v>13</v>
      </c>
      <c r="AC2225" s="75" t="s">
        <v>16</v>
      </c>
    </row>
    <row r="2226" spans="1:29" ht="15.6" x14ac:dyDescent="0.3">
      <c r="A2226" s="1" t="s">
        <v>4609</v>
      </c>
      <c r="C2226" s="46" t="s">
        <v>4724</v>
      </c>
      <c r="D2226" s="46" t="s">
        <v>8185</v>
      </c>
      <c r="E2226" s="46" t="s">
        <v>7604</v>
      </c>
      <c r="G2226" s="14">
        <v>1</v>
      </c>
      <c r="I2226" s="14" t="s">
        <v>2380</v>
      </c>
      <c r="J2226" s="15" t="s">
        <v>2380</v>
      </c>
      <c r="K2226" s="66" t="str">
        <f t="shared" si="208"/>
        <v>No</v>
      </c>
      <c r="L2226" s="66" t="str">
        <f t="shared" si="209"/>
        <v>No</v>
      </c>
      <c r="N2226" s="14">
        <v>18.36</v>
      </c>
      <c r="O2226" s="20" t="str">
        <f t="shared" si="205"/>
        <v>UNDERWEIGHT</v>
      </c>
      <c r="Q2226" s="15">
        <v>5.96</v>
      </c>
      <c r="R2226" s="20" t="str">
        <f t="shared" si="206"/>
        <v>PREDIABETES</v>
      </c>
      <c r="T2226" s="14">
        <v>1977</v>
      </c>
      <c r="U2226" s="15" t="s">
        <v>30</v>
      </c>
      <c r="V2226" s="15">
        <v>17</v>
      </c>
      <c r="W2226" s="35" t="str">
        <f t="shared" si="207"/>
        <v>17-Dec-1977</v>
      </c>
      <c r="X2226" s="28"/>
      <c r="Y2226" s="44">
        <f t="shared" si="210"/>
        <v>45</v>
      </c>
      <c r="AA2226" s="45">
        <v>39670.44</v>
      </c>
      <c r="AB2226" s="15" t="s">
        <v>23</v>
      </c>
      <c r="AC2226" s="75" t="s">
        <v>11</v>
      </c>
    </row>
    <row r="2227" spans="1:29" ht="15.6" x14ac:dyDescent="0.3">
      <c r="A2227" s="1" t="s">
        <v>4610</v>
      </c>
      <c r="C2227" s="46" t="s">
        <v>4721</v>
      </c>
      <c r="D2227" s="46" t="s">
        <v>5191</v>
      </c>
      <c r="E2227" s="46" t="s">
        <v>6033</v>
      </c>
      <c r="G2227" s="14">
        <v>1</v>
      </c>
      <c r="I2227" s="14" t="s">
        <v>2380</v>
      </c>
      <c r="J2227" s="15" t="s">
        <v>2382</v>
      </c>
      <c r="K2227" s="66" t="str">
        <f t="shared" si="208"/>
        <v>No</v>
      </c>
      <c r="L2227" s="66" t="str">
        <f t="shared" si="209"/>
        <v>Yes</v>
      </c>
      <c r="N2227" s="14">
        <v>15.92</v>
      </c>
      <c r="O2227" s="20" t="str">
        <f t="shared" si="205"/>
        <v>UNDERWEIGHT</v>
      </c>
      <c r="Q2227" s="15">
        <v>4.76</v>
      </c>
      <c r="R2227" s="20" t="str">
        <f t="shared" si="206"/>
        <v>NORMAL</v>
      </c>
      <c r="T2227" s="14">
        <v>1968</v>
      </c>
      <c r="U2227" s="15" t="s">
        <v>20</v>
      </c>
      <c r="V2227" s="15">
        <v>29</v>
      </c>
      <c r="W2227" s="35" t="str">
        <f t="shared" si="207"/>
        <v>29-Sep-1968</v>
      </c>
      <c r="X2227" s="28"/>
      <c r="Y2227" s="44">
        <f t="shared" si="210"/>
        <v>54</v>
      </c>
      <c r="AA2227" s="45">
        <v>39721.93</v>
      </c>
      <c r="AB2227" s="15" t="s">
        <v>42</v>
      </c>
      <c r="AC2227" s="75" t="s">
        <v>11</v>
      </c>
    </row>
    <row r="2228" spans="1:29" ht="15.6" x14ac:dyDescent="0.3">
      <c r="A2228" s="1" t="s">
        <v>4611</v>
      </c>
      <c r="C2228" s="46" t="s">
        <v>4721</v>
      </c>
      <c r="D2228" s="46" t="s">
        <v>6863</v>
      </c>
      <c r="E2228" s="46" t="s">
        <v>6978</v>
      </c>
      <c r="G2228" s="14">
        <v>1</v>
      </c>
      <c r="I2228" s="14" t="s">
        <v>2380</v>
      </c>
      <c r="J2228" s="15" t="s">
        <v>2382</v>
      </c>
      <c r="K2228" s="66" t="str">
        <f t="shared" si="208"/>
        <v>No</v>
      </c>
      <c r="L2228" s="66" t="str">
        <f t="shared" si="209"/>
        <v>Yes</v>
      </c>
      <c r="N2228" s="14">
        <v>15.17</v>
      </c>
      <c r="O2228" s="20" t="str">
        <f t="shared" si="205"/>
        <v>UNDERWEIGHT</v>
      </c>
      <c r="Q2228" s="15">
        <v>4.3</v>
      </c>
      <c r="R2228" s="20" t="str">
        <f t="shared" si="206"/>
        <v>NORMAL</v>
      </c>
      <c r="T2228" s="14">
        <v>2003</v>
      </c>
      <c r="U2228" s="15" t="s">
        <v>10</v>
      </c>
      <c r="V2228" s="15">
        <v>16</v>
      </c>
      <c r="W2228" s="35" t="str">
        <f t="shared" si="207"/>
        <v>16-Jul-2003</v>
      </c>
      <c r="X2228" s="28"/>
      <c r="Y2228" s="44">
        <f t="shared" si="210"/>
        <v>19</v>
      </c>
      <c r="AA2228" s="45">
        <v>39722.75</v>
      </c>
      <c r="AB2228" s="15" t="s">
        <v>13</v>
      </c>
      <c r="AC2228" s="75" t="s">
        <v>16</v>
      </c>
    </row>
    <row r="2229" spans="1:29" ht="15.6" x14ac:dyDescent="0.3">
      <c r="A2229" s="1" t="s">
        <v>4612</v>
      </c>
      <c r="C2229" s="46" t="s">
        <v>4721</v>
      </c>
      <c r="D2229" s="46" t="s">
        <v>8187</v>
      </c>
      <c r="E2229" s="46" t="s">
        <v>8186</v>
      </c>
      <c r="G2229" s="14">
        <v>1</v>
      </c>
      <c r="I2229" s="14" t="s">
        <v>2380</v>
      </c>
      <c r="J2229" s="15" t="s">
        <v>2380</v>
      </c>
      <c r="K2229" s="66" t="str">
        <f t="shared" si="208"/>
        <v>No</v>
      </c>
      <c r="L2229" s="66" t="str">
        <f t="shared" si="209"/>
        <v>No</v>
      </c>
      <c r="N2229" s="14">
        <v>16.63</v>
      </c>
      <c r="O2229" s="20" t="str">
        <f t="shared" si="205"/>
        <v>UNDERWEIGHT</v>
      </c>
      <c r="Q2229" s="15">
        <v>4.5</v>
      </c>
      <c r="R2229" s="20" t="str">
        <f t="shared" si="206"/>
        <v>NORMAL</v>
      </c>
      <c r="T2229" s="14">
        <v>1977</v>
      </c>
      <c r="U2229" s="15" t="s">
        <v>35</v>
      </c>
      <c r="V2229" s="15">
        <v>12</v>
      </c>
      <c r="W2229" s="35" t="str">
        <f t="shared" si="207"/>
        <v>12-Aug-1977</v>
      </c>
      <c r="X2229" s="28"/>
      <c r="Y2229" s="44">
        <f t="shared" si="210"/>
        <v>45</v>
      </c>
      <c r="AA2229" s="45">
        <v>39725.519999999997</v>
      </c>
      <c r="AB2229" s="15" t="s">
        <v>23</v>
      </c>
      <c r="AC2229" s="75" t="s">
        <v>11</v>
      </c>
    </row>
    <row r="2230" spans="1:29" ht="15.6" x14ac:dyDescent="0.3">
      <c r="A2230" s="1" t="s">
        <v>4613</v>
      </c>
      <c r="C2230" s="46" t="s">
        <v>4721</v>
      </c>
      <c r="D2230" s="46" t="s">
        <v>8189</v>
      </c>
      <c r="E2230" s="46" t="s">
        <v>8188</v>
      </c>
      <c r="G2230" s="14">
        <v>1</v>
      </c>
      <c r="I2230" s="14" t="s">
        <v>2380</v>
      </c>
      <c r="J2230" s="15" t="s">
        <v>2380</v>
      </c>
      <c r="K2230" s="66" t="str">
        <f t="shared" si="208"/>
        <v>No</v>
      </c>
      <c r="L2230" s="66" t="str">
        <f t="shared" si="209"/>
        <v>No</v>
      </c>
      <c r="N2230" s="14">
        <v>19.39</v>
      </c>
      <c r="O2230" s="20" t="str">
        <f t="shared" si="205"/>
        <v>NORMAL WEIGHT</v>
      </c>
      <c r="Q2230" s="15">
        <v>5.59</v>
      </c>
      <c r="R2230" s="20" t="str">
        <f t="shared" si="206"/>
        <v>NORMAL</v>
      </c>
      <c r="T2230" s="14">
        <v>1973</v>
      </c>
      <c r="U2230" s="15" t="s">
        <v>30</v>
      </c>
      <c r="V2230" s="15">
        <v>17</v>
      </c>
      <c r="W2230" s="35" t="str">
        <f t="shared" si="207"/>
        <v>17-Dec-1973</v>
      </c>
      <c r="X2230" s="28"/>
      <c r="Y2230" s="44">
        <f t="shared" si="210"/>
        <v>49</v>
      </c>
      <c r="AA2230" s="45">
        <v>39727.61</v>
      </c>
      <c r="AB2230" s="15" t="s">
        <v>42</v>
      </c>
      <c r="AC2230" s="75" t="s">
        <v>16</v>
      </c>
    </row>
    <row r="2231" spans="1:29" ht="15.6" x14ac:dyDescent="0.3">
      <c r="A2231" s="1" t="s">
        <v>4614</v>
      </c>
      <c r="C2231" s="46" t="s">
        <v>4724</v>
      </c>
      <c r="D2231" s="46" t="s">
        <v>8191</v>
      </c>
      <c r="E2231" s="46" t="s">
        <v>8190</v>
      </c>
      <c r="G2231" s="14">
        <v>1</v>
      </c>
      <c r="I2231" s="14" t="s">
        <v>2380</v>
      </c>
      <c r="J2231" s="15" t="s">
        <v>2382</v>
      </c>
      <c r="K2231" s="66" t="str">
        <f t="shared" si="208"/>
        <v>No</v>
      </c>
      <c r="L2231" s="66" t="str">
        <f t="shared" si="209"/>
        <v>Yes</v>
      </c>
      <c r="N2231" s="14">
        <v>17.34</v>
      </c>
      <c r="O2231" s="20" t="str">
        <f t="shared" si="205"/>
        <v>UNDERWEIGHT</v>
      </c>
      <c r="Q2231" s="15">
        <v>6.29</v>
      </c>
      <c r="R2231" s="20" t="str">
        <f t="shared" si="206"/>
        <v>PREDIABETES</v>
      </c>
      <c r="T2231" s="14">
        <v>1987</v>
      </c>
      <c r="U2231" s="15" t="s">
        <v>10</v>
      </c>
      <c r="V2231" s="15">
        <v>24</v>
      </c>
      <c r="W2231" s="35" t="str">
        <f t="shared" si="207"/>
        <v>24-Jul-1987</v>
      </c>
      <c r="X2231" s="28"/>
      <c r="Y2231" s="44">
        <f t="shared" si="210"/>
        <v>35</v>
      </c>
      <c r="AA2231" s="45">
        <v>39774.28</v>
      </c>
      <c r="AB2231" s="15" t="s">
        <v>276</v>
      </c>
      <c r="AC2231" s="75" t="s">
        <v>16</v>
      </c>
    </row>
    <row r="2232" spans="1:29" ht="15.6" x14ac:dyDescent="0.3">
      <c r="A2232" s="1" t="s">
        <v>4615</v>
      </c>
      <c r="C2232" s="46" t="s">
        <v>4721</v>
      </c>
      <c r="D2232" s="46" t="s">
        <v>8193</v>
      </c>
      <c r="E2232" s="46" t="s">
        <v>8192</v>
      </c>
      <c r="G2232" s="14">
        <v>1</v>
      </c>
      <c r="I2232" s="14" t="s">
        <v>2380</v>
      </c>
      <c r="J2232" s="15" t="s">
        <v>2380</v>
      </c>
      <c r="K2232" s="66" t="str">
        <f t="shared" si="208"/>
        <v>No</v>
      </c>
      <c r="L2232" s="66" t="str">
        <f t="shared" si="209"/>
        <v>No</v>
      </c>
      <c r="N2232" s="14">
        <v>17.940000000000001</v>
      </c>
      <c r="O2232" s="20" t="str">
        <f t="shared" si="205"/>
        <v>UNDERWEIGHT</v>
      </c>
      <c r="Q2232" s="15">
        <v>4.1900000000000004</v>
      </c>
      <c r="R2232" s="20" t="str">
        <f t="shared" si="206"/>
        <v>NORMAL</v>
      </c>
      <c r="T2232" s="14">
        <v>1985</v>
      </c>
      <c r="U2232" s="15" t="s">
        <v>10</v>
      </c>
      <c r="V2232" s="15">
        <v>17</v>
      </c>
      <c r="W2232" s="35" t="str">
        <f t="shared" si="207"/>
        <v>17-Jul-1985</v>
      </c>
      <c r="X2232" s="28"/>
      <c r="Y2232" s="44">
        <f t="shared" si="210"/>
        <v>37</v>
      </c>
      <c r="AA2232" s="45">
        <v>39836.519999999997</v>
      </c>
      <c r="AB2232" s="15" t="s">
        <v>42</v>
      </c>
      <c r="AC2232" s="75" t="s">
        <v>11</v>
      </c>
    </row>
    <row r="2233" spans="1:29" ht="15.6" x14ac:dyDescent="0.3">
      <c r="A2233" s="1" t="s">
        <v>4616</v>
      </c>
      <c r="C2233" s="46" t="s">
        <v>4721</v>
      </c>
      <c r="D2233" s="46" t="s">
        <v>8195</v>
      </c>
      <c r="E2233" s="46" t="s">
        <v>8194</v>
      </c>
      <c r="G2233" s="14">
        <v>1</v>
      </c>
      <c r="I2233" s="14" t="s">
        <v>2380</v>
      </c>
      <c r="J2233" s="15" t="s">
        <v>2382</v>
      </c>
      <c r="K2233" s="66" t="str">
        <f t="shared" si="208"/>
        <v>No</v>
      </c>
      <c r="L2233" s="66" t="str">
        <f t="shared" si="209"/>
        <v>Yes</v>
      </c>
      <c r="N2233" s="14">
        <v>16.670000000000002</v>
      </c>
      <c r="O2233" s="20" t="str">
        <f t="shared" si="205"/>
        <v>UNDERWEIGHT</v>
      </c>
      <c r="Q2233" s="15">
        <v>4.7</v>
      </c>
      <c r="R2233" s="20" t="str">
        <f t="shared" si="206"/>
        <v>NORMAL</v>
      </c>
      <c r="T2233" s="14">
        <v>1983</v>
      </c>
      <c r="U2233" s="15" t="s">
        <v>18</v>
      </c>
      <c r="V2233" s="15">
        <v>1</v>
      </c>
      <c r="W2233" s="35" t="str">
        <f t="shared" si="207"/>
        <v>1-Jun-1983</v>
      </c>
      <c r="X2233" s="28"/>
      <c r="Y2233" s="44">
        <f t="shared" si="210"/>
        <v>40</v>
      </c>
      <c r="AA2233" s="45">
        <v>39865.699999999997</v>
      </c>
      <c r="AB2233" s="15" t="s">
        <v>42</v>
      </c>
      <c r="AC2233" s="75" t="s">
        <v>11</v>
      </c>
    </row>
    <row r="2234" spans="1:29" ht="15.6" x14ac:dyDescent="0.3">
      <c r="A2234" s="1" t="s">
        <v>4617</v>
      </c>
      <c r="C2234" s="46" t="s">
        <v>4721</v>
      </c>
      <c r="D2234" s="46" t="s">
        <v>8197</v>
      </c>
      <c r="E2234" s="46" t="s">
        <v>8196</v>
      </c>
      <c r="G2234" s="50">
        <v>0</v>
      </c>
      <c r="I2234" s="14" t="s">
        <v>2380</v>
      </c>
      <c r="J2234" s="15" t="s">
        <v>2382</v>
      </c>
      <c r="K2234" s="66" t="str">
        <f t="shared" si="208"/>
        <v>No</v>
      </c>
      <c r="L2234" s="66" t="str">
        <f t="shared" si="209"/>
        <v>Yes</v>
      </c>
      <c r="N2234" s="14">
        <v>20.58</v>
      </c>
      <c r="O2234" s="20" t="str">
        <f t="shared" si="205"/>
        <v>NORMAL WEIGHT</v>
      </c>
      <c r="Q2234" s="15">
        <v>5.64</v>
      </c>
      <c r="R2234" s="20" t="str">
        <f t="shared" si="206"/>
        <v>NORMAL</v>
      </c>
      <c r="T2234" s="14">
        <v>1985</v>
      </c>
      <c r="U2234" s="15" t="s">
        <v>35</v>
      </c>
      <c r="V2234" s="15">
        <v>22</v>
      </c>
      <c r="W2234" s="35" t="str">
        <f t="shared" si="207"/>
        <v>22-Aug-1985</v>
      </c>
      <c r="X2234" s="28"/>
      <c r="Y2234" s="44">
        <f t="shared" si="210"/>
        <v>37</v>
      </c>
      <c r="AA2234" s="45">
        <v>39871.699999999997</v>
      </c>
      <c r="AB2234" s="15" t="s">
        <v>13</v>
      </c>
      <c r="AC2234" s="75" t="s">
        <v>16</v>
      </c>
    </row>
    <row r="2235" spans="1:29" ht="15.6" x14ac:dyDescent="0.3">
      <c r="A2235" s="1" t="s">
        <v>4618</v>
      </c>
      <c r="C2235" s="46" t="s">
        <v>4724</v>
      </c>
      <c r="D2235" s="46" t="s">
        <v>4735</v>
      </c>
      <c r="E2235" s="46" t="s">
        <v>6558</v>
      </c>
      <c r="G2235" s="50">
        <v>0</v>
      </c>
      <c r="I2235" s="14" t="s">
        <v>2380</v>
      </c>
      <c r="J2235" s="15" t="s">
        <v>2382</v>
      </c>
      <c r="K2235" s="66" t="str">
        <f t="shared" si="208"/>
        <v>No</v>
      </c>
      <c r="L2235" s="66" t="str">
        <f t="shared" si="209"/>
        <v>Yes</v>
      </c>
      <c r="N2235" s="14">
        <v>16.5</v>
      </c>
      <c r="O2235" s="20" t="str">
        <f t="shared" si="205"/>
        <v>UNDERWEIGHT</v>
      </c>
      <c r="Q2235" s="15">
        <v>4.1100000000000003</v>
      </c>
      <c r="R2235" s="20" t="str">
        <f t="shared" si="206"/>
        <v>NORMAL</v>
      </c>
      <c r="T2235" s="14">
        <v>1975</v>
      </c>
      <c r="U2235" s="15" t="s">
        <v>30</v>
      </c>
      <c r="V2235" s="15">
        <v>2</v>
      </c>
      <c r="W2235" s="35" t="str">
        <f t="shared" si="207"/>
        <v>2-Dec-1975</v>
      </c>
      <c r="X2235" s="28"/>
      <c r="Y2235" s="44">
        <f t="shared" si="210"/>
        <v>47</v>
      </c>
      <c r="AA2235" s="45">
        <v>39963.120000000003</v>
      </c>
      <c r="AB2235" s="15" t="s">
        <v>42</v>
      </c>
      <c r="AC2235" s="75" t="s">
        <v>11</v>
      </c>
    </row>
    <row r="2236" spans="1:29" ht="15.6" x14ac:dyDescent="0.3">
      <c r="A2236" s="1" t="s">
        <v>4619</v>
      </c>
      <c r="C2236" s="46" t="s">
        <v>4724</v>
      </c>
      <c r="D2236" s="46" t="s">
        <v>4761</v>
      </c>
      <c r="E2236" s="46" t="s">
        <v>8198</v>
      </c>
      <c r="G2236" s="14">
        <v>1</v>
      </c>
      <c r="I2236" s="14" t="s">
        <v>2380</v>
      </c>
      <c r="J2236" s="15" t="s">
        <v>2382</v>
      </c>
      <c r="K2236" s="66" t="str">
        <f t="shared" si="208"/>
        <v>No</v>
      </c>
      <c r="L2236" s="66" t="str">
        <f t="shared" si="209"/>
        <v>Yes</v>
      </c>
      <c r="N2236" s="14">
        <v>15.41</v>
      </c>
      <c r="O2236" s="20" t="str">
        <f t="shared" si="205"/>
        <v>UNDERWEIGHT</v>
      </c>
      <c r="Q2236" s="15">
        <v>5.43</v>
      </c>
      <c r="R2236" s="20" t="str">
        <f t="shared" si="206"/>
        <v>NORMAL</v>
      </c>
      <c r="T2236" s="14">
        <v>1987</v>
      </c>
      <c r="U2236" s="15" t="s">
        <v>35</v>
      </c>
      <c r="V2236" s="15">
        <v>8</v>
      </c>
      <c r="W2236" s="35" t="str">
        <f t="shared" si="207"/>
        <v>8-Aug-1987</v>
      </c>
      <c r="X2236" s="28"/>
      <c r="Y2236" s="44">
        <f t="shared" si="210"/>
        <v>35</v>
      </c>
      <c r="AA2236" s="45">
        <v>39983.43</v>
      </c>
      <c r="AB2236" s="15" t="s">
        <v>23</v>
      </c>
      <c r="AC2236" s="75" t="s">
        <v>11</v>
      </c>
    </row>
    <row r="2237" spans="1:29" ht="15.6" x14ac:dyDescent="0.3">
      <c r="A2237" s="1" t="s">
        <v>4620</v>
      </c>
      <c r="C2237" s="46" t="s">
        <v>4724</v>
      </c>
      <c r="D2237" s="46" t="s">
        <v>8200</v>
      </c>
      <c r="E2237" s="46" t="s">
        <v>8199</v>
      </c>
      <c r="G2237" s="14">
        <v>1</v>
      </c>
      <c r="I2237" s="14" t="s">
        <v>2380</v>
      </c>
      <c r="J2237" s="15" t="s">
        <v>2380</v>
      </c>
      <c r="K2237" s="66" t="str">
        <f t="shared" si="208"/>
        <v>No</v>
      </c>
      <c r="L2237" s="66" t="str">
        <f t="shared" si="209"/>
        <v>No</v>
      </c>
      <c r="N2237" s="14">
        <v>24.59</v>
      </c>
      <c r="O2237" s="20" t="str">
        <f t="shared" si="205"/>
        <v>NORMAL WEIGHT</v>
      </c>
      <c r="Q2237" s="15">
        <v>4.38</v>
      </c>
      <c r="R2237" s="20" t="str">
        <f t="shared" si="206"/>
        <v>NORMAL</v>
      </c>
      <c r="T2237" s="14">
        <v>1982</v>
      </c>
      <c r="U2237" s="15" t="s">
        <v>30</v>
      </c>
      <c r="V2237" s="15">
        <v>25</v>
      </c>
      <c r="W2237" s="35" t="str">
        <f t="shared" si="207"/>
        <v>25-Dec-1982</v>
      </c>
      <c r="X2237" s="28"/>
      <c r="Y2237" s="44">
        <f t="shared" si="210"/>
        <v>40</v>
      </c>
      <c r="AA2237" s="45">
        <v>40003.33</v>
      </c>
      <c r="AB2237" s="15" t="s">
        <v>23</v>
      </c>
      <c r="AC2237" s="75" t="s">
        <v>16</v>
      </c>
    </row>
    <row r="2238" spans="1:29" ht="15.6" x14ac:dyDescent="0.3">
      <c r="A2238" s="1" t="s">
        <v>4621</v>
      </c>
      <c r="C2238" s="46" t="s">
        <v>4724</v>
      </c>
      <c r="D2238" s="46" t="s">
        <v>7073</v>
      </c>
      <c r="E2238" s="46" t="s">
        <v>8201</v>
      </c>
      <c r="G2238" s="50">
        <v>0</v>
      </c>
      <c r="I2238" s="14" t="s">
        <v>2380</v>
      </c>
      <c r="J2238" s="15" t="s">
        <v>2380</v>
      </c>
      <c r="K2238" s="66" t="str">
        <f t="shared" si="208"/>
        <v>No</v>
      </c>
      <c r="L2238" s="66" t="str">
        <f t="shared" si="209"/>
        <v>No</v>
      </c>
      <c r="N2238" s="14">
        <v>33.33</v>
      </c>
      <c r="O2238" s="20" t="str">
        <f t="shared" si="205"/>
        <v>OBESITY</v>
      </c>
      <c r="Q2238" s="15">
        <v>9.7899999999999991</v>
      </c>
      <c r="R2238" s="20" t="str">
        <f t="shared" si="206"/>
        <v>DIABETES</v>
      </c>
      <c r="T2238" s="14">
        <v>1978</v>
      </c>
      <c r="U2238" s="15" t="s">
        <v>30</v>
      </c>
      <c r="V2238" s="15">
        <v>20</v>
      </c>
      <c r="W2238" s="35" t="str">
        <f t="shared" si="207"/>
        <v>20-Dec-1978</v>
      </c>
      <c r="X2238" s="28"/>
      <c r="Y2238" s="44">
        <f t="shared" si="210"/>
        <v>44</v>
      </c>
      <c r="AA2238" s="45">
        <v>40054.730000000003</v>
      </c>
      <c r="AB2238" s="15" t="s">
        <v>42</v>
      </c>
      <c r="AC2238" s="75" t="s">
        <v>16</v>
      </c>
    </row>
    <row r="2239" spans="1:29" ht="15.6" x14ac:dyDescent="0.3">
      <c r="A2239" s="1" t="s">
        <v>4622</v>
      </c>
      <c r="C2239" s="46" t="s">
        <v>4724</v>
      </c>
      <c r="D2239" s="46" t="s">
        <v>8203</v>
      </c>
      <c r="E2239" s="46" t="s">
        <v>8202</v>
      </c>
      <c r="G2239" s="50">
        <v>0</v>
      </c>
      <c r="I2239" s="14" t="s">
        <v>2380</v>
      </c>
      <c r="J2239" s="15" t="s">
        <v>2380</v>
      </c>
      <c r="K2239" s="66" t="str">
        <f t="shared" si="208"/>
        <v>No</v>
      </c>
      <c r="L2239" s="66" t="str">
        <f t="shared" si="209"/>
        <v>No</v>
      </c>
      <c r="N2239" s="14">
        <v>18.5</v>
      </c>
      <c r="O2239" s="20" t="str">
        <f t="shared" si="205"/>
        <v>NORMAL WEIGHT</v>
      </c>
      <c r="Q2239" s="15">
        <v>11.84</v>
      </c>
      <c r="R2239" s="20" t="str">
        <f t="shared" si="206"/>
        <v>DIABETES</v>
      </c>
      <c r="T2239" s="14">
        <v>1966</v>
      </c>
      <c r="U2239" s="15" t="s">
        <v>35</v>
      </c>
      <c r="V2239" s="15">
        <v>12</v>
      </c>
      <c r="W2239" s="35" t="str">
        <f t="shared" si="207"/>
        <v>12-Aug-1966</v>
      </c>
      <c r="X2239" s="28"/>
      <c r="Y2239" s="44">
        <f t="shared" si="210"/>
        <v>56</v>
      </c>
      <c r="AA2239" s="45">
        <v>40069.440000000002</v>
      </c>
      <c r="AB2239" s="15" t="s">
        <v>42</v>
      </c>
      <c r="AC2239" s="75" t="s">
        <v>16</v>
      </c>
    </row>
    <row r="2240" spans="1:29" ht="15.6" x14ac:dyDescent="0.3">
      <c r="A2240" s="1" t="s">
        <v>4623</v>
      </c>
      <c r="C2240" s="46" t="s">
        <v>4724</v>
      </c>
      <c r="D2240" s="46" t="s">
        <v>6735</v>
      </c>
      <c r="E2240" s="46" t="s">
        <v>4851</v>
      </c>
      <c r="G2240" s="50">
        <v>0</v>
      </c>
      <c r="I2240" s="14" t="s">
        <v>2380</v>
      </c>
      <c r="J2240" s="15" t="s">
        <v>2380</v>
      </c>
      <c r="K2240" s="66" t="str">
        <f t="shared" si="208"/>
        <v>No</v>
      </c>
      <c r="L2240" s="66" t="str">
        <f t="shared" si="209"/>
        <v>No</v>
      </c>
      <c r="N2240" s="14">
        <v>18.579999999999998</v>
      </c>
      <c r="O2240" s="20" t="str">
        <f t="shared" si="205"/>
        <v>NORMAL WEIGHT</v>
      </c>
      <c r="Q2240" s="15">
        <v>6.22</v>
      </c>
      <c r="R2240" s="20" t="str">
        <f t="shared" si="206"/>
        <v>PREDIABETES</v>
      </c>
      <c r="T2240" s="14">
        <v>1983</v>
      </c>
      <c r="U2240" s="15" t="s">
        <v>37</v>
      </c>
      <c r="V2240" s="15">
        <v>14</v>
      </c>
      <c r="W2240" s="35" t="str">
        <f t="shared" si="207"/>
        <v>14-Oct-1983</v>
      </c>
      <c r="X2240" s="28"/>
      <c r="Y2240" s="44">
        <f t="shared" si="210"/>
        <v>39</v>
      </c>
      <c r="AA2240" s="45">
        <v>40103.89</v>
      </c>
      <c r="AB2240" s="15" t="s">
        <v>42</v>
      </c>
      <c r="AC2240" s="75" t="s">
        <v>16</v>
      </c>
    </row>
    <row r="2241" spans="1:29" ht="15.6" x14ac:dyDescent="0.3">
      <c r="A2241" s="1" t="s">
        <v>4624</v>
      </c>
      <c r="C2241" s="46" t="s">
        <v>4721</v>
      </c>
      <c r="D2241" s="46" t="s">
        <v>8205</v>
      </c>
      <c r="E2241" s="46" t="s">
        <v>8204</v>
      </c>
      <c r="G2241" s="50">
        <v>0</v>
      </c>
      <c r="I2241" s="14" t="s">
        <v>2380</v>
      </c>
      <c r="J2241" s="15" t="s">
        <v>2380</v>
      </c>
      <c r="K2241" s="66" t="str">
        <f t="shared" si="208"/>
        <v>No</v>
      </c>
      <c r="L2241" s="66" t="str">
        <f t="shared" si="209"/>
        <v>No</v>
      </c>
      <c r="N2241" s="14">
        <v>16.64</v>
      </c>
      <c r="O2241" s="20" t="str">
        <f t="shared" si="205"/>
        <v>UNDERWEIGHT</v>
      </c>
      <c r="Q2241" s="15">
        <v>10.01</v>
      </c>
      <c r="R2241" s="20" t="str">
        <f t="shared" si="206"/>
        <v>DIABETES</v>
      </c>
      <c r="T2241" s="14">
        <v>1985</v>
      </c>
      <c r="U2241" s="15" t="s">
        <v>37</v>
      </c>
      <c r="V2241" s="15">
        <v>21</v>
      </c>
      <c r="W2241" s="35" t="str">
        <f t="shared" si="207"/>
        <v>21-Oct-1985</v>
      </c>
      <c r="X2241" s="28"/>
      <c r="Y2241" s="44">
        <f t="shared" si="210"/>
        <v>37</v>
      </c>
      <c r="AA2241" s="45">
        <v>40182.25</v>
      </c>
      <c r="AB2241" s="15" t="s">
        <v>42</v>
      </c>
      <c r="AC2241" s="75" t="s">
        <v>16</v>
      </c>
    </row>
    <row r="2242" spans="1:29" ht="15.6" x14ac:dyDescent="0.3">
      <c r="A2242" s="1" t="s">
        <v>4625</v>
      </c>
      <c r="C2242" s="46" t="s">
        <v>4721</v>
      </c>
      <c r="D2242" s="46" t="s">
        <v>4910</v>
      </c>
      <c r="E2242" s="46" t="s">
        <v>8206</v>
      </c>
      <c r="G2242" s="14">
        <v>1</v>
      </c>
      <c r="I2242" s="14" t="s">
        <v>2380</v>
      </c>
      <c r="J2242" s="15" t="s">
        <v>2380</v>
      </c>
      <c r="K2242" s="66" t="str">
        <f t="shared" si="208"/>
        <v>No</v>
      </c>
      <c r="L2242" s="66" t="str">
        <f t="shared" si="209"/>
        <v>No</v>
      </c>
      <c r="N2242" s="14">
        <v>19.329999999999998</v>
      </c>
      <c r="O2242" s="20" t="str">
        <f t="shared" ref="O2242:O2305" si="211">IF(N2242&lt;18.5,"UNDERWEIGHT",IF(AND(N2242&gt;=18.5,N2242&lt;=24.9),"NORMAL WEIGHT",IF(AND(N2242&gt;=25,N2242&lt;=29.9),"OVERWEIGHT",IF(N2242&gt;=30,"OBESITY",""))))</f>
        <v>NORMAL WEIGHT</v>
      </c>
      <c r="Q2242" s="15">
        <v>4.32</v>
      </c>
      <c r="R2242" s="20" t="str">
        <f t="shared" ref="R2242:R2305" si="212">IF(Q2242&lt;5.7,"NORMAL",IF(AND(Q2242&gt;=5.7,Q2242&lt;=6.4),"PREDIABETES",IF(Q2242&gt;6.4,"DIABETES")))</f>
        <v>NORMAL</v>
      </c>
      <c r="T2242" s="14">
        <v>1979</v>
      </c>
      <c r="U2242" s="15" t="s">
        <v>35</v>
      </c>
      <c r="V2242" s="15">
        <v>18</v>
      </c>
      <c r="W2242" s="35" t="str">
        <f t="shared" ref="W2242:W2305" si="213">CONCATENATE(V2242,"-",U2242,"-",T2242)</f>
        <v>18-Aug-1979</v>
      </c>
      <c r="X2242" s="28"/>
      <c r="Y2242" s="44">
        <f t="shared" si="210"/>
        <v>43</v>
      </c>
      <c r="AA2242" s="45">
        <v>40204.83</v>
      </c>
      <c r="AB2242" s="15" t="s">
        <v>23</v>
      </c>
      <c r="AC2242" s="75" t="s">
        <v>16</v>
      </c>
    </row>
    <row r="2243" spans="1:29" ht="15.6" x14ac:dyDescent="0.3">
      <c r="A2243" s="1" t="s">
        <v>4626</v>
      </c>
      <c r="C2243" s="46" t="s">
        <v>4721</v>
      </c>
      <c r="D2243" s="46" t="s">
        <v>8208</v>
      </c>
      <c r="E2243" s="46" t="s">
        <v>8207</v>
      </c>
      <c r="G2243" s="14">
        <v>1</v>
      </c>
      <c r="I2243" s="14" t="s">
        <v>2380</v>
      </c>
      <c r="J2243" s="15" t="s">
        <v>2382</v>
      </c>
      <c r="K2243" s="66" t="str">
        <f t="shared" ref="K2243:K2306" si="214">PROPER(I2243)</f>
        <v>No</v>
      </c>
      <c r="L2243" s="66" t="str">
        <f t="shared" ref="L2243:L2306" si="215">PROPER(J2243)</f>
        <v>Yes</v>
      </c>
      <c r="N2243" s="14">
        <v>21.26</v>
      </c>
      <c r="O2243" s="20" t="str">
        <f t="shared" si="211"/>
        <v>NORMAL WEIGHT</v>
      </c>
      <c r="Q2243" s="15">
        <v>5.65</v>
      </c>
      <c r="R2243" s="20" t="str">
        <f t="shared" si="212"/>
        <v>NORMAL</v>
      </c>
      <c r="T2243" s="14">
        <v>1981</v>
      </c>
      <c r="U2243" s="15" t="s">
        <v>10</v>
      </c>
      <c r="V2243" s="15">
        <v>28</v>
      </c>
      <c r="W2243" s="35" t="str">
        <f t="shared" si="213"/>
        <v>28-Jul-1981</v>
      </c>
      <c r="X2243" s="28"/>
      <c r="Y2243" s="44">
        <f t="shared" ref="Y2243:Y2306" si="216">DATEDIF(W2243,$AD$2,"y")</f>
        <v>41</v>
      </c>
      <c r="AA2243" s="45">
        <v>40208.559999999998</v>
      </c>
      <c r="AB2243" s="15" t="s">
        <v>42</v>
      </c>
      <c r="AC2243" s="75" t="s">
        <v>16</v>
      </c>
    </row>
    <row r="2244" spans="1:29" ht="15.6" x14ac:dyDescent="0.3">
      <c r="A2244" s="1" t="s">
        <v>4627</v>
      </c>
      <c r="C2244" s="46" t="s">
        <v>4724</v>
      </c>
      <c r="D2244" s="46" t="s">
        <v>5480</v>
      </c>
      <c r="E2244" s="46" t="s">
        <v>6299</v>
      </c>
      <c r="G2244" s="14">
        <v>1</v>
      </c>
      <c r="I2244" s="14" t="s">
        <v>2380</v>
      </c>
      <c r="J2244" s="15" t="s">
        <v>2382</v>
      </c>
      <c r="K2244" s="66" t="str">
        <f t="shared" si="214"/>
        <v>No</v>
      </c>
      <c r="L2244" s="66" t="str">
        <f t="shared" si="215"/>
        <v>Yes</v>
      </c>
      <c r="N2244" s="14">
        <v>15.6</v>
      </c>
      <c r="O2244" s="20" t="str">
        <f t="shared" si="211"/>
        <v>UNDERWEIGHT</v>
      </c>
      <c r="Q2244" s="15">
        <v>4.12</v>
      </c>
      <c r="R2244" s="20" t="str">
        <f t="shared" si="212"/>
        <v>NORMAL</v>
      </c>
      <c r="T2244" s="14">
        <v>1981</v>
      </c>
      <c r="U2244" s="15" t="s">
        <v>37</v>
      </c>
      <c r="V2244" s="15">
        <v>4</v>
      </c>
      <c r="W2244" s="35" t="str">
        <f t="shared" si="213"/>
        <v>4-Oct-1981</v>
      </c>
      <c r="X2244" s="28"/>
      <c r="Y2244" s="44">
        <f t="shared" si="216"/>
        <v>41</v>
      </c>
      <c r="AA2244" s="45">
        <v>40273.65</v>
      </c>
      <c r="AB2244" s="15" t="s">
        <v>13</v>
      </c>
      <c r="AC2244" s="75" t="s">
        <v>16</v>
      </c>
    </row>
    <row r="2245" spans="1:29" ht="15.6" x14ac:dyDescent="0.3">
      <c r="A2245" s="1" t="s">
        <v>4628</v>
      </c>
      <c r="C2245" s="46" t="s">
        <v>4724</v>
      </c>
      <c r="D2245" s="46" t="s">
        <v>4915</v>
      </c>
      <c r="E2245" s="46" t="s">
        <v>8209</v>
      </c>
      <c r="G2245" s="14">
        <v>1</v>
      </c>
      <c r="I2245" s="14" t="s">
        <v>2380</v>
      </c>
      <c r="J2245" s="15" t="s">
        <v>2380</v>
      </c>
      <c r="K2245" s="66" t="str">
        <f t="shared" si="214"/>
        <v>No</v>
      </c>
      <c r="L2245" s="66" t="str">
        <f t="shared" si="215"/>
        <v>No</v>
      </c>
      <c r="N2245" s="14">
        <v>24.39</v>
      </c>
      <c r="O2245" s="20" t="str">
        <f t="shared" si="211"/>
        <v>NORMAL WEIGHT</v>
      </c>
      <c r="Q2245" s="15">
        <v>6.24</v>
      </c>
      <c r="R2245" s="20" t="str">
        <f t="shared" si="212"/>
        <v>PREDIABETES</v>
      </c>
      <c r="T2245" s="14">
        <v>1977</v>
      </c>
      <c r="U2245" s="15" t="s">
        <v>18</v>
      </c>
      <c r="V2245" s="15">
        <v>27</v>
      </c>
      <c r="W2245" s="35" t="str">
        <f t="shared" si="213"/>
        <v>27-Jun-1977</v>
      </c>
      <c r="X2245" s="28"/>
      <c r="Y2245" s="44">
        <f t="shared" si="216"/>
        <v>45</v>
      </c>
      <c r="AA2245" s="45">
        <v>40284.379999999997</v>
      </c>
      <c r="AB2245" s="15" t="s">
        <v>23</v>
      </c>
      <c r="AC2245" s="75" t="s">
        <v>16</v>
      </c>
    </row>
    <row r="2246" spans="1:29" ht="15.6" x14ac:dyDescent="0.3">
      <c r="A2246" s="1" t="s">
        <v>4629</v>
      </c>
      <c r="C2246" s="46" t="s">
        <v>4721</v>
      </c>
      <c r="D2246" s="46" t="s">
        <v>7091</v>
      </c>
      <c r="E2246" s="46" t="s">
        <v>5897</v>
      </c>
      <c r="G2246" s="50">
        <v>0</v>
      </c>
      <c r="I2246" s="14" t="s">
        <v>2380</v>
      </c>
      <c r="J2246" s="15" t="s">
        <v>2380</v>
      </c>
      <c r="K2246" s="66" t="str">
        <f t="shared" si="214"/>
        <v>No</v>
      </c>
      <c r="L2246" s="66" t="str">
        <f t="shared" si="215"/>
        <v>No</v>
      </c>
      <c r="N2246" s="14">
        <v>24.75</v>
      </c>
      <c r="O2246" s="20" t="str">
        <f t="shared" si="211"/>
        <v>NORMAL WEIGHT</v>
      </c>
      <c r="Q2246" s="15">
        <v>4.83</v>
      </c>
      <c r="R2246" s="20" t="str">
        <f t="shared" si="212"/>
        <v>NORMAL</v>
      </c>
      <c r="T2246" s="14">
        <v>1962</v>
      </c>
      <c r="U2246" s="15" t="s">
        <v>20</v>
      </c>
      <c r="V2246" s="15">
        <v>4</v>
      </c>
      <c r="W2246" s="35" t="str">
        <f t="shared" si="213"/>
        <v>4-Sep-1962</v>
      </c>
      <c r="X2246" s="28"/>
      <c r="Y2246" s="44">
        <f t="shared" si="216"/>
        <v>60</v>
      </c>
      <c r="AA2246" s="45">
        <v>40309.93</v>
      </c>
      <c r="AB2246" s="15" t="s">
        <v>42</v>
      </c>
      <c r="AC2246" s="75" t="s">
        <v>16</v>
      </c>
    </row>
    <row r="2247" spans="1:29" ht="15.6" x14ac:dyDescent="0.3">
      <c r="A2247" s="1" t="s">
        <v>4630</v>
      </c>
      <c r="C2247" s="46" t="s">
        <v>4721</v>
      </c>
      <c r="D2247" s="46" t="s">
        <v>6086</v>
      </c>
      <c r="E2247" s="46" t="s">
        <v>8210</v>
      </c>
      <c r="G2247" s="50">
        <v>0</v>
      </c>
      <c r="I2247" s="14" t="s">
        <v>2380</v>
      </c>
      <c r="J2247" s="15" t="s">
        <v>2380</v>
      </c>
      <c r="K2247" s="66" t="str">
        <f t="shared" si="214"/>
        <v>No</v>
      </c>
      <c r="L2247" s="66" t="str">
        <f t="shared" si="215"/>
        <v>No</v>
      </c>
      <c r="N2247" s="14">
        <v>20.88</v>
      </c>
      <c r="O2247" s="20" t="str">
        <f t="shared" si="211"/>
        <v>NORMAL WEIGHT</v>
      </c>
      <c r="Q2247" s="15">
        <v>7.4</v>
      </c>
      <c r="R2247" s="20" t="str">
        <f t="shared" si="212"/>
        <v>DIABETES</v>
      </c>
      <c r="T2247" s="14">
        <v>1966</v>
      </c>
      <c r="U2247" s="15" t="s">
        <v>35</v>
      </c>
      <c r="V2247" s="15">
        <v>12</v>
      </c>
      <c r="W2247" s="35" t="str">
        <f t="shared" si="213"/>
        <v>12-Aug-1966</v>
      </c>
      <c r="X2247" s="28"/>
      <c r="Y2247" s="44">
        <f t="shared" si="216"/>
        <v>56</v>
      </c>
      <c r="AA2247" s="45">
        <v>40373.74</v>
      </c>
      <c r="AB2247" s="15" t="s">
        <v>42</v>
      </c>
      <c r="AC2247" s="75" t="s">
        <v>16</v>
      </c>
    </row>
    <row r="2248" spans="1:29" ht="15.6" x14ac:dyDescent="0.3">
      <c r="A2248" s="1" t="s">
        <v>4631</v>
      </c>
      <c r="C2248" s="46" t="s">
        <v>4721</v>
      </c>
      <c r="D2248" s="46" t="s">
        <v>4910</v>
      </c>
      <c r="E2248" s="46" t="s">
        <v>8211</v>
      </c>
      <c r="G2248" s="50">
        <v>0</v>
      </c>
      <c r="I2248" s="14" t="s">
        <v>2380</v>
      </c>
      <c r="J2248" s="15" t="s">
        <v>2380</v>
      </c>
      <c r="K2248" s="66" t="str">
        <f t="shared" si="214"/>
        <v>No</v>
      </c>
      <c r="L2248" s="66" t="str">
        <f t="shared" si="215"/>
        <v>No</v>
      </c>
      <c r="N2248" s="14">
        <v>20.43</v>
      </c>
      <c r="O2248" s="20" t="str">
        <f t="shared" si="211"/>
        <v>NORMAL WEIGHT</v>
      </c>
      <c r="Q2248" s="15">
        <v>4.54</v>
      </c>
      <c r="R2248" s="20" t="str">
        <f t="shared" si="212"/>
        <v>NORMAL</v>
      </c>
      <c r="T2248" s="14">
        <v>1985</v>
      </c>
      <c r="U2248" s="15" t="s">
        <v>15</v>
      </c>
      <c r="V2248" s="15">
        <v>3</v>
      </c>
      <c r="W2248" s="35" t="str">
        <f t="shared" si="213"/>
        <v>3-Nov-1985</v>
      </c>
      <c r="X2248" s="28"/>
      <c r="Y2248" s="44">
        <f t="shared" si="216"/>
        <v>37</v>
      </c>
      <c r="AA2248" s="45">
        <v>40419.019999999997</v>
      </c>
      <c r="AB2248" s="15" t="s">
        <v>13</v>
      </c>
      <c r="AC2248" s="75" t="s">
        <v>16</v>
      </c>
    </row>
    <row r="2249" spans="1:29" ht="15.6" x14ac:dyDescent="0.3">
      <c r="A2249" s="1" t="s">
        <v>4632</v>
      </c>
      <c r="C2249" s="46" t="s">
        <v>4724</v>
      </c>
      <c r="D2249" s="46" t="s">
        <v>8213</v>
      </c>
      <c r="E2249" s="46" t="s">
        <v>8212</v>
      </c>
      <c r="G2249" s="50">
        <v>0</v>
      </c>
      <c r="I2249" s="14" t="s">
        <v>2380</v>
      </c>
      <c r="J2249" s="15" t="s">
        <v>2380</v>
      </c>
      <c r="K2249" s="66" t="str">
        <f t="shared" si="214"/>
        <v>No</v>
      </c>
      <c r="L2249" s="66" t="str">
        <f t="shared" si="215"/>
        <v>No</v>
      </c>
      <c r="N2249" s="14">
        <v>15.18</v>
      </c>
      <c r="O2249" s="20" t="str">
        <f t="shared" si="211"/>
        <v>UNDERWEIGHT</v>
      </c>
      <c r="Q2249" s="15">
        <v>11.11</v>
      </c>
      <c r="R2249" s="20" t="str">
        <f t="shared" si="212"/>
        <v>DIABETES</v>
      </c>
      <c r="T2249" s="14">
        <v>1975</v>
      </c>
      <c r="U2249" s="15" t="s">
        <v>10</v>
      </c>
      <c r="V2249" s="15">
        <v>10</v>
      </c>
      <c r="W2249" s="35" t="str">
        <f t="shared" si="213"/>
        <v>10-Jul-1975</v>
      </c>
      <c r="X2249" s="28"/>
      <c r="Y2249" s="44">
        <f t="shared" si="216"/>
        <v>47</v>
      </c>
      <c r="AA2249" s="45">
        <v>40590.550000000003</v>
      </c>
      <c r="AB2249" s="15" t="s">
        <v>23</v>
      </c>
      <c r="AC2249" s="75" t="s">
        <v>16</v>
      </c>
    </row>
    <row r="2250" spans="1:29" ht="15.6" x14ac:dyDescent="0.3">
      <c r="A2250" s="1" t="s">
        <v>4633</v>
      </c>
      <c r="C2250" s="46" t="s">
        <v>4724</v>
      </c>
      <c r="D2250" s="46" t="s">
        <v>5650</v>
      </c>
      <c r="E2250" s="46" t="s">
        <v>8214</v>
      </c>
      <c r="G2250" s="50">
        <v>0</v>
      </c>
      <c r="I2250" s="14" t="s">
        <v>2380</v>
      </c>
      <c r="J2250" s="15" t="s">
        <v>2382</v>
      </c>
      <c r="K2250" s="66" t="str">
        <f t="shared" si="214"/>
        <v>No</v>
      </c>
      <c r="L2250" s="66" t="str">
        <f t="shared" si="215"/>
        <v>Yes</v>
      </c>
      <c r="N2250" s="14">
        <v>15.12</v>
      </c>
      <c r="O2250" s="20" t="str">
        <f t="shared" si="211"/>
        <v>UNDERWEIGHT</v>
      </c>
      <c r="Q2250" s="15">
        <v>4.03</v>
      </c>
      <c r="R2250" s="20" t="str">
        <f t="shared" si="212"/>
        <v>NORMAL</v>
      </c>
      <c r="T2250" s="14">
        <v>1970</v>
      </c>
      <c r="U2250" s="15" t="s">
        <v>20</v>
      </c>
      <c r="V2250" s="15">
        <v>25</v>
      </c>
      <c r="W2250" s="35" t="str">
        <f t="shared" si="213"/>
        <v>25-Sep-1970</v>
      </c>
      <c r="X2250" s="28"/>
      <c r="Y2250" s="44">
        <f t="shared" si="216"/>
        <v>52</v>
      </c>
      <c r="AA2250" s="45">
        <v>40692.910000000003</v>
      </c>
      <c r="AB2250" s="15" t="s">
        <v>42</v>
      </c>
      <c r="AC2250" s="75" t="s">
        <v>16</v>
      </c>
    </row>
    <row r="2251" spans="1:29" ht="15.6" x14ac:dyDescent="0.3">
      <c r="A2251" s="1" t="s">
        <v>4634</v>
      </c>
      <c r="C2251" s="46" t="s">
        <v>4721</v>
      </c>
      <c r="D2251" s="46" t="s">
        <v>5767</v>
      </c>
      <c r="E2251" s="46" t="s">
        <v>8215</v>
      </c>
      <c r="G2251" s="14">
        <v>1</v>
      </c>
      <c r="I2251" s="14" t="s">
        <v>2380</v>
      </c>
      <c r="J2251" s="15" t="s">
        <v>2380</v>
      </c>
      <c r="K2251" s="66" t="str">
        <f t="shared" si="214"/>
        <v>No</v>
      </c>
      <c r="L2251" s="66" t="str">
        <f t="shared" si="215"/>
        <v>No</v>
      </c>
      <c r="N2251" s="14">
        <v>23.88</v>
      </c>
      <c r="O2251" s="20" t="str">
        <f t="shared" si="211"/>
        <v>NORMAL WEIGHT</v>
      </c>
      <c r="Q2251" s="15">
        <v>4.51</v>
      </c>
      <c r="R2251" s="20" t="str">
        <f t="shared" si="212"/>
        <v>NORMAL</v>
      </c>
      <c r="T2251" s="14">
        <v>1976</v>
      </c>
      <c r="U2251" s="15" t="s">
        <v>30</v>
      </c>
      <c r="V2251" s="15">
        <v>26</v>
      </c>
      <c r="W2251" s="35" t="str">
        <f t="shared" si="213"/>
        <v>26-Dec-1976</v>
      </c>
      <c r="X2251" s="28"/>
      <c r="Y2251" s="44">
        <f t="shared" si="216"/>
        <v>46</v>
      </c>
      <c r="AA2251" s="45">
        <v>40720.550000000003</v>
      </c>
      <c r="AB2251" s="15" t="s">
        <v>23</v>
      </c>
      <c r="AC2251" s="75" t="s">
        <v>16</v>
      </c>
    </row>
    <row r="2252" spans="1:29" ht="15.6" x14ac:dyDescent="0.3">
      <c r="A2252" s="1" t="s">
        <v>4635</v>
      </c>
      <c r="C2252" s="46" t="s">
        <v>4721</v>
      </c>
      <c r="D2252" s="46" t="s">
        <v>4780</v>
      </c>
      <c r="E2252" s="46" t="s">
        <v>8216</v>
      </c>
      <c r="G2252" s="14">
        <v>1</v>
      </c>
      <c r="I2252" s="14" t="s">
        <v>2380</v>
      </c>
      <c r="J2252" s="15" t="s">
        <v>2380</v>
      </c>
      <c r="K2252" s="66" t="str">
        <f t="shared" si="214"/>
        <v>No</v>
      </c>
      <c r="L2252" s="66" t="str">
        <f t="shared" si="215"/>
        <v>No</v>
      </c>
      <c r="N2252" s="14">
        <v>16.13</v>
      </c>
      <c r="O2252" s="20" t="str">
        <f t="shared" si="211"/>
        <v>UNDERWEIGHT</v>
      </c>
      <c r="Q2252" s="15">
        <v>5.56</v>
      </c>
      <c r="R2252" s="20" t="str">
        <f t="shared" si="212"/>
        <v>NORMAL</v>
      </c>
      <c r="T2252" s="14">
        <v>1972</v>
      </c>
      <c r="U2252" s="15" t="s">
        <v>18</v>
      </c>
      <c r="V2252" s="15">
        <v>10</v>
      </c>
      <c r="W2252" s="35" t="str">
        <f t="shared" si="213"/>
        <v>10-Jun-1972</v>
      </c>
      <c r="X2252" s="28"/>
      <c r="Y2252" s="44">
        <f t="shared" si="216"/>
        <v>50</v>
      </c>
      <c r="AA2252" s="45">
        <v>40817.85</v>
      </c>
      <c r="AB2252" s="15" t="s">
        <v>42</v>
      </c>
      <c r="AC2252" s="75" t="s">
        <v>16</v>
      </c>
    </row>
    <row r="2253" spans="1:29" ht="15.6" x14ac:dyDescent="0.3">
      <c r="A2253" s="1" t="s">
        <v>4636</v>
      </c>
      <c r="C2253" s="46" t="s">
        <v>4724</v>
      </c>
      <c r="D2253" s="46" t="s">
        <v>5476</v>
      </c>
      <c r="E2253" s="46" t="s">
        <v>8217</v>
      </c>
      <c r="G2253" s="14">
        <v>1</v>
      </c>
      <c r="I2253" s="14" t="s">
        <v>2380</v>
      </c>
      <c r="J2253" s="15" t="s">
        <v>2380</v>
      </c>
      <c r="K2253" s="66" t="str">
        <f t="shared" si="214"/>
        <v>No</v>
      </c>
      <c r="L2253" s="66" t="str">
        <f t="shared" si="215"/>
        <v>No</v>
      </c>
      <c r="N2253" s="14">
        <v>24.09</v>
      </c>
      <c r="O2253" s="20" t="str">
        <f t="shared" si="211"/>
        <v>NORMAL WEIGHT</v>
      </c>
      <c r="Q2253" s="15">
        <v>4.0999999999999996</v>
      </c>
      <c r="R2253" s="20" t="str">
        <f t="shared" si="212"/>
        <v>NORMAL</v>
      </c>
      <c r="T2253" s="14">
        <v>1999</v>
      </c>
      <c r="U2253" s="15" t="s">
        <v>10</v>
      </c>
      <c r="V2253" s="15">
        <v>2</v>
      </c>
      <c r="W2253" s="35" t="str">
        <f t="shared" si="213"/>
        <v>2-Jul-1999</v>
      </c>
      <c r="X2253" s="28"/>
      <c r="Y2253" s="44">
        <f t="shared" si="216"/>
        <v>23</v>
      </c>
      <c r="AA2253" s="45">
        <v>40904.199999999997</v>
      </c>
      <c r="AB2253" s="15" t="s">
        <v>247</v>
      </c>
      <c r="AC2253" s="75" t="s">
        <v>16</v>
      </c>
    </row>
    <row r="2254" spans="1:29" ht="15.6" x14ac:dyDescent="0.3">
      <c r="A2254" s="1" t="s">
        <v>4637</v>
      </c>
      <c r="C2254" s="46" t="s">
        <v>4721</v>
      </c>
      <c r="D2254" s="46" t="s">
        <v>8219</v>
      </c>
      <c r="E2254" s="46" t="s">
        <v>8218</v>
      </c>
      <c r="G2254" s="14">
        <v>1</v>
      </c>
      <c r="I2254" s="14" t="s">
        <v>2380</v>
      </c>
      <c r="J2254" s="15" t="s">
        <v>2380</v>
      </c>
      <c r="K2254" s="66" t="str">
        <f t="shared" si="214"/>
        <v>No</v>
      </c>
      <c r="L2254" s="66" t="str">
        <f t="shared" si="215"/>
        <v>No</v>
      </c>
      <c r="N2254" s="14">
        <v>19.43</v>
      </c>
      <c r="O2254" s="20" t="str">
        <f t="shared" si="211"/>
        <v>NORMAL WEIGHT</v>
      </c>
      <c r="Q2254" s="15">
        <v>5.85</v>
      </c>
      <c r="R2254" s="20" t="str">
        <f t="shared" si="212"/>
        <v>PREDIABETES</v>
      </c>
      <c r="T2254" s="14">
        <v>1992</v>
      </c>
      <c r="U2254" s="15" t="s">
        <v>35</v>
      </c>
      <c r="V2254" s="15">
        <v>4</v>
      </c>
      <c r="W2254" s="35" t="str">
        <f t="shared" si="213"/>
        <v>4-Aug-1992</v>
      </c>
      <c r="X2254" s="28"/>
      <c r="Y2254" s="44">
        <f t="shared" si="216"/>
        <v>30</v>
      </c>
      <c r="AA2254" s="45">
        <v>40932.43</v>
      </c>
      <c r="AB2254" s="15" t="s">
        <v>13</v>
      </c>
      <c r="AC2254" s="75" t="s">
        <v>16</v>
      </c>
    </row>
    <row r="2255" spans="1:29" ht="15.6" x14ac:dyDescent="0.3">
      <c r="A2255" s="1" t="s">
        <v>4638</v>
      </c>
      <c r="C2255" s="46" t="s">
        <v>4721</v>
      </c>
      <c r="D2255" s="46" t="s">
        <v>6495</v>
      </c>
      <c r="E2255" s="46" t="s">
        <v>8220</v>
      </c>
      <c r="G2255" s="14">
        <v>1</v>
      </c>
      <c r="I2255" s="14" t="s">
        <v>2380</v>
      </c>
      <c r="J2255" s="15" t="s">
        <v>2382</v>
      </c>
      <c r="K2255" s="66" t="str">
        <f t="shared" si="214"/>
        <v>No</v>
      </c>
      <c r="L2255" s="66" t="str">
        <f t="shared" si="215"/>
        <v>Yes</v>
      </c>
      <c r="N2255" s="14">
        <v>15.22</v>
      </c>
      <c r="O2255" s="20" t="str">
        <f t="shared" si="211"/>
        <v>UNDERWEIGHT</v>
      </c>
      <c r="Q2255" s="15">
        <v>4.92</v>
      </c>
      <c r="R2255" s="20" t="str">
        <f t="shared" si="212"/>
        <v>NORMAL</v>
      </c>
      <c r="T2255" s="14">
        <v>1979</v>
      </c>
      <c r="U2255" s="15" t="s">
        <v>20</v>
      </c>
      <c r="V2255" s="15">
        <v>16</v>
      </c>
      <c r="W2255" s="35" t="str">
        <f t="shared" si="213"/>
        <v>16-Sep-1979</v>
      </c>
      <c r="X2255" s="28"/>
      <c r="Y2255" s="44">
        <f t="shared" si="216"/>
        <v>43</v>
      </c>
      <c r="AA2255" s="45">
        <v>40941.29</v>
      </c>
      <c r="AB2255" s="15" t="s">
        <v>13</v>
      </c>
      <c r="AC2255" s="75" t="s">
        <v>16</v>
      </c>
    </row>
    <row r="2256" spans="1:29" ht="15.6" x14ac:dyDescent="0.3">
      <c r="A2256" s="1" t="s">
        <v>4639</v>
      </c>
      <c r="C2256" s="46" t="s">
        <v>4721</v>
      </c>
      <c r="D2256" s="46" t="s">
        <v>8222</v>
      </c>
      <c r="E2256" s="46" t="s">
        <v>8221</v>
      </c>
      <c r="G2256" s="50">
        <v>0</v>
      </c>
      <c r="I2256" s="14" t="s">
        <v>2380</v>
      </c>
      <c r="J2256" s="15" t="s">
        <v>2380</v>
      </c>
      <c r="K2256" s="66" t="str">
        <f t="shared" si="214"/>
        <v>No</v>
      </c>
      <c r="L2256" s="66" t="str">
        <f t="shared" si="215"/>
        <v>No</v>
      </c>
      <c r="N2256" s="14">
        <v>20.72</v>
      </c>
      <c r="O2256" s="20" t="str">
        <f t="shared" si="211"/>
        <v>NORMAL WEIGHT</v>
      </c>
      <c r="Q2256" s="15">
        <v>9.4600000000000009</v>
      </c>
      <c r="R2256" s="20" t="str">
        <f t="shared" si="212"/>
        <v>DIABETES</v>
      </c>
      <c r="T2256" s="14">
        <v>1983</v>
      </c>
      <c r="U2256" s="15" t="s">
        <v>20</v>
      </c>
      <c r="V2256" s="15">
        <v>8</v>
      </c>
      <c r="W2256" s="35" t="str">
        <f t="shared" si="213"/>
        <v>8-Sep-1983</v>
      </c>
      <c r="X2256" s="28"/>
      <c r="Y2256" s="44">
        <f t="shared" si="216"/>
        <v>39</v>
      </c>
      <c r="AA2256" s="45">
        <v>40961.29</v>
      </c>
      <c r="AB2256" s="15" t="s">
        <v>42</v>
      </c>
      <c r="AC2256" s="75" t="s">
        <v>16</v>
      </c>
    </row>
    <row r="2257" spans="1:29" ht="15.6" x14ac:dyDescent="0.3">
      <c r="A2257" s="1" t="s">
        <v>4640</v>
      </c>
      <c r="C2257" s="46" t="s">
        <v>4724</v>
      </c>
      <c r="D2257" s="46" t="s">
        <v>4967</v>
      </c>
      <c r="E2257" s="46" t="s">
        <v>4851</v>
      </c>
      <c r="G2257" s="14">
        <v>1</v>
      </c>
      <c r="I2257" s="14" t="s">
        <v>2380</v>
      </c>
      <c r="J2257" s="15" t="s">
        <v>2380</v>
      </c>
      <c r="K2257" s="66" t="str">
        <f t="shared" si="214"/>
        <v>No</v>
      </c>
      <c r="L2257" s="66" t="str">
        <f t="shared" si="215"/>
        <v>No</v>
      </c>
      <c r="N2257" s="14">
        <v>35.4</v>
      </c>
      <c r="O2257" s="20" t="str">
        <f t="shared" si="211"/>
        <v>OBESITY</v>
      </c>
      <c r="Q2257" s="15">
        <v>5.94</v>
      </c>
      <c r="R2257" s="20" t="str">
        <f t="shared" si="212"/>
        <v>PREDIABETES</v>
      </c>
      <c r="T2257" s="14">
        <v>1974</v>
      </c>
      <c r="U2257" s="15" t="s">
        <v>18</v>
      </c>
      <c r="V2257" s="15">
        <v>5</v>
      </c>
      <c r="W2257" s="35" t="str">
        <f t="shared" si="213"/>
        <v>5-Jun-1974</v>
      </c>
      <c r="X2257" s="28"/>
      <c r="Y2257" s="44">
        <f t="shared" si="216"/>
        <v>49</v>
      </c>
      <c r="AA2257" s="45">
        <v>40974.160000000003</v>
      </c>
      <c r="AB2257" s="15" t="s">
        <v>13</v>
      </c>
      <c r="AC2257" s="75" t="s">
        <v>16</v>
      </c>
    </row>
    <row r="2258" spans="1:29" ht="15.6" x14ac:dyDescent="0.3">
      <c r="A2258" s="1" t="s">
        <v>4641</v>
      </c>
      <c r="C2258" s="46" t="s">
        <v>4724</v>
      </c>
      <c r="D2258" s="46" t="s">
        <v>8224</v>
      </c>
      <c r="E2258" s="46" t="s">
        <v>8223</v>
      </c>
      <c r="G2258" s="14">
        <v>1</v>
      </c>
      <c r="I2258" s="14" t="s">
        <v>2380</v>
      </c>
      <c r="J2258" s="15" t="s">
        <v>2380</v>
      </c>
      <c r="K2258" s="66" t="str">
        <f t="shared" si="214"/>
        <v>No</v>
      </c>
      <c r="L2258" s="66" t="str">
        <f t="shared" si="215"/>
        <v>No</v>
      </c>
      <c r="N2258" s="14">
        <v>34.4</v>
      </c>
      <c r="O2258" s="20" t="str">
        <f t="shared" si="211"/>
        <v>OBESITY</v>
      </c>
      <c r="Q2258" s="15">
        <v>5.7</v>
      </c>
      <c r="R2258" s="20" t="str">
        <f t="shared" si="212"/>
        <v>PREDIABETES</v>
      </c>
      <c r="T2258" s="14">
        <v>1979</v>
      </c>
      <c r="U2258" s="15" t="s">
        <v>37</v>
      </c>
      <c r="V2258" s="15">
        <v>11</v>
      </c>
      <c r="W2258" s="35" t="str">
        <f t="shared" si="213"/>
        <v>11-Oct-1979</v>
      </c>
      <c r="X2258" s="28"/>
      <c r="Y2258" s="44">
        <f t="shared" si="216"/>
        <v>43</v>
      </c>
      <c r="AA2258" s="45">
        <v>41034.22</v>
      </c>
      <c r="AB2258" s="15" t="s">
        <v>356</v>
      </c>
      <c r="AC2258" s="75" t="s">
        <v>16</v>
      </c>
    </row>
    <row r="2259" spans="1:29" ht="15.6" x14ac:dyDescent="0.3">
      <c r="A2259" s="1" t="s">
        <v>4642</v>
      </c>
      <c r="C2259" s="46" t="s">
        <v>4724</v>
      </c>
      <c r="D2259" s="46" t="s">
        <v>8226</v>
      </c>
      <c r="E2259" s="46" t="s">
        <v>8225</v>
      </c>
      <c r="G2259" s="14">
        <v>1</v>
      </c>
      <c r="I2259" s="14" t="s">
        <v>2380</v>
      </c>
      <c r="J2259" s="15" t="s">
        <v>2380</v>
      </c>
      <c r="K2259" s="66" t="str">
        <f t="shared" si="214"/>
        <v>No</v>
      </c>
      <c r="L2259" s="66" t="str">
        <f t="shared" si="215"/>
        <v>No</v>
      </c>
      <c r="N2259" s="14">
        <v>34.1</v>
      </c>
      <c r="O2259" s="20" t="str">
        <f t="shared" si="211"/>
        <v>OBESITY</v>
      </c>
      <c r="Q2259" s="15">
        <v>4.13</v>
      </c>
      <c r="R2259" s="20" t="str">
        <f t="shared" si="212"/>
        <v>NORMAL</v>
      </c>
      <c r="T2259" s="14">
        <v>1972</v>
      </c>
      <c r="U2259" s="15" t="s">
        <v>35</v>
      </c>
      <c r="V2259" s="15">
        <v>12</v>
      </c>
      <c r="W2259" s="35" t="str">
        <f t="shared" si="213"/>
        <v>12-Aug-1972</v>
      </c>
      <c r="X2259" s="28"/>
      <c r="Y2259" s="44">
        <f t="shared" si="216"/>
        <v>50</v>
      </c>
      <c r="AA2259" s="45">
        <v>41055.29</v>
      </c>
      <c r="AB2259" s="15" t="s">
        <v>42</v>
      </c>
      <c r="AC2259" s="75" t="s">
        <v>16</v>
      </c>
    </row>
    <row r="2260" spans="1:29" ht="15.6" x14ac:dyDescent="0.3">
      <c r="A2260" s="1" t="s">
        <v>4643</v>
      </c>
      <c r="C2260" s="46" t="s">
        <v>4724</v>
      </c>
      <c r="D2260" s="46" t="s">
        <v>8228</v>
      </c>
      <c r="E2260" s="46" t="s">
        <v>8227</v>
      </c>
      <c r="G2260" s="14">
        <v>1</v>
      </c>
      <c r="I2260" s="14" t="s">
        <v>2380</v>
      </c>
      <c r="J2260" s="15" t="s">
        <v>2380</v>
      </c>
      <c r="K2260" s="66" t="str">
        <f t="shared" si="214"/>
        <v>No</v>
      </c>
      <c r="L2260" s="66" t="str">
        <f t="shared" si="215"/>
        <v>No</v>
      </c>
      <c r="N2260" s="14">
        <v>30.4</v>
      </c>
      <c r="O2260" s="20" t="str">
        <f t="shared" si="211"/>
        <v>OBESITY</v>
      </c>
      <c r="Q2260" s="15">
        <v>4.7699999999999996</v>
      </c>
      <c r="R2260" s="20" t="str">
        <f t="shared" si="212"/>
        <v>NORMAL</v>
      </c>
      <c r="T2260" s="14">
        <v>1972</v>
      </c>
      <c r="U2260" s="15" t="s">
        <v>20</v>
      </c>
      <c r="V2260" s="15">
        <v>6</v>
      </c>
      <c r="W2260" s="35" t="str">
        <f t="shared" si="213"/>
        <v>6-Sep-1972</v>
      </c>
      <c r="X2260" s="28"/>
      <c r="Y2260" s="44">
        <f t="shared" si="216"/>
        <v>50</v>
      </c>
      <c r="AA2260" s="45">
        <v>41097.160000000003</v>
      </c>
      <c r="AB2260" s="15" t="s">
        <v>168</v>
      </c>
      <c r="AC2260" s="75" t="s">
        <v>16</v>
      </c>
    </row>
    <row r="2261" spans="1:29" ht="15.6" x14ac:dyDescent="0.3">
      <c r="A2261" s="1" t="s">
        <v>4644</v>
      </c>
      <c r="C2261" s="46" t="s">
        <v>4724</v>
      </c>
      <c r="D2261" s="46" t="s">
        <v>5157</v>
      </c>
      <c r="E2261" s="46" t="s">
        <v>8229</v>
      </c>
      <c r="G2261" s="14">
        <v>1</v>
      </c>
      <c r="I2261" s="14" t="s">
        <v>2380</v>
      </c>
      <c r="J2261" s="15" t="s">
        <v>2380</v>
      </c>
      <c r="K2261" s="66" t="str">
        <f t="shared" si="214"/>
        <v>No</v>
      </c>
      <c r="L2261" s="66" t="str">
        <f t="shared" si="215"/>
        <v>No</v>
      </c>
      <c r="N2261" s="14">
        <v>28.7</v>
      </c>
      <c r="O2261" s="20" t="str">
        <f t="shared" si="211"/>
        <v>OVERWEIGHT</v>
      </c>
      <c r="Q2261" s="15">
        <v>4.99</v>
      </c>
      <c r="R2261" s="20" t="str">
        <f t="shared" si="212"/>
        <v>NORMAL</v>
      </c>
      <c r="T2261" s="14">
        <v>1969</v>
      </c>
      <c r="U2261" s="15" t="s">
        <v>35</v>
      </c>
      <c r="V2261" s="15">
        <v>8</v>
      </c>
      <c r="W2261" s="35" t="str">
        <f t="shared" si="213"/>
        <v>8-Aug-1969</v>
      </c>
      <c r="X2261" s="28"/>
      <c r="Y2261" s="44">
        <f t="shared" si="216"/>
        <v>53</v>
      </c>
      <c r="AA2261" s="45">
        <v>41191.57</v>
      </c>
      <c r="AB2261" s="15" t="s">
        <v>42</v>
      </c>
      <c r="AC2261" s="75" t="s">
        <v>16</v>
      </c>
    </row>
    <row r="2262" spans="1:29" ht="15.6" x14ac:dyDescent="0.3">
      <c r="A2262" s="1" t="s">
        <v>4645</v>
      </c>
      <c r="C2262" s="46" t="s">
        <v>4721</v>
      </c>
      <c r="D2262" s="46" t="s">
        <v>4872</v>
      </c>
      <c r="E2262" s="46" t="s">
        <v>8230</v>
      </c>
      <c r="G2262" s="14">
        <v>1</v>
      </c>
      <c r="I2262" s="14" t="s">
        <v>2380</v>
      </c>
      <c r="J2262" s="15" t="s">
        <v>2382</v>
      </c>
      <c r="K2262" s="66" t="str">
        <f t="shared" si="214"/>
        <v>No</v>
      </c>
      <c r="L2262" s="66" t="str">
        <f t="shared" si="215"/>
        <v>Yes</v>
      </c>
      <c r="N2262" s="14">
        <v>17.440000000000001</v>
      </c>
      <c r="O2262" s="20" t="str">
        <f t="shared" si="211"/>
        <v>UNDERWEIGHT</v>
      </c>
      <c r="Q2262" s="15">
        <v>4.42</v>
      </c>
      <c r="R2262" s="20" t="str">
        <f t="shared" si="212"/>
        <v>NORMAL</v>
      </c>
      <c r="T2262" s="14">
        <v>1964</v>
      </c>
      <c r="U2262" s="15" t="s">
        <v>18</v>
      </c>
      <c r="V2262" s="15">
        <v>6</v>
      </c>
      <c r="W2262" s="35" t="str">
        <f t="shared" si="213"/>
        <v>6-Jun-1964</v>
      </c>
      <c r="X2262" s="28"/>
      <c r="Y2262" s="44">
        <f t="shared" si="216"/>
        <v>59</v>
      </c>
      <c r="AA2262" s="45">
        <v>41250.39</v>
      </c>
      <c r="AB2262" s="15" t="s">
        <v>42</v>
      </c>
      <c r="AC2262" s="75" t="s">
        <v>16</v>
      </c>
    </row>
    <row r="2263" spans="1:29" ht="15.6" x14ac:dyDescent="0.3">
      <c r="A2263" s="1" t="s">
        <v>4646</v>
      </c>
      <c r="C2263" s="46" t="s">
        <v>4724</v>
      </c>
      <c r="D2263" s="46" t="s">
        <v>4850</v>
      </c>
      <c r="E2263" s="46" t="s">
        <v>8231</v>
      </c>
      <c r="G2263" s="14">
        <v>1</v>
      </c>
      <c r="I2263" s="14" t="s">
        <v>2380</v>
      </c>
      <c r="J2263" s="15" t="s">
        <v>2380</v>
      </c>
      <c r="K2263" s="66" t="str">
        <f t="shared" si="214"/>
        <v>No</v>
      </c>
      <c r="L2263" s="66" t="str">
        <f t="shared" si="215"/>
        <v>No</v>
      </c>
      <c r="N2263" s="14">
        <v>27.6</v>
      </c>
      <c r="O2263" s="20" t="str">
        <f t="shared" si="211"/>
        <v>OVERWEIGHT</v>
      </c>
      <c r="Q2263" s="15">
        <v>4.01</v>
      </c>
      <c r="R2263" s="20" t="str">
        <f t="shared" si="212"/>
        <v>NORMAL</v>
      </c>
      <c r="T2263" s="14">
        <v>1977</v>
      </c>
      <c r="U2263" s="15" t="s">
        <v>35</v>
      </c>
      <c r="V2263" s="15">
        <v>27</v>
      </c>
      <c r="W2263" s="35" t="str">
        <f t="shared" si="213"/>
        <v>27-Aug-1977</v>
      </c>
      <c r="X2263" s="28"/>
      <c r="Y2263" s="44">
        <f t="shared" si="216"/>
        <v>45</v>
      </c>
      <c r="AA2263" s="45">
        <v>41271.5</v>
      </c>
      <c r="AB2263" s="15" t="s">
        <v>42</v>
      </c>
      <c r="AC2263" s="75" t="s">
        <v>16</v>
      </c>
    </row>
    <row r="2264" spans="1:29" ht="15.6" x14ac:dyDescent="0.3">
      <c r="A2264" s="1" t="s">
        <v>4647</v>
      </c>
      <c r="C2264" s="46" t="s">
        <v>4724</v>
      </c>
      <c r="D2264" s="46" t="s">
        <v>5118</v>
      </c>
      <c r="E2264" s="46" t="s">
        <v>8232</v>
      </c>
      <c r="G2264" s="14">
        <v>1</v>
      </c>
      <c r="I2264" s="14" t="s">
        <v>2380</v>
      </c>
      <c r="J2264" s="15" t="s">
        <v>2380</v>
      </c>
      <c r="K2264" s="66" t="str">
        <f t="shared" si="214"/>
        <v>No</v>
      </c>
      <c r="L2264" s="66" t="str">
        <f t="shared" si="215"/>
        <v>No</v>
      </c>
      <c r="N2264" s="14">
        <v>20.7</v>
      </c>
      <c r="O2264" s="20" t="str">
        <f t="shared" si="211"/>
        <v>NORMAL WEIGHT</v>
      </c>
      <c r="Q2264" s="15">
        <v>4.49</v>
      </c>
      <c r="R2264" s="20" t="str">
        <f t="shared" si="212"/>
        <v>NORMAL</v>
      </c>
      <c r="T2264" s="14">
        <v>1964</v>
      </c>
      <c r="U2264" s="15" t="s">
        <v>37</v>
      </c>
      <c r="V2264" s="15">
        <v>7</v>
      </c>
      <c r="W2264" s="35" t="str">
        <f t="shared" si="213"/>
        <v>7-Oct-1964</v>
      </c>
      <c r="X2264" s="28"/>
      <c r="Y2264" s="44">
        <f t="shared" si="216"/>
        <v>58</v>
      </c>
      <c r="AA2264" s="45">
        <v>41331.79</v>
      </c>
      <c r="AB2264" s="15" t="s">
        <v>42</v>
      </c>
      <c r="AC2264" s="75" t="s">
        <v>16</v>
      </c>
    </row>
    <row r="2265" spans="1:29" ht="15.6" x14ac:dyDescent="0.3">
      <c r="A2265" s="1" t="s">
        <v>4648</v>
      </c>
      <c r="C2265" s="46" t="s">
        <v>4724</v>
      </c>
      <c r="D2265" s="46" t="s">
        <v>8234</v>
      </c>
      <c r="E2265" s="46" t="s">
        <v>8233</v>
      </c>
      <c r="G2265" s="14">
        <v>1</v>
      </c>
      <c r="I2265" s="14" t="s">
        <v>2380</v>
      </c>
      <c r="J2265" s="15" t="s">
        <v>2380</v>
      </c>
      <c r="K2265" s="66" t="str">
        <f t="shared" si="214"/>
        <v>No</v>
      </c>
      <c r="L2265" s="66" t="str">
        <f t="shared" si="215"/>
        <v>No</v>
      </c>
      <c r="N2265" s="14">
        <v>20.3</v>
      </c>
      <c r="O2265" s="20" t="str">
        <f t="shared" si="211"/>
        <v>NORMAL WEIGHT</v>
      </c>
      <c r="Q2265" s="15">
        <v>6.37</v>
      </c>
      <c r="R2265" s="20" t="str">
        <f t="shared" si="212"/>
        <v>PREDIABETES</v>
      </c>
      <c r="T2265" s="14">
        <v>1971</v>
      </c>
      <c r="U2265" s="15" t="s">
        <v>37</v>
      </c>
      <c r="V2265" s="15">
        <v>16</v>
      </c>
      <c r="W2265" s="35" t="str">
        <f t="shared" si="213"/>
        <v>16-Oct-1971</v>
      </c>
      <c r="X2265" s="28"/>
      <c r="Y2265" s="44">
        <f t="shared" si="216"/>
        <v>51</v>
      </c>
      <c r="AA2265" s="45">
        <v>41351.879999999997</v>
      </c>
      <c r="AB2265" s="15" t="s">
        <v>42</v>
      </c>
      <c r="AC2265" s="75" t="s">
        <v>16</v>
      </c>
    </row>
    <row r="2266" spans="1:29" ht="15.6" x14ac:dyDescent="0.3">
      <c r="A2266" s="1" t="s">
        <v>4649</v>
      </c>
      <c r="C2266" s="46" t="s">
        <v>4724</v>
      </c>
      <c r="D2266" s="46" t="s">
        <v>5021</v>
      </c>
      <c r="E2266" s="46" t="s">
        <v>7381</v>
      </c>
      <c r="G2266" s="14">
        <v>1</v>
      </c>
      <c r="I2266" s="14" t="s">
        <v>2380</v>
      </c>
      <c r="J2266" s="15" t="s">
        <v>2380</v>
      </c>
      <c r="K2266" s="66" t="str">
        <f t="shared" si="214"/>
        <v>No</v>
      </c>
      <c r="L2266" s="66" t="str">
        <f t="shared" si="215"/>
        <v>No</v>
      </c>
      <c r="N2266" s="14">
        <v>19.8</v>
      </c>
      <c r="O2266" s="20" t="str">
        <f t="shared" si="211"/>
        <v>NORMAL WEIGHT</v>
      </c>
      <c r="Q2266" s="15">
        <v>5.12</v>
      </c>
      <c r="R2266" s="20" t="str">
        <f t="shared" si="212"/>
        <v>NORMAL</v>
      </c>
      <c r="T2266" s="14">
        <v>1967</v>
      </c>
      <c r="U2266" s="15" t="s">
        <v>30</v>
      </c>
      <c r="V2266" s="15">
        <v>22</v>
      </c>
      <c r="W2266" s="35" t="str">
        <f t="shared" si="213"/>
        <v>22-Dec-1967</v>
      </c>
      <c r="X2266" s="28"/>
      <c r="Y2266" s="44">
        <f t="shared" si="216"/>
        <v>55</v>
      </c>
      <c r="AA2266" s="45">
        <v>41505.15</v>
      </c>
      <c r="AB2266" s="15" t="s">
        <v>42</v>
      </c>
      <c r="AC2266" s="75" t="s">
        <v>16</v>
      </c>
    </row>
    <row r="2267" spans="1:29" ht="15.6" x14ac:dyDescent="0.3">
      <c r="A2267" s="1" t="s">
        <v>4650</v>
      </c>
      <c r="C2267" s="46" t="s">
        <v>4721</v>
      </c>
      <c r="D2267" s="46" t="s">
        <v>6633</v>
      </c>
      <c r="E2267" s="46" t="s">
        <v>8235</v>
      </c>
      <c r="G2267" s="50">
        <v>0</v>
      </c>
      <c r="I2267" s="14" t="s">
        <v>2380</v>
      </c>
      <c r="J2267" s="15" t="s">
        <v>2380</v>
      </c>
      <c r="K2267" s="66" t="str">
        <f t="shared" si="214"/>
        <v>No</v>
      </c>
      <c r="L2267" s="66" t="str">
        <f t="shared" si="215"/>
        <v>No</v>
      </c>
      <c r="N2267" s="14">
        <v>21.87</v>
      </c>
      <c r="O2267" s="20" t="str">
        <f t="shared" si="211"/>
        <v>NORMAL WEIGHT</v>
      </c>
      <c r="Q2267" s="15">
        <v>8.59</v>
      </c>
      <c r="R2267" s="20" t="str">
        <f t="shared" si="212"/>
        <v>DIABETES</v>
      </c>
      <c r="T2267" s="14">
        <v>1974</v>
      </c>
      <c r="U2267" s="15" t="s">
        <v>15</v>
      </c>
      <c r="V2267" s="15">
        <v>24</v>
      </c>
      <c r="W2267" s="35" t="str">
        <f t="shared" si="213"/>
        <v>24-Nov-1974</v>
      </c>
      <c r="X2267" s="28"/>
      <c r="Y2267" s="44">
        <f t="shared" si="216"/>
        <v>48</v>
      </c>
      <c r="AA2267" s="45">
        <v>41636.199999999997</v>
      </c>
      <c r="AB2267" s="15" t="s">
        <v>42</v>
      </c>
      <c r="AC2267" s="75" t="s">
        <v>16</v>
      </c>
    </row>
    <row r="2268" spans="1:29" ht="15.6" x14ac:dyDescent="0.3">
      <c r="A2268" s="1" t="s">
        <v>4651</v>
      </c>
      <c r="C2268" s="46" t="s">
        <v>4721</v>
      </c>
      <c r="D2268" s="46" t="s">
        <v>5666</v>
      </c>
      <c r="E2268" s="46" t="s">
        <v>8236</v>
      </c>
      <c r="G2268" s="14">
        <v>1</v>
      </c>
      <c r="I2268" s="14" t="s">
        <v>2380</v>
      </c>
      <c r="J2268" s="15" t="s">
        <v>2380</v>
      </c>
      <c r="K2268" s="66" t="str">
        <f t="shared" si="214"/>
        <v>No</v>
      </c>
      <c r="L2268" s="66" t="str">
        <f t="shared" si="215"/>
        <v>No</v>
      </c>
      <c r="N2268" s="14">
        <v>16.600000000000001</v>
      </c>
      <c r="O2268" s="20" t="str">
        <f t="shared" si="211"/>
        <v>UNDERWEIGHT</v>
      </c>
      <c r="Q2268" s="15">
        <v>5.87</v>
      </c>
      <c r="R2268" s="20" t="str">
        <f t="shared" si="212"/>
        <v>PREDIABETES</v>
      </c>
      <c r="T2268" s="14">
        <v>1976</v>
      </c>
      <c r="U2268" s="15" t="s">
        <v>37</v>
      </c>
      <c r="V2268" s="15">
        <v>29</v>
      </c>
      <c r="W2268" s="35" t="str">
        <f t="shared" si="213"/>
        <v>29-Oct-1976</v>
      </c>
      <c r="X2268" s="28"/>
      <c r="Y2268" s="44">
        <f t="shared" si="216"/>
        <v>46</v>
      </c>
      <c r="AA2268" s="45">
        <v>41661.599999999999</v>
      </c>
      <c r="AB2268" s="15" t="s">
        <v>42</v>
      </c>
      <c r="AC2268" s="75" t="s">
        <v>16</v>
      </c>
    </row>
    <row r="2269" spans="1:29" ht="15.6" x14ac:dyDescent="0.3">
      <c r="A2269" s="1" t="s">
        <v>4652</v>
      </c>
      <c r="C2269" s="46" t="s">
        <v>4721</v>
      </c>
      <c r="D2269" s="46" t="s">
        <v>8238</v>
      </c>
      <c r="E2269" s="46" t="s">
        <v>8237</v>
      </c>
      <c r="G2269" s="50">
        <v>0</v>
      </c>
      <c r="I2269" s="14" t="s">
        <v>2380</v>
      </c>
      <c r="J2269" s="15" t="s">
        <v>2380</v>
      </c>
      <c r="K2269" s="66" t="str">
        <f t="shared" si="214"/>
        <v>No</v>
      </c>
      <c r="L2269" s="66" t="str">
        <f t="shared" si="215"/>
        <v>No</v>
      </c>
      <c r="N2269" s="14">
        <v>21.98</v>
      </c>
      <c r="O2269" s="20" t="str">
        <f t="shared" si="211"/>
        <v>NORMAL WEIGHT</v>
      </c>
      <c r="Q2269" s="15">
        <v>7.03</v>
      </c>
      <c r="R2269" s="20" t="str">
        <f t="shared" si="212"/>
        <v>DIABETES</v>
      </c>
      <c r="T2269" s="14">
        <v>1975</v>
      </c>
      <c r="U2269" s="15" t="s">
        <v>15</v>
      </c>
      <c r="V2269" s="15">
        <v>14</v>
      </c>
      <c r="W2269" s="35" t="str">
        <f t="shared" si="213"/>
        <v>14-Nov-1975</v>
      </c>
      <c r="X2269" s="28"/>
      <c r="Y2269" s="44">
        <f t="shared" si="216"/>
        <v>47</v>
      </c>
      <c r="AA2269" s="45">
        <v>41676.080000000002</v>
      </c>
      <c r="AB2269" s="15" t="s">
        <v>13</v>
      </c>
      <c r="AC2269" s="75" t="s">
        <v>16</v>
      </c>
    </row>
    <row r="2270" spans="1:29" ht="15.6" x14ac:dyDescent="0.3">
      <c r="A2270" s="1" t="s">
        <v>4653</v>
      </c>
      <c r="C2270" s="46" t="s">
        <v>4721</v>
      </c>
      <c r="D2270" s="46" t="s">
        <v>8239</v>
      </c>
      <c r="E2270" s="46" t="s">
        <v>4978</v>
      </c>
      <c r="G2270" s="14">
        <v>1</v>
      </c>
      <c r="I2270" s="14" t="s">
        <v>2380</v>
      </c>
      <c r="J2270" s="15" t="s">
        <v>2380</v>
      </c>
      <c r="K2270" s="66" t="str">
        <f t="shared" si="214"/>
        <v>No</v>
      </c>
      <c r="L2270" s="66" t="str">
        <f t="shared" si="215"/>
        <v>No</v>
      </c>
      <c r="N2270" s="14">
        <v>19.7</v>
      </c>
      <c r="O2270" s="20" t="str">
        <f t="shared" si="211"/>
        <v>NORMAL WEIGHT</v>
      </c>
      <c r="Q2270" s="15">
        <v>5.51</v>
      </c>
      <c r="R2270" s="20" t="str">
        <f t="shared" si="212"/>
        <v>NORMAL</v>
      </c>
      <c r="T2270" s="14">
        <v>1975</v>
      </c>
      <c r="U2270" s="15" t="s">
        <v>20</v>
      </c>
      <c r="V2270" s="15">
        <v>29</v>
      </c>
      <c r="W2270" s="35" t="str">
        <f t="shared" si="213"/>
        <v>29-Sep-1975</v>
      </c>
      <c r="X2270" s="28"/>
      <c r="Y2270" s="44">
        <f t="shared" si="216"/>
        <v>47</v>
      </c>
      <c r="AA2270" s="45">
        <v>41681.86</v>
      </c>
      <c r="AB2270" s="15" t="s">
        <v>42</v>
      </c>
      <c r="AC2270" s="75" t="s">
        <v>16</v>
      </c>
    </row>
    <row r="2271" spans="1:29" ht="15.6" x14ac:dyDescent="0.3">
      <c r="A2271" s="1" t="s">
        <v>4654</v>
      </c>
      <c r="C2271" s="46" t="s">
        <v>4721</v>
      </c>
      <c r="D2271" s="46" t="s">
        <v>7096</v>
      </c>
      <c r="E2271" s="46" t="s">
        <v>5766</v>
      </c>
      <c r="G2271" s="14">
        <v>1</v>
      </c>
      <c r="I2271" s="14" t="s">
        <v>2380</v>
      </c>
      <c r="J2271" s="15" t="s">
        <v>2380</v>
      </c>
      <c r="K2271" s="66" t="str">
        <f t="shared" si="214"/>
        <v>No</v>
      </c>
      <c r="L2271" s="66" t="str">
        <f t="shared" si="215"/>
        <v>No</v>
      </c>
      <c r="N2271" s="14">
        <v>19.21</v>
      </c>
      <c r="O2271" s="20" t="str">
        <f t="shared" si="211"/>
        <v>NORMAL WEIGHT</v>
      </c>
      <c r="Q2271" s="15">
        <v>4.76</v>
      </c>
      <c r="R2271" s="20" t="str">
        <f t="shared" si="212"/>
        <v>NORMAL</v>
      </c>
      <c r="T2271" s="14">
        <v>1962</v>
      </c>
      <c r="U2271" s="15" t="s">
        <v>20</v>
      </c>
      <c r="V2271" s="15">
        <v>22</v>
      </c>
      <c r="W2271" s="35" t="str">
        <f t="shared" si="213"/>
        <v>22-Sep-1962</v>
      </c>
      <c r="X2271" s="28"/>
      <c r="Y2271" s="44">
        <f t="shared" si="216"/>
        <v>60</v>
      </c>
      <c r="AA2271" s="45">
        <v>41794.629999999997</v>
      </c>
      <c r="AB2271" s="15" t="s">
        <v>42</v>
      </c>
      <c r="AC2271" s="75" t="s">
        <v>16</v>
      </c>
    </row>
    <row r="2272" spans="1:29" ht="15.6" x14ac:dyDescent="0.3">
      <c r="A2272" s="1" t="s">
        <v>4655</v>
      </c>
      <c r="C2272" s="46" t="s">
        <v>4724</v>
      </c>
      <c r="D2272" s="46" t="s">
        <v>8241</v>
      </c>
      <c r="E2272" s="46" t="s">
        <v>8240</v>
      </c>
      <c r="G2272" s="14">
        <v>1</v>
      </c>
      <c r="I2272" s="14" t="s">
        <v>2380</v>
      </c>
      <c r="J2272" s="15" t="s">
        <v>2380</v>
      </c>
      <c r="K2272" s="66" t="str">
        <f t="shared" si="214"/>
        <v>No</v>
      </c>
      <c r="L2272" s="66" t="str">
        <f t="shared" si="215"/>
        <v>No</v>
      </c>
      <c r="N2272" s="14">
        <v>19.3</v>
      </c>
      <c r="O2272" s="20" t="str">
        <f t="shared" si="211"/>
        <v>NORMAL WEIGHT</v>
      </c>
      <c r="Q2272" s="15">
        <v>4.7</v>
      </c>
      <c r="R2272" s="20" t="str">
        <f t="shared" si="212"/>
        <v>NORMAL</v>
      </c>
      <c r="T2272" s="14">
        <v>1966</v>
      </c>
      <c r="U2272" s="15" t="s">
        <v>20</v>
      </c>
      <c r="V2272" s="15">
        <v>21</v>
      </c>
      <c r="W2272" s="35" t="str">
        <f t="shared" si="213"/>
        <v>21-Sep-1966</v>
      </c>
      <c r="X2272" s="28"/>
      <c r="Y2272" s="44">
        <f t="shared" si="216"/>
        <v>56</v>
      </c>
      <c r="AA2272" s="45">
        <v>41886.54</v>
      </c>
      <c r="AB2272" s="15" t="s">
        <v>42</v>
      </c>
      <c r="AC2272" s="75" t="s">
        <v>16</v>
      </c>
    </row>
    <row r="2273" spans="1:29" ht="15.6" x14ac:dyDescent="0.3">
      <c r="A2273" s="1" t="s">
        <v>4656</v>
      </c>
      <c r="C2273" s="46" t="s">
        <v>4721</v>
      </c>
      <c r="D2273" s="46" t="s">
        <v>8243</v>
      </c>
      <c r="E2273" s="46" t="s">
        <v>8242</v>
      </c>
      <c r="G2273" s="50">
        <v>0</v>
      </c>
      <c r="I2273" s="14" t="s">
        <v>2380</v>
      </c>
      <c r="J2273" s="15" t="s">
        <v>2382</v>
      </c>
      <c r="K2273" s="66" t="str">
        <f t="shared" si="214"/>
        <v>No</v>
      </c>
      <c r="L2273" s="66" t="str">
        <f t="shared" si="215"/>
        <v>Yes</v>
      </c>
      <c r="N2273" s="14">
        <v>16.22</v>
      </c>
      <c r="O2273" s="20" t="str">
        <f t="shared" si="211"/>
        <v>UNDERWEIGHT</v>
      </c>
      <c r="Q2273" s="15">
        <v>6.21</v>
      </c>
      <c r="R2273" s="20" t="str">
        <f t="shared" si="212"/>
        <v>PREDIABETES</v>
      </c>
      <c r="T2273" s="14">
        <v>1972</v>
      </c>
      <c r="U2273" s="15" t="s">
        <v>18</v>
      </c>
      <c r="V2273" s="15">
        <v>8</v>
      </c>
      <c r="W2273" s="35" t="str">
        <f t="shared" si="213"/>
        <v>8-Jun-1972</v>
      </c>
      <c r="X2273" s="28"/>
      <c r="Y2273" s="44">
        <f t="shared" si="216"/>
        <v>51</v>
      </c>
      <c r="AA2273" s="45">
        <v>41919.1</v>
      </c>
      <c r="AB2273" s="15" t="s">
        <v>168</v>
      </c>
      <c r="AC2273" s="75" t="s">
        <v>16</v>
      </c>
    </row>
    <row r="2274" spans="1:29" ht="15.6" x14ac:dyDescent="0.3">
      <c r="A2274" s="1" t="s">
        <v>4657</v>
      </c>
      <c r="C2274" s="46" t="s">
        <v>4724</v>
      </c>
      <c r="D2274" s="46" t="s">
        <v>8244</v>
      </c>
      <c r="E2274" s="46" t="s">
        <v>4855</v>
      </c>
      <c r="G2274" s="14">
        <v>1</v>
      </c>
      <c r="I2274" s="14" t="s">
        <v>2380</v>
      </c>
      <c r="J2274" s="15" t="s">
        <v>2380</v>
      </c>
      <c r="K2274" s="66" t="str">
        <f t="shared" si="214"/>
        <v>No</v>
      </c>
      <c r="L2274" s="66" t="str">
        <f t="shared" si="215"/>
        <v>No</v>
      </c>
      <c r="N2274" s="14">
        <v>17.12</v>
      </c>
      <c r="O2274" s="20" t="str">
        <f t="shared" si="211"/>
        <v>UNDERWEIGHT</v>
      </c>
      <c r="Q2274" s="15">
        <v>4.5199999999999996</v>
      </c>
      <c r="R2274" s="20" t="str">
        <f t="shared" si="212"/>
        <v>NORMAL</v>
      </c>
      <c r="T2274" s="14">
        <v>1984</v>
      </c>
      <c r="U2274" s="15" t="s">
        <v>15</v>
      </c>
      <c r="V2274" s="15">
        <v>10</v>
      </c>
      <c r="W2274" s="35" t="str">
        <f t="shared" si="213"/>
        <v>10-Nov-1984</v>
      </c>
      <c r="X2274" s="28"/>
      <c r="Y2274" s="44">
        <f t="shared" si="216"/>
        <v>38</v>
      </c>
      <c r="AA2274" s="45">
        <v>41949.24</v>
      </c>
      <c r="AB2274" s="15" t="s">
        <v>13</v>
      </c>
      <c r="AC2274" s="75" t="s">
        <v>16</v>
      </c>
    </row>
    <row r="2275" spans="1:29" ht="15.6" x14ac:dyDescent="0.3">
      <c r="A2275" s="1" t="s">
        <v>4658</v>
      </c>
      <c r="C2275" s="46" t="s">
        <v>4721</v>
      </c>
      <c r="D2275" s="46" t="s">
        <v>8129</v>
      </c>
      <c r="E2275" s="46" t="s">
        <v>8245</v>
      </c>
      <c r="G2275" s="14">
        <v>1</v>
      </c>
      <c r="I2275" s="14" t="s">
        <v>2380</v>
      </c>
      <c r="J2275" s="15" t="s">
        <v>2380</v>
      </c>
      <c r="K2275" s="66" t="str">
        <f t="shared" si="214"/>
        <v>No</v>
      </c>
      <c r="L2275" s="66" t="str">
        <f t="shared" si="215"/>
        <v>No</v>
      </c>
      <c r="N2275" s="14">
        <v>19.07</v>
      </c>
      <c r="O2275" s="20" t="str">
        <f t="shared" si="211"/>
        <v>NORMAL WEIGHT</v>
      </c>
      <c r="Q2275" s="15">
        <v>5.45</v>
      </c>
      <c r="R2275" s="20" t="str">
        <f t="shared" si="212"/>
        <v>NORMAL</v>
      </c>
      <c r="T2275" s="14">
        <v>1968</v>
      </c>
      <c r="U2275" s="15" t="s">
        <v>30</v>
      </c>
      <c r="V2275" s="15">
        <v>19</v>
      </c>
      <c r="W2275" s="35" t="str">
        <f t="shared" si="213"/>
        <v>19-Dec-1968</v>
      </c>
      <c r="X2275" s="28"/>
      <c r="Y2275" s="44">
        <f t="shared" si="216"/>
        <v>54</v>
      </c>
      <c r="AA2275" s="45">
        <v>41999.519999999997</v>
      </c>
      <c r="AB2275" s="15" t="s">
        <v>13</v>
      </c>
      <c r="AC2275" s="75" t="s">
        <v>16</v>
      </c>
    </row>
    <row r="2276" spans="1:29" ht="15.6" x14ac:dyDescent="0.3">
      <c r="A2276" s="1" t="s">
        <v>4659</v>
      </c>
      <c r="C2276" s="46" t="s">
        <v>4724</v>
      </c>
      <c r="D2276" s="46" t="s">
        <v>5563</v>
      </c>
      <c r="E2276" s="46" t="s">
        <v>8246</v>
      </c>
      <c r="G2276" s="50">
        <v>0</v>
      </c>
      <c r="I2276" s="14" t="s">
        <v>2380</v>
      </c>
      <c r="J2276" s="15" t="s">
        <v>2380</v>
      </c>
      <c r="K2276" s="66" t="str">
        <f t="shared" si="214"/>
        <v>No</v>
      </c>
      <c r="L2276" s="66" t="str">
        <f t="shared" si="215"/>
        <v>No</v>
      </c>
      <c r="N2276" s="14">
        <v>15.56</v>
      </c>
      <c r="O2276" s="20" t="str">
        <f t="shared" si="211"/>
        <v>UNDERWEIGHT</v>
      </c>
      <c r="Q2276" s="15">
        <v>4.42</v>
      </c>
      <c r="R2276" s="20" t="str">
        <f t="shared" si="212"/>
        <v>NORMAL</v>
      </c>
      <c r="T2276" s="14">
        <v>1976</v>
      </c>
      <c r="U2276" s="15" t="s">
        <v>15</v>
      </c>
      <c r="V2276" s="15">
        <v>28</v>
      </c>
      <c r="W2276" s="35" t="str">
        <f t="shared" si="213"/>
        <v>28-Nov-1976</v>
      </c>
      <c r="X2276" s="28"/>
      <c r="Y2276" s="44">
        <f t="shared" si="216"/>
        <v>46</v>
      </c>
      <c r="AA2276" s="45">
        <v>42111.66</v>
      </c>
      <c r="AB2276" s="15" t="s">
        <v>247</v>
      </c>
      <c r="AC2276" s="75" t="s">
        <v>16</v>
      </c>
    </row>
    <row r="2277" spans="1:29" ht="15.6" x14ac:dyDescent="0.3">
      <c r="A2277" s="1" t="s">
        <v>4660</v>
      </c>
      <c r="C2277" s="46" t="s">
        <v>4724</v>
      </c>
      <c r="D2277" s="46" t="s">
        <v>6459</v>
      </c>
      <c r="E2277" s="46" t="s">
        <v>8247</v>
      </c>
      <c r="G2277" s="50">
        <v>0</v>
      </c>
      <c r="I2277" s="14" t="s">
        <v>2380</v>
      </c>
      <c r="J2277" s="15" t="s">
        <v>2380</v>
      </c>
      <c r="K2277" s="66" t="str">
        <f t="shared" si="214"/>
        <v>No</v>
      </c>
      <c r="L2277" s="66" t="str">
        <f t="shared" si="215"/>
        <v>No</v>
      </c>
      <c r="N2277" s="14">
        <v>22.76</v>
      </c>
      <c r="O2277" s="20" t="str">
        <f t="shared" si="211"/>
        <v>NORMAL WEIGHT</v>
      </c>
      <c r="Q2277" s="15">
        <v>9.44</v>
      </c>
      <c r="R2277" s="20" t="str">
        <f t="shared" si="212"/>
        <v>DIABETES</v>
      </c>
      <c r="T2277" s="14">
        <v>1997</v>
      </c>
      <c r="U2277" s="15" t="s">
        <v>30</v>
      </c>
      <c r="V2277" s="15">
        <v>9</v>
      </c>
      <c r="W2277" s="35" t="str">
        <f t="shared" si="213"/>
        <v>9-Dec-1997</v>
      </c>
      <c r="X2277" s="28"/>
      <c r="Y2277" s="44">
        <f t="shared" si="216"/>
        <v>25</v>
      </c>
      <c r="AA2277" s="45">
        <v>42112.24</v>
      </c>
      <c r="AB2277" s="15" t="s">
        <v>13</v>
      </c>
      <c r="AC2277" s="75" t="s">
        <v>16</v>
      </c>
    </row>
    <row r="2278" spans="1:29" ht="15.6" x14ac:dyDescent="0.3">
      <c r="A2278" s="1" t="s">
        <v>4661</v>
      </c>
      <c r="C2278" s="46" t="s">
        <v>4721</v>
      </c>
      <c r="D2278" s="46" t="s">
        <v>8249</v>
      </c>
      <c r="E2278" s="46" t="s">
        <v>8248</v>
      </c>
      <c r="G2278" s="14">
        <v>1</v>
      </c>
      <c r="I2278" s="14" t="s">
        <v>2380</v>
      </c>
      <c r="J2278" s="15" t="s">
        <v>2382</v>
      </c>
      <c r="K2278" s="66" t="str">
        <f t="shared" si="214"/>
        <v>No</v>
      </c>
      <c r="L2278" s="66" t="str">
        <f t="shared" si="215"/>
        <v>Yes</v>
      </c>
      <c r="N2278" s="14">
        <v>22.79</v>
      </c>
      <c r="O2278" s="20" t="str">
        <f t="shared" si="211"/>
        <v>NORMAL WEIGHT</v>
      </c>
      <c r="Q2278" s="15">
        <v>6.15</v>
      </c>
      <c r="R2278" s="20" t="str">
        <f t="shared" si="212"/>
        <v>PREDIABETES</v>
      </c>
      <c r="T2278" s="14">
        <v>1979</v>
      </c>
      <c r="U2278" s="15" t="s">
        <v>10</v>
      </c>
      <c r="V2278" s="15">
        <v>3</v>
      </c>
      <c r="W2278" s="35" t="str">
        <f t="shared" si="213"/>
        <v>3-Jul-1979</v>
      </c>
      <c r="X2278" s="28"/>
      <c r="Y2278" s="44">
        <f t="shared" si="216"/>
        <v>43</v>
      </c>
      <c r="AA2278" s="45">
        <v>42124.52</v>
      </c>
      <c r="AB2278" s="15" t="s">
        <v>13</v>
      </c>
      <c r="AC2278" s="75" t="s">
        <v>16</v>
      </c>
    </row>
    <row r="2279" spans="1:29" ht="15.6" x14ac:dyDescent="0.3">
      <c r="A2279" s="1" t="s">
        <v>4662</v>
      </c>
      <c r="C2279" s="46" t="s">
        <v>4724</v>
      </c>
      <c r="D2279" s="46" t="s">
        <v>4925</v>
      </c>
      <c r="E2279" s="46" t="s">
        <v>8250</v>
      </c>
      <c r="G2279" s="50">
        <v>0</v>
      </c>
      <c r="I2279" s="14" t="s">
        <v>2380</v>
      </c>
      <c r="J2279" s="15" t="s">
        <v>2382</v>
      </c>
      <c r="K2279" s="66" t="str">
        <f t="shared" si="214"/>
        <v>No</v>
      </c>
      <c r="L2279" s="66" t="str">
        <f t="shared" si="215"/>
        <v>Yes</v>
      </c>
      <c r="N2279" s="14">
        <v>17.41</v>
      </c>
      <c r="O2279" s="20" t="str">
        <f t="shared" si="211"/>
        <v>UNDERWEIGHT</v>
      </c>
      <c r="Q2279" s="15">
        <v>5.13</v>
      </c>
      <c r="R2279" s="20" t="str">
        <f t="shared" si="212"/>
        <v>NORMAL</v>
      </c>
      <c r="T2279" s="14">
        <v>1973</v>
      </c>
      <c r="U2279" s="15" t="s">
        <v>20</v>
      </c>
      <c r="V2279" s="15">
        <v>18</v>
      </c>
      <c r="W2279" s="35" t="str">
        <f t="shared" si="213"/>
        <v>18-Sep-1973</v>
      </c>
      <c r="X2279" s="28"/>
      <c r="Y2279" s="44">
        <f t="shared" si="216"/>
        <v>49</v>
      </c>
      <c r="AA2279" s="45">
        <v>42188.15</v>
      </c>
      <c r="AB2279" s="15" t="s">
        <v>42</v>
      </c>
      <c r="AC2279" s="75" t="s">
        <v>16</v>
      </c>
    </row>
    <row r="2280" spans="1:29" ht="15.6" x14ac:dyDescent="0.3">
      <c r="A2280" s="1" t="s">
        <v>4663</v>
      </c>
      <c r="C2280" s="46" t="s">
        <v>4724</v>
      </c>
      <c r="D2280" s="46" t="s">
        <v>8251</v>
      </c>
      <c r="E2280" s="46" t="s">
        <v>5064</v>
      </c>
      <c r="G2280" s="50">
        <v>0</v>
      </c>
      <c r="I2280" s="14" t="s">
        <v>2380</v>
      </c>
      <c r="J2280" s="15" t="s">
        <v>2382</v>
      </c>
      <c r="K2280" s="66" t="str">
        <f t="shared" si="214"/>
        <v>No</v>
      </c>
      <c r="L2280" s="66" t="str">
        <f t="shared" si="215"/>
        <v>Yes</v>
      </c>
      <c r="N2280" s="14">
        <v>19.32</v>
      </c>
      <c r="O2280" s="20" t="str">
        <f t="shared" si="211"/>
        <v>NORMAL WEIGHT</v>
      </c>
      <c r="Q2280" s="15">
        <v>4.96</v>
      </c>
      <c r="R2280" s="20" t="str">
        <f t="shared" si="212"/>
        <v>NORMAL</v>
      </c>
      <c r="T2280" s="14">
        <v>1975</v>
      </c>
      <c r="U2280" s="15" t="s">
        <v>35</v>
      </c>
      <c r="V2280" s="15">
        <v>15</v>
      </c>
      <c r="W2280" s="35" t="str">
        <f t="shared" si="213"/>
        <v>15-Aug-1975</v>
      </c>
      <c r="X2280" s="28"/>
      <c r="Y2280" s="44">
        <f t="shared" si="216"/>
        <v>47</v>
      </c>
      <c r="AA2280" s="45">
        <v>42211.14</v>
      </c>
      <c r="AB2280" s="15" t="s">
        <v>13</v>
      </c>
      <c r="AC2280" s="75" t="s">
        <v>16</v>
      </c>
    </row>
    <row r="2281" spans="1:29" ht="15.6" x14ac:dyDescent="0.3">
      <c r="A2281" s="1" t="s">
        <v>4664</v>
      </c>
      <c r="C2281" s="46" t="s">
        <v>4724</v>
      </c>
      <c r="D2281" s="46" t="s">
        <v>4874</v>
      </c>
      <c r="E2281" s="46" t="s">
        <v>8252</v>
      </c>
      <c r="G2281" s="50">
        <v>0</v>
      </c>
      <c r="I2281" s="14" t="s">
        <v>2380</v>
      </c>
      <c r="J2281" s="15" t="s">
        <v>2380</v>
      </c>
      <c r="K2281" s="66" t="str">
        <f t="shared" si="214"/>
        <v>No</v>
      </c>
      <c r="L2281" s="66" t="str">
        <f t="shared" si="215"/>
        <v>No</v>
      </c>
      <c r="N2281" s="14">
        <v>18.25</v>
      </c>
      <c r="O2281" s="20" t="str">
        <f t="shared" si="211"/>
        <v>UNDERWEIGHT</v>
      </c>
      <c r="Q2281" s="15">
        <v>10.95</v>
      </c>
      <c r="R2281" s="20" t="str">
        <f t="shared" si="212"/>
        <v>DIABETES</v>
      </c>
      <c r="T2281" s="14">
        <v>1967</v>
      </c>
      <c r="U2281" s="15" t="s">
        <v>18</v>
      </c>
      <c r="V2281" s="15">
        <v>28</v>
      </c>
      <c r="W2281" s="35" t="str">
        <f t="shared" si="213"/>
        <v>28-Jun-1967</v>
      </c>
      <c r="X2281" s="28"/>
      <c r="Y2281" s="44">
        <f t="shared" si="216"/>
        <v>55</v>
      </c>
      <c r="AA2281" s="45">
        <v>42303.69</v>
      </c>
      <c r="AB2281" s="15" t="s">
        <v>168</v>
      </c>
      <c r="AC2281" s="75" t="s">
        <v>16</v>
      </c>
    </row>
    <row r="2282" spans="1:29" ht="15.6" x14ac:dyDescent="0.3">
      <c r="A2282" s="1" t="s">
        <v>4665</v>
      </c>
      <c r="C2282" s="46" t="s">
        <v>4724</v>
      </c>
      <c r="D2282" s="46" t="s">
        <v>8254</v>
      </c>
      <c r="E2282" s="46" t="s">
        <v>8253</v>
      </c>
      <c r="G2282" s="14">
        <v>1</v>
      </c>
      <c r="I2282" s="14" t="s">
        <v>2380</v>
      </c>
      <c r="J2282" s="15" t="s">
        <v>2380</v>
      </c>
      <c r="K2282" s="66" t="str">
        <f t="shared" si="214"/>
        <v>No</v>
      </c>
      <c r="L2282" s="66" t="str">
        <f t="shared" si="215"/>
        <v>No</v>
      </c>
      <c r="N2282" s="14">
        <v>53.13</v>
      </c>
      <c r="O2282" s="20" t="str">
        <f t="shared" si="211"/>
        <v>OBESITY</v>
      </c>
      <c r="Q2282" s="15">
        <v>4.4400000000000004</v>
      </c>
      <c r="R2282" s="20" t="str">
        <f t="shared" si="212"/>
        <v>NORMAL</v>
      </c>
      <c r="T2282" s="14">
        <v>1968</v>
      </c>
      <c r="U2282" s="15" t="s">
        <v>35</v>
      </c>
      <c r="V2282" s="15">
        <v>3</v>
      </c>
      <c r="W2282" s="35" t="str">
        <f t="shared" si="213"/>
        <v>3-Aug-1968</v>
      </c>
      <c r="X2282" s="28"/>
      <c r="Y2282" s="44">
        <f t="shared" si="216"/>
        <v>54</v>
      </c>
      <c r="AA2282" s="45">
        <v>42478.6</v>
      </c>
      <c r="AB2282" s="15" t="s">
        <v>42</v>
      </c>
      <c r="AC2282" s="75" t="s">
        <v>16</v>
      </c>
    </row>
    <row r="2283" spans="1:29" ht="15.6" x14ac:dyDescent="0.3">
      <c r="A2283" s="1" t="s">
        <v>4666</v>
      </c>
      <c r="C2283" s="46" t="s">
        <v>4721</v>
      </c>
      <c r="D2283" s="46" t="s">
        <v>4882</v>
      </c>
      <c r="E2283" s="46" t="s">
        <v>4803</v>
      </c>
      <c r="G2283" s="50">
        <v>0</v>
      </c>
      <c r="I2283" s="14" t="s">
        <v>2380</v>
      </c>
      <c r="J2283" s="15" t="s">
        <v>2380</v>
      </c>
      <c r="K2283" s="66" t="str">
        <f t="shared" si="214"/>
        <v>No</v>
      </c>
      <c r="L2283" s="66" t="str">
        <f t="shared" si="215"/>
        <v>No</v>
      </c>
      <c r="N2283" s="14">
        <v>20.46</v>
      </c>
      <c r="O2283" s="20" t="str">
        <f t="shared" si="211"/>
        <v>NORMAL WEIGHT</v>
      </c>
      <c r="Q2283" s="15">
        <v>4.0199999999999996</v>
      </c>
      <c r="R2283" s="20" t="str">
        <f t="shared" si="212"/>
        <v>NORMAL</v>
      </c>
      <c r="T2283" s="14">
        <v>1967</v>
      </c>
      <c r="U2283" s="15" t="s">
        <v>18</v>
      </c>
      <c r="V2283" s="15">
        <v>27</v>
      </c>
      <c r="W2283" s="35" t="str">
        <f t="shared" si="213"/>
        <v>27-Jun-1967</v>
      </c>
      <c r="X2283" s="28"/>
      <c r="Y2283" s="44">
        <f t="shared" si="216"/>
        <v>55</v>
      </c>
      <c r="AA2283" s="45">
        <v>42538.720000000001</v>
      </c>
      <c r="AB2283" s="15" t="s">
        <v>42</v>
      </c>
      <c r="AC2283" s="75" t="s">
        <v>16</v>
      </c>
    </row>
    <row r="2284" spans="1:29" ht="15.6" x14ac:dyDescent="0.3">
      <c r="A2284" s="1" t="s">
        <v>4667</v>
      </c>
      <c r="C2284" s="46" t="s">
        <v>4724</v>
      </c>
      <c r="D2284" s="46" t="s">
        <v>4745</v>
      </c>
      <c r="E2284" s="46" t="s">
        <v>8255</v>
      </c>
      <c r="G2284" s="14">
        <v>1</v>
      </c>
      <c r="I2284" s="14" t="s">
        <v>2380</v>
      </c>
      <c r="J2284" s="15" t="s">
        <v>2380</v>
      </c>
      <c r="K2284" s="66" t="str">
        <f t="shared" si="214"/>
        <v>No</v>
      </c>
      <c r="L2284" s="66" t="str">
        <f t="shared" si="215"/>
        <v>No</v>
      </c>
      <c r="N2284" s="14">
        <v>43.01</v>
      </c>
      <c r="O2284" s="20" t="str">
        <f t="shared" si="211"/>
        <v>OBESITY</v>
      </c>
      <c r="Q2284" s="15">
        <v>5.44</v>
      </c>
      <c r="R2284" s="20" t="str">
        <f t="shared" si="212"/>
        <v>NORMAL</v>
      </c>
      <c r="T2284" s="14">
        <v>1979</v>
      </c>
      <c r="U2284" s="15" t="s">
        <v>30</v>
      </c>
      <c r="V2284" s="15">
        <v>27</v>
      </c>
      <c r="W2284" s="35" t="str">
        <f t="shared" si="213"/>
        <v>27-Dec-1979</v>
      </c>
      <c r="X2284" s="28"/>
      <c r="Y2284" s="44">
        <f t="shared" si="216"/>
        <v>43</v>
      </c>
      <c r="AA2284" s="45">
        <v>42560.43</v>
      </c>
      <c r="AB2284" s="15" t="s">
        <v>13</v>
      </c>
      <c r="AC2284" s="75" t="s">
        <v>16</v>
      </c>
    </row>
    <row r="2285" spans="1:29" ht="15.6" x14ac:dyDescent="0.3">
      <c r="A2285" s="1" t="s">
        <v>4668</v>
      </c>
      <c r="C2285" s="46" t="s">
        <v>4721</v>
      </c>
      <c r="D2285" s="46" t="s">
        <v>6310</v>
      </c>
      <c r="E2285" s="46" t="s">
        <v>8256</v>
      </c>
      <c r="G2285" s="14">
        <v>1</v>
      </c>
      <c r="I2285" s="14" t="s">
        <v>2380</v>
      </c>
      <c r="J2285" s="15" t="s">
        <v>2380</v>
      </c>
      <c r="K2285" s="66" t="str">
        <f t="shared" si="214"/>
        <v>No</v>
      </c>
      <c r="L2285" s="66" t="str">
        <f t="shared" si="215"/>
        <v>No</v>
      </c>
      <c r="N2285" s="14">
        <v>15.01</v>
      </c>
      <c r="O2285" s="20" t="str">
        <f t="shared" si="211"/>
        <v>UNDERWEIGHT</v>
      </c>
      <c r="Q2285" s="15">
        <v>4.1500000000000004</v>
      </c>
      <c r="R2285" s="20" t="str">
        <f t="shared" si="212"/>
        <v>NORMAL</v>
      </c>
      <c r="T2285" s="14">
        <v>1971</v>
      </c>
      <c r="U2285" s="15" t="s">
        <v>15</v>
      </c>
      <c r="V2285" s="15">
        <v>3</v>
      </c>
      <c r="W2285" s="35" t="str">
        <f t="shared" si="213"/>
        <v>3-Nov-1971</v>
      </c>
      <c r="X2285" s="28"/>
      <c r="Y2285" s="44">
        <f t="shared" si="216"/>
        <v>51</v>
      </c>
      <c r="AA2285" s="45">
        <v>42644.2</v>
      </c>
      <c r="AB2285" s="15" t="s">
        <v>42</v>
      </c>
      <c r="AC2285" s="75" t="s">
        <v>16</v>
      </c>
    </row>
    <row r="2286" spans="1:29" ht="15.6" x14ac:dyDescent="0.3">
      <c r="A2286" s="1" t="s">
        <v>4669</v>
      </c>
      <c r="C2286" s="46" t="s">
        <v>4724</v>
      </c>
      <c r="D2286" s="46" t="s">
        <v>8258</v>
      </c>
      <c r="E2286" s="46" t="s">
        <v>8257</v>
      </c>
      <c r="G2286" s="14">
        <v>1</v>
      </c>
      <c r="I2286" s="14" t="s">
        <v>2380</v>
      </c>
      <c r="J2286" s="15" t="s">
        <v>2380</v>
      </c>
      <c r="K2286" s="66" t="str">
        <f t="shared" si="214"/>
        <v>No</v>
      </c>
      <c r="L2286" s="66" t="str">
        <f t="shared" si="215"/>
        <v>No</v>
      </c>
      <c r="N2286" s="14">
        <v>41.14</v>
      </c>
      <c r="O2286" s="20" t="str">
        <f t="shared" si="211"/>
        <v>OBESITY</v>
      </c>
      <c r="Q2286" s="15">
        <v>6.02</v>
      </c>
      <c r="R2286" s="20" t="str">
        <f t="shared" si="212"/>
        <v>PREDIABETES</v>
      </c>
      <c r="T2286" s="14">
        <v>1977</v>
      </c>
      <c r="U2286" s="15" t="s">
        <v>37</v>
      </c>
      <c r="V2286" s="15">
        <v>21</v>
      </c>
      <c r="W2286" s="35" t="str">
        <f t="shared" si="213"/>
        <v>21-Oct-1977</v>
      </c>
      <c r="X2286" s="28"/>
      <c r="Y2286" s="44">
        <f t="shared" si="216"/>
        <v>45</v>
      </c>
      <c r="AA2286" s="45">
        <v>42760.5</v>
      </c>
      <c r="AB2286" s="15" t="s">
        <v>23</v>
      </c>
      <c r="AC2286" s="75" t="s">
        <v>16</v>
      </c>
    </row>
    <row r="2287" spans="1:29" ht="15.6" x14ac:dyDescent="0.3">
      <c r="A2287" s="1" t="s">
        <v>4670</v>
      </c>
      <c r="C2287" s="46" t="s">
        <v>4721</v>
      </c>
      <c r="D2287" s="46" t="s">
        <v>4898</v>
      </c>
      <c r="E2287" s="46" t="s">
        <v>8217</v>
      </c>
      <c r="G2287" s="50">
        <v>0</v>
      </c>
      <c r="I2287" s="14" t="s">
        <v>2380</v>
      </c>
      <c r="J2287" s="15" t="s">
        <v>2380</v>
      </c>
      <c r="K2287" s="66" t="str">
        <f t="shared" si="214"/>
        <v>No</v>
      </c>
      <c r="L2287" s="66" t="str">
        <f t="shared" si="215"/>
        <v>No</v>
      </c>
      <c r="N2287" s="14">
        <v>16.55</v>
      </c>
      <c r="O2287" s="20" t="str">
        <f t="shared" si="211"/>
        <v>UNDERWEIGHT</v>
      </c>
      <c r="Q2287" s="15">
        <v>7.73</v>
      </c>
      <c r="R2287" s="20" t="str">
        <f t="shared" si="212"/>
        <v>DIABETES</v>
      </c>
      <c r="T2287" s="14">
        <v>1965</v>
      </c>
      <c r="U2287" s="15" t="s">
        <v>37</v>
      </c>
      <c r="V2287" s="15">
        <v>29</v>
      </c>
      <c r="W2287" s="35" t="str">
        <f t="shared" si="213"/>
        <v>29-Oct-1965</v>
      </c>
      <c r="X2287" s="28"/>
      <c r="Y2287" s="44">
        <f t="shared" si="216"/>
        <v>57</v>
      </c>
      <c r="AA2287" s="45">
        <v>42764.12</v>
      </c>
      <c r="AB2287" s="15" t="s">
        <v>42</v>
      </c>
      <c r="AC2287" s="75" t="s">
        <v>16</v>
      </c>
    </row>
    <row r="2288" spans="1:29" ht="15.6" x14ac:dyDescent="0.3">
      <c r="A2288" s="1" t="s">
        <v>4671</v>
      </c>
      <c r="C2288" s="46" t="s">
        <v>4724</v>
      </c>
      <c r="D2288" s="46" t="s">
        <v>8260</v>
      </c>
      <c r="E2288" s="46" t="s">
        <v>8259</v>
      </c>
      <c r="G2288" s="14">
        <v>1</v>
      </c>
      <c r="I2288" s="14" t="s">
        <v>2380</v>
      </c>
      <c r="J2288" s="15" t="s">
        <v>2380</v>
      </c>
      <c r="K2288" s="66" t="str">
        <f t="shared" si="214"/>
        <v>No</v>
      </c>
      <c r="L2288" s="66" t="str">
        <f t="shared" si="215"/>
        <v>No</v>
      </c>
      <c r="N2288" s="14">
        <v>37.29</v>
      </c>
      <c r="O2288" s="20" t="str">
        <f t="shared" si="211"/>
        <v>OBESITY</v>
      </c>
      <c r="Q2288" s="15">
        <v>5.03</v>
      </c>
      <c r="R2288" s="20" t="str">
        <f t="shared" si="212"/>
        <v>NORMAL</v>
      </c>
      <c r="T2288" s="14">
        <v>1972</v>
      </c>
      <c r="U2288" s="15" t="s">
        <v>20</v>
      </c>
      <c r="V2288" s="15">
        <v>10</v>
      </c>
      <c r="W2288" s="35" t="str">
        <f t="shared" si="213"/>
        <v>10-Sep-1972</v>
      </c>
      <c r="X2288" s="28"/>
      <c r="Y2288" s="44">
        <f t="shared" si="216"/>
        <v>50</v>
      </c>
      <c r="AA2288" s="45">
        <v>42856.84</v>
      </c>
      <c r="AB2288" s="15" t="s">
        <v>42</v>
      </c>
      <c r="AC2288" s="75" t="s">
        <v>16</v>
      </c>
    </row>
    <row r="2289" spans="1:29" ht="15.6" x14ac:dyDescent="0.3">
      <c r="A2289" s="1" t="s">
        <v>4672</v>
      </c>
      <c r="C2289" s="46" t="s">
        <v>4721</v>
      </c>
      <c r="D2289" s="46" t="s">
        <v>7100</v>
      </c>
      <c r="E2289" s="46" t="s">
        <v>8261</v>
      </c>
      <c r="G2289" s="50">
        <v>0</v>
      </c>
      <c r="I2289" s="14" t="s">
        <v>2380</v>
      </c>
      <c r="J2289" s="15" t="s">
        <v>2382</v>
      </c>
      <c r="K2289" s="66" t="str">
        <f t="shared" si="214"/>
        <v>No</v>
      </c>
      <c r="L2289" s="66" t="str">
        <f t="shared" si="215"/>
        <v>Yes</v>
      </c>
      <c r="N2289" s="14">
        <v>16.739999999999998</v>
      </c>
      <c r="O2289" s="20" t="str">
        <f t="shared" si="211"/>
        <v>UNDERWEIGHT</v>
      </c>
      <c r="Q2289" s="15">
        <v>4.08</v>
      </c>
      <c r="R2289" s="20" t="str">
        <f t="shared" si="212"/>
        <v>NORMAL</v>
      </c>
      <c r="T2289" s="14">
        <v>1975</v>
      </c>
      <c r="U2289" s="15" t="s">
        <v>37</v>
      </c>
      <c r="V2289" s="15">
        <v>23</v>
      </c>
      <c r="W2289" s="35" t="str">
        <f t="shared" si="213"/>
        <v>23-Oct-1975</v>
      </c>
      <c r="X2289" s="28"/>
      <c r="Y2289" s="44">
        <f t="shared" si="216"/>
        <v>47</v>
      </c>
      <c r="AA2289" s="45">
        <v>42969.85</v>
      </c>
      <c r="AB2289" s="15" t="s">
        <v>13</v>
      </c>
      <c r="AC2289" s="75" t="s">
        <v>16</v>
      </c>
    </row>
    <row r="2290" spans="1:29" ht="15.6" x14ac:dyDescent="0.3">
      <c r="A2290" s="1" t="s">
        <v>4673</v>
      </c>
      <c r="C2290" s="46" t="s">
        <v>4724</v>
      </c>
      <c r="D2290" s="46" t="s">
        <v>8263</v>
      </c>
      <c r="E2290" s="46" t="s">
        <v>8262</v>
      </c>
      <c r="G2290" s="14">
        <v>1</v>
      </c>
      <c r="I2290" s="14" t="s">
        <v>2380</v>
      </c>
      <c r="J2290" s="15" t="s">
        <v>2380</v>
      </c>
      <c r="K2290" s="66" t="str">
        <f t="shared" si="214"/>
        <v>No</v>
      </c>
      <c r="L2290" s="66" t="str">
        <f t="shared" si="215"/>
        <v>No</v>
      </c>
      <c r="N2290" s="14">
        <v>34.43</v>
      </c>
      <c r="O2290" s="20" t="str">
        <f t="shared" si="211"/>
        <v>OBESITY</v>
      </c>
      <c r="Q2290" s="15">
        <v>4.2699999999999996</v>
      </c>
      <c r="R2290" s="20" t="str">
        <f t="shared" si="212"/>
        <v>NORMAL</v>
      </c>
      <c r="T2290" s="14">
        <v>1978</v>
      </c>
      <c r="U2290" s="15" t="s">
        <v>15</v>
      </c>
      <c r="V2290" s="15">
        <v>4</v>
      </c>
      <c r="W2290" s="35" t="str">
        <f t="shared" si="213"/>
        <v>4-Nov-1978</v>
      </c>
      <c r="X2290" s="28"/>
      <c r="Y2290" s="44">
        <f t="shared" si="216"/>
        <v>44</v>
      </c>
      <c r="AA2290" s="45">
        <v>42983.46</v>
      </c>
      <c r="AB2290" s="15" t="s">
        <v>23</v>
      </c>
      <c r="AC2290" s="75" t="s">
        <v>16</v>
      </c>
    </row>
    <row r="2291" spans="1:29" ht="15.6" x14ac:dyDescent="0.3">
      <c r="A2291" s="1" t="s">
        <v>4674</v>
      </c>
      <c r="C2291" s="46" t="s">
        <v>4724</v>
      </c>
      <c r="D2291" s="46" t="s">
        <v>8265</v>
      </c>
      <c r="E2291" s="46" t="s">
        <v>8264</v>
      </c>
      <c r="G2291" s="14">
        <v>1</v>
      </c>
      <c r="I2291" s="14" t="s">
        <v>2380</v>
      </c>
      <c r="J2291" s="15" t="s">
        <v>2380</v>
      </c>
      <c r="K2291" s="66" t="str">
        <f t="shared" si="214"/>
        <v>No</v>
      </c>
      <c r="L2291" s="66" t="str">
        <f t="shared" si="215"/>
        <v>No</v>
      </c>
      <c r="N2291" s="14">
        <v>34.1</v>
      </c>
      <c r="O2291" s="20" t="str">
        <f t="shared" si="211"/>
        <v>OBESITY</v>
      </c>
      <c r="Q2291" s="15">
        <v>4.07</v>
      </c>
      <c r="R2291" s="20" t="str">
        <f t="shared" si="212"/>
        <v>NORMAL</v>
      </c>
      <c r="T2291" s="14">
        <v>1965</v>
      </c>
      <c r="U2291" s="15" t="s">
        <v>15</v>
      </c>
      <c r="V2291" s="15">
        <v>29</v>
      </c>
      <c r="W2291" s="35" t="str">
        <f t="shared" si="213"/>
        <v>29-Nov-1965</v>
      </c>
      <c r="X2291" s="28"/>
      <c r="Y2291" s="44">
        <f t="shared" si="216"/>
        <v>57</v>
      </c>
      <c r="AA2291" s="45">
        <v>43073.760000000002</v>
      </c>
      <c r="AB2291" s="15" t="s">
        <v>42</v>
      </c>
      <c r="AC2291" s="75" t="s">
        <v>11</v>
      </c>
    </row>
    <row r="2292" spans="1:29" ht="15.6" x14ac:dyDescent="0.3">
      <c r="A2292" s="1" t="s">
        <v>4675</v>
      </c>
      <c r="C2292" s="46" t="s">
        <v>4721</v>
      </c>
      <c r="D2292" s="46" t="s">
        <v>5224</v>
      </c>
      <c r="E2292" s="46" t="s">
        <v>5064</v>
      </c>
      <c r="G2292" s="50">
        <v>0</v>
      </c>
      <c r="I2292" s="14" t="s">
        <v>2380</v>
      </c>
      <c r="J2292" s="15" t="s">
        <v>2380</v>
      </c>
      <c r="K2292" s="66" t="str">
        <f t="shared" si="214"/>
        <v>No</v>
      </c>
      <c r="L2292" s="66" t="str">
        <f t="shared" si="215"/>
        <v>No</v>
      </c>
      <c r="N2292" s="14">
        <v>19.3</v>
      </c>
      <c r="O2292" s="20" t="str">
        <f t="shared" si="211"/>
        <v>NORMAL WEIGHT</v>
      </c>
      <c r="Q2292" s="15">
        <v>10.36</v>
      </c>
      <c r="R2292" s="20" t="str">
        <f t="shared" si="212"/>
        <v>DIABETES</v>
      </c>
      <c r="T2292" s="14">
        <v>1969</v>
      </c>
      <c r="U2292" s="15" t="s">
        <v>30</v>
      </c>
      <c r="V2292" s="15">
        <v>3</v>
      </c>
      <c r="W2292" s="35" t="str">
        <f t="shared" si="213"/>
        <v>3-Dec-1969</v>
      </c>
      <c r="X2292" s="28"/>
      <c r="Y2292" s="44">
        <f t="shared" si="216"/>
        <v>53</v>
      </c>
      <c r="AA2292" s="45">
        <v>43254.42</v>
      </c>
      <c r="AB2292" s="15" t="s">
        <v>168</v>
      </c>
      <c r="AC2292" s="75" t="s">
        <v>11</v>
      </c>
    </row>
    <row r="2293" spans="1:29" ht="15.6" x14ac:dyDescent="0.3">
      <c r="A2293" s="1" t="s">
        <v>4676</v>
      </c>
      <c r="C2293" s="46" t="s">
        <v>4724</v>
      </c>
      <c r="D2293" s="46" t="s">
        <v>8267</v>
      </c>
      <c r="E2293" s="46" t="s">
        <v>8266</v>
      </c>
      <c r="G2293" s="14">
        <v>1</v>
      </c>
      <c r="I2293" s="14" t="s">
        <v>2380</v>
      </c>
      <c r="J2293" s="15" t="s">
        <v>2380</v>
      </c>
      <c r="K2293" s="66" t="str">
        <f t="shared" si="214"/>
        <v>No</v>
      </c>
      <c r="L2293" s="66" t="str">
        <f t="shared" si="215"/>
        <v>No</v>
      </c>
      <c r="N2293" s="14">
        <v>33.659999999999997</v>
      </c>
      <c r="O2293" s="20" t="str">
        <f t="shared" si="211"/>
        <v>OBESITY</v>
      </c>
      <c r="Q2293" s="15">
        <v>5.71</v>
      </c>
      <c r="R2293" s="20" t="str">
        <f t="shared" si="212"/>
        <v>PREDIABETES</v>
      </c>
      <c r="T2293" s="14">
        <v>1965</v>
      </c>
      <c r="U2293" s="15" t="s">
        <v>35</v>
      </c>
      <c r="V2293" s="15">
        <v>22</v>
      </c>
      <c r="W2293" s="35" t="str">
        <f t="shared" si="213"/>
        <v>22-Aug-1965</v>
      </c>
      <c r="X2293" s="28"/>
      <c r="Y2293" s="44">
        <f t="shared" si="216"/>
        <v>57</v>
      </c>
      <c r="AA2293" s="45">
        <v>43578.94</v>
      </c>
      <c r="AB2293" s="15" t="s">
        <v>23</v>
      </c>
      <c r="AC2293" s="75" t="s">
        <v>11</v>
      </c>
    </row>
    <row r="2294" spans="1:29" ht="15.6" x14ac:dyDescent="0.3">
      <c r="A2294" s="1" t="s">
        <v>4677</v>
      </c>
      <c r="C2294" s="46" t="s">
        <v>4724</v>
      </c>
      <c r="D2294" s="46" t="s">
        <v>4818</v>
      </c>
      <c r="E2294" s="46" t="s">
        <v>4887</v>
      </c>
      <c r="G2294" s="14">
        <v>1</v>
      </c>
      <c r="I2294" s="14" t="s">
        <v>2380</v>
      </c>
      <c r="J2294" s="15" t="s">
        <v>2380</v>
      </c>
      <c r="K2294" s="66" t="str">
        <f t="shared" si="214"/>
        <v>No</v>
      </c>
      <c r="L2294" s="66" t="str">
        <f t="shared" si="215"/>
        <v>No</v>
      </c>
      <c r="N2294" s="14">
        <v>33.33</v>
      </c>
      <c r="O2294" s="20" t="str">
        <f t="shared" si="211"/>
        <v>OBESITY</v>
      </c>
      <c r="Q2294" s="15">
        <v>6.08</v>
      </c>
      <c r="R2294" s="20" t="str">
        <f t="shared" si="212"/>
        <v>PREDIABETES</v>
      </c>
      <c r="T2294" s="14">
        <v>1986</v>
      </c>
      <c r="U2294" s="15" t="s">
        <v>30</v>
      </c>
      <c r="V2294" s="15">
        <v>29</v>
      </c>
      <c r="W2294" s="35" t="str">
        <f t="shared" si="213"/>
        <v>29-Dec-1986</v>
      </c>
      <c r="X2294" s="28"/>
      <c r="Y2294" s="44">
        <f t="shared" si="216"/>
        <v>36</v>
      </c>
      <c r="AA2294" s="45">
        <v>43753.34</v>
      </c>
      <c r="AB2294" s="15" t="s">
        <v>164</v>
      </c>
      <c r="AC2294" s="75" t="s">
        <v>11</v>
      </c>
    </row>
    <row r="2295" spans="1:29" ht="15.6" x14ac:dyDescent="0.3">
      <c r="A2295" s="1" t="s">
        <v>4678</v>
      </c>
      <c r="C2295" s="46" t="s">
        <v>4721</v>
      </c>
      <c r="D2295" s="46" t="s">
        <v>4898</v>
      </c>
      <c r="E2295" s="46" t="s">
        <v>8268</v>
      </c>
      <c r="G2295" s="14">
        <v>1</v>
      </c>
      <c r="I2295" s="14" t="s">
        <v>2380</v>
      </c>
      <c r="J2295" s="15" t="s">
        <v>2380</v>
      </c>
      <c r="K2295" s="66" t="str">
        <f t="shared" si="214"/>
        <v>No</v>
      </c>
      <c r="L2295" s="66" t="str">
        <f t="shared" si="215"/>
        <v>No</v>
      </c>
      <c r="N2295" s="14">
        <v>21.84</v>
      </c>
      <c r="O2295" s="20" t="str">
        <f t="shared" si="211"/>
        <v>NORMAL WEIGHT</v>
      </c>
      <c r="Q2295" s="15">
        <v>5.71</v>
      </c>
      <c r="R2295" s="20" t="str">
        <f t="shared" si="212"/>
        <v>PREDIABETES</v>
      </c>
      <c r="T2295" s="14">
        <v>1966</v>
      </c>
      <c r="U2295" s="15" t="s">
        <v>37</v>
      </c>
      <c r="V2295" s="15">
        <v>25</v>
      </c>
      <c r="W2295" s="35" t="str">
        <f t="shared" si="213"/>
        <v>25-Oct-1966</v>
      </c>
      <c r="X2295" s="28"/>
      <c r="Y2295" s="44">
        <f t="shared" si="216"/>
        <v>56</v>
      </c>
      <c r="AA2295" s="45">
        <v>43813.87</v>
      </c>
      <c r="AB2295" s="15" t="s">
        <v>13</v>
      </c>
      <c r="AC2295" s="75" t="s">
        <v>11</v>
      </c>
    </row>
    <row r="2296" spans="1:29" ht="15.6" x14ac:dyDescent="0.3">
      <c r="A2296" s="1" t="s">
        <v>4679</v>
      </c>
      <c r="C2296" s="46" t="s">
        <v>4724</v>
      </c>
      <c r="D2296" s="46" t="s">
        <v>5986</v>
      </c>
      <c r="E2296" s="46" t="s">
        <v>8269</v>
      </c>
      <c r="G2296" s="50">
        <v>0</v>
      </c>
      <c r="I2296" s="14" t="s">
        <v>2380</v>
      </c>
      <c r="J2296" s="15" t="s">
        <v>2380</v>
      </c>
      <c r="K2296" s="66" t="str">
        <f t="shared" si="214"/>
        <v>No</v>
      </c>
      <c r="L2296" s="66" t="str">
        <f t="shared" si="215"/>
        <v>No</v>
      </c>
      <c r="N2296" s="14">
        <v>16.87</v>
      </c>
      <c r="O2296" s="20" t="str">
        <f t="shared" si="211"/>
        <v>UNDERWEIGHT</v>
      </c>
      <c r="Q2296" s="15">
        <v>9.1300000000000008</v>
      </c>
      <c r="R2296" s="20" t="str">
        <f t="shared" si="212"/>
        <v>DIABETES</v>
      </c>
      <c r="T2296" s="14">
        <v>1966</v>
      </c>
      <c r="U2296" s="15" t="s">
        <v>10</v>
      </c>
      <c r="V2296" s="15">
        <v>2</v>
      </c>
      <c r="W2296" s="35" t="str">
        <f t="shared" si="213"/>
        <v>2-Jul-1966</v>
      </c>
      <c r="X2296" s="28"/>
      <c r="Y2296" s="44">
        <f t="shared" si="216"/>
        <v>56</v>
      </c>
      <c r="AA2296" s="45">
        <v>43817.45</v>
      </c>
      <c r="AB2296" s="15" t="s">
        <v>23</v>
      </c>
      <c r="AC2296" s="75" t="s">
        <v>11</v>
      </c>
    </row>
    <row r="2297" spans="1:29" ht="15.6" x14ac:dyDescent="0.3">
      <c r="A2297" s="1" t="s">
        <v>4680</v>
      </c>
      <c r="C2297" s="46" t="s">
        <v>4724</v>
      </c>
      <c r="D2297" s="46" t="s">
        <v>8271</v>
      </c>
      <c r="E2297" s="46" t="s">
        <v>8270</v>
      </c>
      <c r="G2297" s="14">
        <v>1</v>
      </c>
      <c r="I2297" s="14" t="s">
        <v>2380</v>
      </c>
      <c r="J2297" s="15" t="s">
        <v>2380</v>
      </c>
      <c r="K2297" s="66" t="str">
        <f t="shared" si="214"/>
        <v>No</v>
      </c>
      <c r="L2297" s="66" t="str">
        <f t="shared" si="215"/>
        <v>No</v>
      </c>
      <c r="N2297" s="14">
        <v>30.14</v>
      </c>
      <c r="O2297" s="20" t="str">
        <f t="shared" si="211"/>
        <v>OBESITY</v>
      </c>
      <c r="Q2297" s="15">
        <v>5.49</v>
      </c>
      <c r="R2297" s="20" t="str">
        <f t="shared" si="212"/>
        <v>NORMAL</v>
      </c>
      <c r="T2297" s="14">
        <v>1980</v>
      </c>
      <c r="U2297" s="15" t="s">
        <v>15</v>
      </c>
      <c r="V2297" s="15">
        <v>10</v>
      </c>
      <c r="W2297" s="35" t="str">
        <f t="shared" si="213"/>
        <v>10-Nov-1980</v>
      </c>
      <c r="X2297" s="28"/>
      <c r="Y2297" s="44">
        <f t="shared" si="216"/>
        <v>42</v>
      </c>
      <c r="AA2297" s="45">
        <v>43896.38</v>
      </c>
      <c r="AB2297" s="15" t="s">
        <v>13</v>
      </c>
      <c r="AC2297" s="75" t="s">
        <v>11</v>
      </c>
    </row>
    <row r="2298" spans="1:29" ht="15.6" x14ac:dyDescent="0.3">
      <c r="A2298" s="1" t="s">
        <v>4681</v>
      </c>
      <c r="C2298" s="46" t="s">
        <v>4724</v>
      </c>
      <c r="D2298" s="46" t="s">
        <v>8273</v>
      </c>
      <c r="E2298" s="46" t="s">
        <v>8272</v>
      </c>
      <c r="G2298" s="14">
        <v>1</v>
      </c>
      <c r="I2298" s="14" t="s">
        <v>2380</v>
      </c>
      <c r="J2298" s="15" t="s">
        <v>2380</v>
      </c>
      <c r="K2298" s="66" t="str">
        <f t="shared" si="214"/>
        <v>No</v>
      </c>
      <c r="L2298" s="66" t="str">
        <f t="shared" si="215"/>
        <v>No</v>
      </c>
      <c r="N2298" s="14">
        <v>23.21</v>
      </c>
      <c r="O2298" s="20" t="str">
        <f t="shared" si="211"/>
        <v>NORMAL WEIGHT</v>
      </c>
      <c r="Q2298" s="15">
        <v>4.37</v>
      </c>
      <c r="R2298" s="20" t="str">
        <f t="shared" si="212"/>
        <v>NORMAL</v>
      </c>
      <c r="T2298" s="14">
        <v>1966</v>
      </c>
      <c r="U2298" s="15" t="s">
        <v>37</v>
      </c>
      <c r="V2298" s="15">
        <v>5</v>
      </c>
      <c r="W2298" s="35" t="str">
        <f t="shared" si="213"/>
        <v>5-Oct-1966</v>
      </c>
      <c r="X2298" s="28"/>
      <c r="Y2298" s="44">
        <f t="shared" si="216"/>
        <v>56</v>
      </c>
      <c r="AA2298" s="45">
        <v>43921.18</v>
      </c>
      <c r="AB2298" s="15" t="s">
        <v>23</v>
      </c>
      <c r="AC2298" s="75" t="s">
        <v>11</v>
      </c>
    </row>
    <row r="2299" spans="1:29" ht="15.6" x14ac:dyDescent="0.3">
      <c r="A2299" s="1" t="s">
        <v>4682</v>
      </c>
      <c r="C2299" s="46" t="s">
        <v>4721</v>
      </c>
      <c r="D2299" s="46" t="s">
        <v>8275</v>
      </c>
      <c r="E2299" s="46" t="s">
        <v>8274</v>
      </c>
      <c r="G2299" s="50">
        <v>0</v>
      </c>
      <c r="I2299" s="14" t="s">
        <v>2380</v>
      </c>
      <c r="J2299" s="15" t="s">
        <v>2380</v>
      </c>
      <c r="K2299" s="66" t="str">
        <f t="shared" si="214"/>
        <v>No</v>
      </c>
      <c r="L2299" s="66" t="str">
        <f t="shared" si="215"/>
        <v>No</v>
      </c>
      <c r="N2299" s="14">
        <v>17.170000000000002</v>
      </c>
      <c r="O2299" s="20" t="str">
        <f t="shared" si="211"/>
        <v>UNDERWEIGHT</v>
      </c>
      <c r="Q2299" s="15">
        <v>8.4600000000000009</v>
      </c>
      <c r="R2299" s="20" t="str">
        <f t="shared" si="212"/>
        <v>DIABETES</v>
      </c>
      <c r="T2299" s="14">
        <v>1988</v>
      </c>
      <c r="U2299" s="15" t="s">
        <v>10</v>
      </c>
      <c r="V2299" s="15">
        <v>16</v>
      </c>
      <c r="W2299" s="35" t="str">
        <f t="shared" si="213"/>
        <v>16-Jul-1988</v>
      </c>
      <c r="X2299" s="28"/>
      <c r="Y2299" s="44">
        <f t="shared" si="216"/>
        <v>34</v>
      </c>
      <c r="AA2299" s="45">
        <v>43943.88</v>
      </c>
      <c r="AB2299" s="15" t="s">
        <v>23</v>
      </c>
      <c r="AC2299" s="75" t="s">
        <v>11</v>
      </c>
    </row>
    <row r="2300" spans="1:29" ht="15.6" x14ac:dyDescent="0.3">
      <c r="A2300" s="1" t="s">
        <v>4683</v>
      </c>
      <c r="C2300" s="46" t="s">
        <v>4724</v>
      </c>
      <c r="D2300" s="46" t="s">
        <v>8277</v>
      </c>
      <c r="E2300" s="46" t="s">
        <v>8276</v>
      </c>
      <c r="G2300" s="14">
        <v>1</v>
      </c>
      <c r="I2300" s="14" t="s">
        <v>2380</v>
      </c>
      <c r="J2300" s="15" t="s">
        <v>2380</v>
      </c>
      <c r="K2300" s="66" t="str">
        <f t="shared" si="214"/>
        <v>No</v>
      </c>
      <c r="L2300" s="66" t="str">
        <f t="shared" si="215"/>
        <v>No</v>
      </c>
      <c r="N2300" s="14">
        <v>15.61</v>
      </c>
      <c r="O2300" s="20" t="str">
        <f t="shared" si="211"/>
        <v>UNDERWEIGHT</v>
      </c>
      <c r="Q2300" s="15">
        <v>5.28</v>
      </c>
      <c r="R2300" s="20" t="str">
        <f t="shared" si="212"/>
        <v>NORMAL</v>
      </c>
      <c r="T2300" s="14">
        <v>1975</v>
      </c>
      <c r="U2300" s="15" t="s">
        <v>18</v>
      </c>
      <c r="V2300" s="15">
        <v>1</v>
      </c>
      <c r="W2300" s="35" t="str">
        <f t="shared" si="213"/>
        <v>1-Jun-1975</v>
      </c>
      <c r="X2300" s="28"/>
      <c r="Y2300" s="44">
        <f t="shared" si="216"/>
        <v>48</v>
      </c>
      <c r="AA2300" s="45">
        <v>44202.65</v>
      </c>
      <c r="AB2300" s="15" t="s">
        <v>13</v>
      </c>
      <c r="AC2300" s="75" t="s">
        <v>11</v>
      </c>
    </row>
    <row r="2301" spans="1:29" ht="15.6" x14ac:dyDescent="0.3">
      <c r="A2301" s="1" t="s">
        <v>4684</v>
      </c>
      <c r="C2301" s="46" t="s">
        <v>4724</v>
      </c>
      <c r="D2301" s="46" t="s">
        <v>4880</v>
      </c>
      <c r="E2301" s="46" t="s">
        <v>8278</v>
      </c>
      <c r="G2301" s="14">
        <v>1</v>
      </c>
      <c r="I2301" s="14" t="s">
        <v>2380</v>
      </c>
      <c r="J2301" s="15" t="s">
        <v>2382</v>
      </c>
      <c r="K2301" s="66" t="str">
        <f t="shared" si="214"/>
        <v>No</v>
      </c>
      <c r="L2301" s="66" t="str">
        <f t="shared" si="215"/>
        <v>Yes</v>
      </c>
      <c r="N2301" s="14">
        <v>17.98</v>
      </c>
      <c r="O2301" s="20" t="str">
        <f t="shared" si="211"/>
        <v>UNDERWEIGHT</v>
      </c>
      <c r="Q2301" s="15">
        <v>5.33</v>
      </c>
      <c r="R2301" s="20" t="str">
        <f t="shared" si="212"/>
        <v>NORMAL</v>
      </c>
      <c r="T2301" s="14">
        <v>1968</v>
      </c>
      <c r="U2301" s="15" t="s">
        <v>15</v>
      </c>
      <c r="V2301" s="15">
        <v>24</v>
      </c>
      <c r="W2301" s="35" t="str">
        <f t="shared" si="213"/>
        <v>24-Nov-1968</v>
      </c>
      <c r="X2301" s="28"/>
      <c r="Y2301" s="44">
        <f t="shared" si="216"/>
        <v>54</v>
      </c>
      <c r="AA2301" s="45">
        <v>44260.75</v>
      </c>
      <c r="AB2301" s="15" t="s">
        <v>13</v>
      </c>
      <c r="AC2301" s="75" t="s">
        <v>11</v>
      </c>
    </row>
    <row r="2302" spans="1:29" ht="15.6" x14ac:dyDescent="0.3">
      <c r="A2302" s="1" t="s">
        <v>4685</v>
      </c>
      <c r="C2302" s="46" t="s">
        <v>4724</v>
      </c>
      <c r="D2302" s="46" t="s">
        <v>8280</v>
      </c>
      <c r="E2302" s="46" t="s">
        <v>8279</v>
      </c>
      <c r="G2302" s="14">
        <v>1</v>
      </c>
      <c r="I2302" s="14" t="s">
        <v>2380</v>
      </c>
      <c r="J2302" s="15" t="s">
        <v>2380</v>
      </c>
      <c r="K2302" s="66" t="str">
        <f t="shared" si="214"/>
        <v>No</v>
      </c>
      <c r="L2302" s="66" t="str">
        <f t="shared" si="215"/>
        <v>No</v>
      </c>
      <c r="N2302" s="14">
        <v>21.64</v>
      </c>
      <c r="O2302" s="20" t="str">
        <f t="shared" si="211"/>
        <v>NORMAL WEIGHT</v>
      </c>
      <c r="Q2302" s="15">
        <v>5.5</v>
      </c>
      <c r="R2302" s="20" t="str">
        <f t="shared" si="212"/>
        <v>NORMAL</v>
      </c>
      <c r="T2302" s="14">
        <v>1971</v>
      </c>
      <c r="U2302" s="15" t="s">
        <v>37</v>
      </c>
      <c r="V2302" s="15">
        <v>29</v>
      </c>
      <c r="W2302" s="35" t="str">
        <f t="shared" si="213"/>
        <v>29-Oct-1971</v>
      </c>
      <c r="X2302" s="28"/>
      <c r="Y2302" s="44">
        <f t="shared" si="216"/>
        <v>51</v>
      </c>
      <c r="AA2302" s="45">
        <v>44400.41</v>
      </c>
      <c r="AB2302" s="15" t="s">
        <v>13</v>
      </c>
      <c r="AC2302" s="75" t="s">
        <v>11</v>
      </c>
    </row>
    <row r="2303" spans="1:29" ht="15.6" x14ac:dyDescent="0.3">
      <c r="A2303" s="1" t="s">
        <v>4686</v>
      </c>
      <c r="C2303" s="46" t="s">
        <v>4724</v>
      </c>
      <c r="D2303" s="46" t="s">
        <v>4745</v>
      </c>
      <c r="E2303" s="46" t="s">
        <v>5237</v>
      </c>
      <c r="G2303" s="14">
        <v>1</v>
      </c>
      <c r="I2303" s="14" t="s">
        <v>2380</v>
      </c>
      <c r="J2303" s="15" t="s">
        <v>2380</v>
      </c>
      <c r="K2303" s="66" t="str">
        <f t="shared" si="214"/>
        <v>No</v>
      </c>
      <c r="L2303" s="66" t="str">
        <f t="shared" si="215"/>
        <v>No</v>
      </c>
      <c r="N2303" s="14">
        <v>16.399999999999999</v>
      </c>
      <c r="O2303" s="20" t="str">
        <f t="shared" si="211"/>
        <v>UNDERWEIGHT</v>
      </c>
      <c r="Q2303" s="15">
        <v>5.4</v>
      </c>
      <c r="R2303" s="20" t="str">
        <f t="shared" si="212"/>
        <v>NORMAL</v>
      </c>
      <c r="T2303" s="14">
        <v>1967</v>
      </c>
      <c r="U2303" s="15" t="s">
        <v>20</v>
      </c>
      <c r="V2303" s="15">
        <v>14</v>
      </c>
      <c r="W2303" s="35" t="str">
        <f t="shared" si="213"/>
        <v>14-Sep-1967</v>
      </c>
      <c r="X2303" s="28"/>
      <c r="Y2303" s="44">
        <f t="shared" si="216"/>
        <v>55</v>
      </c>
      <c r="AA2303" s="45">
        <v>44423.8</v>
      </c>
      <c r="AB2303" s="15" t="s">
        <v>13</v>
      </c>
      <c r="AC2303" s="75" t="s">
        <v>11</v>
      </c>
    </row>
    <row r="2304" spans="1:29" ht="15.6" x14ac:dyDescent="0.3">
      <c r="A2304" s="1" t="s">
        <v>4687</v>
      </c>
      <c r="C2304" s="46" t="s">
        <v>4721</v>
      </c>
      <c r="D2304" s="46" t="s">
        <v>8282</v>
      </c>
      <c r="E2304" s="46" t="s">
        <v>8281</v>
      </c>
      <c r="G2304" s="14">
        <v>1</v>
      </c>
      <c r="I2304" s="14" t="s">
        <v>2380</v>
      </c>
      <c r="J2304" s="15" t="s">
        <v>2382</v>
      </c>
      <c r="K2304" s="66" t="str">
        <f t="shared" si="214"/>
        <v>No</v>
      </c>
      <c r="L2304" s="66" t="str">
        <f t="shared" si="215"/>
        <v>Yes</v>
      </c>
      <c r="N2304" s="14">
        <v>15.77</v>
      </c>
      <c r="O2304" s="20" t="str">
        <f t="shared" si="211"/>
        <v>UNDERWEIGHT</v>
      </c>
      <c r="Q2304" s="15">
        <v>6.05</v>
      </c>
      <c r="R2304" s="20" t="str">
        <f t="shared" si="212"/>
        <v>PREDIABETES</v>
      </c>
      <c r="T2304" s="14">
        <v>2000</v>
      </c>
      <c r="U2304" s="15" t="s">
        <v>35</v>
      </c>
      <c r="V2304" s="15">
        <v>2</v>
      </c>
      <c r="W2304" s="35" t="str">
        <f t="shared" si="213"/>
        <v>2-Aug-2000</v>
      </c>
      <c r="X2304" s="28"/>
      <c r="Y2304" s="44">
        <f t="shared" si="216"/>
        <v>22</v>
      </c>
      <c r="AA2304" s="45">
        <v>44501.4</v>
      </c>
      <c r="AB2304" s="15" t="s">
        <v>13</v>
      </c>
      <c r="AC2304" s="75" t="s">
        <v>11</v>
      </c>
    </row>
    <row r="2305" spans="1:29" ht="15.6" x14ac:dyDescent="0.3">
      <c r="A2305" s="1" t="s">
        <v>4688</v>
      </c>
      <c r="C2305" s="46" t="s">
        <v>4724</v>
      </c>
      <c r="D2305" s="46" t="s">
        <v>5563</v>
      </c>
      <c r="E2305" s="46" t="s">
        <v>8283</v>
      </c>
      <c r="G2305" s="50">
        <v>0</v>
      </c>
      <c r="I2305" s="14" t="s">
        <v>2380</v>
      </c>
      <c r="J2305" s="15" t="s">
        <v>2380</v>
      </c>
      <c r="K2305" s="66" t="str">
        <f t="shared" si="214"/>
        <v>No</v>
      </c>
      <c r="L2305" s="66" t="str">
        <f t="shared" si="215"/>
        <v>No</v>
      </c>
      <c r="N2305" s="14">
        <v>18.27</v>
      </c>
      <c r="O2305" s="20" t="str">
        <f t="shared" si="211"/>
        <v>UNDERWEIGHT</v>
      </c>
      <c r="Q2305" s="15">
        <v>11.46</v>
      </c>
      <c r="R2305" s="20" t="str">
        <f t="shared" si="212"/>
        <v>DIABETES</v>
      </c>
      <c r="T2305" s="14">
        <v>1993</v>
      </c>
      <c r="U2305" s="15" t="s">
        <v>37</v>
      </c>
      <c r="V2305" s="15">
        <v>11</v>
      </c>
      <c r="W2305" s="35" t="str">
        <f t="shared" si="213"/>
        <v>11-Oct-1993</v>
      </c>
      <c r="X2305" s="28"/>
      <c r="Y2305" s="44">
        <f t="shared" si="216"/>
        <v>29</v>
      </c>
      <c r="AA2305" s="45">
        <v>44585.46</v>
      </c>
      <c r="AB2305" s="15" t="s">
        <v>42</v>
      </c>
      <c r="AC2305" s="75" t="s">
        <v>11</v>
      </c>
    </row>
    <row r="2306" spans="1:29" ht="15.6" x14ac:dyDescent="0.3">
      <c r="A2306" s="1" t="s">
        <v>4689</v>
      </c>
      <c r="C2306" s="46" t="s">
        <v>4724</v>
      </c>
      <c r="D2306" s="46" t="s">
        <v>4999</v>
      </c>
      <c r="E2306" s="46" t="s">
        <v>8284</v>
      </c>
      <c r="G2306" s="50">
        <v>0</v>
      </c>
      <c r="I2306" s="14" t="s">
        <v>2380</v>
      </c>
      <c r="J2306" s="15" t="s">
        <v>2380</v>
      </c>
      <c r="K2306" s="66" t="str">
        <f t="shared" si="214"/>
        <v>No</v>
      </c>
      <c r="L2306" s="66" t="str">
        <f t="shared" si="215"/>
        <v>No</v>
      </c>
      <c r="N2306" s="14">
        <v>16.489999999999998</v>
      </c>
      <c r="O2306" s="20" t="str">
        <f t="shared" ref="O2306:O2336" si="217">IF(N2306&lt;18.5,"UNDERWEIGHT",IF(AND(N2306&gt;=18.5,N2306&lt;=24.9),"NORMAL WEIGHT",IF(AND(N2306&gt;=25,N2306&lt;=29.9),"OVERWEIGHT",IF(N2306&gt;=30,"OBESITY",""))))</f>
        <v>UNDERWEIGHT</v>
      </c>
      <c r="Q2306" s="15">
        <v>8.48</v>
      </c>
      <c r="R2306" s="20" t="str">
        <f t="shared" ref="R2306:R2336" si="218">IF(Q2306&lt;5.7,"NORMAL",IF(AND(Q2306&gt;=5.7,Q2306&lt;=6.4),"PREDIABETES",IF(Q2306&gt;6.4,"DIABETES")))</f>
        <v>DIABETES</v>
      </c>
      <c r="T2306" s="14">
        <v>1971</v>
      </c>
      <c r="U2306" s="15" t="s">
        <v>35</v>
      </c>
      <c r="V2306" s="15">
        <v>13</v>
      </c>
      <c r="W2306" s="35" t="str">
        <f t="shared" ref="W2306:W2344" si="219">CONCATENATE(V2306,"-",U2306,"-",T2306)</f>
        <v>13-Aug-1971</v>
      </c>
      <c r="X2306" s="28"/>
      <c r="Y2306" s="44">
        <f t="shared" si="216"/>
        <v>51</v>
      </c>
      <c r="AA2306" s="45">
        <v>44641.2</v>
      </c>
      <c r="AB2306" s="15" t="s">
        <v>247</v>
      </c>
      <c r="AC2306" s="75" t="s">
        <v>11</v>
      </c>
    </row>
    <row r="2307" spans="1:29" ht="15.6" x14ac:dyDescent="0.3">
      <c r="A2307" s="1" t="s">
        <v>4690</v>
      </c>
      <c r="C2307" s="46" t="s">
        <v>4724</v>
      </c>
      <c r="D2307" s="46" t="s">
        <v>6602</v>
      </c>
      <c r="E2307" s="46" t="s">
        <v>8285</v>
      </c>
      <c r="G2307" s="50">
        <v>0</v>
      </c>
      <c r="I2307" s="14" t="s">
        <v>2380</v>
      </c>
      <c r="J2307" s="15" t="s">
        <v>2380</v>
      </c>
      <c r="K2307" s="66" t="str">
        <f t="shared" ref="K2307:K2336" si="220">PROPER(I2307)</f>
        <v>No</v>
      </c>
      <c r="L2307" s="66" t="str">
        <f t="shared" ref="L2307:L2336" si="221">PROPER(J2307)</f>
        <v>No</v>
      </c>
      <c r="N2307" s="14">
        <v>16.14</v>
      </c>
      <c r="O2307" s="20" t="str">
        <f t="shared" si="217"/>
        <v>UNDERWEIGHT</v>
      </c>
      <c r="Q2307" s="15">
        <v>4.8600000000000003</v>
      </c>
      <c r="R2307" s="20" t="str">
        <f t="shared" si="218"/>
        <v>NORMAL</v>
      </c>
      <c r="T2307" s="14">
        <v>1962</v>
      </c>
      <c r="U2307" s="15" t="s">
        <v>30</v>
      </c>
      <c r="V2307" s="15">
        <v>17</v>
      </c>
      <c r="W2307" s="35" t="str">
        <f t="shared" si="219"/>
        <v>17-Dec-1962</v>
      </c>
      <c r="X2307" s="28"/>
      <c r="Y2307" s="44">
        <f t="shared" ref="Y2307:Y2344" si="222">DATEDIF(W2307,$AD$2,"y")</f>
        <v>60</v>
      </c>
      <c r="AA2307" s="45">
        <v>45008.959999999999</v>
      </c>
      <c r="AB2307" s="15" t="s">
        <v>13</v>
      </c>
      <c r="AC2307" s="75" t="s">
        <v>11</v>
      </c>
    </row>
    <row r="2308" spans="1:29" ht="15.6" x14ac:dyDescent="0.3">
      <c r="A2308" s="1" t="s">
        <v>4691</v>
      </c>
      <c r="C2308" s="46" t="s">
        <v>4721</v>
      </c>
      <c r="D2308" s="46" t="s">
        <v>5255</v>
      </c>
      <c r="E2308" s="46" t="s">
        <v>8286</v>
      </c>
      <c r="G2308" s="14">
        <v>1</v>
      </c>
      <c r="I2308" s="14" t="s">
        <v>2380</v>
      </c>
      <c r="J2308" s="15" t="s">
        <v>2382</v>
      </c>
      <c r="K2308" s="66" t="str">
        <f t="shared" si="220"/>
        <v>No</v>
      </c>
      <c r="L2308" s="66" t="str">
        <f t="shared" si="221"/>
        <v>Yes</v>
      </c>
      <c r="N2308" s="14">
        <v>20.85</v>
      </c>
      <c r="O2308" s="20" t="str">
        <f t="shared" si="217"/>
        <v>NORMAL WEIGHT</v>
      </c>
      <c r="Q2308" s="15">
        <v>4.45</v>
      </c>
      <c r="R2308" s="20" t="str">
        <f t="shared" si="218"/>
        <v>NORMAL</v>
      </c>
      <c r="T2308" s="14">
        <v>1974</v>
      </c>
      <c r="U2308" s="15" t="s">
        <v>35</v>
      </c>
      <c r="V2308" s="15">
        <v>9</v>
      </c>
      <c r="W2308" s="35" t="str">
        <f t="shared" si="219"/>
        <v>9-Aug-1974</v>
      </c>
      <c r="X2308" s="28"/>
      <c r="Y2308" s="44">
        <f t="shared" si="222"/>
        <v>48</v>
      </c>
      <c r="AA2308" s="45">
        <v>45702.02</v>
      </c>
      <c r="AB2308" s="15" t="s">
        <v>23</v>
      </c>
      <c r="AC2308" s="75" t="s">
        <v>11</v>
      </c>
    </row>
    <row r="2309" spans="1:29" ht="15.6" x14ac:dyDescent="0.3">
      <c r="A2309" s="1" t="s">
        <v>4692</v>
      </c>
      <c r="C2309" s="46" t="s">
        <v>4721</v>
      </c>
      <c r="D2309" s="46" t="s">
        <v>7502</v>
      </c>
      <c r="E2309" s="46" t="s">
        <v>8287</v>
      </c>
      <c r="G2309" s="50">
        <v>0</v>
      </c>
      <c r="I2309" s="14" t="s">
        <v>2380</v>
      </c>
      <c r="J2309" s="15" t="s">
        <v>2380</v>
      </c>
      <c r="K2309" s="66" t="str">
        <f t="shared" si="220"/>
        <v>No</v>
      </c>
      <c r="L2309" s="66" t="str">
        <f t="shared" si="221"/>
        <v>No</v>
      </c>
      <c r="N2309" s="14">
        <v>15.88</v>
      </c>
      <c r="O2309" s="20" t="str">
        <f t="shared" si="217"/>
        <v>UNDERWEIGHT</v>
      </c>
      <c r="Q2309" s="15">
        <v>4.3600000000000003</v>
      </c>
      <c r="R2309" s="20" t="str">
        <f t="shared" si="218"/>
        <v>NORMAL</v>
      </c>
      <c r="T2309" s="14">
        <v>1960</v>
      </c>
      <c r="U2309" s="15" t="s">
        <v>30</v>
      </c>
      <c r="V2309" s="15">
        <v>21</v>
      </c>
      <c r="W2309" s="35" t="str">
        <f t="shared" si="219"/>
        <v>21-Dec-1960</v>
      </c>
      <c r="X2309" s="28"/>
      <c r="Y2309" s="44">
        <f t="shared" si="222"/>
        <v>62</v>
      </c>
      <c r="AA2309" s="45">
        <v>45710.21</v>
      </c>
      <c r="AB2309" s="15" t="s">
        <v>168</v>
      </c>
      <c r="AC2309" s="75" t="s">
        <v>11</v>
      </c>
    </row>
    <row r="2310" spans="1:29" ht="15.6" x14ac:dyDescent="0.3">
      <c r="A2310" s="1" t="s">
        <v>4693</v>
      </c>
      <c r="C2310" s="46" t="s">
        <v>4721</v>
      </c>
      <c r="D2310" s="46" t="s">
        <v>7469</v>
      </c>
      <c r="E2310" s="46" t="s">
        <v>7639</v>
      </c>
      <c r="G2310" s="14">
        <v>1</v>
      </c>
      <c r="I2310" s="14" t="s">
        <v>2380</v>
      </c>
      <c r="J2310" s="15" t="s">
        <v>2380</v>
      </c>
      <c r="K2310" s="66" t="str">
        <f t="shared" si="220"/>
        <v>No</v>
      </c>
      <c r="L2310" s="66" t="str">
        <f t="shared" si="221"/>
        <v>No</v>
      </c>
      <c r="N2310" s="14">
        <v>20.66</v>
      </c>
      <c r="O2310" s="20" t="str">
        <f t="shared" si="217"/>
        <v>NORMAL WEIGHT</v>
      </c>
      <c r="Q2310" s="15">
        <v>5.8</v>
      </c>
      <c r="R2310" s="20" t="str">
        <f t="shared" si="218"/>
        <v>PREDIABETES</v>
      </c>
      <c r="T2310" s="14">
        <v>1979</v>
      </c>
      <c r="U2310" s="15" t="s">
        <v>35</v>
      </c>
      <c r="V2310" s="15">
        <v>12</v>
      </c>
      <c r="W2310" s="35" t="str">
        <f t="shared" si="219"/>
        <v>12-Aug-1979</v>
      </c>
      <c r="X2310" s="28"/>
      <c r="Y2310" s="44">
        <f t="shared" si="222"/>
        <v>43</v>
      </c>
      <c r="AA2310" s="45">
        <v>45863.21</v>
      </c>
      <c r="AB2310" s="15" t="s">
        <v>13</v>
      </c>
      <c r="AC2310" s="75" t="s">
        <v>11</v>
      </c>
    </row>
    <row r="2311" spans="1:29" ht="15.6" x14ac:dyDescent="0.3">
      <c r="A2311" s="1" t="s">
        <v>4694</v>
      </c>
      <c r="C2311" s="46" t="s">
        <v>4724</v>
      </c>
      <c r="D2311" s="46" t="s">
        <v>5021</v>
      </c>
      <c r="E2311" s="46" t="s">
        <v>4978</v>
      </c>
      <c r="G2311" s="50">
        <v>0</v>
      </c>
      <c r="I2311" s="14" t="s">
        <v>2380</v>
      </c>
      <c r="J2311" s="15" t="s">
        <v>2380</v>
      </c>
      <c r="K2311" s="66" t="str">
        <f t="shared" si="220"/>
        <v>No</v>
      </c>
      <c r="L2311" s="66" t="str">
        <f t="shared" si="221"/>
        <v>No</v>
      </c>
      <c r="N2311" s="14">
        <v>20.399999999999999</v>
      </c>
      <c r="O2311" s="20" t="str">
        <f t="shared" si="217"/>
        <v>NORMAL WEIGHT</v>
      </c>
      <c r="Q2311" s="15">
        <v>5.27</v>
      </c>
      <c r="R2311" s="20" t="str">
        <f t="shared" si="218"/>
        <v>NORMAL</v>
      </c>
      <c r="T2311" s="14">
        <v>1985</v>
      </c>
      <c r="U2311" s="15" t="s">
        <v>20</v>
      </c>
      <c r="V2311" s="15">
        <v>30</v>
      </c>
      <c r="W2311" s="35" t="str">
        <f t="shared" si="219"/>
        <v>30-Sep-1985</v>
      </c>
      <c r="X2311" s="28"/>
      <c r="Y2311" s="44">
        <f t="shared" si="222"/>
        <v>37</v>
      </c>
      <c r="AA2311" s="45">
        <v>46113.51</v>
      </c>
      <c r="AB2311" s="15" t="s">
        <v>42</v>
      </c>
      <c r="AC2311" s="75" t="s">
        <v>11</v>
      </c>
    </row>
    <row r="2312" spans="1:29" ht="15.6" x14ac:dyDescent="0.3">
      <c r="A2312" s="1" t="s">
        <v>4695</v>
      </c>
      <c r="C2312" s="46" t="s">
        <v>5596</v>
      </c>
      <c r="D2312" s="46" t="s">
        <v>5881</v>
      </c>
      <c r="E2312" s="46" t="s">
        <v>8288</v>
      </c>
      <c r="G2312" s="50">
        <v>0</v>
      </c>
      <c r="I2312" s="14" t="s">
        <v>2380</v>
      </c>
      <c r="J2312" s="15" t="s">
        <v>2382</v>
      </c>
      <c r="K2312" s="66" t="str">
        <f t="shared" si="220"/>
        <v>No</v>
      </c>
      <c r="L2312" s="66" t="str">
        <f t="shared" si="221"/>
        <v>Yes</v>
      </c>
      <c r="N2312" s="14">
        <v>25.19</v>
      </c>
      <c r="O2312" s="20" t="str">
        <f t="shared" si="217"/>
        <v>OVERWEIGHT</v>
      </c>
      <c r="Q2312" s="15">
        <v>5.64</v>
      </c>
      <c r="R2312" s="20" t="str">
        <f t="shared" si="218"/>
        <v>NORMAL</v>
      </c>
      <c r="T2312" s="14">
        <v>1962</v>
      </c>
      <c r="U2312" s="15" t="s">
        <v>30</v>
      </c>
      <c r="V2312" s="15">
        <v>4</v>
      </c>
      <c r="W2312" s="35" t="str">
        <f t="shared" si="219"/>
        <v>4-Dec-1962</v>
      </c>
      <c r="X2312" s="28"/>
      <c r="Y2312" s="44">
        <f t="shared" si="222"/>
        <v>60</v>
      </c>
      <c r="AA2312" s="45">
        <v>46130.53</v>
      </c>
      <c r="AB2312" s="15" t="s">
        <v>23</v>
      </c>
      <c r="AC2312" s="75" t="s">
        <v>16</v>
      </c>
    </row>
    <row r="2313" spans="1:29" ht="15.6" x14ac:dyDescent="0.3">
      <c r="A2313" s="1" t="s">
        <v>4696</v>
      </c>
      <c r="C2313" s="46" t="s">
        <v>4721</v>
      </c>
      <c r="D2313" s="46" t="s">
        <v>4833</v>
      </c>
      <c r="E2313" s="46" t="s">
        <v>8289</v>
      </c>
      <c r="G2313" s="14">
        <v>1</v>
      </c>
      <c r="I2313" s="14" t="s">
        <v>2380</v>
      </c>
      <c r="J2313" s="15" t="s">
        <v>2382</v>
      </c>
      <c r="K2313" s="66" t="str">
        <f t="shared" si="220"/>
        <v>No</v>
      </c>
      <c r="L2313" s="66" t="str">
        <f t="shared" si="221"/>
        <v>Yes</v>
      </c>
      <c r="N2313" s="14">
        <v>20.54</v>
      </c>
      <c r="O2313" s="20" t="str">
        <f t="shared" si="217"/>
        <v>NORMAL WEIGHT</v>
      </c>
      <c r="Q2313" s="15">
        <v>4.2</v>
      </c>
      <c r="R2313" s="20" t="str">
        <f t="shared" si="218"/>
        <v>NORMAL</v>
      </c>
      <c r="T2313" s="14">
        <v>1976</v>
      </c>
      <c r="U2313" s="15" t="s">
        <v>30</v>
      </c>
      <c r="V2313" s="15">
        <v>2</v>
      </c>
      <c r="W2313" s="35" t="str">
        <f t="shared" si="219"/>
        <v>2-Dec-1976</v>
      </c>
      <c r="X2313" s="28"/>
      <c r="Y2313" s="44">
        <f t="shared" si="222"/>
        <v>46</v>
      </c>
      <c r="AA2313" s="45">
        <v>46151.12</v>
      </c>
      <c r="AB2313" s="15" t="s">
        <v>13</v>
      </c>
      <c r="AC2313" s="75" t="s">
        <v>16</v>
      </c>
    </row>
    <row r="2314" spans="1:29" ht="15.6" x14ac:dyDescent="0.3">
      <c r="A2314" s="1" t="s">
        <v>4697</v>
      </c>
      <c r="C2314" s="46" t="s">
        <v>4724</v>
      </c>
      <c r="D2314" s="46" t="s">
        <v>4800</v>
      </c>
      <c r="E2314" s="46" t="s">
        <v>8290</v>
      </c>
      <c r="G2314" s="50">
        <v>0</v>
      </c>
      <c r="I2314" s="14" t="s">
        <v>2380</v>
      </c>
      <c r="J2314" s="15" t="s">
        <v>2380</v>
      </c>
      <c r="K2314" s="66" t="str">
        <f t="shared" si="220"/>
        <v>No</v>
      </c>
      <c r="L2314" s="66" t="str">
        <f t="shared" si="221"/>
        <v>No</v>
      </c>
      <c r="N2314" s="14">
        <v>20.13</v>
      </c>
      <c r="O2314" s="20" t="str">
        <f t="shared" si="217"/>
        <v>NORMAL WEIGHT</v>
      </c>
      <c r="Q2314" s="15">
        <v>5.42</v>
      </c>
      <c r="R2314" s="20" t="str">
        <f t="shared" si="218"/>
        <v>NORMAL</v>
      </c>
      <c r="T2314" s="14">
        <v>1978</v>
      </c>
      <c r="U2314" s="15" t="s">
        <v>35</v>
      </c>
      <c r="V2314" s="15">
        <v>17</v>
      </c>
      <c r="W2314" s="35" t="str">
        <f t="shared" si="219"/>
        <v>17-Aug-1978</v>
      </c>
      <c r="X2314" s="28"/>
      <c r="Y2314" s="44">
        <f t="shared" si="222"/>
        <v>44</v>
      </c>
      <c r="AA2314" s="45">
        <v>46200.99</v>
      </c>
      <c r="AB2314" s="15" t="s">
        <v>13</v>
      </c>
      <c r="AC2314" s="75" t="s">
        <v>16</v>
      </c>
    </row>
    <row r="2315" spans="1:29" ht="15.6" x14ac:dyDescent="0.3">
      <c r="A2315" s="1" t="s">
        <v>4698</v>
      </c>
      <c r="C2315" s="46" t="s">
        <v>4721</v>
      </c>
      <c r="D2315" s="46" t="s">
        <v>5456</v>
      </c>
      <c r="E2315" s="46" t="s">
        <v>8291</v>
      </c>
      <c r="G2315" s="14">
        <v>1</v>
      </c>
      <c r="I2315" s="14" t="s">
        <v>2380</v>
      </c>
      <c r="J2315" s="15" t="s">
        <v>2380</v>
      </c>
      <c r="K2315" s="66" t="str">
        <f t="shared" si="220"/>
        <v>No</v>
      </c>
      <c r="L2315" s="66" t="str">
        <f t="shared" si="221"/>
        <v>No</v>
      </c>
      <c r="N2315" s="14">
        <v>18.93</v>
      </c>
      <c r="O2315" s="20" t="str">
        <f t="shared" si="217"/>
        <v>NORMAL WEIGHT</v>
      </c>
      <c r="Q2315" s="15">
        <v>6.11</v>
      </c>
      <c r="R2315" s="20" t="str">
        <f t="shared" si="218"/>
        <v>PREDIABETES</v>
      </c>
      <c r="T2315" s="14">
        <v>1971</v>
      </c>
      <c r="U2315" s="15" t="s">
        <v>30</v>
      </c>
      <c r="V2315" s="15">
        <v>6</v>
      </c>
      <c r="W2315" s="35" t="str">
        <f t="shared" si="219"/>
        <v>6-Dec-1971</v>
      </c>
      <c r="X2315" s="28"/>
      <c r="Y2315" s="44">
        <f t="shared" si="222"/>
        <v>51</v>
      </c>
      <c r="AA2315" s="45">
        <v>46255.11</v>
      </c>
      <c r="AB2315" s="15" t="s">
        <v>247</v>
      </c>
      <c r="AC2315" s="75" t="s">
        <v>16</v>
      </c>
    </row>
    <row r="2316" spans="1:29" ht="15.6" x14ac:dyDescent="0.3">
      <c r="A2316" s="1" t="s">
        <v>4699</v>
      </c>
      <c r="C2316" s="46" t="s">
        <v>4721</v>
      </c>
      <c r="D2316" s="46" t="s">
        <v>8292</v>
      </c>
      <c r="E2316" s="46" t="s">
        <v>6219</v>
      </c>
      <c r="G2316" s="14">
        <v>1</v>
      </c>
      <c r="I2316" s="14" t="s">
        <v>2380</v>
      </c>
      <c r="J2316" s="15" t="s">
        <v>2380</v>
      </c>
      <c r="K2316" s="66" t="str">
        <f t="shared" si="220"/>
        <v>No</v>
      </c>
      <c r="L2316" s="66" t="str">
        <f t="shared" si="221"/>
        <v>No</v>
      </c>
      <c r="N2316" s="14">
        <v>24.14</v>
      </c>
      <c r="O2316" s="20" t="str">
        <f t="shared" si="217"/>
        <v>NORMAL WEIGHT</v>
      </c>
      <c r="Q2316" s="15">
        <v>5.29</v>
      </c>
      <c r="R2316" s="20" t="str">
        <f t="shared" si="218"/>
        <v>NORMAL</v>
      </c>
      <c r="T2316" s="14">
        <v>1961</v>
      </c>
      <c r="U2316" s="15" t="s">
        <v>35</v>
      </c>
      <c r="V2316" s="15">
        <v>8</v>
      </c>
      <c r="W2316" s="35" t="str">
        <f t="shared" si="219"/>
        <v>8-Aug-1961</v>
      </c>
      <c r="X2316" s="28"/>
      <c r="Y2316" s="44">
        <f t="shared" si="222"/>
        <v>61</v>
      </c>
      <c r="AA2316" s="45">
        <v>46599.11</v>
      </c>
      <c r="AB2316" s="15" t="s">
        <v>13</v>
      </c>
      <c r="AC2316" s="75" t="s">
        <v>16</v>
      </c>
    </row>
    <row r="2317" spans="1:29" ht="15.6" x14ac:dyDescent="0.3">
      <c r="A2317" s="1" t="s">
        <v>4700</v>
      </c>
      <c r="C2317" s="46" t="s">
        <v>4724</v>
      </c>
      <c r="D2317" s="46" t="s">
        <v>8293</v>
      </c>
      <c r="E2317" s="46" t="s">
        <v>5270</v>
      </c>
      <c r="G2317" s="14">
        <v>1</v>
      </c>
      <c r="I2317" s="14" t="s">
        <v>2380</v>
      </c>
      <c r="J2317" s="15" t="s">
        <v>2380</v>
      </c>
      <c r="K2317" s="66" t="str">
        <f t="shared" si="220"/>
        <v>No</v>
      </c>
      <c r="L2317" s="66" t="str">
        <f t="shared" si="221"/>
        <v>No</v>
      </c>
      <c r="N2317" s="14">
        <v>25.03</v>
      </c>
      <c r="O2317" s="20" t="str">
        <f t="shared" si="217"/>
        <v>OVERWEIGHT</v>
      </c>
      <c r="Q2317" s="15">
        <v>5.91</v>
      </c>
      <c r="R2317" s="20" t="str">
        <f t="shared" si="218"/>
        <v>PREDIABETES</v>
      </c>
      <c r="T2317" s="14">
        <v>1969</v>
      </c>
      <c r="U2317" s="15" t="s">
        <v>18</v>
      </c>
      <c r="V2317" s="15">
        <v>23</v>
      </c>
      <c r="W2317" s="35" t="str">
        <f t="shared" si="219"/>
        <v>23-Jun-1969</v>
      </c>
      <c r="X2317" s="28"/>
      <c r="Y2317" s="44">
        <f t="shared" si="222"/>
        <v>53</v>
      </c>
      <c r="AA2317" s="45">
        <v>46661.440000000002</v>
      </c>
      <c r="AB2317" s="15" t="s">
        <v>23</v>
      </c>
      <c r="AC2317" s="75" t="s">
        <v>16</v>
      </c>
    </row>
    <row r="2318" spans="1:29" ht="15.6" x14ac:dyDescent="0.3">
      <c r="A2318" s="1" t="s">
        <v>4701</v>
      </c>
      <c r="C2318" s="46" t="s">
        <v>4724</v>
      </c>
      <c r="D2318" s="46" t="s">
        <v>6104</v>
      </c>
      <c r="E2318" s="46" t="s">
        <v>8294</v>
      </c>
      <c r="G2318" s="14">
        <v>1</v>
      </c>
      <c r="I2318" s="14" t="s">
        <v>2380</v>
      </c>
      <c r="J2318" s="15" t="s">
        <v>2382</v>
      </c>
      <c r="K2318" s="66" t="str">
        <f t="shared" si="220"/>
        <v>No</v>
      </c>
      <c r="L2318" s="66" t="str">
        <f t="shared" si="221"/>
        <v>Yes</v>
      </c>
      <c r="N2318" s="14">
        <v>20.47</v>
      </c>
      <c r="O2318" s="20" t="str">
        <f t="shared" si="217"/>
        <v>NORMAL WEIGHT</v>
      </c>
      <c r="Q2318" s="15">
        <v>5.81</v>
      </c>
      <c r="R2318" s="20" t="str">
        <f t="shared" si="218"/>
        <v>PREDIABETES</v>
      </c>
      <c r="T2318" s="14">
        <v>1960</v>
      </c>
      <c r="U2318" s="15" t="s">
        <v>15</v>
      </c>
      <c r="V2318" s="15">
        <v>17</v>
      </c>
      <c r="W2318" s="35" t="str">
        <f t="shared" si="219"/>
        <v>17-Nov-1960</v>
      </c>
      <c r="X2318" s="28"/>
      <c r="Y2318" s="44">
        <f t="shared" si="222"/>
        <v>62</v>
      </c>
      <c r="AA2318" s="45">
        <v>46718.16</v>
      </c>
      <c r="AB2318" s="15" t="s">
        <v>23</v>
      </c>
      <c r="AC2318" s="75" t="s">
        <v>16</v>
      </c>
    </row>
    <row r="2319" spans="1:29" ht="15.6" x14ac:dyDescent="0.3">
      <c r="A2319" s="1" t="s">
        <v>4702</v>
      </c>
      <c r="C2319" s="46" t="s">
        <v>4721</v>
      </c>
      <c r="D2319" s="46" t="s">
        <v>8295</v>
      </c>
      <c r="E2319" s="46" t="s">
        <v>7523</v>
      </c>
      <c r="G2319" s="50">
        <v>0</v>
      </c>
      <c r="I2319" s="14" t="s">
        <v>2380</v>
      </c>
      <c r="J2319" s="15" t="s">
        <v>2382</v>
      </c>
      <c r="K2319" s="66" t="str">
        <f t="shared" si="220"/>
        <v>No</v>
      </c>
      <c r="L2319" s="66" t="str">
        <f t="shared" si="221"/>
        <v>Yes</v>
      </c>
      <c r="N2319" s="14">
        <v>18.82</v>
      </c>
      <c r="O2319" s="20" t="str">
        <f t="shared" si="217"/>
        <v>NORMAL WEIGHT</v>
      </c>
      <c r="Q2319" s="15">
        <v>5.51</v>
      </c>
      <c r="R2319" s="20" t="str">
        <f t="shared" si="218"/>
        <v>NORMAL</v>
      </c>
      <c r="T2319" s="14">
        <v>1958</v>
      </c>
      <c r="U2319" s="15" t="s">
        <v>20</v>
      </c>
      <c r="V2319" s="15">
        <v>15</v>
      </c>
      <c r="W2319" s="35" t="str">
        <f t="shared" si="219"/>
        <v>15-Sep-1958</v>
      </c>
      <c r="X2319" s="28"/>
      <c r="Y2319" s="44">
        <f t="shared" si="222"/>
        <v>64</v>
      </c>
      <c r="AA2319" s="45">
        <v>46889.26</v>
      </c>
      <c r="AB2319" s="15" t="s">
        <v>13</v>
      </c>
      <c r="AC2319" s="75" t="s">
        <v>11</v>
      </c>
    </row>
    <row r="2320" spans="1:29" ht="15.6" x14ac:dyDescent="0.3">
      <c r="A2320" s="1" t="s">
        <v>4703</v>
      </c>
      <c r="C2320" s="46" t="s">
        <v>4724</v>
      </c>
      <c r="D2320" s="46" t="s">
        <v>8297</v>
      </c>
      <c r="E2320" s="46" t="s">
        <v>8296</v>
      </c>
      <c r="G2320" s="14">
        <v>1</v>
      </c>
      <c r="I2320" s="14" t="s">
        <v>2380</v>
      </c>
      <c r="J2320" s="15" t="s">
        <v>2380</v>
      </c>
      <c r="K2320" s="66" t="str">
        <f t="shared" si="220"/>
        <v>No</v>
      </c>
      <c r="L2320" s="66" t="str">
        <f t="shared" si="221"/>
        <v>No</v>
      </c>
      <c r="N2320" s="14">
        <v>17.079999999999998</v>
      </c>
      <c r="O2320" s="20" t="str">
        <f t="shared" si="217"/>
        <v>UNDERWEIGHT</v>
      </c>
      <c r="Q2320" s="15">
        <v>5.73</v>
      </c>
      <c r="R2320" s="20" t="str">
        <f t="shared" si="218"/>
        <v>PREDIABETES</v>
      </c>
      <c r="T2320" s="14">
        <v>1959</v>
      </c>
      <c r="U2320" s="15" t="s">
        <v>10</v>
      </c>
      <c r="V2320" s="15">
        <v>14</v>
      </c>
      <c r="W2320" s="35" t="str">
        <f t="shared" si="219"/>
        <v>14-Jul-1959</v>
      </c>
      <c r="X2320" s="28"/>
      <c r="Y2320" s="44">
        <f t="shared" si="222"/>
        <v>63</v>
      </c>
      <c r="AA2320" s="45">
        <v>47055.53</v>
      </c>
      <c r="AB2320" s="15" t="s">
        <v>13</v>
      </c>
      <c r="AC2320" s="75" t="s">
        <v>11</v>
      </c>
    </row>
    <row r="2321" spans="1:29" ht="15.6" x14ac:dyDescent="0.3">
      <c r="A2321" s="1" t="s">
        <v>4704</v>
      </c>
      <c r="C2321" s="46" t="s">
        <v>4721</v>
      </c>
      <c r="D2321" s="46" t="s">
        <v>8299</v>
      </c>
      <c r="E2321" s="46" t="s">
        <v>8298</v>
      </c>
      <c r="G2321" s="50">
        <v>0</v>
      </c>
      <c r="I2321" s="14" t="s">
        <v>2380</v>
      </c>
      <c r="J2321" s="15" t="s">
        <v>2382</v>
      </c>
      <c r="K2321" s="66" t="str">
        <f t="shared" si="220"/>
        <v>No</v>
      </c>
      <c r="L2321" s="66" t="str">
        <f t="shared" si="221"/>
        <v>Yes</v>
      </c>
      <c r="N2321" s="14">
        <v>19.21</v>
      </c>
      <c r="O2321" s="20" t="str">
        <f t="shared" si="217"/>
        <v>NORMAL WEIGHT</v>
      </c>
      <c r="Q2321" s="15">
        <v>5.53</v>
      </c>
      <c r="R2321" s="20" t="str">
        <f t="shared" si="218"/>
        <v>NORMAL</v>
      </c>
      <c r="T2321" s="14">
        <v>1970</v>
      </c>
      <c r="U2321" s="15" t="s">
        <v>30</v>
      </c>
      <c r="V2321" s="15">
        <v>28</v>
      </c>
      <c r="W2321" s="35" t="str">
        <f t="shared" si="219"/>
        <v>28-Dec-1970</v>
      </c>
      <c r="X2321" s="28"/>
      <c r="Y2321" s="44">
        <f t="shared" si="222"/>
        <v>52</v>
      </c>
      <c r="AA2321" s="45">
        <v>47269.85</v>
      </c>
      <c r="AB2321" s="15" t="s">
        <v>13</v>
      </c>
      <c r="AC2321" s="75" t="s">
        <v>16</v>
      </c>
    </row>
    <row r="2322" spans="1:29" ht="15.6" x14ac:dyDescent="0.3">
      <c r="A2322" s="1" t="s">
        <v>4705</v>
      </c>
      <c r="C2322" s="46" t="s">
        <v>4724</v>
      </c>
      <c r="D2322" s="46" t="s">
        <v>4906</v>
      </c>
      <c r="E2322" s="46" t="s">
        <v>8300</v>
      </c>
      <c r="G2322" s="14">
        <v>1</v>
      </c>
      <c r="I2322" s="14" t="s">
        <v>2380</v>
      </c>
      <c r="J2322" s="15" t="s">
        <v>2380</v>
      </c>
      <c r="K2322" s="66" t="str">
        <f t="shared" si="220"/>
        <v>No</v>
      </c>
      <c r="L2322" s="66" t="str">
        <f t="shared" si="221"/>
        <v>No</v>
      </c>
      <c r="N2322" s="14">
        <v>17.86</v>
      </c>
      <c r="O2322" s="20" t="str">
        <f t="shared" si="217"/>
        <v>UNDERWEIGHT</v>
      </c>
      <c r="Q2322" s="15">
        <v>5.43</v>
      </c>
      <c r="R2322" s="20" t="str">
        <f t="shared" si="218"/>
        <v>NORMAL</v>
      </c>
      <c r="T2322" s="14">
        <v>1958</v>
      </c>
      <c r="U2322" s="15" t="s">
        <v>20</v>
      </c>
      <c r="V2322" s="15">
        <v>3</v>
      </c>
      <c r="W2322" s="35" t="str">
        <f t="shared" si="219"/>
        <v>3-Sep-1958</v>
      </c>
      <c r="X2322" s="28"/>
      <c r="Y2322" s="44">
        <f t="shared" si="222"/>
        <v>64</v>
      </c>
      <c r="AA2322" s="45">
        <v>47291.06</v>
      </c>
      <c r="AB2322" s="15" t="s">
        <v>42</v>
      </c>
      <c r="AC2322" s="75" t="s">
        <v>11</v>
      </c>
    </row>
    <row r="2323" spans="1:29" ht="15.6" x14ac:dyDescent="0.3">
      <c r="A2323" s="1" t="s">
        <v>4706</v>
      </c>
      <c r="C2323" s="46" t="s">
        <v>4721</v>
      </c>
      <c r="D2323" s="46" t="s">
        <v>8302</v>
      </c>
      <c r="E2323" s="46" t="s">
        <v>8301</v>
      </c>
      <c r="G2323" s="50">
        <v>0</v>
      </c>
      <c r="I2323" s="14" t="s">
        <v>2380</v>
      </c>
      <c r="J2323" s="15" t="s">
        <v>2380</v>
      </c>
      <c r="K2323" s="66" t="str">
        <f t="shared" si="220"/>
        <v>No</v>
      </c>
      <c r="L2323" s="66" t="str">
        <f t="shared" si="221"/>
        <v>No</v>
      </c>
      <c r="N2323" s="14">
        <v>21.38</v>
      </c>
      <c r="O2323" s="20" t="str">
        <f t="shared" si="217"/>
        <v>NORMAL WEIGHT</v>
      </c>
      <c r="Q2323" s="15">
        <v>8.01</v>
      </c>
      <c r="R2323" s="20" t="str">
        <f t="shared" si="218"/>
        <v>DIABETES</v>
      </c>
      <c r="T2323" s="14">
        <v>1959</v>
      </c>
      <c r="U2323" s="15" t="s">
        <v>37</v>
      </c>
      <c r="V2323" s="15">
        <v>4</v>
      </c>
      <c r="W2323" s="35" t="str">
        <f t="shared" si="219"/>
        <v>4-Oct-1959</v>
      </c>
      <c r="X2323" s="28"/>
      <c r="Y2323" s="44">
        <f t="shared" si="222"/>
        <v>63</v>
      </c>
      <c r="AA2323" s="45">
        <v>47305.31</v>
      </c>
      <c r="AB2323" s="15" t="s">
        <v>42</v>
      </c>
      <c r="AC2323" s="75" t="s">
        <v>11</v>
      </c>
    </row>
    <row r="2324" spans="1:29" ht="15.6" x14ac:dyDescent="0.3">
      <c r="A2324" s="1" t="s">
        <v>4707</v>
      </c>
      <c r="C2324" s="46" t="s">
        <v>4724</v>
      </c>
      <c r="D2324" s="46" t="s">
        <v>5021</v>
      </c>
      <c r="E2324" s="46" t="s">
        <v>8303</v>
      </c>
      <c r="G2324" s="50">
        <v>0</v>
      </c>
      <c r="I2324" s="14" t="s">
        <v>2380</v>
      </c>
      <c r="J2324" s="15" t="s">
        <v>2380</v>
      </c>
      <c r="K2324" s="66" t="str">
        <f t="shared" si="220"/>
        <v>No</v>
      </c>
      <c r="L2324" s="66" t="str">
        <f t="shared" si="221"/>
        <v>No</v>
      </c>
      <c r="N2324" s="14">
        <v>23.35</v>
      </c>
      <c r="O2324" s="20" t="str">
        <f t="shared" si="217"/>
        <v>NORMAL WEIGHT</v>
      </c>
      <c r="Q2324" s="15">
        <v>5.94</v>
      </c>
      <c r="R2324" s="20" t="str">
        <f t="shared" si="218"/>
        <v>PREDIABETES</v>
      </c>
      <c r="T2324" s="14">
        <v>1961</v>
      </c>
      <c r="U2324" s="15" t="s">
        <v>18</v>
      </c>
      <c r="V2324" s="15">
        <v>13</v>
      </c>
      <c r="W2324" s="35" t="str">
        <f t="shared" si="219"/>
        <v>13-Jun-1961</v>
      </c>
      <c r="X2324" s="28"/>
      <c r="Y2324" s="44">
        <f t="shared" si="222"/>
        <v>61</v>
      </c>
      <c r="AA2324" s="45">
        <v>47403.88</v>
      </c>
      <c r="AB2324" s="15" t="s">
        <v>42</v>
      </c>
      <c r="AC2324" s="75" t="s">
        <v>16</v>
      </c>
    </row>
    <row r="2325" spans="1:29" ht="15.6" x14ac:dyDescent="0.3">
      <c r="A2325" s="1" t="s">
        <v>4708</v>
      </c>
      <c r="C2325" s="46" t="s">
        <v>4721</v>
      </c>
      <c r="D2325" s="46" t="s">
        <v>8305</v>
      </c>
      <c r="E2325" s="46" t="s">
        <v>8304</v>
      </c>
      <c r="G2325" s="50">
        <v>0</v>
      </c>
      <c r="I2325" s="14" t="s">
        <v>2380</v>
      </c>
      <c r="J2325" s="15" t="s">
        <v>2380</v>
      </c>
      <c r="K2325" s="66" t="str">
        <f t="shared" si="220"/>
        <v>No</v>
      </c>
      <c r="L2325" s="66" t="str">
        <f t="shared" si="221"/>
        <v>No</v>
      </c>
      <c r="N2325" s="14">
        <v>22.24</v>
      </c>
      <c r="O2325" s="20" t="str">
        <f t="shared" si="217"/>
        <v>NORMAL WEIGHT</v>
      </c>
      <c r="Q2325" s="15">
        <v>5.04</v>
      </c>
      <c r="R2325" s="20" t="str">
        <f t="shared" si="218"/>
        <v>NORMAL</v>
      </c>
      <c r="T2325" s="14">
        <v>1971</v>
      </c>
      <c r="U2325" s="15" t="s">
        <v>20</v>
      </c>
      <c r="V2325" s="15">
        <v>27</v>
      </c>
      <c r="W2325" s="35" t="str">
        <f t="shared" si="219"/>
        <v>27-Sep-1971</v>
      </c>
      <c r="X2325" s="28"/>
      <c r="Y2325" s="44">
        <f t="shared" si="222"/>
        <v>51</v>
      </c>
      <c r="AA2325" s="45">
        <v>47462.89</v>
      </c>
      <c r="AB2325" s="15" t="s">
        <v>13</v>
      </c>
      <c r="AC2325" s="75" t="s">
        <v>16</v>
      </c>
    </row>
    <row r="2326" spans="1:29" ht="15.6" x14ac:dyDescent="0.3">
      <c r="A2326" s="1" t="s">
        <v>4709</v>
      </c>
      <c r="C2326" s="46" t="s">
        <v>4724</v>
      </c>
      <c r="D2326" s="46" t="s">
        <v>8306</v>
      </c>
      <c r="E2326" s="46" t="s">
        <v>6040</v>
      </c>
      <c r="G2326" s="50">
        <v>0</v>
      </c>
      <c r="I2326" s="14" t="s">
        <v>2380</v>
      </c>
      <c r="J2326" s="15" t="s">
        <v>2382</v>
      </c>
      <c r="K2326" s="66" t="str">
        <f t="shared" si="220"/>
        <v>No</v>
      </c>
      <c r="L2326" s="66" t="str">
        <f t="shared" si="221"/>
        <v>Yes</v>
      </c>
      <c r="N2326" s="14">
        <v>24.76</v>
      </c>
      <c r="O2326" s="20" t="str">
        <f t="shared" si="217"/>
        <v>NORMAL WEIGHT</v>
      </c>
      <c r="Q2326" s="15">
        <v>4.54</v>
      </c>
      <c r="R2326" s="20" t="str">
        <f t="shared" si="218"/>
        <v>NORMAL</v>
      </c>
      <c r="T2326" s="14">
        <v>1964</v>
      </c>
      <c r="U2326" s="15" t="s">
        <v>15</v>
      </c>
      <c r="V2326" s="15">
        <v>7</v>
      </c>
      <c r="W2326" s="35" t="str">
        <f t="shared" si="219"/>
        <v>7-Nov-1964</v>
      </c>
      <c r="X2326" s="28"/>
      <c r="Y2326" s="44">
        <f t="shared" si="222"/>
        <v>58</v>
      </c>
      <c r="AA2326" s="45">
        <v>47496.49</v>
      </c>
      <c r="AB2326" s="15" t="s">
        <v>23</v>
      </c>
      <c r="AC2326" s="75" t="s">
        <v>16</v>
      </c>
    </row>
    <row r="2327" spans="1:29" ht="15.6" x14ac:dyDescent="0.3">
      <c r="A2327" s="1" t="s">
        <v>4710</v>
      </c>
      <c r="C2327" s="46" t="s">
        <v>4724</v>
      </c>
      <c r="D2327" s="46" t="s">
        <v>8308</v>
      </c>
      <c r="E2327" s="46" t="s">
        <v>8307</v>
      </c>
      <c r="G2327" s="14">
        <v>1</v>
      </c>
      <c r="I2327" s="14" t="s">
        <v>2380</v>
      </c>
      <c r="J2327" s="15" t="s">
        <v>2382</v>
      </c>
      <c r="K2327" s="66" t="str">
        <f t="shared" si="220"/>
        <v>No</v>
      </c>
      <c r="L2327" s="66" t="str">
        <f t="shared" si="221"/>
        <v>Yes</v>
      </c>
      <c r="N2327" s="14">
        <v>20.100000000000001</v>
      </c>
      <c r="O2327" s="20" t="str">
        <f t="shared" si="217"/>
        <v>NORMAL WEIGHT</v>
      </c>
      <c r="Q2327" s="15">
        <v>5.6</v>
      </c>
      <c r="R2327" s="20" t="str">
        <f t="shared" si="218"/>
        <v>NORMAL</v>
      </c>
      <c r="T2327" s="14">
        <v>1963</v>
      </c>
      <c r="U2327" s="15" t="s">
        <v>35</v>
      </c>
      <c r="V2327" s="15">
        <v>5</v>
      </c>
      <c r="W2327" s="35" t="str">
        <f t="shared" si="219"/>
        <v>5-Aug-1963</v>
      </c>
      <c r="X2327" s="28"/>
      <c r="Y2327" s="44">
        <f t="shared" si="222"/>
        <v>59</v>
      </c>
      <c r="AA2327" s="45">
        <v>47896.79</v>
      </c>
      <c r="AB2327" s="15" t="s">
        <v>247</v>
      </c>
      <c r="AC2327" s="75" t="s">
        <v>16</v>
      </c>
    </row>
    <row r="2328" spans="1:29" ht="15.6" x14ac:dyDescent="0.3">
      <c r="A2328" s="1" t="s">
        <v>4711</v>
      </c>
      <c r="C2328" s="46" t="s">
        <v>4721</v>
      </c>
      <c r="D2328" s="46" t="s">
        <v>6559</v>
      </c>
      <c r="E2328" s="46" t="s">
        <v>5362</v>
      </c>
      <c r="G2328" s="50">
        <v>0</v>
      </c>
      <c r="I2328" s="14" t="s">
        <v>2380</v>
      </c>
      <c r="J2328" s="15" t="s">
        <v>2380</v>
      </c>
      <c r="K2328" s="66" t="str">
        <f t="shared" si="220"/>
        <v>No</v>
      </c>
      <c r="L2328" s="66" t="str">
        <f t="shared" si="221"/>
        <v>No</v>
      </c>
      <c r="N2328" s="14">
        <v>21.77</v>
      </c>
      <c r="O2328" s="20" t="str">
        <f t="shared" si="217"/>
        <v>NORMAL WEIGHT</v>
      </c>
      <c r="Q2328" s="15">
        <v>10.67</v>
      </c>
      <c r="R2328" s="20" t="str">
        <f t="shared" si="218"/>
        <v>DIABETES</v>
      </c>
      <c r="T2328" s="14">
        <v>1958</v>
      </c>
      <c r="U2328" s="15" t="s">
        <v>15</v>
      </c>
      <c r="V2328" s="15">
        <v>16</v>
      </c>
      <c r="W2328" s="35" t="str">
        <f t="shared" si="219"/>
        <v>16-Nov-1958</v>
      </c>
      <c r="X2328" s="28"/>
      <c r="Y2328" s="44">
        <f t="shared" si="222"/>
        <v>64</v>
      </c>
      <c r="AA2328" s="45">
        <v>47928.03</v>
      </c>
      <c r="AB2328" s="15" t="s">
        <v>42</v>
      </c>
      <c r="AC2328" s="75" t="s">
        <v>11</v>
      </c>
    </row>
    <row r="2329" spans="1:29" ht="15.6" x14ac:dyDescent="0.3">
      <c r="A2329" s="1" t="s">
        <v>4712</v>
      </c>
      <c r="C2329" s="46" t="s">
        <v>4721</v>
      </c>
      <c r="D2329" s="46" t="s">
        <v>4767</v>
      </c>
      <c r="E2329" s="46" t="s">
        <v>8309</v>
      </c>
      <c r="G2329" s="14">
        <v>1</v>
      </c>
      <c r="I2329" s="14" t="s">
        <v>2380</v>
      </c>
      <c r="J2329" s="15" t="s">
        <v>2382</v>
      </c>
      <c r="K2329" s="66" t="str">
        <f t="shared" si="220"/>
        <v>No</v>
      </c>
      <c r="L2329" s="66" t="str">
        <f t="shared" si="221"/>
        <v>Yes</v>
      </c>
      <c r="N2329" s="14">
        <v>17.82</v>
      </c>
      <c r="O2329" s="20" t="str">
        <f t="shared" si="217"/>
        <v>UNDERWEIGHT</v>
      </c>
      <c r="Q2329" s="15">
        <v>5.26</v>
      </c>
      <c r="R2329" s="20" t="str">
        <f t="shared" si="218"/>
        <v>NORMAL</v>
      </c>
      <c r="T2329" s="14">
        <v>1962</v>
      </c>
      <c r="U2329" s="15" t="s">
        <v>35</v>
      </c>
      <c r="V2329" s="15">
        <v>27</v>
      </c>
      <c r="W2329" s="35" t="str">
        <f t="shared" si="219"/>
        <v>27-Aug-1962</v>
      </c>
      <c r="X2329" s="28"/>
      <c r="Y2329" s="44">
        <f t="shared" si="222"/>
        <v>60</v>
      </c>
      <c r="AA2329" s="45">
        <v>48173.36</v>
      </c>
      <c r="AB2329" s="15" t="s">
        <v>42</v>
      </c>
      <c r="AC2329" s="75" t="s">
        <v>16</v>
      </c>
    </row>
    <row r="2330" spans="1:29" ht="15.6" x14ac:dyDescent="0.3">
      <c r="A2330" s="1" t="s">
        <v>4713</v>
      </c>
      <c r="C2330" s="46" t="s">
        <v>4721</v>
      </c>
      <c r="D2330" s="46" t="s">
        <v>8311</v>
      </c>
      <c r="E2330" s="46" t="s">
        <v>8310</v>
      </c>
      <c r="G2330" s="14">
        <v>1</v>
      </c>
      <c r="I2330" s="14" t="s">
        <v>2380</v>
      </c>
      <c r="J2330" s="15" t="s">
        <v>2380</v>
      </c>
      <c r="K2330" s="66" t="str">
        <f t="shared" si="220"/>
        <v>No</v>
      </c>
      <c r="L2330" s="66" t="str">
        <f t="shared" si="221"/>
        <v>No</v>
      </c>
      <c r="N2330" s="14">
        <v>17.07</v>
      </c>
      <c r="O2330" s="20" t="str">
        <f t="shared" si="217"/>
        <v>UNDERWEIGHT</v>
      </c>
      <c r="Q2330" s="15">
        <v>5.22</v>
      </c>
      <c r="R2330" s="20" t="str">
        <f t="shared" si="218"/>
        <v>NORMAL</v>
      </c>
      <c r="T2330" s="14">
        <v>1961</v>
      </c>
      <c r="U2330" s="15" t="s">
        <v>30</v>
      </c>
      <c r="V2330" s="15">
        <v>21</v>
      </c>
      <c r="W2330" s="35" t="str">
        <f t="shared" si="219"/>
        <v>21-Dec-1961</v>
      </c>
      <c r="X2330" s="28"/>
      <c r="Y2330" s="44">
        <f t="shared" si="222"/>
        <v>61</v>
      </c>
      <c r="AA2330" s="45">
        <v>48517.56</v>
      </c>
      <c r="AB2330" s="15" t="s">
        <v>247</v>
      </c>
      <c r="AC2330" s="75" t="s">
        <v>16</v>
      </c>
    </row>
    <row r="2331" spans="1:29" ht="15.6" x14ac:dyDescent="0.3">
      <c r="A2331" s="1" t="s">
        <v>4714</v>
      </c>
      <c r="C2331" s="46" t="s">
        <v>4721</v>
      </c>
      <c r="D2331" s="46" t="s">
        <v>8313</v>
      </c>
      <c r="E2331" s="46" t="s">
        <v>8312</v>
      </c>
      <c r="G2331" s="50">
        <v>0</v>
      </c>
      <c r="I2331" s="14" t="s">
        <v>2380</v>
      </c>
      <c r="J2331" s="15" t="s">
        <v>2382</v>
      </c>
      <c r="K2331" s="66" t="str">
        <f t="shared" si="220"/>
        <v>No</v>
      </c>
      <c r="L2331" s="66" t="str">
        <f t="shared" si="221"/>
        <v>Yes</v>
      </c>
      <c r="N2331" s="14">
        <v>22.24</v>
      </c>
      <c r="O2331" s="20" t="str">
        <f t="shared" si="217"/>
        <v>NORMAL WEIGHT</v>
      </c>
      <c r="Q2331" s="15">
        <v>4.29</v>
      </c>
      <c r="R2331" s="20" t="str">
        <f t="shared" si="218"/>
        <v>NORMAL</v>
      </c>
      <c r="T2331" s="14">
        <v>1968</v>
      </c>
      <c r="U2331" s="15" t="s">
        <v>30</v>
      </c>
      <c r="V2331" s="15">
        <v>1</v>
      </c>
      <c r="W2331" s="35" t="str">
        <f t="shared" si="219"/>
        <v>1-Dec-1968</v>
      </c>
      <c r="X2331" s="28"/>
      <c r="Y2331" s="44">
        <f t="shared" si="222"/>
        <v>54</v>
      </c>
      <c r="AA2331" s="45">
        <v>48549.18</v>
      </c>
      <c r="AB2331" s="15" t="s">
        <v>168</v>
      </c>
      <c r="AC2331" s="75" t="s">
        <v>16</v>
      </c>
    </row>
    <row r="2332" spans="1:29" ht="15.6" x14ac:dyDescent="0.3">
      <c r="A2332" s="1" t="s">
        <v>4715</v>
      </c>
      <c r="C2332" s="46" t="s">
        <v>4724</v>
      </c>
      <c r="D2332" s="46" t="s">
        <v>5480</v>
      </c>
      <c r="E2332" s="46" t="s">
        <v>8314</v>
      </c>
      <c r="G2332" s="14">
        <v>1</v>
      </c>
      <c r="I2332" s="14" t="s">
        <v>2380</v>
      </c>
      <c r="J2332" s="15" t="s">
        <v>2380</v>
      </c>
      <c r="K2332" s="66" t="str">
        <f t="shared" si="220"/>
        <v>No</v>
      </c>
      <c r="L2332" s="66" t="str">
        <f t="shared" si="221"/>
        <v>No</v>
      </c>
      <c r="N2332" s="14">
        <v>22.34</v>
      </c>
      <c r="O2332" s="20" t="str">
        <f t="shared" si="217"/>
        <v>NORMAL WEIGHT</v>
      </c>
      <c r="Q2332" s="15">
        <v>5.57</v>
      </c>
      <c r="R2332" s="20" t="str">
        <f t="shared" si="218"/>
        <v>NORMAL</v>
      </c>
      <c r="T2332" s="14">
        <v>1962</v>
      </c>
      <c r="U2332" s="15" t="s">
        <v>37</v>
      </c>
      <c r="V2332" s="15">
        <v>11</v>
      </c>
      <c r="W2332" s="35" t="str">
        <f t="shared" si="219"/>
        <v>11-Oct-1962</v>
      </c>
      <c r="X2332" s="28"/>
      <c r="Y2332" s="44">
        <f t="shared" si="222"/>
        <v>60</v>
      </c>
      <c r="AA2332" s="45">
        <v>48673.56</v>
      </c>
      <c r="AB2332" s="15" t="s">
        <v>13</v>
      </c>
      <c r="AC2332" s="75" t="s">
        <v>16</v>
      </c>
    </row>
    <row r="2333" spans="1:29" ht="15.6" x14ac:dyDescent="0.3">
      <c r="A2333" s="1" t="s">
        <v>4716</v>
      </c>
      <c r="C2333" s="46" t="s">
        <v>4724</v>
      </c>
      <c r="D2333" s="46" t="s">
        <v>8316</v>
      </c>
      <c r="E2333" s="46" t="s">
        <v>8315</v>
      </c>
      <c r="G2333" s="14">
        <v>1</v>
      </c>
      <c r="I2333" s="14" t="s">
        <v>2380</v>
      </c>
      <c r="J2333" s="15" t="s">
        <v>2380</v>
      </c>
      <c r="K2333" s="66" t="str">
        <f t="shared" si="220"/>
        <v>No</v>
      </c>
      <c r="L2333" s="66" t="str">
        <f t="shared" si="221"/>
        <v>No</v>
      </c>
      <c r="N2333" s="14">
        <v>17.7</v>
      </c>
      <c r="O2333" s="20" t="str">
        <f t="shared" si="217"/>
        <v>UNDERWEIGHT</v>
      </c>
      <c r="Q2333" s="15">
        <v>6.28</v>
      </c>
      <c r="R2333" s="20" t="str">
        <f t="shared" si="218"/>
        <v>PREDIABETES</v>
      </c>
      <c r="T2333" s="14">
        <v>1965</v>
      </c>
      <c r="U2333" s="15" t="s">
        <v>37</v>
      </c>
      <c r="V2333" s="15">
        <v>27</v>
      </c>
      <c r="W2333" s="35" t="str">
        <f t="shared" si="219"/>
        <v>27-Oct-1965</v>
      </c>
      <c r="X2333" s="28"/>
      <c r="Y2333" s="44">
        <f t="shared" si="222"/>
        <v>57</v>
      </c>
      <c r="AA2333" s="45">
        <v>48675.519999999997</v>
      </c>
      <c r="AB2333" s="15" t="s">
        <v>13</v>
      </c>
      <c r="AC2333" s="75" t="s">
        <v>16</v>
      </c>
    </row>
    <row r="2334" spans="1:29" ht="15.6" x14ac:dyDescent="0.3">
      <c r="A2334" s="1" t="s">
        <v>4717</v>
      </c>
      <c r="C2334" s="46" t="s">
        <v>4721</v>
      </c>
      <c r="D2334" s="46" t="s">
        <v>7488</v>
      </c>
      <c r="E2334" s="46" t="s">
        <v>8317</v>
      </c>
      <c r="G2334" s="14">
        <v>1</v>
      </c>
      <c r="I2334" s="14" t="s">
        <v>2380</v>
      </c>
      <c r="J2334" s="15" t="s">
        <v>2380</v>
      </c>
      <c r="K2334" s="66" t="str">
        <f t="shared" si="220"/>
        <v>No</v>
      </c>
      <c r="L2334" s="66" t="str">
        <f t="shared" si="221"/>
        <v>No</v>
      </c>
      <c r="N2334" s="14">
        <v>16.47</v>
      </c>
      <c r="O2334" s="20" t="str">
        <f t="shared" si="217"/>
        <v>UNDERWEIGHT</v>
      </c>
      <c r="Q2334" s="15">
        <v>6.35</v>
      </c>
      <c r="R2334" s="20" t="str">
        <f t="shared" si="218"/>
        <v>PREDIABETES</v>
      </c>
      <c r="T2334" s="14">
        <v>1959</v>
      </c>
      <c r="U2334" s="15" t="s">
        <v>10</v>
      </c>
      <c r="V2334" s="15">
        <v>22</v>
      </c>
      <c r="W2334" s="35" t="str">
        <f t="shared" si="219"/>
        <v>22-Jul-1959</v>
      </c>
      <c r="X2334" s="28"/>
      <c r="Y2334" s="44">
        <f t="shared" si="222"/>
        <v>63</v>
      </c>
      <c r="AA2334" s="45">
        <v>48824.45</v>
      </c>
      <c r="AB2334" s="15" t="s">
        <v>42</v>
      </c>
      <c r="AC2334" s="75" t="s">
        <v>11</v>
      </c>
    </row>
    <row r="2335" spans="1:29" ht="15.6" x14ac:dyDescent="0.3">
      <c r="A2335" s="1" t="s">
        <v>4718</v>
      </c>
      <c r="C2335" s="46" t="s">
        <v>4724</v>
      </c>
      <c r="D2335" s="46" t="s">
        <v>8319</v>
      </c>
      <c r="E2335" s="46" t="s">
        <v>8318</v>
      </c>
      <c r="G2335" s="14">
        <v>1</v>
      </c>
      <c r="I2335" s="14" t="s">
        <v>2380</v>
      </c>
      <c r="J2335" s="15" t="s">
        <v>2380</v>
      </c>
      <c r="K2335" s="66" t="str">
        <f t="shared" si="220"/>
        <v>No</v>
      </c>
      <c r="L2335" s="66" t="str">
        <f t="shared" si="221"/>
        <v>No</v>
      </c>
      <c r="N2335" s="14">
        <v>17.600000000000001</v>
      </c>
      <c r="O2335" s="20" t="str">
        <f t="shared" si="217"/>
        <v>UNDERWEIGHT</v>
      </c>
      <c r="Q2335" s="15">
        <v>4.3899999999999997</v>
      </c>
      <c r="R2335" s="20" t="str">
        <f t="shared" si="218"/>
        <v>NORMAL</v>
      </c>
      <c r="T2335" s="14">
        <v>1978</v>
      </c>
      <c r="U2335" s="15" t="s">
        <v>30</v>
      </c>
      <c r="V2335" s="15">
        <v>29</v>
      </c>
      <c r="W2335" s="35" t="str">
        <f t="shared" si="219"/>
        <v>29-Dec-1978</v>
      </c>
      <c r="X2335" s="28"/>
      <c r="Y2335" s="44">
        <f t="shared" si="222"/>
        <v>44</v>
      </c>
      <c r="AA2335" s="45">
        <v>48885.14</v>
      </c>
      <c r="AB2335" s="15" t="s">
        <v>13</v>
      </c>
      <c r="AC2335" s="75" t="s">
        <v>16</v>
      </c>
    </row>
    <row r="2336" spans="1:29" ht="15.6" x14ac:dyDescent="0.3">
      <c r="A2336" s="1" t="s">
        <v>4719</v>
      </c>
      <c r="C2336" s="46" t="s">
        <v>4724</v>
      </c>
      <c r="D2336" s="46" t="s">
        <v>8321</v>
      </c>
      <c r="E2336" s="46" t="s">
        <v>8320</v>
      </c>
      <c r="G2336" s="14">
        <v>1</v>
      </c>
      <c r="I2336" s="14" t="s">
        <v>2380</v>
      </c>
      <c r="J2336" s="15" t="s">
        <v>2380</v>
      </c>
      <c r="K2336" s="66" t="str">
        <f t="shared" si="220"/>
        <v>No</v>
      </c>
      <c r="L2336" s="66" t="str">
        <f t="shared" si="221"/>
        <v>No</v>
      </c>
      <c r="N2336" s="14">
        <v>17.579999999999998</v>
      </c>
      <c r="O2336" s="20" t="str">
        <f t="shared" si="217"/>
        <v>UNDERWEIGHT</v>
      </c>
      <c r="Q2336" s="15">
        <v>4.51</v>
      </c>
      <c r="R2336" s="20" t="str">
        <f t="shared" si="218"/>
        <v>NORMAL</v>
      </c>
      <c r="T2336" s="14">
        <v>1963</v>
      </c>
      <c r="U2336" s="15" t="s">
        <v>20</v>
      </c>
      <c r="V2336" s="15">
        <v>4</v>
      </c>
      <c r="W2336" s="35" t="str">
        <f t="shared" si="219"/>
        <v>4-Sep-1963</v>
      </c>
      <c r="X2336" s="28"/>
      <c r="Y2336" s="44">
        <f t="shared" si="222"/>
        <v>59</v>
      </c>
      <c r="AA2336" s="45">
        <v>48970.25</v>
      </c>
      <c r="AB2336" s="15" t="s">
        <v>13</v>
      </c>
      <c r="AC2336" s="75" t="s">
        <v>16</v>
      </c>
    </row>
    <row r="2337" spans="7:29" s="27" customFormat="1" x14ac:dyDescent="0.3">
      <c r="G2337" s="26"/>
      <c r="H2337" s="26"/>
      <c r="I2337" s="24"/>
      <c r="J2337" s="25"/>
      <c r="K2337" s="64"/>
      <c r="L2337" s="41"/>
      <c r="N2337" s="26"/>
      <c r="O2337" s="28"/>
      <c r="Q2337" s="28"/>
      <c r="R2337" s="28"/>
      <c r="T2337" s="14">
        <v>1958</v>
      </c>
      <c r="U2337" s="15" t="s">
        <v>18</v>
      </c>
      <c r="V2337" s="15">
        <v>27</v>
      </c>
      <c r="W2337" s="35" t="str">
        <f t="shared" si="219"/>
        <v>27-Jun-1958</v>
      </c>
      <c r="X2337" s="28"/>
      <c r="Y2337" s="44">
        <f t="shared" si="222"/>
        <v>64</v>
      </c>
      <c r="AA2337" s="45">
        <v>49577.66</v>
      </c>
      <c r="AB2337" s="15" t="s">
        <v>13</v>
      </c>
      <c r="AC2337" s="75" t="s">
        <v>11</v>
      </c>
    </row>
    <row r="2338" spans="7:29" s="27" customFormat="1" x14ac:dyDescent="0.3">
      <c r="G2338" s="26"/>
      <c r="H2338" s="26"/>
      <c r="I2338" s="24"/>
      <c r="J2338" s="25"/>
      <c r="K2338" s="64"/>
      <c r="L2338" s="41"/>
      <c r="N2338" s="26"/>
      <c r="O2338" s="28"/>
      <c r="Q2338" s="28"/>
      <c r="R2338" s="28"/>
      <c r="T2338" s="14">
        <v>1994</v>
      </c>
      <c r="U2338" s="15" t="s">
        <v>37</v>
      </c>
      <c r="V2338" s="15">
        <v>27</v>
      </c>
      <c r="W2338" s="35" t="str">
        <f t="shared" si="219"/>
        <v>27-Oct-1994</v>
      </c>
      <c r="X2338" s="28"/>
      <c r="Y2338" s="44">
        <f t="shared" si="222"/>
        <v>28</v>
      </c>
      <c r="AA2338" s="45">
        <v>51194.559999999998</v>
      </c>
      <c r="AB2338" s="15" t="s">
        <v>42</v>
      </c>
      <c r="AC2338" s="75" t="s">
        <v>16</v>
      </c>
    </row>
    <row r="2339" spans="7:29" s="27" customFormat="1" x14ac:dyDescent="0.3">
      <c r="G2339" s="26"/>
      <c r="H2339" s="26"/>
      <c r="I2339" s="24"/>
      <c r="J2339" s="25"/>
      <c r="K2339" s="64"/>
      <c r="L2339" s="41"/>
      <c r="N2339" s="26"/>
      <c r="O2339" s="28"/>
      <c r="Q2339" s="28"/>
      <c r="R2339" s="28"/>
      <c r="T2339" s="14">
        <v>1962</v>
      </c>
      <c r="U2339" s="15" t="s">
        <v>35</v>
      </c>
      <c r="V2339" s="15">
        <v>4</v>
      </c>
      <c r="W2339" s="35" t="str">
        <f t="shared" si="219"/>
        <v>4-Aug-1962</v>
      </c>
      <c r="X2339" s="28"/>
      <c r="Y2339" s="44">
        <f t="shared" si="222"/>
        <v>60</v>
      </c>
      <c r="AA2339" s="45">
        <v>52590.83</v>
      </c>
      <c r="AB2339" s="15" t="s">
        <v>42</v>
      </c>
      <c r="AC2339" s="75" t="s">
        <v>16</v>
      </c>
    </row>
    <row r="2340" spans="7:29" s="27" customFormat="1" x14ac:dyDescent="0.3">
      <c r="G2340" s="26"/>
      <c r="H2340" s="26"/>
      <c r="I2340" s="24"/>
      <c r="J2340" s="25"/>
      <c r="K2340" s="64"/>
      <c r="L2340" s="41"/>
      <c r="N2340" s="26"/>
      <c r="O2340" s="28"/>
      <c r="Q2340" s="28"/>
      <c r="R2340" s="28"/>
      <c r="T2340" s="14">
        <v>1989</v>
      </c>
      <c r="U2340" s="15" t="s">
        <v>18</v>
      </c>
      <c r="V2340" s="15">
        <v>19</v>
      </c>
      <c r="W2340" s="35" t="str">
        <f t="shared" si="219"/>
        <v>19-Jun-1989</v>
      </c>
      <c r="X2340" s="28"/>
      <c r="Y2340" s="44">
        <f t="shared" si="222"/>
        <v>33</v>
      </c>
      <c r="AA2340" s="45">
        <v>55135.4</v>
      </c>
      <c r="AB2340" s="15" t="s">
        <v>23</v>
      </c>
      <c r="AC2340" s="75" t="s">
        <v>16</v>
      </c>
    </row>
    <row r="2341" spans="7:29" s="27" customFormat="1" x14ac:dyDescent="0.3">
      <c r="G2341" s="26"/>
      <c r="H2341" s="26"/>
      <c r="I2341" s="24"/>
      <c r="J2341" s="25"/>
      <c r="K2341" s="64"/>
      <c r="L2341" s="41"/>
      <c r="N2341" s="26"/>
      <c r="O2341" s="28"/>
      <c r="Q2341" s="28"/>
      <c r="R2341" s="28"/>
      <c r="T2341" s="14">
        <v>1991</v>
      </c>
      <c r="U2341" s="15" t="s">
        <v>18</v>
      </c>
      <c r="V2341" s="15">
        <v>6</v>
      </c>
      <c r="W2341" s="35" t="str">
        <f t="shared" si="219"/>
        <v>6-Jun-1991</v>
      </c>
      <c r="X2341" s="28"/>
      <c r="Y2341" s="44">
        <f t="shared" si="222"/>
        <v>32</v>
      </c>
      <c r="AA2341" s="45">
        <v>58571.07</v>
      </c>
      <c r="AB2341" s="15" t="s">
        <v>247</v>
      </c>
      <c r="AC2341" s="75" t="s">
        <v>16</v>
      </c>
    </row>
    <row r="2342" spans="7:29" s="27" customFormat="1" x14ac:dyDescent="0.3">
      <c r="G2342" s="26"/>
      <c r="H2342" s="26"/>
      <c r="I2342" s="24"/>
      <c r="J2342" s="25"/>
      <c r="K2342" s="64"/>
      <c r="L2342" s="41"/>
      <c r="N2342" s="26"/>
      <c r="O2342" s="28"/>
      <c r="Q2342" s="28"/>
      <c r="R2342" s="28"/>
      <c r="T2342" s="14">
        <v>1970</v>
      </c>
      <c r="U2342" s="20" t="s">
        <v>20</v>
      </c>
      <c r="V2342" s="15">
        <v>11</v>
      </c>
      <c r="W2342" s="35" t="str">
        <f t="shared" si="219"/>
        <v>11-Sep-1970</v>
      </c>
      <c r="X2342" s="28"/>
      <c r="Y2342" s="44">
        <f t="shared" si="222"/>
        <v>52</v>
      </c>
      <c r="AA2342" s="45">
        <v>60021.4</v>
      </c>
      <c r="AB2342" s="15" t="s">
        <v>23</v>
      </c>
      <c r="AC2342" s="75" t="s">
        <v>16</v>
      </c>
    </row>
    <row r="2343" spans="7:29" s="27" customFormat="1" x14ac:dyDescent="0.3">
      <c r="G2343" s="26"/>
      <c r="H2343" s="26"/>
      <c r="I2343" s="24"/>
      <c r="J2343" s="25"/>
      <c r="K2343" s="64"/>
      <c r="L2343" s="41"/>
      <c r="N2343" s="26"/>
      <c r="O2343" s="28"/>
      <c r="Q2343" s="28"/>
      <c r="R2343" s="28"/>
      <c r="T2343" s="14">
        <v>1977</v>
      </c>
      <c r="U2343" s="15" t="s">
        <v>18</v>
      </c>
      <c r="V2343" s="15">
        <v>8</v>
      </c>
      <c r="W2343" s="35" t="str">
        <f t="shared" si="219"/>
        <v>8-Jun-1977</v>
      </c>
      <c r="X2343" s="28"/>
      <c r="Y2343" s="44">
        <f t="shared" si="222"/>
        <v>46</v>
      </c>
      <c r="AA2343" s="45">
        <v>62592.87</v>
      </c>
      <c r="AB2343" s="15" t="s">
        <v>13</v>
      </c>
      <c r="AC2343" s="75" t="s">
        <v>11</v>
      </c>
    </row>
    <row r="2344" spans="7:29" s="27" customFormat="1" x14ac:dyDescent="0.3">
      <c r="G2344" s="26"/>
      <c r="H2344" s="26"/>
      <c r="I2344" s="24"/>
      <c r="J2344" s="25"/>
      <c r="K2344" s="64"/>
      <c r="L2344" s="41"/>
      <c r="N2344" s="26"/>
      <c r="O2344" s="28"/>
      <c r="Q2344" s="28"/>
      <c r="R2344" s="28"/>
      <c r="T2344" s="14">
        <v>1968</v>
      </c>
      <c r="U2344" s="15" t="s">
        <v>37</v>
      </c>
      <c r="V2344" s="15">
        <v>12</v>
      </c>
      <c r="W2344" s="35" t="str">
        <f t="shared" si="219"/>
        <v>12-Oct-1968</v>
      </c>
      <c r="X2344" s="28"/>
      <c r="Y2344" s="44">
        <f t="shared" si="222"/>
        <v>54</v>
      </c>
      <c r="AA2344" s="45">
        <v>63770.43</v>
      </c>
      <c r="AB2344" s="15" t="s">
        <v>13</v>
      </c>
      <c r="AC2344" s="75" t="s">
        <v>16</v>
      </c>
    </row>
    <row r="2345" spans="7:29" s="27" customFormat="1" x14ac:dyDescent="0.3">
      <c r="G2345" s="26"/>
      <c r="H2345" s="26"/>
      <c r="I2345" s="24"/>
      <c r="J2345" s="25"/>
      <c r="K2345" s="64"/>
      <c r="L2345" s="41"/>
      <c r="N2345" s="26"/>
      <c r="O2345" s="28"/>
      <c r="Q2345" s="28"/>
      <c r="R2345" s="28"/>
      <c r="T2345"/>
      <c r="U2345" s="9"/>
      <c r="V2345" s="9"/>
      <c r="W2345" s="30"/>
      <c r="X2345" s="28"/>
      <c r="Y2345" s="40"/>
      <c r="AA2345" s="9"/>
      <c r="AC2345" s="2"/>
    </row>
    <row r="2346" spans="7:29" s="27" customFormat="1" x14ac:dyDescent="0.3">
      <c r="G2346" s="26"/>
      <c r="H2346" s="26"/>
      <c r="I2346" s="24"/>
      <c r="J2346" s="25"/>
      <c r="K2346" s="64"/>
      <c r="L2346" s="41"/>
      <c r="N2346" s="26"/>
      <c r="O2346" s="28"/>
      <c r="Q2346" s="28"/>
      <c r="R2346" s="28"/>
      <c r="T2346"/>
      <c r="U2346" s="9"/>
      <c r="V2346" s="9"/>
      <c r="W2346" s="30"/>
      <c r="X2346" s="28"/>
      <c r="Y2346" s="40"/>
      <c r="AA2346" s="9"/>
      <c r="AC2346" s="2"/>
    </row>
    <row r="2347" spans="7:29" s="27" customFormat="1" x14ac:dyDescent="0.3">
      <c r="G2347" s="26"/>
      <c r="H2347" s="26"/>
      <c r="I2347" s="24"/>
      <c r="J2347" s="25"/>
      <c r="K2347" s="64"/>
      <c r="L2347" s="41"/>
      <c r="N2347" s="26"/>
      <c r="O2347" s="28"/>
      <c r="Q2347" s="28"/>
      <c r="R2347" s="28"/>
      <c r="T2347"/>
      <c r="U2347" s="9"/>
      <c r="V2347" s="9"/>
      <c r="W2347" s="30"/>
      <c r="X2347" s="28"/>
      <c r="Y2347" s="40"/>
      <c r="AA2347" s="9"/>
      <c r="AC2347" s="2"/>
    </row>
    <row r="2348" spans="7:29" s="27" customFormat="1" x14ac:dyDescent="0.3">
      <c r="G2348" s="26"/>
      <c r="H2348" s="26"/>
      <c r="I2348" s="24"/>
      <c r="J2348" s="25"/>
      <c r="K2348" s="64"/>
      <c r="L2348" s="41"/>
      <c r="N2348" s="26"/>
      <c r="O2348" s="28"/>
      <c r="Q2348" s="28"/>
      <c r="R2348" s="28"/>
      <c r="T2348"/>
      <c r="U2348" s="9"/>
      <c r="V2348" s="9"/>
      <c r="W2348" s="30"/>
      <c r="X2348" s="28"/>
      <c r="Y2348" s="40"/>
      <c r="AA2348" s="9"/>
      <c r="AC2348" s="2"/>
    </row>
    <row r="2349" spans="7:29" s="27" customFormat="1" x14ac:dyDescent="0.3">
      <c r="G2349" s="26"/>
      <c r="H2349" s="26"/>
      <c r="I2349" s="24"/>
      <c r="J2349" s="25"/>
      <c r="K2349" s="64"/>
      <c r="L2349" s="41"/>
      <c r="N2349" s="26"/>
      <c r="O2349" s="28"/>
      <c r="Q2349" s="28"/>
      <c r="R2349" s="28"/>
      <c r="T2349"/>
      <c r="U2349" s="9"/>
      <c r="V2349" s="9"/>
      <c r="W2349" s="30"/>
      <c r="X2349" s="28"/>
      <c r="Y2349" s="40"/>
      <c r="AA2349" s="9"/>
      <c r="AC2349" s="2"/>
    </row>
    <row r="2350" spans="7:29" s="27" customFormat="1" x14ac:dyDescent="0.3">
      <c r="G2350" s="26"/>
      <c r="H2350" s="26"/>
      <c r="I2350" s="24"/>
      <c r="J2350" s="25"/>
      <c r="K2350" s="64"/>
      <c r="L2350" s="41"/>
      <c r="N2350" s="26"/>
      <c r="O2350" s="28"/>
      <c r="Q2350" s="28"/>
      <c r="R2350" s="28"/>
      <c r="T2350"/>
      <c r="U2350" s="9"/>
      <c r="V2350" s="9"/>
      <c r="W2350" s="30"/>
      <c r="X2350" s="28"/>
      <c r="Y2350" s="40"/>
      <c r="AA2350" s="9"/>
      <c r="AC2350" s="2"/>
    </row>
    <row r="2351" spans="7:29" s="27" customFormat="1" x14ac:dyDescent="0.3">
      <c r="G2351" s="26"/>
      <c r="H2351" s="26"/>
      <c r="I2351" s="24"/>
      <c r="J2351" s="25"/>
      <c r="K2351" s="64"/>
      <c r="L2351" s="41"/>
      <c r="N2351" s="26"/>
      <c r="O2351" s="28"/>
      <c r="Q2351" s="28"/>
      <c r="R2351" s="28"/>
      <c r="T2351"/>
      <c r="U2351" s="9"/>
      <c r="V2351" s="9"/>
      <c r="W2351" s="30"/>
      <c r="X2351" s="28"/>
      <c r="Y2351" s="40"/>
      <c r="AA2351" s="9"/>
      <c r="AC2351" s="2"/>
    </row>
    <row r="2352" spans="7:29" s="27" customFormat="1" x14ac:dyDescent="0.3">
      <c r="G2352" s="26"/>
      <c r="H2352" s="26"/>
      <c r="I2352" s="24"/>
      <c r="J2352" s="25"/>
      <c r="K2352" s="64"/>
      <c r="L2352" s="41"/>
      <c r="N2352" s="26"/>
      <c r="O2352" s="28"/>
      <c r="Q2352" s="28"/>
      <c r="R2352" s="28"/>
      <c r="T2352"/>
      <c r="U2352" s="9"/>
      <c r="V2352" s="9"/>
      <c r="W2352" s="30"/>
      <c r="X2352" s="28"/>
      <c r="Y2352" s="40"/>
      <c r="AA2352" s="9"/>
      <c r="AC2352" s="2"/>
    </row>
    <row r="2353" spans="7:29" s="27" customFormat="1" x14ac:dyDescent="0.3">
      <c r="G2353" s="26"/>
      <c r="H2353" s="26"/>
      <c r="I2353" s="24"/>
      <c r="J2353" s="25"/>
      <c r="K2353" s="64"/>
      <c r="L2353" s="41"/>
      <c r="N2353" s="26"/>
      <c r="O2353" s="28"/>
      <c r="Q2353" s="28"/>
      <c r="R2353" s="28"/>
      <c r="T2353"/>
      <c r="U2353" s="9"/>
      <c r="V2353" s="9"/>
      <c r="W2353" s="30"/>
      <c r="X2353" s="28"/>
      <c r="Y2353" s="40"/>
      <c r="AA2353" s="9"/>
      <c r="AC2353" s="2"/>
    </row>
    <row r="2354" spans="7:29" s="27" customFormat="1" x14ac:dyDescent="0.3">
      <c r="G2354" s="26"/>
      <c r="H2354" s="26"/>
      <c r="I2354" s="24"/>
      <c r="J2354" s="25"/>
      <c r="K2354" s="64"/>
      <c r="L2354" s="41"/>
      <c r="N2354" s="26"/>
      <c r="O2354" s="28"/>
      <c r="Q2354" s="28"/>
      <c r="R2354" s="28"/>
      <c r="T2354"/>
      <c r="U2354" s="9"/>
      <c r="V2354" s="9"/>
      <c r="W2354" s="30"/>
      <c r="X2354" s="28"/>
      <c r="Y2354" s="40"/>
      <c r="AA2354" s="9"/>
      <c r="AC2354" s="2"/>
    </row>
    <row r="2355" spans="7:29" s="27" customFormat="1" x14ac:dyDescent="0.3">
      <c r="G2355" s="26"/>
      <c r="H2355" s="26"/>
      <c r="I2355" s="24"/>
      <c r="J2355" s="25"/>
      <c r="K2355" s="64"/>
      <c r="L2355" s="41"/>
      <c r="N2355" s="26"/>
      <c r="O2355" s="28"/>
      <c r="Q2355" s="28"/>
      <c r="R2355" s="28"/>
      <c r="T2355"/>
      <c r="U2355" s="9"/>
      <c r="V2355" s="9"/>
      <c r="W2355" s="30"/>
      <c r="X2355" s="28"/>
      <c r="Y2355" s="40"/>
      <c r="AA2355" s="9"/>
      <c r="AC2355" s="2"/>
    </row>
    <row r="2356" spans="7:29" s="27" customFormat="1" x14ac:dyDescent="0.3">
      <c r="G2356" s="26"/>
      <c r="H2356" s="26"/>
      <c r="I2356" s="24"/>
      <c r="J2356" s="25"/>
      <c r="K2356" s="64"/>
      <c r="L2356" s="41"/>
      <c r="N2356" s="26"/>
      <c r="O2356" s="28"/>
      <c r="Q2356" s="28"/>
      <c r="R2356" s="28"/>
      <c r="T2356"/>
      <c r="U2356" s="9"/>
      <c r="V2356" s="9"/>
      <c r="W2356" s="30"/>
      <c r="X2356" s="28"/>
      <c r="Y2356" s="40"/>
      <c r="AA2356" s="9"/>
      <c r="AC2356" s="2"/>
    </row>
    <row r="2357" spans="7:29" s="27" customFormat="1" x14ac:dyDescent="0.3">
      <c r="G2357" s="26"/>
      <c r="H2357" s="26"/>
      <c r="I2357" s="24"/>
      <c r="J2357" s="25"/>
      <c r="K2357" s="64"/>
      <c r="L2357" s="41"/>
      <c r="N2357" s="26"/>
      <c r="O2357" s="28"/>
      <c r="Q2357" s="28"/>
      <c r="R2357" s="28"/>
      <c r="T2357"/>
      <c r="U2357" s="9"/>
      <c r="V2357" s="9"/>
      <c r="W2357" s="30"/>
      <c r="X2357" s="28"/>
      <c r="Y2357" s="40"/>
      <c r="AA2357" s="9"/>
      <c r="AC2357" s="2"/>
    </row>
    <row r="2358" spans="7:29" s="27" customFormat="1" x14ac:dyDescent="0.3">
      <c r="G2358" s="26"/>
      <c r="H2358" s="26"/>
      <c r="I2358" s="24"/>
      <c r="J2358" s="25"/>
      <c r="K2358" s="64"/>
      <c r="L2358" s="41"/>
      <c r="N2358" s="26"/>
      <c r="O2358" s="28"/>
      <c r="Q2358" s="28"/>
      <c r="R2358" s="28"/>
      <c r="T2358"/>
      <c r="U2358" s="9"/>
      <c r="V2358" s="9"/>
      <c r="W2358" s="30"/>
      <c r="X2358" s="28"/>
      <c r="Y2358" s="40"/>
      <c r="AA2358" s="9"/>
      <c r="AC2358" s="2"/>
    </row>
    <row r="2359" spans="7:29" s="27" customFormat="1" x14ac:dyDescent="0.3">
      <c r="G2359" s="26"/>
      <c r="H2359" s="26"/>
      <c r="I2359" s="24"/>
      <c r="J2359" s="25"/>
      <c r="K2359" s="64"/>
      <c r="L2359" s="41"/>
      <c r="N2359" s="26"/>
      <c r="O2359" s="28"/>
      <c r="Q2359" s="28"/>
      <c r="R2359" s="28"/>
      <c r="T2359"/>
      <c r="U2359" s="9"/>
      <c r="V2359" s="9"/>
      <c r="W2359" s="30"/>
      <c r="X2359" s="28"/>
      <c r="Y2359" s="40"/>
      <c r="AA2359" s="9"/>
      <c r="AC2359" s="2"/>
    </row>
    <row r="2360" spans="7:29" s="27" customFormat="1" x14ac:dyDescent="0.3">
      <c r="G2360" s="26"/>
      <c r="H2360" s="26"/>
      <c r="I2360" s="24"/>
      <c r="J2360" s="25"/>
      <c r="K2360" s="64"/>
      <c r="L2360" s="41"/>
      <c r="N2360" s="26"/>
      <c r="O2360" s="28"/>
      <c r="Q2360" s="28"/>
      <c r="R2360" s="28"/>
      <c r="T2360"/>
      <c r="U2360" s="9"/>
      <c r="V2360" s="9"/>
      <c r="W2360" s="30"/>
      <c r="X2360" s="28"/>
      <c r="Y2360" s="40"/>
      <c r="AA2360" s="9"/>
      <c r="AC2360" s="2"/>
    </row>
    <row r="2361" spans="7:29" s="27" customFormat="1" x14ac:dyDescent="0.3">
      <c r="G2361" s="26"/>
      <c r="H2361" s="26"/>
      <c r="I2361" s="24"/>
      <c r="J2361" s="25"/>
      <c r="K2361" s="64"/>
      <c r="L2361" s="41"/>
      <c r="N2361" s="26"/>
      <c r="O2361" s="28"/>
      <c r="Q2361" s="28"/>
      <c r="R2361" s="28"/>
      <c r="T2361"/>
      <c r="U2361" s="9"/>
      <c r="V2361" s="9"/>
      <c r="W2361" s="30"/>
      <c r="X2361" s="28"/>
      <c r="Y2361" s="40"/>
      <c r="AA2361" s="9"/>
      <c r="AC2361" s="2"/>
    </row>
    <row r="2362" spans="7:29" s="27" customFormat="1" x14ac:dyDescent="0.3">
      <c r="G2362" s="26"/>
      <c r="H2362" s="26"/>
      <c r="I2362" s="24"/>
      <c r="J2362" s="25"/>
      <c r="K2362" s="64"/>
      <c r="L2362" s="41"/>
      <c r="N2362" s="26"/>
      <c r="O2362" s="28"/>
      <c r="Q2362" s="28"/>
      <c r="R2362" s="28"/>
      <c r="T2362"/>
      <c r="U2362" s="9"/>
      <c r="V2362" s="9"/>
      <c r="W2362" s="30"/>
      <c r="X2362" s="28"/>
      <c r="Y2362" s="40"/>
      <c r="AA2362" s="9"/>
      <c r="AC2362" s="2"/>
    </row>
    <row r="2363" spans="7:29" s="27" customFormat="1" x14ac:dyDescent="0.3">
      <c r="G2363" s="26"/>
      <c r="H2363" s="26"/>
      <c r="I2363" s="24"/>
      <c r="J2363" s="25"/>
      <c r="K2363" s="64"/>
      <c r="L2363" s="41"/>
      <c r="N2363" s="26"/>
      <c r="O2363" s="28"/>
      <c r="Q2363" s="28"/>
      <c r="R2363" s="28"/>
      <c r="T2363"/>
      <c r="U2363" s="9"/>
      <c r="V2363" s="9"/>
      <c r="W2363" s="30"/>
      <c r="X2363" s="28"/>
      <c r="Y2363" s="40"/>
      <c r="AA2363" s="9"/>
      <c r="AC2363" s="2"/>
    </row>
    <row r="2364" spans="7:29" s="27" customFormat="1" x14ac:dyDescent="0.3">
      <c r="G2364" s="26"/>
      <c r="H2364" s="26"/>
      <c r="I2364" s="24"/>
      <c r="J2364" s="25"/>
      <c r="K2364" s="64"/>
      <c r="L2364" s="41"/>
      <c r="N2364" s="26"/>
      <c r="O2364" s="28"/>
      <c r="Q2364" s="28"/>
      <c r="R2364" s="28"/>
      <c r="T2364"/>
      <c r="U2364" s="9"/>
      <c r="V2364" s="9"/>
      <c r="W2364" s="30"/>
      <c r="X2364" s="28"/>
      <c r="Y2364" s="40"/>
      <c r="AA2364" s="9"/>
      <c r="AC2364" s="2"/>
    </row>
    <row r="2365" spans="7:29" s="27" customFormat="1" x14ac:dyDescent="0.3">
      <c r="G2365" s="26"/>
      <c r="H2365" s="26"/>
      <c r="I2365" s="24"/>
      <c r="J2365" s="25"/>
      <c r="K2365" s="64"/>
      <c r="L2365" s="41"/>
      <c r="N2365" s="26"/>
      <c r="O2365" s="28"/>
      <c r="Q2365" s="28"/>
      <c r="R2365" s="28"/>
      <c r="T2365"/>
      <c r="U2365" s="9"/>
      <c r="V2365" s="9"/>
      <c r="W2365" s="30"/>
      <c r="X2365" s="28"/>
      <c r="Y2365" s="40"/>
      <c r="AA2365" s="9"/>
      <c r="AC2365" s="2"/>
    </row>
    <row r="2366" spans="7:29" s="27" customFormat="1" x14ac:dyDescent="0.3">
      <c r="G2366" s="26"/>
      <c r="H2366" s="26"/>
      <c r="I2366" s="24"/>
      <c r="J2366" s="25"/>
      <c r="K2366" s="64"/>
      <c r="L2366" s="41"/>
      <c r="N2366" s="26"/>
      <c r="O2366" s="28"/>
      <c r="Q2366" s="28"/>
      <c r="R2366" s="28"/>
      <c r="T2366"/>
      <c r="U2366" s="9"/>
      <c r="V2366" s="9"/>
      <c r="W2366" s="30"/>
      <c r="X2366" s="28"/>
      <c r="Y2366" s="40"/>
      <c r="AA2366" s="9"/>
      <c r="AC2366" s="2"/>
    </row>
    <row r="2367" spans="7:29" s="27" customFormat="1" x14ac:dyDescent="0.3">
      <c r="G2367" s="26"/>
      <c r="H2367" s="26"/>
      <c r="I2367" s="24"/>
      <c r="J2367" s="25"/>
      <c r="K2367" s="64"/>
      <c r="L2367" s="41"/>
      <c r="N2367" s="26"/>
      <c r="O2367" s="28"/>
      <c r="Q2367" s="28"/>
      <c r="R2367" s="28"/>
      <c r="T2367"/>
      <c r="U2367" s="9"/>
      <c r="V2367" s="9"/>
      <c r="W2367" s="30"/>
      <c r="X2367" s="28"/>
      <c r="Y2367" s="40"/>
      <c r="AA2367" s="9"/>
      <c r="AC2367" s="2"/>
    </row>
    <row r="2368" spans="7:29" s="27" customFormat="1" x14ac:dyDescent="0.3">
      <c r="G2368" s="26"/>
      <c r="H2368" s="26"/>
      <c r="I2368" s="24"/>
      <c r="J2368" s="25"/>
      <c r="K2368" s="64"/>
      <c r="L2368" s="41"/>
      <c r="N2368" s="26"/>
      <c r="O2368" s="28"/>
      <c r="Q2368" s="28"/>
      <c r="R2368" s="28"/>
      <c r="T2368"/>
      <c r="U2368" s="9"/>
      <c r="V2368" s="9"/>
      <c r="W2368" s="30"/>
      <c r="X2368" s="28"/>
      <c r="Y2368" s="40"/>
      <c r="AA2368" s="9"/>
      <c r="AC2368" s="2"/>
    </row>
    <row r="2369" spans="7:29" s="27" customFormat="1" x14ac:dyDescent="0.3">
      <c r="G2369" s="26"/>
      <c r="H2369" s="26"/>
      <c r="I2369" s="24"/>
      <c r="J2369" s="25"/>
      <c r="K2369" s="64"/>
      <c r="L2369" s="41"/>
      <c r="N2369" s="26"/>
      <c r="O2369" s="28"/>
      <c r="Q2369" s="28"/>
      <c r="R2369" s="28"/>
      <c r="T2369"/>
      <c r="U2369" s="9"/>
      <c r="V2369" s="9"/>
      <c r="W2369" s="30"/>
      <c r="X2369" s="28"/>
      <c r="Y2369" s="40"/>
      <c r="AA2369" s="9"/>
      <c r="AC2369" s="2"/>
    </row>
    <row r="2370" spans="7:29" s="27" customFormat="1" x14ac:dyDescent="0.3">
      <c r="G2370" s="26"/>
      <c r="H2370" s="26"/>
      <c r="I2370" s="24"/>
      <c r="J2370" s="25"/>
      <c r="K2370" s="64"/>
      <c r="L2370" s="41"/>
      <c r="N2370" s="26"/>
      <c r="O2370" s="28"/>
      <c r="Q2370" s="28"/>
      <c r="R2370" s="28"/>
      <c r="T2370"/>
      <c r="U2370" s="9"/>
      <c r="V2370" s="9"/>
      <c r="W2370" s="30"/>
      <c r="X2370" s="28"/>
      <c r="Y2370" s="40"/>
      <c r="AA2370" s="9"/>
      <c r="AC2370" s="2"/>
    </row>
    <row r="2371" spans="7:29" s="27" customFormat="1" x14ac:dyDescent="0.3">
      <c r="G2371" s="26"/>
      <c r="H2371" s="26"/>
      <c r="I2371" s="24"/>
      <c r="J2371" s="25"/>
      <c r="K2371" s="64"/>
      <c r="L2371" s="41"/>
      <c r="N2371" s="26"/>
      <c r="O2371" s="28"/>
      <c r="Q2371" s="28"/>
      <c r="R2371" s="28"/>
      <c r="T2371"/>
      <c r="U2371" s="9"/>
      <c r="V2371" s="9"/>
      <c r="W2371" s="30"/>
      <c r="X2371" s="28"/>
      <c r="Y2371" s="40"/>
      <c r="AA2371" s="9"/>
      <c r="AC2371" s="2"/>
    </row>
    <row r="2372" spans="7:29" s="27" customFormat="1" x14ac:dyDescent="0.3">
      <c r="G2372" s="26"/>
      <c r="H2372" s="26"/>
      <c r="I2372" s="24"/>
      <c r="J2372" s="25"/>
      <c r="K2372" s="64"/>
      <c r="L2372" s="41"/>
      <c r="N2372" s="26"/>
      <c r="O2372" s="28"/>
      <c r="Q2372" s="28"/>
      <c r="R2372" s="28"/>
      <c r="T2372"/>
      <c r="U2372" s="9"/>
      <c r="V2372" s="9"/>
      <c r="W2372" s="30"/>
      <c r="X2372" s="28"/>
      <c r="Y2372" s="40"/>
      <c r="AA2372" s="9"/>
      <c r="AC2372" s="2"/>
    </row>
    <row r="2373" spans="7:29" s="27" customFormat="1" x14ac:dyDescent="0.3">
      <c r="G2373" s="26"/>
      <c r="H2373" s="26"/>
      <c r="I2373" s="24"/>
      <c r="J2373" s="25"/>
      <c r="K2373" s="64"/>
      <c r="L2373" s="41"/>
      <c r="N2373" s="26"/>
      <c r="O2373" s="28"/>
      <c r="Q2373" s="28"/>
      <c r="R2373" s="28"/>
      <c r="T2373"/>
      <c r="U2373" s="9"/>
      <c r="V2373" s="9"/>
      <c r="W2373" s="30"/>
      <c r="X2373" s="28"/>
      <c r="Y2373" s="40"/>
      <c r="AA2373" s="9"/>
      <c r="AC2373" s="2"/>
    </row>
    <row r="2374" spans="7:29" s="27" customFormat="1" x14ac:dyDescent="0.3">
      <c r="G2374" s="26"/>
      <c r="H2374" s="26"/>
      <c r="I2374" s="24"/>
      <c r="J2374" s="25"/>
      <c r="K2374" s="64"/>
      <c r="L2374" s="41"/>
      <c r="N2374" s="26"/>
      <c r="O2374" s="28"/>
      <c r="Q2374" s="28"/>
      <c r="R2374" s="28"/>
      <c r="T2374"/>
      <c r="U2374" s="9"/>
      <c r="V2374" s="9"/>
      <c r="W2374" s="30"/>
      <c r="X2374" s="28"/>
      <c r="Y2374" s="40"/>
      <c r="AA2374" s="9"/>
      <c r="AC2374" s="2"/>
    </row>
    <row r="2375" spans="7:29" s="27" customFormat="1" x14ac:dyDescent="0.3">
      <c r="G2375" s="26"/>
      <c r="H2375" s="26"/>
      <c r="I2375" s="24"/>
      <c r="J2375" s="25"/>
      <c r="K2375" s="64"/>
      <c r="L2375" s="41"/>
      <c r="N2375" s="26"/>
      <c r="O2375" s="28"/>
      <c r="Q2375" s="28"/>
      <c r="R2375" s="28"/>
      <c r="T2375"/>
      <c r="U2375" s="9"/>
      <c r="V2375" s="9"/>
      <c r="W2375" s="30"/>
      <c r="X2375" s="28"/>
      <c r="Y2375" s="40"/>
      <c r="AA2375" s="9"/>
      <c r="AC2375" s="2"/>
    </row>
    <row r="2376" spans="7:29" s="27" customFormat="1" x14ac:dyDescent="0.3">
      <c r="G2376" s="26"/>
      <c r="H2376" s="26"/>
      <c r="I2376" s="24"/>
      <c r="J2376" s="25"/>
      <c r="K2376" s="64"/>
      <c r="L2376" s="41"/>
      <c r="N2376" s="26"/>
      <c r="O2376" s="28"/>
      <c r="Q2376" s="28"/>
      <c r="R2376" s="28"/>
      <c r="T2376"/>
      <c r="U2376" s="9"/>
      <c r="V2376" s="9"/>
      <c r="W2376" s="30"/>
      <c r="X2376" s="28"/>
      <c r="Y2376" s="40"/>
      <c r="AA2376" s="9"/>
      <c r="AC2376" s="2"/>
    </row>
    <row r="2377" spans="7:29" s="27" customFormat="1" x14ac:dyDescent="0.3">
      <c r="G2377" s="26"/>
      <c r="H2377" s="26"/>
      <c r="I2377" s="24"/>
      <c r="J2377" s="25"/>
      <c r="K2377" s="64"/>
      <c r="L2377" s="41"/>
      <c r="N2377" s="26"/>
      <c r="O2377" s="28"/>
      <c r="Q2377" s="28"/>
      <c r="R2377" s="28"/>
      <c r="T2377"/>
      <c r="U2377" s="9"/>
      <c r="V2377" s="9"/>
      <c r="W2377" s="30"/>
      <c r="X2377" s="28"/>
      <c r="Y2377" s="40"/>
      <c r="AA2377" s="9"/>
      <c r="AC2377" s="2"/>
    </row>
    <row r="2378" spans="7:29" s="27" customFormat="1" x14ac:dyDescent="0.3">
      <c r="G2378" s="26"/>
      <c r="H2378" s="26"/>
      <c r="I2378" s="24"/>
      <c r="J2378" s="25"/>
      <c r="K2378" s="64"/>
      <c r="L2378" s="41"/>
      <c r="N2378" s="26"/>
      <c r="O2378" s="28"/>
      <c r="Q2378" s="28"/>
      <c r="R2378" s="28"/>
      <c r="T2378"/>
      <c r="U2378" s="9"/>
      <c r="V2378" s="9"/>
      <c r="W2378" s="30"/>
      <c r="X2378" s="28"/>
      <c r="Y2378" s="40"/>
      <c r="AA2378" s="9"/>
      <c r="AC2378" s="2"/>
    </row>
    <row r="2379" spans="7:29" s="27" customFormat="1" x14ac:dyDescent="0.3">
      <c r="G2379" s="26"/>
      <c r="H2379" s="26"/>
      <c r="I2379" s="24"/>
      <c r="J2379" s="25"/>
      <c r="K2379" s="64"/>
      <c r="L2379" s="41"/>
      <c r="N2379" s="26"/>
      <c r="O2379" s="28"/>
      <c r="Q2379" s="28"/>
      <c r="R2379" s="28"/>
      <c r="T2379"/>
      <c r="U2379" s="9"/>
      <c r="V2379" s="9"/>
      <c r="W2379" s="30"/>
      <c r="X2379" s="28"/>
      <c r="Y2379" s="40"/>
      <c r="AA2379" s="9"/>
      <c r="AC2379" s="2"/>
    </row>
    <row r="2380" spans="7:29" s="27" customFormat="1" x14ac:dyDescent="0.3">
      <c r="G2380" s="26"/>
      <c r="H2380" s="26"/>
      <c r="I2380" s="24"/>
      <c r="J2380" s="25"/>
      <c r="K2380" s="64"/>
      <c r="L2380" s="41"/>
      <c r="N2380" s="26"/>
      <c r="O2380" s="28"/>
      <c r="Q2380" s="28"/>
      <c r="R2380" s="28"/>
      <c r="T2380"/>
      <c r="U2380" s="9"/>
      <c r="V2380" s="9"/>
      <c r="W2380" s="30"/>
      <c r="X2380" s="28"/>
      <c r="Y2380" s="40"/>
      <c r="AA2380" s="9"/>
      <c r="AC2380" s="2"/>
    </row>
    <row r="2381" spans="7:29" s="27" customFormat="1" x14ac:dyDescent="0.3">
      <c r="G2381" s="26"/>
      <c r="H2381" s="26"/>
      <c r="I2381" s="24"/>
      <c r="J2381" s="25"/>
      <c r="K2381" s="64"/>
      <c r="L2381" s="41"/>
      <c r="N2381" s="26"/>
      <c r="O2381" s="28"/>
      <c r="Q2381" s="28"/>
      <c r="R2381" s="28"/>
      <c r="T2381"/>
      <c r="U2381" s="9"/>
      <c r="V2381" s="9"/>
      <c r="W2381" s="30"/>
      <c r="X2381" s="28"/>
      <c r="Y2381" s="40"/>
      <c r="AA2381" s="9"/>
      <c r="AC2381" s="2"/>
    </row>
    <row r="2382" spans="7:29" s="27" customFormat="1" x14ac:dyDescent="0.3">
      <c r="G2382" s="26"/>
      <c r="H2382" s="26"/>
      <c r="I2382" s="24"/>
      <c r="J2382" s="25"/>
      <c r="K2382" s="64"/>
      <c r="L2382" s="41"/>
      <c r="N2382" s="26"/>
      <c r="O2382" s="28"/>
      <c r="Q2382" s="28"/>
      <c r="R2382" s="28"/>
      <c r="T2382"/>
      <c r="U2382" s="9"/>
      <c r="V2382" s="9"/>
      <c r="W2382" s="30"/>
      <c r="X2382" s="28"/>
      <c r="Y2382" s="40"/>
      <c r="AA2382" s="9"/>
      <c r="AC2382" s="2"/>
    </row>
    <row r="2383" spans="7:29" s="27" customFormat="1" x14ac:dyDescent="0.3">
      <c r="G2383" s="26"/>
      <c r="H2383" s="26"/>
      <c r="I2383" s="24"/>
      <c r="J2383" s="25"/>
      <c r="K2383" s="64"/>
      <c r="L2383" s="41"/>
      <c r="N2383" s="26"/>
      <c r="O2383" s="28"/>
      <c r="Q2383" s="28"/>
      <c r="R2383" s="28"/>
      <c r="T2383"/>
      <c r="U2383" s="9"/>
      <c r="V2383" s="9"/>
      <c r="W2383" s="30"/>
      <c r="X2383" s="28"/>
      <c r="Y2383" s="40"/>
      <c r="AA2383" s="9"/>
      <c r="AC2383" s="2"/>
    </row>
    <row r="2384" spans="7:29" s="27" customFormat="1" x14ac:dyDescent="0.3">
      <c r="G2384" s="26"/>
      <c r="H2384" s="26"/>
      <c r="I2384" s="24"/>
      <c r="J2384" s="25"/>
      <c r="K2384" s="64"/>
      <c r="L2384" s="41"/>
      <c r="N2384" s="26"/>
      <c r="O2384" s="28"/>
      <c r="Q2384" s="28"/>
      <c r="R2384" s="28"/>
      <c r="T2384"/>
      <c r="U2384" s="9"/>
      <c r="V2384" s="9"/>
      <c r="W2384" s="30"/>
      <c r="X2384" s="28"/>
      <c r="Y2384" s="40"/>
      <c r="AA2384" s="9"/>
      <c r="AC2384" s="2"/>
    </row>
    <row r="2385" spans="7:29" s="27" customFormat="1" x14ac:dyDescent="0.3">
      <c r="G2385" s="26"/>
      <c r="H2385" s="26"/>
      <c r="I2385" s="24"/>
      <c r="J2385" s="25"/>
      <c r="K2385" s="64"/>
      <c r="L2385" s="41"/>
      <c r="N2385" s="26"/>
      <c r="O2385" s="28"/>
      <c r="Q2385" s="28"/>
      <c r="R2385" s="28"/>
      <c r="T2385"/>
      <c r="U2385" s="9"/>
      <c r="V2385" s="9"/>
      <c r="W2385" s="30"/>
      <c r="X2385" s="28"/>
      <c r="Y2385" s="40"/>
      <c r="AA2385" s="9"/>
      <c r="AC2385" s="2"/>
    </row>
    <row r="2386" spans="7:29" s="27" customFormat="1" x14ac:dyDescent="0.3">
      <c r="G2386" s="26"/>
      <c r="H2386" s="26"/>
      <c r="I2386" s="24"/>
      <c r="J2386" s="25"/>
      <c r="K2386" s="64"/>
      <c r="L2386" s="41"/>
      <c r="N2386" s="26"/>
      <c r="O2386" s="28"/>
      <c r="Q2386" s="28"/>
      <c r="R2386" s="28"/>
      <c r="T2386"/>
      <c r="U2386" s="9"/>
      <c r="V2386" s="9"/>
      <c r="W2386" s="30"/>
      <c r="X2386" s="28"/>
      <c r="Y2386" s="40"/>
      <c r="AA2386" s="9"/>
      <c r="AC2386" s="2"/>
    </row>
    <row r="2387" spans="7:29" s="27" customFormat="1" x14ac:dyDescent="0.3">
      <c r="G2387" s="26"/>
      <c r="H2387" s="26"/>
      <c r="I2387" s="24"/>
      <c r="J2387" s="25"/>
      <c r="K2387" s="64"/>
      <c r="L2387" s="41"/>
      <c r="N2387" s="26"/>
      <c r="O2387" s="28"/>
      <c r="Q2387" s="28"/>
      <c r="R2387" s="28"/>
      <c r="T2387"/>
      <c r="U2387" s="9"/>
      <c r="V2387" s="9"/>
      <c r="W2387" s="30"/>
      <c r="X2387" s="28"/>
      <c r="Y2387" s="40"/>
      <c r="AA2387" s="9"/>
      <c r="AC2387" s="2"/>
    </row>
    <row r="2388" spans="7:29" s="27" customFormat="1" x14ac:dyDescent="0.3">
      <c r="G2388" s="26"/>
      <c r="H2388" s="26"/>
      <c r="I2388" s="24"/>
      <c r="J2388" s="25"/>
      <c r="K2388" s="64"/>
      <c r="L2388" s="41"/>
      <c r="N2388" s="26"/>
      <c r="O2388" s="28"/>
      <c r="Q2388" s="28"/>
      <c r="R2388" s="28"/>
      <c r="T2388"/>
      <c r="U2388" s="9"/>
      <c r="V2388" s="9"/>
      <c r="W2388" s="30"/>
      <c r="X2388" s="28"/>
      <c r="Y2388" s="40"/>
      <c r="AA2388" s="9"/>
      <c r="AC2388" s="2"/>
    </row>
    <row r="2389" spans="7:29" s="27" customFormat="1" x14ac:dyDescent="0.3">
      <c r="G2389" s="26"/>
      <c r="H2389" s="26"/>
      <c r="I2389" s="24"/>
      <c r="J2389" s="25"/>
      <c r="K2389" s="64"/>
      <c r="L2389" s="41"/>
      <c r="N2389" s="26"/>
      <c r="O2389" s="28"/>
      <c r="Q2389" s="28"/>
      <c r="R2389" s="28"/>
      <c r="T2389"/>
      <c r="U2389" s="9"/>
      <c r="V2389" s="9"/>
      <c r="W2389" s="30"/>
      <c r="X2389" s="28"/>
      <c r="Y2389" s="40"/>
      <c r="AA2389" s="9"/>
      <c r="AC2389" s="2"/>
    </row>
    <row r="2390" spans="7:29" s="27" customFormat="1" x14ac:dyDescent="0.3">
      <c r="G2390" s="26"/>
      <c r="H2390" s="26"/>
      <c r="I2390" s="24"/>
      <c r="J2390" s="25"/>
      <c r="K2390" s="64"/>
      <c r="L2390" s="41"/>
      <c r="N2390" s="26"/>
      <c r="O2390" s="28"/>
      <c r="Q2390" s="28"/>
      <c r="R2390" s="28"/>
      <c r="T2390"/>
      <c r="U2390" s="9"/>
      <c r="V2390" s="9"/>
      <c r="W2390" s="30"/>
      <c r="X2390" s="28"/>
      <c r="Y2390" s="40"/>
      <c r="AA2390" s="9"/>
      <c r="AC2390" s="2"/>
    </row>
    <row r="2391" spans="7:29" s="27" customFormat="1" x14ac:dyDescent="0.3">
      <c r="G2391" s="26"/>
      <c r="H2391" s="26"/>
      <c r="I2391" s="24"/>
      <c r="J2391" s="25"/>
      <c r="K2391" s="64"/>
      <c r="L2391" s="41"/>
      <c r="N2391" s="26"/>
      <c r="O2391" s="28"/>
      <c r="Q2391" s="28"/>
      <c r="R2391" s="28"/>
      <c r="T2391"/>
      <c r="U2391" s="9"/>
      <c r="V2391" s="9"/>
      <c r="W2391" s="30"/>
      <c r="X2391" s="28"/>
      <c r="Y2391" s="40"/>
      <c r="AA2391" s="9"/>
      <c r="AC2391" s="2"/>
    </row>
    <row r="2392" spans="7:29" s="27" customFormat="1" x14ac:dyDescent="0.3">
      <c r="G2392" s="26"/>
      <c r="H2392" s="26"/>
      <c r="I2392" s="24"/>
      <c r="J2392" s="25"/>
      <c r="K2392" s="64"/>
      <c r="L2392" s="41"/>
      <c r="N2392" s="26"/>
      <c r="O2392" s="28"/>
      <c r="Q2392" s="28"/>
      <c r="R2392" s="28"/>
      <c r="T2392"/>
      <c r="U2392" s="9"/>
      <c r="V2392" s="9"/>
      <c r="W2392" s="30"/>
      <c r="X2392" s="28"/>
      <c r="Y2392" s="40"/>
      <c r="AA2392" s="9"/>
      <c r="AC2392" s="2"/>
    </row>
    <row r="2393" spans="7:29" s="27" customFormat="1" x14ac:dyDescent="0.3">
      <c r="G2393" s="26"/>
      <c r="H2393" s="26"/>
      <c r="I2393" s="24"/>
      <c r="J2393" s="25"/>
      <c r="K2393" s="64"/>
      <c r="L2393" s="41"/>
      <c r="N2393" s="26"/>
      <c r="O2393" s="28"/>
      <c r="Q2393" s="28"/>
      <c r="R2393" s="28"/>
      <c r="T2393"/>
      <c r="U2393" s="9"/>
      <c r="V2393" s="9"/>
      <c r="W2393" s="30"/>
      <c r="X2393" s="28"/>
      <c r="Y2393" s="40"/>
      <c r="AA2393" s="9"/>
      <c r="AC2393" s="2"/>
    </row>
    <row r="2394" spans="7:29" s="27" customFormat="1" x14ac:dyDescent="0.3">
      <c r="G2394" s="26"/>
      <c r="H2394" s="26"/>
      <c r="I2394" s="24"/>
      <c r="J2394" s="25"/>
      <c r="K2394" s="64"/>
      <c r="L2394" s="41"/>
      <c r="N2394" s="26"/>
      <c r="O2394" s="28"/>
      <c r="Q2394" s="28"/>
      <c r="R2394" s="28"/>
      <c r="T2394"/>
      <c r="U2394" s="9"/>
      <c r="V2394" s="9"/>
      <c r="W2394" s="30"/>
      <c r="X2394" s="28"/>
      <c r="Y2394" s="40"/>
      <c r="AA2394" s="9"/>
      <c r="AC2394" s="2"/>
    </row>
    <row r="2395" spans="7:29" s="27" customFormat="1" x14ac:dyDescent="0.3">
      <c r="G2395" s="26"/>
      <c r="H2395" s="26"/>
      <c r="I2395" s="24"/>
      <c r="J2395" s="25"/>
      <c r="K2395" s="64"/>
      <c r="L2395" s="41"/>
      <c r="N2395" s="26"/>
      <c r="O2395" s="28"/>
      <c r="Q2395" s="28"/>
      <c r="R2395" s="28"/>
      <c r="T2395"/>
      <c r="U2395" s="9"/>
      <c r="V2395" s="9"/>
      <c r="W2395" s="30"/>
      <c r="X2395" s="28"/>
      <c r="Y2395" s="40"/>
      <c r="AA2395" s="9"/>
      <c r="AC2395" s="2"/>
    </row>
    <row r="2396" spans="7:29" s="27" customFormat="1" x14ac:dyDescent="0.3">
      <c r="G2396" s="26"/>
      <c r="H2396" s="26"/>
      <c r="I2396" s="24"/>
      <c r="J2396" s="25"/>
      <c r="K2396" s="64"/>
      <c r="L2396" s="41"/>
      <c r="N2396" s="26"/>
      <c r="O2396" s="28"/>
      <c r="Q2396" s="28"/>
      <c r="R2396" s="28"/>
      <c r="T2396"/>
      <c r="U2396" s="9"/>
      <c r="V2396" s="9"/>
      <c r="W2396" s="30"/>
      <c r="X2396" s="28"/>
      <c r="Y2396" s="40"/>
      <c r="AA2396" s="9"/>
      <c r="AC2396" s="2"/>
    </row>
    <row r="2397" spans="7:29" s="27" customFormat="1" x14ac:dyDescent="0.3">
      <c r="G2397" s="26"/>
      <c r="H2397" s="26"/>
      <c r="I2397" s="24"/>
      <c r="J2397" s="25"/>
      <c r="K2397" s="64"/>
      <c r="L2397" s="41"/>
      <c r="N2397" s="26"/>
      <c r="O2397" s="28"/>
      <c r="Q2397" s="28"/>
      <c r="R2397" s="28"/>
      <c r="T2397"/>
      <c r="U2397" s="9"/>
      <c r="V2397" s="9"/>
      <c r="W2397" s="30"/>
      <c r="X2397" s="28"/>
      <c r="Y2397" s="40"/>
      <c r="AA2397" s="9"/>
      <c r="AC2397" s="2"/>
    </row>
    <row r="2398" spans="7:29" s="27" customFormat="1" x14ac:dyDescent="0.3">
      <c r="G2398" s="26"/>
      <c r="H2398" s="26"/>
      <c r="I2398" s="24"/>
      <c r="J2398" s="25"/>
      <c r="K2398" s="64"/>
      <c r="L2398" s="41"/>
      <c r="N2398" s="26"/>
      <c r="O2398" s="28"/>
      <c r="Q2398" s="28"/>
      <c r="R2398" s="28"/>
      <c r="T2398"/>
      <c r="U2398" s="9"/>
      <c r="V2398" s="9"/>
      <c r="W2398" s="30"/>
      <c r="X2398" s="28"/>
      <c r="Y2398" s="40"/>
      <c r="AA2398" s="9"/>
      <c r="AC2398" s="2"/>
    </row>
    <row r="2399" spans="7:29" s="27" customFormat="1" x14ac:dyDescent="0.3">
      <c r="G2399" s="26"/>
      <c r="H2399" s="26"/>
      <c r="I2399" s="24"/>
      <c r="J2399" s="25"/>
      <c r="K2399" s="64"/>
      <c r="L2399" s="41"/>
      <c r="N2399" s="26"/>
      <c r="O2399" s="28"/>
      <c r="Q2399" s="28"/>
      <c r="R2399" s="28"/>
      <c r="T2399"/>
      <c r="U2399" s="9"/>
      <c r="V2399" s="9"/>
      <c r="W2399" s="30"/>
      <c r="X2399" s="28"/>
      <c r="Y2399" s="40"/>
      <c r="AA2399" s="9"/>
      <c r="AC2399" s="2"/>
    </row>
    <row r="2400" spans="7:29" s="27" customFormat="1" x14ac:dyDescent="0.3">
      <c r="G2400" s="26"/>
      <c r="H2400" s="26"/>
      <c r="I2400" s="24"/>
      <c r="J2400" s="25"/>
      <c r="K2400" s="64"/>
      <c r="L2400" s="41"/>
      <c r="N2400" s="26"/>
      <c r="O2400" s="28"/>
      <c r="Q2400" s="28"/>
      <c r="R2400" s="28"/>
      <c r="T2400"/>
      <c r="U2400" s="9"/>
      <c r="V2400" s="9"/>
      <c r="W2400" s="30"/>
      <c r="X2400" s="28"/>
      <c r="Y2400" s="40"/>
      <c r="AA2400" s="9"/>
      <c r="AC2400" s="2"/>
    </row>
    <row r="2401" spans="7:29" s="27" customFormat="1" x14ac:dyDescent="0.3">
      <c r="G2401" s="26"/>
      <c r="H2401" s="26"/>
      <c r="I2401" s="24"/>
      <c r="J2401" s="25"/>
      <c r="K2401" s="64"/>
      <c r="L2401" s="41"/>
      <c r="N2401" s="26"/>
      <c r="O2401" s="28"/>
      <c r="Q2401" s="28"/>
      <c r="R2401" s="28"/>
      <c r="T2401"/>
      <c r="U2401" s="9"/>
      <c r="V2401" s="9"/>
      <c r="W2401" s="30"/>
      <c r="X2401" s="28"/>
      <c r="Y2401" s="40"/>
      <c r="AA2401" s="9"/>
      <c r="AC2401" s="2"/>
    </row>
    <row r="2402" spans="7:29" s="27" customFormat="1" x14ac:dyDescent="0.3">
      <c r="G2402" s="26"/>
      <c r="H2402" s="26"/>
      <c r="I2402" s="24"/>
      <c r="J2402" s="25"/>
      <c r="K2402" s="64"/>
      <c r="L2402" s="41"/>
      <c r="N2402" s="26"/>
      <c r="O2402" s="28"/>
      <c r="Q2402" s="28"/>
      <c r="R2402" s="28"/>
      <c r="T2402"/>
      <c r="U2402" s="9"/>
      <c r="V2402" s="9"/>
      <c r="W2402" s="30"/>
      <c r="X2402" s="28"/>
      <c r="Y2402" s="40"/>
      <c r="AA2402" s="9"/>
      <c r="AC2402" s="2"/>
    </row>
    <row r="2403" spans="7:29" s="27" customFormat="1" x14ac:dyDescent="0.3">
      <c r="G2403" s="26"/>
      <c r="H2403" s="26"/>
      <c r="I2403" s="24"/>
      <c r="J2403" s="25"/>
      <c r="K2403" s="64"/>
      <c r="L2403" s="41"/>
      <c r="N2403" s="26"/>
      <c r="O2403" s="28"/>
      <c r="Q2403" s="28"/>
      <c r="R2403" s="28"/>
      <c r="T2403"/>
      <c r="U2403" s="9"/>
      <c r="V2403" s="9"/>
      <c r="W2403" s="30"/>
      <c r="X2403" s="28"/>
      <c r="Y2403" s="40"/>
      <c r="AA2403" s="9"/>
      <c r="AC2403" s="2"/>
    </row>
    <row r="2404" spans="7:29" s="27" customFormat="1" x14ac:dyDescent="0.3">
      <c r="G2404" s="26"/>
      <c r="H2404" s="26"/>
      <c r="I2404" s="24"/>
      <c r="J2404" s="25"/>
      <c r="K2404" s="64"/>
      <c r="L2404" s="41"/>
      <c r="N2404" s="26"/>
      <c r="O2404" s="28"/>
      <c r="Q2404" s="28"/>
      <c r="R2404" s="28"/>
      <c r="T2404"/>
      <c r="U2404" s="9"/>
      <c r="V2404" s="9"/>
      <c r="W2404" s="30"/>
      <c r="X2404" s="28"/>
      <c r="Y2404" s="40"/>
      <c r="AA2404" s="9"/>
      <c r="AC2404" s="2"/>
    </row>
    <row r="2405" spans="7:29" s="27" customFormat="1" x14ac:dyDescent="0.3">
      <c r="G2405" s="26"/>
      <c r="H2405" s="26"/>
      <c r="I2405" s="24"/>
      <c r="J2405" s="25"/>
      <c r="K2405" s="64"/>
      <c r="L2405" s="41"/>
      <c r="N2405" s="26"/>
      <c r="O2405" s="28"/>
      <c r="Q2405" s="28"/>
      <c r="R2405" s="28"/>
      <c r="T2405"/>
      <c r="U2405" s="9"/>
      <c r="V2405" s="9"/>
      <c r="W2405" s="30"/>
      <c r="X2405" s="28"/>
      <c r="Y2405" s="40"/>
      <c r="AA2405" s="9"/>
      <c r="AC2405" s="2"/>
    </row>
    <row r="2406" spans="7:29" s="27" customFormat="1" x14ac:dyDescent="0.3">
      <c r="G2406" s="26"/>
      <c r="H2406" s="26"/>
      <c r="I2406" s="24"/>
      <c r="J2406" s="25"/>
      <c r="K2406" s="64"/>
      <c r="L2406" s="41"/>
      <c r="N2406" s="26"/>
      <c r="O2406" s="28"/>
      <c r="Q2406" s="28"/>
      <c r="R2406" s="28"/>
      <c r="T2406"/>
      <c r="U2406" s="9"/>
      <c r="V2406" s="9"/>
      <c r="W2406" s="30"/>
      <c r="X2406" s="28"/>
      <c r="Y2406" s="40"/>
      <c r="AA2406" s="9"/>
      <c r="AC2406" s="2"/>
    </row>
    <row r="2407" spans="7:29" s="27" customFormat="1" x14ac:dyDescent="0.3">
      <c r="G2407" s="26"/>
      <c r="H2407" s="26"/>
      <c r="I2407" s="24"/>
      <c r="J2407" s="25"/>
      <c r="K2407" s="64"/>
      <c r="L2407" s="41"/>
      <c r="N2407" s="26"/>
      <c r="O2407" s="28"/>
      <c r="Q2407" s="28"/>
      <c r="R2407" s="28"/>
      <c r="T2407"/>
      <c r="U2407" s="9"/>
      <c r="V2407" s="9"/>
      <c r="W2407" s="30"/>
      <c r="X2407" s="28"/>
      <c r="Y2407" s="40"/>
      <c r="AA2407" s="9"/>
      <c r="AC2407" s="2"/>
    </row>
    <row r="2408" spans="7:29" s="27" customFormat="1" x14ac:dyDescent="0.3">
      <c r="G2408" s="26"/>
      <c r="H2408" s="26"/>
      <c r="I2408" s="24"/>
      <c r="J2408" s="25"/>
      <c r="K2408" s="64"/>
      <c r="L2408" s="41"/>
      <c r="N2408" s="26"/>
      <c r="O2408" s="28"/>
      <c r="Q2408" s="28"/>
      <c r="R2408" s="28"/>
      <c r="T2408"/>
      <c r="U2408" s="9"/>
      <c r="V2408" s="9"/>
      <c r="W2408" s="30"/>
      <c r="X2408" s="28"/>
      <c r="Y2408" s="40"/>
      <c r="AA2408" s="9"/>
      <c r="AC2408" s="2"/>
    </row>
    <row r="2409" spans="7:29" s="27" customFormat="1" x14ac:dyDescent="0.3">
      <c r="G2409" s="26"/>
      <c r="H2409" s="26"/>
      <c r="I2409" s="24"/>
      <c r="J2409" s="25"/>
      <c r="K2409" s="64"/>
      <c r="L2409" s="41"/>
      <c r="N2409" s="26"/>
      <c r="O2409" s="28"/>
      <c r="Q2409" s="28"/>
      <c r="R2409" s="28"/>
      <c r="T2409"/>
      <c r="U2409" s="9"/>
      <c r="V2409" s="9"/>
      <c r="W2409" s="30"/>
      <c r="X2409" s="28"/>
      <c r="Y2409" s="40"/>
      <c r="AA2409" s="9"/>
      <c r="AC2409" s="2"/>
    </row>
    <row r="2410" spans="7:29" s="27" customFormat="1" x14ac:dyDescent="0.3">
      <c r="G2410" s="26"/>
      <c r="H2410" s="26"/>
      <c r="I2410" s="24"/>
      <c r="J2410" s="25"/>
      <c r="K2410" s="64"/>
      <c r="L2410" s="41"/>
      <c r="N2410" s="26"/>
      <c r="O2410" s="28"/>
      <c r="Q2410" s="28"/>
      <c r="R2410" s="28"/>
      <c r="T2410"/>
      <c r="U2410" s="9"/>
      <c r="V2410" s="9"/>
      <c r="W2410" s="30"/>
      <c r="X2410" s="28"/>
      <c r="Y2410" s="40"/>
      <c r="AA2410" s="9"/>
      <c r="AC2410" s="2"/>
    </row>
    <row r="2411" spans="7:29" s="27" customFormat="1" x14ac:dyDescent="0.3">
      <c r="G2411" s="26"/>
      <c r="H2411" s="26"/>
      <c r="I2411" s="24"/>
      <c r="J2411" s="25"/>
      <c r="K2411" s="64"/>
      <c r="L2411" s="41"/>
      <c r="N2411" s="26"/>
      <c r="O2411" s="28"/>
      <c r="Q2411" s="28"/>
      <c r="R2411" s="28"/>
      <c r="T2411"/>
      <c r="U2411" s="9"/>
      <c r="V2411" s="9"/>
      <c r="W2411" s="30"/>
      <c r="X2411" s="28"/>
      <c r="Y2411" s="40"/>
      <c r="AA2411" s="9"/>
      <c r="AC2411" s="2"/>
    </row>
    <row r="2412" spans="7:29" s="27" customFormat="1" x14ac:dyDescent="0.3">
      <c r="G2412" s="26"/>
      <c r="H2412" s="26"/>
      <c r="I2412" s="24"/>
      <c r="J2412" s="25"/>
      <c r="K2412" s="64"/>
      <c r="L2412" s="41"/>
      <c r="N2412" s="26"/>
      <c r="O2412" s="28"/>
      <c r="Q2412" s="28"/>
      <c r="R2412" s="28"/>
      <c r="T2412"/>
      <c r="U2412" s="9"/>
      <c r="V2412" s="9"/>
      <c r="W2412" s="30"/>
      <c r="X2412" s="28"/>
      <c r="Y2412" s="40"/>
      <c r="AA2412" s="9"/>
      <c r="AC2412" s="2"/>
    </row>
    <row r="2413" spans="7:29" s="27" customFormat="1" x14ac:dyDescent="0.3">
      <c r="G2413" s="26"/>
      <c r="H2413" s="26"/>
      <c r="I2413" s="24"/>
      <c r="J2413" s="25"/>
      <c r="K2413" s="64"/>
      <c r="L2413" s="41"/>
      <c r="N2413" s="26"/>
      <c r="O2413" s="28"/>
      <c r="Q2413" s="28"/>
      <c r="R2413" s="28"/>
      <c r="T2413"/>
      <c r="U2413" s="9"/>
      <c r="V2413" s="9"/>
      <c r="W2413" s="30"/>
      <c r="X2413" s="28"/>
      <c r="Y2413" s="40"/>
      <c r="AA2413" s="9"/>
      <c r="AC2413" s="2"/>
    </row>
    <row r="2414" spans="7:29" s="27" customFormat="1" x14ac:dyDescent="0.3">
      <c r="G2414" s="26"/>
      <c r="H2414" s="26"/>
      <c r="I2414" s="24"/>
      <c r="J2414" s="25"/>
      <c r="K2414" s="64"/>
      <c r="L2414" s="41"/>
      <c r="N2414" s="26"/>
      <c r="O2414" s="28"/>
      <c r="Q2414" s="28"/>
      <c r="R2414" s="28"/>
      <c r="T2414"/>
      <c r="U2414" s="9"/>
      <c r="V2414" s="9"/>
      <c r="W2414" s="30"/>
      <c r="X2414" s="28"/>
      <c r="Y2414" s="40"/>
      <c r="AA2414" s="9"/>
      <c r="AC2414" s="2"/>
    </row>
    <row r="2415" spans="7:29" s="27" customFormat="1" x14ac:dyDescent="0.3">
      <c r="G2415" s="26"/>
      <c r="H2415" s="26"/>
      <c r="I2415" s="24"/>
      <c r="J2415" s="25"/>
      <c r="K2415" s="64"/>
      <c r="L2415" s="41"/>
      <c r="N2415" s="26"/>
      <c r="O2415" s="28"/>
      <c r="Q2415" s="28"/>
      <c r="R2415" s="28"/>
      <c r="T2415"/>
      <c r="U2415" s="9"/>
      <c r="V2415" s="9"/>
      <c r="W2415" s="30"/>
      <c r="X2415" s="28"/>
      <c r="Y2415" s="40"/>
      <c r="AA2415" s="9"/>
      <c r="AC2415" s="2"/>
    </row>
    <row r="2416" spans="7:29" s="27" customFormat="1" x14ac:dyDescent="0.3">
      <c r="G2416" s="26"/>
      <c r="H2416" s="26"/>
      <c r="I2416" s="24"/>
      <c r="J2416" s="25"/>
      <c r="K2416" s="64"/>
      <c r="L2416" s="41"/>
      <c r="N2416" s="26"/>
      <c r="O2416" s="28"/>
      <c r="Q2416" s="28"/>
      <c r="R2416" s="28"/>
      <c r="T2416"/>
      <c r="U2416" s="9"/>
      <c r="V2416" s="9"/>
      <c r="W2416" s="30"/>
      <c r="X2416" s="28"/>
      <c r="Y2416" s="40"/>
      <c r="AA2416" s="9"/>
      <c r="AC2416" s="2"/>
    </row>
    <row r="2417" spans="7:29" s="27" customFormat="1" x14ac:dyDescent="0.3">
      <c r="G2417" s="26"/>
      <c r="H2417" s="26"/>
      <c r="I2417" s="24"/>
      <c r="J2417" s="25"/>
      <c r="K2417" s="64"/>
      <c r="L2417" s="41"/>
      <c r="N2417" s="26"/>
      <c r="O2417" s="28"/>
      <c r="Q2417" s="28"/>
      <c r="R2417" s="28"/>
      <c r="T2417"/>
      <c r="U2417" s="9"/>
      <c r="V2417" s="9"/>
      <c r="W2417" s="30"/>
      <c r="X2417" s="28"/>
      <c r="Y2417" s="40"/>
      <c r="AA2417" s="9"/>
      <c r="AC2417" s="2"/>
    </row>
    <row r="2418" spans="7:29" s="27" customFormat="1" x14ac:dyDescent="0.3">
      <c r="G2418" s="26"/>
      <c r="H2418" s="26"/>
      <c r="I2418" s="24"/>
      <c r="J2418" s="25"/>
      <c r="K2418" s="64"/>
      <c r="L2418" s="41"/>
      <c r="N2418" s="26"/>
      <c r="O2418" s="28"/>
      <c r="Q2418" s="28"/>
      <c r="R2418" s="28"/>
      <c r="T2418"/>
      <c r="U2418" s="9"/>
      <c r="V2418" s="9"/>
      <c r="W2418" s="30"/>
      <c r="X2418" s="28"/>
      <c r="Y2418" s="40"/>
      <c r="AA2418" s="9"/>
      <c r="AC2418" s="2"/>
    </row>
    <row r="2419" spans="7:29" s="27" customFormat="1" x14ac:dyDescent="0.3">
      <c r="G2419" s="26"/>
      <c r="H2419" s="26"/>
      <c r="I2419" s="24"/>
      <c r="J2419" s="25"/>
      <c r="K2419" s="64"/>
      <c r="L2419" s="41"/>
      <c r="N2419" s="26"/>
      <c r="O2419" s="28"/>
      <c r="Q2419" s="28"/>
      <c r="R2419" s="28"/>
      <c r="T2419"/>
      <c r="U2419" s="9"/>
      <c r="V2419" s="9"/>
      <c r="W2419" s="30"/>
      <c r="X2419" s="28"/>
      <c r="Y2419" s="40"/>
      <c r="AA2419" s="9"/>
      <c r="AC2419" s="2"/>
    </row>
    <row r="2420" spans="7:29" s="27" customFormat="1" x14ac:dyDescent="0.3">
      <c r="G2420" s="26"/>
      <c r="H2420" s="26"/>
      <c r="I2420" s="24"/>
      <c r="J2420" s="25"/>
      <c r="K2420" s="64"/>
      <c r="L2420" s="41"/>
      <c r="N2420" s="26"/>
      <c r="O2420" s="28"/>
      <c r="Q2420" s="28"/>
      <c r="R2420" s="28"/>
      <c r="T2420"/>
      <c r="U2420" s="9"/>
      <c r="V2420" s="9"/>
      <c r="W2420" s="30"/>
      <c r="X2420" s="28"/>
      <c r="Y2420" s="40"/>
      <c r="AA2420" s="9"/>
      <c r="AC2420" s="2"/>
    </row>
    <row r="2421" spans="7:29" s="27" customFormat="1" x14ac:dyDescent="0.3">
      <c r="G2421" s="26"/>
      <c r="H2421" s="26"/>
      <c r="I2421" s="24"/>
      <c r="J2421" s="25"/>
      <c r="K2421" s="64"/>
      <c r="L2421" s="41"/>
      <c r="N2421" s="26"/>
      <c r="O2421" s="28"/>
      <c r="Q2421" s="28"/>
      <c r="R2421" s="28"/>
      <c r="T2421"/>
      <c r="U2421" s="9"/>
      <c r="V2421" s="9"/>
      <c r="W2421" s="30"/>
      <c r="X2421" s="28"/>
      <c r="Y2421" s="40"/>
      <c r="AA2421" s="9"/>
      <c r="AC2421" s="2"/>
    </row>
    <row r="2422" spans="7:29" s="27" customFormat="1" x14ac:dyDescent="0.3">
      <c r="G2422" s="26"/>
      <c r="H2422" s="26"/>
      <c r="I2422" s="24"/>
      <c r="J2422" s="25"/>
      <c r="K2422" s="64"/>
      <c r="L2422" s="41"/>
      <c r="N2422" s="26"/>
      <c r="O2422" s="28"/>
      <c r="Q2422" s="28"/>
      <c r="R2422" s="28"/>
      <c r="T2422"/>
      <c r="U2422" s="9"/>
      <c r="V2422" s="9"/>
      <c r="W2422" s="30"/>
      <c r="X2422" s="28"/>
      <c r="Y2422" s="40"/>
      <c r="AA2422" s="9"/>
      <c r="AC2422" s="2"/>
    </row>
    <row r="2423" spans="7:29" s="27" customFormat="1" x14ac:dyDescent="0.3">
      <c r="G2423" s="26"/>
      <c r="H2423" s="26"/>
      <c r="I2423" s="24"/>
      <c r="J2423" s="25"/>
      <c r="K2423" s="64"/>
      <c r="L2423" s="41"/>
      <c r="N2423" s="26"/>
      <c r="O2423" s="28"/>
      <c r="Q2423" s="28"/>
      <c r="R2423" s="28"/>
      <c r="T2423"/>
      <c r="U2423" s="9"/>
      <c r="V2423" s="9"/>
      <c r="W2423" s="30"/>
      <c r="X2423" s="28"/>
      <c r="Y2423" s="40"/>
      <c r="AA2423" s="9"/>
      <c r="AC2423" s="2"/>
    </row>
    <row r="2424" spans="7:29" s="27" customFormat="1" x14ac:dyDescent="0.3">
      <c r="G2424" s="26"/>
      <c r="H2424" s="26"/>
      <c r="I2424" s="24"/>
      <c r="J2424" s="25"/>
      <c r="K2424" s="64"/>
      <c r="L2424" s="41"/>
      <c r="N2424" s="26"/>
      <c r="O2424" s="28"/>
      <c r="Q2424" s="28"/>
      <c r="R2424" s="28"/>
      <c r="T2424"/>
      <c r="U2424" s="9"/>
      <c r="V2424" s="9"/>
      <c r="W2424" s="30"/>
      <c r="X2424" s="28"/>
      <c r="Y2424" s="40"/>
      <c r="AA2424" s="9"/>
      <c r="AC2424" s="2"/>
    </row>
    <row r="2425" spans="7:29" s="27" customFormat="1" x14ac:dyDescent="0.3">
      <c r="G2425" s="26"/>
      <c r="H2425" s="26"/>
      <c r="I2425" s="24"/>
      <c r="J2425" s="25"/>
      <c r="K2425" s="64"/>
      <c r="L2425" s="41"/>
      <c r="N2425" s="26"/>
      <c r="O2425" s="28"/>
      <c r="Q2425" s="28"/>
      <c r="R2425" s="28"/>
      <c r="T2425"/>
      <c r="U2425" s="9"/>
      <c r="V2425" s="9"/>
      <c r="W2425" s="30"/>
      <c r="X2425" s="28"/>
      <c r="Y2425" s="40"/>
      <c r="AA2425" s="9"/>
      <c r="AC2425" s="2"/>
    </row>
    <row r="2426" spans="7:29" s="27" customFormat="1" x14ac:dyDescent="0.3">
      <c r="G2426" s="26"/>
      <c r="H2426" s="26"/>
      <c r="I2426" s="24"/>
      <c r="J2426" s="25"/>
      <c r="K2426" s="64"/>
      <c r="L2426" s="41"/>
      <c r="N2426" s="26"/>
      <c r="O2426" s="28"/>
      <c r="Q2426" s="28"/>
      <c r="R2426" s="28"/>
      <c r="T2426"/>
      <c r="U2426" s="9"/>
      <c r="V2426" s="9"/>
      <c r="W2426" s="30"/>
      <c r="X2426" s="28"/>
      <c r="Y2426" s="40"/>
      <c r="AA2426" s="9"/>
      <c r="AC2426" s="2"/>
    </row>
    <row r="2427" spans="7:29" s="27" customFormat="1" x14ac:dyDescent="0.3">
      <c r="G2427" s="26"/>
      <c r="H2427" s="26"/>
      <c r="I2427" s="24"/>
      <c r="J2427" s="25"/>
      <c r="K2427" s="64"/>
      <c r="L2427" s="41"/>
      <c r="N2427" s="26"/>
      <c r="O2427" s="28"/>
      <c r="Q2427" s="28"/>
      <c r="R2427" s="28"/>
      <c r="T2427"/>
      <c r="U2427" s="9"/>
      <c r="V2427" s="9"/>
      <c r="W2427" s="30"/>
      <c r="X2427" s="28"/>
      <c r="Y2427" s="40"/>
      <c r="AA2427" s="9"/>
      <c r="AC2427" s="2"/>
    </row>
    <row r="2428" spans="7:29" s="27" customFormat="1" x14ac:dyDescent="0.3">
      <c r="G2428" s="26"/>
      <c r="H2428" s="26"/>
      <c r="I2428" s="24"/>
      <c r="J2428" s="25"/>
      <c r="K2428" s="64"/>
      <c r="L2428" s="41"/>
      <c r="N2428" s="26"/>
      <c r="O2428" s="28"/>
      <c r="Q2428" s="28"/>
      <c r="R2428" s="28"/>
      <c r="T2428"/>
      <c r="U2428" s="9"/>
      <c r="V2428" s="9"/>
      <c r="W2428" s="30"/>
      <c r="X2428" s="28"/>
      <c r="Y2428" s="40"/>
      <c r="AA2428" s="9"/>
      <c r="AC2428" s="2"/>
    </row>
    <row r="2429" spans="7:29" s="27" customFormat="1" x14ac:dyDescent="0.3">
      <c r="G2429" s="26"/>
      <c r="H2429" s="26"/>
      <c r="I2429" s="24"/>
      <c r="J2429" s="25"/>
      <c r="K2429" s="64"/>
      <c r="L2429" s="41"/>
      <c r="N2429" s="26"/>
      <c r="O2429" s="28"/>
      <c r="Q2429" s="28"/>
      <c r="R2429" s="28"/>
      <c r="T2429"/>
      <c r="U2429" s="9"/>
      <c r="V2429" s="9"/>
      <c r="W2429" s="30"/>
      <c r="X2429" s="28"/>
      <c r="Y2429" s="40"/>
      <c r="AA2429" s="9"/>
      <c r="AC2429" s="2"/>
    </row>
    <row r="2430" spans="7:29" s="27" customFormat="1" x14ac:dyDescent="0.3">
      <c r="G2430" s="26"/>
      <c r="H2430" s="26"/>
      <c r="I2430" s="24"/>
      <c r="J2430" s="25"/>
      <c r="K2430" s="64"/>
      <c r="L2430" s="41"/>
      <c r="N2430" s="26"/>
      <c r="O2430" s="28"/>
      <c r="Q2430" s="28"/>
      <c r="R2430" s="28"/>
      <c r="T2430"/>
      <c r="U2430" s="9"/>
      <c r="V2430" s="9"/>
      <c r="W2430" s="30"/>
      <c r="X2430" s="28"/>
      <c r="Y2430" s="40"/>
      <c r="AA2430" s="9"/>
      <c r="AC2430" s="2"/>
    </row>
    <row r="2431" spans="7:29" s="27" customFormat="1" x14ac:dyDescent="0.3">
      <c r="G2431" s="26"/>
      <c r="H2431" s="26"/>
      <c r="I2431" s="24"/>
      <c r="J2431" s="25"/>
      <c r="K2431" s="64"/>
      <c r="L2431" s="41"/>
      <c r="N2431" s="26"/>
      <c r="O2431" s="28"/>
      <c r="Q2431" s="28"/>
      <c r="R2431" s="28"/>
      <c r="T2431"/>
      <c r="U2431" s="9"/>
      <c r="V2431" s="9"/>
      <c r="W2431" s="30"/>
      <c r="X2431" s="28"/>
      <c r="Y2431" s="40"/>
      <c r="AA2431" s="9"/>
      <c r="AC2431" s="2"/>
    </row>
    <row r="2432" spans="7:29" s="27" customFormat="1" x14ac:dyDescent="0.3">
      <c r="G2432" s="26"/>
      <c r="H2432" s="26"/>
      <c r="I2432" s="24"/>
      <c r="J2432" s="25"/>
      <c r="K2432" s="64"/>
      <c r="L2432" s="41"/>
      <c r="N2432" s="26"/>
      <c r="O2432" s="28"/>
      <c r="Q2432" s="28"/>
      <c r="R2432" s="28"/>
      <c r="T2432"/>
      <c r="U2432" s="9"/>
      <c r="V2432" s="9"/>
      <c r="W2432" s="30"/>
      <c r="X2432" s="28"/>
      <c r="Y2432" s="40"/>
      <c r="AA2432" s="9"/>
      <c r="AC2432" s="2"/>
    </row>
    <row r="2433" spans="7:29" s="27" customFormat="1" x14ac:dyDescent="0.3">
      <c r="G2433" s="26"/>
      <c r="H2433" s="26"/>
      <c r="I2433" s="24"/>
      <c r="J2433" s="25"/>
      <c r="K2433" s="64"/>
      <c r="L2433" s="41"/>
      <c r="N2433" s="26"/>
      <c r="O2433" s="28"/>
      <c r="Q2433" s="28"/>
      <c r="R2433" s="28"/>
      <c r="T2433"/>
      <c r="U2433" s="9"/>
      <c r="V2433" s="9"/>
      <c r="W2433" s="30"/>
      <c r="X2433" s="28"/>
      <c r="Y2433" s="40"/>
      <c r="AA2433" s="9"/>
      <c r="AC2433" s="2"/>
    </row>
    <row r="2434" spans="7:29" s="27" customFormat="1" x14ac:dyDescent="0.3">
      <c r="G2434" s="26"/>
      <c r="H2434" s="26"/>
      <c r="I2434" s="24"/>
      <c r="J2434" s="25"/>
      <c r="K2434" s="64"/>
      <c r="L2434" s="41"/>
      <c r="N2434" s="26"/>
      <c r="O2434" s="28"/>
      <c r="Q2434" s="28"/>
      <c r="R2434" s="28"/>
      <c r="T2434"/>
      <c r="U2434" s="9"/>
      <c r="V2434" s="9"/>
      <c r="W2434" s="30"/>
      <c r="X2434" s="28"/>
      <c r="Y2434" s="40"/>
      <c r="AA2434" s="9"/>
      <c r="AC2434" s="2"/>
    </row>
    <row r="2435" spans="7:29" s="27" customFormat="1" x14ac:dyDescent="0.3">
      <c r="G2435" s="26"/>
      <c r="H2435" s="26"/>
      <c r="I2435" s="24"/>
      <c r="J2435" s="25"/>
      <c r="K2435" s="64"/>
      <c r="L2435" s="41"/>
      <c r="N2435" s="26"/>
      <c r="O2435" s="28"/>
      <c r="Q2435" s="28"/>
      <c r="R2435" s="28"/>
      <c r="T2435"/>
      <c r="U2435" s="9"/>
      <c r="V2435" s="9"/>
      <c r="W2435" s="30"/>
      <c r="X2435" s="28"/>
      <c r="Y2435" s="40"/>
      <c r="AA2435" s="9"/>
      <c r="AC2435" s="2"/>
    </row>
    <row r="2436" spans="7:29" s="27" customFormat="1" x14ac:dyDescent="0.3">
      <c r="G2436" s="26"/>
      <c r="H2436" s="26"/>
      <c r="I2436" s="24"/>
      <c r="J2436" s="25"/>
      <c r="K2436" s="64"/>
      <c r="L2436" s="41"/>
      <c r="N2436" s="26"/>
      <c r="O2436" s="28"/>
      <c r="Q2436" s="28"/>
      <c r="R2436" s="28"/>
      <c r="T2436"/>
      <c r="U2436" s="9"/>
      <c r="V2436" s="9"/>
      <c r="W2436" s="30"/>
      <c r="X2436" s="28"/>
      <c r="Y2436" s="40"/>
      <c r="AA2436" s="9"/>
      <c r="AC2436" s="2"/>
    </row>
    <row r="2437" spans="7:29" s="27" customFormat="1" x14ac:dyDescent="0.3">
      <c r="G2437" s="26"/>
      <c r="H2437" s="26"/>
      <c r="I2437" s="24"/>
      <c r="J2437" s="25"/>
      <c r="K2437" s="64"/>
      <c r="L2437" s="41"/>
      <c r="N2437" s="26"/>
      <c r="O2437" s="28"/>
      <c r="Q2437" s="28"/>
      <c r="R2437" s="28"/>
      <c r="T2437"/>
      <c r="U2437" s="9"/>
      <c r="V2437" s="9"/>
      <c r="W2437" s="30"/>
      <c r="X2437" s="28"/>
      <c r="Y2437" s="40"/>
      <c r="AA2437" s="9"/>
      <c r="AC2437" s="2"/>
    </row>
    <row r="2438" spans="7:29" s="27" customFormat="1" x14ac:dyDescent="0.3">
      <c r="G2438" s="26"/>
      <c r="H2438" s="26"/>
      <c r="I2438" s="24"/>
      <c r="J2438" s="25"/>
      <c r="K2438" s="64"/>
      <c r="L2438" s="41"/>
      <c r="N2438" s="26"/>
      <c r="O2438" s="28"/>
      <c r="Q2438" s="28"/>
      <c r="R2438" s="28"/>
      <c r="T2438"/>
      <c r="U2438" s="9"/>
      <c r="V2438" s="9"/>
      <c r="W2438" s="30"/>
      <c r="X2438" s="28"/>
      <c r="Y2438" s="40"/>
      <c r="AA2438" s="9"/>
      <c r="AC2438" s="2"/>
    </row>
    <row r="2439" spans="7:29" s="27" customFormat="1" x14ac:dyDescent="0.3">
      <c r="G2439" s="26"/>
      <c r="H2439" s="26"/>
      <c r="I2439" s="24"/>
      <c r="J2439" s="25"/>
      <c r="K2439" s="64"/>
      <c r="L2439" s="41"/>
      <c r="N2439" s="26"/>
      <c r="O2439" s="28"/>
      <c r="Q2439" s="28"/>
      <c r="R2439" s="28"/>
      <c r="T2439"/>
      <c r="U2439" s="9"/>
      <c r="V2439" s="9"/>
      <c r="W2439" s="30"/>
      <c r="X2439" s="28"/>
      <c r="Y2439" s="40"/>
      <c r="AA2439" s="9"/>
      <c r="AC2439" s="2"/>
    </row>
    <row r="2440" spans="7:29" s="27" customFormat="1" x14ac:dyDescent="0.3">
      <c r="G2440" s="26"/>
      <c r="H2440" s="26"/>
      <c r="I2440" s="24"/>
      <c r="J2440" s="25"/>
      <c r="K2440" s="64"/>
      <c r="L2440" s="41"/>
      <c r="N2440" s="26"/>
      <c r="O2440" s="28"/>
      <c r="Q2440" s="28"/>
      <c r="R2440" s="28"/>
      <c r="T2440"/>
      <c r="U2440" s="9"/>
      <c r="V2440" s="9"/>
      <c r="W2440" s="30"/>
      <c r="X2440" s="28"/>
      <c r="Y2440" s="40"/>
      <c r="AA2440" s="9"/>
      <c r="AC2440" s="2"/>
    </row>
    <row r="2441" spans="7:29" s="27" customFormat="1" x14ac:dyDescent="0.3">
      <c r="G2441" s="26"/>
      <c r="H2441" s="26"/>
      <c r="I2441" s="24"/>
      <c r="J2441" s="25"/>
      <c r="K2441" s="64"/>
      <c r="L2441" s="41"/>
      <c r="N2441" s="26"/>
      <c r="O2441" s="28"/>
      <c r="Q2441" s="28"/>
      <c r="R2441" s="28"/>
      <c r="T2441"/>
      <c r="U2441" s="9"/>
      <c r="V2441" s="9"/>
      <c r="W2441" s="30"/>
      <c r="X2441" s="28"/>
      <c r="Y2441" s="40"/>
      <c r="AA2441" s="9"/>
      <c r="AC2441" s="2"/>
    </row>
    <row r="2442" spans="7:29" s="27" customFormat="1" x14ac:dyDescent="0.3">
      <c r="G2442" s="26"/>
      <c r="H2442" s="26"/>
      <c r="I2442" s="24"/>
      <c r="J2442" s="25"/>
      <c r="K2442" s="64"/>
      <c r="L2442" s="41"/>
      <c r="N2442" s="26"/>
      <c r="O2442" s="28"/>
      <c r="Q2442" s="28"/>
      <c r="R2442" s="28"/>
      <c r="T2442"/>
      <c r="U2442" s="9"/>
      <c r="V2442" s="9"/>
      <c r="W2442" s="30"/>
      <c r="X2442" s="28"/>
      <c r="Y2442" s="40"/>
      <c r="AA2442" s="9"/>
      <c r="AC2442" s="2"/>
    </row>
    <row r="2443" spans="7:29" s="27" customFormat="1" x14ac:dyDescent="0.3">
      <c r="G2443" s="26"/>
      <c r="H2443" s="26"/>
      <c r="I2443" s="24"/>
      <c r="J2443" s="25"/>
      <c r="K2443" s="64"/>
      <c r="L2443" s="41"/>
      <c r="N2443" s="26"/>
      <c r="O2443" s="28"/>
      <c r="Q2443" s="28"/>
      <c r="R2443" s="28"/>
      <c r="T2443"/>
      <c r="U2443" s="9"/>
      <c r="V2443" s="9"/>
      <c r="W2443" s="30"/>
      <c r="X2443" s="28"/>
      <c r="Y2443" s="40"/>
      <c r="AA2443" s="9"/>
      <c r="AC2443" s="2"/>
    </row>
    <row r="2444" spans="7:29" s="27" customFormat="1" x14ac:dyDescent="0.3">
      <c r="G2444" s="26"/>
      <c r="H2444" s="26"/>
      <c r="I2444" s="24"/>
      <c r="J2444" s="25"/>
      <c r="K2444" s="64"/>
      <c r="L2444" s="41"/>
      <c r="N2444" s="26"/>
      <c r="O2444" s="28"/>
      <c r="Q2444" s="28"/>
      <c r="R2444" s="28"/>
      <c r="T2444"/>
      <c r="U2444" s="9"/>
      <c r="V2444" s="9"/>
      <c r="W2444" s="30"/>
      <c r="X2444" s="28"/>
      <c r="Y2444" s="40"/>
      <c r="AA2444" s="9"/>
      <c r="AC2444" s="2"/>
    </row>
    <row r="2445" spans="7:29" s="27" customFormat="1" x14ac:dyDescent="0.3">
      <c r="G2445" s="26"/>
      <c r="H2445" s="26"/>
      <c r="I2445" s="24"/>
      <c r="J2445" s="25"/>
      <c r="K2445" s="64"/>
      <c r="L2445" s="41"/>
      <c r="N2445" s="26"/>
      <c r="O2445" s="28"/>
      <c r="Q2445" s="28"/>
      <c r="R2445" s="28"/>
      <c r="T2445"/>
      <c r="U2445" s="9"/>
      <c r="V2445" s="9"/>
      <c r="W2445" s="30"/>
      <c r="X2445" s="28"/>
      <c r="Y2445" s="40"/>
      <c r="AA2445" s="9"/>
      <c r="AC2445" s="2"/>
    </row>
    <row r="2446" spans="7:29" s="27" customFormat="1" x14ac:dyDescent="0.3">
      <c r="G2446" s="26"/>
      <c r="H2446" s="26"/>
      <c r="I2446" s="24"/>
      <c r="J2446" s="25"/>
      <c r="K2446" s="64"/>
      <c r="L2446" s="41"/>
      <c r="N2446" s="26"/>
      <c r="O2446" s="28"/>
      <c r="Q2446" s="28"/>
      <c r="R2446" s="28"/>
      <c r="T2446"/>
      <c r="U2446" s="9"/>
      <c r="V2446" s="9"/>
      <c r="W2446" s="30"/>
      <c r="X2446" s="28"/>
      <c r="Y2446" s="40"/>
      <c r="AA2446" s="9"/>
      <c r="AC2446" s="2"/>
    </row>
    <row r="2447" spans="7:29" s="27" customFormat="1" x14ac:dyDescent="0.3">
      <c r="G2447" s="26"/>
      <c r="H2447" s="26"/>
      <c r="I2447" s="24"/>
      <c r="J2447" s="25"/>
      <c r="K2447" s="64"/>
      <c r="L2447" s="41"/>
      <c r="N2447" s="26"/>
      <c r="O2447" s="28"/>
      <c r="Q2447" s="28"/>
      <c r="R2447" s="28"/>
      <c r="T2447"/>
      <c r="U2447" s="9"/>
      <c r="V2447" s="9"/>
      <c r="W2447" s="30"/>
      <c r="X2447" s="28"/>
      <c r="Y2447" s="40"/>
      <c r="AA2447" s="9"/>
      <c r="AC2447" s="2"/>
    </row>
    <row r="2448" spans="7:29" s="27" customFormat="1" x14ac:dyDescent="0.3">
      <c r="G2448" s="26"/>
      <c r="H2448" s="26"/>
      <c r="I2448" s="24"/>
      <c r="J2448" s="25"/>
      <c r="K2448" s="64"/>
      <c r="L2448" s="41"/>
      <c r="N2448" s="26"/>
      <c r="O2448" s="28"/>
      <c r="Q2448" s="28"/>
      <c r="R2448" s="28"/>
      <c r="T2448"/>
      <c r="U2448" s="9"/>
      <c r="V2448" s="9"/>
      <c r="W2448" s="30"/>
      <c r="X2448" s="28"/>
      <c r="Y2448" s="40"/>
      <c r="AA2448" s="9"/>
      <c r="AC2448" s="2"/>
    </row>
    <row r="2449" spans="7:29" s="27" customFormat="1" x14ac:dyDescent="0.3">
      <c r="G2449" s="26"/>
      <c r="H2449" s="26"/>
      <c r="I2449" s="24"/>
      <c r="J2449" s="25"/>
      <c r="K2449" s="64"/>
      <c r="L2449" s="41"/>
      <c r="N2449" s="26"/>
      <c r="O2449" s="28"/>
      <c r="Q2449" s="28"/>
      <c r="R2449" s="28"/>
      <c r="T2449"/>
      <c r="U2449" s="9"/>
      <c r="V2449" s="9"/>
      <c r="W2449" s="30"/>
      <c r="X2449" s="28"/>
      <c r="Y2449" s="40"/>
      <c r="AA2449" s="9"/>
      <c r="AC2449" s="2"/>
    </row>
    <row r="2450" spans="7:29" s="27" customFormat="1" x14ac:dyDescent="0.3">
      <c r="G2450" s="26"/>
      <c r="H2450" s="26"/>
      <c r="I2450" s="24"/>
      <c r="J2450" s="25"/>
      <c r="K2450" s="64"/>
      <c r="L2450" s="41"/>
      <c r="N2450" s="26"/>
      <c r="O2450" s="28"/>
      <c r="Q2450" s="28"/>
      <c r="R2450" s="28"/>
      <c r="T2450"/>
      <c r="U2450" s="9"/>
      <c r="V2450" s="9"/>
      <c r="W2450" s="30"/>
      <c r="X2450" s="28"/>
      <c r="Y2450" s="40"/>
      <c r="AA2450" s="9"/>
      <c r="AC2450" s="2"/>
    </row>
    <row r="2451" spans="7:29" s="27" customFormat="1" x14ac:dyDescent="0.3">
      <c r="G2451" s="26"/>
      <c r="H2451" s="26"/>
      <c r="I2451" s="24"/>
      <c r="J2451" s="25"/>
      <c r="K2451" s="64"/>
      <c r="L2451" s="41"/>
      <c r="N2451" s="26"/>
      <c r="O2451" s="28"/>
      <c r="Q2451" s="28"/>
      <c r="R2451" s="28"/>
      <c r="T2451"/>
      <c r="U2451" s="9"/>
      <c r="V2451" s="9"/>
      <c r="W2451" s="30"/>
      <c r="X2451" s="28"/>
      <c r="Y2451" s="40"/>
      <c r="AA2451" s="9"/>
      <c r="AC2451" s="2"/>
    </row>
    <row r="2452" spans="7:29" s="27" customFormat="1" x14ac:dyDescent="0.3">
      <c r="G2452" s="26"/>
      <c r="H2452" s="26"/>
      <c r="I2452" s="24"/>
      <c r="J2452" s="25"/>
      <c r="K2452" s="64"/>
      <c r="L2452" s="41"/>
      <c r="N2452" s="26"/>
      <c r="O2452" s="28"/>
      <c r="Q2452" s="28"/>
      <c r="R2452" s="28"/>
      <c r="T2452"/>
      <c r="U2452" s="9"/>
      <c r="V2452" s="9"/>
      <c r="W2452" s="30"/>
      <c r="X2452" s="28"/>
      <c r="Y2452" s="40"/>
      <c r="AA2452" s="9"/>
      <c r="AC2452" s="2"/>
    </row>
    <row r="2453" spans="7:29" s="27" customFormat="1" x14ac:dyDescent="0.3">
      <c r="G2453" s="26"/>
      <c r="H2453" s="26"/>
      <c r="I2453" s="24"/>
      <c r="J2453" s="25"/>
      <c r="K2453" s="64"/>
      <c r="L2453" s="41"/>
      <c r="N2453" s="26"/>
      <c r="O2453" s="28"/>
      <c r="Q2453" s="28"/>
      <c r="R2453" s="28"/>
      <c r="T2453"/>
      <c r="U2453" s="9"/>
      <c r="V2453" s="9"/>
      <c r="W2453" s="30"/>
      <c r="X2453" s="28"/>
      <c r="Y2453" s="40"/>
      <c r="AA2453" s="9"/>
      <c r="AC2453" s="2"/>
    </row>
    <row r="2454" spans="7:29" s="27" customFormat="1" x14ac:dyDescent="0.3">
      <c r="G2454" s="26"/>
      <c r="H2454" s="26"/>
      <c r="I2454" s="24"/>
      <c r="J2454" s="25"/>
      <c r="K2454" s="64"/>
      <c r="L2454" s="41"/>
      <c r="N2454" s="26"/>
      <c r="O2454" s="28"/>
      <c r="Q2454" s="28"/>
      <c r="R2454" s="28"/>
      <c r="T2454"/>
      <c r="U2454" s="9"/>
      <c r="V2454" s="9"/>
      <c r="W2454" s="30"/>
      <c r="X2454" s="28"/>
      <c r="Y2454" s="40"/>
      <c r="AA2454" s="9"/>
      <c r="AC2454" s="2"/>
    </row>
    <row r="2455" spans="7:29" s="27" customFormat="1" x14ac:dyDescent="0.3">
      <c r="G2455" s="26"/>
      <c r="H2455" s="26"/>
      <c r="I2455" s="24"/>
      <c r="J2455" s="25"/>
      <c r="K2455" s="64"/>
      <c r="L2455" s="41"/>
      <c r="N2455" s="26"/>
      <c r="O2455" s="28"/>
      <c r="Q2455" s="28"/>
      <c r="R2455" s="28"/>
      <c r="T2455"/>
      <c r="U2455" s="9"/>
      <c r="V2455" s="9"/>
      <c r="W2455" s="30"/>
      <c r="X2455" s="28"/>
      <c r="Y2455" s="40"/>
      <c r="AA2455" s="9"/>
      <c r="AC2455" s="2"/>
    </row>
    <row r="2456" spans="7:29" s="27" customFormat="1" x14ac:dyDescent="0.3">
      <c r="G2456" s="26"/>
      <c r="H2456" s="26"/>
      <c r="I2456" s="24"/>
      <c r="J2456" s="25"/>
      <c r="K2456" s="64"/>
      <c r="L2456" s="41"/>
      <c r="N2456" s="26"/>
      <c r="O2456" s="28"/>
      <c r="Q2456" s="28"/>
      <c r="R2456" s="28"/>
      <c r="T2456"/>
      <c r="U2456" s="9"/>
      <c r="V2456" s="9"/>
      <c r="W2456" s="30"/>
      <c r="X2456" s="28"/>
      <c r="Y2456" s="40"/>
      <c r="AA2456" s="9"/>
      <c r="AC2456" s="2"/>
    </row>
    <row r="2457" spans="7:29" s="27" customFormat="1" x14ac:dyDescent="0.3">
      <c r="G2457" s="26"/>
      <c r="H2457" s="26"/>
      <c r="I2457" s="24"/>
      <c r="J2457" s="25"/>
      <c r="K2457" s="64"/>
      <c r="L2457" s="41"/>
      <c r="N2457" s="26"/>
      <c r="O2457" s="28"/>
      <c r="Q2457" s="28"/>
      <c r="R2457" s="28"/>
      <c r="T2457"/>
      <c r="U2457" s="9"/>
      <c r="V2457" s="9"/>
      <c r="W2457" s="30"/>
      <c r="X2457" s="28"/>
      <c r="Y2457" s="40"/>
      <c r="AA2457" s="9"/>
      <c r="AC2457" s="2"/>
    </row>
    <row r="2458" spans="7:29" s="27" customFormat="1" x14ac:dyDescent="0.3">
      <c r="G2458" s="26"/>
      <c r="H2458" s="26"/>
      <c r="I2458" s="24"/>
      <c r="J2458" s="25"/>
      <c r="K2458" s="64"/>
      <c r="L2458" s="41"/>
      <c r="N2458" s="26"/>
      <c r="O2458" s="28"/>
      <c r="Q2458" s="28"/>
      <c r="R2458" s="28"/>
      <c r="T2458"/>
      <c r="U2458" s="9"/>
      <c r="V2458" s="9"/>
      <c r="W2458" s="30"/>
      <c r="X2458" s="28"/>
      <c r="Y2458" s="40"/>
      <c r="AA2458" s="9"/>
      <c r="AC2458" s="2"/>
    </row>
    <row r="2459" spans="7:29" s="27" customFormat="1" x14ac:dyDescent="0.3">
      <c r="G2459" s="26"/>
      <c r="H2459" s="26"/>
      <c r="I2459" s="24"/>
      <c r="J2459" s="25"/>
      <c r="K2459" s="64"/>
      <c r="L2459" s="41"/>
      <c r="N2459" s="26"/>
      <c r="O2459" s="28"/>
      <c r="Q2459" s="28"/>
      <c r="R2459" s="28"/>
      <c r="T2459"/>
      <c r="U2459" s="9"/>
      <c r="V2459" s="9"/>
      <c r="W2459" s="30"/>
      <c r="X2459" s="28"/>
      <c r="Y2459" s="40"/>
      <c r="AA2459" s="9"/>
      <c r="AC2459" s="2"/>
    </row>
    <row r="2460" spans="7:29" s="27" customFormat="1" x14ac:dyDescent="0.3">
      <c r="G2460" s="26"/>
      <c r="H2460" s="26"/>
      <c r="I2460" s="24"/>
      <c r="J2460" s="25"/>
      <c r="K2460" s="64"/>
      <c r="L2460" s="41"/>
      <c r="N2460" s="26"/>
      <c r="O2460" s="28"/>
      <c r="Q2460" s="28"/>
      <c r="R2460" s="28"/>
      <c r="T2460"/>
      <c r="U2460" s="9"/>
      <c r="V2460" s="9"/>
      <c r="W2460" s="30"/>
      <c r="X2460" s="28"/>
      <c r="Y2460" s="40"/>
      <c r="AA2460" s="9"/>
      <c r="AC2460" s="2"/>
    </row>
    <row r="2461" spans="7:29" s="27" customFormat="1" x14ac:dyDescent="0.3">
      <c r="G2461" s="26"/>
      <c r="H2461" s="26"/>
      <c r="I2461" s="24"/>
      <c r="J2461" s="25"/>
      <c r="K2461" s="64"/>
      <c r="L2461" s="41"/>
      <c r="N2461" s="26"/>
      <c r="O2461" s="28"/>
      <c r="Q2461" s="28"/>
      <c r="R2461" s="28"/>
      <c r="T2461"/>
      <c r="U2461" s="9"/>
      <c r="V2461" s="9"/>
      <c r="W2461" s="30"/>
      <c r="X2461" s="28"/>
      <c r="Y2461" s="40"/>
      <c r="AA2461" s="9"/>
      <c r="AC2461" s="2"/>
    </row>
    <row r="2462" spans="7:29" s="27" customFormat="1" x14ac:dyDescent="0.3">
      <c r="G2462" s="26"/>
      <c r="H2462" s="26"/>
      <c r="I2462" s="24"/>
      <c r="J2462" s="25"/>
      <c r="K2462" s="64"/>
      <c r="L2462" s="41"/>
      <c r="N2462" s="26"/>
      <c r="O2462" s="28"/>
      <c r="Q2462" s="28"/>
      <c r="R2462" s="28"/>
      <c r="T2462"/>
      <c r="U2462" s="9"/>
      <c r="V2462" s="9"/>
      <c r="W2462" s="30"/>
      <c r="X2462" s="28"/>
      <c r="Y2462" s="40"/>
      <c r="AA2462" s="9"/>
      <c r="AC2462" s="2"/>
    </row>
    <row r="2463" spans="7:29" s="27" customFormat="1" x14ac:dyDescent="0.3">
      <c r="G2463" s="26"/>
      <c r="H2463" s="26"/>
      <c r="I2463" s="24"/>
      <c r="J2463" s="25"/>
      <c r="K2463" s="64"/>
      <c r="L2463" s="41"/>
      <c r="N2463" s="26"/>
      <c r="O2463" s="28"/>
      <c r="Q2463" s="28"/>
      <c r="R2463" s="28"/>
      <c r="T2463"/>
      <c r="U2463" s="9"/>
      <c r="V2463" s="9"/>
      <c r="W2463" s="30"/>
      <c r="X2463" s="28"/>
      <c r="Y2463" s="40"/>
      <c r="AA2463" s="9"/>
      <c r="AC2463" s="2"/>
    </row>
    <row r="2464" spans="7:29" s="27" customFormat="1" x14ac:dyDescent="0.3">
      <c r="G2464" s="26"/>
      <c r="H2464" s="26"/>
      <c r="I2464" s="24"/>
      <c r="J2464" s="25"/>
      <c r="K2464" s="64"/>
      <c r="L2464" s="41"/>
      <c r="N2464" s="26"/>
      <c r="O2464" s="28"/>
      <c r="Q2464" s="28"/>
      <c r="R2464" s="28"/>
      <c r="T2464"/>
      <c r="U2464" s="9"/>
      <c r="V2464" s="9"/>
      <c r="W2464" s="30"/>
      <c r="X2464" s="28"/>
      <c r="Y2464" s="40"/>
      <c r="AA2464" s="9"/>
      <c r="AC2464" s="2"/>
    </row>
    <row r="2465" spans="7:29" s="27" customFormat="1" x14ac:dyDescent="0.3">
      <c r="G2465" s="26"/>
      <c r="H2465" s="26"/>
      <c r="I2465" s="24"/>
      <c r="J2465" s="25"/>
      <c r="K2465" s="64"/>
      <c r="L2465" s="41"/>
      <c r="N2465" s="26"/>
      <c r="O2465" s="28"/>
      <c r="Q2465" s="28"/>
      <c r="R2465" s="28"/>
      <c r="T2465"/>
      <c r="U2465" s="9"/>
      <c r="V2465" s="9"/>
      <c r="W2465" s="30"/>
      <c r="X2465" s="28"/>
      <c r="Y2465" s="40"/>
      <c r="AA2465" s="9"/>
      <c r="AC2465" s="2"/>
    </row>
    <row r="2466" spans="7:29" s="27" customFormat="1" x14ac:dyDescent="0.3">
      <c r="G2466" s="26"/>
      <c r="H2466" s="26"/>
      <c r="I2466" s="24"/>
      <c r="J2466" s="25"/>
      <c r="K2466" s="64"/>
      <c r="L2466" s="41"/>
      <c r="N2466" s="26"/>
      <c r="O2466" s="28"/>
      <c r="Q2466" s="28"/>
      <c r="R2466" s="28"/>
      <c r="T2466"/>
      <c r="U2466" s="9"/>
      <c r="V2466" s="9"/>
      <c r="W2466" s="30"/>
      <c r="X2466" s="28"/>
      <c r="Y2466" s="40"/>
      <c r="AA2466" s="9"/>
      <c r="AC2466" s="2"/>
    </row>
    <row r="2467" spans="7:29" s="27" customFormat="1" x14ac:dyDescent="0.3">
      <c r="G2467" s="26"/>
      <c r="H2467" s="26"/>
      <c r="I2467" s="24"/>
      <c r="J2467" s="25"/>
      <c r="K2467" s="64"/>
      <c r="L2467" s="41"/>
      <c r="N2467" s="26"/>
      <c r="O2467" s="28"/>
      <c r="Q2467" s="28"/>
      <c r="R2467" s="28"/>
      <c r="T2467"/>
      <c r="U2467" s="9"/>
      <c r="V2467" s="9"/>
      <c r="W2467" s="30"/>
      <c r="X2467" s="28"/>
      <c r="Y2467" s="40"/>
      <c r="AA2467" s="9"/>
      <c r="AC2467" s="2"/>
    </row>
    <row r="2468" spans="7:29" s="27" customFormat="1" x14ac:dyDescent="0.3">
      <c r="G2468" s="26"/>
      <c r="H2468" s="26"/>
      <c r="I2468" s="24"/>
      <c r="J2468" s="25"/>
      <c r="K2468" s="64"/>
      <c r="L2468" s="41"/>
      <c r="N2468" s="26"/>
      <c r="O2468" s="28"/>
      <c r="Q2468" s="28"/>
      <c r="R2468" s="28"/>
      <c r="T2468"/>
      <c r="U2468" s="9"/>
      <c r="V2468" s="9"/>
      <c r="W2468" s="30"/>
      <c r="X2468" s="28"/>
      <c r="Y2468" s="40"/>
      <c r="AA2468" s="9"/>
      <c r="AC2468" s="2"/>
    </row>
    <row r="2469" spans="7:29" s="27" customFormat="1" x14ac:dyDescent="0.3">
      <c r="G2469" s="26"/>
      <c r="H2469" s="26"/>
      <c r="I2469" s="24"/>
      <c r="J2469" s="25"/>
      <c r="K2469" s="64"/>
      <c r="L2469" s="41"/>
      <c r="N2469" s="26"/>
      <c r="O2469" s="28"/>
      <c r="Q2469" s="28"/>
      <c r="R2469" s="28"/>
      <c r="T2469"/>
      <c r="U2469" s="9"/>
      <c r="V2469" s="9"/>
      <c r="W2469" s="30"/>
      <c r="X2469" s="28"/>
      <c r="Y2469" s="40"/>
      <c r="AA2469" s="9"/>
      <c r="AC2469" s="2"/>
    </row>
    <row r="2470" spans="7:29" s="27" customFormat="1" x14ac:dyDescent="0.3">
      <c r="G2470" s="26"/>
      <c r="H2470" s="26"/>
      <c r="I2470" s="24"/>
      <c r="J2470" s="25"/>
      <c r="K2470" s="64"/>
      <c r="L2470" s="41"/>
      <c r="N2470" s="26"/>
      <c r="O2470" s="28"/>
      <c r="Q2470" s="28"/>
      <c r="R2470" s="28"/>
      <c r="T2470"/>
      <c r="U2470" s="9"/>
      <c r="V2470" s="9"/>
      <c r="W2470" s="30"/>
      <c r="X2470" s="28"/>
      <c r="Y2470" s="40"/>
      <c r="AA2470" s="9"/>
      <c r="AC2470" s="2"/>
    </row>
    <row r="2471" spans="7:29" s="27" customFormat="1" x14ac:dyDescent="0.3">
      <c r="G2471" s="26"/>
      <c r="H2471" s="26"/>
      <c r="I2471" s="24"/>
      <c r="J2471" s="25"/>
      <c r="K2471" s="64"/>
      <c r="L2471" s="41"/>
      <c r="N2471" s="26"/>
      <c r="O2471" s="28"/>
      <c r="Q2471" s="28"/>
      <c r="R2471" s="28"/>
      <c r="T2471"/>
      <c r="U2471" s="9"/>
      <c r="V2471" s="9"/>
      <c r="W2471" s="30"/>
      <c r="X2471" s="28"/>
      <c r="Y2471" s="40"/>
      <c r="AA2471" s="9"/>
      <c r="AC2471" s="2"/>
    </row>
    <row r="2472" spans="7:29" s="27" customFormat="1" x14ac:dyDescent="0.3">
      <c r="G2472" s="26"/>
      <c r="H2472" s="26"/>
      <c r="I2472" s="24"/>
      <c r="J2472" s="25"/>
      <c r="K2472" s="64"/>
      <c r="L2472" s="41"/>
      <c r="N2472" s="26"/>
      <c r="O2472" s="28"/>
      <c r="Q2472" s="28"/>
      <c r="R2472" s="28"/>
      <c r="T2472"/>
      <c r="U2472" s="9"/>
      <c r="V2472" s="9"/>
      <c r="W2472" s="30"/>
      <c r="X2472" s="28"/>
      <c r="Y2472" s="40"/>
      <c r="AA2472" s="9"/>
      <c r="AC2472" s="2"/>
    </row>
    <row r="2473" spans="7:29" s="27" customFormat="1" x14ac:dyDescent="0.3">
      <c r="G2473" s="26"/>
      <c r="H2473" s="26"/>
      <c r="I2473" s="24"/>
      <c r="J2473" s="25"/>
      <c r="K2473" s="64"/>
      <c r="L2473" s="41"/>
      <c r="N2473" s="26"/>
      <c r="O2473" s="28"/>
      <c r="Q2473" s="28"/>
      <c r="R2473" s="28"/>
      <c r="T2473"/>
      <c r="U2473" s="9"/>
      <c r="V2473" s="9"/>
      <c r="W2473" s="30"/>
      <c r="X2473" s="28"/>
      <c r="Y2473" s="40"/>
      <c r="AA2473" s="9"/>
      <c r="AC2473" s="2"/>
    </row>
    <row r="2474" spans="7:29" s="27" customFormat="1" x14ac:dyDescent="0.3">
      <c r="G2474" s="26"/>
      <c r="H2474" s="26"/>
      <c r="I2474" s="24"/>
      <c r="J2474" s="25"/>
      <c r="K2474" s="64"/>
      <c r="L2474" s="41"/>
      <c r="N2474" s="26"/>
      <c r="O2474" s="28"/>
      <c r="Q2474" s="28"/>
      <c r="R2474" s="28"/>
      <c r="T2474"/>
      <c r="U2474" s="9"/>
      <c r="V2474" s="9"/>
      <c r="W2474" s="30"/>
      <c r="X2474" s="28"/>
      <c r="Y2474" s="40"/>
      <c r="AA2474" s="9"/>
      <c r="AC2474" s="2"/>
    </row>
    <row r="2475" spans="7:29" s="27" customFormat="1" x14ac:dyDescent="0.3">
      <c r="G2475" s="26"/>
      <c r="H2475" s="26"/>
      <c r="I2475" s="24"/>
      <c r="J2475" s="25"/>
      <c r="K2475" s="64"/>
      <c r="L2475" s="41"/>
      <c r="N2475" s="26"/>
      <c r="O2475" s="28"/>
      <c r="Q2475" s="28"/>
      <c r="R2475" s="28"/>
      <c r="T2475"/>
      <c r="U2475" s="9"/>
      <c r="V2475" s="9"/>
      <c r="W2475" s="30"/>
      <c r="X2475" s="28"/>
      <c r="Y2475" s="40"/>
      <c r="AA2475" s="9"/>
      <c r="AC2475" s="2"/>
    </row>
    <row r="2476" spans="7:29" s="27" customFormat="1" x14ac:dyDescent="0.3">
      <c r="G2476" s="26"/>
      <c r="H2476" s="26"/>
      <c r="I2476" s="24"/>
      <c r="J2476" s="25"/>
      <c r="K2476" s="64"/>
      <c r="L2476" s="41"/>
      <c r="N2476" s="26"/>
      <c r="O2476" s="28"/>
      <c r="Q2476" s="28"/>
      <c r="R2476" s="28"/>
      <c r="T2476"/>
      <c r="U2476" s="9"/>
      <c r="V2476" s="9"/>
      <c r="W2476" s="30"/>
      <c r="X2476" s="28"/>
      <c r="Y2476" s="40"/>
      <c r="AA2476" s="9"/>
      <c r="AC2476" s="2"/>
    </row>
    <row r="2477" spans="7:29" s="27" customFormat="1" x14ac:dyDescent="0.3">
      <c r="G2477" s="26"/>
      <c r="H2477" s="26"/>
      <c r="I2477" s="24"/>
      <c r="J2477" s="25"/>
      <c r="K2477" s="64"/>
      <c r="L2477" s="41"/>
      <c r="N2477" s="26"/>
      <c r="O2477" s="28"/>
      <c r="Q2477" s="28"/>
      <c r="R2477" s="28"/>
      <c r="T2477"/>
      <c r="U2477" s="9"/>
      <c r="V2477" s="9"/>
      <c r="W2477" s="30"/>
      <c r="X2477" s="28"/>
      <c r="Y2477" s="40"/>
      <c r="AA2477" s="9"/>
      <c r="AC2477" s="2"/>
    </row>
    <row r="2478" spans="7:29" s="27" customFormat="1" x14ac:dyDescent="0.3">
      <c r="G2478" s="26"/>
      <c r="H2478" s="26"/>
      <c r="I2478" s="24"/>
      <c r="J2478" s="25"/>
      <c r="K2478" s="64"/>
      <c r="L2478" s="41"/>
      <c r="N2478" s="26"/>
      <c r="O2478" s="28"/>
      <c r="Q2478" s="28"/>
      <c r="R2478" s="28"/>
      <c r="T2478"/>
      <c r="U2478" s="9"/>
      <c r="V2478" s="9"/>
      <c r="W2478" s="30"/>
      <c r="X2478" s="28"/>
      <c r="Y2478" s="40"/>
      <c r="AA2478" s="9"/>
      <c r="AC2478" s="2"/>
    </row>
    <row r="2479" spans="7:29" s="27" customFormat="1" x14ac:dyDescent="0.3">
      <c r="G2479" s="26"/>
      <c r="H2479" s="26"/>
      <c r="I2479" s="24"/>
      <c r="J2479" s="25"/>
      <c r="K2479" s="64"/>
      <c r="L2479" s="41"/>
      <c r="N2479" s="26"/>
      <c r="O2479" s="28"/>
      <c r="Q2479" s="28"/>
      <c r="R2479" s="28"/>
      <c r="T2479"/>
      <c r="U2479" s="9"/>
      <c r="V2479" s="9"/>
      <c r="W2479" s="30"/>
      <c r="X2479" s="28"/>
      <c r="Y2479" s="40"/>
      <c r="AA2479" s="9"/>
      <c r="AC2479" s="2"/>
    </row>
    <row r="2480" spans="7:29" s="27" customFormat="1" x14ac:dyDescent="0.3">
      <c r="G2480" s="26"/>
      <c r="H2480" s="26"/>
      <c r="I2480" s="24"/>
      <c r="J2480" s="25"/>
      <c r="K2480" s="64"/>
      <c r="L2480" s="41"/>
      <c r="N2480" s="26"/>
      <c r="O2480" s="28"/>
      <c r="Q2480" s="28"/>
      <c r="R2480" s="28"/>
      <c r="T2480"/>
      <c r="U2480" s="9"/>
      <c r="V2480" s="9"/>
      <c r="W2480" s="30"/>
      <c r="X2480" s="28"/>
      <c r="Y2480" s="40"/>
      <c r="AA2480" s="9"/>
      <c r="AC2480" s="2"/>
    </row>
    <row r="2481" spans="7:29" s="27" customFormat="1" x14ac:dyDescent="0.3">
      <c r="G2481" s="26"/>
      <c r="H2481" s="26"/>
      <c r="I2481" s="24"/>
      <c r="J2481" s="25"/>
      <c r="K2481" s="64"/>
      <c r="L2481" s="41"/>
      <c r="N2481" s="26"/>
      <c r="O2481" s="28"/>
      <c r="Q2481" s="28"/>
      <c r="R2481" s="28"/>
      <c r="T2481"/>
      <c r="U2481" s="9"/>
      <c r="V2481" s="9"/>
      <c r="W2481" s="30"/>
      <c r="X2481" s="28"/>
      <c r="Y2481" s="40"/>
      <c r="AA2481" s="9"/>
      <c r="AC2481" s="2"/>
    </row>
    <row r="2482" spans="7:29" s="27" customFormat="1" x14ac:dyDescent="0.3">
      <c r="G2482" s="26"/>
      <c r="H2482" s="26"/>
      <c r="I2482" s="24"/>
      <c r="J2482" s="25"/>
      <c r="K2482" s="64"/>
      <c r="L2482" s="41"/>
      <c r="N2482" s="26"/>
      <c r="O2482" s="28"/>
      <c r="Q2482" s="28"/>
      <c r="R2482" s="28"/>
      <c r="T2482"/>
      <c r="U2482" s="9"/>
      <c r="V2482" s="9"/>
      <c r="W2482" s="30"/>
      <c r="X2482" s="28"/>
      <c r="Y2482" s="40"/>
      <c r="AA2482" s="9"/>
      <c r="AC2482" s="2"/>
    </row>
    <row r="2483" spans="7:29" s="27" customFormat="1" x14ac:dyDescent="0.3">
      <c r="G2483" s="26"/>
      <c r="H2483" s="26"/>
      <c r="I2483" s="24"/>
      <c r="J2483" s="25"/>
      <c r="K2483" s="64"/>
      <c r="L2483" s="41"/>
      <c r="N2483" s="26"/>
      <c r="O2483" s="28"/>
      <c r="Q2483" s="28"/>
      <c r="R2483" s="28"/>
      <c r="T2483"/>
      <c r="U2483" s="9"/>
      <c r="V2483" s="9"/>
      <c r="W2483" s="30"/>
      <c r="X2483" s="28"/>
      <c r="Y2483" s="40"/>
      <c r="AA2483" s="9"/>
      <c r="AC2483" s="2"/>
    </row>
    <row r="2484" spans="7:29" s="27" customFormat="1" x14ac:dyDescent="0.3">
      <c r="G2484" s="26"/>
      <c r="H2484" s="26"/>
      <c r="I2484" s="24"/>
      <c r="J2484" s="25"/>
      <c r="K2484" s="64"/>
      <c r="L2484" s="41"/>
      <c r="N2484" s="26"/>
      <c r="O2484" s="28"/>
      <c r="Q2484" s="28"/>
      <c r="R2484" s="28"/>
      <c r="T2484"/>
      <c r="U2484" s="9"/>
      <c r="V2484" s="9"/>
      <c r="W2484" s="30"/>
      <c r="X2484" s="28"/>
      <c r="Y2484" s="40"/>
      <c r="AA2484" s="9"/>
      <c r="AC2484" s="2"/>
    </row>
    <row r="2485" spans="7:29" s="27" customFormat="1" x14ac:dyDescent="0.3">
      <c r="G2485" s="26"/>
      <c r="H2485" s="26"/>
      <c r="I2485" s="24"/>
      <c r="J2485" s="25"/>
      <c r="K2485" s="64"/>
      <c r="L2485" s="41"/>
      <c r="N2485" s="26"/>
      <c r="O2485" s="28"/>
      <c r="Q2485" s="28"/>
      <c r="R2485" s="28"/>
      <c r="T2485"/>
      <c r="U2485" s="9"/>
      <c r="V2485" s="9"/>
      <c r="W2485" s="30"/>
      <c r="X2485" s="28"/>
      <c r="Y2485" s="41"/>
      <c r="AA2485" s="9"/>
      <c r="AC2485" s="2"/>
    </row>
    <row r="2486" spans="7:29" s="27" customFormat="1" x14ac:dyDescent="0.3">
      <c r="G2486" s="26"/>
      <c r="H2486" s="26"/>
      <c r="I2486" s="24"/>
      <c r="J2486" s="25"/>
      <c r="K2486" s="64"/>
      <c r="L2486" s="41"/>
      <c r="N2486" s="26"/>
      <c r="O2486" s="28"/>
      <c r="Q2486" s="28"/>
      <c r="R2486" s="28"/>
      <c r="T2486"/>
      <c r="U2486" s="9"/>
      <c r="V2486" s="9"/>
      <c r="W2486" s="30"/>
      <c r="X2486" s="28"/>
      <c r="Y2486" s="41"/>
      <c r="AA2486" s="9"/>
      <c r="AC2486" s="2"/>
    </row>
    <row r="2487" spans="7:29" s="27" customFormat="1" x14ac:dyDescent="0.3">
      <c r="G2487" s="26"/>
      <c r="H2487" s="26"/>
      <c r="I2487" s="24"/>
      <c r="J2487" s="25"/>
      <c r="K2487" s="64"/>
      <c r="L2487" s="41"/>
      <c r="N2487" s="26"/>
      <c r="O2487" s="28"/>
      <c r="Q2487" s="28"/>
      <c r="R2487" s="28"/>
      <c r="T2487"/>
      <c r="U2487" s="9"/>
      <c r="V2487" s="9"/>
      <c r="W2487" s="30"/>
      <c r="X2487" s="28"/>
      <c r="Y2487" s="41"/>
      <c r="AA2487" s="9"/>
      <c r="AC2487" s="2"/>
    </row>
    <row r="2488" spans="7:29" s="27" customFormat="1" x14ac:dyDescent="0.3">
      <c r="G2488" s="26"/>
      <c r="H2488" s="26"/>
      <c r="I2488" s="24"/>
      <c r="J2488" s="25"/>
      <c r="K2488" s="64"/>
      <c r="L2488" s="41"/>
      <c r="N2488" s="26"/>
      <c r="O2488" s="28"/>
      <c r="Q2488" s="28"/>
      <c r="R2488" s="28"/>
      <c r="T2488"/>
      <c r="U2488" s="9"/>
      <c r="V2488" s="9"/>
      <c r="W2488" s="30"/>
      <c r="X2488" s="28"/>
      <c r="Y2488" s="41"/>
      <c r="AA2488" s="9"/>
      <c r="AC2488" s="2"/>
    </row>
    <row r="2489" spans="7:29" s="27" customFormat="1" x14ac:dyDescent="0.3">
      <c r="G2489" s="26"/>
      <c r="H2489" s="26"/>
      <c r="I2489" s="24"/>
      <c r="J2489" s="25"/>
      <c r="K2489" s="64"/>
      <c r="L2489" s="41"/>
      <c r="N2489" s="26"/>
      <c r="O2489" s="28"/>
      <c r="Q2489" s="28"/>
      <c r="R2489" s="28"/>
      <c r="T2489"/>
      <c r="U2489" s="9"/>
      <c r="V2489" s="9"/>
      <c r="W2489" s="30"/>
      <c r="X2489" s="28"/>
      <c r="Y2489" s="41"/>
      <c r="AA2489" s="9"/>
      <c r="AC2489" s="2"/>
    </row>
    <row r="2490" spans="7:29" s="27" customFormat="1" x14ac:dyDescent="0.3">
      <c r="G2490" s="26"/>
      <c r="H2490" s="26"/>
      <c r="I2490" s="24"/>
      <c r="J2490" s="25"/>
      <c r="K2490" s="64"/>
      <c r="L2490" s="41"/>
      <c r="N2490" s="26"/>
      <c r="O2490" s="28"/>
      <c r="Q2490" s="28"/>
      <c r="R2490" s="28"/>
      <c r="T2490"/>
      <c r="U2490" s="9"/>
      <c r="V2490" s="9"/>
      <c r="W2490" s="30"/>
      <c r="X2490" s="28"/>
      <c r="Y2490" s="41"/>
      <c r="AA2490" s="9"/>
      <c r="AC2490" s="2"/>
    </row>
    <row r="2491" spans="7:29" s="27" customFormat="1" x14ac:dyDescent="0.3">
      <c r="G2491" s="26"/>
      <c r="H2491" s="26"/>
      <c r="I2491" s="24"/>
      <c r="J2491" s="25"/>
      <c r="K2491" s="64"/>
      <c r="L2491" s="41"/>
      <c r="N2491" s="26"/>
      <c r="O2491" s="28"/>
      <c r="Q2491" s="28"/>
      <c r="R2491" s="28"/>
      <c r="T2491"/>
      <c r="U2491" s="9"/>
      <c r="V2491" s="9"/>
      <c r="W2491" s="30"/>
      <c r="X2491" s="28"/>
      <c r="Y2491" s="41"/>
      <c r="AA2491" s="9"/>
      <c r="AC2491" s="2"/>
    </row>
    <row r="2492" spans="7:29" s="27" customFormat="1" x14ac:dyDescent="0.3">
      <c r="G2492" s="26"/>
      <c r="H2492" s="26"/>
      <c r="I2492" s="24"/>
      <c r="J2492" s="25"/>
      <c r="K2492" s="64"/>
      <c r="L2492" s="41"/>
      <c r="N2492" s="26"/>
      <c r="O2492" s="28"/>
      <c r="Q2492" s="28"/>
      <c r="R2492" s="28"/>
      <c r="T2492"/>
      <c r="U2492" s="9"/>
      <c r="V2492" s="9"/>
      <c r="W2492" s="30"/>
      <c r="X2492" s="28"/>
      <c r="Y2492" s="41"/>
      <c r="AA2492" s="9"/>
      <c r="AC2492" s="2"/>
    </row>
    <row r="2493" spans="7:29" s="27" customFormat="1" x14ac:dyDescent="0.3">
      <c r="G2493" s="26"/>
      <c r="H2493" s="26"/>
      <c r="I2493" s="24"/>
      <c r="J2493" s="25"/>
      <c r="K2493" s="64"/>
      <c r="L2493" s="41"/>
      <c r="N2493" s="26"/>
      <c r="O2493" s="28"/>
      <c r="Q2493" s="28"/>
      <c r="R2493" s="28"/>
      <c r="T2493"/>
      <c r="U2493" s="9"/>
      <c r="V2493" s="9"/>
      <c r="W2493" s="30"/>
      <c r="X2493" s="28"/>
      <c r="Y2493" s="41"/>
      <c r="AA2493" s="9"/>
      <c r="AC2493" s="2"/>
    </row>
    <row r="2494" spans="7:29" s="27" customFormat="1" x14ac:dyDescent="0.3">
      <c r="G2494" s="26"/>
      <c r="H2494" s="26"/>
      <c r="I2494" s="24"/>
      <c r="J2494" s="25"/>
      <c r="K2494" s="64"/>
      <c r="L2494" s="41"/>
      <c r="N2494" s="26"/>
      <c r="O2494" s="28"/>
      <c r="Q2494" s="28"/>
      <c r="R2494" s="28"/>
      <c r="T2494"/>
      <c r="U2494" s="9"/>
      <c r="V2494" s="9"/>
      <c r="W2494" s="30"/>
      <c r="X2494" s="28"/>
      <c r="Y2494" s="41"/>
      <c r="AA2494" s="9"/>
      <c r="AC2494" s="2"/>
    </row>
    <row r="2495" spans="7:29" s="27" customFormat="1" x14ac:dyDescent="0.3">
      <c r="G2495" s="26"/>
      <c r="H2495" s="26"/>
      <c r="I2495" s="24"/>
      <c r="J2495" s="25"/>
      <c r="K2495" s="64"/>
      <c r="L2495" s="41"/>
      <c r="N2495" s="26"/>
      <c r="O2495" s="28"/>
      <c r="Q2495" s="28"/>
      <c r="R2495" s="28"/>
      <c r="T2495"/>
      <c r="U2495" s="9"/>
      <c r="V2495" s="9"/>
      <c r="W2495" s="30"/>
      <c r="X2495" s="28"/>
      <c r="Y2495" s="41"/>
      <c r="AA2495" s="9"/>
      <c r="AC2495" s="2"/>
    </row>
    <row r="2496" spans="7:29" s="27" customFormat="1" x14ac:dyDescent="0.3">
      <c r="G2496" s="26"/>
      <c r="H2496" s="26"/>
      <c r="I2496" s="24"/>
      <c r="J2496" s="25"/>
      <c r="K2496" s="64"/>
      <c r="L2496" s="41"/>
      <c r="N2496" s="26"/>
      <c r="O2496" s="28"/>
      <c r="Q2496" s="28"/>
      <c r="R2496" s="28"/>
      <c r="T2496"/>
      <c r="U2496" s="9"/>
      <c r="V2496" s="9"/>
      <c r="W2496" s="30"/>
      <c r="X2496" s="28"/>
      <c r="Y2496" s="41"/>
      <c r="AA2496" s="9"/>
      <c r="AC2496" s="2"/>
    </row>
    <row r="2497" spans="7:29" s="27" customFormat="1" x14ac:dyDescent="0.3">
      <c r="G2497" s="26"/>
      <c r="H2497" s="26"/>
      <c r="I2497" s="24"/>
      <c r="J2497" s="25"/>
      <c r="K2497" s="64"/>
      <c r="L2497" s="41"/>
      <c r="N2497" s="26"/>
      <c r="O2497" s="28"/>
      <c r="Q2497" s="28"/>
      <c r="R2497" s="28"/>
      <c r="T2497"/>
      <c r="U2497" s="9"/>
      <c r="V2497" s="9"/>
      <c r="W2497" s="30"/>
      <c r="X2497" s="28"/>
      <c r="Y2497" s="41"/>
      <c r="AA2497" s="9"/>
      <c r="AC2497" s="2"/>
    </row>
    <row r="2498" spans="7:29" s="27" customFormat="1" x14ac:dyDescent="0.3">
      <c r="G2498" s="26"/>
      <c r="H2498" s="26"/>
      <c r="I2498" s="24"/>
      <c r="J2498" s="25"/>
      <c r="K2498" s="64"/>
      <c r="L2498" s="41"/>
      <c r="N2498" s="26"/>
      <c r="O2498" s="28"/>
      <c r="Q2498" s="28"/>
      <c r="R2498" s="28"/>
      <c r="T2498"/>
      <c r="U2498" s="9"/>
      <c r="V2498" s="9"/>
      <c r="W2498" s="30"/>
      <c r="X2498" s="28"/>
      <c r="Y2498" s="41"/>
      <c r="AA2498" s="9"/>
      <c r="AC2498" s="2"/>
    </row>
    <row r="2499" spans="7:29" s="27" customFormat="1" x14ac:dyDescent="0.3">
      <c r="G2499" s="26"/>
      <c r="H2499" s="26"/>
      <c r="I2499" s="24"/>
      <c r="J2499" s="25"/>
      <c r="K2499" s="64"/>
      <c r="L2499" s="41"/>
      <c r="N2499" s="26"/>
      <c r="O2499" s="28"/>
      <c r="Q2499" s="28"/>
      <c r="R2499" s="28"/>
      <c r="T2499"/>
      <c r="U2499" s="9"/>
      <c r="V2499" s="9"/>
      <c r="W2499" s="30"/>
      <c r="X2499" s="28"/>
      <c r="Y2499" s="41"/>
      <c r="AA2499" s="9"/>
      <c r="AC2499" s="2"/>
    </row>
    <row r="2500" spans="7:29" s="27" customFormat="1" x14ac:dyDescent="0.3">
      <c r="G2500" s="26"/>
      <c r="H2500" s="26"/>
      <c r="I2500" s="24"/>
      <c r="J2500" s="25"/>
      <c r="K2500" s="64"/>
      <c r="L2500" s="41"/>
      <c r="N2500" s="26"/>
      <c r="O2500" s="28"/>
      <c r="Q2500" s="28"/>
      <c r="R2500" s="28"/>
      <c r="T2500"/>
      <c r="U2500" s="9"/>
      <c r="V2500" s="9"/>
      <c r="W2500" s="30"/>
      <c r="X2500" s="28"/>
      <c r="Y2500" s="41"/>
      <c r="AA2500" s="9"/>
      <c r="AC2500" s="2"/>
    </row>
    <row r="2501" spans="7:29" s="27" customFormat="1" x14ac:dyDescent="0.3">
      <c r="G2501" s="26"/>
      <c r="H2501" s="26"/>
      <c r="I2501" s="24"/>
      <c r="J2501" s="25"/>
      <c r="K2501" s="64"/>
      <c r="L2501" s="41"/>
      <c r="N2501" s="26"/>
      <c r="O2501" s="28"/>
      <c r="Q2501" s="28"/>
      <c r="R2501" s="28"/>
      <c r="T2501"/>
      <c r="U2501" s="9"/>
      <c r="V2501" s="9"/>
      <c r="W2501" s="30"/>
      <c r="X2501" s="28"/>
      <c r="Y2501" s="41"/>
      <c r="AA2501" s="9"/>
      <c r="AC2501" s="2"/>
    </row>
    <row r="2502" spans="7:29" s="27" customFormat="1" x14ac:dyDescent="0.3">
      <c r="G2502" s="26"/>
      <c r="H2502" s="26"/>
      <c r="I2502" s="24"/>
      <c r="J2502" s="25"/>
      <c r="K2502" s="64"/>
      <c r="L2502" s="41"/>
      <c r="N2502" s="26"/>
      <c r="O2502" s="28"/>
      <c r="Q2502" s="28"/>
      <c r="R2502" s="28"/>
      <c r="T2502"/>
      <c r="U2502" s="9"/>
      <c r="V2502" s="9"/>
      <c r="W2502" s="30"/>
      <c r="X2502" s="28"/>
      <c r="Y2502" s="41"/>
      <c r="AA2502" s="9"/>
      <c r="AC2502" s="2"/>
    </row>
    <row r="2503" spans="7:29" s="27" customFormat="1" x14ac:dyDescent="0.3">
      <c r="G2503" s="26"/>
      <c r="H2503" s="26"/>
      <c r="I2503" s="24"/>
      <c r="J2503" s="25"/>
      <c r="K2503" s="64"/>
      <c r="L2503" s="41"/>
      <c r="N2503" s="26"/>
      <c r="O2503" s="28"/>
      <c r="Q2503" s="28"/>
      <c r="R2503" s="28"/>
      <c r="T2503"/>
      <c r="U2503" s="9"/>
      <c r="V2503" s="9"/>
      <c r="W2503" s="30"/>
      <c r="X2503" s="28"/>
      <c r="Y2503" s="41"/>
      <c r="AA2503" s="9"/>
      <c r="AC2503" s="2"/>
    </row>
    <row r="2504" spans="7:29" s="27" customFormat="1" x14ac:dyDescent="0.3">
      <c r="G2504" s="26"/>
      <c r="H2504" s="26"/>
      <c r="I2504" s="24"/>
      <c r="J2504" s="25"/>
      <c r="K2504" s="64"/>
      <c r="L2504" s="41"/>
      <c r="N2504" s="26"/>
      <c r="O2504" s="28"/>
      <c r="Q2504" s="28"/>
      <c r="R2504" s="28"/>
      <c r="T2504"/>
      <c r="U2504" s="9"/>
      <c r="V2504" s="9"/>
      <c r="W2504" s="30"/>
      <c r="X2504" s="28"/>
      <c r="Y2504" s="41"/>
      <c r="AA2504" s="9"/>
      <c r="AC2504" s="2"/>
    </row>
    <row r="2505" spans="7:29" s="27" customFormat="1" x14ac:dyDescent="0.3">
      <c r="G2505" s="26"/>
      <c r="H2505" s="26"/>
      <c r="I2505" s="24"/>
      <c r="J2505" s="25"/>
      <c r="K2505" s="64"/>
      <c r="L2505" s="41"/>
      <c r="N2505" s="26"/>
      <c r="O2505" s="28"/>
      <c r="Q2505" s="28"/>
      <c r="R2505" s="28"/>
      <c r="T2505"/>
      <c r="U2505" s="9"/>
      <c r="V2505" s="9"/>
      <c r="W2505" s="30"/>
      <c r="X2505" s="28"/>
      <c r="Y2505" s="41"/>
      <c r="AA2505" s="9"/>
      <c r="AC2505" s="2"/>
    </row>
    <row r="2506" spans="7:29" s="27" customFormat="1" x14ac:dyDescent="0.3">
      <c r="G2506" s="26"/>
      <c r="H2506" s="26"/>
      <c r="I2506" s="24"/>
      <c r="J2506" s="25"/>
      <c r="K2506" s="64"/>
      <c r="L2506" s="41"/>
      <c r="N2506" s="26"/>
      <c r="O2506" s="28"/>
      <c r="Q2506" s="28"/>
      <c r="R2506" s="28"/>
      <c r="T2506"/>
      <c r="U2506" s="9"/>
      <c r="V2506" s="9"/>
      <c r="W2506" s="30"/>
      <c r="X2506" s="28"/>
      <c r="Y2506" s="41"/>
      <c r="AA2506" s="9"/>
      <c r="AC2506" s="2"/>
    </row>
    <row r="2507" spans="7:29" s="27" customFormat="1" x14ac:dyDescent="0.3">
      <c r="G2507" s="26"/>
      <c r="H2507" s="26"/>
      <c r="I2507" s="24"/>
      <c r="J2507" s="25"/>
      <c r="K2507" s="64"/>
      <c r="L2507" s="41"/>
      <c r="N2507" s="26"/>
      <c r="O2507" s="28"/>
      <c r="Q2507" s="28"/>
      <c r="R2507" s="28"/>
      <c r="T2507"/>
      <c r="U2507" s="9"/>
      <c r="V2507" s="9"/>
      <c r="W2507" s="30"/>
      <c r="X2507" s="28"/>
      <c r="Y2507" s="41"/>
      <c r="AA2507" s="9"/>
      <c r="AC2507" s="2"/>
    </row>
    <row r="2508" spans="7:29" s="27" customFormat="1" x14ac:dyDescent="0.3">
      <c r="G2508" s="26"/>
      <c r="H2508" s="26"/>
      <c r="I2508" s="24"/>
      <c r="J2508" s="25"/>
      <c r="K2508" s="64"/>
      <c r="L2508" s="41"/>
      <c r="N2508" s="26"/>
      <c r="O2508" s="28"/>
      <c r="Q2508" s="28"/>
      <c r="R2508" s="28"/>
      <c r="T2508"/>
      <c r="U2508" s="9"/>
      <c r="V2508" s="9"/>
      <c r="W2508" s="30"/>
      <c r="X2508" s="28"/>
      <c r="Y2508" s="41"/>
      <c r="AA2508" s="9"/>
      <c r="AC2508" s="2"/>
    </row>
    <row r="2509" spans="7:29" s="27" customFormat="1" x14ac:dyDescent="0.3">
      <c r="G2509" s="26"/>
      <c r="H2509" s="26"/>
      <c r="I2509" s="24"/>
      <c r="J2509" s="25"/>
      <c r="K2509" s="64"/>
      <c r="L2509" s="41"/>
      <c r="N2509" s="26"/>
      <c r="O2509" s="28"/>
      <c r="Q2509" s="28"/>
      <c r="R2509" s="28"/>
      <c r="T2509"/>
      <c r="U2509" s="9"/>
      <c r="V2509" s="9"/>
      <c r="W2509" s="30"/>
      <c r="X2509" s="28"/>
      <c r="Y2509" s="41"/>
      <c r="AA2509" s="9"/>
      <c r="AC2509" s="2"/>
    </row>
    <row r="2510" spans="7:29" s="27" customFormat="1" x14ac:dyDescent="0.3">
      <c r="G2510" s="26"/>
      <c r="H2510" s="26"/>
      <c r="I2510" s="24"/>
      <c r="J2510" s="25"/>
      <c r="K2510" s="64"/>
      <c r="L2510" s="41"/>
      <c r="N2510" s="26"/>
      <c r="O2510" s="28"/>
      <c r="Q2510" s="28"/>
      <c r="R2510" s="28"/>
      <c r="T2510"/>
      <c r="U2510" s="9"/>
      <c r="V2510" s="9"/>
      <c r="W2510" s="30"/>
      <c r="X2510" s="28"/>
      <c r="Y2510" s="41"/>
      <c r="AA2510" s="9"/>
      <c r="AC2510" s="2"/>
    </row>
    <row r="2511" spans="7:29" s="27" customFormat="1" x14ac:dyDescent="0.3">
      <c r="G2511" s="26"/>
      <c r="H2511" s="26"/>
      <c r="I2511" s="24"/>
      <c r="J2511" s="25"/>
      <c r="K2511" s="64"/>
      <c r="L2511" s="41"/>
      <c r="N2511" s="26"/>
      <c r="O2511" s="28"/>
      <c r="Q2511" s="28"/>
      <c r="R2511" s="28"/>
      <c r="T2511"/>
      <c r="U2511" s="9"/>
      <c r="V2511" s="9"/>
      <c r="W2511" s="30"/>
      <c r="X2511" s="28"/>
      <c r="Y2511" s="41"/>
      <c r="AA2511" s="9"/>
      <c r="AC2511" s="2"/>
    </row>
    <row r="2512" spans="7:29" s="27" customFormat="1" x14ac:dyDescent="0.3">
      <c r="G2512" s="26"/>
      <c r="H2512" s="26"/>
      <c r="I2512" s="24"/>
      <c r="J2512" s="25"/>
      <c r="K2512" s="64"/>
      <c r="L2512" s="41"/>
      <c r="N2512" s="26"/>
      <c r="O2512" s="28"/>
      <c r="Q2512" s="28"/>
      <c r="R2512" s="28"/>
      <c r="T2512"/>
      <c r="U2512" s="9"/>
      <c r="V2512" s="9"/>
      <c r="W2512" s="30"/>
      <c r="X2512" s="28"/>
      <c r="Y2512" s="41"/>
      <c r="AA2512" s="9"/>
      <c r="AC2512" s="2"/>
    </row>
    <row r="2513" spans="7:29" s="27" customFormat="1" x14ac:dyDescent="0.3">
      <c r="G2513" s="26"/>
      <c r="H2513" s="26"/>
      <c r="I2513" s="24"/>
      <c r="J2513" s="25"/>
      <c r="K2513" s="64"/>
      <c r="L2513" s="41"/>
      <c r="N2513" s="26"/>
      <c r="O2513" s="28"/>
      <c r="Q2513" s="28"/>
      <c r="R2513" s="28"/>
      <c r="T2513"/>
      <c r="U2513" s="9"/>
      <c r="V2513" s="9"/>
      <c r="W2513" s="30"/>
      <c r="X2513" s="28"/>
      <c r="Y2513" s="41"/>
      <c r="AA2513" s="9"/>
      <c r="AC2513" s="2"/>
    </row>
    <row r="2514" spans="7:29" s="27" customFormat="1" x14ac:dyDescent="0.3">
      <c r="G2514" s="26"/>
      <c r="H2514" s="26"/>
      <c r="I2514" s="24"/>
      <c r="J2514" s="25"/>
      <c r="K2514" s="64"/>
      <c r="L2514" s="41"/>
      <c r="N2514" s="26"/>
      <c r="O2514" s="28"/>
      <c r="Q2514" s="28"/>
      <c r="R2514" s="28"/>
      <c r="T2514"/>
      <c r="U2514" s="9"/>
      <c r="V2514" s="9"/>
      <c r="W2514" s="30"/>
      <c r="X2514" s="28"/>
      <c r="Y2514" s="41"/>
      <c r="AA2514" s="9"/>
      <c r="AC2514" s="2"/>
    </row>
    <row r="2515" spans="7:29" s="27" customFormat="1" x14ac:dyDescent="0.3">
      <c r="G2515" s="26"/>
      <c r="H2515" s="26"/>
      <c r="I2515" s="24"/>
      <c r="J2515" s="25"/>
      <c r="K2515" s="64"/>
      <c r="L2515" s="41"/>
      <c r="N2515" s="26"/>
      <c r="O2515" s="28"/>
      <c r="Q2515" s="28"/>
      <c r="R2515" s="28"/>
      <c r="T2515"/>
      <c r="U2515" s="9"/>
      <c r="V2515" s="9"/>
      <c r="W2515" s="30"/>
      <c r="X2515" s="28"/>
      <c r="Y2515" s="41"/>
      <c r="AA2515" s="9"/>
      <c r="AC2515" s="2"/>
    </row>
    <row r="2516" spans="7:29" s="27" customFormat="1" x14ac:dyDescent="0.3">
      <c r="G2516" s="26"/>
      <c r="H2516" s="26"/>
      <c r="I2516" s="24"/>
      <c r="J2516" s="25"/>
      <c r="K2516" s="64"/>
      <c r="L2516" s="41"/>
      <c r="N2516" s="26"/>
      <c r="O2516" s="28"/>
      <c r="Q2516" s="28"/>
      <c r="R2516" s="28"/>
      <c r="T2516"/>
      <c r="U2516" s="9"/>
      <c r="V2516" s="9"/>
      <c r="W2516" s="30"/>
      <c r="X2516" s="28"/>
      <c r="Y2516" s="41"/>
      <c r="AA2516" s="9"/>
      <c r="AC2516" s="2"/>
    </row>
    <row r="2517" spans="7:29" s="27" customFormat="1" x14ac:dyDescent="0.3">
      <c r="G2517" s="26"/>
      <c r="H2517" s="26"/>
      <c r="I2517" s="24"/>
      <c r="J2517" s="25"/>
      <c r="K2517" s="64"/>
      <c r="L2517" s="41"/>
      <c r="N2517" s="26"/>
      <c r="O2517" s="28"/>
      <c r="Q2517" s="28"/>
      <c r="R2517" s="28"/>
      <c r="T2517"/>
      <c r="U2517" s="9"/>
      <c r="V2517" s="9"/>
      <c r="W2517" s="30"/>
      <c r="X2517" s="28"/>
      <c r="Y2517" s="41"/>
      <c r="AA2517" s="9"/>
      <c r="AC2517" s="2"/>
    </row>
    <row r="2518" spans="7:29" s="27" customFormat="1" x14ac:dyDescent="0.3">
      <c r="G2518" s="26"/>
      <c r="H2518" s="26"/>
      <c r="I2518" s="24"/>
      <c r="J2518" s="25"/>
      <c r="K2518" s="64"/>
      <c r="L2518" s="41"/>
      <c r="N2518" s="26"/>
      <c r="O2518" s="28"/>
      <c r="Q2518" s="28"/>
      <c r="R2518" s="28"/>
      <c r="T2518"/>
      <c r="U2518" s="9"/>
      <c r="V2518" s="9"/>
      <c r="W2518" s="30"/>
      <c r="X2518" s="28"/>
      <c r="Y2518" s="41"/>
      <c r="AA2518" s="9"/>
      <c r="AC2518" s="2"/>
    </row>
    <row r="2519" spans="7:29" s="27" customFormat="1" x14ac:dyDescent="0.3">
      <c r="G2519" s="26"/>
      <c r="H2519" s="26"/>
      <c r="I2519" s="24"/>
      <c r="J2519" s="25"/>
      <c r="K2519" s="64"/>
      <c r="L2519" s="41"/>
      <c r="N2519" s="26"/>
      <c r="O2519" s="28"/>
      <c r="Q2519" s="28"/>
      <c r="R2519" s="28"/>
      <c r="T2519"/>
      <c r="U2519" s="9"/>
      <c r="V2519" s="9"/>
      <c r="W2519" s="30"/>
      <c r="X2519" s="28"/>
      <c r="Y2519" s="41"/>
      <c r="AA2519" s="9"/>
      <c r="AC2519" s="2"/>
    </row>
    <row r="2520" spans="7:29" s="27" customFormat="1" x14ac:dyDescent="0.3">
      <c r="G2520" s="26"/>
      <c r="H2520" s="26"/>
      <c r="I2520" s="24"/>
      <c r="J2520" s="25"/>
      <c r="K2520" s="64"/>
      <c r="L2520" s="41"/>
      <c r="N2520" s="26"/>
      <c r="O2520" s="28"/>
      <c r="Q2520" s="28"/>
      <c r="R2520" s="28"/>
      <c r="T2520"/>
      <c r="U2520" s="9"/>
      <c r="V2520" s="9"/>
      <c r="W2520" s="30"/>
      <c r="X2520" s="28"/>
      <c r="Y2520" s="41"/>
      <c r="AA2520" s="9"/>
      <c r="AC2520" s="2"/>
    </row>
    <row r="2521" spans="7:29" s="27" customFormat="1" x14ac:dyDescent="0.3">
      <c r="G2521" s="26"/>
      <c r="H2521" s="26"/>
      <c r="I2521" s="24"/>
      <c r="J2521" s="25"/>
      <c r="K2521" s="64"/>
      <c r="L2521" s="41"/>
      <c r="N2521" s="26"/>
      <c r="O2521" s="28"/>
      <c r="Q2521" s="28"/>
      <c r="R2521" s="28"/>
      <c r="T2521"/>
      <c r="U2521" s="9"/>
      <c r="V2521" s="9"/>
      <c r="W2521" s="30"/>
      <c r="X2521" s="28"/>
      <c r="Y2521" s="41"/>
      <c r="AA2521" s="9"/>
      <c r="AC2521" s="2"/>
    </row>
    <row r="2522" spans="7:29" s="27" customFormat="1" x14ac:dyDescent="0.3">
      <c r="G2522" s="26"/>
      <c r="H2522" s="26"/>
      <c r="I2522" s="24"/>
      <c r="J2522" s="25"/>
      <c r="K2522" s="64"/>
      <c r="L2522" s="41"/>
      <c r="N2522" s="26"/>
      <c r="O2522" s="28"/>
      <c r="Q2522" s="28"/>
      <c r="R2522" s="28"/>
      <c r="T2522"/>
      <c r="U2522" s="9"/>
      <c r="V2522" s="9"/>
      <c r="W2522" s="30"/>
      <c r="X2522" s="28"/>
      <c r="Y2522" s="41"/>
      <c r="AA2522" s="9"/>
      <c r="AC2522" s="2"/>
    </row>
    <row r="2523" spans="7:29" s="27" customFormat="1" x14ac:dyDescent="0.3">
      <c r="G2523" s="26"/>
      <c r="H2523" s="26"/>
      <c r="I2523" s="24"/>
      <c r="J2523" s="25"/>
      <c r="K2523" s="64"/>
      <c r="L2523" s="41"/>
      <c r="N2523" s="26"/>
      <c r="O2523" s="28"/>
      <c r="Q2523" s="28"/>
      <c r="R2523" s="28"/>
      <c r="T2523"/>
      <c r="U2523" s="9"/>
      <c r="V2523" s="9"/>
      <c r="W2523" s="30"/>
      <c r="X2523" s="28"/>
      <c r="Y2523" s="41"/>
      <c r="AA2523" s="9"/>
      <c r="AC2523" s="2"/>
    </row>
    <row r="2524" spans="7:29" s="27" customFormat="1" x14ac:dyDescent="0.3">
      <c r="G2524" s="26"/>
      <c r="H2524" s="26"/>
      <c r="I2524" s="24"/>
      <c r="J2524" s="25"/>
      <c r="K2524" s="64"/>
      <c r="L2524" s="41"/>
      <c r="N2524" s="26"/>
      <c r="O2524" s="28"/>
      <c r="Q2524" s="28"/>
      <c r="R2524" s="28"/>
      <c r="T2524"/>
      <c r="U2524" s="9"/>
      <c r="V2524" s="9"/>
      <c r="W2524" s="30"/>
      <c r="X2524" s="28"/>
      <c r="Y2524" s="41"/>
      <c r="AA2524" s="9"/>
      <c r="AC2524" s="2"/>
    </row>
    <row r="2525" spans="7:29" s="27" customFormat="1" x14ac:dyDescent="0.3">
      <c r="G2525" s="26"/>
      <c r="H2525" s="26"/>
      <c r="I2525" s="24"/>
      <c r="J2525" s="25"/>
      <c r="K2525" s="64"/>
      <c r="L2525" s="41"/>
      <c r="N2525" s="26"/>
      <c r="O2525" s="28"/>
      <c r="Q2525" s="28"/>
      <c r="R2525" s="28"/>
      <c r="T2525"/>
      <c r="U2525" s="9"/>
      <c r="V2525" s="9"/>
      <c r="W2525" s="30"/>
      <c r="X2525" s="28"/>
      <c r="Y2525" s="41"/>
      <c r="AA2525" s="9"/>
      <c r="AC2525" s="2"/>
    </row>
    <row r="2526" spans="7:29" s="27" customFormat="1" x14ac:dyDescent="0.3">
      <c r="G2526" s="26"/>
      <c r="H2526" s="26"/>
      <c r="I2526" s="24"/>
      <c r="J2526" s="25"/>
      <c r="K2526" s="64"/>
      <c r="L2526" s="41"/>
      <c r="N2526" s="26"/>
      <c r="O2526" s="28"/>
      <c r="Q2526" s="28"/>
      <c r="R2526" s="28"/>
      <c r="T2526"/>
      <c r="U2526" s="9"/>
      <c r="V2526" s="9"/>
      <c r="W2526" s="30"/>
      <c r="X2526" s="28"/>
      <c r="Y2526" s="41"/>
      <c r="AA2526" s="9"/>
      <c r="AC2526" s="2"/>
    </row>
    <row r="2527" spans="7:29" s="27" customFormat="1" x14ac:dyDescent="0.3">
      <c r="G2527" s="26"/>
      <c r="H2527" s="26"/>
      <c r="I2527" s="24"/>
      <c r="J2527" s="25"/>
      <c r="K2527" s="64"/>
      <c r="L2527" s="41"/>
      <c r="N2527" s="26"/>
      <c r="O2527" s="28"/>
      <c r="Q2527" s="28"/>
      <c r="R2527" s="28"/>
      <c r="T2527"/>
      <c r="U2527" s="9"/>
      <c r="V2527" s="9"/>
      <c r="W2527" s="30"/>
      <c r="X2527" s="28"/>
      <c r="Y2527" s="41"/>
      <c r="AA2527" s="9"/>
      <c r="AC2527" s="2"/>
    </row>
    <row r="2528" spans="7:29" s="27" customFormat="1" x14ac:dyDescent="0.3">
      <c r="G2528" s="26"/>
      <c r="H2528" s="26"/>
      <c r="I2528" s="24"/>
      <c r="J2528" s="25"/>
      <c r="K2528" s="64"/>
      <c r="L2528" s="41"/>
      <c r="N2528" s="26"/>
      <c r="O2528" s="28"/>
      <c r="Q2528" s="28"/>
      <c r="R2528" s="28"/>
      <c r="T2528"/>
      <c r="U2528" s="9"/>
      <c r="V2528" s="9"/>
      <c r="W2528" s="30"/>
      <c r="X2528" s="28"/>
      <c r="Y2528" s="41"/>
      <c r="AA2528" s="9"/>
      <c r="AC2528" s="2"/>
    </row>
    <row r="2529" spans="7:29" s="27" customFormat="1" x14ac:dyDescent="0.3">
      <c r="G2529" s="26"/>
      <c r="H2529" s="26"/>
      <c r="I2529" s="24"/>
      <c r="J2529" s="25"/>
      <c r="K2529" s="64"/>
      <c r="L2529" s="41"/>
      <c r="N2529" s="26"/>
      <c r="O2529" s="28"/>
      <c r="Q2529" s="28"/>
      <c r="R2529" s="28"/>
      <c r="T2529"/>
      <c r="U2529" s="9"/>
      <c r="V2529" s="9"/>
      <c r="W2529" s="30"/>
      <c r="X2529" s="28"/>
      <c r="Y2529" s="41"/>
      <c r="AA2529" s="9"/>
      <c r="AC2529" s="2"/>
    </row>
    <row r="2530" spans="7:29" s="27" customFormat="1" x14ac:dyDescent="0.3">
      <c r="G2530" s="26"/>
      <c r="H2530" s="26"/>
      <c r="I2530" s="24"/>
      <c r="J2530" s="25"/>
      <c r="K2530" s="64"/>
      <c r="L2530" s="41"/>
      <c r="N2530" s="26"/>
      <c r="O2530" s="28"/>
      <c r="Q2530" s="28"/>
      <c r="R2530" s="28"/>
      <c r="T2530"/>
      <c r="U2530" s="9"/>
      <c r="V2530" s="9"/>
      <c r="W2530" s="30"/>
      <c r="X2530" s="28"/>
      <c r="Y2530" s="41"/>
      <c r="AA2530" s="9"/>
      <c r="AC2530" s="2"/>
    </row>
    <row r="2531" spans="7:29" s="27" customFormat="1" x14ac:dyDescent="0.3">
      <c r="G2531" s="26"/>
      <c r="H2531" s="26"/>
      <c r="I2531" s="24"/>
      <c r="J2531" s="25"/>
      <c r="K2531" s="64"/>
      <c r="L2531" s="41"/>
      <c r="N2531" s="26"/>
      <c r="O2531" s="28"/>
      <c r="Q2531" s="28"/>
      <c r="R2531" s="28"/>
      <c r="T2531"/>
      <c r="U2531" s="9"/>
      <c r="V2531" s="9"/>
      <c r="W2531" s="30"/>
      <c r="X2531" s="28"/>
      <c r="Y2531" s="41"/>
      <c r="AA2531" s="9"/>
      <c r="AC2531" s="2"/>
    </row>
    <row r="2532" spans="7:29" s="27" customFormat="1" x14ac:dyDescent="0.3">
      <c r="G2532" s="26"/>
      <c r="H2532" s="26"/>
      <c r="I2532" s="24"/>
      <c r="J2532" s="25"/>
      <c r="K2532" s="64"/>
      <c r="L2532" s="41"/>
      <c r="N2532" s="26"/>
      <c r="O2532" s="28"/>
      <c r="Q2532" s="28"/>
      <c r="R2532" s="28"/>
      <c r="T2532"/>
      <c r="U2532" s="9"/>
      <c r="V2532" s="9"/>
      <c r="W2532" s="30"/>
      <c r="X2532" s="28"/>
      <c r="Y2532" s="41"/>
      <c r="AA2532" s="9"/>
      <c r="AC2532" s="2"/>
    </row>
    <row r="2533" spans="7:29" s="27" customFormat="1" x14ac:dyDescent="0.3">
      <c r="G2533" s="26"/>
      <c r="H2533" s="26"/>
      <c r="I2533" s="24"/>
      <c r="J2533" s="25"/>
      <c r="K2533" s="64"/>
      <c r="L2533" s="41"/>
      <c r="N2533" s="26"/>
      <c r="O2533" s="28"/>
      <c r="Q2533" s="28"/>
      <c r="R2533" s="28"/>
      <c r="T2533"/>
      <c r="U2533" s="9"/>
      <c r="V2533" s="9"/>
      <c r="W2533" s="30"/>
      <c r="X2533" s="28"/>
      <c r="Y2533" s="41"/>
      <c r="AA2533" s="9"/>
      <c r="AC2533" s="2"/>
    </row>
    <row r="2534" spans="7:29" s="27" customFormat="1" x14ac:dyDescent="0.3">
      <c r="G2534" s="26"/>
      <c r="H2534" s="26"/>
      <c r="I2534" s="24"/>
      <c r="J2534" s="25"/>
      <c r="K2534" s="64"/>
      <c r="L2534" s="41"/>
      <c r="N2534" s="26"/>
      <c r="O2534" s="28"/>
      <c r="Q2534" s="28"/>
      <c r="R2534" s="28"/>
      <c r="T2534"/>
      <c r="U2534" s="9"/>
      <c r="V2534" s="9"/>
      <c r="W2534" s="30"/>
      <c r="X2534" s="28"/>
      <c r="Y2534" s="41"/>
      <c r="AA2534" s="9"/>
      <c r="AC2534" s="2"/>
    </row>
    <row r="2535" spans="7:29" s="27" customFormat="1" x14ac:dyDescent="0.3">
      <c r="G2535" s="26"/>
      <c r="H2535" s="26"/>
      <c r="I2535" s="24"/>
      <c r="J2535" s="25"/>
      <c r="K2535" s="64"/>
      <c r="L2535" s="41"/>
      <c r="N2535" s="26"/>
      <c r="O2535" s="28"/>
      <c r="Q2535" s="28"/>
      <c r="R2535" s="28"/>
      <c r="T2535"/>
      <c r="U2535" s="9"/>
      <c r="V2535" s="9"/>
      <c r="W2535" s="30"/>
      <c r="X2535" s="28"/>
      <c r="Y2535" s="41"/>
      <c r="AA2535" s="9"/>
      <c r="AC2535" s="2"/>
    </row>
    <row r="2536" spans="7:29" s="27" customFormat="1" x14ac:dyDescent="0.3">
      <c r="G2536" s="26"/>
      <c r="H2536" s="26"/>
      <c r="I2536" s="24"/>
      <c r="J2536" s="25"/>
      <c r="K2536" s="64"/>
      <c r="L2536" s="41"/>
      <c r="N2536" s="26"/>
      <c r="O2536" s="28"/>
      <c r="Q2536" s="28"/>
      <c r="R2536" s="28"/>
      <c r="T2536"/>
      <c r="U2536" s="9"/>
      <c r="V2536" s="9"/>
      <c r="W2536" s="30"/>
      <c r="X2536" s="28"/>
      <c r="Y2536" s="41"/>
      <c r="AA2536" s="9"/>
      <c r="AC2536" s="2"/>
    </row>
    <row r="2537" spans="7:29" s="27" customFormat="1" x14ac:dyDescent="0.3">
      <c r="G2537" s="26"/>
      <c r="H2537" s="26"/>
      <c r="I2537" s="24"/>
      <c r="J2537" s="25"/>
      <c r="K2537" s="64"/>
      <c r="L2537" s="41"/>
      <c r="N2537" s="26"/>
      <c r="O2537" s="28"/>
      <c r="Q2537" s="28"/>
      <c r="R2537" s="28"/>
      <c r="T2537"/>
      <c r="U2537" s="9"/>
      <c r="V2537" s="9"/>
      <c r="W2537" s="30"/>
      <c r="X2537" s="28"/>
      <c r="Y2537" s="41"/>
      <c r="AA2537" s="9"/>
      <c r="AC2537" s="2"/>
    </row>
    <row r="2538" spans="7:29" s="27" customFormat="1" x14ac:dyDescent="0.3">
      <c r="G2538" s="26"/>
      <c r="H2538" s="26"/>
      <c r="I2538" s="24"/>
      <c r="J2538" s="25"/>
      <c r="K2538" s="64"/>
      <c r="L2538" s="41"/>
      <c r="N2538" s="26"/>
      <c r="O2538" s="28"/>
      <c r="Q2538" s="28"/>
      <c r="R2538" s="28"/>
      <c r="T2538"/>
      <c r="U2538" s="9"/>
      <c r="V2538" s="9"/>
      <c r="W2538" s="30"/>
      <c r="X2538" s="28"/>
      <c r="Y2538" s="41"/>
      <c r="AA2538" s="9"/>
      <c r="AC2538" s="2"/>
    </row>
    <row r="2539" spans="7:29" s="27" customFormat="1" x14ac:dyDescent="0.3">
      <c r="G2539" s="26"/>
      <c r="H2539" s="26"/>
      <c r="I2539" s="24"/>
      <c r="J2539" s="25"/>
      <c r="K2539" s="64"/>
      <c r="L2539" s="41"/>
      <c r="N2539" s="26"/>
      <c r="O2539" s="28"/>
      <c r="Q2539" s="28"/>
      <c r="R2539" s="28"/>
      <c r="T2539"/>
      <c r="U2539" s="9"/>
      <c r="V2539" s="9"/>
      <c r="W2539" s="30"/>
      <c r="X2539" s="28"/>
      <c r="Y2539" s="41"/>
      <c r="AA2539" s="9"/>
      <c r="AC2539" s="2"/>
    </row>
    <row r="2540" spans="7:29" s="27" customFormat="1" x14ac:dyDescent="0.3">
      <c r="G2540" s="26"/>
      <c r="H2540" s="26"/>
      <c r="I2540" s="24"/>
      <c r="J2540" s="25"/>
      <c r="K2540" s="64"/>
      <c r="L2540" s="41"/>
      <c r="N2540" s="26"/>
      <c r="O2540" s="28"/>
      <c r="Q2540" s="28"/>
      <c r="R2540" s="28"/>
      <c r="T2540"/>
      <c r="U2540" s="9"/>
      <c r="V2540" s="9"/>
      <c r="W2540" s="30"/>
      <c r="X2540" s="28"/>
      <c r="Y2540" s="41"/>
      <c r="AA2540" s="9"/>
      <c r="AC2540" s="2"/>
    </row>
    <row r="2541" spans="7:29" s="27" customFormat="1" x14ac:dyDescent="0.3">
      <c r="G2541" s="26"/>
      <c r="H2541" s="26"/>
      <c r="I2541" s="24"/>
      <c r="J2541" s="25"/>
      <c r="K2541" s="64"/>
      <c r="L2541" s="41"/>
      <c r="N2541" s="26"/>
      <c r="O2541" s="28"/>
      <c r="Q2541" s="28"/>
      <c r="R2541" s="28"/>
      <c r="T2541"/>
      <c r="U2541" s="9"/>
      <c r="V2541" s="9"/>
      <c r="W2541" s="30"/>
      <c r="X2541" s="28"/>
      <c r="Y2541" s="41"/>
      <c r="AA2541" s="9"/>
      <c r="AC2541" s="2"/>
    </row>
    <row r="2542" spans="7:29" s="27" customFormat="1" x14ac:dyDescent="0.3">
      <c r="G2542" s="26"/>
      <c r="H2542" s="26"/>
      <c r="I2542" s="24"/>
      <c r="J2542" s="25"/>
      <c r="K2542" s="64"/>
      <c r="L2542" s="41"/>
      <c r="N2542" s="26"/>
      <c r="O2542" s="28"/>
      <c r="Q2542" s="28"/>
      <c r="R2542" s="28"/>
      <c r="T2542"/>
      <c r="U2542" s="9"/>
      <c r="V2542" s="9"/>
      <c r="W2542" s="30"/>
      <c r="X2542" s="28"/>
      <c r="Y2542" s="41"/>
      <c r="AA2542" s="9"/>
      <c r="AC2542" s="2"/>
    </row>
    <row r="2543" spans="7:29" s="27" customFormat="1" x14ac:dyDescent="0.3">
      <c r="G2543" s="26"/>
      <c r="H2543" s="26"/>
      <c r="I2543" s="24"/>
      <c r="J2543" s="25"/>
      <c r="K2543" s="64"/>
      <c r="L2543" s="41"/>
      <c r="N2543" s="26"/>
      <c r="O2543" s="28"/>
      <c r="Q2543" s="28"/>
      <c r="R2543" s="28"/>
      <c r="T2543"/>
      <c r="U2543" s="9"/>
      <c r="V2543" s="9"/>
      <c r="W2543" s="30"/>
      <c r="X2543" s="28"/>
      <c r="Y2543" s="41"/>
      <c r="AA2543" s="9"/>
      <c r="AC2543" s="2"/>
    </row>
    <row r="2544" spans="7:29" s="27" customFormat="1" x14ac:dyDescent="0.3">
      <c r="G2544" s="26"/>
      <c r="H2544" s="26"/>
      <c r="I2544" s="24"/>
      <c r="J2544" s="25"/>
      <c r="K2544" s="64"/>
      <c r="L2544" s="41"/>
      <c r="N2544" s="26"/>
      <c r="O2544" s="28"/>
      <c r="Q2544" s="28"/>
      <c r="R2544" s="28"/>
      <c r="T2544"/>
      <c r="U2544" s="9"/>
      <c r="V2544" s="9"/>
      <c r="W2544" s="30"/>
      <c r="X2544" s="28"/>
      <c r="Y2544" s="41"/>
      <c r="AA2544" s="9"/>
      <c r="AC2544" s="2"/>
    </row>
    <row r="2545" spans="7:29" s="27" customFormat="1" x14ac:dyDescent="0.3">
      <c r="G2545" s="26"/>
      <c r="H2545" s="26"/>
      <c r="I2545" s="24"/>
      <c r="J2545" s="25"/>
      <c r="K2545" s="64"/>
      <c r="L2545" s="41"/>
      <c r="N2545" s="26"/>
      <c r="O2545" s="28"/>
      <c r="Q2545" s="28"/>
      <c r="R2545" s="28"/>
      <c r="T2545"/>
      <c r="U2545" s="9"/>
      <c r="V2545" s="9"/>
      <c r="W2545" s="30"/>
      <c r="X2545" s="28"/>
      <c r="Y2545" s="41"/>
      <c r="AA2545" s="9"/>
      <c r="AC2545" s="2"/>
    </row>
    <row r="2546" spans="7:29" s="27" customFormat="1" x14ac:dyDescent="0.3">
      <c r="G2546" s="26"/>
      <c r="H2546" s="26"/>
      <c r="I2546" s="24"/>
      <c r="J2546" s="25"/>
      <c r="K2546" s="64"/>
      <c r="L2546" s="41"/>
      <c r="N2546" s="26"/>
      <c r="O2546" s="28"/>
      <c r="Q2546" s="28"/>
      <c r="R2546" s="28"/>
      <c r="T2546"/>
      <c r="U2546" s="9"/>
      <c r="V2546" s="9"/>
      <c r="W2546" s="30"/>
      <c r="X2546" s="28"/>
      <c r="Y2546" s="41"/>
      <c r="AA2546" s="9"/>
      <c r="AC2546" s="2"/>
    </row>
    <row r="2547" spans="7:29" s="27" customFormat="1" x14ac:dyDescent="0.3">
      <c r="G2547" s="26"/>
      <c r="H2547" s="26"/>
      <c r="I2547" s="24"/>
      <c r="J2547" s="25"/>
      <c r="K2547" s="64"/>
      <c r="L2547" s="41"/>
      <c r="N2547" s="26"/>
      <c r="O2547" s="28"/>
      <c r="Q2547" s="28"/>
      <c r="R2547" s="28"/>
      <c r="T2547"/>
      <c r="U2547" s="9"/>
      <c r="V2547" s="9"/>
      <c r="W2547" s="30"/>
      <c r="X2547" s="28"/>
      <c r="Y2547" s="41"/>
      <c r="AA2547" s="9"/>
      <c r="AC2547" s="2"/>
    </row>
    <row r="2548" spans="7:29" s="27" customFormat="1" x14ac:dyDescent="0.3">
      <c r="G2548" s="26"/>
      <c r="H2548" s="26"/>
      <c r="I2548" s="24"/>
      <c r="J2548" s="25"/>
      <c r="K2548" s="64"/>
      <c r="L2548" s="41"/>
      <c r="N2548" s="26"/>
      <c r="O2548" s="28"/>
      <c r="Q2548" s="28"/>
      <c r="R2548" s="28"/>
      <c r="T2548"/>
      <c r="U2548" s="9"/>
      <c r="V2548" s="9"/>
      <c r="W2548" s="30"/>
      <c r="X2548" s="28"/>
      <c r="Y2548" s="41"/>
      <c r="AA2548" s="9"/>
      <c r="AC2548" s="2"/>
    </row>
    <row r="2549" spans="7:29" s="27" customFormat="1" x14ac:dyDescent="0.3">
      <c r="G2549" s="26"/>
      <c r="H2549" s="26"/>
      <c r="I2549" s="24"/>
      <c r="J2549" s="25"/>
      <c r="K2549" s="64"/>
      <c r="L2549" s="41"/>
      <c r="N2549" s="26"/>
      <c r="O2549" s="28"/>
      <c r="Q2549" s="28"/>
      <c r="R2549" s="28"/>
      <c r="T2549"/>
      <c r="U2549" s="9"/>
      <c r="V2549" s="9"/>
      <c r="W2549" s="30"/>
      <c r="X2549" s="28"/>
      <c r="Y2549" s="41"/>
      <c r="AA2549" s="9"/>
      <c r="AC2549" s="2"/>
    </row>
    <row r="2550" spans="7:29" s="27" customFormat="1" x14ac:dyDescent="0.3">
      <c r="G2550" s="26"/>
      <c r="H2550" s="26"/>
      <c r="I2550" s="24"/>
      <c r="J2550" s="25"/>
      <c r="K2550" s="64"/>
      <c r="L2550" s="41"/>
      <c r="N2550" s="26"/>
      <c r="O2550" s="28"/>
      <c r="Q2550" s="28"/>
      <c r="R2550" s="28"/>
      <c r="T2550"/>
      <c r="U2550" s="9"/>
      <c r="V2550" s="9"/>
      <c r="W2550" s="30"/>
      <c r="X2550" s="28"/>
      <c r="Y2550" s="41"/>
      <c r="AA2550" s="9"/>
      <c r="AC2550" s="2"/>
    </row>
    <row r="2551" spans="7:29" s="27" customFormat="1" x14ac:dyDescent="0.3">
      <c r="G2551" s="26"/>
      <c r="H2551" s="26"/>
      <c r="I2551" s="24"/>
      <c r="J2551" s="25"/>
      <c r="K2551" s="64"/>
      <c r="L2551" s="41"/>
      <c r="N2551" s="26"/>
      <c r="O2551" s="28"/>
      <c r="Q2551" s="28"/>
      <c r="R2551" s="28"/>
      <c r="T2551"/>
      <c r="U2551" s="9"/>
      <c r="V2551" s="9"/>
      <c r="W2551" s="30"/>
      <c r="X2551" s="28"/>
      <c r="Y2551" s="41"/>
      <c r="AA2551" s="9"/>
      <c r="AC2551" s="2"/>
    </row>
    <row r="2552" spans="7:29" s="27" customFormat="1" x14ac:dyDescent="0.3">
      <c r="G2552" s="26"/>
      <c r="H2552" s="26"/>
      <c r="I2552" s="24"/>
      <c r="J2552" s="25"/>
      <c r="K2552" s="64"/>
      <c r="L2552" s="41"/>
      <c r="N2552" s="26"/>
      <c r="O2552" s="28"/>
      <c r="Q2552" s="28"/>
      <c r="R2552" s="28"/>
      <c r="T2552"/>
      <c r="U2552" s="9"/>
      <c r="V2552" s="9"/>
      <c r="W2552" s="30"/>
      <c r="X2552" s="28"/>
      <c r="Y2552" s="41"/>
      <c r="AA2552" s="9"/>
      <c r="AC2552" s="2"/>
    </row>
    <row r="2553" spans="7:29" s="27" customFormat="1" x14ac:dyDescent="0.3">
      <c r="G2553" s="26"/>
      <c r="H2553" s="26"/>
      <c r="I2553" s="24"/>
      <c r="J2553" s="25"/>
      <c r="K2553" s="64"/>
      <c r="L2553" s="41"/>
      <c r="N2553" s="26"/>
      <c r="O2553" s="28"/>
      <c r="Q2553" s="28"/>
      <c r="R2553" s="28"/>
      <c r="T2553"/>
      <c r="U2553" s="9"/>
      <c r="V2553" s="9"/>
      <c r="W2553" s="30"/>
      <c r="X2553" s="28"/>
      <c r="Y2553" s="41"/>
      <c r="AA2553" s="9"/>
      <c r="AC2553" s="2"/>
    </row>
    <row r="2554" spans="7:29" s="27" customFormat="1" x14ac:dyDescent="0.3">
      <c r="G2554" s="26"/>
      <c r="H2554" s="26"/>
      <c r="I2554" s="24"/>
      <c r="J2554" s="25"/>
      <c r="K2554" s="64"/>
      <c r="L2554" s="41"/>
      <c r="N2554" s="26"/>
      <c r="O2554" s="28"/>
      <c r="Q2554" s="28"/>
      <c r="R2554" s="28"/>
      <c r="T2554"/>
      <c r="U2554" s="9"/>
      <c r="V2554" s="9"/>
      <c r="W2554" s="30"/>
      <c r="X2554" s="28"/>
      <c r="Y2554" s="41"/>
      <c r="AA2554" s="9"/>
      <c r="AC2554" s="2"/>
    </row>
    <row r="2555" spans="7:29" s="27" customFormat="1" x14ac:dyDescent="0.3">
      <c r="G2555" s="26"/>
      <c r="H2555" s="26"/>
      <c r="I2555" s="24"/>
      <c r="J2555" s="25"/>
      <c r="K2555" s="64"/>
      <c r="L2555" s="41"/>
      <c r="N2555" s="26"/>
      <c r="O2555" s="28"/>
      <c r="Q2555" s="28"/>
      <c r="R2555" s="28"/>
      <c r="T2555"/>
      <c r="U2555" s="9"/>
      <c r="V2555" s="9"/>
      <c r="W2555" s="30"/>
      <c r="X2555" s="28"/>
      <c r="Y2555" s="41"/>
      <c r="AA2555" s="9"/>
      <c r="AC2555" s="2"/>
    </row>
    <row r="2556" spans="7:29" s="27" customFormat="1" x14ac:dyDescent="0.3">
      <c r="G2556" s="26"/>
      <c r="H2556" s="26"/>
      <c r="I2556" s="24"/>
      <c r="J2556" s="25"/>
      <c r="K2556" s="64"/>
      <c r="L2556" s="41"/>
      <c r="N2556" s="26"/>
      <c r="O2556" s="28"/>
      <c r="Q2556" s="28"/>
      <c r="R2556" s="28"/>
      <c r="T2556"/>
      <c r="U2556" s="9"/>
      <c r="V2556" s="9"/>
      <c r="W2556" s="30"/>
      <c r="X2556" s="28"/>
      <c r="Y2556" s="41"/>
      <c r="AA2556" s="9"/>
      <c r="AC2556" s="2"/>
    </row>
    <row r="2557" spans="7:29" s="27" customFormat="1" x14ac:dyDescent="0.3">
      <c r="G2557" s="26"/>
      <c r="H2557" s="26"/>
      <c r="I2557" s="24"/>
      <c r="J2557" s="25"/>
      <c r="K2557" s="64"/>
      <c r="L2557" s="41"/>
      <c r="N2557" s="26"/>
      <c r="O2557" s="28"/>
      <c r="Q2557" s="28"/>
      <c r="R2557" s="28"/>
      <c r="T2557"/>
      <c r="U2557" s="9"/>
      <c r="V2557" s="9"/>
      <c r="W2557" s="30"/>
      <c r="X2557" s="28"/>
      <c r="Y2557" s="41"/>
      <c r="AA2557" s="9"/>
      <c r="AC2557" s="2"/>
    </row>
    <row r="2558" spans="7:29" s="27" customFormat="1" x14ac:dyDescent="0.3">
      <c r="G2558" s="26"/>
      <c r="H2558" s="26"/>
      <c r="I2558" s="24"/>
      <c r="J2558" s="25"/>
      <c r="K2558" s="64"/>
      <c r="L2558" s="41"/>
      <c r="N2558" s="26"/>
      <c r="O2558" s="28"/>
      <c r="Q2558" s="28"/>
      <c r="R2558" s="28"/>
      <c r="T2558"/>
      <c r="U2558" s="9"/>
      <c r="V2558" s="9"/>
      <c r="W2558" s="30"/>
      <c r="X2558" s="28"/>
      <c r="Y2558" s="41"/>
      <c r="AA2558" s="9"/>
      <c r="AC2558" s="2"/>
    </row>
    <row r="2559" spans="7:29" s="27" customFormat="1" x14ac:dyDescent="0.3">
      <c r="G2559" s="26"/>
      <c r="H2559" s="26"/>
      <c r="I2559" s="24"/>
      <c r="J2559" s="25"/>
      <c r="K2559" s="64"/>
      <c r="L2559" s="41"/>
      <c r="N2559" s="26"/>
      <c r="O2559" s="28"/>
      <c r="Q2559" s="28"/>
      <c r="R2559" s="28"/>
      <c r="T2559"/>
      <c r="U2559" s="9"/>
      <c r="V2559" s="9"/>
      <c r="W2559" s="30"/>
      <c r="X2559" s="28"/>
      <c r="Y2559" s="41"/>
      <c r="AA2559" s="9"/>
      <c r="AC2559" s="2"/>
    </row>
    <row r="2560" spans="7:29" s="27" customFormat="1" x14ac:dyDescent="0.3">
      <c r="G2560" s="26"/>
      <c r="H2560" s="26"/>
      <c r="I2560" s="24"/>
      <c r="J2560" s="25"/>
      <c r="K2560" s="64"/>
      <c r="L2560" s="41"/>
      <c r="N2560" s="26"/>
      <c r="O2560" s="28"/>
      <c r="Q2560" s="28"/>
      <c r="R2560" s="28"/>
      <c r="T2560"/>
      <c r="U2560" s="9"/>
      <c r="V2560" s="9"/>
      <c r="W2560" s="30"/>
      <c r="X2560" s="28"/>
      <c r="Y2560" s="41"/>
      <c r="AA2560" s="9"/>
      <c r="AC2560" s="2"/>
    </row>
    <row r="2561" spans="7:29" s="27" customFormat="1" x14ac:dyDescent="0.3">
      <c r="G2561" s="26"/>
      <c r="H2561" s="26"/>
      <c r="I2561" s="24"/>
      <c r="J2561" s="25"/>
      <c r="K2561" s="64"/>
      <c r="L2561" s="41"/>
      <c r="N2561" s="26"/>
      <c r="O2561" s="28"/>
      <c r="Q2561" s="28"/>
      <c r="R2561" s="28"/>
      <c r="T2561"/>
      <c r="U2561" s="9"/>
      <c r="V2561" s="9"/>
      <c r="W2561" s="30"/>
      <c r="X2561" s="28"/>
      <c r="Y2561" s="41"/>
      <c r="AA2561" s="9"/>
      <c r="AC2561" s="2"/>
    </row>
    <row r="2562" spans="7:29" s="27" customFormat="1" x14ac:dyDescent="0.3">
      <c r="G2562" s="26"/>
      <c r="H2562" s="26"/>
      <c r="I2562" s="24"/>
      <c r="J2562" s="25"/>
      <c r="K2562" s="64"/>
      <c r="L2562" s="41"/>
      <c r="N2562" s="26"/>
      <c r="O2562" s="28"/>
      <c r="Q2562" s="28"/>
      <c r="R2562" s="28"/>
      <c r="T2562"/>
      <c r="U2562" s="9"/>
      <c r="V2562" s="9"/>
      <c r="W2562" s="30"/>
      <c r="X2562" s="28"/>
      <c r="Y2562" s="41"/>
      <c r="AA2562" s="9"/>
      <c r="AC2562" s="2"/>
    </row>
    <row r="2563" spans="7:29" s="27" customFormat="1" x14ac:dyDescent="0.3">
      <c r="G2563" s="26"/>
      <c r="H2563" s="26"/>
      <c r="I2563" s="24"/>
      <c r="J2563" s="25"/>
      <c r="K2563" s="64"/>
      <c r="L2563" s="41"/>
      <c r="N2563" s="26"/>
      <c r="O2563" s="28"/>
      <c r="Q2563" s="28"/>
      <c r="R2563" s="28"/>
      <c r="T2563"/>
      <c r="U2563" s="9"/>
      <c r="V2563" s="9"/>
      <c r="W2563" s="30"/>
      <c r="X2563" s="28"/>
      <c r="Y2563" s="41"/>
      <c r="AA2563" s="9"/>
      <c r="AC2563" s="2"/>
    </row>
    <row r="2564" spans="7:29" s="27" customFormat="1" x14ac:dyDescent="0.3">
      <c r="G2564" s="26"/>
      <c r="H2564" s="26"/>
      <c r="I2564" s="24"/>
      <c r="J2564" s="25"/>
      <c r="K2564" s="64"/>
      <c r="L2564" s="41"/>
      <c r="N2564" s="26"/>
      <c r="O2564" s="28"/>
      <c r="Q2564" s="28"/>
      <c r="R2564" s="28"/>
      <c r="T2564"/>
      <c r="U2564" s="9"/>
      <c r="V2564" s="9"/>
      <c r="W2564" s="30"/>
      <c r="X2564" s="28"/>
      <c r="Y2564" s="41"/>
      <c r="AA2564" s="9"/>
      <c r="AC2564" s="2"/>
    </row>
    <row r="2565" spans="7:29" s="27" customFormat="1" x14ac:dyDescent="0.3">
      <c r="G2565" s="26"/>
      <c r="H2565" s="26"/>
      <c r="I2565" s="24"/>
      <c r="J2565" s="25"/>
      <c r="K2565" s="64"/>
      <c r="L2565" s="41"/>
      <c r="N2565" s="26"/>
      <c r="O2565" s="28"/>
      <c r="Q2565" s="28"/>
      <c r="R2565" s="28"/>
      <c r="T2565"/>
      <c r="U2565" s="9"/>
      <c r="V2565" s="9"/>
      <c r="W2565" s="30"/>
      <c r="X2565" s="28"/>
      <c r="Y2565" s="41"/>
      <c r="AA2565" s="9"/>
      <c r="AC2565" s="2"/>
    </row>
    <row r="2566" spans="7:29" s="27" customFormat="1" x14ac:dyDescent="0.3">
      <c r="G2566" s="26"/>
      <c r="H2566" s="26"/>
      <c r="I2566" s="24"/>
      <c r="J2566" s="25"/>
      <c r="K2566" s="64"/>
      <c r="L2566" s="41"/>
      <c r="N2566" s="26"/>
      <c r="O2566" s="28"/>
      <c r="Q2566" s="28"/>
      <c r="R2566" s="28"/>
      <c r="T2566"/>
      <c r="U2566" s="9"/>
      <c r="V2566" s="9"/>
      <c r="W2566" s="30"/>
      <c r="X2566" s="28"/>
      <c r="Y2566" s="41"/>
      <c r="AA2566" s="9"/>
      <c r="AC2566" s="2"/>
    </row>
    <row r="2567" spans="7:29" s="27" customFormat="1" x14ac:dyDescent="0.3">
      <c r="G2567" s="26"/>
      <c r="H2567" s="26"/>
      <c r="I2567" s="24"/>
      <c r="J2567" s="25"/>
      <c r="K2567" s="64"/>
      <c r="L2567" s="41"/>
      <c r="N2567" s="26"/>
      <c r="O2567" s="28"/>
      <c r="Q2567" s="28"/>
      <c r="R2567" s="28"/>
      <c r="T2567"/>
      <c r="U2567" s="9"/>
      <c r="V2567" s="9"/>
      <c r="W2567" s="30"/>
      <c r="X2567" s="28"/>
      <c r="Y2567" s="41"/>
      <c r="AA2567" s="9"/>
      <c r="AC2567" s="2"/>
    </row>
    <row r="2568" spans="7:29" s="27" customFormat="1" x14ac:dyDescent="0.3">
      <c r="G2568" s="26"/>
      <c r="H2568" s="26"/>
      <c r="I2568" s="24"/>
      <c r="J2568" s="25"/>
      <c r="K2568" s="64"/>
      <c r="L2568" s="41"/>
      <c r="N2568" s="26"/>
      <c r="O2568" s="28"/>
      <c r="Q2568" s="28"/>
      <c r="R2568" s="28"/>
      <c r="T2568"/>
      <c r="U2568" s="9"/>
      <c r="V2568" s="9"/>
      <c r="W2568" s="30"/>
      <c r="X2568" s="28"/>
      <c r="Y2568" s="41"/>
      <c r="AA2568" s="9"/>
      <c r="AC2568" s="2"/>
    </row>
    <row r="2569" spans="7:29" s="27" customFormat="1" x14ac:dyDescent="0.3">
      <c r="G2569" s="26"/>
      <c r="H2569" s="26"/>
      <c r="I2569" s="24"/>
      <c r="J2569" s="25"/>
      <c r="K2569" s="64"/>
      <c r="L2569" s="41"/>
      <c r="N2569" s="26"/>
      <c r="O2569" s="28"/>
      <c r="Q2569" s="28"/>
      <c r="R2569" s="28"/>
      <c r="T2569"/>
      <c r="U2569" s="9"/>
      <c r="V2569" s="9"/>
      <c r="W2569" s="30"/>
      <c r="X2569" s="28"/>
      <c r="Y2569" s="41"/>
      <c r="AA2569" s="9"/>
      <c r="AC2569" s="2"/>
    </row>
    <row r="2570" spans="7:29" s="27" customFormat="1" x14ac:dyDescent="0.3">
      <c r="G2570" s="26"/>
      <c r="H2570" s="26"/>
      <c r="I2570" s="24"/>
      <c r="J2570" s="25"/>
      <c r="K2570" s="64"/>
      <c r="L2570" s="41"/>
      <c r="N2570" s="26"/>
      <c r="O2570" s="28"/>
      <c r="Q2570" s="28"/>
      <c r="R2570" s="28"/>
      <c r="T2570"/>
      <c r="U2570" s="9"/>
      <c r="V2570" s="9"/>
      <c r="W2570" s="30"/>
      <c r="X2570" s="28"/>
      <c r="Y2570" s="41"/>
      <c r="AA2570" s="9"/>
      <c r="AC2570" s="2"/>
    </row>
    <row r="2571" spans="7:29" s="27" customFormat="1" x14ac:dyDescent="0.3">
      <c r="G2571" s="26"/>
      <c r="H2571" s="26"/>
      <c r="I2571" s="24"/>
      <c r="J2571" s="25"/>
      <c r="K2571" s="64"/>
      <c r="L2571" s="41"/>
      <c r="N2571" s="26"/>
      <c r="O2571" s="28"/>
      <c r="Q2571" s="28"/>
      <c r="R2571" s="28"/>
      <c r="T2571"/>
      <c r="U2571" s="9"/>
      <c r="V2571" s="9"/>
      <c r="W2571" s="30"/>
      <c r="X2571" s="28"/>
      <c r="Y2571" s="41"/>
      <c r="AA2571" s="9"/>
      <c r="AC2571" s="2"/>
    </row>
    <row r="2572" spans="7:29" s="27" customFormat="1" x14ac:dyDescent="0.3">
      <c r="G2572" s="26"/>
      <c r="H2572" s="26"/>
      <c r="I2572" s="24"/>
      <c r="J2572" s="25"/>
      <c r="K2572" s="64"/>
      <c r="L2572" s="41"/>
      <c r="N2572" s="26"/>
      <c r="O2572" s="28"/>
      <c r="Q2572" s="28"/>
      <c r="R2572" s="28"/>
      <c r="T2572"/>
      <c r="U2572" s="9"/>
      <c r="V2572" s="9"/>
      <c r="W2572" s="30"/>
      <c r="X2572" s="28"/>
      <c r="Y2572" s="41"/>
      <c r="AA2572" s="9"/>
      <c r="AC2572" s="2"/>
    </row>
    <row r="2573" spans="7:29" s="27" customFormat="1" x14ac:dyDescent="0.3">
      <c r="G2573" s="26"/>
      <c r="H2573" s="26"/>
      <c r="I2573" s="24"/>
      <c r="J2573" s="25"/>
      <c r="K2573" s="64"/>
      <c r="L2573" s="41"/>
      <c r="N2573" s="26"/>
      <c r="O2573" s="28"/>
      <c r="Q2573" s="28"/>
      <c r="R2573" s="28"/>
      <c r="T2573"/>
      <c r="U2573" s="9"/>
      <c r="V2573" s="9"/>
      <c r="W2573" s="30"/>
      <c r="X2573" s="28"/>
      <c r="Y2573" s="41"/>
      <c r="AA2573" s="9"/>
      <c r="AC2573" s="2"/>
    </row>
    <row r="2574" spans="7:29" s="27" customFormat="1" x14ac:dyDescent="0.3">
      <c r="G2574" s="26"/>
      <c r="H2574" s="26"/>
      <c r="I2574" s="24"/>
      <c r="J2574" s="25"/>
      <c r="K2574" s="64"/>
      <c r="L2574" s="41"/>
      <c r="N2574" s="26"/>
      <c r="O2574" s="28"/>
      <c r="Q2574" s="28"/>
      <c r="R2574" s="28"/>
      <c r="T2574"/>
      <c r="U2574" s="9"/>
      <c r="V2574" s="9"/>
      <c r="W2574" s="30"/>
      <c r="X2574" s="28"/>
      <c r="Y2574" s="41"/>
      <c r="AA2574" s="9"/>
      <c r="AC2574" s="2"/>
    </row>
    <row r="2575" spans="7:29" s="27" customFormat="1" x14ac:dyDescent="0.3">
      <c r="G2575" s="26"/>
      <c r="H2575" s="26"/>
      <c r="I2575" s="24"/>
      <c r="J2575" s="25"/>
      <c r="K2575" s="64"/>
      <c r="L2575" s="41"/>
      <c r="N2575" s="26"/>
      <c r="O2575" s="28"/>
      <c r="Q2575" s="28"/>
      <c r="R2575" s="28"/>
      <c r="T2575"/>
      <c r="U2575" s="9"/>
      <c r="V2575" s="9"/>
      <c r="W2575" s="30"/>
      <c r="X2575" s="28"/>
      <c r="Y2575" s="41"/>
      <c r="AA2575" s="9"/>
      <c r="AC2575" s="2"/>
    </row>
    <row r="2576" spans="7:29" s="27" customFormat="1" x14ac:dyDescent="0.3">
      <c r="G2576" s="26"/>
      <c r="H2576" s="26"/>
      <c r="I2576" s="24"/>
      <c r="J2576" s="25"/>
      <c r="K2576" s="64"/>
      <c r="L2576" s="41"/>
      <c r="N2576" s="26"/>
      <c r="O2576" s="28"/>
      <c r="Q2576" s="28"/>
      <c r="R2576" s="28"/>
      <c r="T2576"/>
      <c r="U2576" s="9"/>
      <c r="V2576" s="9"/>
      <c r="W2576" s="30"/>
      <c r="X2576" s="28"/>
      <c r="Y2576" s="41"/>
      <c r="AA2576" s="9"/>
      <c r="AC2576" s="2"/>
    </row>
    <row r="2577" spans="7:29" s="27" customFormat="1" x14ac:dyDescent="0.3">
      <c r="G2577" s="26"/>
      <c r="H2577" s="26"/>
      <c r="I2577" s="24"/>
      <c r="J2577" s="25"/>
      <c r="K2577" s="64"/>
      <c r="L2577" s="41"/>
      <c r="N2577" s="26"/>
      <c r="O2577" s="28"/>
      <c r="Q2577" s="28"/>
      <c r="R2577" s="28"/>
      <c r="T2577"/>
      <c r="U2577" s="9"/>
      <c r="V2577" s="9"/>
      <c r="W2577" s="30"/>
      <c r="X2577" s="28"/>
      <c r="Y2577" s="41"/>
      <c r="AA2577" s="9"/>
      <c r="AC2577" s="2"/>
    </row>
    <row r="2578" spans="7:29" s="27" customFormat="1" x14ac:dyDescent="0.3">
      <c r="G2578" s="26"/>
      <c r="H2578" s="26"/>
      <c r="I2578" s="24"/>
      <c r="J2578" s="25"/>
      <c r="K2578" s="64"/>
      <c r="L2578" s="41"/>
      <c r="N2578" s="26"/>
      <c r="O2578" s="28"/>
      <c r="Q2578" s="28"/>
      <c r="R2578" s="28"/>
      <c r="T2578"/>
      <c r="U2578" s="9"/>
      <c r="V2578" s="9"/>
      <c r="W2578" s="30"/>
      <c r="X2578" s="28"/>
      <c r="Y2578" s="41"/>
      <c r="AA2578" s="9"/>
      <c r="AC2578" s="2"/>
    </row>
    <row r="2579" spans="7:29" s="27" customFormat="1" x14ac:dyDescent="0.3">
      <c r="G2579" s="26"/>
      <c r="H2579" s="26"/>
      <c r="I2579" s="24"/>
      <c r="J2579" s="25"/>
      <c r="K2579" s="64"/>
      <c r="L2579" s="41"/>
      <c r="N2579" s="26"/>
      <c r="O2579" s="28"/>
      <c r="Q2579" s="28"/>
      <c r="R2579" s="28"/>
      <c r="T2579"/>
      <c r="U2579" s="9"/>
      <c r="V2579" s="9"/>
      <c r="W2579" s="30"/>
      <c r="X2579" s="28"/>
      <c r="Y2579" s="41"/>
      <c r="AA2579" s="9"/>
      <c r="AC2579" s="2"/>
    </row>
    <row r="2580" spans="7:29" s="27" customFormat="1" x14ac:dyDescent="0.3">
      <c r="G2580" s="26"/>
      <c r="H2580" s="26"/>
      <c r="I2580" s="24"/>
      <c r="J2580" s="25"/>
      <c r="K2580" s="64"/>
      <c r="L2580" s="41"/>
      <c r="N2580" s="26"/>
      <c r="O2580" s="28"/>
      <c r="Q2580" s="28"/>
      <c r="R2580" s="28"/>
      <c r="T2580"/>
      <c r="U2580" s="9"/>
      <c r="V2580" s="9"/>
      <c r="W2580" s="30"/>
      <c r="X2580" s="28"/>
      <c r="Y2580" s="41"/>
      <c r="AA2580" s="9"/>
      <c r="AC2580" s="2"/>
    </row>
    <row r="2581" spans="7:29" s="27" customFormat="1" x14ac:dyDescent="0.3">
      <c r="G2581" s="26"/>
      <c r="H2581" s="26"/>
      <c r="I2581" s="24"/>
      <c r="J2581" s="25"/>
      <c r="K2581" s="64"/>
      <c r="L2581" s="41"/>
      <c r="N2581" s="26"/>
      <c r="O2581" s="28"/>
      <c r="Q2581" s="28"/>
      <c r="R2581" s="28"/>
      <c r="T2581"/>
      <c r="U2581" s="9"/>
      <c r="V2581" s="9"/>
      <c r="W2581" s="30"/>
      <c r="X2581" s="28"/>
      <c r="Y2581" s="41"/>
      <c r="AA2581" s="9"/>
      <c r="AC2581" s="2"/>
    </row>
    <row r="2582" spans="7:29" s="27" customFormat="1" x14ac:dyDescent="0.3">
      <c r="G2582" s="26"/>
      <c r="H2582" s="26"/>
      <c r="I2582" s="24"/>
      <c r="J2582" s="25"/>
      <c r="K2582" s="64"/>
      <c r="L2582" s="41"/>
      <c r="N2582" s="26"/>
      <c r="O2582" s="28"/>
      <c r="Q2582" s="28"/>
      <c r="R2582" s="28"/>
      <c r="T2582"/>
      <c r="U2582" s="9"/>
      <c r="V2582" s="9"/>
      <c r="W2582" s="30"/>
      <c r="X2582" s="28"/>
      <c r="Y2582" s="41"/>
      <c r="AA2582" s="9"/>
      <c r="AC2582" s="2"/>
    </row>
    <row r="2583" spans="7:29" s="27" customFormat="1" x14ac:dyDescent="0.3">
      <c r="G2583" s="26"/>
      <c r="H2583" s="26"/>
      <c r="I2583" s="24"/>
      <c r="J2583" s="25"/>
      <c r="K2583" s="64"/>
      <c r="L2583" s="41"/>
      <c r="N2583" s="26"/>
      <c r="O2583" s="28"/>
      <c r="Q2583" s="28"/>
      <c r="R2583" s="28"/>
      <c r="T2583"/>
      <c r="U2583" s="9"/>
      <c r="V2583" s="9"/>
      <c r="W2583" s="30"/>
      <c r="X2583" s="28"/>
      <c r="Y2583" s="41"/>
      <c r="AA2583" s="9"/>
      <c r="AC2583" s="2"/>
    </row>
    <row r="2584" spans="7:29" s="27" customFormat="1" x14ac:dyDescent="0.3">
      <c r="G2584" s="26"/>
      <c r="H2584" s="26"/>
      <c r="I2584" s="24"/>
      <c r="J2584" s="25"/>
      <c r="K2584" s="64"/>
      <c r="L2584" s="41"/>
      <c r="N2584" s="26"/>
      <c r="O2584" s="28"/>
      <c r="Q2584" s="28"/>
      <c r="R2584" s="28"/>
      <c r="T2584"/>
      <c r="U2584" s="9"/>
      <c r="V2584" s="9"/>
      <c r="W2584" s="30"/>
      <c r="X2584" s="28"/>
      <c r="Y2584" s="41"/>
      <c r="AA2584" s="9"/>
      <c r="AC2584" s="2"/>
    </row>
    <row r="2585" spans="7:29" s="27" customFormat="1" x14ac:dyDescent="0.3">
      <c r="G2585" s="26"/>
      <c r="H2585" s="26"/>
      <c r="I2585" s="24"/>
      <c r="J2585" s="25"/>
      <c r="K2585" s="64"/>
      <c r="L2585" s="41"/>
      <c r="N2585" s="26"/>
      <c r="O2585" s="28"/>
      <c r="Q2585" s="28"/>
      <c r="R2585" s="28"/>
      <c r="T2585"/>
      <c r="U2585" s="9"/>
      <c r="V2585" s="9"/>
      <c r="W2585" s="30"/>
      <c r="X2585" s="28"/>
      <c r="Y2585" s="41"/>
      <c r="AA2585" s="9"/>
      <c r="AC2585" s="2"/>
    </row>
    <row r="2586" spans="7:29" s="27" customFormat="1" x14ac:dyDescent="0.3">
      <c r="G2586" s="26"/>
      <c r="H2586" s="26"/>
      <c r="I2586" s="24"/>
      <c r="J2586" s="25"/>
      <c r="K2586" s="64"/>
      <c r="L2586" s="41"/>
      <c r="N2586" s="26"/>
      <c r="O2586" s="28"/>
      <c r="Q2586" s="28"/>
      <c r="R2586" s="28"/>
      <c r="T2586"/>
      <c r="U2586" s="9"/>
      <c r="V2586" s="9"/>
      <c r="W2586" s="30"/>
      <c r="X2586" s="28"/>
      <c r="Y2586" s="41"/>
      <c r="AA2586" s="9"/>
      <c r="AC2586" s="2"/>
    </row>
    <row r="2587" spans="7:29" s="27" customFormat="1" x14ac:dyDescent="0.3">
      <c r="G2587" s="26"/>
      <c r="H2587" s="26"/>
      <c r="I2587" s="24"/>
      <c r="J2587" s="25"/>
      <c r="K2587" s="64"/>
      <c r="L2587" s="41"/>
      <c r="N2587" s="26"/>
      <c r="O2587" s="28"/>
      <c r="Q2587" s="28"/>
      <c r="R2587" s="28"/>
      <c r="T2587"/>
      <c r="U2587" s="9"/>
      <c r="V2587" s="9"/>
      <c r="W2587" s="30"/>
      <c r="X2587" s="28"/>
      <c r="Y2587" s="41"/>
      <c r="AA2587" s="9"/>
      <c r="AC2587" s="2"/>
    </row>
    <row r="2588" spans="7:29" s="27" customFormat="1" x14ac:dyDescent="0.3">
      <c r="G2588" s="26"/>
      <c r="H2588" s="26"/>
      <c r="I2588" s="24"/>
      <c r="J2588" s="25"/>
      <c r="K2588" s="64"/>
      <c r="L2588" s="41"/>
      <c r="N2588" s="26"/>
      <c r="O2588" s="28"/>
      <c r="Q2588" s="28"/>
      <c r="R2588" s="28"/>
      <c r="T2588"/>
      <c r="U2588" s="9"/>
      <c r="V2588" s="9"/>
      <c r="W2588" s="30"/>
      <c r="X2588" s="28"/>
      <c r="Y2588" s="41"/>
      <c r="AA2588" s="9"/>
      <c r="AC2588" s="2"/>
    </row>
    <row r="2589" spans="7:29" s="27" customFormat="1" x14ac:dyDescent="0.3">
      <c r="G2589" s="26"/>
      <c r="H2589" s="26"/>
      <c r="I2589" s="24"/>
      <c r="J2589" s="25"/>
      <c r="K2589" s="64"/>
      <c r="L2589" s="41"/>
      <c r="N2589" s="26"/>
      <c r="O2589" s="28"/>
      <c r="Q2589" s="28"/>
      <c r="R2589" s="28"/>
      <c r="T2589"/>
      <c r="U2589" s="9"/>
      <c r="V2589" s="9"/>
      <c r="W2589" s="30"/>
      <c r="X2589" s="28"/>
      <c r="Y2589" s="41"/>
      <c r="AA2589" s="9"/>
      <c r="AC2589" s="2"/>
    </row>
    <row r="2590" spans="7:29" s="27" customFormat="1" x14ac:dyDescent="0.3">
      <c r="G2590" s="26"/>
      <c r="H2590" s="26"/>
      <c r="I2590" s="24"/>
      <c r="J2590" s="25"/>
      <c r="K2590" s="64"/>
      <c r="L2590" s="41"/>
      <c r="N2590" s="26"/>
      <c r="O2590" s="28"/>
      <c r="Q2590" s="28"/>
      <c r="R2590" s="28"/>
      <c r="T2590"/>
      <c r="U2590" s="9"/>
      <c r="V2590" s="9"/>
      <c r="W2590" s="30"/>
      <c r="X2590" s="28"/>
      <c r="Y2590" s="41"/>
      <c r="AA2590" s="9"/>
      <c r="AC2590" s="2"/>
    </row>
    <row r="2591" spans="7:29" s="27" customFormat="1" x14ac:dyDescent="0.3">
      <c r="G2591" s="26"/>
      <c r="H2591" s="26"/>
      <c r="I2591" s="24"/>
      <c r="J2591" s="25"/>
      <c r="K2591" s="64"/>
      <c r="L2591" s="41"/>
      <c r="N2591" s="26"/>
      <c r="O2591" s="28"/>
      <c r="Q2591" s="28"/>
      <c r="R2591" s="28"/>
      <c r="T2591"/>
      <c r="U2591" s="9"/>
      <c r="V2591" s="9"/>
      <c r="W2591" s="30"/>
      <c r="X2591" s="28"/>
      <c r="Y2591" s="41"/>
      <c r="AA2591" s="9"/>
      <c r="AC2591" s="2"/>
    </row>
    <row r="2592" spans="7:29" s="27" customFormat="1" x14ac:dyDescent="0.3">
      <c r="G2592" s="26"/>
      <c r="H2592" s="26"/>
      <c r="I2592" s="24"/>
      <c r="J2592" s="25"/>
      <c r="K2592" s="64"/>
      <c r="L2592" s="41"/>
      <c r="N2592" s="26"/>
      <c r="O2592" s="28"/>
      <c r="Q2592" s="28"/>
      <c r="R2592" s="28"/>
      <c r="T2592"/>
      <c r="U2592" s="9"/>
      <c r="V2592" s="9"/>
      <c r="W2592" s="30"/>
      <c r="X2592" s="28"/>
      <c r="Y2592" s="41"/>
      <c r="AA2592" s="9"/>
      <c r="AC2592" s="2"/>
    </row>
    <row r="2593" spans="7:29" s="27" customFormat="1" x14ac:dyDescent="0.3">
      <c r="G2593" s="26"/>
      <c r="H2593" s="26"/>
      <c r="I2593" s="24"/>
      <c r="J2593" s="25"/>
      <c r="K2593" s="64"/>
      <c r="L2593" s="41"/>
      <c r="N2593" s="26"/>
      <c r="O2593" s="28"/>
      <c r="Q2593" s="28"/>
      <c r="R2593" s="28"/>
      <c r="T2593"/>
      <c r="U2593" s="9"/>
      <c r="V2593" s="9"/>
      <c r="W2593" s="30"/>
      <c r="X2593" s="28"/>
      <c r="Y2593" s="41"/>
      <c r="AA2593" s="9"/>
      <c r="AC2593" s="2"/>
    </row>
    <row r="2594" spans="7:29" s="27" customFormat="1" x14ac:dyDescent="0.3">
      <c r="G2594" s="26"/>
      <c r="H2594" s="26"/>
      <c r="I2594" s="24"/>
      <c r="J2594" s="25"/>
      <c r="K2594" s="64"/>
      <c r="L2594" s="41"/>
      <c r="N2594" s="26"/>
      <c r="O2594" s="28"/>
      <c r="Q2594" s="28"/>
      <c r="R2594" s="28"/>
      <c r="T2594"/>
      <c r="U2594" s="9"/>
      <c r="V2594" s="9"/>
      <c r="W2594" s="30"/>
      <c r="X2594" s="28"/>
      <c r="Y2594" s="41"/>
      <c r="AA2594" s="9"/>
      <c r="AC2594" s="2"/>
    </row>
    <row r="2595" spans="7:29" s="27" customFormat="1" x14ac:dyDescent="0.3">
      <c r="G2595" s="26"/>
      <c r="H2595" s="26"/>
      <c r="I2595" s="24"/>
      <c r="J2595" s="25"/>
      <c r="K2595" s="64"/>
      <c r="L2595" s="41"/>
      <c r="N2595" s="26"/>
      <c r="O2595" s="28"/>
      <c r="Q2595" s="28"/>
      <c r="R2595" s="28"/>
      <c r="T2595"/>
      <c r="U2595" s="9"/>
      <c r="V2595" s="9"/>
      <c r="W2595" s="30"/>
      <c r="X2595" s="28"/>
      <c r="Y2595" s="41"/>
      <c r="AA2595" s="9"/>
      <c r="AC2595" s="2"/>
    </row>
    <row r="2596" spans="7:29" s="27" customFormat="1" x14ac:dyDescent="0.3">
      <c r="G2596" s="26"/>
      <c r="H2596" s="26"/>
      <c r="I2596" s="24"/>
      <c r="J2596" s="25"/>
      <c r="K2596" s="64"/>
      <c r="L2596" s="41"/>
      <c r="N2596" s="26"/>
      <c r="O2596" s="28"/>
      <c r="Q2596" s="28"/>
      <c r="R2596" s="28"/>
      <c r="T2596"/>
      <c r="U2596" s="9"/>
      <c r="V2596" s="9"/>
      <c r="W2596" s="30"/>
      <c r="X2596" s="28"/>
      <c r="Y2596" s="41"/>
      <c r="AA2596" s="9"/>
      <c r="AC2596" s="2"/>
    </row>
    <row r="2597" spans="7:29" s="27" customFormat="1" x14ac:dyDescent="0.3">
      <c r="G2597" s="26"/>
      <c r="H2597" s="26"/>
      <c r="I2597" s="24"/>
      <c r="J2597" s="25"/>
      <c r="K2597" s="64"/>
      <c r="L2597" s="41"/>
      <c r="N2597" s="26"/>
      <c r="O2597" s="28"/>
      <c r="Q2597" s="28"/>
      <c r="R2597" s="28"/>
      <c r="T2597"/>
      <c r="U2597" s="9"/>
      <c r="V2597" s="9"/>
      <c r="W2597" s="30"/>
      <c r="X2597" s="28"/>
      <c r="Y2597" s="41"/>
      <c r="AA2597" s="9"/>
      <c r="AC2597" s="2"/>
    </row>
    <row r="2598" spans="7:29" s="27" customFormat="1" x14ac:dyDescent="0.3">
      <c r="G2598" s="26"/>
      <c r="H2598" s="26"/>
      <c r="I2598" s="24"/>
      <c r="J2598" s="25"/>
      <c r="K2598" s="64"/>
      <c r="L2598" s="41"/>
      <c r="N2598" s="26"/>
      <c r="O2598" s="28"/>
      <c r="Q2598" s="28"/>
      <c r="R2598" s="28"/>
      <c r="T2598"/>
      <c r="U2598" s="9"/>
      <c r="V2598" s="9"/>
      <c r="W2598" s="30"/>
      <c r="X2598" s="28"/>
      <c r="Y2598" s="41"/>
      <c r="AA2598" s="9"/>
      <c r="AC2598" s="2"/>
    </row>
    <row r="2599" spans="7:29" s="27" customFormat="1" x14ac:dyDescent="0.3">
      <c r="G2599" s="26"/>
      <c r="H2599" s="26"/>
      <c r="I2599" s="24"/>
      <c r="J2599" s="25"/>
      <c r="K2599" s="64"/>
      <c r="L2599" s="41"/>
      <c r="N2599" s="26"/>
      <c r="O2599" s="28"/>
      <c r="Q2599" s="28"/>
      <c r="R2599" s="28"/>
      <c r="T2599"/>
      <c r="U2599" s="9"/>
      <c r="V2599" s="9"/>
      <c r="W2599" s="30"/>
      <c r="X2599" s="28"/>
      <c r="Y2599" s="41"/>
      <c r="AA2599" s="9"/>
      <c r="AC2599" s="2"/>
    </row>
    <row r="2600" spans="7:29" s="27" customFormat="1" x14ac:dyDescent="0.3">
      <c r="G2600" s="26"/>
      <c r="H2600" s="26"/>
      <c r="I2600" s="24"/>
      <c r="J2600" s="25"/>
      <c r="K2600" s="64"/>
      <c r="L2600" s="41"/>
      <c r="N2600" s="26"/>
      <c r="O2600" s="28"/>
      <c r="Q2600" s="28"/>
      <c r="R2600" s="28"/>
      <c r="T2600"/>
      <c r="U2600" s="9"/>
      <c r="V2600" s="9"/>
      <c r="W2600" s="30"/>
      <c r="X2600" s="28"/>
      <c r="Y2600" s="41"/>
      <c r="AA2600" s="9"/>
      <c r="AC2600" s="2"/>
    </row>
    <row r="2601" spans="7:29" s="27" customFormat="1" x14ac:dyDescent="0.3">
      <c r="G2601" s="26"/>
      <c r="H2601" s="26"/>
      <c r="I2601" s="24"/>
      <c r="J2601" s="25"/>
      <c r="K2601" s="64"/>
      <c r="L2601" s="41"/>
      <c r="N2601" s="26"/>
      <c r="O2601" s="28"/>
      <c r="Q2601" s="28"/>
      <c r="R2601" s="28"/>
      <c r="T2601"/>
      <c r="U2601" s="9"/>
      <c r="V2601" s="9"/>
      <c r="W2601" s="30"/>
      <c r="X2601" s="28"/>
      <c r="Y2601" s="41"/>
      <c r="AA2601" s="9"/>
      <c r="AC2601" s="2"/>
    </row>
    <row r="2602" spans="7:29" s="27" customFormat="1" x14ac:dyDescent="0.3">
      <c r="G2602" s="26"/>
      <c r="H2602" s="26"/>
      <c r="I2602" s="24"/>
      <c r="J2602" s="25"/>
      <c r="K2602" s="64"/>
      <c r="L2602" s="41"/>
      <c r="N2602" s="26"/>
      <c r="O2602" s="28"/>
      <c r="Q2602" s="28"/>
      <c r="R2602" s="28"/>
      <c r="T2602"/>
      <c r="U2602" s="9"/>
      <c r="V2602" s="9"/>
      <c r="W2602" s="30"/>
      <c r="X2602" s="28"/>
      <c r="Y2602" s="41"/>
      <c r="AA2602" s="9"/>
      <c r="AC2602" s="2"/>
    </row>
    <row r="2603" spans="7:29" s="27" customFormat="1" x14ac:dyDescent="0.3">
      <c r="G2603" s="26"/>
      <c r="H2603" s="26"/>
      <c r="I2603" s="24"/>
      <c r="J2603" s="25"/>
      <c r="K2603" s="64"/>
      <c r="L2603" s="41"/>
      <c r="N2603" s="26"/>
      <c r="O2603" s="28"/>
      <c r="Q2603" s="28"/>
      <c r="R2603" s="28"/>
      <c r="T2603"/>
      <c r="U2603" s="9"/>
      <c r="V2603" s="9"/>
      <c r="W2603" s="30"/>
      <c r="X2603" s="28"/>
      <c r="Y2603" s="41"/>
      <c r="AA2603" s="9"/>
      <c r="AC2603" s="2"/>
    </row>
    <row r="2604" spans="7:29" s="27" customFormat="1" x14ac:dyDescent="0.3">
      <c r="G2604" s="26"/>
      <c r="H2604" s="26"/>
      <c r="I2604" s="24"/>
      <c r="J2604" s="25"/>
      <c r="K2604" s="64"/>
      <c r="L2604" s="41"/>
      <c r="N2604" s="26"/>
      <c r="O2604" s="28"/>
      <c r="Q2604" s="28"/>
      <c r="R2604" s="28"/>
      <c r="T2604"/>
      <c r="U2604" s="9"/>
      <c r="V2604" s="9"/>
      <c r="W2604" s="30"/>
      <c r="X2604" s="28"/>
      <c r="Y2604" s="41"/>
      <c r="AA2604" s="9"/>
      <c r="AC2604" s="2"/>
    </row>
    <row r="2605" spans="7:29" s="27" customFormat="1" x14ac:dyDescent="0.3">
      <c r="G2605" s="26"/>
      <c r="H2605" s="26"/>
      <c r="I2605" s="24"/>
      <c r="J2605" s="25"/>
      <c r="K2605" s="64"/>
      <c r="L2605" s="41"/>
      <c r="N2605" s="26"/>
      <c r="O2605" s="28"/>
      <c r="Q2605" s="28"/>
      <c r="R2605" s="28"/>
      <c r="T2605"/>
      <c r="U2605" s="9"/>
      <c r="V2605" s="9"/>
      <c r="W2605" s="30"/>
      <c r="X2605" s="28"/>
      <c r="Y2605" s="41"/>
      <c r="AA2605" s="9"/>
      <c r="AC2605" s="2"/>
    </row>
    <row r="2606" spans="7:29" s="27" customFormat="1" x14ac:dyDescent="0.3">
      <c r="G2606" s="26"/>
      <c r="H2606" s="26"/>
      <c r="I2606" s="24"/>
      <c r="J2606" s="25"/>
      <c r="K2606" s="64"/>
      <c r="L2606" s="41"/>
      <c r="N2606" s="26"/>
      <c r="O2606" s="28"/>
      <c r="Q2606" s="28"/>
      <c r="R2606" s="28"/>
      <c r="T2606"/>
      <c r="U2606" s="9"/>
      <c r="V2606" s="9"/>
      <c r="W2606" s="30"/>
      <c r="X2606" s="28"/>
      <c r="Y2606" s="41"/>
      <c r="AA2606" s="9"/>
      <c r="AC2606" s="2"/>
    </row>
    <row r="2607" spans="7:29" s="27" customFormat="1" x14ac:dyDescent="0.3">
      <c r="G2607" s="26"/>
      <c r="H2607" s="26"/>
      <c r="I2607" s="24"/>
      <c r="J2607" s="25"/>
      <c r="K2607" s="64"/>
      <c r="L2607" s="41"/>
      <c r="N2607" s="26"/>
      <c r="O2607" s="28"/>
      <c r="Q2607" s="28"/>
      <c r="R2607" s="28"/>
      <c r="T2607"/>
      <c r="U2607" s="9"/>
      <c r="V2607" s="9"/>
      <c r="W2607" s="30"/>
      <c r="X2607" s="28"/>
      <c r="Y2607" s="41"/>
      <c r="AA2607" s="9"/>
      <c r="AC2607" s="2"/>
    </row>
    <row r="2608" spans="7:29" s="27" customFormat="1" x14ac:dyDescent="0.3">
      <c r="G2608" s="26"/>
      <c r="H2608" s="26"/>
      <c r="I2608" s="24"/>
      <c r="J2608" s="25"/>
      <c r="K2608" s="64"/>
      <c r="L2608" s="41"/>
      <c r="N2608" s="26"/>
      <c r="O2608" s="28"/>
      <c r="Q2608" s="28"/>
      <c r="R2608" s="28"/>
      <c r="T2608"/>
      <c r="U2608" s="9"/>
      <c r="V2608" s="9"/>
      <c r="W2608" s="30"/>
      <c r="X2608" s="28"/>
      <c r="Y2608" s="41"/>
      <c r="AA2608" s="9"/>
      <c r="AC2608" s="2"/>
    </row>
    <row r="2609" spans="7:29" s="27" customFormat="1" x14ac:dyDescent="0.3">
      <c r="G2609" s="26"/>
      <c r="H2609" s="26"/>
      <c r="I2609" s="24"/>
      <c r="J2609" s="25"/>
      <c r="K2609" s="64"/>
      <c r="L2609" s="41"/>
      <c r="N2609" s="26"/>
      <c r="O2609" s="28"/>
      <c r="Q2609" s="28"/>
      <c r="R2609" s="28"/>
      <c r="T2609"/>
      <c r="U2609" s="9"/>
      <c r="V2609" s="9"/>
      <c r="W2609" s="30"/>
      <c r="X2609" s="28"/>
      <c r="Y2609" s="41"/>
      <c r="AA2609" s="9"/>
      <c r="AC2609" s="2"/>
    </row>
    <row r="2610" spans="7:29" s="27" customFormat="1" x14ac:dyDescent="0.3">
      <c r="G2610" s="26"/>
      <c r="H2610" s="26"/>
      <c r="I2610" s="24"/>
      <c r="J2610" s="25"/>
      <c r="K2610" s="64"/>
      <c r="L2610" s="41"/>
      <c r="N2610" s="26"/>
      <c r="O2610" s="28"/>
      <c r="Q2610" s="28"/>
      <c r="R2610" s="28"/>
      <c r="T2610"/>
      <c r="U2610" s="9"/>
      <c r="V2610" s="9"/>
      <c r="W2610" s="30"/>
      <c r="X2610" s="28"/>
      <c r="Y2610" s="41"/>
      <c r="AA2610" s="9"/>
      <c r="AC2610" s="2"/>
    </row>
    <row r="2611" spans="7:29" s="27" customFormat="1" x14ac:dyDescent="0.3">
      <c r="G2611" s="26"/>
      <c r="H2611" s="26"/>
      <c r="I2611" s="24"/>
      <c r="J2611" s="25"/>
      <c r="K2611" s="64"/>
      <c r="L2611" s="41"/>
      <c r="N2611" s="26"/>
      <c r="O2611" s="28"/>
      <c r="Q2611" s="28"/>
      <c r="R2611" s="28"/>
      <c r="T2611"/>
      <c r="U2611" s="9"/>
      <c r="V2611" s="9"/>
      <c r="W2611" s="30"/>
      <c r="X2611" s="28"/>
      <c r="Y2611" s="41"/>
      <c r="AA2611" s="9"/>
      <c r="AC2611" s="2"/>
    </row>
    <row r="2612" spans="7:29" s="27" customFormat="1" x14ac:dyDescent="0.3">
      <c r="G2612" s="26"/>
      <c r="H2612" s="26"/>
      <c r="I2612" s="24"/>
      <c r="J2612" s="25"/>
      <c r="K2612" s="64"/>
      <c r="L2612" s="41"/>
      <c r="N2612" s="26"/>
      <c r="O2612" s="28"/>
      <c r="Q2612" s="28"/>
      <c r="R2612" s="28"/>
      <c r="T2612"/>
      <c r="U2612" s="9"/>
      <c r="V2612" s="9"/>
      <c r="W2612" s="30"/>
      <c r="X2612" s="28"/>
      <c r="Y2612" s="41"/>
      <c r="AA2612" s="9"/>
      <c r="AC2612" s="2"/>
    </row>
    <row r="2613" spans="7:29" s="27" customFormat="1" x14ac:dyDescent="0.3">
      <c r="G2613" s="26"/>
      <c r="H2613" s="26"/>
      <c r="I2613" s="24"/>
      <c r="J2613" s="25"/>
      <c r="K2613" s="64"/>
      <c r="L2613" s="41"/>
      <c r="N2613" s="26"/>
      <c r="O2613" s="28"/>
      <c r="Q2613" s="28"/>
      <c r="R2613" s="28"/>
      <c r="T2613"/>
      <c r="U2613" s="9"/>
      <c r="V2613" s="9"/>
      <c r="W2613" s="30"/>
      <c r="X2613" s="28"/>
      <c r="Y2613" s="41"/>
      <c r="AA2613" s="9"/>
      <c r="AC2613" s="2"/>
    </row>
    <row r="2614" spans="7:29" s="27" customFormat="1" x14ac:dyDescent="0.3">
      <c r="G2614" s="26"/>
      <c r="H2614" s="26"/>
      <c r="I2614" s="24"/>
      <c r="J2614" s="25"/>
      <c r="K2614" s="64"/>
      <c r="L2614" s="41"/>
      <c r="N2614" s="26"/>
      <c r="O2614" s="28"/>
      <c r="Q2614" s="28"/>
      <c r="R2614" s="28"/>
      <c r="T2614"/>
      <c r="U2614" s="9"/>
      <c r="V2614" s="9"/>
      <c r="W2614" s="30"/>
      <c r="X2614" s="28"/>
      <c r="Y2614" s="41"/>
      <c r="AA2614" s="9"/>
      <c r="AC2614" s="2"/>
    </row>
    <row r="2615" spans="7:29" s="27" customFormat="1" x14ac:dyDescent="0.3">
      <c r="G2615" s="26"/>
      <c r="H2615" s="26"/>
      <c r="I2615" s="24"/>
      <c r="J2615" s="25"/>
      <c r="K2615" s="64"/>
      <c r="L2615" s="41"/>
      <c r="N2615" s="26"/>
      <c r="O2615" s="28"/>
      <c r="Q2615" s="28"/>
      <c r="R2615" s="28"/>
      <c r="T2615"/>
      <c r="U2615" s="9"/>
      <c r="V2615" s="9"/>
      <c r="W2615" s="30"/>
      <c r="X2615" s="28"/>
      <c r="Y2615" s="41"/>
      <c r="AA2615" s="9"/>
      <c r="AC2615" s="2"/>
    </row>
    <row r="2616" spans="7:29" s="27" customFormat="1" x14ac:dyDescent="0.3">
      <c r="G2616" s="26"/>
      <c r="H2616" s="26"/>
      <c r="I2616" s="24"/>
      <c r="J2616" s="25"/>
      <c r="K2616" s="64"/>
      <c r="L2616" s="41"/>
      <c r="N2616" s="26"/>
      <c r="O2616" s="28"/>
      <c r="Q2616" s="28"/>
      <c r="R2616" s="28"/>
      <c r="T2616"/>
      <c r="U2616" s="9"/>
      <c r="V2616" s="9"/>
      <c r="W2616" s="30"/>
      <c r="X2616" s="28"/>
      <c r="Y2616" s="41"/>
      <c r="AA2616" s="9"/>
      <c r="AC2616" s="2"/>
    </row>
    <row r="2617" spans="7:29" s="27" customFormat="1" x14ac:dyDescent="0.3">
      <c r="G2617" s="26"/>
      <c r="H2617" s="26"/>
      <c r="I2617" s="24"/>
      <c r="J2617" s="25"/>
      <c r="K2617" s="64"/>
      <c r="L2617" s="41"/>
      <c r="N2617" s="26"/>
      <c r="O2617" s="28"/>
      <c r="Q2617" s="28"/>
      <c r="R2617" s="28"/>
      <c r="T2617"/>
      <c r="U2617" s="9"/>
      <c r="V2617" s="9"/>
      <c r="W2617" s="30"/>
      <c r="X2617" s="28"/>
      <c r="Y2617" s="41"/>
      <c r="AA2617" s="9"/>
      <c r="AC2617" s="2"/>
    </row>
    <row r="2618" spans="7:29" s="27" customFormat="1" x14ac:dyDescent="0.3">
      <c r="G2618" s="26"/>
      <c r="H2618" s="26"/>
      <c r="I2618" s="24"/>
      <c r="J2618" s="25"/>
      <c r="K2618" s="64"/>
      <c r="L2618" s="41"/>
      <c r="N2618" s="26"/>
      <c r="O2618" s="28"/>
      <c r="Q2618" s="28"/>
      <c r="R2618" s="28"/>
      <c r="T2618"/>
      <c r="U2618" s="9"/>
      <c r="V2618" s="9"/>
      <c r="W2618" s="30"/>
      <c r="X2618" s="28"/>
      <c r="Y2618" s="41"/>
      <c r="AA2618" s="9"/>
      <c r="AC2618" s="2"/>
    </row>
    <row r="2619" spans="7:29" s="27" customFormat="1" x14ac:dyDescent="0.3">
      <c r="G2619" s="26"/>
      <c r="H2619" s="26"/>
      <c r="I2619" s="24"/>
      <c r="J2619" s="25"/>
      <c r="K2619" s="64"/>
      <c r="L2619" s="41"/>
      <c r="N2619" s="26"/>
      <c r="O2619" s="28"/>
      <c r="Q2619" s="28"/>
      <c r="R2619" s="28"/>
      <c r="T2619"/>
      <c r="U2619" s="9"/>
      <c r="V2619" s="9"/>
      <c r="W2619" s="30"/>
      <c r="X2619" s="28"/>
      <c r="Y2619" s="41"/>
      <c r="AA2619" s="9"/>
      <c r="AC2619" s="2"/>
    </row>
    <row r="2620" spans="7:29" s="27" customFormat="1" x14ac:dyDescent="0.3">
      <c r="G2620" s="26"/>
      <c r="H2620" s="26"/>
      <c r="I2620" s="24"/>
      <c r="J2620" s="25"/>
      <c r="K2620" s="64"/>
      <c r="L2620" s="41"/>
      <c r="N2620" s="26"/>
      <c r="O2620" s="28"/>
      <c r="Q2620" s="28"/>
      <c r="R2620" s="28"/>
      <c r="T2620"/>
      <c r="U2620" s="9"/>
      <c r="V2620" s="9"/>
      <c r="W2620" s="30"/>
      <c r="X2620" s="28"/>
      <c r="Y2620" s="41"/>
      <c r="AA2620" s="9"/>
      <c r="AC2620" s="2"/>
    </row>
    <row r="2621" spans="7:29" s="27" customFormat="1" x14ac:dyDescent="0.3">
      <c r="G2621" s="26"/>
      <c r="H2621" s="26"/>
      <c r="I2621" s="24"/>
      <c r="J2621" s="25"/>
      <c r="K2621" s="64"/>
      <c r="L2621" s="41"/>
      <c r="N2621" s="26"/>
      <c r="O2621" s="28"/>
      <c r="Q2621" s="28"/>
      <c r="R2621" s="28"/>
      <c r="T2621"/>
      <c r="U2621" s="9"/>
      <c r="V2621" s="9"/>
      <c r="W2621" s="30"/>
      <c r="X2621" s="28"/>
      <c r="Y2621" s="41"/>
      <c r="AA2621" s="9"/>
      <c r="AC2621" s="2"/>
    </row>
    <row r="2622" spans="7:29" s="27" customFormat="1" x14ac:dyDescent="0.3">
      <c r="G2622" s="26"/>
      <c r="H2622" s="26"/>
      <c r="I2622" s="24"/>
      <c r="J2622" s="25"/>
      <c r="K2622" s="64"/>
      <c r="L2622" s="41"/>
      <c r="N2622" s="26"/>
      <c r="O2622" s="28"/>
      <c r="Q2622" s="28"/>
      <c r="R2622" s="28"/>
      <c r="T2622"/>
      <c r="U2622" s="9"/>
      <c r="V2622" s="9"/>
      <c r="W2622" s="30"/>
      <c r="X2622" s="28"/>
      <c r="Y2622" s="41"/>
      <c r="AA2622" s="9"/>
      <c r="AC2622" s="2"/>
    </row>
    <row r="2623" spans="7:29" s="27" customFormat="1" x14ac:dyDescent="0.3">
      <c r="G2623" s="26"/>
      <c r="H2623" s="26"/>
      <c r="I2623" s="24"/>
      <c r="J2623" s="25"/>
      <c r="K2623" s="64"/>
      <c r="L2623" s="41"/>
      <c r="N2623" s="26"/>
      <c r="O2623" s="28"/>
      <c r="Q2623" s="28"/>
      <c r="R2623" s="28"/>
      <c r="T2623"/>
      <c r="U2623" s="9"/>
      <c r="V2623" s="9"/>
      <c r="W2623" s="30"/>
      <c r="X2623" s="28"/>
      <c r="Y2623" s="41"/>
      <c r="AA2623" s="9"/>
      <c r="AC2623" s="2"/>
    </row>
    <row r="2624" spans="7:29" s="27" customFormat="1" x14ac:dyDescent="0.3">
      <c r="G2624" s="26"/>
      <c r="H2624" s="26"/>
      <c r="I2624" s="24"/>
      <c r="J2624" s="25"/>
      <c r="K2624" s="64"/>
      <c r="L2624" s="41"/>
      <c r="N2624" s="26"/>
      <c r="O2624" s="28"/>
      <c r="Q2624" s="28"/>
      <c r="R2624" s="28"/>
      <c r="T2624"/>
      <c r="U2624" s="9"/>
      <c r="V2624" s="9"/>
      <c r="W2624" s="30"/>
      <c r="X2624" s="28"/>
      <c r="Y2624" s="41"/>
      <c r="AA2624" s="9"/>
      <c r="AC2624" s="2"/>
    </row>
    <row r="2625" spans="7:29" s="27" customFormat="1" x14ac:dyDescent="0.3">
      <c r="G2625" s="26"/>
      <c r="H2625" s="26"/>
      <c r="I2625" s="24"/>
      <c r="J2625" s="25"/>
      <c r="K2625" s="64"/>
      <c r="L2625" s="41"/>
      <c r="N2625" s="26"/>
      <c r="O2625" s="28"/>
      <c r="Q2625" s="28"/>
      <c r="R2625" s="28"/>
      <c r="T2625"/>
      <c r="U2625" s="9"/>
      <c r="V2625" s="9"/>
      <c r="W2625" s="30"/>
      <c r="X2625" s="28"/>
      <c r="Y2625" s="41"/>
      <c r="AA2625" s="9"/>
      <c r="AC2625" s="2"/>
    </row>
    <row r="2626" spans="7:29" s="27" customFormat="1" x14ac:dyDescent="0.3">
      <c r="G2626" s="26"/>
      <c r="H2626" s="26"/>
      <c r="I2626" s="24"/>
      <c r="J2626" s="25"/>
      <c r="K2626" s="64"/>
      <c r="L2626" s="41"/>
      <c r="N2626" s="26"/>
      <c r="O2626" s="28"/>
      <c r="Q2626" s="28"/>
      <c r="R2626" s="28"/>
      <c r="T2626"/>
      <c r="U2626" s="9"/>
      <c r="V2626" s="9"/>
      <c r="W2626" s="30"/>
      <c r="X2626" s="28"/>
      <c r="Y2626" s="41"/>
      <c r="AA2626" s="9"/>
      <c r="AC2626" s="2"/>
    </row>
    <row r="2627" spans="7:29" s="27" customFormat="1" x14ac:dyDescent="0.3">
      <c r="G2627" s="26"/>
      <c r="H2627" s="26"/>
      <c r="I2627" s="24"/>
      <c r="J2627" s="25"/>
      <c r="K2627" s="64"/>
      <c r="L2627" s="41"/>
      <c r="N2627" s="26"/>
      <c r="O2627" s="28"/>
      <c r="Q2627" s="28"/>
      <c r="R2627" s="28"/>
      <c r="T2627"/>
      <c r="U2627" s="9"/>
      <c r="V2627" s="9"/>
      <c r="W2627" s="30"/>
      <c r="X2627" s="28"/>
      <c r="Y2627" s="41"/>
      <c r="AA2627" s="9"/>
      <c r="AC2627" s="2"/>
    </row>
    <row r="2628" spans="7:29" s="27" customFormat="1" x14ac:dyDescent="0.3">
      <c r="G2628" s="26"/>
      <c r="H2628" s="26"/>
      <c r="I2628" s="24"/>
      <c r="J2628" s="25"/>
      <c r="K2628" s="64"/>
      <c r="L2628" s="41"/>
      <c r="N2628" s="26"/>
      <c r="O2628" s="28"/>
      <c r="Q2628" s="28"/>
      <c r="R2628" s="28"/>
      <c r="T2628"/>
      <c r="U2628" s="9"/>
      <c r="V2628" s="9"/>
      <c r="W2628" s="30"/>
      <c r="X2628" s="28"/>
      <c r="Y2628" s="41"/>
      <c r="AA2628" s="9"/>
      <c r="AC2628" s="2"/>
    </row>
    <row r="2629" spans="7:29" s="27" customFormat="1" x14ac:dyDescent="0.3">
      <c r="G2629" s="26"/>
      <c r="H2629" s="26"/>
      <c r="I2629" s="24"/>
      <c r="J2629" s="25"/>
      <c r="K2629" s="64"/>
      <c r="L2629" s="41"/>
      <c r="N2629" s="26"/>
      <c r="O2629" s="28"/>
      <c r="Q2629" s="28"/>
      <c r="R2629" s="28"/>
      <c r="T2629"/>
      <c r="U2629" s="9"/>
      <c r="V2629" s="9"/>
      <c r="W2629" s="30"/>
      <c r="X2629" s="28"/>
      <c r="Y2629" s="41"/>
      <c r="AA2629" s="9"/>
      <c r="AC2629" s="2"/>
    </row>
    <row r="2630" spans="7:29" s="27" customFormat="1" x14ac:dyDescent="0.3">
      <c r="G2630" s="26"/>
      <c r="H2630" s="26"/>
      <c r="I2630" s="24"/>
      <c r="J2630" s="25"/>
      <c r="K2630" s="64"/>
      <c r="L2630" s="41"/>
      <c r="N2630" s="26"/>
      <c r="O2630" s="28"/>
      <c r="Q2630" s="28"/>
      <c r="R2630" s="28"/>
      <c r="T2630"/>
      <c r="U2630" s="9"/>
      <c r="V2630" s="9"/>
      <c r="W2630" s="30"/>
      <c r="X2630" s="28"/>
      <c r="Y2630" s="41"/>
      <c r="AA2630" s="9"/>
      <c r="AC2630" s="2"/>
    </row>
    <row r="2631" spans="7:29" s="27" customFormat="1" x14ac:dyDescent="0.3">
      <c r="G2631" s="26"/>
      <c r="H2631" s="26"/>
      <c r="I2631" s="24"/>
      <c r="J2631" s="25"/>
      <c r="K2631" s="64"/>
      <c r="L2631" s="41"/>
      <c r="N2631" s="26"/>
      <c r="O2631" s="28"/>
      <c r="Q2631" s="28"/>
      <c r="R2631" s="28"/>
      <c r="T2631"/>
      <c r="U2631" s="9"/>
      <c r="V2631" s="9"/>
      <c r="W2631" s="30"/>
      <c r="X2631" s="28"/>
      <c r="Y2631" s="41"/>
      <c r="AA2631" s="9"/>
      <c r="AC2631" s="2"/>
    </row>
    <row r="2632" spans="7:29" s="27" customFormat="1" x14ac:dyDescent="0.3">
      <c r="G2632" s="26"/>
      <c r="H2632" s="26"/>
      <c r="I2632" s="24"/>
      <c r="J2632" s="25"/>
      <c r="K2632" s="64"/>
      <c r="L2632" s="41"/>
      <c r="N2632" s="26"/>
      <c r="O2632" s="28"/>
      <c r="Q2632" s="28"/>
      <c r="R2632" s="28"/>
      <c r="T2632"/>
      <c r="U2632" s="9"/>
      <c r="V2632" s="9"/>
      <c r="W2632" s="30"/>
      <c r="X2632" s="28"/>
      <c r="Y2632" s="41"/>
      <c r="AA2632" s="9"/>
      <c r="AC2632" s="2"/>
    </row>
    <row r="2633" spans="7:29" s="27" customFormat="1" x14ac:dyDescent="0.3">
      <c r="G2633" s="26"/>
      <c r="H2633" s="26"/>
      <c r="I2633" s="24"/>
      <c r="J2633" s="25"/>
      <c r="K2633" s="64"/>
      <c r="L2633" s="41"/>
      <c r="N2633" s="26"/>
      <c r="O2633" s="28"/>
      <c r="Q2633" s="28"/>
      <c r="R2633" s="28"/>
      <c r="T2633"/>
      <c r="U2633" s="9"/>
      <c r="V2633" s="9"/>
      <c r="W2633" s="30"/>
      <c r="X2633" s="28"/>
      <c r="Y2633" s="41"/>
      <c r="AA2633" s="9"/>
      <c r="AC2633" s="2"/>
    </row>
    <row r="2634" spans="7:29" s="27" customFormat="1" x14ac:dyDescent="0.3">
      <c r="G2634" s="26"/>
      <c r="H2634" s="26"/>
      <c r="I2634" s="24"/>
      <c r="J2634" s="25"/>
      <c r="K2634" s="64"/>
      <c r="L2634" s="41"/>
      <c r="N2634" s="26"/>
      <c r="O2634" s="28"/>
      <c r="Q2634" s="28"/>
      <c r="R2634" s="28"/>
      <c r="T2634"/>
      <c r="U2634" s="9"/>
      <c r="V2634" s="9"/>
      <c r="W2634" s="30"/>
      <c r="X2634" s="28"/>
      <c r="Y2634" s="41"/>
      <c r="AA2634" s="9"/>
      <c r="AC2634" s="2"/>
    </row>
    <row r="2635" spans="7:29" s="27" customFormat="1" x14ac:dyDescent="0.3">
      <c r="G2635" s="26"/>
      <c r="H2635" s="26"/>
      <c r="I2635" s="24"/>
      <c r="J2635" s="25"/>
      <c r="K2635" s="64"/>
      <c r="L2635" s="41"/>
      <c r="N2635" s="26"/>
      <c r="O2635" s="28"/>
      <c r="Q2635" s="28"/>
      <c r="R2635" s="28"/>
      <c r="T2635"/>
      <c r="U2635" s="9"/>
      <c r="V2635" s="9"/>
      <c r="W2635" s="30"/>
      <c r="X2635" s="28"/>
      <c r="Y2635" s="41"/>
      <c r="AA2635" s="9"/>
      <c r="AC2635" s="2"/>
    </row>
    <row r="2636" spans="7:29" s="27" customFormat="1" x14ac:dyDescent="0.3">
      <c r="G2636" s="26"/>
      <c r="H2636" s="26"/>
      <c r="I2636" s="24"/>
      <c r="J2636" s="25"/>
      <c r="K2636" s="64"/>
      <c r="L2636" s="41"/>
      <c r="N2636" s="26"/>
      <c r="O2636" s="28"/>
      <c r="Q2636" s="28"/>
      <c r="R2636" s="28"/>
      <c r="T2636"/>
      <c r="U2636" s="9"/>
      <c r="V2636" s="9"/>
      <c r="W2636" s="30"/>
      <c r="X2636" s="28"/>
      <c r="Y2636" s="41"/>
      <c r="AA2636" s="9"/>
      <c r="AC2636" s="2"/>
    </row>
    <row r="2637" spans="7:29" s="27" customFormat="1" x14ac:dyDescent="0.3">
      <c r="G2637" s="26"/>
      <c r="H2637" s="26"/>
      <c r="I2637" s="24"/>
      <c r="J2637" s="25"/>
      <c r="K2637" s="64"/>
      <c r="L2637" s="41"/>
      <c r="N2637" s="26"/>
      <c r="O2637" s="28"/>
      <c r="Q2637" s="28"/>
      <c r="R2637" s="28"/>
      <c r="T2637"/>
      <c r="U2637" s="9"/>
      <c r="V2637" s="9"/>
      <c r="W2637" s="30"/>
      <c r="X2637" s="28"/>
      <c r="Y2637" s="41"/>
      <c r="AA2637" s="9"/>
      <c r="AC2637" s="2"/>
    </row>
    <row r="2638" spans="7:29" s="27" customFormat="1" x14ac:dyDescent="0.3">
      <c r="G2638" s="26"/>
      <c r="H2638" s="26"/>
      <c r="I2638" s="24"/>
      <c r="J2638" s="25"/>
      <c r="K2638" s="64"/>
      <c r="L2638" s="41"/>
      <c r="N2638" s="26"/>
      <c r="O2638" s="28"/>
      <c r="Q2638" s="28"/>
      <c r="R2638" s="28"/>
      <c r="T2638"/>
      <c r="U2638" s="9"/>
      <c r="V2638" s="9"/>
      <c r="W2638" s="30"/>
      <c r="X2638" s="28"/>
      <c r="Y2638" s="41"/>
      <c r="AA2638" s="9"/>
      <c r="AC2638" s="2"/>
    </row>
    <row r="2639" spans="7:29" s="27" customFormat="1" x14ac:dyDescent="0.3">
      <c r="G2639" s="26"/>
      <c r="H2639" s="26"/>
      <c r="I2639" s="24"/>
      <c r="J2639" s="25"/>
      <c r="K2639" s="64"/>
      <c r="L2639" s="41"/>
      <c r="N2639" s="26"/>
      <c r="O2639" s="28"/>
      <c r="Q2639" s="28"/>
      <c r="R2639" s="28"/>
      <c r="T2639"/>
      <c r="U2639" s="9"/>
      <c r="V2639" s="9"/>
      <c r="W2639" s="30"/>
      <c r="X2639" s="28"/>
      <c r="Y2639" s="41"/>
      <c r="AA2639" s="9"/>
      <c r="AC2639" s="2"/>
    </row>
    <row r="2640" spans="7:29" s="27" customFormat="1" x14ac:dyDescent="0.3">
      <c r="G2640" s="26"/>
      <c r="H2640" s="26"/>
      <c r="I2640" s="24"/>
      <c r="J2640" s="25"/>
      <c r="K2640" s="64"/>
      <c r="L2640" s="41"/>
      <c r="N2640" s="26"/>
      <c r="O2640" s="28"/>
      <c r="Q2640" s="28"/>
      <c r="R2640" s="28"/>
      <c r="T2640"/>
      <c r="U2640" s="9"/>
      <c r="V2640" s="9"/>
      <c r="W2640" s="30"/>
      <c r="X2640" s="28"/>
      <c r="Y2640" s="41"/>
      <c r="AA2640" s="9"/>
      <c r="AC2640" s="2"/>
    </row>
    <row r="2641" spans="7:29" s="27" customFormat="1" x14ac:dyDescent="0.3">
      <c r="G2641" s="26"/>
      <c r="H2641" s="26"/>
      <c r="I2641" s="24"/>
      <c r="J2641" s="25"/>
      <c r="K2641" s="64"/>
      <c r="L2641" s="41"/>
      <c r="N2641" s="26"/>
      <c r="O2641" s="28"/>
      <c r="Q2641" s="28"/>
      <c r="R2641" s="28"/>
      <c r="T2641"/>
      <c r="U2641" s="9"/>
      <c r="V2641" s="9"/>
      <c r="W2641" s="30"/>
      <c r="X2641" s="28"/>
      <c r="Y2641" s="41"/>
      <c r="AA2641" s="9"/>
      <c r="AC2641" s="2"/>
    </row>
    <row r="2642" spans="7:29" s="27" customFormat="1" x14ac:dyDescent="0.3">
      <c r="G2642" s="26"/>
      <c r="H2642" s="26"/>
      <c r="I2642" s="24"/>
      <c r="J2642" s="25"/>
      <c r="K2642" s="64"/>
      <c r="L2642" s="41"/>
      <c r="N2642" s="26"/>
      <c r="O2642" s="28"/>
      <c r="Q2642" s="28"/>
      <c r="R2642" s="28"/>
      <c r="T2642"/>
      <c r="U2642" s="9"/>
      <c r="V2642" s="9"/>
      <c r="W2642" s="30"/>
      <c r="X2642" s="28"/>
      <c r="Y2642" s="41"/>
      <c r="AA2642" s="9"/>
      <c r="AC2642" s="2"/>
    </row>
    <row r="2643" spans="7:29" s="27" customFormat="1" x14ac:dyDescent="0.3">
      <c r="G2643" s="26"/>
      <c r="H2643" s="26"/>
      <c r="I2643" s="24"/>
      <c r="J2643" s="25"/>
      <c r="K2643" s="64"/>
      <c r="L2643" s="41"/>
      <c r="N2643" s="26"/>
      <c r="O2643" s="28"/>
      <c r="Q2643" s="28"/>
      <c r="R2643" s="28"/>
      <c r="T2643"/>
      <c r="U2643" s="9"/>
      <c r="V2643" s="9"/>
      <c r="W2643" s="30"/>
      <c r="X2643" s="28"/>
      <c r="Y2643" s="41"/>
      <c r="AA2643" s="9"/>
      <c r="AC2643" s="2"/>
    </row>
    <row r="2644" spans="7:29" s="27" customFormat="1" x14ac:dyDescent="0.3">
      <c r="G2644" s="26"/>
      <c r="H2644" s="26"/>
      <c r="I2644" s="24"/>
      <c r="J2644" s="25"/>
      <c r="K2644" s="64"/>
      <c r="L2644" s="41"/>
      <c r="N2644" s="26"/>
      <c r="O2644" s="28"/>
      <c r="Q2644" s="28"/>
      <c r="R2644" s="28"/>
      <c r="T2644"/>
      <c r="U2644" s="9"/>
      <c r="V2644" s="9"/>
      <c r="W2644" s="30"/>
      <c r="X2644" s="28"/>
      <c r="Y2644" s="41"/>
      <c r="AA2644" s="9"/>
      <c r="AC2644" s="2"/>
    </row>
    <row r="2645" spans="7:29" s="27" customFormat="1" x14ac:dyDescent="0.3">
      <c r="G2645" s="26"/>
      <c r="H2645" s="26"/>
      <c r="I2645" s="24"/>
      <c r="J2645" s="25"/>
      <c r="K2645" s="64"/>
      <c r="L2645" s="41"/>
      <c r="N2645" s="26"/>
      <c r="O2645" s="28"/>
      <c r="Q2645" s="28"/>
      <c r="R2645" s="28"/>
      <c r="T2645"/>
      <c r="U2645" s="9"/>
      <c r="V2645" s="9"/>
      <c r="W2645" s="30"/>
      <c r="X2645" s="28"/>
      <c r="Y2645" s="41"/>
      <c r="AA2645" s="9"/>
      <c r="AC2645" s="2"/>
    </row>
    <row r="2646" spans="7:29" s="27" customFormat="1" x14ac:dyDescent="0.3">
      <c r="G2646" s="26"/>
      <c r="H2646" s="26"/>
      <c r="I2646" s="24"/>
      <c r="J2646" s="25"/>
      <c r="K2646" s="64"/>
      <c r="L2646" s="41"/>
      <c r="N2646" s="26"/>
      <c r="O2646" s="28"/>
      <c r="Q2646" s="28"/>
      <c r="R2646" s="28"/>
      <c r="T2646"/>
      <c r="U2646" s="9"/>
      <c r="V2646" s="9"/>
      <c r="W2646" s="30"/>
      <c r="X2646" s="28"/>
      <c r="Y2646" s="41"/>
      <c r="AA2646" s="9"/>
      <c r="AC2646" s="2"/>
    </row>
    <row r="2647" spans="7:29" s="27" customFormat="1" x14ac:dyDescent="0.3">
      <c r="G2647" s="26"/>
      <c r="H2647" s="26"/>
      <c r="I2647" s="24"/>
      <c r="J2647" s="25"/>
      <c r="K2647" s="64"/>
      <c r="L2647" s="41"/>
      <c r="N2647" s="26"/>
      <c r="O2647" s="28"/>
      <c r="Q2647" s="28"/>
      <c r="R2647" s="28"/>
      <c r="T2647"/>
      <c r="U2647" s="9"/>
      <c r="V2647" s="9"/>
      <c r="W2647" s="30"/>
      <c r="X2647" s="28"/>
      <c r="Y2647" s="41"/>
      <c r="AA2647" s="9"/>
      <c r="AC2647" s="2"/>
    </row>
    <row r="2648" spans="7:29" s="27" customFormat="1" x14ac:dyDescent="0.3">
      <c r="G2648" s="26"/>
      <c r="H2648" s="26"/>
      <c r="I2648" s="24"/>
      <c r="J2648" s="25"/>
      <c r="K2648" s="64"/>
      <c r="L2648" s="41"/>
      <c r="N2648" s="26"/>
      <c r="O2648" s="28"/>
      <c r="Q2648" s="28"/>
      <c r="R2648" s="28"/>
      <c r="T2648"/>
      <c r="U2648" s="9"/>
      <c r="V2648" s="9"/>
      <c r="W2648" s="30"/>
      <c r="X2648" s="28"/>
      <c r="Y2648" s="41"/>
      <c r="AA2648" s="9"/>
      <c r="AC2648" s="2"/>
    </row>
    <row r="2649" spans="7:29" s="27" customFormat="1" x14ac:dyDescent="0.3">
      <c r="G2649" s="26"/>
      <c r="H2649" s="26"/>
      <c r="I2649" s="24"/>
      <c r="J2649" s="25"/>
      <c r="K2649" s="64"/>
      <c r="L2649" s="41"/>
      <c r="N2649" s="26"/>
      <c r="O2649" s="28"/>
      <c r="Q2649" s="28"/>
      <c r="R2649" s="28"/>
      <c r="T2649"/>
      <c r="U2649" s="9"/>
      <c r="V2649" s="9"/>
      <c r="W2649" s="30"/>
      <c r="X2649" s="28"/>
      <c r="Y2649" s="41"/>
      <c r="AA2649" s="9"/>
      <c r="AC2649" s="2"/>
    </row>
    <row r="2650" spans="7:29" s="27" customFormat="1" x14ac:dyDescent="0.3">
      <c r="G2650" s="26"/>
      <c r="H2650" s="26"/>
      <c r="I2650" s="24"/>
      <c r="J2650" s="25"/>
      <c r="K2650" s="64"/>
      <c r="L2650" s="41"/>
      <c r="N2650" s="26"/>
      <c r="O2650" s="28"/>
      <c r="Q2650" s="28"/>
      <c r="R2650" s="28"/>
      <c r="T2650"/>
      <c r="U2650" s="9"/>
      <c r="V2650" s="9"/>
      <c r="W2650" s="30"/>
      <c r="X2650" s="28"/>
      <c r="Y2650" s="41"/>
      <c r="AA2650" s="9"/>
      <c r="AC2650" s="2"/>
    </row>
    <row r="2651" spans="7:29" s="27" customFormat="1" x14ac:dyDescent="0.3">
      <c r="G2651" s="26"/>
      <c r="H2651" s="26"/>
      <c r="I2651" s="24"/>
      <c r="J2651" s="25"/>
      <c r="K2651" s="64"/>
      <c r="L2651" s="41"/>
      <c r="N2651" s="26"/>
      <c r="O2651" s="28"/>
      <c r="Q2651" s="28"/>
      <c r="R2651" s="28"/>
      <c r="T2651"/>
      <c r="U2651" s="9"/>
      <c r="V2651" s="9"/>
      <c r="W2651" s="30"/>
      <c r="X2651" s="28"/>
      <c r="Y2651" s="41"/>
      <c r="AA2651" s="9"/>
      <c r="AC2651" s="2"/>
    </row>
    <row r="2652" spans="7:29" s="27" customFormat="1" x14ac:dyDescent="0.3">
      <c r="G2652" s="26"/>
      <c r="H2652" s="26"/>
      <c r="I2652" s="24"/>
      <c r="J2652" s="25"/>
      <c r="K2652" s="64"/>
      <c r="L2652" s="41"/>
      <c r="N2652" s="26"/>
      <c r="O2652" s="28"/>
      <c r="Q2652" s="28"/>
      <c r="R2652" s="28"/>
      <c r="T2652"/>
      <c r="U2652" s="9"/>
      <c r="V2652" s="9"/>
      <c r="W2652" s="30"/>
      <c r="X2652" s="28"/>
      <c r="Y2652" s="41"/>
      <c r="AA2652" s="9"/>
      <c r="AC2652" s="2"/>
    </row>
    <row r="2653" spans="7:29" s="27" customFormat="1" x14ac:dyDescent="0.3">
      <c r="G2653" s="26"/>
      <c r="H2653" s="26"/>
      <c r="I2653" s="24"/>
      <c r="J2653" s="25"/>
      <c r="K2653" s="64"/>
      <c r="L2653" s="41"/>
      <c r="N2653" s="26"/>
      <c r="O2653" s="28"/>
      <c r="Q2653" s="28"/>
      <c r="R2653" s="28"/>
      <c r="T2653"/>
      <c r="U2653" s="9"/>
      <c r="V2653" s="9"/>
      <c r="W2653" s="30"/>
      <c r="X2653" s="28"/>
      <c r="Y2653" s="41"/>
      <c r="AA2653" s="9"/>
      <c r="AC2653" s="2"/>
    </row>
    <row r="2654" spans="7:29" s="27" customFormat="1" x14ac:dyDescent="0.3">
      <c r="G2654" s="26"/>
      <c r="H2654" s="26"/>
      <c r="I2654" s="24"/>
      <c r="J2654" s="25"/>
      <c r="K2654" s="64"/>
      <c r="L2654" s="41"/>
      <c r="N2654" s="26"/>
      <c r="O2654" s="28"/>
      <c r="Q2654" s="28"/>
      <c r="R2654" s="28"/>
      <c r="T2654"/>
      <c r="U2654" s="9"/>
      <c r="V2654" s="9"/>
      <c r="W2654" s="30"/>
      <c r="X2654" s="28"/>
      <c r="Y2654" s="41"/>
      <c r="AA2654" s="9"/>
      <c r="AC2654" s="2"/>
    </row>
    <row r="2655" spans="7:29" s="27" customFormat="1" x14ac:dyDescent="0.3">
      <c r="G2655" s="26"/>
      <c r="H2655" s="26"/>
      <c r="I2655" s="24"/>
      <c r="J2655" s="25"/>
      <c r="K2655" s="64"/>
      <c r="L2655" s="41"/>
      <c r="N2655" s="26"/>
      <c r="O2655" s="28"/>
      <c r="Q2655" s="28"/>
      <c r="R2655" s="28"/>
      <c r="T2655"/>
      <c r="U2655" s="9"/>
      <c r="V2655" s="9"/>
      <c r="W2655" s="30"/>
      <c r="X2655" s="28"/>
      <c r="Y2655" s="41"/>
      <c r="AA2655" s="9"/>
      <c r="AC2655" s="2"/>
    </row>
    <row r="2656" spans="7:29" s="27" customFormat="1" x14ac:dyDescent="0.3">
      <c r="G2656" s="26"/>
      <c r="H2656" s="26"/>
      <c r="I2656" s="24"/>
      <c r="J2656" s="25"/>
      <c r="K2656" s="64"/>
      <c r="L2656" s="41"/>
      <c r="N2656" s="26"/>
      <c r="O2656" s="28"/>
      <c r="Q2656" s="28"/>
      <c r="R2656" s="28"/>
      <c r="T2656"/>
      <c r="U2656" s="9"/>
      <c r="V2656" s="9"/>
      <c r="W2656" s="30"/>
      <c r="X2656" s="28"/>
      <c r="Y2656" s="41"/>
      <c r="AA2656" s="9"/>
      <c r="AC2656" s="2"/>
    </row>
    <row r="2657" spans="7:29" s="27" customFormat="1" x14ac:dyDescent="0.3">
      <c r="G2657" s="26"/>
      <c r="H2657" s="26"/>
      <c r="I2657" s="24"/>
      <c r="J2657" s="25"/>
      <c r="K2657" s="64"/>
      <c r="L2657" s="41"/>
      <c r="N2657" s="26"/>
      <c r="O2657" s="28"/>
      <c r="Q2657" s="28"/>
      <c r="R2657" s="28"/>
      <c r="T2657"/>
      <c r="U2657" s="9"/>
      <c r="V2657" s="9"/>
      <c r="W2657" s="30"/>
      <c r="X2657" s="28"/>
      <c r="Y2657" s="41"/>
      <c r="AA2657" s="9"/>
      <c r="AC2657" s="2"/>
    </row>
    <row r="2658" spans="7:29" s="27" customFormat="1" x14ac:dyDescent="0.3">
      <c r="G2658" s="26"/>
      <c r="H2658" s="26"/>
      <c r="I2658" s="24"/>
      <c r="J2658" s="25"/>
      <c r="K2658" s="64"/>
      <c r="L2658" s="41"/>
      <c r="N2658" s="26"/>
      <c r="O2658" s="28"/>
      <c r="Q2658" s="28"/>
      <c r="R2658" s="28"/>
      <c r="T2658"/>
      <c r="U2658" s="9"/>
      <c r="V2658" s="9"/>
      <c r="W2658" s="30"/>
      <c r="X2658" s="28"/>
      <c r="Y2658" s="41"/>
      <c r="AA2658" s="9"/>
      <c r="AC2658" s="2"/>
    </row>
    <row r="2659" spans="7:29" s="27" customFormat="1" x14ac:dyDescent="0.3">
      <c r="G2659" s="26"/>
      <c r="H2659" s="26"/>
      <c r="I2659" s="24"/>
      <c r="J2659" s="25"/>
      <c r="K2659" s="64"/>
      <c r="L2659" s="41"/>
      <c r="N2659" s="26"/>
      <c r="O2659" s="28"/>
      <c r="Q2659" s="28"/>
      <c r="R2659" s="28"/>
      <c r="T2659"/>
      <c r="U2659" s="9"/>
      <c r="V2659" s="9"/>
      <c r="W2659" s="30"/>
      <c r="X2659" s="28"/>
      <c r="Y2659" s="41"/>
      <c r="AA2659" s="9"/>
      <c r="AC2659" s="2"/>
    </row>
    <row r="2660" spans="7:29" s="27" customFormat="1" x14ac:dyDescent="0.3">
      <c r="G2660" s="26"/>
      <c r="H2660" s="26"/>
      <c r="I2660" s="24"/>
      <c r="J2660" s="25"/>
      <c r="K2660" s="64"/>
      <c r="L2660" s="41"/>
      <c r="N2660" s="26"/>
      <c r="O2660" s="28"/>
      <c r="Q2660" s="28"/>
      <c r="R2660" s="28"/>
      <c r="T2660"/>
      <c r="U2660" s="9"/>
      <c r="V2660" s="9"/>
      <c r="W2660" s="30"/>
      <c r="X2660" s="28"/>
      <c r="Y2660" s="41"/>
      <c r="AA2660" s="9"/>
      <c r="AC2660" s="2"/>
    </row>
    <row r="2661" spans="7:29" s="27" customFormat="1" x14ac:dyDescent="0.3">
      <c r="G2661" s="26"/>
      <c r="H2661" s="26"/>
      <c r="I2661" s="24"/>
      <c r="J2661" s="25"/>
      <c r="K2661" s="64"/>
      <c r="L2661" s="41"/>
      <c r="N2661" s="26"/>
      <c r="O2661" s="28"/>
      <c r="Q2661" s="28"/>
      <c r="R2661" s="28"/>
      <c r="T2661"/>
      <c r="U2661" s="9"/>
      <c r="V2661" s="9"/>
      <c r="W2661" s="30"/>
      <c r="X2661" s="28"/>
      <c r="Y2661" s="41"/>
      <c r="AA2661" s="9"/>
      <c r="AC2661" s="2"/>
    </row>
    <row r="2662" spans="7:29" s="27" customFormat="1" x14ac:dyDescent="0.3">
      <c r="G2662" s="26"/>
      <c r="H2662" s="26"/>
      <c r="I2662" s="24"/>
      <c r="J2662" s="25"/>
      <c r="K2662" s="64"/>
      <c r="L2662" s="41"/>
      <c r="N2662" s="26"/>
      <c r="O2662" s="28"/>
      <c r="Q2662" s="28"/>
      <c r="R2662" s="28"/>
      <c r="T2662"/>
      <c r="U2662" s="9"/>
      <c r="V2662" s="9"/>
      <c r="W2662" s="30"/>
      <c r="X2662" s="28"/>
      <c r="Y2662" s="41"/>
      <c r="AA2662" s="9"/>
      <c r="AC2662" s="2"/>
    </row>
    <row r="2663" spans="7:29" s="27" customFormat="1" x14ac:dyDescent="0.3">
      <c r="G2663" s="26"/>
      <c r="H2663" s="26"/>
      <c r="I2663" s="24"/>
      <c r="J2663" s="25"/>
      <c r="K2663" s="64"/>
      <c r="L2663" s="41"/>
      <c r="N2663" s="26"/>
      <c r="O2663" s="28"/>
      <c r="Q2663" s="28"/>
      <c r="R2663" s="28"/>
      <c r="T2663"/>
      <c r="U2663" s="9"/>
      <c r="V2663" s="9"/>
      <c r="W2663" s="30"/>
      <c r="X2663" s="28"/>
      <c r="Y2663" s="41"/>
      <c r="AA2663" s="9"/>
      <c r="AC2663" s="2"/>
    </row>
    <row r="2664" spans="7:29" s="27" customFormat="1" x14ac:dyDescent="0.3">
      <c r="G2664" s="26"/>
      <c r="H2664" s="26"/>
      <c r="I2664" s="24"/>
      <c r="J2664" s="25"/>
      <c r="K2664" s="64"/>
      <c r="L2664" s="41"/>
      <c r="N2664" s="26"/>
      <c r="O2664" s="28"/>
      <c r="Q2664" s="28"/>
      <c r="R2664" s="28"/>
      <c r="T2664"/>
      <c r="U2664" s="9"/>
      <c r="V2664" s="9"/>
      <c r="W2664" s="30"/>
      <c r="X2664" s="28"/>
      <c r="Y2664" s="41"/>
      <c r="AA2664" s="9"/>
      <c r="AC2664" s="2"/>
    </row>
    <row r="2665" spans="7:29" s="27" customFormat="1" x14ac:dyDescent="0.3">
      <c r="G2665" s="26"/>
      <c r="H2665" s="26"/>
      <c r="I2665" s="24"/>
      <c r="J2665" s="25"/>
      <c r="K2665" s="64"/>
      <c r="L2665" s="41"/>
      <c r="N2665" s="26"/>
      <c r="O2665" s="28"/>
      <c r="Q2665" s="28"/>
      <c r="R2665" s="28"/>
      <c r="T2665"/>
      <c r="U2665" s="9"/>
      <c r="V2665" s="9"/>
      <c r="W2665" s="30"/>
      <c r="X2665" s="28"/>
      <c r="Y2665" s="41"/>
      <c r="AA2665" s="9"/>
      <c r="AC2665" s="2"/>
    </row>
    <row r="2666" spans="7:29" s="27" customFormat="1" x14ac:dyDescent="0.3">
      <c r="G2666" s="26"/>
      <c r="H2666" s="26"/>
      <c r="I2666" s="24"/>
      <c r="J2666" s="25"/>
      <c r="K2666" s="64"/>
      <c r="L2666" s="41"/>
      <c r="N2666" s="26"/>
      <c r="O2666" s="28"/>
      <c r="Q2666" s="28"/>
      <c r="R2666" s="28"/>
      <c r="T2666"/>
      <c r="U2666" s="9"/>
      <c r="V2666" s="9"/>
      <c r="W2666" s="30"/>
      <c r="X2666" s="28"/>
      <c r="Y2666" s="41"/>
      <c r="AA2666" s="9"/>
      <c r="AC2666" s="2"/>
    </row>
    <row r="2667" spans="7:29" s="27" customFormat="1" x14ac:dyDescent="0.3">
      <c r="G2667" s="26"/>
      <c r="H2667" s="26"/>
      <c r="I2667" s="24"/>
      <c r="J2667" s="25"/>
      <c r="K2667" s="64"/>
      <c r="L2667" s="41"/>
      <c r="N2667" s="26"/>
      <c r="O2667" s="28"/>
      <c r="Q2667" s="28"/>
      <c r="R2667" s="28"/>
      <c r="T2667"/>
      <c r="U2667" s="9"/>
      <c r="V2667" s="9"/>
      <c r="W2667" s="30"/>
      <c r="X2667" s="28"/>
      <c r="Y2667" s="41"/>
      <c r="AA2667" s="9"/>
      <c r="AC2667" s="2"/>
    </row>
    <row r="2668" spans="7:29" s="27" customFormat="1" x14ac:dyDescent="0.3">
      <c r="G2668" s="26"/>
      <c r="H2668" s="26"/>
      <c r="I2668" s="24"/>
      <c r="J2668" s="25"/>
      <c r="K2668" s="64"/>
      <c r="L2668" s="41"/>
      <c r="N2668" s="26"/>
      <c r="O2668" s="28"/>
      <c r="Q2668" s="28"/>
      <c r="R2668" s="28"/>
      <c r="T2668"/>
      <c r="U2668" s="9"/>
      <c r="V2668" s="9"/>
      <c r="W2668" s="30"/>
      <c r="X2668" s="28"/>
      <c r="Y2668" s="41"/>
      <c r="AA2668" s="9"/>
      <c r="AC2668" s="2"/>
    </row>
    <row r="2669" spans="7:29" s="27" customFormat="1" x14ac:dyDescent="0.3">
      <c r="G2669" s="26"/>
      <c r="H2669" s="26"/>
      <c r="I2669" s="24"/>
      <c r="J2669" s="25"/>
      <c r="K2669" s="64"/>
      <c r="L2669" s="41"/>
      <c r="N2669" s="26"/>
      <c r="O2669" s="28"/>
      <c r="Q2669" s="28"/>
      <c r="R2669" s="28"/>
      <c r="T2669"/>
      <c r="U2669" s="9"/>
      <c r="V2669" s="9"/>
      <c r="W2669" s="30"/>
      <c r="X2669" s="28"/>
      <c r="Y2669" s="41"/>
      <c r="AA2669" s="9"/>
      <c r="AC2669" s="2"/>
    </row>
    <row r="2670" spans="7:29" s="27" customFormat="1" x14ac:dyDescent="0.3">
      <c r="G2670" s="26"/>
      <c r="H2670" s="26"/>
      <c r="I2670" s="24"/>
      <c r="J2670" s="25"/>
      <c r="K2670" s="64"/>
      <c r="L2670" s="41"/>
      <c r="N2670" s="26"/>
      <c r="O2670" s="28"/>
      <c r="Q2670" s="28"/>
      <c r="R2670" s="28"/>
      <c r="T2670"/>
      <c r="U2670" s="9"/>
      <c r="V2670" s="9"/>
      <c r="W2670" s="30"/>
      <c r="X2670" s="28"/>
      <c r="Y2670" s="41"/>
      <c r="AA2670" s="9"/>
      <c r="AC2670" s="2"/>
    </row>
    <row r="2671" spans="7:29" s="27" customFormat="1" x14ac:dyDescent="0.3">
      <c r="G2671" s="26"/>
      <c r="H2671" s="26"/>
      <c r="I2671" s="24"/>
      <c r="J2671" s="25"/>
      <c r="K2671" s="64"/>
      <c r="L2671" s="41"/>
      <c r="N2671" s="26"/>
      <c r="O2671" s="28"/>
      <c r="Q2671" s="28"/>
      <c r="R2671" s="28"/>
      <c r="T2671"/>
      <c r="U2671" s="9"/>
      <c r="V2671" s="9"/>
      <c r="W2671" s="30"/>
      <c r="X2671" s="28"/>
      <c r="Y2671" s="41"/>
      <c r="AA2671" s="9"/>
      <c r="AC2671" s="2"/>
    </row>
    <row r="2672" spans="7:29" s="27" customFormat="1" x14ac:dyDescent="0.3">
      <c r="G2672" s="26"/>
      <c r="H2672" s="26"/>
      <c r="I2672" s="24"/>
      <c r="J2672" s="25"/>
      <c r="K2672" s="64"/>
      <c r="L2672" s="41"/>
      <c r="N2672" s="26"/>
      <c r="O2672" s="28"/>
      <c r="Q2672" s="28"/>
      <c r="R2672" s="28"/>
      <c r="T2672"/>
      <c r="U2672" s="9"/>
      <c r="V2672" s="9"/>
      <c r="W2672" s="30"/>
      <c r="X2672" s="28"/>
      <c r="Y2672" s="41"/>
      <c r="AA2672" s="9"/>
      <c r="AC2672" s="2"/>
    </row>
    <row r="2673" spans="7:29" s="27" customFormat="1" x14ac:dyDescent="0.3">
      <c r="G2673" s="26"/>
      <c r="H2673" s="26"/>
      <c r="I2673" s="24"/>
      <c r="J2673" s="25"/>
      <c r="K2673" s="64"/>
      <c r="L2673" s="41"/>
      <c r="N2673" s="26"/>
      <c r="O2673" s="28"/>
      <c r="Q2673" s="28"/>
      <c r="R2673" s="28"/>
      <c r="T2673"/>
      <c r="U2673" s="9"/>
      <c r="V2673" s="9"/>
      <c r="W2673" s="30"/>
      <c r="X2673" s="28"/>
      <c r="Y2673" s="41"/>
      <c r="AA2673" s="9"/>
      <c r="AC2673" s="2"/>
    </row>
    <row r="2674" spans="7:29" s="27" customFormat="1" x14ac:dyDescent="0.3">
      <c r="G2674" s="26"/>
      <c r="H2674" s="26"/>
      <c r="I2674" s="24"/>
      <c r="J2674" s="25"/>
      <c r="K2674" s="64"/>
      <c r="L2674" s="41"/>
      <c r="N2674" s="26"/>
      <c r="O2674" s="28"/>
      <c r="Q2674" s="28"/>
      <c r="R2674" s="28"/>
      <c r="T2674"/>
      <c r="U2674" s="9"/>
      <c r="V2674" s="9"/>
      <c r="W2674" s="30"/>
      <c r="X2674" s="28"/>
      <c r="Y2674" s="41"/>
      <c r="AA2674" s="9"/>
      <c r="AC2674" s="2"/>
    </row>
    <row r="2675" spans="7:29" s="27" customFormat="1" x14ac:dyDescent="0.3">
      <c r="G2675" s="26"/>
      <c r="H2675" s="26"/>
      <c r="I2675" s="24"/>
      <c r="J2675" s="25"/>
      <c r="K2675" s="64"/>
      <c r="L2675" s="41"/>
      <c r="N2675" s="26"/>
      <c r="O2675" s="28"/>
      <c r="Q2675" s="28"/>
      <c r="R2675" s="28"/>
      <c r="T2675"/>
      <c r="U2675" s="9"/>
      <c r="V2675" s="9"/>
      <c r="W2675" s="30"/>
      <c r="X2675" s="28"/>
      <c r="Y2675" s="41"/>
      <c r="AA2675" s="9"/>
      <c r="AC2675" s="2"/>
    </row>
    <row r="2676" spans="7:29" s="27" customFormat="1" x14ac:dyDescent="0.3">
      <c r="G2676" s="26"/>
      <c r="H2676" s="26"/>
      <c r="I2676" s="24"/>
      <c r="J2676" s="25"/>
      <c r="K2676" s="64"/>
      <c r="L2676" s="41"/>
      <c r="N2676" s="26"/>
      <c r="O2676" s="28"/>
      <c r="Q2676" s="28"/>
      <c r="R2676" s="28"/>
      <c r="T2676"/>
      <c r="U2676" s="9"/>
      <c r="V2676" s="9"/>
      <c r="W2676" s="30"/>
      <c r="X2676" s="28"/>
      <c r="Y2676" s="41"/>
      <c r="AA2676" s="9"/>
      <c r="AC2676" s="2"/>
    </row>
    <row r="2677" spans="7:29" s="27" customFormat="1" x14ac:dyDescent="0.3">
      <c r="G2677" s="26"/>
      <c r="H2677" s="26"/>
      <c r="I2677" s="24"/>
      <c r="J2677" s="25"/>
      <c r="K2677" s="64"/>
      <c r="L2677" s="41"/>
      <c r="N2677" s="26"/>
      <c r="O2677" s="28"/>
      <c r="Q2677" s="28"/>
      <c r="R2677" s="28"/>
      <c r="T2677"/>
      <c r="U2677" s="9"/>
      <c r="V2677" s="9"/>
      <c r="W2677" s="30"/>
      <c r="X2677" s="28"/>
      <c r="Y2677" s="41"/>
      <c r="AA2677" s="9"/>
      <c r="AC2677" s="2"/>
    </row>
    <row r="2678" spans="7:29" s="27" customFormat="1" x14ac:dyDescent="0.3">
      <c r="G2678" s="26"/>
      <c r="H2678" s="26"/>
      <c r="I2678" s="24"/>
      <c r="J2678" s="25"/>
      <c r="K2678" s="64"/>
      <c r="L2678" s="41"/>
      <c r="N2678" s="26"/>
      <c r="O2678" s="28"/>
      <c r="Q2678" s="28"/>
      <c r="R2678" s="28"/>
      <c r="T2678"/>
      <c r="U2678" s="9"/>
      <c r="V2678" s="9"/>
      <c r="W2678" s="30"/>
      <c r="X2678" s="28"/>
      <c r="Y2678" s="41"/>
      <c r="AA2678" s="9"/>
      <c r="AC2678" s="2"/>
    </row>
    <row r="2679" spans="7:29" s="27" customFormat="1" x14ac:dyDescent="0.3">
      <c r="G2679" s="26"/>
      <c r="H2679" s="26"/>
      <c r="I2679" s="24"/>
      <c r="J2679" s="25"/>
      <c r="K2679" s="64"/>
      <c r="L2679" s="41"/>
      <c r="N2679" s="26"/>
      <c r="O2679" s="28"/>
      <c r="Q2679" s="28"/>
      <c r="R2679" s="28"/>
      <c r="T2679"/>
      <c r="U2679" s="9"/>
      <c r="V2679" s="9"/>
      <c r="W2679" s="30"/>
      <c r="X2679" s="28"/>
      <c r="Y2679" s="41"/>
      <c r="AA2679" s="9"/>
      <c r="AC2679" s="2"/>
    </row>
    <row r="2680" spans="7:29" s="27" customFormat="1" x14ac:dyDescent="0.3">
      <c r="G2680" s="26"/>
      <c r="H2680" s="26"/>
      <c r="I2680" s="24"/>
      <c r="J2680" s="25"/>
      <c r="K2680" s="64"/>
      <c r="L2680" s="41"/>
      <c r="N2680" s="26"/>
      <c r="O2680" s="28"/>
      <c r="Q2680" s="28"/>
      <c r="R2680" s="28"/>
      <c r="T2680"/>
      <c r="U2680" s="9"/>
      <c r="V2680" s="9"/>
      <c r="W2680" s="30"/>
      <c r="X2680" s="28"/>
      <c r="Y2680" s="41"/>
      <c r="AA2680" s="9"/>
      <c r="AC2680" s="2"/>
    </row>
    <row r="2681" spans="7:29" s="27" customFormat="1" x14ac:dyDescent="0.3">
      <c r="G2681" s="26"/>
      <c r="H2681" s="26"/>
      <c r="I2681" s="24"/>
      <c r="J2681" s="25"/>
      <c r="K2681" s="64"/>
      <c r="L2681" s="41"/>
      <c r="N2681" s="26"/>
      <c r="O2681" s="28"/>
      <c r="Q2681" s="28"/>
      <c r="R2681" s="28"/>
      <c r="T2681"/>
      <c r="U2681" s="9"/>
      <c r="V2681" s="9"/>
      <c r="W2681" s="30"/>
      <c r="X2681" s="28"/>
      <c r="Y2681" s="41"/>
      <c r="AA2681" s="9"/>
      <c r="AC2681" s="2"/>
    </row>
    <row r="2682" spans="7:29" s="27" customFormat="1" x14ac:dyDescent="0.3">
      <c r="G2682" s="26"/>
      <c r="H2682" s="26"/>
      <c r="I2682" s="24"/>
      <c r="J2682" s="25"/>
      <c r="K2682" s="64"/>
      <c r="L2682" s="41"/>
      <c r="N2682" s="26"/>
      <c r="O2682" s="28"/>
      <c r="Q2682" s="28"/>
      <c r="R2682" s="28"/>
      <c r="T2682"/>
      <c r="U2682" s="9"/>
      <c r="V2682" s="9"/>
      <c r="W2682" s="30"/>
      <c r="X2682" s="28"/>
      <c r="Y2682" s="41"/>
      <c r="AA2682" s="9"/>
      <c r="AC2682" s="2"/>
    </row>
    <row r="2683" spans="7:29" s="27" customFormat="1" x14ac:dyDescent="0.3">
      <c r="G2683" s="26"/>
      <c r="H2683" s="26"/>
      <c r="I2683" s="24"/>
      <c r="J2683" s="25"/>
      <c r="K2683" s="64"/>
      <c r="L2683" s="41"/>
      <c r="N2683" s="26"/>
      <c r="O2683" s="28"/>
      <c r="Q2683" s="28"/>
      <c r="R2683" s="28"/>
      <c r="T2683"/>
      <c r="U2683" s="9"/>
      <c r="V2683" s="9"/>
      <c r="W2683" s="30"/>
      <c r="X2683" s="28"/>
      <c r="Y2683" s="41"/>
      <c r="AA2683" s="9"/>
      <c r="AC2683" s="2"/>
    </row>
    <row r="2684" spans="7:29" s="27" customFormat="1" x14ac:dyDescent="0.3">
      <c r="G2684" s="26"/>
      <c r="H2684" s="26"/>
      <c r="I2684" s="24"/>
      <c r="J2684" s="25"/>
      <c r="K2684" s="64"/>
      <c r="L2684" s="41"/>
      <c r="N2684" s="26"/>
      <c r="O2684" s="28"/>
      <c r="Q2684" s="28"/>
      <c r="R2684" s="28"/>
      <c r="T2684"/>
      <c r="U2684" s="9"/>
      <c r="V2684" s="9"/>
      <c r="W2684" s="30"/>
      <c r="X2684" s="28"/>
      <c r="Y2684" s="41"/>
      <c r="AA2684" s="9"/>
      <c r="AC2684" s="2"/>
    </row>
    <row r="2685" spans="7:29" s="27" customFormat="1" x14ac:dyDescent="0.3">
      <c r="G2685" s="26"/>
      <c r="H2685" s="26"/>
      <c r="I2685" s="24"/>
      <c r="J2685" s="25"/>
      <c r="K2685" s="64"/>
      <c r="L2685" s="41"/>
      <c r="N2685" s="26"/>
      <c r="O2685" s="28"/>
      <c r="Q2685" s="28"/>
      <c r="R2685" s="28"/>
      <c r="T2685"/>
      <c r="U2685" s="9"/>
      <c r="V2685" s="9"/>
      <c r="W2685" s="30"/>
      <c r="X2685" s="28"/>
      <c r="Y2685" s="41"/>
      <c r="AA2685" s="9"/>
      <c r="AC2685" s="2"/>
    </row>
    <row r="2686" spans="7:29" s="27" customFormat="1" x14ac:dyDescent="0.3">
      <c r="G2686" s="26"/>
      <c r="H2686" s="26"/>
      <c r="I2686" s="24"/>
      <c r="J2686" s="25"/>
      <c r="K2686" s="64"/>
      <c r="L2686" s="41"/>
      <c r="N2686" s="26"/>
      <c r="O2686" s="28"/>
      <c r="Q2686" s="28"/>
      <c r="R2686" s="28"/>
      <c r="T2686"/>
      <c r="U2686" s="9"/>
      <c r="V2686" s="9"/>
      <c r="W2686" s="30"/>
      <c r="X2686" s="28"/>
      <c r="Y2686" s="41"/>
      <c r="AA2686" s="9"/>
      <c r="AC2686" s="2"/>
    </row>
    <row r="2687" spans="7:29" s="27" customFormat="1" x14ac:dyDescent="0.3">
      <c r="G2687" s="26"/>
      <c r="H2687" s="26"/>
      <c r="I2687" s="24"/>
      <c r="J2687" s="25"/>
      <c r="K2687" s="64"/>
      <c r="L2687" s="41"/>
      <c r="N2687" s="26"/>
      <c r="O2687" s="28"/>
      <c r="Q2687" s="28"/>
      <c r="R2687" s="28"/>
      <c r="T2687"/>
      <c r="U2687" s="9"/>
      <c r="V2687" s="9"/>
      <c r="W2687" s="30"/>
      <c r="X2687" s="28"/>
      <c r="Y2687" s="41"/>
      <c r="AA2687" s="9"/>
      <c r="AC2687" s="2"/>
    </row>
    <row r="2688" spans="7:29" s="27" customFormat="1" x14ac:dyDescent="0.3">
      <c r="G2688" s="26"/>
      <c r="H2688" s="26"/>
      <c r="I2688" s="24"/>
      <c r="J2688" s="25"/>
      <c r="K2688" s="64"/>
      <c r="L2688" s="41"/>
      <c r="N2688" s="26"/>
      <c r="O2688" s="28"/>
      <c r="Q2688" s="28"/>
      <c r="R2688" s="28"/>
      <c r="T2688"/>
      <c r="U2688" s="9"/>
      <c r="V2688" s="9"/>
      <c r="W2688" s="30"/>
      <c r="X2688" s="28"/>
      <c r="Y2688" s="41"/>
      <c r="AA2688" s="9"/>
      <c r="AC2688" s="2"/>
    </row>
    <row r="2689" spans="7:29" s="27" customFormat="1" x14ac:dyDescent="0.3">
      <c r="G2689" s="26"/>
      <c r="H2689" s="26"/>
      <c r="I2689" s="24"/>
      <c r="J2689" s="25"/>
      <c r="K2689" s="64"/>
      <c r="L2689" s="41"/>
      <c r="N2689" s="26"/>
      <c r="O2689" s="28"/>
      <c r="Q2689" s="28"/>
      <c r="R2689" s="28"/>
      <c r="T2689"/>
      <c r="U2689" s="9"/>
      <c r="V2689" s="9"/>
      <c r="W2689" s="30"/>
      <c r="X2689" s="28"/>
      <c r="Y2689" s="41"/>
      <c r="AA2689" s="9"/>
      <c r="AC2689" s="2"/>
    </row>
    <row r="2690" spans="7:29" s="27" customFormat="1" x14ac:dyDescent="0.3">
      <c r="G2690" s="26"/>
      <c r="H2690" s="26"/>
      <c r="I2690" s="24"/>
      <c r="J2690" s="25"/>
      <c r="K2690" s="64"/>
      <c r="L2690" s="41"/>
      <c r="N2690" s="26"/>
      <c r="O2690" s="28"/>
      <c r="Q2690" s="28"/>
      <c r="R2690" s="28"/>
      <c r="T2690"/>
      <c r="U2690" s="9"/>
      <c r="V2690" s="9"/>
      <c r="W2690" s="30"/>
      <c r="X2690" s="28"/>
      <c r="Y2690" s="41"/>
      <c r="AA2690" s="9"/>
      <c r="AC2690" s="2"/>
    </row>
    <row r="2691" spans="7:29" s="27" customFormat="1" x14ac:dyDescent="0.3">
      <c r="G2691" s="26"/>
      <c r="H2691" s="26"/>
      <c r="I2691" s="24"/>
      <c r="J2691" s="25"/>
      <c r="K2691" s="64"/>
      <c r="L2691" s="41"/>
      <c r="N2691" s="26"/>
      <c r="O2691" s="28"/>
      <c r="Q2691" s="28"/>
      <c r="R2691" s="28"/>
      <c r="T2691"/>
      <c r="U2691" s="9"/>
      <c r="V2691" s="9"/>
      <c r="W2691" s="30"/>
      <c r="X2691" s="28"/>
      <c r="Y2691" s="41"/>
      <c r="AA2691" s="9"/>
      <c r="AC2691" s="2"/>
    </row>
    <row r="2692" spans="7:29" s="27" customFormat="1" x14ac:dyDescent="0.3">
      <c r="G2692" s="26"/>
      <c r="H2692" s="26"/>
      <c r="I2692" s="24"/>
      <c r="J2692" s="25"/>
      <c r="K2692" s="64"/>
      <c r="L2692" s="41"/>
      <c r="N2692" s="26"/>
      <c r="O2692" s="28"/>
      <c r="Q2692" s="28"/>
      <c r="R2692" s="28"/>
      <c r="T2692"/>
      <c r="U2692" s="9"/>
      <c r="V2692" s="9"/>
      <c r="W2692" s="30"/>
      <c r="X2692" s="28"/>
      <c r="Y2692" s="41"/>
      <c r="AA2692" s="9"/>
      <c r="AC2692" s="2"/>
    </row>
    <row r="2693" spans="7:29" s="27" customFormat="1" x14ac:dyDescent="0.3">
      <c r="G2693" s="26"/>
      <c r="H2693" s="26"/>
      <c r="I2693" s="24"/>
      <c r="J2693" s="25"/>
      <c r="K2693" s="64"/>
      <c r="L2693" s="41"/>
      <c r="N2693" s="26"/>
      <c r="O2693" s="28"/>
      <c r="Q2693" s="28"/>
      <c r="R2693" s="28"/>
      <c r="T2693"/>
      <c r="U2693" s="9"/>
      <c r="V2693" s="9"/>
      <c r="W2693" s="30"/>
      <c r="X2693" s="28"/>
      <c r="Y2693" s="41"/>
      <c r="AA2693" s="9"/>
      <c r="AC2693" s="2"/>
    </row>
    <row r="2694" spans="7:29" s="27" customFormat="1" x14ac:dyDescent="0.3">
      <c r="G2694" s="26"/>
      <c r="H2694" s="26"/>
      <c r="I2694" s="24"/>
      <c r="J2694" s="25"/>
      <c r="K2694" s="64"/>
      <c r="L2694" s="41"/>
      <c r="N2694" s="26"/>
      <c r="O2694" s="28"/>
      <c r="Q2694" s="28"/>
      <c r="R2694" s="28"/>
      <c r="T2694"/>
      <c r="U2694" s="9"/>
      <c r="V2694" s="9"/>
      <c r="W2694" s="30"/>
      <c r="X2694" s="28"/>
      <c r="Y2694" s="41"/>
      <c r="AA2694" s="9"/>
      <c r="AC2694" s="2"/>
    </row>
    <row r="2695" spans="7:29" s="27" customFormat="1" x14ac:dyDescent="0.3">
      <c r="G2695" s="26"/>
      <c r="H2695" s="26"/>
      <c r="I2695" s="24"/>
      <c r="J2695" s="25"/>
      <c r="K2695" s="64"/>
      <c r="L2695" s="41"/>
      <c r="N2695" s="26"/>
      <c r="O2695" s="28"/>
      <c r="Q2695" s="28"/>
      <c r="R2695" s="28"/>
      <c r="T2695"/>
      <c r="U2695" s="9"/>
      <c r="V2695" s="9"/>
      <c r="W2695" s="30"/>
      <c r="X2695" s="28"/>
      <c r="Y2695" s="41"/>
      <c r="AA2695" s="9"/>
      <c r="AC2695" s="2"/>
    </row>
    <row r="2696" spans="7:29" s="27" customFormat="1" x14ac:dyDescent="0.3">
      <c r="G2696" s="26"/>
      <c r="H2696" s="26"/>
      <c r="I2696" s="24"/>
      <c r="J2696" s="25"/>
      <c r="K2696" s="64"/>
      <c r="L2696" s="41"/>
      <c r="N2696" s="26"/>
      <c r="O2696" s="28"/>
      <c r="Q2696" s="28"/>
      <c r="R2696" s="28"/>
      <c r="T2696"/>
      <c r="U2696" s="9"/>
      <c r="V2696" s="9"/>
      <c r="W2696" s="30"/>
      <c r="X2696" s="28"/>
      <c r="Y2696" s="41"/>
      <c r="AA2696" s="9"/>
      <c r="AC2696" s="2"/>
    </row>
    <row r="2697" spans="7:29" s="27" customFormat="1" x14ac:dyDescent="0.3">
      <c r="G2697" s="26"/>
      <c r="H2697" s="26"/>
      <c r="I2697" s="24"/>
      <c r="J2697" s="25"/>
      <c r="K2697" s="64"/>
      <c r="L2697" s="41"/>
      <c r="N2697" s="26"/>
      <c r="O2697" s="28"/>
      <c r="Q2697" s="28"/>
      <c r="R2697" s="28"/>
      <c r="T2697"/>
      <c r="U2697" s="9"/>
      <c r="V2697" s="9"/>
      <c r="W2697" s="30"/>
      <c r="X2697" s="28"/>
      <c r="Y2697" s="41"/>
      <c r="AA2697" s="9"/>
      <c r="AC2697" s="2"/>
    </row>
    <row r="2698" spans="7:29" s="27" customFormat="1" x14ac:dyDescent="0.3">
      <c r="G2698" s="26"/>
      <c r="H2698" s="26"/>
      <c r="I2698" s="24"/>
      <c r="J2698" s="25"/>
      <c r="K2698" s="64"/>
      <c r="L2698" s="41"/>
      <c r="N2698" s="26"/>
      <c r="O2698" s="28"/>
      <c r="Q2698" s="28"/>
      <c r="R2698" s="28"/>
      <c r="T2698"/>
      <c r="U2698" s="9"/>
      <c r="V2698" s="9"/>
      <c r="W2698" s="30"/>
      <c r="X2698" s="28"/>
      <c r="Y2698" s="41"/>
      <c r="AA2698" s="9"/>
      <c r="AC2698" s="2"/>
    </row>
    <row r="2699" spans="7:29" s="27" customFormat="1" x14ac:dyDescent="0.3">
      <c r="G2699" s="26"/>
      <c r="H2699" s="26"/>
      <c r="I2699" s="24"/>
      <c r="J2699" s="25"/>
      <c r="K2699" s="64"/>
      <c r="L2699" s="41"/>
      <c r="N2699" s="26"/>
      <c r="O2699" s="28"/>
      <c r="Q2699" s="28"/>
      <c r="R2699" s="28"/>
      <c r="T2699"/>
      <c r="U2699" s="9"/>
      <c r="V2699" s="9"/>
      <c r="W2699" s="30"/>
      <c r="X2699" s="28"/>
      <c r="Y2699" s="41"/>
      <c r="AA2699" s="9"/>
      <c r="AC2699" s="2"/>
    </row>
    <row r="2700" spans="7:29" s="27" customFormat="1" x14ac:dyDescent="0.3">
      <c r="G2700" s="26"/>
      <c r="H2700" s="26"/>
      <c r="I2700" s="24"/>
      <c r="J2700" s="25"/>
      <c r="K2700" s="64"/>
      <c r="L2700" s="41"/>
      <c r="N2700" s="26"/>
      <c r="O2700" s="28"/>
      <c r="Q2700" s="28"/>
      <c r="R2700" s="28"/>
      <c r="T2700"/>
      <c r="U2700" s="9"/>
      <c r="V2700" s="9"/>
      <c r="W2700" s="30"/>
      <c r="X2700" s="28"/>
      <c r="Y2700" s="41"/>
      <c r="AA2700" s="9"/>
      <c r="AC2700" s="2"/>
    </row>
    <row r="2701" spans="7:29" s="27" customFormat="1" x14ac:dyDescent="0.3">
      <c r="G2701" s="26"/>
      <c r="H2701" s="26"/>
      <c r="I2701" s="24"/>
      <c r="J2701" s="25"/>
      <c r="K2701" s="64"/>
      <c r="L2701" s="41"/>
      <c r="N2701" s="26"/>
      <c r="O2701" s="28"/>
      <c r="Q2701" s="28"/>
      <c r="R2701" s="28"/>
      <c r="T2701"/>
      <c r="U2701" s="9"/>
      <c r="V2701" s="9"/>
      <c r="W2701" s="30"/>
      <c r="X2701" s="28"/>
      <c r="Y2701" s="41"/>
      <c r="AA2701" s="9"/>
      <c r="AC2701" s="2"/>
    </row>
    <row r="2702" spans="7:29" s="27" customFormat="1" x14ac:dyDescent="0.3">
      <c r="G2702" s="26"/>
      <c r="H2702" s="26"/>
      <c r="I2702" s="24"/>
      <c r="J2702" s="25"/>
      <c r="K2702" s="64"/>
      <c r="L2702" s="41"/>
      <c r="N2702" s="26"/>
      <c r="O2702" s="28"/>
      <c r="Q2702" s="28"/>
      <c r="R2702" s="28"/>
      <c r="T2702"/>
      <c r="U2702" s="9"/>
      <c r="V2702" s="9"/>
      <c r="W2702" s="30"/>
      <c r="X2702" s="28"/>
      <c r="Y2702" s="41"/>
      <c r="AA2702" s="9"/>
      <c r="AC2702" s="2"/>
    </row>
    <row r="2703" spans="7:29" s="27" customFormat="1" x14ac:dyDescent="0.3">
      <c r="G2703" s="26"/>
      <c r="H2703" s="26"/>
      <c r="I2703" s="24"/>
      <c r="J2703" s="25"/>
      <c r="K2703" s="64"/>
      <c r="L2703" s="41"/>
      <c r="N2703" s="26"/>
      <c r="O2703" s="28"/>
      <c r="Q2703" s="28"/>
      <c r="R2703" s="28"/>
      <c r="T2703"/>
      <c r="U2703" s="9"/>
      <c r="V2703" s="9"/>
      <c r="W2703" s="30"/>
      <c r="X2703" s="28"/>
      <c r="Y2703" s="41"/>
      <c r="AA2703" s="9"/>
      <c r="AC2703" s="2"/>
    </row>
    <row r="2704" spans="7:29" s="27" customFormat="1" x14ac:dyDescent="0.3">
      <c r="G2704" s="26"/>
      <c r="H2704" s="26"/>
      <c r="I2704" s="24"/>
      <c r="J2704" s="25"/>
      <c r="K2704" s="64"/>
      <c r="L2704" s="41"/>
      <c r="N2704" s="26"/>
      <c r="O2704" s="28"/>
      <c r="Q2704" s="28"/>
      <c r="R2704" s="28"/>
      <c r="T2704"/>
      <c r="U2704" s="9"/>
      <c r="V2704" s="9"/>
      <c r="W2704" s="30"/>
      <c r="X2704" s="28"/>
      <c r="Y2704" s="41"/>
      <c r="AA2704" s="9"/>
      <c r="AC2704" s="2"/>
    </row>
    <row r="2705" spans="7:29" s="27" customFormat="1" x14ac:dyDescent="0.3">
      <c r="G2705" s="26"/>
      <c r="H2705" s="26"/>
      <c r="I2705" s="24"/>
      <c r="J2705" s="25"/>
      <c r="K2705" s="64"/>
      <c r="L2705" s="41"/>
      <c r="N2705" s="26"/>
      <c r="O2705" s="28"/>
      <c r="Q2705" s="28"/>
      <c r="R2705" s="28"/>
      <c r="T2705"/>
      <c r="U2705" s="9"/>
      <c r="V2705" s="9"/>
      <c r="W2705" s="30"/>
      <c r="X2705" s="28"/>
      <c r="Y2705" s="41"/>
      <c r="AA2705" s="9"/>
      <c r="AC2705" s="2"/>
    </row>
    <row r="2706" spans="7:29" s="27" customFormat="1" x14ac:dyDescent="0.3">
      <c r="G2706" s="26"/>
      <c r="H2706" s="26"/>
      <c r="I2706" s="24"/>
      <c r="J2706" s="25"/>
      <c r="K2706" s="64"/>
      <c r="L2706" s="41"/>
      <c r="N2706" s="26"/>
      <c r="O2706" s="28"/>
      <c r="Q2706" s="28"/>
      <c r="R2706" s="28"/>
      <c r="T2706"/>
      <c r="U2706" s="9"/>
      <c r="V2706" s="9"/>
      <c r="W2706" s="30"/>
      <c r="X2706" s="28"/>
      <c r="Y2706" s="41"/>
      <c r="AA2706" s="9"/>
      <c r="AC2706" s="2"/>
    </row>
    <row r="2707" spans="7:29" s="27" customFormat="1" x14ac:dyDescent="0.3">
      <c r="G2707" s="26"/>
      <c r="H2707" s="26"/>
      <c r="I2707" s="24"/>
      <c r="J2707" s="25"/>
      <c r="K2707" s="64"/>
      <c r="L2707" s="41"/>
      <c r="N2707" s="26"/>
      <c r="O2707" s="28"/>
      <c r="Q2707" s="28"/>
      <c r="R2707" s="28"/>
      <c r="T2707"/>
      <c r="U2707" s="9"/>
      <c r="V2707" s="9"/>
      <c r="W2707" s="30"/>
      <c r="X2707" s="28"/>
      <c r="Y2707" s="41"/>
      <c r="AA2707" s="9"/>
      <c r="AC2707" s="2"/>
    </row>
    <row r="2708" spans="7:29" s="27" customFormat="1" x14ac:dyDescent="0.3">
      <c r="G2708" s="26"/>
      <c r="H2708" s="26"/>
      <c r="I2708" s="24"/>
      <c r="J2708" s="25"/>
      <c r="K2708" s="64"/>
      <c r="L2708" s="41"/>
      <c r="N2708" s="26"/>
      <c r="O2708" s="28"/>
      <c r="Q2708" s="28"/>
      <c r="R2708" s="28"/>
      <c r="T2708"/>
      <c r="U2708" s="9"/>
      <c r="V2708" s="9"/>
      <c r="W2708" s="30"/>
      <c r="X2708" s="28"/>
      <c r="Y2708" s="41"/>
      <c r="AA2708" s="9"/>
      <c r="AC2708" s="2"/>
    </row>
    <row r="2709" spans="7:29" s="27" customFormat="1" x14ac:dyDescent="0.3">
      <c r="G2709" s="26"/>
      <c r="H2709" s="26"/>
      <c r="I2709" s="24"/>
      <c r="J2709" s="25"/>
      <c r="K2709" s="64"/>
      <c r="L2709" s="41"/>
      <c r="N2709" s="26"/>
      <c r="O2709" s="28"/>
      <c r="Q2709" s="28"/>
      <c r="R2709" s="28"/>
      <c r="T2709"/>
      <c r="U2709" s="9"/>
      <c r="V2709" s="9"/>
      <c r="W2709" s="30"/>
      <c r="X2709" s="28"/>
      <c r="Y2709" s="41"/>
      <c r="AA2709" s="9"/>
      <c r="AC2709" s="2"/>
    </row>
    <row r="2710" spans="7:29" s="27" customFormat="1" x14ac:dyDescent="0.3">
      <c r="G2710" s="26"/>
      <c r="H2710" s="26"/>
      <c r="I2710" s="24"/>
      <c r="J2710" s="25"/>
      <c r="K2710" s="64"/>
      <c r="L2710" s="41"/>
      <c r="N2710" s="26"/>
      <c r="O2710" s="28"/>
      <c r="Q2710" s="28"/>
      <c r="R2710" s="28"/>
      <c r="T2710"/>
      <c r="U2710" s="9"/>
      <c r="V2710" s="9"/>
      <c r="W2710" s="30"/>
      <c r="X2710" s="28"/>
      <c r="Y2710" s="41"/>
      <c r="AA2710" s="9"/>
      <c r="AC2710" s="2"/>
    </row>
    <row r="2711" spans="7:29" s="27" customFormat="1" x14ac:dyDescent="0.3">
      <c r="G2711" s="26"/>
      <c r="H2711" s="26"/>
      <c r="I2711" s="24"/>
      <c r="J2711" s="25"/>
      <c r="K2711" s="64"/>
      <c r="L2711" s="41"/>
      <c r="N2711" s="26"/>
      <c r="O2711" s="28"/>
      <c r="Q2711" s="28"/>
      <c r="R2711" s="28"/>
      <c r="T2711"/>
      <c r="U2711" s="9"/>
      <c r="V2711" s="9"/>
      <c r="W2711" s="30"/>
      <c r="X2711" s="28"/>
      <c r="Y2711" s="41"/>
      <c r="AA2711" s="9"/>
      <c r="AC2711" s="2"/>
    </row>
    <row r="2712" spans="7:29" s="27" customFormat="1" x14ac:dyDescent="0.3">
      <c r="G2712" s="26"/>
      <c r="H2712" s="26"/>
      <c r="I2712" s="24"/>
      <c r="J2712" s="25"/>
      <c r="K2712" s="64"/>
      <c r="L2712" s="41"/>
      <c r="N2712" s="26"/>
      <c r="O2712" s="28"/>
      <c r="Q2712" s="28"/>
      <c r="R2712" s="28"/>
      <c r="T2712"/>
      <c r="U2712" s="9"/>
      <c r="V2712" s="9"/>
      <c r="W2712" s="30"/>
      <c r="X2712" s="28"/>
      <c r="Y2712" s="41"/>
      <c r="AA2712" s="9"/>
      <c r="AC2712" s="2"/>
    </row>
    <row r="2713" spans="7:29" s="27" customFormat="1" x14ac:dyDescent="0.3">
      <c r="G2713" s="26"/>
      <c r="H2713" s="26"/>
      <c r="I2713" s="24"/>
      <c r="J2713" s="25"/>
      <c r="K2713" s="64"/>
      <c r="L2713" s="41"/>
      <c r="N2713" s="26"/>
      <c r="O2713" s="28"/>
      <c r="Q2713" s="28"/>
      <c r="R2713" s="28"/>
      <c r="T2713"/>
      <c r="U2713" s="9"/>
      <c r="V2713" s="9"/>
      <c r="W2713" s="30"/>
      <c r="X2713" s="28"/>
      <c r="Y2713" s="41"/>
      <c r="AA2713" s="9"/>
      <c r="AC2713" s="2"/>
    </row>
    <row r="2714" spans="7:29" s="27" customFormat="1" x14ac:dyDescent="0.3">
      <c r="G2714" s="26"/>
      <c r="H2714" s="26"/>
      <c r="I2714" s="24"/>
      <c r="J2714" s="25"/>
      <c r="K2714" s="64"/>
      <c r="L2714" s="41"/>
      <c r="N2714" s="26"/>
      <c r="O2714" s="28"/>
      <c r="Q2714" s="28"/>
      <c r="R2714" s="28"/>
      <c r="T2714"/>
      <c r="U2714" s="9"/>
      <c r="V2714" s="9"/>
      <c r="W2714" s="30"/>
      <c r="X2714" s="28"/>
      <c r="Y2714" s="41"/>
      <c r="AA2714" s="9"/>
      <c r="AC2714" s="2"/>
    </row>
    <row r="2715" spans="7:29" s="27" customFormat="1" x14ac:dyDescent="0.3">
      <c r="G2715" s="26"/>
      <c r="H2715" s="26"/>
      <c r="I2715" s="24"/>
      <c r="J2715" s="25"/>
      <c r="K2715" s="64"/>
      <c r="L2715" s="41"/>
      <c r="N2715" s="26"/>
      <c r="O2715" s="28"/>
      <c r="Q2715" s="28"/>
      <c r="R2715" s="28"/>
      <c r="T2715"/>
      <c r="U2715" s="9"/>
      <c r="V2715" s="9"/>
      <c r="W2715" s="30"/>
      <c r="X2715" s="28"/>
      <c r="Y2715" s="41"/>
      <c r="AA2715" s="9"/>
      <c r="AC2715" s="2"/>
    </row>
    <row r="2716" spans="7:29" s="27" customFormat="1" x14ac:dyDescent="0.3">
      <c r="G2716" s="26"/>
      <c r="H2716" s="26"/>
      <c r="I2716" s="24"/>
      <c r="J2716" s="25"/>
      <c r="K2716" s="64"/>
      <c r="L2716" s="41"/>
      <c r="N2716" s="26"/>
      <c r="O2716" s="28"/>
      <c r="Q2716" s="28"/>
      <c r="R2716" s="28"/>
      <c r="T2716"/>
      <c r="U2716" s="9"/>
      <c r="V2716" s="9"/>
      <c r="W2716" s="30"/>
      <c r="X2716" s="28"/>
      <c r="Y2716" s="41"/>
      <c r="AA2716" s="9"/>
      <c r="AC2716" s="2"/>
    </row>
    <row r="2717" spans="7:29" s="27" customFormat="1" x14ac:dyDescent="0.3">
      <c r="G2717" s="26"/>
      <c r="H2717" s="26"/>
      <c r="I2717" s="24"/>
      <c r="J2717" s="25"/>
      <c r="K2717" s="64"/>
      <c r="L2717" s="41"/>
      <c r="N2717" s="26"/>
      <c r="O2717" s="28"/>
      <c r="Q2717" s="28"/>
      <c r="R2717" s="28"/>
      <c r="T2717"/>
      <c r="U2717" s="9"/>
      <c r="V2717" s="9"/>
      <c r="W2717" s="30"/>
      <c r="X2717" s="28"/>
      <c r="Y2717" s="41"/>
      <c r="AA2717" s="9"/>
      <c r="AC2717" s="2"/>
    </row>
    <row r="2718" spans="7:29" s="27" customFormat="1" x14ac:dyDescent="0.3">
      <c r="G2718" s="26"/>
      <c r="H2718" s="26"/>
      <c r="I2718" s="24"/>
      <c r="J2718" s="25"/>
      <c r="K2718" s="64"/>
      <c r="L2718" s="41"/>
      <c r="N2718" s="26"/>
      <c r="O2718" s="28"/>
      <c r="Q2718" s="28"/>
      <c r="R2718" s="28"/>
      <c r="T2718"/>
      <c r="U2718" s="9"/>
      <c r="V2718" s="9"/>
      <c r="W2718" s="30"/>
      <c r="X2718" s="28"/>
      <c r="Y2718" s="41"/>
      <c r="AA2718" s="9"/>
      <c r="AC2718" s="2"/>
    </row>
    <row r="2719" spans="7:29" s="27" customFormat="1" x14ac:dyDescent="0.3">
      <c r="G2719" s="26"/>
      <c r="H2719" s="26"/>
      <c r="I2719" s="24"/>
      <c r="J2719" s="25"/>
      <c r="K2719" s="64"/>
      <c r="L2719" s="41"/>
      <c r="N2719" s="26"/>
      <c r="O2719" s="28"/>
      <c r="Q2719" s="28"/>
      <c r="R2719" s="28"/>
      <c r="T2719"/>
      <c r="U2719" s="9"/>
      <c r="V2719" s="9"/>
      <c r="W2719" s="30"/>
      <c r="X2719" s="28"/>
      <c r="Y2719" s="41"/>
      <c r="AA2719" s="9"/>
      <c r="AC2719" s="2"/>
    </row>
    <row r="2720" spans="7:29" s="27" customFormat="1" x14ac:dyDescent="0.3">
      <c r="G2720" s="26"/>
      <c r="H2720" s="26"/>
      <c r="I2720" s="24"/>
      <c r="J2720" s="25"/>
      <c r="K2720" s="64"/>
      <c r="L2720" s="41"/>
      <c r="N2720" s="26"/>
      <c r="O2720" s="28"/>
      <c r="Q2720" s="28"/>
      <c r="R2720" s="28"/>
      <c r="T2720"/>
      <c r="U2720" s="9"/>
      <c r="V2720" s="9"/>
      <c r="W2720" s="30"/>
      <c r="X2720" s="28"/>
      <c r="Y2720" s="41"/>
      <c r="AA2720" s="9"/>
      <c r="AC2720" s="2"/>
    </row>
    <row r="2721" spans="7:29" s="27" customFormat="1" x14ac:dyDescent="0.3">
      <c r="G2721" s="26"/>
      <c r="H2721" s="26"/>
      <c r="I2721" s="24"/>
      <c r="J2721" s="25"/>
      <c r="K2721" s="64"/>
      <c r="L2721" s="41"/>
      <c r="N2721" s="26"/>
      <c r="O2721" s="28"/>
      <c r="Q2721" s="28"/>
      <c r="R2721" s="28"/>
      <c r="T2721"/>
      <c r="U2721" s="9"/>
      <c r="V2721" s="9"/>
      <c r="W2721" s="30"/>
      <c r="X2721" s="28"/>
      <c r="Y2721" s="41"/>
      <c r="AA2721" s="9"/>
      <c r="AC2721" s="2"/>
    </row>
    <row r="2722" spans="7:29" s="27" customFormat="1" x14ac:dyDescent="0.3">
      <c r="G2722" s="26"/>
      <c r="H2722" s="26"/>
      <c r="I2722" s="24"/>
      <c r="J2722" s="25"/>
      <c r="K2722" s="64"/>
      <c r="L2722" s="41"/>
      <c r="N2722" s="26"/>
      <c r="O2722" s="28"/>
      <c r="Q2722" s="28"/>
      <c r="R2722" s="28"/>
      <c r="T2722"/>
      <c r="U2722" s="9"/>
      <c r="V2722" s="9"/>
      <c r="W2722" s="30"/>
      <c r="X2722" s="28"/>
      <c r="Y2722" s="41"/>
      <c r="AA2722" s="9"/>
      <c r="AC2722" s="2"/>
    </row>
    <row r="2723" spans="7:29" s="27" customFormat="1" x14ac:dyDescent="0.3">
      <c r="G2723" s="26"/>
      <c r="H2723" s="26"/>
      <c r="I2723" s="24"/>
      <c r="J2723" s="25"/>
      <c r="K2723" s="64"/>
      <c r="L2723" s="41"/>
      <c r="N2723" s="26"/>
      <c r="O2723" s="28"/>
      <c r="Q2723" s="28"/>
      <c r="R2723" s="28"/>
      <c r="T2723"/>
      <c r="U2723" s="9"/>
      <c r="V2723" s="9"/>
      <c r="W2723" s="30"/>
      <c r="X2723" s="28"/>
      <c r="Y2723" s="41"/>
      <c r="AA2723" s="9"/>
      <c r="AC2723" s="2"/>
    </row>
    <row r="2724" spans="7:29" s="27" customFormat="1" x14ac:dyDescent="0.3">
      <c r="G2724" s="26"/>
      <c r="H2724" s="26"/>
      <c r="I2724" s="24"/>
      <c r="J2724" s="25"/>
      <c r="K2724" s="64"/>
      <c r="L2724" s="41"/>
      <c r="N2724" s="26"/>
      <c r="O2724" s="28"/>
      <c r="Q2724" s="28"/>
      <c r="R2724" s="28"/>
      <c r="T2724"/>
      <c r="U2724" s="9"/>
      <c r="V2724" s="9"/>
      <c r="W2724" s="30"/>
      <c r="X2724" s="28"/>
      <c r="Y2724" s="41"/>
      <c r="AA2724" s="9"/>
      <c r="AC2724" s="2"/>
    </row>
    <row r="2725" spans="7:29" s="27" customFormat="1" x14ac:dyDescent="0.3">
      <c r="G2725" s="26"/>
      <c r="H2725" s="26"/>
      <c r="I2725" s="24"/>
      <c r="J2725" s="25"/>
      <c r="K2725" s="64"/>
      <c r="L2725" s="41"/>
      <c r="N2725" s="26"/>
      <c r="O2725" s="28"/>
      <c r="Q2725" s="28"/>
      <c r="R2725" s="28"/>
      <c r="T2725"/>
      <c r="U2725" s="9"/>
      <c r="V2725" s="9"/>
      <c r="W2725" s="30"/>
      <c r="X2725" s="28"/>
      <c r="Y2725" s="41"/>
      <c r="AA2725" s="9"/>
      <c r="AC2725" s="2"/>
    </row>
    <row r="2726" spans="7:29" s="27" customFormat="1" x14ac:dyDescent="0.3">
      <c r="G2726" s="26"/>
      <c r="H2726" s="26"/>
      <c r="I2726" s="24"/>
      <c r="J2726" s="25"/>
      <c r="K2726" s="64"/>
      <c r="L2726" s="41"/>
      <c r="N2726" s="26"/>
      <c r="O2726" s="28"/>
      <c r="Q2726" s="28"/>
      <c r="R2726" s="28"/>
      <c r="T2726"/>
      <c r="U2726" s="9"/>
      <c r="V2726" s="9"/>
      <c r="W2726" s="30"/>
      <c r="X2726" s="28"/>
      <c r="Y2726" s="41"/>
      <c r="AA2726" s="9"/>
      <c r="AC2726" s="2"/>
    </row>
    <row r="2727" spans="7:29" s="27" customFormat="1" x14ac:dyDescent="0.3">
      <c r="G2727" s="26"/>
      <c r="H2727" s="26"/>
      <c r="I2727" s="24"/>
      <c r="J2727" s="25"/>
      <c r="K2727" s="64"/>
      <c r="L2727" s="41"/>
      <c r="N2727" s="26"/>
      <c r="O2727" s="28"/>
      <c r="Q2727" s="28"/>
      <c r="R2727" s="28"/>
      <c r="T2727"/>
      <c r="U2727" s="9"/>
      <c r="V2727" s="9"/>
      <c r="W2727" s="30"/>
      <c r="X2727" s="28"/>
      <c r="Y2727" s="41"/>
      <c r="AA2727" s="9"/>
      <c r="AC2727" s="2"/>
    </row>
    <row r="2728" spans="7:29" s="27" customFormat="1" x14ac:dyDescent="0.3">
      <c r="G2728" s="26"/>
      <c r="H2728" s="26"/>
      <c r="I2728" s="24"/>
      <c r="J2728" s="25"/>
      <c r="K2728" s="64"/>
      <c r="L2728" s="41"/>
      <c r="N2728" s="26"/>
      <c r="O2728" s="28"/>
      <c r="Q2728" s="28"/>
      <c r="R2728" s="28"/>
      <c r="T2728"/>
      <c r="U2728" s="9"/>
      <c r="V2728" s="9"/>
      <c r="W2728" s="30"/>
      <c r="X2728" s="28"/>
      <c r="Y2728" s="41"/>
      <c r="AA2728" s="9"/>
      <c r="AC2728" s="2"/>
    </row>
    <row r="2729" spans="7:29" s="27" customFormat="1" x14ac:dyDescent="0.3">
      <c r="G2729" s="26"/>
      <c r="H2729" s="26"/>
      <c r="I2729" s="24"/>
      <c r="J2729" s="25"/>
      <c r="K2729" s="64"/>
      <c r="L2729" s="41"/>
      <c r="N2729" s="26"/>
      <c r="O2729" s="28"/>
      <c r="Q2729" s="28"/>
      <c r="R2729" s="28"/>
      <c r="T2729"/>
      <c r="U2729" s="9"/>
      <c r="V2729" s="9"/>
      <c r="W2729" s="30"/>
      <c r="X2729" s="28"/>
      <c r="Y2729" s="41"/>
      <c r="AA2729" s="9"/>
      <c r="AC2729" s="2"/>
    </row>
    <row r="2730" spans="7:29" s="27" customFormat="1" x14ac:dyDescent="0.3">
      <c r="G2730" s="26"/>
      <c r="H2730" s="26"/>
      <c r="I2730" s="24"/>
      <c r="J2730" s="25"/>
      <c r="K2730" s="64"/>
      <c r="L2730" s="41"/>
      <c r="N2730" s="26"/>
      <c r="O2730" s="28"/>
      <c r="Q2730" s="28"/>
      <c r="R2730" s="28"/>
      <c r="T2730"/>
      <c r="U2730" s="9"/>
      <c r="V2730" s="9"/>
      <c r="W2730" s="30"/>
      <c r="X2730" s="28"/>
      <c r="Y2730" s="41"/>
      <c r="AA2730" s="9"/>
      <c r="AC2730" s="2"/>
    </row>
    <row r="2731" spans="7:29" s="27" customFormat="1" x14ac:dyDescent="0.3">
      <c r="G2731" s="26"/>
      <c r="H2731" s="26"/>
      <c r="I2731" s="24"/>
      <c r="J2731" s="25"/>
      <c r="K2731" s="64"/>
      <c r="L2731" s="41"/>
      <c r="N2731" s="26"/>
      <c r="O2731" s="28"/>
      <c r="Q2731" s="28"/>
      <c r="R2731" s="28"/>
      <c r="T2731"/>
      <c r="U2731" s="9"/>
      <c r="V2731" s="9"/>
      <c r="W2731" s="30"/>
      <c r="X2731" s="28"/>
      <c r="Y2731" s="41"/>
      <c r="AA2731" s="9"/>
      <c r="AC2731" s="2"/>
    </row>
    <row r="2732" spans="7:29" s="27" customFormat="1" x14ac:dyDescent="0.3">
      <c r="G2732" s="26"/>
      <c r="H2732" s="26"/>
      <c r="I2732" s="24"/>
      <c r="J2732" s="25"/>
      <c r="K2732" s="64"/>
      <c r="L2732" s="41"/>
      <c r="N2732" s="26"/>
      <c r="O2732" s="28"/>
      <c r="Q2732" s="28"/>
      <c r="R2732" s="28"/>
      <c r="T2732"/>
      <c r="U2732" s="9"/>
      <c r="V2732" s="9"/>
      <c r="W2732" s="30"/>
      <c r="X2732" s="28"/>
      <c r="Y2732" s="41"/>
      <c r="AA2732" s="9"/>
      <c r="AC2732" s="2"/>
    </row>
    <row r="2733" spans="7:29" s="27" customFormat="1" x14ac:dyDescent="0.3">
      <c r="G2733" s="26"/>
      <c r="H2733" s="26"/>
      <c r="I2733" s="24"/>
      <c r="J2733" s="25"/>
      <c r="K2733" s="64"/>
      <c r="L2733" s="41"/>
      <c r="N2733" s="26"/>
      <c r="O2733" s="28"/>
      <c r="Q2733" s="28"/>
      <c r="R2733" s="28"/>
      <c r="T2733"/>
      <c r="U2733" s="9"/>
      <c r="V2733" s="9"/>
      <c r="W2733" s="30"/>
      <c r="X2733" s="28"/>
      <c r="Y2733" s="41"/>
      <c r="AA2733" s="9"/>
      <c r="AC2733" s="2"/>
    </row>
    <row r="2734" spans="7:29" s="27" customFormat="1" x14ac:dyDescent="0.3">
      <c r="G2734" s="26"/>
      <c r="H2734" s="26"/>
      <c r="I2734" s="24"/>
      <c r="J2734" s="25"/>
      <c r="K2734" s="64"/>
      <c r="L2734" s="41"/>
      <c r="N2734" s="26"/>
      <c r="O2734" s="28"/>
      <c r="Q2734" s="28"/>
      <c r="R2734" s="28"/>
      <c r="T2734"/>
      <c r="U2734" s="9"/>
      <c r="V2734" s="9"/>
      <c r="W2734" s="30"/>
      <c r="X2734" s="28"/>
      <c r="Y2734" s="41"/>
      <c r="AA2734" s="9"/>
      <c r="AC2734" s="2"/>
    </row>
    <row r="2735" spans="7:29" s="27" customFormat="1" x14ac:dyDescent="0.3">
      <c r="G2735" s="26"/>
      <c r="H2735" s="26"/>
      <c r="I2735" s="24"/>
      <c r="J2735" s="25"/>
      <c r="K2735" s="64"/>
      <c r="L2735" s="41"/>
      <c r="N2735" s="26"/>
      <c r="O2735" s="28"/>
      <c r="Q2735" s="28"/>
      <c r="R2735" s="28"/>
      <c r="T2735"/>
      <c r="U2735" s="9"/>
      <c r="V2735" s="9"/>
      <c r="W2735" s="30"/>
      <c r="X2735" s="28"/>
      <c r="Y2735" s="41"/>
      <c r="AA2735" s="9"/>
      <c r="AC2735" s="2"/>
    </row>
    <row r="2736" spans="7:29" s="27" customFormat="1" x14ac:dyDescent="0.3">
      <c r="G2736" s="26"/>
      <c r="H2736" s="26"/>
      <c r="I2736" s="24"/>
      <c r="J2736" s="25"/>
      <c r="K2736" s="64"/>
      <c r="L2736" s="41"/>
      <c r="N2736" s="26"/>
      <c r="O2736" s="28"/>
      <c r="Q2736" s="28"/>
      <c r="R2736" s="28"/>
      <c r="T2736"/>
      <c r="U2736" s="9"/>
      <c r="V2736" s="9"/>
      <c r="W2736" s="30"/>
      <c r="X2736" s="28"/>
      <c r="Y2736" s="41"/>
      <c r="AA2736" s="9"/>
      <c r="AC2736" s="2"/>
    </row>
    <row r="2737" spans="7:29" s="27" customFormat="1" x14ac:dyDescent="0.3">
      <c r="G2737" s="26"/>
      <c r="H2737" s="26"/>
      <c r="I2737" s="24"/>
      <c r="J2737" s="25"/>
      <c r="K2737" s="64"/>
      <c r="L2737" s="41"/>
      <c r="N2737" s="26"/>
      <c r="O2737" s="28"/>
      <c r="Q2737" s="28"/>
      <c r="R2737" s="28"/>
      <c r="T2737"/>
      <c r="U2737" s="9"/>
      <c r="V2737" s="9"/>
      <c r="W2737" s="30"/>
      <c r="X2737" s="28"/>
      <c r="Y2737" s="41"/>
      <c r="AA2737" s="9"/>
      <c r="AC2737" s="2"/>
    </row>
    <row r="2738" spans="7:29" s="27" customFormat="1" x14ac:dyDescent="0.3">
      <c r="G2738" s="26"/>
      <c r="H2738" s="26"/>
      <c r="I2738" s="24"/>
      <c r="J2738" s="25"/>
      <c r="K2738" s="64"/>
      <c r="L2738" s="41"/>
      <c r="N2738" s="26"/>
      <c r="O2738" s="28"/>
      <c r="Q2738" s="28"/>
      <c r="R2738" s="28"/>
      <c r="T2738"/>
      <c r="U2738" s="9"/>
      <c r="V2738" s="9"/>
      <c r="W2738" s="30"/>
      <c r="X2738" s="28"/>
      <c r="Y2738" s="41"/>
      <c r="AA2738" s="9"/>
      <c r="AC2738" s="2"/>
    </row>
    <row r="2739" spans="7:29" s="27" customFormat="1" x14ac:dyDescent="0.3">
      <c r="G2739" s="26"/>
      <c r="H2739" s="26"/>
      <c r="I2739" s="24"/>
      <c r="J2739" s="25"/>
      <c r="K2739" s="64"/>
      <c r="L2739" s="41"/>
      <c r="N2739" s="26"/>
      <c r="O2739" s="28"/>
      <c r="Q2739" s="28"/>
      <c r="R2739" s="28"/>
      <c r="T2739"/>
      <c r="U2739" s="9"/>
      <c r="V2739" s="9"/>
      <c r="W2739" s="30"/>
      <c r="X2739" s="28"/>
      <c r="Y2739" s="41"/>
      <c r="AA2739" s="9"/>
      <c r="AC2739" s="2"/>
    </row>
    <row r="2740" spans="7:29" s="27" customFormat="1" x14ac:dyDescent="0.3">
      <c r="G2740" s="26"/>
      <c r="H2740" s="26"/>
      <c r="I2740" s="24"/>
      <c r="J2740" s="25"/>
      <c r="K2740" s="64"/>
      <c r="L2740" s="41"/>
      <c r="N2740" s="26"/>
      <c r="O2740" s="28"/>
      <c r="Q2740" s="28"/>
      <c r="R2740" s="28"/>
      <c r="T2740"/>
      <c r="U2740" s="9"/>
      <c r="V2740" s="9"/>
      <c r="W2740" s="30"/>
      <c r="X2740" s="28"/>
      <c r="Y2740" s="41"/>
      <c r="AA2740" s="9"/>
      <c r="AC2740" s="2"/>
    </row>
    <row r="2741" spans="7:29" s="27" customFormat="1" x14ac:dyDescent="0.3">
      <c r="G2741" s="26"/>
      <c r="H2741" s="26"/>
      <c r="I2741" s="24"/>
      <c r="J2741" s="25"/>
      <c r="K2741" s="64"/>
      <c r="L2741" s="41"/>
      <c r="N2741" s="26"/>
      <c r="O2741" s="28"/>
      <c r="Q2741" s="28"/>
      <c r="R2741" s="28"/>
      <c r="T2741"/>
      <c r="U2741" s="9"/>
      <c r="V2741" s="9"/>
      <c r="W2741" s="30"/>
      <c r="X2741" s="28"/>
      <c r="Y2741" s="41"/>
      <c r="AA2741" s="9"/>
      <c r="AC2741" s="2"/>
    </row>
    <row r="2742" spans="7:29" s="27" customFormat="1" x14ac:dyDescent="0.3">
      <c r="G2742" s="26"/>
      <c r="H2742" s="26"/>
      <c r="I2742" s="24"/>
      <c r="J2742" s="25"/>
      <c r="K2742" s="64"/>
      <c r="L2742" s="41"/>
      <c r="N2742" s="26"/>
      <c r="O2742" s="28"/>
      <c r="Q2742" s="28"/>
      <c r="R2742" s="28"/>
      <c r="T2742"/>
      <c r="U2742" s="9"/>
      <c r="V2742" s="9"/>
      <c r="W2742" s="30"/>
      <c r="X2742" s="28"/>
      <c r="Y2742" s="41"/>
      <c r="AA2742" s="9"/>
      <c r="AC2742" s="2"/>
    </row>
    <row r="2743" spans="7:29" s="27" customFormat="1" x14ac:dyDescent="0.3">
      <c r="G2743" s="26"/>
      <c r="H2743" s="26"/>
      <c r="I2743" s="24"/>
      <c r="J2743" s="25"/>
      <c r="K2743" s="64"/>
      <c r="L2743" s="41"/>
      <c r="N2743" s="26"/>
      <c r="O2743" s="28"/>
      <c r="Q2743" s="28"/>
      <c r="R2743" s="28"/>
      <c r="T2743"/>
      <c r="U2743" s="9"/>
      <c r="V2743" s="9"/>
      <c r="W2743" s="30"/>
      <c r="X2743" s="28"/>
      <c r="Y2743" s="41"/>
      <c r="AA2743" s="9"/>
      <c r="AC2743" s="2"/>
    </row>
    <row r="2744" spans="7:29" s="27" customFormat="1" x14ac:dyDescent="0.3">
      <c r="G2744" s="26"/>
      <c r="H2744" s="26"/>
      <c r="I2744" s="24"/>
      <c r="J2744" s="25"/>
      <c r="K2744" s="64"/>
      <c r="L2744" s="41"/>
      <c r="N2744" s="26"/>
      <c r="O2744" s="28"/>
      <c r="Q2744" s="28"/>
      <c r="R2744" s="28"/>
      <c r="T2744"/>
      <c r="U2744" s="9"/>
      <c r="V2744" s="9"/>
      <c r="W2744" s="30"/>
      <c r="X2744" s="28"/>
      <c r="Y2744" s="41"/>
      <c r="AA2744" s="9"/>
      <c r="AC2744" s="2"/>
    </row>
    <row r="2745" spans="7:29" s="27" customFormat="1" x14ac:dyDescent="0.3">
      <c r="G2745" s="26"/>
      <c r="H2745" s="26"/>
      <c r="I2745" s="24"/>
      <c r="J2745" s="25"/>
      <c r="K2745" s="64"/>
      <c r="L2745" s="41"/>
      <c r="N2745" s="26"/>
      <c r="O2745" s="28"/>
      <c r="Q2745" s="28"/>
      <c r="R2745" s="28"/>
      <c r="T2745"/>
      <c r="U2745" s="9"/>
      <c r="V2745" s="9"/>
      <c r="W2745" s="30"/>
      <c r="X2745" s="28"/>
      <c r="Y2745" s="41"/>
      <c r="AA2745" s="9"/>
      <c r="AC2745" s="2"/>
    </row>
    <row r="2746" spans="7:29" s="27" customFormat="1" x14ac:dyDescent="0.3">
      <c r="G2746" s="26"/>
      <c r="H2746" s="26"/>
      <c r="I2746" s="24"/>
      <c r="J2746" s="25"/>
      <c r="K2746" s="64"/>
      <c r="L2746" s="41"/>
      <c r="N2746" s="26"/>
      <c r="O2746" s="28"/>
      <c r="Q2746" s="28"/>
      <c r="R2746" s="28"/>
      <c r="T2746"/>
      <c r="U2746" s="9"/>
      <c r="V2746" s="9"/>
      <c r="W2746" s="30"/>
      <c r="X2746" s="28"/>
      <c r="Y2746" s="41"/>
      <c r="AA2746" s="9"/>
      <c r="AC2746" s="2"/>
    </row>
    <row r="2747" spans="7:29" s="27" customFormat="1" x14ac:dyDescent="0.3">
      <c r="G2747" s="26"/>
      <c r="H2747" s="26"/>
      <c r="I2747" s="24"/>
      <c r="J2747" s="25"/>
      <c r="K2747" s="64"/>
      <c r="L2747" s="41"/>
      <c r="N2747" s="26"/>
      <c r="O2747" s="28"/>
      <c r="Q2747" s="28"/>
      <c r="R2747" s="28"/>
      <c r="T2747"/>
      <c r="U2747" s="9"/>
      <c r="V2747" s="9"/>
      <c r="W2747" s="30"/>
      <c r="X2747" s="28"/>
      <c r="Y2747" s="41"/>
      <c r="AA2747" s="9"/>
      <c r="AC2747" s="2"/>
    </row>
    <row r="2748" spans="7:29" s="27" customFormat="1" x14ac:dyDescent="0.3">
      <c r="G2748" s="26"/>
      <c r="H2748" s="26"/>
      <c r="I2748" s="24"/>
      <c r="J2748" s="25"/>
      <c r="K2748" s="64"/>
      <c r="L2748" s="41"/>
      <c r="N2748" s="26"/>
      <c r="O2748" s="28"/>
      <c r="Q2748" s="28"/>
      <c r="R2748" s="28"/>
      <c r="T2748"/>
      <c r="U2748" s="9"/>
      <c r="V2748" s="9"/>
      <c r="W2748" s="30"/>
      <c r="X2748" s="28"/>
      <c r="Y2748" s="41"/>
      <c r="AA2748" s="9"/>
      <c r="AC2748" s="2"/>
    </row>
    <row r="2749" spans="7:29" s="27" customFormat="1" x14ac:dyDescent="0.3">
      <c r="G2749" s="26"/>
      <c r="H2749" s="26"/>
      <c r="I2749" s="24"/>
      <c r="J2749" s="25"/>
      <c r="K2749" s="64"/>
      <c r="L2749" s="41"/>
      <c r="N2749" s="26"/>
      <c r="O2749" s="28"/>
      <c r="Q2749" s="28"/>
      <c r="R2749" s="28"/>
      <c r="T2749"/>
      <c r="U2749" s="9"/>
      <c r="V2749" s="9"/>
      <c r="W2749" s="30"/>
      <c r="X2749" s="28"/>
      <c r="Y2749" s="41"/>
      <c r="AA2749" s="9"/>
      <c r="AC2749" s="2"/>
    </row>
    <row r="2750" spans="7:29" s="27" customFormat="1" x14ac:dyDescent="0.3">
      <c r="G2750" s="26"/>
      <c r="H2750" s="26"/>
      <c r="I2750" s="24"/>
      <c r="J2750" s="25"/>
      <c r="K2750" s="64"/>
      <c r="L2750" s="41"/>
      <c r="N2750" s="26"/>
      <c r="O2750" s="28"/>
      <c r="Q2750" s="28"/>
      <c r="R2750" s="28"/>
      <c r="T2750"/>
      <c r="U2750" s="9"/>
      <c r="V2750" s="9"/>
      <c r="W2750" s="30"/>
      <c r="X2750" s="28"/>
      <c r="Y2750" s="41"/>
      <c r="AA2750" s="9"/>
      <c r="AC2750" s="2"/>
    </row>
    <row r="2751" spans="7:29" s="27" customFormat="1" x14ac:dyDescent="0.3">
      <c r="G2751" s="26"/>
      <c r="H2751" s="26"/>
      <c r="I2751" s="24"/>
      <c r="J2751" s="25"/>
      <c r="K2751" s="64"/>
      <c r="L2751" s="41"/>
      <c r="N2751" s="26"/>
      <c r="O2751" s="28"/>
      <c r="Q2751" s="28"/>
      <c r="R2751" s="28"/>
      <c r="T2751"/>
      <c r="U2751" s="9"/>
      <c r="V2751" s="9"/>
      <c r="W2751" s="30"/>
      <c r="X2751" s="28"/>
      <c r="Y2751" s="41"/>
      <c r="AA2751" s="9"/>
      <c r="AC2751" s="2"/>
    </row>
    <row r="2752" spans="7:29" s="27" customFormat="1" x14ac:dyDescent="0.3">
      <c r="G2752" s="26"/>
      <c r="H2752" s="26"/>
      <c r="I2752" s="24"/>
      <c r="J2752" s="25"/>
      <c r="K2752" s="64"/>
      <c r="L2752" s="41"/>
      <c r="N2752" s="26"/>
      <c r="O2752" s="28"/>
      <c r="Q2752" s="28"/>
      <c r="R2752" s="28"/>
      <c r="T2752"/>
      <c r="U2752" s="9"/>
      <c r="V2752" s="9"/>
      <c r="W2752" s="30"/>
      <c r="X2752" s="28"/>
      <c r="Y2752" s="41"/>
      <c r="AA2752" s="9"/>
      <c r="AC2752" s="2"/>
    </row>
    <row r="2753" spans="7:29" s="27" customFormat="1" x14ac:dyDescent="0.3">
      <c r="G2753" s="26"/>
      <c r="H2753" s="26"/>
      <c r="I2753" s="24"/>
      <c r="J2753" s="25"/>
      <c r="K2753" s="64"/>
      <c r="L2753" s="41"/>
      <c r="N2753" s="26"/>
      <c r="O2753" s="28"/>
      <c r="Q2753" s="28"/>
      <c r="R2753" s="28"/>
      <c r="T2753"/>
      <c r="U2753" s="9"/>
      <c r="V2753" s="9"/>
      <c r="W2753" s="30"/>
      <c r="X2753" s="28"/>
      <c r="Y2753" s="41"/>
      <c r="AA2753" s="9"/>
      <c r="AC2753" s="2"/>
    </row>
    <row r="2754" spans="7:29" s="27" customFormat="1" x14ac:dyDescent="0.3">
      <c r="G2754" s="26"/>
      <c r="H2754" s="26"/>
      <c r="I2754" s="24"/>
      <c r="J2754" s="25"/>
      <c r="K2754" s="64"/>
      <c r="L2754" s="41"/>
      <c r="N2754" s="26"/>
      <c r="O2754" s="28"/>
      <c r="Q2754" s="28"/>
      <c r="R2754" s="28"/>
      <c r="T2754"/>
      <c r="U2754" s="9"/>
      <c r="V2754" s="9"/>
      <c r="W2754" s="30"/>
      <c r="X2754" s="28"/>
      <c r="Y2754" s="41"/>
      <c r="AA2754" s="9"/>
      <c r="AC2754" s="2"/>
    </row>
    <row r="2755" spans="7:29" s="27" customFormat="1" x14ac:dyDescent="0.3">
      <c r="G2755" s="26"/>
      <c r="H2755" s="26"/>
      <c r="I2755" s="24"/>
      <c r="J2755" s="25"/>
      <c r="K2755" s="64"/>
      <c r="L2755" s="41"/>
      <c r="N2755" s="26"/>
      <c r="O2755" s="28"/>
      <c r="Q2755" s="28"/>
      <c r="R2755" s="28"/>
      <c r="T2755"/>
      <c r="U2755" s="9"/>
      <c r="V2755" s="9"/>
      <c r="W2755" s="30"/>
      <c r="X2755" s="28"/>
      <c r="Y2755" s="41"/>
      <c r="AA2755" s="9"/>
      <c r="AC2755" s="2"/>
    </row>
    <row r="2756" spans="7:29" s="27" customFormat="1" x14ac:dyDescent="0.3">
      <c r="G2756" s="26"/>
      <c r="H2756" s="26"/>
      <c r="I2756" s="24"/>
      <c r="J2756" s="25"/>
      <c r="K2756" s="64"/>
      <c r="L2756" s="41"/>
      <c r="N2756" s="26"/>
      <c r="O2756" s="28"/>
      <c r="Q2756" s="28"/>
      <c r="R2756" s="28"/>
      <c r="T2756"/>
      <c r="U2756" s="9"/>
      <c r="V2756" s="9"/>
      <c r="W2756" s="30"/>
      <c r="X2756" s="28"/>
      <c r="Y2756" s="41"/>
      <c r="AA2756" s="9"/>
      <c r="AC2756" s="2"/>
    </row>
    <row r="2757" spans="7:29" s="27" customFormat="1" x14ac:dyDescent="0.3">
      <c r="G2757" s="26"/>
      <c r="H2757" s="26"/>
      <c r="I2757" s="24"/>
      <c r="J2757" s="25"/>
      <c r="K2757" s="64"/>
      <c r="L2757" s="41"/>
      <c r="N2757" s="26"/>
      <c r="O2757" s="28"/>
      <c r="Q2757" s="28"/>
      <c r="R2757" s="28"/>
      <c r="T2757"/>
      <c r="U2757" s="9"/>
      <c r="V2757" s="9"/>
      <c r="W2757" s="30"/>
      <c r="X2757" s="28"/>
      <c r="Y2757" s="41"/>
      <c r="AA2757" s="9"/>
      <c r="AC2757" s="2"/>
    </row>
    <row r="2758" spans="7:29" s="27" customFormat="1" x14ac:dyDescent="0.3">
      <c r="G2758" s="26"/>
      <c r="H2758" s="26"/>
      <c r="I2758" s="24"/>
      <c r="J2758" s="25"/>
      <c r="K2758" s="64"/>
      <c r="L2758" s="41"/>
      <c r="N2758" s="26"/>
      <c r="O2758" s="28"/>
      <c r="Q2758" s="28"/>
      <c r="R2758" s="28"/>
      <c r="T2758"/>
      <c r="U2758" s="9"/>
      <c r="V2758" s="9"/>
      <c r="W2758" s="30"/>
      <c r="X2758" s="28"/>
      <c r="Y2758" s="41"/>
      <c r="AA2758" s="9"/>
      <c r="AC2758" s="2"/>
    </row>
    <row r="2759" spans="7:29" s="27" customFormat="1" x14ac:dyDescent="0.3">
      <c r="G2759" s="26"/>
      <c r="H2759" s="26"/>
      <c r="I2759" s="24"/>
      <c r="J2759" s="25"/>
      <c r="K2759" s="64"/>
      <c r="L2759" s="41"/>
      <c r="N2759" s="26"/>
      <c r="O2759" s="28"/>
      <c r="Q2759" s="28"/>
      <c r="R2759" s="28"/>
      <c r="T2759"/>
      <c r="U2759" s="9"/>
      <c r="V2759" s="9"/>
      <c r="W2759" s="30"/>
      <c r="X2759" s="28"/>
      <c r="Y2759" s="41"/>
      <c r="AA2759" s="9"/>
      <c r="AC2759" s="2"/>
    </row>
    <row r="2760" spans="7:29" s="27" customFormat="1" x14ac:dyDescent="0.3">
      <c r="G2760" s="26"/>
      <c r="H2760" s="26"/>
      <c r="I2760" s="24"/>
      <c r="J2760" s="25"/>
      <c r="K2760" s="64"/>
      <c r="L2760" s="41"/>
      <c r="N2760" s="26"/>
      <c r="O2760" s="28"/>
      <c r="Q2760" s="28"/>
      <c r="R2760" s="28"/>
      <c r="T2760"/>
      <c r="U2760" s="9"/>
      <c r="V2760" s="9"/>
      <c r="W2760" s="30"/>
      <c r="X2760" s="28"/>
      <c r="Y2760" s="41"/>
      <c r="AA2760" s="9"/>
      <c r="AC2760" s="2"/>
    </row>
    <row r="2761" spans="7:29" s="27" customFormat="1" x14ac:dyDescent="0.3">
      <c r="G2761" s="26"/>
      <c r="H2761" s="26"/>
      <c r="I2761" s="24"/>
      <c r="J2761" s="25"/>
      <c r="K2761" s="64"/>
      <c r="L2761" s="41"/>
      <c r="N2761" s="26"/>
      <c r="O2761" s="28"/>
      <c r="Q2761" s="28"/>
      <c r="R2761" s="28"/>
      <c r="T2761"/>
      <c r="U2761" s="9"/>
      <c r="V2761" s="9"/>
      <c r="W2761" s="30"/>
      <c r="X2761" s="28"/>
      <c r="Y2761" s="41"/>
      <c r="AA2761" s="9"/>
      <c r="AC2761" s="2"/>
    </row>
    <row r="2762" spans="7:29" s="27" customFormat="1" x14ac:dyDescent="0.3">
      <c r="G2762" s="26"/>
      <c r="H2762" s="26"/>
      <c r="I2762" s="24"/>
      <c r="J2762" s="25"/>
      <c r="K2762" s="64"/>
      <c r="L2762" s="41"/>
      <c r="N2762" s="26"/>
      <c r="O2762" s="28"/>
      <c r="Q2762" s="28"/>
      <c r="R2762" s="28"/>
      <c r="T2762"/>
      <c r="U2762" s="9"/>
      <c r="V2762" s="9"/>
      <c r="W2762" s="30"/>
      <c r="X2762" s="28"/>
      <c r="Y2762" s="41"/>
      <c r="AA2762" s="9"/>
      <c r="AC2762" s="2"/>
    </row>
    <row r="2763" spans="7:29" s="27" customFormat="1" x14ac:dyDescent="0.3">
      <c r="G2763" s="26"/>
      <c r="H2763" s="26"/>
      <c r="I2763" s="24"/>
      <c r="J2763" s="25"/>
      <c r="K2763" s="64"/>
      <c r="L2763" s="41"/>
      <c r="N2763" s="26"/>
      <c r="O2763" s="28"/>
      <c r="Q2763" s="28"/>
      <c r="R2763" s="28"/>
      <c r="T2763"/>
      <c r="U2763" s="9"/>
      <c r="V2763" s="9"/>
      <c r="W2763" s="30"/>
      <c r="X2763" s="28"/>
      <c r="Y2763" s="41"/>
      <c r="AA2763" s="9"/>
      <c r="AC2763" s="2"/>
    </row>
    <row r="2764" spans="7:29" s="27" customFormat="1" x14ac:dyDescent="0.3">
      <c r="G2764" s="26"/>
      <c r="H2764" s="26"/>
      <c r="I2764" s="24"/>
      <c r="J2764" s="25"/>
      <c r="K2764" s="64"/>
      <c r="L2764" s="41"/>
      <c r="N2764" s="26"/>
      <c r="O2764" s="28"/>
      <c r="Q2764" s="28"/>
      <c r="R2764" s="28"/>
      <c r="T2764"/>
      <c r="U2764" s="9"/>
      <c r="V2764" s="9"/>
      <c r="W2764" s="30"/>
      <c r="X2764" s="28"/>
      <c r="Y2764" s="41"/>
      <c r="AA2764" s="9"/>
      <c r="AC2764" s="2"/>
    </row>
    <row r="2765" spans="7:29" s="27" customFormat="1" x14ac:dyDescent="0.3">
      <c r="G2765" s="26"/>
      <c r="H2765" s="26"/>
      <c r="I2765" s="24"/>
      <c r="J2765" s="25"/>
      <c r="K2765" s="64"/>
      <c r="L2765" s="41"/>
      <c r="N2765" s="26"/>
      <c r="O2765" s="28"/>
      <c r="Q2765" s="28"/>
      <c r="R2765" s="28"/>
      <c r="T2765"/>
      <c r="U2765" s="9"/>
      <c r="V2765" s="9"/>
      <c r="W2765" s="30"/>
      <c r="X2765" s="28"/>
      <c r="Y2765" s="41"/>
      <c r="AA2765" s="9"/>
      <c r="AC2765" s="2"/>
    </row>
    <row r="2766" spans="7:29" s="27" customFormat="1" x14ac:dyDescent="0.3">
      <c r="G2766" s="26"/>
      <c r="H2766" s="26"/>
      <c r="I2766" s="24"/>
      <c r="J2766" s="25"/>
      <c r="K2766" s="64"/>
      <c r="L2766" s="41"/>
      <c r="N2766" s="26"/>
      <c r="O2766" s="28"/>
      <c r="Q2766" s="28"/>
      <c r="R2766" s="28"/>
      <c r="T2766"/>
      <c r="U2766" s="9"/>
      <c r="V2766" s="9"/>
      <c r="W2766" s="30"/>
      <c r="X2766" s="28"/>
      <c r="Y2766" s="41"/>
      <c r="AA2766" s="9"/>
      <c r="AC2766" s="2"/>
    </row>
    <row r="2767" spans="7:29" s="27" customFormat="1" x14ac:dyDescent="0.3">
      <c r="G2767" s="26"/>
      <c r="H2767" s="26"/>
      <c r="I2767" s="24"/>
      <c r="J2767" s="25"/>
      <c r="K2767" s="64"/>
      <c r="L2767" s="41"/>
      <c r="N2767" s="26"/>
      <c r="O2767" s="28"/>
      <c r="Q2767" s="28"/>
      <c r="R2767" s="28"/>
      <c r="T2767"/>
      <c r="U2767" s="9"/>
      <c r="V2767" s="9"/>
      <c r="W2767" s="30"/>
      <c r="X2767" s="28"/>
      <c r="Y2767" s="41"/>
      <c r="AA2767" s="9"/>
      <c r="AC2767" s="2"/>
    </row>
    <row r="2768" spans="7:29" s="27" customFormat="1" x14ac:dyDescent="0.3">
      <c r="G2768" s="26"/>
      <c r="H2768" s="26"/>
      <c r="I2768" s="24"/>
      <c r="J2768" s="25"/>
      <c r="K2768" s="64"/>
      <c r="L2768" s="41"/>
      <c r="N2768" s="26"/>
      <c r="O2768" s="28"/>
      <c r="Q2768" s="28"/>
      <c r="R2768" s="28"/>
      <c r="T2768"/>
      <c r="U2768" s="9"/>
      <c r="V2768" s="9"/>
      <c r="W2768" s="30"/>
      <c r="X2768" s="28"/>
      <c r="Y2768" s="41"/>
      <c r="AA2768" s="9"/>
      <c r="AC2768" s="2"/>
    </row>
    <row r="2769" spans="7:29" s="27" customFormat="1" x14ac:dyDescent="0.3">
      <c r="G2769" s="26"/>
      <c r="H2769" s="26"/>
      <c r="I2769" s="24"/>
      <c r="J2769" s="25"/>
      <c r="K2769" s="64"/>
      <c r="L2769" s="41"/>
      <c r="N2769" s="26"/>
      <c r="O2769" s="28"/>
      <c r="Q2769" s="28"/>
      <c r="R2769" s="28"/>
      <c r="T2769"/>
      <c r="U2769" s="9"/>
      <c r="V2769" s="9"/>
      <c r="W2769" s="30"/>
      <c r="X2769" s="28"/>
      <c r="Y2769" s="41"/>
      <c r="AA2769" s="9"/>
      <c r="AC2769" s="2"/>
    </row>
    <row r="2770" spans="7:29" s="27" customFormat="1" x14ac:dyDescent="0.3">
      <c r="G2770" s="26"/>
      <c r="H2770" s="26"/>
      <c r="I2770" s="24"/>
      <c r="J2770" s="25"/>
      <c r="K2770" s="64"/>
      <c r="L2770" s="41"/>
      <c r="N2770" s="26"/>
      <c r="O2770" s="28"/>
      <c r="Q2770" s="28"/>
      <c r="R2770" s="28"/>
      <c r="T2770"/>
      <c r="U2770" s="9"/>
      <c r="V2770" s="9"/>
      <c r="W2770" s="30"/>
      <c r="X2770" s="28"/>
      <c r="Y2770" s="41"/>
      <c r="AA2770" s="9"/>
      <c r="AC2770" s="2"/>
    </row>
    <row r="2771" spans="7:29" s="27" customFormat="1" x14ac:dyDescent="0.3">
      <c r="G2771" s="26"/>
      <c r="H2771" s="26"/>
      <c r="I2771" s="24"/>
      <c r="J2771" s="25"/>
      <c r="K2771" s="64"/>
      <c r="L2771" s="41"/>
      <c r="N2771" s="26"/>
      <c r="O2771" s="28"/>
      <c r="Q2771" s="28"/>
      <c r="R2771" s="28"/>
      <c r="T2771"/>
      <c r="U2771" s="9"/>
      <c r="V2771" s="9"/>
      <c r="W2771" s="30"/>
      <c r="X2771" s="28"/>
      <c r="Y2771" s="41"/>
      <c r="AA2771" s="9"/>
      <c r="AC2771" s="2"/>
    </row>
    <row r="2772" spans="7:29" s="27" customFormat="1" x14ac:dyDescent="0.3">
      <c r="G2772" s="26"/>
      <c r="H2772" s="26"/>
      <c r="I2772" s="24"/>
      <c r="J2772" s="25"/>
      <c r="K2772" s="64"/>
      <c r="L2772" s="41"/>
      <c r="N2772" s="26"/>
      <c r="O2772" s="28"/>
      <c r="Q2772" s="28"/>
      <c r="R2772" s="28"/>
      <c r="T2772"/>
      <c r="U2772" s="9"/>
      <c r="V2772" s="9"/>
      <c r="W2772" s="30"/>
      <c r="X2772" s="28"/>
      <c r="Y2772" s="41"/>
      <c r="AA2772" s="9"/>
      <c r="AC2772" s="2"/>
    </row>
    <row r="2773" spans="7:29" s="27" customFormat="1" x14ac:dyDescent="0.3">
      <c r="G2773" s="26"/>
      <c r="H2773" s="26"/>
      <c r="I2773" s="24"/>
      <c r="J2773" s="25"/>
      <c r="K2773" s="64"/>
      <c r="L2773" s="41"/>
      <c r="N2773" s="26"/>
      <c r="O2773" s="28"/>
      <c r="Q2773" s="28"/>
      <c r="R2773" s="28"/>
      <c r="T2773"/>
      <c r="U2773" s="9"/>
      <c r="V2773" s="9"/>
      <c r="W2773" s="30"/>
      <c r="X2773" s="28"/>
      <c r="Y2773" s="41"/>
      <c r="AA2773" s="9"/>
      <c r="AC2773" s="2"/>
    </row>
    <row r="2774" spans="7:29" s="27" customFormat="1" x14ac:dyDescent="0.3">
      <c r="G2774" s="26"/>
      <c r="H2774" s="26"/>
      <c r="I2774" s="24"/>
      <c r="J2774" s="25"/>
      <c r="K2774" s="64"/>
      <c r="L2774" s="41"/>
      <c r="N2774" s="26"/>
      <c r="O2774" s="28"/>
      <c r="Q2774" s="28"/>
      <c r="R2774" s="28"/>
      <c r="T2774"/>
      <c r="U2774" s="9"/>
      <c r="V2774" s="9"/>
      <c r="W2774" s="30"/>
      <c r="X2774" s="28"/>
      <c r="Y2774" s="41"/>
      <c r="AA2774" s="9"/>
      <c r="AC2774" s="2"/>
    </row>
    <row r="2775" spans="7:29" s="27" customFormat="1" x14ac:dyDescent="0.3">
      <c r="G2775" s="26"/>
      <c r="H2775" s="26"/>
      <c r="I2775" s="24"/>
      <c r="J2775" s="25"/>
      <c r="K2775" s="64"/>
      <c r="L2775" s="41"/>
      <c r="N2775" s="26"/>
      <c r="O2775" s="28"/>
      <c r="Q2775" s="28"/>
      <c r="R2775" s="28"/>
      <c r="T2775"/>
      <c r="U2775" s="9"/>
      <c r="V2775" s="9"/>
      <c r="W2775" s="30"/>
      <c r="X2775" s="28"/>
      <c r="Y2775" s="41"/>
      <c r="AA2775" s="9"/>
      <c r="AC2775" s="2"/>
    </row>
    <row r="2776" spans="7:29" s="27" customFormat="1" x14ac:dyDescent="0.3">
      <c r="G2776" s="26"/>
      <c r="H2776" s="26"/>
      <c r="I2776" s="24"/>
      <c r="J2776" s="25"/>
      <c r="K2776" s="64"/>
      <c r="L2776" s="41"/>
      <c r="N2776" s="26"/>
      <c r="O2776" s="28"/>
      <c r="Q2776" s="28"/>
      <c r="R2776" s="28"/>
      <c r="T2776"/>
      <c r="U2776" s="9"/>
      <c r="V2776" s="9"/>
      <c r="W2776" s="30"/>
      <c r="X2776" s="28"/>
      <c r="Y2776" s="41"/>
      <c r="AA2776" s="9"/>
      <c r="AC2776" s="2"/>
    </row>
    <row r="2777" spans="7:29" s="27" customFormat="1" x14ac:dyDescent="0.3">
      <c r="G2777" s="26"/>
      <c r="H2777" s="26"/>
      <c r="I2777" s="24"/>
      <c r="J2777" s="25"/>
      <c r="K2777" s="64"/>
      <c r="L2777" s="41"/>
      <c r="N2777" s="26"/>
      <c r="O2777" s="28"/>
      <c r="Q2777" s="28"/>
      <c r="R2777" s="28"/>
      <c r="T2777"/>
      <c r="U2777" s="9"/>
      <c r="V2777" s="9"/>
      <c r="W2777" s="30"/>
      <c r="X2777" s="28"/>
      <c r="Y2777" s="41"/>
      <c r="AA2777" s="9"/>
      <c r="AC2777" s="2"/>
    </row>
    <row r="2778" spans="7:29" s="27" customFormat="1" x14ac:dyDescent="0.3">
      <c r="G2778" s="26"/>
      <c r="H2778" s="26"/>
      <c r="I2778" s="24"/>
      <c r="J2778" s="25"/>
      <c r="K2778" s="64"/>
      <c r="L2778" s="41"/>
      <c r="N2778" s="26"/>
      <c r="O2778" s="28"/>
      <c r="Q2778" s="28"/>
      <c r="R2778" s="28"/>
      <c r="T2778"/>
      <c r="U2778" s="9"/>
      <c r="V2778" s="9"/>
      <c r="W2778" s="30"/>
      <c r="X2778" s="28"/>
      <c r="Y2778" s="41"/>
      <c r="AA2778" s="9"/>
      <c r="AC2778" s="2"/>
    </row>
    <row r="2779" spans="7:29" s="27" customFormat="1" x14ac:dyDescent="0.3">
      <c r="G2779" s="26"/>
      <c r="H2779" s="26"/>
      <c r="I2779" s="24"/>
      <c r="J2779" s="25"/>
      <c r="K2779" s="64"/>
      <c r="L2779" s="41"/>
      <c r="N2779" s="26"/>
      <c r="O2779" s="28"/>
      <c r="Q2779" s="28"/>
      <c r="R2779" s="28"/>
      <c r="T2779"/>
      <c r="U2779" s="9"/>
      <c r="V2779" s="9"/>
      <c r="W2779" s="30"/>
      <c r="X2779" s="28"/>
      <c r="Y2779" s="41"/>
      <c r="AA2779" s="9"/>
      <c r="AC2779" s="2"/>
    </row>
    <row r="2780" spans="7:29" s="27" customFormat="1" x14ac:dyDescent="0.3">
      <c r="G2780" s="26"/>
      <c r="H2780" s="26"/>
      <c r="I2780" s="24"/>
      <c r="J2780" s="25"/>
      <c r="K2780" s="64"/>
      <c r="L2780" s="41"/>
      <c r="N2780" s="26"/>
      <c r="O2780" s="28"/>
      <c r="Q2780" s="28"/>
      <c r="R2780" s="28"/>
      <c r="T2780"/>
      <c r="U2780" s="9"/>
      <c r="V2780" s="9"/>
      <c r="W2780" s="30"/>
      <c r="X2780" s="28"/>
      <c r="Y2780" s="41"/>
      <c r="AA2780" s="9"/>
      <c r="AC2780" s="2"/>
    </row>
    <row r="2781" spans="7:29" s="27" customFormat="1" x14ac:dyDescent="0.3">
      <c r="G2781" s="26"/>
      <c r="H2781" s="26"/>
      <c r="I2781" s="24"/>
      <c r="J2781" s="25"/>
      <c r="K2781" s="64"/>
      <c r="L2781" s="41"/>
      <c r="N2781" s="26"/>
      <c r="O2781" s="28"/>
      <c r="Q2781" s="28"/>
      <c r="R2781" s="28"/>
      <c r="T2781"/>
      <c r="U2781" s="9"/>
      <c r="V2781" s="9"/>
      <c r="W2781" s="30"/>
      <c r="X2781" s="28"/>
      <c r="Y2781" s="41"/>
      <c r="AA2781" s="9"/>
      <c r="AC2781" s="2"/>
    </row>
    <row r="2782" spans="7:29" s="27" customFormat="1" x14ac:dyDescent="0.3">
      <c r="G2782" s="26"/>
      <c r="H2782" s="26"/>
      <c r="I2782" s="24"/>
      <c r="J2782" s="25"/>
      <c r="K2782" s="64"/>
      <c r="L2782" s="41"/>
      <c r="N2782" s="26"/>
      <c r="O2782" s="28"/>
      <c r="Q2782" s="28"/>
      <c r="R2782" s="28"/>
      <c r="T2782"/>
      <c r="U2782" s="9"/>
      <c r="V2782" s="9"/>
      <c r="W2782" s="30"/>
      <c r="X2782" s="28"/>
      <c r="Y2782" s="41"/>
      <c r="AA2782" s="9"/>
      <c r="AC2782" s="2"/>
    </row>
    <row r="2783" spans="7:29" s="27" customFormat="1" x14ac:dyDescent="0.3">
      <c r="G2783" s="26"/>
      <c r="H2783" s="26"/>
      <c r="I2783" s="24"/>
      <c r="J2783" s="25"/>
      <c r="K2783" s="64"/>
      <c r="L2783" s="41"/>
      <c r="N2783" s="26"/>
      <c r="O2783" s="28"/>
      <c r="Q2783" s="28"/>
      <c r="R2783" s="28"/>
      <c r="T2783"/>
      <c r="U2783" s="9"/>
      <c r="V2783" s="9"/>
      <c r="W2783" s="30"/>
      <c r="X2783" s="28"/>
      <c r="Y2783" s="41"/>
      <c r="AA2783" s="9"/>
      <c r="AC2783" s="2"/>
    </row>
    <row r="2784" spans="7:29" s="27" customFormat="1" x14ac:dyDescent="0.3">
      <c r="G2784" s="26"/>
      <c r="H2784" s="26"/>
      <c r="I2784" s="24"/>
      <c r="J2784" s="25"/>
      <c r="K2784" s="64"/>
      <c r="L2784" s="41"/>
      <c r="N2784" s="26"/>
      <c r="O2784" s="28"/>
      <c r="Q2784" s="28"/>
      <c r="R2784" s="28"/>
      <c r="T2784"/>
      <c r="U2784" s="9"/>
      <c r="V2784" s="9"/>
      <c r="W2784" s="30"/>
      <c r="X2784" s="28"/>
      <c r="Y2784" s="41"/>
      <c r="AA2784" s="9"/>
      <c r="AC2784" s="2"/>
    </row>
    <row r="2785" spans="7:29" s="27" customFormat="1" x14ac:dyDescent="0.3">
      <c r="G2785" s="26"/>
      <c r="H2785" s="26"/>
      <c r="I2785" s="24"/>
      <c r="J2785" s="25"/>
      <c r="K2785" s="64"/>
      <c r="L2785" s="41"/>
      <c r="N2785" s="26"/>
      <c r="O2785" s="28"/>
      <c r="Q2785" s="28"/>
      <c r="R2785" s="28"/>
      <c r="T2785"/>
      <c r="U2785" s="9"/>
      <c r="V2785" s="9"/>
      <c r="W2785" s="30"/>
      <c r="X2785" s="28"/>
      <c r="Y2785" s="41"/>
      <c r="AA2785" s="9"/>
      <c r="AC2785" s="2"/>
    </row>
    <row r="2786" spans="7:29" s="27" customFormat="1" x14ac:dyDescent="0.3">
      <c r="G2786" s="26"/>
      <c r="H2786" s="26"/>
      <c r="I2786" s="24"/>
      <c r="J2786" s="25"/>
      <c r="K2786" s="64"/>
      <c r="L2786" s="41"/>
      <c r="N2786" s="26"/>
      <c r="O2786" s="28"/>
      <c r="Q2786" s="28"/>
      <c r="R2786" s="28"/>
      <c r="T2786"/>
      <c r="U2786" s="9"/>
      <c r="V2786" s="9"/>
      <c r="W2786" s="30"/>
      <c r="X2786" s="28"/>
      <c r="Y2786" s="41"/>
      <c r="AA2786" s="9"/>
      <c r="AC2786" s="2"/>
    </row>
    <row r="2787" spans="7:29" s="27" customFormat="1" x14ac:dyDescent="0.3">
      <c r="G2787" s="26"/>
      <c r="H2787" s="26"/>
      <c r="I2787" s="24"/>
      <c r="J2787" s="25"/>
      <c r="K2787" s="64"/>
      <c r="L2787" s="41"/>
      <c r="N2787" s="26"/>
      <c r="O2787" s="28"/>
      <c r="Q2787" s="28"/>
      <c r="R2787" s="28"/>
      <c r="T2787"/>
      <c r="U2787" s="9"/>
      <c r="V2787" s="9"/>
      <c r="W2787" s="30"/>
      <c r="X2787" s="28"/>
      <c r="Y2787" s="41"/>
      <c r="AA2787" s="9"/>
      <c r="AC2787" s="2"/>
    </row>
    <row r="2788" spans="7:29" s="27" customFormat="1" x14ac:dyDescent="0.3">
      <c r="G2788" s="26"/>
      <c r="H2788" s="26"/>
      <c r="I2788" s="24"/>
      <c r="J2788" s="25"/>
      <c r="K2788" s="64"/>
      <c r="L2788" s="41"/>
      <c r="N2788" s="26"/>
      <c r="O2788" s="28"/>
      <c r="Q2788" s="28"/>
      <c r="R2788" s="28"/>
      <c r="T2788"/>
      <c r="U2788" s="9"/>
      <c r="V2788" s="9"/>
      <c r="W2788" s="30"/>
      <c r="X2788" s="28"/>
      <c r="Y2788" s="41"/>
      <c r="AA2788" s="9"/>
      <c r="AC2788" s="2"/>
    </row>
    <row r="2789" spans="7:29" s="27" customFormat="1" x14ac:dyDescent="0.3">
      <c r="G2789" s="26"/>
      <c r="H2789" s="26"/>
      <c r="I2789" s="24"/>
      <c r="J2789" s="25"/>
      <c r="K2789" s="64"/>
      <c r="L2789" s="41"/>
      <c r="N2789" s="26"/>
      <c r="O2789" s="28"/>
      <c r="Q2789" s="28"/>
      <c r="R2789" s="28"/>
      <c r="T2789"/>
      <c r="U2789" s="9"/>
      <c r="V2789" s="9"/>
      <c r="W2789" s="30"/>
      <c r="X2789" s="28"/>
      <c r="Y2789" s="41"/>
      <c r="AA2789" s="9"/>
      <c r="AC2789" s="2"/>
    </row>
    <row r="2790" spans="7:29" s="27" customFormat="1" x14ac:dyDescent="0.3">
      <c r="G2790" s="26"/>
      <c r="H2790" s="26"/>
      <c r="I2790" s="24"/>
      <c r="J2790" s="25"/>
      <c r="K2790" s="64"/>
      <c r="L2790" s="41"/>
      <c r="N2790" s="26"/>
      <c r="O2790" s="28"/>
      <c r="Q2790" s="28"/>
      <c r="R2790" s="28"/>
      <c r="T2790"/>
      <c r="U2790" s="9"/>
      <c r="V2790" s="9"/>
      <c r="W2790" s="30"/>
      <c r="X2790" s="28"/>
      <c r="Y2790" s="41"/>
      <c r="AA2790" s="9"/>
      <c r="AC2790" s="2"/>
    </row>
    <row r="2791" spans="7:29" s="27" customFormat="1" x14ac:dyDescent="0.3">
      <c r="G2791" s="26"/>
      <c r="H2791" s="26"/>
      <c r="I2791" s="24"/>
      <c r="J2791" s="25"/>
      <c r="K2791" s="64"/>
      <c r="L2791" s="41"/>
      <c r="N2791" s="26"/>
      <c r="O2791" s="28"/>
      <c r="Q2791" s="28"/>
      <c r="R2791" s="28"/>
      <c r="T2791"/>
      <c r="U2791" s="9"/>
      <c r="V2791" s="9"/>
      <c r="W2791" s="30"/>
      <c r="X2791" s="28"/>
      <c r="Y2791" s="41"/>
      <c r="AA2791" s="9"/>
      <c r="AC2791" s="2"/>
    </row>
    <row r="2792" spans="7:29" s="27" customFormat="1" x14ac:dyDescent="0.3">
      <c r="G2792" s="26"/>
      <c r="H2792" s="26"/>
      <c r="I2792" s="24"/>
      <c r="J2792" s="25"/>
      <c r="K2792" s="64"/>
      <c r="L2792" s="41"/>
      <c r="N2792" s="26"/>
      <c r="O2792" s="28"/>
      <c r="Q2792" s="28"/>
      <c r="R2792" s="28"/>
      <c r="T2792"/>
      <c r="U2792" s="9"/>
      <c r="V2792" s="9"/>
      <c r="W2792" s="30"/>
      <c r="X2792" s="28"/>
      <c r="Y2792" s="41"/>
      <c r="AA2792" s="9"/>
      <c r="AC2792" s="2"/>
    </row>
    <row r="2793" spans="7:29" s="27" customFormat="1" x14ac:dyDescent="0.3">
      <c r="G2793" s="26"/>
      <c r="H2793" s="26"/>
      <c r="I2793" s="24"/>
      <c r="J2793" s="25"/>
      <c r="K2793" s="64"/>
      <c r="L2793" s="41"/>
      <c r="N2793" s="26"/>
      <c r="O2793" s="28"/>
      <c r="Q2793" s="28"/>
      <c r="R2793" s="28"/>
      <c r="T2793"/>
      <c r="U2793" s="9"/>
      <c r="V2793" s="9"/>
      <c r="W2793" s="30"/>
      <c r="X2793" s="28"/>
      <c r="Y2793" s="41"/>
      <c r="AA2793" s="9"/>
      <c r="AC2793" s="2"/>
    </row>
    <row r="2794" spans="7:29" s="27" customFormat="1" x14ac:dyDescent="0.3">
      <c r="G2794" s="26"/>
      <c r="H2794" s="26"/>
      <c r="I2794" s="24"/>
      <c r="J2794" s="25"/>
      <c r="K2794" s="64"/>
      <c r="L2794" s="41"/>
      <c r="N2794" s="26"/>
      <c r="O2794" s="28"/>
      <c r="Q2794" s="28"/>
      <c r="R2794" s="28"/>
      <c r="T2794"/>
      <c r="U2794" s="9"/>
      <c r="V2794" s="9"/>
      <c r="W2794" s="30"/>
      <c r="X2794" s="28"/>
      <c r="Y2794" s="41"/>
      <c r="AA2794" s="9"/>
      <c r="AC2794" s="2"/>
    </row>
    <row r="2795" spans="7:29" s="27" customFormat="1" x14ac:dyDescent="0.3">
      <c r="G2795" s="26"/>
      <c r="H2795" s="26"/>
      <c r="I2795" s="24"/>
      <c r="J2795" s="25"/>
      <c r="K2795" s="64"/>
      <c r="L2795" s="41"/>
      <c r="N2795" s="26"/>
      <c r="O2795" s="28"/>
      <c r="Q2795" s="28"/>
      <c r="R2795" s="28"/>
      <c r="T2795"/>
      <c r="U2795" s="9"/>
      <c r="V2795" s="9"/>
      <c r="W2795" s="30"/>
      <c r="X2795" s="28"/>
      <c r="Y2795" s="41"/>
      <c r="AA2795" s="9"/>
      <c r="AC2795" s="2"/>
    </row>
    <row r="2796" spans="7:29" s="27" customFormat="1" x14ac:dyDescent="0.3">
      <c r="G2796" s="26"/>
      <c r="H2796" s="26"/>
      <c r="I2796" s="24"/>
      <c r="J2796" s="25"/>
      <c r="K2796" s="64"/>
      <c r="L2796" s="41"/>
      <c r="N2796" s="26"/>
      <c r="O2796" s="28"/>
      <c r="Q2796" s="28"/>
      <c r="R2796" s="28"/>
      <c r="T2796"/>
      <c r="U2796" s="9"/>
      <c r="V2796" s="9"/>
      <c r="W2796" s="30"/>
      <c r="X2796" s="28"/>
      <c r="Y2796" s="41"/>
      <c r="AA2796" s="9"/>
      <c r="AC2796" s="2"/>
    </row>
    <row r="2797" spans="7:29" s="27" customFormat="1" x14ac:dyDescent="0.3">
      <c r="G2797" s="26"/>
      <c r="H2797" s="26"/>
      <c r="I2797" s="24"/>
      <c r="J2797" s="25"/>
      <c r="K2797" s="64"/>
      <c r="L2797" s="41"/>
      <c r="N2797" s="26"/>
      <c r="O2797" s="28"/>
      <c r="Q2797" s="28"/>
      <c r="R2797" s="28"/>
      <c r="T2797"/>
      <c r="U2797" s="9"/>
      <c r="V2797" s="9"/>
      <c r="W2797" s="30"/>
      <c r="X2797" s="28"/>
      <c r="Y2797" s="41"/>
      <c r="AA2797" s="9"/>
      <c r="AC2797" s="2"/>
    </row>
    <row r="2798" spans="7:29" s="27" customFormat="1" x14ac:dyDescent="0.3">
      <c r="G2798" s="26"/>
      <c r="H2798" s="26"/>
      <c r="I2798" s="24"/>
      <c r="J2798" s="25"/>
      <c r="K2798" s="64"/>
      <c r="L2798" s="41"/>
      <c r="N2798" s="26"/>
      <c r="O2798" s="28"/>
      <c r="Q2798" s="28"/>
      <c r="R2798" s="28"/>
      <c r="T2798"/>
      <c r="U2798" s="9"/>
      <c r="V2798" s="9"/>
      <c r="W2798" s="30"/>
      <c r="X2798" s="28"/>
      <c r="Y2798" s="41"/>
      <c r="AA2798" s="9"/>
      <c r="AC2798" s="2"/>
    </row>
    <row r="2799" spans="7:29" s="27" customFormat="1" x14ac:dyDescent="0.3">
      <c r="G2799" s="26"/>
      <c r="H2799" s="26"/>
      <c r="I2799" s="24"/>
      <c r="J2799" s="25"/>
      <c r="K2799" s="64"/>
      <c r="L2799" s="41"/>
      <c r="N2799" s="26"/>
      <c r="O2799" s="28"/>
      <c r="Q2799" s="28"/>
      <c r="R2799" s="28"/>
      <c r="T2799"/>
      <c r="U2799" s="9"/>
      <c r="V2799" s="9"/>
      <c r="W2799" s="30"/>
      <c r="X2799" s="28"/>
      <c r="Y2799" s="41"/>
      <c r="AA2799" s="9"/>
      <c r="AC2799" s="2"/>
    </row>
    <row r="2800" spans="7:29" s="27" customFormat="1" x14ac:dyDescent="0.3">
      <c r="G2800" s="26"/>
      <c r="H2800" s="26"/>
      <c r="I2800" s="24"/>
      <c r="J2800" s="25"/>
      <c r="K2800" s="64"/>
      <c r="L2800" s="41"/>
      <c r="N2800" s="26"/>
      <c r="O2800" s="28"/>
      <c r="Q2800" s="28"/>
      <c r="R2800" s="28"/>
      <c r="T2800"/>
      <c r="U2800" s="9"/>
      <c r="V2800" s="9"/>
      <c r="W2800" s="30"/>
      <c r="X2800" s="28"/>
      <c r="Y2800" s="41"/>
      <c r="AA2800" s="9"/>
      <c r="AC2800" s="2"/>
    </row>
    <row r="2801" spans="7:29" s="27" customFormat="1" x14ac:dyDescent="0.3">
      <c r="G2801" s="26"/>
      <c r="H2801" s="26"/>
      <c r="I2801" s="24"/>
      <c r="J2801" s="25"/>
      <c r="K2801" s="64"/>
      <c r="L2801" s="41"/>
      <c r="N2801" s="26"/>
      <c r="O2801" s="28"/>
      <c r="Q2801" s="28"/>
      <c r="R2801" s="28"/>
      <c r="T2801"/>
      <c r="U2801" s="9"/>
      <c r="V2801" s="9"/>
      <c r="W2801" s="30"/>
      <c r="X2801" s="28"/>
      <c r="Y2801" s="41"/>
      <c r="AA2801" s="9"/>
      <c r="AC2801" s="2"/>
    </row>
    <row r="2802" spans="7:29" s="27" customFormat="1" x14ac:dyDescent="0.3">
      <c r="G2802" s="26"/>
      <c r="H2802" s="26"/>
      <c r="I2802" s="24"/>
      <c r="J2802" s="25"/>
      <c r="K2802" s="64"/>
      <c r="L2802" s="41"/>
      <c r="N2802" s="26"/>
      <c r="O2802" s="28"/>
      <c r="Q2802" s="28"/>
      <c r="R2802" s="28"/>
      <c r="T2802"/>
      <c r="U2802" s="9"/>
      <c r="V2802" s="9"/>
      <c r="W2802" s="30"/>
      <c r="X2802" s="28"/>
      <c r="Y2802" s="41"/>
      <c r="AA2802" s="9"/>
      <c r="AC2802" s="2"/>
    </row>
    <row r="2803" spans="7:29" s="27" customFormat="1" x14ac:dyDescent="0.3">
      <c r="G2803" s="26"/>
      <c r="H2803" s="26"/>
      <c r="I2803" s="24"/>
      <c r="J2803" s="25"/>
      <c r="K2803" s="64"/>
      <c r="L2803" s="41"/>
      <c r="N2803" s="26"/>
      <c r="O2803" s="28"/>
      <c r="Q2803" s="28"/>
      <c r="R2803" s="28"/>
      <c r="T2803"/>
      <c r="U2803" s="9"/>
      <c r="V2803" s="9"/>
      <c r="W2803" s="30"/>
      <c r="X2803" s="28"/>
      <c r="Y2803" s="41"/>
      <c r="AA2803" s="9"/>
      <c r="AC2803" s="2"/>
    </row>
    <row r="2804" spans="7:29" s="27" customFormat="1" x14ac:dyDescent="0.3">
      <c r="G2804" s="26"/>
      <c r="H2804" s="26"/>
      <c r="I2804" s="24"/>
      <c r="J2804" s="25"/>
      <c r="K2804" s="64"/>
      <c r="L2804" s="41"/>
      <c r="N2804" s="26"/>
      <c r="O2804" s="28"/>
      <c r="Q2804" s="28"/>
      <c r="R2804" s="28"/>
      <c r="T2804"/>
      <c r="U2804" s="9"/>
      <c r="V2804" s="9"/>
      <c r="W2804" s="30"/>
      <c r="X2804" s="28"/>
      <c r="Y2804" s="41"/>
      <c r="AA2804" s="9"/>
      <c r="AC2804" s="2"/>
    </row>
    <row r="2805" spans="7:29" s="27" customFormat="1" x14ac:dyDescent="0.3">
      <c r="G2805" s="26"/>
      <c r="H2805" s="26"/>
      <c r="I2805" s="24"/>
      <c r="J2805" s="25"/>
      <c r="K2805" s="64"/>
      <c r="L2805" s="41"/>
      <c r="N2805" s="26"/>
      <c r="O2805" s="28"/>
      <c r="Q2805" s="28"/>
      <c r="R2805" s="28"/>
      <c r="T2805"/>
      <c r="U2805" s="9"/>
      <c r="V2805" s="9"/>
      <c r="W2805" s="30"/>
      <c r="X2805" s="28"/>
      <c r="Y2805" s="41"/>
      <c r="AA2805" s="9"/>
      <c r="AC2805" s="2"/>
    </row>
    <row r="2806" spans="7:29" s="27" customFormat="1" x14ac:dyDescent="0.3">
      <c r="G2806" s="26"/>
      <c r="H2806" s="26"/>
      <c r="I2806" s="24"/>
      <c r="J2806" s="25"/>
      <c r="K2806" s="64"/>
      <c r="L2806" s="41"/>
      <c r="N2806" s="26"/>
      <c r="O2806" s="28"/>
      <c r="Q2806" s="28"/>
      <c r="R2806" s="28"/>
      <c r="T2806"/>
      <c r="U2806" s="9"/>
      <c r="V2806" s="9"/>
      <c r="W2806" s="30"/>
      <c r="X2806" s="28"/>
      <c r="Y2806" s="41"/>
      <c r="AA2806" s="9"/>
      <c r="AC2806" s="2"/>
    </row>
    <row r="2807" spans="7:29" s="27" customFormat="1" x14ac:dyDescent="0.3">
      <c r="G2807" s="26"/>
      <c r="H2807" s="26"/>
      <c r="I2807" s="24"/>
      <c r="J2807" s="25"/>
      <c r="K2807" s="64"/>
      <c r="L2807" s="41"/>
      <c r="N2807" s="26"/>
      <c r="O2807" s="28"/>
      <c r="Q2807" s="28"/>
      <c r="R2807" s="28"/>
      <c r="T2807"/>
      <c r="U2807" s="9"/>
      <c r="V2807" s="9"/>
      <c r="W2807" s="30"/>
      <c r="X2807" s="28"/>
      <c r="Y2807" s="41"/>
      <c r="AA2807" s="9"/>
      <c r="AC2807" s="2"/>
    </row>
    <row r="2808" spans="7:29" s="27" customFormat="1" x14ac:dyDescent="0.3">
      <c r="G2808" s="26"/>
      <c r="H2808" s="26"/>
      <c r="I2808" s="24"/>
      <c r="J2808" s="25"/>
      <c r="K2808" s="64"/>
      <c r="L2808" s="41"/>
      <c r="N2808" s="26"/>
      <c r="O2808" s="28"/>
      <c r="Q2808" s="28"/>
      <c r="R2808" s="28"/>
      <c r="T2808"/>
      <c r="U2808" s="9"/>
      <c r="V2808" s="9"/>
      <c r="W2808" s="30"/>
      <c r="X2808" s="28"/>
      <c r="Y2808" s="41"/>
      <c r="AA2808" s="9"/>
      <c r="AC2808" s="2"/>
    </row>
    <row r="2809" spans="7:29" s="27" customFormat="1" x14ac:dyDescent="0.3">
      <c r="G2809" s="26"/>
      <c r="H2809" s="26"/>
      <c r="I2809" s="24"/>
      <c r="J2809" s="25"/>
      <c r="K2809" s="64"/>
      <c r="L2809" s="41"/>
      <c r="N2809" s="26"/>
      <c r="O2809" s="28"/>
      <c r="Q2809" s="28"/>
      <c r="R2809" s="28"/>
      <c r="T2809"/>
      <c r="U2809" s="9"/>
      <c r="V2809" s="9"/>
      <c r="W2809" s="30"/>
      <c r="X2809" s="28"/>
      <c r="Y2809" s="41"/>
      <c r="AA2809" s="9"/>
      <c r="AC2809" s="2"/>
    </row>
    <row r="2810" spans="7:29" s="27" customFormat="1" x14ac:dyDescent="0.3">
      <c r="G2810" s="26"/>
      <c r="H2810" s="26"/>
      <c r="I2810" s="24"/>
      <c r="J2810" s="25"/>
      <c r="K2810" s="64"/>
      <c r="L2810" s="41"/>
      <c r="N2810" s="26"/>
      <c r="O2810" s="28"/>
      <c r="Q2810" s="28"/>
      <c r="R2810" s="28"/>
      <c r="T2810"/>
      <c r="U2810" s="9"/>
      <c r="V2810" s="9"/>
      <c r="W2810" s="30"/>
      <c r="X2810" s="28"/>
      <c r="Y2810" s="41"/>
      <c r="AA2810" s="9"/>
      <c r="AC2810" s="2"/>
    </row>
    <row r="2811" spans="7:29" s="27" customFormat="1" x14ac:dyDescent="0.3">
      <c r="G2811" s="26"/>
      <c r="H2811" s="26"/>
      <c r="I2811" s="24"/>
      <c r="J2811" s="25"/>
      <c r="K2811" s="64"/>
      <c r="L2811" s="41"/>
      <c r="N2811" s="26"/>
      <c r="O2811" s="28"/>
      <c r="Q2811" s="28"/>
      <c r="R2811" s="28"/>
      <c r="T2811"/>
      <c r="U2811" s="9"/>
      <c r="V2811" s="9"/>
      <c r="W2811" s="30"/>
      <c r="X2811" s="28"/>
      <c r="Y2811" s="41"/>
      <c r="AA2811" s="9"/>
      <c r="AC2811" s="2"/>
    </row>
    <row r="2812" spans="7:29" s="27" customFormat="1" x14ac:dyDescent="0.3">
      <c r="G2812" s="26"/>
      <c r="H2812" s="26"/>
      <c r="I2812" s="24"/>
      <c r="J2812" s="25"/>
      <c r="K2812" s="64"/>
      <c r="L2812" s="41"/>
      <c r="N2812" s="26"/>
      <c r="O2812" s="28"/>
      <c r="Q2812" s="28"/>
      <c r="R2812" s="28"/>
      <c r="T2812"/>
      <c r="U2812" s="9"/>
      <c r="V2812" s="9"/>
      <c r="W2812" s="30"/>
      <c r="X2812" s="28"/>
      <c r="Y2812" s="41"/>
      <c r="AA2812" s="9"/>
      <c r="AC2812" s="2"/>
    </row>
    <row r="2813" spans="7:29" s="27" customFormat="1" x14ac:dyDescent="0.3">
      <c r="G2813" s="26"/>
      <c r="H2813" s="26"/>
      <c r="I2813" s="24"/>
      <c r="J2813" s="25"/>
      <c r="K2813" s="64"/>
      <c r="L2813" s="41"/>
      <c r="N2813" s="26"/>
      <c r="O2813" s="28"/>
      <c r="Q2813" s="28"/>
      <c r="R2813" s="28"/>
      <c r="T2813"/>
      <c r="U2813" s="9"/>
      <c r="V2813" s="9"/>
      <c r="W2813" s="30"/>
      <c r="X2813" s="28"/>
      <c r="Y2813" s="41"/>
      <c r="AA2813" s="9"/>
      <c r="AC2813" s="2"/>
    </row>
    <row r="2814" spans="7:29" s="27" customFormat="1" x14ac:dyDescent="0.3">
      <c r="G2814" s="26"/>
      <c r="H2814" s="26"/>
      <c r="I2814" s="24"/>
      <c r="J2814" s="25"/>
      <c r="K2814" s="64"/>
      <c r="L2814" s="41"/>
      <c r="N2814" s="26"/>
      <c r="O2814" s="28"/>
      <c r="Q2814" s="28"/>
      <c r="R2814" s="28"/>
      <c r="T2814"/>
      <c r="U2814" s="9"/>
      <c r="V2814" s="9"/>
      <c r="W2814" s="30"/>
      <c r="X2814" s="28"/>
      <c r="Y2814" s="41"/>
      <c r="AA2814" s="9"/>
      <c r="AC2814" s="2"/>
    </row>
    <row r="2815" spans="7:29" s="27" customFormat="1" x14ac:dyDescent="0.3">
      <c r="G2815" s="26"/>
      <c r="H2815" s="26"/>
      <c r="I2815" s="24"/>
      <c r="J2815" s="25"/>
      <c r="K2815" s="64"/>
      <c r="L2815" s="41"/>
      <c r="N2815" s="26"/>
      <c r="O2815" s="28"/>
      <c r="Q2815" s="28"/>
      <c r="R2815" s="28"/>
      <c r="T2815"/>
      <c r="U2815" s="9"/>
      <c r="V2815" s="9"/>
      <c r="W2815" s="30"/>
      <c r="X2815" s="28"/>
      <c r="Y2815" s="41"/>
      <c r="AA2815" s="9"/>
      <c r="AC2815" s="2"/>
    </row>
    <row r="2816" spans="7:29" s="27" customFormat="1" x14ac:dyDescent="0.3">
      <c r="G2816" s="26"/>
      <c r="H2816" s="26"/>
      <c r="I2816" s="24"/>
      <c r="J2816" s="25"/>
      <c r="K2816" s="64"/>
      <c r="L2816" s="41"/>
      <c r="N2816" s="26"/>
      <c r="O2816" s="28"/>
      <c r="Q2816" s="28"/>
      <c r="R2816" s="28"/>
      <c r="T2816"/>
      <c r="U2816" s="9"/>
      <c r="V2816" s="9"/>
      <c r="W2816" s="30"/>
      <c r="X2816" s="28"/>
      <c r="Y2816" s="41"/>
      <c r="AA2816" s="9"/>
      <c r="AC2816" s="2"/>
    </row>
    <row r="2817" spans="7:29" s="27" customFormat="1" x14ac:dyDescent="0.3">
      <c r="G2817" s="26"/>
      <c r="H2817" s="26"/>
      <c r="I2817" s="24"/>
      <c r="J2817" s="25"/>
      <c r="K2817" s="64"/>
      <c r="L2817" s="41"/>
      <c r="N2817" s="26"/>
      <c r="O2817" s="28"/>
      <c r="Q2817" s="28"/>
      <c r="R2817" s="28"/>
      <c r="T2817"/>
      <c r="U2817" s="9"/>
      <c r="V2817" s="9"/>
      <c r="W2817" s="30"/>
      <c r="X2817" s="28"/>
      <c r="Y2817" s="41"/>
      <c r="AA2817" s="9"/>
      <c r="AC2817" s="2"/>
    </row>
    <row r="2818" spans="7:29" s="27" customFormat="1" x14ac:dyDescent="0.3">
      <c r="G2818" s="26"/>
      <c r="H2818" s="26"/>
      <c r="I2818" s="24"/>
      <c r="J2818" s="25"/>
      <c r="K2818" s="64"/>
      <c r="L2818" s="41"/>
      <c r="N2818" s="26"/>
      <c r="O2818" s="28"/>
      <c r="Q2818" s="28"/>
      <c r="R2818" s="28"/>
      <c r="T2818"/>
      <c r="U2818" s="9"/>
      <c r="V2818" s="9"/>
      <c r="W2818" s="30"/>
      <c r="X2818" s="28"/>
      <c r="Y2818" s="41"/>
      <c r="AA2818" s="9"/>
      <c r="AC2818" s="2"/>
    </row>
    <row r="2819" spans="7:29" s="27" customFormat="1" x14ac:dyDescent="0.3">
      <c r="G2819" s="26"/>
      <c r="H2819" s="26"/>
      <c r="I2819" s="24"/>
      <c r="J2819" s="25"/>
      <c r="K2819" s="64"/>
      <c r="L2819" s="41"/>
      <c r="N2819" s="26"/>
      <c r="O2819" s="28"/>
      <c r="Q2819" s="28"/>
      <c r="R2819" s="28"/>
      <c r="T2819"/>
      <c r="U2819" s="9"/>
      <c r="V2819" s="9"/>
      <c r="W2819" s="30"/>
      <c r="X2819" s="28"/>
      <c r="Y2819" s="41"/>
      <c r="AA2819" s="9"/>
      <c r="AC2819" s="2"/>
    </row>
    <row r="2820" spans="7:29" s="27" customFormat="1" x14ac:dyDescent="0.3">
      <c r="G2820" s="26"/>
      <c r="H2820" s="26"/>
      <c r="I2820" s="24"/>
      <c r="J2820" s="25"/>
      <c r="K2820" s="64"/>
      <c r="L2820" s="41"/>
      <c r="N2820" s="26"/>
      <c r="O2820" s="28"/>
      <c r="Q2820" s="28"/>
      <c r="R2820" s="28"/>
      <c r="T2820"/>
      <c r="U2820" s="9"/>
      <c r="V2820" s="9"/>
      <c r="W2820" s="30"/>
      <c r="X2820" s="28"/>
      <c r="Y2820" s="41"/>
      <c r="AA2820" s="9"/>
      <c r="AC2820" s="2"/>
    </row>
    <row r="2821" spans="7:29" s="27" customFormat="1" x14ac:dyDescent="0.3">
      <c r="G2821" s="26"/>
      <c r="H2821" s="26"/>
      <c r="I2821" s="24"/>
      <c r="J2821" s="25"/>
      <c r="K2821" s="64"/>
      <c r="L2821" s="41"/>
      <c r="N2821" s="26"/>
      <c r="O2821" s="28"/>
      <c r="Q2821" s="28"/>
      <c r="R2821" s="28"/>
      <c r="T2821"/>
      <c r="U2821" s="9"/>
      <c r="V2821" s="9"/>
      <c r="W2821" s="30"/>
      <c r="X2821" s="28"/>
      <c r="Y2821" s="41"/>
      <c r="AA2821" s="9"/>
      <c r="AC2821" s="2"/>
    </row>
    <row r="2822" spans="7:29" s="27" customFormat="1" x14ac:dyDescent="0.3">
      <c r="G2822" s="26"/>
      <c r="H2822" s="26"/>
      <c r="I2822" s="24"/>
      <c r="J2822" s="25"/>
      <c r="K2822" s="64"/>
      <c r="L2822" s="41"/>
      <c r="N2822" s="26"/>
      <c r="O2822" s="28"/>
      <c r="Q2822" s="28"/>
      <c r="R2822" s="28"/>
      <c r="T2822"/>
      <c r="U2822" s="9"/>
      <c r="V2822" s="9"/>
      <c r="W2822" s="30"/>
      <c r="X2822" s="28"/>
      <c r="Y2822" s="41"/>
      <c r="AA2822" s="9"/>
      <c r="AC2822" s="2"/>
    </row>
    <row r="2823" spans="7:29" s="27" customFormat="1" x14ac:dyDescent="0.3">
      <c r="G2823" s="26"/>
      <c r="H2823" s="26"/>
      <c r="I2823" s="24"/>
      <c r="J2823" s="25"/>
      <c r="K2823" s="64"/>
      <c r="L2823" s="41"/>
      <c r="N2823" s="26"/>
      <c r="O2823" s="28"/>
      <c r="Q2823" s="28"/>
      <c r="R2823" s="28"/>
      <c r="T2823"/>
      <c r="U2823" s="9"/>
      <c r="V2823" s="9"/>
      <c r="W2823" s="30"/>
      <c r="X2823" s="28"/>
      <c r="Y2823" s="41"/>
      <c r="AA2823" s="9"/>
      <c r="AC2823" s="2"/>
    </row>
    <row r="2824" spans="7:29" s="27" customFormat="1" x14ac:dyDescent="0.3">
      <c r="G2824" s="26"/>
      <c r="H2824" s="26"/>
      <c r="I2824" s="24"/>
      <c r="J2824" s="25"/>
      <c r="K2824" s="64"/>
      <c r="L2824" s="41"/>
      <c r="N2824" s="26"/>
      <c r="O2824" s="28"/>
      <c r="Q2824" s="28"/>
      <c r="R2824" s="28"/>
      <c r="T2824"/>
      <c r="U2824" s="9"/>
      <c r="V2824" s="9"/>
      <c r="W2824" s="30"/>
      <c r="X2824" s="28"/>
      <c r="Y2824" s="41"/>
      <c r="AA2824" s="9"/>
      <c r="AC2824" s="2"/>
    </row>
    <row r="2825" spans="7:29" s="27" customFormat="1" x14ac:dyDescent="0.3">
      <c r="G2825" s="26"/>
      <c r="H2825" s="26"/>
      <c r="I2825" s="24"/>
      <c r="J2825" s="25"/>
      <c r="K2825" s="64"/>
      <c r="L2825" s="41"/>
      <c r="N2825" s="26"/>
      <c r="O2825" s="28"/>
      <c r="Q2825" s="28"/>
      <c r="R2825" s="28"/>
      <c r="T2825"/>
      <c r="U2825" s="9"/>
      <c r="V2825" s="9"/>
      <c r="W2825" s="30"/>
      <c r="X2825" s="28"/>
      <c r="Y2825" s="41"/>
      <c r="AA2825" s="9"/>
      <c r="AC2825" s="2"/>
    </row>
    <row r="2826" spans="7:29" s="27" customFormat="1" x14ac:dyDescent="0.3">
      <c r="G2826" s="26"/>
      <c r="H2826" s="26"/>
      <c r="I2826" s="24"/>
      <c r="J2826" s="25"/>
      <c r="K2826" s="64"/>
      <c r="L2826" s="41"/>
      <c r="N2826" s="26"/>
      <c r="O2826" s="28"/>
      <c r="Q2826" s="28"/>
      <c r="R2826" s="28"/>
      <c r="T2826"/>
      <c r="U2826" s="9"/>
      <c r="V2826" s="9"/>
      <c r="W2826" s="30"/>
      <c r="X2826" s="28"/>
      <c r="Y2826" s="41"/>
      <c r="AA2826" s="9"/>
      <c r="AC2826" s="2"/>
    </row>
    <row r="2827" spans="7:29" s="27" customFormat="1" x14ac:dyDescent="0.3">
      <c r="G2827" s="26"/>
      <c r="H2827" s="26"/>
      <c r="I2827" s="24"/>
      <c r="J2827" s="25"/>
      <c r="K2827" s="64"/>
      <c r="L2827" s="41"/>
      <c r="N2827" s="26"/>
      <c r="O2827" s="28"/>
      <c r="Q2827" s="28"/>
      <c r="R2827" s="28"/>
      <c r="T2827"/>
      <c r="U2827" s="9"/>
      <c r="V2827" s="9"/>
      <c r="W2827" s="30"/>
      <c r="X2827" s="28"/>
      <c r="Y2827" s="41"/>
      <c r="AA2827" s="9"/>
      <c r="AC2827" s="2"/>
    </row>
    <row r="2828" spans="7:29" s="27" customFormat="1" x14ac:dyDescent="0.3">
      <c r="G2828" s="26"/>
      <c r="H2828" s="26"/>
      <c r="I2828" s="24"/>
      <c r="J2828" s="25"/>
      <c r="K2828" s="64"/>
      <c r="L2828" s="41"/>
      <c r="N2828" s="26"/>
      <c r="O2828" s="28"/>
      <c r="Q2828" s="28"/>
      <c r="R2828" s="28"/>
      <c r="T2828"/>
      <c r="U2828" s="9"/>
      <c r="V2828" s="9"/>
      <c r="W2828" s="30"/>
      <c r="X2828" s="28"/>
      <c r="Y2828" s="41"/>
      <c r="AA2828" s="9"/>
      <c r="AC2828" s="2"/>
    </row>
    <row r="2829" spans="7:29" s="27" customFormat="1" x14ac:dyDescent="0.3">
      <c r="G2829" s="26"/>
      <c r="H2829" s="26"/>
      <c r="I2829" s="24"/>
      <c r="J2829" s="25"/>
      <c r="K2829" s="64"/>
      <c r="L2829" s="41"/>
      <c r="N2829" s="26"/>
      <c r="O2829" s="28"/>
      <c r="Q2829" s="28"/>
      <c r="R2829" s="28"/>
      <c r="T2829"/>
      <c r="U2829" s="9"/>
      <c r="V2829" s="9"/>
      <c r="W2829" s="30"/>
      <c r="X2829" s="28"/>
      <c r="Y2829" s="41"/>
      <c r="AA2829" s="9"/>
      <c r="AC2829" s="2"/>
    </row>
    <row r="2830" spans="7:29" s="27" customFormat="1" x14ac:dyDescent="0.3">
      <c r="G2830" s="26"/>
      <c r="H2830" s="26"/>
      <c r="I2830" s="24"/>
      <c r="J2830" s="25"/>
      <c r="K2830" s="64"/>
      <c r="L2830" s="41"/>
      <c r="N2830" s="26"/>
      <c r="O2830" s="28"/>
      <c r="Q2830" s="28"/>
      <c r="R2830" s="28"/>
      <c r="T2830"/>
      <c r="U2830" s="9"/>
      <c r="V2830" s="9"/>
      <c r="W2830" s="30"/>
      <c r="X2830" s="28"/>
      <c r="Y2830" s="41"/>
      <c r="AA2830" s="9"/>
      <c r="AC2830" s="2"/>
    </row>
    <row r="2831" spans="7:29" s="27" customFormat="1" x14ac:dyDescent="0.3">
      <c r="G2831" s="26"/>
      <c r="H2831" s="26"/>
      <c r="I2831" s="24"/>
      <c r="J2831" s="25"/>
      <c r="K2831" s="64"/>
      <c r="L2831" s="41"/>
      <c r="N2831" s="26"/>
      <c r="O2831" s="28"/>
      <c r="Q2831" s="28"/>
      <c r="R2831" s="28"/>
      <c r="T2831"/>
      <c r="U2831" s="9"/>
      <c r="V2831" s="9"/>
      <c r="W2831" s="30"/>
      <c r="X2831" s="28"/>
      <c r="Y2831" s="41"/>
      <c r="AA2831" s="9"/>
      <c r="AC2831" s="2"/>
    </row>
    <row r="2832" spans="7:29" s="27" customFormat="1" x14ac:dyDescent="0.3">
      <c r="G2832" s="26"/>
      <c r="H2832" s="26"/>
      <c r="I2832" s="24"/>
      <c r="J2832" s="25"/>
      <c r="K2832" s="64"/>
      <c r="L2832" s="41"/>
      <c r="N2832" s="26"/>
      <c r="O2832" s="28"/>
      <c r="Q2832" s="28"/>
      <c r="R2832" s="28"/>
      <c r="T2832"/>
      <c r="U2832" s="9"/>
      <c r="V2832" s="9"/>
      <c r="W2832" s="30"/>
      <c r="X2832" s="28"/>
      <c r="Y2832" s="41"/>
      <c r="AA2832" s="9"/>
      <c r="AC2832" s="2"/>
    </row>
    <row r="2833" spans="7:29" s="27" customFormat="1" x14ac:dyDescent="0.3">
      <c r="G2833" s="26"/>
      <c r="H2833" s="26"/>
      <c r="I2833" s="24"/>
      <c r="J2833" s="25"/>
      <c r="K2833" s="64"/>
      <c r="L2833" s="41"/>
      <c r="N2833" s="26"/>
      <c r="O2833" s="28"/>
      <c r="Q2833" s="28"/>
      <c r="R2833" s="28"/>
      <c r="T2833"/>
      <c r="U2833" s="9"/>
      <c r="V2833" s="9"/>
      <c r="W2833" s="30"/>
      <c r="X2833" s="28"/>
      <c r="Y2833" s="41"/>
      <c r="AA2833" s="9"/>
      <c r="AC2833" s="2"/>
    </row>
    <row r="2834" spans="7:29" s="27" customFormat="1" x14ac:dyDescent="0.3">
      <c r="G2834" s="26"/>
      <c r="H2834" s="26"/>
      <c r="I2834" s="24"/>
      <c r="J2834" s="25"/>
      <c r="K2834" s="64"/>
      <c r="L2834" s="41"/>
      <c r="N2834" s="26"/>
      <c r="O2834" s="28"/>
      <c r="Q2834" s="28"/>
      <c r="R2834" s="28"/>
      <c r="T2834"/>
      <c r="U2834" s="9"/>
      <c r="V2834" s="9"/>
      <c r="W2834" s="30"/>
      <c r="X2834" s="28"/>
      <c r="Y2834" s="41"/>
      <c r="AA2834" s="9"/>
      <c r="AC2834" s="2"/>
    </row>
    <row r="2835" spans="7:29" s="27" customFormat="1" x14ac:dyDescent="0.3">
      <c r="G2835" s="26"/>
      <c r="H2835" s="26"/>
      <c r="I2835" s="24"/>
      <c r="J2835" s="25"/>
      <c r="K2835" s="64"/>
      <c r="L2835" s="41"/>
      <c r="N2835" s="26"/>
      <c r="O2835" s="28"/>
      <c r="Q2835" s="28"/>
      <c r="R2835" s="28"/>
      <c r="T2835"/>
      <c r="U2835" s="9"/>
      <c r="V2835" s="9"/>
      <c r="W2835" s="30"/>
      <c r="X2835" s="28"/>
      <c r="Y2835" s="41"/>
      <c r="AA2835" s="9"/>
      <c r="AC2835" s="2"/>
    </row>
    <row r="2836" spans="7:29" s="27" customFormat="1" x14ac:dyDescent="0.3">
      <c r="G2836" s="26"/>
      <c r="H2836" s="26"/>
      <c r="I2836" s="24"/>
      <c r="J2836" s="25"/>
      <c r="K2836" s="64"/>
      <c r="L2836" s="41"/>
      <c r="N2836" s="26"/>
      <c r="O2836" s="28"/>
      <c r="Q2836" s="28"/>
      <c r="R2836" s="28"/>
      <c r="T2836"/>
      <c r="U2836" s="9"/>
      <c r="V2836" s="9"/>
      <c r="W2836" s="30"/>
      <c r="X2836" s="28"/>
      <c r="Y2836" s="41"/>
      <c r="AA2836" s="9"/>
      <c r="AC2836" s="2"/>
    </row>
    <row r="2837" spans="7:29" s="27" customFormat="1" x14ac:dyDescent="0.3">
      <c r="G2837" s="26"/>
      <c r="H2837" s="26"/>
      <c r="I2837" s="24"/>
      <c r="J2837" s="25"/>
      <c r="K2837" s="64"/>
      <c r="L2837" s="41"/>
      <c r="N2837" s="26"/>
      <c r="O2837" s="28"/>
      <c r="Q2837" s="28"/>
      <c r="R2837" s="28"/>
      <c r="T2837"/>
      <c r="U2837" s="9"/>
      <c r="V2837" s="9"/>
      <c r="W2837" s="30"/>
      <c r="X2837" s="28"/>
      <c r="Y2837" s="41"/>
      <c r="AA2837" s="9"/>
      <c r="AC2837" s="2"/>
    </row>
    <row r="2838" spans="7:29" s="27" customFormat="1" x14ac:dyDescent="0.3">
      <c r="G2838" s="26"/>
      <c r="H2838" s="26"/>
      <c r="I2838" s="24"/>
      <c r="J2838" s="25"/>
      <c r="K2838" s="64"/>
      <c r="L2838" s="41"/>
      <c r="N2838" s="26"/>
      <c r="O2838" s="28"/>
      <c r="Q2838" s="28"/>
      <c r="R2838" s="28"/>
      <c r="T2838"/>
      <c r="U2838" s="9"/>
      <c r="V2838" s="9"/>
      <c r="W2838" s="30"/>
      <c r="X2838" s="28"/>
      <c r="Y2838" s="41"/>
      <c r="AA2838" s="9"/>
      <c r="AC2838" s="2"/>
    </row>
    <row r="2839" spans="7:29" s="27" customFormat="1" x14ac:dyDescent="0.3">
      <c r="G2839" s="26"/>
      <c r="H2839" s="26"/>
      <c r="I2839" s="24"/>
      <c r="J2839" s="25"/>
      <c r="K2839" s="64"/>
      <c r="L2839" s="41"/>
      <c r="N2839" s="26"/>
      <c r="O2839" s="28"/>
      <c r="Q2839" s="28"/>
      <c r="R2839" s="28"/>
      <c r="T2839"/>
      <c r="U2839" s="9"/>
      <c r="V2839" s="9"/>
      <c r="W2839" s="30"/>
      <c r="X2839" s="28"/>
      <c r="Y2839" s="41"/>
      <c r="AA2839" s="9"/>
      <c r="AC2839" s="2"/>
    </row>
    <row r="2840" spans="7:29" s="27" customFormat="1" x14ac:dyDescent="0.3">
      <c r="G2840" s="26"/>
      <c r="H2840" s="26"/>
      <c r="I2840" s="24"/>
      <c r="J2840" s="25"/>
      <c r="K2840" s="64"/>
      <c r="L2840" s="41"/>
      <c r="N2840" s="26"/>
      <c r="O2840" s="28"/>
      <c r="Q2840" s="28"/>
      <c r="R2840" s="28"/>
      <c r="T2840"/>
      <c r="U2840" s="9"/>
      <c r="V2840" s="9"/>
      <c r="W2840" s="30"/>
      <c r="X2840" s="28"/>
      <c r="Y2840" s="41"/>
      <c r="AA2840" s="9"/>
      <c r="AC2840" s="2"/>
    </row>
    <row r="2841" spans="7:29" s="27" customFormat="1" x14ac:dyDescent="0.3">
      <c r="G2841" s="26"/>
      <c r="H2841" s="26"/>
      <c r="I2841" s="24"/>
      <c r="J2841" s="25"/>
      <c r="K2841" s="64"/>
      <c r="L2841" s="41"/>
      <c r="N2841" s="26"/>
      <c r="O2841" s="28"/>
      <c r="Q2841" s="28"/>
      <c r="R2841" s="28"/>
      <c r="T2841"/>
      <c r="U2841" s="9"/>
      <c r="V2841" s="9"/>
      <c r="W2841" s="30"/>
      <c r="X2841" s="28"/>
      <c r="Y2841" s="41"/>
      <c r="AA2841" s="9"/>
      <c r="AC2841" s="2"/>
    </row>
    <row r="2842" spans="7:29" s="27" customFormat="1" x14ac:dyDescent="0.3">
      <c r="G2842" s="26"/>
      <c r="H2842" s="26"/>
      <c r="I2842" s="24"/>
      <c r="J2842" s="25"/>
      <c r="K2842" s="64"/>
      <c r="L2842" s="41"/>
      <c r="N2842" s="26"/>
      <c r="O2842" s="28"/>
      <c r="Q2842" s="28"/>
      <c r="R2842" s="28"/>
      <c r="T2842"/>
      <c r="U2842" s="9"/>
      <c r="V2842" s="9"/>
      <c r="W2842" s="30"/>
      <c r="X2842" s="28"/>
      <c r="Y2842" s="41"/>
      <c r="AA2842" s="9"/>
      <c r="AC2842" s="2"/>
    </row>
    <row r="2843" spans="7:29" s="27" customFormat="1" x14ac:dyDescent="0.3">
      <c r="G2843" s="26"/>
      <c r="H2843" s="26"/>
      <c r="I2843" s="24"/>
      <c r="J2843" s="25"/>
      <c r="K2843" s="64"/>
      <c r="L2843" s="41"/>
      <c r="N2843" s="26"/>
      <c r="O2843" s="28"/>
      <c r="Q2843" s="28"/>
      <c r="R2843" s="28"/>
      <c r="T2843"/>
      <c r="U2843" s="9"/>
      <c r="V2843" s="9"/>
      <c r="W2843" s="30"/>
      <c r="X2843" s="28"/>
      <c r="Y2843" s="41"/>
      <c r="AA2843" s="9"/>
      <c r="AC2843" s="2"/>
    </row>
    <row r="2844" spans="7:29" s="27" customFormat="1" x14ac:dyDescent="0.3">
      <c r="G2844" s="26"/>
      <c r="H2844" s="26"/>
      <c r="I2844" s="24"/>
      <c r="J2844" s="25"/>
      <c r="K2844" s="64"/>
      <c r="L2844" s="41"/>
      <c r="N2844" s="26"/>
      <c r="O2844" s="28"/>
      <c r="Q2844" s="28"/>
      <c r="R2844" s="28"/>
      <c r="T2844"/>
      <c r="U2844" s="9"/>
      <c r="V2844" s="9"/>
      <c r="W2844" s="30"/>
      <c r="X2844" s="28"/>
      <c r="Y2844" s="41"/>
      <c r="AA2844" s="9"/>
      <c r="AC2844" s="2"/>
    </row>
    <row r="2845" spans="7:29" s="27" customFormat="1" x14ac:dyDescent="0.3">
      <c r="G2845" s="26"/>
      <c r="H2845" s="26"/>
      <c r="I2845" s="24"/>
      <c r="J2845" s="25"/>
      <c r="K2845" s="64"/>
      <c r="L2845" s="41"/>
      <c r="N2845" s="26"/>
      <c r="O2845" s="28"/>
      <c r="Q2845" s="28"/>
      <c r="R2845" s="28"/>
      <c r="T2845"/>
      <c r="U2845" s="9"/>
      <c r="V2845" s="9"/>
      <c r="W2845" s="30"/>
      <c r="X2845" s="28"/>
      <c r="Y2845" s="41"/>
      <c r="AA2845" s="9"/>
      <c r="AC2845" s="2"/>
    </row>
    <row r="2846" spans="7:29" s="27" customFormat="1" x14ac:dyDescent="0.3">
      <c r="G2846" s="26"/>
      <c r="H2846" s="26"/>
      <c r="I2846" s="24"/>
      <c r="J2846" s="25"/>
      <c r="K2846" s="64"/>
      <c r="L2846" s="41"/>
      <c r="N2846" s="26"/>
      <c r="O2846" s="28"/>
      <c r="Q2846" s="28"/>
      <c r="R2846" s="28"/>
      <c r="T2846"/>
      <c r="U2846" s="9"/>
      <c r="V2846" s="9"/>
      <c r="W2846" s="30"/>
      <c r="X2846" s="28"/>
      <c r="Y2846" s="41"/>
      <c r="AA2846" s="9"/>
      <c r="AC2846" s="2"/>
    </row>
    <row r="2847" spans="7:29" s="27" customFormat="1" x14ac:dyDescent="0.3">
      <c r="G2847" s="26"/>
      <c r="H2847" s="26"/>
      <c r="I2847" s="24"/>
      <c r="J2847" s="25"/>
      <c r="K2847" s="64"/>
      <c r="L2847" s="41"/>
      <c r="N2847" s="26"/>
      <c r="O2847" s="28"/>
      <c r="Q2847" s="28"/>
      <c r="R2847" s="28"/>
      <c r="T2847"/>
      <c r="U2847" s="9"/>
      <c r="V2847" s="9"/>
      <c r="W2847" s="30"/>
      <c r="X2847" s="28"/>
      <c r="Y2847" s="41"/>
      <c r="AA2847" s="9"/>
      <c r="AC2847" s="2"/>
    </row>
    <row r="2848" spans="7:29" s="27" customFormat="1" x14ac:dyDescent="0.3">
      <c r="G2848" s="26"/>
      <c r="H2848" s="26"/>
      <c r="I2848" s="24"/>
      <c r="J2848" s="25"/>
      <c r="K2848" s="64"/>
      <c r="L2848" s="41"/>
      <c r="N2848" s="26"/>
      <c r="O2848" s="28"/>
      <c r="Q2848" s="28"/>
      <c r="R2848" s="28"/>
      <c r="T2848"/>
      <c r="U2848" s="9"/>
      <c r="V2848" s="9"/>
      <c r="W2848" s="30"/>
      <c r="X2848" s="28"/>
      <c r="Y2848" s="41"/>
      <c r="AA2848" s="9"/>
      <c r="AC2848" s="2"/>
    </row>
    <row r="2849" spans="7:29" s="27" customFormat="1" x14ac:dyDescent="0.3">
      <c r="G2849" s="26"/>
      <c r="H2849" s="26"/>
      <c r="I2849" s="24"/>
      <c r="J2849" s="25"/>
      <c r="K2849" s="64"/>
      <c r="L2849" s="41"/>
      <c r="N2849" s="26"/>
      <c r="O2849" s="28"/>
      <c r="Q2849" s="28"/>
      <c r="R2849" s="28"/>
      <c r="T2849"/>
      <c r="U2849" s="9"/>
      <c r="V2849" s="9"/>
      <c r="W2849" s="30"/>
      <c r="X2849" s="28"/>
      <c r="Y2849" s="41"/>
      <c r="AA2849" s="9"/>
      <c r="AC2849" s="2"/>
    </row>
    <row r="2850" spans="7:29" s="27" customFormat="1" x14ac:dyDescent="0.3">
      <c r="G2850" s="26"/>
      <c r="H2850" s="26"/>
      <c r="I2850" s="24"/>
      <c r="J2850" s="25"/>
      <c r="K2850" s="64"/>
      <c r="L2850" s="41"/>
      <c r="N2850" s="26"/>
      <c r="O2850" s="28"/>
      <c r="Q2850" s="28"/>
      <c r="R2850" s="28"/>
      <c r="T2850"/>
      <c r="U2850" s="9"/>
      <c r="V2850" s="9"/>
      <c r="W2850" s="30"/>
      <c r="X2850" s="28"/>
      <c r="Y2850" s="41"/>
      <c r="AA2850" s="9"/>
      <c r="AC2850" s="2"/>
    </row>
    <row r="2851" spans="7:29" s="27" customFormat="1" x14ac:dyDescent="0.3">
      <c r="G2851" s="26"/>
      <c r="H2851" s="26"/>
      <c r="I2851" s="24"/>
      <c r="J2851" s="25"/>
      <c r="K2851" s="64"/>
      <c r="L2851" s="41"/>
      <c r="N2851" s="26"/>
      <c r="O2851" s="28"/>
      <c r="Q2851" s="28"/>
      <c r="R2851" s="28"/>
      <c r="T2851"/>
      <c r="U2851" s="9"/>
      <c r="V2851" s="9"/>
      <c r="W2851" s="30"/>
      <c r="X2851" s="28"/>
      <c r="Y2851" s="41"/>
      <c r="AA2851" s="9"/>
      <c r="AC2851" s="2"/>
    </row>
    <row r="2852" spans="7:29" s="27" customFormat="1" x14ac:dyDescent="0.3">
      <c r="G2852" s="26"/>
      <c r="H2852" s="26"/>
      <c r="I2852" s="24"/>
      <c r="J2852" s="25"/>
      <c r="K2852" s="64"/>
      <c r="L2852" s="41"/>
      <c r="N2852" s="26"/>
      <c r="O2852" s="28"/>
      <c r="Q2852" s="28"/>
      <c r="R2852" s="28"/>
      <c r="T2852"/>
      <c r="U2852" s="9"/>
      <c r="V2852" s="9"/>
      <c r="W2852" s="30"/>
      <c r="X2852" s="28"/>
      <c r="Y2852" s="41"/>
      <c r="AA2852" s="9"/>
      <c r="AC2852" s="2"/>
    </row>
    <row r="2853" spans="7:29" s="27" customFormat="1" x14ac:dyDescent="0.3">
      <c r="G2853" s="26"/>
      <c r="H2853" s="26"/>
      <c r="I2853" s="24"/>
      <c r="J2853" s="25"/>
      <c r="K2853" s="64"/>
      <c r="L2853" s="41"/>
      <c r="N2853" s="26"/>
      <c r="O2853" s="28"/>
      <c r="Q2853" s="28"/>
      <c r="R2853" s="28"/>
      <c r="T2853"/>
      <c r="U2853" s="9"/>
      <c r="V2853" s="9"/>
      <c r="W2853" s="30"/>
      <c r="X2853" s="28"/>
      <c r="Y2853" s="41"/>
      <c r="AA2853" s="9"/>
      <c r="AC2853" s="2"/>
    </row>
    <row r="2854" spans="7:29" s="27" customFormat="1" x14ac:dyDescent="0.3">
      <c r="G2854" s="26"/>
      <c r="H2854" s="26"/>
      <c r="I2854" s="24"/>
      <c r="J2854" s="25"/>
      <c r="K2854" s="64"/>
      <c r="L2854" s="41"/>
      <c r="N2854" s="26"/>
      <c r="O2854" s="28"/>
      <c r="Q2854" s="28"/>
      <c r="R2854" s="28"/>
      <c r="T2854"/>
      <c r="U2854" s="9"/>
      <c r="V2854" s="9"/>
      <c r="W2854" s="30"/>
      <c r="X2854" s="28"/>
      <c r="Y2854" s="41"/>
      <c r="AA2854" s="9"/>
      <c r="AC2854" s="2"/>
    </row>
    <row r="2855" spans="7:29" s="27" customFormat="1" x14ac:dyDescent="0.3">
      <c r="G2855" s="26"/>
      <c r="H2855" s="26"/>
      <c r="I2855" s="24"/>
      <c r="J2855" s="25"/>
      <c r="K2855" s="64"/>
      <c r="L2855" s="41"/>
      <c r="N2855" s="26"/>
      <c r="O2855" s="28"/>
      <c r="Q2855" s="28"/>
      <c r="R2855" s="28"/>
      <c r="T2855"/>
      <c r="U2855" s="9"/>
      <c r="V2855" s="9"/>
      <c r="W2855" s="30"/>
      <c r="X2855" s="28"/>
      <c r="Y2855" s="41"/>
      <c r="AA2855" s="9"/>
      <c r="AC2855" s="2"/>
    </row>
    <row r="2856" spans="7:29" s="27" customFormat="1" x14ac:dyDescent="0.3">
      <c r="G2856" s="26"/>
      <c r="H2856" s="26"/>
      <c r="I2856" s="24"/>
      <c r="J2856" s="25"/>
      <c r="K2856" s="64"/>
      <c r="L2856" s="41"/>
      <c r="N2856" s="26"/>
      <c r="O2856" s="28"/>
      <c r="Q2856" s="28"/>
      <c r="R2856" s="28"/>
      <c r="T2856"/>
      <c r="U2856" s="9"/>
      <c r="V2856" s="9"/>
      <c r="W2856" s="30"/>
      <c r="X2856" s="28"/>
      <c r="Y2856" s="41"/>
      <c r="AA2856" s="9"/>
      <c r="AC2856" s="2"/>
    </row>
    <row r="2857" spans="7:29" s="27" customFormat="1" x14ac:dyDescent="0.3">
      <c r="G2857" s="26"/>
      <c r="H2857" s="26"/>
      <c r="I2857" s="24"/>
      <c r="J2857" s="25"/>
      <c r="K2857" s="64"/>
      <c r="L2857" s="41"/>
      <c r="N2857" s="26"/>
      <c r="O2857" s="28"/>
      <c r="Q2857" s="28"/>
      <c r="R2857" s="28"/>
      <c r="T2857"/>
      <c r="U2857" s="9"/>
      <c r="V2857" s="9"/>
      <c r="W2857" s="30"/>
      <c r="X2857" s="28"/>
      <c r="Y2857" s="41"/>
      <c r="AA2857" s="9"/>
      <c r="AC2857" s="2"/>
    </row>
    <row r="2858" spans="7:29" s="27" customFormat="1" x14ac:dyDescent="0.3">
      <c r="G2858" s="26"/>
      <c r="H2858" s="26"/>
      <c r="I2858" s="24"/>
      <c r="J2858" s="25"/>
      <c r="K2858" s="64"/>
      <c r="L2858" s="41"/>
      <c r="N2858" s="26"/>
      <c r="O2858" s="28"/>
      <c r="Q2858" s="28"/>
      <c r="R2858" s="28"/>
      <c r="T2858"/>
      <c r="U2858" s="9"/>
      <c r="V2858" s="9"/>
      <c r="W2858" s="30"/>
      <c r="X2858" s="28"/>
      <c r="Y2858" s="41"/>
      <c r="AA2858" s="9"/>
      <c r="AC2858" s="2"/>
    </row>
    <row r="2859" spans="7:29" s="27" customFormat="1" x14ac:dyDescent="0.3">
      <c r="G2859" s="26"/>
      <c r="H2859" s="26"/>
      <c r="I2859" s="24"/>
      <c r="J2859" s="25"/>
      <c r="K2859" s="64"/>
      <c r="L2859" s="41"/>
      <c r="N2859" s="26"/>
      <c r="O2859" s="28"/>
      <c r="Q2859" s="28"/>
      <c r="R2859" s="28"/>
      <c r="T2859"/>
      <c r="U2859" s="9"/>
      <c r="V2859" s="9"/>
      <c r="W2859" s="30"/>
      <c r="X2859" s="28"/>
      <c r="Y2859" s="41"/>
      <c r="AA2859" s="9"/>
      <c r="AC2859" s="2"/>
    </row>
    <row r="2860" spans="7:29" s="27" customFormat="1" x14ac:dyDescent="0.3">
      <c r="G2860" s="26"/>
      <c r="H2860" s="26"/>
      <c r="I2860" s="24"/>
      <c r="J2860" s="25"/>
      <c r="K2860" s="64"/>
      <c r="L2860" s="41"/>
      <c r="N2860" s="26"/>
      <c r="O2860" s="28"/>
      <c r="Q2860" s="28"/>
      <c r="R2860" s="28"/>
      <c r="T2860"/>
      <c r="U2860" s="9"/>
      <c r="V2860" s="9"/>
      <c r="W2860" s="30"/>
      <c r="X2860" s="28"/>
      <c r="Y2860" s="41"/>
      <c r="AA2860" s="9"/>
      <c r="AC2860" s="2"/>
    </row>
    <row r="2861" spans="7:29" s="27" customFormat="1" x14ac:dyDescent="0.3">
      <c r="G2861" s="26"/>
      <c r="H2861" s="26"/>
      <c r="I2861" s="24"/>
      <c r="J2861" s="25"/>
      <c r="K2861" s="64"/>
      <c r="L2861" s="41"/>
      <c r="N2861" s="26"/>
      <c r="O2861" s="28"/>
      <c r="Q2861" s="28"/>
      <c r="R2861" s="28"/>
      <c r="T2861"/>
      <c r="U2861" s="9"/>
      <c r="V2861" s="9"/>
      <c r="W2861" s="30"/>
      <c r="X2861" s="28"/>
      <c r="Y2861" s="41"/>
      <c r="AA2861" s="9"/>
      <c r="AC2861" s="2"/>
    </row>
    <row r="2862" spans="7:29" s="27" customFormat="1" x14ac:dyDescent="0.3">
      <c r="G2862" s="26"/>
      <c r="H2862" s="26"/>
      <c r="I2862" s="24"/>
      <c r="J2862" s="25"/>
      <c r="K2862" s="64"/>
      <c r="L2862" s="41"/>
      <c r="N2862" s="26"/>
      <c r="O2862" s="28"/>
      <c r="Q2862" s="28"/>
      <c r="R2862" s="28"/>
      <c r="T2862"/>
      <c r="U2862" s="9"/>
      <c r="V2862" s="9"/>
      <c r="W2862" s="30"/>
      <c r="X2862" s="28"/>
      <c r="Y2862" s="41"/>
      <c r="AA2862" s="9"/>
      <c r="AC2862" s="2"/>
    </row>
    <row r="2863" spans="7:29" s="27" customFormat="1" x14ac:dyDescent="0.3">
      <c r="G2863" s="26"/>
      <c r="H2863" s="26"/>
      <c r="I2863" s="24"/>
      <c r="J2863" s="25"/>
      <c r="K2863" s="64"/>
      <c r="L2863" s="41"/>
      <c r="N2863" s="26"/>
      <c r="O2863" s="28"/>
      <c r="Q2863" s="28"/>
      <c r="R2863" s="28"/>
      <c r="T2863"/>
      <c r="U2863" s="9"/>
      <c r="V2863" s="9"/>
      <c r="W2863" s="30"/>
      <c r="X2863" s="28"/>
      <c r="Y2863" s="41"/>
      <c r="AA2863" s="9"/>
      <c r="AC2863" s="2"/>
    </row>
    <row r="2864" spans="7:29" s="27" customFormat="1" x14ac:dyDescent="0.3">
      <c r="G2864" s="26"/>
      <c r="H2864" s="26"/>
      <c r="I2864" s="24"/>
      <c r="J2864" s="25"/>
      <c r="K2864" s="64"/>
      <c r="L2864" s="41"/>
      <c r="N2864" s="26"/>
      <c r="O2864" s="28"/>
      <c r="Q2864" s="28"/>
      <c r="R2864" s="28"/>
      <c r="T2864"/>
      <c r="U2864" s="9"/>
      <c r="V2864" s="9"/>
      <c r="W2864" s="30"/>
      <c r="X2864" s="28"/>
      <c r="Y2864" s="41"/>
      <c r="AA2864" s="9"/>
      <c r="AC2864" s="2"/>
    </row>
    <row r="2865" spans="7:29" s="27" customFormat="1" x14ac:dyDescent="0.3">
      <c r="G2865" s="26"/>
      <c r="H2865" s="26"/>
      <c r="I2865" s="24"/>
      <c r="J2865" s="25"/>
      <c r="K2865" s="64"/>
      <c r="L2865" s="41"/>
      <c r="N2865" s="26"/>
      <c r="O2865" s="28"/>
      <c r="Q2865" s="28"/>
      <c r="R2865" s="28"/>
      <c r="T2865"/>
      <c r="U2865" s="9"/>
      <c r="V2865" s="9"/>
      <c r="W2865" s="30"/>
      <c r="X2865" s="28"/>
      <c r="Y2865" s="41"/>
      <c r="AA2865" s="9"/>
      <c r="AC2865" s="2"/>
    </row>
    <row r="2866" spans="7:29" s="27" customFormat="1" x14ac:dyDescent="0.3">
      <c r="G2866" s="26"/>
      <c r="H2866" s="26"/>
      <c r="I2866" s="24"/>
      <c r="J2866" s="25"/>
      <c r="K2866" s="64"/>
      <c r="L2866" s="41"/>
      <c r="N2866" s="26"/>
      <c r="O2866" s="28"/>
      <c r="Q2866" s="28"/>
      <c r="R2866" s="28"/>
      <c r="T2866"/>
      <c r="U2866" s="9"/>
      <c r="V2866" s="9"/>
      <c r="W2866" s="30"/>
      <c r="X2866" s="28"/>
      <c r="Y2866" s="41"/>
      <c r="AA2866" s="9"/>
      <c r="AC2866" s="2"/>
    </row>
    <row r="2867" spans="7:29" s="27" customFormat="1" x14ac:dyDescent="0.3">
      <c r="G2867" s="26"/>
      <c r="H2867" s="26"/>
      <c r="I2867" s="24"/>
      <c r="J2867" s="25"/>
      <c r="K2867" s="64"/>
      <c r="L2867" s="41"/>
      <c r="N2867" s="26"/>
      <c r="O2867" s="28"/>
      <c r="Q2867" s="28"/>
      <c r="R2867" s="28"/>
      <c r="T2867"/>
      <c r="U2867" s="9"/>
      <c r="V2867" s="9"/>
      <c r="W2867" s="30"/>
      <c r="X2867" s="28"/>
      <c r="Y2867" s="41"/>
      <c r="AA2867" s="9"/>
      <c r="AC2867" s="2"/>
    </row>
    <row r="2868" spans="7:29" s="27" customFormat="1" x14ac:dyDescent="0.3">
      <c r="G2868" s="26"/>
      <c r="H2868" s="26"/>
      <c r="I2868" s="24"/>
      <c r="J2868" s="25"/>
      <c r="K2868" s="64"/>
      <c r="L2868" s="41"/>
      <c r="N2868" s="26"/>
      <c r="O2868" s="28"/>
      <c r="Q2868" s="28"/>
      <c r="R2868" s="28"/>
      <c r="T2868"/>
      <c r="U2868" s="9"/>
      <c r="V2868" s="9"/>
      <c r="W2868" s="30"/>
      <c r="X2868" s="28"/>
      <c r="Y2868" s="41"/>
      <c r="AA2868" s="9"/>
      <c r="AC2868" s="2"/>
    </row>
    <row r="2869" spans="7:29" s="27" customFormat="1" x14ac:dyDescent="0.3">
      <c r="G2869" s="26"/>
      <c r="H2869" s="26"/>
      <c r="I2869" s="24"/>
      <c r="J2869" s="25"/>
      <c r="K2869" s="64"/>
      <c r="L2869" s="41"/>
      <c r="N2869" s="26"/>
      <c r="O2869" s="28"/>
      <c r="Q2869" s="28"/>
      <c r="R2869" s="28"/>
      <c r="T2869"/>
      <c r="U2869" s="9"/>
      <c r="V2869" s="9"/>
      <c r="W2869" s="30"/>
      <c r="X2869" s="28"/>
      <c r="Y2869" s="41"/>
      <c r="AA2869" s="9"/>
      <c r="AC2869" s="2"/>
    </row>
    <row r="2870" spans="7:29" s="27" customFormat="1" x14ac:dyDescent="0.3">
      <c r="G2870" s="26"/>
      <c r="H2870" s="26"/>
      <c r="I2870" s="24"/>
      <c r="J2870" s="25"/>
      <c r="K2870" s="64"/>
      <c r="L2870" s="41"/>
      <c r="N2870" s="26"/>
      <c r="O2870" s="28"/>
      <c r="Q2870" s="28"/>
      <c r="R2870" s="28"/>
      <c r="T2870"/>
      <c r="U2870" s="9"/>
      <c r="V2870" s="9"/>
      <c r="W2870" s="30"/>
      <c r="X2870" s="28"/>
      <c r="Y2870" s="41"/>
      <c r="AA2870" s="9"/>
      <c r="AC2870" s="2"/>
    </row>
    <row r="2871" spans="7:29" s="27" customFormat="1" x14ac:dyDescent="0.3">
      <c r="G2871" s="26"/>
      <c r="H2871" s="26"/>
      <c r="I2871" s="24"/>
      <c r="J2871" s="25"/>
      <c r="K2871" s="64"/>
      <c r="L2871" s="41"/>
      <c r="N2871" s="26"/>
      <c r="O2871" s="28"/>
      <c r="Q2871" s="28"/>
      <c r="R2871" s="28"/>
      <c r="T2871"/>
      <c r="U2871" s="9"/>
      <c r="V2871" s="9"/>
      <c r="W2871" s="30"/>
      <c r="X2871" s="28"/>
      <c r="Y2871" s="41"/>
      <c r="AA2871" s="9"/>
      <c r="AC2871" s="2"/>
    </row>
    <row r="2872" spans="7:29" s="27" customFormat="1" x14ac:dyDescent="0.3">
      <c r="G2872" s="26"/>
      <c r="H2872" s="26"/>
      <c r="I2872" s="24"/>
      <c r="J2872" s="25"/>
      <c r="K2872" s="64"/>
      <c r="L2872" s="41"/>
      <c r="N2872" s="26"/>
      <c r="O2872" s="28"/>
      <c r="Q2872" s="28"/>
      <c r="R2872" s="28"/>
      <c r="T2872"/>
      <c r="U2872" s="9"/>
      <c r="V2872" s="9"/>
      <c r="W2872" s="30"/>
      <c r="X2872" s="28"/>
      <c r="Y2872" s="41"/>
      <c r="AA2872" s="9"/>
      <c r="AC2872" s="2"/>
    </row>
    <row r="2873" spans="7:29" s="27" customFormat="1" x14ac:dyDescent="0.3">
      <c r="G2873" s="26"/>
      <c r="H2873" s="26"/>
      <c r="I2873" s="24"/>
      <c r="J2873" s="25"/>
      <c r="K2873" s="64"/>
      <c r="L2873" s="41"/>
      <c r="N2873" s="26"/>
      <c r="O2873" s="28"/>
      <c r="Q2873" s="28"/>
      <c r="R2873" s="28"/>
      <c r="T2873"/>
      <c r="U2873" s="9"/>
      <c r="V2873" s="9"/>
      <c r="W2873" s="30"/>
      <c r="X2873" s="28"/>
      <c r="Y2873" s="41"/>
      <c r="AA2873" s="9"/>
      <c r="AC2873" s="2"/>
    </row>
    <row r="2874" spans="7:29" s="27" customFormat="1" x14ac:dyDescent="0.3">
      <c r="G2874" s="26"/>
      <c r="H2874" s="26"/>
      <c r="I2874" s="24"/>
      <c r="J2874" s="25"/>
      <c r="K2874" s="64"/>
      <c r="L2874" s="41"/>
      <c r="N2874" s="26"/>
      <c r="O2874" s="28"/>
      <c r="Q2874" s="28"/>
      <c r="R2874" s="28"/>
      <c r="T2874"/>
      <c r="U2874" s="9"/>
      <c r="V2874" s="9"/>
      <c r="W2874" s="30"/>
      <c r="X2874" s="28"/>
      <c r="Y2874" s="41"/>
      <c r="AA2874" s="9"/>
      <c r="AC2874" s="2"/>
    </row>
    <row r="2875" spans="7:29" s="27" customFormat="1" x14ac:dyDescent="0.3">
      <c r="G2875" s="26"/>
      <c r="H2875" s="26"/>
      <c r="I2875" s="24"/>
      <c r="J2875" s="25"/>
      <c r="K2875" s="64"/>
      <c r="L2875" s="41"/>
      <c r="N2875" s="26"/>
      <c r="O2875" s="28"/>
      <c r="Q2875" s="28"/>
      <c r="R2875" s="28"/>
      <c r="T2875"/>
      <c r="U2875" s="9"/>
      <c r="V2875" s="9"/>
      <c r="W2875" s="30"/>
      <c r="X2875" s="28"/>
      <c r="Y2875" s="41"/>
      <c r="AA2875" s="9"/>
      <c r="AC2875" s="2"/>
    </row>
    <row r="2876" spans="7:29" s="27" customFormat="1" x14ac:dyDescent="0.3">
      <c r="G2876" s="26"/>
      <c r="H2876" s="26"/>
      <c r="I2876" s="24"/>
      <c r="J2876" s="25"/>
      <c r="K2876" s="64"/>
      <c r="L2876" s="41"/>
      <c r="N2876" s="26"/>
      <c r="O2876" s="28"/>
      <c r="Q2876" s="28"/>
      <c r="R2876" s="28"/>
      <c r="T2876"/>
      <c r="U2876" s="9"/>
      <c r="V2876" s="9"/>
      <c r="W2876" s="30"/>
      <c r="X2876" s="28"/>
      <c r="Y2876" s="41"/>
      <c r="AA2876" s="9"/>
      <c r="AC2876" s="2"/>
    </row>
    <row r="2877" spans="7:29" s="27" customFormat="1" x14ac:dyDescent="0.3">
      <c r="G2877" s="26"/>
      <c r="H2877" s="26"/>
      <c r="I2877" s="24"/>
      <c r="J2877" s="25"/>
      <c r="K2877" s="64"/>
      <c r="L2877" s="41"/>
      <c r="N2877" s="26"/>
      <c r="O2877" s="28"/>
      <c r="Q2877" s="28"/>
      <c r="R2877" s="28"/>
      <c r="T2877"/>
      <c r="U2877" s="9"/>
      <c r="V2877" s="9"/>
      <c r="W2877" s="30"/>
      <c r="X2877" s="28"/>
      <c r="Y2877" s="41"/>
      <c r="AA2877" s="9"/>
      <c r="AC2877" s="2"/>
    </row>
    <row r="2878" spans="7:29" s="27" customFormat="1" x14ac:dyDescent="0.3">
      <c r="G2878" s="26"/>
      <c r="H2878" s="26"/>
      <c r="I2878" s="24"/>
      <c r="J2878" s="25"/>
      <c r="K2878" s="64"/>
      <c r="L2878" s="41"/>
      <c r="N2878" s="26"/>
      <c r="O2878" s="28"/>
      <c r="Q2878" s="28"/>
      <c r="R2878" s="28"/>
      <c r="T2878"/>
      <c r="U2878" s="9"/>
      <c r="V2878" s="9"/>
      <c r="W2878" s="30"/>
      <c r="X2878" s="28"/>
      <c r="Y2878" s="41"/>
      <c r="AA2878" s="9"/>
      <c r="AC2878" s="2"/>
    </row>
    <row r="2879" spans="7:29" s="27" customFormat="1" x14ac:dyDescent="0.3">
      <c r="G2879" s="26"/>
      <c r="H2879" s="26"/>
      <c r="I2879" s="24"/>
      <c r="J2879" s="25"/>
      <c r="K2879" s="64"/>
      <c r="L2879" s="41"/>
      <c r="N2879" s="26"/>
      <c r="O2879" s="28"/>
      <c r="Q2879" s="28"/>
      <c r="R2879" s="28"/>
      <c r="T2879"/>
      <c r="U2879" s="9"/>
      <c r="V2879" s="9"/>
      <c r="W2879" s="30"/>
      <c r="X2879" s="28"/>
      <c r="Y2879" s="41"/>
      <c r="AA2879" s="9"/>
      <c r="AC2879" s="2"/>
    </row>
    <row r="2880" spans="7:29" s="27" customFormat="1" x14ac:dyDescent="0.3">
      <c r="G2880" s="26"/>
      <c r="H2880" s="26"/>
      <c r="I2880" s="24"/>
      <c r="J2880" s="25"/>
      <c r="K2880" s="64"/>
      <c r="L2880" s="41"/>
      <c r="N2880" s="26"/>
      <c r="O2880" s="28"/>
      <c r="Q2880" s="28"/>
      <c r="R2880" s="28"/>
      <c r="T2880"/>
      <c r="U2880" s="9"/>
      <c r="V2880" s="9"/>
      <c r="W2880" s="30"/>
      <c r="X2880" s="28"/>
      <c r="Y2880" s="41"/>
      <c r="AA2880" s="9"/>
      <c r="AC2880" s="2"/>
    </row>
    <row r="2881" spans="7:29" s="27" customFormat="1" x14ac:dyDescent="0.3">
      <c r="G2881" s="26"/>
      <c r="H2881" s="26"/>
      <c r="I2881" s="24"/>
      <c r="J2881" s="25"/>
      <c r="K2881" s="64"/>
      <c r="L2881" s="41"/>
      <c r="N2881" s="26"/>
      <c r="O2881" s="28"/>
      <c r="Q2881" s="28"/>
      <c r="R2881" s="28"/>
      <c r="T2881"/>
      <c r="U2881" s="9"/>
      <c r="V2881" s="9"/>
      <c r="W2881" s="30"/>
      <c r="X2881" s="28"/>
      <c r="Y2881" s="41"/>
      <c r="AA2881" s="9"/>
      <c r="AC2881" s="2"/>
    </row>
    <row r="2882" spans="7:29" s="27" customFormat="1" x14ac:dyDescent="0.3">
      <c r="G2882" s="26"/>
      <c r="H2882" s="26"/>
      <c r="I2882" s="24"/>
      <c r="J2882" s="25"/>
      <c r="K2882" s="64"/>
      <c r="L2882" s="41"/>
      <c r="N2882" s="26"/>
      <c r="O2882" s="28"/>
      <c r="Q2882" s="28"/>
      <c r="R2882" s="28"/>
      <c r="T2882"/>
      <c r="U2882" s="9"/>
      <c r="V2882" s="9"/>
      <c r="W2882" s="30"/>
      <c r="X2882" s="28"/>
      <c r="Y2882" s="41"/>
      <c r="AA2882" s="9"/>
      <c r="AC2882" s="2"/>
    </row>
    <row r="2883" spans="7:29" s="27" customFormat="1" x14ac:dyDescent="0.3">
      <c r="G2883" s="26"/>
      <c r="H2883" s="26"/>
      <c r="I2883" s="24"/>
      <c r="J2883" s="25"/>
      <c r="K2883" s="64"/>
      <c r="L2883" s="41"/>
      <c r="N2883" s="26"/>
      <c r="O2883" s="28"/>
      <c r="Q2883" s="28"/>
      <c r="R2883" s="28"/>
      <c r="T2883"/>
      <c r="U2883" s="9"/>
      <c r="V2883" s="9"/>
      <c r="W2883" s="30"/>
      <c r="X2883" s="28"/>
      <c r="Y2883" s="41"/>
      <c r="AA2883" s="9"/>
      <c r="AC2883" s="2"/>
    </row>
    <row r="2884" spans="7:29" s="27" customFormat="1" x14ac:dyDescent="0.3">
      <c r="G2884" s="26"/>
      <c r="H2884" s="26"/>
      <c r="I2884" s="24"/>
      <c r="J2884" s="25"/>
      <c r="K2884" s="64"/>
      <c r="L2884" s="41"/>
      <c r="N2884" s="26"/>
      <c r="O2884" s="28"/>
      <c r="Q2884" s="28"/>
      <c r="R2884" s="28"/>
      <c r="T2884"/>
      <c r="U2884" s="9"/>
      <c r="V2884" s="9"/>
      <c r="W2884" s="30"/>
      <c r="X2884" s="28"/>
      <c r="Y2884" s="41"/>
      <c r="AA2884" s="9"/>
      <c r="AC2884" s="2"/>
    </row>
    <row r="2885" spans="7:29" s="27" customFormat="1" x14ac:dyDescent="0.3">
      <c r="G2885" s="26"/>
      <c r="H2885" s="26"/>
      <c r="I2885" s="24"/>
      <c r="J2885" s="25"/>
      <c r="K2885" s="64"/>
      <c r="L2885" s="41"/>
      <c r="N2885" s="26"/>
      <c r="O2885" s="28"/>
      <c r="Q2885" s="28"/>
      <c r="R2885" s="28"/>
      <c r="T2885"/>
      <c r="U2885" s="9"/>
      <c r="V2885" s="9"/>
      <c r="W2885" s="30"/>
      <c r="X2885" s="28"/>
      <c r="Y2885" s="41"/>
      <c r="AA2885" s="9"/>
      <c r="AC2885" s="2"/>
    </row>
    <row r="2886" spans="7:29" s="27" customFormat="1" x14ac:dyDescent="0.3">
      <c r="G2886" s="26"/>
      <c r="H2886" s="26"/>
      <c r="I2886" s="24"/>
      <c r="J2886" s="25"/>
      <c r="K2886" s="64"/>
      <c r="L2886" s="41"/>
      <c r="N2886" s="26"/>
      <c r="O2886" s="28"/>
      <c r="Q2886" s="28"/>
      <c r="R2886" s="28"/>
      <c r="T2886"/>
      <c r="U2886" s="9"/>
      <c r="V2886" s="9"/>
      <c r="W2886" s="30"/>
      <c r="X2886" s="28"/>
      <c r="Y2886" s="41"/>
      <c r="AA2886" s="9"/>
      <c r="AC2886" s="2"/>
    </row>
    <row r="2887" spans="7:29" s="27" customFormat="1" x14ac:dyDescent="0.3">
      <c r="G2887" s="26"/>
      <c r="H2887" s="26"/>
      <c r="I2887" s="24"/>
      <c r="J2887" s="25"/>
      <c r="K2887" s="64"/>
      <c r="L2887" s="41"/>
      <c r="N2887" s="26"/>
      <c r="O2887" s="28"/>
      <c r="Q2887" s="28"/>
      <c r="R2887" s="28"/>
      <c r="T2887"/>
      <c r="U2887" s="9"/>
      <c r="V2887" s="9"/>
      <c r="W2887" s="30"/>
      <c r="X2887" s="28"/>
      <c r="Y2887" s="41"/>
      <c r="AA2887" s="9"/>
      <c r="AC2887" s="2"/>
    </row>
    <row r="2888" spans="7:29" s="27" customFormat="1" x14ac:dyDescent="0.3">
      <c r="G2888" s="26"/>
      <c r="H2888" s="26"/>
      <c r="I2888" s="24"/>
      <c r="J2888" s="25"/>
      <c r="K2888" s="64"/>
      <c r="L2888" s="41"/>
      <c r="N2888" s="26"/>
      <c r="O2888" s="28"/>
      <c r="Q2888" s="28"/>
      <c r="R2888" s="28"/>
      <c r="T2888"/>
      <c r="U2888" s="9"/>
      <c r="V2888" s="9"/>
      <c r="W2888" s="30"/>
      <c r="X2888" s="28"/>
      <c r="Y2888" s="41"/>
      <c r="AA2888" s="9"/>
      <c r="AC2888" s="2"/>
    </row>
    <row r="2889" spans="7:29" s="27" customFormat="1" x14ac:dyDescent="0.3">
      <c r="G2889" s="26"/>
      <c r="H2889" s="26"/>
      <c r="I2889" s="24"/>
      <c r="J2889" s="25"/>
      <c r="K2889" s="64"/>
      <c r="L2889" s="41"/>
      <c r="N2889" s="26"/>
      <c r="O2889" s="28"/>
      <c r="Q2889" s="28"/>
      <c r="R2889" s="28"/>
      <c r="T2889"/>
      <c r="U2889" s="9"/>
      <c r="V2889" s="9"/>
      <c r="W2889" s="30"/>
      <c r="X2889" s="28"/>
      <c r="Y2889" s="41"/>
      <c r="AA2889" s="9"/>
      <c r="AC2889" s="2"/>
    </row>
    <row r="2890" spans="7:29" s="27" customFormat="1" x14ac:dyDescent="0.3">
      <c r="G2890" s="26"/>
      <c r="H2890" s="26"/>
      <c r="I2890" s="24"/>
      <c r="J2890" s="25"/>
      <c r="K2890" s="64"/>
      <c r="L2890" s="41"/>
      <c r="N2890" s="26"/>
      <c r="O2890" s="28"/>
      <c r="Q2890" s="28"/>
      <c r="R2890" s="28"/>
      <c r="T2890"/>
      <c r="U2890" s="9"/>
      <c r="V2890" s="9"/>
      <c r="W2890" s="30"/>
      <c r="X2890" s="28"/>
      <c r="Y2890" s="41"/>
      <c r="AA2890" s="9"/>
      <c r="AC2890" s="2"/>
    </row>
    <row r="2891" spans="7:29" s="27" customFormat="1" x14ac:dyDescent="0.3">
      <c r="G2891" s="26"/>
      <c r="H2891" s="26"/>
      <c r="I2891" s="24"/>
      <c r="J2891" s="25"/>
      <c r="K2891" s="64"/>
      <c r="L2891" s="41"/>
      <c r="N2891" s="26"/>
      <c r="O2891" s="28"/>
      <c r="Q2891" s="28"/>
      <c r="R2891" s="28"/>
      <c r="T2891"/>
      <c r="U2891" s="9"/>
      <c r="V2891" s="9"/>
      <c r="W2891" s="30"/>
      <c r="X2891" s="28"/>
      <c r="Y2891" s="41"/>
      <c r="AA2891" s="9"/>
      <c r="AC2891" s="2"/>
    </row>
    <row r="2892" spans="7:29" s="27" customFormat="1" x14ac:dyDescent="0.3">
      <c r="G2892" s="26"/>
      <c r="H2892" s="26"/>
      <c r="I2892" s="24"/>
      <c r="J2892" s="25"/>
      <c r="K2892" s="64"/>
      <c r="L2892" s="41"/>
      <c r="N2892" s="26"/>
      <c r="O2892" s="28"/>
      <c r="Q2892" s="28"/>
      <c r="R2892" s="28"/>
      <c r="T2892"/>
      <c r="U2892" s="9"/>
      <c r="V2892" s="9"/>
      <c r="W2892" s="30"/>
      <c r="X2892" s="28"/>
      <c r="Y2892" s="41"/>
      <c r="AA2892" s="9"/>
      <c r="AC2892" s="2"/>
    </row>
    <row r="2893" spans="7:29" s="27" customFormat="1" x14ac:dyDescent="0.3">
      <c r="G2893" s="26"/>
      <c r="H2893" s="26"/>
      <c r="I2893" s="24"/>
      <c r="J2893" s="25"/>
      <c r="K2893" s="64"/>
      <c r="L2893" s="41"/>
      <c r="N2893" s="26"/>
      <c r="O2893" s="28"/>
      <c r="Q2893" s="28"/>
      <c r="R2893" s="28"/>
      <c r="T2893"/>
      <c r="U2893" s="9"/>
      <c r="V2893" s="9"/>
      <c r="W2893" s="30"/>
      <c r="X2893" s="28"/>
      <c r="Y2893" s="41"/>
      <c r="AA2893" s="9"/>
      <c r="AC2893" s="2"/>
    </row>
    <row r="2894" spans="7:29" s="27" customFormat="1" x14ac:dyDescent="0.3">
      <c r="G2894" s="26"/>
      <c r="H2894" s="26"/>
      <c r="I2894" s="24"/>
      <c r="J2894" s="25"/>
      <c r="K2894" s="64"/>
      <c r="L2894" s="41"/>
      <c r="N2894" s="26"/>
      <c r="O2894" s="28"/>
      <c r="Q2894" s="28"/>
      <c r="R2894" s="28"/>
      <c r="T2894"/>
      <c r="U2894" s="9"/>
      <c r="V2894" s="9"/>
      <c r="W2894" s="30"/>
      <c r="X2894" s="28"/>
      <c r="Y2894" s="41"/>
      <c r="AA2894" s="9"/>
      <c r="AC2894" s="2"/>
    </row>
    <row r="2895" spans="7:29" s="27" customFormat="1" x14ac:dyDescent="0.3">
      <c r="G2895" s="26"/>
      <c r="H2895" s="26"/>
      <c r="I2895" s="24"/>
      <c r="J2895" s="25"/>
      <c r="K2895" s="64"/>
      <c r="L2895" s="41"/>
      <c r="N2895" s="26"/>
      <c r="O2895" s="28"/>
      <c r="Q2895" s="28"/>
      <c r="R2895" s="28"/>
      <c r="T2895"/>
      <c r="U2895" s="9"/>
      <c r="V2895" s="9"/>
      <c r="W2895" s="30"/>
      <c r="X2895" s="28"/>
      <c r="Y2895" s="41"/>
      <c r="AA2895" s="9"/>
      <c r="AC2895" s="2"/>
    </row>
    <row r="2896" spans="7:29" s="27" customFormat="1" x14ac:dyDescent="0.3">
      <c r="G2896" s="26"/>
      <c r="H2896" s="26"/>
      <c r="I2896" s="24"/>
      <c r="J2896" s="25"/>
      <c r="K2896" s="64"/>
      <c r="L2896" s="41"/>
      <c r="N2896" s="26"/>
      <c r="O2896" s="28"/>
      <c r="Q2896" s="28"/>
      <c r="R2896" s="28"/>
      <c r="T2896"/>
      <c r="U2896" s="9"/>
      <c r="V2896" s="9"/>
      <c r="W2896" s="30"/>
      <c r="X2896" s="28"/>
      <c r="Y2896" s="41"/>
      <c r="AA2896" s="9"/>
      <c r="AC2896" s="2"/>
    </row>
    <row r="2897" spans="7:29" s="27" customFormat="1" x14ac:dyDescent="0.3">
      <c r="G2897" s="26"/>
      <c r="H2897" s="26"/>
      <c r="I2897" s="24"/>
      <c r="J2897" s="25"/>
      <c r="K2897" s="64"/>
      <c r="L2897" s="41"/>
      <c r="N2897" s="26"/>
      <c r="O2897" s="28"/>
      <c r="Q2897" s="28"/>
      <c r="R2897" s="28"/>
      <c r="T2897"/>
      <c r="U2897" s="9"/>
      <c r="V2897" s="9"/>
      <c r="W2897" s="30"/>
      <c r="X2897" s="28"/>
      <c r="Y2897" s="41"/>
      <c r="AA2897" s="9"/>
      <c r="AC2897" s="2"/>
    </row>
    <row r="2898" spans="7:29" s="27" customFormat="1" x14ac:dyDescent="0.3">
      <c r="G2898" s="26"/>
      <c r="H2898" s="26"/>
      <c r="I2898" s="24"/>
      <c r="J2898" s="25"/>
      <c r="K2898" s="64"/>
      <c r="L2898" s="41"/>
      <c r="N2898" s="26"/>
      <c r="O2898" s="28"/>
      <c r="Q2898" s="28"/>
      <c r="R2898" s="28"/>
      <c r="T2898"/>
      <c r="U2898" s="9"/>
      <c r="V2898" s="9"/>
      <c r="W2898" s="30"/>
      <c r="X2898" s="28"/>
      <c r="Y2898" s="41"/>
      <c r="AA2898" s="9"/>
      <c r="AC2898" s="2"/>
    </row>
    <row r="2899" spans="7:29" s="27" customFormat="1" x14ac:dyDescent="0.3">
      <c r="G2899" s="26"/>
      <c r="H2899" s="26"/>
      <c r="I2899" s="24"/>
      <c r="J2899" s="25"/>
      <c r="K2899" s="64"/>
      <c r="L2899" s="41"/>
      <c r="N2899" s="26"/>
      <c r="O2899" s="28"/>
      <c r="Q2899" s="28"/>
      <c r="R2899" s="28"/>
      <c r="T2899"/>
      <c r="U2899" s="9"/>
      <c r="V2899" s="9"/>
      <c r="W2899" s="30"/>
      <c r="X2899" s="28"/>
      <c r="Y2899" s="41"/>
      <c r="AA2899" s="9"/>
      <c r="AC2899" s="2"/>
    </row>
    <row r="2900" spans="7:29" s="27" customFormat="1" x14ac:dyDescent="0.3">
      <c r="G2900" s="26"/>
      <c r="H2900" s="26"/>
      <c r="I2900" s="24"/>
      <c r="J2900" s="25"/>
      <c r="K2900" s="64"/>
      <c r="L2900" s="41"/>
      <c r="N2900" s="26"/>
      <c r="O2900" s="28"/>
      <c r="Q2900" s="28"/>
      <c r="R2900" s="28"/>
      <c r="T2900"/>
      <c r="U2900" s="9"/>
      <c r="V2900" s="9"/>
      <c r="W2900" s="30"/>
      <c r="X2900" s="28"/>
      <c r="Y2900" s="41"/>
      <c r="AA2900" s="9"/>
      <c r="AC2900" s="2"/>
    </row>
    <row r="2901" spans="7:29" s="27" customFormat="1" x14ac:dyDescent="0.3">
      <c r="G2901" s="26"/>
      <c r="H2901" s="26"/>
      <c r="I2901" s="24"/>
      <c r="J2901" s="25"/>
      <c r="K2901" s="64"/>
      <c r="L2901" s="41"/>
      <c r="N2901" s="26"/>
      <c r="O2901" s="28"/>
      <c r="Q2901" s="28"/>
      <c r="R2901" s="28"/>
      <c r="T2901"/>
      <c r="U2901" s="9"/>
      <c r="V2901" s="9"/>
      <c r="W2901" s="30"/>
      <c r="X2901" s="28"/>
      <c r="Y2901" s="41"/>
      <c r="AA2901" s="9"/>
      <c r="AC2901" s="2"/>
    </row>
    <row r="2902" spans="7:29" s="27" customFormat="1" x14ac:dyDescent="0.3">
      <c r="G2902" s="26"/>
      <c r="H2902" s="26"/>
      <c r="I2902" s="24"/>
      <c r="J2902" s="25"/>
      <c r="K2902" s="64"/>
      <c r="L2902" s="41"/>
      <c r="N2902" s="26"/>
      <c r="O2902" s="28"/>
      <c r="Q2902" s="28"/>
      <c r="R2902" s="28"/>
      <c r="T2902"/>
      <c r="U2902" s="9"/>
      <c r="V2902" s="9"/>
      <c r="W2902" s="30"/>
      <c r="X2902" s="28"/>
      <c r="Y2902" s="41"/>
      <c r="AA2902" s="9"/>
      <c r="AC2902" s="2"/>
    </row>
    <row r="2903" spans="7:29" s="27" customFormat="1" x14ac:dyDescent="0.3">
      <c r="G2903" s="26"/>
      <c r="H2903" s="26"/>
      <c r="I2903" s="24"/>
      <c r="J2903" s="25"/>
      <c r="K2903" s="64"/>
      <c r="L2903" s="41"/>
      <c r="N2903" s="26"/>
      <c r="O2903" s="28"/>
      <c r="Q2903" s="28"/>
      <c r="R2903" s="28"/>
      <c r="T2903"/>
      <c r="U2903" s="9"/>
      <c r="V2903" s="9"/>
      <c r="W2903" s="30"/>
      <c r="X2903" s="28"/>
      <c r="Y2903" s="41"/>
      <c r="AA2903" s="9"/>
      <c r="AC2903" s="2"/>
    </row>
    <row r="2904" spans="7:29" s="27" customFormat="1" x14ac:dyDescent="0.3">
      <c r="G2904" s="26"/>
      <c r="H2904" s="26"/>
      <c r="I2904" s="24"/>
      <c r="J2904" s="25"/>
      <c r="K2904" s="64"/>
      <c r="L2904" s="41"/>
      <c r="N2904" s="26"/>
      <c r="O2904" s="28"/>
      <c r="Q2904" s="28"/>
      <c r="R2904" s="28"/>
      <c r="T2904"/>
      <c r="U2904" s="9"/>
      <c r="V2904" s="9"/>
      <c r="W2904" s="30"/>
      <c r="X2904" s="28"/>
      <c r="Y2904" s="41"/>
      <c r="AA2904" s="9"/>
      <c r="AC2904" s="2"/>
    </row>
    <row r="2905" spans="7:29" s="27" customFormat="1" x14ac:dyDescent="0.3">
      <c r="G2905" s="26"/>
      <c r="H2905" s="26"/>
      <c r="I2905" s="24"/>
      <c r="J2905" s="25"/>
      <c r="K2905" s="64"/>
      <c r="L2905" s="41"/>
      <c r="N2905" s="26"/>
      <c r="O2905" s="28"/>
      <c r="Q2905" s="28"/>
      <c r="R2905" s="28"/>
      <c r="T2905"/>
      <c r="U2905" s="9"/>
      <c r="V2905" s="9"/>
      <c r="W2905" s="30"/>
      <c r="X2905" s="28"/>
      <c r="Y2905" s="41"/>
      <c r="AA2905" s="9"/>
      <c r="AC2905" s="2"/>
    </row>
    <row r="2906" spans="7:29" s="27" customFormat="1" x14ac:dyDescent="0.3">
      <c r="G2906" s="26"/>
      <c r="H2906" s="26"/>
      <c r="I2906" s="24"/>
      <c r="J2906" s="25"/>
      <c r="K2906" s="64"/>
      <c r="L2906" s="41"/>
      <c r="N2906" s="26"/>
      <c r="O2906" s="28"/>
      <c r="Q2906" s="28"/>
      <c r="R2906" s="28"/>
      <c r="T2906"/>
      <c r="U2906" s="9"/>
      <c r="V2906" s="9"/>
      <c r="W2906" s="30"/>
      <c r="X2906" s="28"/>
      <c r="Y2906" s="41"/>
      <c r="AA2906" s="9"/>
      <c r="AC2906" s="2"/>
    </row>
    <row r="2907" spans="7:29" s="27" customFormat="1" x14ac:dyDescent="0.3">
      <c r="G2907" s="26"/>
      <c r="H2907" s="26"/>
      <c r="I2907" s="24"/>
      <c r="J2907" s="25"/>
      <c r="K2907" s="64"/>
      <c r="L2907" s="41"/>
      <c r="N2907" s="26"/>
      <c r="O2907" s="28"/>
      <c r="Q2907" s="28"/>
      <c r="R2907" s="28"/>
      <c r="T2907"/>
      <c r="U2907" s="9"/>
      <c r="V2907" s="9"/>
      <c r="W2907" s="30"/>
      <c r="X2907" s="28"/>
      <c r="Y2907" s="41"/>
      <c r="AA2907" s="9"/>
      <c r="AC2907" s="2"/>
    </row>
    <row r="2908" spans="7:29" s="27" customFormat="1" x14ac:dyDescent="0.3">
      <c r="G2908" s="26"/>
      <c r="H2908" s="26"/>
      <c r="I2908" s="24"/>
      <c r="J2908" s="25"/>
      <c r="K2908" s="64"/>
      <c r="L2908" s="41"/>
      <c r="N2908" s="26"/>
      <c r="O2908" s="28"/>
      <c r="Q2908" s="28"/>
      <c r="R2908" s="28"/>
      <c r="T2908"/>
      <c r="U2908" s="9"/>
      <c r="V2908" s="9"/>
      <c r="W2908" s="30"/>
      <c r="X2908" s="28"/>
      <c r="Y2908" s="41"/>
      <c r="AA2908" s="9"/>
      <c r="AC2908" s="2"/>
    </row>
    <row r="2909" spans="7:29" s="27" customFormat="1" x14ac:dyDescent="0.3">
      <c r="G2909" s="26"/>
      <c r="H2909" s="26"/>
      <c r="I2909" s="24"/>
      <c r="J2909" s="25"/>
      <c r="K2909" s="64"/>
      <c r="L2909" s="41"/>
      <c r="N2909" s="26"/>
      <c r="O2909" s="28"/>
      <c r="Q2909" s="28"/>
      <c r="R2909" s="28"/>
      <c r="T2909"/>
      <c r="U2909" s="9"/>
      <c r="V2909" s="9"/>
      <c r="W2909" s="30"/>
      <c r="X2909" s="28"/>
      <c r="Y2909" s="41"/>
      <c r="AA2909" s="9"/>
      <c r="AC2909" s="2"/>
    </row>
    <row r="2910" spans="7:29" s="27" customFormat="1" x14ac:dyDescent="0.3">
      <c r="G2910" s="26"/>
      <c r="H2910" s="26"/>
      <c r="I2910" s="24"/>
      <c r="J2910" s="25"/>
      <c r="K2910" s="64"/>
      <c r="L2910" s="41"/>
      <c r="N2910" s="26"/>
      <c r="O2910" s="28"/>
      <c r="Q2910" s="28"/>
      <c r="R2910" s="28"/>
      <c r="T2910"/>
      <c r="U2910" s="9"/>
      <c r="V2910" s="9"/>
      <c r="W2910" s="30"/>
      <c r="X2910" s="28"/>
      <c r="Y2910" s="41"/>
      <c r="AA2910" s="9"/>
      <c r="AC2910" s="2"/>
    </row>
    <row r="2911" spans="7:29" s="27" customFormat="1" x14ac:dyDescent="0.3">
      <c r="G2911" s="26"/>
      <c r="H2911" s="26"/>
      <c r="I2911" s="24"/>
      <c r="J2911" s="25"/>
      <c r="K2911" s="64"/>
      <c r="L2911" s="41"/>
      <c r="N2911" s="26"/>
      <c r="O2911" s="28"/>
      <c r="Q2911" s="28"/>
      <c r="R2911" s="28"/>
      <c r="T2911"/>
      <c r="U2911" s="9"/>
      <c r="V2911" s="9"/>
      <c r="W2911" s="30"/>
      <c r="X2911" s="28"/>
      <c r="Y2911" s="41"/>
      <c r="AA2911" s="9"/>
      <c r="AC2911" s="2"/>
    </row>
    <row r="2912" spans="7:29" s="27" customFormat="1" x14ac:dyDescent="0.3">
      <c r="G2912" s="26"/>
      <c r="H2912" s="26"/>
      <c r="I2912" s="24"/>
      <c r="J2912" s="25"/>
      <c r="K2912" s="64"/>
      <c r="L2912" s="41"/>
      <c r="N2912" s="26"/>
      <c r="O2912" s="28"/>
      <c r="Q2912" s="28"/>
      <c r="R2912" s="28"/>
      <c r="T2912"/>
      <c r="U2912" s="9"/>
      <c r="V2912" s="9"/>
      <c r="W2912" s="30"/>
      <c r="X2912" s="28"/>
      <c r="Y2912" s="41"/>
      <c r="AA2912" s="9"/>
      <c r="AC2912" s="2"/>
    </row>
    <row r="2913" spans="7:29" s="27" customFormat="1" x14ac:dyDescent="0.3">
      <c r="G2913" s="26"/>
      <c r="H2913" s="26"/>
      <c r="I2913" s="24"/>
      <c r="J2913" s="25"/>
      <c r="K2913" s="64"/>
      <c r="L2913" s="41"/>
      <c r="N2913" s="26"/>
      <c r="O2913" s="28"/>
      <c r="Q2913" s="28"/>
      <c r="R2913" s="28"/>
      <c r="T2913"/>
      <c r="U2913" s="9"/>
      <c r="V2913" s="9"/>
      <c r="W2913" s="30"/>
      <c r="X2913" s="28"/>
      <c r="Y2913" s="41"/>
      <c r="AA2913" s="9"/>
      <c r="AC2913" s="2"/>
    </row>
    <row r="2914" spans="7:29" s="27" customFormat="1" x14ac:dyDescent="0.3">
      <c r="G2914" s="26"/>
      <c r="H2914" s="26"/>
      <c r="I2914" s="24"/>
      <c r="J2914" s="25"/>
      <c r="K2914" s="64"/>
      <c r="L2914" s="41"/>
      <c r="N2914" s="26"/>
      <c r="O2914" s="28"/>
      <c r="Q2914" s="28"/>
      <c r="R2914" s="28"/>
      <c r="T2914"/>
      <c r="U2914" s="9"/>
      <c r="V2914" s="9"/>
      <c r="W2914" s="30"/>
      <c r="X2914" s="28"/>
      <c r="Y2914" s="41"/>
      <c r="AA2914" s="9"/>
      <c r="AC2914" s="2"/>
    </row>
    <row r="2915" spans="7:29" s="27" customFormat="1" x14ac:dyDescent="0.3">
      <c r="G2915" s="26"/>
      <c r="H2915" s="26"/>
      <c r="I2915" s="24"/>
      <c r="J2915" s="25"/>
      <c r="K2915" s="64"/>
      <c r="L2915" s="41"/>
      <c r="N2915" s="26"/>
      <c r="O2915" s="28"/>
      <c r="Q2915" s="28"/>
      <c r="R2915" s="28"/>
      <c r="T2915"/>
      <c r="U2915" s="9"/>
      <c r="V2915" s="9"/>
      <c r="W2915" s="30"/>
      <c r="X2915" s="28"/>
      <c r="Y2915" s="41"/>
      <c r="AA2915" s="9"/>
      <c r="AC2915" s="2"/>
    </row>
    <row r="2916" spans="7:29" s="27" customFormat="1" x14ac:dyDescent="0.3">
      <c r="G2916" s="26"/>
      <c r="H2916" s="26"/>
      <c r="I2916" s="24"/>
      <c r="J2916" s="25"/>
      <c r="K2916" s="64"/>
      <c r="L2916" s="41"/>
      <c r="N2916" s="26"/>
      <c r="O2916" s="28"/>
      <c r="Q2916" s="28"/>
      <c r="R2916" s="28"/>
      <c r="T2916"/>
      <c r="U2916" s="9"/>
      <c r="V2916" s="9"/>
      <c r="W2916" s="30"/>
      <c r="X2916" s="28"/>
      <c r="Y2916" s="41"/>
      <c r="AA2916" s="9"/>
      <c r="AC2916" s="2"/>
    </row>
    <row r="2917" spans="7:29" s="27" customFormat="1" x14ac:dyDescent="0.3">
      <c r="G2917" s="26"/>
      <c r="H2917" s="26"/>
      <c r="I2917" s="24"/>
      <c r="J2917" s="25"/>
      <c r="K2917" s="64"/>
      <c r="L2917" s="41"/>
      <c r="N2917" s="26"/>
      <c r="O2917" s="28"/>
      <c r="Q2917" s="28"/>
      <c r="R2917" s="28"/>
      <c r="T2917"/>
      <c r="U2917" s="9"/>
      <c r="V2917" s="9"/>
      <c r="W2917" s="30"/>
      <c r="X2917" s="28"/>
      <c r="Y2917" s="41"/>
      <c r="AA2917" s="9"/>
      <c r="AC2917" s="2"/>
    </row>
    <row r="2918" spans="7:29" s="27" customFormat="1" x14ac:dyDescent="0.3">
      <c r="G2918" s="26"/>
      <c r="H2918" s="26"/>
      <c r="I2918" s="24"/>
      <c r="J2918" s="25"/>
      <c r="K2918" s="64"/>
      <c r="L2918" s="41"/>
      <c r="N2918" s="26"/>
      <c r="O2918" s="28"/>
      <c r="Q2918" s="28"/>
      <c r="R2918" s="28"/>
      <c r="T2918"/>
      <c r="U2918" s="9"/>
      <c r="V2918" s="9"/>
      <c r="W2918" s="30"/>
      <c r="X2918" s="28"/>
      <c r="Y2918" s="41"/>
      <c r="AA2918" s="9"/>
      <c r="AC2918" s="2"/>
    </row>
    <row r="2919" spans="7:29" s="27" customFormat="1" x14ac:dyDescent="0.3">
      <c r="G2919" s="26"/>
      <c r="H2919" s="26"/>
      <c r="I2919" s="24"/>
      <c r="J2919" s="25"/>
      <c r="K2919" s="64"/>
      <c r="L2919" s="41"/>
      <c r="N2919" s="26"/>
      <c r="O2919" s="28"/>
      <c r="Q2919" s="28"/>
      <c r="R2919" s="28"/>
      <c r="T2919"/>
      <c r="U2919" s="9"/>
      <c r="V2919" s="9"/>
      <c r="W2919" s="30"/>
      <c r="X2919" s="28"/>
      <c r="Y2919" s="41"/>
      <c r="AA2919" s="9"/>
      <c r="AC2919" s="2"/>
    </row>
    <row r="2920" spans="7:29" s="27" customFormat="1" x14ac:dyDescent="0.3">
      <c r="G2920" s="26"/>
      <c r="H2920" s="26"/>
      <c r="I2920" s="24"/>
      <c r="J2920" s="25"/>
      <c r="K2920" s="64"/>
      <c r="L2920" s="41"/>
      <c r="N2920" s="26"/>
      <c r="O2920" s="28"/>
      <c r="Q2920" s="28"/>
      <c r="R2920" s="28"/>
      <c r="T2920"/>
      <c r="U2920" s="9"/>
      <c r="V2920" s="9"/>
      <c r="W2920" s="30"/>
      <c r="X2920" s="28"/>
      <c r="Y2920" s="41"/>
      <c r="AA2920" s="9"/>
      <c r="AC2920" s="2"/>
    </row>
    <row r="2921" spans="7:29" s="27" customFormat="1" x14ac:dyDescent="0.3">
      <c r="G2921" s="26"/>
      <c r="H2921" s="26"/>
      <c r="I2921" s="24"/>
      <c r="J2921" s="25"/>
      <c r="K2921" s="64"/>
      <c r="L2921" s="41"/>
      <c r="N2921" s="26"/>
      <c r="O2921" s="28"/>
      <c r="Q2921" s="28"/>
      <c r="R2921" s="28"/>
      <c r="T2921"/>
      <c r="U2921" s="9"/>
      <c r="V2921" s="9"/>
      <c r="W2921" s="30"/>
      <c r="X2921" s="28"/>
      <c r="Y2921" s="41"/>
      <c r="AA2921" s="9"/>
      <c r="AC2921" s="2"/>
    </row>
    <row r="2922" spans="7:29" s="27" customFormat="1" x14ac:dyDescent="0.3">
      <c r="G2922" s="26"/>
      <c r="H2922" s="26"/>
      <c r="I2922" s="24"/>
      <c r="J2922" s="25"/>
      <c r="K2922" s="64"/>
      <c r="L2922" s="41"/>
      <c r="N2922" s="26"/>
      <c r="O2922" s="28"/>
      <c r="Q2922" s="28"/>
      <c r="R2922" s="28"/>
      <c r="T2922"/>
      <c r="U2922" s="9"/>
      <c r="V2922" s="9"/>
      <c r="W2922" s="30"/>
      <c r="X2922" s="28"/>
      <c r="Y2922" s="41"/>
      <c r="AA2922" s="9"/>
      <c r="AC2922" s="2"/>
    </row>
    <row r="2923" spans="7:29" s="27" customFormat="1" x14ac:dyDescent="0.3">
      <c r="G2923" s="26"/>
      <c r="H2923" s="26"/>
      <c r="I2923" s="24"/>
      <c r="J2923" s="25"/>
      <c r="K2923" s="64"/>
      <c r="L2923" s="41"/>
      <c r="N2923" s="26"/>
      <c r="O2923" s="28"/>
      <c r="Q2923" s="28"/>
      <c r="R2923" s="28"/>
      <c r="T2923"/>
      <c r="U2923" s="9"/>
      <c r="V2923" s="9"/>
      <c r="W2923" s="30"/>
      <c r="X2923" s="28"/>
      <c r="Y2923" s="41"/>
      <c r="AA2923" s="9"/>
      <c r="AC2923" s="2"/>
    </row>
    <row r="2924" spans="7:29" s="27" customFormat="1" x14ac:dyDescent="0.3">
      <c r="G2924" s="26"/>
      <c r="H2924" s="26"/>
      <c r="I2924" s="24"/>
      <c r="J2924" s="25"/>
      <c r="K2924" s="64"/>
      <c r="L2924" s="41"/>
      <c r="N2924" s="26"/>
      <c r="O2924" s="28"/>
      <c r="Q2924" s="28"/>
      <c r="R2924" s="28"/>
      <c r="T2924"/>
      <c r="U2924" s="9"/>
      <c r="V2924" s="9"/>
      <c r="W2924" s="30"/>
      <c r="X2924" s="28"/>
      <c r="Y2924" s="41"/>
      <c r="AA2924" s="9"/>
      <c r="AC2924" s="2"/>
    </row>
    <row r="2925" spans="7:29" s="27" customFormat="1" x14ac:dyDescent="0.3">
      <c r="G2925" s="26"/>
      <c r="H2925" s="26"/>
      <c r="I2925" s="24"/>
      <c r="J2925" s="25"/>
      <c r="K2925" s="64"/>
      <c r="L2925" s="41"/>
      <c r="N2925" s="26"/>
      <c r="O2925" s="28"/>
      <c r="Q2925" s="28"/>
      <c r="R2925" s="28"/>
      <c r="T2925"/>
      <c r="U2925" s="9"/>
      <c r="V2925" s="9"/>
      <c r="W2925" s="30"/>
      <c r="X2925" s="28"/>
      <c r="Y2925" s="41"/>
      <c r="AA2925" s="9"/>
      <c r="AC2925" s="2"/>
    </row>
    <row r="2926" spans="7:29" s="27" customFormat="1" x14ac:dyDescent="0.3">
      <c r="G2926" s="26"/>
      <c r="H2926" s="26"/>
      <c r="I2926" s="24"/>
      <c r="J2926" s="25"/>
      <c r="K2926" s="64"/>
      <c r="L2926" s="41"/>
      <c r="N2926" s="26"/>
      <c r="O2926" s="28"/>
      <c r="Q2926" s="28"/>
      <c r="R2926" s="28"/>
      <c r="T2926"/>
      <c r="U2926" s="9"/>
      <c r="V2926" s="9"/>
      <c r="W2926" s="30"/>
      <c r="X2926" s="28"/>
      <c r="Y2926" s="41"/>
      <c r="AA2926" s="9"/>
      <c r="AC2926" s="2"/>
    </row>
    <row r="2927" spans="7:29" s="27" customFormat="1" x14ac:dyDescent="0.3">
      <c r="G2927" s="26"/>
      <c r="H2927" s="26"/>
      <c r="I2927" s="24"/>
      <c r="J2927" s="25"/>
      <c r="K2927" s="64"/>
      <c r="L2927" s="41"/>
      <c r="N2927" s="26"/>
      <c r="O2927" s="28"/>
      <c r="Q2927" s="28"/>
      <c r="R2927" s="28"/>
      <c r="T2927"/>
      <c r="U2927" s="9"/>
      <c r="V2927" s="9"/>
      <c r="W2927" s="30"/>
      <c r="X2927" s="28"/>
      <c r="Y2927" s="41"/>
      <c r="AA2927" s="9"/>
      <c r="AC2927" s="2"/>
    </row>
    <row r="2928" spans="7:29" s="27" customFormat="1" x14ac:dyDescent="0.3">
      <c r="G2928" s="26"/>
      <c r="H2928" s="26"/>
      <c r="I2928" s="24"/>
      <c r="J2928" s="25"/>
      <c r="K2928" s="64"/>
      <c r="L2928" s="41"/>
      <c r="N2928" s="26"/>
      <c r="O2928" s="28"/>
      <c r="Q2928" s="28"/>
      <c r="R2928" s="28"/>
      <c r="T2928"/>
      <c r="U2928" s="9"/>
      <c r="V2928" s="9"/>
      <c r="W2928" s="30"/>
      <c r="X2928" s="28"/>
      <c r="Y2928" s="41"/>
      <c r="AA2928" s="9"/>
      <c r="AC2928" s="2"/>
    </row>
    <row r="2929" spans="7:29" s="27" customFormat="1" x14ac:dyDescent="0.3">
      <c r="G2929" s="26"/>
      <c r="H2929" s="26"/>
      <c r="I2929" s="24"/>
      <c r="J2929" s="25"/>
      <c r="K2929" s="64"/>
      <c r="L2929" s="41"/>
      <c r="N2929" s="26"/>
      <c r="O2929" s="28"/>
      <c r="Q2929" s="28"/>
      <c r="R2929" s="28"/>
      <c r="T2929"/>
      <c r="U2929" s="9"/>
      <c r="V2929" s="9"/>
      <c r="W2929" s="30"/>
      <c r="X2929" s="28"/>
      <c r="Y2929" s="41"/>
      <c r="AA2929" s="9"/>
      <c r="AC2929" s="2"/>
    </row>
    <row r="2930" spans="7:29" s="27" customFormat="1" x14ac:dyDescent="0.3">
      <c r="G2930" s="26"/>
      <c r="H2930" s="26"/>
      <c r="I2930" s="24"/>
      <c r="J2930" s="25"/>
      <c r="K2930" s="64"/>
      <c r="L2930" s="41"/>
      <c r="N2930" s="26"/>
      <c r="O2930" s="28"/>
      <c r="Q2930" s="28"/>
      <c r="R2930" s="28"/>
      <c r="T2930"/>
      <c r="U2930" s="9"/>
      <c r="V2930" s="9"/>
      <c r="W2930" s="30"/>
      <c r="X2930" s="28"/>
      <c r="Y2930" s="41"/>
      <c r="AA2930" s="9"/>
      <c r="AC2930" s="2"/>
    </row>
    <row r="2931" spans="7:29" s="27" customFormat="1" x14ac:dyDescent="0.3">
      <c r="G2931" s="26"/>
      <c r="H2931" s="26"/>
      <c r="I2931" s="24"/>
      <c r="J2931" s="25"/>
      <c r="K2931" s="64"/>
      <c r="L2931" s="41"/>
      <c r="N2931" s="26"/>
      <c r="O2931" s="28"/>
      <c r="Q2931" s="28"/>
      <c r="R2931" s="28"/>
      <c r="T2931"/>
      <c r="U2931" s="9"/>
      <c r="V2931" s="9"/>
      <c r="W2931" s="30"/>
      <c r="X2931" s="28"/>
      <c r="Y2931" s="41"/>
      <c r="AA2931" s="9"/>
      <c r="AC2931" s="2"/>
    </row>
    <row r="2932" spans="7:29" s="27" customFormat="1" x14ac:dyDescent="0.3">
      <c r="G2932" s="26"/>
      <c r="H2932" s="26"/>
      <c r="I2932" s="24"/>
      <c r="J2932" s="25"/>
      <c r="K2932" s="64"/>
      <c r="L2932" s="41"/>
      <c r="N2932" s="26"/>
      <c r="O2932" s="28"/>
      <c r="Q2932" s="28"/>
      <c r="R2932" s="28"/>
      <c r="T2932"/>
      <c r="U2932" s="9"/>
      <c r="V2932" s="9"/>
      <c r="W2932" s="30"/>
      <c r="X2932" s="28"/>
      <c r="Y2932" s="41"/>
      <c r="AA2932" s="9"/>
      <c r="AC2932" s="2"/>
    </row>
    <row r="2933" spans="7:29" s="27" customFormat="1" x14ac:dyDescent="0.3">
      <c r="G2933" s="26"/>
      <c r="H2933" s="26"/>
      <c r="I2933" s="24"/>
      <c r="J2933" s="25"/>
      <c r="K2933" s="64"/>
      <c r="L2933" s="41"/>
      <c r="N2933" s="26"/>
      <c r="O2933" s="28"/>
      <c r="Q2933" s="28"/>
      <c r="R2933" s="28"/>
      <c r="T2933"/>
      <c r="U2933" s="9"/>
      <c r="V2933" s="9"/>
      <c r="W2933" s="30"/>
      <c r="X2933" s="28"/>
      <c r="Y2933" s="41"/>
      <c r="AA2933" s="9"/>
      <c r="AC2933" s="2"/>
    </row>
    <row r="2934" spans="7:29" s="27" customFormat="1" x14ac:dyDescent="0.3">
      <c r="G2934" s="26"/>
      <c r="H2934" s="26"/>
      <c r="I2934" s="24"/>
      <c r="J2934" s="25"/>
      <c r="K2934" s="64"/>
      <c r="L2934" s="41"/>
      <c r="N2934" s="26"/>
      <c r="O2934" s="28"/>
      <c r="Q2934" s="28"/>
      <c r="R2934" s="28"/>
      <c r="T2934"/>
      <c r="U2934" s="9"/>
      <c r="V2934" s="9"/>
      <c r="W2934" s="30"/>
      <c r="X2934" s="28"/>
      <c r="Y2934" s="41"/>
      <c r="AA2934" s="9"/>
      <c r="AC2934" s="2"/>
    </row>
    <row r="2935" spans="7:29" s="27" customFormat="1" x14ac:dyDescent="0.3">
      <c r="G2935" s="26"/>
      <c r="H2935" s="26"/>
      <c r="I2935" s="24"/>
      <c r="J2935" s="25"/>
      <c r="K2935" s="64"/>
      <c r="L2935" s="41"/>
      <c r="N2935" s="26"/>
      <c r="O2935" s="28"/>
      <c r="Q2935" s="28"/>
      <c r="R2935" s="28"/>
      <c r="T2935"/>
      <c r="U2935" s="9"/>
      <c r="V2935" s="9"/>
      <c r="W2935" s="30"/>
      <c r="X2935" s="28"/>
      <c r="Y2935" s="41"/>
      <c r="AA2935" s="9"/>
      <c r="AC2935" s="2"/>
    </row>
    <row r="2936" spans="7:29" s="27" customFormat="1" x14ac:dyDescent="0.3">
      <c r="G2936" s="26"/>
      <c r="H2936" s="26"/>
      <c r="I2936" s="24"/>
      <c r="J2936" s="25"/>
      <c r="K2936" s="64"/>
      <c r="L2936" s="41"/>
      <c r="N2936" s="26"/>
      <c r="O2936" s="28"/>
      <c r="Q2936" s="28"/>
      <c r="R2936" s="28"/>
      <c r="T2936"/>
      <c r="U2936" s="9"/>
      <c r="V2936" s="9"/>
      <c r="W2936" s="30"/>
      <c r="X2936" s="28"/>
      <c r="Y2936" s="41"/>
      <c r="AA2936" s="9"/>
      <c r="AC2936" s="2"/>
    </row>
    <row r="2937" spans="7:29" s="27" customFormat="1" x14ac:dyDescent="0.3">
      <c r="G2937" s="26"/>
      <c r="H2937" s="26"/>
      <c r="I2937" s="24"/>
      <c r="J2937" s="25"/>
      <c r="K2937" s="64"/>
      <c r="L2937" s="41"/>
      <c r="N2937" s="26"/>
      <c r="O2937" s="28"/>
      <c r="Q2937" s="28"/>
      <c r="R2937" s="28"/>
      <c r="T2937"/>
      <c r="U2937" s="9"/>
      <c r="V2937" s="9"/>
      <c r="W2937" s="30"/>
      <c r="X2937" s="28"/>
      <c r="Y2937" s="41"/>
      <c r="AA2937" s="9"/>
      <c r="AC2937" s="2"/>
    </row>
    <row r="2938" spans="7:29" s="27" customFormat="1" x14ac:dyDescent="0.3">
      <c r="G2938" s="26"/>
      <c r="H2938" s="26"/>
      <c r="I2938" s="24"/>
      <c r="J2938" s="25"/>
      <c r="K2938" s="64"/>
      <c r="L2938" s="41"/>
      <c r="N2938" s="26"/>
      <c r="O2938" s="28"/>
      <c r="Q2938" s="28"/>
      <c r="R2938" s="28"/>
      <c r="T2938"/>
      <c r="U2938" s="9"/>
      <c r="V2938" s="9"/>
      <c r="W2938" s="30"/>
      <c r="X2938" s="28"/>
      <c r="Y2938" s="41"/>
      <c r="AA2938" s="9"/>
      <c r="AC2938" s="2"/>
    </row>
    <row r="2939" spans="7:29" s="27" customFormat="1" x14ac:dyDescent="0.3">
      <c r="G2939" s="26"/>
      <c r="H2939" s="26"/>
      <c r="I2939" s="24"/>
      <c r="J2939" s="25"/>
      <c r="K2939" s="64"/>
      <c r="L2939" s="41"/>
      <c r="N2939" s="26"/>
      <c r="O2939" s="28"/>
      <c r="Q2939" s="28"/>
      <c r="R2939" s="28"/>
      <c r="T2939"/>
      <c r="U2939" s="9"/>
      <c r="V2939" s="9"/>
      <c r="W2939" s="30"/>
      <c r="X2939" s="28"/>
      <c r="Y2939" s="41"/>
      <c r="AA2939" s="9"/>
      <c r="AC2939" s="2"/>
    </row>
    <row r="2940" spans="7:29" s="27" customFormat="1" x14ac:dyDescent="0.3">
      <c r="G2940" s="26"/>
      <c r="H2940" s="26"/>
      <c r="I2940" s="24"/>
      <c r="J2940" s="25"/>
      <c r="K2940" s="64"/>
      <c r="L2940" s="41"/>
      <c r="N2940" s="26"/>
      <c r="O2940" s="28"/>
      <c r="Q2940" s="28"/>
      <c r="R2940" s="28"/>
      <c r="T2940"/>
      <c r="U2940" s="9"/>
      <c r="V2940" s="9"/>
      <c r="W2940" s="30"/>
      <c r="X2940" s="28"/>
      <c r="Y2940" s="41"/>
      <c r="AA2940" s="9"/>
      <c r="AC2940" s="2"/>
    </row>
    <row r="2941" spans="7:29" s="27" customFormat="1" x14ac:dyDescent="0.3">
      <c r="G2941" s="26"/>
      <c r="H2941" s="26"/>
      <c r="I2941" s="24"/>
      <c r="J2941" s="25"/>
      <c r="K2941" s="64"/>
      <c r="L2941" s="41"/>
      <c r="N2941" s="26"/>
      <c r="O2941" s="28"/>
      <c r="Q2941" s="28"/>
      <c r="R2941" s="28"/>
      <c r="T2941"/>
      <c r="U2941" s="9"/>
      <c r="V2941" s="9"/>
      <c r="W2941" s="30"/>
      <c r="X2941" s="28"/>
      <c r="Y2941" s="41"/>
      <c r="AA2941" s="9"/>
      <c r="AC2941" s="2"/>
    </row>
    <row r="2942" spans="7:29" s="27" customFormat="1" x14ac:dyDescent="0.3">
      <c r="G2942" s="26"/>
      <c r="H2942" s="26"/>
      <c r="I2942" s="24"/>
      <c r="J2942" s="25"/>
      <c r="K2942" s="64"/>
      <c r="L2942" s="41"/>
      <c r="N2942" s="26"/>
      <c r="O2942" s="28"/>
      <c r="Q2942" s="28"/>
      <c r="R2942" s="28"/>
      <c r="T2942"/>
      <c r="U2942" s="9"/>
      <c r="V2942" s="9"/>
      <c r="W2942" s="30"/>
      <c r="X2942" s="28"/>
      <c r="Y2942" s="41"/>
      <c r="AA2942" s="9"/>
      <c r="AC2942" s="2"/>
    </row>
    <row r="2943" spans="7:29" s="27" customFormat="1" x14ac:dyDescent="0.3">
      <c r="G2943" s="26"/>
      <c r="H2943" s="26"/>
      <c r="I2943" s="24"/>
      <c r="J2943" s="25"/>
      <c r="K2943" s="64"/>
      <c r="L2943" s="41"/>
      <c r="N2943" s="26"/>
      <c r="O2943" s="28"/>
      <c r="Q2943" s="28"/>
      <c r="R2943" s="28"/>
      <c r="T2943"/>
      <c r="U2943" s="9"/>
      <c r="V2943" s="9"/>
      <c r="W2943" s="30"/>
      <c r="X2943" s="28"/>
      <c r="Y2943" s="41"/>
      <c r="AA2943" s="9"/>
      <c r="AC2943" s="2"/>
    </row>
    <row r="2944" spans="7:29" s="27" customFormat="1" x14ac:dyDescent="0.3">
      <c r="G2944" s="26"/>
      <c r="H2944" s="26"/>
      <c r="I2944" s="24"/>
      <c r="J2944" s="25"/>
      <c r="K2944" s="64"/>
      <c r="L2944" s="41"/>
      <c r="N2944" s="26"/>
      <c r="O2944" s="28"/>
      <c r="Q2944" s="28"/>
      <c r="R2944" s="28"/>
      <c r="T2944"/>
      <c r="U2944" s="9"/>
      <c r="V2944" s="9"/>
      <c r="W2944" s="30"/>
      <c r="X2944" s="28"/>
      <c r="Y2944" s="41"/>
      <c r="AA2944" s="9"/>
      <c r="AC2944" s="2"/>
    </row>
    <row r="2945" spans="7:29" s="27" customFormat="1" x14ac:dyDescent="0.3">
      <c r="G2945" s="26"/>
      <c r="H2945" s="26"/>
      <c r="I2945" s="24"/>
      <c r="J2945" s="25"/>
      <c r="K2945" s="64"/>
      <c r="L2945" s="41"/>
      <c r="N2945" s="26"/>
      <c r="O2945" s="28"/>
      <c r="Q2945" s="28"/>
      <c r="R2945" s="28"/>
      <c r="T2945"/>
      <c r="U2945" s="9"/>
      <c r="V2945" s="9"/>
      <c r="W2945" s="30"/>
      <c r="X2945" s="28"/>
      <c r="Y2945" s="41"/>
      <c r="AA2945" s="9"/>
      <c r="AC2945" s="2"/>
    </row>
    <row r="2946" spans="7:29" s="27" customFormat="1" x14ac:dyDescent="0.3">
      <c r="G2946" s="26"/>
      <c r="H2946" s="26"/>
      <c r="I2946" s="24"/>
      <c r="J2946" s="25"/>
      <c r="K2946" s="64"/>
      <c r="L2946" s="41"/>
      <c r="N2946" s="26"/>
      <c r="O2946" s="28"/>
      <c r="Q2946" s="28"/>
      <c r="R2946" s="28"/>
      <c r="T2946"/>
      <c r="U2946" s="9"/>
      <c r="V2946" s="9"/>
      <c r="W2946" s="30"/>
      <c r="X2946" s="28"/>
      <c r="Y2946" s="41"/>
      <c r="AA2946" s="9"/>
      <c r="AC2946" s="2"/>
    </row>
    <row r="2947" spans="7:29" s="27" customFormat="1" x14ac:dyDescent="0.3">
      <c r="G2947" s="26"/>
      <c r="H2947" s="26"/>
      <c r="I2947" s="24"/>
      <c r="J2947" s="25"/>
      <c r="K2947" s="64"/>
      <c r="L2947" s="41"/>
      <c r="N2947" s="26"/>
      <c r="O2947" s="28"/>
      <c r="Q2947" s="28"/>
      <c r="R2947" s="28"/>
      <c r="T2947"/>
      <c r="U2947" s="9"/>
      <c r="V2947" s="9"/>
      <c r="W2947" s="30"/>
      <c r="X2947" s="28"/>
      <c r="Y2947" s="41"/>
      <c r="AA2947" s="9"/>
      <c r="AC2947" s="2"/>
    </row>
    <row r="2948" spans="7:29" s="27" customFormat="1" x14ac:dyDescent="0.3">
      <c r="G2948" s="26"/>
      <c r="H2948" s="26"/>
      <c r="I2948" s="24"/>
      <c r="J2948" s="25"/>
      <c r="K2948" s="64"/>
      <c r="L2948" s="41"/>
      <c r="N2948" s="26"/>
      <c r="O2948" s="28"/>
      <c r="Q2948" s="28"/>
      <c r="R2948" s="28"/>
      <c r="T2948"/>
      <c r="U2948" s="9"/>
      <c r="V2948" s="9"/>
      <c r="W2948" s="30"/>
      <c r="X2948" s="28"/>
      <c r="Y2948" s="41"/>
      <c r="AA2948" s="9"/>
      <c r="AC2948" s="2"/>
    </row>
    <row r="2949" spans="7:29" s="27" customFormat="1" x14ac:dyDescent="0.3">
      <c r="G2949" s="26"/>
      <c r="H2949" s="26"/>
      <c r="I2949" s="24"/>
      <c r="J2949" s="25"/>
      <c r="K2949" s="64"/>
      <c r="L2949" s="41"/>
      <c r="N2949" s="26"/>
      <c r="O2949" s="28"/>
      <c r="Q2949" s="28"/>
      <c r="R2949" s="28"/>
      <c r="T2949"/>
      <c r="U2949" s="9"/>
      <c r="V2949" s="9"/>
      <c r="W2949" s="30"/>
      <c r="X2949" s="28"/>
      <c r="Y2949" s="41"/>
      <c r="AA2949" s="9"/>
      <c r="AC2949" s="2"/>
    </row>
    <row r="2950" spans="7:29" s="27" customFormat="1" x14ac:dyDescent="0.3">
      <c r="G2950" s="26"/>
      <c r="H2950" s="26"/>
      <c r="I2950" s="24"/>
      <c r="J2950" s="25"/>
      <c r="K2950" s="64"/>
      <c r="L2950" s="41"/>
      <c r="N2950" s="26"/>
      <c r="O2950" s="28"/>
      <c r="Q2950" s="28"/>
      <c r="R2950" s="28"/>
      <c r="T2950"/>
      <c r="U2950" s="9"/>
      <c r="V2950" s="9"/>
      <c r="W2950" s="30"/>
      <c r="X2950" s="28"/>
      <c r="Y2950" s="41"/>
      <c r="AA2950" s="9"/>
      <c r="AC2950" s="2"/>
    </row>
    <row r="2951" spans="7:29" s="27" customFormat="1" x14ac:dyDescent="0.3">
      <c r="G2951" s="26"/>
      <c r="H2951" s="26"/>
      <c r="I2951" s="24"/>
      <c r="J2951" s="25"/>
      <c r="K2951" s="64"/>
      <c r="L2951" s="41"/>
      <c r="N2951" s="26"/>
      <c r="O2951" s="28"/>
      <c r="Q2951" s="28"/>
      <c r="R2951" s="28"/>
      <c r="T2951"/>
      <c r="U2951" s="9"/>
      <c r="V2951" s="9"/>
      <c r="W2951" s="30"/>
      <c r="X2951" s="28"/>
      <c r="Y2951" s="41"/>
      <c r="AA2951" s="9"/>
      <c r="AC2951" s="2"/>
    </row>
    <row r="2952" spans="7:29" s="27" customFormat="1" x14ac:dyDescent="0.3">
      <c r="G2952" s="26"/>
      <c r="H2952" s="26"/>
      <c r="I2952" s="24"/>
      <c r="J2952" s="25"/>
      <c r="K2952" s="64"/>
      <c r="L2952" s="41"/>
      <c r="N2952" s="26"/>
      <c r="O2952" s="28"/>
      <c r="Q2952" s="28"/>
      <c r="R2952" s="28"/>
      <c r="T2952"/>
      <c r="U2952" s="9"/>
      <c r="V2952" s="9"/>
      <c r="W2952" s="30"/>
      <c r="X2952" s="28"/>
      <c r="Y2952" s="41"/>
      <c r="AA2952" s="9"/>
      <c r="AC2952" s="2"/>
    </row>
    <row r="2953" spans="7:29" s="27" customFormat="1" x14ac:dyDescent="0.3">
      <c r="G2953" s="26"/>
      <c r="H2953" s="26"/>
      <c r="I2953" s="24"/>
      <c r="J2953" s="25"/>
      <c r="K2953" s="64"/>
      <c r="L2953" s="41"/>
      <c r="N2953" s="26"/>
      <c r="O2953" s="28"/>
      <c r="Q2953" s="28"/>
      <c r="R2953" s="28"/>
      <c r="T2953"/>
      <c r="U2953" s="9"/>
      <c r="V2953" s="9"/>
      <c r="W2953" s="30"/>
      <c r="X2953" s="28"/>
      <c r="Y2953" s="41"/>
      <c r="AA2953" s="9"/>
      <c r="AC2953" s="2"/>
    </row>
    <row r="2954" spans="7:29" s="27" customFormat="1" x14ac:dyDescent="0.3">
      <c r="G2954" s="26"/>
      <c r="H2954" s="26"/>
      <c r="I2954" s="24"/>
      <c r="J2954" s="25"/>
      <c r="K2954" s="64"/>
      <c r="L2954" s="41"/>
      <c r="N2954" s="26"/>
      <c r="O2954" s="28"/>
      <c r="Q2954" s="28"/>
      <c r="R2954" s="28"/>
      <c r="T2954"/>
      <c r="U2954" s="9"/>
      <c r="V2954" s="9"/>
      <c r="W2954" s="30"/>
      <c r="X2954" s="28"/>
      <c r="Y2954" s="41"/>
      <c r="AA2954" s="9"/>
      <c r="AC2954" s="2"/>
    </row>
    <row r="2955" spans="7:29" s="27" customFormat="1" x14ac:dyDescent="0.3">
      <c r="G2955" s="26"/>
      <c r="H2955" s="26"/>
      <c r="I2955" s="24"/>
      <c r="J2955" s="25"/>
      <c r="K2955" s="64"/>
      <c r="L2955" s="41"/>
      <c r="N2955" s="26"/>
      <c r="O2955" s="28"/>
      <c r="Q2955" s="28"/>
      <c r="R2955" s="28"/>
      <c r="T2955"/>
      <c r="U2955" s="9"/>
      <c r="V2955" s="9"/>
      <c r="W2955" s="30"/>
      <c r="X2955" s="28"/>
      <c r="Y2955" s="41"/>
      <c r="AA2955" s="9"/>
      <c r="AC2955" s="2"/>
    </row>
    <row r="2956" spans="7:29" s="27" customFormat="1" x14ac:dyDescent="0.3">
      <c r="G2956" s="26"/>
      <c r="H2956" s="26"/>
      <c r="I2956" s="24"/>
      <c r="J2956" s="25"/>
      <c r="K2956" s="64"/>
      <c r="L2956" s="41"/>
      <c r="N2956" s="26"/>
      <c r="O2956" s="28"/>
      <c r="Q2956" s="28"/>
      <c r="R2956" s="28"/>
      <c r="T2956"/>
      <c r="U2956" s="9"/>
      <c r="V2956" s="9"/>
      <c r="W2956" s="30"/>
      <c r="X2956" s="28"/>
      <c r="Y2956" s="41"/>
      <c r="AA2956" s="9"/>
      <c r="AC2956" s="2"/>
    </row>
    <row r="2957" spans="7:29" s="27" customFormat="1" x14ac:dyDescent="0.3">
      <c r="G2957" s="26"/>
      <c r="H2957" s="26"/>
      <c r="I2957" s="24"/>
      <c r="J2957" s="25"/>
      <c r="K2957" s="64"/>
      <c r="L2957" s="41"/>
      <c r="N2957" s="26"/>
      <c r="O2957" s="28"/>
      <c r="Q2957" s="28"/>
      <c r="R2957" s="28"/>
      <c r="T2957"/>
      <c r="U2957" s="9"/>
      <c r="V2957" s="9"/>
      <c r="W2957" s="30"/>
      <c r="X2957" s="28"/>
      <c r="Y2957" s="41"/>
      <c r="AA2957" s="9"/>
      <c r="AC2957" s="2"/>
    </row>
    <row r="2958" spans="7:29" s="27" customFormat="1" x14ac:dyDescent="0.3">
      <c r="G2958" s="26"/>
      <c r="H2958" s="26"/>
      <c r="I2958" s="24"/>
      <c r="J2958" s="25"/>
      <c r="K2958" s="64"/>
      <c r="L2958" s="41"/>
      <c r="N2958" s="26"/>
      <c r="O2958" s="28"/>
      <c r="Q2958" s="28"/>
      <c r="R2958" s="28"/>
      <c r="T2958"/>
      <c r="U2958" s="9"/>
      <c r="V2958" s="9"/>
      <c r="W2958" s="30"/>
      <c r="X2958" s="28"/>
      <c r="Y2958" s="41"/>
      <c r="AA2958" s="9"/>
      <c r="AC2958" s="2"/>
    </row>
    <row r="2959" spans="7:29" s="27" customFormat="1" x14ac:dyDescent="0.3">
      <c r="G2959" s="26"/>
      <c r="H2959" s="26"/>
      <c r="I2959" s="24"/>
      <c r="J2959" s="25"/>
      <c r="K2959" s="64"/>
      <c r="L2959" s="41"/>
      <c r="N2959" s="26"/>
      <c r="O2959" s="28"/>
      <c r="Q2959" s="28"/>
      <c r="R2959" s="28"/>
      <c r="T2959"/>
      <c r="U2959" s="9"/>
      <c r="V2959" s="9"/>
      <c r="W2959" s="30"/>
      <c r="X2959" s="28"/>
      <c r="Y2959" s="41"/>
      <c r="AA2959" s="9"/>
      <c r="AC2959" s="2"/>
    </row>
    <row r="2960" spans="7:29" s="27" customFormat="1" x14ac:dyDescent="0.3">
      <c r="G2960" s="26"/>
      <c r="H2960" s="26"/>
      <c r="I2960" s="24"/>
      <c r="J2960" s="25"/>
      <c r="K2960" s="64"/>
      <c r="L2960" s="41"/>
      <c r="N2960" s="26"/>
      <c r="O2960" s="28"/>
      <c r="Q2960" s="28"/>
      <c r="R2960" s="28"/>
      <c r="T2960"/>
      <c r="U2960" s="9"/>
      <c r="V2960" s="9"/>
      <c r="W2960" s="30"/>
      <c r="X2960" s="28"/>
      <c r="Y2960" s="41"/>
      <c r="AA2960" s="9"/>
      <c r="AC2960" s="2"/>
    </row>
    <row r="2961" spans="7:29" s="27" customFormat="1" x14ac:dyDescent="0.3">
      <c r="G2961" s="26"/>
      <c r="H2961" s="26"/>
      <c r="I2961" s="24"/>
      <c r="J2961" s="25"/>
      <c r="K2961" s="64"/>
      <c r="L2961" s="41"/>
      <c r="N2961" s="26"/>
      <c r="O2961" s="28"/>
      <c r="Q2961" s="28"/>
      <c r="R2961" s="28"/>
      <c r="T2961"/>
      <c r="U2961" s="9"/>
      <c r="V2961" s="9"/>
      <c r="W2961" s="30"/>
      <c r="X2961" s="28"/>
      <c r="Y2961" s="41"/>
      <c r="AA2961" s="9"/>
      <c r="AC2961" s="2"/>
    </row>
    <row r="2962" spans="7:29" s="27" customFormat="1" x14ac:dyDescent="0.3">
      <c r="G2962" s="26"/>
      <c r="H2962" s="26"/>
      <c r="I2962" s="24"/>
      <c r="J2962" s="25"/>
      <c r="K2962" s="64"/>
      <c r="L2962" s="41"/>
      <c r="N2962" s="26"/>
      <c r="O2962" s="28"/>
      <c r="Q2962" s="28"/>
      <c r="R2962" s="28"/>
      <c r="T2962"/>
      <c r="U2962" s="9"/>
      <c r="V2962" s="9"/>
      <c r="W2962" s="30"/>
      <c r="X2962" s="28"/>
      <c r="Y2962" s="41"/>
      <c r="AA2962" s="9"/>
      <c r="AC2962" s="2"/>
    </row>
    <row r="2963" spans="7:29" s="27" customFormat="1" x14ac:dyDescent="0.3">
      <c r="G2963" s="26"/>
      <c r="H2963" s="26"/>
      <c r="I2963" s="24"/>
      <c r="J2963" s="25"/>
      <c r="K2963" s="64"/>
      <c r="L2963" s="41"/>
      <c r="N2963" s="26"/>
      <c r="O2963" s="28"/>
      <c r="Q2963" s="28"/>
      <c r="R2963" s="28"/>
      <c r="T2963"/>
      <c r="U2963" s="9"/>
      <c r="V2963" s="9"/>
      <c r="W2963" s="30"/>
      <c r="X2963" s="28"/>
      <c r="Y2963" s="41"/>
      <c r="AA2963" s="9"/>
      <c r="AC2963" s="2"/>
    </row>
    <row r="2964" spans="7:29" s="27" customFormat="1" x14ac:dyDescent="0.3">
      <c r="G2964" s="26"/>
      <c r="H2964" s="26"/>
      <c r="I2964" s="24"/>
      <c r="J2964" s="25"/>
      <c r="K2964" s="64"/>
      <c r="L2964" s="41"/>
      <c r="N2964" s="26"/>
      <c r="O2964" s="28"/>
      <c r="Q2964" s="28"/>
      <c r="R2964" s="28"/>
      <c r="T2964"/>
      <c r="U2964" s="9"/>
      <c r="V2964" s="9"/>
      <c r="W2964" s="30"/>
      <c r="X2964" s="28"/>
      <c r="Y2964" s="41"/>
      <c r="AA2964" s="9"/>
      <c r="AC2964" s="2"/>
    </row>
    <row r="2965" spans="7:29" s="27" customFormat="1" x14ac:dyDescent="0.3">
      <c r="G2965" s="26"/>
      <c r="H2965" s="26"/>
      <c r="I2965" s="24"/>
      <c r="J2965" s="25"/>
      <c r="K2965" s="64"/>
      <c r="L2965" s="41"/>
      <c r="N2965" s="26"/>
      <c r="O2965" s="28"/>
      <c r="Q2965" s="28"/>
      <c r="R2965" s="28"/>
      <c r="T2965"/>
      <c r="U2965" s="9"/>
      <c r="V2965" s="9"/>
      <c r="W2965" s="30"/>
      <c r="X2965" s="28"/>
      <c r="Y2965" s="41"/>
      <c r="AA2965" s="9"/>
      <c r="AC2965" s="2"/>
    </row>
    <row r="2966" spans="7:29" s="27" customFormat="1" x14ac:dyDescent="0.3">
      <c r="G2966" s="26"/>
      <c r="H2966" s="26"/>
      <c r="I2966" s="24"/>
      <c r="J2966" s="25"/>
      <c r="K2966" s="64"/>
      <c r="L2966" s="41"/>
      <c r="N2966" s="26"/>
      <c r="O2966" s="28"/>
      <c r="Q2966" s="28"/>
      <c r="R2966" s="28"/>
      <c r="T2966"/>
      <c r="U2966" s="9"/>
      <c r="V2966" s="9"/>
      <c r="W2966" s="30"/>
      <c r="X2966" s="28"/>
      <c r="Y2966" s="41"/>
      <c r="AA2966" s="9"/>
      <c r="AC2966" s="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7"/>
  <sheetViews>
    <sheetView topLeftCell="C1" workbookViewId="0">
      <selection activeCell="K8" sqref="K8"/>
    </sheetView>
  </sheetViews>
  <sheetFormatPr defaultRowHeight="14.4" x14ac:dyDescent="0.3"/>
  <cols>
    <col min="1" max="1" width="12.5546875" bestFit="1" customWidth="1"/>
    <col min="2" max="2" width="37.109375" customWidth="1"/>
    <col min="3" max="3" width="8.88671875" style="89"/>
    <col min="4" max="4" width="6.5546875" bestFit="1" customWidth="1"/>
    <col min="5" max="5" width="12.44140625" bestFit="1" customWidth="1"/>
    <col min="6" max="6" width="16.6640625" bestFit="1" customWidth="1"/>
    <col min="7" max="7" width="15.44140625" bestFit="1" customWidth="1"/>
    <col min="8" max="8" width="22.6640625" bestFit="1" customWidth="1"/>
    <col min="10" max="10" width="15.77734375" bestFit="1" customWidth="1"/>
    <col min="11" max="11" width="15.6640625" bestFit="1" customWidth="1"/>
    <col min="12" max="12" width="13.5546875" bestFit="1" customWidth="1"/>
    <col min="13" max="13" width="8.6640625" bestFit="1" customWidth="1"/>
    <col min="14" max="14" width="13.6640625" bestFit="1" customWidth="1"/>
    <col min="15" max="15" width="8.77734375" bestFit="1" customWidth="1"/>
    <col min="16" max="16" width="8.21875" bestFit="1" customWidth="1"/>
    <col min="17" max="17" width="7" customWidth="1"/>
  </cols>
  <sheetData>
    <row r="1" spans="1:17" ht="21.6" thickBot="1" x14ac:dyDescent="0.35">
      <c r="A1" s="84">
        <v>1</v>
      </c>
    </row>
    <row r="2" spans="1:17" ht="16.2" thickBot="1" x14ac:dyDescent="0.35">
      <c r="A2" s="82" t="s">
        <v>0</v>
      </c>
      <c r="B2" s="83" t="s">
        <v>8363</v>
      </c>
      <c r="C2" s="90" t="s">
        <v>2373</v>
      </c>
      <c r="D2" s="76" t="s">
        <v>2374</v>
      </c>
      <c r="E2" s="76" t="s">
        <v>8350</v>
      </c>
      <c r="F2" s="76" t="s">
        <v>8351</v>
      </c>
      <c r="G2" s="76" t="s">
        <v>8352</v>
      </c>
      <c r="H2" s="76" t="s">
        <v>8353</v>
      </c>
      <c r="I2" s="76" t="s">
        <v>8354</v>
      </c>
      <c r="J2" s="76" t="s">
        <v>8349</v>
      </c>
      <c r="K2" s="76" t="s">
        <v>8348</v>
      </c>
      <c r="L2" s="76" t="s">
        <v>8355</v>
      </c>
      <c r="M2" s="76" t="s">
        <v>8360</v>
      </c>
      <c r="N2" s="76" t="s">
        <v>8356</v>
      </c>
      <c r="O2" s="76" t="s">
        <v>8357</v>
      </c>
      <c r="P2" s="76" t="s">
        <v>8358</v>
      </c>
      <c r="Q2" s="77" t="s">
        <v>8359</v>
      </c>
    </row>
    <row r="3" spans="1:17" ht="15.6" x14ac:dyDescent="0.3">
      <c r="A3" s="80" t="s">
        <v>2372</v>
      </c>
      <c r="B3" s="80" t="str">
        <f>VLOOKUP(A3,'Customer Names'!A1:C2336,3,FALSE)</f>
        <v>Kelly</v>
      </c>
      <c r="C3" s="92">
        <f>VLOOKUP(A3,'Medical Examinations'!A1:H2336,2,FALSE)</f>
        <v>47.41</v>
      </c>
      <c r="D3" s="81">
        <f>VLOOKUP(A3,'Medical Examinations'!A1:H2336,3,FALSE)</f>
        <v>7.47</v>
      </c>
      <c r="E3" s="81" t="str">
        <f>VLOOKUP(A3,'Medical Examinations'!A1:H2336,4,FALSE)</f>
        <v>No</v>
      </c>
      <c r="F3" s="81" t="str">
        <f>VLOOKUP(A3,'Medical Examinations'!A1:H2336,5,FALSE)</f>
        <v>No</v>
      </c>
      <c r="G3" s="81" t="str">
        <f>VLOOKUP(A3,'Medical Examinations'!A1:H2336,6,FALSE)</f>
        <v>No</v>
      </c>
      <c r="H3" s="81">
        <f>VLOOKUP(A3,'Medical Examinations'!A1:H2336,7,FALSE)</f>
        <v>0</v>
      </c>
      <c r="I3" s="81" t="str">
        <f>VLOOKUP(A3,'Medical Examinations'!A1:H2336,8,FALSE)</f>
        <v>yes</v>
      </c>
      <c r="J3" s="81" t="str">
        <f>VLOOKUP(A3,'Medical Examinations'!A1:J2336,9,FALSE)</f>
        <v>OBESITY</v>
      </c>
      <c r="K3" s="81" t="str">
        <f>VLOOKUP(A3,'Medical Examinations'!A1:J2336,10,FALSE)</f>
        <v>DIABETES</v>
      </c>
      <c r="L3" s="81" t="str">
        <f>VLOOKUP(A3,'Hospitalisation Details'!A1:J2344,10,FALSE)</f>
        <v>12-Oct-1968</v>
      </c>
      <c r="M3" s="81">
        <f>VLOOKUP(A3,'Hospitalisation Details'!A1:I2344,6,FALSE)</f>
        <v>63770.43</v>
      </c>
      <c r="N3" s="81" t="str">
        <f>VLOOKUP(A3,'Hospitalisation Details'!A1:I2344,7,FALSE)</f>
        <v>tier - 1</v>
      </c>
      <c r="O3" s="81" t="str">
        <f>VLOOKUP(A3,'Hospitalisation Details'!A1:I2344,8,FALSE)</f>
        <v>tier - 3</v>
      </c>
      <c r="P3" s="81" t="str">
        <f>VLOOKUP(A3,'Hospitalisation Details'!A1:I2344,9,FALSE)</f>
        <v>R1013</v>
      </c>
      <c r="Q3" s="81">
        <f ca="1">VLOOKUP(A3,'Hospitalisation Details'!A1:K2344,11,FALSE)</f>
        <v>57</v>
      </c>
    </row>
    <row r="4" spans="1:17" ht="15.6" x14ac:dyDescent="0.3">
      <c r="A4" s="78" t="s">
        <v>2371</v>
      </c>
      <c r="B4" s="78" t="str">
        <f>VLOOKUP(A4,'Customer Names'!A2:C2337,3,FALSE)</f>
        <v>Matthew D</v>
      </c>
      <c r="C4" s="91">
        <f>VLOOKUP(A4,'Medical Examinations'!A2:H2337,2,FALSE)</f>
        <v>30.36</v>
      </c>
      <c r="D4" s="15">
        <f>VLOOKUP(A4,'Medical Examinations'!A2:H2337,3,FALSE)</f>
        <v>5.77</v>
      </c>
      <c r="E4" s="15" t="str">
        <f>VLOOKUP(A4,'Medical Examinations'!A2:H2337,4,FALSE)</f>
        <v>No</v>
      </c>
      <c r="F4" s="15" t="str">
        <f>VLOOKUP(A4,'Medical Examinations'!A2:H2337,5,FALSE)</f>
        <v>No</v>
      </c>
      <c r="G4" s="15" t="str">
        <f>VLOOKUP(A4,'Medical Examinations'!A2:H2337,6,FALSE)</f>
        <v>No</v>
      </c>
      <c r="H4" s="15">
        <f>VLOOKUP(A4,'Medical Examinations'!A2:H2337,7,FALSE)</f>
        <v>0</v>
      </c>
      <c r="I4" s="15" t="str">
        <f>VLOOKUP(A4,'Medical Examinations'!A2:H2337,8,FALSE)</f>
        <v>yes</v>
      </c>
      <c r="J4" s="15" t="str">
        <f>VLOOKUP(A4,'Medical Examinations'!A2:J2337,9,FALSE)</f>
        <v>OBESITY</v>
      </c>
      <c r="K4" s="15" t="str">
        <f>VLOOKUP(A4,'Medical Examinations'!A2:J2337,10,FALSE)</f>
        <v>PREDIABETES</v>
      </c>
      <c r="L4" s="15" t="str">
        <f>VLOOKUP(A4,'Hospitalisation Details'!A2:J2345,10,FALSE)</f>
        <v>8-Jun-1977</v>
      </c>
      <c r="M4" s="15">
        <f>VLOOKUP(A4,'Hospitalisation Details'!A2:I2345,6,FALSE)</f>
        <v>62592.87</v>
      </c>
      <c r="N4" s="15" t="str">
        <f>VLOOKUP(A4,'Hospitalisation Details'!A2:I2345,7,FALSE)</f>
        <v>tier - 2</v>
      </c>
      <c r="O4" s="15" t="str">
        <f>VLOOKUP(A4,'Hospitalisation Details'!A2:I2345,8,FALSE)</f>
        <v>tier - 3</v>
      </c>
      <c r="P4" s="15" t="str">
        <f>VLOOKUP(A4,'Hospitalisation Details'!A2:I2345,9,FALSE)</f>
        <v>R1013</v>
      </c>
      <c r="Q4" s="15">
        <f ca="1">VLOOKUP(A4,'Hospitalisation Details'!A2:K2345,11,FALSE)</f>
        <v>48</v>
      </c>
    </row>
    <row r="5" spans="1:17" ht="15.6" x14ac:dyDescent="0.3">
      <c r="A5" s="78" t="s">
        <v>2370</v>
      </c>
      <c r="B5" s="78" t="str">
        <f>VLOOKUP(A5,'Customer Names'!A3:C2338,3,FALSE)</f>
        <v>Phil</v>
      </c>
      <c r="C5" s="91">
        <f>VLOOKUP(A5,'Medical Examinations'!A3:H2338,2,FALSE)</f>
        <v>34.484999999999999</v>
      </c>
      <c r="D5" s="15">
        <f>VLOOKUP(A5,'Medical Examinations'!A3:H2338,3,FALSE)</f>
        <v>11.87</v>
      </c>
      <c r="E5" s="15" t="str">
        <f>VLOOKUP(A5,'Medical Examinations'!A3:H2338,4,FALSE)</f>
        <v>yes</v>
      </c>
      <c r="F5" s="15" t="str">
        <f>VLOOKUP(A5,'Medical Examinations'!A3:H2338,5,FALSE)</f>
        <v>No</v>
      </c>
      <c r="G5" s="15" t="str">
        <f>VLOOKUP(A5,'Medical Examinations'!A3:H2338,6,FALSE)</f>
        <v>No</v>
      </c>
      <c r="H5" s="15">
        <f>VLOOKUP(A5,'Medical Examinations'!A3:H2338,7,FALSE)</f>
        <v>2</v>
      </c>
      <c r="I5" s="15" t="str">
        <f>VLOOKUP(A5,'Medical Examinations'!A3:H2338,8,FALSE)</f>
        <v>yes</v>
      </c>
      <c r="J5" s="15" t="str">
        <f>VLOOKUP(A5,'Medical Examinations'!A3:J2338,9,FALSE)</f>
        <v>OBESITY</v>
      </c>
      <c r="K5" s="15" t="str">
        <f>VLOOKUP(A5,'Medical Examinations'!A3:J2338,10,FALSE)</f>
        <v>DIABETES</v>
      </c>
      <c r="L5" s="15" t="str">
        <f>VLOOKUP(A5,'Hospitalisation Details'!A3:J2346,10,FALSE)</f>
        <v>11-Sep-1970</v>
      </c>
      <c r="M5" s="15">
        <f>VLOOKUP(A5,'Hospitalisation Details'!A3:I2346,6,FALSE)</f>
        <v>60021.4</v>
      </c>
      <c r="N5" s="15" t="str">
        <f>VLOOKUP(A5,'Hospitalisation Details'!A3:I2346,7,FALSE)</f>
        <v>tier - 1</v>
      </c>
      <c r="O5" s="15" t="str">
        <f>VLOOKUP(A5,'Hospitalisation Details'!A3:I2346,8,FALSE)</f>
        <v>tier - 1</v>
      </c>
      <c r="P5" s="15" t="str">
        <f>VLOOKUP(A5,'Hospitalisation Details'!A3:I2346,9,FALSE)</f>
        <v>R1012</v>
      </c>
      <c r="Q5" s="15">
        <f ca="1">VLOOKUP(A5,'Hospitalisation Details'!A3:K2346,11,FALSE)</f>
        <v>55</v>
      </c>
    </row>
    <row r="6" spans="1:17" ht="15.6" x14ac:dyDescent="0.3">
      <c r="A6" s="78" t="s">
        <v>2369</v>
      </c>
      <c r="B6" s="78" t="str">
        <f>VLOOKUP(A6,'Customer Names'!A4:C2339,3,FALSE)</f>
        <v>Kelsey</v>
      </c>
      <c r="C6" s="91">
        <f>VLOOKUP(A6,'Medical Examinations'!A4:H2339,2,FALSE)</f>
        <v>38.094999999999999</v>
      </c>
      <c r="D6" s="15">
        <f>VLOOKUP(A6,'Medical Examinations'!A4:H2339,3,FALSE)</f>
        <v>6.05</v>
      </c>
      <c r="E6" s="15" t="str">
        <f>VLOOKUP(A6,'Medical Examinations'!A4:H2339,4,FALSE)</f>
        <v>No</v>
      </c>
      <c r="F6" s="15" t="str">
        <f>VLOOKUP(A6,'Medical Examinations'!A4:H2339,5,FALSE)</f>
        <v>No</v>
      </c>
      <c r="G6" s="15" t="str">
        <f>VLOOKUP(A6,'Medical Examinations'!A4:H2339,6,FALSE)</f>
        <v>No</v>
      </c>
      <c r="H6" s="15">
        <f>VLOOKUP(A6,'Medical Examinations'!A4:H2339,7,FALSE)</f>
        <v>0</v>
      </c>
      <c r="I6" s="15" t="str">
        <f>VLOOKUP(A6,'Medical Examinations'!A4:H2339,8,FALSE)</f>
        <v>yes</v>
      </c>
      <c r="J6" s="15" t="str">
        <f>VLOOKUP(A6,'Medical Examinations'!A4:J2339,9,FALSE)</f>
        <v>OBESITY</v>
      </c>
      <c r="K6" s="15" t="str">
        <f>VLOOKUP(A6,'Medical Examinations'!A4:J2339,10,FALSE)</f>
        <v>PREDIABETES</v>
      </c>
      <c r="L6" s="15" t="str">
        <f>VLOOKUP(A6,'Hospitalisation Details'!A4:J2347,10,FALSE)</f>
        <v>6-Jun-1991</v>
      </c>
      <c r="M6" s="15">
        <f>VLOOKUP(A6,'Hospitalisation Details'!A4:I2347,6,FALSE)</f>
        <v>58571.07</v>
      </c>
      <c r="N6" s="15" t="str">
        <f>VLOOKUP(A6,'Hospitalisation Details'!A4:I2347,7,FALSE)</f>
        <v>tier - 1</v>
      </c>
      <c r="O6" s="15" t="str">
        <f>VLOOKUP(A6,'Hospitalisation Details'!A4:I2347,8,FALSE)</f>
        <v>tier - 3</v>
      </c>
      <c r="P6" s="15" t="str">
        <f>VLOOKUP(A6,'Hospitalisation Details'!A4:I2347,9,FALSE)</f>
        <v>R1024</v>
      </c>
      <c r="Q6" s="15">
        <f ca="1">VLOOKUP(A6,'Hospitalisation Details'!A4:K2347,11,FALSE)</f>
        <v>34</v>
      </c>
    </row>
    <row r="7" spans="1:17" ht="15.6" x14ac:dyDescent="0.3">
      <c r="A7" s="78" t="s">
        <v>2368</v>
      </c>
      <c r="B7" s="78" t="str">
        <f>VLOOKUP(A7,'Customer Names'!A5:C2340,3,FALSE)</f>
        <v>Kristyn</v>
      </c>
      <c r="C7" s="91">
        <f>VLOOKUP(A7,'Medical Examinations'!A5:H2340,2,FALSE)</f>
        <v>35.53</v>
      </c>
      <c r="D7" s="15">
        <f>VLOOKUP(A7,'Medical Examinations'!A5:H2340,3,FALSE)</f>
        <v>5.45</v>
      </c>
      <c r="E7" s="15" t="str">
        <f>VLOOKUP(A7,'Medical Examinations'!A5:H2340,4,FALSE)</f>
        <v>No</v>
      </c>
      <c r="F7" s="15" t="str">
        <f>VLOOKUP(A7,'Medical Examinations'!A5:H2340,5,FALSE)</f>
        <v>No</v>
      </c>
      <c r="G7" s="15" t="str">
        <f>VLOOKUP(A7,'Medical Examinations'!A5:H2340,6,FALSE)</f>
        <v>No</v>
      </c>
      <c r="H7" s="15">
        <f>VLOOKUP(A7,'Medical Examinations'!A5:H2340,7,FALSE)</f>
        <v>0</v>
      </c>
      <c r="I7" s="15" t="str">
        <f>VLOOKUP(A7,'Medical Examinations'!A5:H2340,8,FALSE)</f>
        <v>yes</v>
      </c>
      <c r="J7" s="15" t="str">
        <f>VLOOKUP(A7,'Medical Examinations'!A5:J2340,9,FALSE)</f>
        <v>OBESITY</v>
      </c>
      <c r="K7" s="15" t="str">
        <f>VLOOKUP(A7,'Medical Examinations'!A5:J2340,10,FALSE)</f>
        <v>NORMAL</v>
      </c>
      <c r="L7" s="15" t="str">
        <f>VLOOKUP(A7,'Hospitalisation Details'!A5:J2348,10,FALSE)</f>
        <v>19-Jun-1989</v>
      </c>
      <c r="M7" s="15">
        <f>VLOOKUP(A7,'Hospitalisation Details'!A5:I2348,6,FALSE)</f>
        <v>55135.4</v>
      </c>
      <c r="N7" s="15" t="str">
        <f>VLOOKUP(A7,'Hospitalisation Details'!A5:I2348,7,FALSE)</f>
        <v>tier - 1</v>
      </c>
      <c r="O7" s="15" t="str">
        <f>VLOOKUP(A7,'Hospitalisation Details'!A5:I2348,8,FALSE)</f>
        <v>tier - 2</v>
      </c>
      <c r="P7" s="15" t="str">
        <f>VLOOKUP(A7,'Hospitalisation Details'!A5:I2348,9,FALSE)</f>
        <v>R1012</v>
      </c>
      <c r="Q7" s="15">
        <f ca="1">VLOOKUP(A7,'Hospitalisation Details'!A5:K2348,11,FALSE)</f>
        <v>36</v>
      </c>
    </row>
    <row r="8" spans="1:17" ht="15.6" x14ac:dyDescent="0.3">
      <c r="A8" s="78" t="s">
        <v>2367</v>
      </c>
      <c r="B8" s="78" t="str">
        <f>VLOOKUP(A8,'Customer Names'!A6:C2341,3,FALSE)</f>
        <v>Russell B.</v>
      </c>
      <c r="C8" s="91">
        <f>VLOOKUP(A8,'Medical Examinations'!A6:H2341,2,FALSE)</f>
        <v>32.799999999999997</v>
      </c>
      <c r="D8" s="15">
        <f>VLOOKUP(A8,'Medical Examinations'!A6:H2341,3,FALSE)</f>
        <v>6.59</v>
      </c>
      <c r="E8" s="15" t="str">
        <f>VLOOKUP(A8,'Medical Examinations'!A6:H2341,4,FALSE)</f>
        <v>No</v>
      </c>
      <c r="F8" s="15" t="str">
        <f>VLOOKUP(A8,'Medical Examinations'!A6:H2341,5,FALSE)</f>
        <v>No</v>
      </c>
      <c r="G8" s="15" t="str">
        <f>VLOOKUP(A8,'Medical Examinations'!A6:H2341,6,FALSE)</f>
        <v>No</v>
      </c>
      <c r="H8" s="15">
        <f>VLOOKUP(A8,'Medical Examinations'!A6:H2341,7,FALSE)</f>
        <v>0</v>
      </c>
      <c r="I8" s="15" t="str">
        <f>VLOOKUP(A8,'Medical Examinations'!A6:H2341,8,FALSE)</f>
        <v>yes</v>
      </c>
      <c r="J8" s="15" t="str">
        <f>VLOOKUP(A8,'Medical Examinations'!A6:J2341,9,FALSE)</f>
        <v>OBESITY</v>
      </c>
      <c r="K8" s="15" t="str">
        <f>VLOOKUP(A8,'Medical Examinations'!A6:J2341,10,FALSE)</f>
        <v>DIABETES</v>
      </c>
      <c r="L8" s="15" t="str">
        <f>VLOOKUP(A8,'Hospitalisation Details'!A6:J2349,10,FALSE)</f>
        <v>4-Aug-1962</v>
      </c>
      <c r="M8" s="15">
        <f>VLOOKUP(A8,'Hospitalisation Details'!A6:I2349,6,FALSE)</f>
        <v>52590.83</v>
      </c>
      <c r="N8" s="15" t="str">
        <f>VLOOKUP(A8,'Hospitalisation Details'!A6:I2349,7,FALSE)</f>
        <v>tier - 1</v>
      </c>
      <c r="O8" s="15" t="str">
        <f>VLOOKUP(A8,'Hospitalisation Details'!A6:I2349,8,FALSE)</f>
        <v>tier - 3</v>
      </c>
      <c r="P8" s="15" t="str">
        <f>VLOOKUP(A8,'Hospitalisation Details'!A6:I2349,9,FALSE)</f>
        <v>R1011</v>
      </c>
      <c r="Q8" s="15">
        <f ca="1">VLOOKUP(A8,'Hospitalisation Details'!A6:K2349,11,FALSE)</f>
        <v>63</v>
      </c>
    </row>
    <row r="9" spans="1:17" ht="15.6" x14ac:dyDescent="0.3">
      <c r="A9" s="78" t="s">
        <v>2366</v>
      </c>
      <c r="B9" s="78" t="str">
        <f>VLOOKUP(A9,'Customer Names'!A7:C2342,3,FALSE)</f>
        <v>Scott</v>
      </c>
      <c r="C9" s="91">
        <f>VLOOKUP(A9,'Medical Examinations'!A7:H2342,2,FALSE)</f>
        <v>36.4</v>
      </c>
      <c r="D9" s="15">
        <f>VLOOKUP(A9,'Medical Examinations'!A7:H2342,3,FALSE)</f>
        <v>6.07</v>
      </c>
      <c r="E9" s="15" t="str">
        <f>VLOOKUP(A9,'Medical Examinations'!A7:H2342,4,FALSE)</f>
        <v>No</v>
      </c>
      <c r="F9" s="15" t="str">
        <f>VLOOKUP(A9,'Medical Examinations'!A7:H2342,5,FALSE)</f>
        <v>No</v>
      </c>
      <c r="G9" s="15" t="str">
        <f>VLOOKUP(A9,'Medical Examinations'!A7:H2342,6,FALSE)</f>
        <v>No</v>
      </c>
      <c r="H9" s="15">
        <f>VLOOKUP(A9,'Medical Examinations'!A7:H2342,7,FALSE)</f>
        <v>0</v>
      </c>
      <c r="I9" s="15" t="str">
        <f>VLOOKUP(A9,'Medical Examinations'!A7:H2342,8,FALSE)</f>
        <v>yes</v>
      </c>
      <c r="J9" s="15" t="str">
        <f>VLOOKUP(A9,'Medical Examinations'!A7:J2342,9,FALSE)</f>
        <v>OBESITY</v>
      </c>
      <c r="K9" s="15" t="str">
        <f>VLOOKUP(A9,'Medical Examinations'!A7:J2342,10,FALSE)</f>
        <v>PREDIABETES</v>
      </c>
      <c r="L9" s="15" t="str">
        <f>VLOOKUP(A9,'Hospitalisation Details'!A7:J2350,10,FALSE)</f>
        <v>27-Oct-1994</v>
      </c>
      <c r="M9" s="15">
        <f>VLOOKUP(A9,'Hospitalisation Details'!A7:I2350,6,FALSE)</f>
        <v>51194.559999999998</v>
      </c>
      <c r="N9" s="15" t="str">
        <f>VLOOKUP(A9,'Hospitalisation Details'!A7:I2350,7,FALSE)</f>
        <v>tier - 1</v>
      </c>
      <c r="O9" s="15" t="str">
        <f>VLOOKUP(A9,'Hospitalisation Details'!A7:I2350,8,FALSE)</f>
        <v>tier - 3</v>
      </c>
      <c r="P9" s="15" t="str">
        <f>VLOOKUP(A9,'Hospitalisation Details'!A7:I2350,9,FALSE)</f>
        <v>R1011</v>
      </c>
      <c r="Q9" s="15">
        <f ca="1">VLOOKUP(A9,'Hospitalisation Details'!A7:K2350,11,FALSE)</f>
        <v>31</v>
      </c>
    </row>
    <row r="10" spans="1:17" ht="15.6" x14ac:dyDescent="0.3">
      <c r="A10" s="78" t="s">
        <v>2365</v>
      </c>
      <c r="B10" s="78" t="str">
        <f>VLOOKUP(A10,'Customer Names'!A8:C2343,3,FALSE)</f>
        <v>Stephen</v>
      </c>
      <c r="C10" s="91">
        <f>VLOOKUP(A10,'Medical Examinations'!A8:H2343,2,FALSE)</f>
        <v>36.96</v>
      </c>
      <c r="D10" s="15">
        <f>VLOOKUP(A10,'Medical Examinations'!A8:H2343,3,FALSE)</f>
        <v>7.93</v>
      </c>
      <c r="E10" s="15" t="str">
        <f>VLOOKUP(A10,'Medical Examinations'!A8:H2343,4,FALSE)</f>
        <v>No</v>
      </c>
      <c r="F10" s="15" t="str">
        <f>VLOOKUP(A10,'Medical Examinations'!A8:H2343,5,FALSE)</f>
        <v>No</v>
      </c>
      <c r="G10" s="15" t="str">
        <f>VLOOKUP(A10,'Medical Examinations'!A8:H2343,6,FALSE)</f>
        <v>No</v>
      </c>
      <c r="H10" s="15">
        <f>VLOOKUP(A10,'Medical Examinations'!A8:H2343,7,FALSE)</f>
        <v>3</v>
      </c>
      <c r="I10" s="15" t="str">
        <f>VLOOKUP(A10,'Medical Examinations'!A8:H2343,8,FALSE)</f>
        <v>yes</v>
      </c>
      <c r="J10" s="15" t="str">
        <f>VLOOKUP(A10,'Medical Examinations'!A8:J2343,9,FALSE)</f>
        <v>OBESITY</v>
      </c>
      <c r="K10" s="15" t="str">
        <f>VLOOKUP(A10,'Medical Examinations'!A8:J2343,10,FALSE)</f>
        <v>DIABETES</v>
      </c>
      <c r="L10" s="15" t="str">
        <f>VLOOKUP(A10,'Hospitalisation Details'!A8:J2351,10,FALSE)</f>
        <v>27-Jun-1958</v>
      </c>
      <c r="M10" s="15">
        <f>VLOOKUP(A10,'Hospitalisation Details'!A8:I2351,6,FALSE)</f>
        <v>49577.66</v>
      </c>
      <c r="N10" s="15" t="str">
        <f>VLOOKUP(A10,'Hospitalisation Details'!A8:I2351,7,FALSE)</f>
        <v>tier - 2</v>
      </c>
      <c r="O10" s="15" t="str">
        <f>VLOOKUP(A10,'Hospitalisation Details'!A8:I2351,8,FALSE)</f>
        <v>tier - 2</v>
      </c>
      <c r="P10" s="15" t="str">
        <f>VLOOKUP(A10,'Hospitalisation Details'!A8:I2351,9,FALSE)</f>
        <v>R1013</v>
      </c>
      <c r="Q10" s="15">
        <f ca="1">VLOOKUP(A10,'Hospitalisation Details'!A8:K2351,11,FALSE)</f>
        <v>67</v>
      </c>
    </row>
    <row r="11" spans="1:17" ht="15.6" x14ac:dyDescent="0.3">
      <c r="A11" s="78" t="s">
        <v>2364</v>
      </c>
      <c r="B11" s="78" t="str">
        <f>VLOOKUP(A11,'Customer Names'!A9:C2344,3,FALSE)</f>
        <v>Patrick R.</v>
      </c>
      <c r="C11" s="91">
        <f>VLOOKUP(A11,'Medical Examinations'!A9:H2344,2,FALSE)</f>
        <v>41.14</v>
      </c>
      <c r="D11" s="15">
        <f>VLOOKUP(A11,'Medical Examinations'!A9:H2344,3,FALSE)</f>
        <v>9.58</v>
      </c>
      <c r="E11" s="15" t="str">
        <f>VLOOKUP(A11,'Medical Examinations'!A9:H2344,4,FALSE)</f>
        <v>yes</v>
      </c>
      <c r="F11" s="15" t="str">
        <f>VLOOKUP(A11,'Medical Examinations'!A9:H2344,5,FALSE)</f>
        <v>No</v>
      </c>
      <c r="G11" s="15" t="str">
        <f>VLOOKUP(A11,'Medical Examinations'!A9:H2344,6,FALSE)</f>
        <v>Yes</v>
      </c>
      <c r="H11" s="15">
        <f>VLOOKUP(A11,'Medical Examinations'!A9:H2344,7,FALSE)</f>
        <v>1</v>
      </c>
      <c r="I11" s="15" t="str">
        <f>VLOOKUP(A11,'Medical Examinations'!A9:H2344,8,FALSE)</f>
        <v>yes</v>
      </c>
      <c r="J11" s="15" t="str">
        <f>VLOOKUP(A11,'Medical Examinations'!A9:J2344,9,FALSE)</f>
        <v>OBESITY</v>
      </c>
      <c r="K11" s="15" t="str">
        <f>VLOOKUP(A11,'Medical Examinations'!A9:J2344,10,FALSE)</f>
        <v>DIABETES</v>
      </c>
      <c r="L11" s="15" t="str">
        <f>VLOOKUP(A11,'Hospitalisation Details'!A9:J2352,10,FALSE)</f>
        <v>4-Sep-1963</v>
      </c>
      <c r="M11" s="15">
        <f>VLOOKUP(A11,'Hospitalisation Details'!A9:I2352,6,FALSE)</f>
        <v>48970.25</v>
      </c>
      <c r="N11" s="15" t="str">
        <f>VLOOKUP(A11,'Hospitalisation Details'!A9:I2352,7,FALSE)</f>
        <v>tier - 1</v>
      </c>
      <c r="O11" s="15" t="str">
        <f>VLOOKUP(A11,'Hospitalisation Details'!A9:I2352,8,FALSE)</f>
        <v>tier - 2</v>
      </c>
      <c r="P11" s="15" t="str">
        <f>VLOOKUP(A11,'Hospitalisation Details'!A9:I2352,9,FALSE)</f>
        <v>R1013</v>
      </c>
      <c r="Q11" s="15">
        <f ca="1">VLOOKUP(A11,'Hospitalisation Details'!A9:K2352,11,FALSE)</f>
        <v>62</v>
      </c>
    </row>
    <row r="12" spans="1:17" ht="15.6" x14ac:dyDescent="0.3">
      <c r="A12" s="78" t="s">
        <v>2363</v>
      </c>
      <c r="B12" s="78" t="str">
        <f>VLOOKUP(A12,'Customer Names'!A10:C2345,3,FALSE)</f>
        <v>Brooke N.</v>
      </c>
      <c r="C12" s="91">
        <f>VLOOKUP(A12,'Medical Examinations'!A10:H2345,2,FALSE)</f>
        <v>38.06</v>
      </c>
      <c r="D12" s="15">
        <f>VLOOKUP(A12,'Medical Examinations'!A10:H2345,3,FALSE)</f>
        <v>10.79</v>
      </c>
      <c r="E12" s="15" t="str">
        <f>VLOOKUP(A12,'Medical Examinations'!A10:H2345,4,FALSE)</f>
        <v>No</v>
      </c>
      <c r="F12" s="15" t="str">
        <f>VLOOKUP(A12,'Medical Examinations'!A10:H2345,5,FALSE)</f>
        <v>No</v>
      </c>
      <c r="G12" s="15" t="str">
        <f>VLOOKUP(A12,'Medical Examinations'!A10:H2345,6,FALSE)</f>
        <v>No</v>
      </c>
      <c r="H12" s="15">
        <f>VLOOKUP(A12,'Medical Examinations'!A10:H2345,7,FALSE)</f>
        <v>0</v>
      </c>
      <c r="I12" s="15" t="str">
        <f>VLOOKUP(A12,'Medical Examinations'!A10:H2345,8,FALSE)</f>
        <v>yes</v>
      </c>
      <c r="J12" s="15" t="str">
        <f>VLOOKUP(A12,'Medical Examinations'!A10:J2345,9,FALSE)</f>
        <v>OBESITY</v>
      </c>
      <c r="K12" s="15" t="str">
        <f>VLOOKUP(A12,'Medical Examinations'!A10:J2345,10,FALSE)</f>
        <v>DIABETES</v>
      </c>
      <c r="L12" s="15" t="str">
        <f>VLOOKUP(A12,'Hospitalisation Details'!A10:J2353,10,FALSE)</f>
        <v>29-Dec-1978</v>
      </c>
      <c r="M12" s="15">
        <f>VLOOKUP(A12,'Hospitalisation Details'!A10:I2353,6,FALSE)</f>
        <v>48885.14</v>
      </c>
      <c r="N12" s="15" t="str">
        <f>VLOOKUP(A12,'Hospitalisation Details'!A10:I2353,7,FALSE)</f>
        <v>tier - 1</v>
      </c>
      <c r="O12" s="15" t="str">
        <f>VLOOKUP(A12,'Hospitalisation Details'!A10:I2353,8,FALSE)</f>
        <v>tier - 2</v>
      </c>
      <c r="P12" s="15" t="str">
        <f>VLOOKUP(A12,'Hospitalisation Details'!A10:I2353,9,FALSE)</f>
        <v>R1013</v>
      </c>
      <c r="Q12" s="15">
        <f ca="1">VLOOKUP(A12,'Hospitalisation Details'!A10:K2353,11,FALSE)</f>
        <v>46</v>
      </c>
    </row>
    <row r="13" spans="1:17" ht="15.6" x14ac:dyDescent="0.3">
      <c r="A13" s="78" t="s">
        <v>2362</v>
      </c>
      <c r="B13" s="78" t="str">
        <f>VLOOKUP(A13,'Customer Names'!A11:C2346,3,FALSE)</f>
        <v>Ms.  Paola Andrea</v>
      </c>
      <c r="C13" s="91">
        <f>VLOOKUP(A13,'Medical Examinations'!A11:H2346,2,FALSE)</f>
        <v>37.700000000000003</v>
      </c>
      <c r="D13" s="15">
        <f>VLOOKUP(A13,'Medical Examinations'!A11:H2346,3,FALSE)</f>
        <v>5.96</v>
      </c>
      <c r="E13" s="15" t="str">
        <f>VLOOKUP(A13,'Medical Examinations'!A11:H2346,4,FALSE)</f>
        <v>yes</v>
      </c>
      <c r="F13" s="15" t="str">
        <f>VLOOKUP(A13,'Medical Examinations'!A11:H2346,5,FALSE)</f>
        <v>No</v>
      </c>
      <c r="G13" s="15" t="str">
        <f>VLOOKUP(A13,'Medical Examinations'!A11:H2346,6,FALSE)</f>
        <v>No</v>
      </c>
      <c r="H13" s="15">
        <f>VLOOKUP(A13,'Medical Examinations'!A11:H2346,7,FALSE)</f>
        <v>2</v>
      </c>
      <c r="I13" s="15" t="str">
        <f>VLOOKUP(A13,'Medical Examinations'!A11:H2346,8,FALSE)</f>
        <v>yes</v>
      </c>
      <c r="J13" s="15" t="str">
        <f>VLOOKUP(A13,'Medical Examinations'!A11:J2346,9,FALSE)</f>
        <v>OBESITY</v>
      </c>
      <c r="K13" s="15" t="str">
        <f>VLOOKUP(A13,'Medical Examinations'!A11:J2346,10,FALSE)</f>
        <v>PREDIABETES</v>
      </c>
      <c r="L13" s="15" t="str">
        <f>VLOOKUP(A13,'Hospitalisation Details'!A11:J2354,10,FALSE)</f>
        <v>22-Jul-1959</v>
      </c>
      <c r="M13" s="15">
        <f>VLOOKUP(A13,'Hospitalisation Details'!A11:I2354,6,FALSE)</f>
        <v>48824.45</v>
      </c>
      <c r="N13" s="15" t="str">
        <f>VLOOKUP(A13,'Hospitalisation Details'!A11:I2354,7,FALSE)</f>
        <v>tier - 2</v>
      </c>
      <c r="O13" s="15" t="str">
        <f>VLOOKUP(A13,'Hospitalisation Details'!A11:I2354,8,FALSE)</f>
        <v>tier - 1</v>
      </c>
      <c r="P13" s="15" t="str">
        <f>VLOOKUP(A13,'Hospitalisation Details'!A11:I2354,9,FALSE)</f>
        <v>R1011</v>
      </c>
      <c r="Q13" s="15">
        <f ca="1">VLOOKUP(A13,'Hospitalisation Details'!A11:K2354,11,FALSE)</f>
        <v>66</v>
      </c>
    </row>
    <row r="14" spans="1:17" ht="15.6" x14ac:dyDescent="0.3">
      <c r="A14" s="78" t="s">
        <v>2361</v>
      </c>
      <c r="B14" s="78" t="str">
        <f>VLOOKUP(A14,'Customer Names'!A12:C2347,3,FALSE)</f>
        <v>David</v>
      </c>
      <c r="C14" s="91">
        <f>VLOOKUP(A14,'Medical Examinations'!A12:H2347,2,FALSE)</f>
        <v>42.13</v>
      </c>
      <c r="D14" s="15">
        <f>VLOOKUP(A14,'Medical Examinations'!A12:H2347,3,FALSE)</f>
        <v>11.9</v>
      </c>
      <c r="E14" s="15" t="str">
        <f>VLOOKUP(A14,'Medical Examinations'!A12:H2347,4,FALSE)</f>
        <v>No</v>
      </c>
      <c r="F14" s="15" t="str">
        <f>VLOOKUP(A14,'Medical Examinations'!A12:H2347,5,FALSE)</f>
        <v>No</v>
      </c>
      <c r="G14" s="15" t="str">
        <f>VLOOKUP(A14,'Medical Examinations'!A12:H2347,6,FALSE)</f>
        <v>No</v>
      </c>
      <c r="H14" s="15">
        <f>VLOOKUP(A14,'Medical Examinations'!A12:H2347,7,FALSE)</f>
        <v>0</v>
      </c>
      <c r="I14" s="15" t="str">
        <f>VLOOKUP(A14,'Medical Examinations'!A12:H2347,8,FALSE)</f>
        <v>yes</v>
      </c>
      <c r="J14" s="15" t="str">
        <f>VLOOKUP(A14,'Medical Examinations'!A12:J2347,9,FALSE)</f>
        <v>OBESITY</v>
      </c>
      <c r="K14" s="15" t="str">
        <f>VLOOKUP(A14,'Medical Examinations'!A12:J2347,10,FALSE)</f>
        <v>DIABETES</v>
      </c>
      <c r="L14" s="15" t="str">
        <f>VLOOKUP(A14,'Hospitalisation Details'!A12:J2355,10,FALSE)</f>
        <v>27-Oct-1965</v>
      </c>
      <c r="M14" s="15">
        <f>VLOOKUP(A14,'Hospitalisation Details'!A12:I2355,6,FALSE)</f>
        <v>48675.519999999997</v>
      </c>
      <c r="N14" s="15" t="str">
        <f>VLOOKUP(A14,'Hospitalisation Details'!A12:I2355,7,FALSE)</f>
        <v>tier - 1</v>
      </c>
      <c r="O14" s="15" t="str">
        <f>VLOOKUP(A14,'Hospitalisation Details'!A12:I2355,8,FALSE)</f>
        <v>tier - 2</v>
      </c>
      <c r="P14" s="15" t="str">
        <f>VLOOKUP(A14,'Hospitalisation Details'!A12:I2355,9,FALSE)</f>
        <v>R1013</v>
      </c>
      <c r="Q14" s="15">
        <f ca="1">VLOOKUP(A14,'Hospitalisation Details'!A12:K2355,11,FALSE)</f>
        <v>60</v>
      </c>
    </row>
    <row r="15" spans="1:17" ht="15.6" x14ac:dyDescent="0.3">
      <c r="A15" s="78" t="s">
        <v>2360</v>
      </c>
      <c r="B15" s="78" t="str">
        <f>VLOOKUP(A15,'Customer Names'!A13:C2348,3,FALSE)</f>
        <v>Wade</v>
      </c>
      <c r="C15" s="91">
        <f>VLOOKUP(A15,'Medical Examinations'!A13:H2348,2,FALSE)</f>
        <v>40.92</v>
      </c>
      <c r="D15" s="15">
        <f>VLOOKUP(A15,'Medical Examinations'!A13:H2348,3,FALSE)</f>
        <v>8.41</v>
      </c>
      <c r="E15" s="15" t="str">
        <f>VLOOKUP(A15,'Medical Examinations'!A13:H2348,4,FALSE)</f>
        <v>No</v>
      </c>
      <c r="F15" s="15" t="str">
        <f>VLOOKUP(A15,'Medical Examinations'!A13:H2348,5,FALSE)</f>
        <v>No</v>
      </c>
      <c r="G15" s="15" t="str">
        <f>VLOOKUP(A15,'Medical Examinations'!A13:H2348,6,FALSE)</f>
        <v>No</v>
      </c>
      <c r="H15" s="15">
        <f>VLOOKUP(A15,'Medical Examinations'!A13:H2348,7,FALSE)</f>
        <v>0</v>
      </c>
      <c r="I15" s="15" t="str">
        <f>VLOOKUP(A15,'Medical Examinations'!A13:H2348,8,FALSE)</f>
        <v>yes</v>
      </c>
      <c r="J15" s="15" t="str">
        <f>VLOOKUP(A15,'Medical Examinations'!A13:J2348,9,FALSE)</f>
        <v>OBESITY</v>
      </c>
      <c r="K15" s="15" t="str">
        <f>VLOOKUP(A15,'Medical Examinations'!A13:J2348,10,FALSE)</f>
        <v>DIABETES</v>
      </c>
      <c r="L15" s="15" t="str">
        <f>VLOOKUP(A15,'Hospitalisation Details'!A13:J2356,10,FALSE)</f>
        <v>11-Oct-1962</v>
      </c>
      <c r="M15" s="15">
        <f>VLOOKUP(A15,'Hospitalisation Details'!A13:I2356,6,FALSE)</f>
        <v>48673.56</v>
      </c>
      <c r="N15" s="15" t="str">
        <f>VLOOKUP(A15,'Hospitalisation Details'!A13:I2356,7,FALSE)</f>
        <v>tier - 1</v>
      </c>
      <c r="O15" s="15" t="str">
        <f>VLOOKUP(A15,'Hospitalisation Details'!A13:I2356,8,FALSE)</f>
        <v>tier - 2</v>
      </c>
      <c r="P15" s="15" t="str">
        <f>VLOOKUP(A15,'Hospitalisation Details'!A13:I2356,9,FALSE)</f>
        <v>R1013</v>
      </c>
      <c r="Q15" s="15">
        <f ca="1">VLOOKUP(A15,'Hospitalisation Details'!A13:K2356,11,FALSE)</f>
        <v>63</v>
      </c>
    </row>
    <row r="16" spans="1:17" ht="15.6" x14ac:dyDescent="0.3">
      <c r="A16" s="78" t="s">
        <v>2359</v>
      </c>
      <c r="B16" s="78" t="str">
        <f>VLOOKUP(A16,'Customer Names'!A14:C2349,3,FALSE)</f>
        <v>Franklin</v>
      </c>
      <c r="C16" s="91">
        <f>VLOOKUP(A16,'Medical Examinations'!A14:H2349,2,FALSE)</f>
        <v>40.564999999999998</v>
      </c>
      <c r="D16" s="15">
        <f>VLOOKUP(A16,'Medical Examinations'!A14:H2349,3,FALSE)</f>
        <v>7.02</v>
      </c>
      <c r="E16" s="15" t="str">
        <f>VLOOKUP(A16,'Medical Examinations'!A14:H2349,4,FALSE)</f>
        <v>No</v>
      </c>
      <c r="F16" s="15" t="str">
        <f>VLOOKUP(A16,'Medical Examinations'!A14:H2349,5,FALSE)</f>
        <v>No</v>
      </c>
      <c r="G16" s="15" t="str">
        <f>VLOOKUP(A16,'Medical Examinations'!A14:H2349,6,FALSE)</f>
        <v>No</v>
      </c>
      <c r="H16" s="15">
        <f>VLOOKUP(A16,'Medical Examinations'!A14:H2349,7,FALSE)</f>
        <v>0</v>
      </c>
      <c r="I16" s="15" t="str">
        <f>VLOOKUP(A16,'Medical Examinations'!A14:H2349,8,FALSE)</f>
        <v>yes</v>
      </c>
      <c r="J16" s="15" t="str">
        <f>VLOOKUP(A16,'Medical Examinations'!A14:J2349,9,FALSE)</f>
        <v>OBESITY</v>
      </c>
      <c r="K16" s="15" t="str">
        <f>VLOOKUP(A16,'Medical Examinations'!A14:J2349,10,FALSE)</f>
        <v>DIABETES</v>
      </c>
      <c r="L16" s="15" t="str">
        <f>VLOOKUP(A16,'Hospitalisation Details'!A14:J2357,10,FALSE)</f>
        <v>1-Dec-1968</v>
      </c>
      <c r="M16" s="15">
        <f>VLOOKUP(A16,'Hospitalisation Details'!A14:I2357,6,FALSE)</f>
        <v>48549.18</v>
      </c>
      <c r="N16" s="15" t="str">
        <f>VLOOKUP(A16,'Hospitalisation Details'!A14:I2357,7,FALSE)</f>
        <v>tier - 1</v>
      </c>
      <c r="O16" s="15" t="str">
        <f>VLOOKUP(A16,'Hospitalisation Details'!A14:I2357,8,FALSE)</f>
        <v>tier - 3</v>
      </c>
      <c r="P16" s="15" t="str">
        <f>VLOOKUP(A16,'Hospitalisation Details'!A14:I2357,9,FALSE)</f>
        <v>R1016</v>
      </c>
      <c r="Q16" s="15">
        <f ca="1">VLOOKUP(A16,'Hospitalisation Details'!A14:K2357,11,FALSE)</f>
        <v>56</v>
      </c>
    </row>
    <row r="17" spans="1:17" ht="15.6" x14ac:dyDescent="0.3">
      <c r="A17" s="78" t="s">
        <v>2358</v>
      </c>
      <c r="B17" s="78" t="str">
        <f>VLOOKUP(A17,'Customer Names'!A15:C2350,3,FALSE)</f>
        <v>Leilani M.</v>
      </c>
      <c r="C17" s="91">
        <f>VLOOKUP(A17,'Medical Examinations'!A15:H2350,2,FALSE)</f>
        <v>36.384999999999998</v>
      </c>
      <c r="D17" s="15">
        <f>VLOOKUP(A17,'Medical Examinations'!A15:H2350,3,FALSE)</f>
        <v>7.59</v>
      </c>
      <c r="E17" s="15" t="str">
        <f>VLOOKUP(A17,'Medical Examinations'!A15:H2350,4,FALSE)</f>
        <v>yes</v>
      </c>
      <c r="F17" s="15" t="str">
        <f>VLOOKUP(A17,'Medical Examinations'!A15:H2350,5,FALSE)</f>
        <v>No</v>
      </c>
      <c r="G17" s="15" t="str">
        <f>VLOOKUP(A17,'Medical Examinations'!A15:H2350,6,FALSE)</f>
        <v>No</v>
      </c>
      <c r="H17" s="15">
        <f>VLOOKUP(A17,'Medical Examinations'!A15:H2350,7,FALSE)</f>
        <v>2</v>
      </c>
      <c r="I17" s="15" t="str">
        <f>VLOOKUP(A17,'Medical Examinations'!A15:H2350,8,FALSE)</f>
        <v>yes</v>
      </c>
      <c r="J17" s="15" t="str">
        <f>VLOOKUP(A17,'Medical Examinations'!A15:J2350,9,FALSE)</f>
        <v>OBESITY</v>
      </c>
      <c r="K17" s="15" t="str">
        <f>VLOOKUP(A17,'Medical Examinations'!A15:J2350,10,FALSE)</f>
        <v>DIABETES</v>
      </c>
      <c r="L17" s="15" t="str">
        <f>VLOOKUP(A17,'Hospitalisation Details'!A15:J2358,10,FALSE)</f>
        <v>21-Dec-1961</v>
      </c>
      <c r="M17" s="15">
        <f>VLOOKUP(A17,'Hospitalisation Details'!A15:I2358,6,FALSE)</f>
        <v>48517.56</v>
      </c>
      <c r="N17" s="15" t="str">
        <f>VLOOKUP(A17,'Hospitalisation Details'!A15:I2358,7,FALSE)</f>
        <v>tier - 1</v>
      </c>
      <c r="O17" s="15" t="str">
        <f>VLOOKUP(A17,'Hospitalisation Details'!A15:I2358,8,FALSE)</f>
        <v>tier - 3</v>
      </c>
      <c r="P17" s="15" t="str">
        <f>VLOOKUP(A17,'Hospitalisation Details'!A15:I2358,9,FALSE)</f>
        <v>R1024</v>
      </c>
      <c r="Q17" s="15">
        <f ca="1">VLOOKUP(A17,'Hospitalisation Details'!A15:K2358,11,FALSE)</f>
        <v>63</v>
      </c>
    </row>
    <row r="18" spans="1:17" ht="15.6" x14ac:dyDescent="0.3">
      <c r="A18" s="78" t="s">
        <v>2357</v>
      </c>
      <c r="B18" s="78" t="str">
        <f>VLOOKUP(A18,'Customer Names'!A16:C2351,3,FALSE)</f>
        <v>Mr.  Philippe</v>
      </c>
      <c r="C18" s="91">
        <f>VLOOKUP(A18,'Medical Examinations'!A16:H2351,2,FALSE)</f>
        <v>39.9</v>
      </c>
      <c r="D18" s="15">
        <f>VLOOKUP(A18,'Medical Examinations'!A16:H2351,3,FALSE)</f>
        <v>11.32</v>
      </c>
      <c r="E18" s="15" t="str">
        <f>VLOOKUP(A18,'Medical Examinations'!A16:H2351,4,FALSE)</f>
        <v>No</v>
      </c>
      <c r="F18" s="15" t="str">
        <f>VLOOKUP(A18,'Medical Examinations'!A16:H2351,5,FALSE)</f>
        <v>No</v>
      </c>
      <c r="G18" s="15" t="str">
        <f>VLOOKUP(A18,'Medical Examinations'!A16:H2351,6,FALSE)</f>
        <v>No</v>
      </c>
      <c r="H18" s="15">
        <f>VLOOKUP(A18,'Medical Examinations'!A16:H2351,7,FALSE)</f>
        <v>0</v>
      </c>
      <c r="I18" s="15" t="str">
        <f>VLOOKUP(A18,'Medical Examinations'!A16:H2351,8,FALSE)</f>
        <v>yes</v>
      </c>
      <c r="J18" s="15" t="str">
        <f>VLOOKUP(A18,'Medical Examinations'!A16:J2351,9,FALSE)</f>
        <v>OBESITY</v>
      </c>
      <c r="K18" s="15" t="str">
        <f>VLOOKUP(A18,'Medical Examinations'!A16:J2351,10,FALSE)</f>
        <v>DIABETES</v>
      </c>
      <c r="L18" s="15" t="str">
        <f>VLOOKUP(A18,'Hospitalisation Details'!A16:J2359,10,FALSE)</f>
        <v>27-Aug-1962</v>
      </c>
      <c r="M18" s="15">
        <f>VLOOKUP(A18,'Hospitalisation Details'!A16:I2359,6,FALSE)</f>
        <v>48173.36</v>
      </c>
      <c r="N18" s="15" t="str">
        <f>VLOOKUP(A18,'Hospitalisation Details'!A16:I2359,7,FALSE)</f>
        <v>tier - 1</v>
      </c>
      <c r="O18" s="15" t="str">
        <f>VLOOKUP(A18,'Hospitalisation Details'!A16:I2359,8,FALSE)</f>
        <v>tier - 3</v>
      </c>
      <c r="P18" s="15" t="str">
        <f>VLOOKUP(A18,'Hospitalisation Details'!A16:I2359,9,FALSE)</f>
        <v>R1011</v>
      </c>
      <c r="Q18" s="15">
        <f ca="1">VLOOKUP(A18,'Hospitalisation Details'!A16:K2359,11,FALSE)</f>
        <v>63</v>
      </c>
    </row>
    <row r="19" spans="1:17" ht="15.6" x14ac:dyDescent="0.3">
      <c r="A19" s="78" t="s">
        <v>2356</v>
      </c>
      <c r="B19" s="78" t="str">
        <f>VLOOKUP(A19,'Customer Names'!A17:C2352,3,FALSE)</f>
        <v>Jennifer A.</v>
      </c>
      <c r="C19" s="91">
        <f>VLOOKUP(A19,'Medical Examinations'!A17:H2352,2,FALSE)</f>
        <v>33.799999999999997</v>
      </c>
      <c r="D19" s="15">
        <f>VLOOKUP(A19,'Medical Examinations'!A17:H2352,3,FALSE)</f>
        <v>7.67</v>
      </c>
      <c r="E19" s="15" t="str">
        <f>VLOOKUP(A19,'Medical Examinations'!A17:H2352,4,FALSE)</f>
        <v>No</v>
      </c>
      <c r="F19" s="15" t="str">
        <f>VLOOKUP(A19,'Medical Examinations'!A17:H2352,5,FALSE)</f>
        <v>No</v>
      </c>
      <c r="G19" s="15" t="str">
        <f>VLOOKUP(A19,'Medical Examinations'!A17:H2352,6,FALSE)</f>
        <v>No</v>
      </c>
      <c r="H19" s="15">
        <f>VLOOKUP(A19,'Medical Examinations'!A17:H2352,7,FALSE)</f>
        <v>3</v>
      </c>
      <c r="I19" s="15" t="str">
        <f>VLOOKUP(A19,'Medical Examinations'!A17:H2352,8,FALSE)</f>
        <v>yes</v>
      </c>
      <c r="J19" s="15" t="str">
        <f>VLOOKUP(A19,'Medical Examinations'!A17:J2352,9,FALSE)</f>
        <v>OBESITY</v>
      </c>
      <c r="K19" s="15" t="str">
        <f>VLOOKUP(A19,'Medical Examinations'!A17:J2352,10,FALSE)</f>
        <v>DIABETES</v>
      </c>
      <c r="L19" s="15" t="str">
        <f>VLOOKUP(A19,'Hospitalisation Details'!A17:J2360,10,FALSE)</f>
        <v>16-Nov-1958</v>
      </c>
      <c r="M19" s="15">
        <f>VLOOKUP(A19,'Hospitalisation Details'!A17:I2360,6,FALSE)</f>
        <v>47928.03</v>
      </c>
      <c r="N19" s="15" t="str">
        <f>VLOOKUP(A19,'Hospitalisation Details'!A17:I2360,7,FALSE)</f>
        <v>tier - 2</v>
      </c>
      <c r="O19" s="15" t="str">
        <f>VLOOKUP(A19,'Hospitalisation Details'!A17:I2360,8,FALSE)</f>
        <v>tier - 3</v>
      </c>
      <c r="P19" s="15" t="str">
        <f>VLOOKUP(A19,'Hospitalisation Details'!A17:I2360,9,FALSE)</f>
        <v>R1011</v>
      </c>
      <c r="Q19" s="15">
        <f ca="1">VLOOKUP(A19,'Hospitalisation Details'!A17:K2360,11,FALSE)</f>
        <v>66</v>
      </c>
    </row>
    <row r="20" spans="1:17" ht="15.6" x14ac:dyDescent="0.3">
      <c r="A20" s="78" t="s">
        <v>2355</v>
      </c>
      <c r="B20" s="78" t="str">
        <f>VLOOKUP(A20,'Customer Names'!A18:C2353,3,FALSE)</f>
        <v>Christina M.</v>
      </c>
      <c r="C20" s="91">
        <f>VLOOKUP(A20,'Medical Examinations'!A18:H2353,2,FALSE)</f>
        <v>36.765000000000001</v>
      </c>
      <c r="D20" s="15">
        <f>VLOOKUP(A20,'Medical Examinations'!A18:H2353,3,FALSE)</f>
        <v>7.29</v>
      </c>
      <c r="E20" s="15" t="str">
        <f>VLOOKUP(A20,'Medical Examinations'!A18:H2353,4,FALSE)</f>
        <v>yes</v>
      </c>
      <c r="F20" s="15" t="str">
        <f>VLOOKUP(A20,'Medical Examinations'!A18:H2353,5,FALSE)</f>
        <v>No</v>
      </c>
      <c r="G20" s="15" t="str">
        <f>VLOOKUP(A20,'Medical Examinations'!A18:H2353,6,FALSE)</f>
        <v>Yes</v>
      </c>
      <c r="H20" s="15">
        <f>VLOOKUP(A20,'Medical Examinations'!A18:H2353,7,FALSE)</f>
        <v>1</v>
      </c>
      <c r="I20" s="15" t="str">
        <f>VLOOKUP(A20,'Medical Examinations'!A18:H2353,8,FALSE)</f>
        <v>yes</v>
      </c>
      <c r="J20" s="15" t="str">
        <f>VLOOKUP(A20,'Medical Examinations'!A18:J2353,9,FALSE)</f>
        <v>OBESITY</v>
      </c>
      <c r="K20" s="15" t="str">
        <f>VLOOKUP(A20,'Medical Examinations'!A18:J2353,10,FALSE)</f>
        <v>DIABETES</v>
      </c>
      <c r="L20" s="15" t="str">
        <f>VLOOKUP(A20,'Hospitalisation Details'!A18:J2361,10,FALSE)</f>
        <v>5-Aug-1963</v>
      </c>
      <c r="M20" s="15">
        <f>VLOOKUP(A20,'Hospitalisation Details'!A18:I2361,6,FALSE)</f>
        <v>47896.79</v>
      </c>
      <c r="N20" s="15" t="str">
        <f>VLOOKUP(A20,'Hospitalisation Details'!A18:I2361,7,FALSE)</f>
        <v>tier - 1</v>
      </c>
      <c r="O20" s="15" t="str">
        <f>VLOOKUP(A20,'Hospitalisation Details'!A18:I2361,8,FALSE)</f>
        <v>tier - 3</v>
      </c>
      <c r="P20" s="15" t="str">
        <f>VLOOKUP(A20,'Hospitalisation Details'!A18:I2361,9,FALSE)</f>
        <v>R1024</v>
      </c>
      <c r="Q20" s="15">
        <f ca="1">VLOOKUP(A20,'Hospitalisation Details'!A18:K2361,11,FALSE)</f>
        <v>62</v>
      </c>
    </row>
    <row r="21" spans="1:17" ht="15.6" x14ac:dyDescent="0.3">
      <c r="A21" s="78" t="s">
        <v>2354</v>
      </c>
      <c r="B21" s="78" t="str">
        <f>VLOOKUP(A21,'Customer Names'!A19:C2354,3,FALSE)</f>
        <v>Said Sr.</v>
      </c>
      <c r="C21" s="91">
        <f>VLOOKUP(A21,'Medical Examinations'!A19:H2354,2,FALSE)</f>
        <v>36.954999999999998</v>
      </c>
      <c r="D21" s="15">
        <f>VLOOKUP(A21,'Medical Examinations'!A19:H2354,3,FALSE)</f>
        <v>4.72</v>
      </c>
      <c r="E21" s="15" t="str">
        <f>VLOOKUP(A21,'Medical Examinations'!A19:H2354,4,FALSE)</f>
        <v>yes</v>
      </c>
      <c r="F21" s="15" t="str">
        <f>VLOOKUP(A21,'Medical Examinations'!A19:H2354,5,FALSE)</f>
        <v>No</v>
      </c>
      <c r="G21" s="15" t="str">
        <f>VLOOKUP(A21,'Medical Examinations'!A19:H2354,6,FALSE)</f>
        <v>No</v>
      </c>
      <c r="H21" s="15">
        <f>VLOOKUP(A21,'Medical Examinations'!A19:H2354,7,FALSE)</f>
        <v>1</v>
      </c>
      <c r="I21" s="15" t="str">
        <f>VLOOKUP(A21,'Medical Examinations'!A19:H2354,8,FALSE)</f>
        <v>yes</v>
      </c>
      <c r="J21" s="15" t="str">
        <f>VLOOKUP(A21,'Medical Examinations'!A19:J2354,9,FALSE)</f>
        <v>OBESITY</v>
      </c>
      <c r="K21" s="15" t="str">
        <f>VLOOKUP(A21,'Medical Examinations'!A19:J2354,10,FALSE)</f>
        <v>NORMAL</v>
      </c>
      <c r="L21" s="15" t="str">
        <f>VLOOKUP(A21,'Hospitalisation Details'!A19:J2362,10,FALSE)</f>
        <v>7-Nov-1964</v>
      </c>
      <c r="M21" s="15">
        <f>VLOOKUP(A21,'Hospitalisation Details'!A19:I2362,6,FALSE)</f>
        <v>47496.49</v>
      </c>
      <c r="N21" s="15" t="str">
        <f>VLOOKUP(A21,'Hospitalisation Details'!A19:I2362,7,FALSE)</f>
        <v>tier - 1</v>
      </c>
      <c r="O21" s="15" t="str">
        <f>VLOOKUP(A21,'Hospitalisation Details'!A19:I2362,8,FALSE)</f>
        <v>tier - 3</v>
      </c>
      <c r="P21" s="15" t="str">
        <f>VLOOKUP(A21,'Hospitalisation Details'!A19:I2362,9,FALSE)</f>
        <v>R1012</v>
      </c>
      <c r="Q21" s="15">
        <f ca="1">VLOOKUP(A21,'Hospitalisation Details'!A19:K2362,11,FALSE)</f>
        <v>61</v>
      </c>
    </row>
    <row r="22" spans="1:17" ht="15.6" x14ac:dyDescent="0.3">
      <c r="A22" s="78" t="s">
        <v>2353</v>
      </c>
      <c r="B22" s="78" t="str">
        <f>VLOOKUP(A22,'Customer Names'!A20:C2355,3,FALSE)</f>
        <v>John</v>
      </c>
      <c r="C22" s="91">
        <f>VLOOKUP(A22,'Medical Examinations'!A20:H2355,2,FALSE)</f>
        <v>42.9</v>
      </c>
      <c r="D22" s="15">
        <f>VLOOKUP(A22,'Medical Examinations'!A20:H2355,3,FALSE)</f>
        <v>11.41</v>
      </c>
      <c r="E22" s="15" t="str">
        <f>VLOOKUP(A22,'Medical Examinations'!A20:H2355,4,FALSE)</f>
        <v>No</v>
      </c>
      <c r="F22" s="15" t="str">
        <f>VLOOKUP(A22,'Medical Examinations'!A20:H2355,5,FALSE)</f>
        <v>No</v>
      </c>
      <c r="G22" s="15" t="str">
        <f>VLOOKUP(A22,'Medical Examinations'!A20:H2355,6,FALSE)</f>
        <v>No</v>
      </c>
      <c r="H22" s="15">
        <f>VLOOKUP(A22,'Medical Examinations'!A20:H2355,7,FALSE)</f>
        <v>0</v>
      </c>
      <c r="I22" s="15" t="str">
        <f>VLOOKUP(A22,'Medical Examinations'!A20:H2355,8,FALSE)</f>
        <v>yes</v>
      </c>
      <c r="J22" s="15" t="str">
        <f>VLOOKUP(A22,'Medical Examinations'!A20:J2355,9,FALSE)</f>
        <v>OBESITY</v>
      </c>
      <c r="K22" s="15" t="str">
        <f>VLOOKUP(A22,'Medical Examinations'!A20:J2355,10,FALSE)</f>
        <v>DIABETES</v>
      </c>
      <c r="L22" s="15" t="str">
        <f>VLOOKUP(A22,'Hospitalisation Details'!A20:J2363,10,FALSE)</f>
        <v>27-Sep-1971</v>
      </c>
      <c r="M22" s="15">
        <f>VLOOKUP(A22,'Hospitalisation Details'!A20:I2363,6,FALSE)</f>
        <v>47462.89</v>
      </c>
      <c r="N22" s="15" t="str">
        <f>VLOOKUP(A22,'Hospitalisation Details'!A20:I2363,7,FALSE)</f>
        <v>tier - 1</v>
      </c>
      <c r="O22" s="15" t="str">
        <f>VLOOKUP(A22,'Hospitalisation Details'!A20:I2363,8,FALSE)</f>
        <v>tier - 2</v>
      </c>
      <c r="P22" s="15" t="str">
        <f>VLOOKUP(A22,'Hospitalisation Details'!A20:I2363,9,FALSE)</f>
        <v>R1013</v>
      </c>
      <c r="Q22" s="15">
        <f ca="1">VLOOKUP(A22,'Hospitalisation Details'!A20:K2363,11,FALSE)</f>
        <v>54</v>
      </c>
    </row>
    <row r="23" spans="1:17" ht="15.6" x14ac:dyDescent="0.3">
      <c r="A23" s="78" t="s">
        <v>2352</v>
      </c>
      <c r="B23" s="78" t="str">
        <f>VLOOKUP(A23,'Customer Names'!A21:C2356,3,FALSE)</f>
        <v>Myles</v>
      </c>
      <c r="C23" s="91">
        <f>VLOOKUP(A23,'Medical Examinations'!A21:H2356,2,FALSE)</f>
        <v>36.299999999999997</v>
      </c>
      <c r="D23" s="15">
        <f>VLOOKUP(A23,'Medical Examinations'!A21:H2356,3,FALSE)</f>
        <v>11.5</v>
      </c>
      <c r="E23" s="15" t="str">
        <f>VLOOKUP(A23,'Medical Examinations'!A21:H2356,4,FALSE)</f>
        <v>yes</v>
      </c>
      <c r="F23" s="15" t="str">
        <f>VLOOKUP(A23,'Medical Examinations'!A21:H2356,5,FALSE)</f>
        <v>No</v>
      </c>
      <c r="G23" s="15" t="str">
        <f>VLOOKUP(A23,'Medical Examinations'!A21:H2356,6,FALSE)</f>
        <v>No</v>
      </c>
      <c r="H23" s="15">
        <f>VLOOKUP(A23,'Medical Examinations'!A21:H2356,7,FALSE)</f>
        <v>2</v>
      </c>
      <c r="I23" s="15" t="str">
        <f>VLOOKUP(A23,'Medical Examinations'!A21:H2356,8,FALSE)</f>
        <v>yes</v>
      </c>
      <c r="J23" s="15" t="str">
        <f>VLOOKUP(A23,'Medical Examinations'!A21:J2356,9,FALSE)</f>
        <v>OBESITY</v>
      </c>
      <c r="K23" s="15" t="str">
        <f>VLOOKUP(A23,'Medical Examinations'!A21:J2356,10,FALSE)</f>
        <v>DIABETES</v>
      </c>
      <c r="L23" s="15" t="str">
        <f>VLOOKUP(A23,'Hospitalisation Details'!A21:J2364,10,FALSE)</f>
        <v>13-Jun-1961</v>
      </c>
      <c r="M23" s="15">
        <f>VLOOKUP(A23,'Hospitalisation Details'!A21:I2364,6,FALSE)</f>
        <v>47403.88</v>
      </c>
      <c r="N23" s="15" t="str">
        <f>VLOOKUP(A23,'Hospitalisation Details'!A21:I2364,7,FALSE)</f>
        <v>tier - 1</v>
      </c>
      <c r="O23" s="15" t="str">
        <f>VLOOKUP(A23,'Hospitalisation Details'!A21:I2364,8,FALSE)</f>
        <v>tier - 3</v>
      </c>
      <c r="P23" s="15" t="str">
        <f>VLOOKUP(A23,'Hospitalisation Details'!A21:I2364,9,FALSE)</f>
        <v>R1011</v>
      </c>
      <c r="Q23" s="15">
        <f ca="1">VLOOKUP(A23,'Hospitalisation Details'!A21:K2364,11,FALSE)</f>
        <v>64</v>
      </c>
    </row>
    <row r="24" spans="1:17" ht="15.6" x14ac:dyDescent="0.3">
      <c r="A24" s="78" t="s">
        <v>2351</v>
      </c>
      <c r="B24" s="78" t="str">
        <f>VLOOKUP(A24,'Customer Names'!A22:C2357,3,FALSE)</f>
        <v>Madelyn C</v>
      </c>
      <c r="C24" s="91">
        <f>VLOOKUP(A24,'Medical Examinations'!A22:H2357,2,FALSE)</f>
        <v>32.200000000000003</v>
      </c>
      <c r="D24" s="15">
        <f>VLOOKUP(A24,'Medical Examinations'!A22:H2357,3,FALSE)</f>
        <v>6.22</v>
      </c>
      <c r="E24" s="15" t="str">
        <f>VLOOKUP(A24,'Medical Examinations'!A22:H2357,4,FALSE)</f>
        <v>yes</v>
      </c>
      <c r="F24" s="15" t="str">
        <f>VLOOKUP(A24,'Medical Examinations'!A22:H2357,5,FALSE)</f>
        <v>No</v>
      </c>
      <c r="G24" s="15" t="str">
        <f>VLOOKUP(A24,'Medical Examinations'!A22:H2357,6,FALSE)</f>
        <v>No</v>
      </c>
      <c r="H24" s="15">
        <f>VLOOKUP(A24,'Medical Examinations'!A22:H2357,7,FALSE)</f>
        <v>2</v>
      </c>
      <c r="I24" s="15" t="str">
        <f>VLOOKUP(A24,'Medical Examinations'!A22:H2357,8,FALSE)</f>
        <v>yes</v>
      </c>
      <c r="J24" s="15" t="str">
        <f>VLOOKUP(A24,'Medical Examinations'!A22:J2357,9,FALSE)</f>
        <v>OBESITY</v>
      </c>
      <c r="K24" s="15" t="str">
        <f>VLOOKUP(A24,'Medical Examinations'!A22:J2357,10,FALSE)</f>
        <v>PREDIABETES</v>
      </c>
      <c r="L24" s="15" t="str">
        <f>VLOOKUP(A24,'Hospitalisation Details'!A22:J2365,10,FALSE)</f>
        <v>4-Oct-1959</v>
      </c>
      <c r="M24" s="15">
        <f>VLOOKUP(A24,'Hospitalisation Details'!A22:I2365,6,FALSE)</f>
        <v>47305.31</v>
      </c>
      <c r="N24" s="15" t="str">
        <f>VLOOKUP(A24,'Hospitalisation Details'!A22:I2365,7,FALSE)</f>
        <v>tier - 2</v>
      </c>
      <c r="O24" s="15" t="str">
        <f>VLOOKUP(A24,'Hospitalisation Details'!A22:I2365,8,FALSE)</f>
        <v>tier - 1</v>
      </c>
      <c r="P24" s="15" t="str">
        <f>VLOOKUP(A24,'Hospitalisation Details'!A22:I2365,9,FALSE)</f>
        <v>R1011</v>
      </c>
      <c r="Q24" s="15">
        <f ca="1">VLOOKUP(A24,'Hospitalisation Details'!A22:K2365,11,FALSE)</f>
        <v>66</v>
      </c>
    </row>
    <row r="25" spans="1:17" ht="15.6" x14ac:dyDescent="0.3">
      <c r="A25" s="78" t="s">
        <v>2350</v>
      </c>
      <c r="B25" s="78" t="str">
        <f>VLOOKUP(A25,'Customer Names'!A23:C2358,3,FALSE)</f>
        <v>Nicole</v>
      </c>
      <c r="C25" s="91">
        <f>VLOOKUP(A25,'Medical Examinations'!A23:H2358,2,FALSE)</f>
        <v>31.3</v>
      </c>
      <c r="D25" s="15">
        <f>VLOOKUP(A25,'Medical Examinations'!A23:H2358,3,FALSE)</f>
        <v>11.38</v>
      </c>
      <c r="E25" s="15" t="str">
        <f>VLOOKUP(A25,'Medical Examinations'!A23:H2358,4,FALSE)</f>
        <v>No</v>
      </c>
      <c r="F25" s="15" t="str">
        <f>VLOOKUP(A25,'Medical Examinations'!A23:H2358,5,FALSE)</f>
        <v>No</v>
      </c>
      <c r="G25" s="15" t="str">
        <f>VLOOKUP(A25,'Medical Examinations'!A23:H2358,6,FALSE)</f>
        <v>No</v>
      </c>
      <c r="H25" s="15">
        <f>VLOOKUP(A25,'Medical Examinations'!A23:H2358,7,FALSE)</f>
        <v>3</v>
      </c>
      <c r="I25" s="15" t="str">
        <f>VLOOKUP(A25,'Medical Examinations'!A23:H2358,8,FALSE)</f>
        <v>yes</v>
      </c>
      <c r="J25" s="15" t="str">
        <f>VLOOKUP(A25,'Medical Examinations'!A23:J2358,9,FALSE)</f>
        <v>OBESITY</v>
      </c>
      <c r="K25" s="15" t="str">
        <f>VLOOKUP(A25,'Medical Examinations'!A23:J2358,10,FALSE)</f>
        <v>DIABETES</v>
      </c>
      <c r="L25" s="15" t="str">
        <f>VLOOKUP(A25,'Hospitalisation Details'!A23:J2366,10,FALSE)</f>
        <v>3-Sep-1958</v>
      </c>
      <c r="M25" s="15">
        <f>VLOOKUP(A25,'Hospitalisation Details'!A23:I2366,6,FALSE)</f>
        <v>47291.06</v>
      </c>
      <c r="N25" s="15" t="str">
        <f>VLOOKUP(A25,'Hospitalisation Details'!A23:I2366,7,FALSE)</f>
        <v>tier - 2</v>
      </c>
      <c r="O25" s="15" t="str">
        <f>VLOOKUP(A25,'Hospitalisation Details'!A23:I2366,8,FALSE)</f>
        <v>tier - 1</v>
      </c>
      <c r="P25" s="15" t="str">
        <f>VLOOKUP(A25,'Hospitalisation Details'!A23:I2366,9,FALSE)</f>
        <v>R1011</v>
      </c>
      <c r="Q25" s="15">
        <f ca="1">VLOOKUP(A25,'Hospitalisation Details'!A23:K2366,11,FALSE)</f>
        <v>67</v>
      </c>
    </row>
    <row r="26" spans="1:17" ht="15.6" x14ac:dyDescent="0.3">
      <c r="A26" s="78" t="s">
        <v>2349</v>
      </c>
      <c r="B26" s="78" t="str">
        <f>VLOOKUP(A26,'Customer Names'!A24:C2359,3,FALSE)</f>
        <v>Eric A.</v>
      </c>
      <c r="C26" s="91">
        <f>VLOOKUP(A26,'Medical Examinations'!A24:H2359,2,FALSE)</f>
        <v>41.8</v>
      </c>
      <c r="D26" s="15">
        <f>VLOOKUP(A26,'Medical Examinations'!A24:H2359,3,FALSE)</f>
        <v>7.89</v>
      </c>
      <c r="E26" s="15" t="str">
        <f>VLOOKUP(A26,'Medical Examinations'!A24:H2359,4,FALSE)</f>
        <v>yes</v>
      </c>
      <c r="F26" s="15" t="str">
        <f>VLOOKUP(A26,'Medical Examinations'!A24:H2359,5,FALSE)</f>
        <v>No</v>
      </c>
      <c r="G26" s="15" t="str">
        <f>VLOOKUP(A26,'Medical Examinations'!A24:H2359,6,FALSE)</f>
        <v>No</v>
      </c>
      <c r="H26" s="15">
        <f>VLOOKUP(A26,'Medical Examinations'!A24:H2359,7,FALSE)</f>
        <v>2</v>
      </c>
      <c r="I26" s="15" t="str">
        <f>VLOOKUP(A26,'Medical Examinations'!A24:H2359,8,FALSE)</f>
        <v>yes</v>
      </c>
      <c r="J26" s="15" t="str">
        <f>VLOOKUP(A26,'Medical Examinations'!A24:J2359,9,FALSE)</f>
        <v>OBESITY</v>
      </c>
      <c r="K26" s="15" t="str">
        <f>VLOOKUP(A26,'Medical Examinations'!A24:J2359,10,FALSE)</f>
        <v>DIABETES</v>
      </c>
      <c r="L26" s="15" t="str">
        <f>VLOOKUP(A26,'Hospitalisation Details'!A24:J2367,10,FALSE)</f>
        <v>28-Dec-1970</v>
      </c>
      <c r="M26" s="15">
        <f>VLOOKUP(A26,'Hospitalisation Details'!A24:I2367,6,FALSE)</f>
        <v>47269.85</v>
      </c>
      <c r="N26" s="15" t="str">
        <f>VLOOKUP(A26,'Hospitalisation Details'!A24:I2367,7,FALSE)</f>
        <v>tier - 1</v>
      </c>
      <c r="O26" s="15" t="str">
        <f>VLOOKUP(A26,'Hospitalisation Details'!A24:I2367,8,FALSE)</f>
        <v>tier - 2</v>
      </c>
      <c r="P26" s="15" t="str">
        <f>VLOOKUP(A26,'Hospitalisation Details'!A24:I2367,9,FALSE)</f>
        <v>R1013</v>
      </c>
      <c r="Q26" s="15">
        <f ca="1">VLOOKUP(A26,'Hospitalisation Details'!A24:K2367,11,FALSE)</f>
        <v>54</v>
      </c>
    </row>
    <row r="27" spans="1:17" ht="15.6" x14ac:dyDescent="0.3">
      <c r="A27" s="78" t="s">
        <v>2348</v>
      </c>
      <c r="B27" s="78" t="str">
        <f>VLOOKUP(A27,'Customer Names'!A25:C2360,3,FALSE)</f>
        <v>Emiliano I.</v>
      </c>
      <c r="C27" s="91">
        <f>VLOOKUP(A27,'Medical Examinations'!A25:H2360,2,FALSE)</f>
        <v>35.090000000000003</v>
      </c>
      <c r="D27" s="15">
        <f>VLOOKUP(A27,'Medical Examinations'!A25:H2360,3,FALSE)</f>
        <v>4.38</v>
      </c>
      <c r="E27" s="15" t="str">
        <f>VLOOKUP(A27,'Medical Examinations'!A25:H2360,4,FALSE)</f>
        <v>yes</v>
      </c>
      <c r="F27" s="15" t="str">
        <f>VLOOKUP(A27,'Medical Examinations'!A25:H2360,5,FALSE)</f>
        <v>No</v>
      </c>
      <c r="G27" s="15" t="str">
        <f>VLOOKUP(A27,'Medical Examinations'!A25:H2360,6,FALSE)</f>
        <v>No</v>
      </c>
      <c r="H27" s="15">
        <f>VLOOKUP(A27,'Medical Examinations'!A25:H2360,7,FALSE)</f>
        <v>2</v>
      </c>
      <c r="I27" s="15" t="str">
        <f>VLOOKUP(A27,'Medical Examinations'!A25:H2360,8,FALSE)</f>
        <v>yes</v>
      </c>
      <c r="J27" s="15" t="str">
        <f>VLOOKUP(A27,'Medical Examinations'!A25:J2360,9,FALSE)</f>
        <v>OBESITY</v>
      </c>
      <c r="K27" s="15" t="str">
        <f>VLOOKUP(A27,'Medical Examinations'!A25:J2360,10,FALSE)</f>
        <v>NORMAL</v>
      </c>
      <c r="L27" s="15" t="str">
        <f>VLOOKUP(A27,'Hospitalisation Details'!A25:J2368,10,FALSE)</f>
        <v>14-Jul-1959</v>
      </c>
      <c r="M27" s="15">
        <f>VLOOKUP(A27,'Hospitalisation Details'!A25:I2368,6,FALSE)</f>
        <v>47055.53</v>
      </c>
      <c r="N27" s="15" t="str">
        <f>VLOOKUP(A27,'Hospitalisation Details'!A25:I2368,7,FALSE)</f>
        <v>tier - 2</v>
      </c>
      <c r="O27" s="15" t="str">
        <f>VLOOKUP(A27,'Hospitalisation Details'!A25:I2368,8,FALSE)</f>
        <v>tier - 1</v>
      </c>
      <c r="P27" s="15" t="str">
        <f>VLOOKUP(A27,'Hospitalisation Details'!A25:I2368,9,FALSE)</f>
        <v>R1013</v>
      </c>
      <c r="Q27" s="15">
        <f ca="1">VLOOKUP(A27,'Hospitalisation Details'!A25:K2368,11,FALSE)</f>
        <v>66</v>
      </c>
    </row>
    <row r="28" spans="1:17" ht="15.6" x14ac:dyDescent="0.3">
      <c r="A28" s="78" t="s">
        <v>2347</v>
      </c>
      <c r="B28" s="78" t="str">
        <f>VLOOKUP(A28,'Customer Names'!A26:C2361,3,FALSE)</f>
        <v>Adam</v>
      </c>
      <c r="C28" s="91">
        <f>VLOOKUP(A28,'Medical Examinations'!A26:H2361,2,FALSE)</f>
        <v>33.880000000000003</v>
      </c>
      <c r="D28" s="15">
        <f>VLOOKUP(A28,'Medical Examinations'!A26:H2361,3,FALSE)</f>
        <v>7.01</v>
      </c>
      <c r="E28" s="15" t="str">
        <f>VLOOKUP(A28,'Medical Examinations'!A26:H2361,4,FALSE)</f>
        <v>No</v>
      </c>
      <c r="F28" s="15" t="str">
        <f>VLOOKUP(A28,'Medical Examinations'!A26:H2361,5,FALSE)</f>
        <v>No</v>
      </c>
      <c r="G28" s="15" t="str">
        <f>VLOOKUP(A28,'Medical Examinations'!A26:H2361,6,FALSE)</f>
        <v>No</v>
      </c>
      <c r="H28" s="15">
        <f>VLOOKUP(A28,'Medical Examinations'!A26:H2361,7,FALSE)</f>
        <v>3</v>
      </c>
      <c r="I28" s="15" t="str">
        <f>VLOOKUP(A28,'Medical Examinations'!A26:H2361,8,FALSE)</f>
        <v>yes</v>
      </c>
      <c r="J28" s="15" t="str">
        <f>VLOOKUP(A28,'Medical Examinations'!A26:J2361,9,FALSE)</f>
        <v>OBESITY</v>
      </c>
      <c r="K28" s="15" t="str">
        <f>VLOOKUP(A28,'Medical Examinations'!A26:J2361,10,FALSE)</f>
        <v>DIABETES</v>
      </c>
      <c r="L28" s="15" t="str">
        <f>VLOOKUP(A28,'Hospitalisation Details'!A26:J2369,10,FALSE)</f>
        <v>15-Sep-1958</v>
      </c>
      <c r="M28" s="15">
        <f>VLOOKUP(A28,'Hospitalisation Details'!A26:I2369,6,FALSE)</f>
        <v>46889.26</v>
      </c>
      <c r="N28" s="15" t="str">
        <f>VLOOKUP(A28,'Hospitalisation Details'!A26:I2369,7,FALSE)</f>
        <v>tier - 2</v>
      </c>
      <c r="O28" s="15" t="str">
        <f>VLOOKUP(A28,'Hospitalisation Details'!A26:I2369,8,FALSE)</f>
        <v>tier - 3</v>
      </c>
      <c r="P28" s="15" t="str">
        <f>VLOOKUP(A28,'Hospitalisation Details'!A26:I2369,9,FALSE)</f>
        <v>R1013</v>
      </c>
      <c r="Q28" s="15">
        <f ca="1">VLOOKUP(A28,'Hospitalisation Details'!A26:K2369,11,FALSE)</f>
        <v>67</v>
      </c>
    </row>
    <row r="29" spans="1:17" ht="15.6" x14ac:dyDescent="0.3">
      <c r="A29" s="78" t="s">
        <v>2346</v>
      </c>
      <c r="B29" s="78" t="str">
        <f>VLOOKUP(A29,'Customer Names'!A27:C2362,3,FALSE)</f>
        <v>Mr.  Zach</v>
      </c>
      <c r="C29" s="91">
        <f>VLOOKUP(A29,'Medical Examinations'!A27:H2362,2,FALSE)</f>
        <v>30.875</v>
      </c>
      <c r="D29" s="15">
        <f>VLOOKUP(A29,'Medical Examinations'!A27:H2362,3,FALSE)</f>
        <v>11.88</v>
      </c>
      <c r="E29" s="15" t="str">
        <f>VLOOKUP(A29,'Medical Examinations'!A27:H2362,4,FALSE)</f>
        <v>No</v>
      </c>
      <c r="F29" s="15" t="str">
        <f>VLOOKUP(A29,'Medical Examinations'!A27:H2362,5,FALSE)</f>
        <v>No</v>
      </c>
      <c r="G29" s="15" t="str">
        <f>VLOOKUP(A29,'Medical Examinations'!A27:H2362,6,FALSE)</f>
        <v>No</v>
      </c>
      <c r="H29" s="15">
        <f>VLOOKUP(A29,'Medical Examinations'!A27:H2362,7,FALSE)</f>
        <v>0</v>
      </c>
      <c r="I29" s="15" t="str">
        <f>VLOOKUP(A29,'Medical Examinations'!A27:H2362,8,FALSE)</f>
        <v>yes</v>
      </c>
      <c r="J29" s="15" t="str">
        <f>VLOOKUP(A29,'Medical Examinations'!A27:J2362,9,FALSE)</f>
        <v>OBESITY</v>
      </c>
      <c r="K29" s="15" t="str">
        <f>VLOOKUP(A29,'Medical Examinations'!A27:J2362,10,FALSE)</f>
        <v>DIABETES</v>
      </c>
      <c r="L29" s="15" t="str">
        <f>VLOOKUP(A29,'Hospitalisation Details'!A27:J2370,10,FALSE)</f>
        <v>17-Nov-1960</v>
      </c>
      <c r="M29" s="15">
        <f>VLOOKUP(A29,'Hospitalisation Details'!A27:I2370,6,FALSE)</f>
        <v>46718.16</v>
      </c>
      <c r="N29" s="15" t="str">
        <f>VLOOKUP(A29,'Hospitalisation Details'!A27:I2370,7,FALSE)</f>
        <v>tier - 1</v>
      </c>
      <c r="O29" s="15" t="str">
        <f>VLOOKUP(A29,'Hospitalisation Details'!A27:I2370,8,FALSE)</f>
        <v>tier - 1</v>
      </c>
      <c r="P29" s="15" t="str">
        <f>VLOOKUP(A29,'Hospitalisation Details'!A27:I2370,9,FALSE)</f>
        <v>R1012</v>
      </c>
      <c r="Q29" s="15">
        <f ca="1">VLOOKUP(A29,'Hospitalisation Details'!A27:K2370,11,FALSE)</f>
        <v>64</v>
      </c>
    </row>
    <row r="30" spans="1:17" ht="15.6" x14ac:dyDescent="0.3">
      <c r="A30" s="78" t="s">
        <v>2345</v>
      </c>
      <c r="B30" s="78" t="str">
        <f>VLOOKUP(A30,'Customer Names'!A28:C2363,3,FALSE)</f>
        <v>Stephanie W.</v>
      </c>
      <c r="C30" s="91">
        <f>VLOOKUP(A30,'Medical Examinations'!A28:H2363,2,FALSE)</f>
        <v>36.86</v>
      </c>
      <c r="D30" s="15">
        <f>VLOOKUP(A30,'Medical Examinations'!A28:H2363,3,FALSE)</f>
        <v>5.19</v>
      </c>
      <c r="E30" s="15" t="str">
        <f>VLOOKUP(A30,'Medical Examinations'!A28:H2363,4,FALSE)</f>
        <v>yes</v>
      </c>
      <c r="F30" s="15" t="str">
        <f>VLOOKUP(A30,'Medical Examinations'!A28:H2363,5,FALSE)</f>
        <v>No</v>
      </c>
      <c r="G30" s="15" t="str">
        <f>VLOOKUP(A30,'Medical Examinations'!A28:H2363,6,FALSE)</f>
        <v>Yes</v>
      </c>
      <c r="H30" s="15">
        <f>VLOOKUP(A30,'Medical Examinations'!A28:H2363,7,FALSE)</f>
        <v>1</v>
      </c>
      <c r="I30" s="15" t="str">
        <f>VLOOKUP(A30,'Medical Examinations'!A28:H2363,8,FALSE)</f>
        <v>yes</v>
      </c>
      <c r="J30" s="15" t="str">
        <f>VLOOKUP(A30,'Medical Examinations'!A28:J2363,9,FALSE)</f>
        <v>OBESITY</v>
      </c>
      <c r="K30" s="15" t="str">
        <f>VLOOKUP(A30,'Medical Examinations'!A28:J2363,10,FALSE)</f>
        <v>NORMAL</v>
      </c>
      <c r="L30" s="15" t="str">
        <f>VLOOKUP(A30,'Hospitalisation Details'!A28:J2371,10,FALSE)</f>
        <v>23-Jun-1969</v>
      </c>
      <c r="M30" s="15">
        <f>VLOOKUP(A30,'Hospitalisation Details'!A28:I2371,6,FALSE)</f>
        <v>46661.440000000002</v>
      </c>
      <c r="N30" s="15" t="str">
        <f>VLOOKUP(A30,'Hospitalisation Details'!A28:I2371,7,FALSE)</f>
        <v>tier - 1</v>
      </c>
      <c r="O30" s="15" t="str">
        <f>VLOOKUP(A30,'Hospitalisation Details'!A28:I2371,8,FALSE)</f>
        <v>tier - 3</v>
      </c>
      <c r="P30" s="15" t="str">
        <f>VLOOKUP(A30,'Hospitalisation Details'!A28:I2371,9,FALSE)</f>
        <v>R1012</v>
      </c>
      <c r="Q30" s="15">
        <f ca="1">VLOOKUP(A30,'Hospitalisation Details'!A28:K2371,11,FALSE)</f>
        <v>56</v>
      </c>
    </row>
    <row r="31" spans="1:17" ht="15.6" x14ac:dyDescent="0.3">
      <c r="A31" s="78" t="s">
        <v>2344</v>
      </c>
      <c r="B31" s="78" t="str">
        <f>VLOOKUP(A31,'Customer Names'!A29:C2364,3,FALSE)</f>
        <v>Stephen</v>
      </c>
      <c r="C31" s="91">
        <f>VLOOKUP(A31,'Medical Examinations'!A29:H2364,2,FALSE)</f>
        <v>35.86</v>
      </c>
      <c r="D31" s="15">
        <f>VLOOKUP(A31,'Medical Examinations'!A29:H2364,3,FALSE)</f>
        <v>6.74</v>
      </c>
      <c r="E31" s="15" t="str">
        <f>VLOOKUP(A31,'Medical Examinations'!A29:H2364,4,FALSE)</f>
        <v>yes</v>
      </c>
      <c r="F31" s="15" t="str">
        <f>VLOOKUP(A31,'Medical Examinations'!A29:H2364,5,FALSE)</f>
        <v>No</v>
      </c>
      <c r="G31" s="15" t="str">
        <f>VLOOKUP(A31,'Medical Examinations'!A29:H2364,6,FALSE)</f>
        <v>No</v>
      </c>
      <c r="H31" s="15">
        <f>VLOOKUP(A31,'Medical Examinations'!A29:H2364,7,FALSE)</f>
        <v>2</v>
      </c>
      <c r="I31" s="15" t="str">
        <f>VLOOKUP(A31,'Medical Examinations'!A29:H2364,8,FALSE)</f>
        <v>yes</v>
      </c>
      <c r="J31" s="15" t="str">
        <f>VLOOKUP(A31,'Medical Examinations'!A29:J2364,9,FALSE)</f>
        <v>OBESITY</v>
      </c>
      <c r="K31" s="15" t="str">
        <f>VLOOKUP(A31,'Medical Examinations'!A29:J2364,10,FALSE)</f>
        <v>DIABETES</v>
      </c>
      <c r="L31" s="15" t="str">
        <f>VLOOKUP(A31,'Hospitalisation Details'!A29:J2372,10,FALSE)</f>
        <v>8-Aug-1961</v>
      </c>
      <c r="M31" s="15">
        <f>VLOOKUP(A31,'Hospitalisation Details'!A29:I2372,6,FALSE)</f>
        <v>46599.11</v>
      </c>
      <c r="N31" s="15" t="str">
        <f>VLOOKUP(A31,'Hospitalisation Details'!A29:I2372,7,FALSE)</f>
        <v>tier - 1</v>
      </c>
      <c r="O31" s="15" t="str">
        <f>VLOOKUP(A31,'Hospitalisation Details'!A29:I2372,8,FALSE)</f>
        <v>tier - 1</v>
      </c>
      <c r="P31" s="15" t="str">
        <f>VLOOKUP(A31,'Hospitalisation Details'!A29:I2372,9,FALSE)</f>
        <v>R1013</v>
      </c>
      <c r="Q31" s="15">
        <f ca="1">VLOOKUP(A31,'Hospitalisation Details'!A29:K2372,11,FALSE)</f>
        <v>64</v>
      </c>
    </row>
    <row r="32" spans="1:17" ht="15.6" x14ac:dyDescent="0.3">
      <c r="A32" s="78" t="s">
        <v>2343</v>
      </c>
      <c r="B32" s="78" t="str">
        <f>VLOOKUP(A32,'Customer Names'!A30:C2365,3,FALSE)</f>
        <v>Natalie</v>
      </c>
      <c r="C32" s="91">
        <f>VLOOKUP(A32,'Medical Examinations'!A30:H2365,2,FALSE)</f>
        <v>37.049999999999997</v>
      </c>
      <c r="D32" s="15">
        <f>VLOOKUP(A32,'Medical Examinations'!A30:H2365,3,FALSE)</f>
        <v>8.44</v>
      </c>
      <c r="E32" s="15" t="str">
        <f>VLOOKUP(A32,'Medical Examinations'!A30:H2365,4,FALSE)</f>
        <v>No</v>
      </c>
      <c r="F32" s="15" t="str">
        <f>VLOOKUP(A32,'Medical Examinations'!A30:H2365,5,FALSE)</f>
        <v>No</v>
      </c>
      <c r="G32" s="15" t="str">
        <f>VLOOKUP(A32,'Medical Examinations'!A30:H2365,6,FALSE)</f>
        <v>No</v>
      </c>
      <c r="H32" s="15">
        <f>VLOOKUP(A32,'Medical Examinations'!A30:H2365,7,FALSE)</f>
        <v>0</v>
      </c>
      <c r="I32" s="15" t="str">
        <f>VLOOKUP(A32,'Medical Examinations'!A30:H2365,8,FALSE)</f>
        <v>yes</v>
      </c>
      <c r="J32" s="15" t="str">
        <f>VLOOKUP(A32,'Medical Examinations'!A30:J2365,9,FALSE)</f>
        <v>OBESITY</v>
      </c>
      <c r="K32" s="15" t="str">
        <f>VLOOKUP(A32,'Medical Examinations'!A30:J2365,10,FALSE)</f>
        <v>DIABETES</v>
      </c>
      <c r="L32" s="15" t="str">
        <f>VLOOKUP(A32,'Hospitalisation Details'!A30:J2373,10,FALSE)</f>
        <v>6-Dec-1971</v>
      </c>
      <c r="M32" s="15">
        <f>VLOOKUP(A32,'Hospitalisation Details'!A30:I2373,6,FALSE)</f>
        <v>46255.11</v>
      </c>
      <c r="N32" s="15" t="str">
        <f>VLOOKUP(A32,'Hospitalisation Details'!A30:I2373,7,FALSE)</f>
        <v>tier - 1</v>
      </c>
      <c r="O32" s="15" t="str">
        <f>VLOOKUP(A32,'Hospitalisation Details'!A30:I2373,8,FALSE)</f>
        <v>tier - 3</v>
      </c>
      <c r="P32" s="15" t="str">
        <f>VLOOKUP(A32,'Hospitalisation Details'!A30:I2373,9,FALSE)</f>
        <v>R1024</v>
      </c>
      <c r="Q32" s="15">
        <f ca="1">VLOOKUP(A32,'Hospitalisation Details'!A30:K2373,11,FALSE)</f>
        <v>53</v>
      </c>
    </row>
    <row r="33" spans="1:17" ht="15.6" x14ac:dyDescent="0.3">
      <c r="A33" s="78" t="s">
        <v>2342</v>
      </c>
      <c r="B33" s="78" t="str">
        <f>VLOOKUP(A33,'Customer Names'!A31:C2366,3,FALSE)</f>
        <v>Nicole J.</v>
      </c>
      <c r="C33" s="91">
        <f>VLOOKUP(A33,'Medical Examinations'!A31:H2366,2,FALSE)</f>
        <v>43.89</v>
      </c>
      <c r="D33" s="15">
        <f>VLOOKUP(A33,'Medical Examinations'!A31:H2366,3,FALSE)</f>
        <v>8.7100000000000009</v>
      </c>
      <c r="E33" s="15" t="str">
        <f>VLOOKUP(A33,'Medical Examinations'!A31:H2366,4,FALSE)</f>
        <v>No</v>
      </c>
      <c r="F33" s="15" t="str">
        <f>VLOOKUP(A33,'Medical Examinations'!A31:H2366,5,FALSE)</f>
        <v>No</v>
      </c>
      <c r="G33" s="15" t="str">
        <f>VLOOKUP(A33,'Medical Examinations'!A31:H2366,6,FALSE)</f>
        <v>No</v>
      </c>
      <c r="H33" s="15">
        <f>VLOOKUP(A33,'Medical Examinations'!A31:H2366,7,FALSE)</f>
        <v>0</v>
      </c>
      <c r="I33" s="15" t="str">
        <f>VLOOKUP(A33,'Medical Examinations'!A31:H2366,8,FALSE)</f>
        <v>yes</v>
      </c>
      <c r="J33" s="15" t="str">
        <f>VLOOKUP(A33,'Medical Examinations'!A31:J2366,9,FALSE)</f>
        <v>OBESITY</v>
      </c>
      <c r="K33" s="15" t="str">
        <f>VLOOKUP(A33,'Medical Examinations'!A31:J2366,10,FALSE)</f>
        <v>DIABETES</v>
      </c>
      <c r="L33" s="15" t="str">
        <f>VLOOKUP(A33,'Hospitalisation Details'!A31:J2374,10,FALSE)</f>
        <v>17-Aug-1978</v>
      </c>
      <c r="M33" s="15">
        <f>VLOOKUP(A33,'Hospitalisation Details'!A31:I2374,6,FALSE)</f>
        <v>46200.99</v>
      </c>
      <c r="N33" s="15" t="str">
        <f>VLOOKUP(A33,'Hospitalisation Details'!A31:I2374,7,FALSE)</f>
        <v>tier - 1</v>
      </c>
      <c r="O33" s="15" t="str">
        <f>VLOOKUP(A33,'Hospitalisation Details'!A31:I2374,8,FALSE)</f>
        <v>tier - 1</v>
      </c>
      <c r="P33" s="15" t="str">
        <f>VLOOKUP(A33,'Hospitalisation Details'!A31:I2374,9,FALSE)</f>
        <v>R1013</v>
      </c>
      <c r="Q33" s="15">
        <f ca="1">VLOOKUP(A33,'Hospitalisation Details'!A31:K2374,11,FALSE)</f>
        <v>47</v>
      </c>
    </row>
    <row r="34" spans="1:17" ht="15.6" x14ac:dyDescent="0.3">
      <c r="A34" s="78" t="s">
        <v>2341</v>
      </c>
      <c r="B34" s="78" t="str">
        <f>VLOOKUP(A34,'Customer Names'!A32:C2367,3,FALSE)</f>
        <v>Jefferson D</v>
      </c>
      <c r="C34" s="91">
        <f>VLOOKUP(A34,'Medical Examinations'!A32:H2367,2,FALSE)</f>
        <v>42.35</v>
      </c>
      <c r="D34" s="15">
        <f>VLOOKUP(A34,'Medical Examinations'!A32:H2367,3,FALSE)</f>
        <v>5.08</v>
      </c>
      <c r="E34" s="15" t="str">
        <f>VLOOKUP(A34,'Medical Examinations'!A32:H2367,4,FALSE)</f>
        <v>yes</v>
      </c>
      <c r="F34" s="15" t="str">
        <f>VLOOKUP(A34,'Medical Examinations'!A32:H2367,5,FALSE)</f>
        <v>No</v>
      </c>
      <c r="G34" s="15" t="str">
        <f>VLOOKUP(A34,'Medical Examinations'!A32:H2367,6,FALSE)</f>
        <v>No</v>
      </c>
      <c r="H34" s="15">
        <f>VLOOKUP(A34,'Medical Examinations'!A32:H2367,7,FALSE)</f>
        <v>0</v>
      </c>
      <c r="I34" s="15" t="str">
        <f>VLOOKUP(A34,'Medical Examinations'!A32:H2367,8,FALSE)</f>
        <v>yes</v>
      </c>
      <c r="J34" s="15" t="str">
        <f>VLOOKUP(A34,'Medical Examinations'!A32:J2367,9,FALSE)</f>
        <v>OBESITY</v>
      </c>
      <c r="K34" s="15" t="str">
        <f>VLOOKUP(A34,'Medical Examinations'!A32:J2367,10,FALSE)</f>
        <v>NORMAL</v>
      </c>
      <c r="L34" s="15" t="str">
        <f>VLOOKUP(A34,'Hospitalisation Details'!A32:J2375,10,FALSE)</f>
        <v>2-Dec-1976</v>
      </c>
      <c r="M34" s="15">
        <f>VLOOKUP(A34,'Hospitalisation Details'!A32:I2375,6,FALSE)</f>
        <v>46151.12</v>
      </c>
      <c r="N34" s="15" t="str">
        <f>VLOOKUP(A34,'Hospitalisation Details'!A32:I2375,7,FALSE)</f>
        <v>tier - 1</v>
      </c>
      <c r="O34" s="15" t="str">
        <f>VLOOKUP(A34,'Hospitalisation Details'!A32:I2375,8,FALSE)</f>
        <v>tier - 3</v>
      </c>
      <c r="P34" s="15" t="str">
        <f>VLOOKUP(A34,'Hospitalisation Details'!A32:I2375,9,FALSE)</f>
        <v>R1013</v>
      </c>
      <c r="Q34" s="15">
        <f ca="1">VLOOKUP(A34,'Hospitalisation Details'!A32:K2375,11,FALSE)</f>
        <v>48</v>
      </c>
    </row>
    <row r="35" spans="1:17" ht="15.6" x14ac:dyDescent="0.3">
      <c r="A35" s="78" t="s">
        <v>2340</v>
      </c>
      <c r="B35" s="78" t="str">
        <f>VLOOKUP(A35,'Customer Names'!A33:C2368,3,FALSE)</f>
        <v>Brendan D.</v>
      </c>
      <c r="C35" s="91">
        <f>VLOOKUP(A35,'Medical Examinations'!A33:H2368,2,FALSE)</f>
        <v>31.35</v>
      </c>
      <c r="D35" s="15">
        <f>VLOOKUP(A35,'Medical Examinations'!A33:H2368,3,FALSE)</f>
        <v>6.86</v>
      </c>
      <c r="E35" s="15" t="str">
        <f>VLOOKUP(A35,'Medical Examinations'!A33:H2368,4,FALSE)</f>
        <v>No</v>
      </c>
      <c r="F35" s="15" t="str">
        <f>VLOOKUP(A35,'Medical Examinations'!A33:H2368,5,FALSE)</f>
        <v>No</v>
      </c>
      <c r="G35" s="15" t="str">
        <f>VLOOKUP(A35,'Medical Examinations'!A33:H2368,6,FALSE)</f>
        <v>No</v>
      </c>
      <c r="H35" s="15">
        <f>VLOOKUP(A35,'Medical Examinations'!A33:H2368,7,FALSE)</f>
        <v>0</v>
      </c>
      <c r="I35" s="15" t="str">
        <f>VLOOKUP(A35,'Medical Examinations'!A33:H2368,8,FALSE)</f>
        <v>yes</v>
      </c>
      <c r="J35" s="15" t="str">
        <f>VLOOKUP(A35,'Medical Examinations'!A33:J2368,9,FALSE)</f>
        <v>OBESITY</v>
      </c>
      <c r="K35" s="15" t="str">
        <f>VLOOKUP(A35,'Medical Examinations'!A33:J2368,10,FALSE)</f>
        <v>DIABETES</v>
      </c>
      <c r="L35" s="15" t="str">
        <f>VLOOKUP(A35,'Hospitalisation Details'!A33:J2376,10,FALSE)</f>
        <v>4-Dec-1962</v>
      </c>
      <c r="M35" s="15">
        <f>VLOOKUP(A35,'Hospitalisation Details'!A33:I2376,6,FALSE)</f>
        <v>46130.53</v>
      </c>
      <c r="N35" s="15" t="str">
        <f>VLOOKUP(A35,'Hospitalisation Details'!A33:I2376,7,FALSE)</f>
        <v>tier - 1</v>
      </c>
      <c r="O35" s="15" t="str">
        <f>VLOOKUP(A35,'Hospitalisation Details'!A33:I2376,8,FALSE)</f>
        <v>tier - 1</v>
      </c>
      <c r="P35" s="15" t="str">
        <f>VLOOKUP(A35,'Hospitalisation Details'!A33:I2376,9,FALSE)</f>
        <v>R1012</v>
      </c>
      <c r="Q35" s="15">
        <f ca="1">VLOOKUP(A35,'Hospitalisation Details'!A33:K2376,11,FALSE)</f>
        <v>62</v>
      </c>
    </row>
    <row r="36" spans="1:17" ht="15.6" x14ac:dyDescent="0.3">
      <c r="A36" s="78" t="s">
        <v>2339</v>
      </c>
      <c r="B36" s="78" t="str">
        <f>VLOOKUP(A36,'Customer Names'!A34:C2369,3,FALSE)</f>
        <v>Courtney</v>
      </c>
      <c r="C36" s="91">
        <f>VLOOKUP(A36,'Medical Examinations'!A34:H2369,2,FALSE)</f>
        <v>47.6</v>
      </c>
      <c r="D36" s="15">
        <f>VLOOKUP(A36,'Medical Examinations'!A34:H2369,3,FALSE)</f>
        <v>5.95</v>
      </c>
      <c r="E36" s="15" t="str">
        <f>VLOOKUP(A36,'Medical Examinations'!A34:H2369,4,FALSE)</f>
        <v>yes</v>
      </c>
      <c r="F36" s="15" t="str">
        <f>VLOOKUP(A36,'Medical Examinations'!A34:H2369,5,FALSE)</f>
        <v>No</v>
      </c>
      <c r="G36" s="15" t="str">
        <f>VLOOKUP(A36,'Medical Examinations'!A34:H2369,6,FALSE)</f>
        <v>No</v>
      </c>
      <c r="H36" s="15">
        <f>VLOOKUP(A36,'Medical Examinations'!A34:H2369,7,FALSE)</f>
        <v>0</v>
      </c>
      <c r="I36" s="15" t="str">
        <f>VLOOKUP(A36,'Medical Examinations'!A34:H2369,8,FALSE)</f>
        <v>yes</v>
      </c>
      <c r="J36" s="15" t="str">
        <f>VLOOKUP(A36,'Medical Examinations'!A34:J2369,9,FALSE)</f>
        <v>OBESITY</v>
      </c>
      <c r="K36" s="15" t="str">
        <f>VLOOKUP(A36,'Medical Examinations'!A34:J2369,10,FALSE)</f>
        <v>PREDIABETES</v>
      </c>
      <c r="L36" s="15" t="str">
        <f>VLOOKUP(A36,'Hospitalisation Details'!A34:J2377,10,FALSE)</f>
        <v>30-Sep-1985</v>
      </c>
      <c r="M36" s="15">
        <f>VLOOKUP(A36,'Hospitalisation Details'!A34:I2377,6,FALSE)</f>
        <v>46113.51</v>
      </c>
      <c r="N36" s="15" t="str">
        <f>VLOOKUP(A36,'Hospitalisation Details'!A34:I2377,7,FALSE)</f>
        <v>tier - 2</v>
      </c>
      <c r="O36" s="15" t="str">
        <f>VLOOKUP(A36,'Hospitalisation Details'!A34:I2377,8,FALSE)</f>
        <v>tier - 3</v>
      </c>
      <c r="P36" s="15" t="str">
        <f>VLOOKUP(A36,'Hospitalisation Details'!A34:I2377,9,FALSE)</f>
        <v>R1011</v>
      </c>
      <c r="Q36" s="15">
        <f ca="1">VLOOKUP(A36,'Hospitalisation Details'!A34:K2377,11,FALSE)</f>
        <v>40</v>
      </c>
    </row>
    <row r="37" spans="1:17" ht="15.6" x14ac:dyDescent="0.3">
      <c r="A37" s="78" t="s">
        <v>2338</v>
      </c>
      <c r="B37" s="78" t="str">
        <f>VLOOKUP(A37,'Customer Names'!A35:C2370,3,FALSE)</f>
        <v>Sydney L.</v>
      </c>
      <c r="C37" s="91">
        <f>VLOOKUP(A37,'Medical Examinations'!A35:H2370,2,FALSE)</f>
        <v>46.2</v>
      </c>
      <c r="D37" s="15">
        <f>VLOOKUP(A37,'Medical Examinations'!A35:H2370,3,FALSE)</f>
        <v>6.09</v>
      </c>
      <c r="E37" s="15" t="str">
        <f>VLOOKUP(A37,'Medical Examinations'!A35:H2370,4,FALSE)</f>
        <v>No</v>
      </c>
      <c r="F37" s="15" t="str">
        <f>VLOOKUP(A37,'Medical Examinations'!A35:H2370,5,FALSE)</f>
        <v>No</v>
      </c>
      <c r="G37" s="15" t="str">
        <f>VLOOKUP(A37,'Medical Examinations'!A35:H2370,6,FALSE)</f>
        <v>Yes</v>
      </c>
      <c r="H37" s="15">
        <f>VLOOKUP(A37,'Medical Examinations'!A35:H2370,7,FALSE)</f>
        <v>1</v>
      </c>
      <c r="I37" s="15" t="str">
        <f>VLOOKUP(A37,'Medical Examinations'!A35:H2370,8,FALSE)</f>
        <v>yes</v>
      </c>
      <c r="J37" s="15" t="str">
        <f>VLOOKUP(A37,'Medical Examinations'!A35:J2370,9,FALSE)</f>
        <v>OBESITY</v>
      </c>
      <c r="K37" s="15" t="str">
        <f>VLOOKUP(A37,'Medical Examinations'!A35:J2370,10,FALSE)</f>
        <v>PREDIABETES</v>
      </c>
      <c r="L37" s="15" t="str">
        <f>VLOOKUP(A37,'Hospitalisation Details'!A35:J2378,10,FALSE)</f>
        <v>12-Aug-1979</v>
      </c>
      <c r="M37" s="15">
        <f>VLOOKUP(A37,'Hospitalisation Details'!A35:I2378,6,FALSE)</f>
        <v>45863.21</v>
      </c>
      <c r="N37" s="15" t="str">
        <f>VLOOKUP(A37,'Hospitalisation Details'!A35:I2378,7,FALSE)</f>
        <v>tier - 2</v>
      </c>
      <c r="O37" s="15" t="str">
        <f>VLOOKUP(A37,'Hospitalisation Details'!A35:I2378,8,FALSE)</f>
        <v>tier - 1</v>
      </c>
      <c r="P37" s="15" t="str">
        <f>VLOOKUP(A37,'Hospitalisation Details'!A35:I2378,9,FALSE)</f>
        <v>R1013</v>
      </c>
      <c r="Q37" s="15">
        <f ca="1">VLOOKUP(A37,'Hospitalisation Details'!A35:K2378,11,FALSE)</f>
        <v>46</v>
      </c>
    </row>
    <row r="38" spans="1:17" ht="15.6" x14ac:dyDescent="0.3">
      <c r="A38" s="78" t="s">
        <v>2337</v>
      </c>
      <c r="B38" s="78" t="str">
        <f>VLOOKUP(A38,'Customer Names'!A36:C2371,3,FALSE)</f>
        <v>Julien</v>
      </c>
      <c r="C38" s="91">
        <f>VLOOKUP(A38,'Medical Examinations'!A36:H2371,2,FALSE)</f>
        <v>32.015000000000001</v>
      </c>
      <c r="D38" s="15">
        <f>VLOOKUP(A38,'Medical Examinations'!A36:H2371,3,FALSE)</f>
        <v>11.75</v>
      </c>
      <c r="E38" s="15" t="str">
        <f>VLOOKUP(A38,'Medical Examinations'!A36:H2371,4,FALSE)</f>
        <v>No</v>
      </c>
      <c r="F38" s="15" t="str">
        <f>VLOOKUP(A38,'Medical Examinations'!A36:H2371,5,FALSE)</f>
        <v>No</v>
      </c>
      <c r="G38" s="15" t="str">
        <f>VLOOKUP(A38,'Medical Examinations'!A36:H2371,6,FALSE)</f>
        <v>No</v>
      </c>
      <c r="H38" s="15">
        <f>VLOOKUP(A38,'Medical Examinations'!A36:H2371,7,FALSE)</f>
        <v>0</v>
      </c>
      <c r="I38" s="15" t="str">
        <f>VLOOKUP(A38,'Medical Examinations'!A36:H2371,8,FALSE)</f>
        <v>yes</v>
      </c>
      <c r="J38" s="15" t="str">
        <f>VLOOKUP(A38,'Medical Examinations'!A36:J2371,9,FALSE)</f>
        <v>OBESITY</v>
      </c>
      <c r="K38" s="15" t="str">
        <f>VLOOKUP(A38,'Medical Examinations'!A36:J2371,10,FALSE)</f>
        <v>DIABETES</v>
      </c>
      <c r="L38" s="15" t="str">
        <f>VLOOKUP(A38,'Hospitalisation Details'!A36:J2379,10,FALSE)</f>
        <v>21-Dec-1960</v>
      </c>
      <c r="M38" s="15">
        <f>VLOOKUP(A38,'Hospitalisation Details'!A36:I2379,6,FALSE)</f>
        <v>45710.21</v>
      </c>
      <c r="N38" s="15" t="str">
        <f>VLOOKUP(A38,'Hospitalisation Details'!A36:I2379,7,FALSE)</f>
        <v>tier - 2</v>
      </c>
      <c r="O38" s="15" t="str">
        <f>VLOOKUP(A38,'Hospitalisation Details'!A36:I2379,8,FALSE)</f>
        <v>tier - 2</v>
      </c>
      <c r="P38" s="15" t="str">
        <f>VLOOKUP(A38,'Hospitalisation Details'!A36:I2379,9,FALSE)</f>
        <v>R1016</v>
      </c>
      <c r="Q38" s="15">
        <f ca="1">VLOOKUP(A38,'Hospitalisation Details'!A36:K2379,11,FALSE)</f>
        <v>64</v>
      </c>
    </row>
    <row r="39" spans="1:17" ht="15.6" x14ac:dyDescent="0.3">
      <c r="A39" s="78" t="s">
        <v>2336</v>
      </c>
      <c r="B39" s="78" t="str">
        <f>VLOOKUP(A39,'Customer Names'!A37:C2372,3,FALSE)</f>
        <v>Ryan M</v>
      </c>
      <c r="C39" s="91">
        <f>VLOOKUP(A39,'Medical Examinations'!A37:H2372,2,FALSE)</f>
        <v>40.564999999999998</v>
      </c>
      <c r="D39" s="15">
        <f>VLOOKUP(A39,'Medical Examinations'!A37:H2372,3,FALSE)</f>
        <v>7.37</v>
      </c>
      <c r="E39" s="15" t="str">
        <f>VLOOKUP(A39,'Medical Examinations'!A37:H2372,4,FALSE)</f>
        <v>No</v>
      </c>
      <c r="F39" s="15" t="str">
        <f>VLOOKUP(A39,'Medical Examinations'!A37:H2372,5,FALSE)</f>
        <v>No</v>
      </c>
      <c r="G39" s="15" t="str">
        <f>VLOOKUP(A39,'Medical Examinations'!A37:H2372,6,FALSE)</f>
        <v>No</v>
      </c>
      <c r="H39" s="15">
        <f>VLOOKUP(A39,'Medical Examinations'!A37:H2372,7,FALSE)</f>
        <v>0</v>
      </c>
      <c r="I39" s="15" t="str">
        <f>VLOOKUP(A39,'Medical Examinations'!A37:H2372,8,FALSE)</f>
        <v>yes</v>
      </c>
      <c r="J39" s="15" t="str">
        <f>VLOOKUP(A39,'Medical Examinations'!A37:J2372,9,FALSE)</f>
        <v>OBESITY</v>
      </c>
      <c r="K39" s="15" t="str">
        <f>VLOOKUP(A39,'Medical Examinations'!A37:J2372,10,FALSE)</f>
        <v>DIABETES</v>
      </c>
      <c r="L39" s="15" t="str">
        <f>VLOOKUP(A39,'Hospitalisation Details'!A37:J2380,10,FALSE)</f>
        <v>9-Aug-1974</v>
      </c>
      <c r="M39" s="15">
        <f>VLOOKUP(A39,'Hospitalisation Details'!A37:I2380,6,FALSE)</f>
        <v>45702.02</v>
      </c>
      <c r="N39" s="15" t="str">
        <f>VLOOKUP(A39,'Hospitalisation Details'!A37:I2380,7,FALSE)</f>
        <v>tier - 2</v>
      </c>
      <c r="O39" s="15" t="str">
        <f>VLOOKUP(A39,'Hospitalisation Details'!A37:I2380,8,FALSE)</f>
        <v>tier - 2</v>
      </c>
      <c r="P39" s="15" t="str">
        <f>VLOOKUP(A39,'Hospitalisation Details'!A37:I2380,9,FALSE)</f>
        <v>R1012</v>
      </c>
      <c r="Q39" s="15">
        <f ca="1">VLOOKUP(A39,'Hospitalisation Details'!A37:K2380,11,FALSE)</f>
        <v>51</v>
      </c>
    </row>
    <row r="40" spans="1:17" ht="15.6" x14ac:dyDescent="0.3">
      <c r="A40" s="78" t="s">
        <v>2335</v>
      </c>
      <c r="B40" s="78" t="str">
        <f>VLOOKUP(A40,'Customer Names'!A38:C2373,3,FALSE)</f>
        <v>Anna H.</v>
      </c>
      <c r="C40" s="91">
        <f>VLOOKUP(A40,'Medical Examinations'!A38:H2373,2,FALSE)</f>
        <v>32.450000000000003</v>
      </c>
      <c r="D40" s="15">
        <f>VLOOKUP(A40,'Medical Examinations'!A38:H2373,3,FALSE)</f>
        <v>11.91</v>
      </c>
      <c r="E40" s="15" t="str">
        <f>VLOOKUP(A40,'Medical Examinations'!A38:H2373,4,FALSE)</f>
        <v>No</v>
      </c>
      <c r="F40" s="15" t="str">
        <f>VLOOKUP(A40,'Medical Examinations'!A38:H2373,5,FALSE)</f>
        <v>No</v>
      </c>
      <c r="G40" s="15" t="str">
        <f>VLOOKUP(A40,'Medical Examinations'!A38:H2373,6,FALSE)</f>
        <v>No</v>
      </c>
      <c r="H40" s="15">
        <f>VLOOKUP(A40,'Medical Examinations'!A38:H2373,7,FALSE)</f>
        <v>0</v>
      </c>
      <c r="I40" s="15" t="str">
        <f>VLOOKUP(A40,'Medical Examinations'!A38:H2373,8,FALSE)</f>
        <v>yes</v>
      </c>
      <c r="J40" s="15" t="str">
        <f>VLOOKUP(A40,'Medical Examinations'!A38:J2373,9,FALSE)</f>
        <v>OBESITY</v>
      </c>
      <c r="K40" s="15" t="str">
        <f>VLOOKUP(A40,'Medical Examinations'!A38:J2373,10,FALSE)</f>
        <v>DIABETES</v>
      </c>
      <c r="L40" s="15" t="str">
        <f>VLOOKUP(A40,'Hospitalisation Details'!A38:J2381,10,FALSE)</f>
        <v>17-Dec-1962</v>
      </c>
      <c r="M40" s="15">
        <f>VLOOKUP(A40,'Hospitalisation Details'!A38:I2381,6,FALSE)</f>
        <v>45008.959999999999</v>
      </c>
      <c r="N40" s="15" t="str">
        <f>VLOOKUP(A40,'Hospitalisation Details'!A38:I2381,7,FALSE)</f>
        <v>tier - 2</v>
      </c>
      <c r="O40" s="15" t="str">
        <f>VLOOKUP(A40,'Hospitalisation Details'!A38:I2381,8,FALSE)</f>
        <v>tier - 2</v>
      </c>
      <c r="P40" s="15" t="str">
        <f>VLOOKUP(A40,'Hospitalisation Details'!A38:I2381,9,FALSE)</f>
        <v>R1013</v>
      </c>
      <c r="Q40" s="15">
        <f ca="1">VLOOKUP(A40,'Hospitalisation Details'!A38:K2381,11,FALSE)</f>
        <v>62</v>
      </c>
    </row>
    <row r="41" spans="1:17" ht="15.6" x14ac:dyDescent="0.3">
      <c r="A41" s="78" t="s">
        <v>2334</v>
      </c>
      <c r="B41" s="78" t="str">
        <f>VLOOKUP(A41,'Customer Names'!A39:C2374,3,FALSE)</f>
        <v>Samantha</v>
      </c>
      <c r="C41" s="91">
        <f>VLOOKUP(A41,'Medical Examinations'!A39:H2374,2,FALSE)</f>
        <v>34.96</v>
      </c>
      <c r="D41" s="15">
        <f>VLOOKUP(A41,'Medical Examinations'!A39:H2374,3,FALSE)</f>
        <v>6.52</v>
      </c>
      <c r="E41" s="15" t="str">
        <f>VLOOKUP(A41,'Medical Examinations'!A39:H2374,4,FALSE)</f>
        <v>No</v>
      </c>
      <c r="F41" s="15" t="str">
        <f>VLOOKUP(A41,'Medical Examinations'!A39:H2374,5,FALSE)</f>
        <v>No</v>
      </c>
      <c r="G41" s="15" t="str">
        <f>VLOOKUP(A41,'Medical Examinations'!A39:H2374,6,FALSE)</f>
        <v>No</v>
      </c>
      <c r="H41" s="15">
        <f>VLOOKUP(A41,'Medical Examinations'!A39:H2374,7,FALSE)</f>
        <v>0</v>
      </c>
      <c r="I41" s="15" t="str">
        <f>VLOOKUP(A41,'Medical Examinations'!A39:H2374,8,FALSE)</f>
        <v>yes</v>
      </c>
      <c r="J41" s="15" t="str">
        <f>VLOOKUP(A41,'Medical Examinations'!A39:J2374,9,FALSE)</f>
        <v>OBESITY</v>
      </c>
      <c r="K41" s="15" t="str">
        <f>VLOOKUP(A41,'Medical Examinations'!A39:J2374,10,FALSE)</f>
        <v>DIABETES</v>
      </c>
      <c r="L41" s="15" t="str">
        <f>VLOOKUP(A41,'Hospitalisation Details'!A39:J2382,10,FALSE)</f>
        <v>13-Aug-1971</v>
      </c>
      <c r="M41" s="15">
        <f>VLOOKUP(A41,'Hospitalisation Details'!A39:I2382,6,FALSE)</f>
        <v>44641.2</v>
      </c>
      <c r="N41" s="15" t="str">
        <f>VLOOKUP(A41,'Hospitalisation Details'!A39:I2382,7,FALSE)</f>
        <v>tier - 2</v>
      </c>
      <c r="O41" s="15" t="str">
        <f>VLOOKUP(A41,'Hospitalisation Details'!A39:I2382,8,FALSE)</f>
        <v>tier - 3</v>
      </c>
      <c r="P41" s="15" t="str">
        <f>VLOOKUP(A41,'Hospitalisation Details'!A39:I2382,9,FALSE)</f>
        <v>R1024</v>
      </c>
      <c r="Q41" s="15">
        <f ca="1">VLOOKUP(A41,'Hospitalisation Details'!A39:K2382,11,FALSE)</f>
        <v>54</v>
      </c>
    </row>
    <row r="42" spans="1:17" ht="15.6" x14ac:dyDescent="0.3">
      <c r="A42" s="78" t="s">
        <v>2333</v>
      </c>
      <c r="B42" s="78" t="str">
        <f>VLOOKUP(A42,'Customer Names'!A40:C2375,3,FALSE)</f>
        <v>Robert</v>
      </c>
      <c r="C42" s="91">
        <f>VLOOKUP(A42,'Medical Examinations'!A40:H2375,2,FALSE)</f>
        <v>35.5</v>
      </c>
      <c r="D42" s="15">
        <f>VLOOKUP(A42,'Medical Examinations'!A40:H2375,3,FALSE)</f>
        <v>5.14</v>
      </c>
      <c r="E42" s="15" t="str">
        <f>VLOOKUP(A42,'Medical Examinations'!A40:H2375,4,FALSE)</f>
        <v>No</v>
      </c>
      <c r="F42" s="15" t="str">
        <f>VLOOKUP(A42,'Medical Examinations'!A40:H2375,5,FALSE)</f>
        <v>No</v>
      </c>
      <c r="G42" s="15" t="str">
        <f>VLOOKUP(A42,'Medical Examinations'!A40:H2375,6,FALSE)</f>
        <v>Yes</v>
      </c>
      <c r="H42" s="15">
        <f>VLOOKUP(A42,'Medical Examinations'!A40:H2375,7,FALSE)</f>
        <v>1</v>
      </c>
      <c r="I42" s="15" t="str">
        <f>VLOOKUP(A42,'Medical Examinations'!A40:H2375,8,FALSE)</f>
        <v>yes</v>
      </c>
      <c r="J42" s="15" t="str">
        <f>VLOOKUP(A42,'Medical Examinations'!A40:J2375,9,FALSE)</f>
        <v>OBESITY</v>
      </c>
      <c r="K42" s="15" t="str">
        <f>VLOOKUP(A42,'Medical Examinations'!A40:J2375,10,FALSE)</f>
        <v>NORMAL</v>
      </c>
      <c r="L42" s="15" t="str">
        <f>VLOOKUP(A42,'Hospitalisation Details'!A40:J2383,10,FALSE)</f>
        <v>11-Oct-1993</v>
      </c>
      <c r="M42" s="15">
        <f>VLOOKUP(A42,'Hospitalisation Details'!A40:I2383,6,FALSE)</f>
        <v>44585.46</v>
      </c>
      <c r="N42" s="15" t="str">
        <f>VLOOKUP(A42,'Hospitalisation Details'!A40:I2383,7,FALSE)</f>
        <v>tier - 2</v>
      </c>
      <c r="O42" s="15" t="str">
        <f>VLOOKUP(A42,'Hospitalisation Details'!A40:I2383,8,FALSE)</f>
        <v>tier - 2</v>
      </c>
      <c r="P42" s="15" t="str">
        <f>VLOOKUP(A42,'Hospitalisation Details'!A40:I2383,9,FALSE)</f>
        <v>R1011</v>
      </c>
      <c r="Q42" s="15">
        <f ca="1">VLOOKUP(A42,'Hospitalisation Details'!A40:K2383,11,FALSE)</f>
        <v>32</v>
      </c>
    </row>
    <row r="43" spans="1:17" ht="15.6" x14ac:dyDescent="0.3">
      <c r="A43" s="78" t="s">
        <v>2332</v>
      </c>
      <c r="B43" s="78" t="str">
        <f>VLOOKUP(A43,'Customer Names'!A41:C2376,3,FALSE)</f>
        <v>James R.</v>
      </c>
      <c r="C43" s="91">
        <f>VLOOKUP(A43,'Medical Examinations'!A41:H2376,2,FALSE)</f>
        <v>52.58</v>
      </c>
      <c r="D43" s="15">
        <f>VLOOKUP(A43,'Medical Examinations'!A41:H2376,3,FALSE)</f>
        <v>4.1900000000000004</v>
      </c>
      <c r="E43" s="15" t="str">
        <f>VLOOKUP(A43,'Medical Examinations'!A41:H2376,4,FALSE)</f>
        <v>No</v>
      </c>
      <c r="F43" s="15" t="str">
        <f>VLOOKUP(A43,'Medical Examinations'!A41:H2376,5,FALSE)</f>
        <v>yes</v>
      </c>
      <c r="G43" s="15" t="str">
        <f>VLOOKUP(A43,'Medical Examinations'!A41:H2376,6,FALSE)</f>
        <v>No</v>
      </c>
      <c r="H43" s="15">
        <f>VLOOKUP(A43,'Medical Examinations'!A41:H2376,7,FALSE)</f>
        <v>1</v>
      </c>
      <c r="I43" s="15" t="str">
        <f>VLOOKUP(A43,'Medical Examinations'!A41:H2376,8,FALSE)</f>
        <v>yes</v>
      </c>
      <c r="J43" s="15" t="str">
        <f>VLOOKUP(A43,'Medical Examinations'!A41:J2376,9,FALSE)</f>
        <v>OBESITY</v>
      </c>
      <c r="K43" s="15" t="str">
        <f>VLOOKUP(A43,'Medical Examinations'!A41:J2376,10,FALSE)</f>
        <v>NORMAL</v>
      </c>
      <c r="L43" s="15" t="str">
        <f>VLOOKUP(A43,'Hospitalisation Details'!A41:J2384,10,FALSE)</f>
        <v>2-Aug-2000</v>
      </c>
      <c r="M43" s="15">
        <f>VLOOKUP(A43,'Hospitalisation Details'!A41:I2384,6,FALSE)</f>
        <v>44501.4</v>
      </c>
      <c r="N43" s="15" t="str">
        <f>VLOOKUP(A43,'Hospitalisation Details'!A41:I2384,7,FALSE)</f>
        <v>tier - 2</v>
      </c>
      <c r="O43" s="15" t="str">
        <f>VLOOKUP(A43,'Hospitalisation Details'!A41:I2384,8,FALSE)</f>
        <v>tier - 3</v>
      </c>
      <c r="P43" s="15" t="str">
        <f>VLOOKUP(A43,'Hospitalisation Details'!A41:I2384,9,FALSE)</f>
        <v>R1013</v>
      </c>
      <c r="Q43" s="15">
        <f ca="1">VLOOKUP(A43,'Hospitalisation Details'!A41:K2384,11,FALSE)</f>
        <v>25</v>
      </c>
    </row>
    <row r="44" spans="1:17" ht="15.6" x14ac:dyDescent="0.3">
      <c r="A44" s="78" t="s">
        <v>2331</v>
      </c>
      <c r="B44" s="78" t="str">
        <f>VLOOKUP(A44,'Customer Names'!A42:C2377,3,FALSE)</f>
        <v>Roseann</v>
      </c>
      <c r="C44" s="91">
        <f>VLOOKUP(A44,'Medical Examinations'!A42:H2377,2,FALSE)</f>
        <v>35.200000000000003</v>
      </c>
      <c r="D44" s="15">
        <f>VLOOKUP(A44,'Medical Examinations'!A42:H2377,3,FALSE)</f>
        <v>11.68</v>
      </c>
      <c r="E44" s="15" t="str">
        <f>VLOOKUP(A44,'Medical Examinations'!A42:H2377,4,FALSE)</f>
        <v>yes</v>
      </c>
      <c r="F44" s="15" t="str">
        <f>VLOOKUP(A44,'Medical Examinations'!A42:H2377,5,FALSE)</f>
        <v>No</v>
      </c>
      <c r="G44" s="15" t="str">
        <f>VLOOKUP(A44,'Medical Examinations'!A42:H2377,6,FALSE)</f>
        <v>No</v>
      </c>
      <c r="H44" s="15">
        <f>VLOOKUP(A44,'Medical Examinations'!A42:H2377,7,FALSE)</f>
        <v>0</v>
      </c>
      <c r="I44" s="15" t="str">
        <f>VLOOKUP(A44,'Medical Examinations'!A42:H2377,8,FALSE)</f>
        <v>yes</v>
      </c>
      <c r="J44" s="15" t="str">
        <f>VLOOKUP(A44,'Medical Examinations'!A42:J2377,9,FALSE)</f>
        <v>OBESITY</v>
      </c>
      <c r="K44" s="15" t="str">
        <f>VLOOKUP(A44,'Medical Examinations'!A42:J2377,10,FALSE)</f>
        <v>DIABETES</v>
      </c>
      <c r="L44" s="15" t="str">
        <f>VLOOKUP(A44,'Hospitalisation Details'!A42:J2385,10,FALSE)</f>
        <v>14-Sep-1967</v>
      </c>
      <c r="M44" s="15">
        <f>VLOOKUP(A44,'Hospitalisation Details'!A42:I2385,6,FALSE)</f>
        <v>44423.8</v>
      </c>
      <c r="N44" s="15" t="str">
        <f>VLOOKUP(A44,'Hospitalisation Details'!A42:I2385,7,FALSE)</f>
        <v>tier - 2</v>
      </c>
      <c r="O44" s="15" t="str">
        <f>VLOOKUP(A44,'Hospitalisation Details'!A42:I2385,8,FALSE)</f>
        <v>tier - 3</v>
      </c>
      <c r="P44" s="15" t="str">
        <f>VLOOKUP(A44,'Hospitalisation Details'!A42:I2385,9,FALSE)</f>
        <v>R1013</v>
      </c>
      <c r="Q44" s="15">
        <f ca="1">VLOOKUP(A44,'Hospitalisation Details'!A42:K2385,11,FALSE)</f>
        <v>58</v>
      </c>
    </row>
    <row r="45" spans="1:17" ht="15.6" x14ac:dyDescent="0.3">
      <c r="A45" s="78" t="s">
        <v>2330</v>
      </c>
      <c r="B45" s="78" t="str">
        <f>VLOOKUP(A45,'Customer Names'!A43:C2378,3,FALSE)</f>
        <v>Nicole</v>
      </c>
      <c r="C45" s="91">
        <f>VLOOKUP(A45,'Medical Examinations'!A43:H2378,2,FALSE)</f>
        <v>38.06</v>
      </c>
      <c r="D45" s="15">
        <f>VLOOKUP(A45,'Medical Examinations'!A43:H2378,3,FALSE)</f>
        <v>6.98</v>
      </c>
      <c r="E45" s="15" t="str">
        <f>VLOOKUP(A45,'Medical Examinations'!A43:H2378,4,FALSE)</f>
        <v>No</v>
      </c>
      <c r="F45" s="15" t="str">
        <f>VLOOKUP(A45,'Medical Examinations'!A43:H2378,5,FALSE)</f>
        <v>No</v>
      </c>
      <c r="G45" s="15" t="str">
        <f>VLOOKUP(A45,'Medical Examinations'!A43:H2378,6,FALSE)</f>
        <v>No</v>
      </c>
      <c r="H45" s="15">
        <f>VLOOKUP(A45,'Medical Examinations'!A43:H2378,7,FALSE)</f>
        <v>0</v>
      </c>
      <c r="I45" s="15" t="str">
        <f>VLOOKUP(A45,'Medical Examinations'!A43:H2378,8,FALSE)</f>
        <v>yes</v>
      </c>
      <c r="J45" s="15" t="str">
        <f>VLOOKUP(A45,'Medical Examinations'!A43:J2378,9,FALSE)</f>
        <v>OBESITY</v>
      </c>
      <c r="K45" s="15" t="str">
        <f>VLOOKUP(A45,'Medical Examinations'!A43:J2378,10,FALSE)</f>
        <v>DIABETES</v>
      </c>
      <c r="L45" s="15" t="str">
        <f>VLOOKUP(A45,'Hospitalisation Details'!A43:J2386,10,FALSE)</f>
        <v>29-Oct-1971</v>
      </c>
      <c r="M45" s="15">
        <f>VLOOKUP(A45,'Hospitalisation Details'!A43:I2386,6,FALSE)</f>
        <v>44400.41</v>
      </c>
      <c r="N45" s="15" t="str">
        <f>VLOOKUP(A45,'Hospitalisation Details'!A43:I2386,7,FALSE)</f>
        <v>tier - 2</v>
      </c>
      <c r="O45" s="15" t="str">
        <f>VLOOKUP(A45,'Hospitalisation Details'!A43:I2386,8,FALSE)</f>
        <v>tier - 2</v>
      </c>
      <c r="P45" s="15" t="str">
        <f>VLOOKUP(A45,'Hospitalisation Details'!A43:I2386,9,FALSE)</f>
        <v>R1013</v>
      </c>
      <c r="Q45" s="15">
        <f ca="1">VLOOKUP(A45,'Hospitalisation Details'!A43:K2386,11,FALSE)</f>
        <v>54</v>
      </c>
    </row>
    <row r="46" spans="1:17" ht="15.6" x14ac:dyDescent="0.3">
      <c r="A46" s="78" t="s">
        <v>2329</v>
      </c>
      <c r="B46" s="78" t="str">
        <f>VLOOKUP(A46,'Customer Names'!A44:C2379,3,FALSE)</f>
        <v>Spencer</v>
      </c>
      <c r="C46" s="91">
        <f>VLOOKUP(A46,'Medical Examinations'!A44:H2379,2,FALSE)</f>
        <v>34.21</v>
      </c>
      <c r="D46" s="15">
        <f>VLOOKUP(A46,'Medical Examinations'!A44:H2379,3,FALSE)</f>
        <v>8.34</v>
      </c>
      <c r="E46" s="15" t="str">
        <f>VLOOKUP(A46,'Medical Examinations'!A44:H2379,4,FALSE)</f>
        <v>No</v>
      </c>
      <c r="F46" s="15" t="str">
        <f>VLOOKUP(A46,'Medical Examinations'!A44:H2379,5,FALSE)</f>
        <v>No</v>
      </c>
      <c r="G46" s="15" t="str">
        <f>VLOOKUP(A46,'Medical Examinations'!A44:H2379,6,FALSE)</f>
        <v>No</v>
      </c>
      <c r="H46" s="15">
        <f>VLOOKUP(A46,'Medical Examinations'!A44:H2379,7,FALSE)</f>
        <v>0</v>
      </c>
      <c r="I46" s="15" t="str">
        <f>VLOOKUP(A46,'Medical Examinations'!A44:H2379,8,FALSE)</f>
        <v>yes</v>
      </c>
      <c r="J46" s="15" t="str">
        <f>VLOOKUP(A46,'Medical Examinations'!A44:J2379,9,FALSE)</f>
        <v>OBESITY</v>
      </c>
      <c r="K46" s="15" t="str">
        <f>VLOOKUP(A46,'Medical Examinations'!A44:J2379,10,FALSE)</f>
        <v>DIABETES</v>
      </c>
      <c r="L46" s="15" t="str">
        <f>VLOOKUP(A46,'Hospitalisation Details'!A44:J2387,10,FALSE)</f>
        <v>24-Nov-1968</v>
      </c>
      <c r="M46" s="15">
        <f>VLOOKUP(A46,'Hospitalisation Details'!A44:I2387,6,FALSE)</f>
        <v>44260.75</v>
      </c>
      <c r="N46" s="15" t="str">
        <f>VLOOKUP(A46,'Hospitalisation Details'!A44:I2387,7,FALSE)</f>
        <v>tier - 2</v>
      </c>
      <c r="O46" s="15" t="str">
        <f>VLOOKUP(A46,'Hospitalisation Details'!A44:I2387,8,FALSE)</f>
        <v>tier - 1</v>
      </c>
      <c r="P46" s="15" t="str">
        <f>VLOOKUP(A46,'Hospitalisation Details'!A44:I2387,9,FALSE)</f>
        <v>R1013</v>
      </c>
      <c r="Q46" s="15">
        <f ca="1">VLOOKUP(A46,'Hospitalisation Details'!A44:K2387,11,FALSE)</f>
        <v>56</v>
      </c>
    </row>
    <row r="47" spans="1:17" ht="15.6" x14ac:dyDescent="0.3">
      <c r="A47" s="78" t="s">
        <v>2328</v>
      </c>
      <c r="B47" s="78" t="str">
        <f>VLOOKUP(A47,'Customer Names'!A45:C2380,3,FALSE)</f>
        <v>Eric W</v>
      </c>
      <c r="C47" s="91">
        <f>VLOOKUP(A47,'Medical Examinations'!A45:H2380,2,FALSE)</f>
        <v>38.94</v>
      </c>
      <c r="D47" s="15">
        <f>VLOOKUP(A47,'Medical Examinations'!A45:H2380,3,FALSE)</f>
        <v>8.49</v>
      </c>
      <c r="E47" s="15" t="str">
        <f>VLOOKUP(A47,'Medical Examinations'!A45:H2380,4,FALSE)</f>
        <v>yes</v>
      </c>
      <c r="F47" s="15" t="str">
        <f>VLOOKUP(A47,'Medical Examinations'!A45:H2380,5,FALSE)</f>
        <v>No</v>
      </c>
      <c r="G47" s="15" t="str">
        <f>VLOOKUP(A47,'Medical Examinations'!A45:H2380,6,FALSE)</f>
        <v>No</v>
      </c>
      <c r="H47" s="15">
        <f>VLOOKUP(A47,'Medical Examinations'!A45:H2380,7,FALSE)</f>
        <v>1</v>
      </c>
      <c r="I47" s="15" t="str">
        <f>VLOOKUP(A47,'Medical Examinations'!A45:H2380,8,FALSE)</f>
        <v>yes</v>
      </c>
      <c r="J47" s="15" t="str">
        <f>VLOOKUP(A47,'Medical Examinations'!A45:J2380,9,FALSE)</f>
        <v>OBESITY</v>
      </c>
      <c r="K47" s="15" t="str">
        <f>VLOOKUP(A47,'Medical Examinations'!A45:J2380,10,FALSE)</f>
        <v>DIABETES</v>
      </c>
      <c r="L47" s="15" t="str">
        <f>VLOOKUP(A47,'Hospitalisation Details'!A45:J2388,10,FALSE)</f>
        <v>1-Jun-1975</v>
      </c>
      <c r="M47" s="15">
        <f>VLOOKUP(A47,'Hospitalisation Details'!A45:I2388,6,FALSE)</f>
        <v>44202.65</v>
      </c>
      <c r="N47" s="15" t="str">
        <f>VLOOKUP(A47,'Hospitalisation Details'!A45:I2388,7,FALSE)</f>
        <v>tier - 2</v>
      </c>
      <c r="O47" s="15" t="str">
        <f>VLOOKUP(A47,'Hospitalisation Details'!A45:I2388,8,FALSE)</f>
        <v>tier - 2</v>
      </c>
      <c r="P47" s="15" t="str">
        <f>VLOOKUP(A47,'Hospitalisation Details'!A45:I2388,9,FALSE)</f>
        <v>R1013</v>
      </c>
      <c r="Q47" s="15">
        <f ca="1">VLOOKUP(A47,'Hospitalisation Details'!A45:K2388,11,FALSE)</f>
        <v>50</v>
      </c>
    </row>
    <row r="48" spans="1:17" ht="15.6" x14ac:dyDescent="0.3">
      <c r="A48" s="78" t="s">
        <v>2327</v>
      </c>
      <c r="B48" s="78" t="str">
        <f>VLOOKUP(A48,'Customer Names'!A46:C2381,3,FALSE)</f>
        <v>Brianna L</v>
      </c>
      <c r="C48" s="91">
        <f>VLOOKUP(A48,'Medical Examinations'!A46:H2381,2,FALSE)</f>
        <v>30.21</v>
      </c>
      <c r="D48" s="15">
        <f>VLOOKUP(A48,'Medical Examinations'!A46:H2381,3,FALSE)</f>
        <v>5.34</v>
      </c>
      <c r="E48" s="15" t="str">
        <f>VLOOKUP(A48,'Medical Examinations'!A46:H2381,4,FALSE)</f>
        <v>yes</v>
      </c>
      <c r="F48" s="15" t="str">
        <f>VLOOKUP(A48,'Medical Examinations'!A46:H2381,5,FALSE)</f>
        <v>No</v>
      </c>
      <c r="G48" s="15" t="str">
        <f>VLOOKUP(A48,'Medical Examinations'!A46:H2381,6,FALSE)</f>
        <v>No</v>
      </c>
      <c r="H48" s="15">
        <f>VLOOKUP(A48,'Medical Examinations'!A46:H2381,7,FALSE)</f>
        <v>1</v>
      </c>
      <c r="I48" s="15" t="str">
        <f>VLOOKUP(A48,'Medical Examinations'!A46:H2381,8,FALSE)</f>
        <v>yes</v>
      </c>
      <c r="J48" s="15" t="str">
        <f>VLOOKUP(A48,'Medical Examinations'!A46:J2381,9,FALSE)</f>
        <v>OBESITY</v>
      </c>
      <c r="K48" s="15" t="str">
        <f>VLOOKUP(A48,'Medical Examinations'!A46:J2381,10,FALSE)</f>
        <v>NORMAL</v>
      </c>
      <c r="L48" s="15" t="str">
        <f>VLOOKUP(A48,'Hospitalisation Details'!A46:J2389,10,FALSE)</f>
        <v>16-Jul-1988</v>
      </c>
      <c r="M48" s="15">
        <f>VLOOKUP(A48,'Hospitalisation Details'!A46:I2389,6,FALSE)</f>
        <v>43943.88</v>
      </c>
      <c r="N48" s="15" t="str">
        <f>VLOOKUP(A48,'Hospitalisation Details'!A46:I2389,7,FALSE)</f>
        <v>tier - 2</v>
      </c>
      <c r="O48" s="15" t="str">
        <f>VLOOKUP(A48,'Hospitalisation Details'!A46:I2389,8,FALSE)</f>
        <v>tier - 1</v>
      </c>
      <c r="P48" s="15" t="str">
        <f>VLOOKUP(A48,'Hospitalisation Details'!A46:I2389,9,FALSE)</f>
        <v>R1012</v>
      </c>
      <c r="Q48" s="15">
        <f ca="1">VLOOKUP(A48,'Hospitalisation Details'!A46:K2389,11,FALSE)</f>
        <v>37</v>
      </c>
    </row>
    <row r="49" spans="1:17" ht="15.6" x14ac:dyDescent="0.3">
      <c r="A49" s="78" t="s">
        <v>2326</v>
      </c>
      <c r="B49" s="78" t="str">
        <f>VLOOKUP(A49,'Customer Names'!A47:C2382,3,FALSE)</f>
        <v>Thomas J.</v>
      </c>
      <c r="C49" s="91">
        <f>VLOOKUP(A49,'Medical Examinations'!A47:H2382,2,FALSE)</f>
        <v>33.630000000000003</v>
      </c>
      <c r="D49" s="15">
        <f>VLOOKUP(A49,'Medical Examinations'!A47:H2382,3,FALSE)</f>
        <v>4.43</v>
      </c>
      <c r="E49" s="15" t="str">
        <f>VLOOKUP(A49,'Medical Examinations'!A47:H2382,4,FALSE)</f>
        <v>yes</v>
      </c>
      <c r="F49" s="15" t="str">
        <f>VLOOKUP(A49,'Medical Examinations'!A47:H2382,5,FALSE)</f>
        <v>No</v>
      </c>
      <c r="G49" s="15" t="str">
        <f>VLOOKUP(A49,'Medical Examinations'!A47:H2382,6,FALSE)</f>
        <v>No</v>
      </c>
      <c r="H49" s="15">
        <f>VLOOKUP(A49,'Medical Examinations'!A47:H2382,7,FALSE)</f>
        <v>2</v>
      </c>
      <c r="I49" s="15" t="str">
        <f>VLOOKUP(A49,'Medical Examinations'!A47:H2382,8,FALSE)</f>
        <v>yes</v>
      </c>
      <c r="J49" s="15" t="str">
        <f>VLOOKUP(A49,'Medical Examinations'!A47:J2382,9,FALSE)</f>
        <v>OBESITY</v>
      </c>
      <c r="K49" s="15" t="str">
        <f>VLOOKUP(A49,'Medical Examinations'!A47:J2382,10,FALSE)</f>
        <v>NORMAL</v>
      </c>
      <c r="L49" s="15" t="str">
        <f>VLOOKUP(A49,'Hospitalisation Details'!A47:J2390,10,FALSE)</f>
        <v>5-Oct-1966</v>
      </c>
      <c r="M49" s="15">
        <f>VLOOKUP(A49,'Hospitalisation Details'!A47:I2390,6,FALSE)</f>
        <v>43921.18</v>
      </c>
      <c r="N49" s="15" t="str">
        <f>VLOOKUP(A49,'Hospitalisation Details'!A47:I2390,7,FALSE)</f>
        <v>tier - 2</v>
      </c>
      <c r="O49" s="15" t="str">
        <f>VLOOKUP(A49,'Hospitalisation Details'!A47:I2390,8,FALSE)</f>
        <v>tier - 2</v>
      </c>
      <c r="P49" s="15" t="str">
        <f>VLOOKUP(A49,'Hospitalisation Details'!A47:I2390,9,FALSE)</f>
        <v>R1012</v>
      </c>
      <c r="Q49" s="15">
        <f ca="1">VLOOKUP(A49,'Hospitalisation Details'!A47:K2390,11,FALSE)</f>
        <v>59</v>
      </c>
    </row>
    <row r="50" spans="1:17" ht="15.6" x14ac:dyDescent="0.3">
      <c r="A50" s="78" t="s">
        <v>2325</v>
      </c>
      <c r="B50" s="78" t="str">
        <f>VLOOKUP(A50,'Customer Names'!A48:C2383,3,FALSE)</f>
        <v>Melissa L</v>
      </c>
      <c r="C50" s="91">
        <f>VLOOKUP(A50,'Medical Examinations'!A48:H2383,2,FALSE)</f>
        <v>40.369999999999997</v>
      </c>
      <c r="D50" s="15">
        <f>VLOOKUP(A50,'Medical Examinations'!A48:H2383,3,FALSE)</f>
        <v>4.47</v>
      </c>
      <c r="E50" s="15" t="str">
        <f>VLOOKUP(A50,'Medical Examinations'!A48:H2383,4,FALSE)</f>
        <v>No</v>
      </c>
      <c r="F50" s="15" t="str">
        <f>VLOOKUP(A50,'Medical Examinations'!A48:H2383,5,FALSE)</f>
        <v>No</v>
      </c>
      <c r="G50" s="15" t="str">
        <f>VLOOKUP(A50,'Medical Examinations'!A48:H2383,6,FALSE)</f>
        <v>No</v>
      </c>
      <c r="H50" s="15">
        <f>VLOOKUP(A50,'Medical Examinations'!A48:H2383,7,FALSE)</f>
        <v>0</v>
      </c>
      <c r="I50" s="15" t="str">
        <f>VLOOKUP(A50,'Medical Examinations'!A48:H2383,8,FALSE)</f>
        <v>yes</v>
      </c>
      <c r="J50" s="15" t="str">
        <f>VLOOKUP(A50,'Medical Examinations'!A48:J2383,9,FALSE)</f>
        <v>OBESITY</v>
      </c>
      <c r="K50" s="15" t="str">
        <f>VLOOKUP(A50,'Medical Examinations'!A48:J2383,10,FALSE)</f>
        <v>NORMAL</v>
      </c>
      <c r="L50" s="15" t="str">
        <f>VLOOKUP(A50,'Hospitalisation Details'!A48:J2391,10,FALSE)</f>
        <v>10-Nov-1980</v>
      </c>
      <c r="M50" s="15">
        <f>VLOOKUP(A50,'Hospitalisation Details'!A48:I2391,6,FALSE)</f>
        <v>43896.38</v>
      </c>
      <c r="N50" s="15" t="str">
        <f>VLOOKUP(A50,'Hospitalisation Details'!A48:I2391,7,FALSE)</f>
        <v>tier - 2</v>
      </c>
      <c r="O50" s="15" t="str">
        <f>VLOOKUP(A50,'Hospitalisation Details'!A48:I2391,8,FALSE)</f>
        <v>tier - 1</v>
      </c>
      <c r="P50" s="15" t="str">
        <f>VLOOKUP(A50,'Hospitalisation Details'!A48:I2391,9,FALSE)</f>
        <v>R1013</v>
      </c>
      <c r="Q50" s="15">
        <f ca="1">VLOOKUP(A50,'Hospitalisation Details'!A48:K2391,11,FALSE)</f>
        <v>45</v>
      </c>
    </row>
    <row r="51" spans="1:17" ht="15.6" x14ac:dyDescent="0.3">
      <c r="A51" s="78" t="s">
        <v>2324</v>
      </c>
      <c r="B51" s="78" t="str">
        <f>VLOOKUP(A51,'Customer Names'!A49:C2384,3,FALSE)</f>
        <v>Mr.  Flavio</v>
      </c>
      <c r="C51" s="91">
        <f>VLOOKUP(A51,'Medical Examinations'!A49:H2384,2,FALSE)</f>
        <v>53.09</v>
      </c>
      <c r="D51" s="15">
        <f>VLOOKUP(A51,'Medical Examinations'!A49:H2384,3,FALSE)</f>
        <v>4.82</v>
      </c>
      <c r="E51" s="15" t="str">
        <f>VLOOKUP(A51,'Medical Examinations'!A49:H2384,4,FALSE)</f>
        <v>yes</v>
      </c>
      <c r="F51" s="15" t="str">
        <f>VLOOKUP(A51,'Medical Examinations'!A49:H2384,5,FALSE)</f>
        <v>No</v>
      </c>
      <c r="G51" s="15" t="str">
        <f>VLOOKUP(A51,'Medical Examinations'!A49:H2384,6,FALSE)</f>
        <v>No</v>
      </c>
      <c r="H51" s="15">
        <f>VLOOKUP(A51,'Medical Examinations'!A49:H2384,7,FALSE)</f>
        <v>2</v>
      </c>
      <c r="I51" s="15" t="str">
        <f>VLOOKUP(A51,'Medical Examinations'!A49:H2384,8,FALSE)</f>
        <v>yes</v>
      </c>
      <c r="J51" s="15" t="str">
        <f>VLOOKUP(A51,'Medical Examinations'!A49:J2384,9,FALSE)</f>
        <v>OBESITY</v>
      </c>
      <c r="K51" s="15" t="str">
        <f>VLOOKUP(A51,'Medical Examinations'!A49:J2384,10,FALSE)</f>
        <v>NORMAL</v>
      </c>
      <c r="L51" s="15" t="str">
        <f>VLOOKUP(A51,'Hospitalisation Details'!A49:J2392,10,FALSE)</f>
        <v>2-Jul-1966</v>
      </c>
      <c r="M51" s="15">
        <f>VLOOKUP(A51,'Hospitalisation Details'!A49:I2392,6,FALSE)</f>
        <v>43817.45</v>
      </c>
      <c r="N51" s="15" t="str">
        <f>VLOOKUP(A51,'Hospitalisation Details'!A49:I2392,7,FALSE)</f>
        <v>tier - 2</v>
      </c>
      <c r="O51" s="15" t="str">
        <f>VLOOKUP(A51,'Hospitalisation Details'!A49:I2392,8,FALSE)</f>
        <v>tier - 3</v>
      </c>
      <c r="P51" s="15" t="str">
        <f>VLOOKUP(A51,'Hospitalisation Details'!A49:I2392,9,FALSE)</f>
        <v>R1012</v>
      </c>
      <c r="Q51" s="15">
        <f ca="1">VLOOKUP(A51,'Hospitalisation Details'!A49:K2392,11,FALSE)</f>
        <v>59</v>
      </c>
    </row>
    <row r="52" spans="1:17" ht="15.6" x14ac:dyDescent="0.3">
      <c r="A52" s="78" t="s">
        <v>2323</v>
      </c>
      <c r="B52" s="78" t="str">
        <f>VLOOKUP(A52,'Customer Names'!A50:C2385,3,FALSE)</f>
        <v>Ryan</v>
      </c>
      <c r="C52" s="91">
        <f>VLOOKUP(A52,'Medical Examinations'!A50:H2385,2,FALSE)</f>
        <v>31.79</v>
      </c>
      <c r="D52" s="15">
        <f>VLOOKUP(A52,'Medical Examinations'!A50:H2385,3,FALSE)</f>
        <v>5.51</v>
      </c>
      <c r="E52" s="15" t="str">
        <f>VLOOKUP(A52,'Medical Examinations'!A50:H2385,4,FALSE)</f>
        <v>yes</v>
      </c>
      <c r="F52" s="15" t="str">
        <f>VLOOKUP(A52,'Medical Examinations'!A50:H2385,5,FALSE)</f>
        <v>No</v>
      </c>
      <c r="G52" s="15" t="str">
        <f>VLOOKUP(A52,'Medical Examinations'!A50:H2385,6,FALSE)</f>
        <v>No</v>
      </c>
      <c r="H52" s="15">
        <f>VLOOKUP(A52,'Medical Examinations'!A50:H2385,7,FALSE)</f>
        <v>2</v>
      </c>
      <c r="I52" s="15" t="str">
        <f>VLOOKUP(A52,'Medical Examinations'!A50:H2385,8,FALSE)</f>
        <v>yes</v>
      </c>
      <c r="J52" s="15" t="str">
        <f>VLOOKUP(A52,'Medical Examinations'!A50:J2385,9,FALSE)</f>
        <v>OBESITY</v>
      </c>
      <c r="K52" s="15" t="str">
        <f>VLOOKUP(A52,'Medical Examinations'!A50:J2385,10,FALSE)</f>
        <v>NORMAL</v>
      </c>
      <c r="L52" s="15" t="str">
        <f>VLOOKUP(A52,'Hospitalisation Details'!A50:J2393,10,FALSE)</f>
        <v>25-Oct-1966</v>
      </c>
      <c r="M52" s="15">
        <f>VLOOKUP(A52,'Hospitalisation Details'!A50:I2393,6,FALSE)</f>
        <v>43813.87</v>
      </c>
      <c r="N52" s="15" t="str">
        <f>VLOOKUP(A52,'Hospitalisation Details'!A50:I2393,7,FALSE)</f>
        <v>tier - 2</v>
      </c>
      <c r="O52" s="15" t="str">
        <f>VLOOKUP(A52,'Hospitalisation Details'!A50:I2393,8,FALSE)</f>
        <v>tier - 2</v>
      </c>
      <c r="P52" s="15" t="str">
        <f>VLOOKUP(A52,'Hospitalisation Details'!A50:I2393,9,FALSE)</f>
        <v>R1013</v>
      </c>
      <c r="Q52" s="15">
        <f ca="1">VLOOKUP(A52,'Hospitalisation Details'!A50:K2393,11,FALSE)</f>
        <v>59</v>
      </c>
    </row>
    <row r="53" spans="1:17" ht="15.6" x14ac:dyDescent="0.3">
      <c r="A53" s="78" t="s">
        <v>2322</v>
      </c>
      <c r="B53" s="78" t="str">
        <f>VLOOKUP(A53,'Customer Names'!A51:C2386,3,FALSE)</f>
        <v>Anthony J.</v>
      </c>
      <c r="C53" s="91">
        <f>VLOOKUP(A53,'Medical Examinations'!A51:H2386,2,FALSE)</f>
        <v>41.895000000000003</v>
      </c>
      <c r="D53" s="15">
        <f>VLOOKUP(A53,'Medical Examinations'!A51:H2386,3,FALSE)</f>
        <v>10.87</v>
      </c>
      <c r="E53" s="15" t="str">
        <f>VLOOKUP(A53,'Medical Examinations'!A51:H2386,4,FALSE)</f>
        <v>yes</v>
      </c>
      <c r="F53" s="15" t="str">
        <f>VLOOKUP(A53,'Medical Examinations'!A51:H2386,5,FALSE)</f>
        <v>No</v>
      </c>
      <c r="G53" s="15" t="str">
        <f>VLOOKUP(A53,'Medical Examinations'!A51:H2386,6,FALSE)</f>
        <v>No</v>
      </c>
      <c r="H53" s="15">
        <f>VLOOKUP(A53,'Medical Examinations'!A51:H2386,7,FALSE)</f>
        <v>1</v>
      </c>
      <c r="I53" s="15" t="str">
        <f>VLOOKUP(A53,'Medical Examinations'!A51:H2386,8,FALSE)</f>
        <v>yes</v>
      </c>
      <c r="J53" s="15" t="str">
        <f>VLOOKUP(A53,'Medical Examinations'!A51:J2386,9,FALSE)</f>
        <v>OBESITY</v>
      </c>
      <c r="K53" s="15" t="str">
        <f>VLOOKUP(A53,'Medical Examinations'!A51:J2386,10,FALSE)</f>
        <v>DIABETES</v>
      </c>
      <c r="L53" s="15" t="str">
        <f>VLOOKUP(A53,'Hospitalisation Details'!A51:J2394,10,FALSE)</f>
        <v>29-Dec-1986</v>
      </c>
      <c r="M53" s="15">
        <f>VLOOKUP(A53,'Hospitalisation Details'!A51:I2394,6,FALSE)</f>
        <v>43753.34</v>
      </c>
      <c r="N53" s="15" t="str">
        <f>VLOOKUP(A53,'Hospitalisation Details'!A51:I2394,7,FALSE)</f>
        <v>tier - 2</v>
      </c>
      <c r="O53" s="15" t="str">
        <f>VLOOKUP(A53,'Hospitalisation Details'!A51:I2394,8,FALSE)</f>
        <v>tier - 1</v>
      </c>
      <c r="P53" s="15" t="str">
        <f>VLOOKUP(A53,'Hospitalisation Details'!A51:I2394,9,FALSE)</f>
        <v>R1015</v>
      </c>
      <c r="Q53" s="15">
        <f ca="1">VLOOKUP(A53,'Hospitalisation Details'!A51:K2394,11,FALSE)</f>
        <v>38</v>
      </c>
    </row>
    <row r="54" spans="1:17" ht="15.6" x14ac:dyDescent="0.3">
      <c r="A54" s="78" t="s">
        <v>2321</v>
      </c>
      <c r="B54" s="78" t="str">
        <f>VLOOKUP(A54,'Customer Names'!A52:C2387,3,FALSE)</f>
        <v>Alex</v>
      </c>
      <c r="C54" s="91">
        <f>VLOOKUP(A54,'Medical Examinations'!A52:H2387,2,FALSE)</f>
        <v>31.16</v>
      </c>
      <c r="D54" s="15">
        <f>VLOOKUP(A54,'Medical Examinations'!A52:H2387,3,FALSE)</f>
        <v>9.34</v>
      </c>
      <c r="E54" s="15" t="str">
        <f>VLOOKUP(A54,'Medical Examinations'!A52:H2387,4,FALSE)</f>
        <v>No</v>
      </c>
      <c r="F54" s="15" t="str">
        <f>VLOOKUP(A54,'Medical Examinations'!A52:H2387,5,FALSE)</f>
        <v>No</v>
      </c>
      <c r="G54" s="15" t="str">
        <f>VLOOKUP(A54,'Medical Examinations'!A52:H2387,6,FALSE)</f>
        <v>No</v>
      </c>
      <c r="H54" s="15">
        <f>VLOOKUP(A54,'Medical Examinations'!A52:H2387,7,FALSE)</f>
        <v>0</v>
      </c>
      <c r="I54" s="15" t="str">
        <f>VLOOKUP(A54,'Medical Examinations'!A52:H2387,8,FALSE)</f>
        <v>yes</v>
      </c>
      <c r="J54" s="15" t="str">
        <f>VLOOKUP(A54,'Medical Examinations'!A52:J2387,9,FALSE)</f>
        <v>OBESITY</v>
      </c>
      <c r="K54" s="15" t="str">
        <f>VLOOKUP(A54,'Medical Examinations'!A52:J2387,10,FALSE)</f>
        <v>DIABETES</v>
      </c>
      <c r="L54" s="15" t="str">
        <f>VLOOKUP(A54,'Hospitalisation Details'!A52:J2395,10,FALSE)</f>
        <v>22-Aug-1965</v>
      </c>
      <c r="M54" s="15">
        <f>VLOOKUP(A54,'Hospitalisation Details'!A52:I2395,6,FALSE)</f>
        <v>43578.94</v>
      </c>
      <c r="N54" s="15" t="str">
        <f>VLOOKUP(A54,'Hospitalisation Details'!A52:I2395,7,FALSE)</f>
        <v>tier - 2</v>
      </c>
      <c r="O54" s="15" t="str">
        <f>VLOOKUP(A54,'Hospitalisation Details'!A52:I2395,8,FALSE)</f>
        <v>tier - 2</v>
      </c>
      <c r="P54" s="15" t="str">
        <f>VLOOKUP(A54,'Hospitalisation Details'!A52:I2395,9,FALSE)</f>
        <v>R1012</v>
      </c>
      <c r="Q54" s="15">
        <f ca="1">VLOOKUP(A54,'Hospitalisation Details'!A52:K2395,11,FALSE)</f>
        <v>60</v>
      </c>
    </row>
    <row r="55" spans="1:17" ht="15.6" x14ac:dyDescent="0.3">
      <c r="A55" s="78" t="s">
        <v>2320</v>
      </c>
      <c r="B55" s="78" t="str">
        <f>VLOOKUP(A55,'Customer Names'!A53:C2388,3,FALSE)</f>
        <v>David</v>
      </c>
      <c r="C55" s="91">
        <f>VLOOKUP(A55,'Medical Examinations'!A53:H2388,2,FALSE)</f>
        <v>34.104999999999997</v>
      </c>
      <c r="D55" s="15">
        <f>VLOOKUP(A55,'Medical Examinations'!A53:H2388,3,FALSE)</f>
        <v>5.03</v>
      </c>
      <c r="E55" s="15" t="str">
        <f>VLOOKUP(A55,'Medical Examinations'!A53:H2388,4,FALSE)</f>
        <v>yes</v>
      </c>
      <c r="F55" s="15" t="str">
        <f>VLOOKUP(A55,'Medical Examinations'!A53:H2388,5,FALSE)</f>
        <v>No</v>
      </c>
      <c r="G55" s="15" t="str">
        <f>VLOOKUP(A55,'Medical Examinations'!A53:H2388,6,FALSE)</f>
        <v>Yes</v>
      </c>
      <c r="H55" s="15">
        <f>VLOOKUP(A55,'Medical Examinations'!A53:H2388,7,FALSE)</f>
        <v>1</v>
      </c>
      <c r="I55" s="15" t="str">
        <f>VLOOKUP(A55,'Medical Examinations'!A53:H2388,8,FALSE)</f>
        <v>yes</v>
      </c>
      <c r="J55" s="15" t="str">
        <f>VLOOKUP(A55,'Medical Examinations'!A53:J2388,9,FALSE)</f>
        <v>OBESITY</v>
      </c>
      <c r="K55" s="15" t="str">
        <f>VLOOKUP(A55,'Medical Examinations'!A53:J2388,10,FALSE)</f>
        <v>NORMAL</v>
      </c>
      <c r="L55" s="15" t="str">
        <f>VLOOKUP(A55,'Hospitalisation Details'!A53:J2396,10,FALSE)</f>
        <v>3-Dec-1969</v>
      </c>
      <c r="M55" s="15">
        <f>VLOOKUP(A55,'Hospitalisation Details'!A53:I2396,6,FALSE)</f>
        <v>43254.42</v>
      </c>
      <c r="N55" s="15" t="str">
        <f>VLOOKUP(A55,'Hospitalisation Details'!A53:I2396,7,FALSE)</f>
        <v>tier - 2</v>
      </c>
      <c r="O55" s="15" t="str">
        <f>VLOOKUP(A55,'Hospitalisation Details'!A53:I2396,8,FALSE)</f>
        <v>tier - 2</v>
      </c>
      <c r="P55" s="15" t="str">
        <f>VLOOKUP(A55,'Hospitalisation Details'!A53:I2396,9,FALSE)</f>
        <v>R1016</v>
      </c>
      <c r="Q55" s="15">
        <f ca="1">VLOOKUP(A55,'Hospitalisation Details'!A53:K2396,11,FALSE)</f>
        <v>55</v>
      </c>
    </row>
    <row r="56" spans="1:17" ht="15.6" x14ac:dyDescent="0.3">
      <c r="A56" s="78" t="s">
        <v>2319</v>
      </c>
      <c r="B56" s="78" t="str">
        <f>VLOOKUP(A56,'Customer Names'!A54:C2389,3,FALSE)</f>
        <v>Andrew B</v>
      </c>
      <c r="C56" s="91">
        <f>VLOOKUP(A56,'Medical Examinations'!A54:H2389,2,FALSE)</f>
        <v>51.93</v>
      </c>
      <c r="D56" s="15">
        <f>VLOOKUP(A56,'Medical Examinations'!A54:H2389,3,FALSE)</f>
        <v>11.05</v>
      </c>
      <c r="E56" s="15" t="str">
        <f>VLOOKUP(A56,'Medical Examinations'!A54:H2389,4,FALSE)</f>
        <v>No</v>
      </c>
      <c r="F56" s="15" t="str">
        <f>VLOOKUP(A56,'Medical Examinations'!A54:H2389,5,FALSE)</f>
        <v>No</v>
      </c>
      <c r="G56" s="15" t="str">
        <f>VLOOKUP(A56,'Medical Examinations'!A54:H2389,6,FALSE)</f>
        <v>No</v>
      </c>
      <c r="H56" s="15">
        <f>VLOOKUP(A56,'Medical Examinations'!A54:H2389,7,FALSE)</f>
        <v>0</v>
      </c>
      <c r="I56" s="15" t="str">
        <f>VLOOKUP(A56,'Medical Examinations'!A54:H2389,8,FALSE)</f>
        <v>yes</v>
      </c>
      <c r="J56" s="15" t="str">
        <f>VLOOKUP(A56,'Medical Examinations'!A54:J2389,9,FALSE)</f>
        <v>OBESITY</v>
      </c>
      <c r="K56" s="15" t="str">
        <f>VLOOKUP(A56,'Medical Examinations'!A54:J2389,10,FALSE)</f>
        <v>DIABETES</v>
      </c>
      <c r="L56" s="15" t="str">
        <f>VLOOKUP(A56,'Hospitalisation Details'!A54:J2397,10,FALSE)</f>
        <v>29-Nov-1965</v>
      </c>
      <c r="M56" s="15">
        <f>VLOOKUP(A56,'Hospitalisation Details'!A54:I2397,6,FALSE)</f>
        <v>43073.760000000002</v>
      </c>
      <c r="N56" s="15" t="str">
        <f>VLOOKUP(A56,'Hospitalisation Details'!A54:I2397,7,FALSE)</f>
        <v>tier - 2</v>
      </c>
      <c r="O56" s="15" t="str">
        <f>VLOOKUP(A56,'Hospitalisation Details'!A54:I2397,8,FALSE)</f>
        <v>tier - 2</v>
      </c>
      <c r="P56" s="15" t="str">
        <f>VLOOKUP(A56,'Hospitalisation Details'!A54:I2397,9,FALSE)</f>
        <v>R1011</v>
      </c>
      <c r="Q56" s="15">
        <f ca="1">VLOOKUP(A56,'Hospitalisation Details'!A54:K2397,11,FALSE)</f>
        <v>59</v>
      </c>
    </row>
    <row r="57" spans="1:17" ht="15.6" x14ac:dyDescent="0.3">
      <c r="A57" s="78" t="s">
        <v>2318</v>
      </c>
      <c r="B57" s="78" t="str">
        <f>VLOOKUP(A57,'Customer Names'!A55:C2390,3,FALSE)</f>
        <v>Dara E</v>
      </c>
      <c r="C57" s="91">
        <f>VLOOKUP(A57,'Medical Examinations'!A55:H2390,2,FALSE)</f>
        <v>38.950000000000003</v>
      </c>
      <c r="D57" s="15">
        <f>VLOOKUP(A57,'Medical Examinations'!A55:H2390,3,FALSE)</f>
        <v>11.95</v>
      </c>
      <c r="E57" s="15" t="str">
        <f>VLOOKUP(A57,'Medical Examinations'!A55:H2390,4,FALSE)</f>
        <v>No</v>
      </c>
      <c r="F57" s="15" t="str">
        <f>VLOOKUP(A57,'Medical Examinations'!A55:H2390,5,FALSE)</f>
        <v>No</v>
      </c>
      <c r="G57" s="15" t="str">
        <f>VLOOKUP(A57,'Medical Examinations'!A55:H2390,6,FALSE)</f>
        <v>No</v>
      </c>
      <c r="H57" s="15">
        <f>VLOOKUP(A57,'Medical Examinations'!A55:H2390,7,FALSE)</f>
        <v>0</v>
      </c>
      <c r="I57" s="15" t="str">
        <f>VLOOKUP(A57,'Medical Examinations'!A55:H2390,8,FALSE)</f>
        <v>yes</v>
      </c>
      <c r="J57" s="15" t="str">
        <f>VLOOKUP(A57,'Medical Examinations'!A55:J2390,9,FALSE)</f>
        <v>OBESITY</v>
      </c>
      <c r="K57" s="15" t="str">
        <f>VLOOKUP(A57,'Medical Examinations'!A55:J2390,10,FALSE)</f>
        <v>DIABETES</v>
      </c>
      <c r="L57" s="15" t="str">
        <f>VLOOKUP(A57,'Hospitalisation Details'!A55:J2398,10,FALSE)</f>
        <v>4-Nov-1978</v>
      </c>
      <c r="M57" s="15">
        <f>VLOOKUP(A57,'Hospitalisation Details'!A55:I2398,6,FALSE)</f>
        <v>42983.46</v>
      </c>
      <c r="N57" s="15" t="str">
        <f>VLOOKUP(A57,'Hospitalisation Details'!A55:I2398,7,FALSE)</f>
        <v>tier - 1</v>
      </c>
      <c r="O57" s="15" t="str">
        <f>VLOOKUP(A57,'Hospitalisation Details'!A55:I2398,8,FALSE)</f>
        <v>tier - 2</v>
      </c>
      <c r="P57" s="15" t="str">
        <f>VLOOKUP(A57,'Hospitalisation Details'!A55:I2398,9,FALSE)</f>
        <v>R1012</v>
      </c>
      <c r="Q57" s="15">
        <f ca="1">VLOOKUP(A57,'Hospitalisation Details'!A55:K2398,11,FALSE)</f>
        <v>47</v>
      </c>
    </row>
    <row r="58" spans="1:17" ht="15.6" x14ac:dyDescent="0.3">
      <c r="A58" s="78" t="s">
        <v>2317</v>
      </c>
      <c r="B58" s="78" t="str">
        <f>VLOOKUP(A58,'Customer Names'!A56:C2391,3,FALSE)</f>
        <v>Inna</v>
      </c>
      <c r="C58" s="91">
        <f>VLOOKUP(A58,'Medical Examinations'!A56:H2391,2,FALSE)</f>
        <v>36.630000000000003</v>
      </c>
      <c r="D58" s="15">
        <f>VLOOKUP(A58,'Medical Examinations'!A56:H2391,3,FALSE)</f>
        <v>7.72</v>
      </c>
      <c r="E58" s="15" t="str">
        <f>VLOOKUP(A58,'Medical Examinations'!A56:H2391,4,FALSE)</f>
        <v>yes</v>
      </c>
      <c r="F58" s="15" t="str">
        <f>VLOOKUP(A58,'Medical Examinations'!A56:H2391,5,FALSE)</f>
        <v>No</v>
      </c>
      <c r="G58" s="15" t="str">
        <f>VLOOKUP(A58,'Medical Examinations'!A56:H2391,6,FALSE)</f>
        <v>No</v>
      </c>
      <c r="H58" s="15">
        <f>VLOOKUP(A58,'Medical Examinations'!A56:H2391,7,FALSE)</f>
        <v>1</v>
      </c>
      <c r="I58" s="15" t="str">
        <f>VLOOKUP(A58,'Medical Examinations'!A56:H2391,8,FALSE)</f>
        <v>yes</v>
      </c>
      <c r="J58" s="15" t="str">
        <f>VLOOKUP(A58,'Medical Examinations'!A56:J2391,9,FALSE)</f>
        <v>OBESITY</v>
      </c>
      <c r="K58" s="15" t="str">
        <f>VLOOKUP(A58,'Medical Examinations'!A56:J2391,10,FALSE)</f>
        <v>DIABETES</v>
      </c>
      <c r="L58" s="15" t="str">
        <f>VLOOKUP(A58,'Hospitalisation Details'!A56:J2399,10,FALSE)</f>
        <v>23-Oct-1975</v>
      </c>
      <c r="M58" s="15">
        <f>VLOOKUP(A58,'Hospitalisation Details'!A56:I2399,6,FALSE)</f>
        <v>42969.85</v>
      </c>
      <c r="N58" s="15" t="str">
        <f>VLOOKUP(A58,'Hospitalisation Details'!A56:I2399,7,FALSE)</f>
        <v>tier - 1</v>
      </c>
      <c r="O58" s="15" t="str">
        <f>VLOOKUP(A58,'Hospitalisation Details'!A56:I2399,8,FALSE)</f>
        <v>tier - 3</v>
      </c>
      <c r="P58" s="15" t="str">
        <f>VLOOKUP(A58,'Hospitalisation Details'!A56:I2399,9,FALSE)</f>
        <v>R1013</v>
      </c>
      <c r="Q58" s="15">
        <f ca="1">VLOOKUP(A58,'Hospitalisation Details'!A56:K2399,11,FALSE)</f>
        <v>50</v>
      </c>
    </row>
    <row r="59" spans="1:17" ht="15.6" x14ac:dyDescent="0.3">
      <c r="A59" s="78" t="s">
        <v>2316</v>
      </c>
      <c r="B59" s="78" t="str">
        <f>VLOOKUP(A59,'Customer Names'!A57:C2392,3,FALSE)</f>
        <v>Ari</v>
      </c>
      <c r="C59" s="91">
        <f>VLOOKUP(A59,'Medical Examinations'!A57:H2392,2,FALSE)</f>
        <v>34.200000000000003</v>
      </c>
      <c r="D59" s="15">
        <f>VLOOKUP(A59,'Medical Examinations'!A57:H2392,3,FALSE)</f>
        <v>5.75</v>
      </c>
      <c r="E59" s="15" t="str">
        <f>VLOOKUP(A59,'Medical Examinations'!A57:H2392,4,FALSE)</f>
        <v>No</v>
      </c>
      <c r="F59" s="15" t="str">
        <f>VLOOKUP(A59,'Medical Examinations'!A57:H2392,5,FALSE)</f>
        <v>No</v>
      </c>
      <c r="G59" s="15" t="str">
        <f>VLOOKUP(A59,'Medical Examinations'!A57:H2392,6,FALSE)</f>
        <v>No</v>
      </c>
      <c r="H59" s="15">
        <f>VLOOKUP(A59,'Medical Examinations'!A57:H2392,7,FALSE)</f>
        <v>2</v>
      </c>
      <c r="I59" s="15" t="str">
        <f>VLOOKUP(A59,'Medical Examinations'!A57:H2392,8,FALSE)</f>
        <v>yes</v>
      </c>
      <c r="J59" s="15" t="str">
        <f>VLOOKUP(A59,'Medical Examinations'!A57:J2392,9,FALSE)</f>
        <v>OBESITY</v>
      </c>
      <c r="K59" s="15" t="str">
        <f>VLOOKUP(A59,'Medical Examinations'!A57:J2392,10,FALSE)</f>
        <v>PREDIABETES</v>
      </c>
      <c r="L59" s="15" t="str">
        <f>VLOOKUP(A59,'Hospitalisation Details'!A57:J2400,10,FALSE)</f>
        <v>10-Sep-1972</v>
      </c>
      <c r="M59" s="15">
        <f>VLOOKUP(A59,'Hospitalisation Details'!A57:I2400,6,FALSE)</f>
        <v>42856.84</v>
      </c>
      <c r="N59" s="15" t="str">
        <f>VLOOKUP(A59,'Hospitalisation Details'!A57:I2400,7,FALSE)</f>
        <v>tier - 1</v>
      </c>
      <c r="O59" s="15" t="str">
        <f>VLOOKUP(A59,'Hospitalisation Details'!A57:I2400,8,FALSE)</f>
        <v>tier - 1</v>
      </c>
      <c r="P59" s="15" t="str">
        <f>VLOOKUP(A59,'Hospitalisation Details'!A57:I2400,9,FALSE)</f>
        <v>R1011</v>
      </c>
      <c r="Q59" s="15">
        <f ca="1">VLOOKUP(A59,'Hospitalisation Details'!A57:K2400,11,FALSE)</f>
        <v>53</v>
      </c>
    </row>
    <row r="60" spans="1:17" ht="15.6" x14ac:dyDescent="0.3">
      <c r="A60" s="78" t="s">
        <v>2315</v>
      </c>
      <c r="B60" s="78" t="str">
        <f>VLOOKUP(A60,'Customer Names'!A58:C2393,3,FALSE)</f>
        <v>Lindsey</v>
      </c>
      <c r="C60" s="91">
        <f>VLOOKUP(A60,'Medical Examinations'!A58:H2393,2,FALSE)</f>
        <v>50.63</v>
      </c>
      <c r="D60" s="15">
        <f>VLOOKUP(A60,'Medical Examinations'!A58:H2393,3,FALSE)</f>
        <v>11.89</v>
      </c>
      <c r="E60" s="15" t="str">
        <f>VLOOKUP(A60,'Medical Examinations'!A58:H2393,4,FALSE)</f>
        <v>No</v>
      </c>
      <c r="F60" s="15" t="str">
        <f>VLOOKUP(A60,'Medical Examinations'!A58:H2393,5,FALSE)</f>
        <v>No</v>
      </c>
      <c r="G60" s="15" t="str">
        <f>VLOOKUP(A60,'Medical Examinations'!A58:H2393,6,FALSE)</f>
        <v>No</v>
      </c>
      <c r="H60" s="15">
        <f>VLOOKUP(A60,'Medical Examinations'!A58:H2393,7,FALSE)</f>
        <v>0</v>
      </c>
      <c r="I60" s="15" t="str">
        <f>VLOOKUP(A60,'Medical Examinations'!A58:H2393,8,FALSE)</f>
        <v>yes</v>
      </c>
      <c r="J60" s="15" t="str">
        <f>VLOOKUP(A60,'Medical Examinations'!A58:J2393,9,FALSE)</f>
        <v>OBESITY</v>
      </c>
      <c r="K60" s="15" t="str">
        <f>VLOOKUP(A60,'Medical Examinations'!A58:J2393,10,FALSE)</f>
        <v>DIABETES</v>
      </c>
      <c r="L60" s="15" t="str">
        <f>VLOOKUP(A60,'Hospitalisation Details'!A58:J2401,10,FALSE)</f>
        <v>29-Oct-1965</v>
      </c>
      <c r="M60" s="15">
        <f>VLOOKUP(A60,'Hospitalisation Details'!A58:I2401,6,FALSE)</f>
        <v>42764.12</v>
      </c>
      <c r="N60" s="15" t="str">
        <f>VLOOKUP(A60,'Hospitalisation Details'!A58:I2401,7,FALSE)</f>
        <v>tier - 1</v>
      </c>
      <c r="O60" s="15" t="str">
        <f>VLOOKUP(A60,'Hospitalisation Details'!A58:I2401,8,FALSE)</f>
        <v>tier - 2</v>
      </c>
      <c r="P60" s="15" t="str">
        <f>VLOOKUP(A60,'Hospitalisation Details'!A58:I2401,9,FALSE)</f>
        <v>R1011</v>
      </c>
      <c r="Q60" s="15">
        <f ca="1">VLOOKUP(A60,'Hospitalisation Details'!A58:K2401,11,FALSE)</f>
        <v>60</v>
      </c>
    </row>
    <row r="61" spans="1:17" ht="15.6" x14ac:dyDescent="0.3">
      <c r="A61" s="78" t="s">
        <v>2314</v>
      </c>
      <c r="B61" s="78" t="str">
        <f>VLOOKUP(A61,'Customer Names'!A59:C2394,3,FALSE)</f>
        <v>Kenny</v>
      </c>
      <c r="C61" s="91">
        <f>VLOOKUP(A61,'Medical Examinations'!A59:H2394,2,FALSE)</f>
        <v>36.479999999999997</v>
      </c>
      <c r="D61" s="15">
        <f>VLOOKUP(A61,'Medical Examinations'!A59:H2394,3,FALSE)</f>
        <v>6.2</v>
      </c>
      <c r="E61" s="15" t="str">
        <f>VLOOKUP(A61,'Medical Examinations'!A59:H2394,4,FALSE)</f>
        <v>No</v>
      </c>
      <c r="F61" s="15" t="str">
        <f>VLOOKUP(A61,'Medical Examinations'!A59:H2394,5,FALSE)</f>
        <v>No</v>
      </c>
      <c r="G61" s="15" t="str">
        <f>VLOOKUP(A61,'Medical Examinations'!A59:H2394,6,FALSE)</f>
        <v>No</v>
      </c>
      <c r="H61" s="15">
        <f>VLOOKUP(A61,'Medical Examinations'!A59:H2394,7,FALSE)</f>
        <v>0</v>
      </c>
      <c r="I61" s="15" t="str">
        <f>VLOOKUP(A61,'Medical Examinations'!A59:H2394,8,FALSE)</f>
        <v>yes</v>
      </c>
      <c r="J61" s="15" t="str">
        <f>VLOOKUP(A61,'Medical Examinations'!A59:J2394,9,FALSE)</f>
        <v>OBESITY</v>
      </c>
      <c r="K61" s="15" t="str">
        <f>VLOOKUP(A61,'Medical Examinations'!A59:J2394,10,FALSE)</f>
        <v>PREDIABETES</v>
      </c>
      <c r="L61" s="15" t="str">
        <f>VLOOKUP(A61,'Hospitalisation Details'!A59:J2402,10,FALSE)</f>
        <v>21-Oct-1977</v>
      </c>
      <c r="M61" s="15">
        <f>VLOOKUP(A61,'Hospitalisation Details'!A59:I2402,6,FALSE)</f>
        <v>42760.5</v>
      </c>
      <c r="N61" s="15" t="str">
        <f>VLOOKUP(A61,'Hospitalisation Details'!A59:I2402,7,FALSE)</f>
        <v>tier - 1</v>
      </c>
      <c r="O61" s="15" t="str">
        <f>VLOOKUP(A61,'Hospitalisation Details'!A59:I2402,8,FALSE)</f>
        <v>tier - 2</v>
      </c>
      <c r="P61" s="15" t="str">
        <f>VLOOKUP(A61,'Hospitalisation Details'!A59:I2402,9,FALSE)</f>
        <v>R1012</v>
      </c>
      <c r="Q61" s="15">
        <f ca="1">VLOOKUP(A61,'Hospitalisation Details'!A59:K2402,11,FALSE)</f>
        <v>48</v>
      </c>
    </row>
    <row r="62" spans="1:17" ht="15.6" x14ac:dyDescent="0.3">
      <c r="A62" s="78" t="s">
        <v>2313</v>
      </c>
      <c r="B62" s="78" t="str">
        <f>VLOOKUP(A62,'Customer Names'!A60:C2395,3,FALSE)</f>
        <v>Louise</v>
      </c>
      <c r="C62" s="91">
        <f>VLOOKUP(A62,'Medical Examinations'!A60:H2395,2,FALSE)</f>
        <v>54.82</v>
      </c>
      <c r="D62" s="15">
        <f>VLOOKUP(A62,'Medical Examinations'!A60:H2395,3,FALSE)</f>
        <v>10.61</v>
      </c>
      <c r="E62" s="15" t="str">
        <f>VLOOKUP(A62,'Medical Examinations'!A60:H2395,4,FALSE)</f>
        <v>No</v>
      </c>
      <c r="F62" s="15" t="str">
        <f>VLOOKUP(A62,'Medical Examinations'!A60:H2395,5,FALSE)</f>
        <v>No</v>
      </c>
      <c r="G62" s="15" t="str">
        <f>VLOOKUP(A62,'Medical Examinations'!A60:H2395,6,FALSE)</f>
        <v>No</v>
      </c>
      <c r="H62" s="15">
        <f>VLOOKUP(A62,'Medical Examinations'!A60:H2395,7,FALSE)</f>
        <v>0</v>
      </c>
      <c r="I62" s="15" t="str">
        <f>VLOOKUP(A62,'Medical Examinations'!A60:H2395,8,FALSE)</f>
        <v>yes</v>
      </c>
      <c r="J62" s="15" t="str">
        <f>VLOOKUP(A62,'Medical Examinations'!A60:J2395,9,FALSE)</f>
        <v>OBESITY</v>
      </c>
      <c r="K62" s="15" t="str">
        <f>VLOOKUP(A62,'Medical Examinations'!A60:J2395,10,FALSE)</f>
        <v>DIABETES</v>
      </c>
      <c r="L62" s="15" t="str">
        <f>VLOOKUP(A62,'Hospitalisation Details'!A60:J2403,10,FALSE)</f>
        <v>3-Nov-1971</v>
      </c>
      <c r="M62" s="15">
        <f>VLOOKUP(A62,'Hospitalisation Details'!A60:I2403,6,FALSE)</f>
        <v>42644.2</v>
      </c>
      <c r="N62" s="15" t="str">
        <f>VLOOKUP(A62,'Hospitalisation Details'!A60:I2403,7,FALSE)</f>
        <v>tier - 1</v>
      </c>
      <c r="O62" s="15" t="str">
        <f>VLOOKUP(A62,'Hospitalisation Details'!A60:I2403,8,FALSE)</f>
        <v>tier - 3</v>
      </c>
      <c r="P62" s="15" t="str">
        <f>VLOOKUP(A62,'Hospitalisation Details'!A60:I2403,9,FALSE)</f>
        <v>R1011</v>
      </c>
      <c r="Q62" s="15">
        <f ca="1">VLOOKUP(A62,'Hospitalisation Details'!A60:K2403,11,FALSE)</f>
        <v>54</v>
      </c>
    </row>
    <row r="63" spans="1:17" ht="15.6" x14ac:dyDescent="0.3">
      <c r="A63" s="78" t="s">
        <v>2312</v>
      </c>
      <c r="B63" s="78" t="str">
        <f>VLOOKUP(A63,'Customer Names'!A61:C2396,3,FALSE)</f>
        <v>Cameron</v>
      </c>
      <c r="C63" s="91">
        <f>VLOOKUP(A63,'Medical Examinations'!A61:H2396,2,FALSE)</f>
        <v>38.06</v>
      </c>
      <c r="D63" s="15">
        <f>VLOOKUP(A63,'Medical Examinations'!A61:H2396,3,FALSE)</f>
        <v>6.04</v>
      </c>
      <c r="E63" s="15" t="str">
        <f>VLOOKUP(A63,'Medical Examinations'!A61:H2396,4,FALSE)</f>
        <v>No</v>
      </c>
      <c r="F63" s="15" t="str">
        <f>VLOOKUP(A63,'Medical Examinations'!A61:H2396,5,FALSE)</f>
        <v>No</v>
      </c>
      <c r="G63" s="15" t="str">
        <f>VLOOKUP(A63,'Medical Examinations'!A61:H2396,6,FALSE)</f>
        <v>Yes</v>
      </c>
      <c r="H63" s="15">
        <f>VLOOKUP(A63,'Medical Examinations'!A61:H2396,7,FALSE)</f>
        <v>1</v>
      </c>
      <c r="I63" s="15" t="str">
        <f>VLOOKUP(A63,'Medical Examinations'!A61:H2396,8,FALSE)</f>
        <v>yes</v>
      </c>
      <c r="J63" s="15" t="str">
        <f>VLOOKUP(A63,'Medical Examinations'!A61:J2396,9,FALSE)</f>
        <v>OBESITY</v>
      </c>
      <c r="K63" s="15" t="str">
        <f>VLOOKUP(A63,'Medical Examinations'!A61:J2396,10,FALSE)</f>
        <v>PREDIABETES</v>
      </c>
      <c r="L63" s="15" t="str">
        <f>VLOOKUP(A63,'Hospitalisation Details'!A61:J2404,10,FALSE)</f>
        <v>27-Dec-1979</v>
      </c>
      <c r="M63" s="15">
        <f>VLOOKUP(A63,'Hospitalisation Details'!A61:I2404,6,FALSE)</f>
        <v>42560.43</v>
      </c>
      <c r="N63" s="15" t="str">
        <f>VLOOKUP(A63,'Hospitalisation Details'!A61:I2404,7,FALSE)</f>
        <v>tier - 1</v>
      </c>
      <c r="O63" s="15" t="str">
        <f>VLOOKUP(A63,'Hospitalisation Details'!A61:I2404,8,FALSE)</f>
        <v>tier - 3</v>
      </c>
      <c r="P63" s="15" t="str">
        <f>VLOOKUP(A63,'Hospitalisation Details'!A61:I2404,9,FALSE)</f>
        <v>R1013</v>
      </c>
      <c r="Q63" s="15">
        <f ca="1">VLOOKUP(A63,'Hospitalisation Details'!A61:K2404,11,FALSE)</f>
        <v>45</v>
      </c>
    </row>
    <row r="64" spans="1:17" ht="15.6" x14ac:dyDescent="0.3">
      <c r="A64" s="78" t="s">
        <v>2311</v>
      </c>
      <c r="B64" s="78" t="str">
        <f>VLOOKUP(A64,'Customer Names'!A62:C2397,3,FALSE)</f>
        <v>Katie T.</v>
      </c>
      <c r="C64" s="91">
        <f>VLOOKUP(A64,'Medical Examinations'!A62:H2397,2,FALSE)</f>
        <v>51.48</v>
      </c>
      <c r="D64" s="15">
        <f>VLOOKUP(A64,'Medical Examinations'!A62:H2397,3,FALSE)</f>
        <v>9.33</v>
      </c>
      <c r="E64" s="15" t="str">
        <f>VLOOKUP(A64,'Medical Examinations'!A62:H2397,4,FALSE)</f>
        <v>yes</v>
      </c>
      <c r="F64" s="15" t="str">
        <f>VLOOKUP(A64,'Medical Examinations'!A62:H2397,5,FALSE)</f>
        <v>No</v>
      </c>
      <c r="G64" s="15" t="str">
        <f>VLOOKUP(A64,'Medical Examinations'!A62:H2397,6,FALSE)</f>
        <v>No</v>
      </c>
      <c r="H64" s="15">
        <f>VLOOKUP(A64,'Medical Examinations'!A62:H2397,7,FALSE)</f>
        <v>0</v>
      </c>
      <c r="I64" s="15" t="str">
        <f>VLOOKUP(A64,'Medical Examinations'!A62:H2397,8,FALSE)</f>
        <v>yes</v>
      </c>
      <c r="J64" s="15" t="str">
        <f>VLOOKUP(A64,'Medical Examinations'!A62:J2397,9,FALSE)</f>
        <v>OBESITY</v>
      </c>
      <c r="K64" s="15" t="str">
        <f>VLOOKUP(A64,'Medical Examinations'!A62:J2397,10,FALSE)</f>
        <v>DIABETES</v>
      </c>
      <c r="L64" s="15" t="str">
        <f>VLOOKUP(A64,'Hospitalisation Details'!A62:J2405,10,FALSE)</f>
        <v>27-Jun-1967</v>
      </c>
      <c r="M64" s="15">
        <f>VLOOKUP(A64,'Hospitalisation Details'!A62:I2405,6,FALSE)</f>
        <v>42538.720000000001</v>
      </c>
      <c r="N64" s="15" t="str">
        <f>VLOOKUP(A64,'Hospitalisation Details'!A62:I2405,7,FALSE)</f>
        <v>tier - 1</v>
      </c>
      <c r="O64" s="15" t="str">
        <f>VLOOKUP(A64,'Hospitalisation Details'!A62:I2405,8,FALSE)</f>
        <v>tier - 3</v>
      </c>
      <c r="P64" s="15" t="str">
        <f>VLOOKUP(A64,'Hospitalisation Details'!A62:I2405,9,FALSE)</f>
        <v>R1011</v>
      </c>
      <c r="Q64" s="15">
        <f ca="1">VLOOKUP(A64,'Hospitalisation Details'!A62:K2405,11,FALSE)</f>
        <v>58</v>
      </c>
    </row>
    <row r="65" spans="1:17" ht="15.6" x14ac:dyDescent="0.3">
      <c r="A65" s="78" t="s">
        <v>2310</v>
      </c>
      <c r="B65" s="78" t="str">
        <f>VLOOKUP(A65,'Customer Names'!A63:C2398,3,FALSE)</f>
        <v>Casey</v>
      </c>
      <c r="C65" s="91">
        <f>VLOOKUP(A65,'Medical Examinations'!A63:H2398,2,FALSE)</f>
        <v>52.06</v>
      </c>
      <c r="D65" s="15">
        <f>VLOOKUP(A65,'Medical Examinations'!A63:H2398,3,FALSE)</f>
        <v>11.47</v>
      </c>
      <c r="E65" s="15" t="str">
        <f>VLOOKUP(A65,'Medical Examinations'!A63:H2398,4,FALSE)</f>
        <v>No</v>
      </c>
      <c r="F65" s="15" t="str">
        <f>VLOOKUP(A65,'Medical Examinations'!A63:H2398,5,FALSE)</f>
        <v>No</v>
      </c>
      <c r="G65" s="15" t="str">
        <f>VLOOKUP(A65,'Medical Examinations'!A63:H2398,6,FALSE)</f>
        <v>No</v>
      </c>
      <c r="H65" s="15">
        <f>VLOOKUP(A65,'Medical Examinations'!A63:H2398,7,FALSE)</f>
        <v>0</v>
      </c>
      <c r="I65" s="15" t="str">
        <f>VLOOKUP(A65,'Medical Examinations'!A63:H2398,8,FALSE)</f>
        <v>yes</v>
      </c>
      <c r="J65" s="15" t="str">
        <f>VLOOKUP(A65,'Medical Examinations'!A63:J2398,9,FALSE)</f>
        <v>OBESITY</v>
      </c>
      <c r="K65" s="15" t="str">
        <f>VLOOKUP(A65,'Medical Examinations'!A63:J2398,10,FALSE)</f>
        <v>DIABETES</v>
      </c>
      <c r="L65" s="15" t="str">
        <f>VLOOKUP(A65,'Hospitalisation Details'!A63:J2406,10,FALSE)</f>
        <v>3-Aug-1968</v>
      </c>
      <c r="M65" s="15">
        <f>VLOOKUP(A65,'Hospitalisation Details'!A63:I2406,6,FALSE)</f>
        <v>42478.6</v>
      </c>
      <c r="N65" s="15" t="str">
        <f>VLOOKUP(A65,'Hospitalisation Details'!A63:I2406,7,FALSE)</f>
        <v>tier - 1</v>
      </c>
      <c r="O65" s="15" t="str">
        <f>VLOOKUP(A65,'Hospitalisation Details'!A63:I2406,8,FALSE)</f>
        <v>tier - 2</v>
      </c>
      <c r="P65" s="15" t="str">
        <f>VLOOKUP(A65,'Hospitalisation Details'!A63:I2406,9,FALSE)</f>
        <v>R1011</v>
      </c>
      <c r="Q65" s="15">
        <f ca="1">VLOOKUP(A65,'Hospitalisation Details'!A63:K2406,11,FALSE)</f>
        <v>57</v>
      </c>
    </row>
    <row r="66" spans="1:17" ht="15.6" x14ac:dyDescent="0.3">
      <c r="A66" s="78" t="s">
        <v>2309</v>
      </c>
      <c r="B66" s="78" t="str">
        <f>VLOOKUP(A66,'Customer Names'!A64:C2399,3,FALSE)</f>
        <v>David</v>
      </c>
      <c r="C66" s="91">
        <f>VLOOKUP(A66,'Medical Examinations'!A64:H2399,2,FALSE)</f>
        <v>30.684999999999999</v>
      </c>
      <c r="D66" s="15">
        <f>VLOOKUP(A66,'Medical Examinations'!A64:H2399,3,FALSE)</f>
        <v>7.02</v>
      </c>
      <c r="E66" s="15" t="str">
        <f>VLOOKUP(A66,'Medical Examinations'!A64:H2399,4,FALSE)</f>
        <v>yes</v>
      </c>
      <c r="F66" s="15" t="str">
        <f>VLOOKUP(A66,'Medical Examinations'!A64:H2399,5,FALSE)</f>
        <v>No</v>
      </c>
      <c r="G66" s="15" t="str">
        <f>VLOOKUP(A66,'Medical Examinations'!A64:H2399,6,FALSE)</f>
        <v>No</v>
      </c>
      <c r="H66" s="15">
        <f>VLOOKUP(A66,'Medical Examinations'!A64:H2399,7,FALSE)</f>
        <v>0</v>
      </c>
      <c r="I66" s="15" t="str">
        <f>VLOOKUP(A66,'Medical Examinations'!A64:H2399,8,FALSE)</f>
        <v>yes</v>
      </c>
      <c r="J66" s="15" t="str">
        <f>VLOOKUP(A66,'Medical Examinations'!A64:J2399,9,FALSE)</f>
        <v>OBESITY</v>
      </c>
      <c r="K66" s="15" t="str">
        <f>VLOOKUP(A66,'Medical Examinations'!A64:J2399,10,FALSE)</f>
        <v>DIABETES</v>
      </c>
      <c r="L66" s="15" t="str">
        <f>VLOOKUP(A66,'Hospitalisation Details'!A64:J2407,10,FALSE)</f>
        <v>28-Jun-1967</v>
      </c>
      <c r="M66" s="15">
        <f>VLOOKUP(A66,'Hospitalisation Details'!A64:I2407,6,FALSE)</f>
        <v>42303.69</v>
      </c>
      <c r="N66" s="15" t="str">
        <f>VLOOKUP(A66,'Hospitalisation Details'!A64:I2407,7,FALSE)</f>
        <v>tier - 1</v>
      </c>
      <c r="O66" s="15" t="str">
        <f>VLOOKUP(A66,'Hospitalisation Details'!A64:I2407,8,FALSE)</f>
        <v>tier - 2</v>
      </c>
      <c r="P66" s="15" t="str">
        <f>VLOOKUP(A66,'Hospitalisation Details'!A64:I2407,9,FALSE)</f>
        <v>R1016</v>
      </c>
      <c r="Q66" s="15">
        <f ca="1">VLOOKUP(A66,'Hospitalisation Details'!A64:K2407,11,FALSE)</f>
        <v>58</v>
      </c>
    </row>
    <row r="67" spans="1:17" ht="15.6" x14ac:dyDescent="0.3">
      <c r="A67" s="78" t="s">
        <v>2308</v>
      </c>
      <c r="B67" s="78" t="str">
        <f>VLOOKUP(A67,'Customer Names'!A65:C2400,3,FALSE)</f>
        <v>Bryson C.</v>
      </c>
      <c r="C67" s="91">
        <f>VLOOKUP(A67,'Medical Examinations'!A65:H2400,2,FALSE)</f>
        <v>36.08</v>
      </c>
      <c r="D67" s="15">
        <f>VLOOKUP(A67,'Medical Examinations'!A65:H2400,3,FALSE)</f>
        <v>8.8000000000000007</v>
      </c>
      <c r="E67" s="15" t="str">
        <f>VLOOKUP(A67,'Medical Examinations'!A65:H2400,4,FALSE)</f>
        <v>yes</v>
      </c>
      <c r="F67" s="15" t="str">
        <f>VLOOKUP(A67,'Medical Examinations'!A65:H2400,5,FALSE)</f>
        <v>No</v>
      </c>
      <c r="G67" s="15" t="str">
        <f>VLOOKUP(A67,'Medical Examinations'!A65:H2400,6,FALSE)</f>
        <v>No</v>
      </c>
      <c r="H67" s="15">
        <f>VLOOKUP(A67,'Medical Examinations'!A65:H2400,7,FALSE)</f>
        <v>1</v>
      </c>
      <c r="I67" s="15" t="str">
        <f>VLOOKUP(A67,'Medical Examinations'!A65:H2400,8,FALSE)</f>
        <v>yes</v>
      </c>
      <c r="J67" s="15" t="str">
        <f>VLOOKUP(A67,'Medical Examinations'!A65:J2400,9,FALSE)</f>
        <v>OBESITY</v>
      </c>
      <c r="K67" s="15" t="str">
        <f>VLOOKUP(A67,'Medical Examinations'!A65:J2400,10,FALSE)</f>
        <v>DIABETES</v>
      </c>
      <c r="L67" s="15" t="str">
        <f>VLOOKUP(A67,'Hospitalisation Details'!A65:J2408,10,FALSE)</f>
        <v>15-Aug-1975</v>
      </c>
      <c r="M67" s="15">
        <f>VLOOKUP(A67,'Hospitalisation Details'!A65:I2408,6,FALSE)</f>
        <v>42211.14</v>
      </c>
      <c r="N67" s="15" t="str">
        <f>VLOOKUP(A67,'Hospitalisation Details'!A65:I2408,7,FALSE)</f>
        <v>tier - 1</v>
      </c>
      <c r="O67" s="15" t="str">
        <f>VLOOKUP(A67,'Hospitalisation Details'!A65:I2408,8,FALSE)</f>
        <v>tier - 3</v>
      </c>
      <c r="P67" s="15" t="str">
        <f>VLOOKUP(A67,'Hospitalisation Details'!A65:I2408,9,FALSE)</f>
        <v>R1013</v>
      </c>
      <c r="Q67" s="15">
        <f ca="1">VLOOKUP(A67,'Hospitalisation Details'!A65:K2408,11,FALSE)</f>
        <v>50</v>
      </c>
    </row>
    <row r="68" spans="1:17" ht="15.6" x14ac:dyDescent="0.3">
      <c r="A68" s="78" t="s">
        <v>2307</v>
      </c>
      <c r="B68" s="78" t="str">
        <f>VLOOKUP(A68,'Customer Names'!A66:C2401,3,FALSE)</f>
        <v>Megan</v>
      </c>
      <c r="C68" s="91">
        <f>VLOOKUP(A68,'Medical Examinations'!A66:H2401,2,FALSE)</f>
        <v>54.99</v>
      </c>
      <c r="D68" s="15">
        <f>VLOOKUP(A68,'Medical Examinations'!A66:H2401,3,FALSE)</f>
        <v>8.68</v>
      </c>
      <c r="E68" s="15" t="str">
        <f>VLOOKUP(A68,'Medical Examinations'!A66:H2401,4,FALSE)</f>
        <v>No</v>
      </c>
      <c r="F68" s="15" t="str">
        <f>VLOOKUP(A68,'Medical Examinations'!A66:H2401,5,FALSE)</f>
        <v>No</v>
      </c>
      <c r="G68" s="15" t="str">
        <f>VLOOKUP(A68,'Medical Examinations'!A66:H2401,6,FALSE)</f>
        <v>No</v>
      </c>
      <c r="H68" s="15">
        <f>VLOOKUP(A68,'Medical Examinations'!A66:H2401,7,FALSE)</f>
        <v>2</v>
      </c>
      <c r="I68" s="15" t="str">
        <f>VLOOKUP(A68,'Medical Examinations'!A66:H2401,8,FALSE)</f>
        <v>yes</v>
      </c>
      <c r="J68" s="15" t="str">
        <f>VLOOKUP(A68,'Medical Examinations'!A66:J2401,9,FALSE)</f>
        <v>OBESITY</v>
      </c>
      <c r="K68" s="15" t="str">
        <f>VLOOKUP(A68,'Medical Examinations'!A66:J2401,10,FALSE)</f>
        <v>DIABETES</v>
      </c>
      <c r="L68" s="15" t="str">
        <f>VLOOKUP(A68,'Hospitalisation Details'!A66:J2409,10,FALSE)</f>
        <v>18-Sep-1973</v>
      </c>
      <c r="M68" s="15">
        <f>VLOOKUP(A68,'Hospitalisation Details'!A66:I2409,6,FALSE)</f>
        <v>42188.15</v>
      </c>
      <c r="N68" s="15" t="str">
        <f>VLOOKUP(A68,'Hospitalisation Details'!A66:I2409,7,FALSE)</f>
        <v>tier - 1</v>
      </c>
      <c r="O68" s="15" t="str">
        <f>VLOOKUP(A68,'Hospitalisation Details'!A66:I2409,8,FALSE)</f>
        <v>tier - 1</v>
      </c>
      <c r="P68" s="15" t="str">
        <f>VLOOKUP(A68,'Hospitalisation Details'!A66:I2409,9,FALSE)</f>
        <v>R1011</v>
      </c>
      <c r="Q68" s="15">
        <f ca="1">VLOOKUP(A68,'Hospitalisation Details'!A66:K2409,11,FALSE)</f>
        <v>52</v>
      </c>
    </row>
    <row r="69" spans="1:17" ht="15.6" x14ac:dyDescent="0.3">
      <c r="A69" s="78" t="s">
        <v>2306</v>
      </c>
      <c r="B69" s="78" t="str">
        <f>VLOOKUP(A69,'Customer Names'!A67:C2402,3,FALSE)</f>
        <v>Daniel</v>
      </c>
      <c r="C69" s="91">
        <f>VLOOKUP(A69,'Medical Examinations'!A67:H2402,2,FALSE)</f>
        <v>35.97</v>
      </c>
      <c r="D69" s="15">
        <f>VLOOKUP(A69,'Medical Examinations'!A67:H2402,3,FALSE)</f>
        <v>6.12</v>
      </c>
      <c r="E69" s="15" t="str">
        <f>VLOOKUP(A69,'Medical Examinations'!A67:H2402,4,FALSE)</f>
        <v>No</v>
      </c>
      <c r="F69" s="15" t="str">
        <f>VLOOKUP(A69,'Medical Examinations'!A67:H2402,5,FALSE)</f>
        <v>No</v>
      </c>
      <c r="G69" s="15" t="str">
        <f>VLOOKUP(A69,'Medical Examinations'!A67:H2402,6,FALSE)</f>
        <v>Yes</v>
      </c>
      <c r="H69" s="15">
        <f>VLOOKUP(A69,'Medical Examinations'!A67:H2402,7,FALSE)</f>
        <v>1</v>
      </c>
      <c r="I69" s="15" t="str">
        <f>VLOOKUP(A69,'Medical Examinations'!A67:H2402,8,FALSE)</f>
        <v>yes</v>
      </c>
      <c r="J69" s="15" t="str">
        <f>VLOOKUP(A69,'Medical Examinations'!A67:J2402,9,FALSE)</f>
        <v>OBESITY</v>
      </c>
      <c r="K69" s="15" t="str">
        <f>VLOOKUP(A69,'Medical Examinations'!A67:J2402,10,FALSE)</f>
        <v>PREDIABETES</v>
      </c>
      <c r="L69" s="15" t="str">
        <f>VLOOKUP(A69,'Hospitalisation Details'!A67:J2410,10,FALSE)</f>
        <v>3-Jul-1979</v>
      </c>
      <c r="M69" s="15">
        <f>VLOOKUP(A69,'Hospitalisation Details'!A67:I2410,6,FALSE)</f>
        <v>42124.52</v>
      </c>
      <c r="N69" s="15" t="str">
        <f>VLOOKUP(A69,'Hospitalisation Details'!A67:I2410,7,FALSE)</f>
        <v>tier - 1</v>
      </c>
      <c r="O69" s="15" t="str">
        <f>VLOOKUP(A69,'Hospitalisation Details'!A67:I2410,8,FALSE)</f>
        <v>tier - 1</v>
      </c>
      <c r="P69" s="15" t="str">
        <f>VLOOKUP(A69,'Hospitalisation Details'!A67:I2410,9,FALSE)</f>
        <v>R1013</v>
      </c>
      <c r="Q69" s="15">
        <f ca="1">VLOOKUP(A69,'Hospitalisation Details'!A67:K2410,11,FALSE)</f>
        <v>46</v>
      </c>
    </row>
    <row r="70" spans="1:17" ht="15.6" x14ac:dyDescent="0.3">
      <c r="A70" s="78" t="s">
        <v>2305</v>
      </c>
      <c r="B70" s="78" t="str">
        <f>VLOOKUP(A70,'Customer Names'!A68:C2403,3,FALSE)</f>
        <v>Steven M.</v>
      </c>
      <c r="C70" s="91">
        <f>VLOOKUP(A70,'Medical Examinations'!A68:H2403,2,FALSE)</f>
        <v>45.54</v>
      </c>
      <c r="D70" s="15">
        <f>VLOOKUP(A70,'Medical Examinations'!A68:H2403,3,FALSE)</f>
        <v>5.4</v>
      </c>
      <c r="E70" s="15" t="str">
        <f>VLOOKUP(A70,'Medical Examinations'!A68:H2403,4,FALSE)</f>
        <v>yes</v>
      </c>
      <c r="F70" s="15" t="str">
        <f>VLOOKUP(A70,'Medical Examinations'!A68:H2403,5,FALSE)</f>
        <v>No</v>
      </c>
      <c r="G70" s="15" t="str">
        <f>VLOOKUP(A70,'Medical Examinations'!A68:H2403,6,FALSE)</f>
        <v>Yes</v>
      </c>
      <c r="H70" s="15">
        <f>VLOOKUP(A70,'Medical Examinations'!A68:H2403,7,FALSE)</f>
        <v>1</v>
      </c>
      <c r="I70" s="15" t="str">
        <f>VLOOKUP(A70,'Medical Examinations'!A68:H2403,8,FALSE)</f>
        <v>yes</v>
      </c>
      <c r="J70" s="15" t="str">
        <f>VLOOKUP(A70,'Medical Examinations'!A68:J2403,9,FALSE)</f>
        <v>OBESITY</v>
      </c>
      <c r="K70" s="15" t="str">
        <f>VLOOKUP(A70,'Medical Examinations'!A68:J2403,10,FALSE)</f>
        <v>NORMAL</v>
      </c>
      <c r="L70" s="15" t="str">
        <f>VLOOKUP(A70,'Hospitalisation Details'!A68:J2411,10,FALSE)</f>
        <v>9-Dec-1997</v>
      </c>
      <c r="M70" s="15">
        <f>VLOOKUP(A70,'Hospitalisation Details'!A68:I2411,6,FALSE)</f>
        <v>42112.24</v>
      </c>
      <c r="N70" s="15" t="str">
        <f>VLOOKUP(A70,'Hospitalisation Details'!A68:I2411,7,FALSE)</f>
        <v>tier - 1</v>
      </c>
      <c r="O70" s="15" t="str">
        <f>VLOOKUP(A70,'Hospitalisation Details'!A68:I2411,8,FALSE)</f>
        <v>tier - 3</v>
      </c>
      <c r="P70" s="15" t="str">
        <f>VLOOKUP(A70,'Hospitalisation Details'!A68:I2411,9,FALSE)</f>
        <v>R1013</v>
      </c>
      <c r="Q70" s="15">
        <f ca="1">VLOOKUP(A70,'Hospitalisation Details'!A68:K2411,11,FALSE)</f>
        <v>27</v>
      </c>
    </row>
    <row r="71" spans="1:17" ht="15.6" x14ac:dyDescent="0.3">
      <c r="A71" s="78" t="s">
        <v>2304</v>
      </c>
      <c r="B71" s="78" t="str">
        <f>VLOOKUP(A71,'Customer Names'!A69:C2404,3,FALSE)</f>
        <v>Jenna L.</v>
      </c>
      <c r="C71" s="91">
        <f>VLOOKUP(A71,'Medical Examinations'!A69:H2404,2,FALSE)</f>
        <v>35.53</v>
      </c>
      <c r="D71" s="15">
        <f>VLOOKUP(A71,'Medical Examinations'!A69:H2404,3,FALSE)</f>
        <v>4.3600000000000003</v>
      </c>
      <c r="E71" s="15" t="str">
        <f>VLOOKUP(A71,'Medical Examinations'!A69:H2404,4,FALSE)</f>
        <v>yes</v>
      </c>
      <c r="F71" s="15" t="str">
        <f>VLOOKUP(A71,'Medical Examinations'!A69:H2404,5,FALSE)</f>
        <v>No</v>
      </c>
      <c r="G71" s="15" t="str">
        <f>VLOOKUP(A71,'Medical Examinations'!A69:H2404,6,FALSE)</f>
        <v>No</v>
      </c>
      <c r="H71" s="15">
        <f>VLOOKUP(A71,'Medical Examinations'!A69:H2404,7,FALSE)</f>
        <v>0</v>
      </c>
      <c r="I71" s="15" t="str">
        <f>VLOOKUP(A71,'Medical Examinations'!A69:H2404,8,FALSE)</f>
        <v>yes</v>
      </c>
      <c r="J71" s="15" t="str">
        <f>VLOOKUP(A71,'Medical Examinations'!A69:J2404,9,FALSE)</f>
        <v>OBESITY</v>
      </c>
      <c r="K71" s="15" t="str">
        <f>VLOOKUP(A71,'Medical Examinations'!A69:J2404,10,FALSE)</f>
        <v>NORMAL</v>
      </c>
      <c r="L71" s="15" t="str">
        <f>VLOOKUP(A71,'Hospitalisation Details'!A69:J2412,10,FALSE)</f>
        <v>28-Nov-1976</v>
      </c>
      <c r="M71" s="15">
        <f>VLOOKUP(A71,'Hospitalisation Details'!A69:I2412,6,FALSE)</f>
        <v>42111.66</v>
      </c>
      <c r="N71" s="15" t="str">
        <f>VLOOKUP(A71,'Hospitalisation Details'!A69:I2412,7,FALSE)</f>
        <v>tier - 1</v>
      </c>
      <c r="O71" s="15" t="str">
        <f>VLOOKUP(A71,'Hospitalisation Details'!A69:I2412,8,FALSE)</f>
        <v>tier - 1</v>
      </c>
      <c r="P71" s="15" t="str">
        <f>VLOOKUP(A71,'Hospitalisation Details'!A69:I2412,9,FALSE)</f>
        <v>R1024</v>
      </c>
      <c r="Q71" s="15">
        <f ca="1">VLOOKUP(A71,'Hospitalisation Details'!A69:K2412,11,FALSE)</f>
        <v>48</v>
      </c>
    </row>
    <row r="72" spans="1:17" ht="15.6" x14ac:dyDescent="0.3">
      <c r="A72" s="78" t="s">
        <v>2303</v>
      </c>
      <c r="B72" s="78" t="str">
        <f>VLOOKUP(A72,'Customer Names'!A70:C2405,3,FALSE)</f>
        <v>Freeman</v>
      </c>
      <c r="C72" s="91">
        <f>VLOOKUP(A72,'Medical Examinations'!A70:H2405,2,FALSE)</f>
        <v>30.8</v>
      </c>
      <c r="D72" s="15">
        <f>VLOOKUP(A72,'Medical Examinations'!A70:H2405,3,FALSE)</f>
        <v>9.77</v>
      </c>
      <c r="E72" s="15" t="str">
        <f>VLOOKUP(A72,'Medical Examinations'!A70:H2405,4,FALSE)</f>
        <v>No</v>
      </c>
      <c r="F72" s="15" t="str">
        <f>VLOOKUP(A72,'Medical Examinations'!A70:H2405,5,FALSE)</f>
        <v>No</v>
      </c>
      <c r="G72" s="15" t="str">
        <f>VLOOKUP(A72,'Medical Examinations'!A70:H2405,6,FALSE)</f>
        <v>No</v>
      </c>
      <c r="H72" s="15">
        <f>VLOOKUP(A72,'Medical Examinations'!A70:H2405,7,FALSE)</f>
        <v>0</v>
      </c>
      <c r="I72" s="15" t="str">
        <f>VLOOKUP(A72,'Medical Examinations'!A70:H2405,8,FALSE)</f>
        <v>yes</v>
      </c>
      <c r="J72" s="15" t="str">
        <f>VLOOKUP(A72,'Medical Examinations'!A70:J2405,9,FALSE)</f>
        <v>OBESITY</v>
      </c>
      <c r="K72" s="15" t="str">
        <f>VLOOKUP(A72,'Medical Examinations'!A70:J2405,10,FALSE)</f>
        <v>DIABETES</v>
      </c>
      <c r="L72" s="15" t="str">
        <f>VLOOKUP(A72,'Hospitalisation Details'!A70:J2413,10,FALSE)</f>
        <v>19-Dec-1968</v>
      </c>
      <c r="M72" s="15">
        <f>VLOOKUP(A72,'Hospitalisation Details'!A70:I2413,6,FALSE)</f>
        <v>41999.519999999997</v>
      </c>
      <c r="N72" s="15" t="str">
        <f>VLOOKUP(A72,'Hospitalisation Details'!A70:I2413,7,FALSE)</f>
        <v>tier - 1</v>
      </c>
      <c r="O72" s="15" t="str">
        <f>VLOOKUP(A72,'Hospitalisation Details'!A70:I2413,8,FALSE)</f>
        <v>tier - 3</v>
      </c>
      <c r="P72" s="15" t="str">
        <f>VLOOKUP(A72,'Hospitalisation Details'!A70:I2413,9,FALSE)</f>
        <v>R1013</v>
      </c>
      <c r="Q72" s="15">
        <f ca="1">VLOOKUP(A72,'Hospitalisation Details'!A70:K2413,11,FALSE)</f>
        <v>56</v>
      </c>
    </row>
    <row r="73" spans="1:17" ht="15.6" x14ac:dyDescent="0.3">
      <c r="A73" s="78" t="s">
        <v>2302</v>
      </c>
      <c r="B73" s="78" t="str">
        <f>VLOOKUP(A73,'Customer Names'!A71:C2406,3,FALSE)</f>
        <v>Jeff</v>
      </c>
      <c r="C73" s="91">
        <f>VLOOKUP(A73,'Medical Examinations'!A71:H2406,2,FALSE)</f>
        <v>38.39</v>
      </c>
      <c r="D73" s="15">
        <f>VLOOKUP(A73,'Medical Examinations'!A71:H2406,3,FALSE)</f>
        <v>4.25</v>
      </c>
      <c r="E73" s="15" t="str">
        <f>VLOOKUP(A73,'Medical Examinations'!A71:H2406,4,FALSE)</f>
        <v>No</v>
      </c>
      <c r="F73" s="15" t="str">
        <f>VLOOKUP(A73,'Medical Examinations'!A71:H2406,5,FALSE)</f>
        <v>No</v>
      </c>
      <c r="G73" s="15" t="str">
        <f>VLOOKUP(A73,'Medical Examinations'!A71:H2406,6,FALSE)</f>
        <v>No</v>
      </c>
      <c r="H73" s="15">
        <f>VLOOKUP(A73,'Medical Examinations'!A71:H2406,7,FALSE)</f>
        <v>1</v>
      </c>
      <c r="I73" s="15" t="str">
        <f>VLOOKUP(A73,'Medical Examinations'!A71:H2406,8,FALSE)</f>
        <v>yes</v>
      </c>
      <c r="J73" s="15" t="str">
        <f>VLOOKUP(A73,'Medical Examinations'!A71:J2406,9,FALSE)</f>
        <v>OBESITY</v>
      </c>
      <c r="K73" s="15" t="str">
        <f>VLOOKUP(A73,'Medical Examinations'!A71:J2406,10,FALSE)</f>
        <v>NORMAL</v>
      </c>
      <c r="L73" s="15" t="str">
        <f>VLOOKUP(A73,'Hospitalisation Details'!A71:J2414,10,FALSE)</f>
        <v>10-Nov-1984</v>
      </c>
      <c r="M73" s="15">
        <f>VLOOKUP(A73,'Hospitalisation Details'!A71:I2414,6,FALSE)</f>
        <v>41949.24</v>
      </c>
      <c r="N73" s="15" t="str">
        <f>VLOOKUP(A73,'Hospitalisation Details'!A71:I2414,7,FALSE)</f>
        <v>tier - 1</v>
      </c>
      <c r="O73" s="15" t="str">
        <f>VLOOKUP(A73,'Hospitalisation Details'!A71:I2414,8,FALSE)</f>
        <v>tier - 1</v>
      </c>
      <c r="P73" s="15" t="str">
        <f>VLOOKUP(A73,'Hospitalisation Details'!A71:I2414,9,FALSE)</f>
        <v>R1013</v>
      </c>
      <c r="Q73" s="15">
        <f ca="1">VLOOKUP(A73,'Hospitalisation Details'!A71:K2414,11,FALSE)</f>
        <v>41</v>
      </c>
    </row>
    <row r="74" spans="1:17" ht="15.6" x14ac:dyDescent="0.3">
      <c r="A74" s="78" t="s">
        <v>2301</v>
      </c>
      <c r="B74" s="78" t="str">
        <f>VLOOKUP(A74,'Customer Names'!A72:C2407,3,FALSE)</f>
        <v>Elenilton V. Sr.</v>
      </c>
      <c r="C74" s="91">
        <f>VLOOKUP(A74,'Medical Examinations'!A72:H2407,2,FALSE)</f>
        <v>32.299999999999997</v>
      </c>
      <c r="D74" s="15">
        <f>VLOOKUP(A74,'Medical Examinations'!A72:H2407,3,FALSE)</f>
        <v>4.76</v>
      </c>
      <c r="E74" s="15" t="str">
        <f>VLOOKUP(A74,'Medical Examinations'!A72:H2407,4,FALSE)</f>
        <v>No</v>
      </c>
      <c r="F74" s="15" t="str">
        <f>VLOOKUP(A74,'Medical Examinations'!A72:H2407,5,FALSE)</f>
        <v>No</v>
      </c>
      <c r="G74" s="15" t="str">
        <f>VLOOKUP(A74,'Medical Examinations'!A72:H2407,6,FALSE)</f>
        <v>No</v>
      </c>
      <c r="H74" s="15">
        <f>VLOOKUP(A74,'Medical Examinations'!A72:H2407,7,FALSE)</f>
        <v>2</v>
      </c>
      <c r="I74" s="15" t="str">
        <f>VLOOKUP(A74,'Medical Examinations'!A72:H2407,8,FALSE)</f>
        <v>yes</v>
      </c>
      <c r="J74" s="15" t="str">
        <f>VLOOKUP(A74,'Medical Examinations'!A72:J2407,9,FALSE)</f>
        <v>OBESITY</v>
      </c>
      <c r="K74" s="15" t="str">
        <f>VLOOKUP(A74,'Medical Examinations'!A72:J2407,10,FALSE)</f>
        <v>NORMAL</v>
      </c>
      <c r="L74" s="15" t="str">
        <f>VLOOKUP(A74,'Hospitalisation Details'!A72:J2415,10,FALSE)</f>
        <v>8-Jun-1972</v>
      </c>
      <c r="M74" s="15">
        <f>VLOOKUP(A74,'Hospitalisation Details'!A72:I2415,6,FALSE)</f>
        <v>41919.1</v>
      </c>
      <c r="N74" s="15" t="str">
        <f>VLOOKUP(A74,'Hospitalisation Details'!A72:I2415,7,FALSE)</f>
        <v>tier - 1</v>
      </c>
      <c r="O74" s="15" t="str">
        <f>VLOOKUP(A74,'Hospitalisation Details'!A72:I2415,8,FALSE)</f>
        <v>tier - 1</v>
      </c>
      <c r="P74" s="15" t="str">
        <f>VLOOKUP(A74,'Hospitalisation Details'!A72:I2415,9,FALSE)</f>
        <v>R1016</v>
      </c>
      <c r="Q74" s="15">
        <f ca="1">VLOOKUP(A74,'Hospitalisation Details'!A72:K2415,11,FALSE)</f>
        <v>53</v>
      </c>
    </row>
    <row r="75" spans="1:17" ht="15.6" x14ac:dyDescent="0.3">
      <c r="A75" s="78" t="s">
        <v>2300</v>
      </c>
      <c r="B75" s="78" t="str">
        <f>VLOOKUP(A75,'Customer Names'!A73:C2408,3,FALSE)</f>
        <v>Maurya</v>
      </c>
      <c r="C75" s="91">
        <f>VLOOKUP(A75,'Medical Examinations'!A73:H2408,2,FALSE)</f>
        <v>48.8</v>
      </c>
      <c r="D75" s="15">
        <f>VLOOKUP(A75,'Medical Examinations'!A73:H2408,3,FALSE)</f>
        <v>6.22</v>
      </c>
      <c r="E75" s="15" t="str">
        <f>VLOOKUP(A75,'Medical Examinations'!A73:H2408,4,FALSE)</f>
        <v>yes</v>
      </c>
      <c r="F75" s="15" t="str">
        <f>VLOOKUP(A75,'Medical Examinations'!A73:H2408,5,FALSE)</f>
        <v>No</v>
      </c>
      <c r="G75" s="15" t="str">
        <f>VLOOKUP(A75,'Medical Examinations'!A73:H2408,6,FALSE)</f>
        <v>No</v>
      </c>
      <c r="H75" s="15">
        <f>VLOOKUP(A75,'Medical Examinations'!A73:H2408,7,FALSE)</f>
        <v>2</v>
      </c>
      <c r="I75" s="15" t="str">
        <f>VLOOKUP(A75,'Medical Examinations'!A73:H2408,8,FALSE)</f>
        <v>yes</v>
      </c>
      <c r="J75" s="15" t="str">
        <f>VLOOKUP(A75,'Medical Examinations'!A73:J2408,9,FALSE)</f>
        <v>OBESITY</v>
      </c>
      <c r="K75" s="15" t="str">
        <f>VLOOKUP(A75,'Medical Examinations'!A73:J2408,10,FALSE)</f>
        <v>PREDIABETES</v>
      </c>
      <c r="L75" s="15" t="str">
        <f>VLOOKUP(A75,'Hospitalisation Details'!A73:J2416,10,FALSE)</f>
        <v>21-Sep-1966</v>
      </c>
      <c r="M75" s="15">
        <f>VLOOKUP(A75,'Hospitalisation Details'!A73:I2416,6,FALSE)</f>
        <v>41886.54</v>
      </c>
      <c r="N75" s="15" t="str">
        <f>VLOOKUP(A75,'Hospitalisation Details'!A73:I2416,7,FALSE)</f>
        <v>tier - 1</v>
      </c>
      <c r="O75" s="15" t="str">
        <f>VLOOKUP(A75,'Hospitalisation Details'!A73:I2416,8,FALSE)</f>
        <v>tier - 3</v>
      </c>
      <c r="P75" s="15" t="str">
        <f>VLOOKUP(A75,'Hospitalisation Details'!A73:I2416,9,FALSE)</f>
        <v>R1011</v>
      </c>
      <c r="Q75" s="15">
        <f ca="1">VLOOKUP(A75,'Hospitalisation Details'!A73:K2416,11,FALSE)</f>
        <v>59</v>
      </c>
    </row>
    <row r="76" spans="1:17" ht="15.6" x14ac:dyDescent="0.3">
      <c r="A76" s="78" t="s">
        <v>2299</v>
      </c>
      <c r="B76" s="78" t="str">
        <f>VLOOKUP(A76,'Customer Names'!A74:C2409,3,FALSE)</f>
        <v>Samantha C</v>
      </c>
      <c r="C76" s="91">
        <f>VLOOKUP(A76,'Medical Examinations'!A74:H2409,2,FALSE)</f>
        <v>45.5</v>
      </c>
      <c r="D76" s="15">
        <f>VLOOKUP(A76,'Medical Examinations'!A74:H2409,3,FALSE)</f>
        <v>7.96</v>
      </c>
      <c r="E76" s="15" t="str">
        <f>VLOOKUP(A76,'Medical Examinations'!A74:H2409,4,FALSE)</f>
        <v>No</v>
      </c>
      <c r="F76" s="15" t="str">
        <f>VLOOKUP(A76,'Medical Examinations'!A74:H2409,5,FALSE)</f>
        <v>No</v>
      </c>
      <c r="G76" s="15" t="str">
        <f>VLOOKUP(A76,'Medical Examinations'!A74:H2409,6,FALSE)</f>
        <v>No</v>
      </c>
      <c r="H76" s="15">
        <f>VLOOKUP(A76,'Medical Examinations'!A74:H2409,7,FALSE)</f>
        <v>0</v>
      </c>
      <c r="I76" s="15" t="str">
        <f>VLOOKUP(A76,'Medical Examinations'!A74:H2409,8,FALSE)</f>
        <v>yes</v>
      </c>
      <c r="J76" s="15" t="str">
        <f>VLOOKUP(A76,'Medical Examinations'!A74:J2409,9,FALSE)</f>
        <v>OBESITY</v>
      </c>
      <c r="K76" s="15" t="str">
        <f>VLOOKUP(A76,'Medical Examinations'!A74:J2409,10,FALSE)</f>
        <v>DIABETES</v>
      </c>
      <c r="L76" s="15" t="str">
        <f>VLOOKUP(A76,'Hospitalisation Details'!A74:J2417,10,FALSE)</f>
        <v>22-Sep-1962</v>
      </c>
      <c r="M76" s="15">
        <f>VLOOKUP(A76,'Hospitalisation Details'!A74:I2417,6,FALSE)</f>
        <v>41794.629999999997</v>
      </c>
      <c r="N76" s="15" t="str">
        <f>VLOOKUP(A76,'Hospitalisation Details'!A74:I2417,7,FALSE)</f>
        <v>tier - 1</v>
      </c>
      <c r="O76" s="15" t="str">
        <f>VLOOKUP(A76,'Hospitalisation Details'!A74:I2417,8,FALSE)</f>
        <v>tier - 3</v>
      </c>
      <c r="P76" s="15" t="str">
        <f>VLOOKUP(A76,'Hospitalisation Details'!A74:I2417,9,FALSE)</f>
        <v>R1011</v>
      </c>
      <c r="Q76" s="15">
        <f ca="1">VLOOKUP(A76,'Hospitalisation Details'!A74:K2417,11,FALSE)</f>
        <v>63</v>
      </c>
    </row>
    <row r="77" spans="1:17" ht="15.6" x14ac:dyDescent="0.3">
      <c r="A77" s="78" t="s">
        <v>2298</v>
      </c>
      <c r="B77" s="78" t="str">
        <f>VLOOKUP(A77,'Customer Names'!A75:C2410,3,FALSE)</f>
        <v>Bethany A</v>
      </c>
      <c r="C77" s="91">
        <f>VLOOKUP(A77,'Medical Examinations'!A75:H2410,2,FALSE)</f>
        <v>53.61</v>
      </c>
      <c r="D77" s="15">
        <f>VLOOKUP(A77,'Medical Examinations'!A75:H2410,3,FALSE)</f>
        <v>10.92</v>
      </c>
      <c r="E77" s="15" t="str">
        <f>VLOOKUP(A77,'Medical Examinations'!A75:H2410,4,FALSE)</f>
        <v>yes</v>
      </c>
      <c r="F77" s="15" t="str">
        <f>VLOOKUP(A77,'Medical Examinations'!A75:H2410,5,FALSE)</f>
        <v>No</v>
      </c>
      <c r="G77" s="15" t="str">
        <f>VLOOKUP(A77,'Medical Examinations'!A75:H2410,6,FALSE)</f>
        <v>No</v>
      </c>
      <c r="H77" s="15">
        <f>VLOOKUP(A77,'Medical Examinations'!A75:H2410,7,FALSE)</f>
        <v>1</v>
      </c>
      <c r="I77" s="15" t="str">
        <f>VLOOKUP(A77,'Medical Examinations'!A75:H2410,8,FALSE)</f>
        <v>yes</v>
      </c>
      <c r="J77" s="15" t="str">
        <f>VLOOKUP(A77,'Medical Examinations'!A75:J2410,9,FALSE)</f>
        <v>OBESITY</v>
      </c>
      <c r="K77" s="15" t="str">
        <f>VLOOKUP(A77,'Medical Examinations'!A75:J2410,10,FALSE)</f>
        <v>DIABETES</v>
      </c>
      <c r="L77" s="15" t="str">
        <f>VLOOKUP(A77,'Hospitalisation Details'!A75:J2418,10,FALSE)</f>
        <v>29-Sep-1975</v>
      </c>
      <c r="M77" s="15">
        <f>VLOOKUP(A77,'Hospitalisation Details'!A75:I2418,6,FALSE)</f>
        <v>41681.86</v>
      </c>
      <c r="N77" s="15" t="str">
        <f>VLOOKUP(A77,'Hospitalisation Details'!A75:I2418,7,FALSE)</f>
        <v>tier - 1</v>
      </c>
      <c r="O77" s="15" t="str">
        <f>VLOOKUP(A77,'Hospitalisation Details'!A75:I2418,8,FALSE)</f>
        <v>tier - 1</v>
      </c>
      <c r="P77" s="15" t="str">
        <f>VLOOKUP(A77,'Hospitalisation Details'!A75:I2418,9,FALSE)</f>
        <v>R1011</v>
      </c>
      <c r="Q77" s="15">
        <f ca="1">VLOOKUP(A77,'Hospitalisation Details'!A75:K2418,11,FALSE)</f>
        <v>50</v>
      </c>
    </row>
    <row r="78" spans="1:17" ht="15.6" x14ac:dyDescent="0.3">
      <c r="A78" s="78" t="s">
        <v>2297</v>
      </c>
      <c r="B78" s="78" t="str">
        <f>VLOOKUP(A78,'Customer Names'!A76:C2411,3,FALSE)</f>
        <v>Yves</v>
      </c>
      <c r="C78" s="91">
        <f>VLOOKUP(A78,'Medical Examinations'!A76:H2411,2,FALSE)</f>
        <v>36.19</v>
      </c>
      <c r="D78" s="15">
        <f>VLOOKUP(A78,'Medical Examinations'!A76:H2411,3,FALSE)</f>
        <v>11.51</v>
      </c>
      <c r="E78" s="15" t="str">
        <f>VLOOKUP(A78,'Medical Examinations'!A76:H2411,4,FALSE)</f>
        <v>yes</v>
      </c>
      <c r="F78" s="15" t="str">
        <f>VLOOKUP(A78,'Medical Examinations'!A76:H2411,5,FALSE)</f>
        <v>No</v>
      </c>
      <c r="G78" s="15" t="str">
        <f>VLOOKUP(A78,'Medical Examinations'!A76:H2411,6,FALSE)</f>
        <v>No</v>
      </c>
      <c r="H78" s="15">
        <f>VLOOKUP(A78,'Medical Examinations'!A76:H2411,7,FALSE)</f>
        <v>1</v>
      </c>
      <c r="I78" s="15" t="str">
        <f>VLOOKUP(A78,'Medical Examinations'!A76:H2411,8,FALSE)</f>
        <v>yes</v>
      </c>
      <c r="J78" s="15" t="str">
        <f>VLOOKUP(A78,'Medical Examinations'!A76:J2411,9,FALSE)</f>
        <v>OBESITY</v>
      </c>
      <c r="K78" s="15" t="str">
        <f>VLOOKUP(A78,'Medical Examinations'!A76:J2411,10,FALSE)</f>
        <v>DIABETES</v>
      </c>
      <c r="L78" s="15" t="str">
        <f>VLOOKUP(A78,'Hospitalisation Details'!A76:J2419,10,FALSE)</f>
        <v>14-Nov-1975</v>
      </c>
      <c r="M78" s="15">
        <f>VLOOKUP(A78,'Hospitalisation Details'!A76:I2419,6,FALSE)</f>
        <v>41676.080000000002</v>
      </c>
      <c r="N78" s="15" t="str">
        <f>VLOOKUP(A78,'Hospitalisation Details'!A76:I2419,7,FALSE)</f>
        <v>tier - 1</v>
      </c>
      <c r="O78" s="15" t="str">
        <f>VLOOKUP(A78,'Hospitalisation Details'!A76:I2419,8,FALSE)</f>
        <v>tier - 2</v>
      </c>
      <c r="P78" s="15" t="str">
        <f>VLOOKUP(A78,'Hospitalisation Details'!A76:I2419,9,FALSE)</f>
        <v>R1013</v>
      </c>
      <c r="Q78" s="15">
        <f ca="1">VLOOKUP(A78,'Hospitalisation Details'!A76:K2419,11,FALSE)</f>
        <v>49</v>
      </c>
    </row>
    <row r="79" spans="1:17" ht="15.6" x14ac:dyDescent="0.3">
      <c r="A79" s="78" t="s">
        <v>2296</v>
      </c>
      <c r="B79" s="78" t="str">
        <f>VLOOKUP(A79,'Customer Names'!A77:C2412,3,FALSE)</f>
        <v>Ms.  Danielle</v>
      </c>
      <c r="C79" s="91">
        <f>VLOOKUP(A79,'Medical Examinations'!A77:H2412,2,FALSE)</f>
        <v>34.6</v>
      </c>
      <c r="D79" s="15">
        <f>VLOOKUP(A79,'Medical Examinations'!A77:H2412,3,FALSE)</f>
        <v>5.99</v>
      </c>
      <c r="E79" s="15" t="str">
        <f>VLOOKUP(A79,'Medical Examinations'!A77:H2412,4,FALSE)</f>
        <v>yes</v>
      </c>
      <c r="F79" s="15" t="str">
        <f>VLOOKUP(A79,'Medical Examinations'!A77:H2412,5,FALSE)</f>
        <v>No</v>
      </c>
      <c r="G79" s="15" t="str">
        <f>VLOOKUP(A79,'Medical Examinations'!A77:H2412,6,FALSE)</f>
        <v>No</v>
      </c>
      <c r="H79" s="15">
        <f>VLOOKUP(A79,'Medical Examinations'!A77:H2412,7,FALSE)</f>
        <v>0</v>
      </c>
      <c r="I79" s="15" t="str">
        <f>VLOOKUP(A79,'Medical Examinations'!A77:H2412,8,FALSE)</f>
        <v>yes</v>
      </c>
      <c r="J79" s="15" t="str">
        <f>VLOOKUP(A79,'Medical Examinations'!A77:J2412,9,FALSE)</f>
        <v>OBESITY</v>
      </c>
      <c r="K79" s="15" t="str">
        <f>VLOOKUP(A79,'Medical Examinations'!A77:J2412,10,FALSE)</f>
        <v>PREDIABETES</v>
      </c>
      <c r="L79" s="15" t="str">
        <f>VLOOKUP(A79,'Hospitalisation Details'!A77:J2420,10,FALSE)</f>
        <v>29-Oct-1976</v>
      </c>
      <c r="M79" s="15">
        <f>VLOOKUP(A79,'Hospitalisation Details'!A77:I2420,6,FALSE)</f>
        <v>41661.599999999999</v>
      </c>
      <c r="N79" s="15" t="str">
        <f>VLOOKUP(A79,'Hospitalisation Details'!A77:I2420,7,FALSE)</f>
        <v>tier - 1</v>
      </c>
      <c r="O79" s="15" t="str">
        <f>VLOOKUP(A79,'Hospitalisation Details'!A77:I2420,8,FALSE)</f>
        <v>tier - 3</v>
      </c>
      <c r="P79" s="15" t="str">
        <f>VLOOKUP(A79,'Hospitalisation Details'!A77:I2420,9,FALSE)</f>
        <v>R1011</v>
      </c>
      <c r="Q79" s="15">
        <f ca="1">VLOOKUP(A79,'Hospitalisation Details'!A77:K2420,11,FALSE)</f>
        <v>49</v>
      </c>
    </row>
    <row r="80" spans="1:17" ht="15.6" x14ac:dyDescent="0.3">
      <c r="A80" s="78" t="s">
        <v>2295</v>
      </c>
      <c r="B80" s="78" t="str">
        <f>VLOOKUP(A80,'Customer Names'!A78:C2413,3,FALSE)</f>
        <v>Julia</v>
      </c>
      <c r="C80" s="91">
        <f>VLOOKUP(A80,'Medical Examinations'!A78:H2413,2,FALSE)</f>
        <v>54.12</v>
      </c>
      <c r="D80" s="15">
        <f>VLOOKUP(A80,'Medical Examinations'!A78:H2413,3,FALSE)</f>
        <v>11.57</v>
      </c>
      <c r="E80" s="15" t="str">
        <f>VLOOKUP(A80,'Medical Examinations'!A78:H2413,4,FALSE)</f>
        <v>No</v>
      </c>
      <c r="F80" s="15" t="str">
        <f>VLOOKUP(A80,'Medical Examinations'!A78:H2413,5,FALSE)</f>
        <v>No</v>
      </c>
      <c r="G80" s="15" t="str">
        <f>VLOOKUP(A80,'Medical Examinations'!A78:H2413,6,FALSE)</f>
        <v>No</v>
      </c>
      <c r="H80" s="15">
        <f>VLOOKUP(A80,'Medical Examinations'!A78:H2413,7,FALSE)</f>
        <v>0</v>
      </c>
      <c r="I80" s="15" t="str">
        <f>VLOOKUP(A80,'Medical Examinations'!A78:H2413,8,FALSE)</f>
        <v>yes</v>
      </c>
      <c r="J80" s="15" t="str">
        <f>VLOOKUP(A80,'Medical Examinations'!A78:J2413,9,FALSE)</f>
        <v>OBESITY</v>
      </c>
      <c r="K80" s="15" t="str">
        <f>VLOOKUP(A80,'Medical Examinations'!A78:J2413,10,FALSE)</f>
        <v>DIABETES</v>
      </c>
      <c r="L80" s="15" t="str">
        <f>VLOOKUP(A80,'Hospitalisation Details'!A78:J2421,10,FALSE)</f>
        <v>24-Nov-1974</v>
      </c>
      <c r="M80" s="15">
        <f>VLOOKUP(A80,'Hospitalisation Details'!A78:I2421,6,FALSE)</f>
        <v>41636.199999999997</v>
      </c>
      <c r="N80" s="15" t="str">
        <f>VLOOKUP(A80,'Hospitalisation Details'!A78:I2421,7,FALSE)</f>
        <v>tier - 1</v>
      </c>
      <c r="O80" s="15" t="str">
        <f>VLOOKUP(A80,'Hospitalisation Details'!A78:I2421,8,FALSE)</f>
        <v>tier - 1</v>
      </c>
      <c r="P80" s="15" t="str">
        <f>VLOOKUP(A80,'Hospitalisation Details'!A78:I2421,9,FALSE)</f>
        <v>R1011</v>
      </c>
      <c r="Q80" s="15">
        <f ca="1">VLOOKUP(A80,'Hospitalisation Details'!A78:K2421,11,FALSE)</f>
        <v>50</v>
      </c>
    </row>
    <row r="81" spans="1:17" ht="15.6" x14ac:dyDescent="0.3">
      <c r="A81" s="78" t="s">
        <v>2294</v>
      </c>
      <c r="B81" s="78" t="str">
        <f>VLOOKUP(A81,'Customer Names'!A79:C2414,3,FALSE)</f>
        <v>Joshua</v>
      </c>
      <c r="C81" s="91">
        <f>VLOOKUP(A81,'Medical Examinations'!A79:H2414,2,FALSE)</f>
        <v>48.82</v>
      </c>
      <c r="D81" s="15">
        <f>VLOOKUP(A81,'Medical Examinations'!A79:H2414,3,FALSE)</f>
        <v>6.67</v>
      </c>
      <c r="E81" s="15" t="str">
        <f>VLOOKUP(A81,'Medical Examinations'!A79:H2414,4,FALSE)</f>
        <v>yes</v>
      </c>
      <c r="F81" s="15" t="str">
        <f>VLOOKUP(A81,'Medical Examinations'!A79:H2414,5,FALSE)</f>
        <v>No</v>
      </c>
      <c r="G81" s="15" t="str">
        <f>VLOOKUP(A81,'Medical Examinations'!A79:H2414,6,FALSE)</f>
        <v>No</v>
      </c>
      <c r="H81" s="15">
        <f>VLOOKUP(A81,'Medical Examinations'!A79:H2414,7,FALSE)</f>
        <v>0</v>
      </c>
      <c r="I81" s="15" t="str">
        <f>VLOOKUP(A81,'Medical Examinations'!A79:H2414,8,FALSE)</f>
        <v>yes</v>
      </c>
      <c r="J81" s="15" t="str">
        <f>VLOOKUP(A81,'Medical Examinations'!A79:J2414,9,FALSE)</f>
        <v>OBESITY</v>
      </c>
      <c r="K81" s="15" t="str">
        <f>VLOOKUP(A81,'Medical Examinations'!A79:J2414,10,FALSE)</f>
        <v>DIABETES</v>
      </c>
      <c r="L81" s="15" t="str">
        <f>VLOOKUP(A81,'Hospitalisation Details'!A79:J2422,10,FALSE)</f>
        <v>22-Dec-1967</v>
      </c>
      <c r="M81" s="15">
        <f>VLOOKUP(A81,'Hospitalisation Details'!A79:I2422,6,FALSE)</f>
        <v>41505.15</v>
      </c>
      <c r="N81" s="15" t="str">
        <f>VLOOKUP(A81,'Hospitalisation Details'!A79:I2422,7,FALSE)</f>
        <v>tier - 1</v>
      </c>
      <c r="O81" s="15" t="str">
        <f>VLOOKUP(A81,'Hospitalisation Details'!A79:I2422,8,FALSE)</f>
        <v>tier - 2</v>
      </c>
      <c r="P81" s="15" t="str">
        <f>VLOOKUP(A81,'Hospitalisation Details'!A79:I2422,9,FALSE)</f>
        <v>R1011</v>
      </c>
      <c r="Q81" s="15">
        <f ca="1">VLOOKUP(A81,'Hospitalisation Details'!A79:K2422,11,FALSE)</f>
        <v>57</v>
      </c>
    </row>
    <row r="82" spans="1:17" ht="15.6" x14ac:dyDescent="0.3">
      <c r="A82" s="78" t="s">
        <v>2293</v>
      </c>
      <c r="B82" s="78" t="str">
        <f>VLOOKUP(A82,'Customer Names'!A80:C2415,3,FALSE)</f>
        <v>Jennifer</v>
      </c>
      <c r="C82" s="91">
        <f>VLOOKUP(A82,'Medical Examinations'!A80:H2415,2,FALSE)</f>
        <v>51.01</v>
      </c>
      <c r="D82" s="15">
        <f>VLOOKUP(A82,'Medical Examinations'!A80:H2415,3,FALSE)</f>
        <v>9.1999999999999993</v>
      </c>
      <c r="E82" s="15" t="str">
        <f>VLOOKUP(A82,'Medical Examinations'!A80:H2415,4,FALSE)</f>
        <v>No</v>
      </c>
      <c r="F82" s="15" t="str">
        <f>VLOOKUP(A82,'Medical Examinations'!A80:H2415,5,FALSE)</f>
        <v>No</v>
      </c>
      <c r="G82" s="15" t="str">
        <f>VLOOKUP(A82,'Medical Examinations'!A80:H2415,6,FALSE)</f>
        <v>No</v>
      </c>
      <c r="H82" s="15">
        <f>VLOOKUP(A82,'Medical Examinations'!A80:H2415,7,FALSE)</f>
        <v>0</v>
      </c>
      <c r="I82" s="15" t="str">
        <f>VLOOKUP(A82,'Medical Examinations'!A80:H2415,8,FALSE)</f>
        <v>yes</v>
      </c>
      <c r="J82" s="15" t="str">
        <f>VLOOKUP(A82,'Medical Examinations'!A80:J2415,9,FALSE)</f>
        <v>OBESITY</v>
      </c>
      <c r="K82" s="15" t="str">
        <f>VLOOKUP(A82,'Medical Examinations'!A80:J2415,10,FALSE)</f>
        <v>DIABETES</v>
      </c>
      <c r="L82" s="15" t="str">
        <f>VLOOKUP(A82,'Hospitalisation Details'!A80:J2423,10,FALSE)</f>
        <v>16-Oct-1971</v>
      </c>
      <c r="M82" s="15">
        <f>VLOOKUP(A82,'Hospitalisation Details'!A80:I2423,6,FALSE)</f>
        <v>41351.879999999997</v>
      </c>
      <c r="N82" s="15" t="str">
        <f>VLOOKUP(A82,'Hospitalisation Details'!A80:I2423,7,FALSE)</f>
        <v>tier - 1</v>
      </c>
      <c r="O82" s="15" t="str">
        <f>VLOOKUP(A82,'Hospitalisation Details'!A80:I2423,8,FALSE)</f>
        <v>tier - 2</v>
      </c>
      <c r="P82" s="15" t="str">
        <f>VLOOKUP(A82,'Hospitalisation Details'!A80:I2423,9,FALSE)</f>
        <v>R1011</v>
      </c>
      <c r="Q82" s="15">
        <f ca="1">VLOOKUP(A82,'Hospitalisation Details'!A80:K2423,11,FALSE)</f>
        <v>54</v>
      </c>
    </row>
    <row r="83" spans="1:17" ht="15.6" x14ac:dyDescent="0.3">
      <c r="A83" s="78" t="s">
        <v>2292</v>
      </c>
      <c r="B83" s="78" t="str">
        <f>VLOOKUP(A83,'Customer Names'!A81:C2416,3,FALSE)</f>
        <v>Gwen M.</v>
      </c>
      <c r="C83" s="91">
        <f>VLOOKUP(A83,'Medical Examinations'!A81:H2416,2,FALSE)</f>
        <v>45.65</v>
      </c>
      <c r="D83" s="15">
        <f>VLOOKUP(A83,'Medical Examinations'!A81:H2416,3,FALSE)</f>
        <v>5.1100000000000003</v>
      </c>
      <c r="E83" s="15" t="str">
        <f>VLOOKUP(A83,'Medical Examinations'!A81:H2416,4,FALSE)</f>
        <v>yes</v>
      </c>
      <c r="F83" s="15" t="str">
        <f>VLOOKUP(A83,'Medical Examinations'!A81:H2416,5,FALSE)</f>
        <v>No</v>
      </c>
      <c r="G83" s="15" t="str">
        <f>VLOOKUP(A83,'Medical Examinations'!A81:H2416,6,FALSE)</f>
        <v>No</v>
      </c>
      <c r="H83" s="15">
        <f>VLOOKUP(A83,'Medical Examinations'!A81:H2416,7,FALSE)</f>
        <v>1</v>
      </c>
      <c r="I83" s="15" t="str">
        <f>VLOOKUP(A83,'Medical Examinations'!A81:H2416,8,FALSE)</f>
        <v>yes</v>
      </c>
      <c r="J83" s="15" t="str">
        <f>VLOOKUP(A83,'Medical Examinations'!A81:J2416,9,FALSE)</f>
        <v>OBESITY</v>
      </c>
      <c r="K83" s="15" t="str">
        <f>VLOOKUP(A83,'Medical Examinations'!A81:J2416,10,FALSE)</f>
        <v>NORMAL</v>
      </c>
      <c r="L83" s="15" t="str">
        <f>VLOOKUP(A83,'Hospitalisation Details'!A81:J2424,10,FALSE)</f>
        <v>7-Oct-1964</v>
      </c>
      <c r="M83" s="15">
        <f>VLOOKUP(A83,'Hospitalisation Details'!A81:I2424,6,FALSE)</f>
        <v>41331.79</v>
      </c>
      <c r="N83" s="15" t="str">
        <f>VLOOKUP(A83,'Hospitalisation Details'!A81:I2424,7,FALSE)</f>
        <v>tier - 1</v>
      </c>
      <c r="O83" s="15" t="str">
        <f>VLOOKUP(A83,'Hospitalisation Details'!A81:I2424,8,FALSE)</f>
        <v>tier - 2</v>
      </c>
      <c r="P83" s="15" t="str">
        <f>VLOOKUP(A83,'Hospitalisation Details'!A81:I2424,9,FALSE)</f>
        <v>R1011</v>
      </c>
      <c r="Q83" s="15">
        <f ca="1">VLOOKUP(A83,'Hospitalisation Details'!A81:K2424,11,FALSE)</f>
        <v>61</v>
      </c>
    </row>
    <row r="84" spans="1:17" ht="15.6" x14ac:dyDescent="0.3">
      <c r="A84" s="78" t="s">
        <v>2291</v>
      </c>
      <c r="B84" s="78" t="str">
        <f>VLOOKUP(A84,'Customer Names'!A82:C2417,3,FALSE)</f>
        <v>Patrick</v>
      </c>
      <c r="C84" s="91">
        <f>VLOOKUP(A84,'Medical Examinations'!A82:H2417,2,FALSE)</f>
        <v>52.9</v>
      </c>
      <c r="D84" s="15">
        <f>VLOOKUP(A84,'Medical Examinations'!A82:H2417,3,FALSE)</f>
        <v>5.34</v>
      </c>
      <c r="E84" s="15" t="str">
        <f>VLOOKUP(A84,'Medical Examinations'!A82:H2417,4,FALSE)</f>
        <v>No</v>
      </c>
      <c r="F84" s="15" t="str">
        <f>VLOOKUP(A84,'Medical Examinations'!A82:H2417,5,FALSE)</f>
        <v>No</v>
      </c>
      <c r="G84" s="15" t="str">
        <f>VLOOKUP(A84,'Medical Examinations'!A82:H2417,6,FALSE)</f>
        <v>No</v>
      </c>
      <c r="H84" s="15">
        <f>VLOOKUP(A84,'Medical Examinations'!A82:H2417,7,FALSE)</f>
        <v>0</v>
      </c>
      <c r="I84" s="15" t="str">
        <f>VLOOKUP(A84,'Medical Examinations'!A82:H2417,8,FALSE)</f>
        <v>yes</v>
      </c>
      <c r="J84" s="15" t="str">
        <f>VLOOKUP(A84,'Medical Examinations'!A82:J2417,9,FALSE)</f>
        <v>OBESITY</v>
      </c>
      <c r="K84" s="15" t="str">
        <f>VLOOKUP(A84,'Medical Examinations'!A82:J2417,10,FALSE)</f>
        <v>NORMAL</v>
      </c>
      <c r="L84" s="15" t="str">
        <f>VLOOKUP(A84,'Hospitalisation Details'!A82:J2425,10,FALSE)</f>
        <v>27-Aug-1977</v>
      </c>
      <c r="M84" s="15">
        <f>VLOOKUP(A84,'Hospitalisation Details'!A82:I2425,6,FALSE)</f>
        <v>41271.5</v>
      </c>
      <c r="N84" s="15" t="str">
        <f>VLOOKUP(A84,'Hospitalisation Details'!A82:I2425,7,FALSE)</f>
        <v>tier - 1</v>
      </c>
      <c r="O84" s="15" t="str">
        <f>VLOOKUP(A84,'Hospitalisation Details'!A82:I2425,8,FALSE)</f>
        <v>tier - 2</v>
      </c>
      <c r="P84" s="15" t="str">
        <f>VLOOKUP(A84,'Hospitalisation Details'!A82:I2425,9,FALSE)</f>
        <v>R1011</v>
      </c>
      <c r="Q84" s="15">
        <f ca="1">VLOOKUP(A84,'Hospitalisation Details'!A82:K2425,11,FALSE)</f>
        <v>48</v>
      </c>
    </row>
    <row r="85" spans="1:17" ht="15.6" x14ac:dyDescent="0.3">
      <c r="A85" s="78" t="s">
        <v>2290</v>
      </c>
      <c r="B85" s="78" t="str">
        <f>VLOOKUP(A85,'Customer Names'!A83:C2418,3,FALSE)</f>
        <v>Kate</v>
      </c>
      <c r="C85" s="91">
        <f>VLOOKUP(A85,'Medical Examinations'!A83:H2418,2,FALSE)</f>
        <v>45.41</v>
      </c>
      <c r="D85" s="15">
        <f>VLOOKUP(A85,'Medical Examinations'!A83:H2418,3,FALSE)</f>
        <v>4.03</v>
      </c>
      <c r="E85" s="15" t="str">
        <f>VLOOKUP(A85,'Medical Examinations'!A83:H2418,4,FALSE)</f>
        <v>yes</v>
      </c>
      <c r="F85" s="15" t="str">
        <f>VLOOKUP(A85,'Medical Examinations'!A83:H2418,5,FALSE)</f>
        <v>No</v>
      </c>
      <c r="G85" s="15" t="str">
        <f>VLOOKUP(A85,'Medical Examinations'!A83:H2418,6,FALSE)</f>
        <v>No</v>
      </c>
      <c r="H85" s="15">
        <f>VLOOKUP(A85,'Medical Examinations'!A83:H2418,7,FALSE)</f>
        <v>1</v>
      </c>
      <c r="I85" s="15" t="str">
        <f>VLOOKUP(A85,'Medical Examinations'!A83:H2418,8,FALSE)</f>
        <v>yes</v>
      </c>
      <c r="J85" s="15" t="str">
        <f>VLOOKUP(A85,'Medical Examinations'!A83:J2418,9,FALSE)</f>
        <v>OBESITY</v>
      </c>
      <c r="K85" s="15" t="str">
        <f>VLOOKUP(A85,'Medical Examinations'!A83:J2418,10,FALSE)</f>
        <v>NORMAL</v>
      </c>
      <c r="L85" s="15" t="str">
        <f>VLOOKUP(A85,'Hospitalisation Details'!A83:J2426,10,FALSE)</f>
        <v>6-Jun-1964</v>
      </c>
      <c r="M85" s="15">
        <f>VLOOKUP(A85,'Hospitalisation Details'!A83:I2426,6,FALSE)</f>
        <v>41250.39</v>
      </c>
      <c r="N85" s="15" t="str">
        <f>VLOOKUP(A85,'Hospitalisation Details'!A83:I2426,7,FALSE)</f>
        <v>tier - 1</v>
      </c>
      <c r="O85" s="15" t="str">
        <f>VLOOKUP(A85,'Hospitalisation Details'!A83:I2426,8,FALSE)</f>
        <v>tier - 3</v>
      </c>
      <c r="P85" s="15" t="str">
        <f>VLOOKUP(A85,'Hospitalisation Details'!A83:I2426,9,FALSE)</f>
        <v>R1011</v>
      </c>
      <c r="Q85" s="15">
        <f ca="1">VLOOKUP(A85,'Hospitalisation Details'!A83:K2426,11,FALSE)</f>
        <v>61</v>
      </c>
    </row>
    <row r="86" spans="1:17" ht="15.6" x14ac:dyDescent="0.3">
      <c r="A86" s="78" t="s">
        <v>2289</v>
      </c>
      <c r="B86" s="78" t="str">
        <f>VLOOKUP(A86,'Customer Names'!A84:C2419,3,FALSE)</f>
        <v>Kevin</v>
      </c>
      <c r="C86" s="91">
        <f>VLOOKUP(A86,'Medical Examinations'!A84:H2419,2,FALSE)</f>
        <v>49.41</v>
      </c>
      <c r="D86" s="15">
        <f>VLOOKUP(A86,'Medical Examinations'!A84:H2419,3,FALSE)</f>
        <v>4.2300000000000004</v>
      </c>
      <c r="E86" s="15" t="str">
        <f>VLOOKUP(A86,'Medical Examinations'!A84:H2419,4,FALSE)</f>
        <v>yes</v>
      </c>
      <c r="F86" s="15" t="str">
        <f>VLOOKUP(A86,'Medical Examinations'!A84:H2419,5,FALSE)</f>
        <v>No</v>
      </c>
      <c r="G86" s="15" t="str">
        <f>VLOOKUP(A86,'Medical Examinations'!A84:H2419,6,FALSE)</f>
        <v>Yes</v>
      </c>
      <c r="H86" s="15">
        <f>VLOOKUP(A86,'Medical Examinations'!A84:H2419,7,FALSE)</f>
        <v>1</v>
      </c>
      <c r="I86" s="15" t="str">
        <f>VLOOKUP(A86,'Medical Examinations'!A84:H2419,8,FALSE)</f>
        <v>yes</v>
      </c>
      <c r="J86" s="15" t="str">
        <f>VLOOKUP(A86,'Medical Examinations'!A84:J2419,9,FALSE)</f>
        <v>OBESITY</v>
      </c>
      <c r="K86" s="15" t="str">
        <f>VLOOKUP(A86,'Medical Examinations'!A84:J2419,10,FALSE)</f>
        <v>NORMAL</v>
      </c>
      <c r="L86" s="15" t="str">
        <f>VLOOKUP(A86,'Hospitalisation Details'!A84:J2427,10,FALSE)</f>
        <v>8-Aug-1969</v>
      </c>
      <c r="M86" s="15">
        <f>VLOOKUP(A86,'Hospitalisation Details'!A84:I2427,6,FALSE)</f>
        <v>41191.57</v>
      </c>
      <c r="N86" s="15" t="str">
        <f>VLOOKUP(A86,'Hospitalisation Details'!A84:I2427,7,FALSE)</f>
        <v>tier - 1</v>
      </c>
      <c r="O86" s="15" t="str">
        <f>VLOOKUP(A86,'Hospitalisation Details'!A84:I2427,8,FALSE)</f>
        <v>tier - 2</v>
      </c>
      <c r="P86" s="15" t="str">
        <f>VLOOKUP(A86,'Hospitalisation Details'!A84:I2427,9,FALSE)</f>
        <v>R1011</v>
      </c>
      <c r="Q86" s="15">
        <f ca="1">VLOOKUP(A86,'Hospitalisation Details'!A84:K2427,11,FALSE)</f>
        <v>56</v>
      </c>
    </row>
    <row r="87" spans="1:17" ht="15.6" x14ac:dyDescent="0.3">
      <c r="A87" s="78" t="s">
        <v>2288</v>
      </c>
      <c r="B87" s="78" t="str">
        <f>VLOOKUP(A87,'Customer Names'!A85:C2420,3,FALSE)</f>
        <v>Stephen II</v>
      </c>
      <c r="C87" s="91">
        <f>VLOOKUP(A87,'Medical Examinations'!A85:H2420,2,FALSE)</f>
        <v>31.824999999999999</v>
      </c>
      <c r="D87" s="15">
        <f>VLOOKUP(A87,'Medical Examinations'!A85:H2420,3,FALSE)</f>
        <v>4.0599999999999996</v>
      </c>
      <c r="E87" s="15" t="str">
        <f>VLOOKUP(A87,'Medical Examinations'!A85:H2420,4,FALSE)</f>
        <v>No</v>
      </c>
      <c r="F87" s="15" t="str">
        <f>VLOOKUP(A87,'Medical Examinations'!A85:H2420,5,FALSE)</f>
        <v>No</v>
      </c>
      <c r="G87" s="15" t="str">
        <f>VLOOKUP(A87,'Medical Examinations'!A85:H2420,6,FALSE)</f>
        <v>No</v>
      </c>
      <c r="H87" s="15">
        <f>VLOOKUP(A87,'Medical Examinations'!A85:H2420,7,FALSE)</f>
        <v>2</v>
      </c>
      <c r="I87" s="15" t="str">
        <f>VLOOKUP(A87,'Medical Examinations'!A85:H2420,8,FALSE)</f>
        <v>yes</v>
      </c>
      <c r="J87" s="15" t="str">
        <f>VLOOKUP(A87,'Medical Examinations'!A85:J2420,9,FALSE)</f>
        <v>OBESITY</v>
      </c>
      <c r="K87" s="15" t="str">
        <f>VLOOKUP(A87,'Medical Examinations'!A85:J2420,10,FALSE)</f>
        <v>NORMAL</v>
      </c>
      <c r="L87" s="15" t="str">
        <f>VLOOKUP(A87,'Hospitalisation Details'!A85:J2428,10,FALSE)</f>
        <v>6-Sep-1972</v>
      </c>
      <c r="M87" s="15">
        <f>VLOOKUP(A87,'Hospitalisation Details'!A85:I2428,6,FALSE)</f>
        <v>41097.160000000003</v>
      </c>
      <c r="N87" s="15" t="str">
        <f>VLOOKUP(A87,'Hospitalisation Details'!A85:I2428,7,FALSE)</f>
        <v>tier - 1</v>
      </c>
      <c r="O87" s="15" t="str">
        <f>VLOOKUP(A87,'Hospitalisation Details'!A85:I2428,8,FALSE)</f>
        <v>tier - 3</v>
      </c>
      <c r="P87" s="15" t="str">
        <f>VLOOKUP(A87,'Hospitalisation Details'!A85:I2428,9,FALSE)</f>
        <v>R1016</v>
      </c>
      <c r="Q87" s="15">
        <f ca="1">VLOOKUP(A87,'Hospitalisation Details'!A85:K2428,11,FALSE)</f>
        <v>53</v>
      </c>
    </row>
    <row r="88" spans="1:17" ht="15.6" x14ac:dyDescent="0.3">
      <c r="A88" s="78" t="s">
        <v>2287</v>
      </c>
      <c r="B88" s="78" t="str">
        <f>VLOOKUP(A88,'Customer Names'!A86:C2421,3,FALSE)</f>
        <v>Philip</v>
      </c>
      <c r="C88" s="91">
        <f>VLOOKUP(A88,'Medical Examinations'!A86:H2421,2,FALSE)</f>
        <v>51.28</v>
      </c>
      <c r="D88" s="15">
        <f>VLOOKUP(A88,'Medical Examinations'!A86:H2421,3,FALSE)</f>
        <v>4.68</v>
      </c>
      <c r="E88" s="15" t="str">
        <f>VLOOKUP(A88,'Medical Examinations'!A86:H2421,4,FALSE)</f>
        <v>No</v>
      </c>
      <c r="F88" s="15" t="str">
        <f>VLOOKUP(A88,'Medical Examinations'!A86:H2421,5,FALSE)</f>
        <v>No</v>
      </c>
      <c r="G88" s="15" t="str">
        <f>VLOOKUP(A88,'Medical Examinations'!A86:H2421,6,FALSE)</f>
        <v>No</v>
      </c>
      <c r="H88" s="15">
        <f>VLOOKUP(A88,'Medical Examinations'!A86:H2421,7,FALSE)</f>
        <v>2</v>
      </c>
      <c r="I88" s="15" t="str">
        <f>VLOOKUP(A88,'Medical Examinations'!A86:H2421,8,FALSE)</f>
        <v>yes</v>
      </c>
      <c r="J88" s="15" t="str">
        <f>VLOOKUP(A88,'Medical Examinations'!A86:J2421,9,FALSE)</f>
        <v>OBESITY</v>
      </c>
      <c r="K88" s="15" t="str">
        <f>VLOOKUP(A88,'Medical Examinations'!A86:J2421,10,FALSE)</f>
        <v>NORMAL</v>
      </c>
      <c r="L88" s="15" t="str">
        <f>VLOOKUP(A88,'Hospitalisation Details'!A86:J2429,10,FALSE)</f>
        <v>12-Aug-1972</v>
      </c>
      <c r="M88" s="15">
        <f>VLOOKUP(A88,'Hospitalisation Details'!A86:I2429,6,FALSE)</f>
        <v>41055.29</v>
      </c>
      <c r="N88" s="15" t="str">
        <f>VLOOKUP(A88,'Hospitalisation Details'!A86:I2429,7,FALSE)</f>
        <v>tier - 1</v>
      </c>
      <c r="O88" s="15" t="str">
        <f>VLOOKUP(A88,'Hospitalisation Details'!A86:I2429,8,FALSE)</f>
        <v>tier - 2</v>
      </c>
      <c r="P88" s="15" t="str">
        <f>VLOOKUP(A88,'Hospitalisation Details'!A86:I2429,9,FALSE)</f>
        <v>R1011</v>
      </c>
      <c r="Q88" s="15">
        <f ca="1">VLOOKUP(A88,'Hospitalisation Details'!A86:K2429,11,FALSE)</f>
        <v>53</v>
      </c>
    </row>
    <row r="89" spans="1:17" ht="15.6" x14ac:dyDescent="0.3">
      <c r="A89" s="78" t="s">
        <v>2286</v>
      </c>
      <c r="B89" s="78" t="str">
        <f>VLOOKUP(A89,'Customer Names'!A87:C2422,3,FALSE)</f>
        <v>Brett A</v>
      </c>
      <c r="C89" s="91">
        <f>VLOOKUP(A89,'Medical Examinations'!A87:H2422,2,FALSE)</f>
        <v>34.96</v>
      </c>
      <c r="D89" s="15">
        <f>VLOOKUP(A89,'Medical Examinations'!A87:H2422,3,FALSE)</f>
        <v>4.34</v>
      </c>
      <c r="E89" s="15" t="str">
        <f>VLOOKUP(A89,'Medical Examinations'!A87:H2422,4,FALSE)</f>
        <v>No</v>
      </c>
      <c r="F89" s="15" t="str">
        <f>VLOOKUP(A89,'Medical Examinations'!A87:H2422,5,FALSE)</f>
        <v>No</v>
      </c>
      <c r="G89" s="15" t="str">
        <f>VLOOKUP(A89,'Medical Examinations'!A87:H2422,6,FALSE)</f>
        <v>Yes</v>
      </c>
      <c r="H89" s="15">
        <f>VLOOKUP(A89,'Medical Examinations'!A87:H2422,7,FALSE)</f>
        <v>1</v>
      </c>
      <c r="I89" s="15" t="str">
        <f>VLOOKUP(A89,'Medical Examinations'!A87:H2422,8,FALSE)</f>
        <v>yes</v>
      </c>
      <c r="J89" s="15" t="str">
        <f>VLOOKUP(A89,'Medical Examinations'!A87:J2422,9,FALSE)</f>
        <v>OBESITY</v>
      </c>
      <c r="K89" s="15" t="str">
        <f>VLOOKUP(A89,'Medical Examinations'!A87:J2422,10,FALSE)</f>
        <v>NORMAL</v>
      </c>
      <c r="L89" s="15" t="str">
        <f>VLOOKUP(A89,'Hospitalisation Details'!A87:J2430,10,FALSE)</f>
        <v>11-Oct-1979</v>
      </c>
      <c r="M89" s="15">
        <f>VLOOKUP(A89,'Hospitalisation Details'!A87:I2430,6,FALSE)</f>
        <v>41034.22</v>
      </c>
      <c r="N89" s="15" t="str">
        <f>VLOOKUP(A89,'Hospitalisation Details'!A87:I2430,7,FALSE)</f>
        <v>tier - 1</v>
      </c>
      <c r="O89" s="15" t="str">
        <f>VLOOKUP(A89,'Hospitalisation Details'!A87:I2430,8,FALSE)</f>
        <v>tier - 3</v>
      </c>
      <c r="P89" s="15" t="str">
        <f>VLOOKUP(A89,'Hospitalisation Details'!A87:I2430,9,FALSE)</f>
        <v>R1017</v>
      </c>
      <c r="Q89" s="15">
        <f ca="1">VLOOKUP(A89,'Hospitalisation Details'!A87:K2430,11,FALSE)</f>
        <v>46</v>
      </c>
    </row>
    <row r="90" spans="1:17" ht="15.6" x14ac:dyDescent="0.3">
      <c r="A90" s="78" t="s">
        <v>2285</v>
      </c>
      <c r="B90" s="78" t="str">
        <f>VLOOKUP(A90,'Customer Names'!A88:C2423,3,FALSE)</f>
        <v>Rebecca</v>
      </c>
      <c r="C90" s="91">
        <f>VLOOKUP(A90,'Medical Examinations'!A88:H2423,2,FALSE)</f>
        <v>33.11</v>
      </c>
      <c r="D90" s="15">
        <f>VLOOKUP(A90,'Medical Examinations'!A88:H2423,3,FALSE)</f>
        <v>10.51</v>
      </c>
      <c r="E90" s="15" t="str">
        <f>VLOOKUP(A90,'Medical Examinations'!A88:H2423,4,FALSE)</f>
        <v>No</v>
      </c>
      <c r="F90" s="15" t="str">
        <f>VLOOKUP(A90,'Medical Examinations'!A88:H2423,5,FALSE)</f>
        <v>No</v>
      </c>
      <c r="G90" s="15" t="str">
        <f>VLOOKUP(A90,'Medical Examinations'!A88:H2423,6,FALSE)</f>
        <v>No</v>
      </c>
      <c r="H90" s="15">
        <f>VLOOKUP(A90,'Medical Examinations'!A88:H2423,7,FALSE)</f>
        <v>0</v>
      </c>
      <c r="I90" s="15" t="str">
        <f>VLOOKUP(A90,'Medical Examinations'!A88:H2423,8,FALSE)</f>
        <v>yes</v>
      </c>
      <c r="J90" s="15" t="str">
        <f>VLOOKUP(A90,'Medical Examinations'!A88:J2423,9,FALSE)</f>
        <v>OBESITY</v>
      </c>
      <c r="K90" s="15" t="str">
        <f>VLOOKUP(A90,'Medical Examinations'!A88:J2423,10,FALSE)</f>
        <v>DIABETES</v>
      </c>
      <c r="L90" s="15" t="str">
        <f>VLOOKUP(A90,'Hospitalisation Details'!A88:J2431,10,FALSE)</f>
        <v>5-Jun-1974</v>
      </c>
      <c r="M90" s="15">
        <f>VLOOKUP(A90,'Hospitalisation Details'!A88:I2431,6,FALSE)</f>
        <v>40974.160000000003</v>
      </c>
      <c r="N90" s="15" t="str">
        <f>VLOOKUP(A90,'Hospitalisation Details'!A88:I2431,7,FALSE)</f>
        <v>tier - 1</v>
      </c>
      <c r="O90" s="15" t="str">
        <f>VLOOKUP(A90,'Hospitalisation Details'!A88:I2431,8,FALSE)</f>
        <v>tier - 2</v>
      </c>
      <c r="P90" s="15" t="str">
        <f>VLOOKUP(A90,'Hospitalisation Details'!A88:I2431,9,FALSE)</f>
        <v>R1013</v>
      </c>
      <c r="Q90" s="15">
        <f ca="1">VLOOKUP(A90,'Hospitalisation Details'!A88:K2431,11,FALSE)</f>
        <v>51</v>
      </c>
    </row>
    <row r="91" spans="1:17" ht="15.6" x14ac:dyDescent="0.3">
      <c r="A91" s="78" t="s">
        <v>2284</v>
      </c>
      <c r="B91" s="78" t="str">
        <f>VLOOKUP(A91,'Customer Names'!A89:C2424,3,FALSE)</f>
        <v>Kelley</v>
      </c>
      <c r="C91" s="91">
        <f>VLOOKUP(A91,'Medical Examinations'!A89:H2424,2,FALSE)</f>
        <v>54.74</v>
      </c>
      <c r="D91" s="15">
        <f>VLOOKUP(A91,'Medical Examinations'!A89:H2424,3,FALSE)</f>
        <v>5.84</v>
      </c>
      <c r="E91" s="15" t="str">
        <f>VLOOKUP(A91,'Medical Examinations'!A89:H2424,4,FALSE)</f>
        <v>yes</v>
      </c>
      <c r="F91" s="15" t="str">
        <f>VLOOKUP(A91,'Medical Examinations'!A89:H2424,5,FALSE)</f>
        <v>No</v>
      </c>
      <c r="G91" s="15" t="str">
        <f>VLOOKUP(A91,'Medical Examinations'!A89:H2424,6,FALSE)</f>
        <v>Yes</v>
      </c>
      <c r="H91" s="15">
        <f>VLOOKUP(A91,'Medical Examinations'!A89:H2424,7,FALSE)</f>
        <v>1</v>
      </c>
      <c r="I91" s="15" t="str">
        <f>VLOOKUP(A91,'Medical Examinations'!A89:H2424,8,FALSE)</f>
        <v>yes</v>
      </c>
      <c r="J91" s="15" t="str">
        <f>VLOOKUP(A91,'Medical Examinations'!A89:J2424,9,FALSE)</f>
        <v>OBESITY</v>
      </c>
      <c r="K91" s="15" t="str">
        <f>VLOOKUP(A91,'Medical Examinations'!A89:J2424,10,FALSE)</f>
        <v>PREDIABETES</v>
      </c>
      <c r="L91" s="15" t="str">
        <f>VLOOKUP(A91,'Hospitalisation Details'!A89:J2432,10,FALSE)</f>
        <v>8-Sep-1983</v>
      </c>
      <c r="M91" s="15">
        <f>VLOOKUP(A91,'Hospitalisation Details'!A89:I2432,6,FALSE)</f>
        <v>40961.29</v>
      </c>
      <c r="N91" s="15" t="str">
        <f>VLOOKUP(A91,'Hospitalisation Details'!A89:I2432,7,FALSE)</f>
        <v>tier - 1</v>
      </c>
      <c r="O91" s="15" t="str">
        <f>VLOOKUP(A91,'Hospitalisation Details'!A89:I2432,8,FALSE)</f>
        <v>tier - 2</v>
      </c>
      <c r="P91" s="15" t="str">
        <f>VLOOKUP(A91,'Hospitalisation Details'!A89:I2432,9,FALSE)</f>
        <v>R1011</v>
      </c>
      <c r="Q91" s="15">
        <f ca="1">VLOOKUP(A91,'Hospitalisation Details'!A89:K2432,11,FALSE)</f>
        <v>42</v>
      </c>
    </row>
    <row r="92" spans="1:17" ht="15.6" x14ac:dyDescent="0.3">
      <c r="A92" s="78" t="s">
        <v>2283</v>
      </c>
      <c r="B92" s="78" t="str">
        <f>VLOOKUP(A92,'Customer Names'!A90:C2425,3,FALSE)</f>
        <v>Abigail K</v>
      </c>
      <c r="C92" s="91">
        <f>VLOOKUP(A92,'Medical Examinations'!A90:H2425,2,FALSE)</f>
        <v>32.56</v>
      </c>
      <c r="D92" s="15">
        <f>VLOOKUP(A92,'Medical Examinations'!A90:H2425,3,FALSE)</f>
        <v>5.41</v>
      </c>
      <c r="E92" s="15" t="str">
        <f>VLOOKUP(A92,'Medical Examinations'!A90:H2425,4,FALSE)</f>
        <v>No</v>
      </c>
      <c r="F92" s="15" t="str">
        <f>VLOOKUP(A92,'Medical Examinations'!A90:H2425,5,FALSE)</f>
        <v>No</v>
      </c>
      <c r="G92" s="15" t="str">
        <f>VLOOKUP(A92,'Medical Examinations'!A90:H2425,6,FALSE)</f>
        <v>Yes</v>
      </c>
      <c r="H92" s="15">
        <f>VLOOKUP(A92,'Medical Examinations'!A90:H2425,7,FALSE)</f>
        <v>1</v>
      </c>
      <c r="I92" s="15" t="str">
        <f>VLOOKUP(A92,'Medical Examinations'!A90:H2425,8,FALSE)</f>
        <v>yes</v>
      </c>
      <c r="J92" s="15" t="str">
        <f>VLOOKUP(A92,'Medical Examinations'!A90:J2425,9,FALSE)</f>
        <v>OBESITY</v>
      </c>
      <c r="K92" s="15" t="str">
        <f>VLOOKUP(A92,'Medical Examinations'!A90:J2425,10,FALSE)</f>
        <v>NORMAL</v>
      </c>
      <c r="L92" s="15" t="str">
        <f>VLOOKUP(A92,'Hospitalisation Details'!A90:J2433,10,FALSE)</f>
        <v>16-Sep-1979</v>
      </c>
      <c r="M92" s="15">
        <f>VLOOKUP(A92,'Hospitalisation Details'!A90:I2433,6,FALSE)</f>
        <v>40941.29</v>
      </c>
      <c r="N92" s="15" t="str">
        <f>VLOOKUP(A92,'Hospitalisation Details'!A90:I2433,7,FALSE)</f>
        <v>tier - 1</v>
      </c>
      <c r="O92" s="15" t="str">
        <f>VLOOKUP(A92,'Hospitalisation Details'!A90:I2433,8,FALSE)</f>
        <v>tier - 2</v>
      </c>
      <c r="P92" s="15" t="str">
        <f>VLOOKUP(A92,'Hospitalisation Details'!A90:I2433,9,FALSE)</f>
        <v>R1013</v>
      </c>
      <c r="Q92" s="15">
        <f ca="1">VLOOKUP(A92,'Hospitalisation Details'!A90:K2433,11,FALSE)</f>
        <v>46</v>
      </c>
    </row>
    <row r="93" spans="1:17" ht="15.6" x14ac:dyDescent="0.3">
      <c r="A93" s="78" t="s">
        <v>2282</v>
      </c>
      <c r="B93" s="78" t="str">
        <f>VLOOKUP(A93,'Customer Names'!A91:C2426,3,FALSE)</f>
        <v>Hope</v>
      </c>
      <c r="C93" s="91">
        <f>VLOOKUP(A93,'Medical Examinations'!A91:H2426,2,FALSE)</f>
        <v>39.049999999999997</v>
      </c>
      <c r="D93" s="15">
        <f>VLOOKUP(A93,'Medical Examinations'!A91:H2426,3,FALSE)</f>
        <v>6.06</v>
      </c>
      <c r="E93" s="15" t="str">
        <f>VLOOKUP(A93,'Medical Examinations'!A91:H2426,4,FALSE)</f>
        <v>No</v>
      </c>
      <c r="F93" s="15" t="str">
        <f>VLOOKUP(A93,'Medical Examinations'!A91:H2426,5,FALSE)</f>
        <v>No</v>
      </c>
      <c r="G93" s="15" t="str">
        <f>VLOOKUP(A93,'Medical Examinations'!A91:H2426,6,FALSE)</f>
        <v>No</v>
      </c>
      <c r="H93" s="15">
        <f>VLOOKUP(A93,'Medical Examinations'!A91:H2426,7,FALSE)</f>
        <v>1</v>
      </c>
      <c r="I93" s="15" t="str">
        <f>VLOOKUP(A93,'Medical Examinations'!A91:H2426,8,FALSE)</f>
        <v>yes</v>
      </c>
      <c r="J93" s="15" t="str">
        <f>VLOOKUP(A93,'Medical Examinations'!A91:J2426,9,FALSE)</f>
        <v>OBESITY</v>
      </c>
      <c r="K93" s="15" t="str">
        <f>VLOOKUP(A93,'Medical Examinations'!A91:J2426,10,FALSE)</f>
        <v>PREDIABETES</v>
      </c>
      <c r="L93" s="15" t="str">
        <f>VLOOKUP(A93,'Hospitalisation Details'!A91:J2434,10,FALSE)</f>
        <v>4-Aug-1992</v>
      </c>
      <c r="M93" s="15">
        <f>VLOOKUP(A93,'Hospitalisation Details'!A91:I2434,6,FALSE)</f>
        <v>40932.43</v>
      </c>
      <c r="N93" s="15" t="str">
        <f>VLOOKUP(A93,'Hospitalisation Details'!A91:I2434,7,FALSE)</f>
        <v>tier - 1</v>
      </c>
      <c r="O93" s="15" t="str">
        <f>VLOOKUP(A93,'Hospitalisation Details'!A91:I2434,8,FALSE)</f>
        <v>tier - 2</v>
      </c>
      <c r="P93" s="15" t="str">
        <f>VLOOKUP(A93,'Hospitalisation Details'!A91:I2434,9,FALSE)</f>
        <v>R1013</v>
      </c>
      <c r="Q93" s="15">
        <f ca="1">VLOOKUP(A93,'Hospitalisation Details'!A91:K2434,11,FALSE)</f>
        <v>33</v>
      </c>
    </row>
    <row r="94" spans="1:17" ht="15.6" x14ac:dyDescent="0.3">
      <c r="A94" s="78" t="s">
        <v>2281</v>
      </c>
      <c r="B94" s="78" t="str">
        <f>VLOOKUP(A94,'Customer Names'!A92:C2427,3,FALSE)</f>
        <v>Elyse M.</v>
      </c>
      <c r="C94" s="91">
        <f>VLOOKUP(A94,'Medical Examinations'!A92:H2427,2,FALSE)</f>
        <v>42.75</v>
      </c>
      <c r="D94" s="15">
        <f>VLOOKUP(A94,'Medical Examinations'!A92:H2427,3,FALSE)</f>
        <v>4.22</v>
      </c>
      <c r="E94" s="15" t="str">
        <f>VLOOKUP(A94,'Medical Examinations'!A92:H2427,4,FALSE)</f>
        <v>No</v>
      </c>
      <c r="F94" s="15" t="str">
        <f>VLOOKUP(A94,'Medical Examinations'!A92:H2427,5,FALSE)</f>
        <v>No</v>
      </c>
      <c r="G94" s="15" t="str">
        <f>VLOOKUP(A94,'Medical Examinations'!A92:H2427,6,FALSE)</f>
        <v>No</v>
      </c>
      <c r="H94" s="15">
        <f>VLOOKUP(A94,'Medical Examinations'!A92:H2427,7,FALSE)</f>
        <v>0</v>
      </c>
      <c r="I94" s="15" t="str">
        <f>VLOOKUP(A94,'Medical Examinations'!A92:H2427,8,FALSE)</f>
        <v>yes</v>
      </c>
      <c r="J94" s="15" t="str">
        <f>VLOOKUP(A94,'Medical Examinations'!A92:J2427,9,FALSE)</f>
        <v>OBESITY</v>
      </c>
      <c r="K94" s="15" t="str">
        <f>VLOOKUP(A94,'Medical Examinations'!A92:J2427,10,FALSE)</f>
        <v>NORMAL</v>
      </c>
      <c r="L94" s="15" t="str">
        <f>VLOOKUP(A94,'Hospitalisation Details'!A92:J2435,10,FALSE)</f>
        <v>2-Jul-1999</v>
      </c>
      <c r="M94" s="15">
        <f>VLOOKUP(A94,'Hospitalisation Details'!A92:I2435,6,FALSE)</f>
        <v>40904.199999999997</v>
      </c>
      <c r="N94" s="15" t="str">
        <f>VLOOKUP(A94,'Hospitalisation Details'!A92:I2435,7,FALSE)</f>
        <v>tier - 1</v>
      </c>
      <c r="O94" s="15" t="str">
        <f>VLOOKUP(A94,'Hospitalisation Details'!A92:I2435,8,FALSE)</f>
        <v>tier - 1</v>
      </c>
      <c r="P94" s="15" t="str">
        <f>VLOOKUP(A94,'Hospitalisation Details'!A92:I2435,9,FALSE)</f>
        <v>R1024</v>
      </c>
      <c r="Q94" s="15">
        <f ca="1">VLOOKUP(A94,'Hospitalisation Details'!A92:K2435,11,FALSE)</f>
        <v>26</v>
      </c>
    </row>
    <row r="95" spans="1:17" ht="15.6" x14ac:dyDescent="0.3">
      <c r="A95" s="78" t="s">
        <v>2280</v>
      </c>
      <c r="B95" s="78" t="str">
        <f>VLOOKUP(A95,'Customer Names'!A93:C2428,3,FALSE)</f>
        <v>Nicholas</v>
      </c>
      <c r="C95" s="91">
        <f>VLOOKUP(A95,'Medical Examinations'!A93:H2428,2,FALSE)</f>
        <v>50.58</v>
      </c>
      <c r="D95" s="15">
        <f>VLOOKUP(A95,'Medical Examinations'!A93:H2428,3,FALSE)</f>
        <v>5.12</v>
      </c>
      <c r="E95" s="15" t="str">
        <f>VLOOKUP(A95,'Medical Examinations'!A93:H2428,4,FALSE)</f>
        <v>No</v>
      </c>
      <c r="F95" s="15" t="str">
        <f>VLOOKUP(A95,'Medical Examinations'!A93:H2428,5,FALSE)</f>
        <v>No</v>
      </c>
      <c r="G95" s="15" t="str">
        <f>VLOOKUP(A95,'Medical Examinations'!A93:H2428,6,FALSE)</f>
        <v>No</v>
      </c>
      <c r="H95" s="15">
        <f>VLOOKUP(A95,'Medical Examinations'!A93:H2428,7,FALSE)</f>
        <v>2</v>
      </c>
      <c r="I95" s="15" t="str">
        <f>VLOOKUP(A95,'Medical Examinations'!A93:H2428,8,FALSE)</f>
        <v>yes</v>
      </c>
      <c r="J95" s="15" t="str">
        <f>VLOOKUP(A95,'Medical Examinations'!A93:J2428,9,FALSE)</f>
        <v>OBESITY</v>
      </c>
      <c r="K95" s="15" t="str">
        <f>VLOOKUP(A95,'Medical Examinations'!A93:J2428,10,FALSE)</f>
        <v>NORMAL</v>
      </c>
      <c r="L95" s="15" t="str">
        <f>VLOOKUP(A95,'Hospitalisation Details'!A93:J2436,10,FALSE)</f>
        <v>10-Jun-1972</v>
      </c>
      <c r="M95" s="15">
        <f>VLOOKUP(A95,'Hospitalisation Details'!A93:I2436,6,FALSE)</f>
        <v>40817.85</v>
      </c>
      <c r="N95" s="15" t="str">
        <f>VLOOKUP(A95,'Hospitalisation Details'!A93:I2436,7,FALSE)</f>
        <v>tier - 1</v>
      </c>
      <c r="O95" s="15" t="str">
        <f>VLOOKUP(A95,'Hospitalisation Details'!A93:I2436,8,FALSE)</f>
        <v>tier - 3</v>
      </c>
      <c r="P95" s="15" t="str">
        <f>VLOOKUP(A95,'Hospitalisation Details'!A93:I2436,9,FALSE)</f>
        <v>R1011</v>
      </c>
      <c r="Q95" s="15">
        <f ca="1">VLOOKUP(A95,'Hospitalisation Details'!A93:K2436,11,FALSE)</f>
        <v>53</v>
      </c>
    </row>
    <row r="96" spans="1:17" ht="15.6" x14ac:dyDescent="0.3">
      <c r="A96" s="78" t="s">
        <v>2279</v>
      </c>
      <c r="B96" s="78" t="str">
        <f>VLOOKUP(A96,'Customer Names'!A94:C2429,3,FALSE)</f>
        <v>David</v>
      </c>
      <c r="C96" s="91">
        <f>VLOOKUP(A96,'Medical Examinations'!A94:H2429,2,FALSE)</f>
        <v>30.495000000000001</v>
      </c>
      <c r="D96" s="15">
        <f>VLOOKUP(A96,'Medical Examinations'!A94:H2429,3,FALSE)</f>
        <v>4.57</v>
      </c>
      <c r="E96" s="15" t="str">
        <f>VLOOKUP(A96,'Medical Examinations'!A94:H2429,4,FALSE)</f>
        <v>yes</v>
      </c>
      <c r="F96" s="15" t="str">
        <f>VLOOKUP(A96,'Medical Examinations'!A94:H2429,5,FALSE)</f>
        <v>No</v>
      </c>
      <c r="G96" s="15" t="str">
        <f>VLOOKUP(A96,'Medical Examinations'!A94:H2429,6,FALSE)</f>
        <v>No</v>
      </c>
      <c r="H96" s="15">
        <f>VLOOKUP(A96,'Medical Examinations'!A94:H2429,7,FALSE)</f>
        <v>0</v>
      </c>
      <c r="I96" s="15" t="str">
        <f>VLOOKUP(A96,'Medical Examinations'!A94:H2429,8,FALSE)</f>
        <v>yes</v>
      </c>
      <c r="J96" s="15" t="str">
        <f>VLOOKUP(A96,'Medical Examinations'!A94:J2429,9,FALSE)</f>
        <v>OBESITY</v>
      </c>
      <c r="K96" s="15" t="str">
        <f>VLOOKUP(A96,'Medical Examinations'!A94:J2429,10,FALSE)</f>
        <v>NORMAL</v>
      </c>
      <c r="L96" s="15" t="str">
        <f>VLOOKUP(A96,'Hospitalisation Details'!A94:J2437,10,FALSE)</f>
        <v>26-Dec-1976</v>
      </c>
      <c r="M96" s="15">
        <f>VLOOKUP(A96,'Hospitalisation Details'!A94:I2437,6,FALSE)</f>
        <v>40720.550000000003</v>
      </c>
      <c r="N96" s="15" t="str">
        <f>VLOOKUP(A96,'Hospitalisation Details'!A94:I2437,7,FALSE)</f>
        <v>tier - 1</v>
      </c>
      <c r="O96" s="15" t="str">
        <f>VLOOKUP(A96,'Hospitalisation Details'!A94:I2437,8,FALSE)</f>
        <v>tier - 3</v>
      </c>
      <c r="P96" s="15" t="str">
        <f>VLOOKUP(A96,'Hospitalisation Details'!A94:I2437,9,FALSE)</f>
        <v>R1012</v>
      </c>
      <c r="Q96" s="15">
        <f ca="1">VLOOKUP(A96,'Hospitalisation Details'!A94:K2437,11,FALSE)</f>
        <v>48</v>
      </c>
    </row>
    <row r="97" spans="1:17" ht="15.6" x14ac:dyDescent="0.3">
      <c r="A97" s="78" t="s">
        <v>2278</v>
      </c>
      <c r="B97" s="78" t="str">
        <f>VLOOKUP(A97,'Customer Names'!A95:C2430,3,FALSE)</f>
        <v>Natalie</v>
      </c>
      <c r="C97" s="91">
        <f>VLOOKUP(A97,'Medical Examinations'!A95:H2430,2,FALSE)</f>
        <v>48.31</v>
      </c>
      <c r="D97" s="15">
        <f>VLOOKUP(A97,'Medical Examinations'!A95:H2430,3,FALSE)</f>
        <v>9.58</v>
      </c>
      <c r="E97" s="15" t="str">
        <f>VLOOKUP(A97,'Medical Examinations'!A95:H2430,4,FALSE)</f>
        <v>yes</v>
      </c>
      <c r="F97" s="15" t="str">
        <f>VLOOKUP(A97,'Medical Examinations'!A95:H2430,5,FALSE)</f>
        <v>No</v>
      </c>
      <c r="G97" s="15" t="str">
        <f>VLOOKUP(A97,'Medical Examinations'!A95:H2430,6,FALSE)</f>
        <v>No</v>
      </c>
      <c r="H97" s="15">
        <f>VLOOKUP(A97,'Medical Examinations'!A95:H2430,7,FALSE)</f>
        <v>2</v>
      </c>
      <c r="I97" s="15" t="str">
        <f>VLOOKUP(A97,'Medical Examinations'!A95:H2430,8,FALSE)</f>
        <v>yes</v>
      </c>
      <c r="J97" s="15" t="str">
        <f>VLOOKUP(A97,'Medical Examinations'!A95:J2430,9,FALSE)</f>
        <v>OBESITY</v>
      </c>
      <c r="K97" s="15" t="str">
        <f>VLOOKUP(A97,'Medical Examinations'!A95:J2430,10,FALSE)</f>
        <v>DIABETES</v>
      </c>
      <c r="L97" s="15" t="str">
        <f>VLOOKUP(A97,'Hospitalisation Details'!A95:J2438,10,FALSE)</f>
        <v>25-Sep-1970</v>
      </c>
      <c r="M97" s="15">
        <f>VLOOKUP(A97,'Hospitalisation Details'!A95:I2438,6,FALSE)</f>
        <v>40692.910000000003</v>
      </c>
      <c r="N97" s="15" t="str">
        <f>VLOOKUP(A97,'Hospitalisation Details'!A95:I2438,7,FALSE)</f>
        <v>tier - 1</v>
      </c>
      <c r="O97" s="15" t="str">
        <f>VLOOKUP(A97,'Hospitalisation Details'!A95:I2438,8,FALSE)</f>
        <v>tier - 1</v>
      </c>
      <c r="P97" s="15" t="str">
        <f>VLOOKUP(A97,'Hospitalisation Details'!A95:I2438,9,FALSE)</f>
        <v>R1011</v>
      </c>
      <c r="Q97" s="15">
        <f ca="1">VLOOKUP(A97,'Hospitalisation Details'!A95:K2438,11,FALSE)</f>
        <v>55</v>
      </c>
    </row>
    <row r="98" spans="1:17" ht="15.6" x14ac:dyDescent="0.3">
      <c r="A98" s="78" t="s">
        <v>2277</v>
      </c>
      <c r="B98" s="78" t="str">
        <f>VLOOKUP(A98,'Customer Names'!A96:C2431,3,FALSE)</f>
        <v>Thomas</v>
      </c>
      <c r="C98" s="91">
        <f>VLOOKUP(A98,'Medical Examinations'!A96:H2431,2,FALSE)</f>
        <v>48.99</v>
      </c>
      <c r="D98" s="15">
        <f>VLOOKUP(A98,'Medical Examinations'!A96:H2431,3,FALSE)</f>
        <v>9.7799999999999994</v>
      </c>
      <c r="E98" s="15" t="str">
        <f>VLOOKUP(A98,'Medical Examinations'!A96:H2431,4,FALSE)</f>
        <v>yes</v>
      </c>
      <c r="F98" s="15" t="str">
        <f>VLOOKUP(A98,'Medical Examinations'!A96:H2431,5,FALSE)</f>
        <v>No</v>
      </c>
      <c r="G98" s="15" t="str">
        <f>VLOOKUP(A98,'Medical Examinations'!A96:H2431,6,FALSE)</f>
        <v>No</v>
      </c>
      <c r="H98" s="15">
        <f>VLOOKUP(A98,'Medical Examinations'!A96:H2431,7,FALSE)</f>
        <v>1</v>
      </c>
      <c r="I98" s="15" t="str">
        <f>VLOOKUP(A98,'Medical Examinations'!A96:H2431,8,FALSE)</f>
        <v>yes</v>
      </c>
      <c r="J98" s="15" t="str">
        <f>VLOOKUP(A98,'Medical Examinations'!A96:J2431,9,FALSE)</f>
        <v>OBESITY</v>
      </c>
      <c r="K98" s="15" t="str">
        <f>VLOOKUP(A98,'Medical Examinations'!A96:J2431,10,FALSE)</f>
        <v>DIABETES</v>
      </c>
      <c r="L98" s="15" t="str">
        <f>VLOOKUP(A98,'Hospitalisation Details'!A96:J2439,10,FALSE)</f>
        <v>10-Jul-1975</v>
      </c>
      <c r="M98" s="15">
        <f>VLOOKUP(A98,'Hospitalisation Details'!A96:I2439,6,FALSE)</f>
        <v>40590.550000000003</v>
      </c>
      <c r="N98" s="15" t="str">
        <f>VLOOKUP(A98,'Hospitalisation Details'!A96:I2439,7,FALSE)</f>
        <v>tier - 1</v>
      </c>
      <c r="O98" s="15" t="str">
        <f>VLOOKUP(A98,'Hospitalisation Details'!A96:I2439,8,FALSE)</f>
        <v>tier - 3</v>
      </c>
      <c r="P98" s="15" t="str">
        <f>VLOOKUP(A98,'Hospitalisation Details'!A96:I2439,9,FALSE)</f>
        <v>R1012</v>
      </c>
      <c r="Q98" s="15">
        <f ca="1">VLOOKUP(A98,'Hospitalisation Details'!A96:K2439,11,FALSE)</f>
        <v>50</v>
      </c>
    </row>
    <row r="99" spans="1:17" ht="15.6" x14ac:dyDescent="0.3">
      <c r="A99" s="78" t="s">
        <v>2276</v>
      </c>
      <c r="B99" s="78" t="str">
        <f>VLOOKUP(A99,'Customer Names'!A97:C2432,3,FALSE)</f>
        <v>Ms.  Pamela J.</v>
      </c>
      <c r="C99" s="91">
        <f>VLOOKUP(A99,'Medical Examinations'!A97:H2432,2,FALSE)</f>
        <v>38.39</v>
      </c>
      <c r="D99" s="15">
        <f>VLOOKUP(A99,'Medical Examinations'!A97:H2432,3,FALSE)</f>
        <v>4.1100000000000003</v>
      </c>
      <c r="E99" s="15" t="str">
        <f>VLOOKUP(A99,'Medical Examinations'!A97:H2432,4,FALSE)</f>
        <v>yes</v>
      </c>
      <c r="F99" s="15" t="str">
        <f>VLOOKUP(A99,'Medical Examinations'!A97:H2432,5,FALSE)</f>
        <v>No</v>
      </c>
      <c r="G99" s="15" t="str">
        <f>VLOOKUP(A99,'Medical Examinations'!A97:H2432,6,FALSE)</f>
        <v>No</v>
      </c>
      <c r="H99" s="15">
        <f>VLOOKUP(A99,'Medical Examinations'!A97:H2432,7,FALSE)</f>
        <v>0</v>
      </c>
      <c r="I99" s="15" t="str">
        <f>VLOOKUP(A99,'Medical Examinations'!A97:H2432,8,FALSE)</f>
        <v>yes</v>
      </c>
      <c r="J99" s="15" t="str">
        <f>VLOOKUP(A99,'Medical Examinations'!A97:J2432,9,FALSE)</f>
        <v>OBESITY</v>
      </c>
      <c r="K99" s="15" t="str">
        <f>VLOOKUP(A99,'Medical Examinations'!A97:J2432,10,FALSE)</f>
        <v>NORMAL</v>
      </c>
      <c r="L99" s="15" t="str">
        <f>VLOOKUP(A99,'Hospitalisation Details'!A97:J2440,10,FALSE)</f>
        <v>3-Nov-1985</v>
      </c>
      <c r="M99" s="15">
        <f>VLOOKUP(A99,'Hospitalisation Details'!A97:I2440,6,FALSE)</f>
        <v>40419.019999999997</v>
      </c>
      <c r="N99" s="15" t="str">
        <f>VLOOKUP(A99,'Hospitalisation Details'!A97:I2440,7,FALSE)</f>
        <v>tier - 1</v>
      </c>
      <c r="O99" s="15" t="str">
        <f>VLOOKUP(A99,'Hospitalisation Details'!A97:I2440,8,FALSE)</f>
        <v>tier - 2</v>
      </c>
      <c r="P99" s="15" t="str">
        <f>VLOOKUP(A99,'Hospitalisation Details'!A97:I2440,9,FALSE)</f>
        <v>R1013</v>
      </c>
      <c r="Q99" s="15">
        <f ca="1">VLOOKUP(A99,'Hospitalisation Details'!A97:K2440,11,FALSE)</f>
        <v>40</v>
      </c>
    </row>
    <row r="100" spans="1:17" ht="15.6" x14ac:dyDescent="0.3">
      <c r="A100" s="78" t="s">
        <v>2275</v>
      </c>
      <c r="B100" s="78" t="str">
        <f>VLOOKUP(A100,'Customer Names'!A98:C2433,3,FALSE)</f>
        <v>Jessica</v>
      </c>
      <c r="C100" s="91">
        <f>VLOOKUP(A100,'Medical Examinations'!A98:H2433,2,FALSE)</f>
        <v>44.34</v>
      </c>
      <c r="D100" s="15">
        <f>VLOOKUP(A100,'Medical Examinations'!A98:H2433,3,FALSE)</f>
        <v>4.0199999999999996</v>
      </c>
      <c r="E100" s="15" t="str">
        <f>VLOOKUP(A100,'Medical Examinations'!A98:H2433,4,FALSE)</f>
        <v>yes</v>
      </c>
      <c r="F100" s="15" t="str">
        <f>VLOOKUP(A100,'Medical Examinations'!A98:H2433,5,FALSE)</f>
        <v>No</v>
      </c>
      <c r="G100" s="15" t="str">
        <f>VLOOKUP(A100,'Medical Examinations'!A98:H2433,6,FALSE)</f>
        <v>No</v>
      </c>
      <c r="H100" s="15">
        <f>VLOOKUP(A100,'Medical Examinations'!A98:H2433,7,FALSE)</f>
        <v>2</v>
      </c>
      <c r="I100" s="15" t="str">
        <f>VLOOKUP(A100,'Medical Examinations'!A98:H2433,8,FALSE)</f>
        <v>yes</v>
      </c>
      <c r="J100" s="15" t="str">
        <f>VLOOKUP(A100,'Medical Examinations'!A98:J2433,9,FALSE)</f>
        <v>OBESITY</v>
      </c>
      <c r="K100" s="15" t="str">
        <f>VLOOKUP(A100,'Medical Examinations'!A98:J2433,10,FALSE)</f>
        <v>NORMAL</v>
      </c>
      <c r="L100" s="15" t="str">
        <f>VLOOKUP(A100,'Hospitalisation Details'!A98:J2441,10,FALSE)</f>
        <v>12-Aug-1966</v>
      </c>
      <c r="M100" s="15">
        <f>VLOOKUP(A100,'Hospitalisation Details'!A98:I2441,6,FALSE)</f>
        <v>40373.74</v>
      </c>
      <c r="N100" s="15" t="str">
        <f>VLOOKUP(A100,'Hospitalisation Details'!A98:I2441,7,FALSE)</f>
        <v>tier - 1</v>
      </c>
      <c r="O100" s="15" t="str">
        <f>VLOOKUP(A100,'Hospitalisation Details'!A98:I2441,8,FALSE)</f>
        <v>tier - 3</v>
      </c>
      <c r="P100" s="15" t="str">
        <f>VLOOKUP(A100,'Hospitalisation Details'!A98:I2441,9,FALSE)</f>
        <v>R1011</v>
      </c>
      <c r="Q100" s="15">
        <f ca="1">VLOOKUP(A100,'Hospitalisation Details'!A98:K2441,11,FALSE)</f>
        <v>59</v>
      </c>
    </row>
    <row r="101" spans="1:17" ht="15.6" x14ac:dyDescent="0.3">
      <c r="A101" s="78" t="s">
        <v>2274</v>
      </c>
      <c r="B101" s="78" t="str">
        <f>VLOOKUP(A101,'Customer Names'!A99:C2434,3,FALSE)</f>
        <v>Ron N</v>
      </c>
      <c r="C101" s="91">
        <f>VLOOKUP(A101,'Medical Examinations'!A99:H2434,2,FALSE)</f>
        <v>41.51</v>
      </c>
      <c r="D101" s="15">
        <f>VLOOKUP(A101,'Medical Examinations'!A99:H2434,3,FALSE)</f>
        <v>6.92</v>
      </c>
      <c r="E101" s="15" t="str">
        <f>VLOOKUP(A101,'Medical Examinations'!A99:H2434,4,FALSE)</f>
        <v>No</v>
      </c>
      <c r="F101" s="15" t="str">
        <f>VLOOKUP(A101,'Medical Examinations'!A99:H2434,5,FALSE)</f>
        <v>No</v>
      </c>
      <c r="G101" s="15" t="str">
        <f>VLOOKUP(A101,'Medical Examinations'!A99:H2434,6,FALSE)</f>
        <v>No</v>
      </c>
      <c r="H101" s="15">
        <f>VLOOKUP(A101,'Medical Examinations'!A99:H2434,7,FALSE)</f>
        <v>0</v>
      </c>
      <c r="I101" s="15" t="str">
        <f>VLOOKUP(A101,'Medical Examinations'!A99:H2434,8,FALSE)</f>
        <v>yes</v>
      </c>
      <c r="J101" s="15" t="str">
        <f>VLOOKUP(A101,'Medical Examinations'!A99:J2434,9,FALSE)</f>
        <v>OBESITY</v>
      </c>
      <c r="K101" s="15" t="str">
        <f>VLOOKUP(A101,'Medical Examinations'!A99:J2434,10,FALSE)</f>
        <v>DIABETES</v>
      </c>
      <c r="L101" s="15" t="str">
        <f>VLOOKUP(A101,'Hospitalisation Details'!A99:J2442,10,FALSE)</f>
        <v>4-Sep-1962</v>
      </c>
      <c r="M101" s="15">
        <f>VLOOKUP(A101,'Hospitalisation Details'!A99:I2442,6,FALSE)</f>
        <v>40309.93</v>
      </c>
      <c r="N101" s="15" t="str">
        <f>VLOOKUP(A101,'Hospitalisation Details'!A99:I2442,7,FALSE)</f>
        <v>tier - 1</v>
      </c>
      <c r="O101" s="15" t="str">
        <f>VLOOKUP(A101,'Hospitalisation Details'!A99:I2442,8,FALSE)</f>
        <v>tier - 3</v>
      </c>
      <c r="P101" s="15" t="str">
        <f>VLOOKUP(A101,'Hospitalisation Details'!A99:I2442,9,FALSE)</f>
        <v>R1011</v>
      </c>
      <c r="Q101" s="15">
        <f ca="1">VLOOKUP(A101,'Hospitalisation Details'!A99:K2442,11,FALSE)</f>
        <v>63</v>
      </c>
    </row>
    <row r="102" spans="1:17" ht="15.6" x14ac:dyDescent="0.3">
      <c r="A102" s="78" t="s">
        <v>2273</v>
      </c>
      <c r="B102" s="78" t="str">
        <f>VLOOKUP(A102,'Customer Names'!A100:C2435,3,FALSE)</f>
        <v>Daniel</v>
      </c>
      <c r="C102" s="91">
        <f>VLOOKUP(A102,'Medical Examinations'!A100:H2435,2,FALSE)</f>
        <v>48.2</v>
      </c>
      <c r="D102" s="15">
        <f>VLOOKUP(A102,'Medical Examinations'!A100:H2435,3,FALSE)</f>
        <v>4.84</v>
      </c>
      <c r="E102" s="15" t="str">
        <f>VLOOKUP(A102,'Medical Examinations'!A100:H2435,4,FALSE)</f>
        <v>No</v>
      </c>
      <c r="F102" s="15" t="str">
        <f>VLOOKUP(A102,'Medical Examinations'!A100:H2435,5,FALSE)</f>
        <v>No</v>
      </c>
      <c r="G102" s="15" t="str">
        <f>VLOOKUP(A102,'Medical Examinations'!A100:H2435,6,FALSE)</f>
        <v>No</v>
      </c>
      <c r="H102" s="15">
        <f>VLOOKUP(A102,'Medical Examinations'!A100:H2435,7,FALSE)</f>
        <v>0</v>
      </c>
      <c r="I102" s="15" t="str">
        <f>VLOOKUP(A102,'Medical Examinations'!A100:H2435,8,FALSE)</f>
        <v>yes</v>
      </c>
      <c r="J102" s="15" t="str">
        <f>VLOOKUP(A102,'Medical Examinations'!A100:J2435,9,FALSE)</f>
        <v>OBESITY</v>
      </c>
      <c r="K102" s="15" t="str">
        <f>VLOOKUP(A102,'Medical Examinations'!A100:J2435,10,FALSE)</f>
        <v>NORMAL</v>
      </c>
      <c r="L102" s="15" t="str">
        <f>VLOOKUP(A102,'Hospitalisation Details'!A100:J2443,10,FALSE)</f>
        <v>27-Jun-1977</v>
      </c>
      <c r="M102" s="15">
        <f>VLOOKUP(A102,'Hospitalisation Details'!A100:I2443,6,FALSE)</f>
        <v>40284.379999999997</v>
      </c>
      <c r="N102" s="15" t="str">
        <f>VLOOKUP(A102,'Hospitalisation Details'!A100:I2443,7,FALSE)</f>
        <v>tier - 1</v>
      </c>
      <c r="O102" s="15" t="str">
        <f>VLOOKUP(A102,'Hospitalisation Details'!A100:I2443,8,FALSE)</f>
        <v>tier - 3</v>
      </c>
      <c r="P102" s="15" t="str">
        <f>VLOOKUP(A102,'Hospitalisation Details'!A100:I2443,9,FALSE)</f>
        <v>R1012</v>
      </c>
      <c r="Q102" s="15">
        <f ca="1">VLOOKUP(A102,'Hospitalisation Details'!A100:K2443,11,FALSE)</f>
        <v>48</v>
      </c>
    </row>
    <row r="103" spans="1:17" ht="15.6" x14ac:dyDescent="0.3">
      <c r="A103" s="78" t="s">
        <v>2272</v>
      </c>
      <c r="B103" s="78" t="str">
        <f>VLOOKUP(A103,'Customer Names'!A101:C2436,3,FALSE)</f>
        <v>Brian</v>
      </c>
      <c r="C103" s="91">
        <f>VLOOKUP(A103,'Medical Examinations'!A101:H2436,2,FALSE)</f>
        <v>35.75</v>
      </c>
      <c r="D103" s="15">
        <f>VLOOKUP(A103,'Medical Examinations'!A101:H2436,3,FALSE)</f>
        <v>8</v>
      </c>
      <c r="E103" s="15" t="str">
        <f>VLOOKUP(A103,'Medical Examinations'!A101:H2436,4,FALSE)</f>
        <v>yes</v>
      </c>
      <c r="F103" s="15" t="str">
        <f>VLOOKUP(A103,'Medical Examinations'!A101:H2436,5,FALSE)</f>
        <v>No</v>
      </c>
      <c r="G103" s="15" t="str">
        <f>VLOOKUP(A103,'Medical Examinations'!A101:H2436,6,FALSE)</f>
        <v>No</v>
      </c>
      <c r="H103" s="15">
        <f>VLOOKUP(A103,'Medical Examinations'!A101:H2436,7,FALSE)</f>
        <v>0</v>
      </c>
      <c r="I103" s="15" t="str">
        <f>VLOOKUP(A103,'Medical Examinations'!A101:H2436,8,FALSE)</f>
        <v>yes</v>
      </c>
      <c r="J103" s="15" t="str">
        <f>VLOOKUP(A103,'Medical Examinations'!A101:J2436,9,FALSE)</f>
        <v>OBESITY</v>
      </c>
      <c r="K103" s="15" t="str">
        <f>VLOOKUP(A103,'Medical Examinations'!A101:J2436,10,FALSE)</f>
        <v>DIABETES</v>
      </c>
      <c r="L103" s="15" t="str">
        <f>VLOOKUP(A103,'Hospitalisation Details'!A101:J2444,10,FALSE)</f>
        <v>4-Oct-1981</v>
      </c>
      <c r="M103" s="15">
        <f>VLOOKUP(A103,'Hospitalisation Details'!A101:I2444,6,FALSE)</f>
        <v>40273.65</v>
      </c>
      <c r="N103" s="15" t="str">
        <f>VLOOKUP(A103,'Hospitalisation Details'!A101:I2444,7,FALSE)</f>
        <v>tier - 1</v>
      </c>
      <c r="O103" s="15" t="str">
        <f>VLOOKUP(A103,'Hospitalisation Details'!A101:I2444,8,FALSE)</f>
        <v>tier - 3</v>
      </c>
      <c r="P103" s="15" t="str">
        <f>VLOOKUP(A103,'Hospitalisation Details'!A101:I2444,9,FALSE)</f>
        <v>R1013</v>
      </c>
      <c r="Q103" s="15">
        <f ca="1">VLOOKUP(A103,'Hospitalisation Details'!A101:K2444,11,FALSE)</f>
        <v>44</v>
      </c>
    </row>
    <row r="104" spans="1:17" ht="15.6" x14ac:dyDescent="0.3">
      <c r="A104" s="78" t="s">
        <v>2271</v>
      </c>
      <c r="B104" s="78" t="str">
        <f>VLOOKUP(A104,'Customer Names'!A102:C2437,3,FALSE)</f>
        <v>Sari</v>
      </c>
      <c r="C104" s="91">
        <f>VLOOKUP(A104,'Medical Examinations'!A102:H2437,2,FALSE)</f>
        <v>53.81</v>
      </c>
      <c r="D104" s="15">
        <f>VLOOKUP(A104,'Medical Examinations'!A102:H2437,3,FALSE)</f>
        <v>8.77</v>
      </c>
      <c r="E104" s="15" t="str">
        <f>VLOOKUP(A104,'Medical Examinations'!A102:H2437,4,FALSE)</f>
        <v>yes</v>
      </c>
      <c r="F104" s="15" t="str">
        <f>VLOOKUP(A104,'Medical Examinations'!A102:H2437,5,FALSE)</f>
        <v>No</v>
      </c>
      <c r="G104" s="15" t="str">
        <f>VLOOKUP(A104,'Medical Examinations'!A102:H2437,6,FALSE)</f>
        <v>No</v>
      </c>
      <c r="H104" s="15">
        <f>VLOOKUP(A104,'Medical Examinations'!A102:H2437,7,FALSE)</f>
        <v>0</v>
      </c>
      <c r="I104" s="15" t="str">
        <f>VLOOKUP(A104,'Medical Examinations'!A102:H2437,8,FALSE)</f>
        <v>yes</v>
      </c>
      <c r="J104" s="15" t="str">
        <f>VLOOKUP(A104,'Medical Examinations'!A102:J2437,9,FALSE)</f>
        <v>OBESITY</v>
      </c>
      <c r="K104" s="15" t="str">
        <f>VLOOKUP(A104,'Medical Examinations'!A102:J2437,10,FALSE)</f>
        <v>DIABETES</v>
      </c>
      <c r="L104" s="15" t="str">
        <f>VLOOKUP(A104,'Hospitalisation Details'!A102:J2445,10,FALSE)</f>
        <v>28-Jul-1981</v>
      </c>
      <c r="M104" s="15">
        <f>VLOOKUP(A104,'Hospitalisation Details'!A102:I2445,6,FALSE)</f>
        <v>40208.559999999998</v>
      </c>
      <c r="N104" s="15" t="str">
        <f>VLOOKUP(A104,'Hospitalisation Details'!A102:I2445,7,FALSE)</f>
        <v>tier - 1</v>
      </c>
      <c r="O104" s="15" t="str">
        <f>VLOOKUP(A104,'Hospitalisation Details'!A102:I2445,8,FALSE)</f>
        <v>tier - 2</v>
      </c>
      <c r="P104" s="15" t="str">
        <f>VLOOKUP(A104,'Hospitalisation Details'!A102:I2445,9,FALSE)</f>
        <v>R1011</v>
      </c>
      <c r="Q104" s="15">
        <f ca="1">VLOOKUP(A104,'Hospitalisation Details'!A102:K2445,11,FALSE)</f>
        <v>44</v>
      </c>
    </row>
    <row r="105" spans="1:17" ht="15.6" x14ac:dyDescent="0.3">
      <c r="A105" s="78" t="s">
        <v>2270</v>
      </c>
      <c r="B105" s="78" t="str">
        <f>VLOOKUP(A105,'Customer Names'!A103:C2438,3,FALSE)</f>
        <v>Robert M.</v>
      </c>
      <c r="C105" s="91">
        <f>VLOOKUP(A105,'Medical Examinations'!A103:H2438,2,FALSE)</f>
        <v>49.48</v>
      </c>
      <c r="D105" s="15">
        <f>VLOOKUP(A105,'Medical Examinations'!A103:H2438,3,FALSE)</f>
        <v>4.96</v>
      </c>
      <c r="E105" s="15" t="str">
        <f>VLOOKUP(A105,'Medical Examinations'!A103:H2438,4,FALSE)</f>
        <v>No</v>
      </c>
      <c r="F105" s="15" t="str">
        <f>VLOOKUP(A105,'Medical Examinations'!A103:H2438,5,FALSE)</f>
        <v>No</v>
      </c>
      <c r="G105" s="15" t="str">
        <f>VLOOKUP(A105,'Medical Examinations'!A103:H2438,6,FALSE)</f>
        <v>Yes</v>
      </c>
      <c r="H105" s="15">
        <f>VLOOKUP(A105,'Medical Examinations'!A103:H2438,7,FALSE)</f>
        <v>1</v>
      </c>
      <c r="I105" s="15" t="str">
        <f>VLOOKUP(A105,'Medical Examinations'!A103:H2438,8,FALSE)</f>
        <v>yes</v>
      </c>
      <c r="J105" s="15" t="str">
        <f>VLOOKUP(A105,'Medical Examinations'!A103:J2438,9,FALSE)</f>
        <v>OBESITY</v>
      </c>
      <c r="K105" s="15" t="str">
        <f>VLOOKUP(A105,'Medical Examinations'!A103:J2438,10,FALSE)</f>
        <v>NORMAL</v>
      </c>
      <c r="L105" s="15" t="str">
        <f>VLOOKUP(A105,'Hospitalisation Details'!A103:J2446,10,FALSE)</f>
        <v>18-Aug-1979</v>
      </c>
      <c r="M105" s="15">
        <f>VLOOKUP(A105,'Hospitalisation Details'!A103:I2446,6,FALSE)</f>
        <v>40204.83</v>
      </c>
      <c r="N105" s="15" t="str">
        <f>VLOOKUP(A105,'Hospitalisation Details'!A103:I2446,7,FALSE)</f>
        <v>tier - 1</v>
      </c>
      <c r="O105" s="15" t="str">
        <f>VLOOKUP(A105,'Hospitalisation Details'!A103:I2446,8,FALSE)</f>
        <v>tier - 3</v>
      </c>
      <c r="P105" s="15" t="str">
        <f>VLOOKUP(A105,'Hospitalisation Details'!A103:I2446,9,FALSE)</f>
        <v>R1012</v>
      </c>
      <c r="Q105" s="15">
        <f ca="1">VLOOKUP(A105,'Hospitalisation Details'!A103:K2446,11,FALSE)</f>
        <v>46</v>
      </c>
    </row>
    <row r="106" spans="1:17" ht="15.6" x14ac:dyDescent="0.3">
      <c r="A106" s="78" t="s">
        <v>2269</v>
      </c>
      <c r="B106" s="78" t="str">
        <f>VLOOKUP(A106,'Customer Names'!A104:C2439,3,FALSE)</f>
        <v>Ricardo</v>
      </c>
      <c r="C106" s="91">
        <f>VLOOKUP(A106,'Medical Examinations'!A104:H2439,2,FALSE)</f>
        <v>34.1</v>
      </c>
      <c r="D106" s="15">
        <f>VLOOKUP(A106,'Medical Examinations'!A104:H2439,3,FALSE)</f>
        <v>4.43</v>
      </c>
      <c r="E106" s="15" t="str">
        <f>VLOOKUP(A106,'Medical Examinations'!A104:H2439,4,FALSE)</f>
        <v>yes</v>
      </c>
      <c r="F106" s="15" t="str">
        <f>VLOOKUP(A106,'Medical Examinations'!A104:H2439,5,FALSE)</f>
        <v>No</v>
      </c>
      <c r="G106" s="15" t="str">
        <f>VLOOKUP(A106,'Medical Examinations'!A104:H2439,6,FALSE)</f>
        <v>No</v>
      </c>
      <c r="H106" s="15">
        <f>VLOOKUP(A106,'Medical Examinations'!A104:H2439,7,FALSE)</f>
        <v>0</v>
      </c>
      <c r="I106" s="15" t="str">
        <f>VLOOKUP(A106,'Medical Examinations'!A104:H2439,8,FALSE)</f>
        <v>yes</v>
      </c>
      <c r="J106" s="15" t="str">
        <f>VLOOKUP(A106,'Medical Examinations'!A104:J2439,9,FALSE)</f>
        <v>OBESITY</v>
      </c>
      <c r="K106" s="15" t="str">
        <f>VLOOKUP(A106,'Medical Examinations'!A104:J2439,10,FALSE)</f>
        <v>NORMAL</v>
      </c>
      <c r="L106" s="15" t="str">
        <f>VLOOKUP(A106,'Hospitalisation Details'!A104:J2447,10,FALSE)</f>
        <v>21-Oct-1985</v>
      </c>
      <c r="M106" s="15">
        <f>VLOOKUP(A106,'Hospitalisation Details'!A104:I2447,6,FALSE)</f>
        <v>40182.25</v>
      </c>
      <c r="N106" s="15" t="str">
        <f>VLOOKUP(A106,'Hospitalisation Details'!A104:I2447,7,FALSE)</f>
        <v>tier - 1</v>
      </c>
      <c r="O106" s="15" t="str">
        <f>VLOOKUP(A106,'Hospitalisation Details'!A104:I2447,8,FALSE)</f>
        <v>tier - 2</v>
      </c>
      <c r="P106" s="15" t="str">
        <f>VLOOKUP(A106,'Hospitalisation Details'!A104:I2447,9,FALSE)</f>
        <v>R1011</v>
      </c>
      <c r="Q106" s="15">
        <f ca="1">VLOOKUP(A106,'Hospitalisation Details'!A104:K2447,11,FALSE)</f>
        <v>40</v>
      </c>
    </row>
    <row r="107" spans="1:17" ht="15.6" x14ac:dyDescent="0.3">
      <c r="A107" s="78" t="s">
        <v>2268</v>
      </c>
      <c r="B107" s="78" t="str">
        <f>VLOOKUP(A107,'Customer Names'!A105:C2440,3,FALSE)</f>
        <v>Gedion</v>
      </c>
      <c r="C107" s="91">
        <f>VLOOKUP(A107,'Medical Examinations'!A105:H2440,2,FALSE)</f>
        <v>35.299999999999997</v>
      </c>
      <c r="D107" s="15">
        <f>VLOOKUP(A107,'Medical Examinations'!A105:H2440,3,FALSE)</f>
        <v>5.82</v>
      </c>
      <c r="E107" s="15" t="str">
        <f>VLOOKUP(A107,'Medical Examinations'!A105:H2440,4,FALSE)</f>
        <v>yes</v>
      </c>
      <c r="F107" s="15" t="str">
        <f>VLOOKUP(A107,'Medical Examinations'!A105:H2440,5,FALSE)</f>
        <v>No</v>
      </c>
      <c r="G107" s="15" t="str">
        <f>VLOOKUP(A107,'Medical Examinations'!A105:H2440,6,FALSE)</f>
        <v>Yes</v>
      </c>
      <c r="H107" s="15">
        <f>VLOOKUP(A107,'Medical Examinations'!A105:H2440,7,FALSE)</f>
        <v>1</v>
      </c>
      <c r="I107" s="15" t="str">
        <f>VLOOKUP(A107,'Medical Examinations'!A105:H2440,8,FALSE)</f>
        <v>yes</v>
      </c>
      <c r="J107" s="15" t="str">
        <f>VLOOKUP(A107,'Medical Examinations'!A105:J2440,9,FALSE)</f>
        <v>OBESITY</v>
      </c>
      <c r="K107" s="15" t="str">
        <f>VLOOKUP(A107,'Medical Examinations'!A105:J2440,10,FALSE)</f>
        <v>PREDIABETES</v>
      </c>
      <c r="L107" s="15" t="str">
        <f>VLOOKUP(A107,'Hospitalisation Details'!A105:J2448,10,FALSE)</f>
        <v>14-Oct-1983</v>
      </c>
      <c r="M107" s="15">
        <f>VLOOKUP(A107,'Hospitalisation Details'!A105:I2448,6,FALSE)</f>
        <v>40103.89</v>
      </c>
      <c r="N107" s="15" t="str">
        <f>VLOOKUP(A107,'Hospitalisation Details'!A105:I2448,7,FALSE)</f>
        <v>tier - 1</v>
      </c>
      <c r="O107" s="15" t="str">
        <f>VLOOKUP(A107,'Hospitalisation Details'!A105:I2448,8,FALSE)</f>
        <v>tier - 2</v>
      </c>
      <c r="P107" s="15" t="str">
        <f>VLOOKUP(A107,'Hospitalisation Details'!A105:I2448,9,FALSE)</f>
        <v>R1011</v>
      </c>
      <c r="Q107" s="15">
        <f ca="1">VLOOKUP(A107,'Hospitalisation Details'!A105:K2448,11,FALSE)</f>
        <v>42</v>
      </c>
    </row>
    <row r="108" spans="1:17" ht="15.6" x14ac:dyDescent="0.3">
      <c r="A108" s="78" t="s">
        <v>2267</v>
      </c>
      <c r="B108" s="78" t="str">
        <f>VLOOKUP(A108,'Customer Names'!A106:C2441,3,FALSE)</f>
        <v>Mr.  Mark</v>
      </c>
      <c r="C108" s="91">
        <f>VLOOKUP(A108,'Medical Examinations'!A106:H2441,2,FALSE)</f>
        <v>43.83</v>
      </c>
      <c r="D108" s="15">
        <f>VLOOKUP(A108,'Medical Examinations'!A106:H2441,3,FALSE)</f>
        <v>6.03</v>
      </c>
      <c r="E108" s="15" t="str">
        <f>VLOOKUP(A108,'Medical Examinations'!A106:H2441,4,FALSE)</f>
        <v>yes</v>
      </c>
      <c r="F108" s="15" t="str">
        <f>VLOOKUP(A108,'Medical Examinations'!A106:H2441,5,FALSE)</f>
        <v>No</v>
      </c>
      <c r="G108" s="15" t="str">
        <f>VLOOKUP(A108,'Medical Examinations'!A106:H2441,6,FALSE)</f>
        <v>No</v>
      </c>
      <c r="H108" s="15">
        <f>VLOOKUP(A108,'Medical Examinations'!A106:H2441,7,FALSE)</f>
        <v>2</v>
      </c>
      <c r="I108" s="15" t="str">
        <f>VLOOKUP(A108,'Medical Examinations'!A106:H2441,8,FALSE)</f>
        <v>yes</v>
      </c>
      <c r="J108" s="15" t="str">
        <f>VLOOKUP(A108,'Medical Examinations'!A106:J2441,9,FALSE)</f>
        <v>OBESITY</v>
      </c>
      <c r="K108" s="15" t="str">
        <f>VLOOKUP(A108,'Medical Examinations'!A106:J2441,10,FALSE)</f>
        <v>PREDIABETES</v>
      </c>
      <c r="L108" s="15" t="str">
        <f>VLOOKUP(A108,'Hospitalisation Details'!A106:J2449,10,FALSE)</f>
        <v>12-Aug-1966</v>
      </c>
      <c r="M108" s="15">
        <f>VLOOKUP(A108,'Hospitalisation Details'!A106:I2449,6,FALSE)</f>
        <v>40069.440000000002</v>
      </c>
      <c r="N108" s="15" t="str">
        <f>VLOOKUP(A108,'Hospitalisation Details'!A106:I2449,7,FALSE)</f>
        <v>tier - 1</v>
      </c>
      <c r="O108" s="15" t="str">
        <f>VLOOKUP(A108,'Hospitalisation Details'!A106:I2449,8,FALSE)</f>
        <v>tier - 3</v>
      </c>
      <c r="P108" s="15" t="str">
        <f>VLOOKUP(A108,'Hospitalisation Details'!A106:I2449,9,FALSE)</f>
        <v>R1011</v>
      </c>
      <c r="Q108" s="15">
        <f ca="1">VLOOKUP(A108,'Hospitalisation Details'!A106:K2449,11,FALSE)</f>
        <v>59</v>
      </c>
    </row>
    <row r="109" spans="1:17" ht="15.6" x14ac:dyDescent="0.3">
      <c r="A109" s="78" t="s">
        <v>2266</v>
      </c>
      <c r="B109" s="78" t="str">
        <f>VLOOKUP(A109,'Customer Names'!A107:C2442,3,FALSE)</f>
        <v>Gamini P.</v>
      </c>
      <c r="C109" s="91">
        <f>VLOOKUP(A109,'Medical Examinations'!A107:H2442,2,FALSE)</f>
        <v>50.07</v>
      </c>
      <c r="D109" s="15">
        <f>VLOOKUP(A109,'Medical Examinations'!A107:H2442,3,FALSE)</f>
        <v>9.27</v>
      </c>
      <c r="E109" s="15" t="str">
        <f>VLOOKUP(A109,'Medical Examinations'!A107:H2442,4,FALSE)</f>
        <v>No</v>
      </c>
      <c r="F109" s="15" t="str">
        <f>VLOOKUP(A109,'Medical Examinations'!A107:H2442,5,FALSE)</f>
        <v>No</v>
      </c>
      <c r="G109" s="15" t="str">
        <f>VLOOKUP(A109,'Medical Examinations'!A107:H2442,6,FALSE)</f>
        <v>No</v>
      </c>
      <c r="H109" s="15">
        <f>VLOOKUP(A109,'Medical Examinations'!A107:H2442,7,FALSE)</f>
        <v>0</v>
      </c>
      <c r="I109" s="15" t="str">
        <f>VLOOKUP(A109,'Medical Examinations'!A107:H2442,8,FALSE)</f>
        <v>yes</v>
      </c>
      <c r="J109" s="15" t="str">
        <f>VLOOKUP(A109,'Medical Examinations'!A107:J2442,9,FALSE)</f>
        <v>OBESITY</v>
      </c>
      <c r="K109" s="15" t="str">
        <f>VLOOKUP(A109,'Medical Examinations'!A107:J2442,10,FALSE)</f>
        <v>DIABETES</v>
      </c>
      <c r="L109" s="15" t="str">
        <f>VLOOKUP(A109,'Hospitalisation Details'!A107:J2450,10,FALSE)</f>
        <v>20-Dec-1978</v>
      </c>
      <c r="M109" s="15">
        <f>VLOOKUP(A109,'Hospitalisation Details'!A107:I2450,6,FALSE)</f>
        <v>40054.730000000003</v>
      </c>
      <c r="N109" s="15" t="str">
        <f>VLOOKUP(A109,'Hospitalisation Details'!A107:I2450,7,FALSE)</f>
        <v>tier - 1</v>
      </c>
      <c r="O109" s="15" t="str">
        <f>VLOOKUP(A109,'Hospitalisation Details'!A107:I2450,8,FALSE)</f>
        <v>tier - 3</v>
      </c>
      <c r="P109" s="15" t="str">
        <f>VLOOKUP(A109,'Hospitalisation Details'!A107:I2450,9,FALSE)</f>
        <v>R1011</v>
      </c>
      <c r="Q109" s="15">
        <f ca="1">VLOOKUP(A109,'Hospitalisation Details'!A107:K2450,11,FALSE)</f>
        <v>46</v>
      </c>
    </row>
    <row r="110" spans="1:17" ht="15.6" x14ac:dyDescent="0.3">
      <c r="A110" s="78" t="s">
        <v>2265</v>
      </c>
      <c r="B110" s="78" t="str">
        <f>VLOOKUP(A110,'Customer Names'!A108:C2443,3,FALSE)</f>
        <v>Emily J</v>
      </c>
      <c r="C110" s="91">
        <f>VLOOKUP(A110,'Medical Examinations'!A108:H2443,2,FALSE)</f>
        <v>32.774999999999999</v>
      </c>
      <c r="D110" s="15">
        <f>VLOOKUP(A110,'Medical Examinations'!A108:H2443,3,FALSE)</f>
        <v>5.53</v>
      </c>
      <c r="E110" s="15" t="str">
        <f>VLOOKUP(A110,'Medical Examinations'!A108:H2443,4,FALSE)</f>
        <v>No</v>
      </c>
      <c r="F110" s="15" t="str">
        <f>VLOOKUP(A110,'Medical Examinations'!A108:H2443,5,FALSE)</f>
        <v>No</v>
      </c>
      <c r="G110" s="15" t="str">
        <f>VLOOKUP(A110,'Medical Examinations'!A108:H2443,6,FALSE)</f>
        <v>No</v>
      </c>
      <c r="H110" s="15">
        <f>VLOOKUP(A110,'Medical Examinations'!A108:H2443,7,FALSE)</f>
        <v>0</v>
      </c>
      <c r="I110" s="15" t="str">
        <f>VLOOKUP(A110,'Medical Examinations'!A108:H2443,8,FALSE)</f>
        <v>yes</v>
      </c>
      <c r="J110" s="15" t="str">
        <f>VLOOKUP(A110,'Medical Examinations'!A108:J2443,9,FALSE)</f>
        <v>OBESITY</v>
      </c>
      <c r="K110" s="15" t="str">
        <f>VLOOKUP(A110,'Medical Examinations'!A108:J2443,10,FALSE)</f>
        <v>NORMAL</v>
      </c>
      <c r="L110" s="15" t="str">
        <f>VLOOKUP(A110,'Hospitalisation Details'!A108:J2451,10,FALSE)</f>
        <v>25-Dec-1982</v>
      </c>
      <c r="M110" s="15">
        <f>VLOOKUP(A110,'Hospitalisation Details'!A108:I2451,6,FALSE)</f>
        <v>40003.33</v>
      </c>
      <c r="N110" s="15" t="str">
        <f>VLOOKUP(A110,'Hospitalisation Details'!A108:I2451,7,FALSE)</f>
        <v>tier - 1</v>
      </c>
      <c r="O110" s="15" t="str">
        <f>VLOOKUP(A110,'Hospitalisation Details'!A108:I2451,8,FALSE)</f>
        <v>tier - 1</v>
      </c>
      <c r="P110" s="15" t="str">
        <f>VLOOKUP(A110,'Hospitalisation Details'!A108:I2451,9,FALSE)</f>
        <v>R1012</v>
      </c>
      <c r="Q110" s="15">
        <f ca="1">VLOOKUP(A110,'Hospitalisation Details'!A108:K2451,11,FALSE)</f>
        <v>42</v>
      </c>
    </row>
    <row r="111" spans="1:17" ht="15.6" x14ac:dyDescent="0.3">
      <c r="A111" s="78" t="s">
        <v>2264</v>
      </c>
      <c r="B111" s="78" t="str">
        <f>VLOOKUP(A111,'Customer Names'!A109:C2444,3,FALSE)</f>
        <v>Amanda</v>
      </c>
      <c r="C111" s="91">
        <f>VLOOKUP(A111,'Medical Examinations'!A109:H2444,2,FALSE)</f>
        <v>34.104999999999997</v>
      </c>
      <c r="D111" s="15">
        <f>VLOOKUP(A111,'Medical Examinations'!A109:H2444,3,FALSE)</f>
        <v>5.07</v>
      </c>
      <c r="E111" s="15" t="str">
        <f>VLOOKUP(A111,'Medical Examinations'!A109:H2444,4,FALSE)</f>
        <v>No</v>
      </c>
      <c r="F111" s="15" t="str">
        <f>VLOOKUP(A111,'Medical Examinations'!A109:H2444,5,FALSE)</f>
        <v>No</v>
      </c>
      <c r="G111" s="15" t="str">
        <f>VLOOKUP(A111,'Medical Examinations'!A109:H2444,6,FALSE)</f>
        <v>No</v>
      </c>
      <c r="H111" s="15">
        <f>VLOOKUP(A111,'Medical Examinations'!A109:H2444,7,FALSE)</f>
        <v>1</v>
      </c>
      <c r="I111" s="15" t="str">
        <f>VLOOKUP(A111,'Medical Examinations'!A109:H2444,8,FALSE)</f>
        <v>yes</v>
      </c>
      <c r="J111" s="15" t="str">
        <f>VLOOKUP(A111,'Medical Examinations'!A109:J2444,9,FALSE)</f>
        <v>OBESITY</v>
      </c>
      <c r="K111" s="15" t="str">
        <f>VLOOKUP(A111,'Medical Examinations'!A109:J2444,10,FALSE)</f>
        <v>NORMAL</v>
      </c>
      <c r="L111" s="15" t="str">
        <f>VLOOKUP(A111,'Hospitalisation Details'!A109:J2452,10,FALSE)</f>
        <v>8-Aug-1987</v>
      </c>
      <c r="M111" s="15">
        <f>VLOOKUP(A111,'Hospitalisation Details'!A109:I2452,6,FALSE)</f>
        <v>39983.43</v>
      </c>
      <c r="N111" s="15" t="str">
        <f>VLOOKUP(A111,'Hospitalisation Details'!A109:I2452,7,FALSE)</f>
        <v>tier - 2</v>
      </c>
      <c r="O111" s="15" t="str">
        <f>VLOOKUP(A111,'Hospitalisation Details'!A109:I2452,8,FALSE)</f>
        <v>tier - 3</v>
      </c>
      <c r="P111" s="15" t="str">
        <f>VLOOKUP(A111,'Hospitalisation Details'!A109:I2452,9,FALSE)</f>
        <v>R1012</v>
      </c>
      <c r="Q111" s="15">
        <f ca="1">VLOOKUP(A111,'Hospitalisation Details'!A109:K2452,11,FALSE)</f>
        <v>38</v>
      </c>
    </row>
    <row r="112" spans="1:17" ht="15.6" x14ac:dyDescent="0.3">
      <c r="A112" s="78" t="s">
        <v>2263</v>
      </c>
      <c r="B112" s="78" t="str">
        <f>VLOOKUP(A112,'Customer Names'!A110:C2445,3,FALSE)</f>
        <v>Nicholas</v>
      </c>
      <c r="C112" s="91">
        <f>VLOOKUP(A112,'Medical Examinations'!A110:H2445,2,FALSE)</f>
        <v>48.93</v>
      </c>
      <c r="D112" s="15">
        <f>VLOOKUP(A112,'Medical Examinations'!A110:H2445,3,FALSE)</f>
        <v>11.17</v>
      </c>
      <c r="E112" s="15" t="str">
        <f>VLOOKUP(A112,'Medical Examinations'!A110:H2445,4,FALSE)</f>
        <v>yes</v>
      </c>
      <c r="F112" s="15" t="str">
        <f>VLOOKUP(A112,'Medical Examinations'!A110:H2445,5,FALSE)</f>
        <v>No</v>
      </c>
      <c r="G112" s="15" t="str">
        <f>VLOOKUP(A112,'Medical Examinations'!A110:H2445,6,FALSE)</f>
        <v>No</v>
      </c>
      <c r="H112" s="15">
        <f>VLOOKUP(A112,'Medical Examinations'!A110:H2445,7,FALSE)</f>
        <v>1</v>
      </c>
      <c r="I112" s="15" t="str">
        <f>VLOOKUP(A112,'Medical Examinations'!A110:H2445,8,FALSE)</f>
        <v>yes</v>
      </c>
      <c r="J112" s="15" t="str">
        <f>VLOOKUP(A112,'Medical Examinations'!A110:J2445,9,FALSE)</f>
        <v>OBESITY</v>
      </c>
      <c r="K112" s="15" t="str">
        <f>VLOOKUP(A112,'Medical Examinations'!A110:J2445,10,FALSE)</f>
        <v>DIABETES</v>
      </c>
      <c r="L112" s="15" t="str">
        <f>VLOOKUP(A112,'Hospitalisation Details'!A110:J2453,10,FALSE)</f>
        <v>2-Dec-1975</v>
      </c>
      <c r="M112" s="15">
        <f>VLOOKUP(A112,'Hospitalisation Details'!A110:I2453,6,FALSE)</f>
        <v>39963.120000000003</v>
      </c>
      <c r="N112" s="15" t="str">
        <f>VLOOKUP(A112,'Hospitalisation Details'!A110:I2453,7,FALSE)</f>
        <v>tier - 2</v>
      </c>
      <c r="O112" s="15" t="str">
        <f>VLOOKUP(A112,'Hospitalisation Details'!A110:I2453,8,FALSE)</f>
        <v>tier - 2</v>
      </c>
      <c r="P112" s="15" t="str">
        <f>VLOOKUP(A112,'Hospitalisation Details'!A110:I2453,9,FALSE)</f>
        <v>R1011</v>
      </c>
      <c r="Q112" s="15">
        <f ca="1">VLOOKUP(A112,'Hospitalisation Details'!A110:K2453,11,FALSE)</f>
        <v>49</v>
      </c>
    </row>
    <row r="113" spans="1:17" ht="15.6" x14ac:dyDescent="0.3">
      <c r="A113" s="78" t="s">
        <v>2262</v>
      </c>
      <c r="B113" s="78" t="str">
        <f>VLOOKUP(A113,'Customer Names'!A111:C2446,3,FALSE)</f>
        <v>Knox</v>
      </c>
      <c r="C113" s="91">
        <f>VLOOKUP(A113,'Medical Examinations'!A111:H2446,2,FALSE)</f>
        <v>37.07</v>
      </c>
      <c r="D113" s="15">
        <f>VLOOKUP(A113,'Medical Examinations'!A111:H2446,3,FALSE)</f>
        <v>6.14</v>
      </c>
      <c r="E113" s="15" t="str">
        <f>VLOOKUP(A113,'Medical Examinations'!A111:H2446,4,FALSE)</f>
        <v>yes</v>
      </c>
      <c r="F113" s="15" t="str">
        <f>VLOOKUP(A113,'Medical Examinations'!A111:H2446,5,FALSE)</f>
        <v>No</v>
      </c>
      <c r="G113" s="15" t="str">
        <f>VLOOKUP(A113,'Medical Examinations'!A111:H2446,6,FALSE)</f>
        <v>No</v>
      </c>
      <c r="H113" s="15">
        <f>VLOOKUP(A113,'Medical Examinations'!A111:H2446,7,FALSE)</f>
        <v>0</v>
      </c>
      <c r="I113" s="15" t="str">
        <f>VLOOKUP(A113,'Medical Examinations'!A111:H2446,8,FALSE)</f>
        <v>yes</v>
      </c>
      <c r="J113" s="15" t="str">
        <f>VLOOKUP(A113,'Medical Examinations'!A111:J2446,9,FALSE)</f>
        <v>OBESITY</v>
      </c>
      <c r="K113" s="15" t="str">
        <f>VLOOKUP(A113,'Medical Examinations'!A111:J2446,10,FALSE)</f>
        <v>PREDIABETES</v>
      </c>
      <c r="L113" s="15" t="str">
        <f>VLOOKUP(A113,'Hospitalisation Details'!A111:J2454,10,FALSE)</f>
        <v>22-Aug-1985</v>
      </c>
      <c r="M113" s="15">
        <f>VLOOKUP(A113,'Hospitalisation Details'!A111:I2454,6,FALSE)</f>
        <v>39871.699999999997</v>
      </c>
      <c r="N113" s="15" t="str">
        <f>VLOOKUP(A113,'Hospitalisation Details'!A111:I2454,7,FALSE)</f>
        <v>tier - 1</v>
      </c>
      <c r="O113" s="15" t="str">
        <f>VLOOKUP(A113,'Hospitalisation Details'!A111:I2454,8,FALSE)</f>
        <v>tier - 2</v>
      </c>
      <c r="P113" s="15" t="str">
        <f>VLOOKUP(A113,'Hospitalisation Details'!A111:I2454,9,FALSE)</f>
        <v>R1013</v>
      </c>
      <c r="Q113" s="15">
        <f ca="1">VLOOKUP(A113,'Hospitalisation Details'!A111:K2454,11,FALSE)</f>
        <v>40</v>
      </c>
    </row>
    <row r="114" spans="1:17" ht="15.6" x14ac:dyDescent="0.3">
      <c r="A114" s="78" t="s">
        <v>2261</v>
      </c>
      <c r="B114" s="78" t="str">
        <f>VLOOKUP(A114,'Customer Names'!A112:C2447,3,FALSE)</f>
        <v>Yianna</v>
      </c>
      <c r="C114" s="91">
        <f>VLOOKUP(A114,'Medical Examinations'!A112:H2447,2,FALSE)</f>
        <v>51.51</v>
      </c>
      <c r="D114" s="15">
        <f>VLOOKUP(A114,'Medical Examinations'!A112:H2447,3,FALSE)</f>
        <v>6.26</v>
      </c>
      <c r="E114" s="15" t="str">
        <f>VLOOKUP(A114,'Medical Examinations'!A112:H2447,4,FALSE)</f>
        <v>yes</v>
      </c>
      <c r="F114" s="15" t="str">
        <f>VLOOKUP(A114,'Medical Examinations'!A112:H2447,5,FALSE)</f>
        <v>No</v>
      </c>
      <c r="G114" s="15" t="str">
        <f>VLOOKUP(A114,'Medical Examinations'!A112:H2447,6,FALSE)</f>
        <v>Yes</v>
      </c>
      <c r="H114" s="15">
        <f>VLOOKUP(A114,'Medical Examinations'!A112:H2447,7,FALSE)</f>
        <v>1</v>
      </c>
      <c r="I114" s="15" t="str">
        <f>VLOOKUP(A114,'Medical Examinations'!A112:H2447,8,FALSE)</f>
        <v>yes</v>
      </c>
      <c r="J114" s="15" t="str">
        <f>VLOOKUP(A114,'Medical Examinations'!A112:J2447,9,FALSE)</f>
        <v>OBESITY</v>
      </c>
      <c r="K114" s="15" t="str">
        <f>VLOOKUP(A114,'Medical Examinations'!A112:J2447,10,FALSE)</f>
        <v>PREDIABETES</v>
      </c>
      <c r="L114" s="15" t="str">
        <f>VLOOKUP(A114,'Hospitalisation Details'!A112:J2455,10,FALSE)</f>
        <v>1-Jun-1983</v>
      </c>
      <c r="M114" s="15">
        <f>VLOOKUP(A114,'Hospitalisation Details'!A112:I2455,6,FALSE)</f>
        <v>39865.699999999997</v>
      </c>
      <c r="N114" s="15" t="str">
        <f>VLOOKUP(A114,'Hospitalisation Details'!A112:I2455,7,FALSE)</f>
        <v>tier - 2</v>
      </c>
      <c r="O114" s="15" t="str">
        <f>VLOOKUP(A114,'Hospitalisation Details'!A112:I2455,8,FALSE)</f>
        <v>tier - 2</v>
      </c>
      <c r="P114" s="15" t="str">
        <f>VLOOKUP(A114,'Hospitalisation Details'!A112:I2455,9,FALSE)</f>
        <v>R1011</v>
      </c>
      <c r="Q114" s="15">
        <f ca="1">VLOOKUP(A114,'Hospitalisation Details'!A112:K2455,11,FALSE)</f>
        <v>42</v>
      </c>
    </row>
    <row r="115" spans="1:17" ht="15.6" x14ac:dyDescent="0.3">
      <c r="A115" s="78" t="s">
        <v>2260</v>
      </c>
      <c r="B115" s="78" t="str">
        <f>VLOOKUP(A115,'Customer Names'!A113:C2448,3,FALSE)</f>
        <v>Roberta</v>
      </c>
      <c r="C115" s="91">
        <f>VLOOKUP(A115,'Medical Examinations'!A113:H2448,2,FALSE)</f>
        <v>34.799999999999997</v>
      </c>
      <c r="D115" s="15">
        <f>VLOOKUP(A115,'Medical Examinations'!A113:H2448,3,FALSE)</f>
        <v>4.72</v>
      </c>
      <c r="E115" s="15" t="str">
        <f>VLOOKUP(A115,'Medical Examinations'!A113:H2448,4,FALSE)</f>
        <v>yes</v>
      </c>
      <c r="F115" s="15" t="str">
        <f>VLOOKUP(A115,'Medical Examinations'!A113:H2448,5,FALSE)</f>
        <v>No</v>
      </c>
      <c r="G115" s="15" t="str">
        <f>VLOOKUP(A115,'Medical Examinations'!A113:H2448,6,FALSE)</f>
        <v>No</v>
      </c>
      <c r="H115" s="15">
        <f>VLOOKUP(A115,'Medical Examinations'!A113:H2448,7,FALSE)</f>
        <v>0</v>
      </c>
      <c r="I115" s="15" t="str">
        <f>VLOOKUP(A115,'Medical Examinations'!A113:H2448,8,FALSE)</f>
        <v>yes</v>
      </c>
      <c r="J115" s="15" t="str">
        <f>VLOOKUP(A115,'Medical Examinations'!A113:J2448,9,FALSE)</f>
        <v>OBESITY</v>
      </c>
      <c r="K115" s="15" t="str">
        <f>VLOOKUP(A115,'Medical Examinations'!A113:J2448,10,FALSE)</f>
        <v>NORMAL</v>
      </c>
      <c r="L115" s="15" t="str">
        <f>VLOOKUP(A115,'Hospitalisation Details'!A113:J2456,10,FALSE)</f>
        <v>17-Jul-1985</v>
      </c>
      <c r="M115" s="15">
        <f>VLOOKUP(A115,'Hospitalisation Details'!A113:I2456,6,FALSE)</f>
        <v>39836.519999999997</v>
      </c>
      <c r="N115" s="15" t="str">
        <f>VLOOKUP(A115,'Hospitalisation Details'!A113:I2456,7,FALSE)</f>
        <v>tier - 2</v>
      </c>
      <c r="O115" s="15" t="str">
        <f>VLOOKUP(A115,'Hospitalisation Details'!A113:I2456,8,FALSE)</f>
        <v>tier - 1</v>
      </c>
      <c r="P115" s="15" t="str">
        <f>VLOOKUP(A115,'Hospitalisation Details'!A113:I2456,9,FALSE)</f>
        <v>R1011</v>
      </c>
      <c r="Q115" s="15">
        <f ca="1">VLOOKUP(A115,'Hospitalisation Details'!A113:K2456,11,FALSE)</f>
        <v>40</v>
      </c>
    </row>
    <row r="116" spans="1:17" ht="15.6" x14ac:dyDescent="0.3">
      <c r="A116" s="78" t="s">
        <v>2259</v>
      </c>
      <c r="B116" s="78" t="str">
        <f>VLOOKUP(A116,'Customer Names'!A114:C2449,3,FALSE)</f>
        <v>Benjamin P.</v>
      </c>
      <c r="C116" s="91">
        <f>VLOOKUP(A116,'Medical Examinations'!A114:H2449,2,FALSE)</f>
        <v>36.67</v>
      </c>
      <c r="D116" s="15">
        <f>VLOOKUP(A116,'Medical Examinations'!A114:H2449,3,FALSE)</f>
        <v>5.18</v>
      </c>
      <c r="E116" s="15" t="str">
        <f>VLOOKUP(A116,'Medical Examinations'!A114:H2449,4,FALSE)</f>
        <v>No</v>
      </c>
      <c r="F116" s="15" t="str">
        <f>VLOOKUP(A116,'Medical Examinations'!A114:H2449,5,FALSE)</f>
        <v>No</v>
      </c>
      <c r="G116" s="15" t="str">
        <f>VLOOKUP(A116,'Medical Examinations'!A114:H2449,6,FALSE)</f>
        <v>No</v>
      </c>
      <c r="H116" s="15">
        <f>VLOOKUP(A116,'Medical Examinations'!A114:H2449,7,FALSE)</f>
        <v>1</v>
      </c>
      <c r="I116" s="15" t="str">
        <f>VLOOKUP(A116,'Medical Examinations'!A114:H2449,8,FALSE)</f>
        <v>yes</v>
      </c>
      <c r="J116" s="15" t="str">
        <f>VLOOKUP(A116,'Medical Examinations'!A114:J2449,9,FALSE)</f>
        <v>OBESITY</v>
      </c>
      <c r="K116" s="15" t="str">
        <f>VLOOKUP(A116,'Medical Examinations'!A114:J2449,10,FALSE)</f>
        <v>NORMAL</v>
      </c>
      <c r="L116" s="15" t="str">
        <f>VLOOKUP(A116,'Hospitalisation Details'!A114:J2457,10,FALSE)</f>
        <v>24-Jul-1987</v>
      </c>
      <c r="M116" s="15">
        <f>VLOOKUP(A116,'Hospitalisation Details'!A114:I2457,6,FALSE)</f>
        <v>39774.28</v>
      </c>
      <c r="N116" s="15" t="str">
        <f>VLOOKUP(A116,'Hospitalisation Details'!A114:I2457,7,FALSE)</f>
        <v>tier - 1</v>
      </c>
      <c r="O116" s="15" t="str">
        <f>VLOOKUP(A116,'Hospitalisation Details'!A114:I2457,8,FALSE)</f>
        <v>tier - 1</v>
      </c>
      <c r="P116" s="15" t="str">
        <f>VLOOKUP(A116,'Hospitalisation Details'!A114:I2457,9,FALSE)</f>
        <v>R1014</v>
      </c>
      <c r="Q116" s="15">
        <f ca="1">VLOOKUP(A116,'Hospitalisation Details'!A114:K2457,11,FALSE)</f>
        <v>38</v>
      </c>
    </row>
    <row r="117" spans="1:17" ht="15.6" x14ac:dyDescent="0.3">
      <c r="A117" s="78" t="s">
        <v>2258</v>
      </c>
      <c r="B117" s="78" t="str">
        <f>VLOOKUP(A117,'Customer Names'!A115:C2450,3,FALSE)</f>
        <v>Craig</v>
      </c>
      <c r="C117" s="91">
        <f>VLOOKUP(A117,'Medical Examinations'!A115:H2450,2,FALSE)</f>
        <v>30.9</v>
      </c>
      <c r="D117" s="15">
        <f>VLOOKUP(A117,'Medical Examinations'!A115:H2450,3,FALSE)</f>
        <v>9.4</v>
      </c>
      <c r="E117" s="15" t="str">
        <f>VLOOKUP(A117,'Medical Examinations'!A115:H2450,4,FALSE)</f>
        <v>No</v>
      </c>
      <c r="F117" s="15" t="str">
        <f>VLOOKUP(A117,'Medical Examinations'!A115:H2450,5,FALSE)</f>
        <v>No</v>
      </c>
      <c r="G117" s="15" t="str">
        <f>VLOOKUP(A117,'Medical Examinations'!A115:H2450,6,FALSE)</f>
        <v>No</v>
      </c>
      <c r="H117" s="15">
        <f>VLOOKUP(A117,'Medical Examinations'!A115:H2450,7,FALSE)</f>
        <v>2</v>
      </c>
      <c r="I117" s="15" t="str">
        <f>VLOOKUP(A117,'Medical Examinations'!A115:H2450,8,FALSE)</f>
        <v>yes</v>
      </c>
      <c r="J117" s="15" t="str">
        <f>VLOOKUP(A117,'Medical Examinations'!A115:J2450,9,FALSE)</f>
        <v>OBESITY</v>
      </c>
      <c r="K117" s="15" t="str">
        <f>VLOOKUP(A117,'Medical Examinations'!A115:J2450,10,FALSE)</f>
        <v>DIABETES</v>
      </c>
      <c r="L117" s="15" t="str">
        <f>VLOOKUP(A117,'Hospitalisation Details'!A115:J2458,10,FALSE)</f>
        <v>17-Dec-1973</v>
      </c>
      <c r="M117" s="15">
        <f>VLOOKUP(A117,'Hospitalisation Details'!A115:I2458,6,FALSE)</f>
        <v>39727.61</v>
      </c>
      <c r="N117" s="15" t="str">
        <f>VLOOKUP(A117,'Hospitalisation Details'!A115:I2458,7,FALSE)</f>
        <v>tier - 1</v>
      </c>
      <c r="O117" s="15" t="str">
        <f>VLOOKUP(A117,'Hospitalisation Details'!A115:I2458,8,FALSE)</f>
        <v>tier - 2</v>
      </c>
      <c r="P117" s="15" t="str">
        <f>VLOOKUP(A117,'Hospitalisation Details'!A115:I2458,9,FALSE)</f>
        <v>R1011</v>
      </c>
      <c r="Q117" s="15">
        <f ca="1">VLOOKUP(A117,'Hospitalisation Details'!A115:K2458,11,FALSE)</f>
        <v>51</v>
      </c>
    </row>
    <row r="118" spans="1:17" ht="15.6" x14ac:dyDescent="0.3">
      <c r="A118" s="78" t="s">
        <v>2257</v>
      </c>
      <c r="B118" s="78" t="str">
        <f>VLOOKUP(A118,'Customer Names'!A116:C2451,3,FALSE)</f>
        <v>Ann</v>
      </c>
      <c r="C118" s="91">
        <f>VLOOKUP(A118,'Medical Examinations'!A116:H2451,2,FALSE)</f>
        <v>30.495000000000001</v>
      </c>
      <c r="D118" s="15">
        <f>VLOOKUP(A118,'Medical Examinations'!A116:H2451,3,FALSE)</f>
        <v>6.29</v>
      </c>
      <c r="E118" s="15" t="str">
        <f>VLOOKUP(A118,'Medical Examinations'!A116:H2451,4,FALSE)</f>
        <v>No</v>
      </c>
      <c r="F118" s="15" t="str">
        <f>VLOOKUP(A118,'Medical Examinations'!A116:H2451,5,FALSE)</f>
        <v>No</v>
      </c>
      <c r="G118" s="15" t="str">
        <f>VLOOKUP(A118,'Medical Examinations'!A116:H2451,6,FALSE)</f>
        <v>No</v>
      </c>
      <c r="H118" s="15">
        <f>VLOOKUP(A118,'Medical Examinations'!A116:H2451,7,FALSE)</f>
        <v>0</v>
      </c>
      <c r="I118" s="15" t="str">
        <f>VLOOKUP(A118,'Medical Examinations'!A116:H2451,8,FALSE)</f>
        <v>yes</v>
      </c>
      <c r="J118" s="15" t="str">
        <f>VLOOKUP(A118,'Medical Examinations'!A116:J2451,9,FALSE)</f>
        <v>OBESITY</v>
      </c>
      <c r="K118" s="15" t="str">
        <f>VLOOKUP(A118,'Medical Examinations'!A116:J2451,10,FALSE)</f>
        <v>PREDIABETES</v>
      </c>
      <c r="L118" s="15" t="str">
        <f>VLOOKUP(A118,'Hospitalisation Details'!A116:J2459,10,FALSE)</f>
        <v>12-Aug-1977</v>
      </c>
      <c r="M118" s="15">
        <f>VLOOKUP(A118,'Hospitalisation Details'!A116:I2459,6,FALSE)</f>
        <v>39725.519999999997</v>
      </c>
      <c r="N118" s="15" t="str">
        <f>VLOOKUP(A118,'Hospitalisation Details'!A116:I2459,7,FALSE)</f>
        <v>tier - 2</v>
      </c>
      <c r="O118" s="15" t="str">
        <f>VLOOKUP(A118,'Hospitalisation Details'!A116:I2459,8,FALSE)</f>
        <v>tier - 1</v>
      </c>
      <c r="P118" s="15" t="str">
        <f>VLOOKUP(A118,'Hospitalisation Details'!A116:I2459,9,FALSE)</f>
        <v>R1012</v>
      </c>
      <c r="Q118" s="15">
        <f ca="1">VLOOKUP(A118,'Hospitalisation Details'!A116:K2459,11,FALSE)</f>
        <v>48</v>
      </c>
    </row>
    <row r="119" spans="1:17" ht="15.6" x14ac:dyDescent="0.3">
      <c r="A119" s="78" t="s">
        <v>2256</v>
      </c>
      <c r="B119" s="78" t="str">
        <f>VLOOKUP(A119,'Customer Names'!A117:C2452,3,FALSE)</f>
        <v>Jamie P</v>
      </c>
      <c r="C119" s="91">
        <f>VLOOKUP(A119,'Medical Examinations'!A117:H2452,2,FALSE)</f>
        <v>44.88</v>
      </c>
      <c r="D119" s="15">
        <f>VLOOKUP(A119,'Medical Examinations'!A117:H2452,3,FALSE)</f>
        <v>6.04</v>
      </c>
      <c r="E119" s="15" t="str">
        <f>VLOOKUP(A119,'Medical Examinations'!A117:H2452,4,FALSE)</f>
        <v>No</v>
      </c>
      <c r="F119" s="15" t="str">
        <f>VLOOKUP(A119,'Medical Examinations'!A117:H2452,5,FALSE)</f>
        <v>No</v>
      </c>
      <c r="G119" s="15" t="str">
        <f>VLOOKUP(A119,'Medical Examinations'!A117:H2452,6,FALSE)</f>
        <v>Yes</v>
      </c>
      <c r="H119" s="15">
        <f>VLOOKUP(A119,'Medical Examinations'!A117:H2452,7,FALSE)</f>
        <v>1</v>
      </c>
      <c r="I119" s="15" t="str">
        <f>VLOOKUP(A119,'Medical Examinations'!A117:H2452,8,FALSE)</f>
        <v>yes</v>
      </c>
      <c r="J119" s="15" t="str">
        <f>VLOOKUP(A119,'Medical Examinations'!A117:J2452,9,FALSE)</f>
        <v>OBESITY</v>
      </c>
      <c r="K119" s="15" t="str">
        <f>VLOOKUP(A119,'Medical Examinations'!A117:J2452,10,FALSE)</f>
        <v>PREDIABETES</v>
      </c>
      <c r="L119" s="15" t="str">
        <f>VLOOKUP(A119,'Hospitalisation Details'!A117:J2460,10,FALSE)</f>
        <v>16-Jul-2003</v>
      </c>
      <c r="M119" s="15">
        <f>VLOOKUP(A119,'Hospitalisation Details'!A117:I2460,6,FALSE)</f>
        <v>39722.75</v>
      </c>
      <c r="N119" s="15" t="str">
        <f>VLOOKUP(A119,'Hospitalisation Details'!A117:I2460,7,FALSE)</f>
        <v>tier - 1</v>
      </c>
      <c r="O119" s="15" t="str">
        <f>VLOOKUP(A119,'Hospitalisation Details'!A117:I2460,8,FALSE)</f>
        <v>tier - 1</v>
      </c>
      <c r="P119" s="15" t="str">
        <f>VLOOKUP(A119,'Hospitalisation Details'!A117:I2460,9,FALSE)</f>
        <v>R1013</v>
      </c>
      <c r="Q119" s="15">
        <f ca="1">VLOOKUP(A119,'Hospitalisation Details'!A117:K2460,11,FALSE)</f>
        <v>22</v>
      </c>
    </row>
    <row r="120" spans="1:17" ht="15.6" x14ac:dyDescent="0.3">
      <c r="A120" s="78" t="s">
        <v>2255</v>
      </c>
      <c r="B120" s="78" t="str">
        <f>VLOOKUP(A120,'Customer Names'!A118:C2453,3,FALSE)</f>
        <v>John</v>
      </c>
      <c r="C120" s="91">
        <f>VLOOKUP(A120,'Medical Examinations'!A118:H2453,2,FALSE)</f>
        <v>44.32</v>
      </c>
      <c r="D120" s="15">
        <f>VLOOKUP(A120,'Medical Examinations'!A118:H2453,3,FALSE)</f>
        <v>10.55</v>
      </c>
      <c r="E120" s="15" t="str">
        <f>VLOOKUP(A120,'Medical Examinations'!A118:H2453,4,FALSE)</f>
        <v>No</v>
      </c>
      <c r="F120" s="15" t="str">
        <f>VLOOKUP(A120,'Medical Examinations'!A118:H2453,5,FALSE)</f>
        <v>No</v>
      </c>
      <c r="G120" s="15" t="str">
        <f>VLOOKUP(A120,'Medical Examinations'!A118:H2453,6,FALSE)</f>
        <v>No</v>
      </c>
      <c r="H120" s="15">
        <f>VLOOKUP(A120,'Medical Examinations'!A118:H2453,7,FALSE)</f>
        <v>0</v>
      </c>
      <c r="I120" s="15" t="str">
        <f>VLOOKUP(A120,'Medical Examinations'!A118:H2453,8,FALSE)</f>
        <v>yes</v>
      </c>
      <c r="J120" s="15" t="str">
        <f>VLOOKUP(A120,'Medical Examinations'!A118:J2453,9,FALSE)</f>
        <v>OBESITY</v>
      </c>
      <c r="K120" s="15" t="str">
        <f>VLOOKUP(A120,'Medical Examinations'!A118:J2453,10,FALSE)</f>
        <v>DIABETES</v>
      </c>
      <c r="L120" s="15" t="str">
        <f>VLOOKUP(A120,'Hospitalisation Details'!A118:J2461,10,FALSE)</f>
        <v>29-Sep-1968</v>
      </c>
      <c r="M120" s="15">
        <f>VLOOKUP(A120,'Hospitalisation Details'!A118:I2461,6,FALSE)</f>
        <v>39721.93</v>
      </c>
      <c r="N120" s="15" t="str">
        <f>VLOOKUP(A120,'Hospitalisation Details'!A118:I2461,7,FALSE)</f>
        <v>tier - 2</v>
      </c>
      <c r="O120" s="15" t="str">
        <f>VLOOKUP(A120,'Hospitalisation Details'!A118:I2461,8,FALSE)</f>
        <v>tier - 2</v>
      </c>
      <c r="P120" s="15" t="str">
        <f>VLOOKUP(A120,'Hospitalisation Details'!A118:I2461,9,FALSE)</f>
        <v>R1011</v>
      </c>
      <c r="Q120" s="15">
        <f ca="1">VLOOKUP(A120,'Hospitalisation Details'!A118:K2461,11,FALSE)</f>
        <v>57</v>
      </c>
    </row>
    <row r="121" spans="1:17" ht="15.6" x14ac:dyDescent="0.3">
      <c r="A121" s="78" t="s">
        <v>2254</v>
      </c>
      <c r="B121" s="78" t="str">
        <f>VLOOKUP(A121,'Customer Names'!A119:C2454,3,FALSE)</f>
        <v>Charlie</v>
      </c>
      <c r="C121" s="91">
        <f>VLOOKUP(A121,'Medical Examinations'!A119:H2454,2,FALSE)</f>
        <v>46.39</v>
      </c>
      <c r="D121" s="15">
        <f>VLOOKUP(A121,'Medical Examinations'!A119:H2454,3,FALSE)</f>
        <v>5.09</v>
      </c>
      <c r="E121" s="15" t="str">
        <f>VLOOKUP(A121,'Medical Examinations'!A119:H2454,4,FALSE)</f>
        <v>No</v>
      </c>
      <c r="F121" s="15" t="str">
        <f>VLOOKUP(A121,'Medical Examinations'!A119:H2454,5,FALSE)</f>
        <v>No</v>
      </c>
      <c r="G121" s="15" t="str">
        <f>VLOOKUP(A121,'Medical Examinations'!A119:H2454,6,FALSE)</f>
        <v>No</v>
      </c>
      <c r="H121" s="15">
        <f>VLOOKUP(A121,'Medical Examinations'!A119:H2454,7,FALSE)</f>
        <v>0</v>
      </c>
      <c r="I121" s="15" t="str">
        <f>VLOOKUP(A121,'Medical Examinations'!A119:H2454,8,FALSE)</f>
        <v>yes</v>
      </c>
      <c r="J121" s="15" t="str">
        <f>VLOOKUP(A121,'Medical Examinations'!A119:J2454,9,FALSE)</f>
        <v>OBESITY</v>
      </c>
      <c r="K121" s="15" t="str">
        <f>VLOOKUP(A121,'Medical Examinations'!A119:J2454,10,FALSE)</f>
        <v>NORMAL</v>
      </c>
      <c r="L121" s="15" t="str">
        <f>VLOOKUP(A121,'Hospitalisation Details'!A119:J2462,10,FALSE)</f>
        <v>17-Dec-1977</v>
      </c>
      <c r="M121" s="15">
        <f>VLOOKUP(A121,'Hospitalisation Details'!A119:I2462,6,FALSE)</f>
        <v>39670.44</v>
      </c>
      <c r="N121" s="15" t="str">
        <f>VLOOKUP(A121,'Hospitalisation Details'!A119:I2462,7,FALSE)</f>
        <v>tier - 2</v>
      </c>
      <c r="O121" s="15" t="str">
        <f>VLOOKUP(A121,'Hospitalisation Details'!A119:I2462,8,FALSE)</f>
        <v>tier - 1</v>
      </c>
      <c r="P121" s="15" t="str">
        <f>VLOOKUP(A121,'Hospitalisation Details'!A119:I2462,9,FALSE)</f>
        <v>R1012</v>
      </c>
      <c r="Q121" s="15">
        <f ca="1">VLOOKUP(A121,'Hospitalisation Details'!A119:K2462,11,FALSE)</f>
        <v>47</v>
      </c>
    </row>
    <row r="122" spans="1:17" ht="15.6" x14ac:dyDescent="0.3">
      <c r="A122" s="78" t="s">
        <v>2253</v>
      </c>
      <c r="B122" s="78" t="str">
        <f>VLOOKUP(A122,'Customer Names'!A120:C2455,3,FALSE)</f>
        <v>Meb</v>
      </c>
      <c r="C122" s="91">
        <f>VLOOKUP(A122,'Medical Examinations'!A120:H2455,2,FALSE)</f>
        <v>42.13</v>
      </c>
      <c r="D122" s="15">
        <f>VLOOKUP(A122,'Medical Examinations'!A120:H2455,3,FALSE)</f>
        <v>5.2</v>
      </c>
      <c r="E122" s="15" t="str">
        <f>VLOOKUP(A122,'Medical Examinations'!A120:H2455,4,FALSE)</f>
        <v>yes</v>
      </c>
      <c r="F122" s="15" t="str">
        <f>VLOOKUP(A122,'Medical Examinations'!A120:H2455,5,FALSE)</f>
        <v>No</v>
      </c>
      <c r="G122" s="15" t="str">
        <f>VLOOKUP(A122,'Medical Examinations'!A120:H2455,6,FALSE)</f>
        <v>No</v>
      </c>
      <c r="H122" s="15">
        <f>VLOOKUP(A122,'Medical Examinations'!A120:H2455,7,FALSE)</f>
        <v>1</v>
      </c>
      <c r="I122" s="15" t="str">
        <f>VLOOKUP(A122,'Medical Examinations'!A120:H2455,8,FALSE)</f>
        <v>yes</v>
      </c>
      <c r="J122" s="15" t="str">
        <f>VLOOKUP(A122,'Medical Examinations'!A120:J2455,9,FALSE)</f>
        <v>OBESITY</v>
      </c>
      <c r="K122" s="15" t="str">
        <f>VLOOKUP(A122,'Medical Examinations'!A120:J2455,10,FALSE)</f>
        <v>NORMAL</v>
      </c>
      <c r="L122" s="15" t="str">
        <f>VLOOKUP(A122,'Hospitalisation Details'!A120:J2463,10,FALSE)</f>
        <v>7-Aug-1995</v>
      </c>
      <c r="M122" s="15">
        <f>VLOOKUP(A122,'Hospitalisation Details'!A120:I2463,6,FALSE)</f>
        <v>39611.760000000002</v>
      </c>
      <c r="N122" s="15" t="str">
        <f>VLOOKUP(A122,'Hospitalisation Details'!A120:I2463,7,FALSE)</f>
        <v>tier - 1</v>
      </c>
      <c r="O122" s="15" t="str">
        <f>VLOOKUP(A122,'Hospitalisation Details'!A120:I2463,8,FALSE)</f>
        <v>tier - 3</v>
      </c>
      <c r="P122" s="15" t="str">
        <f>VLOOKUP(A122,'Hospitalisation Details'!A120:I2463,9,FALSE)</f>
        <v>R1013</v>
      </c>
      <c r="Q122" s="15">
        <f ca="1">VLOOKUP(A122,'Hospitalisation Details'!A120:K2463,11,FALSE)</f>
        <v>30</v>
      </c>
    </row>
    <row r="123" spans="1:17" ht="15.6" x14ac:dyDescent="0.3">
      <c r="A123" s="78" t="s">
        <v>2252</v>
      </c>
      <c r="B123" s="78" t="str">
        <f>VLOOKUP(A123,'Customer Names'!A121:C2456,3,FALSE)</f>
        <v>Aaqib L.</v>
      </c>
      <c r="C123" s="91">
        <f>VLOOKUP(A123,'Medical Examinations'!A121:H2456,2,FALSE)</f>
        <v>30.78</v>
      </c>
      <c r="D123" s="15">
        <f>VLOOKUP(A123,'Medical Examinations'!A121:H2456,3,FALSE)</f>
        <v>8.4499999999999993</v>
      </c>
      <c r="E123" s="15" t="str">
        <f>VLOOKUP(A123,'Medical Examinations'!A121:H2456,4,FALSE)</f>
        <v>yes</v>
      </c>
      <c r="F123" s="15" t="str">
        <f>VLOOKUP(A123,'Medical Examinations'!A121:H2456,5,FALSE)</f>
        <v>No</v>
      </c>
      <c r="G123" s="15" t="str">
        <f>VLOOKUP(A123,'Medical Examinations'!A121:H2456,6,FALSE)</f>
        <v>No</v>
      </c>
      <c r="H123" s="15">
        <f>VLOOKUP(A123,'Medical Examinations'!A121:H2456,7,FALSE)</f>
        <v>0</v>
      </c>
      <c r="I123" s="15" t="str">
        <f>VLOOKUP(A123,'Medical Examinations'!A121:H2456,8,FALSE)</f>
        <v>yes</v>
      </c>
      <c r="J123" s="15" t="str">
        <f>VLOOKUP(A123,'Medical Examinations'!A121:J2456,9,FALSE)</f>
        <v>OBESITY</v>
      </c>
      <c r="K123" s="15" t="str">
        <f>VLOOKUP(A123,'Medical Examinations'!A121:J2456,10,FALSE)</f>
        <v>DIABETES</v>
      </c>
      <c r="L123" s="15" t="str">
        <f>VLOOKUP(A123,'Hospitalisation Details'!A121:J2464,10,FALSE)</f>
        <v>5-Jul-1981</v>
      </c>
      <c r="M123" s="15">
        <f>VLOOKUP(A123,'Hospitalisation Details'!A121:I2464,6,FALSE)</f>
        <v>39597.410000000003</v>
      </c>
      <c r="N123" s="15" t="str">
        <f>VLOOKUP(A123,'Hospitalisation Details'!A121:I2464,7,FALSE)</f>
        <v>tier - 1</v>
      </c>
      <c r="O123" s="15" t="str">
        <f>VLOOKUP(A123,'Hospitalisation Details'!A121:I2464,8,FALSE)</f>
        <v>tier - 2</v>
      </c>
      <c r="P123" s="15" t="str">
        <f>VLOOKUP(A123,'Hospitalisation Details'!A121:I2464,9,FALSE)</f>
        <v>R1017</v>
      </c>
      <c r="Q123" s="15">
        <f ca="1">VLOOKUP(A123,'Hospitalisation Details'!A121:K2464,11,FALSE)</f>
        <v>44</v>
      </c>
    </row>
    <row r="124" spans="1:17" ht="15.6" x14ac:dyDescent="0.3">
      <c r="A124" s="78" t="s">
        <v>2251</v>
      </c>
      <c r="B124" s="78" t="str">
        <f>VLOOKUP(A124,'Customer Names'!A122:C2457,3,FALSE)</f>
        <v>Craig A.</v>
      </c>
      <c r="C124" s="91">
        <f>VLOOKUP(A124,'Medical Examinations'!A122:H2457,2,FALSE)</f>
        <v>31.35</v>
      </c>
      <c r="D124" s="15">
        <f>VLOOKUP(A124,'Medical Examinations'!A122:H2457,3,FALSE)</f>
        <v>9.5399999999999991</v>
      </c>
      <c r="E124" s="15" t="str">
        <f>VLOOKUP(A124,'Medical Examinations'!A122:H2457,4,FALSE)</f>
        <v>No</v>
      </c>
      <c r="F124" s="15" t="str">
        <f>VLOOKUP(A124,'Medical Examinations'!A122:H2457,5,FALSE)</f>
        <v>No</v>
      </c>
      <c r="G124" s="15" t="str">
        <f>VLOOKUP(A124,'Medical Examinations'!A122:H2457,6,FALSE)</f>
        <v>No</v>
      </c>
      <c r="H124" s="15">
        <f>VLOOKUP(A124,'Medical Examinations'!A122:H2457,7,FALSE)</f>
        <v>0</v>
      </c>
      <c r="I124" s="15" t="str">
        <f>VLOOKUP(A124,'Medical Examinations'!A122:H2457,8,FALSE)</f>
        <v>yes</v>
      </c>
      <c r="J124" s="15" t="str">
        <f>VLOOKUP(A124,'Medical Examinations'!A122:J2457,9,FALSE)</f>
        <v>OBESITY</v>
      </c>
      <c r="K124" s="15" t="str">
        <f>VLOOKUP(A124,'Medical Examinations'!A122:J2457,10,FALSE)</f>
        <v>DIABETES</v>
      </c>
      <c r="L124" s="15" t="str">
        <f>VLOOKUP(A124,'Hospitalisation Details'!A122:J2465,10,FALSE)</f>
        <v>12-Jul-1978</v>
      </c>
      <c r="M124" s="15">
        <f>VLOOKUP(A124,'Hospitalisation Details'!A122:I2465,6,FALSE)</f>
        <v>39556.49</v>
      </c>
      <c r="N124" s="15" t="str">
        <f>VLOOKUP(A124,'Hospitalisation Details'!A122:I2465,7,FALSE)</f>
        <v>tier - 1</v>
      </c>
      <c r="O124" s="15" t="str">
        <f>VLOOKUP(A124,'Hospitalisation Details'!A122:I2465,8,FALSE)</f>
        <v>tier - 2</v>
      </c>
      <c r="P124" s="15" t="str">
        <f>VLOOKUP(A124,'Hospitalisation Details'!A122:I2465,9,FALSE)</f>
        <v>R1015</v>
      </c>
      <c r="Q124" s="15">
        <f ca="1">VLOOKUP(A124,'Hospitalisation Details'!A122:K2465,11,FALSE)</f>
        <v>47</v>
      </c>
    </row>
    <row r="125" spans="1:17" ht="15.6" x14ac:dyDescent="0.3">
      <c r="A125" s="78" t="s">
        <v>2250</v>
      </c>
      <c r="B125" s="78" t="str">
        <f>VLOOKUP(A125,'Customer Names'!A123:C2458,3,FALSE)</f>
        <v>Meredith</v>
      </c>
      <c r="C125" s="91">
        <f>VLOOKUP(A125,'Medical Examinations'!A123:H2458,2,FALSE)</f>
        <v>41.46</v>
      </c>
      <c r="D125" s="15">
        <f>VLOOKUP(A125,'Medical Examinations'!A123:H2458,3,FALSE)</f>
        <v>4.99</v>
      </c>
      <c r="E125" s="15" t="str">
        <f>VLOOKUP(A125,'Medical Examinations'!A123:H2458,4,FALSE)</f>
        <v>yes</v>
      </c>
      <c r="F125" s="15" t="str">
        <f>VLOOKUP(A125,'Medical Examinations'!A123:H2458,5,FALSE)</f>
        <v>No</v>
      </c>
      <c r="G125" s="15" t="str">
        <f>VLOOKUP(A125,'Medical Examinations'!A123:H2458,6,FALSE)</f>
        <v>No</v>
      </c>
      <c r="H125" s="15">
        <f>VLOOKUP(A125,'Medical Examinations'!A123:H2458,7,FALSE)</f>
        <v>2</v>
      </c>
      <c r="I125" s="15" t="str">
        <f>VLOOKUP(A125,'Medical Examinations'!A123:H2458,8,FALSE)</f>
        <v>yes</v>
      </c>
      <c r="J125" s="15" t="str">
        <f>VLOOKUP(A125,'Medical Examinations'!A123:J2458,9,FALSE)</f>
        <v>OBESITY</v>
      </c>
      <c r="K125" s="15" t="str">
        <f>VLOOKUP(A125,'Medical Examinations'!A123:J2458,10,FALSE)</f>
        <v>NORMAL</v>
      </c>
      <c r="L125" s="15" t="str">
        <f>VLOOKUP(A125,'Hospitalisation Details'!A123:J2466,10,FALSE)</f>
        <v>24-Jun-1966</v>
      </c>
      <c r="M125" s="15">
        <f>VLOOKUP(A125,'Hospitalisation Details'!A123:I2466,6,FALSE)</f>
        <v>39396.86</v>
      </c>
      <c r="N125" s="15" t="str">
        <f>VLOOKUP(A125,'Hospitalisation Details'!A123:I2466,7,FALSE)</f>
        <v>tier - 2</v>
      </c>
      <c r="O125" s="15" t="str">
        <f>VLOOKUP(A125,'Hospitalisation Details'!A123:I2466,8,FALSE)</f>
        <v>tier - 2</v>
      </c>
      <c r="P125" s="15" t="str">
        <f>VLOOKUP(A125,'Hospitalisation Details'!A123:I2466,9,FALSE)</f>
        <v>R1011</v>
      </c>
      <c r="Q125" s="15">
        <f ca="1">VLOOKUP(A125,'Hospitalisation Details'!A123:K2466,11,FALSE)</f>
        <v>59</v>
      </c>
    </row>
    <row r="126" spans="1:17" ht="15.6" x14ac:dyDescent="0.3">
      <c r="A126" s="78" t="s">
        <v>2249</v>
      </c>
      <c r="B126" s="78" t="str">
        <f>VLOOKUP(A126,'Customer Names'!A124:C2459,3,FALSE)</f>
        <v>Doug</v>
      </c>
      <c r="C126" s="91">
        <f>VLOOKUP(A126,'Medical Examinations'!A124:H2459,2,FALSE)</f>
        <v>48</v>
      </c>
      <c r="D126" s="15">
        <f>VLOOKUP(A126,'Medical Examinations'!A124:H2459,3,FALSE)</f>
        <v>10.54</v>
      </c>
      <c r="E126" s="15" t="str">
        <f>VLOOKUP(A126,'Medical Examinations'!A124:H2459,4,FALSE)</f>
        <v>No</v>
      </c>
      <c r="F126" s="15" t="str">
        <f>VLOOKUP(A126,'Medical Examinations'!A124:H2459,5,FALSE)</f>
        <v>No</v>
      </c>
      <c r="G126" s="15" t="str">
        <f>VLOOKUP(A126,'Medical Examinations'!A124:H2459,6,FALSE)</f>
        <v>No</v>
      </c>
      <c r="H126" s="15">
        <f>VLOOKUP(A126,'Medical Examinations'!A124:H2459,7,FALSE)</f>
        <v>0</v>
      </c>
      <c r="I126" s="15" t="str">
        <f>VLOOKUP(A126,'Medical Examinations'!A124:H2459,8,FALSE)</f>
        <v>yes</v>
      </c>
      <c r="J126" s="15" t="str">
        <f>VLOOKUP(A126,'Medical Examinations'!A124:J2459,9,FALSE)</f>
        <v>OBESITY</v>
      </c>
      <c r="K126" s="15" t="str">
        <f>VLOOKUP(A126,'Medical Examinations'!A124:J2459,10,FALSE)</f>
        <v>DIABETES</v>
      </c>
      <c r="L126" s="15" t="str">
        <f>VLOOKUP(A126,'Hospitalisation Details'!A124:J2467,10,FALSE)</f>
        <v>5-Aug-1978</v>
      </c>
      <c r="M126" s="15">
        <f>VLOOKUP(A126,'Hospitalisation Details'!A124:I2467,6,FALSE)</f>
        <v>39352.6</v>
      </c>
      <c r="N126" s="15" t="str">
        <f>VLOOKUP(A126,'Hospitalisation Details'!A124:I2467,7,FALSE)</f>
        <v>tier - 2</v>
      </c>
      <c r="O126" s="15" t="str">
        <f>VLOOKUP(A126,'Hospitalisation Details'!A124:I2467,8,FALSE)</f>
        <v>tier - 3</v>
      </c>
      <c r="P126" s="15" t="str">
        <f>VLOOKUP(A126,'Hospitalisation Details'!A124:I2467,9,FALSE)</f>
        <v>R1011</v>
      </c>
      <c r="Q126" s="15">
        <f ca="1">VLOOKUP(A126,'Hospitalisation Details'!A124:K2467,11,FALSE)</f>
        <v>47</v>
      </c>
    </row>
    <row r="127" spans="1:17" ht="15.6" x14ac:dyDescent="0.3">
      <c r="A127" s="78" t="s">
        <v>2248</v>
      </c>
      <c r="B127" s="78" t="str">
        <f>VLOOKUP(A127,'Customer Names'!A125:C2460,3,FALSE)</f>
        <v>Elizabeth J.</v>
      </c>
      <c r="C127" s="91">
        <f>VLOOKUP(A127,'Medical Examinations'!A125:H2460,2,FALSE)</f>
        <v>49.13</v>
      </c>
      <c r="D127" s="15">
        <f>VLOOKUP(A127,'Medical Examinations'!A125:H2460,3,FALSE)</f>
        <v>4.54</v>
      </c>
      <c r="E127" s="15" t="str">
        <f>VLOOKUP(A127,'Medical Examinations'!A125:H2460,4,FALSE)</f>
        <v>No</v>
      </c>
      <c r="F127" s="15" t="str">
        <f>VLOOKUP(A127,'Medical Examinations'!A125:H2460,5,FALSE)</f>
        <v>No</v>
      </c>
      <c r="G127" s="15" t="str">
        <f>VLOOKUP(A127,'Medical Examinations'!A125:H2460,6,FALSE)</f>
        <v>No</v>
      </c>
      <c r="H127" s="15">
        <f>VLOOKUP(A127,'Medical Examinations'!A125:H2460,7,FALSE)</f>
        <v>0</v>
      </c>
      <c r="I127" s="15" t="str">
        <f>VLOOKUP(A127,'Medical Examinations'!A125:H2460,8,FALSE)</f>
        <v>yes</v>
      </c>
      <c r="J127" s="15" t="str">
        <f>VLOOKUP(A127,'Medical Examinations'!A125:J2460,9,FALSE)</f>
        <v>OBESITY</v>
      </c>
      <c r="K127" s="15" t="str">
        <f>VLOOKUP(A127,'Medical Examinations'!A125:J2460,10,FALSE)</f>
        <v>NORMAL</v>
      </c>
      <c r="L127" s="15" t="str">
        <f>VLOOKUP(A127,'Hospitalisation Details'!A125:J2468,10,FALSE)</f>
        <v>16-Aug-1982</v>
      </c>
      <c r="M127" s="15">
        <f>VLOOKUP(A127,'Hospitalisation Details'!A125:I2468,6,FALSE)</f>
        <v>39315.279999999999</v>
      </c>
      <c r="N127" s="15" t="str">
        <f>VLOOKUP(A127,'Hospitalisation Details'!A125:I2468,7,FALSE)</f>
        <v>tier - 2</v>
      </c>
      <c r="O127" s="15" t="str">
        <f>VLOOKUP(A127,'Hospitalisation Details'!A125:I2468,8,FALSE)</f>
        <v>tier - 3</v>
      </c>
      <c r="P127" s="15" t="str">
        <f>VLOOKUP(A127,'Hospitalisation Details'!A125:I2468,9,FALSE)</f>
        <v>R1011</v>
      </c>
      <c r="Q127" s="15">
        <f ca="1">VLOOKUP(A127,'Hospitalisation Details'!A125:K2468,11,FALSE)</f>
        <v>43</v>
      </c>
    </row>
    <row r="128" spans="1:17" ht="15.6" x14ac:dyDescent="0.3">
      <c r="A128" s="78" t="s">
        <v>2247</v>
      </c>
      <c r="B128" s="78" t="str">
        <f>VLOOKUP(A128,'Customer Names'!A126:C2461,3,FALSE)</f>
        <v>Matthew P</v>
      </c>
      <c r="C128" s="91">
        <f>VLOOKUP(A128,'Medical Examinations'!A126:H2461,2,FALSE)</f>
        <v>37.799999999999997</v>
      </c>
      <c r="D128" s="15">
        <f>VLOOKUP(A128,'Medical Examinations'!A126:H2461,3,FALSE)</f>
        <v>6.29</v>
      </c>
      <c r="E128" s="15" t="str">
        <f>VLOOKUP(A128,'Medical Examinations'!A126:H2461,4,FALSE)</f>
        <v>No</v>
      </c>
      <c r="F128" s="15" t="str">
        <f>VLOOKUP(A128,'Medical Examinations'!A126:H2461,5,FALSE)</f>
        <v>No</v>
      </c>
      <c r="G128" s="15" t="str">
        <f>VLOOKUP(A128,'Medical Examinations'!A126:H2461,6,FALSE)</f>
        <v>No</v>
      </c>
      <c r="H128" s="15">
        <f>VLOOKUP(A128,'Medical Examinations'!A126:H2461,7,FALSE)</f>
        <v>1</v>
      </c>
      <c r="I128" s="15" t="str">
        <f>VLOOKUP(A128,'Medical Examinations'!A126:H2461,8,FALSE)</f>
        <v>yes</v>
      </c>
      <c r="J128" s="15" t="str">
        <f>VLOOKUP(A128,'Medical Examinations'!A126:J2461,9,FALSE)</f>
        <v>OBESITY</v>
      </c>
      <c r="K128" s="15" t="str">
        <f>VLOOKUP(A128,'Medical Examinations'!A126:J2461,10,FALSE)</f>
        <v>PREDIABETES</v>
      </c>
      <c r="L128" s="15" t="str">
        <f>VLOOKUP(A128,'Hospitalisation Details'!A126:J2469,10,FALSE)</f>
        <v>30-Nov-1992</v>
      </c>
      <c r="M128" s="15">
        <f>VLOOKUP(A128,'Hospitalisation Details'!A126:I2469,6,FALSE)</f>
        <v>39241.440000000002</v>
      </c>
      <c r="N128" s="15" t="str">
        <f>VLOOKUP(A128,'Hospitalisation Details'!A126:I2469,7,FALSE)</f>
        <v>tier - 1</v>
      </c>
      <c r="O128" s="15" t="str">
        <f>VLOOKUP(A128,'Hospitalisation Details'!A126:I2469,8,FALSE)</f>
        <v>tier - 3</v>
      </c>
      <c r="P128" s="15" t="str">
        <f>VLOOKUP(A128,'Hospitalisation Details'!A126:I2469,9,FALSE)</f>
        <v>R1011</v>
      </c>
      <c r="Q128" s="15">
        <f ca="1">VLOOKUP(A128,'Hospitalisation Details'!A126:K2469,11,FALSE)</f>
        <v>32</v>
      </c>
    </row>
    <row r="129" spans="1:17" ht="15.6" x14ac:dyDescent="0.3">
      <c r="A129" s="78" t="s">
        <v>2246</v>
      </c>
      <c r="B129" s="78" t="str">
        <f>VLOOKUP(A129,'Customer Names'!A127:C2462,3,FALSE)</f>
        <v>Mr.  Guillermo Sr.</v>
      </c>
      <c r="C129" s="91">
        <f>VLOOKUP(A129,'Medical Examinations'!A127:H2462,2,FALSE)</f>
        <v>38.299999999999997</v>
      </c>
      <c r="D129" s="15">
        <f>VLOOKUP(A129,'Medical Examinations'!A127:H2462,3,FALSE)</f>
        <v>9.51</v>
      </c>
      <c r="E129" s="15" t="str">
        <f>VLOOKUP(A129,'Medical Examinations'!A127:H2462,4,FALSE)</f>
        <v>No</v>
      </c>
      <c r="F129" s="15" t="str">
        <f>VLOOKUP(A129,'Medical Examinations'!A127:H2462,5,FALSE)</f>
        <v>No</v>
      </c>
      <c r="G129" s="15" t="str">
        <f>VLOOKUP(A129,'Medical Examinations'!A127:H2462,6,FALSE)</f>
        <v>No</v>
      </c>
      <c r="H129" s="15">
        <f>VLOOKUP(A129,'Medical Examinations'!A127:H2462,7,FALSE)</f>
        <v>0</v>
      </c>
      <c r="I129" s="15" t="str">
        <f>VLOOKUP(A129,'Medical Examinations'!A127:H2462,8,FALSE)</f>
        <v>yes</v>
      </c>
      <c r="J129" s="15" t="str">
        <f>VLOOKUP(A129,'Medical Examinations'!A127:J2462,9,FALSE)</f>
        <v>OBESITY</v>
      </c>
      <c r="K129" s="15" t="str">
        <f>VLOOKUP(A129,'Medical Examinations'!A127:J2462,10,FALSE)</f>
        <v>DIABETES</v>
      </c>
      <c r="L129" s="15" t="str">
        <f>VLOOKUP(A129,'Hospitalisation Details'!A127:J2470,10,FALSE)</f>
        <v>7-Jul-1962</v>
      </c>
      <c r="M129" s="15">
        <f>VLOOKUP(A129,'Hospitalisation Details'!A127:I2470,6,FALSE)</f>
        <v>39221.120000000003</v>
      </c>
      <c r="N129" s="15" t="str">
        <f>VLOOKUP(A129,'Hospitalisation Details'!A127:I2470,7,FALSE)</f>
        <v>tier - 2</v>
      </c>
      <c r="O129" s="15" t="str">
        <f>VLOOKUP(A129,'Hospitalisation Details'!A127:I2470,8,FALSE)</f>
        <v>tier - 1</v>
      </c>
      <c r="P129" s="15" t="str">
        <f>VLOOKUP(A129,'Hospitalisation Details'!A127:I2470,9,FALSE)</f>
        <v>R1011</v>
      </c>
      <c r="Q129" s="15">
        <f ca="1">VLOOKUP(A129,'Hospitalisation Details'!A127:K2470,11,FALSE)</f>
        <v>63</v>
      </c>
    </row>
    <row r="130" spans="1:17" ht="15.6" x14ac:dyDescent="0.3">
      <c r="A130" s="78" t="s">
        <v>2245</v>
      </c>
      <c r="B130" s="78" t="str">
        <f>VLOOKUP(A130,'Customer Names'!A128:C2463,3,FALSE)</f>
        <v>Ryan C</v>
      </c>
      <c r="C130" s="91">
        <f>VLOOKUP(A130,'Medical Examinations'!A128:H2463,2,FALSE)</f>
        <v>32.774999999999999</v>
      </c>
      <c r="D130" s="15">
        <f>VLOOKUP(A130,'Medical Examinations'!A128:H2463,3,FALSE)</f>
        <v>4.72</v>
      </c>
      <c r="E130" s="15" t="str">
        <f>VLOOKUP(A130,'Medical Examinations'!A128:H2463,4,FALSE)</f>
        <v>No</v>
      </c>
      <c r="F130" s="15" t="str">
        <f>VLOOKUP(A130,'Medical Examinations'!A128:H2463,5,FALSE)</f>
        <v>No</v>
      </c>
      <c r="G130" s="15" t="str">
        <f>VLOOKUP(A130,'Medical Examinations'!A128:H2463,6,FALSE)</f>
        <v>No</v>
      </c>
      <c r="H130" s="15">
        <f>VLOOKUP(A130,'Medical Examinations'!A128:H2463,7,FALSE)</f>
        <v>0</v>
      </c>
      <c r="I130" s="15" t="str">
        <f>VLOOKUP(A130,'Medical Examinations'!A128:H2463,8,FALSE)</f>
        <v>yes</v>
      </c>
      <c r="J130" s="15" t="str">
        <f>VLOOKUP(A130,'Medical Examinations'!A128:J2463,9,FALSE)</f>
        <v>OBESITY</v>
      </c>
      <c r="K130" s="15" t="str">
        <f>VLOOKUP(A130,'Medical Examinations'!A128:J2463,10,FALSE)</f>
        <v>NORMAL</v>
      </c>
      <c r="L130" s="15" t="str">
        <f>VLOOKUP(A130,'Hospitalisation Details'!A128:J2471,10,FALSE)</f>
        <v>4-Aug-1982</v>
      </c>
      <c r="M130" s="15">
        <f>VLOOKUP(A130,'Hospitalisation Details'!A128:I2471,6,FALSE)</f>
        <v>39125.33</v>
      </c>
      <c r="N130" s="15" t="str">
        <f>VLOOKUP(A130,'Hospitalisation Details'!A128:I2471,7,FALSE)</f>
        <v>tier - 1</v>
      </c>
      <c r="O130" s="15" t="str">
        <f>VLOOKUP(A130,'Hospitalisation Details'!A128:I2471,8,FALSE)</f>
        <v>tier - 1</v>
      </c>
      <c r="P130" s="15" t="str">
        <f>VLOOKUP(A130,'Hospitalisation Details'!A128:I2471,9,FALSE)</f>
        <v>R1016</v>
      </c>
      <c r="Q130" s="15">
        <f ca="1">VLOOKUP(A130,'Hospitalisation Details'!A128:K2471,11,FALSE)</f>
        <v>43</v>
      </c>
    </row>
    <row r="131" spans="1:17" ht="15.6" x14ac:dyDescent="0.3">
      <c r="A131" s="78" t="s">
        <v>2244</v>
      </c>
      <c r="B131" s="78" t="str">
        <f>VLOOKUP(A131,'Customer Names'!A129:C2464,3,FALSE)</f>
        <v>Dane</v>
      </c>
      <c r="C131" s="91">
        <f>VLOOKUP(A131,'Medical Examinations'!A129:H2464,2,FALSE)</f>
        <v>34.200000000000003</v>
      </c>
      <c r="D131" s="15">
        <f>VLOOKUP(A131,'Medical Examinations'!A129:H2464,3,FALSE)</f>
        <v>5.91</v>
      </c>
      <c r="E131" s="15" t="str">
        <f>VLOOKUP(A131,'Medical Examinations'!A129:H2464,4,FALSE)</f>
        <v>yes</v>
      </c>
      <c r="F131" s="15" t="str">
        <f>VLOOKUP(A131,'Medical Examinations'!A129:H2464,5,FALSE)</f>
        <v>No</v>
      </c>
      <c r="G131" s="15" t="str">
        <f>VLOOKUP(A131,'Medical Examinations'!A129:H2464,6,FALSE)</f>
        <v>No</v>
      </c>
      <c r="H131" s="15">
        <f>VLOOKUP(A131,'Medical Examinations'!A129:H2464,7,FALSE)</f>
        <v>0</v>
      </c>
      <c r="I131" s="15" t="str">
        <f>VLOOKUP(A131,'Medical Examinations'!A129:H2464,8,FALSE)</f>
        <v>yes</v>
      </c>
      <c r="J131" s="15" t="str">
        <f>VLOOKUP(A131,'Medical Examinations'!A129:J2464,9,FALSE)</f>
        <v>OBESITY</v>
      </c>
      <c r="K131" s="15" t="str">
        <f>VLOOKUP(A131,'Medical Examinations'!A129:J2464,10,FALSE)</f>
        <v>PREDIABETES</v>
      </c>
      <c r="L131" s="15" t="str">
        <f>VLOOKUP(A131,'Hospitalisation Details'!A129:J2472,10,FALSE)</f>
        <v>20-Sep-1985</v>
      </c>
      <c r="M131" s="15">
        <f>VLOOKUP(A131,'Hospitalisation Details'!A129:I2472,6,FALSE)</f>
        <v>39047.29</v>
      </c>
      <c r="N131" s="15" t="str">
        <f>VLOOKUP(A131,'Hospitalisation Details'!A129:I2472,7,FALSE)</f>
        <v>tier - 1</v>
      </c>
      <c r="O131" s="15" t="str">
        <f>VLOOKUP(A131,'Hospitalisation Details'!A129:I2472,8,FALSE)</f>
        <v>tier - 3</v>
      </c>
      <c r="P131" s="15" t="str">
        <f>VLOOKUP(A131,'Hospitalisation Details'!A129:I2472,9,FALSE)</f>
        <v>R1017</v>
      </c>
      <c r="Q131" s="15">
        <f ca="1">VLOOKUP(A131,'Hospitalisation Details'!A129:K2472,11,FALSE)</f>
        <v>40</v>
      </c>
    </row>
    <row r="132" spans="1:17" ht="15.6" x14ac:dyDescent="0.3">
      <c r="A132" s="78" t="s">
        <v>2243</v>
      </c>
      <c r="B132" s="78" t="str">
        <f>VLOOKUP(A132,'Customer Names'!A130:C2465,3,FALSE)</f>
        <v>Jonas</v>
      </c>
      <c r="C132" s="91">
        <f>VLOOKUP(A132,'Medical Examinations'!A130:H2465,2,FALSE)</f>
        <v>30.2</v>
      </c>
      <c r="D132" s="15">
        <f>VLOOKUP(A132,'Medical Examinations'!A130:H2465,3,FALSE)</f>
        <v>9.58</v>
      </c>
      <c r="E132" s="15" t="str">
        <f>VLOOKUP(A132,'Medical Examinations'!A130:H2465,4,FALSE)</f>
        <v>No</v>
      </c>
      <c r="F132" s="15" t="str">
        <f>VLOOKUP(A132,'Medical Examinations'!A130:H2465,5,FALSE)</f>
        <v>No</v>
      </c>
      <c r="G132" s="15" t="str">
        <f>VLOOKUP(A132,'Medical Examinations'!A130:H2465,6,FALSE)</f>
        <v>No</v>
      </c>
      <c r="H132" s="15">
        <f>VLOOKUP(A132,'Medical Examinations'!A130:H2465,7,FALSE)</f>
        <v>0</v>
      </c>
      <c r="I132" s="15" t="str">
        <f>VLOOKUP(A132,'Medical Examinations'!A130:H2465,8,FALSE)</f>
        <v>yes</v>
      </c>
      <c r="J132" s="15" t="str">
        <f>VLOOKUP(A132,'Medical Examinations'!A130:J2465,9,FALSE)</f>
        <v>OBESITY</v>
      </c>
      <c r="K132" s="15" t="str">
        <f>VLOOKUP(A132,'Medical Examinations'!A130:J2465,10,FALSE)</f>
        <v>DIABETES</v>
      </c>
      <c r="L132" s="15" t="str">
        <f>VLOOKUP(A132,'Hospitalisation Details'!A130:J2473,10,FALSE)</f>
        <v>12-Oct-1978</v>
      </c>
      <c r="M132" s="15">
        <f>VLOOKUP(A132,'Hospitalisation Details'!A130:I2473,6,FALSE)</f>
        <v>38998.550000000003</v>
      </c>
      <c r="N132" s="15" t="str">
        <f>VLOOKUP(A132,'Hospitalisation Details'!A130:I2473,7,FALSE)</f>
        <v>tier - 1</v>
      </c>
      <c r="O132" s="15" t="str">
        <f>VLOOKUP(A132,'Hospitalisation Details'!A130:I2473,8,FALSE)</f>
        <v>tier - 1</v>
      </c>
      <c r="P132" s="15" t="str">
        <f>VLOOKUP(A132,'Hospitalisation Details'!A130:I2473,9,FALSE)</f>
        <v>R1011</v>
      </c>
      <c r="Q132" s="15">
        <f ca="1">VLOOKUP(A132,'Hospitalisation Details'!A130:K2473,11,FALSE)</f>
        <v>47</v>
      </c>
    </row>
    <row r="133" spans="1:17" ht="15.6" x14ac:dyDescent="0.3">
      <c r="A133" s="78" t="s">
        <v>2242</v>
      </c>
      <c r="B133" s="78" t="str">
        <f>VLOOKUP(A133,'Customer Names'!A131:C2466,3,FALSE)</f>
        <v>George E</v>
      </c>
      <c r="C133" s="91">
        <f>VLOOKUP(A133,'Medical Examinations'!A131:H2466,2,FALSE)</f>
        <v>48.32</v>
      </c>
      <c r="D133" s="15">
        <f>VLOOKUP(A133,'Medical Examinations'!A131:H2466,3,FALSE)</f>
        <v>5.77</v>
      </c>
      <c r="E133" s="15" t="str">
        <f>VLOOKUP(A133,'Medical Examinations'!A131:H2466,4,FALSE)</f>
        <v>No</v>
      </c>
      <c r="F133" s="15" t="str">
        <f>VLOOKUP(A133,'Medical Examinations'!A131:H2466,5,FALSE)</f>
        <v>No</v>
      </c>
      <c r="G133" s="15" t="str">
        <f>VLOOKUP(A133,'Medical Examinations'!A131:H2466,6,FALSE)</f>
        <v>No</v>
      </c>
      <c r="H133" s="15">
        <f>VLOOKUP(A133,'Medical Examinations'!A131:H2466,7,FALSE)</f>
        <v>0</v>
      </c>
      <c r="I133" s="15" t="str">
        <f>VLOOKUP(A133,'Medical Examinations'!A131:H2466,8,FALSE)</f>
        <v>yes</v>
      </c>
      <c r="J133" s="15" t="str">
        <f>VLOOKUP(A133,'Medical Examinations'!A131:J2466,9,FALSE)</f>
        <v>OBESITY</v>
      </c>
      <c r="K133" s="15" t="str">
        <f>VLOOKUP(A133,'Medical Examinations'!A131:J2466,10,FALSE)</f>
        <v>PREDIABETES</v>
      </c>
      <c r="L133" s="15" t="str">
        <f>VLOOKUP(A133,'Hospitalisation Details'!A131:J2474,10,FALSE)</f>
        <v>24-Sep-1980</v>
      </c>
      <c r="M133" s="15">
        <f>VLOOKUP(A133,'Hospitalisation Details'!A131:I2474,6,FALSE)</f>
        <v>38947.43</v>
      </c>
      <c r="N133" s="15" t="str">
        <f>VLOOKUP(A133,'Hospitalisation Details'!A131:I2474,7,FALSE)</f>
        <v>tier - 2</v>
      </c>
      <c r="O133" s="15" t="str">
        <f>VLOOKUP(A133,'Hospitalisation Details'!A131:I2474,8,FALSE)</f>
        <v>tier - 3</v>
      </c>
      <c r="P133" s="15" t="str">
        <f>VLOOKUP(A133,'Hospitalisation Details'!A131:I2474,9,FALSE)</f>
        <v>R1011</v>
      </c>
      <c r="Q133" s="15">
        <f ca="1">VLOOKUP(A133,'Hospitalisation Details'!A131:K2474,11,FALSE)</f>
        <v>45</v>
      </c>
    </row>
    <row r="134" spans="1:17" ht="15.6" x14ac:dyDescent="0.3">
      <c r="A134" s="78" t="s">
        <v>2241</v>
      </c>
      <c r="B134" s="78" t="str">
        <f>VLOOKUP(A134,'Customer Names'!A132:C2467,3,FALSE)</f>
        <v>Sara S</v>
      </c>
      <c r="C134" s="91">
        <f>VLOOKUP(A134,'Medical Examinations'!A132:H2467,2,FALSE)</f>
        <v>44.86</v>
      </c>
      <c r="D134" s="15">
        <f>VLOOKUP(A134,'Medical Examinations'!A132:H2467,3,FALSE)</f>
        <v>4.38</v>
      </c>
      <c r="E134" s="15" t="str">
        <f>VLOOKUP(A134,'Medical Examinations'!A132:H2467,4,FALSE)</f>
        <v>yes</v>
      </c>
      <c r="F134" s="15" t="str">
        <f>VLOOKUP(A134,'Medical Examinations'!A132:H2467,5,FALSE)</f>
        <v>No</v>
      </c>
      <c r="G134" s="15" t="str">
        <f>VLOOKUP(A134,'Medical Examinations'!A132:H2467,6,FALSE)</f>
        <v>No</v>
      </c>
      <c r="H134" s="15">
        <f>VLOOKUP(A134,'Medical Examinations'!A132:H2467,7,FALSE)</f>
        <v>0</v>
      </c>
      <c r="I134" s="15" t="str">
        <f>VLOOKUP(A134,'Medical Examinations'!A132:H2467,8,FALSE)</f>
        <v>yes</v>
      </c>
      <c r="J134" s="15" t="str">
        <f>VLOOKUP(A134,'Medical Examinations'!A132:J2467,9,FALSE)</f>
        <v>OBESITY</v>
      </c>
      <c r="K134" s="15" t="str">
        <f>VLOOKUP(A134,'Medical Examinations'!A132:J2467,10,FALSE)</f>
        <v>NORMAL</v>
      </c>
      <c r="L134" s="15" t="str">
        <f>VLOOKUP(A134,'Hospitalisation Details'!A132:J2475,10,FALSE)</f>
        <v>15-Dec-1976</v>
      </c>
      <c r="M134" s="15">
        <f>VLOOKUP(A134,'Hospitalisation Details'!A132:I2475,6,FALSE)</f>
        <v>38932.559999999998</v>
      </c>
      <c r="N134" s="15" t="str">
        <f>VLOOKUP(A134,'Hospitalisation Details'!A132:I2475,7,FALSE)</f>
        <v>tier - 2</v>
      </c>
      <c r="O134" s="15" t="str">
        <f>VLOOKUP(A134,'Hospitalisation Details'!A132:I2475,8,FALSE)</f>
        <v>tier - 3</v>
      </c>
      <c r="P134" s="15" t="str">
        <f>VLOOKUP(A134,'Hospitalisation Details'!A132:I2475,9,FALSE)</f>
        <v>R1011</v>
      </c>
      <c r="Q134" s="15">
        <f ca="1">VLOOKUP(A134,'Hospitalisation Details'!A132:K2475,11,FALSE)</f>
        <v>48</v>
      </c>
    </row>
    <row r="135" spans="1:17" ht="15.6" x14ac:dyDescent="0.3">
      <c r="A135" s="78" t="s">
        <v>2240</v>
      </c>
      <c r="B135" s="78" t="str">
        <f>VLOOKUP(A135,'Customer Names'!A133:C2468,3,FALSE)</f>
        <v>Nick</v>
      </c>
      <c r="C135" s="91">
        <f>VLOOKUP(A135,'Medical Examinations'!A133:H2468,2,FALSE)</f>
        <v>52.15</v>
      </c>
      <c r="D135" s="15">
        <f>VLOOKUP(A135,'Medical Examinations'!A133:H2468,3,FALSE)</f>
        <v>5.65</v>
      </c>
      <c r="E135" s="15" t="str">
        <f>VLOOKUP(A135,'Medical Examinations'!A133:H2468,4,FALSE)</f>
        <v>No</v>
      </c>
      <c r="F135" s="15" t="str">
        <f>VLOOKUP(A135,'Medical Examinations'!A133:H2468,5,FALSE)</f>
        <v>No</v>
      </c>
      <c r="G135" s="15" t="str">
        <f>VLOOKUP(A135,'Medical Examinations'!A133:H2468,6,FALSE)</f>
        <v>No</v>
      </c>
      <c r="H135" s="15">
        <f>VLOOKUP(A135,'Medical Examinations'!A133:H2468,7,FALSE)</f>
        <v>1</v>
      </c>
      <c r="I135" s="15" t="str">
        <f>VLOOKUP(A135,'Medical Examinations'!A133:H2468,8,FALSE)</f>
        <v>yes</v>
      </c>
      <c r="J135" s="15" t="str">
        <f>VLOOKUP(A135,'Medical Examinations'!A133:J2468,9,FALSE)</f>
        <v>OBESITY</v>
      </c>
      <c r="K135" s="15" t="str">
        <f>VLOOKUP(A135,'Medical Examinations'!A133:J2468,10,FALSE)</f>
        <v>NORMAL</v>
      </c>
      <c r="L135" s="15" t="str">
        <f>VLOOKUP(A135,'Hospitalisation Details'!A133:J2476,10,FALSE)</f>
        <v>16-Jun-1987</v>
      </c>
      <c r="M135" s="15">
        <f>VLOOKUP(A135,'Hospitalisation Details'!A133:I2476,6,FALSE)</f>
        <v>38924.04</v>
      </c>
      <c r="N135" s="15" t="str">
        <f>VLOOKUP(A135,'Hospitalisation Details'!A133:I2476,7,FALSE)</f>
        <v>tier - 2</v>
      </c>
      <c r="O135" s="15" t="str">
        <f>VLOOKUP(A135,'Hospitalisation Details'!A133:I2476,8,FALSE)</f>
        <v>tier - 2</v>
      </c>
      <c r="P135" s="15" t="str">
        <f>VLOOKUP(A135,'Hospitalisation Details'!A133:I2476,9,FALSE)</f>
        <v>R1011</v>
      </c>
      <c r="Q135" s="15">
        <f ca="1">VLOOKUP(A135,'Hospitalisation Details'!A133:K2476,11,FALSE)</f>
        <v>38</v>
      </c>
    </row>
    <row r="136" spans="1:17" ht="15.6" x14ac:dyDescent="0.3">
      <c r="A136" s="78" t="s">
        <v>2239</v>
      </c>
      <c r="B136" s="78" t="str">
        <f>VLOOKUP(A136,'Customer Names'!A134:C2469,3,FALSE)</f>
        <v>Timothy</v>
      </c>
      <c r="C136" s="91">
        <f>VLOOKUP(A136,'Medical Examinations'!A134:H2469,2,FALSE)</f>
        <v>41.12</v>
      </c>
      <c r="D136" s="15">
        <f>VLOOKUP(A136,'Medical Examinations'!A134:H2469,3,FALSE)</f>
        <v>7.54</v>
      </c>
      <c r="E136" s="15" t="str">
        <f>VLOOKUP(A136,'Medical Examinations'!A134:H2469,4,FALSE)</f>
        <v>yes</v>
      </c>
      <c r="F136" s="15" t="str">
        <f>VLOOKUP(A136,'Medical Examinations'!A134:H2469,5,FALSE)</f>
        <v>No</v>
      </c>
      <c r="G136" s="15" t="str">
        <f>VLOOKUP(A136,'Medical Examinations'!A134:H2469,6,FALSE)</f>
        <v>No</v>
      </c>
      <c r="H136" s="15">
        <f>VLOOKUP(A136,'Medical Examinations'!A134:H2469,7,FALSE)</f>
        <v>0</v>
      </c>
      <c r="I136" s="15" t="str">
        <f>VLOOKUP(A136,'Medical Examinations'!A134:H2469,8,FALSE)</f>
        <v>yes</v>
      </c>
      <c r="J136" s="15" t="str">
        <f>VLOOKUP(A136,'Medical Examinations'!A134:J2469,9,FALSE)</f>
        <v>OBESITY</v>
      </c>
      <c r="K136" s="15" t="str">
        <f>VLOOKUP(A136,'Medical Examinations'!A134:J2469,10,FALSE)</f>
        <v>DIABETES</v>
      </c>
      <c r="L136" s="15" t="str">
        <f>VLOOKUP(A136,'Hospitalisation Details'!A134:J2477,10,FALSE)</f>
        <v>30-Jul-1967</v>
      </c>
      <c r="M136" s="15">
        <f>VLOOKUP(A136,'Hospitalisation Details'!A134:I2477,6,FALSE)</f>
        <v>38893.360000000001</v>
      </c>
      <c r="N136" s="15" t="str">
        <f>VLOOKUP(A136,'Hospitalisation Details'!A134:I2477,7,FALSE)</f>
        <v>tier - 1</v>
      </c>
      <c r="O136" s="15" t="str">
        <f>VLOOKUP(A136,'Hospitalisation Details'!A134:I2477,8,FALSE)</f>
        <v>tier - 2</v>
      </c>
      <c r="P136" s="15" t="str">
        <f>VLOOKUP(A136,'Hospitalisation Details'!A134:I2477,9,FALSE)</f>
        <v>R1011</v>
      </c>
      <c r="Q136" s="15">
        <f ca="1">VLOOKUP(A136,'Hospitalisation Details'!A134:K2477,11,FALSE)</f>
        <v>58</v>
      </c>
    </row>
    <row r="137" spans="1:17" ht="15.6" x14ac:dyDescent="0.3">
      <c r="A137" s="78" t="s">
        <v>2238</v>
      </c>
      <c r="B137" s="78" t="str">
        <f>VLOOKUP(A137,'Customer Names'!A135:C2470,3,FALSE)</f>
        <v>Becky L</v>
      </c>
      <c r="C137" s="91">
        <f>VLOOKUP(A137,'Medical Examinations'!A135:H2470,2,FALSE)</f>
        <v>38.39</v>
      </c>
      <c r="D137" s="15">
        <f>VLOOKUP(A137,'Medical Examinations'!A135:H2470,3,FALSE)</f>
        <v>5.1100000000000003</v>
      </c>
      <c r="E137" s="15" t="str">
        <f>VLOOKUP(A137,'Medical Examinations'!A135:H2470,4,FALSE)</f>
        <v>yes</v>
      </c>
      <c r="F137" s="15" t="str">
        <f>VLOOKUP(A137,'Medical Examinations'!A135:H2470,5,FALSE)</f>
        <v>No</v>
      </c>
      <c r="G137" s="15" t="str">
        <f>VLOOKUP(A137,'Medical Examinations'!A135:H2470,6,FALSE)</f>
        <v>No</v>
      </c>
      <c r="H137" s="15">
        <f>VLOOKUP(A137,'Medical Examinations'!A135:H2470,7,FALSE)</f>
        <v>1</v>
      </c>
      <c r="I137" s="15" t="str">
        <f>VLOOKUP(A137,'Medical Examinations'!A135:H2470,8,FALSE)</f>
        <v>yes</v>
      </c>
      <c r="J137" s="15" t="str">
        <f>VLOOKUP(A137,'Medical Examinations'!A135:J2470,9,FALSE)</f>
        <v>OBESITY</v>
      </c>
      <c r="K137" s="15" t="str">
        <f>VLOOKUP(A137,'Medical Examinations'!A135:J2470,10,FALSE)</f>
        <v>NORMAL</v>
      </c>
      <c r="L137" s="15" t="str">
        <f>VLOOKUP(A137,'Hospitalisation Details'!A135:J2478,10,FALSE)</f>
        <v>6-Jun-1964</v>
      </c>
      <c r="M137" s="15">
        <f>VLOOKUP(A137,'Hospitalisation Details'!A135:I2478,6,FALSE)</f>
        <v>38869.25</v>
      </c>
      <c r="N137" s="15" t="str">
        <f>VLOOKUP(A137,'Hospitalisation Details'!A135:I2478,7,FALSE)</f>
        <v>tier - 2</v>
      </c>
      <c r="O137" s="15" t="str">
        <f>VLOOKUP(A137,'Hospitalisation Details'!A135:I2478,8,FALSE)</f>
        <v>tier - 2</v>
      </c>
      <c r="P137" s="15" t="str">
        <f>VLOOKUP(A137,'Hospitalisation Details'!A135:I2478,9,FALSE)</f>
        <v>R1011</v>
      </c>
      <c r="Q137" s="15">
        <f ca="1">VLOOKUP(A137,'Hospitalisation Details'!A135:K2478,11,FALSE)</f>
        <v>61</v>
      </c>
    </row>
    <row r="138" spans="1:17" ht="15.6" x14ac:dyDescent="0.3">
      <c r="A138" s="78" t="s">
        <v>2237</v>
      </c>
      <c r="B138" s="78" t="str">
        <f>VLOOKUP(A138,'Customer Names'!A136:C2471,3,FALSE)</f>
        <v>Steph K.</v>
      </c>
      <c r="C138" s="91">
        <f>VLOOKUP(A138,'Medical Examinations'!A136:H2471,2,FALSE)</f>
        <v>46.85</v>
      </c>
      <c r="D138" s="15">
        <f>VLOOKUP(A138,'Medical Examinations'!A136:H2471,3,FALSE)</f>
        <v>4.25</v>
      </c>
      <c r="E138" s="15" t="str">
        <f>VLOOKUP(A138,'Medical Examinations'!A136:H2471,4,FALSE)</f>
        <v>No</v>
      </c>
      <c r="F138" s="15" t="str">
        <f>VLOOKUP(A138,'Medical Examinations'!A136:H2471,5,FALSE)</f>
        <v>No</v>
      </c>
      <c r="G138" s="15" t="str">
        <f>VLOOKUP(A138,'Medical Examinations'!A136:H2471,6,FALSE)</f>
        <v>Yes</v>
      </c>
      <c r="H138" s="15">
        <f>VLOOKUP(A138,'Medical Examinations'!A136:H2471,7,FALSE)</f>
        <v>1</v>
      </c>
      <c r="I138" s="15" t="str">
        <f>VLOOKUP(A138,'Medical Examinations'!A136:H2471,8,FALSE)</f>
        <v>yes</v>
      </c>
      <c r="J138" s="15" t="str">
        <f>VLOOKUP(A138,'Medical Examinations'!A136:J2471,9,FALSE)</f>
        <v>OBESITY</v>
      </c>
      <c r="K138" s="15" t="str">
        <f>VLOOKUP(A138,'Medical Examinations'!A136:J2471,10,FALSE)</f>
        <v>NORMAL</v>
      </c>
      <c r="L138" s="15" t="str">
        <f>VLOOKUP(A138,'Hospitalisation Details'!A136:J2479,10,FALSE)</f>
        <v>3-Dec-1979</v>
      </c>
      <c r="M138" s="15">
        <f>VLOOKUP(A138,'Hospitalisation Details'!A136:I2479,6,FALSE)</f>
        <v>38836.980000000003</v>
      </c>
      <c r="N138" s="15" t="str">
        <f>VLOOKUP(A138,'Hospitalisation Details'!A136:I2479,7,FALSE)</f>
        <v>tier - 2</v>
      </c>
      <c r="O138" s="15" t="str">
        <f>VLOOKUP(A138,'Hospitalisation Details'!A136:I2479,8,FALSE)</f>
        <v>tier - 1</v>
      </c>
      <c r="P138" s="15" t="str">
        <f>VLOOKUP(A138,'Hospitalisation Details'!A136:I2479,9,FALSE)</f>
        <v>R1011</v>
      </c>
      <c r="Q138" s="15">
        <f ca="1">VLOOKUP(A138,'Hospitalisation Details'!A136:K2479,11,FALSE)</f>
        <v>45</v>
      </c>
    </row>
    <row r="139" spans="1:17" ht="15.6" x14ac:dyDescent="0.3">
      <c r="A139" s="78" t="s">
        <v>2236</v>
      </c>
      <c r="B139" s="78" t="str">
        <f>VLOOKUP(A139,'Customer Names'!A137:C2472,3,FALSE)</f>
        <v>Kristine B.</v>
      </c>
      <c r="C139" s="91">
        <f>VLOOKUP(A139,'Medical Examinations'!A137:H2472,2,FALSE)</f>
        <v>42.24</v>
      </c>
      <c r="D139" s="15">
        <f>VLOOKUP(A139,'Medical Examinations'!A137:H2472,3,FALSE)</f>
        <v>5.55</v>
      </c>
      <c r="E139" s="15" t="str">
        <f>VLOOKUP(A139,'Medical Examinations'!A137:H2472,4,FALSE)</f>
        <v>No</v>
      </c>
      <c r="F139" s="15" t="str">
        <f>VLOOKUP(A139,'Medical Examinations'!A137:H2472,5,FALSE)</f>
        <v>yes</v>
      </c>
      <c r="G139" s="15" t="str">
        <f>VLOOKUP(A139,'Medical Examinations'!A137:H2472,6,FALSE)</f>
        <v>No</v>
      </c>
      <c r="H139" s="15">
        <f>VLOOKUP(A139,'Medical Examinations'!A137:H2472,7,FALSE)</f>
        <v>1</v>
      </c>
      <c r="I139" s="15" t="str">
        <f>VLOOKUP(A139,'Medical Examinations'!A137:H2472,8,FALSE)</f>
        <v>yes</v>
      </c>
      <c r="J139" s="15" t="str">
        <f>VLOOKUP(A139,'Medical Examinations'!A137:J2472,9,FALSE)</f>
        <v>OBESITY</v>
      </c>
      <c r="K139" s="15" t="str">
        <f>VLOOKUP(A139,'Medical Examinations'!A137:J2472,10,FALSE)</f>
        <v>NORMAL</v>
      </c>
      <c r="L139" s="15" t="str">
        <f>VLOOKUP(A139,'Hospitalisation Details'!A137:J2480,10,FALSE)</f>
        <v>5-Dec-2004</v>
      </c>
      <c r="M139" s="15">
        <f>VLOOKUP(A139,'Hospitalisation Details'!A137:I2480,6,FALSE)</f>
        <v>38792.69</v>
      </c>
      <c r="N139" s="15" t="str">
        <f>VLOOKUP(A139,'Hospitalisation Details'!A137:I2480,7,FALSE)</f>
        <v>tier - 2</v>
      </c>
      <c r="O139" s="15" t="str">
        <f>VLOOKUP(A139,'Hospitalisation Details'!A137:I2480,8,FALSE)</f>
        <v>tier - 2</v>
      </c>
      <c r="P139" s="15" t="str">
        <f>VLOOKUP(A139,'Hospitalisation Details'!A137:I2480,9,FALSE)</f>
        <v>R1013</v>
      </c>
      <c r="Q139" s="15">
        <f ca="1">VLOOKUP(A139,'Hospitalisation Details'!A137:K2480,11,FALSE)</f>
        <v>20</v>
      </c>
    </row>
    <row r="140" spans="1:17" ht="15.6" x14ac:dyDescent="0.3">
      <c r="A140" s="78" t="s">
        <v>2235</v>
      </c>
      <c r="B140" s="78" t="str">
        <f>VLOOKUP(A140,'Customer Names'!A138:C2473,3,FALSE)</f>
        <v>Taylor B</v>
      </c>
      <c r="C140" s="91">
        <f>VLOOKUP(A140,'Medical Examinations'!A138:H2473,2,FALSE)</f>
        <v>34.39</v>
      </c>
      <c r="D140" s="15">
        <f>VLOOKUP(A140,'Medical Examinations'!A138:H2473,3,FALSE)</f>
        <v>5.78</v>
      </c>
      <c r="E140" s="15" t="str">
        <f>VLOOKUP(A140,'Medical Examinations'!A138:H2473,4,FALSE)</f>
        <v>No</v>
      </c>
      <c r="F140" s="15" t="str">
        <f>VLOOKUP(A140,'Medical Examinations'!A138:H2473,5,FALSE)</f>
        <v>No</v>
      </c>
      <c r="G140" s="15" t="str">
        <f>VLOOKUP(A140,'Medical Examinations'!A138:H2473,6,FALSE)</f>
        <v>No</v>
      </c>
      <c r="H140" s="15">
        <f>VLOOKUP(A140,'Medical Examinations'!A138:H2473,7,FALSE)</f>
        <v>0</v>
      </c>
      <c r="I140" s="15" t="str">
        <f>VLOOKUP(A140,'Medical Examinations'!A138:H2473,8,FALSE)</f>
        <v>yes</v>
      </c>
      <c r="J140" s="15" t="str">
        <f>VLOOKUP(A140,'Medical Examinations'!A138:J2473,9,FALSE)</f>
        <v>OBESITY</v>
      </c>
      <c r="K140" s="15" t="str">
        <f>VLOOKUP(A140,'Medical Examinations'!A138:J2473,10,FALSE)</f>
        <v>PREDIABETES</v>
      </c>
      <c r="L140" s="15" t="str">
        <f>VLOOKUP(A140,'Hospitalisation Details'!A138:J2481,10,FALSE)</f>
        <v>8-Nov-1991</v>
      </c>
      <c r="M140" s="15">
        <f>VLOOKUP(A140,'Hospitalisation Details'!A138:I2481,6,FALSE)</f>
        <v>38746.36</v>
      </c>
      <c r="N140" s="15" t="str">
        <f>VLOOKUP(A140,'Hospitalisation Details'!A138:I2481,7,FALSE)</f>
        <v>tier - 1</v>
      </c>
      <c r="O140" s="15" t="str">
        <f>VLOOKUP(A140,'Hospitalisation Details'!A138:I2481,8,FALSE)</f>
        <v>tier - 2</v>
      </c>
      <c r="P140" s="15" t="str">
        <f>VLOOKUP(A140,'Hospitalisation Details'!A138:I2481,9,FALSE)</f>
        <v>R1012</v>
      </c>
      <c r="Q140" s="15">
        <f ca="1">VLOOKUP(A140,'Hospitalisation Details'!A138:K2481,11,FALSE)</f>
        <v>34</v>
      </c>
    </row>
    <row r="141" spans="1:17" ht="15.6" x14ac:dyDescent="0.3">
      <c r="A141" s="78" t="s">
        <v>2234</v>
      </c>
      <c r="B141" s="78" t="str">
        <f>VLOOKUP(A141,'Customer Names'!A139:C2474,3,FALSE)</f>
        <v>William</v>
      </c>
      <c r="C141" s="91">
        <f>VLOOKUP(A141,'Medical Examinations'!A139:H2474,2,FALSE)</f>
        <v>42.89</v>
      </c>
      <c r="D141" s="15">
        <f>VLOOKUP(A141,'Medical Examinations'!A139:H2474,3,FALSE)</f>
        <v>5.28</v>
      </c>
      <c r="E141" s="15" t="str">
        <f>VLOOKUP(A141,'Medical Examinations'!A139:H2474,4,FALSE)</f>
        <v>yes</v>
      </c>
      <c r="F141" s="15" t="str">
        <f>VLOOKUP(A141,'Medical Examinations'!A139:H2474,5,FALSE)</f>
        <v>No</v>
      </c>
      <c r="G141" s="15" t="str">
        <f>VLOOKUP(A141,'Medical Examinations'!A139:H2474,6,FALSE)</f>
        <v>No</v>
      </c>
      <c r="H141" s="15">
        <f>VLOOKUP(A141,'Medical Examinations'!A139:H2474,7,FALSE)</f>
        <v>0</v>
      </c>
      <c r="I141" s="15" t="str">
        <f>VLOOKUP(A141,'Medical Examinations'!A139:H2474,8,FALSE)</f>
        <v>yes</v>
      </c>
      <c r="J141" s="15" t="str">
        <f>VLOOKUP(A141,'Medical Examinations'!A139:J2474,9,FALSE)</f>
        <v>OBESITY</v>
      </c>
      <c r="K141" s="15" t="str">
        <f>VLOOKUP(A141,'Medical Examinations'!A139:J2474,10,FALSE)</f>
        <v>NORMAL</v>
      </c>
      <c r="L141" s="15" t="str">
        <f>VLOOKUP(A141,'Hospitalisation Details'!A139:J2482,10,FALSE)</f>
        <v>15-Jun-1976</v>
      </c>
      <c r="M141" s="15">
        <f>VLOOKUP(A141,'Hospitalisation Details'!A139:I2482,6,FALSE)</f>
        <v>38740.120000000003</v>
      </c>
      <c r="N141" s="15" t="str">
        <f>VLOOKUP(A141,'Hospitalisation Details'!A139:I2482,7,FALSE)</f>
        <v>tier - 2</v>
      </c>
      <c r="O141" s="15" t="str">
        <f>VLOOKUP(A141,'Hospitalisation Details'!A139:I2482,8,FALSE)</f>
        <v>tier - 2</v>
      </c>
      <c r="P141" s="15" t="str">
        <f>VLOOKUP(A141,'Hospitalisation Details'!A139:I2482,9,FALSE)</f>
        <v>R1012</v>
      </c>
      <c r="Q141" s="15">
        <f ca="1">VLOOKUP(A141,'Hospitalisation Details'!A139:K2482,11,FALSE)</f>
        <v>49</v>
      </c>
    </row>
    <row r="142" spans="1:17" ht="15.6" x14ac:dyDescent="0.3">
      <c r="A142" s="78" t="s">
        <v>2233</v>
      </c>
      <c r="B142" s="78" t="str">
        <f>VLOOKUP(A142,'Customer Names'!A140:C2475,3,FALSE)</f>
        <v>Sage</v>
      </c>
      <c r="C142" s="91">
        <f>VLOOKUP(A142,'Medical Examinations'!A140:H2475,2,FALSE)</f>
        <v>36.299999999999997</v>
      </c>
      <c r="D142" s="15">
        <f>VLOOKUP(A142,'Medical Examinations'!A140:H2475,3,FALSE)</f>
        <v>5.39</v>
      </c>
      <c r="E142" s="15" t="str">
        <f>VLOOKUP(A142,'Medical Examinations'!A140:H2475,4,FALSE)</f>
        <v>No</v>
      </c>
      <c r="F142" s="15" t="str">
        <f>VLOOKUP(A142,'Medical Examinations'!A140:H2475,5,FALSE)</f>
        <v>No</v>
      </c>
      <c r="G142" s="15" t="str">
        <f>VLOOKUP(A142,'Medical Examinations'!A140:H2475,6,FALSE)</f>
        <v>No</v>
      </c>
      <c r="H142" s="15">
        <f>VLOOKUP(A142,'Medical Examinations'!A140:H2475,7,FALSE)</f>
        <v>0</v>
      </c>
      <c r="I142" s="15" t="str">
        <f>VLOOKUP(A142,'Medical Examinations'!A140:H2475,8,FALSE)</f>
        <v>yes</v>
      </c>
      <c r="J142" s="15" t="str">
        <f>VLOOKUP(A142,'Medical Examinations'!A140:J2475,9,FALSE)</f>
        <v>OBESITY</v>
      </c>
      <c r="K142" s="15" t="str">
        <f>VLOOKUP(A142,'Medical Examinations'!A140:J2475,10,FALSE)</f>
        <v>NORMAL</v>
      </c>
      <c r="L142" s="15" t="str">
        <f>VLOOKUP(A142,'Hospitalisation Details'!A140:J2483,10,FALSE)</f>
        <v>2-Nov-1991</v>
      </c>
      <c r="M142" s="15">
        <f>VLOOKUP(A142,'Hospitalisation Details'!A140:I2483,6,FALSE)</f>
        <v>38711</v>
      </c>
      <c r="N142" s="15" t="str">
        <f>VLOOKUP(A142,'Hospitalisation Details'!A140:I2483,7,FALSE)</f>
        <v>tier - 2</v>
      </c>
      <c r="O142" s="15" t="str">
        <f>VLOOKUP(A142,'Hospitalisation Details'!A140:I2483,8,FALSE)</f>
        <v>tier - 2</v>
      </c>
      <c r="P142" s="15" t="str">
        <f>VLOOKUP(A142,'Hospitalisation Details'!A140:I2483,9,FALSE)</f>
        <v>R1011</v>
      </c>
      <c r="Q142" s="15">
        <f ca="1">VLOOKUP(A142,'Hospitalisation Details'!A140:K2483,11,FALSE)</f>
        <v>34</v>
      </c>
    </row>
    <row r="143" spans="1:17" ht="15.6" x14ac:dyDescent="0.3">
      <c r="A143" s="78" t="s">
        <v>2232</v>
      </c>
      <c r="B143" s="78" t="str">
        <f>VLOOKUP(A143,'Customer Names'!A141:C2476,3,FALSE)</f>
        <v>Cole</v>
      </c>
      <c r="C143" s="91">
        <f>VLOOKUP(A143,'Medical Examinations'!A141:H2476,2,FALSE)</f>
        <v>35.200000000000003</v>
      </c>
      <c r="D143" s="15">
        <f>VLOOKUP(A143,'Medical Examinations'!A141:H2476,3,FALSE)</f>
        <v>8.01</v>
      </c>
      <c r="E143" s="15" t="str">
        <f>VLOOKUP(A143,'Medical Examinations'!A141:H2476,4,FALSE)</f>
        <v>yes</v>
      </c>
      <c r="F143" s="15" t="str">
        <f>VLOOKUP(A143,'Medical Examinations'!A141:H2476,5,FALSE)</f>
        <v>No</v>
      </c>
      <c r="G143" s="15" t="str">
        <f>VLOOKUP(A143,'Medical Examinations'!A141:H2476,6,FALSE)</f>
        <v>No</v>
      </c>
      <c r="H143" s="15">
        <f>VLOOKUP(A143,'Medical Examinations'!A141:H2476,7,FALSE)</f>
        <v>1</v>
      </c>
      <c r="I143" s="15" t="str">
        <f>VLOOKUP(A143,'Medical Examinations'!A141:H2476,8,FALSE)</f>
        <v>yes</v>
      </c>
      <c r="J143" s="15" t="str">
        <f>VLOOKUP(A143,'Medical Examinations'!A141:J2476,9,FALSE)</f>
        <v>OBESITY</v>
      </c>
      <c r="K143" s="15" t="str">
        <f>VLOOKUP(A143,'Medical Examinations'!A141:J2476,10,FALSE)</f>
        <v>DIABETES</v>
      </c>
      <c r="L143" s="15" t="str">
        <f>VLOOKUP(A143,'Hospitalisation Details'!A141:J2484,10,FALSE)</f>
        <v>20-Jul-1986</v>
      </c>
      <c r="M143" s="15">
        <f>VLOOKUP(A143,'Hospitalisation Details'!A141:I2484,6,FALSE)</f>
        <v>38709.18</v>
      </c>
      <c r="N143" s="15" t="str">
        <f>VLOOKUP(A143,'Hospitalisation Details'!A141:I2484,7,FALSE)</f>
        <v>tier - 1</v>
      </c>
      <c r="O143" s="15" t="str">
        <f>VLOOKUP(A143,'Hospitalisation Details'!A141:I2484,8,FALSE)</f>
        <v>tier - 3</v>
      </c>
      <c r="P143" s="15" t="str">
        <f>VLOOKUP(A143,'Hospitalisation Details'!A141:I2484,9,FALSE)</f>
        <v>R1013</v>
      </c>
      <c r="Q143" s="15">
        <f ca="1">VLOOKUP(A143,'Hospitalisation Details'!A141:K2484,11,FALSE)</f>
        <v>39</v>
      </c>
    </row>
    <row r="144" spans="1:17" ht="15.6" x14ac:dyDescent="0.3">
      <c r="A144" s="78" t="s">
        <v>2231</v>
      </c>
      <c r="B144" s="78" t="str">
        <f>VLOOKUP(A144,'Customer Names'!A142:C2477,3,FALSE)</f>
        <v>Jesse</v>
      </c>
      <c r="C144" s="91">
        <f>VLOOKUP(A144,'Medical Examinations'!A142:H2477,2,FALSE)</f>
        <v>53.62</v>
      </c>
      <c r="D144" s="15">
        <f>VLOOKUP(A144,'Medical Examinations'!A142:H2477,3,FALSE)</f>
        <v>5.21</v>
      </c>
      <c r="E144" s="15" t="str">
        <f>VLOOKUP(A144,'Medical Examinations'!A142:H2477,4,FALSE)</f>
        <v>No</v>
      </c>
      <c r="F144" s="15" t="str">
        <f>VLOOKUP(A144,'Medical Examinations'!A142:H2477,5,FALSE)</f>
        <v>No</v>
      </c>
      <c r="G144" s="15" t="str">
        <f>VLOOKUP(A144,'Medical Examinations'!A142:H2477,6,FALSE)</f>
        <v>No</v>
      </c>
      <c r="H144" s="15">
        <f>VLOOKUP(A144,'Medical Examinations'!A142:H2477,7,FALSE)</f>
        <v>0</v>
      </c>
      <c r="I144" s="15" t="str">
        <f>VLOOKUP(A144,'Medical Examinations'!A142:H2477,8,FALSE)</f>
        <v>yes</v>
      </c>
      <c r="J144" s="15" t="str">
        <f>VLOOKUP(A144,'Medical Examinations'!A142:J2477,9,FALSE)</f>
        <v>OBESITY</v>
      </c>
      <c r="K144" s="15" t="str">
        <f>VLOOKUP(A144,'Medical Examinations'!A142:J2477,10,FALSE)</f>
        <v>NORMAL</v>
      </c>
      <c r="L144" s="15" t="str">
        <f>VLOOKUP(A144,'Hospitalisation Details'!A142:J2485,10,FALSE)</f>
        <v>13-Jul-1990</v>
      </c>
      <c r="M144" s="15">
        <f>VLOOKUP(A144,'Hospitalisation Details'!A142:I2485,6,FALSE)</f>
        <v>38652.089999999997</v>
      </c>
      <c r="N144" s="15" t="str">
        <f>VLOOKUP(A144,'Hospitalisation Details'!A142:I2485,7,FALSE)</f>
        <v>tier - 2</v>
      </c>
      <c r="O144" s="15" t="str">
        <f>VLOOKUP(A144,'Hospitalisation Details'!A142:I2485,8,FALSE)</f>
        <v>tier - 2</v>
      </c>
      <c r="P144" s="15" t="str">
        <f>VLOOKUP(A144,'Hospitalisation Details'!A142:I2485,9,FALSE)</f>
        <v>R1011</v>
      </c>
      <c r="Q144" s="15">
        <f ca="1">VLOOKUP(A144,'Hospitalisation Details'!A142:K2485,11,FALSE)</f>
        <v>35</v>
      </c>
    </row>
    <row r="145" spans="1:17" ht="15.6" x14ac:dyDescent="0.3">
      <c r="A145" s="78" t="s">
        <v>2230</v>
      </c>
      <c r="B145" s="78" t="str">
        <f>VLOOKUP(A145,'Customer Names'!A143:C2478,3,FALSE)</f>
        <v>Tammi J.</v>
      </c>
      <c r="C145" s="91">
        <f>VLOOKUP(A145,'Medical Examinations'!A143:H2478,2,FALSE)</f>
        <v>36.67</v>
      </c>
      <c r="D145" s="15">
        <f>VLOOKUP(A145,'Medical Examinations'!A143:H2478,3,FALSE)</f>
        <v>6.27</v>
      </c>
      <c r="E145" s="15" t="str">
        <f>VLOOKUP(A145,'Medical Examinations'!A143:H2478,4,FALSE)</f>
        <v>No</v>
      </c>
      <c r="F145" s="15" t="str">
        <f>VLOOKUP(A145,'Medical Examinations'!A143:H2478,5,FALSE)</f>
        <v>No</v>
      </c>
      <c r="G145" s="15" t="str">
        <f>VLOOKUP(A145,'Medical Examinations'!A143:H2478,6,FALSE)</f>
        <v>No</v>
      </c>
      <c r="H145" s="15">
        <f>VLOOKUP(A145,'Medical Examinations'!A143:H2478,7,FALSE)</f>
        <v>0</v>
      </c>
      <c r="I145" s="15" t="str">
        <f>VLOOKUP(A145,'Medical Examinations'!A143:H2478,8,FALSE)</f>
        <v>yes</v>
      </c>
      <c r="J145" s="15" t="str">
        <f>VLOOKUP(A145,'Medical Examinations'!A143:J2478,9,FALSE)</f>
        <v>OBESITY</v>
      </c>
      <c r="K145" s="15" t="str">
        <f>VLOOKUP(A145,'Medical Examinations'!A143:J2478,10,FALSE)</f>
        <v>PREDIABETES</v>
      </c>
      <c r="L145" s="15" t="str">
        <f>VLOOKUP(A145,'Hospitalisation Details'!A143:J2486,10,FALSE)</f>
        <v>12-Nov-1999</v>
      </c>
      <c r="M145" s="15">
        <f>VLOOKUP(A145,'Hospitalisation Details'!A143:I2486,6,FALSE)</f>
        <v>38511.629999999997</v>
      </c>
      <c r="N145" s="15" t="str">
        <f>VLOOKUP(A145,'Hospitalisation Details'!A143:I2486,7,FALSE)</f>
        <v>tier - 2</v>
      </c>
      <c r="O145" s="15" t="str">
        <f>VLOOKUP(A145,'Hospitalisation Details'!A143:I2486,8,FALSE)</f>
        <v>tier - 2</v>
      </c>
      <c r="P145" s="15" t="str">
        <f>VLOOKUP(A145,'Hospitalisation Details'!A143:I2486,9,FALSE)</f>
        <v>R1024</v>
      </c>
      <c r="Q145" s="15">
        <f ca="1">VLOOKUP(A145,'Hospitalisation Details'!A143:K2486,11,FALSE)</f>
        <v>25</v>
      </c>
    </row>
    <row r="146" spans="1:17" ht="15.6" x14ac:dyDescent="0.3">
      <c r="A146" s="78" t="s">
        <v>2229</v>
      </c>
      <c r="B146" s="78" t="str">
        <f>VLOOKUP(A146,'Customer Names'!A144:C2479,3,FALSE)</f>
        <v>Matthew S.</v>
      </c>
      <c r="C146" s="91">
        <f>VLOOKUP(A146,'Medical Examinations'!A144:H2479,2,FALSE)</f>
        <v>33.4</v>
      </c>
      <c r="D146" s="15">
        <f>VLOOKUP(A146,'Medical Examinations'!A144:H2479,3,FALSE)</f>
        <v>10.73</v>
      </c>
      <c r="E146" s="15" t="str">
        <f>VLOOKUP(A146,'Medical Examinations'!A144:H2479,4,FALSE)</f>
        <v>yes</v>
      </c>
      <c r="F146" s="15" t="str">
        <f>VLOOKUP(A146,'Medical Examinations'!A144:H2479,5,FALSE)</f>
        <v>No</v>
      </c>
      <c r="G146" s="15" t="str">
        <f>VLOOKUP(A146,'Medical Examinations'!A144:H2479,6,FALSE)</f>
        <v>No</v>
      </c>
      <c r="H146" s="15">
        <f>VLOOKUP(A146,'Medical Examinations'!A144:H2479,7,FALSE)</f>
        <v>1</v>
      </c>
      <c r="I146" s="15" t="str">
        <f>VLOOKUP(A146,'Medical Examinations'!A144:H2479,8,FALSE)</f>
        <v>yes</v>
      </c>
      <c r="J146" s="15" t="str">
        <f>VLOOKUP(A146,'Medical Examinations'!A144:J2479,9,FALSE)</f>
        <v>OBESITY</v>
      </c>
      <c r="K146" s="15" t="str">
        <f>VLOOKUP(A146,'Medical Examinations'!A144:J2479,10,FALSE)</f>
        <v>DIABETES</v>
      </c>
      <c r="L146" s="15" t="str">
        <f>VLOOKUP(A146,'Hospitalisation Details'!A144:J2487,10,FALSE)</f>
        <v>21-Jun-1986</v>
      </c>
      <c r="M146" s="15">
        <f>VLOOKUP(A146,'Hospitalisation Details'!A144:I2487,6,FALSE)</f>
        <v>38415.47</v>
      </c>
      <c r="N146" s="15" t="str">
        <f>VLOOKUP(A146,'Hospitalisation Details'!A144:I2487,7,FALSE)</f>
        <v>tier - 1</v>
      </c>
      <c r="O146" s="15" t="str">
        <f>VLOOKUP(A146,'Hospitalisation Details'!A144:I2487,8,FALSE)</f>
        <v>tier - 2</v>
      </c>
      <c r="P146" s="15" t="str">
        <f>VLOOKUP(A146,'Hospitalisation Details'!A144:I2487,9,FALSE)</f>
        <v>R1011</v>
      </c>
      <c r="Q146" s="15">
        <f ca="1">VLOOKUP(A146,'Hospitalisation Details'!A144:K2487,11,FALSE)</f>
        <v>39</v>
      </c>
    </row>
    <row r="147" spans="1:17" ht="15.6" x14ac:dyDescent="0.3">
      <c r="A147" s="78" t="s">
        <v>2228</v>
      </c>
      <c r="B147" s="78" t="str">
        <f>VLOOKUP(A147,'Customer Names'!A145:C2480,3,FALSE)</f>
        <v>Eric</v>
      </c>
      <c r="C147" s="91">
        <f>VLOOKUP(A147,'Medical Examinations'!A145:H2480,2,FALSE)</f>
        <v>42.71</v>
      </c>
      <c r="D147" s="15">
        <f>VLOOKUP(A147,'Medical Examinations'!A145:H2480,3,FALSE)</f>
        <v>10.52</v>
      </c>
      <c r="E147" s="15" t="str">
        <f>VLOOKUP(A147,'Medical Examinations'!A145:H2480,4,FALSE)</f>
        <v>No</v>
      </c>
      <c r="F147" s="15" t="str">
        <f>VLOOKUP(A147,'Medical Examinations'!A145:H2480,5,FALSE)</f>
        <v>No</v>
      </c>
      <c r="G147" s="15" t="str">
        <f>VLOOKUP(A147,'Medical Examinations'!A145:H2480,6,FALSE)</f>
        <v>No</v>
      </c>
      <c r="H147" s="15">
        <f>VLOOKUP(A147,'Medical Examinations'!A145:H2480,7,FALSE)</f>
        <v>0</v>
      </c>
      <c r="I147" s="15" t="str">
        <f>VLOOKUP(A147,'Medical Examinations'!A145:H2480,8,FALSE)</f>
        <v>yes</v>
      </c>
      <c r="J147" s="15" t="str">
        <f>VLOOKUP(A147,'Medical Examinations'!A145:J2480,9,FALSE)</f>
        <v>OBESITY</v>
      </c>
      <c r="K147" s="15" t="str">
        <f>VLOOKUP(A147,'Medical Examinations'!A145:J2480,10,FALSE)</f>
        <v>DIABETES</v>
      </c>
      <c r="L147" s="15" t="str">
        <f>VLOOKUP(A147,'Hospitalisation Details'!A145:J2488,10,FALSE)</f>
        <v>23-Dec-1971</v>
      </c>
      <c r="M147" s="15">
        <f>VLOOKUP(A147,'Hospitalisation Details'!A145:I2488,6,FALSE)</f>
        <v>38405.26</v>
      </c>
      <c r="N147" s="15" t="str">
        <f>VLOOKUP(A147,'Hospitalisation Details'!A145:I2488,7,FALSE)</f>
        <v>tier - 2</v>
      </c>
      <c r="O147" s="15" t="str">
        <f>VLOOKUP(A147,'Hospitalisation Details'!A145:I2488,8,FALSE)</f>
        <v>tier - 1</v>
      </c>
      <c r="P147" s="15" t="str">
        <f>VLOOKUP(A147,'Hospitalisation Details'!A145:I2488,9,FALSE)</f>
        <v>R1011</v>
      </c>
      <c r="Q147" s="15">
        <f ca="1">VLOOKUP(A147,'Hospitalisation Details'!A145:K2488,11,FALSE)</f>
        <v>53</v>
      </c>
    </row>
    <row r="148" spans="1:17" ht="15.6" x14ac:dyDescent="0.3">
      <c r="A148" s="78" t="s">
        <v>2227</v>
      </c>
      <c r="B148" s="78" t="str">
        <f>VLOOKUP(A148,'Customer Names'!A146:C2481,3,FALSE)</f>
        <v>Valeria R</v>
      </c>
      <c r="C148" s="91">
        <f>VLOOKUP(A148,'Medical Examinations'!A146:H2481,2,FALSE)</f>
        <v>41.52</v>
      </c>
      <c r="D148" s="15">
        <f>VLOOKUP(A148,'Medical Examinations'!A146:H2481,3,FALSE)</f>
        <v>11.82</v>
      </c>
      <c r="E148" s="15" t="str">
        <f>VLOOKUP(A148,'Medical Examinations'!A146:H2481,4,FALSE)</f>
        <v>yes</v>
      </c>
      <c r="F148" s="15" t="str">
        <f>VLOOKUP(A148,'Medical Examinations'!A146:H2481,5,FALSE)</f>
        <v>No</v>
      </c>
      <c r="G148" s="15" t="str">
        <f>VLOOKUP(A148,'Medical Examinations'!A146:H2481,6,FALSE)</f>
        <v>No</v>
      </c>
      <c r="H148" s="15">
        <f>VLOOKUP(A148,'Medical Examinations'!A146:H2481,7,FALSE)</f>
        <v>2</v>
      </c>
      <c r="I148" s="15" t="str">
        <f>VLOOKUP(A148,'Medical Examinations'!A146:H2481,8,FALSE)</f>
        <v>yes</v>
      </c>
      <c r="J148" s="15" t="str">
        <f>VLOOKUP(A148,'Medical Examinations'!A146:J2481,9,FALSE)</f>
        <v>OBESITY</v>
      </c>
      <c r="K148" s="15" t="str">
        <f>VLOOKUP(A148,'Medical Examinations'!A146:J2481,10,FALSE)</f>
        <v>DIABETES</v>
      </c>
      <c r="L148" s="15" t="str">
        <f>VLOOKUP(A148,'Hospitalisation Details'!A146:J2489,10,FALSE)</f>
        <v>22-Aug-1970</v>
      </c>
      <c r="M148" s="15">
        <f>VLOOKUP(A148,'Hospitalisation Details'!A146:I2489,6,FALSE)</f>
        <v>38389.79</v>
      </c>
      <c r="N148" s="15" t="str">
        <f>VLOOKUP(A148,'Hospitalisation Details'!A146:I2489,7,FALSE)</f>
        <v>tier - 2</v>
      </c>
      <c r="O148" s="15" t="str">
        <f>VLOOKUP(A148,'Hospitalisation Details'!A146:I2489,8,FALSE)</f>
        <v>tier - 3</v>
      </c>
      <c r="P148" s="15" t="str">
        <f>VLOOKUP(A148,'Hospitalisation Details'!A146:I2489,9,FALSE)</f>
        <v>R1011</v>
      </c>
      <c r="Q148" s="15">
        <f ca="1">VLOOKUP(A148,'Hospitalisation Details'!A146:K2489,11,FALSE)</f>
        <v>55</v>
      </c>
    </row>
    <row r="149" spans="1:17" ht="15.6" x14ac:dyDescent="0.3">
      <c r="A149" s="78" t="s">
        <v>2226</v>
      </c>
      <c r="B149" s="78" t="str">
        <f>VLOOKUP(A149,'Customer Names'!A147:C2482,3,FALSE)</f>
        <v>Michael P</v>
      </c>
      <c r="C149" s="91">
        <f>VLOOKUP(A149,'Medical Examinations'!A147:H2482,2,FALSE)</f>
        <v>39.4</v>
      </c>
      <c r="D149" s="15">
        <f>VLOOKUP(A149,'Medical Examinations'!A147:H2482,3,FALSE)</f>
        <v>6.76</v>
      </c>
      <c r="E149" s="15" t="str">
        <f>VLOOKUP(A149,'Medical Examinations'!A147:H2482,4,FALSE)</f>
        <v>No</v>
      </c>
      <c r="F149" s="15" t="str">
        <f>VLOOKUP(A149,'Medical Examinations'!A147:H2482,5,FALSE)</f>
        <v>No</v>
      </c>
      <c r="G149" s="15" t="str">
        <f>VLOOKUP(A149,'Medical Examinations'!A147:H2482,6,FALSE)</f>
        <v>No</v>
      </c>
      <c r="H149" s="15">
        <f>VLOOKUP(A149,'Medical Examinations'!A147:H2482,7,FALSE)</f>
        <v>0</v>
      </c>
      <c r="I149" s="15" t="str">
        <f>VLOOKUP(A149,'Medical Examinations'!A147:H2482,8,FALSE)</f>
        <v>yes</v>
      </c>
      <c r="J149" s="15" t="str">
        <f>VLOOKUP(A149,'Medical Examinations'!A147:J2482,9,FALSE)</f>
        <v>OBESITY</v>
      </c>
      <c r="K149" s="15" t="str">
        <f>VLOOKUP(A149,'Medical Examinations'!A147:J2482,10,FALSE)</f>
        <v>DIABETES</v>
      </c>
      <c r="L149" s="15" t="str">
        <f>VLOOKUP(A149,'Hospitalisation Details'!A147:J2490,10,FALSE)</f>
        <v>17-Sep-2002</v>
      </c>
      <c r="M149" s="15">
        <f>VLOOKUP(A149,'Hospitalisation Details'!A147:I2490,6,FALSE)</f>
        <v>38344.57</v>
      </c>
      <c r="N149" s="15" t="str">
        <f>VLOOKUP(A149,'Hospitalisation Details'!A147:I2490,7,FALSE)</f>
        <v>tier - 1</v>
      </c>
      <c r="O149" s="15" t="str">
        <f>VLOOKUP(A149,'Hospitalisation Details'!A147:I2490,8,FALSE)</f>
        <v>tier - 3</v>
      </c>
      <c r="P149" s="15" t="str">
        <f>VLOOKUP(A149,'Hospitalisation Details'!A147:I2490,9,FALSE)</f>
        <v>R1011</v>
      </c>
      <c r="Q149" s="15">
        <f ca="1">VLOOKUP(A149,'Hospitalisation Details'!A147:K2490,11,FALSE)</f>
        <v>23</v>
      </c>
    </row>
    <row r="150" spans="1:17" ht="15.6" x14ac:dyDescent="0.3">
      <c r="A150" s="78" t="s">
        <v>2225</v>
      </c>
      <c r="B150" s="78" t="str">
        <f>VLOOKUP(A150,'Customer Names'!A148:C2483,3,FALSE)</f>
        <v>Rami</v>
      </c>
      <c r="C150" s="91">
        <f>VLOOKUP(A150,'Medical Examinations'!A148:H2483,2,FALSE)</f>
        <v>46.45</v>
      </c>
      <c r="D150" s="15">
        <f>VLOOKUP(A150,'Medical Examinations'!A148:H2483,3,FALSE)</f>
        <v>5.62</v>
      </c>
      <c r="E150" s="15" t="str">
        <f>VLOOKUP(A150,'Medical Examinations'!A148:H2483,4,FALSE)</f>
        <v>No</v>
      </c>
      <c r="F150" s="15" t="str">
        <f>VLOOKUP(A150,'Medical Examinations'!A148:H2483,5,FALSE)</f>
        <v>No</v>
      </c>
      <c r="G150" s="15" t="str">
        <f>VLOOKUP(A150,'Medical Examinations'!A148:H2483,6,FALSE)</f>
        <v>No</v>
      </c>
      <c r="H150" s="15">
        <f>VLOOKUP(A150,'Medical Examinations'!A148:H2483,7,FALSE)</f>
        <v>0</v>
      </c>
      <c r="I150" s="15" t="str">
        <f>VLOOKUP(A150,'Medical Examinations'!A148:H2483,8,FALSE)</f>
        <v>yes</v>
      </c>
      <c r="J150" s="15" t="str">
        <f>VLOOKUP(A150,'Medical Examinations'!A148:J2483,9,FALSE)</f>
        <v>OBESITY</v>
      </c>
      <c r="K150" s="15" t="str">
        <f>VLOOKUP(A150,'Medical Examinations'!A148:J2483,10,FALSE)</f>
        <v>NORMAL</v>
      </c>
      <c r="L150" s="15" t="str">
        <f>VLOOKUP(A150,'Hospitalisation Details'!A148:J2491,10,FALSE)</f>
        <v>12-Jun-1980</v>
      </c>
      <c r="M150" s="15">
        <f>VLOOKUP(A150,'Hospitalisation Details'!A148:I2491,6,FALSE)</f>
        <v>38313.129999999997</v>
      </c>
      <c r="N150" s="15" t="str">
        <f>VLOOKUP(A150,'Hospitalisation Details'!A148:I2491,7,FALSE)</f>
        <v>tier - 1</v>
      </c>
      <c r="O150" s="15" t="str">
        <f>VLOOKUP(A150,'Hospitalisation Details'!A148:I2491,8,FALSE)</f>
        <v>tier - 3</v>
      </c>
      <c r="P150" s="15" t="str">
        <f>VLOOKUP(A150,'Hospitalisation Details'!A148:I2491,9,FALSE)</f>
        <v>R1011</v>
      </c>
      <c r="Q150" s="15">
        <f ca="1">VLOOKUP(A150,'Hospitalisation Details'!A148:K2491,11,FALSE)</f>
        <v>45</v>
      </c>
    </row>
    <row r="151" spans="1:17" ht="15.6" x14ac:dyDescent="0.3">
      <c r="A151" s="78" t="s">
        <v>2224</v>
      </c>
      <c r="B151" s="78" t="str">
        <f>VLOOKUP(A151,'Customer Names'!A149:C2484,3,FALSE)</f>
        <v>Denis</v>
      </c>
      <c r="C151" s="91">
        <f>VLOOKUP(A151,'Medical Examinations'!A149:H2484,2,FALSE)</f>
        <v>35.75</v>
      </c>
      <c r="D151" s="15">
        <f>VLOOKUP(A151,'Medical Examinations'!A149:H2484,3,FALSE)</f>
        <v>4.1900000000000004</v>
      </c>
      <c r="E151" s="15" t="str">
        <f>VLOOKUP(A151,'Medical Examinations'!A149:H2484,4,FALSE)</f>
        <v>No</v>
      </c>
      <c r="F151" s="15" t="str">
        <f>VLOOKUP(A151,'Medical Examinations'!A149:H2484,5,FALSE)</f>
        <v>No</v>
      </c>
      <c r="G151" s="15" t="str">
        <f>VLOOKUP(A151,'Medical Examinations'!A149:H2484,6,FALSE)</f>
        <v>No</v>
      </c>
      <c r="H151" s="15">
        <f>VLOOKUP(A151,'Medical Examinations'!A149:H2484,7,FALSE)</f>
        <v>0</v>
      </c>
      <c r="I151" s="15" t="str">
        <f>VLOOKUP(A151,'Medical Examinations'!A149:H2484,8,FALSE)</f>
        <v>yes</v>
      </c>
      <c r="J151" s="15" t="str">
        <f>VLOOKUP(A151,'Medical Examinations'!A149:J2484,9,FALSE)</f>
        <v>OBESITY</v>
      </c>
      <c r="K151" s="15" t="str">
        <f>VLOOKUP(A151,'Medical Examinations'!A149:J2484,10,FALSE)</f>
        <v>NORMAL</v>
      </c>
      <c r="L151" s="15" t="str">
        <f>VLOOKUP(A151,'Hospitalisation Details'!A149:J2492,10,FALSE)</f>
        <v>30-Oct-1989</v>
      </c>
      <c r="M151" s="15">
        <f>VLOOKUP(A151,'Hospitalisation Details'!A149:I2492,6,FALSE)</f>
        <v>38282.75</v>
      </c>
      <c r="N151" s="15" t="str">
        <f>VLOOKUP(A151,'Hospitalisation Details'!A149:I2492,7,FALSE)</f>
        <v>tier - 1</v>
      </c>
      <c r="O151" s="15" t="str">
        <f>VLOOKUP(A151,'Hospitalisation Details'!A149:I2492,8,FALSE)</f>
        <v>tier - 2</v>
      </c>
      <c r="P151" s="15" t="str">
        <f>VLOOKUP(A151,'Hospitalisation Details'!A149:I2492,9,FALSE)</f>
        <v>R1013</v>
      </c>
      <c r="Q151" s="15">
        <f ca="1">VLOOKUP(A151,'Hospitalisation Details'!A149:K2492,11,FALSE)</f>
        <v>36</v>
      </c>
    </row>
    <row r="152" spans="1:17" ht="15.6" x14ac:dyDescent="0.3">
      <c r="A152" s="78" t="s">
        <v>2223</v>
      </c>
      <c r="B152" s="78" t="str">
        <f>VLOOKUP(A152,'Customer Names'!A150:C2485,3,FALSE)</f>
        <v>Brian E</v>
      </c>
      <c r="C152" s="91">
        <f>VLOOKUP(A152,'Medical Examinations'!A150:H2485,2,FALSE)</f>
        <v>26.07</v>
      </c>
      <c r="D152" s="15">
        <f>VLOOKUP(A152,'Medical Examinations'!A150:H2485,3,FALSE)</f>
        <v>5.32</v>
      </c>
      <c r="E152" s="15" t="str">
        <f>VLOOKUP(A152,'Medical Examinations'!A150:H2485,4,FALSE)</f>
        <v>No</v>
      </c>
      <c r="F152" s="15" t="str">
        <f>VLOOKUP(A152,'Medical Examinations'!A150:H2485,5,FALSE)</f>
        <v>No</v>
      </c>
      <c r="G152" s="15" t="str">
        <f>VLOOKUP(A152,'Medical Examinations'!A150:H2485,6,FALSE)</f>
        <v>No</v>
      </c>
      <c r="H152" s="15">
        <f>VLOOKUP(A152,'Medical Examinations'!A150:H2485,7,FALSE)</f>
        <v>0</v>
      </c>
      <c r="I152" s="15" t="str">
        <f>VLOOKUP(A152,'Medical Examinations'!A150:H2485,8,FALSE)</f>
        <v>yes</v>
      </c>
      <c r="J152" s="15" t="str">
        <f>VLOOKUP(A152,'Medical Examinations'!A150:J2485,9,FALSE)</f>
        <v>OVERWEIGHT</v>
      </c>
      <c r="K152" s="15" t="str">
        <f>VLOOKUP(A152,'Medical Examinations'!A150:J2485,10,FALSE)</f>
        <v>NORMAL</v>
      </c>
      <c r="L152" s="15" t="str">
        <f>VLOOKUP(A152,'Hospitalisation Details'!A150:J2493,10,FALSE)</f>
        <v>16-Aug-1980</v>
      </c>
      <c r="M152" s="15">
        <f>VLOOKUP(A152,'Hospitalisation Details'!A150:I2493,6,FALSE)</f>
        <v>38245.589999999997</v>
      </c>
      <c r="N152" s="15" t="str">
        <f>VLOOKUP(A152,'Hospitalisation Details'!A150:I2493,7,FALSE)</f>
        <v>tier - 1</v>
      </c>
      <c r="O152" s="15" t="str">
        <f>VLOOKUP(A152,'Hospitalisation Details'!A150:I2493,8,FALSE)</f>
        <v>tier - 2</v>
      </c>
      <c r="P152" s="15" t="str">
        <f>VLOOKUP(A152,'Hospitalisation Details'!A150:I2493,9,FALSE)</f>
        <v>R1013</v>
      </c>
      <c r="Q152" s="15">
        <f ca="1">VLOOKUP(A152,'Hospitalisation Details'!A150:K2493,11,FALSE)</f>
        <v>45</v>
      </c>
    </row>
    <row r="153" spans="1:17" ht="15.6" x14ac:dyDescent="0.3">
      <c r="A153" s="78" t="s">
        <v>2222</v>
      </c>
      <c r="B153" s="78" t="str">
        <f>VLOOKUP(A153,'Customer Names'!A151:C2486,3,FALSE)</f>
        <v>Bonnie</v>
      </c>
      <c r="C153" s="91">
        <f>VLOOKUP(A153,'Medical Examinations'!A151:H2486,2,FALSE)</f>
        <v>36.54</v>
      </c>
      <c r="D153" s="15">
        <f>VLOOKUP(A153,'Medical Examinations'!A151:H2486,3,FALSE)</f>
        <v>4.46</v>
      </c>
      <c r="E153" s="15" t="str">
        <f>VLOOKUP(A153,'Medical Examinations'!A151:H2486,4,FALSE)</f>
        <v>yes</v>
      </c>
      <c r="F153" s="15" t="str">
        <f>VLOOKUP(A153,'Medical Examinations'!A151:H2486,5,FALSE)</f>
        <v>No</v>
      </c>
      <c r="G153" s="15" t="str">
        <f>VLOOKUP(A153,'Medical Examinations'!A151:H2486,6,FALSE)</f>
        <v>No</v>
      </c>
      <c r="H153" s="15">
        <f>VLOOKUP(A153,'Medical Examinations'!A151:H2486,7,FALSE)</f>
        <v>1</v>
      </c>
      <c r="I153" s="15" t="str">
        <f>VLOOKUP(A153,'Medical Examinations'!A151:H2486,8,FALSE)</f>
        <v>yes</v>
      </c>
      <c r="J153" s="15" t="str">
        <f>VLOOKUP(A153,'Medical Examinations'!A151:J2486,9,FALSE)</f>
        <v>OBESITY</v>
      </c>
      <c r="K153" s="15" t="str">
        <f>VLOOKUP(A153,'Medical Examinations'!A151:J2486,10,FALSE)</f>
        <v>NORMAL</v>
      </c>
      <c r="L153" s="15" t="str">
        <f>VLOOKUP(A153,'Hospitalisation Details'!A151:J2494,10,FALSE)</f>
        <v>16-Jun-1964</v>
      </c>
      <c r="M153" s="15">
        <f>VLOOKUP(A153,'Hospitalisation Details'!A151:I2494,6,FALSE)</f>
        <v>38241.74</v>
      </c>
      <c r="N153" s="15" t="str">
        <f>VLOOKUP(A153,'Hospitalisation Details'!A151:I2494,7,FALSE)</f>
        <v>tier - 2</v>
      </c>
      <c r="O153" s="15" t="str">
        <f>VLOOKUP(A153,'Hospitalisation Details'!A151:I2494,8,FALSE)</f>
        <v>tier - 3</v>
      </c>
      <c r="P153" s="15" t="str">
        <f>VLOOKUP(A153,'Hospitalisation Details'!A151:I2494,9,FALSE)</f>
        <v>R1011</v>
      </c>
      <c r="Q153" s="15">
        <f ca="1">VLOOKUP(A153,'Hospitalisation Details'!A151:K2494,11,FALSE)</f>
        <v>61</v>
      </c>
    </row>
    <row r="154" spans="1:17" ht="15.6" x14ac:dyDescent="0.3">
      <c r="A154" s="78" t="s">
        <v>2221</v>
      </c>
      <c r="B154" s="78" t="str">
        <f>VLOOKUP(A154,'Customer Names'!A152:C2487,3,FALSE)</f>
        <v>Michael P</v>
      </c>
      <c r="C154" s="91">
        <f>VLOOKUP(A154,'Medical Examinations'!A152:H2487,2,FALSE)</f>
        <v>51.64</v>
      </c>
      <c r="D154" s="15">
        <f>VLOOKUP(A154,'Medical Examinations'!A152:H2487,3,FALSE)</f>
        <v>5.65</v>
      </c>
      <c r="E154" s="15" t="str">
        <f>VLOOKUP(A154,'Medical Examinations'!A152:H2487,4,FALSE)</f>
        <v>No</v>
      </c>
      <c r="F154" s="15" t="str">
        <f>VLOOKUP(A154,'Medical Examinations'!A152:H2487,5,FALSE)</f>
        <v>No</v>
      </c>
      <c r="G154" s="15" t="str">
        <f>VLOOKUP(A154,'Medical Examinations'!A152:H2487,6,FALSE)</f>
        <v>No</v>
      </c>
      <c r="H154" s="15">
        <f>VLOOKUP(A154,'Medical Examinations'!A152:H2487,7,FALSE)</f>
        <v>0</v>
      </c>
      <c r="I154" s="15" t="str">
        <f>VLOOKUP(A154,'Medical Examinations'!A152:H2487,8,FALSE)</f>
        <v>yes</v>
      </c>
      <c r="J154" s="15" t="str">
        <f>VLOOKUP(A154,'Medical Examinations'!A152:J2487,9,FALSE)</f>
        <v>OBESITY</v>
      </c>
      <c r="K154" s="15" t="str">
        <f>VLOOKUP(A154,'Medical Examinations'!A152:J2487,10,FALSE)</f>
        <v>NORMAL</v>
      </c>
      <c r="L154" s="15" t="str">
        <f>VLOOKUP(A154,'Hospitalisation Details'!A152:J2495,10,FALSE)</f>
        <v>8-Sep-1989</v>
      </c>
      <c r="M154" s="15">
        <f>VLOOKUP(A154,'Hospitalisation Details'!A152:I2495,6,FALSE)</f>
        <v>38237.339999999997</v>
      </c>
      <c r="N154" s="15" t="str">
        <f>VLOOKUP(A154,'Hospitalisation Details'!A152:I2495,7,FALSE)</f>
        <v>tier - 2</v>
      </c>
      <c r="O154" s="15" t="str">
        <f>VLOOKUP(A154,'Hospitalisation Details'!A152:I2495,8,FALSE)</f>
        <v>tier - 3</v>
      </c>
      <c r="P154" s="15" t="str">
        <f>VLOOKUP(A154,'Hospitalisation Details'!A152:I2495,9,FALSE)</f>
        <v>R1011</v>
      </c>
      <c r="Q154" s="15">
        <f ca="1">VLOOKUP(A154,'Hospitalisation Details'!A152:K2495,11,FALSE)</f>
        <v>36</v>
      </c>
    </row>
    <row r="155" spans="1:17" ht="15.6" x14ac:dyDescent="0.3">
      <c r="A155" s="78" t="s">
        <v>2220</v>
      </c>
      <c r="B155" s="78" t="str">
        <f>VLOOKUP(A155,'Customer Names'!A153:C2488,3,FALSE)</f>
        <v>Paul</v>
      </c>
      <c r="C155" s="91">
        <f>VLOOKUP(A155,'Medical Examinations'!A153:H2488,2,FALSE)</f>
        <v>42.83</v>
      </c>
      <c r="D155" s="15">
        <f>VLOOKUP(A155,'Medical Examinations'!A153:H2488,3,FALSE)</f>
        <v>6.04</v>
      </c>
      <c r="E155" s="15" t="str">
        <f>VLOOKUP(A155,'Medical Examinations'!A153:H2488,4,FALSE)</f>
        <v>No</v>
      </c>
      <c r="F155" s="15" t="str">
        <f>VLOOKUP(A155,'Medical Examinations'!A153:H2488,5,FALSE)</f>
        <v>No</v>
      </c>
      <c r="G155" s="15" t="str">
        <f>VLOOKUP(A155,'Medical Examinations'!A153:H2488,6,FALSE)</f>
        <v>No</v>
      </c>
      <c r="H155" s="15">
        <f>VLOOKUP(A155,'Medical Examinations'!A153:H2488,7,FALSE)</f>
        <v>2</v>
      </c>
      <c r="I155" s="15" t="str">
        <f>VLOOKUP(A155,'Medical Examinations'!A153:H2488,8,FALSE)</f>
        <v>yes</v>
      </c>
      <c r="J155" s="15" t="str">
        <f>VLOOKUP(A155,'Medical Examinations'!A153:J2488,9,FALSE)</f>
        <v>OBESITY</v>
      </c>
      <c r="K155" s="15" t="str">
        <f>VLOOKUP(A155,'Medical Examinations'!A153:J2488,10,FALSE)</f>
        <v>PREDIABETES</v>
      </c>
      <c r="L155" s="15" t="str">
        <f>VLOOKUP(A155,'Hospitalisation Details'!A153:J2496,10,FALSE)</f>
        <v>19-Nov-1972</v>
      </c>
      <c r="M155" s="15">
        <f>VLOOKUP(A155,'Hospitalisation Details'!A153:I2496,6,FALSE)</f>
        <v>38189.1</v>
      </c>
      <c r="N155" s="15" t="str">
        <f>VLOOKUP(A155,'Hospitalisation Details'!A153:I2496,7,FALSE)</f>
        <v>tier - 2</v>
      </c>
      <c r="O155" s="15" t="str">
        <f>VLOOKUP(A155,'Hospitalisation Details'!A153:I2496,8,FALSE)</f>
        <v>tier - 2</v>
      </c>
      <c r="P155" s="15" t="str">
        <f>VLOOKUP(A155,'Hospitalisation Details'!A153:I2496,9,FALSE)</f>
        <v>R1011</v>
      </c>
      <c r="Q155" s="15">
        <f ca="1">VLOOKUP(A155,'Hospitalisation Details'!A153:K2496,11,FALSE)</f>
        <v>52</v>
      </c>
    </row>
    <row r="156" spans="1:17" ht="15.6" x14ac:dyDescent="0.3">
      <c r="A156" s="78" t="s">
        <v>2219</v>
      </c>
      <c r="B156" s="78" t="str">
        <f>VLOOKUP(A156,'Customer Names'!A154:C2489,3,FALSE)</f>
        <v>Michael</v>
      </c>
      <c r="C156" s="91">
        <f>VLOOKUP(A156,'Medical Examinations'!A154:H2489,2,FALSE)</f>
        <v>40.15</v>
      </c>
      <c r="D156" s="15">
        <f>VLOOKUP(A156,'Medical Examinations'!A154:H2489,3,FALSE)</f>
        <v>5.76</v>
      </c>
      <c r="E156" s="15" t="str">
        <f>VLOOKUP(A156,'Medical Examinations'!A154:H2489,4,FALSE)</f>
        <v>No</v>
      </c>
      <c r="F156" s="15" t="str">
        <f>VLOOKUP(A156,'Medical Examinations'!A154:H2489,5,FALSE)</f>
        <v>No</v>
      </c>
      <c r="G156" s="15" t="str">
        <f>VLOOKUP(A156,'Medical Examinations'!A154:H2489,6,FALSE)</f>
        <v>No</v>
      </c>
      <c r="H156" s="15">
        <f>VLOOKUP(A156,'Medical Examinations'!A154:H2489,7,FALSE)</f>
        <v>1</v>
      </c>
      <c r="I156" s="15" t="str">
        <f>VLOOKUP(A156,'Medical Examinations'!A154:H2489,8,FALSE)</f>
        <v>yes</v>
      </c>
      <c r="J156" s="15" t="str">
        <f>VLOOKUP(A156,'Medical Examinations'!A154:J2489,9,FALSE)</f>
        <v>OBESITY</v>
      </c>
      <c r="K156" s="15" t="str">
        <f>VLOOKUP(A156,'Medical Examinations'!A154:J2489,10,FALSE)</f>
        <v>PREDIABETES</v>
      </c>
      <c r="L156" s="15" t="str">
        <f>VLOOKUP(A156,'Hospitalisation Details'!A154:J2497,10,FALSE)</f>
        <v>29-Jul-1998</v>
      </c>
      <c r="M156" s="15">
        <f>VLOOKUP(A156,'Hospitalisation Details'!A154:I2497,6,FALSE)</f>
        <v>38126.25</v>
      </c>
      <c r="N156" s="15" t="str">
        <f>VLOOKUP(A156,'Hospitalisation Details'!A154:I2497,7,FALSE)</f>
        <v>tier - 1</v>
      </c>
      <c r="O156" s="15" t="str">
        <f>VLOOKUP(A156,'Hospitalisation Details'!A154:I2497,8,FALSE)</f>
        <v>tier - 3</v>
      </c>
      <c r="P156" s="15" t="str">
        <f>VLOOKUP(A156,'Hospitalisation Details'!A154:I2497,9,FALSE)</f>
        <v>R1013</v>
      </c>
      <c r="Q156" s="15">
        <f ca="1">VLOOKUP(A156,'Hospitalisation Details'!A154:K2497,11,FALSE)</f>
        <v>27</v>
      </c>
    </row>
    <row r="157" spans="1:17" ht="15.6" x14ac:dyDescent="0.3">
      <c r="A157" s="78" t="s">
        <v>2218</v>
      </c>
      <c r="B157" s="78" t="str">
        <f>VLOOKUP(A157,'Customer Names'!A155:C2490,3,FALSE)</f>
        <v>Samuel</v>
      </c>
      <c r="C157" s="91">
        <f>VLOOKUP(A157,'Medical Examinations'!A155:H2490,2,FALSE)</f>
        <v>27.8</v>
      </c>
      <c r="D157" s="15">
        <f>VLOOKUP(A157,'Medical Examinations'!A155:H2490,3,FALSE)</f>
        <v>4.3600000000000003</v>
      </c>
      <c r="E157" s="15" t="str">
        <f>VLOOKUP(A157,'Medical Examinations'!A155:H2490,4,FALSE)</f>
        <v>No</v>
      </c>
      <c r="F157" s="15" t="str">
        <f>VLOOKUP(A157,'Medical Examinations'!A155:H2490,5,FALSE)</f>
        <v>No</v>
      </c>
      <c r="G157" s="15" t="str">
        <f>VLOOKUP(A157,'Medical Examinations'!A155:H2490,6,FALSE)</f>
        <v>Yes</v>
      </c>
      <c r="H157" s="15">
        <f>VLOOKUP(A157,'Medical Examinations'!A155:H2490,7,FALSE)</f>
        <v>1</v>
      </c>
      <c r="I157" s="15" t="str">
        <f>VLOOKUP(A157,'Medical Examinations'!A155:H2490,8,FALSE)</f>
        <v>yes</v>
      </c>
      <c r="J157" s="15" t="str">
        <f>VLOOKUP(A157,'Medical Examinations'!A155:J2490,9,FALSE)</f>
        <v>OVERWEIGHT</v>
      </c>
      <c r="K157" s="15" t="str">
        <f>VLOOKUP(A157,'Medical Examinations'!A155:J2490,10,FALSE)</f>
        <v>NORMAL</v>
      </c>
      <c r="L157" s="15" t="str">
        <f>VLOOKUP(A157,'Hospitalisation Details'!A155:J2498,10,FALSE)</f>
        <v>9-Sep-1979</v>
      </c>
      <c r="M157" s="15">
        <f>VLOOKUP(A157,'Hospitalisation Details'!A155:I2498,6,FALSE)</f>
        <v>37829.72</v>
      </c>
      <c r="N157" s="15" t="str">
        <f>VLOOKUP(A157,'Hospitalisation Details'!A155:I2498,7,FALSE)</f>
        <v>tier - 1</v>
      </c>
      <c r="O157" s="15" t="str">
        <f>VLOOKUP(A157,'Hospitalisation Details'!A155:I2498,8,FALSE)</f>
        <v>tier - 2</v>
      </c>
      <c r="P157" s="15" t="str">
        <f>VLOOKUP(A157,'Hospitalisation Details'!A155:I2498,9,FALSE)</f>
        <v>R1011</v>
      </c>
      <c r="Q157" s="15">
        <f ca="1">VLOOKUP(A157,'Hospitalisation Details'!A155:K2498,11,FALSE)</f>
        <v>46</v>
      </c>
    </row>
    <row r="158" spans="1:17" ht="15.6" x14ac:dyDescent="0.3">
      <c r="A158" s="78" t="s">
        <v>2217</v>
      </c>
      <c r="B158" s="78" t="str">
        <f>VLOOKUP(A158,'Customer Names'!A156:C2491,3,FALSE)</f>
        <v>Matthew</v>
      </c>
      <c r="C158" s="91">
        <f>VLOOKUP(A158,'Medical Examinations'!A156:H2491,2,FALSE)</f>
        <v>45.81</v>
      </c>
      <c r="D158" s="15">
        <f>VLOOKUP(A158,'Medical Examinations'!A156:H2491,3,FALSE)</f>
        <v>4.76</v>
      </c>
      <c r="E158" s="15" t="str">
        <f>VLOOKUP(A158,'Medical Examinations'!A156:H2491,4,FALSE)</f>
        <v>yes</v>
      </c>
      <c r="F158" s="15" t="str">
        <f>VLOOKUP(A158,'Medical Examinations'!A156:H2491,5,FALSE)</f>
        <v>No</v>
      </c>
      <c r="G158" s="15" t="str">
        <f>VLOOKUP(A158,'Medical Examinations'!A156:H2491,6,FALSE)</f>
        <v>Yes</v>
      </c>
      <c r="H158" s="15">
        <f>VLOOKUP(A158,'Medical Examinations'!A156:H2491,7,FALSE)</f>
        <v>1</v>
      </c>
      <c r="I158" s="15" t="str">
        <f>VLOOKUP(A158,'Medical Examinations'!A156:H2491,8,FALSE)</f>
        <v>yes</v>
      </c>
      <c r="J158" s="15" t="str">
        <f>VLOOKUP(A158,'Medical Examinations'!A156:J2491,9,FALSE)</f>
        <v>OBESITY</v>
      </c>
      <c r="K158" s="15" t="str">
        <f>VLOOKUP(A158,'Medical Examinations'!A156:J2491,10,FALSE)</f>
        <v>NORMAL</v>
      </c>
      <c r="L158" s="15" t="str">
        <f>VLOOKUP(A158,'Hospitalisation Details'!A156:J2499,10,FALSE)</f>
        <v>26-Jul-1983</v>
      </c>
      <c r="M158" s="15">
        <f>VLOOKUP(A158,'Hospitalisation Details'!A156:I2499,6,FALSE)</f>
        <v>37800.980000000003</v>
      </c>
      <c r="N158" s="15" t="str">
        <f>VLOOKUP(A158,'Hospitalisation Details'!A156:I2499,7,FALSE)</f>
        <v>tier - 2</v>
      </c>
      <c r="O158" s="15" t="str">
        <f>VLOOKUP(A158,'Hospitalisation Details'!A156:I2499,8,FALSE)</f>
        <v>tier - 2</v>
      </c>
      <c r="P158" s="15" t="str">
        <f>VLOOKUP(A158,'Hospitalisation Details'!A156:I2499,9,FALSE)</f>
        <v>R1011</v>
      </c>
      <c r="Q158" s="15">
        <f ca="1">VLOOKUP(A158,'Hospitalisation Details'!A156:K2499,11,FALSE)</f>
        <v>42</v>
      </c>
    </row>
    <row r="159" spans="1:17" ht="15.6" x14ac:dyDescent="0.3">
      <c r="A159" s="78" t="s">
        <v>2216</v>
      </c>
      <c r="B159" s="78" t="str">
        <f>VLOOKUP(A159,'Customer Names'!A157:C2492,3,FALSE)</f>
        <v>Daniel</v>
      </c>
      <c r="C159" s="91">
        <f>VLOOKUP(A159,'Medical Examinations'!A157:H2492,2,FALSE)</f>
        <v>34.43</v>
      </c>
      <c r="D159" s="15">
        <f>VLOOKUP(A159,'Medical Examinations'!A157:H2492,3,FALSE)</f>
        <v>10.82</v>
      </c>
      <c r="E159" s="15" t="str">
        <f>VLOOKUP(A159,'Medical Examinations'!A157:H2492,4,FALSE)</f>
        <v>yes</v>
      </c>
      <c r="F159" s="15" t="str">
        <f>VLOOKUP(A159,'Medical Examinations'!A157:H2492,5,FALSE)</f>
        <v>No</v>
      </c>
      <c r="G159" s="15" t="str">
        <f>VLOOKUP(A159,'Medical Examinations'!A157:H2492,6,FALSE)</f>
        <v>No</v>
      </c>
      <c r="H159" s="15">
        <f>VLOOKUP(A159,'Medical Examinations'!A157:H2492,7,FALSE)</f>
        <v>1</v>
      </c>
      <c r="I159" s="15" t="str">
        <f>VLOOKUP(A159,'Medical Examinations'!A157:H2492,8,FALSE)</f>
        <v>yes</v>
      </c>
      <c r="J159" s="15" t="str">
        <f>VLOOKUP(A159,'Medical Examinations'!A157:J2492,9,FALSE)</f>
        <v>OBESITY</v>
      </c>
      <c r="K159" s="15" t="str">
        <f>VLOOKUP(A159,'Medical Examinations'!A157:J2492,10,FALSE)</f>
        <v>DIABETES</v>
      </c>
      <c r="L159" s="15" t="str">
        <f>VLOOKUP(A159,'Hospitalisation Details'!A157:J2500,10,FALSE)</f>
        <v>15-Aug-1986</v>
      </c>
      <c r="M159" s="15">
        <f>VLOOKUP(A159,'Hospitalisation Details'!A157:I2500,6,FALSE)</f>
        <v>37742.58</v>
      </c>
      <c r="N159" s="15" t="str">
        <f>VLOOKUP(A159,'Hospitalisation Details'!A157:I2500,7,FALSE)</f>
        <v>tier - 1</v>
      </c>
      <c r="O159" s="15" t="str">
        <f>VLOOKUP(A159,'Hospitalisation Details'!A157:I2500,8,FALSE)</f>
        <v>tier - 1</v>
      </c>
      <c r="P159" s="15" t="str">
        <f>VLOOKUP(A159,'Hospitalisation Details'!A157:I2500,9,FALSE)</f>
        <v>R1013</v>
      </c>
      <c r="Q159" s="15">
        <f ca="1">VLOOKUP(A159,'Hospitalisation Details'!A157:K2500,11,FALSE)</f>
        <v>39</v>
      </c>
    </row>
    <row r="160" spans="1:17" ht="15.6" x14ac:dyDescent="0.3">
      <c r="A160" s="78" t="s">
        <v>2215</v>
      </c>
      <c r="B160" s="78" t="str">
        <f>VLOOKUP(A160,'Customer Names'!A158:C2493,3,FALSE)</f>
        <v>Syndy</v>
      </c>
      <c r="C160" s="91">
        <f>VLOOKUP(A160,'Medical Examinations'!A158:H2493,2,FALSE)</f>
        <v>41.33</v>
      </c>
      <c r="D160" s="15">
        <f>VLOOKUP(A160,'Medical Examinations'!A158:H2493,3,FALSE)</f>
        <v>4.01</v>
      </c>
      <c r="E160" s="15" t="str">
        <f>VLOOKUP(A160,'Medical Examinations'!A158:H2493,4,FALSE)</f>
        <v>yes</v>
      </c>
      <c r="F160" s="15" t="str">
        <f>VLOOKUP(A160,'Medical Examinations'!A158:H2493,5,FALSE)</f>
        <v>No</v>
      </c>
      <c r="G160" s="15" t="str">
        <f>VLOOKUP(A160,'Medical Examinations'!A158:H2493,6,FALSE)</f>
        <v>No</v>
      </c>
      <c r="H160" s="15">
        <f>VLOOKUP(A160,'Medical Examinations'!A158:H2493,7,FALSE)</f>
        <v>0</v>
      </c>
      <c r="I160" s="15" t="str">
        <f>VLOOKUP(A160,'Medical Examinations'!A158:H2493,8,FALSE)</f>
        <v>yes</v>
      </c>
      <c r="J160" s="15" t="str">
        <f>VLOOKUP(A160,'Medical Examinations'!A158:J2493,9,FALSE)</f>
        <v>OBESITY</v>
      </c>
      <c r="K160" s="15" t="str">
        <f>VLOOKUP(A160,'Medical Examinations'!A158:J2493,10,FALSE)</f>
        <v>NORMAL</v>
      </c>
      <c r="L160" s="15" t="str">
        <f>VLOOKUP(A160,'Hospitalisation Details'!A158:J2501,10,FALSE)</f>
        <v>18-Sep-1976</v>
      </c>
      <c r="M160" s="15">
        <f>VLOOKUP(A160,'Hospitalisation Details'!A158:I2501,6,FALSE)</f>
        <v>37735.199999999997</v>
      </c>
      <c r="N160" s="15" t="str">
        <f>VLOOKUP(A160,'Hospitalisation Details'!A158:I2501,7,FALSE)</f>
        <v>tier - 2</v>
      </c>
      <c r="O160" s="15" t="str">
        <f>VLOOKUP(A160,'Hospitalisation Details'!A158:I2501,8,FALSE)</f>
        <v>tier - 2</v>
      </c>
      <c r="P160" s="15" t="str">
        <f>VLOOKUP(A160,'Hospitalisation Details'!A158:I2501,9,FALSE)</f>
        <v>R1011</v>
      </c>
      <c r="Q160" s="15">
        <f ca="1">VLOOKUP(A160,'Hospitalisation Details'!A158:K2501,11,FALSE)</f>
        <v>49</v>
      </c>
    </row>
    <row r="161" spans="1:17" ht="15.6" x14ac:dyDescent="0.3">
      <c r="A161" s="78" t="s">
        <v>2214</v>
      </c>
      <c r="B161" s="78" t="str">
        <f>VLOOKUP(A161,'Customer Names'!A159:C2494,3,FALSE)</f>
        <v>Aleksandra</v>
      </c>
      <c r="C161" s="91">
        <f>VLOOKUP(A161,'Medical Examinations'!A159:H2494,2,FALSE)</f>
        <v>31.92</v>
      </c>
      <c r="D161" s="15">
        <f>VLOOKUP(A161,'Medical Examinations'!A159:H2494,3,FALSE)</f>
        <v>5.12</v>
      </c>
      <c r="E161" s="15" t="str">
        <f>VLOOKUP(A161,'Medical Examinations'!A159:H2494,4,FALSE)</f>
        <v>yes</v>
      </c>
      <c r="F161" s="15" t="str">
        <f>VLOOKUP(A161,'Medical Examinations'!A159:H2494,5,FALSE)</f>
        <v>No</v>
      </c>
      <c r="G161" s="15" t="str">
        <f>VLOOKUP(A161,'Medical Examinations'!A159:H2494,6,FALSE)</f>
        <v>No</v>
      </c>
      <c r="H161" s="15">
        <f>VLOOKUP(A161,'Medical Examinations'!A159:H2494,7,FALSE)</f>
        <v>1</v>
      </c>
      <c r="I161" s="15" t="str">
        <f>VLOOKUP(A161,'Medical Examinations'!A159:H2494,8,FALSE)</f>
        <v>yes</v>
      </c>
      <c r="J161" s="15" t="str">
        <f>VLOOKUP(A161,'Medical Examinations'!A159:J2494,9,FALSE)</f>
        <v>OBESITY</v>
      </c>
      <c r="K161" s="15" t="str">
        <f>VLOOKUP(A161,'Medical Examinations'!A159:J2494,10,FALSE)</f>
        <v>NORMAL</v>
      </c>
      <c r="L161" s="15" t="str">
        <f>VLOOKUP(A161,'Hospitalisation Details'!A159:J2502,10,FALSE)</f>
        <v>10-Oct-1988</v>
      </c>
      <c r="M161" s="15">
        <f>VLOOKUP(A161,'Hospitalisation Details'!A159:I2502,6,FALSE)</f>
        <v>37701.879999999997</v>
      </c>
      <c r="N161" s="15" t="str">
        <f>VLOOKUP(A161,'Hospitalisation Details'!A159:I2502,7,FALSE)</f>
        <v>tier - 2</v>
      </c>
      <c r="O161" s="15" t="str">
        <f>VLOOKUP(A161,'Hospitalisation Details'!A159:I2502,8,FALSE)</f>
        <v>tier - 3</v>
      </c>
      <c r="P161" s="15" t="str">
        <f>VLOOKUP(A161,'Hospitalisation Details'!A159:I2502,9,FALSE)</f>
        <v>R1023</v>
      </c>
      <c r="Q161" s="15">
        <f ca="1">VLOOKUP(A161,'Hospitalisation Details'!A159:K2502,11,FALSE)</f>
        <v>37</v>
      </c>
    </row>
    <row r="162" spans="1:17" ht="15.6" x14ac:dyDescent="0.3">
      <c r="A162" s="78" t="s">
        <v>2213</v>
      </c>
      <c r="B162" s="78" t="str">
        <f>VLOOKUP(A162,'Customer Names'!A160:C2495,3,FALSE)</f>
        <v>Steeve T Sr.</v>
      </c>
      <c r="C162" s="91">
        <f>VLOOKUP(A162,'Medical Examinations'!A160:H2495,2,FALSE)</f>
        <v>39.799999999999997</v>
      </c>
      <c r="D162" s="15">
        <f>VLOOKUP(A162,'Medical Examinations'!A160:H2495,3,FALSE)</f>
        <v>10.54</v>
      </c>
      <c r="E162" s="15" t="str">
        <f>VLOOKUP(A162,'Medical Examinations'!A160:H2495,4,FALSE)</f>
        <v>yes</v>
      </c>
      <c r="F162" s="15" t="str">
        <f>VLOOKUP(A162,'Medical Examinations'!A160:H2495,5,FALSE)</f>
        <v>No</v>
      </c>
      <c r="G162" s="15" t="str">
        <f>VLOOKUP(A162,'Medical Examinations'!A160:H2495,6,FALSE)</f>
        <v>No</v>
      </c>
      <c r="H162" s="15">
        <f>VLOOKUP(A162,'Medical Examinations'!A160:H2495,7,FALSE)</f>
        <v>2</v>
      </c>
      <c r="I162" s="15" t="str">
        <f>VLOOKUP(A162,'Medical Examinations'!A160:H2495,8,FALSE)</f>
        <v>yes</v>
      </c>
      <c r="J162" s="15" t="str">
        <f>VLOOKUP(A162,'Medical Examinations'!A160:J2495,9,FALSE)</f>
        <v>OBESITY</v>
      </c>
      <c r="K162" s="15" t="str">
        <f>VLOOKUP(A162,'Medical Examinations'!A160:J2495,10,FALSE)</f>
        <v>DIABETES</v>
      </c>
      <c r="L162" s="15" t="str">
        <f>VLOOKUP(A162,'Hospitalisation Details'!A160:J2503,10,FALSE)</f>
        <v>28-Oct-1970</v>
      </c>
      <c r="M162" s="15">
        <f>VLOOKUP(A162,'Hospitalisation Details'!A160:I2503,6,FALSE)</f>
        <v>37675.06</v>
      </c>
      <c r="N162" s="15" t="str">
        <f>VLOOKUP(A162,'Hospitalisation Details'!A160:I2503,7,FALSE)</f>
        <v>tier - 2</v>
      </c>
      <c r="O162" s="15" t="str">
        <f>VLOOKUP(A162,'Hospitalisation Details'!A160:I2503,8,FALSE)</f>
        <v>tier - 3</v>
      </c>
      <c r="P162" s="15" t="str">
        <f>VLOOKUP(A162,'Hospitalisation Details'!A160:I2503,9,FALSE)</f>
        <v>R1011</v>
      </c>
      <c r="Q162" s="15">
        <f ca="1">VLOOKUP(A162,'Hospitalisation Details'!A160:K2503,11,FALSE)</f>
        <v>55</v>
      </c>
    </row>
    <row r="163" spans="1:17" ht="15.6" x14ac:dyDescent="0.3">
      <c r="A163" s="78" t="s">
        <v>2212</v>
      </c>
      <c r="B163" s="78" t="str">
        <f>VLOOKUP(A163,'Customer Names'!A161:C2496,3,FALSE)</f>
        <v>Richard</v>
      </c>
      <c r="C163" s="91">
        <f>VLOOKUP(A163,'Medical Examinations'!A161:H2496,2,FALSE)</f>
        <v>42.82</v>
      </c>
      <c r="D163" s="15">
        <f>VLOOKUP(A163,'Medical Examinations'!A161:H2496,3,FALSE)</f>
        <v>4.21</v>
      </c>
      <c r="E163" s="15" t="str">
        <f>VLOOKUP(A163,'Medical Examinations'!A161:H2496,4,FALSE)</f>
        <v>No</v>
      </c>
      <c r="F163" s="15" t="str">
        <f>VLOOKUP(A163,'Medical Examinations'!A161:H2496,5,FALSE)</f>
        <v>No</v>
      </c>
      <c r="G163" s="15" t="str">
        <f>VLOOKUP(A163,'Medical Examinations'!A161:H2496,6,FALSE)</f>
        <v>No</v>
      </c>
      <c r="H163" s="15">
        <f>VLOOKUP(A163,'Medical Examinations'!A161:H2496,7,FALSE)</f>
        <v>0</v>
      </c>
      <c r="I163" s="15" t="str">
        <f>VLOOKUP(A163,'Medical Examinations'!A161:H2496,8,FALSE)</f>
        <v>yes</v>
      </c>
      <c r="J163" s="15" t="str">
        <f>VLOOKUP(A163,'Medical Examinations'!A161:J2496,9,FALSE)</f>
        <v>OBESITY</v>
      </c>
      <c r="K163" s="15" t="str">
        <f>VLOOKUP(A163,'Medical Examinations'!A161:J2496,10,FALSE)</f>
        <v>NORMAL</v>
      </c>
      <c r="L163" s="15" t="str">
        <f>VLOOKUP(A163,'Hospitalisation Details'!A161:J2504,10,FALSE)</f>
        <v>20-Jun-1982</v>
      </c>
      <c r="M163" s="15">
        <f>VLOOKUP(A163,'Hospitalisation Details'!A161:I2504,6,FALSE)</f>
        <v>37650.74</v>
      </c>
      <c r="N163" s="15" t="str">
        <f>VLOOKUP(A163,'Hospitalisation Details'!A161:I2504,7,FALSE)</f>
        <v>tier - 2</v>
      </c>
      <c r="O163" s="15" t="str">
        <f>VLOOKUP(A163,'Hospitalisation Details'!A161:I2504,8,FALSE)</f>
        <v>tier - 2</v>
      </c>
      <c r="P163" s="15" t="str">
        <f>VLOOKUP(A163,'Hospitalisation Details'!A161:I2504,9,FALSE)</f>
        <v>R1012</v>
      </c>
      <c r="Q163" s="15">
        <f ca="1">VLOOKUP(A163,'Hospitalisation Details'!A161:K2504,11,FALSE)</f>
        <v>43</v>
      </c>
    </row>
    <row r="164" spans="1:17" ht="15.6" x14ac:dyDescent="0.3">
      <c r="A164" s="78" t="s">
        <v>2211</v>
      </c>
      <c r="B164" s="78" t="str">
        <f>VLOOKUP(A164,'Customer Names'!A162:C2497,3,FALSE)</f>
        <v>Aaron T</v>
      </c>
      <c r="C164" s="91">
        <f>VLOOKUP(A164,'Medical Examinations'!A162:H2497,2,FALSE)</f>
        <v>33.630000000000003</v>
      </c>
      <c r="D164" s="15">
        <f>VLOOKUP(A164,'Medical Examinations'!A162:H2497,3,FALSE)</f>
        <v>5.42</v>
      </c>
      <c r="E164" s="15" t="str">
        <f>VLOOKUP(A164,'Medical Examinations'!A162:H2497,4,FALSE)</f>
        <v>No</v>
      </c>
      <c r="F164" s="15" t="str">
        <f>VLOOKUP(A164,'Medical Examinations'!A162:H2497,5,FALSE)</f>
        <v>No</v>
      </c>
      <c r="G164" s="15" t="str">
        <f>VLOOKUP(A164,'Medical Examinations'!A162:H2497,6,FALSE)</f>
        <v>No</v>
      </c>
      <c r="H164" s="15">
        <f>VLOOKUP(A164,'Medical Examinations'!A162:H2497,7,FALSE)</f>
        <v>0</v>
      </c>
      <c r="I164" s="15" t="str">
        <f>VLOOKUP(A164,'Medical Examinations'!A162:H2497,8,FALSE)</f>
        <v>yes</v>
      </c>
      <c r="J164" s="15" t="str">
        <f>VLOOKUP(A164,'Medical Examinations'!A162:J2497,9,FALSE)</f>
        <v>OBESITY</v>
      </c>
      <c r="K164" s="15" t="str">
        <f>VLOOKUP(A164,'Medical Examinations'!A162:J2497,10,FALSE)</f>
        <v>NORMAL</v>
      </c>
      <c r="L164" s="15" t="str">
        <f>VLOOKUP(A164,'Hospitalisation Details'!A162:J2505,10,FALSE)</f>
        <v>16-Nov-1990</v>
      </c>
      <c r="M164" s="15">
        <f>VLOOKUP(A164,'Hospitalisation Details'!A162:I2505,6,FALSE)</f>
        <v>37607.53</v>
      </c>
      <c r="N164" s="15" t="str">
        <f>VLOOKUP(A164,'Hospitalisation Details'!A162:I2505,7,FALSE)</f>
        <v>tier - 1</v>
      </c>
      <c r="O164" s="15" t="str">
        <f>VLOOKUP(A164,'Hospitalisation Details'!A162:I2505,8,FALSE)</f>
        <v>tier - 2</v>
      </c>
      <c r="P164" s="15" t="str">
        <f>VLOOKUP(A164,'Hospitalisation Details'!A162:I2505,9,FALSE)</f>
        <v>R1019</v>
      </c>
      <c r="Q164" s="15">
        <f ca="1">VLOOKUP(A164,'Hospitalisation Details'!A162:K2505,11,FALSE)</f>
        <v>34</v>
      </c>
    </row>
    <row r="165" spans="1:17" ht="15.6" x14ac:dyDescent="0.3">
      <c r="A165" s="78" t="s">
        <v>2210</v>
      </c>
      <c r="B165" s="78" t="str">
        <f>VLOOKUP(A165,'Customer Names'!A163:C2498,3,FALSE)</f>
        <v>Akira</v>
      </c>
      <c r="C165" s="91">
        <f>VLOOKUP(A165,'Medical Examinations'!A163:H2498,2,FALSE)</f>
        <v>37.07</v>
      </c>
      <c r="D165" s="15">
        <f>VLOOKUP(A165,'Medical Examinations'!A163:H2498,3,FALSE)</f>
        <v>4.28</v>
      </c>
      <c r="E165" s="15" t="str">
        <f>VLOOKUP(A165,'Medical Examinations'!A163:H2498,4,FALSE)</f>
        <v>No</v>
      </c>
      <c r="F165" s="15" t="str">
        <f>VLOOKUP(A165,'Medical Examinations'!A163:H2498,5,FALSE)</f>
        <v>yes</v>
      </c>
      <c r="G165" s="15" t="str">
        <f>VLOOKUP(A165,'Medical Examinations'!A163:H2498,6,FALSE)</f>
        <v>No</v>
      </c>
      <c r="H165" s="15">
        <f>VLOOKUP(A165,'Medical Examinations'!A163:H2498,7,FALSE)</f>
        <v>1</v>
      </c>
      <c r="I165" s="15" t="str">
        <f>VLOOKUP(A165,'Medical Examinations'!A163:H2498,8,FALSE)</f>
        <v>yes</v>
      </c>
      <c r="J165" s="15" t="str">
        <f>VLOOKUP(A165,'Medical Examinations'!A163:J2498,9,FALSE)</f>
        <v>OBESITY</v>
      </c>
      <c r="K165" s="15" t="str">
        <f>VLOOKUP(A165,'Medical Examinations'!A163:J2498,10,FALSE)</f>
        <v>NORMAL</v>
      </c>
      <c r="L165" s="15" t="str">
        <f>VLOOKUP(A165,'Hospitalisation Details'!A163:J2506,10,FALSE)</f>
        <v>12-Oct-2000</v>
      </c>
      <c r="M165" s="15">
        <f>VLOOKUP(A165,'Hospitalisation Details'!A163:I2506,6,FALSE)</f>
        <v>37484.449999999997</v>
      </c>
      <c r="N165" s="15" t="str">
        <f>VLOOKUP(A165,'Hospitalisation Details'!A163:I2506,7,FALSE)</f>
        <v>tier - 1</v>
      </c>
      <c r="O165" s="15" t="str">
        <f>VLOOKUP(A165,'Hospitalisation Details'!A163:I2506,8,FALSE)</f>
        <v>tier - 1</v>
      </c>
      <c r="P165" s="15" t="str">
        <f>VLOOKUP(A165,'Hospitalisation Details'!A163:I2506,9,FALSE)</f>
        <v>R1013</v>
      </c>
      <c r="Q165" s="15">
        <f ca="1">VLOOKUP(A165,'Hospitalisation Details'!A163:K2506,11,FALSE)</f>
        <v>25</v>
      </c>
    </row>
    <row r="166" spans="1:17" ht="15.6" x14ac:dyDescent="0.3">
      <c r="A166" s="78" t="s">
        <v>2209</v>
      </c>
      <c r="B166" s="78" t="str">
        <f>VLOOKUP(A166,'Customer Names'!A164:C2499,3,FALSE)</f>
        <v>Ben</v>
      </c>
      <c r="C166" s="91">
        <f>VLOOKUP(A166,'Medical Examinations'!A164:H2499,2,FALSE)</f>
        <v>35.625</v>
      </c>
      <c r="D166" s="15">
        <f>VLOOKUP(A166,'Medical Examinations'!A164:H2499,3,FALSE)</f>
        <v>8.9</v>
      </c>
      <c r="E166" s="15" t="str">
        <f>VLOOKUP(A166,'Medical Examinations'!A164:H2499,4,FALSE)</f>
        <v>No</v>
      </c>
      <c r="F166" s="15" t="str">
        <f>VLOOKUP(A166,'Medical Examinations'!A164:H2499,5,FALSE)</f>
        <v>No</v>
      </c>
      <c r="G166" s="15" t="str">
        <f>VLOOKUP(A166,'Medical Examinations'!A164:H2499,6,FALSE)</f>
        <v>No</v>
      </c>
      <c r="H166" s="15">
        <f>VLOOKUP(A166,'Medical Examinations'!A164:H2499,7,FALSE)</f>
        <v>0</v>
      </c>
      <c r="I166" s="15" t="str">
        <f>VLOOKUP(A166,'Medical Examinations'!A164:H2499,8,FALSE)</f>
        <v>yes</v>
      </c>
      <c r="J166" s="15" t="str">
        <f>VLOOKUP(A166,'Medical Examinations'!A164:J2499,9,FALSE)</f>
        <v>OBESITY</v>
      </c>
      <c r="K166" s="15" t="str">
        <f>VLOOKUP(A166,'Medical Examinations'!A164:J2499,10,FALSE)</f>
        <v>DIABETES</v>
      </c>
      <c r="L166" s="15" t="str">
        <f>VLOOKUP(A166,'Hospitalisation Details'!A164:J2507,10,FALSE)</f>
        <v>27-Sep-2002</v>
      </c>
      <c r="M166" s="15">
        <f>VLOOKUP(A166,'Hospitalisation Details'!A164:I2507,6,FALSE)</f>
        <v>37465.339999999997</v>
      </c>
      <c r="N166" s="15" t="str">
        <f>VLOOKUP(A166,'Hospitalisation Details'!A164:I2507,7,FALSE)</f>
        <v>tier - 1</v>
      </c>
      <c r="O166" s="15" t="str">
        <f>VLOOKUP(A166,'Hospitalisation Details'!A164:I2507,8,FALSE)</f>
        <v>tier - 2</v>
      </c>
      <c r="P166" s="15" t="str">
        <f>VLOOKUP(A166,'Hospitalisation Details'!A164:I2507,9,FALSE)</f>
        <v>R1012</v>
      </c>
      <c r="Q166" s="15">
        <f ca="1">VLOOKUP(A166,'Hospitalisation Details'!A164:K2507,11,FALSE)</f>
        <v>23</v>
      </c>
    </row>
    <row r="167" spans="1:17" ht="15.6" x14ac:dyDescent="0.3">
      <c r="A167" s="78" t="s">
        <v>2208</v>
      </c>
      <c r="B167" s="78" t="str">
        <f>VLOOKUP(A167,'Customer Names'!A165:C2500,3,FALSE)</f>
        <v>Jana</v>
      </c>
      <c r="C167" s="91">
        <f>VLOOKUP(A167,'Medical Examinations'!A165:H2500,2,FALSE)</f>
        <v>42.69</v>
      </c>
      <c r="D167" s="15">
        <f>VLOOKUP(A167,'Medical Examinations'!A165:H2500,3,FALSE)</f>
        <v>4.8899999999999997</v>
      </c>
      <c r="E167" s="15" t="str">
        <f>VLOOKUP(A167,'Medical Examinations'!A165:H2500,4,FALSE)</f>
        <v>No</v>
      </c>
      <c r="F167" s="15" t="str">
        <f>VLOOKUP(A167,'Medical Examinations'!A165:H2500,5,FALSE)</f>
        <v>No</v>
      </c>
      <c r="G167" s="15" t="str">
        <f>VLOOKUP(A167,'Medical Examinations'!A165:H2500,6,FALSE)</f>
        <v>Yes</v>
      </c>
      <c r="H167" s="15">
        <f>VLOOKUP(A167,'Medical Examinations'!A165:H2500,7,FALSE)</f>
        <v>1</v>
      </c>
      <c r="I167" s="15" t="str">
        <f>VLOOKUP(A167,'Medical Examinations'!A165:H2500,8,FALSE)</f>
        <v>yes</v>
      </c>
      <c r="J167" s="15" t="str">
        <f>VLOOKUP(A167,'Medical Examinations'!A165:J2500,9,FALSE)</f>
        <v>OBESITY</v>
      </c>
      <c r="K167" s="15" t="str">
        <f>VLOOKUP(A167,'Medical Examinations'!A165:J2500,10,FALSE)</f>
        <v>NORMAL</v>
      </c>
      <c r="L167" s="15" t="str">
        <f>VLOOKUP(A167,'Hospitalisation Details'!A165:J2508,10,FALSE)</f>
        <v>3-Aug-1979</v>
      </c>
      <c r="M167" s="15">
        <f>VLOOKUP(A167,'Hospitalisation Details'!A165:I2508,6,FALSE)</f>
        <v>37425.94</v>
      </c>
      <c r="N167" s="15" t="str">
        <f>VLOOKUP(A167,'Hospitalisation Details'!A165:I2508,7,FALSE)</f>
        <v>tier - 2</v>
      </c>
      <c r="O167" s="15" t="str">
        <f>VLOOKUP(A167,'Hospitalisation Details'!A165:I2508,8,FALSE)</f>
        <v>tier - 1</v>
      </c>
      <c r="P167" s="15" t="str">
        <f>VLOOKUP(A167,'Hospitalisation Details'!A165:I2508,9,FALSE)</f>
        <v>R1011</v>
      </c>
      <c r="Q167" s="15">
        <f ca="1">VLOOKUP(A167,'Hospitalisation Details'!A165:K2508,11,FALSE)</f>
        <v>46</v>
      </c>
    </row>
    <row r="168" spans="1:17" ht="15.6" x14ac:dyDescent="0.3">
      <c r="A168" s="78" t="s">
        <v>2207</v>
      </c>
      <c r="B168" s="78" t="str">
        <f>VLOOKUP(A168,'Customer Names'!A166:C2501,3,FALSE)</f>
        <v>Jay T.</v>
      </c>
      <c r="C168" s="91">
        <f>VLOOKUP(A168,'Medical Examinations'!A166:H2501,2,FALSE)</f>
        <v>37.869999999999997</v>
      </c>
      <c r="D168" s="15">
        <f>VLOOKUP(A168,'Medical Examinations'!A166:H2501,3,FALSE)</f>
        <v>4.29</v>
      </c>
      <c r="E168" s="15" t="str">
        <f>VLOOKUP(A168,'Medical Examinations'!A166:H2501,4,FALSE)</f>
        <v>yes</v>
      </c>
      <c r="F168" s="15" t="str">
        <f>VLOOKUP(A168,'Medical Examinations'!A166:H2501,5,FALSE)</f>
        <v>No</v>
      </c>
      <c r="G168" s="15" t="str">
        <f>VLOOKUP(A168,'Medical Examinations'!A166:H2501,6,FALSE)</f>
        <v>Yes</v>
      </c>
      <c r="H168" s="15">
        <f>VLOOKUP(A168,'Medical Examinations'!A166:H2501,7,FALSE)</f>
        <v>1</v>
      </c>
      <c r="I168" s="15" t="str">
        <f>VLOOKUP(A168,'Medical Examinations'!A166:H2501,8,FALSE)</f>
        <v>yes</v>
      </c>
      <c r="J168" s="15" t="str">
        <f>VLOOKUP(A168,'Medical Examinations'!A166:J2501,9,FALSE)</f>
        <v>OBESITY</v>
      </c>
      <c r="K168" s="15" t="str">
        <f>VLOOKUP(A168,'Medical Examinations'!A166:J2501,10,FALSE)</f>
        <v>NORMAL</v>
      </c>
      <c r="L168" s="15" t="str">
        <f>VLOOKUP(A168,'Hospitalisation Details'!A166:J2509,10,FALSE)</f>
        <v>30-Oct-1969</v>
      </c>
      <c r="M168" s="15">
        <f>VLOOKUP(A168,'Hospitalisation Details'!A166:I2509,6,FALSE)</f>
        <v>37277.269999999997</v>
      </c>
      <c r="N168" s="15" t="str">
        <f>VLOOKUP(A168,'Hospitalisation Details'!A166:I2509,7,FALSE)</f>
        <v>tier - 1</v>
      </c>
      <c r="O168" s="15" t="str">
        <f>VLOOKUP(A168,'Hospitalisation Details'!A166:I2509,8,FALSE)</f>
        <v>tier - 3</v>
      </c>
      <c r="P168" s="15" t="str">
        <f>VLOOKUP(A168,'Hospitalisation Details'!A166:I2509,9,FALSE)</f>
        <v>R1011</v>
      </c>
      <c r="Q168" s="15">
        <f ca="1">VLOOKUP(A168,'Hospitalisation Details'!A166:K2509,11,FALSE)</f>
        <v>56</v>
      </c>
    </row>
    <row r="169" spans="1:17" ht="15.6" x14ac:dyDescent="0.3">
      <c r="A169" s="78" t="s">
        <v>2206</v>
      </c>
      <c r="B169" s="78" t="str">
        <f>VLOOKUP(A169,'Customer Names'!A167:C2502,3,FALSE)</f>
        <v>Marie-Helene</v>
      </c>
      <c r="C169" s="91">
        <f>VLOOKUP(A169,'Medical Examinations'!A167:H2502,2,FALSE)</f>
        <v>40.61</v>
      </c>
      <c r="D169" s="15">
        <f>VLOOKUP(A169,'Medical Examinations'!A167:H2502,3,FALSE)</f>
        <v>8</v>
      </c>
      <c r="E169" s="15" t="str">
        <f>VLOOKUP(A169,'Medical Examinations'!A167:H2502,4,FALSE)</f>
        <v>yes</v>
      </c>
      <c r="F169" s="15" t="str">
        <f>VLOOKUP(A169,'Medical Examinations'!A167:H2502,5,FALSE)</f>
        <v>No</v>
      </c>
      <c r="G169" s="15" t="str">
        <f>VLOOKUP(A169,'Medical Examinations'!A167:H2502,6,FALSE)</f>
        <v>No</v>
      </c>
      <c r="H169" s="15">
        <f>VLOOKUP(A169,'Medical Examinations'!A167:H2502,7,FALSE)</f>
        <v>1</v>
      </c>
      <c r="I169" s="15" t="str">
        <f>VLOOKUP(A169,'Medical Examinations'!A167:H2502,8,FALSE)</f>
        <v>yes</v>
      </c>
      <c r="J169" s="15" t="str">
        <f>VLOOKUP(A169,'Medical Examinations'!A167:J2502,9,FALSE)</f>
        <v>OBESITY</v>
      </c>
      <c r="K169" s="15" t="str">
        <f>VLOOKUP(A169,'Medical Examinations'!A167:J2502,10,FALSE)</f>
        <v>DIABETES</v>
      </c>
      <c r="L169" s="15" t="str">
        <f>VLOOKUP(A169,'Hospitalisation Details'!A167:J2510,10,FALSE)</f>
        <v>9-Nov-1975</v>
      </c>
      <c r="M169" s="15">
        <f>VLOOKUP(A169,'Hospitalisation Details'!A167:I2510,6,FALSE)</f>
        <v>37272.339999999997</v>
      </c>
      <c r="N169" s="15" t="str">
        <f>VLOOKUP(A169,'Hospitalisation Details'!A167:I2510,7,FALSE)</f>
        <v>tier - 2</v>
      </c>
      <c r="O169" s="15" t="str">
        <f>VLOOKUP(A169,'Hospitalisation Details'!A167:I2510,8,FALSE)</f>
        <v>tier - 3</v>
      </c>
      <c r="P169" s="15" t="str">
        <f>VLOOKUP(A169,'Hospitalisation Details'!A167:I2510,9,FALSE)</f>
        <v>R1011</v>
      </c>
      <c r="Q169" s="15">
        <f ca="1">VLOOKUP(A169,'Hospitalisation Details'!A167:K2510,11,FALSE)</f>
        <v>50</v>
      </c>
    </row>
    <row r="170" spans="1:17" ht="15.6" x14ac:dyDescent="0.3">
      <c r="A170" s="78" t="s">
        <v>2205</v>
      </c>
      <c r="B170" s="78" t="str">
        <f>VLOOKUP(A170,'Customer Names'!A168:C2503,3,FALSE)</f>
        <v>Bret R</v>
      </c>
      <c r="C170" s="91">
        <f>VLOOKUP(A170,'Medical Examinations'!A168:H2503,2,FALSE)</f>
        <v>30.78</v>
      </c>
      <c r="D170" s="15">
        <f>VLOOKUP(A170,'Medical Examinations'!A168:H2503,3,FALSE)</f>
        <v>4.67</v>
      </c>
      <c r="E170" s="15" t="str">
        <f>VLOOKUP(A170,'Medical Examinations'!A168:H2503,4,FALSE)</f>
        <v>yes</v>
      </c>
      <c r="F170" s="15" t="str">
        <f>VLOOKUP(A170,'Medical Examinations'!A168:H2503,5,FALSE)</f>
        <v>No</v>
      </c>
      <c r="G170" s="15" t="str">
        <f>VLOOKUP(A170,'Medical Examinations'!A168:H2503,6,FALSE)</f>
        <v>No</v>
      </c>
      <c r="H170" s="15">
        <f>VLOOKUP(A170,'Medical Examinations'!A168:H2503,7,FALSE)</f>
        <v>0</v>
      </c>
      <c r="I170" s="15" t="str">
        <f>VLOOKUP(A170,'Medical Examinations'!A168:H2503,8,FALSE)</f>
        <v>yes</v>
      </c>
      <c r="J170" s="15" t="str">
        <f>VLOOKUP(A170,'Medical Examinations'!A168:J2503,9,FALSE)</f>
        <v>OBESITY</v>
      </c>
      <c r="K170" s="15" t="str">
        <f>VLOOKUP(A170,'Medical Examinations'!A168:J2503,10,FALSE)</f>
        <v>NORMAL</v>
      </c>
      <c r="L170" s="15" t="str">
        <f>VLOOKUP(A170,'Hospitalisation Details'!A168:J2511,10,FALSE)</f>
        <v>17-Nov-1985</v>
      </c>
      <c r="M170" s="15">
        <f>VLOOKUP(A170,'Hospitalisation Details'!A168:I2511,6,FALSE)</f>
        <v>37270.15</v>
      </c>
      <c r="N170" s="15" t="str">
        <f>VLOOKUP(A170,'Hospitalisation Details'!A168:I2511,7,FALSE)</f>
        <v>tier - 2</v>
      </c>
      <c r="O170" s="15" t="str">
        <f>VLOOKUP(A170,'Hospitalisation Details'!A168:I2511,8,FALSE)</f>
        <v>tier - 1</v>
      </c>
      <c r="P170" s="15" t="str">
        <f>VLOOKUP(A170,'Hospitalisation Details'!A168:I2511,9,FALSE)</f>
        <v>R1024</v>
      </c>
      <c r="Q170" s="15">
        <f ca="1">VLOOKUP(A170,'Hospitalisation Details'!A168:K2511,11,FALSE)</f>
        <v>39</v>
      </c>
    </row>
    <row r="171" spans="1:17" ht="15.6" x14ac:dyDescent="0.3">
      <c r="A171" s="78" t="s">
        <v>2204</v>
      </c>
      <c r="B171" s="78" t="str">
        <f>VLOOKUP(A171,'Customer Names'!A169:C2504,3,FALSE)</f>
        <v>Gardner L</v>
      </c>
      <c r="C171" s="91">
        <f>VLOOKUP(A171,'Medical Examinations'!A169:H2504,2,FALSE)</f>
        <v>49.49</v>
      </c>
      <c r="D171" s="15">
        <f>VLOOKUP(A171,'Medical Examinations'!A169:H2504,3,FALSE)</f>
        <v>4.5</v>
      </c>
      <c r="E171" s="15" t="str">
        <f>VLOOKUP(A171,'Medical Examinations'!A169:H2504,4,FALSE)</f>
        <v>No</v>
      </c>
      <c r="F171" s="15" t="str">
        <f>VLOOKUP(A171,'Medical Examinations'!A169:H2504,5,FALSE)</f>
        <v>No</v>
      </c>
      <c r="G171" s="15" t="str">
        <f>VLOOKUP(A171,'Medical Examinations'!A169:H2504,6,FALSE)</f>
        <v>No</v>
      </c>
      <c r="H171" s="15">
        <f>VLOOKUP(A171,'Medical Examinations'!A169:H2504,7,FALSE)</f>
        <v>0</v>
      </c>
      <c r="I171" s="15" t="str">
        <f>VLOOKUP(A171,'Medical Examinations'!A169:H2504,8,FALSE)</f>
        <v>yes</v>
      </c>
      <c r="J171" s="15" t="str">
        <f>VLOOKUP(A171,'Medical Examinations'!A169:J2504,9,FALSE)</f>
        <v>OBESITY</v>
      </c>
      <c r="K171" s="15" t="str">
        <f>VLOOKUP(A171,'Medical Examinations'!A169:J2504,10,FALSE)</f>
        <v>NORMAL</v>
      </c>
      <c r="L171" s="15" t="str">
        <f>VLOOKUP(A171,'Hospitalisation Details'!A169:J2512,10,FALSE)</f>
        <v>17-Oct-1990</v>
      </c>
      <c r="M171" s="15">
        <f>VLOOKUP(A171,'Hospitalisation Details'!A169:I2512,6,FALSE)</f>
        <v>37251.22</v>
      </c>
      <c r="N171" s="15" t="str">
        <f>VLOOKUP(A171,'Hospitalisation Details'!A169:I2512,7,FALSE)</f>
        <v>tier - 2</v>
      </c>
      <c r="O171" s="15" t="str">
        <f>VLOOKUP(A171,'Hospitalisation Details'!A169:I2512,8,FALSE)</f>
        <v>tier - 2</v>
      </c>
      <c r="P171" s="15" t="str">
        <f>VLOOKUP(A171,'Hospitalisation Details'!A169:I2512,9,FALSE)</f>
        <v>R1011</v>
      </c>
      <c r="Q171" s="15">
        <f ca="1">VLOOKUP(A171,'Hospitalisation Details'!A169:K2512,11,FALSE)</f>
        <v>35</v>
      </c>
    </row>
    <row r="172" spans="1:17" ht="15.6" x14ac:dyDescent="0.3">
      <c r="A172" s="78" t="s">
        <v>2203</v>
      </c>
      <c r="B172" s="78" t="str">
        <f>VLOOKUP(A172,'Customer Names'!A170:C2505,3,FALSE)</f>
        <v>Bobby</v>
      </c>
      <c r="C172" s="91">
        <f>VLOOKUP(A172,'Medical Examinations'!A170:H2505,2,FALSE)</f>
        <v>37.619999999999997</v>
      </c>
      <c r="D172" s="15">
        <f>VLOOKUP(A172,'Medical Examinations'!A170:H2505,3,FALSE)</f>
        <v>6.32</v>
      </c>
      <c r="E172" s="15" t="str">
        <f>VLOOKUP(A172,'Medical Examinations'!A170:H2505,4,FALSE)</f>
        <v>yes</v>
      </c>
      <c r="F172" s="15" t="str">
        <f>VLOOKUP(A172,'Medical Examinations'!A170:H2505,5,FALSE)</f>
        <v>yes</v>
      </c>
      <c r="G172" s="15" t="str">
        <f>VLOOKUP(A172,'Medical Examinations'!A170:H2505,6,FALSE)</f>
        <v>No</v>
      </c>
      <c r="H172" s="15">
        <f>VLOOKUP(A172,'Medical Examinations'!A170:H2505,7,FALSE)</f>
        <v>2</v>
      </c>
      <c r="I172" s="15" t="str">
        <f>VLOOKUP(A172,'Medical Examinations'!A170:H2505,8,FALSE)</f>
        <v>yes</v>
      </c>
      <c r="J172" s="15" t="str">
        <f>VLOOKUP(A172,'Medical Examinations'!A170:J2505,9,FALSE)</f>
        <v>OBESITY</v>
      </c>
      <c r="K172" s="15" t="str">
        <f>VLOOKUP(A172,'Medical Examinations'!A170:J2505,10,FALSE)</f>
        <v>PREDIABETES</v>
      </c>
      <c r="L172" s="15" t="str">
        <f>VLOOKUP(A172,'Hospitalisation Details'!A170:J2513,10,FALSE)</f>
        <v>5-Sep-2000</v>
      </c>
      <c r="M172" s="15">
        <f>VLOOKUP(A172,'Hospitalisation Details'!A170:I2513,6,FALSE)</f>
        <v>37165.160000000003</v>
      </c>
      <c r="N172" s="15" t="str">
        <f>VLOOKUP(A172,'Hospitalisation Details'!A170:I2513,7,FALSE)</f>
        <v>tier - 1</v>
      </c>
      <c r="O172" s="15" t="str">
        <f>VLOOKUP(A172,'Hospitalisation Details'!A170:I2513,8,FALSE)</f>
        <v>tier - 3</v>
      </c>
      <c r="P172" s="15" t="str">
        <f>VLOOKUP(A172,'Hospitalisation Details'!A170:I2513,9,FALSE)</f>
        <v>"UNKNOWN"</v>
      </c>
      <c r="Q172" s="15">
        <f ca="1">VLOOKUP(A172,'Hospitalisation Details'!A170:K2513,11,FALSE)</f>
        <v>25</v>
      </c>
    </row>
    <row r="173" spans="1:17" ht="15.6" x14ac:dyDescent="0.3">
      <c r="A173" s="78" t="s">
        <v>2202</v>
      </c>
      <c r="B173" s="78" t="str">
        <f>VLOOKUP(A173,'Customer Names'!A171:C2506,3,FALSE)</f>
        <v>Natalie</v>
      </c>
      <c r="C173" s="91">
        <f>VLOOKUP(A173,'Medical Examinations'!A171:H2506,2,FALSE)</f>
        <v>36.08</v>
      </c>
      <c r="D173" s="15">
        <f>VLOOKUP(A173,'Medical Examinations'!A171:H2506,3,FALSE)</f>
        <v>6.1</v>
      </c>
      <c r="E173" s="15" t="str">
        <f>VLOOKUP(A173,'Medical Examinations'!A171:H2506,4,FALSE)</f>
        <v>yes</v>
      </c>
      <c r="F173" s="15" t="str">
        <f>VLOOKUP(A173,'Medical Examinations'!A171:H2506,5,FALSE)</f>
        <v>No</v>
      </c>
      <c r="G173" s="15" t="str">
        <f>VLOOKUP(A173,'Medical Examinations'!A171:H2506,6,FALSE)</f>
        <v>No</v>
      </c>
      <c r="H173" s="15">
        <f>VLOOKUP(A173,'Medical Examinations'!A171:H2506,7,FALSE)</f>
        <v>1</v>
      </c>
      <c r="I173" s="15" t="str">
        <f>VLOOKUP(A173,'Medical Examinations'!A171:H2506,8,FALSE)</f>
        <v>yes</v>
      </c>
      <c r="J173" s="15" t="str">
        <f>VLOOKUP(A173,'Medical Examinations'!A171:J2506,9,FALSE)</f>
        <v>OBESITY</v>
      </c>
      <c r="K173" s="15" t="str">
        <f>VLOOKUP(A173,'Medical Examinations'!A171:J2506,10,FALSE)</f>
        <v>PREDIABETES</v>
      </c>
      <c r="L173" s="15" t="str">
        <f>VLOOKUP(A173,'Hospitalisation Details'!A171:J2514,10,FALSE)</f>
        <v>30-Oct-1995</v>
      </c>
      <c r="M173" s="15">
        <f>VLOOKUP(A173,'Hospitalisation Details'!A171:I2514,6,FALSE)</f>
        <v>37133.9</v>
      </c>
      <c r="N173" s="15" t="str">
        <f>VLOOKUP(A173,'Hospitalisation Details'!A171:I2514,7,FALSE)</f>
        <v>tier - 2</v>
      </c>
      <c r="O173" s="15" t="str">
        <f>VLOOKUP(A173,'Hospitalisation Details'!A171:I2514,8,FALSE)</f>
        <v>tier - 2</v>
      </c>
      <c r="P173" s="15" t="str">
        <f>VLOOKUP(A173,'Hospitalisation Details'!A171:I2514,9,FALSE)</f>
        <v>R1013</v>
      </c>
      <c r="Q173" s="15">
        <f ca="1">VLOOKUP(A173,'Hospitalisation Details'!A171:K2514,11,FALSE)</f>
        <v>30</v>
      </c>
    </row>
    <row r="174" spans="1:17" ht="15.6" x14ac:dyDescent="0.3">
      <c r="A174" s="78" t="s">
        <v>2201</v>
      </c>
      <c r="B174" s="78" t="str">
        <f>VLOOKUP(A174,'Customer Names'!A172:C2507,3,FALSE)</f>
        <v>Lina</v>
      </c>
      <c r="C174" s="91">
        <f>VLOOKUP(A174,'Medical Examinations'!A172:H2507,2,FALSE)</f>
        <v>33.5</v>
      </c>
      <c r="D174" s="15">
        <f>VLOOKUP(A174,'Medical Examinations'!A172:H2507,3,FALSE)</f>
        <v>5.4</v>
      </c>
      <c r="E174" s="15" t="str">
        <f>VLOOKUP(A174,'Medical Examinations'!A172:H2507,4,FALSE)</f>
        <v>No</v>
      </c>
      <c r="F174" s="15" t="str">
        <f>VLOOKUP(A174,'Medical Examinations'!A172:H2507,5,FALSE)</f>
        <v>No</v>
      </c>
      <c r="G174" s="15" t="str">
        <f>VLOOKUP(A174,'Medical Examinations'!A172:H2507,6,FALSE)</f>
        <v>No</v>
      </c>
      <c r="H174" s="15">
        <f>VLOOKUP(A174,'Medical Examinations'!A172:H2507,7,FALSE)</f>
        <v>0</v>
      </c>
      <c r="I174" s="15" t="str">
        <f>VLOOKUP(A174,'Medical Examinations'!A172:H2507,8,FALSE)</f>
        <v>yes</v>
      </c>
      <c r="J174" s="15" t="str">
        <f>VLOOKUP(A174,'Medical Examinations'!A172:J2507,9,FALSE)</f>
        <v>OBESITY</v>
      </c>
      <c r="K174" s="15" t="str">
        <f>VLOOKUP(A174,'Medical Examinations'!A172:J2507,10,FALSE)</f>
        <v>NORMAL</v>
      </c>
      <c r="L174" s="15" t="str">
        <f>VLOOKUP(A174,'Hospitalisation Details'!A172:J2515,10,FALSE)</f>
        <v>10-Jun-1989</v>
      </c>
      <c r="M174" s="15">
        <f>VLOOKUP(A174,'Hospitalisation Details'!A172:I2515,6,FALSE)</f>
        <v>37079.370000000003</v>
      </c>
      <c r="N174" s="15" t="str">
        <f>VLOOKUP(A174,'Hospitalisation Details'!A172:I2515,7,FALSE)</f>
        <v>tier - 2</v>
      </c>
      <c r="O174" s="15" t="str">
        <f>VLOOKUP(A174,'Hospitalisation Details'!A172:I2515,8,FALSE)</f>
        <v>tier - 3</v>
      </c>
      <c r="P174" s="15" t="str">
        <f>VLOOKUP(A174,'Hospitalisation Details'!A172:I2515,9,FALSE)</f>
        <v>R1011</v>
      </c>
      <c r="Q174" s="15">
        <f ca="1">VLOOKUP(A174,'Hospitalisation Details'!A172:K2515,11,FALSE)</f>
        <v>36</v>
      </c>
    </row>
    <row r="175" spans="1:17" ht="15.6" x14ac:dyDescent="0.3">
      <c r="A175" s="78" t="s">
        <v>2200</v>
      </c>
      <c r="B175" s="78" t="str">
        <f>VLOOKUP(A175,'Customer Names'!A173:C2508,3,FALSE)</f>
        <v>Zebulon</v>
      </c>
      <c r="C175" s="91">
        <f>VLOOKUP(A175,'Medical Examinations'!A173:H2508,2,FALSE)</f>
        <v>47.46</v>
      </c>
      <c r="D175" s="15">
        <f>VLOOKUP(A175,'Medical Examinations'!A173:H2508,3,FALSE)</f>
        <v>6.24</v>
      </c>
      <c r="E175" s="15" t="str">
        <f>VLOOKUP(A175,'Medical Examinations'!A173:H2508,4,FALSE)</f>
        <v>yes</v>
      </c>
      <c r="F175" s="15" t="str">
        <f>VLOOKUP(A175,'Medical Examinations'!A173:H2508,5,FALSE)</f>
        <v>No</v>
      </c>
      <c r="G175" s="15" t="str">
        <f>VLOOKUP(A175,'Medical Examinations'!A173:H2508,6,FALSE)</f>
        <v>No</v>
      </c>
      <c r="H175" s="15">
        <f>VLOOKUP(A175,'Medical Examinations'!A173:H2508,7,FALSE)</f>
        <v>1</v>
      </c>
      <c r="I175" s="15" t="str">
        <f>VLOOKUP(A175,'Medical Examinations'!A173:H2508,8,FALSE)</f>
        <v>yes</v>
      </c>
      <c r="J175" s="15" t="str">
        <f>VLOOKUP(A175,'Medical Examinations'!A173:J2508,9,FALSE)</f>
        <v>OBESITY</v>
      </c>
      <c r="K175" s="15" t="str">
        <f>VLOOKUP(A175,'Medical Examinations'!A173:J2508,10,FALSE)</f>
        <v>PREDIABETES</v>
      </c>
      <c r="L175" s="15" t="str">
        <f>VLOOKUP(A175,'Hospitalisation Details'!A173:J2516,10,FALSE)</f>
        <v>17-Dec-1988</v>
      </c>
      <c r="M175" s="15">
        <f>VLOOKUP(A175,'Hospitalisation Details'!A173:I2516,6,FALSE)</f>
        <v>37076.370000000003</v>
      </c>
      <c r="N175" s="15" t="str">
        <f>VLOOKUP(A175,'Hospitalisation Details'!A173:I2516,7,FALSE)</f>
        <v>tier - 2</v>
      </c>
      <c r="O175" s="15" t="str">
        <f>VLOOKUP(A175,'Hospitalisation Details'!A173:I2516,8,FALSE)</f>
        <v>tier - 1</v>
      </c>
      <c r="P175" s="15" t="str">
        <f>VLOOKUP(A175,'Hospitalisation Details'!A173:I2516,9,FALSE)</f>
        <v>R1011</v>
      </c>
      <c r="Q175" s="15">
        <f ca="1">VLOOKUP(A175,'Hospitalisation Details'!A173:K2516,11,FALSE)</f>
        <v>36</v>
      </c>
    </row>
    <row r="176" spans="1:17" ht="15.6" x14ac:dyDescent="0.3">
      <c r="A176" s="78" t="s">
        <v>2199</v>
      </c>
      <c r="B176" s="78" t="str">
        <f>VLOOKUP(A176,'Customer Names'!A174:C2509,3,FALSE)</f>
        <v>Amanda</v>
      </c>
      <c r="C176" s="91">
        <f>VLOOKUP(A176,'Medical Examinations'!A174:H2509,2,FALSE)</f>
        <v>49.24</v>
      </c>
      <c r="D176" s="15">
        <f>VLOOKUP(A176,'Medical Examinations'!A174:H2509,3,FALSE)</f>
        <v>4.45</v>
      </c>
      <c r="E176" s="15" t="str">
        <f>VLOOKUP(A176,'Medical Examinations'!A174:H2509,4,FALSE)</f>
        <v>No</v>
      </c>
      <c r="F176" s="15" t="str">
        <f>VLOOKUP(A176,'Medical Examinations'!A174:H2509,5,FALSE)</f>
        <v>No</v>
      </c>
      <c r="G176" s="15" t="str">
        <f>VLOOKUP(A176,'Medical Examinations'!A174:H2509,6,FALSE)</f>
        <v>No</v>
      </c>
      <c r="H176" s="15">
        <f>VLOOKUP(A176,'Medical Examinations'!A174:H2509,7,FALSE)</f>
        <v>0</v>
      </c>
      <c r="I176" s="15" t="str">
        <f>VLOOKUP(A176,'Medical Examinations'!A174:H2509,8,FALSE)</f>
        <v>yes</v>
      </c>
      <c r="J176" s="15" t="str">
        <f>VLOOKUP(A176,'Medical Examinations'!A174:J2509,9,FALSE)</f>
        <v>OBESITY</v>
      </c>
      <c r="K176" s="15" t="str">
        <f>VLOOKUP(A176,'Medical Examinations'!A174:J2509,10,FALSE)</f>
        <v>NORMAL</v>
      </c>
      <c r="L176" s="15" t="str">
        <f>VLOOKUP(A176,'Hospitalisation Details'!A174:J2517,10,FALSE)</f>
        <v>1-Nov-1991</v>
      </c>
      <c r="M176" s="15">
        <f>VLOOKUP(A176,'Hospitalisation Details'!A174:I2517,6,FALSE)</f>
        <v>37040.879999999997</v>
      </c>
      <c r="N176" s="15" t="str">
        <f>VLOOKUP(A176,'Hospitalisation Details'!A174:I2517,7,FALSE)</f>
        <v>tier - 2</v>
      </c>
      <c r="O176" s="15" t="str">
        <f>VLOOKUP(A176,'Hospitalisation Details'!A174:I2517,8,FALSE)</f>
        <v>tier - 2</v>
      </c>
      <c r="P176" s="15" t="str">
        <f>VLOOKUP(A176,'Hospitalisation Details'!A174:I2517,9,FALSE)</f>
        <v>R1011</v>
      </c>
      <c r="Q176" s="15">
        <f ca="1">VLOOKUP(A176,'Hospitalisation Details'!A174:K2517,11,FALSE)</f>
        <v>34</v>
      </c>
    </row>
    <row r="177" spans="1:17" ht="15.6" x14ac:dyDescent="0.3">
      <c r="A177" s="78" t="s">
        <v>2198</v>
      </c>
      <c r="B177" s="78" t="str">
        <f>VLOOKUP(A177,'Customer Names'!A175:C2510,3,FALSE)</f>
        <v>Greg</v>
      </c>
      <c r="C177" s="91">
        <f>VLOOKUP(A177,'Medical Examinations'!A175:H2510,2,FALSE)</f>
        <v>54.4</v>
      </c>
      <c r="D177" s="15">
        <f>VLOOKUP(A177,'Medical Examinations'!A175:H2510,3,FALSE)</f>
        <v>5.22</v>
      </c>
      <c r="E177" s="15" t="str">
        <f>VLOOKUP(A177,'Medical Examinations'!A175:H2510,4,FALSE)</f>
        <v>No</v>
      </c>
      <c r="F177" s="15" t="str">
        <f>VLOOKUP(A177,'Medical Examinations'!A175:H2510,5,FALSE)</f>
        <v>No</v>
      </c>
      <c r="G177" s="15" t="str">
        <f>VLOOKUP(A177,'Medical Examinations'!A175:H2510,6,FALSE)</f>
        <v>No</v>
      </c>
      <c r="H177" s="15">
        <f>VLOOKUP(A177,'Medical Examinations'!A175:H2510,7,FALSE)</f>
        <v>1</v>
      </c>
      <c r="I177" s="15" t="str">
        <f>VLOOKUP(A177,'Medical Examinations'!A175:H2510,8,FALSE)</f>
        <v>yes</v>
      </c>
      <c r="J177" s="15" t="str">
        <f>VLOOKUP(A177,'Medical Examinations'!A175:J2510,9,FALSE)</f>
        <v>OBESITY</v>
      </c>
      <c r="K177" s="15" t="str">
        <f>VLOOKUP(A177,'Medical Examinations'!A175:J2510,10,FALSE)</f>
        <v>NORMAL</v>
      </c>
      <c r="L177" s="15" t="str">
        <f>VLOOKUP(A177,'Hospitalisation Details'!A175:J2518,10,FALSE)</f>
        <v>13-Sep-1992</v>
      </c>
      <c r="M177" s="15">
        <f>VLOOKUP(A177,'Hospitalisation Details'!A175:I2518,6,FALSE)</f>
        <v>36976.449999999997</v>
      </c>
      <c r="N177" s="15" t="str">
        <f>VLOOKUP(A177,'Hospitalisation Details'!A175:I2518,7,FALSE)</f>
        <v>tier - 2</v>
      </c>
      <c r="O177" s="15" t="str">
        <f>VLOOKUP(A177,'Hospitalisation Details'!A175:I2518,8,FALSE)</f>
        <v>tier - 3</v>
      </c>
      <c r="P177" s="15" t="str">
        <f>VLOOKUP(A177,'Hospitalisation Details'!A175:I2518,9,FALSE)</f>
        <v>R1011</v>
      </c>
      <c r="Q177" s="15">
        <f ca="1">VLOOKUP(A177,'Hospitalisation Details'!A175:K2518,11,FALSE)</f>
        <v>33</v>
      </c>
    </row>
    <row r="178" spans="1:17" ht="15.6" x14ac:dyDescent="0.3">
      <c r="A178" s="78" t="s">
        <v>2197</v>
      </c>
      <c r="B178" s="78" t="str">
        <f>VLOOKUP(A178,'Customer Names'!A176:C2511,3,FALSE)</f>
        <v>John</v>
      </c>
      <c r="C178" s="91">
        <f>VLOOKUP(A178,'Medical Examinations'!A176:H2511,2,FALSE)</f>
        <v>35.53</v>
      </c>
      <c r="D178" s="15">
        <f>VLOOKUP(A178,'Medical Examinations'!A176:H2511,3,FALSE)</f>
        <v>4.6100000000000003</v>
      </c>
      <c r="E178" s="15" t="str">
        <f>VLOOKUP(A178,'Medical Examinations'!A176:H2511,4,FALSE)</f>
        <v>No</v>
      </c>
      <c r="F178" s="15" t="str">
        <f>VLOOKUP(A178,'Medical Examinations'!A176:H2511,5,FALSE)</f>
        <v>No</v>
      </c>
      <c r="G178" s="15" t="str">
        <f>VLOOKUP(A178,'Medical Examinations'!A176:H2511,6,FALSE)</f>
        <v>No</v>
      </c>
      <c r="H178" s="15">
        <f>VLOOKUP(A178,'Medical Examinations'!A176:H2511,7,FALSE)</f>
        <v>1</v>
      </c>
      <c r="I178" s="15" t="str">
        <f>VLOOKUP(A178,'Medical Examinations'!A176:H2511,8,FALSE)</f>
        <v>yes</v>
      </c>
      <c r="J178" s="15" t="str">
        <f>VLOOKUP(A178,'Medical Examinations'!A176:J2511,9,FALSE)</f>
        <v>OBESITY</v>
      </c>
      <c r="K178" s="15" t="str">
        <f>VLOOKUP(A178,'Medical Examinations'!A176:J2511,10,FALSE)</f>
        <v>NORMAL</v>
      </c>
      <c r="L178" s="15" t="str">
        <f>VLOOKUP(A178,'Hospitalisation Details'!A176:J2519,10,FALSE)</f>
        <v>25-Aug-1992</v>
      </c>
      <c r="M178" s="15">
        <f>VLOOKUP(A178,'Hospitalisation Details'!A176:I2519,6,FALSE)</f>
        <v>36950.26</v>
      </c>
      <c r="N178" s="15" t="str">
        <f>VLOOKUP(A178,'Hospitalisation Details'!A176:I2519,7,FALSE)</f>
        <v>tier - 1</v>
      </c>
      <c r="O178" s="15" t="str">
        <f>VLOOKUP(A178,'Hospitalisation Details'!A176:I2519,8,FALSE)</f>
        <v>tier - 1</v>
      </c>
      <c r="P178" s="15" t="str">
        <f>VLOOKUP(A178,'Hospitalisation Details'!A176:I2519,9,FALSE)</f>
        <v>R1013</v>
      </c>
      <c r="Q178" s="15">
        <f ca="1">VLOOKUP(A178,'Hospitalisation Details'!A176:K2519,11,FALSE)</f>
        <v>33</v>
      </c>
    </row>
    <row r="179" spans="1:17" ht="15.6" x14ac:dyDescent="0.3">
      <c r="A179" s="78" t="s">
        <v>2196</v>
      </c>
      <c r="B179" s="78" t="str">
        <f>VLOOKUP(A179,'Customer Names'!A177:C2512,3,FALSE)</f>
        <v>Kelsey A.</v>
      </c>
      <c r="C179" s="91">
        <f>VLOOKUP(A179,'Medical Examinations'!A177:H2512,2,FALSE)</f>
        <v>39.729999999999997</v>
      </c>
      <c r="D179" s="15">
        <f>VLOOKUP(A179,'Medical Examinations'!A177:H2512,3,FALSE)</f>
        <v>6.24</v>
      </c>
      <c r="E179" s="15" t="str">
        <f>VLOOKUP(A179,'Medical Examinations'!A177:H2512,4,FALSE)</f>
        <v>No</v>
      </c>
      <c r="F179" s="15" t="str">
        <f>VLOOKUP(A179,'Medical Examinations'!A177:H2512,5,FALSE)</f>
        <v>No</v>
      </c>
      <c r="G179" s="15" t="str">
        <f>VLOOKUP(A179,'Medical Examinations'!A177:H2512,6,FALSE)</f>
        <v>No</v>
      </c>
      <c r="H179" s="15">
        <f>VLOOKUP(A179,'Medical Examinations'!A177:H2512,7,FALSE)</f>
        <v>0</v>
      </c>
      <c r="I179" s="15" t="str">
        <f>VLOOKUP(A179,'Medical Examinations'!A177:H2512,8,FALSE)</f>
        <v>yes</v>
      </c>
      <c r="J179" s="15" t="str">
        <f>VLOOKUP(A179,'Medical Examinations'!A177:J2512,9,FALSE)</f>
        <v>OBESITY</v>
      </c>
      <c r="K179" s="15" t="str">
        <f>VLOOKUP(A179,'Medical Examinations'!A177:J2512,10,FALSE)</f>
        <v>PREDIABETES</v>
      </c>
      <c r="L179" s="15" t="str">
        <f>VLOOKUP(A179,'Hospitalisation Details'!A177:J2520,10,FALSE)</f>
        <v>13-Aug-1977</v>
      </c>
      <c r="M179" s="15">
        <f>VLOOKUP(A179,'Hospitalisation Details'!A177:I2520,6,FALSE)</f>
        <v>36935.64</v>
      </c>
      <c r="N179" s="15" t="str">
        <f>VLOOKUP(A179,'Hospitalisation Details'!A177:I2520,7,FALSE)</f>
        <v>tier - 2</v>
      </c>
      <c r="O179" s="15" t="str">
        <f>VLOOKUP(A179,'Hospitalisation Details'!A177:I2520,8,FALSE)</f>
        <v>tier - 1</v>
      </c>
      <c r="P179" s="15" t="str">
        <f>VLOOKUP(A179,'Hospitalisation Details'!A177:I2520,9,FALSE)</f>
        <v>R1011</v>
      </c>
      <c r="Q179" s="15">
        <f ca="1">VLOOKUP(A179,'Hospitalisation Details'!A177:K2520,11,FALSE)</f>
        <v>48</v>
      </c>
    </row>
    <row r="180" spans="1:17" ht="15.6" x14ac:dyDescent="0.3">
      <c r="A180" s="78" t="s">
        <v>2195</v>
      </c>
      <c r="B180" s="78" t="str">
        <f>VLOOKUP(A180,'Customer Names'!A178:C2513,3,FALSE)</f>
        <v>Ms.  Bronwen L</v>
      </c>
      <c r="C180" s="91">
        <f>VLOOKUP(A180,'Medical Examinations'!A178:H2513,2,FALSE)</f>
        <v>35.68</v>
      </c>
      <c r="D180" s="15">
        <f>VLOOKUP(A180,'Medical Examinations'!A178:H2513,3,FALSE)</f>
        <v>10.039999999999999</v>
      </c>
      <c r="E180" s="15" t="str">
        <f>VLOOKUP(A180,'Medical Examinations'!A178:H2513,4,FALSE)</f>
        <v>No</v>
      </c>
      <c r="F180" s="15" t="str">
        <f>VLOOKUP(A180,'Medical Examinations'!A178:H2513,5,FALSE)</f>
        <v>No</v>
      </c>
      <c r="G180" s="15" t="str">
        <f>VLOOKUP(A180,'Medical Examinations'!A178:H2513,6,FALSE)</f>
        <v>No</v>
      </c>
      <c r="H180" s="15">
        <f>VLOOKUP(A180,'Medical Examinations'!A178:H2513,7,FALSE)</f>
        <v>0</v>
      </c>
      <c r="I180" s="15" t="str">
        <f>VLOOKUP(A180,'Medical Examinations'!A178:H2513,8,FALSE)</f>
        <v>yes</v>
      </c>
      <c r="J180" s="15" t="str">
        <f>VLOOKUP(A180,'Medical Examinations'!A178:J2513,9,FALSE)</f>
        <v>OBESITY</v>
      </c>
      <c r="K180" s="15" t="str">
        <f>VLOOKUP(A180,'Medical Examinations'!A178:J2513,10,FALSE)</f>
        <v>DIABETES</v>
      </c>
      <c r="L180" s="15" t="str">
        <f>VLOOKUP(A180,'Hospitalisation Details'!A178:J2521,10,FALSE)</f>
        <v>22-Oct-1968</v>
      </c>
      <c r="M180" s="15">
        <f>VLOOKUP(A180,'Hospitalisation Details'!A178:I2521,6,FALSE)</f>
        <v>36922.61</v>
      </c>
      <c r="N180" s="15" t="str">
        <f>VLOOKUP(A180,'Hospitalisation Details'!A178:I2521,7,FALSE)</f>
        <v>tier - 2</v>
      </c>
      <c r="O180" s="15" t="str">
        <f>VLOOKUP(A180,'Hospitalisation Details'!A178:I2521,8,FALSE)</f>
        <v>tier - 1</v>
      </c>
      <c r="P180" s="15" t="str">
        <f>VLOOKUP(A180,'Hospitalisation Details'!A178:I2521,9,FALSE)</f>
        <v>R1011</v>
      </c>
      <c r="Q180" s="15">
        <f ca="1">VLOOKUP(A180,'Hospitalisation Details'!A178:K2521,11,FALSE)</f>
        <v>57</v>
      </c>
    </row>
    <row r="181" spans="1:17" ht="15.6" x14ac:dyDescent="0.3">
      <c r="A181" s="78" t="s">
        <v>2194</v>
      </c>
      <c r="B181" s="78" t="str">
        <f>VLOOKUP(A181,'Customer Names'!A179:C2514,3,FALSE)</f>
        <v>Manuela</v>
      </c>
      <c r="C181" s="91">
        <f>VLOOKUP(A181,'Medical Examinations'!A179:H2514,2,FALSE)</f>
        <v>48.86</v>
      </c>
      <c r="D181" s="15">
        <f>VLOOKUP(A181,'Medical Examinations'!A179:H2514,3,FALSE)</f>
        <v>6.09</v>
      </c>
      <c r="E181" s="15" t="str">
        <f>VLOOKUP(A181,'Medical Examinations'!A179:H2514,4,FALSE)</f>
        <v>No</v>
      </c>
      <c r="F181" s="15" t="str">
        <f>VLOOKUP(A181,'Medical Examinations'!A179:H2514,5,FALSE)</f>
        <v>No</v>
      </c>
      <c r="G181" s="15" t="str">
        <f>VLOOKUP(A181,'Medical Examinations'!A179:H2514,6,FALSE)</f>
        <v>No</v>
      </c>
      <c r="H181" s="15">
        <f>VLOOKUP(A181,'Medical Examinations'!A179:H2514,7,FALSE)</f>
        <v>0</v>
      </c>
      <c r="I181" s="15" t="str">
        <f>VLOOKUP(A181,'Medical Examinations'!A179:H2514,8,FALSE)</f>
        <v>yes</v>
      </c>
      <c r="J181" s="15" t="str">
        <f>VLOOKUP(A181,'Medical Examinations'!A179:J2514,9,FALSE)</f>
        <v>OBESITY</v>
      </c>
      <c r="K181" s="15" t="str">
        <f>VLOOKUP(A181,'Medical Examinations'!A179:J2514,10,FALSE)</f>
        <v>PREDIABETES</v>
      </c>
      <c r="L181" s="15" t="str">
        <f>VLOOKUP(A181,'Hospitalisation Details'!A179:J2522,10,FALSE)</f>
        <v>10-Jun-1991</v>
      </c>
      <c r="M181" s="15">
        <f>VLOOKUP(A181,'Hospitalisation Details'!A179:I2522,6,FALSE)</f>
        <v>36911.99</v>
      </c>
      <c r="N181" s="15" t="str">
        <f>VLOOKUP(A181,'Hospitalisation Details'!A179:I2522,7,FALSE)</f>
        <v>tier - 2</v>
      </c>
      <c r="O181" s="15" t="str">
        <f>VLOOKUP(A181,'Hospitalisation Details'!A179:I2522,8,FALSE)</f>
        <v>tier - 2</v>
      </c>
      <c r="P181" s="15" t="str">
        <f>VLOOKUP(A181,'Hospitalisation Details'!A179:I2522,9,FALSE)</f>
        <v>R1011</v>
      </c>
      <c r="Q181" s="15">
        <f ca="1">VLOOKUP(A181,'Hospitalisation Details'!A179:K2522,11,FALSE)</f>
        <v>34</v>
      </c>
    </row>
    <row r="182" spans="1:17" ht="15.6" x14ac:dyDescent="0.3">
      <c r="A182" s="78" t="s">
        <v>2193</v>
      </c>
      <c r="B182" s="78" t="str">
        <f>VLOOKUP(A182,'Customer Names'!A180:C2515,3,FALSE)</f>
        <v>Jennifer L</v>
      </c>
      <c r="C182" s="91">
        <f>VLOOKUP(A182,'Medical Examinations'!A180:H2515,2,FALSE)</f>
        <v>34.799999999999997</v>
      </c>
      <c r="D182" s="15">
        <f>VLOOKUP(A182,'Medical Examinations'!A180:H2515,3,FALSE)</f>
        <v>11.4</v>
      </c>
      <c r="E182" s="15" t="str">
        <f>VLOOKUP(A182,'Medical Examinations'!A180:H2515,4,FALSE)</f>
        <v>yes</v>
      </c>
      <c r="F182" s="15" t="str">
        <f>VLOOKUP(A182,'Medical Examinations'!A180:H2515,5,FALSE)</f>
        <v>No</v>
      </c>
      <c r="G182" s="15" t="str">
        <f>VLOOKUP(A182,'Medical Examinations'!A180:H2515,6,FALSE)</f>
        <v>Yes</v>
      </c>
      <c r="H182" s="15">
        <f>VLOOKUP(A182,'Medical Examinations'!A180:H2515,7,FALSE)</f>
        <v>1</v>
      </c>
      <c r="I182" s="15" t="str">
        <f>VLOOKUP(A182,'Medical Examinations'!A180:H2515,8,FALSE)</f>
        <v>No</v>
      </c>
      <c r="J182" s="15" t="str">
        <f>VLOOKUP(A182,'Medical Examinations'!A180:J2515,9,FALSE)</f>
        <v>OBESITY</v>
      </c>
      <c r="K182" s="15" t="str">
        <f>VLOOKUP(A182,'Medical Examinations'!A180:J2515,10,FALSE)</f>
        <v>DIABETES</v>
      </c>
      <c r="L182" s="15" t="str">
        <f>VLOOKUP(A182,'Hospitalisation Details'!A180:J2523,10,FALSE)</f>
        <v>24-Jul-1963</v>
      </c>
      <c r="M182" s="15">
        <f>VLOOKUP(A182,'Hospitalisation Details'!A180:I2523,6,FALSE)</f>
        <v>36910.61</v>
      </c>
      <c r="N182" s="15" t="str">
        <f>VLOOKUP(A182,'Hospitalisation Details'!A180:I2523,7,FALSE)</f>
        <v>tier - 2</v>
      </c>
      <c r="O182" s="15" t="str">
        <f>VLOOKUP(A182,'Hospitalisation Details'!A180:I2523,8,FALSE)</f>
        <v>tier - 2</v>
      </c>
      <c r="P182" s="15" t="str">
        <f>VLOOKUP(A182,'Hospitalisation Details'!A180:I2523,9,FALSE)</f>
        <v>R1011</v>
      </c>
      <c r="Q182" s="15">
        <f ca="1">VLOOKUP(A182,'Hospitalisation Details'!A180:K2523,11,FALSE)</f>
        <v>62</v>
      </c>
    </row>
    <row r="183" spans="1:17" ht="15.6" x14ac:dyDescent="0.3">
      <c r="A183" s="78" t="s">
        <v>2192</v>
      </c>
      <c r="B183" s="78" t="str">
        <f>VLOOKUP(A183,'Customer Names'!A181:C2516,3,FALSE)</f>
        <v>Abby W.</v>
      </c>
      <c r="C183" s="91">
        <f>VLOOKUP(A183,'Medical Examinations'!A181:H2516,2,FALSE)</f>
        <v>32.49</v>
      </c>
      <c r="D183" s="15">
        <f>VLOOKUP(A183,'Medical Examinations'!A181:H2516,3,FALSE)</f>
        <v>4.29</v>
      </c>
      <c r="E183" s="15" t="str">
        <f>VLOOKUP(A183,'Medical Examinations'!A181:H2516,4,FALSE)</f>
        <v>No</v>
      </c>
      <c r="F183" s="15" t="str">
        <f>VLOOKUP(A183,'Medical Examinations'!A181:H2516,5,FALSE)</f>
        <v>No</v>
      </c>
      <c r="G183" s="15" t="str">
        <f>VLOOKUP(A183,'Medical Examinations'!A181:H2516,6,FALSE)</f>
        <v>Yes</v>
      </c>
      <c r="H183" s="15">
        <f>VLOOKUP(A183,'Medical Examinations'!A181:H2516,7,FALSE)</f>
        <v>1</v>
      </c>
      <c r="I183" s="15" t="str">
        <f>VLOOKUP(A183,'Medical Examinations'!A181:H2516,8,FALSE)</f>
        <v>yes</v>
      </c>
      <c r="J183" s="15" t="str">
        <f>VLOOKUP(A183,'Medical Examinations'!A181:J2516,9,FALSE)</f>
        <v>OBESITY</v>
      </c>
      <c r="K183" s="15" t="str">
        <f>VLOOKUP(A183,'Medical Examinations'!A181:J2516,10,FALSE)</f>
        <v>NORMAL</v>
      </c>
      <c r="L183" s="15" t="str">
        <f>VLOOKUP(A183,'Hospitalisation Details'!A181:J2524,10,FALSE)</f>
        <v>21-Jun-2003</v>
      </c>
      <c r="M183" s="15">
        <f>VLOOKUP(A183,'Hospitalisation Details'!A181:I2524,6,FALSE)</f>
        <v>36898.730000000003</v>
      </c>
      <c r="N183" s="15" t="str">
        <f>VLOOKUP(A183,'Hospitalisation Details'!A181:I2524,7,FALSE)</f>
        <v>tier - 2</v>
      </c>
      <c r="O183" s="15" t="str">
        <f>VLOOKUP(A183,'Hospitalisation Details'!A181:I2524,8,FALSE)</f>
        <v>tier - 1</v>
      </c>
      <c r="P183" s="15" t="str">
        <f>VLOOKUP(A183,'Hospitalisation Details'!A181:I2524,9,FALSE)</f>
        <v>R1012</v>
      </c>
      <c r="Q183" s="15">
        <f ca="1">VLOOKUP(A183,'Hospitalisation Details'!A181:K2524,11,FALSE)</f>
        <v>22</v>
      </c>
    </row>
    <row r="184" spans="1:17" ht="15.6" x14ac:dyDescent="0.3">
      <c r="A184" s="78" t="s">
        <v>2191</v>
      </c>
      <c r="B184" s="78" t="str">
        <f>VLOOKUP(A184,'Customer Names'!A182:C2517,3,FALSE)</f>
        <v>Tyler</v>
      </c>
      <c r="C184" s="91">
        <f>VLOOKUP(A184,'Medical Examinations'!A182:H2517,2,FALSE)</f>
        <v>39</v>
      </c>
      <c r="D184" s="15">
        <f>VLOOKUP(A184,'Medical Examinations'!A182:H2517,3,FALSE)</f>
        <v>5.7</v>
      </c>
      <c r="E184" s="15" t="str">
        <f>VLOOKUP(A184,'Medical Examinations'!A182:H2517,4,FALSE)</f>
        <v>No</v>
      </c>
      <c r="F184" s="15" t="str">
        <f>VLOOKUP(A184,'Medical Examinations'!A182:H2517,5,FALSE)</f>
        <v>No</v>
      </c>
      <c r="G184" s="15" t="str">
        <f>VLOOKUP(A184,'Medical Examinations'!A182:H2517,6,FALSE)</f>
        <v>No</v>
      </c>
      <c r="H184" s="15">
        <f>VLOOKUP(A184,'Medical Examinations'!A182:H2517,7,FALSE)</f>
        <v>2</v>
      </c>
      <c r="I184" s="15" t="str">
        <f>VLOOKUP(A184,'Medical Examinations'!A182:H2517,8,FALSE)</f>
        <v>yes</v>
      </c>
      <c r="J184" s="15" t="str">
        <f>VLOOKUP(A184,'Medical Examinations'!A182:J2517,9,FALSE)</f>
        <v>OBESITY</v>
      </c>
      <c r="K184" s="15" t="str">
        <f>VLOOKUP(A184,'Medical Examinations'!A182:J2517,10,FALSE)</f>
        <v>PREDIABETES</v>
      </c>
      <c r="L184" s="15" t="str">
        <f>VLOOKUP(A184,'Hospitalisation Details'!A182:J2525,10,FALSE)</f>
        <v>5-Dec-1972</v>
      </c>
      <c r="M184" s="15">
        <f>VLOOKUP(A184,'Hospitalisation Details'!A182:I2525,6,FALSE)</f>
        <v>36889.99</v>
      </c>
      <c r="N184" s="15" t="str">
        <f>VLOOKUP(A184,'Hospitalisation Details'!A182:I2525,7,FALSE)</f>
        <v>tier - 1</v>
      </c>
      <c r="O184" s="15" t="str">
        <f>VLOOKUP(A184,'Hospitalisation Details'!A182:I2525,8,FALSE)</f>
        <v>tier - 3</v>
      </c>
      <c r="P184" s="15" t="str">
        <f>VLOOKUP(A184,'Hospitalisation Details'!A182:I2525,9,FALSE)</f>
        <v>R1011</v>
      </c>
      <c r="Q184" s="15">
        <f ca="1">VLOOKUP(A184,'Hospitalisation Details'!A182:K2525,11,FALSE)</f>
        <v>52</v>
      </c>
    </row>
    <row r="185" spans="1:17" ht="15.6" x14ac:dyDescent="0.3">
      <c r="A185" s="78" t="s">
        <v>2190</v>
      </c>
      <c r="B185" s="78" t="str">
        <f>VLOOKUP(A185,'Customer Names'!A183:C2518,3,FALSE)</f>
        <v>Jeffrey</v>
      </c>
      <c r="C185" s="91">
        <f>VLOOKUP(A185,'Medical Examinations'!A183:H2518,2,FALSE)</f>
        <v>35.299999999999997</v>
      </c>
      <c r="D185" s="15">
        <f>VLOOKUP(A185,'Medical Examinations'!A183:H2518,3,FALSE)</f>
        <v>6.09</v>
      </c>
      <c r="E185" s="15" t="str">
        <f>VLOOKUP(A185,'Medical Examinations'!A183:H2518,4,FALSE)</f>
        <v>No</v>
      </c>
      <c r="F185" s="15" t="str">
        <f>VLOOKUP(A185,'Medical Examinations'!A183:H2518,5,FALSE)</f>
        <v>No</v>
      </c>
      <c r="G185" s="15" t="str">
        <f>VLOOKUP(A185,'Medical Examinations'!A183:H2518,6,FALSE)</f>
        <v>No</v>
      </c>
      <c r="H185" s="15">
        <f>VLOOKUP(A185,'Medical Examinations'!A183:H2518,7,FALSE)</f>
        <v>1</v>
      </c>
      <c r="I185" s="15" t="str">
        <f>VLOOKUP(A185,'Medical Examinations'!A183:H2518,8,FALSE)</f>
        <v>yes</v>
      </c>
      <c r="J185" s="15" t="str">
        <f>VLOOKUP(A185,'Medical Examinations'!A183:J2518,9,FALSE)</f>
        <v>OBESITY</v>
      </c>
      <c r="K185" s="15" t="str">
        <f>VLOOKUP(A185,'Medical Examinations'!A183:J2518,10,FALSE)</f>
        <v>PREDIABETES</v>
      </c>
      <c r="L185" s="15" t="str">
        <f>VLOOKUP(A185,'Hospitalisation Details'!A183:J2526,10,FALSE)</f>
        <v>4-Jul-1992</v>
      </c>
      <c r="M185" s="15">
        <f>VLOOKUP(A185,'Hospitalisation Details'!A183:I2526,6,FALSE)</f>
        <v>36837.47</v>
      </c>
      <c r="N185" s="15" t="str">
        <f>VLOOKUP(A185,'Hospitalisation Details'!A183:I2526,7,FALSE)</f>
        <v>tier - 2</v>
      </c>
      <c r="O185" s="15" t="str">
        <f>VLOOKUP(A185,'Hospitalisation Details'!A183:I2526,8,FALSE)</f>
        <v>tier - 3</v>
      </c>
      <c r="P185" s="15" t="str">
        <f>VLOOKUP(A185,'Hospitalisation Details'!A183:I2526,9,FALSE)</f>
        <v>R1011</v>
      </c>
      <c r="Q185" s="15">
        <f ca="1">VLOOKUP(A185,'Hospitalisation Details'!A183:K2526,11,FALSE)</f>
        <v>33</v>
      </c>
    </row>
    <row r="186" spans="1:17" ht="15.6" x14ac:dyDescent="0.3">
      <c r="A186" s="78" t="s">
        <v>2189</v>
      </c>
      <c r="B186" s="78" t="str">
        <f>VLOOKUP(A186,'Customer Names'!A184:C2519,3,FALSE)</f>
        <v>Matthew F</v>
      </c>
      <c r="C186" s="91">
        <f>VLOOKUP(A186,'Medical Examinations'!A184:H2519,2,FALSE)</f>
        <v>33.42</v>
      </c>
      <c r="D186" s="15">
        <f>VLOOKUP(A186,'Medical Examinations'!A184:H2519,3,FALSE)</f>
        <v>10.67</v>
      </c>
      <c r="E186" s="15" t="str">
        <f>VLOOKUP(A186,'Medical Examinations'!A184:H2519,4,FALSE)</f>
        <v>No</v>
      </c>
      <c r="F186" s="15" t="str">
        <f>VLOOKUP(A186,'Medical Examinations'!A184:H2519,5,FALSE)</f>
        <v>No</v>
      </c>
      <c r="G186" s="15" t="str">
        <f>VLOOKUP(A186,'Medical Examinations'!A184:H2519,6,FALSE)</f>
        <v>No</v>
      </c>
      <c r="H186" s="15">
        <f>VLOOKUP(A186,'Medical Examinations'!A184:H2519,7,FALSE)</f>
        <v>0</v>
      </c>
      <c r="I186" s="15" t="str">
        <f>VLOOKUP(A186,'Medical Examinations'!A184:H2519,8,FALSE)</f>
        <v>yes</v>
      </c>
      <c r="J186" s="15" t="str">
        <f>VLOOKUP(A186,'Medical Examinations'!A184:J2519,9,FALSE)</f>
        <v>OBESITY</v>
      </c>
      <c r="K186" s="15" t="str">
        <f>VLOOKUP(A186,'Medical Examinations'!A184:J2519,10,FALSE)</f>
        <v>DIABETES</v>
      </c>
      <c r="L186" s="15" t="str">
        <f>VLOOKUP(A186,'Hospitalisation Details'!A184:J2527,10,FALSE)</f>
        <v>28-Dec-1965</v>
      </c>
      <c r="M186" s="15">
        <f>VLOOKUP(A186,'Hospitalisation Details'!A184:I2527,6,FALSE)</f>
        <v>36795.29</v>
      </c>
      <c r="N186" s="15" t="str">
        <f>VLOOKUP(A186,'Hospitalisation Details'!A184:I2527,7,FALSE)</f>
        <v>tier - 2</v>
      </c>
      <c r="O186" s="15" t="str">
        <f>VLOOKUP(A186,'Hospitalisation Details'!A184:I2527,8,FALSE)</f>
        <v>tier - 1</v>
      </c>
      <c r="P186" s="15" t="str">
        <f>VLOOKUP(A186,'Hospitalisation Details'!A184:I2527,9,FALSE)</f>
        <v>R1011</v>
      </c>
      <c r="Q186" s="15">
        <f ca="1">VLOOKUP(A186,'Hospitalisation Details'!A184:K2527,11,FALSE)</f>
        <v>59</v>
      </c>
    </row>
    <row r="187" spans="1:17" ht="15.6" x14ac:dyDescent="0.3">
      <c r="A187" s="78" t="s">
        <v>2188</v>
      </c>
      <c r="B187" s="78" t="str">
        <f>VLOOKUP(A187,'Customer Names'!A185:C2520,3,FALSE)</f>
        <v>Ryan J.</v>
      </c>
      <c r="C187" s="91">
        <f>VLOOKUP(A187,'Medical Examinations'!A185:H2520,2,FALSE)</f>
        <v>37.18</v>
      </c>
      <c r="D187" s="15">
        <f>VLOOKUP(A187,'Medical Examinations'!A185:H2520,3,FALSE)</f>
        <v>6.75</v>
      </c>
      <c r="E187" s="15" t="str">
        <f>VLOOKUP(A187,'Medical Examinations'!A185:H2520,4,FALSE)</f>
        <v>yes</v>
      </c>
      <c r="F187" s="15" t="str">
        <f>VLOOKUP(A187,'Medical Examinations'!A185:H2520,5,FALSE)</f>
        <v>No</v>
      </c>
      <c r="G187" s="15" t="str">
        <f>VLOOKUP(A187,'Medical Examinations'!A185:H2520,6,FALSE)</f>
        <v>No</v>
      </c>
      <c r="H187" s="15">
        <f>VLOOKUP(A187,'Medical Examinations'!A185:H2520,7,FALSE)</f>
        <v>2</v>
      </c>
      <c r="I187" s="15" t="str">
        <f>VLOOKUP(A187,'Medical Examinations'!A185:H2520,8,FALSE)</f>
        <v>yes</v>
      </c>
      <c r="J187" s="15" t="str">
        <f>VLOOKUP(A187,'Medical Examinations'!A185:J2520,9,FALSE)</f>
        <v>OBESITY</v>
      </c>
      <c r="K187" s="15" t="str">
        <f>VLOOKUP(A187,'Medical Examinations'!A185:J2520,10,FALSE)</f>
        <v>DIABETES</v>
      </c>
      <c r="L187" s="15" t="str">
        <f>VLOOKUP(A187,'Hospitalisation Details'!A185:J2528,10,FALSE)</f>
        <v>14-Jul-1970</v>
      </c>
      <c r="M187" s="15">
        <f>VLOOKUP(A187,'Hospitalisation Details'!A185:I2528,6,FALSE)</f>
        <v>36786.370000000003</v>
      </c>
      <c r="N187" s="15" t="str">
        <f>VLOOKUP(A187,'Hospitalisation Details'!A185:I2528,7,FALSE)</f>
        <v>tier - 1</v>
      </c>
      <c r="O187" s="15" t="str">
        <f>VLOOKUP(A187,'Hospitalisation Details'!A185:I2528,8,FALSE)</f>
        <v>tier - 1</v>
      </c>
      <c r="P187" s="15" t="str">
        <f>VLOOKUP(A187,'Hospitalisation Details'!A185:I2528,9,FALSE)</f>
        <v>R1011</v>
      </c>
      <c r="Q187" s="15">
        <f ca="1">VLOOKUP(A187,'Hospitalisation Details'!A185:K2528,11,FALSE)</f>
        <v>55</v>
      </c>
    </row>
    <row r="188" spans="1:17" ht="15.6" x14ac:dyDescent="0.3">
      <c r="A188" s="78" t="s">
        <v>2187</v>
      </c>
      <c r="B188" s="78" t="str">
        <f>VLOOKUP(A188,'Customer Names'!A186:C2521,3,FALSE)</f>
        <v>Amy</v>
      </c>
      <c r="C188" s="91">
        <f>VLOOKUP(A188,'Medical Examinations'!A186:H2521,2,FALSE)</f>
        <v>33.33</v>
      </c>
      <c r="D188" s="15">
        <f>VLOOKUP(A188,'Medical Examinations'!A186:H2521,3,FALSE)</f>
        <v>9.26</v>
      </c>
      <c r="E188" s="15" t="str">
        <f>VLOOKUP(A188,'Medical Examinations'!A186:H2521,4,FALSE)</f>
        <v>yes</v>
      </c>
      <c r="F188" s="15" t="str">
        <f>VLOOKUP(A188,'Medical Examinations'!A186:H2521,5,FALSE)</f>
        <v>No</v>
      </c>
      <c r="G188" s="15" t="str">
        <f>VLOOKUP(A188,'Medical Examinations'!A186:H2521,6,FALSE)</f>
        <v>No</v>
      </c>
      <c r="H188" s="15">
        <f>VLOOKUP(A188,'Medical Examinations'!A186:H2521,7,FALSE)</f>
        <v>2</v>
      </c>
      <c r="I188" s="15" t="str">
        <f>VLOOKUP(A188,'Medical Examinations'!A186:H2521,8,FALSE)</f>
        <v>No</v>
      </c>
      <c r="J188" s="15" t="str">
        <f>VLOOKUP(A188,'Medical Examinations'!A186:J2521,9,FALSE)</f>
        <v>OBESITY</v>
      </c>
      <c r="K188" s="15" t="str">
        <f>VLOOKUP(A188,'Medical Examinations'!A186:J2521,10,FALSE)</f>
        <v>DIABETES</v>
      </c>
      <c r="L188" s="15" t="str">
        <f>VLOOKUP(A188,'Hospitalisation Details'!A186:J2529,10,FALSE)</f>
        <v>29-Jul-1961</v>
      </c>
      <c r="M188" s="15">
        <f>VLOOKUP(A188,'Hospitalisation Details'!A186:I2529,6,FALSE)</f>
        <v>36580.28</v>
      </c>
      <c r="N188" s="15" t="str">
        <f>VLOOKUP(A188,'Hospitalisation Details'!A186:I2529,7,FALSE)</f>
        <v>tier - 2</v>
      </c>
      <c r="O188" s="15" t="str">
        <f>VLOOKUP(A188,'Hospitalisation Details'!A186:I2529,8,FALSE)</f>
        <v>tier - 2</v>
      </c>
      <c r="P188" s="15" t="str">
        <f>VLOOKUP(A188,'Hospitalisation Details'!A186:I2529,9,FALSE)</f>
        <v>R1013</v>
      </c>
      <c r="Q188" s="15">
        <f ca="1">VLOOKUP(A188,'Hospitalisation Details'!A186:K2529,11,FALSE)</f>
        <v>64</v>
      </c>
    </row>
    <row r="189" spans="1:17" ht="15.6" x14ac:dyDescent="0.3">
      <c r="A189" s="78" t="s">
        <v>2186</v>
      </c>
      <c r="B189" s="78" t="str">
        <f>VLOOKUP(A189,'Customer Names'!A187:C2522,3,FALSE)</f>
        <v>Andrew P</v>
      </c>
      <c r="C189" s="91">
        <f>VLOOKUP(A189,'Medical Examinations'!A187:H2522,2,FALSE)</f>
        <v>53.21</v>
      </c>
      <c r="D189" s="15">
        <f>VLOOKUP(A189,'Medical Examinations'!A187:H2522,3,FALSE)</f>
        <v>4.2699999999999996</v>
      </c>
      <c r="E189" s="15" t="str">
        <f>VLOOKUP(A189,'Medical Examinations'!A187:H2522,4,FALSE)</f>
        <v>No</v>
      </c>
      <c r="F189" s="15" t="str">
        <f>VLOOKUP(A189,'Medical Examinations'!A187:H2522,5,FALSE)</f>
        <v>No</v>
      </c>
      <c r="G189" s="15" t="str">
        <f>VLOOKUP(A189,'Medical Examinations'!A187:H2522,6,FALSE)</f>
        <v>No</v>
      </c>
      <c r="H189" s="15">
        <f>VLOOKUP(A189,'Medical Examinations'!A187:H2522,7,FALSE)</f>
        <v>1</v>
      </c>
      <c r="I189" s="15" t="str">
        <f>VLOOKUP(A189,'Medical Examinations'!A187:H2522,8,FALSE)</f>
        <v>yes</v>
      </c>
      <c r="J189" s="15" t="str">
        <f>VLOOKUP(A189,'Medical Examinations'!A187:J2522,9,FALSE)</f>
        <v>OBESITY</v>
      </c>
      <c r="K189" s="15" t="str">
        <f>VLOOKUP(A189,'Medical Examinations'!A187:J2522,10,FALSE)</f>
        <v>NORMAL</v>
      </c>
      <c r="L189" s="15" t="str">
        <f>VLOOKUP(A189,'Hospitalisation Details'!A187:J2530,10,FALSE)</f>
        <v>9-Oct-1992</v>
      </c>
      <c r="M189" s="15">
        <f>VLOOKUP(A189,'Hospitalisation Details'!A187:I2530,6,FALSE)</f>
        <v>36572.800000000003</v>
      </c>
      <c r="N189" s="15" t="str">
        <f>VLOOKUP(A189,'Hospitalisation Details'!A187:I2530,7,FALSE)</f>
        <v>tier - 1</v>
      </c>
      <c r="O189" s="15" t="str">
        <f>VLOOKUP(A189,'Hospitalisation Details'!A187:I2530,8,FALSE)</f>
        <v>tier - 2</v>
      </c>
      <c r="P189" s="15" t="str">
        <f>VLOOKUP(A189,'Hospitalisation Details'!A187:I2530,9,FALSE)</f>
        <v>R1011</v>
      </c>
      <c r="Q189" s="15">
        <f ca="1">VLOOKUP(A189,'Hospitalisation Details'!A187:K2530,11,FALSE)</f>
        <v>33</v>
      </c>
    </row>
    <row r="190" spans="1:17" ht="15.6" x14ac:dyDescent="0.3">
      <c r="A190" s="78" t="s">
        <v>2185</v>
      </c>
      <c r="B190" s="78" t="str">
        <f>VLOOKUP(A190,'Customer Names'!A188:C2523,3,FALSE)</f>
        <v>George M. V</v>
      </c>
      <c r="C190" s="91">
        <f>VLOOKUP(A190,'Medical Examinations'!A188:H2523,2,FALSE)</f>
        <v>38.729999999999997</v>
      </c>
      <c r="D190" s="15">
        <f>VLOOKUP(A190,'Medical Examinations'!A188:H2523,3,FALSE)</f>
        <v>11.51</v>
      </c>
      <c r="E190" s="15" t="str">
        <f>VLOOKUP(A190,'Medical Examinations'!A188:H2523,4,FALSE)</f>
        <v>No</v>
      </c>
      <c r="F190" s="15" t="str">
        <f>VLOOKUP(A190,'Medical Examinations'!A188:H2523,5,FALSE)</f>
        <v>No</v>
      </c>
      <c r="G190" s="15" t="str">
        <f>VLOOKUP(A190,'Medical Examinations'!A188:H2523,6,FALSE)</f>
        <v>No</v>
      </c>
      <c r="H190" s="15">
        <f>VLOOKUP(A190,'Medical Examinations'!A188:H2523,7,FALSE)</f>
        <v>2</v>
      </c>
      <c r="I190" s="15" t="str">
        <f>VLOOKUP(A190,'Medical Examinations'!A188:H2523,8,FALSE)</f>
        <v>yes</v>
      </c>
      <c r="J190" s="15" t="str">
        <f>VLOOKUP(A190,'Medical Examinations'!A188:J2523,9,FALSE)</f>
        <v>OBESITY</v>
      </c>
      <c r="K190" s="15" t="str">
        <f>VLOOKUP(A190,'Medical Examinations'!A188:J2523,10,FALSE)</f>
        <v>DIABETES</v>
      </c>
      <c r="L190" s="15" t="str">
        <f>VLOOKUP(A190,'Hospitalisation Details'!A188:J2531,10,FALSE)</f>
        <v>9-Aug-1973</v>
      </c>
      <c r="M190" s="15">
        <f>VLOOKUP(A190,'Hospitalisation Details'!A188:I2531,6,FALSE)</f>
        <v>36541.550000000003</v>
      </c>
      <c r="N190" s="15" t="str">
        <f>VLOOKUP(A190,'Hospitalisation Details'!A188:I2531,7,FALSE)</f>
        <v>tier - 2</v>
      </c>
      <c r="O190" s="15" t="str">
        <f>VLOOKUP(A190,'Hospitalisation Details'!A188:I2531,8,FALSE)</f>
        <v>tier - 3</v>
      </c>
      <c r="P190" s="15" t="str">
        <f>VLOOKUP(A190,'Hospitalisation Details'!A188:I2531,9,FALSE)</f>
        <v>R1011</v>
      </c>
      <c r="Q190" s="15">
        <f ca="1">VLOOKUP(A190,'Hospitalisation Details'!A188:K2531,11,FALSE)</f>
        <v>52</v>
      </c>
    </row>
    <row r="191" spans="1:17" ht="15.6" x14ac:dyDescent="0.3">
      <c r="A191" s="78" t="s">
        <v>2184</v>
      </c>
      <c r="B191" s="78" t="str">
        <f>VLOOKUP(A191,'Customer Names'!A189:C2524,3,FALSE)</f>
        <v>Sarah</v>
      </c>
      <c r="C191" s="91">
        <f>VLOOKUP(A191,'Medical Examinations'!A189:H2524,2,FALSE)</f>
        <v>29.73</v>
      </c>
      <c r="D191" s="15">
        <f>VLOOKUP(A191,'Medical Examinations'!A189:H2524,3,FALSE)</f>
        <v>7.22</v>
      </c>
      <c r="E191" s="15" t="str">
        <f>VLOOKUP(A191,'Medical Examinations'!A189:H2524,4,FALSE)</f>
        <v>No</v>
      </c>
      <c r="F191" s="15" t="str">
        <f>VLOOKUP(A191,'Medical Examinations'!A189:H2524,5,FALSE)</f>
        <v>No</v>
      </c>
      <c r="G191" s="15" t="str">
        <f>VLOOKUP(A191,'Medical Examinations'!A189:H2524,6,FALSE)</f>
        <v>No</v>
      </c>
      <c r="H191" s="15">
        <f>VLOOKUP(A191,'Medical Examinations'!A189:H2524,7,FALSE)</f>
        <v>0</v>
      </c>
      <c r="I191" s="15" t="str">
        <f>VLOOKUP(A191,'Medical Examinations'!A189:H2524,8,FALSE)</f>
        <v>yes</v>
      </c>
      <c r="J191" s="15" t="str">
        <f>VLOOKUP(A191,'Medical Examinations'!A189:J2524,9,FALSE)</f>
        <v>OVERWEIGHT</v>
      </c>
      <c r="K191" s="15" t="str">
        <f>VLOOKUP(A191,'Medical Examinations'!A189:J2524,10,FALSE)</f>
        <v>DIABETES</v>
      </c>
      <c r="L191" s="15" t="str">
        <f>VLOOKUP(A191,'Hospitalisation Details'!A189:J2532,10,FALSE)</f>
        <v>19-Nov-1962</v>
      </c>
      <c r="M191" s="15">
        <f>VLOOKUP(A191,'Hospitalisation Details'!A189:I2532,6,FALSE)</f>
        <v>36445.550000000003</v>
      </c>
      <c r="N191" s="15" t="str">
        <f>VLOOKUP(A191,'Hospitalisation Details'!A189:I2532,7,FALSE)</f>
        <v>tier - 2</v>
      </c>
      <c r="O191" s="15" t="str">
        <f>VLOOKUP(A191,'Hospitalisation Details'!A189:I2532,8,FALSE)</f>
        <v>tier - 2</v>
      </c>
      <c r="P191" s="15" t="str">
        <f>VLOOKUP(A191,'Hospitalisation Details'!A189:I2532,9,FALSE)</f>
        <v>R1011</v>
      </c>
      <c r="Q191" s="15">
        <f ca="1">VLOOKUP(A191,'Hospitalisation Details'!A189:K2532,11,FALSE)</f>
        <v>62</v>
      </c>
    </row>
    <row r="192" spans="1:17" ht="15.6" x14ac:dyDescent="0.3">
      <c r="A192" s="78" t="s">
        <v>2183</v>
      </c>
      <c r="B192" s="78" t="str">
        <f>VLOOKUP(A192,'Customer Names'!A190:C2525,3,FALSE)</f>
        <v>Lara</v>
      </c>
      <c r="C192" s="91">
        <f>VLOOKUP(A192,'Medical Examinations'!A190:H2525,2,FALSE)</f>
        <v>34.700000000000003</v>
      </c>
      <c r="D192" s="15">
        <f>VLOOKUP(A192,'Medical Examinations'!A190:H2525,3,FALSE)</f>
        <v>4.37</v>
      </c>
      <c r="E192" s="15" t="str">
        <f>VLOOKUP(A192,'Medical Examinations'!A190:H2525,4,FALSE)</f>
        <v>No</v>
      </c>
      <c r="F192" s="15" t="str">
        <f>VLOOKUP(A192,'Medical Examinations'!A190:H2525,5,FALSE)</f>
        <v>No</v>
      </c>
      <c r="G192" s="15" t="str">
        <f>VLOOKUP(A192,'Medical Examinations'!A190:H2525,6,FALSE)</f>
        <v>Yes</v>
      </c>
      <c r="H192" s="15">
        <f>VLOOKUP(A192,'Medical Examinations'!A190:H2525,7,FALSE)</f>
        <v>1</v>
      </c>
      <c r="I192" s="15" t="str">
        <f>VLOOKUP(A192,'Medical Examinations'!A190:H2525,8,FALSE)</f>
        <v>yes</v>
      </c>
      <c r="J192" s="15" t="str">
        <f>VLOOKUP(A192,'Medical Examinations'!A190:J2525,9,FALSE)</f>
        <v>OBESITY</v>
      </c>
      <c r="K192" s="15" t="str">
        <f>VLOOKUP(A192,'Medical Examinations'!A190:J2525,10,FALSE)</f>
        <v>NORMAL</v>
      </c>
      <c r="L192" s="15" t="str">
        <f>VLOOKUP(A192,'Hospitalisation Details'!A190:J2533,10,FALSE)</f>
        <v>9-Dec-2003</v>
      </c>
      <c r="M192" s="15">
        <f>VLOOKUP(A192,'Hospitalisation Details'!A190:I2533,6,FALSE)</f>
        <v>36397.58</v>
      </c>
      <c r="N192" s="15" t="str">
        <f>VLOOKUP(A192,'Hospitalisation Details'!A190:I2533,7,FALSE)</f>
        <v>tier - 2</v>
      </c>
      <c r="O192" s="15" t="str">
        <f>VLOOKUP(A192,'Hospitalisation Details'!A190:I2533,8,FALSE)</f>
        <v>tier - 3</v>
      </c>
      <c r="P192" s="15" t="str">
        <f>VLOOKUP(A192,'Hospitalisation Details'!A190:I2533,9,FALSE)</f>
        <v>R1011</v>
      </c>
      <c r="Q192" s="15">
        <f ca="1">VLOOKUP(A192,'Hospitalisation Details'!A190:K2533,11,FALSE)</f>
        <v>21</v>
      </c>
    </row>
    <row r="193" spans="1:17" ht="15.6" x14ac:dyDescent="0.3">
      <c r="A193" s="78" t="s">
        <v>2182</v>
      </c>
      <c r="B193" s="78" t="str">
        <f>VLOOKUP(A193,'Customer Names'!A191:C2526,3,FALSE)</f>
        <v>Sebastien</v>
      </c>
      <c r="C193" s="91">
        <f>VLOOKUP(A193,'Medical Examinations'!A191:H2526,2,FALSE)</f>
        <v>38.28</v>
      </c>
      <c r="D193" s="15">
        <f>VLOOKUP(A193,'Medical Examinations'!A191:H2526,3,FALSE)</f>
        <v>11.56</v>
      </c>
      <c r="E193" s="15" t="str">
        <f>VLOOKUP(A193,'Medical Examinations'!A191:H2526,4,FALSE)</f>
        <v>yes</v>
      </c>
      <c r="F193" s="15" t="str">
        <f>VLOOKUP(A193,'Medical Examinations'!A191:H2526,5,FALSE)</f>
        <v>No</v>
      </c>
      <c r="G193" s="15" t="str">
        <f>VLOOKUP(A193,'Medical Examinations'!A191:H2526,6,FALSE)</f>
        <v>No</v>
      </c>
      <c r="H193" s="15">
        <f>VLOOKUP(A193,'Medical Examinations'!A191:H2526,7,FALSE)</f>
        <v>1</v>
      </c>
      <c r="I193" s="15" t="str">
        <f>VLOOKUP(A193,'Medical Examinations'!A191:H2526,8,FALSE)</f>
        <v>yes</v>
      </c>
      <c r="J193" s="15" t="str">
        <f>VLOOKUP(A193,'Medical Examinations'!A191:J2526,9,FALSE)</f>
        <v>OBESITY</v>
      </c>
      <c r="K193" s="15" t="str">
        <f>VLOOKUP(A193,'Medical Examinations'!A191:J2526,10,FALSE)</f>
        <v>DIABETES</v>
      </c>
      <c r="L193" s="15" t="str">
        <f>VLOOKUP(A193,'Hospitalisation Details'!A191:J2534,10,FALSE)</f>
        <v>5-Jun-1975</v>
      </c>
      <c r="M193" s="15">
        <f>VLOOKUP(A193,'Hospitalisation Details'!A191:I2534,6,FALSE)</f>
        <v>36350.71</v>
      </c>
      <c r="N193" s="15" t="str">
        <f>VLOOKUP(A193,'Hospitalisation Details'!A191:I2534,7,FALSE)</f>
        <v>tier - 1</v>
      </c>
      <c r="O193" s="15" t="str">
        <f>VLOOKUP(A193,'Hospitalisation Details'!A191:I2534,8,FALSE)</f>
        <v>tier - 2</v>
      </c>
      <c r="P193" s="15" t="str">
        <f>VLOOKUP(A193,'Hospitalisation Details'!A191:I2534,9,FALSE)</f>
        <v>R1011</v>
      </c>
      <c r="Q193" s="15">
        <f ca="1">VLOOKUP(A193,'Hospitalisation Details'!A191:K2534,11,FALSE)</f>
        <v>50</v>
      </c>
    </row>
    <row r="194" spans="1:17" ht="15.6" x14ac:dyDescent="0.3">
      <c r="A194" s="78" t="s">
        <v>2181</v>
      </c>
      <c r="B194" s="78" t="str">
        <f>VLOOKUP(A194,'Customer Names'!A192:C2527,3,FALSE)</f>
        <v>Padraig</v>
      </c>
      <c r="C194" s="91">
        <f>VLOOKUP(A194,'Medical Examinations'!A192:H2527,2,FALSE)</f>
        <v>33.57</v>
      </c>
      <c r="D194" s="15">
        <f>VLOOKUP(A194,'Medical Examinations'!A192:H2527,3,FALSE)</f>
        <v>8.82</v>
      </c>
      <c r="E194" s="15" t="str">
        <f>VLOOKUP(A194,'Medical Examinations'!A192:H2527,4,FALSE)</f>
        <v>yes</v>
      </c>
      <c r="F194" s="15" t="str">
        <f>VLOOKUP(A194,'Medical Examinations'!A192:H2527,5,FALSE)</f>
        <v>No</v>
      </c>
      <c r="G194" s="15" t="str">
        <f>VLOOKUP(A194,'Medical Examinations'!A192:H2527,6,FALSE)</f>
        <v>No</v>
      </c>
      <c r="H194" s="15">
        <f>VLOOKUP(A194,'Medical Examinations'!A192:H2527,7,FALSE)</f>
        <v>0</v>
      </c>
      <c r="I194" s="15" t="str">
        <f>VLOOKUP(A194,'Medical Examinations'!A192:H2527,8,FALSE)</f>
        <v>yes</v>
      </c>
      <c r="J194" s="15" t="str">
        <f>VLOOKUP(A194,'Medical Examinations'!A192:J2527,9,FALSE)</f>
        <v>OBESITY</v>
      </c>
      <c r="K194" s="15" t="str">
        <f>VLOOKUP(A194,'Medical Examinations'!A192:J2527,10,FALSE)</f>
        <v>DIABETES</v>
      </c>
      <c r="L194" s="15" t="str">
        <f>VLOOKUP(A194,'Hospitalisation Details'!A192:J2535,10,FALSE)</f>
        <v>18-Oct-1967</v>
      </c>
      <c r="M194" s="15">
        <f>VLOOKUP(A194,'Hospitalisation Details'!A192:I2535,6,FALSE)</f>
        <v>36332.449999999997</v>
      </c>
      <c r="N194" s="15" t="str">
        <f>VLOOKUP(A194,'Hospitalisation Details'!A192:I2535,7,FALSE)</f>
        <v>tier - 1</v>
      </c>
      <c r="O194" s="15" t="str">
        <f>VLOOKUP(A194,'Hospitalisation Details'!A192:I2535,8,FALSE)</f>
        <v>tier - 3</v>
      </c>
      <c r="P194" s="15" t="str">
        <f>VLOOKUP(A194,'Hospitalisation Details'!A192:I2535,9,FALSE)</f>
        <v>R1011</v>
      </c>
      <c r="Q194" s="15">
        <f ca="1">VLOOKUP(A194,'Hospitalisation Details'!A192:K2535,11,FALSE)</f>
        <v>58</v>
      </c>
    </row>
    <row r="195" spans="1:17" ht="15.6" x14ac:dyDescent="0.3">
      <c r="A195" s="78" t="s">
        <v>2180</v>
      </c>
      <c r="B195" s="78" t="str">
        <f>VLOOKUP(A195,'Customer Names'!A193:C2528,3,FALSE)</f>
        <v>Heather</v>
      </c>
      <c r="C195" s="91">
        <f>VLOOKUP(A195,'Medical Examinations'!A193:H2528,2,FALSE)</f>
        <v>52.06</v>
      </c>
      <c r="D195" s="15">
        <f>VLOOKUP(A195,'Medical Examinations'!A193:H2528,3,FALSE)</f>
        <v>4.6900000000000004</v>
      </c>
      <c r="E195" s="15" t="str">
        <f>VLOOKUP(A195,'Medical Examinations'!A193:H2528,4,FALSE)</f>
        <v>No</v>
      </c>
      <c r="F195" s="15" t="str">
        <f>VLOOKUP(A195,'Medical Examinations'!A193:H2528,5,FALSE)</f>
        <v>No</v>
      </c>
      <c r="G195" s="15" t="str">
        <f>VLOOKUP(A195,'Medical Examinations'!A193:H2528,6,FALSE)</f>
        <v>No</v>
      </c>
      <c r="H195" s="15">
        <f>VLOOKUP(A195,'Medical Examinations'!A193:H2528,7,FALSE)</f>
        <v>1</v>
      </c>
      <c r="I195" s="15" t="str">
        <f>VLOOKUP(A195,'Medical Examinations'!A193:H2528,8,FALSE)</f>
        <v>yes</v>
      </c>
      <c r="J195" s="15" t="str">
        <f>VLOOKUP(A195,'Medical Examinations'!A193:J2528,9,FALSE)</f>
        <v>OBESITY</v>
      </c>
      <c r="K195" s="15" t="str">
        <f>VLOOKUP(A195,'Medical Examinations'!A193:J2528,10,FALSE)</f>
        <v>NORMAL</v>
      </c>
      <c r="L195" s="15" t="str">
        <f>VLOOKUP(A195,'Hospitalisation Details'!A193:J2536,10,FALSE)</f>
        <v>16-Jun-1992</v>
      </c>
      <c r="M195" s="15">
        <f>VLOOKUP(A195,'Hospitalisation Details'!A193:I2536,6,FALSE)</f>
        <v>36314.050000000003</v>
      </c>
      <c r="N195" s="15" t="str">
        <f>VLOOKUP(A195,'Hospitalisation Details'!A193:I2536,7,FALSE)</f>
        <v>tier - 2</v>
      </c>
      <c r="O195" s="15" t="str">
        <f>VLOOKUP(A195,'Hospitalisation Details'!A193:I2536,8,FALSE)</f>
        <v>tier - 2</v>
      </c>
      <c r="P195" s="15" t="str">
        <f>VLOOKUP(A195,'Hospitalisation Details'!A193:I2536,9,FALSE)</f>
        <v>R1011</v>
      </c>
      <c r="Q195" s="15">
        <f ca="1">VLOOKUP(A195,'Hospitalisation Details'!A193:K2536,11,FALSE)</f>
        <v>33</v>
      </c>
    </row>
    <row r="196" spans="1:17" ht="15.6" x14ac:dyDescent="0.3">
      <c r="A196" s="78" t="s">
        <v>2179</v>
      </c>
      <c r="B196" s="78" t="str">
        <f>VLOOKUP(A196,'Customer Names'!A194:C2529,3,FALSE)</f>
        <v>Mr.  Jorge</v>
      </c>
      <c r="C196" s="91">
        <f>VLOOKUP(A196,'Medical Examinations'!A194:H2529,2,FALSE)</f>
        <v>38.17</v>
      </c>
      <c r="D196" s="15">
        <f>VLOOKUP(A196,'Medical Examinations'!A194:H2529,3,FALSE)</f>
        <v>4.53</v>
      </c>
      <c r="E196" s="15" t="str">
        <f>VLOOKUP(A196,'Medical Examinations'!A194:H2529,4,FALSE)</f>
        <v>No</v>
      </c>
      <c r="F196" s="15" t="str">
        <f>VLOOKUP(A196,'Medical Examinations'!A194:H2529,5,FALSE)</f>
        <v>yes</v>
      </c>
      <c r="G196" s="15" t="str">
        <f>VLOOKUP(A196,'Medical Examinations'!A194:H2529,6,FALSE)</f>
        <v>No</v>
      </c>
      <c r="H196" s="15">
        <f>VLOOKUP(A196,'Medical Examinations'!A194:H2529,7,FALSE)</f>
        <v>1</v>
      </c>
      <c r="I196" s="15" t="str">
        <f>VLOOKUP(A196,'Medical Examinations'!A194:H2529,8,FALSE)</f>
        <v>yes</v>
      </c>
      <c r="J196" s="15" t="str">
        <f>VLOOKUP(A196,'Medical Examinations'!A194:J2529,9,FALSE)</f>
        <v>OBESITY</v>
      </c>
      <c r="K196" s="15" t="str">
        <f>VLOOKUP(A196,'Medical Examinations'!A194:J2529,10,FALSE)</f>
        <v>NORMAL</v>
      </c>
      <c r="L196" s="15" t="str">
        <f>VLOOKUP(A196,'Hospitalisation Details'!A194:J2537,10,FALSE)</f>
        <v>25-Dec-2004</v>
      </c>
      <c r="M196" s="15">
        <f>VLOOKUP(A196,'Hospitalisation Details'!A194:I2537,6,FALSE)</f>
        <v>36307.800000000003</v>
      </c>
      <c r="N196" s="15" t="str">
        <f>VLOOKUP(A196,'Hospitalisation Details'!A194:I2537,7,FALSE)</f>
        <v>tier - 1</v>
      </c>
      <c r="O196" s="15" t="str">
        <f>VLOOKUP(A196,'Hospitalisation Details'!A194:I2537,8,FALSE)</f>
        <v>tier - 2</v>
      </c>
      <c r="P196" s="15" t="str">
        <f>VLOOKUP(A196,'Hospitalisation Details'!A194:I2537,9,FALSE)</f>
        <v>R1013</v>
      </c>
      <c r="Q196" s="15">
        <f ca="1">VLOOKUP(A196,'Hospitalisation Details'!A194:K2537,11,FALSE)</f>
        <v>20</v>
      </c>
    </row>
    <row r="197" spans="1:17" ht="15.6" x14ac:dyDescent="0.3">
      <c r="A197" s="78" t="s">
        <v>2178</v>
      </c>
      <c r="B197" s="78" t="str">
        <f>VLOOKUP(A197,'Customer Names'!A195:C2530,3,FALSE)</f>
        <v>Jack R</v>
      </c>
      <c r="C197" s="91">
        <f>VLOOKUP(A197,'Medical Examinations'!A195:H2530,2,FALSE)</f>
        <v>36.954999999999998</v>
      </c>
      <c r="D197" s="15">
        <f>VLOOKUP(A197,'Medical Examinations'!A195:H2530,3,FALSE)</f>
        <v>5.84</v>
      </c>
      <c r="E197" s="15" t="str">
        <f>VLOOKUP(A197,'Medical Examinations'!A195:H2530,4,FALSE)</f>
        <v>No</v>
      </c>
      <c r="F197" s="15" t="str">
        <f>VLOOKUP(A197,'Medical Examinations'!A195:H2530,5,FALSE)</f>
        <v>No</v>
      </c>
      <c r="G197" s="15" t="str">
        <f>VLOOKUP(A197,'Medical Examinations'!A195:H2530,6,FALSE)</f>
        <v>Yes</v>
      </c>
      <c r="H197" s="15">
        <f>VLOOKUP(A197,'Medical Examinations'!A195:H2530,7,FALSE)</f>
        <v>1</v>
      </c>
      <c r="I197" s="15" t="str">
        <f>VLOOKUP(A197,'Medical Examinations'!A195:H2530,8,FALSE)</f>
        <v>yes</v>
      </c>
      <c r="J197" s="15" t="str">
        <f>VLOOKUP(A197,'Medical Examinations'!A195:J2530,9,FALSE)</f>
        <v>OBESITY</v>
      </c>
      <c r="K197" s="15" t="str">
        <f>VLOOKUP(A197,'Medical Examinations'!A195:J2530,10,FALSE)</f>
        <v>PREDIABETES</v>
      </c>
      <c r="L197" s="15" t="str">
        <f>VLOOKUP(A197,'Hospitalisation Details'!A195:J2538,10,FALSE)</f>
        <v>5-Sep-2003</v>
      </c>
      <c r="M197" s="15">
        <f>VLOOKUP(A197,'Hospitalisation Details'!A195:I2538,6,FALSE)</f>
        <v>36219.410000000003</v>
      </c>
      <c r="N197" s="15" t="str">
        <f>VLOOKUP(A197,'Hospitalisation Details'!A195:I2538,7,FALSE)</f>
        <v>tier - 1</v>
      </c>
      <c r="O197" s="15" t="str">
        <f>VLOOKUP(A197,'Hospitalisation Details'!A195:I2538,8,FALSE)</f>
        <v>tier - 1</v>
      </c>
      <c r="P197" s="15" t="str">
        <f>VLOOKUP(A197,'Hospitalisation Details'!A195:I2538,9,FALSE)</f>
        <v>R1012</v>
      </c>
      <c r="Q197" s="15">
        <f ca="1">VLOOKUP(A197,'Hospitalisation Details'!A195:K2538,11,FALSE)</f>
        <v>22</v>
      </c>
    </row>
    <row r="198" spans="1:17" ht="15.6" x14ac:dyDescent="0.3">
      <c r="A198" s="78" t="s">
        <v>2177</v>
      </c>
      <c r="B198" s="78" t="str">
        <f>VLOOKUP(A198,'Customer Names'!A196:C2531,3,FALSE)</f>
        <v>Felix</v>
      </c>
      <c r="C198" s="91">
        <f>VLOOKUP(A198,'Medical Examinations'!A196:H2531,2,FALSE)</f>
        <v>34.4</v>
      </c>
      <c r="D198" s="15">
        <f>VLOOKUP(A198,'Medical Examinations'!A196:H2531,3,FALSE)</f>
        <v>4.9000000000000004</v>
      </c>
      <c r="E198" s="15" t="str">
        <f>VLOOKUP(A198,'Medical Examinations'!A196:H2531,4,FALSE)</f>
        <v>No</v>
      </c>
      <c r="F198" s="15" t="str">
        <f>VLOOKUP(A198,'Medical Examinations'!A196:H2531,5,FALSE)</f>
        <v>No</v>
      </c>
      <c r="G198" s="15" t="str">
        <f>VLOOKUP(A198,'Medical Examinations'!A196:H2531,6,FALSE)</f>
        <v>Yes</v>
      </c>
      <c r="H198" s="15">
        <f>VLOOKUP(A198,'Medical Examinations'!A196:H2531,7,FALSE)</f>
        <v>1</v>
      </c>
      <c r="I198" s="15" t="str">
        <f>VLOOKUP(A198,'Medical Examinations'!A196:H2531,8,FALSE)</f>
        <v>yes</v>
      </c>
      <c r="J198" s="15" t="str">
        <f>VLOOKUP(A198,'Medical Examinations'!A196:J2531,9,FALSE)</f>
        <v>OBESITY</v>
      </c>
      <c r="K198" s="15" t="str">
        <f>VLOOKUP(A198,'Medical Examinations'!A196:J2531,10,FALSE)</f>
        <v>NORMAL</v>
      </c>
      <c r="L198" s="15" t="str">
        <f>VLOOKUP(A198,'Hospitalisation Details'!A196:J2539,10,FALSE)</f>
        <v>28-Dec-1993</v>
      </c>
      <c r="M198" s="15">
        <f>VLOOKUP(A198,'Hospitalisation Details'!A196:I2539,6,FALSE)</f>
        <v>36197.699999999997</v>
      </c>
      <c r="N198" s="15" t="str">
        <f>VLOOKUP(A198,'Hospitalisation Details'!A196:I2539,7,FALSE)</f>
        <v>tier - 1</v>
      </c>
      <c r="O198" s="15" t="str">
        <f>VLOOKUP(A198,'Hospitalisation Details'!A196:I2539,8,FALSE)</f>
        <v>tier - 3</v>
      </c>
      <c r="P198" s="15" t="str">
        <f>VLOOKUP(A198,'Hospitalisation Details'!A196:I2539,9,FALSE)</f>
        <v>R1011</v>
      </c>
      <c r="Q198" s="15">
        <f ca="1">VLOOKUP(A198,'Hospitalisation Details'!A196:K2539,11,FALSE)</f>
        <v>31</v>
      </c>
    </row>
    <row r="199" spans="1:17" ht="15.6" x14ac:dyDescent="0.3">
      <c r="A199" s="78" t="s">
        <v>2176</v>
      </c>
      <c r="B199" s="78" t="str">
        <f>VLOOKUP(A199,'Customer Names'!A197:C2532,3,FALSE)</f>
        <v>Christopher C</v>
      </c>
      <c r="C199" s="91">
        <f>VLOOKUP(A199,'Medical Examinations'!A197:H2532,2,FALSE)</f>
        <v>31.73</v>
      </c>
      <c r="D199" s="15">
        <f>VLOOKUP(A199,'Medical Examinations'!A197:H2532,3,FALSE)</f>
        <v>4.3</v>
      </c>
      <c r="E199" s="15" t="str">
        <f>VLOOKUP(A199,'Medical Examinations'!A197:H2532,4,FALSE)</f>
        <v>No</v>
      </c>
      <c r="F199" s="15" t="str">
        <f>VLOOKUP(A199,'Medical Examinations'!A197:H2532,5,FALSE)</f>
        <v>No</v>
      </c>
      <c r="G199" s="15" t="str">
        <f>VLOOKUP(A199,'Medical Examinations'!A197:H2532,6,FALSE)</f>
        <v>No</v>
      </c>
      <c r="H199" s="15">
        <f>VLOOKUP(A199,'Medical Examinations'!A197:H2532,7,FALSE)</f>
        <v>0</v>
      </c>
      <c r="I199" s="15" t="str">
        <f>VLOOKUP(A199,'Medical Examinations'!A197:H2532,8,FALSE)</f>
        <v>yes</v>
      </c>
      <c r="J199" s="15" t="str">
        <f>VLOOKUP(A199,'Medical Examinations'!A197:J2532,9,FALSE)</f>
        <v>OBESITY</v>
      </c>
      <c r="K199" s="15" t="str">
        <f>VLOOKUP(A199,'Medical Examinations'!A197:J2532,10,FALSE)</f>
        <v>NORMAL</v>
      </c>
      <c r="L199" s="15" t="str">
        <f>VLOOKUP(A199,'Hospitalisation Details'!A197:J2540,10,FALSE)</f>
        <v>1-Oct-1999</v>
      </c>
      <c r="M199" s="15">
        <f>VLOOKUP(A199,'Hospitalisation Details'!A197:I2540,6,FALSE)</f>
        <v>36189.1</v>
      </c>
      <c r="N199" s="15" t="str">
        <f>VLOOKUP(A199,'Hospitalisation Details'!A197:I2540,7,FALSE)</f>
        <v>tier - 1</v>
      </c>
      <c r="O199" s="15" t="str">
        <f>VLOOKUP(A199,'Hospitalisation Details'!A197:I2540,8,FALSE)</f>
        <v>tier - 3</v>
      </c>
      <c r="P199" s="15" t="str">
        <f>VLOOKUP(A199,'Hospitalisation Details'!A197:I2540,9,FALSE)</f>
        <v>R1016</v>
      </c>
      <c r="Q199" s="15">
        <f ca="1">VLOOKUP(A199,'Hospitalisation Details'!A197:K2540,11,FALSE)</f>
        <v>26</v>
      </c>
    </row>
    <row r="200" spans="1:17" ht="15.6" x14ac:dyDescent="0.3">
      <c r="A200" s="78" t="s">
        <v>2175</v>
      </c>
      <c r="B200" s="78" t="str">
        <f>VLOOKUP(A200,'Customer Names'!A198:C2533,3,FALSE)</f>
        <v>Jesse</v>
      </c>
      <c r="C200" s="91">
        <f>VLOOKUP(A200,'Medical Examinations'!A198:H2533,2,FALSE)</f>
        <v>36.64</v>
      </c>
      <c r="D200" s="15">
        <f>VLOOKUP(A200,'Medical Examinations'!A198:H2533,3,FALSE)</f>
        <v>11.34</v>
      </c>
      <c r="E200" s="15" t="str">
        <f>VLOOKUP(A200,'Medical Examinations'!A198:H2533,4,FALSE)</f>
        <v>No</v>
      </c>
      <c r="F200" s="15" t="str">
        <f>VLOOKUP(A200,'Medical Examinations'!A198:H2533,5,FALSE)</f>
        <v>No</v>
      </c>
      <c r="G200" s="15" t="str">
        <f>VLOOKUP(A200,'Medical Examinations'!A198:H2533,6,FALSE)</f>
        <v>No</v>
      </c>
      <c r="H200" s="15">
        <f>VLOOKUP(A200,'Medical Examinations'!A198:H2533,7,FALSE)</f>
        <v>0</v>
      </c>
      <c r="I200" s="15" t="str">
        <f>VLOOKUP(A200,'Medical Examinations'!A198:H2533,8,FALSE)</f>
        <v>yes</v>
      </c>
      <c r="J200" s="15" t="str">
        <f>VLOOKUP(A200,'Medical Examinations'!A198:J2533,9,FALSE)</f>
        <v>OBESITY</v>
      </c>
      <c r="K200" s="15" t="str">
        <f>VLOOKUP(A200,'Medical Examinations'!A198:J2533,10,FALSE)</f>
        <v>DIABETES</v>
      </c>
      <c r="L200" s="15" t="str">
        <f>VLOOKUP(A200,'Hospitalisation Details'!A198:J2541,10,FALSE)</f>
        <v>6-Dec-1974</v>
      </c>
      <c r="M200" s="15">
        <f>VLOOKUP(A200,'Hospitalisation Details'!A198:I2541,6,FALSE)</f>
        <v>36182.870000000003</v>
      </c>
      <c r="N200" s="15" t="str">
        <f>VLOOKUP(A200,'Hospitalisation Details'!A198:I2541,7,FALSE)</f>
        <v>tier - 2</v>
      </c>
      <c r="O200" s="15" t="str">
        <f>VLOOKUP(A200,'Hospitalisation Details'!A198:I2541,8,FALSE)</f>
        <v>tier - 3</v>
      </c>
      <c r="P200" s="15" t="str">
        <f>VLOOKUP(A200,'Hospitalisation Details'!A198:I2541,9,FALSE)</f>
        <v>R1012</v>
      </c>
      <c r="Q200" s="15">
        <f ca="1">VLOOKUP(A200,'Hospitalisation Details'!A198:K2541,11,FALSE)</f>
        <v>50</v>
      </c>
    </row>
    <row r="201" spans="1:17" ht="15.6" x14ac:dyDescent="0.3">
      <c r="A201" s="78" t="s">
        <v>2174</v>
      </c>
      <c r="B201" s="78" t="str">
        <f>VLOOKUP(A201,'Customer Names'!A199:C2534,3,FALSE)</f>
        <v>Jill</v>
      </c>
      <c r="C201" s="91">
        <f>VLOOKUP(A201,'Medical Examinations'!A199:H2534,2,FALSE)</f>
        <v>36.85</v>
      </c>
      <c r="D201" s="15">
        <f>VLOOKUP(A201,'Medical Examinations'!A199:H2534,3,FALSE)</f>
        <v>5.88</v>
      </c>
      <c r="E201" s="15" t="str">
        <f>VLOOKUP(A201,'Medical Examinations'!A199:H2534,4,FALSE)</f>
        <v>No</v>
      </c>
      <c r="F201" s="15" t="str">
        <f>VLOOKUP(A201,'Medical Examinations'!A199:H2534,5,FALSE)</f>
        <v>yes</v>
      </c>
      <c r="G201" s="15" t="str">
        <f>VLOOKUP(A201,'Medical Examinations'!A199:H2534,6,FALSE)</f>
        <v>No</v>
      </c>
      <c r="H201" s="15">
        <f>VLOOKUP(A201,'Medical Examinations'!A199:H2534,7,FALSE)</f>
        <v>1</v>
      </c>
      <c r="I201" s="15" t="str">
        <f>VLOOKUP(A201,'Medical Examinations'!A199:H2534,8,FALSE)</f>
        <v>yes</v>
      </c>
      <c r="J201" s="15" t="str">
        <f>VLOOKUP(A201,'Medical Examinations'!A199:J2534,9,FALSE)</f>
        <v>OBESITY</v>
      </c>
      <c r="K201" s="15" t="str">
        <f>VLOOKUP(A201,'Medical Examinations'!A199:J2534,10,FALSE)</f>
        <v>PREDIABETES</v>
      </c>
      <c r="L201" s="15" t="str">
        <f>VLOOKUP(A201,'Hospitalisation Details'!A199:J2542,10,FALSE)</f>
        <v>30-Aug-2004</v>
      </c>
      <c r="M201" s="15">
        <f>VLOOKUP(A201,'Hospitalisation Details'!A199:I2542,6,FALSE)</f>
        <v>36149.480000000003</v>
      </c>
      <c r="N201" s="15" t="str">
        <f>VLOOKUP(A201,'Hospitalisation Details'!A199:I2542,7,FALSE)</f>
        <v>tier - 2</v>
      </c>
      <c r="O201" s="15" t="str">
        <f>VLOOKUP(A201,'Hospitalisation Details'!A199:I2542,8,FALSE)</f>
        <v>tier - 2</v>
      </c>
      <c r="P201" s="15" t="str">
        <f>VLOOKUP(A201,'Hospitalisation Details'!A199:I2542,9,FALSE)</f>
        <v>R1013</v>
      </c>
      <c r="Q201" s="15">
        <f ca="1">VLOOKUP(A201,'Hospitalisation Details'!A199:K2542,11,FALSE)</f>
        <v>21</v>
      </c>
    </row>
    <row r="202" spans="1:17" ht="15.6" x14ac:dyDescent="0.3">
      <c r="A202" s="78" t="s">
        <v>2173</v>
      </c>
      <c r="B202" s="78" t="str">
        <f>VLOOKUP(A202,'Customer Names'!A200:C2535,3,FALSE)</f>
        <v>William</v>
      </c>
      <c r="C202" s="91">
        <f>VLOOKUP(A202,'Medical Examinations'!A200:H2535,2,FALSE)</f>
        <v>33.33</v>
      </c>
      <c r="D202" s="15">
        <f>VLOOKUP(A202,'Medical Examinations'!A200:H2535,3,FALSE)</f>
        <v>5.01</v>
      </c>
      <c r="E202" s="15" t="str">
        <f>VLOOKUP(A202,'Medical Examinations'!A200:H2535,4,FALSE)</f>
        <v>yes</v>
      </c>
      <c r="F202" s="15" t="str">
        <f>VLOOKUP(A202,'Medical Examinations'!A200:H2535,5,FALSE)</f>
        <v>No</v>
      </c>
      <c r="G202" s="15" t="str">
        <f>VLOOKUP(A202,'Medical Examinations'!A200:H2535,6,FALSE)</f>
        <v>Yes</v>
      </c>
      <c r="H202" s="15">
        <f>VLOOKUP(A202,'Medical Examinations'!A200:H2535,7,FALSE)</f>
        <v>1</v>
      </c>
      <c r="I202" s="15" t="str">
        <f>VLOOKUP(A202,'Medical Examinations'!A200:H2535,8,FALSE)</f>
        <v>yes</v>
      </c>
      <c r="J202" s="15" t="str">
        <f>VLOOKUP(A202,'Medical Examinations'!A200:J2535,9,FALSE)</f>
        <v>OBESITY</v>
      </c>
      <c r="K202" s="15" t="str">
        <f>VLOOKUP(A202,'Medical Examinations'!A200:J2535,10,FALSE)</f>
        <v>NORMAL</v>
      </c>
      <c r="L202" s="15" t="str">
        <f>VLOOKUP(A202,'Hospitalisation Details'!A200:J2543,10,FALSE)</f>
        <v>12-Jun-1997</v>
      </c>
      <c r="M202" s="15">
        <f>VLOOKUP(A202,'Hospitalisation Details'!A200:I2543,6,FALSE)</f>
        <v>36124.57</v>
      </c>
      <c r="N202" s="15" t="str">
        <f>VLOOKUP(A202,'Hospitalisation Details'!A200:I2543,7,FALSE)</f>
        <v>tier - 1</v>
      </c>
      <c r="O202" s="15" t="str">
        <f>VLOOKUP(A202,'Hospitalisation Details'!A200:I2543,8,FALSE)</f>
        <v>tier - 3</v>
      </c>
      <c r="P202" s="15" t="str">
        <f>VLOOKUP(A202,'Hospitalisation Details'!A200:I2543,9,FALSE)</f>
        <v>R1013</v>
      </c>
      <c r="Q202" s="15">
        <f ca="1">VLOOKUP(A202,'Hospitalisation Details'!A200:K2543,11,FALSE)</f>
        <v>28</v>
      </c>
    </row>
    <row r="203" spans="1:17" ht="15.6" x14ac:dyDescent="0.3">
      <c r="A203" s="78" t="s">
        <v>2172</v>
      </c>
      <c r="B203" s="78" t="str">
        <f>VLOOKUP(A203,'Customer Names'!A201:C2536,3,FALSE)</f>
        <v>Alejandro</v>
      </c>
      <c r="C203" s="91">
        <f>VLOOKUP(A203,'Medical Examinations'!A201:H2536,2,FALSE)</f>
        <v>39.14</v>
      </c>
      <c r="D203" s="15">
        <f>VLOOKUP(A203,'Medical Examinations'!A201:H2536,3,FALSE)</f>
        <v>4.4000000000000004</v>
      </c>
      <c r="E203" s="15" t="str">
        <f>VLOOKUP(A203,'Medical Examinations'!A201:H2536,4,FALSE)</f>
        <v>No</v>
      </c>
      <c r="F203" s="15" t="str">
        <f>VLOOKUP(A203,'Medical Examinations'!A201:H2536,5,FALSE)</f>
        <v>No</v>
      </c>
      <c r="G203" s="15" t="str">
        <f>VLOOKUP(A203,'Medical Examinations'!A201:H2536,6,FALSE)</f>
        <v>Yes</v>
      </c>
      <c r="H203" s="15">
        <f>VLOOKUP(A203,'Medical Examinations'!A201:H2536,7,FALSE)</f>
        <v>1</v>
      </c>
      <c r="I203" s="15" t="str">
        <f>VLOOKUP(A203,'Medical Examinations'!A201:H2536,8,FALSE)</f>
        <v>yes</v>
      </c>
      <c r="J203" s="15" t="str">
        <f>VLOOKUP(A203,'Medical Examinations'!A201:J2536,9,FALSE)</f>
        <v>OBESITY</v>
      </c>
      <c r="K203" s="15" t="str">
        <f>VLOOKUP(A203,'Medical Examinations'!A201:J2536,10,FALSE)</f>
        <v>NORMAL</v>
      </c>
      <c r="L203" s="15" t="str">
        <f>VLOOKUP(A203,'Hospitalisation Details'!A201:J2544,10,FALSE)</f>
        <v>4-Nov-1979</v>
      </c>
      <c r="M203" s="15">
        <f>VLOOKUP(A203,'Hospitalisation Details'!A201:I2544,6,FALSE)</f>
        <v>36090.49</v>
      </c>
      <c r="N203" s="15" t="str">
        <f>VLOOKUP(A203,'Hospitalisation Details'!A201:I2544,7,FALSE)</f>
        <v>tier - 2</v>
      </c>
      <c r="O203" s="15" t="str">
        <f>VLOOKUP(A203,'Hospitalisation Details'!A201:I2544,8,FALSE)</f>
        <v>tier - 2</v>
      </c>
      <c r="P203" s="15" t="str">
        <f>VLOOKUP(A203,'Hospitalisation Details'!A201:I2544,9,FALSE)</f>
        <v>R1011</v>
      </c>
      <c r="Q203" s="15">
        <f ca="1">VLOOKUP(A203,'Hospitalisation Details'!A201:K2544,11,FALSE)</f>
        <v>46</v>
      </c>
    </row>
    <row r="204" spans="1:17" ht="15.6" x14ac:dyDescent="0.3">
      <c r="A204" s="78" t="s">
        <v>2171</v>
      </c>
      <c r="B204" s="78" t="str">
        <f>VLOOKUP(A204,'Customer Names'!A202:C2537,3,FALSE)</f>
        <v>Ian E.</v>
      </c>
      <c r="C204" s="91">
        <f>VLOOKUP(A204,'Medical Examinations'!A202:H2537,2,FALSE)</f>
        <v>32.9</v>
      </c>
      <c r="D204" s="15">
        <f>VLOOKUP(A204,'Medical Examinations'!A202:H2537,3,FALSE)</f>
        <v>6.26</v>
      </c>
      <c r="E204" s="15" t="str">
        <f>VLOOKUP(A204,'Medical Examinations'!A202:H2537,4,FALSE)</f>
        <v>yes</v>
      </c>
      <c r="F204" s="15" t="str">
        <f>VLOOKUP(A204,'Medical Examinations'!A202:H2537,5,FALSE)</f>
        <v>No</v>
      </c>
      <c r="G204" s="15" t="str">
        <f>VLOOKUP(A204,'Medical Examinations'!A202:H2537,6,FALSE)</f>
        <v>No</v>
      </c>
      <c r="H204" s="15">
        <f>VLOOKUP(A204,'Medical Examinations'!A202:H2537,7,FALSE)</f>
        <v>0</v>
      </c>
      <c r="I204" s="15" t="str">
        <f>VLOOKUP(A204,'Medical Examinations'!A202:H2537,8,FALSE)</f>
        <v>yes</v>
      </c>
      <c r="J204" s="15" t="str">
        <f>VLOOKUP(A204,'Medical Examinations'!A202:J2537,9,FALSE)</f>
        <v>OBESITY</v>
      </c>
      <c r="K204" s="15" t="str">
        <f>VLOOKUP(A204,'Medical Examinations'!A202:J2537,10,FALSE)</f>
        <v>PREDIABETES</v>
      </c>
      <c r="L204" s="15" t="str">
        <f>VLOOKUP(A204,'Hospitalisation Details'!A202:J2545,10,FALSE)</f>
        <v>20-Aug-1996</v>
      </c>
      <c r="M204" s="15">
        <f>VLOOKUP(A204,'Hospitalisation Details'!A202:I2545,6,FALSE)</f>
        <v>36085.22</v>
      </c>
      <c r="N204" s="15" t="str">
        <f>VLOOKUP(A204,'Hospitalisation Details'!A202:I2545,7,FALSE)</f>
        <v>tier - 1</v>
      </c>
      <c r="O204" s="15" t="str">
        <f>VLOOKUP(A204,'Hospitalisation Details'!A202:I2545,8,FALSE)</f>
        <v>tier - 1</v>
      </c>
      <c r="P204" s="15" t="str">
        <f>VLOOKUP(A204,'Hospitalisation Details'!A202:I2545,9,FALSE)</f>
        <v>R1011</v>
      </c>
      <c r="Q204" s="15">
        <f ca="1">VLOOKUP(A204,'Hospitalisation Details'!A202:K2545,11,FALSE)</f>
        <v>29</v>
      </c>
    </row>
    <row r="205" spans="1:17" ht="15.6" x14ac:dyDescent="0.3">
      <c r="A205" s="78" t="s">
        <v>2170</v>
      </c>
      <c r="B205" s="78" t="str">
        <f>VLOOKUP(A205,'Customer Names'!A203:C2538,3,FALSE)</f>
        <v>Hector Sr.</v>
      </c>
      <c r="C205" s="91">
        <f>VLOOKUP(A205,'Medical Examinations'!A203:H2538,2,FALSE)</f>
        <v>29.78</v>
      </c>
      <c r="D205" s="15">
        <f>VLOOKUP(A205,'Medical Examinations'!A203:H2538,3,FALSE)</f>
        <v>10.27</v>
      </c>
      <c r="E205" s="15" t="str">
        <f>VLOOKUP(A205,'Medical Examinations'!A203:H2538,4,FALSE)</f>
        <v>yes</v>
      </c>
      <c r="F205" s="15" t="str">
        <f>VLOOKUP(A205,'Medical Examinations'!A203:H2538,5,FALSE)</f>
        <v>No</v>
      </c>
      <c r="G205" s="15" t="str">
        <f>VLOOKUP(A205,'Medical Examinations'!A203:H2538,6,FALSE)</f>
        <v>Yes</v>
      </c>
      <c r="H205" s="15">
        <f>VLOOKUP(A205,'Medical Examinations'!A203:H2538,7,FALSE)</f>
        <v>1</v>
      </c>
      <c r="I205" s="15" t="str">
        <f>VLOOKUP(A205,'Medical Examinations'!A203:H2538,8,FALSE)</f>
        <v>yes</v>
      </c>
      <c r="J205" s="15" t="str">
        <f>VLOOKUP(A205,'Medical Examinations'!A203:J2538,9,FALSE)</f>
        <v>OVERWEIGHT</v>
      </c>
      <c r="K205" s="15" t="str">
        <f>VLOOKUP(A205,'Medical Examinations'!A203:J2538,10,FALSE)</f>
        <v>DIABETES</v>
      </c>
      <c r="L205" s="15" t="str">
        <f>VLOOKUP(A205,'Hospitalisation Details'!A203:J2546,10,FALSE)</f>
        <v>22-Jul-1963</v>
      </c>
      <c r="M205" s="15">
        <f>VLOOKUP(A205,'Hospitalisation Details'!A203:I2546,6,FALSE)</f>
        <v>36074.339999999997</v>
      </c>
      <c r="N205" s="15" t="str">
        <f>VLOOKUP(A205,'Hospitalisation Details'!A203:I2546,7,FALSE)</f>
        <v>tier - 2</v>
      </c>
      <c r="O205" s="15" t="str">
        <f>VLOOKUP(A205,'Hospitalisation Details'!A203:I2546,8,FALSE)</f>
        <v>tier - 1</v>
      </c>
      <c r="P205" s="15" t="str">
        <f>VLOOKUP(A205,'Hospitalisation Details'!A203:I2546,9,FALSE)</f>
        <v>R1011</v>
      </c>
      <c r="Q205" s="15">
        <f ca="1">VLOOKUP(A205,'Hospitalisation Details'!A203:K2546,11,FALSE)</f>
        <v>62</v>
      </c>
    </row>
    <row r="206" spans="1:17" ht="15.6" x14ac:dyDescent="0.3">
      <c r="A206" s="78" t="s">
        <v>2169</v>
      </c>
      <c r="B206" s="78" t="str">
        <f>VLOOKUP(A206,'Customer Names'!A204:C2539,3,FALSE)</f>
        <v>Rebecca</v>
      </c>
      <c r="C206" s="91">
        <f>VLOOKUP(A206,'Medical Examinations'!A204:H2539,2,FALSE)</f>
        <v>32.78</v>
      </c>
      <c r="D206" s="15">
        <f>VLOOKUP(A206,'Medical Examinations'!A204:H2539,3,FALSE)</f>
        <v>5.27</v>
      </c>
      <c r="E206" s="15" t="str">
        <f>VLOOKUP(A206,'Medical Examinations'!A204:H2539,4,FALSE)</f>
        <v>No</v>
      </c>
      <c r="F206" s="15" t="str">
        <f>VLOOKUP(A206,'Medical Examinations'!A204:H2539,5,FALSE)</f>
        <v>No</v>
      </c>
      <c r="G206" s="15" t="str">
        <f>VLOOKUP(A206,'Medical Examinations'!A204:H2539,6,FALSE)</f>
        <v>No</v>
      </c>
      <c r="H206" s="15">
        <f>VLOOKUP(A206,'Medical Examinations'!A204:H2539,7,FALSE)</f>
        <v>0</v>
      </c>
      <c r="I206" s="15" t="str">
        <f>VLOOKUP(A206,'Medical Examinations'!A204:H2539,8,FALSE)</f>
        <v>yes</v>
      </c>
      <c r="J206" s="15" t="str">
        <f>VLOOKUP(A206,'Medical Examinations'!A204:J2539,9,FALSE)</f>
        <v>OBESITY</v>
      </c>
      <c r="K206" s="15" t="str">
        <f>VLOOKUP(A206,'Medical Examinations'!A204:J2539,10,FALSE)</f>
        <v>NORMAL</v>
      </c>
      <c r="L206" s="15" t="str">
        <f>VLOOKUP(A206,'Hospitalisation Details'!A204:J2547,10,FALSE)</f>
        <v>4-Sep-1999</v>
      </c>
      <c r="M206" s="15">
        <f>VLOOKUP(A206,'Hospitalisation Details'!A204:I2547,6,FALSE)</f>
        <v>36021.01</v>
      </c>
      <c r="N206" s="15" t="str">
        <f>VLOOKUP(A206,'Hospitalisation Details'!A204:I2547,7,FALSE)</f>
        <v>tier - 2</v>
      </c>
      <c r="O206" s="15" t="str">
        <f>VLOOKUP(A206,'Hospitalisation Details'!A204:I2547,8,FALSE)</f>
        <v>tier - 3</v>
      </c>
      <c r="P206" s="15" t="str">
        <f>VLOOKUP(A206,'Hospitalisation Details'!A204:I2547,9,FALSE)</f>
        <v>R1013</v>
      </c>
      <c r="Q206" s="15">
        <f ca="1">VLOOKUP(A206,'Hospitalisation Details'!A204:K2547,11,FALSE)</f>
        <v>26</v>
      </c>
    </row>
    <row r="207" spans="1:17" ht="15.6" x14ac:dyDescent="0.3">
      <c r="A207" s="78" t="s">
        <v>2168</v>
      </c>
      <c r="B207" s="78" t="str">
        <f>VLOOKUP(A207,'Customer Names'!A205:C2540,3,FALSE)</f>
        <v>Matt</v>
      </c>
      <c r="C207" s="91">
        <f>VLOOKUP(A207,'Medical Examinations'!A205:H2540,2,FALSE)</f>
        <v>41.65</v>
      </c>
      <c r="D207" s="15">
        <f>VLOOKUP(A207,'Medical Examinations'!A205:H2540,3,FALSE)</f>
        <v>10.73</v>
      </c>
      <c r="E207" s="15" t="str">
        <f>VLOOKUP(A207,'Medical Examinations'!A205:H2540,4,FALSE)</f>
        <v>yes</v>
      </c>
      <c r="F207" s="15" t="str">
        <f>VLOOKUP(A207,'Medical Examinations'!A205:H2540,5,FALSE)</f>
        <v>No</v>
      </c>
      <c r="G207" s="15" t="str">
        <f>VLOOKUP(A207,'Medical Examinations'!A205:H2540,6,FALSE)</f>
        <v>No</v>
      </c>
      <c r="H207" s="15">
        <f>VLOOKUP(A207,'Medical Examinations'!A205:H2540,7,FALSE)</f>
        <v>0</v>
      </c>
      <c r="I207" s="15" t="str">
        <f>VLOOKUP(A207,'Medical Examinations'!A205:H2540,8,FALSE)</f>
        <v>yes</v>
      </c>
      <c r="J207" s="15" t="str">
        <f>VLOOKUP(A207,'Medical Examinations'!A205:J2540,9,FALSE)</f>
        <v>OBESITY</v>
      </c>
      <c r="K207" s="15" t="str">
        <f>VLOOKUP(A207,'Medical Examinations'!A205:J2540,10,FALSE)</f>
        <v>DIABETES</v>
      </c>
      <c r="L207" s="15" t="str">
        <f>VLOOKUP(A207,'Hospitalisation Details'!A205:J2548,10,FALSE)</f>
        <v>22-Nov-1981</v>
      </c>
      <c r="M207" s="15">
        <f>VLOOKUP(A207,'Hospitalisation Details'!A205:I2548,6,FALSE)</f>
        <v>35952.65</v>
      </c>
      <c r="N207" s="15" t="str">
        <f>VLOOKUP(A207,'Hospitalisation Details'!A205:I2548,7,FALSE)</f>
        <v>tier - 1</v>
      </c>
      <c r="O207" s="15" t="str">
        <f>VLOOKUP(A207,'Hospitalisation Details'!A205:I2548,8,FALSE)</f>
        <v>tier - 3</v>
      </c>
      <c r="P207" s="15" t="str">
        <f>VLOOKUP(A207,'Hospitalisation Details'!A205:I2548,9,FALSE)</f>
        <v>R1011</v>
      </c>
      <c r="Q207" s="15">
        <f ca="1">VLOOKUP(A207,'Hospitalisation Details'!A205:K2548,11,FALSE)</f>
        <v>43</v>
      </c>
    </row>
    <row r="208" spans="1:17" ht="15.6" x14ac:dyDescent="0.3">
      <c r="A208" s="78" t="s">
        <v>2167</v>
      </c>
      <c r="B208" s="78" t="str">
        <f>VLOOKUP(A208,'Customer Names'!A206:C2541,3,FALSE)</f>
        <v>Elizabeth H</v>
      </c>
      <c r="C208" s="91">
        <f>VLOOKUP(A208,'Medical Examinations'!A206:H2541,2,FALSE)</f>
        <v>50.79</v>
      </c>
      <c r="D208" s="15">
        <f>VLOOKUP(A208,'Medical Examinations'!A206:H2541,3,FALSE)</f>
        <v>4.45</v>
      </c>
      <c r="E208" s="15" t="str">
        <f>VLOOKUP(A208,'Medical Examinations'!A206:H2541,4,FALSE)</f>
        <v>No</v>
      </c>
      <c r="F208" s="15" t="str">
        <f>VLOOKUP(A208,'Medical Examinations'!A206:H2541,5,FALSE)</f>
        <v>No</v>
      </c>
      <c r="G208" s="15" t="str">
        <f>VLOOKUP(A208,'Medical Examinations'!A206:H2541,6,FALSE)</f>
        <v>No</v>
      </c>
      <c r="H208" s="15">
        <f>VLOOKUP(A208,'Medical Examinations'!A206:H2541,7,FALSE)</f>
        <v>1</v>
      </c>
      <c r="I208" s="15" t="str">
        <f>VLOOKUP(A208,'Medical Examinations'!A206:H2541,8,FALSE)</f>
        <v>yes</v>
      </c>
      <c r="J208" s="15" t="str">
        <f>VLOOKUP(A208,'Medical Examinations'!A206:J2541,9,FALSE)</f>
        <v>OBESITY</v>
      </c>
      <c r="K208" s="15" t="str">
        <f>VLOOKUP(A208,'Medical Examinations'!A206:J2541,10,FALSE)</f>
        <v>NORMAL</v>
      </c>
      <c r="L208" s="15" t="str">
        <f>VLOOKUP(A208,'Hospitalisation Details'!A206:J2549,10,FALSE)</f>
        <v>18-Jun-1992</v>
      </c>
      <c r="M208" s="15">
        <f>VLOOKUP(A208,'Hospitalisation Details'!A206:I2549,6,FALSE)</f>
        <v>35883.269999999997</v>
      </c>
      <c r="N208" s="15" t="str">
        <f>VLOOKUP(A208,'Hospitalisation Details'!A206:I2549,7,FALSE)</f>
        <v>tier - 2</v>
      </c>
      <c r="O208" s="15" t="str">
        <f>VLOOKUP(A208,'Hospitalisation Details'!A206:I2549,8,FALSE)</f>
        <v>tier - 1</v>
      </c>
      <c r="P208" s="15" t="str">
        <f>VLOOKUP(A208,'Hospitalisation Details'!A206:I2549,9,FALSE)</f>
        <v>R1011</v>
      </c>
      <c r="Q208" s="15">
        <f ca="1">VLOOKUP(A208,'Hospitalisation Details'!A206:K2549,11,FALSE)</f>
        <v>33</v>
      </c>
    </row>
    <row r="209" spans="1:17" ht="15.6" x14ac:dyDescent="0.3">
      <c r="A209" s="78" t="s">
        <v>2166</v>
      </c>
      <c r="B209" s="78" t="str">
        <f>VLOOKUP(A209,'Customer Names'!A207:C2542,3,FALSE)</f>
        <v>Grace</v>
      </c>
      <c r="C209" s="91">
        <f>VLOOKUP(A209,'Medical Examinations'!A207:H2542,2,FALSE)</f>
        <v>35.43</v>
      </c>
      <c r="D209" s="15">
        <f>VLOOKUP(A209,'Medical Examinations'!A207:H2542,3,FALSE)</f>
        <v>5.25</v>
      </c>
      <c r="E209" s="15" t="str">
        <f>VLOOKUP(A209,'Medical Examinations'!A207:H2542,4,FALSE)</f>
        <v>yes</v>
      </c>
      <c r="F209" s="15" t="str">
        <f>VLOOKUP(A209,'Medical Examinations'!A207:H2542,5,FALSE)</f>
        <v>No</v>
      </c>
      <c r="G209" s="15" t="str">
        <f>VLOOKUP(A209,'Medical Examinations'!A207:H2542,6,FALSE)</f>
        <v>No</v>
      </c>
      <c r="H209" s="15">
        <f>VLOOKUP(A209,'Medical Examinations'!A207:H2542,7,FALSE)</f>
        <v>0</v>
      </c>
      <c r="I209" s="15" t="str">
        <f>VLOOKUP(A209,'Medical Examinations'!A207:H2542,8,FALSE)</f>
        <v>yes</v>
      </c>
      <c r="J209" s="15" t="str">
        <f>VLOOKUP(A209,'Medical Examinations'!A207:J2542,9,FALSE)</f>
        <v>OBESITY</v>
      </c>
      <c r="K209" s="15" t="str">
        <f>VLOOKUP(A209,'Medical Examinations'!A207:J2542,10,FALSE)</f>
        <v>NORMAL</v>
      </c>
      <c r="L209" s="15" t="str">
        <f>VLOOKUP(A209,'Hospitalisation Details'!A207:J2550,10,FALSE)</f>
        <v>4-Oct-1976</v>
      </c>
      <c r="M209" s="15">
        <f>VLOOKUP(A209,'Hospitalisation Details'!A207:I2550,6,FALSE)</f>
        <v>35733.96</v>
      </c>
      <c r="N209" s="15" t="str">
        <f>VLOOKUP(A209,'Hospitalisation Details'!A207:I2550,7,FALSE)</f>
        <v>tier - 2</v>
      </c>
      <c r="O209" s="15" t="str">
        <f>VLOOKUP(A209,'Hospitalisation Details'!A207:I2550,8,FALSE)</f>
        <v>tier - 2</v>
      </c>
      <c r="P209" s="15" t="str">
        <f>VLOOKUP(A209,'Hospitalisation Details'!A207:I2550,9,FALSE)</f>
        <v>R1011</v>
      </c>
      <c r="Q209" s="15">
        <f ca="1">VLOOKUP(A209,'Hospitalisation Details'!A207:K2550,11,FALSE)</f>
        <v>49</v>
      </c>
    </row>
    <row r="210" spans="1:17" ht="15.6" x14ac:dyDescent="0.3">
      <c r="A210" s="78" t="s">
        <v>2165</v>
      </c>
      <c r="B210" s="78" t="str">
        <f>VLOOKUP(A210,'Customer Names'!A208:C2543,3,FALSE)</f>
        <v>Jaime</v>
      </c>
      <c r="C210" s="91">
        <f>VLOOKUP(A210,'Medical Examinations'!A208:H2543,2,FALSE)</f>
        <v>35.25</v>
      </c>
      <c r="D210" s="15">
        <f>VLOOKUP(A210,'Medical Examinations'!A208:H2543,3,FALSE)</f>
        <v>9.51</v>
      </c>
      <c r="E210" s="15" t="str">
        <f>VLOOKUP(A210,'Medical Examinations'!A208:H2543,4,FALSE)</f>
        <v>No</v>
      </c>
      <c r="F210" s="15" t="str">
        <f>VLOOKUP(A210,'Medical Examinations'!A208:H2543,5,FALSE)</f>
        <v>No</v>
      </c>
      <c r="G210" s="15" t="str">
        <f>VLOOKUP(A210,'Medical Examinations'!A208:H2543,6,FALSE)</f>
        <v>No</v>
      </c>
      <c r="H210" s="15">
        <f>VLOOKUP(A210,'Medical Examinations'!A208:H2543,7,FALSE)</f>
        <v>0</v>
      </c>
      <c r="I210" s="15" t="str">
        <f>VLOOKUP(A210,'Medical Examinations'!A208:H2543,8,FALSE)</f>
        <v>yes</v>
      </c>
      <c r="J210" s="15" t="str">
        <f>VLOOKUP(A210,'Medical Examinations'!A208:J2543,9,FALSE)</f>
        <v>OBESITY</v>
      </c>
      <c r="K210" s="15" t="str">
        <f>VLOOKUP(A210,'Medical Examinations'!A208:J2543,10,FALSE)</f>
        <v>DIABETES</v>
      </c>
      <c r="L210" s="15" t="str">
        <f>VLOOKUP(A210,'Hospitalisation Details'!A208:J2551,10,FALSE)</f>
        <v>15-Jul-1974</v>
      </c>
      <c r="M210" s="15">
        <f>VLOOKUP(A210,'Hospitalisation Details'!A208:I2551,6,FALSE)</f>
        <v>35711.39</v>
      </c>
      <c r="N210" s="15" t="str">
        <f>VLOOKUP(A210,'Hospitalisation Details'!A208:I2551,7,FALSE)</f>
        <v>tier - 2</v>
      </c>
      <c r="O210" s="15" t="str">
        <f>VLOOKUP(A210,'Hospitalisation Details'!A208:I2551,8,FALSE)</f>
        <v>tier - 3</v>
      </c>
      <c r="P210" s="15" t="str">
        <f>VLOOKUP(A210,'Hospitalisation Details'!A208:I2551,9,FALSE)</f>
        <v>R1012</v>
      </c>
      <c r="Q210" s="15">
        <f ca="1">VLOOKUP(A210,'Hospitalisation Details'!A208:K2551,11,FALSE)</f>
        <v>51</v>
      </c>
    </row>
    <row r="211" spans="1:17" ht="15.6" x14ac:dyDescent="0.3">
      <c r="A211" s="78" t="s">
        <v>2164</v>
      </c>
      <c r="B211" s="78" t="str">
        <f>VLOOKUP(A211,'Customer Names'!A209:C2544,3,FALSE)</f>
        <v>Calesse</v>
      </c>
      <c r="C211" s="91">
        <f>VLOOKUP(A211,'Medical Examinations'!A209:H2544,2,FALSE)</f>
        <v>36.85</v>
      </c>
      <c r="D211" s="15">
        <f>VLOOKUP(A211,'Medical Examinations'!A209:H2544,3,FALSE)</f>
        <v>11.12</v>
      </c>
      <c r="E211" s="15" t="str">
        <f>VLOOKUP(A211,'Medical Examinations'!A209:H2544,4,FALSE)</f>
        <v>No</v>
      </c>
      <c r="F211" s="15" t="str">
        <f>VLOOKUP(A211,'Medical Examinations'!A209:H2544,5,FALSE)</f>
        <v>No</v>
      </c>
      <c r="G211" s="15" t="str">
        <f>VLOOKUP(A211,'Medical Examinations'!A209:H2544,6,FALSE)</f>
        <v>No</v>
      </c>
      <c r="H211" s="15">
        <f>VLOOKUP(A211,'Medical Examinations'!A209:H2544,7,FALSE)</f>
        <v>0</v>
      </c>
      <c r="I211" s="15" t="str">
        <f>VLOOKUP(A211,'Medical Examinations'!A209:H2544,8,FALSE)</f>
        <v>yes</v>
      </c>
      <c r="J211" s="15" t="str">
        <f>VLOOKUP(A211,'Medical Examinations'!A209:J2544,9,FALSE)</f>
        <v>OBESITY</v>
      </c>
      <c r="K211" s="15" t="str">
        <f>VLOOKUP(A211,'Medical Examinations'!A209:J2544,10,FALSE)</f>
        <v>DIABETES</v>
      </c>
      <c r="L211" s="15" t="str">
        <f>VLOOKUP(A211,'Hospitalisation Details'!A209:J2552,10,FALSE)</f>
        <v>19-Dec-1978</v>
      </c>
      <c r="M211" s="15">
        <f>VLOOKUP(A211,'Hospitalisation Details'!A209:I2552,6,FALSE)</f>
        <v>35701.9</v>
      </c>
      <c r="N211" s="15" t="str">
        <f>VLOOKUP(A211,'Hospitalisation Details'!A209:I2552,7,FALSE)</f>
        <v>tier - 2</v>
      </c>
      <c r="O211" s="15" t="str">
        <f>VLOOKUP(A211,'Hospitalisation Details'!A209:I2552,8,FALSE)</f>
        <v>tier - 1</v>
      </c>
      <c r="P211" s="15" t="str">
        <f>VLOOKUP(A211,'Hospitalisation Details'!A209:I2552,9,FALSE)</f>
        <v>R1011</v>
      </c>
      <c r="Q211" s="15">
        <f ca="1">VLOOKUP(A211,'Hospitalisation Details'!A209:K2552,11,FALSE)</f>
        <v>46</v>
      </c>
    </row>
    <row r="212" spans="1:17" ht="15.6" x14ac:dyDescent="0.3">
      <c r="A212" s="78" t="s">
        <v>2163</v>
      </c>
      <c r="B212" s="78" t="str">
        <f>VLOOKUP(A212,'Customer Names'!A210:C2545,3,FALSE)</f>
        <v>Kate L</v>
      </c>
      <c r="C212" s="91">
        <f>VLOOKUP(A212,'Medical Examinations'!A210:H2545,2,FALSE)</f>
        <v>31.02</v>
      </c>
      <c r="D212" s="15">
        <f>VLOOKUP(A212,'Medical Examinations'!A210:H2545,3,FALSE)</f>
        <v>4.5599999999999996</v>
      </c>
      <c r="E212" s="15" t="str">
        <f>VLOOKUP(A212,'Medical Examinations'!A210:H2545,4,FALSE)</f>
        <v>No</v>
      </c>
      <c r="F212" s="15" t="str">
        <f>VLOOKUP(A212,'Medical Examinations'!A210:H2545,5,FALSE)</f>
        <v>yes</v>
      </c>
      <c r="G212" s="15" t="str">
        <f>VLOOKUP(A212,'Medical Examinations'!A210:H2545,6,FALSE)</f>
        <v>No</v>
      </c>
      <c r="H212" s="15">
        <f>VLOOKUP(A212,'Medical Examinations'!A210:H2545,7,FALSE)</f>
        <v>1</v>
      </c>
      <c r="I212" s="15" t="str">
        <f>VLOOKUP(A212,'Medical Examinations'!A210:H2545,8,FALSE)</f>
        <v>yes</v>
      </c>
      <c r="J212" s="15" t="str">
        <f>VLOOKUP(A212,'Medical Examinations'!A210:J2545,9,FALSE)</f>
        <v>OBESITY</v>
      </c>
      <c r="K212" s="15" t="str">
        <f>VLOOKUP(A212,'Medical Examinations'!A210:J2545,10,FALSE)</f>
        <v>NORMAL</v>
      </c>
      <c r="L212" s="15" t="str">
        <f>VLOOKUP(A212,'Hospitalisation Details'!A210:J2553,10,FALSE)</f>
        <v>17-Dec-2000</v>
      </c>
      <c r="M212" s="15">
        <f>VLOOKUP(A212,'Hospitalisation Details'!A210:I2553,6,FALSE)</f>
        <v>35595.589999999997</v>
      </c>
      <c r="N212" s="15" t="str">
        <f>VLOOKUP(A212,'Hospitalisation Details'!A210:I2553,7,FALSE)</f>
        <v>tier - 2</v>
      </c>
      <c r="O212" s="15" t="str">
        <f>VLOOKUP(A212,'Hospitalisation Details'!A210:I2553,8,FALSE)</f>
        <v>tier - 3</v>
      </c>
      <c r="P212" s="15" t="str">
        <f>VLOOKUP(A212,'Hospitalisation Details'!A210:I2553,9,FALSE)</f>
        <v>R1013</v>
      </c>
      <c r="Q212" s="15">
        <f ca="1">VLOOKUP(A212,'Hospitalisation Details'!A210:K2553,11,FALSE)</f>
        <v>24</v>
      </c>
    </row>
    <row r="213" spans="1:17" ht="15.6" x14ac:dyDescent="0.3">
      <c r="A213" s="78" t="s">
        <v>2162</v>
      </c>
      <c r="B213" s="78" t="str">
        <f>VLOOKUP(A213,'Customer Names'!A211:C2546,3,FALSE)</f>
        <v>Sergey</v>
      </c>
      <c r="C213" s="91">
        <f>VLOOKUP(A213,'Medical Examinations'!A211:H2546,2,FALSE)</f>
        <v>35.6</v>
      </c>
      <c r="D213" s="15">
        <f>VLOOKUP(A213,'Medical Examinations'!A211:H2546,3,FALSE)</f>
        <v>4.0199999999999996</v>
      </c>
      <c r="E213" s="15" t="str">
        <f>VLOOKUP(A213,'Medical Examinations'!A211:H2546,4,FALSE)</f>
        <v>yes</v>
      </c>
      <c r="F213" s="15" t="str">
        <f>VLOOKUP(A213,'Medical Examinations'!A211:H2546,5,FALSE)</f>
        <v>yes</v>
      </c>
      <c r="G213" s="15" t="str">
        <f>VLOOKUP(A213,'Medical Examinations'!A211:H2546,6,FALSE)</f>
        <v>No</v>
      </c>
      <c r="H213" s="15">
        <f>VLOOKUP(A213,'Medical Examinations'!A211:H2546,7,FALSE)</f>
        <v>2</v>
      </c>
      <c r="I213" s="15" t="str">
        <f>VLOOKUP(A213,'Medical Examinations'!A211:H2546,8,FALSE)</f>
        <v>yes</v>
      </c>
      <c r="J213" s="15" t="str">
        <f>VLOOKUP(A213,'Medical Examinations'!A211:J2546,9,FALSE)</f>
        <v>OBESITY</v>
      </c>
      <c r="K213" s="15" t="str">
        <f>VLOOKUP(A213,'Medical Examinations'!A211:J2546,10,FALSE)</f>
        <v>NORMAL</v>
      </c>
      <c r="L213" s="15" t="str">
        <f>VLOOKUP(A213,'Hospitalisation Details'!A211:J2554,10,FALSE)</f>
        <v>19-Nov-2000</v>
      </c>
      <c r="M213" s="15">
        <f>VLOOKUP(A213,'Hospitalisation Details'!A211:I2554,6,FALSE)</f>
        <v>35585.58</v>
      </c>
      <c r="N213" s="15" t="str">
        <f>VLOOKUP(A213,'Hospitalisation Details'!A211:I2554,7,FALSE)</f>
        <v>tier - 2</v>
      </c>
      <c r="O213" s="15" t="str">
        <f>VLOOKUP(A213,'Hospitalisation Details'!A211:I2554,8,FALSE)</f>
        <v>tier - 3</v>
      </c>
      <c r="P213" s="15" t="str">
        <f>VLOOKUP(A213,'Hospitalisation Details'!A211:I2554,9,FALSE)</f>
        <v>R1011</v>
      </c>
      <c r="Q213" s="15">
        <f ca="1">VLOOKUP(A213,'Hospitalisation Details'!A211:K2554,11,FALSE)</f>
        <v>24</v>
      </c>
    </row>
    <row r="214" spans="1:17" ht="15.6" x14ac:dyDescent="0.3">
      <c r="A214" s="78" t="s">
        <v>2161</v>
      </c>
      <c r="B214" s="78" t="str">
        <f>VLOOKUP(A214,'Customer Names'!A212:C2547,3,FALSE)</f>
        <v>Timothy V</v>
      </c>
      <c r="C214" s="91">
        <f>VLOOKUP(A214,'Medical Examinations'!A212:H2547,2,FALSE)</f>
        <v>34.39</v>
      </c>
      <c r="D214" s="15">
        <f>VLOOKUP(A214,'Medical Examinations'!A212:H2547,3,FALSE)</f>
        <v>8.7200000000000006</v>
      </c>
      <c r="E214" s="15" t="str">
        <f>VLOOKUP(A214,'Medical Examinations'!A212:H2547,4,FALSE)</f>
        <v>No</v>
      </c>
      <c r="F214" s="15" t="str">
        <f>VLOOKUP(A214,'Medical Examinations'!A212:H2547,5,FALSE)</f>
        <v>No</v>
      </c>
      <c r="G214" s="15" t="str">
        <f>VLOOKUP(A214,'Medical Examinations'!A212:H2547,6,FALSE)</f>
        <v>No</v>
      </c>
      <c r="H214" s="15">
        <f>VLOOKUP(A214,'Medical Examinations'!A212:H2547,7,FALSE)</f>
        <v>0</v>
      </c>
      <c r="I214" s="15" t="str">
        <f>VLOOKUP(A214,'Medical Examinations'!A212:H2547,8,FALSE)</f>
        <v>yes</v>
      </c>
      <c r="J214" s="15" t="str">
        <f>VLOOKUP(A214,'Medical Examinations'!A212:J2547,9,FALSE)</f>
        <v>OBESITY</v>
      </c>
      <c r="K214" s="15" t="str">
        <f>VLOOKUP(A214,'Medical Examinations'!A212:J2547,10,FALSE)</f>
        <v>DIABETES</v>
      </c>
      <c r="L214" s="15" t="str">
        <f>VLOOKUP(A214,'Hospitalisation Details'!A212:J2555,10,FALSE)</f>
        <v>10-Aug-1971</v>
      </c>
      <c r="M214" s="15">
        <f>VLOOKUP(A214,'Hospitalisation Details'!A212:I2555,6,FALSE)</f>
        <v>35583.17</v>
      </c>
      <c r="N214" s="15" t="str">
        <f>VLOOKUP(A214,'Hospitalisation Details'!A212:I2555,7,FALSE)</f>
        <v>tier - 1</v>
      </c>
      <c r="O214" s="15" t="str">
        <f>VLOOKUP(A214,'Hospitalisation Details'!A212:I2555,8,FALSE)</f>
        <v>tier - 3</v>
      </c>
      <c r="P214" s="15" t="str">
        <f>VLOOKUP(A214,'Hospitalisation Details'!A212:I2555,9,FALSE)</f>
        <v>R1011</v>
      </c>
      <c r="Q214" s="15">
        <f ca="1">VLOOKUP(A214,'Hospitalisation Details'!A212:K2555,11,FALSE)</f>
        <v>54</v>
      </c>
    </row>
    <row r="215" spans="1:17" ht="15.6" x14ac:dyDescent="0.3">
      <c r="A215" s="78" t="s">
        <v>2160</v>
      </c>
      <c r="B215" s="78" t="str">
        <f>VLOOKUP(A215,'Customer Names'!A213:C2548,3,FALSE)</f>
        <v>Andrew S</v>
      </c>
      <c r="C215" s="91">
        <f>VLOOKUP(A215,'Medical Examinations'!A213:H2548,2,FALSE)</f>
        <v>29.06</v>
      </c>
      <c r="D215" s="15">
        <f>VLOOKUP(A215,'Medical Examinations'!A213:H2548,3,FALSE)</f>
        <v>6.25</v>
      </c>
      <c r="E215" s="15" t="str">
        <f>VLOOKUP(A215,'Medical Examinations'!A213:H2548,4,FALSE)</f>
        <v>yes</v>
      </c>
      <c r="F215" s="15" t="str">
        <f>VLOOKUP(A215,'Medical Examinations'!A213:H2548,5,FALSE)</f>
        <v>No</v>
      </c>
      <c r="G215" s="15" t="str">
        <f>VLOOKUP(A215,'Medical Examinations'!A213:H2548,6,FALSE)</f>
        <v>No</v>
      </c>
      <c r="H215" s="15">
        <f>VLOOKUP(A215,'Medical Examinations'!A213:H2548,7,FALSE)</f>
        <v>1</v>
      </c>
      <c r="I215" s="15" t="str">
        <f>VLOOKUP(A215,'Medical Examinations'!A213:H2548,8,FALSE)</f>
        <v>yes</v>
      </c>
      <c r="J215" s="15" t="str">
        <f>VLOOKUP(A215,'Medical Examinations'!A213:J2548,9,FALSE)</f>
        <v>OVERWEIGHT</v>
      </c>
      <c r="K215" s="15" t="str">
        <f>VLOOKUP(A215,'Medical Examinations'!A213:J2548,10,FALSE)</f>
        <v>PREDIABETES</v>
      </c>
      <c r="L215" s="15" t="str">
        <f>VLOOKUP(A215,'Hospitalisation Details'!A213:J2556,10,FALSE)</f>
        <v>29-Aug-1964</v>
      </c>
      <c r="M215" s="15">
        <f>VLOOKUP(A215,'Hospitalisation Details'!A213:I2556,6,FALSE)</f>
        <v>35573.26</v>
      </c>
      <c r="N215" s="15" t="str">
        <f>VLOOKUP(A215,'Hospitalisation Details'!A213:I2556,7,FALSE)</f>
        <v>tier - 2</v>
      </c>
      <c r="O215" s="15" t="str">
        <f>VLOOKUP(A215,'Hospitalisation Details'!A213:I2556,8,FALSE)</f>
        <v>tier - 1</v>
      </c>
      <c r="P215" s="15" t="str">
        <f>VLOOKUP(A215,'Hospitalisation Details'!A213:I2556,9,FALSE)</f>
        <v>R1011</v>
      </c>
      <c r="Q215" s="15">
        <f ca="1">VLOOKUP(A215,'Hospitalisation Details'!A213:K2556,11,FALSE)</f>
        <v>61</v>
      </c>
    </row>
    <row r="216" spans="1:17" ht="15.6" x14ac:dyDescent="0.3">
      <c r="A216" s="78" t="s">
        <v>2159</v>
      </c>
      <c r="B216" s="78" t="str">
        <f>VLOOKUP(A216,'Customer Names'!A214:C2549,3,FALSE)</f>
        <v>Matthew D</v>
      </c>
      <c r="C216" s="91">
        <f>VLOOKUP(A216,'Medical Examinations'!A214:H2549,2,FALSE)</f>
        <v>35.799999999999997</v>
      </c>
      <c r="D216" s="15">
        <f>VLOOKUP(A216,'Medical Examinations'!A214:H2549,3,FALSE)</f>
        <v>7.32</v>
      </c>
      <c r="E216" s="15" t="str">
        <f>VLOOKUP(A216,'Medical Examinations'!A214:H2549,4,FALSE)</f>
        <v>No</v>
      </c>
      <c r="F216" s="15" t="str">
        <f>VLOOKUP(A216,'Medical Examinations'!A214:H2549,5,FALSE)</f>
        <v>No</v>
      </c>
      <c r="G216" s="15" t="str">
        <f>VLOOKUP(A216,'Medical Examinations'!A214:H2549,6,FALSE)</f>
        <v>No</v>
      </c>
      <c r="H216" s="15">
        <f>VLOOKUP(A216,'Medical Examinations'!A214:H2549,7,FALSE)</f>
        <v>2</v>
      </c>
      <c r="I216" s="15" t="str">
        <f>VLOOKUP(A216,'Medical Examinations'!A214:H2549,8,FALSE)</f>
        <v>yes</v>
      </c>
      <c r="J216" s="15" t="str">
        <f>VLOOKUP(A216,'Medical Examinations'!A214:J2549,9,FALSE)</f>
        <v>OBESITY</v>
      </c>
      <c r="K216" s="15" t="str">
        <f>VLOOKUP(A216,'Medical Examinations'!A214:J2549,10,FALSE)</f>
        <v>DIABETES</v>
      </c>
      <c r="L216" s="15" t="str">
        <f>VLOOKUP(A216,'Hospitalisation Details'!A214:J2557,10,FALSE)</f>
        <v>27-Oct-1973</v>
      </c>
      <c r="M216" s="15">
        <f>VLOOKUP(A216,'Hospitalisation Details'!A214:I2557,6,FALSE)</f>
        <v>35547.72</v>
      </c>
      <c r="N216" s="15" t="str">
        <f>VLOOKUP(A216,'Hospitalisation Details'!A214:I2557,7,FALSE)</f>
        <v>tier - 1</v>
      </c>
      <c r="O216" s="15" t="str">
        <f>VLOOKUP(A216,'Hospitalisation Details'!A214:I2557,8,FALSE)</f>
        <v>tier - 1</v>
      </c>
      <c r="P216" s="15" t="str">
        <f>VLOOKUP(A216,'Hospitalisation Details'!A214:I2557,9,FALSE)</f>
        <v>R1011</v>
      </c>
      <c r="Q216" s="15">
        <f ca="1">VLOOKUP(A216,'Hospitalisation Details'!A214:K2557,11,FALSE)</f>
        <v>52</v>
      </c>
    </row>
    <row r="217" spans="1:17" ht="15.6" x14ac:dyDescent="0.3">
      <c r="A217" s="78" t="s">
        <v>2158</v>
      </c>
      <c r="B217" s="78" t="str">
        <f>VLOOKUP(A217,'Customer Names'!A215:C2550,3,FALSE)</f>
        <v>Jessica</v>
      </c>
      <c r="C217" s="91">
        <f>VLOOKUP(A217,'Medical Examinations'!A215:H2550,2,FALSE)</f>
        <v>49.8</v>
      </c>
      <c r="D217" s="15">
        <f>VLOOKUP(A217,'Medical Examinations'!A215:H2550,3,FALSE)</f>
        <v>4.24</v>
      </c>
      <c r="E217" s="15" t="str">
        <f>VLOOKUP(A217,'Medical Examinations'!A215:H2550,4,FALSE)</f>
        <v>No</v>
      </c>
      <c r="F217" s="15" t="str">
        <f>VLOOKUP(A217,'Medical Examinations'!A215:H2550,5,FALSE)</f>
        <v>No</v>
      </c>
      <c r="G217" s="15" t="str">
        <f>VLOOKUP(A217,'Medical Examinations'!A215:H2550,6,FALSE)</f>
        <v>No</v>
      </c>
      <c r="H217" s="15">
        <f>VLOOKUP(A217,'Medical Examinations'!A215:H2550,7,FALSE)</f>
        <v>1</v>
      </c>
      <c r="I217" s="15" t="str">
        <f>VLOOKUP(A217,'Medical Examinations'!A215:H2550,8,FALSE)</f>
        <v>yes</v>
      </c>
      <c r="J217" s="15" t="str">
        <f>VLOOKUP(A217,'Medical Examinations'!A215:J2550,9,FALSE)</f>
        <v>OBESITY</v>
      </c>
      <c r="K217" s="15" t="str">
        <f>VLOOKUP(A217,'Medical Examinations'!A215:J2550,10,FALSE)</f>
        <v>NORMAL</v>
      </c>
      <c r="L217" s="15" t="str">
        <f>VLOOKUP(A217,'Hospitalisation Details'!A215:J2558,10,FALSE)</f>
        <v>13-Sep-1992</v>
      </c>
      <c r="M217" s="15">
        <f>VLOOKUP(A217,'Hospitalisation Details'!A215:I2558,6,FALSE)</f>
        <v>35547.47</v>
      </c>
      <c r="N217" s="15" t="str">
        <f>VLOOKUP(A217,'Hospitalisation Details'!A215:I2558,7,FALSE)</f>
        <v>tier - 2</v>
      </c>
      <c r="O217" s="15" t="str">
        <f>VLOOKUP(A217,'Hospitalisation Details'!A215:I2558,8,FALSE)</f>
        <v>tier - 3</v>
      </c>
      <c r="P217" s="15" t="str">
        <f>VLOOKUP(A217,'Hospitalisation Details'!A215:I2558,9,FALSE)</f>
        <v>R1011</v>
      </c>
      <c r="Q217" s="15">
        <f ca="1">VLOOKUP(A217,'Hospitalisation Details'!A215:K2558,11,FALSE)</f>
        <v>33</v>
      </c>
    </row>
    <row r="218" spans="1:17" ht="15.6" x14ac:dyDescent="0.3">
      <c r="A218" s="78" t="s">
        <v>2157</v>
      </c>
      <c r="B218" s="78" t="str">
        <f>VLOOKUP(A218,'Customer Names'!A216:C2551,3,FALSE)</f>
        <v>Lawrence</v>
      </c>
      <c r="C218" s="91">
        <f>VLOOKUP(A218,'Medical Examinations'!A216:H2551,2,FALSE)</f>
        <v>35.71</v>
      </c>
      <c r="D218" s="15">
        <f>VLOOKUP(A218,'Medical Examinations'!A216:H2551,3,FALSE)</f>
        <v>6.84</v>
      </c>
      <c r="E218" s="15" t="str">
        <f>VLOOKUP(A218,'Medical Examinations'!A216:H2551,4,FALSE)</f>
        <v>No</v>
      </c>
      <c r="F218" s="15" t="str">
        <f>VLOOKUP(A218,'Medical Examinations'!A216:H2551,5,FALSE)</f>
        <v>No</v>
      </c>
      <c r="G218" s="15" t="str">
        <f>VLOOKUP(A218,'Medical Examinations'!A216:H2551,6,FALSE)</f>
        <v>No</v>
      </c>
      <c r="H218" s="15">
        <f>VLOOKUP(A218,'Medical Examinations'!A216:H2551,7,FALSE)</f>
        <v>2</v>
      </c>
      <c r="I218" s="15" t="str">
        <f>VLOOKUP(A218,'Medical Examinations'!A216:H2551,8,FALSE)</f>
        <v>yes</v>
      </c>
      <c r="J218" s="15" t="str">
        <f>VLOOKUP(A218,'Medical Examinations'!A216:J2551,9,FALSE)</f>
        <v>OBESITY</v>
      </c>
      <c r="K218" s="15" t="str">
        <f>VLOOKUP(A218,'Medical Examinations'!A216:J2551,10,FALSE)</f>
        <v>DIABETES</v>
      </c>
      <c r="L218" s="15" t="str">
        <f>VLOOKUP(A218,'Hospitalisation Details'!A216:J2559,10,FALSE)</f>
        <v>16-Dec-1973</v>
      </c>
      <c r="M218" s="15">
        <f>VLOOKUP(A218,'Hospitalisation Details'!A216:I2559,6,FALSE)</f>
        <v>35517.19</v>
      </c>
      <c r="N218" s="15" t="str">
        <f>VLOOKUP(A218,'Hospitalisation Details'!A216:I2559,7,FALSE)</f>
        <v>tier - 2</v>
      </c>
      <c r="O218" s="15" t="str">
        <f>VLOOKUP(A218,'Hospitalisation Details'!A216:I2559,8,FALSE)</f>
        <v>tier - 2</v>
      </c>
      <c r="P218" s="15" t="str">
        <f>VLOOKUP(A218,'Hospitalisation Details'!A216:I2559,9,FALSE)</f>
        <v>R1011</v>
      </c>
      <c r="Q218" s="15">
        <f ca="1">VLOOKUP(A218,'Hospitalisation Details'!A216:K2559,11,FALSE)</f>
        <v>51</v>
      </c>
    </row>
    <row r="219" spans="1:17" ht="15.6" x14ac:dyDescent="0.3">
      <c r="A219" s="78" t="s">
        <v>2156</v>
      </c>
      <c r="B219" s="78" t="str">
        <f>VLOOKUP(A219,'Customer Names'!A217:C2552,3,FALSE)</f>
        <v>Alex</v>
      </c>
      <c r="C219" s="91">
        <f>VLOOKUP(A219,'Medical Examinations'!A217:H2552,2,FALSE)</f>
        <v>30.8</v>
      </c>
      <c r="D219" s="15">
        <f>VLOOKUP(A219,'Medical Examinations'!A217:H2552,3,FALSE)</f>
        <v>5.23</v>
      </c>
      <c r="E219" s="15" t="str">
        <f>VLOOKUP(A219,'Medical Examinations'!A217:H2552,4,FALSE)</f>
        <v>yes</v>
      </c>
      <c r="F219" s="15" t="str">
        <f>VLOOKUP(A219,'Medical Examinations'!A217:H2552,5,FALSE)</f>
        <v>No</v>
      </c>
      <c r="G219" s="15" t="str">
        <f>VLOOKUP(A219,'Medical Examinations'!A217:H2552,6,FALSE)</f>
        <v>No</v>
      </c>
      <c r="H219" s="15">
        <f>VLOOKUP(A219,'Medical Examinations'!A217:H2552,7,FALSE)</f>
        <v>1</v>
      </c>
      <c r="I219" s="15" t="str">
        <f>VLOOKUP(A219,'Medical Examinations'!A217:H2552,8,FALSE)</f>
        <v>yes</v>
      </c>
      <c r="J219" s="15" t="str">
        <f>VLOOKUP(A219,'Medical Examinations'!A217:J2552,9,FALSE)</f>
        <v>OBESITY</v>
      </c>
      <c r="K219" s="15" t="str">
        <f>VLOOKUP(A219,'Medical Examinations'!A217:J2552,10,FALSE)</f>
        <v>NORMAL</v>
      </c>
      <c r="L219" s="15" t="str">
        <f>VLOOKUP(A219,'Hospitalisation Details'!A217:J2560,10,FALSE)</f>
        <v>20-Nov-1988</v>
      </c>
      <c r="M219" s="15">
        <f>VLOOKUP(A219,'Hospitalisation Details'!A217:I2560,6,FALSE)</f>
        <v>35491.64</v>
      </c>
      <c r="N219" s="15" t="str">
        <f>VLOOKUP(A219,'Hospitalisation Details'!A217:I2560,7,FALSE)</f>
        <v>tier - 1</v>
      </c>
      <c r="O219" s="15" t="str">
        <f>VLOOKUP(A219,'Hospitalisation Details'!A217:I2560,8,FALSE)</f>
        <v>tier - 2</v>
      </c>
      <c r="P219" s="15" t="str">
        <f>VLOOKUP(A219,'Hospitalisation Details'!A217:I2560,9,FALSE)</f>
        <v>R1011</v>
      </c>
      <c r="Q219" s="15">
        <f ca="1">VLOOKUP(A219,'Hospitalisation Details'!A217:K2560,11,FALSE)</f>
        <v>36</v>
      </c>
    </row>
    <row r="220" spans="1:17" ht="15.6" x14ac:dyDescent="0.3">
      <c r="A220" s="78" t="s">
        <v>2155</v>
      </c>
      <c r="B220" s="78" t="str">
        <f>VLOOKUP(A220,'Customer Names'!A218:C2553,3,FALSE)</f>
        <v>Kevin</v>
      </c>
      <c r="C220" s="91">
        <f>VLOOKUP(A220,'Medical Examinations'!A218:H2553,2,FALSE)</f>
        <v>33.69</v>
      </c>
      <c r="D220" s="15">
        <f>VLOOKUP(A220,'Medical Examinations'!A218:H2553,3,FALSE)</f>
        <v>9.68</v>
      </c>
      <c r="E220" s="15" t="str">
        <f>VLOOKUP(A220,'Medical Examinations'!A218:H2553,4,FALSE)</f>
        <v>No</v>
      </c>
      <c r="F220" s="15" t="str">
        <f>VLOOKUP(A220,'Medical Examinations'!A218:H2553,5,FALSE)</f>
        <v>No</v>
      </c>
      <c r="G220" s="15" t="str">
        <f>VLOOKUP(A220,'Medical Examinations'!A218:H2553,6,FALSE)</f>
        <v>No</v>
      </c>
      <c r="H220" s="15">
        <f>VLOOKUP(A220,'Medical Examinations'!A218:H2553,7,FALSE)</f>
        <v>0</v>
      </c>
      <c r="I220" s="15" t="str">
        <f>VLOOKUP(A220,'Medical Examinations'!A218:H2553,8,FALSE)</f>
        <v>yes</v>
      </c>
      <c r="J220" s="15" t="str">
        <f>VLOOKUP(A220,'Medical Examinations'!A218:J2553,9,FALSE)</f>
        <v>OBESITY</v>
      </c>
      <c r="K220" s="15" t="str">
        <f>VLOOKUP(A220,'Medical Examinations'!A218:J2553,10,FALSE)</f>
        <v>DIABETES</v>
      </c>
      <c r="L220" s="15" t="str">
        <f>VLOOKUP(A220,'Hospitalisation Details'!A218:J2561,10,FALSE)</f>
        <v>22-Sep-1971</v>
      </c>
      <c r="M220" s="15">
        <f>VLOOKUP(A220,'Hospitalisation Details'!A218:I2561,6,FALSE)</f>
        <v>35345.730000000003</v>
      </c>
      <c r="N220" s="15" t="str">
        <f>VLOOKUP(A220,'Hospitalisation Details'!A218:I2561,7,FALSE)</f>
        <v>tier - 2</v>
      </c>
      <c r="O220" s="15" t="str">
        <f>VLOOKUP(A220,'Hospitalisation Details'!A218:I2561,8,FALSE)</f>
        <v>tier - 3</v>
      </c>
      <c r="P220" s="15" t="str">
        <f>VLOOKUP(A220,'Hospitalisation Details'!A218:I2561,9,FALSE)</f>
        <v>R1011</v>
      </c>
      <c r="Q220" s="15">
        <f ca="1">VLOOKUP(A220,'Hospitalisation Details'!A218:K2561,11,FALSE)</f>
        <v>54</v>
      </c>
    </row>
    <row r="221" spans="1:17" ht="15.6" x14ac:dyDescent="0.3">
      <c r="A221" s="78" t="s">
        <v>2154</v>
      </c>
      <c r="B221" s="78" t="str">
        <f>VLOOKUP(A221,'Customer Names'!A219:C2554,3,FALSE)</f>
        <v>Gavin M.</v>
      </c>
      <c r="C221" s="91">
        <f>VLOOKUP(A221,'Medical Examinations'!A219:H2554,2,FALSE)</f>
        <v>42.27</v>
      </c>
      <c r="D221" s="15">
        <f>VLOOKUP(A221,'Medical Examinations'!A219:H2554,3,FALSE)</f>
        <v>6.05</v>
      </c>
      <c r="E221" s="15" t="str">
        <f>VLOOKUP(A221,'Medical Examinations'!A219:H2554,4,FALSE)</f>
        <v>yes</v>
      </c>
      <c r="F221" s="15" t="str">
        <f>VLOOKUP(A221,'Medical Examinations'!A219:H2554,5,FALSE)</f>
        <v>No</v>
      </c>
      <c r="G221" s="15" t="str">
        <f>VLOOKUP(A221,'Medical Examinations'!A219:H2554,6,FALSE)</f>
        <v>No</v>
      </c>
      <c r="H221" s="15">
        <f>VLOOKUP(A221,'Medical Examinations'!A219:H2554,7,FALSE)</f>
        <v>1</v>
      </c>
      <c r="I221" s="15" t="str">
        <f>VLOOKUP(A221,'Medical Examinations'!A219:H2554,8,FALSE)</f>
        <v>yes</v>
      </c>
      <c r="J221" s="15" t="str">
        <f>VLOOKUP(A221,'Medical Examinations'!A219:J2554,9,FALSE)</f>
        <v>OBESITY</v>
      </c>
      <c r="K221" s="15" t="str">
        <f>VLOOKUP(A221,'Medical Examinations'!A219:J2554,10,FALSE)</f>
        <v>PREDIABETES</v>
      </c>
      <c r="L221" s="15" t="str">
        <f>VLOOKUP(A221,'Hospitalisation Details'!A219:J2562,10,FALSE)</f>
        <v>19-Sep-1988</v>
      </c>
      <c r="M221" s="15">
        <f>VLOOKUP(A221,'Hospitalisation Details'!A219:I2562,6,FALSE)</f>
        <v>35315.96</v>
      </c>
      <c r="N221" s="15" t="str">
        <f>VLOOKUP(A221,'Hospitalisation Details'!A219:I2562,7,FALSE)</f>
        <v>tier - 2</v>
      </c>
      <c r="O221" s="15" t="str">
        <f>VLOOKUP(A221,'Hospitalisation Details'!A219:I2562,8,FALSE)</f>
        <v>tier - 1</v>
      </c>
      <c r="P221" s="15" t="str">
        <f>VLOOKUP(A221,'Hospitalisation Details'!A219:I2562,9,FALSE)</f>
        <v>R1011</v>
      </c>
      <c r="Q221" s="15">
        <f ca="1">VLOOKUP(A221,'Hospitalisation Details'!A219:K2562,11,FALSE)</f>
        <v>37</v>
      </c>
    </row>
    <row r="222" spans="1:17" ht="15.6" x14ac:dyDescent="0.3">
      <c r="A222" s="78" t="s">
        <v>2153</v>
      </c>
      <c r="B222" s="78" t="str">
        <f>VLOOKUP(A222,'Customer Names'!A220:C2555,3,FALSE)</f>
        <v>Rick E</v>
      </c>
      <c r="C222" s="91">
        <f>VLOOKUP(A222,'Medical Examinations'!A220:H2555,2,FALSE)</f>
        <v>53.25</v>
      </c>
      <c r="D222" s="15">
        <f>VLOOKUP(A222,'Medical Examinations'!A220:H2555,3,FALSE)</f>
        <v>6.11</v>
      </c>
      <c r="E222" s="15" t="str">
        <f>VLOOKUP(A222,'Medical Examinations'!A220:H2555,4,FALSE)</f>
        <v>yes</v>
      </c>
      <c r="F222" s="15" t="str">
        <f>VLOOKUP(A222,'Medical Examinations'!A220:H2555,5,FALSE)</f>
        <v>No</v>
      </c>
      <c r="G222" s="15" t="str">
        <f>VLOOKUP(A222,'Medical Examinations'!A220:H2555,6,FALSE)</f>
        <v>Yes</v>
      </c>
      <c r="H222" s="15">
        <f>VLOOKUP(A222,'Medical Examinations'!A220:H2555,7,FALSE)</f>
        <v>1</v>
      </c>
      <c r="I222" s="15" t="str">
        <f>VLOOKUP(A222,'Medical Examinations'!A220:H2555,8,FALSE)</f>
        <v>yes</v>
      </c>
      <c r="J222" s="15" t="str">
        <f>VLOOKUP(A222,'Medical Examinations'!A220:J2555,9,FALSE)</f>
        <v>OBESITY</v>
      </c>
      <c r="K222" s="15" t="str">
        <f>VLOOKUP(A222,'Medical Examinations'!A220:J2555,10,FALSE)</f>
        <v>PREDIABETES</v>
      </c>
      <c r="L222" s="15" t="str">
        <f>VLOOKUP(A222,'Hospitalisation Details'!A220:J2563,10,FALSE)</f>
        <v>9-Jul-1997</v>
      </c>
      <c r="M222" s="15">
        <f>VLOOKUP(A222,'Hospitalisation Details'!A220:I2563,6,FALSE)</f>
        <v>35302.089999999997</v>
      </c>
      <c r="N222" s="15" t="str">
        <f>VLOOKUP(A222,'Hospitalisation Details'!A220:I2563,7,FALSE)</f>
        <v>tier - 1</v>
      </c>
      <c r="O222" s="15" t="str">
        <f>VLOOKUP(A222,'Hospitalisation Details'!A220:I2563,8,FALSE)</f>
        <v>tier - 2</v>
      </c>
      <c r="P222" s="15" t="str">
        <f>VLOOKUP(A222,'Hospitalisation Details'!A220:I2563,9,FALSE)</f>
        <v>R1011</v>
      </c>
      <c r="Q222" s="15">
        <f ca="1">VLOOKUP(A222,'Hospitalisation Details'!A220:K2563,11,FALSE)</f>
        <v>28</v>
      </c>
    </row>
    <row r="223" spans="1:17" ht="15.6" x14ac:dyDescent="0.3">
      <c r="A223" s="78" t="s">
        <v>2152</v>
      </c>
      <c r="B223" s="78" t="str">
        <f>VLOOKUP(A223,'Customer Names'!A221:C2556,3,FALSE)</f>
        <v>Andrea H.</v>
      </c>
      <c r="C223" s="91">
        <f>VLOOKUP(A223,'Medical Examinations'!A221:H2556,2,FALSE)</f>
        <v>26.8</v>
      </c>
      <c r="D223" s="15">
        <f>VLOOKUP(A223,'Medical Examinations'!A221:H2556,3,FALSE)</f>
        <v>10.93</v>
      </c>
      <c r="E223" s="15" t="str">
        <f>VLOOKUP(A223,'Medical Examinations'!A221:H2556,4,FALSE)</f>
        <v>yes</v>
      </c>
      <c r="F223" s="15" t="str">
        <f>VLOOKUP(A223,'Medical Examinations'!A221:H2556,5,FALSE)</f>
        <v>No</v>
      </c>
      <c r="G223" s="15" t="str">
        <f>VLOOKUP(A223,'Medical Examinations'!A221:H2556,6,FALSE)</f>
        <v>No</v>
      </c>
      <c r="H223" s="15">
        <f>VLOOKUP(A223,'Medical Examinations'!A221:H2556,7,FALSE)</f>
        <v>0</v>
      </c>
      <c r="I223" s="15" t="str">
        <f>VLOOKUP(A223,'Medical Examinations'!A221:H2556,8,FALSE)</f>
        <v>No</v>
      </c>
      <c r="J223" s="15" t="str">
        <f>VLOOKUP(A223,'Medical Examinations'!A221:J2556,9,FALSE)</f>
        <v>OVERWEIGHT</v>
      </c>
      <c r="K223" s="15" t="str">
        <f>VLOOKUP(A223,'Medical Examinations'!A221:J2556,10,FALSE)</f>
        <v>DIABETES</v>
      </c>
      <c r="L223" s="15" t="str">
        <f>VLOOKUP(A223,'Hospitalisation Details'!A221:J2564,10,FALSE)</f>
        <v>30-Dec-1967</v>
      </c>
      <c r="M223" s="15">
        <f>VLOOKUP(A223,'Hospitalisation Details'!A221:I2564,6,FALSE)</f>
        <v>35160.129999999997</v>
      </c>
      <c r="N223" s="15" t="str">
        <f>VLOOKUP(A223,'Hospitalisation Details'!A221:I2564,7,FALSE)</f>
        <v>tier - 2</v>
      </c>
      <c r="O223" s="15" t="str">
        <f>VLOOKUP(A223,'Hospitalisation Details'!A221:I2564,8,FALSE)</f>
        <v>tier - 2</v>
      </c>
      <c r="P223" s="15" t="str">
        <f>VLOOKUP(A223,'Hospitalisation Details'!A221:I2564,9,FALSE)</f>
        <v>R1011</v>
      </c>
      <c r="Q223" s="15">
        <f ca="1">VLOOKUP(A223,'Hospitalisation Details'!A221:K2564,11,FALSE)</f>
        <v>57</v>
      </c>
    </row>
    <row r="224" spans="1:17" ht="15.6" x14ac:dyDescent="0.3">
      <c r="A224" s="78" t="s">
        <v>2151</v>
      </c>
      <c r="B224" s="78" t="str">
        <f>VLOOKUP(A224,'Customer Names'!A222:C2557,3,FALSE)</f>
        <v>Anthony S</v>
      </c>
      <c r="C224" s="91">
        <f>VLOOKUP(A224,'Medical Examinations'!A222:H2557,2,FALSE)</f>
        <v>28.5</v>
      </c>
      <c r="D224" s="15">
        <f>VLOOKUP(A224,'Medical Examinations'!A222:H2557,3,FALSE)</f>
        <v>5.12</v>
      </c>
      <c r="E224" s="15" t="str">
        <f>VLOOKUP(A224,'Medical Examinations'!A222:H2557,4,FALSE)</f>
        <v>No</v>
      </c>
      <c r="F224" s="15" t="str">
        <f>VLOOKUP(A224,'Medical Examinations'!A222:H2557,5,FALSE)</f>
        <v>No</v>
      </c>
      <c r="G224" s="15" t="str">
        <f>VLOOKUP(A224,'Medical Examinations'!A222:H2557,6,FALSE)</f>
        <v>No</v>
      </c>
      <c r="H224" s="15">
        <f>VLOOKUP(A224,'Medical Examinations'!A222:H2557,7,FALSE)</f>
        <v>1</v>
      </c>
      <c r="I224" s="15" t="str">
        <f>VLOOKUP(A224,'Medical Examinations'!A222:H2557,8,FALSE)</f>
        <v>yes</v>
      </c>
      <c r="J224" s="15" t="str">
        <f>VLOOKUP(A224,'Medical Examinations'!A222:J2557,9,FALSE)</f>
        <v>OVERWEIGHT</v>
      </c>
      <c r="K224" s="15" t="str">
        <f>VLOOKUP(A224,'Medical Examinations'!A222:J2557,10,FALSE)</f>
        <v>NORMAL</v>
      </c>
      <c r="L224" s="15" t="str">
        <f>VLOOKUP(A224,'Hospitalisation Details'!A222:J2565,10,FALSE)</f>
        <v>22-Dec-1998</v>
      </c>
      <c r="M224" s="15">
        <f>VLOOKUP(A224,'Hospitalisation Details'!A222:I2565,6,FALSE)</f>
        <v>35147.53</v>
      </c>
      <c r="N224" s="15" t="str">
        <f>VLOOKUP(A224,'Hospitalisation Details'!A222:I2565,7,FALSE)</f>
        <v>tier - 1</v>
      </c>
      <c r="O224" s="15" t="str">
        <f>VLOOKUP(A224,'Hospitalisation Details'!A222:I2565,8,FALSE)</f>
        <v>tier - 1</v>
      </c>
      <c r="P224" s="15" t="str">
        <f>VLOOKUP(A224,'Hospitalisation Details'!A222:I2565,9,FALSE)</f>
        <v>R1016</v>
      </c>
      <c r="Q224" s="15">
        <f ca="1">VLOOKUP(A224,'Hospitalisation Details'!A222:K2565,11,FALSE)</f>
        <v>26</v>
      </c>
    </row>
    <row r="225" spans="1:17" ht="15.6" x14ac:dyDescent="0.3">
      <c r="A225" s="78" t="s">
        <v>2150</v>
      </c>
      <c r="B225" s="78" t="str">
        <f>VLOOKUP(A225,'Customer Names'!A223:C2558,3,FALSE)</f>
        <v>Erik</v>
      </c>
      <c r="C225" s="91">
        <f>VLOOKUP(A225,'Medical Examinations'!A223:H2558,2,FALSE)</f>
        <v>22.895</v>
      </c>
      <c r="D225" s="15">
        <f>VLOOKUP(A225,'Medical Examinations'!A223:H2558,3,FALSE)</f>
        <v>5.72</v>
      </c>
      <c r="E225" s="15" t="str">
        <f>VLOOKUP(A225,'Medical Examinations'!A223:H2558,4,FALSE)</f>
        <v>No</v>
      </c>
      <c r="F225" s="15" t="str">
        <f>VLOOKUP(A225,'Medical Examinations'!A223:H2558,5,FALSE)</f>
        <v>No</v>
      </c>
      <c r="G225" s="15" t="str">
        <f>VLOOKUP(A225,'Medical Examinations'!A223:H2558,6,FALSE)</f>
        <v>No</v>
      </c>
      <c r="H225" s="15">
        <f>VLOOKUP(A225,'Medical Examinations'!A223:H2558,7,FALSE)</f>
        <v>0</v>
      </c>
      <c r="I225" s="15" t="str">
        <f>VLOOKUP(A225,'Medical Examinations'!A223:H2558,8,FALSE)</f>
        <v>yes</v>
      </c>
      <c r="J225" s="15" t="str">
        <f>VLOOKUP(A225,'Medical Examinations'!A223:J2558,9,FALSE)</f>
        <v>NORMAL WEIGHT</v>
      </c>
      <c r="K225" s="15" t="str">
        <f>VLOOKUP(A225,'Medical Examinations'!A223:J2558,10,FALSE)</f>
        <v>PREDIABETES</v>
      </c>
      <c r="L225" s="15" t="str">
        <f>VLOOKUP(A225,'Hospitalisation Details'!A223:J2566,10,FALSE)</f>
        <v>29-Jun-1977</v>
      </c>
      <c r="M225" s="15">
        <f>VLOOKUP(A225,'Hospitalisation Details'!A223:I2566,6,FALSE)</f>
        <v>35069.370000000003</v>
      </c>
      <c r="N225" s="15" t="str">
        <f>VLOOKUP(A225,'Hospitalisation Details'!A223:I2566,7,FALSE)</f>
        <v>tier - 1</v>
      </c>
      <c r="O225" s="15" t="str">
        <f>VLOOKUP(A225,'Hospitalisation Details'!A223:I2566,8,FALSE)</f>
        <v>tier - 1</v>
      </c>
      <c r="P225" s="15" t="str">
        <f>VLOOKUP(A225,'Hospitalisation Details'!A223:I2566,9,FALSE)</f>
        <v>R1017</v>
      </c>
      <c r="Q225" s="15">
        <f ca="1">VLOOKUP(A225,'Hospitalisation Details'!A223:K2566,11,FALSE)</f>
        <v>48</v>
      </c>
    </row>
    <row r="226" spans="1:17" ht="15.6" x14ac:dyDescent="0.3">
      <c r="A226" s="78" t="s">
        <v>2149</v>
      </c>
      <c r="B226" s="78" t="str">
        <f>VLOOKUP(A226,'Customer Names'!A224:C2559,3,FALSE)</f>
        <v>Kiley D</v>
      </c>
      <c r="C226" s="91">
        <f>VLOOKUP(A226,'Medical Examinations'!A224:H2559,2,FALSE)</f>
        <v>34.06</v>
      </c>
      <c r="D226" s="15">
        <f>VLOOKUP(A226,'Medical Examinations'!A224:H2559,3,FALSE)</f>
        <v>11.83</v>
      </c>
      <c r="E226" s="15" t="str">
        <f>VLOOKUP(A226,'Medical Examinations'!A224:H2559,4,FALSE)</f>
        <v>yes</v>
      </c>
      <c r="F226" s="15" t="str">
        <f>VLOOKUP(A226,'Medical Examinations'!A224:H2559,5,FALSE)</f>
        <v>No</v>
      </c>
      <c r="G226" s="15" t="str">
        <f>VLOOKUP(A226,'Medical Examinations'!A224:H2559,6,FALSE)</f>
        <v>No</v>
      </c>
      <c r="H226" s="15">
        <f>VLOOKUP(A226,'Medical Examinations'!A224:H2559,7,FALSE)</f>
        <v>1</v>
      </c>
      <c r="I226" s="15" t="str">
        <f>VLOOKUP(A226,'Medical Examinations'!A224:H2559,8,FALSE)</f>
        <v>yes</v>
      </c>
      <c r="J226" s="15" t="str">
        <f>VLOOKUP(A226,'Medical Examinations'!A224:J2559,9,FALSE)</f>
        <v>OBESITY</v>
      </c>
      <c r="K226" s="15" t="str">
        <f>VLOOKUP(A226,'Medical Examinations'!A224:J2559,10,FALSE)</f>
        <v>DIABETES</v>
      </c>
      <c r="L226" s="15" t="str">
        <f>VLOOKUP(A226,'Hospitalisation Details'!A224:J2567,10,FALSE)</f>
        <v>29-Aug-1975</v>
      </c>
      <c r="M226" s="15">
        <f>VLOOKUP(A226,'Hospitalisation Details'!A224:I2567,6,FALSE)</f>
        <v>35050.620000000003</v>
      </c>
      <c r="N226" s="15" t="str">
        <f>VLOOKUP(A226,'Hospitalisation Details'!A224:I2567,7,FALSE)</f>
        <v>tier - 2</v>
      </c>
      <c r="O226" s="15" t="str">
        <f>VLOOKUP(A226,'Hospitalisation Details'!A224:I2567,8,FALSE)</f>
        <v>tier - 1</v>
      </c>
      <c r="P226" s="15" t="str">
        <f>VLOOKUP(A226,'Hospitalisation Details'!A224:I2567,9,FALSE)</f>
        <v>R1011</v>
      </c>
      <c r="Q226" s="15">
        <f ca="1">VLOOKUP(A226,'Hospitalisation Details'!A224:K2567,11,FALSE)</f>
        <v>50</v>
      </c>
    </row>
    <row r="227" spans="1:17" ht="15.6" x14ac:dyDescent="0.3">
      <c r="A227" s="78" t="s">
        <v>2148</v>
      </c>
      <c r="B227" s="78" t="str">
        <f>VLOOKUP(A227,'Customer Names'!A225:C2560,3,FALSE)</f>
        <v>Jennifer</v>
      </c>
      <c r="C227" s="91">
        <f>VLOOKUP(A227,'Medical Examinations'!A225:H2560,2,FALSE)</f>
        <v>36.409999999999997</v>
      </c>
      <c r="D227" s="15">
        <f>VLOOKUP(A227,'Medical Examinations'!A225:H2560,3,FALSE)</f>
        <v>4.55</v>
      </c>
      <c r="E227" s="15" t="str">
        <f>VLOOKUP(A227,'Medical Examinations'!A225:H2560,4,FALSE)</f>
        <v>No</v>
      </c>
      <c r="F227" s="15" t="str">
        <f>VLOOKUP(A227,'Medical Examinations'!A225:H2560,5,FALSE)</f>
        <v>No</v>
      </c>
      <c r="G227" s="15" t="str">
        <f>VLOOKUP(A227,'Medical Examinations'!A225:H2560,6,FALSE)</f>
        <v>No</v>
      </c>
      <c r="H227" s="15">
        <f>VLOOKUP(A227,'Medical Examinations'!A225:H2560,7,FALSE)</f>
        <v>0</v>
      </c>
      <c r="I227" s="15" t="str">
        <f>VLOOKUP(A227,'Medical Examinations'!A225:H2560,8,FALSE)</f>
        <v>yes</v>
      </c>
      <c r="J227" s="15" t="str">
        <f>VLOOKUP(A227,'Medical Examinations'!A225:J2560,9,FALSE)</f>
        <v>OBESITY</v>
      </c>
      <c r="K227" s="15" t="str">
        <f>VLOOKUP(A227,'Medical Examinations'!A225:J2560,10,FALSE)</f>
        <v>NORMAL</v>
      </c>
      <c r="L227" s="15" t="str">
        <f>VLOOKUP(A227,'Hospitalisation Details'!A225:J2568,10,FALSE)</f>
        <v>5-Jul-1982</v>
      </c>
      <c r="M227" s="15">
        <f>VLOOKUP(A227,'Hospitalisation Details'!A225:I2568,6,FALSE)</f>
        <v>35000.730000000003</v>
      </c>
      <c r="N227" s="15" t="str">
        <f>VLOOKUP(A227,'Hospitalisation Details'!A225:I2568,7,FALSE)</f>
        <v>tier - 2</v>
      </c>
      <c r="O227" s="15" t="str">
        <f>VLOOKUP(A227,'Hospitalisation Details'!A225:I2568,8,FALSE)</f>
        <v>tier - 3</v>
      </c>
      <c r="P227" s="15" t="str">
        <f>VLOOKUP(A227,'Hospitalisation Details'!A225:I2568,9,FALSE)</f>
        <v>R1011</v>
      </c>
      <c r="Q227" s="15">
        <f ca="1">VLOOKUP(A227,'Hospitalisation Details'!A225:K2568,11,FALSE)</f>
        <v>43</v>
      </c>
    </row>
    <row r="228" spans="1:17" ht="15.6" x14ac:dyDescent="0.3">
      <c r="A228" s="78" t="s">
        <v>2147</v>
      </c>
      <c r="B228" s="78" t="str">
        <f>VLOOKUP(A228,'Customer Names'!A226:C2561,3,FALSE)</f>
        <v>Chris</v>
      </c>
      <c r="C228" s="91">
        <f>VLOOKUP(A228,'Medical Examinations'!A226:H2561,2,FALSE)</f>
        <v>52.3</v>
      </c>
      <c r="D228" s="15">
        <f>VLOOKUP(A228,'Medical Examinations'!A226:H2561,3,FALSE)</f>
        <v>4.87</v>
      </c>
      <c r="E228" s="15" t="str">
        <f>VLOOKUP(A228,'Medical Examinations'!A226:H2561,4,FALSE)</f>
        <v>yes</v>
      </c>
      <c r="F228" s="15" t="str">
        <f>VLOOKUP(A228,'Medical Examinations'!A226:H2561,5,FALSE)</f>
        <v>No</v>
      </c>
      <c r="G228" s="15" t="str">
        <f>VLOOKUP(A228,'Medical Examinations'!A226:H2561,6,FALSE)</f>
        <v>Yes</v>
      </c>
      <c r="H228" s="15">
        <f>VLOOKUP(A228,'Medical Examinations'!A226:H2561,7,FALSE)</f>
        <v>1</v>
      </c>
      <c r="I228" s="15" t="str">
        <f>VLOOKUP(A228,'Medical Examinations'!A226:H2561,8,FALSE)</f>
        <v>yes</v>
      </c>
      <c r="J228" s="15" t="str">
        <f>VLOOKUP(A228,'Medical Examinations'!A226:J2561,9,FALSE)</f>
        <v>OBESITY</v>
      </c>
      <c r="K228" s="15" t="str">
        <f>VLOOKUP(A228,'Medical Examinations'!A226:J2561,10,FALSE)</f>
        <v>NORMAL</v>
      </c>
      <c r="L228" s="15" t="str">
        <f>VLOOKUP(A228,'Hospitalisation Details'!A226:J2569,10,FALSE)</f>
        <v>22-Aug-1997</v>
      </c>
      <c r="M228" s="15">
        <f>VLOOKUP(A228,'Hospitalisation Details'!A226:I2569,6,FALSE)</f>
        <v>34979.86</v>
      </c>
      <c r="N228" s="15" t="str">
        <f>VLOOKUP(A228,'Hospitalisation Details'!A226:I2569,7,FALSE)</f>
        <v>tier - 2</v>
      </c>
      <c r="O228" s="15" t="str">
        <f>VLOOKUP(A228,'Hospitalisation Details'!A226:I2569,8,FALSE)</f>
        <v>tier - 2</v>
      </c>
      <c r="P228" s="15" t="str">
        <f>VLOOKUP(A228,'Hospitalisation Details'!A226:I2569,9,FALSE)</f>
        <v>R1011</v>
      </c>
      <c r="Q228" s="15">
        <f ca="1">VLOOKUP(A228,'Hospitalisation Details'!A226:K2569,11,FALSE)</f>
        <v>28</v>
      </c>
    </row>
    <row r="229" spans="1:17" ht="15.6" x14ac:dyDescent="0.3">
      <c r="A229" s="78" t="s">
        <v>2146</v>
      </c>
      <c r="B229" s="78" t="str">
        <f>VLOOKUP(A229,'Customer Names'!A227:C2562,3,FALSE)</f>
        <v>Marian M.</v>
      </c>
      <c r="C229" s="91">
        <f>VLOOKUP(A229,'Medical Examinations'!A227:H2562,2,FALSE)</f>
        <v>52.66</v>
      </c>
      <c r="D229" s="15">
        <f>VLOOKUP(A229,'Medical Examinations'!A227:H2562,3,FALSE)</f>
        <v>4.45</v>
      </c>
      <c r="E229" s="15" t="str">
        <f>VLOOKUP(A229,'Medical Examinations'!A227:H2562,4,FALSE)</f>
        <v>No</v>
      </c>
      <c r="F229" s="15" t="str">
        <f>VLOOKUP(A229,'Medical Examinations'!A227:H2562,5,FALSE)</f>
        <v>No</v>
      </c>
      <c r="G229" s="15" t="str">
        <f>VLOOKUP(A229,'Medical Examinations'!A227:H2562,6,FALSE)</f>
        <v>No</v>
      </c>
      <c r="H229" s="15">
        <f>VLOOKUP(A229,'Medical Examinations'!A227:H2562,7,FALSE)</f>
        <v>1</v>
      </c>
      <c r="I229" s="15" t="str">
        <f>VLOOKUP(A229,'Medical Examinations'!A227:H2562,8,FALSE)</f>
        <v>yes</v>
      </c>
      <c r="J229" s="15" t="str">
        <f>VLOOKUP(A229,'Medical Examinations'!A227:J2562,9,FALSE)</f>
        <v>OBESITY</v>
      </c>
      <c r="K229" s="15" t="str">
        <f>VLOOKUP(A229,'Medical Examinations'!A227:J2562,10,FALSE)</f>
        <v>NORMAL</v>
      </c>
      <c r="L229" s="15" t="str">
        <f>VLOOKUP(A229,'Hospitalisation Details'!A227:J2570,10,FALSE)</f>
        <v>22-Aug-1998</v>
      </c>
      <c r="M229" s="15">
        <f>VLOOKUP(A229,'Hospitalisation Details'!A227:I2570,6,FALSE)</f>
        <v>34976.42</v>
      </c>
      <c r="N229" s="15" t="str">
        <f>VLOOKUP(A229,'Hospitalisation Details'!A227:I2570,7,FALSE)</f>
        <v>tier - 2</v>
      </c>
      <c r="O229" s="15" t="str">
        <f>VLOOKUP(A229,'Hospitalisation Details'!A227:I2570,8,FALSE)</f>
        <v>tier - 1</v>
      </c>
      <c r="P229" s="15" t="str">
        <f>VLOOKUP(A229,'Hospitalisation Details'!A227:I2570,9,FALSE)</f>
        <v>R1011</v>
      </c>
      <c r="Q229" s="15">
        <f ca="1">VLOOKUP(A229,'Hospitalisation Details'!A227:K2570,11,FALSE)</f>
        <v>27</v>
      </c>
    </row>
    <row r="230" spans="1:17" ht="15.6" x14ac:dyDescent="0.3">
      <c r="A230" s="78" t="s">
        <v>2145</v>
      </c>
      <c r="B230" s="78" t="str">
        <f>VLOOKUP(A230,'Customer Names'!A228:C2563,3,FALSE)</f>
        <v>Jeremy</v>
      </c>
      <c r="C230" s="91">
        <f>VLOOKUP(A230,'Medical Examinations'!A228:H2563,2,FALSE)</f>
        <v>29.57</v>
      </c>
      <c r="D230" s="15">
        <f>VLOOKUP(A230,'Medical Examinations'!A228:H2563,3,FALSE)</f>
        <v>9.42</v>
      </c>
      <c r="E230" s="15" t="str">
        <f>VLOOKUP(A230,'Medical Examinations'!A228:H2563,4,FALSE)</f>
        <v>yes</v>
      </c>
      <c r="F230" s="15" t="str">
        <f>VLOOKUP(A230,'Medical Examinations'!A228:H2563,5,FALSE)</f>
        <v>No</v>
      </c>
      <c r="G230" s="15" t="str">
        <f>VLOOKUP(A230,'Medical Examinations'!A228:H2563,6,FALSE)</f>
        <v>No</v>
      </c>
      <c r="H230" s="15">
        <f>VLOOKUP(A230,'Medical Examinations'!A228:H2563,7,FALSE)</f>
        <v>0</v>
      </c>
      <c r="I230" s="15" t="str">
        <f>VLOOKUP(A230,'Medical Examinations'!A228:H2563,8,FALSE)</f>
        <v>yes</v>
      </c>
      <c r="J230" s="15" t="str">
        <f>VLOOKUP(A230,'Medical Examinations'!A228:J2563,9,FALSE)</f>
        <v>OVERWEIGHT</v>
      </c>
      <c r="K230" s="15" t="str">
        <f>VLOOKUP(A230,'Medical Examinations'!A228:J2563,10,FALSE)</f>
        <v>DIABETES</v>
      </c>
      <c r="L230" s="15" t="str">
        <f>VLOOKUP(A230,'Hospitalisation Details'!A228:J2571,10,FALSE)</f>
        <v>7-Oct-1967</v>
      </c>
      <c r="M230" s="15">
        <f>VLOOKUP(A230,'Hospitalisation Details'!A228:I2571,6,FALSE)</f>
        <v>34975.68</v>
      </c>
      <c r="N230" s="15" t="str">
        <f>VLOOKUP(A230,'Hospitalisation Details'!A228:I2571,7,FALSE)</f>
        <v>tier - 2</v>
      </c>
      <c r="O230" s="15" t="str">
        <f>VLOOKUP(A230,'Hospitalisation Details'!A228:I2571,8,FALSE)</f>
        <v>tier - 2</v>
      </c>
      <c r="P230" s="15" t="str">
        <f>VLOOKUP(A230,'Hospitalisation Details'!A228:I2571,9,FALSE)</f>
        <v>R1011</v>
      </c>
      <c r="Q230" s="15">
        <f ca="1">VLOOKUP(A230,'Hospitalisation Details'!A228:K2571,11,FALSE)</f>
        <v>58</v>
      </c>
    </row>
    <row r="231" spans="1:17" ht="15.6" x14ac:dyDescent="0.3">
      <c r="A231" s="78" t="s">
        <v>2144</v>
      </c>
      <c r="B231" s="78" t="str">
        <f>VLOOKUP(A231,'Customer Names'!A229:C2564,3,FALSE)</f>
        <v>Allison H</v>
      </c>
      <c r="C231" s="91">
        <f>VLOOKUP(A231,'Medical Examinations'!A229:H2564,2,FALSE)</f>
        <v>36.99</v>
      </c>
      <c r="D231" s="15">
        <f>VLOOKUP(A231,'Medical Examinations'!A229:H2564,3,FALSE)</f>
        <v>5.37</v>
      </c>
      <c r="E231" s="15" t="str">
        <f>VLOOKUP(A231,'Medical Examinations'!A229:H2564,4,FALSE)</f>
        <v>yes</v>
      </c>
      <c r="F231" s="15" t="str">
        <f>VLOOKUP(A231,'Medical Examinations'!A229:H2564,5,FALSE)</f>
        <v>No</v>
      </c>
      <c r="G231" s="15" t="str">
        <f>VLOOKUP(A231,'Medical Examinations'!A229:H2564,6,FALSE)</f>
        <v>Yes</v>
      </c>
      <c r="H231" s="15">
        <f>VLOOKUP(A231,'Medical Examinations'!A229:H2564,7,FALSE)</f>
        <v>1</v>
      </c>
      <c r="I231" s="15" t="str">
        <f>VLOOKUP(A231,'Medical Examinations'!A229:H2564,8,FALSE)</f>
        <v>yes</v>
      </c>
      <c r="J231" s="15" t="str">
        <f>VLOOKUP(A231,'Medical Examinations'!A229:J2564,9,FALSE)</f>
        <v>OBESITY</v>
      </c>
      <c r="K231" s="15" t="str">
        <f>VLOOKUP(A231,'Medical Examinations'!A229:J2564,10,FALSE)</f>
        <v>NORMAL</v>
      </c>
      <c r="L231" s="15" t="str">
        <f>VLOOKUP(A231,'Hospitalisation Details'!A229:J2572,10,FALSE)</f>
        <v>29-Jul-1983</v>
      </c>
      <c r="M231" s="15">
        <f>VLOOKUP(A231,'Hospitalisation Details'!A229:I2572,6,FALSE)</f>
        <v>34940.61</v>
      </c>
      <c r="N231" s="15" t="str">
        <f>VLOOKUP(A231,'Hospitalisation Details'!A229:I2572,7,FALSE)</f>
        <v>tier - 2</v>
      </c>
      <c r="O231" s="15" t="str">
        <f>VLOOKUP(A231,'Hospitalisation Details'!A229:I2572,8,FALSE)</f>
        <v>tier - 3</v>
      </c>
      <c r="P231" s="15" t="str">
        <f>VLOOKUP(A231,'Hospitalisation Details'!A229:I2572,9,FALSE)</f>
        <v>R1011</v>
      </c>
      <c r="Q231" s="15">
        <f ca="1">VLOOKUP(A231,'Hospitalisation Details'!A229:K2572,11,FALSE)</f>
        <v>42</v>
      </c>
    </row>
    <row r="232" spans="1:17" ht="15.6" x14ac:dyDescent="0.3">
      <c r="A232" s="78" t="s">
        <v>2143</v>
      </c>
      <c r="B232" s="78" t="str">
        <f>VLOOKUP(A232,'Customer Names'!A230:C2565,3,FALSE)</f>
        <v>Elizabeth</v>
      </c>
      <c r="C232" s="91">
        <f>VLOOKUP(A232,'Medical Examinations'!A230:H2565,2,FALSE)</f>
        <v>31.4</v>
      </c>
      <c r="D232" s="15">
        <f>VLOOKUP(A232,'Medical Examinations'!A230:H2565,3,FALSE)</f>
        <v>4.5999999999999996</v>
      </c>
      <c r="E232" s="15" t="str">
        <f>VLOOKUP(A232,'Medical Examinations'!A230:H2565,4,FALSE)</f>
        <v>yes</v>
      </c>
      <c r="F232" s="15" t="str">
        <f>VLOOKUP(A232,'Medical Examinations'!A230:H2565,5,FALSE)</f>
        <v>No</v>
      </c>
      <c r="G232" s="15" t="str">
        <f>VLOOKUP(A232,'Medical Examinations'!A230:H2565,6,FALSE)</f>
        <v>No</v>
      </c>
      <c r="H232" s="15">
        <f>VLOOKUP(A232,'Medical Examinations'!A230:H2565,7,FALSE)</f>
        <v>1</v>
      </c>
      <c r="I232" s="15" t="str">
        <f>VLOOKUP(A232,'Medical Examinations'!A230:H2565,8,FALSE)</f>
        <v>yes</v>
      </c>
      <c r="J232" s="15" t="str">
        <f>VLOOKUP(A232,'Medical Examinations'!A230:J2565,9,FALSE)</f>
        <v>OBESITY</v>
      </c>
      <c r="K232" s="15" t="str">
        <f>VLOOKUP(A232,'Medical Examinations'!A230:J2565,10,FALSE)</f>
        <v>NORMAL</v>
      </c>
      <c r="L232" s="15" t="str">
        <f>VLOOKUP(A232,'Hospitalisation Details'!A230:J2573,10,FALSE)</f>
        <v>17-Oct-1995</v>
      </c>
      <c r="M232" s="15">
        <f>VLOOKUP(A232,'Hospitalisation Details'!A230:I2573,6,FALSE)</f>
        <v>34838.870000000003</v>
      </c>
      <c r="N232" s="15" t="str">
        <f>VLOOKUP(A232,'Hospitalisation Details'!A230:I2573,7,FALSE)</f>
        <v>tier - 2</v>
      </c>
      <c r="O232" s="15" t="str">
        <f>VLOOKUP(A232,'Hospitalisation Details'!A230:I2573,8,FALSE)</f>
        <v>tier - 3</v>
      </c>
      <c r="P232" s="15" t="str">
        <f>VLOOKUP(A232,'Hospitalisation Details'!A230:I2573,9,FALSE)</f>
        <v>R1011</v>
      </c>
      <c r="Q232" s="15">
        <f ca="1">VLOOKUP(A232,'Hospitalisation Details'!A230:K2573,11,FALSE)</f>
        <v>30</v>
      </c>
    </row>
    <row r="233" spans="1:17" ht="15.6" x14ac:dyDescent="0.3">
      <c r="A233" s="78" t="s">
        <v>2142</v>
      </c>
      <c r="B233" s="78" t="str">
        <f>VLOOKUP(A233,'Customer Names'!A231:C2566,3,FALSE)</f>
        <v>Andrew</v>
      </c>
      <c r="C233" s="91">
        <f>VLOOKUP(A233,'Medical Examinations'!A231:H2566,2,FALSE)</f>
        <v>34.9</v>
      </c>
      <c r="D233" s="15">
        <f>VLOOKUP(A233,'Medical Examinations'!A231:H2566,3,FALSE)</f>
        <v>6.22</v>
      </c>
      <c r="E233" s="15" t="str">
        <f>VLOOKUP(A233,'Medical Examinations'!A231:H2566,4,FALSE)</f>
        <v>No</v>
      </c>
      <c r="F233" s="15" t="str">
        <f>VLOOKUP(A233,'Medical Examinations'!A231:H2566,5,FALSE)</f>
        <v>No</v>
      </c>
      <c r="G233" s="15" t="str">
        <f>VLOOKUP(A233,'Medical Examinations'!A231:H2566,6,FALSE)</f>
        <v>Yes</v>
      </c>
      <c r="H233" s="15">
        <f>VLOOKUP(A233,'Medical Examinations'!A231:H2566,7,FALSE)</f>
        <v>1</v>
      </c>
      <c r="I233" s="15" t="str">
        <f>VLOOKUP(A233,'Medical Examinations'!A231:H2566,8,FALSE)</f>
        <v>yes</v>
      </c>
      <c r="J233" s="15" t="str">
        <f>VLOOKUP(A233,'Medical Examinations'!A231:J2566,9,FALSE)</f>
        <v>OBESITY</v>
      </c>
      <c r="K233" s="15" t="str">
        <f>VLOOKUP(A233,'Medical Examinations'!A231:J2566,10,FALSE)</f>
        <v>PREDIABETES</v>
      </c>
      <c r="L233" s="15" t="str">
        <f>VLOOKUP(A233,'Hospitalisation Details'!A231:J2574,10,FALSE)</f>
        <v>17-Sep-2003</v>
      </c>
      <c r="M233" s="15">
        <f>VLOOKUP(A233,'Hospitalisation Details'!A231:I2574,6,FALSE)</f>
        <v>34828.65</v>
      </c>
      <c r="N233" s="15" t="str">
        <f>VLOOKUP(A233,'Hospitalisation Details'!A231:I2574,7,FALSE)</f>
        <v>tier - 1</v>
      </c>
      <c r="O233" s="15" t="str">
        <f>VLOOKUP(A233,'Hospitalisation Details'!A231:I2574,8,FALSE)</f>
        <v>tier - 3</v>
      </c>
      <c r="P233" s="15" t="str">
        <f>VLOOKUP(A233,'Hospitalisation Details'!A231:I2574,9,FALSE)</f>
        <v>R1011</v>
      </c>
      <c r="Q233" s="15">
        <f ca="1">VLOOKUP(A233,'Hospitalisation Details'!A231:K2574,11,FALSE)</f>
        <v>22</v>
      </c>
    </row>
    <row r="234" spans="1:17" ht="15.6" x14ac:dyDescent="0.3">
      <c r="A234" s="78" t="s">
        <v>2141</v>
      </c>
      <c r="B234" s="78" t="str">
        <f>VLOOKUP(A234,'Customer Names'!A232:C2567,3,FALSE)</f>
        <v>Anders J</v>
      </c>
      <c r="C234" s="91">
        <f>VLOOKUP(A234,'Medical Examinations'!A232:H2567,2,FALSE)</f>
        <v>31.13</v>
      </c>
      <c r="D234" s="15">
        <f>VLOOKUP(A234,'Medical Examinations'!A232:H2567,3,FALSE)</f>
        <v>4.5199999999999996</v>
      </c>
      <c r="E234" s="15" t="str">
        <f>VLOOKUP(A234,'Medical Examinations'!A232:H2567,4,FALSE)</f>
        <v>yes</v>
      </c>
      <c r="F234" s="15" t="str">
        <f>VLOOKUP(A234,'Medical Examinations'!A232:H2567,5,FALSE)</f>
        <v>No</v>
      </c>
      <c r="G234" s="15" t="str">
        <f>VLOOKUP(A234,'Medical Examinations'!A232:H2567,6,FALSE)</f>
        <v>No</v>
      </c>
      <c r="H234" s="15">
        <f>VLOOKUP(A234,'Medical Examinations'!A232:H2567,7,FALSE)</f>
        <v>1</v>
      </c>
      <c r="I234" s="15" t="str">
        <f>VLOOKUP(A234,'Medical Examinations'!A232:H2567,8,FALSE)</f>
        <v>yes</v>
      </c>
      <c r="J234" s="15" t="str">
        <f>VLOOKUP(A234,'Medical Examinations'!A232:J2567,9,FALSE)</f>
        <v>OBESITY</v>
      </c>
      <c r="K234" s="15" t="str">
        <f>VLOOKUP(A234,'Medical Examinations'!A232:J2567,10,FALSE)</f>
        <v>NORMAL</v>
      </c>
      <c r="L234" s="15" t="str">
        <f>VLOOKUP(A234,'Hospitalisation Details'!A232:J2575,10,FALSE)</f>
        <v>27-Dec-1995</v>
      </c>
      <c r="M234" s="15">
        <f>VLOOKUP(A234,'Hospitalisation Details'!A232:I2575,6,FALSE)</f>
        <v>34806.47</v>
      </c>
      <c r="N234" s="15" t="str">
        <f>VLOOKUP(A234,'Hospitalisation Details'!A232:I2575,7,FALSE)</f>
        <v>tier - 1</v>
      </c>
      <c r="O234" s="15" t="str">
        <f>VLOOKUP(A234,'Hospitalisation Details'!A232:I2575,8,FALSE)</f>
        <v>tier - 2</v>
      </c>
      <c r="P234" s="15" t="str">
        <f>VLOOKUP(A234,'Hospitalisation Details'!A232:I2575,9,FALSE)</f>
        <v>R1013</v>
      </c>
      <c r="Q234" s="15">
        <f ca="1">VLOOKUP(A234,'Hospitalisation Details'!A232:K2575,11,FALSE)</f>
        <v>29</v>
      </c>
    </row>
    <row r="235" spans="1:17" ht="15.6" x14ac:dyDescent="0.3">
      <c r="A235" s="78" t="s">
        <v>2140</v>
      </c>
      <c r="B235" s="78" t="str">
        <f>VLOOKUP(A235,'Customer Names'!A233:C2568,3,FALSE)</f>
        <v>Sean</v>
      </c>
      <c r="C235" s="91">
        <f>VLOOKUP(A235,'Medical Examinations'!A233:H2568,2,FALSE)</f>
        <v>34.799999999999997</v>
      </c>
      <c r="D235" s="15">
        <f>VLOOKUP(A235,'Medical Examinations'!A233:H2568,3,FALSE)</f>
        <v>6.18</v>
      </c>
      <c r="E235" s="15" t="str">
        <f>VLOOKUP(A235,'Medical Examinations'!A233:H2568,4,FALSE)</f>
        <v>No</v>
      </c>
      <c r="F235" s="15" t="str">
        <f>VLOOKUP(A235,'Medical Examinations'!A233:H2568,5,FALSE)</f>
        <v>No</v>
      </c>
      <c r="G235" s="15" t="str">
        <f>VLOOKUP(A235,'Medical Examinations'!A233:H2568,6,FALSE)</f>
        <v>Yes</v>
      </c>
      <c r="H235" s="15">
        <f>VLOOKUP(A235,'Medical Examinations'!A233:H2568,7,FALSE)</f>
        <v>1</v>
      </c>
      <c r="I235" s="15" t="str">
        <f>VLOOKUP(A235,'Medical Examinations'!A233:H2568,8,FALSE)</f>
        <v>yes</v>
      </c>
      <c r="J235" s="15" t="str">
        <f>VLOOKUP(A235,'Medical Examinations'!A233:J2568,9,FALSE)</f>
        <v>OBESITY</v>
      </c>
      <c r="K235" s="15" t="str">
        <f>VLOOKUP(A235,'Medical Examinations'!A233:J2568,10,FALSE)</f>
        <v>PREDIABETES</v>
      </c>
      <c r="L235" s="15" t="str">
        <f>VLOOKUP(A235,'Hospitalisation Details'!A233:J2576,10,FALSE)</f>
        <v>3-Jul-2003</v>
      </c>
      <c r="M235" s="15">
        <f>VLOOKUP(A235,'Hospitalisation Details'!A233:I2576,6,FALSE)</f>
        <v>34779.620000000003</v>
      </c>
      <c r="N235" s="15" t="str">
        <f>VLOOKUP(A235,'Hospitalisation Details'!A233:I2576,7,FALSE)</f>
        <v>tier - 1</v>
      </c>
      <c r="O235" s="15" t="str">
        <f>VLOOKUP(A235,'Hospitalisation Details'!A233:I2576,8,FALSE)</f>
        <v>tier - 2</v>
      </c>
      <c r="P235" s="15" t="str">
        <f>VLOOKUP(A235,'Hospitalisation Details'!A233:I2576,9,FALSE)</f>
        <v>R1011</v>
      </c>
      <c r="Q235" s="15">
        <f ca="1">VLOOKUP(A235,'Hospitalisation Details'!A233:K2576,11,FALSE)</f>
        <v>22</v>
      </c>
    </row>
    <row r="236" spans="1:17" ht="15.6" x14ac:dyDescent="0.3">
      <c r="A236" s="78" t="s">
        <v>2139</v>
      </c>
      <c r="B236" s="78" t="str">
        <f>VLOOKUP(A236,'Customer Names'!A234:C2569,3,FALSE)</f>
        <v>Brian M.</v>
      </c>
      <c r="C236" s="91">
        <f>VLOOKUP(A236,'Medical Examinations'!A234:H2569,2,FALSE)</f>
        <v>31.68</v>
      </c>
      <c r="D236" s="15">
        <f>VLOOKUP(A236,'Medical Examinations'!A234:H2569,3,FALSE)</f>
        <v>4.4000000000000004</v>
      </c>
      <c r="E236" s="15" t="str">
        <f>VLOOKUP(A236,'Medical Examinations'!A234:H2569,4,FALSE)</f>
        <v>No</v>
      </c>
      <c r="F236" s="15" t="str">
        <f>VLOOKUP(A236,'Medical Examinations'!A234:H2569,5,FALSE)</f>
        <v>No</v>
      </c>
      <c r="G236" s="15" t="str">
        <f>VLOOKUP(A236,'Medical Examinations'!A234:H2569,6,FALSE)</f>
        <v>No</v>
      </c>
      <c r="H236" s="15">
        <f>VLOOKUP(A236,'Medical Examinations'!A234:H2569,7,FALSE)</f>
        <v>0</v>
      </c>
      <c r="I236" s="15" t="str">
        <f>VLOOKUP(A236,'Medical Examinations'!A234:H2569,8,FALSE)</f>
        <v>yes</v>
      </c>
      <c r="J236" s="15" t="str">
        <f>VLOOKUP(A236,'Medical Examinations'!A234:J2569,9,FALSE)</f>
        <v>OBESITY</v>
      </c>
      <c r="K236" s="15" t="str">
        <f>VLOOKUP(A236,'Medical Examinations'!A234:J2569,10,FALSE)</f>
        <v>NORMAL</v>
      </c>
      <c r="L236" s="15" t="str">
        <f>VLOOKUP(A236,'Hospitalisation Details'!A234:J2577,10,FALSE)</f>
        <v>7-Jul-1994</v>
      </c>
      <c r="M236" s="15">
        <f>VLOOKUP(A236,'Hospitalisation Details'!A234:I2577,6,FALSE)</f>
        <v>34672.15</v>
      </c>
      <c r="N236" s="15" t="str">
        <f>VLOOKUP(A236,'Hospitalisation Details'!A234:I2577,7,FALSE)</f>
        <v>tier - 1</v>
      </c>
      <c r="O236" s="15" t="str">
        <f>VLOOKUP(A236,'Hospitalisation Details'!A234:I2577,8,FALSE)</f>
        <v>tier - 3</v>
      </c>
      <c r="P236" s="15" t="str">
        <f>VLOOKUP(A236,'Hospitalisation Details'!A234:I2577,9,FALSE)</f>
        <v>R1013</v>
      </c>
      <c r="Q236" s="15">
        <f ca="1">VLOOKUP(A236,'Hospitalisation Details'!A234:K2577,11,FALSE)</f>
        <v>31</v>
      </c>
    </row>
    <row r="237" spans="1:17" ht="15.6" x14ac:dyDescent="0.3">
      <c r="A237" s="78" t="s">
        <v>2138</v>
      </c>
      <c r="B237" s="78" t="str">
        <f>VLOOKUP(A237,'Customer Names'!A235:C2570,3,FALSE)</f>
        <v>Jeremy</v>
      </c>
      <c r="C237" s="91">
        <f>VLOOKUP(A237,'Medical Examinations'!A235:H2570,2,FALSE)</f>
        <v>33.534999999999997</v>
      </c>
      <c r="D237" s="15">
        <f>VLOOKUP(A237,'Medical Examinations'!A235:H2570,3,FALSE)</f>
        <v>6.23</v>
      </c>
      <c r="E237" s="15" t="str">
        <f>VLOOKUP(A237,'Medical Examinations'!A235:H2570,4,FALSE)</f>
        <v>No</v>
      </c>
      <c r="F237" s="15" t="str">
        <f>VLOOKUP(A237,'Medical Examinations'!A235:H2570,5,FALSE)</f>
        <v>yes</v>
      </c>
      <c r="G237" s="15" t="str">
        <f>VLOOKUP(A237,'Medical Examinations'!A235:H2570,6,FALSE)</f>
        <v>No</v>
      </c>
      <c r="H237" s="15">
        <f>VLOOKUP(A237,'Medical Examinations'!A235:H2570,7,FALSE)</f>
        <v>1</v>
      </c>
      <c r="I237" s="15" t="str">
        <f>VLOOKUP(A237,'Medical Examinations'!A235:H2570,8,FALSE)</f>
        <v>yes</v>
      </c>
      <c r="J237" s="15" t="str">
        <f>VLOOKUP(A237,'Medical Examinations'!A235:J2570,9,FALSE)</f>
        <v>OBESITY</v>
      </c>
      <c r="K237" s="15" t="str">
        <f>VLOOKUP(A237,'Medical Examinations'!A235:J2570,10,FALSE)</f>
        <v>PREDIABETES</v>
      </c>
      <c r="L237" s="15" t="str">
        <f>VLOOKUP(A237,'Hospitalisation Details'!A235:J2578,10,FALSE)</f>
        <v>9-Oct-2004</v>
      </c>
      <c r="M237" s="15">
        <f>VLOOKUP(A237,'Hospitalisation Details'!A235:I2578,6,FALSE)</f>
        <v>34617.839999999997</v>
      </c>
      <c r="N237" s="15" t="str">
        <f>VLOOKUP(A237,'Hospitalisation Details'!A235:I2578,7,FALSE)</f>
        <v>tier - 1</v>
      </c>
      <c r="O237" s="15" t="str">
        <f>VLOOKUP(A237,'Hospitalisation Details'!A235:I2578,8,FALSE)</f>
        <v>tier - 3</v>
      </c>
      <c r="P237" s="15" t="str">
        <f>VLOOKUP(A237,'Hospitalisation Details'!A235:I2578,9,FALSE)</f>
        <v>R1016</v>
      </c>
      <c r="Q237" s="15">
        <f ca="1">VLOOKUP(A237,'Hospitalisation Details'!A235:K2578,11,FALSE)</f>
        <v>21</v>
      </c>
    </row>
    <row r="238" spans="1:17" ht="15.6" x14ac:dyDescent="0.3">
      <c r="A238" s="78" t="s">
        <v>2137</v>
      </c>
      <c r="B238" s="78" t="str">
        <f>VLOOKUP(A238,'Customer Names'!A236:C2571,3,FALSE)</f>
        <v>Susannah</v>
      </c>
      <c r="C238" s="91">
        <f>VLOOKUP(A238,'Medical Examinations'!A236:H2571,2,FALSE)</f>
        <v>31.92</v>
      </c>
      <c r="D238" s="15">
        <f>VLOOKUP(A238,'Medical Examinations'!A236:H2571,3,FALSE)</f>
        <v>5.33</v>
      </c>
      <c r="E238" s="15" t="str">
        <f>VLOOKUP(A238,'Medical Examinations'!A236:H2571,4,FALSE)</f>
        <v>yes</v>
      </c>
      <c r="F238" s="15" t="str">
        <f>VLOOKUP(A238,'Medical Examinations'!A236:H2571,5,FALSE)</f>
        <v>No</v>
      </c>
      <c r="G238" s="15" t="str">
        <f>VLOOKUP(A238,'Medical Examinations'!A236:H2571,6,FALSE)</f>
        <v>No</v>
      </c>
      <c r="H238" s="15">
        <f>VLOOKUP(A238,'Medical Examinations'!A236:H2571,7,FALSE)</f>
        <v>0</v>
      </c>
      <c r="I238" s="15" t="str">
        <f>VLOOKUP(A238,'Medical Examinations'!A236:H2571,8,FALSE)</f>
        <v>yes</v>
      </c>
      <c r="J238" s="15" t="str">
        <f>VLOOKUP(A238,'Medical Examinations'!A236:J2571,9,FALSE)</f>
        <v>OBESITY</v>
      </c>
      <c r="K238" s="15" t="str">
        <f>VLOOKUP(A238,'Medical Examinations'!A236:J2571,10,FALSE)</f>
        <v>NORMAL</v>
      </c>
      <c r="L238" s="15" t="str">
        <f>VLOOKUP(A238,'Hospitalisation Details'!A236:J2579,10,FALSE)</f>
        <v>25-Nov-1976</v>
      </c>
      <c r="M238" s="15">
        <f>VLOOKUP(A238,'Hospitalisation Details'!A236:I2579,6,FALSE)</f>
        <v>34543.39</v>
      </c>
      <c r="N238" s="15" t="str">
        <f>VLOOKUP(A238,'Hospitalisation Details'!A236:I2579,7,FALSE)</f>
        <v>tier - 2</v>
      </c>
      <c r="O238" s="15" t="str">
        <f>VLOOKUP(A238,'Hospitalisation Details'!A236:I2579,8,FALSE)</f>
        <v>tier - 3</v>
      </c>
      <c r="P238" s="15" t="str">
        <f>VLOOKUP(A238,'Hospitalisation Details'!A236:I2579,9,FALSE)</f>
        <v>R1011</v>
      </c>
      <c r="Q238" s="15">
        <f ca="1">VLOOKUP(A238,'Hospitalisation Details'!A236:K2579,11,FALSE)</f>
        <v>48</v>
      </c>
    </row>
    <row r="239" spans="1:17" ht="15.6" x14ac:dyDescent="0.3">
      <c r="A239" s="78" t="s">
        <v>2136</v>
      </c>
      <c r="B239" s="78" t="str">
        <f>VLOOKUP(A239,'Customer Names'!A237:C2572,3,FALSE)</f>
        <v>Randy</v>
      </c>
      <c r="C239" s="91">
        <f>VLOOKUP(A239,'Medical Examinations'!A237:H2572,2,FALSE)</f>
        <v>32.700000000000003</v>
      </c>
      <c r="D239" s="15">
        <f>VLOOKUP(A239,'Medical Examinations'!A237:H2572,3,FALSE)</f>
        <v>4.09</v>
      </c>
      <c r="E239" s="15" t="str">
        <f>VLOOKUP(A239,'Medical Examinations'!A237:H2572,4,FALSE)</f>
        <v>No</v>
      </c>
      <c r="F239" s="15" t="str">
        <f>VLOOKUP(A239,'Medical Examinations'!A237:H2572,5,FALSE)</f>
        <v>No</v>
      </c>
      <c r="G239" s="15" t="str">
        <f>VLOOKUP(A239,'Medical Examinations'!A237:H2572,6,FALSE)</f>
        <v>No</v>
      </c>
      <c r="H239" s="15">
        <f>VLOOKUP(A239,'Medical Examinations'!A237:H2572,7,FALSE)</f>
        <v>1</v>
      </c>
      <c r="I239" s="15" t="str">
        <f>VLOOKUP(A239,'Medical Examinations'!A237:H2572,8,FALSE)</f>
        <v>yes</v>
      </c>
      <c r="J239" s="15" t="str">
        <f>VLOOKUP(A239,'Medical Examinations'!A237:J2572,9,FALSE)</f>
        <v>OBESITY</v>
      </c>
      <c r="K239" s="15" t="str">
        <f>VLOOKUP(A239,'Medical Examinations'!A237:J2572,10,FALSE)</f>
        <v>NORMAL</v>
      </c>
      <c r="L239" s="15" t="str">
        <f>VLOOKUP(A239,'Hospitalisation Details'!A237:J2580,10,FALSE)</f>
        <v>24-Jun-1998</v>
      </c>
      <c r="M239" s="15">
        <f>VLOOKUP(A239,'Hospitalisation Details'!A237:I2580,6,FALSE)</f>
        <v>34472.839999999997</v>
      </c>
      <c r="N239" s="15" t="str">
        <f>VLOOKUP(A239,'Hospitalisation Details'!A237:I2580,7,FALSE)</f>
        <v>tier - 1</v>
      </c>
      <c r="O239" s="15" t="str">
        <f>VLOOKUP(A239,'Hospitalisation Details'!A237:I2580,8,FALSE)</f>
        <v>tier - 3</v>
      </c>
      <c r="P239" s="15" t="str">
        <f>VLOOKUP(A239,'Hospitalisation Details'!A237:I2580,9,FALSE)</f>
        <v>R1011</v>
      </c>
      <c r="Q239" s="15">
        <f ca="1">VLOOKUP(A239,'Hospitalisation Details'!A237:K2580,11,FALSE)</f>
        <v>27</v>
      </c>
    </row>
    <row r="240" spans="1:17" ht="15.6" x14ac:dyDescent="0.3">
      <c r="A240" s="78" t="s">
        <v>2135</v>
      </c>
      <c r="B240" s="78" t="str">
        <f>VLOOKUP(A240,'Customer Names'!A238:C2573,3,FALSE)</f>
        <v>Leslie</v>
      </c>
      <c r="C240" s="91">
        <f>VLOOKUP(A240,'Medical Examinations'!A238:H2573,2,FALSE)</f>
        <v>41.25</v>
      </c>
      <c r="D240" s="15">
        <f>VLOOKUP(A240,'Medical Examinations'!A238:H2573,3,FALSE)</f>
        <v>5.19</v>
      </c>
      <c r="E240" s="15" t="str">
        <f>VLOOKUP(A240,'Medical Examinations'!A238:H2573,4,FALSE)</f>
        <v>No</v>
      </c>
      <c r="F240" s="15" t="str">
        <f>VLOOKUP(A240,'Medical Examinations'!A238:H2573,5,FALSE)</f>
        <v>No</v>
      </c>
      <c r="G240" s="15" t="str">
        <f>VLOOKUP(A240,'Medical Examinations'!A238:H2573,6,FALSE)</f>
        <v>No</v>
      </c>
      <c r="H240" s="15">
        <f>VLOOKUP(A240,'Medical Examinations'!A238:H2573,7,FALSE)</f>
        <v>0</v>
      </c>
      <c r="I240" s="15" t="str">
        <f>VLOOKUP(A240,'Medical Examinations'!A238:H2573,8,FALSE)</f>
        <v>yes</v>
      </c>
      <c r="J240" s="15" t="str">
        <f>VLOOKUP(A240,'Medical Examinations'!A238:J2573,9,FALSE)</f>
        <v>OBESITY</v>
      </c>
      <c r="K240" s="15" t="str">
        <f>VLOOKUP(A240,'Medical Examinations'!A238:J2573,10,FALSE)</f>
        <v>NORMAL</v>
      </c>
      <c r="L240" s="15" t="str">
        <f>VLOOKUP(A240,'Hospitalisation Details'!A238:J2581,10,FALSE)</f>
        <v>24-Sep-1990</v>
      </c>
      <c r="M240" s="15">
        <f>VLOOKUP(A240,'Hospitalisation Details'!A238:I2581,6,FALSE)</f>
        <v>34456.269999999997</v>
      </c>
      <c r="N240" s="15" t="str">
        <f>VLOOKUP(A240,'Hospitalisation Details'!A238:I2581,7,FALSE)</f>
        <v>tier - 1</v>
      </c>
      <c r="O240" s="15" t="str">
        <f>VLOOKUP(A240,'Hospitalisation Details'!A238:I2581,8,FALSE)</f>
        <v>tier - 2</v>
      </c>
      <c r="P240" s="15" t="str">
        <f>VLOOKUP(A240,'Hospitalisation Details'!A238:I2581,9,FALSE)</f>
        <v>R1011</v>
      </c>
      <c r="Q240" s="15">
        <f ca="1">VLOOKUP(A240,'Hospitalisation Details'!A238:K2581,11,FALSE)</f>
        <v>35</v>
      </c>
    </row>
    <row r="241" spans="1:17" ht="15.6" x14ac:dyDescent="0.3">
      <c r="A241" s="78" t="s">
        <v>2134</v>
      </c>
      <c r="B241" s="78" t="str">
        <f>VLOOKUP(A241,'Customer Names'!A239:C2574,3,FALSE)</f>
        <v>Brittany L.</v>
      </c>
      <c r="C241" s="91">
        <f>VLOOKUP(A241,'Medical Examinations'!A239:H2574,2,FALSE)</f>
        <v>33.11</v>
      </c>
      <c r="D241" s="15">
        <f>VLOOKUP(A241,'Medical Examinations'!A239:H2574,3,FALSE)</f>
        <v>4.12</v>
      </c>
      <c r="E241" s="15" t="str">
        <f>VLOOKUP(A241,'Medical Examinations'!A239:H2574,4,FALSE)</f>
        <v>No</v>
      </c>
      <c r="F241" s="15" t="str">
        <f>VLOOKUP(A241,'Medical Examinations'!A239:H2574,5,FALSE)</f>
        <v>No</v>
      </c>
      <c r="G241" s="15" t="str">
        <f>VLOOKUP(A241,'Medical Examinations'!A239:H2574,6,FALSE)</f>
        <v>Yes</v>
      </c>
      <c r="H241" s="15">
        <f>VLOOKUP(A241,'Medical Examinations'!A239:H2574,7,FALSE)</f>
        <v>1</v>
      </c>
      <c r="I241" s="15" t="str">
        <f>VLOOKUP(A241,'Medical Examinations'!A239:H2574,8,FALSE)</f>
        <v>yes</v>
      </c>
      <c r="J241" s="15" t="str">
        <f>VLOOKUP(A241,'Medical Examinations'!A239:J2574,9,FALSE)</f>
        <v>OBESITY</v>
      </c>
      <c r="K241" s="15" t="str">
        <f>VLOOKUP(A241,'Medical Examinations'!A239:J2574,10,FALSE)</f>
        <v>NORMAL</v>
      </c>
      <c r="L241" s="15" t="str">
        <f>VLOOKUP(A241,'Hospitalisation Details'!A239:J2582,10,FALSE)</f>
        <v>5-Oct-2003</v>
      </c>
      <c r="M241" s="15">
        <f>VLOOKUP(A241,'Hospitalisation Details'!A239:I2582,6,FALSE)</f>
        <v>34439.86</v>
      </c>
      <c r="N241" s="15" t="str">
        <f>VLOOKUP(A241,'Hospitalisation Details'!A239:I2582,7,FALSE)</f>
        <v>tier - 2</v>
      </c>
      <c r="O241" s="15" t="str">
        <f>VLOOKUP(A241,'Hospitalisation Details'!A239:I2582,8,FALSE)</f>
        <v>tier - 1</v>
      </c>
      <c r="P241" s="15" t="str">
        <f>VLOOKUP(A241,'Hospitalisation Details'!A239:I2582,9,FALSE)</f>
        <v>R1013</v>
      </c>
      <c r="Q241" s="15">
        <f ca="1">VLOOKUP(A241,'Hospitalisation Details'!A239:K2582,11,FALSE)</f>
        <v>22</v>
      </c>
    </row>
    <row r="242" spans="1:17" ht="15.6" x14ac:dyDescent="0.3">
      <c r="A242" s="78" t="s">
        <v>2133</v>
      </c>
      <c r="B242" s="78" t="str">
        <f>VLOOKUP(A242,'Customer Names'!A240:C2575,3,FALSE)</f>
        <v>Cassie J.</v>
      </c>
      <c r="C242" s="91">
        <f>VLOOKUP(A242,'Medical Examinations'!A240:H2575,2,FALSE)</f>
        <v>36.159999999999997</v>
      </c>
      <c r="D242" s="15">
        <f>VLOOKUP(A242,'Medical Examinations'!A240:H2575,3,FALSE)</f>
        <v>5.0999999999999996</v>
      </c>
      <c r="E242" s="15" t="str">
        <f>VLOOKUP(A242,'Medical Examinations'!A240:H2575,4,FALSE)</f>
        <v>No</v>
      </c>
      <c r="F242" s="15" t="str">
        <f>VLOOKUP(A242,'Medical Examinations'!A240:H2575,5,FALSE)</f>
        <v>No</v>
      </c>
      <c r="G242" s="15" t="str">
        <f>VLOOKUP(A242,'Medical Examinations'!A240:H2575,6,FALSE)</f>
        <v>No</v>
      </c>
      <c r="H242" s="15">
        <f>VLOOKUP(A242,'Medical Examinations'!A240:H2575,7,FALSE)</f>
        <v>1</v>
      </c>
      <c r="I242" s="15" t="str">
        <f>VLOOKUP(A242,'Medical Examinations'!A240:H2575,8,FALSE)</f>
        <v>yes</v>
      </c>
      <c r="J242" s="15" t="str">
        <f>VLOOKUP(A242,'Medical Examinations'!A240:J2575,9,FALSE)</f>
        <v>OBESITY</v>
      </c>
      <c r="K242" s="15" t="str">
        <f>VLOOKUP(A242,'Medical Examinations'!A240:J2575,10,FALSE)</f>
        <v>NORMAL</v>
      </c>
      <c r="L242" s="15" t="str">
        <f>VLOOKUP(A242,'Hospitalisation Details'!A240:J2583,10,FALSE)</f>
        <v>1-Oct-1984</v>
      </c>
      <c r="M242" s="15">
        <f>VLOOKUP(A242,'Hospitalisation Details'!A240:I2583,6,FALSE)</f>
        <v>34402.22</v>
      </c>
      <c r="N242" s="15" t="str">
        <f>VLOOKUP(A242,'Hospitalisation Details'!A240:I2583,7,FALSE)</f>
        <v>tier - 2</v>
      </c>
      <c r="O242" s="15" t="str">
        <f>VLOOKUP(A242,'Hospitalisation Details'!A240:I2583,8,FALSE)</f>
        <v>tier - 3</v>
      </c>
      <c r="P242" s="15" t="str">
        <f>VLOOKUP(A242,'Hospitalisation Details'!A240:I2583,9,FALSE)</f>
        <v>R1011</v>
      </c>
      <c r="Q242" s="15">
        <f ca="1">VLOOKUP(A242,'Hospitalisation Details'!A240:K2583,11,FALSE)</f>
        <v>41</v>
      </c>
    </row>
    <row r="243" spans="1:17" ht="15.6" x14ac:dyDescent="0.3">
      <c r="A243" s="78" t="s">
        <v>2132</v>
      </c>
      <c r="B243" s="78" t="str">
        <f>VLOOKUP(A243,'Customer Names'!A241:C2576,3,FALSE)</f>
        <v>Peter W</v>
      </c>
      <c r="C243" s="91">
        <f>VLOOKUP(A243,'Medical Examinations'!A241:H2576,2,FALSE)</f>
        <v>33.72</v>
      </c>
      <c r="D243" s="15">
        <f>VLOOKUP(A243,'Medical Examinations'!A241:H2576,3,FALSE)</f>
        <v>6.21</v>
      </c>
      <c r="E243" s="15" t="str">
        <f>VLOOKUP(A243,'Medical Examinations'!A241:H2576,4,FALSE)</f>
        <v>yes</v>
      </c>
      <c r="F243" s="15" t="str">
        <f>VLOOKUP(A243,'Medical Examinations'!A241:H2576,5,FALSE)</f>
        <v>No</v>
      </c>
      <c r="G243" s="15" t="str">
        <f>VLOOKUP(A243,'Medical Examinations'!A241:H2576,6,FALSE)</f>
        <v>Yes</v>
      </c>
      <c r="H243" s="15">
        <f>VLOOKUP(A243,'Medical Examinations'!A241:H2576,7,FALSE)</f>
        <v>1</v>
      </c>
      <c r="I243" s="15" t="str">
        <f>VLOOKUP(A243,'Medical Examinations'!A241:H2576,8,FALSE)</f>
        <v>yes</v>
      </c>
      <c r="J243" s="15" t="str">
        <f>VLOOKUP(A243,'Medical Examinations'!A241:J2576,9,FALSE)</f>
        <v>OBESITY</v>
      </c>
      <c r="K243" s="15" t="str">
        <f>VLOOKUP(A243,'Medical Examinations'!A241:J2576,10,FALSE)</f>
        <v>PREDIABETES</v>
      </c>
      <c r="L243" s="15" t="str">
        <f>VLOOKUP(A243,'Hospitalisation Details'!A241:J2584,10,FALSE)</f>
        <v>2-Oct-1983</v>
      </c>
      <c r="M243" s="15">
        <f>VLOOKUP(A243,'Hospitalisation Details'!A241:I2584,6,FALSE)</f>
        <v>34307.22</v>
      </c>
      <c r="N243" s="15" t="str">
        <f>VLOOKUP(A243,'Hospitalisation Details'!A241:I2584,7,FALSE)</f>
        <v>tier - 2</v>
      </c>
      <c r="O243" s="15" t="str">
        <f>VLOOKUP(A243,'Hospitalisation Details'!A241:I2584,8,FALSE)</f>
        <v>tier - 2</v>
      </c>
      <c r="P243" s="15" t="str">
        <f>VLOOKUP(A243,'Hospitalisation Details'!A241:I2584,9,FALSE)</f>
        <v>R1012</v>
      </c>
      <c r="Q243" s="15">
        <f ca="1">VLOOKUP(A243,'Hospitalisation Details'!A241:K2584,11,FALSE)</f>
        <v>42</v>
      </c>
    </row>
    <row r="244" spans="1:17" ht="15.6" x14ac:dyDescent="0.3">
      <c r="A244" s="78" t="s">
        <v>2130</v>
      </c>
      <c r="B244" s="78" t="str">
        <f>VLOOKUP(A244,'Customer Names'!A242:C2577,3,FALSE)</f>
        <v>Douglas</v>
      </c>
      <c r="C244" s="91">
        <f>VLOOKUP(A244,'Medical Examinations'!A242:H2577,2,FALSE)</f>
        <v>37.74</v>
      </c>
      <c r="D244" s="15">
        <f>VLOOKUP(A244,'Medical Examinations'!A242:H2577,3,FALSE)</f>
        <v>9.5299999999999994</v>
      </c>
      <c r="E244" s="15" t="str">
        <f>VLOOKUP(A244,'Medical Examinations'!A242:H2577,4,FALSE)</f>
        <v>yes</v>
      </c>
      <c r="F244" s="15" t="str">
        <f>VLOOKUP(A244,'Medical Examinations'!A242:H2577,5,FALSE)</f>
        <v>No</v>
      </c>
      <c r="G244" s="15" t="str">
        <f>VLOOKUP(A244,'Medical Examinations'!A242:H2577,6,FALSE)</f>
        <v>No</v>
      </c>
      <c r="H244" s="15">
        <f>VLOOKUP(A244,'Medical Examinations'!A242:H2577,7,FALSE)</f>
        <v>1</v>
      </c>
      <c r="I244" s="15" t="str">
        <f>VLOOKUP(A244,'Medical Examinations'!A242:H2577,8,FALSE)</f>
        <v>yes</v>
      </c>
      <c r="J244" s="15" t="str">
        <f>VLOOKUP(A244,'Medical Examinations'!A242:J2577,9,FALSE)</f>
        <v>OBESITY</v>
      </c>
      <c r="K244" s="15" t="str">
        <f>VLOOKUP(A244,'Medical Examinations'!A242:J2577,10,FALSE)</f>
        <v>DIABETES</v>
      </c>
      <c r="L244" s="15" t="str">
        <f>VLOOKUP(A244,'Hospitalisation Details'!A242:J2585,10,FALSE)</f>
        <v>11-Oct-1986</v>
      </c>
      <c r="M244" s="15">
        <f>VLOOKUP(A244,'Hospitalisation Details'!A242:I2585,6,FALSE)</f>
        <v>34293.120000000003</v>
      </c>
      <c r="N244" s="15" t="str">
        <f>VLOOKUP(A244,'Hospitalisation Details'!A242:I2585,7,FALSE)</f>
        <v>tier - 1</v>
      </c>
      <c r="O244" s="15" t="str">
        <f>VLOOKUP(A244,'Hospitalisation Details'!A242:I2585,8,FALSE)</f>
        <v>tier - 2</v>
      </c>
      <c r="P244" s="15" t="str">
        <f>VLOOKUP(A244,'Hospitalisation Details'!A242:I2585,9,FALSE)</f>
        <v>R1011</v>
      </c>
      <c r="Q244" s="15">
        <f ca="1">VLOOKUP(A244,'Hospitalisation Details'!A242:K2585,11,FALSE)</f>
        <v>39</v>
      </c>
    </row>
    <row r="245" spans="1:17" ht="15.6" x14ac:dyDescent="0.3">
      <c r="A245" s="78" t="s">
        <v>2129</v>
      </c>
      <c r="B245" s="78" t="str">
        <f>VLOOKUP(A245,'Customer Names'!A243:C2578,3,FALSE)</f>
        <v>Dan</v>
      </c>
      <c r="C245" s="91">
        <f>VLOOKUP(A245,'Medical Examinations'!A243:H2578,2,FALSE)</f>
        <v>48.75</v>
      </c>
      <c r="D245" s="15">
        <f>VLOOKUP(A245,'Medical Examinations'!A243:H2578,3,FALSE)</f>
        <v>4.6399999999999997</v>
      </c>
      <c r="E245" s="15" t="str">
        <f>VLOOKUP(A245,'Medical Examinations'!A243:H2578,4,FALSE)</f>
        <v>yes</v>
      </c>
      <c r="F245" s="15" t="str">
        <f>VLOOKUP(A245,'Medical Examinations'!A243:H2578,5,FALSE)</f>
        <v>No</v>
      </c>
      <c r="G245" s="15" t="str">
        <f>VLOOKUP(A245,'Medical Examinations'!A243:H2578,6,FALSE)</f>
        <v>No</v>
      </c>
      <c r="H245" s="15">
        <f>VLOOKUP(A245,'Medical Examinations'!A243:H2578,7,FALSE)</f>
        <v>1</v>
      </c>
      <c r="I245" s="15" t="str">
        <f>VLOOKUP(A245,'Medical Examinations'!A243:H2578,8,FALSE)</f>
        <v>yes</v>
      </c>
      <c r="J245" s="15" t="str">
        <f>VLOOKUP(A245,'Medical Examinations'!A243:J2578,9,FALSE)</f>
        <v>OBESITY</v>
      </c>
      <c r="K245" s="15" t="str">
        <f>VLOOKUP(A245,'Medical Examinations'!A243:J2578,10,FALSE)</f>
        <v>NORMAL</v>
      </c>
      <c r="L245" s="15" t="str">
        <f>VLOOKUP(A245,'Hospitalisation Details'!A243:J2586,10,FALSE)</f>
        <v>30-Oct-1995</v>
      </c>
      <c r="M245" s="15">
        <f>VLOOKUP(A245,'Hospitalisation Details'!A243:I2586,6,FALSE)</f>
        <v>34289.43</v>
      </c>
      <c r="N245" s="15" t="str">
        <f>VLOOKUP(A245,'Hospitalisation Details'!A243:I2586,7,FALSE)</f>
        <v>tier - 1</v>
      </c>
      <c r="O245" s="15" t="str">
        <f>VLOOKUP(A245,'Hospitalisation Details'!A243:I2586,8,FALSE)</f>
        <v>tier - 1</v>
      </c>
      <c r="P245" s="15" t="str">
        <f>VLOOKUP(A245,'Hospitalisation Details'!A243:I2586,9,FALSE)</f>
        <v>R1011</v>
      </c>
      <c r="Q245" s="15">
        <f ca="1">VLOOKUP(A245,'Hospitalisation Details'!A243:K2586,11,FALSE)</f>
        <v>30</v>
      </c>
    </row>
    <row r="246" spans="1:17" ht="15.6" x14ac:dyDescent="0.3">
      <c r="A246" s="78" t="s">
        <v>2128</v>
      </c>
      <c r="B246" s="78" t="str">
        <f>VLOOKUP(A246,'Customer Names'!A244:C2579,3,FALSE)</f>
        <v>Dan M.</v>
      </c>
      <c r="C246" s="91">
        <f>VLOOKUP(A246,'Medical Examinations'!A244:H2579,2,FALSE)</f>
        <v>31.065000000000001</v>
      </c>
      <c r="D246" s="15">
        <f>VLOOKUP(A246,'Medical Examinations'!A244:H2579,3,FALSE)</f>
        <v>5.05</v>
      </c>
      <c r="E246" s="15" t="str">
        <f>VLOOKUP(A246,'Medical Examinations'!A244:H2579,4,FALSE)</f>
        <v>No</v>
      </c>
      <c r="F246" s="15" t="str">
        <f>VLOOKUP(A246,'Medical Examinations'!A244:H2579,5,FALSE)</f>
        <v>No</v>
      </c>
      <c r="G246" s="15" t="str">
        <f>VLOOKUP(A246,'Medical Examinations'!A244:H2579,6,FALSE)</f>
        <v>No</v>
      </c>
      <c r="H246" s="15">
        <f>VLOOKUP(A246,'Medical Examinations'!A244:H2579,7,FALSE)</f>
        <v>1</v>
      </c>
      <c r="I246" s="15" t="str">
        <f>VLOOKUP(A246,'Medical Examinations'!A244:H2579,8,FALSE)</f>
        <v>yes</v>
      </c>
      <c r="J246" s="15" t="str">
        <f>VLOOKUP(A246,'Medical Examinations'!A244:J2579,9,FALSE)</f>
        <v>OBESITY</v>
      </c>
      <c r="K246" s="15" t="str">
        <f>VLOOKUP(A246,'Medical Examinations'!A244:J2579,10,FALSE)</f>
        <v>NORMAL</v>
      </c>
      <c r="L246" s="15" t="str">
        <f>VLOOKUP(A246,'Hospitalisation Details'!A244:J2587,10,FALSE)</f>
        <v>11-Jun-1998</v>
      </c>
      <c r="M246" s="15">
        <f>VLOOKUP(A246,'Hospitalisation Details'!A244:I2587,6,FALSE)</f>
        <v>34254.050000000003</v>
      </c>
      <c r="N246" s="15" t="str">
        <f>VLOOKUP(A246,'Hospitalisation Details'!A244:I2587,7,FALSE)</f>
        <v>tier - 1</v>
      </c>
      <c r="O246" s="15" t="str">
        <f>VLOOKUP(A246,'Hospitalisation Details'!A244:I2587,8,FALSE)</f>
        <v>tier - 3</v>
      </c>
      <c r="P246" s="15" t="str">
        <f>VLOOKUP(A246,'Hospitalisation Details'!A244:I2587,9,FALSE)</f>
        <v>R1019</v>
      </c>
      <c r="Q246" s="15">
        <f ca="1">VLOOKUP(A246,'Hospitalisation Details'!A244:K2587,11,FALSE)</f>
        <v>27</v>
      </c>
    </row>
    <row r="247" spans="1:17" ht="15.6" x14ac:dyDescent="0.3">
      <c r="A247" s="78" t="s">
        <v>2127</v>
      </c>
      <c r="B247" s="78" t="str">
        <f>VLOOKUP(A247,'Customer Names'!A245:C2580,3,FALSE)</f>
        <v>Eric L.</v>
      </c>
      <c r="C247" s="91">
        <f>VLOOKUP(A247,'Medical Examinations'!A245:H2580,2,FALSE)</f>
        <v>23.55</v>
      </c>
      <c r="D247" s="15">
        <f>VLOOKUP(A247,'Medical Examinations'!A245:H2580,3,FALSE)</f>
        <v>10.38</v>
      </c>
      <c r="E247" s="15" t="str">
        <f>VLOOKUP(A247,'Medical Examinations'!A245:H2580,4,FALSE)</f>
        <v>No</v>
      </c>
      <c r="F247" s="15" t="str">
        <f>VLOOKUP(A247,'Medical Examinations'!A245:H2580,5,FALSE)</f>
        <v>No</v>
      </c>
      <c r="G247" s="15" t="str">
        <f>VLOOKUP(A247,'Medical Examinations'!A245:H2580,6,FALSE)</f>
        <v>No</v>
      </c>
      <c r="H247" s="15">
        <f>VLOOKUP(A247,'Medical Examinations'!A245:H2580,7,FALSE)</f>
        <v>0</v>
      </c>
      <c r="I247" s="15" t="str">
        <f>VLOOKUP(A247,'Medical Examinations'!A245:H2580,8,FALSE)</f>
        <v>yes</v>
      </c>
      <c r="J247" s="15" t="str">
        <f>VLOOKUP(A247,'Medical Examinations'!A245:J2580,9,FALSE)</f>
        <v>NORMAL WEIGHT</v>
      </c>
      <c r="K247" s="15" t="str">
        <f>VLOOKUP(A247,'Medical Examinations'!A245:J2580,10,FALSE)</f>
        <v>DIABETES</v>
      </c>
      <c r="L247" s="15" t="str">
        <f>VLOOKUP(A247,'Hospitalisation Details'!A245:J2588,10,FALSE)</f>
        <v>5-Jul-1962</v>
      </c>
      <c r="M247" s="15">
        <f>VLOOKUP(A247,'Hospitalisation Details'!A245:I2588,6,FALSE)</f>
        <v>34218.019999999997</v>
      </c>
      <c r="N247" s="15" t="str">
        <f>VLOOKUP(A247,'Hospitalisation Details'!A245:I2588,7,FALSE)</f>
        <v>tier - 1</v>
      </c>
      <c r="O247" s="15" t="str">
        <f>VLOOKUP(A247,'Hospitalisation Details'!A245:I2588,8,FALSE)</f>
        <v>tier - 1</v>
      </c>
      <c r="P247" s="15" t="str">
        <f>VLOOKUP(A247,'Hospitalisation Details'!A245:I2588,9,FALSE)</f>
        <v>R1011</v>
      </c>
      <c r="Q247" s="15">
        <f ca="1">VLOOKUP(A247,'Hospitalisation Details'!A245:K2588,11,FALSE)</f>
        <v>63</v>
      </c>
    </row>
    <row r="248" spans="1:17" ht="15.6" x14ac:dyDescent="0.3">
      <c r="A248" s="78" t="s">
        <v>2126</v>
      </c>
      <c r="B248" s="78" t="str">
        <f>VLOOKUP(A248,'Customer Names'!A246:C2581,3,FALSE)</f>
        <v>Les J</v>
      </c>
      <c r="C248" s="91">
        <f>VLOOKUP(A248,'Medical Examinations'!A246:H2581,2,FALSE)</f>
        <v>30.18</v>
      </c>
      <c r="D248" s="15">
        <f>VLOOKUP(A248,'Medical Examinations'!A246:H2581,3,FALSE)</f>
        <v>8.31</v>
      </c>
      <c r="E248" s="15" t="str">
        <f>VLOOKUP(A248,'Medical Examinations'!A246:H2581,4,FALSE)</f>
        <v>yes</v>
      </c>
      <c r="F248" s="15" t="str">
        <f>VLOOKUP(A248,'Medical Examinations'!A246:H2581,5,FALSE)</f>
        <v>No</v>
      </c>
      <c r="G248" s="15" t="str">
        <f>VLOOKUP(A248,'Medical Examinations'!A246:H2581,6,FALSE)</f>
        <v>No</v>
      </c>
      <c r="H248" s="15">
        <f>VLOOKUP(A248,'Medical Examinations'!A246:H2581,7,FALSE)</f>
        <v>1</v>
      </c>
      <c r="I248" s="15" t="str">
        <f>VLOOKUP(A248,'Medical Examinations'!A246:H2581,8,FALSE)</f>
        <v>yes</v>
      </c>
      <c r="J248" s="15" t="str">
        <f>VLOOKUP(A248,'Medical Examinations'!A246:J2581,9,FALSE)</f>
        <v>OBESITY</v>
      </c>
      <c r="K248" s="15" t="str">
        <f>VLOOKUP(A248,'Medical Examinations'!A246:J2581,10,FALSE)</f>
        <v>DIABETES</v>
      </c>
      <c r="L248" s="15" t="str">
        <f>VLOOKUP(A248,'Hospitalisation Details'!A246:J2589,10,FALSE)</f>
        <v>21-Jul-1975</v>
      </c>
      <c r="M248" s="15">
        <f>VLOOKUP(A248,'Hospitalisation Details'!A246:I2589,6,FALSE)</f>
        <v>34210.33</v>
      </c>
      <c r="N248" s="15" t="str">
        <f>VLOOKUP(A248,'Hospitalisation Details'!A246:I2589,7,FALSE)</f>
        <v>tier - 2</v>
      </c>
      <c r="O248" s="15" t="str">
        <f>VLOOKUP(A248,'Hospitalisation Details'!A246:I2589,8,FALSE)</f>
        <v>tier - 1</v>
      </c>
      <c r="P248" s="15" t="str">
        <f>VLOOKUP(A248,'Hospitalisation Details'!A246:I2589,9,FALSE)</f>
        <v>R1012</v>
      </c>
      <c r="Q248" s="15">
        <f ca="1">VLOOKUP(A248,'Hospitalisation Details'!A246:K2589,11,FALSE)</f>
        <v>50</v>
      </c>
    </row>
    <row r="249" spans="1:17" ht="15.6" x14ac:dyDescent="0.3">
      <c r="A249" s="78" t="s">
        <v>2125</v>
      </c>
      <c r="B249" s="78" t="str">
        <f>VLOOKUP(A249,'Customer Names'!A247:C2582,3,FALSE)</f>
        <v>Stephanie</v>
      </c>
      <c r="C249" s="91">
        <f>VLOOKUP(A249,'Medical Examinations'!A247:H2582,2,FALSE)</f>
        <v>29.94</v>
      </c>
      <c r="D249" s="15">
        <f>VLOOKUP(A249,'Medical Examinations'!A247:H2582,3,FALSE)</f>
        <v>7.59</v>
      </c>
      <c r="E249" s="15" t="str">
        <f>VLOOKUP(A249,'Medical Examinations'!A247:H2582,4,FALSE)</f>
        <v>No</v>
      </c>
      <c r="F249" s="15" t="str">
        <f>VLOOKUP(A249,'Medical Examinations'!A247:H2582,5,FALSE)</f>
        <v>No</v>
      </c>
      <c r="G249" s="15" t="str">
        <f>VLOOKUP(A249,'Medical Examinations'!A247:H2582,6,FALSE)</f>
        <v>No</v>
      </c>
      <c r="H249" s="15">
        <f>VLOOKUP(A249,'Medical Examinations'!A247:H2582,7,FALSE)</f>
        <v>0</v>
      </c>
      <c r="I249" s="15" t="str">
        <f>VLOOKUP(A249,'Medical Examinations'!A247:H2582,8,FALSE)</f>
        <v>yes</v>
      </c>
      <c r="J249" s="15" t="b">
        <f>VLOOKUP(A249,'Medical Examinations'!A247:J2582,9,FALSE)</f>
        <v>0</v>
      </c>
      <c r="K249" s="15" t="str">
        <f>VLOOKUP(A249,'Medical Examinations'!A247:J2582,10,FALSE)</f>
        <v>DIABETES</v>
      </c>
      <c r="L249" s="15" t="str">
        <f>VLOOKUP(A249,'Hospitalisation Details'!A247:J2590,10,FALSE)</f>
        <v>25-Aug-1971</v>
      </c>
      <c r="M249" s="15">
        <f>VLOOKUP(A249,'Hospitalisation Details'!A247:I2590,6,FALSE)</f>
        <v>34205.07</v>
      </c>
      <c r="N249" s="15" t="str">
        <f>VLOOKUP(A249,'Hospitalisation Details'!A247:I2590,7,FALSE)</f>
        <v>tier - 2</v>
      </c>
      <c r="O249" s="15" t="str">
        <f>VLOOKUP(A249,'Hospitalisation Details'!A247:I2590,8,FALSE)</f>
        <v>tier - 2</v>
      </c>
      <c r="P249" s="15" t="str">
        <f>VLOOKUP(A249,'Hospitalisation Details'!A247:I2590,9,FALSE)</f>
        <v>R1011</v>
      </c>
      <c r="Q249" s="15">
        <f ca="1">VLOOKUP(A249,'Hospitalisation Details'!A247:K2590,11,FALSE)</f>
        <v>54</v>
      </c>
    </row>
    <row r="250" spans="1:17" ht="15.6" x14ac:dyDescent="0.3">
      <c r="A250" s="78" t="s">
        <v>2124</v>
      </c>
      <c r="B250" s="78" t="str">
        <f>VLOOKUP(A250,'Customer Names'!A248:C2583,3,FALSE)</f>
        <v>Melissa Y</v>
      </c>
      <c r="C250" s="91">
        <f>VLOOKUP(A250,'Medical Examinations'!A248:H2583,2,FALSE)</f>
        <v>31.4</v>
      </c>
      <c r="D250" s="15">
        <f>VLOOKUP(A250,'Medical Examinations'!A248:H2583,3,FALSE)</f>
        <v>5.49</v>
      </c>
      <c r="E250" s="15" t="str">
        <f>VLOOKUP(A250,'Medical Examinations'!A248:H2583,4,FALSE)</f>
        <v>No</v>
      </c>
      <c r="F250" s="15" t="str">
        <f>VLOOKUP(A250,'Medical Examinations'!A248:H2583,5,FALSE)</f>
        <v>No</v>
      </c>
      <c r="G250" s="15" t="str">
        <f>VLOOKUP(A250,'Medical Examinations'!A248:H2583,6,FALSE)</f>
        <v>No</v>
      </c>
      <c r="H250" s="15">
        <f>VLOOKUP(A250,'Medical Examinations'!A248:H2583,7,FALSE)</f>
        <v>0</v>
      </c>
      <c r="I250" s="15" t="str">
        <f>VLOOKUP(A250,'Medical Examinations'!A248:H2583,8,FALSE)</f>
        <v>yes</v>
      </c>
      <c r="J250" s="15" t="str">
        <f>VLOOKUP(A250,'Medical Examinations'!A248:J2583,9,FALSE)</f>
        <v>OBESITY</v>
      </c>
      <c r="K250" s="15" t="str">
        <f>VLOOKUP(A250,'Medical Examinations'!A248:J2583,10,FALSE)</f>
        <v>NORMAL</v>
      </c>
      <c r="L250" s="15" t="str">
        <f>VLOOKUP(A250,'Hospitalisation Details'!A248:J2591,10,FALSE)</f>
        <v>6-Nov-1999</v>
      </c>
      <c r="M250" s="15">
        <f>VLOOKUP(A250,'Hospitalisation Details'!A248:I2591,6,FALSE)</f>
        <v>34166.269999999997</v>
      </c>
      <c r="N250" s="15" t="str">
        <f>VLOOKUP(A250,'Hospitalisation Details'!A248:I2591,7,FALSE)</f>
        <v>tier - 2</v>
      </c>
      <c r="O250" s="15" t="str">
        <f>VLOOKUP(A250,'Hospitalisation Details'!A248:I2591,8,FALSE)</f>
        <v>tier - 3</v>
      </c>
      <c r="P250" s="15" t="str">
        <f>VLOOKUP(A250,'Hospitalisation Details'!A248:I2591,9,FALSE)</f>
        <v>R1011</v>
      </c>
      <c r="Q250" s="15">
        <f ca="1">VLOOKUP(A250,'Hospitalisation Details'!A248:K2591,11,FALSE)</f>
        <v>26</v>
      </c>
    </row>
    <row r="251" spans="1:17" ht="15.6" x14ac:dyDescent="0.3">
      <c r="A251" s="78" t="s">
        <v>2123</v>
      </c>
      <c r="B251" s="78" t="str">
        <f>VLOOKUP(A251,'Customer Names'!A249:C2584,3,FALSE)</f>
        <v>Ashley</v>
      </c>
      <c r="C251" s="91">
        <f>VLOOKUP(A251,'Medical Examinations'!A249:H2584,2,FALSE)</f>
        <v>53.06</v>
      </c>
      <c r="D251" s="15">
        <f>VLOOKUP(A251,'Medical Examinations'!A249:H2584,3,FALSE)</f>
        <v>11.68</v>
      </c>
      <c r="E251" s="15" t="str">
        <f>VLOOKUP(A251,'Medical Examinations'!A249:H2584,4,FALSE)</f>
        <v>No</v>
      </c>
      <c r="F251" s="15" t="str">
        <f>VLOOKUP(A251,'Medical Examinations'!A249:H2584,5,FALSE)</f>
        <v>No</v>
      </c>
      <c r="G251" s="15" t="str">
        <f>VLOOKUP(A251,'Medical Examinations'!A249:H2584,6,FALSE)</f>
        <v>No</v>
      </c>
      <c r="H251" s="15">
        <f>VLOOKUP(A251,'Medical Examinations'!A249:H2584,7,FALSE)</f>
        <v>0</v>
      </c>
      <c r="I251" s="15" t="str">
        <f>VLOOKUP(A251,'Medical Examinations'!A249:H2584,8,FALSE)</f>
        <v>yes</v>
      </c>
      <c r="J251" s="15" t="str">
        <f>VLOOKUP(A251,'Medical Examinations'!A249:J2584,9,FALSE)</f>
        <v>OBESITY</v>
      </c>
      <c r="K251" s="15" t="str">
        <f>VLOOKUP(A251,'Medical Examinations'!A249:J2584,10,FALSE)</f>
        <v>DIABETES</v>
      </c>
      <c r="L251" s="15" t="str">
        <f>VLOOKUP(A251,'Hospitalisation Details'!A249:J2592,10,FALSE)</f>
        <v>26-Dec-2002</v>
      </c>
      <c r="M251" s="15">
        <f>VLOOKUP(A251,'Hospitalisation Details'!A249:I2592,6,FALSE)</f>
        <v>34084.68</v>
      </c>
      <c r="N251" s="15" t="str">
        <f>VLOOKUP(A251,'Hospitalisation Details'!A249:I2592,7,FALSE)</f>
        <v>tier - 2</v>
      </c>
      <c r="O251" s="15" t="str">
        <f>VLOOKUP(A251,'Hospitalisation Details'!A249:I2592,8,FALSE)</f>
        <v>tier - 3</v>
      </c>
      <c r="P251" s="15" t="str">
        <f>VLOOKUP(A251,'Hospitalisation Details'!A249:I2592,9,FALSE)</f>
        <v>R1011</v>
      </c>
      <c r="Q251" s="15">
        <f ca="1">VLOOKUP(A251,'Hospitalisation Details'!A249:K2592,11,FALSE)</f>
        <v>22</v>
      </c>
    </row>
    <row r="252" spans="1:17" ht="15.6" x14ac:dyDescent="0.3">
      <c r="A252" s="78" t="s">
        <v>2122</v>
      </c>
      <c r="B252" s="78" t="str">
        <f>VLOOKUP(A252,'Customer Names'!A250:C2585,3,FALSE)</f>
        <v>Stephanie M.</v>
      </c>
      <c r="C252" s="91">
        <f>VLOOKUP(A252,'Medical Examinations'!A250:H2585,2,FALSE)</f>
        <v>30.25</v>
      </c>
      <c r="D252" s="15">
        <f>VLOOKUP(A252,'Medical Examinations'!A250:H2585,3,FALSE)</f>
        <v>4.1900000000000004</v>
      </c>
      <c r="E252" s="15" t="str">
        <f>VLOOKUP(A252,'Medical Examinations'!A250:H2585,4,FALSE)</f>
        <v>No</v>
      </c>
      <c r="F252" s="15" t="str">
        <f>VLOOKUP(A252,'Medical Examinations'!A250:H2585,5,FALSE)</f>
        <v>No</v>
      </c>
      <c r="G252" s="15" t="str">
        <f>VLOOKUP(A252,'Medical Examinations'!A250:H2585,6,FALSE)</f>
        <v>No</v>
      </c>
      <c r="H252" s="15">
        <f>VLOOKUP(A252,'Medical Examinations'!A250:H2585,7,FALSE)</f>
        <v>2</v>
      </c>
      <c r="I252" s="15" t="str">
        <f>VLOOKUP(A252,'Medical Examinations'!A250:H2585,8,FALSE)</f>
        <v>yes</v>
      </c>
      <c r="J252" s="15" t="str">
        <f>VLOOKUP(A252,'Medical Examinations'!A250:J2585,9,FALSE)</f>
        <v>OBESITY</v>
      </c>
      <c r="K252" s="15" t="str">
        <f>VLOOKUP(A252,'Medical Examinations'!A250:J2585,10,FALSE)</f>
        <v>NORMAL</v>
      </c>
      <c r="L252" s="15" t="str">
        <f>VLOOKUP(A252,'Hospitalisation Details'!A250:J2593,10,FALSE)</f>
        <v>26-Jul-1972</v>
      </c>
      <c r="M252" s="15">
        <f>VLOOKUP(A252,'Hospitalisation Details'!A250:I2593,6,FALSE)</f>
        <v>34053.360000000001</v>
      </c>
      <c r="N252" s="15" t="str">
        <f>VLOOKUP(A252,'Hospitalisation Details'!A250:I2593,7,FALSE)</f>
        <v>tier - 2</v>
      </c>
      <c r="O252" s="15" t="str">
        <f>VLOOKUP(A252,'Hospitalisation Details'!A250:I2593,8,FALSE)</f>
        <v>tier - 2</v>
      </c>
      <c r="P252" s="15" t="str">
        <f>VLOOKUP(A252,'Hospitalisation Details'!A250:I2593,9,FALSE)</f>
        <v>R1011</v>
      </c>
      <c r="Q252" s="15">
        <f ca="1">VLOOKUP(A252,'Hospitalisation Details'!A250:K2593,11,FALSE)</f>
        <v>53</v>
      </c>
    </row>
    <row r="253" spans="1:17" ht="15.6" x14ac:dyDescent="0.3">
      <c r="A253" s="78" t="s">
        <v>2121</v>
      </c>
      <c r="B253" s="78" t="str">
        <f>VLOOKUP(A253,'Customer Names'!A251:C2586,3,FALSE)</f>
        <v>Kylie</v>
      </c>
      <c r="C253" s="91">
        <f>VLOOKUP(A253,'Medical Examinations'!A251:H2586,2,FALSE)</f>
        <v>46.68</v>
      </c>
      <c r="D253" s="15">
        <f>VLOOKUP(A253,'Medical Examinations'!A251:H2586,3,FALSE)</f>
        <v>4.01</v>
      </c>
      <c r="E253" s="15" t="str">
        <f>VLOOKUP(A253,'Medical Examinations'!A251:H2586,4,FALSE)</f>
        <v>No</v>
      </c>
      <c r="F253" s="15" t="str">
        <f>VLOOKUP(A253,'Medical Examinations'!A251:H2586,5,FALSE)</f>
        <v>No</v>
      </c>
      <c r="G253" s="15" t="str">
        <f>VLOOKUP(A253,'Medical Examinations'!A251:H2586,6,FALSE)</f>
        <v>No</v>
      </c>
      <c r="H253" s="15">
        <f>VLOOKUP(A253,'Medical Examinations'!A251:H2586,7,FALSE)</f>
        <v>0</v>
      </c>
      <c r="I253" s="15" t="str">
        <f>VLOOKUP(A253,'Medical Examinations'!A251:H2586,8,FALSE)</f>
        <v>yes</v>
      </c>
      <c r="J253" s="15" t="str">
        <f>VLOOKUP(A253,'Medical Examinations'!A251:J2586,9,FALSE)</f>
        <v>OBESITY</v>
      </c>
      <c r="K253" s="15" t="str">
        <f>VLOOKUP(A253,'Medical Examinations'!A251:J2586,10,FALSE)</f>
        <v>NORMAL</v>
      </c>
      <c r="L253" s="15" t="str">
        <f>VLOOKUP(A253,'Hospitalisation Details'!A251:J2594,10,FALSE)</f>
        <v>25-Sep-1994</v>
      </c>
      <c r="M253" s="15">
        <f>VLOOKUP(A253,'Hospitalisation Details'!A251:I2594,6,FALSE)</f>
        <v>33975.47</v>
      </c>
      <c r="N253" s="15" t="str">
        <f>VLOOKUP(A253,'Hospitalisation Details'!A251:I2594,7,FALSE)</f>
        <v>tier - 2</v>
      </c>
      <c r="O253" s="15" t="str">
        <f>VLOOKUP(A253,'Hospitalisation Details'!A251:I2594,8,FALSE)</f>
        <v>tier - 2</v>
      </c>
      <c r="P253" s="15" t="str">
        <f>VLOOKUP(A253,'Hospitalisation Details'!A251:I2594,9,FALSE)</f>
        <v>R1011</v>
      </c>
      <c r="Q253" s="15">
        <f ca="1">VLOOKUP(A253,'Hospitalisation Details'!A251:K2594,11,FALSE)</f>
        <v>31</v>
      </c>
    </row>
    <row r="254" spans="1:17" ht="15.6" x14ac:dyDescent="0.3">
      <c r="A254" s="78" t="s">
        <v>2120</v>
      </c>
      <c r="B254" s="78" t="str">
        <f>VLOOKUP(A254,'Customer Names'!A252:C2587,3,FALSE)</f>
        <v>Kelly</v>
      </c>
      <c r="C254" s="91">
        <f>VLOOKUP(A254,'Medical Examinations'!A252:H2587,2,FALSE)</f>
        <v>30.4</v>
      </c>
      <c r="D254" s="15">
        <f>VLOOKUP(A254,'Medical Examinations'!A252:H2587,3,FALSE)</f>
        <v>5.91</v>
      </c>
      <c r="E254" s="15" t="str">
        <f>VLOOKUP(A254,'Medical Examinations'!A252:H2587,4,FALSE)</f>
        <v>No</v>
      </c>
      <c r="F254" s="15" t="str">
        <f>VLOOKUP(A254,'Medical Examinations'!A252:H2587,5,FALSE)</f>
        <v>yes</v>
      </c>
      <c r="G254" s="15" t="str">
        <f>VLOOKUP(A254,'Medical Examinations'!A252:H2587,6,FALSE)</f>
        <v>No</v>
      </c>
      <c r="H254" s="15">
        <f>VLOOKUP(A254,'Medical Examinations'!A252:H2587,7,FALSE)</f>
        <v>2</v>
      </c>
      <c r="I254" s="15" t="str">
        <f>VLOOKUP(A254,'Medical Examinations'!A252:H2587,8,FALSE)</f>
        <v>yes</v>
      </c>
      <c r="J254" s="15" t="str">
        <f>VLOOKUP(A254,'Medical Examinations'!A252:J2587,9,FALSE)</f>
        <v>OBESITY</v>
      </c>
      <c r="K254" s="15" t="str">
        <f>VLOOKUP(A254,'Medical Examinations'!A252:J2587,10,FALSE)</f>
        <v>PREDIABETES</v>
      </c>
      <c r="L254" s="15" t="str">
        <f>VLOOKUP(A254,'Hospitalisation Details'!A252:J2595,10,FALSE)</f>
        <v>27-Dec-2000</v>
      </c>
      <c r="M254" s="15">
        <f>VLOOKUP(A254,'Hospitalisation Details'!A252:I2595,6,FALSE)</f>
        <v>33907.550000000003</v>
      </c>
      <c r="N254" s="15" t="str">
        <f>VLOOKUP(A254,'Hospitalisation Details'!A252:I2595,7,FALSE)</f>
        <v>tier - 2</v>
      </c>
      <c r="O254" s="15" t="str">
        <f>VLOOKUP(A254,'Hospitalisation Details'!A252:I2595,8,FALSE)</f>
        <v>tier - 2</v>
      </c>
      <c r="P254" s="15" t="str">
        <f>VLOOKUP(A254,'Hospitalisation Details'!A252:I2595,9,FALSE)</f>
        <v>R1012</v>
      </c>
      <c r="Q254" s="15">
        <f ca="1">VLOOKUP(A254,'Hospitalisation Details'!A252:K2595,11,FALSE)</f>
        <v>24</v>
      </c>
    </row>
    <row r="255" spans="1:17" ht="15.6" x14ac:dyDescent="0.3">
      <c r="A255" s="78" t="s">
        <v>2119</v>
      </c>
      <c r="B255" s="78" t="str">
        <f>VLOOKUP(A255,'Customer Names'!A253:C2588,3,FALSE)</f>
        <v>Carrie</v>
      </c>
      <c r="C255" s="91">
        <f>VLOOKUP(A255,'Medical Examinations'!A253:H2588,2,FALSE)</f>
        <v>30.2</v>
      </c>
      <c r="D255" s="15">
        <f>VLOOKUP(A255,'Medical Examinations'!A253:H2588,3,FALSE)</f>
        <v>4.47</v>
      </c>
      <c r="E255" s="15" t="str">
        <f>VLOOKUP(A255,'Medical Examinations'!A253:H2588,4,FALSE)</f>
        <v>yes</v>
      </c>
      <c r="F255" s="15" t="str">
        <f>VLOOKUP(A255,'Medical Examinations'!A253:H2588,5,FALSE)</f>
        <v>No</v>
      </c>
      <c r="G255" s="15" t="str">
        <f>VLOOKUP(A255,'Medical Examinations'!A253:H2588,6,FALSE)</f>
        <v>Yes</v>
      </c>
      <c r="H255" s="15">
        <f>VLOOKUP(A255,'Medical Examinations'!A253:H2588,7,FALSE)</f>
        <v>1</v>
      </c>
      <c r="I255" s="15" t="str">
        <f>VLOOKUP(A255,'Medical Examinations'!A253:H2588,8,FALSE)</f>
        <v>yes</v>
      </c>
      <c r="J255" s="15" t="str">
        <f>VLOOKUP(A255,'Medical Examinations'!A253:J2588,9,FALSE)</f>
        <v>OBESITY</v>
      </c>
      <c r="K255" s="15" t="str">
        <f>VLOOKUP(A255,'Medical Examinations'!A253:J2588,10,FALSE)</f>
        <v>NORMAL</v>
      </c>
      <c r="L255" s="15" t="str">
        <f>VLOOKUP(A255,'Hospitalisation Details'!A253:J2596,10,FALSE)</f>
        <v>9-Aug-1997</v>
      </c>
      <c r="M255" s="15">
        <f>VLOOKUP(A255,'Hospitalisation Details'!A253:I2596,6,FALSE)</f>
        <v>33900.65</v>
      </c>
      <c r="N255" s="15" t="str">
        <f>VLOOKUP(A255,'Hospitalisation Details'!A253:I2596,7,FALSE)</f>
        <v>tier - 2</v>
      </c>
      <c r="O255" s="15" t="str">
        <f>VLOOKUP(A255,'Hospitalisation Details'!A253:I2596,8,FALSE)</f>
        <v>tier - 3</v>
      </c>
      <c r="P255" s="15" t="str">
        <f>VLOOKUP(A255,'Hospitalisation Details'!A253:I2596,9,FALSE)</f>
        <v>R1011</v>
      </c>
      <c r="Q255" s="15">
        <f ca="1">VLOOKUP(A255,'Hospitalisation Details'!A253:K2596,11,FALSE)</f>
        <v>28</v>
      </c>
    </row>
    <row r="256" spans="1:17" ht="15.6" x14ac:dyDescent="0.3">
      <c r="A256" s="78" t="s">
        <v>2118</v>
      </c>
      <c r="B256" s="78" t="str">
        <f>VLOOKUP(A256,'Customer Names'!A254:C2589,3,FALSE)</f>
        <v>Alex</v>
      </c>
      <c r="C256" s="91">
        <f>VLOOKUP(A256,'Medical Examinations'!A254:H2589,2,FALSE)</f>
        <v>51.18</v>
      </c>
      <c r="D256" s="15">
        <f>VLOOKUP(A256,'Medical Examinations'!A254:H2589,3,FALSE)</f>
        <v>4.5599999999999996</v>
      </c>
      <c r="E256" s="15" t="str">
        <f>VLOOKUP(A256,'Medical Examinations'!A254:H2589,4,FALSE)</f>
        <v>yes</v>
      </c>
      <c r="F256" s="15" t="str">
        <f>VLOOKUP(A256,'Medical Examinations'!A254:H2589,5,FALSE)</f>
        <v>yes</v>
      </c>
      <c r="G256" s="15" t="str">
        <f>VLOOKUP(A256,'Medical Examinations'!A254:H2589,6,FALSE)</f>
        <v>No</v>
      </c>
      <c r="H256" s="15">
        <f>VLOOKUP(A256,'Medical Examinations'!A254:H2589,7,FALSE)</f>
        <v>2</v>
      </c>
      <c r="I256" s="15" t="str">
        <f>VLOOKUP(A256,'Medical Examinations'!A254:H2589,8,FALSE)</f>
        <v>yes</v>
      </c>
      <c r="J256" s="15" t="str">
        <f>VLOOKUP(A256,'Medical Examinations'!A254:J2589,9,FALSE)</f>
        <v>OBESITY</v>
      </c>
      <c r="K256" s="15" t="str">
        <f>VLOOKUP(A256,'Medical Examinations'!A254:J2589,10,FALSE)</f>
        <v>NORMAL</v>
      </c>
      <c r="L256" s="15" t="str">
        <f>VLOOKUP(A256,'Hospitalisation Details'!A254:J2597,10,FALSE)</f>
        <v>26-Oct-2000</v>
      </c>
      <c r="M256" s="15">
        <f>VLOOKUP(A256,'Hospitalisation Details'!A254:I2597,6,FALSE)</f>
        <v>33829.39</v>
      </c>
      <c r="N256" s="15" t="str">
        <f>VLOOKUP(A256,'Hospitalisation Details'!A254:I2597,7,FALSE)</f>
        <v>tier - 2</v>
      </c>
      <c r="O256" s="15" t="str">
        <f>VLOOKUP(A256,'Hospitalisation Details'!A254:I2597,8,FALSE)</f>
        <v>tier - 3</v>
      </c>
      <c r="P256" s="15" t="str">
        <f>VLOOKUP(A256,'Hospitalisation Details'!A254:I2597,9,FALSE)</f>
        <v>R1011</v>
      </c>
      <c r="Q256" s="15">
        <f ca="1">VLOOKUP(A256,'Hospitalisation Details'!A254:K2597,11,FALSE)</f>
        <v>25</v>
      </c>
    </row>
    <row r="257" spans="1:17" ht="15.6" x14ac:dyDescent="0.3">
      <c r="A257" s="78" t="s">
        <v>2117</v>
      </c>
      <c r="B257" s="78" t="str">
        <f>VLOOKUP(A257,'Customer Names'!A255:C2590,3,FALSE)</f>
        <v>Zach S</v>
      </c>
      <c r="C257" s="91">
        <f>VLOOKUP(A257,'Medical Examinations'!A255:H2590,2,FALSE)</f>
        <v>22.18</v>
      </c>
      <c r="D257" s="15">
        <f>VLOOKUP(A257,'Medical Examinations'!A255:H2590,3,FALSE)</f>
        <v>9.9</v>
      </c>
      <c r="E257" s="15" t="str">
        <f>VLOOKUP(A257,'Medical Examinations'!A255:H2590,4,FALSE)</f>
        <v>No</v>
      </c>
      <c r="F257" s="15" t="str">
        <f>VLOOKUP(A257,'Medical Examinations'!A255:H2590,5,FALSE)</f>
        <v>No</v>
      </c>
      <c r="G257" s="15" t="str">
        <f>VLOOKUP(A257,'Medical Examinations'!A255:H2590,6,FALSE)</f>
        <v>No</v>
      </c>
      <c r="H257" s="15">
        <f>VLOOKUP(A257,'Medical Examinations'!A255:H2590,7,FALSE)</f>
        <v>0</v>
      </c>
      <c r="I257" s="15" t="str">
        <f>VLOOKUP(A257,'Medical Examinations'!A255:H2590,8,FALSE)</f>
        <v>yes</v>
      </c>
      <c r="J257" s="15" t="str">
        <f>VLOOKUP(A257,'Medical Examinations'!A255:J2590,9,FALSE)</f>
        <v>NORMAL WEIGHT</v>
      </c>
      <c r="K257" s="15" t="str">
        <f>VLOOKUP(A257,'Medical Examinations'!A255:J2590,10,FALSE)</f>
        <v>DIABETES</v>
      </c>
      <c r="L257" s="15" t="str">
        <f>VLOOKUP(A257,'Hospitalisation Details'!A255:J2598,10,FALSE)</f>
        <v>11-Dec-1962</v>
      </c>
      <c r="M257" s="15">
        <f>VLOOKUP(A257,'Hospitalisation Details'!A255:I2598,6,FALSE)</f>
        <v>33753.32</v>
      </c>
      <c r="N257" s="15" t="str">
        <f>VLOOKUP(A257,'Hospitalisation Details'!A255:I2598,7,FALSE)</f>
        <v>tier - 1</v>
      </c>
      <c r="O257" s="15" t="str">
        <f>VLOOKUP(A257,'Hospitalisation Details'!A255:I2598,8,FALSE)</f>
        <v>tier - 3</v>
      </c>
      <c r="P257" s="15" t="str">
        <f>VLOOKUP(A257,'Hospitalisation Details'!A255:I2598,9,FALSE)</f>
        <v>R1011</v>
      </c>
      <c r="Q257" s="15">
        <f ca="1">VLOOKUP(A257,'Hospitalisation Details'!A255:K2598,11,FALSE)</f>
        <v>62</v>
      </c>
    </row>
    <row r="258" spans="1:17" ht="15.6" x14ac:dyDescent="0.3">
      <c r="A258" s="78" t="s">
        <v>2116</v>
      </c>
      <c r="B258" s="78" t="str">
        <f>VLOOKUP(A258,'Customer Names'!A256:C2591,3,FALSE)</f>
        <v>Alan</v>
      </c>
      <c r="C258" s="91">
        <f>VLOOKUP(A258,'Medical Examinations'!A256:H2591,2,FALSE)</f>
        <v>31.92</v>
      </c>
      <c r="D258" s="15">
        <f>VLOOKUP(A258,'Medical Examinations'!A256:H2591,3,FALSE)</f>
        <v>5.1100000000000003</v>
      </c>
      <c r="E258" s="15" t="str">
        <f>VLOOKUP(A258,'Medical Examinations'!A256:H2591,4,FALSE)</f>
        <v>No</v>
      </c>
      <c r="F258" s="15" t="str">
        <f>VLOOKUP(A258,'Medical Examinations'!A256:H2591,5,FALSE)</f>
        <v>No</v>
      </c>
      <c r="G258" s="15" t="str">
        <f>VLOOKUP(A258,'Medical Examinations'!A256:H2591,6,FALSE)</f>
        <v>Yes</v>
      </c>
      <c r="H258" s="15">
        <f>VLOOKUP(A258,'Medical Examinations'!A256:H2591,7,FALSE)</f>
        <v>1</v>
      </c>
      <c r="I258" s="15" t="str">
        <f>VLOOKUP(A258,'Medical Examinations'!A256:H2591,8,FALSE)</f>
        <v>yes</v>
      </c>
      <c r="J258" s="15" t="str">
        <f>VLOOKUP(A258,'Medical Examinations'!A256:J2591,9,FALSE)</f>
        <v>OBESITY</v>
      </c>
      <c r="K258" s="15" t="str">
        <f>VLOOKUP(A258,'Medical Examinations'!A256:J2591,10,FALSE)</f>
        <v>NORMAL</v>
      </c>
      <c r="L258" s="15" t="str">
        <f>VLOOKUP(A258,'Hospitalisation Details'!A256:J2599,10,FALSE)</f>
        <v>12-Sep-2003</v>
      </c>
      <c r="M258" s="15">
        <f>VLOOKUP(A258,'Hospitalisation Details'!A256:I2599,6,FALSE)</f>
        <v>33750.29</v>
      </c>
      <c r="N258" s="15" t="str">
        <f>VLOOKUP(A258,'Hospitalisation Details'!A256:I2599,7,FALSE)</f>
        <v>tier - 1</v>
      </c>
      <c r="O258" s="15" t="str">
        <f>VLOOKUP(A258,'Hospitalisation Details'!A256:I2599,8,FALSE)</f>
        <v>tier - 3</v>
      </c>
      <c r="P258" s="15" t="str">
        <f>VLOOKUP(A258,'Hospitalisation Details'!A256:I2599,9,FALSE)</f>
        <v>R1012</v>
      </c>
      <c r="Q258" s="15">
        <f ca="1">VLOOKUP(A258,'Hospitalisation Details'!A256:K2599,11,FALSE)</f>
        <v>22</v>
      </c>
    </row>
    <row r="259" spans="1:17" ht="15.6" x14ac:dyDescent="0.3">
      <c r="A259" s="78" t="s">
        <v>2115</v>
      </c>
      <c r="B259" s="78" t="str">
        <f>VLOOKUP(A259,'Customer Names'!A257:C2592,3,FALSE)</f>
        <v>Nate</v>
      </c>
      <c r="C259" s="91">
        <f>VLOOKUP(A259,'Medical Examinations'!A257:H2592,2,FALSE)</f>
        <v>31.73</v>
      </c>
      <c r="D259" s="15">
        <f>VLOOKUP(A259,'Medical Examinations'!A257:H2592,3,FALSE)</f>
        <v>5.73</v>
      </c>
      <c r="E259" s="15" t="str">
        <f>VLOOKUP(A259,'Medical Examinations'!A257:H2592,4,FALSE)</f>
        <v>No</v>
      </c>
      <c r="F259" s="15" t="str">
        <f>VLOOKUP(A259,'Medical Examinations'!A257:H2592,5,FALSE)</f>
        <v>yes</v>
      </c>
      <c r="G259" s="15" t="str">
        <f>VLOOKUP(A259,'Medical Examinations'!A257:H2592,6,FALSE)</f>
        <v>No</v>
      </c>
      <c r="H259" s="15">
        <f>VLOOKUP(A259,'Medical Examinations'!A257:H2592,7,FALSE)</f>
        <v>1</v>
      </c>
      <c r="I259" s="15" t="str">
        <f>VLOOKUP(A259,'Medical Examinations'!A257:H2592,8,FALSE)</f>
        <v>yes</v>
      </c>
      <c r="J259" s="15" t="str">
        <f>VLOOKUP(A259,'Medical Examinations'!A257:J2592,9,FALSE)</f>
        <v>OBESITY</v>
      </c>
      <c r="K259" s="15" t="str">
        <f>VLOOKUP(A259,'Medical Examinations'!A257:J2592,10,FALSE)</f>
        <v>PREDIABETES</v>
      </c>
      <c r="L259" s="15" t="str">
        <f>VLOOKUP(A259,'Hospitalisation Details'!A257:J2600,10,FALSE)</f>
        <v>1-Nov-2004</v>
      </c>
      <c r="M259" s="15">
        <f>VLOOKUP(A259,'Hospitalisation Details'!A257:I2600,6,FALSE)</f>
        <v>33732.69</v>
      </c>
      <c r="N259" s="15" t="str">
        <f>VLOOKUP(A259,'Hospitalisation Details'!A257:I2600,7,FALSE)</f>
        <v>tier - 1</v>
      </c>
      <c r="O259" s="15" t="str">
        <f>VLOOKUP(A259,'Hospitalisation Details'!A257:I2600,8,FALSE)</f>
        <v>tier - 1</v>
      </c>
      <c r="P259" s="15" t="str">
        <f>VLOOKUP(A259,'Hospitalisation Details'!A257:I2600,9,FALSE)</f>
        <v>R1017</v>
      </c>
      <c r="Q259" s="15">
        <f ca="1">VLOOKUP(A259,'Hospitalisation Details'!A257:K2600,11,FALSE)</f>
        <v>21</v>
      </c>
    </row>
    <row r="260" spans="1:17" ht="15.6" x14ac:dyDescent="0.3">
      <c r="A260" s="78" t="s">
        <v>2114</v>
      </c>
      <c r="B260" s="78" t="str">
        <f>VLOOKUP(A260,'Customer Names'!A258:C2593,3,FALSE)</f>
        <v>Jesse G.</v>
      </c>
      <c r="C260" s="91">
        <f>VLOOKUP(A260,'Medical Examinations'!A258:H2593,2,FALSE)</f>
        <v>45.52</v>
      </c>
      <c r="D260" s="15">
        <f>VLOOKUP(A260,'Medical Examinations'!A258:H2593,3,FALSE)</f>
        <v>6.04</v>
      </c>
      <c r="E260" s="15" t="str">
        <f>VLOOKUP(A260,'Medical Examinations'!A258:H2593,4,FALSE)</f>
        <v>No</v>
      </c>
      <c r="F260" s="15" t="str">
        <f>VLOOKUP(A260,'Medical Examinations'!A258:H2593,5,FALSE)</f>
        <v>No</v>
      </c>
      <c r="G260" s="15" t="str">
        <f>VLOOKUP(A260,'Medical Examinations'!A258:H2593,6,FALSE)</f>
        <v>Yes</v>
      </c>
      <c r="H260" s="15">
        <f>VLOOKUP(A260,'Medical Examinations'!A258:H2593,7,FALSE)</f>
        <v>1</v>
      </c>
      <c r="I260" s="15" t="str">
        <f>VLOOKUP(A260,'Medical Examinations'!A258:H2593,8,FALSE)</f>
        <v>yes</v>
      </c>
      <c r="J260" s="15" t="str">
        <f>VLOOKUP(A260,'Medical Examinations'!A258:J2593,9,FALSE)</f>
        <v>OBESITY</v>
      </c>
      <c r="K260" s="15" t="str">
        <f>VLOOKUP(A260,'Medical Examinations'!A258:J2593,10,FALSE)</f>
        <v>PREDIABETES</v>
      </c>
      <c r="L260" s="15" t="str">
        <f>VLOOKUP(A260,'Hospitalisation Details'!A258:J2601,10,FALSE)</f>
        <v>28-Nov-1993</v>
      </c>
      <c r="M260" s="15">
        <f>VLOOKUP(A260,'Hospitalisation Details'!A258:I2601,6,FALSE)</f>
        <v>33707.550000000003</v>
      </c>
      <c r="N260" s="15" t="str">
        <f>VLOOKUP(A260,'Hospitalisation Details'!A258:I2601,7,FALSE)</f>
        <v>tier - 2</v>
      </c>
      <c r="O260" s="15" t="str">
        <f>VLOOKUP(A260,'Hospitalisation Details'!A258:I2601,8,FALSE)</f>
        <v>tier - 2</v>
      </c>
      <c r="P260" s="15" t="str">
        <f>VLOOKUP(A260,'Hospitalisation Details'!A258:I2601,9,FALSE)</f>
        <v>R1011</v>
      </c>
      <c r="Q260" s="15">
        <f ca="1">VLOOKUP(A260,'Hospitalisation Details'!A258:K2601,11,FALSE)</f>
        <v>31</v>
      </c>
    </row>
    <row r="261" spans="1:17" ht="15.6" x14ac:dyDescent="0.3">
      <c r="A261" s="78" t="s">
        <v>2113</v>
      </c>
      <c r="B261" s="78" t="str">
        <f>VLOOKUP(A261,'Customer Names'!A259:C2594,3,FALSE)</f>
        <v>Jason</v>
      </c>
      <c r="C261" s="91">
        <f>VLOOKUP(A261,'Medical Examinations'!A259:H2594,2,FALSE)</f>
        <v>52.81</v>
      </c>
      <c r="D261" s="15">
        <f>VLOOKUP(A261,'Medical Examinations'!A259:H2594,3,FALSE)</f>
        <v>5.19</v>
      </c>
      <c r="E261" s="15" t="str">
        <f>VLOOKUP(A261,'Medical Examinations'!A259:H2594,4,FALSE)</f>
        <v>No</v>
      </c>
      <c r="F261" s="15" t="str">
        <f>VLOOKUP(A261,'Medical Examinations'!A259:H2594,5,FALSE)</f>
        <v>No</v>
      </c>
      <c r="G261" s="15" t="str">
        <f>VLOOKUP(A261,'Medical Examinations'!A259:H2594,6,FALSE)</f>
        <v>Yes</v>
      </c>
      <c r="H261" s="15">
        <f>VLOOKUP(A261,'Medical Examinations'!A259:H2594,7,FALSE)</f>
        <v>1</v>
      </c>
      <c r="I261" s="15" t="str">
        <f>VLOOKUP(A261,'Medical Examinations'!A259:H2594,8,FALSE)</f>
        <v>yes</v>
      </c>
      <c r="J261" s="15" t="str">
        <f>VLOOKUP(A261,'Medical Examinations'!A259:J2594,9,FALSE)</f>
        <v>OBESITY</v>
      </c>
      <c r="K261" s="15" t="str">
        <f>VLOOKUP(A261,'Medical Examinations'!A259:J2594,10,FALSE)</f>
        <v>NORMAL</v>
      </c>
      <c r="L261" s="15" t="str">
        <f>VLOOKUP(A261,'Hospitalisation Details'!A259:J2602,10,FALSE)</f>
        <v>9-Sep-2003</v>
      </c>
      <c r="M261" s="15">
        <f>VLOOKUP(A261,'Hospitalisation Details'!A259:I2602,6,FALSE)</f>
        <v>33611.71</v>
      </c>
      <c r="N261" s="15" t="str">
        <f>VLOOKUP(A261,'Hospitalisation Details'!A259:I2602,7,FALSE)</f>
        <v>tier - 1</v>
      </c>
      <c r="O261" s="15" t="str">
        <f>VLOOKUP(A261,'Hospitalisation Details'!A259:I2602,8,FALSE)</f>
        <v>tier - 2</v>
      </c>
      <c r="P261" s="15" t="str">
        <f>VLOOKUP(A261,'Hospitalisation Details'!A259:I2602,9,FALSE)</f>
        <v>R1011</v>
      </c>
      <c r="Q261" s="15">
        <f ca="1">VLOOKUP(A261,'Hospitalisation Details'!A259:K2602,11,FALSE)</f>
        <v>22</v>
      </c>
    </row>
    <row r="262" spans="1:17" ht="15.6" x14ac:dyDescent="0.3">
      <c r="A262" s="78" t="s">
        <v>2112</v>
      </c>
      <c r="B262" s="78" t="str">
        <f>VLOOKUP(A262,'Customer Names'!A260:C2595,3,FALSE)</f>
        <v>Megan A.</v>
      </c>
      <c r="C262" s="91">
        <f>VLOOKUP(A262,'Medical Examinations'!A260:H2595,2,FALSE)</f>
        <v>33.58</v>
      </c>
      <c r="D262" s="15">
        <f>VLOOKUP(A262,'Medical Examinations'!A260:H2595,3,FALSE)</f>
        <v>5.56</v>
      </c>
      <c r="E262" s="15" t="str">
        <f>VLOOKUP(A262,'Medical Examinations'!A260:H2595,4,FALSE)</f>
        <v>No</v>
      </c>
      <c r="F262" s="15" t="str">
        <f>VLOOKUP(A262,'Medical Examinations'!A260:H2595,5,FALSE)</f>
        <v>No</v>
      </c>
      <c r="G262" s="15" t="str">
        <f>VLOOKUP(A262,'Medical Examinations'!A260:H2595,6,FALSE)</f>
        <v>No</v>
      </c>
      <c r="H262" s="15">
        <f>VLOOKUP(A262,'Medical Examinations'!A260:H2595,7,FALSE)</f>
        <v>1</v>
      </c>
      <c r="I262" s="15" t="str">
        <f>VLOOKUP(A262,'Medical Examinations'!A260:H2595,8,FALSE)</f>
        <v>yes</v>
      </c>
      <c r="J262" s="15" t="str">
        <f>VLOOKUP(A262,'Medical Examinations'!A260:J2595,9,FALSE)</f>
        <v>OBESITY</v>
      </c>
      <c r="K262" s="15" t="str">
        <f>VLOOKUP(A262,'Medical Examinations'!A260:J2595,10,FALSE)</f>
        <v>NORMAL</v>
      </c>
      <c r="L262" s="15" t="str">
        <f>VLOOKUP(A262,'Hospitalisation Details'!A260:J2603,10,FALSE)</f>
        <v>22-Jul-1984</v>
      </c>
      <c r="M262" s="15">
        <f>VLOOKUP(A262,'Hospitalisation Details'!A260:I2603,6,FALSE)</f>
        <v>33527.1</v>
      </c>
      <c r="N262" s="15" t="str">
        <f>VLOOKUP(A262,'Hospitalisation Details'!A260:I2603,7,FALSE)</f>
        <v>tier - 2</v>
      </c>
      <c r="O262" s="15" t="str">
        <f>VLOOKUP(A262,'Hospitalisation Details'!A260:I2603,8,FALSE)</f>
        <v>tier - 3</v>
      </c>
      <c r="P262" s="15" t="str">
        <f>VLOOKUP(A262,'Hospitalisation Details'!A260:I2603,9,FALSE)</f>
        <v>R1011</v>
      </c>
      <c r="Q262" s="15">
        <f ca="1">VLOOKUP(A262,'Hospitalisation Details'!A260:K2603,11,FALSE)</f>
        <v>41</v>
      </c>
    </row>
    <row r="263" spans="1:17" ht="15.6" x14ac:dyDescent="0.3">
      <c r="A263" s="78" t="s">
        <v>2111</v>
      </c>
      <c r="B263" s="78" t="str">
        <f>VLOOKUP(A263,'Customer Names'!A261:C2596,3,FALSE)</f>
        <v>Luke M</v>
      </c>
      <c r="C263" s="91">
        <f>VLOOKUP(A263,'Medical Examinations'!A261:H2596,2,FALSE)</f>
        <v>30.684999999999999</v>
      </c>
      <c r="D263" s="15">
        <f>VLOOKUP(A263,'Medical Examinations'!A261:H2596,3,FALSE)</f>
        <v>8.23</v>
      </c>
      <c r="E263" s="15" t="str">
        <f>VLOOKUP(A263,'Medical Examinations'!A261:H2596,4,FALSE)</f>
        <v>No</v>
      </c>
      <c r="F263" s="15" t="str">
        <f>VLOOKUP(A263,'Medical Examinations'!A261:H2596,5,FALSE)</f>
        <v>No</v>
      </c>
      <c r="G263" s="15" t="str">
        <f>VLOOKUP(A263,'Medical Examinations'!A261:H2596,6,FALSE)</f>
        <v>No</v>
      </c>
      <c r="H263" s="15">
        <f>VLOOKUP(A263,'Medical Examinations'!A261:H2596,7,FALSE)</f>
        <v>0</v>
      </c>
      <c r="I263" s="15" t="str">
        <f>VLOOKUP(A263,'Medical Examinations'!A261:H2596,8,FALSE)</f>
        <v>yes</v>
      </c>
      <c r="J263" s="15" t="str">
        <f>VLOOKUP(A263,'Medical Examinations'!A261:J2596,9,FALSE)</f>
        <v>OBESITY</v>
      </c>
      <c r="K263" s="15" t="str">
        <f>VLOOKUP(A263,'Medical Examinations'!A261:J2596,10,FALSE)</f>
        <v>DIABETES</v>
      </c>
      <c r="L263" s="15" t="str">
        <f>VLOOKUP(A263,'Hospitalisation Details'!A261:J2604,10,FALSE)</f>
        <v>25-Aug-2002</v>
      </c>
      <c r="M263" s="15">
        <f>VLOOKUP(A263,'Hospitalisation Details'!A261:I2604,6,FALSE)</f>
        <v>33475.82</v>
      </c>
      <c r="N263" s="15" t="str">
        <f>VLOOKUP(A263,'Hospitalisation Details'!A261:I2604,7,FALSE)</f>
        <v>tier - 1</v>
      </c>
      <c r="O263" s="15" t="str">
        <f>VLOOKUP(A263,'Hospitalisation Details'!A261:I2604,8,FALSE)</f>
        <v>tier - 1</v>
      </c>
      <c r="P263" s="15" t="str">
        <f>VLOOKUP(A263,'Hospitalisation Details'!A261:I2604,9,FALSE)</f>
        <v>R1018</v>
      </c>
      <c r="Q263" s="15">
        <f ca="1">VLOOKUP(A263,'Hospitalisation Details'!A261:K2604,11,FALSE)</f>
        <v>23</v>
      </c>
    </row>
    <row r="264" spans="1:17" ht="15.6" x14ac:dyDescent="0.3">
      <c r="A264" s="78" t="s">
        <v>2110</v>
      </c>
      <c r="B264" s="78" t="str">
        <f>VLOOKUP(A264,'Customer Names'!A262:C2597,3,FALSE)</f>
        <v>Jacy D</v>
      </c>
      <c r="C264" s="91">
        <f>VLOOKUP(A264,'Medical Examinations'!A262:H2597,2,FALSE)</f>
        <v>37.524999999999999</v>
      </c>
      <c r="D264" s="15">
        <f>VLOOKUP(A264,'Medical Examinations'!A262:H2597,3,FALSE)</f>
        <v>9.0299999999999994</v>
      </c>
      <c r="E264" s="15" t="str">
        <f>VLOOKUP(A264,'Medical Examinations'!A262:H2597,4,FALSE)</f>
        <v>yes</v>
      </c>
      <c r="F264" s="15" t="str">
        <f>VLOOKUP(A264,'Medical Examinations'!A262:H2597,5,FALSE)</f>
        <v>No</v>
      </c>
      <c r="G264" s="15" t="str">
        <f>VLOOKUP(A264,'Medical Examinations'!A262:H2597,6,FALSE)</f>
        <v>No</v>
      </c>
      <c r="H264" s="15">
        <f>VLOOKUP(A264,'Medical Examinations'!A262:H2597,7,FALSE)</f>
        <v>2</v>
      </c>
      <c r="I264" s="15" t="str">
        <f>VLOOKUP(A264,'Medical Examinations'!A262:H2597,8,FALSE)</f>
        <v>No</v>
      </c>
      <c r="J264" s="15" t="str">
        <f>VLOOKUP(A264,'Medical Examinations'!A262:J2597,9,FALSE)</f>
        <v>OBESITY</v>
      </c>
      <c r="K264" s="15" t="str">
        <f>VLOOKUP(A264,'Medical Examinations'!A262:J2597,10,FALSE)</f>
        <v>DIABETES</v>
      </c>
      <c r="L264" s="15" t="str">
        <f>VLOOKUP(A264,'Hospitalisation Details'!A262:J2605,10,FALSE)</f>
        <v>18-Jun-1970</v>
      </c>
      <c r="M264" s="15">
        <f>VLOOKUP(A264,'Hospitalisation Details'!A262:I2605,6,FALSE)</f>
        <v>33471.97</v>
      </c>
      <c r="N264" s="15" t="str">
        <f>VLOOKUP(A264,'Hospitalisation Details'!A262:I2605,7,FALSE)</f>
        <v>tier - 2</v>
      </c>
      <c r="O264" s="15" t="str">
        <f>VLOOKUP(A264,'Hospitalisation Details'!A262:I2605,8,FALSE)</f>
        <v>tier - 2</v>
      </c>
      <c r="P264" s="15" t="str">
        <f>VLOOKUP(A264,'Hospitalisation Details'!A262:I2605,9,FALSE)</f>
        <v>R1012</v>
      </c>
      <c r="Q264" s="15">
        <f ca="1">VLOOKUP(A264,'Hospitalisation Details'!A262:K2605,11,FALSE)</f>
        <v>55</v>
      </c>
    </row>
    <row r="265" spans="1:17" ht="15.6" x14ac:dyDescent="0.3">
      <c r="A265" s="78" t="s">
        <v>2109</v>
      </c>
      <c r="B265" s="78" t="str">
        <f>VLOOKUP(A265,'Customer Names'!A263:C2598,3,FALSE)</f>
        <v>Simon G.</v>
      </c>
      <c r="C265" s="91">
        <f>VLOOKUP(A265,'Medical Examinations'!A263:H2598,2,FALSE)</f>
        <v>34.5</v>
      </c>
      <c r="D265" s="15">
        <f>VLOOKUP(A265,'Medical Examinations'!A263:H2598,3,FALSE)</f>
        <v>4.07</v>
      </c>
      <c r="E265" s="15" t="str">
        <f>VLOOKUP(A265,'Medical Examinations'!A263:H2598,4,FALSE)</f>
        <v>yes</v>
      </c>
      <c r="F265" s="15" t="str">
        <f>VLOOKUP(A265,'Medical Examinations'!A263:H2598,5,FALSE)</f>
        <v>No</v>
      </c>
      <c r="G265" s="15" t="str">
        <f>VLOOKUP(A265,'Medical Examinations'!A263:H2598,6,FALSE)</f>
        <v>No</v>
      </c>
      <c r="H265" s="15">
        <f>VLOOKUP(A265,'Medical Examinations'!A263:H2598,7,FALSE)</f>
        <v>0</v>
      </c>
      <c r="I265" s="15" t="str">
        <f>VLOOKUP(A265,'Medical Examinations'!A263:H2598,8,FALSE)</f>
        <v>yes</v>
      </c>
      <c r="J265" s="15" t="str">
        <f>VLOOKUP(A265,'Medical Examinations'!A263:J2598,9,FALSE)</f>
        <v>OBESITY</v>
      </c>
      <c r="K265" s="15" t="str">
        <f>VLOOKUP(A265,'Medical Examinations'!A263:J2598,10,FALSE)</f>
        <v>NORMAL</v>
      </c>
      <c r="L265" s="15" t="str">
        <f>VLOOKUP(A265,'Hospitalisation Details'!A263:J2606,10,FALSE)</f>
        <v>7-Dec-1985</v>
      </c>
      <c r="M265" s="15">
        <f>VLOOKUP(A265,'Hospitalisation Details'!A263:I2606,6,FALSE)</f>
        <v>33450.99</v>
      </c>
      <c r="N265" s="15" t="str">
        <f>VLOOKUP(A265,'Hospitalisation Details'!A263:I2606,7,FALSE)</f>
        <v>tier - 2</v>
      </c>
      <c r="O265" s="15" t="str">
        <f>VLOOKUP(A265,'Hospitalisation Details'!A263:I2606,8,FALSE)</f>
        <v>tier - 2</v>
      </c>
      <c r="P265" s="15" t="str">
        <f>VLOOKUP(A265,'Hospitalisation Details'!A263:I2606,9,FALSE)</f>
        <v>R1011</v>
      </c>
      <c r="Q265" s="15">
        <f ca="1">VLOOKUP(A265,'Hospitalisation Details'!A263:K2606,11,FALSE)</f>
        <v>39</v>
      </c>
    </row>
    <row r="266" spans="1:17" ht="15.6" x14ac:dyDescent="0.3">
      <c r="A266" s="78" t="s">
        <v>2108</v>
      </c>
      <c r="B266" s="78" t="str">
        <f>VLOOKUP(A266,'Customer Names'!A264:C2599,3,FALSE)</f>
        <v>Ainsley E.</v>
      </c>
      <c r="C266" s="91">
        <f>VLOOKUP(A266,'Medical Examinations'!A264:H2599,2,FALSE)</f>
        <v>28.16</v>
      </c>
      <c r="D266" s="15">
        <f>VLOOKUP(A266,'Medical Examinations'!A264:H2599,3,FALSE)</f>
        <v>5.77</v>
      </c>
      <c r="E266" s="15" t="str">
        <f>VLOOKUP(A266,'Medical Examinations'!A264:H2599,4,FALSE)</f>
        <v>No</v>
      </c>
      <c r="F266" s="15" t="str">
        <f>VLOOKUP(A266,'Medical Examinations'!A264:H2599,5,FALSE)</f>
        <v>No</v>
      </c>
      <c r="G266" s="15" t="str">
        <f>VLOOKUP(A266,'Medical Examinations'!A264:H2599,6,FALSE)</f>
        <v>No</v>
      </c>
      <c r="H266" s="15">
        <f>VLOOKUP(A266,'Medical Examinations'!A264:H2599,7,FALSE)</f>
        <v>2</v>
      </c>
      <c r="I266" s="15" t="str">
        <f>VLOOKUP(A266,'Medical Examinations'!A264:H2599,8,FALSE)</f>
        <v>yes</v>
      </c>
      <c r="J266" s="15" t="str">
        <f>VLOOKUP(A266,'Medical Examinations'!A264:J2599,9,FALSE)</f>
        <v>OVERWEIGHT</v>
      </c>
      <c r="K266" s="15" t="str">
        <f>VLOOKUP(A266,'Medical Examinations'!A264:J2599,10,FALSE)</f>
        <v>PREDIABETES</v>
      </c>
      <c r="L266" s="15" t="str">
        <f>VLOOKUP(A266,'Hospitalisation Details'!A264:J2607,10,FALSE)</f>
        <v>5-Sep-1972</v>
      </c>
      <c r="M266" s="15">
        <f>VLOOKUP(A266,'Hospitalisation Details'!A264:I2607,6,FALSE)</f>
        <v>33344.449999999997</v>
      </c>
      <c r="N266" s="15" t="str">
        <f>VLOOKUP(A266,'Hospitalisation Details'!A264:I2607,7,FALSE)</f>
        <v>tier - 2</v>
      </c>
      <c r="O266" s="15" t="str">
        <f>VLOOKUP(A266,'Hospitalisation Details'!A264:I2607,8,FALSE)</f>
        <v>tier - 3</v>
      </c>
      <c r="P266" s="15" t="str">
        <f>VLOOKUP(A266,'Hospitalisation Details'!A264:I2607,9,FALSE)</f>
        <v>R1011</v>
      </c>
      <c r="Q266" s="15">
        <f ca="1">VLOOKUP(A266,'Hospitalisation Details'!A264:K2607,11,FALSE)</f>
        <v>53</v>
      </c>
    </row>
    <row r="267" spans="1:17" ht="15.6" x14ac:dyDescent="0.3">
      <c r="A267" s="78" t="s">
        <v>2107</v>
      </c>
      <c r="B267" s="78" t="str">
        <f>VLOOKUP(A267,'Customer Names'!A265:C2600,3,FALSE)</f>
        <v>Erica A.</v>
      </c>
      <c r="C267" s="91">
        <f>VLOOKUP(A267,'Medical Examinations'!A265:H2600,2,FALSE)</f>
        <v>30.02</v>
      </c>
      <c r="D267" s="15">
        <f>VLOOKUP(A267,'Medical Examinations'!A265:H2600,3,FALSE)</f>
        <v>5.98</v>
      </c>
      <c r="E267" s="15" t="str">
        <f>VLOOKUP(A267,'Medical Examinations'!A265:H2600,4,FALSE)</f>
        <v>No</v>
      </c>
      <c r="F267" s="15" t="str">
        <f>VLOOKUP(A267,'Medical Examinations'!A265:H2600,5,FALSE)</f>
        <v>No</v>
      </c>
      <c r="G267" s="15" t="str">
        <f>VLOOKUP(A267,'Medical Examinations'!A265:H2600,6,FALSE)</f>
        <v>Yes</v>
      </c>
      <c r="H267" s="15">
        <f>VLOOKUP(A267,'Medical Examinations'!A265:H2600,7,FALSE)</f>
        <v>1</v>
      </c>
      <c r="I267" s="15" t="str">
        <f>VLOOKUP(A267,'Medical Examinations'!A265:H2600,8,FALSE)</f>
        <v>yes</v>
      </c>
      <c r="J267" s="15" t="str">
        <f>VLOOKUP(A267,'Medical Examinations'!A265:J2600,9,FALSE)</f>
        <v>OBESITY</v>
      </c>
      <c r="K267" s="15" t="str">
        <f>VLOOKUP(A267,'Medical Examinations'!A265:J2600,10,FALSE)</f>
        <v>PREDIABETES</v>
      </c>
      <c r="L267" s="15" t="str">
        <f>VLOOKUP(A267,'Hospitalisation Details'!A265:J2608,10,FALSE)</f>
        <v>28-Nov-2003</v>
      </c>
      <c r="M267" s="15">
        <f>VLOOKUP(A267,'Hospitalisation Details'!A265:I2608,6,FALSE)</f>
        <v>33307.550000000003</v>
      </c>
      <c r="N267" s="15" t="str">
        <f>VLOOKUP(A267,'Hospitalisation Details'!A265:I2608,7,FALSE)</f>
        <v>tier - 2</v>
      </c>
      <c r="O267" s="15" t="str">
        <f>VLOOKUP(A267,'Hospitalisation Details'!A265:I2608,8,FALSE)</f>
        <v>tier - 3</v>
      </c>
      <c r="P267" s="15" t="str">
        <f>VLOOKUP(A267,'Hospitalisation Details'!A265:I2608,9,FALSE)</f>
        <v>R1012</v>
      </c>
      <c r="Q267" s="15">
        <f ca="1">VLOOKUP(A267,'Hospitalisation Details'!A265:K2608,11,FALSE)</f>
        <v>21</v>
      </c>
    </row>
    <row r="268" spans="1:17" ht="15.6" x14ac:dyDescent="0.3">
      <c r="A268" s="78" t="s">
        <v>2106</v>
      </c>
      <c r="B268" s="78" t="str">
        <f>VLOOKUP(A268,'Customer Names'!A266:C2601,3,FALSE)</f>
        <v>Erik</v>
      </c>
      <c r="C268" s="91">
        <f>VLOOKUP(A268,'Medical Examinations'!A266:H2601,2,FALSE)</f>
        <v>37.82</v>
      </c>
      <c r="D268" s="15">
        <f>VLOOKUP(A268,'Medical Examinations'!A266:H2601,3,FALSE)</f>
        <v>6.01</v>
      </c>
      <c r="E268" s="15" t="str">
        <f>VLOOKUP(A268,'Medical Examinations'!A266:H2601,4,FALSE)</f>
        <v>No</v>
      </c>
      <c r="F268" s="15" t="str">
        <f>VLOOKUP(A268,'Medical Examinations'!A266:H2601,5,FALSE)</f>
        <v>No</v>
      </c>
      <c r="G268" s="15" t="str">
        <f>VLOOKUP(A268,'Medical Examinations'!A266:H2601,6,FALSE)</f>
        <v>No</v>
      </c>
      <c r="H268" s="15">
        <f>VLOOKUP(A268,'Medical Examinations'!A266:H2601,7,FALSE)</f>
        <v>0</v>
      </c>
      <c r="I268" s="15" t="str">
        <f>VLOOKUP(A268,'Medical Examinations'!A266:H2601,8,FALSE)</f>
        <v>yes</v>
      </c>
      <c r="J268" s="15" t="str">
        <f>VLOOKUP(A268,'Medical Examinations'!A266:J2601,9,FALSE)</f>
        <v>OBESITY</v>
      </c>
      <c r="K268" s="15" t="str">
        <f>VLOOKUP(A268,'Medical Examinations'!A266:J2601,10,FALSE)</f>
        <v>PREDIABETES</v>
      </c>
      <c r="L268" s="15" t="str">
        <f>VLOOKUP(A268,'Hospitalisation Details'!A266:J2609,10,FALSE)</f>
        <v>12-Oct-1990</v>
      </c>
      <c r="M268" s="15">
        <f>VLOOKUP(A268,'Hospitalisation Details'!A266:I2609,6,FALSE)</f>
        <v>33292.83</v>
      </c>
      <c r="N268" s="15" t="str">
        <f>VLOOKUP(A268,'Hospitalisation Details'!A266:I2609,7,FALSE)</f>
        <v>tier - 2</v>
      </c>
      <c r="O268" s="15" t="str">
        <f>VLOOKUP(A268,'Hospitalisation Details'!A266:I2609,8,FALSE)</f>
        <v>tier - 1</v>
      </c>
      <c r="P268" s="15" t="str">
        <f>VLOOKUP(A268,'Hospitalisation Details'!A266:I2609,9,FALSE)</f>
        <v>R1011</v>
      </c>
      <c r="Q268" s="15">
        <f ca="1">VLOOKUP(A268,'Hospitalisation Details'!A266:K2609,11,FALSE)</f>
        <v>35</v>
      </c>
    </row>
    <row r="269" spans="1:17" ht="15.6" x14ac:dyDescent="0.3">
      <c r="A269" s="78" t="s">
        <v>2105</v>
      </c>
      <c r="B269" s="78" t="str">
        <f>VLOOKUP(A269,'Customer Names'!A267:C2602,3,FALSE)</f>
        <v>Erin C.</v>
      </c>
      <c r="C269" s="91">
        <f>VLOOKUP(A269,'Medical Examinations'!A267:H2602,2,FALSE)</f>
        <v>33.14</v>
      </c>
      <c r="D269" s="15">
        <f>VLOOKUP(A269,'Medical Examinations'!A267:H2602,3,FALSE)</f>
        <v>5.67</v>
      </c>
      <c r="E269" s="15" t="str">
        <f>VLOOKUP(A269,'Medical Examinations'!A267:H2602,4,FALSE)</f>
        <v>yes</v>
      </c>
      <c r="F269" s="15" t="str">
        <f>VLOOKUP(A269,'Medical Examinations'!A267:H2602,5,FALSE)</f>
        <v>No</v>
      </c>
      <c r="G269" s="15" t="str">
        <f>VLOOKUP(A269,'Medical Examinations'!A267:H2602,6,FALSE)</f>
        <v>No</v>
      </c>
      <c r="H269" s="15">
        <f>VLOOKUP(A269,'Medical Examinations'!A267:H2602,7,FALSE)</f>
        <v>0</v>
      </c>
      <c r="I269" s="15" t="str">
        <f>VLOOKUP(A269,'Medical Examinations'!A267:H2602,8,FALSE)</f>
        <v>yes</v>
      </c>
      <c r="J269" s="15" t="str">
        <f>VLOOKUP(A269,'Medical Examinations'!A267:J2602,9,FALSE)</f>
        <v>OBESITY</v>
      </c>
      <c r="K269" s="15" t="str">
        <f>VLOOKUP(A269,'Medical Examinations'!A267:J2602,10,FALSE)</f>
        <v>NORMAL</v>
      </c>
      <c r="L269" s="15" t="str">
        <f>VLOOKUP(A269,'Hospitalisation Details'!A267:J2610,10,FALSE)</f>
        <v>15-Jul-1985</v>
      </c>
      <c r="M269" s="15">
        <f>VLOOKUP(A269,'Hospitalisation Details'!A267:I2610,6,FALSE)</f>
        <v>33121</v>
      </c>
      <c r="N269" s="15" t="str">
        <f>VLOOKUP(A269,'Hospitalisation Details'!A267:I2610,7,FALSE)</f>
        <v>tier - 2</v>
      </c>
      <c r="O269" s="15" t="str">
        <f>VLOOKUP(A269,'Hospitalisation Details'!A267:I2610,8,FALSE)</f>
        <v>tier - 1</v>
      </c>
      <c r="P269" s="15" t="str">
        <f>VLOOKUP(A269,'Hospitalisation Details'!A267:I2610,9,FALSE)</f>
        <v>R1011</v>
      </c>
      <c r="Q269" s="15">
        <f ca="1">VLOOKUP(A269,'Hospitalisation Details'!A267:K2610,11,FALSE)</f>
        <v>40</v>
      </c>
    </row>
    <row r="270" spans="1:17" ht="15.6" x14ac:dyDescent="0.3">
      <c r="A270" s="78" t="s">
        <v>2104</v>
      </c>
      <c r="B270" s="78" t="str">
        <f>VLOOKUP(A270,'Customer Names'!A268:C2603,3,FALSE)</f>
        <v>Adrienne</v>
      </c>
      <c r="C270" s="91">
        <f>VLOOKUP(A270,'Medical Examinations'!A268:H2603,2,FALSE)</f>
        <v>25.14</v>
      </c>
      <c r="D270" s="15">
        <f>VLOOKUP(A270,'Medical Examinations'!A268:H2603,3,FALSE)</f>
        <v>6.02</v>
      </c>
      <c r="E270" s="15" t="str">
        <f>VLOOKUP(A270,'Medical Examinations'!A268:H2603,4,FALSE)</f>
        <v>yes</v>
      </c>
      <c r="F270" s="15" t="str">
        <f>VLOOKUP(A270,'Medical Examinations'!A268:H2603,5,FALSE)</f>
        <v>No</v>
      </c>
      <c r="G270" s="15" t="str">
        <f>VLOOKUP(A270,'Medical Examinations'!A268:H2603,6,FALSE)</f>
        <v>Yes</v>
      </c>
      <c r="H270" s="15">
        <f>VLOOKUP(A270,'Medical Examinations'!A268:H2603,7,FALSE)</f>
        <v>1</v>
      </c>
      <c r="I270" s="15" t="str">
        <f>VLOOKUP(A270,'Medical Examinations'!A268:H2603,8,FALSE)</f>
        <v>yes</v>
      </c>
      <c r="J270" s="15" t="str">
        <f>VLOOKUP(A270,'Medical Examinations'!A268:J2603,9,FALSE)</f>
        <v>OVERWEIGHT</v>
      </c>
      <c r="K270" s="15" t="str">
        <f>VLOOKUP(A270,'Medical Examinations'!A268:J2603,10,FALSE)</f>
        <v>PREDIABETES</v>
      </c>
      <c r="L270" s="15" t="str">
        <f>VLOOKUP(A270,'Hospitalisation Details'!A268:J2611,10,FALSE)</f>
        <v>30-Oct-1969</v>
      </c>
      <c r="M270" s="15">
        <f>VLOOKUP(A270,'Hospitalisation Details'!A268:I2611,6,FALSE)</f>
        <v>33090.660000000003</v>
      </c>
      <c r="N270" s="15" t="str">
        <f>VLOOKUP(A270,'Hospitalisation Details'!A268:I2611,7,FALSE)</f>
        <v>tier - 2</v>
      </c>
      <c r="O270" s="15" t="str">
        <f>VLOOKUP(A270,'Hospitalisation Details'!A268:I2611,8,FALSE)</f>
        <v>tier - 2</v>
      </c>
      <c r="P270" s="15" t="str">
        <f>VLOOKUP(A270,'Hospitalisation Details'!A268:I2611,9,FALSE)</f>
        <v>R1011</v>
      </c>
      <c r="Q270" s="15">
        <f ca="1">VLOOKUP(A270,'Hospitalisation Details'!A268:K2611,11,FALSE)</f>
        <v>56</v>
      </c>
    </row>
    <row r="271" spans="1:17" ht="15.6" x14ac:dyDescent="0.3">
      <c r="A271" s="78" t="s">
        <v>2103</v>
      </c>
      <c r="B271" s="78" t="str">
        <f>VLOOKUP(A271,'Customer Names'!A269:C2604,3,FALSE)</f>
        <v>Adam</v>
      </c>
      <c r="C271" s="91">
        <f>VLOOKUP(A271,'Medical Examinations'!A269:H2604,2,FALSE)</f>
        <v>20.18</v>
      </c>
      <c r="D271" s="15">
        <f>VLOOKUP(A271,'Medical Examinations'!A269:H2604,3,FALSE)</f>
        <v>11.19</v>
      </c>
      <c r="E271" s="15" t="str">
        <f>VLOOKUP(A271,'Medical Examinations'!A269:H2604,4,FALSE)</f>
        <v>No</v>
      </c>
      <c r="F271" s="15" t="str">
        <f>VLOOKUP(A271,'Medical Examinations'!A269:H2604,5,FALSE)</f>
        <v>No</v>
      </c>
      <c r="G271" s="15" t="str">
        <f>VLOOKUP(A271,'Medical Examinations'!A269:H2604,6,FALSE)</f>
        <v>No</v>
      </c>
      <c r="H271" s="15">
        <f>VLOOKUP(A271,'Medical Examinations'!A269:H2604,7,FALSE)</f>
        <v>0</v>
      </c>
      <c r="I271" s="15" t="str">
        <f>VLOOKUP(A271,'Medical Examinations'!A269:H2604,8,FALSE)</f>
        <v>yes</v>
      </c>
      <c r="J271" s="15" t="str">
        <f>VLOOKUP(A271,'Medical Examinations'!A269:J2604,9,FALSE)</f>
        <v>NORMAL WEIGHT</v>
      </c>
      <c r="K271" s="15" t="str">
        <f>VLOOKUP(A271,'Medical Examinations'!A269:J2604,10,FALSE)</f>
        <v>DIABETES</v>
      </c>
      <c r="L271" s="15" t="str">
        <f>VLOOKUP(A271,'Hospitalisation Details'!A269:J2612,10,FALSE)</f>
        <v>1-Jul-1962</v>
      </c>
      <c r="M271" s="15">
        <f>VLOOKUP(A271,'Hospitalisation Details'!A269:I2612,6,FALSE)</f>
        <v>33074.94</v>
      </c>
      <c r="N271" s="15" t="str">
        <f>VLOOKUP(A271,'Hospitalisation Details'!A269:I2612,7,FALSE)</f>
        <v>tier - 1</v>
      </c>
      <c r="O271" s="15" t="str">
        <f>VLOOKUP(A271,'Hospitalisation Details'!A269:I2612,8,FALSE)</f>
        <v>tier - 2</v>
      </c>
      <c r="P271" s="15" t="str">
        <f>VLOOKUP(A271,'Hospitalisation Details'!A269:I2612,9,FALSE)</f>
        <v>R1011</v>
      </c>
      <c r="Q271" s="15">
        <f ca="1">VLOOKUP(A271,'Hospitalisation Details'!A269:K2612,11,FALSE)</f>
        <v>63</v>
      </c>
    </row>
    <row r="272" spans="1:17" ht="15.6" x14ac:dyDescent="0.3">
      <c r="A272" s="78" t="s">
        <v>2102</v>
      </c>
      <c r="B272" s="78" t="str">
        <f>VLOOKUP(A272,'Customer Names'!A270:C2605,3,FALSE)</f>
        <v>Yutaka</v>
      </c>
      <c r="C272" s="91">
        <f>VLOOKUP(A272,'Medical Examinations'!A270:H2605,2,FALSE)</f>
        <v>44.36</v>
      </c>
      <c r="D272" s="15">
        <f>VLOOKUP(A272,'Medical Examinations'!A270:H2605,3,FALSE)</f>
        <v>5.1100000000000003</v>
      </c>
      <c r="E272" s="15" t="str">
        <f>VLOOKUP(A272,'Medical Examinations'!A270:H2605,4,FALSE)</f>
        <v>No</v>
      </c>
      <c r="F272" s="15" t="str">
        <f>VLOOKUP(A272,'Medical Examinations'!A270:H2605,5,FALSE)</f>
        <v>No</v>
      </c>
      <c r="G272" s="15" t="str">
        <f>VLOOKUP(A272,'Medical Examinations'!A270:H2605,6,FALSE)</f>
        <v>No</v>
      </c>
      <c r="H272" s="15">
        <f>VLOOKUP(A272,'Medical Examinations'!A270:H2605,7,FALSE)</f>
        <v>0</v>
      </c>
      <c r="I272" s="15" t="str">
        <f>VLOOKUP(A272,'Medical Examinations'!A270:H2605,8,FALSE)</f>
        <v>yes</v>
      </c>
      <c r="J272" s="15" t="str">
        <f>VLOOKUP(A272,'Medical Examinations'!A270:J2605,9,FALSE)</f>
        <v>OBESITY</v>
      </c>
      <c r="K272" s="15" t="str">
        <f>VLOOKUP(A272,'Medical Examinations'!A270:J2605,10,FALSE)</f>
        <v>NORMAL</v>
      </c>
      <c r="L272" s="15" t="str">
        <f>VLOOKUP(A272,'Hospitalisation Details'!A270:J2613,10,FALSE)</f>
        <v>28-Jul-1994</v>
      </c>
      <c r="M272" s="15">
        <f>VLOOKUP(A272,'Hospitalisation Details'!A270:I2613,6,FALSE)</f>
        <v>33057.230000000003</v>
      </c>
      <c r="N272" s="15" t="str">
        <f>VLOOKUP(A272,'Hospitalisation Details'!A270:I2613,7,FALSE)</f>
        <v>tier - 1</v>
      </c>
      <c r="O272" s="15" t="str">
        <f>VLOOKUP(A272,'Hospitalisation Details'!A270:I2613,8,FALSE)</f>
        <v>tier - 2</v>
      </c>
      <c r="P272" s="15" t="str">
        <f>VLOOKUP(A272,'Hospitalisation Details'!A270:I2613,9,FALSE)</f>
        <v>R1011</v>
      </c>
      <c r="Q272" s="15">
        <f ca="1">VLOOKUP(A272,'Hospitalisation Details'!A270:K2613,11,FALSE)</f>
        <v>31</v>
      </c>
    </row>
    <row r="273" spans="1:17" ht="15.6" x14ac:dyDescent="0.3">
      <c r="A273" s="78" t="s">
        <v>2101</v>
      </c>
      <c r="B273" s="78" t="str">
        <f>VLOOKUP(A273,'Customer Names'!A271:C2606,3,FALSE)</f>
        <v>Tyler M</v>
      </c>
      <c r="C273" s="91">
        <f>VLOOKUP(A273,'Medical Examinations'!A271:H2606,2,FALSE)</f>
        <v>23.82</v>
      </c>
      <c r="D273" s="15">
        <f>VLOOKUP(A273,'Medical Examinations'!A271:H2606,3,FALSE)</f>
        <v>10.85</v>
      </c>
      <c r="E273" s="15" t="str">
        <f>VLOOKUP(A273,'Medical Examinations'!A271:H2606,4,FALSE)</f>
        <v>yes</v>
      </c>
      <c r="F273" s="15" t="str">
        <f>VLOOKUP(A273,'Medical Examinations'!A271:H2606,5,FALSE)</f>
        <v>No</v>
      </c>
      <c r="G273" s="15" t="str">
        <f>VLOOKUP(A273,'Medical Examinations'!A271:H2606,6,FALSE)</f>
        <v>No</v>
      </c>
      <c r="H273" s="15">
        <f>VLOOKUP(A273,'Medical Examinations'!A271:H2606,7,FALSE)</f>
        <v>0</v>
      </c>
      <c r="I273" s="15" t="str">
        <f>VLOOKUP(A273,'Medical Examinations'!A271:H2606,8,FALSE)</f>
        <v>yes</v>
      </c>
      <c r="J273" s="15" t="str">
        <f>VLOOKUP(A273,'Medical Examinations'!A271:J2606,9,FALSE)</f>
        <v>NORMAL WEIGHT</v>
      </c>
      <c r="K273" s="15" t="str">
        <f>VLOOKUP(A273,'Medical Examinations'!A271:J2606,10,FALSE)</f>
        <v>DIABETES</v>
      </c>
      <c r="L273" s="15" t="str">
        <f>VLOOKUP(A273,'Hospitalisation Details'!A271:J2614,10,FALSE)</f>
        <v>10-Jul-1967</v>
      </c>
      <c r="M273" s="15">
        <f>VLOOKUP(A273,'Hospitalisation Details'!A271:I2614,6,FALSE)</f>
        <v>33025.32</v>
      </c>
      <c r="N273" s="15" t="str">
        <f>VLOOKUP(A273,'Hospitalisation Details'!A271:I2614,7,FALSE)</f>
        <v>tier - 2</v>
      </c>
      <c r="O273" s="15" t="str">
        <f>VLOOKUP(A273,'Hospitalisation Details'!A271:I2614,8,FALSE)</f>
        <v>tier - 3</v>
      </c>
      <c r="P273" s="15" t="str">
        <f>VLOOKUP(A273,'Hospitalisation Details'!A271:I2614,9,FALSE)</f>
        <v>R1011</v>
      </c>
      <c r="Q273" s="15">
        <f ca="1">VLOOKUP(A273,'Hospitalisation Details'!A271:K2614,11,FALSE)</f>
        <v>58</v>
      </c>
    </row>
    <row r="274" spans="1:17" ht="15.6" x14ac:dyDescent="0.3">
      <c r="A274" s="78" t="s">
        <v>2100</v>
      </c>
      <c r="B274" s="78" t="str">
        <f>VLOOKUP(A274,'Customer Names'!A272:C2607,3,FALSE)</f>
        <v>Stephen</v>
      </c>
      <c r="C274" s="91">
        <f>VLOOKUP(A274,'Medical Examinations'!A272:H2607,2,FALSE)</f>
        <v>45</v>
      </c>
      <c r="D274" s="15">
        <f>VLOOKUP(A274,'Medical Examinations'!A272:H2607,3,FALSE)</f>
        <v>5.24</v>
      </c>
      <c r="E274" s="15" t="str">
        <f>VLOOKUP(A274,'Medical Examinations'!A272:H2607,4,FALSE)</f>
        <v>yes</v>
      </c>
      <c r="F274" s="15" t="str">
        <f>VLOOKUP(A274,'Medical Examinations'!A272:H2607,5,FALSE)</f>
        <v>No</v>
      </c>
      <c r="G274" s="15" t="str">
        <f>VLOOKUP(A274,'Medical Examinations'!A272:H2607,6,FALSE)</f>
        <v>No</v>
      </c>
      <c r="H274" s="15">
        <f>VLOOKUP(A274,'Medical Examinations'!A272:H2607,7,FALSE)</f>
        <v>1</v>
      </c>
      <c r="I274" s="15" t="str">
        <f>VLOOKUP(A274,'Medical Examinations'!A272:H2607,8,FALSE)</f>
        <v>yes</v>
      </c>
      <c r="J274" s="15" t="str">
        <f>VLOOKUP(A274,'Medical Examinations'!A272:J2607,9,FALSE)</f>
        <v>OBESITY</v>
      </c>
      <c r="K274" s="15" t="str">
        <f>VLOOKUP(A274,'Medical Examinations'!A272:J2607,10,FALSE)</f>
        <v>NORMAL</v>
      </c>
      <c r="L274" s="15" t="str">
        <f>VLOOKUP(A274,'Hospitalisation Details'!A272:J2615,10,FALSE)</f>
        <v>8-Jul-1995</v>
      </c>
      <c r="M274" s="15">
        <f>VLOOKUP(A274,'Hospitalisation Details'!A272:I2615,6,FALSE)</f>
        <v>33017.46</v>
      </c>
      <c r="N274" s="15" t="str">
        <f>VLOOKUP(A274,'Hospitalisation Details'!A272:I2615,7,FALSE)</f>
        <v>tier - 1</v>
      </c>
      <c r="O274" s="15" t="str">
        <f>VLOOKUP(A274,'Hospitalisation Details'!A272:I2615,8,FALSE)</f>
        <v>tier - 1</v>
      </c>
      <c r="P274" s="15" t="str">
        <f>VLOOKUP(A274,'Hospitalisation Details'!A272:I2615,9,FALSE)</f>
        <v>R1011</v>
      </c>
      <c r="Q274" s="15">
        <f ca="1">VLOOKUP(A274,'Hospitalisation Details'!A272:K2615,11,FALSE)</f>
        <v>30</v>
      </c>
    </row>
    <row r="275" spans="1:17" ht="15.6" x14ac:dyDescent="0.3">
      <c r="A275" s="78" t="s">
        <v>2099</v>
      </c>
      <c r="B275" s="78" t="str">
        <f>VLOOKUP(A275,'Customer Names'!A273:C2608,3,FALSE)</f>
        <v>Andrew B.</v>
      </c>
      <c r="C275" s="91">
        <f>VLOOKUP(A275,'Medical Examinations'!A273:H2608,2,FALSE)</f>
        <v>26.62</v>
      </c>
      <c r="D275" s="15">
        <f>VLOOKUP(A275,'Medical Examinations'!A273:H2608,3,FALSE)</f>
        <v>10.08</v>
      </c>
      <c r="E275" s="15" t="str">
        <f>VLOOKUP(A275,'Medical Examinations'!A273:H2608,4,FALSE)</f>
        <v>No</v>
      </c>
      <c r="F275" s="15" t="str">
        <f>VLOOKUP(A275,'Medical Examinations'!A273:H2608,5,FALSE)</f>
        <v>No</v>
      </c>
      <c r="G275" s="15" t="str">
        <f>VLOOKUP(A275,'Medical Examinations'!A273:H2608,6,FALSE)</f>
        <v>No</v>
      </c>
      <c r="H275" s="15">
        <f>VLOOKUP(A275,'Medical Examinations'!A273:H2608,7,FALSE)</f>
        <v>0</v>
      </c>
      <c r="I275" s="15" t="str">
        <f>VLOOKUP(A275,'Medical Examinations'!A273:H2608,8,FALSE)</f>
        <v>yes</v>
      </c>
      <c r="J275" s="15" t="str">
        <f>VLOOKUP(A275,'Medical Examinations'!A273:J2608,9,FALSE)</f>
        <v>OVERWEIGHT</v>
      </c>
      <c r="K275" s="15" t="str">
        <f>VLOOKUP(A275,'Medical Examinations'!A273:J2608,10,FALSE)</f>
        <v>DIABETES</v>
      </c>
      <c r="L275" s="15" t="str">
        <f>VLOOKUP(A275,'Hospitalisation Details'!A273:J2616,10,FALSE)</f>
        <v>24-Aug-1971</v>
      </c>
      <c r="M275" s="15">
        <f>VLOOKUP(A275,'Hospitalisation Details'!A273:I2616,6,FALSE)</f>
        <v>32947.629999999997</v>
      </c>
      <c r="N275" s="15" t="str">
        <f>VLOOKUP(A275,'Hospitalisation Details'!A273:I2616,7,FALSE)</f>
        <v>tier - 2</v>
      </c>
      <c r="O275" s="15" t="str">
        <f>VLOOKUP(A275,'Hospitalisation Details'!A273:I2616,8,FALSE)</f>
        <v>tier - 1</v>
      </c>
      <c r="P275" s="15" t="str">
        <f>VLOOKUP(A275,'Hospitalisation Details'!A273:I2616,9,FALSE)</f>
        <v>R1011</v>
      </c>
      <c r="Q275" s="15">
        <f ca="1">VLOOKUP(A275,'Hospitalisation Details'!A273:K2616,11,FALSE)</f>
        <v>54</v>
      </c>
    </row>
    <row r="276" spans="1:17" ht="15.6" x14ac:dyDescent="0.3">
      <c r="A276" s="78" t="s">
        <v>2098</v>
      </c>
      <c r="B276" s="78" t="str">
        <f>VLOOKUP(A276,'Customer Names'!A274:C2609,3,FALSE)</f>
        <v>James</v>
      </c>
      <c r="C276" s="91">
        <f>VLOOKUP(A276,'Medical Examinations'!A274:H2609,2,FALSE)</f>
        <v>32.67</v>
      </c>
      <c r="D276" s="15">
        <f>VLOOKUP(A276,'Medical Examinations'!A274:H2609,3,FALSE)</f>
        <v>10.97</v>
      </c>
      <c r="E276" s="15" t="str">
        <f>VLOOKUP(A276,'Medical Examinations'!A274:H2609,4,FALSE)</f>
        <v>yes</v>
      </c>
      <c r="F276" s="15" t="str">
        <f>VLOOKUP(A276,'Medical Examinations'!A274:H2609,5,FALSE)</f>
        <v>No</v>
      </c>
      <c r="G276" s="15" t="str">
        <f>VLOOKUP(A276,'Medical Examinations'!A274:H2609,6,FALSE)</f>
        <v>No</v>
      </c>
      <c r="H276" s="15">
        <f>VLOOKUP(A276,'Medical Examinations'!A274:H2609,7,FALSE)</f>
        <v>0</v>
      </c>
      <c r="I276" s="15" t="str">
        <f>VLOOKUP(A276,'Medical Examinations'!A274:H2609,8,FALSE)</f>
        <v>yes</v>
      </c>
      <c r="J276" s="15" t="str">
        <f>VLOOKUP(A276,'Medical Examinations'!A274:J2609,9,FALSE)</f>
        <v>OBESITY</v>
      </c>
      <c r="K276" s="15" t="str">
        <f>VLOOKUP(A276,'Medical Examinations'!A274:J2609,10,FALSE)</f>
        <v>DIABETES</v>
      </c>
      <c r="L276" s="15" t="str">
        <f>VLOOKUP(A276,'Hospitalisation Details'!A274:J2617,10,FALSE)</f>
        <v>17-Nov-1981</v>
      </c>
      <c r="M276" s="15">
        <f>VLOOKUP(A276,'Hospitalisation Details'!A274:I2617,6,FALSE)</f>
        <v>32906.69</v>
      </c>
      <c r="N276" s="15" t="str">
        <f>VLOOKUP(A276,'Hospitalisation Details'!A274:I2617,7,FALSE)</f>
        <v>tier - 2</v>
      </c>
      <c r="O276" s="15" t="str">
        <f>VLOOKUP(A276,'Hospitalisation Details'!A274:I2617,8,FALSE)</f>
        <v>tier - 3</v>
      </c>
      <c r="P276" s="15" t="str">
        <f>VLOOKUP(A276,'Hospitalisation Details'!A274:I2617,9,FALSE)</f>
        <v>R1011</v>
      </c>
      <c r="Q276" s="15">
        <f ca="1">VLOOKUP(A276,'Hospitalisation Details'!A274:K2617,11,FALSE)</f>
        <v>43</v>
      </c>
    </row>
    <row r="277" spans="1:17" ht="15.6" x14ac:dyDescent="0.3">
      <c r="A277" s="78" t="s">
        <v>2097</v>
      </c>
      <c r="B277" s="78" t="str">
        <f>VLOOKUP(A277,'Customer Names'!A275:C2610,3,FALSE)</f>
        <v>Shawn P.</v>
      </c>
      <c r="C277" s="91">
        <f>VLOOKUP(A277,'Medical Examinations'!A275:H2610,2,FALSE)</f>
        <v>44.44</v>
      </c>
      <c r="D277" s="15">
        <f>VLOOKUP(A277,'Medical Examinations'!A275:H2610,3,FALSE)</f>
        <v>4.9000000000000004</v>
      </c>
      <c r="E277" s="15" t="str">
        <f>VLOOKUP(A277,'Medical Examinations'!A275:H2610,4,FALSE)</f>
        <v>yes</v>
      </c>
      <c r="F277" s="15" t="str">
        <f>VLOOKUP(A277,'Medical Examinations'!A275:H2610,5,FALSE)</f>
        <v>No</v>
      </c>
      <c r="G277" s="15" t="str">
        <f>VLOOKUP(A277,'Medical Examinations'!A275:H2610,6,FALSE)</f>
        <v>No</v>
      </c>
      <c r="H277" s="15">
        <f>VLOOKUP(A277,'Medical Examinations'!A275:H2610,7,FALSE)</f>
        <v>1</v>
      </c>
      <c r="I277" s="15" t="str">
        <f>VLOOKUP(A277,'Medical Examinations'!A275:H2610,8,FALSE)</f>
        <v>yes</v>
      </c>
      <c r="J277" s="15" t="str">
        <f>VLOOKUP(A277,'Medical Examinations'!A275:J2610,9,FALSE)</f>
        <v>OBESITY</v>
      </c>
      <c r="K277" s="15" t="str">
        <f>VLOOKUP(A277,'Medical Examinations'!A275:J2610,10,FALSE)</f>
        <v>NORMAL</v>
      </c>
      <c r="L277" s="15" t="str">
        <f>VLOOKUP(A277,'Hospitalisation Details'!A275:J2618,10,FALSE)</f>
        <v>4-Dec-1995</v>
      </c>
      <c r="M277" s="15">
        <f>VLOOKUP(A277,'Hospitalisation Details'!A275:I2618,6,FALSE)</f>
        <v>32827.51</v>
      </c>
      <c r="N277" s="15" t="str">
        <f>VLOOKUP(A277,'Hospitalisation Details'!A275:I2618,7,FALSE)</f>
        <v>tier - 1</v>
      </c>
      <c r="O277" s="15" t="str">
        <f>VLOOKUP(A277,'Hospitalisation Details'!A275:I2618,8,FALSE)</f>
        <v>tier - 2</v>
      </c>
      <c r="P277" s="15" t="str">
        <f>VLOOKUP(A277,'Hospitalisation Details'!A275:I2618,9,FALSE)</f>
        <v>R1011</v>
      </c>
      <c r="Q277" s="15">
        <f ca="1">VLOOKUP(A277,'Hospitalisation Details'!A275:K2618,11,FALSE)</f>
        <v>29</v>
      </c>
    </row>
    <row r="278" spans="1:17" ht="15.6" x14ac:dyDescent="0.3">
      <c r="A278" s="78" t="s">
        <v>2096</v>
      </c>
      <c r="B278" s="78" t="str">
        <f>VLOOKUP(A278,'Customer Names'!A276:C2611,3,FALSE)</f>
        <v>Matt</v>
      </c>
      <c r="C278" s="91">
        <f>VLOOKUP(A278,'Medical Examinations'!A276:H2611,2,FALSE)</f>
        <v>28.31</v>
      </c>
      <c r="D278" s="15">
        <f>VLOOKUP(A278,'Medical Examinations'!A276:H2611,3,FALSE)</f>
        <v>5.33</v>
      </c>
      <c r="E278" s="15" t="str">
        <f>VLOOKUP(A278,'Medical Examinations'!A276:H2611,4,FALSE)</f>
        <v>No</v>
      </c>
      <c r="F278" s="15" t="str">
        <f>VLOOKUP(A278,'Medical Examinations'!A276:H2611,5,FALSE)</f>
        <v>No</v>
      </c>
      <c r="G278" s="15" t="str">
        <f>VLOOKUP(A278,'Medical Examinations'!A276:H2611,6,FALSE)</f>
        <v>No</v>
      </c>
      <c r="H278" s="15">
        <f>VLOOKUP(A278,'Medical Examinations'!A276:H2611,7,FALSE)</f>
        <v>0</v>
      </c>
      <c r="I278" s="15" t="str">
        <f>VLOOKUP(A278,'Medical Examinations'!A276:H2611,8,FALSE)</f>
        <v>yes</v>
      </c>
      <c r="J278" s="15" t="str">
        <f>VLOOKUP(A278,'Medical Examinations'!A276:J2611,9,FALSE)</f>
        <v>OVERWEIGHT</v>
      </c>
      <c r="K278" s="15" t="str">
        <f>VLOOKUP(A278,'Medical Examinations'!A276:J2611,10,FALSE)</f>
        <v>NORMAL</v>
      </c>
      <c r="L278" s="15" t="str">
        <f>VLOOKUP(A278,'Hospitalisation Details'!A276:J2619,10,FALSE)</f>
        <v>12-Dec-1980</v>
      </c>
      <c r="M278" s="15">
        <f>VLOOKUP(A278,'Hospitalisation Details'!A276:I2619,6,FALSE)</f>
        <v>32787.46</v>
      </c>
      <c r="N278" s="15" t="str">
        <f>VLOOKUP(A278,'Hospitalisation Details'!A276:I2619,7,FALSE)</f>
        <v>tier - 1</v>
      </c>
      <c r="O278" s="15" t="str">
        <f>VLOOKUP(A278,'Hospitalisation Details'!A276:I2619,8,FALSE)</f>
        <v>tier - 3</v>
      </c>
      <c r="P278" s="15" t="str">
        <f>VLOOKUP(A278,'Hospitalisation Details'!A276:I2619,9,FALSE)</f>
        <v>R1012</v>
      </c>
      <c r="Q278" s="15">
        <f ca="1">VLOOKUP(A278,'Hospitalisation Details'!A276:K2619,11,FALSE)</f>
        <v>44</v>
      </c>
    </row>
    <row r="279" spans="1:17" ht="15.6" x14ac:dyDescent="0.3">
      <c r="A279" s="78" t="s">
        <v>2095</v>
      </c>
      <c r="B279" s="78" t="str">
        <f>VLOOKUP(A279,'Customer Names'!A277:C2612,3,FALSE)</f>
        <v>Nathaniel</v>
      </c>
      <c r="C279" s="91">
        <f>VLOOKUP(A279,'Medical Examinations'!A277:H2612,2,FALSE)</f>
        <v>25.05</v>
      </c>
      <c r="D279" s="15">
        <f>VLOOKUP(A279,'Medical Examinations'!A277:H2612,3,FALSE)</f>
        <v>4.6100000000000003</v>
      </c>
      <c r="E279" s="15" t="str">
        <f>VLOOKUP(A279,'Medical Examinations'!A277:H2612,4,FALSE)</f>
        <v>No</v>
      </c>
      <c r="F279" s="15" t="str">
        <f>VLOOKUP(A279,'Medical Examinations'!A277:H2612,5,FALSE)</f>
        <v>No</v>
      </c>
      <c r="G279" s="15" t="str">
        <f>VLOOKUP(A279,'Medical Examinations'!A277:H2612,6,FALSE)</f>
        <v>No</v>
      </c>
      <c r="H279" s="15">
        <f>VLOOKUP(A279,'Medical Examinations'!A277:H2612,7,FALSE)</f>
        <v>2</v>
      </c>
      <c r="I279" s="15" t="str">
        <f>VLOOKUP(A279,'Medical Examinations'!A277:H2612,8,FALSE)</f>
        <v>yes</v>
      </c>
      <c r="J279" s="15" t="str">
        <f>VLOOKUP(A279,'Medical Examinations'!A277:J2612,9,FALSE)</f>
        <v>OVERWEIGHT</v>
      </c>
      <c r="K279" s="15" t="str">
        <f>VLOOKUP(A279,'Medical Examinations'!A277:J2612,10,FALSE)</f>
        <v>NORMAL</v>
      </c>
      <c r="L279" s="15" t="str">
        <f>VLOOKUP(A279,'Hospitalisation Details'!A277:J2620,10,FALSE)</f>
        <v>7-Nov-1972</v>
      </c>
      <c r="M279" s="15">
        <f>VLOOKUP(A279,'Hospitalisation Details'!A277:I2620,6,FALSE)</f>
        <v>32765.33</v>
      </c>
      <c r="N279" s="15" t="str">
        <f>VLOOKUP(A279,'Hospitalisation Details'!A277:I2620,7,FALSE)</f>
        <v>tier - 2</v>
      </c>
      <c r="O279" s="15" t="str">
        <f>VLOOKUP(A279,'Hospitalisation Details'!A277:I2620,8,FALSE)</f>
        <v>tier - 2</v>
      </c>
      <c r="P279" s="15" t="str">
        <f>VLOOKUP(A279,'Hospitalisation Details'!A277:I2620,9,FALSE)</f>
        <v>R1012</v>
      </c>
      <c r="Q279" s="15">
        <f ca="1">VLOOKUP(A279,'Hospitalisation Details'!A277:K2620,11,FALSE)</f>
        <v>53</v>
      </c>
    </row>
    <row r="280" spans="1:17" ht="15.6" x14ac:dyDescent="0.3">
      <c r="A280" s="78" t="s">
        <v>2094</v>
      </c>
      <c r="B280" s="78" t="str">
        <f>VLOOKUP(A280,'Customer Names'!A278:C2613,3,FALSE)</f>
        <v>Kevin D.</v>
      </c>
      <c r="C280" s="91">
        <f>VLOOKUP(A280,'Medical Examinations'!A278:H2613,2,FALSE)</f>
        <v>28.34</v>
      </c>
      <c r="D280" s="15">
        <f>VLOOKUP(A280,'Medical Examinations'!A278:H2613,3,FALSE)</f>
        <v>8.18</v>
      </c>
      <c r="E280" s="15" t="str">
        <f>VLOOKUP(A280,'Medical Examinations'!A278:H2613,4,FALSE)</f>
        <v>No</v>
      </c>
      <c r="F280" s="15" t="str">
        <f>VLOOKUP(A280,'Medical Examinations'!A278:H2613,5,FALSE)</f>
        <v>No</v>
      </c>
      <c r="G280" s="15" t="str">
        <f>VLOOKUP(A280,'Medical Examinations'!A278:H2613,6,FALSE)</f>
        <v>No</v>
      </c>
      <c r="H280" s="15">
        <f>VLOOKUP(A280,'Medical Examinations'!A278:H2613,7,FALSE)</f>
        <v>0</v>
      </c>
      <c r="I280" s="15" t="str">
        <f>VLOOKUP(A280,'Medical Examinations'!A278:H2613,8,FALSE)</f>
        <v>yes</v>
      </c>
      <c r="J280" s="15" t="str">
        <f>VLOOKUP(A280,'Medical Examinations'!A278:J2613,9,FALSE)</f>
        <v>OVERWEIGHT</v>
      </c>
      <c r="K280" s="15" t="str">
        <f>VLOOKUP(A280,'Medical Examinations'!A278:J2613,10,FALSE)</f>
        <v>DIABETES</v>
      </c>
      <c r="L280" s="15" t="str">
        <f>VLOOKUP(A280,'Hospitalisation Details'!A278:J2621,10,FALSE)</f>
        <v>6-Dec-1974</v>
      </c>
      <c r="M280" s="15">
        <f>VLOOKUP(A280,'Hospitalisation Details'!A278:I2621,6,FALSE)</f>
        <v>32760.48</v>
      </c>
      <c r="N280" s="15" t="str">
        <f>VLOOKUP(A280,'Hospitalisation Details'!A278:I2621,7,FALSE)</f>
        <v>tier - 1</v>
      </c>
      <c r="O280" s="15" t="str">
        <f>VLOOKUP(A280,'Hospitalisation Details'!A278:I2621,8,FALSE)</f>
        <v>tier - 1</v>
      </c>
      <c r="P280" s="15" t="str">
        <f>VLOOKUP(A280,'Hospitalisation Details'!A278:I2621,9,FALSE)</f>
        <v>R1011</v>
      </c>
      <c r="Q280" s="15">
        <f ca="1">VLOOKUP(A280,'Hospitalisation Details'!A278:K2621,11,FALSE)</f>
        <v>50</v>
      </c>
    </row>
    <row r="281" spans="1:17" ht="15.6" x14ac:dyDescent="0.3">
      <c r="A281" s="78" t="s">
        <v>2093</v>
      </c>
      <c r="B281" s="78" t="str">
        <f>VLOOKUP(A281,'Customer Names'!A279:C2614,3,FALSE)</f>
        <v>Joan</v>
      </c>
      <c r="C281" s="91">
        <f>VLOOKUP(A281,'Medical Examinations'!A279:H2614,2,FALSE)</f>
        <v>17.765000000000001</v>
      </c>
      <c r="D281" s="15">
        <f>VLOOKUP(A281,'Medical Examinations'!A279:H2614,3,FALSE)</f>
        <v>5.62</v>
      </c>
      <c r="E281" s="15" t="str">
        <f>VLOOKUP(A281,'Medical Examinations'!A279:H2614,4,FALSE)</f>
        <v>No</v>
      </c>
      <c r="F281" s="15" t="str">
        <f>VLOOKUP(A281,'Medical Examinations'!A279:H2614,5,FALSE)</f>
        <v>No</v>
      </c>
      <c r="G281" s="15" t="str">
        <f>VLOOKUP(A281,'Medical Examinations'!A279:H2614,6,FALSE)</f>
        <v>No</v>
      </c>
      <c r="H281" s="15">
        <f>VLOOKUP(A281,'Medical Examinations'!A279:H2614,7,FALSE)</f>
        <v>0</v>
      </c>
      <c r="I281" s="15" t="str">
        <f>VLOOKUP(A281,'Medical Examinations'!A279:H2614,8,FALSE)</f>
        <v>yes</v>
      </c>
      <c r="J281" s="15" t="str">
        <f>VLOOKUP(A281,'Medical Examinations'!A279:J2614,9,FALSE)</f>
        <v>UNDERWEIGHT</v>
      </c>
      <c r="K281" s="15" t="str">
        <f>VLOOKUP(A281,'Medical Examinations'!A279:J2614,10,FALSE)</f>
        <v>NORMAL</v>
      </c>
      <c r="L281" s="15" t="str">
        <f>VLOOKUP(A281,'Hospitalisation Details'!A279:J2622,10,FALSE)</f>
        <v>9-Jul-1990</v>
      </c>
      <c r="M281" s="15">
        <f>VLOOKUP(A281,'Hospitalisation Details'!A279:I2622,6,FALSE)</f>
        <v>32734.19</v>
      </c>
      <c r="N281" s="15" t="str">
        <f>VLOOKUP(A281,'Hospitalisation Details'!A279:I2622,7,FALSE)</f>
        <v>tier - 2</v>
      </c>
      <c r="O281" s="15" t="str">
        <f>VLOOKUP(A281,'Hospitalisation Details'!A279:I2622,8,FALSE)</f>
        <v>tier - 1</v>
      </c>
      <c r="P281" s="15" t="str">
        <f>VLOOKUP(A281,'Hospitalisation Details'!A279:I2622,9,FALSE)</f>
        <v>R1012</v>
      </c>
      <c r="Q281" s="15">
        <f ca="1">VLOOKUP(A281,'Hospitalisation Details'!A279:K2622,11,FALSE)</f>
        <v>35</v>
      </c>
    </row>
    <row r="282" spans="1:17" ht="15.6" x14ac:dyDescent="0.3">
      <c r="A282" s="78" t="s">
        <v>2092</v>
      </c>
      <c r="B282" s="78" t="str">
        <f>VLOOKUP(A282,'Customer Names'!A280:C2615,3,FALSE)</f>
        <v>Christopher A</v>
      </c>
      <c r="C282" s="91">
        <f>VLOOKUP(A282,'Medical Examinations'!A280:H2615,2,FALSE)</f>
        <v>36.119999999999997</v>
      </c>
      <c r="D282" s="15">
        <f>VLOOKUP(A282,'Medical Examinations'!A280:H2615,3,FALSE)</f>
        <v>5.82</v>
      </c>
      <c r="E282" s="15" t="str">
        <f>VLOOKUP(A282,'Medical Examinations'!A280:H2615,4,FALSE)</f>
        <v>No</v>
      </c>
      <c r="F282" s="15" t="str">
        <f>VLOOKUP(A282,'Medical Examinations'!A280:H2615,5,FALSE)</f>
        <v>No</v>
      </c>
      <c r="G282" s="15" t="str">
        <f>VLOOKUP(A282,'Medical Examinations'!A280:H2615,6,FALSE)</f>
        <v>No</v>
      </c>
      <c r="H282" s="15">
        <f>VLOOKUP(A282,'Medical Examinations'!A280:H2615,7,FALSE)</f>
        <v>0</v>
      </c>
      <c r="I282" s="15" t="str">
        <f>VLOOKUP(A282,'Medical Examinations'!A280:H2615,8,FALSE)</f>
        <v>yes</v>
      </c>
      <c r="J282" s="15" t="str">
        <f>VLOOKUP(A282,'Medical Examinations'!A280:J2615,9,FALSE)</f>
        <v>OBESITY</v>
      </c>
      <c r="K282" s="15" t="str">
        <f>VLOOKUP(A282,'Medical Examinations'!A280:J2615,10,FALSE)</f>
        <v>PREDIABETES</v>
      </c>
      <c r="L282" s="15" t="str">
        <f>VLOOKUP(A282,'Hospitalisation Details'!A280:J2623,10,FALSE)</f>
        <v>30-Sep-1990</v>
      </c>
      <c r="M282" s="15">
        <f>VLOOKUP(A282,'Hospitalisation Details'!A280:I2623,6,FALSE)</f>
        <v>32716.2</v>
      </c>
      <c r="N282" s="15" t="str">
        <f>VLOOKUP(A282,'Hospitalisation Details'!A280:I2623,7,FALSE)</f>
        <v>tier - 1</v>
      </c>
      <c r="O282" s="15" t="str">
        <f>VLOOKUP(A282,'Hospitalisation Details'!A280:I2623,8,FALSE)</f>
        <v>tier - 2</v>
      </c>
      <c r="P282" s="15" t="str">
        <f>VLOOKUP(A282,'Hospitalisation Details'!A280:I2623,9,FALSE)</f>
        <v>R1011</v>
      </c>
      <c r="Q282" s="15">
        <f ca="1">VLOOKUP(A282,'Hospitalisation Details'!A280:K2623,11,FALSE)</f>
        <v>35</v>
      </c>
    </row>
    <row r="283" spans="1:17" ht="15.6" x14ac:dyDescent="0.3">
      <c r="A283" s="78" t="s">
        <v>2091</v>
      </c>
      <c r="B283" s="78" t="str">
        <f>VLOOKUP(A283,'Customer Names'!A281:C2616,3,FALSE)</f>
        <v>Kacy L.</v>
      </c>
      <c r="C283" s="91">
        <f>VLOOKUP(A283,'Medical Examinations'!A281:H2616,2,FALSE)</f>
        <v>23.19</v>
      </c>
      <c r="D283" s="15">
        <f>VLOOKUP(A283,'Medical Examinations'!A281:H2616,3,FALSE)</f>
        <v>7.66</v>
      </c>
      <c r="E283" s="15" t="str">
        <f>VLOOKUP(A283,'Medical Examinations'!A281:H2616,4,FALSE)</f>
        <v>No</v>
      </c>
      <c r="F283" s="15" t="str">
        <f>VLOOKUP(A283,'Medical Examinations'!A281:H2616,5,FALSE)</f>
        <v>No</v>
      </c>
      <c r="G283" s="15" t="str">
        <f>VLOOKUP(A283,'Medical Examinations'!A281:H2616,6,FALSE)</f>
        <v>No</v>
      </c>
      <c r="H283" s="15">
        <f>VLOOKUP(A283,'Medical Examinations'!A281:H2616,7,FALSE)</f>
        <v>0</v>
      </c>
      <c r="I283" s="15" t="str">
        <f>VLOOKUP(A283,'Medical Examinations'!A281:H2616,8,FALSE)</f>
        <v>yes</v>
      </c>
      <c r="J283" s="15" t="str">
        <f>VLOOKUP(A283,'Medical Examinations'!A281:J2616,9,FALSE)</f>
        <v>NORMAL WEIGHT</v>
      </c>
      <c r="K283" s="15" t="str">
        <f>VLOOKUP(A283,'Medical Examinations'!A281:J2616,10,FALSE)</f>
        <v>DIABETES</v>
      </c>
      <c r="L283" s="15" t="str">
        <f>VLOOKUP(A283,'Hospitalisation Details'!A281:J2624,10,FALSE)</f>
        <v>1-Nov-1968</v>
      </c>
      <c r="M283" s="15">
        <f>VLOOKUP(A283,'Hospitalisation Details'!A281:I2624,6,FALSE)</f>
        <v>32686.080000000002</v>
      </c>
      <c r="N283" s="15" t="str">
        <f>VLOOKUP(A283,'Hospitalisation Details'!A281:I2624,7,FALSE)</f>
        <v>tier - 2</v>
      </c>
      <c r="O283" s="15" t="str">
        <f>VLOOKUP(A283,'Hospitalisation Details'!A281:I2624,8,FALSE)</f>
        <v>tier - 3</v>
      </c>
      <c r="P283" s="15" t="str">
        <f>VLOOKUP(A283,'Hospitalisation Details'!A281:I2624,9,FALSE)</f>
        <v>R1011</v>
      </c>
      <c r="Q283" s="15">
        <f ca="1">VLOOKUP(A283,'Hospitalisation Details'!A281:K2624,11,FALSE)</f>
        <v>57</v>
      </c>
    </row>
    <row r="284" spans="1:17" ht="15.6" x14ac:dyDescent="0.3">
      <c r="A284" s="78" t="s">
        <v>2090</v>
      </c>
      <c r="B284" s="78" t="str">
        <f>VLOOKUP(A284,'Customer Names'!A282:C2617,3,FALSE)</f>
        <v>Benjamin H.</v>
      </c>
      <c r="C284" s="91">
        <f>VLOOKUP(A284,'Medical Examinations'!A282:H2617,2,FALSE)</f>
        <v>35.99</v>
      </c>
      <c r="D284" s="15">
        <f>VLOOKUP(A284,'Medical Examinations'!A282:H2617,3,FALSE)</f>
        <v>4.2300000000000004</v>
      </c>
      <c r="E284" s="15" t="str">
        <f>VLOOKUP(A284,'Medical Examinations'!A282:H2617,4,FALSE)</f>
        <v>No</v>
      </c>
      <c r="F284" s="15" t="str">
        <f>VLOOKUP(A284,'Medical Examinations'!A282:H2617,5,FALSE)</f>
        <v>No</v>
      </c>
      <c r="G284" s="15" t="str">
        <f>VLOOKUP(A284,'Medical Examinations'!A282:H2617,6,FALSE)</f>
        <v>No</v>
      </c>
      <c r="H284" s="15">
        <f>VLOOKUP(A284,'Medical Examinations'!A282:H2617,7,FALSE)</f>
        <v>0</v>
      </c>
      <c r="I284" s="15" t="str">
        <f>VLOOKUP(A284,'Medical Examinations'!A282:H2617,8,FALSE)</f>
        <v>yes</v>
      </c>
      <c r="J284" s="15" t="str">
        <f>VLOOKUP(A284,'Medical Examinations'!A282:J2617,9,FALSE)</f>
        <v>OBESITY</v>
      </c>
      <c r="K284" s="15" t="str">
        <f>VLOOKUP(A284,'Medical Examinations'!A282:J2617,10,FALSE)</f>
        <v>NORMAL</v>
      </c>
      <c r="L284" s="15" t="str">
        <f>VLOOKUP(A284,'Hospitalisation Details'!A282:J2625,10,FALSE)</f>
        <v>13-Jul-1990</v>
      </c>
      <c r="M284" s="15">
        <f>VLOOKUP(A284,'Hospitalisation Details'!A282:I2625,6,FALSE)</f>
        <v>32672.11</v>
      </c>
      <c r="N284" s="15" t="str">
        <f>VLOOKUP(A284,'Hospitalisation Details'!A282:I2625,7,FALSE)</f>
        <v>tier - 1</v>
      </c>
      <c r="O284" s="15" t="str">
        <f>VLOOKUP(A284,'Hospitalisation Details'!A282:I2625,8,FALSE)</f>
        <v>tier - 1</v>
      </c>
      <c r="P284" s="15" t="str">
        <f>VLOOKUP(A284,'Hospitalisation Details'!A282:I2625,9,FALSE)</f>
        <v>R1011</v>
      </c>
      <c r="Q284" s="15">
        <f ca="1">VLOOKUP(A284,'Hospitalisation Details'!A282:K2625,11,FALSE)</f>
        <v>35</v>
      </c>
    </row>
    <row r="285" spans="1:17" ht="15.6" x14ac:dyDescent="0.3">
      <c r="A285" s="78" t="s">
        <v>2089</v>
      </c>
      <c r="B285" s="78" t="str">
        <f>VLOOKUP(A285,'Customer Names'!A283:C2618,3,FALSE)</f>
        <v>Xaviour J.</v>
      </c>
      <c r="C285" s="91">
        <f>VLOOKUP(A285,'Medical Examinations'!A283:H2618,2,FALSE)</f>
        <v>30.25</v>
      </c>
      <c r="D285" s="15">
        <f>VLOOKUP(A285,'Medical Examinations'!A283:H2618,3,FALSE)</f>
        <v>5.58</v>
      </c>
      <c r="E285" s="15" t="str">
        <f>VLOOKUP(A285,'Medical Examinations'!A283:H2618,4,FALSE)</f>
        <v>No</v>
      </c>
      <c r="F285" s="15" t="str">
        <f>VLOOKUP(A285,'Medical Examinations'!A283:H2618,5,FALSE)</f>
        <v>No</v>
      </c>
      <c r="G285" s="15" t="str">
        <f>VLOOKUP(A285,'Medical Examinations'!A283:H2618,6,FALSE)</f>
        <v>Yes</v>
      </c>
      <c r="H285" s="15">
        <f>VLOOKUP(A285,'Medical Examinations'!A283:H2618,7,FALSE)</f>
        <v>1</v>
      </c>
      <c r="I285" s="15" t="str">
        <f>VLOOKUP(A285,'Medical Examinations'!A283:H2618,8,FALSE)</f>
        <v>yes</v>
      </c>
      <c r="J285" s="15" t="str">
        <f>VLOOKUP(A285,'Medical Examinations'!A283:J2618,9,FALSE)</f>
        <v>OBESITY</v>
      </c>
      <c r="K285" s="15" t="str">
        <f>VLOOKUP(A285,'Medical Examinations'!A283:J2618,10,FALSE)</f>
        <v>NORMAL</v>
      </c>
      <c r="L285" s="15" t="str">
        <f>VLOOKUP(A285,'Hospitalisation Details'!A283:J2626,10,FALSE)</f>
        <v>8-Oct-2003</v>
      </c>
      <c r="M285" s="15">
        <f>VLOOKUP(A285,'Hospitalisation Details'!A283:I2626,6,FALSE)</f>
        <v>32548.34</v>
      </c>
      <c r="N285" s="15" t="str">
        <f>VLOOKUP(A285,'Hospitalisation Details'!A283:I2626,7,FALSE)</f>
        <v>tier - 1</v>
      </c>
      <c r="O285" s="15" t="str">
        <f>VLOOKUP(A285,'Hospitalisation Details'!A283:I2626,8,FALSE)</f>
        <v>tier - 2</v>
      </c>
      <c r="P285" s="15" t="str">
        <f>VLOOKUP(A285,'Hospitalisation Details'!A283:I2626,9,FALSE)</f>
        <v>R1013</v>
      </c>
      <c r="Q285" s="15">
        <f ca="1">VLOOKUP(A285,'Hospitalisation Details'!A283:K2626,11,FALSE)</f>
        <v>22</v>
      </c>
    </row>
    <row r="286" spans="1:17" ht="15.6" x14ac:dyDescent="0.3">
      <c r="A286" s="78" t="s">
        <v>2088</v>
      </c>
      <c r="B286" s="78" t="str">
        <f>VLOOKUP(A286,'Customer Names'!A284:C2619,3,FALSE)</f>
        <v>Michael T.</v>
      </c>
      <c r="C286" s="91">
        <f>VLOOKUP(A286,'Medical Examinations'!A284:H2619,2,FALSE)</f>
        <v>26.24</v>
      </c>
      <c r="D286" s="15">
        <f>VLOOKUP(A286,'Medical Examinations'!A284:H2619,3,FALSE)</f>
        <v>6.26</v>
      </c>
      <c r="E286" s="15" t="str">
        <f>VLOOKUP(A286,'Medical Examinations'!A284:H2619,4,FALSE)</f>
        <v>yes</v>
      </c>
      <c r="F286" s="15" t="str">
        <f>VLOOKUP(A286,'Medical Examinations'!A284:H2619,5,FALSE)</f>
        <v>No</v>
      </c>
      <c r="G286" s="15" t="str">
        <f>VLOOKUP(A286,'Medical Examinations'!A284:H2619,6,FALSE)</f>
        <v>No</v>
      </c>
      <c r="H286" s="15">
        <f>VLOOKUP(A286,'Medical Examinations'!A284:H2619,7,FALSE)</f>
        <v>0</v>
      </c>
      <c r="I286" s="15" t="str">
        <f>VLOOKUP(A286,'Medical Examinations'!A284:H2619,8,FALSE)</f>
        <v>yes</v>
      </c>
      <c r="J286" s="15" t="str">
        <f>VLOOKUP(A286,'Medical Examinations'!A284:J2619,9,FALSE)</f>
        <v>OVERWEIGHT</v>
      </c>
      <c r="K286" s="15" t="str">
        <f>VLOOKUP(A286,'Medical Examinations'!A284:J2619,10,FALSE)</f>
        <v>PREDIABETES</v>
      </c>
      <c r="L286" s="15" t="str">
        <f>VLOOKUP(A286,'Hospitalisation Details'!A284:J2627,10,FALSE)</f>
        <v>19-Sep-1976</v>
      </c>
      <c r="M286" s="15">
        <f>VLOOKUP(A286,'Hospitalisation Details'!A284:I2627,6,FALSE)</f>
        <v>32485.46</v>
      </c>
      <c r="N286" s="15" t="str">
        <f>VLOOKUP(A286,'Hospitalisation Details'!A284:I2627,7,FALSE)</f>
        <v>tier - 2</v>
      </c>
      <c r="O286" s="15" t="str">
        <f>VLOOKUP(A286,'Hospitalisation Details'!A284:I2627,8,FALSE)</f>
        <v>tier - 1</v>
      </c>
      <c r="P286" s="15" t="str">
        <f>VLOOKUP(A286,'Hospitalisation Details'!A284:I2627,9,FALSE)</f>
        <v>R1011</v>
      </c>
      <c r="Q286" s="15">
        <f ca="1">VLOOKUP(A286,'Hospitalisation Details'!A284:K2627,11,FALSE)</f>
        <v>49</v>
      </c>
    </row>
    <row r="287" spans="1:17" ht="15.6" x14ac:dyDescent="0.3">
      <c r="A287" s="78" t="s">
        <v>2087</v>
      </c>
      <c r="B287" s="78" t="str">
        <f>VLOOKUP(A287,'Customer Names'!A285:C2620,3,FALSE)</f>
        <v>Bradley</v>
      </c>
      <c r="C287" s="91">
        <f>VLOOKUP(A287,'Medical Examinations'!A285:H2620,2,FALSE)</f>
        <v>31.36</v>
      </c>
      <c r="D287" s="15">
        <f>VLOOKUP(A287,'Medical Examinations'!A285:H2620,3,FALSE)</f>
        <v>10.6</v>
      </c>
      <c r="E287" s="15" t="str">
        <f>VLOOKUP(A287,'Medical Examinations'!A285:H2620,4,FALSE)</f>
        <v>yes</v>
      </c>
      <c r="F287" s="15" t="str">
        <f>VLOOKUP(A287,'Medical Examinations'!A285:H2620,5,FALSE)</f>
        <v>No</v>
      </c>
      <c r="G287" s="15" t="str">
        <f>VLOOKUP(A287,'Medical Examinations'!A285:H2620,6,FALSE)</f>
        <v>No</v>
      </c>
      <c r="H287" s="15">
        <f>VLOOKUP(A287,'Medical Examinations'!A285:H2620,7,FALSE)</f>
        <v>0</v>
      </c>
      <c r="I287" s="15" t="str">
        <f>VLOOKUP(A287,'Medical Examinations'!A285:H2620,8,FALSE)</f>
        <v>yes</v>
      </c>
      <c r="J287" s="15" t="str">
        <f>VLOOKUP(A287,'Medical Examinations'!A285:J2620,9,FALSE)</f>
        <v>OBESITY</v>
      </c>
      <c r="K287" s="15" t="str">
        <f>VLOOKUP(A287,'Medical Examinations'!A285:J2620,10,FALSE)</f>
        <v>DIABETES</v>
      </c>
      <c r="L287" s="15" t="str">
        <f>VLOOKUP(A287,'Hospitalisation Details'!A285:J2628,10,FALSE)</f>
        <v>27-Sep-1981</v>
      </c>
      <c r="M287" s="15">
        <f>VLOOKUP(A287,'Hospitalisation Details'!A285:I2628,6,FALSE)</f>
        <v>32462.35</v>
      </c>
      <c r="N287" s="15" t="str">
        <f>VLOOKUP(A287,'Hospitalisation Details'!A285:I2628,7,FALSE)</f>
        <v>tier - 2</v>
      </c>
      <c r="O287" s="15" t="str">
        <f>VLOOKUP(A287,'Hospitalisation Details'!A285:I2628,8,FALSE)</f>
        <v>tier - 2</v>
      </c>
      <c r="P287" s="15" t="str">
        <f>VLOOKUP(A287,'Hospitalisation Details'!A285:I2628,9,FALSE)</f>
        <v>R1011</v>
      </c>
      <c r="Q287" s="15">
        <f ca="1">VLOOKUP(A287,'Hospitalisation Details'!A285:K2628,11,FALSE)</f>
        <v>44</v>
      </c>
    </row>
    <row r="288" spans="1:17" ht="15.6" x14ac:dyDescent="0.3">
      <c r="A288" s="78" t="s">
        <v>2086</v>
      </c>
      <c r="B288" s="78" t="str">
        <f>VLOOKUP(A288,'Customer Names'!A286:C2621,3,FALSE)</f>
        <v>Andrea</v>
      </c>
      <c r="C288" s="91">
        <f>VLOOKUP(A288,'Medical Examinations'!A286:H2621,2,FALSE)</f>
        <v>25.69</v>
      </c>
      <c r="D288" s="15">
        <f>VLOOKUP(A288,'Medical Examinations'!A286:H2621,3,FALSE)</f>
        <v>4.78</v>
      </c>
      <c r="E288" s="15" t="str">
        <f>VLOOKUP(A288,'Medical Examinations'!A286:H2621,4,FALSE)</f>
        <v>yes</v>
      </c>
      <c r="F288" s="15" t="str">
        <f>VLOOKUP(A288,'Medical Examinations'!A286:H2621,5,FALSE)</f>
        <v>No</v>
      </c>
      <c r="G288" s="15" t="str">
        <f>VLOOKUP(A288,'Medical Examinations'!A286:H2621,6,FALSE)</f>
        <v>No</v>
      </c>
      <c r="H288" s="15">
        <f>VLOOKUP(A288,'Medical Examinations'!A286:H2621,7,FALSE)</f>
        <v>0</v>
      </c>
      <c r="I288" s="15" t="str">
        <f>VLOOKUP(A288,'Medical Examinations'!A286:H2621,8,FALSE)</f>
        <v>yes</v>
      </c>
      <c r="J288" s="15" t="str">
        <f>VLOOKUP(A288,'Medical Examinations'!A286:J2621,9,FALSE)</f>
        <v>OVERWEIGHT</v>
      </c>
      <c r="K288" s="15" t="str">
        <f>VLOOKUP(A288,'Medical Examinations'!A286:J2621,10,FALSE)</f>
        <v>NORMAL</v>
      </c>
      <c r="L288" s="15" t="str">
        <f>VLOOKUP(A288,'Hospitalisation Details'!A286:J2629,10,FALSE)</f>
        <v>9-Aug-1976</v>
      </c>
      <c r="M288" s="15">
        <f>VLOOKUP(A288,'Hospitalisation Details'!A286:I2629,6,FALSE)</f>
        <v>32430.22</v>
      </c>
      <c r="N288" s="15" t="str">
        <f>VLOOKUP(A288,'Hospitalisation Details'!A286:I2629,7,FALSE)</f>
        <v>tier - 2</v>
      </c>
      <c r="O288" s="15" t="str">
        <f>VLOOKUP(A288,'Hospitalisation Details'!A286:I2629,8,FALSE)</f>
        <v>tier - 3</v>
      </c>
      <c r="P288" s="15" t="str">
        <f>VLOOKUP(A288,'Hospitalisation Details'!A286:I2629,9,FALSE)</f>
        <v>R1011</v>
      </c>
      <c r="Q288" s="15">
        <f ca="1">VLOOKUP(A288,'Hospitalisation Details'!A286:K2629,11,FALSE)</f>
        <v>49</v>
      </c>
    </row>
    <row r="289" spans="1:17" ht="15.6" x14ac:dyDescent="0.3">
      <c r="A289" s="78" t="s">
        <v>2085</v>
      </c>
      <c r="B289" s="78" t="str">
        <f>VLOOKUP(A289,'Customer Names'!A287:C2622,3,FALSE)</f>
        <v>Nancy M</v>
      </c>
      <c r="C289" s="91">
        <f>VLOOKUP(A289,'Medical Examinations'!A287:H2622,2,FALSE)</f>
        <v>25.46</v>
      </c>
      <c r="D289" s="15">
        <f>VLOOKUP(A289,'Medical Examinations'!A287:H2622,3,FALSE)</f>
        <v>6.03</v>
      </c>
      <c r="E289" s="15" t="str">
        <f>VLOOKUP(A289,'Medical Examinations'!A287:H2622,4,FALSE)</f>
        <v>No</v>
      </c>
      <c r="F289" s="15" t="str">
        <f>VLOOKUP(A289,'Medical Examinations'!A287:H2622,5,FALSE)</f>
        <v>No</v>
      </c>
      <c r="G289" s="15" t="str">
        <f>VLOOKUP(A289,'Medical Examinations'!A287:H2622,6,FALSE)</f>
        <v>No</v>
      </c>
      <c r="H289" s="15">
        <f>VLOOKUP(A289,'Medical Examinations'!A287:H2622,7,FALSE)</f>
        <v>2</v>
      </c>
      <c r="I289" s="15" t="str">
        <f>VLOOKUP(A289,'Medical Examinations'!A287:H2622,8,FALSE)</f>
        <v>yes</v>
      </c>
      <c r="J289" s="15" t="str">
        <f>VLOOKUP(A289,'Medical Examinations'!A287:J2622,9,FALSE)</f>
        <v>OVERWEIGHT</v>
      </c>
      <c r="K289" s="15" t="str">
        <f>VLOOKUP(A289,'Medical Examinations'!A287:J2622,10,FALSE)</f>
        <v>PREDIABETES</v>
      </c>
      <c r="L289" s="15" t="str">
        <f>VLOOKUP(A289,'Hospitalisation Details'!A287:J2630,10,FALSE)</f>
        <v>19-Oct-1972</v>
      </c>
      <c r="M289" s="15">
        <f>VLOOKUP(A289,'Hospitalisation Details'!A287:I2630,6,FALSE)</f>
        <v>32428.63</v>
      </c>
      <c r="N289" s="15" t="str">
        <f>VLOOKUP(A289,'Hospitalisation Details'!A287:I2630,7,FALSE)</f>
        <v>tier - 2</v>
      </c>
      <c r="O289" s="15" t="str">
        <f>VLOOKUP(A289,'Hospitalisation Details'!A287:I2630,8,FALSE)</f>
        <v>tier - 2</v>
      </c>
      <c r="P289" s="15" t="str">
        <f>VLOOKUP(A289,'Hospitalisation Details'!A287:I2630,9,FALSE)</f>
        <v>R1011</v>
      </c>
      <c r="Q289" s="15">
        <f ca="1">VLOOKUP(A289,'Hospitalisation Details'!A287:K2630,11,FALSE)</f>
        <v>53</v>
      </c>
    </row>
    <row r="290" spans="1:17" ht="15.6" x14ac:dyDescent="0.3">
      <c r="A290" s="78" t="s">
        <v>2084</v>
      </c>
      <c r="B290" s="78" t="str">
        <f>VLOOKUP(A290,'Customer Names'!A288:C2623,3,FALSE)</f>
        <v>Matt</v>
      </c>
      <c r="C290" s="91">
        <f>VLOOKUP(A290,'Medical Examinations'!A288:H2623,2,FALSE)</f>
        <v>31.83</v>
      </c>
      <c r="D290" s="15">
        <f>VLOOKUP(A290,'Medical Examinations'!A288:H2623,3,FALSE)</f>
        <v>11.55</v>
      </c>
      <c r="E290" s="15" t="str">
        <f>VLOOKUP(A290,'Medical Examinations'!A288:H2623,4,FALSE)</f>
        <v>yes</v>
      </c>
      <c r="F290" s="15" t="str">
        <f>VLOOKUP(A290,'Medical Examinations'!A288:H2623,5,FALSE)</f>
        <v>No</v>
      </c>
      <c r="G290" s="15" t="str">
        <f>VLOOKUP(A290,'Medical Examinations'!A288:H2623,6,FALSE)</f>
        <v>No</v>
      </c>
      <c r="H290" s="15">
        <f>VLOOKUP(A290,'Medical Examinations'!A288:H2623,7,FALSE)</f>
        <v>1</v>
      </c>
      <c r="I290" s="15" t="str">
        <f>VLOOKUP(A290,'Medical Examinations'!A288:H2623,8,FALSE)</f>
        <v>yes</v>
      </c>
      <c r="J290" s="15" t="str">
        <f>VLOOKUP(A290,'Medical Examinations'!A288:J2623,9,FALSE)</f>
        <v>OBESITY</v>
      </c>
      <c r="K290" s="15" t="str">
        <f>VLOOKUP(A290,'Medical Examinations'!A288:J2623,10,FALSE)</f>
        <v>DIABETES</v>
      </c>
      <c r="L290" s="15" t="str">
        <f>VLOOKUP(A290,'Hospitalisation Details'!A288:J2631,10,FALSE)</f>
        <v>2-Dec-1986</v>
      </c>
      <c r="M290" s="15">
        <f>VLOOKUP(A290,'Hospitalisation Details'!A288:I2631,6,FALSE)</f>
        <v>32288.49</v>
      </c>
      <c r="N290" s="15" t="str">
        <f>VLOOKUP(A290,'Hospitalisation Details'!A288:I2631,7,FALSE)</f>
        <v>tier - 2</v>
      </c>
      <c r="O290" s="15" t="str">
        <f>VLOOKUP(A290,'Hospitalisation Details'!A288:I2631,8,FALSE)</f>
        <v>tier - 2</v>
      </c>
      <c r="P290" s="15" t="str">
        <f>VLOOKUP(A290,'Hospitalisation Details'!A288:I2631,9,FALSE)</f>
        <v>R1011</v>
      </c>
      <c r="Q290" s="15">
        <f ca="1">VLOOKUP(A290,'Hospitalisation Details'!A288:K2631,11,FALSE)</f>
        <v>38</v>
      </c>
    </row>
    <row r="291" spans="1:17" ht="15.6" x14ac:dyDescent="0.3">
      <c r="A291" s="78" t="s">
        <v>2083</v>
      </c>
      <c r="B291" s="78" t="str">
        <f>VLOOKUP(A291,'Customer Names'!A289:C2624,3,FALSE)</f>
        <v>Lee</v>
      </c>
      <c r="C291" s="91">
        <f>VLOOKUP(A291,'Medical Examinations'!A289:H2624,2,FALSE)</f>
        <v>24.43</v>
      </c>
      <c r="D291" s="15">
        <f>VLOOKUP(A291,'Medical Examinations'!A289:H2624,3,FALSE)</f>
        <v>7.59</v>
      </c>
      <c r="E291" s="15" t="str">
        <f>VLOOKUP(A291,'Medical Examinations'!A289:H2624,4,FALSE)</f>
        <v>yes</v>
      </c>
      <c r="F291" s="15" t="str">
        <f>VLOOKUP(A291,'Medical Examinations'!A289:H2624,5,FALSE)</f>
        <v>No</v>
      </c>
      <c r="G291" s="15" t="str">
        <f>VLOOKUP(A291,'Medical Examinations'!A289:H2624,6,FALSE)</f>
        <v>No</v>
      </c>
      <c r="H291" s="15">
        <f>VLOOKUP(A291,'Medical Examinations'!A289:H2624,7,FALSE)</f>
        <v>1</v>
      </c>
      <c r="I291" s="15" t="str">
        <f>VLOOKUP(A291,'Medical Examinations'!A289:H2624,8,FALSE)</f>
        <v>yes</v>
      </c>
      <c r="J291" s="15" t="str">
        <f>VLOOKUP(A291,'Medical Examinations'!A289:J2624,9,FALSE)</f>
        <v>NORMAL WEIGHT</v>
      </c>
      <c r="K291" s="15" t="str">
        <f>VLOOKUP(A291,'Medical Examinations'!A289:J2624,10,FALSE)</f>
        <v>DIABETES</v>
      </c>
      <c r="L291" s="15" t="str">
        <f>VLOOKUP(A291,'Hospitalisation Details'!A289:J2632,10,FALSE)</f>
        <v>17-Dec-1975</v>
      </c>
      <c r="M291" s="15">
        <f>VLOOKUP(A291,'Hospitalisation Details'!A289:I2632,6,FALSE)</f>
        <v>32259.96</v>
      </c>
      <c r="N291" s="15" t="str">
        <f>VLOOKUP(A291,'Hospitalisation Details'!A289:I2632,7,FALSE)</f>
        <v>tier - 2</v>
      </c>
      <c r="O291" s="15" t="str">
        <f>VLOOKUP(A291,'Hospitalisation Details'!A289:I2632,8,FALSE)</f>
        <v>tier - 3</v>
      </c>
      <c r="P291" s="15" t="str">
        <f>VLOOKUP(A291,'Hospitalisation Details'!A289:I2632,9,FALSE)</f>
        <v>R1012</v>
      </c>
      <c r="Q291" s="15">
        <f ca="1">VLOOKUP(A291,'Hospitalisation Details'!A289:K2632,11,FALSE)</f>
        <v>49</v>
      </c>
    </row>
    <row r="292" spans="1:17" ht="15.6" x14ac:dyDescent="0.3">
      <c r="A292" s="78" t="s">
        <v>2082</v>
      </c>
      <c r="B292" s="78" t="str">
        <f>VLOOKUP(A292,'Customer Names'!A290:C2625,3,FALSE)</f>
        <v>Chris</v>
      </c>
      <c r="C292" s="91">
        <f>VLOOKUP(A292,'Medical Examinations'!A290:H2625,2,FALSE)</f>
        <v>41.9</v>
      </c>
      <c r="D292" s="15">
        <f>VLOOKUP(A292,'Medical Examinations'!A290:H2625,3,FALSE)</f>
        <v>4.26</v>
      </c>
      <c r="E292" s="15" t="str">
        <f>VLOOKUP(A292,'Medical Examinations'!A290:H2625,4,FALSE)</f>
        <v>No</v>
      </c>
      <c r="F292" s="15" t="str">
        <f>VLOOKUP(A292,'Medical Examinations'!A290:H2625,5,FALSE)</f>
        <v>No</v>
      </c>
      <c r="G292" s="15" t="str">
        <f>VLOOKUP(A292,'Medical Examinations'!A290:H2625,6,FALSE)</f>
        <v>No</v>
      </c>
      <c r="H292" s="15">
        <f>VLOOKUP(A292,'Medical Examinations'!A290:H2625,7,FALSE)</f>
        <v>0</v>
      </c>
      <c r="I292" s="15" t="str">
        <f>VLOOKUP(A292,'Medical Examinations'!A290:H2625,8,FALSE)</f>
        <v>yes</v>
      </c>
      <c r="J292" s="15" t="str">
        <f>VLOOKUP(A292,'Medical Examinations'!A290:J2625,9,FALSE)</f>
        <v>OBESITY</v>
      </c>
      <c r="K292" s="15" t="str">
        <f>VLOOKUP(A292,'Medical Examinations'!A290:J2625,10,FALSE)</f>
        <v>NORMAL</v>
      </c>
      <c r="L292" s="15" t="str">
        <f>VLOOKUP(A292,'Hospitalisation Details'!A290:J2633,10,FALSE)</f>
        <v>8-Sep-1994</v>
      </c>
      <c r="M292" s="15">
        <f>VLOOKUP(A292,'Hospitalisation Details'!A290:I2633,6,FALSE)</f>
        <v>32222.81</v>
      </c>
      <c r="N292" s="15" t="str">
        <f>VLOOKUP(A292,'Hospitalisation Details'!A290:I2633,7,FALSE)</f>
        <v>tier - 2</v>
      </c>
      <c r="O292" s="15" t="str">
        <f>VLOOKUP(A292,'Hospitalisation Details'!A290:I2633,8,FALSE)</f>
        <v>tier - 1</v>
      </c>
      <c r="P292" s="15" t="str">
        <f>VLOOKUP(A292,'Hospitalisation Details'!A290:I2633,9,FALSE)</f>
        <v>R1011</v>
      </c>
      <c r="Q292" s="15">
        <f ca="1">VLOOKUP(A292,'Hospitalisation Details'!A290:K2633,11,FALSE)</f>
        <v>31</v>
      </c>
    </row>
    <row r="293" spans="1:17" ht="15.6" x14ac:dyDescent="0.3">
      <c r="A293" s="78" t="s">
        <v>2081</v>
      </c>
      <c r="B293" s="78" t="str">
        <f>VLOOKUP(A293,'Customer Names'!A291:C2626,3,FALSE)</f>
        <v>Erik T.</v>
      </c>
      <c r="C293" s="91">
        <f>VLOOKUP(A293,'Medical Examinations'!A291:H2626,2,FALSE)</f>
        <v>22.88</v>
      </c>
      <c r="D293" s="15">
        <f>VLOOKUP(A293,'Medical Examinations'!A291:H2626,3,FALSE)</f>
        <v>5.9</v>
      </c>
      <c r="E293" s="15" t="str">
        <f>VLOOKUP(A293,'Medical Examinations'!A291:H2626,4,FALSE)</f>
        <v>yes</v>
      </c>
      <c r="F293" s="15" t="str">
        <f>VLOOKUP(A293,'Medical Examinations'!A291:H2626,5,FALSE)</f>
        <v>No</v>
      </c>
      <c r="G293" s="15" t="str">
        <f>VLOOKUP(A293,'Medical Examinations'!A291:H2626,6,FALSE)</f>
        <v>Yes</v>
      </c>
      <c r="H293" s="15">
        <f>VLOOKUP(A293,'Medical Examinations'!A291:H2626,7,FALSE)</f>
        <v>1</v>
      </c>
      <c r="I293" s="15" t="str">
        <f>VLOOKUP(A293,'Medical Examinations'!A291:H2626,8,FALSE)</f>
        <v>yes</v>
      </c>
      <c r="J293" s="15" t="str">
        <f>VLOOKUP(A293,'Medical Examinations'!A291:J2626,9,FALSE)</f>
        <v>NORMAL WEIGHT</v>
      </c>
      <c r="K293" s="15" t="str">
        <f>VLOOKUP(A293,'Medical Examinations'!A291:J2626,10,FALSE)</f>
        <v>PREDIABETES</v>
      </c>
      <c r="L293" s="15" t="str">
        <f>VLOOKUP(A293,'Hospitalisation Details'!A291:J2634,10,FALSE)</f>
        <v>11-Sep-1969</v>
      </c>
      <c r="M293" s="15">
        <f>VLOOKUP(A293,'Hospitalisation Details'!A291:I2634,6,FALSE)</f>
        <v>32192.76</v>
      </c>
      <c r="N293" s="15" t="str">
        <f>VLOOKUP(A293,'Hospitalisation Details'!A291:I2634,7,FALSE)</f>
        <v>tier - 1</v>
      </c>
      <c r="O293" s="15" t="str">
        <f>VLOOKUP(A293,'Hospitalisation Details'!A291:I2634,8,FALSE)</f>
        <v>tier - 2</v>
      </c>
      <c r="P293" s="15" t="str">
        <f>VLOOKUP(A293,'Hospitalisation Details'!A291:I2634,9,FALSE)</f>
        <v>R1011</v>
      </c>
      <c r="Q293" s="15">
        <f ca="1">VLOOKUP(A293,'Hospitalisation Details'!A291:K2634,11,FALSE)</f>
        <v>56</v>
      </c>
    </row>
    <row r="294" spans="1:17" ht="15.6" x14ac:dyDescent="0.3">
      <c r="A294" s="78" t="s">
        <v>2080</v>
      </c>
      <c r="B294" s="78" t="str">
        <f>VLOOKUP(A294,'Customer Names'!A292:C2627,3,FALSE)</f>
        <v>Rod W</v>
      </c>
      <c r="C294" s="91">
        <f>VLOOKUP(A294,'Medical Examinations'!A292:H2627,2,FALSE)</f>
        <v>29.734999999999999</v>
      </c>
      <c r="D294" s="15">
        <f>VLOOKUP(A294,'Medical Examinations'!A292:H2627,3,FALSE)</f>
        <v>7.79</v>
      </c>
      <c r="E294" s="15" t="str">
        <f>VLOOKUP(A294,'Medical Examinations'!A292:H2627,4,FALSE)</f>
        <v>No</v>
      </c>
      <c r="F294" s="15" t="str">
        <f>VLOOKUP(A294,'Medical Examinations'!A292:H2627,5,FALSE)</f>
        <v>No</v>
      </c>
      <c r="G294" s="15" t="str">
        <f>VLOOKUP(A294,'Medical Examinations'!A292:H2627,6,FALSE)</f>
        <v>No</v>
      </c>
      <c r="H294" s="15">
        <f>VLOOKUP(A294,'Medical Examinations'!A292:H2627,7,FALSE)</f>
        <v>0</v>
      </c>
      <c r="I294" s="15" t="str">
        <f>VLOOKUP(A294,'Medical Examinations'!A292:H2627,8,FALSE)</f>
        <v>No</v>
      </c>
      <c r="J294" s="15" t="str">
        <f>VLOOKUP(A294,'Medical Examinations'!A292:J2627,9,FALSE)</f>
        <v>OVERWEIGHT</v>
      </c>
      <c r="K294" s="15" t="str">
        <f>VLOOKUP(A294,'Medical Examinations'!A292:J2627,10,FALSE)</f>
        <v>DIABETES</v>
      </c>
      <c r="L294" s="15" t="str">
        <f>VLOOKUP(A294,'Hospitalisation Details'!A292:J2635,10,FALSE)</f>
        <v>10-Nov-1978</v>
      </c>
      <c r="M294" s="15">
        <f>VLOOKUP(A294,'Hospitalisation Details'!A292:I2635,6,FALSE)</f>
        <v>32108.66</v>
      </c>
      <c r="N294" s="15" t="str">
        <f>VLOOKUP(A294,'Hospitalisation Details'!A292:I2635,7,FALSE)</f>
        <v>tier - 1</v>
      </c>
      <c r="O294" s="15" t="str">
        <f>VLOOKUP(A294,'Hospitalisation Details'!A292:I2635,8,FALSE)</f>
        <v>tier - 3</v>
      </c>
      <c r="P294" s="15" t="str">
        <f>VLOOKUP(A294,'Hospitalisation Details'!A292:I2635,9,FALSE)</f>
        <v>R1017</v>
      </c>
      <c r="Q294" s="15">
        <f ca="1">VLOOKUP(A294,'Hospitalisation Details'!A292:K2635,11,FALSE)</f>
        <v>47</v>
      </c>
    </row>
    <row r="295" spans="1:17" ht="15.6" x14ac:dyDescent="0.3">
      <c r="A295" s="78" t="s">
        <v>2079</v>
      </c>
      <c r="B295" s="78" t="str">
        <f>VLOOKUP(A295,'Customer Names'!A293:C2628,3,FALSE)</f>
        <v>Joey</v>
      </c>
      <c r="C295" s="91">
        <f>VLOOKUP(A295,'Medical Examinations'!A293:H2628,2,FALSE)</f>
        <v>40.74</v>
      </c>
      <c r="D295" s="15">
        <f>VLOOKUP(A295,'Medical Examinations'!A293:H2628,3,FALSE)</f>
        <v>5.28</v>
      </c>
      <c r="E295" s="15" t="str">
        <f>VLOOKUP(A295,'Medical Examinations'!A293:H2628,4,FALSE)</f>
        <v>No</v>
      </c>
      <c r="F295" s="15" t="str">
        <f>VLOOKUP(A295,'Medical Examinations'!A293:H2628,5,FALSE)</f>
        <v>No</v>
      </c>
      <c r="G295" s="15" t="str">
        <f>VLOOKUP(A295,'Medical Examinations'!A293:H2628,6,FALSE)</f>
        <v>Yes</v>
      </c>
      <c r="H295" s="15">
        <f>VLOOKUP(A295,'Medical Examinations'!A293:H2628,7,FALSE)</f>
        <v>1</v>
      </c>
      <c r="I295" s="15" t="str">
        <f>VLOOKUP(A295,'Medical Examinations'!A293:H2628,8,FALSE)</f>
        <v>yes</v>
      </c>
      <c r="J295" s="15" t="str">
        <f>VLOOKUP(A295,'Medical Examinations'!A293:J2628,9,FALSE)</f>
        <v>OBESITY</v>
      </c>
      <c r="K295" s="15" t="str">
        <f>VLOOKUP(A295,'Medical Examinations'!A293:J2628,10,FALSE)</f>
        <v>NORMAL</v>
      </c>
      <c r="L295" s="15" t="str">
        <f>VLOOKUP(A295,'Hospitalisation Details'!A293:J2636,10,FALSE)</f>
        <v>13-Sep-1993</v>
      </c>
      <c r="M295" s="15">
        <f>VLOOKUP(A295,'Hospitalisation Details'!A293:I2636,6,FALSE)</f>
        <v>32086.21</v>
      </c>
      <c r="N295" s="15" t="str">
        <f>VLOOKUP(A295,'Hospitalisation Details'!A293:I2636,7,FALSE)</f>
        <v>tier - 1</v>
      </c>
      <c r="O295" s="15" t="str">
        <f>VLOOKUP(A295,'Hospitalisation Details'!A293:I2636,8,FALSE)</f>
        <v>tier - 3</v>
      </c>
      <c r="P295" s="15" t="str">
        <f>VLOOKUP(A295,'Hospitalisation Details'!A293:I2636,9,FALSE)</f>
        <v>R1011</v>
      </c>
      <c r="Q295" s="15">
        <f ca="1">VLOOKUP(A295,'Hospitalisation Details'!A293:K2636,11,FALSE)</f>
        <v>32</v>
      </c>
    </row>
    <row r="296" spans="1:17" ht="15.6" x14ac:dyDescent="0.3">
      <c r="A296" s="78" t="s">
        <v>2078</v>
      </c>
      <c r="B296" s="78" t="str">
        <f>VLOOKUP(A296,'Customer Names'!A294:C2629,3,FALSE)</f>
        <v>Hillary L.</v>
      </c>
      <c r="C296" s="91">
        <f>VLOOKUP(A296,'Medical Examinations'!A294:H2629,2,FALSE)</f>
        <v>24.14</v>
      </c>
      <c r="D296" s="15">
        <f>VLOOKUP(A296,'Medical Examinations'!A294:H2629,3,FALSE)</f>
        <v>5.87</v>
      </c>
      <c r="E296" s="15" t="str">
        <f>VLOOKUP(A296,'Medical Examinations'!A294:H2629,4,FALSE)</f>
        <v>No</v>
      </c>
      <c r="F296" s="15" t="str">
        <f>VLOOKUP(A296,'Medical Examinations'!A294:H2629,5,FALSE)</f>
        <v>No</v>
      </c>
      <c r="G296" s="15" t="str">
        <f>VLOOKUP(A296,'Medical Examinations'!A294:H2629,6,FALSE)</f>
        <v>No</v>
      </c>
      <c r="H296" s="15">
        <f>VLOOKUP(A296,'Medical Examinations'!A294:H2629,7,FALSE)</f>
        <v>2</v>
      </c>
      <c r="I296" s="15" t="str">
        <f>VLOOKUP(A296,'Medical Examinations'!A294:H2629,8,FALSE)</f>
        <v>yes</v>
      </c>
      <c r="J296" s="15" t="str">
        <f>VLOOKUP(A296,'Medical Examinations'!A294:J2629,9,FALSE)</f>
        <v>NORMAL WEIGHT</v>
      </c>
      <c r="K296" s="15" t="str">
        <f>VLOOKUP(A296,'Medical Examinations'!A294:J2629,10,FALSE)</f>
        <v>PREDIABETES</v>
      </c>
      <c r="L296" s="15" t="str">
        <f>VLOOKUP(A296,'Hospitalisation Details'!A294:J2637,10,FALSE)</f>
        <v>21-Sep-1972</v>
      </c>
      <c r="M296" s="15">
        <f>VLOOKUP(A296,'Hospitalisation Details'!A294:I2637,6,FALSE)</f>
        <v>31980.89</v>
      </c>
      <c r="N296" s="15" t="str">
        <f>VLOOKUP(A296,'Hospitalisation Details'!A294:I2637,7,FALSE)</f>
        <v>tier - 2</v>
      </c>
      <c r="O296" s="15" t="str">
        <f>VLOOKUP(A296,'Hospitalisation Details'!A294:I2637,8,FALSE)</f>
        <v>tier - 1</v>
      </c>
      <c r="P296" s="15" t="str">
        <f>VLOOKUP(A296,'Hospitalisation Details'!A294:I2637,9,FALSE)</f>
        <v>R1011</v>
      </c>
      <c r="Q296" s="15">
        <f ca="1">VLOOKUP(A296,'Hospitalisation Details'!A294:K2637,11,FALSE)</f>
        <v>53</v>
      </c>
    </row>
    <row r="297" spans="1:17" ht="15.6" x14ac:dyDescent="0.3">
      <c r="A297" s="78" t="s">
        <v>2077</v>
      </c>
      <c r="B297" s="78" t="str">
        <f>VLOOKUP(A297,'Customer Names'!A295:C2630,3,FALSE)</f>
        <v>Eric J</v>
      </c>
      <c r="C297" s="91">
        <f>VLOOKUP(A297,'Medical Examinations'!A295:H2630,2,FALSE)</f>
        <v>25.15</v>
      </c>
      <c r="D297" s="15">
        <f>VLOOKUP(A297,'Medical Examinations'!A295:H2630,3,FALSE)</f>
        <v>9.08</v>
      </c>
      <c r="E297" s="15" t="str">
        <f>VLOOKUP(A297,'Medical Examinations'!A295:H2630,4,FALSE)</f>
        <v>yes</v>
      </c>
      <c r="F297" s="15" t="str">
        <f>VLOOKUP(A297,'Medical Examinations'!A295:H2630,5,FALSE)</f>
        <v>No</v>
      </c>
      <c r="G297" s="15" t="str">
        <f>VLOOKUP(A297,'Medical Examinations'!A295:H2630,6,FALSE)</f>
        <v>No</v>
      </c>
      <c r="H297" s="15">
        <f>VLOOKUP(A297,'Medical Examinations'!A295:H2630,7,FALSE)</f>
        <v>1</v>
      </c>
      <c r="I297" s="15" t="str">
        <f>VLOOKUP(A297,'Medical Examinations'!A295:H2630,8,FALSE)</f>
        <v>yes</v>
      </c>
      <c r="J297" s="15" t="str">
        <f>VLOOKUP(A297,'Medical Examinations'!A295:J2630,9,FALSE)</f>
        <v>OVERWEIGHT</v>
      </c>
      <c r="K297" s="15" t="str">
        <f>VLOOKUP(A297,'Medical Examinations'!A295:J2630,10,FALSE)</f>
        <v>DIABETES</v>
      </c>
      <c r="L297" s="15" t="str">
        <f>VLOOKUP(A297,'Hospitalisation Details'!A295:J2638,10,FALSE)</f>
        <v>25-Sep-1975</v>
      </c>
      <c r="M297" s="15">
        <f>VLOOKUP(A297,'Hospitalisation Details'!A295:I2638,6,FALSE)</f>
        <v>31897.1</v>
      </c>
      <c r="N297" s="15" t="str">
        <f>VLOOKUP(A297,'Hospitalisation Details'!A295:I2638,7,FALSE)</f>
        <v>tier - 2</v>
      </c>
      <c r="O297" s="15" t="str">
        <f>VLOOKUP(A297,'Hospitalisation Details'!A295:I2638,8,FALSE)</f>
        <v>tier - 3</v>
      </c>
      <c r="P297" s="15" t="str">
        <f>VLOOKUP(A297,'Hospitalisation Details'!A295:I2638,9,FALSE)</f>
        <v>R1011</v>
      </c>
      <c r="Q297" s="15">
        <f ca="1">VLOOKUP(A297,'Hospitalisation Details'!A295:K2638,11,FALSE)</f>
        <v>50</v>
      </c>
    </row>
    <row r="298" spans="1:17" ht="15.6" x14ac:dyDescent="0.3">
      <c r="A298" s="78" t="s">
        <v>2076</v>
      </c>
      <c r="B298" s="78" t="str">
        <f>VLOOKUP(A298,'Customer Names'!A296:C2631,3,FALSE)</f>
        <v>Nicolas</v>
      </c>
      <c r="C298" s="91">
        <f>VLOOKUP(A298,'Medical Examinations'!A296:H2631,2,FALSE)</f>
        <v>28.71</v>
      </c>
      <c r="D298" s="15">
        <f>VLOOKUP(A298,'Medical Examinations'!A296:H2631,3,FALSE)</f>
        <v>5.2</v>
      </c>
      <c r="E298" s="15" t="str">
        <f>VLOOKUP(A298,'Medical Examinations'!A296:H2631,4,FALSE)</f>
        <v>No</v>
      </c>
      <c r="F298" s="15" t="str">
        <f>VLOOKUP(A298,'Medical Examinations'!A296:H2631,5,FALSE)</f>
        <v>No</v>
      </c>
      <c r="G298" s="15" t="str">
        <f>VLOOKUP(A298,'Medical Examinations'!A296:H2631,6,FALSE)</f>
        <v>No</v>
      </c>
      <c r="H298" s="15">
        <f>VLOOKUP(A298,'Medical Examinations'!A296:H2631,7,FALSE)</f>
        <v>1</v>
      </c>
      <c r="I298" s="15" t="str">
        <f>VLOOKUP(A298,'Medical Examinations'!A296:H2631,8,FALSE)</f>
        <v>yes</v>
      </c>
      <c r="J298" s="15" t="str">
        <f>VLOOKUP(A298,'Medical Examinations'!A296:J2631,9,FALSE)</f>
        <v>OVERWEIGHT</v>
      </c>
      <c r="K298" s="15" t="str">
        <f>VLOOKUP(A298,'Medical Examinations'!A296:J2631,10,FALSE)</f>
        <v>NORMAL</v>
      </c>
      <c r="L298" s="15" t="str">
        <f>VLOOKUP(A298,'Hospitalisation Details'!A296:J2639,10,FALSE)</f>
        <v>10-Sep-1984</v>
      </c>
      <c r="M298" s="15">
        <f>VLOOKUP(A298,'Hospitalisation Details'!A296:I2639,6,FALSE)</f>
        <v>31743.919999999998</v>
      </c>
      <c r="N298" s="15" t="str">
        <f>VLOOKUP(A298,'Hospitalisation Details'!A296:I2639,7,FALSE)</f>
        <v>tier - 2</v>
      </c>
      <c r="O298" s="15" t="str">
        <f>VLOOKUP(A298,'Hospitalisation Details'!A296:I2639,8,FALSE)</f>
        <v>tier - 1</v>
      </c>
      <c r="P298" s="15" t="str">
        <f>VLOOKUP(A298,'Hospitalisation Details'!A296:I2639,9,FALSE)</f>
        <v>R1011</v>
      </c>
      <c r="Q298" s="15">
        <f ca="1">VLOOKUP(A298,'Hospitalisation Details'!A296:K2639,11,FALSE)</f>
        <v>41</v>
      </c>
    </row>
    <row r="299" spans="1:17" ht="15.6" x14ac:dyDescent="0.3">
      <c r="A299" s="78" t="s">
        <v>2075</v>
      </c>
      <c r="B299" s="78" t="str">
        <f>VLOOKUP(A299,'Customer Names'!A297:C2632,3,FALSE)</f>
        <v>Marcel</v>
      </c>
      <c r="C299" s="91">
        <f>VLOOKUP(A299,'Medical Examinations'!A297:H2632,2,FALSE)</f>
        <v>23</v>
      </c>
      <c r="D299" s="15">
        <f>VLOOKUP(A299,'Medical Examinations'!A297:H2632,3,FALSE)</f>
        <v>5.48</v>
      </c>
      <c r="E299" s="15" t="str">
        <f>VLOOKUP(A299,'Medical Examinations'!A297:H2632,4,FALSE)</f>
        <v>No</v>
      </c>
      <c r="F299" s="15" t="str">
        <f>VLOOKUP(A299,'Medical Examinations'!A297:H2632,5,FALSE)</f>
        <v>No</v>
      </c>
      <c r="G299" s="15" t="str">
        <f>VLOOKUP(A299,'Medical Examinations'!A297:H2632,6,FALSE)</f>
        <v>No</v>
      </c>
      <c r="H299" s="15">
        <f>VLOOKUP(A299,'Medical Examinations'!A297:H2632,7,FALSE)</f>
        <v>0</v>
      </c>
      <c r="I299" s="15" t="str">
        <f>VLOOKUP(A299,'Medical Examinations'!A297:H2632,8,FALSE)</f>
        <v>yes</v>
      </c>
      <c r="J299" s="15" t="str">
        <f>VLOOKUP(A299,'Medical Examinations'!A297:J2632,9,FALSE)</f>
        <v>NORMAL WEIGHT</v>
      </c>
      <c r="K299" s="15" t="str">
        <f>VLOOKUP(A299,'Medical Examinations'!A297:J2632,10,FALSE)</f>
        <v>NORMAL</v>
      </c>
      <c r="L299" s="15" t="str">
        <f>VLOOKUP(A299,'Hospitalisation Details'!A297:J2640,10,FALSE)</f>
        <v>14-Oct-1977</v>
      </c>
      <c r="M299" s="15">
        <f>VLOOKUP(A299,'Hospitalisation Details'!A297:I2640,6,FALSE)</f>
        <v>31736.7</v>
      </c>
      <c r="N299" s="15" t="str">
        <f>VLOOKUP(A299,'Hospitalisation Details'!A297:I2640,7,FALSE)</f>
        <v>tier - 2</v>
      </c>
      <c r="O299" s="15" t="str">
        <f>VLOOKUP(A299,'Hospitalisation Details'!A297:I2640,8,FALSE)</f>
        <v>tier - 2</v>
      </c>
      <c r="P299" s="15" t="str">
        <f>VLOOKUP(A299,'Hospitalisation Details'!A297:I2640,9,FALSE)</f>
        <v>R1012</v>
      </c>
      <c r="Q299" s="15">
        <f ca="1">VLOOKUP(A299,'Hospitalisation Details'!A297:K2640,11,FALSE)</f>
        <v>48</v>
      </c>
    </row>
    <row r="300" spans="1:17" ht="15.6" x14ac:dyDescent="0.3">
      <c r="A300" s="78" t="s">
        <v>2074</v>
      </c>
      <c r="B300" s="78" t="str">
        <f>VLOOKUP(A300,'Customer Names'!A298:C2633,3,FALSE)</f>
        <v>Ashley N</v>
      </c>
      <c r="C300" s="91">
        <f>VLOOKUP(A300,'Medical Examinations'!A298:H2633,2,FALSE)</f>
        <v>36.86</v>
      </c>
      <c r="D300" s="15">
        <f>VLOOKUP(A300,'Medical Examinations'!A298:H2633,3,FALSE)</f>
        <v>11.95</v>
      </c>
      <c r="E300" s="15" t="str">
        <f>VLOOKUP(A300,'Medical Examinations'!A298:H2633,4,FALSE)</f>
        <v>No</v>
      </c>
      <c r="F300" s="15" t="str">
        <f>VLOOKUP(A300,'Medical Examinations'!A298:H2633,5,FALSE)</f>
        <v>No</v>
      </c>
      <c r="G300" s="15" t="str">
        <f>VLOOKUP(A300,'Medical Examinations'!A298:H2633,6,FALSE)</f>
        <v>No</v>
      </c>
      <c r="H300" s="15">
        <f>VLOOKUP(A300,'Medical Examinations'!A298:H2633,7,FALSE)</f>
        <v>0</v>
      </c>
      <c r="I300" s="15" t="str">
        <f>VLOOKUP(A300,'Medical Examinations'!A298:H2633,8,FALSE)</f>
        <v>No</v>
      </c>
      <c r="J300" s="15" t="str">
        <f>VLOOKUP(A300,'Medical Examinations'!A298:J2633,9,FALSE)</f>
        <v>OBESITY</v>
      </c>
      <c r="K300" s="15" t="str">
        <f>VLOOKUP(A300,'Medical Examinations'!A298:J2633,10,FALSE)</f>
        <v>DIABETES</v>
      </c>
      <c r="L300" s="15" t="str">
        <f>VLOOKUP(A300,'Hospitalisation Details'!A298:J2641,10,FALSE)</f>
        <v>13-Dec-1960</v>
      </c>
      <c r="M300" s="15">
        <f>VLOOKUP(A300,'Hospitalisation Details'!A298:I2641,6,FALSE)</f>
        <v>31620</v>
      </c>
      <c r="N300" s="15" t="str">
        <f>VLOOKUP(A300,'Hospitalisation Details'!A298:I2641,7,FALSE)</f>
        <v>tier - 2</v>
      </c>
      <c r="O300" s="15" t="str">
        <f>VLOOKUP(A300,'Hospitalisation Details'!A298:I2641,8,FALSE)</f>
        <v>tier - 1</v>
      </c>
      <c r="P300" s="15" t="str">
        <f>VLOOKUP(A300,'Hospitalisation Details'!A298:I2641,9,FALSE)</f>
        <v>R1024</v>
      </c>
      <c r="Q300" s="15">
        <f ca="1">VLOOKUP(A300,'Hospitalisation Details'!A298:K2641,11,FALSE)</f>
        <v>64</v>
      </c>
    </row>
    <row r="301" spans="1:17" ht="15.6" x14ac:dyDescent="0.3">
      <c r="A301" s="78" t="s">
        <v>2073</v>
      </c>
      <c r="B301" s="78" t="str">
        <f>VLOOKUP(A301,'Customer Names'!A299:C2634,3,FALSE)</f>
        <v>Evan D</v>
      </c>
      <c r="C301" s="91">
        <f>VLOOKUP(A301,'Medical Examinations'!A299:H2634,2,FALSE)</f>
        <v>24.25</v>
      </c>
      <c r="D301" s="15">
        <f>VLOOKUP(A301,'Medical Examinations'!A299:H2634,3,FALSE)</f>
        <v>8.6999999999999993</v>
      </c>
      <c r="E301" s="15" t="str">
        <f>VLOOKUP(A301,'Medical Examinations'!A299:H2634,4,FALSE)</f>
        <v>yes</v>
      </c>
      <c r="F301" s="15" t="str">
        <f>VLOOKUP(A301,'Medical Examinations'!A299:H2634,5,FALSE)</f>
        <v>No</v>
      </c>
      <c r="G301" s="15" t="str">
        <f>VLOOKUP(A301,'Medical Examinations'!A299:H2634,6,FALSE)</f>
        <v>No</v>
      </c>
      <c r="H301" s="15">
        <f>VLOOKUP(A301,'Medical Examinations'!A299:H2634,7,FALSE)</f>
        <v>1</v>
      </c>
      <c r="I301" s="15" t="str">
        <f>VLOOKUP(A301,'Medical Examinations'!A299:H2634,8,FALSE)</f>
        <v>yes</v>
      </c>
      <c r="J301" s="15" t="str">
        <f>VLOOKUP(A301,'Medical Examinations'!A299:J2634,9,FALSE)</f>
        <v>NORMAL WEIGHT</v>
      </c>
      <c r="K301" s="15" t="str">
        <f>VLOOKUP(A301,'Medical Examinations'!A299:J2634,10,FALSE)</f>
        <v>DIABETES</v>
      </c>
      <c r="L301" s="15" t="str">
        <f>VLOOKUP(A301,'Hospitalisation Details'!A299:J2642,10,FALSE)</f>
        <v>29-Oct-1975</v>
      </c>
      <c r="M301" s="15">
        <f>VLOOKUP(A301,'Hospitalisation Details'!A299:I2642,6,FALSE)</f>
        <v>31591.82</v>
      </c>
      <c r="N301" s="15" t="str">
        <f>VLOOKUP(A301,'Hospitalisation Details'!A299:I2642,7,FALSE)</f>
        <v>tier - 2</v>
      </c>
      <c r="O301" s="15" t="str">
        <f>VLOOKUP(A301,'Hospitalisation Details'!A299:I2642,8,FALSE)</f>
        <v>tier - 1</v>
      </c>
      <c r="P301" s="15" t="str">
        <f>VLOOKUP(A301,'Hospitalisation Details'!A299:I2642,9,FALSE)</f>
        <v>R1011</v>
      </c>
      <c r="Q301" s="15">
        <f ca="1">VLOOKUP(A301,'Hospitalisation Details'!A299:K2642,11,FALSE)</f>
        <v>50</v>
      </c>
    </row>
    <row r="302" spans="1:17" ht="15.6" x14ac:dyDescent="0.3">
      <c r="A302" s="78" t="s">
        <v>2072</v>
      </c>
      <c r="B302" s="78" t="str">
        <f>VLOOKUP(A302,'Customer Names'!A300:C2635,3,FALSE)</f>
        <v>Krisana</v>
      </c>
      <c r="C302" s="91">
        <f>VLOOKUP(A302,'Medical Examinations'!A300:H2635,2,FALSE)</f>
        <v>23.85</v>
      </c>
      <c r="D302" s="15">
        <f>VLOOKUP(A302,'Medical Examinations'!A300:H2635,3,FALSE)</f>
        <v>7.84</v>
      </c>
      <c r="E302" s="15" t="str">
        <f>VLOOKUP(A302,'Medical Examinations'!A300:H2635,4,FALSE)</f>
        <v>No</v>
      </c>
      <c r="F302" s="15" t="str">
        <f>VLOOKUP(A302,'Medical Examinations'!A300:H2635,5,FALSE)</f>
        <v>No</v>
      </c>
      <c r="G302" s="15" t="str">
        <f>VLOOKUP(A302,'Medical Examinations'!A300:H2635,6,FALSE)</f>
        <v>No</v>
      </c>
      <c r="H302" s="15">
        <f>VLOOKUP(A302,'Medical Examinations'!A300:H2635,7,FALSE)</f>
        <v>0</v>
      </c>
      <c r="I302" s="15" t="str">
        <f>VLOOKUP(A302,'Medical Examinations'!A300:H2635,8,FALSE)</f>
        <v>yes</v>
      </c>
      <c r="J302" s="15" t="str">
        <f>VLOOKUP(A302,'Medical Examinations'!A300:J2635,9,FALSE)</f>
        <v>NORMAL WEIGHT</v>
      </c>
      <c r="K302" s="15" t="str">
        <f>VLOOKUP(A302,'Medical Examinations'!A300:J2635,10,FALSE)</f>
        <v>DIABETES</v>
      </c>
      <c r="L302" s="15" t="str">
        <f>VLOOKUP(A302,'Hospitalisation Details'!A300:J2643,10,FALSE)</f>
        <v>8-Oct-1974</v>
      </c>
      <c r="M302" s="15">
        <f>VLOOKUP(A302,'Hospitalisation Details'!A300:I2643,6,FALSE)</f>
        <v>31368.81</v>
      </c>
      <c r="N302" s="15" t="str">
        <f>VLOOKUP(A302,'Hospitalisation Details'!A300:I2643,7,FALSE)</f>
        <v>tier - 2</v>
      </c>
      <c r="O302" s="15" t="str">
        <f>VLOOKUP(A302,'Hospitalisation Details'!A300:I2643,8,FALSE)</f>
        <v>tier - 3</v>
      </c>
      <c r="P302" s="15" t="str">
        <f>VLOOKUP(A302,'Hospitalisation Details'!A300:I2643,9,FALSE)</f>
        <v>R1011</v>
      </c>
      <c r="Q302" s="15">
        <f ca="1">VLOOKUP(A302,'Hospitalisation Details'!A300:K2643,11,FALSE)</f>
        <v>51</v>
      </c>
    </row>
    <row r="303" spans="1:17" ht="15.6" x14ac:dyDescent="0.3">
      <c r="A303" s="78" t="s">
        <v>2071</v>
      </c>
      <c r="B303" s="78" t="str">
        <f>VLOOKUP(A303,'Customer Names'!A301:C2636,3,FALSE)</f>
        <v>Kyle</v>
      </c>
      <c r="C303" s="91">
        <f>VLOOKUP(A303,'Medical Examinations'!A301:H2636,2,FALSE)</f>
        <v>40.020000000000003</v>
      </c>
      <c r="D303" s="15">
        <f>VLOOKUP(A303,'Medical Examinations'!A301:H2636,3,FALSE)</f>
        <v>5.19</v>
      </c>
      <c r="E303" s="15" t="str">
        <f>VLOOKUP(A303,'Medical Examinations'!A301:H2636,4,FALSE)</f>
        <v>yes</v>
      </c>
      <c r="F303" s="15" t="str">
        <f>VLOOKUP(A303,'Medical Examinations'!A301:H2636,5,FALSE)</f>
        <v>No</v>
      </c>
      <c r="G303" s="15" t="str">
        <f>VLOOKUP(A303,'Medical Examinations'!A301:H2636,6,FALSE)</f>
        <v>No</v>
      </c>
      <c r="H303" s="15">
        <f>VLOOKUP(A303,'Medical Examinations'!A301:H2636,7,FALSE)</f>
        <v>1</v>
      </c>
      <c r="I303" s="15" t="str">
        <f>VLOOKUP(A303,'Medical Examinations'!A301:H2636,8,FALSE)</f>
        <v>yes</v>
      </c>
      <c r="J303" s="15" t="str">
        <f>VLOOKUP(A303,'Medical Examinations'!A301:J2636,9,FALSE)</f>
        <v>OBESITY</v>
      </c>
      <c r="K303" s="15" t="str">
        <f>VLOOKUP(A303,'Medical Examinations'!A301:J2636,10,FALSE)</f>
        <v>NORMAL</v>
      </c>
      <c r="L303" s="15" t="str">
        <f>VLOOKUP(A303,'Hospitalisation Details'!A301:J2644,10,FALSE)</f>
        <v>27-Sep-1995</v>
      </c>
      <c r="M303" s="15">
        <f>VLOOKUP(A303,'Hospitalisation Details'!A301:I2644,6,FALSE)</f>
        <v>31328.27</v>
      </c>
      <c r="N303" s="15" t="str">
        <f>VLOOKUP(A303,'Hospitalisation Details'!A301:I2644,7,FALSE)</f>
        <v>tier - 2</v>
      </c>
      <c r="O303" s="15" t="str">
        <f>VLOOKUP(A303,'Hospitalisation Details'!A301:I2644,8,FALSE)</f>
        <v>tier - 2</v>
      </c>
      <c r="P303" s="15" t="str">
        <f>VLOOKUP(A303,'Hospitalisation Details'!A301:I2644,9,FALSE)</f>
        <v>R1011</v>
      </c>
      <c r="Q303" s="15">
        <f ca="1">VLOOKUP(A303,'Hospitalisation Details'!A301:K2644,11,FALSE)</f>
        <v>30</v>
      </c>
    </row>
    <row r="304" spans="1:17" ht="15.6" x14ac:dyDescent="0.3">
      <c r="A304" s="78" t="s">
        <v>2070</v>
      </c>
      <c r="B304" s="78" t="str">
        <f>VLOOKUP(A304,'Customer Names'!A302:C2637,3,FALSE)</f>
        <v>Kate</v>
      </c>
      <c r="C304" s="91">
        <f>VLOOKUP(A304,'Medical Examinations'!A302:H2637,2,FALSE)</f>
        <v>19.170000000000002</v>
      </c>
      <c r="D304" s="15">
        <f>VLOOKUP(A304,'Medical Examinations'!A302:H2637,3,FALSE)</f>
        <v>8.41</v>
      </c>
      <c r="E304" s="15" t="str">
        <f>VLOOKUP(A304,'Medical Examinations'!A302:H2637,4,FALSE)</f>
        <v>No</v>
      </c>
      <c r="F304" s="15" t="str">
        <f>VLOOKUP(A304,'Medical Examinations'!A302:H2637,5,FALSE)</f>
        <v>No</v>
      </c>
      <c r="G304" s="15" t="str">
        <f>VLOOKUP(A304,'Medical Examinations'!A302:H2637,6,FALSE)</f>
        <v>No</v>
      </c>
      <c r="H304" s="15">
        <f>VLOOKUP(A304,'Medical Examinations'!A302:H2637,7,FALSE)</f>
        <v>0</v>
      </c>
      <c r="I304" s="15" t="str">
        <f>VLOOKUP(A304,'Medical Examinations'!A302:H2637,8,FALSE)</f>
        <v>yes</v>
      </c>
      <c r="J304" s="15" t="str">
        <f>VLOOKUP(A304,'Medical Examinations'!A302:J2637,9,FALSE)</f>
        <v>NORMAL WEIGHT</v>
      </c>
      <c r="K304" s="15" t="str">
        <f>VLOOKUP(A304,'Medical Examinations'!A302:J2637,10,FALSE)</f>
        <v>DIABETES</v>
      </c>
      <c r="L304" s="15" t="str">
        <f>VLOOKUP(A304,'Hospitalisation Details'!A302:J2645,10,FALSE)</f>
        <v>9-Jul-1968</v>
      </c>
      <c r="M304" s="15">
        <f>VLOOKUP(A304,'Hospitalisation Details'!A302:I2645,6,FALSE)</f>
        <v>31322.53</v>
      </c>
      <c r="N304" s="15" t="str">
        <f>VLOOKUP(A304,'Hospitalisation Details'!A302:I2645,7,FALSE)</f>
        <v>tier - 2</v>
      </c>
      <c r="O304" s="15" t="str">
        <f>VLOOKUP(A304,'Hospitalisation Details'!A302:I2645,8,FALSE)</f>
        <v>tier - 1</v>
      </c>
      <c r="P304" s="15" t="str">
        <f>VLOOKUP(A304,'Hospitalisation Details'!A302:I2645,9,FALSE)</f>
        <v>R1011</v>
      </c>
      <c r="Q304" s="15">
        <f ca="1">VLOOKUP(A304,'Hospitalisation Details'!A302:K2645,11,FALSE)</f>
        <v>57</v>
      </c>
    </row>
    <row r="305" spans="1:17" ht="15.6" x14ac:dyDescent="0.3">
      <c r="A305" s="78" t="s">
        <v>2069</v>
      </c>
      <c r="B305" s="78" t="str">
        <f>VLOOKUP(A305,'Customer Names'!A303:C2638,3,FALSE)</f>
        <v>Martin A.</v>
      </c>
      <c r="C305" s="91">
        <f>VLOOKUP(A305,'Medical Examinations'!A303:H2638,2,FALSE)</f>
        <v>43.53</v>
      </c>
      <c r="D305" s="15">
        <f>VLOOKUP(A305,'Medical Examinations'!A303:H2638,3,FALSE)</f>
        <v>5.86</v>
      </c>
      <c r="E305" s="15" t="str">
        <f>VLOOKUP(A305,'Medical Examinations'!A303:H2638,4,FALSE)</f>
        <v>yes</v>
      </c>
      <c r="F305" s="15" t="str">
        <f>VLOOKUP(A305,'Medical Examinations'!A303:H2638,5,FALSE)</f>
        <v>yes</v>
      </c>
      <c r="G305" s="15" t="str">
        <f>VLOOKUP(A305,'Medical Examinations'!A303:H2638,6,FALSE)</f>
        <v>No</v>
      </c>
      <c r="H305" s="15">
        <f>VLOOKUP(A305,'Medical Examinations'!A303:H2638,7,FALSE)</f>
        <v>2</v>
      </c>
      <c r="I305" s="15" t="str">
        <f>VLOOKUP(A305,'Medical Examinations'!A303:H2638,8,FALSE)</f>
        <v>yes</v>
      </c>
      <c r="J305" s="15" t="str">
        <f>VLOOKUP(A305,'Medical Examinations'!A303:J2638,9,FALSE)</f>
        <v>OBESITY</v>
      </c>
      <c r="K305" s="15" t="str">
        <f>VLOOKUP(A305,'Medical Examinations'!A303:J2638,10,FALSE)</f>
        <v>PREDIABETES</v>
      </c>
      <c r="L305" s="15" t="str">
        <f>VLOOKUP(A305,'Hospitalisation Details'!A303:J2646,10,FALSE)</f>
        <v>22-Jul-2000</v>
      </c>
      <c r="M305" s="15">
        <f>VLOOKUP(A305,'Hospitalisation Details'!A303:I2646,6,FALSE)</f>
        <v>31234.560000000001</v>
      </c>
      <c r="N305" s="15" t="str">
        <f>VLOOKUP(A305,'Hospitalisation Details'!A303:I2646,7,FALSE)</f>
        <v>tier - 1</v>
      </c>
      <c r="O305" s="15" t="str">
        <f>VLOOKUP(A305,'Hospitalisation Details'!A303:I2646,8,FALSE)</f>
        <v>tier - 1</v>
      </c>
      <c r="P305" s="15" t="str">
        <f>VLOOKUP(A305,'Hospitalisation Details'!A303:I2646,9,FALSE)</f>
        <v>R1011</v>
      </c>
      <c r="Q305" s="15">
        <f ca="1">VLOOKUP(A305,'Hospitalisation Details'!A303:K2646,11,FALSE)</f>
        <v>25</v>
      </c>
    </row>
    <row r="306" spans="1:17" ht="15.6" x14ac:dyDescent="0.3">
      <c r="A306" s="78" t="s">
        <v>2068</v>
      </c>
      <c r="B306" s="78" t="str">
        <f>VLOOKUP(A306,'Customer Names'!A304:C2639,3,FALSE)</f>
        <v>Stacey</v>
      </c>
      <c r="C306" s="91">
        <f>VLOOKUP(A306,'Medical Examinations'!A304:H2639,2,FALSE)</f>
        <v>46.06</v>
      </c>
      <c r="D306" s="15">
        <f>VLOOKUP(A306,'Medical Examinations'!A304:H2639,3,FALSE)</f>
        <v>4.18</v>
      </c>
      <c r="E306" s="15" t="str">
        <f>VLOOKUP(A306,'Medical Examinations'!A304:H2639,4,FALSE)</f>
        <v>No</v>
      </c>
      <c r="F306" s="15" t="str">
        <f>VLOOKUP(A306,'Medical Examinations'!A304:H2639,5,FALSE)</f>
        <v>yes</v>
      </c>
      <c r="G306" s="15" t="str">
        <f>VLOOKUP(A306,'Medical Examinations'!A304:H2639,6,FALSE)</f>
        <v>No</v>
      </c>
      <c r="H306" s="15">
        <f>VLOOKUP(A306,'Medical Examinations'!A304:H2639,7,FALSE)</f>
        <v>1</v>
      </c>
      <c r="I306" s="15" t="str">
        <f>VLOOKUP(A306,'Medical Examinations'!A304:H2639,8,FALSE)</f>
        <v>yes</v>
      </c>
      <c r="J306" s="15" t="str">
        <f>VLOOKUP(A306,'Medical Examinations'!A304:J2639,9,FALSE)</f>
        <v>OBESITY</v>
      </c>
      <c r="K306" s="15" t="str">
        <f>VLOOKUP(A306,'Medical Examinations'!A304:J2639,10,FALSE)</f>
        <v>NORMAL</v>
      </c>
      <c r="L306" s="15" t="str">
        <f>VLOOKUP(A306,'Hospitalisation Details'!A304:J2647,10,FALSE)</f>
        <v>9-Nov-2004</v>
      </c>
      <c r="M306" s="15">
        <f>VLOOKUP(A306,'Hospitalisation Details'!A304:I2647,6,FALSE)</f>
        <v>31196.61</v>
      </c>
      <c r="N306" s="15" t="str">
        <f>VLOOKUP(A306,'Hospitalisation Details'!A304:I2647,7,FALSE)</f>
        <v>tier - 2</v>
      </c>
      <c r="O306" s="15" t="str">
        <f>VLOOKUP(A306,'Hospitalisation Details'!A304:I2647,8,FALSE)</f>
        <v>tier - 1</v>
      </c>
      <c r="P306" s="15" t="str">
        <f>VLOOKUP(A306,'Hospitalisation Details'!A304:I2647,9,FALSE)</f>
        <v>R1011</v>
      </c>
      <c r="Q306" s="15">
        <f ca="1">VLOOKUP(A306,'Hospitalisation Details'!A304:K2647,11,FALSE)</f>
        <v>21</v>
      </c>
    </row>
    <row r="307" spans="1:17" ht="15.6" x14ac:dyDescent="0.3">
      <c r="A307" s="78" t="s">
        <v>2067</v>
      </c>
      <c r="B307" s="78" t="str">
        <f>VLOOKUP(A307,'Customer Names'!A305:C2640,3,FALSE)</f>
        <v>Christine</v>
      </c>
      <c r="C307" s="91">
        <f>VLOOKUP(A307,'Medical Examinations'!A305:H2640,2,FALSE)</f>
        <v>29.92</v>
      </c>
      <c r="D307" s="15">
        <f>VLOOKUP(A307,'Medical Examinations'!A305:H2640,3,FALSE)</f>
        <v>11.99</v>
      </c>
      <c r="E307" s="15" t="str">
        <f>VLOOKUP(A307,'Medical Examinations'!A305:H2640,4,FALSE)</f>
        <v>yes</v>
      </c>
      <c r="F307" s="15" t="str">
        <f>VLOOKUP(A307,'Medical Examinations'!A305:H2640,5,FALSE)</f>
        <v>No</v>
      </c>
      <c r="G307" s="15" t="str">
        <f>VLOOKUP(A307,'Medical Examinations'!A305:H2640,6,FALSE)</f>
        <v>No</v>
      </c>
      <c r="H307" s="15">
        <f>VLOOKUP(A307,'Medical Examinations'!A305:H2640,7,FALSE)</f>
        <v>2</v>
      </c>
      <c r="I307" s="15" t="str">
        <f>VLOOKUP(A307,'Medical Examinations'!A305:H2640,8,FALSE)</f>
        <v>yes</v>
      </c>
      <c r="J307" s="15" t="b">
        <f>VLOOKUP(A307,'Medical Examinations'!A305:J2640,9,FALSE)</f>
        <v>0</v>
      </c>
      <c r="K307" s="15" t="str">
        <f>VLOOKUP(A307,'Medical Examinations'!A305:J2640,10,FALSE)</f>
        <v>DIABETES</v>
      </c>
      <c r="L307" s="15" t="str">
        <f>VLOOKUP(A307,'Hospitalisation Details'!A305:J2648,10,FALSE)</f>
        <v>9-Sep-1961</v>
      </c>
      <c r="M307" s="15">
        <f>VLOOKUP(A307,'Hospitalisation Details'!A305:I2648,6,FALSE)</f>
        <v>30942.19</v>
      </c>
      <c r="N307" s="15" t="str">
        <f>VLOOKUP(A307,'Hospitalisation Details'!A305:I2648,7,FALSE)</f>
        <v>tier - 2</v>
      </c>
      <c r="O307" s="15" t="str">
        <f>VLOOKUP(A307,'Hospitalisation Details'!A305:I2648,8,FALSE)</f>
        <v>tier - 2</v>
      </c>
      <c r="P307" s="15" t="str">
        <f>VLOOKUP(A307,'Hospitalisation Details'!A305:I2648,9,FALSE)</f>
        <v>R1013</v>
      </c>
      <c r="Q307" s="15">
        <f ca="1">VLOOKUP(A307,'Hospitalisation Details'!A305:K2648,11,FALSE)</f>
        <v>64</v>
      </c>
    </row>
    <row r="308" spans="1:17" ht="15.6" x14ac:dyDescent="0.3">
      <c r="A308" s="78" t="s">
        <v>2066</v>
      </c>
      <c r="B308" s="78" t="str">
        <f>VLOOKUP(A308,'Customer Names'!A306:C2641,3,FALSE)</f>
        <v>Sarah C.</v>
      </c>
      <c r="C308" s="91">
        <f>VLOOKUP(A308,'Medical Examinations'!A306:H2641,2,FALSE)</f>
        <v>28.46</v>
      </c>
      <c r="D308" s="15">
        <f>VLOOKUP(A308,'Medical Examinations'!A306:H2641,3,FALSE)</f>
        <v>4.8499999999999996</v>
      </c>
      <c r="E308" s="15" t="str">
        <f>VLOOKUP(A308,'Medical Examinations'!A306:H2641,4,FALSE)</f>
        <v>yes</v>
      </c>
      <c r="F308" s="15" t="str">
        <f>VLOOKUP(A308,'Medical Examinations'!A306:H2641,5,FALSE)</f>
        <v>No</v>
      </c>
      <c r="G308" s="15" t="str">
        <f>VLOOKUP(A308,'Medical Examinations'!A306:H2641,6,FALSE)</f>
        <v>No</v>
      </c>
      <c r="H308" s="15">
        <f>VLOOKUP(A308,'Medical Examinations'!A306:H2641,7,FALSE)</f>
        <v>1</v>
      </c>
      <c r="I308" s="15" t="str">
        <f>VLOOKUP(A308,'Medical Examinations'!A306:H2641,8,FALSE)</f>
        <v>yes</v>
      </c>
      <c r="J308" s="15" t="str">
        <f>VLOOKUP(A308,'Medical Examinations'!A306:J2641,9,FALSE)</f>
        <v>OVERWEIGHT</v>
      </c>
      <c r="K308" s="15" t="str">
        <f>VLOOKUP(A308,'Medical Examinations'!A306:J2641,10,FALSE)</f>
        <v>NORMAL</v>
      </c>
      <c r="L308" s="15" t="str">
        <f>VLOOKUP(A308,'Hospitalisation Details'!A306:J2649,10,FALSE)</f>
        <v>5-Sep-1988</v>
      </c>
      <c r="M308" s="15">
        <f>VLOOKUP(A308,'Hospitalisation Details'!A306:I2649,6,FALSE)</f>
        <v>30763.01</v>
      </c>
      <c r="N308" s="15" t="str">
        <f>VLOOKUP(A308,'Hospitalisation Details'!A306:I2649,7,FALSE)</f>
        <v>tier - 2</v>
      </c>
      <c r="O308" s="15" t="str">
        <f>VLOOKUP(A308,'Hospitalisation Details'!A306:I2649,8,FALSE)</f>
        <v>tier - 1</v>
      </c>
      <c r="P308" s="15" t="str">
        <f>VLOOKUP(A308,'Hospitalisation Details'!A306:I2649,9,FALSE)</f>
        <v>R1011</v>
      </c>
      <c r="Q308" s="15">
        <f ca="1">VLOOKUP(A308,'Hospitalisation Details'!A306:K2649,11,FALSE)</f>
        <v>37</v>
      </c>
    </row>
    <row r="309" spans="1:17" ht="15.6" x14ac:dyDescent="0.3">
      <c r="A309" s="78" t="s">
        <v>2065</v>
      </c>
      <c r="B309" s="78" t="str">
        <f>VLOOKUP(A309,'Customer Names'!A307:C2642,3,FALSE)</f>
        <v>Megan</v>
      </c>
      <c r="C309" s="91">
        <f>VLOOKUP(A309,'Medical Examinations'!A307:H2642,2,FALSE)</f>
        <v>24.56</v>
      </c>
      <c r="D309" s="15">
        <f>VLOOKUP(A309,'Medical Examinations'!A307:H2642,3,FALSE)</f>
        <v>6.18</v>
      </c>
      <c r="E309" s="15" t="str">
        <f>VLOOKUP(A309,'Medical Examinations'!A307:H2642,4,FALSE)</f>
        <v>yes</v>
      </c>
      <c r="F309" s="15" t="str">
        <f>VLOOKUP(A309,'Medical Examinations'!A307:H2642,5,FALSE)</f>
        <v>No</v>
      </c>
      <c r="G309" s="15" t="str">
        <f>VLOOKUP(A309,'Medical Examinations'!A307:H2642,6,FALSE)</f>
        <v>Yes</v>
      </c>
      <c r="H309" s="15">
        <f>VLOOKUP(A309,'Medical Examinations'!A307:H2642,7,FALSE)</f>
        <v>1</v>
      </c>
      <c r="I309" s="15" t="str">
        <f>VLOOKUP(A309,'Medical Examinations'!A307:H2642,8,FALSE)</f>
        <v>yes</v>
      </c>
      <c r="J309" s="15" t="str">
        <f>VLOOKUP(A309,'Medical Examinations'!A307:J2642,9,FALSE)</f>
        <v>NORMAL WEIGHT</v>
      </c>
      <c r="K309" s="15" t="str">
        <f>VLOOKUP(A309,'Medical Examinations'!A307:J2642,10,FALSE)</f>
        <v>PREDIABETES</v>
      </c>
      <c r="L309" s="15" t="str">
        <f>VLOOKUP(A309,'Hospitalisation Details'!A307:J2650,10,FALSE)</f>
        <v>21-Dec-1983</v>
      </c>
      <c r="M309" s="15">
        <f>VLOOKUP(A309,'Hospitalisation Details'!A307:I2650,6,FALSE)</f>
        <v>30724.44</v>
      </c>
      <c r="N309" s="15" t="str">
        <f>VLOOKUP(A309,'Hospitalisation Details'!A307:I2650,7,FALSE)</f>
        <v>tier - 2</v>
      </c>
      <c r="O309" s="15" t="str">
        <f>VLOOKUP(A309,'Hospitalisation Details'!A307:I2650,8,FALSE)</f>
        <v>tier - 3</v>
      </c>
      <c r="P309" s="15" t="str">
        <f>VLOOKUP(A309,'Hospitalisation Details'!A307:I2650,9,FALSE)</f>
        <v>R1011</v>
      </c>
      <c r="Q309" s="15">
        <f ca="1">VLOOKUP(A309,'Hospitalisation Details'!A307:K2650,11,FALSE)</f>
        <v>41</v>
      </c>
    </row>
    <row r="310" spans="1:17" ht="15.6" x14ac:dyDescent="0.3">
      <c r="A310" s="78" t="s">
        <v>2064</v>
      </c>
      <c r="B310" s="78" t="str">
        <f>VLOOKUP(A310,'Customer Names'!A308:C2643,3,FALSE)</f>
        <v>Jason W</v>
      </c>
      <c r="C310" s="91">
        <f>VLOOKUP(A310,'Medical Examinations'!A308:H2643,2,FALSE)</f>
        <v>41.19</v>
      </c>
      <c r="D310" s="15">
        <f>VLOOKUP(A310,'Medical Examinations'!A308:H2643,3,FALSE)</f>
        <v>6.37</v>
      </c>
      <c r="E310" s="15" t="str">
        <f>VLOOKUP(A310,'Medical Examinations'!A308:H2643,4,FALSE)</f>
        <v>No</v>
      </c>
      <c r="F310" s="15" t="str">
        <f>VLOOKUP(A310,'Medical Examinations'!A308:H2643,5,FALSE)</f>
        <v>No</v>
      </c>
      <c r="G310" s="15" t="str">
        <f>VLOOKUP(A310,'Medical Examinations'!A308:H2643,6,FALSE)</f>
        <v>No</v>
      </c>
      <c r="H310" s="15">
        <f>VLOOKUP(A310,'Medical Examinations'!A308:H2643,7,FALSE)</f>
        <v>0</v>
      </c>
      <c r="I310" s="15" t="str">
        <f>VLOOKUP(A310,'Medical Examinations'!A308:H2643,8,FALSE)</f>
        <v>yes</v>
      </c>
      <c r="J310" s="15" t="str">
        <f>VLOOKUP(A310,'Medical Examinations'!A308:J2643,9,FALSE)</f>
        <v>OBESITY</v>
      </c>
      <c r="K310" s="15" t="str">
        <f>VLOOKUP(A310,'Medical Examinations'!A308:J2643,10,FALSE)</f>
        <v>PREDIABETES</v>
      </c>
      <c r="L310" s="15" t="str">
        <f>VLOOKUP(A310,'Hospitalisation Details'!A308:J2651,10,FALSE)</f>
        <v>21-Sep-1999</v>
      </c>
      <c r="M310" s="15">
        <f>VLOOKUP(A310,'Hospitalisation Details'!A308:I2651,6,FALSE)</f>
        <v>30697.71</v>
      </c>
      <c r="N310" s="15" t="str">
        <f>VLOOKUP(A310,'Hospitalisation Details'!A308:I2651,7,FALSE)</f>
        <v>tier - 1</v>
      </c>
      <c r="O310" s="15" t="str">
        <f>VLOOKUP(A310,'Hospitalisation Details'!A308:I2651,8,FALSE)</f>
        <v>tier - 2</v>
      </c>
      <c r="P310" s="15" t="str">
        <f>VLOOKUP(A310,'Hospitalisation Details'!A308:I2651,9,FALSE)</f>
        <v>R1011</v>
      </c>
      <c r="Q310" s="15">
        <f ca="1">VLOOKUP(A310,'Hospitalisation Details'!A308:K2651,11,FALSE)</f>
        <v>26</v>
      </c>
    </row>
    <row r="311" spans="1:17" ht="15.6" x14ac:dyDescent="0.3">
      <c r="A311" s="78" t="s">
        <v>2063</v>
      </c>
      <c r="B311" s="78" t="str">
        <f>VLOOKUP(A311,'Customer Names'!A309:C2644,3,FALSE)</f>
        <v>Michele</v>
      </c>
      <c r="C311" s="91">
        <f>VLOOKUP(A311,'Medical Examinations'!A309:H2644,2,FALSE)</f>
        <v>18.63</v>
      </c>
      <c r="D311" s="15">
        <f>VLOOKUP(A311,'Medical Examinations'!A309:H2644,3,FALSE)</f>
        <v>9.81</v>
      </c>
      <c r="E311" s="15" t="str">
        <f>VLOOKUP(A311,'Medical Examinations'!A309:H2644,4,FALSE)</f>
        <v>yes</v>
      </c>
      <c r="F311" s="15" t="str">
        <f>VLOOKUP(A311,'Medical Examinations'!A309:H2644,5,FALSE)</f>
        <v>No</v>
      </c>
      <c r="G311" s="15" t="str">
        <f>VLOOKUP(A311,'Medical Examinations'!A309:H2644,6,FALSE)</f>
        <v>No</v>
      </c>
      <c r="H311" s="15">
        <f>VLOOKUP(A311,'Medical Examinations'!A309:H2644,7,FALSE)</f>
        <v>2</v>
      </c>
      <c r="I311" s="15" t="str">
        <f>VLOOKUP(A311,'Medical Examinations'!A309:H2644,8,FALSE)</f>
        <v>yes</v>
      </c>
      <c r="J311" s="15" t="str">
        <f>VLOOKUP(A311,'Medical Examinations'!A309:J2644,9,FALSE)</f>
        <v>NORMAL WEIGHT</v>
      </c>
      <c r="K311" s="15" t="str">
        <f>VLOOKUP(A311,'Medical Examinations'!A309:J2644,10,FALSE)</f>
        <v>DIABETES</v>
      </c>
      <c r="L311" s="15" t="str">
        <f>VLOOKUP(A311,'Hospitalisation Details'!A309:J2652,10,FALSE)</f>
        <v>11-Nov-1970</v>
      </c>
      <c r="M311" s="15">
        <f>VLOOKUP(A311,'Hospitalisation Details'!A309:I2652,6,FALSE)</f>
        <v>30625.65</v>
      </c>
      <c r="N311" s="15" t="str">
        <f>VLOOKUP(A311,'Hospitalisation Details'!A309:I2652,7,FALSE)</f>
        <v>tier - 2</v>
      </c>
      <c r="O311" s="15" t="str">
        <f>VLOOKUP(A311,'Hospitalisation Details'!A309:I2652,8,FALSE)</f>
        <v>tier - 3</v>
      </c>
      <c r="P311" s="15" t="str">
        <f>VLOOKUP(A311,'Hospitalisation Details'!A309:I2652,9,FALSE)</f>
        <v>R1011</v>
      </c>
      <c r="Q311" s="15">
        <f ca="1">VLOOKUP(A311,'Hospitalisation Details'!A309:K2652,11,FALSE)</f>
        <v>55</v>
      </c>
    </row>
    <row r="312" spans="1:17" ht="15.6" x14ac:dyDescent="0.3">
      <c r="A312" s="78" t="s">
        <v>2062</v>
      </c>
      <c r="B312" s="78" t="str">
        <f>VLOOKUP(A312,'Customer Names'!A310:C2645,3,FALSE)</f>
        <v>Nikki</v>
      </c>
      <c r="C312" s="91">
        <f>VLOOKUP(A312,'Medical Examinations'!A310:H2645,2,FALSE)</f>
        <v>26.26</v>
      </c>
      <c r="D312" s="15">
        <f>VLOOKUP(A312,'Medical Examinations'!A310:H2645,3,FALSE)</f>
        <v>11.8</v>
      </c>
      <c r="E312" s="15" t="str">
        <f>VLOOKUP(A312,'Medical Examinations'!A310:H2645,4,FALSE)</f>
        <v>yes</v>
      </c>
      <c r="F312" s="15" t="str">
        <f>VLOOKUP(A312,'Medical Examinations'!A310:H2645,5,FALSE)</f>
        <v>No</v>
      </c>
      <c r="G312" s="15" t="str">
        <f>VLOOKUP(A312,'Medical Examinations'!A310:H2645,6,FALSE)</f>
        <v>No</v>
      </c>
      <c r="H312" s="15">
        <f>VLOOKUP(A312,'Medical Examinations'!A310:H2645,7,FALSE)</f>
        <v>1</v>
      </c>
      <c r="I312" s="15" t="str">
        <f>VLOOKUP(A312,'Medical Examinations'!A310:H2645,8,FALSE)</f>
        <v>yes</v>
      </c>
      <c r="J312" s="15" t="str">
        <f>VLOOKUP(A312,'Medical Examinations'!A310:J2645,9,FALSE)</f>
        <v>OVERWEIGHT</v>
      </c>
      <c r="K312" s="15" t="str">
        <f>VLOOKUP(A312,'Medical Examinations'!A310:J2645,10,FALSE)</f>
        <v>DIABETES</v>
      </c>
      <c r="L312" s="15" t="str">
        <f>VLOOKUP(A312,'Hospitalisation Details'!A310:J2653,10,FALSE)</f>
        <v>10-Aug-1986</v>
      </c>
      <c r="M312" s="15">
        <f>VLOOKUP(A312,'Hospitalisation Details'!A310:I2653,6,FALSE)</f>
        <v>30530.5</v>
      </c>
      <c r="N312" s="15" t="str">
        <f>VLOOKUP(A312,'Hospitalisation Details'!A310:I2653,7,FALSE)</f>
        <v>tier - 2</v>
      </c>
      <c r="O312" s="15" t="str">
        <f>VLOOKUP(A312,'Hospitalisation Details'!A310:I2653,8,FALSE)</f>
        <v>tier - 1</v>
      </c>
      <c r="P312" s="15" t="str">
        <f>VLOOKUP(A312,'Hospitalisation Details'!A310:I2653,9,FALSE)</f>
        <v>R1011</v>
      </c>
      <c r="Q312" s="15">
        <f ca="1">VLOOKUP(A312,'Hospitalisation Details'!A310:K2653,11,FALSE)</f>
        <v>39</v>
      </c>
    </row>
    <row r="313" spans="1:17" ht="15.6" x14ac:dyDescent="0.3">
      <c r="A313" s="78" t="s">
        <v>2061</v>
      </c>
      <c r="B313" s="78" t="str">
        <f>VLOOKUP(A313,'Customer Names'!A311:C2646,3,FALSE)</f>
        <v>Philip J.</v>
      </c>
      <c r="C313" s="91">
        <f>VLOOKUP(A313,'Medical Examinations'!A311:H2646,2,FALSE)</f>
        <v>22.37</v>
      </c>
      <c r="D313" s="15">
        <f>VLOOKUP(A313,'Medical Examinations'!A311:H2646,3,FALSE)</f>
        <v>5.86</v>
      </c>
      <c r="E313" s="15" t="str">
        <f>VLOOKUP(A313,'Medical Examinations'!A311:H2646,4,FALSE)</f>
        <v>yes</v>
      </c>
      <c r="F313" s="15" t="str">
        <f>VLOOKUP(A313,'Medical Examinations'!A311:H2646,5,FALSE)</f>
        <v>No</v>
      </c>
      <c r="G313" s="15" t="str">
        <f>VLOOKUP(A313,'Medical Examinations'!A311:H2646,6,FALSE)</f>
        <v>Yes</v>
      </c>
      <c r="H313" s="15">
        <f>VLOOKUP(A313,'Medical Examinations'!A311:H2646,7,FALSE)</f>
        <v>1</v>
      </c>
      <c r="I313" s="15" t="str">
        <f>VLOOKUP(A313,'Medical Examinations'!A311:H2646,8,FALSE)</f>
        <v>yes</v>
      </c>
      <c r="J313" s="15" t="str">
        <f>VLOOKUP(A313,'Medical Examinations'!A311:J2646,9,FALSE)</f>
        <v>NORMAL WEIGHT</v>
      </c>
      <c r="K313" s="15" t="str">
        <f>VLOOKUP(A313,'Medical Examinations'!A311:J2646,10,FALSE)</f>
        <v>PREDIABETES</v>
      </c>
      <c r="L313" s="15" t="str">
        <f>VLOOKUP(A313,'Hospitalisation Details'!A311:J2654,10,FALSE)</f>
        <v>3-Sep-1983</v>
      </c>
      <c r="M313" s="15">
        <f>VLOOKUP(A313,'Hospitalisation Details'!A311:I2654,6,FALSE)</f>
        <v>30457.37</v>
      </c>
      <c r="N313" s="15" t="str">
        <f>VLOOKUP(A313,'Hospitalisation Details'!A311:I2654,7,FALSE)</f>
        <v>tier - 2</v>
      </c>
      <c r="O313" s="15" t="str">
        <f>VLOOKUP(A313,'Hospitalisation Details'!A311:I2654,8,FALSE)</f>
        <v>tier - 1</v>
      </c>
      <c r="P313" s="15" t="str">
        <f>VLOOKUP(A313,'Hospitalisation Details'!A311:I2654,9,FALSE)</f>
        <v>R1012</v>
      </c>
      <c r="Q313" s="15">
        <f ca="1">VLOOKUP(A313,'Hospitalisation Details'!A311:K2654,11,FALSE)</f>
        <v>42</v>
      </c>
    </row>
    <row r="314" spans="1:17" ht="15.6" x14ac:dyDescent="0.3">
      <c r="A314" s="78" t="s">
        <v>2060</v>
      </c>
      <c r="B314" s="78" t="str">
        <f>VLOOKUP(A314,'Customer Names'!A312:C2647,3,FALSE)</f>
        <v>Bryan L</v>
      </c>
      <c r="C314" s="91">
        <f>VLOOKUP(A314,'Medical Examinations'!A312:H2647,2,FALSE)</f>
        <v>39.619999999999997</v>
      </c>
      <c r="D314" s="15">
        <f>VLOOKUP(A314,'Medical Examinations'!A312:H2647,3,FALSE)</f>
        <v>4.28</v>
      </c>
      <c r="E314" s="15" t="str">
        <f>VLOOKUP(A314,'Medical Examinations'!A312:H2647,4,FALSE)</f>
        <v>No</v>
      </c>
      <c r="F314" s="15" t="str">
        <f>VLOOKUP(A314,'Medical Examinations'!A312:H2647,5,FALSE)</f>
        <v>No</v>
      </c>
      <c r="G314" s="15" t="str">
        <f>VLOOKUP(A314,'Medical Examinations'!A312:H2647,6,FALSE)</f>
        <v>No</v>
      </c>
      <c r="H314" s="15">
        <f>VLOOKUP(A314,'Medical Examinations'!A312:H2647,7,FALSE)</f>
        <v>1</v>
      </c>
      <c r="I314" s="15" t="str">
        <f>VLOOKUP(A314,'Medical Examinations'!A312:H2647,8,FALSE)</f>
        <v>yes</v>
      </c>
      <c r="J314" s="15" t="str">
        <f>VLOOKUP(A314,'Medical Examinations'!A312:J2647,9,FALSE)</f>
        <v>OBESITY</v>
      </c>
      <c r="K314" s="15" t="str">
        <f>VLOOKUP(A314,'Medical Examinations'!A312:J2647,10,FALSE)</f>
        <v>NORMAL</v>
      </c>
      <c r="L314" s="15" t="str">
        <f>VLOOKUP(A314,'Hospitalisation Details'!A312:J2655,10,FALSE)</f>
        <v>28-Oct-1998</v>
      </c>
      <c r="M314" s="15">
        <f>VLOOKUP(A314,'Hospitalisation Details'!A312:I2655,6,FALSE)</f>
        <v>30422.03</v>
      </c>
      <c r="N314" s="15" t="str">
        <f>VLOOKUP(A314,'Hospitalisation Details'!A312:I2655,7,FALSE)</f>
        <v>tier - 2</v>
      </c>
      <c r="O314" s="15" t="str">
        <f>VLOOKUP(A314,'Hospitalisation Details'!A312:I2655,8,FALSE)</f>
        <v>tier - 3</v>
      </c>
      <c r="P314" s="15" t="str">
        <f>VLOOKUP(A314,'Hospitalisation Details'!A312:I2655,9,FALSE)</f>
        <v>R1011</v>
      </c>
      <c r="Q314" s="15">
        <f ca="1">VLOOKUP(A314,'Hospitalisation Details'!A312:K2655,11,FALSE)</f>
        <v>27</v>
      </c>
    </row>
    <row r="315" spans="1:17" ht="15.6" x14ac:dyDescent="0.3">
      <c r="A315" s="78" t="s">
        <v>2059</v>
      </c>
      <c r="B315" s="78" t="str">
        <f>VLOOKUP(A315,'Customer Names'!A313:C2648,3,FALSE)</f>
        <v>Timothy F</v>
      </c>
      <c r="C315" s="91">
        <f>VLOOKUP(A315,'Medical Examinations'!A313:H2648,2,FALSE)</f>
        <v>18.329999999999998</v>
      </c>
      <c r="D315" s="15">
        <f>VLOOKUP(A315,'Medical Examinations'!A313:H2648,3,FALSE)</f>
        <v>4.16</v>
      </c>
      <c r="E315" s="15" t="str">
        <f>VLOOKUP(A315,'Medical Examinations'!A313:H2648,4,FALSE)</f>
        <v>yes</v>
      </c>
      <c r="F315" s="15" t="str">
        <f>VLOOKUP(A315,'Medical Examinations'!A313:H2648,5,FALSE)</f>
        <v>No</v>
      </c>
      <c r="G315" s="15" t="str">
        <f>VLOOKUP(A315,'Medical Examinations'!A313:H2648,6,FALSE)</f>
        <v>No</v>
      </c>
      <c r="H315" s="15">
        <f>VLOOKUP(A315,'Medical Examinations'!A313:H2648,7,FALSE)</f>
        <v>0</v>
      </c>
      <c r="I315" s="15" t="str">
        <f>VLOOKUP(A315,'Medical Examinations'!A313:H2648,8,FALSE)</f>
        <v>yes</v>
      </c>
      <c r="J315" s="15" t="str">
        <f>VLOOKUP(A315,'Medical Examinations'!A313:J2648,9,FALSE)</f>
        <v>UNDERWEIGHT</v>
      </c>
      <c r="K315" s="15" t="str">
        <f>VLOOKUP(A315,'Medical Examinations'!A313:J2648,10,FALSE)</f>
        <v>NORMAL</v>
      </c>
      <c r="L315" s="15" t="str">
        <f>VLOOKUP(A315,'Hospitalisation Details'!A313:J2656,10,FALSE)</f>
        <v>3-Sep-1976</v>
      </c>
      <c r="M315" s="15">
        <f>VLOOKUP(A315,'Hospitalisation Details'!A313:I2656,6,FALSE)</f>
        <v>30409.53</v>
      </c>
      <c r="N315" s="15" t="str">
        <f>VLOOKUP(A315,'Hospitalisation Details'!A313:I2656,7,FALSE)</f>
        <v>tier - 2</v>
      </c>
      <c r="O315" s="15" t="str">
        <f>VLOOKUP(A315,'Hospitalisation Details'!A313:I2656,8,FALSE)</f>
        <v>tier - 3</v>
      </c>
      <c r="P315" s="15" t="str">
        <f>VLOOKUP(A315,'Hospitalisation Details'!A313:I2656,9,FALSE)</f>
        <v>R1012</v>
      </c>
      <c r="Q315" s="15">
        <f ca="1">VLOOKUP(A315,'Hospitalisation Details'!A313:K2656,11,FALSE)</f>
        <v>49</v>
      </c>
    </row>
    <row r="316" spans="1:17" ht="15.6" x14ac:dyDescent="0.3">
      <c r="A316" s="78" t="s">
        <v>2058</v>
      </c>
      <c r="B316" s="78" t="str">
        <f>VLOOKUP(A316,'Customer Names'!A314:C2649,3,FALSE)</f>
        <v>Ms.  Angielyn M</v>
      </c>
      <c r="C316" s="91">
        <f>VLOOKUP(A316,'Medical Examinations'!A314:H2649,2,FALSE)</f>
        <v>17.11</v>
      </c>
      <c r="D316" s="15">
        <f>VLOOKUP(A316,'Medical Examinations'!A314:H2649,3,FALSE)</f>
        <v>4.9800000000000004</v>
      </c>
      <c r="E316" s="15" t="str">
        <f>VLOOKUP(A316,'Medical Examinations'!A314:H2649,4,FALSE)</f>
        <v>yes</v>
      </c>
      <c r="F316" s="15" t="str">
        <f>VLOOKUP(A316,'Medical Examinations'!A314:H2649,5,FALSE)</f>
        <v>No</v>
      </c>
      <c r="G316" s="15" t="str">
        <f>VLOOKUP(A316,'Medical Examinations'!A314:H2649,6,FALSE)</f>
        <v>Yes</v>
      </c>
      <c r="H316" s="15">
        <f>VLOOKUP(A316,'Medical Examinations'!A314:H2649,7,FALSE)</f>
        <v>1</v>
      </c>
      <c r="I316" s="15" t="str">
        <f>VLOOKUP(A316,'Medical Examinations'!A314:H2649,8,FALSE)</f>
        <v>yes</v>
      </c>
      <c r="J316" s="15" t="str">
        <f>VLOOKUP(A316,'Medical Examinations'!A314:J2649,9,FALSE)</f>
        <v>UNDERWEIGHT</v>
      </c>
      <c r="K316" s="15" t="str">
        <f>VLOOKUP(A316,'Medical Examinations'!A314:J2649,10,FALSE)</f>
        <v>NORMAL</v>
      </c>
      <c r="L316" s="15" t="str">
        <f>VLOOKUP(A316,'Hospitalisation Details'!A314:J2657,10,FALSE)</f>
        <v>30-Jul-1969</v>
      </c>
      <c r="M316" s="15">
        <f>VLOOKUP(A316,'Hospitalisation Details'!A314:I2657,6,FALSE)</f>
        <v>30366.93</v>
      </c>
      <c r="N316" s="15" t="str">
        <f>VLOOKUP(A316,'Hospitalisation Details'!A314:I2657,7,FALSE)</f>
        <v>tier - 2</v>
      </c>
      <c r="O316" s="15" t="str">
        <f>VLOOKUP(A316,'Hospitalisation Details'!A314:I2657,8,FALSE)</f>
        <v>tier - 2</v>
      </c>
      <c r="P316" s="15" t="str">
        <f>VLOOKUP(A316,'Hospitalisation Details'!A314:I2657,9,FALSE)</f>
        <v>R1011</v>
      </c>
      <c r="Q316" s="15">
        <f ca="1">VLOOKUP(A316,'Hospitalisation Details'!A314:K2657,11,FALSE)</f>
        <v>56</v>
      </c>
    </row>
    <row r="317" spans="1:17" ht="15.6" x14ac:dyDescent="0.3">
      <c r="A317" s="78" t="s">
        <v>2057</v>
      </c>
      <c r="B317" s="78" t="str">
        <f>VLOOKUP(A317,'Customer Names'!A315:C2650,3,FALSE)</f>
        <v>Jeanie M.</v>
      </c>
      <c r="C317" s="91">
        <f>VLOOKUP(A317,'Medical Examinations'!A315:H2650,2,FALSE)</f>
        <v>43.5</v>
      </c>
      <c r="D317" s="15">
        <f>VLOOKUP(A317,'Medical Examinations'!A315:H2650,3,FALSE)</f>
        <v>6.38</v>
      </c>
      <c r="E317" s="15" t="str">
        <f>VLOOKUP(A317,'Medical Examinations'!A315:H2650,4,FALSE)</f>
        <v>No</v>
      </c>
      <c r="F317" s="15" t="str">
        <f>VLOOKUP(A317,'Medical Examinations'!A315:H2650,5,FALSE)</f>
        <v>yes</v>
      </c>
      <c r="G317" s="15" t="str">
        <f>VLOOKUP(A317,'Medical Examinations'!A315:H2650,6,FALSE)</f>
        <v>No</v>
      </c>
      <c r="H317" s="15">
        <f>VLOOKUP(A317,'Medical Examinations'!A315:H2650,7,FALSE)</f>
        <v>1</v>
      </c>
      <c r="I317" s="15" t="str">
        <f>VLOOKUP(A317,'Medical Examinations'!A315:H2650,8,FALSE)</f>
        <v>yes</v>
      </c>
      <c r="J317" s="15" t="str">
        <f>VLOOKUP(A317,'Medical Examinations'!A315:J2650,9,FALSE)</f>
        <v>OBESITY</v>
      </c>
      <c r="K317" s="15" t="str">
        <f>VLOOKUP(A317,'Medical Examinations'!A315:J2650,10,FALSE)</f>
        <v>PREDIABETES</v>
      </c>
      <c r="L317" s="15" t="str">
        <f>VLOOKUP(A317,'Hospitalisation Details'!A315:J2658,10,FALSE)</f>
        <v>1-Jun-2004</v>
      </c>
      <c r="M317" s="15">
        <f>VLOOKUP(A317,'Hospitalisation Details'!A315:I2658,6,FALSE)</f>
        <v>30328.27</v>
      </c>
      <c r="N317" s="15" t="str">
        <f>VLOOKUP(A317,'Hospitalisation Details'!A315:I2658,7,FALSE)</f>
        <v>tier - 2</v>
      </c>
      <c r="O317" s="15" t="str">
        <f>VLOOKUP(A317,'Hospitalisation Details'!A315:I2658,8,FALSE)</f>
        <v>tier - 2</v>
      </c>
      <c r="P317" s="15" t="str">
        <f>VLOOKUP(A317,'Hospitalisation Details'!A315:I2658,9,FALSE)</f>
        <v>R1011</v>
      </c>
      <c r="Q317" s="15">
        <f ca="1">VLOOKUP(A317,'Hospitalisation Details'!A315:K2658,11,FALSE)</f>
        <v>21</v>
      </c>
    </row>
    <row r="318" spans="1:17" ht="15.6" x14ac:dyDescent="0.3">
      <c r="A318" s="78" t="s">
        <v>2056</v>
      </c>
      <c r="B318" s="78" t="str">
        <f>VLOOKUP(A318,'Customer Names'!A316:C2651,3,FALSE)</f>
        <v>Greg</v>
      </c>
      <c r="C318" s="91">
        <f>VLOOKUP(A318,'Medical Examinations'!A316:H2651,2,FALSE)</f>
        <v>25.364999999999998</v>
      </c>
      <c r="D318" s="15">
        <f>VLOOKUP(A318,'Medical Examinations'!A316:H2651,3,FALSE)</f>
        <v>5.19</v>
      </c>
      <c r="E318" s="15" t="str">
        <f>VLOOKUP(A318,'Medical Examinations'!A316:H2651,4,FALSE)</f>
        <v>No</v>
      </c>
      <c r="F318" s="15" t="str">
        <f>VLOOKUP(A318,'Medical Examinations'!A316:H2651,5,FALSE)</f>
        <v>No</v>
      </c>
      <c r="G318" s="15" t="str">
        <f>VLOOKUP(A318,'Medical Examinations'!A316:H2651,6,FALSE)</f>
        <v>No</v>
      </c>
      <c r="H318" s="15">
        <f>VLOOKUP(A318,'Medical Examinations'!A316:H2651,7,FALSE)</f>
        <v>2</v>
      </c>
      <c r="I318" s="15" t="str">
        <f>VLOOKUP(A318,'Medical Examinations'!A316:H2651,8,FALSE)</f>
        <v>No</v>
      </c>
      <c r="J318" s="15" t="str">
        <f>VLOOKUP(A318,'Medical Examinations'!A316:J2651,9,FALSE)</f>
        <v>OVERWEIGHT</v>
      </c>
      <c r="K318" s="15" t="str">
        <f>VLOOKUP(A318,'Medical Examinations'!A316:J2651,10,FALSE)</f>
        <v>NORMAL</v>
      </c>
      <c r="L318" s="15" t="str">
        <f>VLOOKUP(A318,'Hospitalisation Details'!A316:J2659,10,FALSE)</f>
        <v>24-Jul-1972</v>
      </c>
      <c r="M318" s="15">
        <f>VLOOKUP(A318,'Hospitalisation Details'!A316:I2659,6,FALSE)</f>
        <v>30284.639999999999</v>
      </c>
      <c r="N318" s="15" t="str">
        <f>VLOOKUP(A318,'Hospitalisation Details'!A316:I2659,7,FALSE)</f>
        <v>tier - 1</v>
      </c>
      <c r="O318" s="15" t="str">
        <f>VLOOKUP(A318,'Hospitalisation Details'!A316:I2659,8,FALSE)</f>
        <v>tier - 1</v>
      </c>
      <c r="P318" s="15" t="str">
        <f>VLOOKUP(A318,'Hospitalisation Details'!A316:I2659,9,FALSE)</f>
        <v>R1012</v>
      </c>
      <c r="Q318" s="15">
        <f ca="1">VLOOKUP(A318,'Hospitalisation Details'!A316:K2659,11,FALSE)</f>
        <v>53</v>
      </c>
    </row>
    <row r="319" spans="1:17" ht="15.6" x14ac:dyDescent="0.3">
      <c r="A319" s="78" t="s">
        <v>2055</v>
      </c>
      <c r="B319" s="78" t="str">
        <f>VLOOKUP(A319,'Customer Names'!A317:C2652,3,FALSE)</f>
        <v>John</v>
      </c>
      <c r="C319" s="91">
        <f>VLOOKUP(A319,'Medical Examinations'!A317:H2652,2,FALSE)</f>
        <v>28.594999999999999</v>
      </c>
      <c r="D319" s="15">
        <f>VLOOKUP(A319,'Medical Examinations'!A317:H2652,3,FALSE)</f>
        <v>10.210000000000001</v>
      </c>
      <c r="E319" s="15" t="str">
        <f>VLOOKUP(A319,'Medical Examinations'!A317:H2652,4,FALSE)</f>
        <v>No</v>
      </c>
      <c r="F319" s="15" t="str">
        <f>VLOOKUP(A319,'Medical Examinations'!A317:H2652,5,FALSE)</f>
        <v>No</v>
      </c>
      <c r="G319" s="15" t="str">
        <f>VLOOKUP(A319,'Medical Examinations'!A317:H2652,6,FALSE)</f>
        <v>No</v>
      </c>
      <c r="H319" s="15">
        <f>VLOOKUP(A319,'Medical Examinations'!A317:H2652,7,FALSE)</f>
        <v>0</v>
      </c>
      <c r="I319" s="15" t="str">
        <f>VLOOKUP(A319,'Medical Examinations'!A317:H2652,8,FALSE)</f>
        <v>No</v>
      </c>
      <c r="J319" s="15" t="str">
        <f>VLOOKUP(A319,'Medical Examinations'!A317:J2652,9,FALSE)</f>
        <v>OVERWEIGHT</v>
      </c>
      <c r="K319" s="15" t="str">
        <f>VLOOKUP(A319,'Medical Examinations'!A317:J2652,10,FALSE)</f>
        <v>DIABETES</v>
      </c>
      <c r="L319" s="15" t="str">
        <f>VLOOKUP(A319,'Hospitalisation Details'!A317:J2660,10,FALSE)</f>
        <v>15-Sep-1962</v>
      </c>
      <c r="M319" s="15">
        <f>VLOOKUP(A319,'Hospitalisation Details'!A317:I2660,6,FALSE)</f>
        <v>30260</v>
      </c>
      <c r="N319" s="15" t="str">
        <f>VLOOKUP(A319,'Hospitalisation Details'!A317:I2660,7,FALSE)</f>
        <v>tier - 1</v>
      </c>
      <c r="O319" s="15" t="str">
        <f>VLOOKUP(A319,'Hospitalisation Details'!A317:I2660,8,FALSE)</f>
        <v>tier - 1</v>
      </c>
      <c r="P319" s="15" t="str">
        <f>VLOOKUP(A319,'Hospitalisation Details'!A317:I2660,9,FALSE)</f>
        <v>R1014</v>
      </c>
      <c r="Q319" s="15">
        <f ca="1">VLOOKUP(A319,'Hospitalisation Details'!A317:K2660,11,FALSE)</f>
        <v>63</v>
      </c>
    </row>
    <row r="320" spans="1:17" ht="15.6" x14ac:dyDescent="0.3">
      <c r="A320" s="78" t="s">
        <v>2054</v>
      </c>
      <c r="B320" s="78" t="str">
        <f>VLOOKUP(A320,'Customer Names'!A318:C2653,3,FALSE)</f>
        <v>Aliaksandr</v>
      </c>
      <c r="C320" s="91">
        <f>VLOOKUP(A320,'Medical Examinations'!A318:H2653,2,FALSE)</f>
        <v>29.83</v>
      </c>
      <c r="D320" s="15">
        <f>VLOOKUP(A320,'Medical Examinations'!A318:H2653,3,FALSE)</f>
        <v>9.6999999999999993</v>
      </c>
      <c r="E320" s="15" t="str">
        <f>VLOOKUP(A320,'Medical Examinations'!A318:H2653,4,FALSE)</f>
        <v>yes</v>
      </c>
      <c r="F320" s="15" t="str">
        <f>VLOOKUP(A320,'Medical Examinations'!A318:H2653,5,FALSE)</f>
        <v>No</v>
      </c>
      <c r="G320" s="15" t="str">
        <f>VLOOKUP(A320,'Medical Examinations'!A318:H2653,6,FALSE)</f>
        <v>Yes</v>
      </c>
      <c r="H320" s="15">
        <f>VLOOKUP(A320,'Medical Examinations'!A318:H2653,7,FALSE)</f>
        <v>1</v>
      </c>
      <c r="I320" s="15" t="str">
        <f>VLOOKUP(A320,'Medical Examinations'!A318:H2653,8,FALSE)</f>
        <v>yes</v>
      </c>
      <c r="J320" s="15" t="str">
        <f>VLOOKUP(A320,'Medical Examinations'!A318:J2653,9,FALSE)</f>
        <v>OVERWEIGHT</v>
      </c>
      <c r="K320" s="15" t="str">
        <f>VLOOKUP(A320,'Medical Examinations'!A318:J2653,10,FALSE)</f>
        <v>DIABETES</v>
      </c>
      <c r="L320" s="15" t="str">
        <f>VLOOKUP(A320,'Hospitalisation Details'!A318:J2661,10,FALSE)</f>
        <v>13-Sep-1963</v>
      </c>
      <c r="M320" s="15">
        <f>VLOOKUP(A320,'Hospitalisation Details'!A318:I2661,6,FALSE)</f>
        <v>30184.94</v>
      </c>
      <c r="N320" s="15" t="str">
        <f>VLOOKUP(A320,'Hospitalisation Details'!A318:I2661,7,FALSE)</f>
        <v>tier - 1</v>
      </c>
      <c r="O320" s="15" t="str">
        <f>VLOOKUP(A320,'Hospitalisation Details'!A318:I2661,8,FALSE)</f>
        <v>tier - 1</v>
      </c>
      <c r="P320" s="15" t="str">
        <f>VLOOKUP(A320,'Hospitalisation Details'!A318:I2661,9,FALSE)</f>
        <v>R1014</v>
      </c>
      <c r="Q320" s="15">
        <f ca="1">VLOOKUP(A320,'Hospitalisation Details'!A318:K2661,11,FALSE)</f>
        <v>62</v>
      </c>
    </row>
    <row r="321" spans="1:17" ht="15.6" x14ac:dyDescent="0.3">
      <c r="A321" s="78" t="s">
        <v>2053</v>
      </c>
      <c r="B321" s="78" t="str">
        <f>VLOOKUP(A321,'Customer Names'!A319:C2654,3,FALSE)</f>
        <v>Jason M.</v>
      </c>
      <c r="C321" s="91">
        <f>VLOOKUP(A321,'Medical Examinations'!A319:H2654,2,FALSE)</f>
        <v>24.7</v>
      </c>
      <c r="D321" s="15">
        <f>VLOOKUP(A321,'Medical Examinations'!A319:H2654,3,FALSE)</f>
        <v>10.25</v>
      </c>
      <c r="E321" s="15" t="str">
        <f>VLOOKUP(A321,'Medical Examinations'!A319:H2654,4,FALSE)</f>
        <v>No</v>
      </c>
      <c r="F321" s="15" t="str">
        <f>VLOOKUP(A321,'Medical Examinations'!A319:H2654,5,FALSE)</f>
        <v>No</v>
      </c>
      <c r="G321" s="15" t="str">
        <f>VLOOKUP(A321,'Medical Examinations'!A319:H2654,6,FALSE)</f>
        <v>No</v>
      </c>
      <c r="H321" s="15">
        <f>VLOOKUP(A321,'Medical Examinations'!A319:H2654,7,FALSE)</f>
        <v>3</v>
      </c>
      <c r="I321" s="15" t="str">
        <f>VLOOKUP(A321,'Medical Examinations'!A319:H2654,8,FALSE)</f>
        <v>No</v>
      </c>
      <c r="J321" s="15" t="str">
        <f>VLOOKUP(A321,'Medical Examinations'!A319:J2654,9,FALSE)</f>
        <v>NORMAL WEIGHT</v>
      </c>
      <c r="K321" s="15" t="str">
        <f>VLOOKUP(A321,'Medical Examinations'!A319:J2654,10,FALSE)</f>
        <v>DIABETES</v>
      </c>
      <c r="L321" s="15" t="str">
        <f>VLOOKUP(A321,'Hospitalisation Details'!A319:J2662,10,FALSE)</f>
        <v>11-Aug-1958</v>
      </c>
      <c r="M321" s="15">
        <f>VLOOKUP(A321,'Hospitalisation Details'!A319:I2662,6,FALSE)</f>
        <v>30166.62</v>
      </c>
      <c r="N321" s="15" t="str">
        <f>VLOOKUP(A321,'Hospitalisation Details'!A319:I2662,7,FALSE)</f>
        <v>tier - 1</v>
      </c>
      <c r="O321" s="15" t="str">
        <f>VLOOKUP(A321,'Hospitalisation Details'!A319:I2662,8,FALSE)</f>
        <v>tier - 3</v>
      </c>
      <c r="P321" s="15" t="str">
        <f>VLOOKUP(A321,'Hospitalisation Details'!A319:I2662,9,FALSE)</f>
        <v>R1012</v>
      </c>
      <c r="Q321" s="15">
        <f ca="1">VLOOKUP(A321,'Hospitalisation Details'!A319:K2662,11,FALSE)</f>
        <v>67</v>
      </c>
    </row>
    <row r="322" spans="1:17" ht="15.6" x14ac:dyDescent="0.3">
      <c r="A322" s="78" t="s">
        <v>2052</v>
      </c>
      <c r="B322" s="78" t="str">
        <f>VLOOKUP(A322,'Customer Names'!A320:C2655,3,FALSE)</f>
        <v>Sheera K</v>
      </c>
      <c r="C322" s="91">
        <f>VLOOKUP(A322,'Medical Examinations'!A320:H2655,2,FALSE)</f>
        <v>17.940000000000001</v>
      </c>
      <c r="D322" s="15">
        <f>VLOOKUP(A322,'Medical Examinations'!A320:H2655,3,FALSE)</f>
        <v>9.77</v>
      </c>
      <c r="E322" s="15" t="str">
        <f>VLOOKUP(A322,'Medical Examinations'!A320:H2655,4,FALSE)</f>
        <v>No</v>
      </c>
      <c r="F322" s="15" t="str">
        <f>VLOOKUP(A322,'Medical Examinations'!A320:H2655,5,FALSE)</f>
        <v>No</v>
      </c>
      <c r="G322" s="15" t="str">
        <f>VLOOKUP(A322,'Medical Examinations'!A320:H2655,6,FALSE)</f>
        <v>No</v>
      </c>
      <c r="H322" s="15">
        <f>VLOOKUP(A322,'Medical Examinations'!A320:H2655,7,FALSE)</f>
        <v>0</v>
      </c>
      <c r="I322" s="15" t="str">
        <f>VLOOKUP(A322,'Medical Examinations'!A320:H2655,8,FALSE)</f>
        <v>yes</v>
      </c>
      <c r="J322" s="15" t="str">
        <f>VLOOKUP(A322,'Medical Examinations'!A320:J2655,9,FALSE)</f>
        <v>UNDERWEIGHT</v>
      </c>
      <c r="K322" s="15" t="str">
        <f>VLOOKUP(A322,'Medical Examinations'!A320:J2655,10,FALSE)</f>
        <v>DIABETES</v>
      </c>
      <c r="L322" s="15" t="str">
        <f>VLOOKUP(A322,'Hospitalisation Details'!A320:J2663,10,FALSE)</f>
        <v>25-Dec-1971</v>
      </c>
      <c r="M322" s="15">
        <f>VLOOKUP(A322,'Hospitalisation Details'!A320:I2663,6,FALSE)</f>
        <v>30134.75</v>
      </c>
      <c r="N322" s="15" t="str">
        <f>VLOOKUP(A322,'Hospitalisation Details'!A320:I2663,7,FALSE)</f>
        <v>tier - 2</v>
      </c>
      <c r="O322" s="15" t="str">
        <f>VLOOKUP(A322,'Hospitalisation Details'!A320:I2663,8,FALSE)</f>
        <v>tier - 3</v>
      </c>
      <c r="P322" s="15" t="str">
        <f>VLOOKUP(A322,'Hospitalisation Details'!A320:I2663,9,FALSE)</f>
        <v>R1011</v>
      </c>
      <c r="Q322" s="15">
        <f ca="1">VLOOKUP(A322,'Hospitalisation Details'!A320:K2663,11,FALSE)</f>
        <v>53</v>
      </c>
    </row>
    <row r="323" spans="1:17" ht="15.6" x14ac:dyDescent="0.3">
      <c r="A323" s="78" t="s">
        <v>2051</v>
      </c>
      <c r="B323" s="78" t="str">
        <f>VLOOKUP(A323,'Customer Names'!A321:C2656,3,FALSE)</f>
        <v>Janice</v>
      </c>
      <c r="C323" s="91">
        <f>VLOOKUP(A323,'Medical Examinations'!A321:H2656,2,FALSE)</f>
        <v>21.08</v>
      </c>
      <c r="D323" s="15">
        <f>VLOOKUP(A323,'Medical Examinations'!A321:H2656,3,FALSE)</f>
        <v>4.83</v>
      </c>
      <c r="E323" s="15" t="str">
        <f>VLOOKUP(A323,'Medical Examinations'!A321:H2656,4,FALSE)</f>
        <v>No</v>
      </c>
      <c r="F323" s="15" t="str">
        <f>VLOOKUP(A323,'Medical Examinations'!A321:H2656,5,FALSE)</f>
        <v>No</v>
      </c>
      <c r="G323" s="15" t="str">
        <f>VLOOKUP(A323,'Medical Examinations'!A321:H2656,6,FALSE)</f>
        <v>Yes</v>
      </c>
      <c r="H323" s="15">
        <f>VLOOKUP(A323,'Medical Examinations'!A321:H2656,7,FALSE)</f>
        <v>1</v>
      </c>
      <c r="I323" s="15" t="str">
        <f>VLOOKUP(A323,'Medical Examinations'!A321:H2656,8,FALSE)</f>
        <v>yes</v>
      </c>
      <c r="J323" s="15" t="str">
        <f>VLOOKUP(A323,'Medical Examinations'!A321:J2656,9,FALSE)</f>
        <v>NORMAL WEIGHT</v>
      </c>
      <c r="K323" s="15" t="str">
        <f>VLOOKUP(A323,'Medical Examinations'!A321:J2656,10,FALSE)</f>
        <v>NORMAL</v>
      </c>
      <c r="L323" s="15" t="str">
        <f>VLOOKUP(A323,'Hospitalisation Details'!A321:J2664,10,FALSE)</f>
        <v>2-Sep-1979</v>
      </c>
      <c r="M323" s="15">
        <f>VLOOKUP(A323,'Hospitalisation Details'!A321:I2664,6,FALSE)</f>
        <v>30095.97</v>
      </c>
      <c r="N323" s="15" t="str">
        <f>VLOOKUP(A323,'Hospitalisation Details'!A321:I2664,7,FALSE)</f>
        <v>tier - 2</v>
      </c>
      <c r="O323" s="15" t="str">
        <f>VLOOKUP(A323,'Hospitalisation Details'!A321:I2664,8,FALSE)</f>
        <v>tier - 3</v>
      </c>
      <c r="P323" s="15" t="str">
        <f>VLOOKUP(A323,'Hospitalisation Details'!A321:I2664,9,FALSE)</f>
        <v>R1011</v>
      </c>
      <c r="Q323" s="15">
        <f ca="1">VLOOKUP(A323,'Hospitalisation Details'!A321:K2664,11,FALSE)</f>
        <v>46</v>
      </c>
    </row>
    <row r="324" spans="1:17" ht="15.6" x14ac:dyDescent="0.3">
      <c r="A324" s="78" t="s">
        <v>2050</v>
      </c>
      <c r="B324" s="78" t="str">
        <f>VLOOKUP(A324,'Customer Names'!A322:C2657,3,FALSE)</f>
        <v>Timothy G.</v>
      </c>
      <c r="C324" s="91">
        <f>VLOOKUP(A324,'Medical Examinations'!A322:H2657,2,FALSE)</f>
        <v>37.715000000000003</v>
      </c>
      <c r="D324" s="15">
        <f>VLOOKUP(A324,'Medical Examinations'!A322:H2657,3,FALSE)</f>
        <v>10.86</v>
      </c>
      <c r="E324" s="15" t="str">
        <f>VLOOKUP(A324,'Medical Examinations'!A322:H2657,4,FALSE)</f>
        <v>yes</v>
      </c>
      <c r="F324" s="15" t="str">
        <f>VLOOKUP(A324,'Medical Examinations'!A322:H2657,5,FALSE)</f>
        <v>No</v>
      </c>
      <c r="G324" s="15" t="str">
        <f>VLOOKUP(A324,'Medical Examinations'!A322:H2657,6,FALSE)</f>
        <v>No</v>
      </c>
      <c r="H324" s="15">
        <f>VLOOKUP(A324,'Medical Examinations'!A322:H2657,7,FALSE)</f>
        <v>0</v>
      </c>
      <c r="I324" s="15" t="str">
        <f>VLOOKUP(A324,'Medical Examinations'!A322:H2657,8,FALSE)</f>
        <v>No</v>
      </c>
      <c r="J324" s="15" t="str">
        <f>VLOOKUP(A324,'Medical Examinations'!A322:J2657,9,FALSE)</f>
        <v>OBESITY</v>
      </c>
      <c r="K324" s="15" t="str">
        <f>VLOOKUP(A324,'Medical Examinations'!A322:J2657,10,FALSE)</f>
        <v>DIABETES</v>
      </c>
      <c r="L324" s="15" t="str">
        <f>VLOOKUP(A324,'Hospitalisation Details'!A322:J2665,10,FALSE)</f>
        <v>16-Jun-1967</v>
      </c>
      <c r="M324" s="15">
        <f>VLOOKUP(A324,'Hospitalisation Details'!A322:I2665,6,FALSE)</f>
        <v>30063.58</v>
      </c>
      <c r="N324" s="15" t="str">
        <f>VLOOKUP(A324,'Hospitalisation Details'!A322:I2665,7,FALSE)</f>
        <v>tier - 1</v>
      </c>
      <c r="O324" s="15" t="str">
        <f>VLOOKUP(A324,'Hospitalisation Details'!A322:I2665,8,FALSE)</f>
        <v>tier - 1</v>
      </c>
      <c r="P324" s="15" t="str">
        <f>VLOOKUP(A324,'Hospitalisation Details'!A322:I2665,9,FALSE)</f>
        <v>R1012</v>
      </c>
      <c r="Q324" s="15">
        <f ca="1">VLOOKUP(A324,'Hospitalisation Details'!A322:K2665,11,FALSE)</f>
        <v>58</v>
      </c>
    </row>
    <row r="325" spans="1:17" ht="15.6" x14ac:dyDescent="0.3">
      <c r="A325" s="78" t="s">
        <v>2049</v>
      </c>
      <c r="B325" s="78" t="str">
        <f>VLOOKUP(A325,'Customer Names'!A323:C2658,3,FALSE)</f>
        <v>Alan R</v>
      </c>
      <c r="C325" s="91">
        <f>VLOOKUP(A325,'Medical Examinations'!A323:H2658,2,FALSE)</f>
        <v>22.39</v>
      </c>
      <c r="D325" s="15">
        <f>VLOOKUP(A325,'Medical Examinations'!A323:H2658,3,FALSE)</f>
        <v>9.5299999999999994</v>
      </c>
      <c r="E325" s="15" t="str">
        <f>VLOOKUP(A325,'Medical Examinations'!A323:H2658,4,FALSE)</f>
        <v>yes</v>
      </c>
      <c r="F325" s="15" t="str">
        <f>VLOOKUP(A325,'Medical Examinations'!A323:H2658,5,FALSE)</f>
        <v>No</v>
      </c>
      <c r="G325" s="15" t="str">
        <f>VLOOKUP(A325,'Medical Examinations'!A323:H2658,6,FALSE)</f>
        <v>No</v>
      </c>
      <c r="H325" s="15">
        <f>VLOOKUP(A325,'Medical Examinations'!A323:H2658,7,FALSE)</f>
        <v>0</v>
      </c>
      <c r="I325" s="15" t="str">
        <f>VLOOKUP(A325,'Medical Examinations'!A323:H2658,8,FALSE)</f>
        <v>yes</v>
      </c>
      <c r="J325" s="15" t="str">
        <f>VLOOKUP(A325,'Medical Examinations'!A323:J2658,9,FALSE)</f>
        <v>NORMAL WEIGHT</v>
      </c>
      <c r="K325" s="15" t="str">
        <f>VLOOKUP(A325,'Medical Examinations'!A323:J2658,10,FALSE)</f>
        <v>DIABETES</v>
      </c>
      <c r="L325" s="15" t="str">
        <f>VLOOKUP(A325,'Hospitalisation Details'!A323:J2666,10,FALSE)</f>
        <v>4-Aug-1981</v>
      </c>
      <c r="M325" s="15">
        <f>VLOOKUP(A325,'Hospitalisation Details'!A323:I2666,6,FALSE)</f>
        <v>30026.87</v>
      </c>
      <c r="N325" s="15" t="str">
        <f>VLOOKUP(A325,'Hospitalisation Details'!A323:I2666,7,FALSE)</f>
        <v>tier - 2</v>
      </c>
      <c r="O325" s="15" t="str">
        <f>VLOOKUP(A325,'Hospitalisation Details'!A323:I2666,8,FALSE)</f>
        <v>tier - 3</v>
      </c>
      <c r="P325" s="15" t="str">
        <f>VLOOKUP(A325,'Hospitalisation Details'!A323:I2666,9,FALSE)</f>
        <v>R1012</v>
      </c>
      <c r="Q325" s="15">
        <f ca="1">VLOOKUP(A325,'Hospitalisation Details'!A323:K2666,11,FALSE)</f>
        <v>44</v>
      </c>
    </row>
    <row r="326" spans="1:17" ht="15.6" x14ac:dyDescent="0.3">
      <c r="A326" s="78" t="s">
        <v>2048</v>
      </c>
      <c r="B326" s="78" t="str">
        <f>VLOOKUP(A326,'Customer Names'!A324:C2659,3,FALSE)</f>
        <v>Michael</v>
      </c>
      <c r="C326" s="91">
        <f>VLOOKUP(A326,'Medical Examinations'!A324:H2659,2,FALSE)</f>
        <v>28.78</v>
      </c>
      <c r="D326" s="15">
        <f>VLOOKUP(A326,'Medical Examinations'!A324:H2659,3,FALSE)</f>
        <v>5.68</v>
      </c>
      <c r="E326" s="15" t="str">
        <f>VLOOKUP(A326,'Medical Examinations'!A324:H2659,4,FALSE)</f>
        <v>No</v>
      </c>
      <c r="F326" s="15" t="str">
        <f>VLOOKUP(A326,'Medical Examinations'!A324:H2659,5,FALSE)</f>
        <v>No</v>
      </c>
      <c r="G326" s="15" t="str">
        <f>VLOOKUP(A326,'Medical Examinations'!A324:H2659,6,FALSE)</f>
        <v>No</v>
      </c>
      <c r="H326" s="15">
        <f>VLOOKUP(A326,'Medical Examinations'!A324:H2659,7,FALSE)</f>
        <v>0</v>
      </c>
      <c r="I326" s="15" t="str">
        <f>VLOOKUP(A326,'Medical Examinations'!A324:H2659,8,FALSE)</f>
        <v>yes</v>
      </c>
      <c r="J326" s="15" t="str">
        <f>VLOOKUP(A326,'Medical Examinations'!A324:J2659,9,FALSE)</f>
        <v>OVERWEIGHT</v>
      </c>
      <c r="K326" s="15" t="str">
        <f>VLOOKUP(A326,'Medical Examinations'!A324:J2659,10,FALSE)</f>
        <v>NORMAL</v>
      </c>
      <c r="L326" s="15" t="str">
        <f>VLOOKUP(A326,'Hospitalisation Details'!A324:J2667,10,FALSE)</f>
        <v>5-Oct-1991</v>
      </c>
      <c r="M326" s="15">
        <f>VLOOKUP(A326,'Hospitalisation Details'!A324:I2667,6,FALSE)</f>
        <v>29969.67</v>
      </c>
      <c r="N326" s="15" t="str">
        <f>VLOOKUP(A326,'Hospitalisation Details'!A324:I2667,7,FALSE)</f>
        <v>tier - 1</v>
      </c>
      <c r="O326" s="15" t="str">
        <f>VLOOKUP(A326,'Hospitalisation Details'!A324:I2667,8,FALSE)</f>
        <v>tier - 1</v>
      </c>
      <c r="P326" s="15" t="str">
        <f>VLOOKUP(A326,'Hospitalisation Details'!A324:I2667,9,FALSE)</f>
        <v>R1011</v>
      </c>
      <c r="Q326" s="15">
        <f ca="1">VLOOKUP(A326,'Hospitalisation Details'!A324:K2667,11,FALSE)</f>
        <v>34</v>
      </c>
    </row>
    <row r="327" spans="1:17" ht="15.6" x14ac:dyDescent="0.3">
      <c r="A327" s="78" t="s">
        <v>2047</v>
      </c>
      <c r="B327" s="78" t="str">
        <f>VLOOKUP(A327,'Customer Names'!A325:C2660,3,FALSE)</f>
        <v>Marie-France</v>
      </c>
      <c r="C327" s="91">
        <f>VLOOKUP(A327,'Medical Examinations'!A325:H2660,2,FALSE)</f>
        <v>18.329999999999998</v>
      </c>
      <c r="D327" s="15">
        <f>VLOOKUP(A327,'Medical Examinations'!A325:H2660,3,FALSE)</f>
        <v>5.57</v>
      </c>
      <c r="E327" s="15" t="str">
        <f>VLOOKUP(A327,'Medical Examinations'!A325:H2660,4,FALSE)</f>
        <v>yes</v>
      </c>
      <c r="F327" s="15" t="str">
        <f>VLOOKUP(A327,'Medical Examinations'!A325:H2660,5,FALSE)</f>
        <v>No</v>
      </c>
      <c r="G327" s="15" t="str">
        <f>VLOOKUP(A327,'Medical Examinations'!A325:H2660,6,FALSE)</f>
        <v>No</v>
      </c>
      <c r="H327" s="15">
        <f>VLOOKUP(A327,'Medical Examinations'!A325:H2660,7,FALSE)</f>
        <v>0</v>
      </c>
      <c r="I327" s="15" t="str">
        <f>VLOOKUP(A327,'Medical Examinations'!A325:H2660,8,FALSE)</f>
        <v>yes</v>
      </c>
      <c r="J327" s="15" t="str">
        <f>VLOOKUP(A327,'Medical Examinations'!A325:J2660,9,FALSE)</f>
        <v>UNDERWEIGHT</v>
      </c>
      <c r="K327" s="15" t="str">
        <f>VLOOKUP(A327,'Medical Examinations'!A325:J2660,10,FALSE)</f>
        <v>NORMAL</v>
      </c>
      <c r="L327" s="15" t="str">
        <f>VLOOKUP(A327,'Hospitalisation Details'!A325:J2668,10,FALSE)</f>
        <v>12-Jun-1976</v>
      </c>
      <c r="M327" s="15">
        <f>VLOOKUP(A327,'Hospitalisation Details'!A325:I2668,6,FALSE)</f>
        <v>29933.75</v>
      </c>
      <c r="N327" s="15" t="str">
        <f>VLOOKUP(A327,'Hospitalisation Details'!A325:I2668,7,FALSE)</f>
        <v>tier - 1</v>
      </c>
      <c r="O327" s="15" t="str">
        <f>VLOOKUP(A327,'Hospitalisation Details'!A325:I2668,8,FALSE)</f>
        <v>tier - 1</v>
      </c>
      <c r="P327" s="15" t="str">
        <f>VLOOKUP(A327,'Hospitalisation Details'!A325:I2668,9,FALSE)</f>
        <v>R1011</v>
      </c>
      <c r="Q327" s="15">
        <f ca="1">VLOOKUP(A327,'Hospitalisation Details'!A325:K2668,11,FALSE)</f>
        <v>49</v>
      </c>
    </row>
    <row r="328" spans="1:17" ht="15.6" x14ac:dyDescent="0.3">
      <c r="A328" s="78" t="s">
        <v>2046</v>
      </c>
      <c r="B328" s="78" t="str">
        <f>VLOOKUP(A328,'Customer Names'!A326:C2661,3,FALSE)</f>
        <v>Erik F.</v>
      </c>
      <c r="C328" s="91">
        <f>VLOOKUP(A328,'Medical Examinations'!A326:H2661,2,FALSE)</f>
        <v>26.39</v>
      </c>
      <c r="D328" s="15">
        <f>VLOOKUP(A328,'Medical Examinations'!A326:H2661,3,FALSE)</f>
        <v>4.58</v>
      </c>
      <c r="E328" s="15" t="str">
        <f>VLOOKUP(A328,'Medical Examinations'!A326:H2661,4,FALSE)</f>
        <v>yes</v>
      </c>
      <c r="F328" s="15" t="str">
        <f>VLOOKUP(A328,'Medical Examinations'!A326:H2661,5,FALSE)</f>
        <v>No</v>
      </c>
      <c r="G328" s="15" t="str">
        <f>VLOOKUP(A328,'Medical Examinations'!A326:H2661,6,FALSE)</f>
        <v>No</v>
      </c>
      <c r="H328" s="15">
        <f>VLOOKUP(A328,'Medical Examinations'!A326:H2661,7,FALSE)</f>
        <v>1</v>
      </c>
      <c r="I328" s="15" t="str">
        <f>VLOOKUP(A328,'Medical Examinations'!A326:H2661,8,FALSE)</f>
        <v>yes</v>
      </c>
      <c r="J328" s="15" t="str">
        <f>VLOOKUP(A328,'Medical Examinations'!A326:J2661,9,FALSE)</f>
        <v>OVERWEIGHT</v>
      </c>
      <c r="K328" s="15" t="str">
        <f>VLOOKUP(A328,'Medical Examinations'!A326:J2661,10,FALSE)</f>
        <v>NORMAL</v>
      </c>
      <c r="L328" s="15" t="str">
        <f>VLOOKUP(A328,'Hospitalisation Details'!A326:J2669,10,FALSE)</f>
        <v>30-Dec-1988</v>
      </c>
      <c r="M328" s="15">
        <f>VLOOKUP(A328,'Hospitalisation Details'!A326:I2669,6,FALSE)</f>
        <v>29929.56</v>
      </c>
      <c r="N328" s="15" t="str">
        <f>VLOOKUP(A328,'Hospitalisation Details'!A326:I2669,7,FALSE)</f>
        <v>tier - 1</v>
      </c>
      <c r="O328" s="15" t="str">
        <f>VLOOKUP(A328,'Hospitalisation Details'!A326:I2669,8,FALSE)</f>
        <v>tier - 1</v>
      </c>
      <c r="P328" s="15" t="str">
        <f>VLOOKUP(A328,'Hospitalisation Details'!A326:I2669,9,FALSE)</f>
        <v>R1011</v>
      </c>
      <c r="Q328" s="15">
        <f ca="1">VLOOKUP(A328,'Hospitalisation Details'!A326:K2669,11,FALSE)</f>
        <v>36</v>
      </c>
    </row>
    <row r="329" spans="1:17" ht="15.6" x14ac:dyDescent="0.3">
      <c r="A329" s="78" t="s">
        <v>2045</v>
      </c>
      <c r="B329" s="78" t="str">
        <f>VLOOKUP(A329,'Customer Names'!A327:C2662,3,FALSE)</f>
        <v>Andrew</v>
      </c>
      <c r="C329" s="91">
        <f>VLOOKUP(A329,'Medical Examinations'!A327:H2662,2,FALSE)</f>
        <v>19.260000000000002</v>
      </c>
      <c r="D329" s="15">
        <f>VLOOKUP(A329,'Medical Examinations'!A327:H2662,3,FALSE)</f>
        <v>8.9600000000000009</v>
      </c>
      <c r="E329" s="15" t="str">
        <f>VLOOKUP(A329,'Medical Examinations'!A327:H2662,4,FALSE)</f>
        <v>yes</v>
      </c>
      <c r="F329" s="15" t="str">
        <f>VLOOKUP(A329,'Medical Examinations'!A327:H2662,5,FALSE)</f>
        <v>No</v>
      </c>
      <c r="G329" s="15" t="str">
        <f>VLOOKUP(A329,'Medical Examinations'!A327:H2662,6,FALSE)</f>
        <v>No</v>
      </c>
      <c r="H329" s="15">
        <f>VLOOKUP(A329,'Medical Examinations'!A327:H2662,7,FALSE)</f>
        <v>1</v>
      </c>
      <c r="I329" s="15" t="str">
        <f>VLOOKUP(A329,'Medical Examinations'!A327:H2662,8,FALSE)</f>
        <v>yes</v>
      </c>
      <c r="J329" s="15" t="str">
        <f>VLOOKUP(A329,'Medical Examinations'!A327:J2662,9,FALSE)</f>
        <v>NORMAL WEIGHT</v>
      </c>
      <c r="K329" s="15" t="str">
        <f>VLOOKUP(A329,'Medical Examinations'!A327:J2662,10,FALSE)</f>
        <v>DIABETES</v>
      </c>
      <c r="L329" s="15" t="str">
        <f>VLOOKUP(A329,'Hospitalisation Details'!A327:J2670,10,FALSE)</f>
        <v>19-Aug-1975</v>
      </c>
      <c r="M329" s="15">
        <f>VLOOKUP(A329,'Hospitalisation Details'!A327:I2670,6,FALSE)</f>
        <v>29899.25</v>
      </c>
      <c r="N329" s="15" t="str">
        <f>VLOOKUP(A329,'Hospitalisation Details'!A327:I2670,7,FALSE)</f>
        <v>tier - 1</v>
      </c>
      <c r="O329" s="15" t="str">
        <f>VLOOKUP(A329,'Hospitalisation Details'!A327:I2670,8,FALSE)</f>
        <v>tier - 3</v>
      </c>
      <c r="P329" s="15" t="str">
        <f>VLOOKUP(A329,'Hospitalisation Details'!A327:I2670,9,FALSE)</f>
        <v>R1011</v>
      </c>
      <c r="Q329" s="15">
        <f ca="1">VLOOKUP(A329,'Hospitalisation Details'!A327:K2670,11,FALSE)</f>
        <v>50</v>
      </c>
    </row>
    <row r="330" spans="1:17" ht="15.6" x14ac:dyDescent="0.3">
      <c r="A330" s="78" t="s">
        <v>2044</v>
      </c>
      <c r="B330" s="78" t="str">
        <f>VLOOKUP(A330,'Customer Names'!A328:C2663,3,FALSE)</f>
        <v>Anthony</v>
      </c>
      <c r="C330" s="91">
        <f>VLOOKUP(A330,'Medical Examinations'!A328:H2663,2,FALSE)</f>
        <v>26.92</v>
      </c>
      <c r="D330" s="15">
        <f>VLOOKUP(A330,'Medical Examinations'!A328:H2663,3,FALSE)</f>
        <v>6.09</v>
      </c>
      <c r="E330" s="15" t="str">
        <f>VLOOKUP(A330,'Medical Examinations'!A328:H2663,4,FALSE)</f>
        <v>No</v>
      </c>
      <c r="F330" s="15" t="str">
        <f>VLOOKUP(A330,'Medical Examinations'!A328:H2663,5,FALSE)</f>
        <v>No</v>
      </c>
      <c r="G330" s="15" t="str">
        <f>VLOOKUP(A330,'Medical Examinations'!A328:H2663,6,FALSE)</f>
        <v>No</v>
      </c>
      <c r="H330" s="15">
        <f>VLOOKUP(A330,'Medical Examinations'!A328:H2663,7,FALSE)</f>
        <v>0</v>
      </c>
      <c r="I330" s="15" t="str">
        <f>VLOOKUP(A330,'Medical Examinations'!A328:H2663,8,FALSE)</f>
        <v>yes</v>
      </c>
      <c r="J330" s="15" t="str">
        <f>VLOOKUP(A330,'Medical Examinations'!A328:J2663,9,FALSE)</f>
        <v>OVERWEIGHT</v>
      </c>
      <c r="K330" s="15" t="str">
        <f>VLOOKUP(A330,'Medical Examinations'!A328:J2663,10,FALSE)</f>
        <v>PREDIABETES</v>
      </c>
      <c r="L330" s="15" t="str">
        <f>VLOOKUP(A330,'Hospitalisation Details'!A328:J2671,10,FALSE)</f>
        <v>30-Dec-1989</v>
      </c>
      <c r="M330" s="15">
        <f>VLOOKUP(A330,'Hospitalisation Details'!A328:I2671,6,FALSE)</f>
        <v>29852.48</v>
      </c>
      <c r="N330" s="15" t="str">
        <f>VLOOKUP(A330,'Hospitalisation Details'!A328:I2671,7,FALSE)</f>
        <v>tier - 1</v>
      </c>
      <c r="O330" s="15" t="str">
        <f>VLOOKUP(A330,'Hospitalisation Details'!A328:I2671,8,FALSE)</f>
        <v>tier - 3</v>
      </c>
      <c r="P330" s="15" t="str">
        <f>VLOOKUP(A330,'Hospitalisation Details'!A328:I2671,9,FALSE)</f>
        <v>R1011</v>
      </c>
      <c r="Q330" s="15">
        <f ca="1">VLOOKUP(A330,'Hospitalisation Details'!A328:K2671,11,FALSE)</f>
        <v>35</v>
      </c>
    </row>
    <row r="331" spans="1:17" ht="15.6" x14ac:dyDescent="0.3">
      <c r="A331" s="78" t="s">
        <v>2043</v>
      </c>
      <c r="B331" s="78" t="str">
        <f>VLOOKUP(A331,'Customer Names'!A329:C2664,3,FALSE)</f>
        <v>Chris</v>
      </c>
      <c r="C331" s="91">
        <f>VLOOKUP(A331,'Medical Examinations'!A329:H2664,2,FALSE)</f>
        <v>19.73</v>
      </c>
      <c r="D331" s="15">
        <f>VLOOKUP(A331,'Medical Examinations'!A329:H2664,3,FALSE)</f>
        <v>4.3600000000000003</v>
      </c>
      <c r="E331" s="15" t="str">
        <f>VLOOKUP(A331,'Medical Examinations'!A329:H2664,4,FALSE)</f>
        <v>No</v>
      </c>
      <c r="F331" s="15" t="str">
        <f>VLOOKUP(A331,'Medical Examinations'!A329:H2664,5,FALSE)</f>
        <v>No</v>
      </c>
      <c r="G331" s="15" t="str">
        <f>VLOOKUP(A331,'Medical Examinations'!A329:H2664,6,FALSE)</f>
        <v>No</v>
      </c>
      <c r="H331" s="15">
        <f>VLOOKUP(A331,'Medical Examinations'!A329:H2664,7,FALSE)</f>
        <v>0</v>
      </c>
      <c r="I331" s="15" t="str">
        <f>VLOOKUP(A331,'Medical Examinations'!A329:H2664,8,FALSE)</f>
        <v>yes</v>
      </c>
      <c r="J331" s="15" t="str">
        <f>VLOOKUP(A331,'Medical Examinations'!A329:J2664,9,FALSE)</f>
        <v>NORMAL WEIGHT</v>
      </c>
      <c r="K331" s="15" t="str">
        <f>VLOOKUP(A331,'Medical Examinations'!A329:J2664,10,FALSE)</f>
        <v>NORMAL</v>
      </c>
      <c r="L331" s="15" t="str">
        <f>VLOOKUP(A331,'Hospitalisation Details'!A329:J2672,10,FALSE)</f>
        <v>29-Oct-1982</v>
      </c>
      <c r="M331" s="15">
        <f>VLOOKUP(A331,'Hospitalisation Details'!A329:I2672,6,FALSE)</f>
        <v>29818.76</v>
      </c>
      <c r="N331" s="15" t="str">
        <f>VLOOKUP(A331,'Hospitalisation Details'!A329:I2672,7,FALSE)</f>
        <v>tier - 1</v>
      </c>
      <c r="O331" s="15" t="str">
        <f>VLOOKUP(A331,'Hospitalisation Details'!A329:I2672,8,FALSE)</f>
        <v>tier - 1</v>
      </c>
      <c r="P331" s="15" t="str">
        <f>VLOOKUP(A331,'Hospitalisation Details'!A329:I2672,9,FALSE)</f>
        <v>R1012</v>
      </c>
      <c r="Q331" s="15">
        <f ca="1">VLOOKUP(A331,'Hospitalisation Details'!A329:K2672,11,FALSE)</f>
        <v>43</v>
      </c>
    </row>
    <row r="332" spans="1:17" ht="15.6" x14ac:dyDescent="0.3">
      <c r="A332" s="78" t="s">
        <v>2042</v>
      </c>
      <c r="B332" s="78" t="str">
        <f>VLOOKUP(A332,'Customer Names'!A330:C2665,3,FALSE)</f>
        <v>Yu</v>
      </c>
      <c r="C332" s="91">
        <f>VLOOKUP(A332,'Medical Examinations'!A330:H2665,2,FALSE)</f>
        <v>23.56</v>
      </c>
      <c r="D332" s="15">
        <f>VLOOKUP(A332,'Medical Examinations'!A330:H2665,3,FALSE)</f>
        <v>11.74</v>
      </c>
      <c r="E332" s="15" t="str">
        <f>VLOOKUP(A332,'Medical Examinations'!A330:H2665,4,FALSE)</f>
        <v>yes</v>
      </c>
      <c r="F332" s="15" t="str">
        <f>VLOOKUP(A332,'Medical Examinations'!A330:H2665,5,FALSE)</f>
        <v>No</v>
      </c>
      <c r="G332" s="15" t="str">
        <f>VLOOKUP(A332,'Medical Examinations'!A330:H2665,6,FALSE)</f>
        <v>No</v>
      </c>
      <c r="H332" s="15">
        <f>VLOOKUP(A332,'Medical Examinations'!A330:H2665,7,FALSE)</f>
        <v>0</v>
      </c>
      <c r="I332" s="15" t="str">
        <f>VLOOKUP(A332,'Medical Examinations'!A330:H2665,8,FALSE)</f>
        <v>yes</v>
      </c>
      <c r="J332" s="15" t="str">
        <f>VLOOKUP(A332,'Medical Examinations'!A330:J2665,9,FALSE)</f>
        <v>NORMAL WEIGHT</v>
      </c>
      <c r="K332" s="15" t="str">
        <f>VLOOKUP(A332,'Medical Examinations'!A330:J2665,10,FALSE)</f>
        <v>DIABETES</v>
      </c>
      <c r="L332" s="15" t="str">
        <f>VLOOKUP(A332,'Hospitalisation Details'!A330:J2673,10,FALSE)</f>
        <v>13-Aug-1981</v>
      </c>
      <c r="M332" s="15">
        <f>VLOOKUP(A332,'Hospitalisation Details'!A330:I2673,6,FALSE)</f>
        <v>29816.639999999999</v>
      </c>
      <c r="N332" s="15" t="str">
        <f>VLOOKUP(A332,'Hospitalisation Details'!A330:I2673,7,FALSE)</f>
        <v>tier - 1</v>
      </c>
      <c r="O332" s="15" t="str">
        <f>VLOOKUP(A332,'Hospitalisation Details'!A330:I2673,8,FALSE)</f>
        <v>tier - 2</v>
      </c>
      <c r="P332" s="15" t="str">
        <f>VLOOKUP(A332,'Hospitalisation Details'!A330:I2673,9,FALSE)</f>
        <v>R1011</v>
      </c>
      <c r="Q332" s="15">
        <f ca="1">VLOOKUP(A332,'Hospitalisation Details'!A330:K2673,11,FALSE)</f>
        <v>44</v>
      </c>
    </row>
    <row r="333" spans="1:17" ht="15.6" x14ac:dyDescent="0.3">
      <c r="A333" s="78" t="s">
        <v>2041</v>
      </c>
      <c r="B333" s="78" t="str">
        <f>VLOOKUP(A333,'Customer Names'!A331:C2666,3,FALSE)</f>
        <v>Caleb N</v>
      </c>
      <c r="C333" s="91">
        <f>VLOOKUP(A333,'Medical Examinations'!A331:H2666,2,FALSE)</f>
        <v>37.67</v>
      </c>
      <c r="D333" s="15">
        <f>VLOOKUP(A333,'Medical Examinations'!A331:H2666,3,FALSE)</f>
        <v>5.89</v>
      </c>
      <c r="E333" s="15" t="str">
        <f>VLOOKUP(A333,'Medical Examinations'!A331:H2666,4,FALSE)</f>
        <v>No</v>
      </c>
      <c r="F333" s="15" t="str">
        <f>VLOOKUP(A333,'Medical Examinations'!A331:H2666,5,FALSE)</f>
        <v>No</v>
      </c>
      <c r="G333" s="15" t="str">
        <f>VLOOKUP(A333,'Medical Examinations'!A331:H2666,6,FALSE)</f>
        <v>No</v>
      </c>
      <c r="H333" s="15">
        <f>VLOOKUP(A333,'Medical Examinations'!A331:H2666,7,FALSE)</f>
        <v>1</v>
      </c>
      <c r="I333" s="15" t="str">
        <f>VLOOKUP(A333,'Medical Examinations'!A331:H2666,8,FALSE)</f>
        <v>yes</v>
      </c>
      <c r="J333" s="15" t="str">
        <f>VLOOKUP(A333,'Medical Examinations'!A331:J2666,9,FALSE)</f>
        <v>OBESITY</v>
      </c>
      <c r="K333" s="15" t="str">
        <f>VLOOKUP(A333,'Medical Examinations'!A331:J2666,10,FALSE)</f>
        <v>PREDIABETES</v>
      </c>
      <c r="L333" s="15" t="str">
        <f>VLOOKUP(A333,'Hospitalisation Details'!A331:J2674,10,FALSE)</f>
        <v>20-Jun-1998</v>
      </c>
      <c r="M333" s="15">
        <f>VLOOKUP(A333,'Hospitalisation Details'!A331:I2674,6,FALSE)</f>
        <v>29760.6</v>
      </c>
      <c r="N333" s="15" t="str">
        <f>VLOOKUP(A333,'Hospitalisation Details'!A331:I2674,7,FALSE)</f>
        <v>tier - 1</v>
      </c>
      <c r="O333" s="15" t="str">
        <f>VLOOKUP(A333,'Hospitalisation Details'!A331:I2674,8,FALSE)</f>
        <v>tier - 2</v>
      </c>
      <c r="P333" s="15" t="str">
        <f>VLOOKUP(A333,'Hospitalisation Details'!A331:I2674,9,FALSE)</f>
        <v>R1011</v>
      </c>
      <c r="Q333" s="15">
        <f ca="1">VLOOKUP(A333,'Hospitalisation Details'!A331:K2674,11,FALSE)</f>
        <v>27</v>
      </c>
    </row>
    <row r="334" spans="1:17" ht="15.6" x14ac:dyDescent="0.3">
      <c r="A334" s="78" t="s">
        <v>2040</v>
      </c>
      <c r="B334" s="78" t="str">
        <f>VLOOKUP(A334,'Customer Names'!A332:C2667,3,FALSE)</f>
        <v>Jason M.</v>
      </c>
      <c r="C334" s="91">
        <f>VLOOKUP(A334,'Medical Examinations'!A332:H2667,2,FALSE)</f>
        <v>18.73</v>
      </c>
      <c r="D334" s="15">
        <f>VLOOKUP(A334,'Medical Examinations'!A332:H2667,3,FALSE)</f>
        <v>10.64</v>
      </c>
      <c r="E334" s="15" t="str">
        <f>VLOOKUP(A334,'Medical Examinations'!A332:H2667,4,FALSE)</f>
        <v>No</v>
      </c>
      <c r="F334" s="15" t="str">
        <f>VLOOKUP(A334,'Medical Examinations'!A332:H2667,5,FALSE)</f>
        <v>No</v>
      </c>
      <c r="G334" s="15" t="str">
        <f>VLOOKUP(A334,'Medical Examinations'!A332:H2667,6,FALSE)</f>
        <v>No</v>
      </c>
      <c r="H334" s="15">
        <f>VLOOKUP(A334,'Medical Examinations'!A332:H2667,7,FALSE)</f>
        <v>2</v>
      </c>
      <c r="I334" s="15" t="str">
        <f>VLOOKUP(A334,'Medical Examinations'!A332:H2667,8,FALSE)</f>
        <v>yes</v>
      </c>
      <c r="J334" s="15" t="str">
        <f>VLOOKUP(A334,'Medical Examinations'!A332:J2667,9,FALSE)</f>
        <v>NORMAL WEIGHT</v>
      </c>
      <c r="K334" s="15" t="str">
        <f>VLOOKUP(A334,'Medical Examinations'!A332:J2667,10,FALSE)</f>
        <v>DIABETES</v>
      </c>
      <c r="L334" s="15" t="str">
        <f>VLOOKUP(A334,'Hospitalisation Details'!A332:J2675,10,FALSE)</f>
        <v>23-Aug-1973</v>
      </c>
      <c r="M334" s="15">
        <f>VLOOKUP(A334,'Hospitalisation Details'!A332:I2675,6,FALSE)</f>
        <v>29757.69</v>
      </c>
      <c r="N334" s="15" t="str">
        <f>VLOOKUP(A334,'Hospitalisation Details'!A332:I2675,7,FALSE)</f>
        <v>tier - 1</v>
      </c>
      <c r="O334" s="15" t="str">
        <f>VLOOKUP(A334,'Hospitalisation Details'!A332:I2675,8,FALSE)</f>
        <v>tier - 3</v>
      </c>
      <c r="P334" s="15" t="str">
        <f>VLOOKUP(A334,'Hospitalisation Details'!A332:I2675,9,FALSE)</f>
        <v>R1011</v>
      </c>
      <c r="Q334" s="15">
        <f ca="1">VLOOKUP(A334,'Hospitalisation Details'!A332:K2675,11,FALSE)</f>
        <v>52</v>
      </c>
    </row>
    <row r="335" spans="1:17" ht="15.6" x14ac:dyDescent="0.3">
      <c r="A335" s="78" t="s">
        <v>2039</v>
      </c>
      <c r="B335" s="78" t="str">
        <f>VLOOKUP(A335,'Customer Names'!A333:C2668,3,FALSE)</f>
        <v>Angela R</v>
      </c>
      <c r="C335" s="91">
        <f>VLOOKUP(A335,'Medical Examinations'!A333:H2668,2,FALSE)</f>
        <v>33.090000000000003</v>
      </c>
      <c r="D335" s="15">
        <f>VLOOKUP(A335,'Medical Examinations'!A333:H2668,3,FALSE)</f>
        <v>6.06</v>
      </c>
      <c r="E335" s="15" t="str">
        <f>VLOOKUP(A335,'Medical Examinations'!A333:H2668,4,FALSE)</f>
        <v>No</v>
      </c>
      <c r="F335" s="15" t="str">
        <f>VLOOKUP(A335,'Medical Examinations'!A333:H2668,5,FALSE)</f>
        <v>No</v>
      </c>
      <c r="G335" s="15" t="str">
        <f>VLOOKUP(A335,'Medical Examinations'!A333:H2668,6,FALSE)</f>
        <v>Yes</v>
      </c>
      <c r="H335" s="15">
        <f>VLOOKUP(A335,'Medical Examinations'!A333:H2668,7,FALSE)</f>
        <v>1</v>
      </c>
      <c r="I335" s="15" t="str">
        <f>VLOOKUP(A335,'Medical Examinations'!A333:H2668,8,FALSE)</f>
        <v>yes</v>
      </c>
      <c r="J335" s="15" t="str">
        <f>VLOOKUP(A335,'Medical Examinations'!A333:J2668,9,FALSE)</f>
        <v>OBESITY</v>
      </c>
      <c r="K335" s="15" t="str">
        <f>VLOOKUP(A335,'Medical Examinations'!A333:J2668,10,FALSE)</f>
        <v>PREDIABETES</v>
      </c>
      <c r="L335" s="15" t="str">
        <f>VLOOKUP(A335,'Hospitalisation Details'!A333:J2676,10,FALSE)</f>
        <v>27-Jul-1993</v>
      </c>
      <c r="M335" s="15">
        <f>VLOOKUP(A335,'Hospitalisation Details'!A333:I2676,6,FALSE)</f>
        <v>29622.69</v>
      </c>
      <c r="N335" s="15" t="str">
        <f>VLOOKUP(A335,'Hospitalisation Details'!A333:I2676,7,FALSE)</f>
        <v>tier - 1</v>
      </c>
      <c r="O335" s="15" t="str">
        <f>VLOOKUP(A335,'Hospitalisation Details'!A333:I2676,8,FALSE)</f>
        <v>tier - 1</v>
      </c>
      <c r="P335" s="15" t="str">
        <f>VLOOKUP(A335,'Hospitalisation Details'!A333:I2676,9,FALSE)</f>
        <v>R1011</v>
      </c>
      <c r="Q335" s="15">
        <f ca="1">VLOOKUP(A335,'Hospitalisation Details'!A333:K2676,11,FALSE)</f>
        <v>32</v>
      </c>
    </row>
    <row r="336" spans="1:17" ht="15.6" x14ac:dyDescent="0.3">
      <c r="A336" s="78" t="s">
        <v>2038</v>
      </c>
      <c r="B336" s="78" t="str">
        <f>VLOOKUP(A336,'Customer Names'!A334:C2669,3,FALSE)</f>
        <v>Keith J</v>
      </c>
      <c r="C336" s="91">
        <f>VLOOKUP(A336,'Medical Examinations'!A334:H2669,2,FALSE)</f>
        <v>18.329999999999998</v>
      </c>
      <c r="D336" s="15">
        <f>VLOOKUP(A336,'Medical Examinations'!A334:H2669,3,FALSE)</f>
        <v>7.46</v>
      </c>
      <c r="E336" s="15" t="str">
        <f>VLOOKUP(A336,'Medical Examinations'!A334:H2669,4,FALSE)</f>
        <v>yes</v>
      </c>
      <c r="F336" s="15" t="str">
        <f>VLOOKUP(A336,'Medical Examinations'!A334:H2669,5,FALSE)</f>
        <v>No</v>
      </c>
      <c r="G336" s="15" t="str">
        <f>VLOOKUP(A336,'Medical Examinations'!A334:H2669,6,FALSE)</f>
        <v>No</v>
      </c>
      <c r="H336" s="15">
        <f>VLOOKUP(A336,'Medical Examinations'!A334:H2669,7,FALSE)</f>
        <v>1</v>
      </c>
      <c r="I336" s="15" t="str">
        <f>VLOOKUP(A336,'Medical Examinations'!A334:H2669,8,FALSE)</f>
        <v>yes</v>
      </c>
      <c r="J336" s="15" t="str">
        <f>VLOOKUP(A336,'Medical Examinations'!A334:J2669,9,FALSE)</f>
        <v>UNDERWEIGHT</v>
      </c>
      <c r="K336" s="15" t="str">
        <f>VLOOKUP(A336,'Medical Examinations'!A334:J2669,10,FALSE)</f>
        <v>DIABETES</v>
      </c>
      <c r="L336" s="15" t="str">
        <f>VLOOKUP(A336,'Hospitalisation Details'!A334:J2677,10,FALSE)</f>
        <v>3-Nov-1975</v>
      </c>
      <c r="M336" s="15">
        <f>VLOOKUP(A336,'Hospitalisation Details'!A334:I2677,6,FALSE)</f>
        <v>29583.8</v>
      </c>
      <c r="N336" s="15" t="str">
        <f>VLOOKUP(A336,'Hospitalisation Details'!A334:I2677,7,FALSE)</f>
        <v>tier - 1</v>
      </c>
      <c r="O336" s="15" t="str">
        <f>VLOOKUP(A336,'Hospitalisation Details'!A334:I2677,8,FALSE)</f>
        <v>tier - 1</v>
      </c>
      <c r="P336" s="15" t="str">
        <f>VLOOKUP(A336,'Hospitalisation Details'!A334:I2677,9,FALSE)</f>
        <v>R1011</v>
      </c>
      <c r="Q336" s="15">
        <f ca="1">VLOOKUP(A336,'Hospitalisation Details'!A334:K2677,11,FALSE)</f>
        <v>50</v>
      </c>
    </row>
    <row r="337" spans="1:17" ht="15.6" x14ac:dyDescent="0.3">
      <c r="A337" s="78" t="s">
        <v>2037</v>
      </c>
      <c r="B337" s="78" t="str">
        <f>VLOOKUP(A337,'Customer Names'!A335:C2670,3,FALSE)</f>
        <v>Emma</v>
      </c>
      <c r="C337" s="91">
        <f>VLOOKUP(A337,'Medical Examinations'!A335:H2670,2,FALSE)</f>
        <v>27.74</v>
      </c>
      <c r="D337" s="15">
        <f>VLOOKUP(A337,'Medical Examinations'!A335:H2670,3,FALSE)</f>
        <v>4.68</v>
      </c>
      <c r="E337" s="15" t="str">
        <f>VLOOKUP(A337,'Medical Examinations'!A335:H2670,4,FALSE)</f>
        <v>yes</v>
      </c>
      <c r="F337" s="15" t="str">
        <f>VLOOKUP(A337,'Medical Examinations'!A335:H2670,5,FALSE)</f>
        <v>No</v>
      </c>
      <c r="G337" s="15" t="str">
        <f>VLOOKUP(A337,'Medical Examinations'!A335:H2670,6,FALSE)</f>
        <v>No</v>
      </c>
      <c r="H337" s="15">
        <f>VLOOKUP(A337,'Medical Examinations'!A335:H2670,7,FALSE)</f>
        <v>2</v>
      </c>
      <c r="I337" s="15" t="str">
        <f>VLOOKUP(A337,'Medical Examinations'!A335:H2670,8,FALSE)</f>
        <v>yes</v>
      </c>
      <c r="J337" s="15" t="str">
        <f>VLOOKUP(A337,'Medical Examinations'!A335:J2670,9,FALSE)</f>
        <v>OVERWEIGHT</v>
      </c>
      <c r="K337" s="15" t="str">
        <f>VLOOKUP(A337,'Medical Examinations'!A335:J2670,10,FALSE)</f>
        <v>NORMAL</v>
      </c>
      <c r="L337" s="15" t="str">
        <f>VLOOKUP(A337,'Hospitalisation Details'!A335:J2678,10,FALSE)</f>
        <v>20-Oct-1959</v>
      </c>
      <c r="M337" s="15">
        <f>VLOOKUP(A337,'Hospitalisation Details'!A335:I2678,6,FALSE)</f>
        <v>29523.17</v>
      </c>
      <c r="N337" s="15" t="str">
        <f>VLOOKUP(A337,'Hospitalisation Details'!A335:I2678,7,FALSE)</f>
        <v>tier - 1</v>
      </c>
      <c r="O337" s="15" t="str">
        <f>VLOOKUP(A337,'Hospitalisation Details'!A335:I2678,8,FALSE)</f>
        <v>tier - 2</v>
      </c>
      <c r="P337" s="15" t="str">
        <f>VLOOKUP(A337,'Hospitalisation Details'!A335:I2678,9,FALSE)</f>
        <v>R1024</v>
      </c>
      <c r="Q337" s="15">
        <f ca="1">VLOOKUP(A337,'Hospitalisation Details'!A335:K2678,11,FALSE)</f>
        <v>66</v>
      </c>
    </row>
    <row r="338" spans="1:17" ht="15.6" x14ac:dyDescent="0.3">
      <c r="A338" s="78" t="s">
        <v>2036</v>
      </c>
      <c r="B338" s="78" t="str">
        <f>VLOOKUP(A338,'Customer Names'!A336:C2671,3,FALSE)</f>
        <v>Nathan A</v>
      </c>
      <c r="C338" s="91">
        <f>VLOOKUP(A338,'Medical Examinations'!A336:H2671,2,FALSE)</f>
        <v>24.2</v>
      </c>
      <c r="D338" s="15">
        <f>VLOOKUP(A338,'Medical Examinations'!A336:H2671,3,FALSE)</f>
        <v>6.15</v>
      </c>
      <c r="E338" s="15" t="str">
        <f>VLOOKUP(A338,'Medical Examinations'!A336:H2671,4,FALSE)</f>
        <v>No</v>
      </c>
      <c r="F338" s="15" t="str">
        <f>VLOOKUP(A338,'Medical Examinations'!A336:H2671,5,FALSE)</f>
        <v>No</v>
      </c>
      <c r="G338" s="15" t="str">
        <f>VLOOKUP(A338,'Medical Examinations'!A336:H2671,6,FALSE)</f>
        <v>No</v>
      </c>
      <c r="H338" s="15">
        <f>VLOOKUP(A338,'Medical Examinations'!A336:H2671,7,FALSE)</f>
        <v>1</v>
      </c>
      <c r="I338" s="15" t="str">
        <f>VLOOKUP(A338,'Medical Examinations'!A336:H2671,8,FALSE)</f>
        <v>yes</v>
      </c>
      <c r="J338" s="15" t="str">
        <f>VLOOKUP(A338,'Medical Examinations'!A336:J2671,9,FALSE)</f>
        <v>NORMAL WEIGHT</v>
      </c>
      <c r="K338" s="15" t="str">
        <f>VLOOKUP(A338,'Medical Examinations'!A336:J2671,10,FALSE)</f>
        <v>PREDIABETES</v>
      </c>
      <c r="L338" s="15" t="str">
        <f>VLOOKUP(A338,'Hospitalisation Details'!A336:J2679,10,FALSE)</f>
        <v>16-Jul-1987</v>
      </c>
      <c r="M338" s="15">
        <f>VLOOKUP(A338,'Hospitalisation Details'!A336:I2679,6,FALSE)</f>
        <v>29443.59</v>
      </c>
      <c r="N338" s="15" t="str">
        <f>VLOOKUP(A338,'Hospitalisation Details'!A336:I2679,7,FALSE)</f>
        <v>tier - 1</v>
      </c>
      <c r="O338" s="15" t="str">
        <f>VLOOKUP(A338,'Hospitalisation Details'!A336:I2679,8,FALSE)</f>
        <v>tier - 1</v>
      </c>
      <c r="P338" s="15" t="str">
        <f>VLOOKUP(A338,'Hospitalisation Details'!A336:I2679,9,FALSE)</f>
        <v>R1011</v>
      </c>
      <c r="Q338" s="15">
        <f ca="1">VLOOKUP(A338,'Hospitalisation Details'!A336:K2679,11,FALSE)</f>
        <v>38</v>
      </c>
    </row>
    <row r="339" spans="1:17" ht="15.6" x14ac:dyDescent="0.3">
      <c r="A339" s="78" t="s">
        <v>2035</v>
      </c>
      <c r="B339" s="78" t="str">
        <f>VLOOKUP(A339,'Customer Names'!A337:C2672,3,FALSE)</f>
        <v>Kathryn</v>
      </c>
      <c r="C339" s="91">
        <f>VLOOKUP(A339,'Medical Examinations'!A337:H2672,2,FALSE)</f>
        <v>22.03</v>
      </c>
      <c r="D339" s="15">
        <f>VLOOKUP(A339,'Medical Examinations'!A337:H2672,3,FALSE)</f>
        <v>4.28</v>
      </c>
      <c r="E339" s="15" t="str">
        <f>VLOOKUP(A339,'Medical Examinations'!A337:H2672,4,FALSE)</f>
        <v>yes</v>
      </c>
      <c r="F339" s="15" t="str">
        <f>VLOOKUP(A339,'Medical Examinations'!A337:H2672,5,FALSE)</f>
        <v>No</v>
      </c>
      <c r="G339" s="15" t="str">
        <f>VLOOKUP(A339,'Medical Examinations'!A337:H2672,6,FALSE)</f>
        <v>No</v>
      </c>
      <c r="H339" s="15">
        <f>VLOOKUP(A339,'Medical Examinations'!A337:H2672,7,FALSE)</f>
        <v>0</v>
      </c>
      <c r="I339" s="15" t="str">
        <f>VLOOKUP(A339,'Medical Examinations'!A337:H2672,8,FALSE)</f>
        <v>yes</v>
      </c>
      <c r="J339" s="15" t="str">
        <f>VLOOKUP(A339,'Medical Examinations'!A337:J2672,9,FALSE)</f>
        <v>NORMAL WEIGHT</v>
      </c>
      <c r="K339" s="15" t="str">
        <f>VLOOKUP(A339,'Medical Examinations'!A337:J2672,10,FALSE)</f>
        <v>NORMAL</v>
      </c>
      <c r="L339" s="15" t="str">
        <f>VLOOKUP(A339,'Hospitalisation Details'!A337:J2680,10,FALSE)</f>
        <v>7-Nov-1985</v>
      </c>
      <c r="M339" s="15">
        <f>VLOOKUP(A339,'Hospitalisation Details'!A337:I2680,6,FALSE)</f>
        <v>29352.560000000001</v>
      </c>
      <c r="N339" s="15" t="str">
        <f>VLOOKUP(A339,'Hospitalisation Details'!A337:I2680,7,FALSE)</f>
        <v>tier - 1</v>
      </c>
      <c r="O339" s="15" t="str">
        <f>VLOOKUP(A339,'Hospitalisation Details'!A337:I2680,8,FALSE)</f>
        <v>tier - 1</v>
      </c>
      <c r="P339" s="15" t="str">
        <f>VLOOKUP(A339,'Hospitalisation Details'!A337:I2680,9,FALSE)</f>
        <v>R1011</v>
      </c>
      <c r="Q339" s="15">
        <f ca="1">VLOOKUP(A339,'Hospitalisation Details'!A337:K2680,11,FALSE)</f>
        <v>40</v>
      </c>
    </row>
    <row r="340" spans="1:17" ht="15.6" x14ac:dyDescent="0.3">
      <c r="A340" s="78" t="s">
        <v>2034</v>
      </c>
      <c r="B340" s="78" t="str">
        <f>VLOOKUP(A340,'Customer Names'!A338:C2673,3,FALSE)</f>
        <v>Elizabeth H.</v>
      </c>
      <c r="C340" s="91">
        <f>VLOOKUP(A340,'Medical Examinations'!A338:H2673,2,FALSE)</f>
        <v>26.885000000000002</v>
      </c>
      <c r="D340" s="15">
        <f>VLOOKUP(A340,'Medical Examinations'!A338:H2673,3,FALSE)</f>
        <v>9.86</v>
      </c>
      <c r="E340" s="15" t="str">
        <f>VLOOKUP(A340,'Medical Examinations'!A338:H2673,4,FALSE)</f>
        <v>No</v>
      </c>
      <c r="F340" s="15" t="str">
        <f>VLOOKUP(A340,'Medical Examinations'!A338:H2673,5,FALSE)</f>
        <v>No</v>
      </c>
      <c r="G340" s="15" t="str">
        <f>VLOOKUP(A340,'Medical Examinations'!A338:H2673,6,FALSE)</f>
        <v>No</v>
      </c>
      <c r="H340" s="15">
        <f>VLOOKUP(A340,'Medical Examinations'!A338:H2673,7,FALSE)</f>
        <v>3</v>
      </c>
      <c r="I340" s="15" t="str">
        <f>VLOOKUP(A340,'Medical Examinations'!A338:H2673,8,FALSE)</f>
        <v>yes</v>
      </c>
      <c r="J340" s="15" t="str">
        <f>VLOOKUP(A340,'Medical Examinations'!A338:J2673,9,FALSE)</f>
        <v>OVERWEIGHT</v>
      </c>
      <c r="K340" s="15" t="str">
        <f>VLOOKUP(A340,'Medical Examinations'!A338:J2673,10,FALSE)</f>
        <v>DIABETES</v>
      </c>
      <c r="L340" s="15" t="str">
        <f>VLOOKUP(A340,'Hospitalisation Details'!A338:J2681,10,FALSE)</f>
        <v>5-Jun-1958</v>
      </c>
      <c r="M340" s="15">
        <f>VLOOKUP(A340,'Hospitalisation Details'!A338:I2681,6,FALSE)</f>
        <v>29330.98</v>
      </c>
      <c r="N340" s="15" t="str">
        <f>VLOOKUP(A340,'Hospitalisation Details'!A338:I2681,7,FALSE)</f>
        <v>tier - 1</v>
      </c>
      <c r="O340" s="15" t="str">
        <f>VLOOKUP(A340,'Hospitalisation Details'!A338:I2681,8,FALSE)</f>
        <v>tier - 2</v>
      </c>
      <c r="P340" s="15" t="str">
        <f>VLOOKUP(A340,'Hospitalisation Details'!A338:I2681,9,FALSE)</f>
        <v>R1012</v>
      </c>
      <c r="Q340" s="15">
        <f ca="1">VLOOKUP(A340,'Hospitalisation Details'!A338:K2681,11,FALSE)</f>
        <v>67</v>
      </c>
    </row>
    <row r="341" spans="1:17" ht="15.6" x14ac:dyDescent="0.3">
      <c r="A341" s="78" t="s">
        <v>2033</v>
      </c>
      <c r="B341" s="78" t="str">
        <f>VLOOKUP(A341,'Customer Names'!A339:C2674,3,FALSE)</f>
        <v>Ben</v>
      </c>
      <c r="C341" s="91">
        <f>VLOOKUP(A341,'Medical Examinations'!A339:H2674,2,FALSE)</f>
        <v>16.36</v>
      </c>
      <c r="D341" s="15">
        <f>VLOOKUP(A341,'Medical Examinations'!A339:H2674,3,FALSE)</f>
        <v>11.19</v>
      </c>
      <c r="E341" s="15" t="str">
        <f>VLOOKUP(A341,'Medical Examinations'!A339:H2674,4,FALSE)</f>
        <v>No</v>
      </c>
      <c r="F341" s="15" t="str">
        <f>VLOOKUP(A341,'Medical Examinations'!A339:H2674,5,FALSE)</f>
        <v>No</v>
      </c>
      <c r="G341" s="15" t="str">
        <f>VLOOKUP(A341,'Medical Examinations'!A339:H2674,6,FALSE)</f>
        <v>No</v>
      </c>
      <c r="H341" s="15">
        <f>VLOOKUP(A341,'Medical Examinations'!A339:H2674,7,FALSE)</f>
        <v>0</v>
      </c>
      <c r="I341" s="15" t="str">
        <f>VLOOKUP(A341,'Medical Examinations'!A339:H2674,8,FALSE)</f>
        <v>yes</v>
      </c>
      <c r="J341" s="15" t="str">
        <f>VLOOKUP(A341,'Medical Examinations'!A339:J2674,9,FALSE)</f>
        <v>UNDERWEIGHT</v>
      </c>
      <c r="K341" s="15" t="str">
        <f>VLOOKUP(A341,'Medical Examinations'!A339:J2674,10,FALSE)</f>
        <v>DIABETES</v>
      </c>
      <c r="L341" s="15" t="str">
        <f>VLOOKUP(A341,'Hospitalisation Details'!A339:J2682,10,FALSE)</f>
        <v>21-Jul-1978</v>
      </c>
      <c r="M341" s="15">
        <f>VLOOKUP(A341,'Hospitalisation Details'!A339:I2682,6,FALSE)</f>
        <v>29227.599999999999</v>
      </c>
      <c r="N341" s="15" t="str">
        <f>VLOOKUP(A341,'Hospitalisation Details'!A339:I2682,7,FALSE)</f>
        <v>tier - 1</v>
      </c>
      <c r="O341" s="15" t="str">
        <f>VLOOKUP(A341,'Hospitalisation Details'!A339:I2682,8,FALSE)</f>
        <v>tier - 3</v>
      </c>
      <c r="P341" s="15" t="str">
        <f>VLOOKUP(A341,'Hospitalisation Details'!A339:I2682,9,FALSE)</f>
        <v>R1012</v>
      </c>
      <c r="Q341" s="15">
        <f ca="1">VLOOKUP(A341,'Hospitalisation Details'!A339:K2682,11,FALSE)</f>
        <v>47</v>
      </c>
    </row>
    <row r="342" spans="1:17" ht="15.6" x14ac:dyDescent="0.3">
      <c r="A342" s="78" t="s">
        <v>2032</v>
      </c>
      <c r="B342" s="78" t="str">
        <f>VLOOKUP(A342,'Customer Names'!A340:C2675,3,FALSE)</f>
        <v>Cheryl A</v>
      </c>
      <c r="C342" s="91">
        <f>VLOOKUP(A342,'Medical Examinations'!A340:H2675,2,FALSE)</f>
        <v>32.299999999999997</v>
      </c>
      <c r="D342" s="15">
        <f>VLOOKUP(A342,'Medical Examinations'!A340:H2675,3,FALSE)</f>
        <v>4.8899999999999997</v>
      </c>
      <c r="E342" s="15" t="str">
        <f>VLOOKUP(A342,'Medical Examinations'!A340:H2675,4,FALSE)</f>
        <v>yes</v>
      </c>
      <c r="F342" s="15" t="str">
        <f>VLOOKUP(A342,'Medical Examinations'!A340:H2675,5,FALSE)</f>
        <v>No</v>
      </c>
      <c r="G342" s="15" t="str">
        <f>VLOOKUP(A342,'Medical Examinations'!A340:H2675,6,FALSE)</f>
        <v>Yes</v>
      </c>
      <c r="H342" s="15">
        <f>VLOOKUP(A342,'Medical Examinations'!A340:H2675,7,FALSE)</f>
        <v>1</v>
      </c>
      <c r="I342" s="15" t="str">
        <f>VLOOKUP(A342,'Medical Examinations'!A340:H2675,8,FALSE)</f>
        <v>No</v>
      </c>
      <c r="J342" s="15" t="str">
        <f>VLOOKUP(A342,'Medical Examinations'!A340:J2675,9,FALSE)</f>
        <v>OBESITY</v>
      </c>
      <c r="K342" s="15" t="str">
        <f>VLOOKUP(A342,'Medical Examinations'!A340:J2675,10,FALSE)</f>
        <v>NORMAL</v>
      </c>
      <c r="L342" s="15" t="str">
        <f>VLOOKUP(A342,'Hospitalisation Details'!A340:J2683,10,FALSE)</f>
        <v>9-Jul-1969</v>
      </c>
      <c r="M342" s="15">
        <f>VLOOKUP(A342,'Hospitalisation Details'!A340:I2683,6,FALSE)</f>
        <v>29186.48</v>
      </c>
      <c r="N342" s="15" t="str">
        <f>VLOOKUP(A342,'Hospitalisation Details'!A340:I2683,7,FALSE)</f>
        <v>tier - 1</v>
      </c>
      <c r="O342" s="15" t="str">
        <f>VLOOKUP(A342,'Hospitalisation Details'!A340:I2683,8,FALSE)</f>
        <v>tier - 3</v>
      </c>
      <c r="P342" s="15" t="str">
        <f>VLOOKUP(A342,'Hospitalisation Details'!A340:I2683,9,FALSE)</f>
        <v>R1024</v>
      </c>
      <c r="Q342" s="15">
        <f ca="1">VLOOKUP(A342,'Hospitalisation Details'!A340:K2683,11,FALSE)</f>
        <v>56</v>
      </c>
    </row>
    <row r="343" spans="1:17" ht="15.6" x14ac:dyDescent="0.3">
      <c r="A343" s="78" t="s">
        <v>2031</v>
      </c>
      <c r="B343" s="78" t="str">
        <f>VLOOKUP(A343,'Customer Names'!A341:C2676,3,FALSE)</f>
        <v>Kimberly A</v>
      </c>
      <c r="C343" s="91">
        <f>VLOOKUP(A343,'Medical Examinations'!A341:H2676,2,FALSE)</f>
        <v>16.05</v>
      </c>
      <c r="D343" s="15">
        <f>VLOOKUP(A343,'Medical Examinations'!A341:H2676,3,FALSE)</f>
        <v>4.3499999999999996</v>
      </c>
      <c r="E343" s="15" t="str">
        <f>VLOOKUP(A343,'Medical Examinations'!A341:H2676,4,FALSE)</f>
        <v>yes</v>
      </c>
      <c r="F343" s="15" t="str">
        <f>VLOOKUP(A343,'Medical Examinations'!A341:H2676,5,FALSE)</f>
        <v>No</v>
      </c>
      <c r="G343" s="15" t="str">
        <f>VLOOKUP(A343,'Medical Examinations'!A341:H2676,6,FALSE)</f>
        <v>No</v>
      </c>
      <c r="H343" s="15">
        <f>VLOOKUP(A343,'Medical Examinations'!A341:H2676,7,FALSE)</f>
        <v>0</v>
      </c>
      <c r="I343" s="15" t="str">
        <f>VLOOKUP(A343,'Medical Examinations'!A341:H2676,8,FALSE)</f>
        <v>yes</v>
      </c>
      <c r="J343" s="15" t="str">
        <f>VLOOKUP(A343,'Medical Examinations'!A341:J2676,9,FALSE)</f>
        <v>UNDERWEIGHT</v>
      </c>
      <c r="K343" s="15" t="str">
        <f>VLOOKUP(A343,'Medical Examinations'!A341:J2676,10,FALSE)</f>
        <v>NORMAL</v>
      </c>
      <c r="L343" s="15" t="str">
        <f>VLOOKUP(A343,'Hospitalisation Details'!A341:J2684,10,FALSE)</f>
        <v>8-Nov-1976</v>
      </c>
      <c r="M343" s="15">
        <f>VLOOKUP(A343,'Hospitalisation Details'!A341:I2684,6,FALSE)</f>
        <v>29160.39</v>
      </c>
      <c r="N343" s="15" t="str">
        <f>VLOOKUP(A343,'Hospitalisation Details'!A341:I2684,7,FALSE)</f>
        <v>tier - 1</v>
      </c>
      <c r="O343" s="15" t="str">
        <f>VLOOKUP(A343,'Hospitalisation Details'!A341:I2684,8,FALSE)</f>
        <v>tier - 2</v>
      </c>
      <c r="P343" s="15" t="str">
        <f>VLOOKUP(A343,'Hospitalisation Details'!A341:I2684,9,FALSE)</f>
        <v>R1011</v>
      </c>
      <c r="Q343" s="15">
        <f ca="1">VLOOKUP(A343,'Hospitalisation Details'!A341:K2684,11,FALSE)</f>
        <v>49</v>
      </c>
    </row>
    <row r="344" spans="1:17" ht="15.6" x14ac:dyDescent="0.3">
      <c r="A344" s="78" t="s">
        <v>2030</v>
      </c>
      <c r="B344" s="78" t="str">
        <f>VLOOKUP(A344,'Customer Names'!A342:C2677,3,FALSE)</f>
        <v>Cynthia</v>
      </c>
      <c r="C344" s="91">
        <f>VLOOKUP(A344,'Medical Examinations'!A342:H2677,2,FALSE)</f>
        <v>29.07</v>
      </c>
      <c r="D344" s="15">
        <f>VLOOKUP(A344,'Medical Examinations'!A342:H2677,3,FALSE)</f>
        <v>8.66</v>
      </c>
      <c r="E344" s="15" t="str">
        <f>VLOOKUP(A344,'Medical Examinations'!A342:H2677,4,FALSE)</f>
        <v>yes</v>
      </c>
      <c r="F344" s="15" t="str">
        <f>VLOOKUP(A344,'Medical Examinations'!A342:H2677,5,FALSE)</f>
        <v>No</v>
      </c>
      <c r="G344" s="15" t="str">
        <f>VLOOKUP(A344,'Medical Examinations'!A342:H2677,6,FALSE)</f>
        <v>No</v>
      </c>
      <c r="H344" s="15">
        <f>VLOOKUP(A344,'Medical Examinations'!A342:H2677,7,FALSE)</f>
        <v>2</v>
      </c>
      <c r="I344" s="15" t="str">
        <f>VLOOKUP(A344,'Medical Examinations'!A342:H2677,8,FALSE)</f>
        <v>yes</v>
      </c>
      <c r="J344" s="15" t="str">
        <f>VLOOKUP(A344,'Medical Examinations'!A342:J2677,9,FALSE)</f>
        <v>OVERWEIGHT</v>
      </c>
      <c r="K344" s="15" t="str">
        <f>VLOOKUP(A344,'Medical Examinations'!A342:J2677,10,FALSE)</f>
        <v>DIABETES</v>
      </c>
      <c r="L344" s="15" t="str">
        <f>VLOOKUP(A344,'Hospitalisation Details'!A342:J2685,10,FALSE)</f>
        <v>24-Dec-1961</v>
      </c>
      <c r="M344" s="15">
        <f>VLOOKUP(A344,'Hospitalisation Details'!A342:I2685,6,FALSE)</f>
        <v>29141.360000000001</v>
      </c>
      <c r="N344" s="15" t="str">
        <f>VLOOKUP(A344,'Hospitalisation Details'!A342:I2685,7,FALSE)</f>
        <v>tier - 1</v>
      </c>
      <c r="O344" s="15" t="str">
        <f>VLOOKUP(A344,'Hospitalisation Details'!A342:I2685,8,FALSE)</f>
        <v>tier - 3</v>
      </c>
      <c r="P344" s="15" t="str">
        <f>VLOOKUP(A344,'Hospitalisation Details'!A342:I2685,9,FALSE)</f>
        <v>R1012</v>
      </c>
      <c r="Q344" s="15">
        <f ca="1">VLOOKUP(A344,'Hospitalisation Details'!A342:K2685,11,FALSE)</f>
        <v>63</v>
      </c>
    </row>
    <row r="345" spans="1:17" ht="15.6" x14ac:dyDescent="0.3">
      <c r="A345" s="78" t="s">
        <v>2029</v>
      </c>
      <c r="B345" s="78" t="str">
        <f>VLOOKUP(A345,'Customer Names'!A343:C2678,3,FALSE)</f>
        <v>Jessica</v>
      </c>
      <c r="C345" s="91">
        <f>VLOOKUP(A345,'Medical Examinations'!A343:H2678,2,FALSE)</f>
        <v>17.43</v>
      </c>
      <c r="D345" s="15">
        <f>VLOOKUP(A345,'Medical Examinations'!A343:H2678,3,FALSE)</f>
        <v>8.64</v>
      </c>
      <c r="E345" s="15" t="str">
        <f>VLOOKUP(A345,'Medical Examinations'!A343:H2678,4,FALSE)</f>
        <v>No</v>
      </c>
      <c r="F345" s="15" t="str">
        <f>VLOOKUP(A345,'Medical Examinations'!A343:H2678,5,FALSE)</f>
        <v>No</v>
      </c>
      <c r="G345" s="15" t="str">
        <f>VLOOKUP(A345,'Medical Examinations'!A343:H2678,6,FALSE)</f>
        <v>No</v>
      </c>
      <c r="H345" s="15">
        <f>VLOOKUP(A345,'Medical Examinations'!A343:H2678,7,FALSE)</f>
        <v>0</v>
      </c>
      <c r="I345" s="15" t="str">
        <f>VLOOKUP(A345,'Medical Examinations'!A343:H2678,8,FALSE)</f>
        <v>yes</v>
      </c>
      <c r="J345" s="15" t="str">
        <f>VLOOKUP(A345,'Medical Examinations'!A343:J2678,9,FALSE)</f>
        <v>UNDERWEIGHT</v>
      </c>
      <c r="K345" s="15" t="str">
        <f>VLOOKUP(A345,'Medical Examinations'!A343:J2678,10,FALSE)</f>
        <v>DIABETES</v>
      </c>
      <c r="L345" s="15" t="str">
        <f>VLOOKUP(A345,'Hospitalisation Details'!A343:J2686,10,FALSE)</f>
        <v>29-Nov-1978</v>
      </c>
      <c r="M345" s="15">
        <f>VLOOKUP(A345,'Hospitalisation Details'!A343:I2686,6,FALSE)</f>
        <v>29114.77</v>
      </c>
      <c r="N345" s="15" t="str">
        <f>VLOOKUP(A345,'Hospitalisation Details'!A343:I2686,7,FALSE)</f>
        <v>tier - 1</v>
      </c>
      <c r="O345" s="15" t="str">
        <f>VLOOKUP(A345,'Hospitalisation Details'!A343:I2686,8,FALSE)</f>
        <v>tier - 1</v>
      </c>
      <c r="P345" s="15" t="str">
        <f>VLOOKUP(A345,'Hospitalisation Details'!A343:I2686,9,FALSE)</f>
        <v>R1011</v>
      </c>
      <c r="Q345" s="15">
        <f ca="1">VLOOKUP(A345,'Hospitalisation Details'!A343:K2686,11,FALSE)</f>
        <v>46</v>
      </c>
    </row>
    <row r="346" spans="1:17" ht="15.6" x14ac:dyDescent="0.3">
      <c r="A346" s="78" t="s">
        <v>2028</v>
      </c>
      <c r="B346" s="78" t="str">
        <f>VLOOKUP(A346,'Customer Names'!A344:C2679,3,FALSE)</f>
        <v>Bruce</v>
      </c>
      <c r="C346" s="91">
        <f>VLOOKUP(A346,'Medical Examinations'!A344:H2679,2,FALSE)</f>
        <v>19.329999999999998</v>
      </c>
      <c r="D346" s="15">
        <f>VLOOKUP(A346,'Medical Examinations'!A344:H2679,3,FALSE)</f>
        <v>4.2699999999999996</v>
      </c>
      <c r="E346" s="15" t="str">
        <f>VLOOKUP(A346,'Medical Examinations'!A344:H2679,4,FALSE)</f>
        <v>No</v>
      </c>
      <c r="F346" s="15" t="str">
        <f>VLOOKUP(A346,'Medical Examinations'!A344:H2679,5,FALSE)</f>
        <v>No</v>
      </c>
      <c r="G346" s="15" t="str">
        <f>VLOOKUP(A346,'Medical Examinations'!A344:H2679,6,FALSE)</f>
        <v>No</v>
      </c>
      <c r="H346" s="15">
        <f>VLOOKUP(A346,'Medical Examinations'!A344:H2679,7,FALSE)</f>
        <v>0</v>
      </c>
      <c r="I346" s="15" t="str">
        <f>VLOOKUP(A346,'Medical Examinations'!A344:H2679,8,FALSE)</f>
        <v>yes</v>
      </c>
      <c r="J346" s="15" t="str">
        <f>VLOOKUP(A346,'Medical Examinations'!A344:J2679,9,FALSE)</f>
        <v>NORMAL WEIGHT</v>
      </c>
      <c r="K346" s="15" t="str">
        <f>VLOOKUP(A346,'Medical Examinations'!A344:J2679,10,FALSE)</f>
        <v>NORMAL</v>
      </c>
      <c r="L346" s="15" t="str">
        <f>VLOOKUP(A346,'Hospitalisation Details'!A344:J2687,10,FALSE)</f>
        <v>14-Jul-1980</v>
      </c>
      <c r="M346" s="15">
        <f>VLOOKUP(A346,'Hospitalisation Details'!A344:I2687,6,FALSE)</f>
        <v>29114.21</v>
      </c>
      <c r="N346" s="15" t="str">
        <f>VLOOKUP(A346,'Hospitalisation Details'!A344:I2687,7,FALSE)</f>
        <v>tier - 1</v>
      </c>
      <c r="O346" s="15" t="str">
        <f>VLOOKUP(A346,'Hospitalisation Details'!A344:I2687,8,FALSE)</f>
        <v>tier - 3</v>
      </c>
      <c r="P346" s="15" t="str">
        <f>VLOOKUP(A346,'Hospitalisation Details'!A344:I2687,9,FALSE)</f>
        <v>R1011</v>
      </c>
      <c r="Q346" s="15">
        <f ca="1">VLOOKUP(A346,'Hospitalisation Details'!A344:K2687,11,FALSE)</f>
        <v>45</v>
      </c>
    </row>
    <row r="347" spans="1:17" ht="15.6" x14ac:dyDescent="0.3">
      <c r="A347" s="78" t="s">
        <v>2027</v>
      </c>
      <c r="B347" s="78" t="str">
        <f>VLOOKUP(A347,'Customer Names'!A345:C2680,3,FALSE)</f>
        <v>Allison</v>
      </c>
      <c r="C347" s="91">
        <f>VLOOKUP(A347,'Medical Examinations'!A345:H2680,2,FALSE)</f>
        <v>30.52</v>
      </c>
      <c r="D347" s="15">
        <f>VLOOKUP(A347,'Medical Examinations'!A345:H2680,3,FALSE)</f>
        <v>4.21</v>
      </c>
      <c r="E347" s="15" t="str">
        <f>VLOOKUP(A347,'Medical Examinations'!A345:H2680,4,FALSE)</f>
        <v>No</v>
      </c>
      <c r="F347" s="15" t="str">
        <f>VLOOKUP(A347,'Medical Examinations'!A345:H2680,5,FALSE)</f>
        <v>No</v>
      </c>
      <c r="G347" s="15" t="str">
        <f>VLOOKUP(A347,'Medical Examinations'!A345:H2680,6,FALSE)</f>
        <v>No</v>
      </c>
      <c r="H347" s="15">
        <f>VLOOKUP(A347,'Medical Examinations'!A345:H2680,7,FALSE)</f>
        <v>1</v>
      </c>
      <c r="I347" s="15" t="str">
        <f>VLOOKUP(A347,'Medical Examinations'!A345:H2680,8,FALSE)</f>
        <v>yes</v>
      </c>
      <c r="J347" s="15" t="str">
        <f>VLOOKUP(A347,'Medical Examinations'!A345:J2680,9,FALSE)</f>
        <v>OBESITY</v>
      </c>
      <c r="K347" s="15" t="str">
        <f>VLOOKUP(A347,'Medical Examinations'!A345:J2680,10,FALSE)</f>
        <v>NORMAL</v>
      </c>
      <c r="L347" s="15" t="str">
        <f>VLOOKUP(A347,'Hospitalisation Details'!A345:J2688,10,FALSE)</f>
        <v>7-Jul-1992</v>
      </c>
      <c r="M347" s="15">
        <f>VLOOKUP(A347,'Hospitalisation Details'!A345:I2688,6,FALSE)</f>
        <v>29007.82</v>
      </c>
      <c r="N347" s="15" t="str">
        <f>VLOOKUP(A347,'Hospitalisation Details'!A345:I2688,7,FALSE)</f>
        <v>tier - 1</v>
      </c>
      <c r="O347" s="15" t="str">
        <f>VLOOKUP(A347,'Hospitalisation Details'!A345:I2688,8,FALSE)</f>
        <v>tier - 3</v>
      </c>
      <c r="P347" s="15" t="str">
        <f>VLOOKUP(A347,'Hospitalisation Details'!A345:I2688,9,FALSE)</f>
        <v>R1011</v>
      </c>
      <c r="Q347" s="15">
        <f ca="1">VLOOKUP(A347,'Hospitalisation Details'!A345:K2688,11,FALSE)</f>
        <v>33</v>
      </c>
    </row>
    <row r="348" spans="1:17" ht="15.6" x14ac:dyDescent="0.3">
      <c r="A348" s="78" t="s">
        <v>2026</v>
      </c>
      <c r="B348" s="78" t="str">
        <f>VLOOKUP(A348,'Customer Names'!A346:C2681,3,FALSE)</f>
        <v>Alex</v>
      </c>
      <c r="C348" s="91">
        <f>VLOOKUP(A348,'Medical Examinations'!A346:H2681,2,FALSE)</f>
        <v>39.21</v>
      </c>
      <c r="D348" s="15">
        <f>VLOOKUP(A348,'Medical Examinations'!A346:H2681,3,FALSE)</f>
        <v>5.04</v>
      </c>
      <c r="E348" s="15" t="str">
        <f>VLOOKUP(A348,'Medical Examinations'!A346:H2681,4,FALSE)</f>
        <v>No</v>
      </c>
      <c r="F348" s="15" t="str">
        <f>VLOOKUP(A348,'Medical Examinations'!A346:H2681,5,FALSE)</f>
        <v>No</v>
      </c>
      <c r="G348" s="15" t="str">
        <f>VLOOKUP(A348,'Medical Examinations'!A346:H2681,6,FALSE)</f>
        <v>Yes</v>
      </c>
      <c r="H348" s="15">
        <f>VLOOKUP(A348,'Medical Examinations'!A346:H2681,7,FALSE)</f>
        <v>1</v>
      </c>
      <c r="I348" s="15" t="str">
        <f>VLOOKUP(A348,'Medical Examinations'!A346:H2681,8,FALSE)</f>
        <v>yes</v>
      </c>
      <c r="J348" s="15" t="str">
        <f>VLOOKUP(A348,'Medical Examinations'!A346:J2681,9,FALSE)</f>
        <v>OBESITY</v>
      </c>
      <c r="K348" s="15" t="str">
        <f>VLOOKUP(A348,'Medical Examinations'!A346:J2681,10,FALSE)</f>
        <v>NORMAL</v>
      </c>
      <c r="L348" s="15" t="str">
        <f>VLOOKUP(A348,'Hospitalisation Details'!A346:J2689,10,FALSE)</f>
        <v>1-Sep-2003</v>
      </c>
      <c r="M348" s="15">
        <f>VLOOKUP(A348,'Hospitalisation Details'!A346:I2689,6,FALSE)</f>
        <v>28998.68</v>
      </c>
      <c r="N348" s="15" t="str">
        <f>VLOOKUP(A348,'Hospitalisation Details'!A346:I2689,7,FALSE)</f>
        <v>tier - 1</v>
      </c>
      <c r="O348" s="15" t="str">
        <f>VLOOKUP(A348,'Hospitalisation Details'!A346:I2689,8,FALSE)</f>
        <v>tier - 3</v>
      </c>
      <c r="P348" s="15" t="str">
        <f>VLOOKUP(A348,'Hospitalisation Details'!A346:I2689,9,FALSE)</f>
        <v>R1011</v>
      </c>
      <c r="Q348" s="15">
        <f ca="1">VLOOKUP(A348,'Hospitalisation Details'!A346:K2689,11,FALSE)</f>
        <v>22</v>
      </c>
    </row>
    <row r="349" spans="1:17" ht="15.6" x14ac:dyDescent="0.3">
      <c r="A349" s="78" t="s">
        <v>2025</v>
      </c>
      <c r="B349" s="78" t="str">
        <f>VLOOKUP(A349,'Customer Names'!A347:C2682,3,FALSE)</f>
        <v>Gabriela</v>
      </c>
      <c r="C349" s="91">
        <f>VLOOKUP(A349,'Medical Examinations'!A347:H2682,2,FALSE)</f>
        <v>26.98</v>
      </c>
      <c r="D349" s="15">
        <f>VLOOKUP(A349,'Medical Examinations'!A347:H2682,3,FALSE)</f>
        <v>5.21</v>
      </c>
      <c r="E349" s="15" t="str">
        <f>VLOOKUP(A349,'Medical Examinations'!A347:H2682,4,FALSE)</f>
        <v>yes</v>
      </c>
      <c r="F349" s="15" t="str">
        <f>VLOOKUP(A349,'Medical Examinations'!A347:H2682,5,FALSE)</f>
        <v>No</v>
      </c>
      <c r="G349" s="15" t="str">
        <f>VLOOKUP(A349,'Medical Examinations'!A347:H2682,6,FALSE)</f>
        <v>No</v>
      </c>
      <c r="H349" s="15">
        <f>VLOOKUP(A349,'Medical Examinations'!A347:H2682,7,FALSE)</f>
        <v>2</v>
      </c>
      <c r="I349" s="15" t="str">
        <f>VLOOKUP(A349,'Medical Examinations'!A347:H2682,8,FALSE)</f>
        <v>yes</v>
      </c>
      <c r="J349" s="15" t="str">
        <f>VLOOKUP(A349,'Medical Examinations'!A347:J2682,9,FALSE)</f>
        <v>OVERWEIGHT</v>
      </c>
      <c r="K349" s="15" t="str">
        <f>VLOOKUP(A349,'Medical Examinations'!A347:J2682,10,FALSE)</f>
        <v>NORMAL</v>
      </c>
      <c r="L349" s="15" t="str">
        <f>VLOOKUP(A349,'Hospitalisation Details'!A347:J2690,10,FALSE)</f>
        <v>5-Dec-1959</v>
      </c>
      <c r="M349" s="15">
        <f>VLOOKUP(A349,'Hospitalisation Details'!A347:I2690,6,FALSE)</f>
        <v>28950.47</v>
      </c>
      <c r="N349" s="15" t="str">
        <f>VLOOKUP(A349,'Hospitalisation Details'!A347:I2690,7,FALSE)</f>
        <v>tier - 1</v>
      </c>
      <c r="O349" s="15" t="str">
        <f>VLOOKUP(A349,'Hospitalisation Details'!A347:I2690,8,FALSE)</f>
        <v>tier - 1</v>
      </c>
      <c r="P349" s="15" t="str">
        <f>VLOOKUP(A349,'Hospitalisation Details'!A347:I2690,9,FALSE)</f>
        <v>R1012</v>
      </c>
      <c r="Q349" s="15">
        <f ca="1">VLOOKUP(A349,'Hospitalisation Details'!A347:K2690,11,FALSE)</f>
        <v>65</v>
      </c>
    </row>
    <row r="350" spans="1:17" ht="15.6" x14ac:dyDescent="0.3">
      <c r="A350" s="78" t="s">
        <v>2024</v>
      </c>
      <c r="B350" s="78" t="str">
        <f>VLOOKUP(A350,'Customer Names'!A348:C2683,3,FALSE)</f>
        <v>Sharon</v>
      </c>
      <c r="C350" s="91">
        <f>VLOOKUP(A350,'Medical Examinations'!A348:H2683,2,FALSE)</f>
        <v>25.84</v>
      </c>
      <c r="D350" s="15">
        <f>VLOOKUP(A350,'Medical Examinations'!A348:H2683,3,FALSE)</f>
        <v>8.83</v>
      </c>
      <c r="E350" s="15" t="str">
        <f>VLOOKUP(A350,'Medical Examinations'!A348:H2683,4,FALSE)</f>
        <v>No</v>
      </c>
      <c r="F350" s="15" t="str">
        <f>VLOOKUP(A350,'Medical Examinations'!A348:H2683,5,FALSE)</f>
        <v>No</v>
      </c>
      <c r="G350" s="15" t="str">
        <f>VLOOKUP(A350,'Medical Examinations'!A348:H2683,6,FALSE)</f>
        <v>No</v>
      </c>
      <c r="H350" s="15">
        <f>VLOOKUP(A350,'Medical Examinations'!A348:H2683,7,FALSE)</f>
        <v>0</v>
      </c>
      <c r="I350" s="15" t="str">
        <f>VLOOKUP(A350,'Medical Examinations'!A348:H2683,8,FALSE)</f>
        <v>No</v>
      </c>
      <c r="J350" s="15" t="str">
        <f>VLOOKUP(A350,'Medical Examinations'!A348:J2683,9,FALSE)</f>
        <v>OVERWEIGHT</v>
      </c>
      <c r="K350" s="15" t="str">
        <f>VLOOKUP(A350,'Medical Examinations'!A348:J2683,10,FALSE)</f>
        <v>DIABETES</v>
      </c>
      <c r="L350" s="15" t="str">
        <f>VLOOKUP(A350,'Hospitalisation Details'!A348:J2691,10,FALSE)</f>
        <v>25-Jul-1962</v>
      </c>
      <c r="M350" s="15">
        <f>VLOOKUP(A350,'Hospitalisation Details'!A348:I2691,6,FALSE)</f>
        <v>28923.14</v>
      </c>
      <c r="N350" s="15" t="str">
        <f>VLOOKUP(A350,'Hospitalisation Details'!A348:I2691,7,FALSE)</f>
        <v>tier - 1</v>
      </c>
      <c r="O350" s="15" t="str">
        <f>VLOOKUP(A350,'Hospitalisation Details'!A348:I2691,8,FALSE)</f>
        <v>tier - 1</v>
      </c>
      <c r="P350" s="15" t="str">
        <f>VLOOKUP(A350,'Hospitalisation Details'!A348:I2691,9,FALSE)</f>
        <v>R1012</v>
      </c>
      <c r="Q350" s="15">
        <f ca="1">VLOOKUP(A350,'Hospitalisation Details'!A348:K2691,11,FALSE)</f>
        <v>63</v>
      </c>
    </row>
    <row r="351" spans="1:17" ht="15.6" x14ac:dyDescent="0.3">
      <c r="A351" s="78" t="s">
        <v>2023</v>
      </c>
      <c r="B351" s="78" t="str">
        <f>VLOOKUP(A351,'Customer Names'!A349:C2684,3,FALSE)</f>
        <v>Jason A</v>
      </c>
      <c r="C351" s="91">
        <f>VLOOKUP(A351,'Medical Examinations'!A349:H2684,2,FALSE)</f>
        <v>28.31</v>
      </c>
      <c r="D351" s="15">
        <f>VLOOKUP(A351,'Medical Examinations'!A349:H2684,3,FALSE)</f>
        <v>8.4700000000000006</v>
      </c>
      <c r="E351" s="15" t="str">
        <f>VLOOKUP(A351,'Medical Examinations'!A349:H2684,4,FALSE)</f>
        <v>yes</v>
      </c>
      <c r="F351" s="15" t="str">
        <f>VLOOKUP(A351,'Medical Examinations'!A349:H2684,5,FALSE)</f>
        <v>No</v>
      </c>
      <c r="G351" s="15" t="str">
        <f>VLOOKUP(A351,'Medical Examinations'!A349:H2684,6,FALSE)</f>
        <v>No</v>
      </c>
      <c r="H351" s="15">
        <f>VLOOKUP(A351,'Medical Examinations'!A349:H2684,7,FALSE)</f>
        <v>2</v>
      </c>
      <c r="I351" s="15" t="str">
        <f>VLOOKUP(A351,'Medical Examinations'!A349:H2684,8,FALSE)</f>
        <v>yes</v>
      </c>
      <c r="J351" s="15" t="str">
        <f>VLOOKUP(A351,'Medical Examinations'!A349:J2684,9,FALSE)</f>
        <v>OVERWEIGHT</v>
      </c>
      <c r="K351" s="15" t="str">
        <f>VLOOKUP(A351,'Medical Examinations'!A349:J2684,10,FALSE)</f>
        <v>DIABETES</v>
      </c>
      <c r="L351" s="15" t="str">
        <f>VLOOKUP(A351,'Hospitalisation Details'!A349:J2692,10,FALSE)</f>
        <v>3-Aug-1961</v>
      </c>
      <c r="M351" s="15">
        <f>VLOOKUP(A351,'Hospitalisation Details'!A349:I2692,6,FALSE)</f>
        <v>28868.66</v>
      </c>
      <c r="N351" s="15" t="str">
        <f>VLOOKUP(A351,'Hospitalisation Details'!A349:I2692,7,FALSE)</f>
        <v>tier - 1</v>
      </c>
      <c r="O351" s="15" t="str">
        <f>VLOOKUP(A351,'Hospitalisation Details'!A349:I2692,8,FALSE)</f>
        <v>tier - 2</v>
      </c>
      <c r="P351" s="15" t="str">
        <f>VLOOKUP(A351,'Hospitalisation Details'!A349:I2692,9,FALSE)</f>
        <v>R1012</v>
      </c>
      <c r="Q351" s="15">
        <f ca="1">VLOOKUP(A351,'Hospitalisation Details'!A349:K2692,11,FALSE)</f>
        <v>64</v>
      </c>
    </row>
    <row r="352" spans="1:17" ht="15.6" x14ac:dyDescent="0.3">
      <c r="A352" s="78" t="s">
        <v>2022</v>
      </c>
      <c r="B352" s="78" t="str">
        <f>VLOOKUP(A352,'Customer Names'!A350:C2685,3,FALSE)</f>
        <v>Chelsey C.</v>
      </c>
      <c r="C352" s="91">
        <f>VLOOKUP(A352,'Medical Examinations'!A350:H2685,2,FALSE)</f>
        <v>23.94</v>
      </c>
      <c r="D352" s="15">
        <f>VLOOKUP(A352,'Medical Examinations'!A350:H2685,3,FALSE)</f>
        <v>4.2</v>
      </c>
      <c r="E352" s="15" t="str">
        <f>VLOOKUP(A352,'Medical Examinations'!A350:H2685,4,FALSE)</f>
        <v>No</v>
      </c>
      <c r="F352" s="15" t="str">
        <f>VLOOKUP(A352,'Medical Examinations'!A350:H2685,5,FALSE)</f>
        <v>No</v>
      </c>
      <c r="G352" s="15" t="str">
        <f>VLOOKUP(A352,'Medical Examinations'!A350:H2685,6,FALSE)</f>
        <v>No</v>
      </c>
      <c r="H352" s="15">
        <f>VLOOKUP(A352,'Medical Examinations'!A350:H2685,7,FALSE)</f>
        <v>0</v>
      </c>
      <c r="I352" s="15" t="str">
        <f>VLOOKUP(A352,'Medical Examinations'!A350:H2685,8,FALSE)</f>
        <v>yes</v>
      </c>
      <c r="J352" s="15" t="str">
        <f>VLOOKUP(A352,'Medical Examinations'!A350:J2685,9,FALSE)</f>
        <v>NORMAL WEIGHT</v>
      </c>
      <c r="K352" s="15" t="str">
        <f>VLOOKUP(A352,'Medical Examinations'!A350:J2685,10,FALSE)</f>
        <v>NORMAL</v>
      </c>
      <c r="L352" s="15" t="str">
        <f>VLOOKUP(A352,'Hospitalisation Details'!A350:J2693,10,FALSE)</f>
        <v>5-Dec-1990</v>
      </c>
      <c r="M352" s="15">
        <f>VLOOKUP(A352,'Hospitalisation Details'!A350:I2693,6,FALSE)</f>
        <v>28716.14</v>
      </c>
      <c r="N352" s="15" t="str">
        <f>VLOOKUP(A352,'Hospitalisation Details'!A350:I2693,7,FALSE)</f>
        <v>tier - 1</v>
      </c>
      <c r="O352" s="15" t="str">
        <f>VLOOKUP(A352,'Hospitalisation Details'!A350:I2693,8,FALSE)</f>
        <v>tier - 3</v>
      </c>
      <c r="P352" s="15" t="str">
        <f>VLOOKUP(A352,'Hospitalisation Details'!A350:I2693,9,FALSE)</f>
        <v>R1011</v>
      </c>
      <c r="Q352" s="15">
        <f ca="1">VLOOKUP(A352,'Hospitalisation Details'!A350:K2693,11,FALSE)</f>
        <v>34</v>
      </c>
    </row>
    <row r="353" spans="1:17" ht="15.6" x14ac:dyDescent="0.3">
      <c r="A353" s="78" t="s">
        <v>2021</v>
      </c>
      <c r="B353" s="78" t="str">
        <f>VLOOKUP(A353,'Customer Names'!A351:C2686,3,FALSE)</f>
        <v>Devon A.</v>
      </c>
      <c r="C353" s="91">
        <f>VLOOKUP(A353,'Medical Examinations'!A351:H2686,2,FALSE)</f>
        <v>20.03</v>
      </c>
      <c r="D353" s="15">
        <f>VLOOKUP(A353,'Medical Examinations'!A351:H2686,3,FALSE)</f>
        <v>6.14</v>
      </c>
      <c r="E353" s="15" t="str">
        <f>VLOOKUP(A353,'Medical Examinations'!A351:H2686,4,FALSE)</f>
        <v>yes</v>
      </c>
      <c r="F353" s="15" t="str">
        <f>VLOOKUP(A353,'Medical Examinations'!A351:H2686,5,FALSE)</f>
        <v>No</v>
      </c>
      <c r="G353" s="15" t="str">
        <f>VLOOKUP(A353,'Medical Examinations'!A351:H2686,6,FALSE)</f>
        <v>No</v>
      </c>
      <c r="H353" s="15">
        <f>VLOOKUP(A353,'Medical Examinations'!A351:H2686,7,FALSE)</f>
        <v>0</v>
      </c>
      <c r="I353" s="15" t="str">
        <f>VLOOKUP(A353,'Medical Examinations'!A351:H2686,8,FALSE)</f>
        <v>yes</v>
      </c>
      <c r="J353" s="15" t="str">
        <f>VLOOKUP(A353,'Medical Examinations'!A351:J2686,9,FALSE)</f>
        <v>NORMAL WEIGHT</v>
      </c>
      <c r="K353" s="15" t="str">
        <f>VLOOKUP(A353,'Medical Examinations'!A351:J2686,10,FALSE)</f>
        <v>PREDIABETES</v>
      </c>
      <c r="L353" s="15" t="str">
        <f>VLOOKUP(A353,'Hospitalisation Details'!A351:J2694,10,FALSE)</f>
        <v>27-Sep-1985</v>
      </c>
      <c r="M353" s="15">
        <f>VLOOKUP(A353,'Hospitalisation Details'!A351:I2694,6,FALSE)</f>
        <v>28542.86</v>
      </c>
      <c r="N353" s="15" t="str">
        <f>VLOOKUP(A353,'Hospitalisation Details'!A351:I2694,7,FALSE)</f>
        <v>tier - 1</v>
      </c>
      <c r="O353" s="15" t="str">
        <f>VLOOKUP(A353,'Hospitalisation Details'!A351:I2694,8,FALSE)</f>
        <v>tier - 3</v>
      </c>
      <c r="P353" s="15" t="str">
        <f>VLOOKUP(A353,'Hospitalisation Details'!A351:I2694,9,FALSE)</f>
        <v>R1011</v>
      </c>
      <c r="Q353" s="15">
        <f ca="1">VLOOKUP(A353,'Hospitalisation Details'!A351:K2694,11,FALSE)</f>
        <v>40</v>
      </c>
    </row>
    <row r="354" spans="1:17" ht="15.6" x14ac:dyDescent="0.3">
      <c r="A354" s="78" t="s">
        <v>2020</v>
      </c>
      <c r="B354" s="78" t="str">
        <f>VLOOKUP(A354,'Customer Names'!A352:C2687,3,FALSE)</f>
        <v>Joni L</v>
      </c>
      <c r="C354" s="91">
        <f>VLOOKUP(A354,'Medical Examinations'!A352:H2687,2,FALSE)</f>
        <v>41.42</v>
      </c>
      <c r="D354" s="15">
        <f>VLOOKUP(A354,'Medical Examinations'!A352:H2687,3,FALSE)</f>
        <v>6.07</v>
      </c>
      <c r="E354" s="15" t="str">
        <f>VLOOKUP(A354,'Medical Examinations'!A352:H2687,4,FALSE)</f>
        <v>No</v>
      </c>
      <c r="F354" s="15" t="str">
        <f>VLOOKUP(A354,'Medical Examinations'!A352:H2687,5,FALSE)</f>
        <v>No</v>
      </c>
      <c r="G354" s="15" t="str">
        <f>VLOOKUP(A354,'Medical Examinations'!A352:H2687,6,FALSE)</f>
        <v>No</v>
      </c>
      <c r="H354" s="15">
        <f>VLOOKUP(A354,'Medical Examinations'!A352:H2687,7,FALSE)</f>
        <v>0</v>
      </c>
      <c r="I354" s="15" t="str">
        <f>VLOOKUP(A354,'Medical Examinations'!A352:H2687,8,FALSE)</f>
        <v>No</v>
      </c>
      <c r="J354" s="15" t="str">
        <f>VLOOKUP(A354,'Medical Examinations'!A352:J2687,9,FALSE)</f>
        <v>OBESITY</v>
      </c>
      <c r="K354" s="15" t="str">
        <f>VLOOKUP(A354,'Medical Examinations'!A352:J2687,10,FALSE)</f>
        <v>PREDIABETES</v>
      </c>
      <c r="L354" s="15" t="str">
        <f>VLOOKUP(A354,'Hospitalisation Details'!A352:J2695,10,FALSE)</f>
        <v>11-Dec-1982</v>
      </c>
      <c r="M354" s="15">
        <f>VLOOKUP(A354,'Hospitalisation Details'!A352:I2695,6,FALSE)</f>
        <v>28476.73</v>
      </c>
      <c r="N354" s="15" t="str">
        <f>VLOOKUP(A354,'Hospitalisation Details'!A352:I2695,7,FALSE)</f>
        <v>tier - 1</v>
      </c>
      <c r="O354" s="15" t="str">
        <f>VLOOKUP(A354,'Hospitalisation Details'!A352:I2695,8,FALSE)</f>
        <v>tier - 2</v>
      </c>
      <c r="P354" s="15" t="str">
        <f>VLOOKUP(A354,'Hospitalisation Details'!A352:I2695,9,FALSE)</f>
        <v>R1012</v>
      </c>
      <c r="Q354" s="15">
        <f ca="1">VLOOKUP(A354,'Hospitalisation Details'!A352:K2695,11,FALSE)</f>
        <v>42</v>
      </c>
    </row>
    <row r="355" spans="1:17" ht="15.6" x14ac:dyDescent="0.3">
      <c r="A355" s="78" t="s">
        <v>2019</v>
      </c>
      <c r="B355" s="78" t="str">
        <f>VLOOKUP(A355,'Customer Names'!A353:C2688,3,FALSE)</f>
        <v>Colin</v>
      </c>
      <c r="C355" s="91">
        <f>VLOOKUP(A355,'Medical Examinations'!A353:H2688,2,FALSE)</f>
        <v>36.67</v>
      </c>
      <c r="D355" s="15">
        <f>VLOOKUP(A355,'Medical Examinations'!A353:H2688,3,FALSE)</f>
        <v>10.210000000000001</v>
      </c>
      <c r="E355" s="15" t="str">
        <f>VLOOKUP(A355,'Medical Examinations'!A353:H2688,4,FALSE)</f>
        <v>No</v>
      </c>
      <c r="F355" s="15" t="str">
        <f>VLOOKUP(A355,'Medical Examinations'!A353:H2688,5,FALSE)</f>
        <v>No</v>
      </c>
      <c r="G355" s="15" t="str">
        <f>VLOOKUP(A355,'Medical Examinations'!A353:H2688,6,FALSE)</f>
        <v>No</v>
      </c>
      <c r="H355" s="15">
        <f>VLOOKUP(A355,'Medical Examinations'!A353:H2688,7,FALSE)</f>
        <v>0</v>
      </c>
      <c r="I355" s="15" t="str">
        <f>VLOOKUP(A355,'Medical Examinations'!A353:H2688,8,FALSE)</f>
        <v>No</v>
      </c>
      <c r="J355" s="15" t="str">
        <f>VLOOKUP(A355,'Medical Examinations'!A353:J2688,9,FALSE)</f>
        <v>OBESITY</v>
      </c>
      <c r="K355" s="15" t="str">
        <f>VLOOKUP(A355,'Medical Examinations'!A353:J2688,10,FALSE)</f>
        <v>DIABETES</v>
      </c>
      <c r="L355" s="15" t="str">
        <f>VLOOKUP(A355,'Hospitalisation Details'!A353:J2696,10,FALSE)</f>
        <v>16-Sep-1974</v>
      </c>
      <c r="M355" s="15">
        <f>VLOOKUP(A355,'Hospitalisation Details'!A353:I2696,6,FALSE)</f>
        <v>28468.92</v>
      </c>
      <c r="N355" s="15" t="str">
        <f>VLOOKUP(A355,'Hospitalisation Details'!A353:I2696,7,FALSE)</f>
        <v>tier - 1</v>
      </c>
      <c r="O355" s="15" t="str">
        <f>VLOOKUP(A355,'Hospitalisation Details'!A353:I2696,8,FALSE)</f>
        <v>tier - 1</v>
      </c>
      <c r="P355" s="15" t="str">
        <f>VLOOKUP(A355,'Hospitalisation Details'!A353:I2696,9,FALSE)</f>
        <v>R1012</v>
      </c>
      <c r="Q355" s="15">
        <f ca="1">VLOOKUP(A355,'Hospitalisation Details'!A353:K2696,11,FALSE)</f>
        <v>51</v>
      </c>
    </row>
    <row r="356" spans="1:17" ht="15.6" x14ac:dyDescent="0.3">
      <c r="A356" s="78" t="s">
        <v>2018</v>
      </c>
      <c r="B356" s="78" t="str">
        <f>VLOOKUP(A356,'Customer Names'!A354:C2689,3,FALSE)</f>
        <v>Rachael</v>
      </c>
      <c r="C356" s="91">
        <f>VLOOKUP(A356,'Medical Examinations'!A354:H2689,2,FALSE)</f>
        <v>27.645</v>
      </c>
      <c r="D356" s="15">
        <f>VLOOKUP(A356,'Medical Examinations'!A354:H2689,3,FALSE)</f>
        <v>4.6900000000000004</v>
      </c>
      <c r="E356" s="15" t="str">
        <f>VLOOKUP(A356,'Medical Examinations'!A354:H2689,4,FALSE)</f>
        <v>No</v>
      </c>
      <c r="F356" s="15" t="str">
        <f>VLOOKUP(A356,'Medical Examinations'!A354:H2689,5,FALSE)</f>
        <v>No</v>
      </c>
      <c r="G356" s="15" t="str">
        <f>VLOOKUP(A356,'Medical Examinations'!A354:H2689,6,FALSE)</f>
        <v>No</v>
      </c>
      <c r="H356" s="15">
        <f>VLOOKUP(A356,'Medical Examinations'!A354:H2689,7,FALSE)</f>
        <v>0</v>
      </c>
      <c r="I356" s="15" t="str">
        <f>VLOOKUP(A356,'Medical Examinations'!A354:H2689,8,FALSE)</f>
        <v>No</v>
      </c>
      <c r="J356" s="15" t="str">
        <f>VLOOKUP(A356,'Medical Examinations'!A354:J2689,9,FALSE)</f>
        <v>OVERWEIGHT</v>
      </c>
      <c r="K356" s="15" t="str">
        <f>VLOOKUP(A356,'Medical Examinations'!A354:J2689,10,FALSE)</f>
        <v>NORMAL</v>
      </c>
      <c r="L356" s="15" t="str">
        <f>VLOOKUP(A356,'Hospitalisation Details'!A354:J2697,10,FALSE)</f>
        <v>2-Dec-1977</v>
      </c>
      <c r="M356" s="15">
        <f>VLOOKUP(A356,'Hospitalisation Details'!A354:I2697,6,FALSE)</f>
        <v>28340.19</v>
      </c>
      <c r="N356" s="15" t="str">
        <f>VLOOKUP(A356,'Hospitalisation Details'!A354:I2697,7,FALSE)</f>
        <v>tier - 1</v>
      </c>
      <c r="O356" s="15" t="str">
        <f>VLOOKUP(A356,'Hospitalisation Details'!A354:I2697,8,FALSE)</f>
        <v>tier - 2</v>
      </c>
      <c r="P356" s="15" t="str">
        <f>VLOOKUP(A356,'Hospitalisation Details'!A354:I2697,9,FALSE)</f>
        <v>R1012</v>
      </c>
      <c r="Q356" s="15">
        <f ca="1">VLOOKUP(A356,'Hospitalisation Details'!A354:K2697,11,FALSE)</f>
        <v>47</v>
      </c>
    </row>
    <row r="357" spans="1:17" ht="15.6" x14ac:dyDescent="0.3">
      <c r="A357" s="78" t="s">
        <v>2017</v>
      </c>
      <c r="B357" s="78" t="str">
        <f>VLOOKUP(A357,'Customer Names'!A355:C2690,3,FALSE)</f>
        <v>Torres, Ms.  Maricela</v>
      </c>
      <c r="C357" s="91">
        <f>VLOOKUP(A357,'Medical Examinations'!A355:H2690,2,FALSE)</f>
        <v>22.72</v>
      </c>
      <c r="D357" s="15">
        <f>VLOOKUP(A357,'Medical Examinations'!A355:H2690,3,FALSE)</f>
        <v>5.71</v>
      </c>
      <c r="E357" s="15" t="str">
        <f>VLOOKUP(A357,'Medical Examinations'!A355:H2690,4,FALSE)</f>
        <v>No</v>
      </c>
      <c r="F357" s="15" t="str">
        <f>VLOOKUP(A357,'Medical Examinations'!A355:H2690,5,FALSE)</f>
        <v>No</v>
      </c>
      <c r="G357" s="15" t="str">
        <f>VLOOKUP(A357,'Medical Examinations'!A355:H2690,6,FALSE)</f>
        <v>No</v>
      </c>
      <c r="H357" s="15">
        <f>VLOOKUP(A357,'Medical Examinations'!A355:H2690,7,FALSE)</f>
        <v>0</v>
      </c>
      <c r="I357" s="15" t="str">
        <f>VLOOKUP(A357,'Medical Examinations'!A355:H2690,8,FALSE)</f>
        <v>yes</v>
      </c>
      <c r="J357" s="15" t="str">
        <f>VLOOKUP(A357,'Medical Examinations'!A355:J2690,9,FALSE)</f>
        <v>NORMAL WEIGHT</v>
      </c>
      <c r="K357" s="15" t="str">
        <f>VLOOKUP(A357,'Medical Examinations'!A355:J2690,10,FALSE)</f>
        <v>PREDIABETES</v>
      </c>
      <c r="L357" s="15" t="str">
        <f>VLOOKUP(A357,'Hospitalisation Details'!A355:J2698,10,FALSE)</f>
        <v>24-Dec-1990</v>
      </c>
      <c r="M357" s="15">
        <f>VLOOKUP(A357,'Hospitalisation Details'!A355:I2698,6,FALSE)</f>
        <v>28302.33</v>
      </c>
      <c r="N357" s="15" t="str">
        <f>VLOOKUP(A357,'Hospitalisation Details'!A355:I2698,7,FALSE)</f>
        <v>tier - 1</v>
      </c>
      <c r="O357" s="15" t="str">
        <f>VLOOKUP(A357,'Hospitalisation Details'!A355:I2698,8,FALSE)</f>
        <v>tier - 2</v>
      </c>
      <c r="P357" s="15" t="str">
        <f>VLOOKUP(A357,'Hospitalisation Details'!A355:I2698,9,FALSE)</f>
        <v>R1011</v>
      </c>
      <c r="Q357" s="15">
        <f ca="1">VLOOKUP(A357,'Hospitalisation Details'!A355:K2698,11,FALSE)</f>
        <v>34</v>
      </c>
    </row>
    <row r="358" spans="1:17" ht="15.6" x14ac:dyDescent="0.3">
      <c r="A358" s="78" t="s">
        <v>2016</v>
      </c>
      <c r="B358" s="78" t="str">
        <f>VLOOKUP(A358,'Customer Names'!A356:C2691,3,FALSE)</f>
        <v>Marie</v>
      </c>
      <c r="C358" s="91">
        <f>VLOOKUP(A358,'Medical Examinations'!A356:H2691,2,FALSE)</f>
        <v>36.520000000000003</v>
      </c>
      <c r="D358" s="15">
        <f>VLOOKUP(A358,'Medical Examinations'!A356:H2691,3,FALSE)</f>
        <v>9.07</v>
      </c>
      <c r="E358" s="15" t="str">
        <f>VLOOKUP(A358,'Medical Examinations'!A356:H2691,4,FALSE)</f>
        <v>yes</v>
      </c>
      <c r="F358" s="15" t="str">
        <f>VLOOKUP(A358,'Medical Examinations'!A356:H2691,5,FALSE)</f>
        <v>No</v>
      </c>
      <c r="G358" s="15" t="str">
        <f>VLOOKUP(A358,'Medical Examinations'!A356:H2691,6,FALSE)</f>
        <v>Yes</v>
      </c>
      <c r="H358" s="15">
        <f>VLOOKUP(A358,'Medical Examinations'!A356:H2691,7,FALSE)</f>
        <v>1</v>
      </c>
      <c r="I358" s="15" t="str">
        <f>VLOOKUP(A358,'Medical Examinations'!A356:H2691,8,FALSE)</f>
        <v>No</v>
      </c>
      <c r="J358" s="15" t="str">
        <f>VLOOKUP(A358,'Medical Examinations'!A356:J2691,9,FALSE)</f>
        <v>OBESITY</v>
      </c>
      <c r="K358" s="15" t="str">
        <f>VLOOKUP(A358,'Medical Examinations'!A356:J2691,10,FALSE)</f>
        <v>DIABETES</v>
      </c>
      <c r="L358" s="15" t="str">
        <f>VLOOKUP(A358,'Hospitalisation Details'!A356:J2699,10,FALSE)</f>
        <v>25-Nov-1963</v>
      </c>
      <c r="M358" s="15">
        <f>VLOOKUP(A358,'Hospitalisation Details'!A356:I2699,6,FALSE)</f>
        <v>28287.9</v>
      </c>
      <c r="N358" s="15" t="str">
        <f>VLOOKUP(A358,'Hospitalisation Details'!A356:I2699,7,FALSE)</f>
        <v>tier - 1</v>
      </c>
      <c r="O358" s="15" t="str">
        <f>VLOOKUP(A358,'Hospitalisation Details'!A356:I2699,8,FALSE)</f>
        <v>tier - 1</v>
      </c>
      <c r="P358" s="15" t="str">
        <f>VLOOKUP(A358,'Hospitalisation Details'!A356:I2699,9,FALSE)</f>
        <v>R1013</v>
      </c>
      <c r="Q358" s="15">
        <f ca="1">VLOOKUP(A358,'Hospitalisation Details'!A356:K2699,11,FALSE)</f>
        <v>61</v>
      </c>
    </row>
    <row r="359" spans="1:17" ht="15.6" x14ac:dyDescent="0.3">
      <c r="A359" s="78" t="s">
        <v>2015</v>
      </c>
      <c r="B359" s="78" t="str">
        <f>VLOOKUP(A359,'Customer Names'!A357:C2692,3,FALSE)</f>
        <v>Frank</v>
      </c>
      <c r="C359" s="91">
        <f>VLOOKUP(A359,'Medical Examinations'!A357:H2692,2,FALSE)</f>
        <v>33.96</v>
      </c>
      <c r="D359" s="15">
        <f>VLOOKUP(A359,'Medical Examinations'!A357:H2692,3,FALSE)</f>
        <v>4.99</v>
      </c>
      <c r="E359" s="15" t="str">
        <f>VLOOKUP(A359,'Medical Examinations'!A357:H2692,4,FALSE)</f>
        <v>No</v>
      </c>
      <c r="F359" s="15" t="str">
        <f>VLOOKUP(A359,'Medical Examinations'!A357:H2692,5,FALSE)</f>
        <v>No</v>
      </c>
      <c r="G359" s="15" t="str">
        <f>VLOOKUP(A359,'Medical Examinations'!A357:H2692,6,FALSE)</f>
        <v>No</v>
      </c>
      <c r="H359" s="15">
        <f>VLOOKUP(A359,'Medical Examinations'!A357:H2692,7,FALSE)</f>
        <v>0</v>
      </c>
      <c r="I359" s="15" t="str">
        <f>VLOOKUP(A359,'Medical Examinations'!A357:H2692,8,FALSE)</f>
        <v>yes</v>
      </c>
      <c r="J359" s="15" t="str">
        <f>VLOOKUP(A359,'Medical Examinations'!A357:J2692,9,FALSE)</f>
        <v>OBESITY</v>
      </c>
      <c r="K359" s="15" t="str">
        <f>VLOOKUP(A359,'Medical Examinations'!A357:J2692,10,FALSE)</f>
        <v>NORMAL</v>
      </c>
      <c r="L359" s="15" t="str">
        <f>VLOOKUP(A359,'Hospitalisation Details'!A357:J2700,10,FALSE)</f>
        <v>6-Sep-1999</v>
      </c>
      <c r="M359" s="15">
        <f>VLOOKUP(A359,'Hospitalisation Details'!A357:I2700,6,FALSE)</f>
        <v>28245.34</v>
      </c>
      <c r="N359" s="15" t="str">
        <f>VLOOKUP(A359,'Hospitalisation Details'!A357:I2700,7,FALSE)</f>
        <v>tier - 1</v>
      </c>
      <c r="O359" s="15" t="str">
        <f>VLOOKUP(A359,'Hospitalisation Details'!A357:I2700,8,FALSE)</f>
        <v>tier - 3</v>
      </c>
      <c r="P359" s="15" t="str">
        <f>VLOOKUP(A359,'Hospitalisation Details'!A357:I2700,9,FALSE)</f>
        <v>R1011</v>
      </c>
      <c r="Q359" s="15">
        <f ca="1">VLOOKUP(A359,'Hospitalisation Details'!A357:K2700,11,FALSE)</f>
        <v>26</v>
      </c>
    </row>
    <row r="360" spans="1:17" ht="15.6" x14ac:dyDescent="0.3">
      <c r="A360" s="78" t="s">
        <v>2014</v>
      </c>
      <c r="B360" s="78" t="str">
        <f>VLOOKUP(A360,'Customer Names'!A358:C2693,3,FALSE)</f>
        <v>Jeffry</v>
      </c>
      <c r="C360" s="91">
        <f>VLOOKUP(A360,'Medical Examinations'!A358:H2693,2,FALSE)</f>
        <v>26.695</v>
      </c>
      <c r="D360" s="15">
        <f>VLOOKUP(A360,'Medical Examinations'!A358:H2693,3,FALSE)</f>
        <v>8.31</v>
      </c>
      <c r="E360" s="15" t="str">
        <f>VLOOKUP(A360,'Medical Examinations'!A358:H2693,4,FALSE)</f>
        <v>No</v>
      </c>
      <c r="F360" s="15" t="str">
        <f>VLOOKUP(A360,'Medical Examinations'!A358:H2693,5,FALSE)</f>
        <v>No</v>
      </c>
      <c r="G360" s="15" t="str">
        <f>VLOOKUP(A360,'Medical Examinations'!A358:H2693,6,FALSE)</f>
        <v>No</v>
      </c>
      <c r="H360" s="15">
        <f>VLOOKUP(A360,'Medical Examinations'!A358:H2693,7,FALSE)</f>
        <v>0</v>
      </c>
      <c r="I360" s="15" t="str">
        <f>VLOOKUP(A360,'Medical Examinations'!A358:H2693,8,FALSE)</f>
        <v>yes</v>
      </c>
      <c r="J360" s="15" t="str">
        <f>VLOOKUP(A360,'Medical Examinations'!A358:J2693,9,FALSE)</f>
        <v>OVERWEIGHT</v>
      </c>
      <c r="K360" s="15" t="str">
        <f>VLOOKUP(A360,'Medical Examinations'!A358:J2693,10,FALSE)</f>
        <v>DIABETES</v>
      </c>
      <c r="L360" s="15" t="str">
        <f>VLOOKUP(A360,'Hospitalisation Details'!A358:J2701,10,FALSE)</f>
        <v>22-Nov-1960</v>
      </c>
      <c r="M360" s="15">
        <f>VLOOKUP(A360,'Hospitalisation Details'!A358:I2701,6,FALSE)</f>
        <v>28101.33</v>
      </c>
      <c r="N360" s="15" t="str">
        <f>VLOOKUP(A360,'Hospitalisation Details'!A358:I2701,7,FALSE)</f>
        <v>tier - 1</v>
      </c>
      <c r="O360" s="15" t="str">
        <f>VLOOKUP(A360,'Hospitalisation Details'!A358:I2701,8,FALSE)</f>
        <v>tier - 2</v>
      </c>
      <c r="P360" s="15" t="str">
        <f>VLOOKUP(A360,'Hospitalisation Details'!A358:I2701,9,FALSE)</f>
        <v>R1019</v>
      </c>
      <c r="Q360" s="15">
        <f ca="1">VLOOKUP(A360,'Hospitalisation Details'!A358:K2701,11,FALSE)</f>
        <v>64</v>
      </c>
    </row>
    <row r="361" spans="1:17" ht="15.6" x14ac:dyDescent="0.3">
      <c r="A361" s="78" t="s">
        <v>2013</v>
      </c>
      <c r="B361" s="78" t="str">
        <f>VLOOKUP(A361,'Customer Names'!A359:C2694,3,FALSE)</f>
        <v>Mike</v>
      </c>
      <c r="C361" s="91">
        <f>VLOOKUP(A361,'Medical Examinations'!A359:H2694,2,FALSE)</f>
        <v>18.45</v>
      </c>
      <c r="D361" s="15">
        <f>VLOOKUP(A361,'Medical Examinations'!A359:H2694,3,FALSE)</f>
        <v>5.07</v>
      </c>
      <c r="E361" s="15" t="str">
        <f>VLOOKUP(A361,'Medical Examinations'!A359:H2694,4,FALSE)</f>
        <v>yes</v>
      </c>
      <c r="F361" s="15" t="str">
        <f>VLOOKUP(A361,'Medical Examinations'!A359:H2694,5,FALSE)</f>
        <v>No</v>
      </c>
      <c r="G361" s="15" t="str">
        <f>VLOOKUP(A361,'Medical Examinations'!A359:H2694,6,FALSE)</f>
        <v>No</v>
      </c>
      <c r="H361" s="15">
        <f>VLOOKUP(A361,'Medical Examinations'!A359:H2694,7,FALSE)</f>
        <v>0</v>
      </c>
      <c r="I361" s="15" t="str">
        <f>VLOOKUP(A361,'Medical Examinations'!A359:H2694,8,FALSE)</f>
        <v>yes</v>
      </c>
      <c r="J361" s="15" t="str">
        <f>VLOOKUP(A361,'Medical Examinations'!A359:J2694,9,FALSE)</f>
        <v>UNDERWEIGHT</v>
      </c>
      <c r="K361" s="15" t="str">
        <f>VLOOKUP(A361,'Medical Examinations'!A359:J2694,10,FALSE)</f>
        <v>NORMAL</v>
      </c>
      <c r="L361" s="15" t="str">
        <f>VLOOKUP(A361,'Hospitalisation Details'!A359:J2702,10,FALSE)</f>
        <v>29-Nov-1985</v>
      </c>
      <c r="M361" s="15">
        <f>VLOOKUP(A361,'Hospitalisation Details'!A359:I2702,6,FALSE)</f>
        <v>28006.94</v>
      </c>
      <c r="N361" s="15" t="str">
        <f>VLOOKUP(A361,'Hospitalisation Details'!A359:I2702,7,FALSE)</f>
        <v>tier - 1</v>
      </c>
      <c r="O361" s="15" t="str">
        <f>VLOOKUP(A361,'Hospitalisation Details'!A359:I2702,8,FALSE)</f>
        <v>tier - 2</v>
      </c>
      <c r="P361" s="15" t="str">
        <f>VLOOKUP(A361,'Hospitalisation Details'!A359:I2702,9,FALSE)</f>
        <v>R1011</v>
      </c>
      <c r="Q361" s="15">
        <f ca="1">VLOOKUP(A361,'Hospitalisation Details'!A359:K2702,11,FALSE)</f>
        <v>39</v>
      </c>
    </row>
    <row r="362" spans="1:17" ht="15.6" x14ac:dyDescent="0.3">
      <c r="A362" s="78" t="s">
        <v>2012</v>
      </c>
      <c r="B362" s="78" t="str">
        <f>VLOOKUP(A362,'Customer Names'!A360:C2695,3,FALSE)</f>
        <v>Rick</v>
      </c>
      <c r="C362" s="91">
        <f>VLOOKUP(A362,'Medical Examinations'!A360:H2695,2,FALSE)</f>
        <v>33.18</v>
      </c>
      <c r="D362" s="15">
        <f>VLOOKUP(A362,'Medical Examinations'!A360:H2695,3,FALSE)</f>
        <v>4.79</v>
      </c>
      <c r="E362" s="15" t="str">
        <f>VLOOKUP(A362,'Medical Examinations'!A360:H2695,4,FALSE)</f>
        <v>No</v>
      </c>
      <c r="F362" s="15" t="str">
        <f>VLOOKUP(A362,'Medical Examinations'!A360:H2695,5,FALSE)</f>
        <v>No</v>
      </c>
      <c r="G362" s="15" t="str">
        <f>VLOOKUP(A362,'Medical Examinations'!A360:H2695,6,FALSE)</f>
        <v>No</v>
      </c>
      <c r="H362" s="15">
        <f>VLOOKUP(A362,'Medical Examinations'!A360:H2695,7,FALSE)</f>
        <v>0</v>
      </c>
      <c r="I362" s="15" t="str">
        <f>VLOOKUP(A362,'Medical Examinations'!A360:H2695,8,FALSE)</f>
        <v>yes</v>
      </c>
      <c r="J362" s="15" t="str">
        <f>VLOOKUP(A362,'Medical Examinations'!A360:J2695,9,FALSE)</f>
        <v>OBESITY</v>
      </c>
      <c r="K362" s="15" t="str">
        <f>VLOOKUP(A362,'Medical Examinations'!A360:J2695,10,FALSE)</f>
        <v>NORMAL</v>
      </c>
      <c r="L362" s="15" t="str">
        <f>VLOOKUP(A362,'Hospitalisation Details'!A360:J2703,10,FALSE)</f>
        <v>21-Dec-1999</v>
      </c>
      <c r="M362" s="15">
        <f>VLOOKUP(A362,'Hospitalisation Details'!A360:I2703,6,FALSE)</f>
        <v>27980.77</v>
      </c>
      <c r="N362" s="15" t="str">
        <f>VLOOKUP(A362,'Hospitalisation Details'!A360:I2703,7,FALSE)</f>
        <v>tier - 1</v>
      </c>
      <c r="O362" s="15" t="str">
        <f>VLOOKUP(A362,'Hospitalisation Details'!A360:I2703,8,FALSE)</f>
        <v>tier - 1</v>
      </c>
      <c r="P362" s="15" t="str">
        <f>VLOOKUP(A362,'Hospitalisation Details'!A360:I2703,9,FALSE)</f>
        <v>R1011</v>
      </c>
      <c r="Q362" s="15">
        <f ca="1">VLOOKUP(A362,'Hospitalisation Details'!A360:K2703,11,FALSE)</f>
        <v>25</v>
      </c>
    </row>
    <row r="363" spans="1:17" ht="15.6" x14ac:dyDescent="0.3">
      <c r="A363" s="78" t="s">
        <v>2011</v>
      </c>
      <c r="B363" s="78" t="str">
        <f>VLOOKUP(A363,'Customer Names'!A361:C2696,3,FALSE)</f>
        <v>Pierre-Michel</v>
      </c>
      <c r="C363" s="91">
        <f>VLOOKUP(A363,'Medical Examinations'!A361:H2696,2,FALSE)</f>
        <v>36.1</v>
      </c>
      <c r="D363" s="15">
        <f>VLOOKUP(A363,'Medical Examinations'!A361:H2696,3,FALSE)</f>
        <v>11.39</v>
      </c>
      <c r="E363" s="15" t="str">
        <f>VLOOKUP(A363,'Medical Examinations'!A361:H2696,4,FALSE)</f>
        <v>yes</v>
      </c>
      <c r="F363" s="15" t="str">
        <f>VLOOKUP(A363,'Medical Examinations'!A361:H2696,5,FALSE)</f>
        <v>No</v>
      </c>
      <c r="G363" s="15" t="str">
        <f>VLOOKUP(A363,'Medical Examinations'!A361:H2696,6,FALSE)</f>
        <v>No</v>
      </c>
      <c r="H363" s="15">
        <f>VLOOKUP(A363,'Medical Examinations'!A361:H2696,7,FALSE)</f>
        <v>2</v>
      </c>
      <c r="I363" s="15" t="str">
        <f>VLOOKUP(A363,'Medical Examinations'!A361:H2696,8,FALSE)</f>
        <v>No</v>
      </c>
      <c r="J363" s="15" t="str">
        <f>VLOOKUP(A363,'Medical Examinations'!A361:J2696,9,FALSE)</f>
        <v>OBESITY</v>
      </c>
      <c r="K363" s="15" t="str">
        <f>VLOOKUP(A363,'Medical Examinations'!A361:J2696,10,FALSE)</f>
        <v>DIABETES</v>
      </c>
      <c r="L363" s="15" t="str">
        <f>VLOOKUP(A363,'Hospitalisation Details'!A361:J2704,10,FALSE)</f>
        <v>28-Jul-1961</v>
      </c>
      <c r="M363" s="15">
        <f>VLOOKUP(A363,'Hospitalisation Details'!A361:I2704,6,FALSE)</f>
        <v>27941.29</v>
      </c>
      <c r="N363" s="15" t="str">
        <f>VLOOKUP(A363,'Hospitalisation Details'!A361:I2704,7,FALSE)</f>
        <v>tier - 1</v>
      </c>
      <c r="O363" s="15" t="str">
        <f>VLOOKUP(A363,'Hospitalisation Details'!A361:I2704,8,FALSE)</f>
        <v>tier - 3</v>
      </c>
      <c r="P363" s="15" t="str">
        <f>VLOOKUP(A363,'Hospitalisation Details'!A361:I2704,9,FALSE)</f>
        <v>R1011</v>
      </c>
      <c r="Q363" s="15">
        <f ca="1">VLOOKUP(A363,'Hospitalisation Details'!A361:K2704,11,FALSE)</f>
        <v>64</v>
      </c>
    </row>
    <row r="364" spans="1:17" ht="15.6" x14ac:dyDescent="0.3">
      <c r="A364" s="78" t="s">
        <v>2010</v>
      </c>
      <c r="B364" s="78" t="str">
        <f>VLOOKUP(A364,'Customer Names'!A362:C2697,3,FALSE)</f>
        <v>Daniel</v>
      </c>
      <c r="C364" s="91">
        <f>VLOOKUP(A364,'Medical Examinations'!A362:H2697,2,FALSE)</f>
        <v>22.77</v>
      </c>
      <c r="D364" s="15">
        <f>VLOOKUP(A364,'Medical Examinations'!A362:H2697,3,FALSE)</f>
        <v>6</v>
      </c>
      <c r="E364" s="15" t="str">
        <f>VLOOKUP(A364,'Medical Examinations'!A362:H2697,4,FALSE)</f>
        <v>No</v>
      </c>
      <c r="F364" s="15" t="str">
        <f>VLOOKUP(A364,'Medical Examinations'!A362:H2697,5,FALSE)</f>
        <v>No</v>
      </c>
      <c r="G364" s="15" t="str">
        <f>VLOOKUP(A364,'Medical Examinations'!A362:H2697,6,FALSE)</f>
        <v>No</v>
      </c>
      <c r="H364" s="15">
        <f>VLOOKUP(A364,'Medical Examinations'!A362:H2697,7,FALSE)</f>
        <v>0</v>
      </c>
      <c r="I364" s="15" t="str">
        <f>VLOOKUP(A364,'Medical Examinations'!A362:H2697,8,FALSE)</f>
        <v>yes</v>
      </c>
      <c r="J364" s="15" t="str">
        <f>VLOOKUP(A364,'Medical Examinations'!A362:J2697,9,FALSE)</f>
        <v>NORMAL WEIGHT</v>
      </c>
      <c r="K364" s="15" t="str">
        <f>VLOOKUP(A364,'Medical Examinations'!A362:J2697,10,FALSE)</f>
        <v>PREDIABETES</v>
      </c>
      <c r="L364" s="15" t="str">
        <f>VLOOKUP(A364,'Hospitalisation Details'!A362:J2705,10,FALSE)</f>
        <v>4-Jun-1991</v>
      </c>
      <c r="M364" s="15">
        <f>VLOOKUP(A364,'Hospitalisation Details'!A362:I2705,6,FALSE)</f>
        <v>27931.11</v>
      </c>
      <c r="N364" s="15" t="str">
        <f>VLOOKUP(A364,'Hospitalisation Details'!A362:I2705,7,FALSE)</f>
        <v>tier - 1</v>
      </c>
      <c r="O364" s="15" t="str">
        <f>VLOOKUP(A364,'Hospitalisation Details'!A362:I2705,8,FALSE)</f>
        <v>tier - 3</v>
      </c>
      <c r="P364" s="15" t="str">
        <f>VLOOKUP(A364,'Hospitalisation Details'!A362:I2705,9,FALSE)</f>
        <v>R1011</v>
      </c>
      <c r="Q364" s="15">
        <f ca="1">VLOOKUP(A364,'Hospitalisation Details'!A362:K2705,11,FALSE)</f>
        <v>34</v>
      </c>
    </row>
    <row r="365" spans="1:17" ht="15.6" x14ac:dyDescent="0.3">
      <c r="A365" s="78" t="s">
        <v>2009</v>
      </c>
      <c r="B365" s="78" t="str">
        <f>VLOOKUP(A365,'Customer Names'!A363:C2698,3,FALSE)</f>
        <v>Brian L.</v>
      </c>
      <c r="C365" s="91">
        <f>VLOOKUP(A365,'Medical Examinations'!A363:H2698,2,FALSE)</f>
        <v>21.24</v>
      </c>
      <c r="D365" s="15">
        <f>VLOOKUP(A365,'Medical Examinations'!A363:H2698,3,FALSE)</f>
        <v>5.13</v>
      </c>
      <c r="E365" s="15" t="str">
        <f>VLOOKUP(A365,'Medical Examinations'!A363:H2698,4,FALSE)</f>
        <v>No</v>
      </c>
      <c r="F365" s="15" t="str">
        <f>VLOOKUP(A365,'Medical Examinations'!A363:H2698,5,FALSE)</f>
        <v>No</v>
      </c>
      <c r="G365" s="15" t="str">
        <f>VLOOKUP(A365,'Medical Examinations'!A363:H2698,6,FALSE)</f>
        <v>No</v>
      </c>
      <c r="H365" s="15">
        <f>VLOOKUP(A365,'Medical Examinations'!A363:H2698,7,FALSE)</f>
        <v>0</v>
      </c>
      <c r="I365" s="15" t="str">
        <f>VLOOKUP(A365,'Medical Examinations'!A363:H2698,8,FALSE)</f>
        <v>yes</v>
      </c>
      <c r="J365" s="15" t="str">
        <f>VLOOKUP(A365,'Medical Examinations'!A363:J2698,9,FALSE)</f>
        <v>NORMAL WEIGHT</v>
      </c>
      <c r="K365" s="15" t="str">
        <f>VLOOKUP(A365,'Medical Examinations'!A363:J2698,10,FALSE)</f>
        <v>NORMAL</v>
      </c>
      <c r="L365" s="15" t="str">
        <f>VLOOKUP(A365,'Hospitalisation Details'!A363:J2706,10,FALSE)</f>
        <v>21-Nov-1989</v>
      </c>
      <c r="M365" s="15">
        <f>VLOOKUP(A365,'Hospitalisation Details'!A363:I2706,6,FALSE)</f>
        <v>27925.86</v>
      </c>
      <c r="N365" s="15" t="str">
        <f>VLOOKUP(A365,'Hospitalisation Details'!A363:I2706,7,FALSE)</f>
        <v>tier - 1</v>
      </c>
      <c r="O365" s="15" t="str">
        <f>VLOOKUP(A365,'Hospitalisation Details'!A363:I2706,8,FALSE)</f>
        <v>tier - 2</v>
      </c>
      <c r="P365" s="15" t="str">
        <f>VLOOKUP(A365,'Hospitalisation Details'!A363:I2706,9,FALSE)</f>
        <v>R1011</v>
      </c>
      <c r="Q365" s="15">
        <f ca="1">VLOOKUP(A365,'Hospitalisation Details'!A363:K2706,11,FALSE)</f>
        <v>35</v>
      </c>
    </row>
    <row r="366" spans="1:17" ht="15.6" x14ac:dyDescent="0.3">
      <c r="A366" s="78" t="s">
        <v>2008</v>
      </c>
      <c r="B366" s="78" t="str">
        <f>VLOOKUP(A366,'Customer Names'!A364:C2699,3,FALSE)</f>
        <v>Morgan M.</v>
      </c>
      <c r="C366" s="91">
        <f>VLOOKUP(A366,'Medical Examinations'!A364:H2699,2,FALSE)</f>
        <v>17.600000000000001</v>
      </c>
      <c r="D366" s="15">
        <f>VLOOKUP(A366,'Medical Examinations'!A364:H2699,3,FALSE)</f>
        <v>5.26</v>
      </c>
      <c r="E366" s="15" t="str">
        <f>VLOOKUP(A366,'Medical Examinations'!A364:H2699,4,FALSE)</f>
        <v>yes</v>
      </c>
      <c r="F366" s="15" t="str">
        <f>VLOOKUP(A366,'Medical Examinations'!A364:H2699,5,FALSE)</f>
        <v>No</v>
      </c>
      <c r="G366" s="15" t="str">
        <f>VLOOKUP(A366,'Medical Examinations'!A364:H2699,6,FALSE)</f>
        <v>No</v>
      </c>
      <c r="H366" s="15">
        <f>VLOOKUP(A366,'Medical Examinations'!A364:H2699,7,FALSE)</f>
        <v>0</v>
      </c>
      <c r="I366" s="15" t="str">
        <f>VLOOKUP(A366,'Medical Examinations'!A364:H2699,8,FALSE)</f>
        <v>yes</v>
      </c>
      <c r="J366" s="15" t="str">
        <f>VLOOKUP(A366,'Medical Examinations'!A364:J2699,9,FALSE)</f>
        <v>UNDERWEIGHT</v>
      </c>
      <c r="K366" s="15" t="str">
        <f>VLOOKUP(A366,'Medical Examinations'!A364:J2699,10,FALSE)</f>
        <v>NORMAL</v>
      </c>
      <c r="L366" s="15" t="str">
        <f>VLOOKUP(A366,'Hospitalisation Details'!A364:J2707,10,FALSE)</f>
        <v>4-Dec-1985</v>
      </c>
      <c r="M366" s="15">
        <f>VLOOKUP(A366,'Hospitalisation Details'!A364:I2707,6,FALSE)</f>
        <v>27849.94</v>
      </c>
      <c r="N366" s="15" t="str">
        <f>VLOOKUP(A366,'Hospitalisation Details'!A364:I2707,7,FALSE)</f>
        <v>tier - 1</v>
      </c>
      <c r="O366" s="15" t="str">
        <f>VLOOKUP(A366,'Hospitalisation Details'!A364:I2707,8,FALSE)</f>
        <v>tier - 1</v>
      </c>
      <c r="P366" s="15" t="str">
        <f>VLOOKUP(A366,'Hospitalisation Details'!A364:I2707,9,FALSE)</f>
        <v>R1011</v>
      </c>
      <c r="Q366" s="15">
        <f ca="1">VLOOKUP(A366,'Hospitalisation Details'!A364:K2707,11,FALSE)</f>
        <v>39</v>
      </c>
    </row>
    <row r="367" spans="1:17" ht="15.6" x14ac:dyDescent="0.3">
      <c r="A367" s="78" t="s">
        <v>2007</v>
      </c>
      <c r="B367" s="78" t="str">
        <f>VLOOKUP(A367,'Customer Names'!A365:C2700,3,FALSE)</f>
        <v>Caroline</v>
      </c>
      <c r="C367" s="91">
        <f>VLOOKUP(A367,'Medical Examinations'!A365:H2700,2,FALSE)</f>
        <v>26.29</v>
      </c>
      <c r="D367" s="15">
        <f>VLOOKUP(A367,'Medical Examinations'!A365:H2700,3,FALSE)</f>
        <v>6.84</v>
      </c>
      <c r="E367" s="15" t="str">
        <f>VLOOKUP(A367,'Medical Examinations'!A365:H2700,4,FALSE)</f>
        <v>No</v>
      </c>
      <c r="F367" s="15" t="str">
        <f>VLOOKUP(A367,'Medical Examinations'!A365:H2700,5,FALSE)</f>
        <v>No</v>
      </c>
      <c r="G367" s="15" t="str">
        <f>VLOOKUP(A367,'Medical Examinations'!A365:H2700,6,FALSE)</f>
        <v>No</v>
      </c>
      <c r="H367" s="15">
        <f>VLOOKUP(A367,'Medical Examinations'!A365:H2700,7,FALSE)</f>
        <v>0</v>
      </c>
      <c r="I367" s="15" t="str">
        <f>VLOOKUP(A367,'Medical Examinations'!A365:H2700,8,FALSE)</f>
        <v>yes</v>
      </c>
      <c r="J367" s="15" t="str">
        <f>VLOOKUP(A367,'Medical Examinations'!A365:J2700,9,FALSE)</f>
        <v>OVERWEIGHT</v>
      </c>
      <c r="K367" s="15" t="str">
        <f>VLOOKUP(A367,'Medical Examinations'!A365:J2700,10,FALSE)</f>
        <v>DIABETES</v>
      </c>
      <c r="L367" s="15" t="str">
        <f>VLOOKUP(A367,'Hospitalisation Details'!A365:J2708,10,FALSE)</f>
        <v>6-Jul-1960</v>
      </c>
      <c r="M367" s="15">
        <f>VLOOKUP(A367,'Hospitalisation Details'!A365:I2708,6,FALSE)</f>
        <v>27808.73</v>
      </c>
      <c r="N367" s="15" t="str">
        <f>VLOOKUP(A367,'Hospitalisation Details'!A365:I2708,7,FALSE)</f>
        <v>tier - 1</v>
      </c>
      <c r="O367" s="15" t="str">
        <f>VLOOKUP(A367,'Hospitalisation Details'!A365:I2708,8,FALSE)</f>
        <v>tier - 1</v>
      </c>
      <c r="P367" s="15" t="str">
        <f>VLOOKUP(A367,'Hospitalisation Details'!A365:I2708,9,FALSE)</f>
        <v>R1013</v>
      </c>
      <c r="Q367" s="15">
        <f ca="1">VLOOKUP(A367,'Hospitalisation Details'!A365:K2708,11,FALSE)</f>
        <v>65</v>
      </c>
    </row>
    <row r="368" spans="1:17" ht="15.6" x14ac:dyDescent="0.3">
      <c r="A368" s="78" t="s">
        <v>2006</v>
      </c>
      <c r="B368" s="78" t="str">
        <f>VLOOKUP(A368,'Customer Names'!A366:C2701,3,FALSE)</f>
        <v>Drew T.</v>
      </c>
      <c r="C368" s="91">
        <f>VLOOKUP(A368,'Medical Examinations'!A366:H2701,2,FALSE)</f>
        <v>35.31</v>
      </c>
      <c r="D368" s="15">
        <f>VLOOKUP(A368,'Medical Examinations'!A366:H2701,3,FALSE)</f>
        <v>9.0399999999999991</v>
      </c>
      <c r="E368" s="15" t="str">
        <f>VLOOKUP(A368,'Medical Examinations'!A366:H2701,4,FALSE)</f>
        <v>No</v>
      </c>
      <c r="F368" s="15" t="str">
        <f>VLOOKUP(A368,'Medical Examinations'!A366:H2701,5,FALSE)</f>
        <v>No</v>
      </c>
      <c r="G368" s="15" t="str">
        <f>VLOOKUP(A368,'Medical Examinations'!A366:H2701,6,FALSE)</f>
        <v>No</v>
      </c>
      <c r="H368" s="15">
        <f>VLOOKUP(A368,'Medical Examinations'!A366:H2701,7,FALSE)</f>
        <v>0</v>
      </c>
      <c r="I368" s="15" t="str">
        <f>VLOOKUP(A368,'Medical Examinations'!A366:H2701,8,FALSE)</f>
        <v>No</v>
      </c>
      <c r="J368" s="15" t="str">
        <f>VLOOKUP(A368,'Medical Examinations'!A366:J2701,9,FALSE)</f>
        <v>OBESITY</v>
      </c>
      <c r="K368" s="15" t="str">
        <f>VLOOKUP(A368,'Medical Examinations'!A366:J2701,10,FALSE)</f>
        <v>DIABETES</v>
      </c>
      <c r="L368" s="15" t="str">
        <f>VLOOKUP(A368,'Hospitalisation Details'!A366:J2709,10,FALSE)</f>
        <v>6-Dec-2002</v>
      </c>
      <c r="M368" s="15">
        <f>VLOOKUP(A368,'Hospitalisation Details'!A366:I2709,6,FALSE)</f>
        <v>27724.29</v>
      </c>
      <c r="N368" s="15" t="str">
        <f>VLOOKUP(A368,'Hospitalisation Details'!A366:I2709,7,FALSE)</f>
        <v>tier - 1</v>
      </c>
      <c r="O368" s="15" t="str">
        <f>VLOOKUP(A368,'Hospitalisation Details'!A366:I2709,8,FALSE)</f>
        <v>tier - 3</v>
      </c>
      <c r="P368" s="15" t="str">
        <f>VLOOKUP(A368,'Hospitalisation Details'!A366:I2709,9,FALSE)</f>
        <v>R1013</v>
      </c>
      <c r="Q368" s="15">
        <f ca="1">VLOOKUP(A368,'Hospitalisation Details'!A366:K2709,11,FALSE)</f>
        <v>22</v>
      </c>
    </row>
    <row r="369" spans="1:17" ht="15.6" x14ac:dyDescent="0.3">
      <c r="A369" s="78" t="s">
        <v>2005</v>
      </c>
      <c r="B369" s="78" t="str">
        <f>VLOOKUP(A369,'Customer Names'!A367:C2702,3,FALSE)</f>
        <v>Austin W</v>
      </c>
      <c r="C369" s="91">
        <f>VLOOKUP(A369,'Medical Examinations'!A367:H2702,2,FALSE)</f>
        <v>27.04</v>
      </c>
      <c r="D369" s="15">
        <f>VLOOKUP(A369,'Medical Examinations'!A367:H2702,3,FALSE)</f>
        <v>4.0999999999999996</v>
      </c>
      <c r="E369" s="15" t="str">
        <f>VLOOKUP(A369,'Medical Examinations'!A367:H2702,4,FALSE)</f>
        <v>No</v>
      </c>
      <c r="F369" s="15" t="str">
        <f>VLOOKUP(A369,'Medical Examinations'!A367:H2702,5,FALSE)</f>
        <v>No</v>
      </c>
      <c r="G369" s="15" t="str">
        <f>VLOOKUP(A369,'Medical Examinations'!A367:H2702,6,FALSE)</f>
        <v>No</v>
      </c>
      <c r="H369" s="15">
        <f>VLOOKUP(A369,'Medical Examinations'!A367:H2702,7,FALSE)</f>
        <v>1</v>
      </c>
      <c r="I369" s="15" t="str">
        <f>VLOOKUP(A369,'Medical Examinations'!A367:H2702,8,FALSE)</f>
        <v>yes</v>
      </c>
      <c r="J369" s="15" t="str">
        <f>VLOOKUP(A369,'Medical Examinations'!A367:J2702,9,FALSE)</f>
        <v>OVERWEIGHT</v>
      </c>
      <c r="K369" s="15" t="str">
        <f>VLOOKUP(A369,'Medical Examinations'!A367:J2702,10,FALSE)</f>
        <v>NORMAL</v>
      </c>
      <c r="L369" s="15" t="str">
        <f>VLOOKUP(A369,'Hospitalisation Details'!A367:J2710,10,FALSE)</f>
        <v>3-Jul-1992</v>
      </c>
      <c r="M369" s="15">
        <f>VLOOKUP(A369,'Hospitalisation Details'!A367:I2710,6,FALSE)</f>
        <v>27696.11</v>
      </c>
      <c r="N369" s="15" t="str">
        <f>VLOOKUP(A369,'Hospitalisation Details'!A367:I2710,7,FALSE)</f>
        <v>tier - 1</v>
      </c>
      <c r="O369" s="15" t="str">
        <f>VLOOKUP(A369,'Hospitalisation Details'!A367:I2710,8,FALSE)</f>
        <v>tier - 2</v>
      </c>
      <c r="P369" s="15" t="str">
        <f>VLOOKUP(A369,'Hospitalisation Details'!A367:I2710,9,FALSE)</f>
        <v>R1011</v>
      </c>
      <c r="Q369" s="15">
        <f ca="1">VLOOKUP(A369,'Hospitalisation Details'!A367:K2710,11,FALSE)</f>
        <v>33</v>
      </c>
    </row>
    <row r="370" spans="1:17" ht="15.6" x14ac:dyDescent="0.3">
      <c r="A370" s="78" t="s">
        <v>2004</v>
      </c>
      <c r="B370" s="78" t="str">
        <f>VLOOKUP(A370,'Customer Names'!A368:C2703,3,FALSE)</f>
        <v>Berenice</v>
      </c>
      <c r="C370" s="91">
        <f>VLOOKUP(A370,'Medical Examinations'!A368:H2703,2,FALSE)</f>
        <v>30.23</v>
      </c>
      <c r="D370" s="15">
        <f>VLOOKUP(A370,'Medical Examinations'!A368:H2703,3,FALSE)</f>
        <v>4.2300000000000004</v>
      </c>
      <c r="E370" s="15" t="str">
        <f>VLOOKUP(A370,'Medical Examinations'!A368:H2703,4,FALSE)</f>
        <v>yes</v>
      </c>
      <c r="F370" s="15" t="str">
        <f>VLOOKUP(A370,'Medical Examinations'!A368:H2703,5,FALSE)</f>
        <v>No</v>
      </c>
      <c r="G370" s="15" t="str">
        <f>VLOOKUP(A370,'Medical Examinations'!A368:H2703,6,FALSE)</f>
        <v>Yes</v>
      </c>
      <c r="H370" s="15">
        <f>VLOOKUP(A370,'Medical Examinations'!A368:H2703,7,FALSE)</f>
        <v>1</v>
      </c>
      <c r="I370" s="15" t="str">
        <f>VLOOKUP(A370,'Medical Examinations'!A368:H2703,8,FALSE)</f>
        <v>yes</v>
      </c>
      <c r="J370" s="15" t="str">
        <f>VLOOKUP(A370,'Medical Examinations'!A368:J2703,9,FALSE)</f>
        <v>OBESITY</v>
      </c>
      <c r="K370" s="15" t="str">
        <f>VLOOKUP(A370,'Medical Examinations'!A368:J2703,10,FALSE)</f>
        <v>NORMAL</v>
      </c>
      <c r="L370" s="15" t="str">
        <f>VLOOKUP(A370,'Hospitalisation Details'!A368:J2711,10,FALSE)</f>
        <v>7-Oct-1997</v>
      </c>
      <c r="M370" s="15">
        <f>VLOOKUP(A370,'Hospitalisation Details'!A368:I2711,6,FALSE)</f>
        <v>27625.17</v>
      </c>
      <c r="N370" s="15" t="str">
        <f>VLOOKUP(A370,'Hospitalisation Details'!A368:I2711,7,FALSE)</f>
        <v>tier - 1</v>
      </c>
      <c r="O370" s="15" t="str">
        <f>VLOOKUP(A370,'Hospitalisation Details'!A368:I2711,8,FALSE)</f>
        <v>tier - 1</v>
      </c>
      <c r="P370" s="15" t="str">
        <f>VLOOKUP(A370,'Hospitalisation Details'!A368:I2711,9,FALSE)</f>
        <v>R1011</v>
      </c>
      <c r="Q370" s="15">
        <f ca="1">VLOOKUP(A370,'Hospitalisation Details'!A368:K2711,11,FALSE)</f>
        <v>28</v>
      </c>
    </row>
    <row r="371" spans="1:17" ht="15.6" x14ac:dyDescent="0.3">
      <c r="A371" s="78" t="s">
        <v>2003</v>
      </c>
      <c r="B371" s="78" t="str">
        <f>VLOOKUP(A371,'Customer Names'!A369:C2704,3,FALSE)</f>
        <v>Kenneth A</v>
      </c>
      <c r="C371" s="91">
        <f>VLOOKUP(A371,'Medical Examinations'!A369:H2704,2,FALSE)</f>
        <v>30.6</v>
      </c>
      <c r="D371" s="15">
        <f>VLOOKUP(A371,'Medical Examinations'!A369:H2704,3,FALSE)</f>
        <v>6.48</v>
      </c>
      <c r="E371" s="15" t="str">
        <f>VLOOKUP(A371,'Medical Examinations'!A369:H2704,4,FALSE)</f>
        <v>yes</v>
      </c>
      <c r="F371" s="15" t="str">
        <f>VLOOKUP(A371,'Medical Examinations'!A369:H2704,5,FALSE)</f>
        <v>No</v>
      </c>
      <c r="G371" s="15" t="str">
        <f>VLOOKUP(A371,'Medical Examinations'!A369:H2704,6,FALSE)</f>
        <v>Yes</v>
      </c>
      <c r="H371" s="15">
        <f>VLOOKUP(A371,'Medical Examinations'!A369:H2704,7,FALSE)</f>
        <v>1</v>
      </c>
      <c r="I371" s="15" t="str">
        <f>VLOOKUP(A371,'Medical Examinations'!A369:H2704,8,FALSE)</f>
        <v>yes</v>
      </c>
      <c r="J371" s="15" t="str">
        <f>VLOOKUP(A371,'Medical Examinations'!A369:J2704,9,FALSE)</f>
        <v>OBESITY</v>
      </c>
      <c r="K371" s="15" t="str">
        <f>VLOOKUP(A371,'Medical Examinations'!A369:J2704,10,FALSE)</f>
        <v>DIABETES</v>
      </c>
      <c r="L371" s="15" t="str">
        <f>VLOOKUP(A371,'Hospitalisation Details'!A369:J2712,10,FALSE)</f>
        <v>9-Sep-1997</v>
      </c>
      <c r="M371" s="15">
        <f>VLOOKUP(A371,'Hospitalisation Details'!A369:I2712,6,FALSE)</f>
        <v>27619.360000000001</v>
      </c>
      <c r="N371" s="15" t="str">
        <f>VLOOKUP(A371,'Hospitalisation Details'!A369:I2712,7,FALSE)</f>
        <v>tier - 2</v>
      </c>
      <c r="O371" s="15" t="str">
        <f>VLOOKUP(A371,'Hospitalisation Details'!A369:I2712,8,FALSE)</f>
        <v>tier - 3</v>
      </c>
      <c r="P371" s="15" t="str">
        <f>VLOOKUP(A371,'Hospitalisation Details'!A369:I2712,9,FALSE)</f>
        <v>R1011</v>
      </c>
      <c r="Q371" s="15">
        <f ca="1">VLOOKUP(A371,'Hospitalisation Details'!A369:K2712,11,FALSE)</f>
        <v>28</v>
      </c>
    </row>
    <row r="372" spans="1:17" ht="15.6" x14ac:dyDescent="0.3">
      <c r="A372" s="78" t="s">
        <v>2002</v>
      </c>
      <c r="B372" s="78" t="str">
        <f>VLOOKUP(A372,'Customer Names'!A370:C2705,3,FALSE)</f>
        <v>Mr.  Miguel</v>
      </c>
      <c r="C372" s="91">
        <f>VLOOKUP(A372,'Medical Examinations'!A370:H2705,2,FALSE)</f>
        <v>26.8</v>
      </c>
      <c r="D372" s="15">
        <f>VLOOKUP(A372,'Medical Examinations'!A370:H2705,3,FALSE)</f>
        <v>5.53</v>
      </c>
      <c r="E372" s="15" t="str">
        <f>VLOOKUP(A372,'Medical Examinations'!A370:H2705,4,FALSE)</f>
        <v>No</v>
      </c>
      <c r="F372" s="15" t="str">
        <f>VLOOKUP(A372,'Medical Examinations'!A370:H2705,5,FALSE)</f>
        <v>No</v>
      </c>
      <c r="G372" s="15" t="str">
        <f>VLOOKUP(A372,'Medical Examinations'!A370:H2705,6,FALSE)</f>
        <v>No</v>
      </c>
      <c r="H372" s="15">
        <f>VLOOKUP(A372,'Medical Examinations'!A370:H2705,7,FALSE)</f>
        <v>1</v>
      </c>
      <c r="I372" s="15" t="str">
        <f>VLOOKUP(A372,'Medical Examinations'!A370:H2705,8,FALSE)</f>
        <v>yes</v>
      </c>
      <c r="J372" s="15" t="str">
        <f>VLOOKUP(A372,'Medical Examinations'!A370:J2705,9,FALSE)</f>
        <v>OVERWEIGHT</v>
      </c>
      <c r="K372" s="15" t="str">
        <f>VLOOKUP(A372,'Medical Examinations'!A370:J2705,10,FALSE)</f>
        <v>NORMAL</v>
      </c>
      <c r="L372" s="15" t="str">
        <f>VLOOKUP(A372,'Hospitalisation Details'!A370:J2713,10,FALSE)</f>
        <v>11-Jun-1992</v>
      </c>
      <c r="M372" s="15">
        <f>VLOOKUP(A372,'Hospitalisation Details'!A370:I2713,6,FALSE)</f>
        <v>27614.71</v>
      </c>
      <c r="N372" s="15" t="str">
        <f>VLOOKUP(A372,'Hospitalisation Details'!A370:I2713,7,FALSE)</f>
        <v>tier - 2</v>
      </c>
      <c r="O372" s="15" t="str">
        <f>VLOOKUP(A372,'Hospitalisation Details'!A370:I2713,8,FALSE)</f>
        <v>tier - 3</v>
      </c>
      <c r="P372" s="15" t="str">
        <f>VLOOKUP(A372,'Hospitalisation Details'!A370:I2713,9,FALSE)</f>
        <v>R1011</v>
      </c>
      <c r="Q372" s="15">
        <f ca="1">VLOOKUP(A372,'Hospitalisation Details'!A370:K2713,11,FALSE)</f>
        <v>33</v>
      </c>
    </row>
    <row r="373" spans="1:17" ht="15.6" x14ac:dyDescent="0.3">
      <c r="A373" s="78" t="s">
        <v>2001</v>
      </c>
      <c r="B373" s="78" t="str">
        <f>VLOOKUP(A373,'Customer Names'!A371:C2706,3,FALSE)</f>
        <v>Hadley T.</v>
      </c>
      <c r="C373" s="91">
        <f>VLOOKUP(A373,'Medical Examinations'!A371:H2706,2,FALSE)</f>
        <v>16.86</v>
      </c>
      <c r="D373" s="15">
        <f>VLOOKUP(A373,'Medical Examinations'!A371:H2706,3,FALSE)</f>
        <v>4.07</v>
      </c>
      <c r="E373" s="15" t="str">
        <f>VLOOKUP(A373,'Medical Examinations'!A371:H2706,4,FALSE)</f>
        <v>yes</v>
      </c>
      <c r="F373" s="15" t="str">
        <f>VLOOKUP(A373,'Medical Examinations'!A371:H2706,5,FALSE)</f>
        <v>No</v>
      </c>
      <c r="G373" s="15" t="str">
        <f>VLOOKUP(A373,'Medical Examinations'!A371:H2706,6,FALSE)</f>
        <v>No</v>
      </c>
      <c r="H373" s="15">
        <f>VLOOKUP(A373,'Medical Examinations'!A371:H2706,7,FALSE)</f>
        <v>0</v>
      </c>
      <c r="I373" s="15" t="str">
        <f>VLOOKUP(A373,'Medical Examinations'!A371:H2706,8,FALSE)</f>
        <v>yes</v>
      </c>
      <c r="J373" s="15" t="str">
        <f>VLOOKUP(A373,'Medical Examinations'!A371:J2706,9,FALSE)</f>
        <v>UNDERWEIGHT</v>
      </c>
      <c r="K373" s="15" t="str">
        <f>VLOOKUP(A373,'Medical Examinations'!A371:J2706,10,FALSE)</f>
        <v>NORMAL</v>
      </c>
      <c r="L373" s="15" t="str">
        <f>VLOOKUP(A373,'Hospitalisation Details'!A371:J2714,10,FALSE)</f>
        <v>6-Nov-1985</v>
      </c>
      <c r="M373" s="15">
        <f>VLOOKUP(A373,'Hospitalisation Details'!A371:I2714,6,FALSE)</f>
        <v>27598.93</v>
      </c>
      <c r="N373" s="15" t="str">
        <f>VLOOKUP(A373,'Hospitalisation Details'!A371:I2714,7,FALSE)</f>
        <v>tier - 2</v>
      </c>
      <c r="O373" s="15" t="str">
        <f>VLOOKUP(A373,'Hospitalisation Details'!A371:I2714,8,FALSE)</f>
        <v>tier - 1</v>
      </c>
      <c r="P373" s="15" t="str">
        <f>VLOOKUP(A373,'Hospitalisation Details'!A371:I2714,9,FALSE)</f>
        <v>R1011</v>
      </c>
      <c r="Q373" s="15">
        <f ca="1">VLOOKUP(A373,'Hospitalisation Details'!A371:K2714,11,FALSE)</f>
        <v>40</v>
      </c>
    </row>
    <row r="374" spans="1:17" ht="15.6" x14ac:dyDescent="0.3">
      <c r="A374" s="78" t="s">
        <v>2000</v>
      </c>
      <c r="B374" s="78" t="str">
        <f>VLOOKUP(A374,'Customer Names'!A372:C2707,3,FALSE)</f>
        <v>Taylor</v>
      </c>
      <c r="C374" s="91">
        <f>VLOOKUP(A374,'Medical Examinations'!A372:H2707,2,FALSE)</f>
        <v>16.3</v>
      </c>
      <c r="D374" s="15">
        <f>VLOOKUP(A374,'Medical Examinations'!A372:H2707,3,FALSE)</f>
        <v>5.51</v>
      </c>
      <c r="E374" s="15" t="str">
        <f>VLOOKUP(A374,'Medical Examinations'!A372:H2707,4,FALSE)</f>
        <v>No</v>
      </c>
      <c r="F374" s="15" t="str">
        <f>VLOOKUP(A374,'Medical Examinations'!A372:H2707,5,FALSE)</f>
        <v>No</v>
      </c>
      <c r="G374" s="15" t="str">
        <f>VLOOKUP(A374,'Medical Examinations'!A372:H2707,6,FALSE)</f>
        <v>No</v>
      </c>
      <c r="H374" s="15">
        <f>VLOOKUP(A374,'Medical Examinations'!A372:H2707,7,FALSE)</f>
        <v>1</v>
      </c>
      <c r="I374" s="15" t="str">
        <f>VLOOKUP(A374,'Medical Examinations'!A372:H2707,8,FALSE)</f>
        <v>yes</v>
      </c>
      <c r="J374" s="15" t="str">
        <f>VLOOKUP(A374,'Medical Examinations'!A372:J2707,9,FALSE)</f>
        <v>UNDERWEIGHT</v>
      </c>
      <c r="K374" s="15" t="str">
        <f>VLOOKUP(A374,'Medical Examinations'!A372:J2707,10,FALSE)</f>
        <v>NORMAL</v>
      </c>
      <c r="L374" s="15" t="str">
        <f>VLOOKUP(A374,'Hospitalisation Details'!A372:J2715,10,FALSE)</f>
        <v>22-Jul-1984</v>
      </c>
      <c r="M374" s="15">
        <f>VLOOKUP(A374,'Hospitalisation Details'!A372:I2715,6,FALSE)</f>
        <v>27534.53</v>
      </c>
      <c r="N374" s="15" t="str">
        <f>VLOOKUP(A374,'Hospitalisation Details'!A372:I2715,7,FALSE)</f>
        <v>tier - 2</v>
      </c>
      <c r="O374" s="15" t="str">
        <f>VLOOKUP(A374,'Hospitalisation Details'!A372:I2715,8,FALSE)</f>
        <v>tier - 2</v>
      </c>
      <c r="P374" s="15" t="str">
        <f>VLOOKUP(A374,'Hospitalisation Details'!A372:I2715,9,FALSE)</f>
        <v>R1011</v>
      </c>
      <c r="Q374" s="15">
        <f ca="1">VLOOKUP(A374,'Hospitalisation Details'!A372:K2715,11,FALSE)</f>
        <v>41</v>
      </c>
    </row>
    <row r="375" spans="1:17" ht="15.6" x14ac:dyDescent="0.3">
      <c r="A375" s="78" t="s">
        <v>1999</v>
      </c>
      <c r="B375" s="78" t="str">
        <f>VLOOKUP(A375,'Customer Names'!A373:C2708,3,FALSE)</f>
        <v>Tenielle M</v>
      </c>
      <c r="C375" s="91">
        <f>VLOOKUP(A375,'Medical Examinations'!A373:H2708,2,FALSE)</f>
        <v>29.81</v>
      </c>
      <c r="D375" s="15">
        <f>VLOOKUP(A375,'Medical Examinations'!A373:H2708,3,FALSE)</f>
        <v>11.66</v>
      </c>
      <c r="E375" s="15" t="str">
        <f>VLOOKUP(A375,'Medical Examinations'!A373:H2708,4,FALSE)</f>
        <v>No</v>
      </c>
      <c r="F375" s="15" t="str">
        <f>VLOOKUP(A375,'Medical Examinations'!A373:H2708,5,FALSE)</f>
        <v>No</v>
      </c>
      <c r="G375" s="15" t="str">
        <f>VLOOKUP(A375,'Medical Examinations'!A373:H2708,6,FALSE)</f>
        <v>No</v>
      </c>
      <c r="H375" s="15">
        <f>VLOOKUP(A375,'Medical Examinations'!A373:H2708,7,FALSE)</f>
        <v>0</v>
      </c>
      <c r="I375" s="15" t="str">
        <f>VLOOKUP(A375,'Medical Examinations'!A373:H2708,8,FALSE)</f>
        <v>yes</v>
      </c>
      <c r="J375" s="15" t="str">
        <f>VLOOKUP(A375,'Medical Examinations'!A373:J2708,9,FALSE)</f>
        <v>OVERWEIGHT</v>
      </c>
      <c r="K375" s="15" t="str">
        <f>VLOOKUP(A375,'Medical Examinations'!A373:J2708,10,FALSE)</f>
        <v>DIABETES</v>
      </c>
      <c r="L375" s="15" t="str">
        <f>VLOOKUP(A375,'Hospitalisation Details'!A373:J2716,10,FALSE)</f>
        <v>19-Oct-1965</v>
      </c>
      <c r="M375" s="15">
        <f>VLOOKUP(A375,'Hospitalisation Details'!A373:I2716,6,FALSE)</f>
        <v>27533.91</v>
      </c>
      <c r="N375" s="15" t="str">
        <f>VLOOKUP(A375,'Hospitalisation Details'!A373:I2716,7,FALSE)</f>
        <v>tier - 2</v>
      </c>
      <c r="O375" s="15" t="str">
        <f>VLOOKUP(A375,'Hospitalisation Details'!A373:I2716,8,FALSE)</f>
        <v>tier - 3</v>
      </c>
      <c r="P375" s="15" t="str">
        <f>VLOOKUP(A375,'Hospitalisation Details'!A373:I2716,9,FALSE)</f>
        <v>R1013</v>
      </c>
      <c r="Q375" s="15">
        <f ca="1">VLOOKUP(A375,'Hospitalisation Details'!A373:K2716,11,FALSE)</f>
        <v>60</v>
      </c>
    </row>
    <row r="376" spans="1:17" ht="15.6" x14ac:dyDescent="0.3">
      <c r="A376" s="78" t="s">
        <v>1998</v>
      </c>
      <c r="B376" s="78" t="str">
        <f>VLOOKUP(A376,'Customer Names'!A374:C2709,3,FALSE)</f>
        <v>Andrea</v>
      </c>
      <c r="C376" s="91">
        <f>VLOOKUP(A376,'Medical Examinations'!A374:H2709,2,FALSE)</f>
        <v>16.329999999999998</v>
      </c>
      <c r="D376" s="15">
        <f>VLOOKUP(A376,'Medical Examinations'!A374:H2709,3,FALSE)</f>
        <v>7.26</v>
      </c>
      <c r="E376" s="15" t="str">
        <f>VLOOKUP(A376,'Medical Examinations'!A374:H2709,4,FALSE)</f>
        <v>yes</v>
      </c>
      <c r="F376" s="15" t="str">
        <f>VLOOKUP(A376,'Medical Examinations'!A374:H2709,5,FALSE)</f>
        <v>No</v>
      </c>
      <c r="G376" s="15" t="str">
        <f>VLOOKUP(A376,'Medical Examinations'!A374:H2709,6,FALSE)</f>
        <v>No</v>
      </c>
      <c r="H376" s="15">
        <f>VLOOKUP(A376,'Medical Examinations'!A374:H2709,7,FALSE)</f>
        <v>0</v>
      </c>
      <c r="I376" s="15" t="str">
        <f>VLOOKUP(A376,'Medical Examinations'!A374:H2709,8,FALSE)</f>
        <v>yes</v>
      </c>
      <c r="J376" s="15" t="str">
        <f>VLOOKUP(A376,'Medical Examinations'!A374:J2709,9,FALSE)</f>
        <v>UNDERWEIGHT</v>
      </c>
      <c r="K376" s="15" t="str">
        <f>VLOOKUP(A376,'Medical Examinations'!A374:J2709,10,FALSE)</f>
        <v>DIABETES</v>
      </c>
      <c r="L376" s="15" t="str">
        <f>VLOOKUP(A376,'Hospitalisation Details'!A374:J2717,10,FALSE)</f>
        <v>3-Oct-1981</v>
      </c>
      <c r="M376" s="15">
        <f>VLOOKUP(A376,'Hospitalisation Details'!A374:I2717,6,FALSE)</f>
        <v>27495.59</v>
      </c>
      <c r="N376" s="15" t="str">
        <f>VLOOKUP(A376,'Hospitalisation Details'!A374:I2717,7,FALSE)</f>
        <v>tier - 2</v>
      </c>
      <c r="O376" s="15" t="str">
        <f>VLOOKUP(A376,'Hospitalisation Details'!A374:I2717,8,FALSE)</f>
        <v>tier - 1</v>
      </c>
      <c r="P376" s="15" t="str">
        <f>VLOOKUP(A376,'Hospitalisation Details'!A374:I2717,9,FALSE)</f>
        <v>R1011</v>
      </c>
      <c r="Q376" s="15">
        <f ca="1">VLOOKUP(A376,'Hospitalisation Details'!A374:K2717,11,FALSE)</f>
        <v>44</v>
      </c>
    </row>
    <row r="377" spans="1:17" ht="15.6" x14ac:dyDescent="0.3">
      <c r="A377" s="78" t="s">
        <v>1997</v>
      </c>
      <c r="B377" s="78" t="str">
        <f>VLOOKUP(A377,'Customer Names'!A375:C2710,3,FALSE)</f>
        <v>Nora P</v>
      </c>
      <c r="C377" s="91">
        <f>VLOOKUP(A377,'Medical Examinations'!A375:H2710,2,FALSE)</f>
        <v>16.37</v>
      </c>
      <c r="D377" s="15">
        <f>VLOOKUP(A377,'Medical Examinations'!A375:H2710,3,FALSE)</f>
        <v>4.79</v>
      </c>
      <c r="E377" s="15" t="str">
        <f>VLOOKUP(A377,'Medical Examinations'!A375:H2710,4,FALSE)</f>
        <v>yes</v>
      </c>
      <c r="F377" s="15" t="str">
        <f>VLOOKUP(A377,'Medical Examinations'!A375:H2710,5,FALSE)</f>
        <v>No</v>
      </c>
      <c r="G377" s="15" t="str">
        <f>VLOOKUP(A377,'Medical Examinations'!A375:H2710,6,FALSE)</f>
        <v>No</v>
      </c>
      <c r="H377" s="15">
        <f>VLOOKUP(A377,'Medical Examinations'!A375:H2710,7,FALSE)</f>
        <v>0</v>
      </c>
      <c r="I377" s="15" t="str">
        <f>VLOOKUP(A377,'Medical Examinations'!A375:H2710,8,FALSE)</f>
        <v>yes</v>
      </c>
      <c r="J377" s="15" t="str">
        <f>VLOOKUP(A377,'Medical Examinations'!A375:J2710,9,FALSE)</f>
        <v>UNDERWEIGHT</v>
      </c>
      <c r="K377" s="15" t="str">
        <f>VLOOKUP(A377,'Medical Examinations'!A375:J2710,10,FALSE)</f>
        <v>NORMAL</v>
      </c>
      <c r="L377" s="15" t="str">
        <f>VLOOKUP(A377,'Hospitalisation Details'!A375:J2718,10,FALSE)</f>
        <v>5-Dec-1985</v>
      </c>
      <c r="M377" s="15">
        <f>VLOOKUP(A377,'Hospitalisation Details'!A375:I2718,6,FALSE)</f>
        <v>27432.73</v>
      </c>
      <c r="N377" s="15" t="str">
        <f>VLOOKUP(A377,'Hospitalisation Details'!A375:I2718,7,FALSE)</f>
        <v>tier - 2</v>
      </c>
      <c r="O377" s="15" t="str">
        <f>VLOOKUP(A377,'Hospitalisation Details'!A375:I2718,8,FALSE)</f>
        <v>tier - 1</v>
      </c>
      <c r="P377" s="15" t="str">
        <f>VLOOKUP(A377,'Hospitalisation Details'!A375:I2718,9,FALSE)</f>
        <v>R1011</v>
      </c>
      <c r="Q377" s="15">
        <f ca="1">VLOOKUP(A377,'Hospitalisation Details'!A375:K2718,11,FALSE)</f>
        <v>39</v>
      </c>
    </row>
    <row r="378" spans="1:17" ht="15.6" x14ac:dyDescent="0.3">
      <c r="A378" s="78" t="s">
        <v>1996</v>
      </c>
      <c r="B378" s="78" t="str">
        <f>VLOOKUP(A378,'Customer Names'!A376:C2711,3,FALSE)</f>
        <v>Zachary</v>
      </c>
      <c r="C378" s="91">
        <f>VLOOKUP(A378,'Medical Examinations'!A376:H2711,2,FALSE)</f>
        <v>22.42</v>
      </c>
      <c r="D378" s="15">
        <f>VLOOKUP(A378,'Medical Examinations'!A376:H2711,3,FALSE)</f>
        <v>4.68</v>
      </c>
      <c r="E378" s="15" t="str">
        <f>VLOOKUP(A378,'Medical Examinations'!A376:H2711,4,FALSE)</f>
        <v>yes</v>
      </c>
      <c r="F378" s="15" t="str">
        <f>VLOOKUP(A378,'Medical Examinations'!A376:H2711,5,FALSE)</f>
        <v>No</v>
      </c>
      <c r="G378" s="15" t="str">
        <f>VLOOKUP(A378,'Medical Examinations'!A376:H2711,6,FALSE)</f>
        <v>No</v>
      </c>
      <c r="H378" s="15">
        <f>VLOOKUP(A378,'Medical Examinations'!A376:H2711,7,FALSE)</f>
        <v>1</v>
      </c>
      <c r="I378" s="15" t="str">
        <f>VLOOKUP(A378,'Medical Examinations'!A376:H2711,8,FALSE)</f>
        <v>No</v>
      </c>
      <c r="J378" s="15" t="str">
        <f>VLOOKUP(A378,'Medical Examinations'!A376:J2711,9,FALSE)</f>
        <v>NORMAL WEIGHT</v>
      </c>
      <c r="K378" s="15" t="str">
        <f>VLOOKUP(A378,'Medical Examinations'!A376:J2711,10,FALSE)</f>
        <v>NORMAL</v>
      </c>
      <c r="L378" s="15" t="str">
        <f>VLOOKUP(A378,'Hospitalisation Details'!A376:J2719,10,FALSE)</f>
        <v>15-Sep-1988</v>
      </c>
      <c r="M378" s="15">
        <f>VLOOKUP(A378,'Hospitalisation Details'!A376:I2719,6,FALSE)</f>
        <v>27375.9</v>
      </c>
      <c r="N378" s="15" t="str">
        <f>VLOOKUP(A378,'Hospitalisation Details'!A376:I2719,7,FALSE)</f>
        <v>tier - 2</v>
      </c>
      <c r="O378" s="15" t="str">
        <f>VLOOKUP(A378,'Hospitalisation Details'!A376:I2719,8,FALSE)</f>
        <v>tier - 3</v>
      </c>
      <c r="P378" s="15" t="str">
        <f>VLOOKUP(A378,'Hospitalisation Details'!A376:I2719,9,FALSE)</f>
        <v>R1015</v>
      </c>
      <c r="Q378" s="15">
        <f ca="1">VLOOKUP(A378,'Hospitalisation Details'!A376:K2719,11,FALSE)</f>
        <v>37</v>
      </c>
    </row>
    <row r="379" spans="1:17" ht="15.6" x14ac:dyDescent="0.3">
      <c r="A379" s="78" t="s">
        <v>1995</v>
      </c>
      <c r="B379" s="78" t="str">
        <f>VLOOKUP(A379,'Customer Names'!A377:C2712,3,FALSE)</f>
        <v>Michael</v>
      </c>
      <c r="C379" s="91">
        <f>VLOOKUP(A379,'Medical Examinations'!A377:H2712,2,FALSE)</f>
        <v>31.35</v>
      </c>
      <c r="D379" s="15">
        <f>VLOOKUP(A379,'Medical Examinations'!A377:H2712,3,FALSE)</f>
        <v>4.33</v>
      </c>
      <c r="E379" s="15" t="str">
        <f>VLOOKUP(A379,'Medical Examinations'!A377:H2712,4,FALSE)</f>
        <v>yes</v>
      </c>
      <c r="F379" s="15" t="str">
        <f>VLOOKUP(A379,'Medical Examinations'!A377:H2712,5,FALSE)</f>
        <v>No</v>
      </c>
      <c r="G379" s="15" t="str">
        <f>VLOOKUP(A379,'Medical Examinations'!A377:H2712,6,FALSE)</f>
        <v>Yes</v>
      </c>
      <c r="H379" s="15">
        <f>VLOOKUP(A379,'Medical Examinations'!A377:H2712,7,FALSE)</f>
        <v>1</v>
      </c>
      <c r="I379" s="15" t="str">
        <f>VLOOKUP(A379,'Medical Examinations'!A377:H2712,8,FALSE)</f>
        <v>No</v>
      </c>
      <c r="J379" s="15" t="str">
        <f>VLOOKUP(A379,'Medical Examinations'!A377:J2712,9,FALSE)</f>
        <v>OBESITY</v>
      </c>
      <c r="K379" s="15" t="str">
        <f>VLOOKUP(A379,'Medical Examinations'!A377:J2712,10,FALSE)</f>
        <v>NORMAL</v>
      </c>
      <c r="L379" s="15" t="str">
        <f>VLOOKUP(A379,'Hospitalisation Details'!A377:J2720,10,FALSE)</f>
        <v>16-Oct-1969</v>
      </c>
      <c r="M379" s="15">
        <f>VLOOKUP(A379,'Hospitalisation Details'!A377:I2720,6,FALSE)</f>
        <v>27346.04</v>
      </c>
      <c r="N379" s="15" t="str">
        <f>VLOOKUP(A379,'Hospitalisation Details'!A377:I2720,7,FALSE)</f>
        <v>tier - 2</v>
      </c>
      <c r="O379" s="15" t="str">
        <f>VLOOKUP(A379,'Hospitalisation Details'!A377:I2720,8,FALSE)</f>
        <v>tier - 2</v>
      </c>
      <c r="P379" s="15" t="str">
        <f>VLOOKUP(A379,'Hospitalisation Details'!A377:I2720,9,FALSE)</f>
        <v>R1013</v>
      </c>
      <c r="Q379" s="15">
        <f ca="1">VLOOKUP(A379,'Hospitalisation Details'!A377:K2720,11,FALSE)</f>
        <v>56</v>
      </c>
    </row>
    <row r="380" spans="1:17" ht="15.6" x14ac:dyDescent="0.3">
      <c r="A380" s="78" t="s">
        <v>1994</v>
      </c>
      <c r="B380" s="78" t="str">
        <f>VLOOKUP(A380,'Customer Names'!A378:C2713,3,FALSE)</f>
        <v>Alyssa K.</v>
      </c>
      <c r="C380" s="91">
        <f>VLOOKUP(A380,'Medical Examinations'!A378:H2713,2,FALSE)</f>
        <v>31.9</v>
      </c>
      <c r="D380" s="15">
        <f>VLOOKUP(A380,'Medical Examinations'!A378:H2713,3,FALSE)</f>
        <v>11.89</v>
      </c>
      <c r="E380" s="15" t="str">
        <f>VLOOKUP(A380,'Medical Examinations'!A378:H2713,4,FALSE)</f>
        <v>No</v>
      </c>
      <c r="F380" s="15" t="str">
        <f>VLOOKUP(A380,'Medical Examinations'!A378:H2713,5,FALSE)</f>
        <v>No</v>
      </c>
      <c r="G380" s="15" t="str">
        <f>VLOOKUP(A380,'Medical Examinations'!A378:H2713,6,FALSE)</f>
        <v>No</v>
      </c>
      <c r="H380" s="15">
        <f>VLOOKUP(A380,'Medical Examinations'!A378:H2713,7,FALSE)</f>
        <v>0</v>
      </c>
      <c r="I380" s="15" t="str">
        <f>VLOOKUP(A380,'Medical Examinations'!A378:H2713,8,FALSE)</f>
        <v>No</v>
      </c>
      <c r="J380" s="15" t="str">
        <f>VLOOKUP(A380,'Medical Examinations'!A378:J2713,9,FALSE)</f>
        <v>OBESITY</v>
      </c>
      <c r="K380" s="15" t="str">
        <f>VLOOKUP(A380,'Medical Examinations'!A378:J2713,10,FALSE)</f>
        <v>DIABETES</v>
      </c>
      <c r="L380" s="15" t="str">
        <f>VLOOKUP(A380,'Hospitalisation Details'!A378:J2721,10,FALSE)</f>
        <v>6-Jun-1968</v>
      </c>
      <c r="M380" s="15">
        <f>VLOOKUP(A380,'Hospitalisation Details'!A378:I2721,6,FALSE)</f>
        <v>27322.73</v>
      </c>
      <c r="N380" s="15" t="str">
        <f>VLOOKUP(A380,'Hospitalisation Details'!A378:I2721,7,FALSE)</f>
        <v>tier - 2</v>
      </c>
      <c r="O380" s="15" t="str">
        <f>VLOOKUP(A380,'Hospitalisation Details'!A378:I2721,8,FALSE)</f>
        <v>tier - 2</v>
      </c>
      <c r="P380" s="15" t="str">
        <f>VLOOKUP(A380,'Hospitalisation Details'!A378:I2721,9,FALSE)</f>
        <v>R1013</v>
      </c>
      <c r="Q380" s="15">
        <f ca="1">VLOOKUP(A380,'Hospitalisation Details'!A378:K2721,11,FALSE)</f>
        <v>57</v>
      </c>
    </row>
    <row r="381" spans="1:17" ht="15.6" x14ac:dyDescent="0.3">
      <c r="A381" s="78" t="s">
        <v>1993</v>
      </c>
      <c r="B381" s="78" t="str">
        <f>VLOOKUP(A381,'Customer Names'!A379:C2714,3,FALSE)</f>
        <v>Heather</v>
      </c>
      <c r="C381" s="91">
        <f>VLOOKUP(A381,'Medical Examinations'!A379:H2714,2,FALSE)</f>
        <v>30.6</v>
      </c>
      <c r="D381" s="15">
        <f>VLOOKUP(A381,'Medical Examinations'!A379:H2714,3,FALSE)</f>
        <v>5.24</v>
      </c>
      <c r="E381" s="15" t="str">
        <f>VLOOKUP(A381,'Medical Examinations'!A379:H2714,4,FALSE)</f>
        <v>No</v>
      </c>
      <c r="F381" s="15" t="str">
        <f>VLOOKUP(A381,'Medical Examinations'!A379:H2714,5,FALSE)</f>
        <v>No</v>
      </c>
      <c r="G381" s="15" t="str">
        <f>VLOOKUP(A381,'Medical Examinations'!A379:H2714,6,FALSE)</f>
        <v>No</v>
      </c>
      <c r="H381" s="15">
        <f>VLOOKUP(A381,'Medical Examinations'!A379:H2714,7,FALSE)</f>
        <v>0</v>
      </c>
      <c r="I381" s="15" t="str">
        <f>VLOOKUP(A381,'Medical Examinations'!A379:H2714,8,FALSE)</f>
        <v>yes</v>
      </c>
      <c r="J381" s="15" t="str">
        <f>VLOOKUP(A381,'Medical Examinations'!A379:J2714,9,FALSE)</f>
        <v>OBESITY</v>
      </c>
      <c r="K381" s="15" t="str">
        <f>VLOOKUP(A381,'Medical Examinations'!A379:J2714,10,FALSE)</f>
        <v>NORMAL</v>
      </c>
      <c r="L381" s="15" t="str">
        <f>VLOOKUP(A381,'Hospitalisation Details'!A379:J2722,10,FALSE)</f>
        <v>2-Dec-1999</v>
      </c>
      <c r="M381" s="15">
        <f>VLOOKUP(A381,'Hospitalisation Details'!A379:I2722,6,FALSE)</f>
        <v>27236.959999999999</v>
      </c>
      <c r="N381" s="15" t="str">
        <f>VLOOKUP(A381,'Hospitalisation Details'!A379:I2722,7,FALSE)</f>
        <v>tier - 2</v>
      </c>
      <c r="O381" s="15" t="str">
        <f>VLOOKUP(A381,'Hospitalisation Details'!A379:I2722,8,FALSE)</f>
        <v>tier - 1</v>
      </c>
      <c r="P381" s="15" t="str">
        <f>VLOOKUP(A381,'Hospitalisation Details'!A379:I2722,9,FALSE)</f>
        <v>R1011</v>
      </c>
      <c r="Q381" s="15">
        <f ca="1">VLOOKUP(A381,'Hospitalisation Details'!A379:K2722,11,FALSE)</f>
        <v>25</v>
      </c>
    </row>
    <row r="382" spans="1:17" ht="15.6" x14ac:dyDescent="0.3">
      <c r="A382" s="78" t="s">
        <v>1992</v>
      </c>
      <c r="B382" s="78" t="str">
        <f>VLOOKUP(A382,'Customer Names'!A380:C2715,3,FALSE)</f>
        <v>Dante</v>
      </c>
      <c r="C382" s="91">
        <f>VLOOKUP(A382,'Medical Examinations'!A380:H2715,2,FALSE)</f>
        <v>28.975000000000001</v>
      </c>
      <c r="D382" s="15">
        <f>VLOOKUP(A382,'Medical Examinations'!A380:H2715,3,FALSE)</f>
        <v>7.63</v>
      </c>
      <c r="E382" s="15" t="str">
        <f>VLOOKUP(A382,'Medical Examinations'!A380:H2715,4,FALSE)</f>
        <v>No</v>
      </c>
      <c r="F382" s="15" t="str">
        <f>VLOOKUP(A382,'Medical Examinations'!A380:H2715,5,FALSE)</f>
        <v>No</v>
      </c>
      <c r="G382" s="15" t="str">
        <f>VLOOKUP(A382,'Medical Examinations'!A380:H2715,6,FALSE)</f>
        <v>No</v>
      </c>
      <c r="H382" s="15">
        <f>VLOOKUP(A382,'Medical Examinations'!A380:H2715,7,FALSE)</f>
        <v>0</v>
      </c>
      <c r="I382" s="15" t="str">
        <f>VLOOKUP(A382,'Medical Examinations'!A380:H2715,8,FALSE)</f>
        <v>yes</v>
      </c>
      <c r="J382" s="15" t="str">
        <f>VLOOKUP(A382,'Medical Examinations'!A380:J2715,9,FALSE)</f>
        <v>OVERWEIGHT</v>
      </c>
      <c r="K382" s="15" t="str">
        <f>VLOOKUP(A382,'Medical Examinations'!A380:J2715,10,FALSE)</f>
        <v>DIABETES</v>
      </c>
      <c r="L382" s="15" t="str">
        <f>VLOOKUP(A382,'Hospitalisation Details'!A380:J2723,10,FALSE)</f>
        <v>21-Dec-1965</v>
      </c>
      <c r="M382" s="15">
        <f>VLOOKUP(A382,'Hospitalisation Details'!A380:I2723,6,FALSE)</f>
        <v>27218.44</v>
      </c>
      <c r="N382" s="15" t="str">
        <f>VLOOKUP(A382,'Hospitalisation Details'!A380:I2723,7,FALSE)</f>
        <v>tier - 2</v>
      </c>
      <c r="O382" s="15" t="str">
        <f>VLOOKUP(A382,'Hospitalisation Details'!A380:I2723,8,FALSE)</f>
        <v>tier - 1</v>
      </c>
      <c r="P382" s="15" t="str">
        <f>VLOOKUP(A382,'Hospitalisation Details'!A380:I2723,9,FALSE)</f>
        <v>R1017</v>
      </c>
      <c r="Q382" s="15">
        <f ca="1">VLOOKUP(A382,'Hospitalisation Details'!A380:K2723,11,FALSE)</f>
        <v>59</v>
      </c>
    </row>
    <row r="383" spans="1:17" ht="15.6" x14ac:dyDescent="0.3">
      <c r="A383" s="78" t="s">
        <v>1991</v>
      </c>
      <c r="B383" s="78" t="str">
        <f>VLOOKUP(A383,'Customer Names'!A381:C2716,3,FALSE)</f>
        <v>Sara E.</v>
      </c>
      <c r="C383" s="91">
        <f>VLOOKUP(A383,'Medical Examinations'!A381:H2716,2,FALSE)</f>
        <v>24.86</v>
      </c>
      <c r="D383" s="15">
        <f>VLOOKUP(A383,'Medical Examinations'!A381:H2716,3,FALSE)</f>
        <v>8.92</v>
      </c>
      <c r="E383" s="15" t="str">
        <f>VLOOKUP(A383,'Medical Examinations'!A381:H2716,4,FALSE)</f>
        <v>yes</v>
      </c>
      <c r="F383" s="15" t="str">
        <f>VLOOKUP(A383,'Medical Examinations'!A381:H2716,5,FALSE)</f>
        <v>No</v>
      </c>
      <c r="G383" s="15" t="str">
        <f>VLOOKUP(A383,'Medical Examinations'!A381:H2716,6,FALSE)</f>
        <v>No</v>
      </c>
      <c r="H383" s="15">
        <f>VLOOKUP(A383,'Medical Examinations'!A381:H2716,7,FALSE)</f>
        <v>2</v>
      </c>
      <c r="I383" s="15" t="str">
        <f>VLOOKUP(A383,'Medical Examinations'!A381:H2716,8,FALSE)</f>
        <v>No</v>
      </c>
      <c r="J383" s="15" t="str">
        <f>VLOOKUP(A383,'Medical Examinations'!A381:J2716,9,FALSE)</f>
        <v>NORMAL WEIGHT</v>
      </c>
      <c r="K383" s="15" t="str">
        <f>VLOOKUP(A383,'Medical Examinations'!A381:J2716,10,FALSE)</f>
        <v>DIABETES</v>
      </c>
      <c r="L383" s="15" t="str">
        <f>VLOOKUP(A383,'Hospitalisation Details'!A381:J2724,10,FALSE)</f>
        <v>2-Oct-1970</v>
      </c>
      <c r="M383" s="15">
        <f>VLOOKUP(A383,'Hospitalisation Details'!A381:I2724,6,FALSE)</f>
        <v>27117.99</v>
      </c>
      <c r="N383" s="15" t="str">
        <f>VLOOKUP(A383,'Hospitalisation Details'!A381:I2724,7,FALSE)</f>
        <v>tier - 2</v>
      </c>
      <c r="O383" s="15" t="str">
        <f>VLOOKUP(A383,'Hospitalisation Details'!A381:I2724,8,FALSE)</f>
        <v>tier - 2</v>
      </c>
      <c r="P383" s="15" t="str">
        <f>VLOOKUP(A383,'Hospitalisation Details'!A381:I2724,9,FALSE)</f>
        <v>R1013</v>
      </c>
      <c r="Q383" s="15">
        <f ca="1">VLOOKUP(A383,'Hospitalisation Details'!A381:K2724,11,FALSE)</f>
        <v>55</v>
      </c>
    </row>
    <row r="384" spans="1:17" ht="15.6" x14ac:dyDescent="0.3">
      <c r="A384" s="78" t="s">
        <v>1990</v>
      </c>
      <c r="B384" s="78" t="str">
        <f>VLOOKUP(A384,'Customer Names'!A382:C2717,3,FALSE)</f>
        <v>Scott</v>
      </c>
      <c r="C384" s="91">
        <f>VLOOKUP(A384,'Medical Examinations'!A382:H2717,2,FALSE)</f>
        <v>19.54</v>
      </c>
      <c r="D384" s="15">
        <f>VLOOKUP(A384,'Medical Examinations'!A382:H2717,3,FALSE)</f>
        <v>5.37</v>
      </c>
      <c r="E384" s="15" t="str">
        <f>VLOOKUP(A384,'Medical Examinations'!A382:H2717,4,FALSE)</f>
        <v>No</v>
      </c>
      <c r="F384" s="15" t="str">
        <f>VLOOKUP(A384,'Medical Examinations'!A382:H2717,5,FALSE)</f>
        <v>No</v>
      </c>
      <c r="G384" s="15" t="str">
        <f>VLOOKUP(A384,'Medical Examinations'!A382:H2717,6,FALSE)</f>
        <v>No</v>
      </c>
      <c r="H384" s="15">
        <f>VLOOKUP(A384,'Medical Examinations'!A382:H2717,7,FALSE)</f>
        <v>0</v>
      </c>
      <c r="I384" s="15" t="str">
        <f>VLOOKUP(A384,'Medical Examinations'!A382:H2717,8,FALSE)</f>
        <v>yes</v>
      </c>
      <c r="J384" s="15" t="str">
        <f>VLOOKUP(A384,'Medical Examinations'!A382:J2717,9,FALSE)</f>
        <v>NORMAL WEIGHT</v>
      </c>
      <c r="K384" s="15" t="str">
        <f>VLOOKUP(A384,'Medical Examinations'!A382:J2717,10,FALSE)</f>
        <v>NORMAL</v>
      </c>
      <c r="L384" s="15" t="str">
        <f>VLOOKUP(A384,'Hospitalisation Details'!A382:J2725,10,FALSE)</f>
        <v>13-Dec-1990</v>
      </c>
      <c r="M384" s="15">
        <f>VLOOKUP(A384,'Hospitalisation Details'!A382:I2725,6,FALSE)</f>
        <v>27092.38</v>
      </c>
      <c r="N384" s="15" t="str">
        <f>VLOOKUP(A384,'Hospitalisation Details'!A382:I2725,7,FALSE)</f>
        <v>tier - 2</v>
      </c>
      <c r="O384" s="15" t="str">
        <f>VLOOKUP(A384,'Hospitalisation Details'!A382:I2725,8,FALSE)</f>
        <v>tier - 3</v>
      </c>
      <c r="P384" s="15" t="str">
        <f>VLOOKUP(A384,'Hospitalisation Details'!A382:I2725,9,FALSE)</f>
        <v>R1011</v>
      </c>
      <c r="Q384" s="15">
        <f ca="1">VLOOKUP(A384,'Hospitalisation Details'!A382:K2725,11,FALSE)</f>
        <v>34</v>
      </c>
    </row>
    <row r="385" spans="1:17" ht="15.6" x14ac:dyDescent="0.3">
      <c r="A385" s="78" t="s">
        <v>1989</v>
      </c>
      <c r="B385" s="78" t="str">
        <f>VLOOKUP(A385,'Customer Names'!A383:C2718,3,FALSE)</f>
        <v>Sean</v>
      </c>
      <c r="C385" s="91">
        <f>VLOOKUP(A385,'Medical Examinations'!A383:H2718,2,FALSE)</f>
        <v>26.74</v>
      </c>
      <c r="D385" s="15">
        <f>VLOOKUP(A385,'Medical Examinations'!A383:H2718,3,FALSE)</f>
        <v>4.3099999999999996</v>
      </c>
      <c r="E385" s="15" t="str">
        <f>VLOOKUP(A385,'Medical Examinations'!A383:H2718,4,FALSE)</f>
        <v>No</v>
      </c>
      <c r="F385" s="15" t="str">
        <f>VLOOKUP(A385,'Medical Examinations'!A383:H2718,5,FALSE)</f>
        <v>No</v>
      </c>
      <c r="G385" s="15" t="str">
        <f>VLOOKUP(A385,'Medical Examinations'!A383:H2718,6,FALSE)</f>
        <v>No</v>
      </c>
      <c r="H385" s="15">
        <f>VLOOKUP(A385,'Medical Examinations'!A383:H2718,7,FALSE)</f>
        <v>0</v>
      </c>
      <c r="I385" s="15" t="str">
        <f>VLOOKUP(A385,'Medical Examinations'!A383:H2718,8,FALSE)</f>
        <v>yes</v>
      </c>
      <c r="J385" s="15" t="str">
        <f>VLOOKUP(A385,'Medical Examinations'!A383:J2718,9,FALSE)</f>
        <v>OVERWEIGHT</v>
      </c>
      <c r="K385" s="15" t="str">
        <f>VLOOKUP(A385,'Medical Examinations'!A383:J2718,10,FALSE)</f>
        <v>NORMAL</v>
      </c>
      <c r="L385" s="15" t="str">
        <f>VLOOKUP(A385,'Hospitalisation Details'!A383:J2726,10,FALSE)</f>
        <v>2-Jul-1994</v>
      </c>
      <c r="M385" s="15">
        <f>VLOOKUP(A385,'Hospitalisation Details'!A383:I2726,6,FALSE)</f>
        <v>27080.639999999999</v>
      </c>
      <c r="N385" s="15" t="str">
        <f>VLOOKUP(A385,'Hospitalisation Details'!A383:I2726,7,FALSE)</f>
        <v>tier - 2</v>
      </c>
      <c r="O385" s="15" t="str">
        <f>VLOOKUP(A385,'Hospitalisation Details'!A383:I2726,8,FALSE)</f>
        <v>tier - 2</v>
      </c>
      <c r="P385" s="15" t="str">
        <f>VLOOKUP(A385,'Hospitalisation Details'!A383:I2726,9,FALSE)</f>
        <v>R1011</v>
      </c>
      <c r="Q385" s="15">
        <f ca="1">VLOOKUP(A385,'Hospitalisation Details'!A383:K2726,11,FALSE)</f>
        <v>31</v>
      </c>
    </row>
    <row r="386" spans="1:17" ht="15.6" x14ac:dyDescent="0.3">
      <c r="A386" s="78" t="s">
        <v>1988</v>
      </c>
      <c r="B386" s="78" t="str">
        <f>VLOOKUP(A386,'Customer Names'!A384:C2719,3,FALSE)</f>
        <v>Danielle</v>
      </c>
      <c r="C386" s="91">
        <f>VLOOKUP(A386,'Medical Examinations'!A384:H2719,2,FALSE)</f>
        <v>22.99</v>
      </c>
      <c r="D386" s="15">
        <f>VLOOKUP(A386,'Medical Examinations'!A384:H2719,3,FALSE)</f>
        <v>10.46</v>
      </c>
      <c r="E386" s="15" t="str">
        <f>VLOOKUP(A386,'Medical Examinations'!A384:H2719,4,FALSE)</f>
        <v>No</v>
      </c>
      <c r="F386" s="15" t="str">
        <f>VLOOKUP(A386,'Medical Examinations'!A384:H2719,5,FALSE)</f>
        <v>No</v>
      </c>
      <c r="G386" s="15" t="str">
        <f>VLOOKUP(A386,'Medical Examinations'!A384:H2719,6,FALSE)</f>
        <v>No</v>
      </c>
      <c r="H386" s="15">
        <f>VLOOKUP(A386,'Medical Examinations'!A384:H2719,7,FALSE)</f>
        <v>3</v>
      </c>
      <c r="I386" s="15" t="str">
        <f>VLOOKUP(A386,'Medical Examinations'!A384:H2719,8,FALSE)</f>
        <v>yes</v>
      </c>
      <c r="J386" s="15" t="str">
        <f>VLOOKUP(A386,'Medical Examinations'!A384:J2719,9,FALSE)</f>
        <v>NORMAL WEIGHT</v>
      </c>
      <c r="K386" s="15" t="str">
        <f>VLOOKUP(A386,'Medical Examinations'!A384:J2719,10,FALSE)</f>
        <v>DIABETES</v>
      </c>
      <c r="L386" s="15" t="str">
        <f>VLOOKUP(A386,'Hospitalisation Details'!A384:J2727,10,FALSE)</f>
        <v>30-Jun-1958</v>
      </c>
      <c r="M386" s="15">
        <f>VLOOKUP(A386,'Hospitalisation Details'!A384:I2727,6,FALSE)</f>
        <v>27037.91</v>
      </c>
      <c r="N386" s="15" t="str">
        <f>VLOOKUP(A386,'Hospitalisation Details'!A384:I2727,7,FALSE)</f>
        <v>tier - 2</v>
      </c>
      <c r="O386" s="15" t="str">
        <f>VLOOKUP(A386,'Hospitalisation Details'!A384:I2727,8,FALSE)</f>
        <v>tier - 2</v>
      </c>
      <c r="P386" s="15" t="str">
        <f>VLOOKUP(A386,'Hospitalisation Details'!A384:I2727,9,FALSE)</f>
        <v>R1013</v>
      </c>
      <c r="Q386" s="15">
        <f ca="1">VLOOKUP(A386,'Hospitalisation Details'!A384:K2727,11,FALSE)</f>
        <v>67</v>
      </c>
    </row>
    <row r="387" spans="1:17" ht="15.6" x14ac:dyDescent="0.3">
      <c r="A387" s="78" t="s">
        <v>1987</v>
      </c>
      <c r="B387" s="78" t="str">
        <f>VLOOKUP(A387,'Customer Names'!A385:C2720,3,FALSE)</f>
        <v>Andrew D.</v>
      </c>
      <c r="C387" s="91">
        <f>VLOOKUP(A387,'Medical Examinations'!A385:H2720,2,FALSE)</f>
        <v>31.46</v>
      </c>
      <c r="D387" s="15">
        <f>VLOOKUP(A387,'Medical Examinations'!A385:H2720,3,FALSE)</f>
        <v>7.39</v>
      </c>
      <c r="E387" s="15" t="str">
        <f>VLOOKUP(A387,'Medical Examinations'!A385:H2720,4,FALSE)</f>
        <v>No</v>
      </c>
      <c r="F387" s="15" t="str">
        <f>VLOOKUP(A387,'Medical Examinations'!A385:H2720,5,FALSE)</f>
        <v>No</v>
      </c>
      <c r="G387" s="15" t="str">
        <f>VLOOKUP(A387,'Medical Examinations'!A385:H2720,6,FALSE)</f>
        <v>No</v>
      </c>
      <c r="H387" s="15">
        <f>VLOOKUP(A387,'Medical Examinations'!A385:H2720,7,FALSE)</f>
        <v>0</v>
      </c>
      <c r="I387" s="15" t="str">
        <f>VLOOKUP(A387,'Medical Examinations'!A385:H2720,8,FALSE)</f>
        <v>No</v>
      </c>
      <c r="J387" s="15" t="str">
        <f>VLOOKUP(A387,'Medical Examinations'!A385:J2720,9,FALSE)</f>
        <v>OBESITY</v>
      </c>
      <c r="K387" s="15" t="str">
        <f>VLOOKUP(A387,'Medical Examinations'!A385:J2720,10,FALSE)</f>
        <v>DIABETES</v>
      </c>
      <c r="L387" s="15" t="str">
        <f>VLOOKUP(A387,'Hospitalisation Details'!A385:J2728,10,FALSE)</f>
        <v>9-Jul-1960</v>
      </c>
      <c r="M387" s="15">
        <f>VLOOKUP(A387,'Hospitalisation Details'!A385:I2728,6,FALSE)</f>
        <v>27000.98</v>
      </c>
      <c r="N387" s="15" t="str">
        <f>VLOOKUP(A387,'Hospitalisation Details'!A385:I2728,7,FALSE)</f>
        <v>tier - 2</v>
      </c>
      <c r="O387" s="15" t="str">
        <f>VLOOKUP(A387,'Hospitalisation Details'!A385:I2728,8,FALSE)</f>
        <v>tier - 2</v>
      </c>
      <c r="P387" s="15" t="str">
        <f>VLOOKUP(A387,'Hospitalisation Details'!A385:I2728,9,FALSE)</f>
        <v>R1013</v>
      </c>
      <c r="Q387" s="15">
        <f ca="1">VLOOKUP(A387,'Hospitalisation Details'!A385:K2728,11,FALSE)</f>
        <v>65</v>
      </c>
    </row>
    <row r="388" spans="1:17" ht="15.6" x14ac:dyDescent="0.3">
      <c r="A388" s="78" t="s">
        <v>1986</v>
      </c>
      <c r="B388" s="78" t="str">
        <f>VLOOKUP(A388,'Customer Names'!A386:C2721,3,FALSE)</f>
        <v>Joel D</v>
      </c>
      <c r="C388" s="91">
        <f>VLOOKUP(A388,'Medical Examinations'!A386:H2721,2,FALSE)</f>
        <v>30.86</v>
      </c>
      <c r="D388" s="15">
        <f>VLOOKUP(A388,'Medical Examinations'!A386:H2721,3,FALSE)</f>
        <v>6.18</v>
      </c>
      <c r="E388" s="15" t="str">
        <f>VLOOKUP(A388,'Medical Examinations'!A386:H2721,4,FALSE)</f>
        <v>No</v>
      </c>
      <c r="F388" s="15" t="str">
        <f>VLOOKUP(A388,'Medical Examinations'!A386:H2721,5,FALSE)</f>
        <v>yes</v>
      </c>
      <c r="G388" s="15" t="str">
        <f>VLOOKUP(A388,'Medical Examinations'!A386:H2721,6,FALSE)</f>
        <v>No</v>
      </c>
      <c r="H388" s="15">
        <f>VLOOKUP(A388,'Medical Examinations'!A386:H2721,7,FALSE)</f>
        <v>2</v>
      </c>
      <c r="I388" s="15" t="str">
        <f>VLOOKUP(A388,'Medical Examinations'!A386:H2721,8,FALSE)</f>
        <v>yes</v>
      </c>
      <c r="J388" s="15" t="str">
        <f>VLOOKUP(A388,'Medical Examinations'!A386:J2721,9,FALSE)</f>
        <v>OBESITY</v>
      </c>
      <c r="K388" s="15" t="str">
        <f>VLOOKUP(A388,'Medical Examinations'!A386:J2721,10,FALSE)</f>
        <v>PREDIABETES</v>
      </c>
      <c r="L388" s="15" t="str">
        <f>VLOOKUP(A388,'Hospitalisation Details'!A386:J2729,10,FALSE)</f>
        <v>9-Nov-2000</v>
      </c>
      <c r="M388" s="15">
        <f>VLOOKUP(A388,'Hospitalisation Details'!A386:I2729,6,FALSE)</f>
        <v>26936.98</v>
      </c>
      <c r="N388" s="15" t="str">
        <f>VLOOKUP(A388,'Hospitalisation Details'!A386:I2729,7,FALSE)</f>
        <v>tier - 2</v>
      </c>
      <c r="O388" s="15" t="str">
        <f>VLOOKUP(A388,'Hospitalisation Details'!A386:I2729,8,FALSE)</f>
        <v>tier - 3</v>
      </c>
      <c r="P388" s="15" t="str">
        <f>VLOOKUP(A388,'Hospitalisation Details'!A386:I2729,9,FALSE)</f>
        <v>R1011</v>
      </c>
      <c r="Q388" s="15">
        <f ca="1">VLOOKUP(A388,'Hospitalisation Details'!A386:K2729,11,FALSE)</f>
        <v>25</v>
      </c>
    </row>
    <row r="389" spans="1:17" ht="15.6" x14ac:dyDescent="0.3">
      <c r="A389" s="78" t="s">
        <v>1985</v>
      </c>
      <c r="B389" s="78" t="str">
        <f>VLOOKUP(A389,'Customer Names'!A387:C2722,3,FALSE)</f>
        <v>Michelle</v>
      </c>
      <c r="C389" s="91">
        <f>VLOOKUP(A389,'Medical Examinations'!A387:H2722,2,FALSE)</f>
        <v>31.96</v>
      </c>
      <c r="D389" s="15">
        <f>VLOOKUP(A389,'Medical Examinations'!A387:H2722,3,FALSE)</f>
        <v>8.86</v>
      </c>
      <c r="E389" s="15" t="str">
        <f>VLOOKUP(A389,'Medical Examinations'!A387:H2722,4,FALSE)</f>
        <v>No</v>
      </c>
      <c r="F389" s="15" t="str">
        <f>VLOOKUP(A389,'Medical Examinations'!A387:H2722,5,FALSE)</f>
        <v>No</v>
      </c>
      <c r="G389" s="15" t="str">
        <f>VLOOKUP(A389,'Medical Examinations'!A387:H2722,6,FALSE)</f>
        <v>No</v>
      </c>
      <c r="H389" s="15">
        <f>VLOOKUP(A389,'Medical Examinations'!A387:H2722,7,FALSE)</f>
        <v>0</v>
      </c>
      <c r="I389" s="15" t="str">
        <f>VLOOKUP(A389,'Medical Examinations'!A387:H2722,8,FALSE)</f>
        <v>yes</v>
      </c>
      <c r="J389" s="15" t="str">
        <f>VLOOKUP(A389,'Medical Examinations'!A387:J2722,9,FALSE)</f>
        <v>OBESITY</v>
      </c>
      <c r="K389" s="15" t="str">
        <f>VLOOKUP(A389,'Medical Examinations'!A387:J2722,10,FALSE)</f>
        <v>DIABETES</v>
      </c>
      <c r="L389" s="15" t="str">
        <f>VLOOKUP(A389,'Hospitalisation Details'!A387:J2730,10,FALSE)</f>
        <v>17-Jun-2002</v>
      </c>
      <c r="M389" s="15">
        <f>VLOOKUP(A389,'Hospitalisation Details'!A387:I2730,6,FALSE)</f>
        <v>26927.69</v>
      </c>
      <c r="N389" s="15" t="str">
        <f>VLOOKUP(A389,'Hospitalisation Details'!A387:I2730,7,FALSE)</f>
        <v>tier - 2</v>
      </c>
      <c r="O389" s="15" t="str">
        <f>VLOOKUP(A389,'Hospitalisation Details'!A387:I2730,8,FALSE)</f>
        <v>tier - 2</v>
      </c>
      <c r="P389" s="15" t="str">
        <f>VLOOKUP(A389,'Hospitalisation Details'!A387:I2730,9,FALSE)</f>
        <v>R1011</v>
      </c>
      <c r="Q389" s="15">
        <f ca="1">VLOOKUP(A389,'Hospitalisation Details'!A387:K2730,11,FALSE)</f>
        <v>23</v>
      </c>
    </row>
    <row r="390" spans="1:17" ht="15.6" x14ac:dyDescent="0.3">
      <c r="A390" s="78" t="s">
        <v>1984</v>
      </c>
      <c r="B390" s="78" t="str">
        <f>VLOOKUP(A390,'Customer Names'!A388:C2723,3,FALSE)</f>
        <v>Michael J.</v>
      </c>
      <c r="C390" s="91">
        <f>VLOOKUP(A390,'Medical Examinations'!A388:H2723,2,FALSE)</f>
        <v>23.76</v>
      </c>
      <c r="D390" s="15">
        <f>VLOOKUP(A390,'Medical Examinations'!A388:H2723,3,FALSE)</f>
        <v>10.96</v>
      </c>
      <c r="E390" s="15" t="str">
        <f>VLOOKUP(A390,'Medical Examinations'!A388:H2723,4,FALSE)</f>
        <v>No</v>
      </c>
      <c r="F390" s="15" t="str">
        <f>VLOOKUP(A390,'Medical Examinations'!A388:H2723,5,FALSE)</f>
        <v>No</v>
      </c>
      <c r="G390" s="15" t="str">
        <f>VLOOKUP(A390,'Medical Examinations'!A388:H2723,6,FALSE)</f>
        <v>No</v>
      </c>
      <c r="H390" s="15">
        <f>VLOOKUP(A390,'Medical Examinations'!A388:H2723,7,FALSE)</f>
        <v>3</v>
      </c>
      <c r="I390" s="15" t="str">
        <f>VLOOKUP(A390,'Medical Examinations'!A388:H2723,8,FALSE)</f>
        <v>yes</v>
      </c>
      <c r="J390" s="15" t="str">
        <f>VLOOKUP(A390,'Medical Examinations'!A388:J2723,9,FALSE)</f>
        <v>NORMAL WEIGHT</v>
      </c>
      <c r="K390" s="15" t="str">
        <f>VLOOKUP(A390,'Medical Examinations'!A388:J2723,10,FALSE)</f>
        <v>DIABETES</v>
      </c>
      <c r="L390" s="15" t="str">
        <f>VLOOKUP(A390,'Hospitalisation Details'!A388:J2731,10,FALSE)</f>
        <v>25-Dec-1958</v>
      </c>
      <c r="M390" s="15">
        <f>VLOOKUP(A390,'Hospitalisation Details'!A388:I2731,6,FALSE)</f>
        <v>26926.51</v>
      </c>
      <c r="N390" s="15" t="str">
        <f>VLOOKUP(A390,'Hospitalisation Details'!A388:I2731,7,FALSE)</f>
        <v>tier - 2</v>
      </c>
      <c r="O390" s="15" t="str">
        <f>VLOOKUP(A390,'Hospitalisation Details'!A388:I2731,8,FALSE)</f>
        <v>tier - 1</v>
      </c>
      <c r="P390" s="15" t="str">
        <f>VLOOKUP(A390,'Hospitalisation Details'!A388:I2731,9,FALSE)</f>
        <v>R1013</v>
      </c>
      <c r="Q390" s="15">
        <f ca="1">VLOOKUP(A390,'Hospitalisation Details'!A388:K2731,11,FALSE)</f>
        <v>66</v>
      </c>
    </row>
    <row r="391" spans="1:17" ht="15.6" x14ac:dyDescent="0.3">
      <c r="A391" s="78" t="s">
        <v>1983</v>
      </c>
      <c r="B391" s="78" t="str">
        <f>VLOOKUP(A391,'Customer Names'!A389:C2724,3,FALSE)</f>
        <v>Nikki</v>
      </c>
      <c r="C391" s="91">
        <f>VLOOKUP(A391,'Medical Examinations'!A389:H2724,2,FALSE)</f>
        <v>19.38</v>
      </c>
      <c r="D391" s="15">
        <f>VLOOKUP(A391,'Medical Examinations'!A389:H2724,3,FALSE)</f>
        <v>6.28</v>
      </c>
      <c r="E391" s="15" t="str">
        <f>VLOOKUP(A391,'Medical Examinations'!A389:H2724,4,FALSE)</f>
        <v>No</v>
      </c>
      <c r="F391" s="15" t="str">
        <f>VLOOKUP(A391,'Medical Examinations'!A389:H2724,5,FALSE)</f>
        <v>No</v>
      </c>
      <c r="G391" s="15" t="str">
        <f>VLOOKUP(A391,'Medical Examinations'!A389:H2724,6,FALSE)</f>
        <v>No</v>
      </c>
      <c r="H391" s="15">
        <f>VLOOKUP(A391,'Medical Examinations'!A389:H2724,7,FALSE)</f>
        <v>0</v>
      </c>
      <c r="I391" s="15" t="str">
        <f>VLOOKUP(A391,'Medical Examinations'!A389:H2724,8,FALSE)</f>
        <v>yes</v>
      </c>
      <c r="J391" s="15" t="str">
        <f>VLOOKUP(A391,'Medical Examinations'!A389:J2724,9,FALSE)</f>
        <v>NORMAL WEIGHT</v>
      </c>
      <c r="K391" s="15" t="str">
        <f>VLOOKUP(A391,'Medical Examinations'!A389:J2724,10,FALSE)</f>
        <v>PREDIABETES</v>
      </c>
      <c r="L391" s="15" t="str">
        <f>VLOOKUP(A391,'Hospitalisation Details'!A389:J2732,10,FALSE)</f>
        <v>22-Aug-1991</v>
      </c>
      <c r="M391" s="15">
        <f>VLOOKUP(A391,'Hospitalisation Details'!A389:I2732,6,FALSE)</f>
        <v>26912.560000000001</v>
      </c>
      <c r="N391" s="15" t="str">
        <f>VLOOKUP(A391,'Hospitalisation Details'!A389:I2732,7,FALSE)</f>
        <v>tier - 2</v>
      </c>
      <c r="O391" s="15" t="str">
        <f>VLOOKUP(A391,'Hospitalisation Details'!A389:I2732,8,FALSE)</f>
        <v>tier - 2</v>
      </c>
      <c r="P391" s="15" t="str">
        <f>VLOOKUP(A391,'Hospitalisation Details'!A389:I2732,9,FALSE)</f>
        <v>R1011</v>
      </c>
      <c r="Q391" s="15">
        <f ca="1">VLOOKUP(A391,'Hospitalisation Details'!A389:K2732,11,FALSE)</f>
        <v>34</v>
      </c>
    </row>
    <row r="392" spans="1:17" ht="15.6" x14ac:dyDescent="0.3">
      <c r="A392" s="78" t="s">
        <v>1982</v>
      </c>
      <c r="B392" s="78" t="str">
        <f>VLOOKUP(A392,'Customer Names'!A390:C2725,3,FALSE)</f>
        <v>Summer B.</v>
      </c>
      <c r="C392" s="91">
        <f>VLOOKUP(A392,'Medical Examinations'!A390:H2725,2,FALSE)</f>
        <v>16.21</v>
      </c>
      <c r="D392" s="15">
        <f>VLOOKUP(A392,'Medical Examinations'!A390:H2725,3,FALSE)</f>
        <v>6.29</v>
      </c>
      <c r="E392" s="15" t="str">
        <f>VLOOKUP(A392,'Medical Examinations'!A390:H2725,4,FALSE)</f>
        <v>yes</v>
      </c>
      <c r="F392" s="15" t="str">
        <f>VLOOKUP(A392,'Medical Examinations'!A390:H2725,5,FALSE)</f>
        <v>No</v>
      </c>
      <c r="G392" s="15" t="str">
        <f>VLOOKUP(A392,'Medical Examinations'!A390:H2725,6,FALSE)</f>
        <v>No</v>
      </c>
      <c r="H392" s="15">
        <f>VLOOKUP(A392,'Medical Examinations'!A390:H2725,7,FALSE)</f>
        <v>1</v>
      </c>
      <c r="I392" s="15" t="str">
        <f>VLOOKUP(A392,'Medical Examinations'!A390:H2725,8,FALSE)</f>
        <v>yes</v>
      </c>
      <c r="J392" s="15" t="str">
        <f>VLOOKUP(A392,'Medical Examinations'!A390:J2725,9,FALSE)</f>
        <v>UNDERWEIGHT</v>
      </c>
      <c r="K392" s="15" t="str">
        <f>VLOOKUP(A392,'Medical Examinations'!A390:J2725,10,FALSE)</f>
        <v>PREDIABETES</v>
      </c>
      <c r="L392" s="15" t="str">
        <f>VLOOKUP(A392,'Hospitalisation Details'!A390:J2733,10,FALSE)</f>
        <v>22-Jul-1988</v>
      </c>
      <c r="M392" s="15">
        <f>VLOOKUP(A392,'Hospitalisation Details'!A390:I2733,6,FALSE)</f>
        <v>26607.89</v>
      </c>
      <c r="N392" s="15" t="str">
        <f>VLOOKUP(A392,'Hospitalisation Details'!A390:I2733,7,FALSE)</f>
        <v>tier - 2</v>
      </c>
      <c r="O392" s="15" t="str">
        <f>VLOOKUP(A392,'Hospitalisation Details'!A390:I2733,8,FALSE)</f>
        <v>tier - 1</v>
      </c>
      <c r="P392" s="15" t="str">
        <f>VLOOKUP(A392,'Hospitalisation Details'!A390:I2733,9,FALSE)</f>
        <v>R1011</v>
      </c>
      <c r="Q392" s="15">
        <f ca="1">VLOOKUP(A392,'Hospitalisation Details'!A390:K2733,11,FALSE)</f>
        <v>37</v>
      </c>
    </row>
    <row r="393" spans="1:17" ht="15.6" x14ac:dyDescent="0.3">
      <c r="A393" s="78" t="s">
        <v>1981</v>
      </c>
      <c r="B393" s="78" t="str">
        <f>VLOOKUP(A393,'Customer Names'!A391:C2726,3,FALSE)</f>
        <v>Edward</v>
      </c>
      <c r="C393" s="91">
        <f>VLOOKUP(A393,'Medical Examinations'!A391:H2726,2,FALSE)</f>
        <v>32.54</v>
      </c>
      <c r="D393" s="15">
        <f>VLOOKUP(A393,'Medical Examinations'!A391:H2726,3,FALSE)</f>
        <v>4.0199999999999996</v>
      </c>
      <c r="E393" s="15" t="str">
        <f>VLOOKUP(A393,'Medical Examinations'!A391:H2726,4,FALSE)</f>
        <v>No</v>
      </c>
      <c r="F393" s="15" t="str">
        <f>VLOOKUP(A393,'Medical Examinations'!A391:H2726,5,FALSE)</f>
        <v>yes</v>
      </c>
      <c r="G393" s="15" t="str">
        <f>VLOOKUP(A393,'Medical Examinations'!A391:H2726,6,FALSE)</f>
        <v>No</v>
      </c>
      <c r="H393" s="15">
        <f>VLOOKUP(A393,'Medical Examinations'!A391:H2726,7,FALSE)</f>
        <v>1</v>
      </c>
      <c r="I393" s="15" t="str">
        <f>VLOOKUP(A393,'Medical Examinations'!A391:H2726,8,FALSE)</f>
        <v>yes</v>
      </c>
      <c r="J393" s="15" t="str">
        <f>VLOOKUP(A393,'Medical Examinations'!A391:J2726,9,FALSE)</f>
        <v>OBESITY</v>
      </c>
      <c r="K393" s="15" t="str">
        <f>VLOOKUP(A393,'Medical Examinations'!A391:J2726,10,FALSE)</f>
        <v>NORMAL</v>
      </c>
      <c r="L393" s="15" t="str">
        <f>VLOOKUP(A393,'Hospitalisation Details'!A391:J2734,10,FALSE)</f>
        <v>5-Sep-2004</v>
      </c>
      <c r="M393" s="15">
        <f>VLOOKUP(A393,'Hospitalisation Details'!A391:I2734,6,FALSE)</f>
        <v>26479.4</v>
      </c>
      <c r="N393" s="15" t="str">
        <f>VLOOKUP(A393,'Hospitalisation Details'!A391:I2734,7,FALSE)</f>
        <v>tier - 2</v>
      </c>
      <c r="O393" s="15" t="str">
        <f>VLOOKUP(A393,'Hospitalisation Details'!A391:I2734,8,FALSE)</f>
        <v>tier - 2</v>
      </c>
      <c r="P393" s="15" t="str">
        <f>VLOOKUP(A393,'Hospitalisation Details'!A391:I2734,9,FALSE)</f>
        <v>R1011</v>
      </c>
      <c r="Q393" s="15">
        <f ca="1">VLOOKUP(A393,'Hospitalisation Details'!A391:K2734,11,FALSE)</f>
        <v>21</v>
      </c>
    </row>
    <row r="394" spans="1:17" ht="15.6" x14ac:dyDescent="0.3">
      <c r="A394" s="78" t="s">
        <v>1980</v>
      </c>
      <c r="B394" s="78" t="str">
        <f>VLOOKUP(A394,'Customer Names'!A392:C2727,3,FALSE)</f>
        <v>Ryan</v>
      </c>
      <c r="C394" s="91">
        <f>VLOOKUP(A394,'Medical Examinations'!A392:H2727,2,FALSE)</f>
        <v>36.765000000000001</v>
      </c>
      <c r="D394" s="15">
        <f>VLOOKUP(A394,'Medical Examinations'!A392:H2727,3,FALSE)</f>
        <v>11.95</v>
      </c>
      <c r="E394" s="15" t="str">
        <f>VLOOKUP(A394,'Medical Examinations'!A392:H2727,4,FALSE)</f>
        <v>yes</v>
      </c>
      <c r="F394" s="15" t="str">
        <f>VLOOKUP(A394,'Medical Examinations'!A392:H2727,5,FALSE)</f>
        <v>No</v>
      </c>
      <c r="G394" s="15" t="str">
        <f>VLOOKUP(A394,'Medical Examinations'!A392:H2727,6,FALSE)</f>
        <v>No</v>
      </c>
      <c r="H394" s="15">
        <f>VLOOKUP(A394,'Medical Examinations'!A392:H2727,7,FALSE)</f>
        <v>2</v>
      </c>
      <c r="I394" s="15" t="str">
        <f>VLOOKUP(A394,'Medical Examinations'!A392:H2727,8,FALSE)</f>
        <v>No</v>
      </c>
      <c r="J394" s="15" t="str">
        <f>VLOOKUP(A394,'Medical Examinations'!A392:J2727,9,FALSE)</f>
        <v>OBESITY</v>
      </c>
      <c r="K394" s="15" t="str">
        <f>VLOOKUP(A394,'Medical Examinations'!A392:J2727,10,FALSE)</f>
        <v>DIABETES</v>
      </c>
      <c r="L394" s="15" t="str">
        <f>VLOOKUP(A394,'Hospitalisation Details'!A392:J2735,10,FALSE)</f>
        <v>27-Aug-1970</v>
      </c>
      <c r="M394" s="15">
        <f>VLOOKUP(A394,'Hospitalisation Details'!A392:I2735,6,FALSE)</f>
        <v>26467.1</v>
      </c>
      <c r="N394" s="15" t="str">
        <f>VLOOKUP(A394,'Hospitalisation Details'!A392:I2735,7,FALSE)</f>
        <v>tier - 2</v>
      </c>
      <c r="O394" s="15" t="str">
        <f>VLOOKUP(A394,'Hospitalisation Details'!A392:I2735,8,FALSE)</f>
        <v>tier - 3</v>
      </c>
      <c r="P394" s="15" t="str">
        <f>VLOOKUP(A394,'Hospitalisation Details'!A392:I2735,9,FALSE)</f>
        <v>R1012</v>
      </c>
      <c r="Q394" s="15">
        <f ca="1">VLOOKUP(A394,'Hospitalisation Details'!A392:K2735,11,FALSE)</f>
        <v>55</v>
      </c>
    </row>
    <row r="395" spans="1:17" ht="15.6" x14ac:dyDescent="0.3">
      <c r="A395" s="78" t="s">
        <v>1979</v>
      </c>
      <c r="B395" s="78" t="str">
        <f>VLOOKUP(A395,'Customer Names'!A393:C2728,3,FALSE)</f>
        <v>Kacee</v>
      </c>
      <c r="C395" s="91">
        <f>VLOOKUP(A395,'Medical Examinations'!A393:H2728,2,FALSE)</f>
        <v>35.909999999999997</v>
      </c>
      <c r="D395" s="15">
        <f>VLOOKUP(A395,'Medical Examinations'!A393:H2728,3,FALSE)</f>
        <v>8.7100000000000009</v>
      </c>
      <c r="E395" s="15" t="str">
        <f>VLOOKUP(A395,'Medical Examinations'!A393:H2728,4,FALSE)</f>
        <v>No</v>
      </c>
      <c r="F395" s="15" t="str">
        <f>VLOOKUP(A395,'Medical Examinations'!A393:H2728,5,FALSE)</f>
        <v>No</v>
      </c>
      <c r="G395" s="15" t="str">
        <f>VLOOKUP(A395,'Medical Examinations'!A393:H2728,6,FALSE)</f>
        <v>No</v>
      </c>
      <c r="H395" s="15">
        <f>VLOOKUP(A395,'Medical Examinations'!A393:H2728,7,FALSE)</f>
        <v>0</v>
      </c>
      <c r="I395" s="15" t="str">
        <f>VLOOKUP(A395,'Medical Examinations'!A393:H2728,8,FALSE)</f>
        <v>No</v>
      </c>
      <c r="J395" s="15" t="str">
        <f>VLOOKUP(A395,'Medical Examinations'!A393:J2728,9,FALSE)</f>
        <v>OBESITY</v>
      </c>
      <c r="K395" s="15" t="str">
        <f>VLOOKUP(A395,'Medical Examinations'!A393:J2728,10,FALSE)</f>
        <v>DIABETES</v>
      </c>
      <c r="L395" s="15" t="str">
        <f>VLOOKUP(A395,'Hospitalisation Details'!A393:J2736,10,FALSE)</f>
        <v>21-Sep-1974</v>
      </c>
      <c r="M395" s="15">
        <f>VLOOKUP(A395,'Hospitalisation Details'!A393:I2736,6,FALSE)</f>
        <v>26392.26</v>
      </c>
      <c r="N395" s="15" t="str">
        <f>VLOOKUP(A395,'Hospitalisation Details'!A393:I2736,7,FALSE)</f>
        <v>tier - 2</v>
      </c>
      <c r="O395" s="15" t="str">
        <f>VLOOKUP(A395,'Hospitalisation Details'!A393:I2736,8,FALSE)</f>
        <v>tier - 2</v>
      </c>
      <c r="P395" s="15" t="str">
        <f>VLOOKUP(A395,'Hospitalisation Details'!A393:I2736,9,FALSE)</f>
        <v>R1024</v>
      </c>
      <c r="Q395" s="15">
        <f ca="1">VLOOKUP(A395,'Hospitalisation Details'!A393:K2736,11,FALSE)</f>
        <v>51</v>
      </c>
    </row>
    <row r="396" spans="1:17" ht="15.6" x14ac:dyDescent="0.3">
      <c r="A396" s="78" t="s">
        <v>1978</v>
      </c>
      <c r="B396" s="78" t="str">
        <f>VLOOKUP(A396,'Customer Names'!A394:C2729,3,FALSE)</f>
        <v>Dave</v>
      </c>
      <c r="C396" s="91">
        <f>VLOOKUP(A396,'Medical Examinations'!A394:H2729,2,FALSE)</f>
        <v>32.06</v>
      </c>
      <c r="D396" s="15">
        <f>VLOOKUP(A396,'Medical Examinations'!A394:H2729,3,FALSE)</f>
        <v>4.67</v>
      </c>
      <c r="E396" s="15" t="str">
        <f>VLOOKUP(A396,'Medical Examinations'!A394:H2729,4,FALSE)</f>
        <v>No</v>
      </c>
      <c r="F396" s="15" t="str">
        <f>VLOOKUP(A396,'Medical Examinations'!A394:H2729,5,FALSE)</f>
        <v>yes</v>
      </c>
      <c r="G396" s="15" t="str">
        <f>VLOOKUP(A396,'Medical Examinations'!A394:H2729,6,FALSE)</f>
        <v>No</v>
      </c>
      <c r="H396" s="15">
        <f>VLOOKUP(A396,'Medical Examinations'!A394:H2729,7,FALSE)</f>
        <v>1</v>
      </c>
      <c r="I396" s="15" t="str">
        <f>VLOOKUP(A396,'Medical Examinations'!A394:H2729,8,FALSE)</f>
        <v>yes</v>
      </c>
      <c r="J396" s="15" t="str">
        <f>VLOOKUP(A396,'Medical Examinations'!A394:J2729,9,FALSE)</f>
        <v>OBESITY</v>
      </c>
      <c r="K396" s="15" t="str">
        <f>VLOOKUP(A396,'Medical Examinations'!A394:J2729,10,FALSE)</f>
        <v>NORMAL</v>
      </c>
      <c r="L396" s="15" t="str">
        <f>VLOOKUP(A396,'Hospitalisation Details'!A394:J2737,10,FALSE)</f>
        <v>5-Dec-2004</v>
      </c>
      <c r="M396" s="15">
        <f>VLOOKUP(A396,'Hospitalisation Details'!A394:I2737,6,FALSE)</f>
        <v>26316.59</v>
      </c>
      <c r="N396" s="15" t="str">
        <f>VLOOKUP(A396,'Hospitalisation Details'!A394:I2737,7,FALSE)</f>
        <v>tier - 2</v>
      </c>
      <c r="O396" s="15" t="str">
        <f>VLOOKUP(A396,'Hospitalisation Details'!A394:I2737,8,FALSE)</f>
        <v>tier - 3</v>
      </c>
      <c r="P396" s="15" t="str">
        <f>VLOOKUP(A396,'Hospitalisation Details'!A394:I2737,9,FALSE)</f>
        <v>R1011</v>
      </c>
      <c r="Q396" s="15">
        <f ca="1">VLOOKUP(A396,'Hospitalisation Details'!A394:K2737,11,FALSE)</f>
        <v>20</v>
      </c>
    </row>
    <row r="397" spans="1:17" ht="15.6" x14ac:dyDescent="0.3">
      <c r="A397" s="78" t="s">
        <v>1977</v>
      </c>
      <c r="B397" s="78" t="str">
        <f>VLOOKUP(A397,'Customer Names'!A395:C2730,3,FALSE)</f>
        <v>Maryanna</v>
      </c>
      <c r="C397" s="91">
        <f>VLOOKUP(A397,'Medical Examinations'!A395:H2730,2,FALSE)</f>
        <v>24.1</v>
      </c>
      <c r="D397" s="15">
        <f>VLOOKUP(A397,'Medical Examinations'!A395:H2730,3,FALSE)</f>
        <v>11.14</v>
      </c>
      <c r="E397" s="15" t="str">
        <f>VLOOKUP(A397,'Medical Examinations'!A395:H2730,4,FALSE)</f>
        <v>yes</v>
      </c>
      <c r="F397" s="15" t="str">
        <f>VLOOKUP(A397,'Medical Examinations'!A395:H2730,5,FALSE)</f>
        <v>No</v>
      </c>
      <c r="G397" s="15" t="str">
        <f>VLOOKUP(A397,'Medical Examinations'!A395:H2730,6,FALSE)</f>
        <v>No</v>
      </c>
      <c r="H397" s="15">
        <f>VLOOKUP(A397,'Medical Examinations'!A395:H2730,7,FALSE)</f>
        <v>1</v>
      </c>
      <c r="I397" s="15" t="str">
        <f>VLOOKUP(A397,'Medical Examinations'!A395:H2730,8,FALSE)</f>
        <v>No</v>
      </c>
      <c r="J397" s="15" t="str">
        <f>VLOOKUP(A397,'Medical Examinations'!A395:J2730,9,FALSE)</f>
        <v>NORMAL WEIGHT</v>
      </c>
      <c r="K397" s="15" t="str">
        <f>VLOOKUP(A397,'Medical Examinations'!A395:J2730,10,FALSE)</f>
        <v>DIABETES</v>
      </c>
      <c r="L397" s="15" t="str">
        <f>VLOOKUP(A397,'Hospitalisation Details'!A395:J2738,10,FALSE)</f>
        <v>4-Jun-1975</v>
      </c>
      <c r="M397" s="15">
        <f>VLOOKUP(A397,'Hospitalisation Details'!A395:I2738,6,FALSE)</f>
        <v>26236.58</v>
      </c>
      <c r="N397" s="15" t="str">
        <f>VLOOKUP(A397,'Hospitalisation Details'!A395:I2738,7,FALSE)</f>
        <v>tier - 2</v>
      </c>
      <c r="O397" s="15" t="str">
        <f>VLOOKUP(A397,'Hospitalisation Details'!A395:I2738,8,FALSE)</f>
        <v>tier - 1</v>
      </c>
      <c r="P397" s="15" t="str">
        <f>VLOOKUP(A397,'Hospitalisation Details'!A395:I2738,9,FALSE)</f>
        <v>R1011</v>
      </c>
      <c r="Q397" s="15">
        <f ca="1">VLOOKUP(A397,'Hospitalisation Details'!A395:K2738,11,FALSE)</f>
        <v>50</v>
      </c>
    </row>
    <row r="398" spans="1:17" ht="15.6" x14ac:dyDescent="0.3">
      <c r="A398" s="78" t="s">
        <v>1976</v>
      </c>
      <c r="B398" s="78" t="str">
        <f>VLOOKUP(A398,'Customer Names'!A396:C2731,3,FALSE)</f>
        <v>Jessica H.</v>
      </c>
      <c r="C398" s="91">
        <f>VLOOKUP(A398,'Medical Examinations'!A396:H2731,2,FALSE)</f>
        <v>27.1</v>
      </c>
      <c r="D398" s="15">
        <f>VLOOKUP(A398,'Medical Examinations'!A396:H2731,3,FALSE)</f>
        <v>9.0500000000000007</v>
      </c>
      <c r="E398" s="15" t="str">
        <f>VLOOKUP(A398,'Medical Examinations'!A396:H2731,4,FALSE)</f>
        <v>No</v>
      </c>
      <c r="F398" s="15" t="str">
        <f>VLOOKUP(A398,'Medical Examinations'!A396:H2731,5,FALSE)</f>
        <v>No</v>
      </c>
      <c r="G398" s="15" t="str">
        <f>VLOOKUP(A398,'Medical Examinations'!A396:H2731,6,FALSE)</f>
        <v>No</v>
      </c>
      <c r="H398" s="15">
        <f>VLOOKUP(A398,'Medical Examinations'!A396:H2731,7,FALSE)</f>
        <v>2</v>
      </c>
      <c r="I398" s="15" t="str">
        <f>VLOOKUP(A398,'Medical Examinations'!A396:H2731,8,FALSE)</f>
        <v>No</v>
      </c>
      <c r="J398" s="15" t="str">
        <f>VLOOKUP(A398,'Medical Examinations'!A396:J2731,9,FALSE)</f>
        <v>OVERWEIGHT</v>
      </c>
      <c r="K398" s="15" t="str">
        <f>VLOOKUP(A398,'Medical Examinations'!A396:J2731,10,FALSE)</f>
        <v>DIABETES</v>
      </c>
      <c r="L398" s="15" t="str">
        <f>VLOOKUP(A398,'Hospitalisation Details'!A396:J2739,10,FALSE)</f>
        <v>7-Jul-1973</v>
      </c>
      <c r="M398" s="15">
        <f>VLOOKUP(A398,'Hospitalisation Details'!A396:I2739,6,FALSE)</f>
        <v>26140.36</v>
      </c>
      <c r="N398" s="15" t="str">
        <f>VLOOKUP(A398,'Hospitalisation Details'!A396:I2739,7,FALSE)</f>
        <v>tier - 2</v>
      </c>
      <c r="O398" s="15" t="str">
        <f>VLOOKUP(A398,'Hospitalisation Details'!A396:I2739,8,FALSE)</f>
        <v>tier - 3</v>
      </c>
      <c r="P398" s="15" t="str">
        <f>VLOOKUP(A398,'Hospitalisation Details'!A396:I2739,9,FALSE)</f>
        <v>R1011</v>
      </c>
      <c r="Q398" s="15">
        <f ca="1">VLOOKUP(A398,'Hospitalisation Details'!A396:K2739,11,FALSE)</f>
        <v>52</v>
      </c>
    </row>
    <row r="399" spans="1:17" ht="15.6" x14ac:dyDescent="0.3">
      <c r="A399" s="78" t="s">
        <v>1975</v>
      </c>
      <c r="B399" s="78" t="str">
        <f>VLOOKUP(A399,'Customer Names'!A397:C2732,3,FALSE)</f>
        <v>Deanna</v>
      </c>
      <c r="C399" s="91">
        <f>VLOOKUP(A399,'Medical Examinations'!A397:H2732,2,FALSE)</f>
        <v>24.42</v>
      </c>
      <c r="D399" s="15">
        <f>VLOOKUP(A399,'Medical Examinations'!A397:H2732,3,FALSE)</f>
        <v>11.31</v>
      </c>
      <c r="E399" s="15" t="str">
        <f>VLOOKUP(A399,'Medical Examinations'!A397:H2732,4,FALSE)</f>
        <v>No</v>
      </c>
      <c r="F399" s="15" t="str">
        <f>VLOOKUP(A399,'Medical Examinations'!A397:H2732,5,FALSE)</f>
        <v>No</v>
      </c>
      <c r="G399" s="15" t="str">
        <f>VLOOKUP(A399,'Medical Examinations'!A397:H2732,6,FALSE)</f>
        <v>No</v>
      </c>
      <c r="H399" s="15">
        <f>VLOOKUP(A399,'Medical Examinations'!A397:H2732,7,FALSE)</f>
        <v>0</v>
      </c>
      <c r="I399" s="15" t="str">
        <f>VLOOKUP(A399,'Medical Examinations'!A397:H2732,8,FALSE)</f>
        <v>yes</v>
      </c>
      <c r="J399" s="15" t="str">
        <f>VLOOKUP(A399,'Medical Examinations'!A397:J2732,9,FALSE)</f>
        <v>NORMAL WEIGHT</v>
      </c>
      <c r="K399" s="15" t="str">
        <f>VLOOKUP(A399,'Medical Examinations'!A397:J2732,10,FALSE)</f>
        <v>DIABETES</v>
      </c>
      <c r="L399" s="15" t="str">
        <f>VLOOKUP(A399,'Hospitalisation Details'!A397:J2740,10,FALSE)</f>
        <v>11-Oct-2002</v>
      </c>
      <c r="M399" s="15">
        <f>VLOOKUP(A399,'Hospitalisation Details'!A397:I2740,6,FALSE)</f>
        <v>26125.67</v>
      </c>
      <c r="N399" s="15" t="str">
        <f>VLOOKUP(A399,'Hospitalisation Details'!A397:I2740,7,FALSE)</f>
        <v>tier - 2</v>
      </c>
      <c r="O399" s="15" t="str">
        <f>VLOOKUP(A399,'Hospitalisation Details'!A397:I2740,8,FALSE)</f>
        <v>tier - 1</v>
      </c>
      <c r="P399" s="15" t="str">
        <f>VLOOKUP(A399,'Hospitalisation Details'!A397:I2740,9,FALSE)</f>
        <v>R1013</v>
      </c>
      <c r="Q399" s="15">
        <f ca="1">VLOOKUP(A399,'Hospitalisation Details'!A397:K2740,11,FALSE)</f>
        <v>23</v>
      </c>
    </row>
    <row r="400" spans="1:17" ht="15.6" x14ac:dyDescent="0.3">
      <c r="A400" s="78" t="s">
        <v>1974</v>
      </c>
      <c r="B400" s="78" t="str">
        <f>VLOOKUP(A400,'Customer Names'!A398:C2733,3,FALSE)</f>
        <v>Peter</v>
      </c>
      <c r="C400" s="91">
        <f>VLOOKUP(A400,'Medical Examinations'!A398:H2733,2,FALSE)</f>
        <v>26.695</v>
      </c>
      <c r="D400" s="15">
        <f>VLOOKUP(A400,'Medical Examinations'!A398:H2733,3,FALSE)</f>
        <v>4.68</v>
      </c>
      <c r="E400" s="15" t="str">
        <f>VLOOKUP(A400,'Medical Examinations'!A398:H2733,4,FALSE)</f>
        <v>yes</v>
      </c>
      <c r="F400" s="15" t="str">
        <f>VLOOKUP(A400,'Medical Examinations'!A398:H2733,5,FALSE)</f>
        <v>No</v>
      </c>
      <c r="G400" s="15" t="str">
        <f>VLOOKUP(A400,'Medical Examinations'!A398:H2733,6,FALSE)</f>
        <v>No</v>
      </c>
      <c r="H400" s="15">
        <f>VLOOKUP(A400,'Medical Examinations'!A398:H2733,7,FALSE)</f>
        <v>2</v>
      </c>
      <c r="I400" s="15" t="str">
        <f>VLOOKUP(A400,'Medical Examinations'!A398:H2733,8,FALSE)</f>
        <v>yes</v>
      </c>
      <c r="J400" s="15" t="str">
        <f>VLOOKUP(A400,'Medical Examinations'!A398:J2733,9,FALSE)</f>
        <v>OVERWEIGHT</v>
      </c>
      <c r="K400" s="15" t="str">
        <f>VLOOKUP(A400,'Medical Examinations'!A398:J2733,10,FALSE)</f>
        <v>NORMAL</v>
      </c>
      <c r="L400" s="15" t="str">
        <f>VLOOKUP(A400,'Hospitalisation Details'!A398:J2741,10,FALSE)</f>
        <v>9-Jul-1966</v>
      </c>
      <c r="M400" s="15">
        <f>VLOOKUP(A400,'Hospitalisation Details'!A398:I2741,6,FALSE)</f>
        <v>26109.33</v>
      </c>
      <c r="N400" s="15" t="str">
        <f>VLOOKUP(A400,'Hospitalisation Details'!A398:I2741,7,FALSE)</f>
        <v>tier - 2</v>
      </c>
      <c r="O400" s="15" t="str">
        <f>VLOOKUP(A400,'Hospitalisation Details'!A398:I2741,8,FALSE)</f>
        <v>tier - 3</v>
      </c>
      <c r="P400" s="15" t="str">
        <f>VLOOKUP(A400,'Hospitalisation Details'!A398:I2741,9,FALSE)</f>
        <v>R1012</v>
      </c>
      <c r="Q400" s="15">
        <f ca="1">VLOOKUP(A400,'Hospitalisation Details'!A398:K2741,11,FALSE)</f>
        <v>59</v>
      </c>
    </row>
    <row r="401" spans="1:17" ht="15.6" x14ac:dyDescent="0.3">
      <c r="A401" s="78" t="s">
        <v>1973</v>
      </c>
      <c r="B401" s="78" t="str">
        <f>VLOOKUP(A401,'Customer Names'!A399:C2734,3,FALSE)</f>
        <v>Rebecca</v>
      </c>
      <c r="C401" s="91">
        <f>VLOOKUP(A401,'Medical Examinations'!A399:H2734,2,FALSE)</f>
        <v>27.79</v>
      </c>
      <c r="D401" s="15">
        <f>VLOOKUP(A401,'Medical Examinations'!A399:H2734,3,FALSE)</f>
        <v>6.05</v>
      </c>
      <c r="E401" s="15" t="str">
        <f>VLOOKUP(A401,'Medical Examinations'!A399:H2734,4,FALSE)</f>
        <v>yes</v>
      </c>
      <c r="F401" s="15" t="str">
        <f>VLOOKUP(A401,'Medical Examinations'!A399:H2734,5,FALSE)</f>
        <v>yes</v>
      </c>
      <c r="G401" s="15" t="str">
        <f>VLOOKUP(A401,'Medical Examinations'!A399:H2734,6,FALSE)</f>
        <v>No</v>
      </c>
      <c r="H401" s="15">
        <f>VLOOKUP(A401,'Medical Examinations'!A399:H2734,7,FALSE)</f>
        <v>1</v>
      </c>
      <c r="I401" s="15" t="str">
        <f>VLOOKUP(A401,'Medical Examinations'!A399:H2734,8,FALSE)</f>
        <v>yes</v>
      </c>
      <c r="J401" s="15" t="str">
        <f>VLOOKUP(A401,'Medical Examinations'!A399:J2734,9,FALSE)</f>
        <v>OVERWEIGHT</v>
      </c>
      <c r="K401" s="15" t="str">
        <f>VLOOKUP(A401,'Medical Examinations'!A399:J2734,10,FALSE)</f>
        <v>PREDIABETES</v>
      </c>
      <c r="L401" s="15" t="str">
        <f>VLOOKUP(A401,'Hospitalisation Details'!A399:J2742,10,FALSE)</f>
        <v>26-Dec-2000</v>
      </c>
      <c r="M401" s="15">
        <f>VLOOKUP(A401,'Hospitalisation Details'!A399:I2742,6,FALSE)</f>
        <v>26026.97</v>
      </c>
      <c r="N401" s="15" t="str">
        <f>VLOOKUP(A401,'Hospitalisation Details'!A399:I2742,7,FALSE)</f>
        <v>tier - 2</v>
      </c>
      <c r="O401" s="15" t="str">
        <f>VLOOKUP(A401,'Hospitalisation Details'!A399:I2742,8,FALSE)</f>
        <v>tier - 3</v>
      </c>
      <c r="P401" s="15" t="str">
        <f>VLOOKUP(A401,'Hospitalisation Details'!A399:I2742,9,FALSE)</f>
        <v>R1011</v>
      </c>
      <c r="Q401" s="15">
        <f ca="1">VLOOKUP(A401,'Hospitalisation Details'!A399:K2742,11,FALSE)</f>
        <v>24</v>
      </c>
    </row>
    <row r="402" spans="1:17" ht="15.6" x14ac:dyDescent="0.3">
      <c r="A402" s="78" t="s">
        <v>1972</v>
      </c>
      <c r="B402" s="78" t="str">
        <f>VLOOKUP(A402,'Customer Names'!A400:C2735,3,FALSE)</f>
        <v>Elizabeth M.</v>
      </c>
      <c r="C402" s="91">
        <f>VLOOKUP(A402,'Medical Examinations'!A400:H2735,2,FALSE)</f>
        <v>32.68</v>
      </c>
      <c r="D402" s="15">
        <f>VLOOKUP(A402,'Medical Examinations'!A400:H2735,3,FALSE)</f>
        <v>4.68</v>
      </c>
      <c r="E402" s="15" t="str">
        <f>VLOOKUP(A402,'Medical Examinations'!A400:H2735,4,FALSE)</f>
        <v>yes</v>
      </c>
      <c r="F402" s="15" t="str">
        <f>VLOOKUP(A402,'Medical Examinations'!A400:H2735,5,FALSE)</f>
        <v>No</v>
      </c>
      <c r="G402" s="15" t="str">
        <f>VLOOKUP(A402,'Medical Examinations'!A400:H2735,6,FALSE)</f>
        <v>No</v>
      </c>
      <c r="H402" s="15">
        <f>VLOOKUP(A402,'Medical Examinations'!A400:H2735,7,FALSE)</f>
        <v>0</v>
      </c>
      <c r="I402" s="15" t="str">
        <f>VLOOKUP(A402,'Medical Examinations'!A400:H2735,8,FALSE)</f>
        <v>No</v>
      </c>
      <c r="J402" s="15" t="str">
        <f>VLOOKUP(A402,'Medical Examinations'!A400:J2735,9,FALSE)</f>
        <v>OBESITY</v>
      </c>
      <c r="K402" s="15" t="str">
        <f>VLOOKUP(A402,'Medical Examinations'!A400:J2735,10,FALSE)</f>
        <v>NORMAL</v>
      </c>
      <c r="L402" s="15" t="str">
        <f>VLOOKUP(A402,'Hospitalisation Details'!A400:J2743,10,FALSE)</f>
        <v>5-Jun-2001</v>
      </c>
      <c r="M402" s="15">
        <f>VLOOKUP(A402,'Hospitalisation Details'!A400:I2743,6,FALSE)</f>
        <v>26018.95</v>
      </c>
      <c r="N402" s="15" t="str">
        <f>VLOOKUP(A402,'Hospitalisation Details'!A400:I2743,7,FALSE)</f>
        <v>tier - 2</v>
      </c>
      <c r="O402" s="15" t="str">
        <f>VLOOKUP(A402,'Hospitalisation Details'!A400:I2743,8,FALSE)</f>
        <v>tier - 2</v>
      </c>
      <c r="P402" s="15" t="str">
        <f>VLOOKUP(A402,'Hospitalisation Details'!A400:I2743,9,FALSE)</f>
        <v>R1012</v>
      </c>
      <c r="Q402" s="15">
        <f ca="1">VLOOKUP(A402,'Hospitalisation Details'!A400:K2743,11,FALSE)</f>
        <v>24</v>
      </c>
    </row>
    <row r="403" spans="1:17" ht="15.6" x14ac:dyDescent="0.3">
      <c r="A403" s="78" t="s">
        <v>1971</v>
      </c>
      <c r="B403" s="78" t="str">
        <f>VLOOKUP(A403,'Customer Names'!A401:C2736,3,FALSE)</f>
        <v>Gregory</v>
      </c>
      <c r="C403" s="91">
        <f>VLOOKUP(A403,'Medical Examinations'!A401:H2736,2,FALSE)</f>
        <v>26.4</v>
      </c>
      <c r="D403" s="15">
        <f>VLOOKUP(A403,'Medical Examinations'!A401:H2736,3,FALSE)</f>
        <v>9.5</v>
      </c>
      <c r="E403" s="15" t="str">
        <f>VLOOKUP(A403,'Medical Examinations'!A401:H2736,4,FALSE)</f>
        <v>yes</v>
      </c>
      <c r="F403" s="15" t="str">
        <f>VLOOKUP(A403,'Medical Examinations'!A401:H2736,5,FALSE)</f>
        <v>No</v>
      </c>
      <c r="G403" s="15" t="str">
        <f>VLOOKUP(A403,'Medical Examinations'!A401:H2736,6,FALSE)</f>
        <v>No</v>
      </c>
      <c r="H403" s="15">
        <f>VLOOKUP(A403,'Medical Examinations'!A401:H2736,7,FALSE)</f>
        <v>2</v>
      </c>
      <c r="I403" s="15" t="str">
        <f>VLOOKUP(A403,'Medical Examinations'!A401:H2736,8,FALSE)</f>
        <v>No</v>
      </c>
      <c r="J403" s="15" t="str">
        <f>VLOOKUP(A403,'Medical Examinations'!A401:J2736,9,FALSE)</f>
        <v>OVERWEIGHT</v>
      </c>
      <c r="K403" s="15" t="str">
        <f>VLOOKUP(A403,'Medical Examinations'!A401:J2736,10,FALSE)</f>
        <v>DIABETES</v>
      </c>
      <c r="L403" s="15" t="str">
        <f>VLOOKUP(A403,'Hospitalisation Details'!A401:J2744,10,FALSE)</f>
        <v>3-Dec-1970</v>
      </c>
      <c r="M403" s="15">
        <f>VLOOKUP(A403,'Hospitalisation Details'!A401:I2744,6,FALSE)</f>
        <v>25992.82</v>
      </c>
      <c r="N403" s="15" t="str">
        <f>VLOOKUP(A403,'Hospitalisation Details'!A401:I2744,7,FALSE)</f>
        <v>tier - 2</v>
      </c>
      <c r="O403" s="15" t="str">
        <f>VLOOKUP(A403,'Hospitalisation Details'!A401:I2744,8,FALSE)</f>
        <v>tier - 2</v>
      </c>
      <c r="P403" s="15" t="str">
        <f>VLOOKUP(A403,'Hospitalisation Details'!A401:I2744,9,FALSE)</f>
        <v>R1013</v>
      </c>
      <c r="Q403" s="15">
        <f ca="1">VLOOKUP(A403,'Hospitalisation Details'!A401:K2744,11,FALSE)</f>
        <v>54</v>
      </c>
    </row>
    <row r="404" spans="1:17" ht="15.6" x14ac:dyDescent="0.3">
      <c r="A404" s="78" t="s">
        <v>1970</v>
      </c>
      <c r="B404" s="78" t="str">
        <f>VLOOKUP(A404,'Customer Names'!A402:C2737,3,FALSE)</f>
        <v>Ms.  Sarah E.</v>
      </c>
      <c r="C404" s="91">
        <f>VLOOKUP(A404,'Medical Examinations'!A402:H2737,2,FALSE)</f>
        <v>23.655000000000001</v>
      </c>
      <c r="D404" s="15">
        <f>VLOOKUP(A404,'Medical Examinations'!A402:H2737,3,FALSE)</f>
        <v>10.84</v>
      </c>
      <c r="E404" s="15" t="str">
        <f>VLOOKUP(A404,'Medical Examinations'!A402:H2737,4,FALSE)</f>
        <v>yes</v>
      </c>
      <c r="F404" s="15" t="str">
        <f>VLOOKUP(A404,'Medical Examinations'!A402:H2737,5,FALSE)</f>
        <v>No</v>
      </c>
      <c r="G404" s="15" t="str">
        <f>VLOOKUP(A404,'Medical Examinations'!A402:H2737,6,FALSE)</f>
        <v>Yes</v>
      </c>
      <c r="H404" s="15">
        <f>VLOOKUP(A404,'Medical Examinations'!A402:H2737,7,FALSE)</f>
        <v>1</v>
      </c>
      <c r="I404" s="15" t="str">
        <f>VLOOKUP(A404,'Medical Examinations'!A402:H2737,8,FALSE)</f>
        <v>yes</v>
      </c>
      <c r="J404" s="15" t="str">
        <f>VLOOKUP(A404,'Medical Examinations'!A402:J2737,9,FALSE)</f>
        <v>NORMAL WEIGHT</v>
      </c>
      <c r="K404" s="15" t="str">
        <f>VLOOKUP(A404,'Medical Examinations'!A402:J2737,10,FALSE)</f>
        <v>DIABETES</v>
      </c>
      <c r="L404" s="15" t="str">
        <f>VLOOKUP(A404,'Hospitalisation Details'!A402:J2745,10,FALSE)</f>
        <v>21-Aug-1963</v>
      </c>
      <c r="M404" s="15">
        <f>VLOOKUP(A404,'Hospitalisation Details'!A402:I2745,6,FALSE)</f>
        <v>25678.78</v>
      </c>
      <c r="N404" s="15" t="str">
        <f>VLOOKUP(A404,'Hospitalisation Details'!A402:I2745,7,FALSE)</f>
        <v>tier - 2</v>
      </c>
      <c r="O404" s="15" t="str">
        <f>VLOOKUP(A404,'Hospitalisation Details'!A402:I2745,8,FALSE)</f>
        <v>tier - 3</v>
      </c>
      <c r="P404" s="15" t="str">
        <f>VLOOKUP(A404,'Hospitalisation Details'!A402:I2745,9,FALSE)</f>
        <v>R1012</v>
      </c>
      <c r="Q404" s="15">
        <f ca="1">VLOOKUP(A404,'Hospitalisation Details'!A402:K2745,11,FALSE)</f>
        <v>62</v>
      </c>
    </row>
    <row r="405" spans="1:17" ht="15.6" x14ac:dyDescent="0.3">
      <c r="A405" s="78" t="s">
        <v>1969</v>
      </c>
      <c r="B405" s="78" t="str">
        <f>VLOOKUP(A405,'Customer Names'!A403:C2738,3,FALSE)</f>
        <v>Anne Elise</v>
      </c>
      <c r="C405" s="91">
        <f>VLOOKUP(A405,'Medical Examinations'!A403:H2738,2,FALSE)</f>
        <v>27.36</v>
      </c>
      <c r="D405" s="15">
        <f>VLOOKUP(A405,'Medical Examinations'!A403:H2738,3,FALSE)</f>
        <v>5.88</v>
      </c>
      <c r="E405" s="15" t="str">
        <f>VLOOKUP(A405,'Medical Examinations'!A403:H2738,4,FALSE)</f>
        <v>No</v>
      </c>
      <c r="F405" s="15" t="str">
        <f>VLOOKUP(A405,'Medical Examinations'!A403:H2738,5,FALSE)</f>
        <v>No</v>
      </c>
      <c r="G405" s="15" t="str">
        <f>VLOOKUP(A405,'Medical Examinations'!A403:H2738,6,FALSE)</f>
        <v>No</v>
      </c>
      <c r="H405" s="15">
        <f>VLOOKUP(A405,'Medical Examinations'!A403:H2738,7,FALSE)</f>
        <v>2</v>
      </c>
      <c r="I405" s="15" t="str">
        <f>VLOOKUP(A405,'Medical Examinations'!A403:H2738,8,FALSE)</f>
        <v>No</v>
      </c>
      <c r="J405" s="15" t="str">
        <f>VLOOKUP(A405,'Medical Examinations'!A403:J2738,9,FALSE)</f>
        <v>OVERWEIGHT</v>
      </c>
      <c r="K405" s="15" t="str">
        <f>VLOOKUP(A405,'Medical Examinations'!A403:J2738,10,FALSE)</f>
        <v>PREDIABETES</v>
      </c>
      <c r="L405" s="15" t="str">
        <f>VLOOKUP(A405,'Hospitalisation Details'!A403:J2746,10,FALSE)</f>
        <v>17-Jul-1972</v>
      </c>
      <c r="M405" s="15">
        <f>VLOOKUP(A405,'Hospitalisation Details'!A403:I2746,6,FALSE)</f>
        <v>25656.58</v>
      </c>
      <c r="N405" s="15" t="str">
        <f>VLOOKUP(A405,'Hospitalisation Details'!A403:I2746,7,FALSE)</f>
        <v>tier - 2</v>
      </c>
      <c r="O405" s="15" t="str">
        <f>VLOOKUP(A405,'Hospitalisation Details'!A403:I2746,8,FALSE)</f>
        <v>tier - 3</v>
      </c>
      <c r="P405" s="15" t="str">
        <f>VLOOKUP(A405,'Hospitalisation Details'!A403:I2746,9,FALSE)</f>
        <v>R1024</v>
      </c>
      <c r="Q405" s="15">
        <f ca="1">VLOOKUP(A405,'Hospitalisation Details'!A403:K2746,11,FALSE)</f>
        <v>53</v>
      </c>
    </row>
    <row r="406" spans="1:17" ht="15.6" x14ac:dyDescent="0.3">
      <c r="A406" s="78" t="s">
        <v>1968</v>
      </c>
      <c r="B406" s="78" t="str">
        <f>VLOOKUP(A406,'Customer Names'!A404:C2739,3,FALSE)</f>
        <v>Christopher R</v>
      </c>
      <c r="C406" s="91">
        <f>VLOOKUP(A406,'Medical Examinations'!A404:H2739,2,FALSE)</f>
        <v>27.82</v>
      </c>
      <c r="D406" s="15">
        <f>VLOOKUP(A406,'Medical Examinations'!A404:H2739,3,FALSE)</f>
        <v>5.24</v>
      </c>
      <c r="E406" s="15" t="str">
        <f>VLOOKUP(A406,'Medical Examinations'!A404:H2739,4,FALSE)</f>
        <v>yes</v>
      </c>
      <c r="F406" s="15" t="str">
        <f>VLOOKUP(A406,'Medical Examinations'!A404:H2739,5,FALSE)</f>
        <v>No</v>
      </c>
      <c r="G406" s="15" t="str">
        <f>VLOOKUP(A406,'Medical Examinations'!A404:H2739,6,FALSE)</f>
        <v>No</v>
      </c>
      <c r="H406" s="15">
        <f>VLOOKUP(A406,'Medical Examinations'!A404:H2739,7,FALSE)</f>
        <v>0</v>
      </c>
      <c r="I406" s="15" t="str">
        <f>VLOOKUP(A406,'Medical Examinations'!A404:H2739,8,FALSE)</f>
        <v>yes</v>
      </c>
      <c r="J406" s="15" t="str">
        <f>VLOOKUP(A406,'Medical Examinations'!A404:J2739,9,FALSE)</f>
        <v>OVERWEIGHT</v>
      </c>
      <c r="K406" s="15" t="str">
        <f>VLOOKUP(A406,'Medical Examinations'!A404:J2739,10,FALSE)</f>
        <v>NORMAL</v>
      </c>
      <c r="L406" s="15" t="str">
        <f>VLOOKUP(A406,'Hospitalisation Details'!A404:J2747,10,FALSE)</f>
        <v>2-Aug-2001</v>
      </c>
      <c r="M406" s="15">
        <f>VLOOKUP(A406,'Hospitalisation Details'!A404:I2747,6,FALSE)</f>
        <v>25648.98</v>
      </c>
      <c r="N406" s="15" t="str">
        <f>VLOOKUP(A406,'Hospitalisation Details'!A404:I2747,7,FALSE)</f>
        <v>tier - 2</v>
      </c>
      <c r="O406" s="15" t="str">
        <f>VLOOKUP(A406,'Hospitalisation Details'!A404:I2747,8,FALSE)</f>
        <v>tier - 1</v>
      </c>
      <c r="P406" s="15" t="str">
        <f>VLOOKUP(A406,'Hospitalisation Details'!A404:I2747,9,FALSE)</f>
        <v>R1011</v>
      </c>
      <c r="Q406" s="15">
        <f ca="1">VLOOKUP(A406,'Hospitalisation Details'!A404:K2747,11,FALSE)</f>
        <v>24</v>
      </c>
    </row>
    <row r="407" spans="1:17" ht="15.6" x14ac:dyDescent="0.3">
      <c r="A407" s="78" t="s">
        <v>1967</v>
      </c>
      <c r="B407" s="78" t="str">
        <f>VLOOKUP(A407,'Customer Names'!A405:C2740,3,FALSE)</f>
        <v>Elliot</v>
      </c>
      <c r="C407" s="91">
        <f>VLOOKUP(A407,'Medical Examinations'!A405:H2740,2,FALSE)</f>
        <v>25.46</v>
      </c>
      <c r="D407" s="15">
        <f>VLOOKUP(A407,'Medical Examinations'!A405:H2740,3,FALSE)</f>
        <v>11.75</v>
      </c>
      <c r="E407" s="15" t="str">
        <f>VLOOKUP(A407,'Medical Examinations'!A405:H2740,4,FALSE)</f>
        <v>No</v>
      </c>
      <c r="F407" s="15" t="str">
        <f>VLOOKUP(A407,'Medical Examinations'!A405:H2740,5,FALSE)</f>
        <v>No</v>
      </c>
      <c r="G407" s="15" t="str">
        <f>VLOOKUP(A407,'Medical Examinations'!A405:H2740,6,FALSE)</f>
        <v>No</v>
      </c>
      <c r="H407" s="15">
        <f>VLOOKUP(A407,'Medical Examinations'!A405:H2740,7,FALSE)</f>
        <v>0</v>
      </c>
      <c r="I407" s="15" t="str">
        <f>VLOOKUP(A407,'Medical Examinations'!A405:H2740,8,FALSE)</f>
        <v>No</v>
      </c>
      <c r="J407" s="15" t="str">
        <f>VLOOKUP(A407,'Medical Examinations'!A405:J2740,9,FALSE)</f>
        <v>OVERWEIGHT</v>
      </c>
      <c r="K407" s="15" t="str">
        <f>VLOOKUP(A407,'Medical Examinations'!A405:J2740,10,FALSE)</f>
        <v>DIABETES</v>
      </c>
      <c r="L407" s="15" t="str">
        <f>VLOOKUP(A407,'Hospitalisation Details'!A405:J2748,10,FALSE)</f>
        <v>11-Dec-1968</v>
      </c>
      <c r="M407" s="15">
        <f>VLOOKUP(A407,'Hospitalisation Details'!A405:I2748,6,FALSE)</f>
        <v>25517.11</v>
      </c>
      <c r="N407" s="15" t="str">
        <f>VLOOKUP(A407,'Hospitalisation Details'!A405:I2748,7,FALSE)</f>
        <v>tier - 2</v>
      </c>
      <c r="O407" s="15" t="str">
        <f>VLOOKUP(A407,'Hospitalisation Details'!A405:I2748,8,FALSE)</f>
        <v>tier - 3</v>
      </c>
      <c r="P407" s="15" t="str">
        <f>VLOOKUP(A407,'Hospitalisation Details'!A405:I2748,9,FALSE)</f>
        <v>R1017</v>
      </c>
      <c r="Q407" s="15">
        <f ca="1">VLOOKUP(A407,'Hospitalisation Details'!A405:K2748,11,FALSE)</f>
        <v>56</v>
      </c>
    </row>
    <row r="408" spans="1:17" ht="15.6" x14ac:dyDescent="0.3">
      <c r="A408" s="78" t="s">
        <v>1966</v>
      </c>
      <c r="B408" s="78" t="str">
        <f>VLOOKUP(A408,'Customer Names'!A406:C2741,3,FALSE)</f>
        <v>Christopher D.</v>
      </c>
      <c r="C408" s="91">
        <f>VLOOKUP(A408,'Medical Examinations'!A406:H2741,2,FALSE)</f>
        <v>25.1</v>
      </c>
      <c r="D408" s="15">
        <f>VLOOKUP(A408,'Medical Examinations'!A406:H2741,3,FALSE)</f>
        <v>6.97</v>
      </c>
      <c r="E408" s="15" t="str">
        <f>VLOOKUP(A408,'Medical Examinations'!A406:H2741,4,FALSE)</f>
        <v>No</v>
      </c>
      <c r="F408" s="15" t="str">
        <f>VLOOKUP(A408,'Medical Examinations'!A406:H2741,5,FALSE)</f>
        <v>No</v>
      </c>
      <c r="G408" s="15" t="str">
        <f>VLOOKUP(A408,'Medical Examinations'!A406:H2741,6,FALSE)</f>
        <v>No</v>
      </c>
      <c r="H408" s="15">
        <f>VLOOKUP(A408,'Medical Examinations'!A406:H2741,7,FALSE)</f>
        <v>0</v>
      </c>
      <c r="I408" s="15" t="str">
        <f>VLOOKUP(A408,'Medical Examinations'!A406:H2741,8,FALSE)</f>
        <v>yes</v>
      </c>
      <c r="J408" s="15" t="str">
        <f>VLOOKUP(A408,'Medical Examinations'!A406:J2741,9,FALSE)</f>
        <v>OVERWEIGHT</v>
      </c>
      <c r="K408" s="15" t="str">
        <f>VLOOKUP(A408,'Medical Examinations'!A406:J2741,10,FALSE)</f>
        <v>DIABETES</v>
      </c>
      <c r="L408" s="15" t="str">
        <f>VLOOKUP(A408,'Hospitalisation Details'!A406:J2749,10,FALSE)</f>
        <v>22-Aug-1968</v>
      </c>
      <c r="M408" s="15">
        <f>VLOOKUP(A408,'Hospitalisation Details'!A406:I2749,6,FALSE)</f>
        <v>25382.3</v>
      </c>
      <c r="N408" s="15" t="str">
        <f>VLOOKUP(A408,'Hospitalisation Details'!A406:I2749,7,FALSE)</f>
        <v>tier - 2</v>
      </c>
      <c r="O408" s="15" t="str">
        <f>VLOOKUP(A408,'Hospitalisation Details'!A406:I2749,8,FALSE)</f>
        <v>tier - 2</v>
      </c>
      <c r="P408" s="15" t="str">
        <f>VLOOKUP(A408,'Hospitalisation Details'!A406:I2749,9,FALSE)</f>
        <v>R1011</v>
      </c>
      <c r="Q408" s="15">
        <f ca="1">VLOOKUP(A408,'Hospitalisation Details'!A406:K2749,11,FALSE)</f>
        <v>57</v>
      </c>
    </row>
    <row r="409" spans="1:17" ht="15.6" x14ac:dyDescent="0.3">
      <c r="A409" s="78" t="s">
        <v>1965</v>
      </c>
      <c r="B409" s="78" t="str">
        <f>VLOOKUP(A409,'Customer Names'!A407:C2742,3,FALSE)</f>
        <v>Corey</v>
      </c>
      <c r="C409" s="91">
        <f>VLOOKUP(A409,'Medical Examinations'!A407:H2742,2,FALSE)</f>
        <v>32.11</v>
      </c>
      <c r="D409" s="15">
        <f>VLOOKUP(A409,'Medical Examinations'!A407:H2742,3,FALSE)</f>
        <v>4.76</v>
      </c>
      <c r="E409" s="15" t="str">
        <f>VLOOKUP(A409,'Medical Examinations'!A407:H2742,4,FALSE)</f>
        <v>No</v>
      </c>
      <c r="F409" s="15" t="str">
        <f>VLOOKUP(A409,'Medical Examinations'!A407:H2742,5,FALSE)</f>
        <v>No</v>
      </c>
      <c r="G409" s="15" t="str">
        <f>VLOOKUP(A409,'Medical Examinations'!A407:H2742,6,FALSE)</f>
        <v>No</v>
      </c>
      <c r="H409" s="15">
        <f>VLOOKUP(A409,'Medical Examinations'!A407:H2742,7,FALSE)</f>
        <v>2</v>
      </c>
      <c r="I409" s="15" t="str">
        <f>VLOOKUP(A409,'Medical Examinations'!A407:H2742,8,FALSE)</f>
        <v>No</v>
      </c>
      <c r="J409" s="15" t="str">
        <f>VLOOKUP(A409,'Medical Examinations'!A407:J2742,9,FALSE)</f>
        <v>OBESITY</v>
      </c>
      <c r="K409" s="15" t="str">
        <f>VLOOKUP(A409,'Medical Examinations'!A407:J2742,10,FALSE)</f>
        <v>NORMAL</v>
      </c>
      <c r="L409" s="15" t="str">
        <f>VLOOKUP(A409,'Hospitalisation Details'!A407:J2750,10,FALSE)</f>
        <v>26-Sep-1972</v>
      </c>
      <c r="M409" s="15">
        <f>VLOOKUP(A409,'Hospitalisation Details'!A407:I2750,6,FALSE)</f>
        <v>25333.33</v>
      </c>
      <c r="N409" s="15" t="str">
        <f>VLOOKUP(A409,'Hospitalisation Details'!A407:I2750,7,FALSE)</f>
        <v>tier - 2</v>
      </c>
      <c r="O409" s="15" t="str">
        <f>VLOOKUP(A409,'Hospitalisation Details'!A407:I2750,8,FALSE)</f>
        <v>tier - 2</v>
      </c>
      <c r="P409" s="15" t="str">
        <f>VLOOKUP(A409,'Hospitalisation Details'!A407:I2750,9,FALSE)</f>
        <v>R1017</v>
      </c>
      <c r="Q409" s="15">
        <f ca="1">VLOOKUP(A409,'Hospitalisation Details'!A407:K2750,11,FALSE)</f>
        <v>53</v>
      </c>
    </row>
    <row r="410" spans="1:17" ht="15.6" x14ac:dyDescent="0.3">
      <c r="A410" s="78" t="s">
        <v>1964</v>
      </c>
      <c r="B410" s="78" t="str">
        <f>VLOOKUP(A410,'Customer Names'!A408:C2743,3,FALSE)</f>
        <v>Patrick D.</v>
      </c>
      <c r="C410" s="91">
        <f>VLOOKUP(A410,'Medical Examinations'!A408:H2743,2,FALSE)</f>
        <v>29.8</v>
      </c>
      <c r="D410" s="15">
        <f>VLOOKUP(A410,'Medical Examinations'!A408:H2743,3,FALSE)</f>
        <v>8.24</v>
      </c>
      <c r="E410" s="15" t="str">
        <f>VLOOKUP(A410,'Medical Examinations'!A408:H2743,4,FALSE)</f>
        <v>yes</v>
      </c>
      <c r="F410" s="15" t="str">
        <f>VLOOKUP(A410,'Medical Examinations'!A408:H2743,5,FALSE)</f>
        <v>No</v>
      </c>
      <c r="G410" s="15" t="str">
        <f>VLOOKUP(A410,'Medical Examinations'!A408:H2743,6,FALSE)</f>
        <v>No</v>
      </c>
      <c r="H410" s="15">
        <f>VLOOKUP(A410,'Medical Examinations'!A408:H2743,7,FALSE)</f>
        <v>1</v>
      </c>
      <c r="I410" s="15" t="str">
        <f>VLOOKUP(A410,'Medical Examinations'!A408:H2743,8,FALSE)</f>
        <v>yes</v>
      </c>
      <c r="J410" s="15" t="str">
        <f>VLOOKUP(A410,'Medical Examinations'!A408:J2743,9,FALSE)</f>
        <v>OVERWEIGHT</v>
      </c>
      <c r="K410" s="15" t="str">
        <f>VLOOKUP(A410,'Medical Examinations'!A408:J2743,10,FALSE)</f>
        <v>DIABETES</v>
      </c>
      <c r="L410" s="15" t="str">
        <f>VLOOKUP(A410,'Hospitalisation Details'!A408:J2751,10,FALSE)</f>
        <v>14-Dec-1975</v>
      </c>
      <c r="M410" s="15">
        <f>VLOOKUP(A410,'Hospitalisation Details'!A408:I2751,6,FALSE)</f>
        <v>25309.49</v>
      </c>
      <c r="N410" s="15" t="str">
        <f>VLOOKUP(A410,'Hospitalisation Details'!A408:I2751,7,FALSE)</f>
        <v>tier - 2</v>
      </c>
      <c r="O410" s="15" t="str">
        <f>VLOOKUP(A410,'Hospitalisation Details'!A408:I2751,8,FALSE)</f>
        <v>tier - 1</v>
      </c>
      <c r="P410" s="15" t="str">
        <f>VLOOKUP(A410,'Hospitalisation Details'!A408:I2751,9,FALSE)</f>
        <v>R1011</v>
      </c>
      <c r="Q410" s="15">
        <f ca="1">VLOOKUP(A410,'Hospitalisation Details'!A408:K2751,11,FALSE)</f>
        <v>49</v>
      </c>
    </row>
    <row r="411" spans="1:17" ht="15.6" x14ac:dyDescent="0.3">
      <c r="A411" s="78" t="s">
        <v>1963</v>
      </c>
      <c r="B411" s="78" t="str">
        <f>VLOOKUP(A411,'Customer Names'!A409:C2744,3,FALSE)</f>
        <v>Anthony D.</v>
      </c>
      <c r="C411" s="91">
        <f>VLOOKUP(A411,'Medical Examinations'!A409:H2744,2,FALSE)</f>
        <v>24.01</v>
      </c>
      <c r="D411" s="15">
        <f>VLOOKUP(A411,'Medical Examinations'!A409:H2744,3,FALSE)</f>
        <v>4.76</v>
      </c>
      <c r="E411" s="15" t="str">
        <f>VLOOKUP(A411,'Medical Examinations'!A409:H2744,4,FALSE)</f>
        <v>No</v>
      </c>
      <c r="F411" s="15" t="str">
        <f>VLOOKUP(A411,'Medical Examinations'!A409:H2744,5,FALSE)</f>
        <v>No</v>
      </c>
      <c r="G411" s="15" t="str">
        <f>VLOOKUP(A411,'Medical Examinations'!A409:H2744,6,FALSE)</f>
        <v>No</v>
      </c>
      <c r="H411" s="15">
        <f>VLOOKUP(A411,'Medical Examinations'!A409:H2744,7,FALSE)</f>
        <v>1</v>
      </c>
      <c r="I411" s="15" t="str">
        <f>VLOOKUP(A411,'Medical Examinations'!A409:H2744,8,FALSE)</f>
        <v>yes</v>
      </c>
      <c r="J411" s="15" t="str">
        <f>VLOOKUP(A411,'Medical Examinations'!A409:J2744,9,FALSE)</f>
        <v>NORMAL WEIGHT</v>
      </c>
      <c r="K411" s="15" t="str">
        <f>VLOOKUP(A411,'Medical Examinations'!A409:J2744,10,FALSE)</f>
        <v>NORMAL</v>
      </c>
      <c r="L411" s="15" t="str">
        <f>VLOOKUP(A411,'Hospitalisation Details'!A409:J2752,10,FALSE)</f>
        <v>24-Nov-1998</v>
      </c>
      <c r="M411" s="15">
        <f>VLOOKUP(A411,'Hospitalisation Details'!A409:I2752,6,FALSE)</f>
        <v>25127.22</v>
      </c>
      <c r="N411" s="15" t="str">
        <f>VLOOKUP(A411,'Hospitalisation Details'!A409:I2752,7,FALSE)</f>
        <v>tier - 2</v>
      </c>
      <c r="O411" s="15" t="str">
        <f>VLOOKUP(A411,'Hospitalisation Details'!A409:I2752,8,FALSE)</f>
        <v>tier - 3</v>
      </c>
      <c r="P411" s="15" t="str">
        <f>VLOOKUP(A411,'Hospitalisation Details'!A409:I2752,9,FALSE)</f>
        <v>R1011</v>
      </c>
      <c r="Q411" s="15">
        <f ca="1">VLOOKUP(A411,'Hospitalisation Details'!A409:K2752,11,FALSE)</f>
        <v>26</v>
      </c>
    </row>
    <row r="412" spans="1:17" ht="15.6" x14ac:dyDescent="0.3">
      <c r="A412" s="78" t="s">
        <v>1962</v>
      </c>
      <c r="B412" s="78" t="str">
        <f>VLOOKUP(A412,'Customer Names'!A410:C2745,3,FALSE)</f>
        <v>Melissa</v>
      </c>
      <c r="C412" s="91">
        <f>VLOOKUP(A412,'Medical Examinations'!A410:H2745,2,FALSE)</f>
        <v>23.21</v>
      </c>
      <c r="D412" s="15">
        <f>VLOOKUP(A412,'Medical Examinations'!A410:H2745,3,FALSE)</f>
        <v>6.03</v>
      </c>
      <c r="E412" s="15" t="str">
        <f>VLOOKUP(A412,'Medical Examinations'!A410:H2745,4,FALSE)</f>
        <v>No</v>
      </c>
      <c r="F412" s="15" t="str">
        <f>VLOOKUP(A412,'Medical Examinations'!A410:H2745,5,FALSE)</f>
        <v>No</v>
      </c>
      <c r="G412" s="15" t="str">
        <f>VLOOKUP(A412,'Medical Examinations'!A410:H2745,6,FALSE)</f>
        <v>No</v>
      </c>
      <c r="H412" s="15">
        <f>VLOOKUP(A412,'Medical Examinations'!A410:H2745,7,FALSE)</f>
        <v>1</v>
      </c>
      <c r="I412" s="15" t="str">
        <f>VLOOKUP(A412,'Medical Examinations'!A410:H2745,8,FALSE)</f>
        <v>No</v>
      </c>
      <c r="J412" s="15" t="str">
        <f>VLOOKUP(A412,'Medical Examinations'!A410:J2745,9,FALSE)</f>
        <v>NORMAL WEIGHT</v>
      </c>
      <c r="K412" s="15" t="str">
        <f>VLOOKUP(A412,'Medical Examinations'!A410:J2745,10,FALSE)</f>
        <v>PREDIABETES</v>
      </c>
      <c r="L412" s="15" t="str">
        <f>VLOOKUP(A412,'Hospitalisation Details'!A410:J2753,10,FALSE)</f>
        <v>14-Jun-1998</v>
      </c>
      <c r="M412" s="15">
        <f>VLOOKUP(A412,'Hospitalisation Details'!A410:I2753,6,FALSE)</f>
        <v>25081.77</v>
      </c>
      <c r="N412" s="15" t="str">
        <f>VLOOKUP(A412,'Hospitalisation Details'!A410:I2753,7,FALSE)</f>
        <v>tier - 2</v>
      </c>
      <c r="O412" s="15" t="str">
        <f>VLOOKUP(A412,'Hospitalisation Details'!A410:I2753,8,FALSE)</f>
        <v>tier - 2</v>
      </c>
      <c r="P412" s="15" t="str">
        <f>VLOOKUP(A412,'Hospitalisation Details'!A410:I2753,9,FALSE)</f>
        <v>R1013</v>
      </c>
      <c r="Q412" s="15">
        <f ca="1">VLOOKUP(A412,'Hospitalisation Details'!A410:K2753,11,FALSE)</f>
        <v>27</v>
      </c>
    </row>
    <row r="413" spans="1:17" ht="15.6" x14ac:dyDescent="0.3">
      <c r="A413" s="78" t="s">
        <v>1961</v>
      </c>
      <c r="B413" s="78" t="str">
        <f>VLOOKUP(A413,'Customer Names'!A411:C2746,3,FALSE)</f>
        <v>Raven</v>
      </c>
      <c r="C413" s="91">
        <f>VLOOKUP(A413,'Medical Examinations'!A411:H2746,2,FALSE)</f>
        <v>21.2</v>
      </c>
      <c r="D413" s="15">
        <f>VLOOKUP(A413,'Medical Examinations'!A411:H2746,3,FALSE)</f>
        <v>4.07</v>
      </c>
      <c r="E413" s="15" t="str">
        <f>VLOOKUP(A413,'Medical Examinations'!A411:H2746,4,FALSE)</f>
        <v>yes</v>
      </c>
      <c r="F413" s="15" t="str">
        <f>VLOOKUP(A413,'Medical Examinations'!A411:H2746,5,FALSE)</f>
        <v>No</v>
      </c>
      <c r="G413" s="15" t="str">
        <f>VLOOKUP(A413,'Medical Examinations'!A411:H2746,6,FALSE)</f>
        <v>No</v>
      </c>
      <c r="H413" s="15">
        <f>VLOOKUP(A413,'Medical Examinations'!A411:H2746,7,FALSE)</f>
        <v>1</v>
      </c>
      <c r="I413" s="15" t="str">
        <f>VLOOKUP(A413,'Medical Examinations'!A411:H2746,8,FALSE)</f>
        <v>yes</v>
      </c>
      <c r="J413" s="15" t="str">
        <f>VLOOKUP(A413,'Medical Examinations'!A411:J2746,9,FALSE)</f>
        <v>NORMAL WEIGHT</v>
      </c>
      <c r="K413" s="15" t="str">
        <f>VLOOKUP(A413,'Medical Examinations'!A411:J2746,10,FALSE)</f>
        <v>NORMAL</v>
      </c>
      <c r="L413" s="15" t="str">
        <f>VLOOKUP(A413,'Hospitalisation Details'!A411:J2754,10,FALSE)</f>
        <v>4-Dec-1995</v>
      </c>
      <c r="M413" s="15">
        <f>VLOOKUP(A413,'Hospitalisation Details'!A411:I2754,6,FALSE)</f>
        <v>25075.97</v>
      </c>
      <c r="N413" s="15" t="str">
        <f>VLOOKUP(A413,'Hospitalisation Details'!A411:I2754,7,FALSE)</f>
        <v>tier - 2</v>
      </c>
      <c r="O413" s="15" t="str">
        <f>VLOOKUP(A413,'Hospitalisation Details'!A411:I2754,8,FALSE)</f>
        <v>tier - 2</v>
      </c>
      <c r="P413" s="15" t="str">
        <f>VLOOKUP(A413,'Hospitalisation Details'!A411:I2754,9,FALSE)</f>
        <v>R1011</v>
      </c>
      <c r="Q413" s="15">
        <f ca="1">VLOOKUP(A413,'Hospitalisation Details'!A411:K2754,11,FALSE)</f>
        <v>29</v>
      </c>
    </row>
    <row r="414" spans="1:17" ht="15.6" x14ac:dyDescent="0.3">
      <c r="A414" s="78" t="s">
        <v>1960</v>
      </c>
      <c r="B414" s="78" t="str">
        <f>VLOOKUP(A414,'Customer Names'!A412:C2747,3,FALSE)</f>
        <v>Christopher</v>
      </c>
      <c r="C414" s="91">
        <f>VLOOKUP(A414,'Medical Examinations'!A412:H2747,2,FALSE)</f>
        <v>28.215</v>
      </c>
      <c r="D414" s="15">
        <f>VLOOKUP(A414,'Medical Examinations'!A412:H2747,3,FALSE)</f>
        <v>8.26</v>
      </c>
      <c r="E414" s="15" t="str">
        <f>VLOOKUP(A414,'Medical Examinations'!A412:H2747,4,FALSE)</f>
        <v>yes</v>
      </c>
      <c r="F414" s="15" t="str">
        <f>VLOOKUP(A414,'Medical Examinations'!A412:H2747,5,FALSE)</f>
        <v>No</v>
      </c>
      <c r="G414" s="15" t="str">
        <f>VLOOKUP(A414,'Medical Examinations'!A412:H2747,6,FALSE)</f>
        <v>No</v>
      </c>
      <c r="H414" s="15">
        <f>VLOOKUP(A414,'Medical Examinations'!A412:H2747,7,FALSE)</f>
        <v>1</v>
      </c>
      <c r="I414" s="15" t="str">
        <f>VLOOKUP(A414,'Medical Examinations'!A412:H2747,8,FALSE)</f>
        <v>yes</v>
      </c>
      <c r="J414" s="15" t="str">
        <f>VLOOKUP(A414,'Medical Examinations'!A412:J2747,9,FALSE)</f>
        <v>OVERWEIGHT</v>
      </c>
      <c r="K414" s="15" t="str">
        <f>VLOOKUP(A414,'Medical Examinations'!A412:J2747,10,FALSE)</f>
        <v>DIABETES</v>
      </c>
      <c r="L414" s="15" t="str">
        <f>VLOOKUP(A414,'Hospitalisation Details'!A412:J2755,10,FALSE)</f>
        <v>14-Nov-1975</v>
      </c>
      <c r="M414" s="15">
        <f>VLOOKUP(A414,'Hospitalisation Details'!A412:I2755,6,FALSE)</f>
        <v>24915.22</v>
      </c>
      <c r="N414" s="15" t="str">
        <f>VLOOKUP(A414,'Hospitalisation Details'!A412:I2755,7,FALSE)</f>
        <v>tier - 2</v>
      </c>
      <c r="O414" s="15" t="str">
        <f>VLOOKUP(A414,'Hospitalisation Details'!A412:I2755,8,FALSE)</f>
        <v>tier - 3</v>
      </c>
      <c r="P414" s="15" t="str">
        <f>VLOOKUP(A414,'Hospitalisation Details'!A412:I2755,9,FALSE)</f>
        <v>R1012</v>
      </c>
      <c r="Q414" s="15">
        <f ca="1">VLOOKUP(A414,'Hospitalisation Details'!A412:K2755,11,FALSE)</f>
        <v>49</v>
      </c>
    </row>
    <row r="415" spans="1:17" ht="15.6" x14ac:dyDescent="0.3">
      <c r="A415" s="78" t="s">
        <v>1959</v>
      </c>
      <c r="B415" s="78" t="str">
        <f>VLOOKUP(A415,'Customer Names'!A413:C2748,3,FALSE)</f>
        <v>Kendra A</v>
      </c>
      <c r="C415" s="91">
        <f>VLOOKUP(A415,'Medical Examinations'!A413:H2748,2,FALSE)</f>
        <v>38.094999999999999</v>
      </c>
      <c r="D415" s="15">
        <f>VLOOKUP(A415,'Medical Examinations'!A413:H2748,3,FALSE)</f>
        <v>4.76</v>
      </c>
      <c r="E415" s="15" t="str">
        <f>VLOOKUP(A415,'Medical Examinations'!A413:H2748,4,FALSE)</f>
        <v>No</v>
      </c>
      <c r="F415" s="15" t="str">
        <f>VLOOKUP(A415,'Medical Examinations'!A413:H2748,5,FALSE)</f>
        <v>No</v>
      </c>
      <c r="G415" s="15" t="str">
        <f>VLOOKUP(A415,'Medical Examinations'!A413:H2748,6,FALSE)</f>
        <v>No</v>
      </c>
      <c r="H415" s="15">
        <f>VLOOKUP(A415,'Medical Examinations'!A413:H2748,7,FALSE)</f>
        <v>1</v>
      </c>
      <c r="I415" s="15" t="str">
        <f>VLOOKUP(A415,'Medical Examinations'!A413:H2748,8,FALSE)</f>
        <v>No</v>
      </c>
      <c r="J415" s="15" t="str">
        <f>VLOOKUP(A415,'Medical Examinations'!A413:J2748,9,FALSE)</f>
        <v>OBESITY</v>
      </c>
      <c r="K415" s="15" t="str">
        <f>VLOOKUP(A415,'Medical Examinations'!A413:J2748,10,FALSE)</f>
        <v>NORMAL</v>
      </c>
      <c r="L415" s="15" t="str">
        <f>VLOOKUP(A415,'Hospitalisation Details'!A413:J2756,10,FALSE)</f>
        <v>14-Jun-1987</v>
      </c>
      <c r="M415" s="15">
        <f>VLOOKUP(A415,'Hospitalisation Details'!A413:I2756,6,FALSE)</f>
        <v>24915.05</v>
      </c>
      <c r="N415" s="15" t="str">
        <f>VLOOKUP(A415,'Hospitalisation Details'!A413:I2756,7,FALSE)</f>
        <v>tier - 2</v>
      </c>
      <c r="O415" s="15" t="str">
        <f>VLOOKUP(A415,'Hospitalisation Details'!A413:I2756,8,FALSE)</f>
        <v>tier - 1</v>
      </c>
      <c r="P415" s="15" t="str">
        <f>VLOOKUP(A415,'Hospitalisation Details'!A413:I2756,9,FALSE)</f>
        <v>R1024</v>
      </c>
      <c r="Q415" s="15">
        <f ca="1">VLOOKUP(A415,'Hospitalisation Details'!A413:K2756,11,FALSE)</f>
        <v>38</v>
      </c>
    </row>
    <row r="416" spans="1:17" ht="15.6" x14ac:dyDescent="0.3">
      <c r="A416" s="78" t="s">
        <v>1958</v>
      </c>
      <c r="B416" s="78" t="str">
        <f>VLOOKUP(A416,'Customer Names'!A414:C2749,3,FALSE)</f>
        <v>Jordan</v>
      </c>
      <c r="C416" s="91">
        <f>VLOOKUP(A416,'Medical Examinations'!A414:H2749,2,FALSE)</f>
        <v>22.61</v>
      </c>
      <c r="D416" s="15">
        <f>VLOOKUP(A416,'Medical Examinations'!A414:H2749,3,FALSE)</f>
        <v>6.13</v>
      </c>
      <c r="E416" s="15" t="str">
        <f>VLOOKUP(A416,'Medical Examinations'!A414:H2749,4,FALSE)</f>
        <v>yes</v>
      </c>
      <c r="F416" s="15" t="str">
        <f>VLOOKUP(A416,'Medical Examinations'!A414:H2749,5,FALSE)</f>
        <v>No</v>
      </c>
      <c r="G416" s="15" t="str">
        <f>VLOOKUP(A416,'Medical Examinations'!A414:H2749,6,FALSE)</f>
        <v>Yes</v>
      </c>
      <c r="H416" s="15">
        <f>VLOOKUP(A416,'Medical Examinations'!A414:H2749,7,FALSE)</f>
        <v>1</v>
      </c>
      <c r="I416" s="15" t="str">
        <f>VLOOKUP(A416,'Medical Examinations'!A414:H2749,8,FALSE)</f>
        <v>yes</v>
      </c>
      <c r="J416" s="15" t="str">
        <f>VLOOKUP(A416,'Medical Examinations'!A414:J2749,9,FALSE)</f>
        <v>NORMAL WEIGHT</v>
      </c>
      <c r="K416" s="15" t="str">
        <f>VLOOKUP(A416,'Medical Examinations'!A414:J2749,10,FALSE)</f>
        <v>PREDIABETES</v>
      </c>
      <c r="L416" s="15" t="str">
        <f>VLOOKUP(A416,'Hospitalisation Details'!A414:J2757,10,FALSE)</f>
        <v>23-Jul-1969</v>
      </c>
      <c r="M416" s="15">
        <f>VLOOKUP(A416,'Hospitalisation Details'!A414:I2757,6,FALSE)</f>
        <v>24873.38</v>
      </c>
      <c r="N416" s="15" t="str">
        <f>VLOOKUP(A416,'Hospitalisation Details'!A414:I2757,7,FALSE)</f>
        <v>tier - 2</v>
      </c>
      <c r="O416" s="15" t="str">
        <f>VLOOKUP(A416,'Hospitalisation Details'!A414:I2757,8,FALSE)</f>
        <v>tier - 1</v>
      </c>
      <c r="P416" s="15" t="str">
        <f>VLOOKUP(A416,'Hospitalisation Details'!A414:I2757,9,FALSE)</f>
        <v>R1024</v>
      </c>
      <c r="Q416" s="15">
        <f ca="1">VLOOKUP(A416,'Hospitalisation Details'!A414:K2757,11,FALSE)</f>
        <v>56</v>
      </c>
    </row>
    <row r="417" spans="1:17" ht="15.6" x14ac:dyDescent="0.3">
      <c r="A417" s="78" t="s">
        <v>1957</v>
      </c>
      <c r="B417" s="78" t="str">
        <f>VLOOKUP(A417,'Customer Names'!A415:C2750,3,FALSE)</f>
        <v>Nils</v>
      </c>
      <c r="C417" s="91">
        <f>VLOOKUP(A417,'Medical Examinations'!A415:H2750,2,FALSE)</f>
        <v>24.32</v>
      </c>
      <c r="D417" s="15">
        <f>VLOOKUP(A417,'Medical Examinations'!A415:H2750,3,FALSE)</f>
        <v>10.47</v>
      </c>
      <c r="E417" s="15" t="str">
        <f>VLOOKUP(A417,'Medical Examinations'!A415:H2750,4,FALSE)</f>
        <v>yes</v>
      </c>
      <c r="F417" s="15" t="str">
        <f>VLOOKUP(A417,'Medical Examinations'!A415:H2750,5,FALSE)</f>
        <v>No</v>
      </c>
      <c r="G417" s="15" t="str">
        <f>VLOOKUP(A417,'Medical Examinations'!A415:H2750,6,FALSE)</f>
        <v>No</v>
      </c>
      <c r="H417" s="15">
        <f>VLOOKUP(A417,'Medical Examinations'!A415:H2750,7,FALSE)</f>
        <v>2</v>
      </c>
      <c r="I417" s="15" t="str">
        <f>VLOOKUP(A417,'Medical Examinations'!A415:H2750,8,FALSE)</f>
        <v>yes</v>
      </c>
      <c r="J417" s="15" t="str">
        <f>VLOOKUP(A417,'Medical Examinations'!A415:J2750,9,FALSE)</f>
        <v>NORMAL WEIGHT</v>
      </c>
      <c r="K417" s="15" t="str">
        <f>VLOOKUP(A417,'Medical Examinations'!A415:J2750,10,FALSE)</f>
        <v>DIABETES</v>
      </c>
      <c r="L417" s="15" t="str">
        <f>VLOOKUP(A417,'Hospitalisation Details'!A415:J2758,10,FALSE)</f>
        <v>26-Nov-1970</v>
      </c>
      <c r="M417" s="15">
        <f>VLOOKUP(A417,'Hospitalisation Details'!A415:I2758,6,FALSE)</f>
        <v>24869.84</v>
      </c>
      <c r="N417" s="15" t="str">
        <f>VLOOKUP(A417,'Hospitalisation Details'!A415:I2758,7,FALSE)</f>
        <v>tier - 2</v>
      </c>
      <c r="O417" s="15" t="str">
        <f>VLOOKUP(A417,'Hospitalisation Details'!A415:I2758,8,FALSE)</f>
        <v>tier - 2</v>
      </c>
      <c r="P417" s="15" t="str">
        <f>VLOOKUP(A417,'Hospitalisation Details'!A415:I2758,9,FALSE)</f>
        <v>R1016</v>
      </c>
      <c r="Q417" s="15">
        <f ca="1">VLOOKUP(A417,'Hospitalisation Details'!A415:K2758,11,FALSE)</f>
        <v>54</v>
      </c>
    </row>
    <row r="418" spans="1:17" ht="15.6" x14ac:dyDescent="0.3">
      <c r="A418" s="78" t="s">
        <v>1956</v>
      </c>
      <c r="B418" s="78" t="str">
        <f>VLOOKUP(A418,'Customer Names'!A416:C2751,3,FALSE)</f>
        <v>Scott</v>
      </c>
      <c r="C418" s="91">
        <f>VLOOKUP(A418,'Medical Examinations'!A416:H2751,2,FALSE)</f>
        <v>20.96</v>
      </c>
      <c r="D418" s="15">
        <f>VLOOKUP(A418,'Medical Examinations'!A416:H2751,3,FALSE)</f>
        <v>4.04</v>
      </c>
      <c r="E418" s="15" t="str">
        <f>VLOOKUP(A418,'Medical Examinations'!A416:H2751,4,FALSE)</f>
        <v>yes</v>
      </c>
      <c r="F418" s="15" t="str">
        <f>VLOOKUP(A418,'Medical Examinations'!A416:H2751,5,FALSE)</f>
        <v>No</v>
      </c>
      <c r="G418" s="15" t="str">
        <f>VLOOKUP(A418,'Medical Examinations'!A416:H2751,6,FALSE)</f>
        <v>No</v>
      </c>
      <c r="H418" s="15">
        <f>VLOOKUP(A418,'Medical Examinations'!A416:H2751,7,FALSE)</f>
        <v>1</v>
      </c>
      <c r="I418" s="15" t="str">
        <f>VLOOKUP(A418,'Medical Examinations'!A416:H2751,8,FALSE)</f>
        <v>yes</v>
      </c>
      <c r="J418" s="15" t="str">
        <f>VLOOKUP(A418,'Medical Examinations'!A416:J2751,9,FALSE)</f>
        <v>NORMAL WEIGHT</v>
      </c>
      <c r="K418" s="15" t="str">
        <f>VLOOKUP(A418,'Medical Examinations'!A416:J2751,10,FALSE)</f>
        <v>NORMAL</v>
      </c>
      <c r="L418" s="15" t="str">
        <f>VLOOKUP(A418,'Hospitalisation Details'!A416:J2759,10,FALSE)</f>
        <v>10-Jun-1995</v>
      </c>
      <c r="M418" s="15">
        <f>VLOOKUP(A418,'Hospitalisation Details'!A416:I2759,6,FALSE)</f>
        <v>24863.25</v>
      </c>
      <c r="N418" s="15" t="str">
        <f>VLOOKUP(A418,'Hospitalisation Details'!A416:I2759,7,FALSE)</f>
        <v>tier - 2</v>
      </c>
      <c r="O418" s="15" t="str">
        <f>VLOOKUP(A418,'Hospitalisation Details'!A416:I2759,8,FALSE)</f>
        <v>tier - 3</v>
      </c>
      <c r="P418" s="15" t="str">
        <f>VLOOKUP(A418,'Hospitalisation Details'!A416:I2759,9,FALSE)</f>
        <v>R1011</v>
      </c>
      <c r="Q418" s="15">
        <f ca="1">VLOOKUP(A418,'Hospitalisation Details'!A416:K2759,11,FALSE)</f>
        <v>30</v>
      </c>
    </row>
    <row r="419" spans="1:17" ht="15.6" x14ac:dyDescent="0.3">
      <c r="A419" s="78" t="s">
        <v>1955</v>
      </c>
      <c r="B419" s="78" t="str">
        <f>VLOOKUP(A419,'Customer Names'!A417:C2752,3,FALSE)</f>
        <v>Angela</v>
      </c>
      <c r="C419" s="91">
        <f>VLOOKUP(A419,'Medical Examinations'!A417:H2752,2,FALSE)</f>
        <v>19.68</v>
      </c>
      <c r="D419" s="15">
        <f>VLOOKUP(A419,'Medical Examinations'!A417:H2752,3,FALSE)</f>
        <v>5.74</v>
      </c>
      <c r="E419" s="15" t="str">
        <f>VLOOKUP(A419,'Medical Examinations'!A417:H2752,4,FALSE)</f>
        <v>No</v>
      </c>
      <c r="F419" s="15" t="str">
        <f>VLOOKUP(A419,'Medical Examinations'!A417:H2752,5,FALSE)</f>
        <v>No</v>
      </c>
      <c r="G419" s="15" t="str">
        <f>VLOOKUP(A419,'Medical Examinations'!A417:H2752,6,FALSE)</f>
        <v>No</v>
      </c>
      <c r="H419" s="15">
        <f>VLOOKUP(A419,'Medical Examinations'!A417:H2752,7,FALSE)</f>
        <v>0</v>
      </c>
      <c r="I419" s="15" t="str">
        <f>VLOOKUP(A419,'Medical Examinations'!A417:H2752,8,FALSE)</f>
        <v>yes</v>
      </c>
      <c r="J419" s="15" t="str">
        <f>VLOOKUP(A419,'Medical Examinations'!A417:J2752,9,FALSE)</f>
        <v>NORMAL WEIGHT</v>
      </c>
      <c r="K419" s="15" t="str">
        <f>VLOOKUP(A419,'Medical Examinations'!A417:J2752,10,FALSE)</f>
        <v>PREDIABETES</v>
      </c>
      <c r="L419" s="15" t="str">
        <f>VLOOKUP(A419,'Hospitalisation Details'!A417:J2760,10,FALSE)</f>
        <v>9-Sep-1994</v>
      </c>
      <c r="M419" s="15">
        <f>VLOOKUP(A419,'Hospitalisation Details'!A417:I2760,6,FALSE)</f>
        <v>24817.25</v>
      </c>
      <c r="N419" s="15" t="str">
        <f>VLOOKUP(A419,'Hospitalisation Details'!A417:I2760,7,FALSE)</f>
        <v>tier - 2</v>
      </c>
      <c r="O419" s="15" t="str">
        <f>VLOOKUP(A419,'Hospitalisation Details'!A417:I2760,8,FALSE)</f>
        <v>tier - 2</v>
      </c>
      <c r="P419" s="15" t="str">
        <f>VLOOKUP(A419,'Hospitalisation Details'!A417:I2760,9,FALSE)</f>
        <v>R1011</v>
      </c>
      <c r="Q419" s="15">
        <f ca="1">VLOOKUP(A419,'Hospitalisation Details'!A417:K2760,11,FALSE)</f>
        <v>31</v>
      </c>
    </row>
    <row r="420" spans="1:17" ht="15.6" x14ac:dyDescent="0.3">
      <c r="A420" s="78" t="s">
        <v>1954</v>
      </c>
      <c r="B420" s="78" t="str">
        <f>VLOOKUP(A420,'Customer Names'!A418:C2753,3,FALSE)</f>
        <v>Allison</v>
      </c>
      <c r="C420" s="91">
        <f>VLOOKUP(A420,'Medical Examinations'!A418:H2753,2,FALSE)</f>
        <v>18.100000000000001</v>
      </c>
      <c r="D420" s="15">
        <f>VLOOKUP(A420,'Medical Examinations'!A418:H2753,3,FALSE)</f>
        <v>6.33</v>
      </c>
      <c r="E420" s="15" t="str">
        <f>VLOOKUP(A420,'Medical Examinations'!A418:H2753,4,FALSE)</f>
        <v>No</v>
      </c>
      <c r="F420" s="15" t="str">
        <f>VLOOKUP(A420,'Medical Examinations'!A418:H2753,5,FALSE)</f>
        <v>No</v>
      </c>
      <c r="G420" s="15" t="str">
        <f>VLOOKUP(A420,'Medical Examinations'!A418:H2753,6,FALSE)</f>
        <v>No</v>
      </c>
      <c r="H420" s="15">
        <f>VLOOKUP(A420,'Medical Examinations'!A418:H2753,7,FALSE)</f>
        <v>1</v>
      </c>
      <c r="I420" s="15" t="str">
        <f>VLOOKUP(A420,'Medical Examinations'!A418:H2753,8,FALSE)</f>
        <v>yes</v>
      </c>
      <c r="J420" s="15" t="str">
        <f>VLOOKUP(A420,'Medical Examinations'!A418:J2753,9,FALSE)</f>
        <v>UNDERWEIGHT</v>
      </c>
      <c r="K420" s="15" t="str">
        <f>VLOOKUP(A420,'Medical Examinations'!A418:J2753,10,FALSE)</f>
        <v>PREDIABETES</v>
      </c>
      <c r="L420" s="15" t="str">
        <f>VLOOKUP(A420,'Hospitalisation Details'!A418:J2761,10,FALSE)</f>
        <v>11-Oct-1992</v>
      </c>
      <c r="M420" s="15">
        <f>VLOOKUP(A420,'Hospitalisation Details'!A418:I2761,6,FALSE)</f>
        <v>24795.040000000001</v>
      </c>
      <c r="N420" s="15" t="str">
        <f>VLOOKUP(A420,'Hospitalisation Details'!A418:I2761,7,FALSE)</f>
        <v>tier - 2</v>
      </c>
      <c r="O420" s="15" t="str">
        <f>VLOOKUP(A420,'Hospitalisation Details'!A418:I2761,8,FALSE)</f>
        <v>tier - 3</v>
      </c>
      <c r="P420" s="15" t="str">
        <f>VLOOKUP(A420,'Hospitalisation Details'!A418:I2761,9,FALSE)</f>
        <v>R1011</v>
      </c>
      <c r="Q420" s="15">
        <f ca="1">VLOOKUP(A420,'Hospitalisation Details'!A418:K2761,11,FALSE)</f>
        <v>33</v>
      </c>
    </row>
    <row r="421" spans="1:17" ht="15.6" x14ac:dyDescent="0.3">
      <c r="A421" s="78" t="s">
        <v>1953</v>
      </c>
      <c r="B421" s="78" t="str">
        <f>VLOOKUP(A421,'Customer Names'!A419:C2754,3,FALSE)</f>
        <v>Caitlin O.</v>
      </c>
      <c r="C421" s="91">
        <f>VLOOKUP(A421,'Medical Examinations'!A419:H2754,2,FALSE)</f>
        <v>29.64</v>
      </c>
      <c r="D421" s="15">
        <f>VLOOKUP(A421,'Medical Examinations'!A419:H2754,3,FALSE)</f>
        <v>4.28</v>
      </c>
      <c r="E421" s="15" t="str">
        <f>VLOOKUP(A421,'Medical Examinations'!A419:H2754,4,FALSE)</f>
        <v>yes</v>
      </c>
      <c r="F421" s="15" t="str">
        <f>VLOOKUP(A421,'Medical Examinations'!A419:H2754,5,FALSE)</f>
        <v>No</v>
      </c>
      <c r="G421" s="15" t="str">
        <f>VLOOKUP(A421,'Medical Examinations'!A419:H2754,6,FALSE)</f>
        <v>No</v>
      </c>
      <c r="H421" s="15">
        <f>VLOOKUP(A421,'Medical Examinations'!A419:H2754,7,FALSE)</f>
        <v>0</v>
      </c>
      <c r="I421" s="15" t="str">
        <f>VLOOKUP(A421,'Medical Examinations'!A419:H2754,8,FALSE)</f>
        <v>No</v>
      </c>
      <c r="J421" s="15" t="str">
        <f>VLOOKUP(A421,'Medical Examinations'!A419:J2754,9,FALSE)</f>
        <v>OVERWEIGHT</v>
      </c>
      <c r="K421" s="15" t="str">
        <f>VLOOKUP(A421,'Medical Examinations'!A419:J2754,10,FALSE)</f>
        <v>NORMAL</v>
      </c>
      <c r="L421" s="15" t="str">
        <f>VLOOKUP(A421,'Hospitalisation Details'!A419:J2762,10,FALSE)</f>
        <v>28-Aug-1996</v>
      </c>
      <c r="M421" s="15">
        <f>VLOOKUP(A421,'Hospitalisation Details'!A419:I2762,6,FALSE)</f>
        <v>24671.66</v>
      </c>
      <c r="N421" s="15" t="str">
        <f>VLOOKUP(A421,'Hospitalisation Details'!A419:I2762,7,FALSE)</f>
        <v>tier - 2</v>
      </c>
      <c r="O421" s="15" t="str">
        <f>VLOOKUP(A421,'Hospitalisation Details'!A419:I2762,8,FALSE)</f>
        <v>tier - 1</v>
      </c>
      <c r="P421" s="15" t="str">
        <f>VLOOKUP(A421,'Hospitalisation Details'!A419:I2762,9,FALSE)</f>
        <v>R1024</v>
      </c>
      <c r="Q421" s="15">
        <f ca="1">VLOOKUP(A421,'Hospitalisation Details'!A419:K2762,11,FALSE)</f>
        <v>29</v>
      </c>
    </row>
    <row r="422" spans="1:17" ht="15.6" x14ac:dyDescent="0.3">
      <c r="A422" s="78" t="s">
        <v>1952</v>
      </c>
      <c r="B422" s="78" t="str">
        <f>VLOOKUP(A422,'Customer Names'!A420:C2755,3,FALSE)</f>
        <v>Tracy M</v>
      </c>
      <c r="C422" s="91">
        <f>VLOOKUP(A422,'Medical Examinations'!A420:H2755,2,FALSE)</f>
        <v>25.3</v>
      </c>
      <c r="D422" s="15">
        <f>VLOOKUP(A422,'Medical Examinations'!A420:H2755,3,FALSE)</f>
        <v>9.4700000000000006</v>
      </c>
      <c r="E422" s="15" t="str">
        <f>VLOOKUP(A422,'Medical Examinations'!A420:H2755,4,FALSE)</f>
        <v>yes</v>
      </c>
      <c r="F422" s="15" t="str">
        <f>VLOOKUP(A422,'Medical Examinations'!A420:H2755,5,FALSE)</f>
        <v>No</v>
      </c>
      <c r="G422" s="15" t="str">
        <f>VLOOKUP(A422,'Medical Examinations'!A420:H2755,6,FALSE)</f>
        <v>No</v>
      </c>
      <c r="H422" s="15">
        <f>VLOOKUP(A422,'Medical Examinations'!A420:H2755,7,FALSE)</f>
        <v>2</v>
      </c>
      <c r="I422" s="15" t="str">
        <f>VLOOKUP(A422,'Medical Examinations'!A420:H2755,8,FALSE)</f>
        <v>yes</v>
      </c>
      <c r="J422" s="15" t="str">
        <f>VLOOKUP(A422,'Medical Examinations'!A420:J2755,9,FALSE)</f>
        <v>OVERWEIGHT</v>
      </c>
      <c r="K422" s="15" t="str">
        <f>VLOOKUP(A422,'Medical Examinations'!A420:J2755,10,FALSE)</f>
        <v>DIABETES</v>
      </c>
      <c r="L422" s="15" t="str">
        <f>VLOOKUP(A422,'Hospitalisation Details'!A420:J2763,10,FALSE)</f>
        <v>12-Jun-1970</v>
      </c>
      <c r="M422" s="15">
        <f>VLOOKUP(A422,'Hospitalisation Details'!A420:I2763,6,FALSE)</f>
        <v>24667.42</v>
      </c>
      <c r="N422" s="15" t="str">
        <f>VLOOKUP(A422,'Hospitalisation Details'!A420:I2763,7,FALSE)</f>
        <v>tier - 2</v>
      </c>
      <c r="O422" s="15" t="str">
        <f>VLOOKUP(A422,'Hospitalisation Details'!A420:I2763,8,FALSE)</f>
        <v>tier - 3</v>
      </c>
      <c r="P422" s="15" t="str">
        <f>VLOOKUP(A422,'Hospitalisation Details'!A420:I2763,9,FALSE)</f>
        <v>R1013</v>
      </c>
      <c r="Q422" s="15">
        <f ca="1">VLOOKUP(A422,'Hospitalisation Details'!A420:K2763,11,FALSE)</f>
        <v>55</v>
      </c>
    </row>
    <row r="423" spans="1:17" ht="15.6" x14ac:dyDescent="0.3">
      <c r="A423" s="78" t="s">
        <v>1951</v>
      </c>
      <c r="B423" s="78" t="str">
        <f>VLOOKUP(A423,'Customer Names'!A421:C2756,3,FALSE)</f>
        <v>Dustin M.</v>
      </c>
      <c r="C423" s="91">
        <f>VLOOKUP(A423,'Medical Examinations'!A421:H2756,2,FALSE)</f>
        <v>27.6</v>
      </c>
      <c r="D423" s="15">
        <f>VLOOKUP(A423,'Medical Examinations'!A421:H2756,3,FALSE)</f>
        <v>4.8499999999999996</v>
      </c>
      <c r="E423" s="15" t="str">
        <f>VLOOKUP(A423,'Medical Examinations'!A421:H2756,4,FALSE)</f>
        <v>yes</v>
      </c>
      <c r="F423" s="15" t="str">
        <f>VLOOKUP(A423,'Medical Examinations'!A421:H2756,5,FALSE)</f>
        <v>No</v>
      </c>
      <c r="G423" s="15" t="str">
        <f>VLOOKUP(A423,'Medical Examinations'!A421:H2756,6,FALSE)</f>
        <v>No</v>
      </c>
      <c r="H423" s="15">
        <f>VLOOKUP(A423,'Medical Examinations'!A421:H2756,7,FALSE)</f>
        <v>0</v>
      </c>
      <c r="I423" s="15" t="str">
        <f>VLOOKUP(A423,'Medical Examinations'!A421:H2756,8,FALSE)</f>
        <v>No</v>
      </c>
      <c r="J423" s="15" t="str">
        <f>VLOOKUP(A423,'Medical Examinations'!A421:J2756,9,FALSE)</f>
        <v>OVERWEIGHT</v>
      </c>
      <c r="K423" s="15" t="str">
        <f>VLOOKUP(A423,'Medical Examinations'!A421:J2756,10,FALSE)</f>
        <v>NORMAL</v>
      </c>
      <c r="L423" s="15" t="str">
        <f>VLOOKUP(A423,'Hospitalisation Details'!A421:J2764,10,FALSE)</f>
        <v>12-Oct-1976</v>
      </c>
      <c r="M423" s="15">
        <f>VLOOKUP(A423,'Hospitalisation Details'!A421:I2764,6,FALSE)</f>
        <v>24603.05</v>
      </c>
      <c r="N423" s="15" t="str">
        <f>VLOOKUP(A423,'Hospitalisation Details'!A421:I2764,7,FALSE)</f>
        <v>tier - 2</v>
      </c>
      <c r="O423" s="15" t="str">
        <f>VLOOKUP(A423,'Hospitalisation Details'!A421:I2764,8,FALSE)</f>
        <v>tier - 2</v>
      </c>
      <c r="P423" s="15" t="str">
        <f>VLOOKUP(A423,'Hospitalisation Details'!A421:I2764,9,FALSE)</f>
        <v>R1011</v>
      </c>
      <c r="Q423" s="15">
        <f ca="1">VLOOKUP(A423,'Hospitalisation Details'!A421:K2764,11,FALSE)</f>
        <v>49</v>
      </c>
    </row>
    <row r="424" spans="1:17" ht="15.6" x14ac:dyDescent="0.3">
      <c r="A424" s="78" t="s">
        <v>1950</v>
      </c>
      <c r="B424" s="78" t="str">
        <f>VLOOKUP(A424,'Customer Names'!A422:C2757,3,FALSE)</f>
        <v>Jenny</v>
      </c>
      <c r="C424" s="91">
        <f>VLOOKUP(A424,'Medical Examinations'!A422:H2757,2,FALSE)</f>
        <v>27.645</v>
      </c>
      <c r="D424" s="15">
        <f>VLOOKUP(A424,'Medical Examinations'!A422:H2757,3,FALSE)</f>
        <v>11.03</v>
      </c>
      <c r="E424" s="15" t="str">
        <f>VLOOKUP(A424,'Medical Examinations'!A422:H2757,4,FALSE)</f>
        <v>yes</v>
      </c>
      <c r="F424" s="15" t="str">
        <f>VLOOKUP(A424,'Medical Examinations'!A422:H2757,5,FALSE)</f>
        <v>No</v>
      </c>
      <c r="G424" s="15" t="str">
        <f>VLOOKUP(A424,'Medical Examinations'!A422:H2757,6,FALSE)</f>
        <v>No</v>
      </c>
      <c r="H424" s="15">
        <f>VLOOKUP(A424,'Medical Examinations'!A422:H2757,7,FALSE)</f>
        <v>1</v>
      </c>
      <c r="I424" s="15" t="str">
        <f>VLOOKUP(A424,'Medical Examinations'!A422:H2757,8,FALSE)</f>
        <v>yes</v>
      </c>
      <c r="J424" s="15" t="str">
        <f>VLOOKUP(A424,'Medical Examinations'!A422:J2757,9,FALSE)</f>
        <v>OVERWEIGHT</v>
      </c>
      <c r="K424" s="15" t="str">
        <f>VLOOKUP(A424,'Medical Examinations'!A422:J2757,10,FALSE)</f>
        <v>DIABETES</v>
      </c>
      <c r="L424" s="15" t="str">
        <f>VLOOKUP(A424,'Hospitalisation Details'!A422:J2765,10,FALSE)</f>
        <v>13-Jun-1975</v>
      </c>
      <c r="M424" s="15">
        <f>VLOOKUP(A424,'Hospitalisation Details'!A422:I2765,6,FALSE)</f>
        <v>24535.7</v>
      </c>
      <c r="N424" s="15" t="str">
        <f>VLOOKUP(A424,'Hospitalisation Details'!A422:I2765,7,FALSE)</f>
        <v>tier - 2</v>
      </c>
      <c r="O424" s="15" t="str">
        <f>VLOOKUP(A424,'Hospitalisation Details'!A422:I2765,8,FALSE)</f>
        <v>tier - 2</v>
      </c>
      <c r="P424" s="15" t="str">
        <f>VLOOKUP(A424,'Hospitalisation Details'!A422:I2765,9,FALSE)</f>
        <v>R1012</v>
      </c>
      <c r="Q424" s="15">
        <f ca="1">VLOOKUP(A424,'Hospitalisation Details'!A422:K2765,11,FALSE)</f>
        <v>50</v>
      </c>
    </row>
    <row r="425" spans="1:17" ht="15.6" x14ac:dyDescent="0.3">
      <c r="A425" s="78" t="s">
        <v>1949</v>
      </c>
      <c r="B425" s="78" t="str">
        <f>VLOOKUP(A425,'Customer Names'!A423:C2758,3,FALSE)</f>
        <v>Emily</v>
      </c>
      <c r="C425" s="91">
        <f>VLOOKUP(A425,'Medical Examinations'!A423:H2758,2,FALSE)</f>
        <v>27.6</v>
      </c>
      <c r="D425" s="15">
        <f>VLOOKUP(A425,'Medical Examinations'!A423:H2758,3,FALSE)</f>
        <v>5.22</v>
      </c>
      <c r="E425" s="15" t="str">
        <f>VLOOKUP(A425,'Medical Examinations'!A423:H2758,4,FALSE)</f>
        <v>No</v>
      </c>
      <c r="F425" s="15" t="str">
        <f>VLOOKUP(A425,'Medical Examinations'!A423:H2758,5,FALSE)</f>
        <v>No</v>
      </c>
      <c r="G425" s="15" t="str">
        <f>VLOOKUP(A425,'Medical Examinations'!A423:H2758,6,FALSE)</f>
        <v>No</v>
      </c>
      <c r="H425" s="15">
        <f>VLOOKUP(A425,'Medical Examinations'!A423:H2758,7,FALSE)</f>
        <v>2</v>
      </c>
      <c r="I425" s="15" t="str">
        <f>VLOOKUP(A425,'Medical Examinations'!A423:H2758,8,FALSE)</f>
        <v>yes</v>
      </c>
      <c r="J425" s="15" t="str">
        <f>VLOOKUP(A425,'Medical Examinations'!A423:J2758,9,FALSE)</f>
        <v>OVERWEIGHT</v>
      </c>
      <c r="K425" s="15" t="str">
        <f>VLOOKUP(A425,'Medical Examinations'!A423:J2758,10,FALSE)</f>
        <v>NORMAL</v>
      </c>
      <c r="L425" s="15" t="str">
        <f>VLOOKUP(A425,'Hospitalisation Details'!A423:J2766,10,FALSE)</f>
        <v>14-Sep-1972</v>
      </c>
      <c r="M425" s="15">
        <f>VLOOKUP(A425,'Hospitalisation Details'!A423:I2766,6,FALSE)</f>
        <v>24520.26</v>
      </c>
      <c r="N425" s="15" t="str">
        <f>VLOOKUP(A425,'Hospitalisation Details'!A423:I2766,7,FALSE)</f>
        <v>tier - 2</v>
      </c>
      <c r="O425" s="15" t="str">
        <f>VLOOKUP(A425,'Hospitalisation Details'!A423:I2766,8,FALSE)</f>
        <v>tier - 3</v>
      </c>
      <c r="P425" s="15" t="str">
        <f>VLOOKUP(A425,'Hospitalisation Details'!A423:I2766,9,FALSE)</f>
        <v>R1011</v>
      </c>
      <c r="Q425" s="15">
        <f ca="1">VLOOKUP(A425,'Hospitalisation Details'!A423:K2766,11,FALSE)</f>
        <v>53</v>
      </c>
    </row>
    <row r="426" spans="1:17" ht="15.6" x14ac:dyDescent="0.3">
      <c r="A426" s="78" t="s">
        <v>1948</v>
      </c>
      <c r="B426" s="78" t="str">
        <f>VLOOKUP(A426,'Customer Names'!A424:C2759,3,FALSE)</f>
        <v>Fabienne</v>
      </c>
      <c r="C426" s="91">
        <f>VLOOKUP(A426,'Medical Examinations'!A424:H2759,2,FALSE)</f>
        <v>25.08</v>
      </c>
      <c r="D426" s="15">
        <f>VLOOKUP(A426,'Medical Examinations'!A424:H2759,3,FALSE)</f>
        <v>9.52</v>
      </c>
      <c r="E426" s="15" t="str">
        <f>VLOOKUP(A426,'Medical Examinations'!A424:H2759,4,FALSE)</f>
        <v>yes</v>
      </c>
      <c r="F426" s="15" t="str">
        <f>VLOOKUP(A426,'Medical Examinations'!A424:H2759,5,FALSE)</f>
        <v>No</v>
      </c>
      <c r="G426" s="15" t="str">
        <f>VLOOKUP(A426,'Medical Examinations'!A424:H2759,6,FALSE)</f>
        <v>No</v>
      </c>
      <c r="H426" s="15">
        <f>VLOOKUP(A426,'Medical Examinations'!A424:H2759,7,FALSE)</f>
        <v>2</v>
      </c>
      <c r="I426" s="15" t="str">
        <f>VLOOKUP(A426,'Medical Examinations'!A424:H2759,8,FALSE)</f>
        <v>No</v>
      </c>
      <c r="J426" s="15" t="str">
        <f>VLOOKUP(A426,'Medical Examinations'!A424:J2759,9,FALSE)</f>
        <v>OVERWEIGHT</v>
      </c>
      <c r="K426" s="15" t="str">
        <f>VLOOKUP(A426,'Medical Examinations'!A424:J2759,10,FALSE)</f>
        <v>DIABETES</v>
      </c>
      <c r="L426" s="15" t="str">
        <f>VLOOKUP(A426,'Hospitalisation Details'!A424:J2767,10,FALSE)</f>
        <v>21-Oct-1961</v>
      </c>
      <c r="M426" s="15">
        <f>VLOOKUP(A426,'Hospitalisation Details'!A424:I2767,6,FALSE)</f>
        <v>24513.09</v>
      </c>
      <c r="N426" s="15" t="str">
        <f>VLOOKUP(A426,'Hospitalisation Details'!A424:I2767,7,FALSE)</f>
        <v>tier - 2</v>
      </c>
      <c r="O426" s="15" t="str">
        <f>VLOOKUP(A426,'Hospitalisation Details'!A424:I2767,8,FALSE)</f>
        <v>tier - 2</v>
      </c>
      <c r="P426" s="15" t="str">
        <f>VLOOKUP(A426,'Hospitalisation Details'!A424:I2767,9,FALSE)</f>
        <v>R1013</v>
      </c>
      <c r="Q426" s="15">
        <f ca="1">VLOOKUP(A426,'Hospitalisation Details'!A424:K2767,11,FALSE)</f>
        <v>64</v>
      </c>
    </row>
    <row r="427" spans="1:17" ht="15.6" x14ac:dyDescent="0.3">
      <c r="A427" s="78" t="s">
        <v>1947</v>
      </c>
      <c r="B427" s="78" t="str">
        <f>VLOOKUP(A427,'Customer Names'!A425:C2760,3,FALSE)</f>
        <v>Jordan</v>
      </c>
      <c r="C427" s="91">
        <f>VLOOKUP(A427,'Medical Examinations'!A425:H2760,2,FALSE)</f>
        <v>30.02</v>
      </c>
      <c r="D427" s="15">
        <f>VLOOKUP(A427,'Medical Examinations'!A425:H2760,3,FALSE)</f>
        <v>11.09</v>
      </c>
      <c r="E427" s="15" t="str">
        <f>VLOOKUP(A427,'Medical Examinations'!A425:H2760,4,FALSE)</f>
        <v>No</v>
      </c>
      <c r="F427" s="15" t="str">
        <f>VLOOKUP(A427,'Medical Examinations'!A425:H2760,5,FALSE)</f>
        <v>No</v>
      </c>
      <c r="G427" s="15" t="str">
        <f>VLOOKUP(A427,'Medical Examinations'!A425:H2760,6,FALSE)</f>
        <v>No</v>
      </c>
      <c r="H427" s="15">
        <f>VLOOKUP(A427,'Medical Examinations'!A425:H2760,7,FALSE)</f>
        <v>0</v>
      </c>
      <c r="I427" s="15" t="str">
        <f>VLOOKUP(A427,'Medical Examinations'!A425:H2760,8,FALSE)</f>
        <v>No</v>
      </c>
      <c r="J427" s="15" t="str">
        <f>VLOOKUP(A427,'Medical Examinations'!A425:J2760,9,FALSE)</f>
        <v>OBESITY</v>
      </c>
      <c r="K427" s="15" t="str">
        <f>VLOOKUP(A427,'Medical Examinations'!A425:J2760,10,FALSE)</f>
        <v>DIABETES</v>
      </c>
      <c r="L427" s="15" t="str">
        <f>VLOOKUP(A427,'Hospitalisation Details'!A425:J2768,10,FALSE)</f>
        <v>6-Jul-1968</v>
      </c>
      <c r="M427" s="15">
        <f>VLOOKUP(A427,'Hospitalisation Details'!A425:I2768,6,FALSE)</f>
        <v>24476.48</v>
      </c>
      <c r="N427" s="15" t="str">
        <f>VLOOKUP(A427,'Hospitalisation Details'!A425:I2768,7,FALSE)</f>
        <v>tier - 2</v>
      </c>
      <c r="O427" s="15" t="str">
        <f>VLOOKUP(A427,'Hospitalisation Details'!A425:I2768,8,FALSE)</f>
        <v>tier - 2</v>
      </c>
      <c r="P427" s="15" t="str">
        <f>VLOOKUP(A427,'Hospitalisation Details'!A425:I2768,9,FALSE)</f>
        <v>R1012</v>
      </c>
      <c r="Q427" s="15">
        <f ca="1">VLOOKUP(A427,'Hospitalisation Details'!A425:K2768,11,FALSE)</f>
        <v>57</v>
      </c>
    </row>
    <row r="428" spans="1:17" ht="15.6" x14ac:dyDescent="0.3">
      <c r="A428" s="78" t="s">
        <v>1946</v>
      </c>
      <c r="B428" s="78" t="str">
        <f>VLOOKUP(A428,'Customer Names'!A426:C2761,3,FALSE)</f>
        <v>Matt</v>
      </c>
      <c r="C428" s="91">
        <f>VLOOKUP(A428,'Medical Examinations'!A426:H2761,2,FALSE)</f>
        <v>27.36</v>
      </c>
      <c r="D428" s="15">
        <f>VLOOKUP(A428,'Medical Examinations'!A426:H2761,3,FALSE)</f>
        <v>9.4499999999999993</v>
      </c>
      <c r="E428" s="15" t="str">
        <f>VLOOKUP(A428,'Medical Examinations'!A426:H2761,4,FALSE)</f>
        <v>yes</v>
      </c>
      <c r="F428" s="15" t="str">
        <f>VLOOKUP(A428,'Medical Examinations'!A426:H2761,5,FALSE)</f>
        <v>No</v>
      </c>
      <c r="G428" s="15" t="str">
        <f>VLOOKUP(A428,'Medical Examinations'!A426:H2761,6,FALSE)</f>
        <v>No</v>
      </c>
      <c r="H428" s="15">
        <f>VLOOKUP(A428,'Medical Examinations'!A426:H2761,7,FALSE)</f>
        <v>2</v>
      </c>
      <c r="I428" s="15" t="str">
        <f>VLOOKUP(A428,'Medical Examinations'!A426:H2761,8,FALSE)</f>
        <v>yes</v>
      </c>
      <c r="J428" s="15" t="str">
        <f>VLOOKUP(A428,'Medical Examinations'!A426:J2761,9,FALSE)</f>
        <v>OVERWEIGHT</v>
      </c>
      <c r="K428" s="15" t="str">
        <f>VLOOKUP(A428,'Medical Examinations'!A426:J2761,10,FALSE)</f>
        <v>DIABETES</v>
      </c>
      <c r="L428" s="15" t="str">
        <f>VLOOKUP(A428,'Hospitalisation Details'!A426:J2769,10,FALSE)</f>
        <v>30-Nov-1970</v>
      </c>
      <c r="M428" s="15">
        <f>VLOOKUP(A428,'Hospitalisation Details'!A426:I2769,6,FALSE)</f>
        <v>24393.62</v>
      </c>
      <c r="N428" s="15" t="str">
        <f>VLOOKUP(A428,'Hospitalisation Details'!A426:I2769,7,FALSE)</f>
        <v>tier - 2</v>
      </c>
      <c r="O428" s="15" t="str">
        <f>VLOOKUP(A428,'Hospitalisation Details'!A426:I2769,8,FALSE)</f>
        <v>tier - 3</v>
      </c>
      <c r="P428" s="15" t="str">
        <f>VLOOKUP(A428,'Hospitalisation Details'!A426:I2769,9,FALSE)</f>
        <v>R1012</v>
      </c>
      <c r="Q428" s="15">
        <f ca="1">VLOOKUP(A428,'Hospitalisation Details'!A426:K2769,11,FALSE)</f>
        <v>54</v>
      </c>
    </row>
    <row r="429" spans="1:17" ht="15.6" x14ac:dyDescent="0.3">
      <c r="A429" s="78" t="s">
        <v>1945</v>
      </c>
      <c r="B429" s="78" t="str">
        <f>VLOOKUP(A429,'Customer Names'!A427:C2762,3,FALSE)</f>
        <v>Taryn L</v>
      </c>
      <c r="C429" s="91">
        <f>VLOOKUP(A429,'Medical Examinations'!A427:H2762,2,FALSE)</f>
        <v>22.2</v>
      </c>
      <c r="D429" s="15">
        <f>VLOOKUP(A429,'Medical Examinations'!A427:H2762,3,FALSE)</f>
        <v>5.51</v>
      </c>
      <c r="E429" s="15" t="str">
        <f>VLOOKUP(A429,'Medical Examinations'!A427:H2762,4,FALSE)</f>
        <v>No</v>
      </c>
      <c r="F429" s="15" t="str">
        <f>VLOOKUP(A429,'Medical Examinations'!A427:H2762,5,FALSE)</f>
        <v>No</v>
      </c>
      <c r="G429" s="15" t="str">
        <f>VLOOKUP(A429,'Medical Examinations'!A427:H2762,6,FALSE)</f>
        <v>No</v>
      </c>
      <c r="H429" s="15">
        <f>VLOOKUP(A429,'Medical Examinations'!A427:H2762,7,FALSE)</f>
        <v>0</v>
      </c>
      <c r="I429" s="15" t="str">
        <f>VLOOKUP(A429,'Medical Examinations'!A427:H2762,8,FALSE)</f>
        <v>yes</v>
      </c>
      <c r="J429" s="15" t="str">
        <f>VLOOKUP(A429,'Medical Examinations'!A427:J2762,9,FALSE)</f>
        <v>NORMAL WEIGHT</v>
      </c>
      <c r="K429" s="15" t="str">
        <f>VLOOKUP(A429,'Medical Examinations'!A427:J2762,10,FALSE)</f>
        <v>NORMAL</v>
      </c>
      <c r="L429" s="15" t="str">
        <f>VLOOKUP(A429,'Hospitalisation Details'!A427:J2770,10,FALSE)</f>
        <v>7-Oct-1999</v>
      </c>
      <c r="M429" s="15">
        <f>VLOOKUP(A429,'Hospitalisation Details'!A427:I2770,6,FALSE)</f>
        <v>24387.74</v>
      </c>
      <c r="N429" s="15" t="str">
        <f>VLOOKUP(A429,'Hospitalisation Details'!A427:I2770,7,FALSE)</f>
        <v>tier - 2</v>
      </c>
      <c r="O429" s="15" t="str">
        <f>VLOOKUP(A429,'Hospitalisation Details'!A427:I2770,8,FALSE)</f>
        <v>tier - 1</v>
      </c>
      <c r="P429" s="15" t="str">
        <f>VLOOKUP(A429,'Hospitalisation Details'!A427:I2770,9,FALSE)</f>
        <v>R1011</v>
      </c>
      <c r="Q429" s="15">
        <f ca="1">VLOOKUP(A429,'Hospitalisation Details'!A427:K2770,11,FALSE)</f>
        <v>26</v>
      </c>
    </row>
    <row r="430" spans="1:17" ht="15.6" x14ac:dyDescent="0.3">
      <c r="A430" s="78" t="s">
        <v>1944</v>
      </c>
      <c r="B430" s="78" t="str">
        <f>VLOOKUP(A430,'Customer Names'!A428:C2763,3,FALSE)</f>
        <v>Temima</v>
      </c>
      <c r="C430" s="91">
        <f>VLOOKUP(A430,'Medical Examinations'!A428:H2763,2,FALSE)</f>
        <v>25.71</v>
      </c>
      <c r="D430" s="15">
        <f>VLOOKUP(A430,'Medical Examinations'!A428:H2763,3,FALSE)</f>
        <v>4.18</v>
      </c>
      <c r="E430" s="15" t="str">
        <f>VLOOKUP(A430,'Medical Examinations'!A428:H2763,4,FALSE)</f>
        <v>No</v>
      </c>
      <c r="F430" s="15" t="str">
        <f>VLOOKUP(A430,'Medical Examinations'!A428:H2763,5,FALSE)</f>
        <v>yes</v>
      </c>
      <c r="G430" s="15" t="str">
        <f>VLOOKUP(A430,'Medical Examinations'!A428:H2763,6,FALSE)</f>
        <v>No</v>
      </c>
      <c r="H430" s="15">
        <f>VLOOKUP(A430,'Medical Examinations'!A428:H2763,7,FALSE)</f>
        <v>1</v>
      </c>
      <c r="I430" s="15" t="str">
        <f>VLOOKUP(A430,'Medical Examinations'!A428:H2763,8,FALSE)</f>
        <v>yes</v>
      </c>
      <c r="J430" s="15" t="str">
        <f>VLOOKUP(A430,'Medical Examinations'!A428:J2763,9,FALSE)</f>
        <v>OVERWEIGHT</v>
      </c>
      <c r="K430" s="15" t="str">
        <f>VLOOKUP(A430,'Medical Examinations'!A428:J2763,10,FALSE)</f>
        <v>NORMAL</v>
      </c>
      <c r="L430" s="15" t="str">
        <f>VLOOKUP(A430,'Hospitalisation Details'!A428:J2771,10,FALSE)</f>
        <v>3-Aug-2004</v>
      </c>
      <c r="M430" s="15">
        <f>VLOOKUP(A430,'Hospitalisation Details'!A428:I2771,6,FALSE)</f>
        <v>24294.02</v>
      </c>
      <c r="N430" s="15" t="str">
        <f>VLOOKUP(A430,'Hospitalisation Details'!A428:I2771,7,FALSE)</f>
        <v>tier - 2</v>
      </c>
      <c r="O430" s="15" t="str">
        <f>VLOOKUP(A430,'Hospitalisation Details'!A428:I2771,8,FALSE)</f>
        <v>tier - 1</v>
      </c>
      <c r="P430" s="15" t="str">
        <f>VLOOKUP(A430,'Hospitalisation Details'!A428:I2771,9,FALSE)</f>
        <v>R1011</v>
      </c>
      <c r="Q430" s="15">
        <f ca="1">VLOOKUP(A430,'Hospitalisation Details'!A428:K2771,11,FALSE)</f>
        <v>21</v>
      </c>
    </row>
    <row r="431" spans="1:17" ht="15.6" x14ac:dyDescent="0.3">
      <c r="A431" s="78" t="s">
        <v>1943</v>
      </c>
      <c r="B431" s="78" t="str">
        <f>VLOOKUP(A431,'Customer Names'!A429:C2764,3,FALSE)</f>
        <v>Jennifer</v>
      </c>
      <c r="C431" s="91">
        <f>VLOOKUP(A431,'Medical Examinations'!A429:H2764,2,FALSE)</f>
        <v>41.91</v>
      </c>
      <c r="D431" s="15">
        <f>VLOOKUP(A431,'Medical Examinations'!A429:H2764,3,FALSE)</f>
        <v>5.98</v>
      </c>
      <c r="E431" s="15" t="str">
        <f>VLOOKUP(A431,'Medical Examinations'!A429:H2764,4,FALSE)</f>
        <v>yes</v>
      </c>
      <c r="F431" s="15" t="str">
        <f>VLOOKUP(A431,'Medical Examinations'!A429:H2764,5,FALSE)</f>
        <v>No</v>
      </c>
      <c r="G431" s="15" t="str">
        <f>VLOOKUP(A431,'Medical Examinations'!A429:H2764,6,FALSE)</f>
        <v>No</v>
      </c>
      <c r="H431" s="15">
        <f>VLOOKUP(A431,'Medical Examinations'!A429:H2764,7,FALSE)</f>
        <v>1</v>
      </c>
      <c r="I431" s="15" t="str">
        <f>VLOOKUP(A431,'Medical Examinations'!A429:H2764,8,FALSE)</f>
        <v>No</v>
      </c>
      <c r="J431" s="15" t="str">
        <f>VLOOKUP(A431,'Medical Examinations'!A429:J2764,9,FALSE)</f>
        <v>OBESITY</v>
      </c>
      <c r="K431" s="15" t="str">
        <f>VLOOKUP(A431,'Medical Examinations'!A429:J2764,10,FALSE)</f>
        <v>PREDIABETES</v>
      </c>
      <c r="L431" s="15" t="str">
        <f>VLOOKUP(A431,'Hospitalisation Details'!A429:J2772,10,FALSE)</f>
        <v>16-Dec-1964</v>
      </c>
      <c r="M431" s="15">
        <f>VLOOKUP(A431,'Hospitalisation Details'!A429:I2772,6,FALSE)</f>
        <v>24227.34</v>
      </c>
      <c r="N431" s="15" t="str">
        <f>VLOOKUP(A431,'Hospitalisation Details'!A429:I2772,7,FALSE)</f>
        <v>tier - 2</v>
      </c>
      <c r="O431" s="15" t="str">
        <f>VLOOKUP(A431,'Hospitalisation Details'!A429:I2772,8,FALSE)</f>
        <v>tier - 1</v>
      </c>
      <c r="P431" s="15" t="str">
        <f>VLOOKUP(A431,'Hospitalisation Details'!A429:I2772,9,FALSE)</f>
        <v>R1013</v>
      </c>
      <c r="Q431" s="15">
        <f ca="1">VLOOKUP(A431,'Hospitalisation Details'!A429:K2772,11,FALSE)</f>
        <v>60</v>
      </c>
    </row>
    <row r="432" spans="1:17" ht="15.6" x14ac:dyDescent="0.3">
      <c r="A432" s="78" t="s">
        <v>1942</v>
      </c>
      <c r="B432" s="78" t="str">
        <f>VLOOKUP(A432,'Customer Names'!A430:C2765,3,FALSE)</f>
        <v>Serena M.</v>
      </c>
      <c r="C432" s="91">
        <f>VLOOKUP(A432,'Medical Examinations'!A430:H2765,2,FALSE)</f>
        <v>25.85</v>
      </c>
      <c r="D432" s="15">
        <f>VLOOKUP(A432,'Medical Examinations'!A430:H2765,3,FALSE)</f>
        <v>10.16</v>
      </c>
      <c r="E432" s="15" t="str">
        <f>VLOOKUP(A432,'Medical Examinations'!A430:H2765,4,FALSE)</f>
        <v>No</v>
      </c>
      <c r="F432" s="15" t="str">
        <f>VLOOKUP(A432,'Medical Examinations'!A430:H2765,5,FALSE)</f>
        <v>No</v>
      </c>
      <c r="G432" s="15" t="str">
        <f>VLOOKUP(A432,'Medical Examinations'!A430:H2765,6,FALSE)</f>
        <v>No</v>
      </c>
      <c r="H432" s="15">
        <f>VLOOKUP(A432,'Medical Examinations'!A430:H2765,7,FALSE)</f>
        <v>0</v>
      </c>
      <c r="I432" s="15" t="str">
        <f>VLOOKUP(A432,'Medical Examinations'!A430:H2765,8,FALSE)</f>
        <v>yes</v>
      </c>
      <c r="J432" s="15" t="str">
        <f>VLOOKUP(A432,'Medical Examinations'!A430:J2765,9,FALSE)</f>
        <v>OVERWEIGHT</v>
      </c>
      <c r="K432" s="15" t="str">
        <f>VLOOKUP(A432,'Medical Examinations'!A430:J2765,10,FALSE)</f>
        <v>DIABETES</v>
      </c>
      <c r="L432" s="15" t="str">
        <f>VLOOKUP(A432,'Hospitalisation Details'!A430:J2773,10,FALSE)</f>
        <v>10-Sep-1974</v>
      </c>
      <c r="M432" s="15">
        <f>VLOOKUP(A432,'Hospitalisation Details'!A430:I2773,6,FALSE)</f>
        <v>24180.93</v>
      </c>
      <c r="N432" s="15" t="str">
        <f>VLOOKUP(A432,'Hospitalisation Details'!A430:I2773,7,FALSE)</f>
        <v>tier - 2</v>
      </c>
      <c r="O432" s="15" t="str">
        <f>VLOOKUP(A432,'Hospitalisation Details'!A430:I2773,8,FALSE)</f>
        <v>tier - 1</v>
      </c>
      <c r="P432" s="15" t="str">
        <f>VLOOKUP(A432,'Hospitalisation Details'!A430:I2773,9,FALSE)</f>
        <v>R1013</v>
      </c>
      <c r="Q432" s="15">
        <f ca="1">VLOOKUP(A432,'Hospitalisation Details'!A430:K2773,11,FALSE)</f>
        <v>51</v>
      </c>
    </row>
    <row r="433" spans="1:17" ht="15.6" x14ac:dyDescent="0.3">
      <c r="A433" s="78" t="s">
        <v>1941</v>
      </c>
      <c r="B433" s="78" t="str">
        <f>VLOOKUP(A433,'Customer Names'!A431:C2766,3,FALSE)</f>
        <v>Victoria M.</v>
      </c>
      <c r="C433" s="91">
        <f>VLOOKUP(A433,'Medical Examinations'!A431:H2766,2,FALSE)</f>
        <v>23.844999999999999</v>
      </c>
      <c r="D433" s="15">
        <f>VLOOKUP(A433,'Medical Examinations'!A431:H2766,3,FALSE)</f>
        <v>11.71</v>
      </c>
      <c r="E433" s="15" t="str">
        <f>VLOOKUP(A433,'Medical Examinations'!A431:H2766,4,FALSE)</f>
        <v>No</v>
      </c>
      <c r="F433" s="15" t="str">
        <f>VLOOKUP(A433,'Medical Examinations'!A431:H2766,5,FALSE)</f>
        <v>No</v>
      </c>
      <c r="G433" s="15" t="str">
        <f>VLOOKUP(A433,'Medical Examinations'!A431:H2766,6,FALSE)</f>
        <v>No</v>
      </c>
      <c r="H433" s="15">
        <f>VLOOKUP(A433,'Medical Examinations'!A431:H2766,7,FALSE)</f>
        <v>2</v>
      </c>
      <c r="I433" s="15" t="str">
        <f>VLOOKUP(A433,'Medical Examinations'!A431:H2766,8,FALSE)</f>
        <v>yes</v>
      </c>
      <c r="J433" s="15" t="str">
        <f>VLOOKUP(A433,'Medical Examinations'!A431:J2766,9,FALSE)</f>
        <v>NORMAL WEIGHT</v>
      </c>
      <c r="K433" s="15" t="str">
        <f>VLOOKUP(A433,'Medical Examinations'!A431:J2766,10,FALSE)</f>
        <v>DIABETES</v>
      </c>
      <c r="L433" s="15" t="str">
        <f>VLOOKUP(A433,'Hospitalisation Details'!A431:J2774,10,FALSE)</f>
        <v>13-Jun-1973</v>
      </c>
      <c r="M433" s="15">
        <f>VLOOKUP(A433,'Hospitalisation Details'!A431:I2774,6,FALSE)</f>
        <v>24106.91</v>
      </c>
      <c r="N433" s="15" t="str">
        <f>VLOOKUP(A433,'Hospitalisation Details'!A431:I2774,7,FALSE)</f>
        <v>tier - 2</v>
      </c>
      <c r="O433" s="15" t="str">
        <f>VLOOKUP(A433,'Hospitalisation Details'!A431:I2774,8,FALSE)</f>
        <v>tier - 2</v>
      </c>
      <c r="P433" s="15" t="str">
        <f>VLOOKUP(A433,'Hospitalisation Details'!A431:I2774,9,FALSE)</f>
        <v>R1024</v>
      </c>
      <c r="Q433" s="15">
        <f ca="1">VLOOKUP(A433,'Hospitalisation Details'!A431:K2774,11,FALSE)</f>
        <v>52</v>
      </c>
    </row>
    <row r="434" spans="1:17" ht="15.6" x14ac:dyDescent="0.3">
      <c r="A434" s="78" t="s">
        <v>1940</v>
      </c>
      <c r="B434" s="78" t="str">
        <f>VLOOKUP(A434,'Customer Names'!A432:C2767,3,FALSE)</f>
        <v>Phoebe</v>
      </c>
      <c r="C434" s="91">
        <f>VLOOKUP(A434,'Medical Examinations'!A432:H2767,2,FALSE)</f>
        <v>30.59</v>
      </c>
      <c r="D434" s="15">
        <f>VLOOKUP(A434,'Medical Examinations'!A432:H2767,3,FALSE)</f>
        <v>5.23</v>
      </c>
      <c r="E434" s="15" t="str">
        <f>VLOOKUP(A434,'Medical Examinations'!A432:H2767,4,FALSE)</f>
        <v>No</v>
      </c>
      <c r="F434" s="15" t="str">
        <f>VLOOKUP(A434,'Medical Examinations'!A432:H2767,5,FALSE)</f>
        <v>No</v>
      </c>
      <c r="G434" s="15" t="str">
        <f>VLOOKUP(A434,'Medical Examinations'!A432:H2767,6,FALSE)</f>
        <v>Yes</v>
      </c>
      <c r="H434" s="15">
        <f>VLOOKUP(A434,'Medical Examinations'!A432:H2767,7,FALSE)</f>
        <v>1</v>
      </c>
      <c r="I434" s="15" t="str">
        <f>VLOOKUP(A434,'Medical Examinations'!A432:H2767,8,FALSE)</f>
        <v>No</v>
      </c>
      <c r="J434" s="15" t="str">
        <f>VLOOKUP(A434,'Medical Examinations'!A432:J2767,9,FALSE)</f>
        <v>OBESITY</v>
      </c>
      <c r="K434" s="15" t="str">
        <f>VLOOKUP(A434,'Medical Examinations'!A432:J2767,10,FALSE)</f>
        <v>NORMAL</v>
      </c>
      <c r="L434" s="15" t="str">
        <f>VLOOKUP(A434,'Hospitalisation Details'!A432:J2775,10,FALSE)</f>
        <v>30-Dec-2003</v>
      </c>
      <c r="M434" s="15">
        <f>VLOOKUP(A434,'Hospitalisation Details'!A432:I2775,6,FALSE)</f>
        <v>24059.68</v>
      </c>
      <c r="N434" s="15" t="str">
        <f>VLOOKUP(A434,'Hospitalisation Details'!A432:I2775,7,FALSE)</f>
        <v>tier - 2</v>
      </c>
      <c r="O434" s="15" t="str">
        <f>VLOOKUP(A434,'Hospitalisation Details'!A432:I2775,8,FALSE)</f>
        <v>tier - 2</v>
      </c>
      <c r="P434" s="15" t="str">
        <f>VLOOKUP(A434,'Hospitalisation Details'!A432:I2775,9,FALSE)</f>
        <v>R1012</v>
      </c>
      <c r="Q434" s="15">
        <f ca="1">VLOOKUP(A434,'Hospitalisation Details'!A432:K2775,11,FALSE)</f>
        <v>21</v>
      </c>
    </row>
    <row r="435" spans="1:17" ht="15.6" x14ac:dyDescent="0.3">
      <c r="A435" s="78" t="s">
        <v>1939</v>
      </c>
      <c r="B435" s="78" t="str">
        <f>VLOOKUP(A435,'Customer Names'!A433:C2768,3,FALSE)</f>
        <v>Corey</v>
      </c>
      <c r="C435" s="91">
        <f>VLOOKUP(A435,'Medical Examinations'!A433:H2768,2,FALSE)</f>
        <v>24.795000000000002</v>
      </c>
      <c r="D435" s="15">
        <f>VLOOKUP(A435,'Medical Examinations'!A433:H2768,3,FALSE)</f>
        <v>6.85</v>
      </c>
      <c r="E435" s="15" t="str">
        <f>VLOOKUP(A435,'Medical Examinations'!A433:H2768,4,FALSE)</f>
        <v>No</v>
      </c>
      <c r="F435" s="15" t="str">
        <f>VLOOKUP(A435,'Medical Examinations'!A433:H2768,5,FALSE)</f>
        <v>No</v>
      </c>
      <c r="G435" s="15" t="str">
        <f>VLOOKUP(A435,'Medical Examinations'!A433:H2768,6,FALSE)</f>
        <v>No</v>
      </c>
      <c r="H435" s="15">
        <f>VLOOKUP(A435,'Medical Examinations'!A433:H2768,7,FALSE)</f>
        <v>0</v>
      </c>
      <c r="I435" s="15" t="str">
        <f>VLOOKUP(A435,'Medical Examinations'!A433:H2768,8,FALSE)</f>
        <v>yes</v>
      </c>
      <c r="J435" s="15" t="str">
        <f>VLOOKUP(A435,'Medical Examinations'!A433:J2768,9,FALSE)</f>
        <v>NORMAL WEIGHT</v>
      </c>
      <c r="K435" s="15" t="str">
        <f>VLOOKUP(A435,'Medical Examinations'!A433:J2768,10,FALSE)</f>
        <v>DIABETES</v>
      </c>
      <c r="L435" s="15" t="str">
        <f>VLOOKUP(A435,'Hospitalisation Details'!A433:J2776,10,FALSE)</f>
        <v>10-Jul-1971</v>
      </c>
      <c r="M435" s="15">
        <f>VLOOKUP(A435,'Hospitalisation Details'!A433:I2776,6,FALSE)</f>
        <v>23967.38</v>
      </c>
      <c r="N435" s="15" t="str">
        <f>VLOOKUP(A435,'Hospitalisation Details'!A433:I2776,7,FALSE)</f>
        <v>tier - 2</v>
      </c>
      <c r="O435" s="15" t="str">
        <f>VLOOKUP(A435,'Hospitalisation Details'!A433:I2776,8,FALSE)</f>
        <v>tier - 2</v>
      </c>
      <c r="P435" s="15" t="str">
        <f>VLOOKUP(A435,'Hospitalisation Details'!A433:I2776,9,FALSE)</f>
        <v>R1012</v>
      </c>
      <c r="Q435" s="15">
        <f ca="1">VLOOKUP(A435,'Hospitalisation Details'!A433:K2776,11,FALSE)</f>
        <v>54</v>
      </c>
    </row>
    <row r="436" spans="1:17" ht="15.6" x14ac:dyDescent="0.3">
      <c r="A436" s="78" t="s">
        <v>1938</v>
      </c>
      <c r="B436" s="78" t="str">
        <f>VLOOKUP(A436,'Customer Names'!A434:C2769,3,FALSE)</f>
        <v>Rebecca</v>
      </c>
      <c r="C436" s="91">
        <f>VLOOKUP(A436,'Medical Examinations'!A434:H2769,2,FALSE)</f>
        <v>24.13</v>
      </c>
      <c r="D436" s="15">
        <f>VLOOKUP(A436,'Medical Examinations'!A434:H2769,3,FALSE)</f>
        <v>7.05</v>
      </c>
      <c r="E436" s="15" t="str">
        <f>VLOOKUP(A436,'Medical Examinations'!A434:H2769,4,FALSE)</f>
        <v>yes</v>
      </c>
      <c r="F436" s="15" t="str">
        <f>VLOOKUP(A436,'Medical Examinations'!A434:H2769,5,FALSE)</f>
        <v>No</v>
      </c>
      <c r="G436" s="15" t="str">
        <f>VLOOKUP(A436,'Medical Examinations'!A434:H2769,6,FALSE)</f>
        <v>No</v>
      </c>
      <c r="H436" s="15">
        <f>VLOOKUP(A436,'Medical Examinations'!A434:H2769,7,FALSE)</f>
        <v>2</v>
      </c>
      <c r="I436" s="15" t="str">
        <f>VLOOKUP(A436,'Medical Examinations'!A434:H2769,8,FALSE)</f>
        <v>yes</v>
      </c>
      <c r="J436" s="15" t="str">
        <f>VLOOKUP(A436,'Medical Examinations'!A434:J2769,9,FALSE)</f>
        <v>NORMAL WEIGHT</v>
      </c>
      <c r="K436" s="15" t="str">
        <f>VLOOKUP(A436,'Medical Examinations'!A434:J2769,10,FALSE)</f>
        <v>DIABETES</v>
      </c>
      <c r="L436" s="15" t="str">
        <f>VLOOKUP(A436,'Hospitalisation Details'!A434:J2777,10,FALSE)</f>
        <v>8-Aug-1970</v>
      </c>
      <c r="M436" s="15">
        <f>VLOOKUP(A436,'Hospitalisation Details'!A434:I2777,6,FALSE)</f>
        <v>23887.66</v>
      </c>
      <c r="N436" s="15" t="str">
        <f>VLOOKUP(A436,'Hospitalisation Details'!A434:I2777,7,FALSE)</f>
        <v>tier - 2</v>
      </c>
      <c r="O436" s="15" t="str">
        <f>VLOOKUP(A436,'Hospitalisation Details'!A434:I2777,8,FALSE)</f>
        <v>tier - 3</v>
      </c>
      <c r="P436" s="15" t="str">
        <f>VLOOKUP(A436,'Hospitalisation Details'!A434:I2777,9,FALSE)</f>
        <v>R1012</v>
      </c>
      <c r="Q436" s="15">
        <f ca="1">VLOOKUP(A436,'Hospitalisation Details'!A434:K2777,11,FALSE)</f>
        <v>55</v>
      </c>
    </row>
    <row r="437" spans="1:17" ht="15.6" x14ac:dyDescent="0.3">
      <c r="A437" s="78" t="s">
        <v>1937</v>
      </c>
      <c r="B437" s="78" t="str">
        <f>VLOOKUP(A437,'Customer Names'!A435:C2770,3,FALSE)</f>
        <v>Nicholas D</v>
      </c>
      <c r="C437" s="91">
        <f>VLOOKUP(A437,'Medical Examinations'!A435:H2770,2,FALSE)</f>
        <v>25.84</v>
      </c>
      <c r="D437" s="15">
        <f>VLOOKUP(A437,'Medical Examinations'!A435:H2770,3,FALSE)</f>
        <v>11.64</v>
      </c>
      <c r="E437" s="15" t="str">
        <f>VLOOKUP(A437,'Medical Examinations'!A435:H2770,4,FALSE)</f>
        <v>No</v>
      </c>
      <c r="F437" s="15" t="str">
        <f>VLOOKUP(A437,'Medical Examinations'!A435:H2770,5,FALSE)</f>
        <v>No</v>
      </c>
      <c r="G437" s="15" t="str">
        <f>VLOOKUP(A437,'Medical Examinations'!A435:H2770,6,FALSE)</f>
        <v>No</v>
      </c>
      <c r="H437" s="15">
        <f>VLOOKUP(A437,'Medical Examinations'!A435:H2770,7,FALSE)</f>
        <v>2</v>
      </c>
      <c r="I437" s="15" t="str">
        <f>VLOOKUP(A437,'Medical Examinations'!A435:H2770,8,FALSE)</f>
        <v>yes</v>
      </c>
      <c r="J437" s="15" t="str">
        <f>VLOOKUP(A437,'Medical Examinations'!A435:J2770,9,FALSE)</f>
        <v>OVERWEIGHT</v>
      </c>
      <c r="K437" s="15" t="str">
        <f>VLOOKUP(A437,'Medical Examinations'!A435:J2770,10,FALSE)</f>
        <v>DIABETES</v>
      </c>
      <c r="L437" s="15" t="str">
        <f>VLOOKUP(A437,'Hospitalisation Details'!A435:J2778,10,FALSE)</f>
        <v>27-Jun-1973</v>
      </c>
      <c r="M437" s="15">
        <f>VLOOKUP(A437,'Hospitalisation Details'!A435:I2778,6,FALSE)</f>
        <v>23807.24</v>
      </c>
      <c r="N437" s="15" t="str">
        <f>VLOOKUP(A437,'Hospitalisation Details'!A435:I2778,7,FALSE)</f>
        <v>tier - 2</v>
      </c>
      <c r="O437" s="15" t="str">
        <f>VLOOKUP(A437,'Hospitalisation Details'!A435:I2778,8,FALSE)</f>
        <v>tier - 3</v>
      </c>
      <c r="P437" s="15" t="str">
        <f>VLOOKUP(A437,'Hospitalisation Details'!A435:I2778,9,FALSE)</f>
        <v>R1012</v>
      </c>
      <c r="Q437" s="15">
        <f ca="1">VLOOKUP(A437,'Hospitalisation Details'!A435:K2778,11,FALSE)</f>
        <v>52</v>
      </c>
    </row>
    <row r="438" spans="1:17" ht="15.6" x14ac:dyDescent="0.3">
      <c r="A438" s="78" t="s">
        <v>1936</v>
      </c>
      <c r="B438" s="78" t="str">
        <f>VLOOKUP(A438,'Customer Names'!A436:C2771,3,FALSE)</f>
        <v>Christian</v>
      </c>
      <c r="C438" s="91">
        <f>VLOOKUP(A438,'Medical Examinations'!A436:H2771,2,FALSE)</f>
        <v>28</v>
      </c>
      <c r="D438" s="15">
        <f>VLOOKUP(A438,'Medical Examinations'!A436:H2771,3,FALSE)</f>
        <v>10.52</v>
      </c>
      <c r="E438" s="15" t="str">
        <f>VLOOKUP(A438,'Medical Examinations'!A436:H2771,4,FALSE)</f>
        <v>No</v>
      </c>
      <c r="F438" s="15" t="str">
        <f>VLOOKUP(A438,'Medical Examinations'!A436:H2771,5,FALSE)</f>
        <v>No</v>
      </c>
      <c r="G438" s="15" t="str">
        <f>VLOOKUP(A438,'Medical Examinations'!A436:H2771,6,FALSE)</f>
        <v>No</v>
      </c>
      <c r="H438" s="15">
        <f>VLOOKUP(A438,'Medical Examinations'!A436:H2771,7,FALSE)</f>
        <v>0</v>
      </c>
      <c r="I438" s="15" t="str">
        <f>VLOOKUP(A438,'Medical Examinations'!A436:H2771,8,FALSE)</f>
        <v>yes</v>
      </c>
      <c r="J438" s="15" t="str">
        <f>VLOOKUP(A438,'Medical Examinations'!A436:J2771,9,FALSE)</f>
        <v>OVERWEIGHT</v>
      </c>
      <c r="K438" s="15" t="str">
        <f>VLOOKUP(A438,'Medical Examinations'!A436:J2771,10,FALSE)</f>
        <v>DIABETES</v>
      </c>
      <c r="L438" s="15" t="str">
        <f>VLOOKUP(A438,'Hospitalisation Details'!A436:J2779,10,FALSE)</f>
        <v>2-Jun-1974</v>
      </c>
      <c r="M438" s="15">
        <f>VLOOKUP(A438,'Hospitalisation Details'!A436:I2779,6,FALSE)</f>
        <v>23568.27</v>
      </c>
      <c r="N438" s="15" t="str">
        <f>VLOOKUP(A438,'Hospitalisation Details'!A436:I2779,7,FALSE)</f>
        <v>tier - 2</v>
      </c>
      <c r="O438" s="15" t="str">
        <f>VLOOKUP(A438,'Hospitalisation Details'!A436:I2779,8,FALSE)</f>
        <v>tier - 2</v>
      </c>
      <c r="P438" s="15" t="str">
        <f>VLOOKUP(A438,'Hospitalisation Details'!A436:I2779,9,FALSE)</f>
        <v>R1011</v>
      </c>
      <c r="Q438" s="15">
        <f ca="1">VLOOKUP(A438,'Hospitalisation Details'!A436:K2779,11,FALSE)</f>
        <v>51</v>
      </c>
    </row>
    <row r="439" spans="1:17" ht="15.6" x14ac:dyDescent="0.3">
      <c r="A439" s="78" t="s">
        <v>1935</v>
      </c>
      <c r="B439" s="78" t="str">
        <f>VLOOKUP(A439,'Customer Names'!A437:C2772,3,FALSE)</f>
        <v>Jonathon S.</v>
      </c>
      <c r="C439" s="91">
        <f>VLOOKUP(A439,'Medical Examinations'!A437:H2772,2,FALSE)</f>
        <v>34.1</v>
      </c>
      <c r="D439" s="15">
        <f>VLOOKUP(A439,'Medical Examinations'!A437:H2772,3,FALSE)</f>
        <v>4.01</v>
      </c>
      <c r="E439" s="15" t="str">
        <f>VLOOKUP(A439,'Medical Examinations'!A437:H2772,4,FALSE)</f>
        <v>yes</v>
      </c>
      <c r="F439" s="15" t="str">
        <f>VLOOKUP(A439,'Medical Examinations'!A437:H2772,5,FALSE)</f>
        <v>No</v>
      </c>
      <c r="G439" s="15" t="str">
        <f>VLOOKUP(A439,'Medical Examinations'!A437:H2772,6,FALSE)</f>
        <v>Yes</v>
      </c>
      <c r="H439" s="15">
        <f>VLOOKUP(A439,'Medical Examinations'!A437:H2772,7,FALSE)</f>
        <v>1</v>
      </c>
      <c r="I439" s="15" t="str">
        <f>VLOOKUP(A439,'Medical Examinations'!A437:H2772,8,FALSE)</f>
        <v>No</v>
      </c>
      <c r="J439" s="15" t="str">
        <f>VLOOKUP(A439,'Medical Examinations'!A437:J2772,9,FALSE)</f>
        <v>OBESITY</v>
      </c>
      <c r="K439" s="15" t="str">
        <f>VLOOKUP(A439,'Medical Examinations'!A437:J2772,10,FALSE)</f>
        <v>NORMAL</v>
      </c>
      <c r="L439" s="15" t="str">
        <f>VLOOKUP(A439,'Hospitalisation Details'!A437:J2780,10,FALSE)</f>
        <v>26-Aug-1983</v>
      </c>
      <c r="M439" s="15">
        <f>VLOOKUP(A439,'Hospitalisation Details'!A437:I2780,6,FALSE)</f>
        <v>23563.02</v>
      </c>
      <c r="N439" s="15" t="str">
        <f>VLOOKUP(A439,'Hospitalisation Details'!A437:I2780,7,FALSE)</f>
        <v>tier - 2</v>
      </c>
      <c r="O439" s="15" t="str">
        <f>VLOOKUP(A439,'Hospitalisation Details'!A437:I2780,8,FALSE)</f>
        <v>tier - 2</v>
      </c>
      <c r="P439" s="15" t="str">
        <f>VLOOKUP(A439,'Hospitalisation Details'!A437:I2780,9,FALSE)</f>
        <v>R1013</v>
      </c>
      <c r="Q439" s="15">
        <f ca="1">VLOOKUP(A439,'Hospitalisation Details'!A437:K2780,11,FALSE)</f>
        <v>42</v>
      </c>
    </row>
    <row r="440" spans="1:17" ht="15.6" x14ac:dyDescent="0.3">
      <c r="A440" s="78" t="s">
        <v>1934</v>
      </c>
      <c r="B440" s="78" t="str">
        <f>VLOOKUP(A440,'Customer Names'!A438:C2773,3,FALSE)</f>
        <v>Caroline</v>
      </c>
      <c r="C440" s="91">
        <f>VLOOKUP(A440,'Medical Examinations'!A438:H2773,2,FALSE)</f>
        <v>26.125</v>
      </c>
      <c r="D440" s="15">
        <f>VLOOKUP(A440,'Medical Examinations'!A438:H2773,3,FALSE)</f>
        <v>8.56</v>
      </c>
      <c r="E440" s="15" t="str">
        <f>VLOOKUP(A440,'Medical Examinations'!A438:H2773,4,FALSE)</f>
        <v>yes</v>
      </c>
      <c r="F440" s="15" t="str">
        <f>VLOOKUP(A440,'Medical Examinations'!A438:H2773,5,FALSE)</f>
        <v>No</v>
      </c>
      <c r="G440" s="15" t="str">
        <f>VLOOKUP(A440,'Medical Examinations'!A438:H2773,6,FALSE)</f>
        <v>No</v>
      </c>
      <c r="H440" s="15">
        <f>VLOOKUP(A440,'Medical Examinations'!A438:H2773,7,FALSE)</f>
        <v>1</v>
      </c>
      <c r="I440" s="15" t="str">
        <f>VLOOKUP(A440,'Medical Examinations'!A438:H2773,8,FALSE)</f>
        <v>yes</v>
      </c>
      <c r="J440" s="15" t="str">
        <f>VLOOKUP(A440,'Medical Examinations'!A438:J2773,9,FALSE)</f>
        <v>OVERWEIGHT</v>
      </c>
      <c r="K440" s="15" t="str">
        <f>VLOOKUP(A440,'Medical Examinations'!A438:J2773,10,FALSE)</f>
        <v>DIABETES</v>
      </c>
      <c r="L440" s="15" t="str">
        <f>VLOOKUP(A440,'Hospitalisation Details'!A438:J2781,10,FALSE)</f>
        <v>13-Nov-1975</v>
      </c>
      <c r="M440" s="15">
        <f>VLOOKUP(A440,'Hospitalisation Details'!A438:I2781,6,FALSE)</f>
        <v>23401.31</v>
      </c>
      <c r="N440" s="15" t="str">
        <f>VLOOKUP(A440,'Hospitalisation Details'!A438:I2781,7,FALSE)</f>
        <v>tier - 2</v>
      </c>
      <c r="O440" s="15" t="str">
        <f>VLOOKUP(A440,'Hospitalisation Details'!A438:I2781,8,FALSE)</f>
        <v>tier - 3</v>
      </c>
      <c r="P440" s="15" t="str">
        <f>VLOOKUP(A440,'Hospitalisation Details'!A438:I2781,9,FALSE)</f>
        <v>R1024</v>
      </c>
      <c r="Q440" s="15">
        <f ca="1">VLOOKUP(A440,'Hospitalisation Details'!A438:K2781,11,FALSE)</f>
        <v>49</v>
      </c>
    </row>
    <row r="441" spans="1:17" ht="15.6" x14ac:dyDescent="0.3">
      <c r="A441" s="78" t="s">
        <v>1933</v>
      </c>
      <c r="B441" s="78" t="str">
        <f>VLOOKUP(A441,'Customer Names'!A439:C2774,3,FALSE)</f>
        <v>Joshua D.</v>
      </c>
      <c r="C441" s="91">
        <f>VLOOKUP(A441,'Medical Examinations'!A439:H2774,2,FALSE)</f>
        <v>25.6</v>
      </c>
      <c r="D441" s="15">
        <f>VLOOKUP(A441,'Medical Examinations'!A439:H2774,3,FALSE)</f>
        <v>10.5</v>
      </c>
      <c r="E441" s="15" t="str">
        <f>VLOOKUP(A441,'Medical Examinations'!A439:H2774,4,FALSE)</f>
        <v>No</v>
      </c>
      <c r="F441" s="15" t="str">
        <f>VLOOKUP(A441,'Medical Examinations'!A439:H2774,5,FALSE)</f>
        <v>No</v>
      </c>
      <c r="G441" s="15" t="str">
        <f>VLOOKUP(A441,'Medical Examinations'!A439:H2774,6,FALSE)</f>
        <v>No</v>
      </c>
      <c r="H441" s="15">
        <f>VLOOKUP(A441,'Medical Examinations'!A439:H2774,7,FALSE)</f>
        <v>2</v>
      </c>
      <c r="I441" s="15" t="str">
        <f>VLOOKUP(A441,'Medical Examinations'!A439:H2774,8,FALSE)</f>
        <v>yes</v>
      </c>
      <c r="J441" s="15" t="str">
        <f>VLOOKUP(A441,'Medical Examinations'!A439:J2774,9,FALSE)</f>
        <v>OVERWEIGHT</v>
      </c>
      <c r="K441" s="15" t="str">
        <f>VLOOKUP(A441,'Medical Examinations'!A439:J2774,10,FALSE)</f>
        <v>DIABETES</v>
      </c>
      <c r="L441" s="15" t="str">
        <f>VLOOKUP(A441,'Hospitalisation Details'!A439:J2782,10,FALSE)</f>
        <v>22-Oct-1973</v>
      </c>
      <c r="M441" s="15">
        <f>VLOOKUP(A441,'Hospitalisation Details'!A439:I2782,6,FALSE)</f>
        <v>23306.55</v>
      </c>
      <c r="N441" s="15" t="str">
        <f>VLOOKUP(A441,'Hospitalisation Details'!A439:I2782,7,FALSE)</f>
        <v>tier - 2</v>
      </c>
      <c r="O441" s="15" t="str">
        <f>VLOOKUP(A441,'Hospitalisation Details'!A439:I2782,8,FALSE)</f>
        <v>tier - 2</v>
      </c>
      <c r="P441" s="15" t="str">
        <f>VLOOKUP(A441,'Hospitalisation Details'!A439:I2782,9,FALSE)</f>
        <v>R1011</v>
      </c>
      <c r="Q441" s="15">
        <f ca="1">VLOOKUP(A441,'Hospitalisation Details'!A439:K2782,11,FALSE)</f>
        <v>52</v>
      </c>
    </row>
    <row r="442" spans="1:17" ht="15.6" x14ac:dyDescent="0.3">
      <c r="A442" s="78" t="s">
        <v>1932</v>
      </c>
      <c r="B442" s="78" t="str">
        <f>VLOOKUP(A442,'Customer Names'!A440:C2775,3,FALSE)</f>
        <v>Nichole</v>
      </c>
      <c r="C442" s="91">
        <f>VLOOKUP(A442,'Medical Examinations'!A440:H2775,2,FALSE)</f>
        <v>24.32</v>
      </c>
      <c r="D442" s="15">
        <f>VLOOKUP(A442,'Medical Examinations'!A440:H2775,3,FALSE)</f>
        <v>6.39</v>
      </c>
      <c r="E442" s="15" t="str">
        <f>VLOOKUP(A442,'Medical Examinations'!A440:H2775,4,FALSE)</f>
        <v>No</v>
      </c>
      <c r="F442" s="15" t="str">
        <f>VLOOKUP(A442,'Medical Examinations'!A440:H2775,5,FALSE)</f>
        <v>No</v>
      </c>
      <c r="G442" s="15" t="str">
        <f>VLOOKUP(A442,'Medical Examinations'!A440:H2775,6,FALSE)</f>
        <v>No</v>
      </c>
      <c r="H442" s="15">
        <f>VLOOKUP(A442,'Medical Examinations'!A440:H2775,7,FALSE)</f>
        <v>0</v>
      </c>
      <c r="I442" s="15" t="str">
        <f>VLOOKUP(A442,'Medical Examinations'!A440:H2775,8,FALSE)</f>
        <v>No</v>
      </c>
      <c r="J442" s="15" t="str">
        <f>VLOOKUP(A442,'Medical Examinations'!A440:J2775,9,FALSE)</f>
        <v>NORMAL WEIGHT</v>
      </c>
      <c r="K442" s="15" t="str">
        <f>VLOOKUP(A442,'Medical Examinations'!A440:J2775,10,FALSE)</f>
        <v>PREDIABETES</v>
      </c>
      <c r="L442" s="15" t="str">
        <f>VLOOKUP(A442,'Hospitalisation Details'!A440:J2783,10,FALSE)</f>
        <v>3-Oct-1994</v>
      </c>
      <c r="M442" s="15">
        <f>VLOOKUP(A442,'Hospitalisation Details'!A440:I2783,6,FALSE)</f>
        <v>23288.93</v>
      </c>
      <c r="N442" s="15" t="str">
        <f>VLOOKUP(A442,'Hospitalisation Details'!A440:I2783,7,FALSE)</f>
        <v>tier - 2</v>
      </c>
      <c r="O442" s="15" t="str">
        <f>VLOOKUP(A442,'Hospitalisation Details'!A440:I2783,8,FALSE)</f>
        <v>tier - 3</v>
      </c>
      <c r="P442" s="15" t="str">
        <f>VLOOKUP(A442,'Hospitalisation Details'!A440:I2783,9,FALSE)</f>
        <v>R1024</v>
      </c>
      <c r="Q442" s="15">
        <f ca="1">VLOOKUP(A442,'Hospitalisation Details'!A440:K2783,11,FALSE)</f>
        <v>31</v>
      </c>
    </row>
    <row r="443" spans="1:17" ht="15.6" x14ac:dyDescent="0.3">
      <c r="A443" s="78" t="s">
        <v>1931</v>
      </c>
      <c r="B443" s="78" t="str">
        <f>VLOOKUP(A443,'Customer Names'!A441:C2776,3,FALSE)</f>
        <v>Denise M</v>
      </c>
      <c r="C443" s="91">
        <f>VLOOKUP(A443,'Medical Examinations'!A441:H2776,2,FALSE)</f>
        <v>22.88</v>
      </c>
      <c r="D443" s="15">
        <f>VLOOKUP(A443,'Medical Examinations'!A441:H2776,3,FALSE)</f>
        <v>5.71</v>
      </c>
      <c r="E443" s="15" t="str">
        <f>VLOOKUP(A443,'Medical Examinations'!A441:H2776,4,FALSE)</f>
        <v>yes</v>
      </c>
      <c r="F443" s="15" t="str">
        <f>VLOOKUP(A443,'Medical Examinations'!A441:H2776,5,FALSE)</f>
        <v>No</v>
      </c>
      <c r="G443" s="15" t="str">
        <f>VLOOKUP(A443,'Medical Examinations'!A441:H2776,6,FALSE)</f>
        <v>Yes</v>
      </c>
      <c r="H443" s="15">
        <f>VLOOKUP(A443,'Medical Examinations'!A441:H2776,7,FALSE)</f>
        <v>1</v>
      </c>
      <c r="I443" s="15" t="str">
        <f>VLOOKUP(A443,'Medical Examinations'!A441:H2776,8,FALSE)</f>
        <v>yes</v>
      </c>
      <c r="J443" s="15" t="str">
        <f>VLOOKUP(A443,'Medical Examinations'!A441:J2776,9,FALSE)</f>
        <v>NORMAL WEIGHT</v>
      </c>
      <c r="K443" s="15" t="str">
        <f>VLOOKUP(A443,'Medical Examinations'!A441:J2776,10,FALSE)</f>
        <v>PREDIABETES</v>
      </c>
      <c r="L443" s="15" t="str">
        <f>VLOOKUP(A443,'Hospitalisation Details'!A441:J2784,10,FALSE)</f>
        <v>14-Nov-1969</v>
      </c>
      <c r="M443" s="15">
        <f>VLOOKUP(A443,'Hospitalisation Details'!A441:I2784,6,FALSE)</f>
        <v>23244.79</v>
      </c>
      <c r="N443" s="15" t="str">
        <f>VLOOKUP(A443,'Hospitalisation Details'!A441:I2784,7,FALSE)</f>
        <v>tier - 2</v>
      </c>
      <c r="O443" s="15" t="str">
        <f>VLOOKUP(A443,'Hospitalisation Details'!A441:I2784,8,FALSE)</f>
        <v>tier - 3</v>
      </c>
      <c r="P443" s="15" t="str">
        <f>VLOOKUP(A443,'Hospitalisation Details'!A441:I2784,9,FALSE)</f>
        <v>R1013</v>
      </c>
      <c r="Q443" s="15">
        <f ca="1">VLOOKUP(A443,'Hospitalisation Details'!A441:K2784,11,FALSE)</f>
        <v>55</v>
      </c>
    </row>
    <row r="444" spans="1:17" ht="15.6" x14ac:dyDescent="0.3">
      <c r="A444" s="78" t="s">
        <v>1930</v>
      </c>
      <c r="B444" s="78" t="str">
        <f>VLOOKUP(A444,'Customer Names'!A442:C2777,3,FALSE)</f>
        <v>Peter R.</v>
      </c>
      <c r="C444" s="91">
        <f>VLOOKUP(A444,'Medical Examinations'!A442:H2777,2,FALSE)</f>
        <v>24.984999999999999</v>
      </c>
      <c r="D444" s="15">
        <f>VLOOKUP(A444,'Medical Examinations'!A442:H2777,3,FALSE)</f>
        <v>4.43</v>
      </c>
      <c r="E444" s="15" t="str">
        <f>VLOOKUP(A444,'Medical Examinations'!A442:H2777,4,FALSE)</f>
        <v>yes</v>
      </c>
      <c r="F444" s="15" t="str">
        <f>VLOOKUP(A444,'Medical Examinations'!A442:H2777,5,FALSE)</f>
        <v>No</v>
      </c>
      <c r="G444" s="15" t="str">
        <f>VLOOKUP(A444,'Medical Examinations'!A442:H2777,6,FALSE)</f>
        <v>Yes</v>
      </c>
      <c r="H444" s="15">
        <f>VLOOKUP(A444,'Medical Examinations'!A442:H2777,7,FALSE)</f>
        <v>1</v>
      </c>
      <c r="I444" s="15" t="str">
        <f>VLOOKUP(A444,'Medical Examinations'!A442:H2777,8,FALSE)</f>
        <v>No</v>
      </c>
      <c r="J444" s="15" t="b">
        <f>VLOOKUP(A444,'Medical Examinations'!A442:J2777,9,FALSE)</f>
        <v>0</v>
      </c>
      <c r="K444" s="15" t="str">
        <f>VLOOKUP(A444,'Medical Examinations'!A442:J2777,10,FALSE)</f>
        <v>NORMAL</v>
      </c>
      <c r="L444" s="15" t="str">
        <f>VLOOKUP(A444,'Hospitalisation Details'!A442:J2785,10,FALSE)</f>
        <v>7-Aug-1997</v>
      </c>
      <c r="M444" s="15">
        <f>VLOOKUP(A444,'Hospitalisation Details'!A442:I2785,6,FALSE)</f>
        <v>23241.47</v>
      </c>
      <c r="N444" s="15" t="str">
        <f>VLOOKUP(A444,'Hospitalisation Details'!A442:I2785,7,FALSE)</f>
        <v>tier - 2</v>
      </c>
      <c r="O444" s="15" t="str">
        <f>VLOOKUP(A444,'Hospitalisation Details'!A442:I2785,8,FALSE)</f>
        <v>tier - 3</v>
      </c>
      <c r="P444" s="15" t="str">
        <f>VLOOKUP(A444,'Hospitalisation Details'!A442:I2785,9,FALSE)</f>
        <v>R1018</v>
      </c>
      <c r="Q444" s="15">
        <f ca="1">VLOOKUP(A444,'Hospitalisation Details'!A442:K2785,11,FALSE)</f>
        <v>28</v>
      </c>
    </row>
    <row r="445" spans="1:17" ht="15.6" x14ac:dyDescent="0.3">
      <c r="A445" s="78" t="s">
        <v>1929</v>
      </c>
      <c r="B445" s="78" t="str">
        <f>VLOOKUP(A445,'Customer Names'!A443:C2778,3,FALSE)</f>
        <v>Johnson K</v>
      </c>
      <c r="C445" s="91">
        <f>VLOOKUP(A445,'Medical Examinations'!A443:H2778,2,FALSE)</f>
        <v>33.1</v>
      </c>
      <c r="D445" s="15">
        <f>VLOOKUP(A445,'Medical Examinations'!A443:H2778,3,FALSE)</f>
        <v>5.52</v>
      </c>
      <c r="E445" s="15" t="str">
        <f>VLOOKUP(A445,'Medical Examinations'!A443:H2778,4,FALSE)</f>
        <v>No</v>
      </c>
      <c r="F445" s="15" t="str">
        <f>VLOOKUP(A445,'Medical Examinations'!A443:H2778,5,FALSE)</f>
        <v>No</v>
      </c>
      <c r="G445" s="15" t="str">
        <f>VLOOKUP(A445,'Medical Examinations'!A443:H2778,6,FALSE)</f>
        <v>Yes</v>
      </c>
      <c r="H445" s="15">
        <f>VLOOKUP(A445,'Medical Examinations'!A443:H2778,7,FALSE)</f>
        <v>1</v>
      </c>
      <c r="I445" s="15" t="str">
        <f>VLOOKUP(A445,'Medical Examinations'!A443:H2778,8,FALSE)</f>
        <v>No</v>
      </c>
      <c r="J445" s="15" t="str">
        <f>VLOOKUP(A445,'Medical Examinations'!A443:J2778,9,FALSE)</f>
        <v>OBESITY</v>
      </c>
      <c r="K445" s="15" t="str">
        <f>VLOOKUP(A445,'Medical Examinations'!A443:J2778,10,FALSE)</f>
        <v>NORMAL</v>
      </c>
      <c r="L445" s="15" t="str">
        <f>VLOOKUP(A445,'Hospitalisation Details'!A443:J2786,10,FALSE)</f>
        <v>14-Dec-2003</v>
      </c>
      <c r="M445" s="15">
        <f>VLOOKUP(A445,'Hospitalisation Details'!A443:I2786,6,FALSE)</f>
        <v>23082.959999999999</v>
      </c>
      <c r="N445" s="15" t="str">
        <f>VLOOKUP(A445,'Hospitalisation Details'!A443:I2786,7,FALSE)</f>
        <v>tier - 2</v>
      </c>
      <c r="O445" s="15" t="str">
        <f>VLOOKUP(A445,'Hospitalisation Details'!A443:I2786,8,FALSE)</f>
        <v>tier - 2</v>
      </c>
      <c r="P445" s="15" t="str">
        <f>VLOOKUP(A445,'Hospitalisation Details'!A443:I2786,9,FALSE)</f>
        <v>R1011</v>
      </c>
      <c r="Q445" s="15">
        <f ca="1">VLOOKUP(A445,'Hospitalisation Details'!A443:K2786,11,FALSE)</f>
        <v>21</v>
      </c>
    </row>
    <row r="446" spans="1:17" ht="15.6" x14ac:dyDescent="0.3">
      <c r="A446" s="78" t="s">
        <v>1928</v>
      </c>
      <c r="B446" s="78" t="str">
        <f>VLOOKUP(A446,'Customer Names'!A444:C2779,3,FALSE)</f>
        <v>Katherine</v>
      </c>
      <c r="C446" s="91">
        <f>VLOOKUP(A446,'Medical Examinations'!A444:H2779,2,FALSE)</f>
        <v>27.83</v>
      </c>
      <c r="D446" s="15">
        <f>VLOOKUP(A446,'Medical Examinations'!A444:H2779,3,FALSE)</f>
        <v>9.1999999999999993</v>
      </c>
      <c r="E446" s="15" t="str">
        <f>VLOOKUP(A446,'Medical Examinations'!A444:H2779,4,FALSE)</f>
        <v>yes</v>
      </c>
      <c r="F446" s="15" t="str">
        <f>VLOOKUP(A446,'Medical Examinations'!A444:H2779,5,FALSE)</f>
        <v>No</v>
      </c>
      <c r="G446" s="15" t="str">
        <f>VLOOKUP(A446,'Medical Examinations'!A444:H2779,6,FALSE)</f>
        <v>No</v>
      </c>
      <c r="H446" s="15">
        <f>VLOOKUP(A446,'Medical Examinations'!A444:H2779,7,FALSE)</f>
        <v>1</v>
      </c>
      <c r="I446" s="15" t="str">
        <f>VLOOKUP(A446,'Medical Examinations'!A444:H2779,8,FALSE)</f>
        <v>yes</v>
      </c>
      <c r="J446" s="15" t="str">
        <f>VLOOKUP(A446,'Medical Examinations'!A444:J2779,9,FALSE)</f>
        <v>OVERWEIGHT</v>
      </c>
      <c r="K446" s="15" t="str">
        <f>VLOOKUP(A446,'Medical Examinations'!A444:J2779,10,FALSE)</f>
        <v>DIABETES</v>
      </c>
      <c r="L446" s="15" t="str">
        <f>VLOOKUP(A446,'Hospitalisation Details'!A444:J2787,10,FALSE)</f>
        <v>9-Sep-1975</v>
      </c>
      <c r="M446" s="15">
        <f>VLOOKUP(A446,'Hospitalisation Details'!A444:I2787,6,FALSE)</f>
        <v>23065.42</v>
      </c>
      <c r="N446" s="15" t="str">
        <f>VLOOKUP(A446,'Hospitalisation Details'!A444:I2787,7,FALSE)</f>
        <v>tier - 2</v>
      </c>
      <c r="O446" s="15" t="str">
        <f>VLOOKUP(A446,'Hospitalisation Details'!A444:I2787,8,FALSE)</f>
        <v>tier - 2</v>
      </c>
      <c r="P446" s="15" t="str">
        <f>VLOOKUP(A446,'Hospitalisation Details'!A444:I2787,9,FALSE)</f>
        <v>R1013</v>
      </c>
      <c r="Q446" s="15">
        <f ca="1">VLOOKUP(A446,'Hospitalisation Details'!A444:K2787,11,FALSE)</f>
        <v>50</v>
      </c>
    </row>
    <row r="447" spans="1:17" ht="15.6" x14ac:dyDescent="0.3">
      <c r="A447" s="78" t="s">
        <v>1927</v>
      </c>
      <c r="B447" s="78" t="str">
        <f>VLOOKUP(A447,'Customer Names'!A445:C2780,3,FALSE)</f>
        <v>Lynda</v>
      </c>
      <c r="C447" s="91">
        <f>VLOOKUP(A447,'Medical Examinations'!A445:H2780,2,FALSE)</f>
        <v>30.875</v>
      </c>
      <c r="D447" s="15">
        <f>VLOOKUP(A447,'Medical Examinations'!A445:H2780,3,FALSE)</f>
        <v>10.97</v>
      </c>
      <c r="E447" s="15" t="str">
        <f>VLOOKUP(A447,'Medical Examinations'!A445:H2780,4,FALSE)</f>
        <v>yes</v>
      </c>
      <c r="F447" s="15" t="str">
        <f>VLOOKUP(A447,'Medical Examinations'!A445:H2780,5,FALSE)</f>
        <v>No</v>
      </c>
      <c r="G447" s="15" t="str">
        <f>VLOOKUP(A447,'Medical Examinations'!A445:H2780,6,FALSE)</f>
        <v>No</v>
      </c>
      <c r="H447" s="15">
        <f>VLOOKUP(A447,'Medical Examinations'!A445:H2780,7,FALSE)</f>
        <v>2</v>
      </c>
      <c r="I447" s="15" t="str">
        <f>VLOOKUP(A447,'Medical Examinations'!A445:H2780,8,FALSE)</f>
        <v>No</v>
      </c>
      <c r="J447" s="15" t="str">
        <f>VLOOKUP(A447,'Medical Examinations'!A445:J2780,9,FALSE)</f>
        <v>OBESITY</v>
      </c>
      <c r="K447" s="15" t="str">
        <f>VLOOKUP(A447,'Medical Examinations'!A445:J2780,10,FALSE)</f>
        <v>DIABETES</v>
      </c>
      <c r="L447" s="15" t="str">
        <f>VLOOKUP(A447,'Hospitalisation Details'!A445:J2788,10,FALSE)</f>
        <v>9-Nov-1970</v>
      </c>
      <c r="M447" s="15">
        <f>VLOOKUP(A447,'Hospitalisation Details'!A445:I2788,6,FALSE)</f>
        <v>23045.57</v>
      </c>
      <c r="N447" s="15" t="str">
        <f>VLOOKUP(A447,'Hospitalisation Details'!A445:I2788,7,FALSE)</f>
        <v>tier - 2</v>
      </c>
      <c r="O447" s="15" t="str">
        <f>VLOOKUP(A447,'Hospitalisation Details'!A445:I2788,8,FALSE)</f>
        <v>tier - 2</v>
      </c>
      <c r="P447" s="15" t="str">
        <f>VLOOKUP(A447,'Hospitalisation Details'!A445:I2788,9,FALSE)</f>
        <v>R1024</v>
      </c>
      <c r="Q447" s="15">
        <f ca="1">VLOOKUP(A447,'Hospitalisation Details'!A445:K2788,11,FALSE)</f>
        <v>55</v>
      </c>
    </row>
    <row r="448" spans="1:17" ht="15.6" x14ac:dyDescent="0.3">
      <c r="A448" s="78" t="s">
        <v>1926</v>
      </c>
      <c r="B448" s="78" t="str">
        <f>VLOOKUP(A448,'Customer Names'!A446:C2781,3,FALSE)</f>
        <v>Anthony</v>
      </c>
      <c r="C448" s="91">
        <f>VLOOKUP(A448,'Medical Examinations'!A446:H2781,2,FALSE)</f>
        <v>27.265000000000001</v>
      </c>
      <c r="D448" s="15">
        <f>VLOOKUP(A448,'Medical Examinations'!A446:H2781,3,FALSE)</f>
        <v>4.25</v>
      </c>
      <c r="E448" s="15" t="str">
        <f>VLOOKUP(A448,'Medical Examinations'!A446:H2781,4,FALSE)</f>
        <v>No</v>
      </c>
      <c r="F448" s="15" t="str">
        <f>VLOOKUP(A448,'Medical Examinations'!A446:H2781,5,FALSE)</f>
        <v>No</v>
      </c>
      <c r="G448" s="15" t="str">
        <f>VLOOKUP(A448,'Medical Examinations'!A446:H2781,6,FALSE)</f>
        <v>Yes</v>
      </c>
      <c r="H448" s="15">
        <f>VLOOKUP(A448,'Medical Examinations'!A446:H2781,7,FALSE)</f>
        <v>1</v>
      </c>
      <c r="I448" s="15" t="str">
        <f>VLOOKUP(A448,'Medical Examinations'!A446:H2781,8,FALSE)</f>
        <v>No</v>
      </c>
      <c r="J448" s="15" t="str">
        <f>VLOOKUP(A448,'Medical Examinations'!A446:J2781,9,FALSE)</f>
        <v>OVERWEIGHT</v>
      </c>
      <c r="K448" s="15" t="str">
        <f>VLOOKUP(A448,'Medical Examinations'!A446:J2781,10,FALSE)</f>
        <v>NORMAL</v>
      </c>
      <c r="L448" s="15" t="str">
        <f>VLOOKUP(A448,'Hospitalisation Details'!A446:J2789,10,FALSE)</f>
        <v>25-Jul-2003</v>
      </c>
      <c r="M448" s="15">
        <f>VLOOKUP(A448,'Hospitalisation Details'!A446:I2789,6,FALSE)</f>
        <v>22493.66</v>
      </c>
      <c r="N448" s="15" t="str">
        <f>VLOOKUP(A448,'Hospitalisation Details'!A446:I2789,7,FALSE)</f>
        <v>tier - 2</v>
      </c>
      <c r="O448" s="15" t="str">
        <f>VLOOKUP(A448,'Hospitalisation Details'!A446:I2789,8,FALSE)</f>
        <v>tier - 1</v>
      </c>
      <c r="P448" s="15" t="str">
        <f>VLOOKUP(A448,'Hospitalisation Details'!A446:I2789,9,FALSE)</f>
        <v>R1012</v>
      </c>
      <c r="Q448" s="15">
        <f ca="1">VLOOKUP(A448,'Hospitalisation Details'!A446:K2789,11,FALSE)</f>
        <v>22</v>
      </c>
    </row>
    <row r="449" spans="1:17" ht="15.6" x14ac:dyDescent="0.3">
      <c r="A449" s="78" t="s">
        <v>1925</v>
      </c>
      <c r="B449" s="78" t="str">
        <f>VLOOKUP(A449,'Customer Names'!A447:C2782,3,FALSE)</f>
        <v>Linnea C.</v>
      </c>
      <c r="C449" s="91">
        <f>VLOOKUP(A449,'Medical Examinations'!A447:H2782,2,FALSE)</f>
        <v>26.7</v>
      </c>
      <c r="D449" s="15">
        <f>VLOOKUP(A449,'Medical Examinations'!A447:H2782,3,FALSE)</f>
        <v>5.23</v>
      </c>
      <c r="E449" s="15" t="str">
        <f>VLOOKUP(A449,'Medical Examinations'!A447:H2782,4,FALSE)</f>
        <v>No</v>
      </c>
      <c r="F449" s="15" t="str">
        <f>VLOOKUP(A449,'Medical Examinations'!A447:H2782,5,FALSE)</f>
        <v>No</v>
      </c>
      <c r="G449" s="15" t="str">
        <f>VLOOKUP(A449,'Medical Examinations'!A447:H2782,6,FALSE)</f>
        <v>Yes</v>
      </c>
      <c r="H449" s="15">
        <f>VLOOKUP(A449,'Medical Examinations'!A447:H2782,7,FALSE)</f>
        <v>1</v>
      </c>
      <c r="I449" s="15" t="str">
        <f>VLOOKUP(A449,'Medical Examinations'!A447:H2782,8,FALSE)</f>
        <v>yes</v>
      </c>
      <c r="J449" s="15" t="str">
        <f>VLOOKUP(A449,'Medical Examinations'!A447:J2782,9,FALSE)</f>
        <v>OVERWEIGHT</v>
      </c>
      <c r="K449" s="15" t="str">
        <f>VLOOKUP(A449,'Medical Examinations'!A447:J2782,10,FALSE)</f>
        <v>NORMAL</v>
      </c>
      <c r="L449" s="15" t="str">
        <f>VLOOKUP(A449,'Hospitalisation Details'!A447:J2790,10,FALSE)</f>
        <v>14-Nov-1979</v>
      </c>
      <c r="M449" s="15">
        <f>VLOOKUP(A449,'Hospitalisation Details'!A447:I2790,6,FALSE)</f>
        <v>22478.6</v>
      </c>
      <c r="N449" s="15" t="str">
        <f>VLOOKUP(A449,'Hospitalisation Details'!A447:I2790,7,FALSE)</f>
        <v>tier - 3</v>
      </c>
      <c r="O449" s="15" t="str">
        <f>VLOOKUP(A449,'Hospitalisation Details'!A447:I2790,8,FALSE)</f>
        <v>tier - 2</v>
      </c>
      <c r="P449" s="15" t="str">
        <f>VLOOKUP(A449,'Hospitalisation Details'!A447:I2790,9,FALSE)</f>
        <v>R1011</v>
      </c>
      <c r="Q449" s="15">
        <f ca="1">VLOOKUP(A449,'Hospitalisation Details'!A447:K2790,11,FALSE)</f>
        <v>45</v>
      </c>
    </row>
    <row r="450" spans="1:17" ht="15.6" x14ac:dyDescent="0.3">
      <c r="A450" s="78" t="s">
        <v>1924</v>
      </c>
      <c r="B450" s="78" t="str">
        <f>VLOOKUP(A450,'Customer Names'!A448:C2783,3,FALSE)</f>
        <v>Massimiliano A.</v>
      </c>
      <c r="C450" s="91">
        <f>VLOOKUP(A450,'Medical Examinations'!A448:H2783,2,FALSE)</f>
        <v>29.925000000000001</v>
      </c>
      <c r="D450" s="15">
        <f>VLOOKUP(A450,'Medical Examinations'!A448:H2783,3,FALSE)</f>
        <v>5.96</v>
      </c>
      <c r="E450" s="15" t="str">
        <f>VLOOKUP(A450,'Medical Examinations'!A448:H2783,4,FALSE)</f>
        <v>yes</v>
      </c>
      <c r="F450" s="15" t="str">
        <f>VLOOKUP(A450,'Medical Examinations'!A448:H2783,5,FALSE)</f>
        <v>No</v>
      </c>
      <c r="G450" s="15" t="str">
        <f>VLOOKUP(A450,'Medical Examinations'!A448:H2783,6,FALSE)</f>
        <v>Yes</v>
      </c>
      <c r="H450" s="15">
        <f>VLOOKUP(A450,'Medical Examinations'!A448:H2783,7,FALSE)</f>
        <v>1</v>
      </c>
      <c r="I450" s="15" t="str">
        <f>VLOOKUP(A450,'Medical Examinations'!A448:H2783,8,FALSE)</f>
        <v>yes</v>
      </c>
      <c r="J450" s="15" t="b">
        <f>VLOOKUP(A450,'Medical Examinations'!A448:J2783,9,FALSE)</f>
        <v>0</v>
      </c>
      <c r="K450" s="15" t="str">
        <f>VLOOKUP(A450,'Medical Examinations'!A448:J2783,10,FALSE)</f>
        <v>PREDIABETES</v>
      </c>
      <c r="L450" s="15" t="str">
        <f>VLOOKUP(A450,'Hospitalisation Details'!A448:J2791,10,FALSE)</f>
        <v>21-Dec-1983</v>
      </c>
      <c r="M450" s="15">
        <f>VLOOKUP(A450,'Hospitalisation Details'!A448:I2791,6,FALSE)</f>
        <v>22462.04</v>
      </c>
      <c r="N450" s="15" t="str">
        <f>VLOOKUP(A450,'Hospitalisation Details'!A448:I2791,7,FALSE)</f>
        <v>tier - 3</v>
      </c>
      <c r="O450" s="15" t="str">
        <f>VLOOKUP(A450,'Hospitalisation Details'!A448:I2791,8,FALSE)</f>
        <v>tier - 1</v>
      </c>
      <c r="P450" s="15" t="str">
        <f>VLOOKUP(A450,'Hospitalisation Details'!A448:I2791,9,FALSE)</f>
        <v>R1019</v>
      </c>
      <c r="Q450" s="15">
        <f ca="1">VLOOKUP(A450,'Hospitalisation Details'!A448:K2791,11,FALSE)</f>
        <v>41</v>
      </c>
    </row>
    <row r="451" spans="1:17" ht="15.6" x14ac:dyDescent="0.3">
      <c r="A451" s="78" t="s">
        <v>1923</v>
      </c>
      <c r="B451" s="78" t="str">
        <f>VLOOKUP(A451,'Customer Names'!A449:C2784,3,FALSE)</f>
        <v>James M.</v>
      </c>
      <c r="C451" s="91">
        <f>VLOOKUP(A451,'Medical Examinations'!A449:H2784,2,FALSE)</f>
        <v>19.95</v>
      </c>
      <c r="D451" s="15">
        <f>VLOOKUP(A451,'Medical Examinations'!A449:H2784,3,FALSE)</f>
        <v>4.29</v>
      </c>
      <c r="E451" s="15" t="str">
        <f>VLOOKUP(A451,'Medical Examinations'!A449:H2784,4,FALSE)</f>
        <v>yes</v>
      </c>
      <c r="F451" s="15" t="str">
        <f>VLOOKUP(A451,'Medical Examinations'!A449:H2784,5,FALSE)</f>
        <v>No</v>
      </c>
      <c r="G451" s="15" t="str">
        <f>VLOOKUP(A451,'Medical Examinations'!A449:H2784,6,FALSE)</f>
        <v>No</v>
      </c>
      <c r="H451" s="15">
        <f>VLOOKUP(A451,'Medical Examinations'!A449:H2784,7,FALSE)</f>
        <v>2</v>
      </c>
      <c r="I451" s="15" t="str">
        <f>VLOOKUP(A451,'Medical Examinations'!A449:H2784,8,FALSE)</f>
        <v>yes</v>
      </c>
      <c r="J451" s="15" t="str">
        <f>VLOOKUP(A451,'Medical Examinations'!A449:J2784,9,FALSE)</f>
        <v>NORMAL WEIGHT</v>
      </c>
      <c r="K451" s="15" t="str">
        <f>VLOOKUP(A451,'Medical Examinations'!A449:J2784,10,FALSE)</f>
        <v>NORMAL</v>
      </c>
      <c r="L451" s="15" t="str">
        <f>VLOOKUP(A451,'Hospitalisation Details'!A449:J2792,10,FALSE)</f>
        <v>18-Aug-1966</v>
      </c>
      <c r="M451" s="15">
        <f>VLOOKUP(A451,'Hospitalisation Details'!A449:I2792,6,FALSE)</f>
        <v>22412.65</v>
      </c>
      <c r="N451" s="15" t="str">
        <f>VLOOKUP(A451,'Hospitalisation Details'!A449:I2792,7,FALSE)</f>
        <v>tier - 3</v>
      </c>
      <c r="O451" s="15" t="str">
        <f>VLOOKUP(A451,'Hospitalisation Details'!A449:I2792,8,FALSE)</f>
        <v>tier - 3</v>
      </c>
      <c r="P451" s="15" t="str">
        <f>VLOOKUP(A451,'Hospitalisation Details'!A449:I2792,9,FALSE)</f>
        <v>R1014</v>
      </c>
      <c r="Q451" s="15">
        <f ca="1">VLOOKUP(A451,'Hospitalisation Details'!A449:K2792,11,FALSE)</f>
        <v>59</v>
      </c>
    </row>
    <row r="452" spans="1:17" ht="15.6" x14ac:dyDescent="0.3">
      <c r="A452" s="78" t="s">
        <v>1922</v>
      </c>
      <c r="B452" s="78" t="str">
        <f>VLOOKUP(A452,'Customer Names'!A450:C2785,3,FALSE)</f>
        <v>Lauren</v>
      </c>
      <c r="C452" s="91">
        <f>VLOOKUP(A452,'Medical Examinations'!A450:H2785,2,FALSE)</f>
        <v>24.225000000000001</v>
      </c>
      <c r="D452" s="15">
        <f>VLOOKUP(A452,'Medical Examinations'!A450:H2785,3,FALSE)</f>
        <v>4.09</v>
      </c>
      <c r="E452" s="15" t="str">
        <f>VLOOKUP(A452,'Medical Examinations'!A450:H2785,4,FALSE)</f>
        <v>No</v>
      </c>
      <c r="F452" s="15" t="str">
        <f>VLOOKUP(A452,'Medical Examinations'!A450:H2785,5,FALSE)</f>
        <v>No</v>
      </c>
      <c r="G452" s="15" t="str">
        <f>VLOOKUP(A452,'Medical Examinations'!A450:H2785,6,FALSE)</f>
        <v>No</v>
      </c>
      <c r="H452" s="15">
        <f>VLOOKUP(A452,'Medical Examinations'!A450:H2785,7,FALSE)</f>
        <v>0</v>
      </c>
      <c r="I452" s="15" t="str">
        <f>VLOOKUP(A452,'Medical Examinations'!A450:H2785,8,FALSE)</f>
        <v>No</v>
      </c>
      <c r="J452" s="15" t="str">
        <f>VLOOKUP(A452,'Medical Examinations'!A450:J2785,9,FALSE)</f>
        <v>NORMAL WEIGHT</v>
      </c>
      <c r="K452" s="15" t="str">
        <f>VLOOKUP(A452,'Medical Examinations'!A450:J2785,10,FALSE)</f>
        <v>NORMAL</v>
      </c>
      <c r="L452" s="15" t="str">
        <f>VLOOKUP(A452,'Hospitalisation Details'!A450:J2793,10,FALSE)</f>
        <v>26-Aug-1999</v>
      </c>
      <c r="M452" s="15">
        <f>VLOOKUP(A452,'Hospitalisation Details'!A450:I2793,6,FALSE)</f>
        <v>22395.74</v>
      </c>
      <c r="N452" s="15" t="str">
        <f>VLOOKUP(A452,'Hospitalisation Details'!A450:I2793,7,FALSE)</f>
        <v>tier - 3</v>
      </c>
      <c r="O452" s="15" t="str">
        <f>VLOOKUP(A452,'Hospitalisation Details'!A450:I2793,8,FALSE)</f>
        <v>tier - 2</v>
      </c>
      <c r="P452" s="15" t="str">
        <f>VLOOKUP(A452,'Hospitalisation Details'!A450:I2793,9,FALSE)</f>
        <v>R1024</v>
      </c>
      <c r="Q452" s="15">
        <f ca="1">VLOOKUP(A452,'Hospitalisation Details'!A450:K2793,11,FALSE)</f>
        <v>26</v>
      </c>
    </row>
    <row r="453" spans="1:17" ht="15.6" x14ac:dyDescent="0.3">
      <c r="A453" s="78" t="s">
        <v>1921</v>
      </c>
      <c r="B453" s="78" t="str">
        <f>VLOOKUP(A453,'Customer Names'!A451:C2786,3,FALSE)</f>
        <v>Michele V.</v>
      </c>
      <c r="C453" s="91">
        <f>VLOOKUP(A453,'Medical Examinations'!A451:H2786,2,FALSE)</f>
        <v>28.12</v>
      </c>
      <c r="D453" s="15">
        <f>VLOOKUP(A453,'Medical Examinations'!A451:H2786,3,FALSE)</f>
        <v>4.88</v>
      </c>
      <c r="E453" s="15" t="str">
        <f>VLOOKUP(A453,'Medical Examinations'!A451:H2786,4,FALSE)</f>
        <v>No</v>
      </c>
      <c r="F453" s="15" t="str">
        <f>VLOOKUP(A453,'Medical Examinations'!A451:H2786,5,FALSE)</f>
        <v>No</v>
      </c>
      <c r="G453" s="15" t="str">
        <f>VLOOKUP(A453,'Medical Examinations'!A451:H2786,6,FALSE)</f>
        <v>No</v>
      </c>
      <c r="H453" s="15">
        <f>VLOOKUP(A453,'Medical Examinations'!A451:H2786,7,FALSE)</f>
        <v>0</v>
      </c>
      <c r="I453" s="15" t="str">
        <f>VLOOKUP(A453,'Medical Examinations'!A451:H2786,8,FALSE)</f>
        <v>yes</v>
      </c>
      <c r="J453" s="15" t="str">
        <f>VLOOKUP(A453,'Medical Examinations'!A451:J2786,9,FALSE)</f>
        <v>OVERWEIGHT</v>
      </c>
      <c r="K453" s="15" t="str">
        <f>VLOOKUP(A453,'Medical Examinations'!A451:J2786,10,FALSE)</f>
        <v>NORMAL</v>
      </c>
      <c r="L453" s="15" t="str">
        <f>VLOOKUP(A453,'Hospitalisation Details'!A451:J2794,10,FALSE)</f>
        <v>27-Dec-1982</v>
      </c>
      <c r="M453" s="15">
        <f>VLOOKUP(A453,'Hospitalisation Details'!A451:I2794,6,FALSE)</f>
        <v>22331.57</v>
      </c>
      <c r="N453" s="15" t="str">
        <f>VLOOKUP(A453,'Hospitalisation Details'!A451:I2794,7,FALSE)</f>
        <v>tier - 2</v>
      </c>
      <c r="O453" s="15" t="str">
        <f>VLOOKUP(A453,'Hospitalisation Details'!A451:I2794,8,FALSE)</f>
        <v>tier - 3</v>
      </c>
      <c r="P453" s="15" t="str">
        <f>VLOOKUP(A453,'Hospitalisation Details'!A451:I2794,9,FALSE)</f>
        <v>R1024</v>
      </c>
      <c r="Q453" s="15">
        <f ca="1">VLOOKUP(A453,'Hospitalisation Details'!A451:K2794,11,FALSE)</f>
        <v>42</v>
      </c>
    </row>
    <row r="454" spans="1:17" ht="15.6" x14ac:dyDescent="0.3">
      <c r="A454" s="78" t="s">
        <v>1920</v>
      </c>
      <c r="B454" s="78" t="str">
        <f>VLOOKUP(A454,'Customer Names'!A452:C2787,3,FALSE)</f>
        <v>Xiao</v>
      </c>
      <c r="C454" s="91">
        <f>VLOOKUP(A454,'Medical Examinations'!A452:H2787,2,FALSE)</f>
        <v>23.21</v>
      </c>
      <c r="D454" s="15">
        <f>VLOOKUP(A454,'Medical Examinations'!A452:H2787,3,FALSE)</f>
        <v>6.76</v>
      </c>
      <c r="E454" s="15" t="str">
        <f>VLOOKUP(A454,'Medical Examinations'!A452:H2787,4,FALSE)</f>
        <v>No</v>
      </c>
      <c r="F454" s="15" t="str">
        <f>VLOOKUP(A454,'Medical Examinations'!A452:H2787,5,FALSE)</f>
        <v>No</v>
      </c>
      <c r="G454" s="15" t="str">
        <f>VLOOKUP(A454,'Medical Examinations'!A452:H2787,6,FALSE)</f>
        <v>No</v>
      </c>
      <c r="H454" s="15">
        <f>VLOOKUP(A454,'Medical Examinations'!A452:H2787,7,FALSE)</f>
        <v>0</v>
      </c>
      <c r="I454" s="15" t="str">
        <f>VLOOKUP(A454,'Medical Examinations'!A452:H2787,8,FALSE)</f>
        <v>yes</v>
      </c>
      <c r="J454" s="15" t="str">
        <f>VLOOKUP(A454,'Medical Examinations'!A452:J2787,9,FALSE)</f>
        <v>NORMAL WEIGHT</v>
      </c>
      <c r="K454" s="15" t="str">
        <f>VLOOKUP(A454,'Medical Examinations'!A452:J2787,10,FALSE)</f>
        <v>DIABETES</v>
      </c>
      <c r="L454" s="15" t="str">
        <f>VLOOKUP(A454,'Hospitalisation Details'!A452:J2795,10,FALSE)</f>
        <v>16-Jun-1971</v>
      </c>
      <c r="M454" s="15">
        <f>VLOOKUP(A454,'Hospitalisation Details'!A452:I2795,6,FALSE)</f>
        <v>22218.11</v>
      </c>
      <c r="N454" s="15" t="str">
        <f>VLOOKUP(A454,'Hospitalisation Details'!A452:I2795,7,FALSE)</f>
        <v>tier - 2</v>
      </c>
      <c r="O454" s="15" t="str">
        <f>VLOOKUP(A454,'Hospitalisation Details'!A452:I2795,8,FALSE)</f>
        <v>tier - 3</v>
      </c>
      <c r="P454" s="15" t="str">
        <f>VLOOKUP(A454,'Hospitalisation Details'!A452:I2795,9,FALSE)</f>
        <v>R1013</v>
      </c>
      <c r="Q454" s="15">
        <f ca="1">VLOOKUP(A454,'Hospitalisation Details'!A452:K2795,11,FALSE)</f>
        <v>54</v>
      </c>
    </row>
    <row r="455" spans="1:17" ht="15.6" x14ac:dyDescent="0.3">
      <c r="A455" s="78" t="s">
        <v>1919</v>
      </c>
      <c r="B455" s="78" t="str">
        <f>VLOOKUP(A455,'Customer Names'!A453:C2788,3,FALSE)</f>
        <v>Harper L</v>
      </c>
      <c r="C455" s="91">
        <f>VLOOKUP(A455,'Medical Examinations'!A453:H2788,2,FALSE)</f>
        <v>23.98</v>
      </c>
      <c r="D455" s="15">
        <f>VLOOKUP(A455,'Medical Examinations'!A453:H2788,3,FALSE)</f>
        <v>10.67</v>
      </c>
      <c r="E455" s="15" t="str">
        <f>VLOOKUP(A455,'Medical Examinations'!A453:H2788,4,FALSE)</f>
        <v>No</v>
      </c>
      <c r="F455" s="15" t="str">
        <f>VLOOKUP(A455,'Medical Examinations'!A453:H2788,5,FALSE)</f>
        <v>No</v>
      </c>
      <c r="G455" s="15" t="str">
        <f>VLOOKUP(A455,'Medical Examinations'!A453:H2788,6,FALSE)</f>
        <v>No</v>
      </c>
      <c r="H455" s="15">
        <f>VLOOKUP(A455,'Medical Examinations'!A453:H2788,7,FALSE)</f>
        <v>0</v>
      </c>
      <c r="I455" s="15" t="str">
        <f>VLOOKUP(A455,'Medical Examinations'!A453:H2788,8,FALSE)</f>
        <v>No</v>
      </c>
      <c r="J455" s="15" t="str">
        <f>VLOOKUP(A455,'Medical Examinations'!A453:J2788,9,FALSE)</f>
        <v>NORMAL WEIGHT</v>
      </c>
      <c r="K455" s="15" t="str">
        <f>VLOOKUP(A455,'Medical Examinations'!A453:J2788,10,FALSE)</f>
        <v>DIABETES</v>
      </c>
      <c r="L455" s="15" t="str">
        <f>VLOOKUP(A455,'Hospitalisation Details'!A453:J2796,10,FALSE)</f>
        <v>24-Aug-1965</v>
      </c>
      <c r="M455" s="15">
        <f>VLOOKUP(A455,'Hospitalisation Details'!A453:I2796,6,FALSE)</f>
        <v>22192.44</v>
      </c>
      <c r="N455" s="15" t="str">
        <f>VLOOKUP(A455,'Hospitalisation Details'!A453:I2796,7,FALSE)</f>
        <v>tier - 3</v>
      </c>
      <c r="O455" s="15" t="str">
        <f>VLOOKUP(A455,'Hospitalisation Details'!A453:I2796,8,FALSE)</f>
        <v>tier - 1</v>
      </c>
      <c r="P455" s="15" t="str">
        <f>VLOOKUP(A455,'Hospitalisation Details'!A453:I2796,9,FALSE)</f>
        <v>R1013</v>
      </c>
      <c r="Q455" s="15">
        <f ca="1">VLOOKUP(A455,'Hospitalisation Details'!A453:K2796,11,FALSE)</f>
        <v>60</v>
      </c>
    </row>
    <row r="456" spans="1:17" ht="15.6" x14ac:dyDescent="0.3">
      <c r="A456" s="78" t="s">
        <v>1918</v>
      </c>
      <c r="B456" s="78" t="str">
        <f>VLOOKUP(A456,'Customer Names'!A454:C2789,3,FALSE)</f>
        <v>Nick</v>
      </c>
      <c r="C456" s="91">
        <f>VLOOKUP(A456,'Medical Examinations'!A454:H2789,2,FALSE)</f>
        <v>30</v>
      </c>
      <c r="D456" s="15">
        <f>VLOOKUP(A456,'Medical Examinations'!A454:H2789,3,FALSE)</f>
        <v>6.21</v>
      </c>
      <c r="E456" s="15" t="str">
        <f>VLOOKUP(A456,'Medical Examinations'!A454:H2789,4,FALSE)</f>
        <v>No</v>
      </c>
      <c r="F456" s="15" t="str">
        <f>VLOOKUP(A456,'Medical Examinations'!A454:H2789,5,FALSE)</f>
        <v>No</v>
      </c>
      <c r="G456" s="15" t="str">
        <f>VLOOKUP(A456,'Medical Examinations'!A454:H2789,6,FALSE)</f>
        <v>No</v>
      </c>
      <c r="H456" s="15">
        <f>VLOOKUP(A456,'Medical Examinations'!A454:H2789,7,FALSE)</f>
        <v>0</v>
      </c>
      <c r="I456" s="15" t="str">
        <f>VLOOKUP(A456,'Medical Examinations'!A454:H2789,8,FALSE)</f>
        <v>yes</v>
      </c>
      <c r="J456" s="15" t="str">
        <f>VLOOKUP(A456,'Medical Examinations'!A454:J2789,9,FALSE)</f>
        <v>OBESITY</v>
      </c>
      <c r="K456" s="15" t="str">
        <f>VLOOKUP(A456,'Medical Examinations'!A454:J2789,10,FALSE)</f>
        <v>PREDIABETES</v>
      </c>
      <c r="L456" s="15" t="str">
        <f>VLOOKUP(A456,'Hospitalisation Details'!A454:J2797,10,FALSE)</f>
        <v>12-Sep-1980</v>
      </c>
      <c r="M456" s="15">
        <f>VLOOKUP(A456,'Hospitalisation Details'!A454:I2797,6,FALSE)</f>
        <v>22144.03</v>
      </c>
      <c r="N456" s="15" t="str">
        <f>VLOOKUP(A456,'Hospitalisation Details'!A454:I2797,7,FALSE)</f>
        <v>tier - 2</v>
      </c>
      <c r="O456" s="15" t="str">
        <f>VLOOKUP(A456,'Hospitalisation Details'!A454:I2797,8,FALSE)</f>
        <v>tier - 2</v>
      </c>
      <c r="P456" s="15" t="str">
        <f>VLOOKUP(A456,'Hospitalisation Details'!A454:I2797,9,FALSE)</f>
        <v>R1011</v>
      </c>
      <c r="Q456" s="15">
        <f ca="1">VLOOKUP(A456,'Hospitalisation Details'!A454:K2797,11,FALSE)</f>
        <v>45</v>
      </c>
    </row>
    <row r="457" spans="1:17" ht="15.6" x14ac:dyDescent="0.3">
      <c r="A457" s="78" t="s">
        <v>1917</v>
      </c>
      <c r="B457" s="78" t="str">
        <f>VLOOKUP(A457,'Customer Names'!A455:C2790,3,FALSE)</f>
        <v>Scott</v>
      </c>
      <c r="C457" s="91">
        <f>VLOOKUP(A457,'Medical Examinations'!A455:H2790,2,FALSE)</f>
        <v>17.350000000000001</v>
      </c>
      <c r="D457" s="15">
        <f>VLOOKUP(A457,'Medical Examinations'!A455:H2790,3,FALSE)</f>
        <v>5.03</v>
      </c>
      <c r="E457" s="15" t="str">
        <f>VLOOKUP(A457,'Medical Examinations'!A455:H2790,4,FALSE)</f>
        <v>yes</v>
      </c>
      <c r="F457" s="15" t="str">
        <f>VLOOKUP(A457,'Medical Examinations'!A455:H2790,5,FALSE)</f>
        <v>No</v>
      </c>
      <c r="G457" s="15" t="str">
        <f>VLOOKUP(A457,'Medical Examinations'!A455:H2790,6,FALSE)</f>
        <v>No</v>
      </c>
      <c r="H457" s="15">
        <f>VLOOKUP(A457,'Medical Examinations'!A455:H2790,7,FALSE)</f>
        <v>0</v>
      </c>
      <c r="I457" s="15" t="str">
        <f>VLOOKUP(A457,'Medical Examinations'!A455:H2790,8,FALSE)</f>
        <v>yes</v>
      </c>
      <c r="J457" s="15" t="str">
        <f>VLOOKUP(A457,'Medical Examinations'!A455:J2790,9,FALSE)</f>
        <v>UNDERWEIGHT</v>
      </c>
      <c r="K457" s="15" t="str">
        <f>VLOOKUP(A457,'Medical Examinations'!A455:J2790,10,FALSE)</f>
        <v>NORMAL</v>
      </c>
      <c r="L457" s="15" t="str">
        <f>VLOOKUP(A457,'Hospitalisation Details'!A455:J2798,10,FALSE)</f>
        <v>28-Aug-2001</v>
      </c>
      <c r="M457" s="15">
        <f>VLOOKUP(A457,'Hospitalisation Details'!A455:I2798,6,FALSE)</f>
        <v>22097.62</v>
      </c>
      <c r="N457" s="15" t="str">
        <f>VLOOKUP(A457,'Hospitalisation Details'!A455:I2798,7,FALSE)</f>
        <v>tier - 3</v>
      </c>
      <c r="O457" s="15" t="str">
        <f>VLOOKUP(A457,'Hospitalisation Details'!A455:I2798,8,FALSE)</f>
        <v>tier - 1</v>
      </c>
      <c r="P457" s="15" t="str">
        <f>VLOOKUP(A457,'Hospitalisation Details'!A455:I2798,9,FALSE)</f>
        <v>R1011</v>
      </c>
      <c r="Q457" s="15">
        <f ca="1">VLOOKUP(A457,'Hospitalisation Details'!A455:K2798,11,FALSE)</f>
        <v>24</v>
      </c>
    </row>
    <row r="458" spans="1:17" ht="15.6" x14ac:dyDescent="0.3">
      <c r="A458" s="78" t="s">
        <v>1916</v>
      </c>
      <c r="B458" s="78" t="str">
        <f>VLOOKUP(A458,'Customer Names'!A456:C2791,3,FALSE)</f>
        <v>Wilson</v>
      </c>
      <c r="C458" s="91">
        <f>VLOOKUP(A458,'Medical Examinations'!A456:H2791,2,FALSE)</f>
        <v>22.704999999999998</v>
      </c>
      <c r="D458" s="15">
        <f>VLOOKUP(A458,'Medical Examinations'!A456:H2791,3,FALSE)</f>
        <v>5.27</v>
      </c>
      <c r="E458" s="15" t="str">
        <f>VLOOKUP(A458,'Medical Examinations'!A456:H2791,4,FALSE)</f>
        <v>No</v>
      </c>
      <c r="F458" s="15" t="str">
        <f>VLOOKUP(A458,'Medical Examinations'!A456:H2791,5,FALSE)</f>
        <v>No</v>
      </c>
      <c r="G458" s="15" t="str">
        <f>VLOOKUP(A458,'Medical Examinations'!A456:H2791,6,FALSE)</f>
        <v>No</v>
      </c>
      <c r="H458" s="15">
        <f>VLOOKUP(A458,'Medical Examinations'!A456:H2791,7,FALSE)</f>
        <v>0</v>
      </c>
      <c r="I458" s="15" t="str">
        <f>VLOOKUP(A458,'Medical Examinations'!A456:H2791,8,FALSE)</f>
        <v>No</v>
      </c>
      <c r="J458" s="15" t="str">
        <f>VLOOKUP(A458,'Medical Examinations'!A456:J2791,9,FALSE)</f>
        <v>NORMAL WEIGHT</v>
      </c>
      <c r="K458" s="15" t="str">
        <f>VLOOKUP(A458,'Medical Examinations'!A456:J2791,10,FALSE)</f>
        <v>NORMAL</v>
      </c>
      <c r="L458" s="15" t="str">
        <f>VLOOKUP(A458,'Hospitalisation Details'!A456:J2799,10,FALSE)</f>
        <v>14-Oct-1989</v>
      </c>
      <c r="M458" s="15">
        <f>VLOOKUP(A458,'Hospitalisation Details'!A456:I2799,6,FALSE)</f>
        <v>21984.47</v>
      </c>
      <c r="N458" s="15" t="str">
        <f>VLOOKUP(A458,'Hospitalisation Details'!A456:I2799,7,FALSE)</f>
        <v>tier - 3</v>
      </c>
      <c r="O458" s="15" t="str">
        <f>VLOOKUP(A458,'Hospitalisation Details'!A456:I2799,8,FALSE)</f>
        <v>tier - 1</v>
      </c>
      <c r="P458" s="15" t="str">
        <f>VLOOKUP(A458,'Hospitalisation Details'!A456:I2799,9,FALSE)</f>
        <v>R1012</v>
      </c>
      <c r="Q458" s="15">
        <f ca="1">VLOOKUP(A458,'Hospitalisation Details'!A456:K2799,11,FALSE)</f>
        <v>36</v>
      </c>
    </row>
    <row r="459" spans="1:17" ht="15.6" x14ac:dyDescent="0.3">
      <c r="A459" s="78" t="s">
        <v>1915</v>
      </c>
      <c r="B459" s="78" t="str">
        <f>VLOOKUP(A459,'Customer Names'!A457:C2792,3,FALSE)</f>
        <v>Lee</v>
      </c>
      <c r="C459" s="91">
        <f>VLOOKUP(A459,'Medical Examinations'!A457:H2792,2,FALSE)</f>
        <v>25.41</v>
      </c>
      <c r="D459" s="15">
        <f>VLOOKUP(A459,'Medical Examinations'!A457:H2792,3,FALSE)</f>
        <v>10.53</v>
      </c>
      <c r="E459" s="15" t="str">
        <f>VLOOKUP(A459,'Medical Examinations'!A457:H2792,4,FALSE)</f>
        <v>yes</v>
      </c>
      <c r="F459" s="15" t="str">
        <f>VLOOKUP(A459,'Medical Examinations'!A457:H2792,5,FALSE)</f>
        <v>No</v>
      </c>
      <c r="G459" s="15" t="str">
        <f>VLOOKUP(A459,'Medical Examinations'!A457:H2792,6,FALSE)</f>
        <v>No</v>
      </c>
      <c r="H459" s="15">
        <f>VLOOKUP(A459,'Medical Examinations'!A457:H2792,7,FALSE)</f>
        <v>1</v>
      </c>
      <c r="I459" s="15" t="str">
        <f>VLOOKUP(A459,'Medical Examinations'!A457:H2792,8,FALSE)</f>
        <v>yes</v>
      </c>
      <c r="J459" s="15" t="str">
        <f>VLOOKUP(A459,'Medical Examinations'!A457:J2792,9,FALSE)</f>
        <v>OVERWEIGHT</v>
      </c>
      <c r="K459" s="15" t="str">
        <f>VLOOKUP(A459,'Medical Examinations'!A457:J2792,10,FALSE)</f>
        <v>DIABETES</v>
      </c>
      <c r="L459" s="15" t="str">
        <f>VLOOKUP(A459,'Hospitalisation Details'!A457:J2800,10,FALSE)</f>
        <v>19-Dec-1975</v>
      </c>
      <c r="M459" s="15">
        <f>VLOOKUP(A459,'Hospitalisation Details'!A457:I2800,6,FALSE)</f>
        <v>21978.68</v>
      </c>
      <c r="N459" s="15" t="str">
        <f>VLOOKUP(A459,'Hospitalisation Details'!A457:I2800,7,FALSE)</f>
        <v>tier - 3</v>
      </c>
      <c r="O459" s="15" t="str">
        <f>VLOOKUP(A459,'Hospitalisation Details'!A457:I2800,8,FALSE)</f>
        <v>tier - 3</v>
      </c>
      <c r="P459" s="15" t="str">
        <f>VLOOKUP(A459,'Hospitalisation Details'!A457:I2800,9,FALSE)</f>
        <v>R1013</v>
      </c>
      <c r="Q459" s="15">
        <f ca="1">VLOOKUP(A459,'Hospitalisation Details'!A457:K2800,11,FALSE)</f>
        <v>49</v>
      </c>
    </row>
    <row r="460" spans="1:17" ht="15.6" x14ac:dyDescent="0.3">
      <c r="A460" s="78" t="s">
        <v>1914</v>
      </c>
      <c r="B460" s="78" t="str">
        <f>VLOOKUP(A460,'Customer Names'!A458:C2793,3,FALSE)</f>
        <v>Shizhong</v>
      </c>
      <c r="C460" s="91">
        <f>VLOOKUP(A460,'Medical Examinations'!A458:H2793,2,FALSE)</f>
        <v>18.23</v>
      </c>
      <c r="D460" s="15">
        <f>VLOOKUP(A460,'Medical Examinations'!A458:H2793,3,FALSE)</f>
        <v>5.78</v>
      </c>
      <c r="E460" s="15" t="str">
        <f>VLOOKUP(A460,'Medical Examinations'!A458:H2793,4,FALSE)</f>
        <v>No</v>
      </c>
      <c r="F460" s="15" t="str">
        <f>VLOOKUP(A460,'Medical Examinations'!A458:H2793,5,FALSE)</f>
        <v>No</v>
      </c>
      <c r="G460" s="15" t="str">
        <f>VLOOKUP(A460,'Medical Examinations'!A458:H2793,6,FALSE)</f>
        <v>Yes</v>
      </c>
      <c r="H460" s="15">
        <f>VLOOKUP(A460,'Medical Examinations'!A458:H2793,7,FALSE)</f>
        <v>1</v>
      </c>
      <c r="I460" s="15" t="str">
        <f>VLOOKUP(A460,'Medical Examinations'!A458:H2793,8,FALSE)</f>
        <v>yes</v>
      </c>
      <c r="J460" s="15" t="str">
        <f>VLOOKUP(A460,'Medical Examinations'!A458:J2793,9,FALSE)</f>
        <v>UNDERWEIGHT</v>
      </c>
      <c r="K460" s="15" t="str">
        <f>VLOOKUP(A460,'Medical Examinations'!A458:J2793,10,FALSE)</f>
        <v>PREDIABETES</v>
      </c>
      <c r="L460" s="15" t="str">
        <f>VLOOKUP(A460,'Hospitalisation Details'!A458:J2801,10,FALSE)</f>
        <v>28-Sep-2003</v>
      </c>
      <c r="M460" s="15">
        <f>VLOOKUP(A460,'Hospitalisation Details'!A458:I2801,6,FALSE)</f>
        <v>21882.400000000001</v>
      </c>
      <c r="N460" s="15" t="str">
        <f>VLOOKUP(A460,'Hospitalisation Details'!A458:I2801,7,FALSE)</f>
        <v>tier - 2</v>
      </c>
      <c r="O460" s="15" t="str">
        <f>VLOOKUP(A460,'Hospitalisation Details'!A458:I2801,8,FALSE)</f>
        <v>tier - 1</v>
      </c>
      <c r="P460" s="15" t="str">
        <f>VLOOKUP(A460,'Hospitalisation Details'!A458:I2801,9,FALSE)</f>
        <v>R1011</v>
      </c>
      <c r="Q460" s="15">
        <f ca="1">VLOOKUP(A460,'Hospitalisation Details'!A458:K2801,11,FALSE)</f>
        <v>22</v>
      </c>
    </row>
    <row r="461" spans="1:17" ht="15.6" x14ac:dyDescent="0.3">
      <c r="A461" s="78" t="s">
        <v>1913</v>
      </c>
      <c r="B461" s="78" t="str">
        <f>VLOOKUP(A461,'Customer Names'!A459:C2794,3,FALSE)</f>
        <v>Marie-Claire</v>
      </c>
      <c r="C461" s="91">
        <f>VLOOKUP(A461,'Medical Examinations'!A459:H2794,2,FALSE)</f>
        <v>24.7</v>
      </c>
      <c r="D461" s="15">
        <f>VLOOKUP(A461,'Medical Examinations'!A459:H2794,3,FALSE)</f>
        <v>4.3600000000000003</v>
      </c>
      <c r="E461" s="15" t="str">
        <f>VLOOKUP(A461,'Medical Examinations'!A459:H2794,4,FALSE)</f>
        <v>No</v>
      </c>
      <c r="F461" s="15" t="str">
        <f>VLOOKUP(A461,'Medical Examinations'!A459:H2794,5,FALSE)</f>
        <v>No</v>
      </c>
      <c r="G461" s="15" t="str">
        <f>VLOOKUP(A461,'Medical Examinations'!A459:H2794,6,FALSE)</f>
        <v>Yes</v>
      </c>
      <c r="H461" s="15">
        <f>VLOOKUP(A461,'Medical Examinations'!A459:H2794,7,FALSE)</f>
        <v>1</v>
      </c>
      <c r="I461" s="15" t="str">
        <f>VLOOKUP(A461,'Medical Examinations'!A459:H2794,8,FALSE)</f>
        <v>yes</v>
      </c>
      <c r="J461" s="15" t="str">
        <f>VLOOKUP(A461,'Medical Examinations'!A459:J2794,9,FALSE)</f>
        <v>NORMAL WEIGHT</v>
      </c>
      <c r="K461" s="15" t="str">
        <f>VLOOKUP(A461,'Medical Examinations'!A459:J2794,10,FALSE)</f>
        <v>NORMAL</v>
      </c>
      <c r="L461" s="15" t="str">
        <f>VLOOKUP(A461,'Hospitalisation Details'!A459:J2802,10,FALSE)</f>
        <v>17-Aug-1979</v>
      </c>
      <c r="M461" s="15">
        <f>VLOOKUP(A461,'Hospitalisation Details'!A459:I2802,6,FALSE)</f>
        <v>21880.82</v>
      </c>
      <c r="N461" s="15" t="str">
        <f>VLOOKUP(A461,'Hospitalisation Details'!A459:I2802,7,FALSE)</f>
        <v>tier - 3</v>
      </c>
      <c r="O461" s="15" t="str">
        <f>VLOOKUP(A461,'Hospitalisation Details'!A459:I2802,8,FALSE)</f>
        <v>tier - 1</v>
      </c>
      <c r="P461" s="15" t="str">
        <f>VLOOKUP(A461,'Hospitalisation Details'!A459:I2802,9,FALSE)</f>
        <v>R1012</v>
      </c>
      <c r="Q461" s="15">
        <f ca="1">VLOOKUP(A461,'Hospitalisation Details'!A459:K2802,11,FALSE)</f>
        <v>46</v>
      </c>
    </row>
    <row r="462" spans="1:17" ht="15.6" x14ac:dyDescent="0.3">
      <c r="A462" s="78" t="s">
        <v>1912</v>
      </c>
      <c r="B462" s="78" t="str">
        <f>VLOOKUP(A462,'Customer Names'!A460:C2795,3,FALSE)</f>
        <v>Todd J.</v>
      </c>
      <c r="C462" s="91">
        <f>VLOOKUP(A462,'Medical Examinations'!A460:H2795,2,FALSE)</f>
        <v>37.4</v>
      </c>
      <c r="D462" s="15">
        <f>VLOOKUP(A462,'Medical Examinations'!A460:H2795,3,FALSE)</f>
        <v>9.7200000000000006</v>
      </c>
      <c r="E462" s="15" t="str">
        <f>VLOOKUP(A462,'Medical Examinations'!A460:H2795,4,FALSE)</f>
        <v>yes</v>
      </c>
      <c r="F462" s="15" t="str">
        <f>VLOOKUP(A462,'Medical Examinations'!A460:H2795,5,FALSE)</f>
        <v>No</v>
      </c>
      <c r="G462" s="15" t="str">
        <f>VLOOKUP(A462,'Medical Examinations'!A460:H2795,6,FALSE)</f>
        <v>Yes</v>
      </c>
      <c r="H462" s="15">
        <f>VLOOKUP(A462,'Medical Examinations'!A460:H2795,7,FALSE)</f>
        <v>1</v>
      </c>
      <c r="I462" s="15" t="str">
        <f>VLOOKUP(A462,'Medical Examinations'!A460:H2795,8,FALSE)</f>
        <v>No</v>
      </c>
      <c r="J462" s="15" t="str">
        <f>VLOOKUP(A462,'Medical Examinations'!A460:J2795,9,FALSE)</f>
        <v>OBESITY</v>
      </c>
      <c r="K462" s="15" t="str">
        <f>VLOOKUP(A462,'Medical Examinations'!A460:J2795,10,FALSE)</f>
        <v>DIABETES</v>
      </c>
      <c r="L462" s="15" t="str">
        <f>VLOOKUP(A462,'Hospitalisation Details'!A460:J2803,10,FALSE)</f>
        <v>27-Aug-1963</v>
      </c>
      <c r="M462" s="15">
        <f>VLOOKUP(A462,'Hospitalisation Details'!A460:I2803,6,FALSE)</f>
        <v>21797</v>
      </c>
      <c r="N462" s="15" t="str">
        <f>VLOOKUP(A462,'Hospitalisation Details'!A460:I2803,7,FALSE)</f>
        <v>tier - 3</v>
      </c>
      <c r="O462" s="15" t="str">
        <f>VLOOKUP(A462,'Hospitalisation Details'!A460:I2803,8,FALSE)</f>
        <v>tier - 1</v>
      </c>
      <c r="P462" s="15" t="str">
        <f>VLOOKUP(A462,'Hospitalisation Details'!A460:I2803,9,FALSE)</f>
        <v>R1011</v>
      </c>
      <c r="Q462" s="15">
        <f ca="1">VLOOKUP(A462,'Hospitalisation Details'!A460:K2803,11,FALSE)</f>
        <v>62</v>
      </c>
    </row>
    <row r="463" spans="1:17" ht="15.6" x14ac:dyDescent="0.3">
      <c r="A463" s="78" t="s">
        <v>1911</v>
      </c>
      <c r="B463" s="78" t="str">
        <f>VLOOKUP(A463,'Customer Names'!A461:C2796,3,FALSE)</f>
        <v>Carolyn</v>
      </c>
      <c r="C463" s="91">
        <f>VLOOKUP(A463,'Medical Examinations'!A461:H2796,2,FALSE)</f>
        <v>26.885000000000002</v>
      </c>
      <c r="D463" s="15">
        <f>VLOOKUP(A463,'Medical Examinations'!A461:H2796,3,FALSE)</f>
        <v>5.18</v>
      </c>
      <c r="E463" s="15" t="str">
        <f>VLOOKUP(A463,'Medical Examinations'!A461:H2796,4,FALSE)</f>
        <v>No</v>
      </c>
      <c r="F463" s="15" t="str">
        <f>VLOOKUP(A463,'Medical Examinations'!A461:H2796,5,FALSE)</f>
        <v>No</v>
      </c>
      <c r="G463" s="15" t="str">
        <f>VLOOKUP(A463,'Medical Examinations'!A461:H2796,6,FALSE)</f>
        <v>Yes</v>
      </c>
      <c r="H463" s="15">
        <f>VLOOKUP(A463,'Medical Examinations'!A461:H2796,7,FALSE)</f>
        <v>1</v>
      </c>
      <c r="I463" s="15" t="str">
        <f>VLOOKUP(A463,'Medical Examinations'!A461:H2796,8,FALSE)</f>
        <v>yes</v>
      </c>
      <c r="J463" s="15" t="str">
        <f>VLOOKUP(A463,'Medical Examinations'!A461:J2796,9,FALSE)</f>
        <v>OVERWEIGHT</v>
      </c>
      <c r="K463" s="15" t="str">
        <f>VLOOKUP(A463,'Medical Examinations'!A461:J2796,10,FALSE)</f>
        <v>NORMAL</v>
      </c>
      <c r="L463" s="15" t="str">
        <f>VLOOKUP(A463,'Hospitalisation Details'!A461:J2804,10,FALSE)</f>
        <v>28-Sep-1979</v>
      </c>
      <c r="M463" s="15">
        <f>VLOOKUP(A463,'Hospitalisation Details'!A461:I2804,6,FALSE)</f>
        <v>21774.32</v>
      </c>
      <c r="N463" s="15" t="str">
        <f>VLOOKUP(A463,'Hospitalisation Details'!A461:I2804,7,FALSE)</f>
        <v>tier - 3</v>
      </c>
      <c r="O463" s="15" t="str">
        <f>VLOOKUP(A463,'Hospitalisation Details'!A461:I2804,8,FALSE)</f>
        <v>tier - 2</v>
      </c>
      <c r="P463" s="15" t="str">
        <f>VLOOKUP(A463,'Hospitalisation Details'!A461:I2804,9,FALSE)</f>
        <v>R1012</v>
      </c>
      <c r="Q463" s="15">
        <f ca="1">VLOOKUP(A463,'Hospitalisation Details'!A461:K2804,11,FALSE)</f>
        <v>46</v>
      </c>
    </row>
    <row r="464" spans="1:17" ht="15.6" x14ac:dyDescent="0.3">
      <c r="A464" s="78" t="s">
        <v>1910</v>
      </c>
      <c r="B464" s="78" t="str">
        <f>VLOOKUP(A464,'Customer Names'!A462:C2797,3,FALSE)</f>
        <v>Lindsey</v>
      </c>
      <c r="C464" s="91">
        <f>VLOOKUP(A464,'Medical Examinations'!A462:H2797,2,FALSE)</f>
        <v>25.27</v>
      </c>
      <c r="D464" s="15">
        <f>VLOOKUP(A464,'Medical Examinations'!A462:H2797,3,FALSE)</f>
        <v>5.29</v>
      </c>
      <c r="E464" s="15" t="str">
        <f>VLOOKUP(A464,'Medical Examinations'!A462:H2797,4,FALSE)</f>
        <v>No</v>
      </c>
      <c r="F464" s="15" t="str">
        <f>VLOOKUP(A464,'Medical Examinations'!A462:H2797,5,FALSE)</f>
        <v>No</v>
      </c>
      <c r="G464" s="15" t="str">
        <f>VLOOKUP(A464,'Medical Examinations'!A462:H2797,6,FALSE)</f>
        <v>Yes</v>
      </c>
      <c r="H464" s="15">
        <f>VLOOKUP(A464,'Medical Examinations'!A462:H2797,7,FALSE)</f>
        <v>1</v>
      </c>
      <c r="I464" s="15" t="str">
        <f>VLOOKUP(A464,'Medical Examinations'!A462:H2797,8,FALSE)</f>
        <v>yes</v>
      </c>
      <c r="J464" s="15" t="str">
        <f>VLOOKUP(A464,'Medical Examinations'!A462:J2797,9,FALSE)</f>
        <v>OVERWEIGHT</v>
      </c>
      <c r="K464" s="15" t="str">
        <f>VLOOKUP(A464,'Medical Examinations'!A462:J2797,10,FALSE)</f>
        <v>NORMAL</v>
      </c>
      <c r="L464" s="15" t="str">
        <f>VLOOKUP(A464,'Hospitalisation Details'!A462:J2805,10,FALSE)</f>
        <v>20-Sep-1979</v>
      </c>
      <c r="M464" s="15">
        <f>VLOOKUP(A464,'Hospitalisation Details'!A462:I2805,6,FALSE)</f>
        <v>21771.34</v>
      </c>
      <c r="N464" s="15" t="str">
        <f>VLOOKUP(A464,'Hospitalisation Details'!A462:I2805,7,FALSE)</f>
        <v>tier - 3</v>
      </c>
      <c r="O464" s="15" t="str">
        <f>VLOOKUP(A464,'Hospitalisation Details'!A462:I2805,8,FALSE)</f>
        <v>tier - 1</v>
      </c>
      <c r="P464" s="15" t="str">
        <f>VLOOKUP(A464,'Hospitalisation Details'!A462:I2805,9,FALSE)</f>
        <v>R1024</v>
      </c>
      <c r="Q464" s="15">
        <f ca="1">VLOOKUP(A464,'Hospitalisation Details'!A462:K2805,11,FALSE)</f>
        <v>46</v>
      </c>
    </row>
    <row r="465" spans="1:17" ht="15.6" x14ac:dyDescent="0.3">
      <c r="A465" s="78" t="s">
        <v>1909</v>
      </c>
      <c r="B465" s="78" t="str">
        <f>VLOOKUP(A465,'Customer Names'!A463:C2798,3,FALSE)</f>
        <v>Marissa D</v>
      </c>
      <c r="C465" s="91">
        <f>VLOOKUP(A465,'Medical Examinations'!A463:H2798,2,FALSE)</f>
        <v>23.655000000000001</v>
      </c>
      <c r="D465" s="15">
        <f>VLOOKUP(A465,'Medical Examinations'!A463:H2798,3,FALSE)</f>
        <v>4.8600000000000003</v>
      </c>
      <c r="E465" s="15" t="str">
        <f>VLOOKUP(A465,'Medical Examinations'!A463:H2798,4,FALSE)</f>
        <v>yes</v>
      </c>
      <c r="F465" s="15" t="str">
        <f>VLOOKUP(A465,'Medical Examinations'!A463:H2798,5,FALSE)</f>
        <v>No</v>
      </c>
      <c r="G465" s="15" t="str">
        <f>VLOOKUP(A465,'Medical Examinations'!A463:H2798,6,FALSE)</f>
        <v>No</v>
      </c>
      <c r="H465" s="15">
        <f>VLOOKUP(A465,'Medical Examinations'!A463:H2798,7,FALSE)</f>
        <v>0</v>
      </c>
      <c r="I465" s="15" t="str">
        <f>VLOOKUP(A465,'Medical Examinations'!A463:H2798,8,FALSE)</f>
        <v>yes</v>
      </c>
      <c r="J465" s="15" t="str">
        <f>VLOOKUP(A465,'Medical Examinations'!A463:J2798,9,FALSE)</f>
        <v>NORMAL WEIGHT</v>
      </c>
      <c r="K465" s="15" t="str">
        <f>VLOOKUP(A465,'Medical Examinations'!A463:J2798,10,FALSE)</f>
        <v>NORMAL</v>
      </c>
      <c r="L465" s="15" t="str">
        <f>VLOOKUP(A465,'Hospitalisation Details'!A463:J2806,10,FALSE)</f>
        <v>18-Jul-1976</v>
      </c>
      <c r="M465" s="15">
        <f>VLOOKUP(A465,'Hospitalisation Details'!A463:I2806,6,FALSE)</f>
        <v>21677.279999999999</v>
      </c>
      <c r="N465" s="15" t="str">
        <f>VLOOKUP(A465,'Hospitalisation Details'!A463:I2806,7,FALSE)</f>
        <v>tier - 3</v>
      </c>
      <c r="O465" s="15" t="str">
        <f>VLOOKUP(A465,'Hospitalisation Details'!A463:I2806,8,FALSE)</f>
        <v>tier - 1</v>
      </c>
      <c r="P465" s="15" t="str">
        <f>VLOOKUP(A465,'Hospitalisation Details'!A463:I2806,9,FALSE)</f>
        <v>R1012</v>
      </c>
      <c r="Q465" s="15">
        <f ca="1">VLOOKUP(A465,'Hospitalisation Details'!A463:K2806,11,FALSE)</f>
        <v>49</v>
      </c>
    </row>
    <row r="466" spans="1:17" ht="15.6" x14ac:dyDescent="0.3">
      <c r="A466" s="78" t="s">
        <v>1908</v>
      </c>
      <c r="B466" s="78" t="str">
        <f>VLOOKUP(A466,'Customer Names'!A464:C2799,3,FALSE)</f>
        <v>Jean Luc</v>
      </c>
      <c r="C466" s="91">
        <f>VLOOKUP(A466,'Medical Examinations'!A464:H2799,2,FALSE)</f>
        <v>55.05</v>
      </c>
      <c r="D466" s="15">
        <f>VLOOKUP(A466,'Medical Examinations'!A464:H2799,3,FALSE)</f>
        <v>7.66</v>
      </c>
      <c r="E466" s="15" t="str">
        <f>VLOOKUP(A466,'Medical Examinations'!A464:H2799,4,FALSE)</f>
        <v>No</v>
      </c>
      <c r="F466" s="15" t="str">
        <f>VLOOKUP(A466,'Medical Examinations'!A464:H2799,5,FALSE)</f>
        <v>No</v>
      </c>
      <c r="G466" s="15" t="str">
        <f>VLOOKUP(A466,'Medical Examinations'!A464:H2799,6,FALSE)</f>
        <v>No</v>
      </c>
      <c r="H466" s="15">
        <f>VLOOKUP(A466,'Medical Examinations'!A464:H2799,7,FALSE)</f>
        <v>0</v>
      </c>
      <c r="I466" s="15" t="str">
        <f>VLOOKUP(A466,'Medical Examinations'!A464:H2799,8,FALSE)</f>
        <v>No</v>
      </c>
      <c r="J466" s="15" t="str">
        <f>VLOOKUP(A466,'Medical Examinations'!A464:J2799,9,FALSE)</f>
        <v>OBESITY</v>
      </c>
      <c r="K466" s="15" t="str">
        <f>VLOOKUP(A466,'Medical Examinations'!A464:J2799,10,FALSE)</f>
        <v>DIABETES</v>
      </c>
      <c r="L466" s="15" t="str">
        <f>VLOOKUP(A466,'Hospitalisation Details'!A464:J2807,10,FALSE)</f>
        <v>16-Nov-1962</v>
      </c>
      <c r="M466" s="15">
        <f>VLOOKUP(A466,'Hospitalisation Details'!A464:I2807,6,FALSE)</f>
        <v>21661.16</v>
      </c>
      <c r="N466" s="15" t="str">
        <f>VLOOKUP(A466,'Hospitalisation Details'!A464:I2807,7,FALSE)</f>
        <v>tier - 2</v>
      </c>
      <c r="O466" s="15" t="str">
        <f>VLOOKUP(A466,'Hospitalisation Details'!A464:I2807,8,FALSE)</f>
        <v>tier - 2</v>
      </c>
      <c r="P466" s="15" t="str">
        <f>VLOOKUP(A466,'Hospitalisation Details'!A464:I2807,9,FALSE)</f>
        <v>R1012</v>
      </c>
      <c r="Q466" s="15">
        <f ca="1">VLOOKUP(A466,'Hospitalisation Details'!A464:K2807,11,FALSE)</f>
        <v>62</v>
      </c>
    </row>
    <row r="467" spans="1:17" ht="15.6" x14ac:dyDescent="0.3">
      <c r="A467" s="78" t="s">
        <v>1907</v>
      </c>
      <c r="B467" s="78" t="str">
        <f>VLOOKUP(A467,'Customer Names'!A465:C2800,3,FALSE)</f>
        <v>Danielle</v>
      </c>
      <c r="C467" s="91">
        <f>VLOOKUP(A467,'Medical Examinations'!A465:H2800,2,FALSE)</f>
        <v>24.89</v>
      </c>
      <c r="D467" s="15">
        <f>VLOOKUP(A467,'Medical Examinations'!A465:H2800,3,FALSE)</f>
        <v>6.1</v>
      </c>
      <c r="E467" s="15" t="str">
        <f>VLOOKUP(A467,'Medical Examinations'!A465:H2800,4,FALSE)</f>
        <v>yes</v>
      </c>
      <c r="F467" s="15" t="str">
        <f>VLOOKUP(A467,'Medical Examinations'!A465:H2800,5,FALSE)</f>
        <v>No</v>
      </c>
      <c r="G467" s="15" t="str">
        <f>VLOOKUP(A467,'Medical Examinations'!A465:H2800,6,FALSE)</f>
        <v>Yes</v>
      </c>
      <c r="H467" s="15">
        <f>VLOOKUP(A467,'Medical Examinations'!A465:H2800,7,FALSE)</f>
        <v>1</v>
      </c>
      <c r="I467" s="15" t="str">
        <f>VLOOKUP(A467,'Medical Examinations'!A465:H2800,8,FALSE)</f>
        <v>yes</v>
      </c>
      <c r="J467" s="15" t="str">
        <f>VLOOKUP(A467,'Medical Examinations'!A465:J2800,9,FALSE)</f>
        <v>NORMAL WEIGHT</v>
      </c>
      <c r="K467" s="15" t="str">
        <f>VLOOKUP(A467,'Medical Examinations'!A465:J2800,10,FALSE)</f>
        <v>PREDIABETES</v>
      </c>
      <c r="L467" s="15" t="str">
        <f>VLOOKUP(A467,'Hospitalisation Details'!A465:J2808,10,FALSE)</f>
        <v>25-Dec-1983</v>
      </c>
      <c r="M467" s="15">
        <f>VLOOKUP(A467,'Hospitalisation Details'!A465:I2808,6,FALSE)</f>
        <v>21659.93</v>
      </c>
      <c r="N467" s="15" t="str">
        <f>VLOOKUP(A467,'Hospitalisation Details'!A465:I2808,7,FALSE)</f>
        <v>tier - 3</v>
      </c>
      <c r="O467" s="15" t="str">
        <f>VLOOKUP(A467,'Hospitalisation Details'!A465:I2808,8,FALSE)</f>
        <v>tier - 3</v>
      </c>
      <c r="P467" s="15" t="str">
        <f>VLOOKUP(A467,'Hospitalisation Details'!A465:I2808,9,FALSE)</f>
        <v>R1024</v>
      </c>
      <c r="Q467" s="15">
        <f ca="1">VLOOKUP(A467,'Hospitalisation Details'!A465:K2808,11,FALSE)</f>
        <v>41</v>
      </c>
    </row>
    <row r="468" spans="1:17" ht="15.6" x14ac:dyDescent="0.3">
      <c r="A468" s="78" t="s">
        <v>1906</v>
      </c>
      <c r="B468" s="78" t="str">
        <f>VLOOKUP(A468,'Customer Names'!A466:C2801,3,FALSE)</f>
        <v>Jim</v>
      </c>
      <c r="C468" s="91">
        <f>VLOOKUP(A468,'Medical Examinations'!A466:H2801,2,FALSE)</f>
        <v>18.715</v>
      </c>
      <c r="D468" s="15">
        <f>VLOOKUP(A468,'Medical Examinations'!A466:H2801,3,FALSE)</f>
        <v>4.4400000000000004</v>
      </c>
      <c r="E468" s="15" t="str">
        <f>VLOOKUP(A468,'Medical Examinations'!A466:H2801,4,FALSE)</f>
        <v>No</v>
      </c>
      <c r="F468" s="15" t="str">
        <f>VLOOKUP(A468,'Medical Examinations'!A466:H2801,5,FALSE)</f>
        <v>No</v>
      </c>
      <c r="G468" s="15" t="str">
        <f>VLOOKUP(A468,'Medical Examinations'!A466:H2801,6,FALSE)</f>
        <v>No</v>
      </c>
      <c r="H468" s="15">
        <f>VLOOKUP(A468,'Medical Examinations'!A466:H2801,7,FALSE)</f>
        <v>0</v>
      </c>
      <c r="I468" s="15" t="str">
        <f>VLOOKUP(A468,'Medical Examinations'!A466:H2801,8,FALSE)</f>
        <v>No</v>
      </c>
      <c r="J468" s="15" t="str">
        <f>VLOOKUP(A468,'Medical Examinations'!A466:J2801,9,FALSE)</f>
        <v>NORMAL WEIGHT</v>
      </c>
      <c r="K468" s="15" t="str">
        <f>VLOOKUP(A468,'Medical Examinations'!A466:J2801,10,FALSE)</f>
        <v>NORMAL</v>
      </c>
      <c r="L468" s="15" t="str">
        <f>VLOOKUP(A468,'Hospitalisation Details'!A466:J2809,10,FALSE)</f>
        <v>12-Jun-1999</v>
      </c>
      <c r="M468" s="15">
        <f>VLOOKUP(A468,'Hospitalisation Details'!A466:I2809,6,FALSE)</f>
        <v>21595.38</v>
      </c>
      <c r="N468" s="15" t="str">
        <f>VLOOKUP(A468,'Hospitalisation Details'!A466:I2809,7,FALSE)</f>
        <v>tier - 2</v>
      </c>
      <c r="O468" s="15" t="str">
        <f>VLOOKUP(A468,'Hospitalisation Details'!A466:I2809,8,FALSE)</f>
        <v>tier - 3</v>
      </c>
      <c r="P468" s="15" t="str">
        <f>VLOOKUP(A468,'Hospitalisation Details'!A466:I2809,9,FALSE)</f>
        <v>R1012</v>
      </c>
      <c r="Q468" s="15">
        <f ca="1">VLOOKUP(A468,'Hospitalisation Details'!A466:K2809,11,FALSE)</f>
        <v>26</v>
      </c>
    </row>
    <row r="469" spans="1:17" ht="15.6" x14ac:dyDescent="0.3">
      <c r="A469" s="78" t="s">
        <v>1905</v>
      </c>
      <c r="B469" s="78" t="str">
        <f>VLOOKUP(A469,'Customer Names'!A467:C2802,3,FALSE)</f>
        <v>Matthew T</v>
      </c>
      <c r="C469" s="91">
        <f>VLOOKUP(A469,'Medical Examinations'!A467:H2802,2,FALSE)</f>
        <v>28.12</v>
      </c>
      <c r="D469" s="15">
        <f>VLOOKUP(A469,'Medical Examinations'!A467:H2802,3,FALSE)</f>
        <v>6.15</v>
      </c>
      <c r="E469" s="15" t="str">
        <f>VLOOKUP(A469,'Medical Examinations'!A467:H2802,4,FALSE)</f>
        <v>No</v>
      </c>
      <c r="F469" s="15" t="str">
        <f>VLOOKUP(A469,'Medical Examinations'!A467:H2802,5,FALSE)</f>
        <v>No</v>
      </c>
      <c r="G469" s="15" t="str">
        <f>VLOOKUP(A469,'Medical Examinations'!A467:H2802,6,FALSE)</f>
        <v>No</v>
      </c>
      <c r="H469" s="15">
        <f>VLOOKUP(A469,'Medical Examinations'!A467:H2802,7,FALSE)</f>
        <v>0</v>
      </c>
      <c r="I469" s="15" t="str">
        <f>VLOOKUP(A469,'Medical Examinations'!A467:H2802,8,FALSE)</f>
        <v>yes</v>
      </c>
      <c r="J469" s="15" t="str">
        <f>VLOOKUP(A469,'Medical Examinations'!A467:J2802,9,FALSE)</f>
        <v>OVERWEIGHT</v>
      </c>
      <c r="K469" s="15" t="str">
        <f>VLOOKUP(A469,'Medical Examinations'!A467:J2802,10,FALSE)</f>
        <v>PREDIABETES</v>
      </c>
      <c r="L469" s="15" t="str">
        <f>VLOOKUP(A469,'Hospitalisation Details'!A467:J2810,10,FALSE)</f>
        <v>21-Nov-1990</v>
      </c>
      <c r="M469" s="15">
        <f>VLOOKUP(A469,'Hospitalisation Details'!A467:I2810,6,FALSE)</f>
        <v>21472.48</v>
      </c>
      <c r="N469" s="15" t="str">
        <f>VLOOKUP(A469,'Hospitalisation Details'!A467:I2810,7,FALSE)</f>
        <v>tier - 2</v>
      </c>
      <c r="O469" s="15" t="str">
        <f>VLOOKUP(A469,'Hospitalisation Details'!A467:I2810,8,FALSE)</f>
        <v>tier - 2</v>
      </c>
      <c r="P469" s="15" t="str">
        <f>VLOOKUP(A469,'Hospitalisation Details'!A467:I2810,9,FALSE)</f>
        <v>R1012</v>
      </c>
      <c r="Q469" s="15">
        <f ca="1">VLOOKUP(A469,'Hospitalisation Details'!A467:K2810,11,FALSE)</f>
        <v>34</v>
      </c>
    </row>
    <row r="470" spans="1:17" ht="15.6" x14ac:dyDescent="0.3">
      <c r="A470" s="78" t="s">
        <v>1904</v>
      </c>
      <c r="B470" s="78" t="str">
        <f>VLOOKUP(A470,'Customer Names'!A468:C2803,3,FALSE)</f>
        <v>Rachel L.</v>
      </c>
      <c r="C470" s="91">
        <f>VLOOKUP(A470,'Medical Examinations'!A468:H2803,2,FALSE)</f>
        <v>26.6</v>
      </c>
      <c r="D470" s="15">
        <f>VLOOKUP(A470,'Medical Examinations'!A468:H2803,3,FALSE)</f>
        <v>4.53</v>
      </c>
      <c r="E470" s="15" t="str">
        <f>VLOOKUP(A470,'Medical Examinations'!A468:H2803,4,FALSE)</f>
        <v>No</v>
      </c>
      <c r="F470" s="15" t="str">
        <f>VLOOKUP(A470,'Medical Examinations'!A468:H2803,5,FALSE)</f>
        <v>No</v>
      </c>
      <c r="G470" s="15" t="str">
        <f>VLOOKUP(A470,'Medical Examinations'!A468:H2803,6,FALSE)</f>
        <v>No</v>
      </c>
      <c r="H470" s="15">
        <f>VLOOKUP(A470,'Medical Examinations'!A468:H2803,7,FALSE)</f>
        <v>0</v>
      </c>
      <c r="I470" s="15" t="str">
        <f>VLOOKUP(A470,'Medical Examinations'!A468:H2803,8,FALSE)</f>
        <v>yes</v>
      </c>
      <c r="J470" s="15" t="str">
        <f>VLOOKUP(A470,'Medical Examinations'!A468:J2803,9,FALSE)</f>
        <v>OVERWEIGHT</v>
      </c>
      <c r="K470" s="15" t="str">
        <f>VLOOKUP(A470,'Medical Examinations'!A468:J2803,10,FALSE)</f>
        <v>NORMAL</v>
      </c>
      <c r="L470" s="15" t="str">
        <f>VLOOKUP(A470,'Hospitalisation Details'!A468:J2811,10,FALSE)</f>
        <v>4-Sep-1980</v>
      </c>
      <c r="M470" s="15">
        <f>VLOOKUP(A470,'Hospitalisation Details'!A468:I2811,6,FALSE)</f>
        <v>21348.71</v>
      </c>
      <c r="N470" s="15" t="str">
        <f>VLOOKUP(A470,'Hospitalisation Details'!A468:I2811,7,FALSE)</f>
        <v>tier - 2</v>
      </c>
      <c r="O470" s="15" t="str">
        <f>VLOOKUP(A470,'Hospitalisation Details'!A468:I2811,8,FALSE)</f>
        <v>tier - 1</v>
      </c>
      <c r="P470" s="15" t="str">
        <f>VLOOKUP(A470,'Hospitalisation Details'!A468:I2811,9,FALSE)</f>
        <v>R1012</v>
      </c>
      <c r="Q470" s="15">
        <f ca="1">VLOOKUP(A470,'Hospitalisation Details'!A468:K2811,11,FALSE)</f>
        <v>45</v>
      </c>
    </row>
    <row r="471" spans="1:17" ht="15.6" x14ac:dyDescent="0.3">
      <c r="A471" s="78" t="s">
        <v>1903</v>
      </c>
      <c r="B471" s="78" t="str">
        <f>VLOOKUP(A471,'Customer Names'!A469:C2804,3,FALSE)</f>
        <v>Corina</v>
      </c>
      <c r="C471" s="91">
        <f>VLOOKUP(A471,'Medical Examinations'!A469:H2804,2,FALSE)</f>
        <v>30.114999999999998</v>
      </c>
      <c r="D471" s="15">
        <f>VLOOKUP(A471,'Medical Examinations'!A469:H2804,3,FALSE)</f>
        <v>5.48</v>
      </c>
      <c r="E471" s="15" t="str">
        <f>VLOOKUP(A471,'Medical Examinations'!A469:H2804,4,FALSE)</f>
        <v>No</v>
      </c>
      <c r="F471" s="15" t="str">
        <f>VLOOKUP(A471,'Medical Examinations'!A469:H2804,5,FALSE)</f>
        <v>yes</v>
      </c>
      <c r="G471" s="15" t="str">
        <f>VLOOKUP(A471,'Medical Examinations'!A469:H2804,6,FALSE)</f>
        <v>No</v>
      </c>
      <c r="H471" s="15">
        <f>VLOOKUP(A471,'Medical Examinations'!A469:H2804,7,FALSE)</f>
        <v>1</v>
      </c>
      <c r="I471" s="15" t="str">
        <f>VLOOKUP(A471,'Medical Examinations'!A469:H2804,8,FALSE)</f>
        <v>No</v>
      </c>
      <c r="J471" s="15" t="str">
        <f>VLOOKUP(A471,'Medical Examinations'!A469:J2804,9,FALSE)</f>
        <v>OBESITY</v>
      </c>
      <c r="K471" s="15" t="str">
        <f>VLOOKUP(A471,'Medical Examinations'!A469:J2804,10,FALSE)</f>
        <v>NORMAL</v>
      </c>
      <c r="L471" s="15" t="str">
        <f>VLOOKUP(A471,'Hospitalisation Details'!A469:J2812,10,FALSE)</f>
        <v>4-Aug-2004</v>
      </c>
      <c r="M471" s="15">
        <f>VLOOKUP(A471,'Hospitalisation Details'!A469:I2812,6,FALSE)</f>
        <v>21344.85</v>
      </c>
      <c r="N471" s="15" t="str">
        <f>VLOOKUP(A471,'Hospitalisation Details'!A469:I2812,7,FALSE)</f>
        <v>tier - 3</v>
      </c>
      <c r="O471" s="15" t="str">
        <f>VLOOKUP(A471,'Hospitalisation Details'!A469:I2812,8,FALSE)</f>
        <v>tier - 1</v>
      </c>
      <c r="P471" s="15" t="str">
        <f>VLOOKUP(A471,'Hospitalisation Details'!A469:I2812,9,FALSE)</f>
        <v>R1024</v>
      </c>
      <c r="Q471" s="15">
        <f ca="1">VLOOKUP(A471,'Hospitalisation Details'!A469:K2812,11,FALSE)</f>
        <v>21</v>
      </c>
    </row>
    <row r="472" spans="1:17" ht="15.6" x14ac:dyDescent="0.3">
      <c r="A472" s="78" t="s">
        <v>1902</v>
      </c>
      <c r="B472" s="78" t="str">
        <f>VLOOKUP(A472,'Customer Names'!A470:C2805,3,FALSE)</f>
        <v>Guannan</v>
      </c>
      <c r="C472" s="91">
        <f>VLOOKUP(A472,'Medical Examinations'!A470:H2805,2,FALSE)</f>
        <v>24.605</v>
      </c>
      <c r="D472" s="15">
        <f>VLOOKUP(A472,'Medical Examinations'!A470:H2805,3,FALSE)</f>
        <v>5.48</v>
      </c>
      <c r="E472" s="15" t="str">
        <f>VLOOKUP(A472,'Medical Examinations'!A470:H2805,4,FALSE)</f>
        <v>No</v>
      </c>
      <c r="F472" s="15" t="str">
        <f>VLOOKUP(A472,'Medical Examinations'!A470:H2805,5,FALSE)</f>
        <v>No</v>
      </c>
      <c r="G472" s="15" t="str">
        <f>VLOOKUP(A472,'Medical Examinations'!A470:H2805,6,FALSE)</f>
        <v>No</v>
      </c>
      <c r="H472" s="15">
        <f>VLOOKUP(A472,'Medical Examinations'!A470:H2805,7,FALSE)</f>
        <v>0</v>
      </c>
      <c r="I472" s="15" t="str">
        <f>VLOOKUP(A472,'Medical Examinations'!A470:H2805,8,FALSE)</f>
        <v>yes</v>
      </c>
      <c r="J472" s="15" t="str">
        <f>VLOOKUP(A472,'Medical Examinations'!A470:J2805,9,FALSE)</f>
        <v>NORMAL WEIGHT</v>
      </c>
      <c r="K472" s="15" t="str">
        <f>VLOOKUP(A472,'Medical Examinations'!A470:J2805,10,FALSE)</f>
        <v>NORMAL</v>
      </c>
      <c r="L472" s="15" t="str">
        <f>VLOOKUP(A472,'Hospitalisation Details'!A470:J2813,10,FALSE)</f>
        <v>10-Dec-1980</v>
      </c>
      <c r="M472" s="15">
        <f>VLOOKUP(A472,'Hospitalisation Details'!A470:I2813,6,FALSE)</f>
        <v>21259.38</v>
      </c>
      <c r="N472" s="15" t="str">
        <f>VLOOKUP(A472,'Hospitalisation Details'!A470:I2813,7,FALSE)</f>
        <v>tier - 3</v>
      </c>
      <c r="O472" s="15" t="str">
        <f>VLOOKUP(A472,'Hospitalisation Details'!A470:I2813,8,FALSE)</f>
        <v>tier - 3</v>
      </c>
      <c r="P472" s="15" t="str">
        <f>VLOOKUP(A472,'Hospitalisation Details'!A470:I2813,9,FALSE)</f>
        <v>R1019</v>
      </c>
      <c r="Q472" s="15">
        <f ca="1">VLOOKUP(A472,'Hospitalisation Details'!A470:K2813,11,FALSE)</f>
        <v>44</v>
      </c>
    </row>
    <row r="473" spans="1:17" ht="15.6" x14ac:dyDescent="0.3">
      <c r="A473" s="78" t="s">
        <v>1901</v>
      </c>
      <c r="B473" s="78" t="str">
        <f>VLOOKUP(A473,'Customer Names'!A471:C2806,3,FALSE)</f>
        <v>Don</v>
      </c>
      <c r="C473" s="91">
        <f>VLOOKUP(A473,'Medical Examinations'!A471:H2806,2,FALSE)</f>
        <v>29.6</v>
      </c>
      <c r="D473" s="15">
        <f>VLOOKUP(A473,'Medical Examinations'!A471:H2806,3,FALSE)</f>
        <v>8.1</v>
      </c>
      <c r="E473" s="15" t="str">
        <f>VLOOKUP(A473,'Medical Examinations'!A471:H2806,4,FALSE)</f>
        <v>No</v>
      </c>
      <c r="F473" s="15" t="str">
        <f>VLOOKUP(A473,'Medical Examinations'!A471:H2806,5,FALSE)</f>
        <v>No</v>
      </c>
      <c r="G473" s="15" t="str">
        <f>VLOOKUP(A473,'Medical Examinations'!A471:H2806,6,FALSE)</f>
        <v>No</v>
      </c>
      <c r="H473" s="15">
        <f>VLOOKUP(A473,'Medical Examinations'!A471:H2806,7,FALSE)</f>
        <v>0</v>
      </c>
      <c r="I473" s="15" t="str">
        <f>VLOOKUP(A473,'Medical Examinations'!A471:H2806,8,FALSE)</f>
        <v>No</v>
      </c>
      <c r="J473" s="15" t="str">
        <f>VLOOKUP(A473,'Medical Examinations'!A471:J2806,9,FALSE)</f>
        <v>OVERWEIGHT</v>
      </c>
      <c r="K473" s="15" t="str">
        <f>VLOOKUP(A473,'Medical Examinations'!A471:J2806,10,FALSE)</f>
        <v>DIABETES</v>
      </c>
      <c r="L473" s="15" t="str">
        <f>VLOOKUP(A473,'Hospitalisation Details'!A471:J2814,10,FALSE)</f>
        <v>3-Sep-1974</v>
      </c>
      <c r="M473" s="15">
        <f>VLOOKUP(A473,'Hospitalisation Details'!A471:I2814,6,FALSE)</f>
        <v>21232.18</v>
      </c>
      <c r="N473" s="15" t="str">
        <f>VLOOKUP(A473,'Hospitalisation Details'!A471:I2814,7,FALSE)</f>
        <v>tier - 3</v>
      </c>
      <c r="O473" s="15" t="str">
        <f>VLOOKUP(A473,'Hospitalisation Details'!A471:I2814,8,FALSE)</f>
        <v>tier - 2</v>
      </c>
      <c r="P473" s="15" t="str">
        <f>VLOOKUP(A473,'Hospitalisation Details'!A471:I2814,9,FALSE)</f>
        <v>R1011</v>
      </c>
      <c r="Q473" s="15">
        <f ca="1">VLOOKUP(A473,'Hospitalisation Details'!A471:K2814,11,FALSE)</f>
        <v>51</v>
      </c>
    </row>
    <row r="474" spans="1:17" ht="15.6" x14ac:dyDescent="0.3">
      <c r="A474" s="78" t="s">
        <v>1900</v>
      </c>
      <c r="B474" s="78" t="str">
        <f>VLOOKUP(A474,'Customer Names'!A472:C2807,3,FALSE)</f>
        <v>Chris</v>
      </c>
      <c r="C474" s="91">
        <f>VLOOKUP(A474,'Medical Examinations'!A472:H2807,2,FALSE)</f>
        <v>24.42</v>
      </c>
      <c r="D474" s="15">
        <f>VLOOKUP(A474,'Medical Examinations'!A472:H2807,3,FALSE)</f>
        <v>7.16</v>
      </c>
      <c r="E474" s="15" t="str">
        <f>VLOOKUP(A474,'Medical Examinations'!A472:H2807,4,FALSE)</f>
        <v>No</v>
      </c>
      <c r="F474" s="15" t="str">
        <f>VLOOKUP(A474,'Medical Examinations'!A472:H2807,5,FALSE)</f>
        <v>No</v>
      </c>
      <c r="G474" s="15" t="str">
        <f>VLOOKUP(A474,'Medical Examinations'!A472:H2807,6,FALSE)</f>
        <v>No</v>
      </c>
      <c r="H474" s="15">
        <f>VLOOKUP(A474,'Medical Examinations'!A472:H2807,7,FALSE)</f>
        <v>0</v>
      </c>
      <c r="I474" s="15" t="str">
        <f>VLOOKUP(A474,'Medical Examinations'!A472:H2807,8,FALSE)</f>
        <v>yes</v>
      </c>
      <c r="J474" s="15" t="str">
        <f>VLOOKUP(A474,'Medical Examinations'!A472:J2807,9,FALSE)</f>
        <v>NORMAL WEIGHT</v>
      </c>
      <c r="K474" s="15" t="str">
        <f>VLOOKUP(A474,'Medical Examinations'!A472:J2807,10,FALSE)</f>
        <v>DIABETES</v>
      </c>
      <c r="L474" s="15" t="str">
        <f>VLOOKUP(A474,'Hospitalisation Details'!A472:J2815,10,FALSE)</f>
        <v>14-Oct-1974</v>
      </c>
      <c r="M474" s="15">
        <f>VLOOKUP(A474,'Hospitalisation Details'!A472:I2815,6,FALSE)</f>
        <v>21223.68</v>
      </c>
      <c r="N474" s="15" t="str">
        <f>VLOOKUP(A474,'Hospitalisation Details'!A472:I2815,7,FALSE)</f>
        <v>tier - 3</v>
      </c>
      <c r="O474" s="15" t="str">
        <f>VLOOKUP(A474,'Hospitalisation Details'!A472:I2815,8,FALSE)</f>
        <v>tier - 2</v>
      </c>
      <c r="P474" s="15" t="str">
        <f>VLOOKUP(A474,'Hospitalisation Details'!A472:I2815,9,FALSE)</f>
        <v>R1013</v>
      </c>
      <c r="Q474" s="15">
        <f ca="1">VLOOKUP(A474,'Hospitalisation Details'!A472:K2815,11,FALSE)</f>
        <v>51</v>
      </c>
    </row>
    <row r="475" spans="1:17" ht="15.6" x14ac:dyDescent="0.3">
      <c r="A475" s="78" t="s">
        <v>1899</v>
      </c>
      <c r="B475" s="78" t="str">
        <f>VLOOKUP(A475,'Customer Names'!A473:C2808,3,FALSE)</f>
        <v>Gavin V.</v>
      </c>
      <c r="C475" s="91">
        <f>VLOOKUP(A475,'Medical Examinations'!A473:H2808,2,FALSE)</f>
        <v>20.9</v>
      </c>
      <c r="D475" s="15">
        <f>VLOOKUP(A475,'Medical Examinations'!A473:H2808,3,FALSE)</f>
        <v>4.55</v>
      </c>
      <c r="E475" s="15" t="str">
        <f>VLOOKUP(A475,'Medical Examinations'!A473:H2808,4,FALSE)</f>
        <v>yes</v>
      </c>
      <c r="F475" s="15" t="str">
        <f>VLOOKUP(A475,'Medical Examinations'!A473:H2808,5,FALSE)</f>
        <v>No</v>
      </c>
      <c r="G475" s="15" t="str">
        <f>VLOOKUP(A475,'Medical Examinations'!A473:H2808,6,FALSE)</f>
        <v>Yes</v>
      </c>
      <c r="H475" s="15">
        <f>VLOOKUP(A475,'Medical Examinations'!A473:H2808,7,FALSE)</f>
        <v>1</v>
      </c>
      <c r="I475" s="15" t="str">
        <f>VLOOKUP(A475,'Medical Examinations'!A473:H2808,8,FALSE)</f>
        <v>yes</v>
      </c>
      <c r="J475" s="15" t="str">
        <f>VLOOKUP(A475,'Medical Examinations'!A473:J2808,9,FALSE)</f>
        <v>NORMAL WEIGHT</v>
      </c>
      <c r="K475" s="15" t="str">
        <f>VLOOKUP(A475,'Medical Examinations'!A473:J2808,10,FALSE)</f>
        <v>NORMAL</v>
      </c>
      <c r="L475" s="15" t="str">
        <f>VLOOKUP(A475,'Hospitalisation Details'!A473:J2816,10,FALSE)</f>
        <v>26-Aug-1969</v>
      </c>
      <c r="M475" s="15">
        <f>VLOOKUP(A475,'Hospitalisation Details'!A473:I2816,6,FALSE)</f>
        <v>21195.82</v>
      </c>
      <c r="N475" s="15" t="str">
        <f>VLOOKUP(A475,'Hospitalisation Details'!A473:I2816,7,FALSE)</f>
        <v>tier - 3</v>
      </c>
      <c r="O475" s="15" t="str">
        <f>VLOOKUP(A475,'Hospitalisation Details'!A473:I2816,8,FALSE)</f>
        <v>tier - 1</v>
      </c>
      <c r="P475" s="15" t="str">
        <f>VLOOKUP(A475,'Hospitalisation Details'!A473:I2816,9,FALSE)</f>
        <v>R1013</v>
      </c>
      <c r="Q475" s="15">
        <f ca="1">VLOOKUP(A475,'Hospitalisation Details'!A473:K2816,11,FALSE)</f>
        <v>56</v>
      </c>
    </row>
    <row r="476" spans="1:17" ht="15.6" x14ac:dyDescent="0.3">
      <c r="A476" s="78" t="s">
        <v>1898</v>
      </c>
      <c r="B476" s="78" t="str">
        <f>VLOOKUP(A476,'Customer Names'!A474:C2809,3,FALSE)</f>
        <v>David</v>
      </c>
      <c r="C476" s="91">
        <f>VLOOKUP(A476,'Medical Examinations'!A474:H2809,2,FALSE)</f>
        <v>22.895</v>
      </c>
      <c r="D476" s="15">
        <f>VLOOKUP(A476,'Medical Examinations'!A474:H2809,3,FALSE)</f>
        <v>6.03</v>
      </c>
      <c r="E476" s="15" t="str">
        <f>VLOOKUP(A476,'Medical Examinations'!A474:H2809,4,FALSE)</f>
        <v>No</v>
      </c>
      <c r="F476" s="15" t="str">
        <f>VLOOKUP(A476,'Medical Examinations'!A474:H2809,5,FALSE)</f>
        <v>No</v>
      </c>
      <c r="G476" s="15" t="str">
        <f>VLOOKUP(A476,'Medical Examinations'!A474:H2809,6,FALSE)</f>
        <v>No</v>
      </c>
      <c r="H476" s="15">
        <f>VLOOKUP(A476,'Medical Examinations'!A474:H2809,7,FALSE)</f>
        <v>0</v>
      </c>
      <c r="I476" s="15" t="str">
        <f>VLOOKUP(A476,'Medical Examinations'!A474:H2809,8,FALSE)</f>
        <v>yes</v>
      </c>
      <c r="J476" s="15" t="str">
        <f>VLOOKUP(A476,'Medical Examinations'!A474:J2809,9,FALSE)</f>
        <v>NORMAL WEIGHT</v>
      </c>
      <c r="K476" s="15" t="str">
        <f>VLOOKUP(A476,'Medical Examinations'!A474:J2809,10,FALSE)</f>
        <v>PREDIABETES</v>
      </c>
      <c r="L476" s="15" t="str">
        <f>VLOOKUP(A476,'Hospitalisation Details'!A474:J2817,10,FALSE)</f>
        <v>23-Nov-1977</v>
      </c>
      <c r="M476" s="15">
        <f>VLOOKUP(A476,'Hospitalisation Details'!A474:I2817,6,FALSE)</f>
        <v>21098.55</v>
      </c>
      <c r="N476" s="15" t="str">
        <f>VLOOKUP(A476,'Hospitalisation Details'!A474:I2817,7,FALSE)</f>
        <v>tier - 3</v>
      </c>
      <c r="O476" s="15" t="str">
        <f>VLOOKUP(A476,'Hospitalisation Details'!A474:I2817,8,FALSE)</f>
        <v>tier - 3</v>
      </c>
      <c r="P476" s="15" t="str">
        <f>VLOOKUP(A476,'Hospitalisation Details'!A474:I2817,9,FALSE)</f>
        <v>R1012</v>
      </c>
      <c r="Q476" s="15">
        <f ca="1">VLOOKUP(A476,'Hospitalisation Details'!A474:K2817,11,FALSE)</f>
        <v>47</v>
      </c>
    </row>
    <row r="477" spans="1:17" ht="15.6" x14ac:dyDescent="0.3">
      <c r="A477" s="78" t="s">
        <v>1897</v>
      </c>
      <c r="B477" s="78" t="str">
        <f>VLOOKUP(A477,'Customer Names'!A475:C2810,3,FALSE)</f>
        <v>Jatin</v>
      </c>
      <c r="C477" s="91">
        <f>VLOOKUP(A477,'Medical Examinations'!A475:H2810,2,FALSE)</f>
        <v>28.3</v>
      </c>
      <c r="D477" s="15">
        <f>VLOOKUP(A477,'Medical Examinations'!A475:H2810,3,FALSE)</f>
        <v>5.47</v>
      </c>
      <c r="E477" s="15" t="str">
        <f>VLOOKUP(A477,'Medical Examinations'!A475:H2810,4,FALSE)</f>
        <v>yes</v>
      </c>
      <c r="F477" s="15" t="str">
        <f>VLOOKUP(A477,'Medical Examinations'!A475:H2810,5,FALSE)</f>
        <v>No</v>
      </c>
      <c r="G477" s="15" t="str">
        <f>VLOOKUP(A477,'Medical Examinations'!A475:H2810,6,FALSE)</f>
        <v>Yes</v>
      </c>
      <c r="H477" s="15">
        <f>VLOOKUP(A477,'Medical Examinations'!A475:H2810,7,FALSE)</f>
        <v>1</v>
      </c>
      <c r="I477" s="15" t="str">
        <f>VLOOKUP(A477,'Medical Examinations'!A475:H2810,8,FALSE)</f>
        <v>yes</v>
      </c>
      <c r="J477" s="15" t="str">
        <f>VLOOKUP(A477,'Medical Examinations'!A475:J2810,9,FALSE)</f>
        <v>OVERWEIGHT</v>
      </c>
      <c r="K477" s="15" t="str">
        <f>VLOOKUP(A477,'Medical Examinations'!A475:J2810,10,FALSE)</f>
        <v>NORMAL</v>
      </c>
      <c r="L477" s="15" t="str">
        <f>VLOOKUP(A477,'Hospitalisation Details'!A475:J2818,10,FALSE)</f>
        <v>2-Jul-1983</v>
      </c>
      <c r="M477" s="15">
        <f>VLOOKUP(A477,'Hospitalisation Details'!A475:I2818,6,FALSE)</f>
        <v>21082.16</v>
      </c>
      <c r="N477" s="15" t="str">
        <f>VLOOKUP(A477,'Hospitalisation Details'!A475:I2818,7,FALSE)</f>
        <v>tier - 3</v>
      </c>
      <c r="O477" s="15" t="str">
        <f>VLOOKUP(A477,'Hospitalisation Details'!A475:I2818,8,FALSE)</f>
        <v>tier - 2</v>
      </c>
      <c r="P477" s="15" t="str">
        <f>VLOOKUP(A477,'Hospitalisation Details'!A475:I2818,9,FALSE)</f>
        <v>R1011</v>
      </c>
      <c r="Q477" s="15">
        <f ca="1">VLOOKUP(A477,'Hospitalisation Details'!A475:K2818,11,FALSE)</f>
        <v>42</v>
      </c>
    </row>
    <row r="478" spans="1:17" ht="15.6" x14ac:dyDescent="0.3">
      <c r="A478" s="78" t="s">
        <v>1895</v>
      </c>
      <c r="B478" s="78" t="str">
        <f>VLOOKUP(A478,'Customer Names'!A476:C2811,3,FALSE)</f>
        <v>J P. II</v>
      </c>
      <c r="C478" s="91">
        <f>VLOOKUP(A478,'Medical Examinations'!A476:H2811,2,FALSE)</f>
        <v>54.3</v>
      </c>
      <c r="D478" s="15">
        <f>VLOOKUP(A478,'Medical Examinations'!A476:H2811,3,FALSE)</f>
        <v>4.1500000000000004</v>
      </c>
      <c r="E478" s="15" t="str">
        <f>VLOOKUP(A478,'Medical Examinations'!A476:H2811,4,FALSE)</f>
        <v>yes</v>
      </c>
      <c r="F478" s="15" t="str">
        <f>VLOOKUP(A478,'Medical Examinations'!A476:H2811,5,FALSE)</f>
        <v>No</v>
      </c>
      <c r="G478" s="15" t="str">
        <f>VLOOKUP(A478,'Medical Examinations'!A476:H2811,6,FALSE)</f>
        <v>No</v>
      </c>
      <c r="H478" s="15">
        <f>VLOOKUP(A478,'Medical Examinations'!A476:H2811,7,FALSE)</f>
        <v>1</v>
      </c>
      <c r="I478" s="15" t="str">
        <f>VLOOKUP(A478,'Medical Examinations'!A476:H2811,8,FALSE)</f>
        <v>No</v>
      </c>
      <c r="J478" s="15" t="str">
        <f>VLOOKUP(A478,'Medical Examinations'!A476:J2811,9,FALSE)</f>
        <v>OBESITY</v>
      </c>
      <c r="K478" s="15" t="str">
        <f>VLOOKUP(A478,'Medical Examinations'!A476:J2811,10,FALSE)</f>
        <v>NORMAL</v>
      </c>
      <c r="L478" s="15" t="str">
        <f>VLOOKUP(A478,'Hospitalisation Details'!A476:J2819,10,FALSE)</f>
        <v>19-Nov-1964</v>
      </c>
      <c r="M478" s="15">
        <f>VLOOKUP(A478,'Hospitalisation Details'!A476:I2819,6,FALSE)</f>
        <v>20893.060000000001</v>
      </c>
      <c r="N478" s="15" t="str">
        <f>VLOOKUP(A478,'Hospitalisation Details'!A476:I2819,7,FALSE)</f>
        <v>tier - 2</v>
      </c>
      <c r="O478" s="15" t="str">
        <f>VLOOKUP(A478,'Hospitalisation Details'!A476:I2819,8,FALSE)</f>
        <v>tier - 3</v>
      </c>
      <c r="P478" s="15" t="str">
        <f>VLOOKUP(A478,'Hospitalisation Details'!A476:I2819,9,FALSE)</f>
        <v>R1012</v>
      </c>
      <c r="Q478" s="15">
        <f ca="1">VLOOKUP(A478,'Hospitalisation Details'!A476:K2819,11,FALSE)</f>
        <v>60</v>
      </c>
    </row>
    <row r="479" spans="1:17" ht="15.6" x14ac:dyDescent="0.3">
      <c r="A479" s="78" t="s">
        <v>1894</v>
      </c>
      <c r="B479" s="78" t="str">
        <f>VLOOKUP(A479,'Customer Names'!A477:C2812,3,FALSE)</f>
        <v>Angela M.</v>
      </c>
      <c r="C479" s="91">
        <f>VLOOKUP(A479,'Medical Examinations'!A477:H2812,2,FALSE)</f>
        <v>33.344999999999999</v>
      </c>
      <c r="D479" s="15">
        <f>VLOOKUP(A479,'Medical Examinations'!A477:H2812,3,FALSE)</f>
        <v>11.32</v>
      </c>
      <c r="E479" s="15" t="str">
        <f>VLOOKUP(A479,'Medical Examinations'!A477:H2812,4,FALSE)</f>
        <v>yes</v>
      </c>
      <c r="F479" s="15" t="str">
        <f>VLOOKUP(A479,'Medical Examinations'!A477:H2812,5,FALSE)</f>
        <v>No</v>
      </c>
      <c r="G479" s="15" t="str">
        <f>VLOOKUP(A479,'Medical Examinations'!A477:H2812,6,FALSE)</f>
        <v>No</v>
      </c>
      <c r="H479" s="15">
        <f>VLOOKUP(A479,'Medical Examinations'!A477:H2812,7,FALSE)</f>
        <v>1</v>
      </c>
      <c r="I479" s="15" t="str">
        <f>VLOOKUP(A479,'Medical Examinations'!A477:H2812,8,FALSE)</f>
        <v>No</v>
      </c>
      <c r="J479" s="15" t="str">
        <f>VLOOKUP(A479,'Medical Examinations'!A477:J2812,9,FALSE)</f>
        <v>OBESITY</v>
      </c>
      <c r="K479" s="15" t="str">
        <f>VLOOKUP(A479,'Medical Examinations'!A477:J2812,10,FALSE)</f>
        <v>DIABETES</v>
      </c>
      <c r="L479" s="15" t="str">
        <f>VLOOKUP(A479,'Hospitalisation Details'!A477:J2820,10,FALSE)</f>
        <v>8-Dec-1975</v>
      </c>
      <c r="M479" s="15">
        <f>VLOOKUP(A479,'Hospitalisation Details'!A477:I2820,6,FALSE)</f>
        <v>20878.78</v>
      </c>
      <c r="N479" s="15" t="str">
        <f>VLOOKUP(A479,'Hospitalisation Details'!A477:I2820,7,FALSE)</f>
        <v>tier - 2</v>
      </c>
      <c r="O479" s="15" t="str">
        <f>VLOOKUP(A479,'Hospitalisation Details'!A477:I2820,8,FALSE)</f>
        <v>tier - 1</v>
      </c>
      <c r="P479" s="15" t="str">
        <f>VLOOKUP(A479,'Hospitalisation Details'!A477:I2820,9,FALSE)</f>
        <v>R1024</v>
      </c>
      <c r="Q479" s="15">
        <f ca="1">VLOOKUP(A479,'Hospitalisation Details'!A477:K2820,11,FALSE)</f>
        <v>49</v>
      </c>
    </row>
    <row r="480" spans="1:17" ht="15.6" x14ac:dyDescent="0.3">
      <c r="A480" s="78" t="s">
        <v>1893</v>
      </c>
      <c r="B480" s="78" t="str">
        <f>VLOOKUP(A480,'Customer Names'!A478:C2813,3,FALSE)</f>
        <v>Blake K.</v>
      </c>
      <c r="C480" s="91">
        <f>VLOOKUP(A480,'Medical Examinations'!A478:H2813,2,FALSE)</f>
        <v>33</v>
      </c>
      <c r="D480" s="15">
        <f>VLOOKUP(A480,'Medical Examinations'!A478:H2813,3,FALSE)</f>
        <v>9.51</v>
      </c>
      <c r="E480" s="15" t="str">
        <f>VLOOKUP(A480,'Medical Examinations'!A478:H2813,4,FALSE)</f>
        <v>yes</v>
      </c>
      <c r="F480" s="15" t="str">
        <f>VLOOKUP(A480,'Medical Examinations'!A478:H2813,5,FALSE)</f>
        <v>No</v>
      </c>
      <c r="G480" s="15" t="str">
        <f>VLOOKUP(A480,'Medical Examinations'!A478:H2813,6,FALSE)</f>
        <v>No</v>
      </c>
      <c r="H480" s="15">
        <f>VLOOKUP(A480,'Medical Examinations'!A478:H2813,7,FALSE)</f>
        <v>0</v>
      </c>
      <c r="I480" s="15" t="str">
        <f>VLOOKUP(A480,'Medical Examinations'!A478:H2813,8,FALSE)</f>
        <v>No</v>
      </c>
      <c r="J480" s="15" t="str">
        <f>VLOOKUP(A480,'Medical Examinations'!A478:J2813,9,FALSE)</f>
        <v>OBESITY</v>
      </c>
      <c r="K480" s="15" t="str">
        <f>VLOOKUP(A480,'Medical Examinations'!A478:J2813,10,FALSE)</f>
        <v>DIABETES</v>
      </c>
      <c r="L480" s="15" t="str">
        <f>VLOOKUP(A480,'Hospitalisation Details'!A478:J2821,10,FALSE)</f>
        <v>8-Sep-1967</v>
      </c>
      <c r="M480" s="15">
        <f>VLOOKUP(A480,'Hospitalisation Details'!A478:I2821,6,FALSE)</f>
        <v>20781.490000000002</v>
      </c>
      <c r="N480" s="15" t="str">
        <f>VLOOKUP(A480,'Hospitalisation Details'!A478:I2821,7,FALSE)</f>
        <v>tier - 2</v>
      </c>
      <c r="O480" s="15" t="str">
        <f>VLOOKUP(A480,'Hospitalisation Details'!A478:I2821,8,FALSE)</f>
        <v>tier - 3</v>
      </c>
      <c r="P480" s="15" t="str">
        <f>VLOOKUP(A480,'Hospitalisation Details'!A478:I2821,9,FALSE)</f>
        <v>R1013</v>
      </c>
      <c r="Q480" s="15">
        <f ca="1">VLOOKUP(A480,'Hospitalisation Details'!A478:K2821,11,FALSE)</f>
        <v>58</v>
      </c>
    </row>
    <row r="481" spans="1:17" ht="15.6" x14ac:dyDescent="0.3">
      <c r="A481" s="78" t="s">
        <v>1892</v>
      </c>
      <c r="B481" s="78" t="str">
        <f>VLOOKUP(A481,'Customer Names'!A479:C2814,3,FALSE)</f>
        <v>Brian T.</v>
      </c>
      <c r="C481" s="91">
        <f>VLOOKUP(A481,'Medical Examinations'!A479:H2814,2,FALSE)</f>
        <v>28.024999999999999</v>
      </c>
      <c r="D481" s="15">
        <f>VLOOKUP(A481,'Medical Examinations'!A479:H2814,3,FALSE)</f>
        <v>7.67</v>
      </c>
      <c r="E481" s="15" t="str">
        <f>VLOOKUP(A481,'Medical Examinations'!A479:H2814,4,FALSE)</f>
        <v>yes</v>
      </c>
      <c r="F481" s="15" t="str">
        <f>VLOOKUP(A481,'Medical Examinations'!A479:H2814,5,FALSE)</f>
        <v>No</v>
      </c>
      <c r="G481" s="15" t="str">
        <f>VLOOKUP(A481,'Medical Examinations'!A479:H2814,6,FALSE)</f>
        <v>No</v>
      </c>
      <c r="H481" s="15">
        <f>VLOOKUP(A481,'Medical Examinations'!A479:H2814,7,FALSE)</f>
        <v>1</v>
      </c>
      <c r="I481" s="15" t="str">
        <f>VLOOKUP(A481,'Medical Examinations'!A479:H2814,8,FALSE)</f>
        <v>yes</v>
      </c>
      <c r="J481" s="15" t="str">
        <f>VLOOKUP(A481,'Medical Examinations'!A479:J2814,9,FALSE)</f>
        <v>OVERWEIGHT</v>
      </c>
      <c r="K481" s="15" t="str">
        <f>VLOOKUP(A481,'Medical Examinations'!A479:J2814,10,FALSE)</f>
        <v>DIABETES</v>
      </c>
      <c r="L481" s="15" t="str">
        <f>VLOOKUP(A481,'Hospitalisation Details'!A479:J2822,10,FALSE)</f>
        <v>4-Aug-1986</v>
      </c>
      <c r="M481" s="15">
        <f>VLOOKUP(A481,'Hospitalisation Details'!A479:I2822,6,FALSE)</f>
        <v>20773.63</v>
      </c>
      <c r="N481" s="15" t="str">
        <f>VLOOKUP(A481,'Hospitalisation Details'!A479:I2822,7,FALSE)</f>
        <v>tier - 2</v>
      </c>
      <c r="O481" s="15" t="str">
        <f>VLOOKUP(A481,'Hospitalisation Details'!A479:I2822,8,FALSE)</f>
        <v>tier - 3</v>
      </c>
      <c r="P481" s="15" t="str">
        <f>VLOOKUP(A481,'Hospitalisation Details'!A479:I2822,9,FALSE)</f>
        <v>R1017</v>
      </c>
      <c r="Q481" s="15">
        <f ca="1">VLOOKUP(A481,'Hospitalisation Details'!A479:K2822,11,FALSE)</f>
        <v>39</v>
      </c>
    </row>
    <row r="482" spans="1:17" ht="15.6" x14ac:dyDescent="0.3">
      <c r="A482" s="78" t="s">
        <v>1891</v>
      </c>
      <c r="B482" s="78" t="str">
        <f>VLOOKUP(A482,'Customer Names'!A480:C2815,3,FALSE)</f>
        <v>Damon</v>
      </c>
      <c r="C482" s="91">
        <f>VLOOKUP(A482,'Medical Examinations'!A480:H2815,2,FALSE)</f>
        <v>28.69</v>
      </c>
      <c r="D482" s="15">
        <f>VLOOKUP(A482,'Medical Examinations'!A480:H2815,3,FALSE)</f>
        <v>6.23</v>
      </c>
      <c r="E482" s="15" t="str">
        <f>VLOOKUP(A482,'Medical Examinations'!A480:H2815,4,FALSE)</f>
        <v>No</v>
      </c>
      <c r="F482" s="15" t="str">
        <f>VLOOKUP(A482,'Medical Examinations'!A480:H2815,5,FALSE)</f>
        <v>No</v>
      </c>
      <c r="G482" s="15" t="str">
        <f>VLOOKUP(A482,'Medical Examinations'!A480:H2815,6,FALSE)</f>
        <v>No</v>
      </c>
      <c r="H482" s="15">
        <f>VLOOKUP(A482,'Medical Examinations'!A480:H2815,7,FALSE)</f>
        <v>1</v>
      </c>
      <c r="I482" s="15" t="str">
        <f>VLOOKUP(A482,'Medical Examinations'!A480:H2815,8,FALSE)</f>
        <v>yes</v>
      </c>
      <c r="J482" s="15" t="str">
        <f>VLOOKUP(A482,'Medical Examinations'!A480:J2815,9,FALSE)</f>
        <v>OVERWEIGHT</v>
      </c>
      <c r="K482" s="15" t="str">
        <f>VLOOKUP(A482,'Medical Examinations'!A480:J2815,10,FALSE)</f>
        <v>PREDIABETES</v>
      </c>
      <c r="L482" s="15" t="str">
        <f>VLOOKUP(A482,'Hospitalisation Details'!A480:J2823,10,FALSE)</f>
        <v>14-Sep-1992</v>
      </c>
      <c r="M482" s="15">
        <f>VLOOKUP(A482,'Hospitalisation Details'!A480:I2823,6,FALSE)</f>
        <v>20745.990000000002</v>
      </c>
      <c r="N482" s="15" t="str">
        <f>VLOOKUP(A482,'Hospitalisation Details'!A480:I2823,7,FALSE)</f>
        <v>tier - 3</v>
      </c>
      <c r="O482" s="15" t="str">
        <f>VLOOKUP(A482,'Hospitalisation Details'!A480:I2823,8,FALSE)</f>
        <v>tier - 1</v>
      </c>
      <c r="P482" s="15" t="str">
        <f>VLOOKUP(A482,'Hospitalisation Details'!A480:I2823,9,FALSE)</f>
        <v>R1012</v>
      </c>
      <c r="Q482" s="15">
        <f ca="1">VLOOKUP(A482,'Hospitalisation Details'!A480:K2823,11,FALSE)</f>
        <v>33</v>
      </c>
    </row>
    <row r="483" spans="1:17" ht="15.6" x14ac:dyDescent="0.3">
      <c r="A483" s="78" t="s">
        <v>1890</v>
      </c>
      <c r="B483" s="78" t="str">
        <f>VLOOKUP(A483,'Customer Names'!A481:C2816,3,FALSE)</f>
        <v>Jeffrey</v>
      </c>
      <c r="C483" s="91">
        <f>VLOOKUP(A483,'Medical Examinations'!A481:H2816,2,FALSE)</f>
        <v>40.28</v>
      </c>
      <c r="D483" s="15">
        <f>VLOOKUP(A483,'Medical Examinations'!A481:H2816,3,FALSE)</f>
        <v>8.9</v>
      </c>
      <c r="E483" s="15" t="str">
        <f>VLOOKUP(A483,'Medical Examinations'!A481:H2816,4,FALSE)</f>
        <v>No</v>
      </c>
      <c r="F483" s="15" t="str">
        <f>VLOOKUP(A483,'Medical Examinations'!A481:H2816,5,FALSE)</f>
        <v>No</v>
      </c>
      <c r="G483" s="15" t="str">
        <f>VLOOKUP(A483,'Medical Examinations'!A481:H2816,6,FALSE)</f>
        <v>No</v>
      </c>
      <c r="H483" s="15">
        <f>VLOOKUP(A483,'Medical Examinations'!A481:H2816,7,FALSE)</f>
        <v>0</v>
      </c>
      <c r="I483" s="15" t="str">
        <f>VLOOKUP(A483,'Medical Examinations'!A481:H2816,8,FALSE)</f>
        <v>No</v>
      </c>
      <c r="J483" s="15" t="str">
        <f>VLOOKUP(A483,'Medical Examinations'!A481:J2816,9,FALSE)</f>
        <v>OBESITY</v>
      </c>
      <c r="K483" s="15" t="str">
        <f>VLOOKUP(A483,'Medical Examinations'!A481:J2816,10,FALSE)</f>
        <v>DIABETES</v>
      </c>
      <c r="L483" s="15" t="str">
        <f>VLOOKUP(A483,'Hospitalisation Details'!A481:J2824,10,FALSE)</f>
        <v>1-Aug-1965</v>
      </c>
      <c r="M483" s="15">
        <f>VLOOKUP(A483,'Hospitalisation Details'!A481:I2824,6,FALSE)</f>
        <v>20709.02</v>
      </c>
      <c r="N483" s="15" t="str">
        <f>VLOOKUP(A483,'Hospitalisation Details'!A481:I2824,7,FALSE)</f>
        <v>tier - 3</v>
      </c>
      <c r="O483" s="15" t="str">
        <f>VLOOKUP(A483,'Hospitalisation Details'!A481:I2824,8,FALSE)</f>
        <v>tier - 2</v>
      </c>
      <c r="P483" s="15" t="str">
        <f>VLOOKUP(A483,'Hospitalisation Details'!A481:I2824,9,FALSE)</f>
        <v>R1019</v>
      </c>
      <c r="Q483" s="15">
        <f ca="1">VLOOKUP(A483,'Hospitalisation Details'!A481:K2824,11,FALSE)</f>
        <v>60</v>
      </c>
    </row>
    <row r="484" spans="1:17" ht="15.6" x14ac:dyDescent="0.3">
      <c r="A484" s="78" t="s">
        <v>1889</v>
      </c>
      <c r="B484" s="78" t="str">
        <f>VLOOKUP(A484,'Customer Names'!A482:C2817,3,FALSE)</f>
        <v>Malcolm J.</v>
      </c>
      <c r="C484" s="91">
        <f>VLOOKUP(A484,'Medical Examinations'!A482:H2817,2,FALSE)</f>
        <v>37.299999999999997</v>
      </c>
      <c r="D484" s="15">
        <f>VLOOKUP(A484,'Medical Examinations'!A482:H2817,3,FALSE)</f>
        <v>7.79</v>
      </c>
      <c r="E484" s="15" t="str">
        <f>VLOOKUP(A484,'Medical Examinations'!A482:H2817,4,FALSE)</f>
        <v>yes</v>
      </c>
      <c r="F484" s="15" t="str">
        <f>VLOOKUP(A484,'Medical Examinations'!A482:H2817,5,FALSE)</f>
        <v>No</v>
      </c>
      <c r="G484" s="15" t="str">
        <f>VLOOKUP(A484,'Medical Examinations'!A482:H2817,6,FALSE)</f>
        <v>No</v>
      </c>
      <c r="H484" s="15">
        <f>VLOOKUP(A484,'Medical Examinations'!A482:H2817,7,FALSE)</f>
        <v>0</v>
      </c>
      <c r="I484" s="15" t="str">
        <f>VLOOKUP(A484,'Medical Examinations'!A482:H2817,8,FALSE)</f>
        <v>No</v>
      </c>
      <c r="J484" s="15" t="str">
        <f>VLOOKUP(A484,'Medical Examinations'!A482:J2817,9,FALSE)</f>
        <v>OBESITY</v>
      </c>
      <c r="K484" s="15" t="str">
        <f>VLOOKUP(A484,'Medical Examinations'!A482:J2817,10,FALSE)</f>
        <v>DIABETES</v>
      </c>
      <c r="L484" s="15" t="str">
        <f>VLOOKUP(A484,'Hospitalisation Details'!A482:J2825,10,FALSE)</f>
        <v>17-Dec-1967</v>
      </c>
      <c r="M484" s="15">
        <f>VLOOKUP(A484,'Hospitalisation Details'!A482:I2825,6,FALSE)</f>
        <v>20630.28</v>
      </c>
      <c r="N484" s="15" t="str">
        <f>VLOOKUP(A484,'Hospitalisation Details'!A482:I2825,7,FALSE)</f>
        <v>tier - 2</v>
      </c>
      <c r="O484" s="15" t="str">
        <f>VLOOKUP(A484,'Hospitalisation Details'!A482:I2825,8,FALSE)</f>
        <v>tier - 3</v>
      </c>
      <c r="P484" s="15" t="str">
        <f>VLOOKUP(A484,'Hospitalisation Details'!A482:I2825,9,FALSE)</f>
        <v>R1011</v>
      </c>
      <c r="Q484" s="15">
        <f ca="1">VLOOKUP(A484,'Hospitalisation Details'!A482:K2825,11,FALSE)</f>
        <v>57</v>
      </c>
    </row>
    <row r="485" spans="1:17" ht="15.6" x14ac:dyDescent="0.3">
      <c r="A485" s="78" t="s">
        <v>1888</v>
      </c>
      <c r="B485" s="78" t="str">
        <f>VLOOKUP(A485,'Customer Names'!A483:C2818,3,FALSE)</f>
        <v>Margaret B.</v>
      </c>
      <c r="C485" s="91">
        <f>VLOOKUP(A485,'Medical Examinations'!A483:H2818,2,FALSE)</f>
        <v>54.47</v>
      </c>
      <c r="D485" s="15">
        <f>VLOOKUP(A485,'Medical Examinations'!A483:H2818,3,FALSE)</f>
        <v>4.49</v>
      </c>
      <c r="E485" s="15" t="str">
        <f>VLOOKUP(A485,'Medical Examinations'!A483:H2818,4,FALSE)</f>
        <v>yes</v>
      </c>
      <c r="F485" s="15" t="str">
        <f>VLOOKUP(A485,'Medical Examinations'!A483:H2818,5,FALSE)</f>
        <v>No</v>
      </c>
      <c r="G485" s="15" t="str">
        <f>VLOOKUP(A485,'Medical Examinations'!A483:H2818,6,FALSE)</f>
        <v>No</v>
      </c>
      <c r="H485" s="15">
        <f>VLOOKUP(A485,'Medical Examinations'!A483:H2818,7,FALSE)</f>
        <v>2</v>
      </c>
      <c r="I485" s="15" t="str">
        <f>VLOOKUP(A485,'Medical Examinations'!A483:H2818,8,FALSE)</f>
        <v>No</v>
      </c>
      <c r="J485" s="15" t="str">
        <f>VLOOKUP(A485,'Medical Examinations'!A483:J2818,9,FALSE)</f>
        <v>OBESITY</v>
      </c>
      <c r="K485" s="15" t="str">
        <f>VLOOKUP(A485,'Medical Examinations'!A483:J2818,10,FALSE)</f>
        <v>NORMAL</v>
      </c>
      <c r="L485" s="15" t="str">
        <f>VLOOKUP(A485,'Hospitalisation Details'!A483:J2826,10,FALSE)</f>
        <v>9-Jul-1966</v>
      </c>
      <c r="M485" s="15">
        <f>VLOOKUP(A485,'Hospitalisation Details'!A483:I2826,6,FALSE)</f>
        <v>20568.32</v>
      </c>
      <c r="N485" s="15" t="str">
        <f>VLOOKUP(A485,'Hospitalisation Details'!A483:I2826,7,FALSE)</f>
        <v>tier - 3</v>
      </c>
      <c r="O485" s="15" t="str">
        <f>VLOOKUP(A485,'Hospitalisation Details'!A483:I2826,8,FALSE)</f>
        <v>tier - 2</v>
      </c>
      <c r="P485" s="15" t="str">
        <f>VLOOKUP(A485,'Hospitalisation Details'!A483:I2826,9,FALSE)</f>
        <v>R1012</v>
      </c>
      <c r="Q485" s="15">
        <f ca="1">VLOOKUP(A485,'Hospitalisation Details'!A483:K2826,11,FALSE)</f>
        <v>59</v>
      </c>
    </row>
    <row r="486" spans="1:17" ht="15.6" x14ac:dyDescent="0.3">
      <c r="A486" s="78" t="s">
        <v>1887</v>
      </c>
      <c r="B486" s="78" t="str">
        <f>VLOOKUP(A486,'Customer Names'!A484:C2819,3,FALSE)</f>
        <v>Helen</v>
      </c>
      <c r="C486" s="91">
        <f>VLOOKUP(A486,'Medical Examinations'!A484:H2819,2,FALSE)</f>
        <v>38.06</v>
      </c>
      <c r="D486" s="15">
        <f>VLOOKUP(A486,'Medical Examinations'!A484:H2819,3,FALSE)</f>
        <v>5.24</v>
      </c>
      <c r="E486" s="15" t="str">
        <f>VLOOKUP(A486,'Medical Examinations'!A484:H2819,4,FALSE)</f>
        <v>yes</v>
      </c>
      <c r="F486" s="15" t="str">
        <f>VLOOKUP(A486,'Medical Examinations'!A484:H2819,5,FALSE)</f>
        <v>No</v>
      </c>
      <c r="G486" s="15" t="str">
        <f>VLOOKUP(A486,'Medical Examinations'!A484:H2819,6,FALSE)</f>
        <v>Yes</v>
      </c>
      <c r="H486" s="15">
        <f>VLOOKUP(A486,'Medical Examinations'!A484:H2819,7,FALSE)</f>
        <v>1</v>
      </c>
      <c r="I486" s="15" t="str">
        <f>VLOOKUP(A486,'Medical Examinations'!A484:H2819,8,FALSE)</f>
        <v>No</v>
      </c>
      <c r="J486" s="15" t="str">
        <f>VLOOKUP(A486,'Medical Examinations'!A484:J2819,9,FALSE)</f>
        <v>OBESITY</v>
      </c>
      <c r="K486" s="15" t="str">
        <f>VLOOKUP(A486,'Medical Examinations'!A484:J2819,10,FALSE)</f>
        <v>NORMAL</v>
      </c>
      <c r="L486" s="15" t="str">
        <f>VLOOKUP(A486,'Hospitalisation Details'!A484:J2827,10,FALSE)</f>
        <v>13-Oct-1969</v>
      </c>
      <c r="M486" s="15">
        <f>VLOOKUP(A486,'Hospitalisation Details'!A484:I2827,6,FALSE)</f>
        <v>20463</v>
      </c>
      <c r="N486" s="15" t="str">
        <f>VLOOKUP(A486,'Hospitalisation Details'!A484:I2827,7,FALSE)</f>
        <v>tier - 2</v>
      </c>
      <c r="O486" s="15" t="str">
        <f>VLOOKUP(A486,'Hospitalisation Details'!A484:I2827,8,FALSE)</f>
        <v>tier - 2</v>
      </c>
      <c r="P486" s="15" t="str">
        <f>VLOOKUP(A486,'Hospitalisation Details'!A484:I2827,9,FALSE)</f>
        <v>R1013</v>
      </c>
      <c r="Q486" s="15">
        <f ca="1">VLOOKUP(A486,'Hospitalisation Details'!A484:K2827,11,FALSE)</f>
        <v>56</v>
      </c>
    </row>
    <row r="487" spans="1:17" ht="15.6" x14ac:dyDescent="0.3">
      <c r="A487" s="78" t="s">
        <v>1886</v>
      </c>
      <c r="B487" s="78" t="str">
        <f>VLOOKUP(A487,'Customer Names'!A485:C2820,3,FALSE)</f>
        <v>Matthew</v>
      </c>
      <c r="C487" s="91">
        <f>VLOOKUP(A487,'Medical Examinations'!A485:H2820,2,FALSE)</f>
        <v>51.47</v>
      </c>
      <c r="D487" s="15">
        <f>VLOOKUP(A487,'Medical Examinations'!A485:H2820,3,FALSE)</f>
        <v>9.6</v>
      </c>
      <c r="E487" s="15" t="str">
        <f>VLOOKUP(A487,'Medical Examinations'!A485:H2820,4,FALSE)</f>
        <v>No</v>
      </c>
      <c r="F487" s="15" t="str">
        <f>VLOOKUP(A487,'Medical Examinations'!A485:H2820,5,FALSE)</f>
        <v>No</v>
      </c>
      <c r="G487" s="15" t="str">
        <f>VLOOKUP(A487,'Medical Examinations'!A485:H2820,6,FALSE)</f>
        <v>No</v>
      </c>
      <c r="H487" s="15">
        <f>VLOOKUP(A487,'Medical Examinations'!A485:H2820,7,FALSE)</f>
        <v>0</v>
      </c>
      <c r="I487" s="15" t="str">
        <f>VLOOKUP(A487,'Medical Examinations'!A485:H2820,8,FALSE)</f>
        <v>No</v>
      </c>
      <c r="J487" s="15" t="str">
        <f>VLOOKUP(A487,'Medical Examinations'!A485:J2820,9,FALSE)</f>
        <v>OBESITY</v>
      </c>
      <c r="K487" s="15" t="str">
        <f>VLOOKUP(A487,'Medical Examinations'!A485:J2820,10,FALSE)</f>
        <v>DIABETES</v>
      </c>
      <c r="L487" s="15" t="str">
        <f>VLOOKUP(A487,'Hospitalisation Details'!A485:J2828,10,FALSE)</f>
        <v>18-Oct-1962</v>
      </c>
      <c r="M487" s="15">
        <f>VLOOKUP(A487,'Hospitalisation Details'!A485:I2828,6,FALSE)</f>
        <v>20446.849999999999</v>
      </c>
      <c r="N487" s="15" t="str">
        <f>VLOOKUP(A487,'Hospitalisation Details'!A485:I2828,7,FALSE)</f>
        <v>tier - 2</v>
      </c>
      <c r="O487" s="15" t="str">
        <f>VLOOKUP(A487,'Hospitalisation Details'!A485:I2828,8,FALSE)</f>
        <v>tier - 1</v>
      </c>
      <c r="P487" s="15" t="str">
        <f>VLOOKUP(A487,'Hospitalisation Details'!A485:I2828,9,FALSE)</f>
        <v>R1012</v>
      </c>
      <c r="Q487" s="15">
        <f ca="1">VLOOKUP(A487,'Hospitalisation Details'!A485:K2828,11,FALSE)</f>
        <v>63</v>
      </c>
    </row>
    <row r="488" spans="1:17" ht="15.6" x14ac:dyDescent="0.3">
      <c r="A488" s="78" t="s">
        <v>1885</v>
      </c>
      <c r="B488" s="78" t="str">
        <f>VLOOKUP(A488,'Customer Names'!A486:C2821,3,FALSE)</f>
        <v>Jeff</v>
      </c>
      <c r="C488" s="91">
        <f>VLOOKUP(A488,'Medical Examinations'!A486:H2821,2,FALSE)</f>
        <v>29.8</v>
      </c>
      <c r="D488" s="15">
        <f>VLOOKUP(A488,'Medical Examinations'!A486:H2821,3,FALSE)</f>
        <v>5.78</v>
      </c>
      <c r="E488" s="15" t="str">
        <f>VLOOKUP(A488,'Medical Examinations'!A486:H2821,4,FALSE)</f>
        <v>yes</v>
      </c>
      <c r="F488" s="15" t="str">
        <f>VLOOKUP(A488,'Medical Examinations'!A486:H2821,5,FALSE)</f>
        <v>No</v>
      </c>
      <c r="G488" s="15" t="str">
        <f>VLOOKUP(A488,'Medical Examinations'!A486:H2821,6,FALSE)</f>
        <v>No</v>
      </c>
      <c r="H488" s="15">
        <f>VLOOKUP(A488,'Medical Examinations'!A486:H2821,7,FALSE)</f>
        <v>0</v>
      </c>
      <c r="I488" s="15" t="str">
        <f>VLOOKUP(A488,'Medical Examinations'!A486:H2821,8,FALSE)</f>
        <v>No</v>
      </c>
      <c r="J488" s="15" t="str">
        <f>VLOOKUP(A488,'Medical Examinations'!A486:J2821,9,FALSE)</f>
        <v>OVERWEIGHT</v>
      </c>
      <c r="K488" s="15" t="str">
        <f>VLOOKUP(A488,'Medical Examinations'!A486:J2821,10,FALSE)</f>
        <v>PREDIABETES</v>
      </c>
      <c r="L488" s="15" t="str">
        <f>VLOOKUP(A488,'Hospitalisation Details'!A486:J2829,10,FALSE)</f>
        <v>12-Jul-1985</v>
      </c>
      <c r="M488" s="15">
        <f>VLOOKUP(A488,'Hospitalisation Details'!A486:I2829,6,FALSE)</f>
        <v>20420.599999999999</v>
      </c>
      <c r="N488" s="15" t="str">
        <f>VLOOKUP(A488,'Hospitalisation Details'!A486:I2829,7,FALSE)</f>
        <v>tier - 3</v>
      </c>
      <c r="O488" s="15" t="str">
        <f>VLOOKUP(A488,'Hospitalisation Details'!A486:I2829,8,FALSE)</f>
        <v>tier - 2</v>
      </c>
      <c r="P488" s="15" t="str">
        <f>VLOOKUP(A488,'Hospitalisation Details'!A486:I2829,9,FALSE)</f>
        <v>R1011</v>
      </c>
      <c r="Q488" s="15">
        <f ca="1">VLOOKUP(A488,'Hospitalisation Details'!A486:K2829,11,FALSE)</f>
        <v>40</v>
      </c>
    </row>
    <row r="489" spans="1:17" ht="15.6" x14ac:dyDescent="0.3">
      <c r="A489" s="78" t="s">
        <v>1884</v>
      </c>
      <c r="B489" s="78" t="str">
        <f>VLOOKUP(A489,'Customer Names'!A487:C2822,3,FALSE)</f>
        <v>Tara R</v>
      </c>
      <c r="C489" s="91">
        <f>VLOOKUP(A489,'Medical Examinations'!A487:H2822,2,FALSE)</f>
        <v>49.77</v>
      </c>
      <c r="D489" s="15">
        <f>VLOOKUP(A489,'Medical Examinations'!A487:H2822,3,FALSE)</f>
        <v>7.02</v>
      </c>
      <c r="E489" s="15" t="str">
        <f>VLOOKUP(A489,'Medical Examinations'!A487:H2822,4,FALSE)</f>
        <v>No</v>
      </c>
      <c r="F489" s="15" t="str">
        <f>VLOOKUP(A489,'Medical Examinations'!A487:H2822,5,FALSE)</f>
        <v>No</v>
      </c>
      <c r="G489" s="15" t="str">
        <f>VLOOKUP(A489,'Medical Examinations'!A487:H2822,6,FALSE)</f>
        <v>No</v>
      </c>
      <c r="H489" s="15">
        <f>VLOOKUP(A489,'Medical Examinations'!A487:H2822,7,FALSE)</f>
        <v>0</v>
      </c>
      <c r="I489" s="15" t="str">
        <f>VLOOKUP(A489,'Medical Examinations'!A487:H2822,8,FALSE)</f>
        <v>No</v>
      </c>
      <c r="J489" s="15" t="str">
        <f>VLOOKUP(A489,'Medical Examinations'!A487:J2822,9,FALSE)</f>
        <v>OBESITY</v>
      </c>
      <c r="K489" s="15" t="str">
        <f>VLOOKUP(A489,'Medical Examinations'!A487:J2822,10,FALSE)</f>
        <v>DIABETES</v>
      </c>
      <c r="L489" s="15" t="str">
        <f>VLOOKUP(A489,'Hospitalisation Details'!A487:J2830,10,FALSE)</f>
        <v>2-Jul-1962</v>
      </c>
      <c r="M489" s="15">
        <f>VLOOKUP(A489,'Hospitalisation Details'!A487:I2830,6,FALSE)</f>
        <v>20354.5</v>
      </c>
      <c r="N489" s="15" t="str">
        <f>VLOOKUP(A489,'Hospitalisation Details'!A487:I2830,7,FALSE)</f>
        <v>tier - 3</v>
      </c>
      <c r="O489" s="15" t="str">
        <f>VLOOKUP(A489,'Hospitalisation Details'!A487:I2830,8,FALSE)</f>
        <v>tier - 2</v>
      </c>
      <c r="P489" s="15" t="str">
        <f>VLOOKUP(A489,'Hospitalisation Details'!A487:I2830,9,FALSE)</f>
        <v>R1026</v>
      </c>
      <c r="Q489" s="15">
        <f ca="1">VLOOKUP(A489,'Hospitalisation Details'!A487:K2830,11,FALSE)</f>
        <v>63</v>
      </c>
    </row>
    <row r="490" spans="1:17" ht="15.6" x14ac:dyDescent="0.3">
      <c r="A490" s="78" t="s">
        <v>1883</v>
      </c>
      <c r="B490" s="78" t="str">
        <f>VLOOKUP(A490,'Customer Names'!A488:C2823,3,FALSE)</f>
        <v>Kristin</v>
      </c>
      <c r="C490" s="91">
        <f>VLOOKUP(A490,'Medical Examinations'!A488:H2823,2,FALSE)</f>
        <v>25.555</v>
      </c>
      <c r="D490" s="15">
        <f>VLOOKUP(A490,'Medical Examinations'!A488:H2823,3,FALSE)</f>
        <v>4.09</v>
      </c>
      <c r="E490" s="15" t="str">
        <f>VLOOKUP(A490,'Medical Examinations'!A488:H2823,4,FALSE)</f>
        <v>yes</v>
      </c>
      <c r="F490" s="15" t="str">
        <f>VLOOKUP(A490,'Medical Examinations'!A488:H2823,5,FALSE)</f>
        <v>No</v>
      </c>
      <c r="G490" s="15" t="str">
        <f>VLOOKUP(A490,'Medical Examinations'!A488:H2823,6,FALSE)</f>
        <v>No</v>
      </c>
      <c r="H490" s="15">
        <f>VLOOKUP(A490,'Medical Examinations'!A488:H2823,7,FALSE)</f>
        <v>0</v>
      </c>
      <c r="I490" s="15" t="str">
        <f>VLOOKUP(A490,'Medical Examinations'!A488:H2823,8,FALSE)</f>
        <v>yes</v>
      </c>
      <c r="J490" s="15" t="str">
        <f>VLOOKUP(A490,'Medical Examinations'!A488:J2823,9,FALSE)</f>
        <v>OVERWEIGHT</v>
      </c>
      <c r="K490" s="15" t="str">
        <f>VLOOKUP(A490,'Medical Examinations'!A488:J2823,10,FALSE)</f>
        <v>NORMAL</v>
      </c>
      <c r="L490" s="15" t="str">
        <f>VLOOKUP(A490,'Hospitalisation Details'!A488:J2831,10,FALSE)</f>
        <v>17-Sep-1985</v>
      </c>
      <c r="M490" s="15">
        <f>VLOOKUP(A490,'Hospitalisation Details'!A488:I2831,6,FALSE)</f>
        <v>20296.86</v>
      </c>
      <c r="N490" s="15" t="str">
        <f>VLOOKUP(A490,'Hospitalisation Details'!A488:I2831,7,FALSE)</f>
        <v>tier - 3</v>
      </c>
      <c r="O490" s="15" t="str">
        <f>VLOOKUP(A490,'Hospitalisation Details'!A488:I2831,8,FALSE)</f>
        <v>tier - 1</v>
      </c>
      <c r="P490" s="15" t="str">
        <f>VLOOKUP(A490,'Hospitalisation Details'!A488:I2831,9,FALSE)</f>
        <v>R1024</v>
      </c>
      <c r="Q490" s="15">
        <f ca="1">VLOOKUP(A490,'Hospitalisation Details'!A488:K2831,11,FALSE)</f>
        <v>40</v>
      </c>
    </row>
    <row r="491" spans="1:17" ht="15.6" x14ac:dyDescent="0.3">
      <c r="A491" s="78" t="s">
        <v>1882</v>
      </c>
      <c r="B491" s="78" t="str">
        <f>VLOOKUP(A491,'Customer Names'!A489:C2824,3,FALSE)</f>
        <v>Timothy</v>
      </c>
      <c r="C491" s="91">
        <f>VLOOKUP(A491,'Medical Examinations'!A489:H2824,2,FALSE)</f>
        <v>29.64</v>
      </c>
      <c r="D491" s="15">
        <f>VLOOKUP(A491,'Medical Examinations'!A489:H2824,3,FALSE)</f>
        <v>4.93</v>
      </c>
      <c r="E491" s="15" t="str">
        <f>VLOOKUP(A491,'Medical Examinations'!A489:H2824,4,FALSE)</f>
        <v>No</v>
      </c>
      <c r="F491" s="15" t="str">
        <f>VLOOKUP(A491,'Medical Examinations'!A489:H2824,5,FALSE)</f>
        <v>No</v>
      </c>
      <c r="G491" s="15" t="str">
        <f>VLOOKUP(A491,'Medical Examinations'!A489:H2824,6,FALSE)</f>
        <v>Yes</v>
      </c>
      <c r="H491" s="15">
        <f>VLOOKUP(A491,'Medical Examinations'!A489:H2824,7,FALSE)</f>
        <v>1</v>
      </c>
      <c r="I491" s="15" t="str">
        <f>VLOOKUP(A491,'Medical Examinations'!A489:H2824,8,FALSE)</f>
        <v>No</v>
      </c>
      <c r="J491" s="15" t="str">
        <f>VLOOKUP(A491,'Medical Examinations'!A489:J2824,9,FALSE)</f>
        <v>OVERWEIGHT</v>
      </c>
      <c r="K491" s="15" t="str">
        <f>VLOOKUP(A491,'Medical Examinations'!A489:J2824,10,FALSE)</f>
        <v>NORMAL</v>
      </c>
      <c r="L491" s="15" t="str">
        <f>VLOOKUP(A491,'Hospitalisation Details'!A489:J2832,10,FALSE)</f>
        <v>7-Sep-1993</v>
      </c>
      <c r="M491" s="15">
        <f>VLOOKUP(A491,'Hospitalisation Details'!A489:I2832,6,FALSE)</f>
        <v>20277.810000000001</v>
      </c>
      <c r="N491" s="15" t="str">
        <f>VLOOKUP(A491,'Hospitalisation Details'!A489:I2832,7,FALSE)</f>
        <v>tier - 3</v>
      </c>
      <c r="O491" s="15" t="str">
        <f>VLOOKUP(A491,'Hospitalisation Details'!A489:I2832,8,FALSE)</f>
        <v>tier - 3</v>
      </c>
      <c r="P491" s="15" t="str">
        <f>VLOOKUP(A491,'Hospitalisation Details'!A489:I2832,9,FALSE)</f>
        <v>R1016</v>
      </c>
      <c r="Q491" s="15">
        <f ca="1">VLOOKUP(A491,'Hospitalisation Details'!A489:K2832,11,FALSE)</f>
        <v>32</v>
      </c>
    </row>
    <row r="492" spans="1:17" ht="15.6" x14ac:dyDescent="0.3">
      <c r="A492" s="78" t="s">
        <v>1881</v>
      </c>
      <c r="B492" s="78" t="str">
        <f>VLOOKUP(A492,'Customer Names'!A490:C2825,3,FALSE)</f>
        <v>Scott</v>
      </c>
      <c r="C492" s="91">
        <f>VLOOKUP(A492,'Medical Examinations'!A490:H2825,2,FALSE)</f>
        <v>53.93</v>
      </c>
      <c r="D492" s="15">
        <f>VLOOKUP(A492,'Medical Examinations'!A490:H2825,3,FALSE)</f>
        <v>5.34</v>
      </c>
      <c r="E492" s="15" t="str">
        <f>VLOOKUP(A492,'Medical Examinations'!A490:H2825,4,FALSE)</f>
        <v>yes</v>
      </c>
      <c r="F492" s="15" t="str">
        <f>VLOOKUP(A492,'Medical Examinations'!A490:H2825,5,FALSE)</f>
        <v>No</v>
      </c>
      <c r="G492" s="15" t="str">
        <f>VLOOKUP(A492,'Medical Examinations'!A490:H2825,6,FALSE)</f>
        <v>No</v>
      </c>
      <c r="H492" s="15">
        <f>VLOOKUP(A492,'Medical Examinations'!A490:H2825,7,FALSE)</f>
        <v>2</v>
      </c>
      <c r="I492" s="15" t="str">
        <f>VLOOKUP(A492,'Medical Examinations'!A490:H2825,8,FALSE)</f>
        <v>No</v>
      </c>
      <c r="J492" s="15" t="str">
        <f>VLOOKUP(A492,'Medical Examinations'!A490:J2825,9,FALSE)</f>
        <v>OBESITY</v>
      </c>
      <c r="K492" s="15" t="str">
        <f>VLOOKUP(A492,'Medical Examinations'!A490:J2825,10,FALSE)</f>
        <v>NORMAL</v>
      </c>
      <c r="L492" s="15" t="str">
        <f>VLOOKUP(A492,'Hospitalisation Details'!A490:J2833,10,FALSE)</f>
        <v>22-Aug-1966</v>
      </c>
      <c r="M492" s="15">
        <f>VLOOKUP(A492,'Hospitalisation Details'!A490:I2833,6,FALSE)</f>
        <v>20253.84</v>
      </c>
      <c r="N492" s="15" t="str">
        <f>VLOOKUP(A492,'Hospitalisation Details'!A490:I2833,7,FALSE)</f>
        <v>tier - 2</v>
      </c>
      <c r="O492" s="15" t="str">
        <f>VLOOKUP(A492,'Hospitalisation Details'!A490:I2833,8,FALSE)</f>
        <v>tier - 3</v>
      </c>
      <c r="P492" s="15" t="str">
        <f>VLOOKUP(A492,'Hospitalisation Details'!A490:I2833,9,FALSE)</f>
        <v>R1012</v>
      </c>
      <c r="Q492" s="15">
        <f ca="1">VLOOKUP(A492,'Hospitalisation Details'!A490:K2833,11,FALSE)</f>
        <v>59</v>
      </c>
    </row>
    <row r="493" spans="1:17" ht="15.6" x14ac:dyDescent="0.3">
      <c r="A493" s="78" t="s">
        <v>1880</v>
      </c>
      <c r="B493" s="78" t="str">
        <f>VLOOKUP(A493,'Customer Names'!A491:C2826,3,FALSE)</f>
        <v>Carly E</v>
      </c>
      <c r="C493" s="91">
        <f>VLOOKUP(A493,'Medical Examinations'!A491:H2826,2,FALSE)</f>
        <v>28.024999999999999</v>
      </c>
      <c r="D493" s="15">
        <f>VLOOKUP(A493,'Medical Examinations'!A491:H2826,3,FALSE)</f>
        <v>5.65</v>
      </c>
      <c r="E493" s="15" t="str">
        <f>VLOOKUP(A493,'Medical Examinations'!A491:H2826,4,FALSE)</f>
        <v>No</v>
      </c>
      <c r="F493" s="15" t="str">
        <f>VLOOKUP(A493,'Medical Examinations'!A491:H2826,5,FALSE)</f>
        <v>No</v>
      </c>
      <c r="G493" s="15" t="str">
        <f>VLOOKUP(A493,'Medical Examinations'!A491:H2826,6,FALSE)</f>
        <v>No</v>
      </c>
      <c r="H493" s="15">
        <f>VLOOKUP(A493,'Medical Examinations'!A491:H2826,7,FALSE)</f>
        <v>1</v>
      </c>
      <c r="I493" s="15" t="str">
        <f>VLOOKUP(A493,'Medical Examinations'!A491:H2826,8,FALSE)</f>
        <v>yes</v>
      </c>
      <c r="J493" s="15" t="str">
        <f>VLOOKUP(A493,'Medical Examinations'!A491:J2826,9,FALSE)</f>
        <v>OVERWEIGHT</v>
      </c>
      <c r="K493" s="15" t="str">
        <f>VLOOKUP(A493,'Medical Examinations'!A491:J2826,10,FALSE)</f>
        <v>NORMAL</v>
      </c>
      <c r="L493" s="15" t="str">
        <f>VLOOKUP(A493,'Hospitalisation Details'!A491:J2834,10,FALSE)</f>
        <v>17-Oct-1987</v>
      </c>
      <c r="M493" s="15">
        <f>VLOOKUP(A493,'Hospitalisation Details'!A491:I2834,6,FALSE)</f>
        <v>20234.849999999999</v>
      </c>
      <c r="N493" s="15" t="str">
        <f>VLOOKUP(A493,'Hospitalisation Details'!A491:I2834,7,FALSE)</f>
        <v>tier - 2</v>
      </c>
      <c r="O493" s="15" t="str">
        <f>VLOOKUP(A493,'Hospitalisation Details'!A491:I2834,8,FALSE)</f>
        <v>tier - 3</v>
      </c>
      <c r="P493" s="15" t="str">
        <f>VLOOKUP(A493,'Hospitalisation Details'!A491:I2834,9,FALSE)</f>
        <v>R1012</v>
      </c>
      <c r="Q493" s="15">
        <f ca="1">VLOOKUP(A493,'Hospitalisation Details'!A491:K2834,11,FALSE)</f>
        <v>38</v>
      </c>
    </row>
    <row r="494" spans="1:17" ht="15.6" x14ac:dyDescent="0.3">
      <c r="A494" s="78" t="s">
        <v>1879</v>
      </c>
      <c r="B494" s="78" t="str">
        <f>VLOOKUP(A494,'Customer Names'!A492:C2827,3,FALSE)</f>
        <v>Lisa</v>
      </c>
      <c r="C494" s="91">
        <f>VLOOKUP(A494,'Medical Examinations'!A492:H2827,2,FALSE)</f>
        <v>27.5</v>
      </c>
      <c r="D494" s="15">
        <f>VLOOKUP(A494,'Medical Examinations'!A492:H2827,3,FALSE)</f>
        <v>4.49</v>
      </c>
      <c r="E494" s="15" t="str">
        <f>VLOOKUP(A494,'Medical Examinations'!A492:H2827,4,FALSE)</f>
        <v>No</v>
      </c>
      <c r="F494" s="15" t="str">
        <f>VLOOKUP(A494,'Medical Examinations'!A492:H2827,5,FALSE)</f>
        <v>No</v>
      </c>
      <c r="G494" s="15" t="str">
        <f>VLOOKUP(A494,'Medical Examinations'!A492:H2827,6,FALSE)</f>
        <v>No</v>
      </c>
      <c r="H494" s="15">
        <f>VLOOKUP(A494,'Medical Examinations'!A492:H2827,7,FALSE)</f>
        <v>0</v>
      </c>
      <c r="I494" s="15" t="str">
        <f>VLOOKUP(A494,'Medical Examinations'!A492:H2827,8,FALSE)</f>
        <v>No</v>
      </c>
      <c r="J494" s="15" t="str">
        <f>VLOOKUP(A494,'Medical Examinations'!A492:J2827,9,FALSE)</f>
        <v>OVERWEIGHT</v>
      </c>
      <c r="K494" s="15" t="str">
        <f>VLOOKUP(A494,'Medical Examinations'!A492:J2827,10,FALSE)</f>
        <v>NORMAL</v>
      </c>
      <c r="L494" s="15" t="str">
        <f>VLOOKUP(A494,'Hospitalisation Details'!A492:J2835,10,FALSE)</f>
        <v>8-Jun-1994</v>
      </c>
      <c r="M494" s="15">
        <f>VLOOKUP(A494,'Hospitalisation Details'!A492:I2835,6,FALSE)</f>
        <v>20177.669999999998</v>
      </c>
      <c r="N494" s="15" t="str">
        <f>VLOOKUP(A494,'Hospitalisation Details'!A492:I2835,7,FALSE)</f>
        <v>tier - 2</v>
      </c>
      <c r="O494" s="15" t="str">
        <f>VLOOKUP(A494,'Hospitalisation Details'!A492:I2835,8,FALSE)</f>
        <v>tier - 1</v>
      </c>
      <c r="P494" s="15" t="str">
        <f>VLOOKUP(A494,'Hospitalisation Details'!A492:I2835,9,FALSE)</f>
        <v>R1011</v>
      </c>
      <c r="Q494" s="15">
        <f ca="1">VLOOKUP(A494,'Hospitalisation Details'!A492:K2835,11,FALSE)</f>
        <v>31</v>
      </c>
    </row>
    <row r="495" spans="1:17" ht="15.6" x14ac:dyDescent="0.3">
      <c r="A495" s="78" t="s">
        <v>1878</v>
      </c>
      <c r="B495" s="78" t="str">
        <f>VLOOKUP(A495,'Customer Names'!A493:C2828,3,FALSE)</f>
        <v>Stacey</v>
      </c>
      <c r="C495" s="91">
        <f>VLOOKUP(A495,'Medical Examinations'!A493:H2828,2,FALSE)</f>
        <v>21.8</v>
      </c>
      <c r="D495" s="15">
        <f>VLOOKUP(A495,'Medical Examinations'!A493:H2828,3,FALSE)</f>
        <v>10.55</v>
      </c>
      <c r="E495" s="15" t="str">
        <f>VLOOKUP(A495,'Medical Examinations'!A493:H2828,4,FALSE)</f>
        <v>No</v>
      </c>
      <c r="F495" s="15" t="str">
        <f>VLOOKUP(A495,'Medical Examinations'!A493:H2828,5,FALSE)</f>
        <v>No</v>
      </c>
      <c r="G495" s="15" t="str">
        <f>VLOOKUP(A495,'Medical Examinations'!A493:H2828,6,FALSE)</f>
        <v>No</v>
      </c>
      <c r="H495" s="15">
        <f>VLOOKUP(A495,'Medical Examinations'!A493:H2828,7,FALSE)</f>
        <v>0</v>
      </c>
      <c r="I495" s="15" t="str">
        <f>VLOOKUP(A495,'Medical Examinations'!A493:H2828,8,FALSE)</f>
        <v>yes</v>
      </c>
      <c r="J495" s="15" t="str">
        <f>VLOOKUP(A495,'Medical Examinations'!A493:J2828,9,FALSE)</f>
        <v>NORMAL WEIGHT</v>
      </c>
      <c r="K495" s="15" t="str">
        <f>VLOOKUP(A495,'Medical Examinations'!A493:J2828,10,FALSE)</f>
        <v>DIABETES</v>
      </c>
      <c r="L495" s="15" t="str">
        <f>VLOOKUP(A495,'Hospitalisation Details'!A493:J2836,10,FALSE)</f>
        <v>9-Jul-2002</v>
      </c>
      <c r="M495" s="15">
        <f>VLOOKUP(A495,'Hospitalisation Details'!A493:I2836,6,FALSE)</f>
        <v>20167.34</v>
      </c>
      <c r="N495" s="15" t="str">
        <f>VLOOKUP(A495,'Hospitalisation Details'!A493:I2836,7,FALSE)</f>
        <v>tier - 3</v>
      </c>
      <c r="O495" s="15" t="str">
        <f>VLOOKUP(A495,'Hospitalisation Details'!A493:I2836,8,FALSE)</f>
        <v>tier - 3</v>
      </c>
      <c r="P495" s="15" t="str">
        <f>VLOOKUP(A495,'Hospitalisation Details'!A493:I2836,9,FALSE)</f>
        <v>R1011</v>
      </c>
      <c r="Q495" s="15">
        <f ca="1">VLOOKUP(A495,'Hospitalisation Details'!A493:K2836,11,FALSE)</f>
        <v>23</v>
      </c>
    </row>
    <row r="496" spans="1:17" ht="15.6" x14ac:dyDescent="0.3">
      <c r="A496" s="78" t="s">
        <v>1877</v>
      </c>
      <c r="B496" s="78" t="str">
        <f>VLOOKUP(A496,'Customer Names'!A494:C2829,3,FALSE)</f>
        <v>Louis</v>
      </c>
      <c r="C496" s="91">
        <f>VLOOKUP(A496,'Medical Examinations'!A494:H2829,2,FALSE)</f>
        <v>26.41</v>
      </c>
      <c r="D496" s="15">
        <f>VLOOKUP(A496,'Medical Examinations'!A494:H2829,3,FALSE)</f>
        <v>4.92</v>
      </c>
      <c r="E496" s="15" t="str">
        <f>VLOOKUP(A496,'Medical Examinations'!A494:H2829,4,FALSE)</f>
        <v>yes</v>
      </c>
      <c r="F496" s="15" t="str">
        <f>VLOOKUP(A496,'Medical Examinations'!A494:H2829,5,FALSE)</f>
        <v>No</v>
      </c>
      <c r="G496" s="15" t="str">
        <f>VLOOKUP(A496,'Medical Examinations'!A494:H2829,6,FALSE)</f>
        <v>Yes</v>
      </c>
      <c r="H496" s="15">
        <f>VLOOKUP(A496,'Medical Examinations'!A494:H2829,7,FALSE)</f>
        <v>1</v>
      </c>
      <c r="I496" s="15" t="str">
        <f>VLOOKUP(A496,'Medical Examinations'!A494:H2829,8,FALSE)</f>
        <v>yes</v>
      </c>
      <c r="J496" s="15" t="str">
        <f>VLOOKUP(A496,'Medical Examinations'!A494:J2829,9,FALSE)</f>
        <v>OVERWEIGHT</v>
      </c>
      <c r="K496" s="15" t="str">
        <f>VLOOKUP(A496,'Medical Examinations'!A494:J2829,10,FALSE)</f>
        <v>NORMAL</v>
      </c>
      <c r="L496" s="15" t="str">
        <f>VLOOKUP(A496,'Hospitalisation Details'!A494:J2837,10,FALSE)</f>
        <v>6-Oct-1983</v>
      </c>
      <c r="M496" s="15">
        <f>VLOOKUP(A496,'Hospitalisation Details'!A494:I2837,6,FALSE)</f>
        <v>20149.32</v>
      </c>
      <c r="N496" s="15" t="str">
        <f>VLOOKUP(A496,'Hospitalisation Details'!A494:I2837,7,FALSE)</f>
        <v>tier - 2</v>
      </c>
      <c r="O496" s="15" t="str">
        <f>VLOOKUP(A496,'Hospitalisation Details'!A494:I2837,8,FALSE)</f>
        <v>tier - 1</v>
      </c>
      <c r="P496" s="15" t="str">
        <f>VLOOKUP(A496,'Hospitalisation Details'!A494:I2837,9,FALSE)</f>
        <v>R1016</v>
      </c>
      <c r="Q496" s="15">
        <f ca="1">VLOOKUP(A496,'Hospitalisation Details'!A494:K2837,11,FALSE)</f>
        <v>42</v>
      </c>
    </row>
    <row r="497" spans="1:17" ht="15.6" x14ac:dyDescent="0.3">
      <c r="A497" s="78" t="s">
        <v>1876</v>
      </c>
      <c r="B497" s="78" t="str">
        <f>VLOOKUP(A497,'Customer Names'!A495:C2830,3,FALSE)</f>
        <v>Brian R.</v>
      </c>
      <c r="C497" s="91">
        <f>VLOOKUP(A497,'Medical Examinations'!A495:H2830,2,FALSE)</f>
        <v>27.835000000000001</v>
      </c>
      <c r="D497" s="15">
        <f>VLOOKUP(A497,'Medical Examinations'!A495:H2830,3,FALSE)</f>
        <v>5.9</v>
      </c>
      <c r="E497" s="15" t="str">
        <f>VLOOKUP(A497,'Medical Examinations'!A495:H2830,4,FALSE)</f>
        <v>yes</v>
      </c>
      <c r="F497" s="15" t="str">
        <f>VLOOKUP(A497,'Medical Examinations'!A495:H2830,5,FALSE)</f>
        <v>No</v>
      </c>
      <c r="G497" s="15" t="str">
        <f>VLOOKUP(A497,'Medical Examinations'!A495:H2830,6,FALSE)</f>
        <v>No</v>
      </c>
      <c r="H497" s="15">
        <f>VLOOKUP(A497,'Medical Examinations'!A495:H2830,7,FALSE)</f>
        <v>1</v>
      </c>
      <c r="I497" s="15" t="str">
        <f>VLOOKUP(A497,'Medical Examinations'!A495:H2830,8,FALSE)</f>
        <v>yes</v>
      </c>
      <c r="J497" s="15" t="str">
        <f>VLOOKUP(A497,'Medical Examinations'!A495:J2830,9,FALSE)</f>
        <v>OVERWEIGHT</v>
      </c>
      <c r="K497" s="15" t="str">
        <f>VLOOKUP(A497,'Medical Examinations'!A495:J2830,10,FALSE)</f>
        <v>PREDIABETES</v>
      </c>
      <c r="L497" s="15" t="str">
        <f>VLOOKUP(A497,'Hospitalisation Details'!A495:J2838,10,FALSE)</f>
        <v>25-Jul-1988</v>
      </c>
      <c r="M497" s="15">
        <f>VLOOKUP(A497,'Hospitalisation Details'!A495:I2838,6,FALSE)</f>
        <v>20009.63</v>
      </c>
      <c r="N497" s="15" t="str">
        <f>VLOOKUP(A497,'Hospitalisation Details'!A495:I2838,7,FALSE)</f>
        <v>tier - 2</v>
      </c>
      <c r="O497" s="15" t="str">
        <f>VLOOKUP(A497,'Hospitalisation Details'!A495:I2838,8,FALSE)</f>
        <v>tier - 1</v>
      </c>
      <c r="P497" s="15" t="str">
        <f>VLOOKUP(A497,'Hospitalisation Details'!A495:I2838,9,FALSE)</f>
        <v>R1012</v>
      </c>
      <c r="Q497" s="15">
        <f ca="1">VLOOKUP(A497,'Hospitalisation Details'!A495:K2838,11,FALSE)</f>
        <v>37</v>
      </c>
    </row>
    <row r="498" spans="1:17" ht="15.6" x14ac:dyDescent="0.3">
      <c r="A498" s="78" t="s">
        <v>1875</v>
      </c>
      <c r="B498" s="78" t="str">
        <f>VLOOKUP(A498,'Customer Names'!A496:C2831,3,FALSE)</f>
        <v>Jessica</v>
      </c>
      <c r="C498" s="91">
        <f>VLOOKUP(A498,'Medical Examinations'!A496:H2831,2,FALSE)</f>
        <v>51.74</v>
      </c>
      <c r="D498" s="15">
        <f>VLOOKUP(A498,'Medical Examinations'!A496:H2831,3,FALSE)</f>
        <v>4.9800000000000004</v>
      </c>
      <c r="E498" s="15" t="str">
        <f>VLOOKUP(A498,'Medical Examinations'!A496:H2831,4,FALSE)</f>
        <v>yes</v>
      </c>
      <c r="F498" s="15" t="str">
        <f>VLOOKUP(A498,'Medical Examinations'!A496:H2831,5,FALSE)</f>
        <v>No</v>
      </c>
      <c r="G498" s="15" t="str">
        <f>VLOOKUP(A498,'Medical Examinations'!A496:H2831,6,FALSE)</f>
        <v>No</v>
      </c>
      <c r="H498" s="15">
        <f>VLOOKUP(A498,'Medical Examinations'!A496:H2831,7,FALSE)</f>
        <v>2</v>
      </c>
      <c r="I498" s="15" t="str">
        <f>VLOOKUP(A498,'Medical Examinations'!A496:H2831,8,FALSE)</f>
        <v>No</v>
      </c>
      <c r="J498" s="15" t="str">
        <f>VLOOKUP(A498,'Medical Examinations'!A496:J2831,9,FALSE)</f>
        <v>OBESITY</v>
      </c>
      <c r="K498" s="15" t="str">
        <f>VLOOKUP(A498,'Medical Examinations'!A496:J2831,10,FALSE)</f>
        <v>NORMAL</v>
      </c>
      <c r="L498" s="15" t="str">
        <f>VLOOKUP(A498,'Hospitalisation Details'!A496:J2839,10,FALSE)</f>
        <v>10-Aug-1966</v>
      </c>
      <c r="M498" s="15">
        <f>VLOOKUP(A498,'Hospitalisation Details'!A496:I2839,6,FALSE)</f>
        <v>19995.29</v>
      </c>
      <c r="N498" s="15" t="str">
        <f>VLOOKUP(A498,'Hospitalisation Details'!A496:I2839,7,FALSE)</f>
        <v>tier - 1</v>
      </c>
      <c r="O498" s="15" t="str">
        <f>VLOOKUP(A498,'Hospitalisation Details'!A496:I2839,8,FALSE)</f>
        <v>tier - 3</v>
      </c>
      <c r="P498" s="15" t="str">
        <f>VLOOKUP(A498,'Hospitalisation Details'!A496:I2839,9,FALSE)</f>
        <v>R1026</v>
      </c>
      <c r="Q498" s="15">
        <f ca="1">VLOOKUP(A498,'Hospitalisation Details'!A496:K2839,11,FALSE)</f>
        <v>59</v>
      </c>
    </row>
    <row r="499" spans="1:17" ht="15.6" x14ac:dyDescent="0.3">
      <c r="A499" s="78" t="s">
        <v>1874</v>
      </c>
      <c r="B499" s="78" t="str">
        <f>VLOOKUP(A499,'Customer Names'!A497:C2832,3,FALSE)</f>
        <v>Dawn M.</v>
      </c>
      <c r="C499" s="91">
        <f>VLOOKUP(A499,'Medical Examinations'!A497:H2832,2,FALSE)</f>
        <v>23.37</v>
      </c>
      <c r="D499" s="15">
        <f>VLOOKUP(A499,'Medical Examinations'!A497:H2832,3,FALSE)</f>
        <v>5.8</v>
      </c>
      <c r="E499" s="15" t="str">
        <f>VLOOKUP(A499,'Medical Examinations'!A497:H2832,4,FALSE)</f>
        <v>No</v>
      </c>
      <c r="F499" s="15" t="str">
        <f>VLOOKUP(A499,'Medical Examinations'!A497:H2832,5,FALSE)</f>
        <v>No</v>
      </c>
      <c r="G499" s="15" t="str">
        <f>VLOOKUP(A499,'Medical Examinations'!A497:H2832,6,FALSE)</f>
        <v>No</v>
      </c>
      <c r="H499" s="15">
        <f>VLOOKUP(A499,'Medical Examinations'!A497:H2832,7,FALSE)</f>
        <v>0</v>
      </c>
      <c r="I499" s="15" t="str">
        <f>VLOOKUP(A499,'Medical Examinations'!A497:H2832,8,FALSE)</f>
        <v>yes</v>
      </c>
      <c r="J499" s="15" t="str">
        <f>VLOOKUP(A499,'Medical Examinations'!A497:J2832,9,FALSE)</f>
        <v>NORMAL WEIGHT</v>
      </c>
      <c r="K499" s="15" t="str">
        <f>VLOOKUP(A499,'Medical Examinations'!A497:J2832,10,FALSE)</f>
        <v>PREDIABETES</v>
      </c>
      <c r="L499" s="15" t="str">
        <f>VLOOKUP(A499,'Hospitalisation Details'!A497:J2840,10,FALSE)</f>
        <v>9-Oct-1980</v>
      </c>
      <c r="M499" s="15">
        <f>VLOOKUP(A499,'Hospitalisation Details'!A497:I2840,6,FALSE)</f>
        <v>19964.75</v>
      </c>
      <c r="N499" s="15" t="str">
        <f>VLOOKUP(A499,'Hospitalisation Details'!A497:I2840,7,FALSE)</f>
        <v>tier - 1</v>
      </c>
      <c r="O499" s="15" t="str">
        <f>VLOOKUP(A499,'Hospitalisation Details'!A497:I2840,8,FALSE)</f>
        <v>tier - 2</v>
      </c>
      <c r="P499" s="15" t="str">
        <f>VLOOKUP(A499,'Hospitalisation Details'!A497:I2840,9,FALSE)</f>
        <v>R1024</v>
      </c>
      <c r="Q499" s="15">
        <f ca="1">VLOOKUP(A499,'Hospitalisation Details'!A497:K2840,11,FALSE)</f>
        <v>45</v>
      </c>
    </row>
    <row r="500" spans="1:17" ht="15.6" x14ac:dyDescent="0.3">
      <c r="A500" s="78" t="s">
        <v>1873</v>
      </c>
      <c r="B500" s="78" t="str">
        <f>VLOOKUP(A500,'Customer Names'!A498:C2833,3,FALSE)</f>
        <v>Mr.  Chris</v>
      </c>
      <c r="C500" s="91">
        <f>VLOOKUP(A500,'Medical Examinations'!A498:H2833,2,FALSE)</f>
        <v>29.7</v>
      </c>
      <c r="D500" s="15">
        <f>VLOOKUP(A500,'Medical Examinations'!A498:H2833,3,FALSE)</f>
        <v>6.21</v>
      </c>
      <c r="E500" s="15" t="str">
        <f>VLOOKUP(A500,'Medical Examinations'!A498:H2833,4,FALSE)</f>
        <v>yes</v>
      </c>
      <c r="F500" s="15" t="str">
        <f>VLOOKUP(A500,'Medical Examinations'!A498:H2833,5,FALSE)</f>
        <v>No</v>
      </c>
      <c r="G500" s="15" t="str">
        <f>VLOOKUP(A500,'Medical Examinations'!A498:H2833,6,FALSE)</f>
        <v>Yes</v>
      </c>
      <c r="H500" s="15">
        <f>VLOOKUP(A500,'Medical Examinations'!A498:H2833,7,FALSE)</f>
        <v>1</v>
      </c>
      <c r="I500" s="15" t="str">
        <f>VLOOKUP(A500,'Medical Examinations'!A498:H2833,8,FALSE)</f>
        <v>yes</v>
      </c>
      <c r="J500" s="15" t="str">
        <f>VLOOKUP(A500,'Medical Examinations'!A498:J2833,9,FALSE)</f>
        <v>OVERWEIGHT</v>
      </c>
      <c r="K500" s="15" t="str">
        <f>VLOOKUP(A500,'Medical Examinations'!A498:J2833,10,FALSE)</f>
        <v>PREDIABETES</v>
      </c>
      <c r="L500" s="15" t="str">
        <f>VLOOKUP(A500,'Hospitalisation Details'!A498:J2841,10,FALSE)</f>
        <v>18-Oct-1997</v>
      </c>
      <c r="M500" s="15">
        <f>VLOOKUP(A500,'Hospitalisation Details'!A498:I2841,6,FALSE)</f>
        <v>19933.46</v>
      </c>
      <c r="N500" s="15" t="str">
        <f>VLOOKUP(A500,'Hospitalisation Details'!A498:I2841,7,FALSE)</f>
        <v>tier - 1</v>
      </c>
      <c r="O500" s="15" t="str">
        <f>VLOOKUP(A500,'Hospitalisation Details'!A498:I2841,8,FALSE)</f>
        <v>tier - 3</v>
      </c>
      <c r="P500" s="15" t="str">
        <f>VLOOKUP(A500,'Hospitalisation Details'!A498:I2841,9,FALSE)</f>
        <v>R1011</v>
      </c>
      <c r="Q500" s="15">
        <f ca="1">VLOOKUP(A500,'Hospitalisation Details'!A498:K2841,11,FALSE)</f>
        <v>28</v>
      </c>
    </row>
    <row r="501" spans="1:17" ht="15.6" x14ac:dyDescent="0.3">
      <c r="A501" s="78" t="s">
        <v>1872</v>
      </c>
      <c r="B501" s="78" t="str">
        <f>VLOOKUP(A501,'Customer Names'!A499:C2834,3,FALSE)</f>
        <v>Karen</v>
      </c>
      <c r="C501" s="91">
        <f>VLOOKUP(A501,'Medical Examinations'!A499:H2834,2,FALSE)</f>
        <v>20.045000000000002</v>
      </c>
      <c r="D501" s="15">
        <f>VLOOKUP(A501,'Medical Examinations'!A499:H2834,3,FALSE)</f>
        <v>6.17</v>
      </c>
      <c r="E501" s="15" t="str">
        <f>VLOOKUP(A501,'Medical Examinations'!A499:H2834,4,FALSE)</f>
        <v>No</v>
      </c>
      <c r="F501" s="15" t="str">
        <f>VLOOKUP(A501,'Medical Examinations'!A499:H2834,5,FALSE)</f>
        <v>No</v>
      </c>
      <c r="G501" s="15" t="str">
        <f>VLOOKUP(A501,'Medical Examinations'!A499:H2834,6,FALSE)</f>
        <v>Yes</v>
      </c>
      <c r="H501" s="15">
        <f>VLOOKUP(A501,'Medical Examinations'!A499:H2834,7,FALSE)</f>
        <v>1</v>
      </c>
      <c r="I501" s="15" t="str">
        <f>VLOOKUP(A501,'Medical Examinations'!A499:H2834,8,FALSE)</f>
        <v>yes</v>
      </c>
      <c r="J501" s="15" t="str">
        <f>VLOOKUP(A501,'Medical Examinations'!A499:J2834,9,FALSE)</f>
        <v>NORMAL WEIGHT</v>
      </c>
      <c r="K501" s="15" t="str">
        <f>VLOOKUP(A501,'Medical Examinations'!A499:J2834,10,FALSE)</f>
        <v>PREDIABETES</v>
      </c>
      <c r="L501" s="15" t="str">
        <f>VLOOKUP(A501,'Hospitalisation Details'!A499:J2842,10,FALSE)</f>
        <v>30-Oct-1979</v>
      </c>
      <c r="M501" s="15">
        <f>VLOOKUP(A501,'Hospitalisation Details'!A499:I2842,6,FALSE)</f>
        <v>19798.05</v>
      </c>
      <c r="N501" s="15" t="str">
        <f>VLOOKUP(A501,'Hospitalisation Details'!A499:I2842,7,FALSE)</f>
        <v>tier - 1</v>
      </c>
      <c r="O501" s="15" t="str">
        <f>VLOOKUP(A501,'Hospitalisation Details'!A499:I2842,8,FALSE)</f>
        <v>tier - 1</v>
      </c>
      <c r="P501" s="15" t="str">
        <f>VLOOKUP(A501,'Hospitalisation Details'!A499:I2842,9,FALSE)</f>
        <v>R1024</v>
      </c>
      <c r="Q501" s="15">
        <f ca="1">VLOOKUP(A501,'Hospitalisation Details'!A499:K2842,11,FALSE)</f>
        <v>46</v>
      </c>
    </row>
    <row r="502" spans="1:17" ht="15.6" x14ac:dyDescent="0.3">
      <c r="A502" s="78" t="s">
        <v>1871</v>
      </c>
      <c r="B502" s="78" t="str">
        <f>VLOOKUP(A502,'Customer Names'!A500:C2835,3,FALSE)</f>
        <v>Jessica</v>
      </c>
      <c r="C502" s="91">
        <f>VLOOKUP(A502,'Medical Examinations'!A500:H2835,2,FALSE)</f>
        <v>27.83</v>
      </c>
      <c r="D502" s="15">
        <f>VLOOKUP(A502,'Medical Examinations'!A500:H2835,3,FALSE)</f>
        <v>5.36</v>
      </c>
      <c r="E502" s="15" t="str">
        <f>VLOOKUP(A502,'Medical Examinations'!A500:H2835,4,FALSE)</f>
        <v>No</v>
      </c>
      <c r="F502" s="15" t="str">
        <f>VLOOKUP(A502,'Medical Examinations'!A500:H2835,5,FALSE)</f>
        <v>No</v>
      </c>
      <c r="G502" s="15" t="str">
        <f>VLOOKUP(A502,'Medical Examinations'!A500:H2835,6,FALSE)</f>
        <v>No</v>
      </c>
      <c r="H502" s="15">
        <f>VLOOKUP(A502,'Medical Examinations'!A500:H2835,7,FALSE)</f>
        <v>2</v>
      </c>
      <c r="I502" s="15" t="str">
        <f>VLOOKUP(A502,'Medical Examinations'!A500:H2835,8,FALSE)</f>
        <v>No</v>
      </c>
      <c r="J502" s="15" t="str">
        <f>VLOOKUP(A502,'Medical Examinations'!A500:J2835,9,FALSE)</f>
        <v>OVERWEIGHT</v>
      </c>
      <c r="K502" s="15" t="str">
        <f>VLOOKUP(A502,'Medical Examinations'!A500:J2835,10,FALSE)</f>
        <v>NORMAL</v>
      </c>
      <c r="L502" s="15" t="str">
        <f>VLOOKUP(A502,'Hospitalisation Details'!A500:J2843,10,FALSE)</f>
        <v>14-Jun-1972</v>
      </c>
      <c r="M502" s="15">
        <f>VLOOKUP(A502,'Hospitalisation Details'!A500:I2843,6,FALSE)</f>
        <v>19749.38</v>
      </c>
      <c r="N502" s="15" t="str">
        <f>VLOOKUP(A502,'Hospitalisation Details'!A500:I2843,7,FALSE)</f>
        <v>tier - 1</v>
      </c>
      <c r="O502" s="15" t="str">
        <f>VLOOKUP(A502,'Hospitalisation Details'!A500:I2843,8,FALSE)</f>
        <v>tier - 3</v>
      </c>
      <c r="P502" s="15" t="str">
        <f>VLOOKUP(A502,'Hospitalisation Details'!A500:I2843,9,FALSE)</f>
        <v>R1013</v>
      </c>
      <c r="Q502" s="15">
        <f ca="1">VLOOKUP(A502,'Hospitalisation Details'!A500:K2843,11,FALSE)</f>
        <v>53</v>
      </c>
    </row>
    <row r="503" spans="1:17" ht="15.6" x14ac:dyDescent="0.3">
      <c r="A503" s="78" t="s">
        <v>1870</v>
      </c>
      <c r="B503" s="78" t="str">
        <f>VLOOKUP(A503,'Customer Names'!A501:C2836,3,FALSE)</f>
        <v>Mathieu</v>
      </c>
      <c r="C503" s="91">
        <f>VLOOKUP(A503,'Medical Examinations'!A501:H2836,2,FALSE)</f>
        <v>28.93</v>
      </c>
      <c r="D503" s="15">
        <f>VLOOKUP(A503,'Medical Examinations'!A501:H2836,3,FALSE)</f>
        <v>5.2</v>
      </c>
      <c r="E503" s="15" t="str">
        <f>VLOOKUP(A503,'Medical Examinations'!A501:H2836,4,FALSE)</f>
        <v>No</v>
      </c>
      <c r="F503" s="15" t="str">
        <f>VLOOKUP(A503,'Medical Examinations'!A501:H2836,5,FALSE)</f>
        <v>No</v>
      </c>
      <c r="G503" s="15" t="str">
        <f>VLOOKUP(A503,'Medical Examinations'!A501:H2836,6,FALSE)</f>
        <v>No</v>
      </c>
      <c r="H503" s="15">
        <f>VLOOKUP(A503,'Medical Examinations'!A501:H2836,7,FALSE)</f>
        <v>0</v>
      </c>
      <c r="I503" s="15" t="str">
        <f>VLOOKUP(A503,'Medical Examinations'!A501:H2836,8,FALSE)</f>
        <v>yes</v>
      </c>
      <c r="J503" s="15" t="str">
        <f>VLOOKUP(A503,'Medical Examinations'!A501:J2836,9,FALSE)</f>
        <v>OVERWEIGHT</v>
      </c>
      <c r="K503" s="15" t="str">
        <f>VLOOKUP(A503,'Medical Examinations'!A501:J2836,10,FALSE)</f>
        <v>NORMAL</v>
      </c>
      <c r="L503" s="15" t="str">
        <f>VLOOKUP(A503,'Hospitalisation Details'!A501:J2844,10,FALSE)</f>
        <v>8-Aug-1990</v>
      </c>
      <c r="M503" s="15">
        <f>VLOOKUP(A503,'Hospitalisation Details'!A501:I2844,6,FALSE)</f>
        <v>19719.689999999999</v>
      </c>
      <c r="N503" s="15" t="str">
        <f>VLOOKUP(A503,'Hospitalisation Details'!A501:I2844,7,FALSE)</f>
        <v>tier - 1</v>
      </c>
      <c r="O503" s="15" t="str">
        <f>VLOOKUP(A503,'Hospitalisation Details'!A501:I2844,8,FALSE)</f>
        <v>tier - 2</v>
      </c>
      <c r="P503" s="15" t="str">
        <f>VLOOKUP(A503,'Hospitalisation Details'!A501:I2844,9,FALSE)</f>
        <v>R1013</v>
      </c>
      <c r="Q503" s="15">
        <f ca="1">VLOOKUP(A503,'Hospitalisation Details'!A501:K2844,11,FALSE)</f>
        <v>35</v>
      </c>
    </row>
    <row r="504" spans="1:17" ht="15.6" x14ac:dyDescent="0.3">
      <c r="A504" s="78" t="s">
        <v>1869</v>
      </c>
      <c r="B504" s="78" t="str">
        <f>VLOOKUP(A504,'Customer Names'!A502:C2837,3,FALSE)</f>
        <v>Kam S.</v>
      </c>
      <c r="C504" s="91">
        <f>VLOOKUP(A504,'Medical Examinations'!A502:H2837,2,FALSE)</f>
        <v>33.82</v>
      </c>
      <c r="D504" s="15">
        <f>VLOOKUP(A504,'Medical Examinations'!A502:H2837,3,FALSE)</f>
        <v>5.42</v>
      </c>
      <c r="E504" s="15" t="str">
        <f>VLOOKUP(A504,'Medical Examinations'!A502:H2837,4,FALSE)</f>
        <v>No</v>
      </c>
      <c r="F504" s="15" t="str">
        <f>VLOOKUP(A504,'Medical Examinations'!A502:H2837,5,FALSE)</f>
        <v>No</v>
      </c>
      <c r="G504" s="15" t="str">
        <f>VLOOKUP(A504,'Medical Examinations'!A502:H2837,6,FALSE)</f>
        <v>No</v>
      </c>
      <c r="H504" s="15">
        <f>VLOOKUP(A504,'Medical Examinations'!A502:H2837,7,FALSE)</f>
        <v>0</v>
      </c>
      <c r="I504" s="15" t="str">
        <f>VLOOKUP(A504,'Medical Examinations'!A502:H2837,8,FALSE)</f>
        <v>No</v>
      </c>
      <c r="J504" s="15" t="str">
        <f>VLOOKUP(A504,'Medical Examinations'!A502:J2837,9,FALSE)</f>
        <v>OBESITY</v>
      </c>
      <c r="K504" s="15" t="str">
        <f>VLOOKUP(A504,'Medical Examinations'!A502:J2837,10,FALSE)</f>
        <v>NORMAL</v>
      </c>
      <c r="L504" s="15" t="str">
        <f>VLOOKUP(A504,'Hospitalisation Details'!A502:J2845,10,FALSE)</f>
        <v>27-Aug-1994</v>
      </c>
      <c r="M504" s="15">
        <f>VLOOKUP(A504,'Hospitalisation Details'!A502:I2845,6,FALSE)</f>
        <v>19673.34</v>
      </c>
      <c r="N504" s="15" t="str">
        <f>VLOOKUP(A504,'Hospitalisation Details'!A502:I2845,7,FALSE)</f>
        <v>tier - 1</v>
      </c>
      <c r="O504" s="15" t="str">
        <f>VLOOKUP(A504,'Hospitalisation Details'!A502:I2845,8,FALSE)</f>
        <v>tier - 2</v>
      </c>
      <c r="P504" s="15" t="str">
        <f>VLOOKUP(A504,'Hospitalisation Details'!A502:I2845,9,FALSE)</f>
        <v>R1012</v>
      </c>
      <c r="Q504" s="15">
        <f ca="1">VLOOKUP(A504,'Hospitalisation Details'!A502:K2845,11,FALSE)</f>
        <v>31</v>
      </c>
    </row>
    <row r="505" spans="1:17" ht="15.6" x14ac:dyDescent="0.3">
      <c r="A505" s="78" t="s">
        <v>1868</v>
      </c>
      <c r="B505" s="78" t="str">
        <f>VLOOKUP(A505,'Customer Names'!A503:C2838,3,FALSE)</f>
        <v>Valerie A</v>
      </c>
      <c r="C505" s="91">
        <f>VLOOKUP(A505,'Medical Examinations'!A503:H2838,2,FALSE)</f>
        <v>20.234999999999999</v>
      </c>
      <c r="D505" s="15">
        <f>VLOOKUP(A505,'Medical Examinations'!A503:H2838,3,FALSE)</f>
        <v>6.84</v>
      </c>
      <c r="E505" s="15" t="str">
        <f>VLOOKUP(A505,'Medical Examinations'!A503:H2838,4,FALSE)</f>
        <v>No</v>
      </c>
      <c r="F505" s="15" t="str">
        <f>VLOOKUP(A505,'Medical Examinations'!A503:H2838,5,FALSE)</f>
        <v>No</v>
      </c>
      <c r="G505" s="15" t="str">
        <f>VLOOKUP(A505,'Medical Examinations'!A503:H2838,6,FALSE)</f>
        <v>No</v>
      </c>
      <c r="H505" s="15">
        <f>VLOOKUP(A505,'Medical Examinations'!A503:H2838,7,FALSE)</f>
        <v>0</v>
      </c>
      <c r="I505" s="15" t="str">
        <f>VLOOKUP(A505,'Medical Examinations'!A503:H2838,8,FALSE)</f>
        <v>yes</v>
      </c>
      <c r="J505" s="15" t="str">
        <f>VLOOKUP(A505,'Medical Examinations'!A503:J2838,9,FALSE)</f>
        <v>NORMAL WEIGHT</v>
      </c>
      <c r="K505" s="15" t="str">
        <f>VLOOKUP(A505,'Medical Examinations'!A503:J2838,10,FALSE)</f>
        <v>DIABETES</v>
      </c>
      <c r="L505" s="15" t="str">
        <f>VLOOKUP(A505,'Hospitalisation Details'!A503:J2846,10,FALSE)</f>
        <v>24-Sep-1978</v>
      </c>
      <c r="M505" s="15">
        <f>VLOOKUP(A505,'Hospitalisation Details'!A503:I2846,6,FALSE)</f>
        <v>19594.810000000001</v>
      </c>
      <c r="N505" s="15" t="str">
        <f>VLOOKUP(A505,'Hospitalisation Details'!A503:I2846,7,FALSE)</f>
        <v>tier - 1</v>
      </c>
      <c r="O505" s="15" t="str">
        <f>VLOOKUP(A505,'Hospitalisation Details'!A503:I2846,8,FALSE)</f>
        <v>tier - 1</v>
      </c>
      <c r="P505" s="15" t="str">
        <f>VLOOKUP(A505,'Hospitalisation Details'!A503:I2846,9,FALSE)</f>
        <v>R1024</v>
      </c>
      <c r="Q505" s="15">
        <f ca="1">VLOOKUP(A505,'Hospitalisation Details'!A503:K2846,11,FALSE)</f>
        <v>47</v>
      </c>
    </row>
    <row r="506" spans="1:17" ht="15.6" x14ac:dyDescent="0.3">
      <c r="A506" s="78" t="s">
        <v>1867</v>
      </c>
      <c r="B506" s="78" t="str">
        <f>VLOOKUP(A506,'Customer Names'!A504:C2839,3,FALSE)</f>
        <v>Freya R</v>
      </c>
      <c r="C506" s="91">
        <f>VLOOKUP(A506,'Medical Examinations'!A504:H2839,2,FALSE)</f>
        <v>49.2</v>
      </c>
      <c r="D506" s="15">
        <f>VLOOKUP(A506,'Medical Examinations'!A504:H2839,3,FALSE)</f>
        <v>10.9</v>
      </c>
      <c r="E506" s="15" t="str">
        <f>VLOOKUP(A506,'Medical Examinations'!A504:H2839,4,FALSE)</f>
        <v>yes</v>
      </c>
      <c r="F506" s="15" t="str">
        <f>VLOOKUP(A506,'Medical Examinations'!A504:H2839,5,FALSE)</f>
        <v>No</v>
      </c>
      <c r="G506" s="15" t="str">
        <f>VLOOKUP(A506,'Medical Examinations'!A504:H2839,6,FALSE)</f>
        <v>Yes</v>
      </c>
      <c r="H506" s="15">
        <f>VLOOKUP(A506,'Medical Examinations'!A504:H2839,7,FALSE)</f>
        <v>1</v>
      </c>
      <c r="I506" s="15" t="str">
        <f>VLOOKUP(A506,'Medical Examinations'!A504:H2839,8,FALSE)</f>
        <v>No</v>
      </c>
      <c r="J506" s="15" t="str">
        <f>VLOOKUP(A506,'Medical Examinations'!A504:J2839,9,FALSE)</f>
        <v>OBESITY</v>
      </c>
      <c r="K506" s="15" t="str">
        <f>VLOOKUP(A506,'Medical Examinations'!A504:J2839,10,FALSE)</f>
        <v>DIABETES</v>
      </c>
      <c r="L506" s="15" t="str">
        <f>VLOOKUP(A506,'Hospitalisation Details'!A504:J2847,10,FALSE)</f>
        <v>14-Jul-1963</v>
      </c>
      <c r="M506" s="15">
        <f>VLOOKUP(A506,'Hospitalisation Details'!A504:I2847,6,FALSE)</f>
        <v>19551.34</v>
      </c>
      <c r="N506" s="15" t="str">
        <f>VLOOKUP(A506,'Hospitalisation Details'!A504:I2847,7,FALSE)</f>
        <v>tier - 1</v>
      </c>
      <c r="O506" s="15" t="str">
        <f>VLOOKUP(A506,'Hospitalisation Details'!A504:I2847,8,FALSE)</f>
        <v>tier - 3</v>
      </c>
      <c r="P506" s="15" t="str">
        <f>VLOOKUP(A506,'Hospitalisation Details'!A504:I2847,9,FALSE)</f>
        <v>R1012</v>
      </c>
      <c r="Q506" s="15">
        <f ca="1">VLOOKUP(A506,'Hospitalisation Details'!A504:K2847,11,FALSE)</f>
        <v>62</v>
      </c>
    </row>
    <row r="507" spans="1:17" ht="15.6" x14ac:dyDescent="0.3">
      <c r="A507" s="78" t="s">
        <v>1866</v>
      </c>
      <c r="B507" s="78" t="str">
        <f>VLOOKUP(A507,'Customer Names'!A505:C2840,3,FALSE)</f>
        <v>Jennifer</v>
      </c>
      <c r="C507" s="91">
        <f>VLOOKUP(A507,'Medical Examinations'!A505:H2840,2,FALSE)</f>
        <v>26.4</v>
      </c>
      <c r="D507" s="15">
        <f>VLOOKUP(A507,'Medical Examinations'!A505:H2840,3,FALSE)</f>
        <v>4.87</v>
      </c>
      <c r="E507" s="15" t="str">
        <f>VLOOKUP(A507,'Medical Examinations'!A505:H2840,4,FALSE)</f>
        <v>yes</v>
      </c>
      <c r="F507" s="15" t="str">
        <f>VLOOKUP(A507,'Medical Examinations'!A505:H2840,5,FALSE)</f>
        <v>No</v>
      </c>
      <c r="G507" s="15" t="str">
        <f>VLOOKUP(A507,'Medical Examinations'!A505:H2840,6,FALSE)</f>
        <v>No</v>
      </c>
      <c r="H507" s="15">
        <f>VLOOKUP(A507,'Medical Examinations'!A505:H2840,7,FALSE)</f>
        <v>0</v>
      </c>
      <c r="I507" s="15" t="str">
        <f>VLOOKUP(A507,'Medical Examinations'!A505:H2840,8,FALSE)</f>
        <v>yes</v>
      </c>
      <c r="J507" s="15" t="str">
        <f>VLOOKUP(A507,'Medical Examinations'!A505:J2840,9,FALSE)</f>
        <v>OVERWEIGHT</v>
      </c>
      <c r="K507" s="15" t="str">
        <f>VLOOKUP(A507,'Medical Examinations'!A505:J2840,10,FALSE)</f>
        <v>NORMAL</v>
      </c>
      <c r="L507" s="15" t="str">
        <f>VLOOKUP(A507,'Hospitalisation Details'!A505:J2848,10,FALSE)</f>
        <v>17-Sep-1985</v>
      </c>
      <c r="M507" s="15">
        <f>VLOOKUP(A507,'Hospitalisation Details'!A505:I2848,6,FALSE)</f>
        <v>19539.240000000002</v>
      </c>
      <c r="N507" s="15" t="str">
        <f>VLOOKUP(A507,'Hospitalisation Details'!A505:I2848,7,FALSE)</f>
        <v>tier - 1</v>
      </c>
      <c r="O507" s="15" t="str">
        <f>VLOOKUP(A507,'Hospitalisation Details'!A505:I2848,8,FALSE)</f>
        <v>tier - 1</v>
      </c>
      <c r="P507" s="15" t="str">
        <f>VLOOKUP(A507,'Hospitalisation Details'!A505:I2848,9,FALSE)</f>
        <v>R1013</v>
      </c>
      <c r="Q507" s="15">
        <f ca="1">VLOOKUP(A507,'Hospitalisation Details'!A505:K2848,11,FALSE)</f>
        <v>40</v>
      </c>
    </row>
    <row r="508" spans="1:17" ht="15.6" x14ac:dyDescent="0.3">
      <c r="A508" s="78" t="s">
        <v>1865</v>
      </c>
      <c r="B508" s="78" t="str">
        <f>VLOOKUP(A508,'Customer Names'!A506:C2841,3,FALSE)</f>
        <v>Kara</v>
      </c>
      <c r="C508" s="91">
        <f>VLOOKUP(A508,'Medical Examinations'!A506:H2841,2,FALSE)</f>
        <v>28.38</v>
      </c>
      <c r="D508" s="15">
        <f>VLOOKUP(A508,'Medical Examinations'!A506:H2841,3,FALSE)</f>
        <v>6.07</v>
      </c>
      <c r="E508" s="15" t="str">
        <f>VLOOKUP(A508,'Medical Examinations'!A506:H2841,4,FALSE)</f>
        <v>No</v>
      </c>
      <c r="F508" s="15" t="str">
        <f>VLOOKUP(A508,'Medical Examinations'!A506:H2841,5,FALSE)</f>
        <v>No</v>
      </c>
      <c r="G508" s="15" t="str">
        <f>VLOOKUP(A508,'Medical Examinations'!A506:H2841,6,FALSE)</f>
        <v>No</v>
      </c>
      <c r="H508" s="15">
        <f>VLOOKUP(A508,'Medical Examinations'!A506:H2841,7,FALSE)</f>
        <v>1</v>
      </c>
      <c r="I508" s="15" t="str">
        <f>VLOOKUP(A508,'Medical Examinations'!A506:H2841,8,FALSE)</f>
        <v>yes</v>
      </c>
      <c r="J508" s="15" t="str">
        <f>VLOOKUP(A508,'Medical Examinations'!A506:J2841,9,FALSE)</f>
        <v>OVERWEIGHT</v>
      </c>
      <c r="K508" s="15" t="str">
        <f>VLOOKUP(A508,'Medical Examinations'!A506:J2841,10,FALSE)</f>
        <v>PREDIABETES</v>
      </c>
      <c r="L508" s="15" t="str">
        <f>VLOOKUP(A508,'Hospitalisation Details'!A506:J2849,10,FALSE)</f>
        <v>19-Aug-1992</v>
      </c>
      <c r="M508" s="15">
        <f>VLOOKUP(A508,'Hospitalisation Details'!A506:I2849,6,FALSE)</f>
        <v>19521.97</v>
      </c>
      <c r="N508" s="15" t="str">
        <f>VLOOKUP(A508,'Hospitalisation Details'!A506:I2849,7,FALSE)</f>
        <v>tier - 1</v>
      </c>
      <c r="O508" s="15" t="str">
        <f>VLOOKUP(A508,'Hospitalisation Details'!A506:I2849,8,FALSE)</f>
        <v>tier - 2</v>
      </c>
      <c r="P508" s="15" t="str">
        <f>VLOOKUP(A508,'Hospitalisation Details'!A506:I2849,9,FALSE)</f>
        <v>R1013</v>
      </c>
      <c r="Q508" s="15">
        <f ca="1">VLOOKUP(A508,'Hospitalisation Details'!A506:K2849,11,FALSE)</f>
        <v>33</v>
      </c>
    </row>
    <row r="509" spans="1:17" ht="15.6" x14ac:dyDescent="0.3">
      <c r="A509" s="78" t="s">
        <v>1864</v>
      </c>
      <c r="B509" s="78" t="str">
        <f>VLOOKUP(A509,'Customer Names'!A507:C2842,3,FALSE)</f>
        <v>Bradley A.</v>
      </c>
      <c r="C509" s="91">
        <f>VLOOKUP(A509,'Medical Examinations'!A507:H2842,2,FALSE)</f>
        <v>24.64</v>
      </c>
      <c r="D509" s="15">
        <f>VLOOKUP(A509,'Medical Examinations'!A507:H2842,3,FALSE)</f>
        <v>4.33</v>
      </c>
      <c r="E509" s="15" t="str">
        <f>VLOOKUP(A509,'Medical Examinations'!A507:H2842,4,FALSE)</f>
        <v>No</v>
      </c>
      <c r="F509" s="15" t="str">
        <f>VLOOKUP(A509,'Medical Examinations'!A507:H2842,5,FALSE)</f>
        <v>No</v>
      </c>
      <c r="G509" s="15" t="str">
        <f>VLOOKUP(A509,'Medical Examinations'!A507:H2842,6,FALSE)</f>
        <v>No</v>
      </c>
      <c r="H509" s="15">
        <f>VLOOKUP(A509,'Medical Examinations'!A507:H2842,7,FALSE)</f>
        <v>0</v>
      </c>
      <c r="I509" s="15" t="str">
        <f>VLOOKUP(A509,'Medical Examinations'!A507:H2842,8,FALSE)</f>
        <v>yes</v>
      </c>
      <c r="J509" s="15" t="str">
        <f>VLOOKUP(A509,'Medical Examinations'!A507:J2842,9,FALSE)</f>
        <v>NORMAL WEIGHT</v>
      </c>
      <c r="K509" s="15" t="str">
        <f>VLOOKUP(A509,'Medical Examinations'!A507:J2842,10,FALSE)</f>
        <v>NORMAL</v>
      </c>
      <c r="L509" s="15" t="str">
        <f>VLOOKUP(A509,'Hospitalisation Details'!A507:J2850,10,FALSE)</f>
        <v>8-Nov-1980</v>
      </c>
      <c r="M509" s="15">
        <f>VLOOKUP(A509,'Hospitalisation Details'!A507:I2850,6,FALSE)</f>
        <v>19515.54</v>
      </c>
      <c r="N509" s="15" t="str">
        <f>VLOOKUP(A509,'Hospitalisation Details'!A507:I2850,7,FALSE)</f>
        <v>tier - 1</v>
      </c>
      <c r="O509" s="15" t="str">
        <f>VLOOKUP(A509,'Hospitalisation Details'!A507:I2850,8,FALSE)</f>
        <v>tier - 1</v>
      </c>
      <c r="P509" s="15" t="str">
        <f>VLOOKUP(A509,'Hospitalisation Details'!A507:I2850,9,FALSE)</f>
        <v>R1013</v>
      </c>
      <c r="Q509" s="15">
        <f ca="1">VLOOKUP(A509,'Hospitalisation Details'!A507:K2850,11,FALSE)</f>
        <v>45</v>
      </c>
    </row>
    <row r="510" spans="1:17" ht="15.6" x14ac:dyDescent="0.3">
      <c r="A510" s="78" t="s">
        <v>1863</v>
      </c>
      <c r="B510" s="78" t="str">
        <f>VLOOKUP(A510,'Customer Names'!A508:C2843,3,FALSE)</f>
        <v>Brendan</v>
      </c>
      <c r="C510" s="91">
        <f>VLOOKUP(A510,'Medical Examinations'!A508:H2843,2,FALSE)</f>
        <v>39.71</v>
      </c>
      <c r="D510" s="15">
        <f>VLOOKUP(A510,'Medical Examinations'!A508:H2843,3,FALSE)</f>
        <v>5.83</v>
      </c>
      <c r="E510" s="15" t="str">
        <f>VLOOKUP(A510,'Medical Examinations'!A508:H2843,4,FALSE)</f>
        <v>No</v>
      </c>
      <c r="F510" s="15" t="str">
        <f>VLOOKUP(A510,'Medical Examinations'!A508:H2843,5,FALSE)</f>
        <v>No</v>
      </c>
      <c r="G510" s="15" t="str">
        <f>VLOOKUP(A510,'Medical Examinations'!A508:H2843,6,FALSE)</f>
        <v>No</v>
      </c>
      <c r="H510" s="15">
        <f>VLOOKUP(A510,'Medical Examinations'!A508:H2843,7,FALSE)</f>
        <v>1</v>
      </c>
      <c r="I510" s="15" t="str">
        <f>VLOOKUP(A510,'Medical Examinations'!A508:H2843,8,FALSE)</f>
        <v>No</v>
      </c>
      <c r="J510" s="15" t="str">
        <f>VLOOKUP(A510,'Medical Examinations'!A508:J2843,9,FALSE)</f>
        <v>OBESITY</v>
      </c>
      <c r="K510" s="15" t="str">
        <f>VLOOKUP(A510,'Medical Examinations'!A508:J2843,10,FALSE)</f>
        <v>PREDIABETES</v>
      </c>
      <c r="L510" s="15" t="str">
        <f>VLOOKUP(A510,'Hospitalisation Details'!A508:J2851,10,FALSE)</f>
        <v>30-Nov-1987</v>
      </c>
      <c r="M510" s="15">
        <f>VLOOKUP(A510,'Hospitalisation Details'!A508:I2851,6,FALSE)</f>
        <v>19496.72</v>
      </c>
      <c r="N510" s="15" t="str">
        <f>VLOOKUP(A510,'Hospitalisation Details'!A508:I2851,7,FALSE)</f>
        <v>tier - 1</v>
      </c>
      <c r="O510" s="15" t="str">
        <f>VLOOKUP(A510,'Hospitalisation Details'!A508:I2851,8,FALSE)</f>
        <v>tier - 3</v>
      </c>
      <c r="P510" s="15" t="str">
        <f>VLOOKUP(A510,'Hospitalisation Details'!A508:I2851,9,FALSE)</f>
        <v>R1019</v>
      </c>
      <c r="Q510" s="15">
        <f ca="1">VLOOKUP(A510,'Hospitalisation Details'!A508:K2851,11,FALSE)</f>
        <v>37</v>
      </c>
    </row>
    <row r="511" spans="1:17" ht="15.6" x14ac:dyDescent="0.3">
      <c r="A511" s="78" t="s">
        <v>1862</v>
      </c>
      <c r="B511" s="78" t="str">
        <f>VLOOKUP(A511,'Customer Names'!A509:C2844,3,FALSE)</f>
        <v>Amber R</v>
      </c>
      <c r="C511" s="91">
        <f>VLOOKUP(A511,'Medical Examinations'!A509:H2844,2,FALSE)</f>
        <v>22.22</v>
      </c>
      <c r="D511" s="15">
        <f>VLOOKUP(A511,'Medical Examinations'!A509:H2844,3,FALSE)</f>
        <v>5.5</v>
      </c>
      <c r="E511" s="15" t="str">
        <f>VLOOKUP(A511,'Medical Examinations'!A509:H2844,4,FALSE)</f>
        <v>No</v>
      </c>
      <c r="F511" s="15" t="str">
        <f>VLOOKUP(A511,'Medical Examinations'!A509:H2844,5,FALSE)</f>
        <v>No</v>
      </c>
      <c r="G511" s="15" t="str">
        <f>VLOOKUP(A511,'Medical Examinations'!A509:H2844,6,FALSE)</f>
        <v>No</v>
      </c>
      <c r="H511" s="15">
        <f>VLOOKUP(A511,'Medical Examinations'!A509:H2844,7,FALSE)</f>
        <v>0</v>
      </c>
      <c r="I511" s="15" t="str">
        <f>VLOOKUP(A511,'Medical Examinations'!A509:H2844,8,FALSE)</f>
        <v>yes</v>
      </c>
      <c r="J511" s="15" t="str">
        <f>VLOOKUP(A511,'Medical Examinations'!A509:J2844,9,FALSE)</f>
        <v>NORMAL WEIGHT</v>
      </c>
      <c r="K511" s="15" t="str">
        <f>VLOOKUP(A511,'Medical Examinations'!A509:J2844,10,FALSE)</f>
        <v>NORMAL</v>
      </c>
      <c r="L511" s="15" t="str">
        <f>VLOOKUP(A511,'Hospitalisation Details'!A509:J2852,10,FALSE)</f>
        <v>15-Dec-1982</v>
      </c>
      <c r="M511" s="15">
        <f>VLOOKUP(A511,'Hospitalisation Details'!A509:I2852,6,FALSE)</f>
        <v>19444.27</v>
      </c>
      <c r="N511" s="15" t="str">
        <f>VLOOKUP(A511,'Hospitalisation Details'!A509:I2852,7,FALSE)</f>
        <v>tier - 1</v>
      </c>
      <c r="O511" s="15" t="str">
        <f>VLOOKUP(A511,'Hospitalisation Details'!A509:I2852,8,FALSE)</f>
        <v>tier - 1</v>
      </c>
      <c r="P511" s="15" t="str">
        <f>VLOOKUP(A511,'Hospitalisation Details'!A509:I2852,9,FALSE)</f>
        <v>R1013</v>
      </c>
      <c r="Q511" s="15">
        <f ca="1">VLOOKUP(A511,'Hospitalisation Details'!A509:K2852,11,FALSE)</f>
        <v>42</v>
      </c>
    </row>
    <row r="512" spans="1:17" ht="15.6" x14ac:dyDescent="0.3">
      <c r="A512" s="78" t="s">
        <v>1861</v>
      </c>
      <c r="B512" s="78" t="str">
        <f>VLOOKUP(A512,'Customer Names'!A510:C2845,3,FALSE)</f>
        <v>Sean K</v>
      </c>
      <c r="C512" s="91">
        <f>VLOOKUP(A512,'Medical Examinations'!A510:H2845,2,FALSE)</f>
        <v>33.344999999999999</v>
      </c>
      <c r="D512" s="15">
        <f>VLOOKUP(A512,'Medical Examinations'!A510:H2845,3,FALSE)</f>
        <v>4.79</v>
      </c>
      <c r="E512" s="15" t="str">
        <f>VLOOKUP(A512,'Medical Examinations'!A510:H2845,4,FALSE)</f>
        <v>No</v>
      </c>
      <c r="F512" s="15" t="str">
        <f>VLOOKUP(A512,'Medical Examinations'!A510:H2845,5,FALSE)</f>
        <v>No</v>
      </c>
      <c r="G512" s="15" t="str">
        <f>VLOOKUP(A512,'Medical Examinations'!A510:H2845,6,FALSE)</f>
        <v>Yes</v>
      </c>
      <c r="H512" s="15">
        <f>VLOOKUP(A512,'Medical Examinations'!A510:H2845,7,FALSE)</f>
        <v>1</v>
      </c>
      <c r="I512" s="15" t="str">
        <f>VLOOKUP(A512,'Medical Examinations'!A510:H2845,8,FALSE)</f>
        <v>No</v>
      </c>
      <c r="J512" s="15" t="str">
        <f>VLOOKUP(A512,'Medical Examinations'!A510:J2845,9,FALSE)</f>
        <v>OBESITY</v>
      </c>
      <c r="K512" s="15" t="str">
        <f>VLOOKUP(A512,'Medical Examinations'!A510:J2845,10,FALSE)</f>
        <v>NORMAL</v>
      </c>
      <c r="L512" s="15" t="str">
        <f>VLOOKUP(A512,'Hospitalisation Details'!A510:J2853,10,FALSE)</f>
        <v>6-Sep-1993</v>
      </c>
      <c r="M512" s="15">
        <f>VLOOKUP(A512,'Hospitalisation Details'!A510:I2853,6,FALSE)</f>
        <v>19442.349999999999</v>
      </c>
      <c r="N512" s="15" t="str">
        <f>VLOOKUP(A512,'Hospitalisation Details'!A510:I2853,7,FALSE)</f>
        <v>tier - 1</v>
      </c>
      <c r="O512" s="15" t="str">
        <f>VLOOKUP(A512,'Hospitalisation Details'!A510:I2853,8,FALSE)</f>
        <v>tier - 3</v>
      </c>
      <c r="P512" s="15" t="str">
        <f>VLOOKUP(A512,'Hospitalisation Details'!A510:I2853,9,FALSE)</f>
        <v>R1012</v>
      </c>
      <c r="Q512" s="15">
        <f ca="1">VLOOKUP(A512,'Hospitalisation Details'!A510:K2853,11,FALSE)</f>
        <v>32</v>
      </c>
    </row>
    <row r="513" spans="1:17" ht="15.6" x14ac:dyDescent="0.3">
      <c r="A513" s="78" t="s">
        <v>1860</v>
      </c>
      <c r="B513" s="78" t="str">
        <f>VLOOKUP(A513,'Customer Names'!A511:C2846,3,FALSE)</f>
        <v>Rick</v>
      </c>
      <c r="C513" s="91">
        <f>VLOOKUP(A513,'Medical Examinations'!A511:H2846,2,FALSE)</f>
        <v>24.42</v>
      </c>
      <c r="D513" s="15">
        <f>VLOOKUP(A513,'Medical Examinations'!A511:H2846,3,FALSE)</f>
        <v>5.81</v>
      </c>
      <c r="E513" s="15" t="str">
        <f>VLOOKUP(A513,'Medical Examinations'!A511:H2846,4,FALSE)</f>
        <v>No</v>
      </c>
      <c r="F513" s="15" t="str">
        <f>VLOOKUP(A513,'Medical Examinations'!A511:H2846,5,FALSE)</f>
        <v>No</v>
      </c>
      <c r="G513" s="15" t="str">
        <f>VLOOKUP(A513,'Medical Examinations'!A511:H2846,6,FALSE)</f>
        <v>No</v>
      </c>
      <c r="H513" s="15">
        <f>VLOOKUP(A513,'Medical Examinations'!A511:H2846,7,FALSE)</f>
        <v>1</v>
      </c>
      <c r="I513" s="15" t="str">
        <f>VLOOKUP(A513,'Medical Examinations'!A511:H2846,8,FALSE)</f>
        <v>yes</v>
      </c>
      <c r="J513" s="15" t="str">
        <f>VLOOKUP(A513,'Medical Examinations'!A511:J2846,9,FALSE)</f>
        <v>NORMAL WEIGHT</v>
      </c>
      <c r="K513" s="15" t="str">
        <f>VLOOKUP(A513,'Medical Examinations'!A511:J2846,10,FALSE)</f>
        <v>PREDIABETES</v>
      </c>
      <c r="L513" s="15" t="str">
        <f>VLOOKUP(A513,'Hospitalisation Details'!A511:J2854,10,FALSE)</f>
        <v>30-Jun-1987</v>
      </c>
      <c r="M513" s="15">
        <f>VLOOKUP(A513,'Hospitalisation Details'!A511:I2854,6,FALSE)</f>
        <v>19362</v>
      </c>
      <c r="N513" s="15" t="str">
        <f>VLOOKUP(A513,'Hospitalisation Details'!A511:I2854,7,FALSE)</f>
        <v>tier - 1</v>
      </c>
      <c r="O513" s="15" t="str">
        <f>VLOOKUP(A513,'Hospitalisation Details'!A511:I2854,8,FALSE)</f>
        <v>tier - 3</v>
      </c>
      <c r="P513" s="15" t="str">
        <f>VLOOKUP(A513,'Hospitalisation Details'!A511:I2854,9,FALSE)</f>
        <v>R1013</v>
      </c>
      <c r="Q513" s="15">
        <f ca="1">VLOOKUP(A513,'Hospitalisation Details'!A511:K2854,11,FALSE)</f>
        <v>38</v>
      </c>
    </row>
    <row r="514" spans="1:17" ht="15.6" x14ac:dyDescent="0.3">
      <c r="A514" s="78" t="s">
        <v>1859</v>
      </c>
      <c r="B514" s="78" t="str">
        <f>VLOOKUP(A514,'Customer Names'!A512:C2847,3,FALSE)</f>
        <v>Matthew</v>
      </c>
      <c r="C514" s="91">
        <f>VLOOKUP(A514,'Medical Examinations'!A512:H2847,2,FALSE)</f>
        <v>29.81</v>
      </c>
      <c r="D514" s="15">
        <f>VLOOKUP(A514,'Medical Examinations'!A512:H2847,3,FALSE)</f>
        <v>5.58</v>
      </c>
      <c r="E514" s="15" t="str">
        <f>VLOOKUP(A514,'Medical Examinations'!A512:H2847,4,FALSE)</f>
        <v>No</v>
      </c>
      <c r="F514" s="15" t="str">
        <f>VLOOKUP(A514,'Medical Examinations'!A512:H2847,5,FALSE)</f>
        <v>No</v>
      </c>
      <c r="G514" s="15" t="str">
        <f>VLOOKUP(A514,'Medical Examinations'!A512:H2847,6,FALSE)</f>
        <v>No</v>
      </c>
      <c r="H514" s="15">
        <f>VLOOKUP(A514,'Medical Examinations'!A512:H2847,7,FALSE)</f>
        <v>0</v>
      </c>
      <c r="I514" s="15" t="str">
        <f>VLOOKUP(A514,'Medical Examinations'!A512:H2847,8,FALSE)</f>
        <v>yes</v>
      </c>
      <c r="J514" s="15" t="str">
        <f>VLOOKUP(A514,'Medical Examinations'!A512:J2847,9,FALSE)</f>
        <v>OVERWEIGHT</v>
      </c>
      <c r="K514" s="15" t="str">
        <f>VLOOKUP(A514,'Medical Examinations'!A512:J2847,10,FALSE)</f>
        <v>NORMAL</v>
      </c>
      <c r="L514" s="15" t="str">
        <f>VLOOKUP(A514,'Hospitalisation Details'!A512:J2855,10,FALSE)</f>
        <v>24-Aug-1991</v>
      </c>
      <c r="M514" s="15">
        <f>VLOOKUP(A514,'Hospitalisation Details'!A512:I2855,6,FALSE)</f>
        <v>19350.37</v>
      </c>
      <c r="N514" s="15" t="str">
        <f>VLOOKUP(A514,'Hospitalisation Details'!A512:I2855,7,FALSE)</f>
        <v>tier - 1</v>
      </c>
      <c r="O514" s="15" t="str">
        <f>VLOOKUP(A514,'Hospitalisation Details'!A512:I2855,8,FALSE)</f>
        <v>tier - 3</v>
      </c>
      <c r="P514" s="15" t="str">
        <f>VLOOKUP(A514,'Hospitalisation Details'!A512:I2855,9,FALSE)</f>
        <v>R1013</v>
      </c>
      <c r="Q514" s="15">
        <f ca="1">VLOOKUP(A514,'Hospitalisation Details'!A512:K2855,11,FALSE)</f>
        <v>34</v>
      </c>
    </row>
    <row r="515" spans="1:17" ht="15.6" x14ac:dyDescent="0.3">
      <c r="A515" s="78" t="s">
        <v>1858</v>
      </c>
      <c r="B515" s="78" t="str">
        <f>VLOOKUP(A515,'Customer Names'!A513:C2848,3,FALSE)</f>
        <v>Brady</v>
      </c>
      <c r="C515" s="91">
        <f>VLOOKUP(A515,'Medical Examinations'!A513:H2848,2,FALSE)</f>
        <v>51.18</v>
      </c>
      <c r="D515" s="15">
        <f>VLOOKUP(A515,'Medical Examinations'!A513:H2848,3,FALSE)</f>
        <v>4.4000000000000004</v>
      </c>
      <c r="E515" s="15" t="str">
        <f>VLOOKUP(A515,'Medical Examinations'!A513:H2848,4,FALSE)</f>
        <v>yes</v>
      </c>
      <c r="F515" s="15" t="str">
        <f>VLOOKUP(A515,'Medical Examinations'!A513:H2848,5,FALSE)</f>
        <v>No</v>
      </c>
      <c r="G515" s="15" t="str">
        <f>VLOOKUP(A515,'Medical Examinations'!A513:H2848,6,FALSE)</f>
        <v>No</v>
      </c>
      <c r="H515" s="15">
        <f>VLOOKUP(A515,'Medical Examinations'!A513:H2848,7,FALSE)</f>
        <v>2</v>
      </c>
      <c r="I515" s="15" t="str">
        <f>VLOOKUP(A515,'Medical Examinations'!A513:H2848,8,FALSE)</f>
        <v>No</v>
      </c>
      <c r="J515" s="15" t="str">
        <f>VLOOKUP(A515,'Medical Examinations'!A513:J2848,9,FALSE)</f>
        <v>OBESITY</v>
      </c>
      <c r="K515" s="15" t="str">
        <f>VLOOKUP(A515,'Medical Examinations'!A513:J2848,10,FALSE)</f>
        <v>NORMAL</v>
      </c>
      <c r="L515" s="15" t="str">
        <f>VLOOKUP(A515,'Hospitalisation Details'!A513:J2856,10,FALSE)</f>
        <v>15-Nov-1966</v>
      </c>
      <c r="M515" s="15">
        <f>VLOOKUP(A515,'Hospitalisation Details'!A513:I2856,6,FALSE)</f>
        <v>19321.060000000001</v>
      </c>
      <c r="N515" s="15" t="str">
        <f>VLOOKUP(A515,'Hospitalisation Details'!A513:I2856,7,FALSE)</f>
        <v>tier - 1</v>
      </c>
      <c r="O515" s="15" t="str">
        <f>VLOOKUP(A515,'Hospitalisation Details'!A513:I2856,8,FALSE)</f>
        <v>tier - 1</v>
      </c>
      <c r="P515" s="15" t="str">
        <f>VLOOKUP(A515,'Hospitalisation Details'!A513:I2856,9,FALSE)</f>
        <v>R1012</v>
      </c>
      <c r="Q515" s="15">
        <f ca="1">VLOOKUP(A515,'Hospitalisation Details'!A513:K2856,11,FALSE)</f>
        <v>58</v>
      </c>
    </row>
    <row r="516" spans="1:17" ht="15.6" x14ac:dyDescent="0.3">
      <c r="A516" s="78" t="s">
        <v>1857</v>
      </c>
      <c r="B516" s="78" t="str">
        <f>VLOOKUP(A516,'Customer Names'!A514:C2849,3,FALSE)</f>
        <v>Kameko</v>
      </c>
      <c r="C516" s="91">
        <f>VLOOKUP(A516,'Medical Examinations'!A514:H2849,2,FALSE)</f>
        <v>51.37</v>
      </c>
      <c r="D516" s="15">
        <f>VLOOKUP(A516,'Medical Examinations'!A514:H2849,3,FALSE)</f>
        <v>8.18</v>
      </c>
      <c r="E516" s="15" t="str">
        <f>VLOOKUP(A516,'Medical Examinations'!A514:H2849,4,FALSE)</f>
        <v>yes</v>
      </c>
      <c r="F516" s="15" t="str">
        <f>VLOOKUP(A516,'Medical Examinations'!A514:H2849,5,FALSE)</f>
        <v>No</v>
      </c>
      <c r="G516" s="15" t="str">
        <f>VLOOKUP(A516,'Medical Examinations'!A514:H2849,6,FALSE)</f>
        <v>No</v>
      </c>
      <c r="H516" s="15">
        <f>VLOOKUP(A516,'Medical Examinations'!A514:H2849,7,FALSE)</f>
        <v>0</v>
      </c>
      <c r="I516" s="15" t="str">
        <f>VLOOKUP(A516,'Medical Examinations'!A514:H2849,8,FALSE)</f>
        <v>No</v>
      </c>
      <c r="J516" s="15" t="str">
        <f>VLOOKUP(A516,'Medical Examinations'!A514:J2849,9,FALSE)</f>
        <v>OBESITY</v>
      </c>
      <c r="K516" s="15" t="str">
        <f>VLOOKUP(A516,'Medical Examinations'!A514:J2849,10,FALSE)</f>
        <v>DIABETES</v>
      </c>
      <c r="L516" s="15" t="str">
        <f>VLOOKUP(A516,'Hospitalisation Details'!A514:J2857,10,FALSE)</f>
        <v>29-Jul-1967</v>
      </c>
      <c r="M516" s="15">
        <f>VLOOKUP(A516,'Hospitalisation Details'!A514:I2857,6,FALSE)</f>
        <v>19259.96</v>
      </c>
      <c r="N516" s="15" t="str">
        <f>VLOOKUP(A516,'Hospitalisation Details'!A514:I2857,7,FALSE)</f>
        <v>tier - 1</v>
      </c>
      <c r="O516" s="15" t="str">
        <f>VLOOKUP(A516,'Hospitalisation Details'!A514:I2857,8,FALSE)</f>
        <v>tier - 1</v>
      </c>
      <c r="P516" s="15" t="str">
        <f>VLOOKUP(A516,'Hospitalisation Details'!A514:I2857,9,FALSE)</f>
        <v>R1012</v>
      </c>
      <c r="Q516" s="15">
        <f ca="1">VLOOKUP(A516,'Hospitalisation Details'!A514:K2857,11,FALSE)</f>
        <v>58</v>
      </c>
    </row>
    <row r="517" spans="1:17" ht="15.6" x14ac:dyDescent="0.3">
      <c r="A517" s="78" t="s">
        <v>1856</v>
      </c>
      <c r="B517" s="78" t="str">
        <f>VLOOKUP(A517,'Customer Names'!A515:C2850,3,FALSE)</f>
        <v>Jeremy A</v>
      </c>
      <c r="C517" s="91">
        <f>VLOOKUP(A517,'Medical Examinations'!A515:H2850,2,FALSE)</f>
        <v>36.19</v>
      </c>
      <c r="D517" s="15">
        <f>VLOOKUP(A517,'Medical Examinations'!A515:H2850,3,FALSE)</f>
        <v>5.52</v>
      </c>
      <c r="E517" s="15" t="str">
        <f>VLOOKUP(A517,'Medical Examinations'!A515:H2850,4,FALSE)</f>
        <v>yes</v>
      </c>
      <c r="F517" s="15" t="str">
        <f>VLOOKUP(A517,'Medical Examinations'!A515:H2850,5,FALSE)</f>
        <v>No</v>
      </c>
      <c r="G517" s="15" t="str">
        <f>VLOOKUP(A517,'Medical Examinations'!A515:H2850,6,FALSE)</f>
        <v>No</v>
      </c>
      <c r="H517" s="15">
        <f>VLOOKUP(A517,'Medical Examinations'!A515:H2850,7,FALSE)</f>
        <v>0</v>
      </c>
      <c r="I517" s="15" t="str">
        <f>VLOOKUP(A517,'Medical Examinations'!A515:H2850,8,FALSE)</f>
        <v>No</v>
      </c>
      <c r="J517" s="15" t="str">
        <f>VLOOKUP(A517,'Medical Examinations'!A515:J2850,9,FALSE)</f>
        <v>OBESITY</v>
      </c>
      <c r="K517" s="15" t="str">
        <f>VLOOKUP(A517,'Medical Examinations'!A515:J2850,10,FALSE)</f>
        <v>NORMAL</v>
      </c>
      <c r="L517" s="15" t="str">
        <f>VLOOKUP(A517,'Hospitalisation Details'!A515:J2858,10,FALSE)</f>
        <v>28-Dec-1985</v>
      </c>
      <c r="M517" s="15">
        <f>VLOOKUP(A517,'Hospitalisation Details'!A515:I2858,6,FALSE)</f>
        <v>19214.71</v>
      </c>
      <c r="N517" s="15" t="str">
        <f>VLOOKUP(A517,'Hospitalisation Details'!A515:I2858,7,FALSE)</f>
        <v>tier - 1</v>
      </c>
      <c r="O517" s="15" t="str">
        <f>VLOOKUP(A517,'Hospitalisation Details'!A515:I2858,8,FALSE)</f>
        <v>tier - 3</v>
      </c>
      <c r="P517" s="15" t="str">
        <f>VLOOKUP(A517,'Hospitalisation Details'!A515:I2858,9,FALSE)</f>
        <v>R1013</v>
      </c>
      <c r="Q517" s="15">
        <f ca="1">VLOOKUP(A517,'Hospitalisation Details'!A515:K2858,11,FALSE)</f>
        <v>39</v>
      </c>
    </row>
    <row r="518" spans="1:17" ht="15.6" x14ac:dyDescent="0.3">
      <c r="A518" s="78" t="s">
        <v>1855</v>
      </c>
      <c r="B518" s="78" t="str">
        <f>VLOOKUP(A518,'Customer Names'!A516:C2851,3,FALSE)</f>
        <v>Daniel</v>
      </c>
      <c r="C518" s="91">
        <f>VLOOKUP(A518,'Medical Examinations'!A516:H2851,2,FALSE)</f>
        <v>25.9</v>
      </c>
      <c r="D518" s="15">
        <f>VLOOKUP(A518,'Medical Examinations'!A516:H2851,3,FALSE)</f>
        <v>4.84</v>
      </c>
      <c r="E518" s="15" t="str">
        <f>VLOOKUP(A518,'Medical Examinations'!A516:H2851,4,FALSE)</f>
        <v>No</v>
      </c>
      <c r="F518" s="15" t="str">
        <f>VLOOKUP(A518,'Medical Examinations'!A516:H2851,5,FALSE)</f>
        <v>No</v>
      </c>
      <c r="G518" s="15" t="str">
        <f>VLOOKUP(A518,'Medical Examinations'!A516:H2851,6,FALSE)</f>
        <v>No</v>
      </c>
      <c r="H518" s="15">
        <f>VLOOKUP(A518,'Medical Examinations'!A516:H2851,7,FALSE)</f>
        <v>0</v>
      </c>
      <c r="I518" s="15" t="str">
        <f>VLOOKUP(A518,'Medical Examinations'!A516:H2851,8,FALSE)</f>
        <v>yes</v>
      </c>
      <c r="J518" s="15" t="str">
        <f>VLOOKUP(A518,'Medical Examinations'!A516:J2851,9,FALSE)</f>
        <v>OVERWEIGHT</v>
      </c>
      <c r="K518" s="15" t="str">
        <f>VLOOKUP(A518,'Medical Examinations'!A516:J2851,10,FALSE)</f>
        <v>NORMAL</v>
      </c>
      <c r="L518" s="15" t="str">
        <f>VLOOKUP(A518,'Hospitalisation Details'!A516:J2859,10,FALSE)</f>
        <v>16-Sep-1991</v>
      </c>
      <c r="M518" s="15">
        <f>VLOOKUP(A518,'Hospitalisation Details'!A516:I2859,6,FALSE)</f>
        <v>19199.939999999999</v>
      </c>
      <c r="N518" s="15" t="str">
        <f>VLOOKUP(A518,'Hospitalisation Details'!A516:I2859,7,FALSE)</f>
        <v>tier - 1</v>
      </c>
      <c r="O518" s="15" t="str">
        <f>VLOOKUP(A518,'Hospitalisation Details'!A516:I2859,8,FALSE)</f>
        <v>tier - 3</v>
      </c>
      <c r="P518" s="15" t="str">
        <f>VLOOKUP(A518,'Hospitalisation Details'!A516:I2859,9,FALSE)</f>
        <v>R1011</v>
      </c>
      <c r="Q518" s="15">
        <f ca="1">VLOOKUP(A518,'Hospitalisation Details'!A516:K2859,11,FALSE)</f>
        <v>34</v>
      </c>
    </row>
    <row r="519" spans="1:17" ht="15.6" x14ac:dyDescent="0.3">
      <c r="A519" s="78" t="s">
        <v>1854</v>
      </c>
      <c r="B519" s="78" t="str">
        <f>VLOOKUP(A519,'Customer Names'!A517:C2852,3,FALSE)</f>
        <v>Amanda</v>
      </c>
      <c r="C519" s="91">
        <f>VLOOKUP(A519,'Medical Examinations'!A517:H2852,2,FALSE)</f>
        <v>35.72</v>
      </c>
      <c r="D519" s="15">
        <f>VLOOKUP(A519,'Medical Examinations'!A517:H2852,3,FALSE)</f>
        <v>4.08</v>
      </c>
      <c r="E519" s="15" t="str">
        <f>VLOOKUP(A519,'Medical Examinations'!A517:H2852,4,FALSE)</f>
        <v>No</v>
      </c>
      <c r="F519" s="15" t="str">
        <f>VLOOKUP(A519,'Medical Examinations'!A517:H2852,5,FALSE)</f>
        <v>No</v>
      </c>
      <c r="G519" s="15" t="str">
        <f>VLOOKUP(A519,'Medical Examinations'!A517:H2852,6,FALSE)</f>
        <v>Yes</v>
      </c>
      <c r="H519" s="15">
        <f>VLOOKUP(A519,'Medical Examinations'!A517:H2852,7,FALSE)</f>
        <v>1</v>
      </c>
      <c r="I519" s="15" t="str">
        <f>VLOOKUP(A519,'Medical Examinations'!A517:H2852,8,FALSE)</f>
        <v>No</v>
      </c>
      <c r="J519" s="15" t="str">
        <f>VLOOKUP(A519,'Medical Examinations'!A517:J2852,9,FALSE)</f>
        <v>OBESITY</v>
      </c>
      <c r="K519" s="15" t="str">
        <f>VLOOKUP(A519,'Medical Examinations'!A517:J2852,10,FALSE)</f>
        <v>NORMAL</v>
      </c>
      <c r="L519" s="15" t="str">
        <f>VLOOKUP(A519,'Hospitalisation Details'!A517:J2860,10,FALSE)</f>
        <v>2-Jul-1979</v>
      </c>
      <c r="M519" s="15">
        <f>VLOOKUP(A519,'Hospitalisation Details'!A517:I2860,6,FALSE)</f>
        <v>19144.580000000002</v>
      </c>
      <c r="N519" s="15" t="str">
        <f>VLOOKUP(A519,'Hospitalisation Details'!A517:I2860,7,FALSE)</f>
        <v>tier - 1</v>
      </c>
      <c r="O519" s="15" t="str">
        <f>VLOOKUP(A519,'Hospitalisation Details'!A517:I2860,8,FALSE)</f>
        <v>tier - 1</v>
      </c>
      <c r="P519" s="15" t="str">
        <f>VLOOKUP(A519,'Hospitalisation Details'!A517:I2860,9,FALSE)</f>
        <v>R1024</v>
      </c>
      <c r="Q519" s="15">
        <f ca="1">VLOOKUP(A519,'Hospitalisation Details'!A517:K2860,11,FALSE)</f>
        <v>46</v>
      </c>
    </row>
    <row r="520" spans="1:17" ht="15.6" x14ac:dyDescent="0.3">
      <c r="A520" s="78" t="s">
        <v>1853</v>
      </c>
      <c r="B520" s="78" t="str">
        <f>VLOOKUP(A520,'Customer Names'!A518:C2853,3,FALSE)</f>
        <v>Karen</v>
      </c>
      <c r="C520" s="91">
        <f>VLOOKUP(A520,'Medical Examinations'!A518:H2853,2,FALSE)</f>
        <v>27.94</v>
      </c>
      <c r="D520" s="15">
        <f>VLOOKUP(A520,'Medical Examinations'!A518:H2853,3,FALSE)</f>
        <v>4.4800000000000004</v>
      </c>
      <c r="E520" s="15" t="str">
        <f>VLOOKUP(A520,'Medical Examinations'!A518:H2853,4,FALSE)</f>
        <v>No</v>
      </c>
      <c r="F520" s="15" t="str">
        <f>VLOOKUP(A520,'Medical Examinations'!A518:H2853,5,FALSE)</f>
        <v>No</v>
      </c>
      <c r="G520" s="15" t="str">
        <f>VLOOKUP(A520,'Medical Examinations'!A518:H2853,6,FALSE)</f>
        <v>Yes</v>
      </c>
      <c r="H520" s="15">
        <f>VLOOKUP(A520,'Medical Examinations'!A518:H2853,7,FALSE)</f>
        <v>1</v>
      </c>
      <c r="I520" s="15" t="str">
        <f>VLOOKUP(A520,'Medical Examinations'!A518:H2853,8,FALSE)</f>
        <v>yes</v>
      </c>
      <c r="J520" s="15" t="str">
        <f>VLOOKUP(A520,'Medical Examinations'!A518:J2853,9,FALSE)</f>
        <v>OVERWEIGHT</v>
      </c>
      <c r="K520" s="15" t="str">
        <f>VLOOKUP(A520,'Medical Examinations'!A518:J2853,10,FALSE)</f>
        <v>NORMAL</v>
      </c>
      <c r="L520" s="15" t="str">
        <f>VLOOKUP(A520,'Hospitalisation Details'!A518:J2861,10,FALSE)</f>
        <v>28-Sep-1993</v>
      </c>
      <c r="M520" s="15">
        <f>VLOOKUP(A520,'Hospitalisation Details'!A518:I2861,6,FALSE)</f>
        <v>19107.78</v>
      </c>
      <c r="N520" s="15" t="str">
        <f>VLOOKUP(A520,'Hospitalisation Details'!A518:I2861,7,FALSE)</f>
        <v>tier - 1</v>
      </c>
      <c r="O520" s="15" t="str">
        <f>VLOOKUP(A520,'Hospitalisation Details'!A518:I2861,8,FALSE)</f>
        <v>tier - 2</v>
      </c>
      <c r="P520" s="15" t="str">
        <f>VLOOKUP(A520,'Hospitalisation Details'!A518:I2861,9,FALSE)</f>
        <v>R1013</v>
      </c>
      <c r="Q520" s="15">
        <f ca="1">VLOOKUP(A520,'Hospitalisation Details'!A518:K2861,11,FALSE)</f>
        <v>32</v>
      </c>
    </row>
    <row r="521" spans="1:17" ht="15.6" x14ac:dyDescent="0.3">
      <c r="A521" s="78" t="s">
        <v>1852</v>
      </c>
      <c r="B521" s="78" t="str">
        <f>VLOOKUP(A521,'Customer Names'!A519:C2854,3,FALSE)</f>
        <v>Gregory</v>
      </c>
      <c r="C521" s="91">
        <f>VLOOKUP(A521,'Medical Examinations'!A519:H2854,2,FALSE)</f>
        <v>27.1</v>
      </c>
      <c r="D521" s="15">
        <f>VLOOKUP(A521,'Medical Examinations'!A519:H2854,3,FALSE)</f>
        <v>5.73</v>
      </c>
      <c r="E521" s="15" t="str">
        <f>VLOOKUP(A521,'Medical Examinations'!A519:H2854,4,FALSE)</f>
        <v>No</v>
      </c>
      <c r="F521" s="15" t="str">
        <f>VLOOKUP(A521,'Medical Examinations'!A519:H2854,5,FALSE)</f>
        <v>No</v>
      </c>
      <c r="G521" s="15" t="str">
        <f>VLOOKUP(A521,'Medical Examinations'!A519:H2854,6,FALSE)</f>
        <v>No</v>
      </c>
      <c r="H521" s="15">
        <f>VLOOKUP(A521,'Medical Examinations'!A519:H2854,7,FALSE)</f>
        <v>0</v>
      </c>
      <c r="I521" s="15" t="str">
        <f>VLOOKUP(A521,'Medical Examinations'!A519:H2854,8,FALSE)</f>
        <v>yes</v>
      </c>
      <c r="J521" s="15" t="str">
        <f>VLOOKUP(A521,'Medical Examinations'!A519:J2854,9,FALSE)</f>
        <v>OVERWEIGHT</v>
      </c>
      <c r="K521" s="15" t="str">
        <f>VLOOKUP(A521,'Medical Examinations'!A519:J2854,10,FALSE)</f>
        <v>PREDIABETES</v>
      </c>
      <c r="L521" s="15" t="str">
        <f>VLOOKUP(A521,'Hospitalisation Details'!A519:J2862,10,FALSE)</f>
        <v>5-Jun-1989</v>
      </c>
      <c r="M521" s="15">
        <f>VLOOKUP(A521,'Hospitalisation Details'!A519:I2862,6,FALSE)</f>
        <v>19040.88</v>
      </c>
      <c r="N521" s="15" t="str">
        <f>VLOOKUP(A521,'Hospitalisation Details'!A519:I2862,7,FALSE)</f>
        <v>tier - 1</v>
      </c>
      <c r="O521" s="15" t="str">
        <f>VLOOKUP(A521,'Hospitalisation Details'!A519:I2862,8,FALSE)</f>
        <v>tier - 3</v>
      </c>
      <c r="P521" s="15" t="str">
        <f>VLOOKUP(A521,'Hospitalisation Details'!A519:I2862,9,FALSE)</f>
        <v>R1011</v>
      </c>
      <c r="Q521" s="15">
        <f ca="1">VLOOKUP(A521,'Hospitalisation Details'!A519:K2862,11,FALSE)</f>
        <v>36</v>
      </c>
    </row>
    <row r="522" spans="1:17" ht="15.6" x14ac:dyDescent="0.3">
      <c r="A522" s="78" t="s">
        <v>1851</v>
      </c>
      <c r="B522" s="78" t="str">
        <f>VLOOKUP(A522,'Customer Names'!A520:C2855,3,FALSE)</f>
        <v>Sabine</v>
      </c>
      <c r="C522" s="91">
        <f>VLOOKUP(A522,'Medical Examinations'!A520:H2855,2,FALSE)</f>
        <v>18.3</v>
      </c>
      <c r="D522" s="15">
        <f>VLOOKUP(A522,'Medical Examinations'!A520:H2855,3,FALSE)</f>
        <v>5.46</v>
      </c>
      <c r="E522" s="15" t="str">
        <f>VLOOKUP(A522,'Medical Examinations'!A520:H2855,4,FALSE)</f>
        <v>yes</v>
      </c>
      <c r="F522" s="15" t="str">
        <f>VLOOKUP(A522,'Medical Examinations'!A520:H2855,5,FALSE)</f>
        <v>No</v>
      </c>
      <c r="G522" s="15" t="str">
        <f>VLOOKUP(A522,'Medical Examinations'!A520:H2855,6,FALSE)</f>
        <v>Yes</v>
      </c>
      <c r="H522" s="15">
        <f>VLOOKUP(A522,'Medical Examinations'!A520:H2855,7,FALSE)</f>
        <v>1</v>
      </c>
      <c r="I522" s="15" t="str">
        <f>VLOOKUP(A522,'Medical Examinations'!A520:H2855,8,FALSE)</f>
        <v>yes</v>
      </c>
      <c r="J522" s="15" t="str">
        <f>VLOOKUP(A522,'Medical Examinations'!A520:J2855,9,FALSE)</f>
        <v>UNDERWEIGHT</v>
      </c>
      <c r="K522" s="15" t="str">
        <f>VLOOKUP(A522,'Medical Examinations'!A520:J2855,10,FALSE)</f>
        <v>NORMAL</v>
      </c>
      <c r="L522" s="15" t="str">
        <f>VLOOKUP(A522,'Hospitalisation Details'!A520:J2863,10,FALSE)</f>
        <v>19-Dec-1983</v>
      </c>
      <c r="M522" s="15">
        <f>VLOOKUP(A522,'Hospitalisation Details'!A520:I2863,6,FALSE)</f>
        <v>19023.259999999998</v>
      </c>
      <c r="N522" s="15" t="str">
        <f>VLOOKUP(A522,'Hospitalisation Details'!A520:I2863,7,FALSE)</f>
        <v>tier - 1</v>
      </c>
      <c r="O522" s="15" t="str">
        <f>VLOOKUP(A522,'Hospitalisation Details'!A520:I2863,8,FALSE)</f>
        <v>tier - 3</v>
      </c>
      <c r="P522" s="15" t="str">
        <f>VLOOKUP(A522,'Hospitalisation Details'!A520:I2863,9,FALSE)</f>
        <v>R1011</v>
      </c>
      <c r="Q522" s="15">
        <f ca="1">VLOOKUP(A522,'Hospitalisation Details'!A520:K2863,11,FALSE)</f>
        <v>41</v>
      </c>
    </row>
    <row r="523" spans="1:17" ht="15.6" x14ac:dyDescent="0.3">
      <c r="A523" s="78" t="s">
        <v>1850</v>
      </c>
      <c r="B523" s="78" t="str">
        <f>VLOOKUP(A523,'Customer Names'!A521:C2856,3,FALSE)</f>
        <v>Joseph</v>
      </c>
      <c r="C523" s="91">
        <f>VLOOKUP(A523,'Medical Examinations'!A521:H2856,2,FALSE)</f>
        <v>25.3</v>
      </c>
      <c r="D523" s="15">
        <f>VLOOKUP(A523,'Medical Examinations'!A521:H2856,3,FALSE)</f>
        <v>5.0199999999999996</v>
      </c>
      <c r="E523" s="15" t="str">
        <f>VLOOKUP(A523,'Medical Examinations'!A521:H2856,4,FALSE)</f>
        <v>yes</v>
      </c>
      <c r="F523" s="15" t="str">
        <f>VLOOKUP(A523,'Medical Examinations'!A521:H2856,5,FALSE)</f>
        <v>No</v>
      </c>
      <c r="G523" s="15" t="str">
        <f>VLOOKUP(A523,'Medical Examinations'!A521:H2856,6,FALSE)</f>
        <v>No</v>
      </c>
      <c r="H523" s="15">
        <f>VLOOKUP(A523,'Medical Examinations'!A521:H2856,7,FALSE)</f>
        <v>1</v>
      </c>
      <c r="I523" s="15" t="str">
        <f>VLOOKUP(A523,'Medical Examinations'!A521:H2856,8,FALSE)</f>
        <v>yes</v>
      </c>
      <c r="J523" s="15" t="str">
        <f>VLOOKUP(A523,'Medical Examinations'!A521:J2856,9,FALSE)</f>
        <v>OVERWEIGHT</v>
      </c>
      <c r="K523" s="15" t="str">
        <f>VLOOKUP(A523,'Medical Examinations'!A521:J2856,10,FALSE)</f>
        <v>NORMAL</v>
      </c>
      <c r="L523" s="15" t="str">
        <f>VLOOKUP(A523,'Hospitalisation Details'!A521:J2864,10,FALSE)</f>
        <v>24-Oct-1988</v>
      </c>
      <c r="M523" s="15">
        <f>VLOOKUP(A523,'Hospitalisation Details'!A521:I2864,6,FALSE)</f>
        <v>18972.5</v>
      </c>
      <c r="N523" s="15" t="str">
        <f>VLOOKUP(A523,'Hospitalisation Details'!A521:I2864,7,FALSE)</f>
        <v>tier - 1</v>
      </c>
      <c r="O523" s="15" t="str">
        <f>VLOOKUP(A523,'Hospitalisation Details'!A521:I2864,8,FALSE)</f>
        <v>tier - 3</v>
      </c>
      <c r="P523" s="15" t="str">
        <f>VLOOKUP(A523,'Hospitalisation Details'!A521:I2864,9,FALSE)</f>
        <v>R1013</v>
      </c>
      <c r="Q523" s="15">
        <f ca="1">VLOOKUP(A523,'Hospitalisation Details'!A521:K2864,11,FALSE)</f>
        <v>37</v>
      </c>
    </row>
    <row r="524" spans="1:17" ht="15.6" x14ac:dyDescent="0.3">
      <c r="A524" s="78" t="s">
        <v>1849</v>
      </c>
      <c r="B524" s="78" t="str">
        <f>VLOOKUP(A524,'Customer Names'!A522:C2857,3,FALSE)</f>
        <v>Adam</v>
      </c>
      <c r="C524" s="91">
        <f>VLOOKUP(A524,'Medical Examinations'!A522:H2857,2,FALSE)</f>
        <v>38.83</v>
      </c>
      <c r="D524" s="15">
        <f>VLOOKUP(A524,'Medical Examinations'!A522:H2857,3,FALSE)</f>
        <v>6.36</v>
      </c>
      <c r="E524" s="15" t="str">
        <f>VLOOKUP(A524,'Medical Examinations'!A522:H2857,4,FALSE)</f>
        <v>No</v>
      </c>
      <c r="F524" s="15" t="str">
        <f>VLOOKUP(A524,'Medical Examinations'!A522:H2857,5,FALSE)</f>
        <v>No</v>
      </c>
      <c r="G524" s="15" t="str">
        <f>VLOOKUP(A524,'Medical Examinations'!A522:H2857,6,FALSE)</f>
        <v>No</v>
      </c>
      <c r="H524" s="15">
        <f>VLOOKUP(A524,'Medical Examinations'!A522:H2857,7,FALSE)</f>
        <v>1</v>
      </c>
      <c r="I524" s="15" t="str">
        <f>VLOOKUP(A524,'Medical Examinations'!A522:H2857,8,FALSE)</f>
        <v>No</v>
      </c>
      <c r="J524" s="15" t="str">
        <f>VLOOKUP(A524,'Medical Examinations'!A522:J2857,9,FALSE)</f>
        <v>OBESITY</v>
      </c>
      <c r="K524" s="15" t="str">
        <f>VLOOKUP(A524,'Medical Examinations'!A522:J2857,10,FALSE)</f>
        <v>PREDIABETES</v>
      </c>
      <c r="L524" s="15" t="str">
        <f>VLOOKUP(A524,'Hospitalisation Details'!A522:J2865,10,FALSE)</f>
        <v>30-Nov-1992</v>
      </c>
      <c r="M524" s="15">
        <f>VLOOKUP(A524,'Hospitalisation Details'!A522:I2865,6,FALSE)</f>
        <v>18963.169999999998</v>
      </c>
      <c r="N524" s="15" t="str">
        <f>VLOOKUP(A524,'Hospitalisation Details'!A522:I2865,7,FALSE)</f>
        <v>tier - 1</v>
      </c>
      <c r="O524" s="15" t="str">
        <f>VLOOKUP(A524,'Hospitalisation Details'!A522:I2865,8,FALSE)</f>
        <v>tier - 1</v>
      </c>
      <c r="P524" s="15" t="str">
        <f>VLOOKUP(A524,'Hospitalisation Details'!A522:I2865,9,FALSE)</f>
        <v>R1013</v>
      </c>
      <c r="Q524" s="15">
        <f ca="1">VLOOKUP(A524,'Hospitalisation Details'!A522:K2865,11,FALSE)</f>
        <v>32</v>
      </c>
    </row>
    <row r="525" spans="1:17" ht="15.6" x14ac:dyDescent="0.3">
      <c r="A525" s="78" t="s">
        <v>1848</v>
      </c>
      <c r="B525" s="78" t="str">
        <f>VLOOKUP(A525,'Customer Names'!A523:C2858,3,FALSE)</f>
        <v>Karolyn A</v>
      </c>
      <c r="C525" s="91">
        <f>VLOOKUP(A525,'Medical Examinations'!A523:H2858,2,FALSE)</f>
        <v>27.6</v>
      </c>
      <c r="D525" s="15">
        <f>VLOOKUP(A525,'Medical Examinations'!A523:H2858,3,FALSE)</f>
        <v>5.36</v>
      </c>
      <c r="E525" s="15" t="str">
        <f>VLOOKUP(A525,'Medical Examinations'!A523:H2858,4,FALSE)</f>
        <v>No</v>
      </c>
      <c r="F525" s="15" t="str">
        <f>VLOOKUP(A525,'Medical Examinations'!A523:H2858,5,FALSE)</f>
        <v>No</v>
      </c>
      <c r="G525" s="15" t="str">
        <f>VLOOKUP(A525,'Medical Examinations'!A523:H2858,6,FALSE)</f>
        <v>No</v>
      </c>
      <c r="H525" s="15">
        <f>VLOOKUP(A525,'Medical Examinations'!A523:H2858,7,FALSE)</f>
        <v>1</v>
      </c>
      <c r="I525" s="15" t="str">
        <f>VLOOKUP(A525,'Medical Examinations'!A523:H2858,8,FALSE)</f>
        <v>No</v>
      </c>
      <c r="J525" s="15" t="str">
        <f>VLOOKUP(A525,'Medical Examinations'!A523:J2858,9,FALSE)</f>
        <v>OVERWEIGHT</v>
      </c>
      <c r="K525" s="15" t="str">
        <f>VLOOKUP(A525,'Medical Examinations'!A523:J2858,10,FALSE)</f>
        <v>NORMAL</v>
      </c>
      <c r="L525" s="15" t="str">
        <f>VLOOKUP(A525,'Hospitalisation Details'!A523:J2866,10,FALSE)</f>
        <v>6-Aug-1998</v>
      </c>
      <c r="M525" s="15">
        <f>VLOOKUP(A525,'Hospitalisation Details'!A523:I2866,6,FALSE)</f>
        <v>18955.22</v>
      </c>
      <c r="N525" s="15" t="str">
        <f>VLOOKUP(A525,'Hospitalisation Details'!A523:I2866,7,FALSE)</f>
        <v>tier - 1</v>
      </c>
      <c r="O525" s="15" t="str">
        <f>VLOOKUP(A525,'Hospitalisation Details'!A523:I2866,8,FALSE)</f>
        <v>tier - 3</v>
      </c>
      <c r="P525" s="15" t="str">
        <f>VLOOKUP(A525,'Hospitalisation Details'!A523:I2866,9,FALSE)</f>
        <v>R1011</v>
      </c>
      <c r="Q525" s="15">
        <f ca="1">VLOOKUP(A525,'Hospitalisation Details'!A523:K2866,11,FALSE)</f>
        <v>27</v>
      </c>
    </row>
    <row r="526" spans="1:17" ht="15.6" x14ac:dyDescent="0.3">
      <c r="A526" s="78" t="s">
        <v>1847</v>
      </c>
      <c r="B526" s="78" t="str">
        <f>VLOOKUP(A526,'Customer Names'!A524:C2859,3,FALSE)</f>
        <v>Anita L.</v>
      </c>
      <c r="C526" s="91">
        <f>VLOOKUP(A526,'Medical Examinations'!A524:H2859,2,FALSE)</f>
        <v>46.4</v>
      </c>
      <c r="D526" s="15">
        <f>VLOOKUP(A526,'Medical Examinations'!A524:H2859,3,FALSE)</f>
        <v>8.3699999999999992</v>
      </c>
      <c r="E526" s="15" t="str">
        <f>VLOOKUP(A526,'Medical Examinations'!A524:H2859,4,FALSE)</f>
        <v>yes</v>
      </c>
      <c r="F526" s="15" t="str">
        <f>VLOOKUP(A526,'Medical Examinations'!A524:H2859,5,FALSE)</f>
        <v>No</v>
      </c>
      <c r="G526" s="15" t="str">
        <f>VLOOKUP(A526,'Medical Examinations'!A524:H2859,6,FALSE)</f>
        <v>Yes</v>
      </c>
      <c r="H526" s="15">
        <f>VLOOKUP(A526,'Medical Examinations'!A524:H2859,7,FALSE)</f>
        <v>1</v>
      </c>
      <c r="I526" s="15" t="str">
        <f>VLOOKUP(A526,'Medical Examinations'!A524:H2859,8,FALSE)</f>
        <v>No</v>
      </c>
      <c r="J526" s="15" t="str">
        <f>VLOOKUP(A526,'Medical Examinations'!A524:J2859,9,FALSE)</f>
        <v>OBESITY</v>
      </c>
      <c r="K526" s="15" t="str">
        <f>VLOOKUP(A526,'Medical Examinations'!A524:J2859,10,FALSE)</f>
        <v>DIABETES</v>
      </c>
      <c r="L526" s="15" t="str">
        <f>VLOOKUP(A526,'Hospitalisation Details'!A524:J2867,10,FALSE)</f>
        <v>20-Oct-1963</v>
      </c>
      <c r="M526" s="15">
        <f>VLOOKUP(A526,'Hospitalisation Details'!A524:I2867,6,FALSE)</f>
        <v>18954.560000000001</v>
      </c>
      <c r="N526" s="15" t="str">
        <f>VLOOKUP(A526,'Hospitalisation Details'!A524:I2867,7,FALSE)</f>
        <v>tier - 1</v>
      </c>
      <c r="O526" s="15" t="str">
        <f>VLOOKUP(A526,'Hospitalisation Details'!A524:I2867,8,FALSE)</f>
        <v>tier - 1</v>
      </c>
      <c r="P526" s="15" t="str">
        <f>VLOOKUP(A526,'Hospitalisation Details'!A524:I2867,9,FALSE)</f>
        <v>R1026</v>
      </c>
      <c r="Q526" s="15">
        <f ca="1">VLOOKUP(A526,'Hospitalisation Details'!A524:K2867,11,FALSE)</f>
        <v>62</v>
      </c>
    </row>
    <row r="527" spans="1:17" ht="15.6" x14ac:dyDescent="0.3">
      <c r="A527" s="78" t="s">
        <v>1846</v>
      </c>
      <c r="B527" s="78" t="str">
        <f>VLOOKUP(A527,'Customer Names'!A525:C2860,3,FALSE)</f>
        <v>Laura E.</v>
      </c>
      <c r="C527" s="91">
        <f>VLOOKUP(A527,'Medical Examinations'!A525:H2860,2,FALSE)</f>
        <v>51.92</v>
      </c>
      <c r="D527" s="15">
        <f>VLOOKUP(A527,'Medical Examinations'!A525:H2860,3,FALSE)</f>
        <v>5.18</v>
      </c>
      <c r="E527" s="15" t="str">
        <f>VLOOKUP(A527,'Medical Examinations'!A525:H2860,4,FALSE)</f>
        <v>yes</v>
      </c>
      <c r="F527" s="15" t="str">
        <f>VLOOKUP(A527,'Medical Examinations'!A525:H2860,5,FALSE)</f>
        <v>No</v>
      </c>
      <c r="G527" s="15" t="str">
        <f>VLOOKUP(A527,'Medical Examinations'!A525:H2860,6,FALSE)</f>
        <v>Yes</v>
      </c>
      <c r="H527" s="15">
        <f>VLOOKUP(A527,'Medical Examinations'!A525:H2860,7,FALSE)</f>
        <v>1</v>
      </c>
      <c r="I527" s="15" t="str">
        <f>VLOOKUP(A527,'Medical Examinations'!A525:H2860,8,FALSE)</f>
        <v>No</v>
      </c>
      <c r="J527" s="15" t="str">
        <f>VLOOKUP(A527,'Medical Examinations'!A525:J2860,9,FALSE)</f>
        <v>OBESITY</v>
      </c>
      <c r="K527" s="15" t="str">
        <f>VLOOKUP(A527,'Medical Examinations'!A525:J2860,10,FALSE)</f>
        <v>NORMAL</v>
      </c>
      <c r="L527" s="15" t="str">
        <f>VLOOKUP(A527,'Hospitalisation Details'!A525:J2868,10,FALSE)</f>
        <v>3-Aug-1969</v>
      </c>
      <c r="M527" s="15">
        <f>VLOOKUP(A527,'Hospitalisation Details'!A525:I2868,6,FALSE)</f>
        <v>18932.810000000001</v>
      </c>
      <c r="N527" s="15" t="str">
        <f>VLOOKUP(A527,'Hospitalisation Details'!A525:I2868,7,FALSE)</f>
        <v>tier - 1</v>
      </c>
      <c r="O527" s="15" t="str">
        <f>VLOOKUP(A527,'Hospitalisation Details'!A525:I2868,8,FALSE)</f>
        <v>tier - 3</v>
      </c>
      <c r="P527" s="15" t="str">
        <f>VLOOKUP(A527,'Hospitalisation Details'!A525:I2868,9,FALSE)</f>
        <v>R1012</v>
      </c>
      <c r="Q527" s="15">
        <f ca="1">VLOOKUP(A527,'Hospitalisation Details'!A525:K2868,11,FALSE)</f>
        <v>56</v>
      </c>
    </row>
    <row r="528" spans="1:17" ht="15.6" x14ac:dyDescent="0.3">
      <c r="A528" s="78" t="s">
        <v>1845</v>
      </c>
      <c r="B528" s="78" t="str">
        <f>VLOOKUP(A528,'Customer Names'!A526:C2861,3,FALSE)</f>
        <v>Sarah</v>
      </c>
      <c r="C528" s="91">
        <f>VLOOKUP(A528,'Medical Examinations'!A526:H2861,2,FALSE)</f>
        <v>32.395000000000003</v>
      </c>
      <c r="D528" s="15">
        <f>VLOOKUP(A528,'Medical Examinations'!A526:H2861,3,FALSE)</f>
        <v>5.68</v>
      </c>
      <c r="E528" s="15" t="str">
        <f>VLOOKUP(A528,'Medical Examinations'!A526:H2861,4,FALSE)</f>
        <v>yes</v>
      </c>
      <c r="F528" s="15" t="str">
        <f>VLOOKUP(A528,'Medical Examinations'!A526:H2861,5,FALSE)</f>
        <v>No</v>
      </c>
      <c r="G528" s="15" t="str">
        <f>VLOOKUP(A528,'Medical Examinations'!A526:H2861,6,FALSE)</f>
        <v>No</v>
      </c>
      <c r="H528" s="15">
        <f>VLOOKUP(A528,'Medical Examinations'!A526:H2861,7,FALSE)</f>
        <v>1</v>
      </c>
      <c r="I528" s="15" t="str">
        <f>VLOOKUP(A528,'Medical Examinations'!A526:H2861,8,FALSE)</f>
        <v>No</v>
      </c>
      <c r="J528" s="15" t="str">
        <f>VLOOKUP(A528,'Medical Examinations'!A526:J2861,9,FALSE)</f>
        <v>OBESITY</v>
      </c>
      <c r="K528" s="15" t="str">
        <f>VLOOKUP(A528,'Medical Examinations'!A526:J2861,10,FALSE)</f>
        <v>NORMAL</v>
      </c>
      <c r="L528" s="15" t="str">
        <f>VLOOKUP(A528,'Hospitalisation Details'!A526:J2869,10,FALSE)</f>
        <v>27-Sep-1995</v>
      </c>
      <c r="M528" s="15">
        <f>VLOOKUP(A528,'Hospitalisation Details'!A526:I2869,6,FALSE)</f>
        <v>18903.490000000002</v>
      </c>
      <c r="N528" s="15" t="str">
        <f>VLOOKUP(A528,'Hospitalisation Details'!A526:I2869,7,FALSE)</f>
        <v>tier - 1</v>
      </c>
      <c r="O528" s="15" t="str">
        <f>VLOOKUP(A528,'Hospitalisation Details'!A526:I2869,8,FALSE)</f>
        <v>tier - 2</v>
      </c>
      <c r="P528" s="15" t="str">
        <f>VLOOKUP(A528,'Hospitalisation Details'!A526:I2869,9,FALSE)</f>
        <v>R1024</v>
      </c>
      <c r="Q528" s="15">
        <f ca="1">VLOOKUP(A528,'Hospitalisation Details'!A526:K2869,11,FALSE)</f>
        <v>30</v>
      </c>
    </row>
    <row r="529" spans="1:17" ht="15.6" x14ac:dyDescent="0.3">
      <c r="A529" s="78" t="s">
        <v>1844</v>
      </c>
      <c r="B529" s="78" t="str">
        <f>VLOOKUP(A529,'Customer Names'!A527:C2862,3,FALSE)</f>
        <v>Ashley E</v>
      </c>
      <c r="C529" s="91">
        <f>VLOOKUP(A529,'Medical Examinations'!A527:H2862,2,FALSE)</f>
        <v>46.19</v>
      </c>
      <c r="D529" s="15">
        <f>VLOOKUP(A529,'Medical Examinations'!A527:H2862,3,FALSE)</f>
        <v>7.31</v>
      </c>
      <c r="E529" s="15" t="str">
        <f>VLOOKUP(A529,'Medical Examinations'!A527:H2862,4,FALSE)</f>
        <v>yes</v>
      </c>
      <c r="F529" s="15" t="str">
        <f>VLOOKUP(A529,'Medical Examinations'!A527:H2862,5,FALSE)</f>
        <v>No</v>
      </c>
      <c r="G529" s="15" t="str">
        <f>VLOOKUP(A529,'Medical Examinations'!A527:H2862,6,FALSE)</f>
        <v>Yes</v>
      </c>
      <c r="H529" s="15">
        <f>VLOOKUP(A529,'Medical Examinations'!A527:H2862,7,FALSE)</f>
        <v>1</v>
      </c>
      <c r="I529" s="15" t="str">
        <f>VLOOKUP(A529,'Medical Examinations'!A527:H2862,8,FALSE)</f>
        <v>No</v>
      </c>
      <c r="J529" s="15" t="str">
        <f>VLOOKUP(A529,'Medical Examinations'!A527:J2862,9,FALSE)</f>
        <v>OBESITY</v>
      </c>
      <c r="K529" s="15" t="str">
        <f>VLOOKUP(A529,'Medical Examinations'!A527:J2862,10,FALSE)</f>
        <v>DIABETES</v>
      </c>
      <c r="L529" s="15" t="str">
        <f>VLOOKUP(A529,'Hospitalisation Details'!A527:J2870,10,FALSE)</f>
        <v>6-Dec-1963</v>
      </c>
      <c r="M529" s="15">
        <f>VLOOKUP(A529,'Hospitalisation Details'!A527:I2870,6,FALSE)</f>
        <v>18883.330000000002</v>
      </c>
      <c r="N529" s="15" t="str">
        <f>VLOOKUP(A529,'Hospitalisation Details'!A527:I2870,7,FALSE)</f>
        <v>tier - 1</v>
      </c>
      <c r="O529" s="15" t="str">
        <f>VLOOKUP(A529,'Hospitalisation Details'!A527:I2870,8,FALSE)</f>
        <v>tier - 1</v>
      </c>
      <c r="P529" s="15" t="str">
        <f>VLOOKUP(A529,'Hospitalisation Details'!A527:I2870,9,FALSE)</f>
        <v>R1026</v>
      </c>
      <c r="Q529" s="15">
        <f ca="1">VLOOKUP(A529,'Hospitalisation Details'!A527:K2870,11,FALSE)</f>
        <v>61</v>
      </c>
    </row>
    <row r="530" spans="1:17" ht="15.6" x14ac:dyDescent="0.3">
      <c r="A530" s="78" t="s">
        <v>1843</v>
      </c>
      <c r="B530" s="78" t="str">
        <f>VLOOKUP(A530,'Customer Names'!A528:C2863,3,FALSE)</f>
        <v>Lindsey</v>
      </c>
      <c r="C530" s="91">
        <f>VLOOKUP(A530,'Medical Examinations'!A528:H2863,2,FALSE)</f>
        <v>27.93</v>
      </c>
      <c r="D530" s="15">
        <f>VLOOKUP(A530,'Medical Examinations'!A528:H2863,3,FALSE)</f>
        <v>4.67</v>
      </c>
      <c r="E530" s="15" t="str">
        <f>VLOOKUP(A530,'Medical Examinations'!A528:H2863,4,FALSE)</f>
        <v>No</v>
      </c>
      <c r="F530" s="15" t="str">
        <f>VLOOKUP(A530,'Medical Examinations'!A528:H2863,5,FALSE)</f>
        <v>No</v>
      </c>
      <c r="G530" s="15" t="str">
        <f>VLOOKUP(A530,'Medical Examinations'!A528:H2863,6,FALSE)</f>
        <v>Yes</v>
      </c>
      <c r="H530" s="15">
        <f>VLOOKUP(A530,'Medical Examinations'!A528:H2863,7,FALSE)</f>
        <v>1</v>
      </c>
      <c r="I530" s="15" t="str">
        <f>VLOOKUP(A530,'Medical Examinations'!A528:H2863,8,FALSE)</f>
        <v>No</v>
      </c>
      <c r="J530" s="15" t="str">
        <f>VLOOKUP(A530,'Medical Examinations'!A528:J2863,9,FALSE)</f>
        <v>OVERWEIGHT</v>
      </c>
      <c r="K530" s="15" t="str">
        <f>VLOOKUP(A530,'Medical Examinations'!A528:J2863,10,FALSE)</f>
        <v>NORMAL</v>
      </c>
      <c r="L530" s="15" t="str">
        <f>VLOOKUP(A530,'Hospitalisation Details'!A528:J2871,10,FALSE)</f>
        <v>24-Jul-2003</v>
      </c>
      <c r="M530" s="15">
        <f>VLOOKUP(A530,'Hospitalisation Details'!A528:I2871,6,FALSE)</f>
        <v>18838.7</v>
      </c>
      <c r="N530" s="15" t="str">
        <f>VLOOKUP(A530,'Hospitalisation Details'!A528:I2871,7,FALSE)</f>
        <v>tier - 1</v>
      </c>
      <c r="O530" s="15" t="str">
        <f>VLOOKUP(A530,'Hospitalisation Details'!A528:I2871,8,FALSE)</f>
        <v>tier - 3</v>
      </c>
      <c r="P530" s="15" t="str">
        <f>VLOOKUP(A530,'Hospitalisation Details'!A528:I2871,9,FALSE)</f>
        <v>R1012</v>
      </c>
      <c r="Q530" s="15">
        <f ca="1">VLOOKUP(A530,'Hospitalisation Details'!A528:K2871,11,FALSE)</f>
        <v>22</v>
      </c>
    </row>
    <row r="531" spans="1:17" ht="15.6" x14ac:dyDescent="0.3">
      <c r="A531" s="78" t="s">
        <v>1842</v>
      </c>
      <c r="B531" s="78" t="str">
        <f>VLOOKUP(A531,'Customer Names'!A529:C2864,3,FALSE)</f>
        <v>Alan</v>
      </c>
      <c r="C531" s="91">
        <f>VLOOKUP(A531,'Medical Examinations'!A529:H2864,2,FALSE)</f>
        <v>45.62</v>
      </c>
      <c r="D531" s="15">
        <f>VLOOKUP(A531,'Medical Examinations'!A529:H2864,3,FALSE)</f>
        <v>6.87</v>
      </c>
      <c r="E531" s="15" t="str">
        <f>VLOOKUP(A531,'Medical Examinations'!A529:H2864,4,FALSE)</f>
        <v>No</v>
      </c>
      <c r="F531" s="15" t="str">
        <f>VLOOKUP(A531,'Medical Examinations'!A529:H2864,5,FALSE)</f>
        <v>No</v>
      </c>
      <c r="G531" s="15" t="str">
        <f>VLOOKUP(A531,'Medical Examinations'!A529:H2864,6,FALSE)</f>
        <v>No</v>
      </c>
      <c r="H531" s="15">
        <f>VLOOKUP(A531,'Medical Examinations'!A529:H2864,7,FALSE)</f>
        <v>0</v>
      </c>
      <c r="I531" s="15" t="str">
        <f>VLOOKUP(A531,'Medical Examinations'!A529:H2864,8,FALSE)</f>
        <v>No</v>
      </c>
      <c r="J531" s="15" t="str">
        <f>VLOOKUP(A531,'Medical Examinations'!A529:J2864,9,FALSE)</f>
        <v>OBESITY</v>
      </c>
      <c r="K531" s="15" t="str">
        <f>VLOOKUP(A531,'Medical Examinations'!A529:J2864,10,FALSE)</f>
        <v>DIABETES</v>
      </c>
      <c r="L531" s="15" t="str">
        <f>VLOOKUP(A531,'Hospitalisation Details'!A529:J2872,10,FALSE)</f>
        <v>18-Dec-1962</v>
      </c>
      <c r="M531" s="15">
        <f>VLOOKUP(A531,'Hospitalisation Details'!A529:I2872,6,FALSE)</f>
        <v>18815.53</v>
      </c>
      <c r="N531" s="15" t="str">
        <f>VLOOKUP(A531,'Hospitalisation Details'!A529:I2872,7,FALSE)</f>
        <v>tier - 1</v>
      </c>
      <c r="O531" s="15" t="str">
        <f>VLOOKUP(A531,'Hospitalisation Details'!A529:I2872,8,FALSE)</f>
        <v>tier - 1</v>
      </c>
      <c r="P531" s="15" t="str">
        <f>VLOOKUP(A531,'Hospitalisation Details'!A529:I2872,9,FALSE)</f>
        <v>R1023</v>
      </c>
      <c r="Q531" s="15">
        <f ca="1">VLOOKUP(A531,'Hospitalisation Details'!A529:K2872,11,FALSE)</f>
        <v>62</v>
      </c>
    </row>
    <row r="532" spans="1:17" ht="15.6" x14ac:dyDescent="0.3">
      <c r="A532" s="78" t="s">
        <v>1841</v>
      </c>
      <c r="B532" s="78" t="str">
        <f>VLOOKUP(A532,'Customer Names'!A530:C2865,3,FALSE)</f>
        <v>Dan R.</v>
      </c>
      <c r="C532" s="91">
        <f>VLOOKUP(A532,'Medical Examinations'!A530:H2865,2,FALSE)</f>
        <v>35.31</v>
      </c>
      <c r="D532" s="15">
        <f>VLOOKUP(A532,'Medical Examinations'!A530:H2865,3,FALSE)</f>
        <v>5.87</v>
      </c>
      <c r="E532" s="15" t="str">
        <f>VLOOKUP(A532,'Medical Examinations'!A530:H2865,4,FALSE)</f>
        <v>No</v>
      </c>
      <c r="F532" s="15" t="str">
        <f>VLOOKUP(A532,'Medical Examinations'!A530:H2865,5,FALSE)</f>
        <v>No</v>
      </c>
      <c r="G532" s="15" t="str">
        <f>VLOOKUP(A532,'Medical Examinations'!A530:H2865,6,FALSE)</f>
        <v>Yes</v>
      </c>
      <c r="H532" s="15">
        <f>VLOOKUP(A532,'Medical Examinations'!A530:H2865,7,FALSE)</f>
        <v>1</v>
      </c>
      <c r="I532" s="15" t="str">
        <f>VLOOKUP(A532,'Medical Examinations'!A530:H2865,8,FALSE)</f>
        <v>No</v>
      </c>
      <c r="J532" s="15" t="str">
        <f>VLOOKUP(A532,'Medical Examinations'!A530:J2865,9,FALSE)</f>
        <v>OBESITY</v>
      </c>
      <c r="K532" s="15" t="str">
        <f>VLOOKUP(A532,'Medical Examinations'!A530:J2865,10,FALSE)</f>
        <v>PREDIABETES</v>
      </c>
      <c r="L532" s="15" t="str">
        <f>VLOOKUP(A532,'Hospitalisation Details'!A530:J2873,10,FALSE)</f>
        <v>15-Oct-1979</v>
      </c>
      <c r="M532" s="15">
        <f>VLOOKUP(A532,'Hospitalisation Details'!A530:I2873,6,FALSE)</f>
        <v>18806.150000000001</v>
      </c>
      <c r="N532" s="15" t="str">
        <f>VLOOKUP(A532,'Hospitalisation Details'!A530:I2873,7,FALSE)</f>
        <v>tier - 1</v>
      </c>
      <c r="O532" s="15" t="str">
        <f>VLOOKUP(A532,'Hospitalisation Details'!A530:I2873,8,FALSE)</f>
        <v>tier - 2</v>
      </c>
      <c r="P532" s="15" t="str">
        <f>VLOOKUP(A532,'Hospitalisation Details'!A530:I2873,9,FALSE)</f>
        <v>R1013</v>
      </c>
      <c r="Q532" s="15">
        <f ca="1">VLOOKUP(A532,'Hospitalisation Details'!A530:K2873,11,FALSE)</f>
        <v>46</v>
      </c>
    </row>
    <row r="533" spans="1:17" ht="15.6" x14ac:dyDescent="0.3">
      <c r="A533" s="78" t="s">
        <v>1840</v>
      </c>
      <c r="B533" s="78" t="str">
        <f>VLOOKUP(A533,'Customer Names'!A531:C2866,3,FALSE)</f>
        <v>Katie</v>
      </c>
      <c r="C533" s="91">
        <f>VLOOKUP(A533,'Medical Examinations'!A531:H2866,2,FALSE)</f>
        <v>30.4</v>
      </c>
      <c r="D533" s="15">
        <f>VLOOKUP(A533,'Medical Examinations'!A531:H2866,3,FALSE)</f>
        <v>4.07</v>
      </c>
      <c r="E533" s="15" t="str">
        <f>VLOOKUP(A533,'Medical Examinations'!A531:H2866,4,FALSE)</f>
        <v>yes</v>
      </c>
      <c r="F533" s="15" t="str">
        <f>VLOOKUP(A533,'Medical Examinations'!A531:H2866,5,FALSE)</f>
        <v>No</v>
      </c>
      <c r="G533" s="15" t="str">
        <f>VLOOKUP(A533,'Medical Examinations'!A531:H2866,6,FALSE)</f>
        <v>No</v>
      </c>
      <c r="H533" s="15">
        <f>VLOOKUP(A533,'Medical Examinations'!A531:H2866,7,FALSE)</f>
        <v>1</v>
      </c>
      <c r="I533" s="15" t="str">
        <f>VLOOKUP(A533,'Medical Examinations'!A531:H2866,8,FALSE)</f>
        <v>No</v>
      </c>
      <c r="J533" s="15" t="str">
        <f>VLOOKUP(A533,'Medical Examinations'!A531:J2866,9,FALSE)</f>
        <v>OBESITY</v>
      </c>
      <c r="K533" s="15" t="str">
        <f>VLOOKUP(A533,'Medical Examinations'!A531:J2866,10,FALSE)</f>
        <v>NORMAL</v>
      </c>
      <c r="L533" s="15" t="str">
        <f>VLOOKUP(A533,'Hospitalisation Details'!A531:J2874,10,FALSE)</f>
        <v>28-Nov-1995</v>
      </c>
      <c r="M533" s="15">
        <f>VLOOKUP(A533,'Hospitalisation Details'!A531:I2874,6,FALSE)</f>
        <v>18804.75</v>
      </c>
      <c r="N533" s="15" t="str">
        <f>VLOOKUP(A533,'Hospitalisation Details'!A531:I2874,7,FALSE)</f>
        <v>tier - 1</v>
      </c>
      <c r="O533" s="15" t="str">
        <f>VLOOKUP(A533,'Hospitalisation Details'!A531:I2874,8,FALSE)</f>
        <v>tier - 1</v>
      </c>
      <c r="P533" s="15" t="str">
        <f>VLOOKUP(A533,'Hospitalisation Details'!A531:I2874,9,FALSE)</f>
        <v>R1012</v>
      </c>
      <c r="Q533" s="15">
        <f ca="1">VLOOKUP(A533,'Hospitalisation Details'!A531:K2874,11,FALSE)</f>
        <v>29</v>
      </c>
    </row>
    <row r="534" spans="1:17" ht="15.6" x14ac:dyDescent="0.3">
      <c r="A534" s="78" t="s">
        <v>1839</v>
      </c>
      <c r="B534" s="78" t="str">
        <f>VLOOKUP(A534,'Customer Names'!A532:C2867,3,FALSE)</f>
        <v>Eric</v>
      </c>
      <c r="C534" s="91">
        <f>VLOOKUP(A534,'Medical Examinations'!A532:H2867,2,FALSE)</f>
        <v>20.13</v>
      </c>
      <c r="D534" s="15">
        <f>VLOOKUP(A534,'Medical Examinations'!A532:H2867,3,FALSE)</f>
        <v>6.47</v>
      </c>
      <c r="E534" s="15" t="str">
        <f>VLOOKUP(A534,'Medical Examinations'!A532:H2867,4,FALSE)</f>
        <v>No</v>
      </c>
      <c r="F534" s="15" t="str">
        <f>VLOOKUP(A534,'Medical Examinations'!A532:H2867,5,FALSE)</f>
        <v>No</v>
      </c>
      <c r="G534" s="15" t="str">
        <f>VLOOKUP(A534,'Medical Examinations'!A532:H2867,6,FALSE)</f>
        <v>Yes</v>
      </c>
      <c r="H534" s="15">
        <f>VLOOKUP(A534,'Medical Examinations'!A532:H2867,7,FALSE)</f>
        <v>1</v>
      </c>
      <c r="I534" s="15" t="str">
        <f>VLOOKUP(A534,'Medical Examinations'!A532:H2867,8,FALSE)</f>
        <v>yes</v>
      </c>
      <c r="J534" s="15" t="str">
        <f>VLOOKUP(A534,'Medical Examinations'!A532:J2867,9,FALSE)</f>
        <v>NORMAL WEIGHT</v>
      </c>
      <c r="K534" s="15" t="str">
        <f>VLOOKUP(A534,'Medical Examinations'!A532:J2867,10,FALSE)</f>
        <v>DIABETES</v>
      </c>
      <c r="L534" s="15" t="str">
        <f>VLOOKUP(A534,'Hospitalisation Details'!A532:J2875,10,FALSE)</f>
        <v>19-Nov-1979</v>
      </c>
      <c r="M534" s="15">
        <f>VLOOKUP(A534,'Hospitalisation Details'!A532:I2875,6,FALSE)</f>
        <v>18767.740000000002</v>
      </c>
      <c r="N534" s="15" t="str">
        <f>VLOOKUP(A534,'Hospitalisation Details'!A532:I2875,7,FALSE)</f>
        <v>tier - 1</v>
      </c>
      <c r="O534" s="15" t="str">
        <f>VLOOKUP(A534,'Hospitalisation Details'!A532:I2875,8,FALSE)</f>
        <v>tier - 1</v>
      </c>
      <c r="P534" s="15" t="str">
        <f>VLOOKUP(A534,'Hospitalisation Details'!A532:I2875,9,FALSE)</f>
        <v>R1013</v>
      </c>
      <c r="Q534" s="15">
        <f ca="1">VLOOKUP(A534,'Hospitalisation Details'!A532:K2875,11,FALSE)</f>
        <v>45</v>
      </c>
    </row>
    <row r="535" spans="1:17" ht="15.6" x14ac:dyDescent="0.3">
      <c r="A535" s="78" t="s">
        <v>1838</v>
      </c>
      <c r="B535" s="78" t="str">
        <f>VLOOKUP(A535,'Customer Names'!A533:C2868,3,FALSE)</f>
        <v>Cathryn</v>
      </c>
      <c r="C535" s="91">
        <f>VLOOKUP(A535,'Medical Examinations'!A533:H2868,2,FALSE)</f>
        <v>23.655000000000001</v>
      </c>
      <c r="D535" s="15">
        <f>VLOOKUP(A535,'Medical Examinations'!A533:H2868,3,FALSE)</f>
        <v>5.14</v>
      </c>
      <c r="E535" s="15" t="str">
        <f>VLOOKUP(A535,'Medical Examinations'!A533:H2868,4,FALSE)</f>
        <v>No</v>
      </c>
      <c r="F535" s="15" t="str">
        <f>VLOOKUP(A535,'Medical Examinations'!A533:H2868,5,FALSE)</f>
        <v>No</v>
      </c>
      <c r="G535" s="15" t="str">
        <f>VLOOKUP(A535,'Medical Examinations'!A533:H2868,6,FALSE)</f>
        <v>No</v>
      </c>
      <c r="H535" s="15">
        <f>VLOOKUP(A535,'Medical Examinations'!A533:H2868,7,FALSE)</f>
        <v>1</v>
      </c>
      <c r="I535" s="15" t="str">
        <f>VLOOKUP(A535,'Medical Examinations'!A533:H2868,8,FALSE)</f>
        <v>yes</v>
      </c>
      <c r="J535" s="15" t="str">
        <f>VLOOKUP(A535,'Medical Examinations'!A533:J2868,9,FALSE)</f>
        <v>NORMAL WEIGHT</v>
      </c>
      <c r="K535" s="15" t="str">
        <f>VLOOKUP(A535,'Medical Examinations'!A533:J2868,10,FALSE)</f>
        <v>NORMAL</v>
      </c>
      <c r="L535" s="15" t="str">
        <f>VLOOKUP(A535,'Hospitalisation Details'!A533:J2876,10,FALSE)</f>
        <v>27-Dec-1992</v>
      </c>
      <c r="M535" s="15">
        <f>VLOOKUP(A535,'Hospitalisation Details'!A533:I2876,6,FALSE)</f>
        <v>18765.88</v>
      </c>
      <c r="N535" s="15" t="str">
        <f>VLOOKUP(A535,'Hospitalisation Details'!A533:I2876,7,FALSE)</f>
        <v>tier - 1</v>
      </c>
      <c r="O535" s="15" t="str">
        <f>VLOOKUP(A535,'Hospitalisation Details'!A533:I2876,8,FALSE)</f>
        <v>tier - 2</v>
      </c>
      <c r="P535" s="15" t="str">
        <f>VLOOKUP(A535,'Hospitalisation Details'!A533:I2876,9,FALSE)</f>
        <v>R1012</v>
      </c>
      <c r="Q535" s="15">
        <f ca="1">VLOOKUP(A535,'Hospitalisation Details'!A533:K2876,11,FALSE)</f>
        <v>32</v>
      </c>
    </row>
    <row r="536" spans="1:17" ht="15.6" x14ac:dyDescent="0.3">
      <c r="A536" s="78" t="s">
        <v>1837</v>
      </c>
      <c r="B536" s="78" t="str">
        <f>VLOOKUP(A536,'Customer Names'!A534:C2869,3,FALSE)</f>
        <v>Brendan</v>
      </c>
      <c r="C536" s="91">
        <f>VLOOKUP(A536,'Medical Examinations'!A534:H2869,2,FALSE)</f>
        <v>49.05</v>
      </c>
      <c r="D536" s="15">
        <f>VLOOKUP(A536,'Medical Examinations'!A534:H2869,3,FALSE)</f>
        <v>9.77</v>
      </c>
      <c r="E536" s="15" t="str">
        <f>VLOOKUP(A536,'Medical Examinations'!A534:H2869,4,FALSE)</f>
        <v>yes</v>
      </c>
      <c r="F536" s="15" t="str">
        <f>VLOOKUP(A536,'Medical Examinations'!A534:H2869,5,FALSE)</f>
        <v>No</v>
      </c>
      <c r="G536" s="15" t="str">
        <f>VLOOKUP(A536,'Medical Examinations'!A534:H2869,6,FALSE)</f>
        <v>No</v>
      </c>
      <c r="H536" s="15">
        <f>VLOOKUP(A536,'Medical Examinations'!A534:H2869,7,FALSE)</f>
        <v>0</v>
      </c>
      <c r="I536" s="15" t="str">
        <f>VLOOKUP(A536,'Medical Examinations'!A534:H2869,8,FALSE)</f>
        <v>No</v>
      </c>
      <c r="J536" s="15" t="str">
        <f>VLOOKUP(A536,'Medical Examinations'!A534:J2869,9,FALSE)</f>
        <v>OBESITY</v>
      </c>
      <c r="K536" s="15" t="str">
        <f>VLOOKUP(A536,'Medical Examinations'!A534:J2869,10,FALSE)</f>
        <v>DIABETES</v>
      </c>
      <c r="L536" s="15" t="str">
        <f>VLOOKUP(A536,'Hospitalisation Details'!A534:J2877,10,FALSE)</f>
        <v>30-Aug-1967</v>
      </c>
      <c r="M536" s="15">
        <f>VLOOKUP(A536,'Hospitalisation Details'!A534:I2877,6,FALSE)</f>
        <v>18694.689999999999</v>
      </c>
      <c r="N536" s="15" t="str">
        <f>VLOOKUP(A536,'Hospitalisation Details'!A534:I2877,7,FALSE)</f>
        <v>tier - 1</v>
      </c>
      <c r="O536" s="15" t="str">
        <f>VLOOKUP(A536,'Hospitalisation Details'!A534:I2877,8,FALSE)</f>
        <v>tier - 1</v>
      </c>
      <c r="P536" s="15" t="str">
        <f>VLOOKUP(A536,'Hospitalisation Details'!A534:I2877,9,FALSE)</f>
        <v>R1023</v>
      </c>
      <c r="Q536" s="15">
        <f ca="1">VLOOKUP(A536,'Hospitalisation Details'!A534:K2877,11,FALSE)</f>
        <v>58</v>
      </c>
    </row>
    <row r="537" spans="1:17" ht="15.6" x14ac:dyDescent="0.3">
      <c r="A537" s="78" t="s">
        <v>1836</v>
      </c>
      <c r="B537" s="78" t="str">
        <f>VLOOKUP(A537,'Customer Names'!A535:C2870,3,FALSE)</f>
        <v>Shauna</v>
      </c>
      <c r="C537" s="91">
        <f>VLOOKUP(A537,'Medical Examinations'!A535:H2870,2,FALSE)</f>
        <v>51.94</v>
      </c>
      <c r="D537" s="15">
        <f>VLOOKUP(A537,'Medical Examinations'!A535:H2870,3,FALSE)</f>
        <v>8.8000000000000007</v>
      </c>
      <c r="E537" s="15" t="str">
        <f>VLOOKUP(A537,'Medical Examinations'!A535:H2870,4,FALSE)</f>
        <v>yes</v>
      </c>
      <c r="F537" s="15" t="str">
        <f>VLOOKUP(A537,'Medical Examinations'!A535:H2870,5,FALSE)</f>
        <v>No</v>
      </c>
      <c r="G537" s="15" t="str">
        <f>VLOOKUP(A537,'Medical Examinations'!A535:H2870,6,FALSE)</f>
        <v>No</v>
      </c>
      <c r="H537" s="15">
        <f>VLOOKUP(A537,'Medical Examinations'!A535:H2870,7,FALSE)</f>
        <v>2</v>
      </c>
      <c r="I537" s="15" t="str">
        <f>VLOOKUP(A537,'Medical Examinations'!A535:H2870,8,FALSE)</f>
        <v>No</v>
      </c>
      <c r="J537" s="15" t="str">
        <f>VLOOKUP(A537,'Medical Examinations'!A535:J2870,9,FALSE)</f>
        <v>OBESITY</v>
      </c>
      <c r="K537" s="15" t="str">
        <f>VLOOKUP(A537,'Medical Examinations'!A535:J2870,10,FALSE)</f>
        <v>DIABETES</v>
      </c>
      <c r="L537" s="15" t="str">
        <f>VLOOKUP(A537,'Hospitalisation Details'!A535:J2878,10,FALSE)</f>
        <v>17-Oct-1970</v>
      </c>
      <c r="M537" s="15">
        <f>VLOOKUP(A537,'Hospitalisation Details'!A535:I2878,6,FALSE)</f>
        <v>18682.740000000002</v>
      </c>
      <c r="N537" s="15" t="str">
        <f>VLOOKUP(A537,'Hospitalisation Details'!A535:I2878,7,FALSE)</f>
        <v>tier - 1</v>
      </c>
      <c r="O537" s="15" t="str">
        <f>VLOOKUP(A537,'Hospitalisation Details'!A535:I2878,8,FALSE)</f>
        <v>tier - 3</v>
      </c>
      <c r="P537" s="15" t="str">
        <f>VLOOKUP(A537,'Hospitalisation Details'!A535:I2878,9,FALSE)</f>
        <v>R1012</v>
      </c>
      <c r="Q537" s="15">
        <f ca="1">VLOOKUP(A537,'Hospitalisation Details'!A535:K2878,11,FALSE)</f>
        <v>55</v>
      </c>
    </row>
    <row r="538" spans="1:17" ht="15.6" x14ac:dyDescent="0.3">
      <c r="A538" s="78" t="s">
        <v>1835</v>
      </c>
      <c r="B538" s="78" t="str">
        <f>VLOOKUP(A538,'Customer Names'!A536:C2871,3,FALSE)</f>
        <v>Terence</v>
      </c>
      <c r="C538" s="91">
        <f>VLOOKUP(A538,'Medical Examinations'!A536:H2871,2,FALSE)</f>
        <v>29.83</v>
      </c>
      <c r="D538" s="15">
        <f>VLOOKUP(A538,'Medical Examinations'!A536:H2871,3,FALSE)</f>
        <v>5.84</v>
      </c>
      <c r="E538" s="15" t="str">
        <f>VLOOKUP(A538,'Medical Examinations'!A536:H2871,4,FALSE)</f>
        <v>No</v>
      </c>
      <c r="F538" s="15" t="str">
        <f>VLOOKUP(A538,'Medical Examinations'!A536:H2871,5,FALSE)</f>
        <v>No</v>
      </c>
      <c r="G538" s="15" t="str">
        <f>VLOOKUP(A538,'Medical Examinations'!A536:H2871,6,FALSE)</f>
        <v>No</v>
      </c>
      <c r="H538" s="15">
        <f>VLOOKUP(A538,'Medical Examinations'!A536:H2871,7,FALSE)</f>
        <v>1</v>
      </c>
      <c r="I538" s="15" t="str">
        <f>VLOOKUP(A538,'Medical Examinations'!A536:H2871,8,FALSE)</f>
        <v>yes</v>
      </c>
      <c r="J538" s="15" t="str">
        <f>VLOOKUP(A538,'Medical Examinations'!A536:J2871,9,FALSE)</f>
        <v>OVERWEIGHT</v>
      </c>
      <c r="K538" s="15" t="str">
        <f>VLOOKUP(A538,'Medical Examinations'!A536:J2871,10,FALSE)</f>
        <v>PREDIABETES</v>
      </c>
      <c r="L538" s="15" t="str">
        <f>VLOOKUP(A538,'Hospitalisation Details'!A536:J2879,10,FALSE)</f>
        <v>23-Sep-1998</v>
      </c>
      <c r="M538" s="15">
        <f>VLOOKUP(A538,'Hospitalisation Details'!A536:I2879,6,FALSE)</f>
        <v>18648.419999999998</v>
      </c>
      <c r="N538" s="15" t="str">
        <f>VLOOKUP(A538,'Hospitalisation Details'!A536:I2879,7,FALSE)</f>
        <v>tier - 1</v>
      </c>
      <c r="O538" s="15" t="str">
        <f>VLOOKUP(A538,'Hospitalisation Details'!A536:I2879,8,FALSE)</f>
        <v>tier - 1</v>
      </c>
      <c r="P538" s="15" t="str">
        <f>VLOOKUP(A538,'Hospitalisation Details'!A536:I2879,9,FALSE)</f>
        <v>R1019</v>
      </c>
      <c r="Q538" s="15">
        <f ca="1">VLOOKUP(A538,'Hospitalisation Details'!A536:K2879,11,FALSE)</f>
        <v>27</v>
      </c>
    </row>
    <row r="539" spans="1:17" ht="15.6" x14ac:dyDescent="0.3">
      <c r="A539" s="78" t="s">
        <v>1834</v>
      </c>
      <c r="B539" s="78" t="str">
        <f>VLOOKUP(A539,'Customer Names'!A537:C2872,3,FALSE)</f>
        <v>Marisol</v>
      </c>
      <c r="C539" s="91">
        <f>VLOOKUP(A539,'Medical Examinations'!A537:H2872,2,FALSE)</f>
        <v>22.6</v>
      </c>
      <c r="D539" s="15">
        <f>VLOOKUP(A539,'Medical Examinations'!A537:H2872,3,FALSE)</f>
        <v>10.43</v>
      </c>
      <c r="E539" s="15" t="str">
        <f>VLOOKUP(A539,'Medical Examinations'!A537:H2872,4,FALSE)</f>
        <v>yes</v>
      </c>
      <c r="F539" s="15" t="str">
        <f>VLOOKUP(A539,'Medical Examinations'!A537:H2872,5,FALSE)</f>
        <v>No</v>
      </c>
      <c r="G539" s="15" t="str">
        <f>VLOOKUP(A539,'Medical Examinations'!A537:H2872,6,FALSE)</f>
        <v>No</v>
      </c>
      <c r="H539" s="15">
        <f>VLOOKUP(A539,'Medical Examinations'!A537:H2872,7,FALSE)</f>
        <v>1</v>
      </c>
      <c r="I539" s="15" t="str">
        <f>VLOOKUP(A539,'Medical Examinations'!A537:H2872,8,FALSE)</f>
        <v>yes</v>
      </c>
      <c r="J539" s="15" t="str">
        <f>VLOOKUP(A539,'Medical Examinations'!A537:J2872,9,FALSE)</f>
        <v>NORMAL WEIGHT</v>
      </c>
      <c r="K539" s="15" t="str">
        <f>VLOOKUP(A539,'Medical Examinations'!A537:J2872,10,FALSE)</f>
        <v>DIABETES</v>
      </c>
      <c r="L539" s="15" t="str">
        <f>VLOOKUP(A539,'Hospitalisation Details'!A537:J2880,10,FALSE)</f>
        <v>12-Aug-1986</v>
      </c>
      <c r="M539" s="15">
        <f>VLOOKUP(A539,'Hospitalisation Details'!A537:I2880,6,FALSE)</f>
        <v>18608.259999999998</v>
      </c>
      <c r="N539" s="15" t="str">
        <f>VLOOKUP(A539,'Hospitalisation Details'!A537:I2880,7,FALSE)</f>
        <v>tier - 1</v>
      </c>
      <c r="O539" s="15" t="str">
        <f>VLOOKUP(A539,'Hospitalisation Details'!A537:I2880,8,FALSE)</f>
        <v>tier - 3</v>
      </c>
      <c r="P539" s="15" t="str">
        <f>VLOOKUP(A539,'Hospitalisation Details'!A537:I2880,9,FALSE)</f>
        <v>R1011</v>
      </c>
      <c r="Q539" s="15">
        <f ca="1">VLOOKUP(A539,'Hospitalisation Details'!A537:K2880,11,FALSE)</f>
        <v>39</v>
      </c>
    </row>
    <row r="540" spans="1:17" ht="15.6" x14ac:dyDescent="0.3">
      <c r="A540" s="78" t="s">
        <v>1833</v>
      </c>
      <c r="B540" s="78" t="str">
        <f>VLOOKUP(A540,'Customer Names'!A538:C2873,3,FALSE)</f>
        <v>Lindsay</v>
      </c>
      <c r="C540" s="91">
        <f>VLOOKUP(A540,'Medical Examinations'!A538:H2873,2,FALSE)</f>
        <v>46.69</v>
      </c>
      <c r="D540" s="15">
        <f>VLOOKUP(A540,'Medical Examinations'!A538:H2873,3,FALSE)</f>
        <v>4.25</v>
      </c>
      <c r="E540" s="15" t="str">
        <f>VLOOKUP(A540,'Medical Examinations'!A538:H2873,4,FALSE)</f>
        <v>yes</v>
      </c>
      <c r="F540" s="15" t="str">
        <f>VLOOKUP(A540,'Medical Examinations'!A538:H2873,5,FALSE)</f>
        <v>No</v>
      </c>
      <c r="G540" s="15" t="str">
        <f>VLOOKUP(A540,'Medical Examinations'!A538:H2873,6,FALSE)</f>
        <v>No</v>
      </c>
      <c r="H540" s="15">
        <f>VLOOKUP(A540,'Medical Examinations'!A538:H2873,7,FALSE)</f>
        <v>1</v>
      </c>
      <c r="I540" s="15" t="str">
        <f>VLOOKUP(A540,'Medical Examinations'!A538:H2873,8,FALSE)</f>
        <v>No</v>
      </c>
      <c r="J540" s="15" t="str">
        <f>VLOOKUP(A540,'Medical Examinations'!A538:J2873,9,FALSE)</f>
        <v>OBESITY</v>
      </c>
      <c r="K540" s="15" t="str">
        <f>VLOOKUP(A540,'Medical Examinations'!A538:J2873,10,FALSE)</f>
        <v>NORMAL</v>
      </c>
      <c r="L540" s="15" t="str">
        <f>VLOOKUP(A540,'Hospitalisation Details'!A538:J2881,10,FALSE)</f>
        <v>26-Sep-1964</v>
      </c>
      <c r="M540" s="15">
        <f>VLOOKUP(A540,'Hospitalisation Details'!A538:I2881,6,FALSE)</f>
        <v>18443.11</v>
      </c>
      <c r="N540" s="15" t="str">
        <f>VLOOKUP(A540,'Hospitalisation Details'!A538:I2881,7,FALSE)</f>
        <v>tier - 1</v>
      </c>
      <c r="O540" s="15" t="str">
        <f>VLOOKUP(A540,'Hospitalisation Details'!A538:I2881,8,FALSE)</f>
        <v>tier - 2</v>
      </c>
      <c r="P540" s="15" t="str">
        <f>VLOOKUP(A540,'Hospitalisation Details'!A538:I2881,9,FALSE)</f>
        <v>R1012</v>
      </c>
      <c r="Q540" s="15">
        <f ca="1">VLOOKUP(A540,'Hospitalisation Details'!A538:K2881,11,FALSE)</f>
        <v>61</v>
      </c>
    </row>
    <row r="541" spans="1:17" ht="15.6" x14ac:dyDescent="0.3">
      <c r="A541" s="78" t="s">
        <v>1832</v>
      </c>
      <c r="B541" s="78" t="str">
        <f>VLOOKUP(A541,'Customer Names'!A539:C2874,3,FALSE)</f>
        <v>Katie</v>
      </c>
      <c r="C541" s="91">
        <f>VLOOKUP(A541,'Medical Examinations'!A539:H2874,2,FALSE)</f>
        <v>28.49</v>
      </c>
      <c r="D541" s="15">
        <f>VLOOKUP(A541,'Medical Examinations'!A539:H2874,3,FALSE)</f>
        <v>4.8899999999999997</v>
      </c>
      <c r="E541" s="15" t="str">
        <f>VLOOKUP(A541,'Medical Examinations'!A539:H2874,4,FALSE)</f>
        <v>No</v>
      </c>
      <c r="F541" s="15" t="str">
        <f>VLOOKUP(A541,'Medical Examinations'!A539:H2874,5,FALSE)</f>
        <v>No</v>
      </c>
      <c r="G541" s="15" t="str">
        <f>VLOOKUP(A541,'Medical Examinations'!A539:H2874,6,FALSE)</f>
        <v>No</v>
      </c>
      <c r="H541" s="15">
        <f>VLOOKUP(A541,'Medical Examinations'!A539:H2874,7,FALSE)</f>
        <v>0</v>
      </c>
      <c r="I541" s="15" t="str">
        <f>VLOOKUP(A541,'Medical Examinations'!A539:H2874,8,FALSE)</f>
        <v>yes</v>
      </c>
      <c r="J541" s="15" t="str">
        <f>VLOOKUP(A541,'Medical Examinations'!A539:J2874,9,FALSE)</f>
        <v>OVERWEIGHT</v>
      </c>
      <c r="K541" s="15" t="str">
        <f>VLOOKUP(A541,'Medical Examinations'!A539:J2874,10,FALSE)</f>
        <v>NORMAL</v>
      </c>
      <c r="L541" s="15" t="str">
        <f>VLOOKUP(A541,'Hospitalisation Details'!A539:J2882,10,FALSE)</f>
        <v>15-Dec-1999</v>
      </c>
      <c r="M541" s="15">
        <f>VLOOKUP(A541,'Hospitalisation Details'!A539:I2882,6,FALSE)</f>
        <v>18328.240000000002</v>
      </c>
      <c r="N541" s="15" t="str">
        <f>VLOOKUP(A541,'Hospitalisation Details'!A539:I2882,7,FALSE)</f>
        <v>tier - 1</v>
      </c>
      <c r="O541" s="15" t="str">
        <f>VLOOKUP(A541,'Hospitalisation Details'!A539:I2882,8,FALSE)</f>
        <v>tier - 2</v>
      </c>
      <c r="P541" s="15" t="str">
        <f>VLOOKUP(A541,'Hospitalisation Details'!A539:I2882,9,FALSE)</f>
        <v>R1013</v>
      </c>
      <c r="Q541" s="15">
        <f ca="1">VLOOKUP(A541,'Hospitalisation Details'!A539:K2882,11,FALSE)</f>
        <v>25</v>
      </c>
    </row>
    <row r="542" spans="1:17" ht="15.6" x14ac:dyDescent="0.3">
      <c r="A542" s="78" t="s">
        <v>1831</v>
      </c>
      <c r="B542" s="78" t="str">
        <f>VLOOKUP(A542,'Customer Names'!A540:C2875,3,FALSE)</f>
        <v>Daniel</v>
      </c>
      <c r="C542" s="91">
        <f>VLOOKUP(A542,'Medical Examinations'!A540:H2875,2,FALSE)</f>
        <v>28.5</v>
      </c>
      <c r="D542" s="15">
        <f>VLOOKUP(A542,'Medical Examinations'!A540:H2875,3,FALSE)</f>
        <v>5.55</v>
      </c>
      <c r="E542" s="15" t="str">
        <f>VLOOKUP(A542,'Medical Examinations'!A540:H2875,4,FALSE)</f>
        <v>yes</v>
      </c>
      <c r="F542" s="15" t="str">
        <f>VLOOKUP(A542,'Medical Examinations'!A540:H2875,5,FALSE)</f>
        <v>No</v>
      </c>
      <c r="G542" s="15" t="str">
        <f>VLOOKUP(A542,'Medical Examinations'!A540:H2875,6,FALSE)</f>
        <v>No</v>
      </c>
      <c r="H542" s="15">
        <f>VLOOKUP(A542,'Medical Examinations'!A540:H2875,7,FALSE)</f>
        <v>1</v>
      </c>
      <c r="I542" s="15" t="str">
        <f>VLOOKUP(A542,'Medical Examinations'!A540:H2875,8,FALSE)</f>
        <v>yes</v>
      </c>
      <c r="J542" s="15" t="str">
        <f>VLOOKUP(A542,'Medical Examinations'!A540:J2875,9,FALSE)</f>
        <v>OVERWEIGHT</v>
      </c>
      <c r="K542" s="15" t="str">
        <f>VLOOKUP(A542,'Medical Examinations'!A540:J2875,10,FALSE)</f>
        <v>NORMAL</v>
      </c>
      <c r="L542" s="15" t="str">
        <f>VLOOKUP(A542,'Hospitalisation Details'!A540:J2883,10,FALSE)</f>
        <v>4-Jul-1995</v>
      </c>
      <c r="M542" s="15">
        <f>VLOOKUP(A542,'Hospitalisation Details'!A540:I2883,6,FALSE)</f>
        <v>18310.740000000002</v>
      </c>
      <c r="N542" s="15" t="str">
        <f>VLOOKUP(A542,'Hospitalisation Details'!A540:I2883,7,FALSE)</f>
        <v>tier - 1</v>
      </c>
      <c r="O542" s="15" t="str">
        <f>VLOOKUP(A542,'Hospitalisation Details'!A540:I2883,8,FALSE)</f>
        <v>tier - 3</v>
      </c>
      <c r="P542" s="15" t="str">
        <f>VLOOKUP(A542,'Hospitalisation Details'!A540:I2883,9,FALSE)</f>
        <v>R1012</v>
      </c>
      <c r="Q542" s="15">
        <f ca="1">VLOOKUP(A542,'Hospitalisation Details'!A540:K2883,11,FALSE)</f>
        <v>30</v>
      </c>
    </row>
    <row r="543" spans="1:17" ht="15.6" x14ac:dyDescent="0.3">
      <c r="A543" s="78" t="s">
        <v>1830</v>
      </c>
      <c r="B543" s="78" t="str">
        <f>VLOOKUP(A543,'Customer Names'!A541:C2876,3,FALSE)</f>
        <v>Brett W</v>
      </c>
      <c r="C543" s="91">
        <f>VLOOKUP(A543,'Medical Examinations'!A541:H2876,2,FALSE)</f>
        <v>24.4</v>
      </c>
      <c r="D543" s="15">
        <f>VLOOKUP(A543,'Medical Examinations'!A541:H2876,3,FALSE)</f>
        <v>4.5199999999999996</v>
      </c>
      <c r="E543" s="15" t="str">
        <f>VLOOKUP(A543,'Medical Examinations'!A541:H2876,4,FALSE)</f>
        <v>No</v>
      </c>
      <c r="F543" s="15" t="str">
        <f>VLOOKUP(A543,'Medical Examinations'!A541:H2876,5,FALSE)</f>
        <v>No</v>
      </c>
      <c r="G543" s="15" t="str">
        <f>VLOOKUP(A543,'Medical Examinations'!A541:H2876,6,FALSE)</f>
        <v>No</v>
      </c>
      <c r="H543" s="15">
        <f>VLOOKUP(A543,'Medical Examinations'!A541:H2876,7,FALSE)</f>
        <v>1</v>
      </c>
      <c r="I543" s="15" t="str">
        <f>VLOOKUP(A543,'Medical Examinations'!A541:H2876,8,FALSE)</f>
        <v>yes</v>
      </c>
      <c r="J543" s="15" t="str">
        <f>VLOOKUP(A543,'Medical Examinations'!A541:J2876,9,FALSE)</f>
        <v>NORMAL WEIGHT</v>
      </c>
      <c r="K543" s="15" t="str">
        <f>VLOOKUP(A543,'Medical Examinations'!A541:J2876,10,FALSE)</f>
        <v>NORMAL</v>
      </c>
      <c r="L543" s="15" t="str">
        <f>VLOOKUP(A543,'Hospitalisation Details'!A541:J2884,10,FALSE)</f>
        <v>25-Dec-1992</v>
      </c>
      <c r="M543" s="15">
        <f>VLOOKUP(A543,'Hospitalisation Details'!A541:I2884,6,FALSE)</f>
        <v>18259.22</v>
      </c>
      <c r="N543" s="15" t="str">
        <f>VLOOKUP(A543,'Hospitalisation Details'!A541:I2884,7,FALSE)</f>
        <v>tier - 1</v>
      </c>
      <c r="O543" s="15" t="str">
        <f>VLOOKUP(A543,'Hospitalisation Details'!A541:I2884,8,FALSE)</f>
        <v>tier - 3</v>
      </c>
      <c r="P543" s="15" t="str">
        <f>VLOOKUP(A543,'Hospitalisation Details'!A541:I2884,9,FALSE)</f>
        <v>R1011</v>
      </c>
      <c r="Q543" s="15">
        <f ca="1">VLOOKUP(A543,'Hospitalisation Details'!A541:K2884,11,FALSE)</f>
        <v>32</v>
      </c>
    </row>
    <row r="544" spans="1:17" ht="15.6" x14ac:dyDescent="0.3">
      <c r="A544" s="78" t="s">
        <v>1829</v>
      </c>
      <c r="B544" s="78" t="str">
        <f>VLOOKUP(A544,'Customer Names'!A542:C2877,3,FALSE)</f>
        <v>Dylan J</v>
      </c>
      <c r="C544" s="91">
        <f>VLOOKUP(A544,'Medical Examinations'!A542:H2877,2,FALSE)</f>
        <v>29.15</v>
      </c>
      <c r="D544" s="15">
        <f>VLOOKUP(A544,'Medical Examinations'!A542:H2877,3,FALSE)</f>
        <v>4.45</v>
      </c>
      <c r="E544" s="15" t="str">
        <f>VLOOKUP(A544,'Medical Examinations'!A542:H2877,4,FALSE)</f>
        <v>yes</v>
      </c>
      <c r="F544" s="15" t="str">
        <f>VLOOKUP(A544,'Medical Examinations'!A542:H2877,5,FALSE)</f>
        <v>No</v>
      </c>
      <c r="G544" s="15" t="str">
        <f>VLOOKUP(A544,'Medical Examinations'!A542:H2877,6,FALSE)</f>
        <v>No</v>
      </c>
      <c r="H544" s="15">
        <f>VLOOKUP(A544,'Medical Examinations'!A542:H2877,7,FALSE)</f>
        <v>1</v>
      </c>
      <c r="I544" s="15" t="str">
        <f>VLOOKUP(A544,'Medical Examinations'!A542:H2877,8,FALSE)</f>
        <v>yes</v>
      </c>
      <c r="J544" s="15" t="str">
        <f>VLOOKUP(A544,'Medical Examinations'!A542:J2877,9,FALSE)</f>
        <v>OVERWEIGHT</v>
      </c>
      <c r="K544" s="15" t="str">
        <f>VLOOKUP(A544,'Medical Examinations'!A542:J2877,10,FALSE)</f>
        <v>NORMAL</v>
      </c>
      <c r="L544" s="15" t="str">
        <f>VLOOKUP(A544,'Hospitalisation Details'!A542:J2885,10,FALSE)</f>
        <v>3-Aug-1995</v>
      </c>
      <c r="M544" s="15">
        <f>VLOOKUP(A544,'Hospitalisation Details'!A542:I2885,6,FALSE)</f>
        <v>18246.5</v>
      </c>
      <c r="N544" s="15" t="str">
        <f>VLOOKUP(A544,'Hospitalisation Details'!A542:I2885,7,FALSE)</f>
        <v>tier - 1</v>
      </c>
      <c r="O544" s="15" t="str">
        <f>VLOOKUP(A544,'Hospitalisation Details'!A542:I2885,8,FALSE)</f>
        <v>tier - 1</v>
      </c>
      <c r="P544" s="15" t="str">
        <f>VLOOKUP(A544,'Hospitalisation Details'!A542:I2885,9,FALSE)</f>
        <v>R1013</v>
      </c>
      <c r="Q544" s="15">
        <f ca="1">VLOOKUP(A544,'Hospitalisation Details'!A542:K2885,11,FALSE)</f>
        <v>30</v>
      </c>
    </row>
    <row r="545" spans="1:17" ht="15.6" x14ac:dyDescent="0.3">
      <c r="A545" s="78" t="s">
        <v>1828</v>
      </c>
      <c r="B545" s="78" t="str">
        <f>VLOOKUP(A545,'Customer Names'!A543:C2878,3,FALSE)</f>
        <v>Elizabeth</v>
      </c>
      <c r="C545" s="91">
        <f>VLOOKUP(A545,'Medical Examinations'!A543:H2878,2,FALSE)</f>
        <v>27.28</v>
      </c>
      <c r="D545" s="15">
        <f>VLOOKUP(A545,'Medical Examinations'!A543:H2878,3,FALSE)</f>
        <v>4.72</v>
      </c>
      <c r="E545" s="15" t="str">
        <f>VLOOKUP(A545,'Medical Examinations'!A543:H2878,4,FALSE)</f>
        <v>No</v>
      </c>
      <c r="F545" s="15" t="str">
        <f>VLOOKUP(A545,'Medical Examinations'!A543:H2878,5,FALSE)</f>
        <v>yes</v>
      </c>
      <c r="G545" s="15" t="str">
        <f>VLOOKUP(A545,'Medical Examinations'!A543:H2878,6,FALSE)</f>
        <v>No</v>
      </c>
      <c r="H545" s="15">
        <f>VLOOKUP(A545,'Medical Examinations'!A543:H2878,7,FALSE)</f>
        <v>1</v>
      </c>
      <c r="I545" s="15" t="str">
        <f>VLOOKUP(A545,'Medical Examinations'!A543:H2878,8,FALSE)</f>
        <v>yes</v>
      </c>
      <c r="J545" s="15" t="str">
        <f>VLOOKUP(A545,'Medical Examinations'!A543:J2878,9,FALSE)</f>
        <v>OVERWEIGHT</v>
      </c>
      <c r="K545" s="15" t="str">
        <f>VLOOKUP(A545,'Medical Examinations'!A543:J2878,10,FALSE)</f>
        <v>NORMAL</v>
      </c>
      <c r="L545" s="15" t="str">
        <f>VLOOKUP(A545,'Hospitalisation Details'!A543:J2886,10,FALSE)</f>
        <v>10-Sep-2004</v>
      </c>
      <c r="M545" s="15">
        <f>VLOOKUP(A545,'Hospitalisation Details'!A543:I2886,6,FALSE)</f>
        <v>18223.45</v>
      </c>
      <c r="N545" s="15" t="str">
        <f>VLOOKUP(A545,'Hospitalisation Details'!A543:I2886,7,FALSE)</f>
        <v>tier - 1</v>
      </c>
      <c r="O545" s="15" t="str">
        <f>VLOOKUP(A545,'Hospitalisation Details'!A543:I2886,8,FALSE)</f>
        <v>tier - 3</v>
      </c>
      <c r="P545" s="15" t="str">
        <f>VLOOKUP(A545,'Hospitalisation Details'!A543:I2886,9,FALSE)</f>
        <v>R1013</v>
      </c>
      <c r="Q545" s="15">
        <f ca="1">VLOOKUP(A545,'Hospitalisation Details'!A543:K2886,11,FALSE)</f>
        <v>21</v>
      </c>
    </row>
    <row r="546" spans="1:17" ht="15.6" x14ac:dyDescent="0.3">
      <c r="A546" s="78" t="s">
        <v>1827</v>
      </c>
      <c r="B546" s="78" t="str">
        <f>VLOOKUP(A546,'Customer Names'!A544:C2879,3,FALSE)</f>
        <v>Brooke M.</v>
      </c>
      <c r="C546" s="91">
        <f>VLOOKUP(A546,'Medical Examinations'!A544:H2879,2,FALSE)</f>
        <v>32.229999999999997</v>
      </c>
      <c r="D546" s="15">
        <f>VLOOKUP(A546,'Medical Examinations'!A544:H2879,3,FALSE)</f>
        <v>4.6500000000000004</v>
      </c>
      <c r="E546" s="15" t="str">
        <f>VLOOKUP(A546,'Medical Examinations'!A544:H2879,4,FALSE)</f>
        <v>yes</v>
      </c>
      <c r="F546" s="15" t="str">
        <f>VLOOKUP(A546,'Medical Examinations'!A544:H2879,5,FALSE)</f>
        <v>No</v>
      </c>
      <c r="G546" s="15" t="str">
        <f>VLOOKUP(A546,'Medical Examinations'!A544:H2879,6,FALSE)</f>
        <v>Yes</v>
      </c>
      <c r="H546" s="15">
        <f>VLOOKUP(A546,'Medical Examinations'!A544:H2879,7,FALSE)</f>
        <v>1</v>
      </c>
      <c r="I546" s="15" t="str">
        <f>VLOOKUP(A546,'Medical Examinations'!A544:H2879,8,FALSE)</f>
        <v>No</v>
      </c>
      <c r="J546" s="15" t="str">
        <f>VLOOKUP(A546,'Medical Examinations'!A544:J2879,9,FALSE)</f>
        <v>OBESITY</v>
      </c>
      <c r="K546" s="15" t="str">
        <f>VLOOKUP(A546,'Medical Examinations'!A544:J2879,10,FALSE)</f>
        <v>NORMAL</v>
      </c>
      <c r="L546" s="15" t="str">
        <f>VLOOKUP(A546,'Hospitalisation Details'!A544:J2887,10,FALSE)</f>
        <v>15-Jun-1997</v>
      </c>
      <c r="M546" s="15">
        <f>VLOOKUP(A546,'Hospitalisation Details'!A544:I2887,6,FALSE)</f>
        <v>18218.16</v>
      </c>
      <c r="N546" s="15" t="str">
        <f>VLOOKUP(A546,'Hospitalisation Details'!A544:I2887,7,FALSE)</f>
        <v>tier - 1</v>
      </c>
      <c r="O546" s="15" t="str">
        <f>VLOOKUP(A546,'Hospitalisation Details'!A544:I2887,8,FALSE)</f>
        <v>tier - 1</v>
      </c>
      <c r="P546" s="15" t="str">
        <f>VLOOKUP(A546,'Hospitalisation Details'!A544:I2887,9,FALSE)</f>
        <v>R1013</v>
      </c>
      <c r="Q546" s="15">
        <f ca="1">VLOOKUP(A546,'Hospitalisation Details'!A544:K2887,11,FALSE)</f>
        <v>28</v>
      </c>
    </row>
    <row r="547" spans="1:17" ht="15.6" x14ac:dyDescent="0.3">
      <c r="A547" s="78" t="s">
        <v>1826</v>
      </c>
      <c r="B547" s="78" t="str">
        <f>VLOOKUP(A547,'Customer Names'!A545:C2880,3,FALSE)</f>
        <v>Teiko</v>
      </c>
      <c r="C547" s="91">
        <f>VLOOKUP(A547,'Medical Examinations'!A545:H2880,2,FALSE)</f>
        <v>44.2</v>
      </c>
      <c r="D547" s="15">
        <f>VLOOKUP(A547,'Medical Examinations'!A545:H2880,3,FALSE)</f>
        <v>11.34</v>
      </c>
      <c r="E547" s="15" t="str">
        <f>VLOOKUP(A547,'Medical Examinations'!A545:H2880,4,FALSE)</f>
        <v>yes</v>
      </c>
      <c r="F547" s="15" t="str">
        <f>VLOOKUP(A547,'Medical Examinations'!A545:H2880,5,FALSE)</f>
        <v>No</v>
      </c>
      <c r="G547" s="15" t="str">
        <f>VLOOKUP(A547,'Medical Examinations'!A545:H2880,6,FALSE)</f>
        <v>Yes</v>
      </c>
      <c r="H547" s="15">
        <f>VLOOKUP(A547,'Medical Examinations'!A545:H2880,7,FALSE)</f>
        <v>1</v>
      </c>
      <c r="I547" s="15" t="str">
        <f>VLOOKUP(A547,'Medical Examinations'!A545:H2880,8,FALSE)</f>
        <v>No</v>
      </c>
      <c r="J547" s="15" t="str">
        <f>VLOOKUP(A547,'Medical Examinations'!A545:J2880,9,FALSE)</f>
        <v>OBESITY</v>
      </c>
      <c r="K547" s="15" t="str">
        <f>VLOOKUP(A547,'Medical Examinations'!A545:J2880,10,FALSE)</f>
        <v>DIABETES</v>
      </c>
      <c r="L547" s="15" t="str">
        <f>VLOOKUP(A547,'Hospitalisation Details'!A545:J2888,10,FALSE)</f>
        <v>4-Jul-1963</v>
      </c>
      <c r="M547" s="15">
        <f>VLOOKUP(A547,'Hospitalisation Details'!A545:I2888,6,FALSE)</f>
        <v>18208.34</v>
      </c>
      <c r="N547" s="15" t="str">
        <f>VLOOKUP(A547,'Hospitalisation Details'!A545:I2888,7,FALSE)</f>
        <v>tier - 1</v>
      </c>
      <c r="O547" s="15" t="str">
        <f>VLOOKUP(A547,'Hospitalisation Details'!A545:I2888,8,FALSE)</f>
        <v>tier - 2</v>
      </c>
      <c r="P547" s="15" t="str">
        <f>VLOOKUP(A547,'Hospitalisation Details'!A545:I2888,9,FALSE)</f>
        <v>R1026</v>
      </c>
      <c r="Q547" s="15">
        <f ca="1">VLOOKUP(A547,'Hospitalisation Details'!A545:K2888,11,FALSE)</f>
        <v>62</v>
      </c>
    </row>
    <row r="548" spans="1:17" ht="15.6" x14ac:dyDescent="0.3">
      <c r="A548" s="78" t="s">
        <v>1825</v>
      </c>
      <c r="B548" s="78" t="str">
        <f>VLOOKUP(A548,'Customer Names'!A546:C2881,3,FALSE)</f>
        <v>Zachary</v>
      </c>
      <c r="C548" s="91">
        <f>VLOOKUP(A548,'Medical Examinations'!A546:H2881,2,FALSE)</f>
        <v>29.734999999999999</v>
      </c>
      <c r="D548" s="15">
        <f>VLOOKUP(A548,'Medical Examinations'!A546:H2881,3,FALSE)</f>
        <v>4.53</v>
      </c>
      <c r="E548" s="15" t="str">
        <f>VLOOKUP(A548,'Medical Examinations'!A546:H2881,4,FALSE)</f>
        <v>No</v>
      </c>
      <c r="F548" s="15" t="str">
        <f>VLOOKUP(A548,'Medical Examinations'!A546:H2881,5,FALSE)</f>
        <v>No</v>
      </c>
      <c r="G548" s="15" t="str">
        <f>VLOOKUP(A548,'Medical Examinations'!A546:H2881,6,FALSE)</f>
        <v>Yes</v>
      </c>
      <c r="H548" s="15">
        <f>VLOOKUP(A548,'Medical Examinations'!A546:H2881,7,FALSE)</f>
        <v>1</v>
      </c>
      <c r="I548" s="15" t="str">
        <f>VLOOKUP(A548,'Medical Examinations'!A546:H2881,8,FALSE)</f>
        <v>No</v>
      </c>
      <c r="J548" s="15" t="str">
        <f>VLOOKUP(A548,'Medical Examinations'!A546:J2881,9,FALSE)</f>
        <v>OVERWEIGHT</v>
      </c>
      <c r="K548" s="15" t="str">
        <f>VLOOKUP(A548,'Medical Examinations'!A546:J2881,10,FALSE)</f>
        <v>NORMAL</v>
      </c>
      <c r="L548" s="15" t="str">
        <f>VLOOKUP(A548,'Hospitalisation Details'!A546:J2889,10,FALSE)</f>
        <v>12-Jul-1993</v>
      </c>
      <c r="M548" s="15">
        <f>VLOOKUP(A548,'Hospitalisation Details'!A546:I2889,6,FALSE)</f>
        <v>18157.88</v>
      </c>
      <c r="N548" s="15" t="str">
        <f>VLOOKUP(A548,'Hospitalisation Details'!A546:I2889,7,FALSE)</f>
        <v>tier - 1</v>
      </c>
      <c r="O548" s="15" t="str">
        <f>VLOOKUP(A548,'Hospitalisation Details'!A546:I2889,8,FALSE)</f>
        <v>tier - 1</v>
      </c>
      <c r="P548" s="15" t="str">
        <f>VLOOKUP(A548,'Hospitalisation Details'!A546:I2889,9,FALSE)</f>
        <v>R1012</v>
      </c>
      <c r="Q548" s="15">
        <f ca="1">VLOOKUP(A548,'Hospitalisation Details'!A546:K2889,11,FALSE)</f>
        <v>32</v>
      </c>
    </row>
    <row r="549" spans="1:17" ht="15.6" x14ac:dyDescent="0.3">
      <c r="A549" s="78" t="s">
        <v>1824</v>
      </c>
      <c r="B549" s="78" t="str">
        <f>VLOOKUP(A549,'Customer Names'!A547:C2882,3,FALSE)</f>
        <v>Johannah</v>
      </c>
      <c r="C549" s="91">
        <f>VLOOKUP(A549,'Medical Examinations'!A547:H2882,2,FALSE)</f>
        <v>28.31</v>
      </c>
      <c r="D549" s="15">
        <f>VLOOKUP(A549,'Medical Examinations'!A547:H2882,3,FALSE)</f>
        <v>6.35</v>
      </c>
      <c r="E549" s="15" t="str">
        <f>VLOOKUP(A549,'Medical Examinations'!A547:H2882,4,FALSE)</f>
        <v>No</v>
      </c>
      <c r="F549" s="15" t="str">
        <f>VLOOKUP(A549,'Medical Examinations'!A547:H2882,5,FALSE)</f>
        <v>No</v>
      </c>
      <c r="G549" s="15" t="str">
        <f>VLOOKUP(A549,'Medical Examinations'!A547:H2882,6,FALSE)</f>
        <v>No</v>
      </c>
      <c r="H549" s="15">
        <f>VLOOKUP(A549,'Medical Examinations'!A547:H2882,7,FALSE)</f>
        <v>0</v>
      </c>
      <c r="I549" s="15" t="str">
        <f>VLOOKUP(A549,'Medical Examinations'!A547:H2882,8,FALSE)</f>
        <v>yes</v>
      </c>
      <c r="J549" s="15" t="str">
        <f>VLOOKUP(A549,'Medical Examinations'!A547:J2882,9,FALSE)</f>
        <v>OVERWEIGHT</v>
      </c>
      <c r="K549" s="15" t="str">
        <f>VLOOKUP(A549,'Medical Examinations'!A547:J2882,10,FALSE)</f>
        <v>PREDIABETES</v>
      </c>
      <c r="L549" s="15" t="str">
        <f>VLOOKUP(A549,'Hospitalisation Details'!A547:J2890,10,FALSE)</f>
        <v>24-Oct-1999</v>
      </c>
      <c r="M549" s="15">
        <f>VLOOKUP(A549,'Hospitalisation Details'!A547:I2890,6,FALSE)</f>
        <v>18033.97</v>
      </c>
      <c r="N549" s="15" t="str">
        <f>VLOOKUP(A549,'Hospitalisation Details'!A547:I2890,7,FALSE)</f>
        <v>tier - 1</v>
      </c>
      <c r="O549" s="15" t="str">
        <f>VLOOKUP(A549,'Hospitalisation Details'!A547:I2890,8,FALSE)</f>
        <v>tier - 1</v>
      </c>
      <c r="P549" s="15" t="str">
        <f>VLOOKUP(A549,'Hospitalisation Details'!A547:I2890,9,FALSE)</f>
        <v>R1012</v>
      </c>
      <c r="Q549" s="15">
        <f ca="1">VLOOKUP(A549,'Hospitalisation Details'!A547:K2890,11,FALSE)</f>
        <v>26</v>
      </c>
    </row>
    <row r="550" spans="1:17" ht="15.6" x14ac:dyDescent="0.3">
      <c r="A550" s="78" t="s">
        <v>1823</v>
      </c>
      <c r="B550" s="78" t="str">
        <f>VLOOKUP(A550,'Customer Names'!A548:C2883,3,FALSE)</f>
        <v>Ryan A</v>
      </c>
      <c r="C550" s="91">
        <f>VLOOKUP(A550,'Medical Examinations'!A548:H2883,2,FALSE)</f>
        <v>46.62</v>
      </c>
      <c r="D550" s="15">
        <f>VLOOKUP(A550,'Medical Examinations'!A548:H2883,3,FALSE)</f>
        <v>8.51</v>
      </c>
      <c r="E550" s="15" t="str">
        <f>VLOOKUP(A550,'Medical Examinations'!A548:H2883,4,FALSE)</f>
        <v>No</v>
      </c>
      <c r="F550" s="15" t="str">
        <f>VLOOKUP(A550,'Medical Examinations'!A548:H2883,5,FALSE)</f>
        <v>No</v>
      </c>
      <c r="G550" s="15" t="str">
        <f>VLOOKUP(A550,'Medical Examinations'!A548:H2883,6,FALSE)</f>
        <v>No</v>
      </c>
      <c r="H550" s="15">
        <f>VLOOKUP(A550,'Medical Examinations'!A548:H2883,7,FALSE)</f>
        <v>0</v>
      </c>
      <c r="I550" s="15" t="str">
        <f>VLOOKUP(A550,'Medical Examinations'!A548:H2883,8,FALSE)</f>
        <v>No</v>
      </c>
      <c r="J550" s="15" t="str">
        <f>VLOOKUP(A550,'Medical Examinations'!A548:J2883,9,FALSE)</f>
        <v>OBESITY</v>
      </c>
      <c r="K550" s="15" t="str">
        <f>VLOOKUP(A550,'Medical Examinations'!A548:J2883,10,FALSE)</f>
        <v>DIABETES</v>
      </c>
      <c r="L550" s="15" t="str">
        <f>VLOOKUP(A550,'Hospitalisation Details'!A548:J2891,10,FALSE)</f>
        <v>17-Oct-1965</v>
      </c>
      <c r="M550" s="15">
        <f>VLOOKUP(A550,'Hospitalisation Details'!A548:I2891,6,FALSE)</f>
        <v>18031.189999999999</v>
      </c>
      <c r="N550" s="15" t="str">
        <f>VLOOKUP(A550,'Hospitalisation Details'!A548:I2891,7,FALSE)</f>
        <v>tier - 1</v>
      </c>
      <c r="O550" s="15" t="str">
        <f>VLOOKUP(A550,'Hospitalisation Details'!A548:I2891,8,FALSE)</f>
        <v>tier - 2</v>
      </c>
      <c r="P550" s="15" t="str">
        <f>VLOOKUP(A550,'Hospitalisation Details'!A548:I2891,9,FALSE)</f>
        <v>R1012</v>
      </c>
      <c r="Q550" s="15">
        <f ca="1">VLOOKUP(A550,'Hospitalisation Details'!A548:K2891,11,FALSE)</f>
        <v>60</v>
      </c>
    </row>
    <row r="551" spans="1:17" ht="15.6" x14ac:dyDescent="0.3">
      <c r="A551" s="78" t="s">
        <v>1822</v>
      </c>
      <c r="B551" s="78" t="str">
        <f>VLOOKUP(A551,'Customer Names'!A549:C2884,3,FALSE)</f>
        <v>Andres Sr.</v>
      </c>
      <c r="C551" s="91">
        <f>VLOOKUP(A551,'Medical Examinations'!A549:H2884,2,FALSE)</f>
        <v>51.75</v>
      </c>
      <c r="D551" s="15">
        <f>VLOOKUP(A551,'Medical Examinations'!A549:H2884,3,FALSE)</f>
        <v>8.59</v>
      </c>
      <c r="E551" s="15" t="str">
        <f>VLOOKUP(A551,'Medical Examinations'!A549:H2884,4,FALSE)</f>
        <v>yes</v>
      </c>
      <c r="F551" s="15" t="str">
        <f>VLOOKUP(A551,'Medical Examinations'!A549:H2884,5,FALSE)</f>
        <v>No</v>
      </c>
      <c r="G551" s="15" t="str">
        <f>VLOOKUP(A551,'Medical Examinations'!A549:H2884,6,FALSE)</f>
        <v>No</v>
      </c>
      <c r="H551" s="15">
        <f>VLOOKUP(A551,'Medical Examinations'!A549:H2884,7,FALSE)</f>
        <v>1</v>
      </c>
      <c r="I551" s="15" t="str">
        <f>VLOOKUP(A551,'Medical Examinations'!A549:H2884,8,FALSE)</f>
        <v>No</v>
      </c>
      <c r="J551" s="15" t="str">
        <f>VLOOKUP(A551,'Medical Examinations'!A549:J2884,9,FALSE)</f>
        <v>OBESITY</v>
      </c>
      <c r="K551" s="15" t="str">
        <f>VLOOKUP(A551,'Medical Examinations'!A549:J2884,10,FALSE)</f>
        <v>DIABETES</v>
      </c>
      <c r="L551" s="15" t="str">
        <f>VLOOKUP(A551,'Hospitalisation Details'!A549:J2892,10,FALSE)</f>
        <v>27-Jun-1975</v>
      </c>
      <c r="M551" s="15">
        <f>VLOOKUP(A551,'Hospitalisation Details'!A549:I2892,6,FALSE)</f>
        <v>18031.16</v>
      </c>
      <c r="N551" s="15" t="str">
        <f>VLOOKUP(A551,'Hospitalisation Details'!A549:I2892,7,FALSE)</f>
        <v>tier - 1</v>
      </c>
      <c r="O551" s="15" t="str">
        <f>VLOOKUP(A551,'Hospitalisation Details'!A549:I2892,8,FALSE)</f>
        <v>tier - 3</v>
      </c>
      <c r="P551" s="15" t="str">
        <f>VLOOKUP(A551,'Hospitalisation Details'!A549:I2892,9,FALSE)</f>
        <v>R1023</v>
      </c>
      <c r="Q551" s="15">
        <f ca="1">VLOOKUP(A551,'Hospitalisation Details'!A549:K2892,11,FALSE)</f>
        <v>50</v>
      </c>
    </row>
    <row r="552" spans="1:17" ht="15.6" x14ac:dyDescent="0.3">
      <c r="A552" s="78" t="s">
        <v>1821</v>
      </c>
      <c r="B552" s="78" t="str">
        <f>VLOOKUP(A552,'Customer Names'!A550:C2885,3,FALSE)</f>
        <v>Bryan</v>
      </c>
      <c r="C552" s="91">
        <f>VLOOKUP(A552,'Medical Examinations'!A550:H2885,2,FALSE)</f>
        <v>25.7</v>
      </c>
      <c r="D552" s="15">
        <f>VLOOKUP(A552,'Medical Examinations'!A550:H2885,3,FALSE)</f>
        <v>4.13</v>
      </c>
      <c r="E552" s="15" t="str">
        <f>VLOOKUP(A552,'Medical Examinations'!A550:H2885,4,FALSE)</f>
        <v>yes</v>
      </c>
      <c r="F552" s="15" t="str">
        <f>VLOOKUP(A552,'Medical Examinations'!A550:H2885,5,FALSE)</f>
        <v>No</v>
      </c>
      <c r="G552" s="15" t="str">
        <f>VLOOKUP(A552,'Medical Examinations'!A550:H2885,6,FALSE)</f>
        <v>No</v>
      </c>
      <c r="H552" s="15">
        <f>VLOOKUP(A552,'Medical Examinations'!A550:H2885,7,FALSE)</f>
        <v>0</v>
      </c>
      <c r="I552" s="15" t="str">
        <f>VLOOKUP(A552,'Medical Examinations'!A550:H2885,8,FALSE)</f>
        <v>yes</v>
      </c>
      <c r="J552" s="15" t="str">
        <f>VLOOKUP(A552,'Medical Examinations'!A550:J2885,9,FALSE)</f>
        <v>OVERWEIGHT</v>
      </c>
      <c r="K552" s="15" t="str">
        <f>VLOOKUP(A552,'Medical Examinations'!A550:J2885,10,FALSE)</f>
        <v>NORMAL</v>
      </c>
      <c r="L552" s="15" t="str">
        <f>VLOOKUP(A552,'Hospitalisation Details'!A550:J2893,10,FALSE)</f>
        <v>28-Sep-2001</v>
      </c>
      <c r="M552" s="15">
        <f>VLOOKUP(A552,'Hospitalisation Details'!A550:I2893,6,FALSE)</f>
        <v>17942.11</v>
      </c>
      <c r="N552" s="15" t="str">
        <f>VLOOKUP(A552,'Hospitalisation Details'!A550:I2893,7,FALSE)</f>
        <v>tier - 1</v>
      </c>
      <c r="O552" s="15" t="str">
        <f>VLOOKUP(A552,'Hospitalisation Details'!A550:I2893,8,FALSE)</f>
        <v>tier - 2</v>
      </c>
      <c r="P552" s="15" t="str">
        <f>VLOOKUP(A552,'Hospitalisation Details'!A550:I2893,9,FALSE)</f>
        <v>R1011</v>
      </c>
      <c r="Q552" s="15">
        <f ca="1">VLOOKUP(A552,'Hospitalisation Details'!A550:K2893,11,FALSE)</f>
        <v>24</v>
      </c>
    </row>
    <row r="553" spans="1:17" ht="15.6" x14ac:dyDescent="0.3">
      <c r="A553" s="78" t="s">
        <v>1820</v>
      </c>
      <c r="B553" s="78" t="str">
        <f>VLOOKUP(A553,'Customer Names'!A551:C2886,3,FALSE)</f>
        <v>Lizette</v>
      </c>
      <c r="C553" s="91">
        <f>VLOOKUP(A553,'Medical Examinations'!A551:H2886,2,FALSE)</f>
        <v>31.79</v>
      </c>
      <c r="D553" s="15">
        <f>VLOOKUP(A553,'Medical Examinations'!A551:H2886,3,FALSE)</f>
        <v>4.55</v>
      </c>
      <c r="E553" s="15" t="str">
        <f>VLOOKUP(A553,'Medical Examinations'!A551:H2886,4,FALSE)</f>
        <v>No</v>
      </c>
      <c r="F553" s="15" t="str">
        <f>VLOOKUP(A553,'Medical Examinations'!A551:H2886,5,FALSE)</f>
        <v>No</v>
      </c>
      <c r="G553" s="15" t="str">
        <f>VLOOKUP(A553,'Medical Examinations'!A551:H2886,6,FALSE)</f>
        <v>No</v>
      </c>
      <c r="H553" s="15">
        <f>VLOOKUP(A553,'Medical Examinations'!A551:H2886,7,FALSE)</f>
        <v>0</v>
      </c>
      <c r="I553" s="15" t="str">
        <f>VLOOKUP(A553,'Medical Examinations'!A551:H2886,8,FALSE)</f>
        <v>No</v>
      </c>
      <c r="J553" s="15" t="str">
        <f>VLOOKUP(A553,'Medical Examinations'!A551:J2886,9,FALSE)</f>
        <v>OBESITY</v>
      </c>
      <c r="K553" s="15" t="str">
        <f>VLOOKUP(A553,'Medical Examinations'!A551:J2886,10,FALSE)</f>
        <v>NORMAL</v>
      </c>
      <c r="L553" s="15" t="str">
        <f>VLOOKUP(A553,'Hospitalisation Details'!A551:J2894,10,FALSE)</f>
        <v>17-Oct-1977</v>
      </c>
      <c r="M553" s="15">
        <f>VLOOKUP(A553,'Hospitalisation Details'!A551:I2894,6,FALSE)</f>
        <v>17929.3</v>
      </c>
      <c r="N553" s="15" t="str">
        <f>VLOOKUP(A553,'Hospitalisation Details'!A551:I2894,7,FALSE)</f>
        <v>tier - 1</v>
      </c>
      <c r="O553" s="15" t="str">
        <f>VLOOKUP(A553,'Hospitalisation Details'!A551:I2894,8,FALSE)</f>
        <v>tier - 2</v>
      </c>
      <c r="P553" s="15" t="str">
        <f>VLOOKUP(A553,'Hospitalisation Details'!A551:I2894,9,FALSE)</f>
        <v>R1013</v>
      </c>
      <c r="Q553" s="15">
        <f ca="1">VLOOKUP(A553,'Hospitalisation Details'!A551:K2894,11,FALSE)</f>
        <v>48</v>
      </c>
    </row>
    <row r="554" spans="1:17" ht="15.6" x14ac:dyDescent="0.3">
      <c r="A554" s="78" t="s">
        <v>1819</v>
      </c>
      <c r="B554" s="78" t="str">
        <f>VLOOKUP(A554,'Customer Names'!A552:C2887,3,FALSE)</f>
        <v>Don</v>
      </c>
      <c r="C554" s="91">
        <f>VLOOKUP(A554,'Medical Examinations'!A552:H2887,2,FALSE)</f>
        <v>24.795000000000002</v>
      </c>
      <c r="D554" s="15">
        <f>VLOOKUP(A554,'Medical Examinations'!A552:H2887,3,FALSE)</f>
        <v>4.5199999999999996</v>
      </c>
      <c r="E554" s="15" t="str">
        <f>VLOOKUP(A554,'Medical Examinations'!A552:H2887,4,FALSE)</f>
        <v>No</v>
      </c>
      <c r="F554" s="15" t="str">
        <f>VLOOKUP(A554,'Medical Examinations'!A552:H2887,5,FALSE)</f>
        <v>No</v>
      </c>
      <c r="G554" s="15" t="str">
        <f>VLOOKUP(A554,'Medical Examinations'!A552:H2887,6,FALSE)</f>
        <v>No</v>
      </c>
      <c r="H554" s="15">
        <f>VLOOKUP(A554,'Medical Examinations'!A552:H2887,7,FALSE)</f>
        <v>0</v>
      </c>
      <c r="I554" s="15" t="str">
        <f>VLOOKUP(A554,'Medical Examinations'!A552:H2887,8,FALSE)</f>
        <v>yes</v>
      </c>
      <c r="J554" s="15" t="str">
        <f>VLOOKUP(A554,'Medical Examinations'!A552:J2887,9,FALSE)</f>
        <v>NORMAL WEIGHT</v>
      </c>
      <c r="K554" s="15" t="str">
        <f>VLOOKUP(A554,'Medical Examinations'!A552:J2887,10,FALSE)</f>
        <v>NORMAL</v>
      </c>
      <c r="L554" s="15" t="str">
        <f>VLOOKUP(A554,'Hospitalisation Details'!A552:J2895,10,FALSE)</f>
        <v>4-Dec-1989</v>
      </c>
      <c r="M554" s="15">
        <f>VLOOKUP(A554,'Hospitalisation Details'!A552:I2895,6,FALSE)</f>
        <v>17904.53</v>
      </c>
      <c r="N554" s="15" t="str">
        <f>VLOOKUP(A554,'Hospitalisation Details'!A552:I2895,7,FALSE)</f>
        <v>tier - 1</v>
      </c>
      <c r="O554" s="15" t="str">
        <f>VLOOKUP(A554,'Hospitalisation Details'!A552:I2895,8,FALSE)</f>
        <v>tier - 2</v>
      </c>
      <c r="P554" s="15" t="str">
        <f>VLOOKUP(A554,'Hospitalisation Details'!A552:I2895,9,FALSE)</f>
        <v>R1017</v>
      </c>
      <c r="Q554" s="15">
        <f ca="1">VLOOKUP(A554,'Hospitalisation Details'!A552:K2895,11,FALSE)</f>
        <v>35</v>
      </c>
    </row>
    <row r="555" spans="1:17" ht="15.6" x14ac:dyDescent="0.3">
      <c r="A555" s="78" t="s">
        <v>1818</v>
      </c>
      <c r="B555" s="78" t="str">
        <f>VLOOKUP(A555,'Customer Names'!A553:C2888,3,FALSE)</f>
        <v>Jeb</v>
      </c>
      <c r="C555" s="91">
        <f>VLOOKUP(A555,'Medical Examinations'!A553:H2888,2,FALSE)</f>
        <v>53.98</v>
      </c>
      <c r="D555" s="15">
        <f>VLOOKUP(A555,'Medical Examinations'!A553:H2888,3,FALSE)</f>
        <v>5.07</v>
      </c>
      <c r="E555" s="15" t="str">
        <f>VLOOKUP(A555,'Medical Examinations'!A553:H2888,4,FALSE)</f>
        <v>No</v>
      </c>
      <c r="F555" s="15" t="str">
        <f>VLOOKUP(A555,'Medical Examinations'!A553:H2888,5,FALSE)</f>
        <v>No</v>
      </c>
      <c r="G555" s="15" t="str">
        <f>VLOOKUP(A555,'Medical Examinations'!A553:H2888,6,FALSE)</f>
        <v>Yes</v>
      </c>
      <c r="H555" s="15">
        <f>VLOOKUP(A555,'Medical Examinations'!A553:H2888,7,FALSE)</f>
        <v>1</v>
      </c>
      <c r="I555" s="15" t="str">
        <f>VLOOKUP(A555,'Medical Examinations'!A553:H2888,8,FALSE)</f>
        <v>No</v>
      </c>
      <c r="J555" s="15" t="str">
        <f>VLOOKUP(A555,'Medical Examinations'!A553:J2888,9,FALSE)</f>
        <v>OBESITY</v>
      </c>
      <c r="K555" s="15" t="str">
        <f>VLOOKUP(A555,'Medical Examinations'!A553:J2888,10,FALSE)</f>
        <v>NORMAL</v>
      </c>
      <c r="L555" s="15" t="str">
        <f>VLOOKUP(A555,'Hospitalisation Details'!A553:J2896,10,FALSE)</f>
        <v>12-Nov-1979</v>
      </c>
      <c r="M555" s="15">
        <f>VLOOKUP(A555,'Hospitalisation Details'!A553:I2896,6,FALSE)</f>
        <v>17882.669999999998</v>
      </c>
      <c r="N555" s="15" t="str">
        <f>VLOOKUP(A555,'Hospitalisation Details'!A553:I2896,7,FALSE)</f>
        <v>tier - 1</v>
      </c>
      <c r="O555" s="15" t="str">
        <f>VLOOKUP(A555,'Hospitalisation Details'!A553:I2896,8,FALSE)</f>
        <v>tier - 3</v>
      </c>
      <c r="P555" s="15" t="str">
        <f>VLOOKUP(A555,'Hospitalisation Details'!A553:I2896,9,FALSE)</f>
        <v>R1012</v>
      </c>
      <c r="Q555" s="15">
        <f ca="1">VLOOKUP(A555,'Hospitalisation Details'!A553:K2896,11,FALSE)</f>
        <v>45</v>
      </c>
    </row>
    <row r="556" spans="1:17" ht="15.6" x14ac:dyDescent="0.3">
      <c r="A556" s="78" t="s">
        <v>1817</v>
      </c>
      <c r="B556" s="78" t="str">
        <f>VLOOKUP(A556,'Customer Names'!A554:C2889,3,FALSE)</f>
        <v>Amy R.</v>
      </c>
      <c r="C556" s="91">
        <f>VLOOKUP(A556,'Medical Examinations'!A554:H2889,2,FALSE)</f>
        <v>41.325000000000003</v>
      </c>
      <c r="D556" s="15">
        <f>VLOOKUP(A556,'Medical Examinations'!A554:H2889,3,FALSE)</f>
        <v>4.04</v>
      </c>
      <c r="E556" s="15" t="str">
        <f>VLOOKUP(A556,'Medical Examinations'!A554:H2889,4,FALSE)</f>
        <v>yes</v>
      </c>
      <c r="F556" s="15" t="str">
        <f>VLOOKUP(A556,'Medical Examinations'!A554:H2889,5,FALSE)</f>
        <v>No</v>
      </c>
      <c r="G556" s="15" t="str">
        <f>VLOOKUP(A556,'Medical Examinations'!A554:H2889,6,FALSE)</f>
        <v>Yes</v>
      </c>
      <c r="H556" s="15">
        <f>VLOOKUP(A556,'Medical Examinations'!A554:H2889,7,FALSE)</f>
        <v>1</v>
      </c>
      <c r="I556" s="15" t="str">
        <f>VLOOKUP(A556,'Medical Examinations'!A554:H2889,8,FALSE)</f>
        <v>No</v>
      </c>
      <c r="J556" s="15" t="str">
        <f>VLOOKUP(A556,'Medical Examinations'!A554:J2889,9,FALSE)</f>
        <v>OBESITY</v>
      </c>
      <c r="K556" s="15" t="str">
        <f>VLOOKUP(A556,'Medical Examinations'!A554:J2889,10,FALSE)</f>
        <v>NORMAL</v>
      </c>
      <c r="L556" s="15" t="str">
        <f>VLOOKUP(A556,'Hospitalisation Details'!A554:J2897,10,FALSE)</f>
        <v>26-Aug-1997</v>
      </c>
      <c r="M556" s="15">
        <f>VLOOKUP(A556,'Hospitalisation Details'!A554:I2897,6,FALSE)</f>
        <v>17878.900000000001</v>
      </c>
      <c r="N556" s="15" t="str">
        <f>VLOOKUP(A556,'Hospitalisation Details'!A554:I2897,7,FALSE)</f>
        <v>tier - 1</v>
      </c>
      <c r="O556" s="15" t="str">
        <f>VLOOKUP(A556,'Hospitalisation Details'!A554:I2897,8,FALSE)</f>
        <v>tier - 2</v>
      </c>
      <c r="P556" s="15" t="str">
        <f>VLOOKUP(A556,'Hospitalisation Details'!A554:I2897,9,FALSE)</f>
        <v>R1024</v>
      </c>
      <c r="Q556" s="15">
        <f ca="1">VLOOKUP(A556,'Hospitalisation Details'!A554:K2897,11,FALSE)</f>
        <v>28</v>
      </c>
    </row>
    <row r="557" spans="1:17" ht="15.6" x14ac:dyDescent="0.3">
      <c r="A557" s="78" t="s">
        <v>1816</v>
      </c>
      <c r="B557" s="78" t="str">
        <f>VLOOKUP(A557,'Customer Names'!A555:C2890,3,FALSE)</f>
        <v>Brian</v>
      </c>
      <c r="C557" s="91">
        <f>VLOOKUP(A557,'Medical Examinations'!A555:H2890,2,FALSE)</f>
        <v>51.65</v>
      </c>
      <c r="D557" s="15">
        <f>VLOOKUP(A557,'Medical Examinations'!A555:H2890,3,FALSE)</f>
        <v>5.3</v>
      </c>
      <c r="E557" s="15" t="str">
        <f>VLOOKUP(A557,'Medical Examinations'!A555:H2890,4,FALSE)</f>
        <v>yes</v>
      </c>
      <c r="F557" s="15" t="str">
        <f>VLOOKUP(A557,'Medical Examinations'!A555:H2890,5,FALSE)</f>
        <v>No</v>
      </c>
      <c r="G557" s="15" t="str">
        <f>VLOOKUP(A557,'Medical Examinations'!A555:H2890,6,FALSE)</f>
        <v>No</v>
      </c>
      <c r="H557" s="15">
        <f>VLOOKUP(A557,'Medical Examinations'!A555:H2890,7,FALSE)</f>
        <v>0</v>
      </c>
      <c r="I557" s="15" t="str">
        <f>VLOOKUP(A557,'Medical Examinations'!A555:H2890,8,FALSE)</f>
        <v>No</v>
      </c>
      <c r="J557" s="15" t="str">
        <f>VLOOKUP(A557,'Medical Examinations'!A555:J2890,9,FALSE)</f>
        <v>OBESITY</v>
      </c>
      <c r="K557" s="15" t="str">
        <f>VLOOKUP(A557,'Medical Examinations'!A555:J2890,10,FALSE)</f>
        <v>NORMAL</v>
      </c>
      <c r="L557" s="15" t="str">
        <f>VLOOKUP(A557,'Hospitalisation Details'!A555:J2898,10,FALSE)</f>
        <v>12-Dec-1976</v>
      </c>
      <c r="M557" s="15">
        <f>VLOOKUP(A557,'Hospitalisation Details'!A555:I2898,6,FALSE)</f>
        <v>17862.919999999998</v>
      </c>
      <c r="N557" s="15" t="str">
        <f>VLOOKUP(A557,'Hospitalisation Details'!A555:I2898,7,FALSE)</f>
        <v>tier - 1</v>
      </c>
      <c r="O557" s="15" t="str">
        <f>VLOOKUP(A557,'Hospitalisation Details'!A555:I2898,8,FALSE)</f>
        <v>tier - 2</v>
      </c>
      <c r="P557" s="15" t="str">
        <f>VLOOKUP(A557,'Hospitalisation Details'!A555:I2898,9,FALSE)</f>
        <v>R1012</v>
      </c>
      <c r="Q557" s="15">
        <f ca="1">VLOOKUP(A557,'Hospitalisation Details'!A555:K2898,11,FALSE)</f>
        <v>48</v>
      </c>
    </row>
    <row r="558" spans="1:17" ht="15.6" x14ac:dyDescent="0.3">
      <c r="A558" s="78" t="s">
        <v>1815</v>
      </c>
      <c r="B558" s="78" t="str">
        <f>VLOOKUP(A558,'Customer Names'!A556:C2891,3,FALSE)</f>
        <v>Mike G</v>
      </c>
      <c r="C558" s="91">
        <f>VLOOKUP(A558,'Medical Examinations'!A556:H2891,2,FALSE)</f>
        <v>44.52</v>
      </c>
      <c r="D558" s="15">
        <f>VLOOKUP(A558,'Medical Examinations'!A556:H2891,3,FALSE)</f>
        <v>8.64</v>
      </c>
      <c r="E558" s="15" t="str">
        <f>VLOOKUP(A558,'Medical Examinations'!A556:H2891,4,FALSE)</f>
        <v>yes</v>
      </c>
      <c r="F558" s="15" t="str">
        <f>VLOOKUP(A558,'Medical Examinations'!A556:H2891,5,FALSE)</f>
        <v>No</v>
      </c>
      <c r="G558" s="15" t="str">
        <f>VLOOKUP(A558,'Medical Examinations'!A556:H2891,6,FALSE)</f>
        <v>Yes</v>
      </c>
      <c r="H558" s="15">
        <f>VLOOKUP(A558,'Medical Examinations'!A556:H2891,7,FALSE)</f>
        <v>1</v>
      </c>
      <c r="I558" s="15" t="str">
        <f>VLOOKUP(A558,'Medical Examinations'!A556:H2891,8,FALSE)</f>
        <v>No</v>
      </c>
      <c r="J558" s="15" t="str">
        <f>VLOOKUP(A558,'Medical Examinations'!A556:J2891,9,FALSE)</f>
        <v>OBESITY</v>
      </c>
      <c r="K558" s="15" t="str">
        <f>VLOOKUP(A558,'Medical Examinations'!A556:J2891,10,FALSE)</f>
        <v>DIABETES</v>
      </c>
      <c r="L558" s="15" t="str">
        <f>VLOOKUP(A558,'Hospitalisation Details'!A556:J2899,10,FALSE)</f>
        <v>8-Dec-1963</v>
      </c>
      <c r="M558" s="15">
        <f>VLOOKUP(A558,'Hospitalisation Details'!A556:I2899,6,FALSE)</f>
        <v>17832.599999999999</v>
      </c>
      <c r="N558" s="15" t="str">
        <f>VLOOKUP(A558,'Hospitalisation Details'!A556:I2899,7,FALSE)</f>
        <v>tier - 1</v>
      </c>
      <c r="O558" s="15" t="str">
        <f>VLOOKUP(A558,'Hospitalisation Details'!A556:I2899,8,FALSE)</f>
        <v>tier - 2</v>
      </c>
      <c r="P558" s="15" t="str">
        <f>VLOOKUP(A558,'Hospitalisation Details'!A556:I2899,9,FALSE)</f>
        <v>R1012</v>
      </c>
      <c r="Q558" s="15">
        <f ca="1">VLOOKUP(A558,'Hospitalisation Details'!A556:K2899,11,FALSE)</f>
        <v>61</v>
      </c>
    </row>
    <row r="559" spans="1:17" ht="15.6" x14ac:dyDescent="0.3">
      <c r="A559" s="78" t="s">
        <v>1814</v>
      </c>
      <c r="B559" s="78" t="str">
        <f>VLOOKUP(A559,'Customer Names'!A557:C2892,3,FALSE)</f>
        <v>Simonezitrone Sr.</v>
      </c>
      <c r="C559" s="91">
        <f>VLOOKUP(A559,'Medical Examinations'!A557:H2892,2,FALSE)</f>
        <v>53.29</v>
      </c>
      <c r="D559" s="15">
        <f>VLOOKUP(A559,'Medical Examinations'!A557:H2892,3,FALSE)</f>
        <v>4.03</v>
      </c>
      <c r="E559" s="15" t="str">
        <f>VLOOKUP(A559,'Medical Examinations'!A557:H2892,4,FALSE)</f>
        <v>No</v>
      </c>
      <c r="F559" s="15" t="str">
        <f>VLOOKUP(A559,'Medical Examinations'!A557:H2892,5,FALSE)</f>
        <v>No</v>
      </c>
      <c r="G559" s="15" t="str">
        <f>VLOOKUP(A559,'Medical Examinations'!A557:H2892,6,FALSE)</f>
        <v>Yes</v>
      </c>
      <c r="H559" s="15">
        <f>VLOOKUP(A559,'Medical Examinations'!A557:H2892,7,FALSE)</f>
        <v>1</v>
      </c>
      <c r="I559" s="15" t="str">
        <f>VLOOKUP(A559,'Medical Examinations'!A557:H2892,8,FALSE)</f>
        <v>No</v>
      </c>
      <c r="J559" s="15" t="str">
        <f>VLOOKUP(A559,'Medical Examinations'!A557:J2892,9,FALSE)</f>
        <v>OBESITY</v>
      </c>
      <c r="K559" s="15" t="str">
        <f>VLOOKUP(A559,'Medical Examinations'!A557:J2892,10,FALSE)</f>
        <v>NORMAL</v>
      </c>
      <c r="L559" s="15" t="str">
        <f>VLOOKUP(A559,'Hospitalisation Details'!A557:J2900,10,FALSE)</f>
        <v>10-Oct-1979</v>
      </c>
      <c r="M559" s="15">
        <f>VLOOKUP(A559,'Hospitalisation Details'!A557:I2900,6,FALSE)</f>
        <v>17779.939999999999</v>
      </c>
      <c r="N559" s="15" t="str">
        <f>VLOOKUP(A559,'Hospitalisation Details'!A557:I2900,7,FALSE)</f>
        <v>tier - 1</v>
      </c>
      <c r="O559" s="15" t="str">
        <f>VLOOKUP(A559,'Hospitalisation Details'!A557:I2900,8,FALSE)</f>
        <v>tier - 2</v>
      </c>
      <c r="P559" s="15" t="str">
        <f>VLOOKUP(A559,'Hospitalisation Details'!A557:I2900,9,FALSE)</f>
        <v>R1012</v>
      </c>
      <c r="Q559" s="15">
        <f ca="1">VLOOKUP(A559,'Hospitalisation Details'!A557:K2900,11,FALSE)</f>
        <v>46</v>
      </c>
    </row>
    <row r="560" spans="1:17" ht="15.6" x14ac:dyDescent="0.3">
      <c r="A560" s="78" t="s">
        <v>1813</v>
      </c>
      <c r="B560" s="78" t="str">
        <f>VLOOKUP(A560,'Customer Names'!A558:C2893,3,FALSE)</f>
        <v>Nicholas</v>
      </c>
      <c r="C560" s="91">
        <f>VLOOKUP(A560,'Medical Examinations'!A558:H2893,2,FALSE)</f>
        <v>46.63</v>
      </c>
      <c r="D560" s="15">
        <f>VLOOKUP(A560,'Medical Examinations'!A558:H2893,3,FALSE)</f>
        <v>4.26</v>
      </c>
      <c r="E560" s="15" t="str">
        <f>VLOOKUP(A560,'Medical Examinations'!A558:H2893,4,FALSE)</f>
        <v>yes</v>
      </c>
      <c r="F560" s="15" t="str">
        <f>VLOOKUP(A560,'Medical Examinations'!A558:H2893,5,FALSE)</f>
        <v>No</v>
      </c>
      <c r="G560" s="15" t="str">
        <f>VLOOKUP(A560,'Medical Examinations'!A558:H2893,6,FALSE)</f>
        <v>No</v>
      </c>
      <c r="H560" s="15">
        <f>VLOOKUP(A560,'Medical Examinations'!A558:H2893,7,FALSE)</f>
        <v>2</v>
      </c>
      <c r="I560" s="15" t="str">
        <f>VLOOKUP(A560,'Medical Examinations'!A558:H2893,8,FALSE)</f>
        <v>No</v>
      </c>
      <c r="J560" s="15" t="str">
        <f>VLOOKUP(A560,'Medical Examinations'!A558:J2893,9,FALSE)</f>
        <v>OBESITY</v>
      </c>
      <c r="K560" s="15" t="str">
        <f>VLOOKUP(A560,'Medical Examinations'!A558:J2893,10,FALSE)</f>
        <v>NORMAL</v>
      </c>
      <c r="L560" s="15" t="str">
        <f>VLOOKUP(A560,'Hospitalisation Details'!A558:J2901,10,FALSE)</f>
        <v>21-Jun-1966</v>
      </c>
      <c r="M560" s="15">
        <f>VLOOKUP(A560,'Hospitalisation Details'!A558:I2901,6,FALSE)</f>
        <v>17777.73</v>
      </c>
      <c r="N560" s="15" t="str">
        <f>VLOOKUP(A560,'Hospitalisation Details'!A558:I2901,7,FALSE)</f>
        <v>tier - 1</v>
      </c>
      <c r="O560" s="15" t="str">
        <f>VLOOKUP(A560,'Hospitalisation Details'!A558:I2901,8,FALSE)</f>
        <v>tier - 3</v>
      </c>
      <c r="P560" s="15" t="str">
        <f>VLOOKUP(A560,'Hospitalisation Details'!A558:I2901,9,FALSE)</f>
        <v>R1012</v>
      </c>
      <c r="Q560" s="15">
        <f ca="1">VLOOKUP(A560,'Hospitalisation Details'!A558:K2901,11,FALSE)</f>
        <v>59</v>
      </c>
    </row>
    <row r="561" spans="1:17" ht="15.6" x14ac:dyDescent="0.3">
      <c r="A561" s="78" t="s">
        <v>1812</v>
      </c>
      <c r="B561" s="78" t="str">
        <f>VLOOKUP(A561,'Customer Names'!A559:C2894,3,FALSE)</f>
        <v>Angela M</v>
      </c>
      <c r="C561" s="91">
        <f>VLOOKUP(A561,'Medical Examinations'!A559:H2894,2,FALSE)</f>
        <v>28.88</v>
      </c>
      <c r="D561" s="15">
        <f>VLOOKUP(A561,'Medical Examinations'!A559:H2894,3,FALSE)</f>
        <v>5.35</v>
      </c>
      <c r="E561" s="15" t="str">
        <f>VLOOKUP(A561,'Medical Examinations'!A559:H2894,4,FALSE)</f>
        <v>No</v>
      </c>
      <c r="F561" s="15" t="str">
        <f>VLOOKUP(A561,'Medical Examinations'!A559:H2894,5,FALSE)</f>
        <v>No</v>
      </c>
      <c r="G561" s="15" t="str">
        <f>VLOOKUP(A561,'Medical Examinations'!A559:H2894,6,FALSE)</f>
        <v>Yes</v>
      </c>
      <c r="H561" s="15">
        <f>VLOOKUP(A561,'Medical Examinations'!A559:H2894,7,FALSE)</f>
        <v>1</v>
      </c>
      <c r="I561" s="15" t="str">
        <f>VLOOKUP(A561,'Medical Examinations'!A559:H2894,8,FALSE)</f>
        <v>yes</v>
      </c>
      <c r="J561" s="15" t="str">
        <f>VLOOKUP(A561,'Medical Examinations'!A559:J2894,9,FALSE)</f>
        <v>OVERWEIGHT</v>
      </c>
      <c r="K561" s="15" t="str">
        <f>VLOOKUP(A561,'Medical Examinations'!A559:J2894,10,FALSE)</f>
        <v>NORMAL</v>
      </c>
      <c r="L561" s="15" t="str">
        <f>VLOOKUP(A561,'Hospitalisation Details'!A559:J2902,10,FALSE)</f>
        <v>14-Jul-2003</v>
      </c>
      <c r="M561" s="15">
        <f>VLOOKUP(A561,'Hospitalisation Details'!A559:I2902,6,FALSE)</f>
        <v>17748.509999999998</v>
      </c>
      <c r="N561" s="15" t="str">
        <f>VLOOKUP(A561,'Hospitalisation Details'!A559:I2902,7,FALSE)</f>
        <v>tier - 1</v>
      </c>
      <c r="O561" s="15" t="str">
        <f>VLOOKUP(A561,'Hospitalisation Details'!A559:I2902,8,FALSE)</f>
        <v>tier - 1</v>
      </c>
      <c r="P561" s="15" t="str">
        <f>VLOOKUP(A561,'Hospitalisation Details'!A559:I2902,9,FALSE)</f>
        <v>R1012</v>
      </c>
      <c r="Q561" s="15">
        <f ca="1">VLOOKUP(A561,'Hospitalisation Details'!A559:K2902,11,FALSE)</f>
        <v>22</v>
      </c>
    </row>
    <row r="562" spans="1:17" ht="15.6" x14ac:dyDescent="0.3">
      <c r="A562" s="78" t="s">
        <v>1811</v>
      </c>
      <c r="B562" s="78" t="str">
        <f>VLOOKUP(A562,'Customer Names'!A560:C2895,3,FALSE)</f>
        <v>Oz</v>
      </c>
      <c r="C562" s="91">
        <f>VLOOKUP(A562,'Medical Examinations'!A560:H2895,2,FALSE)</f>
        <v>23.98</v>
      </c>
      <c r="D562" s="15">
        <f>VLOOKUP(A562,'Medical Examinations'!A560:H2895,3,FALSE)</f>
        <v>4.9000000000000004</v>
      </c>
      <c r="E562" s="15" t="str">
        <f>VLOOKUP(A562,'Medical Examinations'!A560:H2895,4,FALSE)</f>
        <v>No</v>
      </c>
      <c r="F562" s="15" t="str">
        <f>VLOOKUP(A562,'Medical Examinations'!A560:H2895,5,FALSE)</f>
        <v>No</v>
      </c>
      <c r="G562" s="15" t="str">
        <f>VLOOKUP(A562,'Medical Examinations'!A560:H2895,6,FALSE)</f>
        <v>No</v>
      </c>
      <c r="H562" s="15">
        <f>VLOOKUP(A562,'Medical Examinations'!A560:H2895,7,FALSE)</f>
        <v>0</v>
      </c>
      <c r="I562" s="15" t="str">
        <f>VLOOKUP(A562,'Medical Examinations'!A560:H2895,8,FALSE)</f>
        <v>No</v>
      </c>
      <c r="J562" s="15" t="str">
        <f>VLOOKUP(A562,'Medical Examinations'!A560:J2895,9,FALSE)</f>
        <v>NORMAL WEIGHT</v>
      </c>
      <c r="K562" s="15" t="str">
        <f>VLOOKUP(A562,'Medical Examinations'!A560:J2895,10,FALSE)</f>
        <v>NORMAL</v>
      </c>
      <c r="L562" s="15" t="str">
        <f>VLOOKUP(A562,'Hospitalisation Details'!A560:J2903,10,FALSE)</f>
        <v>1-Jul-1994</v>
      </c>
      <c r="M562" s="15">
        <f>VLOOKUP(A562,'Hospitalisation Details'!A560:I2903,6,FALSE)</f>
        <v>17663.14</v>
      </c>
      <c r="N562" s="15" t="str">
        <f>VLOOKUP(A562,'Hospitalisation Details'!A560:I2903,7,FALSE)</f>
        <v>tier - 1</v>
      </c>
      <c r="O562" s="15" t="str">
        <f>VLOOKUP(A562,'Hospitalisation Details'!A560:I2903,8,FALSE)</f>
        <v>tier - 3</v>
      </c>
      <c r="P562" s="15" t="str">
        <f>VLOOKUP(A562,'Hospitalisation Details'!A560:I2903,9,FALSE)</f>
        <v>R1013</v>
      </c>
      <c r="Q562" s="15">
        <f ca="1">VLOOKUP(A562,'Hospitalisation Details'!A560:K2903,11,FALSE)</f>
        <v>31</v>
      </c>
    </row>
    <row r="563" spans="1:17" ht="15.6" x14ac:dyDescent="0.3">
      <c r="A563" s="78" t="s">
        <v>1810</v>
      </c>
      <c r="B563" s="78" t="str">
        <f>VLOOKUP(A563,'Customer Names'!A561:C2896,3,FALSE)</f>
        <v>Erin M.</v>
      </c>
      <c r="C563" s="91">
        <f>VLOOKUP(A563,'Medical Examinations'!A561:H2896,2,FALSE)</f>
        <v>23.65</v>
      </c>
      <c r="D563" s="15">
        <f>VLOOKUP(A563,'Medical Examinations'!A561:H2896,3,FALSE)</f>
        <v>4.5</v>
      </c>
      <c r="E563" s="15" t="str">
        <f>VLOOKUP(A563,'Medical Examinations'!A561:H2896,4,FALSE)</f>
        <v>No</v>
      </c>
      <c r="F563" s="15" t="str">
        <f>VLOOKUP(A563,'Medical Examinations'!A561:H2896,5,FALSE)</f>
        <v>No</v>
      </c>
      <c r="G563" s="15" t="str">
        <f>VLOOKUP(A563,'Medical Examinations'!A561:H2896,6,FALSE)</f>
        <v>No</v>
      </c>
      <c r="H563" s="15">
        <f>VLOOKUP(A563,'Medical Examinations'!A561:H2896,7,FALSE)</f>
        <v>0</v>
      </c>
      <c r="I563" s="15" t="str">
        <f>VLOOKUP(A563,'Medical Examinations'!A561:H2896,8,FALSE)</f>
        <v>No</v>
      </c>
      <c r="J563" s="15" t="str">
        <f>VLOOKUP(A563,'Medical Examinations'!A561:J2896,9,FALSE)</f>
        <v>NORMAL WEIGHT</v>
      </c>
      <c r="K563" s="15" t="str">
        <f>VLOOKUP(A563,'Medical Examinations'!A561:J2896,10,FALSE)</f>
        <v>NORMAL</v>
      </c>
      <c r="L563" s="15" t="str">
        <f>VLOOKUP(A563,'Hospitalisation Details'!A561:J2904,10,FALSE)</f>
        <v>25-Oct-1990</v>
      </c>
      <c r="M563" s="15">
        <f>VLOOKUP(A563,'Hospitalisation Details'!A561:I2904,6,FALSE)</f>
        <v>17626.240000000002</v>
      </c>
      <c r="N563" s="15" t="str">
        <f>VLOOKUP(A563,'Hospitalisation Details'!A561:I2904,7,FALSE)</f>
        <v>tier - 1</v>
      </c>
      <c r="O563" s="15" t="str">
        <f>VLOOKUP(A563,'Hospitalisation Details'!A561:I2904,8,FALSE)</f>
        <v>tier - 3</v>
      </c>
      <c r="P563" s="15" t="str">
        <f>VLOOKUP(A563,'Hospitalisation Details'!A561:I2904,9,FALSE)</f>
        <v>R1013</v>
      </c>
      <c r="Q563" s="15">
        <f ca="1">VLOOKUP(A563,'Hospitalisation Details'!A561:K2904,11,FALSE)</f>
        <v>35</v>
      </c>
    </row>
    <row r="564" spans="1:17" ht="15.6" x14ac:dyDescent="0.3">
      <c r="A564" s="78" t="s">
        <v>1809</v>
      </c>
      <c r="B564" s="78" t="str">
        <f>VLOOKUP(A564,'Customer Names'!A562:C2897,3,FALSE)</f>
        <v>Bobby E.</v>
      </c>
      <c r="C564" s="91">
        <f>VLOOKUP(A564,'Medical Examinations'!A562:H2897,2,FALSE)</f>
        <v>49.09</v>
      </c>
      <c r="D564" s="15">
        <f>VLOOKUP(A564,'Medical Examinations'!A562:H2897,3,FALSE)</f>
        <v>8.3800000000000008</v>
      </c>
      <c r="E564" s="15" t="str">
        <f>VLOOKUP(A564,'Medical Examinations'!A562:H2897,4,FALSE)</f>
        <v>yes</v>
      </c>
      <c r="F564" s="15" t="str">
        <f>VLOOKUP(A564,'Medical Examinations'!A562:H2897,5,FALSE)</f>
        <v>No</v>
      </c>
      <c r="G564" s="15" t="str">
        <f>VLOOKUP(A564,'Medical Examinations'!A562:H2897,6,FALSE)</f>
        <v>No</v>
      </c>
      <c r="H564" s="15">
        <f>VLOOKUP(A564,'Medical Examinations'!A562:H2897,7,FALSE)</f>
        <v>2</v>
      </c>
      <c r="I564" s="15" t="str">
        <f>VLOOKUP(A564,'Medical Examinations'!A562:H2897,8,FALSE)</f>
        <v>No</v>
      </c>
      <c r="J564" s="15" t="str">
        <f>VLOOKUP(A564,'Medical Examinations'!A562:J2897,9,FALSE)</f>
        <v>OBESITY</v>
      </c>
      <c r="K564" s="15" t="str">
        <f>VLOOKUP(A564,'Medical Examinations'!A562:J2897,10,FALSE)</f>
        <v>DIABETES</v>
      </c>
      <c r="L564" s="15" t="str">
        <f>VLOOKUP(A564,'Hospitalisation Details'!A562:J2905,10,FALSE)</f>
        <v>26-Jul-1970</v>
      </c>
      <c r="M564" s="15">
        <f>VLOOKUP(A564,'Hospitalisation Details'!A562:I2905,6,FALSE)</f>
        <v>17584.72</v>
      </c>
      <c r="N564" s="15" t="str">
        <f>VLOOKUP(A564,'Hospitalisation Details'!A562:I2905,7,FALSE)</f>
        <v>tier - 1</v>
      </c>
      <c r="O564" s="15" t="str">
        <f>VLOOKUP(A564,'Hospitalisation Details'!A562:I2905,8,FALSE)</f>
        <v>tier - 3</v>
      </c>
      <c r="P564" s="15" t="str">
        <f>VLOOKUP(A564,'Hospitalisation Details'!A562:I2905,9,FALSE)</f>
        <v>R1012</v>
      </c>
      <c r="Q564" s="15">
        <f ca="1">VLOOKUP(A564,'Hospitalisation Details'!A562:K2905,11,FALSE)</f>
        <v>55</v>
      </c>
    </row>
    <row r="565" spans="1:17" ht="15.6" x14ac:dyDescent="0.3">
      <c r="A565" s="78" t="s">
        <v>1808</v>
      </c>
      <c r="B565" s="78" t="str">
        <f>VLOOKUP(A565,'Customer Names'!A563:C2898,3,FALSE)</f>
        <v>Daniel P.</v>
      </c>
      <c r="C565" s="91">
        <f>VLOOKUP(A565,'Medical Examinations'!A563:H2898,2,FALSE)</f>
        <v>28.024999999999999</v>
      </c>
      <c r="D565" s="15">
        <f>VLOOKUP(A565,'Medical Examinations'!A563:H2898,3,FALSE)</f>
        <v>7.03</v>
      </c>
      <c r="E565" s="15" t="str">
        <f>VLOOKUP(A565,'Medical Examinations'!A563:H2898,4,FALSE)</f>
        <v>No</v>
      </c>
      <c r="F565" s="15" t="str">
        <f>VLOOKUP(A565,'Medical Examinations'!A563:H2898,5,FALSE)</f>
        <v>No</v>
      </c>
      <c r="G565" s="15" t="str">
        <f>VLOOKUP(A565,'Medical Examinations'!A563:H2898,6,FALSE)</f>
        <v>No</v>
      </c>
      <c r="H565" s="15">
        <f>VLOOKUP(A565,'Medical Examinations'!A563:H2898,7,FALSE)</f>
        <v>0</v>
      </c>
      <c r="I565" s="15" t="str">
        <f>VLOOKUP(A565,'Medical Examinations'!A563:H2898,8,FALSE)</f>
        <v>yes</v>
      </c>
      <c r="J565" s="15" t="str">
        <f>VLOOKUP(A565,'Medical Examinations'!A563:J2898,9,FALSE)</f>
        <v>OVERWEIGHT</v>
      </c>
      <c r="K565" s="15" t="str">
        <f>VLOOKUP(A565,'Medical Examinations'!A563:J2898,10,FALSE)</f>
        <v>DIABETES</v>
      </c>
      <c r="L565" s="15" t="str">
        <f>VLOOKUP(A565,'Hospitalisation Details'!A563:J2906,10,FALSE)</f>
        <v>25-Aug-2002</v>
      </c>
      <c r="M565" s="15">
        <f>VLOOKUP(A565,'Hospitalisation Details'!A563:I2906,6,FALSE)</f>
        <v>17560.38</v>
      </c>
      <c r="N565" s="15" t="str">
        <f>VLOOKUP(A565,'Hospitalisation Details'!A563:I2906,7,FALSE)</f>
        <v>tier - 1</v>
      </c>
      <c r="O565" s="15" t="str">
        <f>VLOOKUP(A565,'Hospitalisation Details'!A563:I2906,8,FALSE)</f>
        <v>tier - 1</v>
      </c>
      <c r="P565" s="15" t="str">
        <f>VLOOKUP(A565,'Hospitalisation Details'!A563:I2906,9,FALSE)</f>
        <v>R1012</v>
      </c>
      <c r="Q565" s="15">
        <f ca="1">VLOOKUP(A565,'Hospitalisation Details'!A563:K2906,11,FALSE)</f>
        <v>23</v>
      </c>
    </row>
    <row r="566" spans="1:17" ht="15.6" x14ac:dyDescent="0.3">
      <c r="A566" s="78" t="s">
        <v>1807</v>
      </c>
      <c r="B566" s="78" t="str">
        <f>VLOOKUP(A566,'Customer Names'!A564:C2899,3,FALSE)</f>
        <v>Marie E.</v>
      </c>
      <c r="C566" s="91">
        <f>VLOOKUP(A566,'Medical Examinations'!A564:H2899,2,FALSE)</f>
        <v>43.32</v>
      </c>
      <c r="D566" s="15">
        <f>VLOOKUP(A566,'Medical Examinations'!A564:H2899,3,FALSE)</f>
        <v>8.75</v>
      </c>
      <c r="E566" s="15" t="str">
        <f>VLOOKUP(A566,'Medical Examinations'!A564:H2899,4,FALSE)</f>
        <v>yes</v>
      </c>
      <c r="F566" s="15" t="str">
        <f>VLOOKUP(A566,'Medical Examinations'!A564:H2899,5,FALSE)</f>
        <v>No</v>
      </c>
      <c r="G566" s="15" t="str">
        <f>VLOOKUP(A566,'Medical Examinations'!A564:H2899,6,FALSE)</f>
        <v>Yes</v>
      </c>
      <c r="H566" s="15">
        <f>VLOOKUP(A566,'Medical Examinations'!A564:H2899,7,FALSE)</f>
        <v>1</v>
      </c>
      <c r="I566" s="15" t="str">
        <f>VLOOKUP(A566,'Medical Examinations'!A564:H2899,8,FALSE)</f>
        <v>No</v>
      </c>
      <c r="J566" s="15" t="str">
        <f>VLOOKUP(A566,'Medical Examinations'!A564:J2899,9,FALSE)</f>
        <v>OBESITY</v>
      </c>
      <c r="K566" s="15" t="str">
        <f>VLOOKUP(A566,'Medical Examinations'!A564:J2899,10,FALSE)</f>
        <v>DIABETES</v>
      </c>
      <c r="L566" s="15" t="str">
        <f>VLOOKUP(A566,'Hospitalisation Details'!A564:J2907,10,FALSE)</f>
        <v>16-Nov-1963</v>
      </c>
      <c r="M566" s="15">
        <f>VLOOKUP(A566,'Hospitalisation Details'!A564:I2907,6,FALSE)</f>
        <v>17556.88</v>
      </c>
      <c r="N566" s="15" t="str">
        <f>VLOOKUP(A566,'Hospitalisation Details'!A564:I2907,7,FALSE)</f>
        <v>tier - 1</v>
      </c>
      <c r="O566" s="15" t="str">
        <f>VLOOKUP(A566,'Hospitalisation Details'!A564:I2907,8,FALSE)</f>
        <v>tier - 2</v>
      </c>
      <c r="P566" s="15" t="str">
        <f>VLOOKUP(A566,'Hospitalisation Details'!A564:I2907,9,FALSE)</f>
        <v>R1012</v>
      </c>
      <c r="Q566" s="15">
        <f ca="1">VLOOKUP(A566,'Hospitalisation Details'!A564:K2907,11,FALSE)</f>
        <v>61</v>
      </c>
    </row>
    <row r="567" spans="1:17" ht="15.6" x14ac:dyDescent="0.3">
      <c r="A567" s="78" t="s">
        <v>1806</v>
      </c>
      <c r="B567" s="78" t="str">
        <f>VLOOKUP(A567,'Customer Names'!A565:C2900,3,FALSE)</f>
        <v>Katie</v>
      </c>
      <c r="C567" s="91">
        <f>VLOOKUP(A567,'Medical Examinations'!A565:H2900,2,FALSE)</f>
        <v>45.92</v>
      </c>
      <c r="D567" s="15">
        <f>VLOOKUP(A567,'Medical Examinations'!A565:H2900,3,FALSE)</f>
        <v>9.51</v>
      </c>
      <c r="E567" s="15" t="str">
        <f>VLOOKUP(A567,'Medical Examinations'!A565:H2900,4,FALSE)</f>
        <v>No</v>
      </c>
      <c r="F567" s="15" t="str">
        <f>VLOOKUP(A567,'Medical Examinations'!A565:H2900,5,FALSE)</f>
        <v>No</v>
      </c>
      <c r="G567" s="15" t="str">
        <f>VLOOKUP(A567,'Medical Examinations'!A565:H2900,6,FALSE)</f>
        <v>No</v>
      </c>
      <c r="H567" s="15">
        <f>VLOOKUP(A567,'Medical Examinations'!A565:H2900,7,FALSE)</f>
        <v>0</v>
      </c>
      <c r="I567" s="15" t="str">
        <f>VLOOKUP(A567,'Medical Examinations'!A565:H2900,8,FALSE)</f>
        <v>No</v>
      </c>
      <c r="J567" s="15" t="str">
        <f>VLOOKUP(A567,'Medical Examinations'!A565:J2900,9,FALSE)</f>
        <v>OBESITY</v>
      </c>
      <c r="K567" s="15" t="str">
        <f>VLOOKUP(A567,'Medical Examinations'!A565:J2900,10,FALSE)</f>
        <v>DIABETES</v>
      </c>
      <c r="L567" s="15" t="str">
        <f>VLOOKUP(A567,'Hospitalisation Details'!A565:J2908,10,FALSE)</f>
        <v>12-Jul-1968</v>
      </c>
      <c r="M567" s="15">
        <f>VLOOKUP(A567,'Hospitalisation Details'!A565:I2908,6,FALSE)</f>
        <v>17507.47</v>
      </c>
      <c r="N567" s="15" t="str">
        <f>VLOOKUP(A567,'Hospitalisation Details'!A565:I2908,7,FALSE)</f>
        <v>tier - 1</v>
      </c>
      <c r="O567" s="15" t="str">
        <f>VLOOKUP(A567,'Hospitalisation Details'!A565:I2908,8,FALSE)</f>
        <v>tier - 1</v>
      </c>
      <c r="P567" s="15" t="str">
        <f>VLOOKUP(A567,'Hospitalisation Details'!A565:I2908,9,FALSE)</f>
        <v>R1026</v>
      </c>
      <c r="Q567" s="15">
        <f ca="1">VLOOKUP(A567,'Hospitalisation Details'!A565:K2908,11,FALSE)</f>
        <v>57</v>
      </c>
    </row>
    <row r="568" spans="1:17" ht="15.6" x14ac:dyDescent="0.3">
      <c r="A568" s="78" t="s">
        <v>1805</v>
      </c>
      <c r="B568" s="78" t="str">
        <f>VLOOKUP(A568,'Customer Names'!A566:C2901,3,FALSE)</f>
        <v>Eric D</v>
      </c>
      <c r="C568" s="91">
        <f>VLOOKUP(A568,'Medical Examinations'!A566:H2901,2,FALSE)</f>
        <v>44.03</v>
      </c>
      <c r="D568" s="15">
        <f>VLOOKUP(A568,'Medical Examinations'!A566:H2901,3,FALSE)</f>
        <v>9.36</v>
      </c>
      <c r="E568" s="15" t="str">
        <f>VLOOKUP(A568,'Medical Examinations'!A566:H2901,4,FALSE)</f>
        <v>No</v>
      </c>
      <c r="F568" s="15" t="str">
        <f>VLOOKUP(A568,'Medical Examinations'!A566:H2901,5,FALSE)</f>
        <v>No</v>
      </c>
      <c r="G568" s="15" t="str">
        <f>VLOOKUP(A568,'Medical Examinations'!A566:H2901,6,FALSE)</f>
        <v>No</v>
      </c>
      <c r="H568" s="15">
        <f>VLOOKUP(A568,'Medical Examinations'!A566:H2901,7,FALSE)</f>
        <v>0</v>
      </c>
      <c r="I568" s="15" t="str">
        <f>VLOOKUP(A568,'Medical Examinations'!A566:H2901,8,FALSE)</f>
        <v>No</v>
      </c>
      <c r="J568" s="15" t="str">
        <f>VLOOKUP(A568,'Medical Examinations'!A566:J2901,9,FALSE)</f>
        <v>OBESITY</v>
      </c>
      <c r="K568" s="15" t="str">
        <f>VLOOKUP(A568,'Medical Examinations'!A566:J2901,10,FALSE)</f>
        <v>DIABETES</v>
      </c>
      <c r="L568" s="15" t="str">
        <f>VLOOKUP(A568,'Hospitalisation Details'!A566:J2909,10,FALSE)</f>
        <v>16-Jun-1965</v>
      </c>
      <c r="M568" s="15">
        <f>VLOOKUP(A568,'Hospitalisation Details'!A566:I2909,6,FALSE)</f>
        <v>17505.650000000001</v>
      </c>
      <c r="N568" s="15" t="str">
        <f>VLOOKUP(A568,'Hospitalisation Details'!A566:I2909,7,FALSE)</f>
        <v>tier - 1</v>
      </c>
      <c r="O568" s="15" t="str">
        <f>VLOOKUP(A568,'Hospitalisation Details'!A566:I2909,8,FALSE)</f>
        <v>tier - 2</v>
      </c>
      <c r="P568" s="15" t="str">
        <f>VLOOKUP(A568,'Hospitalisation Details'!A566:I2909,9,FALSE)</f>
        <v>R1023</v>
      </c>
      <c r="Q568" s="15">
        <f ca="1">VLOOKUP(A568,'Hospitalisation Details'!A566:K2909,11,FALSE)</f>
        <v>60</v>
      </c>
    </row>
    <row r="569" spans="1:17" ht="15.6" x14ac:dyDescent="0.3">
      <c r="A569" s="78" t="s">
        <v>1804</v>
      </c>
      <c r="B569" s="78" t="str">
        <f>VLOOKUP(A569,'Customer Names'!A567:C2902,3,FALSE)</f>
        <v>Tara</v>
      </c>
      <c r="C569" s="91">
        <f>VLOOKUP(A569,'Medical Examinations'!A567:H2902,2,FALSE)</f>
        <v>24.6</v>
      </c>
      <c r="D569" s="15">
        <f>VLOOKUP(A569,'Medical Examinations'!A567:H2902,3,FALSE)</f>
        <v>4.8099999999999996</v>
      </c>
      <c r="E569" s="15" t="str">
        <f>VLOOKUP(A569,'Medical Examinations'!A567:H2902,4,FALSE)</f>
        <v>No</v>
      </c>
      <c r="F569" s="15" t="str">
        <f>VLOOKUP(A569,'Medical Examinations'!A567:H2902,5,FALSE)</f>
        <v>No</v>
      </c>
      <c r="G569" s="15" t="str">
        <f>VLOOKUP(A569,'Medical Examinations'!A567:H2902,6,FALSE)</f>
        <v>No</v>
      </c>
      <c r="H569" s="15">
        <f>VLOOKUP(A569,'Medical Examinations'!A567:H2902,7,FALSE)</f>
        <v>0</v>
      </c>
      <c r="I569" s="15" t="str">
        <f>VLOOKUP(A569,'Medical Examinations'!A567:H2902,8,FALSE)</f>
        <v>yes</v>
      </c>
      <c r="J569" s="15" t="str">
        <f>VLOOKUP(A569,'Medical Examinations'!A567:J2902,9,FALSE)</f>
        <v>NORMAL WEIGHT</v>
      </c>
      <c r="K569" s="15" t="str">
        <f>VLOOKUP(A569,'Medical Examinations'!A567:J2902,10,FALSE)</f>
        <v>NORMAL</v>
      </c>
      <c r="L569" s="15" t="str">
        <f>VLOOKUP(A569,'Hospitalisation Details'!A567:J2910,10,FALSE)</f>
        <v>29-Dec-1990</v>
      </c>
      <c r="M569" s="15">
        <f>VLOOKUP(A569,'Hospitalisation Details'!A567:I2910,6,FALSE)</f>
        <v>17496.310000000001</v>
      </c>
      <c r="N569" s="15" t="str">
        <f>VLOOKUP(A569,'Hospitalisation Details'!A567:I2910,7,FALSE)</f>
        <v>tier - 1</v>
      </c>
      <c r="O569" s="15" t="str">
        <f>VLOOKUP(A569,'Hospitalisation Details'!A567:I2910,8,FALSE)</f>
        <v>tier - 2</v>
      </c>
      <c r="P569" s="15" t="str">
        <f>VLOOKUP(A569,'Hospitalisation Details'!A567:I2910,9,FALSE)</f>
        <v>R1011</v>
      </c>
      <c r="Q569" s="15">
        <f ca="1">VLOOKUP(A569,'Hospitalisation Details'!A567:K2910,11,FALSE)</f>
        <v>34</v>
      </c>
    </row>
    <row r="570" spans="1:17" ht="15.6" x14ac:dyDescent="0.3">
      <c r="A570" s="78" t="s">
        <v>1803</v>
      </c>
      <c r="B570" s="78" t="str">
        <f>VLOOKUP(A570,'Customer Names'!A568:C2903,3,FALSE)</f>
        <v>Haley L</v>
      </c>
      <c r="C570" s="91">
        <f>VLOOKUP(A570,'Medical Examinations'!A568:H2903,2,FALSE)</f>
        <v>49.15</v>
      </c>
      <c r="D570" s="15">
        <f>VLOOKUP(A570,'Medical Examinations'!A568:H2903,3,FALSE)</f>
        <v>8.08</v>
      </c>
      <c r="E570" s="15" t="str">
        <f>VLOOKUP(A570,'Medical Examinations'!A568:H2903,4,FALSE)</f>
        <v>No</v>
      </c>
      <c r="F570" s="15" t="str">
        <f>VLOOKUP(A570,'Medical Examinations'!A568:H2903,5,FALSE)</f>
        <v>No</v>
      </c>
      <c r="G570" s="15" t="str">
        <f>VLOOKUP(A570,'Medical Examinations'!A568:H2903,6,FALSE)</f>
        <v>No</v>
      </c>
      <c r="H570" s="15">
        <f>VLOOKUP(A570,'Medical Examinations'!A568:H2903,7,FALSE)</f>
        <v>0</v>
      </c>
      <c r="I570" s="15" t="str">
        <f>VLOOKUP(A570,'Medical Examinations'!A568:H2903,8,FALSE)</f>
        <v>No</v>
      </c>
      <c r="J570" s="15" t="str">
        <f>VLOOKUP(A570,'Medical Examinations'!A568:J2903,9,FALSE)</f>
        <v>OBESITY</v>
      </c>
      <c r="K570" s="15" t="str">
        <f>VLOOKUP(A570,'Medical Examinations'!A568:J2903,10,FALSE)</f>
        <v>DIABETES</v>
      </c>
      <c r="L570" s="15" t="str">
        <f>VLOOKUP(A570,'Hospitalisation Details'!A568:J2911,10,FALSE)</f>
        <v>8-Jun-1971</v>
      </c>
      <c r="M570" s="15">
        <f>VLOOKUP(A570,'Hospitalisation Details'!A568:I2911,6,FALSE)</f>
        <v>17479.53</v>
      </c>
      <c r="N570" s="15" t="str">
        <f>VLOOKUP(A570,'Hospitalisation Details'!A568:I2911,7,FALSE)</f>
        <v>tier - 1</v>
      </c>
      <c r="O570" s="15" t="str">
        <f>VLOOKUP(A570,'Hospitalisation Details'!A568:I2911,8,FALSE)</f>
        <v>tier - 1</v>
      </c>
      <c r="P570" s="15" t="str">
        <f>VLOOKUP(A570,'Hospitalisation Details'!A568:I2911,9,FALSE)</f>
        <v>R1012</v>
      </c>
      <c r="Q570" s="15">
        <f ca="1">VLOOKUP(A570,'Hospitalisation Details'!A568:K2911,11,FALSE)</f>
        <v>54</v>
      </c>
    </row>
    <row r="571" spans="1:17" ht="15.6" x14ac:dyDescent="0.3">
      <c r="A571" s="78" t="s">
        <v>1802</v>
      </c>
      <c r="B571" s="78" t="str">
        <f>VLOOKUP(A571,'Customer Names'!A569:C2904,3,FALSE)</f>
        <v>Kayla B.</v>
      </c>
      <c r="C571" s="91">
        <f>VLOOKUP(A571,'Medical Examinations'!A569:H2904,2,FALSE)</f>
        <v>28.31</v>
      </c>
      <c r="D571" s="15">
        <f>VLOOKUP(A571,'Medical Examinations'!A569:H2904,3,FALSE)</f>
        <v>6.29</v>
      </c>
      <c r="E571" s="15" t="str">
        <f>VLOOKUP(A571,'Medical Examinations'!A569:H2904,4,FALSE)</f>
        <v>No</v>
      </c>
      <c r="F571" s="15" t="str">
        <f>VLOOKUP(A571,'Medical Examinations'!A569:H2904,5,FALSE)</f>
        <v>No</v>
      </c>
      <c r="G571" s="15" t="str">
        <f>VLOOKUP(A571,'Medical Examinations'!A569:H2904,6,FALSE)</f>
        <v>Yes</v>
      </c>
      <c r="H571" s="15">
        <f>VLOOKUP(A571,'Medical Examinations'!A569:H2904,7,FALSE)</f>
        <v>1</v>
      </c>
      <c r="I571" s="15" t="str">
        <f>VLOOKUP(A571,'Medical Examinations'!A569:H2904,8,FALSE)</f>
        <v>yes</v>
      </c>
      <c r="J571" s="15" t="str">
        <f>VLOOKUP(A571,'Medical Examinations'!A569:J2904,9,FALSE)</f>
        <v>OVERWEIGHT</v>
      </c>
      <c r="K571" s="15" t="str">
        <f>VLOOKUP(A571,'Medical Examinations'!A569:J2904,10,FALSE)</f>
        <v>PREDIABETES</v>
      </c>
      <c r="L571" s="15" t="str">
        <f>VLOOKUP(A571,'Hospitalisation Details'!A569:J2912,10,FALSE)</f>
        <v>2-Nov-2003</v>
      </c>
      <c r="M571" s="15">
        <f>VLOOKUP(A571,'Hospitalisation Details'!A569:I2912,6,FALSE)</f>
        <v>17468.98</v>
      </c>
      <c r="N571" s="15" t="str">
        <f>VLOOKUP(A571,'Hospitalisation Details'!A569:I2912,7,FALSE)</f>
        <v>tier - 2</v>
      </c>
      <c r="O571" s="15" t="str">
        <f>VLOOKUP(A571,'Hospitalisation Details'!A569:I2912,8,FALSE)</f>
        <v>tier - 1</v>
      </c>
      <c r="P571" s="15" t="str">
        <f>VLOOKUP(A571,'Hospitalisation Details'!A569:I2912,9,FALSE)</f>
        <v>R1012</v>
      </c>
      <c r="Q571" s="15">
        <f ca="1">VLOOKUP(A571,'Hospitalisation Details'!A569:K2912,11,FALSE)</f>
        <v>22</v>
      </c>
    </row>
    <row r="572" spans="1:17" ht="15.6" x14ac:dyDescent="0.3">
      <c r="A572" s="78" t="s">
        <v>1801</v>
      </c>
      <c r="B572" s="78" t="str">
        <f>VLOOKUP(A572,'Customer Names'!A570:C2905,3,FALSE)</f>
        <v>Mark D.</v>
      </c>
      <c r="C572" s="91">
        <f>VLOOKUP(A572,'Medical Examinations'!A570:H2905,2,FALSE)</f>
        <v>22.99</v>
      </c>
      <c r="D572" s="15">
        <f>VLOOKUP(A572,'Medical Examinations'!A570:H2905,3,FALSE)</f>
        <v>6.29</v>
      </c>
      <c r="E572" s="15" t="str">
        <f>VLOOKUP(A572,'Medical Examinations'!A570:H2905,4,FALSE)</f>
        <v>No</v>
      </c>
      <c r="F572" s="15" t="str">
        <f>VLOOKUP(A572,'Medical Examinations'!A570:H2905,5,FALSE)</f>
        <v>No</v>
      </c>
      <c r="G572" s="15" t="str">
        <f>VLOOKUP(A572,'Medical Examinations'!A570:H2905,6,FALSE)</f>
        <v>No</v>
      </c>
      <c r="H572" s="15">
        <f>VLOOKUP(A572,'Medical Examinations'!A570:H2905,7,FALSE)</f>
        <v>1</v>
      </c>
      <c r="I572" s="15" t="str">
        <f>VLOOKUP(A572,'Medical Examinations'!A570:H2905,8,FALSE)</f>
        <v>yes</v>
      </c>
      <c r="J572" s="15" t="str">
        <f>VLOOKUP(A572,'Medical Examinations'!A570:J2905,9,FALSE)</f>
        <v>NORMAL WEIGHT</v>
      </c>
      <c r="K572" s="15" t="str">
        <f>VLOOKUP(A572,'Medical Examinations'!A570:J2905,10,FALSE)</f>
        <v>PREDIABETES</v>
      </c>
      <c r="L572" s="15" t="str">
        <f>VLOOKUP(A572,'Hospitalisation Details'!A570:J2913,10,FALSE)</f>
        <v>18-Oct-1992</v>
      </c>
      <c r="M572" s="15">
        <f>VLOOKUP(A572,'Hospitalisation Details'!A570:I2913,6,FALSE)</f>
        <v>17361.77</v>
      </c>
      <c r="N572" s="15" t="str">
        <f>VLOOKUP(A572,'Hospitalisation Details'!A570:I2913,7,FALSE)</f>
        <v>tier - 2</v>
      </c>
      <c r="O572" s="15" t="str">
        <f>VLOOKUP(A572,'Hospitalisation Details'!A570:I2913,8,FALSE)</f>
        <v>tier - 1</v>
      </c>
      <c r="P572" s="15" t="str">
        <f>VLOOKUP(A572,'Hospitalisation Details'!A570:I2913,9,FALSE)</f>
        <v>R1012</v>
      </c>
      <c r="Q572" s="15">
        <f ca="1">VLOOKUP(A572,'Hospitalisation Details'!A570:K2913,11,FALSE)</f>
        <v>33</v>
      </c>
    </row>
    <row r="573" spans="1:17" ht="15.6" x14ac:dyDescent="0.3">
      <c r="A573" s="78" t="s">
        <v>1800</v>
      </c>
      <c r="B573" s="78" t="str">
        <f>VLOOKUP(A573,'Customer Names'!A571:C2906,3,FALSE)</f>
        <v>Patrick J.</v>
      </c>
      <c r="C573" s="91">
        <f>VLOOKUP(A573,'Medical Examinations'!A571:H2906,2,FALSE)</f>
        <v>29.07</v>
      </c>
      <c r="D573" s="15">
        <f>VLOOKUP(A573,'Medical Examinations'!A571:H2906,3,FALSE)</f>
        <v>5.12</v>
      </c>
      <c r="E573" s="15" t="str">
        <f>VLOOKUP(A573,'Medical Examinations'!A571:H2906,4,FALSE)</f>
        <v>No</v>
      </c>
      <c r="F573" s="15" t="str">
        <f>VLOOKUP(A573,'Medical Examinations'!A571:H2906,5,FALSE)</f>
        <v>No</v>
      </c>
      <c r="G573" s="15" t="str">
        <f>VLOOKUP(A573,'Medical Examinations'!A571:H2906,6,FALSE)</f>
        <v>Yes</v>
      </c>
      <c r="H573" s="15">
        <f>VLOOKUP(A573,'Medical Examinations'!A571:H2906,7,FALSE)</f>
        <v>1</v>
      </c>
      <c r="I573" s="15" t="str">
        <f>VLOOKUP(A573,'Medical Examinations'!A571:H2906,8,FALSE)</f>
        <v>yes</v>
      </c>
      <c r="J573" s="15" t="str">
        <f>VLOOKUP(A573,'Medical Examinations'!A571:J2906,9,FALSE)</f>
        <v>OVERWEIGHT</v>
      </c>
      <c r="K573" s="15" t="str">
        <f>VLOOKUP(A573,'Medical Examinations'!A571:J2906,10,FALSE)</f>
        <v>NORMAL</v>
      </c>
      <c r="L573" s="15" t="str">
        <f>VLOOKUP(A573,'Hospitalisation Details'!A571:J2914,10,FALSE)</f>
        <v>1-Nov-2003</v>
      </c>
      <c r="M573" s="15">
        <f>VLOOKUP(A573,'Hospitalisation Details'!A571:I2914,6,FALSE)</f>
        <v>17352.68</v>
      </c>
      <c r="N573" s="15" t="str">
        <f>VLOOKUP(A573,'Hospitalisation Details'!A571:I2914,7,FALSE)</f>
        <v>tier - 2</v>
      </c>
      <c r="O573" s="15" t="str">
        <f>VLOOKUP(A573,'Hospitalisation Details'!A571:I2914,8,FALSE)</f>
        <v>tier - 3</v>
      </c>
      <c r="P573" s="15" t="str">
        <f>VLOOKUP(A573,'Hospitalisation Details'!A571:I2914,9,FALSE)</f>
        <v>R1012</v>
      </c>
      <c r="Q573" s="15">
        <f ca="1">VLOOKUP(A573,'Hospitalisation Details'!A571:K2914,11,FALSE)</f>
        <v>22</v>
      </c>
    </row>
    <row r="574" spans="1:17" ht="15.6" x14ac:dyDescent="0.3">
      <c r="A574" s="78" t="s">
        <v>1799</v>
      </c>
      <c r="B574" s="78" t="str">
        <f>VLOOKUP(A574,'Customer Names'!A572:C2907,3,FALSE)</f>
        <v>Alejandro</v>
      </c>
      <c r="C574" s="91">
        <f>VLOOKUP(A574,'Medical Examinations'!A572:H2907,2,FALSE)</f>
        <v>42.02</v>
      </c>
      <c r="D574" s="15">
        <f>VLOOKUP(A574,'Medical Examinations'!A572:H2907,3,FALSE)</f>
        <v>9.9499999999999993</v>
      </c>
      <c r="E574" s="15" t="str">
        <f>VLOOKUP(A574,'Medical Examinations'!A572:H2907,4,FALSE)</f>
        <v>yes</v>
      </c>
      <c r="F574" s="15" t="str">
        <f>VLOOKUP(A574,'Medical Examinations'!A572:H2907,5,FALSE)</f>
        <v>No</v>
      </c>
      <c r="G574" s="15" t="str">
        <f>VLOOKUP(A574,'Medical Examinations'!A572:H2907,6,FALSE)</f>
        <v>Yes</v>
      </c>
      <c r="H574" s="15">
        <f>VLOOKUP(A574,'Medical Examinations'!A572:H2907,7,FALSE)</f>
        <v>1</v>
      </c>
      <c r="I574" s="15" t="str">
        <f>VLOOKUP(A574,'Medical Examinations'!A572:H2907,8,FALSE)</f>
        <v>No</v>
      </c>
      <c r="J574" s="15" t="str">
        <f>VLOOKUP(A574,'Medical Examinations'!A572:J2907,9,FALSE)</f>
        <v>OBESITY</v>
      </c>
      <c r="K574" s="15" t="str">
        <f>VLOOKUP(A574,'Medical Examinations'!A572:J2907,10,FALSE)</f>
        <v>DIABETES</v>
      </c>
      <c r="L574" s="15" t="str">
        <f>VLOOKUP(A574,'Hospitalisation Details'!A572:J2915,10,FALSE)</f>
        <v>12-Jul-1963</v>
      </c>
      <c r="M574" s="15">
        <f>VLOOKUP(A574,'Hospitalisation Details'!A572:I2915,6,FALSE)</f>
        <v>17337.580000000002</v>
      </c>
      <c r="N574" s="15" t="str">
        <f>VLOOKUP(A574,'Hospitalisation Details'!A572:I2915,7,FALSE)</f>
        <v>tier - 2</v>
      </c>
      <c r="O574" s="15" t="str">
        <f>VLOOKUP(A574,'Hospitalisation Details'!A572:I2915,8,FALSE)</f>
        <v>tier - 3</v>
      </c>
      <c r="P574" s="15" t="str">
        <f>VLOOKUP(A574,'Hospitalisation Details'!A572:I2915,9,FALSE)</f>
        <v>R1023</v>
      </c>
      <c r="Q574" s="15">
        <f ca="1">VLOOKUP(A574,'Hospitalisation Details'!A572:K2915,11,FALSE)</f>
        <v>62</v>
      </c>
    </row>
    <row r="575" spans="1:17" ht="15.6" x14ac:dyDescent="0.3">
      <c r="A575" s="78" t="s">
        <v>1798</v>
      </c>
      <c r="B575" s="78" t="str">
        <f>VLOOKUP(A575,'Customer Names'!A573:C2908,3,FALSE)</f>
        <v>Beth A</v>
      </c>
      <c r="C575" s="91">
        <f>VLOOKUP(A575,'Medical Examinations'!A573:H2908,2,FALSE)</f>
        <v>49.07</v>
      </c>
      <c r="D575" s="15">
        <f>VLOOKUP(A575,'Medical Examinations'!A573:H2908,3,FALSE)</f>
        <v>9.08</v>
      </c>
      <c r="E575" s="15" t="str">
        <f>VLOOKUP(A575,'Medical Examinations'!A573:H2908,4,FALSE)</f>
        <v>yes</v>
      </c>
      <c r="F575" s="15" t="str">
        <f>VLOOKUP(A575,'Medical Examinations'!A573:H2908,5,FALSE)</f>
        <v>No</v>
      </c>
      <c r="G575" s="15" t="str">
        <f>VLOOKUP(A575,'Medical Examinations'!A573:H2908,6,FALSE)</f>
        <v>No</v>
      </c>
      <c r="H575" s="15">
        <f>VLOOKUP(A575,'Medical Examinations'!A573:H2908,7,FALSE)</f>
        <v>1</v>
      </c>
      <c r="I575" s="15" t="str">
        <f>VLOOKUP(A575,'Medical Examinations'!A573:H2908,8,FALSE)</f>
        <v>No</v>
      </c>
      <c r="J575" s="15" t="str">
        <f>VLOOKUP(A575,'Medical Examinations'!A573:J2908,9,FALSE)</f>
        <v>OBESITY</v>
      </c>
      <c r="K575" s="15" t="str">
        <f>VLOOKUP(A575,'Medical Examinations'!A573:J2908,10,FALSE)</f>
        <v>DIABETES</v>
      </c>
      <c r="L575" s="15" t="str">
        <f>VLOOKUP(A575,'Hospitalisation Details'!A573:J2916,10,FALSE)</f>
        <v>25-Aug-1975</v>
      </c>
      <c r="M575" s="15">
        <f>VLOOKUP(A575,'Hospitalisation Details'!A573:I2916,6,FALSE)</f>
        <v>17253.43</v>
      </c>
      <c r="N575" s="15" t="str">
        <f>VLOOKUP(A575,'Hospitalisation Details'!A573:I2916,7,FALSE)</f>
        <v>tier - 2</v>
      </c>
      <c r="O575" s="15" t="str">
        <f>VLOOKUP(A575,'Hospitalisation Details'!A573:I2916,8,FALSE)</f>
        <v>tier - 3</v>
      </c>
      <c r="P575" s="15" t="str">
        <f>VLOOKUP(A575,'Hospitalisation Details'!A573:I2916,9,FALSE)</f>
        <v>R1026</v>
      </c>
      <c r="Q575" s="15">
        <f ca="1">VLOOKUP(A575,'Hospitalisation Details'!A573:K2916,11,FALSE)</f>
        <v>50</v>
      </c>
    </row>
    <row r="576" spans="1:17" ht="15.6" x14ac:dyDescent="0.3">
      <c r="A576" s="78" t="s">
        <v>1797</v>
      </c>
      <c r="B576" s="78" t="str">
        <f>VLOOKUP(A576,'Customer Names'!A574:C2909,3,FALSE)</f>
        <v>Jason R</v>
      </c>
      <c r="C576" s="91">
        <f>VLOOKUP(A576,'Medical Examinations'!A574:H2909,2,FALSE)</f>
        <v>19.8</v>
      </c>
      <c r="D576" s="15">
        <f>VLOOKUP(A576,'Medical Examinations'!A574:H2909,3,FALSE)</f>
        <v>4.82</v>
      </c>
      <c r="E576" s="15" t="str">
        <f>VLOOKUP(A576,'Medical Examinations'!A574:H2909,4,FALSE)</f>
        <v>No</v>
      </c>
      <c r="F576" s="15" t="str">
        <f>VLOOKUP(A576,'Medical Examinations'!A574:H2909,5,FALSE)</f>
        <v>No</v>
      </c>
      <c r="G576" s="15" t="str">
        <f>VLOOKUP(A576,'Medical Examinations'!A574:H2909,6,FALSE)</f>
        <v>No</v>
      </c>
      <c r="H576" s="15">
        <f>VLOOKUP(A576,'Medical Examinations'!A574:H2909,7,FALSE)</f>
        <v>0</v>
      </c>
      <c r="I576" s="15" t="str">
        <f>VLOOKUP(A576,'Medical Examinations'!A574:H2909,8,FALSE)</f>
        <v>yes</v>
      </c>
      <c r="J576" s="15" t="str">
        <f>VLOOKUP(A576,'Medical Examinations'!A574:J2909,9,FALSE)</f>
        <v>NORMAL WEIGHT</v>
      </c>
      <c r="K576" s="15" t="str">
        <f>VLOOKUP(A576,'Medical Examinations'!A574:J2909,10,FALSE)</f>
        <v>NORMAL</v>
      </c>
      <c r="L576" s="15" t="str">
        <f>VLOOKUP(A576,'Hospitalisation Details'!A574:J2917,10,FALSE)</f>
        <v>22-Oct-1982</v>
      </c>
      <c r="M576" s="15">
        <f>VLOOKUP(A576,'Hospitalisation Details'!A574:I2917,6,FALSE)</f>
        <v>17179.52</v>
      </c>
      <c r="N576" s="15" t="str">
        <f>VLOOKUP(A576,'Hospitalisation Details'!A574:I2917,7,FALSE)</f>
        <v>tier - 2</v>
      </c>
      <c r="O576" s="15" t="str">
        <f>VLOOKUP(A576,'Hospitalisation Details'!A574:I2917,8,FALSE)</f>
        <v>tier - 1</v>
      </c>
      <c r="P576" s="15" t="str">
        <f>VLOOKUP(A576,'Hospitalisation Details'!A574:I2917,9,FALSE)</f>
        <v>R1013</v>
      </c>
      <c r="Q576" s="15">
        <f ca="1">VLOOKUP(A576,'Hospitalisation Details'!A574:K2917,11,FALSE)</f>
        <v>43</v>
      </c>
    </row>
    <row r="577" spans="1:17" ht="15.6" x14ac:dyDescent="0.3">
      <c r="A577" s="78" t="s">
        <v>1796</v>
      </c>
      <c r="B577" s="78" t="str">
        <f>VLOOKUP(A577,'Customer Names'!A575:C2910,3,FALSE)</f>
        <v>Yoshinori</v>
      </c>
      <c r="C577" s="91">
        <f>VLOOKUP(A577,'Medical Examinations'!A575:H2910,2,FALSE)</f>
        <v>27.36</v>
      </c>
      <c r="D577" s="15">
        <f>VLOOKUP(A577,'Medical Examinations'!A575:H2910,3,FALSE)</f>
        <v>4.6500000000000004</v>
      </c>
      <c r="E577" s="15" t="str">
        <f>VLOOKUP(A577,'Medical Examinations'!A575:H2910,4,FALSE)</f>
        <v>No</v>
      </c>
      <c r="F577" s="15" t="str">
        <f>VLOOKUP(A577,'Medical Examinations'!A575:H2910,5,FALSE)</f>
        <v>yes</v>
      </c>
      <c r="G577" s="15" t="str">
        <f>VLOOKUP(A577,'Medical Examinations'!A575:H2910,6,FALSE)</f>
        <v>No</v>
      </c>
      <c r="H577" s="15">
        <f>VLOOKUP(A577,'Medical Examinations'!A575:H2910,7,FALSE)</f>
        <v>1</v>
      </c>
      <c r="I577" s="15" t="str">
        <f>VLOOKUP(A577,'Medical Examinations'!A575:H2910,8,FALSE)</f>
        <v>yes</v>
      </c>
      <c r="J577" s="15" t="str">
        <f>VLOOKUP(A577,'Medical Examinations'!A575:J2910,9,FALSE)</f>
        <v>OVERWEIGHT</v>
      </c>
      <c r="K577" s="15" t="str">
        <f>VLOOKUP(A577,'Medical Examinations'!A575:J2910,10,FALSE)</f>
        <v>NORMAL</v>
      </c>
      <c r="L577" s="15" t="str">
        <f>VLOOKUP(A577,'Hospitalisation Details'!A575:J2918,10,FALSE)</f>
        <v>18-Aug-2004</v>
      </c>
      <c r="M577" s="15">
        <f>VLOOKUP(A577,'Hospitalisation Details'!A575:I2918,6,FALSE)</f>
        <v>17178.68</v>
      </c>
      <c r="N577" s="15" t="str">
        <f>VLOOKUP(A577,'Hospitalisation Details'!A575:I2918,7,FALSE)</f>
        <v>tier - 2</v>
      </c>
      <c r="O577" s="15" t="str">
        <f>VLOOKUP(A577,'Hospitalisation Details'!A575:I2918,8,FALSE)</f>
        <v>tier - 2</v>
      </c>
      <c r="P577" s="15" t="str">
        <f>VLOOKUP(A577,'Hospitalisation Details'!A575:I2918,9,FALSE)</f>
        <v>R1019</v>
      </c>
      <c r="Q577" s="15">
        <f ca="1">VLOOKUP(A577,'Hospitalisation Details'!A575:K2918,11,FALSE)</f>
        <v>21</v>
      </c>
    </row>
    <row r="578" spans="1:17" ht="15.6" x14ac:dyDescent="0.3">
      <c r="A578" s="78" t="s">
        <v>1795</v>
      </c>
      <c r="B578" s="78" t="str">
        <f>VLOOKUP(A578,'Customer Names'!A576:C2911,3,FALSE)</f>
        <v>Adrienne G.</v>
      </c>
      <c r="C578" s="91">
        <f>VLOOKUP(A578,'Medical Examinations'!A576:H2911,2,FALSE)</f>
        <v>42.95</v>
      </c>
      <c r="D578" s="15">
        <f>VLOOKUP(A578,'Medical Examinations'!A576:H2911,3,FALSE)</f>
        <v>5.16</v>
      </c>
      <c r="E578" s="15" t="str">
        <f>VLOOKUP(A578,'Medical Examinations'!A576:H2911,4,FALSE)</f>
        <v>yes</v>
      </c>
      <c r="F578" s="15" t="str">
        <f>VLOOKUP(A578,'Medical Examinations'!A576:H2911,5,FALSE)</f>
        <v>No</v>
      </c>
      <c r="G578" s="15" t="str">
        <f>VLOOKUP(A578,'Medical Examinations'!A576:H2911,6,FALSE)</f>
        <v>No</v>
      </c>
      <c r="H578" s="15">
        <f>VLOOKUP(A578,'Medical Examinations'!A576:H2911,7,FALSE)</f>
        <v>1</v>
      </c>
      <c r="I578" s="15" t="str">
        <f>VLOOKUP(A578,'Medical Examinations'!A576:H2911,8,FALSE)</f>
        <v>No</v>
      </c>
      <c r="J578" s="15" t="str">
        <f>VLOOKUP(A578,'Medical Examinations'!A576:J2911,9,FALSE)</f>
        <v>OBESITY</v>
      </c>
      <c r="K578" s="15" t="str">
        <f>VLOOKUP(A578,'Medical Examinations'!A576:J2911,10,FALSE)</f>
        <v>NORMAL</v>
      </c>
      <c r="L578" s="15" t="str">
        <f>VLOOKUP(A578,'Hospitalisation Details'!A576:J2919,10,FALSE)</f>
        <v>7-Jun-1964</v>
      </c>
      <c r="M578" s="15">
        <f>VLOOKUP(A578,'Hospitalisation Details'!A576:I2919,6,FALSE)</f>
        <v>17174.52</v>
      </c>
      <c r="N578" s="15" t="str">
        <f>VLOOKUP(A578,'Hospitalisation Details'!A576:I2919,7,FALSE)</f>
        <v>tier - 2</v>
      </c>
      <c r="O578" s="15" t="str">
        <f>VLOOKUP(A578,'Hospitalisation Details'!A576:I2919,8,FALSE)</f>
        <v>tier - 2</v>
      </c>
      <c r="P578" s="15" t="str">
        <f>VLOOKUP(A578,'Hospitalisation Details'!A576:I2919,9,FALSE)</f>
        <v>R1012</v>
      </c>
      <c r="Q578" s="15">
        <f ca="1">VLOOKUP(A578,'Hospitalisation Details'!A576:K2919,11,FALSE)</f>
        <v>61</v>
      </c>
    </row>
    <row r="579" spans="1:17" ht="15.6" x14ac:dyDescent="0.3">
      <c r="A579" s="78" t="s">
        <v>1794</v>
      </c>
      <c r="B579" s="78" t="str">
        <f>VLOOKUP(A579,'Customer Names'!A577:C2912,3,FALSE)</f>
        <v>Meredith</v>
      </c>
      <c r="C579" s="91">
        <f>VLOOKUP(A579,'Medical Examinations'!A577:H2912,2,FALSE)</f>
        <v>42.66</v>
      </c>
      <c r="D579" s="15">
        <f>VLOOKUP(A579,'Medical Examinations'!A577:H2912,3,FALSE)</f>
        <v>10.44</v>
      </c>
      <c r="E579" s="15" t="str">
        <f>VLOOKUP(A579,'Medical Examinations'!A577:H2912,4,FALSE)</f>
        <v>No</v>
      </c>
      <c r="F579" s="15" t="str">
        <f>VLOOKUP(A579,'Medical Examinations'!A577:H2912,5,FALSE)</f>
        <v>No</v>
      </c>
      <c r="G579" s="15" t="str">
        <f>VLOOKUP(A579,'Medical Examinations'!A577:H2912,6,FALSE)</f>
        <v>No</v>
      </c>
      <c r="H579" s="15">
        <f>VLOOKUP(A579,'Medical Examinations'!A577:H2912,7,FALSE)</f>
        <v>0</v>
      </c>
      <c r="I579" s="15" t="str">
        <f>VLOOKUP(A579,'Medical Examinations'!A577:H2912,8,FALSE)</f>
        <v>No</v>
      </c>
      <c r="J579" s="15" t="str">
        <f>VLOOKUP(A579,'Medical Examinations'!A577:J2912,9,FALSE)</f>
        <v>OBESITY</v>
      </c>
      <c r="K579" s="15" t="str">
        <f>VLOOKUP(A579,'Medical Examinations'!A577:J2912,10,FALSE)</f>
        <v>DIABETES</v>
      </c>
      <c r="L579" s="15" t="str">
        <f>VLOOKUP(A579,'Hospitalisation Details'!A577:J2920,10,FALSE)</f>
        <v>16-Sep-1965</v>
      </c>
      <c r="M579" s="15">
        <f>VLOOKUP(A579,'Hospitalisation Details'!A577:I2920,6,FALSE)</f>
        <v>17172.27</v>
      </c>
      <c r="N579" s="15" t="str">
        <f>VLOOKUP(A579,'Hospitalisation Details'!A577:I2920,7,FALSE)</f>
        <v>tier - 2</v>
      </c>
      <c r="O579" s="15" t="str">
        <f>VLOOKUP(A579,'Hospitalisation Details'!A577:I2920,8,FALSE)</f>
        <v>tier - 2</v>
      </c>
      <c r="P579" s="15" t="str">
        <f>VLOOKUP(A579,'Hospitalisation Details'!A577:I2920,9,FALSE)</f>
        <v>R1026</v>
      </c>
      <c r="Q579" s="15">
        <f ca="1">VLOOKUP(A579,'Hospitalisation Details'!A577:K2920,11,FALSE)</f>
        <v>60</v>
      </c>
    </row>
    <row r="580" spans="1:17" ht="15.6" x14ac:dyDescent="0.3">
      <c r="A580" s="78" t="s">
        <v>1793</v>
      </c>
      <c r="B580" s="78" t="str">
        <f>VLOOKUP(A580,'Customer Names'!A578:C2913,3,FALSE)</f>
        <v>Junyong</v>
      </c>
      <c r="C580" s="91">
        <f>VLOOKUP(A580,'Medical Examinations'!A578:H2913,2,FALSE)</f>
        <v>33.630000000000003</v>
      </c>
      <c r="D580" s="15">
        <f>VLOOKUP(A580,'Medical Examinations'!A578:H2913,3,FALSE)</f>
        <v>5.69</v>
      </c>
      <c r="E580" s="15" t="str">
        <f>VLOOKUP(A580,'Medical Examinations'!A578:H2913,4,FALSE)</f>
        <v>No</v>
      </c>
      <c r="F580" s="15" t="str">
        <f>VLOOKUP(A580,'Medical Examinations'!A578:H2913,5,FALSE)</f>
        <v>No</v>
      </c>
      <c r="G580" s="15" t="str">
        <f>VLOOKUP(A580,'Medical Examinations'!A578:H2913,6,FALSE)</f>
        <v>No</v>
      </c>
      <c r="H580" s="15">
        <f>VLOOKUP(A580,'Medical Examinations'!A578:H2913,7,FALSE)</f>
        <v>1</v>
      </c>
      <c r="I580" s="15" t="str">
        <f>VLOOKUP(A580,'Medical Examinations'!A578:H2913,8,FALSE)</f>
        <v>No</v>
      </c>
      <c r="J580" s="15" t="str">
        <f>VLOOKUP(A580,'Medical Examinations'!A578:J2913,9,FALSE)</f>
        <v>OBESITY</v>
      </c>
      <c r="K580" s="15" t="str">
        <f>VLOOKUP(A580,'Medical Examinations'!A578:J2913,10,FALSE)</f>
        <v>NORMAL</v>
      </c>
      <c r="L580" s="15" t="str">
        <f>VLOOKUP(A580,'Hospitalisation Details'!A578:J2921,10,FALSE)</f>
        <v>3-Jun-1998</v>
      </c>
      <c r="M580" s="15">
        <f>VLOOKUP(A580,'Hospitalisation Details'!A578:I2921,6,FALSE)</f>
        <v>17128.43</v>
      </c>
      <c r="N580" s="15" t="str">
        <f>VLOOKUP(A580,'Hospitalisation Details'!A578:I2921,7,FALSE)</f>
        <v>tier - 2</v>
      </c>
      <c r="O580" s="15" t="str">
        <f>VLOOKUP(A580,'Hospitalisation Details'!A578:I2921,8,FALSE)</f>
        <v>tier - 3</v>
      </c>
      <c r="P580" s="15" t="str">
        <f>VLOOKUP(A580,'Hospitalisation Details'!A578:I2921,9,FALSE)</f>
        <v>R1016</v>
      </c>
      <c r="Q580" s="15">
        <f ca="1">VLOOKUP(A580,'Hospitalisation Details'!A578:K2921,11,FALSE)</f>
        <v>27</v>
      </c>
    </row>
    <row r="581" spans="1:17" ht="15.6" x14ac:dyDescent="0.3">
      <c r="A581" s="78" t="s">
        <v>1792</v>
      </c>
      <c r="B581" s="78" t="str">
        <f>VLOOKUP(A581,'Customer Names'!A579:C2914,3,FALSE)</f>
        <v>Kristen A.</v>
      </c>
      <c r="C581" s="91">
        <f>VLOOKUP(A581,'Medical Examinations'!A579:H2914,2,FALSE)</f>
        <v>26.84</v>
      </c>
      <c r="D581" s="15">
        <f>VLOOKUP(A581,'Medical Examinations'!A579:H2914,3,FALSE)</f>
        <v>6.5</v>
      </c>
      <c r="E581" s="15" t="str">
        <f>VLOOKUP(A581,'Medical Examinations'!A579:H2914,4,FALSE)</f>
        <v>No</v>
      </c>
      <c r="F581" s="15" t="str">
        <f>VLOOKUP(A581,'Medical Examinations'!A579:H2914,5,FALSE)</f>
        <v>No</v>
      </c>
      <c r="G581" s="15" t="str">
        <f>VLOOKUP(A581,'Medical Examinations'!A579:H2914,6,FALSE)</f>
        <v>No</v>
      </c>
      <c r="H581" s="15">
        <f>VLOOKUP(A581,'Medical Examinations'!A579:H2914,7,FALSE)</f>
        <v>0</v>
      </c>
      <c r="I581" s="15" t="str">
        <f>VLOOKUP(A581,'Medical Examinations'!A579:H2914,8,FALSE)</f>
        <v>yes</v>
      </c>
      <c r="J581" s="15" t="str">
        <f>VLOOKUP(A581,'Medical Examinations'!A579:J2914,9,FALSE)</f>
        <v>OVERWEIGHT</v>
      </c>
      <c r="K581" s="15" t="str">
        <f>VLOOKUP(A581,'Medical Examinations'!A579:J2914,10,FALSE)</f>
        <v>DIABETES</v>
      </c>
      <c r="L581" s="15" t="str">
        <f>VLOOKUP(A581,'Hospitalisation Details'!A579:J2922,10,FALSE)</f>
        <v>28-Jun-2002</v>
      </c>
      <c r="M581" s="15">
        <f>VLOOKUP(A581,'Hospitalisation Details'!A579:I2922,6,FALSE)</f>
        <v>17085.27</v>
      </c>
      <c r="N581" s="15" t="str">
        <f>VLOOKUP(A581,'Hospitalisation Details'!A579:I2922,7,FALSE)</f>
        <v>tier - 2</v>
      </c>
      <c r="O581" s="15" t="str">
        <f>VLOOKUP(A581,'Hospitalisation Details'!A579:I2922,8,FALSE)</f>
        <v>tier - 3</v>
      </c>
      <c r="P581" s="15" t="str">
        <f>VLOOKUP(A581,'Hospitalisation Details'!A579:I2922,9,FALSE)</f>
        <v>R1013</v>
      </c>
      <c r="Q581" s="15">
        <f ca="1">VLOOKUP(A581,'Hospitalisation Details'!A579:K2922,11,FALSE)</f>
        <v>23</v>
      </c>
    </row>
    <row r="582" spans="1:17" ht="15.6" x14ac:dyDescent="0.3">
      <c r="A582" s="78" t="s">
        <v>1791</v>
      </c>
      <c r="B582" s="78" t="str">
        <f>VLOOKUP(A582,'Customer Names'!A580:C2915,3,FALSE)</f>
        <v>Maria I.</v>
      </c>
      <c r="C582" s="91">
        <f>VLOOKUP(A582,'Medical Examinations'!A580:H2915,2,FALSE)</f>
        <v>28.3</v>
      </c>
      <c r="D582" s="15">
        <f>VLOOKUP(A582,'Medical Examinations'!A580:H2915,3,FALSE)</f>
        <v>5.73</v>
      </c>
      <c r="E582" s="15" t="str">
        <f>VLOOKUP(A582,'Medical Examinations'!A580:H2915,4,FALSE)</f>
        <v>No</v>
      </c>
      <c r="F582" s="15" t="str">
        <f>VLOOKUP(A582,'Medical Examinations'!A580:H2915,5,FALSE)</f>
        <v>No</v>
      </c>
      <c r="G582" s="15" t="str">
        <f>VLOOKUP(A582,'Medical Examinations'!A580:H2915,6,FALSE)</f>
        <v>Yes</v>
      </c>
      <c r="H582" s="15">
        <f>VLOOKUP(A582,'Medical Examinations'!A580:H2915,7,FALSE)</f>
        <v>1</v>
      </c>
      <c r="I582" s="15" t="str">
        <f>VLOOKUP(A582,'Medical Examinations'!A580:H2915,8,FALSE)</f>
        <v>yes</v>
      </c>
      <c r="J582" s="15" t="str">
        <f>VLOOKUP(A582,'Medical Examinations'!A580:J2915,9,FALSE)</f>
        <v>OVERWEIGHT</v>
      </c>
      <c r="K582" s="15" t="str">
        <f>VLOOKUP(A582,'Medical Examinations'!A580:J2915,10,FALSE)</f>
        <v>PREDIABETES</v>
      </c>
      <c r="L582" s="15" t="str">
        <f>VLOOKUP(A582,'Hospitalisation Details'!A580:J2923,10,FALSE)</f>
        <v>26-Dec-2003</v>
      </c>
      <c r="M582" s="15">
        <f>VLOOKUP(A582,'Hospitalisation Details'!A580:I2923,6,FALSE)</f>
        <v>17081.080000000002</v>
      </c>
      <c r="N582" s="15" t="str">
        <f>VLOOKUP(A582,'Hospitalisation Details'!A580:I2923,7,FALSE)</f>
        <v>tier - 2</v>
      </c>
      <c r="O582" s="15" t="str">
        <f>VLOOKUP(A582,'Hospitalisation Details'!A580:I2923,8,FALSE)</f>
        <v>tier - 2</v>
      </c>
      <c r="P582" s="15" t="str">
        <f>VLOOKUP(A582,'Hospitalisation Details'!A580:I2923,9,FALSE)</f>
        <v>R1011</v>
      </c>
      <c r="Q582" s="15">
        <f ca="1">VLOOKUP(A582,'Hospitalisation Details'!A580:K2923,11,FALSE)</f>
        <v>21</v>
      </c>
    </row>
    <row r="583" spans="1:17" ht="15.6" x14ac:dyDescent="0.3">
      <c r="A583" s="78" t="s">
        <v>1790</v>
      </c>
      <c r="B583" s="78" t="str">
        <f>VLOOKUP(A583,'Customer Names'!A581:C2916,3,FALSE)</f>
        <v>Jonathan</v>
      </c>
      <c r="C583" s="91">
        <f>VLOOKUP(A583,'Medical Examinations'!A581:H2916,2,FALSE)</f>
        <v>27.06</v>
      </c>
      <c r="D583" s="15">
        <f>VLOOKUP(A583,'Medical Examinations'!A581:H2916,3,FALSE)</f>
        <v>5.74</v>
      </c>
      <c r="E583" s="15" t="str">
        <f>VLOOKUP(A583,'Medical Examinations'!A581:H2916,4,FALSE)</f>
        <v>yes</v>
      </c>
      <c r="F583" s="15" t="str">
        <f>VLOOKUP(A583,'Medical Examinations'!A581:H2916,5,FALSE)</f>
        <v>No</v>
      </c>
      <c r="G583" s="15" t="str">
        <f>VLOOKUP(A583,'Medical Examinations'!A581:H2916,6,FALSE)</f>
        <v>No</v>
      </c>
      <c r="H583" s="15">
        <f>VLOOKUP(A583,'Medical Examinations'!A581:H2916,7,FALSE)</f>
        <v>0</v>
      </c>
      <c r="I583" s="15" t="str">
        <f>VLOOKUP(A583,'Medical Examinations'!A581:H2916,8,FALSE)</f>
        <v>yes</v>
      </c>
      <c r="J583" s="15" t="str">
        <f>VLOOKUP(A583,'Medical Examinations'!A581:J2916,9,FALSE)</f>
        <v>OVERWEIGHT</v>
      </c>
      <c r="K583" s="15" t="str">
        <f>VLOOKUP(A583,'Medical Examinations'!A581:J2916,10,FALSE)</f>
        <v>PREDIABETES</v>
      </c>
      <c r="L583" s="15" t="str">
        <f>VLOOKUP(A583,'Hospitalisation Details'!A581:J2924,10,FALSE)</f>
        <v>10-Jun-1996</v>
      </c>
      <c r="M583" s="15">
        <f>VLOOKUP(A583,'Hospitalisation Details'!A581:I2924,6,FALSE)</f>
        <v>17043.34</v>
      </c>
      <c r="N583" s="15" t="str">
        <f>VLOOKUP(A583,'Hospitalisation Details'!A581:I2924,7,FALSE)</f>
        <v>tier - 2</v>
      </c>
      <c r="O583" s="15" t="str">
        <f>VLOOKUP(A583,'Hospitalisation Details'!A581:I2924,8,FALSE)</f>
        <v>tier - 3</v>
      </c>
      <c r="P583" s="15" t="str">
        <f>VLOOKUP(A583,'Hospitalisation Details'!A581:I2924,9,FALSE)</f>
        <v>R1013</v>
      </c>
      <c r="Q583" s="15">
        <f ca="1">VLOOKUP(A583,'Hospitalisation Details'!A581:K2924,11,FALSE)</f>
        <v>29</v>
      </c>
    </row>
    <row r="584" spans="1:17" ht="15.6" x14ac:dyDescent="0.3">
      <c r="A584" s="78" t="s">
        <v>1789</v>
      </c>
      <c r="B584" s="78" t="str">
        <f>VLOOKUP(A584,'Customer Names'!A582:C2917,3,FALSE)</f>
        <v>Phil</v>
      </c>
      <c r="C584" s="91">
        <f>VLOOKUP(A584,'Medical Examinations'!A582:H2917,2,FALSE)</f>
        <v>47.13</v>
      </c>
      <c r="D584" s="15">
        <f>VLOOKUP(A584,'Medical Examinations'!A582:H2917,3,FALSE)</f>
        <v>8.6999999999999993</v>
      </c>
      <c r="E584" s="15" t="str">
        <f>VLOOKUP(A584,'Medical Examinations'!A582:H2917,4,FALSE)</f>
        <v>No</v>
      </c>
      <c r="F584" s="15" t="str">
        <f>VLOOKUP(A584,'Medical Examinations'!A582:H2917,5,FALSE)</f>
        <v>No</v>
      </c>
      <c r="G584" s="15" t="str">
        <f>VLOOKUP(A584,'Medical Examinations'!A582:H2917,6,FALSE)</f>
        <v>No</v>
      </c>
      <c r="H584" s="15">
        <f>VLOOKUP(A584,'Medical Examinations'!A582:H2917,7,FALSE)</f>
        <v>0</v>
      </c>
      <c r="I584" s="15" t="str">
        <f>VLOOKUP(A584,'Medical Examinations'!A582:H2917,8,FALSE)</f>
        <v>No</v>
      </c>
      <c r="J584" s="15" t="str">
        <f>VLOOKUP(A584,'Medical Examinations'!A582:J2917,9,FALSE)</f>
        <v>OBESITY</v>
      </c>
      <c r="K584" s="15" t="str">
        <f>VLOOKUP(A584,'Medical Examinations'!A582:J2917,10,FALSE)</f>
        <v>DIABETES</v>
      </c>
      <c r="L584" s="15" t="str">
        <f>VLOOKUP(A584,'Hospitalisation Details'!A582:J2925,10,FALSE)</f>
        <v>22-Aug-1971</v>
      </c>
      <c r="M584" s="15">
        <f>VLOOKUP(A584,'Hospitalisation Details'!A582:I2925,6,FALSE)</f>
        <v>17016.009999999998</v>
      </c>
      <c r="N584" s="15" t="str">
        <f>VLOOKUP(A584,'Hospitalisation Details'!A582:I2925,7,FALSE)</f>
        <v>tier - 2</v>
      </c>
      <c r="O584" s="15" t="str">
        <f>VLOOKUP(A584,'Hospitalisation Details'!A582:I2925,8,FALSE)</f>
        <v>tier - 2</v>
      </c>
      <c r="P584" s="15" t="str">
        <f>VLOOKUP(A584,'Hospitalisation Details'!A582:I2925,9,FALSE)</f>
        <v>R1023</v>
      </c>
      <c r="Q584" s="15">
        <f ca="1">VLOOKUP(A584,'Hospitalisation Details'!A582:K2925,11,FALSE)</f>
        <v>54</v>
      </c>
    </row>
    <row r="585" spans="1:17" ht="15.6" x14ac:dyDescent="0.3">
      <c r="A585" s="78" t="s">
        <v>1788</v>
      </c>
      <c r="B585" s="78" t="str">
        <f>VLOOKUP(A585,'Customer Names'!A583:C2918,3,FALSE)</f>
        <v>Benjamina C</v>
      </c>
      <c r="C585" s="91">
        <f>VLOOKUP(A585,'Medical Examinations'!A583:H2918,2,FALSE)</f>
        <v>51.72</v>
      </c>
      <c r="D585" s="15">
        <f>VLOOKUP(A585,'Medical Examinations'!A583:H2918,3,FALSE)</f>
        <v>5.09</v>
      </c>
      <c r="E585" s="15" t="str">
        <f>VLOOKUP(A585,'Medical Examinations'!A583:H2918,4,FALSE)</f>
        <v>No</v>
      </c>
      <c r="F585" s="15" t="str">
        <f>VLOOKUP(A585,'Medical Examinations'!A583:H2918,5,FALSE)</f>
        <v>No</v>
      </c>
      <c r="G585" s="15" t="str">
        <f>VLOOKUP(A585,'Medical Examinations'!A583:H2918,6,FALSE)</f>
        <v>No</v>
      </c>
      <c r="H585" s="15">
        <f>VLOOKUP(A585,'Medical Examinations'!A583:H2918,7,FALSE)</f>
        <v>0</v>
      </c>
      <c r="I585" s="15" t="str">
        <f>VLOOKUP(A585,'Medical Examinations'!A583:H2918,8,FALSE)</f>
        <v>No</v>
      </c>
      <c r="J585" s="15" t="str">
        <f>VLOOKUP(A585,'Medical Examinations'!A583:J2918,9,FALSE)</f>
        <v>OBESITY</v>
      </c>
      <c r="K585" s="15" t="str">
        <f>VLOOKUP(A585,'Medical Examinations'!A583:J2918,10,FALSE)</f>
        <v>NORMAL</v>
      </c>
      <c r="L585" s="15" t="str">
        <f>VLOOKUP(A585,'Hospitalisation Details'!A583:J2926,10,FALSE)</f>
        <v>16-Jul-1980</v>
      </c>
      <c r="M585" s="15">
        <f>VLOOKUP(A585,'Hospitalisation Details'!A583:I2926,6,FALSE)</f>
        <v>16990.55</v>
      </c>
      <c r="N585" s="15" t="str">
        <f>VLOOKUP(A585,'Hospitalisation Details'!A583:I2926,7,FALSE)</f>
        <v>tier - 2</v>
      </c>
      <c r="O585" s="15" t="str">
        <f>VLOOKUP(A585,'Hospitalisation Details'!A583:I2926,8,FALSE)</f>
        <v>tier - 3</v>
      </c>
      <c r="P585" s="15" t="str">
        <f>VLOOKUP(A585,'Hospitalisation Details'!A583:I2926,9,FALSE)</f>
        <v>R1012</v>
      </c>
      <c r="Q585" s="15">
        <f ca="1">VLOOKUP(A585,'Hospitalisation Details'!A583:K2926,11,FALSE)</f>
        <v>45</v>
      </c>
    </row>
    <row r="586" spans="1:17" ht="15.6" x14ac:dyDescent="0.3">
      <c r="A586" s="78" t="s">
        <v>1787</v>
      </c>
      <c r="B586" s="78" t="str">
        <f>VLOOKUP(A586,'Customer Names'!A584:C2919,3,FALSE)</f>
        <v>Christopher</v>
      </c>
      <c r="C586" s="91">
        <f>VLOOKUP(A586,'Medical Examinations'!A584:H2919,2,FALSE)</f>
        <v>48.59</v>
      </c>
      <c r="D586" s="15">
        <f>VLOOKUP(A586,'Medical Examinations'!A584:H2919,3,FALSE)</f>
        <v>5.57</v>
      </c>
      <c r="E586" s="15" t="str">
        <f>VLOOKUP(A586,'Medical Examinations'!A584:H2919,4,FALSE)</f>
        <v>No</v>
      </c>
      <c r="F586" s="15" t="str">
        <f>VLOOKUP(A586,'Medical Examinations'!A584:H2919,5,FALSE)</f>
        <v>No</v>
      </c>
      <c r="G586" s="15" t="str">
        <f>VLOOKUP(A586,'Medical Examinations'!A584:H2919,6,FALSE)</f>
        <v>No</v>
      </c>
      <c r="H586" s="15">
        <f>VLOOKUP(A586,'Medical Examinations'!A584:H2919,7,FALSE)</f>
        <v>0</v>
      </c>
      <c r="I586" s="15" t="str">
        <f>VLOOKUP(A586,'Medical Examinations'!A584:H2919,8,FALSE)</f>
        <v>No</v>
      </c>
      <c r="J586" s="15" t="str">
        <f>VLOOKUP(A586,'Medical Examinations'!A584:J2919,9,FALSE)</f>
        <v>OBESITY</v>
      </c>
      <c r="K586" s="15" t="str">
        <f>VLOOKUP(A586,'Medical Examinations'!A584:J2919,10,FALSE)</f>
        <v>NORMAL</v>
      </c>
      <c r="L586" s="15" t="str">
        <f>VLOOKUP(A586,'Hospitalisation Details'!A584:J2927,10,FALSE)</f>
        <v>25-Aug-1977</v>
      </c>
      <c r="M586" s="15">
        <f>VLOOKUP(A586,'Hospitalisation Details'!A584:I2927,6,FALSE)</f>
        <v>16921.09</v>
      </c>
      <c r="N586" s="15" t="str">
        <f>VLOOKUP(A586,'Hospitalisation Details'!A584:I2927,7,FALSE)</f>
        <v>tier - 2</v>
      </c>
      <c r="O586" s="15" t="str">
        <f>VLOOKUP(A586,'Hospitalisation Details'!A584:I2927,8,FALSE)</f>
        <v>tier - 3</v>
      </c>
      <c r="P586" s="15" t="str">
        <f>VLOOKUP(A586,'Hospitalisation Details'!A584:I2927,9,FALSE)</f>
        <v>R1023</v>
      </c>
      <c r="Q586" s="15">
        <f ca="1">VLOOKUP(A586,'Hospitalisation Details'!A584:K2927,11,FALSE)</f>
        <v>48</v>
      </c>
    </row>
    <row r="587" spans="1:17" ht="15.6" x14ac:dyDescent="0.3">
      <c r="A587" s="78" t="s">
        <v>1786</v>
      </c>
      <c r="B587" s="78" t="str">
        <f>VLOOKUP(A587,'Customer Names'!A585:C2920,3,FALSE)</f>
        <v>Alison B</v>
      </c>
      <c r="C587" s="91">
        <f>VLOOKUP(A587,'Medical Examinations'!A585:H2920,2,FALSE)</f>
        <v>45.18</v>
      </c>
      <c r="D587" s="15">
        <f>VLOOKUP(A587,'Medical Examinations'!A585:H2920,3,FALSE)</f>
        <v>10.87</v>
      </c>
      <c r="E587" s="15" t="str">
        <f>VLOOKUP(A587,'Medical Examinations'!A585:H2920,4,FALSE)</f>
        <v>No</v>
      </c>
      <c r="F587" s="15" t="str">
        <f>VLOOKUP(A587,'Medical Examinations'!A585:H2920,5,FALSE)</f>
        <v>No</v>
      </c>
      <c r="G587" s="15" t="str">
        <f>VLOOKUP(A587,'Medical Examinations'!A585:H2920,6,FALSE)</f>
        <v>No</v>
      </c>
      <c r="H587" s="15">
        <f>VLOOKUP(A587,'Medical Examinations'!A585:H2920,7,FALSE)</f>
        <v>0</v>
      </c>
      <c r="I587" s="15" t="str">
        <f>VLOOKUP(A587,'Medical Examinations'!A585:H2920,8,FALSE)</f>
        <v>No</v>
      </c>
      <c r="J587" s="15" t="str">
        <f>VLOOKUP(A587,'Medical Examinations'!A585:J2920,9,FALSE)</f>
        <v>OBESITY</v>
      </c>
      <c r="K587" s="15" t="str">
        <f>VLOOKUP(A587,'Medical Examinations'!A585:J2920,10,FALSE)</f>
        <v>DIABETES</v>
      </c>
      <c r="L587" s="15" t="str">
        <f>VLOOKUP(A587,'Hospitalisation Details'!A585:J2928,10,FALSE)</f>
        <v>21-Oct-1968</v>
      </c>
      <c r="M587" s="15">
        <f>VLOOKUP(A587,'Hospitalisation Details'!A585:I2928,6,FALSE)</f>
        <v>16903.5</v>
      </c>
      <c r="N587" s="15" t="str">
        <f>VLOOKUP(A587,'Hospitalisation Details'!A585:I2928,7,FALSE)</f>
        <v>tier - 2</v>
      </c>
      <c r="O587" s="15" t="str">
        <f>VLOOKUP(A587,'Hospitalisation Details'!A585:I2928,8,FALSE)</f>
        <v>tier - 3</v>
      </c>
      <c r="P587" s="15" t="str">
        <f>VLOOKUP(A587,'Hospitalisation Details'!A585:I2928,9,FALSE)</f>
        <v>R1012</v>
      </c>
      <c r="Q587" s="15">
        <f ca="1">VLOOKUP(A587,'Hospitalisation Details'!A585:K2928,11,FALSE)</f>
        <v>57</v>
      </c>
    </row>
    <row r="588" spans="1:17" ht="15.6" x14ac:dyDescent="0.3">
      <c r="A588" s="78" t="s">
        <v>1785</v>
      </c>
      <c r="B588" s="78" t="str">
        <f>VLOOKUP(A588,'Customer Names'!A586:C2921,3,FALSE)</f>
        <v>Caroline</v>
      </c>
      <c r="C588" s="91">
        <f>VLOOKUP(A588,'Medical Examinations'!A586:H2921,2,FALSE)</f>
        <v>27.9</v>
      </c>
      <c r="D588" s="15">
        <f>VLOOKUP(A588,'Medical Examinations'!A586:H2921,3,FALSE)</f>
        <v>6.02</v>
      </c>
      <c r="E588" s="15" t="str">
        <f>VLOOKUP(A588,'Medical Examinations'!A586:H2921,4,FALSE)</f>
        <v>No</v>
      </c>
      <c r="F588" s="15" t="str">
        <f>VLOOKUP(A588,'Medical Examinations'!A586:H2921,5,FALSE)</f>
        <v>No</v>
      </c>
      <c r="G588" s="15" t="str">
        <f>VLOOKUP(A588,'Medical Examinations'!A586:H2921,6,FALSE)</f>
        <v>Yes</v>
      </c>
      <c r="H588" s="15">
        <f>VLOOKUP(A588,'Medical Examinations'!A586:H2921,7,FALSE)</f>
        <v>1</v>
      </c>
      <c r="I588" s="15" t="str">
        <f>VLOOKUP(A588,'Medical Examinations'!A586:H2921,8,FALSE)</f>
        <v>yes</v>
      </c>
      <c r="J588" s="15" t="str">
        <f>VLOOKUP(A588,'Medical Examinations'!A586:J2921,9,FALSE)</f>
        <v>OVERWEIGHT</v>
      </c>
      <c r="K588" s="15" t="str">
        <f>VLOOKUP(A588,'Medical Examinations'!A586:J2921,10,FALSE)</f>
        <v>PREDIABETES</v>
      </c>
      <c r="L588" s="15" t="str">
        <f>VLOOKUP(A588,'Hospitalisation Details'!A586:J2929,10,FALSE)</f>
        <v>10-Sep-2003</v>
      </c>
      <c r="M588" s="15">
        <f>VLOOKUP(A588,'Hospitalisation Details'!A586:I2929,6,FALSE)</f>
        <v>16884.919999999998</v>
      </c>
      <c r="N588" s="15" t="str">
        <f>VLOOKUP(A588,'Hospitalisation Details'!A586:I2929,7,FALSE)</f>
        <v>tier - 2</v>
      </c>
      <c r="O588" s="15" t="str">
        <f>VLOOKUP(A588,'Hospitalisation Details'!A586:I2929,8,FALSE)</f>
        <v>tier - 2</v>
      </c>
      <c r="P588" s="15" t="str">
        <f>VLOOKUP(A588,'Hospitalisation Details'!A586:I2929,9,FALSE)</f>
        <v>R1011</v>
      </c>
      <c r="Q588" s="15">
        <f ca="1">VLOOKUP(A588,'Hospitalisation Details'!A586:K2929,11,FALSE)</f>
        <v>22</v>
      </c>
    </row>
    <row r="589" spans="1:17" ht="15.6" x14ac:dyDescent="0.3">
      <c r="A589" s="78" t="s">
        <v>1784</v>
      </c>
      <c r="B589" s="78" t="str">
        <f>VLOOKUP(A589,'Customer Names'!A587:C2922,3,FALSE)</f>
        <v>Alexis N</v>
      </c>
      <c r="C589" s="91">
        <f>VLOOKUP(A589,'Medical Examinations'!A587:H2922,2,FALSE)</f>
        <v>51.33</v>
      </c>
      <c r="D589" s="15">
        <f>VLOOKUP(A589,'Medical Examinations'!A587:H2922,3,FALSE)</f>
        <v>7</v>
      </c>
      <c r="E589" s="15" t="str">
        <f>VLOOKUP(A589,'Medical Examinations'!A587:H2922,4,FALSE)</f>
        <v>No</v>
      </c>
      <c r="F589" s="15" t="str">
        <f>VLOOKUP(A589,'Medical Examinations'!A587:H2922,5,FALSE)</f>
        <v>No</v>
      </c>
      <c r="G589" s="15" t="str">
        <f>VLOOKUP(A589,'Medical Examinations'!A587:H2922,6,FALSE)</f>
        <v>No</v>
      </c>
      <c r="H589" s="15">
        <f>VLOOKUP(A589,'Medical Examinations'!A587:H2922,7,FALSE)</f>
        <v>0</v>
      </c>
      <c r="I589" s="15" t="str">
        <f>VLOOKUP(A589,'Medical Examinations'!A587:H2922,8,FALSE)</f>
        <v>No</v>
      </c>
      <c r="J589" s="15" t="str">
        <f>VLOOKUP(A589,'Medical Examinations'!A587:J2922,9,FALSE)</f>
        <v>OBESITY</v>
      </c>
      <c r="K589" s="15" t="str">
        <f>VLOOKUP(A589,'Medical Examinations'!A587:J2922,10,FALSE)</f>
        <v>DIABETES</v>
      </c>
      <c r="L589" s="15" t="str">
        <f>VLOOKUP(A589,'Hospitalisation Details'!A587:J2930,10,FALSE)</f>
        <v>8-Aug-1974</v>
      </c>
      <c r="M589" s="15">
        <f>VLOOKUP(A589,'Hospitalisation Details'!A587:I2930,6,FALSE)</f>
        <v>16841.32</v>
      </c>
      <c r="N589" s="15" t="str">
        <f>VLOOKUP(A589,'Hospitalisation Details'!A587:I2930,7,FALSE)</f>
        <v>tier - 2</v>
      </c>
      <c r="O589" s="15" t="str">
        <f>VLOOKUP(A589,'Hospitalisation Details'!A587:I2930,8,FALSE)</f>
        <v>tier - 3</v>
      </c>
      <c r="P589" s="15" t="str">
        <f>VLOOKUP(A589,'Hospitalisation Details'!A587:I2930,9,FALSE)</f>
        <v>R1011</v>
      </c>
      <c r="Q589" s="15">
        <f ca="1">VLOOKUP(A589,'Hospitalisation Details'!A587:K2930,11,FALSE)</f>
        <v>51</v>
      </c>
    </row>
    <row r="590" spans="1:17" ht="15.6" x14ac:dyDescent="0.3">
      <c r="A590" s="78" t="s">
        <v>1783</v>
      </c>
      <c r="B590" s="78" t="str">
        <f>VLOOKUP(A590,'Customer Names'!A588:C2923,3,FALSE)</f>
        <v>Shanda L</v>
      </c>
      <c r="C590" s="91">
        <f>VLOOKUP(A590,'Medical Examinations'!A588:H2923,2,FALSE)</f>
        <v>30.59</v>
      </c>
      <c r="D590" s="15">
        <f>VLOOKUP(A590,'Medical Examinations'!A588:H2923,3,FALSE)</f>
        <v>5.56</v>
      </c>
      <c r="E590" s="15" t="str">
        <f>VLOOKUP(A590,'Medical Examinations'!A588:H2923,4,FALSE)</f>
        <v>yes</v>
      </c>
      <c r="F590" s="15" t="str">
        <f>VLOOKUP(A590,'Medical Examinations'!A588:H2923,5,FALSE)</f>
        <v>No</v>
      </c>
      <c r="G590" s="15" t="str">
        <f>VLOOKUP(A590,'Medical Examinations'!A588:H2923,6,FALSE)</f>
        <v>No</v>
      </c>
      <c r="H590" s="15">
        <f>VLOOKUP(A590,'Medical Examinations'!A588:H2923,7,FALSE)</f>
        <v>1</v>
      </c>
      <c r="I590" s="15" t="str">
        <f>VLOOKUP(A590,'Medical Examinations'!A588:H2923,8,FALSE)</f>
        <v>No</v>
      </c>
      <c r="J590" s="15" t="str">
        <f>VLOOKUP(A590,'Medical Examinations'!A588:J2923,9,FALSE)</f>
        <v>OBESITY</v>
      </c>
      <c r="K590" s="15" t="str">
        <f>VLOOKUP(A590,'Medical Examinations'!A588:J2923,10,FALSE)</f>
        <v>NORMAL</v>
      </c>
      <c r="L590" s="15" t="str">
        <f>VLOOKUP(A590,'Hospitalisation Details'!A588:J2931,10,FALSE)</f>
        <v>19-Oct-1995</v>
      </c>
      <c r="M590" s="15">
        <f>VLOOKUP(A590,'Hospitalisation Details'!A588:I2931,6,FALSE)</f>
        <v>16796.41</v>
      </c>
      <c r="N590" s="15" t="str">
        <f>VLOOKUP(A590,'Hospitalisation Details'!A588:I2931,7,FALSE)</f>
        <v>tier - 2</v>
      </c>
      <c r="O590" s="15" t="str">
        <f>VLOOKUP(A590,'Hospitalisation Details'!A588:I2931,8,FALSE)</f>
        <v>tier - 3</v>
      </c>
      <c r="P590" s="15" t="str">
        <f>VLOOKUP(A590,'Hospitalisation Details'!A588:I2931,9,FALSE)</f>
        <v>R1024</v>
      </c>
      <c r="Q590" s="15">
        <f ca="1">VLOOKUP(A590,'Hospitalisation Details'!A588:K2931,11,FALSE)</f>
        <v>30</v>
      </c>
    </row>
    <row r="591" spans="1:17" ht="15.6" x14ac:dyDescent="0.3">
      <c r="A591" s="78" t="s">
        <v>1782</v>
      </c>
      <c r="B591" s="78" t="str">
        <f>VLOOKUP(A591,'Customer Names'!A589:C2924,3,FALSE)</f>
        <v>Lacey</v>
      </c>
      <c r="C591" s="91">
        <f>VLOOKUP(A591,'Medical Examinations'!A589:H2924,2,FALSE)</f>
        <v>39.229999999999997</v>
      </c>
      <c r="D591" s="15">
        <f>VLOOKUP(A591,'Medical Examinations'!A589:H2924,3,FALSE)</f>
        <v>8.4499999999999993</v>
      </c>
      <c r="E591" s="15" t="str">
        <f>VLOOKUP(A591,'Medical Examinations'!A589:H2924,4,FALSE)</f>
        <v>No</v>
      </c>
      <c r="F591" s="15" t="str">
        <f>VLOOKUP(A591,'Medical Examinations'!A589:H2924,5,FALSE)</f>
        <v>No</v>
      </c>
      <c r="G591" s="15" t="str">
        <f>VLOOKUP(A591,'Medical Examinations'!A589:H2924,6,FALSE)</f>
        <v>No</v>
      </c>
      <c r="H591" s="15">
        <f>VLOOKUP(A591,'Medical Examinations'!A589:H2924,7,FALSE)</f>
        <v>0</v>
      </c>
      <c r="I591" s="15" t="str">
        <f>VLOOKUP(A591,'Medical Examinations'!A589:H2924,8,FALSE)</f>
        <v>No</v>
      </c>
      <c r="J591" s="15" t="str">
        <f>VLOOKUP(A591,'Medical Examinations'!A589:J2924,9,FALSE)</f>
        <v>OBESITY</v>
      </c>
      <c r="K591" s="15" t="str">
        <f>VLOOKUP(A591,'Medical Examinations'!A589:J2924,10,FALSE)</f>
        <v>DIABETES</v>
      </c>
      <c r="L591" s="15" t="str">
        <f>VLOOKUP(A591,'Hospitalisation Details'!A589:J2932,10,FALSE)</f>
        <v>29-Jul-1962</v>
      </c>
      <c r="M591" s="15">
        <f>VLOOKUP(A591,'Hospitalisation Details'!A589:I2932,6,FALSE)</f>
        <v>16779.400000000001</v>
      </c>
      <c r="N591" s="15" t="str">
        <f>VLOOKUP(A591,'Hospitalisation Details'!A589:I2932,7,FALSE)</f>
        <v>tier - 2</v>
      </c>
      <c r="O591" s="15" t="str">
        <f>VLOOKUP(A591,'Hospitalisation Details'!A589:I2932,8,FALSE)</f>
        <v>tier - 2</v>
      </c>
      <c r="P591" s="15" t="str">
        <f>VLOOKUP(A591,'Hospitalisation Details'!A589:I2932,9,FALSE)</f>
        <v>R1026</v>
      </c>
      <c r="Q591" s="15">
        <f ca="1">VLOOKUP(A591,'Hospitalisation Details'!A589:K2932,11,FALSE)</f>
        <v>63</v>
      </c>
    </row>
    <row r="592" spans="1:17" ht="15.6" x14ac:dyDescent="0.3">
      <c r="A592" s="78" t="s">
        <v>1781</v>
      </c>
      <c r="B592" s="78" t="str">
        <f>VLOOKUP(A592,'Customer Names'!A590:C2925,3,FALSE)</f>
        <v>Laurette</v>
      </c>
      <c r="C592" s="91">
        <f>VLOOKUP(A592,'Medical Examinations'!A590:H2925,2,FALSE)</f>
        <v>19.094999999999999</v>
      </c>
      <c r="D592" s="15">
        <f>VLOOKUP(A592,'Medical Examinations'!A590:H2925,3,FALSE)</f>
        <v>6.19</v>
      </c>
      <c r="E592" s="15" t="str">
        <f>VLOOKUP(A592,'Medical Examinations'!A590:H2925,4,FALSE)</f>
        <v>No</v>
      </c>
      <c r="F592" s="15" t="str">
        <f>VLOOKUP(A592,'Medical Examinations'!A590:H2925,5,FALSE)</f>
        <v>No</v>
      </c>
      <c r="G592" s="15" t="str">
        <f>VLOOKUP(A592,'Medical Examinations'!A590:H2925,6,FALSE)</f>
        <v>No</v>
      </c>
      <c r="H592" s="15">
        <f>VLOOKUP(A592,'Medical Examinations'!A590:H2925,7,FALSE)</f>
        <v>0</v>
      </c>
      <c r="I592" s="15" t="str">
        <f>VLOOKUP(A592,'Medical Examinations'!A590:H2925,8,FALSE)</f>
        <v>yes</v>
      </c>
      <c r="J592" s="15" t="str">
        <f>VLOOKUP(A592,'Medical Examinations'!A590:J2925,9,FALSE)</f>
        <v>NORMAL WEIGHT</v>
      </c>
      <c r="K592" s="15" t="str">
        <f>VLOOKUP(A592,'Medical Examinations'!A590:J2925,10,FALSE)</f>
        <v>PREDIABETES</v>
      </c>
      <c r="L592" s="15" t="str">
        <f>VLOOKUP(A592,'Hospitalisation Details'!A590:J2933,10,FALSE)</f>
        <v>23-Sep-1989</v>
      </c>
      <c r="M592" s="15">
        <f>VLOOKUP(A592,'Hospitalisation Details'!A590:I2933,6,FALSE)</f>
        <v>16776.3</v>
      </c>
      <c r="N592" s="15" t="str">
        <f>VLOOKUP(A592,'Hospitalisation Details'!A590:I2933,7,FALSE)</f>
        <v>tier - 2</v>
      </c>
      <c r="O592" s="15" t="str">
        <f>VLOOKUP(A592,'Hospitalisation Details'!A590:I2933,8,FALSE)</f>
        <v>tier - 2</v>
      </c>
      <c r="P592" s="15" t="str">
        <f>VLOOKUP(A592,'Hospitalisation Details'!A590:I2933,9,FALSE)</f>
        <v>R1024</v>
      </c>
      <c r="Q592" s="15">
        <f ca="1">VLOOKUP(A592,'Hospitalisation Details'!A590:K2933,11,FALSE)</f>
        <v>36</v>
      </c>
    </row>
    <row r="593" spans="1:17" ht="15.6" x14ac:dyDescent="0.3">
      <c r="A593" s="78" t="s">
        <v>1780</v>
      </c>
      <c r="B593" s="78" t="str">
        <f>VLOOKUP(A593,'Customer Names'!A591:C2926,3,FALSE)</f>
        <v>Jason</v>
      </c>
      <c r="C593" s="91">
        <f>VLOOKUP(A593,'Medical Examinations'!A591:H2926,2,FALSE)</f>
        <v>49.72</v>
      </c>
      <c r="D593" s="15">
        <f>VLOOKUP(A593,'Medical Examinations'!A591:H2926,3,FALSE)</f>
        <v>7.71</v>
      </c>
      <c r="E593" s="15" t="str">
        <f>VLOOKUP(A593,'Medical Examinations'!A591:H2926,4,FALSE)</f>
        <v>No</v>
      </c>
      <c r="F593" s="15" t="str">
        <f>VLOOKUP(A593,'Medical Examinations'!A591:H2926,5,FALSE)</f>
        <v>No</v>
      </c>
      <c r="G593" s="15" t="str">
        <f>VLOOKUP(A593,'Medical Examinations'!A591:H2926,6,FALSE)</f>
        <v>No</v>
      </c>
      <c r="H593" s="15">
        <f>VLOOKUP(A593,'Medical Examinations'!A591:H2926,7,FALSE)</f>
        <v>0</v>
      </c>
      <c r="I593" s="15" t="str">
        <f>VLOOKUP(A593,'Medical Examinations'!A591:H2926,8,FALSE)</f>
        <v>No</v>
      </c>
      <c r="J593" s="15" t="str">
        <f>VLOOKUP(A593,'Medical Examinations'!A591:J2926,9,FALSE)</f>
        <v>OBESITY</v>
      </c>
      <c r="K593" s="15" t="str">
        <f>VLOOKUP(A593,'Medical Examinations'!A591:J2926,10,FALSE)</f>
        <v>DIABETES</v>
      </c>
      <c r="L593" s="15" t="str">
        <f>VLOOKUP(A593,'Hospitalisation Details'!A591:J2934,10,FALSE)</f>
        <v>28-Aug-1974</v>
      </c>
      <c r="M593" s="15">
        <f>VLOOKUP(A593,'Hospitalisation Details'!A591:I2934,6,FALSE)</f>
        <v>16770.990000000002</v>
      </c>
      <c r="N593" s="15" t="str">
        <f>VLOOKUP(A593,'Hospitalisation Details'!A591:I2934,7,FALSE)</f>
        <v>tier - 2</v>
      </c>
      <c r="O593" s="15" t="str">
        <f>VLOOKUP(A593,'Hospitalisation Details'!A591:I2934,8,FALSE)</f>
        <v>tier - 1</v>
      </c>
      <c r="P593" s="15" t="str">
        <f>VLOOKUP(A593,'Hospitalisation Details'!A591:I2934,9,FALSE)</f>
        <v>R1012</v>
      </c>
      <c r="Q593" s="15">
        <f ca="1">VLOOKUP(A593,'Hospitalisation Details'!A591:K2934,11,FALSE)</f>
        <v>51</v>
      </c>
    </row>
    <row r="594" spans="1:17" ht="15.6" x14ac:dyDescent="0.3">
      <c r="A594" s="78" t="s">
        <v>1779</v>
      </c>
      <c r="B594" s="78" t="str">
        <f>VLOOKUP(A594,'Customer Names'!A592:C2927,3,FALSE)</f>
        <v>Mary</v>
      </c>
      <c r="C594" s="91">
        <f>VLOOKUP(A594,'Medical Examinations'!A592:H2927,2,FALSE)</f>
        <v>21.754999999999999</v>
      </c>
      <c r="D594" s="15">
        <f>VLOOKUP(A594,'Medical Examinations'!A592:H2927,3,FALSE)</f>
        <v>4.63</v>
      </c>
      <c r="E594" s="15" t="str">
        <f>VLOOKUP(A594,'Medical Examinations'!A592:H2927,4,FALSE)</f>
        <v>No</v>
      </c>
      <c r="F594" s="15" t="str">
        <f>VLOOKUP(A594,'Medical Examinations'!A592:H2927,5,FALSE)</f>
        <v>No</v>
      </c>
      <c r="G594" s="15" t="str">
        <f>VLOOKUP(A594,'Medical Examinations'!A592:H2927,6,FALSE)</f>
        <v>Yes</v>
      </c>
      <c r="H594" s="15">
        <f>VLOOKUP(A594,'Medical Examinations'!A592:H2927,7,FALSE)</f>
        <v>1</v>
      </c>
      <c r="I594" s="15" t="str">
        <f>VLOOKUP(A594,'Medical Examinations'!A592:H2927,8,FALSE)</f>
        <v>yes</v>
      </c>
      <c r="J594" s="15" t="str">
        <f>VLOOKUP(A594,'Medical Examinations'!A592:J2927,9,FALSE)</f>
        <v>NORMAL WEIGHT</v>
      </c>
      <c r="K594" s="15" t="str">
        <f>VLOOKUP(A594,'Medical Examinations'!A592:J2927,10,FALSE)</f>
        <v>NORMAL</v>
      </c>
      <c r="L594" s="15" t="str">
        <f>VLOOKUP(A594,'Hospitalisation Details'!A592:J2935,10,FALSE)</f>
        <v>5-Nov-1993</v>
      </c>
      <c r="M594" s="15">
        <f>VLOOKUP(A594,'Hospitalisation Details'!A592:I2935,6,FALSE)</f>
        <v>16657.72</v>
      </c>
      <c r="N594" s="15" t="str">
        <f>VLOOKUP(A594,'Hospitalisation Details'!A592:I2935,7,FALSE)</f>
        <v>tier - 2</v>
      </c>
      <c r="O594" s="15" t="str">
        <f>VLOOKUP(A594,'Hospitalisation Details'!A592:I2935,8,FALSE)</f>
        <v>tier - 1</v>
      </c>
      <c r="P594" s="15" t="str">
        <f>VLOOKUP(A594,'Hospitalisation Details'!A592:I2935,9,FALSE)</f>
        <v>R1024</v>
      </c>
      <c r="Q594" s="15">
        <f ca="1">VLOOKUP(A594,'Hospitalisation Details'!A592:K2935,11,FALSE)</f>
        <v>32</v>
      </c>
    </row>
    <row r="595" spans="1:17" ht="15.6" x14ac:dyDescent="0.3">
      <c r="A595" s="78" t="s">
        <v>1778</v>
      </c>
      <c r="B595" s="78" t="str">
        <f>VLOOKUP(A595,'Customer Names'!A593:C2928,3,FALSE)</f>
        <v>Kati A</v>
      </c>
      <c r="C595" s="91">
        <f>VLOOKUP(A595,'Medical Examinations'!A593:H2928,2,FALSE)</f>
        <v>48.39</v>
      </c>
      <c r="D595" s="15">
        <f>VLOOKUP(A595,'Medical Examinations'!A593:H2928,3,FALSE)</f>
        <v>4.6100000000000003</v>
      </c>
      <c r="E595" s="15" t="str">
        <f>VLOOKUP(A595,'Medical Examinations'!A593:H2928,4,FALSE)</f>
        <v>No</v>
      </c>
      <c r="F595" s="15" t="str">
        <f>VLOOKUP(A595,'Medical Examinations'!A593:H2928,5,FALSE)</f>
        <v>No</v>
      </c>
      <c r="G595" s="15" t="str">
        <f>VLOOKUP(A595,'Medical Examinations'!A593:H2928,6,FALSE)</f>
        <v>No</v>
      </c>
      <c r="H595" s="15">
        <f>VLOOKUP(A595,'Medical Examinations'!A593:H2928,7,FALSE)</f>
        <v>0</v>
      </c>
      <c r="I595" s="15" t="str">
        <f>VLOOKUP(A595,'Medical Examinations'!A593:H2928,8,FALSE)</f>
        <v>No</v>
      </c>
      <c r="J595" s="15" t="str">
        <f>VLOOKUP(A595,'Medical Examinations'!A593:J2928,9,FALSE)</f>
        <v>OBESITY</v>
      </c>
      <c r="K595" s="15" t="str">
        <f>VLOOKUP(A595,'Medical Examinations'!A593:J2928,10,FALSE)</f>
        <v>NORMAL</v>
      </c>
      <c r="L595" s="15" t="str">
        <f>VLOOKUP(A595,'Hospitalisation Details'!A593:J2936,10,FALSE)</f>
        <v>25-Sep-1977</v>
      </c>
      <c r="M595" s="15">
        <f>VLOOKUP(A595,'Hospitalisation Details'!A593:I2936,6,FALSE)</f>
        <v>16631.61</v>
      </c>
      <c r="N595" s="15" t="str">
        <f>VLOOKUP(A595,'Hospitalisation Details'!A593:I2936,7,FALSE)</f>
        <v>tier - 2</v>
      </c>
      <c r="O595" s="15" t="str">
        <f>VLOOKUP(A595,'Hospitalisation Details'!A593:I2936,8,FALSE)</f>
        <v>tier - 1</v>
      </c>
      <c r="P595" s="15" t="str">
        <f>VLOOKUP(A595,'Hospitalisation Details'!A593:I2936,9,FALSE)</f>
        <v>R1012</v>
      </c>
      <c r="Q595" s="15">
        <f ca="1">VLOOKUP(A595,'Hospitalisation Details'!A593:K2936,11,FALSE)</f>
        <v>48</v>
      </c>
    </row>
    <row r="596" spans="1:17" ht="15.6" x14ac:dyDescent="0.3">
      <c r="A596" s="78" t="s">
        <v>1777</v>
      </c>
      <c r="B596" s="78" t="str">
        <f>VLOOKUP(A596,'Customer Names'!A594:C2929,3,FALSE)</f>
        <v>Kelly J</v>
      </c>
      <c r="C596" s="91">
        <f>VLOOKUP(A596,'Medical Examinations'!A594:H2929,2,FALSE)</f>
        <v>47.15</v>
      </c>
      <c r="D596" s="15">
        <f>VLOOKUP(A596,'Medical Examinations'!A594:H2929,3,FALSE)</f>
        <v>9.5299999999999994</v>
      </c>
      <c r="E596" s="15" t="str">
        <f>VLOOKUP(A596,'Medical Examinations'!A594:H2929,4,FALSE)</f>
        <v>yes</v>
      </c>
      <c r="F596" s="15" t="str">
        <f>VLOOKUP(A596,'Medical Examinations'!A594:H2929,5,FALSE)</f>
        <v>No</v>
      </c>
      <c r="G596" s="15" t="str">
        <f>VLOOKUP(A596,'Medical Examinations'!A594:H2929,6,FALSE)</f>
        <v>No</v>
      </c>
      <c r="H596" s="15">
        <f>VLOOKUP(A596,'Medical Examinations'!A594:H2929,7,FALSE)</f>
        <v>1</v>
      </c>
      <c r="I596" s="15" t="str">
        <f>VLOOKUP(A596,'Medical Examinations'!A594:H2929,8,FALSE)</f>
        <v>No</v>
      </c>
      <c r="J596" s="15" t="str">
        <f>VLOOKUP(A596,'Medical Examinations'!A594:J2929,9,FALSE)</f>
        <v>OBESITY</v>
      </c>
      <c r="K596" s="15" t="str">
        <f>VLOOKUP(A596,'Medical Examinations'!A594:J2929,10,FALSE)</f>
        <v>DIABETES</v>
      </c>
      <c r="L596" s="15" t="str">
        <f>VLOOKUP(A596,'Hospitalisation Details'!A594:J2937,10,FALSE)</f>
        <v>24-Jul-1975</v>
      </c>
      <c r="M596" s="15">
        <f>VLOOKUP(A596,'Hospitalisation Details'!A594:I2937,6,FALSE)</f>
        <v>16602.18</v>
      </c>
      <c r="N596" s="15" t="str">
        <f>VLOOKUP(A596,'Hospitalisation Details'!A594:I2937,7,FALSE)</f>
        <v>tier - 2</v>
      </c>
      <c r="O596" s="15" t="str">
        <f>VLOOKUP(A596,'Hospitalisation Details'!A594:I2937,8,FALSE)</f>
        <v>tier - 1</v>
      </c>
      <c r="P596" s="15" t="str">
        <f>VLOOKUP(A596,'Hospitalisation Details'!A594:I2937,9,FALSE)</f>
        <v>R1026</v>
      </c>
      <c r="Q596" s="15">
        <f ca="1">VLOOKUP(A596,'Hospitalisation Details'!A594:K2937,11,FALSE)</f>
        <v>50</v>
      </c>
    </row>
    <row r="597" spans="1:17" ht="15.6" x14ac:dyDescent="0.3">
      <c r="A597" s="78" t="s">
        <v>1776</v>
      </c>
      <c r="B597" s="78" t="str">
        <f>VLOOKUP(A597,'Customer Names'!A595:C2930,3,FALSE)</f>
        <v>Greer D</v>
      </c>
      <c r="C597" s="91">
        <f>VLOOKUP(A597,'Medical Examinations'!A595:H2930,2,FALSE)</f>
        <v>47.59</v>
      </c>
      <c r="D597" s="15">
        <f>VLOOKUP(A597,'Medical Examinations'!A595:H2930,3,FALSE)</f>
        <v>11.43</v>
      </c>
      <c r="E597" s="15" t="str">
        <f>VLOOKUP(A597,'Medical Examinations'!A595:H2930,4,FALSE)</f>
        <v>yes</v>
      </c>
      <c r="F597" s="15" t="str">
        <f>VLOOKUP(A597,'Medical Examinations'!A595:H2930,5,FALSE)</f>
        <v>No</v>
      </c>
      <c r="G597" s="15" t="str">
        <f>VLOOKUP(A597,'Medical Examinations'!A595:H2930,6,FALSE)</f>
        <v>No</v>
      </c>
      <c r="H597" s="15">
        <f>VLOOKUP(A597,'Medical Examinations'!A595:H2930,7,FALSE)</f>
        <v>2</v>
      </c>
      <c r="I597" s="15" t="str">
        <f>VLOOKUP(A597,'Medical Examinations'!A595:H2930,8,FALSE)</f>
        <v>No</v>
      </c>
      <c r="J597" s="15" t="str">
        <f>VLOOKUP(A597,'Medical Examinations'!A595:J2930,9,FALSE)</f>
        <v>OBESITY</v>
      </c>
      <c r="K597" s="15" t="str">
        <f>VLOOKUP(A597,'Medical Examinations'!A595:J2930,10,FALSE)</f>
        <v>DIABETES</v>
      </c>
      <c r="L597" s="15" t="str">
        <f>VLOOKUP(A597,'Hospitalisation Details'!A595:J2938,10,FALSE)</f>
        <v>10-Jul-1970</v>
      </c>
      <c r="M597" s="15">
        <f>VLOOKUP(A597,'Hospitalisation Details'!A595:I2938,6,FALSE)</f>
        <v>16600.16</v>
      </c>
      <c r="N597" s="15" t="str">
        <f>VLOOKUP(A597,'Hospitalisation Details'!A595:I2938,7,FALSE)</f>
        <v>tier - 2</v>
      </c>
      <c r="O597" s="15" t="str">
        <f>VLOOKUP(A597,'Hospitalisation Details'!A595:I2938,8,FALSE)</f>
        <v>tier - 2</v>
      </c>
      <c r="P597" s="15" t="str">
        <f>VLOOKUP(A597,'Hospitalisation Details'!A595:I2938,9,FALSE)</f>
        <v>R1011</v>
      </c>
      <c r="Q597" s="15">
        <f ca="1">VLOOKUP(A597,'Hospitalisation Details'!A595:K2938,11,FALSE)</f>
        <v>55</v>
      </c>
    </row>
    <row r="598" spans="1:17" ht="15.6" x14ac:dyDescent="0.3">
      <c r="A598" s="78" t="s">
        <v>1775</v>
      </c>
      <c r="B598" s="78" t="str">
        <f>VLOOKUP(A598,'Customer Names'!A596:C2931,3,FALSE)</f>
        <v>Brent</v>
      </c>
      <c r="C598" s="91">
        <f>VLOOKUP(A598,'Medical Examinations'!A596:H2931,2,FALSE)</f>
        <v>39.81</v>
      </c>
      <c r="D598" s="15">
        <f>VLOOKUP(A598,'Medical Examinations'!A596:H2931,3,FALSE)</f>
        <v>7.65</v>
      </c>
      <c r="E598" s="15" t="str">
        <f>VLOOKUP(A598,'Medical Examinations'!A596:H2931,4,FALSE)</f>
        <v>yes</v>
      </c>
      <c r="F598" s="15" t="str">
        <f>VLOOKUP(A598,'Medical Examinations'!A596:H2931,5,FALSE)</f>
        <v>No</v>
      </c>
      <c r="G598" s="15" t="str">
        <f>VLOOKUP(A598,'Medical Examinations'!A596:H2931,6,FALSE)</f>
        <v>Yes</v>
      </c>
      <c r="H598" s="15">
        <f>VLOOKUP(A598,'Medical Examinations'!A596:H2931,7,FALSE)</f>
        <v>1</v>
      </c>
      <c r="I598" s="15" t="str">
        <f>VLOOKUP(A598,'Medical Examinations'!A596:H2931,8,FALSE)</f>
        <v>No</v>
      </c>
      <c r="J598" s="15" t="str">
        <f>VLOOKUP(A598,'Medical Examinations'!A596:J2931,9,FALSE)</f>
        <v>OBESITY</v>
      </c>
      <c r="K598" s="15" t="str">
        <f>VLOOKUP(A598,'Medical Examinations'!A596:J2931,10,FALSE)</f>
        <v>DIABETES</v>
      </c>
      <c r="L598" s="15" t="str">
        <f>VLOOKUP(A598,'Hospitalisation Details'!A596:J2939,10,FALSE)</f>
        <v>25-Jun-1963</v>
      </c>
      <c r="M598" s="15">
        <f>VLOOKUP(A598,'Hospitalisation Details'!A596:I2939,6,FALSE)</f>
        <v>16587.96</v>
      </c>
      <c r="N598" s="15" t="str">
        <f>VLOOKUP(A598,'Hospitalisation Details'!A596:I2939,7,FALSE)</f>
        <v>tier - 2</v>
      </c>
      <c r="O598" s="15" t="str">
        <f>VLOOKUP(A598,'Hospitalisation Details'!A596:I2939,8,FALSE)</f>
        <v>tier - 2</v>
      </c>
      <c r="P598" s="15" t="str">
        <f>VLOOKUP(A598,'Hospitalisation Details'!A596:I2939,9,FALSE)</f>
        <v>R1023</v>
      </c>
      <c r="Q598" s="15">
        <f ca="1">VLOOKUP(A598,'Hospitalisation Details'!A596:K2939,11,FALSE)</f>
        <v>62</v>
      </c>
    </row>
    <row r="599" spans="1:17" ht="15.6" x14ac:dyDescent="0.3">
      <c r="A599" s="78" t="s">
        <v>1774</v>
      </c>
      <c r="B599" s="78" t="str">
        <f>VLOOKUP(A599,'Customer Names'!A597:C2932,3,FALSE)</f>
        <v>Eugene M</v>
      </c>
      <c r="C599" s="91">
        <f>VLOOKUP(A599,'Medical Examinations'!A597:H2932,2,FALSE)</f>
        <v>31.02</v>
      </c>
      <c r="D599" s="15">
        <f>VLOOKUP(A599,'Medical Examinations'!A597:H2932,3,FALSE)</f>
        <v>5.87</v>
      </c>
      <c r="E599" s="15" t="str">
        <f>VLOOKUP(A599,'Medical Examinations'!A597:H2932,4,FALSE)</f>
        <v>yes</v>
      </c>
      <c r="F599" s="15" t="str">
        <f>VLOOKUP(A599,'Medical Examinations'!A597:H2932,5,FALSE)</f>
        <v>No</v>
      </c>
      <c r="G599" s="15" t="str">
        <f>VLOOKUP(A599,'Medical Examinations'!A597:H2932,6,FALSE)</f>
        <v>No</v>
      </c>
      <c r="H599" s="15">
        <f>VLOOKUP(A599,'Medical Examinations'!A597:H2932,7,FALSE)</f>
        <v>0</v>
      </c>
      <c r="I599" s="15" t="str">
        <f>VLOOKUP(A599,'Medical Examinations'!A597:H2932,8,FALSE)</f>
        <v>No</v>
      </c>
      <c r="J599" s="15" t="str">
        <f>VLOOKUP(A599,'Medical Examinations'!A597:J2932,9,FALSE)</f>
        <v>OBESITY</v>
      </c>
      <c r="K599" s="15" t="str">
        <f>VLOOKUP(A599,'Medical Examinations'!A597:J2932,10,FALSE)</f>
        <v>PREDIABETES</v>
      </c>
      <c r="L599" s="15" t="str">
        <f>VLOOKUP(A599,'Hospitalisation Details'!A597:J2940,10,FALSE)</f>
        <v>25-Jun-2001</v>
      </c>
      <c r="M599" s="15">
        <f>VLOOKUP(A599,'Hospitalisation Details'!A597:I2940,6,FALSE)</f>
        <v>16586.5</v>
      </c>
      <c r="N599" s="15" t="str">
        <f>VLOOKUP(A599,'Hospitalisation Details'!A597:I2940,7,FALSE)</f>
        <v>tier - 2</v>
      </c>
      <c r="O599" s="15" t="str">
        <f>VLOOKUP(A599,'Hospitalisation Details'!A597:I2940,8,FALSE)</f>
        <v>tier - 1</v>
      </c>
      <c r="P599" s="15" t="str">
        <f>VLOOKUP(A599,'Hospitalisation Details'!A597:I2940,9,FALSE)</f>
        <v>R1013</v>
      </c>
      <c r="Q599" s="15">
        <f ca="1">VLOOKUP(A599,'Hospitalisation Details'!A597:K2940,11,FALSE)</f>
        <v>24</v>
      </c>
    </row>
    <row r="600" spans="1:17" ht="15.6" x14ac:dyDescent="0.3">
      <c r="A600" s="78" t="s">
        <v>1773</v>
      </c>
      <c r="B600" s="78" t="str">
        <f>VLOOKUP(A600,'Customer Names'!A598:C2933,3,FALSE)</f>
        <v>Erin D</v>
      </c>
      <c r="C600" s="91">
        <f>VLOOKUP(A600,'Medical Examinations'!A598:H2933,2,FALSE)</f>
        <v>24.75</v>
      </c>
      <c r="D600" s="15">
        <f>VLOOKUP(A600,'Medical Examinations'!A598:H2933,3,FALSE)</f>
        <v>4.3600000000000003</v>
      </c>
      <c r="E600" s="15" t="str">
        <f>VLOOKUP(A600,'Medical Examinations'!A598:H2933,4,FALSE)</f>
        <v>yes</v>
      </c>
      <c r="F600" s="15" t="str">
        <f>VLOOKUP(A600,'Medical Examinations'!A598:H2933,5,FALSE)</f>
        <v>No</v>
      </c>
      <c r="G600" s="15" t="str">
        <f>VLOOKUP(A600,'Medical Examinations'!A598:H2933,6,FALSE)</f>
        <v>No</v>
      </c>
      <c r="H600" s="15">
        <f>VLOOKUP(A600,'Medical Examinations'!A598:H2933,7,FALSE)</f>
        <v>1</v>
      </c>
      <c r="I600" s="15" t="str">
        <f>VLOOKUP(A600,'Medical Examinations'!A598:H2933,8,FALSE)</f>
        <v>yes</v>
      </c>
      <c r="J600" s="15" t="str">
        <f>VLOOKUP(A600,'Medical Examinations'!A598:J2933,9,FALSE)</f>
        <v>NORMAL WEIGHT</v>
      </c>
      <c r="K600" s="15" t="str">
        <f>VLOOKUP(A600,'Medical Examinations'!A598:J2933,10,FALSE)</f>
        <v>NORMAL</v>
      </c>
      <c r="L600" s="15" t="str">
        <f>VLOOKUP(A600,'Hospitalisation Details'!A598:J2941,10,FALSE)</f>
        <v>23-Dec-1995</v>
      </c>
      <c r="M600" s="15">
        <f>VLOOKUP(A600,'Hospitalisation Details'!A598:I2941,6,FALSE)</f>
        <v>16577.78</v>
      </c>
      <c r="N600" s="15" t="str">
        <f>VLOOKUP(A600,'Hospitalisation Details'!A598:I2941,7,FALSE)</f>
        <v>tier - 2</v>
      </c>
      <c r="O600" s="15" t="str">
        <f>VLOOKUP(A600,'Hospitalisation Details'!A598:I2941,8,FALSE)</f>
        <v>tier - 1</v>
      </c>
      <c r="P600" s="15" t="str">
        <f>VLOOKUP(A600,'Hospitalisation Details'!A598:I2941,9,FALSE)</f>
        <v>R1013</v>
      </c>
      <c r="Q600" s="15">
        <f ca="1">VLOOKUP(A600,'Hospitalisation Details'!A598:K2941,11,FALSE)</f>
        <v>29</v>
      </c>
    </row>
    <row r="601" spans="1:17" ht="15.6" x14ac:dyDescent="0.3">
      <c r="A601" s="78" t="s">
        <v>1772</v>
      </c>
      <c r="B601" s="78" t="str">
        <f>VLOOKUP(A601,'Customer Names'!A599:C2934,3,FALSE)</f>
        <v>Kamilla</v>
      </c>
      <c r="C601" s="91">
        <f>VLOOKUP(A601,'Medical Examinations'!A599:H2934,2,FALSE)</f>
        <v>30.114999999999998</v>
      </c>
      <c r="D601" s="15">
        <f>VLOOKUP(A601,'Medical Examinations'!A599:H2934,3,FALSE)</f>
        <v>10.119999999999999</v>
      </c>
      <c r="E601" s="15" t="str">
        <f>VLOOKUP(A601,'Medical Examinations'!A599:H2934,4,FALSE)</f>
        <v>No</v>
      </c>
      <c r="F601" s="15" t="str">
        <f>VLOOKUP(A601,'Medical Examinations'!A599:H2934,5,FALSE)</f>
        <v>No</v>
      </c>
      <c r="G601" s="15" t="str">
        <f>VLOOKUP(A601,'Medical Examinations'!A599:H2934,6,FALSE)</f>
        <v>No</v>
      </c>
      <c r="H601" s="15">
        <f>VLOOKUP(A601,'Medical Examinations'!A599:H2934,7,FALSE)</f>
        <v>3</v>
      </c>
      <c r="I601" s="15" t="str">
        <f>VLOOKUP(A601,'Medical Examinations'!A599:H2934,8,FALSE)</f>
        <v>No</v>
      </c>
      <c r="J601" s="15" t="str">
        <f>VLOOKUP(A601,'Medical Examinations'!A599:J2934,9,FALSE)</f>
        <v>OBESITY</v>
      </c>
      <c r="K601" s="15" t="str">
        <f>VLOOKUP(A601,'Medical Examinations'!A599:J2934,10,FALSE)</f>
        <v>DIABETES</v>
      </c>
      <c r="L601" s="15" t="str">
        <f>VLOOKUP(A601,'Hospitalisation Details'!A599:J2942,10,FALSE)</f>
        <v>10-Oct-1958</v>
      </c>
      <c r="M601" s="15">
        <f>VLOOKUP(A601,'Hospitalisation Details'!A599:I2942,6,FALSE)</f>
        <v>16455.71</v>
      </c>
      <c r="N601" s="15" t="str">
        <f>VLOOKUP(A601,'Hospitalisation Details'!A599:I2942,7,FALSE)</f>
        <v>tier - 2</v>
      </c>
      <c r="O601" s="15" t="str">
        <f>VLOOKUP(A601,'Hospitalisation Details'!A599:I2942,8,FALSE)</f>
        <v>tier - 2</v>
      </c>
      <c r="P601" s="15" t="str">
        <f>VLOOKUP(A601,'Hospitalisation Details'!A599:I2942,9,FALSE)</f>
        <v>R1012</v>
      </c>
      <c r="Q601" s="15">
        <f ca="1">VLOOKUP(A601,'Hospitalisation Details'!A599:K2942,11,FALSE)</f>
        <v>67</v>
      </c>
    </row>
    <row r="602" spans="1:17" ht="15.6" x14ac:dyDescent="0.3">
      <c r="A602" s="78" t="s">
        <v>1771</v>
      </c>
      <c r="B602" s="78" t="str">
        <f>VLOOKUP(A602,'Customer Names'!A600:C2935,3,FALSE)</f>
        <v>Wayne I.</v>
      </c>
      <c r="C602" s="91">
        <f>VLOOKUP(A602,'Medical Examinations'!A600:H2935,2,FALSE)</f>
        <v>26.03</v>
      </c>
      <c r="D602" s="15">
        <f>VLOOKUP(A602,'Medical Examinations'!A600:H2935,3,FALSE)</f>
        <v>4.01</v>
      </c>
      <c r="E602" s="15" t="str">
        <f>VLOOKUP(A602,'Medical Examinations'!A600:H2935,4,FALSE)</f>
        <v>No</v>
      </c>
      <c r="F602" s="15" t="str">
        <f>VLOOKUP(A602,'Medical Examinations'!A600:H2935,5,FALSE)</f>
        <v>No</v>
      </c>
      <c r="G602" s="15" t="str">
        <f>VLOOKUP(A602,'Medical Examinations'!A600:H2935,6,FALSE)</f>
        <v>Yes</v>
      </c>
      <c r="H602" s="15">
        <f>VLOOKUP(A602,'Medical Examinations'!A600:H2935,7,FALSE)</f>
        <v>1</v>
      </c>
      <c r="I602" s="15" t="str">
        <f>VLOOKUP(A602,'Medical Examinations'!A600:H2935,8,FALSE)</f>
        <v>yes</v>
      </c>
      <c r="J602" s="15" t="str">
        <f>VLOOKUP(A602,'Medical Examinations'!A600:J2935,9,FALSE)</f>
        <v>OVERWEIGHT</v>
      </c>
      <c r="K602" s="15" t="str">
        <f>VLOOKUP(A602,'Medical Examinations'!A600:J2935,10,FALSE)</f>
        <v>NORMAL</v>
      </c>
      <c r="L602" s="15" t="str">
        <f>VLOOKUP(A602,'Hospitalisation Details'!A600:J2943,10,FALSE)</f>
        <v>20-Dec-2003</v>
      </c>
      <c r="M602" s="15">
        <f>VLOOKUP(A602,'Hospitalisation Details'!A600:I2943,6,FALSE)</f>
        <v>16450.89</v>
      </c>
      <c r="N602" s="15" t="str">
        <f>VLOOKUP(A602,'Hospitalisation Details'!A600:I2943,7,FALSE)</f>
        <v>tier - 2</v>
      </c>
      <c r="O602" s="15" t="str">
        <f>VLOOKUP(A602,'Hospitalisation Details'!A600:I2943,8,FALSE)</f>
        <v>tier - 1</v>
      </c>
      <c r="P602" s="15" t="str">
        <f>VLOOKUP(A602,'Hospitalisation Details'!A600:I2943,9,FALSE)</f>
        <v>R1012</v>
      </c>
      <c r="Q602" s="15">
        <f ca="1">VLOOKUP(A602,'Hospitalisation Details'!A600:K2943,11,FALSE)</f>
        <v>21</v>
      </c>
    </row>
    <row r="603" spans="1:17" ht="15.6" x14ac:dyDescent="0.3">
      <c r="A603" s="78" t="s">
        <v>1770</v>
      </c>
      <c r="B603" s="78" t="str">
        <f>VLOOKUP(A603,'Customer Names'!A601:C2936,3,FALSE)</f>
        <v>Tracy L</v>
      </c>
      <c r="C603" s="91">
        <f>VLOOKUP(A603,'Medical Examinations'!A601:H2936,2,FALSE)</f>
        <v>20.045000000000002</v>
      </c>
      <c r="D603" s="15">
        <f>VLOOKUP(A603,'Medical Examinations'!A601:H2936,3,FALSE)</f>
        <v>4.7699999999999996</v>
      </c>
      <c r="E603" s="15" t="str">
        <f>VLOOKUP(A603,'Medical Examinations'!A601:H2936,4,FALSE)</f>
        <v>yes</v>
      </c>
      <c r="F603" s="15" t="str">
        <f>VLOOKUP(A603,'Medical Examinations'!A601:H2936,5,FALSE)</f>
        <v>No</v>
      </c>
      <c r="G603" s="15" t="str">
        <f>VLOOKUP(A603,'Medical Examinations'!A601:H2936,6,FALSE)</f>
        <v>No</v>
      </c>
      <c r="H603" s="15">
        <f>VLOOKUP(A603,'Medical Examinations'!A601:H2936,7,FALSE)</f>
        <v>1</v>
      </c>
      <c r="I603" s="15" t="str">
        <f>VLOOKUP(A603,'Medical Examinations'!A601:H2936,8,FALSE)</f>
        <v>yes</v>
      </c>
      <c r="J603" s="15" t="str">
        <f>VLOOKUP(A603,'Medical Examinations'!A601:J2936,9,FALSE)</f>
        <v>NORMAL WEIGHT</v>
      </c>
      <c r="K603" s="15" t="str">
        <f>VLOOKUP(A603,'Medical Examinations'!A601:J2936,10,FALSE)</f>
        <v>NORMAL</v>
      </c>
      <c r="L603" s="15" t="str">
        <f>VLOOKUP(A603,'Hospitalisation Details'!A601:J2944,10,FALSE)</f>
        <v>28-Sep-1995</v>
      </c>
      <c r="M603" s="15">
        <f>VLOOKUP(A603,'Hospitalisation Details'!A601:I2944,6,FALSE)</f>
        <v>16420.490000000002</v>
      </c>
      <c r="N603" s="15" t="str">
        <f>VLOOKUP(A603,'Hospitalisation Details'!A601:I2944,7,FALSE)</f>
        <v>tier - 2</v>
      </c>
      <c r="O603" s="15" t="str">
        <f>VLOOKUP(A603,'Hospitalisation Details'!A601:I2944,8,FALSE)</f>
        <v>tier - 3</v>
      </c>
      <c r="P603" s="15" t="str">
        <f>VLOOKUP(A603,'Hospitalisation Details'!A601:I2944,9,FALSE)</f>
        <v>R1012</v>
      </c>
      <c r="Q603" s="15">
        <f ca="1">VLOOKUP(A603,'Hospitalisation Details'!A601:K2944,11,FALSE)</f>
        <v>30</v>
      </c>
    </row>
    <row r="604" spans="1:17" ht="15.6" x14ac:dyDescent="0.3">
      <c r="A604" s="78" t="s">
        <v>1769</v>
      </c>
      <c r="B604" s="78" t="str">
        <f>VLOOKUP(A604,'Customer Names'!A602:C2937,3,FALSE)</f>
        <v>Heather</v>
      </c>
      <c r="C604" s="91">
        <f>VLOOKUP(A604,'Medical Examinations'!A602:H2937,2,FALSE)</f>
        <v>40.24</v>
      </c>
      <c r="D604" s="15">
        <f>VLOOKUP(A604,'Medical Examinations'!A602:H2937,3,FALSE)</f>
        <v>6.83</v>
      </c>
      <c r="E604" s="15" t="str">
        <f>VLOOKUP(A604,'Medical Examinations'!A602:H2937,4,FALSE)</f>
        <v>No</v>
      </c>
      <c r="F604" s="15" t="str">
        <f>VLOOKUP(A604,'Medical Examinations'!A602:H2937,5,FALSE)</f>
        <v>No</v>
      </c>
      <c r="G604" s="15" t="str">
        <f>VLOOKUP(A604,'Medical Examinations'!A602:H2937,6,FALSE)</f>
        <v>No</v>
      </c>
      <c r="H604" s="15">
        <f>VLOOKUP(A604,'Medical Examinations'!A602:H2937,7,FALSE)</f>
        <v>0</v>
      </c>
      <c r="I604" s="15" t="str">
        <f>VLOOKUP(A604,'Medical Examinations'!A602:H2937,8,FALSE)</f>
        <v>No</v>
      </c>
      <c r="J604" s="15" t="str">
        <f>VLOOKUP(A604,'Medical Examinations'!A602:J2937,9,FALSE)</f>
        <v>OBESITY</v>
      </c>
      <c r="K604" s="15" t="str">
        <f>VLOOKUP(A604,'Medical Examinations'!A602:J2937,10,FALSE)</f>
        <v>DIABETES</v>
      </c>
      <c r="L604" s="15" t="str">
        <f>VLOOKUP(A604,'Hospitalisation Details'!A602:J2945,10,FALSE)</f>
        <v>5-Dec-1965</v>
      </c>
      <c r="M604" s="15">
        <f>VLOOKUP(A604,'Hospitalisation Details'!A602:I2945,6,FALSE)</f>
        <v>16351.42</v>
      </c>
      <c r="N604" s="15" t="str">
        <f>VLOOKUP(A604,'Hospitalisation Details'!A602:I2945,7,FALSE)</f>
        <v>tier - 2</v>
      </c>
      <c r="O604" s="15" t="str">
        <f>VLOOKUP(A604,'Hospitalisation Details'!A602:I2945,8,FALSE)</f>
        <v>tier - 3</v>
      </c>
      <c r="P604" s="15" t="str">
        <f>VLOOKUP(A604,'Hospitalisation Details'!A602:I2945,9,FALSE)</f>
        <v>R1026</v>
      </c>
      <c r="Q604" s="15">
        <f ca="1">VLOOKUP(A604,'Hospitalisation Details'!A602:K2945,11,FALSE)</f>
        <v>59</v>
      </c>
    </row>
    <row r="605" spans="1:17" ht="15.6" x14ac:dyDescent="0.3">
      <c r="A605" s="78" t="s">
        <v>1768</v>
      </c>
      <c r="B605" s="78" t="str">
        <f>VLOOKUP(A605,'Customer Names'!A603:C2938,3,FALSE)</f>
        <v>Megan C</v>
      </c>
      <c r="C605" s="91">
        <f>VLOOKUP(A605,'Medical Examinations'!A603:H2938,2,FALSE)</f>
        <v>43.15</v>
      </c>
      <c r="D605" s="15">
        <f>VLOOKUP(A605,'Medical Examinations'!A603:H2938,3,FALSE)</f>
        <v>6.14</v>
      </c>
      <c r="E605" s="15" t="str">
        <f>VLOOKUP(A605,'Medical Examinations'!A603:H2938,4,FALSE)</f>
        <v>yes</v>
      </c>
      <c r="F605" s="15" t="str">
        <f>VLOOKUP(A605,'Medical Examinations'!A603:H2938,5,FALSE)</f>
        <v>No</v>
      </c>
      <c r="G605" s="15" t="str">
        <f>VLOOKUP(A605,'Medical Examinations'!A603:H2938,6,FALSE)</f>
        <v>Yes</v>
      </c>
      <c r="H605" s="15">
        <f>VLOOKUP(A605,'Medical Examinations'!A603:H2938,7,FALSE)</f>
        <v>1</v>
      </c>
      <c r="I605" s="15" t="str">
        <f>VLOOKUP(A605,'Medical Examinations'!A603:H2938,8,FALSE)</f>
        <v>No</v>
      </c>
      <c r="J605" s="15" t="str">
        <f>VLOOKUP(A605,'Medical Examinations'!A603:J2938,9,FALSE)</f>
        <v>OBESITY</v>
      </c>
      <c r="K605" s="15" t="str">
        <f>VLOOKUP(A605,'Medical Examinations'!A603:J2938,10,FALSE)</f>
        <v>PREDIABETES</v>
      </c>
      <c r="L605" s="15" t="str">
        <f>VLOOKUP(A605,'Hospitalisation Details'!A603:J2946,10,FALSE)</f>
        <v>8-Aug-1969</v>
      </c>
      <c r="M605" s="15">
        <f>VLOOKUP(A605,'Hospitalisation Details'!A603:I2946,6,FALSE)</f>
        <v>16311.05</v>
      </c>
      <c r="N605" s="15" t="str">
        <f>VLOOKUP(A605,'Hospitalisation Details'!A603:I2946,7,FALSE)</f>
        <v>tier - 2</v>
      </c>
      <c r="O605" s="15" t="str">
        <f>VLOOKUP(A605,'Hospitalisation Details'!A603:I2946,8,FALSE)</f>
        <v>tier - 3</v>
      </c>
      <c r="P605" s="15" t="str">
        <f>VLOOKUP(A605,'Hospitalisation Details'!A603:I2946,9,FALSE)</f>
        <v>R1026</v>
      </c>
      <c r="Q605" s="15">
        <f ca="1">VLOOKUP(A605,'Hospitalisation Details'!A603:K2946,11,FALSE)</f>
        <v>56</v>
      </c>
    </row>
    <row r="606" spans="1:17" ht="15.6" x14ac:dyDescent="0.3">
      <c r="A606" s="78" t="s">
        <v>1767</v>
      </c>
      <c r="B606" s="78" t="str">
        <f>VLOOKUP(A606,'Customer Names'!A604:C2939,3,FALSE)</f>
        <v>Jonathan</v>
      </c>
      <c r="C606" s="91">
        <f>VLOOKUP(A606,'Medical Examinations'!A604:H2939,2,FALSE)</f>
        <v>27.7</v>
      </c>
      <c r="D606" s="15">
        <f>VLOOKUP(A606,'Medical Examinations'!A604:H2939,3,FALSE)</f>
        <v>5.6</v>
      </c>
      <c r="E606" s="15" t="str">
        <f>VLOOKUP(A606,'Medical Examinations'!A604:H2939,4,FALSE)</f>
        <v>No</v>
      </c>
      <c r="F606" s="15" t="str">
        <f>VLOOKUP(A606,'Medical Examinations'!A604:H2939,5,FALSE)</f>
        <v>No</v>
      </c>
      <c r="G606" s="15" t="str">
        <f>VLOOKUP(A606,'Medical Examinations'!A604:H2939,6,FALSE)</f>
        <v>Yes</v>
      </c>
      <c r="H606" s="15">
        <f>VLOOKUP(A606,'Medical Examinations'!A604:H2939,7,FALSE)</f>
        <v>1</v>
      </c>
      <c r="I606" s="15" t="str">
        <f>VLOOKUP(A606,'Medical Examinations'!A604:H2939,8,FALSE)</f>
        <v>yes</v>
      </c>
      <c r="J606" s="15" t="str">
        <f>VLOOKUP(A606,'Medical Examinations'!A604:J2939,9,FALSE)</f>
        <v>OVERWEIGHT</v>
      </c>
      <c r="K606" s="15" t="str">
        <f>VLOOKUP(A606,'Medical Examinations'!A604:J2939,10,FALSE)</f>
        <v>NORMAL</v>
      </c>
      <c r="L606" s="15" t="str">
        <f>VLOOKUP(A606,'Hospitalisation Details'!A604:J2947,10,FALSE)</f>
        <v>24-Aug-2003</v>
      </c>
      <c r="M606" s="15">
        <f>VLOOKUP(A606,'Hospitalisation Details'!A604:I2947,6,FALSE)</f>
        <v>16297.85</v>
      </c>
      <c r="N606" s="15" t="str">
        <f>VLOOKUP(A606,'Hospitalisation Details'!A604:I2947,7,FALSE)</f>
        <v>tier - 2</v>
      </c>
      <c r="O606" s="15" t="str">
        <f>VLOOKUP(A606,'Hospitalisation Details'!A604:I2947,8,FALSE)</f>
        <v>tier - 3</v>
      </c>
      <c r="P606" s="15" t="str">
        <f>VLOOKUP(A606,'Hospitalisation Details'!A604:I2947,9,FALSE)</f>
        <v>R1011</v>
      </c>
      <c r="Q606" s="15">
        <f ca="1">VLOOKUP(A606,'Hospitalisation Details'!A604:K2947,11,FALSE)</f>
        <v>22</v>
      </c>
    </row>
    <row r="607" spans="1:17" ht="15.6" x14ac:dyDescent="0.3">
      <c r="A607" s="78" t="s">
        <v>1766</v>
      </c>
      <c r="B607" s="78" t="str">
        <f>VLOOKUP(A607,'Customer Names'!A605:C2940,3,FALSE)</f>
        <v>Greg D.</v>
      </c>
      <c r="C607" s="91">
        <f>VLOOKUP(A607,'Medical Examinations'!A605:H2940,2,FALSE)</f>
        <v>45.68</v>
      </c>
      <c r="D607" s="15">
        <f>VLOOKUP(A607,'Medical Examinations'!A605:H2940,3,FALSE)</f>
        <v>4.8</v>
      </c>
      <c r="E607" s="15" t="str">
        <f>VLOOKUP(A607,'Medical Examinations'!A605:H2940,4,FALSE)</f>
        <v>No</v>
      </c>
      <c r="F607" s="15" t="str">
        <f>VLOOKUP(A607,'Medical Examinations'!A605:H2940,5,FALSE)</f>
        <v>No</v>
      </c>
      <c r="G607" s="15" t="str">
        <f>VLOOKUP(A607,'Medical Examinations'!A605:H2940,6,FALSE)</f>
        <v>No</v>
      </c>
      <c r="H607" s="15">
        <f>VLOOKUP(A607,'Medical Examinations'!A605:H2940,7,FALSE)</f>
        <v>2</v>
      </c>
      <c r="I607" s="15" t="str">
        <f>VLOOKUP(A607,'Medical Examinations'!A605:H2940,8,FALSE)</f>
        <v>No</v>
      </c>
      <c r="J607" s="15" t="str">
        <f>VLOOKUP(A607,'Medical Examinations'!A605:J2940,9,FALSE)</f>
        <v>OBESITY</v>
      </c>
      <c r="K607" s="15" t="str">
        <f>VLOOKUP(A607,'Medical Examinations'!A605:J2940,10,FALSE)</f>
        <v>NORMAL</v>
      </c>
      <c r="L607" s="15" t="str">
        <f>VLOOKUP(A607,'Hospitalisation Details'!A605:J2948,10,FALSE)</f>
        <v>30-Jul-1972</v>
      </c>
      <c r="M607" s="15">
        <f>VLOOKUP(A607,'Hospitalisation Details'!A605:I2948,6,FALSE)</f>
        <v>16267.32</v>
      </c>
      <c r="N607" s="15" t="str">
        <f>VLOOKUP(A607,'Hospitalisation Details'!A605:I2948,7,FALSE)</f>
        <v>tier - 2</v>
      </c>
      <c r="O607" s="15" t="str">
        <f>VLOOKUP(A607,'Hospitalisation Details'!A605:I2948,8,FALSE)</f>
        <v>tier - 2</v>
      </c>
      <c r="P607" s="15" t="str">
        <f>VLOOKUP(A607,'Hospitalisation Details'!A605:I2948,9,FALSE)</f>
        <v>R1023</v>
      </c>
      <c r="Q607" s="15">
        <f ca="1">VLOOKUP(A607,'Hospitalisation Details'!A605:K2948,11,FALSE)</f>
        <v>53</v>
      </c>
    </row>
    <row r="608" spans="1:17" ht="15.6" x14ac:dyDescent="0.3">
      <c r="A608" s="78" t="s">
        <v>1765</v>
      </c>
      <c r="B608" s="78" t="str">
        <f>VLOOKUP(A608,'Customer Names'!A606:C2941,3,FALSE)</f>
        <v>Steven L.</v>
      </c>
      <c r="C608" s="91">
        <f>VLOOKUP(A608,'Medical Examinations'!A606:H2941,2,FALSE)</f>
        <v>27.3</v>
      </c>
      <c r="D608" s="15">
        <f>VLOOKUP(A608,'Medical Examinations'!A606:H2941,3,FALSE)</f>
        <v>11.89</v>
      </c>
      <c r="E608" s="15" t="str">
        <f>VLOOKUP(A608,'Medical Examinations'!A606:H2941,4,FALSE)</f>
        <v>No</v>
      </c>
      <c r="F608" s="15" t="str">
        <f>VLOOKUP(A608,'Medical Examinations'!A606:H2941,5,FALSE)</f>
        <v>No</v>
      </c>
      <c r="G608" s="15" t="str">
        <f>VLOOKUP(A608,'Medical Examinations'!A606:H2941,6,FALSE)</f>
        <v>No</v>
      </c>
      <c r="H608" s="15">
        <f>VLOOKUP(A608,'Medical Examinations'!A606:H2941,7,FALSE)</f>
        <v>0</v>
      </c>
      <c r="I608" s="15" t="str">
        <f>VLOOKUP(A608,'Medical Examinations'!A606:H2941,8,FALSE)</f>
        <v>yes</v>
      </c>
      <c r="J608" s="15" t="str">
        <f>VLOOKUP(A608,'Medical Examinations'!A606:J2941,9,FALSE)</f>
        <v>OVERWEIGHT</v>
      </c>
      <c r="K608" s="15" t="str">
        <f>VLOOKUP(A608,'Medical Examinations'!A606:J2941,10,FALSE)</f>
        <v>DIABETES</v>
      </c>
      <c r="L608" s="15" t="str">
        <f>VLOOKUP(A608,'Hospitalisation Details'!A606:J2949,10,FALSE)</f>
        <v>8-Sep-2002</v>
      </c>
      <c r="M608" s="15">
        <f>VLOOKUP(A608,'Hospitalisation Details'!A606:I2949,6,FALSE)</f>
        <v>16232.85</v>
      </c>
      <c r="N608" s="15" t="str">
        <f>VLOOKUP(A608,'Hospitalisation Details'!A606:I2949,7,FALSE)</f>
        <v>tier - 2</v>
      </c>
      <c r="O608" s="15" t="str">
        <f>VLOOKUP(A608,'Hospitalisation Details'!A606:I2949,8,FALSE)</f>
        <v>tier - 1</v>
      </c>
      <c r="P608" s="15" t="str">
        <f>VLOOKUP(A608,'Hospitalisation Details'!A606:I2949,9,FALSE)</f>
        <v>R1011</v>
      </c>
      <c r="Q608" s="15">
        <f ca="1">VLOOKUP(A608,'Hospitalisation Details'!A606:K2949,11,FALSE)</f>
        <v>23</v>
      </c>
    </row>
    <row r="609" spans="1:17" ht="15.6" x14ac:dyDescent="0.3">
      <c r="A609" s="78" t="s">
        <v>1764</v>
      </c>
      <c r="B609" s="78" t="str">
        <f>VLOOKUP(A609,'Customer Names'!A607:C2942,3,FALSE)</f>
        <v>Gianfilippo</v>
      </c>
      <c r="C609" s="91">
        <f>VLOOKUP(A609,'Medical Examinations'!A607:H2942,2,FALSE)</f>
        <v>54.45</v>
      </c>
      <c r="D609" s="15">
        <f>VLOOKUP(A609,'Medical Examinations'!A607:H2942,3,FALSE)</f>
        <v>4.7300000000000004</v>
      </c>
      <c r="E609" s="15" t="str">
        <f>VLOOKUP(A609,'Medical Examinations'!A607:H2942,4,FALSE)</f>
        <v>yes</v>
      </c>
      <c r="F609" s="15" t="str">
        <f>VLOOKUP(A609,'Medical Examinations'!A607:H2942,5,FALSE)</f>
        <v>No</v>
      </c>
      <c r="G609" s="15" t="str">
        <f>VLOOKUP(A609,'Medical Examinations'!A607:H2942,6,FALSE)</f>
        <v>No</v>
      </c>
      <c r="H609" s="15">
        <f>VLOOKUP(A609,'Medical Examinations'!A607:H2942,7,FALSE)</f>
        <v>1</v>
      </c>
      <c r="I609" s="15" t="str">
        <f>VLOOKUP(A609,'Medical Examinations'!A607:H2942,8,FALSE)</f>
        <v>No</v>
      </c>
      <c r="J609" s="15" t="str">
        <f>VLOOKUP(A609,'Medical Examinations'!A607:J2942,9,FALSE)</f>
        <v>OBESITY</v>
      </c>
      <c r="K609" s="15" t="str">
        <f>VLOOKUP(A609,'Medical Examinations'!A607:J2942,10,FALSE)</f>
        <v>NORMAL</v>
      </c>
      <c r="L609" s="15" t="str">
        <f>VLOOKUP(A609,'Hospitalisation Details'!A607:J2950,10,FALSE)</f>
        <v>21-Aug-1988</v>
      </c>
      <c r="M609" s="15">
        <f>VLOOKUP(A609,'Hospitalisation Details'!A607:I2950,6,FALSE)</f>
        <v>16205.88</v>
      </c>
      <c r="N609" s="15" t="str">
        <f>VLOOKUP(A609,'Hospitalisation Details'!A607:I2950,7,FALSE)</f>
        <v>tier - 2</v>
      </c>
      <c r="O609" s="15" t="str">
        <f>VLOOKUP(A609,'Hospitalisation Details'!A607:I2950,8,FALSE)</f>
        <v>tier - 1</v>
      </c>
      <c r="P609" s="15" t="str">
        <f>VLOOKUP(A609,'Hospitalisation Details'!A607:I2950,9,FALSE)</f>
        <v>R1012</v>
      </c>
      <c r="Q609" s="15">
        <f ca="1">VLOOKUP(A609,'Hospitalisation Details'!A607:K2950,11,FALSE)</f>
        <v>37</v>
      </c>
    </row>
    <row r="610" spans="1:17" ht="15.6" x14ac:dyDescent="0.3">
      <c r="A610" s="78" t="s">
        <v>1763</v>
      </c>
      <c r="B610" s="78" t="str">
        <f>VLOOKUP(A610,'Customer Names'!A608:C2943,3,FALSE)</f>
        <v>Hector</v>
      </c>
      <c r="C610" s="91">
        <f>VLOOKUP(A610,'Medical Examinations'!A608:H2943,2,FALSE)</f>
        <v>54.43</v>
      </c>
      <c r="D610" s="15">
        <f>VLOOKUP(A610,'Medical Examinations'!A608:H2943,3,FALSE)</f>
        <v>4.6100000000000003</v>
      </c>
      <c r="E610" s="15" t="str">
        <f>VLOOKUP(A610,'Medical Examinations'!A608:H2943,4,FALSE)</f>
        <v>yes</v>
      </c>
      <c r="F610" s="15" t="str">
        <f>VLOOKUP(A610,'Medical Examinations'!A608:H2943,5,FALSE)</f>
        <v>No</v>
      </c>
      <c r="G610" s="15" t="str">
        <f>VLOOKUP(A610,'Medical Examinations'!A608:H2943,6,FALSE)</f>
        <v>No</v>
      </c>
      <c r="H610" s="15">
        <f>VLOOKUP(A610,'Medical Examinations'!A608:H2943,7,FALSE)</f>
        <v>1</v>
      </c>
      <c r="I610" s="15" t="str">
        <f>VLOOKUP(A610,'Medical Examinations'!A608:H2943,8,FALSE)</f>
        <v>No</v>
      </c>
      <c r="J610" s="15" t="str">
        <f>VLOOKUP(A610,'Medical Examinations'!A608:J2943,9,FALSE)</f>
        <v>OBESITY</v>
      </c>
      <c r="K610" s="15" t="str">
        <f>VLOOKUP(A610,'Medical Examinations'!A608:J2943,10,FALSE)</f>
        <v>NORMAL</v>
      </c>
      <c r="L610" s="15" t="str">
        <f>VLOOKUP(A610,'Hospitalisation Details'!A608:J2951,10,FALSE)</f>
        <v>6-Aug-1988</v>
      </c>
      <c r="M610" s="15">
        <f>VLOOKUP(A610,'Hospitalisation Details'!A608:I2951,6,FALSE)</f>
        <v>16199.1</v>
      </c>
      <c r="N610" s="15" t="str">
        <f>VLOOKUP(A610,'Hospitalisation Details'!A608:I2951,7,FALSE)</f>
        <v>tier - 2</v>
      </c>
      <c r="O610" s="15" t="str">
        <f>VLOOKUP(A610,'Hospitalisation Details'!A608:I2951,8,FALSE)</f>
        <v>tier - 2</v>
      </c>
      <c r="P610" s="15" t="str">
        <f>VLOOKUP(A610,'Hospitalisation Details'!A608:I2951,9,FALSE)</f>
        <v>R1012</v>
      </c>
      <c r="Q610" s="15">
        <f ca="1">VLOOKUP(A610,'Hospitalisation Details'!A608:K2951,11,FALSE)</f>
        <v>37</v>
      </c>
    </row>
    <row r="611" spans="1:17" ht="15.6" x14ac:dyDescent="0.3">
      <c r="A611" s="78" t="s">
        <v>1762</v>
      </c>
      <c r="B611" s="78" t="str">
        <f>VLOOKUP(A611,'Customer Names'!A609:C2944,3,FALSE)</f>
        <v>Mark W.</v>
      </c>
      <c r="C611" s="91">
        <f>VLOOKUP(A611,'Medical Examinations'!A609:H2944,2,FALSE)</f>
        <v>48.01</v>
      </c>
      <c r="D611" s="15">
        <f>VLOOKUP(A611,'Medical Examinations'!A609:H2944,3,FALSE)</f>
        <v>7.3</v>
      </c>
      <c r="E611" s="15" t="str">
        <f>VLOOKUP(A611,'Medical Examinations'!A609:H2944,4,FALSE)</f>
        <v>No</v>
      </c>
      <c r="F611" s="15" t="str">
        <f>VLOOKUP(A611,'Medical Examinations'!A609:H2944,5,FALSE)</f>
        <v>No</v>
      </c>
      <c r="G611" s="15" t="str">
        <f>VLOOKUP(A611,'Medical Examinations'!A609:H2944,6,FALSE)</f>
        <v>No</v>
      </c>
      <c r="H611" s="15">
        <f>VLOOKUP(A611,'Medical Examinations'!A609:H2944,7,FALSE)</f>
        <v>0</v>
      </c>
      <c r="I611" s="15" t="str">
        <f>VLOOKUP(A611,'Medical Examinations'!A609:H2944,8,FALSE)</f>
        <v>No</v>
      </c>
      <c r="J611" s="15" t="str">
        <f>VLOOKUP(A611,'Medical Examinations'!A609:J2944,9,FALSE)</f>
        <v>OBESITY</v>
      </c>
      <c r="K611" s="15" t="str">
        <f>VLOOKUP(A611,'Medical Examinations'!A609:J2944,10,FALSE)</f>
        <v>DIABETES</v>
      </c>
      <c r="L611" s="15" t="str">
        <f>VLOOKUP(A611,'Hospitalisation Details'!A609:J2952,10,FALSE)</f>
        <v>11-Sep-1974</v>
      </c>
      <c r="M611" s="15">
        <f>VLOOKUP(A611,'Hospitalisation Details'!A609:I2952,6,FALSE)</f>
        <v>16190.97</v>
      </c>
      <c r="N611" s="15" t="str">
        <f>VLOOKUP(A611,'Hospitalisation Details'!A609:I2952,7,FALSE)</f>
        <v>tier - 2</v>
      </c>
      <c r="O611" s="15" t="str">
        <f>VLOOKUP(A611,'Hospitalisation Details'!A609:I2952,8,FALSE)</f>
        <v>tier - 3</v>
      </c>
      <c r="P611" s="15" t="str">
        <f>VLOOKUP(A611,'Hospitalisation Details'!A609:I2952,9,FALSE)</f>
        <v>R1012</v>
      </c>
      <c r="Q611" s="15">
        <f ca="1">VLOOKUP(A611,'Hospitalisation Details'!A609:K2952,11,FALSE)</f>
        <v>51</v>
      </c>
    </row>
    <row r="612" spans="1:17" ht="15.6" x14ac:dyDescent="0.3">
      <c r="A612" s="78" t="s">
        <v>1761</v>
      </c>
      <c r="B612" s="78" t="str">
        <f>VLOOKUP(A612,'Customer Names'!A610:C2945,3,FALSE)</f>
        <v>Aubri</v>
      </c>
      <c r="C612" s="91">
        <f>VLOOKUP(A612,'Medical Examinations'!A610:H2945,2,FALSE)</f>
        <v>48.32</v>
      </c>
      <c r="D612" s="15">
        <f>VLOOKUP(A612,'Medical Examinations'!A610:H2945,3,FALSE)</f>
        <v>5.88</v>
      </c>
      <c r="E612" s="15" t="str">
        <f>VLOOKUP(A612,'Medical Examinations'!A610:H2945,4,FALSE)</f>
        <v>No</v>
      </c>
      <c r="F612" s="15" t="str">
        <f>VLOOKUP(A612,'Medical Examinations'!A610:H2945,5,FALSE)</f>
        <v>No</v>
      </c>
      <c r="G612" s="15" t="str">
        <f>VLOOKUP(A612,'Medical Examinations'!A610:H2945,6,FALSE)</f>
        <v>No</v>
      </c>
      <c r="H612" s="15">
        <f>VLOOKUP(A612,'Medical Examinations'!A610:H2945,7,FALSE)</f>
        <v>0</v>
      </c>
      <c r="I612" s="15" t="str">
        <f>VLOOKUP(A612,'Medical Examinations'!A610:H2945,8,FALSE)</f>
        <v>No</v>
      </c>
      <c r="J612" s="15" t="str">
        <f>VLOOKUP(A612,'Medical Examinations'!A610:J2945,9,FALSE)</f>
        <v>OBESITY</v>
      </c>
      <c r="K612" s="15" t="str">
        <f>VLOOKUP(A612,'Medical Examinations'!A610:J2945,10,FALSE)</f>
        <v>PREDIABETES</v>
      </c>
      <c r="L612" s="15" t="str">
        <f>VLOOKUP(A612,'Hospitalisation Details'!A610:J2953,10,FALSE)</f>
        <v>6-Jul-1982</v>
      </c>
      <c r="M612" s="15">
        <f>VLOOKUP(A612,'Hospitalisation Details'!A610:I2953,6,FALSE)</f>
        <v>16152.04</v>
      </c>
      <c r="N612" s="15" t="str">
        <f>VLOOKUP(A612,'Hospitalisation Details'!A610:I2953,7,FALSE)</f>
        <v>tier - 2</v>
      </c>
      <c r="O612" s="15" t="str">
        <f>VLOOKUP(A612,'Hospitalisation Details'!A610:I2953,8,FALSE)</f>
        <v>tier - 1</v>
      </c>
      <c r="P612" s="15" t="str">
        <f>VLOOKUP(A612,'Hospitalisation Details'!A610:I2953,9,FALSE)</f>
        <v>R1026</v>
      </c>
      <c r="Q612" s="15">
        <f ca="1">VLOOKUP(A612,'Hospitalisation Details'!A610:K2953,11,FALSE)</f>
        <v>43</v>
      </c>
    </row>
    <row r="613" spans="1:17" ht="15.6" x14ac:dyDescent="0.3">
      <c r="A613" s="78" t="s">
        <v>1760</v>
      </c>
      <c r="B613" s="78" t="str">
        <f>VLOOKUP(A613,'Customer Names'!A611:C2946,3,FALSE)</f>
        <v>Justin</v>
      </c>
      <c r="C613" s="91">
        <f>VLOOKUP(A613,'Medical Examinations'!A611:H2946,2,FALSE)</f>
        <v>22.895</v>
      </c>
      <c r="D613" s="15">
        <f>VLOOKUP(A613,'Medical Examinations'!A611:H2946,3,FALSE)</f>
        <v>4.0599999999999996</v>
      </c>
      <c r="E613" s="15" t="str">
        <f>VLOOKUP(A613,'Medical Examinations'!A611:H2946,4,FALSE)</f>
        <v>No</v>
      </c>
      <c r="F613" s="15" t="str">
        <f>VLOOKUP(A613,'Medical Examinations'!A611:H2946,5,FALSE)</f>
        <v>No</v>
      </c>
      <c r="G613" s="15" t="str">
        <f>VLOOKUP(A613,'Medical Examinations'!A611:H2946,6,FALSE)</f>
        <v>Yes</v>
      </c>
      <c r="H613" s="15">
        <f>VLOOKUP(A613,'Medical Examinations'!A611:H2946,7,FALSE)</f>
        <v>1</v>
      </c>
      <c r="I613" s="15" t="str">
        <f>VLOOKUP(A613,'Medical Examinations'!A611:H2946,8,FALSE)</f>
        <v>yes</v>
      </c>
      <c r="J613" s="15" t="str">
        <f>VLOOKUP(A613,'Medical Examinations'!A611:J2946,9,FALSE)</f>
        <v>NORMAL WEIGHT</v>
      </c>
      <c r="K613" s="15" t="str">
        <f>VLOOKUP(A613,'Medical Examinations'!A611:J2946,10,FALSE)</f>
        <v>NORMAL</v>
      </c>
      <c r="L613" s="15" t="str">
        <f>VLOOKUP(A613,'Hospitalisation Details'!A611:J2954,10,FALSE)</f>
        <v>12-Dec-1993</v>
      </c>
      <c r="M613" s="15">
        <f>VLOOKUP(A613,'Hospitalisation Details'!A611:I2954,6,FALSE)</f>
        <v>16138.76</v>
      </c>
      <c r="N613" s="15" t="str">
        <f>VLOOKUP(A613,'Hospitalisation Details'!A611:I2954,7,FALSE)</f>
        <v>tier - 2</v>
      </c>
      <c r="O613" s="15" t="str">
        <f>VLOOKUP(A613,'Hospitalisation Details'!A611:I2954,8,FALSE)</f>
        <v>tier - 3</v>
      </c>
      <c r="P613" s="15" t="str">
        <f>VLOOKUP(A613,'Hospitalisation Details'!A611:I2954,9,FALSE)</f>
        <v>R1017</v>
      </c>
      <c r="Q613" s="15">
        <f ca="1">VLOOKUP(A613,'Hospitalisation Details'!A611:K2954,11,FALSE)</f>
        <v>31</v>
      </c>
    </row>
    <row r="614" spans="1:17" ht="15.6" x14ac:dyDescent="0.3">
      <c r="A614" s="78" t="s">
        <v>1759</v>
      </c>
      <c r="B614" s="78" t="str">
        <f>VLOOKUP(A614,'Customer Names'!A612:C2947,3,FALSE)</f>
        <v>Megan A.</v>
      </c>
      <c r="C614" s="91">
        <f>VLOOKUP(A614,'Medical Examinations'!A612:H2947,2,FALSE)</f>
        <v>54.85</v>
      </c>
      <c r="D614" s="15">
        <f>VLOOKUP(A614,'Medical Examinations'!A612:H2947,3,FALSE)</f>
        <v>4.9000000000000004</v>
      </c>
      <c r="E614" s="15" t="str">
        <f>VLOOKUP(A614,'Medical Examinations'!A612:H2947,4,FALSE)</f>
        <v>No</v>
      </c>
      <c r="F614" s="15" t="str">
        <f>VLOOKUP(A614,'Medical Examinations'!A612:H2947,5,FALSE)</f>
        <v>No</v>
      </c>
      <c r="G614" s="15" t="str">
        <f>VLOOKUP(A614,'Medical Examinations'!A612:H2947,6,FALSE)</f>
        <v>No</v>
      </c>
      <c r="H614" s="15">
        <f>VLOOKUP(A614,'Medical Examinations'!A612:H2947,7,FALSE)</f>
        <v>1</v>
      </c>
      <c r="I614" s="15" t="str">
        <f>VLOOKUP(A614,'Medical Examinations'!A612:H2947,8,FALSE)</f>
        <v>No</v>
      </c>
      <c r="J614" s="15" t="str">
        <f>VLOOKUP(A614,'Medical Examinations'!A612:J2947,9,FALSE)</f>
        <v>OBESITY</v>
      </c>
      <c r="K614" s="15" t="str">
        <f>VLOOKUP(A614,'Medical Examinations'!A612:J2947,10,FALSE)</f>
        <v>NORMAL</v>
      </c>
      <c r="L614" s="15" t="str">
        <f>VLOOKUP(A614,'Hospitalisation Details'!A612:J2955,10,FALSE)</f>
        <v>6-Oct-1987</v>
      </c>
      <c r="M614" s="15">
        <f>VLOOKUP(A614,'Hospitalisation Details'!A612:I2955,6,FALSE)</f>
        <v>16122.65</v>
      </c>
      <c r="N614" s="15" t="str">
        <f>VLOOKUP(A614,'Hospitalisation Details'!A612:I2955,7,FALSE)</f>
        <v>tier - 2</v>
      </c>
      <c r="O614" s="15" t="str">
        <f>VLOOKUP(A614,'Hospitalisation Details'!A612:I2955,8,FALSE)</f>
        <v>tier - 1</v>
      </c>
      <c r="P614" s="15" t="str">
        <f>VLOOKUP(A614,'Hospitalisation Details'!A612:I2955,9,FALSE)</f>
        <v>R1011</v>
      </c>
      <c r="Q614" s="15">
        <f ca="1">VLOOKUP(A614,'Hospitalisation Details'!A612:K2955,11,FALSE)</f>
        <v>38</v>
      </c>
    </row>
    <row r="615" spans="1:17" ht="15.6" x14ac:dyDescent="0.3">
      <c r="A615" s="78" t="s">
        <v>1758</v>
      </c>
      <c r="B615" s="78" t="str">
        <f>VLOOKUP(A615,'Customer Names'!A613:C2948,3,FALSE)</f>
        <v>Erika M.</v>
      </c>
      <c r="C615" s="91">
        <f>VLOOKUP(A615,'Medical Examinations'!A613:H2948,2,FALSE)</f>
        <v>21.85</v>
      </c>
      <c r="D615" s="15">
        <f>VLOOKUP(A615,'Medical Examinations'!A613:H2948,3,FALSE)</f>
        <v>5.52</v>
      </c>
      <c r="E615" s="15" t="str">
        <f>VLOOKUP(A615,'Medical Examinations'!A613:H2948,4,FALSE)</f>
        <v>No</v>
      </c>
      <c r="F615" s="15" t="str">
        <f>VLOOKUP(A615,'Medical Examinations'!A613:H2948,5,FALSE)</f>
        <v>No</v>
      </c>
      <c r="G615" s="15" t="str">
        <f>VLOOKUP(A615,'Medical Examinations'!A613:H2948,6,FALSE)</f>
        <v>Yes</v>
      </c>
      <c r="H615" s="15">
        <f>VLOOKUP(A615,'Medical Examinations'!A613:H2948,7,FALSE)</f>
        <v>1</v>
      </c>
      <c r="I615" s="15" t="str">
        <f>VLOOKUP(A615,'Medical Examinations'!A613:H2948,8,FALSE)</f>
        <v>yes</v>
      </c>
      <c r="J615" s="15" t="str">
        <f>VLOOKUP(A615,'Medical Examinations'!A613:J2948,9,FALSE)</f>
        <v>NORMAL WEIGHT</v>
      </c>
      <c r="K615" s="15" t="str">
        <f>VLOOKUP(A615,'Medical Examinations'!A613:J2948,10,FALSE)</f>
        <v>NORMAL</v>
      </c>
      <c r="L615" s="15" t="str">
        <f>VLOOKUP(A615,'Hospitalisation Details'!A613:J2956,10,FALSE)</f>
        <v>8-Aug-1993</v>
      </c>
      <c r="M615" s="15">
        <f>VLOOKUP(A615,'Hospitalisation Details'!A613:I2956,6,FALSE)</f>
        <v>16115.3</v>
      </c>
      <c r="N615" s="15" t="str">
        <f>VLOOKUP(A615,'Hospitalisation Details'!A613:I2956,7,FALSE)</f>
        <v>tier - 2</v>
      </c>
      <c r="O615" s="15" t="str">
        <f>VLOOKUP(A615,'Hospitalisation Details'!A613:I2956,8,FALSE)</f>
        <v>tier - 1</v>
      </c>
      <c r="P615" s="15" t="str">
        <f>VLOOKUP(A615,'Hospitalisation Details'!A613:I2956,9,FALSE)</f>
        <v>R1024</v>
      </c>
      <c r="Q615" s="15">
        <f ca="1">VLOOKUP(A615,'Hospitalisation Details'!A613:K2956,11,FALSE)</f>
        <v>32</v>
      </c>
    </row>
    <row r="616" spans="1:17" ht="15.6" x14ac:dyDescent="0.3">
      <c r="A616" s="78" t="s">
        <v>1757</v>
      </c>
      <c r="B616" s="78" t="str">
        <f>VLOOKUP(A616,'Customer Names'!A614:C2949,3,FALSE)</f>
        <v>Daniel G.</v>
      </c>
      <c r="C616" s="91">
        <f>VLOOKUP(A616,'Medical Examinations'!A614:H2949,2,FALSE)</f>
        <v>51.86</v>
      </c>
      <c r="D616" s="15">
        <f>VLOOKUP(A616,'Medical Examinations'!A614:H2949,3,FALSE)</f>
        <v>5.2</v>
      </c>
      <c r="E616" s="15" t="str">
        <f>VLOOKUP(A616,'Medical Examinations'!A614:H2949,4,FALSE)</f>
        <v>yes</v>
      </c>
      <c r="F616" s="15" t="str">
        <f>VLOOKUP(A616,'Medical Examinations'!A614:H2949,5,FALSE)</f>
        <v>No</v>
      </c>
      <c r="G616" s="15" t="str">
        <f>VLOOKUP(A616,'Medical Examinations'!A614:H2949,6,FALSE)</f>
        <v>No</v>
      </c>
      <c r="H616" s="15">
        <f>VLOOKUP(A616,'Medical Examinations'!A614:H2949,7,FALSE)</f>
        <v>0</v>
      </c>
      <c r="I616" s="15" t="str">
        <f>VLOOKUP(A616,'Medical Examinations'!A614:H2949,8,FALSE)</f>
        <v>No</v>
      </c>
      <c r="J616" s="15" t="str">
        <f>VLOOKUP(A616,'Medical Examinations'!A614:J2949,9,FALSE)</f>
        <v>OBESITY</v>
      </c>
      <c r="K616" s="15" t="str">
        <f>VLOOKUP(A616,'Medical Examinations'!A614:J2949,10,FALSE)</f>
        <v>NORMAL</v>
      </c>
      <c r="L616" s="15" t="str">
        <f>VLOOKUP(A616,'Hospitalisation Details'!A614:J2957,10,FALSE)</f>
        <v>27-Aug-1985</v>
      </c>
      <c r="M616" s="15">
        <f>VLOOKUP(A616,'Hospitalisation Details'!A614:I2957,6,FALSE)</f>
        <v>16097.94</v>
      </c>
      <c r="N616" s="15" t="str">
        <f>VLOOKUP(A616,'Hospitalisation Details'!A614:I2957,7,FALSE)</f>
        <v>tier - 2</v>
      </c>
      <c r="O616" s="15" t="str">
        <f>VLOOKUP(A616,'Hospitalisation Details'!A614:I2957,8,FALSE)</f>
        <v>tier - 3</v>
      </c>
      <c r="P616" s="15" t="str">
        <f>VLOOKUP(A616,'Hospitalisation Details'!A614:I2957,9,FALSE)</f>
        <v>R1012</v>
      </c>
      <c r="Q616" s="15">
        <f ca="1">VLOOKUP(A616,'Hospitalisation Details'!A614:K2957,11,FALSE)</f>
        <v>40</v>
      </c>
    </row>
    <row r="617" spans="1:17" ht="15.6" x14ac:dyDescent="0.3">
      <c r="A617" s="78" t="s">
        <v>1756</v>
      </c>
      <c r="B617" s="78" t="str">
        <f>VLOOKUP(A617,'Customer Names'!A615:C2950,3,FALSE)</f>
        <v>Devin C.</v>
      </c>
      <c r="C617" s="91">
        <f>VLOOKUP(A617,'Medical Examinations'!A615:H2950,2,FALSE)</f>
        <v>39.049999999999997</v>
      </c>
      <c r="D617" s="15">
        <f>VLOOKUP(A617,'Medical Examinations'!A615:H2950,3,FALSE)</f>
        <v>7.59</v>
      </c>
      <c r="E617" s="15" t="str">
        <f>VLOOKUP(A617,'Medical Examinations'!A615:H2950,4,FALSE)</f>
        <v>No</v>
      </c>
      <c r="F617" s="15" t="str">
        <f>VLOOKUP(A617,'Medical Examinations'!A615:H2950,5,FALSE)</f>
        <v>No</v>
      </c>
      <c r="G617" s="15" t="str">
        <f>VLOOKUP(A617,'Medical Examinations'!A615:H2950,6,FALSE)</f>
        <v>No</v>
      </c>
      <c r="H617" s="15">
        <f>VLOOKUP(A617,'Medical Examinations'!A615:H2950,7,FALSE)</f>
        <v>3</v>
      </c>
      <c r="I617" s="15" t="str">
        <f>VLOOKUP(A617,'Medical Examinations'!A615:H2950,8,FALSE)</f>
        <v>No</v>
      </c>
      <c r="J617" s="15" t="str">
        <f>VLOOKUP(A617,'Medical Examinations'!A615:J2950,9,FALSE)</f>
        <v>OBESITY</v>
      </c>
      <c r="K617" s="15" t="str">
        <f>VLOOKUP(A617,'Medical Examinations'!A615:J2950,10,FALSE)</f>
        <v>DIABETES</v>
      </c>
      <c r="L617" s="15" t="str">
        <f>VLOOKUP(A617,'Hospitalisation Details'!A615:J2958,10,FALSE)</f>
        <v>21-Jun-1958</v>
      </c>
      <c r="M617" s="15">
        <f>VLOOKUP(A617,'Hospitalisation Details'!A615:I2958,6,FALSE)</f>
        <v>16085.13</v>
      </c>
      <c r="N617" s="15" t="str">
        <f>VLOOKUP(A617,'Hospitalisation Details'!A615:I2958,7,FALSE)</f>
        <v>tier - 2</v>
      </c>
      <c r="O617" s="15" t="str">
        <f>VLOOKUP(A617,'Hospitalisation Details'!A615:I2958,8,FALSE)</f>
        <v>tier - 2</v>
      </c>
      <c r="P617" s="15" t="str">
        <f>VLOOKUP(A617,'Hospitalisation Details'!A615:I2958,9,FALSE)</f>
        <v>R1013</v>
      </c>
      <c r="Q617" s="15">
        <f ca="1">VLOOKUP(A617,'Hospitalisation Details'!A615:K2958,11,FALSE)</f>
        <v>67</v>
      </c>
    </row>
    <row r="618" spans="1:17" ht="15.6" x14ac:dyDescent="0.3">
      <c r="A618" s="78" t="s">
        <v>1755</v>
      </c>
      <c r="B618" s="78" t="str">
        <f>VLOOKUP(A618,'Customer Names'!A616:C2951,3,FALSE)</f>
        <v>Louise A</v>
      </c>
      <c r="C618" s="91">
        <f>VLOOKUP(A618,'Medical Examinations'!A616:H2951,2,FALSE)</f>
        <v>31.824999999999999</v>
      </c>
      <c r="D618" s="15">
        <f>VLOOKUP(A618,'Medical Examinations'!A616:H2951,3,FALSE)</f>
        <v>8.2799999999999994</v>
      </c>
      <c r="E618" s="15" t="str">
        <f>VLOOKUP(A618,'Medical Examinations'!A616:H2951,4,FALSE)</f>
        <v>No</v>
      </c>
      <c r="F618" s="15" t="str">
        <f>VLOOKUP(A618,'Medical Examinations'!A616:H2951,5,FALSE)</f>
        <v>No</v>
      </c>
      <c r="G618" s="15" t="str">
        <f>VLOOKUP(A618,'Medical Examinations'!A616:H2951,6,FALSE)</f>
        <v>No</v>
      </c>
      <c r="H618" s="15">
        <f>VLOOKUP(A618,'Medical Examinations'!A616:H2951,7,FALSE)</f>
        <v>3</v>
      </c>
      <c r="I618" s="15" t="str">
        <f>VLOOKUP(A618,'Medical Examinations'!A616:H2951,8,FALSE)</f>
        <v>No</v>
      </c>
      <c r="J618" s="15" t="str">
        <f>VLOOKUP(A618,'Medical Examinations'!A616:J2951,9,FALSE)</f>
        <v>OBESITY</v>
      </c>
      <c r="K618" s="15" t="str">
        <f>VLOOKUP(A618,'Medical Examinations'!A616:J2951,10,FALSE)</f>
        <v>DIABETES</v>
      </c>
      <c r="L618" s="15" t="str">
        <f>VLOOKUP(A618,'Hospitalisation Details'!A616:J2959,10,FALSE)</f>
        <v>22-Oct-1958</v>
      </c>
      <c r="M618" s="15">
        <f>VLOOKUP(A618,'Hospitalisation Details'!A616:I2959,6,FALSE)</f>
        <v>16069.08</v>
      </c>
      <c r="N618" s="15" t="str">
        <f>VLOOKUP(A618,'Hospitalisation Details'!A616:I2959,7,FALSE)</f>
        <v>tier - 2</v>
      </c>
      <c r="O618" s="15" t="str">
        <f>VLOOKUP(A618,'Hospitalisation Details'!A616:I2959,8,FALSE)</f>
        <v>tier - 2</v>
      </c>
      <c r="P618" s="15" t="str">
        <f>VLOOKUP(A618,'Hospitalisation Details'!A616:I2959,9,FALSE)</f>
        <v>R1024</v>
      </c>
      <c r="Q618" s="15">
        <f ca="1">VLOOKUP(A618,'Hospitalisation Details'!A616:K2959,11,FALSE)</f>
        <v>67</v>
      </c>
    </row>
    <row r="619" spans="1:17" ht="15.6" x14ac:dyDescent="0.3">
      <c r="A619" s="78" t="s">
        <v>1754</v>
      </c>
      <c r="B619" s="78" t="str">
        <f>VLOOKUP(A619,'Customer Names'!A617:C2952,3,FALSE)</f>
        <v>Sarah</v>
      </c>
      <c r="C619" s="91">
        <f>VLOOKUP(A619,'Medical Examinations'!A617:H2952,2,FALSE)</f>
        <v>46.43</v>
      </c>
      <c r="D619" s="15">
        <f>VLOOKUP(A619,'Medical Examinations'!A617:H2952,3,FALSE)</f>
        <v>6.72</v>
      </c>
      <c r="E619" s="15" t="str">
        <f>VLOOKUP(A619,'Medical Examinations'!A617:H2952,4,FALSE)</f>
        <v>No</v>
      </c>
      <c r="F619" s="15" t="str">
        <f>VLOOKUP(A619,'Medical Examinations'!A617:H2952,5,FALSE)</f>
        <v>No</v>
      </c>
      <c r="G619" s="15" t="str">
        <f>VLOOKUP(A619,'Medical Examinations'!A617:H2952,6,FALSE)</f>
        <v>No</v>
      </c>
      <c r="H619" s="15">
        <f>VLOOKUP(A619,'Medical Examinations'!A617:H2952,7,FALSE)</f>
        <v>0</v>
      </c>
      <c r="I619" s="15" t="str">
        <f>VLOOKUP(A619,'Medical Examinations'!A617:H2952,8,FALSE)</f>
        <v>No</v>
      </c>
      <c r="J619" s="15" t="str">
        <f>VLOOKUP(A619,'Medical Examinations'!A617:J2952,9,FALSE)</f>
        <v>OBESITY</v>
      </c>
      <c r="K619" s="15" t="str">
        <f>VLOOKUP(A619,'Medical Examinations'!A617:J2952,10,FALSE)</f>
        <v>DIABETES</v>
      </c>
      <c r="L619" s="15" t="str">
        <f>VLOOKUP(A619,'Hospitalisation Details'!A617:J2960,10,FALSE)</f>
        <v>16-Sep-1978</v>
      </c>
      <c r="M619" s="15">
        <f>VLOOKUP(A619,'Hospitalisation Details'!A617:I2960,6,FALSE)</f>
        <v>16062.89</v>
      </c>
      <c r="N619" s="15" t="str">
        <f>VLOOKUP(A619,'Hospitalisation Details'!A617:I2960,7,FALSE)</f>
        <v>tier - 2</v>
      </c>
      <c r="O619" s="15" t="str">
        <f>VLOOKUP(A619,'Hospitalisation Details'!A617:I2960,8,FALSE)</f>
        <v>tier - 2</v>
      </c>
      <c r="P619" s="15" t="str">
        <f>VLOOKUP(A619,'Hospitalisation Details'!A617:I2960,9,FALSE)</f>
        <v>R1026</v>
      </c>
      <c r="Q619" s="15">
        <f ca="1">VLOOKUP(A619,'Hospitalisation Details'!A617:K2960,11,FALSE)</f>
        <v>47</v>
      </c>
    </row>
    <row r="620" spans="1:17" ht="15.6" x14ac:dyDescent="0.3">
      <c r="A620" s="78" t="s">
        <v>1753</v>
      </c>
      <c r="B620" s="78" t="str">
        <f>VLOOKUP(A620,'Customer Names'!A618:C2953,3,FALSE)</f>
        <v>Amy</v>
      </c>
      <c r="C620" s="91">
        <f>VLOOKUP(A620,'Medical Examinations'!A618:H2953,2,FALSE)</f>
        <v>53.63</v>
      </c>
      <c r="D620" s="15">
        <f>VLOOKUP(A620,'Medical Examinations'!A618:H2953,3,FALSE)</f>
        <v>5.47</v>
      </c>
      <c r="E620" s="15" t="str">
        <f>VLOOKUP(A620,'Medical Examinations'!A618:H2953,4,FALSE)</f>
        <v>yes</v>
      </c>
      <c r="F620" s="15" t="str">
        <f>VLOOKUP(A620,'Medical Examinations'!A618:H2953,5,FALSE)</f>
        <v>No</v>
      </c>
      <c r="G620" s="15" t="str">
        <f>VLOOKUP(A620,'Medical Examinations'!A618:H2953,6,FALSE)</f>
        <v>No</v>
      </c>
      <c r="H620" s="15">
        <f>VLOOKUP(A620,'Medical Examinations'!A618:H2953,7,FALSE)</f>
        <v>1</v>
      </c>
      <c r="I620" s="15" t="str">
        <f>VLOOKUP(A620,'Medical Examinations'!A618:H2953,8,FALSE)</f>
        <v>No</v>
      </c>
      <c r="J620" s="15" t="str">
        <f>VLOOKUP(A620,'Medical Examinations'!A618:J2953,9,FALSE)</f>
        <v>OBESITY</v>
      </c>
      <c r="K620" s="15" t="str">
        <f>VLOOKUP(A620,'Medical Examinations'!A618:J2953,10,FALSE)</f>
        <v>NORMAL</v>
      </c>
      <c r="L620" s="15" t="str">
        <f>VLOOKUP(A620,'Hospitalisation Details'!A618:J2961,10,FALSE)</f>
        <v>5-Dec-1988</v>
      </c>
      <c r="M620" s="15">
        <f>VLOOKUP(A620,'Hospitalisation Details'!A618:I2961,6,FALSE)</f>
        <v>16059.06</v>
      </c>
      <c r="N620" s="15" t="str">
        <f>VLOOKUP(A620,'Hospitalisation Details'!A618:I2961,7,FALSE)</f>
        <v>tier - 2</v>
      </c>
      <c r="O620" s="15" t="str">
        <f>VLOOKUP(A620,'Hospitalisation Details'!A618:I2961,8,FALSE)</f>
        <v>tier - 3</v>
      </c>
      <c r="P620" s="15" t="str">
        <f>VLOOKUP(A620,'Hospitalisation Details'!A618:I2961,9,FALSE)</f>
        <v>R1012</v>
      </c>
      <c r="Q620" s="15">
        <f ca="1">VLOOKUP(A620,'Hospitalisation Details'!A618:K2961,11,FALSE)</f>
        <v>36</v>
      </c>
    </row>
    <row r="621" spans="1:17" ht="15.6" x14ac:dyDescent="0.3">
      <c r="A621" s="78" t="s">
        <v>1752</v>
      </c>
      <c r="B621" s="78" t="str">
        <f>VLOOKUP(A621,'Customer Names'!A619:C2954,3,FALSE)</f>
        <v>Brittany L.</v>
      </c>
      <c r="C621" s="91">
        <f>VLOOKUP(A621,'Medical Examinations'!A619:H2954,2,FALSE)</f>
        <v>48.7</v>
      </c>
      <c r="D621" s="15">
        <f>VLOOKUP(A621,'Medical Examinations'!A619:H2954,3,FALSE)</f>
        <v>4.71</v>
      </c>
      <c r="E621" s="15" t="str">
        <f>VLOOKUP(A621,'Medical Examinations'!A619:H2954,4,FALSE)</f>
        <v>No</v>
      </c>
      <c r="F621" s="15" t="str">
        <f>VLOOKUP(A621,'Medical Examinations'!A619:H2954,5,FALSE)</f>
        <v>No</v>
      </c>
      <c r="G621" s="15" t="str">
        <f>VLOOKUP(A621,'Medical Examinations'!A619:H2954,6,FALSE)</f>
        <v>No</v>
      </c>
      <c r="H621" s="15">
        <f>VLOOKUP(A621,'Medical Examinations'!A619:H2954,7,FALSE)</f>
        <v>0</v>
      </c>
      <c r="I621" s="15" t="str">
        <f>VLOOKUP(A621,'Medical Examinations'!A619:H2954,8,FALSE)</f>
        <v>No</v>
      </c>
      <c r="J621" s="15" t="str">
        <f>VLOOKUP(A621,'Medical Examinations'!A619:J2954,9,FALSE)</f>
        <v>OBESITY</v>
      </c>
      <c r="K621" s="15" t="str">
        <f>VLOOKUP(A621,'Medical Examinations'!A619:J2954,10,FALSE)</f>
        <v>NORMAL</v>
      </c>
      <c r="L621" s="15" t="str">
        <f>VLOOKUP(A621,'Hospitalisation Details'!A619:J2962,10,FALSE)</f>
        <v>19-Sep-1980</v>
      </c>
      <c r="M621" s="15">
        <f>VLOOKUP(A621,'Hospitalisation Details'!A619:I2962,6,FALSE)</f>
        <v>15966.19</v>
      </c>
      <c r="N621" s="15" t="str">
        <f>VLOOKUP(A621,'Hospitalisation Details'!A619:I2962,7,FALSE)</f>
        <v>tier - 2</v>
      </c>
      <c r="O621" s="15" t="str">
        <f>VLOOKUP(A621,'Hospitalisation Details'!A619:I2962,8,FALSE)</f>
        <v>tier - 2</v>
      </c>
      <c r="P621" s="15" t="str">
        <f>VLOOKUP(A621,'Hospitalisation Details'!A619:I2962,9,FALSE)</f>
        <v>R1012</v>
      </c>
      <c r="Q621" s="15">
        <f ca="1">VLOOKUP(A621,'Hospitalisation Details'!A619:K2962,11,FALSE)</f>
        <v>45</v>
      </c>
    </row>
    <row r="622" spans="1:17" ht="15.6" x14ac:dyDescent="0.3">
      <c r="A622" s="78" t="s">
        <v>1751</v>
      </c>
      <c r="B622" s="78" t="str">
        <f>VLOOKUP(A622,'Customer Names'!A620:C2955,3,FALSE)</f>
        <v>Jessica L</v>
      </c>
      <c r="C622" s="91">
        <f>VLOOKUP(A622,'Medical Examinations'!A620:H2955,2,FALSE)</f>
        <v>48.81</v>
      </c>
      <c r="D622" s="15">
        <f>VLOOKUP(A622,'Medical Examinations'!A620:H2955,3,FALSE)</f>
        <v>5.49</v>
      </c>
      <c r="E622" s="15" t="str">
        <f>VLOOKUP(A622,'Medical Examinations'!A620:H2955,4,FALSE)</f>
        <v>No</v>
      </c>
      <c r="F622" s="15" t="str">
        <f>VLOOKUP(A622,'Medical Examinations'!A620:H2955,5,FALSE)</f>
        <v>No</v>
      </c>
      <c r="G622" s="15" t="str">
        <f>VLOOKUP(A622,'Medical Examinations'!A620:H2955,6,FALSE)</f>
        <v>No</v>
      </c>
      <c r="H622" s="15">
        <f>VLOOKUP(A622,'Medical Examinations'!A620:H2955,7,FALSE)</f>
        <v>0</v>
      </c>
      <c r="I622" s="15" t="str">
        <f>VLOOKUP(A622,'Medical Examinations'!A620:H2955,8,FALSE)</f>
        <v>No</v>
      </c>
      <c r="J622" s="15" t="str">
        <f>VLOOKUP(A622,'Medical Examinations'!A620:J2955,9,FALSE)</f>
        <v>OBESITY</v>
      </c>
      <c r="K622" s="15" t="str">
        <f>VLOOKUP(A622,'Medical Examinations'!A620:J2955,10,FALSE)</f>
        <v>NORMAL</v>
      </c>
      <c r="L622" s="15" t="str">
        <f>VLOOKUP(A622,'Hospitalisation Details'!A620:J2963,10,FALSE)</f>
        <v>24-Jul-1982</v>
      </c>
      <c r="M622" s="15">
        <f>VLOOKUP(A622,'Hospitalisation Details'!A620:I2963,6,FALSE)</f>
        <v>15965.29</v>
      </c>
      <c r="N622" s="15" t="str">
        <f>VLOOKUP(A622,'Hospitalisation Details'!A620:I2963,7,FALSE)</f>
        <v>tier - 2</v>
      </c>
      <c r="O622" s="15" t="str">
        <f>VLOOKUP(A622,'Hospitalisation Details'!A620:I2963,8,FALSE)</f>
        <v>tier - 1</v>
      </c>
      <c r="P622" s="15" t="str">
        <f>VLOOKUP(A622,'Hospitalisation Details'!A620:I2963,9,FALSE)</f>
        <v>R1012</v>
      </c>
      <c r="Q622" s="15">
        <f ca="1">VLOOKUP(A622,'Hospitalisation Details'!A620:K2963,11,FALSE)</f>
        <v>43</v>
      </c>
    </row>
    <row r="623" spans="1:17" ht="15.6" x14ac:dyDescent="0.3">
      <c r="A623" s="78" t="s">
        <v>1750</v>
      </c>
      <c r="B623" s="78" t="str">
        <f>VLOOKUP(A623,'Customer Names'!A621:C2956,3,FALSE)</f>
        <v>Kristina K</v>
      </c>
      <c r="C623" s="91">
        <f>VLOOKUP(A623,'Medical Examinations'!A621:H2956,2,FALSE)</f>
        <v>47.53</v>
      </c>
      <c r="D623" s="15">
        <f>VLOOKUP(A623,'Medical Examinations'!A621:H2956,3,FALSE)</f>
        <v>4.72</v>
      </c>
      <c r="E623" s="15" t="str">
        <f>VLOOKUP(A623,'Medical Examinations'!A621:H2956,4,FALSE)</f>
        <v>No</v>
      </c>
      <c r="F623" s="15" t="str">
        <f>VLOOKUP(A623,'Medical Examinations'!A621:H2956,5,FALSE)</f>
        <v>No</v>
      </c>
      <c r="G623" s="15" t="str">
        <f>VLOOKUP(A623,'Medical Examinations'!A621:H2956,6,FALSE)</f>
        <v>No</v>
      </c>
      <c r="H623" s="15">
        <f>VLOOKUP(A623,'Medical Examinations'!A621:H2956,7,FALSE)</f>
        <v>0</v>
      </c>
      <c r="I623" s="15" t="str">
        <f>VLOOKUP(A623,'Medical Examinations'!A621:H2956,8,FALSE)</f>
        <v>No</v>
      </c>
      <c r="J623" s="15" t="str">
        <f>VLOOKUP(A623,'Medical Examinations'!A621:J2956,9,FALSE)</f>
        <v>OBESITY</v>
      </c>
      <c r="K623" s="15" t="str">
        <f>VLOOKUP(A623,'Medical Examinations'!A621:J2956,10,FALSE)</f>
        <v>NORMAL</v>
      </c>
      <c r="L623" s="15" t="str">
        <f>VLOOKUP(A623,'Hospitalisation Details'!A621:J2964,10,FALSE)</f>
        <v>12-Oct-1980</v>
      </c>
      <c r="M623" s="15">
        <f>VLOOKUP(A623,'Hospitalisation Details'!A621:I2964,6,FALSE)</f>
        <v>15922.29</v>
      </c>
      <c r="N623" s="15" t="str">
        <f>VLOOKUP(A623,'Hospitalisation Details'!A621:I2964,7,FALSE)</f>
        <v>tier - 2</v>
      </c>
      <c r="O623" s="15" t="str">
        <f>VLOOKUP(A623,'Hospitalisation Details'!A621:I2964,8,FALSE)</f>
        <v>tier - 3</v>
      </c>
      <c r="P623" s="15" t="str">
        <f>VLOOKUP(A623,'Hospitalisation Details'!A621:I2964,9,FALSE)</f>
        <v>R1026</v>
      </c>
      <c r="Q623" s="15">
        <f ca="1">VLOOKUP(A623,'Hospitalisation Details'!A621:K2964,11,FALSE)</f>
        <v>45</v>
      </c>
    </row>
    <row r="624" spans="1:17" ht="15.6" x14ac:dyDescent="0.3">
      <c r="A624" s="78" t="s">
        <v>1749</v>
      </c>
      <c r="B624" s="78" t="str">
        <f>VLOOKUP(A624,'Customer Names'!A622:C2957,3,FALSE)</f>
        <v>Brad</v>
      </c>
      <c r="C624" s="91">
        <f>VLOOKUP(A624,'Medical Examinations'!A622:H2957,2,FALSE)</f>
        <v>36.85</v>
      </c>
      <c r="D624" s="15">
        <f>VLOOKUP(A624,'Medical Examinations'!A622:H2957,3,FALSE)</f>
        <v>6.7</v>
      </c>
      <c r="E624" s="15" t="str">
        <f>VLOOKUP(A624,'Medical Examinations'!A622:H2957,4,FALSE)</f>
        <v>No</v>
      </c>
      <c r="F624" s="15" t="str">
        <f>VLOOKUP(A624,'Medical Examinations'!A622:H2957,5,FALSE)</f>
        <v>No</v>
      </c>
      <c r="G624" s="15" t="str">
        <f>VLOOKUP(A624,'Medical Examinations'!A622:H2957,6,FALSE)</f>
        <v>No</v>
      </c>
      <c r="H624" s="15">
        <f>VLOOKUP(A624,'Medical Examinations'!A622:H2957,7,FALSE)</f>
        <v>0</v>
      </c>
      <c r="I624" s="15" t="str">
        <f>VLOOKUP(A624,'Medical Examinations'!A622:H2957,8,FALSE)</f>
        <v>No</v>
      </c>
      <c r="J624" s="15" t="str">
        <f>VLOOKUP(A624,'Medical Examinations'!A622:J2957,9,FALSE)</f>
        <v>OBESITY</v>
      </c>
      <c r="K624" s="15" t="str">
        <f>VLOOKUP(A624,'Medical Examinations'!A622:J2957,10,FALSE)</f>
        <v>DIABETES</v>
      </c>
      <c r="L624" s="15" t="str">
        <f>VLOOKUP(A624,'Hospitalisation Details'!A622:J2965,10,FALSE)</f>
        <v>25-Dec-1962</v>
      </c>
      <c r="M624" s="15">
        <f>VLOOKUP(A624,'Hospitalisation Details'!A622:I2965,6,FALSE)</f>
        <v>15840.81</v>
      </c>
      <c r="N624" s="15" t="str">
        <f>VLOOKUP(A624,'Hospitalisation Details'!A622:I2965,7,FALSE)</f>
        <v>tier - 2</v>
      </c>
      <c r="O624" s="15" t="str">
        <f>VLOOKUP(A624,'Hospitalisation Details'!A622:I2965,8,FALSE)</f>
        <v>tier - 1</v>
      </c>
      <c r="P624" s="15" t="str">
        <f>VLOOKUP(A624,'Hospitalisation Details'!A622:I2965,9,FALSE)</f>
        <v>R1022</v>
      </c>
      <c r="Q624" s="15">
        <f ca="1">VLOOKUP(A624,'Hospitalisation Details'!A622:K2965,11,FALSE)</f>
        <v>62</v>
      </c>
    </row>
    <row r="625" spans="1:17" ht="15.6" x14ac:dyDescent="0.3">
      <c r="A625" s="78" t="s">
        <v>1748</v>
      </c>
      <c r="B625" s="78" t="str">
        <f>VLOOKUP(A625,'Customer Names'!A623:C2958,3,FALSE)</f>
        <v>Margaret O</v>
      </c>
      <c r="C625" s="91">
        <f>VLOOKUP(A625,'Medical Examinations'!A623:H2958,2,FALSE)</f>
        <v>29.3</v>
      </c>
      <c r="D625" s="15">
        <f>VLOOKUP(A625,'Medical Examinations'!A623:H2958,3,FALSE)</f>
        <v>5.5</v>
      </c>
      <c r="E625" s="15" t="str">
        <f>VLOOKUP(A625,'Medical Examinations'!A623:H2958,4,FALSE)</f>
        <v>No</v>
      </c>
      <c r="F625" s="15" t="str">
        <f>VLOOKUP(A625,'Medical Examinations'!A623:H2958,5,FALSE)</f>
        <v>No</v>
      </c>
      <c r="G625" s="15" t="str">
        <f>VLOOKUP(A625,'Medical Examinations'!A623:H2958,6,FALSE)</f>
        <v>No</v>
      </c>
      <c r="H625" s="15">
        <f>VLOOKUP(A625,'Medical Examinations'!A623:H2958,7,FALSE)</f>
        <v>0</v>
      </c>
      <c r="I625" s="15" t="str">
        <f>VLOOKUP(A625,'Medical Examinations'!A623:H2958,8,FALSE)</f>
        <v>No</v>
      </c>
      <c r="J625" s="15" t="str">
        <f>VLOOKUP(A625,'Medical Examinations'!A623:J2958,9,FALSE)</f>
        <v>OVERWEIGHT</v>
      </c>
      <c r="K625" s="15" t="str">
        <f>VLOOKUP(A625,'Medical Examinations'!A623:J2958,10,FALSE)</f>
        <v>NORMAL</v>
      </c>
      <c r="L625" s="15" t="str">
        <f>VLOOKUP(A625,'Hospitalisation Details'!A623:J2966,10,FALSE)</f>
        <v>11-Nov-1982</v>
      </c>
      <c r="M625" s="15">
        <f>VLOOKUP(A625,'Hospitalisation Details'!A623:I2966,6,FALSE)</f>
        <v>15828.82</v>
      </c>
      <c r="N625" s="15" t="str">
        <f>VLOOKUP(A625,'Hospitalisation Details'!A623:I2966,7,FALSE)</f>
        <v>tier - 2</v>
      </c>
      <c r="O625" s="15" t="str">
        <f>VLOOKUP(A625,'Hospitalisation Details'!A623:I2966,8,FALSE)</f>
        <v>tier - 3</v>
      </c>
      <c r="P625" s="15" t="str">
        <f>VLOOKUP(A625,'Hospitalisation Details'!A623:I2966,9,FALSE)</f>
        <v>R1011</v>
      </c>
      <c r="Q625" s="15">
        <f ca="1">VLOOKUP(A625,'Hospitalisation Details'!A623:K2966,11,FALSE)</f>
        <v>43</v>
      </c>
    </row>
    <row r="626" spans="1:17" ht="15.6" x14ac:dyDescent="0.3">
      <c r="A626" s="78" t="s">
        <v>1747</v>
      </c>
      <c r="B626" s="78" t="str">
        <f>VLOOKUP(A626,'Customer Names'!A624:C2959,3,FALSE)</f>
        <v>Craig R.</v>
      </c>
      <c r="C626" s="91">
        <f>VLOOKUP(A626,'Medical Examinations'!A624:H2959,2,FALSE)</f>
        <v>19.3</v>
      </c>
      <c r="D626" s="15">
        <f>VLOOKUP(A626,'Medical Examinations'!A624:H2959,3,FALSE)</f>
        <v>4.46</v>
      </c>
      <c r="E626" s="15" t="str">
        <f>VLOOKUP(A626,'Medical Examinations'!A624:H2959,4,FALSE)</f>
        <v>No</v>
      </c>
      <c r="F626" s="15" t="str">
        <f>VLOOKUP(A626,'Medical Examinations'!A624:H2959,5,FALSE)</f>
        <v>No</v>
      </c>
      <c r="G626" s="15" t="str">
        <f>VLOOKUP(A626,'Medical Examinations'!A624:H2959,6,FALSE)</f>
        <v>No</v>
      </c>
      <c r="H626" s="15">
        <f>VLOOKUP(A626,'Medical Examinations'!A624:H2959,7,FALSE)</f>
        <v>1</v>
      </c>
      <c r="I626" s="15" t="str">
        <f>VLOOKUP(A626,'Medical Examinations'!A624:H2959,8,FALSE)</f>
        <v>yes</v>
      </c>
      <c r="J626" s="15" t="str">
        <f>VLOOKUP(A626,'Medical Examinations'!A624:J2959,9,FALSE)</f>
        <v>NORMAL WEIGHT</v>
      </c>
      <c r="K626" s="15" t="str">
        <f>VLOOKUP(A626,'Medical Examinations'!A624:J2959,10,FALSE)</f>
        <v>NORMAL</v>
      </c>
      <c r="L626" s="15" t="str">
        <f>VLOOKUP(A626,'Hospitalisation Details'!A624:J2967,10,FALSE)</f>
        <v>26-Jun-1984</v>
      </c>
      <c r="M626" s="15">
        <f>VLOOKUP(A626,'Hospitalisation Details'!A624:I2967,6,FALSE)</f>
        <v>15820.7</v>
      </c>
      <c r="N626" s="15" t="str">
        <f>VLOOKUP(A626,'Hospitalisation Details'!A624:I2967,7,FALSE)</f>
        <v>tier - 2</v>
      </c>
      <c r="O626" s="15" t="str">
        <f>VLOOKUP(A626,'Hospitalisation Details'!A624:I2967,8,FALSE)</f>
        <v>tier - 3</v>
      </c>
      <c r="P626" s="15" t="str">
        <f>VLOOKUP(A626,'Hospitalisation Details'!A624:I2967,9,FALSE)</f>
        <v>R1011</v>
      </c>
      <c r="Q626" s="15">
        <f ca="1">VLOOKUP(A626,'Hospitalisation Details'!A624:K2967,11,FALSE)</f>
        <v>41</v>
      </c>
    </row>
    <row r="627" spans="1:17" ht="15.6" x14ac:dyDescent="0.3">
      <c r="A627" s="78" t="s">
        <v>1746</v>
      </c>
      <c r="B627" s="78" t="str">
        <f>VLOOKUP(A627,'Customer Names'!A625:C2960,3,FALSE)</f>
        <v>Simo</v>
      </c>
      <c r="C627" s="91">
        <f>VLOOKUP(A627,'Medical Examinations'!A625:H2960,2,FALSE)</f>
        <v>24.13</v>
      </c>
      <c r="D627" s="15">
        <f>VLOOKUP(A627,'Medical Examinations'!A625:H2960,3,FALSE)</f>
        <v>5.29</v>
      </c>
      <c r="E627" s="15" t="str">
        <f>VLOOKUP(A627,'Medical Examinations'!A625:H2960,4,FALSE)</f>
        <v>yes</v>
      </c>
      <c r="F627" s="15" t="str">
        <f>VLOOKUP(A627,'Medical Examinations'!A625:H2960,5,FALSE)</f>
        <v>No</v>
      </c>
      <c r="G627" s="15" t="str">
        <f>VLOOKUP(A627,'Medical Examinations'!A625:H2960,6,FALSE)</f>
        <v>Yes</v>
      </c>
      <c r="H627" s="15">
        <f>VLOOKUP(A627,'Medical Examinations'!A625:H2960,7,FALSE)</f>
        <v>1</v>
      </c>
      <c r="I627" s="15" t="str">
        <f>VLOOKUP(A627,'Medical Examinations'!A625:H2960,8,FALSE)</f>
        <v>yes</v>
      </c>
      <c r="J627" s="15" t="str">
        <f>VLOOKUP(A627,'Medical Examinations'!A625:J2960,9,FALSE)</f>
        <v>NORMAL WEIGHT</v>
      </c>
      <c r="K627" s="15" t="str">
        <f>VLOOKUP(A627,'Medical Examinations'!A625:J2960,10,FALSE)</f>
        <v>NORMAL</v>
      </c>
      <c r="L627" s="15" t="str">
        <f>VLOOKUP(A627,'Hospitalisation Details'!A625:J2968,10,FALSE)</f>
        <v>9-Oct-1997</v>
      </c>
      <c r="M627" s="15">
        <f>VLOOKUP(A627,'Hospitalisation Details'!A625:I2968,6,FALSE)</f>
        <v>15817.99</v>
      </c>
      <c r="N627" s="15" t="str">
        <f>VLOOKUP(A627,'Hospitalisation Details'!A625:I2968,7,FALSE)</f>
        <v>tier - 2</v>
      </c>
      <c r="O627" s="15" t="str">
        <f>VLOOKUP(A627,'Hospitalisation Details'!A625:I2968,8,FALSE)</f>
        <v>tier - 2</v>
      </c>
      <c r="P627" s="15" t="str">
        <f>VLOOKUP(A627,'Hospitalisation Details'!A625:I2968,9,FALSE)</f>
        <v>R1012</v>
      </c>
      <c r="Q627" s="15">
        <f ca="1">VLOOKUP(A627,'Hospitalisation Details'!A625:K2968,11,FALSE)</f>
        <v>28</v>
      </c>
    </row>
    <row r="628" spans="1:17" ht="15.6" x14ac:dyDescent="0.3">
      <c r="A628" s="78" t="s">
        <v>1745</v>
      </c>
      <c r="B628" s="78" t="str">
        <f>VLOOKUP(A628,'Customer Names'!A626:C2961,3,FALSE)</f>
        <v>Christopher J</v>
      </c>
      <c r="C628" s="91">
        <f>VLOOKUP(A628,'Medical Examinations'!A626:H2961,2,FALSE)</f>
        <v>46.7</v>
      </c>
      <c r="D628" s="15">
        <f>VLOOKUP(A628,'Medical Examinations'!A626:H2961,3,FALSE)</f>
        <v>10.99</v>
      </c>
      <c r="E628" s="15" t="str">
        <f>VLOOKUP(A628,'Medical Examinations'!A626:H2961,4,FALSE)</f>
        <v>No</v>
      </c>
      <c r="F628" s="15" t="str">
        <f>VLOOKUP(A628,'Medical Examinations'!A626:H2961,5,FALSE)</f>
        <v>No</v>
      </c>
      <c r="G628" s="15" t="str">
        <f>VLOOKUP(A628,'Medical Examinations'!A626:H2961,6,FALSE)</f>
        <v>No</v>
      </c>
      <c r="H628" s="15">
        <f>VLOOKUP(A628,'Medical Examinations'!A626:H2961,7,FALSE)</f>
        <v>0</v>
      </c>
      <c r="I628" s="15" t="str">
        <f>VLOOKUP(A628,'Medical Examinations'!A626:H2961,8,FALSE)</f>
        <v>No</v>
      </c>
      <c r="J628" s="15" t="str">
        <f>VLOOKUP(A628,'Medical Examinations'!A626:J2961,9,FALSE)</f>
        <v>OBESITY</v>
      </c>
      <c r="K628" s="15" t="str">
        <f>VLOOKUP(A628,'Medical Examinations'!A626:J2961,10,FALSE)</f>
        <v>DIABETES</v>
      </c>
      <c r="L628" s="15" t="str">
        <f>VLOOKUP(A628,'Hospitalisation Details'!A626:J2969,10,FALSE)</f>
        <v>29-Aug-1974</v>
      </c>
      <c r="M628" s="15">
        <f>VLOOKUP(A628,'Hospitalisation Details'!A626:I2969,6,FALSE)</f>
        <v>15746.62</v>
      </c>
      <c r="N628" s="15" t="str">
        <f>VLOOKUP(A628,'Hospitalisation Details'!A626:I2969,7,FALSE)</f>
        <v>tier - 2</v>
      </c>
      <c r="O628" s="15" t="str">
        <f>VLOOKUP(A628,'Hospitalisation Details'!A626:I2969,8,FALSE)</f>
        <v>tier - 1</v>
      </c>
      <c r="P628" s="15" t="str">
        <f>VLOOKUP(A628,'Hospitalisation Details'!A626:I2969,9,FALSE)</f>
        <v>R1012</v>
      </c>
      <c r="Q628" s="15">
        <f ca="1">VLOOKUP(A628,'Hospitalisation Details'!A626:K2969,11,FALSE)</f>
        <v>51</v>
      </c>
    </row>
    <row r="629" spans="1:17" ht="15.6" x14ac:dyDescent="0.3">
      <c r="A629" s="78" t="s">
        <v>1744</v>
      </c>
      <c r="B629" s="78" t="str">
        <f>VLOOKUP(A629,'Customer Names'!A627:C2962,3,FALSE)</f>
        <v>Mario Sr.</v>
      </c>
      <c r="C629" s="91">
        <f>VLOOKUP(A629,'Medical Examinations'!A627:H2962,2,FALSE)</f>
        <v>45.27</v>
      </c>
      <c r="D629" s="15">
        <f>VLOOKUP(A629,'Medical Examinations'!A627:H2962,3,FALSE)</f>
        <v>5.2</v>
      </c>
      <c r="E629" s="15" t="str">
        <f>VLOOKUP(A629,'Medical Examinations'!A627:H2962,4,FALSE)</f>
        <v>yes</v>
      </c>
      <c r="F629" s="15" t="str">
        <f>VLOOKUP(A629,'Medical Examinations'!A627:H2962,5,FALSE)</f>
        <v>No</v>
      </c>
      <c r="G629" s="15" t="str">
        <f>VLOOKUP(A629,'Medical Examinations'!A627:H2962,6,FALSE)</f>
        <v>No</v>
      </c>
      <c r="H629" s="15">
        <f>VLOOKUP(A629,'Medical Examinations'!A627:H2962,7,FALSE)</f>
        <v>0</v>
      </c>
      <c r="I629" s="15" t="str">
        <f>VLOOKUP(A629,'Medical Examinations'!A627:H2962,8,FALSE)</f>
        <v>No</v>
      </c>
      <c r="J629" s="15" t="str">
        <f>VLOOKUP(A629,'Medical Examinations'!A627:J2962,9,FALSE)</f>
        <v>OBESITY</v>
      </c>
      <c r="K629" s="15" t="str">
        <f>VLOOKUP(A629,'Medical Examinations'!A627:J2962,10,FALSE)</f>
        <v>NORMAL</v>
      </c>
      <c r="L629" s="15" t="str">
        <f>VLOOKUP(A629,'Hospitalisation Details'!A627:J2970,10,FALSE)</f>
        <v>20-Sep-1976</v>
      </c>
      <c r="M629" s="15">
        <f>VLOOKUP(A629,'Hospitalisation Details'!A627:I2970,6,FALSE)</f>
        <v>15698.86</v>
      </c>
      <c r="N629" s="15" t="str">
        <f>VLOOKUP(A629,'Hospitalisation Details'!A627:I2970,7,FALSE)</f>
        <v>tier - 2</v>
      </c>
      <c r="O629" s="15" t="str">
        <f>VLOOKUP(A629,'Hospitalisation Details'!A627:I2970,8,FALSE)</f>
        <v>tier - 2</v>
      </c>
      <c r="P629" s="15" t="str">
        <f>VLOOKUP(A629,'Hospitalisation Details'!A627:I2970,9,FALSE)</f>
        <v>R1012</v>
      </c>
      <c r="Q629" s="15">
        <f ca="1">VLOOKUP(A629,'Hospitalisation Details'!A627:K2970,11,FALSE)</f>
        <v>49</v>
      </c>
    </row>
    <row r="630" spans="1:17" ht="15.6" x14ac:dyDescent="0.3">
      <c r="A630" s="78" t="s">
        <v>1743</v>
      </c>
      <c r="B630" s="78" t="str">
        <f>VLOOKUP(A630,'Customer Names'!A628:C2963,3,FALSE)</f>
        <v>Meghann R.</v>
      </c>
      <c r="C630" s="91">
        <f>VLOOKUP(A630,'Medical Examinations'!A628:H2963,2,FALSE)</f>
        <v>44.29</v>
      </c>
      <c r="D630" s="15">
        <f>VLOOKUP(A630,'Medical Examinations'!A628:H2963,3,FALSE)</f>
        <v>9.66</v>
      </c>
      <c r="E630" s="15" t="str">
        <f>VLOOKUP(A630,'Medical Examinations'!A628:H2963,4,FALSE)</f>
        <v>No</v>
      </c>
      <c r="F630" s="15" t="str">
        <f>VLOOKUP(A630,'Medical Examinations'!A628:H2963,5,FALSE)</f>
        <v>No</v>
      </c>
      <c r="G630" s="15" t="str">
        <f>VLOOKUP(A630,'Medical Examinations'!A628:H2963,6,FALSE)</f>
        <v>No</v>
      </c>
      <c r="H630" s="15">
        <f>VLOOKUP(A630,'Medical Examinations'!A628:H2963,7,FALSE)</f>
        <v>2</v>
      </c>
      <c r="I630" s="15" t="str">
        <f>VLOOKUP(A630,'Medical Examinations'!A628:H2963,8,FALSE)</f>
        <v>No</v>
      </c>
      <c r="J630" s="15" t="str">
        <f>VLOOKUP(A630,'Medical Examinations'!A628:J2963,9,FALSE)</f>
        <v>OBESITY</v>
      </c>
      <c r="K630" s="15" t="str">
        <f>VLOOKUP(A630,'Medical Examinations'!A628:J2963,10,FALSE)</f>
        <v>DIABETES</v>
      </c>
      <c r="L630" s="15" t="str">
        <f>VLOOKUP(A630,'Hospitalisation Details'!A628:J2971,10,FALSE)</f>
        <v>26-Jun-1973</v>
      </c>
      <c r="M630" s="15">
        <f>VLOOKUP(A630,'Hospitalisation Details'!A628:I2971,6,FALSE)</f>
        <v>15670.3</v>
      </c>
      <c r="N630" s="15" t="str">
        <f>VLOOKUP(A630,'Hospitalisation Details'!A628:I2971,7,FALSE)</f>
        <v>tier - 2</v>
      </c>
      <c r="O630" s="15" t="str">
        <f>VLOOKUP(A630,'Hospitalisation Details'!A628:I2971,8,FALSE)</f>
        <v>tier - 2</v>
      </c>
      <c r="P630" s="15" t="str">
        <f>VLOOKUP(A630,'Hospitalisation Details'!A628:I2971,9,FALSE)</f>
        <v>R1026</v>
      </c>
      <c r="Q630" s="15">
        <f ca="1">VLOOKUP(A630,'Hospitalisation Details'!A628:K2971,11,FALSE)</f>
        <v>52</v>
      </c>
    </row>
    <row r="631" spans="1:17" ht="15.6" x14ac:dyDescent="0.3">
      <c r="A631" s="78" t="s">
        <v>1742</v>
      </c>
      <c r="B631" s="78" t="str">
        <f>VLOOKUP(A631,'Customer Names'!A629:C2964,3,FALSE)</f>
        <v>Scott M</v>
      </c>
      <c r="C631" s="91">
        <f>VLOOKUP(A631,'Medical Examinations'!A629:H2964,2,FALSE)</f>
        <v>54.59</v>
      </c>
      <c r="D631" s="15">
        <f>VLOOKUP(A631,'Medical Examinations'!A629:H2964,3,FALSE)</f>
        <v>4.22</v>
      </c>
      <c r="E631" s="15" t="str">
        <f>VLOOKUP(A631,'Medical Examinations'!A629:H2964,4,FALSE)</f>
        <v>yes</v>
      </c>
      <c r="F631" s="15" t="str">
        <f>VLOOKUP(A631,'Medical Examinations'!A629:H2964,5,FALSE)</f>
        <v>No</v>
      </c>
      <c r="G631" s="15" t="str">
        <f>VLOOKUP(A631,'Medical Examinations'!A629:H2964,6,FALSE)</f>
        <v>No</v>
      </c>
      <c r="H631" s="15">
        <f>VLOOKUP(A631,'Medical Examinations'!A629:H2964,7,FALSE)</f>
        <v>1</v>
      </c>
      <c r="I631" s="15" t="str">
        <f>VLOOKUP(A631,'Medical Examinations'!A629:H2964,8,FALSE)</f>
        <v>No</v>
      </c>
      <c r="J631" s="15" t="str">
        <f>VLOOKUP(A631,'Medical Examinations'!A629:J2964,9,FALSE)</f>
        <v>OBESITY</v>
      </c>
      <c r="K631" s="15" t="str">
        <f>VLOOKUP(A631,'Medical Examinations'!A629:J2964,10,FALSE)</f>
        <v>NORMAL</v>
      </c>
      <c r="L631" s="15" t="str">
        <f>VLOOKUP(A631,'Hospitalisation Details'!A629:J2972,10,FALSE)</f>
        <v>22-Dec-1988</v>
      </c>
      <c r="M631" s="15">
        <f>VLOOKUP(A631,'Hospitalisation Details'!A629:I2972,6,FALSE)</f>
        <v>15646.28</v>
      </c>
      <c r="N631" s="15" t="str">
        <f>VLOOKUP(A631,'Hospitalisation Details'!A629:I2972,7,FALSE)</f>
        <v>tier - 2</v>
      </c>
      <c r="O631" s="15" t="str">
        <f>VLOOKUP(A631,'Hospitalisation Details'!A629:I2972,8,FALSE)</f>
        <v>tier - 2</v>
      </c>
      <c r="P631" s="15" t="str">
        <f>VLOOKUP(A631,'Hospitalisation Details'!A629:I2972,9,FALSE)</f>
        <v>R1011</v>
      </c>
      <c r="Q631" s="15">
        <f ca="1">VLOOKUP(A631,'Hospitalisation Details'!A629:K2972,11,FALSE)</f>
        <v>36</v>
      </c>
    </row>
    <row r="632" spans="1:17" ht="15.6" x14ac:dyDescent="0.3">
      <c r="A632" s="78" t="s">
        <v>1741</v>
      </c>
      <c r="B632" s="78" t="str">
        <f>VLOOKUP(A632,'Customer Names'!A630:C2965,3,FALSE)</f>
        <v>Caitlin E.</v>
      </c>
      <c r="C632" s="91">
        <f>VLOOKUP(A632,'Medical Examinations'!A630:H2965,2,FALSE)</f>
        <v>32.965000000000003</v>
      </c>
      <c r="D632" s="15">
        <f>VLOOKUP(A632,'Medical Examinations'!A630:H2965,3,FALSE)</f>
        <v>11.78</v>
      </c>
      <c r="E632" s="15" t="str">
        <f>VLOOKUP(A632,'Medical Examinations'!A630:H2965,4,FALSE)</f>
        <v>No</v>
      </c>
      <c r="F632" s="15" t="str">
        <f>VLOOKUP(A632,'Medical Examinations'!A630:H2965,5,FALSE)</f>
        <v>No</v>
      </c>
      <c r="G632" s="15" t="str">
        <f>VLOOKUP(A632,'Medical Examinations'!A630:H2965,6,FALSE)</f>
        <v>No</v>
      </c>
      <c r="H632" s="15">
        <f>VLOOKUP(A632,'Medical Examinations'!A630:H2965,7,FALSE)</f>
        <v>0</v>
      </c>
      <c r="I632" s="15" t="str">
        <f>VLOOKUP(A632,'Medical Examinations'!A630:H2965,8,FALSE)</f>
        <v>No</v>
      </c>
      <c r="J632" s="15" t="str">
        <f>VLOOKUP(A632,'Medical Examinations'!A630:J2965,9,FALSE)</f>
        <v>OBESITY</v>
      </c>
      <c r="K632" s="15" t="str">
        <f>VLOOKUP(A632,'Medical Examinations'!A630:J2965,10,FALSE)</f>
        <v>DIABETES</v>
      </c>
      <c r="L632" s="15" t="str">
        <f>VLOOKUP(A632,'Hospitalisation Details'!A630:J2973,10,FALSE)</f>
        <v>6-Jun-1960</v>
      </c>
      <c r="M632" s="15">
        <f>VLOOKUP(A632,'Hospitalisation Details'!A630:I2973,6,FALSE)</f>
        <v>15612.19</v>
      </c>
      <c r="N632" s="15" t="str">
        <f>VLOOKUP(A632,'Hospitalisation Details'!A630:I2973,7,FALSE)</f>
        <v>tier - 2</v>
      </c>
      <c r="O632" s="15" t="str">
        <f>VLOOKUP(A632,'Hospitalisation Details'!A630:I2973,8,FALSE)</f>
        <v>tier - 2</v>
      </c>
      <c r="P632" s="15" t="str">
        <f>VLOOKUP(A632,'Hospitalisation Details'!A630:I2973,9,FALSE)</f>
        <v>R1012</v>
      </c>
      <c r="Q632" s="15">
        <f ca="1">VLOOKUP(A632,'Hospitalisation Details'!A630:K2973,11,FALSE)</f>
        <v>65</v>
      </c>
    </row>
    <row r="633" spans="1:17" ht="15.6" x14ac:dyDescent="0.3">
      <c r="A633" s="78" t="s">
        <v>1740</v>
      </c>
      <c r="B633" s="78" t="str">
        <f>VLOOKUP(A633,'Customer Names'!A631:C2966,3,FALSE)</f>
        <v>Samantha A.</v>
      </c>
      <c r="C633" s="91">
        <f>VLOOKUP(A633,'Medical Examinations'!A631:H2966,2,FALSE)</f>
        <v>38.049999999999997</v>
      </c>
      <c r="D633" s="15">
        <f>VLOOKUP(A633,'Medical Examinations'!A631:H2966,3,FALSE)</f>
        <v>9.6199999999999992</v>
      </c>
      <c r="E633" s="15" t="str">
        <f>VLOOKUP(A633,'Medical Examinations'!A631:H2966,4,FALSE)</f>
        <v>No</v>
      </c>
      <c r="F633" s="15" t="str">
        <f>VLOOKUP(A633,'Medical Examinations'!A631:H2966,5,FALSE)</f>
        <v>No</v>
      </c>
      <c r="G633" s="15" t="str">
        <f>VLOOKUP(A633,'Medical Examinations'!A631:H2966,6,FALSE)</f>
        <v>No</v>
      </c>
      <c r="H633" s="15">
        <f>VLOOKUP(A633,'Medical Examinations'!A631:H2966,7,FALSE)</f>
        <v>0</v>
      </c>
      <c r="I633" s="15" t="str">
        <f>VLOOKUP(A633,'Medical Examinations'!A631:H2966,8,FALSE)</f>
        <v>No</v>
      </c>
      <c r="J633" s="15" t="str">
        <f>VLOOKUP(A633,'Medical Examinations'!A631:J2966,9,FALSE)</f>
        <v>OBESITY</v>
      </c>
      <c r="K633" s="15" t="str">
        <f>VLOOKUP(A633,'Medical Examinations'!A631:J2966,10,FALSE)</f>
        <v>DIABETES</v>
      </c>
      <c r="L633" s="15" t="str">
        <f>VLOOKUP(A633,'Hospitalisation Details'!A631:J2974,10,FALSE)</f>
        <v>28-Oct-1965</v>
      </c>
      <c r="M633" s="15">
        <f>VLOOKUP(A633,'Hospitalisation Details'!A631:I2974,6,FALSE)</f>
        <v>15608.58</v>
      </c>
      <c r="N633" s="15" t="str">
        <f>VLOOKUP(A633,'Hospitalisation Details'!A631:I2974,7,FALSE)</f>
        <v>tier - 2</v>
      </c>
      <c r="O633" s="15" t="str">
        <f>VLOOKUP(A633,'Hospitalisation Details'!A631:I2974,8,FALSE)</f>
        <v>tier - 2</v>
      </c>
      <c r="P633" s="15" t="str">
        <f>VLOOKUP(A633,'Hospitalisation Details'!A631:I2974,9,FALSE)</f>
        <v>R1026</v>
      </c>
      <c r="Q633" s="15">
        <f ca="1">VLOOKUP(A633,'Hospitalisation Details'!A631:K2974,11,FALSE)</f>
        <v>60</v>
      </c>
    </row>
    <row r="634" spans="1:17" ht="15.6" x14ac:dyDescent="0.3">
      <c r="A634" s="78" t="s">
        <v>1739</v>
      </c>
      <c r="B634" s="78" t="str">
        <f>VLOOKUP(A634,'Customer Names'!A632:C2967,3,FALSE)</f>
        <v>Erik</v>
      </c>
      <c r="C634" s="91">
        <f>VLOOKUP(A634,'Medical Examinations'!A632:H2967,2,FALSE)</f>
        <v>46.14</v>
      </c>
      <c r="D634" s="15">
        <f>VLOOKUP(A634,'Medical Examinations'!A632:H2967,3,FALSE)</f>
        <v>10.78</v>
      </c>
      <c r="E634" s="15" t="str">
        <f>VLOOKUP(A634,'Medical Examinations'!A632:H2967,4,FALSE)</f>
        <v>No</v>
      </c>
      <c r="F634" s="15" t="str">
        <f>VLOOKUP(A634,'Medical Examinations'!A632:H2967,5,FALSE)</f>
        <v>No</v>
      </c>
      <c r="G634" s="15" t="str">
        <f>VLOOKUP(A634,'Medical Examinations'!A632:H2967,6,FALSE)</f>
        <v>No</v>
      </c>
      <c r="H634" s="15">
        <f>VLOOKUP(A634,'Medical Examinations'!A632:H2967,7,FALSE)</f>
        <v>0</v>
      </c>
      <c r="I634" s="15" t="str">
        <f>VLOOKUP(A634,'Medical Examinations'!A632:H2967,8,FALSE)</f>
        <v>No</v>
      </c>
      <c r="J634" s="15" t="str">
        <f>VLOOKUP(A634,'Medical Examinations'!A632:J2967,9,FALSE)</f>
        <v>OBESITY</v>
      </c>
      <c r="K634" s="15" t="str">
        <f>VLOOKUP(A634,'Medical Examinations'!A632:J2967,10,FALSE)</f>
        <v>DIABETES</v>
      </c>
      <c r="L634" s="15" t="str">
        <f>VLOOKUP(A634,'Hospitalisation Details'!A632:J2975,10,FALSE)</f>
        <v>30-Jul-1974</v>
      </c>
      <c r="M634" s="15">
        <f>VLOOKUP(A634,'Hospitalisation Details'!A632:I2975,6,FALSE)</f>
        <v>15556.67</v>
      </c>
      <c r="N634" s="15" t="str">
        <f>VLOOKUP(A634,'Hospitalisation Details'!A632:I2975,7,FALSE)</f>
        <v>tier - 2</v>
      </c>
      <c r="O634" s="15" t="str">
        <f>VLOOKUP(A634,'Hospitalisation Details'!A632:I2975,8,FALSE)</f>
        <v>tier - 2</v>
      </c>
      <c r="P634" s="15" t="str">
        <f>VLOOKUP(A634,'Hospitalisation Details'!A632:I2975,9,FALSE)</f>
        <v>R1012</v>
      </c>
      <c r="Q634" s="15">
        <f ca="1">VLOOKUP(A634,'Hospitalisation Details'!A632:K2975,11,FALSE)</f>
        <v>51</v>
      </c>
    </row>
    <row r="635" spans="1:17" ht="15.6" x14ac:dyDescent="0.3">
      <c r="A635" s="78" t="s">
        <v>1738</v>
      </c>
      <c r="B635" s="78" t="str">
        <f>VLOOKUP(A635,'Customer Names'!A633:C2968,3,FALSE)</f>
        <v>Christopher</v>
      </c>
      <c r="C635" s="91">
        <f>VLOOKUP(A635,'Medical Examinations'!A633:H2968,2,FALSE)</f>
        <v>41.325000000000003</v>
      </c>
      <c r="D635" s="15">
        <f>VLOOKUP(A635,'Medical Examinations'!A633:H2968,3,FALSE)</f>
        <v>5.1100000000000003</v>
      </c>
      <c r="E635" s="15" t="str">
        <f>VLOOKUP(A635,'Medical Examinations'!A633:H2968,4,FALSE)</f>
        <v>yes</v>
      </c>
      <c r="F635" s="15" t="str">
        <f>VLOOKUP(A635,'Medical Examinations'!A633:H2968,5,FALSE)</f>
        <v>No</v>
      </c>
      <c r="G635" s="15" t="str">
        <f>VLOOKUP(A635,'Medical Examinations'!A633:H2968,6,FALSE)</f>
        <v>No</v>
      </c>
      <c r="H635" s="15">
        <f>VLOOKUP(A635,'Medical Examinations'!A633:H2968,7,FALSE)</f>
        <v>2</v>
      </c>
      <c r="I635" s="15" t="str">
        <f>VLOOKUP(A635,'Medical Examinations'!A633:H2968,8,FALSE)</f>
        <v>No</v>
      </c>
      <c r="J635" s="15" t="str">
        <f>VLOOKUP(A635,'Medical Examinations'!A633:J2968,9,FALSE)</f>
        <v>OBESITY</v>
      </c>
      <c r="K635" s="15" t="str">
        <f>VLOOKUP(A635,'Medical Examinations'!A633:J2968,10,FALSE)</f>
        <v>NORMAL</v>
      </c>
      <c r="L635" s="15" t="str">
        <f>VLOOKUP(A635,'Hospitalisation Details'!A633:J2976,10,FALSE)</f>
        <v>2-Oct-1959</v>
      </c>
      <c r="M635" s="15">
        <f>VLOOKUP(A635,'Hospitalisation Details'!A633:I2976,6,FALSE)</f>
        <v>15555.19</v>
      </c>
      <c r="N635" s="15" t="str">
        <f>VLOOKUP(A635,'Hospitalisation Details'!A633:I2976,7,FALSE)</f>
        <v>tier - 2</v>
      </c>
      <c r="O635" s="15" t="str">
        <f>VLOOKUP(A635,'Hospitalisation Details'!A633:I2976,8,FALSE)</f>
        <v>tier - 3</v>
      </c>
      <c r="P635" s="15" t="str">
        <f>VLOOKUP(A635,'Hospitalisation Details'!A633:I2976,9,FALSE)</f>
        <v>R1012</v>
      </c>
      <c r="Q635" s="15">
        <f ca="1">VLOOKUP(A635,'Hospitalisation Details'!A633:K2976,11,FALSE)</f>
        <v>66</v>
      </c>
    </row>
    <row r="636" spans="1:17" ht="15.6" x14ac:dyDescent="0.3">
      <c r="A636" s="78" t="s">
        <v>1737</v>
      </c>
      <c r="B636" s="78" t="str">
        <f>VLOOKUP(A636,'Customer Names'!A634:C2969,3,FALSE)</f>
        <v>Maya</v>
      </c>
      <c r="C636" s="91">
        <f>VLOOKUP(A636,'Medical Examinations'!A634:H2969,2,FALSE)</f>
        <v>44.64</v>
      </c>
      <c r="D636" s="15">
        <f>VLOOKUP(A636,'Medical Examinations'!A634:H2969,3,FALSE)</f>
        <v>7.18</v>
      </c>
      <c r="E636" s="15" t="str">
        <f>VLOOKUP(A636,'Medical Examinations'!A634:H2969,4,FALSE)</f>
        <v>No</v>
      </c>
      <c r="F636" s="15" t="str">
        <f>VLOOKUP(A636,'Medical Examinations'!A634:H2969,5,FALSE)</f>
        <v>No</v>
      </c>
      <c r="G636" s="15" t="str">
        <f>VLOOKUP(A636,'Medical Examinations'!A634:H2969,6,FALSE)</f>
        <v>No</v>
      </c>
      <c r="H636" s="15">
        <f>VLOOKUP(A636,'Medical Examinations'!A634:H2969,7,FALSE)</f>
        <v>0</v>
      </c>
      <c r="I636" s="15" t="str">
        <f>VLOOKUP(A636,'Medical Examinations'!A634:H2969,8,FALSE)</f>
        <v>No</v>
      </c>
      <c r="J636" s="15" t="str">
        <f>VLOOKUP(A636,'Medical Examinations'!A634:J2969,9,FALSE)</f>
        <v>OBESITY</v>
      </c>
      <c r="K636" s="15" t="str">
        <f>VLOOKUP(A636,'Medical Examinations'!A634:J2969,10,FALSE)</f>
        <v>DIABETES</v>
      </c>
      <c r="L636" s="15" t="str">
        <f>VLOOKUP(A636,'Hospitalisation Details'!A634:J2977,10,FALSE)</f>
        <v>28-Jun-1974</v>
      </c>
      <c r="M636" s="15">
        <f>VLOOKUP(A636,'Hospitalisation Details'!A634:I2977,6,FALSE)</f>
        <v>15532.16</v>
      </c>
      <c r="N636" s="15" t="str">
        <f>VLOOKUP(A636,'Hospitalisation Details'!A634:I2977,7,FALSE)</f>
        <v>tier - 2</v>
      </c>
      <c r="O636" s="15" t="str">
        <f>VLOOKUP(A636,'Hospitalisation Details'!A634:I2977,8,FALSE)</f>
        <v>tier - 2</v>
      </c>
      <c r="P636" s="15" t="str">
        <f>VLOOKUP(A636,'Hospitalisation Details'!A634:I2977,9,FALSE)</f>
        <v>R1026</v>
      </c>
      <c r="Q636" s="15">
        <f ca="1">VLOOKUP(A636,'Hospitalisation Details'!A634:K2977,11,FALSE)</f>
        <v>51</v>
      </c>
    </row>
    <row r="637" spans="1:17" ht="15.6" x14ac:dyDescent="0.3">
      <c r="A637" s="78" t="s">
        <v>1736</v>
      </c>
      <c r="B637" s="78" t="str">
        <f>VLOOKUP(A637,'Customer Names'!A635:C2970,3,FALSE)</f>
        <v>Zachary T</v>
      </c>
      <c r="C637" s="91">
        <f>VLOOKUP(A637,'Medical Examinations'!A635:H2970,2,FALSE)</f>
        <v>25.175000000000001</v>
      </c>
      <c r="D637" s="15">
        <f>VLOOKUP(A637,'Medical Examinations'!A635:H2970,3,FALSE)</f>
        <v>4.96</v>
      </c>
      <c r="E637" s="15" t="str">
        <f>VLOOKUP(A637,'Medical Examinations'!A635:H2970,4,FALSE)</f>
        <v>No</v>
      </c>
      <c r="F637" s="15" t="str">
        <f>VLOOKUP(A637,'Medical Examinations'!A635:H2970,5,FALSE)</f>
        <v>yes</v>
      </c>
      <c r="G637" s="15" t="str">
        <f>VLOOKUP(A637,'Medical Examinations'!A635:H2970,6,FALSE)</f>
        <v>No</v>
      </c>
      <c r="H637" s="15">
        <f>VLOOKUP(A637,'Medical Examinations'!A635:H2970,7,FALSE)</f>
        <v>1</v>
      </c>
      <c r="I637" s="15" t="str">
        <f>VLOOKUP(A637,'Medical Examinations'!A635:H2970,8,FALSE)</f>
        <v>No</v>
      </c>
      <c r="J637" s="15" t="str">
        <f>VLOOKUP(A637,'Medical Examinations'!A635:J2970,9,FALSE)</f>
        <v>OVERWEIGHT</v>
      </c>
      <c r="K637" s="15" t="str">
        <f>VLOOKUP(A637,'Medical Examinations'!A635:J2970,10,FALSE)</f>
        <v>NORMAL</v>
      </c>
      <c r="L637" s="15" t="str">
        <f>VLOOKUP(A637,'Hospitalisation Details'!A635:J2978,10,FALSE)</f>
        <v>17-Jul-2004</v>
      </c>
      <c r="M637" s="15">
        <f>VLOOKUP(A637,'Hospitalisation Details'!A635:I2978,6,FALSE)</f>
        <v>15518.18</v>
      </c>
      <c r="N637" s="15" t="str">
        <f>VLOOKUP(A637,'Hospitalisation Details'!A635:I2978,7,FALSE)</f>
        <v>tier - 2</v>
      </c>
      <c r="O637" s="15" t="str">
        <f>VLOOKUP(A637,'Hospitalisation Details'!A635:I2978,8,FALSE)</f>
        <v>tier - 3</v>
      </c>
      <c r="P637" s="15" t="str">
        <f>VLOOKUP(A637,'Hospitalisation Details'!A635:I2978,9,FALSE)</f>
        <v>R1015</v>
      </c>
      <c r="Q637" s="15">
        <f ca="1">VLOOKUP(A637,'Hospitalisation Details'!A635:K2978,11,FALSE)</f>
        <v>21</v>
      </c>
    </row>
    <row r="638" spans="1:17" ht="15.6" x14ac:dyDescent="0.3">
      <c r="A638" s="78" t="s">
        <v>1735</v>
      </c>
      <c r="B638" s="78" t="str">
        <f>VLOOKUP(A638,'Customer Names'!A636:C2971,3,FALSE)</f>
        <v>Hilda</v>
      </c>
      <c r="C638" s="91">
        <f>VLOOKUP(A638,'Medical Examinations'!A636:H2971,2,FALSE)</f>
        <v>43.11</v>
      </c>
      <c r="D638" s="15">
        <f>VLOOKUP(A638,'Medical Examinations'!A636:H2971,3,FALSE)</f>
        <v>4.67</v>
      </c>
      <c r="E638" s="15" t="str">
        <f>VLOOKUP(A638,'Medical Examinations'!A636:H2971,4,FALSE)</f>
        <v>yes</v>
      </c>
      <c r="F638" s="15" t="str">
        <f>VLOOKUP(A638,'Medical Examinations'!A636:H2971,5,FALSE)</f>
        <v>No</v>
      </c>
      <c r="G638" s="15" t="str">
        <f>VLOOKUP(A638,'Medical Examinations'!A636:H2971,6,FALSE)</f>
        <v>No</v>
      </c>
      <c r="H638" s="15">
        <f>VLOOKUP(A638,'Medical Examinations'!A636:H2971,7,FALSE)</f>
        <v>0</v>
      </c>
      <c r="I638" s="15" t="str">
        <f>VLOOKUP(A638,'Medical Examinations'!A636:H2971,8,FALSE)</f>
        <v>No</v>
      </c>
      <c r="J638" s="15" t="str">
        <f>VLOOKUP(A638,'Medical Examinations'!A636:J2971,9,FALSE)</f>
        <v>OBESITY</v>
      </c>
      <c r="K638" s="15" t="str">
        <f>VLOOKUP(A638,'Medical Examinations'!A636:J2971,10,FALSE)</f>
        <v>NORMAL</v>
      </c>
      <c r="L638" s="15" t="str">
        <f>VLOOKUP(A638,'Hospitalisation Details'!A636:J2979,10,FALSE)</f>
        <v>20-Jul-1976</v>
      </c>
      <c r="M638" s="15">
        <f>VLOOKUP(A638,'Hospitalisation Details'!A636:I2979,6,FALSE)</f>
        <v>15450.48</v>
      </c>
      <c r="N638" s="15" t="str">
        <f>VLOOKUP(A638,'Hospitalisation Details'!A636:I2979,7,FALSE)</f>
        <v>tier - 2</v>
      </c>
      <c r="O638" s="15" t="str">
        <f>VLOOKUP(A638,'Hospitalisation Details'!A636:I2979,8,FALSE)</f>
        <v>tier - 1</v>
      </c>
      <c r="P638" s="15" t="str">
        <f>VLOOKUP(A638,'Hospitalisation Details'!A636:I2979,9,FALSE)</f>
        <v>R1026</v>
      </c>
      <c r="Q638" s="15">
        <f ca="1">VLOOKUP(A638,'Hospitalisation Details'!A636:K2979,11,FALSE)</f>
        <v>49</v>
      </c>
    </row>
    <row r="639" spans="1:17" ht="15.6" x14ac:dyDescent="0.3">
      <c r="A639" s="78" t="s">
        <v>1734</v>
      </c>
      <c r="B639" s="78" t="str">
        <f>VLOOKUP(A639,'Customer Names'!A637:C2972,3,FALSE)</f>
        <v>Stephanie</v>
      </c>
      <c r="C639" s="91">
        <f>VLOOKUP(A639,'Medical Examinations'!A637:H2972,2,FALSE)</f>
        <v>53.32</v>
      </c>
      <c r="D639" s="15">
        <f>VLOOKUP(A639,'Medical Examinations'!A637:H2972,3,FALSE)</f>
        <v>5.0599999999999996</v>
      </c>
      <c r="E639" s="15" t="str">
        <f>VLOOKUP(A639,'Medical Examinations'!A637:H2972,4,FALSE)</f>
        <v>No</v>
      </c>
      <c r="F639" s="15" t="str">
        <f>VLOOKUP(A639,'Medical Examinations'!A637:H2972,5,FALSE)</f>
        <v>No</v>
      </c>
      <c r="G639" s="15" t="str">
        <f>VLOOKUP(A639,'Medical Examinations'!A637:H2972,6,FALSE)</f>
        <v>No</v>
      </c>
      <c r="H639" s="15">
        <f>VLOOKUP(A639,'Medical Examinations'!A637:H2972,7,FALSE)</f>
        <v>0</v>
      </c>
      <c r="I639" s="15" t="str">
        <f>VLOOKUP(A639,'Medical Examinations'!A637:H2972,8,FALSE)</f>
        <v>No</v>
      </c>
      <c r="J639" s="15" t="str">
        <f>VLOOKUP(A639,'Medical Examinations'!A637:J2972,9,FALSE)</f>
        <v>OBESITY</v>
      </c>
      <c r="K639" s="15" t="str">
        <f>VLOOKUP(A639,'Medical Examinations'!A637:J2972,10,FALSE)</f>
        <v>NORMAL</v>
      </c>
      <c r="L639" s="15" t="str">
        <f>VLOOKUP(A639,'Hospitalisation Details'!A637:J2980,10,FALSE)</f>
        <v>25-Oct-1990</v>
      </c>
      <c r="M639" s="15">
        <f>VLOOKUP(A639,'Hospitalisation Details'!A637:I2980,6,FALSE)</f>
        <v>15440.2</v>
      </c>
      <c r="N639" s="15" t="str">
        <f>VLOOKUP(A639,'Hospitalisation Details'!A637:I2980,7,FALSE)</f>
        <v>tier - 2</v>
      </c>
      <c r="O639" s="15" t="str">
        <f>VLOOKUP(A639,'Hospitalisation Details'!A637:I2980,8,FALSE)</f>
        <v>tier - 1</v>
      </c>
      <c r="P639" s="15" t="str">
        <f>VLOOKUP(A639,'Hospitalisation Details'!A637:I2980,9,FALSE)</f>
        <v>R1012</v>
      </c>
      <c r="Q639" s="15">
        <f ca="1">VLOOKUP(A639,'Hospitalisation Details'!A637:K2980,11,FALSE)</f>
        <v>35</v>
      </c>
    </row>
    <row r="640" spans="1:17" ht="15.6" x14ac:dyDescent="0.3">
      <c r="A640" s="78" t="s">
        <v>1733</v>
      </c>
      <c r="B640" s="78" t="str">
        <f>VLOOKUP(A640,'Customer Names'!A638:C2973,3,FALSE)</f>
        <v>Doug</v>
      </c>
      <c r="C640" s="91">
        <f>VLOOKUP(A640,'Medical Examinations'!A638:H2973,2,FALSE)</f>
        <v>38.04</v>
      </c>
      <c r="D640" s="15">
        <f>VLOOKUP(A640,'Medical Examinations'!A638:H2973,3,FALSE)</f>
        <v>5.0199999999999996</v>
      </c>
      <c r="E640" s="15" t="str">
        <f>VLOOKUP(A640,'Medical Examinations'!A638:H2973,4,FALSE)</f>
        <v>yes</v>
      </c>
      <c r="F640" s="15" t="str">
        <f>VLOOKUP(A640,'Medical Examinations'!A638:H2973,5,FALSE)</f>
        <v>No</v>
      </c>
      <c r="G640" s="15" t="str">
        <f>VLOOKUP(A640,'Medical Examinations'!A638:H2973,6,FALSE)</f>
        <v>No</v>
      </c>
      <c r="H640" s="15">
        <f>VLOOKUP(A640,'Medical Examinations'!A638:H2973,7,FALSE)</f>
        <v>1</v>
      </c>
      <c r="I640" s="15" t="str">
        <f>VLOOKUP(A640,'Medical Examinations'!A638:H2973,8,FALSE)</f>
        <v>No</v>
      </c>
      <c r="J640" s="15" t="str">
        <f>VLOOKUP(A640,'Medical Examinations'!A638:J2973,9,FALSE)</f>
        <v>OBESITY</v>
      </c>
      <c r="K640" s="15" t="str">
        <f>VLOOKUP(A640,'Medical Examinations'!A638:J2973,10,FALSE)</f>
        <v>NORMAL</v>
      </c>
      <c r="L640" s="15" t="str">
        <f>VLOOKUP(A640,'Hospitalisation Details'!A638:J2981,10,FALSE)</f>
        <v>4-Sep-1964</v>
      </c>
      <c r="M640" s="15">
        <f>VLOOKUP(A640,'Hospitalisation Details'!A638:I2981,6,FALSE)</f>
        <v>15377.77</v>
      </c>
      <c r="N640" s="15" t="str">
        <f>VLOOKUP(A640,'Hospitalisation Details'!A638:I2981,7,FALSE)</f>
        <v>tier - 2</v>
      </c>
      <c r="O640" s="15" t="str">
        <f>VLOOKUP(A640,'Hospitalisation Details'!A638:I2981,8,FALSE)</f>
        <v>tier - 2</v>
      </c>
      <c r="P640" s="15" t="str">
        <f>VLOOKUP(A640,'Hospitalisation Details'!A638:I2981,9,FALSE)</f>
        <v>R1012</v>
      </c>
      <c r="Q640" s="15">
        <f ca="1">VLOOKUP(A640,'Hospitalisation Details'!A638:K2981,11,FALSE)</f>
        <v>61</v>
      </c>
    </row>
    <row r="641" spans="1:17" ht="15.6" x14ac:dyDescent="0.3">
      <c r="A641" s="78" t="s">
        <v>1732</v>
      </c>
      <c r="B641" s="78" t="str">
        <f>VLOOKUP(A641,'Customer Names'!A639:C2974,3,FALSE)</f>
        <v>Bethany N.</v>
      </c>
      <c r="C641" s="91">
        <f>VLOOKUP(A641,'Medical Examinations'!A639:H2974,2,FALSE)</f>
        <v>37.9</v>
      </c>
      <c r="D641" s="15">
        <f>VLOOKUP(A641,'Medical Examinations'!A639:H2974,3,FALSE)</f>
        <v>7.76</v>
      </c>
      <c r="E641" s="15" t="str">
        <f>VLOOKUP(A641,'Medical Examinations'!A639:H2974,4,FALSE)</f>
        <v>No</v>
      </c>
      <c r="F641" s="15" t="str">
        <f>VLOOKUP(A641,'Medical Examinations'!A639:H2974,5,FALSE)</f>
        <v>No</v>
      </c>
      <c r="G641" s="15" t="str">
        <f>VLOOKUP(A641,'Medical Examinations'!A639:H2974,6,FALSE)</f>
        <v>No</v>
      </c>
      <c r="H641" s="15">
        <f>VLOOKUP(A641,'Medical Examinations'!A639:H2974,7,FALSE)</f>
        <v>0</v>
      </c>
      <c r="I641" s="15" t="str">
        <f>VLOOKUP(A641,'Medical Examinations'!A639:H2974,8,FALSE)</f>
        <v>No</v>
      </c>
      <c r="J641" s="15" t="str">
        <f>VLOOKUP(A641,'Medical Examinations'!A639:J2974,9,FALSE)</f>
        <v>OBESITY</v>
      </c>
      <c r="K641" s="15" t="str">
        <f>VLOOKUP(A641,'Medical Examinations'!A639:J2974,10,FALSE)</f>
        <v>DIABETES</v>
      </c>
      <c r="L641" s="15" t="str">
        <f>VLOOKUP(A641,'Hospitalisation Details'!A639:J2982,10,FALSE)</f>
        <v>6-Sep-1962</v>
      </c>
      <c r="M641" s="15">
        <f>VLOOKUP(A641,'Hospitalisation Details'!A639:I2982,6,FALSE)</f>
        <v>15368.22</v>
      </c>
      <c r="N641" s="15" t="str">
        <f>VLOOKUP(A641,'Hospitalisation Details'!A639:I2982,7,FALSE)</f>
        <v>tier - 2</v>
      </c>
      <c r="O641" s="15" t="str">
        <f>VLOOKUP(A641,'Hospitalisation Details'!A639:I2982,8,FALSE)</f>
        <v>tier - 2</v>
      </c>
      <c r="P641" s="15" t="str">
        <f>VLOOKUP(A641,'Hospitalisation Details'!A639:I2982,9,FALSE)</f>
        <v>R1011</v>
      </c>
      <c r="Q641" s="15">
        <f ca="1">VLOOKUP(A641,'Hospitalisation Details'!A639:K2982,11,FALSE)</f>
        <v>63</v>
      </c>
    </row>
    <row r="642" spans="1:17" ht="15.6" x14ac:dyDescent="0.3">
      <c r="A642" s="78" t="s">
        <v>1731</v>
      </c>
      <c r="B642" s="78" t="str">
        <f>VLOOKUP(A642,'Customer Names'!A640:C2975,3,FALSE)</f>
        <v>Sandra H</v>
      </c>
      <c r="C642" s="91">
        <f>VLOOKUP(A642,'Medical Examinations'!A640:H2975,2,FALSE)</f>
        <v>39.6</v>
      </c>
      <c r="D642" s="15">
        <f>VLOOKUP(A642,'Medical Examinations'!A640:H2975,3,FALSE)</f>
        <v>9.32</v>
      </c>
      <c r="E642" s="15" t="str">
        <f>VLOOKUP(A642,'Medical Examinations'!A640:H2975,4,FALSE)</f>
        <v>No</v>
      </c>
      <c r="F642" s="15" t="str">
        <f>VLOOKUP(A642,'Medical Examinations'!A640:H2975,5,FALSE)</f>
        <v>No</v>
      </c>
      <c r="G642" s="15" t="str">
        <f>VLOOKUP(A642,'Medical Examinations'!A640:H2975,6,FALSE)</f>
        <v>No</v>
      </c>
      <c r="H642" s="15">
        <f>VLOOKUP(A642,'Medical Examinations'!A640:H2975,7,FALSE)</f>
        <v>0</v>
      </c>
      <c r="I642" s="15" t="str">
        <f>VLOOKUP(A642,'Medical Examinations'!A640:H2975,8,FALSE)</f>
        <v>No</v>
      </c>
      <c r="J642" s="15" t="str">
        <f>VLOOKUP(A642,'Medical Examinations'!A640:J2975,9,FALSE)</f>
        <v>OBESITY</v>
      </c>
      <c r="K642" s="15" t="str">
        <f>VLOOKUP(A642,'Medical Examinations'!A640:J2975,10,FALSE)</f>
        <v>DIABETES</v>
      </c>
      <c r="L642" s="15" t="str">
        <f>VLOOKUP(A642,'Hospitalisation Details'!A640:J2983,10,FALSE)</f>
        <v>18-Jul-1968</v>
      </c>
      <c r="M642" s="15">
        <f>VLOOKUP(A642,'Hospitalisation Details'!A640:I2983,6,FALSE)</f>
        <v>15363.77</v>
      </c>
      <c r="N642" s="15" t="str">
        <f>VLOOKUP(A642,'Hospitalisation Details'!A640:I2983,7,FALSE)</f>
        <v>tier - 2</v>
      </c>
      <c r="O642" s="15" t="str">
        <f>VLOOKUP(A642,'Hospitalisation Details'!A640:I2983,8,FALSE)</f>
        <v>tier - 1</v>
      </c>
      <c r="P642" s="15" t="str">
        <f>VLOOKUP(A642,'Hospitalisation Details'!A640:I2983,9,FALSE)</f>
        <v>R1026</v>
      </c>
      <c r="Q642" s="15">
        <f ca="1">VLOOKUP(A642,'Hospitalisation Details'!A640:K2983,11,FALSE)</f>
        <v>57</v>
      </c>
    </row>
    <row r="643" spans="1:17" ht="15.6" x14ac:dyDescent="0.3">
      <c r="A643" s="78" t="s">
        <v>1730</v>
      </c>
      <c r="B643" s="78" t="str">
        <f>VLOOKUP(A643,'Customer Names'!A641:C2976,3,FALSE)</f>
        <v>Takuo</v>
      </c>
      <c r="C643" s="91">
        <f>VLOOKUP(A643,'Medical Examinations'!A641:H2976,2,FALSE)</f>
        <v>50.92</v>
      </c>
      <c r="D643" s="15">
        <f>VLOOKUP(A643,'Medical Examinations'!A641:H2976,3,FALSE)</f>
        <v>5.31</v>
      </c>
      <c r="E643" s="15" t="str">
        <f>VLOOKUP(A643,'Medical Examinations'!A641:H2976,4,FALSE)</f>
        <v>yes</v>
      </c>
      <c r="F643" s="15" t="str">
        <f>VLOOKUP(A643,'Medical Examinations'!A641:H2976,5,FALSE)</f>
        <v>No</v>
      </c>
      <c r="G643" s="15" t="str">
        <f>VLOOKUP(A643,'Medical Examinations'!A641:H2976,6,FALSE)</f>
        <v>No</v>
      </c>
      <c r="H643" s="15">
        <f>VLOOKUP(A643,'Medical Examinations'!A641:H2976,7,FALSE)</f>
        <v>1</v>
      </c>
      <c r="I643" s="15" t="str">
        <f>VLOOKUP(A643,'Medical Examinations'!A641:H2976,8,FALSE)</f>
        <v>No</v>
      </c>
      <c r="J643" s="15" t="str">
        <f>VLOOKUP(A643,'Medical Examinations'!A641:J2976,9,FALSE)</f>
        <v>OBESITY</v>
      </c>
      <c r="K643" s="15" t="str">
        <f>VLOOKUP(A643,'Medical Examinations'!A641:J2976,10,FALSE)</f>
        <v>NORMAL</v>
      </c>
      <c r="L643" s="15" t="str">
        <f>VLOOKUP(A643,'Hospitalisation Details'!A641:J2984,10,FALSE)</f>
        <v>17-Dec-1988</v>
      </c>
      <c r="M643" s="15">
        <f>VLOOKUP(A643,'Hospitalisation Details'!A641:I2984,6,FALSE)</f>
        <v>15361.5</v>
      </c>
      <c r="N643" s="15" t="str">
        <f>VLOOKUP(A643,'Hospitalisation Details'!A641:I2984,7,FALSE)</f>
        <v>tier - 2</v>
      </c>
      <c r="O643" s="15" t="str">
        <f>VLOOKUP(A643,'Hospitalisation Details'!A641:I2984,8,FALSE)</f>
        <v>tier - 3</v>
      </c>
      <c r="P643" s="15" t="str">
        <f>VLOOKUP(A643,'Hospitalisation Details'!A641:I2984,9,FALSE)</f>
        <v>R1023</v>
      </c>
      <c r="Q643" s="15">
        <f ca="1">VLOOKUP(A643,'Hospitalisation Details'!A641:K2984,11,FALSE)</f>
        <v>36</v>
      </c>
    </row>
    <row r="644" spans="1:17" ht="15.6" x14ac:dyDescent="0.3">
      <c r="A644" s="78" t="s">
        <v>1729</v>
      </c>
      <c r="B644" s="78" t="str">
        <f>VLOOKUP(A644,'Customer Names'!A642:C2977,3,FALSE)</f>
        <v>Kelly A.</v>
      </c>
      <c r="C644" s="91">
        <f>VLOOKUP(A644,'Medical Examinations'!A642:H2977,2,FALSE)</f>
        <v>21.85</v>
      </c>
      <c r="D644" s="15">
        <f>VLOOKUP(A644,'Medical Examinations'!A642:H2977,3,FALSE)</f>
        <v>5.56</v>
      </c>
      <c r="E644" s="15" t="str">
        <f>VLOOKUP(A644,'Medical Examinations'!A642:H2977,4,FALSE)</f>
        <v>yes</v>
      </c>
      <c r="F644" s="15" t="str">
        <f>VLOOKUP(A644,'Medical Examinations'!A642:H2977,5,FALSE)</f>
        <v>No</v>
      </c>
      <c r="G644" s="15" t="str">
        <f>VLOOKUP(A644,'Medical Examinations'!A642:H2977,6,FALSE)</f>
        <v>No</v>
      </c>
      <c r="H644" s="15">
        <f>VLOOKUP(A644,'Medical Examinations'!A642:H2977,7,FALSE)</f>
        <v>0</v>
      </c>
      <c r="I644" s="15" t="str">
        <f>VLOOKUP(A644,'Medical Examinations'!A642:H2977,8,FALSE)</f>
        <v>yes</v>
      </c>
      <c r="J644" s="15" t="str">
        <f>VLOOKUP(A644,'Medical Examinations'!A642:J2977,9,FALSE)</f>
        <v>NORMAL WEIGHT</v>
      </c>
      <c r="K644" s="15" t="str">
        <f>VLOOKUP(A644,'Medical Examinations'!A642:J2977,10,FALSE)</f>
        <v>NORMAL</v>
      </c>
      <c r="L644" s="15" t="str">
        <f>VLOOKUP(A644,'Hospitalisation Details'!A642:J2985,10,FALSE)</f>
        <v>14-Jul-2001</v>
      </c>
      <c r="M644" s="15">
        <f>VLOOKUP(A644,'Hospitalisation Details'!A642:I2985,6,FALSE)</f>
        <v>15359.1</v>
      </c>
      <c r="N644" s="15" t="str">
        <f>VLOOKUP(A644,'Hospitalisation Details'!A642:I2985,7,FALSE)</f>
        <v>tier - 2</v>
      </c>
      <c r="O644" s="15" t="str">
        <f>VLOOKUP(A644,'Hospitalisation Details'!A642:I2985,8,FALSE)</f>
        <v>tier - 3</v>
      </c>
      <c r="P644" s="15" t="str">
        <f>VLOOKUP(A644,'Hospitalisation Details'!A642:I2985,9,FALSE)</f>
        <v>R1024</v>
      </c>
      <c r="Q644" s="15">
        <f ca="1">VLOOKUP(A644,'Hospitalisation Details'!A642:K2985,11,FALSE)</f>
        <v>24</v>
      </c>
    </row>
    <row r="645" spans="1:17" ht="15.6" x14ac:dyDescent="0.3">
      <c r="A645" s="78" t="s">
        <v>1728</v>
      </c>
      <c r="B645" s="78" t="str">
        <f>VLOOKUP(A645,'Customer Names'!A643:C2978,3,FALSE)</f>
        <v>Scott</v>
      </c>
      <c r="C645" s="91">
        <f>VLOOKUP(A645,'Medical Examinations'!A643:H2978,2,FALSE)</f>
        <v>36.08</v>
      </c>
      <c r="D645" s="15">
        <f>VLOOKUP(A645,'Medical Examinations'!A643:H2978,3,FALSE)</f>
        <v>7.11</v>
      </c>
      <c r="E645" s="15" t="str">
        <f>VLOOKUP(A645,'Medical Examinations'!A643:H2978,4,FALSE)</f>
        <v>yes</v>
      </c>
      <c r="F645" s="15" t="str">
        <f>VLOOKUP(A645,'Medical Examinations'!A643:H2978,5,FALSE)</f>
        <v>No</v>
      </c>
      <c r="G645" s="15" t="str">
        <f>VLOOKUP(A645,'Medical Examinations'!A643:H2978,6,FALSE)</f>
        <v>Yes</v>
      </c>
      <c r="H645" s="15">
        <f>VLOOKUP(A645,'Medical Examinations'!A643:H2978,7,FALSE)</f>
        <v>1</v>
      </c>
      <c r="I645" s="15" t="str">
        <f>VLOOKUP(A645,'Medical Examinations'!A643:H2978,8,FALSE)</f>
        <v>No</v>
      </c>
      <c r="J645" s="15" t="str">
        <f>VLOOKUP(A645,'Medical Examinations'!A643:J2978,9,FALSE)</f>
        <v>OBESITY</v>
      </c>
      <c r="K645" s="15" t="str">
        <f>VLOOKUP(A645,'Medical Examinations'!A643:J2978,10,FALSE)</f>
        <v>DIABETES</v>
      </c>
      <c r="L645" s="15" t="str">
        <f>VLOOKUP(A645,'Hospitalisation Details'!A643:J2986,10,FALSE)</f>
        <v>13-Dec-1963</v>
      </c>
      <c r="M645" s="15">
        <f>VLOOKUP(A645,'Hospitalisation Details'!A643:I2986,6,FALSE)</f>
        <v>15322.77</v>
      </c>
      <c r="N645" s="15" t="str">
        <f>VLOOKUP(A645,'Hospitalisation Details'!A643:I2986,7,FALSE)</f>
        <v>tier - 2</v>
      </c>
      <c r="O645" s="15" t="str">
        <f>VLOOKUP(A645,'Hospitalisation Details'!A643:I2986,8,FALSE)</f>
        <v>tier - 3</v>
      </c>
      <c r="P645" s="15" t="str">
        <f>VLOOKUP(A645,'Hospitalisation Details'!A643:I2986,9,FALSE)</f>
        <v>R1021</v>
      </c>
      <c r="Q645" s="15">
        <f ca="1">VLOOKUP(A645,'Hospitalisation Details'!A643:K2986,11,FALSE)</f>
        <v>61</v>
      </c>
    </row>
    <row r="646" spans="1:17" ht="15.6" x14ac:dyDescent="0.3">
      <c r="A646" s="78" t="s">
        <v>1727</v>
      </c>
      <c r="B646" s="78" t="str">
        <f>VLOOKUP(A646,'Customer Names'!A644:C2979,3,FALSE)</f>
        <v>Benoit</v>
      </c>
      <c r="C646" s="91">
        <f>VLOOKUP(A646,'Medical Examinations'!A644:H2979,2,FALSE)</f>
        <v>40.44</v>
      </c>
      <c r="D646" s="15">
        <f>VLOOKUP(A646,'Medical Examinations'!A644:H2979,3,FALSE)</f>
        <v>5.13</v>
      </c>
      <c r="E646" s="15" t="str">
        <f>VLOOKUP(A646,'Medical Examinations'!A644:H2979,4,FALSE)</f>
        <v>yes</v>
      </c>
      <c r="F646" s="15" t="str">
        <f>VLOOKUP(A646,'Medical Examinations'!A644:H2979,5,FALSE)</f>
        <v>No</v>
      </c>
      <c r="G646" s="15" t="str">
        <f>VLOOKUP(A646,'Medical Examinations'!A644:H2979,6,FALSE)</f>
        <v>Yes</v>
      </c>
      <c r="H646" s="15">
        <f>VLOOKUP(A646,'Medical Examinations'!A644:H2979,7,FALSE)</f>
        <v>1</v>
      </c>
      <c r="I646" s="15" t="str">
        <f>VLOOKUP(A646,'Medical Examinations'!A644:H2979,8,FALSE)</f>
        <v>No</v>
      </c>
      <c r="J646" s="15" t="str">
        <f>VLOOKUP(A646,'Medical Examinations'!A644:J2979,9,FALSE)</f>
        <v>OBESITY</v>
      </c>
      <c r="K646" s="15" t="str">
        <f>VLOOKUP(A646,'Medical Examinations'!A644:J2979,10,FALSE)</f>
        <v>NORMAL</v>
      </c>
      <c r="L646" s="15" t="str">
        <f>VLOOKUP(A646,'Hospitalisation Details'!A644:J2987,10,FALSE)</f>
        <v>16-Sep-1969</v>
      </c>
      <c r="M646" s="15">
        <f>VLOOKUP(A646,'Hospitalisation Details'!A644:I2987,6,FALSE)</f>
        <v>15260.52</v>
      </c>
      <c r="N646" s="15" t="str">
        <f>VLOOKUP(A646,'Hospitalisation Details'!A644:I2987,7,FALSE)</f>
        <v>tier - 2</v>
      </c>
      <c r="O646" s="15" t="str">
        <f>VLOOKUP(A646,'Hospitalisation Details'!A644:I2987,8,FALSE)</f>
        <v>tier - 2</v>
      </c>
      <c r="P646" s="15" t="str">
        <f>VLOOKUP(A646,'Hospitalisation Details'!A644:I2987,9,FALSE)</f>
        <v>R1023</v>
      </c>
      <c r="Q646" s="15">
        <f ca="1">VLOOKUP(A646,'Hospitalisation Details'!A644:K2987,11,FALSE)</f>
        <v>56</v>
      </c>
    </row>
    <row r="647" spans="1:17" ht="15.6" x14ac:dyDescent="0.3">
      <c r="A647" s="78" t="s">
        <v>1726</v>
      </c>
      <c r="B647" s="78" t="str">
        <f>VLOOKUP(A647,'Customer Names'!A645:C2980,3,FALSE)</f>
        <v>Elizabeth M.</v>
      </c>
      <c r="C647" s="91">
        <f>VLOOKUP(A647,'Medical Examinations'!A645:H2980,2,FALSE)</f>
        <v>38.094999999999999</v>
      </c>
      <c r="D647" s="15">
        <f>VLOOKUP(A647,'Medical Examinations'!A645:H2980,3,FALSE)</f>
        <v>10.199999999999999</v>
      </c>
      <c r="E647" s="15" t="str">
        <f>VLOOKUP(A647,'Medical Examinations'!A645:H2980,4,FALSE)</f>
        <v>No</v>
      </c>
      <c r="F647" s="15" t="str">
        <f>VLOOKUP(A647,'Medical Examinations'!A645:H2980,5,FALSE)</f>
        <v>No</v>
      </c>
      <c r="G647" s="15" t="str">
        <f>VLOOKUP(A647,'Medical Examinations'!A645:H2980,6,FALSE)</f>
        <v>No</v>
      </c>
      <c r="H647" s="15">
        <f>VLOOKUP(A647,'Medical Examinations'!A645:H2980,7,FALSE)</f>
        <v>0</v>
      </c>
      <c r="I647" s="15" t="str">
        <f>VLOOKUP(A647,'Medical Examinations'!A645:H2980,8,FALSE)</f>
        <v>No</v>
      </c>
      <c r="J647" s="15" t="str">
        <f>VLOOKUP(A647,'Medical Examinations'!A645:J2980,9,FALSE)</f>
        <v>OBESITY</v>
      </c>
      <c r="K647" s="15" t="str">
        <f>VLOOKUP(A647,'Medical Examinations'!A645:J2980,10,FALSE)</f>
        <v>DIABETES</v>
      </c>
      <c r="L647" s="15" t="str">
        <f>VLOOKUP(A647,'Hospitalisation Details'!A645:J2988,10,FALSE)</f>
        <v>25-Jul-1960</v>
      </c>
      <c r="M647" s="15">
        <f>VLOOKUP(A647,'Hospitalisation Details'!A645:I2988,6,FALSE)</f>
        <v>15230.32</v>
      </c>
      <c r="N647" s="15" t="str">
        <f>VLOOKUP(A647,'Hospitalisation Details'!A645:I2988,7,FALSE)</f>
        <v>tier - 2</v>
      </c>
      <c r="O647" s="15" t="str">
        <f>VLOOKUP(A647,'Hospitalisation Details'!A645:I2988,8,FALSE)</f>
        <v>tier - 2</v>
      </c>
      <c r="P647" s="15" t="str">
        <f>VLOOKUP(A647,'Hospitalisation Details'!A645:I2988,9,FALSE)</f>
        <v>R1024</v>
      </c>
      <c r="Q647" s="15">
        <f ca="1">VLOOKUP(A647,'Hospitalisation Details'!A645:K2988,11,FALSE)</f>
        <v>65</v>
      </c>
    </row>
    <row r="648" spans="1:17" ht="15.6" x14ac:dyDescent="0.3">
      <c r="A648" s="78" t="s">
        <v>1725</v>
      </c>
      <c r="B648" s="78" t="str">
        <f>VLOOKUP(A648,'Customer Names'!A646:C2981,3,FALSE)</f>
        <v>Jessica A.</v>
      </c>
      <c r="C648" s="91">
        <f>VLOOKUP(A648,'Medical Examinations'!A646:H2981,2,FALSE)</f>
        <v>44.95</v>
      </c>
      <c r="D648" s="15">
        <f>VLOOKUP(A648,'Medical Examinations'!A646:H2981,3,FALSE)</f>
        <v>10.4</v>
      </c>
      <c r="E648" s="15" t="str">
        <f>VLOOKUP(A648,'Medical Examinations'!A646:H2981,4,FALSE)</f>
        <v>No</v>
      </c>
      <c r="F648" s="15" t="str">
        <f>VLOOKUP(A648,'Medical Examinations'!A646:H2981,5,FALSE)</f>
        <v>No</v>
      </c>
      <c r="G648" s="15" t="str">
        <f>VLOOKUP(A648,'Medical Examinations'!A646:H2981,6,FALSE)</f>
        <v>No</v>
      </c>
      <c r="H648" s="15">
        <f>VLOOKUP(A648,'Medical Examinations'!A646:H2981,7,FALSE)</f>
        <v>0</v>
      </c>
      <c r="I648" s="15" t="str">
        <f>VLOOKUP(A648,'Medical Examinations'!A646:H2981,8,FALSE)</f>
        <v>No</v>
      </c>
      <c r="J648" s="15" t="str">
        <f>VLOOKUP(A648,'Medical Examinations'!A646:J2981,9,FALSE)</f>
        <v>OBESITY</v>
      </c>
      <c r="K648" s="15" t="str">
        <f>VLOOKUP(A648,'Medical Examinations'!A646:J2981,10,FALSE)</f>
        <v>DIABETES</v>
      </c>
      <c r="L648" s="15" t="str">
        <f>VLOOKUP(A648,'Hospitalisation Details'!A646:J2989,10,FALSE)</f>
        <v>23-Nov-1978</v>
      </c>
      <c r="M648" s="15">
        <f>VLOOKUP(A648,'Hospitalisation Details'!A646:I2989,6,FALSE)</f>
        <v>15207.92</v>
      </c>
      <c r="N648" s="15" t="str">
        <f>VLOOKUP(A648,'Hospitalisation Details'!A646:I2989,7,FALSE)</f>
        <v>tier - 2</v>
      </c>
      <c r="O648" s="15" t="str">
        <f>VLOOKUP(A648,'Hospitalisation Details'!A646:I2989,8,FALSE)</f>
        <v>tier - 1</v>
      </c>
      <c r="P648" s="15" t="str">
        <f>VLOOKUP(A648,'Hospitalisation Details'!A646:I2989,9,FALSE)</f>
        <v>R1012</v>
      </c>
      <c r="Q648" s="15">
        <f ca="1">VLOOKUP(A648,'Hospitalisation Details'!A646:K2989,11,FALSE)</f>
        <v>46</v>
      </c>
    </row>
    <row r="649" spans="1:17" ht="15.6" x14ac:dyDescent="0.3">
      <c r="A649" s="78" t="s">
        <v>1724</v>
      </c>
      <c r="B649" s="78" t="str">
        <f>VLOOKUP(A649,'Customer Names'!A647:C2982,3,FALSE)</f>
        <v>Monica K</v>
      </c>
      <c r="C649" s="91">
        <f>VLOOKUP(A649,'Medical Examinations'!A647:H2982,2,FALSE)</f>
        <v>35.54</v>
      </c>
      <c r="D649" s="15">
        <f>VLOOKUP(A649,'Medical Examinations'!A647:H2982,3,FALSE)</f>
        <v>10.67</v>
      </c>
      <c r="E649" s="15" t="str">
        <f>VLOOKUP(A649,'Medical Examinations'!A647:H2982,4,FALSE)</f>
        <v>No</v>
      </c>
      <c r="F649" s="15" t="str">
        <f>VLOOKUP(A649,'Medical Examinations'!A647:H2982,5,FALSE)</f>
        <v>No</v>
      </c>
      <c r="G649" s="15" t="str">
        <f>VLOOKUP(A649,'Medical Examinations'!A647:H2982,6,FALSE)</f>
        <v>No</v>
      </c>
      <c r="H649" s="15">
        <f>VLOOKUP(A649,'Medical Examinations'!A647:H2982,7,FALSE)</f>
        <v>0</v>
      </c>
      <c r="I649" s="15" t="str">
        <f>VLOOKUP(A649,'Medical Examinations'!A647:H2982,8,FALSE)</f>
        <v>No</v>
      </c>
      <c r="J649" s="15" t="str">
        <f>VLOOKUP(A649,'Medical Examinations'!A647:J2982,9,FALSE)</f>
        <v>OBESITY</v>
      </c>
      <c r="K649" s="15" t="str">
        <f>VLOOKUP(A649,'Medical Examinations'!A647:J2982,10,FALSE)</f>
        <v>DIABETES</v>
      </c>
      <c r="L649" s="15" t="str">
        <f>VLOOKUP(A649,'Hospitalisation Details'!A647:J2990,10,FALSE)</f>
        <v>17-Jun-1962</v>
      </c>
      <c r="M649" s="15">
        <f>VLOOKUP(A649,'Hospitalisation Details'!A647:I2990,6,FALSE)</f>
        <v>15174.81</v>
      </c>
      <c r="N649" s="15" t="str">
        <f>VLOOKUP(A649,'Hospitalisation Details'!A647:I2990,7,FALSE)</f>
        <v>tier - 2</v>
      </c>
      <c r="O649" s="15" t="str">
        <f>VLOOKUP(A649,'Hospitalisation Details'!A647:I2990,8,FALSE)</f>
        <v>tier - 1</v>
      </c>
      <c r="P649" s="15" t="str">
        <f>VLOOKUP(A649,'Hospitalisation Details'!A647:I2990,9,FALSE)</f>
        <v>R1012</v>
      </c>
      <c r="Q649" s="15">
        <f ca="1">VLOOKUP(A649,'Hospitalisation Details'!A647:K2990,11,FALSE)</f>
        <v>63</v>
      </c>
    </row>
    <row r="650" spans="1:17" ht="15.6" x14ac:dyDescent="0.3">
      <c r="A650" s="78" t="s">
        <v>1723</v>
      </c>
      <c r="B650" s="78" t="str">
        <f>VLOOKUP(A650,'Customer Names'!A648:C2983,3,FALSE)</f>
        <v>Kevin L</v>
      </c>
      <c r="C650" s="91">
        <f>VLOOKUP(A650,'Medical Examinations'!A648:H2983,2,FALSE)</f>
        <v>39.799999999999997</v>
      </c>
      <c r="D650" s="15">
        <f>VLOOKUP(A650,'Medical Examinations'!A648:H2983,3,FALSE)</f>
        <v>4.6500000000000004</v>
      </c>
      <c r="E650" s="15" t="str">
        <f>VLOOKUP(A650,'Medical Examinations'!A648:H2983,4,FALSE)</f>
        <v>yes</v>
      </c>
      <c r="F650" s="15" t="str">
        <f>VLOOKUP(A650,'Medical Examinations'!A648:H2983,5,FALSE)</f>
        <v>No</v>
      </c>
      <c r="G650" s="15" t="str">
        <f>VLOOKUP(A650,'Medical Examinations'!A648:H2983,6,FALSE)</f>
        <v>No</v>
      </c>
      <c r="H650" s="15">
        <f>VLOOKUP(A650,'Medical Examinations'!A648:H2983,7,FALSE)</f>
        <v>2</v>
      </c>
      <c r="I650" s="15" t="str">
        <f>VLOOKUP(A650,'Medical Examinations'!A648:H2983,8,FALSE)</f>
        <v>No</v>
      </c>
      <c r="J650" s="15" t="str">
        <f>VLOOKUP(A650,'Medical Examinations'!A648:J2983,9,FALSE)</f>
        <v>OBESITY</v>
      </c>
      <c r="K650" s="15" t="str">
        <f>VLOOKUP(A650,'Medical Examinations'!A648:J2983,10,FALSE)</f>
        <v>NORMAL</v>
      </c>
      <c r="L650" s="15" t="str">
        <f>VLOOKUP(A650,'Hospitalisation Details'!A648:J2991,10,FALSE)</f>
        <v>3-Dec-1959</v>
      </c>
      <c r="M650" s="15">
        <f>VLOOKUP(A650,'Hospitalisation Details'!A648:I2991,6,FALSE)</f>
        <v>15170.07</v>
      </c>
      <c r="N650" s="15" t="str">
        <f>VLOOKUP(A650,'Hospitalisation Details'!A648:I2991,7,FALSE)</f>
        <v>tier - 2</v>
      </c>
      <c r="O650" s="15" t="str">
        <f>VLOOKUP(A650,'Hospitalisation Details'!A648:I2991,8,FALSE)</f>
        <v>tier - 3</v>
      </c>
      <c r="P650" s="15" t="str">
        <f>VLOOKUP(A650,'Hospitalisation Details'!A648:I2991,9,FALSE)</f>
        <v>R1011</v>
      </c>
      <c r="Q650" s="15">
        <f ca="1">VLOOKUP(A650,'Hospitalisation Details'!A648:K2991,11,FALSE)</f>
        <v>65</v>
      </c>
    </row>
    <row r="651" spans="1:17" ht="15.6" x14ac:dyDescent="0.3">
      <c r="A651" s="78" t="s">
        <v>1722</v>
      </c>
      <c r="B651" s="78" t="str">
        <f>VLOOKUP(A651,'Customer Names'!A649:C2984,3,FALSE)</f>
        <v>Gregory</v>
      </c>
      <c r="C651" s="91">
        <f>VLOOKUP(A651,'Medical Examinations'!A649:H2984,2,FALSE)</f>
        <v>33.659999999999997</v>
      </c>
      <c r="D651" s="15">
        <f>VLOOKUP(A651,'Medical Examinations'!A649:H2984,3,FALSE)</f>
        <v>5.65</v>
      </c>
      <c r="E651" s="15" t="str">
        <f>VLOOKUP(A651,'Medical Examinations'!A649:H2984,4,FALSE)</f>
        <v>yes</v>
      </c>
      <c r="F651" s="15" t="str">
        <f>VLOOKUP(A651,'Medical Examinations'!A649:H2984,5,FALSE)</f>
        <v>No</v>
      </c>
      <c r="G651" s="15" t="str">
        <f>VLOOKUP(A651,'Medical Examinations'!A649:H2984,6,FALSE)</f>
        <v>No</v>
      </c>
      <c r="H651" s="15">
        <f>VLOOKUP(A651,'Medical Examinations'!A649:H2984,7,FALSE)</f>
        <v>2</v>
      </c>
      <c r="I651" s="15" t="str">
        <f>VLOOKUP(A651,'Medical Examinations'!A649:H2984,8,FALSE)</f>
        <v>No</v>
      </c>
      <c r="J651" s="15" t="str">
        <f>VLOOKUP(A651,'Medical Examinations'!A649:J2984,9,FALSE)</f>
        <v>OBESITY</v>
      </c>
      <c r="K651" s="15" t="str">
        <f>VLOOKUP(A651,'Medical Examinations'!A649:J2984,10,FALSE)</f>
        <v>NORMAL</v>
      </c>
      <c r="L651" s="15" t="str">
        <f>VLOOKUP(A651,'Hospitalisation Details'!A649:J2992,10,FALSE)</f>
        <v>4-Jun-1959</v>
      </c>
      <c r="M651" s="15">
        <f>VLOOKUP(A651,'Hospitalisation Details'!A649:I2992,6,FALSE)</f>
        <v>15161.53</v>
      </c>
      <c r="N651" s="15" t="str">
        <f>VLOOKUP(A651,'Hospitalisation Details'!A649:I2992,7,FALSE)</f>
        <v>tier - 2</v>
      </c>
      <c r="O651" s="15" t="str">
        <f>VLOOKUP(A651,'Hospitalisation Details'!A649:I2992,8,FALSE)</f>
        <v>tier - 1</v>
      </c>
      <c r="P651" s="15" t="str">
        <f>VLOOKUP(A651,'Hospitalisation Details'!A649:I2992,9,FALSE)</f>
        <v>R1013</v>
      </c>
      <c r="Q651" s="15">
        <f ca="1">VLOOKUP(A651,'Hospitalisation Details'!A649:K2992,11,FALSE)</f>
        <v>66</v>
      </c>
    </row>
    <row r="652" spans="1:17" ht="15.6" x14ac:dyDescent="0.3">
      <c r="A652" s="78" t="s">
        <v>1721</v>
      </c>
      <c r="B652" s="78" t="str">
        <f>VLOOKUP(A652,'Customer Names'!A650:C2985,3,FALSE)</f>
        <v>Della</v>
      </c>
      <c r="C652" s="91">
        <f>VLOOKUP(A652,'Medical Examinations'!A650:H2985,2,FALSE)</f>
        <v>35.5</v>
      </c>
      <c r="D652" s="15">
        <f>VLOOKUP(A652,'Medical Examinations'!A650:H2985,3,FALSE)</f>
        <v>11.97</v>
      </c>
      <c r="E652" s="15" t="str">
        <f>VLOOKUP(A652,'Medical Examinations'!A650:H2985,4,FALSE)</f>
        <v>No</v>
      </c>
      <c r="F652" s="15" t="str">
        <f>VLOOKUP(A652,'Medical Examinations'!A650:H2985,5,FALSE)</f>
        <v>No</v>
      </c>
      <c r="G652" s="15" t="str">
        <f>VLOOKUP(A652,'Medical Examinations'!A650:H2985,6,FALSE)</f>
        <v>No</v>
      </c>
      <c r="H652" s="15">
        <f>VLOOKUP(A652,'Medical Examinations'!A650:H2985,7,FALSE)</f>
        <v>0</v>
      </c>
      <c r="I652" s="15" t="str">
        <f>VLOOKUP(A652,'Medical Examinations'!A650:H2985,8,FALSE)</f>
        <v>No</v>
      </c>
      <c r="J652" s="15" t="str">
        <f>VLOOKUP(A652,'Medical Examinations'!A650:J2985,9,FALSE)</f>
        <v>OBESITY</v>
      </c>
      <c r="K652" s="15" t="str">
        <f>VLOOKUP(A652,'Medical Examinations'!A650:J2985,10,FALSE)</f>
        <v>DIABETES</v>
      </c>
      <c r="L652" s="15" t="str">
        <f>VLOOKUP(A652,'Hospitalisation Details'!A650:J2993,10,FALSE)</f>
        <v>25-Oct-1962</v>
      </c>
      <c r="M652" s="15">
        <f>VLOOKUP(A652,'Hospitalisation Details'!A650:I2993,6,FALSE)</f>
        <v>15161.25</v>
      </c>
      <c r="N652" s="15" t="str">
        <f>VLOOKUP(A652,'Hospitalisation Details'!A650:I2993,7,FALSE)</f>
        <v>tier - 2</v>
      </c>
      <c r="O652" s="15" t="str">
        <f>VLOOKUP(A652,'Hospitalisation Details'!A650:I2993,8,FALSE)</f>
        <v>tier - 2</v>
      </c>
      <c r="P652" s="15" t="str">
        <f>VLOOKUP(A652,'Hospitalisation Details'!A650:I2993,9,FALSE)</f>
        <v>R1012</v>
      </c>
      <c r="Q652" s="15">
        <f ca="1">VLOOKUP(A652,'Hospitalisation Details'!A650:K2993,11,FALSE)</f>
        <v>63</v>
      </c>
    </row>
    <row r="653" spans="1:17" ht="15.6" x14ac:dyDescent="0.3">
      <c r="A653" s="78" t="s">
        <v>1720</v>
      </c>
      <c r="B653" s="78" t="str">
        <f>VLOOKUP(A653,'Customer Names'!A651:C2986,3,FALSE)</f>
        <v>David</v>
      </c>
      <c r="C653" s="91">
        <f>VLOOKUP(A653,'Medical Examinations'!A651:H2986,2,FALSE)</f>
        <v>41.63</v>
      </c>
      <c r="D653" s="15">
        <f>VLOOKUP(A653,'Medical Examinations'!A651:H2986,3,FALSE)</f>
        <v>6.71</v>
      </c>
      <c r="E653" s="15" t="str">
        <f>VLOOKUP(A653,'Medical Examinations'!A651:H2986,4,FALSE)</f>
        <v>No</v>
      </c>
      <c r="F653" s="15" t="str">
        <f>VLOOKUP(A653,'Medical Examinations'!A651:H2986,5,FALSE)</f>
        <v>No</v>
      </c>
      <c r="G653" s="15" t="str">
        <f>VLOOKUP(A653,'Medical Examinations'!A651:H2986,6,FALSE)</f>
        <v>No</v>
      </c>
      <c r="H653" s="15">
        <f>VLOOKUP(A653,'Medical Examinations'!A651:H2986,7,FALSE)</f>
        <v>0</v>
      </c>
      <c r="I653" s="15" t="str">
        <f>VLOOKUP(A653,'Medical Examinations'!A651:H2986,8,FALSE)</f>
        <v>No</v>
      </c>
      <c r="J653" s="15" t="str">
        <f>VLOOKUP(A653,'Medical Examinations'!A651:J2986,9,FALSE)</f>
        <v>OBESITY</v>
      </c>
      <c r="K653" s="15" t="str">
        <f>VLOOKUP(A653,'Medical Examinations'!A651:J2986,10,FALSE)</f>
        <v>DIABETES</v>
      </c>
      <c r="L653" s="15" t="str">
        <f>VLOOKUP(A653,'Hospitalisation Details'!A651:J2994,10,FALSE)</f>
        <v>25-Nov-1971</v>
      </c>
      <c r="M653" s="15">
        <f>VLOOKUP(A653,'Hospitalisation Details'!A651:I2994,6,FALSE)</f>
        <v>15150.44</v>
      </c>
      <c r="N653" s="15" t="str">
        <f>VLOOKUP(A653,'Hospitalisation Details'!A651:I2994,7,FALSE)</f>
        <v>tier - 2</v>
      </c>
      <c r="O653" s="15" t="str">
        <f>VLOOKUP(A653,'Hospitalisation Details'!A651:I2994,8,FALSE)</f>
        <v>tier - 1</v>
      </c>
      <c r="P653" s="15" t="str">
        <f>VLOOKUP(A653,'Hospitalisation Details'!A651:I2994,9,FALSE)</f>
        <v>R1023</v>
      </c>
      <c r="Q653" s="15">
        <f ca="1">VLOOKUP(A653,'Hospitalisation Details'!A651:K2994,11,FALSE)</f>
        <v>53</v>
      </c>
    </row>
    <row r="654" spans="1:17" ht="15.6" x14ac:dyDescent="0.3">
      <c r="A654" s="78" t="s">
        <v>1719</v>
      </c>
      <c r="B654" s="78" t="str">
        <f>VLOOKUP(A654,'Customer Names'!A652:C2987,3,FALSE)</f>
        <v>Victoria</v>
      </c>
      <c r="C654" s="91">
        <f>VLOOKUP(A654,'Medical Examinations'!A652:H2987,2,FALSE)</f>
        <v>46.49</v>
      </c>
      <c r="D654" s="15">
        <f>VLOOKUP(A654,'Medical Examinations'!A652:H2987,3,FALSE)</f>
        <v>11.92</v>
      </c>
      <c r="E654" s="15" t="str">
        <f>VLOOKUP(A654,'Medical Examinations'!A652:H2987,4,FALSE)</f>
        <v>No</v>
      </c>
      <c r="F654" s="15" t="str">
        <f>VLOOKUP(A654,'Medical Examinations'!A652:H2987,5,FALSE)</f>
        <v>No</v>
      </c>
      <c r="G654" s="15" t="str">
        <f>VLOOKUP(A654,'Medical Examinations'!A652:H2987,6,FALSE)</f>
        <v>No</v>
      </c>
      <c r="H654" s="15">
        <f>VLOOKUP(A654,'Medical Examinations'!A652:H2987,7,FALSE)</f>
        <v>0</v>
      </c>
      <c r="I654" s="15" t="str">
        <f>VLOOKUP(A654,'Medical Examinations'!A652:H2987,8,FALSE)</f>
        <v>No</v>
      </c>
      <c r="J654" s="15" t="str">
        <f>VLOOKUP(A654,'Medical Examinations'!A652:J2987,9,FALSE)</f>
        <v>OBESITY</v>
      </c>
      <c r="K654" s="15" t="str">
        <f>VLOOKUP(A654,'Medical Examinations'!A652:J2987,10,FALSE)</f>
        <v>DIABETES</v>
      </c>
      <c r="L654" s="15" t="str">
        <f>VLOOKUP(A654,'Hospitalisation Details'!A652:J2995,10,FALSE)</f>
        <v>5-Sep-1978</v>
      </c>
      <c r="M654" s="15">
        <f>VLOOKUP(A654,'Hospitalisation Details'!A652:I2995,6,FALSE)</f>
        <v>15123.19</v>
      </c>
      <c r="N654" s="15" t="str">
        <f>VLOOKUP(A654,'Hospitalisation Details'!A652:I2995,7,FALSE)</f>
        <v>tier - 2</v>
      </c>
      <c r="O654" s="15" t="str">
        <f>VLOOKUP(A654,'Hospitalisation Details'!A652:I2995,8,FALSE)</f>
        <v>tier - 1</v>
      </c>
      <c r="P654" s="15" t="str">
        <f>VLOOKUP(A654,'Hospitalisation Details'!A652:I2995,9,FALSE)</f>
        <v>R1011</v>
      </c>
      <c r="Q654" s="15">
        <f ca="1">VLOOKUP(A654,'Hospitalisation Details'!A652:K2995,11,FALSE)</f>
        <v>47</v>
      </c>
    </row>
    <row r="655" spans="1:17" ht="15.6" x14ac:dyDescent="0.3">
      <c r="A655" s="78" t="s">
        <v>1718</v>
      </c>
      <c r="B655" s="78" t="str">
        <f>VLOOKUP(A655,'Customer Names'!A653:C2988,3,FALSE)</f>
        <v>Tasos</v>
      </c>
      <c r="C655" s="91">
        <f>VLOOKUP(A655,'Medical Examinations'!A653:H2988,2,FALSE)</f>
        <v>43.29</v>
      </c>
      <c r="D655" s="15">
        <f>VLOOKUP(A655,'Medical Examinations'!A653:H2988,3,FALSE)</f>
        <v>5.35</v>
      </c>
      <c r="E655" s="15" t="str">
        <f>VLOOKUP(A655,'Medical Examinations'!A653:H2988,4,FALSE)</f>
        <v>No</v>
      </c>
      <c r="F655" s="15" t="str">
        <f>VLOOKUP(A655,'Medical Examinations'!A653:H2988,5,FALSE)</f>
        <v>No</v>
      </c>
      <c r="G655" s="15" t="str">
        <f>VLOOKUP(A655,'Medical Examinations'!A653:H2988,6,FALSE)</f>
        <v>No</v>
      </c>
      <c r="H655" s="15">
        <f>VLOOKUP(A655,'Medical Examinations'!A653:H2988,7,FALSE)</f>
        <v>2</v>
      </c>
      <c r="I655" s="15" t="str">
        <f>VLOOKUP(A655,'Medical Examinations'!A653:H2988,8,FALSE)</f>
        <v>No</v>
      </c>
      <c r="J655" s="15" t="str">
        <f>VLOOKUP(A655,'Medical Examinations'!A653:J2988,9,FALSE)</f>
        <v>OBESITY</v>
      </c>
      <c r="K655" s="15" t="str">
        <f>VLOOKUP(A655,'Medical Examinations'!A653:J2988,10,FALSE)</f>
        <v>NORMAL</v>
      </c>
      <c r="L655" s="15" t="str">
        <f>VLOOKUP(A655,'Hospitalisation Details'!A653:J2996,10,FALSE)</f>
        <v>7-Nov-1972</v>
      </c>
      <c r="M655" s="15">
        <f>VLOOKUP(A655,'Hospitalisation Details'!A653:I2996,6,FALSE)</f>
        <v>15103.69</v>
      </c>
      <c r="N655" s="15" t="str">
        <f>VLOOKUP(A655,'Hospitalisation Details'!A653:I2996,7,FALSE)</f>
        <v>tier - 2</v>
      </c>
      <c r="O655" s="15" t="str">
        <f>VLOOKUP(A655,'Hospitalisation Details'!A653:I2996,8,FALSE)</f>
        <v>tier - 1</v>
      </c>
      <c r="P655" s="15" t="str">
        <f>VLOOKUP(A655,'Hospitalisation Details'!A653:I2996,9,FALSE)</f>
        <v>R1012</v>
      </c>
      <c r="Q655" s="15">
        <f ca="1">VLOOKUP(A655,'Hospitalisation Details'!A653:K2996,11,FALSE)</f>
        <v>53</v>
      </c>
    </row>
    <row r="656" spans="1:17" ht="15.6" x14ac:dyDescent="0.3">
      <c r="A656" s="78" t="s">
        <v>1717</v>
      </c>
      <c r="B656" s="78" t="str">
        <f>VLOOKUP(A656,'Customer Names'!A654:C2989,3,FALSE)</f>
        <v>Thomas</v>
      </c>
      <c r="C656" s="91">
        <f>VLOOKUP(A656,'Medical Examinations'!A654:H2989,2,FALSE)</f>
        <v>43.08</v>
      </c>
      <c r="D656" s="15">
        <f>VLOOKUP(A656,'Medical Examinations'!A654:H2989,3,FALSE)</f>
        <v>8.9600000000000009</v>
      </c>
      <c r="E656" s="15" t="str">
        <f>VLOOKUP(A656,'Medical Examinations'!A654:H2989,4,FALSE)</f>
        <v>yes</v>
      </c>
      <c r="F656" s="15" t="str">
        <f>VLOOKUP(A656,'Medical Examinations'!A654:H2989,5,FALSE)</f>
        <v>No</v>
      </c>
      <c r="G656" s="15" t="str">
        <f>VLOOKUP(A656,'Medical Examinations'!A654:H2989,6,FALSE)</f>
        <v>No</v>
      </c>
      <c r="H656" s="15">
        <f>VLOOKUP(A656,'Medical Examinations'!A654:H2989,7,FALSE)</f>
        <v>1</v>
      </c>
      <c r="I656" s="15" t="str">
        <f>VLOOKUP(A656,'Medical Examinations'!A654:H2989,8,FALSE)</f>
        <v>No</v>
      </c>
      <c r="J656" s="15" t="str">
        <f>VLOOKUP(A656,'Medical Examinations'!A654:J2989,9,FALSE)</f>
        <v>OBESITY</v>
      </c>
      <c r="K656" s="15" t="str">
        <f>VLOOKUP(A656,'Medical Examinations'!A654:J2989,10,FALSE)</f>
        <v>DIABETES</v>
      </c>
      <c r="L656" s="15" t="str">
        <f>VLOOKUP(A656,'Hospitalisation Details'!A654:J2997,10,FALSE)</f>
        <v>26-Oct-1975</v>
      </c>
      <c r="M656" s="15">
        <f>VLOOKUP(A656,'Hospitalisation Details'!A654:I2997,6,FALSE)</f>
        <v>15090.35</v>
      </c>
      <c r="N656" s="15" t="str">
        <f>VLOOKUP(A656,'Hospitalisation Details'!A654:I2997,7,FALSE)</f>
        <v>tier - 2</v>
      </c>
      <c r="O656" s="15" t="str">
        <f>VLOOKUP(A656,'Hospitalisation Details'!A654:I2997,8,FALSE)</f>
        <v>tier - 1</v>
      </c>
      <c r="P656" s="15" t="str">
        <f>VLOOKUP(A656,'Hospitalisation Details'!A654:I2997,9,FALSE)</f>
        <v>R1023</v>
      </c>
      <c r="Q656" s="15">
        <f ca="1">VLOOKUP(A656,'Hospitalisation Details'!A654:K2997,11,FALSE)</f>
        <v>50</v>
      </c>
    </row>
    <row r="657" spans="1:17" ht="15.6" x14ac:dyDescent="0.3">
      <c r="A657" s="78" t="s">
        <v>1716</v>
      </c>
      <c r="B657" s="78" t="str">
        <f>VLOOKUP(A657,'Customer Names'!A655:C2990,3,FALSE)</f>
        <v>Lukasz</v>
      </c>
      <c r="C657" s="91">
        <f>VLOOKUP(A657,'Medical Examinations'!A655:H2990,2,FALSE)</f>
        <v>39.07</v>
      </c>
      <c r="D657" s="15">
        <f>VLOOKUP(A657,'Medical Examinations'!A655:H2990,3,FALSE)</f>
        <v>11.93</v>
      </c>
      <c r="E657" s="15" t="str">
        <f>VLOOKUP(A657,'Medical Examinations'!A655:H2990,4,FALSE)</f>
        <v>No</v>
      </c>
      <c r="F657" s="15" t="str">
        <f>VLOOKUP(A657,'Medical Examinations'!A655:H2990,5,FALSE)</f>
        <v>No</v>
      </c>
      <c r="G657" s="15" t="str">
        <f>VLOOKUP(A657,'Medical Examinations'!A655:H2990,6,FALSE)</f>
        <v>No</v>
      </c>
      <c r="H657" s="15">
        <f>VLOOKUP(A657,'Medical Examinations'!A655:H2990,7,FALSE)</f>
        <v>0</v>
      </c>
      <c r="I657" s="15" t="str">
        <f>VLOOKUP(A657,'Medical Examinations'!A655:H2990,8,FALSE)</f>
        <v>No</v>
      </c>
      <c r="J657" s="15" t="str">
        <f>VLOOKUP(A657,'Medical Examinations'!A655:J2990,9,FALSE)</f>
        <v>OBESITY</v>
      </c>
      <c r="K657" s="15" t="str">
        <f>VLOOKUP(A657,'Medical Examinations'!A655:J2990,10,FALSE)</f>
        <v>DIABETES</v>
      </c>
      <c r="L657" s="15" t="str">
        <f>VLOOKUP(A657,'Hospitalisation Details'!A655:J2998,10,FALSE)</f>
        <v>12-Jun-1968</v>
      </c>
      <c r="M657" s="15">
        <f>VLOOKUP(A657,'Hospitalisation Details'!A655:I2998,6,FALSE)</f>
        <v>15052.68</v>
      </c>
      <c r="N657" s="15" t="str">
        <f>VLOOKUP(A657,'Hospitalisation Details'!A655:I2998,7,FALSE)</f>
        <v>tier - 2</v>
      </c>
      <c r="O657" s="15" t="str">
        <f>VLOOKUP(A657,'Hospitalisation Details'!A655:I2998,8,FALSE)</f>
        <v>tier - 2</v>
      </c>
      <c r="P657" s="15" t="str">
        <f>VLOOKUP(A657,'Hospitalisation Details'!A655:I2998,9,FALSE)</f>
        <v>R1022</v>
      </c>
      <c r="Q657" s="15">
        <f ca="1">VLOOKUP(A657,'Hospitalisation Details'!A655:K2998,11,FALSE)</f>
        <v>57</v>
      </c>
    </row>
    <row r="658" spans="1:17" ht="15.6" x14ac:dyDescent="0.3">
      <c r="A658" s="78" t="s">
        <v>1715</v>
      </c>
      <c r="B658" s="78" t="str">
        <f>VLOOKUP(A658,'Customer Names'!A656:C2991,3,FALSE)</f>
        <v>Matthew A.</v>
      </c>
      <c r="C658" s="91">
        <f>VLOOKUP(A658,'Medical Examinations'!A656:H2991,2,FALSE)</f>
        <v>41.3</v>
      </c>
      <c r="D658" s="15">
        <f>VLOOKUP(A658,'Medical Examinations'!A656:H2991,3,FALSE)</f>
        <v>9.59</v>
      </c>
      <c r="E658" s="15" t="str">
        <f>VLOOKUP(A658,'Medical Examinations'!A656:H2991,4,FALSE)</f>
        <v>No</v>
      </c>
      <c r="F658" s="15" t="str">
        <f>VLOOKUP(A658,'Medical Examinations'!A656:H2991,5,FALSE)</f>
        <v>No</v>
      </c>
      <c r="G658" s="15" t="str">
        <f>VLOOKUP(A658,'Medical Examinations'!A656:H2991,6,FALSE)</f>
        <v>No</v>
      </c>
      <c r="H658" s="15">
        <f>VLOOKUP(A658,'Medical Examinations'!A656:H2991,7,FALSE)</f>
        <v>0</v>
      </c>
      <c r="I658" s="15" t="str">
        <f>VLOOKUP(A658,'Medical Examinations'!A656:H2991,8,FALSE)</f>
        <v>No</v>
      </c>
      <c r="J658" s="15" t="str">
        <f>VLOOKUP(A658,'Medical Examinations'!A656:J2991,9,FALSE)</f>
        <v>OBESITY</v>
      </c>
      <c r="K658" s="15" t="str">
        <f>VLOOKUP(A658,'Medical Examinations'!A656:J2991,10,FALSE)</f>
        <v>DIABETES</v>
      </c>
      <c r="L658" s="15" t="str">
        <f>VLOOKUP(A658,'Hospitalisation Details'!A656:J2999,10,FALSE)</f>
        <v>15-Aug-1971</v>
      </c>
      <c r="M658" s="15">
        <f>VLOOKUP(A658,'Hospitalisation Details'!A656:I2999,6,FALSE)</f>
        <v>15038.51</v>
      </c>
      <c r="N658" s="15" t="str">
        <f>VLOOKUP(A658,'Hospitalisation Details'!A656:I2999,7,FALSE)</f>
        <v>tier - 2</v>
      </c>
      <c r="O658" s="15" t="str">
        <f>VLOOKUP(A658,'Hospitalisation Details'!A656:I2999,8,FALSE)</f>
        <v>tier - 3</v>
      </c>
      <c r="P658" s="15" t="str">
        <f>VLOOKUP(A658,'Hospitalisation Details'!A656:I2999,9,FALSE)</f>
        <v>R1023</v>
      </c>
      <c r="Q658" s="15">
        <f ca="1">VLOOKUP(A658,'Hospitalisation Details'!A656:K2999,11,FALSE)</f>
        <v>54</v>
      </c>
    </row>
    <row r="659" spans="1:17" ht="15.6" x14ac:dyDescent="0.3">
      <c r="A659" s="78" t="s">
        <v>1714</v>
      </c>
      <c r="B659" s="78" t="str">
        <f>VLOOKUP(A659,'Customer Names'!A657:C2992,3,FALSE)</f>
        <v>Meta</v>
      </c>
      <c r="C659" s="91">
        <f>VLOOKUP(A659,'Medical Examinations'!A657:H2992,2,FALSE)</f>
        <v>42.95</v>
      </c>
      <c r="D659" s="15">
        <f>VLOOKUP(A659,'Medical Examinations'!A657:H2992,3,FALSE)</f>
        <v>11.88</v>
      </c>
      <c r="E659" s="15" t="str">
        <f>VLOOKUP(A659,'Medical Examinations'!A657:H2992,4,FALSE)</f>
        <v>yes</v>
      </c>
      <c r="F659" s="15" t="str">
        <f>VLOOKUP(A659,'Medical Examinations'!A657:H2992,5,FALSE)</f>
        <v>No</v>
      </c>
      <c r="G659" s="15" t="str">
        <f>VLOOKUP(A659,'Medical Examinations'!A657:H2992,6,FALSE)</f>
        <v>No</v>
      </c>
      <c r="H659" s="15">
        <f>VLOOKUP(A659,'Medical Examinations'!A657:H2992,7,FALSE)</f>
        <v>2</v>
      </c>
      <c r="I659" s="15" t="str">
        <f>VLOOKUP(A659,'Medical Examinations'!A657:H2992,8,FALSE)</f>
        <v>No</v>
      </c>
      <c r="J659" s="15" t="str">
        <f>VLOOKUP(A659,'Medical Examinations'!A657:J2992,9,FALSE)</f>
        <v>OBESITY</v>
      </c>
      <c r="K659" s="15" t="str">
        <f>VLOOKUP(A659,'Medical Examinations'!A657:J2992,10,FALSE)</f>
        <v>DIABETES</v>
      </c>
      <c r="L659" s="15" t="str">
        <f>VLOOKUP(A659,'Hospitalisation Details'!A657:J3000,10,FALSE)</f>
        <v>11-Sep-1970</v>
      </c>
      <c r="M659" s="15">
        <f>VLOOKUP(A659,'Hospitalisation Details'!A657:I3000,6,FALSE)</f>
        <v>15026.3</v>
      </c>
      <c r="N659" s="15" t="str">
        <f>VLOOKUP(A659,'Hospitalisation Details'!A657:I3000,7,FALSE)</f>
        <v>tier - 2</v>
      </c>
      <c r="O659" s="15" t="str">
        <f>VLOOKUP(A659,'Hospitalisation Details'!A657:I3000,8,FALSE)</f>
        <v>tier - 3</v>
      </c>
      <c r="P659" s="15" t="str">
        <f>VLOOKUP(A659,'Hospitalisation Details'!A657:I3000,9,FALSE)</f>
        <v>R1011</v>
      </c>
      <c r="Q659" s="15">
        <f ca="1">VLOOKUP(A659,'Hospitalisation Details'!A657:K3000,11,FALSE)</f>
        <v>55</v>
      </c>
    </row>
    <row r="660" spans="1:17" ht="15.6" x14ac:dyDescent="0.3">
      <c r="A660" s="78" t="s">
        <v>1713</v>
      </c>
      <c r="B660" s="78" t="str">
        <f>VLOOKUP(A660,'Customer Names'!A658:C2993,3,FALSE)</f>
        <v>Rachel E</v>
      </c>
      <c r="C660" s="91">
        <f>VLOOKUP(A660,'Medical Examinations'!A658:H2993,2,FALSE)</f>
        <v>46.96</v>
      </c>
      <c r="D660" s="15">
        <f>VLOOKUP(A660,'Medical Examinations'!A658:H2993,3,FALSE)</f>
        <v>4.6399999999999997</v>
      </c>
      <c r="E660" s="15" t="str">
        <f>VLOOKUP(A660,'Medical Examinations'!A658:H2993,4,FALSE)</f>
        <v>No</v>
      </c>
      <c r="F660" s="15" t="str">
        <f>VLOOKUP(A660,'Medical Examinations'!A658:H2993,5,FALSE)</f>
        <v>No</v>
      </c>
      <c r="G660" s="15" t="str">
        <f>VLOOKUP(A660,'Medical Examinations'!A658:H2993,6,FALSE)</f>
        <v>Yes</v>
      </c>
      <c r="H660" s="15">
        <f>VLOOKUP(A660,'Medical Examinations'!A658:H2993,7,FALSE)</f>
        <v>1</v>
      </c>
      <c r="I660" s="15" t="str">
        <f>VLOOKUP(A660,'Medical Examinations'!A658:H2993,8,FALSE)</f>
        <v>No</v>
      </c>
      <c r="J660" s="15" t="str">
        <f>VLOOKUP(A660,'Medical Examinations'!A658:J2993,9,FALSE)</f>
        <v>OBESITY</v>
      </c>
      <c r="K660" s="15" t="str">
        <f>VLOOKUP(A660,'Medical Examinations'!A658:J2993,10,FALSE)</f>
        <v>NORMAL</v>
      </c>
      <c r="L660" s="15" t="str">
        <f>VLOOKUP(A660,'Hospitalisation Details'!A658:J3001,10,FALSE)</f>
        <v>25-Nov-1979</v>
      </c>
      <c r="M660" s="15">
        <f>VLOOKUP(A660,'Hospitalisation Details'!A658:I3001,6,FALSE)</f>
        <v>15025.76</v>
      </c>
      <c r="N660" s="15" t="str">
        <f>VLOOKUP(A660,'Hospitalisation Details'!A658:I3001,7,FALSE)</f>
        <v>tier - 2</v>
      </c>
      <c r="O660" s="15" t="str">
        <f>VLOOKUP(A660,'Hospitalisation Details'!A658:I3001,8,FALSE)</f>
        <v>tier - 1</v>
      </c>
      <c r="P660" s="15" t="str">
        <f>VLOOKUP(A660,'Hospitalisation Details'!A658:I3001,9,FALSE)</f>
        <v>R1011</v>
      </c>
      <c r="Q660" s="15">
        <f ca="1">VLOOKUP(A660,'Hospitalisation Details'!A658:K3001,11,FALSE)</f>
        <v>45</v>
      </c>
    </row>
    <row r="661" spans="1:17" ht="15.6" x14ac:dyDescent="0.3">
      <c r="A661" s="78" t="s">
        <v>1712</v>
      </c>
      <c r="B661" s="78" t="str">
        <f>VLOOKUP(A661,'Customer Names'!A659:C2994,3,FALSE)</f>
        <v>Angelica</v>
      </c>
      <c r="C661" s="91">
        <f>VLOOKUP(A661,'Medical Examinations'!A659:H2994,2,FALSE)</f>
        <v>30.495000000000001</v>
      </c>
      <c r="D661" s="15">
        <f>VLOOKUP(A661,'Medical Examinations'!A659:H2994,3,FALSE)</f>
        <v>9.5299999999999994</v>
      </c>
      <c r="E661" s="15" t="str">
        <f>VLOOKUP(A661,'Medical Examinations'!A659:H2994,4,FALSE)</f>
        <v>No</v>
      </c>
      <c r="F661" s="15" t="str">
        <f>VLOOKUP(A661,'Medical Examinations'!A659:H2994,5,FALSE)</f>
        <v>No</v>
      </c>
      <c r="G661" s="15" t="str">
        <f>VLOOKUP(A661,'Medical Examinations'!A659:H2994,6,FALSE)</f>
        <v>No</v>
      </c>
      <c r="H661" s="15">
        <f>VLOOKUP(A661,'Medical Examinations'!A659:H2994,7,FALSE)</f>
        <v>0</v>
      </c>
      <c r="I661" s="15" t="str">
        <f>VLOOKUP(A661,'Medical Examinations'!A659:H2994,8,FALSE)</f>
        <v>No</v>
      </c>
      <c r="J661" s="15" t="str">
        <f>VLOOKUP(A661,'Medical Examinations'!A659:J2994,9,FALSE)</f>
        <v>OBESITY</v>
      </c>
      <c r="K661" s="15" t="str">
        <f>VLOOKUP(A661,'Medical Examinations'!A659:J2994,10,FALSE)</f>
        <v>DIABETES</v>
      </c>
      <c r="L661" s="15" t="str">
        <f>VLOOKUP(A661,'Hospitalisation Details'!A659:J3002,10,FALSE)</f>
        <v>8-Aug-1960</v>
      </c>
      <c r="M661" s="15">
        <f>VLOOKUP(A661,'Hospitalisation Details'!A659:I3002,6,FALSE)</f>
        <v>15019.76</v>
      </c>
      <c r="N661" s="15" t="str">
        <f>VLOOKUP(A661,'Hospitalisation Details'!A659:I3002,7,FALSE)</f>
        <v>tier - 2</v>
      </c>
      <c r="O661" s="15" t="str">
        <f>VLOOKUP(A661,'Hospitalisation Details'!A659:I3002,8,FALSE)</f>
        <v>tier - 2</v>
      </c>
      <c r="P661" s="15" t="str">
        <f>VLOOKUP(A661,'Hospitalisation Details'!A659:I3002,9,FALSE)</f>
        <v>R1012</v>
      </c>
      <c r="Q661" s="15">
        <f ca="1">VLOOKUP(A661,'Hospitalisation Details'!A659:K3002,11,FALSE)</f>
        <v>65</v>
      </c>
    </row>
    <row r="662" spans="1:17" ht="15.6" x14ac:dyDescent="0.3">
      <c r="A662" s="78" t="s">
        <v>1711</v>
      </c>
      <c r="B662" s="78" t="str">
        <f>VLOOKUP(A662,'Customer Names'!A660:C2995,3,FALSE)</f>
        <v>Kathleen</v>
      </c>
      <c r="C662" s="91">
        <f>VLOOKUP(A662,'Medical Examinations'!A660:H2995,2,FALSE)</f>
        <v>17.954999999999998</v>
      </c>
      <c r="D662" s="15">
        <f>VLOOKUP(A662,'Medical Examinations'!A660:H2995,3,FALSE)</f>
        <v>5.29</v>
      </c>
      <c r="E662" s="15" t="str">
        <f>VLOOKUP(A662,'Medical Examinations'!A660:H2995,4,FALSE)</f>
        <v>yes</v>
      </c>
      <c r="F662" s="15" t="str">
        <f>VLOOKUP(A662,'Medical Examinations'!A660:H2995,5,FALSE)</f>
        <v>No</v>
      </c>
      <c r="G662" s="15" t="str">
        <f>VLOOKUP(A662,'Medical Examinations'!A660:H2995,6,FALSE)</f>
        <v>No</v>
      </c>
      <c r="H662" s="15">
        <f>VLOOKUP(A662,'Medical Examinations'!A660:H2995,7,FALSE)</f>
        <v>1</v>
      </c>
      <c r="I662" s="15" t="str">
        <f>VLOOKUP(A662,'Medical Examinations'!A660:H2995,8,FALSE)</f>
        <v>yes</v>
      </c>
      <c r="J662" s="15" t="str">
        <f>VLOOKUP(A662,'Medical Examinations'!A660:J2995,9,FALSE)</f>
        <v>UNDERWEIGHT</v>
      </c>
      <c r="K662" s="15" t="str">
        <f>VLOOKUP(A662,'Medical Examinations'!A660:J2995,10,FALSE)</f>
        <v>NORMAL</v>
      </c>
      <c r="L662" s="15" t="str">
        <f>VLOOKUP(A662,'Hospitalisation Details'!A660:J3003,10,FALSE)</f>
        <v>2-Aug-1995</v>
      </c>
      <c r="M662" s="15">
        <f>VLOOKUP(A662,'Hospitalisation Details'!A660:I3003,6,FALSE)</f>
        <v>15006.58</v>
      </c>
      <c r="N662" s="15" t="str">
        <f>VLOOKUP(A662,'Hospitalisation Details'!A660:I3003,7,FALSE)</f>
        <v>tier - 2</v>
      </c>
      <c r="O662" s="15" t="str">
        <f>VLOOKUP(A662,'Hospitalisation Details'!A660:I3003,8,FALSE)</f>
        <v>tier - 2</v>
      </c>
      <c r="P662" s="15" t="str">
        <f>VLOOKUP(A662,'Hospitalisation Details'!A660:I3003,9,FALSE)</f>
        <v>R1024</v>
      </c>
      <c r="Q662" s="15">
        <f ca="1">VLOOKUP(A662,'Hospitalisation Details'!A660:K3003,11,FALSE)</f>
        <v>30</v>
      </c>
    </row>
    <row r="663" spans="1:17" ht="15.6" x14ac:dyDescent="0.3">
      <c r="A663" s="78" t="s">
        <v>1710</v>
      </c>
      <c r="B663" s="78" t="str">
        <f>VLOOKUP(A663,'Customer Names'!A661:C2996,3,FALSE)</f>
        <v>Gabriel D.</v>
      </c>
      <c r="C663" s="91">
        <f>VLOOKUP(A663,'Medical Examinations'!A661:H2996,2,FALSE)</f>
        <v>25.6</v>
      </c>
      <c r="D663" s="15">
        <f>VLOOKUP(A663,'Medical Examinations'!A661:H2996,3,FALSE)</f>
        <v>10.95</v>
      </c>
      <c r="E663" s="15" t="str">
        <f>VLOOKUP(A663,'Medical Examinations'!A661:H2996,4,FALSE)</f>
        <v>No</v>
      </c>
      <c r="F663" s="15" t="str">
        <f>VLOOKUP(A663,'Medical Examinations'!A661:H2996,5,FALSE)</f>
        <v>No</v>
      </c>
      <c r="G663" s="15" t="str">
        <f>VLOOKUP(A663,'Medical Examinations'!A661:H2996,6,FALSE)</f>
        <v>No</v>
      </c>
      <c r="H663" s="15">
        <f>VLOOKUP(A663,'Medical Examinations'!A661:H2996,7,FALSE)</f>
        <v>3</v>
      </c>
      <c r="I663" s="15" t="str">
        <f>VLOOKUP(A663,'Medical Examinations'!A661:H2996,8,FALSE)</f>
        <v>No</v>
      </c>
      <c r="J663" s="15" t="str">
        <f>VLOOKUP(A663,'Medical Examinations'!A661:J2996,9,FALSE)</f>
        <v>OVERWEIGHT</v>
      </c>
      <c r="K663" s="15" t="str">
        <f>VLOOKUP(A663,'Medical Examinations'!A661:J2996,10,FALSE)</f>
        <v>DIABETES</v>
      </c>
      <c r="L663" s="15" t="str">
        <f>VLOOKUP(A663,'Hospitalisation Details'!A661:J3004,10,FALSE)</f>
        <v>29-Jul-1958</v>
      </c>
      <c r="M663" s="15">
        <f>VLOOKUP(A663,'Hospitalisation Details'!A661:I3004,6,FALSE)</f>
        <v>14988.43</v>
      </c>
      <c r="N663" s="15" t="str">
        <f>VLOOKUP(A663,'Hospitalisation Details'!A661:I3004,7,FALSE)</f>
        <v>tier - 2</v>
      </c>
      <c r="O663" s="15" t="str">
        <f>VLOOKUP(A663,'Hospitalisation Details'!A661:I3004,8,FALSE)</f>
        <v>tier - 3</v>
      </c>
      <c r="P663" s="15" t="str">
        <f>VLOOKUP(A663,'Hospitalisation Details'!A661:I3004,9,FALSE)</f>
        <v>R1011</v>
      </c>
      <c r="Q663" s="15">
        <f ca="1">VLOOKUP(A663,'Hospitalisation Details'!A661:K3004,11,FALSE)</f>
        <v>67</v>
      </c>
    </row>
    <row r="664" spans="1:17" ht="15.6" x14ac:dyDescent="0.3">
      <c r="A664" s="78" t="s">
        <v>1709</v>
      </c>
      <c r="B664" s="78" t="str">
        <f>VLOOKUP(A664,'Customer Names'!A662:C2997,3,FALSE)</f>
        <v>Jeff T</v>
      </c>
      <c r="C664" s="91">
        <f>VLOOKUP(A664,'Medical Examinations'!A662:H2997,2,FALSE)</f>
        <v>34.21</v>
      </c>
      <c r="D664" s="15">
        <f>VLOOKUP(A664,'Medical Examinations'!A662:H2997,3,FALSE)</f>
        <v>9.17</v>
      </c>
      <c r="E664" s="15" t="str">
        <f>VLOOKUP(A664,'Medical Examinations'!A662:H2997,4,FALSE)</f>
        <v>No</v>
      </c>
      <c r="F664" s="15" t="str">
        <f>VLOOKUP(A664,'Medical Examinations'!A662:H2997,5,FALSE)</f>
        <v>No</v>
      </c>
      <c r="G664" s="15" t="str">
        <f>VLOOKUP(A664,'Medical Examinations'!A662:H2997,6,FALSE)</f>
        <v>No</v>
      </c>
      <c r="H664" s="15">
        <f>VLOOKUP(A664,'Medical Examinations'!A662:H2997,7,FALSE)</f>
        <v>0</v>
      </c>
      <c r="I664" s="15" t="str">
        <f>VLOOKUP(A664,'Medical Examinations'!A662:H2997,8,FALSE)</f>
        <v>No</v>
      </c>
      <c r="J664" s="15" t="str">
        <f>VLOOKUP(A664,'Medical Examinations'!A662:J2997,9,FALSE)</f>
        <v>OBESITY</v>
      </c>
      <c r="K664" s="15" t="str">
        <f>VLOOKUP(A664,'Medical Examinations'!A662:J2997,10,FALSE)</f>
        <v>DIABETES</v>
      </c>
      <c r="L664" s="15" t="str">
        <f>VLOOKUP(A664,'Hospitalisation Details'!A662:J3005,10,FALSE)</f>
        <v>29-Nov-1962</v>
      </c>
      <c r="M664" s="15">
        <f>VLOOKUP(A664,'Hospitalisation Details'!A662:I3005,6,FALSE)</f>
        <v>14945.34</v>
      </c>
      <c r="N664" s="15" t="str">
        <f>VLOOKUP(A664,'Hospitalisation Details'!A662:I3005,7,FALSE)</f>
        <v>tier - 2</v>
      </c>
      <c r="O664" s="15" t="str">
        <f>VLOOKUP(A664,'Hospitalisation Details'!A662:I3005,8,FALSE)</f>
        <v>tier - 1</v>
      </c>
      <c r="P664" s="15" t="str">
        <f>VLOOKUP(A664,'Hospitalisation Details'!A662:I3005,9,FALSE)</f>
        <v>R1021</v>
      </c>
      <c r="Q664" s="15">
        <f ca="1">VLOOKUP(A664,'Hospitalisation Details'!A662:K3005,11,FALSE)</f>
        <v>62</v>
      </c>
    </row>
    <row r="665" spans="1:17" ht="15.6" x14ac:dyDescent="0.3">
      <c r="A665" s="78" t="s">
        <v>1708</v>
      </c>
      <c r="B665" s="78" t="str">
        <f>VLOOKUP(A665,'Customer Names'!A663:C2998,3,FALSE)</f>
        <v>Neil D</v>
      </c>
      <c r="C665" s="91">
        <f>VLOOKUP(A665,'Medical Examinations'!A663:H2998,2,FALSE)</f>
        <v>39.74</v>
      </c>
      <c r="D665" s="15">
        <f>VLOOKUP(A665,'Medical Examinations'!A663:H2998,3,FALSE)</f>
        <v>7.39</v>
      </c>
      <c r="E665" s="15" t="str">
        <f>VLOOKUP(A665,'Medical Examinations'!A663:H2998,4,FALSE)</f>
        <v>No</v>
      </c>
      <c r="F665" s="15" t="str">
        <f>VLOOKUP(A665,'Medical Examinations'!A663:H2998,5,FALSE)</f>
        <v>No</v>
      </c>
      <c r="G665" s="15" t="str">
        <f>VLOOKUP(A665,'Medical Examinations'!A663:H2998,6,FALSE)</f>
        <v>No</v>
      </c>
      <c r="H665" s="15">
        <f>VLOOKUP(A665,'Medical Examinations'!A663:H2998,7,FALSE)</f>
        <v>0</v>
      </c>
      <c r="I665" s="15" t="str">
        <f>VLOOKUP(A665,'Medical Examinations'!A663:H2998,8,FALSE)</f>
        <v>No</v>
      </c>
      <c r="J665" s="15" t="str">
        <f>VLOOKUP(A665,'Medical Examinations'!A663:J2998,9,FALSE)</f>
        <v>OBESITY</v>
      </c>
      <c r="K665" s="15" t="str">
        <f>VLOOKUP(A665,'Medical Examinations'!A663:J2998,10,FALSE)</f>
        <v>DIABETES</v>
      </c>
      <c r="L665" s="15" t="str">
        <f>VLOOKUP(A665,'Hospitalisation Details'!A663:J3006,10,FALSE)</f>
        <v>8-Nov-1968</v>
      </c>
      <c r="M665" s="15">
        <f>VLOOKUP(A665,'Hospitalisation Details'!A663:I3006,6,FALSE)</f>
        <v>14926.97</v>
      </c>
      <c r="N665" s="15" t="str">
        <f>VLOOKUP(A665,'Hospitalisation Details'!A663:I3006,7,FALSE)</f>
        <v>tier - 2</v>
      </c>
      <c r="O665" s="15" t="str">
        <f>VLOOKUP(A665,'Hospitalisation Details'!A663:I3006,8,FALSE)</f>
        <v>tier - 2</v>
      </c>
      <c r="P665" s="15" t="str">
        <f>VLOOKUP(A665,'Hospitalisation Details'!A663:I3006,9,FALSE)</f>
        <v>R1012</v>
      </c>
      <c r="Q665" s="15">
        <f ca="1">VLOOKUP(A665,'Hospitalisation Details'!A663:K3006,11,FALSE)</f>
        <v>57</v>
      </c>
    </row>
    <row r="666" spans="1:17" ht="15.6" x14ac:dyDescent="0.3">
      <c r="A666" s="78" t="s">
        <v>1707</v>
      </c>
      <c r="B666" s="78" t="str">
        <f>VLOOKUP(A666,'Customer Names'!A664:C2999,3,FALSE)</f>
        <v>Katherine L.</v>
      </c>
      <c r="C666" s="91">
        <f>VLOOKUP(A666,'Medical Examinations'!A664:H2999,2,FALSE)</f>
        <v>49.53</v>
      </c>
      <c r="D666" s="15">
        <f>VLOOKUP(A666,'Medical Examinations'!A664:H2999,3,FALSE)</f>
        <v>9.1300000000000008</v>
      </c>
      <c r="E666" s="15" t="str">
        <f>VLOOKUP(A666,'Medical Examinations'!A664:H2999,4,FALSE)</f>
        <v>yes</v>
      </c>
      <c r="F666" s="15" t="str">
        <f>VLOOKUP(A666,'Medical Examinations'!A664:H2999,5,FALSE)</f>
        <v>No</v>
      </c>
      <c r="G666" s="15" t="str">
        <f>VLOOKUP(A666,'Medical Examinations'!A664:H2999,6,FALSE)</f>
        <v>No</v>
      </c>
      <c r="H666" s="15">
        <f>VLOOKUP(A666,'Medical Examinations'!A664:H2999,7,FALSE)</f>
        <v>0</v>
      </c>
      <c r="I666" s="15" t="str">
        <f>VLOOKUP(A666,'Medical Examinations'!A664:H2999,8,FALSE)</f>
        <v>No</v>
      </c>
      <c r="J666" s="15" t="str">
        <f>VLOOKUP(A666,'Medical Examinations'!A664:J2999,9,FALSE)</f>
        <v>OBESITY</v>
      </c>
      <c r="K666" s="15" t="str">
        <f>VLOOKUP(A666,'Medical Examinations'!A664:J2999,10,FALSE)</f>
        <v>DIABETES</v>
      </c>
      <c r="L666" s="15" t="str">
        <f>VLOOKUP(A666,'Hospitalisation Details'!A664:J3007,10,FALSE)</f>
        <v>4-Jul-1981</v>
      </c>
      <c r="M666" s="15">
        <f>VLOOKUP(A666,'Hospitalisation Details'!A664:I3007,6,FALSE)</f>
        <v>14908.27</v>
      </c>
      <c r="N666" s="15" t="str">
        <f>VLOOKUP(A666,'Hospitalisation Details'!A664:I3007,7,FALSE)</f>
        <v>tier - 2</v>
      </c>
      <c r="O666" s="15" t="str">
        <f>VLOOKUP(A666,'Hospitalisation Details'!A664:I3007,8,FALSE)</f>
        <v>tier - 1</v>
      </c>
      <c r="P666" s="15" t="str">
        <f>VLOOKUP(A666,'Hospitalisation Details'!A664:I3007,9,FALSE)</f>
        <v>R1011</v>
      </c>
      <c r="Q666" s="15">
        <f ca="1">VLOOKUP(A666,'Hospitalisation Details'!A664:K3007,11,FALSE)</f>
        <v>44</v>
      </c>
    </row>
    <row r="667" spans="1:17" ht="15.6" x14ac:dyDescent="0.3">
      <c r="A667" s="78" t="s">
        <v>1706</v>
      </c>
      <c r="B667" s="78" t="str">
        <f>VLOOKUP(A667,'Customer Names'!A665:C3000,3,FALSE)</f>
        <v>Ariel E</v>
      </c>
      <c r="C667" s="91">
        <f>VLOOKUP(A667,'Medical Examinations'!A665:H3000,2,FALSE)</f>
        <v>39.33</v>
      </c>
      <c r="D667" s="15">
        <f>VLOOKUP(A667,'Medical Examinations'!A665:H3000,3,FALSE)</f>
        <v>10.4</v>
      </c>
      <c r="E667" s="15" t="str">
        <f>VLOOKUP(A667,'Medical Examinations'!A665:H3000,4,FALSE)</f>
        <v>No</v>
      </c>
      <c r="F667" s="15" t="str">
        <f>VLOOKUP(A667,'Medical Examinations'!A665:H3000,5,FALSE)</f>
        <v>No</v>
      </c>
      <c r="G667" s="15" t="str">
        <f>VLOOKUP(A667,'Medical Examinations'!A665:H3000,6,FALSE)</f>
        <v>No</v>
      </c>
      <c r="H667" s="15">
        <f>VLOOKUP(A667,'Medical Examinations'!A665:H3000,7,FALSE)</f>
        <v>3</v>
      </c>
      <c r="I667" s="15" t="str">
        <f>VLOOKUP(A667,'Medical Examinations'!A665:H3000,8,FALSE)</f>
        <v>No</v>
      </c>
      <c r="J667" s="15" t="str">
        <f>VLOOKUP(A667,'Medical Examinations'!A665:J3000,9,FALSE)</f>
        <v>OBESITY</v>
      </c>
      <c r="K667" s="15" t="str">
        <f>VLOOKUP(A667,'Medical Examinations'!A665:J3000,10,FALSE)</f>
        <v>DIABETES</v>
      </c>
      <c r="L667" s="15" t="str">
        <f>VLOOKUP(A667,'Hospitalisation Details'!A665:J3008,10,FALSE)</f>
        <v>17-Oct-1958</v>
      </c>
      <c r="M667" s="15">
        <f>VLOOKUP(A667,'Hospitalisation Details'!A665:I3008,6,FALSE)</f>
        <v>14901.52</v>
      </c>
      <c r="N667" s="15" t="str">
        <f>VLOOKUP(A667,'Hospitalisation Details'!A665:I3008,7,FALSE)</f>
        <v>tier - 2</v>
      </c>
      <c r="O667" s="15" t="str">
        <f>VLOOKUP(A667,'Hospitalisation Details'!A665:I3008,8,FALSE)</f>
        <v>tier - 2</v>
      </c>
      <c r="P667" s="15" t="str">
        <f>VLOOKUP(A667,'Hospitalisation Details'!A665:I3008,9,FALSE)</f>
        <v>R1024</v>
      </c>
      <c r="Q667" s="15">
        <f ca="1">VLOOKUP(A667,'Hospitalisation Details'!A665:K3008,11,FALSE)</f>
        <v>67</v>
      </c>
    </row>
    <row r="668" spans="1:17" ht="15.6" x14ac:dyDescent="0.3">
      <c r="A668" s="78" t="s">
        <v>1705</v>
      </c>
      <c r="B668" s="78" t="str">
        <f>VLOOKUP(A668,'Customer Names'!A666:C3001,3,FALSE)</f>
        <v>Christopher P</v>
      </c>
      <c r="C668" s="91">
        <f>VLOOKUP(A668,'Medical Examinations'!A666:H3001,2,FALSE)</f>
        <v>39.979999999999997</v>
      </c>
      <c r="D668" s="15">
        <f>VLOOKUP(A668,'Medical Examinations'!A666:H3001,3,FALSE)</f>
        <v>9.4600000000000009</v>
      </c>
      <c r="E668" s="15" t="str">
        <f>VLOOKUP(A668,'Medical Examinations'!A666:H3001,4,FALSE)</f>
        <v>yes</v>
      </c>
      <c r="F668" s="15" t="str">
        <f>VLOOKUP(A668,'Medical Examinations'!A666:H3001,5,FALSE)</f>
        <v>No</v>
      </c>
      <c r="G668" s="15" t="str">
        <f>VLOOKUP(A668,'Medical Examinations'!A666:H3001,6,FALSE)</f>
        <v>No</v>
      </c>
      <c r="H668" s="15">
        <f>VLOOKUP(A668,'Medical Examinations'!A666:H3001,7,FALSE)</f>
        <v>2</v>
      </c>
      <c r="I668" s="15" t="str">
        <f>VLOOKUP(A668,'Medical Examinations'!A666:H3001,8,FALSE)</f>
        <v>No</v>
      </c>
      <c r="J668" s="15" t="str">
        <f>VLOOKUP(A668,'Medical Examinations'!A666:J3001,9,FALSE)</f>
        <v>OBESITY</v>
      </c>
      <c r="K668" s="15" t="str">
        <f>VLOOKUP(A668,'Medical Examinations'!A666:J3001,10,FALSE)</f>
        <v>DIABETES</v>
      </c>
      <c r="L668" s="15" t="str">
        <f>VLOOKUP(A668,'Hospitalisation Details'!A666:J3009,10,FALSE)</f>
        <v>11-Nov-1970</v>
      </c>
      <c r="M668" s="15">
        <f>VLOOKUP(A668,'Hospitalisation Details'!A666:I3009,6,FALSE)</f>
        <v>14847.63</v>
      </c>
      <c r="N668" s="15" t="str">
        <f>VLOOKUP(A668,'Hospitalisation Details'!A666:I3009,7,FALSE)</f>
        <v>tier - 2</v>
      </c>
      <c r="O668" s="15" t="str">
        <f>VLOOKUP(A668,'Hospitalisation Details'!A666:I3009,8,FALSE)</f>
        <v>tier - 2</v>
      </c>
      <c r="P668" s="15" t="str">
        <f>VLOOKUP(A668,'Hospitalisation Details'!A666:I3009,9,FALSE)</f>
        <v>R1023</v>
      </c>
      <c r="Q668" s="15">
        <f ca="1">VLOOKUP(A668,'Hospitalisation Details'!A666:K3009,11,FALSE)</f>
        <v>55</v>
      </c>
    </row>
    <row r="669" spans="1:17" ht="15.6" x14ac:dyDescent="0.3">
      <c r="A669" s="78" t="s">
        <v>1704</v>
      </c>
      <c r="B669" s="78" t="str">
        <f>VLOOKUP(A669,'Customer Names'!A667:C3002,3,FALSE)</f>
        <v>Erin M.</v>
      </c>
      <c r="C669" s="91">
        <f>VLOOKUP(A669,'Medical Examinations'!A667:H3002,2,FALSE)</f>
        <v>46.51</v>
      </c>
      <c r="D669" s="15">
        <f>VLOOKUP(A669,'Medical Examinations'!A667:H3002,3,FALSE)</f>
        <v>8.69</v>
      </c>
      <c r="E669" s="15" t="str">
        <f>VLOOKUP(A669,'Medical Examinations'!A667:H3002,4,FALSE)</f>
        <v>yes</v>
      </c>
      <c r="F669" s="15" t="str">
        <f>VLOOKUP(A669,'Medical Examinations'!A667:H3002,5,FALSE)</f>
        <v>No</v>
      </c>
      <c r="G669" s="15" t="str">
        <f>VLOOKUP(A669,'Medical Examinations'!A667:H3002,6,FALSE)</f>
        <v>No</v>
      </c>
      <c r="H669" s="15">
        <f>VLOOKUP(A669,'Medical Examinations'!A667:H3002,7,FALSE)</f>
        <v>0</v>
      </c>
      <c r="I669" s="15" t="str">
        <f>VLOOKUP(A669,'Medical Examinations'!A667:H3002,8,FALSE)</f>
        <v>No</v>
      </c>
      <c r="J669" s="15" t="str">
        <f>VLOOKUP(A669,'Medical Examinations'!A667:J3002,9,FALSE)</f>
        <v>OBESITY</v>
      </c>
      <c r="K669" s="15" t="str">
        <f>VLOOKUP(A669,'Medical Examinations'!A667:J3002,10,FALSE)</f>
        <v>DIABETES</v>
      </c>
      <c r="L669" s="15" t="str">
        <f>VLOOKUP(A669,'Hospitalisation Details'!A667:J3010,10,FALSE)</f>
        <v>5-Jun-1981</v>
      </c>
      <c r="M669" s="15">
        <f>VLOOKUP(A669,'Hospitalisation Details'!A667:I3010,6,FALSE)</f>
        <v>14843.96</v>
      </c>
      <c r="N669" s="15" t="str">
        <f>VLOOKUP(A669,'Hospitalisation Details'!A667:I3010,7,FALSE)</f>
        <v>tier - 2</v>
      </c>
      <c r="O669" s="15" t="str">
        <f>VLOOKUP(A669,'Hospitalisation Details'!A667:I3010,8,FALSE)</f>
        <v>tier - 3</v>
      </c>
      <c r="P669" s="15" t="str">
        <f>VLOOKUP(A669,'Hospitalisation Details'!A667:I3010,9,FALSE)</f>
        <v>R1026</v>
      </c>
      <c r="Q669" s="15">
        <f ca="1">VLOOKUP(A669,'Hospitalisation Details'!A667:K3010,11,FALSE)</f>
        <v>44</v>
      </c>
    </row>
    <row r="670" spans="1:17" ht="15.6" x14ac:dyDescent="0.3">
      <c r="A670" s="78" t="s">
        <v>1703</v>
      </c>
      <c r="B670" s="78" t="str">
        <f>VLOOKUP(A670,'Customer Names'!A668:C3003,3,FALSE)</f>
        <v>Molly K.</v>
      </c>
      <c r="C670" s="91">
        <f>VLOOKUP(A670,'Medical Examinations'!A668:H3003,2,FALSE)</f>
        <v>43.58</v>
      </c>
      <c r="D670" s="15">
        <f>VLOOKUP(A670,'Medical Examinations'!A668:H3003,3,FALSE)</f>
        <v>4.2300000000000004</v>
      </c>
      <c r="E670" s="15" t="str">
        <f>VLOOKUP(A670,'Medical Examinations'!A668:H3003,4,FALSE)</f>
        <v>No</v>
      </c>
      <c r="F670" s="15" t="str">
        <f>VLOOKUP(A670,'Medical Examinations'!A668:H3003,5,FALSE)</f>
        <v>No</v>
      </c>
      <c r="G670" s="15" t="str">
        <f>VLOOKUP(A670,'Medical Examinations'!A668:H3003,6,FALSE)</f>
        <v>Yes</v>
      </c>
      <c r="H670" s="15">
        <f>VLOOKUP(A670,'Medical Examinations'!A668:H3003,7,FALSE)</f>
        <v>1</v>
      </c>
      <c r="I670" s="15" t="str">
        <f>VLOOKUP(A670,'Medical Examinations'!A668:H3003,8,FALSE)</f>
        <v>No</v>
      </c>
      <c r="J670" s="15" t="str">
        <f>VLOOKUP(A670,'Medical Examinations'!A668:J3003,9,FALSE)</f>
        <v>OBESITY</v>
      </c>
      <c r="K670" s="15" t="str">
        <f>VLOOKUP(A670,'Medical Examinations'!A668:J3003,10,FALSE)</f>
        <v>NORMAL</v>
      </c>
      <c r="L670" s="15" t="str">
        <f>VLOOKUP(A670,'Hospitalisation Details'!A668:J3011,10,FALSE)</f>
        <v>18-Oct-1979</v>
      </c>
      <c r="M670" s="15">
        <f>VLOOKUP(A670,'Hospitalisation Details'!A668:I3011,6,FALSE)</f>
        <v>14839.34</v>
      </c>
      <c r="N670" s="15" t="str">
        <f>VLOOKUP(A670,'Hospitalisation Details'!A668:I3011,7,FALSE)</f>
        <v>tier - 2</v>
      </c>
      <c r="O670" s="15" t="str">
        <f>VLOOKUP(A670,'Hospitalisation Details'!A668:I3011,8,FALSE)</f>
        <v>tier - 3</v>
      </c>
      <c r="P670" s="15" t="str">
        <f>VLOOKUP(A670,'Hospitalisation Details'!A668:I3011,9,FALSE)</f>
        <v>R1026</v>
      </c>
      <c r="Q670" s="15">
        <f ca="1">VLOOKUP(A670,'Hospitalisation Details'!A668:K3011,11,FALSE)</f>
        <v>46</v>
      </c>
    </row>
    <row r="671" spans="1:17" ht="15.6" x14ac:dyDescent="0.3">
      <c r="A671" s="78" t="s">
        <v>1702</v>
      </c>
      <c r="B671" s="78" t="str">
        <f>VLOOKUP(A671,'Customer Names'!A669:C3004,3,FALSE)</f>
        <v>Ryan J.</v>
      </c>
      <c r="C671" s="91">
        <f>VLOOKUP(A671,'Medical Examinations'!A669:H3004,2,FALSE)</f>
        <v>42.28</v>
      </c>
      <c r="D671" s="15">
        <f>VLOOKUP(A671,'Medical Examinations'!A669:H3004,3,FALSE)</f>
        <v>9.16</v>
      </c>
      <c r="E671" s="15" t="str">
        <f>VLOOKUP(A671,'Medical Examinations'!A669:H3004,4,FALSE)</f>
        <v>yes</v>
      </c>
      <c r="F671" s="15" t="str">
        <f>VLOOKUP(A671,'Medical Examinations'!A669:H3004,5,FALSE)</f>
        <v>No</v>
      </c>
      <c r="G671" s="15" t="str">
        <f>VLOOKUP(A671,'Medical Examinations'!A669:H3004,6,FALSE)</f>
        <v>No</v>
      </c>
      <c r="H671" s="15">
        <f>VLOOKUP(A671,'Medical Examinations'!A669:H3004,7,FALSE)</f>
        <v>1</v>
      </c>
      <c r="I671" s="15" t="str">
        <f>VLOOKUP(A671,'Medical Examinations'!A669:H3004,8,FALSE)</f>
        <v>No</v>
      </c>
      <c r="J671" s="15" t="str">
        <f>VLOOKUP(A671,'Medical Examinations'!A669:J3004,9,FALSE)</f>
        <v>OBESITY</v>
      </c>
      <c r="K671" s="15" t="str">
        <f>VLOOKUP(A671,'Medical Examinations'!A669:J3004,10,FALSE)</f>
        <v>DIABETES</v>
      </c>
      <c r="L671" s="15" t="str">
        <f>VLOOKUP(A671,'Hospitalisation Details'!A669:J3012,10,FALSE)</f>
        <v>10-Dec-1975</v>
      </c>
      <c r="M671" s="15">
        <f>VLOOKUP(A671,'Hospitalisation Details'!A669:I3012,6,FALSE)</f>
        <v>14819</v>
      </c>
      <c r="N671" s="15" t="str">
        <f>VLOOKUP(A671,'Hospitalisation Details'!A669:I3012,7,FALSE)</f>
        <v>tier - 2</v>
      </c>
      <c r="O671" s="15" t="str">
        <f>VLOOKUP(A671,'Hospitalisation Details'!A669:I3012,8,FALSE)</f>
        <v>tier - 3</v>
      </c>
      <c r="P671" s="15" t="str">
        <f>VLOOKUP(A671,'Hospitalisation Details'!A669:I3012,9,FALSE)</f>
        <v>R1023</v>
      </c>
      <c r="Q671" s="15">
        <f ca="1">VLOOKUP(A671,'Hospitalisation Details'!A669:K3012,11,FALSE)</f>
        <v>49</v>
      </c>
    </row>
    <row r="672" spans="1:17" ht="15.6" x14ac:dyDescent="0.3">
      <c r="A672" s="78" t="s">
        <v>1701</v>
      </c>
      <c r="B672" s="78" t="str">
        <f>VLOOKUP(A672,'Customer Names'!A670:C3005,3,FALSE)</f>
        <v>Jennifer</v>
      </c>
      <c r="C672" s="91">
        <f>VLOOKUP(A672,'Medical Examinations'!A670:H3005,2,FALSE)</f>
        <v>35.520000000000003</v>
      </c>
      <c r="D672" s="15">
        <f>VLOOKUP(A672,'Medical Examinations'!A670:H3005,3,FALSE)</f>
        <v>8.26</v>
      </c>
      <c r="E672" s="15" t="str">
        <f>VLOOKUP(A672,'Medical Examinations'!A670:H3005,4,FALSE)</f>
        <v>No</v>
      </c>
      <c r="F672" s="15" t="str">
        <f>VLOOKUP(A672,'Medical Examinations'!A670:H3005,5,FALSE)</f>
        <v>No</v>
      </c>
      <c r="G672" s="15" t="str">
        <f>VLOOKUP(A672,'Medical Examinations'!A670:H3005,6,FALSE)</f>
        <v>No</v>
      </c>
      <c r="H672" s="15">
        <f>VLOOKUP(A672,'Medical Examinations'!A670:H3005,7,FALSE)</f>
        <v>0</v>
      </c>
      <c r="I672" s="15" t="str">
        <f>VLOOKUP(A672,'Medical Examinations'!A670:H3005,8,FALSE)</f>
        <v>No</v>
      </c>
      <c r="J672" s="15" t="str">
        <f>VLOOKUP(A672,'Medical Examinations'!A670:J3005,9,FALSE)</f>
        <v>OBESITY</v>
      </c>
      <c r="K672" s="15" t="str">
        <f>VLOOKUP(A672,'Medical Examinations'!A670:J3005,10,FALSE)</f>
        <v>DIABETES</v>
      </c>
      <c r="L672" s="15" t="str">
        <f>VLOOKUP(A672,'Hospitalisation Details'!A670:J3013,10,FALSE)</f>
        <v>27-Jul-1965</v>
      </c>
      <c r="M672" s="15">
        <f>VLOOKUP(A672,'Hospitalisation Details'!A670:I3013,6,FALSE)</f>
        <v>14750.42</v>
      </c>
      <c r="N672" s="15" t="str">
        <f>VLOOKUP(A672,'Hospitalisation Details'!A670:I3013,7,FALSE)</f>
        <v>tier - 2</v>
      </c>
      <c r="O672" s="15" t="str">
        <f>VLOOKUP(A672,'Hospitalisation Details'!A670:I3013,8,FALSE)</f>
        <v>tier - 2</v>
      </c>
      <c r="P672" s="15" t="str">
        <f>VLOOKUP(A672,'Hospitalisation Details'!A670:I3013,9,FALSE)</f>
        <v>R1026</v>
      </c>
      <c r="Q672" s="15">
        <f ca="1">VLOOKUP(A672,'Hospitalisation Details'!A670:K3013,11,FALSE)</f>
        <v>60</v>
      </c>
    </row>
    <row r="673" spans="1:17" ht="15.6" x14ac:dyDescent="0.3">
      <c r="A673" s="78" t="s">
        <v>1700</v>
      </c>
      <c r="B673" s="78" t="str">
        <f>VLOOKUP(A673,'Customer Names'!A671:C3006,3,FALSE)</f>
        <v>Daniel M</v>
      </c>
      <c r="C673" s="91">
        <f>VLOOKUP(A673,'Medical Examinations'!A671:H3006,2,FALSE)</f>
        <v>33.6</v>
      </c>
      <c r="D673" s="15">
        <f>VLOOKUP(A673,'Medical Examinations'!A671:H3006,3,FALSE)</f>
        <v>11.25</v>
      </c>
      <c r="E673" s="15" t="str">
        <f>VLOOKUP(A673,'Medical Examinations'!A671:H3006,4,FALSE)</f>
        <v>No</v>
      </c>
      <c r="F673" s="15" t="str">
        <f>VLOOKUP(A673,'Medical Examinations'!A671:H3006,5,FALSE)</f>
        <v>No</v>
      </c>
      <c r="G673" s="15" t="str">
        <f>VLOOKUP(A673,'Medical Examinations'!A671:H3006,6,FALSE)</f>
        <v>No</v>
      </c>
      <c r="H673" s="15">
        <f>VLOOKUP(A673,'Medical Examinations'!A671:H3006,7,FALSE)</f>
        <v>0</v>
      </c>
      <c r="I673" s="15" t="str">
        <f>VLOOKUP(A673,'Medical Examinations'!A671:H3006,8,FALSE)</f>
        <v>No</v>
      </c>
      <c r="J673" s="15" t="str">
        <f>VLOOKUP(A673,'Medical Examinations'!A671:J3006,9,FALSE)</f>
        <v>OBESITY</v>
      </c>
      <c r="K673" s="15" t="str">
        <f>VLOOKUP(A673,'Medical Examinations'!A671:J3006,10,FALSE)</f>
        <v>DIABETES</v>
      </c>
      <c r="L673" s="15" t="str">
        <f>VLOOKUP(A673,'Hospitalisation Details'!A671:J3014,10,FALSE)</f>
        <v>29-Jul-1962</v>
      </c>
      <c r="M673" s="15">
        <f>VLOOKUP(A673,'Hospitalisation Details'!A671:I3014,6,FALSE)</f>
        <v>14738.43</v>
      </c>
      <c r="N673" s="15" t="str">
        <f>VLOOKUP(A673,'Hospitalisation Details'!A671:I3014,7,FALSE)</f>
        <v>tier - 2</v>
      </c>
      <c r="O673" s="15" t="str">
        <f>VLOOKUP(A673,'Hospitalisation Details'!A671:I3014,8,FALSE)</f>
        <v>tier - 3</v>
      </c>
      <c r="P673" s="15" t="str">
        <f>VLOOKUP(A673,'Hospitalisation Details'!A671:I3014,9,FALSE)</f>
        <v>R1021</v>
      </c>
      <c r="Q673" s="15">
        <f ca="1">VLOOKUP(A673,'Hospitalisation Details'!A671:K3014,11,FALSE)</f>
        <v>63</v>
      </c>
    </row>
    <row r="674" spans="1:17" ht="15.6" x14ac:dyDescent="0.3">
      <c r="A674" s="78" t="s">
        <v>1699</v>
      </c>
      <c r="B674" s="78" t="str">
        <f>VLOOKUP(A674,'Customer Names'!A672:C3007,3,FALSE)</f>
        <v>Hiruni</v>
      </c>
      <c r="C674" s="91">
        <f>VLOOKUP(A674,'Medical Examinations'!A672:H3007,2,FALSE)</f>
        <v>22.42</v>
      </c>
      <c r="D674" s="15">
        <f>VLOOKUP(A674,'Medical Examinations'!A672:H3007,3,FALSE)</f>
        <v>6.74</v>
      </c>
      <c r="E674" s="15" t="str">
        <f>VLOOKUP(A674,'Medical Examinations'!A672:H3007,4,FALSE)</f>
        <v>No</v>
      </c>
      <c r="F674" s="15" t="str">
        <f>VLOOKUP(A674,'Medical Examinations'!A672:H3007,5,FALSE)</f>
        <v>No</v>
      </c>
      <c r="G674" s="15" t="str">
        <f>VLOOKUP(A674,'Medical Examinations'!A672:H3007,6,FALSE)</f>
        <v>No</v>
      </c>
      <c r="H674" s="15">
        <f>VLOOKUP(A674,'Medical Examinations'!A672:H3007,7,FALSE)</f>
        <v>0</v>
      </c>
      <c r="I674" s="15" t="str">
        <f>VLOOKUP(A674,'Medical Examinations'!A672:H3007,8,FALSE)</f>
        <v>yes</v>
      </c>
      <c r="J674" s="15" t="str">
        <f>VLOOKUP(A674,'Medical Examinations'!A672:J3007,9,FALSE)</f>
        <v>NORMAL WEIGHT</v>
      </c>
      <c r="K674" s="15" t="str">
        <f>VLOOKUP(A674,'Medical Examinations'!A672:J3007,10,FALSE)</f>
        <v>DIABETES</v>
      </c>
      <c r="L674" s="15" t="str">
        <f>VLOOKUP(A674,'Hospitalisation Details'!A672:J3015,10,FALSE)</f>
        <v>24-Sep-2002</v>
      </c>
      <c r="M674" s="15">
        <f>VLOOKUP(A674,'Hospitalisation Details'!A672:I3015,6,FALSE)</f>
        <v>14711.74</v>
      </c>
      <c r="N674" s="15" t="str">
        <f>VLOOKUP(A674,'Hospitalisation Details'!A672:I3015,7,FALSE)</f>
        <v>tier - 2</v>
      </c>
      <c r="O674" s="15" t="str">
        <f>VLOOKUP(A674,'Hospitalisation Details'!A672:I3015,8,FALSE)</f>
        <v>tier - 2</v>
      </c>
      <c r="P674" s="15" t="str">
        <f>VLOOKUP(A674,'Hospitalisation Details'!A672:I3015,9,FALSE)</f>
        <v>R1012</v>
      </c>
      <c r="Q674" s="15">
        <f ca="1">VLOOKUP(A674,'Hospitalisation Details'!A672:K3015,11,FALSE)</f>
        <v>23</v>
      </c>
    </row>
    <row r="675" spans="1:17" ht="15.6" x14ac:dyDescent="0.3">
      <c r="A675" s="78" t="s">
        <v>1698</v>
      </c>
      <c r="B675" s="78" t="str">
        <f>VLOOKUP(A675,'Customer Names'!A673:C3008,3,FALSE)</f>
        <v>Reina H.</v>
      </c>
      <c r="C675" s="91">
        <f>VLOOKUP(A675,'Medical Examinations'!A673:H3008,2,FALSE)</f>
        <v>46.86</v>
      </c>
      <c r="D675" s="15">
        <f>VLOOKUP(A675,'Medical Examinations'!A673:H3008,3,FALSE)</f>
        <v>4.87</v>
      </c>
      <c r="E675" s="15" t="str">
        <f>VLOOKUP(A675,'Medical Examinations'!A673:H3008,4,FALSE)</f>
        <v>No</v>
      </c>
      <c r="F675" s="15" t="str">
        <f>VLOOKUP(A675,'Medical Examinations'!A673:H3008,5,FALSE)</f>
        <v>No</v>
      </c>
      <c r="G675" s="15" t="str">
        <f>VLOOKUP(A675,'Medical Examinations'!A673:H3008,6,FALSE)</f>
        <v>No</v>
      </c>
      <c r="H675" s="15">
        <f>VLOOKUP(A675,'Medical Examinations'!A673:H3008,7,FALSE)</f>
        <v>0</v>
      </c>
      <c r="I675" s="15" t="str">
        <f>VLOOKUP(A675,'Medical Examinations'!A673:H3008,8,FALSE)</f>
        <v>No</v>
      </c>
      <c r="J675" s="15" t="str">
        <f>VLOOKUP(A675,'Medical Examinations'!A673:J3008,9,FALSE)</f>
        <v>OBESITY</v>
      </c>
      <c r="K675" s="15" t="str">
        <f>VLOOKUP(A675,'Medical Examinations'!A673:J3008,10,FALSE)</f>
        <v>NORMAL</v>
      </c>
      <c r="L675" s="15" t="str">
        <f>VLOOKUP(A675,'Hospitalisation Details'!A673:J3016,10,FALSE)</f>
        <v>4-Sep-1982</v>
      </c>
      <c r="M675" s="15">
        <f>VLOOKUP(A675,'Hospitalisation Details'!A673:I3016,6,FALSE)</f>
        <v>14696.77</v>
      </c>
      <c r="N675" s="15" t="str">
        <f>VLOOKUP(A675,'Hospitalisation Details'!A673:I3016,7,FALSE)</f>
        <v>tier - 2</v>
      </c>
      <c r="O675" s="15" t="str">
        <f>VLOOKUP(A675,'Hospitalisation Details'!A673:I3016,8,FALSE)</f>
        <v>tier - 2</v>
      </c>
      <c r="P675" s="15" t="str">
        <f>VLOOKUP(A675,'Hospitalisation Details'!A673:I3016,9,FALSE)</f>
        <v>R1011</v>
      </c>
      <c r="Q675" s="15">
        <f ca="1">VLOOKUP(A675,'Hospitalisation Details'!A673:K3016,11,FALSE)</f>
        <v>43</v>
      </c>
    </row>
    <row r="676" spans="1:17" ht="15.6" x14ac:dyDescent="0.3">
      <c r="A676" s="78" t="s">
        <v>1697</v>
      </c>
      <c r="B676" s="78" t="str">
        <f>VLOOKUP(A676,'Customer Names'!A674:C3009,3,FALSE)</f>
        <v>Kristi</v>
      </c>
      <c r="C676" s="91">
        <f>VLOOKUP(A676,'Medical Examinations'!A674:H3009,2,FALSE)</f>
        <v>32.965000000000003</v>
      </c>
      <c r="D676" s="15">
        <f>VLOOKUP(A676,'Medical Examinations'!A674:H3009,3,FALSE)</f>
        <v>6.68</v>
      </c>
      <c r="E676" s="15" t="str">
        <f>VLOOKUP(A676,'Medical Examinations'!A674:H3009,4,FALSE)</f>
        <v>No</v>
      </c>
      <c r="F676" s="15" t="str">
        <f>VLOOKUP(A676,'Medical Examinations'!A674:H3009,5,FALSE)</f>
        <v>No</v>
      </c>
      <c r="G676" s="15" t="str">
        <f>VLOOKUP(A676,'Medical Examinations'!A674:H3009,6,FALSE)</f>
        <v>No</v>
      </c>
      <c r="H676" s="15">
        <f>VLOOKUP(A676,'Medical Examinations'!A674:H3009,7,FALSE)</f>
        <v>3</v>
      </c>
      <c r="I676" s="15" t="str">
        <f>VLOOKUP(A676,'Medical Examinations'!A674:H3009,8,FALSE)</f>
        <v>No</v>
      </c>
      <c r="J676" s="15" t="str">
        <f>VLOOKUP(A676,'Medical Examinations'!A674:J3009,9,FALSE)</f>
        <v>OBESITY</v>
      </c>
      <c r="K676" s="15" t="str">
        <f>VLOOKUP(A676,'Medical Examinations'!A674:J3009,10,FALSE)</f>
        <v>DIABETES</v>
      </c>
      <c r="L676" s="15" t="str">
        <f>VLOOKUP(A676,'Hospitalisation Details'!A674:J3017,10,FALSE)</f>
        <v>23-Jul-1958</v>
      </c>
      <c r="M676" s="15">
        <f>VLOOKUP(A676,'Hospitalisation Details'!A674:I3017,6,FALSE)</f>
        <v>14692.67</v>
      </c>
      <c r="N676" s="15" t="str">
        <f>VLOOKUP(A676,'Hospitalisation Details'!A674:I3017,7,FALSE)</f>
        <v>tier - 2</v>
      </c>
      <c r="O676" s="15" t="str">
        <f>VLOOKUP(A676,'Hospitalisation Details'!A674:I3017,8,FALSE)</f>
        <v>tier - 1</v>
      </c>
      <c r="P676" s="15" t="str">
        <f>VLOOKUP(A676,'Hospitalisation Details'!A674:I3017,9,FALSE)</f>
        <v>R1012</v>
      </c>
      <c r="Q676" s="15">
        <f ca="1">VLOOKUP(A676,'Hospitalisation Details'!A674:K3017,11,FALSE)</f>
        <v>67</v>
      </c>
    </row>
    <row r="677" spans="1:17" ht="15.6" x14ac:dyDescent="0.3">
      <c r="A677" s="78" t="s">
        <v>1696</v>
      </c>
      <c r="B677" s="78" t="str">
        <f>VLOOKUP(A677,'Customer Names'!A675:C3010,3,FALSE)</f>
        <v>Meredith L.</v>
      </c>
      <c r="C677" s="91">
        <f>VLOOKUP(A677,'Medical Examinations'!A675:H3010,2,FALSE)</f>
        <v>39.340000000000003</v>
      </c>
      <c r="D677" s="15">
        <f>VLOOKUP(A677,'Medical Examinations'!A675:H3010,3,FALSE)</f>
        <v>5.0199999999999996</v>
      </c>
      <c r="E677" s="15" t="str">
        <f>VLOOKUP(A677,'Medical Examinations'!A675:H3010,4,FALSE)</f>
        <v>yes</v>
      </c>
      <c r="F677" s="15" t="str">
        <f>VLOOKUP(A677,'Medical Examinations'!A675:H3010,5,FALSE)</f>
        <v>No</v>
      </c>
      <c r="G677" s="15" t="str">
        <f>VLOOKUP(A677,'Medical Examinations'!A675:H3010,6,FALSE)</f>
        <v>Yes</v>
      </c>
      <c r="H677" s="15">
        <f>VLOOKUP(A677,'Medical Examinations'!A675:H3010,7,FALSE)</f>
        <v>1</v>
      </c>
      <c r="I677" s="15" t="str">
        <f>VLOOKUP(A677,'Medical Examinations'!A675:H3010,8,FALSE)</f>
        <v>No</v>
      </c>
      <c r="J677" s="15" t="str">
        <f>VLOOKUP(A677,'Medical Examinations'!A675:J3010,9,FALSE)</f>
        <v>OBESITY</v>
      </c>
      <c r="K677" s="15" t="str">
        <f>VLOOKUP(A677,'Medical Examinations'!A675:J3010,10,FALSE)</f>
        <v>NORMAL</v>
      </c>
      <c r="L677" s="15" t="str">
        <f>VLOOKUP(A677,'Hospitalisation Details'!A675:J3018,10,FALSE)</f>
        <v>20-Oct-1969</v>
      </c>
      <c r="M677" s="15">
        <f>VLOOKUP(A677,'Hospitalisation Details'!A675:I3018,6,FALSE)</f>
        <v>14665.75</v>
      </c>
      <c r="N677" s="15" t="str">
        <f>VLOOKUP(A677,'Hospitalisation Details'!A675:I3018,7,FALSE)</f>
        <v>tier - 2</v>
      </c>
      <c r="O677" s="15" t="str">
        <f>VLOOKUP(A677,'Hospitalisation Details'!A675:I3018,8,FALSE)</f>
        <v>tier - 1</v>
      </c>
      <c r="P677" s="15" t="str">
        <f>VLOOKUP(A677,'Hospitalisation Details'!A675:I3018,9,FALSE)</f>
        <v>R1012</v>
      </c>
      <c r="Q677" s="15">
        <f ca="1">VLOOKUP(A677,'Hospitalisation Details'!A675:K3018,11,FALSE)</f>
        <v>56</v>
      </c>
    </row>
    <row r="678" spans="1:17" ht="15.6" x14ac:dyDescent="0.3">
      <c r="A678" s="78" t="s">
        <v>1695</v>
      </c>
      <c r="B678" s="78" t="str">
        <f>VLOOKUP(A678,'Customer Names'!A676:C3011,3,FALSE)</f>
        <v>Jocelyn</v>
      </c>
      <c r="C678" s="91">
        <f>VLOOKUP(A678,'Medical Examinations'!A676:H3011,2,FALSE)</f>
        <v>47</v>
      </c>
      <c r="D678" s="15">
        <f>VLOOKUP(A678,'Medical Examinations'!A676:H3011,3,FALSE)</f>
        <v>10.64</v>
      </c>
      <c r="E678" s="15" t="str">
        <f>VLOOKUP(A678,'Medical Examinations'!A676:H3011,4,FALSE)</f>
        <v>yes</v>
      </c>
      <c r="F678" s="15" t="str">
        <f>VLOOKUP(A678,'Medical Examinations'!A676:H3011,5,FALSE)</f>
        <v>No</v>
      </c>
      <c r="G678" s="15" t="str">
        <f>VLOOKUP(A678,'Medical Examinations'!A676:H3011,6,FALSE)</f>
        <v>No</v>
      </c>
      <c r="H678" s="15">
        <f>VLOOKUP(A678,'Medical Examinations'!A676:H3011,7,FALSE)</f>
        <v>0</v>
      </c>
      <c r="I678" s="15" t="str">
        <f>VLOOKUP(A678,'Medical Examinations'!A676:H3011,8,FALSE)</f>
        <v>No</v>
      </c>
      <c r="J678" s="15" t="str">
        <f>VLOOKUP(A678,'Medical Examinations'!A676:J3011,9,FALSE)</f>
        <v>OBESITY</v>
      </c>
      <c r="K678" s="15" t="str">
        <f>VLOOKUP(A678,'Medical Examinations'!A676:J3011,10,FALSE)</f>
        <v>DIABETES</v>
      </c>
      <c r="L678" s="15" t="str">
        <f>VLOOKUP(A678,'Hospitalisation Details'!A676:J3019,10,FALSE)</f>
        <v>13-Nov-1981</v>
      </c>
      <c r="M678" s="15">
        <f>VLOOKUP(A678,'Hospitalisation Details'!A676:I3019,6,FALSE)</f>
        <v>14657.2</v>
      </c>
      <c r="N678" s="15" t="str">
        <f>VLOOKUP(A678,'Hospitalisation Details'!A676:I3019,7,FALSE)</f>
        <v>tier - 2</v>
      </c>
      <c r="O678" s="15" t="str">
        <f>VLOOKUP(A678,'Hospitalisation Details'!A676:I3019,8,FALSE)</f>
        <v>tier - 1</v>
      </c>
      <c r="P678" s="15" t="str">
        <f>VLOOKUP(A678,'Hospitalisation Details'!A676:I3019,9,FALSE)</f>
        <v>R1012</v>
      </c>
      <c r="Q678" s="15">
        <f ca="1">VLOOKUP(A678,'Hospitalisation Details'!A676:K3019,11,FALSE)</f>
        <v>43</v>
      </c>
    </row>
    <row r="679" spans="1:17" ht="15.6" x14ac:dyDescent="0.3">
      <c r="A679" s="78" t="s">
        <v>1694</v>
      </c>
      <c r="B679" s="78" t="str">
        <f>VLOOKUP(A679,'Customer Names'!A677:C3012,3,FALSE)</f>
        <v>Daphne</v>
      </c>
      <c r="C679" s="91">
        <f>VLOOKUP(A679,'Medical Examinations'!A677:H3012,2,FALSE)</f>
        <v>36.71</v>
      </c>
      <c r="D679" s="15">
        <f>VLOOKUP(A679,'Medical Examinations'!A677:H3012,3,FALSE)</f>
        <v>8.74</v>
      </c>
      <c r="E679" s="15" t="str">
        <f>VLOOKUP(A679,'Medical Examinations'!A677:H3012,4,FALSE)</f>
        <v>yes</v>
      </c>
      <c r="F679" s="15" t="str">
        <f>VLOOKUP(A679,'Medical Examinations'!A677:H3012,5,FALSE)</f>
        <v>No</v>
      </c>
      <c r="G679" s="15" t="str">
        <f>VLOOKUP(A679,'Medical Examinations'!A677:H3012,6,FALSE)</f>
        <v>No</v>
      </c>
      <c r="H679" s="15">
        <f>VLOOKUP(A679,'Medical Examinations'!A677:H3012,7,FALSE)</f>
        <v>0</v>
      </c>
      <c r="I679" s="15" t="str">
        <f>VLOOKUP(A679,'Medical Examinations'!A677:H3012,8,FALSE)</f>
        <v>No</v>
      </c>
      <c r="J679" s="15" t="str">
        <f>VLOOKUP(A679,'Medical Examinations'!A677:J3012,9,FALSE)</f>
        <v>OBESITY</v>
      </c>
      <c r="K679" s="15" t="str">
        <f>VLOOKUP(A679,'Medical Examinations'!A677:J3012,10,FALSE)</f>
        <v>DIABETES</v>
      </c>
      <c r="L679" s="15" t="str">
        <f>VLOOKUP(A679,'Hospitalisation Details'!A677:J3020,10,FALSE)</f>
        <v>1-Sep-1967</v>
      </c>
      <c r="M679" s="15">
        <f>VLOOKUP(A679,'Hospitalisation Details'!A677:I3020,6,FALSE)</f>
        <v>14640.35</v>
      </c>
      <c r="N679" s="15" t="str">
        <f>VLOOKUP(A679,'Hospitalisation Details'!A677:I3020,7,FALSE)</f>
        <v>tier - 2</v>
      </c>
      <c r="O679" s="15" t="str">
        <f>VLOOKUP(A679,'Hospitalisation Details'!A677:I3020,8,FALSE)</f>
        <v>tier - 3</v>
      </c>
      <c r="P679" s="15" t="str">
        <f>VLOOKUP(A679,'Hospitalisation Details'!A677:I3020,9,FALSE)</f>
        <v>R1026</v>
      </c>
      <c r="Q679" s="15">
        <f ca="1">VLOOKUP(A679,'Hospitalisation Details'!A677:K3020,11,FALSE)</f>
        <v>58</v>
      </c>
    </row>
    <row r="680" spans="1:17" ht="15.6" x14ac:dyDescent="0.3">
      <c r="A680" s="78" t="s">
        <v>1693</v>
      </c>
      <c r="B680" s="78" t="str">
        <f>VLOOKUP(A680,'Customer Names'!A678:C3013,3,FALSE)</f>
        <v>Margaret E</v>
      </c>
      <c r="C680" s="91">
        <f>VLOOKUP(A680,'Medical Examinations'!A678:H3013,2,FALSE)</f>
        <v>53.48</v>
      </c>
      <c r="D680" s="15">
        <f>VLOOKUP(A680,'Medical Examinations'!A678:H3013,3,FALSE)</f>
        <v>5.64</v>
      </c>
      <c r="E680" s="15" t="str">
        <f>VLOOKUP(A680,'Medical Examinations'!A678:H3013,4,FALSE)</f>
        <v>No</v>
      </c>
      <c r="F680" s="15" t="str">
        <f>VLOOKUP(A680,'Medical Examinations'!A678:H3013,5,FALSE)</f>
        <v>No</v>
      </c>
      <c r="G680" s="15" t="str">
        <f>VLOOKUP(A680,'Medical Examinations'!A678:H3013,6,FALSE)</f>
        <v>No</v>
      </c>
      <c r="H680" s="15">
        <f>VLOOKUP(A680,'Medical Examinations'!A678:H3013,7,FALSE)</f>
        <v>0</v>
      </c>
      <c r="I680" s="15" t="str">
        <f>VLOOKUP(A680,'Medical Examinations'!A678:H3013,8,FALSE)</f>
        <v>No</v>
      </c>
      <c r="J680" s="15" t="str">
        <f>VLOOKUP(A680,'Medical Examinations'!A678:J3013,9,FALSE)</f>
        <v>OBESITY</v>
      </c>
      <c r="K680" s="15" t="str">
        <f>VLOOKUP(A680,'Medical Examinations'!A678:J3013,10,FALSE)</f>
        <v>NORMAL</v>
      </c>
      <c r="L680" s="15" t="str">
        <f>VLOOKUP(A680,'Hospitalisation Details'!A678:J3021,10,FALSE)</f>
        <v>21-Aug-1991</v>
      </c>
      <c r="M680" s="15">
        <f>VLOOKUP(A680,'Hospitalisation Details'!A678:I3021,6,FALSE)</f>
        <v>14630.52</v>
      </c>
      <c r="N680" s="15" t="str">
        <f>VLOOKUP(A680,'Hospitalisation Details'!A678:I3021,7,FALSE)</f>
        <v>tier - 2</v>
      </c>
      <c r="O680" s="15" t="str">
        <f>VLOOKUP(A680,'Hospitalisation Details'!A678:I3021,8,FALSE)</f>
        <v>tier - 3</v>
      </c>
      <c r="P680" s="15" t="str">
        <f>VLOOKUP(A680,'Hospitalisation Details'!A678:I3021,9,FALSE)</f>
        <v>R1011</v>
      </c>
      <c r="Q680" s="15">
        <f ca="1">VLOOKUP(A680,'Hospitalisation Details'!A678:K3021,11,FALSE)</f>
        <v>34</v>
      </c>
    </row>
    <row r="681" spans="1:17" ht="15.6" x14ac:dyDescent="0.3">
      <c r="A681" s="78" t="s">
        <v>1692</v>
      </c>
      <c r="B681" s="78" t="str">
        <f>VLOOKUP(A681,'Customer Names'!A679:C3014,3,FALSE)</f>
        <v>Mario J.</v>
      </c>
      <c r="C681" s="91">
        <f>VLOOKUP(A681,'Medical Examinations'!A679:H3014,2,FALSE)</f>
        <v>35.5</v>
      </c>
      <c r="D681" s="15">
        <f>VLOOKUP(A681,'Medical Examinations'!A679:H3014,3,FALSE)</f>
        <v>10.37</v>
      </c>
      <c r="E681" s="15" t="str">
        <f>VLOOKUP(A681,'Medical Examinations'!A679:H3014,4,FALSE)</f>
        <v>No</v>
      </c>
      <c r="F681" s="15" t="str">
        <f>VLOOKUP(A681,'Medical Examinations'!A679:H3014,5,FALSE)</f>
        <v>No</v>
      </c>
      <c r="G681" s="15" t="str">
        <f>VLOOKUP(A681,'Medical Examinations'!A679:H3014,6,FALSE)</f>
        <v>No</v>
      </c>
      <c r="H681" s="15">
        <f>VLOOKUP(A681,'Medical Examinations'!A679:H3014,7,FALSE)</f>
        <v>0</v>
      </c>
      <c r="I681" s="15" t="str">
        <f>VLOOKUP(A681,'Medical Examinations'!A679:H3014,8,FALSE)</f>
        <v>No</v>
      </c>
      <c r="J681" s="15" t="str">
        <f>VLOOKUP(A681,'Medical Examinations'!A679:J3014,9,FALSE)</f>
        <v>OBESITY</v>
      </c>
      <c r="K681" s="15" t="str">
        <f>VLOOKUP(A681,'Medical Examinations'!A679:J3014,10,FALSE)</f>
        <v>DIABETES</v>
      </c>
      <c r="L681" s="15" t="str">
        <f>VLOOKUP(A681,'Hospitalisation Details'!A679:J3022,10,FALSE)</f>
        <v>8-Nov-1965</v>
      </c>
      <c r="M681" s="15">
        <f>VLOOKUP(A681,'Hospitalisation Details'!A679:I3022,6,FALSE)</f>
        <v>14612.33</v>
      </c>
      <c r="N681" s="15" t="str">
        <f>VLOOKUP(A681,'Hospitalisation Details'!A679:I3022,7,FALSE)</f>
        <v>tier - 2</v>
      </c>
      <c r="O681" s="15" t="str">
        <f>VLOOKUP(A681,'Hospitalisation Details'!A679:I3022,8,FALSE)</f>
        <v>tier - 3</v>
      </c>
      <c r="P681" s="15" t="str">
        <f>VLOOKUP(A681,'Hospitalisation Details'!A679:I3022,9,FALSE)</f>
        <v>R1021</v>
      </c>
      <c r="Q681" s="15">
        <f ca="1">VLOOKUP(A681,'Hospitalisation Details'!A679:K3022,11,FALSE)</f>
        <v>60</v>
      </c>
    </row>
    <row r="682" spans="1:17" ht="15.6" x14ac:dyDescent="0.3">
      <c r="A682" s="78" t="s">
        <v>1691</v>
      </c>
      <c r="B682" s="78" t="str">
        <f>VLOOKUP(A682,'Customer Names'!A680:C3015,3,FALSE)</f>
        <v>Peter</v>
      </c>
      <c r="C682" s="91">
        <f>VLOOKUP(A682,'Medical Examinations'!A680:H3015,2,FALSE)</f>
        <v>36.979999999999997</v>
      </c>
      <c r="D682" s="15">
        <f>VLOOKUP(A682,'Medical Examinations'!A680:H3015,3,FALSE)</f>
        <v>9.56</v>
      </c>
      <c r="E682" s="15" t="str">
        <f>VLOOKUP(A682,'Medical Examinations'!A680:H3015,4,FALSE)</f>
        <v>yes</v>
      </c>
      <c r="F682" s="15" t="str">
        <f>VLOOKUP(A682,'Medical Examinations'!A680:H3015,5,FALSE)</f>
        <v>No</v>
      </c>
      <c r="G682" s="15" t="str">
        <f>VLOOKUP(A682,'Medical Examinations'!A680:H3015,6,FALSE)</f>
        <v>No</v>
      </c>
      <c r="H682" s="15">
        <f>VLOOKUP(A682,'Medical Examinations'!A680:H3015,7,FALSE)</f>
        <v>0</v>
      </c>
      <c r="I682" s="15" t="str">
        <f>VLOOKUP(A682,'Medical Examinations'!A680:H3015,8,FALSE)</f>
        <v>No</v>
      </c>
      <c r="J682" s="15" t="str">
        <f>VLOOKUP(A682,'Medical Examinations'!A680:J3015,9,FALSE)</f>
        <v>OBESITY</v>
      </c>
      <c r="K682" s="15" t="str">
        <f>VLOOKUP(A682,'Medical Examinations'!A680:J3015,10,FALSE)</f>
        <v>DIABETES</v>
      </c>
      <c r="L682" s="15" t="str">
        <f>VLOOKUP(A682,'Hospitalisation Details'!A680:J3023,10,FALSE)</f>
        <v>18-Jul-1967</v>
      </c>
      <c r="M682" s="15">
        <f>VLOOKUP(A682,'Hospitalisation Details'!A680:I3023,6,FALSE)</f>
        <v>14600.62</v>
      </c>
      <c r="N682" s="15" t="str">
        <f>VLOOKUP(A682,'Hospitalisation Details'!A680:I3023,7,FALSE)</f>
        <v>tier - 2</v>
      </c>
      <c r="O682" s="15" t="str">
        <f>VLOOKUP(A682,'Hospitalisation Details'!A680:I3023,8,FALSE)</f>
        <v>tier - 3</v>
      </c>
      <c r="P682" s="15" t="str">
        <f>VLOOKUP(A682,'Hospitalisation Details'!A680:I3023,9,FALSE)</f>
        <v>R1022</v>
      </c>
      <c r="Q682" s="15">
        <f ca="1">VLOOKUP(A682,'Hospitalisation Details'!A680:K3023,11,FALSE)</f>
        <v>58</v>
      </c>
    </row>
    <row r="683" spans="1:17" ht="15.6" x14ac:dyDescent="0.3">
      <c r="A683" s="78" t="s">
        <v>1690</v>
      </c>
      <c r="B683" s="78" t="str">
        <f>VLOOKUP(A683,'Customer Names'!A681:C3016,3,FALSE)</f>
        <v>Carolina</v>
      </c>
      <c r="C683" s="91">
        <f>VLOOKUP(A683,'Medical Examinations'!A681:H3016,2,FALSE)</f>
        <v>32.395000000000003</v>
      </c>
      <c r="D683" s="15">
        <f>VLOOKUP(A683,'Medical Examinations'!A681:H3016,3,FALSE)</f>
        <v>8.23</v>
      </c>
      <c r="E683" s="15" t="str">
        <f>VLOOKUP(A683,'Medical Examinations'!A681:H3016,4,FALSE)</f>
        <v>yes</v>
      </c>
      <c r="F683" s="15" t="str">
        <f>VLOOKUP(A683,'Medical Examinations'!A681:H3016,5,FALSE)</f>
        <v>No</v>
      </c>
      <c r="G683" s="15" t="str">
        <f>VLOOKUP(A683,'Medical Examinations'!A681:H3016,6,FALSE)</f>
        <v>Yes</v>
      </c>
      <c r="H683" s="15">
        <f>VLOOKUP(A683,'Medical Examinations'!A681:H3016,7,FALSE)</f>
        <v>1</v>
      </c>
      <c r="I683" s="15" t="str">
        <f>VLOOKUP(A683,'Medical Examinations'!A681:H3016,8,FALSE)</f>
        <v>No</v>
      </c>
      <c r="J683" s="15" t="str">
        <f>VLOOKUP(A683,'Medical Examinations'!A681:J3016,9,FALSE)</f>
        <v>OBESITY</v>
      </c>
      <c r="K683" s="15" t="str">
        <f>VLOOKUP(A683,'Medical Examinations'!A681:J3016,10,FALSE)</f>
        <v>DIABETES</v>
      </c>
      <c r="L683" s="15" t="str">
        <f>VLOOKUP(A683,'Hospitalisation Details'!A681:J3024,10,FALSE)</f>
        <v>14-Oct-1963</v>
      </c>
      <c r="M683" s="15">
        <f>VLOOKUP(A683,'Hospitalisation Details'!A681:I3024,6,FALSE)</f>
        <v>14590.63</v>
      </c>
      <c r="N683" s="15" t="str">
        <f>VLOOKUP(A683,'Hospitalisation Details'!A681:I3024,7,FALSE)</f>
        <v>tier - 2</v>
      </c>
      <c r="O683" s="15" t="str">
        <f>VLOOKUP(A683,'Hospitalisation Details'!A681:I3024,8,FALSE)</f>
        <v>tier - 1</v>
      </c>
      <c r="P683" s="15" t="str">
        <f>VLOOKUP(A683,'Hospitalisation Details'!A681:I3024,9,FALSE)</f>
        <v>R1024</v>
      </c>
      <c r="Q683" s="15">
        <f ca="1">VLOOKUP(A683,'Hospitalisation Details'!A681:K3024,11,FALSE)</f>
        <v>62</v>
      </c>
    </row>
    <row r="684" spans="1:17" ht="15.6" x14ac:dyDescent="0.3">
      <c r="A684" s="78" t="s">
        <v>1689</v>
      </c>
      <c r="B684" s="78" t="str">
        <f>VLOOKUP(A684,'Customer Names'!A682:C3017,3,FALSE)</f>
        <v>Jenny K.</v>
      </c>
      <c r="C684" s="91">
        <f>VLOOKUP(A684,'Medical Examinations'!A682:H3017,2,FALSE)</f>
        <v>32.729999999999997</v>
      </c>
      <c r="D684" s="15">
        <f>VLOOKUP(A684,'Medical Examinations'!A682:H3017,3,FALSE)</f>
        <v>7.03</v>
      </c>
      <c r="E684" s="15" t="str">
        <f>VLOOKUP(A684,'Medical Examinations'!A682:H3017,4,FALSE)</f>
        <v>No</v>
      </c>
      <c r="F684" s="15" t="str">
        <f>VLOOKUP(A684,'Medical Examinations'!A682:H3017,5,FALSE)</f>
        <v>No</v>
      </c>
      <c r="G684" s="15" t="str">
        <f>VLOOKUP(A684,'Medical Examinations'!A682:H3017,6,FALSE)</f>
        <v>No</v>
      </c>
      <c r="H684" s="15">
        <f>VLOOKUP(A684,'Medical Examinations'!A682:H3017,7,FALSE)</f>
        <v>0</v>
      </c>
      <c r="I684" s="15" t="str">
        <f>VLOOKUP(A684,'Medical Examinations'!A682:H3017,8,FALSE)</f>
        <v>No</v>
      </c>
      <c r="J684" s="15" t="str">
        <f>VLOOKUP(A684,'Medical Examinations'!A682:J3017,9,FALSE)</f>
        <v>OBESITY</v>
      </c>
      <c r="K684" s="15" t="str">
        <f>VLOOKUP(A684,'Medical Examinations'!A682:J3017,10,FALSE)</f>
        <v>DIABETES</v>
      </c>
      <c r="L684" s="15" t="str">
        <f>VLOOKUP(A684,'Hospitalisation Details'!A682:J3025,10,FALSE)</f>
        <v>3-Dec-1962</v>
      </c>
      <c r="M684" s="15">
        <f>VLOOKUP(A684,'Hospitalisation Details'!A682:I3025,6,FALSE)</f>
        <v>14574.64</v>
      </c>
      <c r="N684" s="15" t="str">
        <f>VLOOKUP(A684,'Hospitalisation Details'!A682:I3025,7,FALSE)</f>
        <v>tier - 2</v>
      </c>
      <c r="O684" s="15" t="str">
        <f>VLOOKUP(A684,'Hospitalisation Details'!A682:I3025,8,FALSE)</f>
        <v>tier - 1</v>
      </c>
      <c r="P684" s="15" t="str">
        <f>VLOOKUP(A684,'Hospitalisation Details'!A682:I3025,9,FALSE)</f>
        <v>R1025</v>
      </c>
      <c r="Q684" s="15">
        <f ca="1">VLOOKUP(A684,'Hospitalisation Details'!A682:K3025,11,FALSE)</f>
        <v>62</v>
      </c>
    </row>
    <row r="685" spans="1:17" ht="15.6" x14ac:dyDescent="0.3">
      <c r="A685" s="78" t="s">
        <v>1688</v>
      </c>
      <c r="B685" s="78" t="str">
        <f>VLOOKUP(A685,'Customer Names'!A683:C3018,3,FALSE)</f>
        <v>Jessica</v>
      </c>
      <c r="C685" s="91">
        <f>VLOOKUP(A685,'Medical Examinations'!A683:H3018,2,FALSE)</f>
        <v>20.52</v>
      </c>
      <c r="D685" s="15">
        <f>VLOOKUP(A685,'Medical Examinations'!A683:H3018,3,FALSE)</f>
        <v>5.45</v>
      </c>
      <c r="E685" s="15" t="str">
        <f>VLOOKUP(A685,'Medical Examinations'!A683:H3018,4,FALSE)</f>
        <v>No</v>
      </c>
      <c r="F685" s="15" t="str">
        <f>VLOOKUP(A685,'Medical Examinations'!A683:H3018,5,FALSE)</f>
        <v>No</v>
      </c>
      <c r="G685" s="15" t="str">
        <f>VLOOKUP(A685,'Medical Examinations'!A683:H3018,6,FALSE)</f>
        <v>No</v>
      </c>
      <c r="H685" s="15">
        <f>VLOOKUP(A685,'Medical Examinations'!A683:H3018,7,FALSE)</f>
        <v>1</v>
      </c>
      <c r="I685" s="15" t="str">
        <f>VLOOKUP(A685,'Medical Examinations'!A683:H3018,8,FALSE)</f>
        <v>yes</v>
      </c>
      <c r="J685" s="15" t="str">
        <f>VLOOKUP(A685,'Medical Examinations'!A683:J3018,9,FALSE)</f>
        <v>NORMAL WEIGHT</v>
      </c>
      <c r="K685" s="15" t="str">
        <f>VLOOKUP(A685,'Medical Examinations'!A683:J3018,10,FALSE)</f>
        <v>NORMAL</v>
      </c>
      <c r="L685" s="15" t="str">
        <f>VLOOKUP(A685,'Hospitalisation Details'!A683:J3026,10,FALSE)</f>
        <v>12-Sep-1998</v>
      </c>
      <c r="M685" s="15">
        <f>VLOOKUP(A685,'Hospitalisation Details'!A683:I3026,6,FALSE)</f>
        <v>14571.89</v>
      </c>
      <c r="N685" s="15" t="str">
        <f>VLOOKUP(A685,'Hospitalisation Details'!A683:I3026,7,FALSE)</f>
        <v>tier - 2</v>
      </c>
      <c r="O685" s="15" t="str">
        <f>VLOOKUP(A685,'Hospitalisation Details'!A683:I3026,8,FALSE)</f>
        <v>tier - 1</v>
      </c>
      <c r="P685" s="15" t="str">
        <f>VLOOKUP(A685,'Hospitalisation Details'!A683:I3026,9,FALSE)</f>
        <v>R1024</v>
      </c>
      <c r="Q685" s="15">
        <f ca="1">VLOOKUP(A685,'Hospitalisation Details'!A683:K3026,11,FALSE)</f>
        <v>27</v>
      </c>
    </row>
    <row r="686" spans="1:17" ht="15.6" x14ac:dyDescent="0.3">
      <c r="A686" s="78" t="s">
        <v>1687</v>
      </c>
      <c r="B686" s="78" t="str">
        <f>VLOOKUP(A686,'Customer Names'!A684:C3019,3,FALSE)</f>
        <v>Kimberly D</v>
      </c>
      <c r="C686" s="91">
        <f>VLOOKUP(A686,'Medical Examinations'!A684:H3019,2,FALSE)</f>
        <v>51.72</v>
      </c>
      <c r="D686" s="15">
        <f>VLOOKUP(A686,'Medical Examinations'!A684:H3019,3,FALSE)</f>
        <v>5.76</v>
      </c>
      <c r="E686" s="15" t="str">
        <f>VLOOKUP(A686,'Medical Examinations'!A684:H3019,4,FALSE)</f>
        <v>No</v>
      </c>
      <c r="F686" s="15" t="str">
        <f>VLOOKUP(A686,'Medical Examinations'!A684:H3019,5,FALSE)</f>
        <v>No</v>
      </c>
      <c r="G686" s="15" t="str">
        <f>VLOOKUP(A686,'Medical Examinations'!A684:H3019,6,FALSE)</f>
        <v>No</v>
      </c>
      <c r="H686" s="15">
        <f>VLOOKUP(A686,'Medical Examinations'!A684:H3019,7,FALSE)</f>
        <v>0</v>
      </c>
      <c r="I686" s="15" t="str">
        <f>VLOOKUP(A686,'Medical Examinations'!A684:H3019,8,FALSE)</f>
        <v>No</v>
      </c>
      <c r="J686" s="15" t="str">
        <f>VLOOKUP(A686,'Medical Examinations'!A684:J3019,9,FALSE)</f>
        <v>OBESITY</v>
      </c>
      <c r="K686" s="15" t="str">
        <f>VLOOKUP(A686,'Medical Examinations'!A684:J3019,10,FALSE)</f>
        <v>PREDIABETES</v>
      </c>
      <c r="L686" s="15" t="str">
        <f>VLOOKUP(A686,'Hospitalisation Details'!A684:J3027,10,FALSE)</f>
        <v>14-Jul-1989</v>
      </c>
      <c r="M686" s="15">
        <f>VLOOKUP(A686,'Hospitalisation Details'!A684:I3027,6,FALSE)</f>
        <v>14547.26</v>
      </c>
      <c r="N686" s="15" t="str">
        <f>VLOOKUP(A686,'Hospitalisation Details'!A684:I3027,7,FALSE)</f>
        <v>tier - 2</v>
      </c>
      <c r="O686" s="15" t="str">
        <f>VLOOKUP(A686,'Hospitalisation Details'!A684:I3027,8,FALSE)</f>
        <v>tier - 3</v>
      </c>
      <c r="P686" s="15" t="str">
        <f>VLOOKUP(A686,'Hospitalisation Details'!A684:I3027,9,FALSE)</f>
        <v>R1011</v>
      </c>
      <c r="Q686" s="15">
        <f ca="1">VLOOKUP(A686,'Hospitalisation Details'!A684:K3027,11,FALSE)</f>
        <v>36</v>
      </c>
    </row>
    <row r="687" spans="1:17" ht="15.6" x14ac:dyDescent="0.3">
      <c r="A687" s="78" t="s">
        <v>1686</v>
      </c>
      <c r="B687" s="78" t="str">
        <f>VLOOKUP(A687,'Customer Names'!A685:C3020,3,FALSE)</f>
        <v>Marc-Olivier</v>
      </c>
      <c r="C687" s="91">
        <f>VLOOKUP(A687,'Medical Examinations'!A685:H3020,2,FALSE)</f>
        <v>50.2</v>
      </c>
      <c r="D687" s="15">
        <f>VLOOKUP(A687,'Medical Examinations'!A685:H3020,3,FALSE)</f>
        <v>5.4</v>
      </c>
      <c r="E687" s="15" t="str">
        <f>VLOOKUP(A687,'Medical Examinations'!A685:H3020,4,FALSE)</f>
        <v>No</v>
      </c>
      <c r="F687" s="15" t="str">
        <f>VLOOKUP(A687,'Medical Examinations'!A685:H3020,5,FALSE)</f>
        <v>No</v>
      </c>
      <c r="G687" s="15" t="str">
        <f>VLOOKUP(A687,'Medical Examinations'!A685:H3020,6,FALSE)</f>
        <v>No</v>
      </c>
      <c r="H687" s="15">
        <f>VLOOKUP(A687,'Medical Examinations'!A685:H3020,7,FALSE)</f>
        <v>0</v>
      </c>
      <c r="I687" s="15" t="str">
        <f>VLOOKUP(A687,'Medical Examinations'!A685:H3020,8,FALSE)</f>
        <v>No</v>
      </c>
      <c r="J687" s="15" t="str">
        <f>VLOOKUP(A687,'Medical Examinations'!A685:J3020,9,FALSE)</f>
        <v>OBESITY</v>
      </c>
      <c r="K687" s="15" t="str">
        <f>VLOOKUP(A687,'Medical Examinations'!A685:J3020,10,FALSE)</f>
        <v>NORMAL</v>
      </c>
      <c r="L687" s="15" t="str">
        <f>VLOOKUP(A687,'Hospitalisation Details'!A685:J3028,10,FALSE)</f>
        <v>22-Jul-1989</v>
      </c>
      <c r="M687" s="15">
        <f>VLOOKUP(A687,'Hospitalisation Details'!A685:I3028,6,FALSE)</f>
        <v>14507.46</v>
      </c>
      <c r="N687" s="15" t="str">
        <f>VLOOKUP(A687,'Hospitalisation Details'!A685:I3028,7,FALSE)</f>
        <v>tier - 2</v>
      </c>
      <c r="O687" s="15" t="str">
        <f>VLOOKUP(A687,'Hospitalisation Details'!A685:I3028,8,FALSE)</f>
        <v>tier - 3</v>
      </c>
      <c r="P687" s="15" t="str">
        <f>VLOOKUP(A687,'Hospitalisation Details'!A685:I3028,9,FALSE)</f>
        <v>R1012</v>
      </c>
      <c r="Q687" s="15">
        <f ca="1">VLOOKUP(A687,'Hospitalisation Details'!A685:K3028,11,FALSE)</f>
        <v>36</v>
      </c>
    </row>
    <row r="688" spans="1:17" ht="15.6" x14ac:dyDescent="0.3">
      <c r="A688" s="78" t="s">
        <v>1685</v>
      </c>
      <c r="B688" s="78" t="str">
        <f>VLOOKUP(A688,'Customer Names'!A686:C3021,3,FALSE)</f>
        <v>Russell J</v>
      </c>
      <c r="C688" s="91">
        <f>VLOOKUP(A688,'Medical Examinations'!A686:H3021,2,FALSE)</f>
        <v>25.52</v>
      </c>
      <c r="D688" s="15">
        <f>VLOOKUP(A688,'Medical Examinations'!A686:H3021,3,FALSE)</f>
        <v>6.35</v>
      </c>
      <c r="E688" s="15" t="str">
        <f>VLOOKUP(A688,'Medical Examinations'!A686:H3021,4,FALSE)</f>
        <v>No</v>
      </c>
      <c r="F688" s="15" t="str">
        <f>VLOOKUP(A688,'Medical Examinations'!A686:H3021,5,FALSE)</f>
        <v>No</v>
      </c>
      <c r="G688" s="15" t="str">
        <f>VLOOKUP(A688,'Medical Examinations'!A686:H3021,6,FALSE)</f>
        <v>Yes</v>
      </c>
      <c r="H688" s="15">
        <f>VLOOKUP(A688,'Medical Examinations'!A686:H3021,7,FALSE)</f>
        <v>1</v>
      </c>
      <c r="I688" s="15" t="str">
        <f>VLOOKUP(A688,'Medical Examinations'!A686:H3021,8,FALSE)</f>
        <v>No</v>
      </c>
      <c r="J688" s="15" t="str">
        <f>VLOOKUP(A688,'Medical Examinations'!A686:J3021,9,FALSE)</f>
        <v>OVERWEIGHT</v>
      </c>
      <c r="K688" s="15" t="str">
        <f>VLOOKUP(A688,'Medical Examinations'!A686:J3021,10,FALSE)</f>
        <v>PREDIABETES</v>
      </c>
      <c r="L688" s="15" t="str">
        <f>VLOOKUP(A688,'Hospitalisation Details'!A686:J3029,10,FALSE)</f>
        <v>20-Oct-1979</v>
      </c>
      <c r="M688" s="15">
        <f>VLOOKUP(A688,'Hospitalisation Details'!A686:I3029,6,FALSE)</f>
        <v>14478.33</v>
      </c>
      <c r="N688" s="15" t="str">
        <f>VLOOKUP(A688,'Hospitalisation Details'!A686:I3029,7,FALSE)</f>
        <v>tier - 2</v>
      </c>
      <c r="O688" s="15" t="str">
        <f>VLOOKUP(A688,'Hospitalisation Details'!A686:I3029,8,FALSE)</f>
        <v>tier - 2</v>
      </c>
      <c r="P688" s="15" t="str">
        <f>VLOOKUP(A688,'Hospitalisation Details'!A686:I3029,9,FALSE)</f>
        <v>R1013</v>
      </c>
      <c r="Q688" s="15">
        <f ca="1">VLOOKUP(A688,'Hospitalisation Details'!A686:K3029,11,FALSE)</f>
        <v>46</v>
      </c>
    </row>
    <row r="689" spans="1:17" ht="15.6" x14ac:dyDescent="0.3">
      <c r="A689" s="78" t="s">
        <v>1684</v>
      </c>
      <c r="B689" s="78" t="str">
        <f>VLOOKUP(A689,'Customer Names'!A687:C3022,3,FALSE)</f>
        <v>Karine</v>
      </c>
      <c r="C689" s="91">
        <f>VLOOKUP(A689,'Medical Examinations'!A687:H3022,2,FALSE)</f>
        <v>35.200000000000003</v>
      </c>
      <c r="D689" s="15">
        <f>VLOOKUP(A689,'Medical Examinations'!A687:H3022,3,FALSE)</f>
        <v>6.26</v>
      </c>
      <c r="E689" s="15" t="str">
        <f>VLOOKUP(A689,'Medical Examinations'!A687:H3022,4,FALSE)</f>
        <v>yes</v>
      </c>
      <c r="F689" s="15" t="str">
        <f>VLOOKUP(A689,'Medical Examinations'!A687:H3022,5,FALSE)</f>
        <v>No</v>
      </c>
      <c r="G689" s="15" t="str">
        <f>VLOOKUP(A689,'Medical Examinations'!A687:H3022,6,FALSE)</f>
        <v>No</v>
      </c>
      <c r="H689" s="15">
        <f>VLOOKUP(A689,'Medical Examinations'!A687:H3022,7,FALSE)</f>
        <v>2</v>
      </c>
      <c r="I689" s="15" t="str">
        <f>VLOOKUP(A689,'Medical Examinations'!A687:H3022,8,FALSE)</f>
        <v>No</v>
      </c>
      <c r="J689" s="15" t="str">
        <f>VLOOKUP(A689,'Medical Examinations'!A687:J3022,9,FALSE)</f>
        <v>OBESITY</v>
      </c>
      <c r="K689" s="15" t="str">
        <f>VLOOKUP(A689,'Medical Examinations'!A687:J3022,10,FALSE)</f>
        <v>PREDIABETES</v>
      </c>
      <c r="L689" s="15" t="str">
        <f>VLOOKUP(A689,'Hospitalisation Details'!A687:J3030,10,FALSE)</f>
        <v>20-Nov-1959</v>
      </c>
      <c r="M689" s="15">
        <f>VLOOKUP(A689,'Hospitalisation Details'!A687:I3030,6,FALSE)</f>
        <v>14474.68</v>
      </c>
      <c r="N689" s="15" t="str">
        <f>VLOOKUP(A689,'Hospitalisation Details'!A687:I3030,7,FALSE)</f>
        <v>tier - 2</v>
      </c>
      <c r="O689" s="15" t="str">
        <f>VLOOKUP(A689,'Hospitalisation Details'!A687:I3030,8,FALSE)</f>
        <v>tier - 2</v>
      </c>
      <c r="P689" s="15" t="str">
        <f>VLOOKUP(A689,'Hospitalisation Details'!A687:I3030,9,FALSE)</f>
        <v>R1013</v>
      </c>
      <c r="Q689" s="15">
        <f ca="1">VLOOKUP(A689,'Hospitalisation Details'!A687:K3030,11,FALSE)</f>
        <v>65</v>
      </c>
    </row>
    <row r="690" spans="1:17" ht="15.6" x14ac:dyDescent="0.3">
      <c r="A690" s="78" t="s">
        <v>1683</v>
      </c>
      <c r="B690" s="78" t="str">
        <f>VLOOKUP(A690,'Customer Names'!A688:C3023,3,FALSE)</f>
        <v>Ms.  Cheryl</v>
      </c>
      <c r="C690" s="91">
        <f>VLOOKUP(A690,'Medical Examinations'!A688:H3023,2,FALSE)</f>
        <v>41.26</v>
      </c>
      <c r="D690" s="15">
        <f>VLOOKUP(A690,'Medical Examinations'!A688:H3023,3,FALSE)</f>
        <v>5.97</v>
      </c>
      <c r="E690" s="15" t="str">
        <f>VLOOKUP(A690,'Medical Examinations'!A688:H3023,4,FALSE)</f>
        <v>yes</v>
      </c>
      <c r="F690" s="15" t="str">
        <f>VLOOKUP(A690,'Medical Examinations'!A688:H3023,5,FALSE)</f>
        <v>No</v>
      </c>
      <c r="G690" s="15" t="str">
        <f>VLOOKUP(A690,'Medical Examinations'!A688:H3023,6,FALSE)</f>
        <v>No</v>
      </c>
      <c r="H690" s="15">
        <f>VLOOKUP(A690,'Medical Examinations'!A688:H3023,7,FALSE)</f>
        <v>0</v>
      </c>
      <c r="I690" s="15" t="str">
        <f>VLOOKUP(A690,'Medical Examinations'!A688:H3023,8,FALSE)</f>
        <v>No</v>
      </c>
      <c r="J690" s="15" t="str">
        <f>VLOOKUP(A690,'Medical Examinations'!A688:J3023,9,FALSE)</f>
        <v>OBESITY</v>
      </c>
      <c r="K690" s="15" t="str">
        <f>VLOOKUP(A690,'Medical Examinations'!A688:J3023,10,FALSE)</f>
        <v>PREDIABETES</v>
      </c>
      <c r="L690" s="15" t="str">
        <f>VLOOKUP(A690,'Hospitalisation Details'!A688:J3031,10,FALSE)</f>
        <v>27-Nov-1976</v>
      </c>
      <c r="M690" s="15">
        <f>VLOOKUP(A690,'Hospitalisation Details'!A688:I3031,6,FALSE)</f>
        <v>14470.01</v>
      </c>
      <c r="N690" s="15" t="str">
        <f>VLOOKUP(A690,'Hospitalisation Details'!A688:I3031,7,FALSE)</f>
        <v>tier - 2</v>
      </c>
      <c r="O690" s="15" t="str">
        <f>VLOOKUP(A690,'Hospitalisation Details'!A688:I3031,8,FALSE)</f>
        <v>tier - 3</v>
      </c>
      <c r="P690" s="15" t="str">
        <f>VLOOKUP(A690,'Hospitalisation Details'!A688:I3031,9,FALSE)</f>
        <v>R1012</v>
      </c>
      <c r="Q690" s="15">
        <f ca="1">VLOOKUP(A690,'Hospitalisation Details'!A688:K3031,11,FALSE)</f>
        <v>48</v>
      </c>
    </row>
    <row r="691" spans="1:17" ht="15.6" x14ac:dyDescent="0.3">
      <c r="A691" s="78" t="s">
        <v>1682</v>
      </c>
      <c r="B691" s="78" t="str">
        <f>VLOOKUP(A691,'Customer Names'!A689:C3024,3,FALSE)</f>
        <v>Allison M.</v>
      </c>
      <c r="C691" s="91">
        <f>VLOOKUP(A691,'Medical Examinations'!A689:H3024,2,FALSE)</f>
        <v>17.195</v>
      </c>
      <c r="D691" s="15">
        <f>VLOOKUP(A691,'Medical Examinations'!A689:H3024,3,FALSE)</f>
        <v>5.29</v>
      </c>
      <c r="E691" s="15" t="str">
        <f>VLOOKUP(A691,'Medical Examinations'!A689:H3024,4,FALSE)</f>
        <v>yes</v>
      </c>
      <c r="F691" s="15" t="str">
        <f>VLOOKUP(A691,'Medical Examinations'!A689:H3024,5,FALSE)</f>
        <v>No</v>
      </c>
      <c r="G691" s="15" t="str">
        <f>VLOOKUP(A691,'Medical Examinations'!A689:H3024,6,FALSE)</f>
        <v>No</v>
      </c>
      <c r="H691" s="15">
        <f>VLOOKUP(A691,'Medical Examinations'!A689:H3024,7,FALSE)</f>
        <v>0</v>
      </c>
      <c r="I691" s="15" t="str">
        <f>VLOOKUP(A691,'Medical Examinations'!A689:H3024,8,FALSE)</f>
        <v>yes</v>
      </c>
      <c r="J691" s="15" t="str">
        <f>VLOOKUP(A691,'Medical Examinations'!A689:J3024,9,FALSE)</f>
        <v>UNDERWEIGHT</v>
      </c>
      <c r="K691" s="15" t="str">
        <f>VLOOKUP(A691,'Medical Examinations'!A689:J3024,10,FALSE)</f>
        <v>NORMAL</v>
      </c>
      <c r="L691" s="15" t="str">
        <f>VLOOKUP(A691,'Hospitalisation Details'!A689:J3032,10,FALSE)</f>
        <v>10-Nov-1996</v>
      </c>
      <c r="M691" s="15">
        <f>VLOOKUP(A691,'Hospitalisation Details'!A689:I3032,6,FALSE)</f>
        <v>14455.64</v>
      </c>
      <c r="N691" s="15" t="str">
        <f>VLOOKUP(A691,'Hospitalisation Details'!A689:I3032,7,FALSE)</f>
        <v>tier - 2</v>
      </c>
      <c r="O691" s="15" t="str">
        <f>VLOOKUP(A691,'Hospitalisation Details'!A689:I3032,8,FALSE)</f>
        <v>tier - 3</v>
      </c>
      <c r="P691" s="15" t="str">
        <f>VLOOKUP(A691,'Hospitalisation Details'!A689:I3032,9,FALSE)</f>
        <v>R1024</v>
      </c>
      <c r="Q691" s="15">
        <f ca="1">VLOOKUP(A691,'Hospitalisation Details'!A689:K3032,11,FALSE)</f>
        <v>29</v>
      </c>
    </row>
    <row r="692" spans="1:17" ht="15.6" x14ac:dyDescent="0.3">
      <c r="A692" s="78" t="s">
        <v>1681</v>
      </c>
      <c r="B692" s="78" t="str">
        <f>VLOOKUP(A692,'Customer Names'!A690:C3025,3,FALSE)</f>
        <v>Adriana</v>
      </c>
      <c r="C692" s="91">
        <f>VLOOKUP(A692,'Medical Examinations'!A690:H3025,2,FALSE)</f>
        <v>23.085000000000001</v>
      </c>
      <c r="D692" s="15">
        <f>VLOOKUP(A692,'Medical Examinations'!A690:H3025,3,FALSE)</f>
        <v>4.2699999999999996</v>
      </c>
      <c r="E692" s="15" t="str">
        <f>VLOOKUP(A692,'Medical Examinations'!A690:H3025,4,FALSE)</f>
        <v>yes</v>
      </c>
      <c r="F692" s="15" t="str">
        <f>VLOOKUP(A692,'Medical Examinations'!A690:H3025,5,FALSE)</f>
        <v>No</v>
      </c>
      <c r="G692" s="15" t="str">
        <f>VLOOKUP(A692,'Medical Examinations'!A690:H3025,6,FALSE)</f>
        <v>No</v>
      </c>
      <c r="H692" s="15">
        <f>VLOOKUP(A692,'Medical Examinations'!A690:H3025,7,FALSE)</f>
        <v>2</v>
      </c>
      <c r="I692" s="15" t="str">
        <f>VLOOKUP(A692,'Medical Examinations'!A690:H3025,8,FALSE)</f>
        <v>No</v>
      </c>
      <c r="J692" s="15" t="str">
        <f>VLOOKUP(A692,'Medical Examinations'!A690:J3025,9,FALSE)</f>
        <v>NORMAL WEIGHT</v>
      </c>
      <c r="K692" s="15" t="str">
        <f>VLOOKUP(A692,'Medical Examinations'!A690:J3025,10,FALSE)</f>
        <v>NORMAL</v>
      </c>
      <c r="L692" s="15" t="str">
        <f>VLOOKUP(A692,'Hospitalisation Details'!A690:J3033,10,FALSE)</f>
        <v>3-Aug-1959</v>
      </c>
      <c r="M692" s="15">
        <f>VLOOKUP(A692,'Hospitalisation Details'!A690:I3033,6,FALSE)</f>
        <v>14451.84</v>
      </c>
      <c r="N692" s="15" t="str">
        <f>VLOOKUP(A692,'Hospitalisation Details'!A690:I3033,7,FALSE)</f>
        <v>tier - 2</v>
      </c>
      <c r="O692" s="15" t="str">
        <f>VLOOKUP(A692,'Hospitalisation Details'!A690:I3033,8,FALSE)</f>
        <v>tier - 3</v>
      </c>
      <c r="P692" s="15" t="str">
        <f>VLOOKUP(A692,'Hospitalisation Details'!A690:I3033,9,FALSE)</f>
        <v>R1023</v>
      </c>
      <c r="Q692" s="15">
        <f ca="1">VLOOKUP(A692,'Hospitalisation Details'!A690:K3033,11,FALSE)</f>
        <v>66</v>
      </c>
    </row>
    <row r="693" spans="1:17" ht="15.6" x14ac:dyDescent="0.3">
      <c r="A693" s="78" t="s">
        <v>1680</v>
      </c>
      <c r="B693" s="78" t="str">
        <f>VLOOKUP(A693,'Customer Names'!A691:C3026,3,FALSE)</f>
        <v>Miranda J</v>
      </c>
      <c r="C693" s="91">
        <f>VLOOKUP(A693,'Medical Examinations'!A691:H3026,2,FALSE)</f>
        <v>21.66</v>
      </c>
      <c r="D693" s="15">
        <f>VLOOKUP(A693,'Medical Examinations'!A691:H3026,3,FALSE)</f>
        <v>5.2</v>
      </c>
      <c r="E693" s="15" t="str">
        <f>VLOOKUP(A693,'Medical Examinations'!A691:H3026,4,FALSE)</f>
        <v>yes</v>
      </c>
      <c r="F693" s="15" t="str">
        <f>VLOOKUP(A693,'Medical Examinations'!A691:H3026,5,FALSE)</f>
        <v>No</v>
      </c>
      <c r="G693" s="15" t="str">
        <f>VLOOKUP(A693,'Medical Examinations'!A691:H3026,6,FALSE)</f>
        <v>No</v>
      </c>
      <c r="H693" s="15">
        <f>VLOOKUP(A693,'Medical Examinations'!A691:H3026,7,FALSE)</f>
        <v>2</v>
      </c>
      <c r="I693" s="15" t="str">
        <f>VLOOKUP(A693,'Medical Examinations'!A691:H3026,8,FALSE)</f>
        <v>No</v>
      </c>
      <c r="J693" s="15" t="str">
        <f>VLOOKUP(A693,'Medical Examinations'!A691:J3026,9,FALSE)</f>
        <v>NORMAL WEIGHT</v>
      </c>
      <c r="K693" s="15" t="str">
        <f>VLOOKUP(A693,'Medical Examinations'!A691:J3026,10,FALSE)</f>
        <v>NORMAL</v>
      </c>
      <c r="L693" s="15" t="str">
        <f>VLOOKUP(A693,'Hospitalisation Details'!A691:J3034,10,FALSE)</f>
        <v>29-Jun-1959</v>
      </c>
      <c r="M693" s="15">
        <f>VLOOKUP(A693,'Hospitalisation Details'!A691:I3034,6,FALSE)</f>
        <v>14449.85</v>
      </c>
      <c r="N693" s="15" t="str">
        <f>VLOOKUP(A693,'Hospitalisation Details'!A691:I3034,7,FALSE)</f>
        <v>tier - 2</v>
      </c>
      <c r="O693" s="15" t="str">
        <f>VLOOKUP(A693,'Hospitalisation Details'!A691:I3034,8,FALSE)</f>
        <v>tier - 1</v>
      </c>
      <c r="P693" s="15" t="str">
        <f>VLOOKUP(A693,'Hospitalisation Details'!A691:I3034,9,FALSE)</f>
        <v>R1024</v>
      </c>
      <c r="Q693" s="15">
        <f ca="1">VLOOKUP(A693,'Hospitalisation Details'!A691:K3034,11,FALSE)</f>
        <v>66</v>
      </c>
    </row>
    <row r="694" spans="1:17" ht="15.6" x14ac:dyDescent="0.3">
      <c r="A694" s="78" t="s">
        <v>1679</v>
      </c>
      <c r="B694" s="78" t="str">
        <f>VLOOKUP(A694,'Customer Names'!A692:C3027,3,FALSE)</f>
        <v>Mr.  Roberto</v>
      </c>
      <c r="C694" s="91">
        <f>VLOOKUP(A694,'Medical Examinations'!A692:H3027,2,FALSE)</f>
        <v>36.47</v>
      </c>
      <c r="D694" s="15">
        <f>VLOOKUP(A694,'Medical Examinations'!A692:H3027,3,FALSE)</f>
        <v>8.23</v>
      </c>
      <c r="E694" s="15" t="str">
        <f>VLOOKUP(A694,'Medical Examinations'!A692:H3027,4,FALSE)</f>
        <v>yes</v>
      </c>
      <c r="F694" s="15" t="str">
        <f>VLOOKUP(A694,'Medical Examinations'!A692:H3027,5,FALSE)</f>
        <v>No</v>
      </c>
      <c r="G694" s="15" t="str">
        <f>VLOOKUP(A694,'Medical Examinations'!A692:H3027,6,FALSE)</f>
        <v>No</v>
      </c>
      <c r="H694" s="15">
        <f>VLOOKUP(A694,'Medical Examinations'!A692:H3027,7,FALSE)</f>
        <v>0</v>
      </c>
      <c r="I694" s="15" t="str">
        <f>VLOOKUP(A694,'Medical Examinations'!A692:H3027,8,FALSE)</f>
        <v>No</v>
      </c>
      <c r="J694" s="15" t="str">
        <f>VLOOKUP(A694,'Medical Examinations'!A692:J3027,9,FALSE)</f>
        <v>OBESITY</v>
      </c>
      <c r="K694" s="15" t="str">
        <f>VLOOKUP(A694,'Medical Examinations'!A692:J3027,10,FALSE)</f>
        <v>DIABETES</v>
      </c>
      <c r="L694" s="15" t="str">
        <f>VLOOKUP(A694,'Hospitalisation Details'!A692:J3035,10,FALSE)</f>
        <v>4-Nov-1967</v>
      </c>
      <c r="M694" s="15">
        <f>VLOOKUP(A694,'Hospitalisation Details'!A692:I3035,6,FALSE)</f>
        <v>14427.63</v>
      </c>
      <c r="N694" s="15" t="str">
        <f>VLOOKUP(A694,'Hospitalisation Details'!A692:I3035,7,FALSE)</f>
        <v>tier - 2</v>
      </c>
      <c r="O694" s="15" t="str">
        <f>VLOOKUP(A694,'Hospitalisation Details'!A692:I3035,8,FALSE)</f>
        <v>tier - 2</v>
      </c>
      <c r="P694" s="15" t="str">
        <f>VLOOKUP(A694,'Hospitalisation Details'!A692:I3035,9,FALSE)</f>
        <v>R1021</v>
      </c>
      <c r="Q694" s="15">
        <f ca="1">VLOOKUP(A694,'Hospitalisation Details'!A692:K3035,11,FALSE)</f>
        <v>58</v>
      </c>
    </row>
    <row r="695" spans="1:17" ht="15.6" x14ac:dyDescent="0.3">
      <c r="A695" s="78" t="s">
        <v>1678</v>
      </c>
      <c r="B695" s="78" t="str">
        <f>VLOOKUP(A695,'Customer Names'!A693:C3028,3,FALSE)</f>
        <v>Rebecca B.</v>
      </c>
      <c r="C695" s="91">
        <f>VLOOKUP(A695,'Medical Examinations'!A693:H3028,2,FALSE)</f>
        <v>36.08</v>
      </c>
      <c r="D695" s="15">
        <f>VLOOKUP(A695,'Medical Examinations'!A693:H3028,3,FALSE)</f>
        <v>10.33</v>
      </c>
      <c r="E695" s="15" t="str">
        <f>VLOOKUP(A695,'Medical Examinations'!A693:H3028,4,FALSE)</f>
        <v>yes</v>
      </c>
      <c r="F695" s="15" t="str">
        <f>VLOOKUP(A695,'Medical Examinations'!A693:H3028,5,FALSE)</f>
        <v>No</v>
      </c>
      <c r="G695" s="15" t="str">
        <f>VLOOKUP(A695,'Medical Examinations'!A693:H3028,6,FALSE)</f>
        <v>No</v>
      </c>
      <c r="H695" s="15">
        <f>VLOOKUP(A695,'Medical Examinations'!A693:H3028,7,FALSE)</f>
        <v>0</v>
      </c>
      <c r="I695" s="15" t="str">
        <f>VLOOKUP(A695,'Medical Examinations'!A693:H3028,8,FALSE)</f>
        <v>No</v>
      </c>
      <c r="J695" s="15" t="str">
        <f>VLOOKUP(A695,'Medical Examinations'!A693:J3028,9,FALSE)</f>
        <v>OBESITY</v>
      </c>
      <c r="K695" s="15" t="str">
        <f>VLOOKUP(A695,'Medical Examinations'!A693:J3028,10,FALSE)</f>
        <v>DIABETES</v>
      </c>
      <c r="L695" s="15" t="str">
        <f>VLOOKUP(A695,'Hospitalisation Details'!A693:J3036,10,FALSE)</f>
        <v>15-Aug-1967</v>
      </c>
      <c r="M695" s="15">
        <f>VLOOKUP(A695,'Hospitalisation Details'!A693:I3036,6,FALSE)</f>
        <v>14426.66</v>
      </c>
      <c r="N695" s="15" t="str">
        <f>VLOOKUP(A695,'Hospitalisation Details'!A693:I3036,7,FALSE)</f>
        <v>tier - 2</v>
      </c>
      <c r="O695" s="15" t="str">
        <f>VLOOKUP(A695,'Hospitalisation Details'!A693:I3036,8,FALSE)</f>
        <v>tier - 2</v>
      </c>
      <c r="P695" s="15" t="str">
        <f>VLOOKUP(A695,'Hospitalisation Details'!A693:I3036,9,FALSE)</f>
        <v>R1026</v>
      </c>
      <c r="Q695" s="15">
        <f ca="1">VLOOKUP(A695,'Hospitalisation Details'!A693:K3036,11,FALSE)</f>
        <v>58</v>
      </c>
    </row>
    <row r="696" spans="1:17" ht="15.6" x14ac:dyDescent="0.3">
      <c r="A696" s="78" t="s">
        <v>1677</v>
      </c>
      <c r="B696" s="78" t="str">
        <f>VLOOKUP(A696,'Customer Names'!A694:C3029,3,FALSE)</f>
        <v>Tiffany</v>
      </c>
      <c r="C696" s="91">
        <f>VLOOKUP(A696,'Medical Examinations'!A694:H3029,2,FALSE)</f>
        <v>23.18</v>
      </c>
      <c r="D696" s="15">
        <f>VLOOKUP(A696,'Medical Examinations'!A694:H3029,3,FALSE)</f>
        <v>6.13</v>
      </c>
      <c r="E696" s="15" t="str">
        <f>VLOOKUP(A696,'Medical Examinations'!A694:H3029,4,FALSE)</f>
        <v>No</v>
      </c>
      <c r="F696" s="15" t="str">
        <f>VLOOKUP(A696,'Medical Examinations'!A694:H3029,5,FALSE)</f>
        <v>No</v>
      </c>
      <c r="G696" s="15" t="str">
        <f>VLOOKUP(A696,'Medical Examinations'!A694:H3029,6,FALSE)</f>
        <v>No</v>
      </c>
      <c r="H696" s="15">
        <f>VLOOKUP(A696,'Medical Examinations'!A694:H3029,7,FALSE)</f>
        <v>0</v>
      </c>
      <c r="I696" s="15" t="str">
        <f>VLOOKUP(A696,'Medical Examinations'!A694:H3029,8,FALSE)</f>
        <v>No</v>
      </c>
      <c r="J696" s="15" t="str">
        <f>VLOOKUP(A696,'Medical Examinations'!A694:J3029,9,FALSE)</f>
        <v>NORMAL WEIGHT</v>
      </c>
      <c r="K696" s="15" t="str">
        <f>VLOOKUP(A696,'Medical Examinations'!A694:J3029,10,FALSE)</f>
        <v>PREDIABETES</v>
      </c>
      <c r="L696" s="15" t="str">
        <f>VLOOKUP(A696,'Hospitalisation Details'!A694:J3037,10,FALSE)</f>
        <v>10-Aug-1999</v>
      </c>
      <c r="M696" s="15">
        <f>VLOOKUP(A696,'Hospitalisation Details'!A694:I3037,6,FALSE)</f>
        <v>14426.07</v>
      </c>
      <c r="N696" s="15" t="str">
        <f>VLOOKUP(A696,'Hospitalisation Details'!A694:I3037,7,FALSE)</f>
        <v>tier - 2</v>
      </c>
      <c r="O696" s="15" t="str">
        <f>VLOOKUP(A696,'Hospitalisation Details'!A694:I3037,8,FALSE)</f>
        <v>tier - 1</v>
      </c>
      <c r="P696" s="15" t="str">
        <f>VLOOKUP(A696,'Hospitalisation Details'!A694:I3037,9,FALSE)</f>
        <v>R1012</v>
      </c>
      <c r="Q696" s="15">
        <f ca="1">VLOOKUP(A696,'Hospitalisation Details'!A694:K3037,11,FALSE)</f>
        <v>26</v>
      </c>
    </row>
    <row r="697" spans="1:17" ht="15.6" x14ac:dyDescent="0.3">
      <c r="A697" s="78" t="s">
        <v>1676</v>
      </c>
      <c r="B697" s="78" t="str">
        <f>VLOOKUP(A697,'Customer Names'!A695:C3030,3,FALSE)</f>
        <v>Alexander</v>
      </c>
      <c r="C697" s="91">
        <f>VLOOKUP(A697,'Medical Examinations'!A695:H3030,2,FALSE)</f>
        <v>39.159999999999997</v>
      </c>
      <c r="D697" s="15">
        <f>VLOOKUP(A697,'Medical Examinations'!A695:H3030,3,FALSE)</f>
        <v>8.08</v>
      </c>
      <c r="E697" s="15" t="str">
        <f>VLOOKUP(A697,'Medical Examinations'!A695:H3030,4,FALSE)</f>
        <v>No</v>
      </c>
      <c r="F697" s="15" t="str">
        <f>VLOOKUP(A697,'Medical Examinations'!A695:H3030,5,FALSE)</f>
        <v>No</v>
      </c>
      <c r="G697" s="15" t="str">
        <f>VLOOKUP(A697,'Medical Examinations'!A695:H3030,6,FALSE)</f>
        <v>No</v>
      </c>
      <c r="H697" s="15">
        <f>VLOOKUP(A697,'Medical Examinations'!A695:H3030,7,FALSE)</f>
        <v>3</v>
      </c>
      <c r="I697" s="15" t="str">
        <f>VLOOKUP(A697,'Medical Examinations'!A695:H3030,8,FALSE)</f>
        <v>No</v>
      </c>
      <c r="J697" s="15" t="str">
        <f>VLOOKUP(A697,'Medical Examinations'!A695:J3030,9,FALSE)</f>
        <v>OBESITY</v>
      </c>
      <c r="K697" s="15" t="str">
        <f>VLOOKUP(A697,'Medical Examinations'!A695:J3030,10,FALSE)</f>
        <v>DIABETES</v>
      </c>
      <c r="L697" s="15" t="str">
        <f>VLOOKUP(A697,'Hospitalisation Details'!A695:J3038,10,FALSE)</f>
        <v>20-Sep-1958</v>
      </c>
      <c r="M697" s="15">
        <f>VLOOKUP(A697,'Hospitalisation Details'!A695:I3038,6,FALSE)</f>
        <v>14418.28</v>
      </c>
      <c r="N697" s="15" t="str">
        <f>VLOOKUP(A697,'Hospitalisation Details'!A695:I3038,7,FALSE)</f>
        <v>tier - 2</v>
      </c>
      <c r="O697" s="15" t="str">
        <f>VLOOKUP(A697,'Hospitalisation Details'!A695:I3038,8,FALSE)</f>
        <v>tier - 3</v>
      </c>
      <c r="P697" s="15" t="str">
        <f>VLOOKUP(A697,'Hospitalisation Details'!A695:I3038,9,FALSE)</f>
        <v>R1013</v>
      </c>
      <c r="Q697" s="15">
        <f ca="1">VLOOKUP(A697,'Hospitalisation Details'!A695:K3038,11,FALSE)</f>
        <v>67</v>
      </c>
    </row>
    <row r="698" spans="1:17" ht="15.6" x14ac:dyDescent="0.3">
      <c r="A698" s="78" t="s">
        <v>1675</v>
      </c>
      <c r="B698" s="78" t="str">
        <f>VLOOKUP(A698,'Customer Names'!A696:C3031,3,FALSE)</f>
        <v>Rich M</v>
      </c>
      <c r="C698" s="91">
        <f>VLOOKUP(A698,'Medical Examinations'!A696:H3031,2,FALSE)</f>
        <v>38.19</v>
      </c>
      <c r="D698" s="15">
        <f>VLOOKUP(A698,'Medical Examinations'!A696:H3031,3,FALSE)</f>
        <v>10.49</v>
      </c>
      <c r="E698" s="15" t="str">
        <f>VLOOKUP(A698,'Medical Examinations'!A696:H3031,4,FALSE)</f>
        <v>No</v>
      </c>
      <c r="F698" s="15" t="str">
        <f>VLOOKUP(A698,'Medical Examinations'!A696:H3031,5,FALSE)</f>
        <v>No</v>
      </c>
      <c r="G698" s="15" t="str">
        <f>VLOOKUP(A698,'Medical Examinations'!A696:H3031,6,FALSE)</f>
        <v>No</v>
      </c>
      <c r="H698" s="15">
        <f>VLOOKUP(A698,'Medical Examinations'!A696:H3031,7,FALSE)</f>
        <v>3</v>
      </c>
      <c r="I698" s="15" t="str">
        <f>VLOOKUP(A698,'Medical Examinations'!A696:H3031,8,FALSE)</f>
        <v>No</v>
      </c>
      <c r="J698" s="15" t="str">
        <f>VLOOKUP(A698,'Medical Examinations'!A696:J3031,9,FALSE)</f>
        <v>OBESITY</v>
      </c>
      <c r="K698" s="15" t="str">
        <f>VLOOKUP(A698,'Medical Examinations'!A696:J3031,10,FALSE)</f>
        <v>DIABETES</v>
      </c>
      <c r="L698" s="15" t="str">
        <f>VLOOKUP(A698,'Hospitalisation Details'!A696:J3039,10,FALSE)</f>
        <v>29-Jul-1958</v>
      </c>
      <c r="M698" s="15">
        <f>VLOOKUP(A698,'Hospitalisation Details'!A696:I3039,6,FALSE)</f>
        <v>14410.93</v>
      </c>
      <c r="N698" s="15" t="str">
        <f>VLOOKUP(A698,'Hospitalisation Details'!A696:I3039,7,FALSE)</f>
        <v>tier - 2</v>
      </c>
      <c r="O698" s="15" t="str">
        <f>VLOOKUP(A698,'Hospitalisation Details'!A696:I3039,8,FALSE)</f>
        <v>tier - 2</v>
      </c>
      <c r="P698" s="15" t="str">
        <f>VLOOKUP(A698,'Hospitalisation Details'!A696:I3039,9,FALSE)</f>
        <v>R1016</v>
      </c>
      <c r="Q698" s="15">
        <f ca="1">VLOOKUP(A698,'Hospitalisation Details'!A696:K3039,11,FALSE)</f>
        <v>67</v>
      </c>
    </row>
    <row r="699" spans="1:17" ht="15.6" x14ac:dyDescent="0.3">
      <c r="A699" s="78" t="s">
        <v>1674</v>
      </c>
      <c r="B699" s="78" t="str">
        <f>VLOOKUP(A699,'Customer Names'!A697:C3032,3,FALSE)</f>
        <v>Aaron C</v>
      </c>
      <c r="C699" s="91">
        <f>VLOOKUP(A699,'Medical Examinations'!A697:H3032,2,FALSE)</f>
        <v>26.41</v>
      </c>
      <c r="D699" s="15">
        <f>VLOOKUP(A699,'Medical Examinations'!A697:H3032,3,FALSE)</f>
        <v>8.11</v>
      </c>
      <c r="E699" s="15" t="str">
        <f>VLOOKUP(A699,'Medical Examinations'!A697:H3032,4,FALSE)</f>
        <v>No</v>
      </c>
      <c r="F699" s="15" t="str">
        <f>VLOOKUP(A699,'Medical Examinations'!A697:H3032,5,FALSE)</f>
        <v>No</v>
      </c>
      <c r="G699" s="15" t="str">
        <f>VLOOKUP(A699,'Medical Examinations'!A697:H3032,6,FALSE)</f>
        <v>No</v>
      </c>
      <c r="H699" s="15">
        <f>VLOOKUP(A699,'Medical Examinations'!A697:H3032,7,FALSE)</f>
        <v>3</v>
      </c>
      <c r="I699" s="15" t="str">
        <f>VLOOKUP(A699,'Medical Examinations'!A697:H3032,8,FALSE)</f>
        <v>No</v>
      </c>
      <c r="J699" s="15" t="str">
        <f>VLOOKUP(A699,'Medical Examinations'!A697:J3032,9,FALSE)</f>
        <v>OVERWEIGHT</v>
      </c>
      <c r="K699" s="15" t="str">
        <f>VLOOKUP(A699,'Medical Examinations'!A697:J3032,10,FALSE)</f>
        <v>DIABETES</v>
      </c>
      <c r="L699" s="15" t="str">
        <f>VLOOKUP(A699,'Hospitalisation Details'!A697:J3040,10,FALSE)</f>
        <v>14-Sep-1958</v>
      </c>
      <c r="M699" s="15">
        <f>VLOOKUP(A699,'Hospitalisation Details'!A697:I3040,6,FALSE)</f>
        <v>14394.56</v>
      </c>
      <c r="N699" s="15" t="str">
        <f>VLOOKUP(A699,'Hospitalisation Details'!A697:I3040,7,FALSE)</f>
        <v>tier - 2</v>
      </c>
      <c r="O699" s="15" t="str">
        <f>VLOOKUP(A699,'Hospitalisation Details'!A697:I3040,8,FALSE)</f>
        <v>tier - 1</v>
      </c>
      <c r="P699" s="15" t="str">
        <f>VLOOKUP(A699,'Hospitalisation Details'!A697:I3040,9,FALSE)</f>
        <v>R1018</v>
      </c>
      <c r="Q699" s="15">
        <f ca="1">VLOOKUP(A699,'Hospitalisation Details'!A697:K3040,11,FALSE)</f>
        <v>67</v>
      </c>
    </row>
    <row r="700" spans="1:17" ht="15.6" x14ac:dyDescent="0.3">
      <c r="A700" s="78" t="s">
        <v>1673</v>
      </c>
      <c r="B700" s="78" t="str">
        <f>VLOOKUP(A700,'Customer Names'!A698:C3033,3,FALSE)</f>
        <v>Kate</v>
      </c>
      <c r="C700" s="91">
        <f>VLOOKUP(A700,'Medical Examinations'!A698:H3033,2,FALSE)</f>
        <v>28.785</v>
      </c>
      <c r="D700" s="15">
        <f>VLOOKUP(A700,'Medical Examinations'!A698:H3033,3,FALSE)</f>
        <v>6.6</v>
      </c>
      <c r="E700" s="15" t="str">
        <f>VLOOKUP(A700,'Medical Examinations'!A698:H3033,4,FALSE)</f>
        <v>No</v>
      </c>
      <c r="F700" s="15" t="str">
        <f>VLOOKUP(A700,'Medical Examinations'!A698:H3033,5,FALSE)</f>
        <v>No</v>
      </c>
      <c r="G700" s="15" t="str">
        <f>VLOOKUP(A700,'Medical Examinations'!A698:H3033,6,FALSE)</f>
        <v>No</v>
      </c>
      <c r="H700" s="15">
        <f>VLOOKUP(A700,'Medical Examinations'!A698:H3033,7,FALSE)</f>
        <v>0</v>
      </c>
      <c r="I700" s="15" t="str">
        <f>VLOOKUP(A700,'Medical Examinations'!A698:H3033,8,FALSE)</f>
        <v>No</v>
      </c>
      <c r="J700" s="15" t="str">
        <f>VLOOKUP(A700,'Medical Examinations'!A698:J3033,9,FALSE)</f>
        <v>OVERWEIGHT</v>
      </c>
      <c r="K700" s="15" t="str">
        <f>VLOOKUP(A700,'Medical Examinations'!A698:J3033,10,FALSE)</f>
        <v>DIABETES</v>
      </c>
      <c r="L700" s="15" t="str">
        <f>VLOOKUP(A700,'Hospitalisation Details'!A698:J3041,10,FALSE)</f>
        <v>22-Jun-1965</v>
      </c>
      <c r="M700" s="15">
        <f>VLOOKUP(A700,'Hospitalisation Details'!A698:I3041,6,FALSE)</f>
        <v>14394.4</v>
      </c>
      <c r="N700" s="15" t="str">
        <f>VLOOKUP(A700,'Hospitalisation Details'!A698:I3041,7,FALSE)</f>
        <v>tier - 2</v>
      </c>
      <c r="O700" s="15" t="str">
        <f>VLOOKUP(A700,'Hospitalisation Details'!A698:I3041,8,FALSE)</f>
        <v>tier - 3</v>
      </c>
      <c r="P700" s="15" t="str">
        <f>VLOOKUP(A700,'Hospitalisation Details'!A698:I3041,9,FALSE)</f>
        <v>R1024</v>
      </c>
      <c r="Q700" s="15">
        <f ca="1">VLOOKUP(A700,'Hospitalisation Details'!A698:K3041,11,FALSE)</f>
        <v>60</v>
      </c>
    </row>
    <row r="701" spans="1:17" ht="15.6" x14ac:dyDescent="0.3">
      <c r="A701" s="78" t="s">
        <v>1672</v>
      </c>
      <c r="B701" s="78" t="str">
        <f>VLOOKUP(A701,'Customer Names'!A699:C3034,3,FALSE)</f>
        <v>Maria M</v>
      </c>
      <c r="C701" s="91">
        <f>VLOOKUP(A701,'Medical Examinations'!A699:H3034,2,FALSE)</f>
        <v>26.695</v>
      </c>
      <c r="D701" s="15">
        <f>VLOOKUP(A701,'Medical Examinations'!A699:H3034,3,FALSE)</f>
        <v>10.14</v>
      </c>
      <c r="E701" s="15" t="str">
        <f>VLOOKUP(A701,'Medical Examinations'!A699:H3034,4,FALSE)</f>
        <v>yes</v>
      </c>
      <c r="F701" s="15" t="str">
        <f>VLOOKUP(A701,'Medical Examinations'!A699:H3034,5,FALSE)</f>
        <v>No</v>
      </c>
      <c r="G701" s="15" t="str">
        <f>VLOOKUP(A701,'Medical Examinations'!A699:H3034,6,FALSE)</f>
        <v>Yes</v>
      </c>
      <c r="H701" s="15">
        <f>VLOOKUP(A701,'Medical Examinations'!A699:H3034,7,FALSE)</f>
        <v>1</v>
      </c>
      <c r="I701" s="15" t="str">
        <f>VLOOKUP(A701,'Medical Examinations'!A699:H3034,8,FALSE)</f>
        <v>No</v>
      </c>
      <c r="J701" s="15" t="str">
        <f>VLOOKUP(A701,'Medical Examinations'!A699:J3034,9,FALSE)</f>
        <v>OVERWEIGHT</v>
      </c>
      <c r="K701" s="15" t="str">
        <f>VLOOKUP(A701,'Medical Examinations'!A699:J3034,10,FALSE)</f>
        <v>DIABETES</v>
      </c>
      <c r="L701" s="15" t="str">
        <f>VLOOKUP(A701,'Hospitalisation Details'!A699:J3042,10,FALSE)</f>
        <v>16-Jul-1963</v>
      </c>
      <c r="M701" s="15">
        <f>VLOOKUP(A701,'Hospitalisation Details'!A699:I3042,6,FALSE)</f>
        <v>14382.71</v>
      </c>
      <c r="N701" s="15" t="str">
        <f>VLOOKUP(A701,'Hospitalisation Details'!A699:I3042,7,FALSE)</f>
        <v>tier - 2</v>
      </c>
      <c r="O701" s="15" t="str">
        <f>VLOOKUP(A701,'Hospitalisation Details'!A699:I3042,8,FALSE)</f>
        <v>tier - 2</v>
      </c>
      <c r="P701" s="15" t="str">
        <f>VLOOKUP(A701,'Hospitalisation Details'!A699:I3042,9,FALSE)</f>
        <v>R1012</v>
      </c>
      <c r="Q701" s="15">
        <f ca="1">VLOOKUP(A701,'Hospitalisation Details'!A699:K3042,11,FALSE)</f>
        <v>62</v>
      </c>
    </row>
    <row r="702" spans="1:17" ht="15.6" x14ac:dyDescent="0.3">
      <c r="A702" s="78" t="s">
        <v>1671</v>
      </c>
      <c r="B702" s="78" t="str">
        <f>VLOOKUP(A702,'Customer Names'!A700:C3035,3,FALSE)</f>
        <v>Daven W</v>
      </c>
      <c r="C702" s="91">
        <f>VLOOKUP(A702,'Medical Examinations'!A700:H3035,2,FALSE)</f>
        <v>32.799999999999997</v>
      </c>
      <c r="D702" s="15">
        <f>VLOOKUP(A702,'Medical Examinations'!A700:H3035,3,FALSE)</f>
        <v>6.06</v>
      </c>
      <c r="E702" s="15" t="str">
        <f>VLOOKUP(A702,'Medical Examinations'!A700:H3035,4,FALSE)</f>
        <v>yes</v>
      </c>
      <c r="F702" s="15" t="str">
        <f>VLOOKUP(A702,'Medical Examinations'!A700:H3035,5,FALSE)</f>
        <v>No</v>
      </c>
      <c r="G702" s="15" t="str">
        <f>VLOOKUP(A702,'Medical Examinations'!A700:H3035,6,FALSE)</f>
        <v>No</v>
      </c>
      <c r="H702" s="15">
        <f>VLOOKUP(A702,'Medical Examinations'!A700:H3035,7,FALSE)</f>
        <v>1</v>
      </c>
      <c r="I702" s="15" t="str">
        <f>VLOOKUP(A702,'Medical Examinations'!A700:H3035,8,FALSE)</f>
        <v>No</v>
      </c>
      <c r="J702" s="15" t="str">
        <f>VLOOKUP(A702,'Medical Examinations'!A700:J3035,9,FALSE)</f>
        <v>OBESITY</v>
      </c>
      <c r="K702" s="15" t="str">
        <f>VLOOKUP(A702,'Medical Examinations'!A700:J3035,10,FALSE)</f>
        <v>PREDIABETES</v>
      </c>
      <c r="L702" s="15" t="str">
        <f>VLOOKUP(A702,'Hospitalisation Details'!A700:J3043,10,FALSE)</f>
        <v>16-Nov-1988</v>
      </c>
      <c r="M702" s="15">
        <f>VLOOKUP(A702,'Hospitalisation Details'!A700:I3043,6,FALSE)</f>
        <v>14358.36</v>
      </c>
      <c r="N702" s="15" t="str">
        <f>VLOOKUP(A702,'Hospitalisation Details'!A700:I3043,7,FALSE)</f>
        <v>tier - 2</v>
      </c>
      <c r="O702" s="15" t="str">
        <f>VLOOKUP(A702,'Hospitalisation Details'!A700:I3043,8,FALSE)</f>
        <v>tier - 2</v>
      </c>
      <c r="P702" s="15" t="str">
        <f>VLOOKUP(A702,'Hospitalisation Details'!A700:I3043,9,FALSE)</f>
        <v>R1011</v>
      </c>
      <c r="Q702" s="15">
        <f ca="1">VLOOKUP(A702,'Hospitalisation Details'!A700:K3043,11,FALSE)</f>
        <v>36</v>
      </c>
    </row>
    <row r="703" spans="1:17" ht="15.6" x14ac:dyDescent="0.3">
      <c r="A703" s="78" t="s">
        <v>1670</v>
      </c>
      <c r="B703" s="78" t="str">
        <f>VLOOKUP(A703,'Customer Names'!A701:C3036,3,FALSE)</f>
        <v>Mrs.  Brianne</v>
      </c>
      <c r="C703" s="91">
        <f>VLOOKUP(A703,'Medical Examinations'!A701:H3036,2,FALSE)</f>
        <v>35.869999999999997</v>
      </c>
      <c r="D703" s="15">
        <f>VLOOKUP(A703,'Medical Examinations'!A701:H3036,3,FALSE)</f>
        <v>9.91</v>
      </c>
      <c r="E703" s="15" t="str">
        <f>VLOOKUP(A703,'Medical Examinations'!A701:H3036,4,FALSE)</f>
        <v>yes</v>
      </c>
      <c r="F703" s="15" t="str">
        <f>VLOOKUP(A703,'Medical Examinations'!A701:H3036,5,FALSE)</f>
        <v>No</v>
      </c>
      <c r="G703" s="15" t="str">
        <f>VLOOKUP(A703,'Medical Examinations'!A701:H3036,6,FALSE)</f>
        <v>No</v>
      </c>
      <c r="H703" s="15">
        <f>VLOOKUP(A703,'Medical Examinations'!A701:H3036,7,FALSE)</f>
        <v>0</v>
      </c>
      <c r="I703" s="15" t="str">
        <f>VLOOKUP(A703,'Medical Examinations'!A701:H3036,8,FALSE)</f>
        <v>No</v>
      </c>
      <c r="J703" s="15" t="str">
        <f>VLOOKUP(A703,'Medical Examinations'!A701:J3036,9,FALSE)</f>
        <v>OBESITY</v>
      </c>
      <c r="K703" s="15" t="str">
        <f>VLOOKUP(A703,'Medical Examinations'!A701:J3036,10,FALSE)</f>
        <v>DIABETES</v>
      </c>
      <c r="L703" s="15" t="str">
        <f>VLOOKUP(A703,'Hospitalisation Details'!A701:J3044,10,FALSE)</f>
        <v>10-Oct-1967</v>
      </c>
      <c r="M703" s="15">
        <f>VLOOKUP(A703,'Hospitalisation Details'!A701:I3044,6,FALSE)</f>
        <v>14355.43</v>
      </c>
      <c r="N703" s="15" t="str">
        <f>VLOOKUP(A703,'Hospitalisation Details'!A701:I3044,7,FALSE)</f>
        <v>tier - 2</v>
      </c>
      <c r="O703" s="15" t="str">
        <f>VLOOKUP(A703,'Hospitalisation Details'!A701:I3044,8,FALSE)</f>
        <v>tier - 1</v>
      </c>
      <c r="P703" s="15" t="str">
        <f>VLOOKUP(A703,'Hospitalisation Details'!A701:I3044,9,FALSE)</f>
        <v>R1026</v>
      </c>
      <c r="Q703" s="15">
        <f ca="1">VLOOKUP(A703,'Hospitalisation Details'!A701:K3044,11,FALSE)</f>
        <v>58</v>
      </c>
    </row>
    <row r="704" spans="1:17" ht="15.6" x14ac:dyDescent="0.3">
      <c r="A704" s="78" t="s">
        <v>1669</v>
      </c>
      <c r="B704" s="78" t="str">
        <f>VLOOKUP(A704,'Customer Names'!A702:C3037,3,FALSE)</f>
        <v>Hiroki</v>
      </c>
      <c r="C704" s="91">
        <f>VLOOKUP(A704,'Medical Examinations'!A702:H3037,2,FALSE)</f>
        <v>21.66</v>
      </c>
      <c r="D704" s="15">
        <f>VLOOKUP(A704,'Medical Examinations'!A702:H3037,3,FALSE)</f>
        <v>4.1399999999999997</v>
      </c>
      <c r="E704" s="15" t="str">
        <f>VLOOKUP(A704,'Medical Examinations'!A702:H3037,4,FALSE)</f>
        <v>yes</v>
      </c>
      <c r="F704" s="15" t="str">
        <f>VLOOKUP(A704,'Medical Examinations'!A702:H3037,5,FALSE)</f>
        <v>No</v>
      </c>
      <c r="G704" s="15" t="str">
        <f>VLOOKUP(A704,'Medical Examinations'!A702:H3037,6,FALSE)</f>
        <v>No</v>
      </c>
      <c r="H704" s="15">
        <f>VLOOKUP(A704,'Medical Examinations'!A702:H3037,7,FALSE)</f>
        <v>2</v>
      </c>
      <c r="I704" s="15" t="str">
        <f>VLOOKUP(A704,'Medical Examinations'!A702:H3037,8,FALSE)</f>
        <v>No</v>
      </c>
      <c r="J704" s="15" t="str">
        <f>VLOOKUP(A704,'Medical Examinations'!A702:J3037,9,FALSE)</f>
        <v>NORMAL WEIGHT</v>
      </c>
      <c r="K704" s="15" t="str">
        <f>VLOOKUP(A704,'Medical Examinations'!A702:J3037,10,FALSE)</f>
        <v>NORMAL</v>
      </c>
      <c r="L704" s="15" t="str">
        <f>VLOOKUP(A704,'Hospitalisation Details'!A702:J3045,10,FALSE)</f>
        <v>24-Dec-1959</v>
      </c>
      <c r="M704" s="15">
        <f>VLOOKUP(A704,'Hospitalisation Details'!A702:I3045,6,FALSE)</f>
        <v>14349.85</v>
      </c>
      <c r="N704" s="15" t="str">
        <f>VLOOKUP(A704,'Hospitalisation Details'!A702:I3045,7,FALSE)</f>
        <v>tier - 2</v>
      </c>
      <c r="O704" s="15" t="str">
        <f>VLOOKUP(A704,'Hospitalisation Details'!A702:I3045,8,FALSE)</f>
        <v>tier - 2</v>
      </c>
      <c r="P704" s="15" t="str">
        <f>VLOOKUP(A704,'Hospitalisation Details'!A702:I3045,9,FALSE)</f>
        <v>R1012</v>
      </c>
      <c r="Q704" s="15">
        <f ca="1">VLOOKUP(A704,'Hospitalisation Details'!A702:K3045,11,FALSE)</f>
        <v>65</v>
      </c>
    </row>
    <row r="705" spans="1:17" ht="15.6" x14ac:dyDescent="0.3">
      <c r="A705" s="78" t="s">
        <v>1668</v>
      </c>
      <c r="B705" s="78" t="str">
        <f>VLOOKUP(A705,'Customer Names'!A703:C3038,3,FALSE)</f>
        <v>Anders</v>
      </c>
      <c r="C705" s="91">
        <f>VLOOKUP(A705,'Medical Examinations'!A703:H3038,2,FALSE)</f>
        <v>37.72</v>
      </c>
      <c r="D705" s="15">
        <f>VLOOKUP(A705,'Medical Examinations'!A703:H3038,3,FALSE)</f>
        <v>4.38</v>
      </c>
      <c r="E705" s="15" t="str">
        <f>VLOOKUP(A705,'Medical Examinations'!A703:H3038,4,FALSE)</f>
        <v>yes</v>
      </c>
      <c r="F705" s="15" t="str">
        <f>VLOOKUP(A705,'Medical Examinations'!A703:H3038,5,FALSE)</f>
        <v>No</v>
      </c>
      <c r="G705" s="15" t="str">
        <f>VLOOKUP(A705,'Medical Examinations'!A703:H3038,6,FALSE)</f>
        <v>Yes</v>
      </c>
      <c r="H705" s="15">
        <f>VLOOKUP(A705,'Medical Examinations'!A703:H3038,7,FALSE)</f>
        <v>1</v>
      </c>
      <c r="I705" s="15" t="str">
        <f>VLOOKUP(A705,'Medical Examinations'!A703:H3038,8,FALSE)</f>
        <v>No</v>
      </c>
      <c r="J705" s="15" t="str">
        <f>VLOOKUP(A705,'Medical Examinations'!A703:J3038,9,FALSE)</f>
        <v>OBESITY</v>
      </c>
      <c r="K705" s="15" t="str">
        <f>VLOOKUP(A705,'Medical Examinations'!A703:J3038,10,FALSE)</f>
        <v>NORMAL</v>
      </c>
      <c r="L705" s="15" t="str">
        <f>VLOOKUP(A705,'Hospitalisation Details'!A703:J3046,10,FALSE)</f>
        <v>26-Sep-1969</v>
      </c>
      <c r="M705" s="15">
        <f>VLOOKUP(A705,'Hospitalisation Details'!A703:I3046,6,FALSE)</f>
        <v>14337.91</v>
      </c>
      <c r="N705" s="15" t="str">
        <f>VLOOKUP(A705,'Hospitalisation Details'!A703:I3046,7,FALSE)</f>
        <v>tier - 2</v>
      </c>
      <c r="O705" s="15" t="str">
        <f>VLOOKUP(A705,'Hospitalisation Details'!A703:I3046,8,FALSE)</f>
        <v>tier - 3</v>
      </c>
      <c r="P705" s="15" t="str">
        <f>VLOOKUP(A705,'Hospitalisation Details'!A703:I3046,9,FALSE)</f>
        <v>R1022</v>
      </c>
      <c r="Q705" s="15">
        <f ca="1">VLOOKUP(A705,'Hospitalisation Details'!A703:K3046,11,FALSE)</f>
        <v>56</v>
      </c>
    </row>
    <row r="706" spans="1:17" ht="15.6" x14ac:dyDescent="0.3">
      <c r="A706" s="78" t="s">
        <v>1667</v>
      </c>
      <c r="B706" s="78" t="str">
        <f>VLOOKUP(A706,'Customer Names'!A704:C3039,3,FALSE)</f>
        <v>Danielle</v>
      </c>
      <c r="C706" s="91">
        <f>VLOOKUP(A706,'Medical Examinations'!A704:H3039,2,FALSE)</f>
        <v>39.700000000000003</v>
      </c>
      <c r="D706" s="15">
        <f>VLOOKUP(A706,'Medical Examinations'!A704:H3039,3,FALSE)</f>
        <v>9.83</v>
      </c>
      <c r="E706" s="15" t="str">
        <f>VLOOKUP(A706,'Medical Examinations'!A704:H3039,4,FALSE)</f>
        <v>No</v>
      </c>
      <c r="F706" s="15" t="str">
        <f>VLOOKUP(A706,'Medical Examinations'!A704:H3039,5,FALSE)</f>
        <v>No</v>
      </c>
      <c r="G706" s="15" t="str">
        <f>VLOOKUP(A706,'Medical Examinations'!A704:H3039,6,FALSE)</f>
        <v>No</v>
      </c>
      <c r="H706" s="15">
        <f>VLOOKUP(A706,'Medical Examinations'!A704:H3039,7,FALSE)</f>
        <v>3</v>
      </c>
      <c r="I706" s="15" t="str">
        <f>VLOOKUP(A706,'Medical Examinations'!A704:H3039,8,FALSE)</f>
        <v>No</v>
      </c>
      <c r="J706" s="15" t="str">
        <f>VLOOKUP(A706,'Medical Examinations'!A704:J3039,9,FALSE)</f>
        <v>OBESITY</v>
      </c>
      <c r="K706" s="15" t="str">
        <f>VLOOKUP(A706,'Medical Examinations'!A704:J3039,10,FALSE)</f>
        <v>DIABETES</v>
      </c>
      <c r="L706" s="15" t="str">
        <f>VLOOKUP(A706,'Hospitalisation Details'!A704:J3047,10,FALSE)</f>
        <v>10-Jul-1958</v>
      </c>
      <c r="M706" s="15">
        <f>VLOOKUP(A706,'Hospitalisation Details'!A704:I3047,6,FALSE)</f>
        <v>14319.03</v>
      </c>
      <c r="N706" s="15" t="str">
        <f>VLOOKUP(A706,'Hospitalisation Details'!A704:I3047,7,FALSE)</f>
        <v>tier - 2</v>
      </c>
      <c r="O706" s="15" t="str">
        <f>VLOOKUP(A706,'Hospitalisation Details'!A704:I3047,8,FALSE)</f>
        <v>tier - 2</v>
      </c>
      <c r="P706" s="15" t="str">
        <f>VLOOKUP(A706,'Hospitalisation Details'!A704:I3047,9,FALSE)</f>
        <v>R1011</v>
      </c>
      <c r="Q706" s="15">
        <f ca="1">VLOOKUP(A706,'Hospitalisation Details'!A704:K3047,11,FALSE)</f>
        <v>67</v>
      </c>
    </row>
    <row r="707" spans="1:17" ht="15.6" x14ac:dyDescent="0.3">
      <c r="A707" s="78" t="s">
        <v>1666</v>
      </c>
      <c r="B707" s="78" t="str">
        <f>VLOOKUP(A707,'Customer Names'!A705:C3040,3,FALSE)</f>
        <v>Candace N</v>
      </c>
      <c r="C707" s="91">
        <f>VLOOKUP(A707,'Medical Examinations'!A705:H3040,2,FALSE)</f>
        <v>35.97</v>
      </c>
      <c r="D707" s="15">
        <f>VLOOKUP(A707,'Medical Examinations'!A705:H3040,3,FALSE)</f>
        <v>11.08</v>
      </c>
      <c r="E707" s="15" t="str">
        <f>VLOOKUP(A707,'Medical Examinations'!A705:H3040,4,FALSE)</f>
        <v>No</v>
      </c>
      <c r="F707" s="15" t="str">
        <f>VLOOKUP(A707,'Medical Examinations'!A705:H3040,5,FALSE)</f>
        <v>No</v>
      </c>
      <c r="G707" s="15" t="str">
        <f>VLOOKUP(A707,'Medical Examinations'!A705:H3040,6,FALSE)</f>
        <v>No</v>
      </c>
      <c r="H707" s="15">
        <f>VLOOKUP(A707,'Medical Examinations'!A705:H3040,7,FALSE)</f>
        <v>3</v>
      </c>
      <c r="I707" s="15" t="str">
        <f>VLOOKUP(A707,'Medical Examinations'!A705:H3040,8,FALSE)</f>
        <v>No</v>
      </c>
      <c r="J707" s="15" t="str">
        <f>VLOOKUP(A707,'Medical Examinations'!A705:J3040,9,FALSE)</f>
        <v>OBESITY</v>
      </c>
      <c r="K707" s="15" t="str">
        <f>VLOOKUP(A707,'Medical Examinations'!A705:J3040,10,FALSE)</f>
        <v>DIABETES</v>
      </c>
      <c r="L707" s="15" t="str">
        <f>VLOOKUP(A707,'Hospitalisation Details'!A705:J3048,10,FALSE)</f>
        <v>15-Oct-1958</v>
      </c>
      <c r="M707" s="15">
        <f>VLOOKUP(A707,'Hospitalisation Details'!A705:I3048,6,FALSE)</f>
        <v>14313.85</v>
      </c>
      <c r="N707" s="15" t="str">
        <f>VLOOKUP(A707,'Hospitalisation Details'!A705:I3048,7,FALSE)</f>
        <v>tier - 2</v>
      </c>
      <c r="O707" s="15" t="str">
        <f>VLOOKUP(A707,'Hospitalisation Details'!A705:I3048,8,FALSE)</f>
        <v>tier - 3</v>
      </c>
      <c r="P707" s="15" t="str">
        <f>VLOOKUP(A707,'Hospitalisation Details'!A705:I3048,9,FALSE)</f>
        <v>R1013</v>
      </c>
      <c r="Q707" s="15">
        <f ca="1">VLOOKUP(A707,'Hospitalisation Details'!A705:K3048,11,FALSE)</f>
        <v>67</v>
      </c>
    </row>
    <row r="708" spans="1:17" ht="15.6" x14ac:dyDescent="0.3">
      <c r="A708" s="78" t="s">
        <v>1665</v>
      </c>
      <c r="B708" s="78" t="str">
        <f>VLOOKUP(A708,'Customer Names'!A706:C3041,3,FALSE)</f>
        <v>Bruno F.</v>
      </c>
      <c r="C708" s="91">
        <f>VLOOKUP(A708,'Medical Examinations'!A706:H3041,2,FALSE)</f>
        <v>37.85</v>
      </c>
      <c r="D708" s="15">
        <f>VLOOKUP(A708,'Medical Examinations'!A706:H3041,3,FALSE)</f>
        <v>11.01</v>
      </c>
      <c r="E708" s="15" t="str">
        <f>VLOOKUP(A708,'Medical Examinations'!A706:H3041,4,FALSE)</f>
        <v>No</v>
      </c>
      <c r="F708" s="15" t="str">
        <f>VLOOKUP(A708,'Medical Examinations'!A706:H3041,5,FALSE)</f>
        <v>No</v>
      </c>
      <c r="G708" s="15" t="str">
        <f>VLOOKUP(A708,'Medical Examinations'!A706:H3041,6,FALSE)</f>
        <v>No</v>
      </c>
      <c r="H708" s="15">
        <f>VLOOKUP(A708,'Medical Examinations'!A706:H3041,7,FALSE)</f>
        <v>0</v>
      </c>
      <c r="I708" s="15" t="str">
        <f>VLOOKUP(A708,'Medical Examinations'!A706:H3041,8,FALSE)</f>
        <v>No</v>
      </c>
      <c r="J708" s="15" t="str">
        <f>VLOOKUP(A708,'Medical Examinations'!A706:J3041,9,FALSE)</f>
        <v>OBESITY</v>
      </c>
      <c r="K708" s="15" t="str">
        <f>VLOOKUP(A708,'Medical Examinations'!A706:J3041,10,FALSE)</f>
        <v>DIABETES</v>
      </c>
      <c r="L708" s="15" t="str">
        <f>VLOOKUP(A708,'Hospitalisation Details'!A706:J3049,10,FALSE)</f>
        <v>15-Dec-1968</v>
      </c>
      <c r="M708" s="15">
        <f>VLOOKUP(A708,'Hospitalisation Details'!A706:I3049,6,FALSE)</f>
        <v>14285.9</v>
      </c>
      <c r="N708" s="15" t="str">
        <f>VLOOKUP(A708,'Hospitalisation Details'!A706:I3049,7,FALSE)</f>
        <v>tier - 2</v>
      </c>
      <c r="O708" s="15" t="str">
        <f>VLOOKUP(A708,'Hospitalisation Details'!A706:I3049,8,FALSE)</f>
        <v>tier - 3</v>
      </c>
      <c r="P708" s="15" t="str">
        <f>VLOOKUP(A708,'Hospitalisation Details'!A706:I3049,9,FALSE)</f>
        <v>R1012</v>
      </c>
      <c r="Q708" s="15">
        <f ca="1">VLOOKUP(A708,'Hospitalisation Details'!A706:K3049,11,FALSE)</f>
        <v>56</v>
      </c>
    </row>
    <row r="709" spans="1:17" ht="15.6" x14ac:dyDescent="0.3">
      <c r="A709" s="78" t="s">
        <v>1664</v>
      </c>
      <c r="B709" s="78" t="str">
        <f>VLOOKUP(A709,'Customer Names'!A707:C3042,3,FALSE)</f>
        <v>Emily</v>
      </c>
      <c r="C709" s="91">
        <f>VLOOKUP(A709,'Medical Examinations'!A707:H3042,2,FALSE)</f>
        <v>21.66</v>
      </c>
      <c r="D709" s="15">
        <f>VLOOKUP(A709,'Medical Examinations'!A707:H3042,3,FALSE)</f>
        <v>4.37</v>
      </c>
      <c r="E709" s="15" t="str">
        <f>VLOOKUP(A709,'Medical Examinations'!A707:H3042,4,FALSE)</f>
        <v>No</v>
      </c>
      <c r="F709" s="15" t="str">
        <f>VLOOKUP(A709,'Medical Examinations'!A707:H3042,5,FALSE)</f>
        <v>yes</v>
      </c>
      <c r="G709" s="15" t="str">
        <f>VLOOKUP(A709,'Medical Examinations'!A707:H3042,6,FALSE)</f>
        <v>No</v>
      </c>
      <c r="H709" s="15">
        <f>VLOOKUP(A709,'Medical Examinations'!A707:H3042,7,FALSE)</f>
        <v>1</v>
      </c>
      <c r="I709" s="15" t="str">
        <f>VLOOKUP(A709,'Medical Examinations'!A707:H3042,8,FALSE)</f>
        <v>yes</v>
      </c>
      <c r="J709" s="15" t="str">
        <f>VLOOKUP(A709,'Medical Examinations'!A707:J3042,9,FALSE)</f>
        <v>NORMAL WEIGHT</v>
      </c>
      <c r="K709" s="15" t="str">
        <f>VLOOKUP(A709,'Medical Examinations'!A707:J3042,10,FALSE)</f>
        <v>NORMAL</v>
      </c>
      <c r="L709" s="15" t="str">
        <f>VLOOKUP(A709,'Hospitalisation Details'!A707:J3050,10,FALSE)</f>
        <v>6-Sep-2004</v>
      </c>
      <c r="M709" s="15">
        <f>VLOOKUP(A709,'Hospitalisation Details'!A707:I3050,6,FALSE)</f>
        <v>14283.46</v>
      </c>
      <c r="N709" s="15" t="str">
        <f>VLOOKUP(A709,'Hospitalisation Details'!A707:I3050,7,FALSE)</f>
        <v>tier - 2</v>
      </c>
      <c r="O709" s="15" t="str">
        <f>VLOOKUP(A709,'Hospitalisation Details'!A707:I3050,8,FALSE)</f>
        <v>tier - 2</v>
      </c>
      <c r="P709" s="15" t="str">
        <f>VLOOKUP(A709,'Hospitalisation Details'!A707:I3050,9,FALSE)</f>
        <v>R1024</v>
      </c>
      <c r="Q709" s="15">
        <f ca="1">VLOOKUP(A709,'Hospitalisation Details'!A707:K3050,11,FALSE)</f>
        <v>21</v>
      </c>
    </row>
    <row r="710" spans="1:17" ht="15.6" x14ac:dyDescent="0.3">
      <c r="A710" s="78" t="s">
        <v>1663</v>
      </c>
      <c r="B710" s="78" t="str">
        <f>VLOOKUP(A710,'Customer Names'!A708:C3043,3,FALSE)</f>
        <v>Katie</v>
      </c>
      <c r="C710" s="91">
        <f>VLOOKUP(A710,'Medical Examinations'!A708:H3043,2,FALSE)</f>
        <v>39.369999999999997</v>
      </c>
      <c r="D710" s="15">
        <f>VLOOKUP(A710,'Medical Examinations'!A708:H3043,3,FALSE)</f>
        <v>5.91</v>
      </c>
      <c r="E710" s="15" t="str">
        <f>VLOOKUP(A710,'Medical Examinations'!A708:H3043,4,FALSE)</f>
        <v>No</v>
      </c>
      <c r="F710" s="15" t="str">
        <f>VLOOKUP(A710,'Medical Examinations'!A708:H3043,5,FALSE)</f>
        <v>No</v>
      </c>
      <c r="G710" s="15" t="str">
        <f>VLOOKUP(A710,'Medical Examinations'!A708:H3043,6,FALSE)</f>
        <v>No</v>
      </c>
      <c r="H710" s="15">
        <f>VLOOKUP(A710,'Medical Examinations'!A708:H3043,7,FALSE)</f>
        <v>2</v>
      </c>
      <c r="I710" s="15" t="str">
        <f>VLOOKUP(A710,'Medical Examinations'!A708:H3043,8,FALSE)</f>
        <v>No</v>
      </c>
      <c r="J710" s="15" t="str">
        <f>VLOOKUP(A710,'Medical Examinations'!A708:J3043,9,FALSE)</f>
        <v>OBESITY</v>
      </c>
      <c r="K710" s="15" t="str">
        <f>VLOOKUP(A710,'Medical Examinations'!A708:J3043,10,FALSE)</f>
        <v>PREDIABETES</v>
      </c>
      <c r="L710" s="15" t="str">
        <f>VLOOKUP(A710,'Hospitalisation Details'!A708:J3051,10,FALSE)</f>
        <v>13-Jul-1972</v>
      </c>
      <c r="M710" s="15">
        <f>VLOOKUP(A710,'Hospitalisation Details'!A708:I3051,6,FALSE)</f>
        <v>14258.33</v>
      </c>
      <c r="N710" s="15" t="str">
        <f>VLOOKUP(A710,'Hospitalisation Details'!A708:I3051,7,FALSE)</f>
        <v>tier - 2</v>
      </c>
      <c r="O710" s="15" t="str">
        <f>VLOOKUP(A710,'Hospitalisation Details'!A708:I3051,8,FALSE)</f>
        <v>tier - 2</v>
      </c>
      <c r="P710" s="15" t="str">
        <f>VLOOKUP(A710,'Hospitalisation Details'!A708:I3051,9,FALSE)</f>
        <v>R1026</v>
      </c>
      <c r="Q710" s="15">
        <f ca="1">VLOOKUP(A710,'Hospitalisation Details'!A708:K3051,11,FALSE)</f>
        <v>53</v>
      </c>
    </row>
    <row r="711" spans="1:17" ht="15.6" x14ac:dyDescent="0.3">
      <c r="A711" s="78" t="s">
        <v>1662</v>
      </c>
      <c r="B711" s="78" t="str">
        <f>VLOOKUP(A711,'Customer Names'!A709:C3044,3,FALSE)</f>
        <v>Sally</v>
      </c>
      <c r="C711" s="91">
        <f>VLOOKUP(A711,'Medical Examinations'!A709:H3044,2,FALSE)</f>
        <v>40.880000000000003</v>
      </c>
      <c r="D711" s="15">
        <f>VLOOKUP(A711,'Medical Examinations'!A709:H3044,3,FALSE)</f>
        <v>7.65</v>
      </c>
      <c r="E711" s="15" t="str">
        <f>VLOOKUP(A711,'Medical Examinations'!A709:H3044,4,FALSE)</f>
        <v>No</v>
      </c>
      <c r="F711" s="15" t="str">
        <f>VLOOKUP(A711,'Medical Examinations'!A709:H3044,5,FALSE)</f>
        <v>No</v>
      </c>
      <c r="G711" s="15" t="str">
        <f>VLOOKUP(A711,'Medical Examinations'!A709:H3044,6,FALSE)</f>
        <v>No</v>
      </c>
      <c r="H711" s="15">
        <f>VLOOKUP(A711,'Medical Examinations'!A709:H3044,7,FALSE)</f>
        <v>0</v>
      </c>
      <c r="I711" s="15" t="str">
        <f>VLOOKUP(A711,'Medical Examinations'!A709:H3044,8,FALSE)</f>
        <v>No</v>
      </c>
      <c r="J711" s="15" t="str">
        <f>VLOOKUP(A711,'Medical Examinations'!A709:J3044,9,FALSE)</f>
        <v>OBESITY</v>
      </c>
      <c r="K711" s="15" t="str">
        <f>VLOOKUP(A711,'Medical Examinations'!A709:J3044,10,FALSE)</f>
        <v>DIABETES</v>
      </c>
      <c r="L711" s="15" t="str">
        <f>VLOOKUP(A711,'Hospitalisation Details'!A709:J3052,10,FALSE)</f>
        <v>26-Dec-1974</v>
      </c>
      <c r="M711" s="15">
        <f>VLOOKUP(A711,'Hospitalisation Details'!A709:I3052,6,FALSE)</f>
        <v>14256.79</v>
      </c>
      <c r="N711" s="15" t="str">
        <f>VLOOKUP(A711,'Hospitalisation Details'!A709:I3052,7,FALSE)</f>
        <v>tier - 2</v>
      </c>
      <c r="O711" s="15" t="str">
        <f>VLOOKUP(A711,'Hospitalisation Details'!A709:I3052,8,FALSE)</f>
        <v>tier - 2</v>
      </c>
      <c r="P711" s="15" t="str">
        <f>VLOOKUP(A711,'Hospitalisation Details'!A709:I3052,9,FALSE)</f>
        <v>R1026</v>
      </c>
      <c r="Q711" s="15">
        <f ca="1">VLOOKUP(A711,'Hospitalisation Details'!A709:K3052,11,FALSE)</f>
        <v>50</v>
      </c>
    </row>
    <row r="712" spans="1:17" ht="15.6" x14ac:dyDescent="0.3">
      <c r="A712" s="78" t="s">
        <v>1661</v>
      </c>
      <c r="B712" s="78" t="str">
        <f>VLOOKUP(A712,'Customer Names'!A710:C3045,3,FALSE)</f>
        <v>Meaghan J</v>
      </c>
      <c r="C712" s="91">
        <f>VLOOKUP(A712,'Medical Examinations'!A710:H3045,2,FALSE)</f>
        <v>26.22</v>
      </c>
      <c r="D712" s="15">
        <f>VLOOKUP(A712,'Medical Examinations'!A710:H3045,3,FALSE)</f>
        <v>5.37</v>
      </c>
      <c r="E712" s="15" t="str">
        <f>VLOOKUP(A712,'Medical Examinations'!A710:H3045,4,FALSE)</f>
        <v>yes</v>
      </c>
      <c r="F712" s="15" t="str">
        <f>VLOOKUP(A712,'Medical Examinations'!A710:H3045,5,FALSE)</f>
        <v>No</v>
      </c>
      <c r="G712" s="15" t="str">
        <f>VLOOKUP(A712,'Medical Examinations'!A710:H3045,6,FALSE)</f>
        <v>No</v>
      </c>
      <c r="H712" s="15">
        <f>VLOOKUP(A712,'Medical Examinations'!A710:H3045,7,FALSE)</f>
        <v>2</v>
      </c>
      <c r="I712" s="15" t="str">
        <f>VLOOKUP(A712,'Medical Examinations'!A710:H3045,8,FALSE)</f>
        <v>No</v>
      </c>
      <c r="J712" s="15" t="str">
        <f>VLOOKUP(A712,'Medical Examinations'!A710:J3045,9,FALSE)</f>
        <v>OVERWEIGHT</v>
      </c>
      <c r="K712" s="15" t="str">
        <f>VLOOKUP(A712,'Medical Examinations'!A710:J3045,10,FALSE)</f>
        <v>NORMAL</v>
      </c>
      <c r="L712" s="15" t="str">
        <f>VLOOKUP(A712,'Hospitalisation Details'!A710:J3053,10,FALSE)</f>
        <v>8-Nov-1959</v>
      </c>
      <c r="M712" s="15">
        <f>VLOOKUP(A712,'Hospitalisation Details'!A710:I3053,6,FALSE)</f>
        <v>14256.19</v>
      </c>
      <c r="N712" s="15" t="str">
        <f>VLOOKUP(A712,'Hospitalisation Details'!A710:I3053,7,FALSE)</f>
        <v>tier - 2</v>
      </c>
      <c r="O712" s="15" t="str">
        <f>VLOOKUP(A712,'Hospitalisation Details'!A710:I3053,8,FALSE)</f>
        <v>tier - 3</v>
      </c>
      <c r="P712" s="15" t="str">
        <f>VLOOKUP(A712,'Hospitalisation Details'!A710:I3053,9,FALSE)</f>
        <v>R1012</v>
      </c>
      <c r="Q712" s="15">
        <f ca="1">VLOOKUP(A712,'Hospitalisation Details'!A710:K3053,11,FALSE)</f>
        <v>66</v>
      </c>
    </row>
    <row r="713" spans="1:17" ht="15.6" x14ac:dyDescent="0.3">
      <c r="A713" s="78" t="s">
        <v>1660</v>
      </c>
      <c r="B713" s="78" t="str">
        <f>VLOOKUP(A713,'Customer Names'!A711:C3046,3,FALSE)</f>
        <v>Rina</v>
      </c>
      <c r="C713" s="91">
        <f>VLOOKUP(A713,'Medical Examinations'!A711:H3046,2,FALSE)</f>
        <v>25.08</v>
      </c>
      <c r="D713" s="15">
        <f>VLOOKUP(A713,'Medical Examinations'!A711:H3046,3,FALSE)</f>
        <v>5.75</v>
      </c>
      <c r="E713" s="15" t="str">
        <f>VLOOKUP(A713,'Medical Examinations'!A711:H3046,4,FALSE)</f>
        <v>yes</v>
      </c>
      <c r="F713" s="15" t="str">
        <f>VLOOKUP(A713,'Medical Examinations'!A711:H3046,5,FALSE)</f>
        <v>No</v>
      </c>
      <c r="G713" s="15" t="str">
        <f>VLOOKUP(A713,'Medical Examinations'!A711:H3046,6,FALSE)</f>
        <v>No</v>
      </c>
      <c r="H713" s="15">
        <f>VLOOKUP(A713,'Medical Examinations'!A711:H3046,7,FALSE)</f>
        <v>2</v>
      </c>
      <c r="I713" s="15" t="str">
        <f>VLOOKUP(A713,'Medical Examinations'!A711:H3046,8,FALSE)</f>
        <v>No</v>
      </c>
      <c r="J713" s="15" t="str">
        <f>VLOOKUP(A713,'Medical Examinations'!A711:J3046,9,FALSE)</f>
        <v>OVERWEIGHT</v>
      </c>
      <c r="K713" s="15" t="str">
        <f>VLOOKUP(A713,'Medical Examinations'!A711:J3046,10,FALSE)</f>
        <v>PREDIABETES</v>
      </c>
      <c r="L713" s="15" t="str">
        <f>VLOOKUP(A713,'Hospitalisation Details'!A711:J3054,10,FALSE)</f>
        <v>10-Oct-1959</v>
      </c>
      <c r="M713" s="15">
        <f>VLOOKUP(A713,'Hospitalisation Details'!A711:I3054,6,FALSE)</f>
        <v>14254.61</v>
      </c>
      <c r="N713" s="15" t="str">
        <f>VLOOKUP(A713,'Hospitalisation Details'!A711:I3054,7,FALSE)</f>
        <v>tier - 2</v>
      </c>
      <c r="O713" s="15" t="str">
        <f>VLOOKUP(A713,'Hospitalisation Details'!A711:I3054,8,FALSE)</f>
        <v>tier - 1</v>
      </c>
      <c r="P713" s="15" t="str">
        <f>VLOOKUP(A713,'Hospitalisation Details'!A711:I3054,9,FALSE)</f>
        <v>R1012</v>
      </c>
      <c r="Q713" s="15">
        <f ca="1">VLOOKUP(A713,'Hospitalisation Details'!A711:K3054,11,FALSE)</f>
        <v>66</v>
      </c>
    </row>
    <row r="714" spans="1:17" ht="15.6" x14ac:dyDescent="0.3">
      <c r="A714" s="78" t="s">
        <v>1659</v>
      </c>
      <c r="B714" s="78" t="str">
        <f>VLOOKUP(A714,'Customer Names'!A712:C3047,3,FALSE)</f>
        <v>Kristin P.</v>
      </c>
      <c r="C714" s="91">
        <f>VLOOKUP(A714,'Medical Examinations'!A712:H3047,2,FALSE)</f>
        <v>39.1</v>
      </c>
      <c r="D714" s="15">
        <f>VLOOKUP(A714,'Medical Examinations'!A712:H3047,3,FALSE)</f>
        <v>6.79</v>
      </c>
      <c r="E714" s="15" t="str">
        <f>VLOOKUP(A714,'Medical Examinations'!A712:H3047,4,FALSE)</f>
        <v>yes</v>
      </c>
      <c r="F714" s="15" t="str">
        <f>VLOOKUP(A714,'Medical Examinations'!A712:H3047,5,FALSE)</f>
        <v>No</v>
      </c>
      <c r="G714" s="15" t="str">
        <f>VLOOKUP(A714,'Medical Examinations'!A712:H3047,6,FALSE)</f>
        <v>No</v>
      </c>
      <c r="H714" s="15">
        <f>VLOOKUP(A714,'Medical Examinations'!A712:H3047,7,FALSE)</f>
        <v>2</v>
      </c>
      <c r="I714" s="15" t="str">
        <f>VLOOKUP(A714,'Medical Examinations'!A712:H3047,8,FALSE)</f>
        <v>No</v>
      </c>
      <c r="J714" s="15" t="str">
        <f>VLOOKUP(A714,'Medical Examinations'!A712:J3047,9,FALSE)</f>
        <v>OBESITY</v>
      </c>
      <c r="K714" s="15" t="str">
        <f>VLOOKUP(A714,'Medical Examinations'!A712:J3047,10,FALSE)</f>
        <v>DIABETES</v>
      </c>
      <c r="L714" s="15" t="str">
        <f>VLOOKUP(A714,'Hospitalisation Details'!A712:J3055,10,FALSE)</f>
        <v>25-Sep-1961</v>
      </c>
      <c r="M714" s="15">
        <f>VLOOKUP(A714,'Hospitalisation Details'!A712:I3055,6,FALSE)</f>
        <v>14235.07</v>
      </c>
      <c r="N714" s="15" t="str">
        <f>VLOOKUP(A714,'Hospitalisation Details'!A712:I3055,7,FALSE)</f>
        <v>tier - 2</v>
      </c>
      <c r="O714" s="15" t="str">
        <f>VLOOKUP(A714,'Hospitalisation Details'!A712:I3055,8,FALSE)</f>
        <v>tier - 1</v>
      </c>
      <c r="P714" s="15" t="str">
        <f>VLOOKUP(A714,'Hospitalisation Details'!A712:I3055,9,FALSE)</f>
        <v>R1011</v>
      </c>
      <c r="Q714" s="15">
        <f ca="1">VLOOKUP(A714,'Hospitalisation Details'!A712:K3055,11,FALSE)</f>
        <v>64</v>
      </c>
    </row>
    <row r="715" spans="1:17" ht="15.6" x14ac:dyDescent="0.3">
      <c r="A715" s="78" t="s">
        <v>1658</v>
      </c>
      <c r="B715" s="78" t="str">
        <f>VLOOKUP(A715,'Customer Names'!A713:C3048,3,FALSE)</f>
        <v>Albert</v>
      </c>
      <c r="C715" s="91">
        <f>VLOOKUP(A715,'Medical Examinations'!A713:H3048,2,FALSE)</f>
        <v>37.905000000000001</v>
      </c>
      <c r="D715" s="15">
        <f>VLOOKUP(A715,'Medical Examinations'!A713:H3048,3,FALSE)</f>
        <v>7.03</v>
      </c>
      <c r="E715" s="15" t="str">
        <f>VLOOKUP(A715,'Medical Examinations'!A713:H3048,4,FALSE)</f>
        <v>No</v>
      </c>
      <c r="F715" s="15" t="str">
        <f>VLOOKUP(A715,'Medical Examinations'!A713:H3048,5,FALSE)</f>
        <v>No</v>
      </c>
      <c r="G715" s="15" t="str">
        <f>VLOOKUP(A715,'Medical Examinations'!A713:H3048,6,FALSE)</f>
        <v>No</v>
      </c>
      <c r="H715" s="15">
        <f>VLOOKUP(A715,'Medical Examinations'!A713:H3048,7,FALSE)</f>
        <v>3</v>
      </c>
      <c r="I715" s="15" t="str">
        <f>VLOOKUP(A715,'Medical Examinations'!A713:H3048,8,FALSE)</f>
        <v>No</v>
      </c>
      <c r="J715" s="15" t="str">
        <f>VLOOKUP(A715,'Medical Examinations'!A713:J3048,9,FALSE)</f>
        <v>OBESITY</v>
      </c>
      <c r="K715" s="15" t="str">
        <f>VLOOKUP(A715,'Medical Examinations'!A713:J3048,10,FALSE)</f>
        <v>DIABETES</v>
      </c>
      <c r="L715" s="15" t="str">
        <f>VLOOKUP(A715,'Hospitalisation Details'!A713:J3056,10,FALSE)</f>
        <v>21-Sep-1958</v>
      </c>
      <c r="M715" s="15">
        <f>VLOOKUP(A715,'Hospitalisation Details'!A713:I3056,6,FALSE)</f>
        <v>14210.54</v>
      </c>
      <c r="N715" s="15" t="str">
        <f>VLOOKUP(A715,'Hospitalisation Details'!A713:I3056,7,FALSE)</f>
        <v>tier - 2</v>
      </c>
      <c r="O715" s="15" t="str">
        <f>VLOOKUP(A715,'Hospitalisation Details'!A713:I3056,8,FALSE)</f>
        <v>tier - 2</v>
      </c>
      <c r="P715" s="15" t="str">
        <f>VLOOKUP(A715,'Hospitalisation Details'!A713:I3056,9,FALSE)</f>
        <v>R1012</v>
      </c>
      <c r="Q715" s="15">
        <f ca="1">VLOOKUP(A715,'Hospitalisation Details'!A713:K3056,11,FALSE)</f>
        <v>67</v>
      </c>
    </row>
    <row r="716" spans="1:17" ht="15.6" x14ac:dyDescent="0.3">
      <c r="A716" s="78" t="s">
        <v>1657</v>
      </c>
      <c r="B716" s="78" t="str">
        <f>VLOOKUP(A716,'Customer Names'!A714:C3049,3,FALSE)</f>
        <v>Ashley</v>
      </c>
      <c r="C716" s="91">
        <f>VLOOKUP(A716,'Medical Examinations'!A714:H3049,2,FALSE)</f>
        <v>43.35</v>
      </c>
      <c r="D716" s="15">
        <f>VLOOKUP(A716,'Medical Examinations'!A714:H3049,3,FALSE)</f>
        <v>5.41</v>
      </c>
      <c r="E716" s="15" t="str">
        <f>VLOOKUP(A716,'Medical Examinations'!A714:H3049,4,FALSE)</f>
        <v>yes</v>
      </c>
      <c r="F716" s="15" t="str">
        <f>VLOOKUP(A716,'Medical Examinations'!A714:H3049,5,FALSE)</f>
        <v>No</v>
      </c>
      <c r="G716" s="15" t="str">
        <f>VLOOKUP(A716,'Medical Examinations'!A714:H3049,6,FALSE)</f>
        <v>Yes</v>
      </c>
      <c r="H716" s="15">
        <f>VLOOKUP(A716,'Medical Examinations'!A714:H3049,7,FALSE)</f>
        <v>1</v>
      </c>
      <c r="I716" s="15" t="str">
        <f>VLOOKUP(A716,'Medical Examinations'!A714:H3049,8,FALSE)</f>
        <v>No</v>
      </c>
      <c r="J716" s="15" t="str">
        <f>VLOOKUP(A716,'Medical Examinations'!A714:J3049,9,FALSE)</f>
        <v>OBESITY</v>
      </c>
      <c r="K716" s="15" t="str">
        <f>VLOOKUP(A716,'Medical Examinations'!A714:J3049,10,FALSE)</f>
        <v>NORMAL</v>
      </c>
      <c r="L716" s="15" t="str">
        <f>VLOOKUP(A716,'Hospitalisation Details'!A714:J3057,10,FALSE)</f>
        <v>17-Nov-1983</v>
      </c>
      <c r="M716" s="15">
        <f>VLOOKUP(A716,'Hospitalisation Details'!A714:I3057,6,FALSE)</f>
        <v>14209.4</v>
      </c>
      <c r="N716" s="15" t="str">
        <f>VLOOKUP(A716,'Hospitalisation Details'!A714:I3057,7,FALSE)</f>
        <v>tier - 2</v>
      </c>
      <c r="O716" s="15" t="str">
        <f>VLOOKUP(A716,'Hospitalisation Details'!A714:I3057,8,FALSE)</f>
        <v>tier - 1</v>
      </c>
      <c r="P716" s="15" t="str">
        <f>VLOOKUP(A716,'Hospitalisation Details'!A714:I3057,9,FALSE)</f>
        <v>R1026</v>
      </c>
      <c r="Q716" s="15">
        <f ca="1">VLOOKUP(A716,'Hospitalisation Details'!A714:K3057,11,FALSE)</f>
        <v>41</v>
      </c>
    </row>
    <row r="717" spans="1:17" ht="15.6" x14ac:dyDescent="0.3">
      <c r="A717" s="78" t="s">
        <v>1656</v>
      </c>
      <c r="B717" s="78" t="str">
        <f>VLOOKUP(A717,'Customer Names'!A715:C3050,3,FALSE)</f>
        <v>Shannon L</v>
      </c>
      <c r="C717" s="91">
        <f>VLOOKUP(A717,'Medical Examinations'!A715:H3050,2,FALSE)</f>
        <v>36.15</v>
      </c>
      <c r="D717" s="15">
        <f>VLOOKUP(A717,'Medical Examinations'!A715:H3050,3,FALSE)</f>
        <v>8.0500000000000007</v>
      </c>
      <c r="E717" s="15" t="str">
        <f>VLOOKUP(A717,'Medical Examinations'!A715:H3050,4,FALSE)</f>
        <v>No</v>
      </c>
      <c r="F717" s="15" t="str">
        <f>VLOOKUP(A717,'Medical Examinations'!A715:H3050,5,FALSE)</f>
        <v>No</v>
      </c>
      <c r="G717" s="15" t="str">
        <f>VLOOKUP(A717,'Medical Examinations'!A715:H3050,6,FALSE)</f>
        <v>No</v>
      </c>
      <c r="H717" s="15">
        <f>VLOOKUP(A717,'Medical Examinations'!A715:H3050,7,FALSE)</f>
        <v>0</v>
      </c>
      <c r="I717" s="15" t="str">
        <f>VLOOKUP(A717,'Medical Examinations'!A715:H3050,8,FALSE)</f>
        <v>No</v>
      </c>
      <c r="J717" s="15" t="str">
        <f>VLOOKUP(A717,'Medical Examinations'!A715:J3050,9,FALSE)</f>
        <v>OBESITY</v>
      </c>
      <c r="K717" s="15" t="str">
        <f>VLOOKUP(A717,'Medical Examinations'!A715:J3050,10,FALSE)</f>
        <v>DIABETES</v>
      </c>
      <c r="L717" s="15" t="str">
        <f>VLOOKUP(A717,'Hospitalisation Details'!A715:J3058,10,FALSE)</f>
        <v>25-Dec-1968</v>
      </c>
      <c r="M717" s="15">
        <f>VLOOKUP(A717,'Hospitalisation Details'!A715:I3058,6,FALSE)</f>
        <v>14193.55</v>
      </c>
      <c r="N717" s="15" t="str">
        <f>VLOOKUP(A717,'Hospitalisation Details'!A715:I3058,7,FALSE)</f>
        <v>tier - 2</v>
      </c>
      <c r="O717" s="15" t="str">
        <f>VLOOKUP(A717,'Hospitalisation Details'!A715:I3058,8,FALSE)</f>
        <v>tier - 1</v>
      </c>
      <c r="P717" s="15" t="str">
        <f>VLOOKUP(A717,'Hospitalisation Details'!A715:I3058,9,FALSE)</f>
        <v>R1026</v>
      </c>
      <c r="Q717" s="15">
        <f ca="1">VLOOKUP(A717,'Hospitalisation Details'!A715:K3058,11,FALSE)</f>
        <v>56</v>
      </c>
    </row>
    <row r="718" spans="1:17" ht="15.6" x14ac:dyDescent="0.3">
      <c r="A718" s="78" t="s">
        <v>1655</v>
      </c>
      <c r="B718" s="78" t="str">
        <f>VLOOKUP(A718,'Customer Names'!A716:C3051,3,FALSE)</f>
        <v>Amy B</v>
      </c>
      <c r="C718" s="91">
        <f>VLOOKUP(A718,'Medical Examinations'!A716:H3051,2,FALSE)</f>
        <v>44.98</v>
      </c>
      <c r="D718" s="15">
        <f>VLOOKUP(A718,'Medical Examinations'!A716:H3051,3,FALSE)</f>
        <v>5.94</v>
      </c>
      <c r="E718" s="15" t="str">
        <f>VLOOKUP(A718,'Medical Examinations'!A716:H3051,4,FALSE)</f>
        <v>No</v>
      </c>
      <c r="F718" s="15" t="str">
        <f>VLOOKUP(A718,'Medical Examinations'!A716:H3051,5,FALSE)</f>
        <v>No</v>
      </c>
      <c r="G718" s="15" t="str">
        <f>VLOOKUP(A718,'Medical Examinations'!A716:H3051,6,FALSE)</f>
        <v>No</v>
      </c>
      <c r="H718" s="15">
        <f>VLOOKUP(A718,'Medical Examinations'!A716:H3051,7,FALSE)</f>
        <v>1</v>
      </c>
      <c r="I718" s="15" t="str">
        <f>VLOOKUP(A718,'Medical Examinations'!A716:H3051,8,FALSE)</f>
        <v>No</v>
      </c>
      <c r="J718" s="15" t="str">
        <f>VLOOKUP(A718,'Medical Examinations'!A716:J3051,9,FALSE)</f>
        <v>OBESITY</v>
      </c>
      <c r="K718" s="15" t="str">
        <f>VLOOKUP(A718,'Medical Examinations'!A716:J3051,10,FALSE)</f>
        <v>PREDIABETES</v>
      </c>
      <c r="L718" s="15" t="str">
        <f>VLOOKUP(A718,'Hospitalisation Details'!A716:J3059,10,FALSE)</f>
        <v>7-Jul-1984</v>
      </c>
      <c r="M718" s="15">
        <f>VLOOKUP(A718,'Hospitalisation Details'!A716:I3059,6,FALSE)</f>
        <v>14152.46</v>
      </c>
      <c r="N718" s="15" t="str">
        <f>VLOOKUP(A718,'Hospitalisation Details'!A716:I3059,7,FALSE)</f>
        <v>tier - 2</v>
      </c>
      <c r="O718" s="15" t="str">
        <f>VLOOKUP(A718,'Hospitalisation Details'!A716:I3059,8,FALSE)</f>
        <v>tier - 1</v>
      </c>
      <c r="P718" s="15" t="str">
        <f>VLOOKUP(A718,'Hospitalisation Details'!A716:I3059,9,FALSE)</f>
        <v>R1012</v>
      </c>
      <c r="Q718" s="15">
        <f ca="1">VLOOKUP(A718,'Hospitalisation Details'!A716:K3059,11,FALSE)</f>
        <v>41</v>
      </c>
    </row>
    <row r="719" spans="1:17" ht="15.6" x14ac:dyDescent="0.3">
      <c r="A719" s="78" t="s">
        <v>1654</v>
      </c>
      <c r="B719" s="78" t="str">
        <f>VLOOKUP(A719,'Customer Names'!A717:C3052,3,FALSE)</f>
        <v>A Danielle</v>
      </c>
      <c r="C719" s="91">
        <f>VLOOKUP(A719,'Medical Examinations'!A717:H3052,2,FALSE)</f>
        <v>38.28</v>
      </c>
      <c r="D719" s="15">
        <f>VLOOKUP(A719,'Medical Examinations'!A717:H3052,3,FALSE)</f>
        <v>5.51</v>
      </c>
      <c r="E719" s="15" t="str">
        <f>VLOOKUP(A719,'Medical Examinations'!A717:H3052,4,FALSE)</f>
        <v>No</v>
      </c>
      <c r="F719" s="15" t="str">
        <f>VLOOKUP(A719,'Medical Examinations'!A717:H3052,5,FALSE)</f>
        <v>yes</v>
      </c>
      <c r="G719" s="15" t="str">
        <f>VLOOKUP(A719,'Medical Examinations'!A717:H3052,6,FALSE)</f>
        <v>No</v>
      </c>
      <c r="H719" s="15">
        <f>VLOOKUP(A719,'Medical Examinations'!A717:H3052,7,FALSE)</f>
        <v>1</v>
      </c>
      <c r="I719" s="15" t="str">
        <f>VLOOKUP(A719,'Medical Examinations'!A717:H3052,8,FALSE)</f>
        <v>No</v>
      </c>
      <c r="J719" s="15" t="str">
        <f>VLOOKUP(A719,'Medical Examinations'!A717:J3052,9,FALSE)</f>
        <v>OBESITY</v>
      </c>
      <c r="K719" s="15" t="str">
        <f>VLOOKUP(A719,'Medical Examinations'!A717:J3052,10,FALSE)</f>
        <v>NORMAL</v>
      </c>
      <c r="L719" s="15" t="str">
        <f>VLOOKUP(A719,'Hospitalisation Details'!A717:J3060,10,FALSE)</f>
        <v>6-Jul-2004</v>
      </c>
      <c r="M719" s="15">
        <f>VLOOKUP(A719,'Hospitalisation Details'!A717:I3060,6,FALSE)</f>
        <v>14133.04</v>
      </c>
      <c r="N719" s="15" t="str">
        <f>VLOOKUP(A719,'Hospitalisation Details'!A717:I3060,7,FALSE)</f>
        <v>tier - 2</v>
      </c>
      <c r="O719" s="15" t="str">
        <f>VLOOKUP(A719,'Hospitalisation Details'!A717:I3060,8,FALSE)</f>
        <v>tier - 3</v>
      </c>
      <c r="P719" s="15" t="str">
        <f>VLOOKUP(A719,'Hospitalisation Details'!A717:I3060,9,FALSE)</f>
        <v>R1013</v>
      </c>
      <c r="Q719" s="15">
        <f ca="1">VLOOKUP(A719,'Hospitalisation Details'!A717:K3060,11,FALSE)</f>
        <v>21</v>
      </c>
    </row>
    <row r="720" spans="1:17" ht="15.6" x14ac:dyDescent="0.3">
      <c r="A720" s="78" t="s">
        <v>1653</v>
      </c>
      <c r="B720" s="78" t="str">
        <f>VLOOKUP(A720,'Customer Names'!A718:C3053,3,FALSE)</f>
        <v>Conrad F</v>
      </c>
      <c r="C720" s="91">
        <f>VLOOKUP(A720,'Medical Examinations'!A718:H3053,2,FALSE)</f>
        <v>32.299999999999997</v>
      </c>
      <c r="D720" s="15">
        <f>VLOOKUP(A720,'Medical Examinations'!A718:H3053,3,FALSE)</f>
        <v>6.55</v>
      </c>
      <c r="E720" s="15" t="str">
        <f>VLOOKUP(A720,'Medical Examinations'!A718:H3053,4,FALSE)</f>
        <v>yes</v>
      </c>
      <c r="F720" s="15" t="str">
        <f>VLOOKUP(A720,'Medical Examinations'!A718:H3053,5,FALSE)</f>
        <v>No</v>
      </c>
      <c r="G720" s="15" t="str">
        <f>VLOOKUP(A720,'Medical Examinations'!A718:H3053,6,FALSE)</f>
        <v>No</v>
      </c>
      <c r="H720" s="15">
        <f>VLOOKUP(A720,'Medical Examinations'!A718:H3053,7,FALSE)</f>
        <v>2</v>
      </c>
      <c r="I720" s="15" t="str">
        <f>VLOOKUP(A720,'Medical Examinations'!A718:H3053,8,FALSE)</f>
        <v>No</v>
      </c>
      <c r="J720" s="15" t="str">
        <f>VLOOKUP(A720,'Medical Examinations'!A718:J3053,9,FALSE)</f>
        <v>OBESITY</v>
      </c>
      <c r="K720" s="15" t="str">
        <f>VLOOKUP(A720,'Medical Examinations'!A718:J3053,10,FALSE)</f>
        <v>DIABETES</v>
      </c>
      <c r="L720" s="15" t="str">
        <f>VLOOKUP(A720,'Hospitalisation Details'!A718:J3061,10,FALSE)</f>
        <v>14-Jun-1961</v>
      </c>
      <c r="M720" s="15">
        <f>VLOOKUP(A720,'Hospitalisation Details'!A718:I3061,6,FALSE)</f>
        <v>14119.62</v>
      </c>
      <c r="N720" s="15" t="str">
        <f>VLOOKUP(A720,'Hospitalisation Details'!A718:I3061,7,FALSE)</f>
        <v>tier - 2</v>
      </c>
      <c r="O720" s="15" t="str">
        <f>VLOOKUP(A720,'Hospitalisation Details'!A718:I3061,8,FALSE)</f>
        <v>tier - 1</v>
      </c>
      <c r="P720" s="15" t="str">
        <f>VLOOKUP(A720,'Hospitalisation Details'!A718:I3061,9,FALSE)</f>
        <v>R1012</v>
      </c>
      <c r="Q720" s="15">
        <f ca="1">VLOOKUP(A720,'Hospitalisation Details'!A718:K3061,11,FALSE)</f>
        <v>64</v>
      </c>
    </row>
    <row r="721" spans="1:17" ht="15.6" x14ac:dyDescent="0.3">
      <c r="A721" s="78" t="s">
        <v>1652</v>
      </c>
      <c r="B721" s="78" t="str">
        <f>VLOOKUP(A721,'Customer Names'!A719:C3054,3,FALSE)</f>
        <v>Josh</v>
      </c>
      <c r="C721" s="91">
        <f>VLOOKUP(A721,'Medical Examinations'!A719:H3054,2,FALSE)</f>
        <v>39.51</v>
      </c>
      <c r="D721" s="15">
        <f>VLOOKUP(A721,'Medical Examinations'!A719:H3054,3,FALSE)</f>
        <v>5.79</v>
      </c>
      <c r="E721" s="15" t="str">
        <f>VLOOKUP(A721,'Medical Examinations'!A719:H3054,4,FALSE)</f>
        <v>yes</v>
      </c>
      <c r="F721" s="15" t="str">
        <f>VLOOKUP(A721,'Medical Examinations'!A719:H3054,5,FALSE)</f>
        <v>No</v>
      </c>
      <c r="G721" s="15" t="str">
        <f>VLOOKUP(A721,'Medical Examinations'!A719:H3054,6,FALSE)</f>
        <v>No</v>
      </c>
      <c r="H721" s="15">
        <f>VLOOKUP(A721,'Medical Examinations'!A719:H3054,7,FALSE)</f>
        <v>0</v>
      </c>
      <c r="I721" s="15" t="str">
        <f>VLOOKUP(A721,'Medical Examinations'!A719:H3054,8,FALSE)</f>
        <v>No</v>
      </c>
      <c r="J721" s="15" t="str">
        <f>VLOOKUP(A721,'Medical Examinations'!A719:J3054,9,FALSE)</f>
        <v>OBESITY</v>
      </c>
      <c r="K721" s="15" t="str">
        <f>VLOOKUP(A721,'Medical Examinations'!A719:J3054,10,FALSE)</f>
        <v>PREDIABETES</v>
      </c>
      <c r="L721" s="15" t="str">
        <f>VLOOKUP(A721,'Hospitalisation Details'!A719:J3062,10,FALSE)</f>
        <v>26-Sep-1976</v>
      </c>
      <c r="M721" s="15">
        <f>VLOOKUP(A721,'Hospitalisation Details'!A719:I3062,6,FALSE)</f>
        <v>14098.07</v>
      </c>
      <c r="N721" s="15" t="str">
        <f>VLOOKUP(A721,'Hospitalisation Details'!A719:I3062,7,FALSE)</f>
        <v>tier - 2</v>
      </c>
      <c r="O721" s="15" t="str">
        <f>VLOOKUP(A721,'Hospitalisation Details'!A719:I3062,8,FALSE)</f>
        <v>tier - 3</v>
      </c>
      <c r="P721" s="15" t="str">
        <f>VLOOKUP(A721,'Hospitalisation Details'!A719:I3062,9,FALSE)</f>
        <v>R1023</v>
      </c>
      <c r="Q721" s="15">
        <f ca="1">VLOOKUP(A721,'Hospitalisation Details'!A719:K3062,11,FALSE)</f>
        <v>49</v>
      </c>
    </row>
    <row r="722" spans="1:17" ht="15.6" x14ac:dyDescent="0.3">
      <c r="A722" s="78" t="s">
        <v>1651</v>
      </c>
      <c r="B722" s="78" t="str">
        <f>VLOOKUP(A722,'Customer Names'!A720:C3055,3,FALSE)</f>
        <v>Maxime</v>
      </c>
      <c r="C722" s="91">
        <f>VLOOKUP(A722,'Medical Examinations'!A720:H3055,2,FALSE)</f>
        <v>50.46</v>
      </c>
      <c r="D722" s="15">
        <f>VLOOKUP(A722,'Medical Examinations'!A720:H3055,3,FALSE)</f>
        <v>4.5599999999999996</v>
      </c>
      <c r="E722" s="15" t="str">
        <f>VLOOKUP(A722,'Medical Examinations'!A720:H3055,4,FALSE)</f>
        <v>No</v>
      </c>
      <c r="F722" s="15" t="str">
        <f>VLOOKUP(A722,'Medical Examinations'!A720:H3055,5,FALSE)</f>
        <v>No</v>
      </c>
      <c r="G722" s="15" t="str">
        <f>VLOOKUP(A722,'Medical Examinations'!A720:H3055,6,FALSE)</f>
        <v>No</v>
      </c>
      <c r="H722" s="15">
        <f>VLOOKUP(A722,'Medical Examinations'!A720:H3055,7,FALSE)</f>
        <v>0</v>
      </c>
      <c r="I722" s="15" t="str">
        <f>VLOOKUP(A722,'Medical Examinations'!A720:H3055,8,FALSE)</f>
        <v>No</v>
      </c>
      <c r="J722" s="15" t="str">
        <f>VLOOKUP(A722,'Medical Examinations'!A720:J3055,9,FALSE)</f>
        <v>OBESITY</v>
      </c>
      <c r="K722" s="15" t="str">
        <f>VLOOKUP(A722,'Medical Examinations'!A720:J3055,10,FALSE)</f>
        <v>NORMAL</v>
      </c>
      <c r="L722" s="15" t="str">
        <f>VLOOKUP(A722,'Hospitalisation Details'!A720:J3063,10,FALSE)</f>
        <v>12-Sep-1991</v>
      </c>
      <c r="M722" s="15">
        <f>VLOOKUP(A722,'Hospitalisation Details'!A720:I3063,6,FALSE)</f>
        <v>14081.93</v>
      </c>
      <c r="N722" s="15" t="str">
        <f>VLOOKUP(A722,'Hospitalisation Details'!A720:I3063,7,FALSE)</f>
        <v>tier - 2</v>
      </c>
      <c r="O722" s="15" t="str">
        <f>VLOOKUP(A722,'Hospitalisation Details'!A720:I3063,8,FALSE)</f>
        <v>tier - 3</v>
      </c>
      <c r="P722" s="15" t="str">
        <f>VLOOKUP(A722,'Hospitalisation Details'!A720:I3063,9,FALSE)</f>
        <v>R1012</v>
      </c>
      <c r="Q722" s="15">
        <f ca="1">VLOOKUP(A722,'Hospitalisation Details'!A720:K3063,11,FALSE)</f>
        <v>34</v>
      </c>
    </row>
    <row r="723" spans="1:17" ht="15.6" x14ac:dyDescent="0.3">
      <c r="A723" s="78" t="s">
        <v>1650</v>
      </c>
      <c r="B723" s="78" t="str">
        <f>VLOOKUP(A723,'Customer Names'!A721:C3056,3,FALSE)</f>
        <v>Natalie</v>
      </c>
      <c r="C723" s="91">
        <f>VLOOKUP(A723,'Medical Examinations'!A721:H3056,2,FALSE)</f>
        <v>31.73</v>
      </c>
      <c r="D723" s="15">
        <f>VLOOKUP(A723,'Medical Examinations'!A721:H3056,3,FALSE)</f>
        <v>7</v>
      </c>
      <c r="E723" s="15" t="str">
        <f>VLOOKUP(A723,'Medical Examinations'!A721:H3056,4,FALSE)</f>
        <v>No</v>
      </c>
      <c r="F723" s="15" t="str">
        <f>VLOOKUP(A723,'Medical Examinations'!A721:H3056,5,FALSE)</f>
        <v>No</v>
      </c>
      <c r="G723" s="15" t="str">
        <f>VLOOKUP(A723,'Medical Examinations'!A721:H3056,6,FALSE)</f>
        <v>No</v>
      </c>
      <c r="H723" s="15">
        <f>VLOOKUP(A723,'Medical Examinations'!A721:H3056,7,FALSE)</f>
        <v>0</v>
      </c>
      <c r="I723" s="15" t="str">
        <f>VLOOKUP(A723,'Medical Examinations'!A721:H3056,8,FALSE)</f>
        <v>No</v>
      </c>
      <c r="J723" s="15" t="str">
        <f>VLOOKUP(A723,'Medical Examinations'!A721:J3056,9,FALSE)</f>
        <v>OBESITY</v>
      </c>
      <c r="K723" s="15" t="str">
        <f>VLOOKUP(A723,'Medical Examinations'!A721:J3056,10,FALSE)</f>
        <v>DIABETES</v>
      </c>
      <c r="L723" s="15" t="str">
        <f>VLOOKUP(A723,'Hospitalisation Details'!A721:J3064,10,FALSE)</f>
        <v>8-Nov-1960</v>
      </c>
      <c r="M723" s="15">
        <f>VLOOKUP(A723,'Hospitalisation Details'!A721:I3064,6,FALSE)</f>
        <v>14043.48</v>
      </c>
      <c r="N723" s="15" t="str">
        <f>VLOOKUP(A723,'Hospitalisation Details'!A721:I3064,7,FALSE)</f>
        <v>tier - 2</v>
      </c>
      <c r="O723" s="15" t="str">
        <f>VLOOKUP(A723,'Hospitalisation Details'!A721:I3064,8,FALSE)</f>
        <v>tier - 3</v>
      </c>
      <c r="P723" s="15" t="str">
        <f>VLOOKUP(A723,'Hospitalisation Details'!A721:I3064,9,FALSE)</f>
        <v>R1024</v>
      </c>
      <c r="Q723" s="15">
        <f ca="1">VLOOKUP(A723,'Hospitalisation Details'!A721:K3064,11,FALSE)</f>
        <v>65</v>
      </c>
    </row>
    <row r="724" spans="1:17" ht="15.6" x14ac:dyDescent="0.3">
      <c r="A724" s="78" t="s">
        <v>1649</v>
      </c>
      <c r="B724" s="78" t="str">
        <f>VLOOKUP(A724,'Customer Names'!A722:C3057,3,FALSE)</f>
        <v>Melissa</v>
      </c>
      <c r="C724" s="91">
        <f>VLOOKUP(A724,'Medical Examinations'!A722:H3057,2,FALSE)</f>
        <v>32.1</v>
      </c>
      <c r="D724" s="15">
        <f>VLOOKUP(A724,'Medical Examinations'!A722:H3057,3,FALSE)</f>
        <v>6.57</v>
      </c>
      <c r="E724" s="15" t="str">
        <f>VLOOKUP(A724,'Medical Examinations'!A722:H3057,4,FALSE)</f>
        <v>yes</v>
      </c>
      <c r="F724" s="15" t="str">
        <f>VLOOKUP(A724,'Medical Examinations'!A722:H3057,5,FALSE)</f>
        <v>No</v>
      </c>
      <c r="G724" s="15" t="str">
        <f>VLOOKUP(A724,'Medical Examinations'!A722:H3057,6,FALSE)</f>
        <v>Yes</v>
      </c>
      <c r="H724" s="15">
        <f>VLOOKUP(A724,'Medical Examinations'!A722:H3057,7,FALSE)</f>
        <v>1</v>
      </c>
      <c r="I724" s="15" t="str">
        <f>VLOOKUP(A724,'Medical Examinations'!A722:H3057,8,FALSE)</f>
        <v>No</v>
      </c>
      <c r="J724" s="15" t="str">
        <f>VLOOKUP(A724,'Medical Examinations'!A722:J3057,9,FALSE)</f>
        <v>OBESITY</v>
      </c>
      <c r="K724" s="15" t="str">
        <f>VLOOKUP(A724,'Medical Examinations'!A722:J3057,10,FALSE)</f>
        <v>DIABETES</v>
      </c>
      <c r="L724" s="15" t="str">
        <f>VLOOKUP(A724,'Hospitalisation Details'!A722:J3065,10,FALSE)</f>
        <v>8-Jul-1963</v>
      </c>
      <c r="M724" s="15">
        <f>VLOOKUP(A724,'Hospitalisation Details'!A722:I3065,6,FALSE)</f>
        <v>14007.22</v>
      </c>
      <c r="N724" s="15" t="str">
        <f>VLOOKUP(A724,'Hospitalisation Details'!A722:I3065,7,FALSE)</f>
        <v>tier - 2</v>
      </c>
      <c r="O724" s="15" t="str">
        <f>VLOOKUP(A724,'Hospitalisation Details'!A722:I3065,8,FALSE)</f>
        <v>tier - 3</v>
      </c>
      <c r="P724" s="15" t="str">
        <f>VLOOKUP(A724,'Hospitalisation Details'!A722:I3065,9,FALSE)</f>
        <v>R1011</v>
      </c>
      <c r="Q724" s="15">
        <f ca="1">VLOOKUP(A724,'Hospitalisation Details'!A722:K3065,11,FALSE)</f>
        <v>62</v>
      </c>
    </row>
    <row r="725" spans="1:17" ht="15.6" x14ac:dyDescent="0.3">
      <c r="A725" s="78" t="s">
        <v>1648</v>
      </c>
      <c r="B725" s="78" t="str">
        <f>VLOOKUP(A725,'Customer Names'!A723:C3058,3,FALSE)</f>
        <v>Laura P.</v>
      </c>
      <c r="C725" s="91">
        <f>VLOOKUP(A725,'Medical Examinations'!A723:H3058,2,FALSE)</f>
        <v>27.83</v>
      </c>
      <c r="D725" s="15">
        <f>VLOOKUP(A725,'Medical Examinations'!A723:H3058,3,FALSE)</f>
        <v>11.61</v>
      </c>
      <c r="E725" s="15" t="str">
        <f>VLOOKUP(A725,'Medical Examinations'!A723:H3058,4,FALSE)</f>
        <v>yes</v>
      </c>
      <c r="F725" s="15" t="str">
        <f>VLOOKUP(A725,'Medical Examinations'!A723:H3058,5,FALSE)</f>
        <v>No</v>
      </c>
      <c r="G725" s="15" t="str">
        <f>VLOOKUP(A725,'Medical Examinations'!A723:H3058,6,FALSE)</f>
        <v>Yes</v>
      </c>
      <c r="H725" s="15">
        <f>VLOOKUP(A725,'Medical Examinations'!A723:H3058,7,FALSE)</f>
        <v>1</v>
      </c>
      <c r="I725" s="15" t="str">
        <f>VLOOKUP(A725,'Medical Examinations'!A723:H3058,8,FALSE)</f>
        <v>No</v>
      </c>
      <c r="J725" s="15" t="str">
        <f>VLOOKUP(A725,'Medical Examinations'!A723:J3058,9,FALSE)</f>
        <v>OVERWEIGHT</v>
      </c>
      <c r="K725" s="15" t="str">
        <f>VLOOKUP(A725,'Medical Examinations'!A723:J3058,10,FALSE)</f>
        <v>DIABETES</v>
      </c>
      <c r="L725" s="15" t="str">
        <f>VLOOKUP(A725,'Hospitalisation Details'!A723:J3066,10,FALSE)</f>
        <v>6-Jul-1963</v>
      </c>
      <c r="M725" s="15">
        <f>VLOOKUP(A725,'Hospitalisation Details'!A723:I3066,6,FALSE)</f>
        <v>14001.29</v>
      </c>
      <c r="N725" s="15" t="str">
        <f>VLOOKUP(A725,'Hospitalisation Details'!A723:I3066,7,FALSE)</f>
        <v>tier - 2</v>
      </c>
      <c r="O725" s="15" t="str">
        <f>VLOOKUP(A725,'Hospitalisation Details'!A723:I3066,8,FALSE)</f>
        <v>tier - 2</v>
      </c>
      <c r="P725" s="15" t="str">
        <f>VLOOKUP(A725,'Hospitalisation Details'!A723:I3066,9,FALSE)</f>
        <v>R1013</v>
      </c>
      <c r="Q725" s="15">
        <f ca="1">VLOOKUP(A725,'Hospitalisation Details'!A723:K3066,11,FALSE)</f>
        <v>62</v>
      </c>
    </row>
    <row r="726" spans="1:17" ht="15.6" x14ac:dyDescent="0.3">
      <c r="A726" s="78" t="s">
        <v>1647</v>
      </c>
      <c r="B726" s="78" t="str">
        <f>VLOOKUP(A726,'Customer Names'!A724:C3059,3,FALSE)</f>
        <v>Lisa</v>
      </c>
      <c r="C726" s="91">
        <f>VLOOKUP(A726,'Medical Examinations'!A724:H3059,2,FALSE)</f>
        <v>27.72</v>
      </c>
      <c r="D726" s="15">
        <f>VLOOKUP(A726,'Medical Examinations'!A724:H3059,3,FALSE)</f>
        <v>8.16</v>
      </c>
      <c r="E726" s="15" t="str">
        <f>VLOOKUP(A726,'Medical Examinations'!A724:H3059,4,FALSE)</f>
        <v>yes</v>
      </c>
      <c r="F726" s="15" t="str">
        <f>VLOOKUP(A726,'Medical Examinations'!A724:H3059,5,FALSE)</f>
        <v>No</v>
      </c>
      <c r="G726" s="15" t="str">
        <f>VLOOKUP(A726,'Medical Examinations'!A724:H3059,6,FALSE)</f>
        <v>Yes</v>
      </c>
      <c r="H726" s="15">
        <f>VLOOKUP(A726,'Medical Examinations'!A724:H3059,7,FALSE)</f>
        <v>1</v>
      </c>
      <c r="I726" s="15" t="str">
        <f>VLOOKUP(A726,'Medical Examinations'!A724:H3059,8,FALSE)</f>
        <v>No</v>
      </c>
      <c r="J726" s="15" t="str">
        <f>VLOOKUP(A726,'Medical Examinations'!A724:J3059,9,FALSE)</f>
        <v>OVERWEIGHT</v>
      </c>
      <c r="K726" s="15" t="str">
        <f>VLOOKUP(A726,'Medical Examinations'!A724:J3059,10,FALSE)</f>
        <v>DIABETES</v>
      </c>
      <c r="L726" s="15" t="str">
        <f>VLOOKUP(A726,'Hospitalisation Details'!A724:J3067,10,FALSE)</f>
        <v>23-Dec-1963</v>
      </c>
      <c r="M726" s="15">
        <f>VLOOKUP(A726,'Hospitalisation Details'!A724:I3067,6,FALSE)</f>
        <v>14001.13</v>
      </c>
      <c r="N726" s="15" t="str">
        <f>VLOOKUP(A726,'Hospitalisation Details'!A724:I3067,7,FALSE)</f>
        <v>tier - 2</v>
      </c>
      <c r="O726" s="15" t="str">
        <f>VLOOKUP(A726,'Hospitalisation Details'!A724:I3067,8,FALSE)</f>
        <v>tier - 1</v>
      </c>
      <c r="P726" s="15" t="str">
        <f>VLOOKUP(A726,'Hospitalisation Details'!A724:I3067,9,FALSE)</f>
        <v>R1013</v>
      </c>
      <c r="Q726" s="15">
        <f ca="1">VLOOKUP(A726,'Hospitalisation Details'!A724:K3067,11,FALSE)</f>
        <v>61</v>
      </c>
    </row>
    <row r="727" spans="1:17" ht="15.6" x14ac:dyDescent="0.3">
      <c r="A727" s="78" t="s">
        <v>1646</v>
      </c>
      <c r="B727" s="78" t="str">
        <f>VLOOKUP(A727,'Customer Names'!A725:C3060,3,FALSE)</f>
        <v>William D. Jr.</v>
      </c>
      <c r="C727" s="91">
        <f>VLOOKUP(A727,'Medical Examinations'!A725:H3060,2,FALSE)</f>
        <v>36.765000000000001</v>
      </c>
      <c r="D727" s="15">
        <f>VLOOKUP(A727,'Medical Examinations'!A725:H3060,3,FALSE)</f>
        <v>4.4800000000000004</v>
      </c>
      <c r="E727" s="15" t="str">
        <f>VLOOKUP(A727,'Medical Examinations'!A725:H3060,4,FALSE)</f>
        <v>yes</v>
      </c>
      <c r="F727" s="15" t="str">
        <f>VLOOKUP(A727,'Medical Examinations'!A725:H3060,5,FALSE)</f>
        <v>No</v>
      </c>
      <c r="G727" s="15" t="str">
        <f>VLOOKUP(A727,'Medical Examinations'!A725:H3060,6,FALSE)</f>
        <v>No</v>
      </c>
      <c r="H727" s="15">
        <f>VLOOKUP(A727,'Medical Examinations'!A725:H3060,7,FALSE)</f>
        <v>2</v>
      </c>
      <c r="I727" s="15" t="str">
        <f>VLOOKUP(A727,'Medical Examinations'!A725:H3060,8,FALSE)</f>
        <v>No</v>
      </c>
      <c r="J727" s="15" t="str">
        <f>VLOOKUP(A727,'Medical Examinations'!A725:J3060,9,FALSE)</f>
        <v>OBESITY</v>
      </c>
      <c r="K727" s="15" t="str">
        <f>VLOOKUP(A727,'Medical Examinations'!A725:J3060,10,FALSE)</f>
        <v>NORMAL</v>
      </c>
      <c r="L727" s="15" t="str">
        <f>VLOOKUP(A727,'Hospitalisation Details'!A725:J3068,10,FALSE)</f>
        <v>6-Sep-1959</v>
      </c>
      <c r="M727" s="15">
        <f>VLOOKUP(A727,'Hospitalisation Details'!A725:I3068,6,FALSE)</f>
        <v>13981.85</v>
      </c>
      <c r="N727" s="15" t="str">
        <f>VLOOKUP(A727,'Hospitalisation Details'!A725:I3068,7,FALSE)</f>
        <v>tier - 2</v>
      </c>
      <c r="O727" s="15" t="str">
        <f>VLOOKUP(A727,'Hospitalisation Details'!A725:I3068,8,FALSE)</f>
        <v>tier - 1</v>
      </c>
      <c r="P727" s="15" t="str">
        <f>VLOOKUP(A727,'Hospitalisation Details'!A725:I3068,9,FALSE)</f>
        <v>R1016</v>
      </c>
      <c r="Q727" s="15">
        <f ca="1">VLOOKUP(A727,'Hospitalisation Details'!A725:K3068,11,FALSE)</f>
        <v>66</v>
      </c>
    </row>
    <row r="728" spans="1:17" ht="15.6" x14ac:dyDescent="0.3">
      <c r="A728" s="78" t="s">
        <v>1645</v>
      </c>
      <c r="B728" s="78" t="str">
        <f>VLOOKUP(A728,'Customer Names'!A726:C3061,3,FALSE)</f>
        <v>James</v>
      </c>
      <c r="C728" s="91">
        <f>VLOOKUP(A728,'Medical Examinations'!A726:H3061,2,FALSE)</f>
        <v>48.36</v>
      </c>
      <c r="D728" s="15">
        <f>VLOOKUP(A728,'Medical Examinations'!A726:H3061,3,FALSE)</f>
        <v>4.08</v>
      </c>
      <c r="E728" s="15" t="str">
        <f>VLOOKUP(A728,'Medical Examinations'!A726:H3061,4,FALSE)</f>
        <v>No</v>
      </c>
      <c r="F728" s="15" t="str">
        <f>VLOOKUP(A728,'Medical Examinations'!A726:H3061,5,FALSE)</f>
        <v>No</v>
      </c>
      <c r="G728" s="15" t="str">
        <f>VLOOKUP(A728,'Medical Examinations'!A726:H3061,6,FALSE)</f>
        <v>No</v>
      </c>
      <c r="H728" s="15">
        <f>VLOOKUP(A728,'Medical Examinations'!A726:H3061,7,FALSE)</f>
        <v>0</v>
      </c>
      <c r="I728" s="15" t="str">
        <f>VLOOKUP(A728,'Medical Examinations'!A726:H3061,8,FALSE)</f>
        <v>No</v>
      </c>
      <c r="J728" s="15" t="str">
        <f>VLOOKUP(A728,'Medical Examinations'!A726:J3061,9,FALSE)</f>
        <v>OBESITY</v>
      </c>
      <c r="K728" s="15" t="str">
        <f>VLOOKUP(A728,'Medical Examinations'!A726:J3061,10,FALSE)</f>
        <v>NORMAL</v>
      </c>
      <c r="L728" s="15" t="str">
        <f>VLOOKUP(A728,'Hospitalisation Details'!A726:J3069,10,FALSE)</f>
        <v>13-Jul-1990</v>
      </c>
      <c r="M728" s="15">
        <f>VLOOKUP(A728,'Hospitalisation Details'!A726:I3069,6,FALSE)</f>
        <v>13979.45</v>
      </c>
      <c r="N728" s="15" t="str">
        <f>VLOOKUP(A728,'Hospitalisation Details'!A726:I3069,7,FALSE)</f>
        <v>tier - 2</v>
      </c>
      <c r="O728" s="15" t="str">
        <f>VLOOKUP(A728,'Hospitalisation Details'!A726:I3069,8,FALSE)</f>
        <v>tier - 1</v>
      </c>
      <c r="P728" s="15" t="str">
        <f>VLOOKUP(A728,'Hospitalisation Details'!A726:I3069,9,FALSE)</f>
        <v>R1023</v>
      </c>
      <c r="Q728" s="15">
        <f ca="1">VLOOKUP(A728,'Hospitalisation Details'!A726:K3069,11,FALSE)</f>
        <v>35</v>
      </c>
    </row>
    <row r="729" spans="1:17" ht="15.6" x14ac:dyDescent="0.3">
      <c r="A729" s="78" t="s">
        <v>1644</v>
      </c>
      <c r="B729" s="78" t="str">
        <f>VLOOKUP(A729,'Customer Names'!A727:C3062,3,FALSE)</f>
        <v>John</v>
      </c>
      <c r="C729" s="91">
        <f>VLOOKUP(A729,'Medical Examinations'!A727:H3062,2,FALSE)</f>
        <v>31.445</v>
      </c>
      <c r="D729" s="15">
        <f>VLOOKUP(A729,'Medical Examinations'!A727:H3062,3,FALSE)</f>
        <v>4.4000000000000004</v>
      </c>
      <c r="E729" s="15" t="str">
        <f>VLOOKUP(A729,'Medical Examinations'!A727:H3062,4,FALSE)</f>
        <v>yes</v>
      </c>
      <c r="F729" s="15" t="str">
        <f>VLOOKUP(A729,'Medical Examinations'!A727:H3062,5,FALSE)</f>
        <v>No</v>
      </c>
      <c r="G729" s="15" t="str">
        <f>VLOOKUP(A729,'Medical Examinations'!A727:H3062,6,FALSE)</f>
        <v>No</v>
      </c>
      <c r="H729" s="15">
        <f>VLOOKUP(A729,'Medical Examinations'!A727:H3062,7,FALSE)</f>
        <v>2</v>
      </c>
      <c r="I729" s="15" t="str">
        <f>VLOOKUP(A729,'Medical Examinations'!A727:H3062,8,FALSE)</f>
        <v>No</v>
      </c>
      <c r="J729" s="15" t="str">
        <f>VLOOKUP(A729,'Medical Examinations'!A727:J3062,9,FALSE)</f>
        <v>OBESITY</v>
      </c>
      <c r="K729" s="15" t="str">
        <f>VLOOKUP(A729,'Medical Examinations'!A727:J3062,10,FALSE)</f>
        <v>NORMAL</v>
      </c>
      <c r="L729" s="15" t="str">
        <f>VLOOKUP(A729,'Hospitalisation Details'!A727:J3070,10,FALSE)</f>
        <v>29-Aug-1959</v>
      </c>
      <c r="M729" s="15">
        <f>VLOOKUP(A729,'Hospitalisation Details'!A727:I3070,6,FALSE)</f>
        <v>13974.46</v>
      </c>
      <c r="N729" s="15" t="str">
        <f>VLOOKUP(A729,'Hospitalisation Details'!A727:I3070,7,FALSE)</f>
        <v>tier - 2</v>
      </c>
      <c r="O729" s="15" t="str">
        <f>VLOOKUP(A729,'Hospitalisation Details'!A727:I3070,8,FALSE)</f>
        <v>tier - 2</v>
      </c>
      <c r="P729" s="15" t="str">
        <f>VLOOKUP(A729,'Hospitalisation Details'!A727:I3070,9,FALSE)</f>
        <v>R1019</v>
      </c>
      <c r="Q729" s="15">
        <f ca="1">VLOOKUP(A729,'Hospitalisation Details'!A727:K3070,11,FALSE)</f>
        <v>66</v>
      </c>
    </row>
    <row r="730" spans="1:17" ht="15.6" x14ac:dyDescent="0.3">
      <c r="A730" s="78" t="s">
        <v>1643</v>
      </c>
      <c r="B730" s="78" t="str">
        <f>VLOOKUP(A730,'Customer Names'!A728:C3063,3,FALSE)</f>
        <v>Adam S</v>
      </c>
      <c r="C730" s="91">
        <f>VLOOKUP(A730,'Medical Examinations'!A728:H3063,2,FALSE)</f>
        <v>27.55</v>
      </c>
      <c r="D730" s="15">
        <f>VLOOKUP(A730,'Medical Examinations'!A728:H3063,3,FALSE)</f>
        <v>9.02</v>
      </c>
      <c r="E730" s="15" t="str">
        <f>VLOOKUP(A730,'Medical Examinations'!A728:H3063,4,FALSE)</f>
        <v>No</v>
      </c>
      <c r="F730" s="15" t="str">
        <f>VLOOKUP(A730,'Medical Examinations'!A728:H3063,5,FALSE)</f>
        <v>No</v>
      </c>
      <c r="G730" s="15" t="str">
        <f>VLOOKUP(A730,'Medical Examinations'!A728:H3063,6,FALSE)</f>
        <v>No</v>
      </c>
      <c r="H730" s="15">
        <f>VLOOKUP(A730,'Medical Examinations'!A728:H3063,7,FALSE)</f>
        <v>0</v>
      </c>
      <c r="I730" s="15" t="str">
        <f>VLOOKUP(A730,'Medical Examinations'!A728:H3063,8,FALSE)</f>
        <v>No</v>
      </c>
      <c r="J730" s="15" t="str">
        <f>VLOOKUP(A730,'Medical Examinations'!A728:J3063,9,FALSE)</f>
        <v>OVERWEIGHT</v>
      </c>
      <c r="K730" s="15" t="str">
        <f>VLOOKUP(A730,'Medical Examinations'!A728:J3063,10,FALSE)</f>
        <v>DIABETES</v>
      </c>
      <c r="L730" s="15" t="str">
        <f>VLOOKUP(A730,'Hospitalisation Details'!A728:J3071,10,FALSE)</f>
        <v>18-Jun-1960</v>
      </c>
      <c r="M730" s="15">
        <f>VLOOKUP(A730,'Hospitalisation Details'!A728:I3071,6,FALSE)</f>
        <v>13937.67</v>
      </c>
      <c r="N730" s="15" t="str">
        <f>VLOOKUP(A730,'Hospitalisation Details'!A728:I3071,7,FALSE)</f>
        <v>tier - 2</v>
      </c>
      <c r="O730" s="15" t="str">
        <f>VLOOKUP(A730,'Hospitalisation Details'!A728:I3071,8,FALSE)</f>
        <v>tier - 1</v>
      </c>
      <c r="P730" s="15" t="str">
        <f>VLOOKUP(A730,'Hospitalisation Details'!A728:I3071,9,FALSE)</f>
        <v>R1012</v>
      </c>
      <c r="Q730" s="15">
        <f ca="1">VLOOKUP(A730,'Hospitalisation Details'!A728:K3071,11,FALSE)</f>
        <v>65</v>
      </c>
    </row>
    <row r="731" spans="1:17" ht="15.6" x14ac:dyDescent="0.3">
      <c r="A731" s="78" t="s">
        <v>1642</v>
      </c>
      <c r="B731" s="78" t="str">
        <f>VLOOKUP(A731,'Customer Names'!A729:C3064,3,FALSE)</f>
        <v>Armando</v>
      </c>
      <c r="C731" s="91">
        <f>VLOOKUP(A731,'Medical Examinations'!A729:H3064,2,FALSE)</f>
        <v>33.11</v>
      </c>
      <c r="D731" s="15">
        <f>VLOOKUP(A731,'Medical Examinations'!A729:H3064,3,FALSE)</f>
        <v>8.06</v>
      </c>
      <c r="E731" s="15" t="str">
        <f>VLOOKUP(A731,'Medical Examinations'!A729:H3064,4,FALSE)</f>
        <v>No</v>
      </c>
      <c r="F731" s="15" t="str">
        <f>VLOOKUP(A731,'Medical Examinations'!A729:H3064,5,FALSE)</f>
        <v>No</v>
      </c>
      <c r="G731" s="15" t="str">
        <f>VLOOKUP(A731,'Medical Examinations'!A729:H3064,6,FALSE)</f>
        <v>No</v>
      </c>
      <c r="H731" s="15">
        <f>VLOOKUP(A731,'Medical Examinations'!A729:H3064,7,FALSE)</f>
        <v>0</v>
      </c>
      <c r="I731" s="15" t="str">
        <f>VLOOKUP(A731,'Medical Examinations'!A729:H3064,8,FALSE)</f>
        <v>No</v>
      </c>
      <c r="J731" s="15" t="str">
        <f>VLOOKUP(A731,'Medical Examinations'!A729:J3064,9,FALSE)</f>
        <v>OBESITY</v>
      </c>
      <c r="K731" s="15" t="str">
        <f>VLOOKUP(A731,'Medical Examinations'!A729:J3064,10,FALSE)</f>
        <v>DIABETES</v>
      </c>
      <c r="L731" s="15" t="str">
        <f>VLOOKUP(A731,'Hospitalisation Details'!A729:J3072,10,FALSE)</f>
        <v>27-Jul-1962</v>
      </c>
      <c r="M731" s="15">
        <f>VLOOKUP(A731,'Hospitalisation Details'!A729:I3072,6,FALSE)</f>
        <v>13919.82</v>
      </c>
      <c r="N731" s="15" t="str">
        <f>VLOOKUP(A731,'Hospitalisation Details'!A729:I3072,7,FALSE)</f>
        <v>tier - 2</v>
      </c>
      <c r="O731" s="15" t="str">
        <f>VLOOKUP(A731,'Hospitalisation Details'!A729:I3072,8,FALSE)</f>
        <v>tier - 2</v>
      </c>
      <c r="P731" s="15" t="str">
        <f>VLOOKUP(A731,'Hospitalisation Details'!A729:I3072,9,FALSE)</f>
        <v>R1013</v>
      </c>
      <c r="Q731" s="15">
        <f ca="1">VLOOKUP(A731,'Hospitalisation Details'!A729:K3072,11,FALSE)</f>
        <v>63</v>
      </c>
    </row>
    <row r="732" spans="1:17" ht="15.6" x14ac:dyDescent="0.3">
      <c r="A732" s="78" t="s">
        <v>1641</v>
      </c>
      <c r="B732" s="78" t="str">
        <f>VLOOKUP(A732,'Customer Names'!A730:C3065,3,FALSE)</f>
        <v>Ms.  Dana</v>
      </c>
      <c r="C732" s="91">
        <f>VLOOKUP(A732,'Medical Examinations'!A730:H3065,2,FALSE)</f>
        <v>36.85</v>
      </c>
      <c r="D732" s="15">
        <f>VLOOKUP(A732,'Medical Examinations'!A730:H3065,3,FALSE)</f>
        <v>6.21</v>
      </c>
      <c r="E732" s="15" t="str">
        <f>VLOOKUP(A732,'Medical Examinations'!A730:H3065,4,FALSE)</f>
        <v>yes</v>
      </c>
      <c r="F732" s="15" t="str">
        <f>VLOOKUP(A732,'Medical Examinations'!A730:H3065,5,FALSE)</f>
        <v>No</v>
      </c>
      <c r="G732" s="15" t="str">
        <f>VLOOKUP(A732,'Medical Examinations'!A730:H3065,6,FALSE)</f>
        <v>No</v>
      </c>
      <c r="H732" s="15">
        <f>VLOOKUP(A732,'Medical Examinations'!A730:H3065,7,FALSE)</f>
        <v>2</v>
      </c>
      <c r="I732" s="15" t="str">
        <f>VLOOKUP(A732,'Medical Examinations'!A730:H3065,8,FALSE)</f>
        <v>No</v>
      </c>
      <c r="J732" s="15" t="str">
        <f>VLOOKUP(A732,'Medical Examinations'!A730:J3065,9,FALSE)</f>
        <v>OBESITY</v>
      </c>
      <c r="K732" s="15" t="str">
        <f>VLOOKUP(A732,'Medical Examinations'!A730:J3065,10,FALSE)</f>
        <v>PREDIABETES</v>
      </c>
      <c r="L732" s="15" t="str">
        <f>VLOOKUP(A732,'Hospitalisation Details'!A730:J3073,10,FALSE)</f>
        <v>7-Jul-1959</v>
      </c>
      <c r="M732" s="15">
        <f>VLOOKUP(A732,'Hospitalisation Details'!A730:I3073,6,FALSE)</f>
        <v>13887.97</v>
      </c>
      <c r="N732" s="15" t="str">
        <f>VLOOKUP(A732,'Hospitalisation Details'!A730:I3073,7,FALSE)</f>
        <v>tier - 2</v>
      </c>
      <c r="O732" s="15" t="str">
        <f>VLOOKUP(A732,'Hospitalisation Details'!A730:I3073,8,FALSE)</f>
        <v>tier - 2</v>
      </c>
      <c r="P732" s="15" t="str">
        <f>VLOOKUP(A732,'Hospitalisation Details'!A730:I3073,9,FALSE)</f>
        <v>R1013</v>
      </c>
      <c r="Q732" s="15">
        <f ca="1">VLOOKUP(A732,'Hospitalisation Details'!A730:K3073,11,FALSE)</f>
        <v>66</v>
      </c>
    </row>
    <row r="733" spans="1:17" ht="15.6" x14ac:dyDescent="0.3">
      <c r="A733" s="78" t="s">
        <v>1640</v>
      </c>
      <c r="B733" s="78" t="str">
        <f>VLOOKUP(A733,'Customer Names'!A731:C3066,3,FALSE)</f>
        <v>Jennifer L</v>
      </c>
      <c r="C733" s="91">
        <f>VLOOKUP(A733,'Medical Examinations'!A731:H3066,2,FALSE)</f>
        <v>36.299999999999997</v>
      </c>
      <c r="D733" s="15">
        <f>VLOOKUP(A733,'Medical Examinations'!A731:H3066,3,FALSE)</f>
        <v>5.79</v>
      </c>
      <c r="E733" s="15" t="str">
        <f>VLOOKUP(A733,'Medical Examinations'!A731:H3066,4,FALSE)</f>
        <v>yes</v>
      </c>
      <c r="F733" s="15" t="str">
        <f>VLOOKUP(A733,'Medical Examinations'!A731:H3066,5,FALSE)</f>
        <v>No</v>
      </c>
      <c r="G733" s="15" t="str">
        <f>VLOOKUP(A733,'Medical Examinations'!A731:H3066,6,FALSE)</f>
        <v>No</v>
      </c>
      <c r="H733" s="15">
        <f>VLOOKUP(A733,'Medical Examinations'!A731:H3066,7,FALSE)</f>
        <v>2</v>
      </c>
      <c r="I733" s="15" t="str">
        <f>VLOOKUP(A733,'Medical Examinations'!A731:H3066,8,FALSE)</f>
        <v>No</v>
      </c>
      <c r="J733" s="15" t="str">
        <f>VLOOKUP(A733,'Medical Examinations'!A731:J3066,9,FALSE)</f>
        <v>OBESITY</v>
      </c>
      <c r="K733" s="15" t="str">
        <f>VLOOKUP(A733,'Medical Examinations'!A731:J3066,10,FALSE)</f>
        <v>PREDIABETES</v>
      </c>
      <c r="L733" s="15" t="str">
        <f>VLOOKUP(A733,'Hospitalisation Details'!A731:J3074,10,FALSE)</f>
        <v>29-Dec-1959</v>
      </c>
      <c r="M733" s="15">
        <f>VLOOKUP(A733,'Hospitalisation Details'!A731:I3074,6,FALSE)</f>
        <v>13887.2</v>
      </c>
      <c r="N733" s="15" t="str">
        <f>VLOOKUP(A733,'Hospitalisation Details'!A731:I3074,7,FALSE)</f>
        <v>tier - 2</v>
      </c>
      <c r="O733" s="15" t="str">
        <f>VLOOKUP(A733,'Hospitalisation Details'!A731:I3074,8,FALSE)</f>
        <v>tier - 3</v>
      </c>
      <c r="P733" s="15" t="str">
        <f>VLOOKUP(A733,'Hospitalisation Details'!A731:I3074,9,FALSE)</f>
        <v>R1013</v>
      </c>
      <c r="Q733" s="15">
        <f ca="1">VLOOKUP(A733,'Hospitalisation Details'!A731:K3074,11,FALSE)</f>
        <v>65</v>
      </c>
    </row>
    <row r="734" spans="1:17" ht="15.6" x14ac:dyDescent="0.3">
      <c r="A734" s="78" t="s">
        <v>1639</v>
      </c>
      <c r="B734" s="78" t="str">
        <f>VLOOKUP(A734,'Customer Names'!A732:C3067,3,FALSE)</f>
        <v>Benjamin</v>
      </c>
      <c r="C734" s="91">
        <f>VLOOKUP(A734,'Medical Examinations'!A732:H3067,2,FALSE)</f>
        <v>45.34</v>
      </c>
      <c r="D734" s="15">
        <f>VLOOKUP(A734,'Medical Examinations'!A732:H3067,3,FALSE)</f>
        <v>5.69</v>
      </c>
      <c r="E734" s="15" t="str">
        <f>VLOOKUP(A734,'Medical Examinations'!A732:H3067,4,FALSE)</f>
        <v>yes</v>
      </c>
      <c r="F734" s="15" t="str">
        <f>VLOOKUP(A734,'Medical Examinations'!A732:H3067,5,FALSE)</f>
        <v>No</v>
      </c>
      <c r="G734" s="15" t="str">
        <f>VLOOKUP(A734,'Medical Examinations'!A732:H3067,6,FALSE)</f>
        <v>No</v>
      </c>
      <c r="H734" s="15">
        <f>VLOOKUP(A734,'Medical Examinations'!A732:H3067,7,FALSE)</f>
        <v>0</v>
      </c>
      <c r="I734" s="15" t="str">
        <f>VLOOKUP(A734,'Medical Examinations'!A732:H3067,8,FALSE)</f>
        <v>No</v>
      </c>
      <c r="J734" s="15" t="str">
        <f>VLOOKUP(A734,'Medical Examinations'!A732:J3067,9,FALSE)</f>
        <v>OBESITY</v>
      </c>
      <c r="K734" s="15" t="str">
        <f>VLOOKUP(A734,'Medical Examinations'!A732:J3067,10,FALSE)</f>
        <v>NORMAL</v>
      </c>
      <c r="L734" s="15" t="str">
        <f>VLOOKUP(A734,'Hospitalisation Details'!A732:J3075,10,FALSE)</f>
        <v>25-Sep-1985</v>
      </c>
      <c r="M734" s="15">
        <f>VLOOKUP(A734,'Hospitalisation Details'!A732:I3075,6,FALSE)</f>
        <v>13886.4</v>
      </c>
      <c r="N734" s="15" t="str">
        <f>VLOOKUP(A734,'Hospitalisation Details'!A732:I3075,7,FALSE)</f>
        <v>tier - 2</v>
      </c>
      <c r="O734" s="15" t="str">
        <f>VLOOKUP(A734,'Hospitalisation Details'!A732:I3075,8,FALSE)</f>
        <v>tier - 2</v>
      </c>
      <c r="P734" s="15" t="str">
        <f>VLOOKUP(A734,'Hospitalisation Details'!A732:I3075,9,FALSE)</f>
        <v>R1012</v>
      </c>
      <c r="Q734" s="15">
        <f ca="1">VLOOKUP(A734,'Hospitalisation Details'!A732:K3075,11,FALSE)</f>
        <v>40</v>
      </c>
    </row>
    <row r="735" spans="1:17" ht="15.6" x14ac:dyDescent="0.3">
      <c r="A735" s="78" t="s">
        <v>1638</v>
      </c>
      <c r="B735" s="78" t="str">
        <f>VLOOKUP(A735,'Customer Names'!A733:C3068,3,FALSE)</f>
        <v>Tanya</v>
      </c>
      <c r="C735" s="91">
        <f>VLOOKUP(A735,'Medical Examinations'!A733:H3068,2,FALSE)</f>
        <v>31.8</v>
      </c>
      <c r="D735" s="15">
        <f>VLOOKUP(A735,'Medical Examinations'!A733:H3068,3,FALSE)</f>
        <v>5.36</v>
      </c>
      <c r="E735" s="15" t="str">
        <f>VLOOKUP(A735,'Medical Examinations'!A733:H3068,4,FALSE)</f>
        <v>yes</v>
      </c>
      <c r="F735" s="15" t="str">
        <f>VLOOKUP(A735,'Medical Examinations'!A733:H3068,5,FALSE)</f>
        <v>No</v>
      </c>
      <c r="G735" s="15" t="str">
        <f>VLOOKUP(A735,'Medical Examinations'!A733:H3068,6,FALSE)</f>
        <v>No</v>
      </c>
      <c r="H735" s="15">
        <f>VLOOKUP(A735,'Medical Examinations'!A733:H3068,7,FALSE)</f>
        <v>2</v>
      </c>
      <c r="I735" s="15" t="str">
        <f>VLOOKUP(A735,'Medical Examinations'!A733:H3068,8,FALSE)</f>
        <v>No</v>
      </c>
      <c r="J735" s="15" t="str">
        <f>VLOOKUP(A735,'Medical Examinations'!A733:J3068,9,FALSE)</f>
        <v>OBESITY</v>
      </c>
      <c r="K735" s="15" t="str">
        <f>VLOOKUP(A735,'Medical Examinations'!A733:J3068,10,FALSE)</f>
        <v>NORMAL</v>
      </c>
      <c r="L735" s="15" t="str">
        <f>VLOOKUP(A735,'Hospitalisation Details'!A733:J3076,10,FALSE)</f>
        <v>5-Oct-1959</v>
      </c>
      <c r="M735" s="15">
        <f>VLOOKUP(A735,'Hospitalisation Details'!A733:I3076,6,FALSE)</f>
        <v>13880.95</v>
      </c>
      <c r="N735" s="15" t="str">
        <f>VLOOKUP(A735,'Hospitalisation Details'!A733:I3076,7,FALSE)</f>
        <v>tier - 2</v>
      </c>
      <c r="O735" s="15" t="str">
        <f>VLOOKUP(A735,'Hospitalisation Details'!A733:I3076,8,FALSE)</f>
        <v>tier - 2</v>
      </c>
      <c r="P735" s="15" t="str">
        <f>VLOOKUP(A735,'Hospitalisation Details'!A733:I3076,9,FALSE)</f>
        <v>R1011</v>
      </c>
      <c r="Q735" s="15">
        <f ca="1">VLOOKUP(A735,'Hospitalisation Details'!A733:K3076,11,FALSE)</f>
        <v>66</v>
      </c>
    </row>
    <row r="736" spans="1:17" ht="15.6" x14ac:dyDescent="0.3">
      <c r="A736" s="78" t="s">
        <v>1637</v>
      </c>
      <c r="B736" s="78" t="str">
        <f>VLOOKUP(A736,'Customer Names'!A734:C3069,3,FALSE)</f>
        <v>Tracy</v>
      </c>
      <c r="C736" s="91">
        <f>VLOOKUP(A736,'Medical Examinations'!A734:H3069,2,FALSE)</f>
        <v>41.02</v>
      </c>
      <c r="D736" s="15">
        <f>VLOOKUP(A736,'Medical Examinations'!A734:H3069,3,FALSE)</f>
        <v>11.37</v>
      </c>
      <c r="E736" s="15" t="str">
        <f>VLOOKUP(A736,'Medical Examinations'!A734:H3069,4,FALSE)</f>
        <v>No</v>
      </c>
      <c r="F736" s="15" t="str">
        <f>VLOOKUP(A736,'Medical Examinations'!A734:H3069,5,FALSE)</f>
        <v>No</v>
      </c>
      <c r="G736" s="15" t="str">
        <f>VLOOKUP(A736,'Medical Examinations'!A734:H3069,6,FALSE)</f>
        <v>No</v>
      </c>
      <c r="H736" s="15">
        <f>VLOOKUP(A736,'Medical Examinations'!A734:H3069,7,FALSE)</f>
        <v>0</v>
      </c>
      <c r="I736" s="15" t="str">
        <f>VLOOKUP(A736,'Medical Examinations'!A734:H3069,8,FALSE)</f>
        <v>No</v>
      </c>
      <c r="J736" s="15" t="str">
        <f>VLOOKUP(A736,'Medical Examinations'!A734:J3069,9,FALSE)</f>
        <v>OBESITY</v>
      </c>
      <c r="K736" s="15" t="str">
        <f>VLOOKUP(A736,'Medical Examinations'!A734:J3069,10,FALSE)</f>
        <v>DIABETES</v>
      </c>
      <c r="L736" s="15" t="str">
        <f>VLOOKUP(A736,'Hospitalisation Details'!A734:J3077,10,FALSE)</f>
        <v>19-Dec-1978</v>
      </c>
      <c r="M736" s="15">
        <f>VLOOKUP(A736,'Hospitalisation Details'!A734:I3077,6,FALSE)</f>
        <v>13874.89</v>
      </c>
      <c r="N736" s="15" t="str">
        <f>VLOOKUP(A736,'Hospitalisation Details'!A734:I3077,7,FALSE)</f>
        <v>tier - 2</v>
      </c>
      <c r="O736" s="15" t="str">
        <f>VLOOKUP(A736,'Hospitalisation Details'!A734:I3077,8,FALSE)</f>
        <v>tier - 1</v>
      </c>
      <c r="P736" s="15" t="str">
        <f>VLOOKUP(A736,'Hospitalisation Details'!A734:I3077,9,FALSE)</f>
        <v>R1012</v>
      </c>
      <c r="Q736" s="15">
        <f ca="1">VLOOKUP(A736,'Hospitalisation Details'!A734:K3077,11,FALSE)</f>
        <v>46</v>
      </c>
    </row>
    <row r="737" spans="1:17" ht="15.6" x14ac:dyDescent="0.3">
      <c r="A737" s="78" t="s">
        <v>1636</v>
      </c>
      <c r="B737" s="78" t="str">
        <f>VLOOKUP(A737,'Customer Names'!A735:C3070,3,FALSE)</f>
        <v>Emily S</v>
      </c>
      <c r="C737" s="91">
        <f>VLOOKUP(A737,'Medical Examinations'!A735:H3070,2,FALSE)</f>
        <v>32.68</v>
      </c>
      <c r="D737" s="15">
        <f>VLOOKUP(A737,'Medical Examinations'!A735:H3070,3,FALSE)</f>
        <v>11.87</v>
      </c>
      <c r="E737" s="15" t="str">
        <f>VLOOKUP(A737,'Medical Examinations'!A735:H3070,4,FALSE)</f>
        <v>No</v>
      </c>
      <c r="F737" s="15" t="str">
        <f>VLOOKUP(A737,'Medical Examinations'!A735:H3070,5,FALSE)</f>
        <v>No</v>
      </c>
      <c r="G737" s="15" t="str">
        <f>VLOOKUP(A737,'Medical Examinations'!A735:H3070,6,FALSE)</f>
        <v>No</v>
      </c>
      <c r="H737" s="15">
        <f>VLOOKUP(A737,'Medical Examinations'!A735:H3070,7,FALSE)</f>
        <v>0</v>
      </c>
      <c r="I737" s="15" t="str">
        <f>VLOOKUP(A737,'Medical Examinations'!A735:H3070,8,FALSE)</f>
        <v>No</v>
      </c>
      <c r="J737" s="15" t="str">
        <f>VLOOKUP(A737,'Medical Examinations'!A735:J3070,9,FALSE)</f>
        <v>OBESITY</v>
      </c>
      <c r="K737" s="15" t="str">
        <f>VLOOKUP(A737,'Medical Examinations'!A735:J3070,10,FALSE)</f>
        <v>DIABETES</v>
      </c>
      <c r="L737" s="15" t="str">
        <f>VLOOKUP(A737,'Hospitalisation Details'!A735:J3078,10,FALSE)</f>
        <v>21-Jul-1960</v>
      </c>
      <c r="M737" s="15">
        <f>VLOOKUP(A737,'Hospitalisation Details'!A735:I3078,6,FALSE)</f>
        <v>13844.8</v>
      </c>
      <c r="N737" s="15" t="str">
        <f>VLOOKUP(A737,'Hospitalisation Details'!A735:I3078,7,FALSE)</f>
        <v>tier - 2</v>
      </c>
      <c r="O737" s="15" t="str">
        <f>VLOOKUP(A737,'Hospitalisation Details'!A735:I3078,8,FALSE)</f>
        <v>tier - 2</v>
      </c>
      <c r="P737" s="15" t="str">
        <f>VLOOKUP(A737,'Hospitalisation Details'!A735:I3078,9,FALSE)</f>
        <v>R1012</v>
      </c>
      <c r="Q737" s="15">
        <f ca="1">VLOOKUP(A737,'Hospitalisation Details'!A735:K3078,11,FALSE)</f>
        <v>65</v>
      </c>
    </row>
    <row r="738" spans="1:17" ht="15.6" x14ac:dyDescent="0.3">
      <c r="A738" s="78" t="s">
        <v>1635</v>
      </c>
      <c r="B738" s="78" t="str">
        <f>VLOOKUP(A738,'Customer Names'!A736:C3071,3,FALSE)</f>
        <v>Kelly R</v>
      </c>
      <c r="C738" s="91">
        <f>VLOOKUP(A738,'Medical Examinations'!A736:H3071,2,FALSE)</f>
        <v>21.7</v>
      </c>
      <c r="D738" s="15">
        <f>VLOOKUP(A738,'Medical Examinations'!A736:H3071,3,FALSE)</f>
        <v>4.9000000000000004</v>
      </c>
      <c r="E738" s="15" t="str">
        <f>VLOOKUP(A738,'Medical Examinations'!A736:H3071,4,FALSE)</f>
        <v>No</v>
      </c>
      <c r="F738" s="15" t="str">
        <f>VLOOKUP(A738,'Medical Examinations'!A736:H3071,5,FALSE)</f>
        <v>No</v>
      </c>
      <c r="G738" s="15" t="str">
        <f>VLOOKUP(A738,'Medical Examinations'!A736:H3071,6,FALSE)</f>
        <v>Yes</v>
      </c>
      <c r="H738" s="15">
        <f>VLOOKUP(A738,'Medical Examinations'!A736:H3071,7,FALSE)</f>
        <v>1</v>
      </c>
      <c r="I738" s="15" t="str">
        <f>VLOOKUP(A738,'Medical Examinations'!A736:H3071,8,FALSE)</f>
        <v>yes</v>
      </c>
      <c r="J738" s="15" t="str">
        <f>VLOOKUP(A738,'Medical Examinations'!A736:J3071,9,FALSE)</f>
        <v>NORMAL WEIGHT</v>
      </c>
      <c r="K738" s="15" t="str">
        <f>VLOOKUP(A738,'Medical Examinations'!A736:J3071,10,FALSE)</f>
        <v>NORMAL</v>
      </c>
      <c r="L738" s="15" t="str">
        <f>VLOOKUP(A738,'Hospitalisation Details'!A736:J3079,10,FALSE)</f>
        <v>7-Jun-2003</v>
      </c>
      <c r="M738" s="15">
        <f>VLOOKUP(A738,'Hospitalisation Details'!A736:I3079,6,FALSE)</f>
        <v>13844.51</v>
      </c>
      <c r="N738" s="15" t="str">
        <f>VLOOKUP(A738,'Hospitalisation Details'!A736:I3079,7,FALSE)</f>
        <v>tier - 2</v>
      </c>
      <c r="O738" s="15" t="str">
        <f>VLOOKUP(A738,'Hospitalisation Details'!A736:I3079,8,FALSE)</f>
        <v>tier - 1</v>
      </c>
      <c r="P738" s="15" t="str">
        <f>VLOOKUP(A738,'Hospitalisation Details'!A736:I3079,9,FALSE)</f>
        <v>R1011</v>
      </c>
      <c r="Q738" s="15">
        <f ca="1">VLOOKUP(A738,'Hospitalisation Details'!A736:K3079,11,FALSE)</f>
        <v>22</v>
      </c>
    </row>
    <row r="739" spans="1:17" ht="15.6" x14ac:dyDescent="0.3">
      <c r="A739" s="78" t="s">
        <v>1634</v>
      </c>
      <c r="B739" s="78" t="str">
        <f>VLOOKUP(A739,'Customer Names'!A737:C3072,3,FALSE)</f>
        <v>Kyle</v>
      </c>
      <c r="C739" s="91">
        <f>VLOOKUP(A739,'Medical Examinations'!A737:H3072,2,FALSE)</f>
        <v>40.479999999999997</v>
      </c>
      <c r="D739" s="15">
        <f>VLOOKUP(A739,'Medical Examinations'!A737:H3072,3,FALSE)</f>
        <v>6.7</v>
      </c>
      <c r="E739" s="15" t="str">
        <f>VLOOKUP(A739,'Medical Examinations'!A737:H3072,4,FALSE)</f>
        <v>No</v>
      </c>
      <c r="F739" s="15" t="str">
        <f>VLOOKUP(A739,'Medical Examinations'!A737:H3072,5,FALSE)</f>
        <v>No</v>
      </c>
      <c r="G739" s="15" t="str">
        <f>VLOOKUP(A739,'Medical Examinations'!A737:H3072,6,FALSE)</f>
        <v>No</v>
      </c>
      <c r="H739" s="15">
        <f>VLOOKUP(A739,'Medical Examinations'!A737:H3072,7,FALSE)</f>
        <v>3</v>
      </c>
      <c r="I739" s="15" t="str">
        <f>VLOOKUP(A739,'Medical Examinations'!A737:H3072,8,FALSE)</f>
        <v>No</v>
      </c>
      <c r="J739" s="15" t="str">
        <f>VLOOKUP(A739,'Medical Examinations'!A737:J3072,9,FALSE)</f>
        <v>OBESITY</v>
      </c>
      <c r="K739" s="15" t="str">
        <f>VLOOKUP(A739,'Medical Examinations'!A737:J3072,10,FALSE)</f>
        <v>DIABETES</v>
      </c>
      <c r="L739" s="15" t="str">
        <f>VLOOKUP(A739,'Hospitalisation Details'!A737:J3080,10,FALSE)</f>
        <v>10-Dec-1958</v>
      </c>
      <c r="M739" s="15">
        <f>VLOOKUP(A739,'Hospitalisation Details'!A737:I3080,6,FALSE)</f>
        <v>13831.12</v>
      </c>
      <c r="N739" s="15" t="str">
        <f>VLOOKUP(A739,'Hospitalisation Details'!A737:I3080,7,FALSE)</f>
        <v>tier - 3</v>
      </c>
      <c r="O739" s="15" t="str">
        <f>VLOOKUP(A739,'Hospitalisation Details'!A737:I3080,8,FALSE)</f>
        <v>tier - 1</v>
      </c>
      <c r="P739" s="15" t="str">
        <f>VLOOKUP(A739,'Hospitalisation Details'!A737:I3080,9,FALSE)</f>
        <v>R1013</v>
      </c>
      <c r="Q739" s="15">
        <f ca="1">VLOOKUP(A739,'Hospitalisation Details'!A737:K3080,11,FALSE)</f>
        <v>66</v>
      </c>
    </row>
    <row r="740" spans="1:17" ht="15.6" x14ac:dyDescent="0.3">
      <c r="A740" s="78" t="s">
        <v>1633</v>
      </c>
      <c r="B740" s="78" t="str">
        <f>VLOOKUP(A740,'Customer Names'!A738:C3073,3,FALSE)</f>
        <v>Bruce A Jr.</v>
      </c>
      <c r="C740" s="91">
        <f>VLOOKUP(A740,'Medical Examinations'!A738:H3073,2,FALSE)</f>
        <v>34.5</v>
      </c>
      <c r="D740" s="15">
        <f>VLOOKUP(A740,'Medical Examinations'!A738:H3073,3,FALSE)</f>
        <v>10.3</v>
      </c>
      <c r="E740" s="15" t="str">
        <f>VLOOKUP(A740,'Medical Examinations'!A738:H3073,4,FALSE)</f>
        <v>No</v>
      </c>
      <c r="F740" s="15" t="str">
        <f>VLOOKUP(A740,'Medical Examinations'!A738:H3073,5,FALSE)</f>
        <v>No</v>
      </c>
      <c r="G740" s="15" t="str">
        <f>VLOOKUP(A740,'Medical Examinations'!A738:H3073,6,FALSE)</f>
        <v>No</v>
      </c>
      <c r="H740" s="15">
        <f>VLOOKUP(A740,'Medical Examinations'!A738:H3073,7,FALSE)</f>
        <v>3</v>
      </c>
      <c r="I740" s="15" t="str">
        <f>VLOOKUP(A740,'Medical Examinations'!A738:H3073,8,FALSE)</f>
        <v>No</v>
      </c>
      <c r="J740" s="15" t="str">
        <f>VLOOKUP(A740,'Medical Examinations'!A738:J3073,9,FALSE)</f>
        <v>OBESITY</v>
      </c>
      <c r="K740" s="15" t="str">
        <f>VLOOKUP(A740,'Medical Examinations'!A738:J3073,10,FALSE)</f>
        <v>DIABETES</v>
      </c>
      <c r="L740" s="15" t="str">
        <f>VLOOKUP(A740,'Hospitalisation Details'!A738:J3081,10,FALSE)</f>
        <v>25-Nov-1958</v>
      </c>
      <c r="M740" s="15">
        <f>VLOOKUP(A740,'Hospitalisation Details'!A738:I3081,6,FALSE)</f>
        <v>13822.8</v>
      </c>
      <c r="N740" s="15" t="str">
        <f>VLOOKUP(A740,'Hospitalisation Details'!A738:I3081,7,FALSE)</f>
        <v>tier - 3</v>
      </c>
      <c r="O740" s="15" t="str">
        <f>VLOOKUP(A740,'Hospitalisation Details'!A738:I3081,8,FALSE)</f>
        <v>tier - 3</v>
      </c>
      <c r="P740" s="15" t="str">
        <f>VLOOKUP(A740,'Hospitalisation Details'!A738:I3081,9,FALSE)</f>
        <v>R1011</v>
      </c>
      <c r="Q740" s="15">
        <f ca="1">VLOOKUP(A740,'Hospitalisation Details'!A738:K3081,11,FALSE)</f>
        <v>66</v>
      </c>
    </row>
    <row r="741" spans="1:17" ht="15.6" x14ac:dyDescent="0.3">
      <c r="A741" s="78" t="s">
        <v>1632</v>
      </c>
      <c r="B741" s="78" t="str">
        <f>VLOOKUP(A741,'Customer Names'!A739:C3074,3,FALSE)</f>
        <v>Cary J</v>
      </c>
      <c r="C741" s="91">
        <f>VLOOKUP(A741,'Medical Examinations'!A739:H3074,2,FALSE)</f>
        <v>45.9</v>
      </c>
      <c r="D741" s="15">
        <f>VLOOKUP(A741,'Medical Examinations'!A739:H3074,3,FALSE)</f>
        <v>11.14</v>
      </c>
      <c r="E741" s="15" t="str">
        <f>VLOOKUP(A741,'Medical Examinations'!A739:H3074,4,FALSE)</f>
        <v>yes</v>
      </c>
      <c r="F741" s="15" t="str">
        <f>VLOOKUP(A741,'Medical Examinations'!A739:H3074,5,FALSE)</f>
        <v>No</v>
      </c>
      <c r="G741" s="15" t="str">
        <f>VLOOKUP(A741,'Medical Examinations'!A739:H3074,6,FALSE)</f>
        <v>No</v>
      </c>
      <c r="H741" s="15">
        <f>VLOOKUP(A741,'Medical Examinations'!A739:H3074,7,FALSE)</f>
        <v>1</v>
      </c>
      <c r="I741" s="15" t="str">
        <f>VLOOKUP(A741,'Medical Examinations'!A739:H3074,8,FALSE)</f>
        <v>No</v>
      </c>
      <c r="J741" s="15" t="str">
        <f>VLOOKUP(A741,'Medical Examinations'!A739:J3074,9,FALSE)</f>
        <v>OBESITY</v>
      </c>
      <c r="K741" s="15" t="str">
        <f>VLOOKUP(A741,'Medical Examinations'!A739:J3074,10,FALSE)</f>
        <v>DIABETES</v>
      </c>
      <c r="L741" s="15" t="str">
        <f>VLOOKUP(A741,'Hospitalisation Details'!A739:J3082,10,FALSE)</f>
        <v>8-Dec-1986</v>
      </c>
      <c r="M741" s="15">
        <f>VLOOKUP(A741,'Hospitalisation Details'!A739:I3082,6,FALSE)</f>
        <v>13819.49</v>
      </c>
      <c r="N741" s="15" t="str">
        <f>VLOOKUP(A741,'Hospitalisation Details'!A739:I3082,7,FALSE)</f>
        <v>tier - 3</v>
      </c>
      <c r="O741" s="15" t="str">
        <f>VLOOKUP(A741,'Hospitalisation Details'!A739:I3082,8,FALSE)</f>
        <v>tier - 2</v>
      </c>
      <c r="P741" s="15" t="str">
        <f>VLOOKUP(A741,'Hospitalisation Details'!A739:I3082,9,FALSE)</f>
        <v>R1012</v>
      </c>
      <c r="Q741" s="15">
        <f ca="1">VLOOKUP(A741,'Hospitalisation Details'!A739:K3082,11,FALSE)</f>
        <v>38</v>
      </c>
    </row>
    <row r="742" spans="1:17" ht="15.6" x14ac:dyDescent="0.3">
      <c r="A742" s="78" t="s">
        <v>1631</v>
      </c>
      <c r="B742" s="78" t="str">
        <f>VLOOKUP(A742,'Customer Names'!A740:C3075,3,FALSE)</f>
        <v>Jill M</v>
      </c>
      <c r="C742" s="91">
        <f>VLOOKUP(A742,'Medical Examinations'!A740:H3075,2,FALSE)</f>
        <v>33.479999999999997</v>
      </c>
      <c r="D742" s="15">
        <f>VLOOKUP(A742,'Medical Examinations'!A740:H3075,3,FALSE)</f>
        <v>4.74</v>
      </c>
      <c r="E742" s="15" t="str">
        <f>VLOOKUP(A742,'Medical Examinations'!A740:H3075,4,FALSE)</f>
        <v>yes</v>
      </c>
      <c r="F742" s="15" t="str">
        <f>VLOOKUP(A742,'Medical Examinations'!A740:H3075,5,FALSE)</f>
        <v>No</v>
      </c>
      <c r="G742" s="15" t="str">
        <f>VLOOKUP(A742,'Medical Examinations'!A740:H3075,6,FALSE)</f>
        <v>No</v>
      </c>
      <c r="H742" s="15">
        <f>VLOOKUP(A742,'Medical Examinations'!A740:H3075,7,FALSE)</f>
        <v>2</v>
      </c>
      <c r="I742" s="15" t="str">
        <f>VLOOKUP(A742,'Medical Examinations'!A740:H3075,8,FALSE)</f>
        <v>No</v>
      </c>
      <c r="J742" s="15" t="str">
        <f>VLOOKUP(A742,'Medical Examinations'!A740:J3075,9,FALSE)</f>
        <v>OBESITY</v>
      </c>
      <c r="K742" s="15" t="str">
        <f>VLOOKUP(A742,'Medical Examinations'!A740:J3075,10,FALSE)</f>
        <v>NORMAL</v>
      </c>
      <c r="L742" s="15" t="str">
        <f>VLOOKUP(A742,'Hospitalisation Details'!A740:J3083,10,FALSE)</f>
        <v>10-Nov-1966</v>
      </c>
      <c r="M742" s="15">
        <f>VLOOKUP(A742,'Hospitalisation Details'!A740:I3083,6,FALSE)</f>
        <v>13801.61</v>
      </c>
      <c r="N742" s="15" t="str">
        <f>VLOOKUP(A742,'Hospitalisation Details'!A740:I3083,7,FALSE)</f>
        <v>tier - 3</v>
      </c>
      <c r="O742" s="15" t="str">
        <f>VLOOKUP(A742,'Hospitalisation Details'!A740:I3083,8,FALSE)</f>
        <v>tier - 3</v>
      </c>
      <c r="P742" s="15" t="str">
        <f>VLOOKUP(A742,'Hospitalisation Details'!A740:I3083,9,FALSE)</f>
        <v>R1026</v>
      </c>
      <c r="Q742" s="15">
        <f ca="1">VLOOKUP(A742,'Hospitalisation Details'!A740:K3083,11,FALSE)</f>
        <v>59</v>
      </c>
    </row>
    <row r="743" spans="1:17" ht="15.6" x14ac:dyDescent="0.3">
      <c r="A743" s="78" t="s">
        <v>1630</v>
      </c>
      <c r="B743" s="78" t="str">
        <f>VLOOKUP(A743,'Customer Names'!A741:C3076,3,FALSE)</f>
        <v>Chris</v>
      </c>
      <c r="C743" s="91">
        <f>VLOOKUP(A743,'Medical Examinations'!A741:H3076,2,FALSE)</f>
        <v>28.31</v>
      </c>
      <c r="D743" s="15">
        <f>VLOOKUP(A743,'Medical Examinations'!A741:H3076,3,FALSE)</f>
        <v>5.96</v>
      </c>
      <c r="E743" s="15" t="str">
        <f>VLOOKUP(A743,'Medical Examinations'!A741:H3076,4,FALSE)</f>
        <v>yes</v>
      </c>
      <c r="F743" s="15" t="str">
        <f>VLOOKUP(A743,'Medical Examinations'!A741:H3076,5,FALSE)</f>
        <v>No</v>
      </c>
      <c r="G743" s="15" t="str">
        <f>VLOOKUP(A743,'Medical Examinations'!A741:H3076,6,FALSE)</f>
        <v>No</v>
      </c>
      <c r="H743" s="15">
        <f>VLOOKUP(A743,'Medical Examinations'!A741:H3076,7,FALSE)</f>
        <v>2</v>
      </c>
      <c r="I743" s="15" t="str">
        <f>VLOOKUP(A743,'Medical Examinations'!A741:H3076,8,FALSE)</f>
        <v>No</v>
      </c>
      <c r="J743" s="15" t="str">
        <f>VLOOKUP(A743,'Medical Examinations'!A741:J3076,9,FALSE)</f>
        <v>OVERWEIGHT</v>
      </c>
      <c r="K743" s="15" t="str">
        <f>VLOOKUP(A743,'Medical Examinations'!A741:J3076,10,FALSE)</f>
        <v>PREDIABETES</v>
      </c>
      <c r="L743" s="15" t="str">
        <f>VLOOKUP(A743,'Hospitalisation Details'!A741:J3084,10,FALSE)</f>
        <v>6-Aug-1959</v>
      </c>
      <c r="M743" s="15">
        <f>VLOOKUP(A743,'Hospitalisation Details'!A741:I3084,6,FALSE)</f>
        <v>13770.1</v>
      </c>
      <c r="N743" s="15" t="str">
        <f>VLOOKUP(A743,'Hospitalisation Details'!A741:I3084,7,FALSE)</f>
        <v>tier - 3</v>
      </c>
      <c r="O743" s="15" t="str">
        <f>VLOOKUP(A743,'Hospitalisation Details'!A741:I3084,8,FALSE)</f>
        <v>tier - 1</v>
      </c>
      <c r="P743" s="15" t="str">
        <f>VLOOKUP(A743,'Hospitalisation Details'!A741:I3084,9,FALSE)</f>
        <v>R1012</v>
      </c>
      <c r="Q743" s="15">
        <f ca="1">VLOOKUP(A743,'Hospitalisation Details'!A741:K3084,11,FALSE)</f>
        <v>66</v>
      </c>
    </row>
    <row r="744" spans="1:17" ht="15.6" x14ac:dyDescent="0.3">
      <c r="A744" s="78" t="s">
        <v>1629</v>
      </c>
      <c r="B744" s="78" t="str">
        <f>VLOOKUP(A744,'Customer Names'!A742:C3077,3,FALSE)</f>
        <v>Michael E.</v>
      </c>
      <c r="C744" s="91">
        <f>VLOOKUP(A744,'Medical Examinations'!A742:H3077,2,FALSE)</f>
        <v>21.565000000000001</v>
      </c>
      <c r="D744" s="15">
        <f>VLOOKUP(A744,'Medical Examinations'!A742:H3077,3,FALSE)</f>
        <v>4.95</v>
      </c>
      <c r="E744" s="15" t="str">
        <f>VLOOKUP(A744,'Medical Examinations'!A742:H3077,4,FALSE)</f>
        <v>No</v>
      </c>
      <c r="F744" s="15" t="str">
        <f>VLOOKUP(A744,'Medical Examinations'!A742:H3077,5,FALSE)</f>
        <v>yes</v>
      </c>
      <c r="G744" s="15" t="str">
        <f>VLOOKUP(A744,'Medical Examinations'!A742:H3077,6,FALSE)</f>
        <v>No</v>
      </c>
      <c r="H744" s="15">
        <f>VLOOKUP(A744,'Medical Examinations'!A742:H3077,7,FALSE)</f>
        <v>1</v>
      </c>
      <c r="I744" s="15" t="str">
        <f>VLOOKUP(A744,'Medical Examinations'!A742:H3077,8,FALSE)</f>
        <v>yes</v>
      </c>
      <c r="J744" s="15" t="str">
        <f>VLOOKUP(A744,'Medical Examinations'!A742:J3077,9,FALSE)</f>
        <v>NORMAL WEIGHT</v>
      </c>
      <c r="K744" s="15" t="str">
        <f>VLOOKUP(A744,'Medical Examinations'!A742:J3077,10,FALSE)</f>
        <v>NORMAL</v>
      </c>
      <c r="L744" s="15" t="str">
        <f>VLOOKUP(A744,'Hospitalisation Details'!A742:J3085,10,FALSE)</f>
        <v>16-Jul-2004</v>
      </c>
      <c r="M744" s="15">
        <f>VLOOKUP(A744,'Hospitalisation Details'!A742:I3085,6,FALSE)</f>
        <v>13747.87</v>
      </c>
      <c r="N744" s="15" t="str">
        <f>VLOOKUP(A744,'Hospitalisation Details'!A742:I3085,7,FALSE)</f>
        <v>tier - 3</v>
      </c>
      <c r="O744" s="15" t="str">
        <f>VLOOKUP(A744,'Hospitalisation Details'!A742:I3085,8,FALSE)</f>
        <v>tier - 2</v>
      </c>
      <c r="P744" s="15" t="str">
        <f>VLOOKUP(A744,'Hospitalisation Details'!A742:I3085,9,FALSE)</f>
        <v>R1018</v>
      </c>
      <c r="Q744" s="15">
        <f ca="1">VLOOKUP(A744,'Hospitalisation Details'!A742:K3085,11,FALSE)</f>
        <v>21</v>
      </c>
    </row>
    <row r="745" spans="1:17" ht="15.6" x14ac:dyDescent="0.3">
      <c r="A745" s="78" t="s">
        <v>1628</v>
      </c>
      <c r="B745" s="78" t="str">
        <f>VLOOKUP(A745,'Customer Names'!A743:C3078,3,FALSE)</f>
        <v>Lauren</v>
      </c>
      <c r="C745" s="91">
        <f>VLOOKUP(A745,'Medical Examinations'!A743:H3078,2,FALSE)</f>
        <v>35.590000000000003</v>
      </c>
      <c r="D745" s="15">
        <f>VLOOKUP(A745,'Medical Examinations'!A743:H3078,3,FALSE)</f>
        <v>5.21</v>
      </c>
      <c r="E745" s="15" t="str">
        <f>VLOOKUP(A745,'Medical Examinations'!A743:H3078,4,FALSE)</f>
        <v>yes</v>
      </c>
      <c r="F745" s="15" t="str">
        <f>VLOOKUP(A745,'Medical Examinations'!A743:H3078,5,FALSE)</f>
        <v>No</v>
      </c>
      <c r="G745" s="15" t="str">
        <f>VLOOKUP(A745,'Medical Examinations'!A743:H3078,6,FALSE)</f>
        <v>Yes</v>
      </c>
      <c r="H745" s="15">
        <f>VLOOKUP(A745,'Medical Examinations'!A743:H3078,7,FALSE)</f>
        <v>1</v>
      </c>
      <c r="I745" s="15" t="str">
        <f>VLOOKUP(A745,'Medical Examinations'!A743:H3078,8,FALSE)</f>
        <v>No</v>
      </c>
      <c r="J745" s="15" t="str">
        <f>VLOOKUP(A745,'Medical Examinations'!A743:J3078,9,FALSE)</f>
        <v>OBESITY</v>
      </c>
      <c r="K745" s="15" t="str">
        <f>VLOOKUP(A745,'Medical Examinations'!A743:J3078,10,FALSE)</f>
        <v>NORMAL</v>
      </c>
      <c r="L745" s="15" t="str">
        <f>VLOOKUP(A745,'Hospitalisation Details'!A743:J3086,10,FALSE)</f>
        <v>23-Oct-1969</v>
      </c>
      <c r="M745" s="15">
        <f>VLOOKUP(A745,'Hospitalisation Details'!A743:I3086,6,FALSE)</f>
        <v>13746.74</v>
      </c>
      <c r="N745" s="15" t="str">
        <f>VLOOKUP(A745,'Hospitalisation Details'!A743:I3086,7,FALSE)</f>
        <v>tier - 3</v>
      </c>
      <c r="O745" s="15" t="str">
        <f>VLOOKUP(A745,'Hospitalisation Details'!A743:I3086,8,FALSE)</f>
        <v>tier - 2</v>
      </c>
      <c r="P745" s="15" t="str">
        <f>VLOOKUP(A745,'Hospitalisation Details'!A743:I3086,9,FALSE)</f>
        <v>R1026</v>
      </c>
      <c r="Q745" s="15">
        <f ca="1">VLOOKUP(A745,'Hospitalisation Details'!A743:K3086,11,FALSE)</f>
        <v>56</v>
      </c>
    </row>
    <row r="746" spans="1:17" ht="15.6" x14ac:dyDescent="0.3">
      <c r="A746" s="78" t="s">
        <v>1627</v>
      </c>
      <c r="B746" s="78" t="str">
        <f>VLOOKUP(A746,'Customer Names'!A744:C3079,3,FALSE)</f>
        <v>Kathryn E</v>
      </c>
      <c r="C746" s="91">
        <f>VLOOKUP(A746,'Medical Examinations'!A744:H3079,2,FALSE)</f>
        <v>43.44</v>
      </c>
      <c r="D746" s="15">
        <f>VLOOKUP(A746,'Medical Examinations'!A744:H3079,3,FALSE)</f>
        <v>4.8600000000000003</v>
      </c>
      <c r="E746" s="15" t="str">
        <f>VLOOKUP(A746,'Medical Examinations'!A744:H3079,4,FALSE)</f>
        <v>yes</v>
      </c>
      <c r="F746" s="15" t="str">
        <f>VLOOKUP(A746,'Medical Examinations'!A744:H3079,5,FALSE)</f>
        <v>No</v>
      </c>
      <c r="G746" s="15" t="str">
        <f>VLOOKUP(A746,'Medical Examinations'!A744:H3079,6,FALSE)</f>
        <v>No</v>
      </c>
      <c r="H746" s="15">
        <f>VLOOKUP(A746,'Medical Examinations'!A744:H3079,7,FALSE)</f>
        <v>0</v>
      </c>
      <c r="I746" s="15" t="str">
        <f>VLOOKUP(A746,'Medical Examinations'!A744:H3079,8,FALSE)</f>
        <v>No</v>
      </c>
      <c r="J746" s="15" t="str">
        <f>VLOOKUP(A746,'Medical Examinations'!A744:J3079,9,FALSE)</f>
        <v>OBESITY</v>
      </c>
      <c r="K746" s="15" t="str">
        <f>VLOOKUP(A746,'Medical Examinations'!A744:J3079,10,FALSE)</f>
        <v>NORMAL</v>
      </c>
      <c r="L746" s="15" t="str">
        <f>VLOOKUP(A746,'Hospitalisation Details'!A744:J3087,10,FALSE)</f>
        <v>29-Aug-1985</v>
      </c>
      <c r="M746" s="15">
        <f>VLOOKUP(A746,'Hospitalisation Details'!A744:I3087,6,FALSE)</f>
        <v>13726.21</v>
      </c>
      <c r="N746" s="15" t="str">
        <f>VLOOKUP(A746,'Hospitalisation Details'!A744:I3087,7,FALSE)</f>
        <v>tier - 3</v>
      </c>
      <c r="O746" s="15" t="str">
        <f>VLOOKUP(A746,'Hospitalisation Details'!A744:I3087,8,FALSE)</f>
        <v>tier - 3</v>
      </c>
      <c r="P746" s="15" t="str">
        <f>VLOOKUP(A746,'Hospitalisation Details'!A744:I3087,9,FALSE)</f>
        <v>R1026</v>
      </c>
      <c r="Q746" s="15">
        <f ca="1">VLOOKUP(A746,'Hospitalisation Details'!A744:K3087,11,FALSE)</f>
        <v>40</v>
      </c>
    </row>
    <row r="747" spans="1:17" ht="15.6" x14ac:dyDescent="0.3">
      <c r="A747" s="78" t="s">
        <v>1626</v>
      </c>
      <c r="B747" s="78" t="str">
        <f>VLOOKUP(A747,'Customer Names'!A745:C3080,3,FALSE)</f>
        <v>Polly</v>
      </c>
      <c r="C747" s="91">
        <f>VLOOKUP(A747,'Medical Examinations'!A745:H3080,2,FALSE)</f>
        <v>21.754999999999999</v>
      </c>
      <c r="D747" s="15">
        <f>VLOOKUP(A747,'Medical Examinations'!A745:H3080,3,FALSE)</f>
        <v>7.79</v>
      </c>
      <c r="E747" s="15" t="str">
        <f>VLOOKUP(A747,'Medical Examinations'!A745:H3080,4,FALSE)</f>
        <v>yes</v>
      </c>
      <c r="F747" s="15" t="str">
        <f>VLOOKUP(A747,'Medical Examinations'!A745:H3080,5,FALSE)</f>
        <v>No</v>
      </c>
      <c r="G747" s="15" t="str">
        <f>VLOOKUP(A747,'Medical Examinations'!A745:H3080,6,FALSE)</f>
        <v>No</v>
      </c>
      <c r="H747" s="15">
        <f>VLOOKUP(A747,'Medical Examinations'!A745:H3080,7,FALSE)</f>
        <v>0</v>
      </c>
      <c r="I747" s="15" t="str">
        <f>VLOOKUP(A747,'Medical Examinations'!A745:H3080,8,FALSE)</f>
        <v>No</v>
      </c>
      <c r="J747" s="15" t="str">
        <f>VLOOKUP(A747,'Medical Examinations'!A745:J3080,9,FALSE)</f>
        <v>NORMAL WEIGHT</v>
      </c>
      <c r="K747" s="15" t="str">
        <f>VLOOKUP(A747,'Medical Examinations'!A745:J3080,10,FALSE)</f>
        <v>DIABETES</v>
      </c>
      <c r="L747" s="15" t="str">
        <f>VLOOKUP(A747,'Hospitalisation Details'!A745:J3088,10,FALSE)</f>
        <v>2-Aug-1981</v>
      </c>
      <c r="M747" s="15">
        <f>VLOOKUP(A747,'Hospitalisation Details'!A745:I3088,6,FALSE)</f>
        <v>13725.47</v>
      </c>
      <c r="N747" s="15" t="str">
        <f>VLOOKUP(A747,'Hospitalisation Details'!A745:I3088,7,FALSE)</f>
        <v>tier - 3</v>
      </c>
      <c r="O747" s="15" t="str">
        <f>VLOOKUP(A747,'Hospitalisation Details'!A745:I3088,8,FALSE)</f>
        <v>tier - 2</v>
      </c>
      <c r="P747" s="15" t="str">
        <f>VLOOKUP(A747,'Hospitalisation Details'!A745:I3088,9,FALSE)</f>
        <v>R1024</v>
      </c>
      <c r="Q747" s="15">
        <f ca="1">VLOOKUP(A747,'Hospitalisation Details'!A745:K3088,11,FALSE)</f>
        <v>44</v>
      </c>
    </row>
    <row r="748" spans="1:17" ht="15.6" x14ac:dyDescent="0.3">
      <c r="A748" s="78" t="s">
        <v>1625</v>
      </c>
      <c r="B748" s="78" t="str">
        <f>VLOOKUP(A748,'Customer Names'!A746:C3081,3,FALSE)</f>
        <v>Mark H.</v>
      </c>
      <c r="C748" s="91">
        <f>VLOOKUP(A748,'Medical Examinations'!A746:H3081,2,FALSE)</f>
        <v>44.55</v>
      </c>
      <c r="D748" s="15">
        <f>VLOOKUP(A748,'Medical Examinations'!A746:H3081,3,FALSE)</f>
        <v>7.12</v>
      </c>
      <c r="E748" s="15" t="str">
        <f>VLOOKUP(A748,'Medical Examinations'!A746:H3081,4,FALSE)</f>
        <v>yes</v>
      </c>
      <c r="F748" s="15" t="str">
        <f>VLOOKUP(A748,'Medical Examinations'!A746:H3081,5,FALSE)</f>
        <v>No</v>
      </c>
      <c r="G748" s="15" t="str">
        <f>VLOOKUP(A748,'Medical Examinations'!A746:H3081,6,FALSE)</f>
        <v>No</v>
      </c>
      <c r="H748" s="15">
        <f>VLOOKUP(A748,'Medical Examinations'!A746:H3081,7,FALSE)</f>
        <v>1</v>
      </c>
      <c r="I748" s="15" t="str">
        <f>VLOOKUP(A748,'Medical Examinations'!A746:H3081,8,FALSE)</f>
        <v>No</v>
      </c>
      <c r="J748" s="15" t="str">
        <f>VLOOKUP(A748,'Medical Examinations'!A746:J3081,9,FALSE)</f>
        <v>OBESITY</v>
      </c>
      <c r="K748" s="15" t="str">
        <f>VLOOKUP(A748,'Medical Examinations'!A746:J3081,10,FALSE)</f>
        <v>DIABETES</v>
      </c>
      <c r="L748" s="15" t="str">
        <f>VLOOKUP(A748,'Hospitalisation Details'!A746:J3089,10,FALSE)</f>
        <v>24-Nov-1986</v>
      </c>
      <c r="M748" s="15">
        <f>VLOOKUP(A748,'Hospitalisation Details'!A746:I3089,6,FALSE)</f>
        <v>13714.55</v>
      </c>
      <c r="N748" s="15" t="str">
        <f>VLOOKUP(A748,'Hospitalisation Details'!A746:I3089,7,FALSE)</f>
        <v>tier - 3</v>
      </c>
      <c r="O748" s="15" t="str">
        <f>VLOOKUP(A748,'Hospitalisation Details'!A746:I3089,8,FALSE)</f>
        <v>tier - 2</v>
      </c>
      <c r="P748" s="15" t="str">
        <f>VLOOKUP(A748,'Hospitalisation Details'!A746:I3089,9,FALSE)</f>
        <v>R1023</v>
      </c>
      <c r="Q748" s="15">
        <f ca="1">VLOOKUP(A748,'Hospitalisation Details'!A746:K3089,11,FALSE)</f>
        <v>38</v>
      </c>
    </row>
    <row r="749" spans="1:17" ht="15.6" x14ac:dyDescent="0.3">
      <c r="A749" s="78" t="s">
        <v>1624</v>
      </c>
      <c r="B749" s="78" t="str">
        <f>VLOOKUP(A749,'Customer Names'!A747:C3082,3,FALSE)</f>
        <v>Jessie M.</v>
      </c>
      <c r="C749" s="91">
        <f>VLOOKUP(A749,'Medical Examinations'!A747:H3082,2,FALSE)</f>
        <v>43.32</v>
      </c>
      <c r="D749" s="15">
        <f>VLOOKUP(A749,'Medical Examinations'!A747:H3082,3,FALSE)</f>
        <v>4.67</v>
      </c>
      <c r="E749" s="15" t="str">
        <f>VLOOKUP(A749,'Medical Examinations'!A747:H3082,4,FALSE)</f>
        <v>yes</v>
      </c>
      <c r="F749" s="15" t="str">
        <f>VLOOKUP(A749,'Medical Examinations'!A747:H3082,5,FALSE)</f>
        <v>No</v>
      </c>
      <c r="G749" s="15" t="str">
        <f>VLOOKUP(A749,'Medical Examinations'!A747:H3082,6,FALSE)</f>
        <v>No</v>
      </c>
      <c r="H749" s="15">
        <f>VLOOKUP(A749,'Medical Examinations'!A747:H3082,7,FALSE)</f>
        <v>0</v>
      </c>
      <c r="I749" s="15" t="str">
        <f>VLOOKUP(A749,'Medical Examinations'!A747:H3082,8,FALSE)</f>
        <v>No</v>
      </c>
      <c r="J749" s="15" t="str">
        <f>VLOOKUP(A749,'Medical Examinations'!A747:J3082,9,FALSE)</f>
        <v>OBESITY</v>
      </c>
      <c r="K749" s="15" t="str">
        <f>VLOOKUP(A749,'Medical Examinations'!A747:J3082,10,FALSE)</f>
        <v>NORMAL</v>
      </c>
      <c r="L749" s="15" t="str">
        <f>VLOOKUP(A749,'Hospitalisation Details'!A747:J3090,10,FALSE)</f>
        <v>14-Sep-1985</v>
      </c>
      <c r="M749" s="15">
        <f>VLOOKUP(A749,'Hospitalisation Details'!A747:I3090,6,FALSE)</f>
        <v>13685.51</v>
      </c>
      <c r="N749" s="15" t="str">
        <f>VLOOKUP(A749,'Hospitalisation Details'!A747:I3090,7,FALSE)</f>
        <v>tier - 3</v>
      </c>
      <c r="O749" s="15" t="str">
        <f>VLOOKUP(A749,'Hospitalisation Details'!A747:I3090,8,FALSE)</f>
        <v>tier - 1</v>
      </c>
      <c r="P749" s="15" t="str">
        <f>VLOOKUP(A749,'Hospitalisation Details'!A747:I3090,9,FALSE)</f>
        <v>R1026</v>
      </c>
      <c r="Q749" s="15">
        <f ca="1">VLOOKUP(A749,'Hospitalisation Details'!A747:K3090,11,FALSE)</f>
        <v>40</v>
      </c>
    </row>
    <row r="750" spans="1:17" ht="15.6" x14ac:dyDescent="0.3">
      <c r="A750" s="78" t="s">
        <v>1623</v>
      </c>
      <c r="B750" s="78" t="str">
        <f>VLOOKUP(A750,'Customer Names'!A748:C3083,3,FALSE)</f>
        <v>Chris</v>
      </c>
      <c r="C750" s="91">
        <f>VLOOKUP(A750,'Medical Examinations'!A748:H3083,2,FALSE)</f>
        <v>31.23</v>
      </c>
      <c r="D750" s="15">
        <f>VLOOKUP(A750,'Medical Examinations'!A748:H3083,3,FALSE)</f>
        <v>9.1199999999999992</v>
      </c>
      <c r="E750" s="15" t="str">
        <f>VLOOKUP(A750,'Medical Examinations'!A748:H3083,4,FALSE)</f>
        <v>yes</v>
      </c>
      <c r="F750" s="15" t="str">
        <f>VLOOKUP(A750,'Medical Examinations'!A748:H3083,5,FALSE)</f>
        <v>No</v>
      </c>
      <c r="G750" s="15" t="str">
        <f>VLOOKUP(A750,'Medical Examinations'!A748:H3083,6,FALSE)</f>
        <v>Yes</v>
      </c>
      <c r="H750" s="15">
        <f>VLOOKUP(A750,'Medical Examinations'!A748:H3083,7,FALSE)</f>
        <v>1</v>
      </c>
      <c r="I750" s="15" t="str">
        <f>VLOOKUP(A750,'Medical Examinations'!A748:H3083,8,FALSE)</f>
        <v>No</v>
      </c>
      <c r="J750" s="15" t="str">
        <f>VLOOKUP(A750,'Medical Examinations'!A748:J3083,9,FALSE)</f>
        <v>OBESITY</v>
      </c>
      <c r="K750" s="15" t="str">
        <f>VLOOKUP(A750,'Medical Examinations'!A748:J3083,10,FALSE)</f>
        <v>DIABETES</v>
      </c>
      <c r="L750" s="15" t="str">
        <f>VLOOKUP(A750,'Hospitalisation Details'!A748:J3091,10,FALSE)</f>
        <v>4-Aug-1963</v>
      </c>
      <c r="M750" s="15">
        <f>VLOOKUP(A750,'Hospitalisation Details'!A748:I3091,6,FALSE)</f>
        <v>13677.68</v>
      </c>
      <c r="N750" s="15" t="str">
        <f>VLOOKUP(A750,'Hospitalisation Details'!A748:I3091,7,FALSE)</f>
        <v>tier - 3</v>
      </c>
      <c r="O750" s="15" t="str">
        <f>VLOOKUP(A750,'Hospitalisation Details'!A748:I3091,8,FALSE)</f>
        <v>tier - 2</v>
      </c>
      <c r="P750" s="15" t="str">
        <f>VLOOKUP(A750,'Hospitalisation Details'!A748:I3091,9,FALSE)</f>
        <v>R1021</v>
      </c>
      <c r="Q750" s="15">
        <f ca="1">VLOOKUP(A750,'Hospitalisation Details'!A748:K3091,11,FALSE)</f>
        <v>62</v>
      </c>
    </row>
    <row r="751" spans="1:17" ht="15.6" x14ac:dyDescent="0.3">
      <c r="A751" s="78" t="s">
        <v>1622</v>
      </c>
      <c r="B751" s="78" t="str">
        <f>VLOOKUP(A751,'Customer Names'!A749:C3084,3,FALSE)</f>
        <v>Daniel</v>
      </c>
      <c r="C751" s="91">
        <f>VLOOKUP(A751,'Medical Examinations'!A749:H3084,2,FALSE)</f>
        <v>42.81</v>
      </c>
      <c r="D751" s="15">
        <f>VLOOKUP(A751,'Medical Examinations'!A749:H3084,3,FALSE)</f>
        <v>4.1500000000000004</v>
      </c>
      <c r="E751" s="15" t="str">
        <f>VLOOKUP(A751,'Medical Examinations'!A749:H3084,4,FALSE)</f>
        <v>No</v>
      </c>
      <c r="F751" s="15" t="str">
        <f>VLOOKUP(A751,'Medical Examinations'!A749:H3084,5,FALSE)</f>
        <v>No</v>
      </c>
      <c r="G751" s="15" t="str">
        <f>VLOOKUP(A751,'Medical Examinations'!A749:H3084,6,FALSE)</f>
        <v>No</v>
      </c>
      <c r="H751" s="15">
        <f>VLOOKUP(A751,'Medical Examinations'!A749:H3084,7,FALSE)</f>
        <v>1</v>
      </c>
      <c r="I751" s="15" t="str">
        <f>VLOOKUP(A751,'Medical Examinations'!A749:H3084,8,FALSE)</f>
        <v>No</v>
      </c>
      <c r="J751" s="15" t="str">
        <f>VLOOKUP(A751,'Medical Examinations'!A749:J3084,9,FALSE)</f>
        <v>OBESITY</v>
      </c>
      <c r="K751" s="15" t="str">
        <f>VLOOKUP(A751,'Medical Examinations'!A749:J3084,10,FALSE)</f>
        <v>NORMAL</v>
      </c>
      <c r="L751" s="15" t="str">
        <f>VLOOKUP(A751,'Hospitalisation Details'!A749:J3092,10,FALSE)</f>
        <v>20-Jul-1984</v>
      </c>
      <c r="M751" s="15">
        <f>VLOOKUP(A751,'Hospitalisation Details'!A749:I3092,6,FALSE)</f>
        <v>13638.06</v>
      </c>
      <c r="N751" s="15" t="str">
        <f>VLOOKUP(A751,'Hospitalisation Details'!A749:I3092,7,FALSE)</f>
        <v>tier - 3</v>
      </c>
      <c r="O751" s="15" t="str">
        <f>VLOOKUP(A751,'Hospitalisation Details'!A749:I3092,8,FALSE)</f>
        <v>tier - 3</v>
      </c>
      <c r="P751" s="15" t="str">
        <f>VLOOKUP(A751,'Hospitalisation Details'!A749:I3092,9,FALSE)</f>
        <v>R1023</v>
      </c>
      <c r="Q751" s="15">
        <f ca="1">VLOOKUP(A751,'Hospitalisation Details'!A749:K3092,11,FALSE)</f>
        <v>41</v>
      </c>
    </row>
    <row r="752" spans="1:17" ht="15.6" x14ac:dyDescent="0.3">
      <c r="A752" s="78" t="s">
        <v>1621</v>
      </c>
      <c r="B752" s="78" t="str">
        <f>VLOOKUP(A752,'Customer Names'!A750:C3085,3,FALSE)</f>
        <v>Megan</v>
      </c>
      <c r="C752" s="91">
        <f>VLOOKUP(A752,'Medical Examinations'!A750:H3085,2,FALSE)</f>
        <v>35.909999999999997</v>
      </c>
      <c r="D752" s="15">
        <f>VLOOKUP(A752,'Medical Examinations'!A750:H3085,3,FALSE)</f>
        <v>6.72</v>
      </c>
      <c r="E752" s="15" t="str">
        <f>VLOOKUP(A752,'Medical Examinations'!A750:H3085,4,FALSE)</f>
        <v>yes</v>
      </c>
      <c r="F752" s="15" t="str">
        <f>VLOOKUP(A752,'Medical Examinations'!A750:H3085,5,FALSE)</f>
        <v>No</v>
      </c>
      <c r="G752" s="15" t="str">
        <f>VLOOKUP(A752,'Medical Examinations'!A750:H3085,6,FALSE)</f>
        <v>No</v>
      </c>
      <c r="H752" s="15">
        <f>VLOOKUP(A752,'Medical Examinations'!A750:H3085,7,FALSE)</f>
        <v>2</v>
      </c>
      <c r="I752" s="15" t="str">
        <f>VLOOKUP(A752,'Medical Examinations'!A750:H3085,8,FALSE)</f>
        <v>No</v>
      </c>
      <c r="J752" s="15" t="str">
        <f>VLOOKUP(A752,'Medical Examinations'!A750:J3085,9,FALSE)</f>
        <v>OBESITY</v>
      </c>
      <c r="K752" s="15" t="str">
        <f>VLOOKUP(A752,'Medical Examinations'!A750:J3085,10,FALSE)</f>
        <v>DIABETES</v>
      </c>
      <c r="L752" s="15" t="str">
        <f>VLOOKUP(A752,'Hospitalisation Details'!A750:J3093,10,FALSE)</f>
        <v>24-Dec-1961</v>
      </c>
      <c r="M752" s="15">
        <f>VLOOKUP(A752,'Hospitalisation Details'!A750:I3093,6,FALSE)</f>
        <v>13635.64</v>
      </c>
      <c r="N752" s="15" t="str">
        <f>VLOOKUP(A752,'Hospitalisation Details'!A750:I3093,7,FALSE)</f>
        <v>tier - 3</v>
      </c>
      <c r="O752" s="15" t="str">
        <f>VLOOKUP(A752,'Hospitalisation Details'!A750:I3093,8,FALSE)</f>
        <v>tier - 3</v>
      </c>
      <c r="P752" s="15" t="str">
        <f>VLOOKUP(A752,'Hospitalisation Details'!A750:I3093,9,FALSE)</f>
        <v>R1024</v>
      </c>
      <c r="Q752" s="15">
        <f ca="1">VLOOKUP(A752,'Hospitalisation Details'!A750:K3093,11,FALSE)</f>
        <v>63</v>
      </c>
    </row>
    <row r="753" spans="1:17" ht="15.6" x14ac:dyDescent="0.3">
      <c r="A753" s="78" t="s">
        <v>1620</v>
      </c>
      <c r="B753" s="78" t="str">
        <f>VLOOKUP(A753,'Customer Names'!A751:C3086,3,FALSE)</f>
        <v>Kevin</v>
      </c>
      <c r="C753" s="91">
        <f>VLOOKUP(A753,'Medical Examinations'!A751:H3086,2,FALSE)</f>
        <v>36.65</v>
      </c>
      <c r="D753" s="15">
        <f>VLOOKUP(A753,'Medical Examinations'!A751:H3086,3,FALSE)</f>
        <v>5.01</v>
      </c>
      <c r="E753" s="15" t="str">
        <f>VLOOKUP(A753,'Medical Examinations'!A751:H3086,4,FALSE)</f>
        <v>yes</v>
      </c>
      <c r="F753" s="15" t="str">
        <f>VLOOKUP(A753,'Medical Examinations'!A751:H3086,5,FALSE)</f>
        <v>No</v>
      </c>
      <c r="G753" s="15" t="str">
        <f>VLOOKUP(A753,'Medical Examinations'!A751:H3086,6,FALSE)</f>
        <v>Yes</v>
      </c>
      <c r="H753" s="15">
        <f>VLOOKUP(A753,'Medical Examinations'!A751:H3086,7,FALSE)</f>
        <v>1</v>
      </c>
      <c r="I753" s="15" t="str">
        <f>VLOOKUP(A753,'Medical Examinations'!A751:H3086,8,FALSE)</f>
        <v>No</v>
      </c>
      <c r="J753" s="15" t="str">
        <f>VLOOKUP(A753,'Medical Examinations'!A751:J3086,9,FALSE)</f>
        <v>OBESITY</v>
      </c>
      <c r="K753" s="15" t="str">
        <f>VLOOKUP(A753,'Medical Examinations'!A751:J3086,10,FALSE)</f>
        <v>NORMAL</v>
      </c>
      <c r="L753" s="15" t="str">
        <f>VLOOKUP(A753,'Hospitalisation Details'!A751:J3094,10,FALSE)</f>
        <v>26-Jul-1969</v>
      </c>
      <c r="M753" s="15">
        <f>VLOOKUP(A753,'Hospitalisation Details'!A751:I3094,6,FALSE)</f>
        <v>13622.01</v>
      </c>
      <c r="N753" s="15" t="str">
        <f>VLOOKUP(A753,'Hospitalisation Details'!A751:I3094,7,FALSE)</f>
        <v>tier - 3</v>
      </c>
      <c r="O753" s="15" t="str">
        <f>VLOOKUP(A753,'Hospitalisation Details'!A751:I3094,8,FALSE)</f>
        <v>tier - 3</v>
      </c>
      <c r="P753" s="15" t="str">
        <f>VLOOKUP(A753,'Hospitalisation Details'!A751:I3094,9,FALSE)</f>
        <v>R1012</v>
      </c>
      <c r="Q753" s="15">
        <f ca="1">VLOOKUP(A753,'Hospitalisation Details'!A751:K3094,11,FALSE)</f>
        <v>56</v>
      </c>
    </row>
    <row r="754" spans="1:17" ht="15.6" x14ac:dyDescent="0.3">
      <c r="A754" s="78" t="s">
        <v>1619</v>
      </c>
      <c r="B754" s="78" t="str">
        <f>VLOOKUP(A754,'Customer Names'!A752:C3087,3,FALSE)</f>
        <v>Caroline S.</v>
      </c>
      <c r="C754" s="91">
        <f>VLOOKUP(A754,'Medical Examinations'!A752:H3087,2,FALSE)</f>
        <v>22.04</v>
      </c>
      <c r="D754" s="15">
        <f>VLOOKUP(A754,'Medical Examinations'!A752:H3087,3,FALSE)</f>
        <v>10.9</v>
      </c>
      <c r="E754" s="15" t="str">
        <f>VLOOKUP(A754,'Medical Examinations'!A752:H3087,4,FALSE)</f>
        <v>yes</v>
      </c>
      <c r="F754" s="15" t="str">
        <f>VLOOKUP(A754,'Medical Examinations'!A752:H3087,5,FALSE)</f>
        <v>No</v>
      </c>
      <c r="G754" s="15" t="str">
        <f>VLOOKUP(A754,'Medical Examinations'!A752:H3087,6,FALSE)</f>
        <v>No</v>
      </c>
      <c r="H754" s="15">
        <f>VLOOKUP(A754,'Medical Examinations'!A752:H3087,7,FALSE)</f>
        <v>2</v>
      </c>
      <c r="I754" s="15" t="str">
        <f>VLOOKUP(A754,'Medical Examinations'!A752:H3087,8,FALSE)</f>
        <v>No</v>
      </c>
      <c r="J754" s="15" t="str">
        <f>VLOOKUP(A754,'Medical Examinations'!A752:J3087,9,FALSE)</f>
        <v>NORMAL WEIGHT</v>
      </c>
      <c r="K754" s="15" t="str">
        <f>VLOOKUP(A754,'Medical Examinations'!A752:J3087,10,FALSE)</f>
        <v>DIABETES</v>
      </c>
      <c r="L754" s="15" t="str">
        <f>VLOOKUP(A754,'Hospitalisation Details'!A752:J3095,10,FALSE)</f>
        <v>18-Nov-1961</v>
      </c>
      <c r="M754" s="15">
        <f>VLOOKUP(A754,'Hospitalisation Details'!A752:I3095,6,FALSE)</f>
        <v>13616.36</v>
      </c>
      <c r="N754" s="15" t="str">
        <f>VLOOKUP(A754,'Hospitalisation Details'!A752:I3095,7,FALSE)</f>
        <v>tier - 3</v>
      </c>
      <c r="O754" s="15" t="str">
        <f>VLOOKUP(A754,'Hospitalisation Details'!A752:I3095,8,FALSE)</f>
        <v>tier - 3</v>
      </c>
      <c r="P754" s="15" t="str">
        <f>VLOOKUP(A754,'Hospitalisation Details'!A752:I3095,9,FALSE)</f>
        <v>R1024</v>
      </c>
      <c r="Q754" s="15">
        <f ca="1">VLOOKUP(A754,'Hospitalisation Details'!A752:K3095,11,FALSE)</f>
        <v>63</v>
      </c>
    </row>
    <row r="755" spans="1:17" ht="15.6" x14ac:dyDescent="0.3">
      <c r="A755" s="78" t="s">
        <v>1618</v>
      </c>
      <c r="B755" s="78" t="str">
        <f>VLOOKUP(A755,'Customer Names'!A753:C3088,3,FALSE)</f>
        <v>Nuta</v>
      </c>
      <c r="C755" s="91">
        <f>VLOOKUP(A755,'Medical Examinations'!A753:H3088,2,FALSE)</f>
        <v>31.824999999999999</v>
      </c>
      <c r="D755" s="15">
        <f>VLOOKUP(A755,'Medical Examinations'!A753:H3088,3,FALSE)</f>
        <v>5.52</v>
      </c>
      <c r="E755" s="15" t="str">
        <f>VLOOKUP(A755,'Medical Examinations'!A753:H3088,4,FALSE)</f>
        <v>yes</v>
      </c>
      <c r="F755" s="15" t="str">
        <f>VLOOKUP(A755,'Medical Examinations'!A753:H3088,5,FALSE)</f>
        <v>No</v>
      </c>
      <c r="G755" s="15" t="str">
        <f>VLOOKUP(A755,'Medical Examinations'!A753:H3088,6,FALSE)</f>
        <v>No</v>
      </c>
      <c r="H755" s="15">
        <f>VLOOKUP(A755,'Medical Examinations'!A753:H3088,7,FALSE)</f>
        <v>1</v>
      </c>
      <c r="I755" s="15" t="str">
        <f>VLOOKUP(A755,'Medical Examinations'!A753:H3088,8,FALSE)</f>
        <v>No</v>
      </c>
      <c r="J755" s="15" t="str">
        <f>VLOOKUP(A755,'Medical Examinations'!A753:J3088,9,FALSE)</f>
        <v>OBESITY</v>
      </c>
      <c r="K755" s="15" t="str">
        <f>VLOOKUP(A755,'Medical Examinations'!A753:J3088,10,FALSE)</f>
        <v>NORMAL</v>
      </c>
      <c r="L755" s="15" t="str">
        <f>VLOOKUP(A755,'Hospitalisation Details'!A753:J3096,10,FALSE)</f>
        <v>10-Sep-1964</v>
      </c>
      <c r="M755" s="15">
        <f>VLOOKUP(A755,'Hospitalisation Details'!A753:I3096,6,FALSE)</f>
        <v>13607.37</v>
      </c>
      <c r="N755" s="15" t="str">
        <f>VLOOKUP(A755,'Hospitalisation Details'!A753:I3096,7,FALSE)</f>
        <v>tier - 3</v>
      </c>
      <c r="O755" s="15" t="str">
        <f>VLOOKUP(A755,'Hospitalisation Details'!A753:I3096,8,FALSE)</f>
        <v>tier - 1</v>
      </c>
      <c r="P755" s="15" t="str">
        <f>VLOOKUP(A755,'Hospitalisation Details'!A753:I3096,9,FALSE)</f>
        <v>R1024</v>
      </c>
      <c r="Q755" s="15">
        <f ca="1">VLOOKUP(A755,'Hospitalisation Details'!A753:K3096,11,FALSE)</f>
        <v>61</v>
      </c>
    </row>
    <row r="756" spans="1:17" ht="15.6" x14ac:dyDescent="0.3">
      <c r="A756" s="78" t="s">
        <v>1617</v>
      </c>
      <c r="B756" s="78" t="str">
        <f>VLOOKUP(A756,'Customer Names'!A754:C3089,3,FALSE)</f>
        <v>Margie</v>
      </c>
      <c r="C756" s="91">
        <f>VLOOKUP(A756,'Medical Examinations'!A754:H3089,2,FALSE)</f>
        <v>53.58</v>
      </c>
      <c r="D756" s="15">
        <f>VLOOKUP(A756,'Medical Examinations'!A754:H3089,3,FALSE)</f>
        <v>4.55</v>
      </c>
      <c r="E756" s="15" t="str">
        <f>VLOOKUP(A756,'Medical Examinations'!A754:H3089,4,FALSE)</f>
        <v>No</v>
      </c>
      <c r="F756" s="15" t="str">
        <f>VLOOKUP(A756,'Medical Examinations'!A754:H3089,5,FALSE)</f>
        <v>No</v>
      </c>
      <c r="G756" s="15" t="str">
        <f>VLOOKUP(A756,'Medical Examinations'!A754:H3089,6,FALSE)</f>
        <v>No</v>
      </c>
      <c r="H756" s="15">
        <f>VLOOKUP(A756,'Medical Examinations'!A754:H3089,7,FALSE)</f>
        <v>1</v>
      </c>
      <c r="I756" s="15" t="str">
        <f>VLOOKUP(A756,'Medical Examinations'!A754:H3089,8,FALSE)</f>
        <v>No</v>
      </c>
      <c r="J756" s="15" t="str">
        <f>VLOOKUP(A756,'Medical Examinations'!A754:J3089,9,FALSE)</f>
        <v>OBESITY</v>
      </c>
      <c r="K756" s="15" t="str">
        <f>VLOOKUP(A756,'Medical Examinations'!A754:J3089,10,FALSE)</f>
        <v>NORMAL</v>
      </c>
      <c r="L756" s="15" t="str">
        <f>VLOOKUP(A756,'Hospitalisation Details'!A754:J3097,10,FALSE)</f>
        <v>14-Aug-1992</v>
      </c>
      <c r="M756" s="15">
        <f>VLOOKUP(A756,'Hospitalisation Details'!A754:I3097,6,FALSE)</f>
        <v>13588.17</v>
      </c>
      <c r="N756" s="15" t="str">
        <f>VLOOKUP(A756,'Hospitalisation Details'!A754:I3097,7,FALSE)</f>
        <v>tier - 3</v>
      </c>
      <c r="O756" s="15" t="str">
        <f>VLOOKUP(A756,'Hospitalisation Details'!A754:I3097,8,FALSE)</f>
        <v>tier - 1</v>
      </c>
      <c r="P756" s="15" t="str">
        <f>VLOOKUP(A756,'Hospitalisation Details'!A754:I3097,9,FALSE)</f>
        <v>R1012</v>
      </c>
      <c r="Q756" s="15">
        <f ca="1">VLOOKUP(A756,'Hospitalisation Details'!A754:K3097,11,FALSE)</f>
        <v>33</v>
      </c>
    </row>
    <row r="757" spans="1:17" ht="15.6" x14ac:dyDescent="0.3">
      <c r="A757" s="78" t="s">
        <v>1616</v>
      </c>
      <c r="B757" s="78" t="str">
        <f>VLOOKUP(A757,'Customer Names'!A755:C3090,3,FALSE)</f>
        <v>Heidi</v>
      </c>
      <c r="C757" s="91">
        <f>VLOOKUP(A757,'Medical Examinations'!A755:H3090,2,FALSE)</f>
        <v>34.299999999999997</v>
      </c>
      <c r="D757" s="15">
        <f>VLOOKUP(A757,'Medical Examinations'!A755:H3090,3,FALSE)</f>
        <v>11.76</v>
      </c>
      <c r="E757" s="15" t="str">
        <f>VLOOKUP(A757,'Medical Examinations'!A755:H3090,4,FALSE)</f>
        <v>No</v>
      </c>
      <c r="F757" s="15" t="str">
        <f>VLOOKUP(A757,'Medical Examinations'!A755:H3090,5,FALSE)</f>
        <v>No</v>
      </c>
      <c r="G757" s="15" t="str">
        <f>VLOOKUP(A757,'Medical Examinations'!A755:H3090,6,FALSE)</f>
        <v>No</v>
      </c>
      <c r="H757" s="15">
        <f>VLOOKUP(A757,'Medical Examinations'!A755:H3090,7,FALSE)</f>
        <v>0</v>
      </c>
      <c r="I757" s="15" t="str">
        <f>VLOOKUP(A757,'Medical Examinations'!A755:H3090,8,FALSE)</f>
        <v>No</v>
      </c>
      <c r="J757" s="15" t="str">
        <f>VLOOKUP(A757,'Medical Examinations'!A755:J3090,9,FALSE)</f>
        <v>OBESITY</v>
      </c>
      <c r="K757" s="15" t="str">
        <f>VLOOKUP(A757,'Medical Examinations'!A755:J3090,10,FALSE)</f>
        <v>DIABETES</v>
      </c>
      <c r="L757" s="15" t="str">
        <f>VLOOKUP(A757,'Hospitalisation Details'!A755:J3098,10,FALSE)</f>
        <v>15-Jul-1968</v>
      </c>
      <c r="M757" s="15">
        <f>VLOOKUP(A757,'Hospitalisation Details'!A755:I3098,6,FALSE)</f>
        <v>13566.04</v>
      </c>
      <c r="N757" s="15" t="str">
        <f>VLOOKUP(A757,'Hospitalisation Details'!A755:I3098,7,FALSE)</f>
        <v>tier - 3</v>
      </c>
      <c r="O757" s="15" t="str">
        <f>VLOOKUP(A757,'Hospitalisation Details'!A755:I3098,8,FALSE)</f>
        <v>tier - 3</v>
      </c>
      <c r="P757" s="15" t="str">
        <f>VLOOKUP(A757,'Hospitalisation Details'!A755:I3098,9,FALSE)</f>
        <v>R1026</v>
      </c>
      <c r="Q757" s="15">
        <f ca="1">VLOOKUP(A757,'Hospitalisation Details'!A755:K3098,11,FALSE)</f>
        <v>57</v>
      </c>
    </row>
    <row r="758" spans="1:17" ht="15.6" x14ac:dyDescent="0.3">
      <c r="A758" s="78" t="s">
        <v>1615</v>
      </c>
      <c r="B758" s="78" t="str">
        <f>VLOOKUP(A758,'Customer Names'!A756:C3091,3,FALSE)</f>
        <v>Diego J</v>
      </c>
      <c r="C758" s="91">
        <f>VLOOKUP(A758,'Medical Examinations'!A756:H3091,2,FALSE)</f>
        <v>32.11</v>
      </c>
      <c r="D758" s="15">
        <f>VLOOKUP(A758,'Medical Examinations'!A756:H3091,3,FALSE)</f>
        <v>7.06</v>
      </c>
      <c r="E758" s="15" t="str">
        <f>VLOOKUP(A758,'Medical Examinations'!A756:H3091,4,FALSE)</f>
        <v>No</v>
      </c>
      <c r="F758" s="15" t="str">
        <f>VLOOKUP(A758,'Medical Examinations'!A756:H3091,5,FALSE)</f>
        <v>No</v>
      </c>
      <c r="G758" s="15" t="str">
        <f>VLOOKUP(A758,'Medical Examinations'!A756:H3091,6,FALSE)</f>
        <v>No</v>
      </c>
      <c r="H758" s="15">
        <f>VLOOKUP(A758,'Medical Examinations'!A756:H3091,7,FALSE)</f>
        <v>0</v>
      </c>
      <c r="I758" s="15" t="str">
        <f>VLOOKUP(A758,'Medical Examinations'!A756:H3091,8,FALSE)</f>
        <v>No</v>
      </c>
      <c r="J758" s="15" t="str">
        <f>VLOOKUP(A758,'Medical Examinations'!A756:J3091,9,FALSE)</f>
        <v>OBESITY</v>
      </c>
      <c r="K758" s="15" t="str">
        <f>VLOOKUP(A758,'Medical Examinations'!A756:J3091,10,FALSE)</f>
        <v>DIABETES</v>
      </c>
      <c r="L758" s="15" t="str">
        <f>VLOOKUP(A758,'Hospitalisation Details'!A756:J3099,10,FALSE)</f>
        <v>11-Jul-1960</v>
      </c>
      <c r="M758" s="15">
        <f>VLOOKUP(A758,'Hospitalisation Details'!A756:I3099,6,FALSE)</f>
        <v>13555</v>
      </c>
      <c r="N758" s="15" t="str">
        <f>VLOOKUP(A758,'Hospitalisation Details'!A756:I3099,7,FALSE)</f>
        <v>tier - 3</v>
      </c>
      <c r="O758" s="15" t="str">
        <f>VLOOKUP(A758,'Hospitalisation Details'!A756:I3099,8,FALSE)</f>
        <v>tier - 3</v>
      </c>
      <c r="P758" s="15" t="str">
        <f>VLOOKUP(A758,'Hospitalisation Details'!A756:I3099,9,FALSE)</f>
        <v>R1017</v>
      </c>
      <c r="Q758" s="15">
        <f ca="1">VLOOKUP(A758,'Hospitalisation Details'!A756:K3099,11,FALSE)</f>
        <v>65</v>
      </c>
    </row>
    <row r="759" spans="1:17" ht="15.6" x14ac:dyDescent="0.3">
      <c r="A759" s="78" t="s">
        <v>1614</v>
      </c>
      <c r="B759" s="78" t="str">
        <f>VLOOKUP(A759,'Customer Names'!A757:C3092,3,FALSE)</f>
        <v>Enrique M Sr.</v>
      </c>
      <c r="C759" s="91">
        <f>VLOOKUP(A759,'Medical Examinations'!A757:H3092,2,FALSE)</f>
        <v>31.78</v>
      </c>
      <c r="D759" s="15">
        <f>VLOOKUP(A759,'Medical Examinations'!A757:H3092,3,FALSE)</f>
        <v>11.35</v>
      </c>
      <c r="E759" s="15" t="str">
        <f>VLOOKUP(A759,'Medical Examinations'!A757:H3092,4,FALSE)</f>
        <v>yes</v>
      </c>
      <c r="F759" s="15" t="str">
        <f>VLOOKUP(A759,'Medical Examinations'!A757:H3092,5,FALSE)</f>
        <v>No</v>
      </c>
      <c r="G759" s="15" t="str">
        <f>VLOOKUP(A759,'Medical Examinations'!A757:H3092,6,FALSE)</f>
        <v>Yes</v>
      </c>
      <c r="H759" s="15">
        <f>VLOOKUP(A759,'Medical Examinations'!A757:H3092,7,FALSE)</f>
        <v>1</v>
      </c>
      <c r="I759" s="15" t="str">
        <f>VLOOKUP(A759,'Medical Examinations'!A757:H3092,8,FALSE)</f>
        <v>No</v>
      </c>
      <c r="J759" s="15" t="str">
        <f>VLOOKUP(A759,'Medical Examinations'!A757:J3092,9,FALSE)</f>
        <v>OBESITY</v>
      </c>
      <c r="K759" s="15" t="str">
        <f>VLOOKUP(A759,'Medical Examinations'!A757:J3092,10,FALSE)</f>
        <v>DIABETES</v>
      </c>
      <c r="L759" s="15" t="str">
        <f>VLOOKUP(A759,'Hospitalisation Details'!A757:J3100,10,FALSE)</f>
        <v>14-Oct-1963</v>
      </c>
      <c r="M759" s="15">
        <f>VLOOKUP(A759,'Hospitalisation Details'!A757:I3100,6,FALSE)</f>
        <v>13511.28</v>
      </c>
      <c r="N759" s="15" t="str">
        <f>VLOOKUP(A759,'Hospitalisation Details'!A757:I3100,7,FALSE)</f>
        <v>tier - 3</v>
      </c>
      <c r="O759" s="15" t="str">
        <f>VLOOKUP(A759,'Hospitalisation Details'!A757:I3100,8,FALSE)</f>
        <v>tier - 1</v>
      </c>
      <c r="P759" s="15" t="str">
        <f>VLOOKUP(A759,'Hospitalisation Details'!A757:I3100,9,FALSE)</f>
        <v>R1012</v>
      </c>
      <c r="Q759" s="15">
        <f ca="1">VLOOKUP(A759,'Hospitalisation Details'!A757:K3100,11,FALSE)</f>
        <v>62</v>
      </c>
    </row>
    <row r="760" spans="1:17" ht="15.6" x14ac:dyDescent="0.3">
      <c r="A760" s="78" t="s">
        <v>1613</v>
      </c>
      <c r="B760" s="78" t="str">
        <f>VLOOKUP(A760,'Customer Names'!A758:C3093,3,FALSE)</f>
        <v>Greg</v>
      </c>
      <c r="C760" s="91">
        <f>VLOOKUP(A760,'Medical Examinations'!A758:H3093,2,FALSE)</f>
        <v>46.89</v>
      </c>
      <c r="D760" s="15">
        <f>VLOOKUP(A760,'Medical Examinations'!A758:H3093,3,FALSE)</f>
        <v>5.52</v>
      </c>
      <c r="E760" s="15" t="str">
        <f>VLOOKUP(A760,'Medical Examinations'!A758:H3093,4,FALSE)</f>
        <v>No</v>
      </c>
      <c r="F760" s="15" t="str">
        <f>VLOOKUP(A760,'Medical Examinations'!A758:H3093,5,FALSE)</f>
        <v>No</v>
      </c>
      <c r="G760" s="15" t="str">
        <f>VLOOKUP(A760,'Medical Examinations'!A758:H3093,6,FALSE)</f>
        <v>No</v>
      </c>
      <c r="H760" s="15">
        <f>VLOOKUP(A760,'Medical Examinations'!A758:H3093,7,FALSE)</f>
        <v>0</v>
      </c>
      <c r="I760" s="15" t="str">
        <f>VLOOKUP(A760,'Medical Examinations'!A758:H3093,8,FALSE)</f>
        <v>No</v>
      </c>
      <c r="J760" s="15" t="str">
        <f>VLOOKUP(A760,'Medical Examinations'!A758:J3093,9,FALSE)</f>
        <v>OBESITY</v>
      </c>
      <c r="K760" s="15" t="str">
        <f>VLOOKUP(A760,'Medical Examinations'!A758:J3093,10,FALSE)</f>
        <v>NORMAL</v>
      </c>
      <c r="L760" s="15" t="str">
        <f>VLOOKUP(A760,'Hospitalisation Details'!A758:J3101,10,FALSE)</f>
        <v>30-Aug-1990</v>
      </c>
      <c r="M760" s="15">
        <f>VLOOKUP(A760,'Hospitalisation Details'!A758:I3101,6,FALSE)</f>
        <v>13480.83</v>
      </c>
      <c r="N760" s="15" t="str">
        <f>VLOOKUP(A760,'Hospitalisation Details'!A758:I3101,7,FALSE)</f>
        <v>tier - 3</v>
      </c>
      <c r="O760" s="15" t="str">
        <f>VLOOKUP(A760,'Hospitalisation Details'!A758:I3101,8,FALSE)</f>
        <v>tier - 2</v>
      </c>
      <c r="P760" s="15" t="str">
        <f>VLOOKUP(A760,'Hospitalisation Details'!A758:I3101,9,FALSE)</f>
        <v>R1023</v>
      </c>
      <c r="Q760" s="15">
        <f ca="1">VLOOKUP(A760,'Hospitalisation Details'!A758:K3101,11,FALSE)</f>
        <v>35</v>
      </c>
    </row>
    <row r="761" spans="1:17" ht="15.6" x14ac:dyDescent="0.3">
      <c r="A761" s="78" t="s">
        <v>1612</v>
      </c>
      <c r="B761" s="78" t="str">
        <f>VLOOKUP(A761,'Customer Names'!A759:C3094,3,FALSE)</f>
        <v>Filip</v>
      </c>
      <c r="C761" s="91">
        <f>VLOOKUP(A761,'Medical Examinations'!A759:H3094,2,FALSE)</f>
        <v>39.35</v>
      </c>
      <c r="D761" s="15">
        <f>VLOOKUP(A761,'Medical Examinations'!A759:H3094,3,FALSE)</f>
        <v>7.86</v>
      </c>
      <c r="E761" s="15" t="str">
        <f>VLOOKUP(A761,'Medical Examinations'!A759:H3094,4,FALSE)</f>
        <v>yes</v>
      </c>
      <c r="F761" s="15" t="str">
        <f>VLOOKUP(A761,'Medical Examinations'!A759:H3094,5,FALSE)</f>
        <v>No</v>
      </c>
      <c r="G761" s="15" t="str">
        <f>VLOOKUP(A761,'Medical Examinations'!A759:H3094,6,FALSE)</f>
        <v>No</v>
      </c>
      <c r="H761" s="15">
        <f>VLOOKUP(A761,'Medical Examinations'!A759:H3094,7,FALSE)</f>
        <v>1</v>
      </c>
      <c r="I761" s="15" t="str">
        <f>VLOOKUP(A761,'Medical Examinations'!A759:H3094,8,FALSE)</f>
        <v>No</v>
      </c>
      <c r="J761" s="15" t="str">
        <f>VLOOKUP(A761,'Medical Examinations'!A759:J3094,9,FALSE)</f>
        <v>OBESITY</v>
      </c>
      <c r="K761" s="15" t="str">
        <f>VLOOKUP(A761,'Medical Examinations'!A759:J3094,10,FALSE)</f>
        <v>DIABETES</v>
      </c>
      <c r="L761" s="15" t="str">
        <f>VLOOKUP(A761,'Hospitalisation Details'!A759:J3102,10,FALSE)</f>
        <v>7-Aug-1975</v>
      </c>
      <c r="M761" s="15">
        <f>VLOOKUP(A761,'Hospitalisation Details'!A759:I3102,6,FALSE)</f>
        <v>13472.19</v>
      </c>
      <c r="N761" s="15" t="str">
        <f>VLOOKUP(A761,'Hospitalisation Details'!A759:I3102,7,FALSE)</f>
        <v>tier - 3</v>
      </c>
      <c r="O761" s="15" t="str">
        <f>VLOOKUP(A761,'Hospitalisation Details'!A759:I3102,8,FALSE)</f>
        <v>tier - 2</v>
      </c>
      <c r="P761" s="15" t="str">
        <f>VLOOKUP(A761,'Hospitalisation Details'!A759:I3102,9,FALSE)</f>
        <v>R1012</v>
      </c>
      <c r="Q761" s="15">
        <f ca="1">VLOOKUP(A761,'Hospitalisation Details'!A759:K3102,11,FALSE)</f>
        <v>50</v>
      </c>
    </row>
    <row r="762" spans="1:17" ht="15.6" x14ac:dyDescent="0.3">
      <c r="A762" s="78" t="s">
        <v>1611</v>
      </c>
      <c r="B762" s="78" t="str">
        <f>VLOOKUP(A762,'Customer Names'!A760:C3095,3,FALSE)</f>
        <v>Rosemary E.</v>
      </c>
      <c r="C762" s="91">
        <f>VLOOKUP(A762,'Medical Examinations'!A760:H3095,2,FALSE)</f>
        <v>39.200000000000003</v>
      </c>
      <c r="D762" s="15">
        <f>VLOOKUP(A762,'Medical Examinations'!A760:H3095,3,FALSE)</f>
        <v>11.38</v>
      </c>
      <c r="E762" s="15" t="str">
        <f>VLOOKUP(A762,'Medical Examinations'!A760:H3095,4,FALSE)</f>
        <v>No</v>
      </c>
      <c r="F762" s="15" t="str">
        <f>VLOOKUP(A762,'Medical Examinations'!A760:H3095,5,FALSE)</f>
        <v>No</v>
      </c>
      <c r="G762" s="15" t="str">
        <f>VLOOKUP(A762,'Medical Examinations'!A760:H3095,6,FALSE)</f>
        <v>No</v>
      </c>
      <c r="H762" s="15">
        <f>VLOOKUP(A762,'Medical Examinations'!A760:H3095,7,FALSE)</f>
        <v>0</v>
      </c>
      <c r="I762" s="15" t="str">
        <f>VLOOKUP(A762,'Medical Examinations'!A760:H3095,8,FALSE)</f>
        <v>No</v>
      </c>
      <c r="J762" s="15" t="str">
        <f>VLOOKUP(A762,'Medical Examinations'!A760:J3095,9,FALSE)</f>
        <v>OBESITY</v>
      </c>
      <c r="K762" s="15" t="str">
        <f>VLOOKUP(A762,'Medical Examinations'!A760:J3095,10,FALSE)</f>
        <v>DIABETES</v>
      </c>
      <c r="L762" s="15" t="str">
        <f>VLOOKUP(A762,'Hospitalisation Details'!A760:J3103,10,FALSE)</f>
        <v>24-Jul-1960</v>
      </c>
      <c r="M762" s="15">
        <f>VLOOKUP(A762,'Hospitalisation Details'!A760:I3103,6,FALSE)</f>
        <v>13470.86</v>
      </c>
      <c r="N762" s="15" t="str">
        <f>VLOOKUP(A762,'Hospitalisation Details'!A760:I3103,7,FALSE)</f>
        <v>tier - 3</v>
      </c>
      <c r="O762" s="15" t="str">
        <f>VLOOKUP(A762,'Hospitalisation Details'!A760:I3103,8,FALSE)</f>
        <v>tier - 3</v>
      </c>
      <c r="P762" s="15" t="str">
        <f>VLOOKUP(A762,'Hospitalisation Details'!A760:I3103,9,FALSE)</f>
        <v>R1011</v>
      </c>
      <c r="Q762" s="15">
        <f ca="1">VLOOKUP(A762,'Hospitalisation Details'!A760:K3103,11,FALSE)</f>
        <v>65</v>
      </c>
    </row>
    <row r="763" spans="1:17" ht="15.6" x14ac:dyDescent="0.3">
      <c r="A763" s="78" t="s">
        <v>1610</v>
      </c>
      <c r="B763" s="78" t="str">
        <f>VLOOKUP(A763,'Customer Names'!A761:C3096,3,FALSE)</f>
        <v>Lisa</v>
      </c>
      <c r="C763" s="91">
        <f>VLOOKUP(A763,'Medical Examinations'!A761:H3096,2,FALSE)</f>
        <v>39.159999999999997</v>
      </c>
      <c r="D763" s="15">
        <f>VLOOKUP(A763,'Medical Examinations'!A761:H3096,3,FALSE)</f>
        <v>10.48</v>
      </c>
      <c r="E763" s="15" t="str">
        <f>VLOOKUP(A763,'Medical Examinations'!A761:H3096,4,FALSE)</f>
        <v>No</v>
      </c>
      <c r="F763" s="15" t="str">
        <f>VLOOKUP(A763,'Medical Examinations'!A761:H3096,5,FALSE)</f>
        <v>No</v>
      </c>
      <c r="G763" s="15" t="str">
        <f>VLOOKUP(A763,'Medical Examinations'!A761:H3096,6,FALSE)</f>
        <v>No</v>
      </c>
      <c r="H763" s="15">
        <f>VLOOKUP(A763,'Medical Examinations'!A761:H3096,7,FALSE)</f>
        <v>0</v>
      </c>
      <c r="I763" s="15" t="str">
        <f>VLOOKUP(A763,'Medical Examinations'!A761:H3096,8,FALSE)</f>
        <v>No</v>
      </c>
      <c r="J763" s="15" t="str">
        <f>VLOOKUP(A763,'Medical Examinations'!A761:J3096,9,FALSE)</f>
        <v>OBESITY</v>
      </c>
      <c r="K763" s="15" t="str">
        <f>VLOOKUP(A763,'Medical Examinations'!A761:J3096,10,FALSE)</f>
        <v>DIABETES</v>
      </c>
      <c r="L763" s="15" t="str">
        <f>VLOOKUP(A763,'Hospitalisation Details'!A761:J3104,10,FALSE)</f>
        <v>28-Jul-1960</v>
      </c>
      <c r="M763" s="15">
        <f>VLOOKUP(A763,'Hospitalisation Details'!A761:I3104,6,FALSE)</f>
        <v>13470.8</v>
      </c>
      <c r="N763" s="15" t="str">
        <f>VLOOKUP(A763,'Hospitalisation Details'!A761:I3104,7,FALSE)</f>
        <v>tier - 3</v>
      </c>
      <c r="O763" s="15" t="str">
        <f>VLOOKUP(A763,'Hospitalisation Details'!A761:I3104,8,FALSE)</f>
        <v>tier - 2</v>
      </c>
      <c r="P763" s="15" t="str">
        <f>VLOOKUP(A763,'Hospitalisation Details'!A761:I3104,9,FALSE)</f>
        <v>R1013</v>
      </c>
      <c r="Q763" s="15">
        <f ca="1">VLOOKUP(A763,'Hospitalisation Details'!A761:K3104,11,FALSE)</f>
        <v>65</v>
      </c>
    </row>
    <row r="764" spans="1:17" ht="15.6" x14ac:dyDescent="0.3">
      <c r="A764" s="78" t="s">
        <v>1609</v>
      </c>
      <c r="B764" s="78" t="str">
        <f>VLOOKUP(A764,'Customer Names'!A762:C3097,3,FALSE)</f>
        <v>Jason</v>
      </c>
      <c r="C764" s="91">
        <f>VLOOKUP(A764,'Medical Examinations'!A762:H3097,2,FALSE)</f>
        <v>44.1</v>
      </c>
      <c r="D764" s="15">
        <f>VLOOKUP(A764,'Medical Examinations'!A762:H3097,3,FALSE)</f>
        <v>5.04</v>
      </c>
      <c r="E764" s="15" t="str">
        <f>VLOOKUP(A764,'Medical Examinations'!A762:H3097,4,FALSE)</f>
        <v>yes</v>
      </c>
      <c r="F764" s="15" t="str">
        <f>VLOOKUP(A764,'Medical Examinations'!A762:H3097,5,FALSE)</f>
        <v>No</v>
      </c>
      <c r="G764" s="15" t="str">
        <f>VLOOKUP(A764,'Medical Examinations'!A762:H3097,6,FALSE)</f>
        <v>No</v>
      </c>
      <c r="H764" s="15">
        <f>VLOOKUP(A764,'Medical Examinations'!A762:H3097,7,FALSE)</f>
        <v>0</v>
      </c>
      <c r="I764" s="15" t="str">
        <f>VLOOKUP(A764,'Medical Examinations'!A762:H3097,8,FALSE)</f>
        <v>No</v>
      </c>
      <c r="J764" s="15" t="str">
        <f>VLOOKUP(A764,'Medical Examinations'!A762:J3097,9,FALSE)</f>
        <v>OBESITY</v>
      </c>
      <c r="K764" s="15" t="str">
        <f>VLOOKUP(A764,'Medical Examinations'!A762:J3097,10,FALSE)</f>
        <v>NORMAL</v>
      </c>
      <c r="L764" s="15" t="str">
        <f>VLOOKUP(A764,'Hospitalisation Details'!A762:J3105,10,FALSE)</f>
        <v>19-Aug-1985</v>
      </c>
      <c r="M764" s="15">
        <f>VLOOKUP(A764,'Hospitalisation Details'!A762:I3105,6,FALSE)</f>
        <v>13465.8</v>
      </c>
      <c r="N764" s="15" t="str">
        <f>VLOOKUP(A764,'Hospitalisation Details'!A762:I3105,7,FALSE)</f>
        <v>tier - 3</v>
      </c>
      <c r="O764" s="15" t="str">
        <f>VLOOKUP(A764,'Hospitalisation Details'!A762:I3105,8,FALSE)</f>
        <v>tier - 1</v>
      </c>
      <c r="P764" s="15" t="str">
        <f>VLOOKUP(A764,'Hospitalisation Details'!A762:I3105,9,FALSE)</f>
        <v>R1012</v>
      </c>
      <c r="Q764" s="15">
        <f ca="1">VLOOKUP(A764,'Hospitalisation Details'!A762:K3105,11,FALSE)</f>
        <v>40</v>
      </c>
    </row>
    <row r="765" spans="1:17" ht="15.6" x14ac:dyDescent="0.3">
      <c r="A765" s="78" t="s">
        <v>1608</v>
      </c>
      <c r="B765" s="78" t="str">
        <f>VLOOKUP(A765,'Customer Names'!A763:C3098,3,FALSE)</f>
        <v>Courtney</v>
      </c>
      <c r="C765" s="91">
        <f>VLOOKUP(A765,'Medical Examinations'!A763:H3098,2,FALSE)</f>
        <v>33.200000000000003</v>
      </c>
      <c r="D765" s="15">
        <f>VLOOKUP(A765,'Medical Examinations'!A763:H3098,3,FALSE)</f>
        <v>9.06</v>
      </c>
      <c r="E765" s="15" t="str">
        <f>VLOOKUP(A765,'Medical Examinations'!A763:H3098,4,FALSE)</f>
        <v>No</v>
      </c>
      <c r="F765" s="15" t="str">
        <f>VLOOKUP(A765,'Medical Examinations'!A763:H3098,5,FALSE)</f>
        <v>No</v>
      </c>
      <c r="G765" s="15" t="str">
        <f>VLOOKUP(A765,'Medical Examinations'!A763:H3098,6,FALSE)</f>
        <v>No</v>
      </c>
      <c r="H765" s="15">
        <f>VLOOKUP(A765,'Medical Examinations'!A763:H3098,7,FALSE)</f>
        <v>0</v>
      </c>
      <c r="I765" s="15" t="str">
        <f>VLOOKUP(A765,'Medical Examinations'!A763:H3098,8,FALSE)</f>
        <v>No</v>
      </c>
      <c r="J765" s="15" t="str">
        <f>VLOOKUP(A765,'Medical Examinations'!A763:J3098,9,FALSE)</f>
        <v>OBESITY</v>
      </c>
      <c r="K765" s="15" t="str">
        <f>VLOOKUP(A765,'Medical Examinations'!A763:J3098,10,FALSE)</f>
        <v>DIABETES</v>
      </c>
      <c r="L765" s="15" t="str">
        <f>VLOOKUP(A765,'Hospitalisation Details'!A763:J3106,10,FALSE)</f>
        <v>16-Dec-1960</v>
      </c>
      <c r="M765" s="15">
        <f>VLOOKUP(A765,'Hospitalisation Details'!A763:I3106,6,FALSE)</f>
        <v>13462.52</v>
      </c>
      <c r="N765" s="15" t="str">
        <f>VLOOKUP(A765,'Hospitalisation Details'!A763:I3106,7,FALSE)</f>
        <v>tier - 3</v>
      </c>
      <c r="O765" s="15" t="str">
        <f>VLOOKUP(A765,'Hospitalisation Details'!A763:I3106,8,FALSE)</f>
        <v>tier - 2</v>
      </c>
      <c r="P765" s="15" t="str">
        <f>VLOOKUP(A765,'Hospitalisation Details'!A763:I3106,9,FALSE)</f>
        <v>R1011</v>
      </c>
      <c r="Q765" s="15">
        <f ca="1">VLOOKUP(A765,'Hospitalisation Details'!A763:K3106,11,FALSE)</f>
        <v>64</v>
      </c>
    </row>
    <row r="766" spans="1:17" ht="15.6" x14ac:dyDescent="0.3">
      <c r="A766" s="78" t="s">
        <v>1607</v>
      </c>
      <c r="B766" s="78" t="str">
        <f>VLOOKUP(A766,'Customer Names'!A764:C3099,3,FALSE)</f>
        <v>Jennifer R.</v>
      </c>
      <c r="C766" s="91">
        <f>VLOOKUP(A766,'Medical Examinations'!A764:H3099,2,FALSE)</f>
        <v>29.92</v>
      </c>
      <c r="D766" s="15">
        <f>VLOOKUP(A766,'Medical Examinations'!A764:H3099,3,FALSE)</f>
        <v>11.07</v>
      </c>
      <c r="E766" s="15" t="str">
        <f>VLOOKUP(A766,'Medical Examinations'!A764:H3099,4,FALSE)</f>
        <v>No</v>
      </c>
      <c r="F766" s="15" t="str">
        <f>VLOOKUP(A766,'Medical Examinations'!A764:H3099,5,FALSE)</f>
        <v>No</v>
      </c>
      <c r="G766" s="15" t="str">
        <f>VLOOKUP(A766,'Medical Examinations'!A764:H3099,6,FALSE)</f>
        <v>No</v>
      </c>
      <c r="H766" s="15">
        <f>VLOOKUP(A766,'Medical Examinations'!A764:H3099,7,FALSE)</f>
        <v>0</v>
      </c>
      <c r="I766" s="15" t="str">
        <f>VLOOKUP(A766,'Medical Examinations'!A764:H3099,8,FALSE)</f>
        <v>No</v>
      </c>
      <c r="J766" s="15" t="b">
        <f>VLOOKUP(A766,'Medical Examinations'!A764:J3099,9,FALSE)</f>
        <v>0</v>
      </c>
      <c r="K766" s="15" t="str">
        <f>VLOOKUP(A766,'Medical Examinations'!A764:J3099,10,FALSE)</f>
        <v>DIABETES</v>
      </c>
      <c r="L766" s="15" t="str">
        <f>VLOOKUP(A766,'Hospitalisation Details'!A764:J3107,10,FALSE)</f>
        <v>11-Jul-1960</v>
      </c>
      <c r="M766" s="15">
        <f>VLOOKUP(A766,'Hospitalisation Details'!A764:I3107,6,FALSE)</f>
        <v>13457.96</v>
      </c>
      <c r="N766" s="15" t="str">
        <f>VLOOKUP(A766,'Hospitalisation Details'!A764:I3107,7,FALSE)</f>
        <v>tier - 3</v>
      </c>
      <c r="O766" s="15" t="str">
        <f>VLOOKUP(A766,'Hospitalisation Details'!A764:I3107,8,FALSE)</f>
        <v>tier - 1</v>
      </c>
      <c r="P766" s="15" t="str">
        <f>VLOOKUP(A766,'Hospitalisation Details'!A764:I3107,9,FALSE)</f>
        <v>R1013</v>
      </c>
      <c r="Q766" s="15">
        <f ca="1">VLOOKUP(A766,'Hospitalisation Details'!A764:K3107,11,FALSE)</f>
        <v>65</v>
      </c>
    </row>
    <row r="767" spans="1:17" ht="15.6" x14ac:dyDescent="0.3">
      <c r="A767" s="78" t="s">
        <v>1606</v>
      </c>
      <c r="B767" s="78" t="str">
        <f>VLOOKUP(A767,'Customer Names'!A765:C3100,3,FALSE)</f>
        <v>Lauren E</v>
      </c>
      <c r="C767" s="91">
        <f>VLOOKUP(A767,'Medical Examinations'!A765:H3100,2,FALSE)</f>
        <v>25</v>
      </c>
      <c r="D767" s="15">
        <f>VLOOKUP(A767,'Medical Examinations'!A765:H3100,3,FALSE)</f>
        <v>10.45</v>
      </c>
      <c r="E767" s="15" t="str">
        <f>VLOOKUP(A767,'Medical Examinations'!A765:H3100,4,FALSE)</f>
        <v>No</v>
      </c>
      <c r="F767" s="15" t="str">
        <f>VLOOKUP(A767,'Medical Examinations'!A765:H3100,5,FALSE)</f>
        <v>No</v>
      </c>
      <c r="G767" s="15" t="str">
        <f>VLOOKUP(A767,'Medical Examinations'!A765:H3100,6,FALSE)</f>
        <v>No</v>
      </c>
      <c r="H767" s="15">
        <f>VLOOKUP(A767,'Medical Examinations'!A765:H3100,7,FALSE)</f>
        <v>0</v>
      </c>
      <c r="I767" s="15" t="str">
        <f>VLOOKUP(A767,'Medical Examinations'!A765:H3100,8,FALSE)</f>
        <v>No</v>
      </c>
      <c r="J767" s="15" t="b">
        <f>VLOOKUP(A767,'Medical Examinations'!A765:J3100,9,FALSE)</f>
        <v>0</v>
      </c>
      <c r="K767" s="15" t="str">
        <f>VLOOKUP(A767,'Medical Examinations'!A765:J3100,10,FALSE)</f>
        <v>DIABETES</v>
      </c>
      <c r="L767" s="15" t="str">
        <f>VLOOKUP(A767,'Hospitalisation Details'!A765:J3108,10,FALSE)</f>
        <v>13-Aug-1960</v>
      </c>
      <c r="M767" s="15">
        <f>VLOOKUP(A767,'Hospitalisation Details'!A765:I3108,6,FALSE)</f>
        <v>13451.12</v>
      </c>
      <c r="N767" s="15" t="str">
        <f>VLOOKUP(A767,'Hospitalisation Details'!A765:I3108,7,FALSE)</f>
        <v>tier - 3</v>
      </c>
      <c r="O767" s="15" t="str">
        <f>VLOOKUP(A767,'Hospitalisation Details'!A765:I3108,8,FALSE)</f>
        <v>tier - 1</v>
      </c>
      <c r="P767" s="15" t="str">
        <f>VLOOKUP(A767,'Hospitalisation Details'!A765:I3108,9,FALSE)</f>
        <v>R1011</v>
      </c>
      <c r="Q767" s="15">
        <f ca="1">VLOOKUP(A767,'Hospitalisation Details'!A765:K3108,11,FALSE)</f>
        <v>65</v>
      </c>
    </row>
    <row r="768" spans="1:17" ht="15.6" x14ac:dyDescent="0.3">
      <c r="A768" s="78" t="s">
        <v>1605</v>
      </c>
      <c r="B768" s="78" t="str">
        <f>VLOOKUP(A768,'Customer Names'!A766:C3101,3,FALSE)</f>
        <v>Ashley M.</v>
      </c>
      <c r="C768" s="91">
        <f>VLOOKUP(A768,'Medical Examinations'!A766:H3101,2,FALSE)</f>
        <v>38.869999999999997</v>
      </c>
      <c r="D768" s="15">
        <f>VLOOKUP(A768,'Medical Examinations'!A766:H3101,3,FALSE)</f>
        <v>8.6300000000000008</v>
      </c>
      <c r="E768" s="15" t="str">
        <f>VLOOKUP(A768,'Medical Examinations'!A766:H3101,4,FALSE)</f>
        <v>yes</v>
      </c>
      <c r="F768" s="15" t="str">
        <f>VLOOKUP(A768,'Medical Examinations'!A766:H3101,5,FALSE)</f>
        <v>No</v>
      </c>
      <c r="G768" s="15" t="str">
        <f>VLOOKUP(A768,'Medical Examinations'!A766:H3101,6,FALSE)</f>
        <v>No</v>
      </c>
      <c r="H768" s="15">
        <f>VLOOKUP(A768,'Medical Examinations'!A766:H3101,7,FALSE)</f>
        <v>1</v>
      </c>
      <c r="I768" s="15" t="str">
        <f>VLOOKUP(A768,'Medical Examinations'!A766:H3101,8,FALSE)</f>
        <v>No</v>
      </c>
      <c r="J768" s="15" t="str">
        <f>VLOOKUP(A768,'Medical Examinations'!A766:J3101,9,FALSE)</f>
        <v>OBESITY</v>
      </c>
      <c r="K768" s="15" t="str">
        <f>VLOOKUP(A768,'Medical Examinations'!A766:J3101,10,FALSE)</f>
        <v>DIABETES</v>
      </c>
      <c r="L768" s="15" t="str">
        <f>VLOOKUP(A768,'Hospitalisation Details'!A766:J3109,10,FALSE)</f>
        <v>29-Jun-1975</v>
      </c>
      <c r="M768" s="15">
        <f>VLOOKUP(A768,'Hospitalisation Details'!A766:I3109,6,FALSE)</f>
        <v>13440.7</v>
      </c>
      <c r="N768" s="15" t="str">
        <f>VLOOKUP(A768,'Hospitalisation Details'!A766:I3109,7,FALSE)</f>
        <v>tier - 3</v>
      </c>
      <c r="O768" s="15" t="str">
        <f>VLOOKUP(A768,'Hospitalisation Details'!A766:I3109,8,FALSE)</f>
        <v>tier - 2</v>
      </c>
      <c r="P768" s="15" t="str">
        <f>VLOOKUP(A768,'Hospitalisation Details'!A766:I3109,9,FALSE)</f>
        <v>R1012</v>
      </c>
      <c r="Q768" s="15">
        <f ca="1">VLOOKUP(A768,'Hospitalisation Details'!A766:K3109,11,FALSE)</f>
        <v>50</v>
      </c>
    </row>
    <row r="769" spans="1:17" ht="15.6" x14ac:dyDescent="0.3">
      <c r="A769" s="78" t="s">
        <v>1604</v>
      </c>
      <c r="B769" s="78" t="str">
        <f>VLOOKUP(A769,'Customer Names'!A767:C3102,3,FALSE)</f>
        <v>Alison R.</v>
      </c>
      <c r="C769" s="91">
        <f>VLOOKUP(A769,'Medical Examinations'!A767:H3102,2,FALSE)</f>
        <v>32.299999999999997</v>
      </c>
      <c r="D769" s="15">
        <f>VLOOKUP(A769,'Medical Examinations'!A767:H3102,3,FALSE)</f>
        <v>5.28</v>
      </c>
      <c r="E769" s="15" t="str">
        <f>VLOOKUP(A769,'Medical Examinations'!A767:H3102,4,FALSE)</f>
        <v>yes</v>
      </c>
      <c r="F769" s="15" t="str">
        <f>VLOOKUP(A769,'Medical Examinations'!A767:H3102,5,FALSE)</f>
        <v>No</v>
      </c>
      <c r="G769" s="15" t="str">
        <f>VLOOKUP(A769,'Medical Examinations'!A767:H3102,6,FALSE)</f>
        <v>No</v>
      </c>
      <c r="H769" s="15">
        <f>VLOOKUP(A769,'Medical Examinations'!A767:H3102,7,FALSE)</f>
        <v>2</v>
      </c>
      <c r="I769" s="15" t="str">
        <f>VLOOKUP(A769,'Medical Examinations'!A767:H3102,8,FALSE)</f>
        <v>No</v>
      </c>
      <c r="J769" s="15" t="str">
        <f>VLOOKUP(A769,'Medical Examinations'!A767:J3102,9,FALSE)</f>
        <v>OBESITY</v>
      </c>
      <c r="K769" s="15" t="str">
        <f>VLOOKUP(A769,'Medical Examinations'!A767:J3102,10,FALSE)</f>
        <v>NORMAL</v>
      </c>
      <c r="L769" s="15" t="str">
        <f>VLOOKUP(A769,'Hospitalisation Details'!A767:J3110,10,FALSE)</f>
        <v>14-Nov-1966</v>
      </c>
      <c r="M769" s="15">
        <f>VLOOKUP(A769,'Hospitalisation Details'!A767:I3110,6,FALSE)</f>
        <v>13430.27</v>
      </c>
      <c r="N769" s="15" t="str">
        <f>VLOOKUP(A769,'Hospitalisation Details'!A767:I3110,7,FALSE)</f>
        <v>tier - 3</v>
      </c>
      <c r="O769" s="15" t="str">
        <f>VLOOKUP(A769,'Hospitalisation Details'!A767:I3110,8,FALSE)</f>
        <v>tier - 3</v>
      </c>
      <c r="P769" s="15" t="str">
        <f>VLOOKUP(A769,'Hospitalisation Details'!A767:I3110,9,FALSE)</f>
        <v>R1024</v>
      </c>
      <c r="Q769" s="15">
        <f ca="1">VLOOKUP(A769,'Hospitalisation Details'!A767:K3110,11,FALSE)</f>
        <v>58</v>
      </c>
    </row>
    <row r="770" spans="1:17" ht="15.6" x14ac:dyDescent="0.3">
      <c r="A770" s="78" t="s">
        <v>1603</v>
      </c>
      <c r="B770" s="78" t="str">
        <f>VLOOKUP(A770,'Customer Names'!A768:C3103,3,FALSE)</f>
        <v>Madeleine</v>
      </c>
      <c r="C770" s="91">
        <f>VLOOKUP(A770,'Medical Examinations'!A768:H3103,2,FALSE)</f>
        <v>31.16</v>
      </c>
      <c r="D770" s="15">
        <f>VLOOKUP(A770,'Medical Examinations'!A768:H3103,3,FALSE)</f>
        <v>7.49</v>
      </c>
      <c r="E770" s="15" t="str">
        <f>VLOOKUP(A770,'Medical Examinations'!A768:H3103,4,FALSE)</f>
        <v>yes</v>
      </c>
      <c r="F770" s="15" t="str">
        <f>VLOOKUP(A770,'Medical Examinations'!A768:H3103,5,FALSE)</f>
        <v>No</v>
      </c>
      <c r="G770" s="15" t="str">
        <f>VLOOKUP(A770,'Medical Examinations'!A768:H3103,6,FALSE)</f>
        <v>No</v>
      </c>
      <c r="H770" s="15">
        <f>VLOOKUP(A770,'Medical Examinations'!A768:H3103,7,FALSE)</f>
        <v>2</v>
      </c>
      <c r="I770" s="15" t="str">
        <f>VLOOKUP(A770,'Medical Examinations'!A768:H3103,8,FALSE)</f>
        <v>No</v>
      </c>
      <c r="J770" s="15" t="str">
        <f>VLOOKUP(A770,'Medical Examinations'!A768:J3103,9,FALSE)</f>
        <v>OBESITY</v>
      </c>
      <c r="K770" s="15" t="str">
        <f>VLOOKUP(A770,'Medical Examinations'!A768:J3103,10,FALSE)</f>
        <v>DIABETES</v>
      </c>
      <c r="L770" s="15" t="str">
        <f>VLOOKUP(A770,'Hospitalisation Details'!A768:J3111,10,FALSE)</f>
        <v>3-Nov-1961</v>
      </c>
      <c r="M770" s="15">
        <f>VLOOKUP(A770,'Hospitalisation Details'!A768:I3111,6,FALSE)</f>
        <v>13429.04</v>
      </c>
      <c r="N770" s="15" t="str">
        <f>VLOOKUP(A770,'Hospitalisation Details'!A768:I3111,7,FALSE)</f>
        <v>tier - 3</v>
      </c>
      <c r="O770" s="15" t="str">
        <f>VLOOKUP(A770,'Hospitalisation Details'!A768:I3111,8,FALSE)</f>
        <v>tier - 3</v>
      </c>
      <c r="P770" s="15" t="str">
        <f>VLOOKUP(A770,'Hospitalisation Details'!A768:I3111,9,FALSE)</f>
        <v>R1012</v>
      </c>
      <c r="Q770" s="15">
        <f ca="1">VLOOKUP(A770,'Hospitalisation Details'!A768:K3111,11,FALSE)</f>
        <v>64</v>
      </c>
    </row>
    <row r="771" spans="1:17" ht="15.6" x14ac:dyDescent="0.3">
      <c r="A771" s="78" t="s">
        <v>1602</v>
      </c>
      <c r="B771" s="78" t="str">
        <f>VLOOKUP(A771,'Customer Names'!A769:C3104,3,FALSE)</f>
        <v>Stacey</v>
      </c>
      <c r="C771" s="91">
        <f>VLOOKUP(A771,'Medical Examinations'!A769:H3104,2,FALSE)</f>
        <v>54.59</v>
      </c>
      <c r="D771" s="15">
        <f>VLOOKUP(A771,'Medical Examinations'!A769:H3104,3,FALSE)</f>
        <v>4.2699999999999996</v>
      </c>
      <c r="E771" s="15" t="str">
        <f>VLOOKUP(A771,'Medical Examinations'!A769:H3104,4,FALSE)</f>
        <v>No</v>
      </c>
      <c r="F771" s="15" t="str">
        <f>VLOOKUP(A771,'Medical Examinations'!A769:H3104,5,FALSE)</f>
        <v>No</v>
      </c>
      <c r="G771" s="15" t="str">
        <f>VLOOKUP(A771,'Medical Examinations'!A769:H3104,6,FALSE)</f>
        <v>No</v>
      </c>
      <c r="H771" s="15">
        <f>VLOOKUP(A771,'Medical Examinations'!A769:H3104,7,FALSE)</f>
        <v>0</v>
      </c>
      <c r="I771" s="15" t="str">
        <f>VLOOKUP(A771,'Medical Examinations'!A769:H3104,8,FALSE)</f>
        <v>No</v>
      </c>
      <c r="J771" s="15" t="str">
        <f>VLOOKUP(A771,'Medical Examinations'!A769:J3104,9,FALSE)</f>
        <v>OBESITY</v>
      </c>
      <c r="K771" s="15" t="str">
        <f>VLOOKUP(A771,'Medical Examinations'!A769:J3104,10,FALSE)</f>
        <v>NORMAL</v>
      </c>
      <c r="L771" s="15" t="str">
        <f>VLOOKUP(A771,'Hospitalisation Details'!A769:J3112,10,FALSE)</f>
        <v>17-Jun-1994</v>
      </c>
      <c r="M771" s="15">
        <f>VLOOKUP(A771,'Hospitalisation Details'!A769:I3112,6,FALSE)</f>
        <v>13417.05</v>
      </c>
      <c r="N771" s="15" t="str">
        <f>VLOOKUP(A771,'Hospitalisation Details'!A769:I3112,7,FALSE)</f>
        <v>tier - 3</v>
      </c>
      <c r="O771" s="15" t="str">
        <f>VLOOKUP(A771,'Hospitalisation Details'!A769:I3112,8,FALSE)</f>
        <v>tier - 3</v>
      </c>
      <c r="P771" s="15" t="str">
        <f>VLOOKUP(A771,'Hospitalisation Details'!A769:I3112,9,FALSE)</f>
        <v>R1012</v>
      </c>
      <c r="Q771" s="15">
        <f ca="1">VLOOKUP(A771,'Hospitalisation Details'!A769:K3112,11,FALSE)</f>
        <v>31</v>
      </c>
    </row>
    <row r="772" spans="1:17" ht="15.6" x14ac:dyDescent="0.3">
      <c r="A772" s="78" t="s">
        <v>1601</v>
      </c>
      <c r="B772" s="78" t="str">
        <f>VLOOKUP(A772,'Customer Names'!A770:C3105,3,FALSE)</f>
        <v>Kimberly</v>
      </c>
      <c r="C772" s="91">
        <f>VLOOKUP(A772,'Medical Examinations'!A770:H3105,2,FALSE)</f>
        <v>21.09</v>
      </c>
      <c r="D772" s="15">
        <f>VLOOKUP(A772,'Medical Examinations'!A770:H3105,3,FALSE)</f>
        <v>9.2200000000000006</v>
      </c>
      <c r="E772" s="15" t="str">
        <f>VLOOKUP(A772,'Medical Examinations'!A770:H3105,4,FALSE)</f>
        <v>yes</v>
      </c>
      <c r="F772" s="15" t="str">
        <f>VLOOKUP(A772,'Medical Examinations'!A770:H3105,5,FALSE)</f>
        <v>No</v>
      </c>
      <c r="G772" s="15" t="str">
        <f>VLOOKUP(A772,'Medical Examinations'!A770:H3105,6,FALSE)</f>
        <v>No</v>
      </c>
      <c r="H772" s="15">
        <f>VLOOKUP(A772,'Medical Examinations'!A770:H3105,7,FALSE)</f>
        <v>2</v>
      </c>
      <c r="I772" s="15" t="str">
        <f>VLOOKUP(A772,'Medical Examinations'!A770:H3105,8,FALSE)</f>
        <v>No</v>
      </c>
      <c r="J772" s="15" t="str">
        <f>VLOOKUP(A772,'Medical Examinations'!A770:J3105,9,FALSE)</f>
        <v>NORMAL WEIGHT</v>
      </c>
      <c r="K772" s="15" t="str">
        <f>VLOOKUP(A772,'Medical Examinations'!A770:J3105,10,FALSE)</f>
        <v>DIABETES</v>
      </c>
      <c r="L772" s="15" t="str">
        <f>VLOOKUP(A772,'Hospitalisation Details'!A770:J3113,10,FALSE)</f>
        <v>22-Jul-1961</v>
      </c>
      <c r="M772" s="15">
        <f>VLOOKUP(A772,'Hospitalisation Details'!A770:I3113,6,FALSE)</f>
        <v>13415.04</v>
      </c>
      <c r="N772" s="15" t="str">
        <f>VLOOKUP(A772,'Hospitalisation Details'!A770:I3113,7,FALSE)</f>
        <v>tier - 3</v>
      </c>
      <c r="O772" s="15" t="str">
        <f>VLOOKUP(A772,'Hospitalisation Details'!A770:I3113,8,FALSE)</f>
        <v>tier - 2</v>
      </c>
      <c r="P772" s="15" t="str">
        <f>VLOOKUP(A772,'Hospitalisation Details'!A770:I3113,9,FALSE)</f>
        <v>R1012</v>
      </c>
      <c r="Q772" s="15">
        <f ca="1">VLOOKUP(A772,'Hospitalisation Details'!A770:K3113,11,FALSE)</f>
        <v>64</v>
      </c>
    </row>
    <row r="773" spans="1:17" ht="15.6" x14ac:dyDescent="0.3">
      <c r="A773" s="78" t="s">
        <v>1600</v>
      </c>
      <c r="B773" s="78" t="str">
        <f>VLOOKUP(A773,'Customer Names'!A771:C3106,3,FALSE)</f>
        <v>Matthew D</v>
      </c>
      <c r="C773" s="91">
        <f>VLOOKUP(A773,'Medical Examinations'!A771:H3106,2,FALSE)</f>
        <v>52.41</v>
      </c>
      <c r="D773" s="15">
        <f>VLOOKUP(A773,'Medical Examinations'!A771:H3106,3,FALSE)</f>
        <v>5.99</v>
      </c>
      <c r="E773" s="15" t="str">
        <f>VLOOKUP(A773,'Medical Examinations'!A771:H3106,4,FALSE)</f>
        <v>No</v>
      </c>
      <c r="F773" s="15" t="str">
        <f>VLOOKUP(A773,'Medical Examinations'!A771:H3106,5,FALSE)</f>
        <v>No</v>
      </c>
      <c r="G773" s="15" t="str">
        <f>VLOOKUP(A773,'Medical Examinations'!A771:H3106,6,FALSE)</f>
        <v>No</v>
      </c>
      <c r="H773" s="15">
        <f>VLOOKUP(A773,'Medical Examinations'!A771:H3106,7,FALSE)</f>
        <v>1</v>
      </c>
      <c r="I773" s="15" t="str">
        <f>VLOOKUP(A773,'Medical Examinations'!A771:H3106,8,FALSE)</f>
        <v>No</v>
      </c>
      <c r="J773" s="15" t="str">
        <f>VLOOKUP(A773,'Medical Examinations'!A771:J3106,9,FALSE)</f>
        <v>OBESITY</v>
      </c>
      <c r="K773" s="15" t="str">
        <f>VLOOKUP(A773,'Medical Examinations'!A771:J3106,10,FALSE)</f>
        <v>PREDIABETES</v>
      </c>
      <c r="L773" s="15" t="str">
        <f>VLOOKUP(A773,'Hospitalisation Details'!A771:J3114,10,FALSE)</f>
        <v>19-Dec-1992</v>
      </c>
      <c r="M773" s="15">
        <f>VLOOKUP(A773,'Hospitalisation Details'!A771:I3114,6,FALSE)</f>
        <v>13412.97</v>
      </c>
      <c r="N773" s="15" t="str">
        <f>VLOOKUP(A773,'Hospitalisation Details'!A771:I3114,7,FALSE)</f>
        <v>tier - 3</v>
      </c>
      <c r="O773" s="15" t="str">
        <f>VLOOKUP(A773,'Hospitalisation Details'!A771:I3114,8,FALSE)</f>
        <v>tier - 3</v>
      </c>
      <c r="P773" s="15" t="str">
        <f>VLOOKUP(A773,'Hospitalisation Details'!A771:I3114,9,FALSE)</f>
        <v>R1023</v>
      </c>
      <c r="Q773" s="15">
        <f ca="1">VLOOKUP(A773,'Hospitalisation Details'!A771:K3114,11,FALSE)</f>
        <v>32</v>
      </c>
    </row>
    <row r="774" spans="1:17" ht="15.6" x14ac:dyDescent="0.3">
      <c r="A774" s="78" t="s">
        <v>1599</v>
      </c>
      <c r="B774" s="78" t="str">
        <f>VLOOKUP(A774,'Customer Names'!A772:C3107,3,FALSE)</f>
        <v>Michael</v>
      </c>
      <c r="C774" s="91">
        <f>VLOOKUP(A774,'Medical Examinations'!A772:H3107,2,FALSE)</f>
        <v>41.47</v>
      </c>
      <c r="D774" s="15">
        <f>VLOOKUP(A774,'Medical Examinations'!A772:H3107,3,FALSE)</f>
        <v>5.86</v>
      </c>
      <c r="E774" s="15" t="str">
        <f>VLOOKUP(A774,'Medical Examinations'!A772:H3107,4,FALSE)</f>
        <v>yes</v>
      </c>
      <c r="F774" s="15" t="str">
        <f>VLOOKUP(A774,'Medical Examinations'!A772:H3107,5,FALSE)</f>
        <v>No</v>
      </c>
      <c r="G774" s="15" t="str">
        <f>VLOOKUP(A774,'Medical Examinations'!A772:H3107,6,FALSE)</f>
        <v>No</v>
      </c>
      <c r="H774" s="15">
        <f>VLOOKUP(A774,'Medical Examinations'!A772:H3107,7,FALSE)</f>
        <v>2</v>
      </c>
      <c r="I774" s="15" t="str">
        <f>VLOOKUP(A774,'Medical Examinations'!A772:H3107,8,FALSE)</f>
        <v>No</v>
      </c>
      <c r="J774" s="15" t="str">
        <f>VLOOKUP(A774,'Medical Examinations'!A772:J3107,9,FALSE)</f>
        <v>OBESITY</v>
      </c>
      <c r="K774" s="15" t="str">
        <f>VLOOKUP(A774,'Medical Examinations'!A772:J3107,10,FALSE)</f>
        <v>PREDIABETES</v>
      </c>
      <c r="L774" s="15" t="str">
        <f>VLOOKUP(A774,'Hospitalisation Details'!A772:J3115,10,FALSE)</f>
        <v>20-Dec-1959</v>
      </c>
      <c r="M774" s="15">
        <f>VLOOKUP(A774,'Hospitalisation Details'!A772:I3115,6,FALSE)</f>
        <v>13405.39</v>
      </c>
      <c r="N774" s="15" t="str">
        <f>VLOOKUP(A774,'Hospitalisation Details'!A772:I3115,7,FALSE)</f>
        <v>tier - 3</v>
      </c>
      <c r="O774" s="15" t="str">
        <f>VLOOKUP(A774,'Hospitalisation Details'!A772:I3115,8,FALSE)</f>
        <v>tier - 3</v>
      </c>
      <c r="P774" s="15" t="str">
        <f>VLOOKUP(A774,'Hospitalisation Details'!A772:I3115,9,FALSE)</f>
        <v>R1013</v>
      </c>
      <c r="Q774" s="15">
        <f ca="1">VLOOKUP(A774,'Hospitalisation Details'!A772:K3115,11,FALSE)</f>
        <v>65</v>
      </c>
    </row>
    <row r="775" spans="1:17" ht="15.6" x14ac:dyDescent="0.3">
      <c r="A775" s="78" t="s">
        <v>1598</v>
      </c>
      <c r="B775" s="78" t="str">
        <f>VLOOKUP(A775,'Customer Names'!A773:C3108,3,FALSE)</f>
        <v>Ben</v>
      </c>
      <c r="C775" s="91">
        <f>VLOOKUP(A775,'Medical Examinations'!A773:H3108,2,FALSE)</f>
        <v>33.1</v>
      </c>
      <c r="D775" s="15">
        <f>VLOOKUP(A775,'Medical Examinations'!A773:H3108,3,FALSE)</f>
        <v>5.19</v>
      </c>
      <c r="E775" s="15" t="str">
        <f>VLOOKUP(A775,'Medical Examinations'!A773:H3108,4,FALSE)</f>
        <v>yes</v>
      </c>
      <c r="F775" s="15" t="str">
        <f>VLOOKUP(A775,'Medical Examinations'!A773:H3108,5,FALSE)</f>
        <v>No</v>
      </c>
      <c r="G775" s="15" t="str">
        <f>VLOOKUP(A775,'Medical Examinations'!A773:H3108,6,FALSE)</f>
        <v>No</v>
      </c>
      <c r="H775" s="15">
        <f>VLOOKUP(A775,'Medical Examinations'!A773:H3108,7,FALSE)</f>
        <v>2</v>
      </c>
      <c r="I775" s="15" t="str">
        <f>VLOOKUP(A775,'Medical Examinations'!A773:H3108,8,FALSE)</f>
        <v>No</v>
      </c>
      <c r="J775" s="15" t="str">
        <f>VLOOKUP(A775,'Medical Examinations'!A773:J3108,9,FALSE)</f>
        <v>OBESITY</v>
      </c>
      <c r="K775" s="15" t="str">
        <f>VLOOKUP(A775,'Medical Examinations'!A773:J3108,10,FALSE)</f>
        <v>NORMAL</v>
      </c>
      <c r="L775" s="15" t="str">
        <f>VLOOKUP(A775,'Hospitalisation Details'!A773:J3116,10,FALSE)</f>
        <v>25-Nov-1959</v>
      </c>
      <c r="M775" s="15">
        <f>VLOOKUP(A775,'Hospitalisation Details'!A773:I3116,6,FALSE)</f>
        <v>13393.76</v>
      </c>
      <c r="N775" s="15" t="str">
        <f>VLOOKUP(A775,'Hospitalisation Details'!A773:I3116,7,FALSE)</f>
        <v>tier - 3</v>
      </c>
      <c r="O775" s="15" t="str">
        <f>VLOOKUP(A775,'Hospitalisation Details'!A773:I3116,8,FALSE)</f>
        <v>tier - 1</v>
      </c>
      <c r="P775" s="15" t="str">
        <f>VLOOKUP(A775,'Hospitalisation Details'!A773:I3116,9,FALSE)</f>
        <v>R1011</v>
      </c>
      <c r="Q775" s="15">
        <f ca="1">VLOOKUP(A775,'Hospitalisation Details'!A773:K3116,11,FALSE)</f>
        <v>65</v>
      </c>
    </row>
    <row r="776" spans="1:17" ht="15.6" x14ac:dyDescent="0.3">
      <c r="A776" s="78" t="s">
        <v>1597</v>
      </c>
      <c r="B776" s="78" t="str">
        <f>VLOOKUP(A776,'Customer Names'!A774:C3109,3,FALSE)</f>
        <v>Chris</v>
      </c>
      <c r="C776" s="91">
        <f>VLOOKUP(A776,'Medical Examinations'!A774:H3109,2,FALSE)</f>
        <v>30.8</v>
      </c>
      <c r="D776" s="15">
        <f>VLOOKUP(A776,'Medical Examinations'!A774:H3109,3,FALSE)</f>
        <v>4.37</v>
      </c>
      <c r="E776" s="15" t="str">
        <f>VLOOKUP(A776,'Medical Examinations'!A774:H3109,4,FALSE)</f>
        <v>yes</v>
      </c>
      <c r="F776" s="15" t="str">
        <f>VLOOKUP(A776,'Medical Examinations'!A774:H3109,5,FALSE)</f>
        <v>No</v>
      </c>
      <c r="G776" s="15" t="str">
        <f>VLOOKUP(A776,'Medical Examinations'!A774:H3109,6,FALSE)</f>
        <v>No</v>
      </c>
      <c r="H776" s="15">
        <f>VLOOKUP(A776,'Medical Examinations'!A774:H3109,7,FALSE)</f>
        <v>2</v>
      </c>
      <c r="I776" s="15" t="str">
        <f>VLOOKUP(A776,'Medical Examinations'!A774:H3109,8,FALSE)</f>
        <v>No</v>
      </c>
      <c r="J776" s="15" t="str">
        <f>VLOOKUP(A776,'Medical Examinations'!A774:J3109,9,FALSE)</f>
        <v>OBESITY</v>
      </c>
      <c r="K776" s="15" t="str">
        <f>VLOOKUP(A776,'Medical Examinations'!A774:J3109,10,FALSE)</f>
        <v>NORMAL</v>
      </c>
      <c r="L776" s="15" t="str">
        <f>VLOOKUP(A776,'Hospitalisation Details'!A774:J3117,10,FALSE)</f>
        <v>9-Dec-1959</v>
      </c>
      <c r="M776" s="15">
        <f>VLOOKUP(A776,'Hospitalisation Details'!A774:I3117,6,FALSE)</f>
        <v>13390.56</v>
      </c>
      <c r="N776" s="15" t="str">
        <f>VLOOKUP(A776,'Hospitalisation Details'!A774:I3117,7,FALSE)</f>
        <v>tier - 3</v>
      </c>
      <c r="O776" s="15" t="str">
        <f>VLOOKUP(A776,'Hospitalisation Details'!A774:I3117,8,FALSE)</f>
        <v>tier - 3</v>
      </c>
      <c r="P776" s="15" t="str">
        <f>VLOOKUP(A776,'Hospitalisation Details'!A774:I3117,9,FALSE)</f>
        <v>R1011</v>
      </c>
      <c r="Q776" s="15">
        <f ca="1">VLOOKUP(A776,'Hospitalisation Details'!A774:K3117,11,FALSE)</f>
        <v>65</v>
      </c>
    </row>
    <row r="777" spans="1:17" ht="15.6" x14ac:dyDescent="0.3">
      <c r="A777" s="78" t="s">
        <v>1596</v>
      </c>
      <c r="B777" s="78" t="str">
        <f>VLOOKUP(A777,'Customer Names'!A775:C3110,3,FALSE)</f>
        <v>Jeremy J</v>
      </c>
      <c r="C777" s="91">
        <f>VLOOKUP(A777,'Medical Examinations'!A775:H3110,2,FALSE)</f>
        <v>42.06</v>
      </c>
      <c r="D777" s="15">
        <f>VLOOKUP(A777,'Medical Examinations'!A775:H3110,3,FALSE)</f>
        <v>5.32</v>
      </c>
      <c r="E777" s="15" t="str">
        <f>VLOOKUP(A777,'Medical Examinations'!A775:H3110,4,FALSE)</f>
        <v>No</v>
      </c>
      <c r="F777" s="15" t="str">
        <f>VLOOKUP(A777,'Medical Examinations'!A775:H3110,5,FALSE)</f>
        <v>No</v>
      </c>
      <c r="G777" s="15" t="str">
        <f>VLOOKUP(A777,'Medical Examinations'!A775:H3110,6,FALSE)</f>
        <v>No</v>
      </c>
      <c r="H777" s="15">
        <f>VLOOKUP(A777,'Medical Examinations'!A775:H3110,7,FALSE)</f>
        <v>1</v>
      </c>
      <c r="I777" s="15" t="str">
        <f>VLOOKUP(A777,'Medical Examinations'!A775:H3110,8,FALSE)</f>
        <v>No</v>
      </c>
      <c r="J777" s="15" t="str">
        <f>VLOOKUP(A777,'Medical Examinations'!A775:J3110,9,FALSE)</f>
        <v>OBESITY</v>
      </c>
      <c r="K777" s="15" t="str">
        <f>VLOOKUP(A777,'Medical Examinations'!A775:J3110,10,FALSE)</f>
        <v>NORMAL</v>
      </c>
      <c r="L777" s="15" t="str">
        <f>VLOOKUP(A777,'Hospitalisation Details'!A775:J3118,10,FALSE)</f>
        <v>6-Jun-1984</v>
      </c>
      <c r="M777" s="15">
        <f>VLOOKUP(A777,'Hospitalisation Details'!A775:I3118,6,FALSE)</f>
        <v>13383.67</v>
      </c>
      <c r="N777" s="15" t="str">
        <f>VLOOKUP(A777,'Hospitalisation Details'!A775:I3118,7,FALSE)</f>
        <v>tier - 3</v>
      </c>
      <c r="O777" s="15" t="str">
        <f>VLOOKUP(A777,'Hospitalisation Details'!A775:I3118,8,FALSE)</f>
        <v>tier - 2</v>
      </c>
      <c r="P777" s="15" t="str">
        <f>VLOOKUP(A777,'Hospitalisation Details'!A775:I3118,9,FALSE)</f>
        <v>R1023</v>
      </c>
      <c r="Q777" s="15">
        <f ca="1">VLOOKUP(A777,'Hospitalisation Details'!A775:K3118,11,FALSE)</f>
        <v>41</v>
      </c>
    </row>
    <row r="778" spans="1:17" ht="15.6" x14ac:dyDescent="0.3">
      <c r="A778" s="78" t="s">
        <v>1595</v>
      </c>
      <c r="B778" s="78" t="str">
        <f>VLOOKUP(A778,'Customer Names'!A776:C3111,3,FALSE)</f>
        <v>Amy L.</v>
      </c>
      <c r="C778" s="91">
        <f>VLOOKUP(A778,'Medical Examinations'!A776:H3111,2,FALSE)</f>
        <v>39.270000000000003</v>
      </c>
      <c r="D778" s="15">
        <f>VLOOKUP(A778,'Medical Examinations'!A776:H3111,3,FALSE)</f>
        <v>5.64</v>
      </c>
      <c r="E778" s="15" t="str">
        <f>VLOOKUP(A778,'Medical Examinations'!A776:H3111,4,FALSE)</f>
        <v>No</v>
      </c>
      <c r="F778" s="15" t="str">
        <f>VLOOKUP(A778,'Medical Examinations'!A776:H3111,5,FALSE)</f>
        <v>No</v>
      </c>
      <c r="G778" s="15" t="str">
        <f>VLOOKUP(A778,'Medical Examinations'!A776:H3111,6,FALSE)</f>
        <v>Yes</v>
      </c>
      <c r="H778" s="15">
        <f>VLOOKUP(A778,'Medical Examinations'!A776:H3111,7,FALSE)</f>
        <v>1</v>
      </c>
      <c r="I778" s="15" t="str">
        <f>VLOOKUP(A778,'Medical Examinations'!A776:H3111,8,FALSE)</f>
        <v>No</v>
      </c>
      <c r="J778" s="15" t="str">
        <f>VLOOKUP(A778,'Medical Examinations'!A776:J3111,9,FALSE)</f>
        <v>OBESITY</v>
      </c>
      <c r="K778" s="15" t="str">
        <f>VLOOKUP(A778,'Medical Examinations'!A776:J3111,10,FALSE)</f>
        <v>NORMAL</v>
      </c>
      <c r="L778" s="15" t="str">
        <f>VLOOKUP(A778,'Hospitalisation Details'!A776:J3119,10,FALSE)</f>
        <v>30-Sep-1979</v>
      </c>
      <c r="M778" s="15">
        <f>VLOOKUP(A778,'Hospitalisation Details'!A776:I3119,6,FALSE)</f>
        <v>13377.41</v>
      </c>
      <c r="N778" s="15" t="str">
        <f>VLOOKUP(A778,'Hospitalisation Details'!A776:I3119,7,FALSE)</f>
        <v>tier - 3</v>
      </c>
      <c r="O778" s="15" t="str">
        <f>VLOOKUP(A778,'Hospitalisation Details'!A776:I3119,8,FALSE)</f>
        <v>tier - 3</v>
      </c>
      <c r="P778" s="15" t="str">
        <f>VLOOKUP(A778,'Hospitalisation Details'!A776:I3119,9,FALSE)</f>
        <v>R1026</v>
      </c>
      <c r="Q778" s="15">
        <f ca="1">VLOOKUP(A778,'Hospitalisation Details'!A776:K3119,11,FALSE)</f>
        <v>46</v>
      </c>
    </row>
    <row r="779" spans="1:17" ht="15.6" x14ac:dyDescent="0.3">
      <c r="A779" s="78" t="s">
        <v>1594</v>
      </c>
      <c r="B779" s="78" t="str">
        <f>VLOOKUP(A779,'Customer Names'!A777:C3112,3,FALSE)</f>
        <v>Karen L.</v>
      </c>
      <c r="C779" s="91">
        <f>VLOOKUP(A779,'Medical Examinations'!A777:H3112,2,FALSE)</f>
        <v>30.71</v>
      </c>
      <c r="D779" s="15">
        <f>VLOOKUP(A779,'Medical Examinations'!A777:H3112,3,FALSE)</f>
        <v>5.59</v>
      </c>
      <c r="E779" s="15" t="str">
        <f>VLOOKUP(A779,'Medical Examinations'!A777:H3112,4,FALSE)</f>
        <v>yes</v>
      </c>
      <c r="F779" s="15" t="str">
        <f>VLOOKUP(A779,'Medical Examinations'!A777:H3112,5,FALSE)</f>
        <v>No</v>
      </c>
      <c r="G779" s="15" t="str">
        <f>VLOOKUP(A779,'Medical Examinations'!A777:H3112,6,FALSE)</f>
        <v>No</v>
      </c>
      <c r="H779" s="15">
        <f>VLOOKUP(A779,'Medical Examinations'!A777:H3112,7,FALSE)</f>
        <v>1</v>
      </c>
      <c r="I779" s="15" t="str">
        <f>VLOOKUP(A779,'Medical Examinations'!A777:H3112,8,FALSE)</f>
        <v>No</v>
      </c>
      <c r="J779" s="15" t="str">
        <f>VLOOKUP(A779,'Medical Examinations'!A777:J3112,9,FALSE)</f>
        <v>OBESITY</v>
      </c>
      <c r="K779" s="15" t="str">
        <f>VLOOKUP(A779,'Medical Examinations'!A777:J3112,10,FALSE)</f>
        <v>NORMAL</v>
      </c>
      <c r="L779" s="15" t="str">
        <f>VLOOKUP(A779,'Hospitalisation Details'!A777:J3120,10,FALSE)</f>
        <v>24-Sep-1964</v>
      </c>
      <c r="M779" s="15">
        <f>VLOOKUP(A779,'Hospitalisation Details'!A777:I3120,6,FALSE)</f>
        <v>13375.76</v>
      </c>
      <c r="N779" s="15" t="str">
        <f>VLOOKUP(A779,'Hospitalisation Details'!A777:I3120,7,FALSE)</f>
        <v>tier - 3</v>
      </c>
      <c r="O779" s="15" t="str">
        <f>VLOOKUP(A779,'Hospitalisation Details'!A777:I3120,8,FALSE)</f>
        <v>tier - 2</v>
      </c>
      <c r="P779" s="15" t="str">
        <f>VLOOKUP(A779,'Hospitalisation Details'!A777:I3120,9,FALSE)</f>
        <v>R1025</v>
      </c>
      <c r="Q779" s="15">
        <f ca="1">VLOOKUP(A779,'Hospitalisation Details'!A777:K3120,11,FALSE)</f>
        <v>61</v>
      </c>
    </row>
    <row r="780" spans="1:17" ht="15.6" x14ac:dyDescent="0.3">
      <c r="A780" s="78" t="s">
        <v>1593</v>
      </c>
      <c r="B780" s="78" t="str">
        <f>VLOOKUP(A780,'Customer Names'!A778:C3113,3,FALSE)</f>
        <v>Tennille</v>
      </c>
      <c r="C780" s="91">
        <f>VLOOKUP(A780,'Medical Examinations'!A778:H3113,2,FALSE)</f>
        <v>47.19</v>
      </c>
      <c r="D780" s="15">
        <f>VLOOKUP(A780,'Medical Examinations'!A778:H3113,3,FALSE)</f>
        <v>5.29</v>
      </c>
      <c r="E780" s="15" t="str">
        <f>VLOOKUP(A780,'Medical Examinations'!A778:H3113,4,FALSE)</f>
        <v>No</v>
      </c>
      <c r="F780" s="15" t="str">
        <f>VLOOKUP(A780,'Medical Examinations'!A778:H3113,5,FALSE)</f>
        <v>No</v>
      </c>
      <c r="G780" s="15" t="str">
        <f>VLOOKUP(A780,'Medical Examinations'!A778:H3113,6,FALSE)</f>
        <v>No</v>
      </c>
      <c r="H780" s="15">
        <f>VLOOKUP(A780,'Medical Examinations'!A778:H3113,7,FALSE)</f>
        <v>0</v>
      </c>
      <c r="I780" s="15" t="str">
        <f>VLOOKUP(A780,'Medical Examinations'!A778:H3113,8,FALSE)</f>
        <v>No</v>
      </c>
      <c r="J780" s="15" t="str">
        <f>VLOOKUP(A780,'Medical Examinations'!A778:J3113,9,FALSE)</f>
        <v>OBESITY</v>
      </c>
      <c r="K780" s="15" t="str">
        <f>VLOOKUP(A780,'Medical Examinations'!A778:J3113,10,FALSE)</f>
        <v>NORMAL</v>
      </c>
      <c r="L780" s="15" t="str">
        <f>VLOOKUP(A780,'Hospitalisation Details'!A778:J3121,10,FALSE)</f>
        <v>2-Oct-1990</v>
      </c>
      <c r="M780" s="15">
        <f>VLOOKUP(A780,'Hospitalisation Details'!A778:I3121,6,FALSE)</f>
        <v>13360.94</v>
      </c>
      <c r="N780" s="15" t="str">
        <f>VLOOKUP(A780,'Hospitalisation Details'!A778:I3121,7,FALSE)</f>
        <v>tier - 3</v>
      </c>
      <c r="O780" s="15" t="str">
        <f>VLOOKUP(A780,'Hospitalisation Details'!A778:I3121,8,FALSE)</f>
        <v>tier - 1</v>
      </c>
      <c r="P780" s="15" t="str">
        <f>VLOOKUP(A780,'Hospitalisation Details'!A778:I3121,9,FALSE)</f>
        <v>R1012</v>
      </c>
      <c r="Q780" s="15">
        <f ca="1">VLOOKUP(A780,'Hospitalisation Details'!A778:K3121,11,FALSE)</f>
        <v>35</v>
      </c>
    </row>
    <row r="781" spans="1:17" ht="15.6" x14ac:dyDescent="0.3">
      <c r="A781" s="78" t="s">
        <v>1592</v>
      </c>
      <c r="B781" s="78" t="str">
        <f>VLOOKUP(A781,'Customer Names'!A779:C3114,3,FALSE)</f>
        <v>Matt</v>
      </c>
      <c r="C781" s="91">
        <f>VLOOKUP(A781,'Medical Examinations'!A779:H3114,2,FALSE)</f>
        <v>30.02</v>
      </c>
      <c r="D781" s="15">
        <f>VLOOKUP(A781,'Medical Examinations'!A779:H3114,3,FALSE)</f>
        <v>6.65</v>
      </c>
      <c r="E781" s="15" t="str">
        <f>VLOOKUP(A781,'Medical Examinations'!A779:H3114,4,FALSE)</f>
        <v>No</v>
      </c>
      <c r="F781" s="15" t="str">
        <f>VLOOKUP(A781,'Medical Examinations'!A779:H3114,5,FALSE)</f>
        <v>No</v>
      </c>
      <c r="G781" s="15" t="str">
        <f>VLOOKUP(A781,'Medical Examinations'!A779:H3114,6,FALSE)</f>
        <v>No</v>
      </c>
      <c r="H781" s="15">
        <f>VLOOKUP(A781,'Medical Examinations'!A779:H3114,7,FALSE)</f>
        <v>0</v>
      </c>
      <c r="I781" s="15" t="str">
        <f>VLOOKUP(A781,'Medical Examinations'!A779:H3114,8,FALSE)</f>
        <v>No</v>
      </c>
      <c r="J781" s="15" t="str">
        <f>VLOOKUP(A781,'Medical Examinations'!A779:J3114,9,FALSE)</f>
        <v>OBESITY</v>
      </c>
      <c r="K781" s="15" t="str">
        <f>VLOOKUP(A781,'Medical Examinations'!A779:J3114,10,FALSE)</f>
        <v>DIABETES</v>
      </c>
      <c r="L781" s="15" t="str">
        <f>VLOOKUP(A781,'Hospitalisation Details'!A779:J3122,10,FALSE)</f>
        <v>11-Nov-1960</v>
      </c>
      <c r="M781" s="15">
        <f>VLOOKUP(A781,'Hospitalisation Details'!A779:I3122,6,FALSE)</f>
        <v>13352.1</v>
      </c>
      <c r="N781" s="15" t="str">
        <f>VLOOKUP(A781,'Hospitalisation Details'!A779:I3122,7,FALSE)</f>
        <v>tier - 3</v>
      </c>
      <c r="O781" s="15" t="str">
        <f>VLOOKUP(A781,'Hospitalisation Details'!A779:I3122,8,FALSE)</f>
        <v>tier - 1</v>
      </c>
      <c r="P781" s="15" t="str">
        <f>VLOOKUP(A781,'Hospitalisation Details'!A779:I3122,9,FALSE)</f>
        <v>R1012</v>
      </c>
      <c r="Q781" s="15">
        <f ca="1">VLOOKUP(A781,'Hospitalisation Details'!A779:K3122,11,FALSE)</f>
        <v>65</v>
      </c>
    </row>
    <row r="782" spans="1:17" ht="15.6" x14ac:dyDescent="0.3">
      <c r="A782" s="78" t="s">
        <v>1591</v>
      </c>
      <c r="B782" s="78" t="str">
        <f>VLOOKUP(A782,'Customer Names'!A780:C3115,3,FALSE)</f>
        <v>Emily</v>
      </c>
      <c r="C782" s="91">
        <f>VLOOKUP(A782,'Medical Examinations'!A780:H3115,2,FALSE)</f>
        <v>37.909999999999997</v>
      </c>
      <c r="D782" s="15">
        <f>VLOOKUP(A782,'Medical Examinations'!A780:H3115,3,FALSE)</f>
        <v>5.68</v>
      </c>
      <c r="E782" s="15" t="str">
        <f>VLOOKUP(A782,'Medical Examinations'!A780:H3115,4,FALSE)</f>
        <v>yes</v>
      </c>
      <c r="F782" s="15" t="str">
        <f>VLOOKUP(A782,'Medical Examinations'!A780:H3115,5,FALSE)</f>
        <v>No</v>
      </c>
      <c r="G782" s="15" t="str">
        <f>VLOOKUP(A782,'Medical Examinations'!A780:H3115,6,FALSE)</f>
        <v>No</v>
      </c>
      <c r="H782" s="15">
        <f>VLOOKUP(A782,'Medical Examinations'!A780:H3115,7,FALSE)</f>
        <v>0</v>
      </c>
      <c r="I782" s="15" t="str">
        <f>VLOOKUP(A782,'Medical Examinations'!A780:H3115,8,FALSE)</f>
        <v>No</v>
      </c>
      <c r="J782" s="15" t="str">
        <f>VLOOKUP(A782,'Medical Examinations'!A780:J3115,9,FALSE)</f>
        <v>OBESITY</v>
      </c>
      <c r="K782" s="15" t="str">
        <f>VLOOKUP(A782,'Medical Examinations'!A780:J3115,10,FALSE)</f>
        <v>NORMAL</v>
      </c>
      <c r="L782" s="15" t="str">
        <f>VLOOKUP(A782,'Hospitalisation Details'!A780:J3123,10,FALSE)</f>
        <v>23-Aug-1976</v>
      </c>
      <c r="M782" s="15">
        <f>VLOOKUP(A782,'Hospitalisation Details'!A780:I3123,6,FALSE)</f>
        <v>13333.71</v>
      </c>
      <c r="N782" s="15" t="str">
        <f>VLOOKUP(A782,'Hospitalisation Details'!A780:I3123,7,FALSE)</f>
        <v>tier - 3</v>
      </c>
      <c r="O782" s="15" t="str">
        <f>VLOOKUP(A782,'Hospitalisation Details'!A780:I3123,8,FALSE)</f>
        <v>tier - 2</v>
      </c>
      <c r="P782" s="15" t="str">
        <f>VLOOKUP(A782,'Hospitalisation Details'!A780:I3123,9,FALSE)</f>
        <v>R1012</v>
      </c>
      <c r="Q782" s="15">
        <f ca="1">VLOOKUP(A782,'Hospitalisation Details'!A780:K3123,11,FALSE)</f>
        <v>49</v>
      </c>
    </row>
    <row r="783" spans="1:17" ht="15.6" x14ac:dyDescent="0.3">
      <c r="A783" s="78" t="s">
        <v>1590</v>
      </c>
      <c r="B783" s="78" t="str">
        <f>VLOOKUP(A783,'Customer Names'!A781:C3116,3,FALSE)</f>
        <v>Justin E</v>
      </c>
      <c r="C783" s="91">
        <f>VLOOKUP(A783,'Medical Examinations'!A781:H3116,2,FALSE)</f>
        <v>54.61</v>
      </c>
      <c r="D783" s="15">
        <f>VLOOKUP(A783,'Medical Examinations'!A781:H3116,3,FALSE)</f>
        <v>4.49</v>
      </c>
      <c r="E783" s="15" t="str">
        <f>VLOOKUP(A783,'Medical Examinations'!A781:H3116,4,FALSE)</f>
        <v>No</v>
      </c>
      <c r="F783" s="15" t="str">
        <f>VLOOKUP(A783,'Medical Examinations'!A781:H3116,5,FALSE)</f>
        <v>No</v>
      </c>
      <c r="G783" s="15" t="str">
        <f>VLOOKUP(A783,'Medical Examinations'!A781:H3116,6,FALSE)</f>
        <v>No</v>
      </c>
      <c r="H783" s="15">
        <f>VLOOKUP(A783,'Medical Examinations'!A781:H3116,7,FALSE)</f>
        <v>0</v>
      </c>
      <c r="I783" s="15" t="str">
        <f>VLOOKUP(A783,'Medical Examinations'!A781:H3116,8,FALSE)</f>
        <v>No</v>
      </c>
      <c r="J783" s="15" t="str">
        <f>VLOOKUP(A783,'Medical Examinations'!A781:J3116,9,FALSE)</f>
        <v>OBESITY</v>
      </c>
      <c r="K783" s="15" t="str">
        <f>VLOOKUP(A783,'Medical Examinations'!A781:J3116,10,FALSE)</f>
        <v>NORMAL</v>
      </c>
      <c r="L783" s="15" t="str">
        <f>VLOOKUP(A783,'Hospitalisation Details'!A781:J3124,10,FALSE)</f>
        <v>1-Jul-1994</v>
      </c>
      <c r="M783" s="15">
        <f>VLOOKUP(A783,'Hospitalisation Details'!A781:I3124,6,FALSE)</f>
        <v>13292.52</v>
      </c>
      <c r="N783" s="15" t="str">
        <f>VLOOKUP(A783,'Hospitalisation Details'!A781:I3124,7,FALSE)</f>
        <v>tier - 3</v>
      </c>
      <c r="O783" s="15" t="str">
        <f>VLOOKUP(A783,'Hospitalisation Details'!A781:I3124,8,FALSE)</f>
        <v>tier - 3</v>
      </c>
      <c r="P783" s="15" t="str">
        <f>VLOOKUP(A783,'Hospitalisation Details'!A781:I3124,9,FALSE)</f>
        <v>R1012</v>
      </c>
      <c r="Q783" s="15">
        <f ca="1">VLOOKUP(A783,'Hospitalisation Details'!A781:K3124,11,FALSE)</f>
        <v>31</v>
      </c>
    </row>
    <row r="784" spans="1:17" ht="15.6" x14ac:dyDescent="0.3">
      <c r="A784" s="78" t="s">
        <v>1589</v>
      </c>
      <c r="B784" s="78" t="str">
        <f>VLOOKUP(A784,'Customer Names'!A782:C3117,3,FALSE)</f>
        <v>Shalane</v>
      </c>
      <c r="C784" s="91">
        <f>VLOOKUP(A784,'Medical Examinations'!A782:H3117,2,FALSE)</f>
        <v>36.005000000000003</v>
      </c>
      <c r="D784" s="15">
        <f>VLOOKUP(A784,'Medical Examinations'!A782:H3117,3,FALSE)</f>
        <v>6.9</v>
      </c>
      <c r="E784" s="15" t="str">
        <f>VLOOKUP(A784,'Medical Examinations'!A782:H3117,4,FALSE)</f>
        <v>No</v>
      </c>
      <c r="F784" s="15" t="str">
        <f>VLOOKUP(A784,'Medical Examinations'!A782:H3117,5,FALSE)</f>
        <v>No</v>
      </c>
      <c r="G784" s="15" t="str">
        <f>VLOOKUP(A784,'Medical Examinations'!A782:H3117,6,FALSE)</f>
        <v>No</v>
      </c>
      <c r="H784" s="15">
        <f>VLOOKUP(A784,'Medical Examinations'!A782:H3117,7,FALSE)</f>
        <v>0</v>
      </c>
      <c r="I784" s="15" t="str">
        <f>VLOOKUP(A784,'Medical Examinations'!A782:H3117,8,FALSE)</f>
        <v>No</v>
      </c>
      <c r="J784" s="15" t="str">
        <f>VLOOKUP(A784,'Medical Examinations'!A782:J3117,9,FALSE)</f>
        <v>OBESITY</v>
      </c>
      <c r="K784" s="15" t="str">
        <f>VLOOKUP(A784,'Medical Examinations'!A782:J3117,10,FALSE)</f>
        <v>DIABETES</v>
      </c>
      <c r="L784" s="15" t="str">
        <f>VLOOKUP(A784,'Hospitalisation Details'!A782:J3125,10,FALSE)</f>
        <v>11-Oct-1962</v>
      </c>
      <c r="M784" s="15">
        <f>VLOOKUP(A784,'Hospitalisation Details'!A782:I3125,6,FALSE)</f>
        <v>13228.85</v>
      </c>
      <c r="N784" s="15" t="str">
        <f>VLOOKUP(A784,'Hospitalisation Details'!A782:I3125,7,FALSE)</f>
        <v>tier - 3</v>
      </c>
      <c r="O784" s="15" t="str">
        <f>VLOOKUP(A784,'Hospitalisation Details'!A782:I3125,8,FALSE)</f>
        <v>tier - 3</v>
      </c>
      <c r="P784" s="15" t="str">
        <f>VLOOKUP(A784,'Hospitalisation Details'!A782:I3125,9,FALSE)</f>
        <v>R1023</v>
      </c>
      <c r="Q784" s="15">
        <f ca="1">VLOOKUP(A784,'Hospitalisation Details'!A782:K3125,11,FALSE)</f>
        <v>63</v>
      </c>
    </row>
    <row r="785" spans="1:17" ht="15.6" x14ac:dyDescent="0.3">
      <c r="A785" s="78" t="s">
        <v>1588</v>
      </c>
      <c r="B785" s="78" t="str">
        <f>VLOOKUP(A785,'Customer Names'!A783:C3118,3,FALSE)</f>
        <v>Jessica N.</v>
      </c>
      <c r="C785" s="91">
        <f>VLOOKUP(A785,'Medical Examinations'!A783:H3118,2,FALSE)</f>
        <v>28.7</v>
      </c>
      <c r="D785" s="15">
        <f>VLOOKUP(A785,'Medical Examinations'!A783:H3118,3,FALSE)</f>
        <v>11.52</v>
      </c>
      <c r="E785" s="15" t="str">
        <f>VLOOKUP(A785,'Medical Examinations'!A783:H3118,4,FALSE)</f>
        <v>No</v>
      </c>
      <c r="F785" s="15" t="str">
        <f>VLOOKUP(A785,'Medical Examinations'!A783:H3118,5,FALSE)</f>
        <v>No</v>
      </c>
      <c r="G785" s="15" t="str">
        <f>VLOOKUP(A785,'Medical Examinations'!A783:H3118,6,FALSE)</f>
        <v>No</v>
      </c>
      <c r="H785" s="15">
        <f>VLOOKUP(A785,'Medical Examinations'!A783:H3118,7,FALSE)</f>
        <v>0</v>
      </c>
      <c r="I785" s="15" t="str">
        <f>VLOOKUP(A785,'Medical Examinations'!A783:H3118,8,FALSE)</f>
        <v>No</v>
      </c>
      <c r="J785" s="15" t="str">
        <f>VLOOKUP(A785,'Medical Examinations'!A783:J3118,9,FALSE)</f>
        <v>OVERWEIGHT</v>
      </c>
      <c r="K785" s="15" t="str">
        <f>VLOOKUP(A785,'Medical Examinations'!A783:J3118,10,FALSE)</f>
        <v>DIABETES</v>
      </c>
      <c r="L785" s="15" t="str">
        <f>VLOOKUP(A785,'Hospitalisation Details'!A783:J3126,10,FALSE)</f>
        <v>24-Nov-1962</v>
      </c>
      <c r="M785" s="15">
        <f>VLOOKUP(A785,'Hospitalisation Details'!A783:I3126,6,FALSE)</f>
        <v>13224.69</v>
      </c>
      <c r="N785" s="15" t="str">
        <f>VLOOKUP(A785,'Hospitalisation Details'!A783:I3126,7,FALSE)</f>
        <v>tier - 3</v>
      </c>
      <c r="O785" s="15" t="str">
        <f>VLOOKUP(A785,'Hospitalisation Details'!A783:I3126,8,FALSE)</f>
        <v>tier - 2</v>
      </c>
      <c r="P785" s="15" t="str">
        <f>VLOOKUP(A785,'Hospitalisation Details'!A783:I3126,9,FALSE)</f>
        <v>R1011</v>
      </c>
      <c r="Q785" s="15">
        <f ca="1">VLOOKUP(A785,'Hospitalisation Details'!A783:K3126,11,FALSE)</f>
        <v>62</v>
      </c>
    </row>
    <row r="786" spans="1:17" ht="15.6" x14ac:dyDescent="0.3">
      <c r="A786" s="78" t="s">
        <v>1587</v>
      </c>
      <c r="B786" s="78" t="str">
        <f>VLOOKUP(A786,'Customer Names'!A784:C3119,3,FALSE)</f>
        <v>Melanie</v>
      </c>
      <c r="C786" s="91">
        <f>VLOOKUP(A786,'Medical Examinations'!A784:H3119,2,FALSE)</f>
        <v>34.295000000000002</v>
      </c>
      <c r="D786" s="15">
        <f>VLOOKUP(A786,'Medical Examinations'!A784:H3119,3,FALSE)</f>
        <v>11.24</v>
      </c>
      <c r="E786" s="15" t="str">
        <f>VLOOKUP(A786,'Medical Examinations'!A784:H3119,4,FALSE)</f>
        <v>No</v>
      </c>
      <c r="F786" s="15" t="str">
        <f>VLOOKUP(A786,'Medical Examinations'!A784:H3119,5,FALSE)</f>
        <v>No</v>
      </c>
      <c r="G786" s="15" t="str">
        <f>VLOOKUP(A786,'Medical Examinations'!A784:H3119,6,FALSE)</f>
        <v>No</v>
      </c>
      <c r="H786" s="15">
        <f>VLOOKUP(A786,'Medical Examinations'!A784:H3119,7,FALSE)</f>
        <v>0</v>
      </c>
      <c r="I786" s="15" t="str">
        <f>VLOOKUP(A786,'Medical Examinations'!A784:H3119,8,FALSE)</f>
        <v>No</v>
      </c>
      <c r="J786" s="15" t="str">
        <f>VLOOKUP(A786,'Medical Examinations'!A784:J3119,9,FALSE)</f>
        <v>OBESITY</v>
      </c>
      <c r="K786" s="15" t="str">
        <f>VLOOKUP(A786,'Medical Examinations'!A784:J3119,10,FALSE)</f>
        <v>DIABETES</v>
      </c>
      <c r="L786" s="15" t="str">
        <f>VLOOKUP(A786,'Hospitalisation Details'!A784:J3127,10,FALSE)</f>
        <v>13-Nov-1965</v>
      </c>
      <c r="M786" s="15">
        <f>VLOOKUP(A786,'Hospitalisation Details'!A784:I3127,6,FALSE)</f>
        <v>13224.06</v>
      </c>
      <c r="N786" s="15" t="str">
        <f>VLOOKUP(A786,'Hospitalisation Details'!A784:I3127,7,FALSE)</f>
        <v>tier - 3</v>
      </c>
      <c r="O786" s="15" t="str">
        <f>VLOOKUP(A786,'Hospitalisation Details'!A784:I3127,8,FALSE)</f>
        <v>tier - 3</v>
      </c>
      <c r="P786" s="15" t="str">
        <f>VLOOKUP(A786,'Hospitalisation Details'!A784:I3127,9,FALSE)</f>
        <v>R1024</v>
      </c>
      <c r="Q786" s="15">
        <f ca="1">VLOOKUP(A786,'Hospitalisation Details'!A784:K3127,11,FALSE)</f>
        <v>59</v>
      </c>
    </row>
    <row r="787" spans="1:17" ht="15.6" x14ac:dyDescent="0.3">
      <c r="A787" s="78" t="s">
        <v>1586</v>
      </c>
      <c r="B787" s="78" t="str">
        <f>VLOOKUP(A787,'Customer Names'!A785:C3120,3,FALSE)</f>
        <v>Ms.  Ruth Angelica</v>
      </c>
      <c r="C787" s="91">
        <f>VLOOKUP(A787,'Medical Examinations'!A785:H3120,2,FALSE)</f>
        <v>27.55</v>
      </c>
      <c r="D787" s="15">
        <f>VLOOKUP(A787,'Medical Examinations'!A785:H3120,3,FALSE)</f>
        <v>10.98</v>
      </c>
      <c r="E787" s="15" t="str">
        <f>VLOOKUP(A787,'Medical Examinations'!A785:H3120,4,FALSE)</f>
        <v>No</v>
      </c>
      <c r="F787" s="15" t="str">
        <f>VLOOKUP(A787,'Medical Examinations'!A785:H3120,5,FALSE)</f>
        <v>No</v>
      </c>
      <c r="G787" s="15" t="str">
        <f>VLOOKUP(A787,'Medical Examinations'!A785:H3120,6,FALSE)</f>
        <v>No</v>
      </c>
      <c r="H787" s="15">
        <f>VLOOKUP(A787,'Medical Examinations'!A785:H3120,7,FALSE)</f>
        <v>0</v>
      </c>
      <c r="I787" s="15" t="str">
        <f>VLOOKUP(A787,'Medical Examinations'!A785:H3120,8,FALSE)</f>
        <v>No</v>
      </c>
      <c r="J787" s="15" t="str">
        <f>VLOOKUP(A787,'Medical Examinations'!A785:J3120,9,FALSE)</f>
        <v>OVERWEIGHT</v>
      </c>
      <c r="K787" s="15" t="str">
        <f>VLOOKUP(A787,'Medical Examinations'!A785:J3120,10,FALSE)</f>
        <v>DIABETES</v>
      </c>
      <c r="L787" s="15" t="str">
        <f>VLOOKUP(A787,'Hospitalisation Details'!A785:J3128,10,FALSE)</f>
        <v>7-Dec-1962</v>
      </c>
      <c r="M787" s="15">
        <f>VLOOKUP(A787,'Hospitalisation Details'!A785:I3128,6,FALSE)</f>
        <v>13217.09</v>
      </c>
      <c r="N787" s="15" t="str">
        <f>VLOOKUP(A787,'Hospitalisation Details'!A785:I3128,7,FALSE)</f>
        <v>tier - 3</v>
      </c>
      <c r="O787" s="15" t="str">
        <f>VLOOKUP(A787,'Hospitalisation Details'!A785:I3128,8,FALSE)</f>
        <v>tier - 1</v>
      </c>
      <c r="P787" s="15" t="str">
        <f>VLOOKUP(A787,'Hospitalisation Details'!A785:I3128,9,FALSE)</f>
        <v>R1024</v>
      </c>
      <c r="Q787" s="15">
        <f ca="1">VLOOKUP(A787,'Hospitalisation Details'!A785:K3128,11,FALSE)</f>
        <v>62</v>
      </c>
    </row>
    <row r="788" spans="1:17" ht="15.6" x14ac:dyDescent="0.3">
      <c r="A788" s="78" t="s">
        <v>1585</v>
      </c>
      <c r="B788" s="78" t="str">
        <f>VLOOKUP(A788,'Customer Names'!A786:C3121,3,FALSE)</f>
        <v>Una M</v>
      </c>
      <c r="C788" s="91">
        <f>VLOOKUP(A788,'Medical Examinations'!A786:H3121,2,FALSE)</f>
        <v>40.700000000000003</v>
      </c>
      <c r="D788" s="15">
        <f>VLOOKUP(A788,'Medical Examinations'!A786:H3121,3,FALSE)</f>
        <v>5.42</v>
      </c>
      <c r="E788" s="15" t="str">
        <f>VLOOKUP(A788,'Medical Examinations'!A786:H3121,4,FALSE)</f>
        <v>No</v>
      </c>
      <c r="F788" s="15" t="str">
        <f>VLOOKUP(A788,'Medical Examinations'!A786:H3121,5,FALSE)</f>
        <v>No</v>
      </c>
      <c r="G788" s="15" t="str">
        <f>VLOOKUP(A788,'Medical Examinations'!A786:H3121,6,FALSE)</f>
        <v>No</v>
      </c>
      <c r="H788" s="15">
        <f>VLOOKUP(A788,'Medical Examinations'!A786:H3121,7,FALSE)</f>
        <v>0</v>
      </c>
      <c r="I788" s="15" t="str">
        <f>VLOOKUP(A788,'Medical Examinations'!A786:H3121,8,FALSE)</f>
        <v>No</v>
      </c>
      <c r="J788" s="15" t="str">
        <f>VLOOKUP(A788,'Medical Examinations'!A786:J3121,9,FALSE)</f>
        <v>OBESITY</v>
      </c>
      <c r="K788" s="15" t="str">
        <f>VLOOKUP(A788,'Medical Examinations'!A786:J3121,10,FALSE)</f>
        <v>NORMAL</v>
      </c>
      <c r="L788" s="15" t="str">
        <f>VLOOKUP(A788,'Hospitalisation Details'!A786:J3129,10,FALSE)</f>
        <v>15-Oct-1982</v>
      </c>
      <c r="M788" s="15">
        <f>VLOOKUP(A788,'Hospitalisation Details'!A786:I3129,6,FALSE)</f>
        <v>13214.43</v>
      </c>
      <c r="N788" s="15" t="str">
        <f>VLOOKUP(A788,'Hospitalisation Details'!A786:I3129,7,FALSE)</f>
        <v>tier - 3</v>
      </c>
      <c r="O788" s="15" t="str">
        <f>VLOOKUP(A788,'Hospitalisation Details'!A786:I3129,8,FALSE)</f>
        <v>tier - 2</v>
      </c>
      <c r="P788" s="15" t="str">
        <f>VLOOKUP(A788,'Hospitalisation Details'!A786:I3129,9,FALSE)</f>
        <v>R1012</v>
      </c>
      <c r="Q788" s="15">
        <f ca="1">VLOOKUP(A788,'Hospitalisation Details'!A786:K3129,11,FALSE)</f>
        <v>43</v>
      </c>
    </row>
    <row r="789" spans="1:17" ht="15.6" x14ac:dyDescent="0.3">
      <c r="A789" s="78" t="s">
        <v>1584</v>
      </c>
      <c r="B789" s="78" t="str">
        <f>VLOOKUP(A789,'Customer Names'!A787:C3122,3,FALSE)</f>
        <v>Taralyn</v>
      </c>
      <c r="C789" s="91">
        <f>VLOOKUP(A789,'Medical Examinations'!A787:H3122,2,FALSE)</f>
        <v>18.335000000000001</v>
      </c>
      <c r="D789" s="15">
        <f>VLOOKUP(A789,'Medical Examinations'!A787:H3122,3,FALSE)</f>
        <v>10.97</v>
      </c>
      <c r="E789" s="15" t="str">
        <f>VLOOKUP(A789,'Medical Examinations'!A787:H3122,4,FALSE)</f>
        <v>No</v>
      </c>
      <c r="F789" s="15" t="str">
        <f>VLOOKUP(A789,'Medical Examinations'!A787:H3122,5,FALSE)</f>
        <v>No</v>
      </c>
      <c r="G789" s="15" t="str">
        <f>VLOOKUP(A789,'Medical Examinations'!A787:H3122,6,FALSE)</f>
        <v>No</v>
      </c>
      <c r="H789" s="15">
        <f>VLOOKUP(A789,'Medical Examinations'!A787:H3122,7,FALSE)</f>
        <v>0</v>
      </c>
      <c r="I789" s="15" t="str">
        <f>VLOOKUP(A789,'Medical Examinations'!A787:H3122,8,FALSE)</f>
        <v>No</v>
      </c>
      <c r="J789" s="15" t="str">
        <f>VLOOKUP(A789,'Medical Examinations'!A787:J3122,9,FALSE)</f>
        <v>UNDERWEIGHT</v>
      </c>
      <c r="K789" s="15" t="str">
        <f>VLOOKUP(A789,'Medical Examinations'!A787:J3122,10,FALSE)</f>
        <v>DIABETES</v>
      </c>
      <c r="L789" s="15" t="str">
        <f>VLOOKUP(A789,'Hospitalisation Details'!A787:J3130,10,FALSE)</f>
        <v>5-Aug-1962</v>
      </c>
      <c r="M789" s="15">
        <f>VLOOKUP(A789,'Hospitalisation Details'!A787:I3130,6,FALSE)</f>
        <v>13204.29</v>
      </c>
      <c r="N789" s="15" t="str">
        <f>VLOOKUP(A789,'Hospitalisation Details'!A787:I3130,7,FALSE)</f>
        <v>tier - 3</v>
      </c>
      <c r="O789" s="15" t="str">
        <f>VLOOKUP(A789,'Hospitalisation Details'!A787:I3130,8,FALSE)</f>
        <v>tier - 1</v>
      </c>
      <c r="P789" s="15" t="str">
        <f>VLOOKUP(A789,'Hospitalisation Details'!A787:I3130,9,FALSE)</f>
        <v>R1024</v>
      </c>
      <c r="Q789" s="15">
        <f ca="1">VLOOKUP(A789,'Hospitalisation Details'!A787:K3130,11,FALSE)</f>
        <v>63</v>
      </c>
    </row>
    <row r="790" spans="1:17" ht="15.6" x14ac:dyDescent="0.3">
      <c r="A790" s="78" t="s">
        <v>1583</v>
      </c>
      <c r="B790" s="78" t="str">
        <f>VLOOKUP(A790,'Customer Names'!A788:C3123,3,FALSE)</f>
        <v>James A</v>
      </c>
      <c r="C790" s="91">
        <f>VLOOKUP(A790,'Medical Examinations'!A788:H3123,2,FALSE)</f>
        <v>33.914999999999999</v>
      </c>
      <c r="D790" s="15">
        <f>VLOOKUP(A790,'Medical Examinations'!A788:H3123,3,FALSE)</f>
        <v>9.56</v>
      </c>
      <c r="E790" s="15" t="str">
        <f>VLOOKUP(A790,'Medical Examinations'!A788:H3123,4,FALSE)</f>
        <v>yes</v>
      </c>
      <c r="F790" s="15" t="str">
        <f>VLOOKUP(A790,'Medical Examinations'!A788:H3123,5,FALSE)</f>
        <v>No</v>
      </c>
      <c r="G790" s="15" t="str">
        <f>VLOOKUP(A790,'Medical Examinations'!A788:H3123,6,FALSE)</f>
        <v>No</v>
      </c>
      <c r="H790" s="15">
        <f>VLOOKUP(A790,'Medical Examinations'!A788:H3123,7,FALSE)</f>
        <v>2</v>
      </c>
      <c r="I790" s="15" t="str">
        <f>VLOOKUP(A790,'Medical Examinations'!A788:H3123,8,FALSE)</f>
        <v>No</v>
      </c>
      <c r="J790" s="15" t="str">
        <f>VLOOKUP(A790,'Medical Examinations'!A788:J3123,9,FALSE)</f>
        <v>OBESITY</v>
      </c>
      <c r="K790" s="15" t="str">
        <f>VLOOKUP(A790,'Medical Examinations'!A788:J3123,10,FALSE)</f>
        <v>DIABETES</v>
      </c>
      <c r="L790" s="15" t="str">
        <f>VLOOKUP(A790,'Hospitalisation Details'!A788:J3131,10,FALSE)</f>
        <v>6-Dec-1961</v>
      </c>
      <c r="M790" s="15">
        <f>VLOOKUP(A790,'Hospitalisation Details'!A788:I3131,6,FALSE)</f>
        <v>13143.86</v>
      </c>
      <c r="N790" s="15" t="str">
        <f>VLOOKUP(A790,'Hospitalisation Details'!A788:I3131,7,FALSE)</f>
        <v>tier - 3</v>
      </c>
      <c r="O790" s="15" t="str">
        <f>VLOOKUP(A790,'Hospitalisation Details'!A788:I3131,8,FALSE)</f>
        <v>tier - 2</v>
      </c>
      <c r="P790" s="15" t="str">
        <f>VLOOKUP(A790,'Hospitalisation Details'!A788:I3131,9,FALSE)</f>
        <v>R1016</v>
      </c>
      <c r="Q790" s="15">
        <f ca="1">VLOOKUP(A790,'Hospitalisation Details'!A788:K3131,11,FALSE)</f>
        <v>63</v>
      </c>
    </row>
    <row r="791" spans="1:17" ht="15.6" x14ac:dyDescent="0.3">
      <c r="A791" s="78" t="s">
        <v>1582</v>
      </c>
      <c r="B791" s="78" t="str">
        <f>VLOOKUP(A791,'Customer Names'!A789:C3124,3,FALSE)</f>
        <v>Ning</v>
      </c>
      <c r="C791" s="91">
        <f>VLOOKUP(A791,'Medical Examinations'!A789:H3124,2,FALSE)</f>
        <v>33.534999999999997</v>
      </c>
      <c r="D791" s="15">
        <f>VLOOKUP(A791,'Medical Examinations'!A789:H3124,3,FALSE)</f>
        <v>9.4</v>
      </c>
      <c r="E791" s="15" t="str">
        <f>VLOOKUP(A791,'Medical Examinations'!A789:H3124,4,FALSE)</f>
        <v>yes</v>
      </c>
      <c r="F791" s="15" t="str">
        <f>VLOOKUP(A791,'Medical Examinations'!A789:H3124,5,FALSE)</f>
        <v>No</v>
      </c>
      <c r="G791" s="15" t="str">
        <f>VLOOKUP(A791,'Medical Examinations'!A789:H3124,6,FALSE)</f>
        <v>No</v>
      </c>
      <c r="H791" s="15">
        <f>VLOOKUP(A791,'Medical Examinations'!A789:H3124,7,FALSE)</f>
        <v>2</v>
      </c>
      <c r="I791" s="15" t="str">
        <f>VLOOKUP(A791,'Medical Examinations'!A789:H3124,8,FALSE)</f>
        <v>No</v>
      </c>
      <c r="J791" s="15" t="str">
        <f>VLOOKUP(A791,'Medical Examinations'!A789:J3124,9,FALSE)</f>
        <v>OBESITY</v>
      </c>
      <c r="K791" s="15" t="str">
        <f>VLOOKUP(A791,'Medical Examinations'!A789:J3124,10,FALSE)</f>
        <v>DIABETES</v>
      </c>
      <c r="L791" s="15" t="str">
        <f>VLOOKUP(A791,'Hospitalisation Details'!A789:J3132,10,FALSE)</f>
        <v>6-Dec-1961</v>
      </c>
      <c r="M791" s="15">
        <f>VLOOKUP(A791,'Hospitalisation Details'!A789:I3132,6,FALSE)</f>
        <v>13143.34</v>
      </c>
      <c r="N791" s="15" t="str">
        <f>VLOOKUP(A791,'Hospitalisation Details'!A789:I3132,7,FALSE)</f>
        <v>tier - 3</v>
      </c>
      <c r="O791" s="15" t="str">
        <f>VLOOKUP(A791,'Hospitalisation Details'!A789:I3132,8,FALSE)</f>
        <v>tier - 2</v>
      </c>
      <c r="P791" s="15" t="str">
        <f>VLOOKUP(A791,'Hospitalisation Details'!A789:I3132,9,FALSE)</f>
        <v>R1020</v>
      </c>
      <c r="Q791" s="15">
        <f ca="1">VLOOKUP(A791,'Hospitalisation Details'!A789:K3132,11,FALSE)</f>
        <v>63</v>
      </c>
    </row>
    <row r="792" spans="1:17" ht="15.6" x14ac:dyDescent="0.3">
      <c r="A792" s="78" t="s">
        <v>1581</v>
      </c>
      <c r="B792" s="78" t="str">
        <f>VLOOKUP(A792,'Customer Names'!A790:C3125,3,FALSE)</f>
        <v>Mr.  Joel</v>
      </c>
      <c r="C792" s="91">
        <f>VLOOKUP(A792,'Medical Examinations'!A790:H3125,2,FALSE)</f>
        <v>23.655000000000001</v>
      </c>
      <c r="D792" s="15">
        <f>VLOOKUP(A792,'Medical Examinations'!A790:H3125,3,FALSE)</f>
        <v>8.48</v>
      </c>
      <c r="E792" s="15" t="str">
        <f>VLOOKUP(A792,'Medical Examinations'!A790:H3125,4,FALSE)</f>
        <v>yes</v>
      </c>
      <c r="F792" s="15" t="str">
        <f>VLOOKUP(A792,'Medical Examinations'!A790:H3125,5,FALSE)</f>
        <v>No</v>
      </c>
      <c r="G792" s="15" t="str">
        <f>VLOOKUP(A792,'Medical Examinations'!A790:H3125,6,FALSE)</f>
        <v>No</v>
      </c>
      <c r="H792" s="15">
        <f>VLOOKUP(A792,'Medical Examinations'!A790:H3125,7,FALSE)</f>
        <v>2</v>
      </c>
      <c r="I792" s="15" t="str">
        <f>VLOOKUP(A792,'Medical Examinations'!A790:H3125,8,FALSE)</f>
        <v>No</v>
      </c>
      <c r="J792" s="15" t="str">
        <f>VLOOKUP(A792,'Medical Examinations'!A790:J3125,9,FALSE)</f>
        <v>NORMAL WEIGHT</v>
      </c>
      <c r="K792" s="15" t="str">
        <f>VLOOKUP(A792,'Medical Examinations'!A790:J3125,10,FALSE)</f>
        <v>DIABETES</v>
      </c>
      <c r="L792" s="15" t="str">
        <f>VLOOKUP(A792,'Hospitalisation Details'!A790:J3133,10,FALSE)</f>
        <v>7-Sep-1961</v>
      </c>
      <c r="M792" s="15">
        <f>VLOOKUP(A792,'Hospitalisation Details'!A790:I3133,6,FALSE)</f>
        <v>13129.6</v>
      </c>
      <c r="N792" s="15" t="str">
        <f>VLOOKUP(A792,'Hospitalisation Details'!A790:I3133,7,FALSE)</f>
        <v>tier - 3</v>
      </c>
      <c r="O792" s="15" t="str">
        <f>VLOOKUP(A792,'Hospitalisation Details'!A790:I3133,8,FALSE)</f>
        <v>tier - 2</v>
      </c>
      <c r="P792" s="15" t="str">
        <f>VLOOKUP(A792,'Hospitalisation Details'!A790:I3133,9,FALSE)</f>
        <v>R1017</v>
      </c>
      <c r="Q792" s="15">
        <f ca="1">VLOOKUP(A792,'Hospitalisation Details'!A790:K3133,11,FALSE)</f>
        <v>64</v>
      </c>
    </row>
    <row r="793" spans="1:17" ht="15.6" x14ac:dyDescent="0.3">
      <c r="A793" s="78" t="s">
        <v>1580</v>
      </c>
      <c r="B793" s="78" t="str">
        <f>VLOOKUP(A793,'Customer Names'!A791:C3126,3,FALSE)</f>
        <v>Pamela J.</v>
      </c>
      <c r="C793" s="91">
        <f>VLOOKUP(A793,'Medical Examinations'!A791:H3126,2,FALSE)</f>
        <v>28</v>
      </c>
      <c r="D793" s="15">
        <f>VLOOKUP(A793,'Medical Examinations'!A791:H3126,3,FALSE)</f>
        <v>5.57</v>
      </c>
      <c r="E793" s="15" t="str">
        <f>VLOOKUP(A793,'Medical Examinations'!A791:H3126,4,FALSE)</f>
        <v>No</v>
      </c>
      <c r="F793" s="15" t="str">
        <f>VLOOKUP(A793,'Medical Examinations'!A791:H3126,5,FALSE)</f>
        <v>No</v>
      </c>
      <c r="G793" s="15" t="str">
        <f>VLOOKUP(A793,'Medical Examinations'!A791:H3126,6,FALSE)</f>
        <v>No</v>
      </c>
      <c r="H793" s="15">
        <f>VLOOKUP(A793,'Medical Examinations'!A791:H3126,7,FALSE)</f>
        <v>0</v>
      </c>
      <c r="I793" s="15" t="str">
        <f>VLOOKUP(A793,'Medical Examinations'!A791:H3126,8,FALSE)</f>
        <v>No</v>
      </c>
      <c r="J793" s="15" t="str">
        <f>VLOOKUP(A793,'Medical Examinations'!A791:J3126,9,FALSE)</f>
        <v>OVERWEIGHT</v>
      </c>
      <c r="K793" s="15" t="str">
        <f>VLOOKUP(A793,'Medical Examinations'!A791:J3126,10,FALSE)</f>
        <v>NORMAL</v>
      </c>
      <c r="L793" s="15" t="str">
        <f>VLOOKUP(A793,'Hospitalisation Details'!A791:J3134,10,FALSE)</f>
        <v>16-Aug-1999</v>
      </c>
      <c r="M793" s="15">
        <f>VLOOKUP(A793,'Hospitalisation Details'!A791:I3134,6,FALSE)</f>
        <v>13126.68</v>
      </c>
      <c r="N793" s="15" t="str">
        <f>VLOOKUP(A793,'Hospitalisation Details'!A791:I3134,7,FALSE)</f>
        <v>tier - 3</v>
      </c>
      <c r="O793" s="15" t="str">
        <f>VLOOKUP(A793,'Hospitalisation Details'!A791:I3134,8,FALSE)</f>
        <v>tier - 3</v>
      </c>
      <c r="P793" s="15" t="str">
        <f>VLOOKUP(A793,'Hospitalisation Details'!A791:I3134,9,FALSE)</f>
        <v>R1011</v>
      </c>
      <c r="Q793" s="15">
        <f ca="1">VLOOKUP(A793,'Hospitalisation Details'!A791:K3134,11,FALSE)</f>
        <v>26</v>
      </c>
    </row>
    <row r="794" spans="1:17" ht="15.6" x14ac:dyDescent="0.3">
      <c r="A794" s="78" t="s">
        <v>1579</v>
      </c>
      <c r="B794" s="78" t="str">
        <f>VLOOKUP(A794,'Customer Names'!A792:C3127,3,FALSE)</f>
        <v>Brittney</v>
      </c>
      <c r="C794" s="91">
        <f>VLOOKUP(A794,'Medical Examinations'!A792:H3127,2,FALSE)</f>
        <v>30.23</v>
      </c>
      <c r="D794" s="15">
        <f>VLOOKUP(A794,'Medical Examinations'!A792:H3127,3,FALSE)</f>
        <v>6.94</v>
      </c>
      <c r="E794" s="15" t="str">
        <f>VLOOKUP(A794,'Medical Examinations'!A792:H3127,4,FALSE)</f>
        <v>yes</v>
      </c>
      <c r="F794" s="15" t="str">
        <f>VLOOKUP(A794,'Medical Examinations'!A792:H3127,5,FALSE)</f>
        <v>No</v>
      </c>
      <c r="G794" s="15" t="str">
        <f>VLOOKUP(A794,'Medical Examinations'!A792:H3127,6,FALSE)</f>
        <v>Yes</v>
      </c>
      <c r="H794" s="15">
        <f>VLOOKUP(A794,'Medical Examinations'!A792:H3127,7,FALSE)</f>
        <v>1</v>
      </c>
      <c r="I794" s="15" t="str">
        <f>VLOOKUP(A794,'Medical Examinations'!A792:H3127,8,FALSE)</f>
        <v>No</v>
      </c>
      <c r="J794" s="15" t="str">
        <f>VLOOKUP(A794,'Medical Examinations'!A792:J3127,9,FALSE)</f>
        <v>OBESITY</v>
      </c>
      <c r="K794" s="15" t="str">
        <f>VLOOKUP(A794,'Medical Examinations'!A792:J3127,10,FALSE)</f>
        <v>DIABETES</v>
      </c>
      <c r="L794" s="15" t="str">
        <f>VLOOKUP(A794,'Hospitalisation Details'!A792:J3135,10,FALSE)</f>
        <v>14-Sep-1963</v>
      </c>
      <c r="M794" s="15">
        <f>VLOOKUP(A794,'Hospitalisation Details'!A792:I3135,6,FALSE)</f>
        <v>13116.84</v>
      </c>
      <c r="N794" s="15" t="str">
        <f>VLOOKUP(A794,'Hospitalisation Details'!A792:I3135,7,FALSE)</f>
        <v>tier - 3</v>
      </c>
      <c r="O794" s="15" t="str">
        <f>VLOOKUP(A794,'Hospitalisation Details'!A792:I3135,8,FALSE)</f>
        <v>tier - 1</v>
      </c>
      <c r="P794" s="15" t="str">
        <f>VLOOKUP(A794,'Hospitalisation Details'!A792:I3135,9,FALSE)</f>
        <v>R1012</v>
      </c>
      <c r="Q794" s="15">
        <f ca="1">VLOOKUP(A794,'Hospitalisation Details'!A792:K3135,11,FALSE)</f>
        <v>62</v>
      </c>
    </row>
    <row r="795" spans="1:17" ht="15.6" x14ac:dyDescent="0.3">
      <c r="A795" s="78" t="s">
        <v>1578</v>
      </c>
      <c r="B795" s="78" t="str">
        <f>VLOOKUP(A795,'Customer Names'!A793:C3128,3,FALSE)</f>
        <v>Sheila</v>
      </c>
      <c r="C795" s="91">
        <f>VLOOKUP(A795,'Medical Examinations'!A793:H3128,2,FALSE)</f>
        <v>51.14</v>
      </c>
      <c r="D795" s="15">
        <f>VLOOKUP(A795,'Medical Examinations'!A793:H3128,3,FALSE)</f>
        <v>4.05</v>
      </c>
      <c r="E795" s="15" t="str">
        <f>VLOOKUP(A795,'Medical Examinations'!A793:H3128,4,FALSE)</f>
        <v>No</v>
      </c>
      <c r="F795" s="15" t="str">
        <f>VLOOKUP(A795,'Medical Examinations'!A793:H3128,5,FALSE)</f>
        <v>No</v>
      </c>
      <c r="G795" s="15" t="str">
        <f>VLOOKUP(A795,'Medical Examinations'!A793:H3128,6,FALSE)</f>
        <v>No</v>
      </c>
      <c r="H795" s="15">
        <f>VLOOKUP(A795,'Medical Examinations'!A793:H3128,7,FALSE)</f>
        <v>1</v>
      </c>
      <c r="I795" s="15" t="str">
        <f>VLOOKUP(A795,'Medical Examinations'!A793:H3128,8,FALSE)</f>
        <v>No</v>
      </c>
      <c r="J795" s="15" t="str">
        <f>VLOOKUP(A795,'Medical Examinations'!A793:J3128,9,FALSE)</f>
        <v>OBESITY</v>
      </c>
      <c r="K795" s="15" t="str">
        <f>VLOOKUP(A795,'Medical Examinations'!A793:J3128,10,FALSE)</f>
        <v>NORMAL</v>
      </c>
      <c r="L795" s="15" t="str">
        <f>VLOOKUP(A795,'Hospitalisation Details'!A793:J3136,10,FALSE)</f>
        <v>12-Aug-1992</v>
      </c>
      <c r="M795" s="15">
        <f>VLOOKUP(A795,'Hospitalisation Details'!A793:I3136,6,FALSE)</f>
        <v>13113.51</v>
      </c>
      <c r="N795" s="15" t="str">
        <f>VLOOKUP(A795,'Hospitalisation Details'!A793:I3136,7,FALSE)</f>
        <v>tier - 3</v>
      </c>
      <c r="O795" s="15" t="str">
        <f>VLOOKUP(A795,'Hospitalisation Details'!A793:I3136,8,FALSE)</f>
        <v>tier - 2</v>
      </c>
      <c r="P795" s="15" t="str">
        <f>VLOOKUP(A795,'Hospitalisation Details'!A793:I3136,9,FALSE)</f>
        <v>R1026</v>
      </c>
      <c r="Q795" s="15">
        <f ca="1">VLOOKUP(A795,'Hospitalisation Details'!A793:K3136,11,FALSE)</f>
        <v>33</v>
      </c>
    </row>
    <row r="796" spans="1:17" ht="15.6" x14ac:dyDescent="0.3">
      <c r="A796" s="78" t="s">
        <v>1577</v>
      </c>
      <c r="B796" s="78" t="str">
        <f>VLOOKUP(A796,'Customer Names'!A794:C3129,3,FALSE)</f>
        <v>Koji</v>
      </c>
      <c r="C796" s="91">
        <f>VLOOKUP(A796,'Medical Examinations'!A794:H3129,2,FALSE)</f>
        <v>24.32</v>
      </c>
      <c r="D796" s="15">
        <f>VLOOKUP(A796,'Medical Examinations'!A794:H3129,3,FALSE)</f>
        <v>10.220000000000001</v>
      </c>
      <c r="E796" s="15" t="str">
        <f>VLOOKUP(A796,'Medical Examinations'!A794:H3129,4,FALSE)</f>
        <v>No</v>
      </c>
      <c r="F796" s="15" t="str">
        <f>VLOOKUP(A796,'Medical Examinations'!A794:H3129,5,FALSE)</f>
        <v>No</v>
      </c>
      <c r="G796" s="15" t="str">
        <f>VLOOKUP(A796,'Medical Examinations'!A794:H3129,6,FALSE)</f>
        <v>No</v>
      </c>
      <c r="H796" s="15">
        <f>VLOOKUP(A796,'Medical Examinations'!A794:H3129,7,FALSE)</f>
        <v>0</v>
      </c>
      <c r="I796" s="15" t="str">
        <f>VLOOKUP(A796,'Medical Examinations'!A794:H3129,8,FALSE)</f>
        <v>No</v>
      </c>
      <c r="J796" s="15" t="str">
        <f>VLOOKUP(A796,'Medical Examinations'!A794:J3129,9,FALSE)</f>
        <v>NORMAL WEIGHT</v>
      </c>
      <c r="K796" s="15" t="str">
        <f>VLOOKUP(A796,'Medical Examinations'!A794:J3129,10,FALSE)</f>
        <v>DIABETES</v>
      </c>
      <c r="L796" s="15" t="str">
        <f>VLOOKUP(A796,'Hospitalisation Details'!A794:J3137,10,FALSE)</f>
        <v>2-Aug-1962</v>
      </c>
      <c r="M796" s="15">
        <f>VLOOKUP(A796,'Hospitalisation Details'!A794:I3137,6,FALSE)</f>
        <v>13112.6</v>
      </c>
      <c r="N796" s="15" t="str">
        <f>VLOOKUP(A796,'Hospitalisation Details'!A794:I3137,7,FALSE)</f>
        <v>tier - 3</v>
      </c>
      <c r="O796" s="15" t="str">
        <f>VLOOKUP(A796,'Hospitalisation Details'!A794:I3137,8,FALSE)</f>
        <v>tier - 3</v>
      </c>
      <c r="P796" s="15" t="str">
        <f>VLOOKUP(A796,'Hospitalisation Details'!A794:I3137,9,FALSE)</f>
        <v>R1012</v>
      </c>
      <c r="Q796" s="15">
        <f ca="1">VLOOKUP(A796,'Hospitalisation Details'!A794:K3137,11,FALSE)</f>
        <v>63</v>
      </c>
    </row>
    <row r="797" spans="1:17" ht="15.6" x14ac:dyDescent="0.3">
      <c r="A797" s="78" t="s">
        <v>1576</v>
      </c>
      <c r="B797" s="78" t="str">
        <f>VLOOKUP(A797,'Customer Names'!A795:C3130,3,FALSE)</f>
        <v>Sarah</v>
      </c>
      <c r="C797" s="91">
        <f>VLOOKUP(A797,'Medical Examinations'!A795:H3130,2,FALSE)</f>
        <v>38.06</v>
      </c>
      <c r="D797" s="15">
        <f>VLOOKUP(A797,'Medical Examinations'!A795:H3130,3,FALSE)</f>
        <v>9.24</v>
      </c>
      <c r="E797" s="15" t="str">
        <f>VLOOKUP(A797,'Medical Examinations'!A795:H3130,4,FALSE)</f>
        <v>No</v>
      </c>
      <c r="F797" s="15" t="str">
        <f>VLOOKUP(A797,'Medical Examinations'!A795:H3130,5,FALSE)</f>
        <v>No</v>
      </c>
      <c r="G797" s="15" t="str">
        <f>VLOOKUP(A797,'Medical Examinations'!A795:H3130,6,FALSE)</f>
        <v>No</v>
      </c>
      <c r="H797" s="15">
        <f>VLOOKUP(A797,'Medical Examinations'!A795:H3130,7,FALSE)</f>
        <v>0</v>
      </c>
      <c r="I797" s="15" t="str">
        <f>VLOOKUP(A797,'Medical Examinations'!A795:H3130,8,FALSE)</f>
        <v>No</v>
      </c>
      <c r="J797" s="15" t="str">
        <f>VLOOKUP(A797,'Medical Examinations'!A795:J3130,9,FALSE)</f>
        <v>OBESITY</v>
      </c>
      <c r="K797" s="15" t="str">
        <f>VLOOKUP(A797,'Medical Examinations'!A795:J3130,10,FALSE)</f>
        <v>DIABETES</v>
      </c>
      <c r="L797" s="15" t="str">
        <f>VLOOKUP(A797,'Hospitalisation Details'!A795:J3138,10,FALSE)</f>
        <v>30-Oct-1971</v>
      </c>
      <c r="M797" s="15">
        <f>VLOOKUP(A797,'Hospitalisation Details'!A795:I3138,6,FALSE)</f>
        <v>13110.79</v>
      </c>
      <c r="N797" s="15" t="str">
        <f>VLOOKUP(A797,'Hospitalisation Details'!A795:I3138,7,FALSE)</f>
        <v>tier - 3</v>
      </c>
      <c r="O797" s="15" t="str">
        <f>VLOOKUP(A797,'Hospitalisation Details'!A795:I3138,8,FALSE)</f>
        <v>tier - 2</v>
      </c>
      <c r="P797" s="15" t="str">
        <f>VLOOKUP(A797,'Hospitalisation Details'!A795:I3138,9,FALSE)</f>
        <v>R1011</v>
      </c>
      <c r="Q797" s="15">
        <f ca="1">VLOOKUP(A797,'Hospitalisation Details'!A795:K3138,11,FALSE)</f>
        <v>54</v>
      </c>
    </row>
    <row r="798" spans="1:17" ht="15.6" x14ac:dyDescent="0.3">
      <c r="A798" s="78" t="s">
        <v>1575</v>
      </c>
      <c r="B798" s="78" t="str">
        <f>VLOOKUP(A798,'Customer Names'!A796:C3131,3,FALSE)</f>
        <v>Colleen M</v>
      </c>
      <c r="C798" s="91">
        <f>VLOOKUP(A798,'Medical Examinations'!A796:H3131,2,FALSE)</f>
        <v>37.700000000000003</v>
      </c>
      <c r="D798" s="15">
        <f>VLOOKUP(A798,'Medical Examinations'!A796:H3131,3,FALSE)</f>
        <v>8.6</v>
      </c>
      <c r="E798" s="15" t="str">
        <f>VLOOKUP(A798,'Medical Examinations'!A796:H3131,4,FALSE)</f>
        <v>No</v>
      </c>
      <c r="F798" s="15" t="str">
        <f>VLOOKUP(A798,'Medical Examinations'!A796:H3131,5,FALSE)</f>
        <v>No</v>
      </c>
      <c r="G798" s="15" t="str">
        <f>VLOOKUP(A798,'Medical Examinations'!A796:H3131,6,FALSE)</f>
        <v>No</v>
      </c>
      <c r="H798" s="15">
        <f>VLOOKUP(A798,'Medical Examinations'!A796:H3131,7,FALSE)</f>
        <v>0</v>
      </c>
      <c r="I798" s="15" t="str">
        <f>VLOOKUP(A798,'Medical Examinations'!A796:H3131,8,FALSE)</f>
        <v>No</v>
      </c>
      <c r="J798" s="15" t="str">
        <f>VLOOKUP(A798,'Medical Examinations'!A796:J3131,9,FALSE)</f>
        <v>OBESITY</v>
      </c>
      <c r="K798" s="15" t="str">
        <f>VLOOKUP(A798,'Medical Examinations'!A796:J3131,10,FALSE)</f>
        <v>DIABETES</v>
      </c>
      <c r="L798" s="15" t="str">
        <f>VLOOKUP(A798,'Hospitalisation Details'!A796:J3139,10,FALSE)</f>
        <v>17-Jul-1978</v>
      </c>
      <c r="M798" s="15">
        <f>VLOOKUP(A798,'Hospitalisation Details'!A796:I3139,6,FALSE)</f>
        <v>13101.74</v>
      </c>
      <c r="N798" s="15" t="str">
        <f>VLOOKUP(A798,'Hospitalisation Details'!A796:I3139,7,FALSE)</f>
        <v>tier - 3</v>
      </c>
      <c r="O798" s="15" t="str">
        <f>VLOOKUP(A798,'Hospitalisation Details'!A796:I3139,8,FALSE)</f>
        <v>tier - 2</v>
      </c>
      <c r="P798" s="15" t="str">
        <f>VLOOKUP(A798,'Hospitalisation Details'!A796:I3139,9,FALSE)</f>
        <v>R1026</v>
      </c>
      <c r="Q798" s="15">
        <f ca="1">VLOOKUP(A798,'Hospitalisation Details'!A796:K3139,11,FALSE)</f>
        <v>47</v>
      </c>
    </row>
    <row r="799" spans="1:17" ht="15.6" x14ac:dyDescent="0.3">
      <c r="A799" s="78" t="s">
        <v>1574</v>
      </c>
      <c r="B799" s="78" t="str">
        <f>VLOOKUP(A799,'Customer Names'!A797:C3132,3,FALSE)</f>
        <v>Deedra G.</v>
      </c>
      <c r="C799" s="91">
        <f>VLOOKUP(A799,'Medical Examinations'!A797:H3132,2,FALSE)</f>
        <v>44</v>
      </c>
      <c r="D799" s="15">
        <f>VLOOKUP(A799,'Medical Examinations'!A797:H3132,3,FALSE)</f>
        <v>9.32</v>
      </c>
      <c r="E799" s="15" t="str">
        <f>VLOOKUP(A799,'Medical Examinations'!A797:H3132,4,FALSE)</f>
        <v>yes</v>
      </c>
      <c r="F799" s="15" t="str">
        <f>VLOOKUP(A799,'Medical Examinations'!A797:H3132,5,FALSE)</f>
        <v>No</v>
      </c>
      <c r="G799" s="15" t="str">
        <f>VLOOKUP(A799,'Medical Examinations'!A797:H3132,6,FALSE)</f>
        <v>No</v>
      </c>
      <c r="H799" s="15">
        <f>VLOOKUP(A799,'Medical Examinations'!A797:H3132,7,FALSE)</f>
        <v>2</v>
      </c>
      <c r="I799" s="15" t="str">
        <f>VLOOKUP(A799,'Medical Examinations'!A797:H3132,8,FALSE)</f>
        <v>No</v>
      </c>
      <c r="J799" s="15" t="str">
        <f>VLOOKUP(A799,'Medical Examinations'!A797:J3132,9,FALSE)</f>
        <v>OBESITY</v>
      </c>
      <c r="K799" s="15" t="str">
        <f>VLOOKUP(A799,'Medical Examinations'!A797:J3132,10,FALSE)</f>
        <v>DIABETES</v>
      </c>
      <c r="L799" s="15" t="str">
        <f>VLOOKUP(A799,'Hospitalisation Details'!A797:J3140,10,FALSE)</f>
        <v>6-Nov-1961</v>
      </c>
      <c r="M799" s="15">
        <f>VLOOKUP(A799,'Hospitalisation Details'!A797:I3140,6,FALSE)</f>
        <v>13063.88</v>
      </c>
      <c r="N799" s="15" t="str">
        <f>VLOOKUP(A799,'Hospitalisation Details'!A797:I3140,7,FALSE)</f>
        <v>tier - 3</v>
      </c>
      <c r="O799" s="15" t="str">
        <f>VLOOKUP(A799,'Hospitalisation Details'!A797:I3140,8,FALSE)</f>
        <v>tier - 2</v>
      </c>
      <c r="P799" s="15" t="str">
        <f>VLOOKUP(A799,'Hospitalisation Details'!A797:I3140,9,FALSE)</f>
        <v>R1011</v>
      </c>
      <c r="Q799" s="15">
        <f ca="1">VLOOKUP(A799,'Hospitalisation Details'!A797:K3140,11,FALSE)</f>
        <v>64</v>
      </c>
    </row>
    <row r="800" spans="1:17" ht="15.6" x14ac:dyDescent="0.3">
      <c r="A800" s="78" t="s">
        <v>1573</v>
      </c>
      <c r="B800" s="78" t="str">
        <f>VLOOKUP(A800,'Customer Names'!A798:C3133,3,FALSE)</f>
        <v>Kulwinder</v>
      </c>
      <c r="C800" s="91">
        <f>VLOOKUP(A800,'Medical Examinations'!A798:H3133,2,FALSE)</f>
        <v>41.45</v>
      </c>
      <c r="D800" s="15">
        <f>VLOOKUP(A800,'Medical Examinations'!A798:H3133,3,FALSE)</f>
        <v>6.12</v>
      </c>
      <c r="E800" s="15" t="str">
        <f>VLOOKUP(A800,'Medical Examinations'!A798:H3133,4,FALSE)</f>
        <v>yes</v>
      </c>
      <c r="F800" s="15" t="str">
        <f>VLOOKUP(A800,'Medical Examinations'!A798:H3133,5,FALSE)</f>
        <v>No</v>
      </c>
      <c r="G800" s="15" t="str">
        <f>VLOOKUP(A800,'Medical Examinations'!A798:H3133,6,FALSE)</f>
        <v>No</v>
      </c>
      <c r="H800" s="15">
        <f>VLOOKUP(A800,'Medical Examinations'!A798:H3133,7,FALSE)</f>
        <v>0</v>
      </c>
      <c r="I800" s="15" t="str">
        <f>VLOOKUP(A800,'Medical Examinations'!A798:H3133,8,FALSE)</f>
        <v>No</v>
      </c>
      <c r="J800" s="15" t="str">
        <f>VLOOKUP(A800,'Medical Examinations'!A798:J3133,9,FALSE)</f>
        <v>OBESITY</v>
      </c>
      <c r="K800" s="15" t="str">
        <f>VLOOKUP(A800,'Medical Examinations'!A798:J3133,10,FALSE)</f>
        <v>PREDIABETES</v>
      </c>
      <c r="L800" s="15" t="str">
        <f>VLOOKUP(A800,'Hospitalisation Details'!A798:J3141,10,FALSE)</f>
        <v>26-Oct-1985</v>
      </c>
      <c r="M800" s="15">
        <f>VLOOKUP(A800,'Hospitalisation Details'!A798:I3141,6,FALSE)</f>
        <v>13051.22</v>
      </c>
      <c r="N800" s="15" t="str">
        <f>VLOOKUP(A800,'Hospitalisation Details'!A798:I3141,7,FALSE)</f>
        <v>tier - 3</v>
      </c>
      <c r="O800" s="15" t="str">
        <f>VLOOKUP(A800,'Hospitalisation Details'!A798:I3141,8,FALSE)</f>
        <v>tier - 1</v>
      </c>
      <c r="P800" s="15" t="str">
        <f>VLOOKUP(A800,'Hospitalisation Details'!A798:I3141,9,FALSE)</f>
        <v>R1026</v>
      </c>
      <c r="Q800" s="15">
        <f ca="1">VLOOKUP(A800,'Hospitalisation Details'!A798:K3141,11,FALSE)</f>
        <v>40</v>
      </c>
    </row>
    <row r="801" spans="1:17" ht="15.6" x14ac:dyDescent="0.3">
      <c r="A801" s="78" t="s">
        <v>1572</v>
      </c>
      <c r="B801" s="78" t="str">
        <f>VLOOKUP(A801,'Customer Names'!A799:C3134,3,FALSE)</f>
        <v>Ann M.</v>
      </c>
      <c r="C801" s="91">
        <f>VLOOKUP(A801,'Medical Examinations'!A799:H3134,2,FALSE)</f>
        <v>25.364999999999998</v>
      </c>
      <c r="D801" s="15">
        <f>VLOOKUP(A801,'Medical Examinations'!A799:H3134,3,FALSE)</f>
        <v>9.19</v>
      </c>
      <c r="E801" s="15" t="str">
        <f>VLOOKUP(A801,'Medical Examinations'!A799:H3134,4,FALSE)</f>
        <v>yes</v>
      </c>
      <c r="F801" s="15" t="str">
        <f>VLOOKUP(A801,'Medical Examinations'!A799:H3134,5,FALSE)</f>
        <v>No</v>
      </c>
      <c r="G801" s="15" t="str">
        <f>VLOOKUP(A801,'Medical Examinations'!A799:H3134,6,FALSE)</f>
        <v>No</v>
      </c>
      <c r="H801" s="15">
        <f>VLOOKUP(A801,'Medical Examinations'!A799:H3134,7,FALSE)</f>
        <v>0</v>
      </c>
      <c r="I801" s="15" t="str">
        <f>VLOOKUP(A801,'Medical Examinations'!A799:H3134,8,FALSE)</f>
        <v>No</v>
      </c>
      <c r="J801" s="15" t="str">
        <f>VLOOKUP(A801,'Medical Examinations'!A799:J3134,9,FALSE)</f>
        <v>OVERWEIGHT</v>
      </c>
      <c r="K801" s="15" t="str">
        <f>VLOOKUP(A801,'Medical Examinations'!A799:J3134,10,FALSE)</f>
        <v>DIABETES</v>
      </c>
      <c r="L801" s="15" t="str">
        <f>VLOOKUP(A801,'Hospitalisation Details'!A799:J3142,10,FALSE)</f>
        <v>6-Aug-1967</v>
      </c>
      <c r="M801" s="15">
        <f>VLOOKUP(A801,'Hospitalisation Details'!A799:I3142,6,FALSE)</f>
        <v>13047.33</v>
      </c>
      <c r="N801" s="15" t="str">
        <f>VLOOKUP(A801,'Hospitalisation Details'!A799:I3142,7,FALSE)</f>
        <v>tier - 3</v>
      </c>
      <c r="O801" s="15" t="str">
        <f>VLOOKUP(A801,'Hospitalisation Details'!A799:I3142,8,FALSE)</f>
        <v>tier - 3</v>
      </c>
      <c r="P801" s="15" t="str">
        <f>VLOOKUP(A801,'Hospitalisation Details'!A799:I3142,9,FALSE)</f>
        <v>R1024</v>
      </c>
      <c r="Q801" s="15">
        <f ca="1">VLOOKUP(A801,'Hospitalisation Details'!A799:K3142,11,FALSE)</f>
        <v>58</v>
      </c>
    </row>
    <row r="802" spans="1:17" ht="15.6" x14ac:dyDescent="0.3">
      <c r="A802" s="78" t="s">
        <v>1571</v>
      </c>
      <c r="B802" s="78" t="str">
        <f>VLOOKUP(A802,'Customer Names'!A800:C3135,3,FALSE)</f>
        <v>Sarah E</v>
      </c>
      <c r="C802" s="91">
        <f>VLOOKUP(A802,'Medical Examinations'!A800:H3135,2,FALSE)</f>
        <v>34.56</v>
      </c>
      <c r="D802" s="15">
        <f>VLOOKUP(A802,'Medical Examinations'!A800:H3135,3,FALSE)</f>
        <v>5.84</v>
      </c>
      <c r="E802" s="15" t="str">
        <f>VLOOKUP(A802,'Medical Examinations'!A800:H3135,4,FALSE)</f>
        <v>yes</v>
      </c>
      <c r="F802" s="15" t="str">
        <f>VLOOKUP(A802,'Medical Examinations'!A800:H3135,5,FALSE)</f>
        <v>No</v>
      </c>
      <c r="G802" s="15" t="str">
        <f>VLOOKUP(A802,'Medical Examinations'!A800:H3135,6,FALSE)</f>
        <v>Yes</v>
      </c>
      <c r="H802" s="15">
        <f>VLOOKUP(A802,'Medical Examinations'!A800:H3135,7,FALSE)</f>
        <v>1</v>
      </c>
      <c r="I802" s="15" t="str">
        <f>VLOOKUP(A802,'Medical Examinations'!A800:H3135,8,FALSE)</f>
        <v>No</v>
      </c>
      <c r="J802" s="15" t="str">
        <f>VLOOKUP(A802,'Medical Examinations'!A800:J3135,9,FALSE)</f>
        <v>OBESITY</v>
      </c>
      <c r="K802" s="15" t="str">
        <f>VLOOKUP(A802,'Medical Examinations'!A800:J3135,10,FALSE)</f>
        <v>PREDIABETES</v>
      </c>
      <c r="L802" s="15" t="str">
        <f>VLOOKUP(A802,'Hospitalisation Details'!A800:J3143,10,FALSE)</f>
        <v>23-Sep-1969</v>
      </c>
      <c r="M802" s="15">
        <f>VLOOKUP(A802,'Hospitalisation Details'!A800:I3143,6,FALSE)</f>
        <v>13044.41</v>
      </c>
      <c r="N802" s="15" t="str">
        <f>VLOOKUP(A802,'Hospitalisation Details'!A800:I3143,7,FALSE)</f>
        <v>tier - 3</v>
      </c>
      <c r="O802" s="15" t="str">
        <f>VLOOKUP(A802,'Hospitalisation Details'!A800:I3143,8,FALSE)</f>
        <v>tier - 1</v>
      </c>
      <c r="P802" s="15" t="str">
        <f>VLOOKUP(A802,'Hospitalisation Details'!A800:I3143,9,FALSE)</f>
        <v>R1012</v>
      </c>
      <c r="Q802" s="15">
        <f ca="1">VLOOKUP(A802,'Hospitalisation Details'!A800:K3143,11,FALSE)</f>
        <v>56</v>
      </c>
    </row>
    <row r="803" spans="1:17" ht="15.6" x14ac:dyDescent="0.3">
      <c r="A803" s="78" t="s">
        <v>1570</v>
      </c>
      <c r="B803" s="78" t="str">
        <f>VLOOKUP(A803,'Customer Names'!A801:C3136,3,FALSE)</f>
        <v>Apryl J.</v>
      </c>
      <c r="C803" s="91">
        <f>VLOOKUP(A803,'Medical Examinations'!A801:H3136,2,FALSE)</f>
        <v>28.2</v>
      </c>
      <c r="D803" s="15">
        <f>VLOOKUP(A803,'Medical Examinations'!A801:H3136,3,FALSE)</f>
        <v>7.19</v>
      </c>
      <c r="E803" s="15" t="str">
        <f>VLOOKUP(A803,'Medical Examinations'!A801:H3136,4,FALSE)</f>
        <v>yes</v>
      </c>
      <c r="F803" s="15" t="str">
        <f>VLOOKUP(A803,'Medical Examinations'!A801:H3136,5,FALSE)</f>
        <v>No</v>
      </c>
      <c r="G803" s="15" t="str">
        <f>VLOOKUP(A803,'Medical Examinations'!A801:H3136,6,FALSE)</f>
        <v>No</v>
      </c>
      <c r="H803" s="15">
        <f>VLOOKUP(A803,'Medical Examinations'!A801:H3136,7,FALSE)</f>
        <v>2</v>
      </c>
      <c r="I803" s="15" t="str">
        <f>VLOOKUP(A803,'Medical Examinations'!A801:H3136,8,FALSE)</f>
        <v>No</v>
      </c>
      <c r="J803" s="15" t="str">
        <f>VLOOKUP(A803,'Medical Examinations'!A801:J3136,9,FALSE)</f>
        <v>OVERWEIGHT</v>
      </c>
      <c r="K803" s="15" t="str">
        <f>VLOOKUP(A803,'Medical Examinations'!A801:J3136,10,FALSE)</f>
        <v>DIABETES</v>
      </c>
      <c r="L803" s="15" t="str">
        <f>VLOOKUP(A803,'Hospitalisation Details'!A801:J3144,10,FALSE)</f>
        <v>9-Nov-1961</v>
      </c>
      <c r="M803" s="15">
        <f>VLOOKUP(A803,'Hospitalisation Details'!A801:I3144,6,FALSE)</f>
        <v>13041.92</v>
      </c>
      <c r="N803" s="15" t="str">
        <f>VLOOKUP(A803,'Hospitalisation Details'!A801:I3144,7,FALSE)</f>
        <v>tier - 3</v>
      </c>
      <c r="O803" s="15" t="str">
        <f>VLOOKUP(A803,'Hospitalisation Details'!A801:I3144,8,FALSE)</f>
        <v>tier - 1</v>
      </c>
      <c r="P803" s="15" t="str">
        <f>VLOOKUP(A803,'Hospitalisation Details'!A801:I3144,9,FALSE)</f>
        <v>R1011</v>
      </c>
      <c r="Q803" s="15">
        <f ca="1">VLOOKUP(A803,'Hospitalisation Details'!A801:K3144,11,FALSE)</f>
        <v>64</v>
      </c>
    </row>
    <row r="804" spans="1:17" ht="15.6" x14ac:dyDescent="0.3">
      <c r="A804" s="78" t="s">
        <v>1569</v>
      </c>
      <c r="B804" s="78" t="str">
        <f>VLOOKUP(A804,'Customer Names'!A802:C3137,3,FALSE)</f>
        <v>Ilana</v>
      </c>
      <c r="C804" s="91">
        <f>VLOOKUP(A804,'Medical Examinations'!A802:H3137,2,FALSE)</f>
        <v>30.43</v>
      </c>
      <c r="D804" s="15">
        <f>VLOOKUP(A804,'Medical Examinations'!A802:H3137,3,FALSE)</f>
        <v>9.39</v>
      </c>
      <c r="E804" s="15" t="str">
        <f>VLOOKUP(A804,'Medical Examinations'!A802:H3137,4,FALSE)</f>
        <v>No</v>
      </c>
      <c r="F804" s="15" t="str">
        <f>VLOOKUP(A804,'Medical Examinations'!A802:H3137,5,FALSE)</f>
        <v>No</v>
      </c>
      <c r="G804" s="15" t="str">
        <f>VLOOKUP(A804,'Medical Examinations'!A802:H3137,6,FALSE)</f>
        <v>No</v>
      </c>
      <c r="H804" s="15">
        <f>VLOOKUP(A804,'Medical Examinations'!A802:H3137,7,FALSE)</f>
        <v>0</v>
      </c>
      <c r="I804" s="15" t="str">
        <f>VLOOKUP(A804,'Medical Examinations'!A802:H3137,8,FALSE)</f>
        <v>No</v>
      </c>
      <c r="J804" s="15" t="str">
        <f>VLOOKUP(A804,'Medical Examinations'!A802:J3137,9,FALSE)</f>
        <v>OBESITY</v>
      </c>
      <c r="K804" s="15" t="str">
        <f>VLOOKUP(A804,'Medical Examinations'!A802:J3137,10,FALSE)</f>
        <v>DIABETES</v>
      </c>
      <c r="L804" s="15" t="str">
        <f>VLOOKUP(A804,'Hospitalisation Details'!A802:J3145,10,FALSE)</f>
        <v>4-Nov-1965</v>
      </c>
      <c r="M804" s="15">
        <f>VLOOKUP(A804,'Hospitalisation Details'!A802:I3145,6,FALSE)</f>
        <v>13023.93</v>
      </c>
      <c r="N804" s="15" t="str">
        <f>VLOOKUP(A804,'Hospitalisation Details'!A802:I3145,7,FALSE)</f>
        <v>tier - 3</v>
      </c>
      <c r="O804" s="15" t="str">
        <f>VLOOKUP(A804,'Hospitalisation Details'!A802:I3145,8,FALSE)</f>
        <v>tier - 2</v>
      </c>
      <c r="P804" s="15" t="str">
        <f>VLOOKUP(A804,'Hospitalisation Details'!A802:I3145,9,FALSE)</f>
        <v>R1025</v>
      </c>
      <c r="Q804" s="15">
        <f ca="1">VLOOKUP(A804,'Hospitalisation Details'!A802:K3145,11,FALSE)</f>
        <v>60</v>
      </c>
    </row>
    <row r="805" spans="1:17" ht="15.6" x14ac:dyDescent="0.3">
      <c r="A805" s="78" t="s">
        <v>1568</v>
      </c>
      <c r="B805" s="78" t="str">
        <f>VLOOKUP(A805,'Customer Names'!A803:C3138,3,FALSE)</f>
        <v>Katherine</v>
      </c>
      <c r="C805" s="91">
        <f>VLOOKUP(A805,'Medical Examinations'!A803:H3138,2,FALSE)</f>
        <v>32.395000000000003</v>
      </c>
      <c r="D805" s="15">
        <f>VLOOKUP(A805,'Medical Examinations'!A803:H3138,3,FALSE)</f>
        <v>4.2699999999999996</v>
      </c>
      <c r="E805" s="15" t="str">
        <f>VLOOKUP(A805,'Medical Examinations'!A803:H3138,4,FALSE)</f>
        <v>yes</v>
      </c>
      <c r="F805" s="15" t="str">
        <f>VLOOKUP(A805,'Medical Examinations'!A803:H3138,5,FALSE)</f>
        <v>No</v>
      </c>
      <c r="G805" s="15" t="str">
        <f>VLOOKUP(A805,'Medical Examinations'!A803:H3138,6,FALSE)</f>
        <v>No</v>
      </c>
      <c r="H805" s="15">
        <f>VLOOKUP(A805,'Medical Examinations'!A803:H3138,7,FALSE)</f>
        <v>1</v>
      </c>
      <c r="I805" s="15" t="str">
        <f>VLOOKUP(A805,'Medical Examinations'!A803:H3138,8,FALSE)</f>
        <v>No</v>
      </c>
      <c r="J805" s="15" t="str">
        <f>VLOOKUP(A805,'Medical Examinations'!A803:J3138,9,FALSE)</f>
        <v>OBESITY</v>
      </c>
      <c r="K805" s="15" t="str">
        <f>VLOOKUP(A805,'Medical Examinations'!A803:J3138,10,FALSE)</f>
        <v>NORMAL</v>
      </c>
      <c r="L805" s="15" t="str">
        <f>VLOOKUP(A805,'Hospitalisation Details'!A803:J3146,10,FALSE)</f>
        <v>23-Sep-1964</v>
      </c>
      <c r="M805" s="15">
        <f>VLOOKUP(A805,'Hospitalisation Details'!A803:I3146,6,FALSE)</f>
        <v>13019.16</v>
      </c>
      <c r="N805" s="15" t="str">
        <f>VLOOKUP(A805,'Hospitalisation Details'!A803:I3146,7,FALSE)</f>
        <v>tier - 3</v>
      </c>
      <c r="O805" s="15" t="str">
        <f>VLOOKUP(A805,'Hospitalisation Details'!A803:I3146,8,FALSE)</f>
        <v>tier - 1</v>
      </c>
      <c r="P805" s="15" t="str">
        <f>VLOOKUP(A805,'Hospitalisation Details'!A803:I3146,9,FALSE)</f>
        <v>R1024</v>
      </c>
      <c r="Q805" s="15">
        <f ca="1">VLOOKUP(A805,'Hospitalisation Details'!A803:K3146,11,FALSE)</f>
        <v>61</v>
      </c>
    </row>
    <row r="806" spans="1:17" ht="15.6" x14ac:dyDescent="0.3">
      <c r="A806" s="78" t="s">
        <v>1567</v>
      </c>
      <c r="B806" s="78" t="str">
        <f>VLOOKUP(A806,'Customer Names'!A804:C3139,3,FALSE)</f>
        <v>Katherine</v>
      </c>
      <c r="C806" s="91">
        <f>VLOOKUP(A806,'Medical Examinations'!A804:H3139,2,FALSE)</f>
        <v>24.035</v>
      </c>
      <c r="D806" s="15">
        <f>VLOOKUP(A806,'Medical Examinations'!A804:H3139,3,FALSE)</f>
        <v>11.71</v>
      </c>
      <c r="E806" s="15" t="str">
        <f>VLOOKUP(A806,'Medical Examinations'!A804:H3139,4,FALSE)</f>
        <v>No</v>
      </c>
      <c r="F806" s="15" t="str">
        <f>VLOOKUP(A806,'Medical Examinations'!A804:H3139,5,FALSE)</f>
        <v>No</v>
      </c>
      <c r="G806" s="15" t="str">
        <f>VLOOKUP(A806,'Medical Examinations'!A804:H3139,6,FALSE)</f>
        <v>No</v>
      </c>
      <c r="H806" s="15">
        <f>VLOOKUP(A806,'Medical Examinations'!A804:H3139,7,FALSE)</f>
        <v>0</v>
      </c>
      <c r="I806" s="15" t="str">
        <f>VLOOKUP(A806,'Medical Examinations'!A804:H3139,8,FALSE)</f>
        <v>No</v>
      </c>
      <c r="J806" s="15" t="str">
        <f>VLOOKUP(A806,'Medical Examinations'!A804:J3139,9,FALSE)</f>
        <v>NORMAL WEIGHT</v>
      </c>
      <c r="K806" s="15" t="str">
        <f>VLOOKUP(A806,'Medical Examinations'!A804:J3139,10,FALSE)</f>
        <v>DIABETES</v>
      </c>
      <c r="L806" s="15" t="str">
        <f>VLOOKUP(A806,'Hospitalisation Details'!A804:J3147,10,FALSE)</f>
        <v>20-Jul-1962</v>
      </c>
      <c r="M806" s="15">
        <f>VLOOKUP(A806,'Hospitalisation Details'!A804:I3147,6,FALSE)</f>
        <v>13012.21</v>
      </c>
      <c r="N806" s="15" t="str">
        <f>VLOOKUP(A806,'Hospitalisation Details'!A804:I3147,7,FALSE)</f>
        <v>tier - 3</v>
      </c>
      <c r="O806" s="15" t="str">
        <f>VLOOKUP(A806,'Hospitalisation Details'!A804:I3147,8,FALSE)</f>
        <v>tier - 1</v>
      </c>
      <c r="P806" s="15" t="str">
        <f>VLOOKUP(A806,'Hospitalisation Details'!A804:I3147,9,FALSE)</f>
        <v>R1012</v>
      </c>
      <c r="Q806" s="15">
        <f ca="1">VLOOKUP(A806,'Hospitalisation Details'!A804:K3147,11,FALSE)</f>
        <v>63</v>
      </c>
    </row>
    <row r="807" spans="1:17" ht="15.6" x14ac:dyDescent="0.3">
      <c r="A807" s="78" t="s">
        <v>1566</v>
      </c>
      <c r="B807" s="78" t="str">
        <f>VLOOKUP(A807,'Customer Names'!A805:C3140,3,FALSE)</f>
        <v>Karl</v>
      </c>
      <c r="C807" s="91">
        <f>VLOOKUP(A807,'Medical Examinations'!A805:H3140,2,FALSE)</f>
        <v>37.119999999999997</v>
      </c>
      <c r="D807" s="15">
        <f>VLOOKUP(A807,'Medical Examinations'!A805:H3140,3,FALSE)</f>
        <v>5.29</v>
      </c>
      <c r="E807" s="15" t="str">
        <f>VLOOKUP(A807,'Medical Examinations'!A805:H3140,4,FALSE)</f>
        <v>No</v>
      </c>
      <c r="F807" s="15" t="str">
        <f>VLOOKUP(A807,'Medical Examinations'!A805:H3140,5,FALSE)</f>
        <v>No</v>
      </c>
      <c r="G807" s="15" t="str">
        <f>VLOOKUP(A807,'Medical Examinations'!A805:H3140,6,FALSE)</f>
        <v>No</v>
      </c>
      <c r="H807" s="15">
        <f>VLOOKUP(A807,'Medical Examinations'!A805:H3140,7,FALSE)</f>
        <v>2</v>
      </c>
      <c r="I807" s="15" t="str">
        <f>VLOOKUP(A807,'Medical Examinations'!A805:H3140,8,FALSE)</f>
        <v>No</v>
      </c>
      <c r="J807" s="15" t="str">
        <f>VLOOKUP(A807,'Medical Examinations'!A805:J3140,9,FALSE)</f>
        <v>OBESITY</v>
      </c>
      <c r="K807" s="15" t="str">
        <f>VLOOKUP(A807,'Medical Examinations'!A805:J3140,10,FALSE)</f>
        <v>NORMAL</v>
      </c>
      <c r="L807" s="15" t="str">
        <f>VLOOKUP(A807,'Hospitalisation Details'!A805:J3148,10,FALSE)</f>
        <v>27-Sep-1972</v>
      </c>
      <c r="M807" s="15">
        <f>VLOOKUP(A807,'Hospitalisation Details'!A805:I3148,6,FALSE)</f>
        <v>13010.86</v>
      </c>
      <c r="N807" s="15" t="str">
        <f>VLOOKUP(A807,'Hospitalisation Details'!A805:I3148,7,FALSE)</f>
        <v>tier - 3</v>
      </c>
      <c r="O807" s="15" t="str">
        <f>VLOOKUP(A807,'Hospitalisation Details'!A805:I3148,8,FALSE)</f>
        <v>tier - 2</v>
      </c>
      <c r="P807" s="15" t="str">
        <f>VLOOKUP(A807,'Hospitalisation Details'!A805:I3148,9,FALSE)</f>
        <v>R1012</v>
      </c>
      <c r="Q807" s="15">
        <f ca="1">VLOOKUP(A807,'Hospitalisation Details'!A805:K3148,11,FALSE)</f>
        <v>53</v>
      </c>
    </row>
    <row r="808" spans="1:17" ht="15.6" x14ac:dyDescent="0.3">
      <c r="A808" s="78" t="s">
        <v>1565</v>
      </c>
      <c r="B808" s="78" t="str">
        <f>VLOOKUP(A808,'Customer Names'!A806:C3141,3,FALSE)</f>
        <v>Stephen</v>
      </c>
      <c r="C808" s="91">
        <f>VLOOKUP(A808,'Medical Examinations'!A806:H3141,2,FALSE)</f>
        <v>34.840000000000003</v>
      </c>
      <c r="D808" s="15">
        <f>VLOOKUP(A808,'Medical Examinations'!A806:H3141,3,FALSE)</f>
        <v>6</v>
      </c>
      <c r="E808" s="15" t="str">
        <f>VLOOKUP(A808,'Medical Examinations'!A806:H3141,4,FALSE)</f>
        <v>yes</v>
      </c>
      <c r="F808" s="15" t="str">
        <f>VLOOKUP(A808,'Medical Examinations'!A806:H3141,5,FALSE)</f>
        <v>No</v>
      </c>
      <c r="G808" s="15" t="str">
        <f>VLOOKUP(A808,'Medical Examinations'!A806:H3141,6,FALSE)</f>
        <v>Yes</v>
      </c>
      <c r="H808" s="15">
        <f>VLOOKUP(A808,'Medical Examinations'!A806:H3141,7,FALSE)</f>
        <v>1</v>
      </c>
      <c r="I808" s="15" t="str">
        <f>VLOOKUP(A808,'Medical Examinations'!A806:H3141,8,FALSE)</f>
        <v>No</v>
      </c>
      <c r="J808" s="15" t="str">
        <f>VLOOKUP(A808,'Medical Examinations'!A806:J3141,9,FALSE)</f>
        <v>OBESITY</v>
      </c>
      <c r="K808" s="15" t="str">
        <f>VLOOKUP(A808,'Medical Examinations'!A806:J3141,10,FALSE)</f>
        <v>PREDIABETES</v>
      </c>
      <c r="L808" s="15" t="str">
        <f>VLOOKUP(A808,'Hospitalisation Details'!A806:J3149,10,FALSE)</f>
        <v>13-Dec-1969</v>
      </c>
      <c r="M808" s="15">
        <f>VLOOKUP(A808,'Hospitalisation Details'!A806:I3149,6,FALSE)</f>
        <v>13008.07</v>
      </c>
      <c r="N808" s="15" t="str">
        <f>VLOOKUP(A808,'Hospitalisation Details'!A806:I3149,7,FALSE)</f>
        <v>tier - 3</v>
      </c>
      <c r="O808" s="15" t="str">
        <f>VLOOKUP(A808,'Hospitalisation Details'!A806:I3149,8,FALSE)</f>
        <v>tier - 3</v>
      </c>
      <c r="P808" s="15" t="str">
        <f>VLOOKUP(A808,'Hospitalisation Details'!A806:I3149,9,FALSE)</f>
        <v>R1012</v>
      </c>
      <c r="Q808" s="15">
        <f ca="1">VLOOKUP(A808,'Hospitalisation Details'!A806:K3149,11,FALSE)</f>
        <v>55</v>
      </c>
    </row>
    <row r="809" spans="1:17" ht="15.6" x14ac:dyDescent="0.3">
      <c r="A809" s="78" t="s">
        <v>1564</v>
      </c>
      <c r="B809" s="78" t="str">
        <f>VLOOKUP(A809,'Customer Names'!A807:C3142,3,FALSE)</f>
        <v>Will</v>
      </c>
      <c r="C809" s="91">
        <f>VLOOKUP(A809,'Medical Examinations'!A807:H3142,2,FALSE)</f>
        <v>29.53</v>
      </c>
      <c r="D809" s="15">
        <f>VLOOKUP(A809,'Medical Examinations'!A807:H3142,3,FALSE)</f>
        <v>10.64</v>
      </c>
      <c r="E809" s="15" t="str">
        <f>VLOOKUP(A809,'Medical Examinations'!A807:H3142,4,FALSE)</f>
        <v>No</v>
      </c>
      <c r="F809" s="15" t="str">
        <f>VLOOKUP(A809,'Medical Examinations'!A807:H3142,5,FALSE)</f>
        <v>No</v>
      </c>
      <c r="G809" s="15" t="str">
        <f>VLOOKUP(A809,'Medical Examinations'!A807:H3142,6,FALSE)</f>
        <v>No</v>
      </c>
      <c r="H809" s="15">
        <f>VLOOKUP(A809,'Medical Examinations'!A807:H3142,7,FALSE)</f>
        <v>0</v>
      </c>
      <c r="I809" s="15" t="str">
        <f>VLOOKUP(A809,'Medical Examinations'!A807:H3142,8,FALSE)</f>
        <v>No</v>
      </c>
      <c r="J809" s="15" t="str">
        <f>VLOOKUP(A809,'Medical Examinations'!A807:J3142,9,FALSE)</f>
        <v>OVERWEIGHT</v>
      </c>
      <c r="K809" s="15" t="str">
        <f>VLOOKUP(A809,'Medical Examinations'!A807:J3142,10,FALSE)</f>
        <v>DIABETES</v>
      </c>
      <c r="L809" s="15" t="str">
        <f>VLOOKUP(A809,'Hospitalisation Details'!A807:J3150,10,FALSE)</f>
        <v>24-Jun-1962</v>
      </c>
      <c r="M809" s="15">
        <f>VLOOKUP(A809,'Hospitalisation Details'!A807:I3150,6,FALSE)</f>
        <v>13004.95</v>
      </c>
      <c r="N809" s="15" t="str">
        <f>VLOOKUP(A809,'Hospitalisation Details'!A807:I3150,7,FALSE)</f>
        <v>tier - 3</v>
      </c>
      <c r="O809" s="15" t="str">
        <f>VLOOKUP(A809,'Hospitalisation Details'!A807:I3150,8,FALSE)</f>
        <v>tier - 1</v>
      </c>
      <c r="P809" s="15" t="str">
        <f>VLOOKUP(A809,'Hospitalisation Details'!A807:I3150,9,FALSE)</f>
        <v>R1012</v>
      </c>
      <c r="Q809" s="15">
        <f ca="1">VLOOKUP(A809,'Hospitalisation Details'!A807:K3150,11,FALSE)</f>
        <v>63</v>
      </c>
    </row>
    <row r="810" spans="1:17" ht="15.6" x14ac:dyDescent="0.3">
      <c r="A810" s="78" t="s">
        <v>1563</v>
      </c>
      <c r="B810" s="78" t="str">
        <f>VLOOKUP(A810,'Customer Names'!A808:C3143,3,FALSE)</f>
        <v>Bradley D</v>
      </c>
      <c r="C810" s="91">
        <f>VLOOKUP(A810,'Medical Examinations'!A808:H3143,2,FALSE)</f>
        <v>42.51</v>
      </c>
      <c r="D810" s="15">
        <f>VLOOKUP(A810,'Medical Examinations'!A808:H3143,3,FALSE)</f>
        <v>8.2100000000000009</v>
      </c>
      <c r="E810" s="15" t="str">
        <f>VLOOKUP(A810,'Medical Examinations'!A808:H3143,4,FALSE)</f>
        <v>yes</v>
      </c>
      <c r="F810" s="15" t="str">
        <f>VLOOKUP(A810,'Medical Examinations'!A808:H3143,5,FALSE)</f>
        <v>No</v>
      </c>
      <c r="G810" s="15" t="str">
        <f>VLOOKUP(A810,'Medical Examinations'!A808:H3143,6,FALSE)</f>
        <v>No</v>
      </c>
      <c r="H810" s="15">
        <f>VLOOKUP(A810,'Medical Examinations'!A808:H3143,7,FALSE)</f>
        <v>0</v>
      </c>
      <c r="I810" s="15" t="str">
        <f>VLOOKUP(A810,'Medical Examinations'!A808:H3143,8,FALSE)</f>
        <v>No</v>
      </c>
      <c r="J810" s="15" t="str">
        <f>VLOOKUP(A810,'Medical Examinations'!A808:J3143,9,FALSE)</f>
        <v>OBESITY</v>
      </c>
      <c r="K810" s="15" t="str">
        <f>VLOOKUP(A810,'Medical Examinations'!A808:J3143,10,FALSE)</f>
        <v>DIABETES</v>
      </c>
      <c r="L810" s="15" t="str">
        <f>VLOOKUP(A810,'Hospitalisation Details'!A808:J3151,10,FALSE)</f>
        <v>30-Oct-1981</v>
      </c>
      <c r="M810" s="15">
        <f>VLOOKUP(A810,'Hospitalisation Details'!A808:I3151,6,FALSE)</f>
        <v>13002.91</v>
      </c>
      <c r="N810" s="15" t="str">
        <f>VLOOKUP(A810,'Hospitalisation Details'!A808:I3151,7,FALSE)</f>
        <v>tier - 3</v>
      </c>
      <c r="O810" s="15" t="str">
        <f>VLOOKUP(A810,'Hospitalisation Details'!A808:I3151,8,FALSE)</f>
        <v>tier - 1</v>
      </c>
      <c r="P810" s="15" t="str">
        <f>VLOOKUP(A810,'Hospitalisation Details'!A808:I3151,9,FALSE)</f>
        <v>R1012</v>
      </c>
      <c r="Q810" s="15">
        <f ca="1">VLOOKUP(A810,'Hospitalisation Details'!A808:K3151,11,FALSE)</f>
        <v>44</v>
      </c>
    </row>
    <row r="811" spans="1:17" ht="15.6" x14ac:dyDescent="0.3">
      <c r="A811" s="78" t="s">
        <v>1562</v>
      </c>
      <c r="B811" s="78" t="str">
        <f>VLOOKUP(A811,'Customer Names'!A809:C3144,3,FALSE)</f>
        <v>Amy M</v>
      </c>
      <c r="C811" s="91">
        <f>VLOOKUP(A811,'Medical Examinations'!A809:H3144,2,FALSE)</f>
        <v>38.14</v>
      </c>
      <c r="D811" s="15">
        <f>VLOOKUP(A811,'Medical Examinations'!A809:H3144,3,FALSE)</f>
        <v>5.58</v>
      </c>
      <c r="E811" s="15" t="str">
        <f>VLOOKUP(A811,'Medical Examinations'!A809:H3144,4,FALSE)</f>
        <v>No</v>
      </c>
      <c r="F811" s="15" t="str">
        <f>VLOOKUP(A811,'Medical Examinations'!A809:H3144,5,FALSE)</f>
        <v>No</v>
      </c>
      <c r="G811" s="15" t="str">
        <f>VLOOKUP(A811,'Medical Examinations'!A809:H3144,6,FALSE)</f>
        <v>Yes</v>
      </c>
      <c r="H811" s="15">
        <f>VLOOKUP(A811,'Medical Examinations'!A809:H3144,7,FALSE)</f>
        <v>1</v>
      </c>
      <c r="I811" s="15" t="str">
        <f>VLOOKUP(A811,'Medical Examinations'!A809:H3144,8,FALSE)</f>
        <v>No</v>
      </c>
      <c r="J811" s="15" t="str">
        <f>VLOOKUP(A811,'Medical Examinations'!A809:J3144,9,FALSE)</f>
        <v>OBESITY</v>
      </c>
      <c r="K811" s="15" t="str">
        <f>VLOOKUP(A811,'Medical Examinations'!A809:J3144,10,FALSE)</f>
        <v>NORMAL</v>
      </c>
      <c r="L811" s="15" t="str">
        <f>VLOOKUP(A811,'Hospitalisation Details'!A809:J3152,10,FALSE)</f>
        <v>27-Nov-1979</v>
      </c>
      <c r="M811" s="15">
        <f>VLOOKUP(A811,'Hospitalisation Details'!A809:I3152,6,FALSE)</f>
        <v>12994.12</v>
      </c>
      <c r="N811" s="15" t="str">
        <f>VLOOKUP(A811,'Hospitalisation Details'!A809:I3152,7,FALSE)</f>
        <v>tier - 3</v>
      </c>
      <c r="O811" s="15" t="str">
        <f>VLOOKUP(A811,'Hospitalisation Details'!A809:I3152,8,FALSE)</f>
        <v>tier - 2</v>
      </c>
      <c r="P811" s="15" t="str">
        <f>VLOOKUP(A811,'Hospitalisation Details'!A809:I3152,9,FALSE)</f>
        <v>R1026</v>
      </c>
      <c r="Q811" s="15">
        <f ca="1">VLOOKUP(A811,'Hospitalisation Details'!A809:K3152,11,FALSE)</f>
        <v>45</v>
      </c>
    </row>
    <row r="812" spans="1:17" ht="15.6" x14ac:dyDescent="0.3">
      <c r="A812" s="78" t="s">
        <v>1561</v>
      </c>
      <c r="B812" s="78" t="str">
        <f>VLOOKUP(A812,'Customer Names'!A810:C3145,3,FALSE)</f>
        <v>Matthew W.</v>
      </c>
      <c r="C812" s="91">
        <f>VLOOKUP(A812,'Medical Examinations'!A810:H3145,2,FALSE)</f>
        <v>39.93</v>
      </c>
      <c r="D812" s="15">
        <f>VLOOKUP(A812,'Medical Examinations'!A810:H3145,3,FALSE)</f>
        <v>8.75</v>
      </c>
      <c r="E812" s="15" t="str">
        <f>VLOOKUP(A812,'Medical Examinations'!A810:H3145,4,FALSE)</f>
        <v>No</v>
      </c>
      <c r="F812" s="15" t="str">
        <f>VLOOKUP(A812,'Medical Examinations'!A810:H3145,5,FALSE)</f>
        <v>No</v>
      </c>
      <c r="G812" s="15" t="str">
        <f>VLOOKUP(A812,'Medical Examinations'!A810:H3145,6,FALSE)</f>
        <v>No</v>
      </c>
      <c r="H812" s="15">
        <f>VLOOKUP(A812,'Medical Examinations'!A810:H3145,7,FALSE)</f>
        <v>0</v>
      </c>
      <c r="I812" s="15" t="str">
        <f>VLOOKUP(A812,'Medical Examinations'!A810:H3145,8,FALSE)</f>
        <v>No</v>
      </c>
      <c r="J812" s="15" t="str">
        <f>VLOOKUP(A812,'Medical Examinations'!A810:J3145,9,FALSE)</f>
        <v>OBESITY</v>
      </c>
      <c r="K812" s="15" t="str">
        <f>VLOOKUP(A812,'Medical Examinations'!A810:J3145,10,FALSE)</f>
        <v>DIABETES</v>
      </c>
      <c r="L812" s="15" t="str">
        <f>VLOOKUP(A812,'Hospitalisation Details'!A810:J3153,10,FALSE)</f>
        <v>28-Nov-1960</v>
      </c>
      <c r="M812" s="15">
        <f>VLOOKUP(A812,'Hospitalisation Details'!A810:I3153,6,FALSE)</f>
        <v>12982.87</v>
      </c>
      <c r="N812" s="15" t="str">
        <f>VLOOKUP(A812,'Hospitalisation Details'!A810:I3153,7,FALSE)</f>
        <v>tier - 3</v>
      </c>
      <c r="O812" s="15" t="str">
        <f>VLOOKUP(A812,'Hospitalisation Details'!A810:I3153,8,FALSE)</f>
        <v>tier - 1</v>
      </c>
      <c r="P812" s="15" t="str">
        <f>VLOOKUP(A812,'Hospitalisation Details'!A810:I3153,9,FALSE)</f>
        <v>R1013</v>
      </c>
      <c r="Q812" s="15">
        <f ca="1">VLOOKUP(A812,'Hospitalisation Details'!A810:K3153,11,FALSE)</f>
        <v>64</v>
      </c>
    </row>
    <row r="813" spans="1:17" ht="15.6" x14ac:dyDescent="0.3">
      <c r="A813" s="78" t="s">
        <v>1560</v>
      </c>
      <c r="B813" s="78" t="str">
        <f>VLOOKUP(A813,'Customer Names'!A811:C3146,3,FALSE)</f>
        <v>Doug</v>
      </c>
      <c r="C813" s="91">
        <f>VLOOKUP(A813,'Medical Examinations'!A811:H3146,2,FALSE)</f>
        <v>38.83</v>
      </c>
      <c r="D813" s="15">
        <f>VLOOKUP(A813,'Medical Examinations'!A811:H3146,3,FALSE)</f>
        <v>11.86</v>
      </c>
      <c r="E813" s="15" t="str">
        <f>VLOOKUP(A813,'Medical Examinations'!A811:H3146,4,FALSE)</f>
        <v>No</v>
      </c>
      <c r="F813" s="15" t="str">
        <f>VLOOKUP(A813,'Medical Examinations'!A811:H3146,5,FALSE)</f>
        <v>No</v>
      </c>
      <c r="G813" s="15" t="str">
        <f>VLOOKUP(A813,'Medical Examinations'!A811:H3146,6,FALSE)</f>
        <v>No</v>
      </c>
      <c r="H813" s="15">
        <f>VLOOKUP(A813,'Medical Examinations'!A811:H3146,7,FALSE)</f>
        <v>0</v>
      </c>
      <c r="I813" s="15" t="str">
        <f>VLOOKUP(A813,'Medical Examinations'!A811:H3146,8,FALSE)</f>
        <v>No</v>
      </c>
      <c r="J813" s="15" t="str">
        <f>VLOOKUP(A813,'Medical Examinations'!A811:J3146,9,FALSE)</f>
        <v>OBESITY</v>
      </c>
      <c r="K813" s="15" t="str">
        <f>VLOOKUP(A813,'Medical Examinations'!A811:J3146,10,FALSE)</f>
        <v>DIABETES</v>
      </c>
      <c r="L813" s="15" t="str">
        <f>VLOOKUP(A813,'Hospitalisation Details'!A811:J3154,10,FALSE)</f>
        <v>23-Sep-1960</v>
      </c>
      <c r="M813" s="15">
        <f>VLOOKUP(A813,'Hospitalisation Details'!A811:I3154,6,FALSE)</f>
        <v>12981.35</v>
      </c>
      <c r="N813" s="15" t="str">
        <f>VLOOKUP(A813,'Hospitalisation Details'!A811:I3154,7,FALSE)</f>
        <v>tier - 3</v>
      </c>
      <c r="O813" s="15" t="str">
        <f>VLOOKUP(A813,'Hospitalisation Details'!A811:I3154,8,FALSE)</f>
        <v>tier - 3</v>
      </c>
      <c r="P813" s="15" t="str">
        <f>VLOOKUP(A813,'Hospitalisation Details'!A811:I3154,9,FALSE)</f>
        <v>R1013</v>
      </c>
      <c r="Q813" s="15">
        <f ca="1">VLOOKUP(A813,'Hospitalisation Details'!A811:K3154,11,FALSE)</f>
        <v>65</v>
      </c>
    </row>
    <row r="814" spans="1:17" ht="15.6" x14ac:dyDescent="0.3">
      <c r="A814" s="78" t="s">
        <v>1559</v>
      </c>
      <c r="B814" s="78" t="str">
        <f>VLOOKUP(A814,'Customer Names'!A812:C3147,3,FALSE)</f>
        <v>Tom</v>
      </c>
      <c r="C814" s="91">
        <f>VLOOKUP(A814,'Medical Examinations'!A812:H3147,2,FALSE)</f>
        <v>37.4</v>
      </c>
      <c r="D814" s="15">
        <f>VLOOKUP(A814,'Medical Examinations'!A812:H3147,3,FALSE)</f>
        <v>11.46</v>
      </c>
      <c r="E814" s="15" t="str">
        <f>VLOOKUP(A814,'Medical Examinations'!A812:H3147,4,FALSE)</f>
        <v>No</v>
      </c>
      <c r="F814" s="15" t="str">
        <f>VLOOKUP(A814,'Medical Examinations'!A812:H3147,5,FALSE)</f>
        <v>No</v>
      </c>
      <c r="G814" s="15" t="str">
        <f>VLOOKUP(A814,'Medical Examinations'!A812:H3147,6,FALSE)</f>
        <v>No</v>
      </c>
      <c r="H814" s="15">
        <f>VLOOKUP(A814,'Medical Examinations'!A812:H3147,7,FALSE)</f>
        <v>0</v>
      </c>
      <c r="I814" s="15" t="str">
        <f>VLOOKUP(A814,'Medical Examinations'!A812:H3147,8,FALSE)</f>
        <v>No</v>
      </c>
      <c r="J814" s="15" t="str">
        <f>VLOOKUP(A814,'Medical Examinations'!A812:J3147,9,FALSE)</f>
        <v>OBESITY</v>
      </c>
      <c r="K814" s="15" t="str">
        <f>VLOOKUP(A814,'Medical Examinations'!A812:J3147,10,FALSE)</f>
        <v>DIABETES</v>
      </c>
      <c r="L814" s="15" t="str">
        <f>VLOOKUP(A814,'Hospitalisation Details'!A812:J3155,10,FALSE)</f>
        <v>22-Jun-1960</v>
      </c>
      <c r="M814" s="15">
        <f>VLOOKUP(A814,'Hospitalisation Details'!A812:I3155,6,FALSE)</f>
        <v>12979.36</v>
      </c>
      <c r="N814" s="15" t="str">
        <f>VLOOKUP(A814,'Hospitalisation Details'!A812:I3155,7,FALSE)</f>
        <v>tier - 3</v>
      </c>
      <c r="O814" s="15" t="str">
        <f>VLOOKUP(A814,'Hospitalisation Details'!A812:I3155,8,FALSE)</f>
        <v>tier - 1</v>
      </c>
      <c r="P814" s="15" t="str">
        <f>VLOOKUP(A814,'Hospitalisation Details'!A812:I3155,9,FALSE)</f>
        <v>R1011</v>
      </c>
      <c r="Q814" s="15">
        <f ca="1">VLOOKUP(A814,'Hospitalisation Details'!A812:K3155,11,FALSE)</f>
        <v>65</v>
      </c>
    </row>
    <row r="815" spans="1:17" ht="15.6" x14ac:dyDescent="0.3">
      <c r="A815" s="78" t="s">
        <v>1558</v>
      </c>
      <c r="B815" s="78" t="str">
        <f>VLOOKUP(A815,'Customer Names'!A813:C3148,3,FALSE)</f>
        <v>Jonathan</v>
      </c>
      <c r="C815" s="91">
        <f>VLOOKUP(A815,'Medical Examinations'!A813:H3148,2,FALSE)</f>
        <v>21.4</v>
      </c>
      <c r="D815" s="15">
        <f>VLOOKUP(A815,'Medical Examinations'!A813:H3148,3,FALSE)</f>
        <v>9.0299999999999994</v>
      </c>
      <c r="E815" s="15" t="str">
        <f>VLOOKUP(A815,'Medical Examinations'!A813:H3148,4,FALSE)</f>
        <v>No</v>
      </c>
      <c r="F815" s="15" t="str">
        <f>VLOOKUP(A815,'Medical Examinations'!A813:H3148,5,FALSE)</f>
        <v>No</v>
      </c>
      <c r="G815" s="15" t="str">
        <f>VLOOKUP(A815,'Medical Examinations'!A813:H3148,6,FALSE)</f>
        <v>No</v>
      </c>
      <c r="H815" s="15">
        <f>VLOOKUP(A815,'Medical Examinations'!A813:H3148,7,FALSE)</f>
        <v>0</v>
      </c>
      <c r="I815" s="15" t="str">
        <f>VLOOKUP(A815,'Medical Examinations'!A813:H3148,8,FALSE)</f>
        <v>No</v>
      </c>
      <c r="J815" s="15" t="str">
        <f>VLOOKUP(A815,'Medical Examinations'!A813:J3148,9,FALSE)</f>
        <v>NORMAL WEIGHT</v>
      </c>
      <c r="K815" s="15" t="str">
        <f>VLOOKUP(A815,'Medical Examinations'!A813:J3148,10,FALSE)</f>
        <v>DIABETES</v>
      </c>
      <c r="L815" s="15" t="str">
        <f>VLOOKUP(A815,'Hospitalisation Details'!A813:J3156,10,FALSE)</f>
        <v>4-Nov-1960</v>
      </c>
      <c r="M815" s="15">
        <f>VLOOKUP(A815,'Hospitalisation Details'!A813:I3156,6,FALSE)</f>
        <v>12957.12</v>
      </c>
      <c r="N815" s="15" t="str">
        <f>VLOOKUP(A815,'Hospitalisation Details'!A813:I3156,7,FALSE)</f>
        <v>tier - 3</v>
      </c>
      <c r="O815" s="15" t="str">
        <f>VLOOKUP(A815,'Hospitalisation Details'!A813:I3156,8,FALSE)</f>
        <v>tier - 1</v>
      </c>
      <c r="P815" s="15" t="str">
        <f>VLOOKUP(A815,'Hospitalisation Details'!A813:I3156,9,FALSE)</f>
        <v>R1011</v>
      </c>
      <c r="Q815" s="15">
        <f ca="1">VLOOKUP(A815,'Hospitalisation Details'!A813:K3156,11,FALSE)</f>
        <v>65</v>
      </c>
    </row>
    <row r="816" spans="1:17" ht="15.6" x14ac:dyDescent="0.3">
      <c r="A816" s="78" t="s">
        <v>1557</v>
      </c>
      <c r="B816" s="78" t="str">
        <f>VLOOKUP(A816,'Customer Names'!A814:C3149,3,FALSE)</f>
        <v>Wayne A.</v>
      </c>
      <c r="C816" s="91">
        <f>VLOOKUP(A816,'Medical Examinations'!A814:H3149,2,FALSE)</f>
        <v>38.380000000000003</v>
      </c>
      <c r="D816" s="15">
        <f>VLOOKUP(A816,'Medical Examinations'!A814:H3149,3,FALSE)</f>
        <v>8.26</v>
      </c>
      <c r="E816" s="15" t="str">
        <f>VLOOKUP(A816,'Medical Examinations'!A814:H3149,4,FALSE)</f>
        <v>yes</v>
      </c>
      <c r="F816" s="15" t="str">
        <f>VLOOKUP(A816,'Medical Examinations'!A814:H3149,5,FALSE)</f>
        <v>No</v>
      </c>
      <c r="G816" s="15" t="str">
        <f>VLOOKUP(A816,'Medical Examinations'!A814:H3149,6,FALSE)</f>
        <v>No</v>
      </c>
      <c r="H816" s="15">
        <f>VLOOKUP(A816,'Medical Examinations'!A814:H3149,7,FALSE)</f>
        <v>2</v>
      </c>
      <c r="I816" s="15" t="str">
        <f>VLOOKUP(A816,'Medical Examinations'!A814:H3149,8,FALSE)</f>
        <v>No</v>
      </c>
      <c r="J816" s="15" t="str">
        <f>VLOOKUP(A816,'Medical Examinations'!A814:J3149,9,FALSE)</f>
        <v>OBESITY</v>
      </c>
      <c r="K816" s="15" t="str">
        <f>VLOOKUP(A816,'Medical Examinations'!A814:J3149,10,FALSE)</f>
        <v>DIABETES</v>
      </c>
      <c r="L816" s="15" t="str">
        <f>VLOOKUP(A816,'Hospitalisation Details'!A814:J3157,10,FALSE)</f>
        <v>20-Aug-1961</v>
      </c>
      <c r="M816" s="15">
        <f>VLOOKUP(A816,'Hospitalisation Details'!A814:I3157,6,FALSE)</f>
        <v>12950.07</v>
      </c>
      <c r="N816" s="15" t="str">
        <f>VLOOKUP(A816,'Hospitalisation Details'!A814:I3157,7,FALSE)</f>
        <v>tier - 3</v>
      </c>
      <c r="O816" s="15" t="str">
        <f>VLOOKUP(A816,'Hospitalisation Details'!A814:I3157,8,FALSE)</f>
        <v>tier - 1</v>
      </c>
      <c r="P816" s="15" t="str">
        <f>VLOOKUP(A816,'Hospitalisation Details'!A814:I3157,9,FALSE)</f>
        <v>R1012</v>
      </c>
      <c r="Q816" s="15">
        <f ca="1">VLOOKUP(A816,'Hospitalisation Details'!A814:K3157,11,FALSE)</f>
        <v>64</v>
      </c>
    </row>
    <row r="817" spans="1:17" ht="15.6" x14ac:dyDescent="0.3">
      <c r="A817" s="78" t="s">
        <v>1556</v>
      </c>
      <c r="B817" s="78" t="str">
        <f>VLOOKUP(A817,'Customer Names'!A815:C3150,3,FALSE)</f>
        <v>Nobuyori</v>
      </c>
      <c r="C817" s="91">
        <f>VLOOKUP(A817,'Medical Examinations'!A815:H3150,2,FALSE)</f>
        <v>33.659999999999997</v>
      </c>
      <c r="D817" s="15">
        <f>VLOOKUP(A817,'Medical Examinations'!A815:H3150,3,FALSE)</f>
        <v>5.42</v>
      </c>
      <c r="E817" s="15" t="str">
        <f>VLOOKUP(A817,'Medical Examinations'!A815:H3150,4,FALSE)</f>
        <v>yes</v>
      </c>
      <c r="F817" s="15" t="str">
        <f>VLOOKUP(A817,'Medical Examinations'!A815:H3150,5,FALSE)</f>
        <v>No</v>
      </c>
      <c r="G817" s="15" t="str">
        <f>VLOOKUP(A817,'Medical Examinations'!A815:H3150,6,FALSE)</f>
        <v>No</v>
      </c>
      <c r="H817" s="15">
        <f>VLOOKUP(A817,'Medical Examinations'!A815:H3150,7,FALSE)</f>
        <v>2</v>
      </c>
      <c r="I817" s="15" t="str">
        <f>VLOOKUP(A817,'Medical Examinations'!A815:H3150,8,FALSE)</f>
        <v>No</v>
      </c>
      <c r="J817" s="15" t="str">
        <f>VLOOKUP(A817,'Medical Examinations'!A815:J3150,9,FALSE)</f>
        <v>OBESITY</v>
      </c>
      <c r="K817" s="15" t="str">
        <f>VLOOKUP(A817,'Medical Examinations'!A815:J3150,10,FALSE)</f>
        <v>NORMAL</v>
      </c>
      <c r="L817" s="15" t="str">
        <f>VLOOKUP(A817,'Hospitalisation Details'!A815:J3158,10,FALSE)</f>
        <v>22-Dec-1966</v>
      </c>
      <c r="M817" s="15">
        <f>VLOOKUP(A817,'Hospitalisation Details'!A815:I3158,6,FALSE)</f>
        <v>12949.16</v>
      </c>
      <c r="N817" s="15" t="str">
        <f>VLOOKUP(A817,'Hospitalisation Details'!A815:I3158,7,FALSE)</f>
        <v>tier - 3</v>
      </c>
      <c r="O817" s="15" t="str">
        <f>VLOOKUP(A817,'Hospitalisation Details'!A815:I3158,8,FALSE)</f>
        <v>tier - 3</v>
      </c>
      <c r="P817" s="15" t="str">
        <f>VLOOKUP(A817,'Hospitalisation Details'!A815:I3158,9,FALSE)</f>
        <v>R1013</v>
      </c>
      <c r="Q817" s="15">
        <f ca="1">VLOOKUP(A817,'Hospitalisation Details'!A815:K3158,11,FALSE)</f>
        <v>58</v>
      </c>
    </row>
    <row r="818" spans="1:17" ht="15.6" x14ac:dyDescent="0.3">
      <c r="A818" s="78" t="s">
        <v>1555</v>
      </c>
      <c r="B818" s="78" t="str">
        <f>VLOOKUP(A818,'Customer Names'!A816:C3151,3,FALSE)</f>
        <v>Rich</v>
      </c>
      <c r="C818" s="91">
        <f>VLOOKUP(A818,'Medical Examinations'!A816:H3151,2,FALSE)</f>
        <v>31.79</v>
      </c>
      <c r="D818" s="15">
        <f>VLOOKUP(A818,'Medical Examinations'!A816:H3151,3,FALSE)</f>
        <v>11.33</v>
      </c>
      <c r="E818" s="15" t="str">
        <f>VLOOKUP(A818,'Medical Examinations'!A816:H3151,4,FALSE)</f>
        <v>yes</v>
      </c>
      <c r="F818" s="15" t="str">
        <f>VLOOKUP(A818,'Medical Examinations'!A816:H3151,5,FALSE)</f>
        <v>No</v>
      </c>
      <c r="G818" s="15" t="str">
        <f>VLOOKUP(A818,'Medical Examinations'!A816:H3151,6,FALSE)</f>
        <v>Yes</v>
      </c>
      <c r="H818" s="15">
        <f>VLOOKUP(A818,'Medical Examinations'!A816:H3151,7,FALSE)</f>
        <v>1</v>
      </c>
      <c r="I818" s="15" t="str">
        <f>VLOOKUP(A818,'Medical Examinations'!A816:H3151,8,FALSE)</f>
        <v>No</v>
      </c>
      <c r="J818" s="15" t="str">
        <f>VLOOKUP(A818,'Medical Examinations'!A816:J3151,9,FALSE)</f>
        <v>OBESITY</v>
      </c>
      <c r="K818" s="15" t="str">
        <f>VLOOKUP(A818,'Medical Examinations'!A816:J3151,10,FALSE)</f>
        <v>DIABETES</v>
      </c>
      <c r="L818" s="15" t="str">
        <f>VLOOKUP(A818,'Hospitalisation Details'!A816:J3159,10,FALSE)</f>
        <v>14-Aug-1963</v>
      </c>
      <c r="M818" s="15">
        <f>VLOOKUP(A818,'Hospitalisation Details'!A816:I3159,6,FALSE)</f>
        <v>12928.79</v>
      </c>
      <c r="N818" s="15" t="str">
        <f>VLOOKUP(A818,'Hospitalisation Details'!A816:I3159,7,FALSE)</f>
        <v>tier - 3</v>
      </c>
      <c r="O818" s="15" t="str">
        <f>VLOOKUP(A818,'Hospitalisation Details'!A816:I3159,8,FALSE)</f>
        <v>tier - 2</v>
      </c>
      <c r="P818" s="15" t="str">
        <f>VLOOKUP(A818,'Hospitalisation Details'!A816:I3159,9,FALSE)</f>
        <v>R1013</v>
      </c>
      <c r="Q818" s="15">
        <f ca="1">VLOOKUP(A818,'Hospitalisation Details'!A816:K3159,11,FALSE)</f>
        <v>62</v>
      </c>
    </row>
    <row r="819" spans="1:17" ht="15.6" x14ac:dyDescent="0.3">
      <c r="A819" s="78" t="s">
        <v>1554</v>
      </c>
      <c r="B819" s="78" t="str">
        <f>VLOOKUP(A819,'Customer Names'!A817:C3152,3,FALSE)</f>
        <v>Marcos S</v>
      </c>
      <c r="C819" s="91">
        <f>VLOOKUP(A819,'Medical Examinations'!A817:H3152,2,FALSE)</f>
        <v>29.7</v>
      </c>
      <c r="D819" s="15">
        <f>VLOOKUP(A819,'Medical Examinations'!A817:H3152,3,FALSE)</f>
        <v>7.69</v>
      </c>
      <c r="E819" s="15" t="str">
        <f>VLOOKUP(A819,'Medical Examinations'!A817:H3152,4,FALSE)</f>
        <v>yes</v>
      </c>
      <c r="F819" s="15" t="str">
        <f>VLOOKUP(A819,'Medical Examinations'!A817:H3152,5,FALSE)</f>
        <v>No</v>
      </c>
      <c r="G819" s="15" t="str">
        <f>VLOOKUP(A819,'Medical Examinations'!A817:H3152,6,FALSE)</f>
        <v>Yes</v>
      </c>
      <c r="H819" s="15">
        <f>VLOOKUP(A819,'Medical Examinations'!A817:H3152,7,FALSE)</f>
        <v>1</v>
      </c>
      <c r="I819" s="15" t="str">
        <f>VLOOKUP(A819,'Medical Examinations'!A817:H3152,8,FALSE)</f>
        <v>No</v>
      </c>
      <c r="J819" s="15" t="str">
        <f>VLOOKUP(A819,'Medical Examinations'!A817:J3152,9,FALSE)</f>
        <v>OVERWEIGHT</v>
      </c>
      <c r="K819" s="15" t="str">
        <f>VLOOKUP(A819,'Medical Examinations'!A817:J3152,10,FALSE)</f>
        <v>DIABETES</v>
      </c>
      <c r="L819" s="15" t="str">
        <f>VLOOKUP(A819,'Hospitalisation Details'!A817:J3160,10,FALSE)</f>
        <v>1-Sep-1963</v>
      </c>
      <c r="M819" s="15">
        <f>VLOOKUP(A819,'Hospitalisation Details'!A817:I3160,6,FALSE)</f>
        <v>12925.89</v>
      </c>
      <c r="N819" s="15" t="str">
        <f>VLOOKUP(A819,'Hospitalisation Details'!A817:I3160,7,FALSE)</f>
        <v>tier - 3</v>
      </c>
      <c r="O819" s="15" t="str">
        <f>VLOOKUP(A819,'Hospitalisation Details'!A817:I3160,8,FALSE)</f>
        <v>tier - 2</v>
      </c>
      <c r="P819" s="15" t="str">
        <f>VLOOKUP(A819,'Hospitalisation Details'!A817:I3160,9,FALSE)</f>
        <v>R1013</v>
      </c>
      <c r="Q819" s="15">
        <f ca="1">VLOOKUP(A819,'Hospitalisation Details'!A817:K3160,11,FALSE)</f>
        <v>62</v>
      </c>
    </row>
    <row r="820" spans="1:17" ht="15.6" x14ac:dyDescent="0.3">
      <c r="A820" s="78" t="s">
        <v>1553</v>
      </c>
      <c r="B820" s="78" t="str">
        <f>VLOOKUP(A820,'Customer Names'!A818:C3153,3,FALSE)</f>
        <v>Dave</v>
      </c>
      <c r="C820" s="91">
        <f>VLOOKUP(A820,'Medical Examinations'!A818:H3153,2,FALSE)</f>
        <v>25.46</v>
      </c>
      <c r="D820" s="15">
        <f>VLOOKUP(A820,'Medical Examinations'!A818:H3153,3,FALSE)</f>
        <v>8.77</v>
      </c>
      <c r="E820" s="15" t="str">
        <f>VLOOKUP(A820,'Medical Examinations'!A818:H3153,4,FALSE)</f>
        <v>yes</v>
      </c>
      <c r="F820" s="15" t="str">
        <f>VLOOKUP(A820,'Medical Examinations'!A818:H3153,5,FALSE)</f>
        <v>No</v>
      </c>
      <c r="G820" s="15" t="str">
        <f>VLOOKUP(A820,'Medical Examinations'!A818:H3153,6,FALSE)</f>
        <v>Yes</v>
      </c>
      <c r="H820" s="15">
        <f>VLOOKUP(A820,'Medical Examinations'!A818:H3153,7,FALSE)</f>
        <v>1</v>
      </c>
      <c r="I820" s="15" t="str">
        <f>VLOOKUP(A820,'Medical Examinations'!A818:H3153,8,FALSE)</f>
        <v>No</v>
      </c>
      <c r="J820" s="15" t="str">
        <f>VLOOKUP(A820,'Medical Examinations'!A818:J3153,9,FALSE)</f>
        <v>OVERWEIGHT</v>
      </c>
      <c r="K820" s="15" t="str">
        <f>VLOOKUP(A820,'Medical Examinations'!A818:J3153,10,FALSE)</f>
        <v>DIABETES</v>
      </c>
      <c r="L820" s="15" t="str">
        <f>VLOOKUP(A820,'Hospitalisation Details'!A818:J3161,10,FALSE)</f>
        <v>16-Aug-1963</v>
      </c>
      <c r="M820" s="15">
        <f>VLOOKUP(A820,'Hospitalisation Details'!A818:I3161,6,FALSE)</f>
        <v>12913.99</v>
      </c>
      <c r="N820" s="15" t="str">
        <f>VLOOKUP(A820,'Hospitalisation Details'!A818:I3161,7,FALSE)</f>
        <v>tier - 3</v>
      </c>
      <c r="O820" s="15" t="str">
        <f>VLOOKUP(A820,'Hospitalisation Details'!A818:I3161,8,FALSE)</f>
        <v>tier - 2</v>
      </c>
      <c r="P820" s="15" t="str">
        <f>VLOOKUP(A820,'Hospitalisation Details'!A818:I3161,9,FALSE)</f>
        <v>R1016</v>
      </c>
      <c r="Q820" s="15">
        <f ca="1">VLOOKUP(A820,'Hospitalisation Details'!A818:K3161,11,FALSE)</f>
        <v>62</v>
      </c>
    </row>
    <row r="821" spans="1:17" ht="15.6" x14ac:dyDescent="0.3">
      <c r="A821" s="78" t="s">
        <v>1552</v>
      </c>
      <c r="B821" s="78" t="str">
        <f>VLOOKUP(A821,'Customer Names'!A819:C3154,3,FALSE)</f>
        <v>Andy</v>
      </c>
      <c r="C821" s="91">
        <f>VLOOKUP(A821,'Medical Examinations'!A819:H3154,2,FALSE)</f>
        <v>39.14</v>
      </c>
      <c r="D821" s="15">
        <f>VLOOKUP(A821,'Medical Examinations'!A819:H3154,3,FALSE)</f>
        <v>4.91</v>
      </c>
      <c r="E821" s="15" t="str">
        <f>VLOOKUP(A821,'Medical Examinations'!A819:H3154,4,FALSE)</f>
        <v>No</v>
      </c>
      <c r="F821" s="15" t="str">
        <f>VLOOKUP(A821,'Medical Examinations'!A819:H3154,5,FALSE)</f>
        <v>yes</v>
      </c>
      <c r="G821" s="15" t="str">
        <f>VLOOKUP(A821,'Medical Examinations'!A819:H3154,6,FALSE)</f>
        <v>No</v>
      </c>
      <c r="H821" s="15">
        <f>VLOOKUP(A821,'Medical Examinations'!A819:H3154,7,FALSE)</f>
        <v>1</v>
      </c>
      <c r="I821" s="15" t="str">
        <f>VLOOKUP(A821,'Medical Examinations'!A819:H3154,8,FALSE)</f>
        <v>No</v>
      </c>
      <c r="J821" s="15" t="str">
        <f>VLOOKUP(A821,'Medical Examinations'!A819:J3154,9,FALSE)</f>
        <v>OBESITY</v>
      </c>
      <c r="K821" s="15" t="str">
        <f>VLOOKUP(A821,'Medical Examinations'!A819:J3154,10,FALSE)</f>
        <v>NORMAL</v>
      </c>
      <c r="L821" s="15" t="str">
        <f>VLOOKUP(A821,'Hospitalisation Details'!A819:J3162,10,FALSE)</f>
        <v>9-Jul-2004</v>
      </c>
      <c r="M821" s="15">
        <f>VLOOKUP(A821,'Hospitalisation Details'!A819:I3162,6,FALSE)</f>
        <v>12890.06</v>
      </c>
      <c r="N821" s="15" t="str">
        <f>VLOOKUP(A821,'Hospitalisation Details'!A819:I3162,7,FALSE)</f>
        <v>tier - 3</v>
      </c>
      <c r="O821" s="15" t="str">
        <f>VLOOKUP(A821,'Hospitalisation Details'!A819:I3162,8,FALSE)</f>
        <v>tier - 1</v>
      </c>
      <c r="P821" s="15" t="str">
        <f>VLOOKUP(A821,'Hospitalisation Details'!A819:I3162,9,FALSE)</f>
        <v>R1019</v>
      </c>
      <c r="Q821" s="15">
        <f ca="1">VLOOKUP(A821,'Hospitalisation Details'!A819:K3162,11,FALSE)</f>
        <v>21</v>
      </c>
    </row>
    <row r="822" spans="1:17" ht="15.6" x14ac:dyDescent="0.3">
      <c r="A822" s="78" t="s">
        <v>1551</v>
      </c>
      <c r="B822" s="78" t="str">
        <f>VLOOKUP(A822,'Customer Names'!A820:C3155,3,FALSE)</f>
        <v>Mary</v>
      </c>
      <c r="C822" s="91">
        <f>VLOOKUP(A822,'Medical Examinations'!A820:H3155,2,FALSE)</f>
        <v>41.2</v>
      </c>
      <c r="D822" s="15">
        <f>VLOOKUP(A822,'Medical Examinations'!A820:H3155,3,FALSE)</f>
        <v>4.95</v>
      </c>
      <c r="E822" s="15" t="str">
        <f>VLOOKUP(A822,'Medical Examinations'!A820:H3155,4,FALSE)</f>
        <v>No</v>
      </c>
      <c r="F822" s="15" t="str">
        <f>VLOOKUP(A822,'Medical Examinations'!A820:H3155,5,FALSE)</f>
        <v>No</v>
      </c>
      <c r="G822" s="15" t="str">
        <f>VLOOKUP(A822,'Medical Examinations'!A820:H3155,6,FALSE)</f>
        <v>No</v>
      </c>
      <c r="H822" s="15">
        <f>VLOOKUP(A822,'Medical Examinations'!A820:H3155,7,FALSE)</f>
        <v>1</v>
      </c>
      <c r="I822" s="15" t="str">
        <f>VLOOKUP(A822,'Medical Examinations'!A820:H3155,8,FALSE)</f>
        <v>No</v>
      </c>
      <c r="J822" s="15" t="str">
        <f>VLOOKUP(A822,'Medical Examinations'!A820:J3155,9,FALSE)</f>
        <v>OBESITY</v>
      </c>
      <c r="K822" s="15" t="str">
        <f>VLOOKUP(A822,'Medical Examinations'!A820:J3155,10,FALSE)</f>
        <v>NORMAL</v>
      </c>
      <c r="L822" s="15" t="str">
        <f>VLOOKUP(A822,'Hospitalisation Details'!A820:J3163,10,FALSE)</f>
        <v>6-Aug-1984</v>
      </c>
      <c r="M822" s="15">
        <f>VLOOKUP(A822,'Hospitalisation Details'!A820:I3163,6,FALSE)</f>
        <v>12870.31</v>
      </c>
      <c r="N822" s="15" t="str">
        <f>VLOOKUP(A822,'Hospitalisation Details'!A820:I3163,7,FALSE)</f>
        <v>tier - 3</v>
      </c>
      <c r="O822" s="15" t="str">
        <f>VLOOKUP(A822,'Hospitalisation Details'!A820:I3163,8,FALSE)</f>
        <v>tier - 3</v>
      </c>
      <c r="P822" s="15" t="str">
        <f>VLOOKUP(A822,'Hospitalisation Details'!A820:I3163,9,FALSE)</f>
        <v>R1012</v>
      </c>
      <c r="Q822" s="15">
        <f ca="1">VLOOKUP(A822,'Hospitalisation Details'!A820:K3163,11,FALSE)</f>
        <v>41</v>
      </c>
    </row>
    <row r="823" spans="1:17" ht="15.6" x14ac:dyDescent="0.3">
      <c r="A823" s="78" t="s">
        <v>1550</v>
      </c>
      <c r="B823" s="78" t="str">
        <f>VLOOKUP(A823,'Customer Names'!A821:C3156,3,FALSE)</f>
        <v>Marcus B</v>
      </c>
      <c r="C823" s="91">
        <f>VLOOKUP(A823,'Medical Examinations'!A821:H3156,2,FALSE)</f>
        <v>28.81</v>
      </c>
      <c r="D823" s="15">
        <f>VLOOKUP(A823,'Medical Examinations'!A821:H3156,3,FALSE)</f>
        <v>10.8</v>
      </c>
      <c r="E823" s="15" t="str">
        <f>VLOOKUP(A823,'Medical Examinations'!A821:H3156,4,FALSE)</f>
        <v>yes</v>
      </c>
      <c r="F823" s="15" t="str">
        <f>VLOOKUP(A823,'Medical Examinations'!A821:H3156,5,FALSE)</f>
        <v>No</v>
      </c>
      <c r="G823" s="15" t="str">
        <f>VLOOKUP(A823,'Medical Examinations'!A821:H3156,6,FALSE)</f>
        <v>Yes</v>
      </c>
      <c r="H823" s="15">
        <f>VLOOKUP(A823,'Medical Examinations'!A821:H3156,7,FALSE)</f>
        <v>1</v>
      </c>
      <c r="I823" s="15" t="str">
        <f>VLOOKUP(A823,'Medical Examinations'!A821:H3156,8,FALSE)</f>
        <v>No</v>
      </c>
      <c r="J823" s="15" t="str">
        <f>VLOOKUP(A823,'Medical Examinations'!A821:J3156,9,FALSE)</f>
        <v>OVERWEIGHT</v>
      </c>
      <c r="K823" s="15" t="str">
        <f>VLOOKUP(A823,'Medical Examinations'!A821:J3156,10,FALSE)</f>
        <v>DIABETES</v>
      </c>
      <c r="L823" s="15" t="str">
        <f>VLOOKUP(A823,'Hospitalisation Details'!A821:J3164,10,FALSE)</f>
        <v>27-Sep-1963</v>
      </c>
      <c r="M823" s="15">
        <f>VLOOKUP(A823,'Hospitalisation Details'!A821:I3164,6,FALSE)</f>
        <v>12856.84</v>
      </c>
      <c r="N823" s="15" t="str">
        <f>VLOOKUP(A823,'Hospitalisation Details'!A821:I3164,7,FALSE)</f>
        <v>tier - 3</v>
      </c>
      <c r="O823" s="15" t="str">
        <f>VLOOKUP(A823,'Hospitalisation Details'!A821:I3164,8,FALSE)</f>
        <v>tier - 3</v>
      </c>
      <c r="P823" s="15" t="str">
        <f>VLOOKUP(A823,'Hospitalisation Details'!A821:I3164,9,FALSE)</f>
        <v>R1021</v>
      </c>
      <c r="Q823" s="15">
        <f ca="1">VLOOKUP(A823,'Hospitalisation Details'!A821:K3164,11,FALSE)</f>
        <v>62</v>
      </c>
    </row>
    <row r="824" spans="1:17" ht="15.6" x14ac:dyDescent="0.3">
      <c r="A824" s="78" t="s">
        <v>1549</v>
      </c>
      <c r="B824" s="78" t="str">
        <f>VLOOKUP(A824,'Customer Names'!A822:C3157,3,FALSE)</f>
        <v>Thomas K.</v>
      </c>
      <c r="C824" s="91">
        <f>VLOOKUP(A824,'Medical Examinations'!A822:H3157,2,FALSE)</f>
        <v>37.409999999999997</v>
      </c>
      <c r="D824" s="15">
        <f>VLOOKUP(A824,'Medical Examinations'!A822:H3157,3,FALSE)</f>
        <v>7.21</v>
      </c>
      <c r="E824" s="15" t="str">
        <f>VLOOKUP(A824,'Medical Examinations'!A822:H3157,4,FALSE)</f>
        <v>No</v>
      </c>
      <c r="F824" s="15" t="str">
        <f>VLOOKUP(A824,'Medical Examinations'!A822:H3157,5,FALSE)</f>
        <v>No</v>
      </c>
      <c r="G824" s="15" t="str">
        <f>VLOOKUP(A824,'Medical Examinations'!A822:H3157,6,FALSE)</f>
        <v>No</v>
      </c>
      <c r="H824" s="15">
        <f>VLOOKUP(A824,'Medical Examinations'!A822:H3157,7,FALSE)</f>
        <v>2</v>
      </c>
      <c r="I824" s="15" t="str">
        <f>VLOOKUP(A824,'Medical Examinations'!A822:H3157,8,FALSE)</f>
        <v>No</v>
      </c>
      <c r="J824" s="15" t="str">
        <f>VLOOKUP(A824,'Medical Examinations'!A822:J3157,9,FALSE)</f>
        <v>OBESITY</v>
      </c>
      <c r="K824" s="15" t="str">
        <f>VLOOKUP(A824,'Medical Examinations'!A822:J3157,10,FALSE)</f>
        <v>DIABETES</v>
      </c>
      <c r="L824" s="15" t="str">
        <f>VLOOKUP(A824,'Hospitalisation Details'!A822:J3165,10,FALSE)</f>
        <v>22-Sep-1973</v>
      </c>
      <c r="M824" s="15">
        <f>VLOOKUP(A824,'Hospitalisation Details'!A822:I3165,6,FALSE)</f>
        <v>12852.37</v>
      </c>
      <c r="N824" s="15" t="str">
        <f>VLOOKUP(A824,'Hospitalisation Details'!A822:I3165,7,FALSE)</f>
        <v>tier - 3</v>
      </c>
      <c r="O824" s="15" t="str">
        <f>VLOOKUP(A824,'Hospitalisation Details'!A822:I3165,8,FALSE)</f>
        <v>tier - 1</v>
      </c>
      <c r="P824" s="15" t="str">
        <f>VLOOKUP(A824,'Hospitalisation Details'!A822:I3165,9,FALSE)</f>
        <v>R1012</v>
      </c>
      <c r="Q824" s="15">
        <f ca="1">VLOOKUP(A824,'Hospitalisation Details'!A822:K3165,11,FALSE)</f>
        <v>52</v>
      </c>
    </row>
    <row r="825" spans="1:17" ht="15.6" x14ac:dyDescent="0.3">
      <c r="A825" s="78" t="s">
        <v>1548</v>
      </c>
      <c r="B825" s="78" t="str">
        <f>VLOOKUP(A825,'Customer Names'!A823:C3158,3,FALSE)</f>
        <v>Robert</v>
      </c>
      <c r="C825" s="91">
        <f>VLOOKUP(A825,'Medical Examinations'!A823:H3158,2,FALSE)</f>
        <v>52.54</v>
      </c>
      <c r="D825" s="15">
        <f>VLOOKUP(A825,'Medical Examinations'!A823:H3158,3,FALSE)</f>
        <v>5.12</v>
      </c>
      <c r="E825" s="15" t="str">
        <f>VLOOKUP(A825,'Medical Examinations'!A823:H3158,4,FALSE)</f>
        <v>No</v>
      </c>
      <c r="F825" s="15" t="str">
        <f>VLOOKUP(A825,'Medical Examinations'!A823:H3158,5,FALSE)</f>
        <v>No</v>
      </c>
      <c r="G825" s="15" t="str">
        <f>VLOOKUP(A825,'Medical Examinations'!A823:H3158,6,FALSE)</f>
        <v>Yes</v>
      </c>
      <c r="H825" s="15">
        <f>VLOOKUP(A825,'Medical Examinations'!A823:H3158,7,FALSE)</f>
        <v>1</v>
      </c>
      <c r="I825" s="15" t="str">
        <f>VLOOKUP(A825,'Medical Examinations'!A823:H3158,8,FALSE)</f>
        <v>No</v>
      </c>
      <c r="J825" s="15" t="str">
        <f>VLOOKUP(A825,'Medical Examinations'!A823:J3158,9,FALSE)</f>
        <v>OBESITY</v>
      </c>
      <c r="K825" s="15" t="str">
        <f>VLOOKUP(A825,'Medical Examinations'!A823:J3158,10,FALSE)</f>
        <v>NORMAL</v>
      </c>
      <c r="L825" s="15" t="str">
        <f>VLOOKUP(A825,'Hospitalisation Details'!A823:J3166,10,FALSE)</f>
        <v>27-Sep-1993</v>
      </c>
      <c r="M825" s="15">
        <f>VLOOKUP(A825,'Hospitalisation Details'!A823:I3166,6,FALSE)</f>
        <v>12847.24</v>
      </c>
      <c r="N825" s="15" t="str">
        <f>VLOOKUP(A825,'Hospitalisation Details'!A823:I3166,7,FALSE)</f>
        <v>tier - 3</v>
      </c>
      <c r="O825" s="15" t="str">
        <f>VLOOKUP(A825,'Hospitalisation Details'!A823:I3166,8,FALSE)</f>
        <v>tier - 2</v>
      </c>
      <c r="P825" s="15" t="str">
        <f>VLOOKUP(A825,'Hospitalisation Details'!A823:I3166,9,FALSE)</f>
        <v>R1012</v>
      </c>
      <c r="Q825" s="15">
        <f ca="1">VLOOKUP(A825,'Hospitalisation Details'!A823:K3166,11,FALSE)</f>
        <v>32</v>
      </c>
    </row>
    <row r="826" spans="1:17" ht="15.6" x14ac:dyDescent="0.3">
      <c r="A826" s="78" t="s">
        <v>1547</v>
      </c>
      <c r="B826" s="78" t="str">
        <f>VLOOKUP(A826,'Customer Names'!A824:C3159,3,FALSE)</f>
        <v>Geoff</v>
      </c>
      <c r="C826" s="91">
        <f>VLOOKUP(A826,'Medical Examinations'!A824:H3159,2,FALSE)</f>
        <v>17.29</v>
      </c>
      <c r="D826" s="15">
        <f>VLOOKUP(A826,'Medical Examinations'!A824:H3159,3,FALSE)</f>
        <v>4.62</v>
      </c>
      <c r="E826" s="15" t="str">
        <f>VLOOKUP(A826,'Medical Examinations'!A824:H3159,4,FALSE)</f>
        <v>No</v>
      </c>
      <c r="F826" s="15" t="str">
        <f>VLOOKUP(A826,'Medical Examinations'!A824:H3159,5,FALSE)</f>
        <v>yes</v>
      </c>
      <c r="G826" s="15" t="str">
        <f>VLOOKUP(A826,'Medical Examinations'!A824:H3159,6,FALSE)</f>
        <v>No</v>
      </c>
      <c r="H826" s="15">
        <f>VLOOKUP(A826,'Medical Examinations'!A824:H3159,7,FALSE)</f>
        <v>1</v>
      </c>
      <c r="I826" s="15" t="str">
        <f>VLOOKUP(A826,'Medical Examinations'!A824:H3159,8,FALSE)</f>
        <v>yes</v>
      </c>
      <c r="J826" s="15" t="str">
        <f>VLOOKUP(A826,'Medical Examinations'!A824:J3159,9,FALSE)</f>
        <v>UNDERWEIGHT</v>
      </c>
      <c r="K826" s="15" t="str">
        <f>VLOOKUP(A826,'Medical Examinations'!A824:J3159,10,FALSE)</f>
        <v>NORMAL</v>
      </c>
      <c r="L826" s="15" t="str">
        <f>VLOOKUP(A826,'Hospitalisation Details'!A824:J3167,10,FALSE)</f>
        <v>9-Nov-2004</v>
      </c>
      <c r="M826" s="15">
        <f>VLOOKUP(A826,'Hospitalisation Details'!A824:I3167,6,FALSE)</f>
        <v>12829.46</v>
      </c>
      <c r="N826" s="15" t="str">
        <f>VLOOKUP(A826,'Hospitalisation Details'!A824:I3167,7,FALSE)</f>
        <v>tier - 3</v>
      </c>
      <c r="O826" s="15" t="str">
        <f>VLOOKUP(A826,'Hospitalisation Details'!A824:I3167,8,FALSE)</f>
        <v>tier - 3</v>
      </c>
      <c r="P826" s="15" t="str">
        <f>VLOOKUP(A826,'Hospitalisation Details'!A824:I3167,9,FALSE)</f>
        <v>R1016</v>
      </c>
      <c r="Q826" s="15">
        <f ca="1">VLOOKUP(A826,'Hospitalisation Details'!A824:K3167,11,FALSE)</f>
        <v>21</v>
      </c>
    </row>
    <row r="827" spans="1:17" ht="15.6" x14ac:dyDescent="0.3">
      <c r="A827" s="78" t="s">
        <v>1546</v>
      </c>
      <c r="B827" s="78" t="str">
        <f>VLOOKUP(A827,'Customer Names'!A825:C3160,3,FALSE)</f>
        <v>Chris J.</v>
      </c>
      <c r="C827" s="91">
        <f>VLOOKUP(A827,'Medical Examinations'!A825:H3160,2,FALSE)</f>
        <v>31.74</v>
      </c>
      <c r="D827" s="15">
        <f>VLOOKUP(A827,'Medical Examinations'!A825:H3160,3,FALSE)</f>
        <v>7.68</v>
      </c>
      <c r="E827" s="15" t="str">
        <f>VLOOKUP(A827,'Medical Examinations'!A825:H3160,4,FALSE)</f>
        <v>yes</v>
      </c>
      <c r="F827" s="15" t="str">
        <f>VLOOKUP(A827,'Medical Examinations'!A825:H3160,5,FALSE)</f>
        <v>No</v>
      </c>
      <c r="G827" s="15" t="str">
        <f>VLOOKUP(A827,'Medical Examinations'!A825:H3160,6,FALSE)</f>
        <v>No</v>
      </c>
      <c r="H827" s="15">
        <f>VLOOKUP(A827,'Medical Examinations'!A825:H3160,7,FALSE)</f>
        <v>0</v>
      </c>
      <c r="I827" s="15" t="str">
        <f>VLOOKUP(A827,'Medical Examinations'!A825:H3160,8,FALSE)</f>
        <v>No</v>
      </c>
      <c r="J827" s="15" t="str">
        <f>VLOOKUP(A827,'Medical Examinations'!A825:J3160,9,FALSE)</f>
        <v>OBESITY</v>
      </c>
      <c r="K827" s="15" t="str">
        <f>VLOOKUP(A827,'Medical Examinations'!A825:J3160,10,FALSE)</f>
        <v>DIABETES</v>
      </c>
      <c r="L827" s="15" t="str">
        <f>VLOOKUP(A827,'Hospitalisation Details'!A825:J3168,10,FALSE)</f>
        <v>25-Sep-1967</v>
      </c>
      <c r="M827" s="15">
        <f>VLOOKUP(A827,'Hospitalisation Details'!A825:I3168,6,FALSE)</f>
        <v>12823.25</v>
      </c>
      <c r="N827" s="15" t="str">
        <f>VLOOKUP(A827,'Hospitalisation Details'!A825:I3168,7,FALSE)</f>
        <v>tier - 3</v>
      </c>
      <c r="O827" s="15" t="str">
        <f>VLOOKUP(A827,'Hospitalisation Details'!A825:I3168,8,FALSE)</f>
        <v>tier - 3</v>
      </c>
      <c r="P827" s="15" t="str">
        <f>VLOOKUP(A827,'Hospitalisation Details'!A825:I3168,9,FALSE)</f>
        <v>R1021</v>
      </c>
      <c r="Q827" s="15">
        <f ca="1">VLOOKUP(A827,'Hospitalisation Details'!A825:K3168,11,FALSE)</f>
        <v>58</v>
      </c>
    </row>
    <row r="828" spans="1:17" ht="15.6" x14ac:dyDescent="0.3">
      <c r="A828" s="78" t="s">
        <v>1545</v>
      </c>
      <c r="B828" s="78" t="str">
        <f>VLOOKUP(A828,'Customer Names'!A826:C3161,3,FALSE)</f>
        <v>Kate A.</v>
      </c>
      <c r="C828" s="91">
        <f>VLOOKUP(A828,'Medical Examinations'!A826:H3161,2,FALSE)</f>
        <v>26.504999999999999</v>
      </c>
      <c r="D828" s="15">
        <f>VLOOKUP(A828,'Medical Examinations'!A826:H3161,3,FALSE)</f>
        <v>6.79</v>
      </c>
      <c r="E828" s="15" t="str">
        <f>VLOOKUP(A828,'Medical Examinations'!A826:H3161,4,FALSE)</f>
        <v>yes</v>
      </c>
      <c r="F828" s="15" t="str">
        <f>VLOOKUP(A828,'Medical Examinations'!A826:H3161,5,FALSE)</f>
        <v>No</v>
      </c>
      <c r="G828" s="15" t="str">
        <f>VLOOKUP(A828,'Medical Examinations'!A826:H3161,6,FALSE)</f>
        <v>Yes</v>
      </c>
      <c r="H828" s="15">
        <f>VLOOKUP(A828,'Medical Examinations'!A826:H3161,7,FALSE)</f>
        <v>1</v>
      </c>
      <c r="I828" s="15" t="str">
        <f>VLOOKUP(A828,'Medical Examinations'!A826:H3161,8,FALSE)</f>
        <v>No</v>
      </c>
      <c r="J828" s="15" t="str">
        <f>VLOOKUP(A828,'Medical Examinations'!A826:J3161,9,FALSE)</f>
        <v>OVERWEIGHT</v>
      </c>
      <c r="K828" s="15" t="str">
        <f>VLOOKUP(A828,'Medical Examinations'!A826:J3161,10,FALSE)</f>
        <v>DIABETES</v>
      </c>
      <c r="L828" s="15" t="str">
        <f>VLOOKUP(A828,'Hospitalisation Details'!A826:J3169,10,FALSE)</f>
        <v>20-Jul-1963</v>
      </c>
      <c r="M828" s="15">
        <f>VLOOKUP(A828,'Hospitalisation Details'!A826:I3169,6,FALSE)</f>
        <v>12815.44</v>
      </c>
      <c r="N828" s="15" t="str">
        <f>VLOOKUP(A828,'Hospitalisation Details'!A826:I3169,7,FALSE)</f>
        <v>tier - 3</v>
      </c>
      <c r="O828" s="15" t="str">
        <f>VLOOKUP(A828,'Hospitalisation Details'!A826:I3169,8,FALSE)</f>
        <v>tier - 3</v>
      </c>
      <c r="P828" s="15" t="str">
        <f>VLOOKUP(A828,'Hospitalisation Details'!A826:I3169,9,FALSE)</f>
        <v>R1024</v>
      </c>
      <c r="Q828" s="15">
        <f ca="1">VLOOKUP(A828,'Hospitalisation Details'!A826:K3169,11,FALSE)</f>
        <v>62</v>
      </c>
    </row>
    <row r="829" spans="1:17" ht="15.6" x14ac:dyDescent="0.3">
      <c r="A829" s="78" t="s">
        <v>1544</v>
      </c>
      <c r="B829" s="78" t="str">
        <f>VLOOKUP(A829,'Customer Names'!A827:C3162,3,FALSE)</f>
        <v>Kelli</v>
      </c>
      <c r="C829" s="91">
        <f>VLOOKUP(A829,'Medical Examinations'!A827:H3162,2,FALSE)</f>
        <v>36.479999999999997</v>
      </c>
      <c r="D829" s="15">
        <f>VLOOKUP(A829,'Medical Examinations'!A827:H3162,3,FALSE)</f>
        <v>11.09</v>
      </c>
      <c r="E829" s="15" t="str">
        <f>VLOOKUP(A829,'Medical Examinations'!A827:H3162,4,FALSE)</f>
        <v>No</v>
      </c>
      <c r="F829" s="15" t="str">
        <f>VLOOKUP(A829,'Medical Examinations'!A827:H3162,5,FALSE)</f>
        <v>No</v>
      </c>
      <c r="G829" s="15" t="str">
        <f>VLOOKUP(A829,'Medical Examinations'!A827:H3162,6,FALSE)</f>
        <v>No</v>
      </c>
      <c r="H829" s="15">
        <f>VLOOKUP(A829,'Medical Examinations'!A827:H3162,7,FALSE)</f>
        <v>0</v>
      </c>
      <c r="I829" s="15" t="str">
        <f>VLOOKUP(A829,'Medical Examinations'!A827:H3162,8,FALSE)</f>
        <v>No</v>
      </c>
      <c r="J829" s="15" t="str">
        <f>VLOOKUP(A829,'Medical Examinations'!A827:J3162,9,FALSE)</f>
        <v>OBESITY</v>
      </c>
      <c r="K829" s="15" t="str">
        <f>VLOOKUP(A829,'Medical Examinations'!A827:J3162,10,FALSE)</f>
        <v>DIABETES</v>
      </c>
      <c r="L829" s="15" t="str">
        <f>VLOOKUP(A829,'Hospitalisation Details'!A827:J3170,10,FALSE)</f>
        <v>24-Jul-1978</v>
      </c>
      <c r="M829" s="15">
        <f>VLOOKUP(A829,'Hospitalisation Details'!A827:I3170,6,FALSE)</f>
        <v>12797.21</v>
      </c>
      <c r="N829" s="15" t="str">
        <f>VLOOKUP(A829,'Hospitalisation Details'!A827:I3170,7,FALSE)</f>
        <v>tier - 3</v>
      </c>
      <c r="O829" s="15" t="str">
        <f>VLOOKUP(A829,'Hospitalisation Details'!A827:I3170,8,FALSE)</f>
        <v>tier - 1</v>
      </c>
      <c r="P829" s="15" t="str">
        <f>VLOOKUP(A829,'Hospitalisation Details'!A827:I3170,9,FALSE)</f>
        <v>R1024</v>
      </c>
      <c r="Q829" s="15">
        <f ca="1">VLOOKUP(A829,'Hospitalisation Details'!A827:K3170,11,FALSE)</f>
        <v>47</v>
      </c>
    </row>
    <row r="830" spans="1:17" ht="15.6" x14ac:dyDescent="0.3">
      <c r="A830" s="78" t="s">
        <v>1543</v>
      </c>
      <c r="B830" s="78" t="str">
        <f>VLOOKUP(A830,'Customer Names'!A828:C3163,3,FALSE)</f>
        <v>Maggie M</v>
      </c>
      <c r="C830" s="91">
        <f>VLOOKUP(A830,'Medical Examinations'!A828:H3163,2,FALSE)</f>
        <v>39.159999999999997</v>
      </c>
      <c r="D830" s="15">
        <f>VLOOKUP(A830,'Medical Examinations'!A828:H3163,3,FALSE)</f>
        <v>5.24</v>
      </c>
      <c r="E830" s="15" t="str">
        <f>VLOOKUP(A830,'Medical Examinations'!A828:H3163,4,FALSE)</f>
        <v>yes</v>
      </c>
      <c r="F830" s="15" t="str">
        <f>VLOOKUP(A830,'Medical Examinations'!A828:H3163,5,FALSE)</f>
        <v>No</v>
      </c>
      <c r="G830" s="15" t="str">
        <f>VLOOKUP(A830,'Medical Examinations'!A828:H3163,6,FALSE)</f>
        <v>Yes</v>
      </c>
      <c r="H830" s="15">
        <f>VLOOKUP(A830,'Medical Examinations'!A828:H3163,7,FALSE)</f>
        <v>1</v>
      </c>
      <c r="I830" s="15" t="str">
        <f>VLOOKUP(A830,'Medical Examinations'!A828:H3163,8,FALSE)</f>
        <v>No</v>
      </c>
      <c r="J830" s="15" t="str">
        <f>VLOOKUP(A830,'Medical Examinations'!A828:J3163,9,FALSE)</f>
        <v>OBESITY</v>
      </c>
      <c r="K830" s="15" t="str">
        <f>VLOOKUP(A830,'Medical Examinations'!A828:J3163,10,FALSE)</f>
        <v>NORMAL</v>
      </c>
      <c r="L830" s="15" t="str">
        <f>VLOOKUP(A830,'Hospitalisation Details'!A828:J3171,10,FALSE)</f>
        <v>29-Oct-1983</v>
      </c>
      <c r="M830" s="15">
        <f>VLOOKUP(A830,'Hospitalisation Details'!A828:I3171,6,FALSE)</f>
        <v>12788.18</v>
      </c>
      <c r="N830" s="15" t="str">
        <f>VLOOKUP(A830,'Hospitalisation Details'!A828:I3171,7,FALSE)</f>
        <v>tier - 3</v>
      </c>
      <c r="O830" s="15" t="str">
        <f>VLOOKUP(A830,'Hospitalisation Details'!A828:I3171,8,FALSE)</f>
        <v>tier - 1</v>
      </c>
      <c r="P830" s="15" t="str">
        <f>VLOOKUP(A830,'Hospitalisation Details'!A828:I3171,9,FALSE)</f>
        <v>R1026</v>
      </c>
      <c r="Q830" s="15">
        <f ca="1">VLOOKUP(A830,'Hospitalisation Details'!A828:K3171,11,FALSE)</f>
        <v>42</v>
      </c>
    </row>
    <row r="831" spans="1:17" ht="15.6" x14ac:dyDescent="0.3">
      <c r="A831" s="78" t="s">
        <v>1542</v>
      </c>
      <c r="B831" s="78" t="str">
        <f>VLOOKUP(A831,'Customer Names'!A829:C3164,3,FALSE)</f>
        <v>Michelle L.</v>
      </c>
      <c r="C831" s="91">
        <f>VLOOKUP(A831,'Medical Examinations'!A829:H3164,2,FALSE)</f>
        <v>28.22</v>
      </c>
      <c r="D831" s="15">
        <f>VLOOKUP(A831,'Medical Examinations'!A829:H3164,3,FALSE)</f>
        <v>7.51</v>
      </c>
      <c r="E831" s="15" t="str">
        <f>VLOOKUP(A831,'Medical Examinations'!A829:H3164,4,FALSE)</f>
        <v>yes</v>
      </c>
      <c r="F831" s="15" t="str">
        <f>VLOOKUP(A831,'Medical Examinations'!A829:H3164,5,FALSE)</f>
        <v>No</v>
      </c>
      <c r="G831" s="15" t="str">
        <f>VLOOKUP(A831,'Medical Examinations'!A829:H3164,6,FALSE)</f>
        <v>Yes</v>
      </c>
      <c r="H831" s="15">
        <f>VLOOKUP(A831,'Medical Examinations'!A829:H3164,7,FALSE)</f>
        <v>1</v>
      </c>
      <c r="I831" s="15" t="str">
        <f>VLOOKUP(A831,'Medical Examinations'!A829:H3164,8,FALSE)</f>
        <v>No</v>
      </c>
      <c r="J831" s="15" t="str">
        <f>VLOOKUP(A831,'Medical Examinations'!A829:J3164,9,FALSE)</f>
        <v>OVERWEIGHT</v>
      </c>
      <c r="K831" s="15" t="str">
        <f>VLOOKUP(A831,'Medical Examinations'!A829:J3164,10,FALSE)</f>
        <v>DIABETES</v>
      </c>
      <c r="L831" s="15" t="str">
        <f>VLOOKUP(A831,'Hospitalisation Details'!A829:J3172,10,FALSE)</f>
        <v>5-Dec-1963</v>
      </c>
      <c r="M831" s="15">
        <f>VLOOKUP(A831,'Hospitalisation Details'!A829:I3172,6,FALSE)</f>
        <v>12788.03</v>
      </c>
      <c r="N831" s="15" t="str">
        <f>VLOOKUP(A831,'Hospitalisation Details'!A829:I3172,7,FALSE)</f>
        <v>tier - 3</v>
      </c>
      <c r="O831" s="15" t="str">
        <f>VLOOKUP(A831,'Hospitalisation Details'!A829:I3172,8,FALSE)</f>
        <v>tier - 3</v>
      </c>
      <c r="P831" s="15" t="str">
        <f>VLOOKUP(A831,'Hospitalisation Details'!A829:I3172,9,FALSE)</f>
        <v>R1025</v>
      </c>
      <c r="Q831" s="15">
        <f ca="1">VLOOKUP(A831,'Hospitalisation Details'!A829:K3172,11,FALSE)</f>
        <v>61</v>
      </c>
    </row>
    <row r="832" spans="1:17" ht="15.6" x14ac:dyDescent="0.3">
      <c r="A832" s="78" t="s">
        <v>1541</v>
      </c>
      <c r="B832" s="78" t="str">
        <f>VLOOKUP(A832,'Customer Names'!A830:C3165,3,FALSE)</f>
        <v>Ashley K</v>
      </c>
      <c r="C832" s="91">
        <f>VLOOKUP(A832,'Medical Examinations'!A830:H3165,2,FALSE)</f>
        <v>35</v>
      </c>
      <c r="D832" s="15">
        <f>VLOOKUP(A832,'Medical Examinations'!A830:H3165,3,FALSE)</f>
        <v>4.13</v>
      </c>
      <c r="E832" s="15" t="str">
        <f>VLOOKUP(A832,'Medical Examinations'!A830:H3165,4,FALSE)</f>
        <v>No</v>
      </c>
      <c r="F832" s="15" t="str">
        <f>VLOOKUP(A832,'Medical Examinations'!A830:H3165,5,FALSE)</f>
        <v>No</v>
      </c>
      <c r="G832" s="15" t="str">
        <f>VLOOKUP(A832,'Medical Examinations'!A830:H3165,6,FALSE)</f>
        <v>No</v>
      </c>
      <c r="H832" s="15">
        <f>VLOOKUP(A832,'Medical Examinations'!A830:H3165,7,FALSE)</f>
        <v>2</v>
      </c>
      <c r="I832" s="15" t="str">
        <f>VLOOKUP(A832,'Medical Examinations'!A830:H3165,8,FALSE)</f>
        <v>No</v>
      </c>
      <c r="J832" s="15" t="str">
        <f>VLOOKUP(A832,'Medical Examinations'!A830:J3165,9,FALSE)</f>
        <v>OBESITY</v>
      </c>
      <c r="K832" s="15" t="str">
        <f>VLOOKUP(A832,'Medical Examinations'!A830:J3165,10,FALSE)</f>
        <v>NORMAL</v>
      </c>
      <c r="L832" s="15" t="str">
        <f>VLOOKUP(A832,'Hospitalisation Details'!A830:J3173,10,FALSE)</f>
        <v>7-Oct-1972</v>
      </c>
      <c r="M832" s="15">
        <f>VLOOKUP(A832,'Hospitalisation Details'!A830:I3173,6,FALSE)</f>
        <v>12776.05</v>
      </c>
      <c r="N832" s="15" t="str">
        <f>VLOOKUP(A832,'Hospitalisation Details'!A830:I3173,7,FALSE)</f>
        <v>tier - 3</v>
      </c>
      <c r="O832" s="15" t="str">
        <f>VLOOKUP(A832,'Hospitalisation Details'!A830:I3173,8,FALSE)</f>
        <v>tier - 3</v>
      </c>
      <c r="P832" s="15" t="str">
        <f>VLOOKUP(A832,'Hospitalisation Details'!A830:I3173,9,FALSE)</f>
        <v>R1026</v>
      </c>
      <c r="Q832" s="15">
        <f ca="1">VLOOKUP(A832,'Hospitalisation Details'!A830:K3173,11,FALSE)</f>
        <v>53</v>
      </c>
    </row>
    <row r="833" spans="1:17" ht="15.6" x14ac:dyDescent="0.3">
      <c r="A833" s="78" t="s">
        <v>1540</v>
      </c>
      <c r="B833" s="78" t="str">
        <f>VLOOKUP(A833,'Customer Names'!A831:C3166,3,FALSE)</f>
        <v>Michael</v>
      </c>
      <c r="C833" s="91">
        <f>VLOOKUP(A833,'Medical Examinations'!A831:H3166,2,FALSE)</f>
        <v>36.24</v>
      </c>
      <c r="D833" s="15">
        <f>VLOOKUP(A833,'Medical Examinations'!A831:H3166,3,FALSE)</f>
        <v>8.3800000000000008</v>
      </c>
      <c r="E833" s="15" t="str">
        <f>VLOOKUP(A833,'Medical Examinations'!A831:H3166,4,FALSE)</f>
        <v>yes</v>
      </c>
      <c r="F833" s="15" t="str">
        <f>VLOOKUP(A833,'Medical Examinations'!A831:H3166,5,FALSE)</f>
        <v>No</v>
      </c>
      <c r="G833" s="15" t="str">
        <f>VLOOKUP(A833,'Medical Examinations'!A831:H3166,6,FALSE)</f>
        <v>No</v>
      </c>
      <c r="H833" s="15">
        <f>VLOOKUP(A833,'Medical Examinations'!A831:H3166,7,FALSE)</f>
        <v>1</v>
      </c>
      <c r="I833" s="15" t="str">
        <f>VLOOKUP(A833,'Medical Examinations'!A831:H3166,8,FALSE)</f>
        <v>No</v>
      </c>
      <c r="J833" s="15" t="str">
        <f>VLOOKUP(A833,'Medical Examinations'!A831:J3166,9,FALSE)</f>
        <v>OBESITY</v>
      </c>
      <c r="K833" s="15" t="str">
        <f>VLOOKUP(A833,'Medical Examinations'!A831:J3166,10,FALSE)</f>
        <v>DIABETES</v>
      </c>
      <c r="L833" s="15" t="str">
        <f>VLOOKUP(A833,'Hospitalisation Details'!A831:J3174,10,FALSE)</f>
        <v>25-Sep-1975</v>
      </c>
      <c r="M833" s="15">
        <f>VLOOKUP(A833,'Hospitalisation Details'!A831:I3174,6,FALSE)</f>
        <v>12770.27</v>
      </c>
      <c r="N833" s="15" t="str">
        <f>VLOOKUP(A833,'Hospitalisation Details'!A831:I3174,7,FALSE)</f>
        <v>tier - 3</v>
      </c>
      <c r="O833" s="15" t="str">
        <f>VLOOKUP(A833,'Hospitalisation Details'!A831:I3174,8,FALSE)</f>
        <v>tier - 3</v>
      </c>
      <c r="P833" s="15" t="str">
        <f>VLOOKUP(A833,'Hospitalisation Details'!A831:I3174,9,FALSE)</f>
        <v>R1021</v>
      </c>
      <c r="Q833" s="15">
        <f ca="1">VLOOKUP(A833,'Hospitalisation Details'!A831:K3174,11,FALSE)</f>
        <v>50</v>
      </c>
    </row>
    <row r="834" spans="1:17" ht="15.6" x14ac:dyDescent="0.3">
      <c r="A834" s="78" t="s">
        <v>1539</v>
      </c>
      <c r="B834" s="78" t="str">
        <f>VLOOKUP(A834,'Customer Names'!A832:C3167,3,FALSE)</f>
        <v>Ryan K.</v>
      </c>
      <c r="C834" s="91">
        <f>VLOOKUP(A834,'Medical Examinations'!A832:H3167,2,FALSE)</f>
        <v>36.954999999999998</v>
      </c>
      <c r="D834" s="15">
        <f>VLOOKUP(A834,'Medical Examinations'!A832:H3167,3,FALSE)</f>
        <v>8.07</v>
      </c>
      <c r="E834" s="15" t="str">
        <f>VLOOKUP(A834,'Medical Examinations'!A832:H3167,4,FALSE)</f>
        <v>No</v>
      </c>
      <c r="F834" s="15" t="str">
        <f>VLOOKUP(A834,'Medical Examinations'!A832:H3167,5,FALSE)</f>
        <v>No</v>
      </c>
      <c r="G834" s="15" t="str">
        <f>VLOOKUP(A834,'Medical Examinations'!A832:H3167,6,FALSE)</f>
        <v>No</v>
      </c>
      <c r="H834" s="15">
        <f>VLOOKUP(A834,'Medical Examinations'!A832:H3167,7,FALSE)</f>
        <v>0</v>
      </c>
      <c r="I834" s="15" t="str">
        <f>VLOOKUP(A834,'Medical Examinations'!A832:H3167,8,FALSE)</f>
        <v>No</v>
      </c>
      <c r="J834" s="15" t="str">
        <f>VLOOKUP(A834,'Medical Examinations'!A832:J3167,9,FALSE)</f>
        <v>OBESITY</v>
      </c>
      <c r="K834" s="15" t="str">
        <f>VLOOKUP(A834,'Medical Examinations'!A832:J3167,10,FALSE)</f>
        <v>DIABETES</v>
      </c>
      <c r="L834" s="15" t="str">
        <f>VLOOKUP(A834,'Hospitalisation Details'!A832:J3175,10,FALSE)</f>
        <v>1-Oct-1962</v>
      </c>
      <c r="M834" s="15">
        <f>VLOOKUP(A834,'Hospitalisation Details'!A832:I3175,6,FALSE)</f>
        <v>12741.17</v>
      </c>
      <c r="N834" s="15" t="str">
        <f>VLOOKUP(A834,'Hospitalisation Details'!A832:I3175,7,FALSE)</f>
        <v>tier - 3</v>
      </c>
      <c r="O834" s="15" t="str">
        <f>VLOOKUP(A834,'Hospitalisation Details'!A832:I3175,8,FALSE)</f>
        <v>tier - 1</v>
      </c>
      <c r="P834" s="15" t="str">
        <f>VLOOKUP(A834,'Hospitalisation Details'!A832:I3175,9,FALSE)</f>
        <v>R1017</v>
      </c>
      <c r="Q834" s="15">
        <f ca="1">VLOOKUP(A834,'Hospitalisation Details'!A832:K3175,11,FALSE)</f>
        <v>63</v>
      </c>
    </row>
    <row r="835" spans="1:17" ht="15.6" x14ac:dyDescent="0.3">
      <c r="A835" s="78" t="s">
        <v>1538</v>
      </c>
      <c r="B835" s="78" t="str">
        <f>VLOOKUP(A835,'Customer Names'!A833:C3168,3,FALSE)</f>
        <v>Matthew J</v>
      </c>
      <c r="C835" s="91">
        <f>VLOOKUP(A835,'Medical Examinations'!A833:H3168,2,FALSE)</f>
        <v>29.64</v>
      </c>
      <c r="D835" s="15">
        <f>VLOOKUP(A835,'Medical Examinations'!A833:H3168,3,FALSE)</f>
        <v>8.9499999999999993</v>
      </c>
      <c r="E835" s="15" t="str">
        <f>VLOOKUP(A835,'Medical Examinations'!A833:H3168,4,FALSE)</f>
        <v>No</v>
      </c>
      <c r="F835" s="15" t="str">
        <f>VLOOKUP(A835,'Medical Examinations'!A833:H3168,5,FALSE)</f>
        <v>No</v>
      </c>
      <c r="G835" s="15" t="str">
        <f>VLOOKUP(A835,'Medical Examinations'!A833:H3168,6,FALSE)</f>
        <v>No</v>
      </c>
      <c r="H835" s="15">
        <f>VLOOKUP(A835,'Medical Examinations'!A833:H3168,7,FALSE)</f>
        <v>0</v>
      </c>
      <c r="I835" s="15" t="str">
        <f>VLOOKUP(A835,'Medical Examinations'!A833:H3168,8,FALSE)</f>
        <v>No</v>
      </c>
      <c r="J835" s="15" t="str">
        <f>VLOOKUP(A835,'Medical Examinations'!A833:J3168,9,FALSE)</f>
        <v>OVERWEIGHT</v>
      </c>
      <c r="K835" s="15" t="str">
        <f>VLOOKUP(A835,'Medical Examinations'!A833:J3168,10,FALSE)</f>
        <v>DIABETES</v>
      </c>
      <c r="L835" s="15" t="str">
        <f>VLOOKUP(A835,'Hospitalisation Details'!A833:J3176,10,FALSE)</f>
        <v>2-Sep-1962</v>
      </c>
      <c r="M835" s="15">
        <f>VLOOKUP(A835,'Hospitalisation Details'!A833:I3176,6,FALSE)</f>
        <v>12731</v>
      </c>
      <c r="N835" s="15" t="str">
        <f>VLOOKUP(A835,'Hospitalisation Details'!A833:I3176,7,FALSE)</f>
        <v>tier - 3</v>
      </c>
      <c r="O835" s="15" t="str">
        <f>VLOOKUP(A835,'Hospitalisation Details'!A833:I3176,8,FALSE)</f>
        <v>tier - 3</v>
      </c>
      <c r="P835" s="15" t="str">
        <f>VLOOKUP(A835,'Hospitalisation Details'!A833:I3176,9,FALSE)</f>
        <v>R1016</v>
      </c>
      <c r="Q835" s="15">
        <f ca="1">VLOOKUP(A835,'Hospitalisation Details'!A833:K3176,11,FALSE)</f>
        <v>63</v>
      </c>
    </row>
    <row r="836" spans="1:17" ht="15.6" x14ac:dyDescent="0.3">
      <c r="A836" s="78" t="s">
        <v>1537</v>
      </c>
      <c r="B836" s="78" t="str">
        <f>VLOOKUP(A836,'Customer Names'!A834:C3169,3,FALSE)</f>
        <v>Karine</v>
      </c>
      <c r="C836" s="91">
        <f>VLOOKUP(A836,'Medical Examinations'!A834:H3169,2,FALSE)</f>
        <v>42.74</v>
      </c>
      <c r="D836" s="15">
        <f>VLOOKUP(A836,'Medical Examinations'!A834:H3169,3,FALSE)</f>
        <v>6.31</v>
      </c>
      <c r="E836" s="15" t="str">
        <f>VLOOKUP(A836,'Medical Examinations'!A834:H3169,4,FALSE)</f>
        <v>yes</v>
      </c>
      <c r="F836" s="15" t="str">
        <f>VLOOKUP(A836,'Medical Examinations'!A834:H3169,5,FALSE)</f>
        <v>No</v>
      </c>
      <c r="G836" s="15" t="str">
        <f>VLOOKUP(A836,'Medical Examinations'!A834:H3169,6,FALSE)</f>
        <v>No</v>
      </c>
      <c r="H836" s="15">
        <f>VLOOKUP(A836,'Medical Examinations'!A834:H3169,7,FALSE)</f>
        <v>1</v>
      </c>
      <c r="I836" s="15" t="str">
        <f>VLOOKUP(A836,'Medical Examinations'!A834:H3169,8,FALSE)</f>
        <v>No</v>
      </c>
      <c r="J836" s="15" t="str">
        <f>VLOOKUP(A836,'Medical Examinations'!A834:J3169,9,FALSE)</f>
        <v>OBESITY</v>
      </c>
      <c r="K836" s="15" t="str">
        <f>VLOOKUP(A836,'Medical Examinations'!A834:J3169,10,FALSE)</f>
        <v>PREDIABETES</v>
      </c>
      <c r="L836" s="15" t="str">
        <f>VLOOKUP(A836,'Hospitalisation Details'!A834:J3177,10,FALSE)</f>
        <v>17-Jul-1988</v>
      </c>
      <c r="M836" s="15">
        <f>VLOOKUP(A836,'Hospitalisation Details'!A834:I3177,6,FALSE)</f>
        <v>12718.21</v>
      </c>
      <c r="N836" s="15" t="str">
        <f>VLOOKUP(A836,'Hospitalisation Details'!A834:I3177,7,FALSE)</f>
        <v>tier - 3</v>
      </c>
      <c r="O836" s="15" t="str">
        <f>VLOOKUP(A836,'Hospitalisation Details'!A834:I3177,8,FALSE)</f>
        <v>tier - 1</v>
      </c>
      <c r="P836" s="15" t="str">
        <f>VLOOKUP(A836,'Hospitalisation Details'!A834:I3177,9,FALSE)</f>
        <v>R1026</v>
      </c>
      <c r="Q836" s="15">
        <f ca="1">VLOOKUP(A836,'Hospitalisation Details'!A834:K3177,11,FALSE)</f>
        <v>37</v>
      </c>
    </row>
    <row r="837" spans="1:17" ht="15.6" x14ac:dyDescent="0.3">
      <c r="A837" s="78" t="s">
        <v>1536</v>
      </c>
      <c r="B837" s="78" t="str">
        <f>VLOOKUP(A837,'Customer Names'!A835:C3170,3,FALSE)</f>
        <v>Antonia G</v>
      </c>
      <c r="C837" s="91">
        <f>VLOOKUP(A837,'Medical Examinations'!A835:H3170,2,FALSE)</f>
        <v>36.130000000000003</v>
      </c>
      <c r="D837" s="15">
        <f>VLOOKUP(A837,'Medical Examinations'!A835:H3170,3,FALSE)</f>
        <v>7.19</v>
      </c>
      <c r="E837" s="15" t="str">
        <f>VLOOKUP(A837,'Medical Examinations'!A835:H3170,4,FALSE)</f>
        <v>yes</v>
      </c>
      <c r="F837" s="15" t="str">
        <f>VLOOKUP(A837,'Medical Examinations'!A835:H3170,5,FALSE)</f>
        <v>No</v>
      </c>
      <c r="G837" s="15" t="str">
        <f>VLOOKUP(A837,'Medical Examinations'!A835:H3170,6,FALSE)</f>
        <v>No</v>
      </c>
      <c r="H837" s="15">
        <f>VLOOKUP(A837,'Medical Examinations'!A835:H3170,7,FALSE)</f>
        <v>2</v>
      </c>
      <c r="I837" s="15" t="str">
        <f>VLOOKUP(A837,'Medical Examinations'!A835:H3170,8,FALSE)</f>
        <v>No</v>
      </c>
      <c r="J837" s="15" t="str">
        <f>VLOOKUP(A837,'Medical Examinations'!A835:J3170,9,FALSE)</f>
        <v>OBESITY</v>
      </c>
      <c r="K837" s="15" t="str">
        <f>VLOOKUP(A837,'Medical Examinations'!A835:J3170,10,FALSE)</f>
        <v>DIABETES</v>
      </c>
      <c r="L837" s="15" t="str">
        <f>VLOOKUP(A837,'Hospitalisation Details'!A835:J3178,10,FALSE)</f>
        <v>8-Jul-1970</v>
      </c>
      <c r="M837" s="15">
        <f>VLOOKUP(A837,'Hospitalisation Details'!A835:I3178,6,FALSE)</f>
        <v>12713</v>
      </c>
      <c r="N837" s="15" t="str">
        <f>VLOOKUP(A837,'Hospitalisation Details'!A835:I3178,7,FALSE)</f>
        <v>tier - 3</v>
      </c>
      <c r="O837" s="15" t="str">
        <f>VLOOKUP(A837,'Hospitalisation Details'!A835:I3178,8,FALSE)</f>
        <v>tier - 1</v>
      </c>
      <c r="P837" s="15" t="str">
        <f>VLOOKUP(A837,'Hospitalisation Details'!A835:I3178,9,FALSE)</f>
        <v>R1011</v>
      </c>
      <c r="Q837" s="15">
        <f ca="1">VLOOKUP(A837,'Hospitalisation Details'!A835:K3178,11,FALSE)</f>
        <v>55</v>
      </c>
    </row>
    <row r="838" spans="1:17" ht="15.6" x14ac:dyDescent="0.3">
      <c r="A838" s="78" t="s">
        <v>1535</v>
      </c>
      <c r="B838" s="78" t="str">
        <f>VLOOKUP(A838,'Customer Names'!A836:C3171,3,FALSE)</f>
        <v>Casondra L</v>
      </c>
      <c r="C838" s="91">
        <f>VLOOKUP(A838,'Medical Examinations'!A836:H3171,2,FALSE)</f>
        <v>31.55</v>
      </c>
      <c r="D838" s="15">
        <f>VLOOKUP(A838,'Medical Examinations'!A836:H3171,3,FALSE)</f>
        <v>6.11</v>
      </c>
      <c r="E838" s="15" t="str">
        <f>VLOOKUP(A838,'Medical Examinations'!A836:H3171,4,FALSE)</f>
        <v>yes</v>
      </c>
      <c r="F838" s="15" t="str">
        <f>VLOOKUP(A838,'Medical Examinations'!A836:H3171,5,FALSE)</f>
        <v>No</v>
      </c>
      <c r="G838" s="15" t="str">
        <f>VLOOKUP(A838,'Medical Examinations'!A836:H3171,6,FALSE)</f>
        <v>No</v>
      </c>
      <c r="H838" s="15">
        <f>VLOOKUP(A838,'Medical Examinations'!A836:H3171,7,FALSE)</f>
        <v>1</v>
      </c>
      <c r="I838" s="15" t="str">
        <f>VLOOKUP(A838,'Medical Examinations'!A836:H3171,8,FALSE)</f>
        <v>No</v>
      </c>
      <c r="J838" s="15" t="str">
        <f>VLOOKUP(A838,'Medical Examinations'!A836:J3171,9,FALSE)</f>
        <v>OBESITY</v>
      </c>
      <c r="K838" s="15" t="str">
        <f>VLOOKUP(A838,'Medical Examinations'!A836:J3171,10,FALSE)</f>
        <v>PREDIABETES</v>
      </c>
      <c r="L838" s="15" t="str">
        <f>VLOOKUP(A838,'Hospitalisation Details'!A836:J3179,10,FALSE)</f>
        <v>28-Nov-1964</v>
      </c>
      <c r="M838" s="15">
        <f>VLOOKUP(A838,'Hospitalisation Details'!A836:I3179,6,FALSE)</f>
        <v>12700.63</v>
      </c>
      <c r="N838" s="15" t="str">
        <f>VLOOKUP(A838,'Hospitalisation Details'!A836:I3179,7,FALSE)</f>
        <v>tier - 3</v>
      </c>
      <c r="O838" s="15" t="str">
        <f>VLOOKUP(A838,'Hospitalisation Details'!A836:I3179,8,FALSE)</f>
        <v>tier - 3</v>
      </c>
      <c r="P838" s="15" t="str">
        <f>VLOOKUP(A838,'Hospitalisation Details'!A836:I3179,9,FALSE)</f>
        <v>R1011</v>
      </c>
      <c r="Q838" s="15">
        <f ca="1">VLOOKUP(A838,'Hospitalisation Details'!A836:K3179,11,FALSE)</f>
        <v>60</v>
      </c>
    </row>
    <row r="839" spans="1:17" ht="15.6" x14ac:dyDescent="0.3">
      <c r="A839" s="78" t="s">
        <v>1534</v>
      </c>
      <c r="B839" s="78" t="str">
        <f>VLOOKUP(A839,'Customer Names'!A837:C3172,3,FALSE)</f>
        <v>Wendy</v>
      </c>
      <c r="C839" s="91">
        <f>VLOOKUP(A839,'Medical Examinations'!A837:H3172,2,FALSE)</f>
        <v>52.75</v>
      </c>
      <c r="D839" s="15">
        <f>VLOOKUP(A839,'Medical Examinations'!A837:H3172,3,FALSE)</f>
        <v>6.02</v>
      </c>
      <c r="E839" s="15" t="str">
        <f>VLOOKUP(A839,'Medical Examinations'!A837:H3172,4,FALSE)</f>
        <v>No</v>
      </c>
      <c r="F839" s="15" t="str">
        <f>VLOOKUP(A839,'Medical Examinations'!A837:H3172,5,FALSE)</f>
        <v>No</v>
      </c>
      <c r="G839" s="15" t="str">
        <f>VLOOKUP(A839,'Medical Examinations'!A837:H3172,6,FALSE)</f>
        <v>No</v>
      </c>
      <c r="H839" s="15">
        <f>VLOOKUP(A839,'Medical Examinations'!A837:H3172,7,FALSE)</f>
        <v>1</v>
      </c>
      <c r="I839" s="15" t="str">
        <f>VLOOKUP(A839,'Medical Examinations'!A837:H3172,8,FALSE)</f>
        <v>No</v>
      </c>
      <c r="J839" s="15" t="str">
        <f>VLOOKUP(A839,'Medical Examinations'!A837:J3172,9,FALSE)</f>
        <v>OBESITY</v>
      </c>
      <c r="K839" s="15" t="str">
        <f>VLOOKUP(A839,'Medical Examinations'!A837:J3172,10,FALSE)</f>
        <v>PREDIABETES</v>
      </c>
      <c r="L839" s="15" t="str">
        <f>VLOOKUP(A839,'Hospitalisation Details'!A837:J3180,10,FALSE)</f>
        <v>7-Jul-1992</v>
      </c>
      <c r="M839" s="15">
        <f>VLOOKUP(A839,'Hospitalisation Details'!A837:I3180,6,FALSE)</f>
        <v>12699.56</v>
      </c>
      <c r="N839" s="15" t="str">
        <f>VLOOKUP(A839,'Hospitalisation Details'!A837:I3180,7,FALSE)</f>
        <v>tier - 3</v>
      </c>
      <c r="O839" s="15" t="str">
        <f>VLOOKUP(A839,'Hospitalisation Details'!A837:I3180,8,FALSE)</f>
        <v>tier - 2</v>
      </c>
      <c r="P839" s="15" t="str">
        <f>VLOOKUP(A839,'Hospitalisation Details'!A837:I3180,9,FALSE)</f>
        <v>R1011</v>
      </c>
      <c r="Q839" s="15">
        <f ca="1">VLOOKUP(A839,'Hospitalisation Details'!A837:K3180,11,FALSE)</f>
        <v>33</v>
      </c>
    </row>
    <row r="840" spans="1:17" ht="15.6" x14ac:dyDescent="0.3">
      <c r="A840" s="78" t="s">
        <v>1533</v>
      </c>
      <c r="B840" s="78" t="str">
        <f>VLOOKUP(A840,'Customer Names'!A838:C3173,3,FALSE)</f>
        <v>Eric D</v>
      </c>
      <c r="C840" s="91">
        <f>VLOOKUP(A840,'Medical Examinations'!A838:H3173,2,FALSE)</f>
        <v>36.67</v>
      </c>
      <c r="D840" s="15">
        <f>VLOOKUP(A840,'Medical Examinations'!A838:H3173,3,FALSE)</f>
        <v>11.86</v>
      </c>
      <c r="E840" s="15" t="str">
        <f>VLOOKUP(A840,'Medical Examinations'!A838:H3173,4,FALSE)</f>
        <v>No</v>
      </c>
      <c r="F840" s="15" t="str">
        <f>VLOOKUP(A840,'Medical Examinations'!A838:H3173,5,FALSE)</f>
        <v>No</v>
      </c>
      <c r="G840" s="15" t="str">
        <f>VLOOKUP(A840,'Medical Examinations'!A838:H3173,6,FALSE)</f>
        <v>No</v>
      </c>
      <c r="H840" s="15">
        <f>VLOOKUP(A840,'Medical Examinations'!A838:H3173,7,FALSE)</f>
        <v>0</v>
      </c>
      <c r="I840" s="15" t="str">
        <f>VLOOKUP(A840,'Medical Examinations'!A838:H3173,8,FALSE)</f>
        <v>No</v>
      </c>
      <c r="J840" s="15" t="str">
        <f>VLOOKUP(A840,'Medical Examinations'!A838:J3173,9,FALSE)</f>
        <v>OBESITY</v>
      </c>
      <c r="K840" s="15" t="str">
        <f>VLOOKUP(A840,'Medical Examinations'!A838:J3173,10,FALSE)</f>
        <v>DIABETES</v>
      </c>
      <c r="L840" s="15" t="str">
        <f>VLOOKUP(A840,'Hospitalisation Details'!A838:J3181,10,FALSE)</f>
        <v>24-Sep-1974</v>
      </c>
      <c r="M840" s="15">
        <f>VLOOKUP(A840,'Hospitalisation Details'!A838:I3181,6,FALSE)</f>
        <v>12697.48</v>
      </c>
      <c r="N840" s="15" t="str">
        <f>VLOOKUP(A840,'Hospitalisation Details'!A838:I3181,7,FALSE)</f>
        <v>tier - 3</v>
      </c>
      <c r="O840" s="15" t="str">
        <f>VLOOKUP(A840,'Hospitalisation Details'!A838:I3181,8,FALSE)</f>
        <v>tier - 3</v>
      </c>
      <c r="P840" s="15" t="str">
        <f>VLOOKUP(A840,'Hospitalisation Details'!A838:I3181,9,FALSE)</f>
        <v>R1021</v>
      </c>
      <c r="Q840" s="15">
        <f ca="1">VLOOKUP(A840,'Hospitalisation Details'!A838:K3181,11,FALSE)</f>
        <v>51</v>
      </c>
    </row>
    <row r="841" spans="1:17" ht="15.6" x14ac:dyDescent="0.3">
      <c r="A841" s="78" t="s">
        <v>1532</v>
      </c>
      <c r="B841" s="78" t="str">
        <f>VLOOKUP(A841,'Customer Names'!A839:C3174,3,FALSE)</f>
        <v>Elizabeth</v>
      </c>
      <c r="C841" s="91">
        <f>VLOOKUP(A841,'Medical Examinations'!A839:H3174,2,FALSE)</f>
        <v>38.06</v>
      </c>
      <c r="D841" s="15">
        <f>VLOOKUP(A841,'Medical Examinations'!A839:H3174,3,FALSE)</f>
        <v>8.25</v>
      </c>
      <c r="E841" s="15" t="str">
        <f>VLOOKUP(A841,'Medical Examinations'!A839:H3174,4,FALSE)</f>
        <v>No</v>
      </c>
      <c r="F841" s="15" t="str">
        <f>VLOOKUP(A841,'Medical Examinations'!A839:H3174,5,FALSE)</f>
        <v>No</v>
      </c>
      <c r="G841" s="15" t="str">
        <f>VLOOKUP(A841,'Medical Examinations'!A839:H3174,6,FALSE)</f>
        <v>No</v>
      </c>
      <c r="H841" s="15">
        <f>VLOOKUP(A841,'Medical Examinations'!A839:H3174,7,FALSE)</f>
        <v>0</v>
      </c>
      <c r="I841" s="15" t="str">
        <f>VLOOKUP(A841,'Medical Examinations'!A839:H3174,8,FALSE)</f>
        <v>No</v>
      </c>
      <c r="J841" s="15" t="str">
        <f>VLOOKUP(A841,'Medical Examinations'!A839:J3174,9,FALSE)</f>
        <v>OBESITY</v>
      </c>
      <c r="K841" s="15" t="str">
        <f>VLOOKUP(A841,'Medical Examinations'!A839:J3174,10,FALSE)</f>
        <v>DIABETES</v>
      </c>
      <c r="L841" s="15" t="str">
        <f>VLOOKUP(A841,'Hospitalisation Details'!A839:J3182,10,FALSE)</f>
        <v>27-Aug-1962</v>
      </c>
      <c r="M841" s="15">
        <f>VLOOKUP(A841,'Hospitalisation Details'!A839:I3182,6,FALSE)</f>
        <v>12648.7</v>
      </c>
      <c r="N841" s="15" t="str">
        <f>VLOOKUP(A841,'Hospitalisation Details'!A839:I3182,7,FALSE)</f>
        <v>tier - 3</v>
      </c>
      <c r="O841" s="15" t="str">
        <f>VLOOKUP(A841,'Hospitalisation Details'!A839:I3182,8,FALSE)</f>
        <v>tier - 2</v>
      </c>
      <c r="P841" s="15" t="str">
        <f>VLOOKUP(A841,'Hospitalisation Details'!A839:I3182,9,FALSE)</f>
        <v>R1013</v>
      </c>
      <c r="Q841" s="15">
        <f ca="1">VLOOKUP(A841,'Hospitalisation Details'!A839:K3182,11,FALSE)</f>
        <v>63</v>
      </c>
    </row>
    <row r="842" spans="1:17" ht="15.6" x14ac:dyDescent="0.3">
      <c r="A842" s="78" t="s">
        <v>1531</v>
      </c>
      <c r="B842" s="78" t="str">
        <f>VLOOKUP(A842,'Customer Names'!A840:C3175,3,FALSE)</f>
        <v>Laura F</v>
      </c>
      <c r="C842" s="91">
        <f>VLOOKUP(A842,'Medical Examinations'!A840:H3175,2,FALSE)</f>
        <v>38</v>
      </c>
      <c r="D842" s="15">
        <f>VLOOKUP(A842,'Medical Examinations'!A840:H3175,3,FALSE)</f>
        <v>8.1300000000000008</v>
      </c>
      <c r="E842" s="15" t="str">
        <f>VLOOKUP(A842,'Medical Examinations'!A840:H3175,4,FALSE)</f>
        <v>No</v>
      </c>
      <c r="F842" s="15" t="str">
        <f>VLOOKUP(A842,'Medical Examinations'!A840:H3175,5,FALSE)</f>
        <v>No</v>
      </c>
      <c r="G842" s="15" t="str">
        <f>VLOOKUP(A842,'Medical Examinations'!A840:H3175,6,FALSE)</f>
        <v>No</v>
      </c>
      <c r="H842" s="15">
        <f>VLOOKUP(A842,'Medical Examinations'!A840:H3175,7,FALSE)</f>
        <v>0</v>
      </c>
      <c r="I842" s="15" t="str">
        <f>VLOOKUP(A842,'Medical Examinations'!A840:H3175,8,FALSE)</f>
        <v>No</v>
      </c>
      <c r="J842" s="15" t="str">
        <f>VLOOKUP(A842,'Medical Examinations'!A840:J3175,9,FALSE)</f>
        <v>OBESITY</v>
      </c>
      <c r="K842" s="15" t="str">
        <f>VLOOKUP(A842,'Medical Examinations'!A840:J3175,10,FALSE)</f>
        <v>DIABETES</v>
      </c>
      <c r="L842" s="15" t="str">
        <f>VLOOKUP(A842,'Hospitalisation Details'!A840:J3183,10,FALSE)</f>
        <v>14-Sep-1965</v>
      </c>
      <c r="M842" s="15">
        <f>VLOOKUP(A842,'Hospitalisation Details'!A840:I3183,6,FALSE)</f>
        <v>12646.21</v>
      </c>
      <c r="N842" s="15" t="str">
        <f>VLOOKUP(A842,'Hospitalisation Details'!A840:I3183,7,FALSE)</f>
        <v>tier - 3</v>
      </c>
      <c r="O842" s="15" t="str">
        <f>VLOOKUP(A842,'Hospitalisation Details'!A840:I3183,8,FALSE)</f>
        <v>tier - 2</v>
      </c>
      <c r="P842" s="15" t="str">
        <f>VLOOKUP(A842,'Hospitalisation Details'!A840:I3183,9,FALSE)</f>
        <v>R1011</v>
      </c>
      <c r="Q842" s="15">
        <f ca="1">VLOOKUP(A842,'Hospitalisation Details'!A840:K3183,11,FALSE)</f>
        <v>60</v>
      </c>
    </row>
    <row r="843" spans="1:17" ht="15.6" x14ac:dyDescent="0.3">
      <c r="A843" s="78" t="s">
        <v>1530</v>
      </c>
      <c r="B843" s="78" t="str">
        <f>VLOOKUP(A843,'Customer Names'!A841:C3176,3,FALSE)</f>
        <v>Amelia F.</v>
      </c>
      <c r="C843" s="91">
        <f>VLOOKUP(A843,'Medical Examinations'!A841:H3176,2,FALSE)</f>
        <v>35.1</v>
      </c>
      <c r="D843" s="15">
        <f>VLOOKUP(A843,'Medical Examinations'!A841:H3176,3,FALSE)</f>
        <v>10.1</v>
      </c>
      <c r="E843" s="15" t="str">
        <f>VLOOKUP(A843,'Medical Examinations'!A841:H3176,4,FALSE)</f>
        <v>No</v>
      </c>
      <c r="F843" s="15" t="str">
        <f>VLOOKUP(A843,'Medical Examinations'!A841:H3176,5,FALSE)</f>
        <v>No</v>
      </c>
      <c r="G843" s="15" t="str">
        <f>VLOOKUP(A843,'Medical Examinations'!A841:H3176,6,FALSE)</f>
        <v>No</v>
      </c>
      <c r="H843" s="15">
        <f>VLOOKUP(A843,'Medical Examinations'!A841:H3176,7,FALSE)</f>
        <v>0</v>
      </c>
      <c r="I843" s="15" t="str">
        <f>VLOOKUP(A843,'Medical Examinations'!A841:H3176,8,FALSE)</f>
        <v>No</v>
      </c>
      <c r="J843" s="15" t="str">
        <f>VLOOKUP(A843,'Medical Examinations'!A841:J3176,9,FALSE)</f>
        <v>OBESITY</v>
      </c>
      <c r="K843" s="15" t="str">
        <f>VLOOKUP(A843,'Medical Examinations'!A841:J3176,10,FALSE)</f>
        <v>DIABETES</v>
      </c>
      <c r="L843" s="15" t="str">
        <f>VLOOKUP(A843,'Hospitalisation Details'!A841:J3184,10,FALSE)</f>
        <v>11-Jul-1962</v>
      </c>
      <c r="M843" s="15">
        <f>VLOOKUP(A843,'Hospitalisation Details'!A841:I3184,6,FALSE)</f>
        <v>12644.59</v>
      </c>
      <c r="N843" s="15" t="str">
        <f>VLOOKUP(A843,'Hospitalisation Details'!A841:I3184,7,FALSE)</f>
        <v>tier - 3</v>
      </c>
      <c r="O843" s="15" t="str">
        <f>VLOOKUP(A843,'Hospitalisation Details'!A841:I3184,8,FALSE)</f>
        <v>tier - 2</v>
      </c>
      <c r="P843" s="15" t="str">
        <f>VLOOKUP(A843,'Hospitalisation Details'!A841:I3184,9,FALSE)</f>
        <v>R1011</v>
      </c>
      <c r="Q843" s="15">
        <f ca="1">VLOOKUP(A843,'Hospitalisation Details'!A841:K3184,11,FALSE)</f>
        <v>63</v>
      </c>
    </row>
    <row r="844" spans="1:17" ht="15.6" x14ac:dyDescent="0.3">
      <c r="A844" s="78" t="s">
        <v>1529</v>
      </c>
      <c r="B844" s="78" t="str">
        <f>VLOOKUP(A844,'Customer Names'!A842:C3177,3,FALSE)</f>
        <v>Ms.  Amy L.</v>
      </c>
      <c r="C844" s="91">
        <f>VLOOKUP(A844,'Medical Examinations'!A842:H3177,2,FALSE)</f>
        <v>33.82</v>
      </c>
      <c r="D844" s="15">
        <f>VLOOKUP(A844,'Medical Examinations'!A842:H3177,3,FALSE)</f>
        <v>5.89</v>
      </c>
      <c r="E844" s="15" t="str">
        <f>VLOOKUP(A844,'Medical Examinations'!A842:H3177,4,FALSE)</f>
        <v>yes</v>
      </c>
      <c r="F844" s="15" t="str">
        <f>VLOOKUP(A844,'Medical Examinations'!A842:H3177,5,FALSE)</f>
        <v>No</v>
      </c>
      <c r="G844" s="15" t="str">
        <f>VLOOKUP(A844,'Medical Examinations'!A842:H3177,6,FALSE)</f>
        <v>No</v>
      </c>
      <c r="H844" s="15">
        <f>VLOOKUP(A844,'Medical Examinations'!A842:H3177,7,FALSE)</f>
        <v>2</v>
      </c>
      <c r="I844" s="15" t="str">
        <f>VLOOKUP(A844,'Medical Examinations'!A842:H3177,8,FALSE)</f>
        <v>No</v>
      </c>
      <c r="J844" s="15" t="str">
        <f>VLOOKUP(A844,'Medical Examinations'!A842:J3177,9,FALSE)</f>
        <v>OBESITY</v>
      </c>
      <c r="K844" s="15" t="str">
        <f>VLOOKUP(A844,'Medical Examinations'!A842:J3177,10,FALSE)</f>
        <v>PREDIABETES</v>
      </c>
      <c r="L844" s="15" t="str">
        <f>VLOOKUP(A844,'Hospitalisation Details'!A842:J3185,10,FALSE)</f>
        <v>17-Dec-1966</v>
      </c>
      <c r="M844" s="15">
        <f>VLOOKUP(A844,'Hospitalisation Details'!A842:I3185,6,FALSE)</f>
        <v>12643.38</v>
      </c>
      <c r="N844" s="15" t="str">
        <f>VLOOKUP(A844,'Hospitalisation Details'!A842:I3185,7,FALSE)</f>
        <v>tier - 3</v>
      </c>
      <c r="O844" s="15" t="str">
        <f>VLOOKUP(A844,'Hospitalisation Details'!A842:I3185,8,FALSE)</f>
        <v>tier - 1</v>
      </c>
      <c r="P844" s="15" t="str">
        <f>VLOOKUP(A844,'Hospitalisation Details'!A842:I3185,9,FALSE)</f>
        <v>R1012</v>
      </c>
      <c r="Q844" s="15">
        <f ca="1">VLOOKUP(A844,'Hospitalisation Details'!A842:K3185,11,FALSE)</f>
        <v>58</v>
      </c>
    </row>
    <row r="845" spans="1:17" ht="15.6" x14ac:dyDescent="0.3">
      <c r="A845" s="78" t="s">
        <v>1528</v>
      </c>
      <c r="B845" s="78" t="str">
        <f>VLOOKUP(A845,'Customer Names'!A843:C3178,3,FALSE)</f>
        <v>Katie J</v>
      </c>
      <c r="C845" s="91">
        <f>VLOOKUP(A845,'Medical Examinations'!A843:H3178,2,FALSE)</f>
        <v>37.43</v>
      </c>
      <c r="D845" s="15">
        <f>VLOOKUP(A845,'Medical Examinations'!A843:H3178,3,FALSE)</f>
        <v>4.97</v>
      </c>
      <c r="E845" s="15" t="str">
        <f>VLOOKUP(A845,'Medical Examinations'!A843:H3178,4,FALSE)</f>
        <v>No</v>
      </c>
      <c r="F845" s="15" t="str">
        <f>VLOOKUP(A845,'Medical Examinations'!A843:H3178,5,FALSE)</f>
        <v>No</v>
      </c>
      <c r="G845" s="15" t="str">
        <f>VLOOKUP(A845,'Medical Examinations'!A843:H3178,6,FALSE)</f>
        <v>No</v>
      </c>
      <c r="H845" s="15">
        <f>VLOOKUP(A845,'Medical Examinations'!A843:H3178,7,FALSE)</f>
        <v>2</v>
      </c>
      <c r="I845" s="15" t="str">
        <f>VLOOKUP(A845,'Medical Examinations'!A843:H3178,8,FALSE)</f>
        <v>No</v>
      </c>
      <c r="J845" s="15" t="str">
        <f>VLOOKUP(A845,'Medical Examinations'!A843:J3178,9,FALSE)</f>
        <v>OBESITY</v>
      </c>
      <c r="K845" s="15" t="str">
        <f>VLOOKUP(A845,'Medical Examinations'!A843:J3178,10,FALSE)</f>
        <v>NORMAL</v>
      </c>
      <c r="L845" s="15" t="str">
        <f>VLOOKUP(A845,'Hospitalisation Details'!A843:J3186,10,FALSE)</f>
        <v>5-Sep-1972</v>
      </c>
      <c r="M845" s="15">
        <f>VLOOKUP(A845,'Hospitalisation Details'!A843:I3186,6,FALSE)</f>
        <v>12640.24</v>
      </c>
      <c r="N845" s="15" t="str">
        <f>VLOOKUP(A845,'Hospitalisation Details'!A843:I3186,7,FALSE)</f>
        <v>tier - 3</v>
      </c>
      <c r="O845" s="15" t="str">
        <f>VLOOKUP(A845,'Hospitalisation Details'!A843:I3186,8,FALSE)</f>
        <v>tier - 1</v>
      </c>
      <c r="P845" s="15" t="str">
        <f>VLOOKUP(A845,'Hospitalisation Details'!A843:I3186,9,FALSE)</f>
        <v>R1011</v>
      </c>
      <c r="Q845" s="15">
        <f ca="1">VLOOKUP(A845,'Hospitalisation Details'!A843:K3186,11,FALSE)</f>
        <v>53</v>
      </c>
    </row>
    <row r="846" spans="1:17" ht="15.6" x14ac:dyDescent="0.3">
      <c r="A846" s="78" t="s">
        <v>1527</v>
      </c>
      <c r="B846" s="78" t="str">
        <f>VLOOKUP(A846,'Customer Names'!A844:C3179,3,FALSE)</f>
        <v>Laura E.</v>
      </c>
      <c r="C846" s="91">
        <f>VLOOKUP(A846,'Medical Examinations'!A844:H3179,2,FALSE)</f>
        <v>30.5</v>
      </c>
      <c r="D846" s="15">
        <f>VLOOKUP(A846,'Medical Examinations'!A844:H3179,3,FALSE)</f>
        <v>9.9</v>
      </c>
      <c r="E846" s="15" t="str">
        <f>VLOOKUP(A846,'Medical Examinations'!A844:H3179,4,FALSE)</f>
        <v>No</v>
      </c>
      <c r="F846" s="15" t="str">
        <f>VLOOKUP(A846,'Medical Examinations'!A844:H3179,5,FALSE)</f>
        <v>No</v>
      </c>
      <c r="G846" s="15" t="str">
        <f>VLOOKUP(A846,'Medical Examinations'!A844:H3179,6,FALSE)</f>
        <v>No</v>
      </c>
      <c r="H846" s="15">
        <f>VLOOKUP(A846,'Medical Examinations'!A844:H3179,7,FALSE)</f>
        <v>0</v>
      </c>
      <c r="I846" s="15" t="str">
        <f>VLOOKUP(A846,'Medical Examinations'!A844:H3179,8,FALSE)</f>
        <v>No</v>
      </c>
      <c r="J846" s="15" t="str">
        <f>VLOOKUP(A846,'Medical Examinations'!A844:J3179,9,FALSE)</f>
        <v>OBESITY</v>
      </c>
      <c r="K846" s="15" t="str">
        <f>VLOOKUP(A846,'Medical Examinations'!A844:J3179,10,FALSE)</f>
        <v>DIABETES</v>
      </c>
      <c r="L846" s="15" t="str">
        <f>VLOOKUP(A846,'Hospitalisation Details'!A844:J3187,10,FALSE)</f>
        <v>22-Jul-1962</v>
      </c>
      <c r="M846" s="15">
        <f>VLOOKUP(A846,'Hospitalisation Details'!A844:I3187,6,FALSE)</f>
        <v>12638.2</v>
      </c>
      <c r="N846" s="15" t="str">
        <f>VLOOKUP(A846,'Hospitalisation Details'!A844:I3187,7,FALSE)</f>
        <v>tier - 3</v>
      </c>
      <c r="O846" s="15" t="str">
        <f>VLOOKUP(A846,'Hospitalisation Details'!A844:I3187,8,FALSE)</f>
        <v>tier - 1</v>
      </c>
      <c r="P846" s="15" t="str">
        <f>VLOOKUP(A846,'Hospitalisation Details'!A844:I3187,9,FALSE)</f>
        <v>R1011</v>
      </c>
      <c r="Q846" s="15">
        <f ca="1">VLOOKUP(A846,'Hospitalisation Details'!A844:K3187,11,FALSE)</f>
        <v>63</v>
      </c>
    </row>
    <row r="847" spans="1:17" ht="15.6" x14ac:dyDescent="0.3">
      <c r="A847" s="78" t="s">
        <v>1526</v>
      </c>
      <c r="B847" s="78" t="str">
        <f>VLOOKUP(A847,'Customer Names'!A845:C3180,3,FALSE)</f>
        <v>Mayumi</v>
      </c>
      <c r="C847" s="91">
        <f>VLOOKUP(A847,'Medical Examinations'!A845:H3180,2,FALSE)</f>
        <v>24.53</v>
      </c>
      <c r="D847" s="15">
        <f>VLOOKUP(A847,'Medical Examinations'!A845:H3180,3,FALSE)</f>
        <v>9.0500000000000007</v>
      </c>
      <c r="E847" s="15" t="str">
        <f>VLOOKUP(A847,'Medical Examinations'!A845:H3180,4,FALSE)</f>
        <v>No</v>
      </c>
      <c r="F847" s="15" t="str">
        <f>VLOOKUP(A847,'Medical Examinations'!A845:H3180,5,FALSE)</f>
        <v>No</v>
      </c>
      <c r="G847" s="15" t="str">
        <f>VLOOKUP(A847,'Medical Examinations'!A845:H3180,6,FALSE)</f>
        <v>No</v>
      </c>
      <c r="H847" s="15">
        <f>VLOOKUP(A847,'Medical Examinations'!A845:H3180,7,FALSE)</f>
        <v>0</v>
      </c>
      <c r="I847" s="15" t="str">
        <f>VLOOKUP(A847,'Medical Examinations'!A845:H3180,8,FALSE)</f>
        <v>No</v>
      </c>
      <c r="J847" s="15" t="str">
        <f>VLOOKUP(A847,'Medical Examinations'!A845:J3180,9,FALSE)</f>
        <v>NORMAL WEIGHT</v>
      </c>
      <c r="K847" s="15" t="str">
        <f>VLOOKUP(A847,'Medical Examinations'!A845:J3180,10,FALSE)</f>
        <v>DIABETES</v>
      </c>
      <c r="L847" s="15" t="str">
        <f>VLOOKUP(A847,'Hospitalisation Details'!A845:J3188,10,FALSE)</f>
        <v>22-Nov-1962</v>
      </c>
      <c r="M847" s="15">
        <f>VLOOKUP(A847,'Hospitalisation Details'!A845:I3188,6,FALSE)</f>
        <v>12629.9</v>
      </c>
      <c r="N847" s="15" t="str">
        <f>VLOOKUP(A847,'Hospitalisation Details'!A845:I3188,7,FALSE)</f>
        <v>tier - 3</v>
      </c>
      <c r="O847" s="15" t="str">
        <f>VLOOKUP(A847,'Hospitalisation Details'!A845:I3188,8,FALSE)</f>
        <v>tier - 3</v>
      </c>
      <c r="P847" s="15" t="str">
        <f>VLOOKUP(A847,'Hospitalisation Details'!A845:I3188,9,FALSE)</f>
        <v>R1013</v>
      </c>
      <c r="Q847" s="15">
        <f ca="1">VLOOKUP(A847,'Hospitalisation Details'!A845:K3188,11,FALSE)</f>
        <v>62</v>
      </c>
    </row>
    <row r="848" spans="1:17" ht="15.6" x14ac:dyDescent="0.3">
      <c r="A848" s="78" t="s">
        <v>1525</v>
      </c>
      <c r="B848" s="78" t="str">
        <f>VLOOKUP(A848,'Customer Names'!A846:C3181,3,FALSE)</f>
        <v>Vanessa</v>
      </c>
      <c r="C848" s="91">
        <f>VLOOKUP(A848,'Medical Examinations'!A846:H3181,2,FALSE)</f>
        <v>25.74</v>
      </c>
      <c r="D848" s="15">
        <f>VLOOKUP(A848,'Medical Examinations'!A846:H3181,3,FALSE)</f>
        <v>10.93</v>
      </c>
      <c r="E848" s="15" t="str">
        <f>VLOOKUP(A848,'Medical Examinations'!A846:H3181,4,FALSE)</f>
        <v>No</v>
      </c>
      <c r="F848" s="15" t="str">
        <f>VLOOKUP(A848,'Medical Examinations'!A846:H3181,5,FALSE)</f>
        <v>No</v>
      </c>
      <c r="G848" s="15" t="str">
        <f>VLOOKUP(A848,'Medical Examinations'!A846:H3181,6,FALSE)</f>
        <v>No</v>
      </c>
      <c r="H848" s="15">
        <f>VLOOKUP(A848,'Medical Examinations'!A846:H3181,7,FALSE)</f>
        <v>0</v>
      </c>
      <c r="I848" s="15" t="str">
        <f>VLOOKUP(A848,'Medical Examinations'!A846:H3181,8,FALSE)</f>
        <v>No</v>
      </c>
      <c r="J848" s="15" t="str">
        <f>VLOOKUP(A848,'Medical Examinations'!A846:J3181,9,FALSE)</f>
        <v>OVERWEIGHT</v>
      </c>
      <c r="K848" s="15" t="str">
        <f>VLOOKUP(A848,'Medical Examinations'!A846:J3181,10,FALSE)</f>
        <v>DIABETES</v>
      </c>
      <c r="L848" s="15" t="str">
        <f>VLOOKUP(A848,'Hospitalisation Details'!A846:J3189,10,FALSE)</f>
        <v>4-Oct-1965</v>
      </c>
      <c r="M848" s="15">
        <f>VLOOKUP(A848,'Hospitalisation Details'!A846:I3189,6,FALSE)</f>
        <v>12629.17</v>
      </c>
      <c r="N848" s="15" t="str">
        <f>VLOOKUP(A848,'Hospitalisation Details'!A846:I3189,7,FALSE)</f>
        <v>tier - 3</v>
      </c>
      <c r="O848" s="15" t="str">
        <f>VLOOKUP(A848,'Hospitalisation Details'!A846:I3189,8,FALSE)</f>
        <v>tier - 1</v>
      </c>
      <c r="P848" s="15" t="str">
        <f>VLOOKUP(A848,'Hospitalisation Details'!A846:I3189,9,FALSE)</f>
        <v>R1013</v>
      </c>
      <c r="Q848" s="15">
        <f ca="1">VLOOKUP(A848,'Hospitalisation Details'!A846:K3189,11,FALSE)</f>
        <v>60</v>
      </c>
    </row>
    <row r="849" spans="1:17" ht="15.6" x14ac:dyDescent="0.3">
      <c r="A849" s="78" t="s">
        <v>1524</v>
      </c>
      <c r="B849" s="78" t="str">
        <f>VLOOKUP(A849,'Customer Names'!A847:C3182,3,FALSE)</f>
        <v>Natali N</v>
      </c>
      <c r="C849" s="91">
        <f>VLOOKUP(A849,'Medical Examinations'!A847:H3182,2,FALSE)</f>
        <v>34.08</v>
      </c>
      <c r="D849" s="15">
        <f>VLOOKUP(A849,'Medical Examinations'!A847:H3182,3,FALSE)</f>
        <v>7.58</v>
      </c>
      <c r="E849" s="15" t="str">
        <f>VLOOKUP(A849,'Medical Examinations'!A847:H3182,4,FALSE)</f>
        <v>yes</v>
      </c>
      <c r="F849" s="15" t="str">
        <f>VLOOKUP(A849,'Medical Examinations'!A847:H3182,5,FALSE)</f>
        <v>No</v>
      </c>
      <c r="G849" s="15" t="str">
        <f>VLOOKUP(A849,'Medical Examinations'!A847:H3182,6,FALSE)</f>
        <v>No</v>
      </c>
      <c r="H849" s="15">
        <f>VLOOKUP(A849,'Medical Examinations'!A847:H3182,7,FALSE)</f>
        <v>2</v>
      </c>
      <c r="I849" s="15" t="str">
        <f>VLOOKUP(A849,'Medical Examinations'!A847:H3182,8,FALSE)</f>
        <v>No</v>
      </c>
      <c r="J849" s="15" t="str">
        <f>VLOOKUP(A849,'Medical Examinations'!A847:J3182,9,FALSE)</f>
        <v>OBESITY</v>
      </c>
      <c r="K849" s="15" t="str">
        <f>VLOOKUP(A849,'Medical Examinations'!A847:J3182,10,FALSE)</f>
        <v>DIABETES</v>
      </c>
      <c r="L849" s="15" t="str">
        <f>VLOOKUP(A849,'Hospitalisation Details'!A847:J3190,10,FALSE)</f>
        <v>28-Dec-1970</v>
      </c>
      <c r="M849" s="15">
        <f>VLOOKUP(A849,'Hospitalisation Details'!A847:I3190,6,FALSE)</f>
        <v>12624.74</v>
      </c>
      <c r="N849" s="15" t="str">
        <f>VLOOKUP(A849,'Hospitalisation Details'!A847:I3190,7,FALSE)</f>
        <v>tier - 3</v>
      </c>
      <c r="O849" s="15" t="str">
        <f>VLOOKUP(A849,'Hospitalisation Details'!A847:I3190,8,FALSE)</f>
        <v>tier - 1</v>
      </c>
      <c r="P849" s="15" t="str">
        <f>VLOOKUP(A849,'Hospitalisation Details'!A847:I3190,9,FALSE)</f>
        <v>R1012</v>
      </c>
      <c r="Q849" s="15">
        <f ca="1">VLOOKUP(A849,'Hospitalisation Details'!A847:K3190,11,FALSE)</f>
        <v>54</v>
      </c>
    </row>
    <row r="850" spans="1:17" ht="15.6" x14ac:dyDescent="0.3">
      <c r="A850" s="78" t="s">
        <v>1523</v>
      </c>
      <c r="B850" s="78" t="str">
        <f>VLOOKUP(A850,'Customer Names'!A848:C3183,3,FALSE)</f>
        <v>Beth</v>
      </c>
      <c r="C850" s="91">
        <f>VLOOKUP(A850,'Medical Examinations'!A848:H3183,2,FALSE)</f>
        <v>31.35</v>
      </c>
      <c r="D850" s="15">
        <f>VLOOKUP(A850,'Medical Examinations'!A848:H3183,3,FALSE)</f>
        <v>11</v>
      </c>
      <c r="E850" s="15" t="str">
        <f>VLOOKUP(A850,'Medical Examinations'!A848:H3183,4,FALSE)</f>
        <v>yes</v>
      </c>
      <c r="F850" s="15" t="str">
        <f>VLOOKUP(A850,'Medical Examinations'!A848:H3183,5,FALSE)</f>
        <v>No</v>
      </c>
      <c r="G850" s="15" t="str">
        <f>VLOOKUP(A850,'Medical Examinations'!A848:H3183,6,FALSE)</f>
        <v>Yes</v>
      </c>
      <c r="H850" s="15">
        <f>VLOOKUP(A850,'Medical Examinations'!A848:H3183,7,FALSE)</f>
        <v>1</v>
      </c>
      <c r="I850" s="15" t="str">
        <f>VLOOKUP(A850,'Medical Examinations'!A848:H3183,8,FALSE)</f>
        <v>No</v>
      </c>
      <c r="J850" s="15" t="str">
        <f>VLOOKUP(A850,'Medical Examinations'!A848:J3183,9,FALSE)</f>
        <v>OBESITY</v>
      </c>
      <c r="K850" s="15" t="str">
        <f>VLOOKUP(A850,'Medical Examinations'!A848:J3183,10,FALSE)</f>
        <v>DIABETES</v>
      </c>
      <c r="L850" s="15" t="str">
        <f>VLOOKUP(A850,'Hospitalisation Details'!A848:J3191,10,FALSE)</f>
        <v>19-Aug-1963</v>
      </c>
      <c r="M850" s="15">
        <f>VLOOKUP(A850,'Hospitalisation Details'!A848:I3191,6,FALSE)</f>
        <v>12622.18</v>
      </c>
      <c r="N850" s="15" t="str">
        <f>VLOOKUP(A850,'Hospitalisation Details'!A848:I3191,7,FALSE)</f>
        <v>tier - 3</v>
      </c>
      <c r="O850" s="15" t="str">
        <f>VLOOKUP(A850,'Hospitalisation Details'!A848:I3191,8,FALSE)</f>
        <v>tier - 1</v>
      </c>
      <c r="P850" s="15" t="str">
        <f>VLOOKUP(A850,'Hospitalisation Details'!A848:I3191,9,FALSE)</f>
        <v>R1012</v>
      </c>
      <c r="Q850" s="15">
        <f ca="1">VLOOKUP(A850,'Hospitalisation Details'!A848:K3191,11,FALSE)</f>
        <v>62</v>
      </c>
    </row>
    <row r="851" spans="1:17" ht="15.6" x14ac:dyDescent="0.3">
      <c r="A851" s="78" t="s">
        <v>1522</v>
      </c>
      <c r="B851" s="78" t="str">
        <f>VLOOKUP(A851,'Customer Names'!A849:C3184,3,FALSE)</f>
        <v>Alex</v>
      </c>
      <c r="C851" s="91">
        <f>VLOOKUP(A851,'Medical Examinations'!A849:H3184,2,FALSE)</f>
        <v>26.79</v>
      </c>
      <c r="D851" s="15">
        <f>VLOOKUP(A851,'Medical Examinations'!A849:H3184,3,FALSE)</f>
        <v>5.0599999999999996</v>
      </c>
      <c r="E851" s="15" t="str">
        <f>VLOOKUP(A851,'Medical Examinations'!A849:H3184,4,FALSE)</f>
        <v>No</v>
      </c>
      <c r="F851" s="15" t="str">
        <f>VLOOKUP(A851,'Medical Examinations'!A849:H3184,5,FALSE)</f>
        <v>No</v>
      </c>
      <c r="G851" s="15" t="str">
        <f>VLOOKUP(A851,'Medical Examinations'!A849:H3184,6,FALSE)</f>
        <v>No</v>
      </c>
      <c r="H851" s="15">
        <f>VLOOKUP(A851,'Medical Examinations'!A849:H3184,7,FALSE)</f>
        <v>1</v>
      </c>
      <c r="I851" s="15" t="str">
        <f>VLOOKUP(A851,'Medical Examinations'!A849:H3184,8,FALSE)</f>
        <v>No</v>
      </c>
      <c r="J851" s="15" t="str">
        <f>VLOOKUP(A851,'Medical Examinations'!A849:J3184,9,FALSE)</f>
        <v>OVERWEIGHT</v>
      </c>
      <c r="K851" s="15" t="str">
        <f>VLOOKUP(A851,'Medical Examinations'!A849:J3184,10,FALSE)</f>
        <v>NORMAL</v>
      </c>
      <c r="L851" s="15" t="str">
        <f>VLOOKUP(A851,'Hospitalisation Details'!A849:J3192,10,FALSE)</f>
        <v>18-Nov-1998</v>
      </c>
      <c r="M851" s="15">
        <f>VLOOKUP(A851,'Hospitalisation Details'!A849:I3192,6,FALSE)</f>
        <v>12609.89</v>
      </c>
      <c r="N851" s="15" t="str">
        <f>VLOOKUP(A851,'Hospitalisation Details'!A849:I3192,7,FALSE)</f>
        <v>tier - 3</v>
      </c>
      <c r="O851" s="15" t="str">
        <f>VLOOKUP(A851,'Hospitalisation Details'!A849:I3192,8,FALSE)</f>
        <v>tier - 3</v>
      </c>
      <c r="P851" s="15" t="str">
        <f>VLOOKUP(A851,'Hospitalisation Details'!A849:I3192,9,FALSE)</f>
        <v>R1012</v>
      </c>
      <c r="Q851" s="15">
        <f ca="1">VLOOKUP(A851,'Hospitalisation Details'!A849:K3192,11,FALSE)</f>
        <v>26</v>
      </c>
    </row>
    <row r="852" spans="1:17" ht="15.6" x14ac:dyDescent="0.3">
      <c r="A852" s="78" t="s">
        <v>1521</v>
      </c>
      <c r="B852" s="78" t="str">
        <f>VLOOKUP(A852,'Customer Names'!A850:C3185,3,FALSE)</f>
        <v>Spencer</v>
      </c>
      <c r="C852" s="91">
        <f>VLOOKUP(A852,'Medical Examinations'!A850:H3185,2,FALSE)</f>
        <v>42.78</v>
      </c>
      <c r="D852" s="15">
        <f>VLOOKUP(A852,'Medical Examinations'!A850:H3185,3,FALSE)</f>
        <v>6.11</v>
      </c>
      <c r="E852" s="15" t="str">
        <f>VLOOKUP(A852,'Medical Examinations'!A850:H3185,4,FALSE)</f>
        <v>yes</v>
      </c>
      <c r="F852" s="15" t="str">
        <f>VLOOKUP(A852,'Medical Examinations'!A850:H3185,5,FALSE)</f>
        <v>No</v>
      </c>
      <c r="G852" s="15" t="str">
        <f>VLOOKUP(A852,'Medical Examinations'!A850:H3185,6,FALSE)</f>
        <v>No</v>
      </c>
      <c r="H852" s="15">
        <f>VLOOKUP(A852,'Medical Examinations'!A850:H3185,7,FALSE)</f>
        <v>1</v>
      </c>
      <c r="I852" s="15" t="str">
        <f>VLOOKUP(A852,'Medical Examinations'!A850:H3185,8,FALSE)</f>
        <v>No</v>
      </c>
      <c r="J852" s="15" t="str">
        <f>VLOOKUP(A852,'Medical Examinations'!A850:J3185,9,FALSE)</f>
        <v>OBESITY</v>
      </c>
      <c r="K852" s="15" t="str">
        <f>VLOOKUP(A852,'Medical Examinations'!A850:J3185,10,FALSE)</f>
        <v>PREDIABETES</v>
      </c>
      <c r="L852" s="15" t="str">
        <f>VLOOKUP(A852,'Hospitalisation Details'!A850:J3193,10,FALSE)</f>
        <v>11-Aug-1988</v>
      </c>
      <c r="M852" s="15">
        <f>VLOOKUP(A852,'Hospitalisation Details'!A850:I3193,6,FALSE)</f>
        <v>12600.46</v>
      </c>
      <c r="N852" s="15" t="str">
        <f>VLOOKUP(A852,'Hospitalisation Details'!A850:I3193,7,FALSE)</f>
        <v>tier - 3</v>
      </c>
      <c r="O852" s="15" t="str">
        <f>VLOOKUP(A852,'Hospitalisation Details'!A850:I3193,8,FALSE)</f>
        <v>tier - 1</v>
      </c>
      <c r="P852" s="15" t="str">
        <f>VLOOKUP(A852,'Hospitalisation Details'!A850:I3193,9,FALSE)</f>
        <v>R1023</v>
      </c>
      <c r="Q852" s="15">
        <f ca="1">VLOOKUP(A852,'Hospitalisation Details'!A850:K3193,11,FALSE)</f>
        <v>37</v>
      </c>
    </row>
    <row r="853" spans="1:17" ht="15.6" x14ac:dyDescent="0.3">
      <c r="A853" s="78" t="s">
        <v>1520</v>
      </c>
      <c r="B853" s="78" t="str">
        <f>VLOOKUP(A853,'Customer Names'!A851:C3186,3,FALSE)</f>
        <v>Andee W.</v>
      </c>
      <c r="C853" s="91">
        <f>VLOOKUP(A853,'Medical Examinations'!A851:H3186,2,FALSE)</f>
        <v>46.75</v>
      </c>
      <c r="D853" s="15">
        <f>VLOOKUP(A853,'Medical Examinations'!A851:H3186,3,FALSE)</f>
        <v>6.66</v>
      </c>
      <c r="E853" s="15" t="str">
        <f>VLOOKUP(A853,'Medical Examinations'!A851:H3186,4,FALSE)</f>
        <v>yes</v>
      </c>
      <c r="F853" s="15" t="str">
        <f>VLOOKUP(A853,'Medical Examinations'!A851:H3186,5,FALSE)</f>
        <v>No</v>
      </c>
      <c r="G853" s="15" t="str">
        <f>VLOOKUP(A853,'Medical Examinations'!A851:H3186,6,FALSE)</f>
        <v>No</v>
      </c>
      <c r="H853" s="15">
        <f>VLOOKUP(A853,'Medical Examinations'!A851:H3186,7,FALSE)</f>
        <v>2</v>
      </c>
      <c r="I853" s="15" t="str">
        <f>VLOOKUP(A853,'Medical Examinations'!A851:H3186,8,FALSE)</f>
        <v>No</v>
      </c>
      <c r="J853" s="15" t="str">
        <f>VLOOKUP(A853,'Medical Examinations'!A851:J3186,9,FALSE)</f>
        <v>OBESITY</v>
      </c>
      <c r="K853" s="15" t="str">
        <f>VLOOKUP(A853,'Medical Examinations'!A851:J3186,10,FALSE)</f>
        <v>DIABETES</v>
      </c>
      <c r="L853" s="15" t="str">
        <f>VLOOKUP(A853,'Hospitalisation Details'!A851:J3194,10,FALSE)</f>
        <v>18-Jun-1970</v>
      </c>
      <c r="M853" s="15">
        <f>VLOOKUP(A853,'Hospitalisation Details'!A851:I3194,6,FALSE)</f>
        <v>12592.53</v>
      </c>
      <c r="N853" s="15" t="str">
        <f>VLOOKUP(A853,'Hospitalisation Details'!A851:I3194,7,FALSE)</f>
        <v>tier - 3</v>
      </c>
      <c r="O853" s="15" t="str">
        <f>VLOOKUP(A853,'Hospitalisation Details'!A851:I3194,8,FALSE)</f>
        <v>tier - 2</v>
      </c>
      <c r="P853" s="15" t="str">
        <f>VLOOKUP(A853,'Hospitalisation Details'!A851:I3194,9,FALSE)</f>
        <v>R1013</v>
      </c>
      <c r="Q853" s="15">
        <f ca="1">VLOOKUP(A853,'Hospitalisation Details'!A851:K3194,11,FALSE)</f>
        <v>55</v>
      </c>
    </row>
    <row r="854" spans="1:17" ht="15.6" x14ac:dyDescent="0.3">
      <c r="A854" s="78" t="s">
        <v>1519</v>
      </c>
      <c r="B854" s="78" t="str">
        <f>VLOOKUP(A854,'Customer Names'!A852:C3187,3,FALSE)</f>
        <v>Amy</v>
      </c>
      <c r="C854" s="91">
        <f>VLOOKUP(A854,'Medical Examinations'!A852:H3187,2,FALSE)</f>
        <v>32.15</v>
      </c>
      <c r="D854" s="15">
        <f>VLOOKUP(A854,'Medical Examinations'!A852:H3187,3,FALSE)</f>
        <v>4.0199999999999996</v>
      </c>
      <c r="E854" s="15" t="str">
        <f>VLOOKUP(A854,'Medical Examinations'!A852:H3187,4,FALSE)</f>
        <v>yes</v>
      </c>
      <c r="F854" s="15" t="str">
        <f>VLOOKUP(A854,'Medical Examinations'!A852:H3187,5,FALSE)</f>
        <v>No</v>
      </c>
      <c r="G854" s="15" t="str">
        <f>VLOOKUP(A854,'Medical Examinations'!A852:H3187,6,FALSE)</f>
        <v>Yes</v>
      </c>
      <c r="H854" s="15">
        <f>VLOOKUP(A854,'Medical Examinations'!A852:H3187,7,FALSE)</f>
        <v>1</v>
      </c>
      <c r="I854" s="15" t="str">
        <f>VLOOKUP(A854,'Medical Examinations'!A852:H3187,8,FALSE)</f>
        <v>No</v>
      </c>
      <c r="J854" s="15" t="str">
        <f>VLOOKUP(A854,'Medical Examinations'!A852:J3187,9,FALSE)</f>
        <v>OBESITY</v>
      </c>
      <c r="K854" s="15" t="str">
        <f>VLOOKUP(A854,'Medical Examinations'!A852:J3187,10,FALSE)</f>
        <v>NORMAL</v>
      </c>
      <c r="L854" s="15" t="str">
        <f>VLOOKUP(A854,'Hospitalisation Details'!A852:J3195,10,FALSE)</f>
        <v>26-Nov-1969</v>
      </c>
      <c r="M854" s="15">
        <f>VLOOKUP(A854,'Hospitalisation Details'!A852:I3195,6,FALSE)</f>
        <v>12579.92</v>
      </c>
      <c r="N854" s="15" t="str">
        <f>VLOOKUP(A854,'Hospitalisation Details'!A852:I3195,7,FALSE)</f>
        <v>tier - 3</v>
      </c>
      <c r="O854" s="15" t="str">
        <f>VLOOKUP(A854,'Hospitalisation Details'!A852:I3195,8,FALSE)</f>
        <v>tier - 1</v>
      </c>
      <c r="P854" s="15" t="str">
        <f>VLOOKUP(A854,'Hospitalisation Details'!A852:I3195,9,FALSE)</f>
        <v>R1025</v>
      </c>
      <c r="Q854" s="15">
        <f ca="1">VLOOKUP(A854,'Hospitalisation Details'!A852:K3195,11,FALSE)</f>
        <v>55</v>
      </c>
    </row>
    <row r="855" spans="1:17" ht="15.6" x14ac:dyDescent="0.3">
      <c r="A855" s="78" t="s">
        <v>1518</v>
      </c>
      <c r="B855" s="78" t="str">
        <f>VLOOKUP(A855,'Customer Names'!A853:C3188,3,FALSE)</f>
        <v>Joshua</v>
      </c>
      <c r="C855" s="91">
        <f>VLOOKUP(A855,'Medical Examinations'!A853:H3188,2,FALSE)</f>
        <v>43.4</v>
      </c>
      <c r="D855" s="15">
        <f>VLOOKUP(A855,'Medical Examinations'!A853:H3188,3,FALSE)</f>
        <v>8.81</v>
      </c>
      <c r="E855" s="15" t="str">
        <f>VLOOKUP(A855,'Medical Examinations'!A853:H3188,4,FALSE)</f>
        <v>yes</v>
      </c>
      <c r="F855" s="15" t="str">
        <f>VLOOKUP(A855,'Medical Examinations'!A853:H3188,5,FALSE)</f>
        <v>No</v>
      </c>
      <c r="G855" s="15" t="str">
        <f>VLOOKUP(A855,'Medical Examinations'!A853:H3188,6,FALSE)</f>
        <v>No</v>
      </c>
      <c r="H855" s="15">
        <f>VLOOKUP(A855,'Medical Examinations'!A853:H3188,7,FALSE)</f>
        <v>2</v>
      </c>
      <c r="I855" s="15" t="str">
        <f>VLOOKUP(A855,'Medical Examinations'!A853:H3188,8,FALSE)</f>
        <v>No</v>
      </c>
      <c r="J855" s="15" t="str">
        <f>VLOOKUP(A855,'Medical Examinations'!A853:J3188,9,FALSE)</f>
        <v>OBESITY</v>
      </c>
      <c r="K855" s="15" t="str">
        <f>VLOOKUP(A855,'Medical Examinations'!A853:J3188,10,FALSE)</f>
        <v>DIABETES</v>
      </c>
      <c r="L855" s="15" t="str">
        <f>VLOOKUP(A855,'Hospitalisation Details'!A853:J3196,10,FALSE)</f>
        <v>28-Nov-1961</v>
      </c>
      <c r="M855" s="15">
        <f>VLOOKUP(A855,'Hospitalisation Details'!A853:I3196,6,FALSE)</f>
        <v>12574.05</v>
      </c>
      <c r="N855" s="15" t="str">
        <f>VLOOKUP(A855,'Hospitalisation Details'!A853:I3196,7,FALSE)</f>
        <v>tier - 3</v>
      </c>
      <c r="O855" s="15" t="str">
        <f>VLOOKUP(A855,'Hospitalisation Details'!A853:I3196,8,FALSE)</f>
        <v>tier - 1</v>
      </c>
      <c r="P855" s="15" t="str">
        <f>VLOOKUP(A855,'Hospitalisation Details'!A853:I3196,9,FALSE)</f>
        <v>R1011</v>
      </c>
      <c r="Q855" s="15">
        <f ca="1">VLOOKUP(A855,'Hospitalisation Details'!A853:K3196,11,FALSE)</f>
        <v>63</v>
      </c>
    </row>
    <row r="856" spans="1:17" ht="15.6" x14ac:dyDescent="0.3">
      <c r="A856" s="78" t="s">
        <v>1517</v>
      </c>
      <c r="B856" s="78" t="str">
        <f>VLOOKUP(A856,'Customer Names'!A854:C3189,3,FALSE)</f>
        <v>C Fred</v>
      </c>
      <c r="C856" s="91">
        <f>VLOOKUP(A856,'Medical Examinations'!A854:H3189,2,FALSE)</f>
        <v>31.57</v>
      </c>
      <c r="D856" s="15">
        <f>VLOOKUP(A856,'Medical Examinations'!A854:H3189,3,FALSE)</f>
        <v>7.92</v>
      </c>
      <c r="E856" s="15" t="str">
        <f>VLOOKUP(A856,'Medical Examinations'!A854:H3189,4,FALSE)</f>
        <v>yes</v>
      </c>
      <c r="F856" s="15" t="str">
        <f>VLOOKUP(A856,'Medical Examinations'!A854:H3189,5,FALSE)</f>
        <v>No</v>
      </c>
      <c r="G856" s="15" t="str">
        <f>VLOOKUP(A856,'Medical Examinations'!A854:H3189,6,FALSE)</f>
        <v>No</v>
      </c>
      <c r="H856" s="15">
        <f>VLOOKUP(A856,'Medical Examinations'!A854:H3189,7,FALSE)</f>
        <v>2</v>
      </c>
      <c r="I856" s="15" t="str">
        <f>VLOOKUP(A856,'Medical Examinations'!A854:H3189,8,FALSE)</f>
        <v>No</v>
      </c>
      <c r="J856" s="15" t="str">
        <f>VLOOKUP(A856,'Medical Examinations'!A854:J3189,9,FALSE)</f>
        <v>OBESITY</v>
      </c>
      <c r="K856" s="15" t="str">
        <f>VLOOKUP(A856,'Medical Examinations'!A854:J3189,10,FALSE)</f>
        <v>DIABETES</v>
      </c>
      <c r="L856" s="15" t="str">
        <f>VLOOKUP(A856,'Hospitalisation Details'!A854:J3197,10,FALSE)</f>
        <v>28-Nov-1961</v>
      </c>
      <c r="M856" s="15">
        <f>VLOOKUP(A856,'Hospitalisation Details'!A854:I3197,6,FALSE)</f>
        <v>12557.61</v>
      </c>
      <c r="N856" s="15" t="str">
        <f>VLOOKUP(A856,'Hospitalisation Details'!A854:I3197,7,FALSE)</f>
        <v>tier - 3</v>
      </c>
      <c r="O856" s="15" t="str">
        <f>VLOOKUP(A856,'Hospitalisation Details'!A854:I3197,8,FALSE)</f>
        <v>tier - 3</v>
      </c>
      <c r="P856" s="15" t="str">
        <f>VLOOKUP(A856,'Hospitalisation Details'!A854:I3197,9,FALSE)</f>
        <v>R1013</v>
      </c>
      <c r="Q856" s="15">
        <f ca="1">VLOOKUP(A856,'Hospitalisation Details'!A854:K3197,11,FALSE)</f>
        <v>63</v>
      </c>
    </row>
    <row r="857" spans="1:17" ht="15.6" x14ac:dyDescent="0.3">
      <c r="A857" s="78" t="s">
        <v>1516</v>
      </c>
      <c r="B857" s="78" t="str">
        <f>VLOOKUP(A857,'Customer Names'!A855:C3190,3,FALSE)</f>
        <v>Jeremy</v>
      </c>
      <c r="C857" s="91">
        <f>VLOOKUP(A857,'Medical Examinations'!A855:H3190,2,FALSE)</f>
        <v>24.32</v>
      </c>
      <c r="D857" s="15">
        <f>VLOOKUP(A857,'Medical Examinations'!A855:H3190,3,FALSE)</f>
        <v>7.48</v>
      </c>
      <c r="E857" s="15" t="str">
        <f>VLOOKUP(A857,'Medical Examinations'!A855:H3190,4,FALSE)</f>
        <v>No</v>
      </c>
      <c r="F857" s="15" t="str">
        <f>VLOOKUP(A857,'Medical Examinations'!A855:H3190,5,FALSE)</f>
        <v>No</v>
      </c>
      <c r="G857" s="15" t="str">
        <f>VLOOKUP(A857,'Medical Examinations'!A855:H3190,6,FALSE)</f>
        <v>No</v>
      </c>
      <c r="H857" s="15">
        <f>VLOOKUP(A857,'Medical Examinations'!A855:H3190,7,FALSE)</f>
        <v>0</v>
      </c>
      <c r="I857" s="15" t="str">
        <f>VLOOKUP(A857,'Medical Examinations'!A855:H3190,8,FALSE)</f>
        <v>No</v>
      </c>
      <c r="J857" s="15" t="str">
        <f>VLOOKUP(A857,'Medical Examinations'!A855:J3190,9,FALSE)</f>
        <v>NORMAL WEIGHT</v>
      </c>
      <c r="K857" s="15" t="str">
        <f>VLOOKUP(A857,'Medical Examinations'!A855:J3190,10,FALSE)</f>
        <v>DIABETES</v>
      </c>
      <c r="L857" s="15" t="str">
        <f>VLOOKUP(A857,'Hospitalisation Details'!A855:J3198,10,FALSE)</f>
        <v>16-Oct-1962</v>
      </c>
      <c r="M857" s="15">
        <f>VLOOKUP(A857,'Hospitalisation Details'!A855:I3198,6,FALSE)</f>
        <v>12523.6</v>
      </c>
      <c r="N857" s="15" t="str">
        <f>VLOOKUP(A857,'Hospitalisation Details'!A855:I3198,7,FALSE)</f>
        <v>tier - 3</v>
      </c>
      <c r="O857" s="15" t="str">
        <f>VLOOKUP(A857,'Hospitalisation Details'!A855:I3198,8,FALSE)</f>
        <v>tier - 3</v>
      </c>
      <c r="P857" s="15" t="str">
        <f>VLOOKUP(A857,'Hospitalisation Details'!A855:I3198,9,FALSE)</f>
        <v>R1012</v>
      </c>
      <c r="Q857" s="15">
        <f ca="1">VLOOKUP(A857,'Hospitalisation Details'!A855:K3198,11,FALSE)</f>
        <v>63</v>
      </c>
    </row>
    <row r="858" spans="1:17" ht="15.6" x14ac:dyDescent="0.3">
      <c r="A858" s="78" t="s">
        <v>1515</v>
      </c>
      <c r="B858" s="78" t="str">
        <f>VLOOKUP(A858,'Customer Names'!A856:C3191,3,FALSE)</f>
        <v>Patrick Sr.</v>
      </c>
      <c r="C858" s="91">
        <f>VLOOKUP(A858,'Medical Examinations'!A856:H3191,2,FALSE)</f>
        <v>31.07</v>
      </c>
      <c r="D858" s="15">
        <f>VLOOKUP(A858,'Medical Examinations'!A856:H3191,3,FALSE)</f>
        <v>4.62</v>
      </c>
      <c r="E858" s="15" t="str">
        <f>VLOOKUP(A858,'Medical Examinations'!A856:H3191,4,FALSE)</f>
        <v>yes</v>
      </c>
      <c r="F858" s="15" t="str">
        <f>VLOOKUP(A858,'Medical Examinations'!A856:H3191,5,FALSE)</f>
        <v>No</v>
      </c>
      <c r="G858" s="15" t="str">
        <f>VLOOKUP(A858,'Medical Examinations'!A856:H3191,6,FALSE)</f>
        <v>No</v>
      </c>
      <c r="H858" s="15">
        <f>VLOOKUP(A858,'Medical Examinations'!A856:H3191,7,FALSE)</f>
        <v>2</v>
      </c>
      <c r="I858" s="15" t="str">
        <f>VLOOKUP(A858,'Medical Examinations'!A856:H3191,8,FALSE)</f>
        <v>No</v>
      </c>
      <c r="J858" s="15" t="str">
        <f>VLOOKUP(A858,'Medical Examinations'!A856:J3191,9,FALSE)</f>
        <v>OBESITY</v>
      </c>
      <c r="K858" s="15" t="str">
        <f>VLOOKUP(A858,'Medical Examinations'!A856:J3191,10,FALSE)</f>
        <v>NORMAL</v>
      </c>
      <c r="L858" s="15" t="str">
        <f>VLOOKUP(A858,'Hospitalisation Details'!A856:J3199,10,FALSE)</f>
        <v>12-Jul-1966</v>
      </c>
      <c r="M858" s="15">
        <f>VLOOKUP(A858,'Hospitalisation Details'!A856:I3199,6,FALSE)</f>
        <v>12499.88</v>
      </c>
      <c r="N858" s="15" t="str">
        <f>VLOOKUP(A858,'Hospitalisation Details'!A856:I3199,7,FALSE)</f>
        <v>tier - 3</v>
      </c>
      <c r="O858" s="15" t="str">
        <f>VLOOKUP(A858,'Hospitalisation Details'!A856:I3199,8,FALSE)</f>
        <v>tier - 2</v>
      </c>
      <c r="P858" s="15" t="str">
        <f>VLOOKUP(A858,'Hospitalisation Details'!A856:I3199,9,FALSE)</f>
        <v>R1012</v>
      </c>
      <c r="Q858" s="15">
        <f ca="1">VLOOKUP(A858,'Hospitalisation Details'!A856:K3199,11,FALSE)</f>
        <v>59</v>
      </c>
    </row>
    <row r="859" spans="1:17" ht="15.6" x14ac:dyDescent="0.3">
      <c r="A859" s="78" t="s">
        <v>1514</v>
      </c>
      <c r="B859" s="78" t="str">
        <f>VLOOKUP(A859,'Customer Names'!A857:C3192,3,FALSE)</f>
        <v>Kelly M.</v>
      </c>
      <c r="C859" s="91">
        <f>VLOOKUP(A859,'Medical Examinations'!A857:H3192,2,FALSE)</f>
        <v>35.814999999999998</v>
      </c>
      <c r="D859" s="15">
        <f>VLOOKUP(A859,'Medical Examinations'!A857:H3192,3,FALSE)</f>
        <v>8.4700000000000006</v>
      </c>
      <c r="E859" s="15" t="str">
        <f>VLOOKUP(A859,'Medical Examinations'!A857:H3192,4,FALSE)</f>
        <v>No</v>
      </c>
      <c r="F859" s="15" t="str">
        <f>VLOOKUP(A859,'Medical Examinations'!A857:H3192,5,FALSE)</f>
        <v>No</v>
      </c>
      <c r="G859" s="15" t="str">
        <f>VLOOKUP(A859,'Medical Examinations'!A857:H3192,6,FALSE)</f>
        <v>No</v>
      </c>
      <c r="H859" s="15">
        <f>VLOOKUP(A859,'Medical Examinations'!A857:H3192,7,FALSE)</f>
        <v>0</v>
      </c>
      <c r="I859" s="15" t="str">
        <f>VLOOKUP(A859,'Medical Examinations'!A857:H3192,8,FALSE)</f>
        <v>No</v>
      </c>
      <c r="J859" s="15" t="str">
        <f>VLOOKUP(A859,'Medical Examinations'!A857:J3192,9,FALSE)</f>
        <v>OBESITY</v>
      </c>
      <c r="K859" s="15" t="str">
        <f>VLOOKUP(A859,'Medical Examinations'!A857:J3192,10,FALSE)</f>
        <v>DIABETES</v>
      </c>
      <c r="L859" s="15" t="str">
        <f>VLOOKUP(A859,'Hospitalisation Details'!A857:J3200,10,FALSE)</f>
        <v>3-Dec-1968</v>
      </c>
      <c r="M859" s="15">
        <f>VLOOKUP(A859,'Hospitalisation Details'!A857:I3200,6,FALSE)</f>
        <v>12495.29</v>
      </c>
      <c r="N859" s="15" t="str">
        <f>VLOOKUP(A859,'Hospitalisation Details'!A857:I3200,7,FALSE)</f>
        <v>tier - 3</v>
      </c>
      <c r="O859" s="15" t="str">
        <f>VLOOKUP(A859,'Hospitalisation Details'!A857:I3200,8,FALSE)</f>
        <v>tier - 3</v>
      </c>
      <c r="P859" s="15" t="str">
        <f>VLOOKUP(A859,'Hospitalisation Details'!A857:I3200,9,FALSE)</f>
        <v>R1012</v>
      </c>
      <c r="Q859" s="15">
        <f ca="1">VLOOKUP(A859,'Hospitalisation Details'!A857:K3200,11,FALSE)</f>
        <v>56</v>
      </c>
    </row>
    <row r="860" spans="1:17" ht="15.6" x14ac:dyDescent="0.3">
      <c r="A860" s="78" t="s">
        <v>1513</v>
      </c>
      <c r="B860" s="78" t="str">
        <f>VLOOKUP(A860,'Customer Names'!A858:C3193,3,FALSE)</f>
        <v>Katherine</v>
      </c>
      <c r="C860" s="91">
        <f>VLOOKUP(A860,'Medical Examinations'!A858:H3193,2,FALSE)</f>
        <v>40.81</v>
      </c>
      <c r="D860" s="15">
        <f>VLOOKUP(A860,'Medical Examinations'!A858:H3193,3,FALSE)</f>
        <v>10.58</v>
      </c>
      <c r="E860" s="15" t="str">
        <f>VLOOKUP(A860,'Medical Examinations'!A858:H3193,4,FALSE)</f>
        <v>yes</v>
      </c>
      <c r="F860" s="15" t="str">
        <f>VLOOKUP(A860,'Medical Examinations'!A858:H3193,5,FALSE)</f>
        <v>No</v>
      </c>
      <c r="G860" s="15" t="str">
        <f>VLOOKUP(A860,'Medical Examinations'!A858:H3193,6,FALSE)</f>
        <v>No</v>
      </c>
      <c r="H860" s="15">
        <f>VLOOKUP(A860,'Medical Examinations'!A858:H3193,7,FALSE)</f>
        <v>0</v>
      </c>
      <c r="I860" s="15" t="str">
        <f>VLOOKUP(A860,'Medical Examinations'!A858:H3193,8,FALSE)</f>
        <v>No</v>
      </c>
      <c r="J860" s="15" t="str">
        <f>VLOOKUP(A860,'Medical Examinations'!A858:J3193,9,FALSE)</f>
        <v>OBESITY</v>
      </c>
      <c r="K860" s="15" t="str">
        <f>VLOOKUP(A860,'Medical Examinations'!A858:J3193,10,FALSE)</f>
        <v>DIABETES</v>
      </c>
      <c r="L860" s="15" t="str">
        <f>VLOOKUP(A860,'Hospitalisation Details'!A858:J3201,10,FALSE)</f>
        <v>1-Sep-1967</v>
      </c>
      <c r="M860" s="15">
        <f>VLOOKUP(A860,'Hospitalisation Details'!A858:I3201,6,FALSE)</f>
        <v>12485.8</v>
      </c>
      <c r="N860" s="15" t="str">
        <f>VLOOKUP(A860,'Hospitalisation Details'!A858:I3201,7,FALSE)</f>
        <v>tier - 3</v>
      </c>
      <c r="O860" s="15" t="str">
        <f>VLOOKUP(A860,'Hospitalisation Details'!A858:I3201,8,FALSE)</f>
        <v>tier - 3</v>
      </c>
      <c r="P860" s="15" t="str">
        <f>VLOOKUP(A860,'Hospitalisation Details'!A858:I3201,9,FALSE)</f>
        <v>R1013</v>
      </c>
      <c r="Q860" s="15">
        <f ca="1">VLOOKUP(A860,'Hospitalisation Details'!A858:K3201,11,FALSE)</f>
        <v>58</v>
      </c>
    </row>
    <row r="861" spans="1:17" ht="15.6" x14ac:dyDescent="0.3">
      <c r="A861" s="78" t="s">
        <v>1512</v>
      </c>
      <c r="B861" s="78" t="str">
        <f>VLOOKUP(A861,'Customer Names'!A859:C3194,3,FALSE)</f>
        <v>Keila L</v>
      </c>
      <c r="C861" s="91">
        <f>VLOOKUP(A861,'Medical Examinations'!A859:H3194,2,FALSE)</f>
        <v>24.605</v>
      </c>
      <c r="D861" s="15">
        <f>VLOOKUP(A861,'Medical Examinations'!A859:H3194,3,FALSE)</f>
        <v>7.48</v>
      </c>
      <c r="E861" s="15" t="str">
        <f>VLOOKUP(A861,'Medical Examinations'!A859:H3194,4,FALSE)</f>
        <v>No</v>
      </c>
      <c r="F861" s="15" t="str">
        <f>VLOOKUP(A861,'Medical Examinations'!A859:H3194,5,FALSE)</f>
        <v>No</v>
      </c>
      <c r="G861" s="15" t="str">
        <f>VLOOKUP(A861,'Medical Examinations'!A859:H3194,6,FALSE)</f>
        <v>No</v>
      </c>
      <c r="H861" s="15">
        <f>VLOOKUP(A861,'Medical Examinations'!A859:H3194,7,FALSE)</f>
        <v>0</v>
      </c>
      <c r="I861" s="15" t="str">
        <f>VLOOKUP(A861,'Medical Examinations'!A859:H3194,8,FALSE)</f>
        <v>No</v>
      </c>
      <c r="J861" s="15" t="str">
        <f>VLOOKUP(A861,'Medical Examinations'!A859:J3194,9,FALSE)</f>
        <v>NORMAL WEIGHT</v>
      </c>
      <c r="K861" s="15" t="str">
        <f>VLOOKUP(A861,'Medical Examinations'!A859:J3194,10,FALSE)</f>
        <v>DIABETES</v>
      </c>
      <c r="L861" s="15" t="str">
        <f>VLOOKUP(A861,'Hospitalisation Details'!A859:J3202,10,FALSE)</f>
        <v>12-Nov-1968</v>
      </c>
      <c r="M861" s="15">
        <f>VLOOKUP(A861,'Hospitalisation Details'!A859:I3202,6,FALSE)</f>
        <v>12479.71</v>
      </c>
      <c r="N861" s="15" t="str">
        <f>VLOOKUP(A861,'Hospitalisation Details'!A859:I3202,7,FALSE)</f>
        <v>tier - 3</v>
      </c>
      <c r="O861" s="15" t="str">
        <f>VLOOKUP(A861,'Hospitalisation Details'!A859:I3202,8,FALSE)</f>
        <v>tier - 3</v>
      </c>
      <c r="P861" s="15" t="str">
        <f>VLOOKUP(A861,'Hospitalisation Details'!A859:I3202,9,FALSE)</f>
        <v>R1012</v>
      </c>
      <c r="Q861" s="15">
        <f ca="1">VLOOKUP(A861,'Hospitalisation Details'!A859:K3202,11,FALSE)</f>
        <v>56</v>
      </c>
    </row>
    <row r="862" spans="1:17" ht="15.6" x14ac:dyDescent="0.3">
      <c r="A862" s="78" t="s">
        <v>1511</v>
      </c>
      <c r="B862" s="78" t="str">
        <f>VLOOKUP(A862,'Customer Names'!A860:C3195,3,FALSE)</f>
        <v>Zanae E</v>
      </c>
      <c r="C862" s="91">
        <f>VLOOKUP(A862,'Medical Examinations'!A860:H3195,2,FALSE)</f>
        <v>21.47</v>
      </c>
      <c r="D862" s="15">
        <f>VLOOKUP(A862,'Medical Examinations'!A860:H3195,3,FALSE)</f>
        <v>7.82</v>
      </c>
      <c r="E862" s="15" t="str">
        <f>VLOOKUP(A862,'Medical Examinations'!A860:H3195,4,FALSE)</f>
        <v>No</v>
      </c>
      <c r="F862" s="15" t="str">
        <f>VLOOKUP(A862,'Medical Examinations'!A860:H3195,5,FALSE)</f>
        <v>No</v>
      </c>
      <c r="G862" s="15" t="str">
        <f>VLOOKUP(A862,'Medical Examinations'!A860:H3195,6,FALSE)</f>
        <v>No</v>
      </c>
      <c r="H862" s="15">
        <f>VLOOKUP(A862,'Medical Examinations'!A860:H3195,7,FALSE)</f>
        <v>0</v>
      </c>
      <c r="I862" s="15" t="str">
        <f>VLOOKUP(A862,'Medical Examinations'!A860:H3195,8,FALSE)</f>
        <v>No</v>
      </c>
      <c r="J862" s="15" t="str">
        <f>VLOOKUP(A862,'Medical Examinations'!A860:J3195,9,FALSE)</f>
        <v>NORMAL WEIGHT</v>
      </c>
      <c r="K862" s="15" t="str">
        <f>VLOOKUP(A862,'Medical Examinations'!A860:J3195,10,FALSE)</f>
        <v>DIABETES</v>
      </c>
      <c r="L862" s="15" t="str">
        <f>VLOOKUP(A862,'Hospitalisation Details'!A860:J3203,10,FALSE)</f>
        <v>26-Nov-1968</v>
      </c>
      <c r="M862" s="15">
        <f>VLOOKUP(A862,'Hospitalisation Details'!A860:I3203,6,FALSE)</f>
        <v>12475.35</v>
      </c>
      <c r="N862" s="15" t="str">
        <f>VLOOKUP(A862,'Hospitalisation Details'!A860:I3203,7,FALSE)</f>
        <v>tier - 3</v>
      </c>
      <c r="O862" s="15" t="str">
        <f>VLOOKUP(A862,'Hospitalisation Details'!A860:I3203,8,FALSE)</f>
        <v>tier - 1</v>
      </c>
      <c r="P862" s="15" t="str">
        <f>VLOOKUP(A862,'Hospitalisation Details'!A860:I3203,9,FALSE)</f>
        <v>R1012</v>
      </c>
      <c r="Q862" s="15">
        <f ca="1">VLOOKUP(A862,'Hospitalisation Details'!A860:K3203,11,FALSE)</f>
        <v>56</v>
      </c>
    </row>
    <row r="863" spans="1:17" ht="15.6" x14ac:dyDescent="0.3">
      <c r="A863" s="78" t="s">
        <v>1510</v>
      </c>
      <c r="B863" s="78" t="str">
        <f>VLOOKUP(A863,'Customer Names'!A861:C3196,3,FALSE)</f>
        <v>Alex</v>
      </c>
      <c r="C863" s="91">
        <f>VLOOKUP(A863,'Medical Examinations'!A861:H3196,2,FALSE)</f>
        <v>52.89</v>
      </c>
      <c r="D863" s="15">
        <f>VLOOKUP(A863,'Medical Examinations'!A861:H3196,3,FALSE)</f>
        <v>4.96</v>
      </c>
      <c r="E863" s="15" t="str">
        <f>VLOOKUP(A863,'Medical Examinations'!A861:H3196,4,FALSE)</f>
        <v>yes</v>
      </c>
      <c r="F863" s="15" t="str">
        <f>VLOOKUP(A863,'Medical Examinations'!A861:H3196,5,FALSE)</f>
        <v>No</v>
      </c>
      <c r="G863" s="15" t="str">
        <f>VLOOKUP(A863,'Medical Examinations'!A861:H3196,6,FALSE)</f>
        <v>No</v>
      </c>
      <c r="H863" s="15">
        <f>VLOOKUP(A863,'Medical Examinations'!A861:H3196,7,FALSE)</f>
        <v>1</v>
      </c>
      <c r="I863" s="15" t="str">
        <f>VLOOKUP(A863,'Medical Examinations'!A861:H3196,8,FALSE)</f>
        <v>No</v>
      </c>
      <c r="J863" s="15" t="str">
        <f>VLOOKUP(A863,'Medical Examinations'!A861:J3196,9,FALSE)</f>
        <v>OBESITY</v>
      </c>
      <c r="K863" s="15" t="str">
        <f>VLOOKUP(A863,'Medical Examinations'!A861:J3196,10,FALSE)</f>
        <v>NORMAL</v>
      </c>
      <c r="L863" s="15" t="str">
        <f>VLOOKUP(A863,'Hospitalisation Details'!A861:J3204,10,FALSE)</f>
        <v>9-Aug-1995</v>
      </c>
      <c r="M863" s="15">
        <f>VLOOKUP(A863,'Hospitalisation Details'!A861:I3204,6,FALSE)</f>
        <v>12452.25</v>
      </c>
      <c r="N863" s="15" t="str">
        <f>VLOOKUP(A863,'Hospitalisation Details'!A861:I3204,7,FALSE)</f>
        <v>tier - 3</v>
      </c>
      <c r="O863" s="15" t="str">
        <f>VLOOKUP(A863,'Hospitalisation Details'!A861:I3204,8,FALSE)</f>
        <v>tier - 3</v>
      </c>
      <c r="P863" s="15" t="str">
        <f>VLOOKUP(A863,'Hospitalisation Details'!A861:I3204,9,FALSE)</f>
        <v>R1012</v>
      </c>
      <c r="Q863" s="15">
        <f ca="1">VLOOKUP(A863,'Hospitalisation Details'!A861:K3204,11,FALSE)</f>
        <v>30</v>
      </c>
    </row>
    <row r="864" spans="1:17" ht="15.6" x14ac:dyDescent="0.3">
      <c r="A864" s="78" t="s">
        <v>1509</v>
      </c>
      <c r="B864" s="78" t="str">
        <f>VLOOKUP(A864,'Customer Names'!A862:C3197,3,FALSE)</f>
        <v>Kathryn</v>
      </c>
      <c r="C864" s="91">
        <f>VLOOKUP(A864,'Medical Examinations'!A862:H3197,2,FALSE)</f>
        <v>32.965000000000003</v>
      </c>
      <c r="D864" s="15">
        <f>VLOOKUP(A864,'Medical Examinations'!A862:H3197,3,FALSE)</f>
        <v>6.15</v>
      </c>
      <c r="E864" s="15" t="str">
        <f>VLOOKUP(A864,'Medical Examinations'!A862:H3197,4,FALSE)</f>
        <v>yes</v>
      </c>
      <c r="F864" s="15" t="str">
        <f>VLOOKUP(A864,'Medical Examinations'!A862:H3197,5,FALSE)</f>
        <v>No</v>
      </c>
      <c r="G864" s="15" t="str">
        <f>VLOOKUP(A864,'Medical Examinations'!A862:H3197,6,FALSE)</f>
        <v>No</v>
      </c>
      <c r="H864" s="15">
        <f>VLOOKUP(A864,'Medical Examinations'!A862:H3197,7,FALSE)</f>
        <v>1</v>
      </c>
      <c r="I864" s="15" t="str">
        <f>VLOOKUP(A864,'Medical Examinations'!A862:H3197,8,FALSE)</f>
        <v>No</v>
      </c>
      <c r="J864" s="15" t="str">
        <f>VLOOKUP(A864,'Medical Examinations'!A862:J3197,9,FALSE)</f>
        <v>OBESITY</v>
      </c>
      <c r="K864" s="15" t="str">
        <f>VLOOKUP(A864,'Medical Examinations'!A862:J3197,10,FALSE)</f>
        <v>PREDIABETES</v>
      </c>
      <c r="L864" s="15" t="str">
        <f>VLOOKUP(A864,'Hospitalisation Details'!A862:J3205,10,FALSE)</f>
        <v>4-Aug-1964</v>
      </c>
      <c r="M864" s="15">
        <f>VLOOKUP(A864,'Hospitalisation Details'!A862:I3205,6,FALSE)</f>
        <v>12430.95</v>
      </c>
      <c r="N864" s="15" t="str">
        <f>VLOOKUP(A864,'Hospitalisation Details'!A862:I3205,7,FALSE)</f>
        <v>tier - 3</v>
      </c>
      <c r="O864" s="15" t="str">
        <f>VLOOKUP(A864,'Hospitalisation Details'!A862:I3205,8,FALSE)</f>
        <v>tier - 3</v>
      </c>
      <c r="P864" s="15" t="str">
        <f>VLOOKUP(A864,'Hospitalisation Details'!A862:I3205,9,FALSE)</f>
        <v>R1024</v>
      </c>
      <c r="Q864" s="15">
        <f ca="1">VLOOKUP(A864,'Hospitalisation Details'!A862:K3205,11,FALSE)</f>
        <v>61</v>
      </c>
    </row>
    <row r="865" spans="1:17" ht="15.6" x14ac:dyDescent="0.3">
      <c r="A865" s="78" t="s">
        <v>1508</v>
      </c>
      <c r="B865" s="78" t="str">
        <f>VLOOKUP(A865,'Customer Names'!A863:C3198,3,FALSE)</f>
        <v>Jason L.</v>
      </c>
      <c r="C865" s="91">
        <f>VLOOKUP(A865,'Medical Examinations'!A863:H3198,2,FALSE)</f>
        <v>36.799999999999997</v>
      </c>
      <c r="D865" s="15">
        <f>VLOOKUP(A865,'Medical Examinations'!A863:H3198,3,FALSE)</f>
        <v>4.62</v>
      </c>
      <c r="E865" s="15" t="str">
        <f>VLOOKUP(A865,'Medical Examinations'!A863:H3198,4,FALSE)</f>
        <v>No</v>
      </c>
      <c r="F865" s="15" t="str">
        <f>VLOOKUP(A865,'Medical Examinations'!A863:H3198,5,FALSE)</f>
        <v>No</v>
      </c>
      <c r="G865" s="15" t="str">
        <f>VLOOKUP(A865,'Medical Examinations'!A863:H3198,6,FALSE)</f>
        <v>Yes</v>
      </c>
      <c r="H865" s="15">
        <f>VLOOKUP(A865,'Medical Examinations'!A863:H3198,7,FALSE)</f>
        <v>1</v>
      </c>
      <c r="I865" s="15" t="str">
        <f>VLOOKUP(A865,'Medical Examinations'!A863:H3198,8,FALSE)</f>
        <v>No</v>
      </c>
      <c r="J865" s="15" t="str">
        <f>VLOOKUP(A865,'Medical Examinations'!A863:J3198,9,FALSE)</f>
        <v>OBESITY</v>
      </c>
      <c r="K865" s="15" t="str">
        <f>VLOOKUP(A865,'Medical Examinations'!A863:J3198,10,FALSE)</f>
        <v>NORMAL</v>
      </c>
      <c r="L865" s="15" t="str">
        <f>VLOOKUP(A865,'Hospitalisation Details'!A863:J3206,10,FALSE)</f>
        <v>14-Jul-1979</v>
      </c>
      <c r="M865" s="15">
        <f>VLOOKUP(A865,'Hospitalisation Details'!A863:I3206,6,FALSE)</f>
        <v>12408.29</v>
      </c>
      <c r="N865" s="15" t="str">
        <f>VLOOKUP(A865,'Hospitalisation Details'!A863:I3206,7,FALSE)</f>
        <v>tier - 3</v>
      </c>
      <c r="O865" s="15" t="str">
        <f>VLOOKUP(A865,'Hospitalisation Details'!A863:I3206,8,FALSE)</f>
        <v>tier - 1</v>
      </c>
      <c r="P865" s="15" t="str">
        <f>VLOOKUP(A865,'Hospitalisation Details'!A863:I3206,9,FALSE)</f>
        <v>R1022</v>
      </c>
      <c r="Q865" s="15">
        <f ca="1">VLOOKUP(A865,'Hospitalisation Details'!A863:K3206,11,FALSE)</f>
        <v>46</v>
      </c>
    </row>
    <row r="866" spans="1:17" ht="15.6" x14ac:dyDescent="0.3">
      <c r="A866" s="78" t="s">
        <v>1507</v>
      </c>
      <c r="B866" s="78" t="str">
        <f>VLOOKUP(A866,'Customer Names'!A864:C3199,3,FALSE)</f>
        <v>Benjamin J.</v>
      </c>
      <c r="C866" s="91">
        <f>VLOOKUP(A866,'Medical Examinations'!A864:H3199,2,FALSE)</f>
        <v>34.299999999999997</v>
      </c>
      <c r="D866" s="15">
        <f>VLOOKUP(A866,'Medical Examinations'!A864:H3199,3,FALSE)</f>
        <v>4.87</v>
      </c>
      <c r="E866" s="15" t="str">
        <f>VLOOKUP(A866,'Medical Examinations'!A864:H3199,4,FALSE)</f>
        <v>No</v>
      </c>
      <c r="F866" s="15" t="str">
        <f>VLOOKUP(A866,'Medical Examinations'!A864:H3199,5,FALSE)</f>
        <v>No</v>
      </c>
      <c r="G866" s="15" t="str">
        <f>VLOOKUP(A866,'Medical Examinations'!A864:H3199,6,FALSE)</f>
        <v>No</v>
      </c>
      <c r="H866" s="15">
        <f>VLOOKUP(A866,'Medical Examinations'!A864:H3199,7,FALSE)</f>
        <v>2</v>
      </c>
      <c r="I866" s="15" t="str">
        <f>VLOOKUP(A866,'Medical Examinations'!A864:H3199,8,FALSE)</f>
        <v>No</v>
      </c>
      <c r="J866" s="15" t="str">
        <f>VLOOKUP(A866,'Medical Examinations'!A864:J3199,9,FALSE)</f>
        <v>OBESITY</v>
      </c>
      <c r="K866" s="15" t="str">
        <f>VLOOKUP(A866,'Medical Examinations'!A864:J3199,10,FALSE)</f>
        <v>NORMAL</v>
      </c>
      <c r="L866" s="15" t="str">
        <f>VLOOKUP(A866,'Hospitalisation Details'!A864:J3207,10,FALSE)</f>
        <v>21-Aug-1972</v>
      </c>
      <c r="M866" s="15">
        <f>VLOOKUP(A866,'Hospitalisation Details'!A864:I3207,6,FALSE)</f>
        <v>12407.3</v>
      </c>
      <c r="N866" s="15" t="str">
        <f>VLOOKUP(A866,'Hospitalisation Details'!A864:I3207,7,FALSE)</f>
        <v>tier - 3</v>
      </c>
      <c r="O866" s="15" t="str">
        <f>VLOOKUP(A866,'Hospitalisation Details'!A864:I3207,8,FALSE)</f>
        <v>tier - 2</v>
      </c>
      <c r="P866" s="15" t="str">
        <f>VLOOKUP(A866,'Hospitalisation Details'!A864:I3207,9,FALSE)</f>
        <v>R1021</v>
      </c>
      <c r="Q866" s="15">
        <f ca="1">VLOOKUP(A866,'Hospitalisation Details'!A864:K3207,11,FALSE)</f>
        <v>53</v>
      </c>
    </row>
    <row r="867" spans="1:17" ht="15.6" x14ac:dyDescent="0.3">
      <c r="A867" s="78" t="s">
        <v>1506</v>
      </c>
      <c r="B867" s="78" t="str">
        <f>VLOOKUP(A867,'Customer Names'!A865:C3200,3,FALSE)</f>
        <v>Steven M.</v>
      </c>
      <c r="C867" s="91">
        <f>VLOOKUP(A867,'Medical Examinations'!A865:H3200,2,FALSE)</f>
        <v>35.244999999999997</v>
      </c>
      <c r="D867" s="15">
        <f>VLOOKUP(A867,'Medical Examinations'!A865:H3200,3,FALSE)</f>
        <v>4.63</v>
      </c>
      <c r="E867" s="15" t="str">
        <f>VLOOKUP(A867,'Medical Examinations'!A865:H3200,4,FALSE)</f>
        <v>No</v>
      </c>
      <c r="F867" s="15" t="str">
        <f>VLOOKUP(A867,'Medical Examinations'!A865:H3200,5,FALSE)</f>
        <v>No</v>
      </c>
      <c r="G867" s="15" t="str">
        <f>VLOOKUP(A867,'Medical Examinations'!A865:H3200,6,FALSE)</f>
        <v>No</v>
      </c>
      <c r="H867" s="15">
        <f>VLOOKUP(A867,'Medical Examinations'!A865:H3200,7,FALSE)</f>
        <v>0</v>
      </c>
      <c r="I867" s="15" t="str">
        <f>VLOOKUP(A867,'Medical Examinations'!A865:H3200,8,FALSE)</f>
        <v>No</v>
      </c>
      <c r="J867" s="15" t="str">
        <f>VLOOKUP(A867,'Medical Examinations'!A865:J3200,9,FALSE)</f>
        <v>OBESITY</v>
      </c>
      <c r="K867" s="15" t="str">
        <f>VLOOKUP(A867,'Medical Examinations'!A865:J3200,10,FALSE)</f>
        <v>NORMAL</v>
      </c>
      <c r="L867" s="15" t="str">
        <f>VLOOKUP(A867,'Hospitalisation Details'!A865:J3208,10,FALSE)</f>
        <v>29-Dec-1989</v>
      </c>
      <c r="M867" s="15">
        <f>VLOOKUP(A867,'Hospitalisation Details'!A865:I3208,6,FALSE)</f>
        <v>12404.88</v>
      </c>
      <c r="N867" s="15" t="str">
        <f>VLOOKUP(A867,'Hospitalisation Details'!A865:I3208,7,FALSE)</f>
        <v>tier - 3</v>
      </c>
      <c r="O867" s="15" t="str">
        <f>VLOOKUP(A867,'Hospitalisation Details'!A865:I3208,8,FALSE)</f>
        <v>tier - 3</v>
      </c>
      <c r="P867" s="15" t="str">
        <f>VLOOKUP(A867,'Hospitalisation Details'!A865:I3208,9,FALSE)</f>
        <v>R1016</v>
      </c>
      <c r="Q867" s="15">
        <f ca="1">VLOOKUP(A867,'Hospitalisation Details'!A865:K3208,11,FALSE)</f>
        <v>35</v>
      </c>
    </row>
    <row r="868" spans="1:17" ht="15.6" x14ac:dyDescent="0.3">
      <c r="A868" s="78" t="s">
        <v>1505</v>
      </c>
      <c r="B868" s="78" t="str">
        <f>VLOOKUP(A868,'Customer Names'!A866:C3201,3,FALSE)</f>
        <v>Erika</v>
      </c>
      <c r="C868" s="91">
        <f>VLOOKUP(A868,'Medical Examinations'!A866:H3201,2,FALSE)</f>
        <v>26.23</v>
      </c>
      <c r="D868" s="15">
        <f>VLOOKUP(A868,'Medical Examinations'!A866:H3201,3,FALSE)</f>
        <v>11.93</v>
      </c>
      <c r="E868" s="15" t="str">
        <f>VLOOKUP(A868,'Medical Examinations'!A866:H3201,4,FALSE)</f>
        <v>No</v>
      </c>
      <c r="F868" s="15" t="str">
        <f>VLOOKUP(A868,'Medical Examinations'!A866:H3201,5,FALSE)</f>
        <v>No</v>
      </c>
      <c r="G868" s="15" t="str">
        <f>VLOOKUP(A868,'Medical Examinations'!A866:H3201,6,FALSE)</f>
        <v>No</v>
      </c>
      <c r="H868" s="15">
        <f>VLOOKUP(A868,'Medical Examinations'!A866:H3201,7,FALSE)</f>
        <v>0</v>
      </c>
      <c r="I868" s="15" t="str">
        <f>VLOOKUP(A868,'Medical Examinations'!A866:H3201,8,FALSE)</f>
        <v>No</v>
      </c>
      <c r="J868" s="15" t="str">
        <f>VLOOKUP(A868,'Medical Examinations'!A866:J3201,9,FALSE)</f>
        <v>OVERWEIGHT</v>
      </c>
      <c r="K868" s="15" t="str">
        <f>VLOOKUP(A868,'Medical Examinations'!A866:J3201,10,FALSE)</f>
        <v>DIABETES</v>
      </c>
      <c r="L868" s="15" t="str">
        <f>VLOOKUP(A868,'Hospitalisation Details'!A866:J3209,10,FALSE)</f>
        <v>26-Sep-1962</v>
      </c>
      <c r="M868" s="15">
        <f>VLOOKUP(A868,'Hospitalisation Details'!A866:I3209,6,FALSE)</f>
        <v>12369.89</v>
      </c>
      <c r="N868" s="15" t="str">
        <f>VLOOKUP(A868,'Hospitalisation Details'!A866:I3209,7,FALSE)</f>
        <v>tier - 3</v>
      </c>
      <c r="O868" s="15" t="str">
        <f>VLOOKUP(A868,'Hospitalisation Details'!A866:I3209,8,FALSE)</f>
        <v>tier - 2</v>
      </c>
      <c r="P868" s="15" t="str">
        <f>VLOOKUP(A868,'Hospitalisation Details'!A866:I3209,9,FALSE)</f>
        <v>R1024</v>
      </c>
      <c r="Q868" s="15">
        <f ca="1">VLOOKUP(A868,'Hospitalisation Details'!A866:K3209,11,FALSE)</f>
        <v>63</v>
      </c>
    </row>
    <row r="869" spans="1:17" ht="15.6" x14ac:dyDescent="0.3">
      <c r="A869" s="78" t="s">
        <v>1504</v>
      </c>
      <c r="B869" s="78" t="str">
        <f>VLOOKUP(A869,'Customer Names'!A867:C3202,3,FALSE)</f>
        <v>Chad</v>
      </c>
      <c r="C869" s="91">
        <f>VLOOKUP(A869,'Medical Examinations'!A867:H3202,2,FALSE)</f>
        <v>36.1</v>
      </c>
      <c r="D869" s="15">
        <f>VLOOKUP(A869,'Medical Examinations'!A867:H3202,3,FALSE)</f>
        <v>5.65</v>
      </c>
      <c r="E869" s="15" t="str">
        <f>VLOOKUP(A869,'Medical Examinations'!A867:H3202,4,FALSE)</f>
        <v>yes</v>
      </c>
      <c r="F869" s="15" t="str">
        <f>VLOOKUP(A869,'Medical Examinations'!A867:H3202,5,FALSE)</f>
        <v>No</v>
      </c>
      <c r="G869" s="15" t="str">
        <f>VLOOKUP(A869,'Medical Examinations'!A867:H3202,6,FALSE)</f>
        <v>No</v>
      </c>
      <c r="H869" s="15">
        <f>VLOOKUP(A869,'Medical Examinations'!A867:H3202,7,FALSE)</f>
        <v>2</v>
      </c>
      <c r="I869" s="15" t="str">
        <f>VLOOKUP(A869,'Medical Examinations'!A867:H3202,8,FALSE)</f>
        <v>No</v>
      </c>
      <c r="J869" s="15" t="str">
        <f>VLOOKUP(A869,'Medical Examinations'!A867:J3202,9,FALSE)</f>
        <v>OBESITY</v>
      </c>
      <c r="K869" s="15" t="str">
        <f>VLOOKUP(A869,'Medical Examinations'!A867:J3202,10,FALSE)</f>
        <v>NORMAL</v>
      </c>
      <c r="L869" s="15" t="str">
        <f>VLOOKUP(A869,'Hospitalisation Details'!A867:J3210,10,FALSE)</f>
        <v>29-Dec-1966</v>
      </c>
      <c r="M869" s="15">
        <f>VLOOKUP(A869,'Hospitalisation Details'!A867:I3210,6,FALSE)</f>
        <v>12363.55</v>
      </c>
      <c r="N869" s="15" t="str">
        <f>VLOOKUP(A869,'Hospitalisation Details'!A867:I3210,7,FALSE)</f>
        <v>tier - 3</v>
      </c>
      <c r="O869" s="15" t="str">
        <f>VLOOKUP(A869,'Hospitalisation Details'!A867:I3210,8,FALSE)</f>
        <v>tier - 3</v>
      </c>
      <c r="P869" s="15" t="str">
        <f>VLOOKUP(A869,'Hospitalisation Details'!A867:I3210,9,FALSE)</f>
        <v>R1011</v>
      </c>
      <c r="Q869" s="15">
        <f ca="1">VLOOKUP(A869,'Hospitalisation Details'!A867:K3210,11,FALSE)</f>
        <v>58</v>
      </c>
    </row>
    <row r="870" spans="1:17" ht="15.6" x14ac:dyDescent="0.3">
      <c r="A870" s="78" t="s">
        <v>1503</v>
      </c>
      <c r="B870" s="78" t="str">
        <f>VLOOKUP(A870,'Customer Names'!A868:C3203,3,FALSE)</f>
        <v>Mark</v>
      </c>
      <c r="C870" s="91">
        <f>VLOOKUP(A870,'Medical Examinations'!A868:H3203,2,FALSE)</f>
        <v>37.1</v>
      </c>
      <c r="D870" s="15">
        <f>VLOOKUP(A870,'Medical Examinations'!A868:H3203,3,FALSE)</f>
        <v>11.21</v>
      </c>
      <c r="E870" s="15" t="str">
        <f>VLOOKUP(A870,'Medical Examinations'!A868:H3203,4,FALSE)</f>
        <v>yes</v>
      </c>
      <c r="F870" s="15" t="str">
        <f>VLOOKUP(A870,'Medical Examinations'!A868:H3203,5,FALSE)</f>
        <v>No</v>
      </c>
      <c r="G870" s="15" t="str">
        <f>VLOOKUP(A870,'Medical Examinations'!A868:H3203,6,FALSE)</f>
        <v>Yes</v>
      </c>
      <c r="H870" s="15">
        <f>VLOOKUP(A870,'Medical Examinations'!A868:H3203,7,FALSE)</f>
        <v>1</v>
      </c>
      <c r="I870" s="15" t="str">
        <f>VLOOKUP(A870,'Medical Examinations'!A868:H3203,8,FALSE)</f>
        <v>No</v>
      </c>
      <c r="J870" s="15" t="str">
        <f>VLOOKUP(A870,'Medical Examinations'!A868:J3203,9,FALSE)</f>
        <v>OBESITY</v>
      </c>
      <c r="K870" s="15" t="str">
        <f>VLOOKUP(A870,'Medical Examinations'!A868:J3203,10,FALSE)</f>
        <v>DIABETES</v>
      </c>
      <c r="L870" s="15" t="str">
        <f>VLOOKUP(A870,'Hospitalisation Details'!A868:J3211,10,FALSE)</f>
        <v>22-Sep-1963</v>
      </c>
      <c r="M870" s="15">
        <f>VLOOKUP(A870,'Hospitalisation Details'!A868:I3211,6,FALSE)</f>
        <v>12347.17</v>
      </c>
      <c r="N870" s="15" t="str">
        <f>VLOOKUP(A870,'Hospitalisation Details'!A868:I3211,7,FALSE)</f>
        <v>tier - 3</v>
      </c>
      <c r="O870" s="15" t="str">
        <f>VLOOKUP(A870,'Hospitalisation Details'!A868:I3211,8,FALSE)</f>
        <v>tier - 3</v>
      </c>
      <c r="P870" s="15" t="str">
        <f>VLOOKUP(A870,'Hospitalisation Details'!A868:I3211,9,FALSE)</f>
        <v>R1011</v>
      </c>
      <c r="Q870" s="15">
        <f ca="1">VLOOKUP(A870,'Hospitalisation Details'!A868:K3211,11,FALSE)</f>
        <v>62</v>
      </c>
    </row>
    <row r="871" spans="1:17" ht="15.6" x14ac:dyDescent="0.3">
      <c r="A871" s="78" t="s">
        <v>1502</v>
      </c>
      <c r="B871" s="78" t="str">
        <f>VLOOKUP(A871,'Customer Names'!A869:C3204,3,FALSE)</f>
        <v>David</v>
      </c>
      <c r="C871" s="91">
        <f>VLOOKUP(A871,'Medical Examinations'!A869:H3204,2,FALSE)</f>
        <v>27.5</v>
      </c>
      <c r="D871" s="15">
        <f>VLOOKUP(A871,'Medical Examinations'!A869:H3204,3,FALSE)</f>
        <v>10.62</v>
      </c>
      <c r="E871" s="15" t="str">
        <f>VLOOKUP(A871,'Medical Examinations'!A869:H3204,4,FALSE)</f>
        <v>yes</v>
      </c>
      <c r="F871" s="15" t="str">
        <f>VLOOKUP(A871,'Medical Examinations'!A869:H3204,5,FALSE)</f>
        <v>No</v>
      </c>
      <c r="G871" s="15" t="str">
        <f>VLOOKUP(A871,'Medical Examinations'!A869:H3204,6,FALSE)</f>
        <v>Yes</v>
      </c>
      <c r="H871" s="15">
        <f>VLOOKUP(A871,'Medical Examinations'!A869:H3204,7,FALSE)</f>
        <v>1</v>
      </c>
      <c r="I871" s="15" t="str">
        <f>VLOOKUP(A871,'Medical Examinations'!A869:H3204,8,FALSE)</f>
        <v>No</v>
      </c>
      <c r="J871" s="15" t="str">
        <f>VLOOKUP(A871,'Medical Examinations'!A869:J3204,9,FALSE)</f>
        <v>OVERWEIGHT</v>
      </c>
      <c r="K871" s="15" t="str">
        <f>VLOOKUP(A871,'Medical Examinations'!A869:J3204,10,FALSE)</f>
        <v>DIABETES</v>
      </c>
      <c r="L871" s="15" t="str">
        <f>VLOOKUP(A871,'Hospitalisation Details'!A869:J3212,10,FALSE)</f>
        <v>2-Aug-1963</v>
      </c>
      <c r="M871" s="15">
        <f>VLOOKUP(A871,'Hospitalisation Details'!A869:I3212,6,FALSE)</f>
        <v>12333.83</v>
      </c>
      <c r="N871" s="15" t="str">
        <f>VLOOKUP(A871,'Hospitalisation Details'!A869:I3212,7,FALSE)</f>
        <v>tier - 3</v>
      </c>
      <c r="O871" s="15" t="str">
        <f>VLOOKUP(A871,'Hospitalisation Details'!A869:I3212,8,FALSE)</f>
        <v>tier - 2</v>
      </c>
      <c r="P871" s="15" t="str">
        <f>VLOOKUP(A871,'Hospitalisation Details'!A869:I3212,9,FALSE)</f>
        <v>R1011</v>
      </c>
      <c r="Q871" s="15">
        <f ca="1">VLOOKUP(A871,'Hospitalisation Details'!A869:K3212,11,FALSE)</f>
        <v>62</v>
      </c>
    </row>
    <row r="872" spans="1:17" ht="15.6" x14ac:dyDescent="0.3">
      <c r="A872" s="78" t="s">
        <v>1501</v>
      </c>
      <c r="B872" s="78" t="str">
        <f>VLOOKUP(A872,'Customer Names'!A870:C3205,3,FALSE)</f>
        <v>Matthew R</v>
      </c>
      <c r="C872" s="91">
        <f>VLOOKUP(A872,'Medical Examinations'!A870:H3205,2,FALSE)</f>
        <v>24.7</v>
      </c>
      <c r="D872" s="15">
        <f>VLOOKUP(A872,'Medical Examinations'!A870:H3205,3,FALSE)</f>
        <v>10.7</v>
      </c>
      <c r="E872" s="15" t="str">
        <f>VLOOKUP(A872,'Medical Examinations'!A870:H3205,4,FALSE)</f>
        <v>yes</v>
      </c>
      <c r="F872" s="15" t="str">
        <f>VLOOKUP(A872,'Medical Examinations'!A870:H3205,5,FALSE)</f>
        <v>No</v>
      </c>
      <c r="G872" s="15" t="str">
        <f>VLOOKUP(A872,'Medical Examinations'!A870:H3205,6,FALSE)</f>
        <v>Yes</v>
      </c>
      <c r="H872" s="15">
        <f>VLOOKUP(A872,'Medical Examinations'!A870:H3205,7,FALSE)</f>
        <v>1</v>
      </c>
      <c r="I872" s="15" t="str">
        <f>VLOOKUP(A872,'Medical Examinations'!A870:H3205,8,FALSE)</f>
        <v>No</v>
      </c>
      <c r="J872" s="15" t="str">
        <f>VLOOKUP(A872,'Medical Examinations'!A870:J3205,9,FALSE)</f>
        <v>NORMAL WEIGHT</v>
      </c>
      <c r="K872" s="15" t="str">
        <f>VLOOKUP(A872,'Medical Examinations'!A870:J3205,10,FALSE)</f>
        <v>DIABETES</v>
      </c>
      <c r="L872" s="15" t="str">
        <f>VLOOKUP(A872,'Hospitalisation Details'!A870:J3213,10,FALSE)</f>
        <v>29-Aug-1963</v>
      </c>
      <c r="M872" s="15">
        <f>VLOOKUP(A872,'Hospitalisation Details'!A870:I3213,6,FALSE)</f>
        <v>12323.94</v>
      </c>
      <c r="N872" s="15" t="str">
        <f>VLOOKUP(A872,'Hospitalisation Details'!A870:I3213,7,FALSE)</f>
        <v>tier - 3</v>
      </c>
      <c r="O872" s="15" t="str">
        <f>VLOOKUP(A872,'Hospitalisation Details'!A870:I3213,8,FALSE)</f>
        <v>tier - 3</v>
      </c>
      <c r="P872" s="15" t="str">
        <f>VLOOKUP(A872,'Hospitalisation Details'!A870:I3213,9,FALSE)</f>
        <v>R1017</v>
      </c>
      <c r="Q872" s="15">
        <f ca="1">VLOOKUP(A872,'Hospitalisation Details'!A870:K3213,11,FALSE)</f>
        <v>62</v>
      </c>
    </row>
    <row r="873" spans="1:17" ht="15.6" x14ac:dyDescent="0.3">
      <c r="A873" s="78" t="s">
        <v>1500</v>
      </c>
      <c r="B873" s="78" t="str">
        <f>VLOOKUP(A873,'Customer Names'!A871:C3206,3,FALSE)</f>
        <v>Orla</v>
      </c>
      <c r="C873" s="91">
        <f>VLOOKUP(A873,'Medical Examinations'!A871:H3206,2,FALSE)</f>
        <v>26.78</v>
      </c>
      <c r="D873" s="15">
        <f>VLOOKUP(A873,'Medical Examinations'!A871:H3206,3,FALSE)</f>
        <v>10.02</v>
      </c>
      <c r="E873" s="15" t="str">
        <f>VLOOKUP(A873,'Medical Examinations'!A871:H3206,4,FALSE)</f>
        <v>yes</v>
      </c>
      <c r="F873" s="15" t="str">
        <f>VLOOKUP(A873,'Medical Examinations'!A871:H3206,5,FALSE)</f>
        <v>No</v>
      </c>
      <c r="G873" s="15" t="str">
        <f>VLOOKUP(A873,'Medical Examinations'!A871:H3206,6,FALSE)</f>
        <v>Yes</v>
      </c>
      <c r="H873" s="15">
        <f>VLOOKUP(A873,'Medical Examinations'!A871:H3206,7,FALSE)</f>
        <v>1</v>
      </c>
      <c r="I873" s="15" t="str">
        <f>VLOOKUP(A873,'Medical Examinations'!A871:H3206,8,FALSE)</f>
        <v>No</v>
      </c>
      <c r="J873" s="15" t="str">
        <f>VLOOKUP(A873,'Medical Examinations'!A871:J3206,9,FALSE)</f>
        <v>OVERWEIGHT</v>
      </c>
      <c r="K873" s="15" t="str">
        <f>VLOOKUP(A873,'Medical Examinations'!A871:J3206,10,FALSE)</f>
        <v>DIABETES</v>
      </c>
      <c r="L873" s="15" t="str">
        <f>VLOOKUP(A873,'Hospitalisation Details'!A871:J3214,10,FALSE)</f>
        <v>28-Oct-1963</v>
      </c>
      <c r="M873" s="15">
        <f>VLOOKUP(A873,'Hospitalisation Details'!A871:I3214,6,FALSE)</f>
        <v>12299.59</v>
      </c>
      <c r="N873" s="15" t="str">
        <f>VLOOKUP(A873,'Hospitalisation Details'!A871:I3214,7,FALSE)</f>
        <v>tier - 3</v>
      </c>
      <c r="O873" s="15" t="str">
        <f>VLOOKUP(A873,'Hospitalisation Details'!A871:I3214,8,FALSE)</f>
        <v>tier - 1</v>
      </c>
      <c r="P873" s="15" t="str">
        <f>VLOOKUP(A873,'Hospitalisation Details'!A871:I3214,9,FALSE)</f>
        <v>R1025</v>
      </c>
      <c r="Q873" s="15">
        <f ca="1">VLOOKUP(A873,'Hospitalisation Details'!A871:K3214,11,FALSE)</f>
        <v>62</v>
      </c>
    </row>
    <row r="874" spans="1:17" ht="15.6" x14ac:dyDescent="0.3">
      <c r="A874" s="78" t="s">
        <v>1499</v>
      </c>
      <c r="B874" s="78" t="str">
        <f>VLOOKUP(A874,'Customer Names'!A872:C3207,3,FALSE)</f>
        <v>Shaista S</v>
      </c>
      <c r="C874" s="91">
        <f>VLOOKUP(A874,'Medical Examinations'!A872:H3207,2,FALSE)</f>
        <v>45.8</v>
      </c>
      <c r="D874" s="15">
        <f>VLOOKUP(A874,'Medical Examinations'!A872:H3207,3,FALSE)</f>
        <v>4.8499999999999996</v>
      </c>
      <c r="E874" s="15" t="str">
        <f>VLOOKUP(A874,'Medical Examinations'!A872:H3207,4,FALSE)</f>
        <v>No</v>
      </c>
      <c r="F874" s="15" t="str">
        <f>VLOOKUP(A874,'Medical Examinations'!A872:H3207,5,FALSE)</f>
        <v>No</v>
      </c>
      <c r="G874" s="15" t="str">
        <f>VLOOKUP(A874,'Medical Examinations'!A872:H3207,6,FALSE)</f>
        <v>No</v>
      </c>
      <c r="H874" s="15">
        <f>VLOOKUP(A874,'Medical Examinations'!A872:H3207,7,FALSE)</f>
        <v>0</v>
      </c>
      <c r="I874" s="15" t="str">
        <f>VLOOKUP(A874,'Medical Examinations'!A872:H3207,8,FALSE)</f>
        <v>No</v>
      </c>
      <c r="J874" s="15" t="str">
        <f>VLOOKUP(A874,'Medical Examinations'!A872:J3207,9,FALSE)</f>
        <v>OBESITY</v>
      </c>
      <c r="K874" s="15" t="str">
        <f>VLOOKUP(A874,'Medical Examinations'!A872:J3207,10,FALSE)</f>
        <v>NORMAL</v>
      </c>
      <c r="L874" s="15" t="str">
        <f>VLOOKUP(A874,'Hospitalisation Details'!A872:J3215,10,FALSE)</f>
        <v>29-Oct-1990</v>
      </c>
      <c r="M874" s="15">
        <f>VLOOKUP(A874,'Hospitalisation Details'!A872:I3215,6,FALSE)</f>
        <v>12282.38</v>
      </c>
      <c r="N874" s="15" t="str">
        <f>VLOOKUP(A874,'Hospitalisation Details'!A872:I3215,7,FALSE)</f>
        <v>tier - 3</v>
      </c>
      <c r="O874" s="15" t="str">
        <f>VLOOKUP(A874,'Hospitalisation Details'!A872:I3215,8,FALSE)</f>
        <v>tier - 1</v>
      </c>
      <c r="P874" s="15" t="str">
        <f>VLOOKUP(A874,'Hospitalisation Details'!A872:I3215,9,FALSE)</f>
        <v>R1011</v>
      </c>
      <c r="Q874" s="15">
        <f ca="1">VLOOKUP(A874,'Hospitalisation Details'!A872:K3215,11,FALSE)</f>
        <v>35</v>
      </c>
    </row>
    <row r="875" spans="1:17" ht="15.6" x14ac:dyDescent="0.3">
      <c r="A875" s="78" t="s">
        <v>1498</v>
      </c>
      <c r="B875" s="78" t="str">
        <f>VLOOKUP(A875,'Customer Names'!A873:C3208,3,FALSE)</f>
        <v>Mrs.  Emily</v>
      </c>
      <c r="C875" s="91">
        <f>VLOOKUP(A875,'Medical Examinations'!A873:H3208,2,FALSE)</f>
        <v>29</v>
      </c>
      <c r="D875" s="15">
        <f>VLOOKUP(A875,'Medical Examinations'!A873:H3208,3,FALSE)</f>
        <v>4.3899999999999997</v>
      </c>
      <c r="E875" s="15" t="str">
        <f>VLOOKUP(A875,'Medical Examinations'!A873:H3208,4,FALSE)</f>
        <v>yes</v>
      </c>
      <c r="F875" s="15" t="str">
        <f>VLOOKUP(A875,'Medical Examinations'!A873:H3208,5,FALSE)</f>
        <v>No</v>
      </c>
      <c r="G875" s="15" t="str">
        <f>VLOOKUP(A875,'Medical Examinations'!A873:H3208,6,FALSE)</f>
        <v>No</v>
      </c>
      <c r="H875" s="15">
        <f>VLOOKUP(A875,'Medical Examinations'!A873:H3208,7,FALSE)</f>
        <v>2</v>
      </c>
      <c r="I875" s="15" t="str">
        <f>VLOOKUP(A875,'Medical Examinations'!A873:H3208,8,FALSE)</f>
        <v>No</v>
      </c>
      <c r="J875" s="15" t="str">
        <f>VLOOKUP(A875,'Medical Examinations'!A873:J3208,9,FALSE)</f>
        <v>OVERWEIGHT</v>
      </c>
      <c r="K875" s="15" t="str">
        <f>VLOOKUP(A875,'Medical Examinations'!A873:J3208,10,FALSE)</f>
        <v>NORMAL</v>
      </c>
      <c r="L875" s="15" t="str">
        <f>VLOOKUP(A875,'Hospitalisation Details'!A873:J3216,10,FALSE)</f>
        <v>16-Nov-1966</v>
      </c>
      <c r="M875" s="15">
        <f>VLOOKUP(A875,'Hospitalisation Details'!A873:I3216,6,FALSE)</f>
        <v>12282.03</v>
      </c>
      <c r="N875" s="15" t="str">
        <f>VLOOKUP(A875,'Hospitalisation Details'!A873:I3216,7,FALSE)</f>
        <v>tier - 3</v>
      </c>
      <c r="O875" s="15" t="str">
        <f>VLOOKUP(A875,'Hospitalisation Details'!A873:I3216,8,FALSE)</f>
        <v>tier - 1</v>
      </c>
      <c r="P875" s="15" t="str">
        <f>VLOOKUP(A875,'Hospitalisation Details'!A873:I3216,9,FALSE)</f>
        <v>R1025</v>
      </c>
      <c r="Q875" s="15">
        <f ca="1">VLOOKUP(A875,'Hospitalisation Details'!A873:K3216,11,FALSE)</f>
        <v>58</v>
      </c>
    </row>
    <row r="876" spans="1:17" ht="15.6" x14ac:dyDescent="0.3">
      <c r="A876" s="78" t="s">
        <v>1497</v>
      </c>
      <c r="B876" s="78" t="str">
        <f>VLOOKUP(A876,'Customer Names'!A874:C3209,3,FALSE)</f>
        <v>Julie A.</v>
      </c>
      <c r="C876" s="91">
        <f>VLOOKUP(A876,'Medical Examinations'!A874:H3209,2,FALSE)</f>
        <v>33.534999999999997</v>
      </c>
      <c r="D876" s="15">
        <f>VLOOKUP(A876,'Medical Examinations'!A874:H3209,3,FALSE)</f>
        <v>8.24</v>
      </c>
      <c r="E876" s="15" t="str">
        <f>VLOOKUP(A876,'Medical Examinations'!A874:H3209,4,FALSE)</f>
        <v>yes</v>
      </c>
      <c r="F876" s="15" t="str">
        <f>VLOOKUP(A876,'Medical Examinations'!A874:H3209,5,FALSE)</f>
        <v>No</v>
      </c>
      <c r="G876" s="15" t="str">
        <f>VLOOKUP(A876,'Medical Examinations'!A874:H3209,6,FALSE)</f>
        <v>No</v>
      </c>
      <c r="H876" s="15">
        <f>VLOOKUP(A876,'Medical Examinations'!A874:H3209,7,FALSE)</f>
        <v>0</v>
      </c>
      <c r="I876" s="15" t="str">
        <f>VLOOKUP(A876,'Medical Examinations'!A874:H3209,8,FALSE)</f>
        <v>No</v>
      </c>
      <c r="J876" s="15" t="str">
        <f>VLOOKUP(A876,'Medical Examinations'!A874:J3209,9,FALSE)</f>
        <v>OBESITY</v>
      </c>
      <c r="K876" s="15" t="str">
        <f>VLOOKUP(A876,'Medical Examinations'!A874:J3209,10,FALSE)</f>
        <v>DIABETES</v>
      </c>
      <c r="L876" s="15" t="str">
        <f>VLOOKUP(A876,'Hospitalisation Details'!A874:J3217,10,FALSE)</f>
        <v>28-Aug-1967</v>
      </c>
      <c r="M876" s="15">
        <f>VLOOKUP(A876,'Hospitalisation Details'!A874:I3217,6,FALSE)</f>
        <v>12269.69</v>
      </c>
      <c r="N876" s="15" t="str">
        <f>VLOOKUP(A876,'Hospitalisation Details'!A874:I3217,7,FALSE)</f>
        <v>tier - 3</v>
      </c>
      <c r="O876" s="15" t="str">
        <f>VLOOKUP(A876,'Hospitalisation Details'!A874:I3217,8,FALSE)</f>
        <v>tier - 2</v>
      </c>
      <c r="P876" s="15" t="str">
        <f>VLOOKUP(A876,'Hospitalisation Details'!A874:I3217,9,FALSE)</f>
        <v>R1012</v>
      </c>
      <c r="Q876" s="15">
        <f ca="1">VLOOKUP(A876,'Hospitalisation Details'!A874:K3217,11,FALSE)</f>
        <v>58</v>
      </c>
    </row>
    <row r="877" spans="1:17" ht="15.6" x14ac:dyDescent="0.3">
      <c r="A877" s="78" t="s">
        <v>1496</v>
      </c>
      <c r="B877" s="78" t="str">
        <f>VLOOKUP(A877,'Customer Names'!A875:C3210,3,FALSE)</f>
        <v>Megumi</v>
      </c>
      <c r="C877" s="91">
        <f>VLOOKUP(A877,'Medical Examinations'!A875:H3210,2,FALSE)</f>
        <v>32.774999999999999</v>
      </c>
      <c r="D877" s="15">
        <f>VLOOKUP(A877,'Medical Examinations'!A875:H3210,3,FALSE)</f>
        <v>9.77</v>
      </c>
      <c r="E877" s="15" t="str">
        <f>VLOOKUP(A877,'Medical Examinations'!A875:H3210,4,FALSE)</f>
        <v>yes</v>
      </c>
      <c r="F877" s="15" t="str">
        <f>VLOOKUP(A877,'Medical Examinations'!A875:H3210,5,FALSE)</f>
        <v>No</v>
      </c>
      <c r="G877" s="15" t="str">
        <f>VLOOKUP(A877,'Medical Examinations'!A875:H3210,6,FALSE)</f>
        <v>No</v>
      </c>
      <c r="H877" s="15">
        <f>VLOOKUP(A877,'Medical Examinations'!A875:H3210,7,FALSE)</f>
        <v>0</v>
      </c>
      <c r="I877" s="15" t="str">
        <f>VLOOKUP(A877,'Medical Examinations'!A875:H3210,8,FALSE)</f>
        <v>No</v>
      </c>
      <c r="J877" s="15" t="str">
        <f>VLOOKUP(A877,'Medical Examinations'!A875:J3210,9,FALSE)</f>
        <v>OBESITY</v>
      </c>
      <c r="K877" s="15" t="str">
        <f>VLOOKUP(A877,'Medical Examinations'!A875:J3210,10,FALSE)</f>
        <v>DIABETES</v>
      </c>
      <c r="L877" s="15" t="str">
        <f>VLOOKUP(A877,'Hospitalisation Details'!A875:J3218,10,FALSE)</f>
        <v>30-Dec-1967</v>
      </c>
      <c r="M877" s="15">
        <f>VLOOKUP(A877,'Hospitalisation Details'!A875:I3218,6,FALSE)</f>
        <v>12268.63</v>
      </c>
      <c r="N877" s="15" t="str">
        <f>VLOOKUP(A877,'Hospitalisation Details'!A875:I3218,7,FALSE)</f>
        <v>tier - 3</v>
      </c>
      <c r="O877" s="15" t="str">
        <f>VLOOKUP(A877,'Hospitalisation Details'!A875:I3218,8,FALSE)</f>
        <v>tier - 1</v>
      </c>
      <c r="P877" s="15" t="str">
        <f>VLOOKUP(A877,'Hospitalisation Details'!A875:I3218,9,FALSE)</f>
        <v>R1012</v>
      </c>
      <c r="Q877" s="15">
        <f ca="1">VLOOKUP(A877,'Hospitalisation Details'!A875:K3218,11,FALSE)</f>
        <v>57</v>
      </c>
    </row>
    <row r="878" spans="1:17" ht="15.6" x14ac:dyDescent="0.3">
      <c r="A878" s="78" t="s">
        <v>1495</v>
      </c>
      <c r="B878" s="78" t="str">
        <f>VLOOKUP(A878,'Customer Names'!A876:C3211,3,FALSE)</f>
        <v>Skylar</v>
      </c>
      <c r="C878" s="91">
        <f>VLOOKUP(A878,'Medical Examinations'!A876:H3211,2,FALSE)</f>
        <v>37.51</v>
      </c>
      <c r="D878" s="15">
        <f>VLOOKUP(A878,'Medical Examinations'!A876:H3211,3,FALSE)</f>
        <v>5.5</v>
      </c>
      <c r="E878" s="15" t="str">
        <f>VLOOKUP(A878,'Medical Examinations'!A876:H3211,4,FALSE)</f>
        <v>yes</v>
      </c>
      <c r="F878" s="15" t="str">
        <f>VLOOKUP(A878,'Medical Examinations'!A876:H3211,5,FALSE)</f>
        <v>No</v>
      </c>
      <c r="G878" s="15" t="str">
        <f>VLOOKUP(A878,'Medical Examinations'!A876:H3211,6,FALSE)</f>
        <v>No</v>
      </c>
      <c r="H878" s="15">
        <f>VLOOKUP(A878,'Medical Examinations'!A876:H3211,7,FALSE)</f>
        <v>2</v>
      </c>
      <c r="I878" s="15" t="str">
        <f>VLOOKUP(A878,'Medical Examinations'!A876:H3211,8,FALSE)</f>
        <v>No</v>
      </c>
      <c r="J878" s="15" t="str">
        <f>VLOOKUP(A878,'Medical Examinations'!A876:J3211,9,FALSE)</f>
        <v>OBESITY</v>
      </c>
      <c r="K878" s="15" t="str">
        <f>VLOOKUP(A878,'Medical Examinations'!A876:J3211,10,FALSE)</f>
        <v>NORMAL</v>
      </c>
      <c r="L878" s="15" t="str">
        <f>VLOOKUP(A878,'Hospitalisation Details'!A876:J3219,10,FALSE)</f>
        <v>6-Dec-1966</v>
      </c>
      <c r="M878" s="15">
        <f>VLOOKUP(A878,'Hospitalisation Details'!A876:I3219,6,FALSE)</f>
        <v>12265.51</v>
      </c>
      <c r="N878" s="15" t="str">
        <f>VLOOKUP(A878,'Hospitalisation Details'!A876:I3219,7,FALSE)</f>
        <v>tier - 3</v>
      </c>
      <c r="O878" s="15" t="str">
        <f>VLOOKUP(A878,'Hospitalisation Details'!A876:I3219,8,FALSE)</f>
        <v>tier - 3</v>
      </c>
      <c r="P878" s="15" t="str">
        <f>VLOOKUP(A878,'Hospitalisation Details'!A876:I3219,9,FALSE)</f>
        <v>R1013</v>
      </c>
      <c r="Q878" s="15">
        <f ca="1">VLOOKUP(A878,'Hospitalisation Details'!A876:K3219,11,FALSE)</f>
        <v>58</v>
      </c>
    </row>
    <row r="879" spans="1:17" ht="15.6" x14ac:dyDescent="0.3">
      <c r="A879" s="78" t="s">
        <v>1494</v>
      </c>
      <c r="B879" s="78" t="str">
        <f>VLOOKUP(A879,'Customer Names'!A877:C3212,3,FALSE)</f>
        <v>Victoria</v>
      </c>
      <c r="C879" s="91">
        <f>VLOOKUP(A879,'Medical Examinations'!A877:H3212,2,FALSE)</f>
        <v>39.86</v>
      </c>
      <c r="D879" s="15">
        <f>VLOOKUP(A879,'Medical Examinations'!A877:H3212,3,FALSE)</f>
        <v>11.84</v>
      </c>
      <c r="E879" s="15" t="str">
        <f>VLOOKUP(A879,'Medical Examinations'!A877:H3212,4,FALSE)</f>
        <v>yes</v>
      </c>
      <c r="F879" s="15" t="str">
        <f>VLOOKUP(A879,'Medical Examinations'!A877:H3212,5,FALSE)</f>
        <v>No</v>
      </c>
      <c r="G879" s="15" t="str">
        <f>VLOOKUP(A879,'Medical Examinations'!A877:H3212,6,FALSE)</f>
        <v>No</v>
      </c>
      <c r="H879" s="15">
        <f>VLOOKUP(A879,'Medical Examinations'!A877:H3212,7,FALSE)</f>
        <v>1</v>
      </c>
      <c r="I879" s="15" t="str">
        <f>VLOOKUP(A879,'Medical Examinations'!A877:H3212,8,FALSE)</f>
        <v>No</v>
      </c>
      <c r="J879" s="15" t="str">
        <f>VLOOKUP(A879,'Medical Examinations'!A877:J3212,9,FALSE)</f>
        <v>OBESITY</v>
      </c>
      <c r="K879" s="15" t="str">
        <f>VLOOKUP(A879,'Medical Examinations'!A877:J3212,10,FALSE)</f>
        <v>DIABETES</v>
      </c>
      <c r="L879" s="15" t="str">
        <f>VLOOKUP(A879,'Hospitalisation Details'!A877:J3220,10,FALSE)</f>
        <v>13-Aug-1986</v>
      </c>
      <c r="M879" s="15">
        <f>VLOOKUP(A879,'Hospitalisation Details'!A877:I3220,6,FALSE)</f>
        <v>12255.04</v>
      </c>
      <c r="N879" s="15" t="str">
        <f>VLOOKUP(A879,'Hospitalisation Details'!A877:I3220,7,FALSE)</f>
        <v>tier - 3</v>
      </c>
      <c r="O879" s="15" t="str">
        <f>VLOOKUP(A879,'Hospitalisation Details'!A877:I3220,8,FALSE)</f>
        <v>tier - 2</v>
      </c>
      <c r="P879" s="15" t="str">
        <f>VLOOKUP(A879,'Hospitalisation Details'!A877:I3220,9,FALSE)</f>
        <v>R1026</v>
      </c>
      <c r="Q879" s="15">
        <f ca="1">VLOOKUP(A879,'Hospitalisation Details'!A877:K3220,11,FALSE)</f>
        <v>39</v>
      </c>
    </row>
    <row r="880" spans="1:17" ht="15.6" x14ac:dyDescent="0.3">
      <c r="A880" s="78" t="s">
        <v>1493</v>
      </c>
      <c r="B880" s="78" t="str">
        <f>VLOOKUP(A880,'Customer Names'!A878:C3213,3,FALSE)</f>
        <v>Amanda L</v>
      </c>
      <c r="C880" s="91">
        <f>VLOOKUP(A880,'Medical Examinations'!A878:H3213,2,FALSE)</f>
        <v>42.13</v>
      </c>
      <c r="D880" s="15">
        <f>VLOOKUP(A880,'Medical Examinations'!A878:H3213,3,FALSE)</f>
        <v>4.66</v>
      </c>
      <c r="E880" s="15" t="str">
        <f>VLOOKUP(A880,'Medical Examinations'!A878:H3213,4,FALSE)</f>
        <v>No</v>
      </c>
      <c r="F880" s="15" t="str">
        <f>VLOOKUP(A880,'Medical Examinations'!A878:H3213,5,FALSE)</f>
        <v>No</v>
      </c>
      <c r="G880" s="15" t="str">
        <f>VLOOKUP(A880,'Medical Examinations'!A878:H3213,6,FALSE)</f>
        <v>No</v>
      </c>
      <c r="H880" s="15">
        <f>VLOOKUP(A880,'Medical Examinations'!A878:H3213,7,FALSE)</f>
        <v>0</v>
      </c>
      <c r="I880" s="15" t="str">
        <f>VLOOKUP(A880,'Medical Examinations'!A878:H3213,8,FALSE)</f>
        <v>No</v>
      </c>
      <c r="J880" s="15" t="str">
        <f>VLOOKUP(A880,'Medical Examinations'!A878:J3213,9,FALSE)</f>
        <v>OBESITY</v>
      </c>
      <c r="K880" s="15" t="str">
        <f>VLOOKUP(A880,'Medical Examinations'!A878:J3213,10,FALSE)</f>
        <v>NORMAL</v>
      </c>
      <c r="L880" s="15" t="str">
        <f>VLOOKUP(A880,'Hospitalisation Details'!A878:J3221,10,FALSE)</f>
        <v>23-Nov-1989</v>
      </c>
      <c r="M880" s="15">
        <f>VLOOKUP(A880,'Hospitalisation Details'!A878:I3221,6,FALSE)</f>
        <v>12254.44</v>
      </c>
      <c r="N880" s="15" t="str">
        <f>VLOOKUP(A880,'Hospitalisation Details'!A878:I3221,7,FALSE)</f>
        <v>tier - 3</v>
      </c>
      <c r="O880" s="15" t="str">
        <f>VLOOKUP(A880,'Hospitalisation Details'!A878:I3221,8,FALSE)</f>
        <v>tier - 3</v>
      </c>
      <c r="P880" s="15" t="str">
        <f>VLOOKUP(A880,'Hospitalisation Details'!A878:I3221,9,FALSE)</f>
        <v>R1026</v>
      </c>
      <c r="Q880" s="15">
        <f ca="1">VLOOKUP(A880,'Hospitalisation Details'!A878:K3221,11,FALSE)</f>
        <v>35</v>
      </c>
    </row>
    <row r="881" spans="1:17" ht="15.6" x14ac:dyDescent="0.3">
      <c r="A881" s="78" t="s">
        <v>1492</v>
      </c>
      <c r="B881" s="78" t="str">
        <f>VLOOKUP(A881,'Customer Names'!A879:C3214,3,FALSE)</f>
        <v>Ms.  Renee</v>
      </c>
      <c r="C881" s="91">
        <f>VLOOKUP(A881,'Medical Examinations'!A879:H3214,2,FALSE)</f>
        <v>35.99</v>
      </c>
      <c r="D881" s="15">
        <f>VLOOKUP(A881,'Medical Examinations'!A879:H3214,3,FALSE)</f>
        <v>11.11</v>
      </c>
      <c r="E881" s="15" t="str">
        <f>VLOOKUP(A881,'Medical Examinations'!A879:H3214,4,FALSE)</f>
        <v>No</v>
      </c>
      <c r="F881" s="15" t="str">
        <f>VLOOKUP(A881,'Medical Examinations'!A879:H3214,5,FALSE)</f>
        <v>No</v>
      </c>
      <c r="G881" s="15" t="str">
        <f>VLOOKUP(A881,'Medical Examinations'!A879:H3214,6,FALSE)</f>
        <v>No</v>
      </c>
      <c r="H881" s="15">
        <f>VLOOKUP(A881,'Medical Examinations'!A879:H3214,7,FALSE)</f>
        <v>0</v>
      </c>
      <c r="I881" s="15" t="str">
        <f>VLOOKUP(A881,'Medical Examinations'!A879:H3214,8,FALSE)</f>
        <v>No</v>
      </c>
      <c r="J881" s="15" t="str">
        <f>VLOOKUP(A881,'Medical Examinations'!A879:J3214,9,FALSE)</f>
        <v>OBESITY</v>
      </c>
      <c r="K881" s="15" t="str">
        <f>VLOOKUP(A881,'Medical Examinations'!A879:J3214,10,FALSE)</f>
        <v>DIABETES</v>
      </c>
      <c r="L881" s="15" t="str">
        <f>VLOOKUP(A881,'Hospitalisation Details'!A879:J3222,10,FALSE)</f>
        <v>23-Jun-1974</v>
      </c>
      <c r="M881" s="15">
        <f>VLOOKUP(A881,'Hospitalisation Details'!A879:I3222,6,FALSE)</f>
        <v>12245.17</v>
      </c>
      <c r="N881" s="15" t="str">
        <f>VLOOKUP(A881,'Hospitalisation Details'!A879:I3222,7,FALSE)</f>
        <v>tier - 3</v>
      </c>
      <c r="O881" s="15" t="str">
        <f>VLOOKUP(A881,'Hospitalisation Details'!A879:I3222,8,FALSE)</f>
        <v>tier - 1</v>
      </c>
      <c r="P881" s="15" t="str">
        <f>VLOOKUP(A881,'Hospitalisation Details'!A879:I3222,9,FALSE)</f>
        <v>R1012</v>
      </c>
      <c r="Q881" s="15">
        <f ca="1">VLOOKUP(A881,'Hospitalisation Details'!A879:K3222,11,FALSE)</f>
        <v>51</v>
      </c>
    </row>
    <row r="882" spans="1:17" ht="15.6" x14ac:dyDescent="0.3">
      <c r="A882" s="78" t="s">
        <v>1491</v>
      </c>
      <c r="B882" s="78" t="str">
        <f>VLOOKUP(A882,'Customer Names'!A880:C3215,3,FALSE)</f>
        <v>Nellie A.</v>
      </c>
      <c r="C882" s="91">
        <f>VLOOKUP(A882,'Medical Examinations'!A880:H3215,2,FALSE)</f>
        <v>35.200000000000003</v>
      </c>
      <c r="D882" s="15">
        <f>VLOOKUP(A882,'Medical Examinations'!A880:H3215,3,FALSE)</f>
        <v>7.72</v>
      </c>
      <c r="E882" s="15" t="str">
        <f>VLOOKUP(A882,'Medical Examinations'!A880:H3215,4,FALSE)</f>
        <v>yes</v>
      </c>
      <c r="F882" s="15" t="str">
        <f>VLOOKUP(A882,'Medical Examinations'!A880:H3215,5,FALSE)</f>
        <v>No</v>
      </c>
      <c r="G882" s="15" t="str">
        <f>VLOOKUP(A882,'Medical Examinations'!A880:H3215,6,FALSE)</f>
        <v>Yes</v>
      </c>
      <c r="H882" s="15">
        <f>VLOOKUP(A882,'Medical Examinations'!A880:H3215,7,FALSE)</f>
        <v>1</v>
      </c>
      <c r="I882" s="15" t="str">
        <f>VLOOKUP(A882,'Medical Examinations'!A880:H3215,8,FALSE)</f>
        <v>No</v>
      </c>
      <c r="J882" s="15" t="str">
        <f>VLOOKUP(A882,'Medical Examinations'!A880:J3215,9,FALSE)</f>
        <v>OBESITY</v>
      </c>
      <c r="K882" s="15" t="str">
        <f>VLOOKUP(A882,'Medical Examinations'!A880:J3215,10,FALSE)</f>
        <v>DIABETES</v>
      </c>
      <c r="L882" s="15" t="str">
        <f>VLOOKUP(A882,'Hospitalisation Details'!A880:J3223,10,FALSE)</f>
        <v>17-Jul-1963</v>
      </c>
      <c r="M882" s="15">
        <f>VLOOKUP(A882,'Hospitalisation Details'!A880:I3223,6,FALSE)</f>
        <v>12244.53</v>
      </c>
      <c r="N882" s="15" t="str">
        <f>VLOOKUP(A882,'Hospitalisation Details'!A880:I3223,7,FALSE)</f>
        <v>tier - 3</v>
      </c>
      <c r="O882" s="15" t="str">
        <f>VLOOKUP(A882,'Hospitalisation Details'!A880:I3223,8,FALSE)</f>
        <v>tier - 1</v>
      </c>
      <c r="P882" s="15" t="str">
        <f>VLOOKUP(A882,'Hospitalisation Details'!A880:I3223,9,FALSE)</f>
        <v>R1013</v>
      </c>
      <c r="Q882" s="15">
        <f ca="1">VLOOKUP(A882,'Hospitalisation Details'!A880:K3223,11,FALSE)</f>
        <v>62</v>
      </c>
    </row>
    <row r="883" spans="1:17" ht="15.6" x14ac:dyDescent="0.3">
      <c r="A883" s="78" t="s">
        <v>1490</v>
      </c>
      <c r="B883" s="78" t="str">
        <f>VLOOKUP(A883,'Customer Names'!A881:C3216,3,FALSE)</f>
        <v>Tamara</v>
      </c>
      <c r="C883" s="91">
        <f>VLOOKUP(A883,'Medical Examinations'!A881:H3216,2,FALSE)</f>
        <v>29.91</v>
      </c>
      <c r="D883" s="15">
        <f>VLOOKUP(A883,'Medical Examinations'!A881:H3216,3,FALSE)</f>
        <v>5.55</v>
      </c>
      <c r="E883" s="15" t="str">
        <f>VLOOKUP(A883,'Medical Examinations'!A881:H3216,4,FALSE)</f>
        <v>yes</v>
      </c>
      <c r="F883" s="15" t="str">
        <f>VLOOKUP(A883,'Medical Examinations'!A881:H3216,5,FALSE)</f>
        <v>No</v>
      </c>
      <c r="G883" s="15" t="str">
        <f>VLOOKUP(A883,'Medical Examinations'!A881:H3216,6,FALSE)</f>
        <v>No</v>
      </c>
      <c r="H883" s="15">
        <f>VLOOKUP(A883,'Medical Examinations'!A881:H3216,7,FALSE)</f>
        <v>2</v>
      </c>
      <c r="I883" s="15" t="str">
        <f>VLOOKUP(A883,'Medical Examinations'!A881:H3216,8,FALSE)</f>
        <v>No</v>
      </c>
      <c r="J883" s="15" t="b">
        <f>VLOOKUP(A883,'Medical Examinations'!A881:J3216,9,FALSE)</f>
        <v>0</v>
      </c>
      <c r="K883" s="15" t="str">
        <f>VLOOKUP(A883,'Medical Examinations'!A881:J3216,10,FALSE)</f>
        <v>NORMAL</v>
      </c>
      <c r="L883" s="15" t="str">
        <f>VLOOKUP(A883,'Hospitalisation Details'!A881:J3224,10,FALSE)</f>
        <v>29-Jul-1966</v>
      </c>
      <c r="M883" s="15">
        <f>VLOOKUP(A883,'Hospitalisation Details'!A881:I3224,6,FALSE)</f>
        <v>12237.73</v>
      </c>
      <c r="N883" s="15" t="str">
        <f>VLOOKUP(A883,'Hospitalisation Details'!A881:I3224,7,FALSE)</f>
        <v>tier - 3</v>
      </c>
      <c r="O883" s="15" t="str">
        <f>VLOOKUP(A883,'Hospitalisation Details'!A881:I3224,8,FALSE)</f>
        <v>tier - 3</v>
      </c>
      <c r="P883" s="15" t="str">
        <f>VLOOKUP(A883,'Hospitalisation Details'!A881:I3224,9,FALSE)</f>
        <v>R1012</v>
      </c>
      <c r="Q883" s="15">
        <f ca="1">VLOOKUP(A883,'Hospitalisation Details'!A881:K3224,11,FALSE)</f>
        <v>59</v>
      </c>
    </row>
    <row r="884" spans="1:17" ht="15.6" x14ac:dyDescent="0.3">
      <c r="A884" s="78" t="s">
        <v>1489</v>
      </c>
      <c r="B884" s="78" t="str">
        <f>VLOOKUP(A884,'Customer Names'!A882:C3217,3,FALSE)</f>
        <v>Joan</v>
      </c>
      <c r="C884" s="91">
        <f>VLOOKUP(A884,'Medical Examinations'!A882:H3217,2,FALSE)</f>
        <v>36.479999999999997</v>
      </c>
      <c r="D884" s="15">
        <f>VLOOKUP(A884,'Medical Examinations'!A882:H3217,3,FALSE)</f>
        <v>5.05</v>
      </c>
      <c r="E884" s="15" t="str">
        <f>VLOOKUP(A884,'Medical Examinations'!A882:H3217,4,FALSE)</f>
        <v>yes</v>
      </c>
      <c r="F884" s="15" t="str">
        <f>VLOOKUP(A884,'Medical Examinations'!A882:H3217,5,FALSE)</f>
        <v>No</v>
      </c>
      <c r="G884" s="15" t="str">
        <f>VLOOKUP(A884,'Medical Examinations'!A882:H3217,6,FALSE)</f>
        <v>No</v>
      </c>
      <c r="H884" s="15">
        <f>VLOOKUP(A884,'Medical Examinations'!A882:H3217,7,FALSE)</f>
        <v>1</v>
      </c>
      <c r="I884" s="15" t="str">
        <f>VLOOKUP(A884,'Medical Examinations'!A882:H3217,8,FALSE)</f>
        <v>No</v>
      </c>
      <c r="J884" s="15" t="str">
        <f>VLOOKUP(A884,'Medical Examinations'!A882:J3217,9,FALSE)</f>
        <v>OBESITY</v>
      </c>
      <c r="K884" s="15" t="str">
        <f>VLOOKUP(A884,'Medical Examinations'!A882:J3217,10,FALSE)</f>
        <v>NORMAL</v>
      </c>
      <c r="L884" s="15" t="str">
        <f>VLOOKUP(A884,'Hospitalisation Details'!A882:J3225,10,FALSE)</f>
        <v>15-Oct-1964</v>
      </c>
      <c r="M884" s="15">
        <f>VLOOKUP(A884,'Hospitalisation Details'!A882:I3225,6,FALSE)</f>
        <v>12235.84</v>
      </c>
      <c r="N884" s="15" t="str">
        <f>VLOOKUP(A884,'Hospitalisation Details'!A882:I3225,7,FALSE)</f>
        <v>tier - 3</v>
      </c>
      <c r="O884" s="15" t="str">
        <f>VLOOKUP(A884,'Hospitalisation Details'!A882:I3225,8,FALSE)</f>
        <v>tier - 3</v>
      </c>
      <c r="P884" s="15" t="str">
        <f>VLOOKUP(A884,'Hospitalisation Details'!A882:I3225,9,FALSE)</f>
        <v>R1012</v>
      </c>
      <c r="Q884" s="15">
        <f ca="1">VLOOKUP(A884,'Hospitalisation Details'!A882:K3225,11,FALSE)</f>
        <v>61</v>
      </c>
    </row>
    <row r="885" spans="1:17" ht="15.6" x14ac:dyDescent="0.3">
      <c r="A885" s="78" t="s">
        <v>1488</v>
      </c>
      <c r="B885" s="78" t="str">
        <f>VLOOKUP(A885,'Customer Names'!A883:C3218,3,FALSE)</f>
        <v>Aimee J.</v>
      </c>
      <c r="C885" s="91">
        <f>VLOOKUP(A885,'Medical Examinations'!A883:H3218,2,FALSE)</f>
        <v>27.5</v>
      </c>
      <c r="D885" s="15">
        <f>VLOOKUP(A885,'Medical Examinations'!A883:H3218,3,FALSE)</f>
        <v>8.69</v>
      </c>
      <c r="E885" s="15" t="str">
        <f>VLOOKUP(A885,'Medical Examinations'!A883:H3218,4,FALSE)</f>
        <v>yes</v>
      </c>
      <c r="F885" s="15" t="str">
        <f>VLOOKUP(A885,'Medical Examinations'!A883:H3218,5,FALSE)</f>
        <v>No</v>
      </c>
      <c r="G885" s="15" t="str">
        <f>VLOOKUP(A885,'Medical Examinations'!A883:H3218,6,FALSE)</f>
        <v>Yes</v>
      </c>
      <c r="H885" s="15">
        <f>VLOOKUP(A885,'Medical Examinations'!A883:H3218,7,FALSE)</f>
        <v>1</v>
      </c>
      <c r="I885" s="15" t="str">
        <f>VLOOKUP(A885,'Medical Examinations'!A883:H3218,8,FALSE)</f>
        <v>No</v>
      </c>
      <c r="J885" s="15" t="str">
        <f>VLOOKUP(A885,'Medical Examinations'!A883:J3218,9,FALSE)</f>
        <v>OVERWEIGHT</v>
      </c>
      <c r="K885" s="15" t="str">
        <f>VLOOKUP(A885,'Medical Examinations'!A883:J3218,10,FALSE)</f>
        <v>DIABETES</v>
      </c>
      <c r="L885" s="15" t="str">
        <f>VLOOKUP(A885,'Hospitalisation Details'!A883:J3226,10,FALSE)</f>
        <v>19-Jul-1963</v>
      </c>
      <c r="M885" s="15">
        <f>VLOOKUP(A885,'Hospitalisation Details'!A883:I3226,6,FALSE)</f>
        <v>12233.83</v>
      </c>
      <c r="N885" s="15" t="str">
        <f>VLOOKUP(A885,'Hospitalisation Details'!A883:I3226,7,FALSE)</f>
        <v>tier - 3</v>
      </c>
      <c r="O885" s="15" t="str">
        <f>VLOOKUP(A885,'Hospitalisation Details'!A883:I3226,8,FALSE)</f>
        <v>tier - 1</v>
      </c>
      <c r="P885" s="15" t="str">
        <f>VLOOKUP(A885,'Hospitalisation Details'!A883:I3226,9,FALSE)</f>
        <v>R1011</v>
      </c>
      <c r="Q885" s="15">
        <f ca="1">VLOOKUP(A885,'Hospitalisation Details'!A883:K3226,11,FALSE)</f>
        <v>62</v>
      </c>
    </row>
    <row r="886" spans="1:17" ht="15.6" x14ac:dyDescent="0.3">
      <c r="A886" s="78" t="s">
        <v>1487</v>
      </c>
      <c r="B886" s="78" t="str">
        <f>VLOOKUP(A886,'Customer Names'!A884:C3219,3,FALSE)</f>
        <v>Suzanne</v>
      </c>
      <c r="C886" s="91">
        <f>VLOOKUP(A886,'Medical Examinations'!A884:H3219,2,FALSE)</f>
        <v>33.44</v>
      </c>
      <c r="D886" s="15">
        <f>VLOOKUP(A886,'Medical Examinations'!A884:H3219,3,FALSE)</f>
        <v>5.9</v>
      </c>
      <c r="E886" s="15" t="str">
        <f>VLOOKUP(A886,'Medical Examinations'!A884:H3219,4,FALSE)</f>
        <v>yes</v>
      </c>
      <c r="F886" s="15" t="str">
        <f>VLOOKUP(A886,'Medical Examinations'!A884:H3219,5,FALSE)</f>
        <v>No</v>
      </c>
      <c r="G886" s="15" t="str">
        <f>VLOOKUP(A886,'Medical Examinations'!A884:H3219,6,FALSE)</f>
        <v>No</v>
      </c>
      <c r="H886" s="15">
        <f>VLOOKUP(A886,'Medical Examinations'!A884:H3219,7,FALSE)</f>
        <v>1</v>
      </c>
      <c r="I886" s="15" t="str">
        <f>VLOOKUP(A886,'Medical Examinations'!A884:H3219,8,FALSE)</f>
        <v>No</v>
      </c>
      <c r="J886" s="15" t="str">
        <f>VLOOKUP(A886,'Medical Examinations'!A884:J3219,9,FALSE)</f>
        <v>OBESITY</v>
      </c>
      <c r="K886" s="15" t="str">
        <f>VLOOKUP(A886,'Medical Examinations'!A884:J3219,10,FALSE)</f>
        <v>PREDIABETES</v>
      </c>
      <c r="L886" s="15" t="str">
        <f>VLOOKUP(A886,'Hospitalisation Details'!A884:J3227,10,FALSE)</f>
        <v>24-Jun-1964</v>
      </c>
      <c r="M886" s="15">
        <f>VLOOKUP(A886,'Hospitalisation Details'!A884:I3227,6,FALSE)</f>
        <v>12231.61</v>
      </c>
      <c r="N886" s="15" t="str">
        <f>VLOOKUP(A886,'Hospitalisation Details'!A884:I3227,7,FALSE)</f>
        <v>tier - 3</v>
      </c>
      <c r="O886" s="15" t="str">
        <f>VLOOKUP(A886,'Hospitalisation Details'!A884:I3227,8,FALSE)</f>
        <v>tier - 3</v>
      </c>
      <c r="P886" s="15" t="str">
        <f>VLOOKUP(A886,'Hospitalisation Details'!A884:I3227,9,FALSE)</f>
        <v>R1012</v>
      </c>
      <c r="Q886" s="15">
        <f ca="1">VLOOKUP(A886,'Hospitalisation Details'!A884:K3227,11,FALSE)</f>
        <v>61</v>
      </c>
    </row>
    <row r="887" spans="1:17" ht="15.6" x14ac:dyDescent="0.3">
      <c r="A887" s="78" t="s">
        <v>1486</v>
      </c>
      <c r="B887" s="78" t="str">
        <f>VLOOKUP(A887,'Customer Names'!A885:C3220,3,FALSE)</f>
        <v>Kristin A.</v>
      </c>
      <c r="C887" s="91">
        <f>VLOOKUP(A887,'Medical Examinations'!A885:H3220,2,FALSE)</f>
        <v>28.215</v>
      </c>
      <c r="D887" s="15">
        <f>VLOOKUP(A887,'Medical Examinations'!A885:H3220,3,FALSE)</f>
        <v>6.29</v>
      </c>
      <c r="E887" s="15" t="str">
        <f>VLOOKUP(A887,'Medical Examinations'!A885:H3220,4,FALSE)</f>
        <v>yes</v>
      </c>
      <c r="F887" s="15" t="str">
        <f>VLOOKUP(A887,'Medical Examinations'!A885:H3220,5,FALSE)</f>
        <v>No</v>
      </c>
      <c r="G887" s="15" t="str">
        <f>VLOOKUP(A887,'Medical Examinations'!A885:H3220,6,FALSE)</f>
        <v>No</v>
      </c>
      <c r="H887" s="15">
        <f>VLOOKUP(A887,'Medical Examinations'!A885:H3220,7,FALSE)</f>
        <v>1</v>
      </c>
      <c r="I887" s="15" t="str">
        <f>VLOOKUP(A887,'Medical Examinations'!A885:H3220,8,FALSE)</f>
        <v>No</v>
      </c>
      <c r="J887" s="15" t="str">
        <f>VLOOKUP(A887,'Medical Examinations'!A885:J3220,9,FALSE)</f>
        <v>OVERWEIGHT</v>
      </c>
      <c r="K887" s="15" t="str">
        <f>VLOOKUP(A887,'Medical Examinations'!A885:J3220,10,FALSE)</f>
        <v>PREDIABETES</v>
      </c>
      <c r="L887" s="15" t="str">
        <f>VLOOKUP(A887,'Hospitalisation Details'!A885:J3228,10,FALSE)</f>
        <v>2-Jul-1964</v>
      </c>
      <c r="M887" s="15">
        <f>VLOOKUP(A887,'Hospitalisation Details'!A885:I3228,6,FALSE)</f>
        <v>12224.35</v>
      </c>
      <c r="N887" s="15" t="str">
        <f>VLOOKUP(A887,'Hospitalisation Details'!A885:I3228,7,FALSE)</f>
        <v>tier - 3</v>
      </c>
      <c r="O887" s="15" t="str">
        <f>VLOOKUP(A887,'Hospitalisation Details'!A885:I3228,8,FALSE)</f>
        <v>tier - 1</v>
      </c>
      <c r="P887" s="15" t="str">
        <f>VLOOKUP(A887,'Hospitalisation Details'!A885:I3228,9,FALSE)</f>
        <v>R1012</v>
      </c>
      <c r="Q887" s="15">
        <f ca="1">VLOOKUP(A887,'Hospitalisation Details'!A885:K3228,11,FALSE)</f>
        <v>61</v>
      </c>
    </row>
    <row r="888" spans="1:17" ht="15.6" x14ac:dyDescent="0.3">
      <c r="A888" s="78" t="s">
        <v>1485</v>
      </c>
      <c r="B888" s="78" t="str">
        <f>VLOOKUP(A888,'Customer Names'!A886:C3221,3,FALSE)</f>
        <v>Ms.  Bronwyn</v>
      </c>
      <c r="C888" s="91">
        <f>VLOOKUP(A888,'Medical Examinations'!A886:H3221,2,FALSE)</f>
        <v>27.17</v>
      </c>
      <c r="D888" s="15">
        <f>VLOOKUP(A888,'Medical Examinations'!A886:H3221,3,FALSE)</f>
        <v>5.84</v>
      </c>
      <c r="E888" s="15" t="str">
        <f>VLOOKUP(A888,'Medical Examinations'!A886:H3221,4,FALSE)</f>
        <v>yes</v>
      </c>
      <c r="F888" s="15" t="str">
        <f>VLOOKUP(A888,'Medical Examinations'!A886:H3221,5,FALSE)</f>
        <v>No</v>
      </c>
      <c r="G888" s="15" t="str">
        <f>VLOOKUP(A888,'Medical Examinations'!A886:H3221,6,FALSE)</f>
        <v>No</v>
      </c>
      <c r="H888" s="15">
        <f>VLOOKUP(A888,'Medical Examinations'!A886:H3221,7,FALSE)</f>
        <v>1</v>
      </c>
      <c r="I888" s="15" t="str">
        <f>VLOOKUP(A888,'Medical Examinations'!A886:H3221,8,FALSE)</f>
        <v>No</v>
      </c>
      <c r="J888" s="15" t="str">
        <f>VLOOKUP(A888,'Medical Examinations'!A886:J3221,9,FALSE)</f>
        <v>OVERWEIGHT</v>
      </c>
      <c r="K888" s="15" t="str">
        <f>VLOOKUP(A888,'Medical Examinations'!A886:J3221,10,FALSE)</f>
        <v>PREDIABETES</v>
      </c>
      <c r="L888" s="15" t="str">
        <f>VLOOKUP(A888,'Hospitalisation Details'!A886:J3229,10,FALSE)</f>
        <v>20-Jul-1964</v>
      </c>
      <c r="M888" s="15">
        <f>VLOOKUP(A888,'Hospitalisation Details'!A886:I3229,6,FALSE)</f>
        <v>12222.9</v>
      </c>
      <c r="N888" s="15" t="str">
        <f>VLOOKUP(A888,'Hospitalisation Details'!A886:I3229,7,FALSE)</f>
        <v>tier - 3</v>
      </c>
      <c r="O888" s="15" t="str">
        <f>VLOOKUP(A888,'Hospitalisation Details'!A886:I3229,8,FALSE)</f>
        <v>tier - 2</v>
      </c>
      <c r="P888" s="15" t="str">
        <f>VLOOKUP(A888,'Hospitalisation Details'!A886:I3229,9,FALSE)</f>
        <v>R1012</v>
      </c>
      <c r="Q888" s="15">
        <f ca="1">VLOOKUP(A888,'Hospitalisation Details'!A886:K3229,11,FALSE)</f>
        <v>61</v>
      </c>
    </row>
    <row r="889" spans="1:17" ht="15.6" x14ac:dyDescent="0.3">
      <c r="A889" s="78" t="s">
        <v>1484</v>
      </c>
      <c r="B889" s="78" t="str">
        <f>VLOOKUP(A889,'Customer Names'!A887:C3222,3,FALSE)</f>
        <v>Taylor J</v>
      </c>
      <c r="C889" s="91">
        <f>VLOOKUP(A889,'Medical Examinations'!A887:H3222,2,FALSE)</f>
        <v>35.380000000000003</v>
      </c>
      <c r="D889" s="15">
        <f>VLOOKUP(A889,'Medical Examinations'!A887:H3222,3,FALSE)</f>
        <v>6.12</v>
      </c>
      <c r="E889" s="15" t="str">
        <f>VLOOKUP(A889,'Medical Examinations'!A887:H3222,4,FALSE)</f>
        <v>No</v>
      </c>
      <c r="F889" s="15" t="str">
        <f>VLOOKUP(A889,'Medical Examinations'!A887:H3222,5,FALSE)</f>
        <v>No</v>
      </c>
      <c r="G889" s="15" t="str">
        <f>VLOOKUP(A889,'Medical Examinations'!A887:H3222,6,FALSE)</f>
        <v>No</v>
      </c>
      <c r="H889" s="15">
        <f>VLOOKUP(A889,'Medical Examinations'!A887:H3222,7,FALSE)</f>
        <v>0</v>
      </c>
      <c r="I889" s="15" t="str">
        <f>VLOOKUP(A889,'Medical Examinations'!A887:H3222,8,FALSE)</f>
        <v>No</v>
      </c>
      <c r="J889" s="15" t="str">
        <f>VLOOKUP(A889,'Medical Examinations'!A887:J3222,9,FALSE)</f>
        <v>OBESITY</v>
      </c>
      <c r="K889" s="15" t="str">
        <f>VLOOKUP(A889,'Medical Examinations'!A887:J3222,10,FALSE)</f>
        <v>PREDIABETES</v>
      </c>
      <c r="L889" s="15" t="str">
        <f>VLOOKUP(A889,'Hospitalisation Details'!A887:J3230,10,FALSE)</f>
        <v>14-Aug-1977</v>
      </c>
      <c r="M889" s="15">
        <f>VLOOKUP(A889,'Hospitalisation Details'!A887:I3230,6,FALSE)</f>
        <v>12218.7</v>
      </c>
      <c r="N889" s="15" t="str">
        <f>VLOOKUP(A889,'Hospitalisation Details'!A887:I3230,7,FALSE)</f>
        <v>tier - 3</v>
      </c>
      <c r="O889" s="15" t="str">
        <f>VLOOKUP(A889,'Hospitalisation Details'!A887:I3230,8,FALSE)</f>
        <v>tier - 1</v>
      </c>
      <c r="P889" s="15" t="str">
        <f>VLOOKUP(A889,'Hospitalisation Details'!A887:I3230,9,FALSE)</f>
        <v>R1012</v>
      </c>
      <c r="Q889" s="15">
        <f ca="1">VLOOKUP(A889,'Hospitalisation Details'!A887:K3230,11,FALSE)</f>
        <v>48</v>
      </c>
    </row>
    <row r="890" spans="1:17" ht="15.6" x14ac:dyDescent="0.3">
      <c r="A890" s="78" t="s">
        <v>1483</v>
      </c>
      <c r="B890" s="78" t="str">
        <f>VLOOKUP(A890,'Customer Names'!A888:C3223,3,FALSE)</f>
        <v>Kimberly M.</v>
      </c>
      <c r="C890" s="91">
        <f>VLOOKUP(A890,'Medical Examinations'!A888:H3223,2,FALSE)</f>
        <v>43.48</v>
      </c>
      <c r="D890" s="15">
        <f>VLOOKUP(A890,'Medical Examinations'!A888:H3223,3,FALSE)</f>
        <v>6.24</v>
      </c>
      <c r="E890" s="15" t="str">
        <f>VLOOKUP(A890,'Medical Examinations'!A888:H3223,4,FALSE)</f>
        <v>No</v>
      </c>
      <c r="F890" s="15" t="str">
        <f>VLOOKUP(A890,'Medical Examinations'!A888:H3223,5,FALSE)</f>
        <v>No</v>
      </c>
      <c r="G890" s="15" t="str">
        <f>VLOOKUP(A890,'Medical Examinations'!A888:H3223,6,FALSE)</f>
        <v>No</v>
      </c>
      <c r="H890" s="15">
        <f>VLOOKUP(A890,'Medical Examinations'!A888:H3223,7,FALSE)</f>
        <v>0</v>
      </c>
      <c r="I890" s="15" t="str">
        <f>VLOOKUP(A890,'Medical Examinations'!A888:H3223,8,FALSE)</f>
        <v>No</v>
      </c>
      <c r="J890" s="15" t="str">
        <f>VLOOKUP(A890,'Medical Examinations'!A888:J3223,9,FALSE)</f>
        <v>OBESITY</v>
      </c>
      <c r="K890" s="15" t="str">
        <f>VLOOKUP(A890,'Medical Examinations'!A888:J3223,10,FALSE)</f>
        <v>PREDIABETES</v>
      </c>
      <c r="L890" s="15" t="str">
        <f>VLOOKUP(A890,'Hospitalisation Details'!A888:J3231,10,FALSE)</f>
        <v>29-Aug-1991</v>
      </c>
      <c r="M890" s="15">
        <f>VLOOKUP(A890,'Hospitalisation Details'!A888:I3231,6,FALSE)</f>
        <v>12198.64</v>
      </c>
      <c r="N890" s="15" t="str">
        <f>VLOOKUP(A890,'Hospitalisation Details'!A888:I3231,7,FALSE)</f>
        <v>tier - 3</v>
      </c>
      <c r="O890" s="15" t="str">
        <f>VLOOKUP(A890,'Hospitalisation Details'!A888:I3231,8,FALSE)</f>
        <v>tier - 3</v>
      </c>
      <c r="P890" s="15" t="str">
        <f>VLOOKUP(A890,'Hospitalisation Details'!A888:I3231,9,FALSE)</f>
        <v>R1026</v>
      </c>
      <c r="Q890" s="15">
        <f ca="1">VLOOKUP(A890,'Hospitalisation Details'!A888:K3231,11,FALSE)</f>
        <v>34</v>
      </c>
    </row>
    <row r="891" spans="1:17" ht="15.6" x14ac:dyDescent="0.3">
      <c r="A891" s="78" t="s">
        <v>1482</v>
      </c>
      <c r="B891" s="78" t="str">
        <f>VLOOKUP(A891,'Customer Names'!A889:C3224,3,FALSE)</f>
        <v>Joshua E.</v>
      </c>
      <c r="C891" s="91">
        <f>VLOOKUP(A891,'Medical Examinations'!A889:H3224,2,FALSE)</f>
        <v>41.73</v>
      </c>
      <c r="D891" s="15">
        <f>VLOOKUP(A891,'Medical Examinations'!A889:H3224,3,FALSE)</f>
        <v>6.25</v>
      </c>
      <c r="E891" s="15" t="str">
        <f>VLOOKUP(A891,'Medical Examinations'!A889:H3224,4,FALSE)</f>
        <v>No</v>
      </c>
      <c r="F891" s="15" t="str">
        <f>VLOOKUP(A891,'Medical Examinations'!A889:H3224,5,FALSE)</f>
        <v>No</v>
      </c>
      <c r="G891" s="15" t="str">
        <f>VLOOKUP(A891,'Medical Examinations'!A889:H3224,6,FALSE)</f>
        <v>No</v>
      </c>
      <c r="H891" s="15">
        <f>VLOOKUP(A891,'Medical Examinations'!A889:H3224,7,FALSE)</f>
        <v>1</v>
      </c>
      <c r="I891" s="15" t="str">
        <f>VLOOKUP(A891,'Medical Examinations'!A889:H3224,8,FALSE)</f>
        <v>No</v>
      </c>
      <c r="J891" s="15" t="str">
        <f>VLOOKUP(A891,'Medical Examinations'!A889:J3224,9,FALSE)</f>
        <v>OBESITY</v>
      </c>
      <c r="K891" s="15" t="str">
        <f>VLOOKUP(A891,'Medical Examinations'!A889:J3224,10,FALSE)</f>
        <v>PREDIABETES</v>
      </c>
      <c r="L891" s="15" t="str">
        <f>VLOOKUP(A891,'Hospitalisation Details'!A889:J3232,10,FALSE)</f>
        <v>5-Oct-1987</v>
      </c>
      <c r="M891" s="15">
        <f>VLOOKUP(A891,'Hospitalisation Details'!A889:I3232,6,FALSE)</f>
        <v>12148.2</v>
      </c>
      <c r="N891" s="15" t="str">
        <f>VLOOKUP(A891,'Hospitalisation Details'!A889:I3232,7,FALSE)</f>
        <v>tier - 3</v>
      </c>
      <c r="O891" s="15" t="str">
        <f>VLOOKUP(A891,'Hospitalisation Details'!A889:I3232,8,FALSE)</f>
        <v>tier - 3</v>
      </c>
      <c r="P891" s="15" t="str">
        <f>VLOOKUP(A891,'Hospitalisation Details'!A889:I3232,9,FALSE)</f>
        <v>R1012</v>
      </c>
      <c r="Q891" s="15">
        <f ca="1">VLOOKUP(A891,'Hospitalisation Details'!A889:K3232,11,FALSE)</f>
        <v>38</v>
      </c>
    </row>
    <row r="892" spans="1:17" ht="15.6" x14ac:dyDescent="0.3">
      <c r="A892" s="78" t="s">
        <v>1481</v>
      </c>
      <c r="B892" s="78" t="str">
        <f>VLOOKUP(A892,'Customer Names'!A890:C3225,3,FALSE)</f>
        <v>Jeffrey</v>
      </c>
      <c r="C892" s="91">
        <f>VLOOKUP(A892,'Medical Examinations'!A890:H3225,2,FALSE)</f>
        <v>28.9</v>
      </c>
      <c r="D892" s="15">
        <f>VLOOKUP(A892,'Medical Examinations'!A890:H3225,3,FALSE)</f>
        <v>11.96</v>
      </c>
      <c r="E892" s="15" t="str">
        <f>VLOOKUP(A892,'Medical Examinations'!A890:H3225,4,FALSE)</f>
        <v>No</v>
      </c>
      <c r="F892" s="15" t="str">
        <f>VLOOKUP(A892,'Medical Examinations'!A890:H3225,5,FALSE)</f>
        <v>No</v>
      </c>
      <c r="G892" s="15" t="str">
        <f>VLOOKUP(A892,'Medical Examinations'!A890:H3225,6,FALSE)</f>
        <v>No</v>
      </c>
      <c r="H892" s="15">
        <f>VLOOKUP(A892,'Medical Examinations'!A890:H3225,7,FALSE)</f>
        <v>0</v>
      </c>
      <c r="I892" s="15" t="str">
        <f>VLOOKUP(A892,'Medical Examinations'!A890:H3225,8,FALSE)</f>
        <v>No</v>
      </c>
      <c r="J892" s="15" t="str">
        <f>VLOOKUP(A892,'Medical Examinations'!A890:J3225,9,FALSE)</f>
        <v>OVERWEIGHT</v>
      </c>
      <c r="K892" s="15" t="str">
        <f>VLOOKUP(A892,'Medical Examinations'!A890:J3225,10,FALSE)</f>
        <v>DIABETES</v>
      </c>
      <c r="L892" s="15" t="str">
        <f>VLOOKUP(A892,'Hospitalisation Details'!A890:J3233,10,FALSE)</f>
        <v>15-Sep-1962</v>
      </c>
      <c r="M892" s="15">
        <f>VLOOKUP(A892,'Hospitalisation Details'!A890:I3233,6,FALSE)</f>
        <v>12146.97</v>
      </c>
      <c r="N892" s="15" t="str">
        <f>VLOOKUP(A892,'Hospitalisation Details'!A890:I3233,7,FALSE)</f>
        <v>tier - 3</v>
      </c>
      <c r="O892" s="15" t="str">
        <f>VLOOKUP(A892,'Hospitalisation Details'!A890:I3233,8,FALSE)</f>
        <v>tier - 3</v>
      </c>
      <c r="P892" s="15" t="str">
        <f>VLOOKUP(A892,'Hospitalisation Details'!A890:I3233,9,FALSE)</f>
        <v>R1011</v>
      </c>
      <c r="Q892" s="15">
        <f ca="1">VLOOKUP(A892,'Hospitalisation Details'!A890:K3233,11,FALSE)</f>
        <v>63</v>
      </c>
    </row>
    <row r="893" spans="1:17" ht="15.6" x14ac:dyDescent="0.3">
      <c r="A893" s="78" t="s">
        <v>1480</v>
      </c>
      <c r="B893" s="78" t="str">
        <f>VLOOKUP(A893,'Customer Names'!A891:C3226,3,FALSE)</f>
        <v>Andrew R</v>
      </c>
      <c r="C893" s="91">
        <f>VLOOKUP(A893,'Medical Examinations'!A891:H3226,2,FALSE)</f>
        <v>25.74</v>
      </c>
      <c r="D893" s="15">
        <f>VLOOKUP(A893,'Medical Examinations'!A891:H3226,3,FALSE)</f>
        <v>7.69</v>
      </c>
      <c r="E893" s="15" t="str">
        <f>VLOOKUP(A893,'Medical Examinations'!A891:H3226,4,FALSE)</f>
        <v>No</v>
      </c>
      <c r="F893" s="15" t="str">
        <f>VLOOKUP(A893,'Medical Examinations'!A891:H3226,5,FALSE)</f>
        <v>No</v>
      </c>
      <c r="G893" s="15" t="str">
        <f>VLOOKUP(A893,'Medical Examinations'!A891:H3226,6,FALSE)</f>
        <v>No</v>
      </c>
      <c r="H893" s="15">
        <f>VLOOKUP(A893,'Medical Examinations'!A891:H3226,7,FALSE)</f>
        <v>0</v>
      </c>
      <c r="I893" s="15" t="str">
        <f>VLOOKUP(A893,'Medical Examinations'!A891:H3226,8,FALSE)</f>
        <v>No</v>
      </c>
      <c r="J893" s="15" t="str">
        <f>VLOOKUP(A893,'Medical Examinations'!A891:J3226,9,FALSE)</f>
        <v>OVERWEIGHT</v>
      </c>
      <c r="K893" s="15" t="str">
        <f>VLOOKUP(A893,'Medical Examinations'!A891:J3226,10,FALSE)</f>
        <v>DIABETES</v>
      </c>
      <c r="L893" s="15" t="str">
        <f>VLOOKUP(A893,'Hospitalisation Details'!A891:J3234,10,FALSE)</f>
        <v>4-Nov-1962</v>
      </c>
      <c r="M893" s="15">
        <f>VLOOKUP(A893,'Hospitalisation Details'!A891:I3234,6,FALSE)</f>
        <v>12142.58</v>
      </c>
      <c r="N893" s="15" t="str">
        <f>VLOOKUP(A893,'Hospitalisation Details'!A891:I3234,7,FALSE)</f>
        <v>tier - 3</v>
      </c>
      <c r="O893" s="15" t="str">
        <f>VLOOKUP(A893,'Hospitalisation Details'!A891:I3234,8,FALSE)</f>
        <v>tier - 2</v>
      </c>
      <c r="P893" s="15" t="str">
        <f>VLOOKUP(A893,'Hospitalisation Details'!A891:I3234,9,FALSE)</f>
        <v>R1013</v>
      </c>
      <c r="Q893" s="15">
        <f ca="1">VLOOKUP(A893,'Hospitalisation Details'!A891:K3234,11,FALSE)</f>
        <v>63</v>
      </c>
    </row>
    <row r="894" spans="1:17" ht="15.6" x14ac:dyDescent="0.3">
      <c r="A894" s="78" t="s">
        <v>1479</v>
      </c>
      <c r="B894" s="78" t="str">
        <f>VLOOKUP(A894,'Customer Names'!A892:C3227,3,FALSE)</f>
        <v>Francisco J. Sr.</v>
      </c>
      <c r="C894" s="91">
        <f>VLOOKUP(A894,'Medical Examinations'!A892:H3227,2,FALSE)</f>
        <v>36.06</v>
      </c>
      <c r="D894" s="15">
        <f>VLOOKUP(A894,'Medical Examinations'!A892:H3227,3,FALSE)</f>
        <v>8.83</v>
      </c>
      <c r="E894" s="15" t="str">
        <f>VLOOKUP(A894,'Medical Examinations'!A892:H3227,4,FALSE)</f>
        <v>No</v>
      </c>
      <c r="F894" s="15" t="str">
        <f>VLOOKUP(A894,'Medical Examinations'!A892:H3227,5,FALSE)</f>
        <v>No</v>
      </c>
      <c r="G894" s="15" t="str">
        <f>VLOOKUP(A894,'Medical Examinations'!A892:H3227,6,FALSE)</f>
        <v>No</v>
      </c>
      <c r="H894" s="15">
        <f>VLOOKUP(A894,'Medical Examinations'!A892:H3227,7,FALSE)</f>
        <v>0</v>
      </c>
      <c r="I894" s="15" t="str">
        <f>VLOOKUP(A894,'Medical Examinations'!A892:H3227,8,FALSE)</f>
        <v>No</v>
      </c>
      <c r="J894" s="15" t="str">
        <f>VLOOKUP(A894,'Medical Examinations'!A892:J3227,9,FALSE)</f>
        <v>OBESITY</v>
      </c>
      <c r="K894" s="15" t="str">
        <f>VLOOKUP(A894,'Medical Examinations'!A892:J3227,10,FALSE)</f>
        <v>DIABETES</v>
      </c>
      <c r="L894" s="15" t="str">
        <f>VLOOKUP(A894,'Hospitalisation Details'!A892:J3235,10,FALSE)</f>
        <v>16-Sep-1974</v>
      </c>
      <c r="M894" s="15">
        <f>VLOOKUP(A894,'Hospitalisation Details'!A892:I3235,6,FALSE)</f>
        <v>12137.6</v>
      </c>
      <c r="N894" s="15" t="str">
        <f>VLOOKUP(A894,'Hospitalisation Details'!A892:I3235,7,FALSE)</f>
        <v>tier - 3</v>
      </c>
      <c r="O894" s="15" t="str">
        <f>VLOOKUP(A894,'Hospitalisation Details'!A892:I3235,8,FALSE)</f>
        <v>tier - 3</v>
      </c>
      <c r="P894" s="15" t="str">
        <f>VLOOKUP(A894,'Hospitalisation Details'!A892:I3235,9,FALSE)</f>
        <v>R1012</v>
      </c>
      <c r="Q894" s="15">
        <f ca="1">VLOOKUP(A894,'Hospitalisation Details'!A892:K3235,11,FALSE)</f>
        <v>51</v>
      </c>
    </row>
    <row r="895" spans="1:17" ht="15.6" x14ac:dyDescent="0.3">
      <c r="A895" s="78" t="s">
        <v>1478</v>
      </c>
      <c r="B895" s="78" t="str">
        <f>VLOOKUP(A895,'Customer Names'!A893:C3228,3,FALSE)</f>
        <v>Rhonda</v>
      </c>
      <c r="C895" s="91">
        <f>VLOOKUP(A895,'Medical Examinations'!A893:H3228,2,FALSE)</f>
        <v>43.28</v>
      </c>
      <c r="D895" s="15">
        <f>VLOOKUP(A895,'Medical Examinations'!A893:H3228,3,FALSE)</f>
        <v>4.41</v>
      </c>
      <c r="E895" s="15" t="str">
        <f>VLOOKUP(A895,'Medical Examinations'!A893:H3228,4,FALSE)</f>
        <v>No</v>
      </c>
      <c r="F895" s="15" t="str">
        <f>VLOOKUP(A895,'Medical Examinations'!A893:H3228,5,FALSE)</f>
        <v>No</v>
      </c>
      <c r="G895" s="15" t="str">
        <f>VLOOKUP(A895,'Medical Examinations'!A893:H3228,6,FALSE)</f>
        <v>No</v>
      </c>
      <c r="H895" s="15">
        <f>VLOOKUP(A895,'Medical Examinations'!A893:H3228,7,FALSE)</f>
        <v>0</v>
      </c>
      <c r="I895" s="15" t="str">
        <f>VLOOKUP(A895,'Medical Examinations'!A893:H3228,8,FALSE)</f>
        <v>No</v>
      </c>
      <c r="J895" s="15" t="str">
        <f>VLOOKUP(A895,'Medical Examinations'!A893:J3228,9,FALSE)</f>
        <v>OBESITY</v>
      </c>
      <c r="K895" s="15" t="str">
        <f>VLOOKUP(A895,'Medical Examinations'!A893:J3228,10,FALSE)</f>
        <v>NORMAL</v>
      </c>
      <c r="L895" s="15" t="str">
        <f>VLOOKUP(A895,'Hospitalisation Details'!A893:J3236,10,FALSE)</f>
        <v>6-Nov-1991</v>
      </c>
      <c r="M895" s="15">
        <f>VLOOKUP(A895,'Hospitalisation Details'!A893:I3236,6,FALSE)</f>
        <v>12130.8</v>
      </c>
      <c r="N895" s="15" t="str">
        <f>VLOOKUP(A895,'Hospitalisation Details'!A893:I3236,7,FALSE)</f>
        <v>tier - 3</v>
      </c>
      <c r="O895" s="15" t="str">
        <f>VLOOKUP(A895,'Hospitalisation Details'!A893:I3236,8,FALSE)</f>
        <v>tier - 3</v>
      </c>
      <c r="P895" s="15" t="str">
        <f>VLOOKUP(A895,'Hospitalisation Details'!A893:I3236,9,FALSE)</f>
        <v>R1026</v>
      </c>
      <c r="Q895" s="15">
        <f ca="1">VLOOKUP(A895,'Hospitalisation Details'!A893:K3236,11,FALSE)</f>
        <v>34</v>
      </c>
    </row>
    <row r="896" spans="1:17" ht="15.6" x14ac:dyDescent="0.3">
      <c r="A896" s="78" t="s">
        <v>1477</v>
      </c>
      <c r="B896" s="78" t="str">
        <f>VLOOKUP(A896,'Customer Names'!A894:C3229,3,FALSE)</f>
        <v>John</v>
      </c>
      <c r="C896" s="91">
        <f>VLOOKUP(A896,'Medical Examinations'!A894:H3229,2,FALSE)</f>
        <v>28.785</v>
      </c>
      <c r="D896" s="15">
        <f>VLOOKUP(A896,'Medical Examinations'!A894:H3229,3,FALSE)</f>
        <v>9.1</v>
      </c>
      <c r="E896" s="15" t="str">
        <f>VLOOKUP(A896,'Medical Examinations'!A894:H3229,4,FALSE)</f>
        <v>yes</v>
      </c>
      <c r="F896" s="15" t="str">
        <f>VLOOKUP(A896,'Medical Examinations'!A894:H3229,5,FALSE)</f>
        <v>No</v>
      </c>
      <c r="G896" s="15" t="str">
        <f>VLOOKUP(A896,'Medical Examinations'!A894:H3229,6,FALSE)</f>
        <v>Yes</v>
      </c>
      <c r="H896" s="15">
        <f>VLOOKUP(A896,'Medical Examinations'!A894:H3229,7,FALSE)</f>
        <v>1</v>
      </c>
      <c r="I896" s="15" t="str">
        <f>VLOOKUP(A896,'Medical Examinations'!A894:H3229,8,FALSE)</f>
        <v>No</v>
      </c>
      <c r="J896" s="15" t="str">
        <f>VLOOKUP(A896,'Medical Examinations'!A894:J3229,9,FALSE)</f>
        <v>OVERWEIGHT</v>
      </c>
      <c r="K896" s="15" t="str">
        <f>VLOOKUP(A896,'Medical Examinations'!A894:J3229,10,FALSE)</f>
        <v>DIABETES</v>
      </c>
      <c r="L896" s="15" t="str">
        <f>VLOOKUP(A896,'Hospitalisation Details'!A894:J3237,10,FALSE)</f>
        <v>4-Jun-1963</v>
      </c>
      <c r="M896" s="15">
        <f>VLOOKUP(A896,'Hospitalisation Details'!A894:I3237,6,FALSE)</f>
        <v>12129.61</v>
      </c>
      <c r="N896" s="15" t="str">
        <f>VLOOKUP(A896,'Hospitalisation Details'!A894:I3237,7,FALSE)</f>
        <v>tier - 3</v>
      </c>
      <c r="O896" s="15" t="str">
        <f>VLOOKUP(A896,'Hospitalisation Details'!A894:I3237,8,FALSE)</f>
        <v>tier - 1</v>
      </c>
      <c r="P896" s="15" t="str">
        <f>VLOOKUP(A896,'Hospitalisation Details'!A894:I3237,9,FALSE)</f>
        <v>R1012</v>
      </c>
      <c r="Q896" s="15">
        <f ca="1">VLOOKUP(A896,'Hospitalisation Details'!A894:K3237,11,FALSE)</f>
        <v>62</v>
      </c>
    </row>
    <row r="897" spans="1:17" ht="15.6" x14ac:dyDescent="0.3">
      <c r="A897" s="78" t="s">
        <v>1476</v>
      </c>
      <c r="B897" s="78" t="str">
        <f>VLOOKUP(A897,'Customer Names'!A895:C3230,3,FALSE)</f>
        <v>Miles J.</v>
      </c>
      <c r="C897" s="91">
        <f>VLOOKUP(A897,'Medical Examinations'!A895:H3230,2,FALSE)</f>
        <v>25.46</v>
      </c>
      <c r="D897" s="15">
        <f>VLOOKUP(A897,'Medical Examinations'!A895:H3230,3,FALSE)</f>
        <v>11.52</v>
      </c>
      <c r="E897" s="15" t="str">
        <f>VLOOKUP(A897,'Medical Examinations'!A895:H3230,4,FALSE)</f>
        <v>yes</v>
      </c>
      <c r="F897" s="15" t="str">
        <f>VLOOKUP(A897,'Medical Examinations'!A895:H3230,5,FALSE)</f>
        <v>No</v>
      </c>
      <c r="G897" s="15" t="str">
        <f>VLOOKUP(A897,'Medical Examinations'!A895:H3230,6,FALSE)</f>
        <v>Yes</v>
      </c>
      <c r="H897" s="15">
        <f>VLOOKUP(A897,'Medical Examinations'!A895:H3230,7,FALSE)</f>
        <v>1</v>
      </c>
      <c r="I897" s="15" t="str">
        <f>VLOOKUP(A897,'Medical Examinations'!A895:H3230,8,FALSE)</f>
        <v>No</v>
      </c>
      <c r="J897" s="15" t="str">
        <f>VLOOKUP(A897,'Medical Examinations'!A895:J3230,9,FALSE)</f>
        <v>OVERWEIGHT</v>
      </c>
      <c r="K897" s="15" t="str">
        <f>VLOOKUP(A897,'Medical Examinations'!A895:J3230,10,FALSE)</f>
        <v>DIABETES</v>
      </c>
      <c r="L897" s="15" t="str">
        <f>VLOOKUP(A897,'Hospitalisation Details'!A895:J3238,10,FALSE)</f>
        <v>20-Jul-1963</v>
      </c>
      <c r="M897" s="15">
        <f>VLOOKUP(A897,'Hospitalisation Details'!A895:I3238,6,FALSE)</f>
        <v>12124.99</v>
      </c>
      <c r="N897" s="15" t="str">
        <f>VLOOKUP(A897,'Hospitalisation Details'!A895:I3238,7,FALSE)</f>
        <v>tier - 3</v>
      </c>
      <c r="O897" s="15" t="str">
        <f>VLOOKUP(A897,'Hospitalisation Details'!A895:I3238,8,FALSE)</f>
        <v>tier - 1</v>
      </c>
      <c r="P897" s="15" t="str">
        <f>VLOOKUP(A897,'Hospitalisation Details'!A895:I3238,9,FALSE)</f>
        <v>R1012</v>
      </c>
      <c r="Q897" s="15">
        <f ca="1">VLOOKUP(A897,'Hospitalisation Details'!A895:K3238,11,FALSE)</f>
        <v>62</v>
      </c>
    </row>
    <row r="898" spans="1:17" ht="15.6" x14ac:dyDescent="0.3">
      <c r="A898" s="78" t="s">
        <v>1475</v>
      </c>
      <c r="B898" s="78" t="str">
        <f>VLOOKUP(A898,'Customer Names'!A896:C3231,3,FALSE)</f>
        <v>Ms.  Justyna I.</v>
      </c>
      <c r="C898" s="91">
        <f>VLOOKUP(A898,'Medical Examinations'!A896:H3231,2,FALSE)</f>
        <v>30.8</v>
      </c>
      <c r="D898" s="15">
        <f>VLOOKUP(A898,'Medical Examinations'!A896:H3231,3,FALSE)</f>
        <v>10.95</v>
      </c>
      <c r="E898" s="15" t="str">
        <f>VLOOKUP(A898,'Medical Examinations'!A896:H3231,4,FALSE)</f>
        <v>No</v>
      </c>
      <c r="F898" s="15" t="str">
        <f>VLOOKUP(A898,'Medical Examinations'!A896:H3231,5,FALSE)</f>
        <v>No</v>
      </c>
      <c r="G898" s="15" t="str">
        <f>VLOOKUP(A898,'Medical Examinations'!A896:H3231,6,FALSE)</f>
        <v>No</v>
      </c>
      <c r="H898" s="15">
        <f>VLOOKUP(A898,'Medical Examinations'!A896:H3231,7,FALSE)</f>
        <v>0</v>
      </c>
      <c r="I898" s="15" t="str">
        <f>VLOOKUP(A898,'Medical Examinations'!A896:H3231,8,FALSE)</f>
        <v>No</v>
      </c>
      <c r="J898" s="15" t="str">
        <f>VLOOKUP(A898,'Medical Examinations'!A896:J3231,9,FALSE)</f>
        <v>OBESITY</v>
      </c>
      <c r="K898" s="15" t="str">
        <f>VLOOKUP(A898,'Medical Examinations'!A896:J3231,10,FALSE)</f>
        <v>DIABETES</v>
      </c>
      <c r="L898" s="15" t="str">
        <f>VLOOKUP(A898,'Hospitalisation Details'!A896:J3239,10,FALSE)</f>
        <v>25-Oct-1968</v>
      </c>
      <c r="M898" s="15">
        <f>VLOOKUP(A898,'Hospitalisation Details'!A896:I3239,6,FALSE)</f>
        <v>12105.32</v>
      </c>
      <c r="N898" s="15" t="str">
        <f>VLOOKUP(A898,'Hospitalisation Details'!A896:I3239,7,FALSE)</f>
        <v>tier - 3</v>
      </c>
      <c r="O898" s="15" t="str">
        <f>VLOOKUP(A898,'Hospitalisation Details'!A896:I3239,8,FALSE)</f>
        <v>tier - 3</v>
      </c>
      <c r="P898" s="15" t="str">
        <f>VLOOKUP(A898,'Hospitalisation Details'!A896:I3239,9,FALSE)</f>
        <v>R1011</v>
      </c>
      <c r="Q898" s="15">
        <f ca="1">VLOOKUP(A898,'Hospitalisation Details'!A896:K3239,11,FALSE)</f>
        <v>57</v>
      </c>
    </row>
    <row r="899" spans="1:17" ht="15.6" x14ac:dyDescent="0.3">
      <c r="A899" s="78" t="s">
        <v>1474</v>
      </c>
      <c r="B899" s="78" t="str">
        <f>VLOOKUP(A899,'Customer Names'!A897:C3232,3,FALSE)</f>
        <v>Lucille</v>
      </c>
      <c r="C899" s="91">
        <f>VLOOKUP(A899,'Medical Examinations'!A897:H3232,2,FALSE)</f>
        <v>28.88</v>
      </c>
      <c r="D899" s="15">
        <f>VLOOKUP(A899,'Medical Examinations'!A897:H3232,3,FALSE)</f>
        <v>11.5</v>
      </c>
      <c r="E899" s="15" t="str">
        <f>VLOOKUP(A899,'Medical Examinations'!A897:H3232,4,FALSE)</f>
        <v>No</v>
      </c>
      <c r="F899" s="15" t="str">
        <f>VLOOKUP(A899,'Medical Examinations'!A897:H3232,5,FALSE)</f>
        <v>No</v>
      </c>
      <c r="G899" s="15" t="str">
        <f>VLOOKUP(A899,'Medical Examinations'!A897:H3232,6,FALSE)</f>
        <v>No</v>
      </c>
      <c r="H899" s="15">
        <f>VLOOKUP(A899,'Medical Examinations'!A897:H3232,7,FALSE)</f>
        <v>0</v>
      </c>
      <c r="I899" s="15" t="str">
        <f>VLOOKUP(A899,'Medical Examinations'!A897:H3232,8,FALSE)</f>
        <v>No</v>
      </c>
      <c r="J899" s="15" t="str">
        <f>VLOOKUP(A899,'Medical Examinations'!A897:J3232,9,FALSE)</f>
        <v>OVERWEIGHT</v>
      </c>
      <c r="K899" s="15" t="str">
        <f>VLOOKUP(A899,'Medical Examinations'!A897:J3232,10,FALSE)</f>
        <v>DIABETES</v>
      </c>
      <c r="L899" s="15" t="str">
        <f>VLOOKUP(A899,'Hospitalisation Details'!A897:J3240,10,FALSE)</f>
        <v>9-Dec-1968</v>
      </c>
      <c r="M899" s="15">
        <f>VLOOKUP(A899,'Hospitalisation Details'!A897:I3240,6,FALSE)</f>
        <v>12096.65</v>
      </c>
      <c r="N899" s="15" t="str">
        <f>VLOOKUP(A899,'Hospitalisation Details'!A897:I3240,7,FALSE)</f>
        <v>tier - 3</v>
      </c>
      <c r="O899" s="15" t="str">
        <f>VLOOKUP(A899,'Hospitalisation Details'!A897:I3240,8,FALSE)</f>
        <v>tier - 1</v>
      </c>
      <c r="P899" s="15" t="str">
        <f>VLOOKUP(A899,'Hospitalisation Details'!A897:I3240,9,FALSE)</f>
        <v>R1024</v>
      </c>
      <c r="Q899" s="15">
        <f ca="1">VLOOKUP(A899,'Hospitalisation Details'!A897:K3240,11,FALSE)</f>
        <v>56</v>
      </c>
    </row>
    <row r="900" spans="1:17" ht="15.6" x14ac:dyDescent="0.3">
      <c r="A900" s="78" t="s">
        <v>1473</v>
      </c>
      <c r="B900" s="78" t="str">
        <f>VLOOKUP(A900,'Customer Names'!A898:C3233,3,FALSE)</f>
        <v>April</v>
      </c>
      <c r="C900" s="91">
        <f>VLOOKUP(A900,'Medical Examinations'!A898:H3233,2,FALSE)</f>
        <v>23</v>
      </c>
      <c r="D900" s="15">
        <f>VLOOKUP(A900,'Medical Examinations'!A898:H3233,3,FALSE)</f>
        <v>9.8800000000000008</v>
      </c>
      <c r="E900" s="15" t="str">
        <f>VLOOKUP(A900,'Medical Examinations'!A898:H3233,4,FALSE)</f>
        <v>No</v>
      </c>
      <c r="F900" s="15" t="str">
        <f>VLOOKUP(A900,'Medical Examinations'!A898:H3233,5,FALSE)</f>
        <v>No</v>
      </c>
      <c r="G900" s="15" t="str">
        <f>VLOOKUP(A900,'Medical Examinations'!A898:H3233,6,FALSE)</f>
        <v>No</v>
      </c>
      <c r="H900" s="15">
        <f>VLOOKUP(A900,'Medical Examinations'!A898:H3233,7,FALSE)</f>
        <v>0</v>
      </c>
      <c r="I900" s="15" t="str">
        <f>VLOOKUP(A900,'Medical Examinations'!A898:H3233,8,FALSE)</f>
        <v>No</v>
      </c>
      <c r="J900" s="15" t="str">
        <f>VLOOKUP(A900,'Medical Examinations'!A898:J3233,9,FALSE)</f>
        <v>NORMAL WEIGHT</v>
      </c>
      <c r="K900" s="15" t="str">
        <f>VLOOKUP(A900,'Medical Examinations'!A898:J3233,10,FALSE)</f>
        <v>DIABETES</v>
      </c>
      <c r="L900" s="15" t="str">
        <f>VLOOKUP(A900,'Hospitalisation Details'!A898:J3241,10,FALSE)</f>
        <v>21-Jun-1968</v>
      </c>
      <c r="M900" s="15">
        <f>VLOOKUP(A900,'Hospitalisation Details'!A898:I3241,6,FALSE)</f>
        <v>12094.48</v>
      </c>
      <c r="N900" s="15" t="str">
        <f>VLOOKUP(A900,'Hospitalisation Details'!A898:I3241,7,FALSE)</f>
        <v>tier - 3</v>
      </c>
      <c r="O900" s="15" t="str">
        <f>VLOOKUP(A900,'Hospitalisation Details'!A898:I3241,8,FALSE)</f>
        <v>tier - 3</v>
      </c>
      <c r="P900" s="15" t="str">
        <f>VLOOKUP(A900,'Hospitalisation Details'!A898:I3241,9,FALSE)</f>
        <v>R1011</v>
      </c>
      <c r="Q900" s="15">
        <f ca="1">VLOOKUP(A900,'Hospitalisation Details'!A898:K3241,11,FALSE)</f>
        <v>57</v>
      </c>
    </row>
    <row r="901" spans="1:17" ht="15.6" x14ac:dyDescent="0.3">
      <c r="A901" s="78" t="s">
        <v>1472</v>
      </c>
      <c r="B901" s="78" t="str">
        <f>VLOOKUP(A901,'Customer Names'!A899:C3234,3,FALSE)</f>
        <v>Robert</v>
      </c>
      <c r="C901" s="91">
        <f>VLOOKUP(A901,'Medical Examinations'!A899:H3234,2,FALSE)</f>
        <v>38.25</v>
      </c>
      <c r="D901" s="15">
        <f>VLOOKUP(A901,'Medical Examinations'!A899:H3234,3,FALSE)</f>
        <v>6.2</v>
      </c>
      <c r="E901" s="15" t="str">
        <f>VLOOKUP(A901,'Medical Examinations'!A899:H3234,4,FALSE)</f>
        <v>No</v>
      </c>
      <c r="F901" s="15" t="str">
        <f>VLOOKUP(A901,'Medical Examinations'!A899:H3234,5,FALSE)</f>
        <v>No</v>
      </c>
      <c r="G901" s="15" t="str">
        <f>VLOOKUP(A901,'Medical Examinations'!A899:H3234,6,FALSE)</f>
        <v>No</v>
      </c>
      <c r="H901" s="15">
        <f>VLOOKUP(A901,'Medical Examinations'!A899:H3234,7,FALSE)</f>
        <v>1</v>
      </c>
      <c r="I901" s="15" t="str">
        <f>VLOOKUP(A901,'Medical Examinations'!A899:H3234,8,FALSE)</f>
        <v>No</v>
      </c>
      <c r="J901" s="15" t="str">
        <f>VLOOKUP(A901,'Medical Examinations'!A899:J3234,9,FALSE)</f>
        <v>OBESITY</v>
      </c>
      <c r="K901" s="15" t="str">
        <f>VLOOKUP(A901,'Medical Examinations'!A899:J3234,10,FALSE)</f>
        <v>PREDIABETES</v>
      </c>
      <c r="L901" s="15" t="str">
        <f>VLOOKUP(A901,'Hospitalisation Details'!A899:J3242,10,FALSE)</f>
        <v>2-Sep-1984</v>
      </c>
      <c r="M901" s="15">
        <f>VLOOKUP(A901,'Hospitalisation Details'!A899:I3242,6,FALSE)</f>
        <v>12091.34</v>
      </c>
      <c r="N901" s="15" t="str">
        <f>VLOOKUP(A901,'Hospitalisation Details'!A899:I3242,7,FALSE)</f>
        <v>tier - 3</v>
      </c>
      <c r="O901" s="15" t="str">
        <f>VLOOKUP(A901,'Hospitalisation Details'!A899:I3242,8,FALSE)</f>
        <v>tier - 2</v>
      </c>
      <c r="P901" s="15" t="str">
        <f>VLOOKUP(A901,'Hospitalisation Details'!A899:I3242,9,FALSE)</f>
        <v>R1022</v>
      </c>
      <c r="Q901" s="15">
        <f ca="1">VLOOKUP(A901,'Hospitalisation Details'!A899:K3242,11,FALSE)</f>
        <v>41</v>
      </c>
    </row>
    <row r="902" spans="1:17" ht="15.6" x14ac:dyDescent="0.3">
      <c r="A902" s="78" t="s">
        <v>1471</v>
      </c>
      <c r="B902" s="78" t="str">
        <f>VLOOKUP(A902,'Customer Names'!A900:C3235,3,FALSE)</f>
        <v>Alyssa</v>
      </c>
      <c r="C902" s="91">
        <f>VLOOKUP(A902,'Medical Examinations'!A900:H3235,2,FALSE)</f>
        <v>39.25</v>
      </c>
      <c r="D902" s="15">
        <f>VLOOKUP(A902,'Medical Examinations'!A900:H3235,3,FALSE)</f>
        <v>8.41</v>
      </c>
      <c r="E902" s="15" t="str">
        <f>VLOOKUP(A902,'Medical Examinations'!A900:H3235,4,FALSE)</f>
        <v>yes</v>
      </c>
      <c r="F902" s="15" t="str">
        <f>VLOOKUP(A902,'Medical Examinations'!A900:H3235,5,FALSE)</f>
        <v>No</v>
      </c>
      <c r="G902" s="15" t="str">
        <f>VLOOKUP(A902,'Medical Examinations'!A900:H3235,6,FALSE)</f>
        <v>No</v>
      </c>
      <c r="H902" s="15">
        <f>VLOOKUP(A902,'Medical Examinations'!A900:H3235,7,FALSE)</f>
        <v>1</v>
      </c>
      <c r="I902" s="15" t="str">
        <f>VLOOKUP(A902,'Medical Examinations'!A900:H3235,8,FALSE)</f>
        <v>No</v>
      </c>
      <c r="J902" s="15" t="str">
        <f>VLOOKUP(A902,'Medical Examinations'!A900:J3235,9,FALSE)</f>
        <v>OBESITY</v>
      </c>
      <c r="K902" s="15" t="str">
        <f>VLOOKUP(A902,'Medical Examinations'!A900:J3235,10,FALSE)</f>
        <v>DIABETES</v>
      </c>
      <c r="L902" s="15" t="str">
        <f>VLOOKUP(A902,'Hospitalisation Details'!A900:J3243,10,FALSE)</f>
        <v>7-Sep-1986</v>
      </c>
      <c r="M902" s="15">
        <f>VLOOKUP(A902,'Hospitalisation Details'!A900:I3243,6,FALSE)</f>
        <v>12048.13</v>
      </c>
      <c r="N902" s="15" t="str">
        <f>VLOOKUP(A902,'Hospitalisation Details'!A900:I3243,7,FALSE)</f>
        <v>tier - 3</v>
      </c>
      <c r="O902" s="15" t="str">
        <f>VLOOKUP(A902,'Hospitalisation Details'!A900:I3243,8,FALSE)</f>
        <v>tier - 2</v>
      </c>
      <c r="P902" s="15" t="str">
        <f>VLOOKUP(A902,'Hospitalisation Details'!A900:I3243,9,FALSE)</f>
        <v>R1026</v>
      </c>
      <c r="Q902" s="15">
        <f ca="1">VLOOKUP(A902,'Hospitalisation Details'!A900:K3243,11,FALSE)</f>
        <v>39</v>
      </c>
    </row>
    <row r="903" spans="1:17" ht="15.6" x14ac:dyDescent="0.3">
      <c r="A903" s="78" t="s">
        <v>1470</v>
      </c>
      <c r="B903" s="78" t="str">
        <f>VLOOKUP(A903,'Customer Names'!A901:C3236,3,FALSE)</f>
        <v>Jessica E.</v>
      </c>
      <c r="C903" s="91">
        <f>VLOOKUP(A903,'Medical Examinations'!A901:H3236,2,FALSE)</f>
        <v>26.6</v>
      </c>
      <c r="D903" s="15">
        <f>VLOOKUP(A903,'Medical Examinations'!A901:H3236,3,FALSE)</f>
        <v>5.07</v>
      </c>
      <c r="E903" s="15" t="str">
        <f>VLOOKUP(A903,'Medical Examinations'!A901:H3236,4,FALSE)</f>
        <v>yes</v>
      </c>
      <c r="F903" s="15" t="str">
        <f>VLOOKUP(A903,'Medical Examinations'!A901:H3236,5,FALSE)</f>
        <v>No</v>
      </c>
      <c r="G903" s="15" t="str">
        <f>VLOOKUP(A903,'Medical Examinations'!A901:H3236,6,FALSE)</f>
        <v>No</v>
      </c>
      <c r="H903" s="15">
        <f>VLOOKUP(A903,'Medical Examinations'!A901:H3236,7,FALSE)</f>
        <v>2</v>
      </c>
      <c r="I903" s="15" t="str">
        <f>VLOOKUP(A903,'Medical Examinations'!A901:H3236,8,FALSE)</f>
        <v>No</v>
      </c>
      <c r="J903" s="15" t="str">
        <f>VLOOKUP(A903,'Medical Examinations'!A901:J3236,9,FALSE)</f>
        <v>OVERWEIGHT</v>
      </c>
      <c r="K903" s="15" t="str">
        <f>VLOOKUP(A903,'Medical Examinations'!A901:J3236,10,FALSE)</f>
        <v>NORMAL</v>
      </c>
      <c r="L903" s="15" t="str">
        <f>VLOOKUP(A903,'Hospitalisation Details'!A901:J3244,10,FALSE)</f>
        <v>24-Nov-1966</v>
      </c>
      <c r="M903" s="15">
        <f>VLOOKUP(A903,'Hospitalisation Details'!A901:I3244,6,FALSE)</f>
        <v>12044.34</v>
      </c>
      <c r="N903" s="15" t="str">
        <f>VLOOKUP(A903,'Hospitalisation Details'!A901:I3244,7,FALSE)</f>
        <v>tier - 3</v>
      </c>
      <c r="O903" s="15" t="str">
        <f>VLOOKUP(A903,'Hospitalisation Details'!A901:I3244,8,FALSE)</f>
        <v>tier - 1</v>
      </c>
      <c r="P903" s="15" t="str">
        <f>VLOOKUP(A903,'Hospitalisation Details'!A901:I3244,9,FALSE)</f>
        <v>R1012</v>
      </c>
      <c r="Q903" s="15">
        <f ca="1">VLOOKUP(A903,'Hospitalisation Details'!A901:K3244,11,FALSE)</f>
        <v>58</v>
      </c>
    </row>
    <row r="904" spans="1:17" ht="15.6" x14ac:dyDescent="0.3">
      <c r="A904" s="78" t="s">
        <v>1469</v>
      </c>
      <c r="B904" s="78" t="str">
        <f>VLOOKUP(A904,'Customer Names'!A902:C3237,3,FALSE)</f>
        <v>Patrick J.</v>
      </c>
      <c r="C904" s="91">
        <f>VLOOKUP(A904,'Medical Examinations'!A902:H3237,2,FALSE)</f>
        <v>35.700000000000003</v>
      </c>
      <c r="D904" s="15">
        <f>VLOOKUP(A904,'Medical Examinations'!A902:H3237,3,FALSE)</f>
        <v>4.0599999999999996</v>
      </c>
      <c r="E904" s="15" t="str">
        <f>VLOOKUP(A904,'Medical Examinations'!A902:H3237,4,FALSE)</f>
        <v>No</v>
      </c>
      <c r="F904" s="15" t="str">
        <f>VLOOKUP(A904,'Medical Examinations'!A902:H3237,5,FALSE)</f>
        <v>No</v>
      </c>
      <c r="G904" s="15" t="str">
        <f>VLOOKUP(A904,'Medical Examinations'!A902:H3237,6,FALSE)</f>
        <v>Yes</v>
      </c>
      <c r="H904" s="15">
        <f>VLOOKUP(A904,'Medical Examinations'!A902:H3237,7,FALSE)</f>
        <v>1</v>
      </c>
      <c r="I904" s="15" t="str">
        <f>VLOOKUP(A904,'Medical Examinations'!A902:H3237,8,FALSE)</f>
        <v>No</v>
      </c>
      <c r="J904" s="15" t="str">
        <f>VLOOKUP(A904,'Medical Examinations'!A902:J3237,9,FALSE)</f>
        <v>OBESITY</v>
      </c>
      <c r="K904" s="15" t="str">
        <f>VLOOKUP(A904,'Medical Examinations'!A902:J3237,10,FALSE)</f>
        <v>NORMAL</v>
      </c>
      <c r="L904" s="15" t="str">
        <f>VLOOKUP(A904,'Hospitalisation Details'!A902:J3245,10,FALSE)</f>
        <v>16-Oct-1979</v>
      </c>
      <c r="M904" s="15">
        <f>VLOOKUP(A904,'Hospitalisation Details'!A902:I3245,6,FALSE)</f>
        <v>12035.18</v>
      </c>
      <c r="N904" s="15" t="str">
        <f>VLOOKUP(A904,'Hospitalisation Details'!A902:I3245,7,FALSE)</f>
        <v>tier - 3</v>
      </c>
      <c r="O904" s="15" t="str">
        <f>VLOOKUP(A904,'Hospitalisation Details'!A902:I3245,8,FALSE)</f>
        <v>tier - 3</v>
      </c>
      <c r="P904" s="15" t="str">
        <f>VLOOKUP(A904,'Hospitalisation Details'!A902:I3245,9,FALSE)</f>
        <v>R1021</v>
      </c>
      <c r="Q904" s="15">
        <f ca="1">VLOOKUP(A904,'Hospitalisation Details'!A902:K3245,11,FALSE)</f>
        <v>46</v>
      </c>
    </row>
    <row r="905" spans="1:17" ht="15.6" x14ac:dyDescent="0.3">
      <c r="A905" s="78" t="s">
        <v>1468</v>
      </c>
      <c r="B905" s="78" t="str">
        <f>VLOOKUP(A905,'Customer Names'!A903:C3238,3,FALSE)</f>
        <v>Emilie</v>
      </c>
      <c r="C905" s="91">
        <f>VLOOKUP(A905,'Medical Examinations'!A903:H3238,2,FALSE)</f>
        <v>20.100000000000001</v>
      </c>
      <c r="D905" s="15">
        <f>VLOOKUP(A905,'Medical Examinations'!A903:H3238,3,FALSE)</f>
        <v>10.52</v>
      </c>
      <c r="E905" s="15" t="str">
        <f>VLOOKUP(A905,'Medical Examinations'!A903:H3238,4,FALSE)</f>
        <v>No</v>
      </c>
      <c r="F905" s="15" t="str">
        <f>VLOOKUP(A905,'Medical Examinations'!A903:H3238,5,FALSE)</f>
        <v>No</v>
      </c>
      <c r="G905" s="15" t="str">
        <f>VLOOKUP(A905,'Medical Examinations'!A903:H3238,6,FALSE)</f>
        <v>No</v>
      </c>
      <c r="H905" s="15">
        <f>VLOOKUP(A905,'Medical Examinations'!A903:H3238,7,FALSE)</f>
        <v>0</v>
      </c>
      <c r="I905" s="15" t="str">
        <f>VLOOKUP(A905,'Medical Examinations'!A903:H3238,8,FALSE)</f>
        <v>No</v>
      </c>
      <c r="J905" s="15" t="str">
        <f>VLOOKUP(A905,'Medical Examinations'!A903:J3238,9,FALSE)</f>
        <v>NORMAL WEIGHT</v>
      </c>
      <c r="K905" s="15" t="str">
        <f>VLOOKUP(A905,'Medical Examinations'!A903:J3238,10,FALSE)</f>
        <v>DIABETES</v>
      </c>
      <c r="L905" s="15" t="str">
        <f>VLOOKUP(A905,'Hospitalisation Details'!A903:J3246,10,FALSE)</f>
        <v>29-Oct-1965</v>
      </c>
      <c r="M905" s="15">
        <f>VLOOKUP(A905,'Hospitalisation Details'!A903:I3246,6,FALSE)</f>
        <v>12032.33</v>
      </c>
      <c r="N905" s="15" t="str">
        <f>VLOOKUP(A905,'Hospitalisation Details'!A903:I3246,7,FALSE)</f>
        <v>tier - 3</v>
      </c>
      <c r="O905" s="15" t="str">
        <f>VLOOKUP(A905,'Hospitalisation Details'!A903:I3246,8,FALSE)</f>
        <v>tier - 1</v>
      </c>
      <c r="P905" s="15" t="str">
        <f>VLOOKUP(A905,'Hospitalisation Details'!A903:I3246,9,FALSE)</f>
        <v>R1011</v>
      </c>
      <c r="Q905" s="15">
        <f ca="1">VLOOKUP(A905,'Hospitalisation Details'!A903:K3246,11,FALSE)</f>
        <v>60</v>
      </c>
    </row>
    <row r="906" spans="1:17" ht="15.6" x14ac:dyDescent="0.3">
      <c r="A906" s="78" t="s">
        <v>1467</v>
      </c>
      <c r="B906" s="78" t="str">
        <f>VLOOKUP(A906,'Customer Names'!A904:C3239,3,FALSE)</f>
        <v>Caitlin B.</v>
      </c>
      <c r="C906" s="91">
        <f>VLOOKUP(A906,'Medical Examinations'!A904:H3239,2,FALSE)</f>
        <v>22.23</v>
      </c>
      <c r="D906" s="15">
        <f>VLOOKUP(A906,'Medical Examinations'!A904:H3239,3,FALSE)</f>
        <v>9.65</v>
      </c>
      <c r="E906" s="15" t="str">
        <f>VLOOKUP(A906,'Medical Examinations'!A904:H3239,4,FALSE)</f>
        <v>No</v>
      </c>
      <c r="F906" s="15" t="str">
        <f>VLOOKUP(A906,'Medical Examinations'!A904:H3239,5,FALSE)</f>
        <v>No</v>
      </c>
      <c r="G906" s="15" t="str">
        <f>VLOOKUP(A906,'Medical Examinations'!A904:H3239,6,FALSE)</f>
        <v>No</v>
      </c>
      <c r="H906" s="15">
        <f>VLOOKUP(A906,'Medical Examinations'!A904:H3239,7,FALSE)</f>
        <v>0</v>
      </c>
      <c r="I906" s="15" t="str">
        <f>VLOOKUP(A906,'Medical Examinations'!A904:H3239,8,FALSE)</f>
        <v>No</v>
      </c>
      <c r="J906" s="15" t="str">
        <f>VLOOKUP(A906,'Medical Examinations'!A904:J3239,9,FALSE)</f>
        <v>NORMAL WEIGHT</v>
      </c>
      <c r="K906" s="15" t="str">
        <f>VLOOKUP(A906,'Medical Examinations'!A904:J3239,10,FALSE)</f>
        <v>DIABETES</v>
      </c>
      <c r="L906" s="15" t="str">
        <f>VLOOKUP(A906,'Hospitalisation Details'!A904:J3247,10,FALSE)</f>
        <v>9-Jun-1965</v>
      </c>
      <c r="M906" s="15">
        <f>VLOOKUP(A906,'Hospitalisation Details'!A904:I3247,6,FALSE)</f>
        <v>12029.29</v>
      </c>
      <c r="N906" s="15" t="str">
        <f>VLOOKUP(A906,'Hospitalisation Details'!A904:I3247,7,FALSE)</f>
        <v>tier - 3</v>
      </c>
      <c r="O906" s="15" t="str">
        <f>VLOOKUP(A906,'Hospitalisation Details'!A904:I3247,8,FALSE)</f>
        <v>tier - 2</v>
      </c>
      <c r="P906" s="15" t="str">
        <f>VLOOKUP(A906,'Hospitalisation Details'!A904:I3247,9,FALSE)</f>
        <v>R1024</v>
      </c>
      <c r="Q906" s="15">
        <f ca="1">VLOOKUP(A906,'Hospitalisation Details'!A904:K3247,11,FALSE)</f>
        <v>60</v>
      </c>
    </row>
    <row r="907" spans="1:17" ht="15.6" x14ac:dyDescent="0.3">
      <c r="A907" s="78" t="s">
        <v>1466</v>
      </c>
      <c r="B907" s="78" t="str">
        <f>VLOOKUP(A907,'Customer Names'!A905:C3240,3,FALSE)</f>
        <v>Joseph W</v>
      </c>
      <c r="C907" s="91">
        <f>VLOOKUP(A907,'Medical Examinations'!A905:H3240,2,FALSE)</f>
        <v>36.47</v>
      </c>
      <c r="D907" s="15">
        <f>VLOOKUP(A907,'Medical Examinations'!A905:H3240,3,FALSE)</f>
        <v>6.21</v>
      </c>
      <c r="E907" s="15" t="str">
        <f>VLOOKUP(A907,'Medical Examinations'!A905:H3240,4,FALSE)</f>
        <v>No</v>
      </c>
      <c r="F907" s="15" t="str">
        <f>VLOOKUP(A907,'Medical Examinations'!A905:H3240,5,FALSE)</f>
        <v>No</v>
      </c>
      <c r="G907" s="15" t="str">
        <f>VLOOKUP(A907,'Medical Examinations'!A905:H3240,6,FALSE)</f>
        <v>No</v>
      </c>
      <c r="H907" s="15">
        <f>VLOOKUP(A907,'Medical Examinations'!A905:H3240,7,FALSE)</f>
        <v>0</v>
      </c>
      <c r="I907" s="15" t="str">
        <f>VLOOKUP(A907,'Medical Examinations'!A905:H3240,8,FALSE)</f>
        <v>No</v>
      </c>
      <c r="J907" s="15" t="str">
        <f>VLOOKUP(A907,'Medical Examinations'!A905:J3240,9,FALSE)</f>
        <v>OBESITY</v>
      </c>
      <c r="K907" s="15" t="str">
        <f>VLOOKUP(A907,'Medical Examinations'!A905:J3240,10,FALSE)</f>
        <v>PREDIABETES</v>
      </c>
      <c r="L907" s="15" t="str">
        <f>VLOOKUP(A907,'Hospitalisation Details'!A905:J3248,10,FALSE)</f>
        <v>17-Oct-1982</v>
      </c>
      <c r="M907" s="15">
        <f>VLOOKUP(A907,'Hospitalisation Details'!A905:I3248,6,FALSE)</f>
        <v>12001.29</v>
      </c>
      <c r="N907" s="15" t="str">
        <f>VLOOKUP(A907,'Hospitalisation Details'!A905:I3248,7,FALSE)</f>
        <v>tier - 3</v>
      </c>
      <c r="O907" s="15" t="str">
        <f>VLOOKUP(A907,'Hospitalisation Details'!A905:I3248,8,FALSE)</f>
        <v>tier - 3</v>
      </c>
      <c r="P907" s="15" t="str">
        <f>VLOOKUP(A907,'Hospitalisation Details'!A905:I3248,9,FALSE)</f>
        <v>R1021</v>
      </c>
      <c r="Q907" s="15">
        <f ca="1">VLOOKUP(A907,'Hospitalisation Details'!A905:K3248,11,FALSE)</f>
        <v>43</v>
      </c>
    </row>
    <row r="908" spans="1:17" ht="15.6" x14ac:dyDescent="0.3">
      <c r="A908" s="78" t="s">
        <v>1465</v>
      </c>
      <c r="B908" s="78" t="str">
        <f>VLOOKUP(A908,'Customer Names'!A906:C3241,3,FALSE)</f>
        <v>Wendy</v>
      </c>
      <c r="C908" s="91">
        <f>VLOOKUP(A908,'Medical Examinations'!A906:H3241,2,FALSE)</f>
        <v>49.64</v>
      </c>
      <c r="D908" s="15">
        <f>VLOOKUP(A908,'Medical Examinations'!A906:H3241,3,FALSE)</f>
        <v>4.76</v>
      </c>
      <c r="E908" s="15" t="str">
        <f>VLOOKUP(A908,'Medical Examinations'!A906:H3241,4,FALSE)</f>
        <v>No</v>
      </c>
      <c r="F908" s="15" t="str">
        <f>VLOOKUP(A908,'Medical Examinations'!A906:H3241,5,FALSE)</f>
        <v>No</v>
      </c>
      <c r="G908" s="15" t="str">
        <f>VLOOKUP(A908,'Medical Examinations'!A906:H3241,6,FALSE)</f>
        <v>Yes</v>
      </c>
      <c r="H908" s="15">
        <f>VLOOKUP(A908,'Medical Examinations'!A906:H3241,7,FALSE)</f>
        <v>1</v>
      </c>
      <c r="I908" s="15" t="str">
        <f>VLOOKUP(A908,'Medical Examinations'!A906:H3241,8,FALSE)</f>
        <v>No</v>
      </c>
      <c r="J908" s="15" t="str">
        <f>VLOOKUP(A908,'Medical Examinations'!A906:J3241,9,FALSE)</f>
        <v>OBESITY</v>
      </c>
      <c r="K908" s="15" t="str">
        <f>VLOOKUP(A908,'Medical Examinations'!A906:J3241,10,FALSE)</f>
        <v>NORMAL</v>
      </c>
      <c r="L908" s="15" t="str">
        <f>VLOOKUP(A908,'Hospitalisation Details'!A906:J3249,10,FALSE)</f>
        <v>12-Dec-1993</v>
      </c>
      <c r="M908" s="15">
        <f>VLOOKUP(A908,'Hospitalisation Details'!A906:I3249,6,FALSE)</f>
        <v>11994.89</v>
      </c>
      <c r="N908" s="15" t="str">
        <f>VLOOKUP(A908,'Hospitalisation Details'!A906:I3249,7,FALSE)</f>
        <v>tier - 3</v>
      </c>
      <c r="O908" s="15" t="str">
        <f>VLOOKUP(A908,'Hospitalisation Details'!A906:I3249,8,FALSE)</f>
        <v>tier - 2</v>
      </c>
      <c r="P908" s="15" t="str">
        <f>VLOOKUP(A908,'Hospitalisation Details'!A906:I3249,9,FALSE)</f>
        <v>R1012</v>
      </c>
      <c r="Q908" s="15">
        <f ca="1">VLOOKUP(A908,'Hospitalisation Details'!A906:K3249,11,FALSE)</f>
        <v>31</v>
      </c>
    </row>
    <row r="909" spans="1:17" ht="15.6" x14ac:dyDescent="0.3">
      <c r="A909" s="78" t="s">
        <v>1464</v>
      </c>
      <c r="B909" s="78" t="str">
        <f>VLOOKUP(A909,'Customer Names'!A907:C3242,3,FALSE)</f>
        <v>Leah L.</v>
      </c>
      <c r="C909" s="91">
        <f>VLOOKUP(A909,'Medical Examinations'!A907:H3242,2,FALSE)</f>
        <v>36.799999999999997</v>
      </c>
      <c r="D909" s="15">
        <f>VLOOKUP(A909,'Medical Examinations'!A907:H3242,3,FALSE)</f>
        <v>5.73</v>
      </c>
      <c r="E909" s="15" t="str">
        <f>VLOOKUP(A909,'Medical Examinations'!A907:H3242,4,FALSE)</f>
        <v>yes</v>
      </c>
      <c r="F909" s="15" t="str">
        <f>VLOOKUP(A909,'Medical Examinations'!A907:H3242,5,FALSE)</f>
        <v>No</v>
      </c>
      <c r="G909" s="15" t="str">
        <f>VLOOKUP(A909,'Medical Examinations'!A907:H3242,6,FALSE)</f>
        <v>Yes</v>
      </c>
      <c r="H909" s="15">
        <f>VLOOKUP(A909,'Medical Examinations'!A907:H3242,7,FALSE)</f>
        <v>1</v>
      </c>
      <c r="I909" s="15" t="str">
        <f>VLOOKUP(A909,'Medical Examinations'!A907:H3242,8,FALSE)</f>
        <v>No</v>
      </c>
      <c r="J909" s="15" t="str">
        <f>VLOOKUP(A909,'Medical Examinations'!A907:J3242,9,FALSE)</f>
        <v>OBESITY</v>
      </c>
      <c r="K909" s="15" t="str">
        <f>VLOOKUP(A909,'Medical Examinations'!A907:J3242,10,FALSE)</f>
        <v>PREDIABETES</v>
      </c>
      <c r="L909" s="15" t="str">
        <f>VLOOKUP(A909,'Hospitalisation Details'!A907:J3250,10,FALSE)</f>
        <v>4-Jul-1983</v>
      </c>
      <c r="M909" s="15">
        <f>VLOOKUP(A909,'Hospitalisation Details'!A907:I3250,6,FALSE)</f>
        <v>11987.68</v>
      </c>
      <c r="N909" s="15" t="str">
        <f>VLOOKUP(A909,'Hospitalisation Details'!A907:I3250,7,FALSE)</f>
        <v>tier - 3</v>
      </c>
      <c r="O909" s="15" t="str">
        <f>VLOOKUP(A909,'Hospitalisation Details'!A907:I3250,8,FALSE)</f>
        <v>tier - 2</v>
      </c>
      <c r="P909" s="15" t="str">
        <f>VLOOKUP(A909,'Hospitalisation Details'!A907:I3250,9,FALSE)</f>
        <v>R1026</v>
      </c>
      <c r="Q909" s="15">
        <f ca="1">VLOOKUP(A909,'Hospitalisation Details'!A907:K3250,11,FALSE)</f>
        <v>42</v>
      </c>
    </row>
    <row r="910" spans="1:17" ht="15.6" x14ac:dyDescent="0.3">
      <c r="A910" s="78" t="s">
        <v>1463</v>
      </c>
      <c r="B910" s="78" t="str">
        <f>VLOOKUP(A910,'Customer Names'!A908:C3243,3,FALSE)</f>
        <v>Wayne L.</v>
      </c>
      <c r="C910" s="91">
        <f>VLOOKUP(A910,'Medical Examinations'!A908:H3243,2,FALSE)</f>
        <v>33.880000000000003</v>
      </c>
      <c r="D910" s="15">
        <f>VLOOKUP(A910,'Medical Examinations'!A908:H3243,3,FALSE)</f>
        <v>10.78</v>
      </c>
      <c r="E910" s="15" t="str">
        <f>VLOOKUP(A910,'Medical Examinations'!A908:H3243,4,FALSE)</f>
        <v>yes</v>
      </c>
      <c r="F910" s="15" t="str">
        <f>VLOOKUP(A910,'Medical Examinations'!A908:H3243,5,FALSE)</f>
        <v>No</v>
      </c>
      <c r="G910" s="15" t="str">
        <f>VLOOKUP(A910,'Medical Examinations'!A908:H3243,6,FALSE)</f>
        <v>No</v>
      </c>
      <c r="H910" s="15">
        <f>VLOOKUP(A910,'Medical Examinations'!A908:H3243,7,FALSE)</f>
        <v>0</v>
      </c>
      <c r="I910" s="15" t="str">
        <f>VLOOKUP(A910,'Medical Examinations'!A908:H3243,8,FALSE)</f>
        <v>No</v>
      </c>
      <c r="J910" s="15" t="str">
        <f>VLOOKUP(A910,'Medical Examinations'!A908:J3243,9,FALSE)</f>
        <v>OBESITY</v>
      </c>
      <c r="K910" s="15" t="str">
        <f>VLOOKUP(A910,'Medical Examinations'!A908:J3243,10,FALSE)</f>
        <v>DIABETES</v>
      </c>
      <c r="L910" s="15" t="str">
        <f>VLOOKUP(A910,'Hospitalisation Details'!A908:J3251,10,FALSE)</f>
        <v>22-Dec-1967</v>
      </c>
      <c r="M910" s="15">
        <f>VLOOKUP(A910,'Hospitalisation Details'!A908:I3251,6,FALSE)</f>
        <v>11987.17</v>
      </c>
      <c r="N910" s="15" t="str">
        <f>VLOOKUP(A910,'Hospitalisation Details'!A908:I3251,7,FALSE)</f>
        <v>tier - 3</v>
      </c>
      <c r="O910" s="15" t="str">
        <f>VLOOKUP(A910,'Hospitalisation Details'!A908:I3251,8,FALSE)</f>
        <v>tier - 3</v>
      </c>
      <c r="P910" s="15" t="str">
        <f>VLOOKUP(A910,'Hospitalisation Details'!A908:I3251,9,FALSE)</f>
        <v>R1013</v>
      </c>
      <c r="Q910" s="15">
        <f ca="1">VLOOKUP(A910,'Hospitalisation Details'!A908:K3251,11,FALSE)</f>
        <v>57</v>
      </c>
    </row>
    <row r="911" spans="1:17" ht="15.6" x14ac:dyDescent="0.3">
      <c r="A911" s="78" t="s">
        <v>1462</v>
      </c>
      <c r="B911" s="78" t="str">
        <f>VLOOKUP(A911,'Customer Names'!A909:C3244,3,FALSE)</f>
        <v>Jason M.</v>
      </c>
      <c r="C911" s="91">
        <f>VLOOKUP(A911,'Medical Examinations'!A909:H3244,2,FALSE)</f>
        <v>32.01</v>
      </c>
      <c r="D911" s="15">
        <f>VLOOKUP(A911,'Medical Examinations'!A909:H3244,3,FALSE)</f>
        <v>5.08</v>
      </c>
      <c r="E911" s="15" t="str">
        <f>VLOOKUP(A911,'Medical Examinations'!A909:H3244,4,FALSE)</f>
        <v>yes</v>
      </c>
      <c r="F911" s="15" t="str">
        <f>VLOOKUP(A911,'Medical Examinations'!A909:H3244,5,FALSE)</f>
        <v>No</v>
      </c>
      <c r="G911" s="15" t="str">
        <f>VLOOKUP(A911,'Medical Examinations'!A909:H3244,6,FALSE)</f>
        <v>No</v>
      </c>
      <c r="H911" s="15">
        <f>VLOOKUP(A911,'Medical Examinations'!A909:H3244,7,FALSE)</f>
        <v>1</v>
      </c>
      <c r="I911" s="15" t="str">
        <f>VLOOKUP(A911,'Medical Examinations'!A909:H3244,8,FALSE)</f>
        <v>No</v>
      </c>
      <c r="J911" s="15" t="str">
        <f>VLOOKUP(A911,'Medical Examinations'!A909:J3244,9,FALSE)</f>
        <v>OBESITY</v>
      </c>
      <c r="K911" s="15" t="str">
        <f>VLOOKUP(A911,'Medical Examinations'!A909:J3244,10,FALSE)</f>
        <v>NORMAL</v>
      </c>
      <c r="L911" s="15" t="str">
        <f>VLOOKUP(A911,'Hospitalisation Details'!A909:J3252,10,FALSE)</f>
        <v>29-Sep-1964</v>
      </c>
      <c r="M911" s="15">
        <f>VLOOKUP(A911,'Hospitalisation Details'!A909:I3252,6,FALSE)</f>
        <v>11946.63</v>
      </c>
      <c r="N911" s="15" t="str">
        <f>VLOOKUP(A911,'Hospitalisation Details'!A909:I3252,7,FALSE)</f>
        <v>tier - 3</v>
      </c>
      <c r="O911" s="15" t="str">
        <f>VLOOKUP(A911,'Hospitalisation Details'!A909:I3252,8,FALSE)</f>
        <v>tier - 2</v>
      </c>
      <c r="P911" s="15" t="str">
        <f>VLOOKUP(A911,'Hospitalisation Details'!A909:I3252,9,FALSE)</f>
        <v>R1013</v>
      </c>
      <c r="Q911" s="15">
        <f ca="1">VLOOKUP(A911,'Hospitalisation Details'!A909:K3252,11,FALSE)</f>
        <v>61</v>
      </c>
    </row>
    <row r="912" spans="1:17" ht="15.6" x14ac:dyDescent="0.3">
      <c r="A912" s="78" t="s">
        <v>1461</v>
      </c>
      <c r="B912" s="78" t="str">
        <f>VLOOKUP(A912,'Customer Names'!A910:C3245,3,FALSE)</f>
        <v>Floris</v>
      </c>
      <c r="C912" s="91">
        <f>VLOOKUP(A912,'Medical Examinations'!A910:H3245,2,FALSE)</f>
        <v>33.630000000000003</v>
      </c>
      <c r="D912" s="15">
        <f>VLOOKUP(A912,'Medical Examinations'!A910:H3245,3,FALSE)</f>
        <v>11.39</v>
      </c>
      <c r="E912" s="15" t="str">
        <f>VLOOKUP(A912,'Medical Examinations'!A910:H3245,4,FALSE)</f>
        <v>No</v>
      </c>
      <c r="F912" s="15" t="str">
        <f>VLOOKUP(A912,'Medical Examinations'!A910:H3245,5,FALSE)</f>
        <v>No</v>
      </c>
      <c r="G912" s="15" t="str">
        <f>VLOOKUP(A912,'Medical Examinations'!A910:H3245,6,FALSE)</f>
        <v>No</v>
      </c>
      <c r="H912" s="15">
        <f>VLOOKUP(A912,'Medical Examinations'!A910:H3245,7,FALSE)</f>
        <v>0</v>
      </c>
      <c r="I912" s="15" t="str">
        <f>VLOOKUP(A912,'Medical Examinations'!A910:H3245,8,FALSE)</f>
        <v>No</v>
      </c>
      <c r="J912" s="15" t="str">
        <f>VLOOKUP(A912,'Medical Examinations'!A910:J3245,9,FALSE)</f>
        <v>OBESITY</v>
      </c>
      <c r="K912" s="15" t="str">
        <f>VLOOKUP(A912,'Medical Examinations'!A910:J3245,10,FALSE)</f>
        <v>DIABETES</v>
      </c>
      <c r="L912" s="15" t="str">
        <f>VLOOKUP(A912,'Hospitalisation Details'!A910:J3253,10,FALSE)</f>
        <v>1-Nov-1965</v>
      </c>
      <c r="M912" s="15">
        <f>VLOOKUP(A912,'Hospitalisation Details'!A910:I3253,6,FALSE)</f>
        <v>11945.13</v>
      </c>
      <c r="N912" s="15" t="str">
        <f>VLOOKUP(A912,'Hospitalisation Details'!A910:I3253,7,FALSE)</f>
        <v>tier - 3</v>
      </c>
      <c r="O912" s="15" t="str">
        <f>VLOOKUP(A912,'Hospitalisation Details'!A910:I3253,8,FALSE)</f>
        <v>tier - 2</v>
      </c>
      <c r="P912" s="15" t="str">
        <f>VLOOKUP(A912,'Hospitalisation Details'!A910:I3253,9,FALSE)</f>
        <v>R1012</v>
      </c>
      <c r="Q912" s="15">
        <f ca="1">VLOOKUP(A912,'Hospitalisation Details'!A910:K3253,11,FALSE)</f>
        <v>60</v>
      </c>
    </row>
    <row r="913" spans="1:17" ht="15.6" x14ac:dyDescent="0.3">
      <c r="A913" s="78" t="s">
        <v>1460</v>
      </c>
      <c r="B913" s="78" t="str">
        <f>VLOOKUP(A913,'Customer Names'!A911:C3246,3,FALSE)</f>
        <v>Marc</v>
      </c>
      <c r="C913" s="91">
        <f>VLOOKUP(A913,'Medical Examinations'!A911:H3246,2,FALSE)</f>
        <v>34.865000000000002</v>
      </c>
      <c r="D913" s="15">
        <f>VLOOKUP(A913,'Medical Examinations'!A911:H3246,3,FALSE)</f>
        <v>5.35</v>
      </c>
      <c r="E913" s="15" t="str">
        <f>VLOOKUP(A913,'Medical Examinations'!A911:H3246,4,FALSE)</f>
        <v>yes</v>
      </c>
      <c r="F913" s="15" t="str">
        <f>VLOOKUP(A913,'Medical Examinations'!A911:H3246,5,FALSE)</f>
        <v>No</v>
      </c>
      <c r="G913" s="15" t="str">
        <f>VLOOKUP(A913,'Medical Examinations'!A911:H3246,6,FALSE)</f>
        <v>No</v>
      </c>
      <c r="H913" s="15">
        <f>VLOOKUP(A913,'Medical Examinations'!A911:H3246,7,FALSE)</f>
        <v>1</v>
      </c>
      <c r="I913" s="15" t="str">
        <f>VLOOKUP(A913,'Medical Examinations'!A911:H3246,8,FALSE)</f>
        <v>No</v>
      </c>
      <c r="J913" s="15" t="str">
        <f>VLOOKUP(A913,'Medical Examinations'!A911:J3246,9,FALSE)</f>
        <v>OBESITY</v>
      </c>
      <c r="K913" s="15" t="str">
        <f>VLOOKUP(A913,'Medical Examinations'!A911:J3246,10,FALSE)</f>
        <v>NORMAL</v>
      </c>
      <c r="L913" s="15" t="str">
        <f>VLOOKUP(A913,'Hospitalisation Details'!A911:J3254,10,FALSE)</f>
        <v>25-Dec-1964</v>
      </c>
      <c r="M913" s="15">
        <f>VLOOKUP(A913,'Hospitalisation Details'!A911:I3254,6,FALSE)</f>
        <v>11944.59</v>
      </c>
      <c r="N913" s="15" t="str">
        <f>VLOOKUP(A913,'Hospitalisation Details'!A911:I3254,7,FALSE)</f>
        <v>tier - 3</v>
      </c>
      <c r="O913" s="15" t="str">
        <f>VLOOKUP(A913,'Hospitalisation Details'!A911:I3254,8,FALSE)</f>
        <v>tier - 2</v>
      </c>
      <c r="P913" s="15" t="str">
        <f>VLOOKUP(A913,'Hospitalisation Details'!A911:I3254,9,FALSE)</f>
        <v>R1016</v>
      </c>
      <c r="Q913" s="15">
        <f ca="1">VLOOKUP(A913,'Hospitalisation Details'!A911:K3254,11,FALSE)</f>
        <v>60</v>
      </c>
    </row>
    <row r="914" spans="1:17" ht="15.6" x14ac:dyDescent="0.3">
      <c r="A914" s="78" t="s">
        <v>1459</v>
      </c>
      <c r="B914" s="78" t="str">
        <f>VLOOKUP(A914,'Customer Names'!A912:C3247,3,FALSE)</f>
        <v>Christopher</v>
      </c>
      <c r="C914" s="91">
        <f>VLOOKUP(A914,'Medical Examinations'!A912:H3247,2,FALSE)</f>
        <v>43.11</v>
      </c>
      <c r="D914" s="15">
        <f>VLOOKUP(A914,'Medical Examinations'!A912:H3247,3,FALSE)</f>
        <v>5.6</v>
      </c>
      <c r="E914" s="15" t="str">
        <f>VLOOKUP(A914,'Medical Examinations'!A912:H3247,4,FALSE)</f>
        <v>No</v>
      </c>
      <c r="F914" s="15" t="str">
        <f>VLOOKUP(A914,'Medical Examinations'!A912:H3247,5,FALSE)</f>
        <v>No</v>
      </c>
      <c r="G914" s="15" t="str">
        <f>VLOOKUP(A914,'Medical Examinations'!A912:H3247,6,FALSE)</f>
        <v>No</v>
      </c>
      <c r="H914" s="15">
        <f>VLOOKUP(A914,'Medical Examinations'!A912:H3247,7,FALSE)</f>
        <v>0</v>
      </c>
      <c r="I914" s="15" t="str">
        <f>VLOOKUP(A914,'Medical Examinations'!A912:H3247,8,FALSE)</f>
        <v>No</v>
      </c>
      <c r="J914" s="15" t="str">
        <f>VLOOKUP(A914,'Medical Examinations'!A912:J3247,9,FALSE)</f>
        <v>OBESITY</v>
      </c>
      <c r="K914" s="15" t="str">
        <f>VLOOKUP(A914,'Medical Examinations'!A912:J3247,10,FALSE)</f>
        <v>NORMAL</v>
      </c>
      <c r="L914" s="15" t="str">
        <f>VLOOKUP(A914,'Hospitalisation Details'!A912:J3255,10,FALSE)</f>
        <v>19-Oct-1991</v>
      </c>
      <c r="M914" s="15">
        <f>VLOOKUP(A914,'Hospitalisation Details'!A912:I3255,6,FALSE)</f>
        <v>11941.83</v>
      </c>
      <c r="N914" s="15" t="str">
        <f>VLOOKUP(A914,'Hospitalisation Details'!A912:I3255,7,FALSE)</f>
        <v>tier - 3</v>
      </c>
      <c r="O914" s="15" t="str">
        <f>VLOOKUP(A914,'Hospitalisation Details'!A912:I3255,8,FALSE)</f>
        <v>tier - 1</v>
      </c>
      <c r="P914" s="15" t="str">
        <f>VLOOKUP(A914,'Hospitalisation Details'!A912:I3255,9,FALSE)</f>
        <v>R1023</v>
      </c>
      <c r="Q914" s="15">
        <f ca="1">VLOOKUP(A914,'Hospitalisation Details'!A912:K3255,11,FALSE)</f>
        <v>34</v>
      </c>
    </row>
    <row r="915" spans="1:17" ht="15.6" x14ac:dyDescent="0.3">
      <c r="A915" s="78" t="s">
        <v>1458</v>
      </c>
      <c r="B915" s="78" t="str">
        <f>VLOOKUP(A915,'Customer Names'!A913:C3248,3,FALSE)</f>
        <v>Kevin</v>
      </c>
      <c r="C915" s="91">
        <f>VLOOKUP(A915,'Medical Examinations'!A913:H3248,2,FALSE)</f>
        <v>30.305</v>
      </c>
      <c r="D915" s="15">
        <f>VLOOKUP(A915,'Medical Examinations'!A913:H3248,3,FALSE)</f>
        <v>4.2699999999999996</v>
      </c>
      <c r="E915" s="15" t="str">
        <f>VLOOKUP(A915,'Medical Examinations'!A913:H3248,4,FALSE)</f>
        <v>yes</v>
      </c>
      <c r="F915" s="15" t="str">
        <f>VLOOKUP(A915,'Medical Examinations'!A913:H3248,5,FALSE)</f>
        <v>No</v>
      </c>
      <c r="G915" s="15" t="str">
        <f>VLOOKUP(A915,'Medical Examinations'!A913:H3248,6,FALSE)</f>
        <v>No</v>
      </c>
      <c r="H915" s="15">
        <f>VLOOKUP(A915,'Medical Examinations'!A913:H3248,7,FALSE)</f>
        <v>1</v>
      </c>
      <c r="I915" s="15" t="str">
        <f>VLOOKUP(A915,'Medical Examinations'!A913:H3248,8,FALSE)</f>
        <v>No</v>
      </c>
      <c r="J915" s="15" t="str">
        <f>VLOOKUP(A915,'Medical Examinations'!A913:J3248,9,FALSE)</f>
        <v>OBESITY</v>
      </c>
      <c r="K915" s="15" t="str">
        <f>VLOOKUP(A915,'Medical Examinations'!A913:J3248,10,FALSE)</f>
        <v>NORMAL</v>
      </c>
      <c r="L915" s="15" t="str">
        <f>VLOOKUP(A915,'Hospitalisation Details'!A913:J3256,10,FALSE)</f>
        <v>2-Aug-1964</v>
      </c>
      <c r="M915" s="15">
        <f>VLOOKUP(A915,'Hospitalisation Details'!A913:I3256,6,FALSE)</f>
        <v>11938.26</v>
      </c>
      <c r="N915" s="15" t="str">
        <f>VLOOKUP(A915,'Hospitalisation Details'!A913:I3256,7,FALSE)</f>
        <v>tier - 3</v>
      </c>
      <c r="O915" s="15" t="str">
        <f>VLOOKUP(A915,'Hospitalisation Details'!A913:I3256,8,FALSE)</f>
        <v>tier - 3</v>
      </c>
      <c r="P915" s="15" t="str">
        <f>VLOOKUP(A915,'Hospitalisation Details'!A913:I3256,9,FALSE)</f>
        <v>R1019</v>
      </c>
      <c r="Q915" s="15">
        <f ca="1">VLOOKUP(A915,'Hospitalisation Details'!A913:K3256,11,FALSE)</f>
        <v>61</v>
      </c>
    </row>
    <row r="916" spans="1:17" ht="15.6" x14ac:dyDescent="0.3">
      <c r="A916" s="78" t="s">
        <v>1457</v>
      </c>
      <c r="B916" s="78" t="str">
        <f>VLOOKUP(A916,'Customer Names'!A914:C3249,3,FALSE)</f>
        <v>Aharon N</v>
      </c>
      <c r="C916" s="91">
        <f>VLOOKUP(A916,'Medical Examinations'!A914:H3249,2,FALSE)</f>
        <v>25.175000000000001</v>
      </c>
      <c r="D916" s="15">
        <f>VLOOKUP(A916,'Medical Examinations'!A914:H3249,3,FALSE)</f>
        <v>5.57</v>
      </c>
      <c r="E916" s="15" t="str">
        <f>VLOOKUP(A916,'Medical Examinations'!A914:H3249,4,FALSE)</f>
        <v>yes</v>
      </c>
      <c r="F916" s="15" t="str">
        <f>VLOOKUP(A916,'Medical Examinations'!A914:H3249,5,FALSE)</f>
        <v>No</v>
      </c>
      <c r="G916" s="15" t="str">
        <f>VLOOKUP(A916,'Medical Examinations'!A914:H3249,6,FALSE)</f>
        <v>No</v>
      </c>
      <c r="H916" s="15">
        <f>VLOOKUP(A916,'Medical Examinations'!A914:H3249,7,FALSE)</f>
        <v>1</v>
      </c>
      <c r="I916" s="15" t="str">
        <f>VLOOKUP(A916,'Medical Examinations'!A914:H3249,8,FALSE)</f>
        <v>No</v>
      </c>
      <c r="J916" s="15" t="str">
        <f>VLOOKUP(A916,'Medical Examinations'!A914:J3249,9,FALSE)</f>
        <v>OVERWEIGHT</v>
      </c>
      <c r="K916" s="15" t="str">
        <f>VLOOKUP(A916,'Medical Examinations'!A914:J3249,10,FALSE)</f>
        <v>NORMAL</v>
      </c>
      <c r="L916" s="15" t="str">
        <f>VLOOKUP(A916,'Hospitalisation Details'!A914:J3257,10,FALSE)</f>
        <v>20-Dec-1964</v>
      </c>
      <c r="M916" s="15">
        <f>VLOOKUP(A916,'Hospitalisation Details'!A914:I3257,6,FALSE)</f>
        <v>11931.13</v>
      </c>
      <c r="N916" s="15" t="str">
        <f>VLOOKUP(A916,'Hospitalisation Details'!A914:I3257,7,FALSE)</f>
        <v>tier - 3</v>
      </c>
      <c r="O916" s="15" t="str">
        <f>VLOOKUP(A916,'Hospitalisation Details'!A914:I3257,8,FALSE)</f>
        <v>tier - 1</v>
      </c>
      <c r="P916" s="15" t="str">
        <f>VLOOKUP(A916,'Hospitalisation Details'!A914:I3257,9,FALSE)</f>
        <v>R1019</v>
      </c>
      <c r="Q916" s="15">
        <f ca="1">VLOOKUP(A916,'Hospitalisation Details'!A914:K3257,11,FALSE)</f>
        <v>60</v>
      </c>
    </row>
    <row r="917" spans="1:17" ht="15.6" x14ac:dyDescent="0.3">
      <c r="A917" s="78" t="s">
        <v>1456</v>
      </c>
      <c r="B917" s="78" t="str">
        <f>VLOOKUP(A917,'Customer Names'!A915:C3250,3,FALSE)</f>
        <v>Lawrence D.</v>
      </c>
      <c r="C917" s="91">
        <f>VLOOKUP(A917,'Medical Examinations'!A915:H3250,2,FALSE)</f>
        <v>26.8</v>
      </c>
      <c r="D917" s="15">
        <f>VLOOKUP(A917,'Medical Examinations'!A915:H3250,3,FALSE)</f>
        <v>5.68</v>
      </c>
      <c r="E917" s="15" t="str">
        <f>VLOOKUP(A917,'Medical Examinations'!A915:H3250,4,FALSE)</f>
        <v>yes</v>
      </c>
      <c r="F917" s="15" t="str">
        <f>VLOOKUP(A917,'Medical Examinations'!A915:H3250,5,FALSE)</f>
        <v>No</v>
      </c>
      <c r="G917" s="15" t="str">
        <f>VLOOKUP(A917,'Medical Examinations'!A915:H3250,6,FALSE)</f>
        <v>No</v>
      </c>
      <c r="H917" s="15">
        <f>VLOOKUP(A917,'Medical Examinations'!A915:H3250,7,FALSE)</f>
        <v>1</v>
      </c>
      <c r="I917" s="15" t="str">
        <f>VLOOKUP(A917,'Medical Examinations'!A915:H3250,8,FALSE)</f>
        <v>No</v>
      </c>
      <c r="J917" s="15" t="str">
        <f>VLOOKUP(A917,'Medical Examinations'!A915:J3250,9,FALSE)</f>
        <v>OVERWEIGHT</v>
      </c>
      <c r="K917" s="15" t="str">
        <f>VLOOKUP(A917,'Medical Examinations'!A915:J3250,10,FALSE)</f>
        <v>NORMAL</v>
      </c>
      <c r="L917" s="15" t="str">
        <f>VLOOKUP(A917,'Hospitalisation Details'!A915:J3258,10,FALSE)</f>
        <v>19-Nov-1964</v>
      </c>
      <c r="M917" s="15">
        <f>VLOOKUP(A917,'Hospitalisation Details'!A915:I3258,6,FALSE)</f>
        <v>11918.2</v>
      </c>
      <c r="N917" s="15" t="str">
        <f>VLOOKUP(A917,'Hospitalisation Details'!A915:I3258,7,FALSE)</f>
        <v>tier - 3</v>
      </c>
      <c r="O917" s="15" t="str">
        <f>VLOOKUP(A917,'Hospitalisation Details'!A915:I3258,8,FALSE)</f>
        <v>tier - 1</v>
      </c>
      <c r="P917" s="15" t="str">
        <f>VLOOKUP(A917,'Hospitalisation Details'!A915:I3258,9,FALSE)</f>
        <v>R1021</v>
      </c>
      <c r="Q917" s="15">
        <f ca="1">VLOOKUP(A917,'Hospitalisation Details'!A915:K3258,11,FALSE)</f>
        <v>60</v>
      </c>
    </row>
    <row r="918" spans="1:17" ht="15.6" x14ac:dyDescent="0.3">
      <c r="A918" s="78" t="s">
        <v>1455</v>
      </c>
      <c r="B918" s="78" t="str">
        <f>VLOOKUP(A918,'Customer Names'!A916:C3251,3,FALSE)</f>
        <v>Malcolm</v>
      </c>
      <c r="C918" s="91">
        <f>VLOOKUP(A918,'Medical Examinations'!A916:H3251,2,FALSE)</f>
        <v>21.78</v>
      </c>
      <c r="D918" s="15">
        <f>VLOOKUP(A918,'Medical Examinations'!A916:H3251,3,FALSE)</f>
        <v>5.3</v>
      </c>
      <c r="E918" s="15" t="str">
        <f>VLOOKUP(A918,'Medical Examinations'!A916:H3251,4,FALSE)</f>
        <v>No</v>
      </c>
      <c r="F918" s="15" t="str">
        <f>VLOOKUP(A918,'Medical Examinations'!A916:H3251,5,FALSE)</f>
        <v>yes</v>
      </c>
      <c r="G918" s="15" t="str">
        <f>VLOOKUP(A918,'Medical Examinations'!A916:H3251,6,FALSE)</f>
        <v>No</v>
      </c>
      <c r="H918" s="15">
        <f>VLOOKUP(A918,'Medical Examinations'!A916:H3251,7,FALSE)</f>
        <v>1</v>
      </c>
      <c r="I918" s="15" t="str">
        <f>VLOOKUP(A918,'Medical Examinations'!A916:H3251,8,FALSE)</f>
        <v>No</v>
      </c>
      <c r="J918" s="15" t="str">
        <f>VLOOKUP(A918,'Medical Examinations'!A916:J3251,9,FALSE)</f>
        <v>NORMAL WEIGHT</v>
      </c>
      <c r="K918" s="15" t="str">
        <f>VLOOKUP(A918,'Medical Examinations'!A916:J3251,10,FALSE)</f>
        <v>NORMAL</v>
      </c>
      <c r="L918" s="15" t="str">
        <f>VLOOKUP(A918,'Hospitalisation Details'!A916:J3259,10,FALSE)</f>
        <v>2-Jun-2004</v>
      </c>
      <c r="M918" s="15">
        <f>VLOOKUP(A918,'Hospitalisation Details'!A916:I3259,6,FALSE)</f>
        <v>11884.05</v>
      </c>
      <c r="N918" s="15" t="str">
        <f>VLOOKUP(A918,'Hospitalisation Details'!A916:I3259,7,FALSE)</f>
        <v>tier - 3</v>
      </c>
      <c r="O918" s="15" t="str">
        <f>VLOOKUP(A918,'Hospitalisation Details'!A916:I3259,8,FALSE)</f>
        <v>tier - 3</v>
      </c>
      <c r="P918" s="15" t="str">
        <f>VLOOKUP(A918,'Hospitalisation Details'!A916:I3259,9,FALSE)</f>
        <v>R1013</v>
      </c>
      <c r="Q918" s="15">
        <f ca="1">VLOOKUP(A918,'Hospitalisation Details'!A916:K3259,11,FALSE)</f>
        <v>21</v>
      </c>
    </row>
    <row r="919" spans="1:17" ht="15.6" x14ac:dyDescent="0.3">
      <c r="A919" s="78" t="s">
        <v>1454</v>
      </c>
      <c r="B919" s="78" t="str">
        <f>VLOOKUP(A919,'Customer Names'!A917:C3252,3,FALSE)</f>
        <v>Anna E.</v>
      </c>
      <c r="C919" s="91">
        <f>VLOOKUP(A919,'Medical Examinations'!A917:H3252,2,FALSE)</f>
        <v>30.14</v>
      </c>
      <c r="D919" s="15">
        <f>VLOOKUP(A919,'Medical Examinations'!A917:H3252,3,FALSE)</f>
        <v>9.4499999999999993</v>
      </c>
      <c r="E919" s="15" t="str">
        <f>VLOOKUP(A919,'Medical Examinations'!A917:H3252,4,FALSE)</f>
        <v>yes</v>
      </c>
      <c r="F919" s="15" t="str">
        <f>VLOOKUP(A919,'Medical Examinations'!A917:H3252,5,FALSE)</f>
        <v>No</v>
      </c>
      <c r="G919" s="15" t="str">
        <f>VLOOKUP(A919,'Medical Examinations'!A917:H3252,6,FALSE)</f>
        <v>No</v>
      </c>
      <c r="H919" s="15">
        <f>VLOOKUP(A919,'Medical Examinations'!A917:H3252,7,FALSE)</f>
        <v>0</v>
      </c>
      <c r="I919" s="15" t="str">
        <f>VLOOKUP(A919,'Medical Examinations'!A917:H3252,8,FALSE)</f>
        <v>No</v>
      </c>
      <c r="J919" s="15" t="str">
        <f>VLOOKUP(A919,'Medical Examinations'!A917:J3252,9,FALSE)</f>
        <v>OBESITY</v>
      </c>
      <c r="K919" s="15" t="str">
        <f>VLOOKUP(A919,'Medical Examinations'!A917:J3252,10,FALSE)</f>
        <v>DIABETES</v>
      </c>
      <c r="L919" s="15" t="str">
        <f>VLOOKUP(A919,'Hospitalisation Details'!A917:J3260,10,FALSE)</f>
        <v>29-Oct-1967</v>
      </c>
      <c r="M919" s="15">
        <f>VLOOKUP(A919,'Hospitalisation Details'!A917:I3260,6,FALSE)</f>
        <v>11881.97</v>
      </c>
      <c r="N919" s="15" t="str">
        <f>VLOOKUP(A919,'Hospitalisation Details'!A917:I3260,7,FALSE)</f>
        <v>tier - 3</v>
      </c>
      <c r="O919" s="15" t="str">
        <f>VLOOKUP(A919,'Hospitalisation Details'!A917:I3260,8,FALSE)</f>
        <v>tier - 1</v>
      </c>
      <c r="P919" s="15" t="str">
        <f>VLOOKUP(A919,'Hospitalisation Details'!A917:I3260,9,FALSE)</f>
        <v>R1013</v>
      </c>
      <c r="Q919" s="15">
        <f ca="1">VLOOKUP(A919,'Hospitalisation Details'!A917:K3260,11,FALSE)</f>
        <v>58</v>
      </c>
    </row>
    <row r="920" spans="1:17" ht="15.6" x14ac:dyDescent="0.3">
      <c r="A920" s="78" t="s">
        <v>1453</v>
      </c>
      <c r="B920" s="78" t="str">
        <f>VLOOKUP(A920,'Customer Names'!A918:C3253,3,FALSE)</f>
        <v>Jenny</v>
      </c>
      <c r="C920" s="91">
        <f>VLOOKUP(A920,'Medical Examinations'!A918:H3253,2,FALSE)</f>
        <v>29.7</v>
      </c>
      <c r="D920" s="15">
        <f>VLOOKUP(A920,'Medical Examinations'!A918:H3253,3,FALSE)</f>
        <v>6.79</v>
      </c>
      <c r="E920" s="15" t="str">
        <f>VLOOKUP(A920,'Medical Examinations'!A918:H3253,4,FALSE)</f>
        <v>yes</v>
      </c>
      <c r="F920" s="15" t="str">
        <f>VLOOKUP(A920,'Medical Examinations'!A918:H3253,5,FALSE)</f>
        <v>No</v>
      </c>
      <c r="G920" s="15" t="str">
        <f>VLOOKUP(A920,'Medical Examinations'!A918:H3253,6,FALSE)</f>
        <v>No</v>
      </c>
      <c r="H920" s="15">
        <f>VLOOKUP(A920,'Medical Examinations'!A918:H3253,7,FALSE)</f>
        <v>0</v>
      </c>
      <c r="I920" s="15" t="str">
        <f>VLOOKUP(A920,'Medical Examinations'!A918:H3253,8,FALSE)</f>
        <v>No</v>
      </c>
      <c r="J920" s="15" t="str">
        <f>VLOOKUP(A920,'Medical Examinations'!A918:J3253,9,FALSE)</f>
        <v>OVERWEIGHT</v>
      </c>
      <c r="K920" s="15" t="str">
        <f>VLOOKUP(A920,'Medical Examinations'!A918:J3253,10,FALSE)</f>
        <v>DIABETES</v>
      </c>
      <c r="L920" s="15" t="str">
        <f>VLOOKUP(A920,'Hospitalisation Details'!A918:J3261,10,FALSE)</f>
        <v>14-Jul-1967</v>
      </c>
      <c r="M920" s="15">
        <f>VLOOKUP(A920,'Hospitalisation Details'!A918:I3261,6,FALSE)</f>
        <v>11881.36</v>
      </c>
      <c r="N920" s="15" t="str">
        <f>VLOOKUP(A920,'Hospitalisation Details'!A918:I3261,7,FALSE)</f>
        <v>tier - 3</v>
      </c>
      <c r="O920" s="15" t="str">
        <f>VLOOKUP(A920,'Hospitalisation Details'!A918:I3261,8,FALSE)</f>
        <v>tier - 2</v>
      </c>
      <c r="P920" s="15" t="str">
        <f>VLOOKUP(A920,'Hospitalisation Details'!A918:I3261,9,FALSE)</f>
        <v>R1011</v>
      </c>
      <c r="Q920" s="15">
        <f ca="1">VLOOKUP(A920,'Hospitalisation Details'!A918:K3261,11,FALSE)</f>
        <v>58</v>
      </c>
    </row>
    <row r="921" spans="1:17" ht="15.6" x14ac:dyDescent="0.3">
      <c r="A921" s="78" t="s">
        <v>1452</v>
      </c>
      <c r="B921" s="78" t="str">
        <f>VLOOKUP(A921,'Customer Names'!A919:C3254,3,FALSE)</f>
        <v>Melissa L</v>
      </c>
      <c r="C921" s="91">
        <f>VLOOKUP(A921,'Medical Examinations'!A919:H3254,2,FALSE)</f>
        <v>32.395000000000003</v>
      </c>
      <c r="D921" s="15">
        <f>VLOOKUP(A921,'Medical Examinations'!A919:H3254,3,FALSE)</f>
        <v>11.1</v>
      </c>
      <c r="E921" s="15" t="str">
        <f>VLOOKUP(A921,'Medical Examinations'!A919:H3254,4,FALSE)</f>
        <v>yes</v>
      </c>
      <c r="F921" s="15" t="str">
        <f>VLOOKUP(A921,'Medical Examinations'!A919:H3254,5,FALSE)</f>
        <v>No</v>
      </c>
      <c r="G921" s="15" t="str">
        <f>VLOOKUP(A921,'Medical Examinations'!A919:H3254,6,FALSE)</f>
        <v>No</v>
      </c>
      <c r="H921" s="15">
        <f>VLOOKUP(A921,'Medical Examinations'!A919:H3254,7,FALSE)</f>
        <v>0</v>
      </c>
      <c r="I921" s="15" t="str">
        <f>VLOOKUP(A921,'Medical Examinations'!A919:H3254,8,FALSE)</f>
        <v>No</v>
      </c>
      <c r="J921" s="15" t="str">
        <f>VLOOKUP(A921,'Medical Examinations'!A919:J3254,9,FALSE)</f>
        <v>OBESITY</v>
      </c>
      <c r="K921" s="15" t="str">
        <f>VLOOKUP(A921,'Medical Examinations'!A919:J3254,10,FALSE)</f>
        <v>DIABETES</v>
      </c>
      <c r="L921" s="15" t="str">
        <f>VLOOKUP(A921,'Hospitalisation Details'!A919:J3262,10,FALSE)</f>
        <v>24-Aug-1967</v>
      </c>
      <c r="M921" s="15">
        <f>VLOOKUP(A921,'Hospitalisation Details'!A919:I3262,6,FALSE)</f>
        <v>11879.1</v>
      </c>
      <c r="N921" s="15" t="str">
        <f>VLOOKUP(A921,'Hospitalisation Details'!A919:I3262,7,FALSE)</f>
        <v>tier - 3</v>
      </c>
      <c r="O921" s="15" t="str">
        <f>VLOOKUP(A921,'Hospitalisation Details'!A919:I3262,8,FALSE)</f>
        <v>tier - 3</v>
      </c>
      <c r="P921" s="15" t="str">
        <f>VLOOKUP(A921,'Hospitalisation Details'!A919:I3262,9,FALSE)</f>
        <v>R1024</v>
      </c>
      <c r="Q921" s="15">
        <f ca="1">VLOOKUP(A921,'Hospitalisation Details'!A919:K3262,11,FALSE)</f>
        <v>58</v>
      </c>
    </row>
    <row r="922" spans="1:17" ht="15.6" x14ac:dyDescent="0.3">
      <c r="A922" s="78" t="s">
        <v>1451</v>
      </c>
      <c r="B922" s="78" t="str">
        <f>VLOOKUP(A922,'Customer Names'!A920:C3255,3,FALSE)</f>
        <v>Chia J.</v>
      </c>
      <c r="C922" s="91">
        <f>VLOOKUP(A922,'Medical Examinations'!A920:H3255,2,FALSE)</f>
        <v>36.64</v>
      </c>
      <c r="D922" s="15">
        <f>VLOOKUP(A922,'Medical Examinations'!A920:H3255,3,FALSE)</f>
        <v>7.26</v>
      </c>
      <c r="E922" s="15" t="str">
        <f>VLOOKUP(A922,'Medical Examinations'!A920:H3255,4,FALSE)</f>
        <v>No</v>
      </c>
      <c r="F922" s="15" t="str">
        <f>VLOOKUP(A922,'Medical Examinations'!A920:H3255,5,FALSE)</f>
        <v>No</v>
      </c>
      <c r="G922" s="15" t="str">
        <f>VLOOKUP(A922,'Medical Examinations'!A920:H3255,6,FALSE)</f>
        <v>No</v>
      </c>
      <c r="H922" s="15">
        <f>VLOOKUP(A922,'Medical Examinations'!A920:H3255,7,FALSE)</f>
        <v>0</v>
      </c>
      <c r="I922" s="15" t="str">
        <f>VLOOKUP(A922,'Medical Examinations'!A920:H3255,8,FALSE)</f>
        <v>No</v>
      </c>
      <c r="J922" s="15" t="str">
        <f>VLOOKUP(A922,'Medical Examinations'!A920:J3255,9,FALSE)</f>
        <v>OBESITY</v>
      </c>
      <c r="K922" s="15" t="str">
        <f>VLOOKUP(A922,'Medical Examinations'!A920:J3255,10,FALSE)</f>
        <v>DIABETES</v>
      </c>
      <c r="L922" s="15" t="str">
        <f>VLOOKUP(A922,'Hospitalisation Details'!A920:J3263,10,FALSE)</f>
        <v>7-Jul-1974</v>
      </c>
      <c r="M922" s="15">
        <f>VLOOKUP(A922,'Hospitalisation Details'!A920:I3263,6,FALSE)</f>
        <v>11858.56</v>
      </c>
      <c r="N922" s="15" t="str">
        <f>VLOOKUP(A922,'Hospitalisation Details'!A920:I3263,7,FALSE)</f>
        <v>tier - 3</v>
      </c>
      <c r="O922" s="15" t="str">
        <f>VLOOKUP(A922,'Hospitalisation Details'!A920:I3263,8,FALSE)</f>
        <v>tier - 3</v>
      </c>
      <c r="P922" s="15" t="str">
        <f>VLOOKUP(A922,'Hospitalisation Details'!A920:I3263,9,FALSE)</f>
        <v>R1011</v>
      </c>
      <c r="Q922" s="15">
        <f ca="1">VLOOKUP(A922,'Hospitalisation Details'!A920:K3263,11,FALSE)</f>
        <v>51</v>
      </c>
    </row>
    <row r="923" spans="1:17" ht="15.6" x14ac:dyDescent="0.3">
      <c r="A923" s="78" t="s">
        <v>1450</v>
      </c>
      <c r="B923" s="78" t="str">
        <f>VLOOKUP(A923,'Customer Names'!A921:C3256,3,FALSE)</f>
        <v>Laura A</v>
      </c>
      <c r="C923" s="91">
        <f>VLOOKUP(A923,'Medical Examinations'!A921:H3256,2,FALSE)</f>
        <v>39.049999999999997</v>
      </c>
      <c r="D923" s="15">
        <f>VLOOKUP(A923,'Medical Examinations'!A921:H3256,3,FALSE)</f>
        <v>5.27</v>
      </c>
      <c r="E923" s="15" t="str">
        <f>VLOOKUP(A923,'Medical Examinations'!A921:H3256,4,FALSE)</f>
        <v>yes</v>
      </c>
      <c r="F923" s="15" t="str">
        <f>VLOOKUP(A923,'Medical Examinations'!A921:H3256,5,FALSE)</f>
        <v>No</v>
      </c>
      <c r="G923" s="15" t="str">
        <f>VLOOKUP(A923,'Medical Examinations'!A921:H3256,6,FALSE)</f>
        <v>No</v>
      </c>
      <c r="H923" s="15">
        <f>VLOOKUP(A923,'Medical Examinations'!A921:H3256,7,FALSE)</f>
        <v>1</v>
      </c>
      <c r="I923" s="15" t="str">
        <f>VLOOKUP(A923,'Medical Examinations'!A921:H3256,8,FALSE)</f>
        <v>No</v>
      </c>
      <c r="J923" s="15" t="str">
        <f>VLOOKUP(A923,'Medical Examinations'!A921:J3256,9,FALSE)</f>
        <v>OBESITY</v>
      </c>
      <c r="K923" s="15" t="str">
        <f>VLOOKUP(A923,'Medical Examinations'!A921:J3256,10,FALSE)</f>
        <v>NORMAL</v>
      </c>
      <c r="L923" s="15" t="str">
        <f>VLOOKUP(A923,'Hospitalisation Details'!A921:J3264,10,FALSE)</f>
        <v>29-Sep-1964</v>
      </c>
      <c r="M923" s="15">
        <f>VLOOKUP(A923,'Hospitalisation Details'!A921:I3264,6,FALSE)</f>
        <v>11856.41</v>
      </c>
      <c r="N923" s="15" t="str">
        <f>VLOOKUP(A923,'Hospitalisation Details'!A921:I3264,7,FALSE)</f>
        <v>tier - 3</v>
      </c>
      <c r="O923" s="15" t="str">
        <f>VLOOKUP(A923,'Hospitalisation Details'!A921:I3264,8,FALSE)</f>
        <v>tier - 2</v>
      </c>
      <c r="P923" s="15" t="str">
        <f>VLOOKUP(A923,'Hospitalisation Details'!A921:I3264,9,FALSE)</f>
        <v>R1013</v>
      </c>
      <c r="Q923" s="15">
        <f ca="1">VLOOKUP(A923,'Hospitalisation Details'!A921:K3264,11,FALSE)</f>
        <v>61</v>
      </c>
    </row>
    <row r="924" spans="1:17" ht="15.6" x14ac:dyDescent="0.3">
      <c r="A924" s="78" t="s">
        <v>1449</v>
      </c>
      <c r="B924" s="78" t="str">
        <f>VLOOKUP(A924,'Customer Names'!A922:C3257,3,FALSE)</f>
        <v>Aditi</v>
      </c>
      <c r="C924" s="91">
        <f>VLOOKUP(A924,'Medical Examinations'!A922:H3257,2,FALSE)</f>
        <v>33.1</v>
      </c>
      <c r="D924" s="15">
        <f>VLOOKUP(A924,'Medical Examinations'!A922:H3257,3,FALSE)</f>
        <v>5.46</v>
      </c>
      <c r="E924" s="15" t="str">
        <f>VLOOKUP(A924,'Medical Examinations'!A922:H3257,4,FALSE)</f>
        <v>yes</v>
      </c>
      <c r="F924" s="15" t="str">
        <f>VLOOKUP(A924,'Medical Examinations'!A922:H3257,5,FALSE)</f>
        <v>No</v>
      </c>
      <c r="G924" s="15" t="str">
        <f>VLOOKUP(A924,'Medical Examinations'!A922:H3257,6,FALSE)</f>
        <v>No</v>
      </c>
      <c r="H924" s="15">
        <f>VLOOKUP(A924,'Medical Examinations'!A922:H3257,7,FALSE)</f>
        <v>1</v>
      </c>
      <c r="I924" s="15" t="str">
        <f>VLOOKUP(A924,'Medical Examinations'!A922:H3257,8,FALSE)</f>
        <v>No</v>
      </c>
      <c r="J924" s="15" t="str">
        <f>VLOOKUP(A924,'Medical Examinations'!A922:J3257,9,FALSE)</f>
        <v>OBESITY</v>
      </c>
      <c r="K924" s="15" t="str">
        <f>VLOOKUP(A924,'Medical Examinations'!A922:J3257,10,FALSE)</f>
        <v>NORMAL</v>
      </c>
      <c r="L924" s="15" t="str">
        <f>VLOOKUP(A924,'Hospitalisation Details'!A922:J3265,10,FALSE)</f>
        <v>27-Jun-1964</v>
      </c>
      <c r="M924" s="15">
        <f>VLOOKUP(A924,'Hospitalisation Details'!A922:I3265,6,FALSE)</f>
        <v>11848.14</v>
      </c>
      <c r="N924" s="15" t="str">
        <f>VLOOKUP(A924,'Hospitalisation Details'!A922:I3265,7,FALSE)</f>
        <v>tier - 3</v>
      </c>
      <c r="O924" s="15" t="str">
        <f>VLOOKUP(A924,'Hospitalisation Details'!A922:I3265,8,FALSE)</f>
        <v>tier - 2</v>
      </c>
      <c r="P924" s="15" t="str">
        <f>VLOOKUP(A924,'Hospitalisation Details'!A922:I3265,9,FALSE)</f>
        <v>R1011</v>
      </c>
      <c r="Q924" s="15">
        <f ca="1">VLOOKUP(A924,'Hospitalisation Details'!A922:K3265,11,FALSE)</f>
        <v>61</v>
      </c>
    </row>
    <row r="925" spans="1:17" ht="15.6" x14ac:dyDescent="0.3">
      <c r="A925" s="78" t="s">
        <v>1448</v>
      </c>
      <c r="B925" s="78" t="str">
        <f>VLOOKUP(A925,'Customer Names'!A923:C3258,3,FALSE)</f>
        <v>Leah A.</v>
      </c>
      <c r="C925" s="91">
        <f>VLOOKUP(A925,'Medical Examinations'!A923:H3258,2,FALSE)</f>
        <v>31.824999999999999</v>
      </c>
      <c r="D925" s="15">
        <f>VLOOKUP(A925,'Medical Examinations'!A923:H3258,3,FALSE)</f>
        <v>8.1300000000000008</v>
      </c>
      <c r="E925" s="15" t="str">
        <f>VLOOKUP(A925,'Medical Examinations'!A923:H3258,4,FALSE)</f>
        <v>No</v>
      </c>
      <c r="F925" s="15" t="str">
        <f>VLOOKUP(A925,'Medical Examinations'!A923:H3258,5,FALSE)</f>
        <v>No</v>
      </c>
      <c r="G925" s="15" t="str">
        <f>VLOOKUP(A925,'Medical Examinations'!A923:H3258,6,FALSE)</f>
        <v>No</v>
      </c>
      <c r="H925" s="15">
        <f>VLOOKUP(A925,'Medical Examinations'!A923:H3258,7,FALSE)</f>
        <v>0</v>
      </c>
      <c r="I925" s="15" t="str">
        <f>VLOOKUP(A925,'Medical Examinations'!A923:H3258,8,FALSE)</f>
        <v>No</v>
      </c>
      <c r="J925" s="15" t="str">
        <f>VLOOKUP(A925,'Medical Examinations'!A923:J3258,9,FALSE)</f>
        <v>OBESITY</v>
      </c>
      <c r="K925" s="15" t="str">
        <f>VLOOKUP(A925,'Medical Examinations'!A923:J3258,10,FALSE)</f>
        <v>DIABETES</v>
      </c>
      <c r="L925" s="15" t="str">
        <f>VLOOKUP(A925,'Hospitalisation Details'!A923:J3266,10,FALSE)</f>
        <v>10-Nov-1965</v>
      </c>
      <c r="M925" s="15">
        <f>VLOOKUP(A925,'Hospitalisation Details'!A923:I3266,6,FALSE)</f>
        <v>11842.62</v>
      </c>
      <c r="N925" s="15" t="str">
        <f>VLOOKUP(A925,'Hospitalisation Details'!A923:I3266,7,FALSE)</f>
        <v>tier - 3</v>
      </c>
      <c r="O925" s="15" t="str">
        <f>VLOOKUP(A925,'Hospitalisation Details'!A923:I3266,8,FALSE)</f>
        <v>tier - 3</v>
      </c>
      <c r="P925" s="15" t="str">
        <f>VLOOKUP(A925,'Hospitalisation Details'!A923:I3266,9,FALSE)</f>
        <v>R1012</v>
      </c>
      <c r="Q925" s="15">
        <f ca="1">VLOOKUP(A925,'Hospitalisation Details'!A923:K3266,11,FALSE)</f>
        <v>60</v>
      </c>
    </row>
    <row r="926" spans="1:17" ht="15.6" x14ac:dyDescent="0.3">
      <c r="A926" s="78" t="s">
        <v>1447</v>
      </c>
      <c r="B926" s="78" t="str">
        <f>VLOOKUP(A926,'Customer Names'!A924:C3259,3,FALSE)</f>
        <v>Marianne</v>
      </c>
      <c r="C926" s="91">
        <f>VLOOKUP(A926,'Medical Examinations'!A924:H3259,2,FALSE)</f>
        <v>29</v>
      </c>
      <c r="D926" s="15">
        <f>VLOOKUP(A926,'Medical Examinations'!A924:H3259,3,FALSE)</f>
        <v>4.25</v>
      </c>
      <c r="E926" s="15" t="str">
        <f>VLOOKUP(A926,'Medical Examinations'!A924:H3259,4,FALSE)</f>
        <v>yes</v>
      </c>
      <c r="F926" s="15" t="str">
        <f>VLOOKUP(A926,'Medical Examinations'!A924:H3259,5,FALSE)</f>
        <v>No</v>
      </c>
      <c r="G926" s="15" t="str">
        <f>VLOOKUP(A926,'Medical Examinations'!A924:H3259,6,FALSE)</f>
        <v>No</v>
      </c>
      <c r="H926" s="15">
        <f>VLOOKUP(A926,'Medical Examinations'!A924:H3259,7,FALSE)</f>
        <v>1</v>
      </c>
      <c r="I926" s="15" t="str">
        <f>VLOOKUP(A926,'Medical Examinations'!A924:H3259,8,FALSE)</f>
        <v>No</v>
      </c>
      <c r="J926" s="15" t="str">
        <f>VLOOKUP(A926,'Medical Examinations'!A924:J3259,9,FALSE)</f>
        <v>OVERWEIGHT</v>
      </c>
      <c r="K926" s="15" t="str">
        <f>VLOOKUP(A926,'Medical Examinations'!A924:J3259,10,FALSE)</f>
        <v>NORMAL</v>
      </c>
      <c r="L926" s="15" t="str">
        <f>VLOOKUP(A926,'Hospitalisation Details'!A924:J3267,10,FALSE)</f>
        <v>11-Jul-1964</v>
      </c>
      <c r="M926" s="15">
        <f>VLOOKUP(A926,'Hospitalisation Details'!A924:I3267,6,FALSE)</f>
        <v>11842.44</v>
      </c>
      <c r="N926" s="15" t="str">
        <f>VLOOKUP(A926,'Hospitalisation Details'!A924:I3267,7,FALSE)</f>
        <v>tier - 3</v>
      </c>
      <c r="O926" s="15" t="str">
        <f>VLOOKUP(A926,'Hospitalisation Details'!A924:I3267,8,FALSE)</f>
        <v>tier - 2</v>
      </c>
      <c r="P926" s="15" t="str">
        <f>VLOOKUP(A926,'Hospitalisation Details'!A924:I3267,9,FALSE)</f>
        <v>R1011</v>
      </c>
      <c r="Q926" s="15">
        <f ca="1">VLOOKUP(A926,'Hospitalisation Details'!A924:K3267,11,FALSE)</f>
        <v>61</v>
      </c>
    </row>
    <row r="927" spans="1:17" ht="15.6" x14ac:dyDescent="0.3">
      <c r="A927" s="78" t="s">
        <v>1446</v>
      </c>
      <c r="B927" s="78" t="str">
        <f>VLOOKUP(A927,'Customer Names'!A925:C3260,3,FALSE)</f>
        <v>Carla</v>
      </c>
      <c r="C927" s="91">
        <f>VLOOKUP(A927,'Medical Examinations'!A925:H3260,2,FALSE)</f>
        <v>30.495000000000001</v>
      </c>
      <c r="D927" s="15">
        <f>VLOOKUP(A927,'Medical Examinations'!A925:H3260,3,FALSE)</f>
        <v>8.68</v>
      </c>
      <c r="E927" s="15" t="str">
        <f>VLOOKUP(A927,'Medical Examinations'!A925:H3260,4,FALSE)</f>
        <v>No</v>
      </c>
      <c r="F927" s="15" t="str">
        <f>VLOOKUP(A927,'Medical Examinations'!A925:H3260,5,FALSE)</f>
        <v>No</v>
      </c>
      <c r="G927" s="15" t="str">
        <f>VLOOKUP(A927,'Medical Examinations'!A925:H3260,6,FALSE)</f>
        <v>No</v>
      </c>
      <c r="H927" s="15">
        <f>VLOOKUP(A927,'Medical Examinations'!A925:H3260,7,FALSE)</f>
        <v>0</v>
      </c>
      <c r="I927" s="15" t="str">
        <f>VLOOKUP(A927,'Medical Examinations'!A925:H3260,8,FALSE)</f>
        <v>No</v>
      </c>
      <c r="J927" s="15" t="str">
        <f>VLOOKUP(A927,'Medical Examinations'!A925:J3260,9,FALSE)</f>
        <v>OBESITY</v>
      </c>
      <c r="K927" s="15" t="str">
        <f>VLOOKUP(A927,'Medical Examinations'!A925:J3260,10,FALSE)</f>
        <v>DIABETES</v>
      </c>
      <c r="L927" s="15" t="str">
        <f>VLOOKUP(A927,'Hospitalisation Details'!A925:J3268,10,FALSE)</f>
        <v>25-Sep-1965</v>
      </c>
      <c r="M927" s="15">
        <f>VLOOKUP(A927,'Hospitalisation Details'!A925:I3268,6,FALSE)</f>
        <v>11840.78</v>
      </c>
      <c r="N927" s="15" t="str">
        <f>VLOOKUP(A927,'Hospitalisation Details'!A925:I3268,7,FALSE)</f>
        <v>tier - 3</v>
      </c>
      <c r="O927" s="15" t="str">
        <f>VLOOKUP(A927,'Hospitalisation Details'!A925:I3268,8,FALSE)</f>
        <v>tier - 2</v>
      </c>
      <c r="P927" s="15" t="str">
        <f>VLOOKUP(A927,'Hospitalisation Details'!A925:I3268,9,FALSE)</f>
        <v>R1012</v>
      </c>
      <c r="Q927" s="15">
        <f ca="1">VLOOKUP(A927,'Hospitalisation Details'!A925:K3268,11,FALSE)</f>
        <v>60</v>
      </c>
    </row>
    <row r="928" spans="1:17" ht="15.6" x14ac:dyDescent="0.3">
      <c r="A928" s="78" t="s">
        <v>1445</v>
      </c>
      <c r="B928" s="78" t="str">
        <f>VLOOKUP(A928,'Customer Names'!A926:C3261,3,FALSE)</f>
        <v>Oksana</v>
      </c>
      <c r="C928" s="91">
        <f>VLOOKUP(A928,'Medical Examinations'!A926:H3261,2,FALSE)</f>
        <v>25.2</v>
      </c>
      <c r="D928" s="15">
        <f>VLOOKUP(A928,'Medical Examinations'!A926:H3261,3,FALSE)</f>
        <v>6.25</v>
      </c>
      <c r="E928" s="15" t="str">
        <f>VLOOKUP(A928,'Medical Examinations'!A926:H3261,4,FALSE)</f>
        <v>yes</v>
      </c>
      <c r="F928" s="15" t="str">
        <f>VLOOKUP(A928,'Medical Examinations'!A926:H3261,5,FALSE)</f>
        <v>No</v>
      </c>
      <c r="G928" s="15" t="str">
        <f>VLOOKUP(A928,'Medical Examinations'!A926:H3261,6,FALSE)</f>
        <v>No</v>
      </c>
      <c r="H928" s="15">
        <f>VLOOKUP(A928,'Medical Examinations'!A926:H3261,7,FALSE)</f>
        <v>1</v>
      </c>
      <c r="I928" s="15" t="str">
        <f>VLOOKUP(A928,'Medical Examinations'!A926:H3261,8,FALSE)</f>
        <v>No</v>
      </c>
      <c r="J928" s="15" t="str">
        <f>VLOOKUP(A928,'Medical Examinations'!A926:J3261,9,FALSE)</f>
        <v>OVERWEIGHT</v>
      </c>
      <c r="K928" s="15" t="str">
        <f>VLOOKUP(A928,'Medical Examinations'!A926:J3261,10,FALSE)</f>
        <v>PREDIABETES</v>
      </c>
      <c r="L928" s="15" t="str">
        <f>VLOOKUP(A928,'Hospitalisation Details'!A926:J3269,10,FALSE)</f>
        <v>11-Sep-1964</v>
      </c>
      <c r="M928" s="15">
        <f>VLOOKUP(A928,'Hospitalisation Details'!A926:I3269,6,FALSE)</f>
        <v>11837.16</v>
      </c>
      <c r="N928" s="15" t="str">
        <f>VLOOKUP(A928,'Hospitalisation Details'!A926:I3269,7,FALSE)</f>
        <v>tier - 3</v>
      </c>
      <c r="O928" s="15" t="str">
        <f>VLOOKUP(A928,'Hospitalisation Details'!A926:I3269,8,FALSE)</f>
        <v>tier - 3</v>
      </c>
      <c r="P928" s="15" t="str">
        <f>VLOOKUP(A928,'Hospitalisation Details'!A926:I3269,9,FALSE)</f>
        <v>R1011</v>
      </c>
      <c r="Q928" s="15">
        <f ca="1">VLOOKUP(A928,'Hospitalisation Details'!A926:K3269,11,FALSE)</f>
        <v>61</v>
      </c>
    </row>
    <row r="929" spans="1:17" ht="15.6" x14ac:dyDescent="0.3">
      <c r="A929" s="78" t="s">
        <v>1444</v>
      </c>
      <c r="B929" s="78" t="str">
        <f>VLOOKUP(A929,'Customer Names'!A927:C3262,3,FALSE)</f>
        <v>Rebecca B.</v>
      </c>
      <c r="C929" s="91">
        <f>VLOOKUP(A929,'Medical Examinations'!A927:H3262,2,FALSE)</f>
        <v>22.77</v>
      </c>
      <c r="D929" s="15">
        <f>VLOOKUP(A929,'Medical Examinations'!A927:H3262,3,FALSE)</f>
        <v>4.47</v>
      </c>
      <c r="E929" s="15" t="str">
        <f>VLOOKUP(A929,'Medical Examinations'!A927:H3262,4,FALSE)</f>
        <v>yes</v>
      </c>
      <c r="F929" s="15" t="str">
        <f>VLOOKUP(A929,'Medical Examinations'!A927:H3262,5,FALSE)</f>
        <v>No</v>
      </c>
      <c r="G929" s="15" t="str">
        <f>VLOOKUP(A929,'Medical Examinations'!A927:H3262,6,FALSE)</f>
        <v>No</v>
      </c>
      <c r="H929" s="15">
        <f>VLOOKUP(A929,'Medical Examinations'!A927:H3262,7,FALSE)</f>
        <v>1</v>
      </c>
      <c r="I929" s="15" t="str">
        <f>VLOOKUP(A929,'Medical Examinations'!A927:H3262,8,FALSE)</f>
        <v>No</v>
      </c>
      <c r="J929" s="15" t="str">
        <f>VLOOKUP(A929,'Medical Examinations'!A927:J3262,9,FALSE)</f>
        <v>NORMAL WEIGHT</v>
      </c>
      <c r="K929" s="15" t="str">
        <f>VLOOKUP(A929,'Medical Examinations'!A927:J3262,10,FALSE)</f>
        <v>NORMAL</v>
      </c>
      <c r="L929" s="15" t="str">
        <f>VLOOKUP(A929,'Hospitalisation Details'!A927:J3270,10,FALSE)</f>
        <v>27-Jun-1964</v>
      </c>
      <c r="M929" s="15">
        <f>VLOOKUP(A929,'Hospitalisation Details'!A927:I3270,6,FALSE)</f>
        <v>11833.78</v>
      </c>
      <c r="N929" s="15" t="str">
        <f>VLOOKUP(A929,'Hospitalisation Details'!A927:I3270,7,FALSE)</f>
        <v>tier - 3</v>
      </c>
      <c r="O929" s="15" t="str">
        <f>VLOOKUP(A929,'Hospitalisation Details'!A927:I3270,8,FALSE)</f>
        <v>tier - 3</v>
      </c>
      <c r="P929" s="15" t="str">
        <f>VLOOKUP(A929,'Hospitalisation Details'!A927:I3270,9,FALSE)</f>
        <v>R1013</v>
      </c>
      <c r="Q929" s="15">
        <f ca="1">VLOOKUP(A929,'Hospitalisation Details'!A927:K3270,11,FALSE)</f>
        <v>61</v>
      </c>
    </row>
    <row r="930" spans="1:17" ht="15.6" x14ac:dyDescent="0.3">
      <c r="A930" s="78" t="s">
        <v>1443</v>
      </c>
      <c r="B930" s="78" t="str">
        <f>VLOOKUP(A930,'Customer Names'!A928:C3263,3,FALSE)</f>
        <v>Maria A.</v>
      </c>
      <c r="C930" s="91">
        <f>VLOOKUP(A930,'Medical Examinations'!A928:H3263,2,FALSE)</f>
        <v>23.18</v>
      </c>
      <c r="D930" s="15">
        <f>VLOOKUP(A930,'Medical Examinations'!A928:H3263,3,FALSE)</f>
        <v>8.31</v>
      </c>
      <c r="E930" s="15" t="str">
        <f>VLOOKUP(A930,'Medical Examinations'!A928:H3263,4,FALSE)</f>
        <v>No</v>
      </c>
      <c r="F930" s="15" t="str">
        <f>VLOOKUP(A930,'Medical Examinations'!A928:H3263,5,FALSE)</f>
        <v>No</v>
      </c>
      <c r="G930" s="15" t="str">
        <f>VLOOKUP(A930,'Medical Examinations'!A928:H3263,6,FALSE)</f>
        <v>No</v>
      </c>
      <c r="H930" s="15">
        <f>VLOOKUP(A930,'Medical Examinations'!A928:H3263,7,FALSE)</f>
        <v>0</v>
      </c>
      <c r="I930" s="15" t="str">
        <f>VLOOKUP(A930,'Medical Examinations'!A928:H3263,8,FALSE)</f>
        <v>No</v>
      </c>
      <c r="J930" s="15" t="str">
        <f>VLOOKUP(A930,'Medical Examinations'!A928:J3263,9,FALSE)</f>
        <v>NORMAL WEIGHT</v>
      </c>
      <c r="K930" s="15" t="str">
        <f>VLOOKUP(A930,'Medical Examinations'!A928:J3263,10,FALSE)</f>
        <v>DIABETES</v>
      </c>
      <c r="L930" s="15" t="str">
        <f>VLOOKUP(A930,'Hospitalisation Details'!A928:J3271,10,FALSE)</f>
        <v>3-Oct-1965</v>
      </c>
      <c r="M930" s="15">
        <f>VLOOKUP(A930,'Hospitalisation Details'!A928:I3271,6,FALSE)</f>
        <v>11830.61</v>
      </c>
      <c r="N930" s="15" t="str">
        <f>VLOOKUP(A930,'Hospitalisation Details'!A928:I3271,7,FALSE)</f>
        <v>tier - 3</v>
      </c>
      <c r="O930" s="15" t="str">
        <f>VLOOKUP(A930,'Hospitalisation Details'!A928:I3271,8,FALSE)</f>
        <v>tier - 1</v>
      </c>
      <c r="P930" s="15" t="str">
        <f>VLOOKUP(A930,'Hospitalisation Details'!A928:I3271,9,FALSE)</f>
        <v>R1012</v>
      </c>
      <c r="Q930" s="15">
        <f ca="1">VLOOKUP(A930,'Hospitalisation Details'!A928:K3271,11,FALSE)</f>
        <v>60</v>
      </c>
    </row>
    <row r="931" spans="1:17" ht="15.6" x14ac:dyDescent="0.3">
      <c r="A931" s="78" t="s">
        <v>1442</v>
      </c>
      <c r="B931" s="78" t="str">
        <f>VLOOKUP(A931,'Customer Names'!A929:C3264,3,FALSE)</f>
        <v>Lisa M</v>
      </c>
      <c r="C931" s="91">
        <f>VLOOKUP(A931,'Medical Examinations'!A929:H3264,2,FALSE)</f>
        <v>35.409999999999997</v>
      </c>
      <c r="D931" s="15">
        <f>VLOOKUP(A931,'Medical Examinations'!A929:H3264,3,FALSE)</f>
        <v>5.68</v>
      </c>
      <c r="E931" s="15" t="str">
        <f>VLOOKUP(A931,'Medical Examinations'!A929:H3264,4,FALSE)</f>
        <v>No</v>
      </c>
      <c r="F931" s="15" t="str">
        <f>VLOOKUP(A931,'Medical Examinations'!A929:H3264,5,FALSE)</f>
        <v>No</v>
      </c>
      <c r="G931" s="15" t="str">
        <f>VLOOKUP(A931,'Medical Examinations'!A929:H3264,6,FALSE)</f>
        <v>No</v>
      </c>
      <c r="H931" s="15">
        <f>VLOOKUP(A931,'Medical Examinations'!A929:H3264,7,FALSE)</f>
        <v>0</v>
      </c>
      <c r="I931" s="15" t="str">
        <f>VLOOKUP(A931,'Medical Examinations'!A929:H3264,8,FALSE)</f>
        <v>No</v>
      </c>
      <c r="J931" s="15" t="str">
        <f>VLOOKUP(A931,'Medical Examinations'!A929:J3264,9,FALSE)</f>
        <v>OBESITY</v>
      </c>
      <c r="K931" s="15" t="str">
        <f>VLOOKUP(A931,'Medical Examinations'!A929:J3264,10,FALSE)</f>
        <v>NORMAL</v>
      </c>
      <c r="L931" s="15" t="str">
        <f>VLOOKUP(A931,'Hospitalisation Details'!A929:J3272,10,FALSE)</f>
        <v>20-Nov-1982</v>
      </c>
      <c r="M931" s="15">
        <f>VLOOKUP(A931,'Hospitalisation Details'!A929:I3272,6,FALSE)</f>
        <v>11773.06</v>
      </c>
      <c r="N931" s="15" t="str">
        <f>VLOOKUP(A931,'Hospitalisation Details'!A929:I3272,7,FALSE)</f>
        <v>tier - 3</v>
      </c>
      <c r="O931" s="15" t="str">
        <f>VLOOKUP(A931,'Hospitalisation Details'!A929:I3272,8,FALSE)</f>
        <v>tier - 3</v>
      </c>
      <c r="P931" s="15" t="str">
        <f>VLOOKUP(A931,'Hospitalisation Details'!A929:I3272,9,FALSE)</f>
        <v>R1026</v>
      </c>
      <c r="Q931" s="15">
        <f ca="1">VLOOKUP(A931,'Hospitalisation Details'!A929:K3272,11,FALSE)</f>
        <v>42</v>
      </c>
    </row>
    <row r="932" spans="1:17" ht="15.6" x14ac:dyDescent="0.3">
      <c r="A932" s="78" t="s">
        <v>1441</v>
      </c>
      <c r="B932" s="78" t="str">
        <f>VLOOKUP(A932,'Customer Names'!A930:C3265,3,FALSE)</f>
        <v>Steve Jr.</v>
      </c>
      <c r="C932" s="91">
        <f>VLOOKUP(A932,'Medical Examinations'!A930:H3265,2,FALSE)</f>
        <v>32.11</v>
      </c>
      <c r="D932" s="15">
        <f>VLOOKUP(A932,'Medical Examinations'!A930:H3265,3,FALSE)</f>
        <v>4.75</v>
      </c>
      <c r="E932" s="15" t="str">
        <f>VLOOKUP(A932,'Medical Examinations'!A930:H3265,4,FALSE)</f>
        <v>yes</v>
      </c>
      <c r="F932" s="15" t="str">
        <f>VLOOKUP(A932,'Medical Examinations'!A930:H3265,5,FALSE)</f>
        <v>No</v>
      </c>
      <c r="G932" s="15" t="str">
        <f>VLOOKUP(A932,'Medical Examinations'!A930:H3265,6,FALSE)</f>
        <v>No</v>
      </c>
      <c r="H932" s="15">
        <f>VLOOKUP(A932,'Medical Examinations'!A930:H3265,7,FALSE)</f>
        <v>2</v>
      </c>
      <c r="I932" s="15" t="str">
        <f>VLOOKUP(A932,'Medical Examinations'!A930:H3265,8,FALSE)</f>
        <v>No</v>
      </c>
      <c r="J932" s="15" t="str">
        <f>VLOOKUP(A932,'Medical Examinations'!A930:J3265,9,FALSE)</f>
        <v>OBESITY</v>
      </c>
      <c r="K932" s="15" t="str">
        <f>VLOOKUP(A932,'Medical Examinations'!A930:J3265,10,FALSE)</f>
        <v>NORMAL</v>
      </c>
      <c r="L932" s="15" t="str">
        <f>VLOOKUP(A932,'Hospitalisation Details'!A930:J3273,10,FALSE)</f>
        <v>25-Jul-1966</v>
      </c>
      <c r="M932" s="15">
        <f>VLOOKUP(A932,'Hospitalisation Details'!A930:I3273,6,FALSE)</f>
        <v>11763</v>
      </c>
      <c r="N932" s="15" t="str">
        <f>VLOOKUP(A932,'Hospitalisation Details'!A930:I3273,7,FALSE)</f>
        <v>tier - 3</v>
      </c>
      <c r="O932" s="15" t="str">
        <f>VLOOKUP(A932,'Hospitalisation Details'!A930:I3273,8,FALSE)</f>
        <v>tier - 3</v>
      </c>
      <c r="P932" s="15" t="str">
        <f>VLOOKUP(A932,'Hospitalisation Details'!A930:I3273,9,FALSE)</f>
        <v>R1016</v>
      </c>
      <c r="Q932" s="15">
        <f ca="1">VLOOKUP(A932,'Hospitalisation Details'!A930:K3273,11,FALSE)</f>
        <v>59</v>
      </c>
    </row>
    <row r="933" spans="1:17" ht="15.6" x14ac:dyDescent="0.3">
      <c r="A933" s="78" t="s">
        <v>1440</v>
      </c>
      <c r="B933" s="78" t="str">
        <f>VLOOKUP(A933,'Customer Names'!A931:C3266,3,FALSE)</f>
        <v>Tiffany</v>
      </c>
      <c r="C933" s="91">
        <f>VLOOKUP(A933,'Medical Examinations'!A931:H3266,2,FALSE)</f>
        <v>34.479999999999997</v>
      </c>
      <c r="D933" s="15">
        <f>VLOOKUP(A933,'Medical Examinations'!A931:H3266,3,FALSE)</f>
        <v>6.31</v>
      </c>
      <c r="E933" s="15" t="str">
        <f>VLOOKUP(A933,'Medical Examinations'!A931:H3266,4,FALSE)</f>
        <v>No</v>
      </c>
      <c r="F933" s="15" t="str">
        <f>VLOOKUP(A933,'Medical Examinations'!A931:H3266,5,FALSE)</f>
        <v>No</v>
      </c>
      <c r="G933" s="15" t="str">
        <f>VLOOKUP(A933,'Medical Examinations'!A931:H3266,6,FALSE)</f>
        <v>Yes</v>
      </c>
      <c r="H933" s="15">
        <f>VLOOKUP(A933,'Medical Examinations'!A931:H3266,7,FALSE)</f>
        <v>1</v>
      </c>
      <c r="I933" s="15" t="str">
        <f>VLOOKUP(A933,'Medical Examinations'!A931:H3266,8,FALSE)</f>
        <v>No</v>
      </c>
      <c r="J933" s="15" t="str">
        <f>VLOOKUP(A933,'Medical Examinations'!A931:J3266,9,FALSE)</f>
        <v>OBESITY</v>
      </c>
      <c r="K933" s="15" t="str">
        <f>VLOOKUP(A933,'Medical Examinations'!A931:J3266,10,FALSE)</f>
        <v>PREDIABETES</v>
      </c>
      <c r="L933" s="15" t="str">
        <f>VLOOKUP(A933,'Hospitalisation Details'!A931:J3274,10,FALSE)</f>
        <v>6-Nov-1979</v>
      </c>
      <c r="M933" s="15">
        <f>VLOOKUP(A933,'Hospitalisation Details'!A931:I3274,6,FALSE)</f>
        <v>11752.68</v>
      </c>
      <c r="N933" s="15" t="str">
        <f>VLOOKUP(A933,'Hospitalisation Details'!A931:I3274,7,FALSE)</f>
        <v>tier - 3</v>
      </c>
      <c r="O933" s="15" t="str">
        <f>VLOOKUP(A933,'Hospitalisation Details'!A931:I3274,8,FALSE)</f>
        <v>tier - 1</v>
      </c>
      <c r="P933" s="15" t="str">
        <f>VLOOKUP(A933,'Hospitalisation Details'!A931:I3274,9,FALSE)</f>
        <v>R1026</v>
      </c>
      <c r="Q933" s="15">
        <f ca="1">VLOOKUP(A933,'Hospitalisation Details'!A931:K3274,11,FALSE)</f>
        <v>46</v>
      </c>
    </row>
    <row r="934" spans="1:17" ht="15.6" x14ac:dyDescent="0.3">
      <c r="A934" s="78" t="s">
        <v>1439</v>
      </c>
      <c r="B934" s="78" t="str">
        <f>VLOOKUP(A934,'Customer Names'!A932:C3267,3,FALSE)</f>
        <v>Greg</v>
      </c>
      <c r="C934" s="91">
        <f>VLOOKUP(A934,'Medical Examinations'!A932:H3267,2,FALSE)</f>
        <v>34.39</v>
      </c>
      <c r="D934" s="15">
        <f>VLOOKUP(A934,'Medical Examinations'!A932:H3267,3,FALSE)</f>
        <v>6.28</v>
      </c>
      <c r="E934" s="15" t="str">
        <f>VLOOKUP(A934,'Medical Examinations'!A932:H3267,4,FALSE)</f>
        <v>yes</v>
      </c>
      <c r="F934" s="15" t="str">
        <f>VLOOKUP(A934,'Medical Examinations'!A932:H3267,5,FALSE)</f>
        <v>No</v>
      </c>
      <c r="G934" s="15" t="str">
        <f>VLOOKUP(A934,'Medical Examinations'!A932:H3267,6,FALSE)</f>
        <v>No</v>
      </c>
      <c r="H934" s="15">
        <f>VLOOKUP(A934,'Medical Examinations'!A932:H3267,7,FALSE)</f>
        <v>1</v>
      </c>
      <c r="I934" s="15" t="str">
        <f>VLOOKUP(A934,'Medical Examinations'!A932:H3267,8,FALSE)</f>
        <v>No</v>
      </c>
      <c r="J934" s="15" t="str">
        <f>VLOOKUP(A934,'Medical Examinations'!A932:J3267,9,FALSE)</f>
        <v>OBESITY</v>
      </c>
      <c r="K934" s="15" t="str">
        <f>VLOOKUP(A934,'Medical Examinations'!A932:J3267,10,FALSE)</f>
        <v>PREDIABETES</v>
      </c>
      <c r="L934" s="15" t="str">
        <f>VLOOKUP(A934,'Hospitalisation Details'!A932:J3275,10,FALSE)</f>
        <v>2-Dec-1964</v>
      </c>
      <c r="M934" s="15">
        <f>VLOOKUP(A934,'Hospitalisation Details'!A932:I3275,6,FALSE)</f>
        <v>11743.93</v>
      </c>
      <c r="N934" s="15" t="str">
        <f>VLOOKUP(A934,'Hospitalisation Details'!A932:I3275,7,FALSE)</f>
        <v>tier - 3</v>
      </c>
      <c r="O934" s="15" t="str">
        <f>VLOOKUP(A934,'Hospitalisation Details'!A932:I3275,8,FALSE)</f>
        <v>tier - 1</v>
      </c>
      <c r="P934" s="15" t="str">
        <f>VLOOKUP(A934,'Hospitalisation Details'!A932:I3275,9,FALSE)</f>
        <v>R1012</v>
      </c>
      <c r="Q934" s="15">
        <f ca="1">VLOOKUP(A934,'Hospitalisation Details'!A932:K3275,11,FALSE)</f>
        <v>60</v>
      </c>
    </row>
    <row r="935" spans="1:17" ht="15.6" x14ac:dyDescent="0.3">
      <c r="A935" s="78" t="s">
        <v>1438</v>
      </c>
      <c r="B935" s="78" t="str">
        <f>VLOOKUP(A935,'Customer Names'!A933:C3268,3,FALSE)</f>
        <v>Dale</v>
      </c>
      <c r="C935" s="91">
        <f>VLOOKUP(A935,'Medical Examinations'!A933:H3268,2,FALSE)</f>
        <v>26.4</v>
      </c>
      <c r="D935" s="15">
        <f>VLOOKUP(A935,'Medical Examinations'!A933:H3268,3,FALSE)</f>
        <v>9.2899999999999991</v>
      </c>
      <c r="E935" s="15" t="str">
        <f>VLOOKUP(A935,'Medical Examinations'!A933:H3268,4,FALSE)</f>
        <v>yes</v>
      </c>
      <c r="F935" s="15" t="str">
        <f>VLOOKUP(A935,'Medical Examinations'!A933:H3268,5,FALSE)</f>
        <v>No</v>
      </c>
      <c r="G935" s="15" t="str">
        <f>VLOOKUP(A935,'Medical Examinations'!A933:H3268,6,FALSE)</f>
        <v>Yes</v>
      </c>
      <c r="H935" s="15">
        <f>VLOOKUP(A935,'Medical Examinations'!A933:H3268,7,FALSE)</f>
        <v>1</v>
      </c>
      <c r="I935" s="15" t="str">
        <f>VLOOKUP(A935,'Medical Examinations'!A933:H3268,8,FALSE)</f>
        <v>No</v>
      </c>
      <c r="J935" s="15" t="str">
        <f>VLOOKUP(A935,'Medical Examinations'!A933:J3268,9,FALSE)</f>
        <v>OVERWEIGHT</v>
      </c>
      <c r="K935" s="15" t="str">
        <f>VLOOKUP(A935,'Medical Examinations'!A933:J3268,10,FALSE)</f>
        <v>DIABETES</v>
      </c>
      <c r="L935" s="15" t="str">
        <f>VLOOKUP(A935,'Hospitalisation Details'!A933:J3276,10,FALSE)</f>
        <v>9-Jun-1963</v>
      </c>
      <c r="M935" s="15">
        <f>VLOOKUP(A935,'Hospitalisation Details'!A933:I3276,6,FALSE)</f>
        <v>11743.3</v>
      </c>
      <c r="N935" s="15" t="str">
        <f>VLOOKUP(A935,'Hospitalisation Details'!A933:I3276,7,FALSE)</f>
        <v>tier - 3</v>
      </c>
      <c r="O935" s="15" t="str">
        <f>VLOOKUP(A935,'Hospitalisation Details'!A933:I3276,8,FALSE)</f>
        <v>tier - 3</v>
      </c>
      <c r="P935" s="15" t="str">
        <f>VLOOKUP(A935,'Hospitalisation Details'!A933:I3276,9,FALSE)</f>
        <v>R1013</v>
      </c>
      <c r="Q935" s="15">
        <f ca="1">VLOOKUP(A935,'Hospitalisation Details'!A933:K3276,11,FALSE)</f>
        <v>62</v>
      </c>
    </row>
    <row r="936" spans="1:17" ht="15.6" x14ac:dyDescent="0.3">
      <c r="A936" s="78" t="s">
        <v>1437</v>
      </c>
      <c r="B936" s="78" t="str">
        <f>VLOOKUP(A936,'Customer Names'!A934:C3269,3,FALSE)</f>
        <v>Brittany A.</v>
      </c>
      <c r="C936" s="91">
        <f>VLOOKUP(A936,'Medical Examinations'!A934:H3269,2,FALSE)</f>
        <v>28.1</v>
      </c>
      <c r="D936" s="15">
        <f>VLOOKUP(A936,'Medical Examinations'!A934:H3269,3,FALSE)</f>
        <v>5.79</v>
      </c>
      <c r="E936" s="15" t="str">
        <f>VLOOKUP(A936,'Medical Examinations'!A934:H3269,4,FALSE)</f>
        <v>yes</v>
      </c>
      <c r="F936" s="15" t="str">
        <f>VLOOKUP(A936,'Medical Examinations'!A934:H3269,5,FALSE)</f>
        <v>No</v>
      </c>
      <c r="G936" s="15" t="str">
        <f>VLOOKUP(A936,'Medical Examinations'!A934:H3269,6,FALSE)</f>
        <v>Yes</v>
      </c>
      <c r="H936" s="15">
        <f>VLOOKUP(A936,'Medical Examinations'!A934:H3269,7,FALSE)</f>
        <v>1</v>
      </c>
      <c r="I936" s="15" t="str">
        <f>VLOOKUP(A936,'Medical Examinations'!A934:H3269,8,FALSE)</f>
        <v>No</v>
      </c>
      <c r="J936" s="15" t="str">
        <f>VLOOKUP(A936,'Medical Examinations'!A934:J3269,9,FALSE)</f>
        <v>OVERWEIGHT</v>
      </c>
      <c r="K936" s="15" t="str">
        <f>VLOOKUP(A936,'Medical Examinations'!A934:J3269,10,FALSE)</f>
        <v>PREDIABETES</v>
      </c>
      <c r="L936" s="15" t="str">
        <f>VLOOKUP(A936,'Hospitalisation Details'!A934:J3277,10,FALSE)</f>
        <v>12-Nov-1969</v>
      </c>
      <c r="M936" s="15">
        <f>VLOOKUP(A936,'Hospitalisation Details'!A934:I3277,6,FALSE)</f>
        <v>11741.73</v>
      </c>
      <c r="N936" s="15" t="str">
        <f>VLOOKUP(A936,'Hospitalisation Details'!A934:I3277,7,FALSE)</f>
        <v>tier - 3</v>
      </c>
      <c r="O936" s="15" t="str">
        <f>VLOOKUP(A936,'Hospitalisation Details'!A934:I3277,8,FALSE)</f>
        <v>tier - 1</v>
      </c>
      <c r="P936" s="15" t="str">
        <f>VLOOKUP(A936,'Hospitalisation Details'!A934:I3277,9,FALSE)</f>
        <v>R1011</v>
      </c>
      <c r="Q936" s="15">
        <f ca="1">VLOOKUP(A936,'Hospitalisation Details'!A934:K3277,11,FALSE)</f>
        <v>55</v>
      </c>
    </row>
    <row r="937" spans="1:17" ht="15.6" x14ac:dyDescent="0.3">
      <c r="A937" s="78" t="s">
        <v>1436</v>
      </c>
      <c r="B937" s="78" t="str">
        <f>VLOOKUP(A937,'Customer Names'!A935:C3270,3,FALSE)</f>
        <v>Robert S</v>
      </c>
      <c r="C937" s="91">
        <f>VLOOKUP(A937,'Medical Examinations'!A935:H3270,2,FALSE)</f>
        <v>27</v>
      </c>
      <c r="D937" s="15">
        <f>VLOOKUP(A937,'Medical Examinations'!A935:H3270,3,FALSE)</f>
        <v>4.54</v>
      </c>
      <c r="E937" s="15" t="str">
        <f>VLOOKUP(A937,'Medical Examinations'!A935:H3270,4,FALSE)</f>
        <v>yes</v>
      </c>
      <c r="F937" s="15" t="str">
        <f>VLOOKUP(A937,'Medical Examinations'!A935:H3270,5,FALSE)</f>
        <v>No</v>
      </c>
      <c r="G937" s="15" t="str">
        <f>VLOOKUP(A937,'Medical Examinations'!A935:H3270,6,FALSE)</f>
        <v>No</v>
      </c>
      <c r="H937" s="15">
        <f>VLOOKUP(A937,'Medical Examinations'!A935:H3270,7,FALSE)</f>
        <v>1</v>
      </c>
      <c r="I937" s="15" t="str">
        <f>VLOOKUP(A937,'Medical Examinations'!A935:H3270,8,FALSE)</f>
        <v>No</v>
      </c>
      <c r="J937" s="15" t="str">
        <f>VLOOKUP(A937,'Medical Examinations'!A935:J3270,9,FALSE)</f>
        <v>OVERWEIGHT</v>
      </c>
      <c r="K937" s="15" t="str">
        <f>VLOOKUP(A937,'Medical Examinations'!A935:J3270,10,FALSE)</f>
        <v>NORMAL</v>
      </c>
      <c r="L937" s="15" t="str">
        <f>VLOOKUP(A937,'Hospitalisation Details'!A935:J3278,10,FALSE)</f>
        <v>5-Sep-1988</v>
      </c>
      <c r="M937" s="15">
        <f>VLOOKUP(A937,'Hospitalisation Details'!A935:I3278,6,FALSE)</f>
        <v>11737.85</v>
      </c>
      <c r="N937" s="15" t="str">
        <f>VLOOKUP(A937,'Hospitalisation Details'!A935:I3278,7,FALSE)</f>
        <v>tier - 3</v>
      </c>
      <c r="O937" s="15" t="str">
        <f>VLOOKUP(A937,'Hospitalisation Details'!A935:I3278,8,FALSE)</f>
        <v>tier - 1</v>
      </c>
      <c r="P937" s="15" t="str">
        <f>VLOOKUP(A937,'Hospitalisation Details'!A935:I3278,9,FALSE)</f>
        <v>R1011</v>
      </c>
      <c r="Q937" s="15">
        <f ca="1">VLOOKUP(A937,'Hospitalisation Details'!A935:K3278,11,FALSE)</f>
        <v>37</v>
      </c>
    </row>
    <row r="938" spans="1:17" ht="15.6" x14ac:dyDescent="0.3">
      <c r="A938" s="78" t="s">
        <v>1435</v>
      </c>
      <c r="B938" s="78" t="str">
        <f>VLOOKUP(A938,'Customer Names'!A936:C3271,3,FALSE)</f>
        <v>Cameron</v>
      </c>
      <c r="C938" s="91">
        <f>VLOOKUP(A938,'Medical Examinations'!A936:H3271,2,FALSE)</f>
        <v>28.594999999999999</v>
      </c>
      <c r="D938" s="15">
        <f>VLOOKUP(A938,'Medical Examinations'!A936:H3271,3,FALSE)</f>
        <v>4.68</v>
      </c>
      <c r="E938" s="15" t="str">
        <f>VLOOKUP(A938,'Medical Examinations'!A936:H3271,4,FALSE)</f>
        <v>yes</v>
      </c>
      <c r="F938" s="15" t="str">
        <f>VLOOKUP(A938,'Medical Examinations'!A936:H3271,5,FALSE)</f>
        <v>No</v>
      </c>
      <c r="G938" s="15" t="str">
        <f>VLOOKUP(A938,'Medical Examinations'!A936:H3271,6,FALSE)</f>
        <v>No</v>
      </c>
      <c r="H938" s="15">
        <f>VLOOKUP(A938,'Medical Examinations'!A936:H3271,7,FALSE)</f>
        <v>1</v>
      </c>
      <c r="I938" s="15" t="str">
        <f>VLOOKUP(A938,'Medical Examinations'!A936:H3271,8,FALSE)</f>
        <v>No</v>
      </c>
      <c r="J938" s="15" t="str">
        <f>VLOOKUP(A938,'Medical Examinations'!A936:J3271,9,FALSE)</f>
        <v>OVERWEIGHT</v>
      </c>
      <c r="K938" s="15" t="str">
        <f>VLOOKUP(A938,'Medical Examinations'!A936:J3271,10,FALSE)</f>
        <v>NORMAL</v>
      </c>
      <c r="L938" s="15" t="str">
        <f>VLOOKUP(A938,'Hospitalisation Details'!A936:J3279,10,FALSE)</f>
        <v>9-Nov-1964</v>
      </c>
      <c r="M938" s="15">
        <f>VLOOKUP(A938,'Hospitalisation Details'!A936:I3279,6,FALSE)</f>
        <v>11735.88</v>
      </c>
      <c r="N938" s="15" t="str">
        <f>VLOOKUP(A938,'Hospitalisation Details'!A936:I3279,7,FALSE)</f>
        <v>tier - 3</v>
      </c>
      <c r="O938" s="15" t="str">
        <f>VLOOKUP(A938,'Hospitalisation Details'!A936:I3279,8,FALSE)</f>
        <v>tier - 1</v>
      </c>
      <c r="P938" s="15" t="str">
        <f>VLOOKUP(A938,'Hospitalisation Details'!A936:I3279,9,FALSE)</f>
        <v>R1012</v>
      </c>
      <c r="Q938" s="15">
        <f ca="1">VLOOKUP(A938,'Hospitalisation Details'!A936:K3279,11,FALSE)</f>
        <v>61</v>
      </c>
    </row>
    <row r="939" spans="1:17" ht="15.6" x14ac:dyDescent="0.3">
      <c r="A939" s="78" t="s">
        <v>1434</v>
      </c>
      <c r="B939" s="78" t="str">
        <f>VLOOKUP(A939,'Customer Names'!A937:C3272,3,FALSE)</f>
        <v>Ulrike</v>
      </c>
      <c r="C939" s="91">
        <f>VLOOKUP(A939,'Medical Examinations'!A937:H3272,2,FALSE)</f>
        <v>36.799999999999997</v>
      </c>
      <c r="D939" s="15">
        <f>VLOOKUP(A939,'Medical Examinations'!A937:H3272,3,FALSE)</f>
        <v>5.88</v>
      </c>
      <c r="E939" s="15" t="str">
        <f>VLOOKUP(A939,'Medical Examinations'!A937:H3272,4,FALSE)</f>
        <v>No</v>
      </c>
      <c r="F939" s="15" t="str">
        <f>VLOOKUP(A939,'Medical Examinations'!A937:H3272,5,FALSE)</f>
        <v>No</v>
      </c>
      <c r="G939" s="15" t="str">
        <f>VLOOKUP(A939,'Medical Examinations'!A937:H3272,6,FALSE)</f>
        <v>No</v>
      </c>
      <c r="H939" s="15">
        <f>VLOOKUP(A939,'Medical Examinations'!A937:H3272,7,FALSE)</f>
        <v>1</v>
      </c>
      <c r="I939" s="15" t="str">
        <f>VLOOKUP(A939,'Medical Examinations'!A937:H3272,8,FALSE)</f>
        <v>No</v>
      </c>
      <c r="J939" s="15" t="str">
        <f>VLOOKUP(A939,'Medical Examinations'!A937:J3272,9,FALSE)</f>
        <v>OBESITY</v>
      </c>
      <c r="K939" s="15" t="str">
        <f>VLOOKUP(A939,'Medical Examinations'!A937:J3272,10,FALSE)</f>
        <v>PREDIABETES</v>
      </c>
      <c r="L939" s="15" t="str">
        <f>VLOOKUP(A939,'Hospitalisation Details'!A937:J3280,10,FALSE)</f>
        <v>26-Nov-1984</v>
      </c>
      <c r="M939" s="15">
        <f>VLOOKUP(A939,'Hospitalisation Details'!A937:I3280,6,FALSE)</f>
        <v>11730.82</v>
      </c>
      <c r="N939" s="15" t="str">
        <f>VLOOKUP(A939,'Hospitalisation Details'!A937:I3280,7,FALSE)</f>
        <v>tier - 3</v>
      </c>
      <c r="O939" s="15" t="str">
        <f>VLOOKUP(A939,'Hospitalisation Details'!A937:I3280,8,FALSE)</f>
        <v>tier - 3</v>
      </c>
      <c r="P939" s="15" t="str">
        <f>VLOOKUP(A939,'Hospitalisation Details'!A937:I3280,9,FALSE)</f>
        <v>R1026</v>
      </c>
      <c r="Q939" s="15">
        <f ca="1">VLOOKUP(A939,'Hospitalisation Details'!A937:K3280,11,FALSE)</f>
        <v>40</v>
      </c>
    </row>
    <row r="940" spans="1:17" ht="15.6" x14ac:dyDescent="0.3">
      <c r="A940" s="78" t="s">
        <v>1433</v>
      </c>
      <c r="B940" s="78" t="str">
        <f>VLOOKUP(A940,'Customer Names'!A938:C3273,3,FALSE)</f>
        <v>Katlyn A.</v>
      </c>
      <c r="C940" s="91">
        <f>VLOOKUP(A940,'Medical Examinations'!A938:H3273,2,FALSE)</f>
        <v>23.75</v>
      </c>
      <c r="D940" s="15">
        <f>VLOOKUP(A940,'Medical Examinations'!A938:H3273,3,FALSE)</f>
        <v>5.42</v>
      </c>
      <c r="E940" s="15" t="str">
        <f>VLOOKUP(A940,'Medical Examinations'!A938:H3273,4,FALSE)</f>
        <v>yes</v>
      </c>
      <c r="F940" s="15" t="str">
        <f>VLOOKUP(A940,'Medical Examinations'!A938:H3273,5,FALSE)</f>
        <v>No</v>
      </c>
      <c r="G940" s="15" t="str">
        <f>VLOOKUP(A940,'Medical Examinations'!A938:H3273,6,FALSE)</f>
        <v>Yes</v>
      </c>
      <c r="H940" s="15">
        <f>VLOOKUP(A940,'Medical Examinations'!A938:H3273,7,FALSE)</f>
        <v>1</v>
      </c>
      <c r="I940" s="15" t="str">
        <f>VLOOKUP(A940,'Medical Examinations'!A938:H3273,8,FALSE)</f>
        <v>No</v>
      </c>
      <c r="J940" s="15" t="str">
        <f>VLOOKUP(A940,'Medical Examinations'!A938:J3273,9,FALSE)</f>
        <v>NORMAL WEIGHT</v>
      </c>
      <c r="K940" s="15" t="str">
        <f>VLOOKUP(A940,'Medical Examinations'!A938:J3273,10,FALSE)</f>
        <v>NORMAL</v>
      </c>
      <c r="L940" s="15" t="str">
        <f>VLOOKUP(A940,'Hospitalisation Details'!A938:J3281,10,FALSE)</f>
        <v>12-Oct-1969</v>
      </c>
      <c r="M940" s="15">
        <f>VLOOKUP(A940,'Hospitalisation Details'!A938:I3281,6,FALSE)</f>
        <v>11729.68</v>
      </c>
      <c r="N940" s="15" t="str">
        <f>VLOOKUP(A940,'Hospitalisation Details'!A938:I3281,7,FALSE)</f>
        <v>tier - 3</v>
      </c>
      <c r="O940" s="15" t="str">
        <f>VLOOKUP(A940,'Hospitalisation Details'!A938:I3281,8,FALSE)</f>
        <v>tier - 1</v>
      </c>
      <c r="P940" s="15" t="str">
        <f>VLOOKUP(A940,'Hospitalisation Details'!A938:I3281,9,FALSE)</f>
        <v>R1024</v>
      </c>
      <c r="Q940" s="15">
        <f ca="1">VLOOKUP(A940,'Hospitalisation Details'!A938:K3281,11,FALSE)</f>
        <v>56</v>
      </c>
    </row>
    <row r="941" spans="1:17" ht="15.6" x14ac:dyDescent="0.3">
      <c r="A941" s="78" t="s">
        <v>1432</v>
      </c>
      <c r="B941" s="78" t="str">
        <f>VLOOKUP(A941,'Customer Names'!A939:C3274,3,FALSE)</f>
        <v>Morgan B.</v>
      </c>
      <c r="C941" s="91">
        <f>VLOOKUP(A941,'Medical Examinations'!A939:H3274,2,FALSE)</f>
        <v>35.619999999999997</v>
      </c>
      <c r="D941" s="15">
        <f>VLOOKUP(A941,'Medical Examinations'!A939:H3274,3,FALSE)</f>
        <v>4.16</v>
      </c>
      <c r="E941" s="15" t="str">
        <f>VLOOKUP(A941,'Medical Examinations'!A939:H3274,4,FALSE)</f>
        <v>No</v>
      </c>
      <c r="F941" s="15" t="str">
        <f>VLOOKUP(A941,'Medical Examinations'!A939:H3274,5,FALSE)</f>
        <v>No</v>
      </c>
      <c r="G941" s="15" t="str">
        <f>VLOOKUP(A941,'Medical Examinations'!A939:H3274,6,FALSE)</f>
        <v>No</v>
      </c>
      <c r="H941" s="15">
        <f>VLOOKUP(A941,'Medical Examinations'!A939:H3274,7,FALSE)</f>
        <v>0</v>
      </c>
      <c r="I941" s="15" t="str">
        <f>VLOOKUP(A941,'Medical Examinations'!A939:H3274,8,FALSE)</f>
        <v>No</v>
      </c>
      <c r="J941" s="15" t="str">
        <f>VLOOKUP(A941,'Medical Examinations'!A939:J3274,9,FALSE)</f>
        <v>OBESITY</v>
      </c>
      <c r="K941" s="15" t="str">
        <f>VLOOKUP(A941,'Medical Examinations'!A939:J3274,10,FALSE)</f>
        <v>NORMAL</v>
      </c>
      <c r="L941" s="15" t="str">
        <f>VLOOKUP(A941,'Hospitalisation Details'!A939:J3282,10,FALSE)</f>
        <v>21-Oct-1982</v>
      </c>
      <c r="M941" s="15">
        <f>VLOOKUP(A941,'Hospitalisation Details'!A939:I3282,6,FALSE)</f>
        <v>11712.97</v>
      </c>
      <c r="N941" s="15" t="str">
        <f>VLOOKUP(A941,'Hospitalisation Details'!A939:I3282,7,FALSE)</f>
        <v>tier - 3</v>
      </c>
      <c r="O941" s="15" t="str">
        <f>VLOOKUP(A941,'Hospitalisation Details'!A939:I3282,8,FALSE)</f>
        <v>tier - 2</v>
      </c>
      <c r="P941" s="15" t="str">
        <f>VLOOKUP(A941,'Hospitalisation Details'!A939:I3282,9,FALSE)</f>
        <v>R1021</v>
      </c>
      <c r="Q941" s="15">
        <f ca="1">VLOOKUP(A941,'Hospitalisation Details'!A939:K3282,11,FALSE)</f>
        <v>43</v>
      </c>
    </row>
    <row r="942" spans="1:17" ht="15.6" x14ac:dyDescent="0.3">
      <c r="A942" s="78" t="s">
        <v>1431</v>
      </c>
      <c r="B942" s="78" t="str">
        <f>VLOOKUP(A942,'Customer Names'!A940:C3275,3,FALSE)</f>
        <v>Peter</v>
      </c>
      <c r="C942" s="91">
        <f>VLOOKUP(A942,'Medical Examinations'!A940:H3275,2,FALSE)</f>
        <v>30.69</v>
      </c>
      <c r="D942" s="15">
        <f>VLOOKUP(A942,'Medical Examinations'!A940:H3275,3,FALSE)</f>
        <v>7.05</v>
      </c>
      <c r="E942" s="15" t="str">
        <f>VLOOKUP(A942,'Medical Examinations'!A940:H3275,4,FALSE)</f>
        <v>yes</v>
      </c>
      <c r="F942" s="15" t="str">
        <f>VLOOKUP(A942,'Medical Examinations'!A940:H3275,5,FALSE)</f>
        <v>No</v>
      </c>
      <c r="G942" s="15" t="str">
        <f>VLOOKUP(A942,'Medical Examinations'!A940:H3275,6,FALSE)</f>
        <v>No</v>
      </c>
      <c r="H942" s="15">
        <f>VLOOKUP(A942,'Medical Examinations'!A940:H3275,7,FALSE)</f>
        <v>2</v>
      </c>
      <c r="I942" s="15" t="str">
        <f>VLOOKUP(A942,'Medical Examinations'!A940:H3275,8,FALSE)</f>
        <v>No</v>
      </c>
      <c r="J942" s="15" t="str">
        <f>VLOOKUP(A942,'Medical Examinations'!A940:J3275,9,FALSE)</f>
        <v>OBESITY</v>
      </c>
      <c r="K942" s="15" t="str">
        <f>VLOOKUP(A942,'Medical Examinations'!A940:J3275,10,FALSE)</f>
        <v>DIABETES</v>
      </c>
      <c r="L942" s="15" t="str">
        <f>VLOOKUP(A942,'Hospitalisation Details'!A940:J3283,10,FALSE)</f>
        <v>1-Dec-1970</v>
      </c>
      <c r="M942" s="15">
        <f>VLOOKUP(A942,'Hospitalisation Details'!A940:I3283,6,FALSE)</f>
        <v>11696.52</v>
      </c>
      <c r="N942" s="15" t="str">
        <f>VLOOKUP(A942,'Hospitalisation Details'!A940:I3283,7,FALSE)</f>
        <v>tier - 3</v>
      </c>
      <c r="O942" s="15" t="str">
        <f>VLOOKUP(A942,'Hospitalisation Details'!A940:I3283,8,FALSE)</f>
        <v>tier - 1</v>
      </c>
      <c r="P942" s="15" t="str">
        <f>VLOOKUP(A942,'Hospitalisation Details'!A940:I3283,9,FALSE)</f>
        <v>R1021</v>
      </c>
      <c r="Q942" s="15">
        <f ca="1">VLOOKUP(A942,'Hospitalisation Details'!A940:K3283,11,FALSE)</f>
        <v>54</v>
      </c>
    </row>
    <row r="943" spans="1:17" ht="15.6" x14ac:dyDescent="0.3">
      <c r="A943" s="78" t="s">
        <v>1430</v>
      </c>
      <c r="B943" s="78" t="str">
        <f>VLOOKUP(A943,'Customer Names'!A941:C3276,3,FALSE)</f>
        <v>Chandler</v>
      </c>
      <c r="C943" s="91">
        <f>VLOOKUP(A943,'Medical Examinations'!A941:H3276,2,FALSE)</f>
        <v>35.799999999999997</v>
      </c>
      <c r="D943" s="15">
        <f>VLOOKUP(A943,'Medical Examinations'!A941:H3276,3,FALSE)</f>
        <v>5.63</v>
      </c>
      <c r="E943" s="15" t="str">
        <f>VLOOKUP(A943,'Medical Examinations'!A941:H3276,4,FALSE)</f>
        <v>yes</v>
      </c>
      <c r="F943" s="15" t="str">
        <f>VLOOKUP(A943,'Medical Examinations'!A941:H3276,5,FALSE)</f>
        <v>No</v>
      </c>
      <c r="G943" s="15" t="str">
        <f>VLOOKUP(A943,'Medical Examinations'!A941:H3276,6,FALSE)</f>
        <v>No</v>
      </c>
      <c r="H943" s="15">
        <f>VLOOKUP(A943,'Medical Examinations'!A941:H3276,7,FALSE)</f>
        <v>2</v>
      </c>
      <c r="I943" s="15" t="str">
        <f>VLOOKUP(A943,'Medical Examinations'!A941:H3276,8,FALSE)</f>
        <v>No</v>
      </c>
      <c r="J943" s="15" t="str">
        <f>VLOOKUP(A943,'Medical Examinations'!A941:J3276,9,FALSE)</f>
        <v>OBESITY</v>
      </c>
      <c r="K943" s="15" t="str">
        <f>VLOOKUP(A943,'Medical Examinations'!A941:J3276,10,FALSE)</f>
        <v>NORMAL</v>
      </c>
      <c r="L943" s="15" t="str">
        <f>VLOOKUP(A943,'Hospitalisation Details'!A941:J3284,10,FALSE)</f>
        <v>9-Nov-1966</v>
      </c>
      <c r="M943" s="15">
        <f>VLOOKUP(A943,'Hospitalisation Details'!A941:I3284,6,FALSE)</f>
        <v>11674.13</v>
      </c>
      <c r="N943" s="15" t="str">
        <f>VLOOKUP(A943,'Hospitalisation Details'!A941:I3284,7,FALSE)</f>
        <v>tier - 3</v>
      </c>
      <c r="O943" s="15" t="str">
        <f>VLOOKUP(A943,'Hospitalisation Details'!A941:I3284,8,FALSE)</f>
        <v>tier - 1</v>
      </c>
      <c r="P943" s="15" t="str">
        <f>VLOOKUP(A943,'Hospitalisation Details'!A941:I3284,9,FALSE)</f>
        <v>R1011</v>
      </c>
      <c r="Q943" s="15">
        <f ca="1">VLOOKUP(A943,'Hospitalisation Details'!A941:K3284,11,FALSE)</f>
        <v>59</v>
      </c>
    </row>
    <row r="944" spans="1:17" ht="15.6" x14ac:dyDescent="0.3">
      <c r="A944" s="78" t="s">
        <v>1429</v>
      </c>
      <c r="B944" s="78" t="str">
        <f>VLOOKUP(A944,'Customer Names'!A942:C3277,3,FALSE)</f>
        <v>Silvana M.</v>
      </c>
      <c r="C944" s="91">
        <f>VLOOKUP(A944,'Medical Examinations'!A942:H3277,2,FALSE)</f>
        <v>28.785</v>
      </c>
      <c r="D944" s="15">
        <f>VLOOKUP(A944,'Medical Examinations'!A942:H3277,3,FALSE)</f>
        <v>4.24</v>
      </c>
      <c r="E944" s="15" t="str">
        <f>VLOOKUP(A944,'Medical Examinations'!A942:H3277,4,FALSE)</f>
        <v>yes</v>
      </c>
      <c r="F944" s="15" t="str">
        <f>VLOOKUP(A944,'Medical Examinations'!A942:H3277,5,FALSE)</f>
        <v>No</v>
      </c>
      <c r="G944" s="15" t="str">
        <f>VLOOKUP(A944,'Medical Examinations'!A942:H3277,6,FALSE)</f>
        <v>No</v>
      </c>
      <c r="H944" s="15">
        <f>VLOOKUP(A944,'Medical Examinations'!A942:H3277,7,FALSE)</f>
        <v>2</v>
      </c>
      <c r="I944" s="15" t="str">
        <f>VLOOKUP(A944,'Medical Examinations'!A942:H3277,8,FALSE)</f>
        <v>No</v>
      </c>
      <c r="J944" s="15" t="str">
        <f>VLOOKUP(A944,'Medical Examinations'!A942:J3277,9,FALSE)</f>
        <v>OVERWEIGHT</v>
      </c>
      <c r="K944" s="15" t="str">
        <f>VLOOKUP(A944,'Medical Examinations'!A942:J3277,10,FALSE)</f>
        <v>NORMAL</v>
      </c>
      <c r="L944" s="15" t="str">
        <f>VLOOKUP(A944,'Hospitalisation Details'!A942:J3285,10,FALSE)</f>
        <v>23-Aug-1966</v>
      </c>
      <c r="M944" s="15">
        <f>VLOOKUP(A944,'Hospitalisation Details'!A942:I3285,6,FALSE)</f>
        <v>11658.38</v>
      </c>
      <c r="N944" s="15" t="str">
        <f>VLOOKUP(A944,'Hospitalisation Details'!A942:I3285,7,FALSE)</f>
        <v>tier - 3</v>
      </c>
      <c r="O944" s="15" t="str">
        <f>VLOOKUP(A944,'Hospitalisation Details'!A942:I3285,8,FALSE)</f>
        <v>tier - 3</v>
      </c>
      <c r="P944" s="15" t="str">
        <f>VLOOKUP(A944,'Hospitalisation Details'!A942:I3285,9,FALSE)</f>
        <v>R1024</v>
      </c>
      <c r="Q944" s="15">
        <f ca="1">VLOOKUP(A944,'Hospitalisation Details'!A942:K3285,11,FALSE)</f>
        <v>59</v>
      </c>
    </row>
    <row r="945" spans="1:17" ht="15.6" x14ac:dyDescent="0.3">
      <c r="A945" s="78" t="s">
        <v>1428</v>
      </c>
      <c r="B945" s="78" t="str">
        <f>VLOOKUP(A945,'Customer Names'!A943:C3278,3,FALSE)</f>
        <v>Natty</v>
      </c>
      <c r="C945" s="91">
        <f>VLOOKUP(A945,'Medical Examinations'!A943:H3278,2,FALSE)</f>
        <v>28.594999999999999</v>
      </c>
      <c r="D945" s="15">
        <f>VLOOKUP(A945,'Medical Examinations'!A943:H3278,3,FALSE)</f>
        <v>4.96</v>
      </c>
      <c r="E945" s="15" t="str">
        <f>VLOOKUP(A945,'Medical Examinations'!A943:H3278,4,FALSE)</f>
        <v>yes</v>
      </c>
      <c r="F945" s="15" t="str">
        <f>VLOOKUP(A945,'Medical Examinations'!A943:H3278,5,FALSE)</f>
        <v>No</v>
      </c>
      <c r="G945" s="15" t="str">
        <f>VLOOKUP(A945,'Medical Examinations'!A943:H3278,6,FALSE)</f>
        <v>No</v>
      </c>
      <c r="H945" s="15">
        <f>VLOOKUP(A945,'Medical Examinations'!A943:H3278,7,FALSE)</f>
        <v>2</v>
      </c>
      <c r="I945" s="15" t="str">
        <f>VLOOKUP(A945,'Medical Examinations'!A943:H3278,8,FALSE)</f>
        <v>No</v>
      </c>
      <c r="J945" s="15" t="str">
        <f>VLOOKUP(A945,'Medical Examinations'!A943:J3278,9,FALSE)</f>
        <v>OVERWEIGHT</v>
      </c>
      <c r="K945" s="15" t="str">
        <f>VLOOKUP(A945,'Medical Examinations'!A943:J3278,10,FALSE)</f>
        <v>NORMAL</v>
      </c>
      <c r="L945" s="15" t="str">
        <f>VLOOKUP(A945,'Hospitalisation Details'!A943:J3286,10,FALSE)</f>
        <v>6-Jul-1966</v>
      </c>
      <c r="M945" s="15">
        <f>VLOOKUP(A945,'Hospitalisation Details'!A943:I3286,6,FALSE)</f>
        <v>11658.12</v>
      </c>
      <c r="N945" s="15" t="str">
        <f>VLOOKUP(A945,'Hospitalisation Details'!A943:I3286,7,FALSE)</f>
        <v>tier - 3</v>
      </c>
      <c r="O945" s="15" t="str">
        <f>VLOOKUP(A945,'Hospitalisation Details'!A943:I3286,8,FALSE)</f>
        <v>tier - 1</v>
      </c>
      <c r="P945" s="15" t="str">
        <f>VLOOKUP(A945,'Hospitalisation Details'!A943:I3286,9,FALSE)</f>
        <v>R1024</v>
      </c>
      <c r="Q945" s="15">
        <f ca="1">VLOOKUP(A945,'Hospitalisation Details'!A943:K3286,11,FALSE)</f>
        <v>59</v>
      </c>
    </row>
    <row r="946" spans="1:17" ht="15.6" x14ac:dyDescent="0.3">
      <c r="A946" s="78" t="s">
        <v>1427</v>
      </c>
      <c r="B946" s="78" t="str">
        <f>VLOOKUP(A946,'Customer Names'!A944:C3279,3,FALSE)</f>
        <v>Nicholas T</v>
      </c>
      <c r="C946" s="91">
        <f>VLOOKUP(A946,'Medical Examinations'!A944:H3279,2,FALSE)</f>
        <v>48.75</v>
      </c>
      <c r="D946" s="15">
        <f>VLOOKUP(A946,'Medical Examinations'!A944:H3279,3,FALSE)</f>
        <v>4.34</v>
      </c>
      <c r="E946" s="15" t="str">
        <f>VLOOKUP(A946,'Medical Examinations'!A944:H3279,4,FALSE)</f>
        <v>No</v>
      </c>
      <c r="F946" s="15" t="str">
        <f>VLOOKUP(A946,'Medical Examinations'!A944:H3279,5,FALSE)</f>
        <v>No</v>
      </c>
      <c r="G946" s="15" t="str">
        <f>VLOOKUP(A946,'Medical Examinations'!A944:H3279,6,FALSE)</f>
        <v>No</v>
      </c>
      <c r="H946" s="15">
        <f>VLOOKUP(A946,'Medical Examinations'!A944:H3279,7,FALSE)</f>
        <v>0</v>
      </c>
      <c r="I946" s="15" t="str">
        <f>VLOOKUP(A946,'Medical Examinations'!A944:H3279,8,FALSE)</f>
        <v>No</v>
      </c>
      <c r="J946" s="15" t="str">
        <f>VLOOKUP(A946,'Medical Examinations'!A944:J3279,9,FALSE)</f>
        <v>OBESITY</v>
      </c>
      <c r="K946" s="15" t="str">
        <f>VLOOKUP(A946,'Medical Examinations'!A944:J3279,10,FALSE)</f>
        <v>NORMAL</v>
      </c>
      <c r="L946" s="15" t="str">
        <f>VLOOKUP(A946,'Hospitalisation Details'!A944:J3287,10,FALSE)</f>
        <v>20-Jul-1994</v>
      </c>
      <c r="M946" s="15">
        <f>VLOOKUP(A946,'Hospitalisation Details'!A944:I3287,6,FALSE)</f>
        <v>11657.81</v>
      </c>
      <c r="N946" s="15" t="str">
        <f>VLOOKUP(A946,'Hospitalisation Details'!A944:I3287,7,FALSE)</f>
        <v>tier - 3</v>
      </c>
      <c r="O946" s="15" t="str">
        <f>VLOOKUP(A946,'Hospitalisation Details'!A944:I3287,8,FALSE)</f>
        <v>tier - 2</v>
      </c>
      <c r="P946" s="15" t="str">
        <f>VLOOKUP(A946,'Hospitalisation Details'!A944:I3287,9,FALSE)</f>
        <v>R1023</v>
      </c>
      <c r="Q946" s="15">
        <f ca="1">VLOOKUP(A946,'Hospitalisation Details'!A944:K3287,11,FALSE)</f>
        <v>31</v>
      </c>
    </row>
    <row r="947" spans="1:17" ht="15.6" x14ac:dyDescent="0.3">
      <c r="A947" s="78" t="s">
        <v>1426</v>
      </c>
      <c r="B947" s="78" t="str">
        <f>VLOOKUP(A947,'Customer Names'!A945:C3280,3,FALSE)</f>
        <v>Rebecca</v>
      </c>
      <c r="C947" s="91">
        <f>VLOOKUP(A947,'Medical Examinations'!A945:H3280,2,FALSE)</f>
        <v>28.31</v>
      </c>
      <c r="D947" s="15">
        <f>VLOOKUP(A947,'Medical Examinations'!A945:H3280,3,FALSE)</f>
        <v>5.43</v>
      </c>
      <c r="E947" s="15" t="str">
        <f>VLOOKUP(A947,'Medical Examinations'!A945:H3280,4,FALSE)</f>
        <v>yes</v>
      </c>
      <c r="F947" s="15" t="str">
        <f>VLOOKUP(A947,'Medical Examinations'!A945:H3280,5,FALSE)</f>
        <v>No</v>
      </c>
      <c r="G947" s="15" t="str">
        <f>VLOOKUP(A947,'Medical Examinations'!A945:H3280,6,FALSE)</f>
        <v>No</v>
      </c>
      <c r="H947" s="15">
        <f>VLOOKUP(A947,'Medical Examinations'!A945:H3280,7,FALSE)</f>
        <v>2</v>
      </c>
      <c r="I947" s="15" t="str">
        <f>VLOOKUP(A947,'Medical Examinations'!A945:H3280,8,FALSE)</f>
        <v>No</v>
      </c>
      <c r="J947" s="15" t="str">
        <f>VLOOKUP(A947,'Medical Examinations'!A945:J3280,9,FALSE)</f>
        <v>OVERWEIGHT</v>
      </c>
      <c r="K947" s="15" t="str">
        <f>VLOOKUP(A947,'Medical Examinations'!A945:J3280,10,FALSE)</f>
        <v>NORMAL</v>
      </c>
      <c r="L947" s="15" t="str">
        <f>VLOOKUP(A947,'Hospitalisation Details'!A945:J3288,10,FALSE)</f>
        <v>4-Oct-1966</v>
      </c>
      <c r="M947" s="15">
        <f>VLOOKUP(A947,'Hospitalisation Details'!A945:I3288,6,FALSE)</f>
        <v>11657.72</v>
      </c>
      <c r="N947" s="15" t="str">
        <f>VLOOKUP(A947,'Hospitalisation Details'!A945:I3288,7,FALSE)</f>
        <v>tier - 3</v>
      </c>
      <c r="O947" s="15" t="str">
        <f>VLOOKUP(A947,'Hospitalisation Details'!A945:I3288,8,FALSE)</f>
        <v>tier - 2</v>
      </c>
      <c r="P947" s="15" t="str">
        <f>VLOOKUP(A947,'Hospitalisation Details'!A945:I3288,9,FALSE)</f>
        <v>R1024</v>
      </c>
      <c r="Q947" s="15">
        <f ca="1">VLOOKUP(A947,'Hospitalisation Details'!A945:K3288,11,FALSE)</f>
        <v>59</v>
      </c>
    </row>
    <row r="948" spans="1:17" ht="15.6" x14ac:dyDescent="0.3">
      <c r="A948" s="78" t="s">
        <v>1425</v>
      </c>
      <c r="B948" s="78" t="str">
        <f>VLOOKUP(A948,'Customer Names'!A946:C3281,3,FALSE)</f>
        <v>John</v>
      </c>
      <c r="C948" s="91">
        <f>VLOOKUP(A948,'Medical Examinations'!A946:H3281,2,FALSE)</f>
        <v>38.39</v>
      </c>
      <c r="D948" s="15">
        <f>VLOOKUP(A948,'Medical Examinations'!A946:H3281,3,FALSE)</f>
        <v>8.33</v>
      </c>
      <c r="E948" s="15" t="str">
        <f>VLOOKUP(A948,'Medical Examinations'!A946:H3281,4,FALSE)</f>
        <v>yes</v>
      </c>
      <c r="F948" s="15" t="str">
        <f>VLOOKUP(A948,'Medical Examinations'!A946:H3281,5,FALSE)</f>
        <v>No</v>
      </c>
      <c r="G948" s="15" t="str">
        <f>VLOOKUP(A948,'Medical Examinations'!A946:H3281,6,FALSE)</f>
        <v>No</v>
      </c>
      <c r="H948" s="15">
        <f>VLOOKUP(A948,'Medical Examinations'!A946:H3281,7,FALSE)</f>
        <v>1</v>
      </c>
      <c r="I948" s="15" t="str">
        <f>VLOOKUP(A948,'Medical Examinations'!A946:H3281,8,FALSE)</f>
        <v>No</v>
      </c>
      <c r="J948" s="15" t="str">
        <f>VLOOKUP(A948,'Medical Examinations'!A946:J3281,9,FALSE)</f>
        <v>OBESITY</v>
      </c>
      <c r="K948" s="15" t="str">
        <f>VLOOKUP(A948,'Medical Examinations'!A946:J3281,10,FALSE)</f>
        <v>DIABETES</v>
      </c>
      <c r="L948" s="15" t="str">
        <f>VLOOKUP(A948,'Hospitalisation Details'!A946:J3289,10,FALSE)</f>
        <v>17-Jul-1986</v>
      </c>
      <c r="M948" s="15">
        <f>VLOOKUP(A948,'Hospitalisation Details'!A946:I3289,6,FALSE)</f>
        <v>11625.11</v>
      </c>
      <c r="N948" s="15" t="str">
        <f>VLOOKUP(A948,'Hospitalisation Details'!A946:I3289,7,FALSE)</f>
        <v>tier - 3</v>
      </c>
      <c r="O948" s="15" t="str">
        <f>VLOOKUP(A948,'Hospitalisation Details'!A946:I3289,8,FALSE)</f>
        <v>tier - 3</v>
      </c>
      <c r="P948" s="15" t="str">
        <f>VLOOKUP(A948,'Hospitalisation Details'!A946:I3289,9,FALSE)</f>
        <v>R1022</v>
      </c>
      <c r="Q948" s="15">
        <f ca="1">VLOOKUP(A948,'Hospitalisation Details'!A946:K3289,11,FALSE)</f>
        <v>39</v>
      </c>
    </row>
    <row r="949" spans="1:17" ht="15.6" x14ac:dyDescent="0.3">
      <c r="A949" s="78" t="s">
        <v>1424</v>
      </c>
      <c r="B949" s="78" t="str">
        <f>VLOOKUP(A949,'Customer Names'!A947:C3282,3,FALSE)</f>
        <v>Antony G</v>
      </c>
      <c r="C949" s="91">
        <f>VLOOKUP(A949,'Medical Examinations'!A947:H3282,2,FALSE)</f>
        <v>25.87</v>
      </c>
      <c r="D949" s="15">
        <f>VLOOKUP(A949,'Medical Examinations'!A947:H3282,3,FALSE)</f>
        <v>5.63</v>
      </c>
      <c r="E949" s="15" t="str">
        <f>VLOOKUP(A949,'Medical Examinations'!A947:H3282,4,FALSE)</f>
        <v>yes</v>
      </c>
      <c r="F949" s="15" t="str">
        <f>VLOOKUP(A949,'Medical Examinations'!A947:H3282,5,FALSE)</f>
        <v>No</v>
      </c>
      <c r="G949" s="15" t="str">
        <f>VLOOKUP(A949,'Medical Examinations'!A947:H3282,6,FALSE)</f>
        <v>No</v>
      </c>
      <c r="H949" s="15">
        <f>VLOOKUP(A949,'Medical Examinations'!A947:H3282,7,FALSE)</f>
        <v>1</v>
      </c>
      <c r="I949" s="15" t="str">
        <f>VLOOKUP(A949,'Medical Examinations'!A947:H3282,8,FALSE)</f>
        <v>No</v>
      </c>
      <c r="J949" s="15" t="str">
        <f>VLOOKUP(A949,'Medical Examinations'!A947:J3282,9,FALSE)</f>
        <v>OVERWEIGHT</v>
      </c>
      <c r="K949" s="15" t="str">
        <f>VLOOKUP(A949,'Medical Examinations'!A947:J3282,10,FALSE)</f>
        <v>NORMAL</v>
      </c>
      <c r="L949" s="15" t="str">
        <f>VLOOKUP(A949,'Hospitalisation Details'!A947:J3290,10,FALSE)</f>
        <v>20-Jun-1964</v>
      </c>
      <c r="M949" s="15">
        <f>VLOOKUP(A949,'Hospitalisation Details'!A947:I3290,6,FALSE)</f>
        <v>11602.75</v>
      </c>
      <c r="N949" s="15" t="str">
        <f>VLOOKUP(A949,'Hospitalisation Details'!A947:I3290,7,FALSE)</f>
        <v>tier - 3</v>
      </c>
      <c r="O949" s="15" t="str">
        <f>VLOOKUP(A949,'Hospitalisation Details'!A947:I3290,8,FALSE)</f>
        <v>tier - 1</v>
      </c>
      <c r="P949" s="15" t="str">
        <f>VLOOKUP(A949,'Hospitalisation Details'!A947:I3290,9,FALSE)</f>
        <v>R1020</v>
      </c>
      <c r="Q949" s="15">
        <f ca="1">VLOOKUP(A949,'Hospitalisation Details'!A947:K3290,11,FALSE)</f>
        <v>61</v>
      </c>
    </row>
    <row r="950" spans="1:17" ht="15.6" x14ac:dyDescent="0.3">
      <c r="A950" s="78" t="s">
        <v>1423</v>
      </c>
      <c r="B950" s="78" t="str">
        <f>VLOOKUP(A950,'Customer Names'!A948:C3283,3,FALSE)</f>
        <v>Eric</v>
      </c>
      <c r="C950" s="91">
        <f>VLOOKUP(A950,'Medical Examinations'!A948:H3283,2,FALSE)</f>
        <v>43.7</v>
      </c>
      <c r="D950" s="15">
        <f>VLOOKUP(A950,'Medical Examinations'!A948:H3283,3,FALSE)</f>
        <v>7.23</v>
      </c>
      <c r="E950" s="15" t="str">
        <f>VLOOKUP(A950,'Medical Examinations'!A948:H3283,4,FALSE)</f>
        <v>No</v>
      </c>
      <c r="F950" s="15" t="str">
        <f>VLOOKUP(A950,'Medical Examinations'!A948:H3283,5,FALSE)</f>
        <v>No</v>
      </c>
      <c r="G950" s="15" t="str">
        <f>VLOOKUP(A950,'Medical Examinations'!A948:H3283,6,FALSE)</f>
        <v>No</v>
      </c>
      <c r="H950" s="15">
        <f>VLOOKUP(A950,'Medical Examinations'!A948:H3283,7,FALSE)</f>
        <v>0</v>
      </c>
      <c r="I950" s="15" t="str">
        <f>VLOOKUP(A950,'Medical Examinations'!A948:H3283,8,FALSE)</f>
        <v>No</v>
      </c>
      <c r="J950" s="15" t="str">
        <f>VLOOKUP(A950,'Medical Examinations'!A948:J3283,9,FALSE)</f>
        <v>OBESITY</v>
      </c>
      <c r="K950" s="15" t="str">
        <f>VLOOKUP(A950,'Medical Examinations'!A948:J3283,10,FALSE)</f>
        <v>DIABETES</v>
      </c>
      <c r="L950" s="15" t="str">
        <f>VLOOKUP(A950,'Hospitalisation Details'!A948:J3291,10,FALSE)</f>
        <v>6-Nov-1965</v>
      </c>
      <c r="M950" s="15">
        <f>VLOOKUP(A950,'Hospitalisation Details'!A948:I3291,6,FALSE)</f>
        <v>11576.13</v>
      </c>
      <c r="N950" s="15" t="str">
        <f>VLOOKUP(A950,'Hospitalisation Details'!A948:I3291,7,FALSE)</f>
        <v>tier - 3</v>
      </c>
      <c r="O950" s="15" t="str">
        <f>VLOOKUP(A950,'Hospitalisation Details'!A948:I3291,8,FALSE)</f>
        <v>tier - 3</v>
      </c>
      <c r="P950" s="15" t="str">
        <f>VLOOKUP(A950,'Hospitalisation Details'!A948:I3291,9,FALSE)</f>
        <v>R1011</v>
      </c>
      <c r="Q950" s="15">
        <f ca="1">VLOOKUP(A950,'Hospitalisation Details'!A948:K3291,11,FALSE)</f>
        <v>60</v>
      </c>
    </row>
    <row r="951" spans="1:17" ht="15.6" x14ac:dyDescent="0.3">
      <c r="A951" s="78" t="s">
        <v>1422</v>
      </c>
      <c r="B951" s="78" t="str">
        <f>VLOOKUP(A951,'Customer Names'!A949:C3284,3,FALSE)</f>
        <v>Erik</v>
      </c>
      <c r="C951" s="91">
        <f>VLOOKUP(A951,'Medical Examinations'!A949:H3284,2,FALSE)</f>
        <v>40.945</v>
      </c>
      <c r="D951" s="15">
        <f>VLOOKUP(A951,'Medical Examinations'!A949:H3284,3,FALSE)</f>
        <v>10.57</v>
      </c>
      <c r="E951" s="15" t="str">
        <f>VLOOKUP(A951,'Medical Examinations'!A949:H3284,4,FALSE)</f>
        <v>No</v>
      </c>
      <c r="F951" s="15" t="str">
        <f>VLOOKUP(A951,'Medical Examinations'!A949:H3284,5,FALSE)</f>
        <v>No</v>
      </c>
      <c r="G951" s="15" t="str">
        <f>VLOOKUP(A951,'Medical Examinations'!A949:H3284,6,FALSE)</f>
        <v>No</v>
      </c>
      <c r="H951" s="15">
        <f>VLOOKUP(A951,'Medical Examinations'!A949:H3284,7,FALSE)</f>
        <v>0</v>
      </c>
      <c r="I951" s="15" t="str">
        <f>VLOOKUP(A951,'Medical Examinations'!A949:H3284,8,FALSE)</f>
        <v>No</v>
      </c>
      <c r="J951" s="15" t="str">
        <f>VLOOKUP(A951,'Medical Examinations'!A949:J3284,9,FALSE)</f>
        <v>OBESITY</v>
      </c>
      <c r="K951" s="15" t="str">
        <f>VLOOKUP(A951,'Medical Examinations'!A949:J3284,10,FALSE)</f>
        <v>DIABETES</v>
      </c>
      <c r="L951" s="15" t="str">
        <f>VLOOKUP(A951,'Hospitalisation Details'!A949:J3292,10,FALSE)</f>
        <v>25-Dec-1965</v>
      </c>
      <c r="M951" s="15">
        <f>VLOOKUP(A951,'Hospitalisation Details'!A949:I3292,6,FALSE)</f>
        <v>11566.3</v>
      </c>
      <c r="N951" s="15" t="str">
        <f>VLOOKUP(A951,'Hospitalisation Details'!A949:I3292,7,FALSE)</f>
        <v>tier - 3</v>
      </c>
      <c r="O951" s="15" t="str">
        <f>VLOOKUP(A951,'Hospitalisation Details'!A949:I3292,8,FALSE)</f>
        <v>tier - 3</v>
      </c>
      <c r="P951" s="15" t="str">
        <f>VLOOKUP(A951,'Hospitalisation Details'!A949:I3292,9,FALSE)</f>
        <v>R1016</v>
      </c>
      <c r="Q951" s="15">
        <f ca="1">VLOOKUP(A951,'Hospitalisation Details'!A949:K3292,11,FALSE)</f>
        <v>59</v>
      </c>
    </row>
    <row r="952" spans="1:17" ht="15.6" x14ac:dyDescent="0.3">
      <c r="A952" s="78" t="s">
        <v>1421</v>
      </c>
      <c r="B952" s="78" t="str">
        <f>VLOOKUP(A952,'Customer Names'!A950:C3285,3,FALSE)</f>
        <v>Matthew T</v>
      </c>
      <c r="C952" s="91">
        <f>VLOOKUP(A952,'Medical Examinations'!A950:H3285,2,FALSE)</f>
        <v>27.94</v>
      </c>
      <c r="D952" s="15">
        <f>VLOOKUP(A952,'Medical Examinations'!A950:H3285,3,FALSE)</f>
        <v>7.92</v>
      </c>
      <c r="E952" s="15" t="str">
        <f>VLOOKUP(A952,'Medical Examinations'!A950:H3285,4,FALSE)</f>
        <v>No</v>
      </c>
      <c r="F952" s="15" t="str">
        <f>VLOOKUP(A952,'Medical Examinations'!A950:H3285,5,FALSE)</f>
        <v>No</v>
      </c>
      <c r="G952" s="15" t="str">
        <f>VLOOKUP(A952,'Medical Examinations'!A950:H3285,6,FALSE)</f>
        <v>No</v>
      </c>
      <c r="H952" s="15">
        <f>VLOOKUP(A952,'Medical Examinations'!A950:H3285,7,FALSE)</f>
        <v>0</v>
      </c>
      <c r="I952" s="15" t="str">
        <f>VLOOKUP(A952,'Medical Examinations'!A950:H3285,8,FALSE)</f>
        <v>No</v>
      </c>
      <c r="J952" s="15" t="str">
        <f>VLOOKUP(A952,'Medical Examinations'!A950:J3285,9,FALSE)</f>
        <v>OVERWEIGHT</v>
      </c>
      <c r="K952" s="15" t="str">
        <f>VLOOKUP(A952,'Medical Examinations'!A950:J3285,10,FALSE)</f>
        <v>DIABETES</v>
      </c>
      <c r="L952" s="15" t="str">
        <f>VLOOKUP(A952,'Hospitalisation Details'!A950:J3293,10,FALSE)</f>
        <v>27-Oct-1965</v>
      </c>
      <c r="M952" s="15">
        <f>VLOOKUP(A952,'Hospitalisation Details'!A950:I3293,6,FALSE)</f>
        <v>11554.22</v>
      </c>
      <c r="N952" s="15" t="str">
        <f>VLOOKUP(A952,'Hospitalisation Details'!A950:I3293,7,FALSE)</f>
        <v>tier - 3</v>
      </c>
      <c r="O952" s="15" t="str">
        <f>VLOOKUP(A952,'Hospitalisation Details'!A950:I3293,8,FALSE)</f>
        <v>tier - 1</v>
      </c>
      <c r="P952" s="15" t="str">
        <f>VLOOKUP(A952,'Hospitalisation Details'!A950:I3293,9,FALSE)</f>
        <v>R1013</v>
      </c>
      <c r="Q952" s="15">
        <f ca="1">VLOOKUP(A952,'Hospitalisation Details'!A950:K3293,11,FALSE)</f>
        <v>60</v>
      </c>
    </row>
    <row r="953" spans="1:17" ht="15.6" x14ac:dyDescent="0.3">
      <c r="A953" s="78" t="s">
        <v>1420</v>
      </c>
      <c r="B953" s="78" t="str">
        <f>VLOOKUP(A953,'Customer Names'!A951:C3286,3,FALSE)</f>
        <v>Cassandra</v>
      </c>
      <c r="C953" s="91">
        <f>VLOOKUP(A953,'Medical Examinations'!A951:H3286,2,FALSE)</f>
        <v>31.9</v>
      </c>
      <c r="D953" s="15">
        <f>VLOOKUP(A953,'Medical Examinations'!A951:H3286,3,FALSE)</f>
        <v>10.119999999999999</v>
      </c>
      <c r="E953" s="15" t="str">
        <f>VLOOKUP(A953,'Medical Examinations'!A951:H3286,4,FALSE)</f>
        <v>No</v>
      </c>
      <c r="F953" s="15" t="str">
        <f>VLOOKUP(A953,'Medical Examinations'!A951:H3286,5,FALSE)</f>
        <v>No</v>
      </c>
      <c r="G953" s="15" t="str">
        <f>VLOOKUP(A953,'Medical Examinations'!A951:H3286,6,FALSE)</f>
        <v>No</v>
      </c>
      <c r="H953" s="15">
        <f>VLOOKUP(A953,'Medical Examinations'!A951:H3286,7,FALSE)</f>
        <v>2</v>
      </c>
      <c r="I953" s="15" t="str">
        <f>VLOOKUP(A953,'Medical Examinations'!A951:H3286,8,FALSE)</f>
        <v>No</v>
      </c>
      <c r="J953" s="15" t="str">
        <f>VLOOKUP(A953,'Medical Examinations'!A951:J3286,9,FALSE)</f>
        <v>OBESITY</v>
      </c>
      <c r="K953" s="15" t="str">
        <f>VLOOKUP(A953,'Medical Examinations'!A951:J3286,10,FALSE)</f>
        <v>DIABETES</v>
      </c>
      <c r="L953" s="15" t="str">
        <f>VLOOKUP(A953,'Hospitalisation Details'!A951:J3294,10,FALSE)</f>
        <v>23-Jul-1973</v>
      </c>
      <c r="M953" s="15">
        <f>VLOOKUP(A953,'Hospitalisation Details'!A951:I3294,6,FALSE)</f>
        <v>11552.9</v>
      </c>
      <c r="N953" s="15" t="str">
        <f>VLOOKUP(A953,'Hospitalisation Details'!A951:I3294,7,FALSE)</f>
        <v>tier - 3</v>
      </c>
      <c r="O953" s="15" t="str">
        <f>VLOOKUP(A953,'Hospitalisation Details'!A951:I3294,8,FALSE)</f>
        <v>tier - 2</v>
      </c>
      <c r="P953" s="15" t="str">
        <f>VLOOKUP(A953,'Hospitalisation Details'!A951:I3294,9,FALSE)</f>
        <v>R1011</v>
      </c>
      <c r="Q953" s="15">
        <f ca="1">VLOOKUP(A953,'Hospitalisation Details'!A951:K3294,11,FALSE)</f>
        <v>52</v>
      </c>
    </row>
    <row r="954" spans="1:17" ht="15.6" x14ac:dyDescent="0.3">
      <c r="A954" s="78" t="s">
        <v>1419</v>
      </c>
      <c r="B954" s="78" t="str">
        <f>VLOOKUP(A954,'Customer Names'!A952:C3287,3,FALSE)</f>
        <v>Rosemary C</v>
      </c>
      <c r="C954" s="91">
        <f>VLOOKUP(A954,'Medical Examinations'!A952:H3287,2,FALSE)</f>
        <v>31.64</v>
      </c>
      <c r="D954" s="15">
        <f>VLOOKUP(A954,'Medical Examinations'!A952:H3287,3,FALSE)</f>
        <v>7.91</v>
      </c>
      <c r="E954" s="15" t="str">
        <f>VLOOKUP(A954,'Medical Examinations'!A952:H3287,4,FALSE)</f>
        <v>No</v>
      </c>
      <c r="F954" s="15" t="str">
        <f>VLOOKUP(A954,'Medical Examinations'!A952:H3287,5,FALSE)</f>
        <v>No</v>
      </c>
      <c r="G954" s="15" t="str">
        <f>VLOOKUP(A954,'Medical Examinations'!A952:H3287,6,FALSE)</f>
        <v>No</v>
      </c>
      <c r="H954" s="15">
        <f>VLOOKUP(A954,'Medical Examinations'!A952:H3287,7,FALSE)</f>
        <v>0</v>
      </c>
      <c r="I954" s="15" t="str">
        <f>VLOOKUP(A954,'Medical Examinations'!A952:H3287,8,FALSE)</f>
        <v>No</v>
      </c>
      <c r="J954" s="15" t="str">
        <f>VLOOKUP(A954,'Medical Examinations'!A952:J3287,9,FALSE)</f>
        <v>OBESITY</v>
      </c>
      <c r="K954" s="15" t="str">
        <f>VLOOKUP(A954,'Medical Examinations'!A952:J3287,10,FALSE)</f>
        <v>DIABETES</v>
      </c>
      <c r="L954" s="15" t="str">
        <f>VLOOKUP(A954,'Hospitalisation Details'!A952:J3295,10,FALSE)</f>
        <v>1-Dec-1971</v>
      </c>
      <c r="M954" s="15">
        <f>VLOOKUP(A954,'Hospitalisation Details'!A952:I3295,6,FALSE)</f>
        <v>11540.25</v>
      </c>
      <c r="N954" s="15" t="str">
        <f>VLOOKUP(A954,'Hospitalisation Details'!A952:I3295,7,FALSE)</f>
        <v>tier - 3</v>
      </c>
      <c r="O954" s="15" t="str">
        <f>VLOOKUP(A954,'Hospitalisation Details'!A952:I3295,8,FALSE)</f>
        <v>tier - 1</v>
      </c>
      <c r="P954" s="15" t="str">
        <f>VLOOKUP(A954,'Hospitalisation Details'!A952:I3295,9,FALSE)</f>
        <v>R1012</v>
      </c>
      <c r="Q954" s="15">
        <f ca="1">VLOOKUP(A954,'Hospitalisation Details'!A952:K3295,11,FALSE)</f>
        <v>53</v>
      </c>
    </row>
    <row r="955" spans="1:17" ht="15.6" x14ac:dyDescent="0.3">
      <c r="A955" s="78" t="s">
        <v>1418</v>
      </c>
      <c r="B955" s="78" t="str">
        <f>VLOOKUP(A955,'Customer Names'!A953:C3288,3,FALSE)</f>
        <v>Carrie A.</v>
      </c>
      <c r="C955" s="91">
        <f>VLOOKUP(A955,'Medical Examinations'!A953:H3288,2,FALSE)</f>
        <v>46.7</v>
      </c>
      <c r="D955" s="15">
        <f>VLOOKUP(A955,'Medical Examinations'!A953:H3288,3,FALSE)</f>
        <v>10.9</v>
      </c>
      <c r="E955" s="15" t="str">
        <f>VLOOKUP(A955,'Medical Examinations'!A953:H3288,4,FALSE)</f>
        <v>No</v>
      </c>
      <c r="F955" s="15" t="str">
        <f>VLOOKUP(A955,'Medical Examinations'!A953:H3288,5,FALSE)</f>
        <v>No</v>
      </c>
      <c r="G955" s="15" t="str">
        <f>VLOOKUP(A955,'Medical Examinations'!A953:H3288,6,FALSE)</f>
        <v>No</v>
      </c>
      <c r="H955" s="15">
        <f>VLOOKUP(A955,'Medical Examinations'!A953:H3288,7,FALSE)</f>
        <v>0</v>
      </c>
      <c r="I955" s="15" t="str">
        <f>VLOOKUP(A955,'Medical Examinations'!A953:H3288,8,FALSE)</f>
        <v>No</v>
      </c>
      <c r="J955" s="15" t="str">
        <f>VLOOKUP(A955,'Medical Examinations'!A953:J3288,9,FALSE)</f>
        <v>OBESITY</v>
      </c>
      <c r="K955" s="15" t="str">
        <f>VLOOKUP(A955,'Medical Examinations'!A953:J3288,10,FALSE)</f>
        <v>DIABETES</v>
      </c>
      <c r="L955" s="15" t="str">
        <f>VLOOKUP(A955,'Hospitalisation Details'!A953:J3296,10,FALSE)</f>
        <v>14-Nov-1968</v>
      </c>
      <c r="M955" s="15">
        <f>VLOOKUP(A955,'Hospitalisation Details'!A953:I3296,6,FALSE)</f>
        <v>11538.42</v>
      </c>
      <c r="N955" s="15" t="str">
        <f>VLOOKUP(A955,'Hospitalisation Details'!A953:I3296,7,FALSE)</f>
        <v>tier - 3</v>
      </c>
      <c r="O955" s="15" t="str">
        <f>VLOOKUP(A955,'Hospitalisation Details'!A953:I3296,8,FALSE)</f>
        <v>tier - 1</v>
      </c>
      <c r="P955" s="15" t="str">
        <f>VLOOKUP(A955,'Hospitalisation Details'!A953:I3296,9,FALSE)</f>
        <v>R1011</v>
      </c>
      <c r="Q955" s="15">
        <f ca="1">VLOOKUP(A955,'Hospitalisation Details'!A953:K3296,11,FALSE)</f>
        <v>56</v>
      </c>
    </row>
    <row r="956" spans="1:17" ht="15.6" x14ac:dyDescent="0.3">
      <c r="A956" s="78" t="s">
        <v>1417</v>
      </c>
      <c r="B956" s="78" t="str">
        <f>VLOOKUP(A956,'Customer Names'!A954:C3289,3,FALSE)</f>
        <v>Gerardo Sr.</v>
      </c>
      <c r="C956" s="91">
        <f>VLOOKUP(A956,'Medical Examinations'!A954:H3289,2,FALSE)</f>
        <v>18.335000000000001</v>
      </c>
      <c r="D956" s="15">
        <f>VLOOKUP(A956,'Medical Examinations'!A954:H3289,3,FALSE)</f>
        <v>11.83</v>
      </c>
      <c r="E956" s="15" t="str">
        <f>VLOOKUP(A956,'Medical Examinations'!A954:H3289,4,FALSE)</f>
        <v>No</v>
      </c>
      <c r="F956" s="15" t="str">
        <f>VLOOKUP(A956,'Medical Examinations'!A954:H3289,5,FALSE)</f>
        <v>No</v>
      </c>
      <c r="G956" s="15" t="str">
        <f>VLOOKUP(A956,'Medical Examinations'!A954:H3289,6,FALSE)</f>
        <v>No</v>
      </c>
      <c r="H956" s="15">
        <f>VLOOKUP(A956,'Medical Examinations'!A954:H3289,7,FALSE)</f>
        <v>0</v>
      </c>
      <c r="I956" s="15" t="str">
        <f>VLOOKUP(A956,'Medical Examinations'!A954:H3289,8,FALSE)</f>
        <v>No</v>
      </c>
      <c r="J956" s="15" t="str">
        <f>VLOOKUP(A956,'Medical Examinations'!A954:J3289,9,FALSE)</f>
        <v>UNDERWEIGHT</v>
      </c>
      <c r="K956" s="15" t="str">
        <f>VLOOKUP(A956,'Medical Examinations'!A954:J3289,10,FALSE)</f>
        <v>DIABETES</v>
      </c>
      <c r="L956" s="15" t="str">
        <f>VLOOKUP(A956,'Hospitalisation Details'!A954:J3297,10,FALSE)</f>
        <v>3-Oct-1965</v>
      </c>
      <c r="M956" s="15">
        <f>VLOOKUP(A956,'Hospitalisation Details'!A954:I3297,6,FALSE)</f>
        <v>11534.87</v>
      </c>
      <c r="N956" s="15" t="str">
        <f>VLOOKUP(A956,'Hospitalisation Details'!A954:I3297,7,FALSE)</f>
        <v>tier - 3</v>
      </c>
      <c r="O956" s="15" t="str">
        <f>VLOOKUP(A956,'Hospitalisation Details'!A954:I3297,8,FALSE)</f>
        <v>tier - 1</v>
      </c>
      <c r="P956" s="15" t="str">
        <f>VLOOKUP(A956,'Hospitalisation Details'!A954:I3297,9,FALSE)</f>
        <v>R1017</v>
      </c>
      <c r="Q956" s="15">
        <f ca="1">VLOOKUP(A956,'Hospitalisation Details'!A954:K3297,11,FALSE)</f>
        <v>60</v>
      </c>
    </row>
    <row r="957" spans="1:17" ht="15.6" x14ac:dyDescent="0.3">
      <c r="A957" s="78" t="s">
        <v>1416</v>
      </c>
      <c r="B957" s="78" t="str">
        <f>VLOOKUP(A957,'Customer Names'!A955:C3290,3,FALSE)</f>
        <v>Matthew R.</v>
      </c>
      <c r="C957" s="91">
        <f>VLOOKUP(A957,'Medical Examinations'!A955:H3290,2,FALSE)</f>
        <v>31.24</v>
      </c>
      <c r="D957" s="15">
        <f>VLOOKUP(A957,'Medical Examinations'!A955:H3290,3,FALSE)</f>
        <v>7.42</v>
      </c>
      <c r="E957" s="15" t="str">
        <f>VLOOKUP(A957,'Medical Examinations'!A955:H3290,4,FALSE)</f>
        <v>yes</v>
      </c>
      <c r="F957" s="15" t="str">
        <f>VLOOKUP(A957,'Medical Examinations'!A955:H3290,5,FALSE)</f>
        <v>No</v>
      </c>
      <c r="G957" s="15" t="str">
        <f>VLOOKUP(A957,'Medical Examinations'!A955:H3290,6,FALSE)</f>
        <v>No</v>
      </c>
      <c r="H957" s="15">
        <f>VLOOKUP(A957,'Medical Examinations'!A955:H3290,7,FALSE)</f>
        <v>2</v>
      </c>
      <c r="I957" s="15" t="str">
        <f>VLOOKUP(A957,'Medical Examinations'!A955:H3290,8,FALSE)</f>
        <v>No</v>
      </c>
      <c r="J957" s="15" t="str">
        <f>VLOOKUP(A957,'Medical Examinations'!A955:J3290,9,FALSE)</f>
        <v>OBESITY</v>
      </c>
      <c r="K957" s="15" t="str">
        <f>VLOOKUP(A957,'Medical Examinations'!A955:J3290,10,FALSE)</f>
        <v>DIABETES</v>
      </c>
      <c r="L957" s="15" t="str">
        <f>VLOOKUP(A957,'Hospitalisation Details'!A955:J3298,10,FALSE)</f>
        <v>23-Jul-1970</v>
      </c>
      <c r="M957" s="15">
        <f>VLOOKUP(A957,'Hospitalisation Details'!A955:I3298,6,FALSE)</f>
        <v>11530.12</v>
      </c>
      <c r="N957" s="15" t="str">
        <f>VLOOKUP(A957,'Hospitalisation Details'!A955:I3298,7,FALSE)</f>
        <v>tier - 3</v>
      </c>
      <c r="O957" s="15" t="str">
        <f>VLOOKUP(A957,'Hospitalisation Details'!A955:I3298,8,FALSE)</f>
        <v>tier - 1</v>
      </c>
      <c r="P957" s="15" t="str">
        <f>VLOOKUP(A957,'Hospitalisation Details'!A955:I3298,9,FALSE)</f>
        <v>R1012</v>
      </c>
      <c r="Q957" s="15">
        <f ca="1">VLOOKUP(A957,'Hospitalisation Details'!A955:K3298,11,FALSE)</f>
        <v>55</v>
      </c>
    </row>
    <row r="958" spans="1:17" ht="15.6" x14ac:dyDescent="0.3">
      <c r="A958" s="78" t="s">
        <v>1415</v>
      </c>
      <c r="B958" s="78" t="str">
        <f>VLOOKUP(A958,'Customer Names'!A956:C3291,3,FALSE)</f>
        <v>Meghan E</v>
      </c>
      <c r="C958" s="91">
        <f>VLOOKUP(A958,'Medical Examinations'!A956:H3291,2,FALSE)</f>
        <v>39.22</v>
      </c>
      <c r="D958" s="15">
        <f>VLOOKUP(A958,'Medical Examinations'!A956:H3291,3,FALSE)</f>
        <v>5.62</v>
      </c>
      <c r="E958" s="15" t="str">
        <f>VLOOKUP(A958,'Medical Examinations'!A956:H3291,4,FALSE)</f>
        <v>yes</v>
      </c>
      <c r="F958" s="15" t="str">
        <f>VLOOKUP(A958,'Medical Examinations'!A956:H3291,5,FALSE)</f>
        <v>No</v>
      </c>
      <c r="G958" s="15" t="str">
        <f>VLOOKUP(A958,'Medical Examinations'!A956:H3291,6,FALSE)</f>
        <v>No</v>
      </c>
      <c r="H958" s="15">
        <f>VLOOKUP(A958,'Medical Examinations'!A956:H3291,7,FALSE)</f>
        <v>1</v>
      </c>
      <c r="I958" s="15" t="str">
        <f>VLOOKUP(A958,'Medical Examinations'!A956:H3291,8,FALSE)</f>
        <v>No</v>
      </c>
      <c r="J958" s="15" t="str">
        <f>VLOOKUP(A958,'Medical Examinations'!A956:J3291,9,FALSE)</f>
        <v>OBESITY</v>
      </c>
      <c r="K958" s="15" t="str">
        <f>VLOOKUP(A958,'Medical Examinations'!A956:J3291,10,FALSE)</f>
        <v>NORMAL</v>
      </c>
      <c r="L958" s="15" t="str">
        <f>VLOOKUP(A958,'Hospitalisation Details'!A956:J3299,10,FALSE)</f>
        <v>12-Jun-1988</v>
      </c>
      <c r="M958" s="15">
        <f>VLOOKUP(A958,'Hospitalisation Details'!A956:I3299,6,FALSE)</f>
        <v>11524.25</v>
      </c>
      <c r="N958" s="15" t="str">
        <f>VLOOKUP(A958,'Hospitalisation Details'!A956:I3299,7,FALSE)</f>
        <v>tier - 3</v>
      </c>
      <c r="O958" s="15" t="str">
        <f>VLOOKUP(A958,'Hospitalisation Details'!A956:I3299,8,FALSE)</f>
        <v>tier - 1</v>
      </c>
      <c r="P958" s="15" t="str">
        <f>VLOOKUP(A958,'Hospitalisation Details'!A956:I3299,9,FALSE)</f>
        <v>R1026</v>
      </c>
      <c r="Q958" s="15">
        <f ca="1">VLOOKUP(A958,'Hospitalisation Details'!A956:K3299,11,FALSE)</f>
        <v>37</v>
      </c>
    </row>
    <row r="959" spans="1:17" ht="15.6" x14ac:dyDescent="0.3">
      <c r="A959" s="78" t="s">
        <v>1414</v>
      </c>
      <c r="B959" s="78" t="str">
        <f>VLOOKUP(A959,'Customer Names'!A957:C3292,3,FALSE)</f>
        <v>Eric</v>
      </c>
      <c r="C959" s="91">
        <f>VLOOKUP(A959,'Medical Examinations'!A957:H3292,2,FALSE)</f>
        <v>24.414999999999999</v>
      </c>
      <c r="D959" s="15">
        <f>VLOOKUP(A959,'Medical Examinations'!A957:H3292,3,FALSE)</f>
        <v>7.16</v>
      </c>
      <c r="E959" s="15" t="str">
        <f>VLOOKUP(A959,'Medical Examinations'!A957:H3292,4,FALSE)</f>
        <v>No</v>
      </c>
      <c r="F959" s="15" t="str">
        <f>VLOOKUP(A959,'Medical Examinations'!A957:H3292,5,FALSE)</f>
        <v>No</v>
      </c>
      <c r="G959" s="15" t="str">
        <f>VLOOKUP(A959,'Medical Examinations'!A957:H3292,6,FALSE)</f>
        <v>No</v>
      </c>
      <c r="H959" s="15">
        <f>VLOOKUP(A959,'Medical Examinations'!A957:H3292,7,FALSE)</f>
        <v>0</v>
      </c>
      <c r="I959" s="15" t="str">
        <f>VLOOKUP(A959,'Medical Examinations'!A957:H3292,8,FALSE)</f>
        <v>No</v>
      </c>
      <c r="J959" s="15" t="str">
        <f>VLOOKUP(A959,'Medical Examinations'!A957:J3292,9,FALSE)</f>
        <v>NORMAL WEIGHT</v>
      </c>
      <c r="K959" s="15" t="str">
        <f>VLOOKUP(A959,'Medical Examinations'!A957:J3292,10,FALSE)</f>
        <v>DIABETES</v>
      </c>
      <c r="L959" s="15" t="str">
        <f>VLOOKUP(A959,'Hospitalisation Details'!A957:J3300,10,FALSE)</f>
        <v>19-Dec-1971</v>
      </c>
      <c r="M959" s="15">
        <f>VLOOKUP(A959,'Hospitalisation Details'!A957:I3300,6,FALSE)</f>
        <v>11520.1</v>
      </c>
      <c r="N959" s="15" t="str">
        <f>VLOOKUP(A959,'Hospitalisation Details'!A957:I3300,7,FALSE)</f>
        <v>tier - 3</v>
      </c>
      <c r="O959" s="15" t="str">
        <f>VLOOKUP(A959,'Hospitalisation Details'!A957:I3300,8,FALSE)</f>
        <v>tier - 1</v>
      </c>
      <c r="P959" s="15" t="str">
        <f>VLOOKUP(A959,'Hospitalisation Details'!A957:I3300,9,FALSE)</f>
        <v>R1012</v>
      </c>
      <c r="Q959" s="15">
        <f ca="1">VLOOKUP(A959,'Hospitalisation Details'!A957:K3300,11,FALSE)</f>
        <v>53</v>
      </c>
    </row>
    <row r="960" spans="1:17" ht="15.6" x14ac:dyDescent="0.3">
      <c r="A960" s="78" t="s">
        <v>1413</v>
      </c>
      <c r="B960" s="78" t="str">
        <f>VLOOKUP(A960,'Customer Names'!A958:C3293,3,FALSE)</f>
        <v>Lisa B</v>
      </c>
      <c r="C960" s="91">
        <f>VLOOKUP(A960,'Medical Examinations'!A958:H3293,2,FALSE)</f>
        <v>32.299999999999997</v>
      </c>
      <c r="D960" s="15">
        <f>VLOOKUP(A960,'Medical Examinations'!A958:H3293,3,FALSE)</f>
        <v>9.89</v>
      </c>
      <c r="E960" s="15" t="str">
        <f>VLOOKUP(A960,'Medical Examinations'!A958:H3293,4,FALSE)</f>
        <v>No</v>
      </c>
      <c r="F960" s="15" t="str">
        <f>VLOOKUP(A960,'Medical Examinations'!A958:H3293,5,FALSE)</f>
        <v>No</v>
      </c>
      <c r="G960" s="15" t="str">
        <f>VLOOKUP(A960,'Medical Examinations'!A958:H3293,6,FALSE)</f>
        <v>No</v>
      </c>
      <c r="H960" s="15">
        <f>VLOOKUP(A960,'Medical Examinations'!A958:H3293,7,FALSE)</f>
        <v>0</v>
      </c>
      <c r="I960" s="15" t="str">
        <f>VLOOKUP(A960,'Medical Examinations'!A958:H3293,8,FALSE)</f>
        <v>No</v>
      </c>
      <c r="J960" s="15" t="str">
        <f>VLOOKUP(A960,'Medical Examinations'!A958:J3293,9,FALSE)</f>
        <v>OBESITY</v>
      </c>
      <c r="K960" s="15" t="str">
        <f>VLOOKUP(A960,'Medical Examinations'!A958:J3293,10,FALSE)</f>
        <v>DIABETES</v>
      </c>
      <c r="L960" s="15" t="str">
        <f>VLOOKUP(A960,'Hospitalisation Details'!A958:J3301,10,FALSE)</f>
        <v>24-Jun-1968</v>
      </c>
      <c r="M960" s="15">
        <f>VLOOKUP(A960,'Hospitalisation Details'!A958:I3301,6,FALSE)</f>
        <v>11512.41</v>
      </c>
      <c r="N960" s="15" t="str">
        <f>VLOOKUP(A960,'Hospitalisation Details'!A958:I3301,7,FALSE)</f>
        <v>tier - 3</v>
      </c>
      <c r="O960" s="15" t="str">
        <f>VLOOKUP(A960,'Hospitalisation Details'!A958:I3301,8,FALSE)</f>
        <v>tier - 1</v>
      </c>
      <c r="P960" s="15" t="str">
        <f>VLOOKUP(A960,'Hospitalisation Details'!A958:I3301,9,FALSE)</f>
        <v>R1024</v>
      </c>
      <c r="Q960" s="15">
        <f ca="1">VLOOKUP(A960,'Hospitalisation Details'!A958:K3301,11,FALSE)</f>
        <v>57</v>
      </c>
    </row>
    <row r="961" spans="1:17" ht="15.6" x14ac:dyDescent="0.3">
      <c r="A961" s="78" t="s">
        <v>1412</v>
      </c>
      <c r="B961" s="78" t="str">
        <f>VLOOKUP(A961,'Customer Names'!A959:C3294,3,FALSE)</f>
        <v>Jane R.</v>
      </c>
      <c r="C961" s="91">
        <f>VLOOKUP(A961,'Medical Examinations'!A959:H3294,2,FALSE)</f>
        <v>39.94</v>
      </c>
      <c r="D961" s="15">
        <f>VLOOKUP(A961,'Medical Examinations'!A959:H3294,3,FALSE)</f>
        <v>5.14</v>
      </c>
      <c r="E961" s="15" t="str">
        <f>VLOOKUP(A961,'Medical Examinations'!A959:H3294,4,FALSE)</f>
        <v>No</v>
      </c>
      <c r="F961" s="15" t="str">
        <f>VLOOKUP(A961,'Medical Examinations'!A959:H3294,5,FALSE)</f>
        <v>No</v>
      </c>
      <c r="G961" s="15" t="str">
        <f>VLOOKUP(A961,'Medical Examinations'!A959:H3294,6,FALSE)</f>
        <v>No</v>
      </c>
      <c r="H961" s="15">
        <f>VLOOKUP(A961,'Medical Examinations'!A959:H3294,7,FALSE)</f>
        <v>0</v>
      </c>
      <c r="I961" s="15" t="str">
        <f>VLOOKUP(A961,'Medical Examinations'!A959:H3294,8,FALSE)</f>
        <v>No</v>
      </c>
      <c r="J961" s="15" t="str">
        <f>VLOOKUP(A961,'Medical Examinations'!A959:J3294,9,FALSE)</f>
        <v>OBESITY</v>
      </c>
      <c r="K961" s="15" t="str">
        <f>VLOOKUP(A961,'Medical Examinations'!A959:J3294,10,FALSE)</f>
        <v>NORMAL</v>
      </c>
      <c r="L961" s="15" t="str">
        <f>VLOOKUP(A961,'Hospitalisation Details'!A959:J3302,10,FALSE)</f>
        <v>6-Oct-1989</v>
      </c>
      <c r="M961" s="15">
        <f>VLOOKUP(A961,'Hospitalisation Details'!A959:I3302,6,FALSE)</f>
        <v>11511.61</v>
      </c>
      <c r="N961" s="15" t="str">
        <f>VLOOKUP(A961,'Hospitalisation Details'!A959:I3302,7,FALSE)</f>
        <v>tier - 3</v>
      </c>
      <c r="O961" s="15" t="str">
        <f>VLOOKUP(A961,'Hospitalisation Details'!A959:I3302,8,FALSE)</f>
        <v>tier - 3</v>
      </c>
      <c r="P961" s="15" t="str">
        <f>VLOOKUP(A961,'Hospitalisation Details'!A959:I3302,9,FALSE)</f>
        <v>R1026</v>
      </c>
      <c r="Q961" s="15">
        <f ca="1">VLOOKUP(A961,'Hospitalisation Details'!A959:K3302,11,FALSE)</f>
        <v>36</v>
      </c>
    </row>
    <row r="962" spans="1:17" ht="15.6" x14ac:dyDescent="0.3">
      <c r="A962" s="78" t="s">
        <v>1411</v>
      </c>
      <c r="B962" s="78" t="str">
        <f>VLOOKUP(A962,'Customer Names'!A960:C3295,3,FALSE)</f>
        <v>Allison M</v>
      </c>
      <c r="C962" s="91">
        <f>VLOOKUP(A962,'Medical Examinations'!A960:H3295,2,FALSE)</f>
        <v>30</v>
      </c>
      <c r="D962" s="15">
        <f>VLOOKUP(A962,'Medical Examinations'!A960:H3295,3,FALSE)</f>
        <v>5.61</v>
      </c>
      <c r="E962" s="15" t="str">
        <f>VLOOKUP(A962,'Medical Examinations'!A960:H3295,4,FALSE)</f>
        <v>yes</v>
      </c>
      <c r="F962" s="15" t="str">
        <f>VLOOKUP(A962,'Medical Examinations'!A960:H3295,5,FALSE)</f>
        <v>No</v>
      </c>
      <c r="G962" s="15" t="str">
        <f>VLOOKUP(A962,'Medical Examinations'!A960:H3295,6,FALSE)</f>
        <v>Yes</v>
      </c>
      <c r="H962" s="15">
        <f>VLOOKUP(A962,'Medical Examinations'!A960:H3295,7,FALSE)</f>
        <v>1</v>
      </c>
      <c r="I962" s="15" t="str">
        <f>VLOOKUP(A962,'Medical Examinations'!A960:H3295,8,FALSE)</f>
        <v>No</v>
      </c>
      <c r="J962" s="15" t="str">
        <f>VLOOKUP(A962,'Medical Examinations'!A960:J3295,9,FALSE)</f>
        <v>OBESITY</v>
      </c>
      <c r="K962" s="15" t="str">
        <f>VLOOKUP(A962,'Medical Examinations'!A960:J3295,10,FALSE)</f>
        <v>NORMAL</v>
      </c>
      <c r="L962" s="15" t="str">
        <f>VLOOKUP(A962,'Hospitalisation Details'!A960:J3303,10,FALSE)</f>
        <v>11-Aug-1969</v>
      </c>
      <c r="M962" s="15">
        <f>VLOOKUP(A962,'Hospitalisation Details'!A960:I3303,6,FALSE)</f>
        <v>11497.69</v>
      </c>
      <c r="N962" s="15" t="str">
        <f>VLOOKUP(A962,'Hospitalisation Details'!A960:I3303,7,FALSE)</f>
        <v>tier - 3</v>
      </c>
      <c r="O962" s="15" t="str">
        <f>VLOOKUP(A962,'Hospitalisation Details'!A960:I3303,8,FALSE)</f>
        <v>tier - 1</v>
      </c>
      <c r="P962" s="15" t="str">
        <f>VLOOKUP(A962,'Hospitalisation Details'!A960:I3303,9,FALSE)</f>
        <v>R1012</v>
      </c>
      <c r="Q962" s="15">
        <f ca="1">VLOOKUP(A962,'Hospitalisation Details'!A960:K3303,11,FALSE)</f>
        <v>56</v>
      </c>
    </row>
    <row r="963" spans="1:17" ht="15.6" x14ac:dyDescent="0.3">
      <c r="A963" s="78" t="s">
        <v>1410</v>
      </c>
      <c r="B963" s="78" t="str">
        <f>VLOOKUP(A963,'Customer Names'!A961:C3296,3,FALSE)</f>
        <v>Sarah E.</v>
      </c>
      <c r="C963" s="91">
        <f>VLOOKUP(A963,'Medical Examinations'!A961:H3296,2,FALSE)</f>
        <v>35.340000000000003</v>
      </c>
      <c r="D963" s="15">
        <f>VLOOKUP(A963,'Medical Examinations'!A961:H3296,3,FALSE)</f>
        <v>5.51</v>
      </c>
      <c r="E963" s="15" t="str">
        <f>VLOOKUP(A963,'Medical Examinations'!A961:H3296,4,FALSE)</f>
        <v>yes</v>
      </c>
      <c r="F963" s="15" t="str">
        <f>VLOOKUP(A963,'Medical Examinations'!A961:H3296,5,FALSE)</f>
        <v>No</v>
      </c>
      <c r="G963" s="15" t="str">
        <f>VLOOKUP(A963,'Medical Examinations'!A961:H3296,6,FALSE)</f>
        <v>Yes</v>
      </c>
      <c r="H963" s="15">
        <f>VLOOKUP(A963,'Medical Examinations'!A961:H3296,7,FALSE)</f>
        <v>1</v>
      </c>
      <c r="I963" s="15" t="str">
        <f>VLOOKUP(A963,'Medical Examinations'!A961:H3296,8,FALSE)</f>
        <v>No</v>
      </c>
      <c r="J963" s="15" t="str">
        <f>VLOOKUP(A963,'Medical Examinations'!A961:J3296,9,FALSE)</f>
        <v>OBESITY</v>
      </c>
      <c r="K963" s="15" t="str">
        <f>VLOOKUP(A963,'Medical Examinations'!A961:J3296,10,FALSE)</f>
        <v>NORMAL</v>
      </c>
      <c r="L963" s="15" t="str">
        <f>VLOOKUP(A963,'Hospitalisation Details'!A961:J3304,10,FALSE)</f>
        <v>7-Jun-1983</v>
      </c>
      <c r="M963" s="15">
        <f>VLOOKUP(A963,'Hospitalisation Details'!A961:I3304,6,FALSE)</f>
        <v>11492.46</v>
      </c>
      <c r="N963" s="15" t="str">
        <f>VLOOKUP(A963,'Hospitalisation Details'!A961:I3304,7,FALSE)</f>
        <v>tier - 3</v>
      </c>
      <c r="O963" s="15" t="str">
        <f>VLOOKUP(A963,'Hospitalisation Details'!A961:I3304,8,FALSE)</f>
        <v>tier - 3</v>
      </c>
      <c r="P963" s="15" t="str">
        <f>VLOOKUP(A963,'Hospitalisation Details'!A961:I3304,9,FALSE)</f>
        <v>R1026</v>
      </c>
      <c r="Q963" s="15">
        <f ca="1">VLOOKUP(A963,'Hospitalisation Details'!A961:K3304,11,FALSE)</f>
        <v>42</v>
      </c>
    </row>
    <row r="964" spans="1:17" ht="15.6" x14ac:dyDescent="0.3">
      <c r="A964" s="78" t="s">
        <v>1409</v>
      </c>
      <c r="B964" s="78" t="str">
        <f>VLOOKUP(A964,'Customer Names'!A962:C3297,3,FALSE)</f>
        <v>Philip J</v>
      </c>
      <c r="C964" s="91">
        <f>VLOOKUP(A964,'Medical Examinations'!A962:H3297,2,FALSE)</f>
        <v>32.204999999999998</v>
      </c>
      <c r="D964" s="15">
        <f>VLOOKUP(A964,'Medical Examinations'!A962:H3297,3,FALSE)</f>
        <v>8.3800000000000008</v>
      </c>
      <c r="E964" s="15" t="str">
        <f>VLOOKUP(A964,'Medical Examinations'!A962:H3297,4,FALSE)</f>
        <v>yes</v>
      </c>
      <c r="F964" s="15" t="str">
        <f>VLOOKUP(A964,'Medical Examinations'!A962:H3297,5,FALSE)</f>
        <v>No</v>
      </c>
      <c r="G964" s="15" t="str">
        <f>VLOOKUP(A964,'Medical Examinations'!A962:H3297,6,FALSE)</f>
        <v>No</v>
      </c>
      <c r="H964" s="15">
        <f>VLOOKUP(A964,'Medical Examinations'!A962:H3297,7,FALSE)</f>
        <v>2</v>
      </c>
      <c r="I964" s="15" t="str">
        <f>VLOOKUP(A964,'Medical Examinations'!A962:H3297,8,FALSE)</f>
        <v>No</v>
      </c>
      <c r="J964" s="15" t="str">
        <f>VLOOKUP(A964,'Medical Examinations'!A962:J3297,9,FALSE)</f>
        <v>OBESITY</v>
      </c>
      <c r="K964" s="15" t="str">
        <f>VLOOKUP(A964,'Medical Examinations'!A962:J3297,10,FALSE)</f>
        <v>DIABETES</v>
      </c>
      <c r="L964" s="15" t="str">
        <f>VLOOKUP(A964,'Hospitalisation Details'!A962:J3305,10,FALSE)</f>
        <v>13-Oct-1970</v>
      </c>
      <c r="M964" s="15">
        <f>VLOOKUP(A964,'Hospitalisation Details'!A962:I3305,6,FALSE)</f>
        <v>11488.32</v>
      </c>
      <c r="N964" s="15" t="str">
        <f>VLOOKUP(A964,'Hospitalisation Details'!A962:I3305,7,FALSE)</f>
        <v>tier - 3</v>
      </c>
      <c r="O964" s="15" t="str">
        <f>VLOOKUP(A964,'Hospitalisation Details'!A962:I3305,8,FALSE)</f>
        <v>tier - 1</v>
      </c>
      <c r="P964" s="15" t="str">
        <f>VLOOKUP(A964,'Hospitalisation Details'!A962:I3305,9,FALSE)</f>
        <v>R1014</v>
      </c>
      <c r="Q964" s="15">
        <f ca="1">VLOOKUP(A964,'Hospitalisation Details'!A962:K3305,11,FALSE)</f>
        <v>55</v>
      </c>
    </row>
    <row r="965" spans="1:17" ht="15.6" x14ac:dyDescent="0.3">
      <c r="A965" s="78" t="s">
        <v>1408</v>
      </c>
      <c r="B965" s="78" t="str">
        <f>VLOOKUP(A965,'Customer Names'!A963:C3298,3,FALSE)</f>
        <v>Jillian A.</v>
      </c>
      <c r="C965" s="91">
        <f>VLOOKUP(A965,'Medical Examinations'!A963:H3298,2,FALSE)</f>
        <v>33.880000000000003</v>
      </c>
      <c r="D965" s="15">
        <f>VLOOKUP(A965,'Medical Examinations'!A963:H3298,3,FALSE)</f>
        <v>4.68</v>
      </c>
      <c r="E965" s="15" t="str">
        <f>VLOOKUP(A965,'Medical Examinations'!A963:H3298,4,FALSE)</f>
        <v>No</v>
      </c>
      <c r="F965" s="15" t="str">
        <f>VLOOKUP(A965,'Medical Examinations'!A963:H3298,5,FALSE)</f>
        <v>yes</v>
      </c>
      <c r="G965" s="15" t="str">
        <f>VLOOKUP(A965,'Medical Examinations'!A963:H3298,6,FALSE)</f>
        <v>No</v>
      </c>
      <c r="H965" s="15">
        <f>VLOOKUP(A965,'Medical Examinations'!A963:H3298,7,FALSE)</f>
        <v>1</v>
      </c>
      <c r="I965" s="15" t="str">
        <f>VLOOKUP(A965,'Medical Examinations'!A963:H3298,8,FALSE)</f>
        <v>No</v>
      </c>
      <c r="J965" s="15" t="str">
        <f>VLOOKUP(A965,'Medical Examinations'!A963:J3298,9,FALSE)</f>
        <v>OBESITY</v>
      </c>
      <c r="K965" s="15" t="str">
        <f>VLOOKUP(A965,'Medical Examinations'!A963:J3298,10,FALSE)</f>
        <v>NORMAL</v>
      </c>
      <c r="L965" s="15" t="str">
        <f>VLOOKUP(A965,'Hospitalisation Details'!A963:J3306,10,FALSE)</f>
        <v>10-Sep-2004</v>
      </c>
      <c r="M965" s="15">
        <f>VLOOKUP(A965,'Hospitalisation Details'!A963:I3306,6,FALSE)</f>
        <v>11482.63</v>
      </c>
      <c r="N965" s="15" t="str">
        <f>VLOOKUP(A965,'Hospitalisation Details'!A963:I3306,7,FALSE)</f>
        <v>tier - 3</v>
      </c>
      <c r="O965" s="15" t="str">
        <f>VLOOKUP(A965,'Hospitalisation Details'!A963:I3306,8,FALSE)</f>
        <v>tier - 2</v>
      </c>
      <c r="P965" s="15" t="str">
        <f>VLOOKUP(A965,'Hospitalisation Details'!A963:I3306,9,FALSE)</f>
        <v>R1013</v>
      </c>
      <c r="Q965" s="15">
        <f ca="1">VLOOKUP(A965,'Hospitalisation Details'!A963:K3306,11,FALSE)</f>
        <v>21</v>
      </c>
    </row>
    <row r="966" spans="1:17" ht="15.6" x14ac:dyDescent="0.3">
      <c r="A966" s="78" t="s">
        <v>1407</v>
      </c>
      <c r="B966" s="78" t="str">
        <f>VLOOKUP(A966,'Customer Names'!A964:C3299,3,FALSE)</f>
        <v>Laura D</v>
      </c>
      <c r="C966" s="91">
        <f>VLOOKUP(A966,'Medical Examinations'!A964:H3299,2,FALSE)</f>
        <v>26.63</v>
      </c>
      <c r="D966" s="15">
        <f>VLOOKUP(A966,'Medical Examinations'!A964:H3299,3,FALSE)</f>
        <v>4.3600000000000003</v>
      </c>
      <c r="E966" s="15" t="str">
        <f>VLOOKUP(A966,'Medical Examinations'!A964:H3299,4,FALSE)</f>
        <v>yes</v>
      </c>
      <c r="F966" s="15" t="str">
        <f>VLOOKUP(A966,'Medical Examinations'!A964:H3299,5,FALSE)</f>
        <v>No</v>
      </c>
      <c r="G966" s="15" t="str">
        <f>VLOOKUP(A966,'Medical Examinations'!A964:H3299,6,FALSE)</f>
        <v>No</v>
      </c>
      <c r="H966" s="15">
        <f>VLOOKUP(A966,'Medical Examinations'!A964:H3299,7,FALSE)</f>
        <v>2</v>
      </c>
      <c r="I966" s="15" t="str">
        <f>VLOOKUP(A966,'Medical Examinations'!A964:H3299,8,FALSE)</f>
        <v>No</v>
      </c>
      <c r="J966" s="15" t="str">
        <f>VLOOKUP(A966,'Medical Examinations'!A964:J3299,9,FALSE)</f>
        <v>OVERWEIGHT</v>
      </c>
      <c r="K966" s="15" t="str">
        <f>VLOOKUP(A966,'Medical Examinations'!A964:J3299,10,FALSE)</f>
        <v>NORMAL</v>
      </c>
      <c r="L966" s="15" t="str">
        <f>VLOOKUP(A966,'Hospitalisation Details'!A964:J3307,10,FALSE)</f>
        <v>7-Sep-1966</v>
      </c>
      <c r="M966" s="15">
        <f>VLOOKUP(A966,'Hospitalisation Details'!A964:I3307,6,FALSE)</f>
        <v>11478.14</v>
      </c>
      <c r="N966" s="15" t="str">
        <f>VLOOKUP(A966,'Hospitalisation Details'!A964:I3307,7,FALSE)</f>
        <v>tier - 3</v>
      </c>
      <c r="O966" s="15" t="str">
        <f>VLOOKUP(A966,'Hospitalisation Details'!A964:I3307,8,FALSE)</f>
        <v>tier - 2</v>
      </c>
      <c r="P966" s="15" t="str">
        <f>VLOOKUP(A966,'Hospitalisation Details'!A964:I3307,9,FALSE)</f>
        <v>R1025</v>
      </c>
      <c r="Q966" s="15">
        <f ca="1">VLOOKUP(A966,'Hospitalisation Details'!A964:K3307,11,FALSE)</f>
        <v>59</v>
      </c>
    </row>
    <row r="967" spans="1:17" ht="15.6" x14ac:dyDescent="0.3">
      <c r="A967" s="78" t="s">
        <v>1406</v>
      </c>
      <c r="B967" s="78" t="str">
        <f>VLOOKUP(A967,'Customer Names'!A965:C3300,3,FALSE)</f>
        <v>Megan E.</v>
      </c>
      <c r="C967" s="91">
        <f>VLOOKUP(A967,'Medical Examinations'!A965:H3300,2,FALSE)</f>
        <v>28.7</v>
      </c>
      <c r="D967" s="15">
        <f>VLOOKUP(A967,'Medical Examinations'!A965:H3300,3,FALSE)</f>
        <v>7.74</v>
      </c>
      <c r="E967" s="15" t="str">
        <f>VLOOKUP(A967,'Medical Examinations'!A965:H3300,4,FALSE)</f>
        <v>No</v>
      </c>
      <c r="F967" s="15" t="str">
        <f>VLOOKUP(A967,'Medical Examinations'!A965:H3300,5,FALSE)</f>
        <v>No</v>
      </c>
      <c r="G967" s="15" t="str">
        <f>VLOOKUP(A967,'Medical Examinations'!A965:H3300,6,FALSE)</f>
        <v>No</v>
      </c>
      <c r="H967" s="15">
        <f>VLOOKUP(A967,'Medical Examinations'!A965:H3300,7,FALSE)</f>
        <v>0</v>
      </c>
      <c r="I967" s="15" t="str">
        <f>VLOOKUP(A967,'Medical Examinations'!A965:H3300,8,FALSE)</f>
        <v>No</v>
      </c>
      <c r="J967" s="15" t="str">
        <f>VLOOKUP(A967,'Medical Examinations'!A965:J3300,9,FALSE)</f>
        <v>OVERWEIGHT</v>
      </c>
      <c r="K967" s="15" t="str">
        <f>VLOOKUP(A967,'Medical Examinations'!A965:J3300,10,FALSE)</f>
        <v>DIABETES</v>
      </c>
      <c r="L967" s="15" t="str">
        <f>VLOOKUP(A967,'Hospitalisation Details'!A965:J3308,10,FALSE)</f>
        <v>23-Jun-1965</v>
      </c>
      <c r="M967" s="15">
        <f>VLOOKUP(A967,'Hospitalisation Details'!A965:I3308,6,FALSE)</f>
        <v>11455.28</v>
      </c>
      <c r="N967" s="15" t="str">
        <f>VLOOKUP(A967,'Hospitalisation Details'!A965:I3308,7,FALSE)</f>
        <v>tier - 3</v>
      </c>
      <c r="O967" s="15" t="str">
        <f>VLOOKUP(A967,'Hospitalisation Details'!A965:I3308,8,FALSE)</f>
        <v>tier - 2</v>
      </c>
      <c r="P967" s="15" t="str">
        <f>VLOOKUP(A967,'Hospitalisation Details'!A965:I3308,9,FALSE)</f>
        <v>R1011</v>
      </c>
      <c r="Q967" s="15">
        <f ca="1">VLOOKUP(A967,'Hospitalisation Details'!A965:K3308,11,FALSE)</f>
        <v>60</v>
      </c>
    </row>
    <row r="968" spans="1:17" ht="15.6" x14ac:dyDescent="0.3">
      <c r="A968" s="78" t="s">
        <v>1405</v>
      </c>
      <c r="B968" s="78" t="str">
        <f>VLOOKUP(A968,'Customer Names'!A966:C3301,3,FALSE)</f>
        <v>Shannon J.</v>
      </c>
      <c r="C968" s="91">
        <f>VLOOKUP(A968,'Medical Examinations'!A966:H3301,2,FALSE)</f>
        <v>25.65</v>
      </c>
      <c r="D968" s="15">
        <f>VLOOKUP(A968,'Medical Examinations'!A966:H3301,3,FALSE)</f>
        <v>4.05</v>
      </c>
      <c r="E968" s="15" t="str">
        <f>VLOOKUP(A968,'Medical Examinations'!A966:H3301,4,FALSE)</f>
        <v>yes</v>
      </c>
      <c r="F968" s="15" t="str">
        <f>VLOOKUP(A968,'Medical Examinations'!A966:H3301,5,FALSE)</f>
        <v>No</v>
      </c>
      <c r="G968" s="15" t="str">
        <f>VLOOKUP(A968,'Medical Examinations'!A966:H3301,6,FALSE)</f>
        <v>No</v>
      </c>
      <c r="H968" s="15">
        <f>VLOOKUP(A968,'Medical Examinations'!A966:H3301,7,FALSE)</f>
        <v>2</v>
      </c>
      <c r="I968" s="15" t="str">
        <f>VLOOKUP(A968,'Medical Examinations'!A966:H3301,8,FALSE)</f>
        <v>No</v>
      </c>
      <c r="J968" s="15" t="str">
        <f>VLOOKUP(A968,'Medical Examinations'!A966:J3301,9,FALSE)</f>
        <v>OVERWEIGHT</v>
      </c>
      <c r="K968" s="15" t="str">
        <f>VLOOKUP(A968,'Medical Examinations'!A966:J3301,10,FALSE)</f>
        <v>NORMAL</v>
      </c>
      <c r="L968" s="15" t="str">
        <f>VLOOKUP(A968,'Hospitalisation Details'!A966:J3309,10,FALSE)</f>
        <v>14-Jun-1966</v>
      </c>
      <c r="M968" s="15">
        <f>VLOOKUP(A968,'Hospitalisation Details'!A966:I3309,6,FALSE)</f>
        <v>11454.02</v>
      </c>
      <c r="N968" s="15" t="str">
        <f>VLOOKUP(A968,'Hospitalisation Details'!A966:I3309,7,FALSE)</f>
        <v>tier - 3</v>
      </c>
      <c r="O968" s="15" t="str">
        <f>VLOOKUP(A968,'Hospitalisation Details'!A966:I3309,8,FALSE)</f>
        <v>tier - 1</v>
      </c>
      <c r="P968" s="15" t="str">
        <f>VLOOKUP(A968,'Hospitalisation Details'!A966:I3309,9,FALSE)</f>
        <v>R1012</v>
      </c>
      <c r="Q968" s="15">
        <f ca="1">VLOOKUP(A968,'Hospitalisation Details'!A966:K3309,11,FALSE)</f>
        <v>59</v>
      </c>
    </row>
    <row r="969" spans="1:17" ht="15.6" x14ac:dyDescent="0.3">
      <c r="A969" s="78" t="s">
        <v>1404</v>
      </c>
      <c r="B969" s="78" t="str">
        <f>VLOOKUP(A969,'Customer Names'!A967:C3302,3,FALSE)</f>
        <v>Rachelle M</v>
      </c>
      <c r="C969" s="91">
        <f>VLOOKUP(A969,'Medical Examinations'!A967:H3302,2,FALSE)</f>
        <v>36.384999999999998</v>
      </c>
      <c r="D969" s="15">
        <f>VLOOKUP(A969,'Medical Examinations'!A967:H3302,3,FALSE)</f>
        <v>11.49</v>
      </c>
      <c r="E969" s="15" t="str">
        <f>VLOOKUP(A969,'Medical Examinations'!A967:H3302,4,FALSE)</f>
        <v>No</v>
      </c>
      <c r="F969" s="15" t="str">
        <f>VLOOKUP(A969,'Medical Examinations'!A967:H3302,5,FALSE)</f>
        <v>No</v>
      </c>
      <c r="G969" s="15" t="str">
        <f>VLOOKUP(A969,'Medical Examinations'!A967:H3302,6,FALSE)</f>
        <v>No</v>
      </c>
      <c r="H969" s="15">
        <f>VLOOKUP(A969,'Medical Examinations'!A967:H3302,7,FALSE)</f>
        <v>0</v>
      </c>
      <c r="I969" s="15" t="str">
        <f>VLOOKUP(A969,'Medical Examinations'!A967:H3302,8,FALSE)</f>
        <v>No</v>
      </c>
      <c r="J969" s="15" t="str">
        <f>VLOOKUP(A969,'Medical Examinations'!A967:J3302,9,FALSE)</f>
        <v>OBESITY</v>
      </c>
      <c r="K969" s="15" t="str">
        <f>VLOOKUP(A969,'Medical Examinations'!A967:J3302,10,FALSE)</f>
        <v>DIABETES</v>
      </c>
      <c r="L969" s="15" t="str">
        <f>VLOOKUP(A969,'Hospitalisation Details'!A967:J3310,10,FALSE)</f>
        <v>12-Sep-1971</v>
      </c>
      <c r="M969" s="15">
        <f>VLOOKUP(A969,'Hospitalisation Details'!A967:I3310,6,FALSE)</f>
        <v>11436.74</v>
      </c>
      <c r="N969" s="15" t="str">
        <f>VLOOKUP(A969,'Hospitalisation Details'!A967:I3310,7,FALSE)</f>
        <v>tier - 3</v>
      </c>
      <c r="O969" s="15" t="str">
        <f>VLOOKUP(A969,'Hospitalisation Details'!A967:I3310,8,FALSE)</f>
        <v>tier - 3</v>
      </c>
      <c r="P969" s="15" t="str">
        <f>VLOOKUP(A969,'Hospitalisation Details'!A967:I3310,9,FALSE)</f>
        <v>R1012</v>
      </c>
      <c r="Q969" s="15">
        <f ca="1">VLOOKUP(A969,'Hospitalisation Details'!A967:K3310,11,FALSE)</f>
        <v>54</v>
      </c>
    </row>
    <row r="970" spans="1:17" ht="15.6" x14ac:dyDescent="0.3">
      <c r="A970" s="78" t="s">
        <v>1403</v>
      </c>
      <c r="B970" s="78" t="str">
        <f>VLOOKUP(A970,'Customer Names'!A968:C3303,3,FALSE)</f>
        <v>Casey</v>
      </c>
      <c r="C970" s="91">
        <f>VLOOKUP(A970,'Medical Examinations'!A968:H3303,2,FALSE)</f>
        <v>34.69</v>
      </c>
      <c r="D970" s="15">
        <f>VLOOKUP(A970,'Medical Examinations'!A968:H3303,3,FALSE)</f>
        <v>5.65</v>
      </c>
      <c r="E970" s="15" t="str">
        <f>VLOOKUP(A970,'Medical Examinations'!A968:H3303,4,FALSE)</f>
        <v>No</v>
      </c>
      <c r="F970" s="15" t="str">
        <f>VLOOKUP(A970,'Medical Examinations'!A968:H3303,5,FALSE)</f>
        <v>No</v>
      </c>
      <c r="G970" s="15" t="str">
        <f>VLOOKUP(A970,'Medical Examinations'!A968:H3303,6,FALSE)</f>
        <v>No</v>
      </c>
      <c r="H970" s="15">
        <f>VLOOKUP(A970,'Medical Examinations'!A968:H3303,7,FALSE)</f>
        <v>0</v>
      </c>
      <c r="I970" s="15" t="str">
        <f>VLOOKUP(A970,'Medical Examinations'!A968:H3303,8,FALSE)</f>
        <v>No</v>
      </c>
      <c r="J970" s="15" t="str">
        <f>VLOOKUP(A970,'Medical Examinations'!A968:J3303,9,FALSE)</f>
        <v>OBESITY</v>
      </c>
      <c r="K970" s="15" t="str">
        <f>VLOOKUP(A970,'Medical Examinations'!A968:J3303,10,FALSE)</f>
        <v>NORMAL</v>
      </c>
      <c r="L970" s="15" t="str">
        <f>VLOOKUP(A970,'Hospitalisation Details'!A968:J3311,10,FALSE)</f>
        <v>17-Jul-1980</v>
      </c>
      <c r="M970" s="15">
        <f>VLOOKUP(A970,'Hospitalisation Details'!A968:I3311,6,FALSE)</f>
        <v>11435.74</v>
      </c>
      <c r="N970" s="15" t="str">
        <f>VLOOKUP(A970,'Hospitalisation Details'!A968:I3311,7,FALSE)</f>
        <v>tier - 3</v>
      </c>
      <c r="O970" s="15" t="str">
        <f>VLOOKUP(A970,'Hospitalisation Details'!A968:I3311,8,FALSE)</f>
        <v>tier - 3</v>
      </c>
      <c r="P970" s="15" t="str">
        <f>VLOOKUP(A970,'Hospitalisation Details'!A968:I3311,9,FALSE)</f>
        <v>R1021</v>
      </c>
      <c r="Q970" s="15">
        <f ca="1">VLOOKUP(A970,'Hospitalisation Details'!A968:K3311,11,FALSE)</f>
        <v>45</v>
      </c>
    </row>
    <row r="971" spans="1:17" ht="15.6" x14ac:dyDescent="0.3">
      <c r="A971" s="78" t="s">
        <v>1402</v>
      </c>
      <c r="B971" s="78" t="str">
        <f>VLOOKUP(A971,'Customer Names'!A969:C3304,3,FALSE)</f>
        <v>Jessica L</v>
      </c>
      <c r="C971" s="91">
        <f>VLOOKUP(A971,'Medical Examinations'!A969:H3304,2,FALSE)</f>
        <v>37.68</v>
      </c>
      <c r="D971" s="15">
        <f>VLOOKUP(A971,'Medical Examinations'!A969:H3304,3,FALSE)</f>
        <v>4.29</v>
      </c>
      <c r="E971" s="15" t="str">
        <f>VLOOKUP(A971,'Medical Examinations'!A969:H3304,4,FALSE)</f>
        <v>yes</v>
      </c>
      <c r="F971" s="15" t="str">
        <f>VLOOKUP(A971,'Medical Examinations'!A969:H3304,5,FALSE)</f>
        <v>No</v>
      </c>
      <c r="G971" s="15" t="str">
        <f>VLOOKUP(A971,'Medical Examinations'!A969:H3304,6,FALSE)</f>
        <v>No</v>
      </c>
      <c r="H971" s="15">
        <f>VLOOKUP(A971,'Medical Examinations'!A969:H3304,7,FALSE)</f>
        <v>0</v>
      </c>
      <c r="I971" s="15" t="str">
        <f>VLOOKUP(A971,'Medical Examinations'!A969:H3304,8,FALSE)</f>
        <v>No</v>
      </c>
      <c r="J971" s="15" t="str">
        <f>VLOOKUP(A971,'Medical Examinations'!A969:J3304,9,FALSE)</f>
        <v>OBESITY</v>
      </c>
      <c r="K971" s="15" t="str">
        <f>VLOOKUP(A971,'Medical Examinations'!A969:J3304,10,FALSE)</f>
        <v>NORMAL</v>
      </c>
      <c r="L971" s="15" t="str">
        <f>VLOOKUP(A971,'Hospitalisation Details'!A969:J3312,10,FALSE)</f>
        <v>9-Jun-1985</v>
      </c>
      <c r="M971" s="15">
        <f>VLOOKUP(A971,'Hospitalisation Details'!A969:I3312,6,FALSE)</f>
        <v>11419.49</v>
      </c>
      <c r="N971" s="15" t="str">
        <f>VLOOKUP(A971,'Hospitalisation Details'!A969:I3312,7,FALSE)</f>
        <v>tier - 3</v>
      </c>
      <c r="O971" s="15" t="str">
        <f>VLOOKUP(A971,'Hospitalisation Details'!A969:I3312,8,FALSE)</f>
        <v>tier - 1</v>
      </c>
      <c r="P971" s="15" t="str">
        <f>VLOOKUP(A971,'Hospitalisation Details'!A969:I3312,9,FALSE)</f>
        <v>R1012</v>
      </c>
      <c r="Q971" s="15">
        <f ca="1">VLOOKUP(A971,'Hospitalisation Details'!A969:K3312,11,FALSE)</f>
        <v>40</v>
      </c>
    </row>
    <row r="972" spans="1:17" ht="15.6" x14ac:dyDescent="0.3">
      <c r="A972" s="78" t="s">
        <v>1401</v>
      </c>
      <c r="B972" s="78" t="str">
        <f>VLOOKUP(A972,'Customer Names'!A970:C3305,3,FALSE)</f>
        <v>Brandon F</v>
      </c>
      <c r="C972" s="91">
        <f>VLOOKUP(A972,'Medical Examinations'!A970:H3305,2,FALSE)</f>
        <v>35.49</v>
      </c>
      <c r="D972" s="15">
        <f>VLOOKUP(A972,'Medical Examinations'!A970:H3305,3,FALSE)</f>
        <v>4.74</v>
      </c>
      <c r="E972" s="15" t="str">
        <f>VLOOKUP(A972,'Medical Examinations'!A970:H3305,4,FALSE)</f>
        <v>yes</v>
      </c>
      <c r="F972" s="15" t="str">
        <f>VLOOKUP(A972,'Medical Examinations'!A970:H3305,5,FALSE)</f>
        <v>No</v>
      </c>
      <c r="G972" s="15" t="str">
        <f>VLOOKUP(A972,'Medical Examinations'!A970:H3305,6,FALSE)</f>
        <v>Yes</v>
      </c>
      <c r="H972" s="15">
        <f>VLOOKUP(A972,'Medical Examinations'!A970:H3305,7,FALSE)</f>
        <v>1</v>
      </c>
      <c r="I972" s="15" t="str">
        <f>VLOOKUP(A972,'Medical Examinations'!A970:H3305,8,FALSE)</f>
        <v>No</v>
      </c>
      <c r="J972" s="15" t="str">
        <f>VLOOKUP(A972,'Medical Examinations'!A970:J3305,9,FALSE)</f>
        <v>OBESITY</v>
      </c>
      <c r="K972" s="15" t="str">
        <f>VLOOKUP(A972,'Medical Examinations'!A970:J3305,10,FALSE)</f>
        <v>NORMAL</v>
      </c>
      <c r="L972" s="15" t="str">
        <f>VLOOKUP(A972,'Hospitalisation Details'!A970:J3313,10,FALSE)</f>
        <v>23-Oct-1983</v>
      </c>
      <c r="M972" s="15">
        <f>VLOOKUP(A972,'Hospitalisation Details'!A970:I3313,6,FALSE)</f>
        <v>11412.02</v>
      </c>
      <c r="N972" s="15" t="str">
        <f>VLOOKUP(A972,'Hospitalisation Details'!A970:I3313,7,FALSE)</f>
        <v>tier - 3</v>
      </c>
      <c r="O972" s="15" t="str">
        <f>VLOOKUP(A972,'Hospitalisation Details'!A970:I3313,8,FALSE)</f>
        <v>tier - 1</v>
      </c>
      <c r="P972" s="15" t="str">
        <f>VLOOKUP(A972,'Hospitalisation Details'!A970:I3313,9,FALSE)</f>
        <v>R1021</v>
      </c>
      <c r="Q972" s="15">
        <f ca="1">VLOOKUP(A972,'Hospitalisation Details'!A970:K3313,11,FALSE)</f>
        <v>42</v>
      </c>
    </row>
    <row r="973" spans="1:17" ht="15.6" x14ac:dyDescent="0.3">
      <c r="A973" s="78" t="s">
        <v>1400</v>
      </c>
      <c r="B973" s="78" t="str">
        <f>VLOOKUP(A973,'Customer Names'!A971:C3306,3,FALSE)</f>
        <v>Melissa</v>
      </c>
      <c r="C973" s="91">
        <f>VLOOKUP(A973,'Medical Examinations'!A971:H3306,2,FALSE)</f>
        <v>44.7</v>
      </c>
      <c r="D973" s="15">
        <f>VLOOKUP(A973,'Medical Examinations'!A971:H3306,3,FALSE)</f>
        <v>7.6</v>
      </c>
      <c r="E973" s="15" t="str">
        <f>VLOOKUP(A973,'Medical Examinations'!A971:H3306,4,FALSE)</f>
        <v>yes</v>
      </c>
      <c r="F973" s="15" t="str">
        <f>VLOOKUP(A973,'Medical Examinations'!A971:H3306,5,FALSE)</f>
        <v>No</v>
      </c>
      <c r="G973" s="15" t="str">
        <f>VLOOKUP(A973,'Medical Examinations'!A971:H3306,6,FALSE)</f>
        <v>No</v>
      </c>
      <c r="H973" s="15">
        <f>VLOOKUP(A973,'Medical Examinations'!A971:H3306,7,FALSE)</f>
        <v>2</v>
      </c>
      <c r="I973" s="15" t="str">
        <f>VLOOKUP(A973,'Medical Examinations'!A971:H3306,8,FALSE)</f>
        <v>No</v>
      </c>
      <c r="J973" s="15" t="str">
        <f>VLOOKUP(A973,'Medical Examinations'!A971:J3306,9,FALSE)</f>
        <v>OBESITY</v>
      </c>
      <c r="K973" s="15" t="str">
        <f>VLOOKUP(A973,'Medical Examinations'!A971:J3306,10,FALSE)</f>
        <v>DIABETES</v>
      </c>
      <c r="L973" s="15" t="str">
        <f>VLOOKUP(A973,'Hospitalisation Details'!A971:J3314,10,FALSE)</f>
        <v>7-Oct-1970</v>
      </c>
      <c r="M973" s="15">
        <f>VLOOKUP(A973,'Hospitalisation Details'!A971:I3314,6,FALSE)</f>
        <v>11411.69</v>
      </c>
      <c r="N973" s="15" t="str">
        <f>VLOOKUP(A973,'Hospitalisation Details'!A971:I3314,7,FALSE)</f>
        <v>tier - 3</v>
      </c>
      <c r="O973" s="15" t="str">
        <f>VLOOKUP(A973,'Hospitalisation Details'!A971:I3314,8,FALSE)</f>
        <v>tier - 2</v>
      </c>
      <c r="P973" s="15" t="str">
        <f>VLOOKUP(A973,'Hospitalisation Details'!A971:I3314,9,FALSE)</f>
        <v>R1011</v>
      </c>
      <c r="Q973" s="15">
        <f ca="1">VLOOKUP(A973,'Hospitalisation Details'!A971:K3314,11,FALSE)</f>
        <v>55</v>
      </c>
    </row>
    <row r="974" spans="1:17" ht="15.6" x14ac:dyDescent="0.3">
      <c r="A974" s="78" t="s">
        <v>1399</v>
      </c>
      <c r="B974" s="78" t="str">
        <f>VLOOKUP(A974,'Customer Names'!A972:C3307,3,FALSE)</f>
        <v>Danielle N</v>
      </c>
      <c r="C974" s="91">
        <f>VLOOKUP(A974,'Medical Examinations'!A972:H3307,2,FALSE)</f>
        <v>38.380000000000003</v>
      </c>
      <c r="D974" s="15">
        <f>VLOOKUP(A974,'Medical Examinations'!A972:H3307,3,FALSE)</f>
        <v>8.5</v>
      </c>
      <c r="E974" s="15" t="str">
        <f>VLOOKUP(A974,'Medical Examinations'!A972:H3307,4,FALSE)</f>
        <v>yes</v>
      </c>
      <c r="F974" s="15" t="str">
        <f>VLOOKUP(A974,'Medical Examinations'!A972:H3307,5,FALSE)</f>
        <v>No</v>
      </c>
      <c r="G974" s="15" t="str">
        <f>VLOOKUP(A974,'Medical Examinations'!A972:H3307,6,FALSE)</f>
        <v>No</v>
      </c>
      <c r="H974" s="15">
        <f>VLOOKUP(A974,'Medical Examinations'!A972:H3307,7,FALSE)</f>
        <v>2</v>
      </c>
      <c r="I974" s="15" t="str">
        <f>VLOOKUP(A974,'Medical Examinations'!A972:H3307,8,FALSE)</f>
        <v>No</v>
      </c>
      <c r="J974" s="15" t="str">
        <f>VLOOKUP(A974,'Medical Examinations'!A972:J3307,9,FALSE)</f>
        <v>OBESITY</v>
      </c>
      <c r="K974" s="15" t="str">
        <f>VLOOKUP(A974,'Medical Examinations'!A972:J3307,10,FALSE)</f>
        <v>DIABETES</v>
      </c>
      <c r="L974" s="15" t="str">
        <f>VLOOKUP(A974,'Hospitalisation Details'!A972:J3315,10,FALSE)</f>
        <v>2-Oct-1970</v>
      </c>
      <c r="M974" s="15">
        <f>VLOOKUP(A974,'Hospitalisation Details'!A972:I3315,6,FALSE)</f>
        <v>11396.9</v>
      </c>
      <c r="N974" s="15" t="str">
        <f>VLOOKUP(A974,'Hospitalisation Details'!A972:I3315,7,FALSE)</f>
        <v>tier - 3</v>
      </c>
      <c r="O974" s="15" t="str">
        <f>VLOOKUP(A974,'Hospitalisation Details'!A972:I3315,8,FALSE)</f>
        <v>tier - 3</v>
      </c>
      <c r="P974" s="15" t="str">
        <f>VLOOKUP(A974,'Hospitalisation Details'!A972:I3315,9,FALSE)</f>
        <v>R1024</v>
      </c>
      <c r="Q974" s="15">
        <f ca="1">VLOOKUP(A974,'Hospitalisation Details'!A972:K3315,11,FALSE)</f>
        <v>55</v>
      </c>
    </row>
    <row r="975" spans="1:17" ht="15.6" x14ac:dyDescent="0.3">
      <c r="A975" s="78" t="s">
        <v>1398</v>
      </c>
      <c r="B975" s="78" t="str">
        <f>VLOOKUP(A975,'Customer Names'!A973:C3308,3,FALSE)</f>
        <v>Matthew</v>
      </c>
      <c r="C975" s="91">
        <f>VLOOKUP(A975,'Medical Examinations'!A973:H3308,2,FALSE)</f>
        <v>35.244999999999997</v>
      </c>
      <c r="D975" s="15">
        <f>VLOOKUP(A975,'Medical Examinations'!A973:H3308,3,FALSE)</f>
        <v>11.22</v>
      </c>
      <c r="E975" s="15" t="str">
        <f>VLOOKUP(A975,'Medical Examinations'!A973:H3308,4,FALSE)</f>
        <v>yes</v>
      </c>
      <c r="F975" s="15" t="str">
        <f>VLOOKUP(A975,'Medical Examinations'!A973:H3308,5,FALSE)</f>
        <v>No</v>
      </c>
      <c r="G975" s="15" t="str">
        <f>VLOOKUP(A975,'Medical Examinations'!A973:H3308,6,FALSE)</f>
        <v>No</v>
      </c>
      <c r="H975" s="15">
        <f>VLOOKUP(A975,'Medical Examinations'!A973:H3308,7,FALSE)</f>
        <v>0</v>
      </c>
      <c r="I975" s="15" t="str">
        <f>VLOOKUP(A975,'Medical Examinations'!A973:H3308,8,FALSE)</f>
        <v>No</v>
      </c>
      <c r="J975" s="15" t="str">
        <f>VLOOKUP(A975,'Medical Examinations'!A973:J3308,9,FALSE)</f>
        <v>OBESITY</v>
      </c>
      <c r="K975" s="15" t="str">
        <f>VLOOKUP(A975,'Medical Examinations'!A973:J3308,10,FALSE)</f>
        <v>DIABETES</v>
      </c>
      <c r="L975" s="15" t="str">
        <f>VLOOKUP(A975,'Hospitalisation Details'!A973:J3316,10,FALSE)</f>
        <v>19-Dec-1967</v>
      </c>
      <c r="M975" s="15">
        <f>VLOOKUP(A975,'Hospitalisation Details'!A973:I3316,6,FALSE)</f>
        <v>11394.07</v>
      </c>
      <c r="N975" s="15" t="str">
        <f>VLOOKUP(A975,'Hospitalisation Details'!A973:I3316,7,FALSE)</f>
        <v>tier - 3</v>
      </c>
      <c r="O975" s="15" t="str">
        <f>VLOOKUP(A975,'Hospitalisation Details'!A973:I3316,8,FALSE)</f>
        <v>tier - 1</v>
      </c>
      <c r="P975" s="15" t="str">
        <f>VLOOKUP(A975,'Hospitalisation Details'!A973:I3316,9,FALSE)</f>
        <v>R1018</v>
      </c>
      <c r="Q975" s="15">
        <f ca="1">VLOOKUP(A975,'Hospitalisation Details'!A973:K3316,11,FALSE)</f>
        <v>57</v>
      </c>
    </row>
    <row r="976" spans="1:17" ht="15.6" x14ac:dyDescent="0.3">
      <c r="A976" s="78" t="s">
        <v>1397</v>
      </c>
      <c r="B976" s="78" t="str">
        <f>VLOOKUP(A976,'Customer Names'!A974:C3309,3,FALSE)</f>
        <v>Bettina</v>
      </c>
      <c r="C976" s="91">
        <f>VLOOKUP(A976,'Medical Examinations'!A974:H3309,2,FALSE)</f>
        <v>49.84</v>
      </c>
      <c r="D976" s="15">
        <f>VLOOKUP(A976,'Medical Examinations'!A974:H3309,3,FALSE)</f>
        <v>5.0999999999999996</v>
      </c>
      <c r="E976" s="15" t="str">
        <f>VLOOKUP(A976,'Medical Examinations'!A974:H3309,4,FALSE)</f>
        <v>yes</v>
      </c>
      <c r="F976" s="15" t="str">
        <f>VLOOKUP(A976,'Medical Examinations'!A974:H3309,5,FALSE)</f>
        <v>No</v>
      </c>
      <c r="G976" s="15" t="str">
        <f>VLOOKUP(A976,'Medical Examinations'!A974:H3309,6,FALSE)</f>
        <v>Yes</v>
      </c>
      <c r="H976" s="15">
        <f>VLOOKUP(A976,'Medical Examinations'!A974:H3309,7,FALSE)</f>
        <v>1</v>
      </c>
      <c r="I976" s="15" t="str">
        <f>VLOOKUP(A976,'Medical Examinations'!A974:H3309,8,FALSE)</f>
        <v>No</v>
      </c>
      <c r="J976" s="15" t="str">
        <f>VLOOKUP(A976,'Medical Examinations'!A974:J3309,9,FALSE)</f>
        <v>OBESITY</v>
      </c>
      <c r="K976" s="15" t="str">
        <f>VLOOKUP(A976,'Medical Examinations'!A974:J3309,10,FALSE)</f>
        <v>NORMAL</v>
      </c>
      <c r="L976" s="15" t="str">
        <f>VLOOKUP(A976,'Hospitalisation Details'!A974:J3317,10,FALSE)</f>
        <v>28-Jul-1997</v>
      </c>
      <c r="M976" s="15">
        <f>VLOOKUP(A976,'Hospitalisation Details'!A974:I3317,6,FALSE)</f>
        <v>11388.27</v>
      </c>
      <c r="N976" s="15" t="str">
        <f>VLOOKUP(A976,'Hospitalisation Details'!A974:I3317,7,FALSE)</f>
        <v>tier - 3</v>
      </c>
      <c r="O976" s="15" t="str">
        <f>VLOOKUP(A976,'Hospitalisation Details'!A974:I3317,8,FALSE)</f>
        <v>tier - 2</v>
      </c>
      <c r="P976" s="15" t="str">
        <f>VLOOKUP(A976,'Hospitalisation Details'!A974:I3317,9,FALSE)</f>
        <v>R1026</v>
      </c>
      <c r="Q976" s="15">
        <f ca="1">VLOOKUP(A976,'Hospitalisation Details'!A974:K3317,11,FALSE)</f>
        <v>28</v>
      </c>
    </row>
    <row r="977" spans="1:17" ht="15.6" x14ac:dyDescent="0.3">
      <c r="A977" s="78" t="s">
        <v>1396</v>
      </c>
      <c r="B977" s="78" t="str">
        <f>VLOOKUP(A977,'Customer Names'!A975:C3310,3,FALSE)</f>
        <v>Alexander</v>
      </c>
      <c r="C977" s="91">
        <f>VLOOKUP(A977,'Medical Examinations'!A975:H3310,2,FALSE)</f>
        <v>49.06</v>
      </c>
      <c r="D977" s="15">
        <f>VLOOKUP(A977,'Medical Examinations'!A975:H3310,3,FALSE)</f>
        <v>5.43</v>
      </c>
      <c r="E977" s="15" t="str">
        <f>VLOOKUP(A977,'Medical Examinations'!A975:H3310,4,FALSE)</f>
        <v>yes</v>
      </c>
      <c r="F977" s="15" t="str">
        <f>VLOOKUP(A977,'Medical Examinations'!A975:H3310,5,FALSE)</f>
        <v>No</v>
      </c>
      <c r="G977" s="15" t="str">
        <f>VLOOKUP(A977,'Medical Examinations'!A975:H3310,6,FALSE)</f>
        <v>No</v>
      </c>
      <c r="H977" s="15">
        <f>VLOOKUP(A977,'Medical Examinations'!A975:H3310,7,FALSE)</f>
        <v>1</v>
      </c>
      <c r="I977" s="15" t="str">
        <f>VLOOKUP(A977,'Medical Examinations'!A975:H3310,8,FALSE)</f>
        <v>No</v>
      </c>
      <c r="J977" s="15" t="str">
        <f>VLOOKUP(A977,'Medical Examinations'!A975:J3310,9,FALSE)</f>
        <v>OBESITY</v>
      </c>
      <c r="K977" s="15" t="str">
        <f>VLOOKUP(A977,'Medical Examinations'!A975:J3310,10,FALSE)</f>
        <v>NORMAL</v>
      </c>
      <c r="L977" s="15" t="str">
        <f>VLOOKUP(A977,'Hospitalisation Details'!A975:J3318,10,FALSE)</f>
        <v>13-Jun-1964</v>
      </c>
      <c r="M977" s="15">
        <f>VLOOKUP(A977,'Hospitalisation Details'!A975:I3318,6,FALSE)</f>
        <v>11381.33</v>
      </c>
      <c r="N977" s="15" t="str">
        <f>VLOOKUP(A977,'Hospitalisation Details'!A975:I3318,7,FALSE)</f>
        <v>tier - 3</v>
      </c>
      <c r="O977" s="15" t="str">
        <f>VLOOKUP(A977,'Hospitalisation Details'!A975:I3318,8,FALSE)</f>
        <v>tier - 2</v>
      </c>
      <c r="P977" s="15" t="str">
        <f>VLOOKUP(A977,'Hospitalisation Details'!A975:I3318,9,FALSE)</f>
        <v>R1013</v>
      </c>
      <c r="Q977" s="15">
        <f ca="1">VLOOKUP(A977,'Hospitalisation Details'!A975:K3318,11,FALSE)</f>
        <v>61</v>
      </c>
    </row>
    <row r="978" spans="1:17" ht="15.6" x14ac:dyDescent="0.3">
      <c r="A978" s="78" t="s">
        <v>1395</v>
      </c>
      <c r="B978" s="78" t="str">
        <f>VLOOKUP(A978,'Customer Names'!A976:C3311,3,FALSE)</f>
        <v>Holli</v>
      </c>
      <c r="C978" s="91">
        <f>VLOOKUP(A978,'Medical Examinations'!A976:H3311,2,FALSE)</f>
        <v>30.88</v>
      </c>
      <c r="D978" s="15">
        <f>VLOOKUP(A978,'Medical Examinations'!A976:H3311,3,FALSE)</f>
        <v>5.82</v>
      </c>
      <c r="E978" s="15" t="str">
        <f>VLOOKUP(A978,'Medical Examinations'!A976:H3311,4,FALSE)</f>
        <v>No</v>
      </c>
      <c r="F978" s="15" t="str">
        <f>VLOOKUP(A978,'Medical Examinations'!A976:H3311,5,FALSE)</f>
        <v>No</v>
      </c>
      <c r="G978" s="15" t="str">
        <f>VLOOKUP(A978,'Medical Examinations'!A976:H3311,6,FALSE)</f>
        <v>No</v>
      </c>
      <c r="H978" s="15">
        <f>VLOOKUP(A978,'Medical Examinations'!A976:H3311,7,FALSE)</f>
        <v>2</v>
      </c>
      <c r="I978" s="15" t="str">
        <f>VLOOKUP(A978,'Medical Examinations'!A976:H3311,8,FALSE)</f>
        <v>No</v>
      </c>
      <c r="J978" s="15" t="str">
        <f>VLOOKUP(A978,'Medical Examinations'!A976:J3311,9,FALSE)</f>
        <v>OBESITY</v>
      </c>
      <c r="K978" s="15" t="str">
        <f>VLOOKUP(A978,'Medical Examinations'!A976:J3311,10,FALSE)</f>
        <v>PREDIABETES</v>
      </c>
      <c r="L978" s="15" t="str">
        <f>VLOOKUP(A978,'Hospitalisation Details'!A976:J3319,10,FALSE)</f>
        <v>6-Dec-1972</v>
      </c>
      <c r="M978" s="15">
        <f>VLOOKUP(A978,'Hospitalisation Details'!A976:I3319,6,FALSE)</f>
        <v>11378.57</v>
      </c>
      <c r="N978" s="15" t="str">
        <f>VLOOKUP(A978,'Hospitalisation Details'!A976:I3319,7,FALSE)</f>
        <v>tier - 3</v>
      </c>
      <c r="O978" s="15" t="str">
        <f>VLOOKUP(A978,'Hospitalisation Details'!A976:I3319,8,FALSE)</f>
        <v>tier - 2</v>
      </c>
      <c r="P978" s="15" t="str">
        <f>VLOOKUP(A978,'Hospitalisation Details'!A976:I3319,9,FALSE)</f>
        <v>R1025</v>
      </c>
      <c r="Q978" s="15">
        <f ca="1">VLOOKUP(A978,'Hospitalisation Details'!A976:K3319,11,FALSE)</f>
        <v>52</v>
      </c>
    </row>
    <row r="979" spans="1:17" ht="15.6" x14ac:dyDescent="0.3">
      <c r="A979" s="78" t="s">
        <v>1394</v>
      </c>
      <c r="B979" s="78" t="str">
        <f>VLOOKUP(A979,'Customer Names'!A977:C3312,3,FALSE)</f>
        <v>Heather C</v>
      </c>
      <c r="C979" s="91">
        <f>VLOOKUP(A979,'Medical Examinations'!A977:H3312,2,FALSE)</f>
        <v>33.35</v>
      </c>
      <c r="D979" s="15">
        <f>VLOOKUP(A979,'Medical Examinations'!A977:H3312,3,FALSE)</f>
        <v>6.05</v>
      </c>
      <c r="E979" s="15" t="str">
        <f>VLOOKUP(A979,'Medical Examinations'!A977:H3312,4,FALSE)</f>
        <v>No</v>
      </c>
      <c r="F979" s="15" t="str">
        <f>VLOOKUP(A979,'Medical Examinations'!A977:H3312,5,FALSE)</f>
        <v>No</v>
      </c>
      <c r="G979" s="15" t="str">
        <f>VLOOKUP(A979,'Medical Examinations'!A977:H3312,6,FALSE)</f>
        <v>Yes</v>
      </c>
      <c r="H979" s="15">
        <f>VLOOKUP(A979,'Medical Examinations'!A977:H3312,7,FALSE)</f>
        <v>1</v>
      </c>
      <c r="I979" s="15" t="str">
        <f>VLOOKUP(A979,'Medical Examinations'!A977:H3312,8,FALSE)</f>
        <v>No</v>
      </c>
      <c r="J979" s="15" t="str">
        <f>VLOOKUP(A979,'Medical Examinations'!A977:J3312,9,FALSE)</f>
        <v>OBESITY</v>
      </c>
      <c r="K979" s="15" t="str">
        <f>VLOOKUP(A979,'Medical Examinations'!A977:J3312,10,FALSE)</f>
        <v>PREDIABETES</v>
      </c>
      <c r="L979" s="15" t="str">
        <f>VLOOKUP(A979,'Hospitalisation Details'!A977:J3320,10,FALSE)</f>
        <v>7-Jun-1979</v>
      </c>
      <c r="M979" s="15">
        <f>VLOOKUP(A979,'Hospitalisation Details'!A977:I3320,6,FALSE)</f>
        <v>11369.39</v>
      </c>
      <c r="N979" s="15" t="str">
        <f>VLOOKUP(A979,'Hospitalisation Details'!A977:I3320,7,FALSE)</f>
        <v>tier - 3</v>
      </c>
      <c r="O979" s="15" t="str">
        <f>VLOOKUP(A979,'Hospitalisation Details'!A977:I3320,8,FALSE)</f>
        <v>tier - 1</v>
      </c>
      <c r="P979" s="15" t="str">
        <f>VLOOKUP(A979,'Hospitalisation Details'!A977:I3320,9,FALSE)</f>
        <v>R1026</v>
      </c>
      <c r="Q979" s="15">
        <f ca="1">VLOOKUP(A979,'Hospitalisation Details'!A977:K3320,11,FALSE)</f>
        <v>46</v>
      </c>
    </row>
    <row r="980" spans="1:17" ht="15.6" x14ac:dyDescent="0.3">
      <c r="A980" s="78" t="s">
        <v>1393</v>
      </c>
      <c r="B980" s="78" t="str">
        <f>VLOOKUP(A980,'Customer Names'!A978:C3313,3,FALSE)</f>
        <v>Kyle</v>
      </c>
      <c r="C980" s="91">
        <f>VLOOKUP(A980,'Medical Examinations'!A978:H3313,2,FALSE)</f>
        <v>38</v>
      </c>
      <c r="D980" s="15">
        <f>VLOOKUP(A980,'Medical Examinations'!A978:H3313,3,FALSE)</f>
        <v>6.38</v>
      </c>
      <c r="E980" s="15" t="str">
        <f>VLOOKUP(A980,'Medical Examinations'!A978:H3313,4,FALSE)</f>
        <v>yes</v>
      </c>
      <c r="F980" s="15" t="str">
        <f>VLOOKUP(A980,'Medical Examinations'!A978:H3313,5,FALSE)</f>
        <v>No</v>
      </c>
      <c r="G980" s="15" t="str">
        <f>VLOOKUP(A980,'Medical Examinations'!A978:H3313,6,FALSE)</f>
        <v>No</v>
      </c>
      <c r="H980" s="15">
        <f>VLOOKUP(A980,'Medical Examinations'!A978:H3313,7,FALSE)</f>
        <v>1</v>
      </c>
      <c r="I980" s="15" t="str">
        <f>VLOOKUP(A980,'Medical Examinations'!A978:H3313,8,FALSE)</f>
        <v>No</v>
      </c>
      <c r="J980" s="15" t="str">
        <f>VLOOKUP(A980,'Medical Examinations'!A978:J3313,9,FALSE)</f>
        <v>OBESITY</v>
      </c>
      <c r="K980" s="15" t="str">
        <f>VLOOKUP(A980,'Medical Examinations'!A978:J3313,10,FALSE)</f>
        <v>PREDIABETES</v>
      </c>
      <c r="L980" s="15" t="str">
        <f>VLOOKUP(A980,'Hospitalisation Details'!A978:J3321,10,FALSE)</f>
        <v>13-Dec-1964</v>
      </c>
      <c r="M980" s="15">
        <f>VLOOKUP(A980,'Hospitalisation Details'!A978:I3321,6,FALSE)</f>
        <v>11365.95</v>
      </c>
      <c r="N980" s="15" t="str">
        <f>VLOOKUP(A980,'Hospitalisation Details'!A978:I3321,7,FALSE)</f>
        <v>tier - 3</v>
      </c>
      <c r="O980" s="15" t="str">
        <f>VLOOKUP(A980,'Hospitalisation Details'!A978:I3321,8,FALSE)</f>
        <v>tier - 2</v>
      </c>
      <c r="P980" s="15" t="str">
        <f>VLOOKUP(A980,'Hospitalisation Details'!A978:I3321,9,FALSE)</f>
        <v>R1011</v>
      </c>
      <c r="Q980" s="15">
        <f ca="1">VLOOKUP(A980,'Hospitalisation Details'!A978:K3321,11,FALSE)</f>
        <v>60</v>
      </c>
    </row>
    <row r="981" spans="1:17" ht="15.6" x14ac:dyDescent="0.3">
      <c r="A981" s="78" t="s">
        <v>1392</v>
      </c>
      <c r="B981" s="78" t="str">
        <f>VLOOKUP(A981,'Customer Names'!A979:C3314,3,FALSE)</f>
        <v>Thomas J</v>
      </c>
      <c r="C981" s="91">
        <f>VLOOKUP(A981,'Medical Examinations'!A979:H3314,2,FALSE)</f>
        <v>36.08</v>
      </c>
      <c r="D981" s="15">
        <f>VLOOKUP(A981,'Medical Examinations'!A979:H3314,3,FALSE)</f>
        <v>5.73</v>
      </c>
      <c r="E981" s="15" t="str">
        <f>VLOOKUP(A981,'Medical Examinations'!A979:H3314,4,FALSE)</f>
        <v>yes</v>
      </c>
      <c r="F981" s="15" t="str">
        <f>VLOOKUP(A981,'Medical Examinations'!A979:H3314,5,FALSE)</f>
        <v>No</v>
      </c>
      <c r="G981" s="15" t="str">
        <f>VLOOKUP(A981,'Medical Examinations'!A979:H3314,6,FALSE)</f>
        <v>No</v>
      </c>
      <c r="H981" s="15">
        <f>VLOOKUP(A981,'Medical Examinations'!A979:H3314,7,FALSE)</f>
        <v>1</v>
      </c>
      <c r="I981" s="15" t="str">
        <f>VLOOKUP(A981,'Medical Examinations'!A979:H3314,8,FALSE)</f>
        <v>No</v>
      </c>
      <c r="J981" s="15" t="str">
        <f>VLOOKUP(A981,'Medical Examinations'!A979:J3314,9,FALSE)</f>
        <v>OBESITY</v>
      </c>
      <c r="K981" s="15" t="str">
        <f>VLOOKUP(A981,'Medical Examinations'!A979:J3314,10,FALSE)</f>
        <v>PREDIABETES</v>
      </c>
      <c r="L981" s="15" t="str">
        <f>VLOOKUP(A981,'Hospitalisation Details'!A979:J3322,10,FALSE)</f>
        <v>3-Jul-1964</v>
      </c>
      <c r="M981" s="15">
        <f>VLOOKUP(A981,'Hospitalisation Details'!A979:I3322,6,FALSE)</f>
        <v>11363.28</v>
      </c>
      <c r="N981" s="15" t="str">
        <f>VLOOKUP(A981,'Hospitalisation Details'!A979:I3322,7,FALSE)</f>
        <v>tier - 3</v>
      </c>
      <c r="O981" s="15" t="str">
        <f>VLOOKUP(A981,'Hospitalisation Details'!A979:I3322,8,FALSE)</f>
        <v>tier - 1</v>
      </c>
      <c r="P981" s="15" t="str">
        <f>VLOOKUP(A981,'Hospitalisation Details'!A979:I3322,9,FALSE)</f>
        <v>R1013</v>
      </c>
      <c r="Q981" s="15">
        <f ca="1">VLOOKUP(A981,'Hospitalisation Details'!A979:K3322,11,FALSE)</f>
        <v>61</v>
      </c>
    </row>
    <row r="982" spans="1:17" ht="15.6" x14ac:dyDescent="0.3">
      <c r="A982" s="78" t="s">
        <v>1391</v>
      </c>
      <c r="B982" s="78" t="str">
        <f>VLOOKUP(A982,'Customer Names'!A980:C3315,3,FALSE)</f>
        <v>Chris</v>
      </c>
      <c r="C982" s="91">
        <f>VLOOKUP(A982,'Medical Examinations'!A980:H3315,2,FALSE)</f>
        <v>35.700000000000003</v>
      </c>
      <c r="D982" s="15">
        <f>VLOOKUP(A982,'Medical Examinations'!A980:H3315,3,FALSE)</f>
        <v>5.47</v>
      </c>
      <c r="E982" s="15" t="str">
        <f>VLOOKUP(A982,'Medical Examinations'!A980:H3315,4,FALSE)</f>
        <v>yes</v>
      </c>
      <c r="F982" s="15" t="str">
        <f>VLOOKUP(A982,'Medical Examinations'!A980:H3315,5,FALSE)</f>
        <v>No</v>
      </c>
      <c r="G982" s="15" t="str">
        <f>VLOOKUP(A982,'Medical Examinations'!A980:H3315,6,FALSE)</f>
        <v>No</v>
      </c>
      <c r="H982" s="15">
        <f>VLOOKUP(A982,'Medical Examinations'!A980:H3315,7,FALSE)</f>
        <v>1</v>
      </c>
      <c r="I982" s="15" t="str">
        <f>VLOOKUP(A982,'Medical Examinations'!A980:H3315,8,FALSE)</f>
        <v>No</v>
      </c>
      <c r="J982" s="15" t="str">
        <f>VLOOKUP(A982,'Medical Examinations'!A980:J3315,9,FALSE)</f>
        <v>OBESITY</v>
      </c>
      <c r="K982" s="15" t="str">
        <f>VLOOKUP(A982,'Medical Examinations'!A980:J3315,10,FALSE)</f>
        <v>NORMAL</v>
      </c>
      <c r="L982" s="15" t="str">
        <f>VLOOKUP(A982,'Hospitalisation Details'!A980:J3323,10,FALSE)</f>
        <v>4-Jul-1964</v>
      </c>
      <c r="M982" s="15">
        <f>VLOOKUP(A982,'Hospitalisation Details'!A980:I3323,6,FALSE)</f>
        <v>11362.76</v>
      </c>
      <c r="N982" s="15" t="str">
        <f>VLOOKUP(A982,'Hospitalisation Details'!A980:I3323,7,FALSE)</f>
        <v>tier - 3</v>
      </c>
      <c r="O982" s="15" t="str">
        <f>VLOOKUP(A982,'Hospitalisation Details'!A980:I3323,8,FALSE)</f>
        <v>tier - 1</v>
      </c>
      <c r="P982" s="15" t="str">
        <f>VLOOKUP(A982,'Hospitalisation Details'!A980:I3323,9,FALSE)</f>
        <v>R1011</v>
      </c>
      <c r="Q982" s="15">
        <f ca="1">VLOOKUP(A982,'Hospitalisation Details'!A980:K3323,11,FALSE)</f>
        <v>61</v>
      </c>
    </row>
    <row r="983" spans="1:17" ht="15.6" x14ac:dyDescent="0.3">
      <c r="A983" s="78" t="s">
        <v>1390</v>
      </c>
      <c r="B983" s="78" t="str">
        <f>VLOOKUP(A983,'Customer Names'!A981:C3316,3,FALSE)</f>
        <v>Graham</v>
      </c>
      <c r="C983" s="91">
        <f>VLOOKUP(A983,'Medical Examinations'!A981:H3316,2,FALSE)</f>
        <v>34.01</v>
      </c>
      <c r="D983" s="15">
        <f>VLOOKUP(A983,'Medical Examinations'!A981:H3316,3,FALSE)</f>
        <v>11.3</v>
      </c>
      <c r="E983" s="15" t="str">
        <f>VLOOKUP(A983,'Medical Examinations'!A981:H3316,4,FALSE)</f>
        <v>No</v>
      </c>
      <c r="F983" s="15" t="str">
        <f>VLOOKUP(A983,'Medical Examinations'!A981:H3316,5,FALSE)</f>
        <v>No</v>
      </c>
      <c r="G983" s="15" t="str">
        <f>VLOOKUP(A983,'Medical Examinations'!A981:H3316,6,FALSE)</f>
        <v>No</v>
      </c>
      <c r="H983" s="15">
        <f>VLOOKUP(A983,'Medical Examinations'!A981:H3316,7,FALSE)</f>
        <v>0</v>
      </c>
      <c r="I983" s="15" t="str">
        <f>VLOOKUP(A983,'Medical Examinations'!A981:H3316,8,FALSE)</f>
        <v>No</v>
      </c>
      <c r="J983" s="15" t="str">
        <f>VLOOKUP(A983,'Medical Examinations'!A981:J3316,9,FALSE)</f>
        <v>OBESITY</v>
      </c>
      <c r="K983" s="15" t="str">
        <f>VLOOKUP(A983,'Medical Examinations'!A981:J3316,10,FALSE)</f>
        <v>DIABETES</v>
      </c>
      <c r="L983" s="15" t="str">
        <f>VLOOKUP(A983,'Hospitalisation Details'!A981:J3324,10,FALSE)</f>
        <v>26-Sep-1965</v>
      </c>
      <c r="M983" s="15">
        <f>VLOOKUP(A983,'Hospitalisation Details'!A981:I3324,6,FALSE)</f>
        <v>11356.66</v>
      </c>
      <c r="N983" s="15" t="str">
        <f>VLOOKUP(A983,'Hospitalisation Details'!A981:I3324,7,FALSE)</f>
        <v>tier - 3</v>
      </c>
      <c r="O983" s="15" t="str">
        <f>VLOOKUP(A983,'Hospitalisation Details'!A981:I3324,8,FALSE)</f>
        <v>tier - 3</v>
      </c>
      <c r="P983" s="15" t="str">
        <f>VLOOKUP(A983,'Hospitalisation Details'!A981:I3324,9,FALSE)</f>
        <v>R1012</v>
      </c>
      <c r="Q983" s="15">
        <f ca="1">VLOOKUP(A983,'Hospitalisation Details'!A981:K3324,11,FALSE)</f>
        <v>60</v>
      </c>
    </row>
    <row r="984" spans="1:17" ht="15.6" x14ac:dyDescent="0.3">
      <c r="A984" s="78" t="s">
        <v>1389</v>
      </c>
      <c r="B984" s="78" t="str">
        <f>VLOOKUP(A984,'Customer Names'!A982:C3317,3,FALSE)</f>
        <v>Garrett</v>
      </c>
      <c r="C984" s="91">
        <f>VLOOKUP(A984,'Medical Examinations'!A982:H3317,2,FALSE)</f>
        <v>31.54</v>
      </c>
      <c r="D984" s="15">
        <f>VLOOKUP(A984,'Medical Examinations'!A982:H3317,3,FALSE)</f>
        <v>6.72</v>
      </c>
      <c r="E984" s="15" t="str">
        <f>VLOOKUP(A984,'Medical Examinations'!A982:H3317,4,FALSE)</f>
        <v>No</v>
      </c>
      <c r="F984" s="15" t="str">
        <f>VLOOKUP(A984,'Medical Examinations'!A982:H3317,5,FALSE)</f>
        <v>No</v>
      </c>
      <c r="G984" s="15" t="str">
        <f>VLOOKUP(A984,'Medical Examinations'!A982:H3317,6,FALSE)</f>
        <v>No</v>
      </c>
      <c r="H984" s="15">
        <f>VLOOKUP(A984,'Medical Examinations'!A982:H3317,7,FALSE)</f>
        <v>0</v>
      </c>
      <c r="I984" s="15" t="str">
        <f>VLOOKUP(A984,'Medical Examinations'!A982:H3317,8,FALSE)</f>
        <v>No</v>
      </c>
      <c r="J984" s="15" t="str">
        <f>VLOOKUP(A984,'Medical Examinations'!A982:J3317,9,FALSE)</f>
        <v>OBESITY</v>
      </c>
      <c r="K984" s="15" t="str">
        <f>VLOOKUP(A984,'Medical Examinations'!A982:J3317,10,FALSE)</f>
        <v>DIABETES</v>
      </c>
      <c r="L984" s="15" t="str">
        <f>VLOOKUP(A984,'Hospitalisation Details'!A982:J3325,10,FALSE)</f>
        <v>29-Nov-1965</v>
      </c>
      <c r="M984" s="15">
        <f>VLOOKUP(A984,'Hospitalisation Details'!A982:I3325,6,FALSE)</f>
        <v>11353.23</v>
      </c>
      <c r="N984" s="15" t="str">
        <f>VLOOKUP(A984,'Hospitalisation Details'!A982:I3325,7,FALSE)</f>
        <v>tier - 3</v>
      </c>
      <c r="O984" s="15" t="str">
        <f>VLOOKUP(A984,'Hospitalisation Details'!A982:I3325,8,FALSE)</f>
        <v>tier - 1</v>
      </c>
      <c r="P984" s="15" t="str">
        <f>VLOOKUP(A984,'Hospitalisation Details'!A982:I3325,9,FALSE)</f>
        <v>R1012</v>
      </c>
      <c r="Q984" s="15">
        <f ca="1">VLOOKUP(A984,'Hospitalisation Details'!A982:K3325,11,FALSE)</f>
        <v>59</v>
      </c>
    </row>
    <row r="985" spans="1:17" ht="15.6" x14ac:dyDescent="0.3">
      <c r="A985" s="78" t="s">
        <v>1388</v>
      </c>
      <c r="B985" s="78" t="str">
        <f>VLOOKUP(A985,'Customer Names'!A983:C3318,3,FALSE)</f>
        <v>Andrew</v>
      </c>
      <c r="C985" s="91">
        <f>VLOOKUP(A985,'Medical Examinations'!A983:H3318,2,FALSE)</f>
        <v>23.3</v>
      </c>
      <c r="D985" s="15">
        <f>VLOOKUP(A985,'Medical Examinations'!A983:H3318,3,FALSE)</f>
        <v>5.36</v>
      </c>
      <c r="E985" s="15" t="str">
        <f>VLOOKUP(A985,'Medical Examinations'!A983:H3318,4,FALSE)</f>
        <v>yes</v>
      </c>
      <c r="F985" s="15" t="str">
        <f>VLOOKUP(A985,'Medical Examinations'!A983:H3318,5,FALSE)</f>
        <v>No</v>
      </c>
      <c r="G985" s="15" t="str">
        <f>VLOOKUP(A985,'Medical Examinations'!A983:H3318,6,FALSE)</f>
        <v>No</v>
      </c>
      <c r="H985" s="15">
        <f>VLOOKUP(A985,'Medical Examinations'!A983:H3318,7,FALSE)</f>
        <v>1</v>
      </c>
      <c r="I985" s="15" t="str">
        <f>VLOOKUP(A985,'Medical Examinations'!A983:H3318,8,FALSE)</f>
        <v>No</v>
      </c>
      <c r="J985" s="15" t="str">
        <f>VLOOKUP(A985,'Medical Examinations'!A983:J3318,9,FALSE)</f>
        <v>NORMAL WEIGHT</v>
      </c>
      <c r="K985" s="15" t="str">
        <f>VLOOKUP(A985,'Medical Examinations'!A983:J3318,10,FALSE)</f>
        <v>NORMAL</v>
      </c>
      <c r="L985" s="15" t="str">
        <f>VLOOKUP(A985,'Hospitalisation Details'!A983:J3326,10,FALSE)</f>
        <v>12-Jul-1964</v>
      </c>
      <c r="M985" s="15">
        <f>VLOOKUP(A985,'Hospitalisation Details'!A983:I3326,6,FALSE)</f>
        <v>11345.52</v>
      </c>
      <c r="N985" s="15" t="str">
        <f>VLOOKUP(A985,'Hospitalisation Details'!A983:I3326,7,FALSE)</f>
        <v>tier - 3</v>
      </c>
      <c r="O985" s="15" t="str">
        <f>VLOOKUP(A985,'Hospitalisation Details'!A983:I3326,8,FALSE)</f>
        <v>tier - 3</v>
      </c>
      <c r="P985" s="15" t="str">
        <f>VLOOKUP(A985,'Hospitalisation Details'!A983:I3326,9,FALSE)</f>
        <v>R1011</v>
      </c>
      <c r="Q985" s="15">
        <f ca="1">VLOOKUP(A985,'Hospitalisation Details'!A983:K3326,11,FALSE)</f>
        <v>61</v>
      </c>
    </row>
    <row r="986" spans="1:17" ht="15.6" x14ac:dyDescent="0.3">
      <c r="A986" s="78" t="s">
        <v>1387</v>
      </c>
      <c r="B986" s="78" t="str">
        <f>VLOOKUP(A986,'Customer Names'!A984:C3319,3,FALSE)</f>
        <v>Annabelle M</v>
      </c>
      <c r="C986" s="91">
        <f>VLOOKUP(A986,'Medical Examinations'!A984:H3319,2,FALSE)</f>
        <v>27.75</v>
      </c>
      <c r="D986" s="15">
        <f>VLOOKUP(A986,'Medical Examinations'!A984:H3319,3,FALSE)</f>
        <v>9.8800000000000008</v>
      </c>
      <c r="E986" s="15" t="str">
        <f>VLOOKUP(A986,'Medical Examinations'!A984:H3319,4,FALSE)</f>
        <v>No</v>
      </c>
      <c r="F986" s="15" t="str">
        <f>VLOOKUP(A986,'Medical Examinations'!A984:H3319,5,FALSE)</f>
        <v>No</v>
      </c>
      <c r="G986" s="15" t="str">
        <f>VLOOKUP(A986,'Medical Examinations'!A984:H3319,6,FALSE)</f>
        <v>No</v>
      </c>
      <c r="H986" s="15">
        <f>VLOOKUP(A986,'Medical Examinations'!A984:H3319,7,FALSE)</f>
        <v>0</v>
      </c>
      <c r="I986" s="15" t="str">
        <f>VLOOKUP(A986,'Medical Examinations'!A984:H3319,8,FALSE)</f>
        <v>No</v>
      </c>
      <c r="J986" s="15" t="str">
        <f>VLOOKUP(A986,'Medical Examinations'!A984:J3319,9,FALSE)</f>
        <v>OVERWEIGHT</v>
      </c>
      <c r="K986" s="15" t="str">
        <f>VLOOKUP(A986,'Medical Examinations'!A984:J3319,10,FALSE)</f>
        <v>DIABETES</v>
      </c>
      <c r="L986" s="15" t="str">
        <f>VLOOKUP(A986,'Hospitalisation Details'!A984:J3327,10,FALSE)</f>
        <v>2-Nov-1968</v>
      </c>
      <c r="M986" s="15">
        <f>VLOOKUP(A986,'Hospitalisation Details'!A984:I3327,6,FALSE)</f>
        <v>11344.32</v>
      </c>
      <c r="N986" s="15" t="str">
        <f>VLOOKUP(A986,'Hospitalisation Details'!A984:I3327,7,FALSE)</f>
        <v>tier - 3</v>
      </c>
      <c r="O986" s="15" t="str">
        <f>VLOOKUP(A986,'Hospitalisation Details'!A984:I3327,8,FALSE)</f>
        <v>tier - 2</v>
      </c>
      <c r="P986" s="15" t="str">
        <f>VLOOKUP(A986,'Hospitalisation Details'!A984:I3327,9,FALSE)</f>
        <v>R1025</v>
      </c>
      <c r="Q986" s="15">
        <f ca="1">VLOOKUP(A986,'Hospitalisation Details'!A984:K3327,11,FALSE)</f>
        <v>57</v>
      </c>
    </row>
    <row r="987" spans="1:17" ht="15.6" x14ac:dyDescent="0.3">
      <c r="A987" s="78" t="s">
        <v>1386</v>
      </c>
      <c r="B987" s="78" t="str">
        <f>VLOOKUP(A987,'Customer Names'!A985:C3320,3,FALSE)</f>
        <v>Daniel T.</v>
      </c>
      <c r="C987" s="91">
        <f>VLOOKUP(A987,'Medical Examinations'!A985:H3320,2,FALSE)</f>
        <v>42.46</v>
      </c>
      <c r="D987" s="15">
        <f>VLOOKUP(A987,'Medical Examinations'!A985:H3320,3,FALSE)</f>
        <v>4.1100000000000003</v>
      </c>
      <c r="E987" s="15" t="str">
        <f>VLOOKUP(A987,'Medical Examinations'!A985:H3320,4,FALSE)</f>
        <v>No</v>
      </c>
      <c r="F987" s="15" t="str">
        <f>VLOOKUP(A987,'Medical Examinations'!A985:H3320,5,FALSE)</f>
        <v>No</v>
      </c>
      <c r="G987" s="15" t="str">
        <f>VLOOKUP(A987,'Medical Examinations'!A985:H3320,6,FALSE)</f>
        <v>No</v>
      </c>
      <c r="H987" s="15">
        <f>VLOOKUP(A987,'Medical Examinations'!A985:H3320,7,FALSE)</f>
        <v>0</v>
      </c>
      <c r="I987" s="15" t="str">
        <f>VLOOKUP(A987,'Medical Examinations'!A985:H3320,8,FALSE)</f>
        <v>No</v>
      </c>
      <c r="J987" s="15" t="str">
        <f>VLOOKUP(A987,'Medical Examinations'!A985:J3320,9,FALSE)</f>
        <v>OBESITY</v>
      </c>
      <c r="K987" s="15" t="str">
        <f>VLOOKUP(A987,'Medical Examinations'!A985:J3320,10,FALSE)</f>
        <v>NORMAL</v>
      </c>
      <c r="L987" s="15" t="str">
        <f>VLOOKUP(A987,'Hospitalisation Details'!A985:J3328,10,FALSE)</f>
        <v>19-Aug-1989</v>
      </c>
      <c r="M987" s="15">
        <f>VLOOKUP(A987,'Hospitalisation Details'!A985:I3328,6,FALSE)</f>
        <v>11326.71</v>
      </c>
      <c r="N987" s="15" t="str">
        <f>VLOOKUP(A987,'Hospitalisation Details'!A985:I3328,7,FALSE)</f>
        <v>tier - 3</v>
      </c>
      <c r="O987" s="15" t="str">
        <f>VLOOKUP(A987,'Hospitalisation Details'!A985:I3328,8,FALSE)</f>
        <v>tier - 3</v>
      </c>
      <c r="P987" s="15" t="str">
        <f>VLOOKUP(A987,'Hospitalisation Details'!A985:I3328,9,FALSE)</f>
        <v>R1013</v>
      </c>
      <c r="Q987" s="15">
        <f ca="1">VLOOKUP(A987,'Hospitalisation Details'!A985:K3328,11,FALSE)</f>
        <v>36</v>
      </c>
    </row>
    <row r="988" spans="1:17" ht="15.6" x14ac:dyDescent="0.3">
      <c r="A988" s="78" t="s">
        <v>1385</v>
      </c>
      <c r="B988" s="78" t="str">
        <f>VLOOKUP(A988,'Customer Names'!A986:C3321,3,FALSE)</f>
        <v>Deanne</v>
      </c>
      <c r="C988" s="91">
        <f>VLOOKUP(A988,'Medical Examinations'!A986:H3321,2,FALSE)</f>
        <v>54.47</v>
      </c>
      <c r="D988" s="15">
        <f>VLOOKUP(A988,'Medical Examinations'!A986:H3321,3,FALSE)</f>
        <v>7.48</v>
      </c>
      <c r="E988" s="15" t="str">
        <f>VLOOKUP(A988,'Medical Examinations'!A986:H3321,4,FALSE)</f>
        <v>No</v>
      </c>
      <c r="F988" s="15" t="str">
        <f>VLOOKUP(A988,'Medical Examinations'!A986:H3321,5,FALSE)</f>
        <v>No</v>
      </c>
      <c r="G988" s="15" t="str">
        <f>VLOOKUP(A988,'Medical Examinations'!A986:H3321,6,FALSE)</f>
        <v>No</v>
      </c>
      <c r="H988" s="15">
        <f>VLOOKUP(A988,'Medical Examinations'!A986:H3321,7,FALSE)</f>
        <v>0</v>
      </c>
      <c r="I988" s="15" t="str">
        <f>VLOOKUP(A988,'Medical Examinations'!A986:H3321,8,FALSE)</f>
        <v>No</v>
      </c>
      <c r="J988" s="15" t="str">
        <f>VLOOKUP(A988,'Medical Examinations'!A986:J3321,9,FALSE)</f>
        <v>OBESITY</v>
      </c>
      <c r="K988" s="15" t="str">
        <f>VLOOKUP(A988,'Medical Examinations'!A986:J3321,10,FALSE)</f>
        <v>DIABETES</v>
      </c>
      <c r="L988" s="15" t="str">
        <f>VLOOKUP(A988,'Hospitalisation Details'!A986:J3329,10,FALSE)</f>
        <v>20-Sep-2002</v>
      </c>
      <c r="M988" s="15">
        <f>VLOOKUP(A988,'Hospitalisation Details'!A986:I3329,6,FALSE)</f>
        <v>11321.49</v>
      </c>
      <c r="N988" s="15" t="str">
        <f>VLOOKUP(A988,'Hospitalisation Details'!A986:I3329,7,FALSE)</f>
        <v>tier - 3</v>
      </c>
      <c r="O988" s="15" t="str">
        <f>VLOOKUP(A988,'Hospitalisation Details'!A986:I3329,8,FALSE)</f>
        <v>tier - 3</v>
      </c>
      <c r="P988" s="15" t="str">
        <f>VLOOKUP(A988,'Hospitalisation Details'!A986:I3329,9,FALSE)</f>
        <v>R1012</v>
      </c>
      <c r="Q988" s="15">
        <f ca="1">VLOOKUP(A988,'Hospitalisation Details'!A986:K3329,11,FALSE)</f>
        <v>23</v>
      </c>
    </row>
    <row r="989" spans="1:17" ht="15.6" x14ac:dyDescent="0.3">
      <c r="A989" s="78" t="s">
        <v>1384</v>
      </c>
      <c r="B989" s="78" t="str">
        <f>VLOOKUP(A989,'Customer Names'!A987:C3322,3,FALSE)</f>
        <v>Carrie</v>
      </c>
      <c r="C989" s="91">
        <f>VLOOKUP(A989,'Medical Examinations'!A987:H3322,2,FALSE)</f>
        <v>24.93</v>
      </c>
      <c r="D989" s="15">
        <f>VLOOKUP(A989,'Medical Examinations'!A987:H3322,3,FALSE)</f>
        <v>9.18</v>
      </c>
      <c r="E989" s="15" t="str">
        <f>VLOOKUP(A989,'Medical Examinations'!A987:H3322,4,FALSE)</f>
        <v>yes</v>
      </c>
      <c r="F989" s="15" t="str">
        <f>VLOOKUP(A989,'Medical Examinations'!A987:H3322,5,FALSE)</f>
        <v>No</v>
      </c>
      <c r="G989" s="15" t="str">
        <f>VLOOKUP(A989,'Medical Examinations'!A987:H3322,6,FALSE)</f>
        <v>Yes</v>
      </c>
      <c r="H989" s="15">
        <f>VLOOKUP(A989,'Medical Examinations'!A987:H3322,7,FALSE)</f>
        <v>1</v>
      </c>
      <c r="I989" s="15" t="str">
        <f>VLOOKUP(A989,'Medical Examinations'!A987:H3322,8,FALSE)</f>
        <v>No</v>
      </c>
      <c r="J989" s="15" t="b">
        <f>VLOOKUP(A989,'Medical Examinations'!A987:J3322,9,FALSE)</f>
        <v>0</v>
      </c>
      <c r="K989" s="15" t="str">
        <f>VLOOKUP(A989,'Medical Examinations'!A987:J3322,10,FALSE)</f>
        <v>DIABETES</v>
      </c>
      <c r="L989" s="15" t="str">
        <f>VLOOKUP(A989,'Hospitalisation Details'!A987:J3330,10,FALSE)</f>
        <v>11-Jul-1963</v>
      </c>
      <c r="M989" s="15">
        <f>VLOOKUP(A989,'Hospitalisation Details'!A987:I3330,6,FALSE)</f>
        <v>11319.12</v>
      </c>
      <c r="N989" s="15" t="str">
        <f>VLOOKUP(A989,'Hospitalisation Details'!A987:I3330,7,FALSE)</f>
        <v>tier - 3</v>
      </c>
      <c r="O989" s="15" t="str">
        <f>VLOOKUP(A989,'Hospitalisation Details'!A987:I3330,8,FALSE)</f>
        <v>tier - 1</v>
      </c>
      <c r="P989" s="15" t="str">
        <f>VLOOKUP(A989,'Hospitalisation Details'!A987:I3330,9,FALSE)</f>
        <v>R1012</v>
      </c>
      <c r="Q989" s="15">
        <f ca="1">VLOOKUP(A989,'Hospitalisation Details'!A987:K3330,11,FALSE)</f>
        <v>62</v>
      </c>
    </row>
    <row r="990" spans="1:17" ht="15.6" x14ac:dyDescent="0.3">
      <c r="A990" s="78" t="s">
        <v>1383</v>
      </c>
      <c r="B990" s="78" t="str">
        <f>VLOOKUP(A990,'Customer Names'!A988:C3323,3,FALSE)</f>
        <v>Suzanne</v>
      </c>
      <c r="C990" s="91">
        <f>VLOOKUP(A990,'Medical Examinations'!A988:H3323,2,FALSE)</f>
        <v>48.12</v>
      </c>
      <c r="D990" s="15">
        <f>VLOOKUP(A990,'Medical Examinations'!A988:H3323,3,FALSE)</f>
        <v>4.51</v>
      </c>
      <c r="E990" s="15" t="str">
        <f>VLOOKUP(A990,'Medical Examinations'!A988:H3323,4,FALSE)</f>
        <v>yes</v>
      </c>
      <c r="F990" s="15" t="str">
        <f>VLOOKUP(A990,'Medical Examinations'!A988:H3323,5,FALSE)</f>
        <v>No</v>
      </c>
      <c r="G990" s="15" t="str">
        <f>VLOOKUP(A990,'Medical Examinations'!A988:H3323,6,FALSE)</f>
        <v>No</v>
      </c>
      <c r="H990" s="15">
        <f>VLOOKUP(A990,'Medical Examinations'!A988:H3323,7,FALSE)</f>
        <v>1</v>
      </c>
      <c r="I990" s="15" t="str">
        <f>VLOOKUP(A990,'Medical Examinations'!A988:H3323,8,FALSE)</f>
        <v>No</v>
      </c>
      <c r="J990" s="15" t="str">
        <f>VLOOKUP(A990,'Medical Examinations'!A988:J3323,9,FALSE)</f>
        <v>OBESITY</v>
      </c>
      <c r="K990" s="15" t="str">
        <f>VLOOKUP(A990,'Medical Examinations'!A988:J3323,10,FALSE)</f>
        <v>NORMAL</v>
      </c>
      <c r="L990" s="15" t="str">
        <f>VLOOKUP(A990,'Hospitalisation Details'!A988:J3331,10,FALSE)</f>
        <v>10-Dec-1995</v>
      </c>
      <c r="M990" s="15">
        <f>VLOOKUP(A990,'Hospitalisation Details'!A988:I3331,6,FALSE)</f>
        <v>11318.57</v>
      </c>
      <c r="N990" s="15" t="str">
        <f>VLOOKUP(A990,'Hospitalisation Details'!A988:I3331,7,FALSE)</f>
        <v>tier - 3</v>
      </c>
      <c r="O990" s="15" t="str">
        <f>VLOOKUP(A990,'Hospitalisation Details'!A988:I3331,8,FALSE)</f>
        <v>tier - 2</v>
      </c>
      <c r="P990" s="15" t="str">
        <f>VLOOKUP(A990,'Hospitalisation Details'!A988:I3331,9,FALSE)</f>
        <v>R1026</v>
      </c>
      <c r="Q990" s="15">
        <f ca="1">VLOOKUP(A990,'Hospitalisation Details'!A988:K3331,11,FALSE)</f>
        <v>29</v>
      </c>
    </row>
    <row r="991" spans="1:17" ht="15.6" x14ac:dyDescent="0.3">
      <c r="A991" s="78" t="s">
        <v>1382</v>
      </c>
      <c r="B991" s="78" t="str">
        <f>VLOOKUP(A991,'Customer Names'!A989:C3324,3,FALSE)</f>
        <v>Jasmine P.</v>
      </c>
      <c r="C991" s="91">
        <f>VLOOKUP(A991,'Medical Examinations'!A989:H3324,2,FALSE)</f>
        <v>24.91</v>
      </c>
      <c r="D991" s="15">
        <f>VLOOKUP(A991,'Medical Examinations'!A989:H3324,3,FALSE)</f>
        <v>7.33</v>
      </c>
      <c r="E991" s="15" t="str">
        <f>VLOOKUP(A991,'Medical Examinations'!A989:H3324,4,FALSE)</f>
        <v>yes</v>
      </c>
      <c r="F991" s="15" t="str">
        <f>VLOOKUP(A991,'Medical Examinations'!A989:H3324,5,FALSE)</f>
        <v>No</v>
      </c>
      <c r="G991" s="15" t="str">
        <f>VLOOKUP(A991,'Medical Examinations'!A989:H3324,6,FALSE)</f>
        <v>Yes</v>
      </c>
      <c r="H991" s="15">
        <f>VLOOKUP(A991,'Medical Examinations'!A989:H3324,7,FALSE)</f>
        <v>1</v>
      </c>
      <c r="I991" s="15" t="str">
        <f>VLOOKUP(A991,'Medical Examinations'!A989:H3324,8,FALSE)</f>
        <v>No</v>
      </c>
      <c r="J991" s="15" t="b">
        <f>VLOOKUP(A991,'Medical Examinations'!A989:J3324,9,FALSE)</f>
        <v>0</v>
      </c>
      <c r="K991" s="15" t="str">
        <f>VLOOKUP(A991,'Medical Examinations'!A989:J3324,10,FALSE)</f>
        <v>DIABETES</v>
      </c>
      <c r="L991" s="15" t="str">
        <f>VLOOKUP(A991,'Hospitalisation Details'!A989:J3332,10,FALSE)</f>
        <v>22-Nov-1963</v>
      </c>
      <c r="M991" s="15">
        <f>VLOOKUP(A991,'Hospitalisation Details'!A989:I3332,6,FALSE)</f>
        <v>11312.33</v>
      </c>
      <c r="N991" s="15" t="str">
        <f>VLOOKUP(A991,'Hospitalisation Details'!A989:I3332,7,FALSE)</f>
        <v>tier - 3</v>
      </c>
      <c r="O991" s="15" t="str">
        <f>VLOOKUP(A991,'Hospitalisation Details'!A989:I3332,8,FALSE)</f>
        <v>tier - 3</v>
      </c>
      <c r="P991" s="15" t="str">
        <f>VLOOKUP(A991,'Hospitalisation Details'!A989:I3332,9,FALSE)</f>
        <v>R1012</v>
      </c>
      <c r="Q991" s="15">
        <f ca="1">VLOOKUP(A991,'Hospitalisation Details'!A989:K3332,11,FALSE)</f>
        <v>61</v>
      </c>
    </row>
    <row r="992" spans="1:17" ht="15.6" x14ac:dyDescent="0.3">
      <c r="A992" s="78" t="s">
        <v>1381</v>
      </c>
      <c r="B992" s="78" t="str">
        <f>VLOOKUP(A992,'Customer Names'!A990:C3325,3,FALSE)</f>
        <v>Jennifer</v>
      </c>
      <c r="C992" s="91">
        <f>VLOOKUP(A992,'Medical Examinations'!A990:H3325,2,FALSE)</f>
        <v>27.645</v>
      </c>
      <c r="D992" s="15">
        <f>VLOOKUP(A992,'Medical Examinations'!A990:H3325,3,FALSE)</f>
        <v>10.56</v>
      </c>
      <c r="E992" s="15" t="str">
        <f>VLOOKUP(A992,'Medical Examinations'!A990:H3325,4,FALSE)</f>
        <v>No</v>
      </c>
      <c r="F992" s="15" t="str">
        <f>VLOOKUP(A992,'Medical Examinations'!A990:H3325,5,FALSE)</f>
        <v>No</v>
      </c>
      <c r="G992" s="15" t="str">
        <f>VLOOKUP(A992,'Medical Examinations'!A990:H3325,6,FALSE)</f>
        <v>No</v>
      </c>
      <c r="H992" s="15">
        <f>VLOOKUP(A992,'Medical Examinations'!A990:H3325,7,FALSE)</f>
        <v>0</v>
      </c>
      <c r="I992" s="15" t="str">
        <f>VLOOKUP(A992,'Medical Examinations'!A990:H3325,8,FALSE)</f>
        <v>No</v>
      </c>
      <c r="J992" s="15" t="str">
        <f>VLOOKUP(A992,'Medical Examinations'!A990:J3325,9,FALSE)</f>
        <v>OVERWEIGHT</v>
      </c>
      <c r="K992" s="15" t="str">
        <f>VLOOKUP(A992,'Medical Examinations'!A990:J3325,10,FALSE)</f>
        <v>DIABETES</v>
      </c>
      <c r="L992" s="15" t="str">
        <f>VLOOKUP(A992,'Hospitalisation Details'!A990:J3333,10,FALSE)</f>
        <v>6-Oct-1968</v>
      </c>
      <c r="M992" s="15">
        <f>VLOOKUP(A992,'Hospitalisation Details'!A990:I3333,6,FALSE)</f>
        <v>11305.93</v>
      </c>
      <c r="N992" s="15" t="str">
        <f>VLOOKUP(A992,'Hospitalisation Details'!A990:I3333,7,FALSE)</f>
        <v>tier - 3</v>
      </c>
      <c r="O992" s="15" t="str">
        <f>VLOOKUP(A992,'Hospitalisation Details'!A990:I3333,8,FALSE)</f>
        <v>tier - 1</v>
      </c>
      <c r="P992" s="15" t="str">
        <f>VLOOKUP(A992,'Hospitalisation Details'!A990:I3333,9,FALSE)</f>
        <v>R1012</v>
      </c>
      <c r="Q992" s="15">
        <f ca="1">VLOOKUP(A992,'Hospitalisation Details'!A990:K3333,11,FALSE)</f>
        <v>57</v>
      </c>
    </row>
    <row r="993" spans="1:17" ht="15.6" x14ac:dyDescent="0.3">
      <c r="A993" s="78" t="s">
        <v>1380</v>
      </c>
      <c r="B993" s="78" t="str">
        <f>VLOOKUP(A993,'Customer Names'!A991:C3326,3,FALSE)</f>
        <v>Tracie</v>
      </c>
      <c r="C993" s="91">
        <f>VLOOKUP(A993,'Medical Examinations'!A991:H3326,2,FALSE)</f>
        <v>33.700000000000003</v>
      </c>
      <c r="D993" s="15">
        <f>VLOOKUP(A993,'Medical Examinations'!A991:H3326,3,FALSE)</f>
        <v>4.01</v>
      </c>
      <c r="E993" s="15" t="str">
        <f>VLOOKUP(A993,'Medical Examinations'!A991:H3326,4,FALSE)</f>
        <v>No</v>
      </c>
      <c r="F993" s="15" t="str">
        <f>VLOOKUP(A993,'Medical Examinations'!A991:H3326,5,FALSE)</f>
        <v>No</v>
      </c>
      <c r="G993" s="15" t="str">
        <f>VLOOKUP(A993,'Medical Examinations'!A991:H3326,6,FALSE)</f>
        <v>No</v>
      </c>
      <c r="H993" s="15">
        <f>VLOOKUP(A993,'Medical Examinations'!A991:H3326,7,FALSE)</f>
        <v>2</v>
      </c>
      <c r="I993" s="15" t="str">
        <f>VLOOKUP(A993,'Medical Examinations'!A991:H3326,8,FALSE)</f>
        <v>No</v>
      </c>
      <c r="J993" s="15" t="str">
        <f>VLOOKUP(A993,'Medical Examinations'!A991:J3326,9,FALSE)</f>
        <v>OBESITY</v>
      </c>
      <c r="K993" s="15" t="str">
        <f>VLOOKUP(A993,'Medical Examinations'!A991:J3326,10,FALSE)</f>
        <v>NORMAL</v>
      </c>
      <c r="L993" s="15" t="str">
        <f>VLOOKUP(A993,'Hospitalisation Details'!A991:J3334,10,FALSE)</f>
        <v>25-Sep-1972</v>
      </c>
      <c r="M993" s="15">
        <f>VLOOKUP(A993,'Hospitalisation Details'!A991:I3334,6,FALSE)</f>
        <v>11299.34</v>
      </c>
      <c r="N993" s="15" t="str">
        <f>VLOOKUP(A993,'Hospitalisation Details'!A991:I3334,7,FALSE)</f>
        <v>tier - 3</v>
      </c>
      <c r="O993" s="15" t="str">
        <f>VLOOKUP(A993,'Hospitalisation Details'!A991:I3334,8,FALSE)</f>
        <v>tier - 2</v>
      </c>
      <c r="P993" s="15" t="str">
        <f>VLOOKUP(A993,'Hospitalisation Details'!A991:I3334,9,FALSE)</f>
        <v>R1011</v>
      </c>
      <c r="Q993" s="15">
        <f ca="1">VLOOKUP(A993,'Hospitalisation Details'!A991:K3334,11,FALSE)</f>
        <v>53</v>
      </c>
    </row>
    <row r="994" spans="1:17" ht="15.6" x14ac:dyDescent="0.3">
      <c r="A994" s="78" t="s">
        <v>1379</v>
      </c>
      <c r="B994" s="78" t="str">
        <f>VLOOKUP(A994,'Customer Names'!A992:C3327,3,FALSE)</f>
        <v>Tristan D.</v>
      </c>
      <c r="C994" s="91">
        <f>VLOOKUP(A994,'Medical Examinations'!A992:H3327,2,FALSE)</f>
        <v>38.93</v>
      </c>
      <c r="D994" s="15">
        <f>VLOOKUP(A994,'Medical Examinations'!A992:H3327,3,FALSE)</f>
        <v>5.64</v>
      </c>
      <c r="E994" s="15" t="str">
        <f>VLOOKUP(A994,'Medical Examinations'!A992:H3327,4,FALSE)</f>
        <v>yes</v>
      </c>
      <c r="F994" s="15" t="str">
        <f>VLOOKUP(A994,'Medical Examinations'!A992:H3327,5,FALSE)</f>
        <v>No</v>
      </c>
      <c r="G994" s="15" t="str">
        <f>VLOOKUP(A994,'Medical Examinations'!A992:H3327,6,FALSE)</f>
        <v>No</v>
      </c>
      <c r="H994" s="15">
        <f>VLOOKUP(A994,'Medical Examinations'!A992:H3327,7,FALSE)</f>
        <v>1</v>
      </c>
      <c r="I994" s="15" t="str">
        <f>VLOOKUP(A994,'Medical Examinations'!A992:H3327,8,FALSE)</f>
        <v>No</v>
      </c>
      <c r="J994" s="15" t="str">
        <f>VLOOKUP(A994,'Medical Examinations'!A992:J3327,9,FALSE)</f>
        <v>OBESITY</v>
      </c>
      <c r="K994" s="15" t="str">
        <f>VLOOKUP(A994,'Medical Examinations'!A992:J3327,10,FALSE)</f>
        <v>NORMAL</v>
      </c>
      <c r="L994" s="15" t="str">
        <f>VLOOKUP(A994,'Hospitalisation Details'!A992:J3335,10,FALSE)</f>
        <v>14-Nov-1988</v>
      </c>
      <c r="M994" s="15">
        <f>VLOOKUP(A994,'Hospitalisation Details'!A992:I3335,6,FALSE)</f>
        <v>11294.57</v>
      </c>
      <c r="N994" s="15" t="str">
        <f>VLOOKUP(A994,'Hospitalisation Details'!A992:I3335,7,FALSE)</f>
        <v>tier - 3</v>
      </c>
      <c r="O994" s="15" t="str">
        <f>VLOOKUP(A994,'Hospitalisation Details'!A992:I3335,8,FALSE)</f>
        <v>tier - 1</v>
      </c>
      <c r="P994" s="15" t="str">
        <f>VLOOKUP(A994,'Hospitalisation Details'!A992:I3335,9,FALSE)</f>
        <v>R1022</v>
      </c>
      <c r="Q994" s="15">
        <f ca="1">VLOOKUP(A994,'Hospitalisation Details'!A992:K3335,11,FALSE)</f>
        <v>36</v>
      </c>
    </row>
    <row r="995" spans="1:17" ht="15.6" x14ac:dyDescent="0.3">
      <c r="A995" s="78" t="s">
        <v>1378</v>
      </c>
      <c r="B995" s="78" t="str">
        <f>VLOOKUP(A995,'Customer Names'!A993:C3328,3,FALSE)</f>
        <v>Peiweng</v>
      </c>
      <c r="C995" s="91">
        <f>VLOOKUP(A995,'Medical Examinations'!A993:H3328,2,FALSE)</f>
        <v>32.774999999999999</v>
      </c>
      <c r="D995" s="15">
        <f>VLOOKUP(A995,'Medical Examinations'!A993:H3328,3,FALSE)</f>
        <v>8.02</v>
      </c>
      <c r="E995" s="15" t="str">
        <f>VLOOKUP(A995,'Medical Examinations'!A993:H3328,4,FALSE)</f>
        <v>yes</v>
      </c>
      <c r="F995" s="15" t="str">
        <f>VLOOKUP(A995,'Medical Examinations'!A993:H3328,5,FALSE)</f>
        <v>No</v>
      </c>
      <c r="G995" s="15" t="str">
        <f>VLOOKUP(A995,'Medical Examinations'!A993:H3328,6,FALSE)</f>
        <v>No</v>
      </c>
      <c r="H995" s="15">
        <f>VLOOKUP(A995,'Medical Examinations'!A993:H3328,7,FALSE)</f>
        <v>2</v>
      </c>
      <c r="I995" s="15" t="str">
        <f>VLOOKUP(A995,'Medical Examinations'!A993:H3328,8,FALSE)</f>
        <v>No</v>
      </c>
      <c r="J995" s="15" t="str">
        <f>VLOOKUP(A995,'Medical Examinations'!A993:J3328,9,FALSE)</f>
        <v>OBESITY</v>
      </c>
      <c r="K995" s="15" t="str">
        <f>VLOOKUP(A995,'Medical Examinations'!A993:J3328,10,FALSE)</f>
        <v>DIABETES</v>
      </c>
      <c r="L995" s="15" t="str">
        <f>VLOOKUP(A995,'Hospitalisation Details'!A993:J3336,10,FALSE)</f>
        <v>22-Jun-1970</v>
      </c>
      <c r="M995" s="15">
        <f>VLOOKUP(A995,'Hospitalisation Details'!A993:I3336,6,FALSE)</f>
        <v>11289.11</v>
      </c>
      <c r="N995" s="15" t="str">
        <f>VLOOKUP(A995,'Hospitalisation Details'!A993:I3336,7,FALSE)</f>
        <v>tier - 3</v>
      </c>
      <c r="O995" s="15" t="str">
        <f>VLOOKUP(A995,'Hospitalisation Details'!A993:I3336,8,FALSE)</f>
        <v>tier - 1</v>
      </c>
      <c r="P995" s="15" t="str">
        <f>VLOOKUP(A995,'Hospitalisation Details'!A993:I3336,9,FALSE)</f>
        <v>R1012</v>
      </c>
      <c r="Q995" s="15">
        <f ca="1">VLOOKUP(A995,'Hospitalisation Details'!A993:K3336,11,FALSE)</f>
        <v>55</v>
      </c>
    </row>
    <row r="996" spans="1:17" ht="15.6" x14ac:dyDescent="0.3">
      <c r="A996" s="78" t="s">
        <v>1377</v>
      </c>
      <c r="B996" s="78" t="str">
        <f>VLOOKUP(A996,'Customer Names'!A994:C3329,3,FALSE)</f>
        <v>Theresa M.</v>
      </c>
      <c r="C996" s="91">
        <f>VLOOKUP(A996,'Medical Examinations'!A994:H3329,2,FALSE)</f>
        <v>29.83</v>
      </c>
      <c r="D996" s="15">
        <f>VLOOKUP(A996,'Medical Examinations'!A994:H3329,3,FALSE)</f>
        <v>7.2</v>
      </c>
      <c r="E996" s="15" t="str">
        <f>VLOOKUP(A996,'Medical Examinations'!A994:H3329,4,FALSE)</f>
        <v>yes</v>
      </c>
      <c r="F996" s="15" t="str">
        <f>VLOOKUP(A996,'Medical Examinations'!A994:H3329,5,FALSE)</f>
        <v>No</v>
      </c>
      <c r="G996" s="15" t="str">
        <f>VLOOKUP(A996,'Medical Examinations'!A994:H3329,6,FALSE)</f>
        <v>No</v>
      </c>
      <c r="H996" s="15">
        <f>VLOOKUP(A996,'Medical Examinations'!A994:H3329,7,FALSE)</f>
        <v>0</v>
      </c>
      <c r="I996" s="15" t="str">
        <f>VLOOKUP(A996,'Medical Examinations'!A994:H3329,8,FALSE)</f>
        <v>No</v>
      </c>
      <c r="J996" s="15" t="str">
        <f>VLOOKUP(A996,'Medical Examinations'!A994:J3329,9,FALSE)</f>
        <v>OVERWEIGHT</v>
      </c>
      <c r="K996" s="15" t="str">
        <f>VLOOKUP(A996,'Medical Examinations'!A994:J3329,10,FALSE)</f>
        <v>DIABETES</v>
      </c>
      <c r="L996" s="15" t="str">
        <f>VLOOKUP(A996,'Hospitalisation Details'!A994:J3337,10,FALSE)</f>
        <v>14-Jun-1967</v>
      </c>
      <c r="M996" s="15">
        <f>VLOOKUP(A996,'Hospitalisation Details'!A994:I3337,6,FALSE)</f>
        <v>11286.54</v>
      </c>
      <c r="N996" s="15" t="str">
        <f>VLOOKUP(A996,'Hospitalisation Details'!A994:I3337,7,FALSE)</f>
        <v>tier - 3</v>
      </c>
      <c r="O996" s="15" t="str">
        <f>VLOOKUP(A996,'Hospitalisation Details'!A994:I3337,8,FALSE)</f>
        <v>tier - 3</v>
      </c>
      <c r="P996" s="15" t="str">
        <f>VLOOKUP(A996,'Hospitalisation Details'!A994:I3337,9,FALSE)</f>
        <v>R1024</v>
      </c>
      <c r="Q996" s="15">
        <f ca="1">VLOOKUP(A996,'Hospitalisation Details'!A994:K3337,11,FALSE)</f>
        <v>58</v>
      </c>
    </row>
    <row r="997" spans="1:17" ht="15.6" x14ac:dyDescent="0.3">
      <c r="A997" s="78" t="s">
        <v>1376</v>
      </c>
      <c r="B997" s="78" t="str">
        <f>VLOOKUP(A997,'Customer Names'!A995:C3330,3,FALSE)</f>
        <v>Daniel J</v>
      </c>
      <c r="C997" s="91">
        <f>VLOOKUP(A997,'Medical Examinations'!A995:H3330,2,FALSE)</f>
        <v>28.31</v>
      </c>
      <c r="D997" s="15">
        <f>VLOOKUP(A997,'Medical Examinations'!A995:H3330,3,FALSE)</f>
        <v>4.55</v>
      </c>
      <c r="E997" s="15" t="str">
        <f>VLOOKUP(A997,'Medical Examinations'!A995:H3330,4,FALSE)</f>
        <v>No</v>
      </c>
      <c r="F997" s="15" t="str">
        <f>VLOOKUP(A997,'Medical Examinations'!A995:H3330,5,FALSE)</f>
        <v>yes</v>
      </c>
      <c r="G997" s="15" t="str">
        <f>VLOOKUP(A997,'Medical Examinations'!A995:H3330,6,FALSE)</f>
        <v>No</v>
      </c>
      <c r="H997" s="15">
        <f>VLOOKUP(A997,'Medical Examinations'!A995:H3330,7,FALSE)</f>
        <v>1</v>
      </c>
      <c r="I997" s="15" t="str">
        <f>VLOOKUP(A997,'Medical Examinations'!A995:H3330,8,FALSE)</f>
        <v>No</v>
      </c>
      <c r="J997" s="15" t="str">
        <f>VLOOKUP(A997,'Medical Examinations'!A995:J3330,9,FALSE)</f>
        <v>OVERWEIGHT</v>
      </c>
      <c r="K997" s="15" t="str">
        <f>VLOOKUP(A997,'Medical Examinations'!A995:J3330,10,FALSE)</f>
        <v>NORMAL</v>
      </c>
      <c r="L997" s="15" t="str">
        <f>VLOOKUP(A997,'Hospitalisation Details'!A995:J3338,10,FALSE)</f>
        <v>4-Oct-2004</v>
      </c>
      <c r="M997" s="15">
        <f>VLOOKUP(A997,'Hospitalisation Details'!A995:I3338,6,FALSE)</f>
        <v>11272.33</v>
      </c>
      <c r="N997" s="15" t="str">
        <f>VLOOKUP(A997,'Hospitalisation Details'!A995:I3338,7,FALSE)</f>
        <v>tier - 3</v>
      </c>
      <c r="O997" s="15" t="str">
        <f>VLOOKUP(A997,'Hospitalisation Details'!A995:I3338,8,FALSE)</f>
        <v>tier - 2</v>
      </c>
      <c r="P997" s="15" t="str">
        <f>VLOOKUP(A997,'Hospitalisation Details'!A995:I3338,9,FALSE)</f>
        <v>R1019</v>
      </c>
      <c r="Q997" s="15">
        <f ca="1">VLOOKUP(A997,'Hospitalisation Details'!A995:K3338,11,FALSE)</f>
        <v>21</v>
      </c>
    </row>
    <row r="998" spans="1:17" ht="15.6" x14ac:dyDescent="0.3">
      <c r="A998" s="78" t="s">
        <v>1375</v>
      </c>
      <c r="B998" s="78" t="str">
        <f>VLOOKUP(A998,'Customer Names'!A996:C3331,3,FALSE)</f>
        <v>Courtney M.</v>
      </c>
      <c r="C998" s="91">
        <f>VLOOKUP(A998,'Medical Examinations'!A996:H3331,2,FALSE)</f>
        <v>29.79</v>
      </c>
      <c r="D998" s="15">
        <f>VLOOKUP(A998,'Medical Examinations'!A996:H3331,3,FALSE)</f>
        <v>9.0299999999999994</v>
      </c>
      <c r="E998" s="15" t="str">
        <f>VLOOKUP(A998,'Medical Examinations'!A996:H3331,4,FALSE)</f>
        <v>No</v>
      </c>
      <c r="F998" s="15" t="str">
        <f>VLOOKUP(A998,'Medical Examinations'!A996:H3331,5,FALSE)</f>
        <v>No</v>
      </c>
      <c r="G998" s="15" t="str">
        <f>VLOOKUP(A998,'Medical Examinations'!A996:H3331,6,FALSE)</f>
        <v>No</v>
      </c>
      <c r="H998" s="15">
        <f>VLOOKUP(A998,'Medical Examinations'!A996:H3331,7,FALSE)</f>
        <v>0</v>
      </c>
      <c r="I998" s="15" t="str">
        <f>VLOOKUP(A998,'Medical Examinations'!A996:H3331,8,FALSE)</f>
        <v>No</v>
      </c>
      <c r="J998" s="15" t="str">
        <f>VLOOKUP(A998,'Medical Examinations'!A996:J3331,9,FALSE)</f>
        <v>OVERWEIGHT</v>
      </c>
      <c r="K998" s="15" t="str">
        <f>VLOOKUP(A998,'Medical Examinations'!A996:J3331,10,FALSE)</f>
        <v>DIABETES</v>
      </c>
      <c r="L998" s="15" t="str">
        <f>VLOOKUP(A998,'Hospitalisation Details'!A996:J3339,10,FALSE)</f>
        <v>26-Dec-1971</v>
      </c>
      <c r="M998" s="15">
        <f>VLOOKUP(A998,'Hospitalisation Details'!A996:I3339,6,FALSE)</f>
        <v>11265.71</v>
      </c>
      <c r="N998" s="15" t="str">
        <f>VLOOKUP(A998,'Hospitalisation Details'!A996:I3339,7,FALSE)</f>
        <v>tier - 3</v>
      </c>
      <c r="O998" s="15" t="str">
        <f>VLOOKUP(A998,'Hospitalisation Details'!A996:I3339,8,FALSE)</f>
        <v>tier - 1</v>
      </c>
      <c r="P998" s="15" t="str">
        <f>VLOOKUP(A998,'Hospitalisation Details'!A996:I3339,9,FALSE)</f>
        <v>R1025</v>
      </c>
      <c r="Q998" s="15">
        <f ca="1">VLOOKUP(A998,'Hospitalisation Details'!A996:K3339,11,FALSE)</f>
        <v>53</v>
      </c>
    </row>
    <row r="999" spans="1:17" ht="15.6" x14ac:dyDescent="0.3">
      <c r="A999" s="78" t="s">
        <v>1374</v>
      </c>
      <c r="B999" s="78" t="str">
        <f>VLOOKUP(A999,'Customer Names'!A997:C3332,3,FALSE)</f>
        <v>Jose A.</v>
      </c>
      <c r="C999" s="91">
        <f>VLOOKUP(A999,'Medical Examinations'!A997:H3332,2,FALSE)</f>
        <v>36.6</v>
      </c>
      <c r="D999" s="15">
        <f>VLOOKUP(A999,'Medical Examinations'!A997:H3332,3,FALSE)</f>
        <v>5.2</v>
      </c>
      <c r="E999" s="15" t="str">
        <f>VLOOKUP(A999,'Medical Examinations'!A997:H3332,4,FALSE)</f>
        <v>yes</v>
      </c>
      <c r="F999" s="15" t="str">
        <f>VLOOKUP(A999,'Medical Examinations'!A997:H3332,5,FALSE)</f>
        <v>No</v>
      </c>
      <c r="G999" s="15" t="str">
        <f>VLOOKUP(A999,'Medical Examinations'!A997:H3332,6,FALSE)</f>
        <v>Yes</v>
      </c>
      <c r="H999" s="15">
        <f>VLOOKUP(A999,'Medical Examinations'!A997:H3332,7,FALSE)</f>
        <v>1</v>
      </c>
      <c r="I999" s="15" t="str">
        <f>VLOOKUP(A999,'Medical Examinations'!A997:H3332,8,FALSE)</f>
        <v>No</v>
      </c>
      <c r="J999" s="15" t="str">
        <f>VLOOKUP(A999,'Medical Examinations'!A997:J3332,9,FALSE)</f>
        <v>OBESITY</v>
      </c>
      <c r="K999" s="15" t="str">
        <f>VLOOKUP(A999,'Medical Examinations'!A997:J3332,10,FALSE)</f>
        <v>NORMAL</v>
      </c>
      <c r="L999" s="15" t="str">
        <f>VLOOKUP(A999,'Hospitalisation Details'!A997:J3340,10,FALSE)</f>
        <v>11-Oct-1969</v>
      </c>
      <c r="M999" s="15">
        <f>VLOOKUP(A999,'Hospitalisation Details'!A997:I3340,6,FALSE)</f>
        <v>11264.54</v>
      </c>
      <c r="N999" s="15" t="str">
        <f>VLOOKUP(A999,'Hospitalisation Details'!A997:I3340,7,FALSE)</f>
        <v>tier - 3</v>
      </c>
      <c r="O999" s="15" t="str">
        <f>VLOOKUP(A999,'Hospitalisation Details'!A997:I3340,8,FALSE)</f>
        <v>tier - 2</v>
      </c>
      <c r="P999" s="15" t="str">
        <f>VLOOKUP(A999,'Hospitalisation Details'!A997:I3340,9,FALSE)</f>
        <v>R1011</v>
      </c>
      <c r="Q999" s="15">
        <f ca="1">VLOOKUP(A999,'Hospitalisation Details'!A997:K3340,11,FALSE)</f>
        <v>56</v>
      </c>
    </row>
    <row r="1000" spans="1:17" ht="15.6" x14ac:dyDescent="0.3">
      <c r="A1000" s="78" t="s">
        <v>1373</v>
      </c>
      <c r="B1000" s="78" t="str">
        <f>VLOOKUP(A1000,'Customer Names'!A998:C3333,3,FALSE)</f>
        <v>Lauren</v>
      </c>
      <c r="C1000" s="91">
        <f>VLOOKUP(A1000,'Medical Examinations'!A998:H3333,2,FALSE)</f>
        <v>35.93</v>
      </c>
      <c r="D1000" s="15">
        <f>VLOOKUP(A1000,'Medical Examinations'!A998:H3333,3,FALSE)</f>
        <v>8.3000000000000007</v>
      </c>
      <c r="E1000" s="15" t="str">
        <f>VLOOKUP(A1000,'Medical Examinations'!A998:H3333,4,FALSE)</f>
        <v>yes</v>
      </c>
      <c r="F1000" s="15" t="str">
        <f>VLOOKUP(A1000,'Medical Examinations'!A998:H3333,5,FALSE)</f>
        <v>No</v>
      </c>
      <c r="G1000" s="15" t="str">
        <f>VLOOKUP(A1000,'Medical Examinations'!A998:H3333,6,FALSE)</f>
        <v>No</v>
      </c>
      <c r="H1000" s="15">
        <f>VLOOKUP(A1000,'Medical Examinations'!A998:H3333,7,FALSE)</f>
        <v>0</v>
      </c>
      <c r="I1000" s="15" t="str">
        <f>VLOOKUP(A1000,'Medical Examinations'!A998:H3333,8,FALSE)</f>
        <v>No</v>
      </c>
      <c r="J1000" s="15" t="str">
        <f>VLOOKUP(A1000,'Medical Examinations'!A998:J3333,9,FALSE)</f>
        <v>OBESITY</v>
      </c>
      <c r="K1000" s="15" t="str">
        <f>VLOOKUP(A1000,'Medical Examinations'!A998:J3333,10,FALSE)</f>
        <v>DIABETES</v>
      </c>
      <c r="L1000" s="15" t="str">
        <f>VLOOKUP(A1000,'Hospitalisation Details'!A998:J3341,10,FALSE)</f>
        <v>2-Oct-1981</v>
      </c>
      <c r="M1000" s="15">
        <f>VLOOKUP(A1000,'Hospitalisation Details'!A998:I3341,6,FALSE)</f>
        <v>11255.29</v>
      </c>
      <c r="N1000" s="15" t="str">
        <f>VLOOKUP(A1000,'Hospitalisation Details'!A998:I3341,7,FALSE)</f>
        <v>tier - 3</v>
      </c>
      <c r="O1000" s="15" t="str">
        <f>VLOOKUP(A1000,'Hospitalisation Details'!A998:I3341,8,FALSE)</f>
        <v>tier - 1</v>
      </c>
      <c r="P1000" s="15" t="str">
        <f>VLOOKUP(A1000,'Hospitalisation Details'!A998:I3341,9,FALSE)</f>
        <v>R1026</v>
      </c>
      <c r="Q1000" s="15">
        <f ca="1">VLOOKUP(A1000,'Hospitalisation Details'!A998:K3341,11,FALSE)</f>
        <v>44</v>
      </c>
    </row>
    <row r="1001" spans="1:17" ht="15.6" x14ac:dyDescent="0.3">
      <c r="A1001" s="78" t="s">
        <v>1372</v>
      </c>
      <c r="B1001" s="78" t="str">
        <f>VLOOKUP(A1001,'Customer Names'!A999:C3334,3,FALSE)</f>
        <v>Jonathon M.</v>
      </c>
      <c r="C1001" s="91">
        <f>VLOOKUP(A1001,'Medical Examinations'!A999:H3334,2,FALSE)</f>
        <v>28.6</v>
      </c>
      <c r="D1001" s="15">
        <f>VLOOKUP(A1001,'Medical Examinations'!A999:H3334,3,FALSE)</f>
        <v>5.56</v>
      </c>
      <c r="E1001" s="15" t="str">
        <f>VLOOKUP(A1001,'Medical Examinations'!A999:H3334,4,FALSE)</f>
        <v>yes</v>
      </c>
      <c r="F1001" s="15" t="str">
        <f>VLOOKUP(A1001,'Medical Examinations'!A999:H3334,5,FALSE)</f>
        <v>No</v>
      </c>
      <c r="G1001" s="15" t="str">
        <f>VLOOKUP(A1001,'Medical Examinations'!A999:H3334,6,FALSE)</f>
        <v>Yes</v>
      </c>
      <c r="H1001" s="15">
        <f>VLOOKUP(A1001,'Medical Examinations'!A999:H3334,7,FALSE)</f>
        <v>1</v>
      </c>
      <c r="I1001" s="15" t="str">
        <f>VLOOKUP(A1001,'Medical Examinations'!A999:H3334,8,FALSE)</f>
        <v>No</v>
      </c>
      <c r="J1001" s="15" t="str">
        <f>VLOOKUP(A1001,'Medical Examinations'!A999:J3334,9,FALSE)</f>
        <v>OVERWEIGHT</v>
      </c>
      <c r="K1001" s="15" t="str">
        <f>VLOOKUP(A1001,'Medical Examinations'!A999:J3334,10,FALSE)</f>
        <v>NORMAL</v>
      </c>
      <c r="L1001" s="15" t="str">
        <f>VLOOKUP(A1001,'Hospitalisation Details'!A999:J3342,10,FALSE)</f>
        <v>20-Aug-1969</v>
      </c>
      <c r="M1001" s="15">
        <f>VLOOKUP(A1001,'Hospitalisation Details'!A999:I3342,6,FALSE)</f>
        <v>11253.42</v>
      </c>
      <c r="N1001" s="15" t="str">
        <f>VLOOKUP(A1001,'Hospitalisation Details'!A999:I3342,7,FALSE)</f>
        <v>tier - 3</v>
      </c>
      <c r="O1001" s="15" t="str">
        <f>VLOOKUP(A1001,'Hospitalisation Details'!A999:I3342,8,FALSE)</f>
        <v>tier - 1</v>
      </c>
      <c r="P1001" s="15" t="str">
        <f>VLOOKUP(A1001,'Hospitalisation Details'!A999:I3342,9,FALSE)</f>
        <v>R1011</v>
      </c>
      <c r="Q1001" s="15">
        <f ca="1">VLOOKUP(A1001,'Hospitalisation Details'!A999:K3342,11,FALSE)</f>
        <v>56</v>
      </c>
    </row>
    <row r="1002" spans="1:17" ht="15.6" x14ac:dyDescent="0.3">
      <c r="A1002" s="78" t="s">
        <v>1371</v>
      </c>
      <c r="B1002" s="78" t="str">
        <f>VLOOKUP(A1002,'Customer Names'!A1000:C3335,3,FALSE)</f>
        <v>Stephanie A</v>
      </c>
      <c r="C1002" s="91">
        <f>VLOOKUP(A1002,'Medical Examinations'!A1000:H3335,2,FALSE)</f>
        <v>39.17</v>
      </c>
      <c r="D1002" s="15">
        <f>VLOOKUP(A1002,'Medical Examinations'!A1000:H3335,3,FALSE)</f>
        <v>4.1500000000000004</v>
      </c>
      <c r="E1002" s="15" t="str">
        <f>VLOOKUP(A1002,'Medical Examinations'!A1000:H3335,4,FALSE)</f>
        <v>No</v>
      </c>
      <c r="F1002" s="15" t="str">
        <f>VLOOKUP(A1002,'Medical Examinations'!A1000:H3335,5,FALSE)</f>
        <v>No</v>
      </c>
      <c r="G1002" s="15" t="str">
        <f>VLOOKUP(A1002,'Medical Examinations'!A1000:H3335,6,FALSE)</f>
        <v>No</v>
      </c>
      <c r="H1002" s="15">
        <f>VLOOKUP(A1002,'Medical Examinations'!A1000:H3335,7,FALSE)</f>
        <v>0</v>
      </c>
      <c r="I1002" s="15" t="str">
        <f>VLOOKUP(A1002,'Medical Examinations'!A1000:H3335,8,FALSE)</f>
        <v>No</v>
      </c>
      <c r="J1002" s="15" t="str">
        <f>VLOOKUP(A1002,'Medical Examinations'!A1000:J3335,9,FALSE)</f>
        <v>OBESITY</v>
      </c>
      <c r="K1002" s="15" t="str">
        <f>VLOOKUP(A1002,'Medical Examinations'!A1000:J3335,10,FALSE)</f>
        <v>NORMAL</v>
      </c>
      <c r="L1002" s="15" t="str">
        <f>VLOOKUP(A1002,'Hospitalisation Details'!A1000:J3343,10,FALSE)</f>
        <v>17-Dec-1989</v>
      </c>
      <c r="M1002" s="15">
        <f>VLOOKUP(A1002,'Hospitalisation Details'!A1000:I3343,6,FALSE)</f>
        <v>11250.43</v>
      </c>
      <c r="N1002" s="15" t="str">
        <f>VLOOKUP(A1002,'Hospitalisation Details'!A1000:I3343,7,FALSE)</f>
        <v>tier - 3</v>
      </c>
      <c r="O1002" s="15" t="str">
        <f>VLOOKUP(A1002,'Hospitalisation Details'!A1000:I3343,8,FALSE)</f>
        <v>tier - 2</v>
      </c>
      <c r="P1002" s="15" t="str">
        <f>VLOOKUP(A1002,'Hospitalisation Details'!A1000:I3343,9,FALSE)</f>
        <v>R1026</v>
      </c>
      <c r="Q1002" s="15">
        <f ca="1">VLOOKUP(A1002,'Hospitalisation Details'!A1000:K3343,11,FALSE)</f>
        <v>35</v>
      </c>
    </row>
    <row r="1003" spans="1:17" ht="15.6" x14ac:dyDescent="0.3">
      <c r="A1003" s="78" t="s">
        <v>1370</v>
      </c>
      <c r="B1003" s="78" t="str">
        <f>VLOOKUP(A1003,'Customer Names'!A1001:C3336,3,FALSE)</f>
        <v>Patrick</v>
      </c>
      <c r="C1003" s="91">
        <f>VLOOKUP(A1003,'Medical Examinations'!A1001:H3336,2,FALSE)</f>
        <v>26.41</v>
      </c>
      <c r="D1003" s="15">
        <f>VLOOKUP(A1003,'Medical Examinations'!A1001:H3336,3,FALSE)</f>
        <v>5.99</v>
      </c>
      <c r="E1003" s="15" t="str">
        <f>VLOOKUP(A1003,'Medical Examinations'!A1001:H3336,4,FALSE)</f>
        <v>yes</v>
      </c>
      <c r="F1003" s="15" t="str">
        <f>VLOOKUP(A1003,'Medical Examinations'!A1001:H3336,5,FALSE)</f>
        <v>No</v>
      </c>
      <c r="G1003" s="15" t="str">
        <f>VLOOKUP(A1003,'Medical Examinations'!A1001:H3336,6,FALSE)</f>
        <v>Yes</v>
      </c>
      <c r="H1003" s="15">
        <f>VLOOKUP(A1003,'Medical Examinations'!A1001:H3336,7,FALSE)</f>
        <v>1</v>
      </c>
      <c r="I1003" s="15" t="str">
        <f>VLOOKUP(A1003,'Medical Examinations'!A1001:H3336,8,FALSE)</f>
        <v>No</v>
      </c>
      <c r="J1003" s="15" t="str">
        <f>VLOOKUP(A1003,'Medical Examinations'!A1001:J3336,9,FALSE)</f>
        <v>OVERWEIGHT</v>
      </c>
      <c r="K1003" s="15" t="str">
        <f>VLOOKUP(A1003,'Medical Examinations'!A1001:J3336,10,FALSE)</f>
        <v>PREDIABETES</v>
      </c>
      <c r="L1003" s="15" t="str">
        <f>VLOOKUP(A1003,'Hospitalisation Details'!A1001:J3344,10,FALSE)</f>
        <v>30-Dec-1969</v>
      </c>
      <c r="M1003" s="15">
        <f>VLOOKUP(A1003,'Hospitalisation Details'!A1001:I3344,6,FALSE)</f>
        <v>11244.38</v>
      </c>
      <c r="N1003" s="15" t="str">
        <f>VLOOKUP(A1003,'Hospitalisation Details'!A1001:I3344,7,FALSE)</f>
        <v>tier - 3</v>
      </c>
      <c r="O1003" s="15" t="str">
        <f>VLOOKUP(A1003,'Hospitalisation Details'!A1001:I3344,8,FALSE)</f>
        <v>tier - 1</v>
      </c>
      <c r="P1003" s="15" t="str">
        <f>VLOOKUP(A1003,'Hospitalisation Details'!A1001:I3344,9,FALSE)</f>
        <v>R1016</v>
      </c>
      <c r="Q1003" s="15">
        <f ca="1">VLOOKUP(A1003,'Hospitalisation Details'!A1001:K3344,11,FALSE)</f>
        <v>55</v>
      </c>
    </row>
    <row r="1004" spans="1:17" ht="15.6" x14ac:dyDescent="0.3">
      <c r="A1004" s="78" t="s">
        <v>1369</v>
      </c>
      <c r="B1004" s="78" t="str">
        <f>VLOOKUP(A1004,'Customer Names'!A1002:C3337,3,FALSE)</f>
        <v>Krista</v>
      </c>
      <c r="C1004" s="91">
        <f>VLOOKUP(A1004,'Medical Examinations'!A1002:H3337,2,FALSE)</f>
        <v>30.63</v>
      </c>
      <c r="D1004" s="15">
        <f>VLOOKUP(A1004,'Medical Examinations'!A1002:H3337,3,FALSE)</f>
        <v>5.8</v>
      </c>
      <c r="E1004" s="15" t="str">
        <f>VLOOKUP(A1004,'Medical Examinations'!A1002:H3337,4,FALSE)</f>
        <v>yes</v>
      </c>
      <c r="F1004" s="15" t="str">
        <f>VLOOKUP(A1004,'Medical Examinations'!A1002:H3337,5,FALSE)</f>
        <v>No</v>
      </c>
      <c r="G1004" s="15" t="str">
        <f>VLOOKUP(A1004,'Medical Examinations'!A1002:H3337,6,FALSE)</f>
        <v>No</v>
      </c>
      <c r="H1004" s="15">
        <f>VLOOKUP(A1004,'Medical Examinations'!A1002:H3337,7,FALSE)</f>
        <v>0</v>
      </c>
      <c r="I1004" s="15" t="str">
        <f>VLOOKUP(A1004,'Medical Examinations'!A1002:H3337,8,FALSE)</f>
        <v>No</v>
      </c>
      <c r="J1004" s="15" t="str">
        <f>VLOOKUP(A1004,'Medical Examinations'!A1002:J3337,9,FALSE)</f>
        <v>OBESITY</v>
      </c>
      <c r="K1004" s="15" t="str">
        <f>VLOOKUP(A1004,'Medical Examinations'!A1002:J3337,10,FALSE)</f>
        <v>PREDIABETES</v>
      </c>
      <c r="L1004" s="15" t="str">
        <f>VLOOKUP(A1004,'Hospitalisation Details'!A1002:J3345,10,FALSE)</f>
        <v>28-Jun-1976</v>
      </c>
      <c r="M1004" s="15">
        <f>VLOOKUP(A1004,'Hospitalisation Details'!A1002:I3345,6,FALSE)</f>
        <v>11217.35</v>
      </c>
      <c r="N1004" s="15" t="str">
        <f>VLOOKUP(A1004,'Hospitalisation Details'!A1002:I3345,7,FALSE)</f>
        <v>tier - 3</v>
      </c>
      <c r="O1004" s="15" t="str">
        <f>VLOOKUP(A1004,'Hospitalisation Details'!A1002:I3345,8,FALSE)</f>
        <v>tier - 2</v>
      </c>
      <c r="P1004" s="15" t="str">
        <f>VLOOKUP(A1004,'Hospitalisation Details'!A1002:I3345,9,FALSE)</f>
        <v>R1025</v>
      </c>
      <c r="Q1004" s="15">
        <f ca="1">VLOOKUP(A1004,'Hospitalisation Details'!A1002:K3345,11,FALSE)</f>
        <v>49</v>
      </c>
    </row>
    <row r="1005" spans="1:17" ht="15.6" x14ac:dyDescent="0.3">
      <c r="A1005" s="78" t="s">
        <v>1368</v>
      </c>
      <c r="B1005" s="78" t="str">
        <f>VLOOKUP(A1005,'Customer Names'!A1003:C3338,3,FALSE)</f>
        <v>Jenessa</v>
      </c>
      <c r="C1005" s="91">
        <f>VLOOKUP(A1005,'Medical Examinations'!A1003:H3338,2,FALSE)</f>
        <v>31.73</v>
      </c>
      <c r="D1005" s="15">
        <f>VLOOKUP(A1005,'Medical Examinations'!A1003:H3338,3,FALSE)</f>
        <v>7.32</v>
      </c>
      <c r="E1005" s="15" t="str">
        <f>VLOOKUP(A1005,'Medical Examinations'!A1003:H3338,4,FALSE)</f>
        <v>yes</v>
      </c>
      <c r="F1005" s="15" t="str">
        <f>VLOOKUP(A1005,'Medical Examinations'!A1003:H3338,5,FALSE)</f>
        <v>No</v>
      </c>
      <c r="G1005" s="15" t="str">
        <f>VLOOKUP(A1005,'Medical Examinations'!A1003:H3338,6,FALSE)</f>
        <v>No</v>
      </c>
      <c r="H1005" s="15">
        <f>VLOOKUP(A1005,'Medical Examinations'!A1003:H3338,7,FALSE)</f>
        <v>2</v>
      </c>
      <c r="I1005" s="15" t="str">
        <f>VLOOKUP(A1005,'Medical Examinations'!A1003:H3338,8,FALSE)</f>
        <v>No</v>
      </c>
      <c r="J1005" s="15" t="str">
        <f>VLOOKUP(A1005,'Medical Examinations'!A1003:J3338,9,FALSE)</f>
        <v>OBESITY</v>
      </c>
      <c r="K1005" s="15" t="str">
        <f>VLOOKUP(A1005,'Medical Examinations'!A1003:J3338,10,FALSE)</f>
        <v>DIABETES</v>
      </c>
      <c r="L1005" s="15" t="str">
        <f>VLOOKUP(A1005,'Hospitalisation Details'!A1003:J3346,10,FALSE)</f>
        <v>14-Jun-1970</v>
      </c>
      <c r="M1005" s="15">
        <f>VLOOKUP(A1005,'Hospitalisation Details'!A1003:I3346,6,FALSE)</f>
        <v>11187.66</v>
      </c>
      <c r="N1005" s="15" t="str">
        <f>VLOOKUP(A1005,'Hospitalisation Details'!A1003:I3346,7,FALSE)</f>
        <v>tier - 3</v>
      </c>
      <c r="O1005" s="15" t="str">
        <f>VLOOKUP(A1005,'Hospitalisation Details'!A1003:I3346,8,FALSE)</f>
        <v>tier - 2</v>
      </c>
      <c r="P1005" s="15" t="str">
        <f>VLOOKUP(A1005,'Hospitalisation Details'!A1003:I3346,9,FALSE)</f>
        <v>R1012</v>
      </c>
      <c r="Q1005" s="15">
        <f ca="1">VLOOKUP(A1005,'Hospitalisation Details'!A1003:K3346,11,FALSE)</f>
        <v>55</v>
      </c>
    </row>
    <row r="1006" spans="1:17" ht="15.6" x14ac:dyDescent="0.3">
      <c r="A1006" s="78" t="s">
        <v>1367</v>
      </c>
      <c r="B1006" s="78" t="str">
        <f>VLOOKUP(A1006,'Customer Names'!A1004:C3339,3,FALSE)</f>
        <v>Ryan M.</v>
      </c>
      <c r="C1006" s="91">
        <f>VLOOKUP(A1006,'Medical Examinations'!A1004:H3339,2,FALSE)</f>
        <v>30.7</v>
      </c>
      <c r="D1006" s="15">
        <f>VLOOKUP(A1006,'Medical Examinations'!A1004:H3339,3,FALSE)</f>
        <v>5.16</v>
      </c>
      <c r="E1006" s="15" t="str">
        <f>VLOOKUP(A1006,'Medical Examinations'!A1004:H3339,4,FALSE)</f>
        <v>No</v>
      </c>
      <c r="F1006" s="15" t="str">
        <f>VLOOKUP(A1006,'Medical Examinations'!A1004:H3339,5,FALSE)</f>
        <v>No</v>
      </c>
      <c r="G1006" s="15" t="str">
        <f>VLOOKUP(A1006,'Medical Examinations'!A1004:H3339,6,FALSE)</f>
        <v>No</v>
      </c>
      <c r="H1006" s="15">
        <f>VLOOKUP(A1006,'Medical Examinations'!A1004:H3339,7,FALSE)</f>
        <v>2</v>
      </c>
      <c r="I1006" s="15" t="str">
        <f>VLOOKUP(A1006,'Medical Examinations'!A1004:H3339,8,FALSE)</f>
        <v>No</v>
      </c>
      <c r="J1006" s="15" t="str">
        <f>VLOOKUP(A1006,'Medical Examinations'!A1004:J3339,9,FALSE)</f>
        <v>OBESITY</v>
      </c>
      <c r="K1006" s="15" t="str">
        <f>VLOOKUP(A1006,'Medical Examinations'!A1004:J3339,10,FALSE)</f>
        <v>NORMAL</v>
      </c>
      <c r="L1006" s="15" t="str">
        <f>VLOOKUP(A1006,'Hospitalisation Details'!A1004:J3347,10,FALSE)</f>
        <v>3-Sep-1972</v>
      </c>
      <c r="M1006" s="15">
        <f>VLOOKUP(A1006,'Hospitalisation Details'!A1004:I3347,6,FALSE)</f>
        <v>11186.2</v>
      </c>
      <c r="N1006" s="15" t="str">
        <f>VLOOKUP(A1006,'Hospitalisation Details'!A1004:I3347,7,FALSE)</f>
        <v>tier - 3</v>
      </c>
      <c r="O1006" s="15" t="str">
        <f>VLOOKUP(A1006,'Hospitalisation Details'!A1004:I3347,8,FALSE)</f>
        <v>tier - 2</v>
      </c>
      <c r="P1006" s="15" t="str">
        <f>VLOOKUP(A1006,'Hospitalisation Details'!A1004:I3347,9,FALSE)</f>
        <v>R1021</v>
      </c>
      <c r="Q1006" s="15">
        <f ca="1">VLOOKUP(A1006,'Hospitalisation Details'!A1004:K3347,11,FALSE)</f>
        <v>53</v>
      </c>
    </row>
    <row r="1007" spans="1:17" ht="15.6" x14ac:dyDescent="0.3">
      <c r="A1007" s="78" t="s">
        <v>1366</v>
      </c>
      <c r="B1007" s="78" t="str">
        <f>VLOOKUP(A1007,'Customer Names'!A1005:C3340,3,FALSE)</f>
        <v>Thomas</v>
      </c>
      <c r="C1007" s="91">
        <f>VLOOKUP(A1007,'Medical Examinations'!A1005:H3340,2,FALSE)</f>
        <v>25.934999999999999</v>
      </c>
      <c r="D1007" s="15">
        <f>VLOOKUP(A1007,'Medical Examinations'!A1005:H3340,3,FALSE)</f>
        <v>5.96</v>
      </c>
      <c r="E1007" s="15" t="str">
        <f>VLOOKUP(A1007,'Medical Examinations'!A1005:H3340,4,FALSE)</f>
        <v>yes</v>
      </c>
      <c r="F1007" s="15" t="str">
        <f>VLOOKUP(A1007,'Medical Examinations'!A1005:H3340,5,FALSE)</f>
        <v>No</v>
      </c>
      <c r="G1007" s="15" t="str">
        <f>VLOOKUP(A1007,'Medical Examinations'!A1005:H3340,6,FALSE)</f>
        <v>No</v>
      </c>
      <c r="H1007" s="15">
        <f>VLOOKUP(A1007,'Medical Examinations'!A1005:H3340,7,FALSE)</f>
        <v>2</v>
      </c>
      <c r="I1007" s="15" t="str">
        <f>VLOOKUP(A1007,'Medical Examinations'!A1005:H3340,8,FALSE)</f>
        <v>No</v>
      </c>
      <c r="J1007" s="15" t="str">
        <f>VLOOKUP(A1007,'Medical Examinations'!A1005:J3340,9,FALSE)</f>
        <v>OVERWEIGHT</v>
      </c>
      <c r="K1007" s="15" t="str">
        <f>VLOOKUP(A1007,'Medical Examinations'!A1005:J3340,10,FALSE)</f>
        <v>PREDIABETES</v>
      </c>
      <c r="L1007" s="15" t="str">
        <f>VLOOKUP(A1007,'Hospitalisation Details'!A1005:J3348,10,FALSE)</f>
        <v>6-Aug-1966</v>
      </c>
      <c r="M1007" s="15">
        <f>VLOOKUP(A1007,'Hospitalisation Details'!A1005:I3348,6,FALSE)</f>
        <v>11165.42</v>
      </c>
      <c r="N1007" s="15" t="str">
        <f>VLOOKUP(A1007,'Hospitalisation Details'!A1005:I3348,7,FALSE)</f>
        <v>tier - 3</v>
      </c>
      <c r="O1007" s="15" t="str">
        <f>VLOOKUP(A1007,'Hospitalisation Details'!A1005:I3348,8,FALSE)</f>
        <v>tier - 1</v>
      </c>
      <c r="P1007" s="15" t="str">
        <f>VLOOKUP(A1007,'Hospitalisation Details'!A1005:I3348,9,FALSE)</f>
        <v>R1016</v>
      </c>
      <c r="Q1007" s="15">
        <f ca="1">VLOOKUP(A1007,'Hospitalisation Details'!A1005:K3348,11,FALSE)</f>
        <v>59</v>
      </c>
    </row>
    <row r="1008" spans="1:17" ht="15.6" x14ac:dyDescent="0.3">
      <c r="A1008" s="78" t="s">
        <v>1365</v>
      </c>
      <c r="B1008" s="78" t="str">
        <f>VLOOKUP(A1008,'Customer Names'!A1006:C3341,3,FALSE)</f>
        <v>Amanda N.</v>
      </c>
      <c r="C1008" s="91">
        <f>VLOOKUP(A1008,'Medical Examinations'!A1006:H3341,2,FALSE)</f>
        <v>35.9</v>
      </c>
      <c r="D1008" s="15">
        <f>VLOOKUP(A1008,'Medical Examinations'!A1006:H3341,3,FALSE)</f>
        <v>4.8499999999999996</v>
      </c>
      <c r="E1008" s="15" t="str">
        <f>VLOOKUP(A1008,'Medical Examinations'!A1006:H3341,4,FALSE)</f>
        <v>yes</v>
      </c>
      <c r="F1008" s="15" t="str">
        <f>VLOOKUP(A1008,'Medical Examinations'!A1006:H3341,5,FALSE)</f>
        <v>No</v>
      </c>
      <c r="G1008" s="15" t="str">
        <f>VLOOKUP(A1008,'Medical Examinations'!A1006:H3341,6,FALSE)</f>
        <v>Yes</v>
      </c>
      <c r="H1008" s="15">
        <f>VLOOKUP(A1008,'Medical Examinations'!A1006:H3341,7,FALSE)</f>
        <v>1</v>
      </c>
      <c r="I1008" s="15" t="str">
        <f>VLOOKUP(A1008,'Medical Examinations'!A1006:H3341,8,FALSE)</f>
        <v>No</v>
      </c>
      <c r="J1008" s="15" t="str">
        <f>VLOOKUP(A1008,'Medical Examinations'!A1006:J3341,9,FALSE)</f>
        <v>OBESITY</v>
      </c>
      <c r="K1008" s="15" t="str">
        <f>VLOOKUP(A1008,'Medical Examinations'!A1006:J3341,10,FALSE)</f>
        <v>NORMAL</v>
      </c>
      <c r="L1008" s="15" t="str">
        <f>VLOOKUP(A1008,'Hospitalisation Details'!A1006:J3349,10,FALSE)</f>
        <v>25-Jun-1969</v>
      </c>
      <c r="M1008" s="15">
        <f>VLOOKUP(A1008,'Hospitalisation Details'!A1006:I3349,6,FALSE)</f>
        <v>11163.57</v>
      </c>
      <c r="N1008" s="15" t="str">
        <f>VLOOKUP(A1008,'Hospitalisation Details'!A1006:I3349,7,FALSE)</f>
        <v>tier - 3</v>
      </c>
      <c r="O1008" s="15" t="str">
        <f>VLOOKUP(A1008,'Hospitalisation Details'!A1006:I3349,8,FALSE)</f>
        <v>tier - 2</v>
      </c>
      <c r="P1008" s="15" t="str">
        <f>VLOOKUP(A1008,'Hospitalisation Details'!A1006:I3349,9,FALSE)</f>
        <v>R1011</v>
      </c>
      <c r="Q1008" s="15">
        <f ca="1">VLOOKUP(A1008,'Hospitalisation Details'!A1006:K3349,11,FALSE)</f>
        <v>56</v>
      </c>
    </row>
    <row r="1009" spans="1:17" ht="15.6" x14ac:dyDescent="0.3">
      <c r="A1009" s="78" t="s">
        <v>1364</v>
      </c>
      <c r="B1009" s="78" t="str">
        <f>VLOOKUP(A1009,'Customer Names'!A1007:C3342,3,FALSE)</f>
        <v>Teresa P.</v>
      </c>
      <c r="C1009" s="91">
        <f>VLOOKUP(A1009,'Medical Examinations'!A1007:H3342,2,FALSE)</f>
        <v>26.7</v>
      </c>
      <c r="D1009" s="15">
        <f>VLOOKUP(A1009,'Medical Examinations'!A1007:H3342,3,FALSE)</f>
        <v>5.09</v>
      </c>
      <c r="E1009" s="15" t="str">
        <f>VLOOKUP(A1009,'Medical Examinations'!A1007:H3342,4,FALSE)</f>
        <v>yes</v>
      </c>
      <c r="F1009" s="15" t="str">
        <f>VLOOKUP(A1009,'Medical Examinations'!A1007:H3342,5,FALSE)</f>
        <v>No</v>
      </c>
      <c r="G1009" s="15" t="str">
        <f>VLOOKUP(A1009,'Medical Examinations'!A1007:H3342,6,FALSE)</f>
        <v>Yes</v>
      </c>
      <c r="H1009" s="15">
        <f>VLOOKUP(A1009,'Medical Examinations'!A1007:H3342,7,FALSE)</f>
        <v>1</v>
      </c>
      <c r="I1009" s="15" t="str">
        <f>VLOOKUP(A1009,'Medical Examinations'!A1007:H3342,8,FALSE)</f>
        <v>No</v>
      </c>
      <c r="J1009" s="15" t="str">
        <f>VLOOKUP(A1009,'Medical Examinations'!A1007:J3342,9,FALSE)</f>
        <v>OVERWEIGHT</v>
      </c>
      <c r="K1009" s="15" t="str">
        <f>VLOOKUP(A1009,'Medical Examinations'!A1007:J3342,10,FALSE)</f>
        <v>NORMAL</v>
      </c>
      <c r="L1009" s="15" t="str">
        <f>VLOOKUP(A1009,'Hospitalisation Details'!A1007:J3350,10,FALSE)</f>
        <v>30-Nov-1969</v>
      </c>
      <c r="M1009" s="15">
        <f>VLOOKUP(A1009,'Hospitalisation Details'!A1007:I3350,6,FALSE)</f>
        <v>11150.78</v>
      </c>
      <c r="N1009" s="15" t="str">
        <f>VLOOKUP(A1009,'Hospitalisation Details'!A1007:I3350,7,FALSE)</f>
        <v>tier - 3</v>
      </c>
      <c r="O1009" s="15" t="str">
        <f>VLOOKUP(A1009,'Hospitalisation Details'!A1007:I3350,8,FALSE)</f>
        <v>tier - 2</v>
      </c>
      <c r="P1009" s="15" t="str">
        <f>VLOOKUP(A1009,'Hospitalisation Details'!A1007:I3350,9,FALSE)</f>
        <v>R1011</v>
      </c>
      <c r="Q1009" s="15">
        <f ca="1">VLOOKUP(A1009,'Hospitalisation Details'!A1007:K3350,11,FALSE)</f>
        <v>55</v>
      </c>
    </row>
    <row r="1010" spans="1:17" ht="15.6" x14ac:dyDescent="0.3">
      <c r="A1010" s="78" t="s">
        <v>1363</v>
      </c>
      <c r="B1010" s="78" t="str">
        <f>VLOOKUP(A1010,'Customer Names'!A1008:C3343,3,FALSE)</f>
        <v>Dorian</v>
      </c>
      <c r="C1010" s="91">
        <f>VLOOKUP(A1010,'Medical Examinations'!A1008:H3343,2,FALSE)</f>
        <v>33.71</v>
      </c>
      <c r="D1010" s="15">
        <f>VLOOKUP(A1010,'Medical Examinations'!A1008:H3343,3,FALSE)</f>
        <v>4.9400000000000004</v>
      </c>
      <c r="E1010" s="15" t="str">
        <f>VLOOKUP(A1010,'Medical Examinations'!A1008:H3343,4,FALSE)</f>
        <v>No</v>
      </c>
      <c r="F1010" s="15" t="str">
        <f>VLOOKUP(A1010,'Medical Examinations'!A1008:H3343,5,FALSE)</f>
        <v>No</v>
      </c>
      <c r="G1010" s="15" t="str">
        <f>VLOOKUP(A1010,'Medical Examinations'!A1008:H3343,6,FALSE)</f>
        <v>No</v>
      </c>
      <c r="H1010" s="15">
        <f>VLOOKUP(A1010,'Medical Examinations'!A1008:H3343,7,FALSE)</f>
        <v>0</v>
      </c>
      <c r="I1010" s="15" t="str">
        <f>VLOOKUP(A1010,'Medical Examinations'!A1008:H3343,8,FALSE)</f>
        <v>No</v>
      </c>
      <c r="J1010" s="15" t="str">
        <f>VLOOKUP(A1010,'Medical Examinations'!A1008:J3343,9,FALSE)</f>
        <v>OBESITY</v>
      </c>
      <c r="K1010" s="15" t="str">
        <f>VLOOKUP(A1010,'Medical Examinations'!A1008:J3343,10,FALSE)</f>
        <v>NORMAL</v>
      </c>
      <c r="L1010" s="15" t="str">
        <f>VLOOKUP(A1010,'Hospitalisation Details'!A1008:J3351,10,FALSE)</f>
        <v>20-Aug-1980</v>
      </c>
      <c r="M1010" s="15">
        <f>VLOOKUP(A1010,'Hospitalisation Details'!A1008:I3351,6,FALSE)</f>
        <v>11103.33</v>
      </c>
      <c r="N1010" s="15" t="str">
        <f>VLOOKUP(A1010,'Hospitalisation Details'!A1008:I3351,7,FALSE)</f>
        <v>tier - 3</v>
      </c>
      <c r="O1010" s="15" t="str">
        <f>VLOOKUP(A1010,'Hospitalisation Details'!A1008:I3351,8,FALSE)</f>
        <v>tier - 1</v>
      </c>
      <c r="P1010" s="15" t="str">
        <f>VLOOKUP(A1010,'Hospitalisation Details'!A1008:I3351,9,FALSE)</f>
        <v>R1021</v>
      </c>
      <c r="Q1010" s="15">
        <f ca="1">VLOOKUP(A1010,'Hospitalisation Details'!A1008:K3351,11,FALSE)</f>
        <v>45</v>
      </c>
    </row>
    <row r="1011" spans="1:17" ht="15.6" x14ac:dyDescent="0.3">
      <c r="A1011" s="78" t="s">
        <v>1362</v>
      </c>
      <c r="B1011" s="78" t="str">
        <f>VLOOKUP(A1011,'Customer Names'!A1009:C3344,3,FALSE)</f>
        <v>Amy</v>
      </c>
      <c r="C1011" s="91">
        <f>VLOOKUP(A1011,'Medical Examinations'!A1009:H3344,2,FALSE)</f>
        <v>41.91</v>
      </c>
      <c r="D1011" s="15">
        <f>VLOOKUP(A1011,'Medical Examinations'!A1009:H3344,3,FALSE)</f>
        <v>4.92</v>
      </c>
      <c r="E1011" s="15" t="str">
        <f>VLOOKUP(A1011,'Medical Examinations'!A1009:H3344,4,FALSE)</f>
        <v>yes</v>
      </c>
      <c r="F1011" s="15" t="str">
        <f>VLOOKUP(A1011,'Medical Examinations'!A1009:H3344,5,FALSE)</f>
        <v>No</v>
      </c>
      <c r="G1011" s="15" t="str">
        <f>VLOOKUP(A1011,'Medical Examinations'!A1009:H3344,6,FALSE)</f>
        <v>No</v>
      </c>
      <c r="H1011" s="15">
        <f>VLOOKUP(A1011,'Medical Examinations'!A1009:H3344,7,FALSE)</f>
        <v>2</v>
      </c>
      <c r="I1011" s="15" t="str">
        <f>VLOOKUP(A1011,'Medical Examinations'!A1009:H3344,8,FALSE)</f>
        <v>No</v>
      </c>
      <c r="J1011" s="15" t="str">
        <f>VLOOKUP(A1011,'Medical Examinations'!A1009:J3344,9,FALSE)</f>
        <v>OBESITY</v>
      </c>
      <c r="K1011" s="15" t="str">
        <f>VLOOKUP(A1011,'Medical Examinations'!A1009:J3344,10,FALSE)</f>
        <v>NORMAL</v>
      </c>
      <c r="L1011" s="15" t="str">
        <f>VLOOKUP(A1011,'Hospitalisation Details'!A1009:J3352,10,FALSE)</f>
        <v>5-Jul-1966</v>
      </c>
      <c r="M1011" s="15">
        <f>VLOOKUP(A1011,'Hospitalisation Details'!A1009:I3352,6,FALSE)</f>
        <v>11093.62</v>
      </c>
      <c r="N1011" s="15" t="str">
        <f>VLOOKUP(A1011,'Hospitalisation Details'!A1009:I3352,7,FALSE)</f>
        <v>tier - 3</v>
      </c>
      <c r="O1011" s="15" t="str">
        <f>VLOOKUP(A1011,'Hospitalisation Details'!A1009:I3352,8,FALSE)</f>
        <v>tier - 1</v>
      </c>
      <c r="P1011" s="15" t="str">
        <f>VLOOKUP(A1011,'Hospitalisation Details'!A1009:I3352,9,FALSE)</f>
        <v>R1013</v>
      </c>
      <c r="Q1011" s="15">
        <f ca="1">VLOOKUP(A1011,'Hospitalisation Details'!A1009:K3352,11,FALSE)</f>
        <v>59</v>
      </c>
    </row>
    <row r="1012" spans="1:17" ht="15.6" x14ac:dyDescent="0.3">
      <c r="A1012" s="78" t="s">
        <v>1361</v>
      </c>
      <c r="B1012" s="78" t="str">
        <f>VLOOKUP(A1012,'Customer Names'!A1010:C3345,3,FALSE)</f>
        <v>Aberu</v>
      </c>
      <c r="C1012" s="91">
        <f>VLOOKUP(A1012,'Medical Examinations'!A1010:H3345,2,FALSE)</f>
        <v>39.82</v>
      </c>
      <c r="D1012" s="15">
        <f>VLOOKUP(A1012,'Medical Examinations'!A1010:H3345,3,FALSE)</f>
        <v>6.05</v>
      </c>
      <c r="E1012" s="15" t="str">
        <f>VLOOKUP(A1012,'Medical Examinations'!A1010:H3345,4,FALSE)</f>
        <v>yes</v>
      </c>
      <c r="F1012" s="15" t="str">
        <f>VLOOKUP(A1012,'Medical Examinations'!A1010:H3345,5,FALSE)</f>
        <v>No</v>
      </c>
      <c r="G1012" s="15" t="str">
        <f>VLOOKUP(A1012,'Medical Examinations'!A1010:H3345,6,FALSE)</f>
        <v>No</v>
      </c>
      <c r="H1012" s="15">
        <f>VLOOKUP(A1012,'Medical Examinations'!A1010:H3345,7,FALSE)</f>
        <v>2</v>
      </c>
      <c r="I1012" s="15" t="str">
        <f>VLOOKUP(A1012,'Medical Examinations'!A1010:H3345,8,FALSE)</f>
        <v>No</v>
      </c>
      <c r="J1012" s="15" t="str">
        <f>VLOOKUP(A1012,'Medical Examinations'!A1010:J3345,9,FALSE)</f>
        <v>OBESITY</v>
      </c>
      <c r="K1012" s="15" t="str">
        <f>VLOOKUP(A1012,'Medical Examinations'!A1010:J3345,10,FALSE)</f>
        <v>PREDIABETES</v>
      </c>
      <c r="L1012" s="15" t="str">
        <f>VLOOKUP(A1012,'Hospitalisation Details'!A1010:J3353,10,FALSE)</f>
        <v>9-Sep-1966</v>
      </c>
      <c r="M1012" s="15">
        <f>VLOOKUP(A1012,'Hospitalisation Details'!A1010:I3353,6,FALSE)</f>
        <v>11090.72</v>
      </c>
      <c r="N1012" s="15" t="str">
        <f>VLOOKUP(A1012,'Hospitalisation Details'!A1010:I3353,7,FALSE)</f>
        <v>tier - 3</v>
      </c>
      <c r="O1012" s="15" t="str">
        <f>VLOOKUP(A1012,'Hospitalisation Details'!A1010:I3353,8,FALSE)</f>
        <v>tier - 1</v>
      </c>
      <c r="P1012" s="15" t="str">
        <f>VLOOKUP(A1012,'Hospitalisation Details'!A1010:I3353,9,FALSE)</f>
        <v>R1013</v>
      </c>
      <c r="Q1012" s="15">
        <f ca="1">VLOOKUP(A1012,'Hospitalisation Details'!A1010:K3353,11,FALSE)</f>
        <v>59</v>
      </c>
    </row>
    <row r="1013" spans="1:17" ht="15.6" x14ac:dyDescent="0.3">
      <c r="A1013" s="78" t="s">
        <v>1360</v>
      </c>
      <c r="B1013" s="78" t="str">
        <f>VLOOKUP(A1013,'Customer Names'!A1011:C3346,3,FALSE)</f>
        <v>Ashley</v>
      </c>
      <c r="C1013" s="91">
        <f>VLOOKUP(A1013,'Medical Examinations'!A1011:H3346,2,FALSE)</f>
        <v>28.12</v>
      </c>
      <c r="D1013" s="15">
        <f>VLOOKUP(A1013,'Medical Examinations'!A1011:H3346,3,FALSE)</f>
        <v>4.67</v>
      </c>
      <c r="E1013" s="15" t="str">
        <f>VLOOKUP(A1013,'Medical Examinations'!A1011:H3346,4,FALSE)</f>
        <v>No</v>
      </c>
      <c r="F1013" s="15" t="str">
        <f>VLOOKUP(A1013,'Medical Examinations'!A1011:H3346,5,FALSE)</f>
        <v>No</v>
      </c>
      <c r="G1013" s="15" t="str">
        <f>VLOOKUP(A1013,'Medical Examinations'!A1011:H3346,6,FALSE)</f>
        <v>No</v>
      </c>
      <c r="H1013" s="15">
        <f>VLOOKUP(A1013,'Medical Examinations'!A1011:H3346,7,FALSE)</f>
        <v>2</v>
      </c>
      <c r="I1013" s="15" t="str">
        <f>VLOOKUP(A1013,'Medical Examinations'!A1011:H3346,8,FALSE)</f>
        <v>No</v>
      </c>
      <c r="J1013" s="15" t="str">
        <f>VLOOKUP(A1013,'Medical Examinations'!A1011:J3346,9,FALSE)</f>
        <v>OVERWEIGHT</v>
      </c>
      <c r="K1013" s="15" t="str">
        <f>VLOOKUP(A1013,'Medical Examinations'!A1011:J3346,10,FALSE)</f>
        <v>NORMAL</v>
      </c>
      <c r="L1013" s="15" t="str">
        <f>VLOOKUP(A1013,'Hospitalisation Details'!A1011:J3354,10,FALSE)</f>
        <v>7-Oct-1972</v>
      </c>
      <c r="M1013" s="15">
        <f>VLOOKUP(A1013,'Hospitalisation Details'!A1011:I3354,6,FALSE)</f>
        <v>11085.59</v>
      </c>
      <c r="N1013" s="15" t="str">
        <f>VLOOKUP(A1013,'Hospitalisation Details'!A1011:I3354,7,FALSE)</f>
        <v>tier - 3</v>
      </c>
      <c r="O1013" s="15" t="str">
        <f>VLOOKUP(A1013,'Hospitalisation Details'!A1011:I3354,8,FALSE)</f>
        <v>tier - 2</v>
      </c>
      <c r="P1013" s="15" t="str">
        <f>VLOOKUP(A1013,'Hospitalisation Details'!A1011:I3354,9,FALSE)</f>
        <v>R1012</v>
      </c>
      <c r="Q1013" s="15">
        <f ca="1">VLOOKUP(A1013,'Hospitalisation Details'!A1011:K3354,11,FALSE)</f>
        <v>53</v>
      </c>
    </row>
    <row r="1014" spans="1:17" ht="15.6" x14ac:dyDescent="0.3">
      <c r="A1014" s="78" t="s">
        <v>1359</v>
      </c>
      <c r="B1014" s="78" t="str">
        <f>VLOOKUP(A1014,'Customer Names'!A1012:C3347,3,FALSE)</f>
        <v>Anna E</v>
      </c>
      <c r="C1014" s="91">
        <f>VLOOKUP(A1014,'Medical Examinations'!A1012:H3347,2,FALSE)</f>
        <v>26.98</v>
      </c>
      <c r="D1014" s="15">
        <f>VLOOKUP(A1014,'Medical Examinations'!A1012:H3347,3,FALSE)</f>
        <v>9.81</v>
      </c>
      <c r="E1014" s="15" t="str">
        <f>VLOOKUP(A1014,'Medical Examinations'!A1012:H3347,4,FALSE)</f>
        <v>yes</v>
      </c>
      <c r="F1014" s="15" t="str">
        <f>VLOOKUP(A1014,'Medical Examinations'!A1012:H3347,5,FALSE)</f>
        <v>No</v>
      </c>
      <c r="G1014" s="15" t="str">
        <f>VLOOKUP(A1014,'Medical Examinations'!A1012:H3347,6,FALSE)</f>
        <v>No</v>
      </c>
      <c r="H1014" s="15">
        <f>VLOOKUP(A1014,'Medical Examinations'!A1012:H3347,7,FALSE)</f>
        <v>0</v>
      </c>
      <c r="I1014" s="15" t="str">
        <f>VLOOKUP(A1014,'Medical Examinations'!A1012:H3347,8,FALSE)</f>
        <v>No</v>
      </c>
      <c r="J1014" s="15" t="str">
        <f>VLOOKUP(A1014,'Medical Examinations'!A1012:J3347,9,FALSE)</f>
        <v>OVERWEIGHT</v>
      </c>
      <c r="K1014" s="15" t="str">
        <f>VLOOKUP(A1014,'Medical Examinations'!A1012:J3347,10,FALSE)</f>
        <v>DIABETES</v>
      </c>
      <c r="L1014" s="15" t="str">
        <f>VLOOKUP(A1014,'Hospitalisation Details'!A1012:J3355,10,FALSE)</f>
        <v>4-Sep-1967</v>
      </c>
      <c r="M1014" s="15">
        <f>VLOOKUP(A1014,'Hospitalisation Details'!A1012:I3355,6,FALSE)</f>
        <v>11082.58</v>
      </c>
      <c r="N1014" s="15" t="str">
        <f>VLOOKUP(A1014,'Hospitalisation Details'!A1012:I3355,7,FALSE)</f>
        <v>tier - 3</v>
      </c>
      <c r="O1014" s="15" t="str">
        <f>VLOOKUP(A1014,'Hospitalisation Details'!A1012:I3355,8,FALSE)</f>
        <v>tier - 2</v>
      </c>
      <c r="P1014" s="15" t="str">
        <f>VLOOKUP(A1014,'Hospitalisation Details'!A1012:I3355,9,FALSE)</f>
        <v>R1012</v>
      </c>
      <c r="Q1014" s="15">
        <f ca="1">VLOOKUP(A1014,'Hospitalisation Details'!A1012:K3355,11,FALSE)</f>
        <v>58</v>
      </c>
    </row>
    <row r="1015" spans="1:17" ht="15.6" x14ac:dyDescent="0.3">
      <c r="A1015" s="78" t="s">
        <v>1358</v>
      </c>
      <c r="B1015" s="78" t="str">
        <f>VLOOKUP(A1015,'Customer Names'!A1013:C3348,3,FALSE)</f>
        <v>Tania K.</v>
      </c>
      <c r="C1015" s="91">
        <f>VLOOKUP(A1015,'Medical Examinations'!A1013:H3348,2,FALSE)</f>
        <v>27.2</v>
      </c>
      <c r="D1015" s="15">
        <f>VLOOKUP(A1015,'Medical Examinations'!A1013:H3348,3,FALSE)</f>
        <v>6.06</v>
      </c>
      <c r="E1015" s="15" t="str">
        <f>VLOOKUP(A1015,'Medical Examinations'!A1013:H3348,4,FALSE)</f>
        <v>yes</v>
      </c>
      <c r="F1015" s="15" t="str">
        <f>VLOOKUP(A1015,'Medical Examinations'!A1013:H3348,5,FALSE)</f>
        <v>No</v>
      </c>
      <c r="G1015" s="15" t="str">
        <f>VLOOKUP(A1015,'Medical Examinations'!A1013:H3348,6,FALSE)</f>
        <v>No</v>
      </c>
      <c r="H1015" s="15">
        <f>VLOOKUP(A1015,'Medical Examinations'!A1013:H3348,7,FALSE)</f>
        <v>2</v>
      </c>
      <c r="I1015" s="15" t="str">
        <f>VLOOKUP(A1015,'Medical Examinations'!A1013:H3348,8,FALSE)</f>
        <v>No</v>
      </c>
      <c r="J1015" s="15" t="str">
        <f>VLOOKUP(A1015,'Medical Examinations'!A1013:J3348,9,FALSE)</f>
        <v>OVERWEIGHT</v>
      </c>
      <c r="K1015" s="15" t="str">
        <f>VLOOKUP(A1015,'Medical Examinations'!A1013:J3348,10,FALSE)</f>
        <v>PREDIABETES</v>
      </c>
      <c r="L1015" s="15" t="str">
        <f>VLOOKUP(A1015,'Hospitalisation Details'!A1013:J3356,10,FALSE)</f>
        <v>20-Nov-1966</v>
      </c>
      <c r="M1015" s="15">
        <f>VLOOKUP(A1015,'Hospitalisation Details'!A1013:I3356,6,FALSE)</f>
        <v>11073.18</v>
      </c>
      <c r="N1015" s="15" t="str">
        <f>VLOOKUP(A1015,'Hospitalisation Details'!A1013:I3356,7,FALSE)</f>
        <v>tier - 3</v>
      </c>
      <c r="O1015" s="15" t="str">
        <f>VLOOKUP(A1015,'Hospitalisation Details'!A1013:I3356,8,FALSE)</f>
        <v>tier - 3</v>
      </c>
      <c r="P1015" s="15" t="str">
        <f>VLOOKUP(A1015,'Hospitalisation Details'!A1013:I3356,9,FALSE)</f>
        <v>R1011</v>
      </c>
      <c r="Q1015" s="15">
        <f ca="1">VLOOKUP(A1015,'Hospitalisation Details'!A1013:K3356,11,FALSE)</f>
        <v>58</v>
      </c>
    </row>
    <row r="1016" spans="1:17" ht="15.6" x14ac:dyDescent="0.3">
      <c r="A1016" s="78" t="s">
        <v>1357</v>
      </c>
      <c r="B1016" s="78" t="str">
        <f>VLOOKUP(A1016,'Customer Names'!A1014:C3349,3,FALSE)</f>
        <v>Ashley E</v>
      </c>
      <c r="C1016" s="91">
        <f>VLOOKUP(A1016,'Medical Examinations'!A1014:H3349,2,FALSE)</f>
        <v>25.3</v>
      </c>
      <c r="D1016" s="15">
        <f>VLOOKUP(A1016,'Medical Examinations'!A1014:H3349,3,FALSE)</f>
        <v>5.19</v>
      </c>
      <c r="E1016" s="15" t="str">
        <f>VLOOKUP(A1016,'Medical Examinations'!A1014:H3349,4,FALSE)</f>
        <v>yes</v>
      </c>
      <c r="F1016" s="15" t="str">
        <f>VLOOKUP(A1016,'Medical Examinations'!A1014:H3349,5,FALSE)</f>
        <v>No</v>
      </c>
      <c r="G1016" s="15" t="str">
        <f>VLOOKUP(A1016,'Medical Examinations'!A1014:H3349,6,FALSE)</f>
        <v>No</v>
      </c>
      <c r="H1016" s="15">
        <f>VLOOKUP(A1016,'Medical Examinations'!A1014:H3349,7,FALSE)</f>
        <v>2</v>
      </c>
      <c r="I1016" s="15" t="str">
        <f>VLOOKUP(A1016,'Medical Examinations'!A1014:H3349,8,FALSE)</f>
        <v>No</v>
      </c>
      <c r="J1016" s="15" t="str">
        <f>VLOOKUP(A1016,'Medical Examinations'!A1014:J3349,9,FALSE)</f>
        <v>OVERWEIGHT</v>
      </c>
      <c r="K1016" s="15" t="str">
        <f>VLOOKUP(A1016,'Medical Examinations'!A1014:J3349,10,FALSE)</f>
        <v>NORMAL</v>
      </c>
      <c r="L1016" s="15" t="str">
        <f>VLOOKUP(A1016,'Hospitalisation Details'!A1014:J3357,10,FALSE)</f>
        <v>7-Nov-1966</v>
      </c>
      <c r="M1016" s="15">
        <f>VLOOKUP(A1016,'Hospitalisation Details'!A1014:I3357,6,FALSE)</f>
        <v>11070.54</v>
      </c>
      <c r="N1016" s="15" t="str">
        <f>VLOOKUP(A1016,'Hospitalisation Details'!A1014:I3357,7,FALSE)</f>
        <v>tier - 3</v>
      </c>
      <c r="O1016" s="15" t="str">
        <f>VLOOKUP(A1016,'Hospitalisation Details'!A1014:I3357,8,FALSE)</f>
        <v>tier - 3</v>
      </c>
      <c r="P1016" s="15" t="str">
        <f>VLOOKUP(A1016,'Hospitalisation Details'!A1014:I3357,9,FALSE)</f>
        <v>R1011</v>
      </c>
      <c r="Q1016" s="15">
        <f ca="1">VLOOKUP(A1016,'Hospitalisation Details'!A1014:K3357,11,FALSE)</f>
        <v>59</v>
      </c>
    </row>
    <row r="1017" spans="1:17" ht="15.6" x14ac:dyDescent="0.3">
      <c r="A1017" s="78" t="s">
        <v>1356</v>
      </c>
      <c r="B1017" s="78" t="str">
        <f>VLOOKUP(A1017,'Customer Names'!A1015:C3350,3,FALSE)</f>
        <v>Aleksandra</v>
      </c>
      <c r="C1017" s="91">
        <f>VLOOKUP(A1017,'Medical Examinations'!A1015:H3350,2,FALSE)</f>
        <v>30.25</v>
      </c>
      <c r="D1017" s="15">
        <f>VLOOKUP(A1017,'Medical Examinations'!A1015:H3350,3,FALSE)</f>
        <v>10.16</v>
      </c>
      <c r="E1017" s="15" t="str">
        <f>VLOOKUP(A1017,'Medical Examinations'!A1015:H3350,4,FALSE)</f>
        <v>No</v>
      </c>
      <c r="F1017" s="15" t="str">
        <f>VLOOKUP(A1017,'Medical Examinations'!A1015:H3350,5,FALSE)</f>
        <v>No</v>
      </c>
      <c r="G1017" s="15" t="str">
        <f>VLOOKUP(A1017,'Medical Examinations'!A1015:H3350,6,FALSE)</f>
        <v>No</v>
      </c>
      <c r="H1017" s="15">
        <f>VLOOKUP(A1017,'Medical Examinations'!A1015:H3350,7,FALSE)</f>
        <v>0</v>
      </c>
      <c r="I1017" s="15" t="str">
        <f>VLOOKUP(A1017,'Medical Examinations'!A1015:H3350,8,FALSE)</f>
        <v>No</v>
      </c>
      <c r="J1017" s="15" t="str">
        <f>VLOOKUP(A1017,'Medical Examinations'!A1015:J3350,9,FALSE)</f>
        <v>OBESITY</v>
      </c>
      <c r="K1017" s="15" t="str">
        <f>VLOOKUP(A1017,'Medical Examinations'!A1015:J3350,10,FALSE)</f>
        <v>DIABETES</v>
      </c>
      <c r="L1017" s="15" t="str">
        <f>VLOOKUP(A1017,'Hospitalisation Details'!A1015:J3358,10,FALSE)</f>
        <v>9-Nov-1971</v>
      </c>
      <c r="M1017" s="15">
        <f>VLOOKUP(A1017,'Hospitalisation Details'!A1015:I3358,6,FALSE)</f>
        <v>11068.77</v>
      </c>
      <c r="N1017" s="15" t="str">
        <f>VLOOKUP(A1017,'Hospitalisation Details'!A1015:I3358,7,FALSE)</f>
        <v>tier - 3</v>
      </c>
      <c r="O1017" s="15" t="str">
        <f>VLOOKUP(A1017,'Hospitalisation Details'!A1015:I3358,8,FALSE)</f>
        <v>tier - 2</v>
      </c>
      <c r="P1017" s="15" t="str">
        <f>VLOOKUP(A1017,'Hospitalisation Details'!A1015:I3358,9,FALSE)</f>
        <v>R1012</v>
      </c>
      <c r="Q1017" s="15">
        <f ca="1">VLOOKUP(A1017,'Hospitalisation Details'!A1015:K3358,11,FALSE)</f>
        <v>54</v>
      </c>
    </row>
    <row r="1018" spans="1:17" ht="15.6" x14ac:dyDescent="0.3">
      <c r="A1018" s="78" t="s">
        <v>1355</v>
      </c>
      <c r="B1018" s="78" t="str">
        <f>VLOOKUP(A1018,'Customer Names'!A1016:C3351,3,FALSE)</f>
        <v>Valery L</v>
      </c>
      <c r="C1018" s="91">
        <f>VLOOKUP(A1018,'Medical Examinations'!A1016:H3351,2,FALSE)</f>
        <v>54</v>
      </c>
      <c r="D1018" s="15">
        <f>VLOOKUP(A1018,'Medical Examinations'!A1016:H3351,3,FALSE)</f>
        <v>4.68</v>
      </c>
      <c r="E1018" s="15" t="str">
        <f>VLOOKUP(A1018,'Medical Examinations'!A1016:H3351,4,FALSE)</f>
        <v>yes</v>
      </c>
      <c r="F1018" s="15" t="str">
        <f>VLOOKUP(A1018,'Medical Examinations'!A1016:H3351,5,FALSE)</f>
        <v>yes</v>
      </c>
      <c r="G1018" s="15" t="str">
        <f>VLOOKUP(A1018,'Medical Examinations'!A1016:H3351,6,FALSE)</f>
        <v>No</v>
      </c>
      <c r="H1018" s="15">
        <f>VLOOKUP(A1018,'Medical Examinations'!A1016:H3351,7,FALSE)</f>
        <v>2</v>
      </c>
      <c r="I1018" s="15" t="str">
        <f>VLOOKUP(A1018,'Medical Examinations'!A1016:H3351,8,FALSE)</f>
        <v>No</v>
      </c>
      <c r="J1018" s="15" t="str">
        <f>VLOOKUP(A1018,'Medical Examinations'!A1016:J3351,9,FALSE)</f>
        <v>OBESITY</v>
      </c>
      <c r="K1018" s="15" t="str">
        <f>VLOOKUP(A1018,'Medical Examinations'!A1016:J3351,10,FALSE)</f>
        <v>NORMAL</v>
      </c>
      <c r="L1018" s="15" t="str">
        <f>VLOOKUP(A1018,'Hospitalisation Details'!A1016:J3359,10,FALSE)</f>
        <v>18-Sep-2000</v>
      </c>
      <c r="M1018" s="15">
        <f>VLOOKUP(A1018,'Hospitalisation Details'!A1016:I3359,6,FALSE)</f>
        <v>11068.7</v>
      </c>
      <c r="N1018" s="15" t="str">
        <f>VLOOKUP(A1018,'Hospitalisation Details'!A1016:I3359,7,FALSE)</f>
        <v>tier - 3</v>
      </c>
      <c r="O1018" s="15" t="str">
        <f>VLOOKUP(A1018,'Hospitalisation Details'!A1016:I3359,8,FALSE)</f>
        <v>tier - 1</v>
      </c>
      <c r="P1018" s="15" t="str">
        <f>VLOOKUP(A1018,'Hospitalisation Details'!A1016:I3359,9,FALSE)</f>
        <v>R1011</v>
      </c>
      <c r="Q1018" s="15">
        <f ca="1">VLOOKUP(A1018,'Hospitalisation Details'!A1016:K3359,11,FALSE)</f>
        <v>25</v>
      </c>
    </row>
    <row r="1019" spans="1:17" ht="15.6" x14ac:dyDescent="0.3">
      <c r="A1019" s="78" t="s">
        <v>1354</v>
      </c>
      <c r="B1019" s="78" t="str">
        <f>VLOOKUP(A1019,'Customer Names'!A1017:C3352,3,FALSE)</f>
        <v>Joanna G.</v>
      </c>
      <c r="C1019" s="91">
        <f>VLOOKUP(A1019,'Medical Examinations'!A1017:H3352,2,FALSE)</f>
        <v>51.86</v>
      </c>
      <c r="D1019" s="15">
        <f>VLOOKUP(A1019,'Medical Examinations'!A1017:H3352,3,FALSE)</f>
        <v>5.32</v>
      </c>
      <c r="E1019" s="15" t="str">
        <f>VLOOKUP(A1019,'Medical Examinations'!A1017:H3352,4,FALSE)</f>
        <v>yes</v>
      </c>
      <c r="F1019" s="15" t="str">
        <f>VLOOKUP(A1019,'Medical Examinations'!A1017:H3352,5,FALSE)</f>
        <v>No</v>
      </c>
      <c r="G1019" s="15" t="str">
        <f>VLOOKUP(A1019,'Medical Examinations'!A1017:H3352,6,FALSE)</f>
        <v>No</v>
      </c>
      <c r="H1019" s="15">
        <f>VLOOKUP(A1019,'Medical Examinations'!A1017:H3352,7,FALSE)</f>
        <v>0</v>
      </c>
      <c r="I1019" s="15" t="str">
        <f>VLOOKUP(A1019,'Medical Examinations'!A1017:H3352,8,FALSE)</f>
        <v>No</v>
      </c>
      <c r="J1019" s="15" t="str">
        <f>VLOOKUP(A1019,'Medical Examinations'!A1017:J3352,9,FALSE)</f>
        <v>OBESITY</v>
      </c>
      <c r="K1019" s="15" t="str">
        <f>VLOOKUP(A1019,'Medical Examinations'!A1017:J3352,10,FALSE)</f>
        <v>NORMAL</v>
      </c>
      <c r="L1019" s="15" t="str">
        <f>VLOOKUP(A1019,'Hospitalisation Details'!A1017:J3360,10,FALSE)</f>
        <v>17-Dec-2001</v>
      </c>
      <c r="M1019" s="15">
        <f>VLOOKUP(A1019,'Hospitalisation Details'!A1017:I3360,6,FALSE)</f>
        <v>11046.02</v>
      </c>
      <c r="N1019" s="15" t="str">
        <f>VLOOKUP(A1019,'Hospitalisation Details'!A1017:I3360,7,FALSE)</f>
        <v>tier - 3</v>
      </c>
      <c r="O1019" s="15" t="str">
        <f>VLOOKUP(A1019,'Hospitalisation Details'!A1017:I3360,8,FALSE)</f>
        <v>tier - 1</v>
      </c>
      <c r="P1019" s="15" t="str">
        <f>VLOOKUP(A1019,'Hospitalisation Details'!A1017:I3360,9,FALSE)</f>
        <v>R1026</v>
      </c>
      <c r="Q1019" s="15">
        <f ca="1">VLOOKUP(A1019,'Hospitalisation Details'!A1017:K3360,11,FALSE)</f>
        <v>23</v>
      </c>
    </row>
    <row r="1020" spans="1:17" ht="15.6" x14ac:dyDescent="0.3">
      <c r="A1020" s="78" t="s">
        <v>1353</v>
      </c>
      <c r="B1020" s="78" t="str">
        <f>VLOOKUP(A1020,'Customer Names'!A1018:C3353,3,FALSE)</f>
        <v>Stefanie F.</v>
      </c>
      <c r="C1020" s="91">
        <f>VLOOKUP(A1020,'Medical Examinations'!A1018:H3353,2,FALSE)</f>
        <v>31.39</v>
      </c>
      <c r="D1020" s="15">
        <f>VLOOKUP(A1020,'Medical Examinations'!A1018:H3353,3,FALSE)</f>
        <v>6.99</v>
      </c>
      <c r="E1020" s="15" t="str">
        <f>VLOOKUP(A1020,'Medical Examinations'!A1018:H3353,4,FALSE)</f>
        <v>No</v>
      </c>
      <c r="F1020" s="15" t="str">
        <f>VLOOKUP(A1020,'Medical Examinations'!A1018:H3353,5,FALSE)</f>
        <v>No</v>
      </c>
      <c r="G1020" s="15" t="str">
        <f>VLOOKUP(A1020,'Medical Examinations'!A1018:H3353,6,FALSE)</f>
        <v>No</v>
      </c>
      <c r="H1020" s="15">
        <f>VLOOKUP(A1020,'Medical Examinations'!A1018:H3353,7,FALSE)</f>
        <v>0</v>
      </c>
      <c r="I1020" s="15" t="str">
        <f>VLOOKUP(A1020,'Medical Examinations'!A1018:H3353,8,FALSE)</f>
        <v>No</v>
      </c>
      <c r="J1020" s="15" t="str">
        <f>VLOOKUP(A1020,'Medical Examinations'!A1018:J3353,9,FALSE)</f>
        <v>OBESITY</v>
      </c>
      <c r="K1020" s="15" t="str">
        <f>VLOOKUP(A1020,'Medical Examinations'!A1018:J3353,10,FALSE)</f>
        <v>DIABETES</v>
      </c>
      <c r="L1020" s="15" t="str">
        <f>VLOOKUP(A1020,'Hospitalisation Details'!A1018:J3361,10,FALSE)</f>
        <v>30-Aug-1974</v>
      </c>
      <c r="M1020" s="15">
        <f>VLOOKUP(A1020,'Hospitalisation Details'!A1018:I3361,6,FALSE)</f>
        <v>11037.85</v>
      </c>
      <c r="N1020" s="15" t="str">
        <f>VLOOKUP(A1020,'Hospitalisation Details'!A1018:I3361,7,FALSE)</f>
        <v>tier - 3</v>
      </c>
      <c r="O1020" s="15" t="str">
        <f>VLOOKUP(A1020,'Hospitalisation Details'!A1018:I3361,8,FALSE)</f>
        <v>tier - 2</v>
      </c>
      <c r="P1020" s="15" t="str">
        <f>VLOOKUP(A1020,'Hospitalisation Details'!A1018:I3361,9,FALSE)</f>
        <v>R1025</v>
      </c>
      <c r="Q1020" s="15">
        <f ca="1">VLOOKUP(A1020,'Hospitalisation Details'!A1018:K3361,11,FALSE)</f>
        <v>51</v>
      </c>
    </row>
    <row r="1021" spans="1:17" ht="15.6" x14ac:dyDescent="0.3">
      <c r="A1021" s="78" t="s">
        <v>1352</v>
      </c>
      <c r="B1021" s="78" t="str">
        <f>VLOOKUP(A1021,'Customer Names'!A1019:C3354,3,FALSE)</f>
        <v>Stephen</v>
      </c>
      <c r="C1021" s="91">
        <f>VLOOKUP(A1021,'Medical Examinations'!A1019:H3354,2,FALSE)</f>
        <v>39.97</v>
      </c>
      <c r="D1021" s="15">
        <f>VLOOKUP(A1021,'Medical Examinations'!A1019:H3354,3,FALSE)</f>
        <v>5.55</v>
      </c>
      <c r="E1021" s="15" t="str">
        <f>VLOOKUP(A1021,'Medical Examinations'!A1019:H3354,4,FALSE)</f>
        <v>No</v>
      </c>
      <c r="F1021" s="15" t="str">
        <f>VLOOKUP(A1021,'Medical Examinations'!A1019:H3354,5,FALSE)</f>
        <v>No</v>
      </c>
      <c r="G1021" s="15" t="str">
        <f>VLOOKUP(A1021,'Medical Examinations'!A1019:H3354,6,FALSE)</f>
        <v>No</v>
      </c>
      <c r="H1021" s="15">
        <f>VLOOKUP(A1021,'Medical Examinations'!A1019:H3354,7,FALSE)</f>
        <v>0</v>
      </c>
      <c r="I1021" s="15" t="str">
        <f>VLOOKUP(A1021,'Medical Examinations'!A1019:H3354,8,FALSE)</f>
        <v>No</v>
      </c>
      <c r="J1021" s="15" t="str">
        <f>VLOOKUP(A1021,'Medical Examinations'!A1019:J3354,9,FALSE)</f>
        <v>OBESITY</v>
      </c>
      <c r="K1021" s="15" t="str">
        <f>VLOOKUP(A1021,'Medical Examinations'!A1019:J3354,10,FALSE)</f>
        <v>NORMAL</v>
      </c>
      <c r="L1021" s="15" t="str">
        <f>VLOOKUP(A1021,'Hospitalisation Details'!A1019:J3362,10,FALSE)</f>
        <v>25-Oct-1989</v>
      </c>
      <c r="M1021" s="15">
        <f>VLOOKUP(A1021,'Hospitalisation Details'!A1019:I3362,6,FALSE)</f>
        <v>11037.51</v>
      </c>
      <c r="N1021" s="15" t="str">
        <f>VLOOKUP(A1021,'Hospitalisation Details'!A1019:I3362,7,FALSE)</f>
        <v>tier - 3</v>
      </c>
      <c r="O1021" s="15" t="str">
        <f>VLOOKUP(A1021,'Hospitalisation Details'!A1019:I3362,8,FALSE)</f>
        <v>tier - 1</v>
      </c>
      <c r="P1021" s="15" t="str">
        <f>VLOOKUP(A1021,'Hospitalisation Details'!A1019:I3362,9,FALSE)</f>
        <v>R1012</v>
      </c>
      <c r="Q1021" s="15">
        <f ca="1">VLOOKUP(A1021,'Hospitalisation Details'!A1019:K3362,11,FALSE)</f>
        <v>36</v>
      </c>
    </row>
    <row r="1022" spans="1:17" ht="15.6" x14ac:dyDescent="0.3">
      <c r="A1022" s="78" t="s">
        <v>1351</v>
      </c>
      <c r="B1022" s="78" t="str">
        <f>VLOOKUP(A1022,'Customer Names'!A1020:C3355,3,FALSE)</f>
        <v>Liza J.</v>
      </c>
      <c r="C1022" s="91">
        <f>VLOOKUP(A1022,'Medical Examinations'!A1020:H3355,2,FALSE)</f>
        <v>41.23</v>
      </c>
      <c r="D1022" s="15">
        <f>VLOOKUP(A1022,'Medical Examinations'!A1020:H3355,3,FALSE)</f>
        <v>6.94</v>
      </c>
      <c r="E1022" s="15" t="str">
        <f>VLOOKUP(A1022,'Medical Examinations'!A1020:H3355,4,FALSE)</f>
        <v>No</v>
      </c>
      <c r="F1022" s="15" t="str">
        <f>VLOOKUP(A1022,'Medical Examinations'!A1020:H3355,5,FALSE)</f>
        <v>No</v>
      </c>
      <c r="G1022" s="15" t="str">
        <f>VLOOKUP(A1022,'Medical Examinations'!A1020:H3355,6,FALSE)</f>
        <v>No</v>
      </c>
      <c r="H1022" s="15">
        <f>VLOOKUP(A1022,'Medical Examinations'!A1020:H3355,7,FALSE)</f>
        <v>0</v>
      </c>
      <c r="I1022" s="15" t="str">
        <f>VLOOKUP(A1022,'Medical Examinations'!A1020:H3355,8,FALSE)</f>
        <v>No</v>
      </c>
      <c r="J1022" s="15" t="str">
        <f>VLOOKUP(A1022,'Medical Examinations'!A1020:J3355,9,FALSE)</f>
        <v>OBESITY</v>
      </c>
      <c r="K1022" s="15" t="str">
        <f>VLOOKUP(A1022,'Medical Examinations'!A1020:J3355,10,FALSE)</f>
        <v>DIABETES</v>
      </c>
      <c r="L1022" s="15" t="str">
        <f>VLOOKUP(A1022,'Hospitalisation Details'!A1020:J3363,10,FALSE)</f>
        <v>10-Dec-1974</v>
      </c>
      <c r="M1022" s="15">
        <f>VLOOKUP(A1022,'Hospitalisation Details'!A1020:I3363,6,FALSE)</f>
        <v>11033.66</v>
      </c>
      <c r="N1022" s="15" t="str">
        <f>VLOOKUP(A1022,'Hospitalisation Details'!A1020:I3363,7,FALSE)</f>
        <v>tier - 3</v>
      </c>
      <c r="O1022" s="15" t="str">
        <f>VLOOKUP(A1022,'Hospitalisation Details'!A1020:I3363,8,FALSE)</f>
        <v>tier - 3</v>
      </c>
      <c r="P1022" s="15" t="str">
        <f>VLOOKUP(A1022,'Hospitalisation Details'!A1020:I3363,9,FALSE)</f>
        <v>R1012</v>
      </c>
      <c r="Q1022" s="15">
        <f ca="1">VLOOKUP(A1022,'Hospitalisation Details'!A1020:K3363,11,FALSE)</f>
        <v>50</v>
      </c>
    </row>
    <row r="1023" spans="1:17" ht="15.6" x14ac:dyDescent="0.3">
      <c r="A1023" s="78" t="s">
        <v>1350</v>
      </c>
      <c r="B1023" s="78" t="str">
        <f>VLOOKUP(A1023,'Customer Names'!A1021:C3356,3,FALSE)</f>
        <v>Ian M.</v>
      </c>
      <c r="C1023" s="91">
        <f>VLOOKUP(A1023,'Medical Examinations'!A1021:H3356,2,FALSE)</f>
        <v>49.45</v>
      </c>
      <c r="D1023" s="15">
        <f>VLOOKUP(A1023,'Medical Examinations'!A1021:H3356,3,FALSE)</f>
        <v>4.2</v>
      </c>
      <c r="E1023" s="15" t="str">
        <f>VLOOKUP(A1023,'Medical Examinations'!A1021:H3356,4,FALSE)</f>
        <v>yes</v>
      </c>
      <c r="F1023" s="15" t="str">
        <f>VLOOKUP(A1023,'Medical Examinations'!A1021:H3356,5,FALSE)</f>
        <v>No</v>
      </c>
      <c r="G1023" s="15" t="str">
        <f>VLOOKUP(A1023,'Medical Examinations'!A1021:H3356,6,FALSE)</f>
        <v>No</v>
      </c>
      <c r="H1023" s="15">
        <f>VLOOKUP(A1023,'Medical Examinations'!A1021:H3356,7,FALSE)</f>
        <v>0</v>
      </c>
      <c r="I1023" s="15" t="str">
        <f>VLOOKUP(A1023,'Medical Examinations'!A1021:H3356,8,FALSE)</f>
        <v>No</v>
      </c>
      <c r="J1023" s="15" t="str">
        <f>VLOOKUP(A1023,'Medical Examinations'!A1021:J3356,9,FALSE)</f>
        <v>OBESITY</v>
      </c>
      <c r="K1023" s="15" t="str">
        <f>VLOOKUP(A1023,'Medical Examinations'!A1021:J3356,10,FALSE)</f>
        <v>NORMAL</v>
      </c>
      <c r="L1023" s="15" t="str">
        <f>VLOOKUP(A1023,'Hospitalisation Details'!A1021:J3364,10,FALSE)</f>
        <v>21-Jul-1996</v>
      </c>
      <c r="M1023" s="15">
        <f>VLOOKUP(A1023,'Hospitalisation Details'!A1021:I3364,6,FALSE)</f>
        <v>11028.56</v>
      </c>
      <c r="N1023" s="15" t="str">
        <f>VLOOKUP(A1023,'Hospitalisation Details'!A1021:I3364,7,FALSE)</f>
        <v>tier - 3</v>
      </c>
      <c r="O1023" s="15" t="str">
        <f>VLOOKUP(A1023,'Hospitalisation Details'!A1021:I3364,8,FALSE)</f>
        <v>tier - 3</v>
      </c>
      <c r="P1023" s="15" t="str">
        <f>VLOOKUP(A1023,'Hospitalisation Details'!A1021:I3364,9,FALSE)</f>
        <v>R1012</v>
      </c>
      <c r="Q1023" s="15">
        <f ca="1">VLOOKUP(A1023,'Hospitalisation Details'!A1021:K3364,11,FALSE)</f>
        <v>29</v>
      </c>
    </row>
    <row r="1024" spans="1:17" ht="15.6" x14ac:dyDescent="0.3">
      <c r="A1024" s="78" t="s">
        <v>1349</v>
      </c>
      <c r="B1024" s="78" t="str">
        <f>VLOOKUP(A1024,'Customer Names'!A1022:C3357,3,FALSE)</f>
        <v>Claudia L.</v>
      </c>
      <c r="C1024" s="91">
        <f>VLOOKUP(A1024,'Medical Examinations'!A1022:H3357,2,FALSE)</f>
        <v>41.04</v>
      </c>
      <c r="D1024" s="15">
        <f>VLOOKUP(A1024,'Medical Examinations'!A1022:H3357,3,FALSE)</f>
        <v>5.59</v>
      </c>
      <c r="E1024" s="15" t="str">
        <f>VLOOKUP(A1024,'Medical Examinations'!A1022:H3357,4,FALSE)</f>
        <v>No</v>
      </c>
      <c r="F1024" s="15" t="str">
        <f>VLOOKUP(A1024,'Medical Examinations'!A1022:H3357,5,FALSE)</f>
        <v>No</v>
      </c>
      <c r="G1024" s="15" t="str">
        <f>VLOOKUP(A1024,'Medical Examinations'!A1022:H3357,6,FALSE)</f>
        <v>No</v>
      </c>
      <c r="H1024" s="15">
        <f>VLOOKUP(A1024,'Medical Examinations'!A1022:H3357,7,FALSE)</f>
        <v>0</v>
      </c>
      <c r="I1024" s="15" t="str">
        <f>VLOOKUP(A1024,'Medical Examinations'!A1022:H3357,8,FALSE)</f>
        <v>No</v>
      </c>
      <c r="J1024" s="15" t="str">
        <f>VLOOKUP(A1024,'Medical Examinations'!A1022:J3357,9,FALSE)</f>
        <v>OBESITY</v>
      </c>
      <c r="K1024" s="15" t="str">
        <f>VLOOKUP(A1024,'Medical Examinations'!A1022:J3357,10,FALSE)</f>
        <v>NORMAL</v>
      </c>
      <c r="L1024" s="15" t="str">
        <f>VLOOKUP(A1024,'Hospitalisation Details'!A1022:J3365,10,FALSE)</f>
        <v>26-Jun-1991</v>
      </c>
      <c r="M1024" s="15">
        <f>VLOOKUP(A1024,'Hospitalisation Details'!A1022:I3365,6,FALSE)</f>
        <v>11018.05</v>
      </c>
      <c r="N1024" s="15" t="str">
        <f>VLOOKUP(A1024,'Hospitalisation Details'!A1022:I3365,7,FALSE)</f>
        <v>tier - 3</v>
      </c>
      <c r="O1024" s="15" t="str">
        <f>VLOOKUP(A1024,'Hospitalisation Details'!A1022:I3365,8,FALSE)</f>
        <v>tier - 2</v>
      </c>
      <c r="P1024" s="15" t="str">
        <f>VLOOKUP(A1024,'Hospitalisation Details'!A1022:I3365,9,FALSE)</f>
        <v>R1012</v>
      </c>
      <c r="Q1024" s="15">
        <f ca="1">VLOOKUP(A1024,'Hospitalisation Details'!A1022:K3365,11,FALSE)</f>
        <v>34</v>
      </c>
    </row>
    <row r="1025" spans="1:17" ht="15.6" x14ac:dyDescent="0.3">
      <c r="A1025" s="78" t="s">
        <v>1348</v>
      </c>
      <c r="B1025" s="78" t="str">
        <f>VLOOKUP(A1025,'Customer Names'!A1023:C3358,3,FALSE)</f>
        <v>Jessica M</v>
      </c>
      <c r="C1025" s="91">
        <f>VLOOKUP(A1025,'Medical Examinations'!A1023:H3358,2,FALSE)</f>
        <v>27.93</v>
      </c>
      <c r="D1025" s="15">
        <f>VLOOKUP(A1025,'Medical Examinations'!A1023:H3358,3,FALSE)</f>
        <v>9.9600000000000009</v>
      </c>
      <c r="E1025" s="15" t="str">
        <f>VLOOKUP(A1025,'Medical Examinations'!A1023:H3358,4,FALSE)</f>
        <v>No</v>
      </c>
      <c r="F1025" s="15" t="str">
        <f>VLOOKUP(A1025,'Medical Examinations'!A1023:H3358,5,FALSE)</f>
        <v>No</v>
      </c>
      <c r="G1025" s="15" t="str">
        <f>VLOOKUP(A1025,'Medical Examinations'!A1023:H3358,6,FALSE)</f>
        <v>No</v>
      </c>
      <c r="H1025" s="15">
        <f>VLOOKUP(A1025,'Medical Examinations'!A1023:H3358,7,FALSE)</f>
        <v>0</v>
      </c>
      <c r="I1025" s="15" t="str">
        <f>VLOOKUP(A1025,'Medical Examinations'!A1023:H3358,8,FALSE)</f>
        <v>No</v>
      </c>
      <c r="J1025" s="15" t="str">
        <f>VLOOKUP(A1025,'Medical Examinations'!A1023:J3358,9,FALSE)</f>
        <v>OVERWEIGHT</v>
      </c>
      <c r="K1025" s="15" t="str">
        <f>VLOOKUP(A1025,'Medical Examinations'!A1023:J3358,10,FALSE)</f>
        <v>DIABETES</v>
      </c>
      <c r="L1025" s="15" t="str">
        <f>VLOOKUP(A1025,'Hospitalisation Details'!A1023:J3366,10,FALSE)</f>
        <v>15-Dec-1974</v>
      </c>
      <c r="M1025" s="15">
        <f>VLOOKUP(A1025,'Hospitalisation Details'!A1023:I3366,6,FALSE)</f>
        <v>11015.17</v>
      </c>
      <c r="N1025" s="15" t="str">
        <f>VLOOKUP(A1025,'Hospitalisation Details'!A1023:I3366,7,FALSE)</f>
        <v>tier - 3</v>
      </c>
      <c r="O1025" s="15" t="str">
        <f>VLOOKUP(A1025,'Hospitalisation Details'!A1023:I3366,8,FALSE)</f>
        <v>tier - 1</v>
      </c>
      <c r="P1025" s="15" t="str">
        <f>VLOOKUP(A1025,'Hospitalisation Details'!A1023:I3366,9,FALSE)</f>
        <v>R1012</v>
      </c>
      <c r="Q1025" s="15">
        <f ca="1">VLOOKUP(A1025,'Hospitalisation Details'!A1023:K3366,11,FALSE)</f>
        <v>50</v>
      </c>
    </row>
    <row r="1026" spans="1:17" ht="15.6" x14ac:dyDescent="0.3">
      <c r="A1026" s="78" t="s">
        <v>1347</v>
      </c>
      <c r="B1026" s="78" t="str">
        <f>VLOOKUP(A1026,'Customer Names'!A1024:C3359,3,FALSE)</f>
        <v>Billy Jr.</v>
      </c>
      <c r="C1026" s="91">
        <f>VLOOKUP(A1026,'Medical Examinations'!A1024:H3359,2,FALSE)</f>
        <v>21.01</v>
      </c>
      <c r="D1026" s="15">
        <f>VLOOKUP(A1026,'Medical Examinations'!A1024:H3359,3,FALSE)</f>
        <v>7.37</v>
      </c>
      <c r="E1026" s="15" t="str">
        <f>VLOOKUP(A1026,'Medical Examinations'!A1024:H3359,4,FALSE)</f>
        <v>No</v>
      </c>
      <c r="F1026" s="15" t="str">
        <f>VLOOKUP(A1026,'Medical Examinations'!A1024:H3359,5,FALSE)</f>
        <v>No</v>
      </c>
      <c r="G1026" s="15" t="str">
        <f>VLOOKUP(A1026,'Medical Examinations'!A1024:H3359,6,FALSE)</f>
        <v>No</v>
      </c>
      <c r="H1026" s="15">
        <f>VLOOKUP(A1026,'Medical Examinations'!A1024:H3359,7,FALSE)</f>
        <v>0</v>
      </c>
      <c r="I1026" s="15" t="str">
        <f>VLOOKUP(A1026,'Medical Examinations'!A1024:H3359,8,FALSE)</f>
        <v>No</v>
      </c>
      <c r="J1026" s="15" t="str">
        <f>VLOOKUP(A1026,'Medical Examinations'!A1024:J3359,9,FALSE)</f>
        <v>NORMAL WEIGHT</v>
      </c>
      <c r="K1026" s="15" t="str">
        <f>VLOOKUP(A1026,'Medical Examinations'!A1024:J3359,10,FALSE)</f>
        <v>DIABETES</v>
      </c>
      <c r="L1026" s="15" t="str">
        <f>VLOOKUP(A1026,'Hospitalisation Details'!A1024:J3367,10,FALSE)</f>
        <v>24-Oct-1968</v>
      </c>
      <c r="M1026" s="15">
        <f>VLOOKUP(A1026,'Hospitalisation Details'!A1024:I3367,6,FALSE)</f>
        <v>11013.71</v>
      </c>
      <c r="N1026" s="15" t="str">
        <f>VLOOKUP(A1026,'Hospitalisation Details'!A1024:I3367,7,FALSE)</f>
        <v>tier - 3</v>
      </c>
      <c r="O1026" s="15" t="str">
        <f>VLOOKUP(A1026,'Hospitalisation Details'!A1024:I3367,8,FALSE)</f>
        <v>tier - 1</v>
      </c>
      <c r="P1026" s="15" t="str">
        <f>VLOOKUP(A1026,'Hospitalisation Details'!A1024:I3367,9,FALSE)</f>
        <v>R1013</v>
      </c>
      <c r="Q1026" s="15">
        <f ca="1">VLOOKUP(A1026,'Hospitalisation Details'!A1024:K3367,11,FALSE)</f>
        <v>57</v>
      </c>
    </row>
    <row r="1027" spans="1:17" ht="15.6" x14ac:dyDescent="0.3">
      <c r="A1027" s="78" t="s">
        <v>1346</v>
      </c>
      <c r="B1027" s="78" t="str">
        <f>VLOOKUP(A1027,'Customer Names'!A1025:C3360,3,FALSE)</f>
        <v>David</v>
      </c>
      <c r="C1027" s="91">
        <f>VLOOKUP(A1027,'Medical Examinations'!A1025:H3360,2,FALSE)</f>
        <v>52.37</v>
      </c>
      <c r="D1027" s="15">
        <f>VLOOKUP(A1027,'Medical Examinations'!A1025:H3360,3,FALSE)</f>
        <v>5.0599999999999996</v>
      </c>
      <c r="E1027" s="15" t="str">
        <f>VLOOKUP(A1027,'Medical Examinations'!A1025:H3360,4,FALSE)</f>
        <v>yes</v>
      </c>
      <c r="F1027" s="15" t="str">
        <f>VLOOKUP(A1027,'Medical Examinations'!A1025:H3360,5,FALSE)</f>
        <v>yes</v>
      </c>
      <c r="G1027" s="15" t="str">
        <f>VLOOKUP(A1027,'Medical Examinations'!A1025:H3360,6,FALSE)</f>
        <v>No</v>
      </c>
      <c r="H1027" s="15">
        <f>VLOOKUP(A1027,'Medical Examinations'!A1025:H3360,7,FALSE)</f>
        <v>2</v>
      </c>
      <c r="I1027" s="15" t="str">
        <f>VLOOKUP(A1027,'Medical Examinations'!A1025:H3360,8,FALSE)</f>
        <v>No</v>
      </c>
      <c r="J1027" s="15" t="str">
        <f>VLOOKUP(A1027,'Medical Examinations'!A1025:J3360,9,FALSE)</f>
        <v>OBESITY</v>
      </c>
      <c r="K1027" s="15" t="str">
        <f>VLOOKUP(A1027,'Medical Examinations'!A1025:J3360,10,FALSE)</f>
        <v>NORMAL</v>
      </c>
      <c r="L1027" s="15" t="str">
        <f>VLOOKUP(A1027,'Hospitalisation Details'!A1025:J3368,10,FALSE)</f>
        <v>17-Sep-2000</v>
      </c>
      <c r="M1027" s="15">
        <f>VLOOKUP(A1027,'Hospitalisation Details'!A1025:I3368,6,FALSE)</f>
        <v>10991.58</v>
      </c>
      <c r="N1027" s="15" t="str">
        <f>VLOOKUP(A1027,'Hospitalisation Details'!A1025:I3368,7,FALSE)</f>
        <v>tier - 3</v>
      </c>
      <c r="O1027" s="15" t="str">
        <f>VLOOKUP(A1027,'Hospitalisation Details'!A1025:I3368,8,FALSE)</f>
        <v>tier - 3</v>
      </c>
      <c r="P1027" s="15" t="str">
        <f>VLOOKUP(A1027,'Hospitalisation Details'!A1025:I3368,9,FALSE)</f>
        <v>R1012</v>
      </c>
      <c r="Q1027" s="15">
        <f ca="1">VLOOKUP(A1027,'Hospitalisation Details'!A1025:K3368,11,FALSE)</f>
        <v>25</v>
      </c>
    </row>
    <row r="1028" spans="1:17" ht="15.6" x14ac:dyDescent="0.3">
      <c r="A1028" s="78" t="s">
        <v>1345</v>
      </c>
      <c r="B1028" s="78" t="str">
        <f>VLOOKUP(A1028,'Customer Names'!A1026:C3361,3,FALSE)</f>
        <v>Tim</v>
      </c>
      <c r="C1028" s="91">
        <f>VLOOKUP(A1028,'Medical Examinations'!A1026:H3361,2,FALSE)</f>
        <v>40.369999999999997</v>
      </c>
      <c r="D1028" s="15">
        <f>VLOOKUP(A1028,'Medical Examinations'!A1026:H3361,3,FALSE)</f>
        <v>8.2100000000000009</v>
      </c>
      <c r="E1028" s="15" t="str">
        <f>VLOOKUP(A1028,'Medical Examinations'!A1026:H3361,4,FALSE)</f>
        <v>No</v>
      </c>
      <c r="F1028" s="15" t="str">
        <f>VLOOKUP(A1028,'Medical Examinations'!A1026:H3361,5,FALSE)</f>
        <v>No</v>
      </c>
      <c r="G1028" s="15" t="str">
        <f>VLOOKUP(A1028,'Medical Examinations'!A1026:H3361,6,FALSE)</f>
        <v>No</v>
      </c>
      <c r="H1028" s="15">
        <f>VLOOKUP(A1028,'Medical Examinations'!A1026:H3361,7,FALSE)</f>
        <v>0</v>
      </c>
      <c r="I1028" s="15" t="str">
        <f>VLOOKUP(A1028,'Medical Examinations'!A1026:H3361,8,FALSE)</f>
        <v>No</v>
      </c>
      <c r="J1028" s="15" t="str">
        <f>VLOOKUP(A1028,'Medical Examinations'!A1026:J3361,9,FALSE)</f>
        <v>OBESITY</v>
      </c>
      <c r="K1028" s="15" t="str">
        <f>VLOOKUP(A1028,'Medical Examinations'!A1026:J3361,10,FALSE)</f>
        <v>DIABETES</v>
      </c>
      <c r="L1028" s="15" t="str">
        <f>VLOOKUP(A1028,'Hospitalisation Details'!A1026:J3369,10,FALSE)</f>
        <v>18-Dec-1965</v>
      </c>
      <c r="M1028" s="15">
        <f>VLOOKUP(A1028,'Hospitalisation Details'!A1026:I3369,6,FALSE)</f>
        <v>10982.5</v>
      </c>
      <c r="N1028" s="15" t="str">
        <f>VLOOKUP(A1028,'Hospitalisation Details'!A1026:I3369,7,FALSE)</f>
        <v>tier - 3</v>
      </c>
      <c r="O1028" s="15" t="str">
        <f>VLOOKUP(A1028,'Hospitalisation Details'!A1026:I3369,8,FALSE)</f>
        <v>tier - 3</v>
      </c>
      <c r="P1028" s="15" t="str">
        <f>VLOOKUP(A1028,'Hospitalisation Details'!A1026:I3369,9,FALSE)</f>
        <v>R1013</v>
      </c>
      <c r="Q1028" s="15">
        <f ca="1">VLOOKUP(A1028,'Hospitalisation Details'!A1026:K3369,11,FALSE)</f>
        <v>59</v>
      </c>
    </row>
    <row r="1029" spans="1:17" ht="15.6" x14ac:dyDescent="0.3">
      <c r="A1029" s="78" t="s">
        <v>1344</v>
      </c>
      <c r="B1029" s="78" t="str">
        <f>VLOOKUP(A1029,'Customer Names'!A1027:C3362,3,FALSE)</f>
        <v>Ms.  Emma M</v>
      </c>
      <c r="C1029" s="91">
        <f>VLOOKUP(A1029,'Medical Examinations'!A1027:H3362,2,FALSE)</f>
        <v>41.47</v>
      </c>
      <c r="D1029" s="15">
        <f>VLOOKUP(A1029,'Medical Examinations'!A1027:H3362,3,FALSE)</f>
        <v>10.34</v>
      </c>
      <c r="E1029" s="15" t="str">
        <f>VLOOKUP(A1029,'Medical Examinations'!A1027:H3362,4,FALSE)</f>
        <v>No</v>
      </c>
      <c r="F1029" s="15" t="str">
        <f>VLOOKUP(A1029,'Medical Examinations'!A1027:H3362,5,FALSE)</f>
        <v>No</v>
      </c>
      <c r="G1029" s="15" t="str">
        <f>VLOOKUP(A1029,'Medical Examinations'!A1027:H3362,6,FALSE)</f>
        <v>No</v>
      </c>
      <c r="H1029" s="15">
        <f>VLOOKUP(A1029,'Medical Examinations'!A1027:H3362,7,FALSE)</f>
        <v>2</v>
      </c>
      <c r="I1029" s="15" t="str">
        <f>VLOOKUP(A1029,'Medical Examinations'!A1027:H3362,8,FALSE)</f>
        <v>No</v>
      </c>
      <c r="J1029" s="15" t="str">
        <f>VLOOKUP(A1029,'Medical Examinations'!A1027:J3362,9,FALSE)</f>
        <v>OBESITY</v>
      </c>
      <c r="K1029" s="15" t="str">
        <f>VLOOKUP(A1029,'Medical Examinations'!A1027:J3362,10,FALSE)</f>
        <v>DIABETES</v>
      </c>
      <c r="L1029" s="15" t="str">
        <f>VLOOKUP(A1029,'Hospitalisation Details'!A1027:J3370,10,FALSE)</f>
        <v>21-Oct-1973</v>
      </c>
      <c r="M1029" s="15">
        <f>VLOOKUP(A1029,'Hospitalisation Details'!A1027:I3370,6,FALSE)</f>
        <v>10977.21</v>
      </c>
      <c r="N1029" s="15" t="str">
        <f>VLOOKUP(A1029,'Hospitalisation Details'!A1027:I3370,7,FALSE)</f>
        <v>tier - 3</v>
      </c>
      <c r="O1029" s="15" t="str">
        <f>VLOOKUP(A1029,'Hospitalisation Details'!A1027:I3370,8,FALSE)</f>
        <v>tier - 1</v>
      </c>
      <c r="P1029" s="15" t="str">
        <f>VLOOKUP(A1029,'Hospitalisation Details'!A1027:I3370,9,FALSE)</f>
        <v>R1013</v>
      </c>
      <c r="Q1029" s="15">
        <f ca="1">VLOOKUP(A1029,'Hospitalisation Details'!A1027:K3370,11,FALSE)</f>
        <v>52</v>
      </c>
    </row>
    <row r="1030" spans="1:17" ht="15.6" x14ac:dyDescent="0.3">
      <c r="A1030" s="78" t="s">
        <v>1343</v>
      </c>
      <c r="B1030" s="78" t="str">
        <f>VLOOKUP(A1030,'Customer Names'!A1028:C3363,3,FALSE)</f>
        <v>Tim</v>
      </c>
      <c r="C1030" s="91">
        <f>VLOOKUP(A1030,'Medical Examinations'!A1028:H3363,2,FALSE)</f>
        <v>33.725000000000001</v>
      </c>
      <c r="D1030" s="15">
        <f>VLOOKUP(A1030,'Medical Examinations'!A1028:H3363,3,FALSE)</f>
        <v>5.51</v>
      </c>
      <c r="E1030" s="15" t="str">
        <f>VLOOKUP(A1030,'Medical Examinations'!A1028:H3363,4,FALSE)</f>
        <v>yes</v>
      </c>
      <c r="F1030" s="15" t="str">
        <f>VLOOKUP(A1030,'Medical Examinations'!A1028:H3363,5,FALSE)</f>
        <v>No</v>
      </c>
      <c r="G1030" s="15" t="str">
        <f>VLOOKUP(A1030,'Medical Examinations'!A1028:H3363,6,FALSE)</f>
        <v>No</v>
      </c>
      <c r="H1030" s="15">
        <f>VLOOKUP(A1030,'Medical Examinations'!A1028:H3363,7,FALSE)</f>
        <v>2</v>
      </c>
      <c r="I1030" s="15" t="str">
        <f>VLOOKUP(A1030,'Medical Examinations'!A1028:H3363,8,FALSE)</f>
        <v>No</v>
      </c>
      <c r="J1030" s="15" t="str">
        <f>VLOOKUP(A1030,'Medical Examinations'!A1028:J3363,9,FALSE)</f>
        <v>OBESITY</v>
      </c>
      <c r="K1030" s="15" t="str">
        <f>VLOOKUP(A1030,'Medical Examinations'!A1028:J3363,10,FALSE)</f>
        <v>NORMAL</v>
      </c>
      <c r="L1030" s="15" t="str">
        <f>VLOOKUP(A1030,'Hospitalisation Details'!A1028:J3371,10,FALSE)</f>
        <v>9-Jul-1966</v>
      </c>
      <c r="M1030" s="15">
        <f>VLOOKUP(A1030,'Hospitalisation Details'!A1028:I3371,6,FALSE)</f>
        <v>10976.25</v>
      </c>
      <c r="N1030" s="15" t="str">
        <f>VLOOKUP(A1030,'Hospitalisation Details'!A1028:I3371,7,FALSE)</f>
        <v>tier - 3</v>
      </c>
      <c r="O1030" s="15" t="str">
        <f>VLOOKUP(A1030,'Hospitalisation Details'!A1028:I3371,8,FALSE)</f>
        <v>tier - 2</v>
      </c>
      <c r="P1030" s="15" t="str">
        <f>VLOOKUP(A1030,'Hospitalisation Details'!A1028:I3371,9,FALSE)</f>
        <v>R1012</v>
      </c>
      <c r="Q1030" s="15">
        <f ca="1">VLOOKUP(A1030,'Hospitalisation Details'!A1028:K3371,11,FALSE)</f>
        <v>59</v>
      </c>
    </row>
    <row r="1031" spans="1:17" ht="15.6" x14ac:dyDescent="0.3">
      <c r="A1031" s="78" t="s">
        <v>1342</v>
      </c>
      <c r="B1031" s="78" t="str">
        <f>VLOOKUP(A1031,'Customer Names'!A1029:C3364,3,FALSE)</f>
        <v>Patrick</v>
      </c>
      <c r="C1031" s="91">
        <f>VLOOKUP(A1031,'Medical Examinations'!A1029:H3364,2,FALSE)</f>
        <v>28.1</v>
      </c>
      <c r="D1031" s="15">
        <f>VLOOKUP(A1031,'Medical Examinations'!A1029:H3364,3,FALSE)</f>
        <v>11.2</v>
      </c>
      <c r="E1031" s="15" t="str">
        <f>VLOOKUP(A1031,'Medical Examinations'!A1029:H3364,4,FALSE)</f>
        <v>No</v>
      </c>
      <c r="F1031" s="15" t="str">
        <f>VLOOKUP(A1031,'Medical Examinations'!A1029:H3364,5,FALSE)</f>
        <v>No</v>
      </c>
      <c r="G1031" s="15" t="str">
        <f>VLOOKUP(A1031,'Medical Examinations'!A1029:H3364,6,FALSE)</f>
        <v>No</v>
      </c>
      <c r="H1031" s="15">
        <f>VLOOKUP(A1031,'Medical Examinations'!A1029:H3364,7,FALSE)</f>
        <v>0</v>
      </c>
      <c r="I1031" s="15" t="str">
        <f>VLOOKUP(A1031,'Medical Examinations'!A1029:H3364,8,FALSE)</f>
        <v>No</v>
      </c>
      <c r="J1031" s="15" t="str">
        <f>VLOOKUP(A1031,'Medical Examinations'!A1029:J3364,9,FALSE)</f>
        <v>OVERWEIGHT</v>
      </c>
      <c r="K1031" s="15" t="str">
        <f>VLOOKUP(A1031,'Medical Examinations'!A1029:J3364,10,FALSE)</f>
        <v>DIABETES</v>
      </c>
      <c r="L1031" s="15" t="str">
        <f>VLOOKUP(A1031,'Hospitalisation Details'!A1029:J3372,10,FALSE)</f>
        <v>19-Jun-1965</v>
      </c>
      <c r="M1031" s="15">
        <f>VLOOKUP(A1031,'Hospitalisation Details'!A1029:I3372,6,FALSE)</f>
        <v>10965.45</v>
      </c>
      <c r="N1031" s="15" t="str">
        <f>VLOOKUP(A1031,'Hospitalisation Details'!A1029:I3372,7,FALSE)</f>
        <v>tier - 3</v>
      </c>
      <c r="O1031" s="15" t="str">
        <f>VLOOKUP(A1031,'Hospitalisation Details'!A1029:I3372,8,FALSE)</f>
        <v>tier - 2</v>
      </c>
      <c r="P1031" s="15" t="str">
        <f>VLOOKUP(A1031,'Hospitalisation Details'!A1029:I3372,9,FALSE)</f>
        <v>R1011</v>
      </c>
      <c r="Q1031" s="15">
        <f ca="1">VLOOKUP(A1031,'Hospitalisation Details'!A1029:K3372,11,FALSE)</f>
        <v>60</v>
      </c>
    </row>
    <row r="1032" spans="1:17" ht="15.6" x14ac:dyDescent="0.3">
      <c r="A1032" s="78" t="s">
        <v>1341</v>
      </c>
      <c r="B1032" s="78" t="str">
        <f>VLOOKUP(A1032,'Customer Names'!A1030:C3365,3,FALSE)</f>
        <v>Bridget K.</v>
      </c>
      <c r="C1032" s="91">
        <f>VLOOKUP(A1032,'Medical Examinations'!A1030:H3365,2,FALSE)</f>
        <v>37.43</v>
      </c>
      <c r="D1032" s="15">
        <f>VLOOKUP(A1032,'Medical Examinations'!A1030:H3365,3,FALSE)</f>
        <v>4.3499999999999996</v>
      </c>
      <c r="E1032" s="15" t="str">
        <f>VLOOKUP(A1032,'Medical Examinations'!A1030:H3365,4,FALSE)</f>
        <v>yes</v>
      </c>
      <c r="F1032" s="15" t="str">
        <f>VLOOKUP(A1032,'Medical Examinations'!A1030:H3365,5,FALSE)</f>
        <v>No</v>
      </c>
      <c r="G1032" s="15" t="str">
        <f>VLOOKUP(A1032,'Medical Examinations'!A1030:H3365,6,FALSE)</f>
        <v>Yes</v>
      </c>
      <c r="H1032" s="15">
        <f>VLOOKUP(A1032,'Medical Examinations'!A1030:H3365,7,FALSE)</f>
        <v>1</v>
      </c>
      <c r="I1032" s="15" t="str">
        <f>VLOOKUP(A1032,'Medical Examinations'!A1030:H3365,8,FALSE)</f>
        <v>No</v>
      </c>
      <c r="J1032" s="15" t="str">
        <f>VLOOKUP(A1032,'Medical Examinations'!A1030:J3365,9,FALSE)</f>
        <v>OBESITY</v>
      </c>
      <c r="K1032" s="15" t="str">
        <f>VLOOKUP(A1032,'Medical Examinations'!A1030:J3365,10,FALSE)</f>
        <v>NORMAL</v>
      </c>
      <c r="L1032" s="15" t="str">
        <f>VLOOKUP(A1032,'Hospitalisation Details'!A1030:J3373,10,FALSE)</f>
        <v>14-Aug-1969</v>
      </c>
      <c r="M1032" s="15">
        <f>VLOOKUP(A1032,'Hospitalisation Details'!A1030:I3373,6,FALSE)</f>
        <v>10959.69</v>
      </c>
      <c r="N1032" s="15" t="str">
        <f>VLOOKUP(A1032,'Hospitalisation Details'!A1030:I3373,7,FALSE)</f>
        <v>tier - 3</v>
      </c>
      <c r="O1032" s="15" t="str">
        <f>VLOOKUP(A1032,'Hospitalisation Details'!A1030:I3373,8,FALSE)</f>
        <v>tier - 3</v>
      </c>
      <c r="P1032" s="15" t="str">
        <f>VLOOKUP(A1032,'Hospitalisation Details'!A1030:I3373,9,FALSE)</f>
        <v>R1012</v>
      </c>
      <c r="Q1032" s="15">
        <f ca="1">VLOOKUP(A1032,'Hospitalisation Details'!A1030:K3373,11,FALSE)</f>
        <v>56</v>
      </c>
    </row>
    <row r="1033" spans="1:17" ht="15.6" x14ac:dyDescent="0.3">
      <c r="A1033" s="78" t="s">
        <v>1340</v>
      </c>
      <c r="B1033" s="78" t="str">
        <f>VLOOKUP(A1033,'Customer Names'!A1031:C3366,3,FALSE)</f>
        <v>Gabriel</v>
      </c>
      <c r="C1033" s="91">
        <f>VLOOKUP(A1033,'Medical Examinations'!A1031:H3366,2,FALSE)</f>
        <v>23.7</v>
      </c>
      <c r="D1033" s="15">
        <f>VLOOKUP(A1033,'Medical Examinations'!A1031:H3366,3,FALSE)</f>
        <v>10.45</v>
      </c>
      <c r="E1033" s="15" t="str">
        <f>VLOOKUP(A1033,'Medical Examinations'!A1031:H3366,4,FALSE)</f>
        <v>No</v>
      </c>
      <c r="F1033" s="15" t="str">
        <f>VLOOKUP(A1033,'Medical Examinations'!A1031:H3366,5,FALSE)</f>
        <v>No</v>
      </c>
      <c r="G1033" s="15" t="str">
        <f>VLOOKUP(A1033,'Medical Examinations'!A1031:H3366,6,FALSE)</f>
        <v>No</v>
      </c>
      <c r="H1033" s="15">
        <f>VLOOKUP(A1033,'Medical Examinations'!A1031:H3366,7,FALSE)</f>
        <v>0</v>
      </c>
      <c r="I1033" s="15" t="str">
        <f>VLOOKUP(A1033,'Medical Examinations'!A1031:H3366,8,FALSE)</f>
        <v>No</v>
      </c>
      <c r="J1033" s="15" t="str">
        <f>VLOOKUP(A1033,'Medical Examinations'!A1031:J3366,9,FALSE)</f>
        <v>NORMAL WEIGHT</v>
      </c>
      <c r="K1033" s="15" t="str">
        <f>VLOOKUP(A1033,'Medical Examinations'!A1031:J3366,10,FALSE)</f>
        <v>DIABETES</v>
      </c>
      <c r="L1033" s="15" t="str">
        <f>VLOOKUP(A1033,'Hospitalisation Details'!A1031:J3374,10,FALSE)</f>
        <v>4-Dec-1965</v>
      </c>
      <c r="M1033" s="15">
        <f>VLOOKUP(A1033,'Hospitalisation Details'!A1031:I3374,6,FALSE)</f>
        <v>10959.33</v>
      </c>
      <c r="N1033" s="15" t="str">
        <f>VLOOKUP(A1033,'Hospitalisation Details'!A1031:I3374,7,FALSE)</f>
        <v>tier - 3</v>
      </c>
      <c r="O1033" s="15" t="str">
        <f>VLOOKUP(A1033,'Hospitalisation Details'!A1031:I3374,8,FALSE)</f>
        <v>tier - 3</v>
      </c>
      <c r="P1033" s="15" t="str">
        <f>VLOOKUP(A1033,'Hospitalisation Details'!A1031:I3374,9,FALSE)</f>
        <v>R1011</v>
      </c>
      <c r="Q1033" s="15">
        <f ca="1">VLOOKUP(A1033,'Hospitalisation Details'!A1031:K3374,11,FALSE)</f>
        <v>59</v>
      </c>
    </row>
    <row r="1034" spans="1:17" ht="15.6" x14ac:dyDescent="0.3">
      <c r="A1034" s="78" t="s">
        <v>1339</v>
      </c>
      <c r="B1034" s="78" t="str">
        <f>VLOOKUP(A1034,'Customer Names'!A1032:C3367,3,FALSE)</f>
        <v>Natasha</v>
      </c>
      <c r="C1034" s="91">
        <f>VLOOKUP(A1034,'Medical Examinations'!A1032:H3367,2,FALSE)</f>
        <v>24.795000000000002</v>
      </c>
      <c r="D1034" s="15">
        <f>VLOOKUP(A1034,'Medical Examinations'!A1032:H3367,3,FALSE)</f>
        <v>4.07</v>
      </c>
      <c r="E1034" s="15" t="str">
        <f>VLOOKUP(A1034,'Medical Examinations'!A1032:H3367,4,FALSE)</f>
        <v>yes</v>
      </c>
      <c r="F1034" s="15" t="str">
        <f>VLOOKUP(A1034,'Medical Examinations'!A1032:H3367,5,FALSE)</f>
        <v>No</v>
      </c>
      <c r="G1034" s="15" t="str">
        <f>VLOOKUP(A1034,'Medical Examinations'!A1032:H3367,6,FALSE)</f>
        <v>Yes</v>
      </c>
      <c r="H1034" s="15">
        <f>VLOOKUP(A1034,'Medical Examinations'!A1032:H3367,7,FALSE)</f>
        <v>1</v>
      </c>
      <c r="I1034" s="15" t="str">
        <f>VLOOKUP(A1034,'Medical Examinations'!A1032:H3367,8,FALSE)</f>
        <v>No</v>
      </c>
      <c r="J1034" s="15" t="str">
        <f>VLOOKUP(A1034,'Medical Examinations'!A1032:J3367,9,FALSE)</f>
        <v>NORMAL WEIGHT</v>
      </c>
      <c r="K1034" s="15" t="str">
        <f>VLOOKUP(A1034,'Medical Examinations'!A1032:J3367,10,FALSE)</f>
        <v>NORMAL</v>
      </c>
      <c r="L1034" s="15" t="str">
        <f>VLOOKUP(A1034,'Hospitalisation Details'!A1032:J3375,10,FALSE)</f>
        <v>10-Nov-1969</v>
      </c>
      <c r="M1034" s="15">
        <f>VLOOKUP(A1034,'Hospitalisation Details'!A1032:I3375,6,FALSE)</f>
        <v>10942.13</v>
      </c>
      <c r="N1034" s="15" t="str">
        <f>VLOOKUP(A1034,'Hospitalisation Details'!A1032:I3375,7,FALSE)</f>
        <v>tier - 3</v>
      </c>
      <c r="O1034" s="15" t="str">
        <f>VLOOKUP(A1034,'Hospitalisation Details'!A1032:I3375,8,FALSE)</f>
        <v>tier - 3</v>
      </c>
      <c r="P1034" s="15" t="str">
        <f>VLOOKUP(A1034,'Hospitalisation Details'!A1032:I3375,9,FALSE)</f>
        <v>R1012</v>
      </c>
      <c r="Q1034" s="15">
        <f ca="1">VLOOKUP(A1034,'Hospitalisation Details'!A1032:K3375,11,FALSE)</f>
        <v>56</v>
      </c>
    </row>
    <row r="1035" spans="1:17" ht="15.6" x14ac:dyDescent="0.3">
      <c r="A1035" s="78" t="s">
        <v>1338</v>
      </c>
      <c r="B1035" s="78" t="str">
        <f>VLOOKUP(A1035,'Customer Names'!A1033:C3368,3,FALSE)</f>
        <v>Abby A.</v>
      </c>
      <c r="C1035" s="91">
        <f>VLOOKUP(A1035,'Medical Examinations'!A1033:H3368,2,FALSE)</f>
        <v>31.9</v>
      </c>
      <c r="D1035" s="15">
        <f>VLOOKUP(A1035,'Medical Examinations'!A1033:H3368,3,FALSE)</f>
        <v>8.34</v>
      </c>
      <c r="E1035" s="15" t="str">
        <f>VLOOKUP(A1035,'Medical Examinations'!A1033:H3368,4,FALSE)</f>
        <v>No</v>
      </c>
      <c r="F1035" s="15" t="str">
        <f>VLOOKUP(A1035,'Medical Examinations'!A1033:H3368,5,FALSE)</f>
        <v>No</v>
      </c>
      <c r="G1035" s="15" t="str">
        <f>VLOOKUP(A1035,'Medical Examinations'!A1033:H3368,6,FALSE)</f>
        <v>No</v>
      </c>
      <c r="H1035" s="15">
        <f>VLOOKUP(A1035,'Medical Examinations'!A1033:H3368,7,FALSE)</f>
        <v>0</v>
      </c>
      <c r="I1035" s="15" t="str">
        <f>VLOOKUP(A1035,'Medical Examinations'!A1033:H3368,8,FALSE)</f>
        <v>No</v>
      </c>
      <c r="J1035" s="15" t="str">
        <f>VLOOKUP(A1035,'Medical Examinations'!A1033:J3368,9,FALSE)</f>
        <v>OBESITY</v>
      </c>
      <c r="K1035" s="15" t="str">
        <f>VLOOKUP(A1035,'Medical Examinations'!A1033:J3368,10,FALSE)</f>
        <v>DIABETES</v>
      </c>
      <c r="L1035" s="15" t="str">
        <f>VLOOKUP(A1035,'Hospitalisation Details'!A1033:J3376,10,FALSE)</f>
        <v>12-Nov-1968</v>
      </c>
      <c r="M1035" s="15">
        <f>VLOOKUP(A1035,'Hospitalisation Details'!A1033:I3376,6,FALSE)</f>
        <v>10928.85</v>
      </c>
      <c r="N1035" s="15" t="str">
        <f>VLOOKUP(A1035,'Hospitalisation Details'!A1033:I3376,7,FALSE)</f>
        <v>tier - 3</v>
      </c>
      <c r="O1035" s="15" t="str">
        <f>VLOOKUP(A1035,'Hospitalisation Details'!A1033:I3376,8,FALSE)</f>
        <v>tier - 3</v>
      </c>
      <c r="P1035" s="15" t="str">
        <f>VLOOKUP(A1035,'Hospitalisation Details'!A1033:I3376,9,FALSE)</f>
        <v>R1013</v>
      </c>
      <c r="Q1035" s="15">
        <f ca="1">VLOOKUP(A1035,'Hospitalisation Details'!A1033:K3376,11,FALSE)</f>
        <v>56</v>
      </c>
    </row>
    <row r="1036" spans="1:17" ht="15.6" x14ac:dyDescent="0.3">
      <c r="A1036" s="78" t="s">
        <v>1337</v>
      </c>
      <c r="B1036" s="78" t="str">
        <f>VLOOKUP(A1036,'Customer Names'!A1034:C3369,3,FALSE)</f>
        <v>Michelle</v>
      </c>
      <c r="C1036" s="91">
        <f>VLOOKUP(A1036,'Medical Examinations'!A1034:H3369,2,FALSE)</f>
        <v>32.68</v>
      </c>
      <c r="D1036" s="15">
        <f>VLOOKUP(A1036,'Medical Examinations'!A1034:H3369,3,FALSE)</f>
        <v>7.41</v>
      </c>
      <c r="E1036" s="15" t="str">
        <f>VLOOKUP(A1036,'Medical Examinations'!A1034:H3369,4,FALSE)</f>
        <v>No</v>
      </c>
      <c r="F1036" s="15" t="str">
        <f>VLOOKUP(A1036,'Medical Examinations'!A1034:H3369,5,FALSE)</f>
        <v>No</v>
      </c>
      <c r="G1036" s="15" t="str">
        <f>VLOOKUP(A1036,'Medical Examinations'!A1034:H3369,6,FALSE)</f>
        <v>No</v>
      </c>
      <c r="H1036" s="15">
        <f>VLOOKUP(A1036,'Medical Examinations'!A1034:H3369,7,FALSE)</f>
        <v>0</v>
      </c>
      <c r="I1036" s="15" t="str">
        <f>VLOOKUP(A1036,'Medical Examinations'!A1034:H3369,8,FALSE)</f>
        <v>No</v>
      </c>
      <c r="J1036" s="15" t="str">
        <f>VLOOKUP(A1036,'Medical Examinations'!A1034:J3369,9,FALSE)</f>
        <v>OBESITY</v>
      </c>
      <c r="K1036" s="15" t="str">
        <f>VLOOKUP(A1036,'Medical Examinations'!A1034:J3369,10,FALSE)</f>
        <v>DIABETES</v>
      </c>
      <c r="L1036" s="15" t="str">
        <f>VLOOKUP(A1036,'Hospitalisation Details'!A1034:J3377,10,FALSE)</f>
        <v>13-Nov-1968</v>
      </c>
      <c r="M1036" s="15">
        <f>VLOOKUP(A1036,'Hospitalisation Details'!A1034:I3377,6,FALSE)</f>
        <v>10923.93</v>
      </c>
      <c r="N1036" s="15" t="str">
        <f>VLOOKUP(A1036,'Hospitalisation Details'!A1034:I3377,7,FALSE)</f>
        <v>tier - 3</v>
      </c>
      <c r="O1036" s="15" t="str">
        <f>VLOOKUP(A1036,'Hospitalisation Details'!A1034:I3377,8,FALSE)</f>
        <v>tier - 1</v>
      </c>
      <c r="P1036" s="15" t="str">
        <f>VLOOKUP(A1036,'Hospitalisation Details'!A1034:I3377,9,FALSE)</f>
        <v>R1024</v>
      </c>
      <c r="Q1036" s="15">
        <f ca="1">VLOOKUP(A1036,'Hospitalisation Details'!A1034:K3377,11,FALSE)</f>
        <v>56</v>
      </c>
    </row>
    <row r="1037" spans="1:17" ht="15.6" x14ac:dyDescent="0.3">
      <c r="A1037" s="78" t="s">
        <v>1336</v>
      </c>
      <c r="B1037" s="78" t="str">
        <f>VLOOKUP(A1037,'Customer Names'!A1035:C3370,3,FALSE)</f>
        <v>Mckendree</v>
      </c>
      <c r="C1037" s="91">
        <f>VLOOKUP(A1037,'Medical Examinations'!A1035:H3370,2,FALSE)</f>
        <v>47.13</v>
      </c>
      <c r="D1037" s="15">
        <f>VLOOKUP(A1037,'Medical Examinations'!A1035:H3370,3,FALSE)</f>
        <v>4.3099999999999996</v>
      </c>
      <c r="E1037" s="15" t="str">
        <f>VLOOKUP(A1037,'Medical Examinations'!A1035:H3370,4,FALSE)</f>
        <v>No</v>
      </c>
      <c r="F1037" s="15" t="str">
        <f>VLOOKUP(A1037,'Medical Examinations'!A1035:H3370,5,FALSE)</f>
        <v>No</v>
      </c>
      <c r="G1037" s="15" t="str">
        <f>VLOOKUP(A1037,'Medical Examinations'!A1035:H3370,6,FALSE)</f>
        <v>No</v>
      </c>
      <c r="H1037" s="15">
        <f>VLOOKUP(A1037,'Medical Examinations'!A1035:H3370,7,FALSE)</f>
        <v>0</v>
      </c>
      <c r="I1037" s="15" t="str">
        <f>VLOOKUP(A1037,'Medical Examinations'!A1035:H3370,8,FALSE)</f>
        <v>No</v>
      </c>
      <c r="J1037" s="15" t="str">
        <f>VLOOKUP(A1037,'Medical Examinations'!A1035:J3370,9,FALSE)</f>
        <v>OBESITY</v>
      </c>
      <c r="K1037" s="15" t="str">
        <f>VLOOKUP(A1037,'Medical Examinations'!A1035:J3370,10,FALSE)</f>
        <v>NORMAL</v>
      </c>
      <c r="L1037" s="15" t="str">
        <f>VLOOKUP(A1037,'Hospitalisation Details'!A1035:J3378,10,FALSE)</f>
        <v>6-Sep-1994</v>
      </c>
      <c r="M1037" s="15">
        <f>VLOOKUP(A1037,'Hospitalisation Details'!A1035:I3378,6,FALSE)</f>
        <v>10886.66</v>
      </c>
      <c r="N1037" s="15" t="str">
        <f>VLOOKUP(A1037,'Hospitalisation Details'!A1035:I3378,7,FALSE)</f>
        <v>tier - 3</v>
      </c>
      <c r="O1037" s="15" t="str">
        <f>VLOOKUP(A1037,'Hospitalisation Details'!A1035:I3378,8,FALSE)</f>
        <v>tier - 3</v>
      </c>
      <c r="P1037" s="15" t="str">
        <f>VLOOKUP(A1037,'Hospitalisation Details'!A1035:I3378,9,FALSE)</f>
        <v>R1012</v>
      </c>
      <c r="Q1037" s="15">
        <f ca="1">VLOOKUP(A1037,'Hospitalisation Details'!A1035:K3378,11,FALSE)</f>
        <v>31</v>
      </c>
    </row>
    <row r="1038" spans="1:17" ht="15.6" x14ac:dyDescent="0.3">
      <c r="A1038" s="78" t="s">
        <v>1335</v>
      </c>
      <c r="B1038" s="78" t="str">
        <f>VLOOKUP(A1038,'Customer Names'!A1036:C3371,3,FALSE)</f>
        <v>Tara</v>
      </c>
      <c r="C1038" s="91">
        <f>VLOOKUP(A1038,'Medical Examinations'!A1036:H3371,2,FALSE)</f>
        <v>36.67</v>
      </c>
      <c r="D1038" s="15">
        <f>VLOOKUP(A1038,'Medical Examinations'!A1036:H3371,3,FALSE)</f>
        <v>10.83</v>
      </c>
      <c r="E1038" s="15" t="str">
        <f>VLOOKUP(A1038,'Medical Examinations'!A1036:H3371,4,FALSE)</f>
        <v>No</v>
      </c>
      <c r="F1038" s="15" t="str">
        <f>VLOOKUP(A1038,'Medical Examinations'!A1036:H3371,5,FALSE)</f>
        <v>No</v>
      </c>
      <c r="G1038" s="15" t="str">
        <f>VLOOKUP(A1038,'Medical Examinations'!A1036:H3371,6,FALSE)</f>
        <v>No</v>
      </c>
      <c r="H1038" s="15">
        <f>VLOOKUP(A1038,'Medical Examinations'!A1036:H3371,7,FALSE)</f>
        <v>0</v>
      </c>
      <c r="I1038" s="15" t="str">
        <f>VLOOKUP(A1038,'Medical Examinations'!A1036:H3371,8,FALSE)</f>
        <v>No</v>
      </c>
      <c r="J1038" s="15" t="str">
        <f>VLOOKUP(A1038,'Medical Examinations'!A1036:J3371,9,FALSE)</f>
        <v>OBESITY</v>
      </c>
      <c r="K1038" s="15" t="str">
        <f>VLOOKUP(A1038,'Medical Examinations'!A1036:J3371,10,FALSE)</f>
        <v>DIABETES</v>
      </c>
      <c r="L1038" s="15" t="str">
        <f>VLOOKUP(A1038,'Hospitalisation Details'!A1036:J3379,10,FALSE)</f>
        <v>20-Dec-1971</v>
      </c>
      <c r="M1038" s="15">
        <f>VLOOKUP(A1038,'Hospitalisation Details'!A1036:I3379,6,FALSE)</f>
        <v>10848.13</v>
      </c>
      <c r="N1038" s="15" t="str">
        <f>VLOOKUP(A1038,'Hospitalisation Details'!A1036:I3379,7,FALSE)</f>
        <v>tier - 3</v>
      </c>
      <c r="O1038" s="15" t="str">
        <f>VLOOKUP(A1038,'Hospitalisation Details'!A1036:I3379,8,FALSE)</f>
        <v>tier - 3</v>
      </c>
      <c r="P1038" s="15" t="str">
        <f>VLOOKUP(A1038,'Hospitalisation Details'!A1036:I3379,9,FALSE)</f>
        <v>R1012</v>
      </c>
      <c r="Q1038" s="15">
        <f ca="1">VLOOKUP(A1038,'Hospitalisation Details'!A1036:K3379,11,FALSE)</f>
        <v>53</v>
      </c>
    </row>
    <row r="1039" spans="1:17" ht="15.6" x14ac:dyDescent="0.3">
      <c r="A1039" s="78" t="s">
        <v>1334</v>
      </c>
      <c r="B1039" s="78" t="str">
        <f>VLOOKUP(A1039,'Customer Names'!A1037:C3372,3,FALSE)</f>
        <v>Daniel</v>
      </c>
      <c r="C1039" s="91">
        <f>VLOOKUP(A1039,'Medical Examinations'!A1037:H3372,2,FALSE)</f>
        <v>33.630000000000003</v>
      </c>
      <c r="D1039" s="15">
        <f>VLOOKUP(A1039,'Medical Examinations'!A1037:H3372,3,FALSE)</f>
        <v>11.31</v>
      </c>
      <c r="E1039" s="15" t="str">
        <f>VLOOKUP(A1039,'Medical Examinations'!A1037:H3372,4,FALSE)</f>
        <v>No</v>
      </c>
      <c r="F1039" s="15" t="str">
        <f>VLOOKUP(A1039,'Medical Examinations'!A1037:H3372,5,FALSE)</f>
        <v>No</v>
      </c>
      <c r="G1039" s="15" t="str">
        <f>VLOOKUP(A1039,'Medical Examinations'!A1037:H3372,6,FALSE)</f>
        <v>No</v>
      </c>
      <c r="H1039" s="15">
        <f>VLOOKUP(A1039,'Medical Examinations'!A1037:H3372,7,FALSE)</f>
        <v>0</v>
      </c>
      <c r="I1039" s="15" t="str">
        <f>VLOOKUP(A1039,'Medical Examinations'!A1037:H3372,8,FALSE)</f>
        <v>No</v>
      </c>
      <c r="J1039" s="15" t="str">
        <f>VLOOKUP(A1039,'Medical Examinations'!A1037:J3372,9,FALSE)</f>
        <v>OBESITY</v>
      </c>
      <c r="K1039" s="15" t="str">
        <f>VLOOKUP(A1039,'Medical Examinations'!A1037:J3372,10,FALSE)</f>
        <v>DIABETES</v>
      </c>
      <c r="L1039" s="15" t="str">
        <f>VLOOKUP(A1039,'Hospitalisation Details'!A1037:J3380,10,FALSE)</f>
        <v>28-Jul-1968</v>
      </c>
      <c r="M1039" s="15">
        <f>VLOOKUP(A1039,'Hospitalisation Details'!A1037:I3380,6,FALSE)</f>
        <v>10825.25</v>
      </c>
      <c r="N1039" s="15" t="str">
        <f>VLOOKUP(A1039,'Hospitalisation Details'!A1037:I3380,7,FALSE)</f>
        <v>tier - 3</v>
      </c>
      <c r="O1039" s="15" t="str">
        <f>VLOOKUP(A1039,'Hospitalisation Details'!A1037:I3380,8,FALSE)</f>
        <v>tier - 3</v>
      </c>
      <c r="P1039" s="15" t="str">
        <f>VLOOKUP(A1039,'Hospitalisation Details'!A1037:I3380,9,FALSE)</f>
        <v>R1012</v>
      </c>
      <c r="Q1039" s="15">
        <f ca="1">VLOOKUP(A1039,'Hospitalisation Details'!A1037:K3380,11,FALSE)</f>
        <v>57</v>
      </c>
    </row>
    <row r="1040" spans="1:17" ht="15.6" x14ac:dyDescent="0.3">
      <c r="A1040" s="78" t="s">
        <v>1333</v>
      </c>
      <c r="B1040" s="78" t="str">
        <f>VLOOKUP(A1040,'Customer Names'!A1038:C3373,3,FALSE)</f>
        <v>Joshua P</v>
      </c>
      <c r="C1040" s="91">
        <f>VLOOKUP(A1040,'Medical Examinations'!A1038:H3373,2,FALSE)</f>
        <v>32.67</v>
      </c>
      <c r="D1040" s="15">
        <f>VLOOKUP(A1040,'Medical Examinations'!A1038:H3373,3,FALSE)</f>
        <v>11.81</v>
      </c>
      <c r="E1040" s="15" t="str">
        <f>VLOOKUP(A1040,'Medical Examinations'!A1038:H3373,4,FALSE)</f>
        <v>yes</v>
      </c>
      <c r="F1040" s="15" t="str">
        <f>VLOOKUP(A1040,'Medical Examinations'!A1038:H3373,5,FALSE)</f>
        <v>No</v>
      </c>
      <c r="G1040" s="15" t="str">
        <f>VLOOKUP(A1040,'Medical Examinations'!A1038:H3373,6,FALSE)</f>
        <v>No</v>
      </c>
      <c r="H1040" s="15">
        <f>VLOOKUP(A1040,'Medical Examinations'!A1038:H3373,7,FALSE)</f>
        <v>0</v>
      </c>
      <c r="I1040" s="15" t="str">
        <f>VLOOKUP(A1040,'Medical Examinations'!A1038:H3373,8,FALSE)</f>
        <v>No</v>
      </c>
      <c r="J1040" s="15" t="str">
        <f>VLOOKUP(A1040,'Medical Examinations'!A1038:J3373,9,FALSE)</f>
        <v>OBESITY</v>
      </c>
      <c r="K1040" s="15" t="str">
        <f>VLOOKUP(A1040,'Medical Examinations'!A1038:J3373,10,FALSE)</f>
        <v>DIABETES</v>
      </c>
      <c r="L1040" s="15" t="str">
        <f>VLOOKUP(A1040,'Hospitalisation Details'!A1038:J3381,10,FALSE)</f>
        <v>2-Oct-1967</v>
      </c>
      <c r="M1040" s="15">
        <f>VLOOKUP(A1040,'Hospitalisation Details'!A1038:I3381,6,FALSE)</f>
        <v>10807.49</v>
      </c>
      <c r="N1040" s="15" t="str">
        <f>VLOOKUP(A1040,'Hospitalisation Details'!A1038:I3381,7,FALSE)</f>
        <v>tier - 3</v>
      </c>
      <c r="O1040" s="15" t="str">
        <f>VLOOKUP(A1040,'Hospitalisation Details'!A1038:I3381,8,FALSE)</f>
        <v>tier - 2</v>
      </c>
      <c r="P1040" s="15" t="str">
        <f>VLOOKUP(A1040,'Hospitalisation Details'!A1038:I3381,9,FALSE)</f>
        <v>R1013</v>
      </c>
      <c r="Q1040" s="15">
        <f ca="1">VLOOKUP(A1040,'Hospitalisation Details'!A1038:K3381,11,FALSE)</f>
        <v>58</v>
      </c>
    </row>
    <row r="1041" spans="1:17" ht="15.6" x14ac:dyDescent="0.3">
      <c r="A1041" s="78" t="s">
        <v>1332</v>
      </c>
      <c r="B1041" s="78" t="str">
        <f>VLOOKUP(A1041,'Customer Names'!A1039:C3374,3,FALSE)</f>
        <v>Erin C</v>
      </c>
      <c r="C1041" s="91">
        <f>VLOOKUP(A1041,'Medical Examinations'!A1039:H3374,2,FALSE)</f>
        <v>33.299999999999997</v>
      </c>
      <c r="D1041" s="15">
        <f>VLOOKUP(A1041,'Medical Examinations'!A1039:H3374,3,FALSE)</f>
        <v>8.26</v>
      </c>
      <c r="E1041" s="15" t="str">
        <f>VLOOKUP(A1041,'Medical Examinations'!A1039:H3374,4,FALSE)</f>
        <v>yes</v>
      </c>
      <c r="F1041" s="15" t="str">
        <f>VLOOKUP(A1041,'Medical Examinations'!A1039:H3374,5,FALSE)</f>
        <v>No</v>
      </c>
      <c r="G1041" s="15" t="str">
        <f>VLOOKUP(A1041,'Medical Examinations'!A1039:H3374,6,FALSE)</f>
        <v>No</v>
      </c>
      <c r="H1041" s="15">
        <f>VLOOKUP(A1041,'Medical Examinations'!A1039:H3374,7,FALSE)</f>
        <v>2</v>
      </c>
      <c r="I1041" s="15" t="str">
        <f>VLOOKUP(A1041,'Medical Examinations'!A1039:H3374,8,FALSE)</f>
        <v>No</v>
      </c>
      <c r="J1041" s="15" t="str">
        <f>VLOOKUP(A1041,'Medical Examinations'!A1039:J3374,9,FALSE)</f>
        <v>OBESITY</v>
      </c>
      <c r="K1041" s="15" t="str">
        <f>VLOOKUP(A1041,'Medical Examinations'!A1039:J3374,10,FALSE)</f>
        <v>DIABETES</v>
      </c>
      <c r="L1041" s="15" t="str">
        <f>VLOOKUP(A1041,'Hospitalisation Details'!A1039:J3382,10,FALSE)</f>
        <v>18-Dec-1970</v>
      </c>
      <c r="M1041" s="15">
        <f>VLOOKUP(A1041,'Hospitalisation Details'!A1039:I3382,6,FALSE)</f>
        <v>10806.84</v>
      </c>
      <c r="N1041" s="15" t="str">
        <f>VLOOKUP(A1041,'Hospitalisation Details'!A1039:I3382,7,FALSE)</f>
        <v>tier - 3</v>
      </c>
      <c r="O1041" s="15" t="str">
        <f>VLOOKUP(A1041,'Hospitalisation Details'!A1039:I3382,8,FALSE)</f>
        <v>tier - 2</v>
      </c>
      <c r="P1041" s="15" t="str">
        <f>VLOOKUP(A1041,'Hospitalisation Details'!A1039:I3382,9,FALSE)</f>
        <v>R1011</v>
      </c>
      <c r="Q1041" s="15">
        <f ca="1">VLOOKUP(A1041,'Hospitalisation Details'!A1039:K3382,11,FALSE)</f>
        <v>54</v>
      </c>
    </row>
    <row r="1042" spans="1:17" ht="15.6" x14ac:dyDescent="0.3">
      <c r="A1042" s="78" t="s">
        <v>1331</v>
      </c>
      <c r="B1042" s="78" t="str">
        <f>VLOOKUP(A1042,'Customer Names'!A1040:C3375,3,FALSE)</f>
        <v>Shure</v>
      </c>
      <c r="C1042" s="91">
        <f>VLOOKUP(A1042,'Medical Examinations'!A1040:H3375,2,FALSE)</f>
        <v>30.78</v>
      </c>
      <c r="D1042" s="15">
        <f>VLOOKUP(A1042,'Medical Examinations'!A1040:H3375,3,FALSE)</f>
        <v>10.74</v>
      </c>
      <c r="E1042" s="15" t="str">
        <f>VLOOKUP(A1042,'Medical Examinations'!A1040:H3375,4,FALSE)</f>
        <v>yes</v>
      </c>
      <c r="F1042" s="15" t="str">
        <f>VLOOKUP(A1042,'Medical Examinations'!A1040:H3375,5,FALSE)</f>
        <v>No</v>
      </c>
      <c r="G1042" s="15" t="str">
        <f>VLOOKUP(A1042,'Medical Examinations'!A1040:H3375,6,FALSE)</f>
        <v>No</v>
      </c>
      <c r="H1042" s="15">
        <f>VLOOKUP(A1042,'Medical Examinations'!A1040:H3375,7,FALSE)</f>
        <v>2</v>
      </c>
      <c r="I1042" s="15" t="str">
        <f>VLOOKUP(A1042,'Medical Examinations'!A1040:H3375,8,FALSE)</f>
        <v>No</v>
      </c>
      <c r="J1042" s="15" t="str">
        <f>VLOOKUP(A1042,'Medical Examinations'!A1040:J3375,9,FALSE)</f>
        <v>OBESITY</v>
      </c>
      <c r="K1042" s="15" t="str">
        <f>VLOOKUP(A1042,'Medical Examinations'!A1040:J3375,10,FALSE)</f>
        <v>DIABETES</v>
      </c>
      <c r="L1042" s="15" t="str">
        <f>VLOOKUP(A1042,'Hospitalisation Details'!A1040:J3383,10,FALSE)</f>
        <v>28-Oct-1970</v>
      </c>
      <c r="M1042" s="15">
        <f>VLOOKUP(A1042,'Hospitalisation Details'!A1040:I3383,6,FALSE)</f>
        <v>10797.34</v>
      </c>
      <c r="N1042" s="15" t="str">
        <f>VLOOKUP(A1042,'Hospitalisation Details'!A1040:I3383,7,FALSE)</f>
        <v>tier - 3</v>
      </c>
      <c r="O1042" s="15" t="str">
        <f>VLOOKUP(A1042,'Hospitalisation Details'!A1040:I3383,8,FALSE)</f>
        <v>tier - 2</v>
      </c>
      <c r="P1042" s="15" t="str">
        <f>VLOOKUP(A1042,'Hospitalisation Details'!A1040:I3383,9,FALSE)</f>
        <v>R1023</v>
      </c>
      <c r="Q1042" s="15">
        <f ca="1">VLOOKUP(A1042,'Hospitalisation Details'!A1040:K3383,11,FALSE)</f>
        <v>55</v>
      </c>
    </row>
    <row r="1043" spans="1:17" ht="15.6" x14ac:dyDescent="0.3">
      <c r="A1043" s="78" t="s">
        <v>1330</v>
      </c>
      <c r="B1043" s="78" t="str">
        <f>VLOOKUP(A1043,'Customer Names'!A1041:C3376,3,FALSE)</f>
        <v>Richard</v>
      </c>
      <c r="C1043" s="91">
        <f>VLOOKUP(A1043,'Medical Examinations'!A1041:H3376,2,FALSE)</f>
        <v>28.975000000000001</v>
      </c>
      <c r="D1043" s="15">
        <f>VLOOKUP(A1043,'Medical Examinations'!A1041:H3376,3,FALSE)</f>
        <v>7.69</v>
      </c>
      <c r="E1043" s="15" t="str">
        <f>VLOOKUP(A1043,'Medical Examinations'!A1041:H3376,4,FALSE)</f>
        <v>yes</v>
      </c>
      <c r="F1043" s="15" t="str">
        <f>VLOOKUP(A1043,'Medical Examinations'!A1041:H3376,5,FALSE)</f>
        <v>No</v>
      </c>
      <c r="G1043" s="15" t="str">
        <f>VLOOKUP(A1043,'Medical Examinations'!A1041:H3376,6,FALSE)</f>
        <v>No</v>
      </c>
      <c r="H1043" s="15">
        <f>VLOOKUP(A1043,'Medical Examinations'!A1041:H3376,7,FALSE)</f>
        <v>0</v>
      </c>
      <c r="I1043" s="15" t="str">
        <f>VLOOKUP(A1043,'Medical Examinations'!A1041:H3376,8,FALSE)</f>
        <v>No</v>
      </c>
      <c r="J1043" s="15" t="str">
        <f>VLOOKUP(A1043,'Medical Examinations'!A1041:J3376,9,FALSE)</f>
        <v>OVERWEIGHT</v>
      </c>
      <c r="K1043" s="15" t="str">
        <f>VLOOKUP(A1043,'Medical Examinations'!A1041:J3376,10,FALSE)</f>
        <v>DIABETES</v>
      </c>
      <c r="L1043" s="15" t="str">
        <f>VLOOKUP(A1043,'Hospitalisation Details'!A1041:J3384,10,FALSE)</f>
        <v>23-Oct-1967</v>
      </c>
      <c r="M1043" s="15">
        <f>VLOOKUP(A1043,'Hospitalisation Details'!A1041:I3384,6,FALSE)</f>
        <v>10796.35</v>
      </c>
      <c r="N1043" s="15" t="str">
        <f>VLOOKUP(A1043,'Hospitalisation Details'!A1041:I3384,7,FALSE)</f>
        <v>tier - 3</v>
      </c>
      <c r="O1043" s="15" t="str">
        <f>VLOOKUP(A1043,'Hospitalisation Details'!A1041:I3384,8,FALSE)</f>
        <v>tier - 1</v>
      </c>
      <c r="P1043" s="15" t="str">
        <f>VLOOKUP(A1043,'Hospitalisation Details'!A1041:I3384,9,FALSE)</f>
        <v>R1019</v>
      </c>
      <c r="Q1043" s="15">
        <f ca="1">VLOOKUP(A1043,'Hospitalisation Details'!A1041:K3384,11,FALSE)</f>
        <v>58</v>
      </c>
    </row>
    <row r="1044" spans="1:17" ht="15.6" x14ac:dyDescent="0.3">
      <c r="A1044" s="78" t="s">
        <v>1329</v>
      </c>
      <c r="B1044" s="78" t="str">
        <f>VLOOKUP(A1044,'Customer Names'!A1042:C3377,3,FALSE)</f>
        <v>Brenda</v>
      </c>
      <c r="C1044" s="91">
        <f>VLOOKUP(A1044,'Medical Examinations'!A1042:H3377,2,FALSE)</f>
        <v>33.4</v>
      </c>
      <c r="D1044" s="15">
        <f>VLOOKUP(A1044,'Medical Examinations'!A1042:H3377,3,FALSE)</f>
        <v>4.84</v>
      </c>
      <c r="E1044" s="15" t="str">
        <f>VLOOKUP(A1044,'Medical Examinations'!A1042:H3377,4,FALSE)</f>
        <v>No</v>
      </c>
      <c r="F1044" s="15" t="str">
        <f>VLOOKUP(A1044,'Medical Examinations'!A1042:H3377,5,FALSE)</f>
        <v>No</v>
      </c>
      <c r="G1044" s="15" t="str">
        <f>VLOOKUP(A1044,'Medical Examinations'!A1042:H3377,6,FALSE)</f>
        <v>No</v>
      </c>
      <c r="H1044" s="15">
        <f>VLOOKUP(A1044,'Medical Examinations'!A1042:H3377,7,FALSE)</f>
        <v>0</v>
      </c>
      <c r="I1044" s="15" t="str">
        <f>VLOOKUP(A1044,'Medical Examinations'!A1042:H3377,8,FALSE)</f>
        <v>No</v>
      </c>
      <c r="J1044" s="15" t="str">
        <f>VLOOKUP(A1044,'Medical Examinations'!A1042:J3377,9,FALSE)</f>
        <v>OBESITY</v>
      </c>
      <c r="K1044" s="15" t="str">
        <f>VLOOKUP(A1044,'Medical Examinations'!A1042:J3377,10,FALSE)</f>
        <v>NORMAL</v>
      </c>
      <c r="L1044" s="15" t="str">
        <f>VLOOKUP(A1044,'Hospitalisation Details'!A1042:J3385,10,FALSE)</f>
        <v>24-Dec-1999</v>
      </c>
      <c r="M1044" s="15">
        <f>VLOOKUP(A1044,'Hospitalisation Details'!A1042:I3385,6,FALSE)</f>
        <v>10795.94</v>
      </c>
      <c r="N1044" s="15" t="str">
        <f>VLOOKUP(A1044,'Hospitalisation Details'!A1042:I3385,7,FALSE)</f>
        <v>tier - 3</v>
      </c>
      <c r="O1044" s="15" t="str">
        <f>VLOOKUP(A1044,'Hospitalisation Details'!A1042:I3385,8,FALSE)</f>
        <v>tier - 1</v>
      </c>
      <c r="P1044" s="15" t="str">
        <f>VLOOKUP(A1044,'Hospitalisation Details'!A1042:I3385,9,FALSE)</f>
        <v>R1011</v>
      </c>
      <c r="Q1044" s="15">
        <f ca="1">VLOOKUP(A1044,'Hospitalisation Details'!A1042:K3385,11,FALSE)</f>
        <v>25</v>
      </c>
    </row>
    <row r="1045" spans="1:17" ht="15.6" x14ac:dyDescent="0.3">
      <c r="A1045" s="78" t="s">
        <v>1328</v>
      </c>
      <c r="B1045" s="78" t="str">
        <f>VLOOKUP(A1045,'Customer Names'!A1043:C3378,3,FALSE)</f>
        <v>Joseph M</v>
      </c>
      <c r="C1045" s="91">
        <f>VLOOKUP(A1045,'Medical Examinations'!A1043:H3378,2,FALSE)</f>
        <v>21.5</v>
      </c>
      <c r="D1045" s="15">
        <f>VLOOKUP(A1045,'Medical Examinations'!A1043:H3378,3,FALSE)</f>
        <v>9.77</v>
      </c>
      <c r="E1045" s="15" t="str">
        <f>VLOOKUP(A1045,'Medical Examinations'!A1043:H3378,4,FALSE)</f>
        <v>yes</v>
      </c>
      <c r="F1045" s="15" t="str">
        <f>VLOOKUP(A1045,'Medical Examinations'!A1043:H3378,5,FALSE)</f>
        <v>No</v>
      </c>
      <c r="G1045" s="15" t="str">
        <f>VLOOKUP(A1045,'Medical Examinations'!A1043:H3378,6,FALSE)</f>
        <v>No</v>
      </c>
      <c r="H1045" s="15">
        <f>VLOOKUP(A1045,'Medical Examinations'!A1043:H3378,7,FALSE)</f>
        <v>0</v>
      </c>
      <c r="I1045" s="15" t="str">
        <f>VLOOKUP(A1045,'Medical Examinations'!A1043:H3378,8,FALSE)</f>
        <v>No</v>
      </c>
      <c r="J1045" s="15" t="str">
        <f>VLOOKUP(A1045,'Medical Examinations'!A1043:J3378,9,FALSE)</f>
        <v>NORMAL WEIGHT</v>
      </c>
      <c r="K1045" s="15" t="str">
        <f>VLOOKUP(A1045,'Medical Examinations'!A1043:J3378,10,FALSE)</f>
        <v>DIABETES</v>
      </c>
      <c r="L1045" s="15" t="str">
        <f>VLOOKUP(A1045,'Hospitalisation Details'!A1043:J3386,10,FALSE)</f>
        <v>11-Nov-1967</v>
      </c>
      <c r="M1045" s="15">
        <f>VLOOKUP(A1045,'Hospitalisation Details'!A1043:I3386,6,FALSE)</f>
        <v>10791.96</v>
      </c>
      <c r="N1045" s="15" t="str">
        <f>VLOOKUP(A1045,'Hospitalisation Details'!A1043:I3386,7,FALSE)</f>
        <v>tier - 3</v>
      </c>
      <c r="O1045" s="15" t="str">
        <f>VLOOKUP(A1045,'Hospitalisation Details'!A1043:I3386,8,FALSE)</f>
        <v>tier - 2</v>
      </c>
      <c r="P1045" s="15" t="str">
        <f>VLOOKUP(A1045,'Hospitalisation Details'!A1043:I3386,9,FALSE)</f>
        <v>R1011</v>
      </c>
      <c r="Q1045" s="15">
        <f ca="1">VLOOKUP(A1045,'Hospitalisation Details'!A1043:K3386,11,FALSE)</f>
        <v>58</v>
      </c>
    </row>
    <row r="1046" spans="1:17" ht="15.6" x14ac:dyDescent="0.3">
      <c r="A1046" s="78" t="s">
        <v>1327</v>
      </c>
      <c r="B1046" s="78" t="str">
        <f>VLOOKUP(A1046,'Customer Names'!A1044:C3379,3,FALSE)</f>
        <v>Stephen J.</v>
      </c>
      <c r="C1046" s="91">
        <f>VLOOKUP(A1046,'Medical Examinations'!A1044:H3379,2,FALSE)</f>
        <v>38.14</v>
      </c>
      <c r="D1046" s="15">
        <f>VLOOKUP(A1046,'Medical Examinations'!A1044:H3379,3,FALSE)</f>
        <v>5.84</v>
      </c>
      <c r="E1046" s="15" t="str">
        <f>VLOOKUP(A1046,'Medical Examinations'!A1044:H3379,4,FALSE)</f>
        <v>No</v>
      </c>
      <c r="F1046" s="15" t="str">
        <f>VLOOKUP(A1046,'Medical Examinations'!A1044:H3379,5,FALSE)</f>
        <v>No</v>
      </c>
      <c r="G1046" s="15" t="str">
        <f>VLOOKUP(A1046,'Medical Examinations'!A1044:H3379,6,FALSE)</f>
        <v>No</v>
      </c>
      <c r="H1046" s="15">
        <f>VLOOKUP(A1046,'Medical Examinations'!A1044:H3379,7,FALSE)</f>
        <v>0</v>
      </c>
      <c r="I1046" s="15" t="str">
        <f>VLOOKUP(A1046,'Medical Examinations'!A1044:H3379,8,FALSE)</f>
        <v>No</v>
      </c>
      <c r="J1046" s="15" t="str">
        <f>VLOOKUP(A1046,'Medical Examinations'!A1044:J3379,9,FALSE)</f>
        <v>OBESITY</v>
      </c>
      <c r="K1046" s="15" t="str">
        <f>VLOOKUP(A1046,'Medical Examinations'!A1044:J3379,10,FALSE)</f>
        <v>PREDIABETES</v>
      </c>
      <c r="L1046" s="15" t="str">
        <f>VLOOKUP(A1046,'Hospitalisation Details'!A1044:J3387,10,FALSE)</f>
        <v>25-Nov-1989</v>
      </c>
      <c r="M1046" s="15">
        <f>VLOOKUP(A1046,'Hospitalisation Details'!A1044:I3387,6,FALSE)</f>
        <v>10769.75</v>
      </c>
      <c r="N1046" s="15" t="str">
        <f>VLOOKUP(A1046,'Hospitalisation Details'!A1044:I3387,7,FALSE)</f>
        <v>tier - 3</v>
      </c>
      <c r="O1046" s="15" t="str">
        <f>VLOOKUP(A1046,'Hospitalisation Details'!A1044:I3387,8,FALSE)</f>
        <v>tier - 2</v>
      </c>
      <c r="P1046" s="15" t="str">
        <f>VLOOKUP(A1046,'Hospitalisation Details'!A1044:I3387,9,FALSE)</f>
        <v>R1022</v>
      </c>
      <c r="Q1046" s="15">
        <f ca="1">VLOOKUP(A1046,'Hospitalisation Details'!A1044:K3387,11,FALSE)</f>
        <v>35</v>
      </c>
    </row>
    <row r="1047" spans="1:17" ht="15.6" x14ac:dyDescent="0.3">
      <c r="A1047" s="78" t="s">
        <v>1326</v>
      </c>
      <c r="B1047" s="78" t="str">
        <f>VLOOKUP(A1047,'Customer Names'!A1045:C3380,3,FALSE)</f>
        <v>Kathya</v>
      </c>
      <c r="C1047" s="91">
        <f>VLOOKUP(A1047,'Medical Examinations'!A1045:H3380,2,FALSE)</f>
        <v>35.42</v>
      </c>
      <c r="D1047" s="15">
        <f>VLOOKUP(A1047,'Medical Examinations'!A1045:H3380,3,FALSE)</f>
        <v>8.6999999999999993</v>
      </c>
      <c r="E1047" s="15" t="str">
        <f>VLOOKUP(A1047,'Medical Examinations'!A1045:H3380,4,FALSE)</f>
        <v>yes</v>
      </c>
      <c r="F1047" s="15" t="str">
        <f>VLOOKUP(A1047,'Medical Examinations'!A1045:H3380,5,FALSE)</f>
        <v>No</v>
      </c>
      <c r="G1047" s="15" t="str">
        <f>VLOOKUP(A1047,'Medical Examinations'!A1045:H3380,6,FALSE)</f>
        <v>No</v>
      </c>
      <c r="H1047" s="15">
        <f>VLOOKUP(A1047,'Medical Examinations'!A1045:H3380,7,FALSE)</f>
        <v>1</v>
      </c>
      <c r="I1047" s="15" t="str">
        <f>VLOOKUP(A1047,'Medical Examinations'!A1045:H3380,8,FALSE)</f>
        <v>No</v>
      </c>
      <c r="J1047" s="15" t="str">
        <f>VLOOKUP(A1047,'Medical Examinations'!A1045:J3380,9,FALSE)</f>
        <v>OBESITY</v>
      </c>
      <c r="K1047" s="15" t="str">
        <f>VLOOKUP(A1047,'Medical Examinations'!A1045:J3380,10,FALSE)</f>
        <v>DIABETES</v>
      </c>
      <c r="L1047" s="15" t="str">
        <f>VLOOKUP(A1047,'Hospitalisation Details'!A1045:J3388,10,FALSE)</f>
        <v>29-Aug-1986</v>
      </c>
      <c r="M1047" s="15">
        <f>VLOOKUP(A1047,'Hospitalisation Details'!A1045:I3388,6,FALSE)</f>
        <v>10749.02</v>
      </c>
      <c r="N1047" s="15" t="str">
        <f>VLOOKUP(A1047,'Hospitalisation Details'!A1045:I3388,7,FALSE)</f>
        <v>tier - 3</v>
      </c>
      <c r="O1047" s="15" t="str">
        <f>VLOOKUP(A1047,'Hospitalisation Details'!A1045:I3388,8,FALSE)</f>
        <v>tier - 1</v>
      </c>
      <c r="P1047" s="15" t="str">
        <f>VLOOKUP(A1047,'Hospitalisation Details'!A1045:I3388,9,FALSE)</f>
        <v>R1026</v>
      </c>
      <c r="Q1047" s="15">
        <f ca="1">VLOOKUP(A1047,'Hospitalisation Details'!A1045:K3388,11,FALSE)</f>
        <v>39</v>
      </c>
    </row>
    <row r="1048" spans="1:17" ht="15.6" x14ac:dyDescent="0.3">
      <c r="A1048" s="78" t="s">
        <v>1325</v>
      </c>
      <c r="B1048" s="78" t="str">
        <f>VLOOKUP(A1048,'Customer Names'!A1046:C3381,3,FALSE)</f>
        <v>Wesley</v>
      </c>
      <c r="C1048" s="91">
        <f>VLOOKUP(A1048,'Medical Examinations'!A1046:H3381,2,FALSE)</f>
        <v>35.625</v>
      </c>
      <c r="D1048" s="15">
        <f>VLOOKUP(A1048,'Medical Examinations'!A1046:H3381,3,FALSE)</f>
        <v>10.79</v>
      </c>
      <c r="E1048" s="15" t="str">
        <f>VLOOKUP(A1048,'Medical Examinations'!A1046:H3381,4,FALSE)</f>
        <v>No</v>
      </c>
      <c r="F1048" s="15" t="str">
        <f>VLOOKUP(A1048,'Medical Examinations'!A1046:H3381,5,FALSE)</f>
        <v>No</v>
      </c>
      <c r="G1048" s="15" t="str">
        <f>VLOOKUP(A1048,'Medical Examinations'!A1046:H3381,6,FALSE)</f>
        <v>No</v>
      </c>
      <c r="H1048" s="15">
        <f>VLOOKUP(A1048,'Medical Examinations'!A1046:H3381,7,FALSE)</f>
        <v>0</v>
      </c>
      <c r="I1048" s="15" t="str">
        <f>VLOOKUP(A1048,'Medical Examinations'!A1046:H3381,8,FALSE)</f>
        <v>No</v>
      </c>
      <c r="J1048" s="15" t="str">
        <f>VLOOKUP(A1048,'Medical Examinations'!A1046:J3381,9,FALSE)</f>
        <v>OBESITY</v>
      </c>
      <c r="K1048" s="15" t="str">
        <f>VLOOKUP(A1048,'Medical Examinations'!A1046:J3381,10,FALSE)</f>
        <v>DIABETES</v>
      </c>
      <c r="L1048" s="15" t="str">
        <f>VLOOKUP(A1048,'Hospitalisation Details'!A1046:J3389,10,FALSE)</f>
        <v>9-Dec-1974</v>
      </c>
      <c r="M1048" s="15">
        <f>VLOOKUP(A1048,'Hospitalisation Details'!A1046:I3389,6,FALSE)</f>
        <v>10736.87</v>
      </c>
      <c r="N1048" s="15" t="str">
        <f>VLOOKUP(A1048,'Hospitalisation Details'!A1046:I3389,7,FALSE)</f>
        <v>tier - 3</v>
      </c>
      <c r="O1048" s="15" t="str">
        <f>VLOOKUP(A1048,'Hospitalisation Details'!A1046:I3389,8,FALSE)</f>
        <v>tier - 1</v>
      </c>
      <c r="P1048" s="15" t="str">
        <f>VLOOKUP(A1048,'Hospitalisation Details'!A1046:I3389,9,FALSE)</f>
        <v>R1016</v>
      </c>
      <c r="Q1048" s="15">
        <f ca="1">VLOOKUP(A1048,'Hospitalisation Details'!A1046:K3389,11,FALSE)</f>
        <v>50</v>
      </c>
    </row>
    <row r="1049" spans="1:17" ht="15.6" x14ac:dyDescent="0.3">
      <c r="A1049" s="78" t="s">
        <v>1324</v>
      </c>
      <c r="B1049" s="78" t="str">
        <f>VLOOKUP(A1049,'Customer Names'!A1047:C3382,3,FALSE)</f>
        <v>Tim</v>
      </c>
      <c r="C1049" s="91">
        <f>VLOOKUP(A1049,'Medical Examinations'!A1047:H3382,2,FALSE)</f>
        <v>45.51</v>
      </c>
      <c r="D1049" s="15">
        <f>VLOOKUP(A1049,'Medical Examinations'!A1047:H3382,3,FALSE)</f>
        <v>4.32</v>
      </c>
      <c r="E1049" s="15" t="str">
        <f>VLOOKUP(A1049,'Medical Examinations'!A1047:H3382,4,FALSE)</f>
        <v>No</v>
      </c>
      <c r="F1049" s="15" t="str">
        <f>VLOOKUP(A1049,'Medical Examinations'!A1047:H3382,5,FALSE)</f>
        <v>No</v>
      </c>
      <c r="G1049" s="15" t="str">
        <f>VLOOKUP(A1049,'Medical Examinations'!A1047:H3382,6,FALSE)</f>
        <v>No</v>
      </c>
      <c r="H1049" s="15">
        <f>VLOOKUP(A1049,'Medical Examinations'!A1047:H3382,7,FALSE)</f>
        <v>1</v>
      </c>
      <c r="I1049" s="15" t="str">
        <f>VLOOKUP(A1049,'Medical Examinations'!A1047:H3382,8,FALSE)</f>
        <v>No</v>
      </c>
      <c r="J1049" s="15" t="str">
        <f>VLOOKUP(A1049,'Medical Examinations'!A1047:J3382,9,FALSE)</f>
        <v>OBESITY</v>
      </c>
      <c r="K1049" s="15" t="str">
        <f>VLOOKUP(A1049,'Medical Examinations'!A1047:J3382,10,FALSE)</f>
        <v>NORMAL</v>
      </c>
      <c r="L1049" s="15" t="str">
        <f>VLOOKUP(A1049,'Hospitalisation Details'!A1047:J3390,10,FALSE)</f>
        <v>25-Jun-1992</v>
      </c>
      <c r="M1049" s="15">
        <f>VLOOKUP(A1049,'Hospitalisation Details'!A1047:I3390,6,FALSE)</f>
        <v>10719.57</v>
      </c>
      <c r="N1049" s="15" t="str">
        <f>VLOOKUP(A1049,'Hospitalisation Details'!A1047:I3390,7,FALSE)</f>
        <v>tier - 3</v>
      </c>
      <c r="O1049" s="15" t="str">
        <f>VLOOKUP(A1049,'Hospitalisation Details'!A1047:I3390,8,FALSE)</f>
        <v>tier - 1</v>
      </c>
      <c r="P1049" s="15" t="str">
        <f>VLOOKUP(A1049,'Hospitalisation Details'!A1047:I3390,9,FALSE)</f>
        <v>R1012</v>
      </c>
      <c r="Q1049" s="15">
        <f ca="1">VLOOKUP(A1049,'Hospitalisation Details'!A1047:K3390,11,FALSE)</f>
        <v>33</v>
      </c>
    </row>
    <row r="1050" spans="1:17" ht="15.6" x14ac:dyDescent="0.3">
      <c r="A1050" s="78" t="s">
        <v>1323</v>
      </c>
      <c r="B1050" s="78" t="str">
        <f>VLOOKUP(A1050,'Customer Names'!A1048:C3383,3,FALSE)</f>
        <v>Jamie L.</v>
      </c>
      <c r="C1050" s="91">
        <f>VLOOKUP(A1050,'Medical Examinations'!A1048:H3383,2,FALSE)</f>
        <v>37.1</v>
      </c>
      <c r="D1050" s="15">
        <f>VLOOKUP(A1050,'Medical Examinations'!A1048:H3383,3,FALSE)</f>
        <v>7.19</v>
      </c>
      <c r="E1050" s="15" t="str">
        <f>VLOOKUP(A1050,'Medical Examinations'!A1048:H3383,4,FALSE)</f>
        <v>yes</v>
      </c>
      <c r="F1050" s="15" t="str">
        <f>VLOOKUP(A1050,'Medical Examinations'!A1048:H3383,5,FALSE)</f>
        <v>No</v>
      </c>
      <c r="G1050" s="15" t="str">
        <f>VLOOKUP(A1050,'Medical Examinations'!A1048:H3383,6,FALSE)</f>
        <v>No</v>
      </c>
      <c r="H1050" s="15">
        <f>VLOOKUP(A1050,'Medical Examinations'!A1048:H3383,7,FALSE)</f>
        <v>0</v>
      </c>
      <c r="I1050" s="15" t="str">
        <f>VLOOKUP(A1050,'Medical Examinations'!A1048:H3383,8,FALSE)</f>
        <v>No</v>
      </c>
      <c r="J1050" s="15" t="str">
        <f>VLOOKUP(A1050,'Medical Examinations'!A1048:J3383,9,FALSE)</f>
        <v>OBESITY</v>
      </c>
      <c r="K1050" s="15" t="str">
        <f>VLOOKUP(A1050,'Medical Examinations'!A1048:J3383,10,FALSE)</f>
        <v>DIABETES</v>
      </c>
      <c r="L1050" s="15" t="str">
        <f>VLOOKUP(A1050,'Hospitalisation Details'!A1048:J3391,10,FALSE)</f>
        <v>5-Oct-1967</v>
      </c>
      <c r="M1050" s="15">
        <f>VLOOKUP(A1050,'Hospitalisation Details'!A1048:I3391,6,FALSE)</f>
        <v>10713.64</v>
      </c>
      <c r="N1050" s="15" t="str">
        <f>VLOOKUP(A1050,'Hospitalisation Details'!A1048:I3391,7,FALSE)</f>
        <v>tier - 3</v>
      </c>
      <c r="O1050" s="15" t="str">
        <f>VLOOKUP(A1050,'Hospitalisation Details'!A1048:I3391,8,FALSE)</f>
        <v>tier - 3</v>
      </c>
      <c r="P1050" s="15" t="str">
        <f>VLOOKUP(A1050,'Hospitalisation Details'!A1048:I3391,9,FALSE)</f>
        <v>R1011</v>
      </c>
      <c r="Q1050" s="15">
        <f ca="1">VLOOKUP(A1050,'Hospitalisation Details'!A1048:K3391,11,FALSE)</f>
        <v>58</v>
      </c>
    </row>
    <row r="1051" spans="1:17" ht="15.6" x14ac:dyDescent="0.3">
      <c r="A1051" s="78" t="s">
        <v>1322</v>
      </c>
      <c r="B1051" s="78" t="str">
        <f>VLOOKUP(A1051,'Customer Names'!A1049:C3384,3,FALSE)</f>
        <v>Alexandra</v>
      </c>
      <c r="C1051" s="91">
        <f>VLOOKUP(A1051,'Medical Examinations'!A1049:H3384,2,FALSE)</f>
        <v>30.5</v>
      </c>
      <c r="D1051" s="15">
        <f>VLOOKUP(A1051,'Medical Examinations'!A1049:H3384,3,FALSE)</f>
        <v>11.94</v>
      </c>
      <c r="E1051" s="15" t="str">
        <f>VLOOKUP(A1051,'Medical Examinations'!A1049:H3384,4,FALSE)</f>
        <v>yes</v>
      </c>
      <c r="F1051" s="15" t="str">
        <f>VLOOKUP(A1051,'Medical Examinations'!A1049:H3384,5,FALSE)</f>
        <v>No</v>
      </c>
      <c r="G1051" s="15" t="str">
        <f>VLOOKUP(A1051,'Medical Examinations'!A1049:H3384,6,FALSE)</f>
        <v>No</v>
      </c>
      <c r="H1051" s="15">
        <f>VLOOKUP(A1051,'Medical Examinations'!A1049:H3384,7,FALSE)</f>
        <v>0</v>
      </c>
      <c r="I1051" s="15" t="str">
        <f>VLOOKUP(A1051,'Medical Examinations'!A1049:H3384,8,FALSE)</f>
        <v>No</v>
      </c>
      <c r="J1051" s="15" t="str">
        <f>VLOOKUP(A1051,'Medical Examinations'!A1049:J3384,9,FALSE)</f>
        <v>OBESITY</v>
      </c>
      <c r="K1051" s="15" t="str">
        <f>VLOOKUP(A1051,'Medical Examinations'!A1049:J3384,10,FALSE)</f>
        <v>DIABETES</v>
      </c>
      <c r="L1051" s="15" t="str">
        <f>VLOOKUP(A1051,'Hospitalisation Details'!A1049:J3392,10,FALSE)</f>
        <v>30-Jul-1967</v>
      </c>
      <c r="M1051" s="15">
        <f>VLOOKUP(A1051,'Hospitalisation Details'!A1049:I3392,6,FALSE)</f>
        <v>10704.47</v>
      </c>
      <c r="N1051" s="15" t="str">
        <f>VLOOKUP(A1051,'Hospitalisation Details'!A1049:I3392,7,FALSE)</f>
        <v>tier - 3</v>
      </c>
      <c r="O1051" s="15" t="str">
        <f>VLOOKUP(A1051,'Hospitalisation Details'!A1049:I3392,8,FALSE)</f>
        <v>tier - 2</v>
      </c>
      <c r="P1051" s="15" t="str">
        <f>VLOOKUP(A1051,'Hospitalisation Details'!A1049:I3392,9,FALSE)</f>
        <v>R1011</v>
      </c>
      <c r="Q1051" s="15">
        <f ca="1">VLOOKUP(A1051,'Hospitalisation Details'!A1049:K3392,11,FALSE)</f>
        <v>58</v>
      </c>
    </row>
    <row r="1052" spans="1:17" ht="15.6" x14ac:dyDescent="0.3">
      <c r="A1052" s="78" t="s">
        <v>1321</v>
      </c>
      <c r="B1052" s="78" t="str">
        <f>VLOOKUP(A1052,'Customer Names'!A1050:C3385,3,FALSE)</f>
        <v>Tiffany</v>
      </c>
      <c r="C1052" s="91">
        <f>VLOOKUP(A1052,'Medical Examinations'!A1050:H3385,2,FALSE)</f>
        <v>28.16</v>
      </c>
      <c r="D1052" s="15">
        <f>VLOOKUP(A1052,'Medical Examinations'!A1050:H3385,3,FALSE)</f>
        <v>5.56</v>
      </c>
      <c r="E1052" s="15" t="str">
        <f>VLOOKUP(A1052,'Medical Examinations'!A1050:H3385,4,FALSE)</f>
        <v>No</v>
      </c>
      <c r="F1052" s="15" t="str">
        <f>VLOOKUP(A1052,'Medical Examinations'!A1050:H3385,5,FALSE)</f>
        <v>No</v>
      </c>
      <c r="G1052" s="15" t="str">
        <f>VLOOKUP(A1052,'Medical Examinations'!A1050:H3385,6,FALSE)</f>
        <v>No</v>
      </c>
      <c r="H1052" s="15">
        <f>VLOOKUP(A1052,'Medical Examinations'!A1050:H3385,7,FALSE)</f>
        <v>2</v>
      </c>
      <c r="I1052" s="15" t="str">
        <f>VLOOKUP(A1052,'Medical Examinations'!A1050:H3385,8,FALSE)</f>
        <v>No</v>
      </c>
      <c r="J1052" s="15" t="str">
        <f>VLOOKUP(A1052,'Medical Examinations'!A1050:J3385,9,FALSE)</f>
        <v>OVERWEIGHT</v>
      </c>
      <c r="K1052" s="15" t="str">
        <f>VLOOKUP(A1052,'Medical Examinations'!A1050:J3385,10,FALSE)</f>
        <v>NORMAL</v>
      </c>
      <c r="L1052" s="15" t="str">
        <f>VLOOKUP(A1052,'Hospitalisation Details'!A1050:J3393,10,FALSE)</f>
        <v>24-Oct-1972</v>
      </c>
      <c r="M1052" s="15">
        <f>VLOOKUP(A1052,'Hospitalisation Details'!A1050:I3393,6,FALSE)</f>
        <v>10702.64</v>
      </c>
      <c r="N1052" s="15" t="str">
        <f>VLOOKUP(A1052,'Hospitalisation Details'!A1050:I3393,7,FALSE)</f>
        <v>tier - 3</v>
      </c>
      <c r="O1052" s="15" t="str">
        <f>VLOOKUP(A1052,'Hospitalisation Details'!A1050:I3393,8,FALSE)</f>
        <v>tier - 3</v>
      </c>
      <c r="P1052" s="15" t="str">
        <f>VLOOKUP(A1052,'Hospitalisation Details'!A1050:I3393,9,FALSE)</f>
        <v>R1013</v>
      </c>
      <c r="Q1052" s="15">
        <f ca="1">VLOOKUP(A1052,'Hospitalisation Details'!A1050:K3393,11,FALSE)</f>
        <v>53</v>
      </c>
    </row>
    <row r="1053" spans="1:17" ht="15.6" x14ac:dyDescent="0.3">
      <c r="A1053" s="78" t="s">
        <v>1320</v>
      </c>
      <c r="B1053" s="78" t="str">
        <f>VLOOKUP(A1053,'Customer Names'!A1051:C3386,3,FALSE)</f>
        <v>Rebecca J</v>
      </c>
      <c r="C1053" s="91">
        <f>VLOOKUP(A1053,'Medical Examinations'!A1051:H3386,2,FALSE)</f>
        <v>29.1</v>
      </c>
      <c r="D1053" s="15">
        <f>VLOOKUP(A1053,'Medical Examinations'!A1051:H3386,3,FALSE)</f>
        <v>5.64</v>
      </c>
      <c r="E1053" s="15" t="str">
        <f>VLOOKUP(A1053,'Medical Examinations'!A1051:H3386,4,FALSE)</f>
        <v>yes</v>
      </c>
      <c r="F1053" s="15" t="str">
        <f>VLOOKUP(A1053,'Medical Examinations'!A1051:H3386,5,FALSE)</f>
        <v>No</v>
      </c>
      <c r="G1053" s="15" t="str">
        <f>VLOOKUP(A1053,'Medical Examinations'!A1051:H3386,6,FALSE)</f>
        <v>No</v>
      </c>
      <c r="H1053" s="15">
        <f>VLOOKUP(A1053,'Medical Examinations'!A1051:H3386,7,FALSE)</f>
        <v>0</v>
      </c>
      <c r="I1053" s="15" t="str">
        <f>VLOOKUP(A1053,'Medical Examinations'!A1051:H3386,8,FALSE)</f>
        <v>No</v>
      </c>
      <c r="J1053" s="15" t="str">
        <f>VLOOKUP(A1053,'Medical Examinations'!A1051:J3386,9,FALSE)</f>
        <v>OVERWEIGHT</v>
      </c>
      <c r="K1053" s="15" t="str">
        <f>VLOOKUP(A1053,'Medical Examinations'!A1051:J3386,10,FALSE)</f>
        <v>NORMAL</v>
      </c>
      <c r="L1053" s="15" t="str">
        <f>VLOOKUP(A1053,'Hospitalisation Details'!A1051:J3394,10,FALSE)</f>
        <v>30-Sep-1976</v>
      </c>
      <c r="M1053" s="15">
        <f>VLOOKUP(A1053,'Hospitalisation Details'!A1051:I3394,6,FALSE)</f>
        <v>10698.38</v>
      </c>
      <c r="N1053" s="15" t="str">
        <f>VLOOKUP(A1053,'Hospitalisation Details'!A1051:I3394,7,FALSE)</f>
        <v>tier - 3</v>
      </c>
      <c r="O1053" s="15" t="str">
        <f>VLOOKUP(A1053,'Hospitalisation Details'!A1051:I3394,8,FALSE)</f>
        <v>tier - 1</v>
      </c>
      <c r="P1053" s="15" t="str">
        <f>VLOOKUP(A1053,'Hospitalisation Details'!A1051:I3394,9,FALSE)</f>
        <v>R1025</v>
      </c>
      <c r="Q1053" s="15">
        <f ca="1">VLOOKUP(A1053,'Hospitalisation Details'!A1051:K3394,11,FALSE)</f>
        <v>49</v>
      </c>
    </row>
    <row r="1054" spans="1:17" ht="15.6" x14ac:dyDescent="0.3">
      <c r="A1054" s="78" t="s">
        <v>1319</v>
      </c>
      <c r="B1054" s="78" t="str">
        <f>VLOOKUP(A1054,'Customer Names'!A1052:C3387,3,FALSE)</f>
        <v>Austin T.</v>
      </c>
      <c r="C1054" s="91">
        <f>VLOOKUP(A1054,'Medical Examinations'!A1052:H3387,2,FALSE)</f>
        <v>30.22</v>
      </c>
      <c r="D1054" s="15">
        <f>VLOOKUP(A1054,'Medical Examinations'!A1052:H3387,3,FALSE)</f>
        <v>4.6500000000000004</v>
      </c>
      <c r="E1054" s="15" t="str">
        <f>VLOOKUP(A1054,'Medical Examinations'!A1052:H3387,4,FALSE)</f>
        <v>No</v>
      </c>
      <c r="F1054" s="15" t="str">
        <f>VLOOKUP(A1054,'Medical Examinations'!A1052:H3387,5,FALSE)</f>
        <v>No</v>
      </c>
      <c r="G1054" s="15" t="str">
        <f>VLOOKUP(A1054,'Medical Examinations'!A1052:H3387,6,FALSE)</f>
        <v>No</v>
      </c>
      <c r="H1054" s="15">
        <f>VLOOKUP(A1054,'Medical Examinations'!A1052:H3387,7,FALSE)</f>
        <v>0</v>
      </c>
      <c r="I1054" s="15" t="str">
        <f>VLOOKUP(A1054,'Medical Examinations'!A1052:H3387,8,FALSE)</f>
        <v>No</v>
      </c>
      <c r="J1054" s="15" t="str">
        <f>VLOOKUP(A1054,'Medical Examinations'!A1052:J3387,9,FALSE)</f>
        <v>OBESITY</v>
      </c>
      <c r="K1054" s="15" t="str">
        <f>VLOOKUP(A1054,'Medical Examinations'!A1052:J3387,10,FALSE)</f>
        <v>NORMAL</v>
      </c>
      <c r="L1054" s="15" t="str">
        <f>VLOOKUP(A1054,'Hospitalisation Details'!A1052:J3395,10,FALSE)</f>
        <v>2-Aug-1977</v>
      </c>
      <c r="M1054" s="15">
        <f>VLOOKUP(A1054,'Hospitalisation Details'!A1052:I3395,6,FALSE)</f>
        <v>10690.11</v>
      </c>
      <c r="N1054" s="15" t="str">
        <f>VLOOKUP(A1054,'Hospitalisation Details'!A1052:I3395,7,FALSE)</f>
        <v>tier - 3</v>
      </c>
      <c r="O1054" s="15" t="str">
        <f>VLOOKUP(A1054,'Hospitalisation Details'!A1052:I3395,8,FALSE)</f>
        <v>tier - 2</v>
      </c>
      <c r="P1054" s="15" t="str">
        <f>VLOOKUP(A1054,'Hospitalisation Details'!A1052:I3395,9,FALSE)</f>
        <v>R1021</v>
      </c>
      <c r="Q1054" s="15">
        <f ca="1">VLOOKUP(A1054,'Hospitalisation Details'!A1052:K3395,11,FALSE)</f>
        <v>48</v>
      </c>
    </row>
    <row r="1055" spans="1:17" ht="15.6" x14ac:dyDescent="0.3">
      <c r="A1055" s="78" t="s">
        <v>1318</v>
      </c>
      <c r="B1055" s="78" t="str">
        <f>VLOOKUP(A1055,'Customer Names'!A1053:C3388,3,FALSE)</f>
        <v>Jamie T</v>
      </c>
      <c r="C1055" s="91">
        <f>VLOOKUP(A1055,'Medical Examinations'!A1053:H3388,2,FALSE)</f>
        <v>24.29</v>
      </c>
      <c r="D1055" s="15">
        <f>VLOOKUP(A1055,'Medical Examinations'!A1053:H3388,3,FALSE)</f>
        <v>9.0500000000000007</v>
      </c>
      <c r="E1055" s="15" t="str">
        <f>VLOOKUP(A1055,'Medical Examinations'!A1053:H3388,4,FALSE)</f>
        <v>No</v>
      </c>
      <c r="F1055" s="15" t="str">
        <f>VLOOKUP(A1055,'Medical Examinations'!A1053:H3388,5,FALSE)</f>
        <v>No</v>
      </c>
      <c r="G1055" s="15" t="str">
        <f>VLOOKUP(A1055,'Medical Examinations'!A1053:H3388,6,FALSE)</f>
        <v>No</v>
      </c>
      <c r="H1055" s="15">
        <f>VLOOKUP(A1055,'Medical Examinations'!A1053:H3388,7,FALSE)</f>
        <v>0</v>
      </c>
      <c r="I1055" s="15" t="str">
        <f>VLOOKUP(A1055,'Medical Examinations'!A1053:H3388,8,FALSE)</f>
        <v>No</v>
      </c>
      <c r="J1055" s="15" t="str">
        <f>VLOOKUP(A1055,'Medical Examinations'!A1053:J3388,9,FALSE)</f>
        <v>NORMAL WEIGHT</v>
      </c>
      <c r="K1055" s="15" t="str">
        <f>VLOOKUP(A1055,'Medical Examinations'!A1053:J3388,10,FALSE)</f>
        <v>DIABETES</v>
      </c>
      <c r="L1055" s="15" t="str">
        <f>VLOOKUP(A1055,'Hospitalisation Details'!A1053:J3396,10,FALSE)</f>
        <v>7-Sep-1962</v>
      </c>
      <c r="M1055" s="15">
        <f>VLOOKUP(A1055,'Hospitalisation Details'!A1053:I3396,6,FALSE)</f>
        <v>10676.83</v>
      </c>
      <c r="N1055" s="15" t="str">
        <f>VLOOKUP(A1055,'Hospitalisation Details'!A1053:I3396,7,FALSE)</f>
        <v>tier - 3</v>
      </c>
      <c r="O1055" s="15" t="str">
        <f>VLOOKUP(A1055,'Hospitalisation Details'!A1053:I3396,8,FALSE)</f>
        <v>tier - 3</v>
      </c>
      <c r="P1055" s="15" t="str">
        <f>VLOOKUP(A1055,'Hospitalisation Details'!A1053:I3396,9,FALSE)</f>
        <v>R1013</v>
      </c>
      <c r="Q1055" s="15">
        <f ca="1">VLOOKUP(A1055,'Hospitalisation Details'!A1053:K3396,11,FALSE)</f>
        <v>63</v>
      </c>
    </row>
    <row r="1056" spans="1:17" ht="15.6" x14ac:dyDescent="0.3">
      <c r="A1056" s="78" t="s">
        <v>1317</v>
      </c>
      <c r="B1056" s="78" t="str">
        <f>VLOOKUP(A1056,'Customer Names'!A1054:C3389,3,FALSE)</f>
        <v>Matthew T.</v>
      </c>
      <c r="C1056" s="91">
        <f>VLOOKUP(A1056,'Medical Examinations'!A1054:H3389,2,FALSE)</f>
        <v>29.39</v>
      </c>
      <c r="D1056" s="15">
        <f>VLOOKUP(A1056,'Medical Examinations'!A1054:H3389,3,FALSE)</f>
        <v>4.5199999999999996</v>
      </c>
      <c r="E1056" s="15" t="str">
        <f>VLOOKUP(A1056,'Medical Examinations'!A1054:H3389,4,FALSE)</f>
        <v>yes</v>
      </c>
      <c r="F1056" s="15" t="str">
        <f>VLOOKUP(A1056,'Medical Examinations'!A1054:H3389,5,FALSE)</f>
        <v>No</v>
      </c>
      <c r="G1056" s="15" t="str">
        <f>VLOOKUP(A1056,'Medical Examinations'!A1054:H3389,6,FALSE)</f>
        <v>No</v>
      </c>
      <c r="H1056" s="15">
        <f>VLOOKUP(A1056,'Medical Examinations'!A1054:H3389,7,FALSE)</f>
        <v>0</v>
      </c>
      <c r="I1056" s="15" t="str">
        <f>VLOOKUP(A1056,'Medical Examinations'!A1054:H3389,8,FALSE)</f>
        <v>No</v>
      </c>
      <c r="J1056" s="15" t="str">
        <f>VLOOKUP(A1056,'Medical Examinations'!A1054:J3389,9,FALSE)</f>
        <v>OVERWEIGHT</v>
      </c>
      <c r="K1056" s="15" t="str">
        <f>VLOOKUP(A1056,'Medical Examinations'!A1054:J3389,10,FALSE)</f>
        <v>NORMAL</v>
      </c>
      <c r="L1056" s="15" t="str">
        <f>VLOOKUP(A1056,'Hospitalisation Details'!A1054:J3397,10,FALSE)</f>
        <v>22-Nov-1976</v>
      </c>
      <c r="M1056" s="15">
        <f>VLOOKUP(A1056,'Hospitalisation Details'!A1054:I3397,6,FALSE)</f>
        <v>10665.44</v>
      </c>
      <c r="N1056" s="15" t="str">
        <f>VLOOKUP(A1056,'Hospitalisation Details'!A1054:I3397,7,FALSE)</f>
        <v>tier - 3</v>
      </c>
      <c r="O1056" s="15" t="str">
        <f>VLOOKUP(A1056,'Hospitalisation Details'!A1054:I3397,8,FALSE)</f>
        <v>tier - 2</v>
      </c>
      <c r="P1056" s="15" t="str">
        <f>VLOOKUP(A1056,'Hospitalisation Details'!A1054:I3397,9,FALSE)</f>
        <v>R1021</v>
      </c>
      <c r="Q1056" s="15">
        <f ca="1">VLOOKUP(A1056,'Hospitalisation Details'!A1054:K3397,11,FALSE)</f>
        <v>48</v>
      </c>
    </row>
    <row r="1057" spans="1:17" ht="15.6" x14ac:dyDescent="0.3">
      <c r="A1057" s="78" t="s">
        <v>1316</v>
      </c>
      <c r="B1057" s="78" t="str">
        <f>VLOOKUP(A1057,'Customer Names'!A1055:C3390,3,FALSE)</f>
        <v>Emily</v>
      </c>
      <c r="C1057" s="91">
        <f>VLOOKUP(A1057,'Medical Examinations'!A1055:H3390,2,FALSE)</f>
        <v>25.66</v>
      </c>
      <c r="D1057" s="15">
        <f>VLOOKUP(A1057,'Medical Examinations'!A1055:H3390,3,FALSE)</f>
        <v>4.62</v>
      </c>
      <c r="E1057" s="15" t="str">
        <f>VLOOKUP(A1057,'Medical Examinations'!A1055:H3390,4,FALSE)</f>
        <v>yes</v>
      </c>
      <c r="F1057" s="15" t="str">
        <f>VLOOKUP(A1057,'Medical Examinations'!A1055:H3390,5,FALSE)</f>
        <v>No</v>
      </c>
      <c r="G1057" s="15" t="str">
        <f>VLOOKUP(A1057,'Medical Examinations'!A1055:H3390,6,FALSE)</f>
        <v>No</v>
      </c>
      <c r="H1057" s="15">
        <f>VLOOKUP(A1057,'Medical Examinations'!A1055:H3390,7,FALSE)</f>
        <v>1</v>
      </c>
      <c r="I1057" s="15" t="str">
        <f>VLOOKUP(A1057,'Medical Examinations'!A1055:H3390,8,FALSE)</f>
        <v>No</v>
      </c>
      <c r="J1057" s="15" t="str">
        <f>VLOOKUP(A1057,'Medical Examinations'!A1055:J3390,9,FALSE)</f>
        <v>OVERWEIGHT</v>
      </c>
      <c r="K1057" s="15" t="str">
        <f>VLOOKUP(A1057,'Medical Examinations'!A1055:J3390,10,FALSE)</f>
        <v>NORMAL</v>
      </c>
      <c r="L1057" s="15" t="str">
        <f>VLOOKUP(A1057,'Hospitalisation Details'!A1055:J3398,10,FALSE)</f>
        <v>8-Aug-1964</v>
      </c>
      <c r="M1057" s="15">
        <f>VLOOKUP(A1057,'Hospitalisation Details'!A1055:I3398,6,FALSE)</f>
        <v>10627.81</v>
      </c>
      <c r="N1057" s="15" t="str">
        <f>VLOOKUP(A1057,'Hospitalisation Details'!A1055:I3398,7,FALSE)</f>
        <v>tier - 3</v>
      </c>
      <c r="O1057" s="15" t="str">
        <f>VLOOKUP(A1057,'Hospitalisation Details'!A1055:I3398,8,FALSE)</f>
        <v>tier - 3</v>
      </c>
      <c r="P1057" s="15" t="str">
        <f>VLOOKUP(A1057,'Hospitalisation Details'!A1055:I3398,9,FALSE)</f>
        <v>R1013</v>
      </c>
      <c r="Q1057" s="15">
        <f ca="1">VLOOKUP(A1057,'Hospitalisation Details'!A1055:K3398,11,FALSE)</f>
        <v>61</v>
      </c>
    </row>
    <row r="1058" spans="1:17" ht="15.6" x14ac:dyDescent="0.3">
      <c r="A1058" s="78" t="s">
        <v>1315</v>
      </c>
      <c r="B1058" s="78" t="str">
        <f>VLOOKUP(A1058,'Customer Names'!A1056:C3391,3,FALSE)</f>
        <v>Gillian</v>
      </c>
      <c r="C1058" s="91">
        <f>VLOOKUP(A1058,'Medical Examinations'!A1056:H3391,2,FALSE)</f>
        <v>39.11</v>
      </c>
      <c r="D1058" s="15">
        <f>VLOOKUP(A1058,'Medical Examinations'!A1056:H3391,3,FALSE)</f>
        <v>5.87</v>
      </c>
      <c r="E1058" s="15" t="str">
        <f>VLOOKUP(A1058,'Medical Examinations'!A1056:H3391,4,FALSE)</f>
        <v>No</v>
      </c>
      <c r="F1058" s="15" t="str">
        <f>VLOOKUP(A1058,'Medical Examinations'!A1056:H3391,5,FALSE)</f>
        <v>No</v>
      </c>
      <c r="G1058" s="15" t="str">
        <f>VLOOKUP(A1058,'Medical Examinations'!A1056:H3391,6,FALSE)</f>
        <v>No</v>
      </c>
      <c r="H1058" s="15">
        <f>VLOOKUP(A1058,'Medical Examinations'!A1056:H3391,7,FALSE)</f>
        <v>0</v>
      </c>
      <c r="I1058" s="15" t="str">
        <f>VLOOKUP(A1058,'Medical Examinations'!A1056:H3391,8,FALSE)</f>
        <v>No</v>
      </c>
      <c r="J1058" s="15" t="str">
        <f>VLOOKUP(A1058,'Medical Examinations'!A1056:J3391,9,FALSE)</f>
        <v>OBESITY</v>
      </c>
      <c r="K1058" s="15" t="str">
        <f>VLOOKUP(A1058,'Medical Examinations'!A1056:J3391,10,FALSE)</f>
        <v>PREDIABETES</v>
      </c>
      <c r="L1058" s="15" t="str">
        <f>VLOOKUP(A1058,'Hospitalisation Details'!A1056:J3399,10,FALSE)</f>
        <v>6-Jul-1990</v>
      </c>
      <c r="M1058" s="15">
        <f>VLOOKUP(A1058,'Hospitalisation Details'!A1056:I3399,6,FALSE)</f>
        <v>10620.26</v>
      </c>
      <c r="N1058" s="15" t="str">
        <f>VLOOKUP(A1058,'Hospitalisation Details'!A1056:I3399,7,FALSE)</f>
        <v>tier - 3</v>
      </c>
      <c r="O1058" s="15" t="str">
        <f>VLOOKUP(A1058,'Hospitalisation Details'!A1056:I3399,8,FALSE)</f>
        <v>tier - 3</v>
      </c>
      <c r="P1058" s="15" t="str">
        <f>VLOOKUP(A1058,'Hospitalisation Details'!A1056:I3399,9,FALSE)</f>
        <v>R1012</v>
      </c>
      <c r="Q1058" s="15">
        <f ca="1">VLOOKUP(A1058,'Hospitalisation Details'!A1056:K3399,11,FALSE)</f>
        <v>35</v>
      </c>
    </row>
    <row r="1059" spans="1:17" ht="15.6" x14ac:dyDescent="0.3">
      <c r="A1059" s="78" t="s">
        <v>1314</v>
      </c>
      <c r="B1059" s="78" t="str">
        <f>VLOOKUP(A1059,'Customer Names'!A1057:C3392,3,FALSE)</f>
        <v>Brenn E.</v>
      </c>
      <c r="C1059" s="91">
        <f>VLOOKUP(A1059,'Medical Examinations'!A1057:H3392,2,FALSE)</f>
        <v>43.78</v>
      </c>
      <c r="D1059" s="15">
        <f>VLOOKUP(A1059,'Medical Examinations'!A1057:H3392,3,FALSE)</f>
        <v>5.71</v>
      </c>
      <c r="E1059" s="15" t="str">
        <f>VLOOKUP(A1059,'Medical Examinations'!A1057:H3392,4,FALSE)</f>
        <v>No</v>
      </c>
      <c r="F1059" s="15" t="str">
        <f>VLOOKUP(A1059,'Medical Examinations'!A1057:H3392,5,FALSE)</f>
        <v>No</v>
      </c>
      <c r="G1059" s="15" t="str">
        <f>VLOOKUP(A1059,'Medical Examinations'!A1057:H3392,6,FALSE)</f>
        <v>No</v>
      </c>
      <c r="H1059" s="15">
        <f>VLOOKUP(A1059,'Medical Examinations'!A1057:H3392,7,FALSE)</f>
        <v>1</v>
      </c>
      <c r="I1059" s="15" t="str">
        <f>VLOOKUP(A1059,'Medical Examinations'!A1057:H3392,8,FALSE)</f>
        <v>No</v>
      </c>
      <c r="J1059" s="15" t="str">
        <f>VLOOKUP(A1059,'Medical Examinations'!A1057:J3392,9,FALSE)</f>
        <v>OBESITY</v>
      </c>
      <c r="K1059" s="15" t="str">
        <f>VLOOKUP(A1059,'Medical Examinations'!A1057:J3392,10,FALSE)</f>
        <v>PREDIABETES</v>
      </c>
      <c r="L1059" s="15" t="str">
        <f>VLOOKUP(A1059,'Hospitalisation Details'!A1057:J3400,10,FALSE)</f>
        <v>23-Jul-1992</v>
      </c>
      <c r="M1059" s="15">
        <f>VLOOKUP(A1059,'Hospitalisation Details'!A1057:I3400,6,FALSE)</f>
        <v>10617.04</v>
      </c>
      <c r="N1059" s="15" t="str">
        <f>VLOOKUP(A1059,'Hospitalisation Details'!A1057:I3400,7,FALSE)</f>
        <v>tier - 3</v>
      </c>
      <c r="O1059" s="15" t="str">
        <f>VLOOKUP(A1059,'Hospitalisation Details'!A1057:I3400,8,FALSE)</f>
        <v>tier - 3</v>
      </c>
      <c r="P1059" s="15" t="str">
        <f>VLOOKUP(A1059,'Hospitalisation Details'!A1057:I3400,9,FALSE)</f>
        <v>R1026</v>
      </c>
      <c r="Q1059" s="15">
        <f ca="1">VLOOKUP(A1059,'Hospitalisation Details'!A1057:K3400,11,FALSE)</f>
        <v>33</v>
      </c>
    </row>
    <row r="1060" spans="1:17" ht="15.6" x14ac:dyDescent="0.3">
      <c r="A1060" s="78" t="s">
        <v>1313</v>
      </c>
      <c r="B1060" s="78" t="str">
        <f>VLOOKUP(A1060,'Customer Names'!A1058:C3393,3,FALSE)</f>
        <v>Lisa M</v>
      </c>
      <c r="C1060" s="91">
        <f>VLOOKUP(A1060,'Medical Examinations'!A1058:H3393,2,FALSE)</f>
        <v>24.35</v>
      </c>
      <c r="D1060" s="15">
        <f>VLOOKUP(A1060,'Medical Examinations'!A1058:H3393,3,FALSE)</f>
        <v>9.08</v>
      </c>
      <c r="E1060" s="15" t="str">
        <f>VLOOKUP(A1060,'Medical Examinations'!A1058:H3393,4,FALSE)</f>
        <v>No</v>
      </c>
      <c r="F1060" s="15" t="str">
        <f>VLOOKUP(A1060,'Medical Examinations'!A1058:H3393,5,FALSE)</f>
        <v>No</v>
      </c>
      <c r="G1060" s="15" t="str">
        <f>VLOOKUP(A1060,'Medical Examinations'!A1058:H3393,6,FALSE)</f>
        <v>No</v>
      </c>
      <c r="H1060" s="15">
        <f>VLOOKUP(A1060,'Medical Examinations'!A1058:H3393,7,FALSE)</f>
        <v>0</v>
      </c>
      <c r="I1060" s="15" t="str">
        <f>VLOOKUP(A1060,'Medical Examinations'!A1058:H3393,8,FALSE)</f>
        <v>No</v>
      </c>
      <c r="J1060" s="15" t="str">
        <f>VLOOKUP(A1060,'Medical Examinations'!A1058:J3393,9,FALSE)</f>
        <v>NORMAL WEIGHT</v>
      </c>
      <c r="K1060" s="15" t="str">
        <f>VLOOKUP(A1060,'Medical Examinations'!A1058:J3393,10,FALSE)</f>
        <v>DIABETES</v>
      </c>
      <c r="L1060" s="15" t="str">
        <f>VLOOKUP(A1060,'Hospitalisation Details'!A1058:J3401,10,FALSE)</f>
        <v>27-Jun-1965</v>
      </c>
      <c r="M1060" s="15">
        <f>VLOOKUP(A1060,'Hospitalisation Details'!A1058:I3401,6,FALSE)</f>
        <v>10608.67</v>
      </c>
      <c r="N1060" s="15" t="str">
        <f>VLOOKUP(A1060,'Hospitalisation Details'!A1058:I3401,7,FALSE)</f>
        <v>tier - 3</v>
      </c>
      <c r="O1060" s="15" t="str">
        <f>VLOOKUP(A1060,'Hospitalisation Details'!A1058:I3401,8,FALSE)</f>
        <v>tier - 3</v>
      </c>
      <c r="P1060" s="15" t="str">
        <f>VLOOKUP(A1060,'Hospitalisation Details'!A1058:I3401,9,FALSE)</f>
        <v>R1012</v>
      </c>
      <c r="Q1060" s="15">
        <f ca="1">VLOOKUP(A1060,'Hospitalisation Details'!A1058:K3401,11,FALSE)</f>
        <v>60</v>
      </c>
    </row>
    <row r="1061" spans="1:17" ht="15.6" x14ac:dyDescent="0.3">
      <c r="A1061" s="78" t="s">
        <v>1312</v>
      </c>
      <c r="B1061" s="78" t="str">
        <f>VLOOKUP(A1061,'Customer Names'!A1059:C3394,3,FALSE)</f>
        <v>Matt</v>
      </c>
      <c r="C1061" s="91">
        <f>VLOOKUP(A1061,'Medical Examinations'!A1059:H3394,2,FALSE)</f>
        <v>40.299999999999997</v>
      </c>
      <c r="D1061" s="15">
        <f>VLOOKUP(A1061,'Medical Examinations'!A1059:H3394,3,FALSE)</f>
        <v>5.3</v>
      </c>
      <c r="E1061" s="15" t="str">
        <f>VLOOKUP(A1061,'Medical Examinations'!A1059:H3394,4,FALSE)</f>
        <v>yes</v>
      </c>
      <c r="F1061" s="15" t="str">
        <f>VLOOKUP(A1061,'Medical Examinations'!A1059:H3394,5,FALSE)</f>
        <v>No</v>
      </c>
      <c r="G1061" s="15" t="str">
        <f>VLOOKUP(A1061,'Medical Examinations'!A1059:H3394,6,FALSE)</f>
        <v>No</v>
      </c>
      <c r="H1061" s="15">
        <f>VLOOKUP(A1061,'Medical Examinations'!A1059:H3394,7,FALSE)</f>
        <v>2</v>
      </c>
      <c r="I1061" s="15" t="str">
        <f>VLOOKUP(A1061,'Medical Examinations'!A1059:H3394,8,FALSE)</f>
        <v>No</v>
      </c>
      <c r="J1061" s="15" t="str">
        <f>VLOOKUP(A1061,'Medical Examinations'!A1059:J3394,9,FALSE)</f>
        <v>OBESITY</v>
      </c>
      <c r="K1061" s="15" t="str">
        <f>VLOOKUP(A1061,'Medical Examinations'!A1059:J3394,10,FALSE)</f>
        <v>NORMAL</v>
      </c>
      <c r="L1061" s="15" t="str">
        <f>VLOOKUP(A1061,'Hospitalisation Details'!A1059:J3402,10,FALSE)</f>
        <v>2-Jul-1966</v>
      </c>
      <c r="M1061" s="15">
        <f>VLOOKUP(A1061,'Hospitalisation Details'!A1059:I3402,6,FALSE)</f>
        <v>10602.39</v>
      </c>
      <c r="N1061" s="15" t="str">
        <f>VLOOKUP(A1061,'Hospitalisation Details'!A1059:I3402,7,FALSE)</f>
        <v>tier - 3</v>
      </c>
      <c r="O1061" s="15" t="str">
        <f>VLOOKUP(A1061,'Hospitalisation Details'!A1059:I3402,8,FALSE)</f>
        <v>tier - 3</v>
      </c>
      <c r="P1061" s="15" t="str">
        <f>VLOOKUP(A1061,'Hospitalisation Details'!A1059:I3402,9,FALSE)</f>
        <v>R1011</v>
      </c>
      <c r="Q1061" s="15">
        <f ca="1">VLOOKUP(A1061,'Hospitalisation Details'!A1059:K3402,11,FALSE)</f>
        <v>59</v>
      </c>
    </row>
    <row r="1062" spans="1:17" ht="15.6" x14ac:dyDescent="0.3">
      <c r="A1062" s="78" t="s">
        <v>1311</v>
      </c>
      <c r="B1062" s="78" t="str">
        <f>VLOOKUP(A1062,'Customer Names'!A1060:C3395,3,FALSE)</f>
        <v>Thomas A.</v>
      </c>
      <c r="C1062" s="91">
        <f>VLOOKUP(A1062,'Medical Examinations'!A1060:H3395,2,FALSE)</f>
        <v>32.774999999999999</v>
      </c>
      <c r="D1062" s="15">
        <f>VLOOKUP(A1062,'Medical Examinations'!A1060:H3395,3,FALSE)</f>
        <v>11.76</v>
      </c>
      <c r="E1062" s="15" t="str">
        <f>VLOOKUP(A1062,'Medical Examinations'!A1060:H3395,4,FALSE)</f>
        <v>yes</v>
      </c>
      <c r="F1062" s="15" t="str">
        <f>VLOOKUP(A1062,'Medical Examinations'!A1060:H3395,5,FALSE)</f>
        <v>No</v>
      </c>
      <c r="G1062" s="15" t="str">
        <f>VLOOKUP(A1062,'Medical Examinations'!A1060:H3395,6,FALSE)</f>
        <v>No</v>
      </c>
      <c r="H1062" s="15">
        <f>VLOOKUP(A1062,'Medical Examinations'!A1060:H3395,7,FALSE)</f>
        <v>0</v>
      </c>
      <c r="I1062" s="15" t="str">
        <f>VLOOKUP(A1062,'Medical Examinations'!A1060:H3395,8,FALSE)</f>
        <v>No</v>
      </c>
      <c r="J1062" s="15" t="str">
        <f>VLOOKUP(A1062,'Medical Examinations'!A1060:J3395,9,FALSE)</f>
        <v>OBESITY</v>
      </c>
      <c r="K1062" s="15" t="str">
        <f>VLOOKUP(A1062,'Medical Examinations'!A1060:J3395,10,FALSE)</f>
        <v>DIABETES</v>
      </c>
      <c r="L1062" s="15" t="str">
        <f>VLOOKUP(A1062,'Hospitalisation Details'!A1060:J3403,10,FALSE)</f>
        <v>23-Jun-1967</v>
      </c>
      <c r="M1062" s="15">
        <f>VLOOKUP(A1062,'Hospitalisation Details'!A1060:I3403,6,FALSE)</f>
        <v>10601.63</v>
      </c>
      <c r="N1062" s="15" t="str">
        <f>VLOOKUP(A1062,'Hospitalisation Details'!A1060:I3403,7,FALSE)</f>
        <v>tier - 3</v>
      </c>
      <c r="O1062" s="15" t="str">
        <f>VLOOKUP(A1062,'Hospitalisation Details'!A1060:I3403,8,FALSE)</f>
        <v>tier - 2</v>
      </c>
      <c r="P1062" s="15" t="str">
        <f>VLOOKUP(A1062,'Hospitalisation Details'!A1060:I3403,9,FALSE)</f>
        <v>R1012</v>
      </c>
      <c r="Q1062" s="15">
        <f ca="1">VLOOKUP(A1062,'Hospitalisation Details'!A1060:K3403,11,FALSE)</f>
        <v>58</v>
      </c>
    </row>
    <row r="1063" spans="1:17" ht="15.6" x14ac:dyDescent="0.3">
      <c r="A1063" s="78" t="s">
        <v>1310</v>
      </c>
      <c r="B1063" s="78" t="str">
        <f>VLOOKUP(A1063,'Customer Names'!A1061:C3396,3,FALSE)</f>
        <v>Kevin J</v>
      </c>
      <c r="C1063" s="91">
        <f>VLOOKUP(A1063,'Medical Examinations'!A1061:H3396,2,FALSE)</f>
        <v>39.6</v>
      </c>
      <c r="D1063" s="15">
        <f>VLOOKUP(A1063,'Medical Examinations'!A1061:H3396,3,FALSE)</f>
        <v>5.1100000000000003</v>
      </c>
      <c r="E1063" s="15" t="str">
        <f>VLOOKUP(A1063,'Medical Examinations'!A1061:H3396,4,FALSE)</f>
        <v>yes</v>
      </c>
      <c r="F1063" s="15" t="str">
        <f>VLOOKUP(A1063,'Medical Examinations'!A1061:H3396,5,FALSE)</f>
        <v>No</v>
      </c>
      <c r="G1063" s="15" t="str">
        <f>VLOOKUP(A1063,'Medical Examinations'!A1061:H3396,6,FALSE)</f>
        <v>No</v>
      </c>
      <c r="H1063" s="15">
        <f>VLOOKUP(A1063,'Medical Examinations'!A1061:H3396,7,FALSE)</f>
        <v>2</v>
      </c>
      <c r="I1063" s="15" t="str">
        <f>VLOOKUP(A1063,'Medical Examinations'!A1061:H3396,8,FALSE)</f>
        <v>No</v>
      </c>
      <c r="J1063" s="15" t="str">
        <f>VLOOKUP(A1063,'Medical Examinations'!A1061:J3396,9,FALSE)</f>
        <v>OBESITY</v>
      </c>
      <c r="K1063" s="15" t="str">
        <f>VLOOKUP(A1063,'Medical Examinations'!A1061:J3396,10,FALSE)</f>
        <v>NORMAL</v>
      </c>
      <c r="L1063" s="15" t="str">
        <f>VLOOKUP(A1063,'Hospitalisation Details'!A1061:J3404,10,FALSE)</f>
        <v>20-Jul-1966</v>
      </c>
      <c r="M1063" s="15">
        <f>VLOOKUP(A1063,'Hospitalisation Details'!A1061:I3404,6,FALSE)</f>
        <v>10601.41</v>
      </c>
      <c r="N1063" s="15" t="str">
        <f>VLOOKUP(A1063,'Hospitalisation Details'!A1061:I3404,7,FALSE)</f>
        <v>tier - 3</v>
      </c>
      <c r="O1063" s="15" t="str">
        <f>VLOOKUP(A1063,'Hospitalisation Details'!A1061:I3404,8,FALSE)</f>
        <v>tier - 2</v>
      </c>
      <c r="P1063" s="15" t="str">
        <f>VLOOKUP(A1063,'Hospitalisation Details'!A1061:I3404,9,FALSE)</f>
        <v>R1011</v>
      </c>
      <c r="Q1063" s="15">
        <f ca="1">VLOOKUP(A1063,'Hospitalisation Details'!A1061:K3404,11,FALSE)</f>
        <v>59</v>
      </c>
    </row>
    <row r="1064" spans="1:17" ht="15.6" x14ac:dyDescent="0.3">
      <c r="A1064" s="78" t="s">
        <v>1309</v>
      </c>
      <c r="B1064" s="78" t="str">
        <f>VLOOKUP(A1064,'Customer Names'!A1062:C3397,3,FALSE)</f>
        <v>William H. III</v>
      </c>
      <c r="C1064" s="91">
        <f>VLOOKUP(A1064,'Medical Examinations'!A1062:H3397,2,FALSE)</f>
        <v>30.97</v>
      </c>
      <c r="D1064" s="15">
        <f>VLOOKUP(A1064,'Medical Examinations'!A1062:H3397,3,FALSE)</f>
        <v>5.54</v>
      </c>
      <c r="E1064" s="15" t="str">
        <f>VLOOKUP(A1064,'Medical Examinations'!A1062:H3397,4,FALSE)</f>
        <v>No</v>
      </c>
      <c r="F1064" s="15" t="str">
        <f>VLOOKUP(A1064,'Medical Examinations'!A1062:H3397,5,FALSE)</f>
        <v>No</v>
      </c>
      <c r="G1064" s="15" t="str">
        <f>VLOOKUP(A1064,'Medical Examinations'!A1062:H3397,6,FALSE)</f>
        <v>No</v>
      </c>
      <c r="H1064" s="15">
        <f>VLOOKUP(A1064,'Medical Examinations'!A1062:H3397,7,FALSE)</f>
        <v>2</v>
      </c>
      <c r="I1064" s="15" t="str">
        <f>VLOOKUP(A1064,'Medical Examinations'!A1062:H3397,8,FALSE)</f>
        <v>No</v>
      </c>
      <c r="J1064" s="15" t="str">
        <f>VLOOKUP(A1064,'Medical Examinations'!A1062:J3397,9,FALSE)</f>
        <v>OBESITY</v>
      </c>
      <c r="K1064" s="15" t="str">
        <f>VLOOKUP(A1064,'Medical Examinations'!A1062:J3397,10,FALSE)</f>
        <v>NORMAL</v>
      </c>
      <c r="L1064" s="15" t="str">
        <f>VLOOKUP(A1064,'Hospitalisation Details'!A1062:J3405,10,FALSE)</f>
        <v>14-Dec-1972</v>
      </c>
      <c r="M1064" s="15">
        <f>VLOOKUP(A1064,'Hospitalisation Details'!A1062:I3405,6,FALSE)</f>
        <v>10600.55</v>
      </c>
      <c r="N1064" s="15" t="str">
        <f>VLOOKUP(A1064,'Hospitalisation Details'!A1062:I3405,7,FALSE)</f>
        <v>tier - 3</v>
      </c>
      <c r="O1064" s="15" t="str">
        <f>VLOOKUP(A1064,'Hospitalisation Details'!A1062:I3405,8,FALSE)</f>
        <v>tier - 1</v>
      </c>
      <c r="P1064" s="15" t="str">
        <f>VLOOKUP(A1064,'Hospitalisation Details'!A1062:I3405,9,FALSE)</f>
        <v>R1012</v>
      </c>
      <c r="Q1064" s="15">
        <f ca="1">VLOOKUP(A1064,'Hospitalisation Details'!A1062:K3405,11,FALSE)</f>
        <v>52</v>
      </c>
    </row>
    <row r="1065" spans="1:17" ht="15.6" x14ac:dyDescent="0.3">
      <c r="A1065" s="78" t="s">
        <v>1308</v>
      </c>
      <c r="B1065" s="78" t="str">
        <f>VLOOKUP(A1065,'Customer Names'!A1063:C3398,3,FALSE)</f>
        <v>Gal</v>
      </c>
      <c r="C1065" s="91">
        <f>VLOOKUP(A1065,'Medical Examinations'!A1063:H3398,2,FALSE)</f>
        <v>27.645</v>
      </c>
      <c r="D1065" s="15">
        <f>VLOOKUP(A1065,'Medical Examinations'!A1063:H3398,3,FALSE)</f>
        <v>8.8699999999999992</v>
      </c>
      <c r="E1065" s="15" t="str">
        <f>VLOOKUP(A1065,'Medical Examinations'!A1063:H3398,4,FALSE)</f>
        <v>yes</v>
      </c>
      <c r="F1065" s="15" t="str">
        <f>VLOOKUP(A1065,'Medical Examinations'!A1063:H3398,5,FALSE)</f>
        <v>No</v>
      </c>
      <c r="G1065" s="15" t="str">
        <f>VLOOKUP(A1065,'Medical Examinations'!A1063:H3398,6,FALSE)</f>
        <v>No</v>
      </c>
      <c r="H1065" s="15">
        <f>VLOOKUP(A1065,'Medical Examinations'!A1063:H3398,7,FALSE)</f>
        <v>0</v>
      </c>
      <c r="I1065" s="15" t="str">
        <f>VLOOKUP(A1065,'Medical Examinations'!A1063:H3398,8,FALSE)</f>
        <v>No</v>
      </c>
      <c r="J1065" s="15" t="str">
        <f>VLOOKUP(A1065,'Medical Examinations'!A1063:J3398,9,FALSE)</f>
        <v>OVERWEIGHT</v>
      </c>
      <c r="K1065" s="15" t="str">
        <f>VLOOKUP(A1065,'Medical Examinations'!A1063:J3398,10,FALSE)</f>
        <v>DIABETES</v>
      </c>
      <c r="L1065" s="15" t="str">
        <f>VLOOKUP(A1065,'Hospitalisation Details'!A1063:J3406,10,FALSE)</f>
        <v>29-Nov-1967</v>
      </c>
      <c r="M1065" s="15">
        <f>VLOOKUP(A1065,'Hospitalisation Details'!A1063:I3406,6,FALSE)</f>
        <v>10594.5</v>
      </c>
      <c r="N1065" s="15" t="str">
        <f>VLOOKUP(A1065,'Hospitalisation Details'!A1063:I3406,7,FALSE)</f>
        <v>tier - 3</v>
      </c>
      <c r="O1065" s="15" t="str">
        <f>VLOOKUP(A1065,'Hospitalisation Details'!A1063:I3406,8,FALSE)</f>
        <v>tier - 1</v>
      </c>
      <c r="P1065" s="15" t="str">
        <f>VLOOKUP(A1065,'Hospitalisation Details'!A1063:I3406,9,FALSE)</f>
        <v>R1012</v>
      </c>
      <c r="Q1065" s="15">
        <f ca="1">VLOOKUP(A1065,'Hospitalisation Details'!A1063:K3406,11,FALSE)</f>
        <v>57</v>
      </c>
    </row>
    <row r="1066" spans="1:17" ht="15.6" x14ac:dyDescent="0.3">
      <c r="A1066" s="78" t="s">
        <v>1307</v>
      </c>
      <c r="B1066" s="78" t="str">
        <f>VLOOKUP(A1066,'Customer Names'!A1064:C3399,3,FALSE)</f>
        <v>Anton</v>
      </c>
      <c r="C1066" s="91">
        <f>VLOOKUP(A1066,'Medical Examinations'!A1064:H3399,2,FALSE)</f>
        <v>34.43</v>
      </c>
      <c r="D1066" s="15">
        <f>VLOOKUP(A1066,'Medical Examinations'!A1064:H3399,3,FALSE)</f>
        <v>5.96</v>
      </c>
      <c r="E1066" s="15" t="str">
        <f>VLOOKUP(A1066,'Medical Examinations'!A1064:H3399,4,FALSE)</f>
        <v>yes</v>
      </c>
      <c r="F1066" s="15" t="str">
        <f>VLOOKUP(A1066,'Medical Examinations'!A1064:H3399,5,FALSE)</f>
        <v>No</v>
      </c>
      <c r="G1066" s="15" t="str">
        <f>VLOOKUP(A1066,'Medical Examinations'!A1064:H3399,6,FALSE)</f>
        <v>No</v>
      </c>
      <c r="H1066" s="15">
        <f>VLOOKUP(A1066,'Medical Examinations'!A1064:H3399,7,FALSE)</f>
        <v>2</v>
      </c>
      <c r="I1066" s="15" t="str">
        <f>VLOOKUP(A1066,'Medical Examinations'!A1064:H3399,8,FALSE)</f>
        <v>No</v>
      </c>
      <c r="J1066" s="15" t="str">
        <f>VLOOKUP(A1066,'Medical Examinations'!A1064:J3399,9,FALSE)</f>
        <v>OBESITY</v>
      </c>
      <c r="K1066" s="15" t="str">
        <f>VLOOKUP(A1066,'Medical Examinations'!A1064:J3399,10,FALSE)</f>
        <v>PREDIABETES</v>
      </c>
      <c r="L1066" s="15" t="str">
        <f>VLOOKUP(A1066,'Hospitalisation Details'!A1064:J3407,10,FALSE)</f>
        <v>3-Nov-1966</v>
      </c>
      <c r="M1066" s="15">
        <f>VLOOKUP(A1066,'Hospitalisation Details'!A1064:I3407,6,FALSE)</f>
        <v>10594.23</v>
      </c>
      <c r="N1066" s="15" t="str">
        <f>VLOOKUP(A1066,'Hospitalisation Details'!A1064:I3407,7,FALSE)</f>
        <v>tier - 3</v>
      </c>
      <c r="O1066" s="15" t="str">
        <f>VLOOKUP(A1066,'Hospitalisation Details'!A1064:I3407,8,FALSE)</f>
        <v>tier - 3</v>
      </c>
      <c r="P1066" s="15" t="str">
        <f>VLOOKUP(A1066,'Hospitalisation Details'!A1064:I3407,9,FALSE)</f>
        <v>R1013</v>
      </c>
      <c r="Q1066" s="15">
        <f ca="1">VLOOKUP(A1066,'Hospitalisation Details'!A1064:K3407,11,FALSE)</f>
        <v>59</v>
      </c>
    </row>
    <row r="1067" spans="1:17" ht="15.6" x14ac:dyDescent="0.3">
      <c r="A1067" s="78" t="s">
        <v>1306</v>
      </c>
      <c r="B1067" s="78" t="str">
        <f>VLOOKUP(A1067,'Customer Names'!A1065:C3400,3,FALSE)</f>
        <v>Ms.  Yazmin</v>
      </c>
      <c r="C1067" s="91">
        <f>VLOOKUP(A1067,'Medical Examinations'!A1065:H3400,2,FALSE)</f>
        <v>39.6</v>
      </c>
      <c r="D1067" s="15">
        <f>VLOOKUP(A1067,'Medical Examinations'!A1065:H3400,3,FALSE)</f>
        <v>4.4400000000000004</v>
      </c>
      <c r="E1067" s="15" t="str">
        <f>VLOOKUP(A1067,'Medical Examinations'!A1065:H3400,4,FALSE)</f>
        <v>yes</v>
      </c>
      <c r="F1067" s="15" t="str">
        <f>VLOOKUP(A1067,'Medical Examinations'!A1065:H3400,5,FALSE)</f>
        <v>No</v>
      </c>
      <c r="G1067" s="15" t="str">
        <f>VLOOKUP(A1067,'Medical Examinations'!A1065:H3400,6,FALSE)</f>
        <v>Yes</v>
      </c>
      <c r="H1067" s="15">
        <f>VLOOKUP(A1067,'Medical Examinations'!A1065:H3400,7,FALSE)</f>
        <v>1</v>
      </c>
      <c r="I1067" s="15" t="str">
        <f>VLOOKUP(A1067,'Medical Examinations'!A1065:H3400,8,FALSE)</f>
        <v>No</v>
      </c>
      <c r="J1067" s="15" t="str">
        <f>VLOOKUP(A1067,'Medical Examinations'!A1065:J3400,9,FALSE)</f>
        <v>OBESITY</v>
      </c>
      <c r="K1067" s="15" t="str">
        <f>VLOOKUP(A1067,'Medical Examinations'!A1065:J3400,10,FALSE)</f>
        <v>NORMAL</v>
      </c>
      <c r="L1067" s="15" t="str">
        <f>VLOOKUP(A1067,'Hospitalisation Details'!A1065:J3408,10,FALSE)</f>
        <v>25-Dec-1969</v>
      </c>
      <c r="M1067" s="15">
        <f>VLOOKUP(A1067,'Hospitalisation Details'!A1065:I3408,6,FALSE)</f>
        <v>10579.71</v>
      </c>
      <c r="N1067" s="15" t="str">
        <f>VLOOKUP(A1067,'Hospitalisation Details'!A1065:I3408,7,FALSE)</f>
        <v>tier - 3</v>
      </c>
      <c r="O1067" s="15" t="str">
        <f>VLOOKUP(A1067,'Hospitalisation Details'!A1065:I3408,8,FALSE)</f>
        <v>tier - 3</v>
      </c>
      <c r="P1067" s="15" t="str">
        <f>VLOOKUP(A1067,'Hospitalisation Details'!A1065:I3408,9,FALSE)</f>
        <v>R1013</v>
      </c>
      <c r="Q1067" s="15">
        <f ca="1">VLOOKUP(A1067,'Hospitalisation Details'!A1065:K3408,11,FALSE)</f>
        <v>55</v>
      </c>
    </row>
    <row r="1068" spans="1:17" ht="15.6" x14ac:dyDescent="0.3">
      <c r="A1068" s="78" t="s">
        <v>1305</v>
      </c>
      <c r="B1068" s="78" t="str">
        <f>VLOOKUP(A1068,'Customer Names'!A1066:C3401,3,FALSE)</f>
        <v>Florian</v>
      </c>
      <c r="C1068" s="91">
        <f>VLOOKUP(A1068,'Medical Examinations'!A1066:H3401,2,FALSE)</f>
        <v>22.1</v>
      </c>
      <c r="D1068" s="15">
        <f>VLOOKUP(A1068,'Medical Examinations'!A1066:H3401,3,FALSE)</f>
        <v>4.6500000000000004</v>
      </c>
      <c r="E1068" s="15" t="str">
        <f>VLOOKUP(A1068,'Medical Examinations'!A1066:H3401,4,FALSE)</f>
        <v>yes</v>
      </c>
      <c r="F1068" s="15" t="str">
        <f>VLOOKUP(A1068,'Medical Examinations'!A1066:H3401,5,FALSE)</f>
        <v>No</v>
      </c>
      <c r="G1068" s="15" t="str">
        <f>VLOOKUP(A1068,'Medical Examinations'!A1066:H3401,6,FALSE)</f>
        <v>No</v>
      </c>
      <c r="H1068" s="15">
        <f>VLOOKUP(A1068,'Medical Examinations'!A1066:H3401,7,FALSE)</f>
        <v>2</v>
      </c>
      <c r="I1068" s="15" t="str">
        <f>VLOOKUP(A1068,'Medical Examinations'!A1066:H3401,8,FALSE)</f>
        <v>No</v>
      </c>
      <c r="J1068" s="15" t="str">
        <f>VLOOKUP(A1068,'Medical Examinations'!A1066:J3401,9,FALSE)</f>
        <v>NORMAL WEIGHT</v>
      </c>
      <c r="K1068" s="15" t="str">
        <f>VLOOKUP(A1068,'Medical Examinations'!A1066:J3401,10,FALSE)</f>
        <v>NORMAL</v>
      </c>
      <c r="L1068" s="15" t="str">
        <f>VLOOKUP(A1068,'Hospitalisation Details'!A1066:J3409,10,FALSE)</f>
        <v>11-Dec-1966</v>
      </c>
      <c r="M1068" s="15">
        <f>VLOOKUP(A1068,'Hospitalisation Details'!A1066:I3409,6,FALSE)</f>
        <v>10577.09</v>
      </c>
      <c r="N1068" s="15" t="str">
        <f>VLOOKUP(A1068,'Hospitalisation Details'!A1066:I3409,7,FALSE)</f>
        <v>tier - 3</v>
      </c>
      <c r="O1068" s="15" t="str">
        <f>VLOOKUP(A1068,'Hospitalisation Details'!A1066:I3409,8,FALSE)</f>
        <v>tier - 3</v>
      </c>
      <c r="P1068" s="15" t="str">
        <f>VLOOKUP(A1068,'Hospitalisation Details'!A1066:I3409,9,FALSE)</f>
        <v>R1011</v>
      </c>
      <c r="Q1068" s="15">
        <f ca="1">VLOOKUP(A1068,'Hospitalisation Details'!A1066:K3409,11,FALSE)</f>
        <v>58</v>
      </c>
    </row>
    <row r="1069" spans="1:17" ht="15.6" x14ac:dyDescent="0.3">
      <c r="A1069" s="78" t="s">
        <v>1304</v>
      </c>
      <c r="B1069" s="78" t="str">
        <f>VLOOKUP(A1069,'Customer Names'!A1067:C3402,3,FALSE)</f>
        <v>Karen L</v>
      </c>
      <c r="C1069" s="91">
        <f>VLOOKUP(A1069,'Medical Examinations'!A1067:H3402,2,FALSE)</f>
        <v>33.25</v>
      </c>
      <c r="D1069" s="15">
        <f>VLOOKUP(A1069,'Medical Examinations'!A1067:H3402,3,FALSE)</f>
        <v>5.64</v>
      </c>
      <c r="E1069" s="15" t="str">
        <f>VLOOKUP(A1069,'Medical Examinations'!A1067:H3402,4,FALSE)</f>
        <v>yes</v>
      </c>
      <c r="F1069" s="15" t="str">
        <f>VLOOKUP(A1069,'Medical Examinations'!A1067:H3402,5,FALSE)</f>
        <v>No</v>
      </c>
      <c r="G1069" s="15" t="str">
        <f>VLOOKUP(A1069,'Medical Examinations'!A1067:H3402,6,FALSE)</f>
        <v>Yes</v>
      </c>
      <c r="H1069" s="15">
        <f>VLOOKUP(A1069,'Medical Examinations'!A1067:H3402,7,FALSE)</f>
        <v>1</v>
      </c>
      <c r="I1069" s="15" t="str">
        <f>VLOOKUP(A1069,'Medical Examinations'!A1067:H3402,8,FALSE)</f>
        <v>No</v>
      </c>
      <c r="J1069" s="15" t="str">
        <f>VLOOKUP(A1069,'Medical Examinations'!A1067:J3402,9,FALSE)</f>
        <v>OBESITY</v>
      </c>
      <c r="K1069" s="15" t="str">
        <f>VLOOKUP(A1069,'Medical Examinations'!A1067:J3402,10,FALSE)</f>
        <v>NORMAL</v>
      </c>
      <c r="L1069" s="15" t="str">
        <f>VLOOKUP(A1069,'Hospitalisation Details'!A1067:J3410,10,FALSE)</f>
        <v>17-Jul-1969</v>
      </c>
      <c r="M1069" s="15">
        <f>VLOOKUP(A1069,'Hospitalisation Details'!A1067:I3410,6,FALSE)</f>
        <v>10564.88</v>
      </c>
      <c r="N1069" s="15" t="str">
        <f>VLOOKUP(A1069,'Hospitalisation Details'!A1067:I3410,7,FALSE)</f>
        <v>tier - 3</v>
      </c>
      <c r="O1069" s="15" t="str">
        <f>VLOOKUP(A1069,'Hospitalisation Details'!A1067:I3410,8,FALSE)</f>
        <v>tier - 1</v>
      </c>
      <c r="P1069" s="15" t="str">
        <f>VLOOKUP(A1069,'Hospitalisation Details'!A1067:I3410,9,FALSE)</f>
        <v>R1024</v>
      </c>
      <c r="Q1069" s="15">
        <f ca="1">VLOOKUP(A1069,'Hospitalisation Details'!A1067:K3410,11,FALSE)</f>
        <v>56</v>
      </c>
    </row>
    <row r="1070" spans="1:17" ht="15.6" x14ac:dyDescent="0.3">
      <c r="A1070" s="78" t="s">
        <v>1303</v>
      </c>
      <c r="B1070" s="78" t="str">
        <f>VLOOKUP(A1070,'Customer Names'!A1068:C3403,3,FALSE)</f>
        <v>Scott</v>
      </c>
      <c r="C1070" s="91">
        <f>VLOOKUP(A1070,'Medical Examinations'!A1068:H3403,2,FALSE)</f>
        <v>33.33</v>
      </c>
      <c r="D1070" s="15">
        <f>VLOOKUP(A1070,'Medical Examinations'!A1068:H3403,3,FALSE)</f>
        <v>10.19</v>
      </c>
      <c r="E1070" s="15" t="str">
        <f>VLOOKUP(A1070,'Medical Examinations'!A1068:H3403,4,FALSE)</f>
        <v>No</v>
      </c>
      <c r="F1070" s="15" t="str">
        <f>VLOOKUP(A1070,'Medical Examinations'!A1068:H3403,5,FALSE)</f>
        <v>No</v>
      </c>
      <c r="G1070" s="15" t="str">
        <f>VLOOKUP(A1070,'Medical Examinations'!A1068:H3403,6,FALSE)</f>
        <v>No</v>
      </c>
      <c r="H1070" s="15">
        <f>VLOOKUP(A1070,'Medical Examinations'!A1068:H3403,7,FALSE)</f>
        <v>0</v>
      </c>
      <c r="I1070" s="15" t="str">
        <f>VLOOKUP(A1070,'Medical Examinations'!A1068:H3403,8,FALSE)</f>
        <v>No</v>
      </c>
      <c r="J1070" s="15" t="str">
        <f>VLOOKUP(A1070,'Medical Examinations'!A1068:J3403,9,FALSE)</f>
        <v>OBESITY</v>
      </c>
      <c r="K1070" s="15" t="str">
        <f>VLOOKUP(A1070,'Medical Examinations'!A1068:J3403,10,FALSE)</f>
        <v>DIABETES</v>
      </c>
      <c r="L1070" s="15" t="str">
        <f>VLOOKUP(A1070,'Hospitalisation Details'!A1068:J3411,10,FALSE)</f>
        <v>29-Jun-1971</v>
      </c>
      <c r="M1070" s="15">
        <f>VLOOKUP(A1070,'Hospitalisation Details'!A1068:I3411,6,FALSE)</f>
        <v>10560.49</v>
      </c>
      <c r="N1070" s="15" t="str">
        <f>VLOOKUP(A1070,'Hospitalisation Details'!A1068:I3411,7,FALSE)</f>
        <v>tier - 3</v>
      </c>
      <c r="O1070" s="15" t="str">
        <f>VLOOKUP(A1070,'Hospitalisation Details'!A1068:I3411,8,FALSE)</f>
        <v>tier - 2</v>
      </c>
      <c r="P1070" s="15" t="str">
        <f>VLOOKUP(A1070,'Hospitalisation Details'!A1068:I3411,9,FALSE)</f>
        <v>R1013</v>
      </c>
      <c r="Q1070" s="15">
        <f ca="1">VLOOKUP(A1070,'Hospitalisation Details'!A1068:K3411,11,FALSE)</f>
        <v>54</v>
      </c>
    </row>
    <row r="1071" spans="1:17" ht="15.6" x14ac:dyDescent="0.3">
      <c r="A1071" s="78" t="s">
        <v>1302</v>
      </c>
      <c r="B1071" s="78" t="str">
        <f>VLOOKUP(A1071,'Customer Names'!A1069:C3404,3,FALSE)</f>
        <v>Claire</v>
      </c>
      <c r="C1071" s="91">
        <f>VLOOKUP(A1071,'Medical Examinations'!A1069:H3404,2,FALSE)</f>
        <v>30.5</v>
      </c>
      <c r="D1071" s="15">
        <f>VLOOKUP(A1071,'Medical Examinations'!A1069:H3404,3,FALSE)</f>
        <v>10.79</v>
      </c>
      <c r="E1071" s="15" t="str">
        <f>VLOOKUP(A1071,'Medical Examinations'!A1069:H3404,4,FALSE)</f>
        <v>No</v>
      </c>
      <c r="F1071" s="15" t="str">
        <f>VLOOKUP(A1071,'Medical Examinations'!A1069:H3404,5,FALSE)</f>
        <v>No</v>
      </c>
      <c r="G1071" s="15" t="str">
        <f>VLOOKUP(A1071,'Medical Examinations'!A1069:H3404,6,FALSE)</f>
        <v>No</v>
      </c>
      <c r="H1071" s="15">
        <f>VLOOKUP(A1071,'Medical Examinations'!A1069:H3404,7,FALSE)</f>
        <v>0</v>
      </c>
      <c r="I1071" s="15" t="str">
        <f>VLOOKUP(A1071,'Medical Examinations'!A1069:H3404,8,FALSE)</f>
        <v>No</v>
      </c>
      <c r="J1071" s="15" t="str">
        <f>VLOOKUP(A1071,'Medical Examinations'!A1069:J3404,9,FALSE)</f>
        <v>OBESITY</v>
      </c>
      <c r="K1071" s="15" t="str">
        <f>VLOOKUP(A1071,'Medical Examinations'!A1069:J3404,10,FALSE)</f>
        <v>DIABETES</v>
      </c>
      <c r="L1071" s="15" t="str">
        <f>VLOOKUP(A1071,'Hospitalisation Details'!A1069:J3412,10,FALSE)</f>
        <v>26-Sep-1971</v>
      </c>
      <c r="M1071" s="15">
        <f>VLOOKUP(A1071,'Hospitalisation Details'!A1069:I3412,6,FALSE)</f>
        <v>10546.48</v>
      </c>
      <c r="N1071" s="15" t="str">
        <f>VLOOKUP(A1071,'Hospitalisation Details'!A1069:I3412,7,FALSE)</f>
        <v>tier - 3</v>
      </c>
      <c r="O1071" s="15" t="str">
        <f>VLOOKUP(A1071,'Hospitalisation Details'!A1069:I3412,8,FALSE)</f>
        <v>tier - 3</v>
      </c>
      <c r="P1071" s="15" t="str">
        <f>VLOOKUP(A1071,'Hospitalisation Details'!A1069:I3412,9,FALSE)</f>
        <v>R1011</v>
      </c>
      <c r="Q1071" s="15">
        <f ca="1">VLOOKUP(A1071,'Hospitalisation Details'!A1069:K3412,11,FALSE)</f>
        <v>54</v>
      </c>
    </row>
    <row r="1072" spans="1:17" ht="15.6" x14ac:dyDescent="0.3">
      <c r="A1072" s="78" t="s">
        <v>1301</v>
      </c>
      <c r="B1072" s="78" t="str">
        <f>VLOOKUP(A1072,'Customer Names'!A1070:C3405,3,FALSE)</f>
        <v>Lynn M.</v>
      </c>
      <c r="C1072" s="91">
        <f>VLOOKUP(A1072,'Medical Examinations'!A1070:H3405,2,FALSE)</f>
        <v>30.3</v>
      </c>
      <c r="D1072" s="15">
        <f>VLOOKUP(A1072,'Medical Examinations'!A1070:H3405,3,FALSE)</f>
        <v>4.24</v>
      </c>
      <c r="E1072" s="15" t="str">
        <f>VLOOKUP(A1072,'Medical Examinations'!A1070:H3405,4,FALSE)</f>
        <v>No</v>
      </c>
      <c r="F1072" s="15" t="str">
        <f>VLOOKUP(A1072,'Medical Examinations'!A1070:H3405,5,FALSE)</f>
        <v>No</v>
      </c>
      <c r="G1072" s="15" t="str">
        <f>VLOOKUP(A1072,'Medical Examinations'!A1070:H3405,6,FALSE)</f>
        <v>No</v>
      </c>
      <c r="H1072" s="15">
        <f>VLOOKUP(A1072,'Medical Examinations'!A1070:H3405,7,FALSE)</f>
        <v>0</v>
      </c>
      <c r="I1072" s="15" t="str">
        <f>VLOOKUP(A1072,'Medical Examinations'!A1070:H3405,8,FALSE)</f>
        <v>No</v>
      </c>
      <c r="J1072" s="15" t="str">
        <f>VLOOKUP(A1072,'Medical Examinations'!A1070:J3405,9,FALSE)</f>
        <v>OBESITY</v>
      </c>
      <c r="K1072" s="15" t="str">
        <f>VLOOKUP(A1072,'Medical Examinations'!A1070:J3405,10,FALSE)</f>
        <v>NORMAL</v>
      </c>
      <c r="L1072" s="15" t="str">
        <f>VLOOKUP(A1072,'Hospitalisation Details'!A1070:J3413,10,FALSE)</f>
        <v>25-Oct-1977</v>
      </c>
      <c r="M1072" s="15">
        <f>VLOOKUP(A1072,'Hospitalisation Details'!A1070:I3413,6,FALSE)</f>
        <v>10495.6</v>
      </c>
      <c r="N1072" s="15" t="str">
        <f>VLOOKUP(A1072,'Hospitalisation Details'!A1070:I3413,7,FALSE)</f>
        <v>tier - 3</v>
      </c>
      <c r="O1072" s="15" t="str">
        <f>VLOOKUP(A1072,'Hospitalisation Details'!A1070:I3413,8,FALSE)</f>
        <v>tier - 1</v>
      </c>
      <c r="P1072" s="15" t="str">
        <f>VLOOKUP(A1072,'Hospitalisation Details'!A1070:I3413,9,FALSE)</f>
        <v>R1012</v>
      </c>
      <c r="Q1072" s="15">
        <f ca="1">VLOOKUP(A1072,'Hospitalisation Details'!A1070:K3413,11,FALSE)</f>
        <v>48</v>
      </c>
    </row>
    <row r="1073" spans="1:17" ht="15.6" x14ac:dyDescent="0.3">
      <c r="A1073" s="78" t="s">
        <v>1300</v>
      </c>
      <c r="B1073" s="78" t="str">
        <f>VLOOKUP(A1073,'Customer Names'!A1071:C3406,3,FALSE)</f>
        <v>Sharon</v>
      </c>
      <c r="C1073" s="91">
        <f>VLOOKUP(A1073,'Medical Examinations'!A1071:H3406,2,FALSE)</f>
        <v>26.22</v>
      </c>
      <c r="D1073" s="15">
        <f>VLOOKUP(A1073,'Medical Examinations'!A1071:H3406,3,FALSE)</f>
        <v>5.83</v>
      </c>
      <c r="E1073" s="15" t="str">
        <f>VLOOKUP(A1073,'Medical Examinations'!A1071:H3406,4,FALSE)</f>
        <v>No</v>
      </c>
      <c r="F1073" s="15" t="str">
        <f>VLOOKUP(A1073,'Medical Examinations'!A1071:H3406,5,FALSE)</f>
        <v>No</v>
      </c>
      <c r="G1073" s="15" t="str">
        <f>VLOOKUP(A1073,'Medical Examinations'!A1071:H3406,6,FALSE)</f>
        <v>No</v>
      </c>
      <c r="H1073" s="15">
        <f>VLOOKUP(A1073,'Medical Examinations'!A1071:H3406,7,FALSE)</f>
        <v>2</v>
      </c>
      <c r="I1073" s="15" t="str">
        <f>VLOOKUP(A1073,'Medical Examinations'!A1071:H3406,8,FALSE)</f>
        <v>No</v>
      </c>
      <c r="J1073" s="15" t="str">
        <f>VLOOKUP(A1073,'Medical Examinations'!A1071:J3406,9,FALSE)</f>
        <v>OVERWEIGHT</v>
      </c>
      <c r="K1073" s="15" t="str">
        <f>VLOOKUP(A1073,'Medical Examinations'!A1071:J3406,10,FALSE)</f>
        <v>PREDIABETES</v>
      </c>
      <c r="L1073" s="15" t="str">
        <f>VLOOKUP(A1073,'Hospitalisation Details'!A1071:J3414,10,FALSE)</f>
        <v>19-Oct-1972</v>
      </c>
      <c r="M1073" s="15">
        <f>VLOOKUP(A1073,'Hospitalisation Details'!A1071:I3414,6,FALSE)</f>
        <v>10493.95</v>
      </c>
      <c r="N1073" s="15" t="str">
        <f>VLOOKUP(A1073,'Hospitalisation Details'!A1071:I3414,7,FALSE)</f>
        <v>tier - 3</v>
      </c>
      <c r="O1073" s="15" t="str">
        <f>VLOOKUP(A1073,'Hospitalisation Details'!A1071:I3414,8,FALSE)</f>
        <v>tier - 1</v>
      </c>
      <c r="P1073" s="15" t="str">
        <f>VLOOKUP(A1073,'Hospitalisation Details'!A1071:I3414,9,FALSE)</f>
        <v>R1012</v>
      </c>
      <c r="Q1073" s="15">
        <f ca="1">VLOOKUP(A1073,'Hospitalisation Details'!A1071:K3414,11,FALSE)</f>
        <v>53</v>
      </c>
    </row>
    <row r="1074" spans="1:17" ht="15.6" x14ac:dyDescent="0.3">
      <c r="A1074" s="78" t="s">
        <v>1299</v>
      </c>
      <c r="B1074" s="78" t="str">
        <f>VLOOKUP(A1074,'Customer Names'!A1072:C3407,3,FALSE)</f>
        <v>Candice</v>
      </c>
      <c r="C1074" s="91">
        <f>VLOOKUP(A1074,'Medical Examinations'!A1072:H3407,2,FALSE)</f>
        <v>29.99</v>
      </c>
      <c r="D1074" s="15">
        <f>VLOOKUP(A1074,'Medical Examinations'!A1072:H3407,3,FALSE)</f>
        <v>11.85</v>
      </c>
      <c r="E1074" s="15" t="str">
        <f>VLOOKUP(A1074,'Medical Examinations'!A1072:H3407,4,FALSE)</f>
        <v>No</v>
      </c>
      <c r="F1074" s="15" t="str">
        <f>VLOOKUP(A1074,'Medical Examinations'!A1072:H3407,5,FALSE)</f>
        <v>No</v>
      </c>
      <c r="G1074" s="15" t="str">
        <f>VLOOKUP(A1074,'Medical Examinations'!A1072:H3407,6,FALSE)</f>
        <v>No</v>
      </c>
      <c r="H1074" s="15">
        <f>VLOOKUP(A1074,'Medical Examinations'!A1072:H3407,7,FALSE)</f>
        <v>0</v>
      </c>
      <c r="I1074" s="15" t="str">
        <f>VLOOKUP(A1074,'Medical Examinations'!A1072:H3407,8,FALSE)</f>
        <v>No</v>
      </c>
      <c r="J1074" s="15" t="b">
        <f>VLOOKUP(A1074,'Medical Examinations'!A1072:J3407,9,FALSE)</f>
        <v>0</v>
      </c>
      <c r="K1074" s="15" t="str">
        <f>VLOOKUP(A1074,'Medical Examinations'!A1072:J3407,10,FALSE)</f>
        <v>DIABETES</v>
      </c>
      <c r="L1074" s="15" t="str">
        <f>VLOOKUP(A1074,'Hospitalisation Details'!A1072:J3415,10,FALSE)</f>
        <v>21-Aug-1978</v>
      </c>
      <c r="M1074" s="15">
        <f>VLOOKUP(A1074,'Hospitalisation Details'!A1072:I3415,6,FALSE)</f>
        <v>10486.55</v>
      </c>
      <c r="N1074" s="15" t="str">
        <f>VLOOKUP(A1074,'Hospitalisation Details'!A1072:I3415,7,FALSE)</f>
        <v>tier - 3</v>
      </c>
      <c r="O1074" s="15" t="str">
        <f>VLOOKUP(A1074,'Hospitalisation Details'!A1072:I3415,8,FALSE)</f>
        <v>tier - 3</v>
      </c>
      <c r="P1074" s="15" t="str">
        <f>VLOOKUP(A1074,'Hospitalisation Details'!A1072:I3415,9,FALSE)</f>
        <v>R1025</v>
      </c>
      <c r="Q1074" s="15">
        <f ca="1">VLOOKUP(A1074,'Hospitalisation Details'!A1072:K3415,11,FALSE)</f>
        <v>47</v>
      </c>
    </row>
    <row r="1075" spans="1:17" ht="15.6" x14ac:dyDescent="0.3">
      <c r="A1075" s="78" t="s">
        <v>1298</v>
      </c>
      <c r="B1075" s="78" t="str">
        <f>VLOOKUP(A1075,'Customer Names'!A1073:C3408,3,FALSE)</f>
        <v>Jennifer D</v>
      </c>
      <c r="C1075" s="91">
        <f>VLOOKUP(A1075,'Medical Examinations'!A1073:H3408,2,FALSE)</f>
        <v>36.380000000000003</v>
      </c>
      <c r="D1075" s="15">
        <f>VLOOKUP(A1075,'Medical Examinations'!A1073:H3408,3,FALSE)</f>
        <v>5.98</v>
      </c>
      <c r="E1075" s="15" t="str">
        <f>VLOOKUP(A1075,'Medical Examinations'!A1073:H3408,4,FALSE)</f>
        <v>No</v>
      </c>
      <c r="F1075" s="15" t="str">
        <f>VLOOKUP(A1075,'Medical Examinations'!A1073:H3408,5,FALSE)</f>
        <v>No</v>
      </c>
      <c r="G1075" s="15" t="str">
        <f>VLOOKUP(A1075,'Medical Examinations'!A1073:H3408,6,FALSE)</f>
        <v>No</v>
      </c>
      <c r="H1075" s="15">
        <f>VLOOKUP(A1075,'Medical Examinations'!A1073:H3408,7,FALSE)</f>
        <v>1</v>
      </c>
      <c r="I1075" s="15" t="str">
        <f>VLOOKUP(A1075,'Medical Examinations'!A1073:H3408,8,FALSE)</f>
        <v>No</v>
      </c>
      <c r="J1075" s="15" t="str">
        <f>VLOOKUP(A1075,'Medical Examinations'!A1073:J3408,9,FALSE)</f>
        <v>OBESITY</v>
      </c>
      <c r="K1075" s="15" t="str">
        <f>VLOOKUP(A1075,'Medical Examinations'!A1073:J3408,10,FALSE)</f>
        <v>PREDIABETES</v>
      </c>
      <c r="L1075" s="15" t="str">
        <f>VLOOKUP(A1075,'Hospitalisation Details'!A1073:J3416,10,FALSE)</f>
        <v>28-Jun-1987</v>
      </c>
      <c r="M1075" s="15">
        <f>VLOOKUP(A1075,'Hospitalisation Details'!A1073:I3416,6,FALSE)</f>
        <v>10464.83</v>
      </c>
      <c r="N1075" s="15" t="str">
        <f>VLOOKUP(A1075,'Hospitalisation Details'!A1073:I3416,7,FALSE)</f>
        <v>tier - 3</v>
      </c>
      <c r="O1075" s="15" t="str">
        <f>VLOOKUP(A1075,'Hospitalisation Details'!A1073:I3416,8,FALSE)</f>
        <v>tier - 1</v>
      </c>
      <c r="P1075" s="15" t="str">
        <f>VLOOKUP(A1075,'Hospitalisation Details'!A1073:I3416,9,FALSE)</f>
        <v>R1012</v>
      </c>
      <c r="Q1075" s="15">
        <f ca="1">VLOOKUP(A1075,'Hospitalisation Details'!A1073:K3416,11,FALSE)</f>
        <v>38</v>
      </c>
    </row>
    <row r="1076" spans="1:17" ht="15.6" x14ac:dyDescent="0.3">
      <c r="A1076" s="78" t="s">
        <v>1297</v>
      </c>
      <c r="B1076" s="78" t="str">
        <f>VLOOKUP(A1076,'Customer Names'!A1074:C3409,3,FALSE)</f>
        <v>Eric</v>
      </c>
      <c r="C1076" s="91">
        <f>VLOOKUP(A1076,'Medical Examinations'!A1074:H3409,2,FALSE)</f>
        <v>31.16</v>
      </c>
      <c r="D1076" s="15">
        <f>VLOOKUP(A1076,'Medical Examinations'!A1074:H3409,3,FALSE)</f>
        <v>4.26</v>
      </c>
      <c r="E1076" s="15" t="str">
        <f>VLOOKUP(A1076,'Medical Examinations'!A1074:H3409,4,FALSE)</f>
        <v>yes</v>
      </c>
      <c r="F1076" s="15" t="str">
        <f>VLOOKUP(A1076,'Medical Examinations'!A1074:H3409,5,FALSE)</f>
        <v>No</v>
      </c>
      <c r="G1076" s="15" t="str">
        <f>VLOOKUP(A1076,'Medical Examinations'!A1074:H3409,6,FALSE)</f>
        <v>Yes</v>
      </c>
      <c r="H1076" s="15">
        <f>VLOOKUP(A1076,'Medical Examinations'!A1074:H3409,7,FALSE)</f>
        <v>1</v>
      </c>
      <c r="I1076" s="15" t="str">
        <f>VLOOKUP(A1076,'Medical Examinations'!A1074:H3409,8,FALSE)</f>
        <v>No</v>
      </c>
      <c r="J1076" s="15" t="str">
        <f>VLOOKUP(A1076,'Medical Examinations'!A1074:J3409,9,FALSE)</f>
        <v>OBESITY</v>
      </c>
      <c r="K1076" s="15" t="str">
        <f>VLOOKUP(A1076,'Medical Examinations'!A1074:J3409,10,FALSE)</f>
        <v>NORMAL</v>
      </c>
      <c r="L1076" s="15" t="str">
        <f>VLOOKUP(A1076,'Hospitalisation Details'!A1074:J3417,10,FALSE)</f>
        <v>22-Sep-1969</v>
      </c>
      <c r="M1076" s="15">
        <f>VLOOKUP(A1076,'Hospitalisation Details'!A1074:I3417,6,FALSE)</f>
        <v>10461.98</v>
      </c>
      <c r="N1076" s="15" t="str">
        <f>VLOOKUP(A1076,'Hospitalisation Details'!A1074:I3417,7,FALSE)</f>
        <v>tier - 3</v>
      </c>
      <c r="O1076" s="15" t="str">
        <f>VLOOKUP(A1076,'Hospitalisation Details'!A1074:I3417,8,FALSE)</f>
        <v>tier - 1</v>
      </c>
      <c r="P1076" s="15" t="str">
        <f>VLOOKUP(A1076,'Hospitalisation Details'!A1074:I3417,9,FALSE)</f>
        <v>R1012</v>
      </c>
      <c r="Q1076" s="15">
        <f ca="1">VLOOKUP(A1076,'Hospitalisation Details'!A1074:K3417,11,FALSE)</f>
        <v>56</v>
      </c>
    </row>
    <row r="1077" spans="1:17" ht="15.6" x14ac:dyDescent="0.3">
      <c r="A1077" s="78" t="s">
        <v>1296</v>
      </c>
      <c r="B1077" s="78" t="str">
        <f>VLOOKUP(A1077,'Customer Names'!A1075:C3410,3,FALSE)</f>
        <v>Bryan</v>
      </c>
      <c r="C1077" s="91">
        <f>VLOOKUP(A1077,'Medical Examinations'!A1075:H3410,2,FALSE)</f>
        <v>25.55</v>
      </c>
      <c r="D1077" s="15">
        <f>VLOOKUP(A1077,'Medical Examinations'!A1075:H3410,3,FALSE)</f>
        <v>4.96</v>
      </c>
      <c r="E1077" s="15" t="str">
        <f>VLOOKUP(A1077,'Medical Examinations'!A1075:H3410,4,FALSE)</f>
        <v>yes</v>
      </c>
      <c r="F1077" s="15" t="str">
        <f>VLOOKUP(A1077,'Medical Examinations'!A1075:H3410,5,FALSE)</f>
        <v>No</v>
      </c>
      <c r="G1077" s="15" t="str">
        <f>VLOOKUP(A1077,'Medical Examinations'!A1075:H3410,6,FALSE)</f>
        <v>No</v>
      </c>
      <c r="H1077" s="15">
        <f>VLOOKUP(A1077,'Medical Examinations'!A1075:H3410,7,FALSE)</f>
        <v>1</v>
      </c>
      <c r="I1077" s="15" t="str">
        <f>VLOOKUP(A1077,'Medical Examinations'!A1075:H3410,8,FALSE)</f>
        <v>No</v>
      </c>
      <c r="J1077" s="15" t="str">
        <f>VLOOKUP(A1077,'Medical Examinations'!A1075:J3410,9,FALSE)</f>
        <v>OVERWEIGHT</v>
      </c>
      <c r="K1077" s="15" t="str">
        <f>VLOOKUP(A1077,'Medical Examinations'!A1075:J3410,10,FALSE)</f>
        <v>NORMAL</v>
      </c>
      <c r="L1077" s="15" t="str">
        <f>VLOOKUP(A1077,'Hospitalisation Details'!A1075:J3418,10,FALSE)</f>
        <v>27-Jul-1964</v>
      </c>
      <c r="M1077" s="15">
        <f>VLOOKUP(A1077,'Hospitalisation Details'!A1075:I3418,6,FALSE)</f>
        <v>10459.19</v>
      </c>
      <c r="N1077" s="15" t="str">
        <f>VLOOKUP(A1077,'Hospitalisation Details'!A1075:I3418,7,FALSE)</f>
        <v>tier - 3</v>
      </c>
      <c r="O1077" s="15" t="str">
        <f>VLOOKUP(A1077,'Hospitalisation Details'!A1075:I3418,8,FALSE)</f>
        <v>tier - 1</v>
      </c>
      <c r="P1077" s="15" t="str">
        <f>VLOOKUP(A1077,'Hospitalisation Details'!A1075:I3418,9,FALSE)</f>
        <v>R1013</v>
      </c>
      <c r="Q1077" s="15">
        <f ca="1">VLOOKUP(A1077,'Hospitalisation Details'!A1075:K3418,11,FALSE)</f>
        <v>61</v>
      </c>
    </row>
    <row r="1078" spans="1:17" ht="15.6" x14ac:dyDescent="0.3">
      <c r="A1078" s="78" t="s">
        <v>1295</v>
      </c>
      <c r="B1078" s="78" t="str">
        <f>VLOOKUP(A1078,'Customer Names'!A1076:C3411,3,FALSE)</f>
        <v>Devon R.</v>
      </c>
      <c r="C1078" s="91">
        <f>VLOOKUP(A1078,'Medical Examinations'!A1076:H3411,2,FALSE)</f>
        <v>28.77</v>
      </c>
      <c r="D1078" s="15">
        <f>VLOOKUP(A1078,'Medical Examinations'!A1076:H3411,3,FALSE)</f>
        <v>4</v>
      </c>
      <c r="E1078" s="15" t="str">
        <f>VLOOKUP(A1078,'Medical Examinations'!A1076:H3411,4,FALSE)</f>
        <v>yes</v>
      </c>
      <c r="F1078" s="15" t="str">
        <f>VLOOKUP(A1078,'Medical Examinations'!A1076:H3411,5,FALSE)</f>
        <v>No</v>
      </c>
      <c r="G1078" s="15" t="str">
        <f>VLOOKUP(A1078,'Medical Examinations'!A1076:H3411,6,FALSE)</f>
        <v>No</v>
      </c>
      <c r="H1078" s="15">
        <f>VLOOKUP(A1078,'Medical Examinations'!A1076:H3411,7,FALSE)</f>
        <v>0</v>
      </c>
      <c r="I1078" s="15" t="str">
        <f>VLOOKUP(A1078,'Medical Examinations'!A1076:H3411,8,FALSE)</f>
        <v>No</v>
      </c>
      <c r="J1078" s="15" t="str">
        <f>VLOOKUP(A1078,'Medical Examinations'!A1076:J3411,9,FALSE)</f>
        <v>OVERWEIGHT</v>
      </c>
      <c r="K1078" s="15" t="str">
        <f>VLOOKUP(A1078,'Medical Examinations'!A1076:J3411,10,FALSE)</f>
        <v>NORMAL</v>
      </c>
      <c r="L1078" s="15" t="str">
        <f>VLOOKUP(A1078,'Hospitalisation Details'!A1076:J3419,10,FALSE)</f>
        <v>3-Aug-1976</v>
      </c>
      <c r="M1078" s="15">
        <f>VLOOKUP(A1078,'Hospitalisation Details'!A1076:I3419,6,FALSE)</f>
        <v>10455.14</v>
      </c>
      <c r="N1078" s="15" t="str">
        <f>VLOOKUP(A1078,'Hospitalisation Details'!A1076:I3419,7,FALSE)</f>
        <v>tier - 3</v>
      </c>
      <c r="O1078" s="15" t="str">
        <f>VLOOKUP(A1078,'Hospitalisation Details'!A1076:I3419,8,FALSE)</f>
        <v>tier - 2</v>
      </c>
      <c r="P1078" s="15" t="str">
        <f>VLOOKUP(A1078,'Hospitalisation Details'!A1076:I3419,9,FALSE)</f>
        <v>R1021</v>
      </c>
      <c r="Q1078" s="15">
        <f ca="1">VLOOKUP(A1078,'Hospitalisation Details'!A1076:K3419,11,FALSE)</f>
        <v>49</v>
      </c>
    </row>
    <row r="1079" spans="1:17" ht="15.6" x14ac:dyDescent="0.3">
      <c r="A1079" s="78" t="s">
        <v>1294</v>
      </c>
      <c r="B1079" s="78" t="str">
        <f>VLOOKUP(A1079,'Customer Names'!A1077:C3412,3,FALSE)</f>
        <v>Ms.  Elena</v>
      </c>
      <c r="C1079" s="91">
        <f>VLOOKUP(A1079,'Medical Examinations'!A1077:H3412,2,FALSE)</f>
        <v>23.14</v>
      </c>
      <c r="D1079" s="15">
        <f>VLOOKUP(A1079,'Medical Examinations'!A1077:H3412,3,FALSE)</f>
        <v>4.1500000000000004</v>
      </c>
      <c r="E1079" s="15" t="str">
        <f>VLOOKUP(A1079,'Medical Examinations'!A1077:H3412,4,FALSE)</f>
        <v>yes</v>
      </c>
      <c r="F1079" s="15" t="str">
        <f>VLOOKUP(A1079,'Medical Examinations'!A1077:H3412,5,FALSE)</f>
        <v>No</v>
      </c>
      <c r="G1079" s="15" t="str">
        <f>VLOOKUP(A1079,'Medical Examinations'!A1077:H3412,6,FALSE)</f>
        <v>No</v>
      </c>
      <c r="H1079" s="15">
        <f>VLOOKUP(A1079,'Medical Examinations'!A1077:H3412,7,FALSE)</f>
        <v>1</v>
      </c>
      <c r="I1079" s="15" t="str">
        <f>VLOOKUP(A1079,'Medical Examinations'!A1077:H3412,8,FALSE)</f>
        <v>No</v>
      </c>
      <c r="J1079" s="15" t="str">
        <f>VLOOKUP(A1079,'Medical Examinations'!A1077:J3412,9,FALSE)</f>
        <v>NORMAL WEIGHT</v>
      </c>
      <c r="K1079" s="15" t="str">
        <f>VLOOKUP(A1079,'Medical Examinations'!A1077:J3412,10,FALSE)</f>
        <v>NORMAL</v>
      </c>
      <c r="L1079" s="15" t="str">
        <f>VLOOKUP(A1079,'Hospitalisation Details'!A1077:J3420,10,FALSE)</f>
        <v>14-Oct-1964</v>
      </c>
      <c r="M1079" s="15">
        <f>VLOOKUP(A1079,'Hospitalisation Details'!A1077:I3420,6,FALSE)</f>
        <v>10455.1</v>
      </c>
      <c r="N1079" s="15" t="str">
        <f>VLOOKUP(A1079,'Hospitalisation Details'!A1077:I3420,7,FALSE)</f>
        <v>tier - 3</v>
      </c>
      <c r="O1079" s="15" t="str">
        <f>VLOOKUP(A1079,'Hospitalisation Details'!A1077:I3420,8,FALSE)</f>
        <v>tier - 1</v>
      </c>
      <c r="P1079" s="15" t="str">
        <f>VLOOKUP(A1079,'Hospitalisation Details'!A1077:I3420,9,FALSE)</f>
        <v>R1012</v>
      </c>
      <c r="Q1079" s="15">
        <f ca="1">VLOOKUP(A1079,'Hospitalisation Details'!A1077:K3420,11,FALSE)</f>
        <v>61</v>
      </c>
    </row>
    <row r="1080" spans="1:17" ht="15.6" x14ac:dyDescent="0.3">
      <c r="A1080" s="78" t="s">
        <v>1293</v>
      </c>
      <c r="B1080" s="78" t="str">
        <f>VLOOKUP(A1080,'Customer Names'!A1078:C3413,3,FALSE)</f>
        <v>Chris</v>
      </c>
      <c r="C1080" s="91">
        <f>VLOOKUP(A1080,'Medical Examinations'!A1078:H3413,2,FALSE)</f>
        <v>39.6</v>
      </c>
      <c r="D1080" s="15">
        <f>VLOOKUP(A1080,'Medical Examinations'!A1078:H3413,3,FALSE)</f>
        <v>11.36</v>
      </c>
      <c r="E1080" s="15" t="str">
        <f>VLOOKUP(A1080,'Medical Examinations'!A1078:H3413,4,FALSE)</f>
        <v>No</v>
      </c>
      <c r="F1080" s="15" t="str">
        <f>VLOOKUP(A1080,'Medical Examinations'!A1078:H3413,5,FALSE)</f>
        <v>No</v>
      </c>
      <c r="G1080" s="15" t="str">
        <f>VLOOKUP(A1080,'Medical Examinations'!A1078:H3413,6,FALSE)</f>
        <v>No</v>
      </c>
      <c r="H1080" s="15">
        <f>VLOOKUP(A1080,'Medical Examinations'!A1078:H3413,7,FALSE)</f>
        <v>0</v>
      </c>
      <c r="I1080" s="15" t="str">
        <f>VLOOKUP(A1080,'Medical Examinations'!A1078:H3413,8,FALSE)</f>
        <v>No</v>
      </c>
      <c r="J1080" s="15" t="str">
        <f>VLOOKUP(A1080,'Medical Examinations'!A1078:J3413,9,FALSE)</f>
        <v>OBESITY</v>
      </c>
      <c r="K1080" s="15" t="str">
        <f>VLOOKUP(A1080,'Medical Examinations'!A1078:J3413,10,FALSE)</f>
        <v>DIABETES</v>
      </c>
      <c r="L1080" s="15" t="str">
        <f>VLOOKUP(A1080,'Hospitalisation Details'!A1078:J3421,10,FALSE)</f>
        <v>8-Nov-1968</v>
      </c>
      <c r="M1080" s="15">
        <f>VLOOKUP(A1080,'Hospitalisation Details'!A1078:I3421,6,FALSE)</f>
        <v>10450.549999999999</v>
      </c>
      <c r="N1080" s="15" t="str">
        <f>VLOOKUP(A1080,'Hospitalisation Details'!A1078:I3421,7,FALSE)</f>
        <v>tier - 3</v>
      </c>
      <c r="O1080" s="15" t="str">
        <f>VLOOKUP(A1080,'Hospitalisation Details'!A1078:I3421,8,FALSE)</f>
        <v>tier - 1</v>
      </c>
      <c r="P1080" s="15" t="str">
        <f>VLOOKUP(A1080,'Hospitalisation Details'!A1078:I3421,9,FALSE)</f>
        <v>R1011</v>
      </c>
      <c r="Q1080" s="15">
        <f ca="1">VLOOKUP(A1080,'Hospitalisation Details'!A1078:K3421,11,FALSE)</f>
        <v>57</v>
      </c>
    </row>
    <row r="1081" spans="1:17" ht="15.6" x14ac:dyDescent="0.3">
      <c r="A1081" s="78" t="s">
        <v>1292</v>
      </c>
      <c r="B1081" s="78" t="str">
        <f>VLOOKUP(A1081,'Customer Names'!A1079:C3414,3,FALSE)</f>
        <v>Bert</v>
      </c>
      <c r="C1081" s="91">
        <f>VLOOKUP(A1081,'Medical Examinations'!A1079:H3414,2,FALSE)</f>
        <v>29.2</v>
      </c>
      <c r="D1081" s="15">
        <f>VLOOKUP(A1081,'Medical Examinations'!A1079:H3414,3,FALSE)</f>
        <v>7.53</v>
      </c>
      <c r="E1081" s="15" t="str">
        <f>VLOOKUP(A1081,'Medical Examinations'!A1079:H3414,4,FALSE)</f>
        <v>No</v>
      </c>
      <c r="F1081" s="15" t="str">
        <f>VLOOKUP(A1081,'Medical Examinations'!A1079:H3414,5,FALSE)</f>
        <v>No</v>
      </c>
      <c r="G1081" s="15" t="str">
        <f>VLOOKUP(A1081,'Medical Examinations'!A1079:H3414,6,FALSE)</f>
        <v>No</v>
      </c>
      <c r="H1081" s="15">
        <f>VLOOKUP(A1081,'Medical Examinations'!A1079:H3414,7,FALSE)</f>
        <v>0</v>
      </c>
      <c r="I1081" s="15" t="str">
        <f>VLOOKUP(A1081,'Medical Examinations'!A1079:H3414,8,FALSE)</f>
        <v>No</v>
      </c>
      <c r="J1081" s="15" t="str">
        <f>VLOOKUP(A1081,'Medical Examinations'!A1079:J3414,9,FALSE)</f>
        <v>OVERWEIGHT</v>
      </c>
      <c r="K1081" s="15" t="str">
        <f>VLOOKUP(A1081,'Medical Examinations'!A1079:J3414,10,FALSE)</f>
        <v>DIABETES</v>
      </c>
      <c r="L1081" s="15" t="str">
        <f>VLOOKUP(A1081,'Hospitalisation Details'!A1079:J3422,10,FALSE)</f>
        <v>29-Aug-1968</v>
      </c>
      <c r="M1081" s="15">
        <f>VLOOKUP(A1081,'Hospitalisation Details'!A1079:I3422,6,FALSE)</f>
        <v>10436.1</v>
      </c>
      <c r="N1081" s="15" t="str">
        <f>VLOOKUP(A1081,'Hospitalisation Details'!A1079:I3422,7,FALSE)</f>
        <v>tier - 3</v>
      </c>
      <c r="O1081" s="15" t="str">
        <f>VLOOKUP(A1081,'Hospitalisation Details'!A1079:I3422,8,FALSE)</f>
        <v>tier - 3</v>
      </c>
      <c r="P1081" s="15" t="str">
        <f>VLOOKUP(A1081,'Hospitalisation Details'!A1079:I3422,9,FALSE)</f>
        <v>R1011</v>
      </c>
      <c r="Q1081" s="15">
        <f ca="1">VLOOKUP(A1081,'Hospitalisation Details'!A1079:K3422,11,FALSE)</f>
        <v>57</v>
      </c>
    </row>
    <row r="1082" spans="1:17" ht="15.6" x14ac:dyDescent="0.3">
      <c r="A1082" s="78" t="s">
        <v>1291</v>
      </c>
      <c r="B1082" s="78" t="str">
        <f>VLOOKUP(A1082,'Customer Names'!A1080:C3415,3,FALSE)</f>
        <v>John P.</v>
      </c>
      <c r="C1082" s="91">
        <f>VLOOKUP(A1082,'Medical Examinations'!A1080:H3415,2,FALSE)</f>
        <v>32.774999999999999</v>
      </c>
      <c r="D1082" s="15">
        <f>VLOOKUP(A1082,'Medical Examinations'!A1080:H3415,3,FALSE)</f>
        <v>7.95</v>
      </c>
      <c r="E1082" s="15" t="str">
        <f>VLOOKUP(A1082,'Medical Examinations'!A1080:H3415,4,FALSE)</f>
        <v>No</v>
      </c>
      <c r="F1082" s="15" t="str">
        <f>VLOOKUP(A1082,'Medical Examinations'!A1080:H3415,5,FALSE)</f>
        <v>No</v>
      </c>
      <c r="G1082" s="15" t="str">
        <f>VLOOKUP(A1082,'Medical Examinations'!A1080:H3415,6,FALSE)</f>
        <v>No</v>
      </c>
      <c r="H1082" s="15">
        <f>VLOOKUP(A1082,'Medical Examinations'!A1080:H3415,7,FALSE)</f>
        <v>0</v>
      </c>
      <c r="I1082" s="15" t="str">
        <f>VLOOKUP(A1082,'Medical Examinations'!A1080:H3415,8,FALSE)</f>
        <v>No</v>
      </c>
      <c r="J1082" s="15" t="str">
        <f>VLOOKUP(A1082,'Medical Examinations'!A1080:J3415,9,FALSE)</f>
        <v>OBESITY</v>
      </c>
      <c r="K1082" s="15" t="str">
        <f>VLOOKUP(A1082,'Medical Examinations'!A1080:J3415,10,FALSE)</f>
        <v>DIABETES</v>
      </c>
      <c r="L1082" s="15" t="str">
        <f>VLOOKUP(A1082,'Hospitalisation Details'!A1080:J3423,10,FALSE)</f>
        <v>23-Aug-1968</v>
      </c>
      <c r="M1082" s="15">
        <f>VLOOKUP(A1082,'Hospitalisation Details'!A1080:I3423,6,FALSE)</f>
        <v>10435.07</v>
      </c>
      <c r="N1082" s="15" t="str">
        <f>VLOOKUP(A1082,'Hospitalisation Details'!A1080:I3423,7,FALSE)</f>
        <v>tier - 3</v>
      </c>
      <c r="O1082" s="15" t="str">
        <f>VLOOKUP(A1082,'Hospitalisation Details'!A1080:I3423,8,FALSE)</f>
        <v>tier - 1</v>
      </c>
      <c r="P1082" s="15" t="str">
        <f>VLOOKUP(A1082,'Hospitalisation Details'!A1080:I3423,9,FALSE)</f>
        <v>R1016</v>
      </c>
      <c r="Q1082" s="15">
        <f ca="1">VLOOKUP(A1082,'Hospitalisation Details'!A1080:K3423,11,FALSE)</f>
        <v>57</v>
      </c>
    </row>
    <row r="1083" spans="1:17" ht="15.6" x14ac:dyDescent="0.3">
      <c r="A1083" s="78" t="s">
        <v>1290</v>
      </c>
      <c r="B1083" s="78" t="str">
        <f>VLOOKUP(A1083,'Customer Names'!A1081:C3416,3,FALSE)</f>
        <v>Daniel P</v>
      </c>
      <c r="C1083" s="91">
        <f>VLOOKUP(A1083,'Medical Examinations'!A1081:H3416,2,FALSE)</f>
        <v>24.035</v>
      </c>
      <c r="D1083" s="15">
        <f>VLOOKUP(A1083,'Medical Examinations'!A1081:H3416,3,FALSE)</f>
        <v>8.5</v>
      </c>
      <c r="E1083" s="15" t="str">
        <f>VLOOKUP(A1083,'Medical Examinations'!A1081:H3416,4,FALSE)</f>
        <v>No</v>
      </c>
      <c r="F1083" s="15" t="str">
        <f>VLOOKUP(A1083,'Medical Examinations'!A1081:H3416,5,FALSE)</f>
        <v>No</v>
      </c>
      <c r="G1083" s="15" t="str">
        <f>VLOOKUP(A1083,'Medical Examinations'!A1081:H3416,6,FALSE)</f>
        <v>No</v>
      </c>
      <c r="H1083" s="15">
        <f>VLOOKUP(A1083,'Medical Examinations'!A1081:H3416,7,FALSE)</f>
        <v>0</v>
      </c>
      <c r="I1083" s="15" t="str">
        <f>VLOOKUP(A1083,'Medical Examinations'!A1081:H3416,8,FALSE)</f>
        <v>No</v>
      </c>
      <c r="J1083" s="15" t="str">
        <f>VLOOKUP(A1083,'Medical Examinations'!A1081:J3416,9,FALSE)</f>
        <v>NORMAL WEIGHT</v>
      </c>
      <c r="K1083" s="15" t="str">
        <f>VLOOKUP(A1083,'Medical Examinations'!A1081:J3416,10,FALSE)</f>
        <v>DIABETES</v>
      </c>
      <c r="L1083" s="15" t="str">
        <f>VLOOKUP(A1083,'Hospitalisation Details'!A1081:J3424,10,FALSE)</f>
        <v>27-Dec-1968</v>
      </c>
      <c r="M1083" s="15">
        <f>VLOOKUP(A1083,'Hospitalisation Details'!A1081:I3424,6,FALSE)</f>
        <v>10422.92</v>
      </c>
      <c r="N1083" s="15" t="str">
        <f>VLOOKUP(A1083,'Hospitalisation Details'!A1081:I3424,7,FALSE)</f>
        <v>tier - 3</v>
      </c>
      <c r="O1083" s="15" t="str">
        <f>VLOOKUP(A1083,'Hospitalisation Details'!A1081:I3424,8,FALSE)</f>
        <v>tier - 1</v>
      </c>
      <c r="P1083" s="15" t="str">
        <f>VLOOKUP(A1083,'Hospitalisation Details'!A1081:I3424,9,FALSE)</f>
        <v>R1017</v>
      </c>
      <c r="Q1083" s="15">
        <f ca="1">VLOOKUP(A1083,'Hospitalisation Details'!A1081:K3424,11,FALSE)</f>
        <v>56</v>
      </c>
    </row>
    <row r="1084" spans="1:17" ht="15.6" x14ac:dyDescent="0.3">
      <c r="A1084" s="78" t="s">
        <v>1289</v>
      </c>
      <c r="B1084" s="78" t="str">
        <f>VLOOKUP(A1084,'Customer Names'!A1082:C3417,3,FALSE)</f>
        <v>Lisa K.</v>
      </c>
      <c r="C1084" s="91">
        <f>VLOOKUP(A1084,'Medical Examinations'!A1082:H3417,2,FALSE)</f>
        <v>30.55</v>
      </c>
      <c r="D1084" s="15">
        <f>VLOOKUP(A1084,'Medical Examinations'!A1082:H3417,3,FALSE)</f>
        <v>5.89</v>
      </c>
      <c r="E1084" s="15" t="str">
        <f>VLOOKUP(A1084,'Medical Examinations'!A1082:H3417,4,FALSE)</f>
        <v>No</v>
      </c>
      <c r="F1084" s="15" t="str">
        <f>VLOOKUP(A1084,'Medical Examinations'!A1082:H3417,5,FALSE)</f>
        <v>No</v>
      </c>
      <c r="G1084" s="15" t="str">
        <f>VLOOKUP(A1084,'Medical Examinations'!A1082:H3417,6,FALSE)</f>
        <v>Yes</v>
      </c>
      <c r="H1084" s="15">
        <f>VLOOKUP(A1084,'Medical Examinations'!A1082:H3417,7,FALSE)</f>
        <v>1</v>
      </c>
      <c r="I1084" s="15" t="str">
        <f>VLOOKUP(A1084,'Medical Examinations'!A1082:H3417,8,FALSE)</f>
        <v>No</v>
      </c>
      <c r="J1084" s="15" t="str">
        <f>VLOOKUP(A1084,'Medical Examinations'!A1082:J3417,9,FALSE)</f>
        <v>OBESITY</v>
      </c>
      <c r="K1084" s="15" t="str">
        <f>VLOOKUP(A1084,'Medical Examinations'!A1082:J3417,10,FALSE)</f>
        <v>PREDIABETES</v>
      </c>
      <c r="L1084" s="15" t="str">
        <f>VLOOKUP(A1084,'Hospitalisation Details'!A1082:J3425,10,FALSE)</f>
        <v>25-Nov-1979</v>
      </c>
      <c r="M1084" s="15">
        <f>VLOOKUP(A1084,'Hospitalisation Details'!A1082:I3425,6,FALSE)</f>
        <v>10419.65</v>
      </c>
      <c r="N1084" s="15" t="str">
        <f>VLOOKUP(A1084,'Hospitalisation Details'!A1082:I3425,7,FALSE)</f>
        <v>tier - 3</v>
      </c>
      <c r="O1084" s="15" t="str">
        <f>VLOOKUP(A1084,'Hospitalisation Details'!A1082:I3425,8,FALSE)</f>
        <v>tier - 2</v>
      </c>
      <c r="P1084" s="15" t="str">
        <f>VLOOKUP(A1084,'Hospitalisation Details'!A1082:I3425,9,FALSE)</f>
        <v>R1025</v>
      </c>
      <c r="Q1084" s="15">
        <f ca="1">VLOOKUP(A1084,'Hospitalisation Details'!A1082:K3425,11,FALSE)</f>
        <v>45</v>
      </c>
    </row>
    <row r="1085" spans="1:17" ht="15.6" x14ac:dyDescent="0.3">
      <c r="A1085" s="78" t="s">
        <v>1288</v>
      </c>
      <c r="B1085" s="78" t="str">
        <f>VLOOKUP(A1085,'Customer Names'!A1083:C3418,3,FALSE)</f>
        <v>Kristine</v>
      </c>
      <c r="C1085" s="91">
        <f>VLOOKUP(A1085,'Medical Examinations'!A1083:H3418,2,FALSE)</f>
        <v>28.81</v>
      </c>
      <c r="D1085" s="15">
        <f>VLOOKUP(A1085,'Medical Examinations'!A1083:H3418,3,FALSE)</f>
        <v>8.76</v>
      </c>
      <c r="E1085" s="15" t="str">
        <f>VLOOKUP(A1085,'Medical Examinations'!A1083:H3418,4,FALSE)</f>
        <v>No</v>
      </c>
      <c r="F1085" s="15" t="str">
        <f>VLOOKUP(A1085,'Medical Examinations'!A1083:H3418,5,FALSE)</f>
        <v>No</v>
      </c>
      <c r="G1085" s="15" t="str">
        <f>VLOOKUP(A1085,'Medical Examinations'!A1083:H3418,6,FALSE)</f>
        <v>No</v>
      </c>
      <c r="H1085" s="15">
        <f>VLOOKUP(A1085,'Medical Examinations'!A1083:H3418,7,FALSE)</f>
        <v>2</v>
      </c>
      <c r="I1085" s="15" t="str">
        <f>VLOOKUP(A1085,'Medical Examinations'!A1083:H3418,8,FALSE)</f>
        <v>No</v>
      </c>
      <c r="J1085" s="15" t="str">
        <f>VLOOKUP(A1085,'Medical Examinations'!A1083:J3418,9,FALSE)</f>
        <v>OVERWEIGHT</v>
      </c>
      <c r="K1085" s="15" t="str">
        <f>VLOOKUP(A1085,'Medical Examinations'!A1083:J3418,10,FALSE)</f>
        <v>DIABETES</v>
      </c>
      <c r="L1085" s="15" t="str">
        <f>VLOOKUP(A1085,'Hospitalisation Details'!A1083:J3426,10,FALSE)</f>
        <v>11-Oct-1973</v>
      </c>
      <c r="M1085" s="15">
        <f>VLOOKUP(A1085,'Hospitalisation Details'!A1083:I3426,6,FALSE)</f>
        <v>10419.59</v>
      </c>
      <c r="N1085" s="15" t="str">
        <f>VLOOKUP(A1085,'Hospitalisation Details'!A1083:I3426,7,FALSE)</f>
        <v>tier - 3</v>
      </c>
      <c r="O1085" s="15" t="str">
        <f>VLOOKUP(A1085,'Hospitalisation Details'!A1083:I3426,8,FALSE)</f>
        <v>tier - 2</v>
      </c>
      <c r="P1085" s="15" t="str">
        <f>VLOOKUP(A1085,'Hospitalisation Details'!A1083:I3426,9,FALSE)</f>
        <v>R1025</v>
      </c>
      <c r="Q1085" s="15">
        <f ca="1">VLOOKUP(A1085,'Hospitalisation Details'!A1083:K3426,11,FALSE)</f>
        <v>52</v>
      </c>
    </row>
    <row r="1086" spans="1:17" ht="15.6" x14ac:dyDescent="0.3">
      <c r="A1086" s="78" t="s">
        <v>1287</v>
      </c>
      <c r="B1086" s="78" t="str">
        <f>VLOOKUP(A1086,'Customer Names'!A1084:C3419,3,FALSE)</f>
        <v>Paul A</v>
      </c>
      <c r="C1086" s="91">
        <f>VLOOKUP(A1086,'Medical Examinations'!A1084:H3419,2,FALSE)</f>
        <v>31.66</v>
      </c>
      <c r="D1086" s="15">
        <f>VLOOKUP(A1086,'Medical Examinations'!A1084:H3419,3,FALSE)</f>
        <v>4.1100000000000003</v>
      </c>
      <c r="E1086" s="15" t="str">
        <f>VLOOKUP(A1086,'Medical Examinations'!A1084:H3419,4,FALSE)</f>
        <v>No</v>
      </c>
      <c r="F1086" s="15" t="str">
        <f>VLOOKUP(A1086,'Medical Examinations'!A1084:H3419,5,FALSE)</f>
        <v>No</v>
      </c>
      <c r="G1086" s="15" t="str">
        <f>VLOOKUP(A1086,'Medical Examinations'!A1084:H3419,6,FALSE)</f>
        <v>No</v>
      </c>
      <c r="H1086" s="15">
        <f>VLOOKUP(A1086,'Medical Examinations'!A1084:H3419,7,FALSE)</f>
        <v>0</v>
      </c>
      <c r="I1086" s="15" t="str">
        <f>VLOOKUP(A1086,'Medical Examinations'!A1084:H3419,8,FALSE)</f>
        <v>No</v>
      </c>
      <c r="J1086" s="15" t="str">
        <f>VLOOKUP(A1086,'Medical Examinations'!A1084:J3419,9,FALSE)</f>
        <v>OBESITY</v>
      </c>
      <c r="K1086" s="15" t="str">
        <f>VLOOKUP(A1086,'Medical Examinations'!A1084:J3419,10,FALSE)</f>
        <v>NORMAL</v>
      </c>
      <c r="L1086" s="15" t="str">
        <f>VLOOKUP(A1086,'Hospitalisation Details'!A1084:J3427,10,FALSE)</f>
        <v>24-Oct-1980</v>
      </c>
      <c r="M1086" s="15">
        <f>VLOOKUP(A1086,'Hospitalisation Details'!A1084:I3427,6,FALSE)</f>
        <v>10407.98</v>
      </c>
      <c r="N1086" s="15" t="str">
        <f>VLOOKUP(A1086,'Hospitalisation Details'!A1084:I3427,7,FALSE)</f>
        <v>tier - 3</v>
      </c>
      <c r="O1086" s="15" t="str">
        <f>VLOOKUP(A1086,'Hospitalisation Details'!A1084:I3427,8,FALSE)</f>
        <v>tier - 1</v>
      </c>
      <c r="P1086" s="15" t="str">
        <f>VLOOKUP(A1086,'Hospitalisation Details'!A1084:I3427,9,FALSE)</f>
        <v>R1021</v>
      </c>
      <c r="Q1086" s="15">
        <f ca="1">VLOOKUP(A1086,'Hospitalisation Details'!A1084:K3427,11,FALSE)</f>
        <v>45</v>
      </c>
    </row>
    <row r="1087" spans="1:17" ht="15.6" x14ac:dyDescent="0.3">
      <c r="A1087" s="78" t="s">
        <v>1286</v>
      </c>
      <c r="B1087" s="78" t="str">
        <f>VLOOKUP(A1087,'Customer Names'!A1085:C3420,3,FALSE)</f>
        <v>Bryan</v>
      </c>
      <c r="C1087" s="91">
        <f>VLOOKUP(A1087,'Medical Examinations'!A1085:H3420,2,FALSE)</f>
        <v>28.215</v>
      </c>
      <c r="D1087" s="15">
        <f>VLOOKUP(A1087,'Medical Examinations'!A1085:H3420,3,FALSE)</f>
        <v>7.56</v>
      </c>
      <c r="E1087" s="15" t="str">
        <f>VLOOKUP(A1087,'Medical Examinations'!A1085:H3420,4,FALSE)</f>
        <v>yes</v>
      </c>
      <c r="F1087" s="15" t="str">
        <f>VLOOKUP(A1087,'Medical Examinations'!A1085:H3420,5,FALSE)</f>
        <v>No</v>
      </c>
      <c r="G1087" s="15" t="str">
        <f>VLOOKUP(A1087,'Medical Examinations'!A1085:H3420,6,FALSE)</f>
        <v>No</v>
      </c>
      <c r="H1087" s="15">
        <f>VLOOKUP(A1087,'Medical Examinations'!A1085:H3420,7,FALSE)</f>
        <v>1</v>
      </c>
      <c r="I1087" s="15" t="str">
        <f>VLOOKUP(A1087,'Medical Examinations'!A1085:H3420,8,FALSE)</f>
        <v>No</v>
      </c>
      <c r="J1087" s="15" t="str">
        <f>VLOOKUP(A1087,'Medical Examinations'!A1085:J3420,9,FALSE)</f>
        <v>OVERWEIGHT</v>
      </c>
      <c r="K1087" s="15" t="str">
        <f>VLOOKUP(A1087,'Medical Examinations'!A1085:J3420,10,FALSE)</f>
        <v>DIABETES</v>
      </c>
      <c r="L1087" s="15" t="str">
        <f>VLOOKUP(A1087,'Hospitalisation Details'!A1085:J3428,10,FALSE)</f>
        <v>5-Jun-1975</v>
      </c>
      <c r="M1087" s="15">
        <f>VLOOKUP(A1087,'Hospitalisation Details'!A1085:I3428,6,FALSE)</f>
        <v>10407.09</v>
      </c>
      <c r="N1087" s="15" t="str">
        <f>VLOOKUP(A1087,'Hospitalisation Details'!A1085:I3428,7,FALSE)</f>
        <v>tier - 3</v>
      </c>
      <c r="O1087" s="15" t="str">
        <f>VLOOKUP(A1087,'Hospitalisation Details'!A1085:I3428,8,FALSE)</f>
        <v>tier - 1</v>
      </c>
      <c r="P1087" s="15" t="str">
        <f>VLOOKUP(A1087,'Hospitalisation Details'!A1085:I3428,9,FALSE)</f>
        <v>R1015</v>
      </c>
      <c r="Q1087" s="15">
        <f ca="1">VLOOKUP(A1087,'Hospitalisation Details'!A1085:K3428,11,FALSE)</f>
        <v>50</v>
      </c>
    </row>
    <row r="1088" spans="1:17" ht="15.6" x14ac:dyDescent="0.3">
      <c r="A1088" s="78" t="s">
        <v>1285</v>
      </c>
      <c r="B1088" s="78" t="str">
        <f>VLOOKUP(A1088,'Customer Names'!A1086:C3421,3,FALSE)</f>
        <v>Chris</v>
      </c>
      <c r="C1088" s="91">
        <f>VLOOKUP(A1088,'Medical Examinations'!A1086:H3421,2,FALSE)</f>
        <v>26.12</v>
      </c>
      <c r="D1088" s="15">
        <f>VLOOKUP(A1088,'Medical Examinations'!A1086:H3421,3,FALSE)</f>
        <v>4.17</v>
      </c>
      <c r="E1088" s="15" t="str">
        <f>VLOOKUP(A1088,'Medical Examinations'!A1086:H3421,4,FALSE)</f>
        <v>yes</v>
      </c>
      <c r="F1088" s="15" t="str">
        <f>VLOOKUP(A1088,'Medical Examinations'!A1086:H3421,5,FALSE)</f>
        <v>No</v>
      </c>
      <c r="G1088" s="15" t="str">
        <f>VLOOKUP(A1088,'Medical Examinations'!A1086:H3421,6,FALSE)</f>
        <v>Yes</v>
      </c>
      <c r="H1088" s="15">
        <f>VLOOKUP(A1088,'Medical Examinations'!A1086:H3421,7,FALSE)</f>
        <v>1</v>
      </c>
      <c r="I1088" s="15" t="str">
        <f>VLOOKUP(A1088,'Medical Examinations'!A1086:H3421,8,FALSE)</f>
        <v>No</v>
      </c>
      <c r="J1088" s="15" t="str">
        <f>VLOOKUP(A1088,'Medical Examinations'!A1086:J3421,9,FALSE)</f>
        <v>OVERWEIGHT</v>
      </c>
      <c r="K1088" s="15" t="str">
        <f>VLOOKUP(A1088,'Medical Examinations'!A1086:J3421,10,FALSE)</f>
        <v>NORMAL</v>
      </c>
      <c r="L1088" s="15" t="str">
        <f>VLOOKUP(A1088,'Hospitalisation Details'!A1086:J3429,10,FALSE)</f>
        <v>7-Jul-1969</v>
      </c>
      <c r="M1088" s="15">
        <f>VLOOKUP(A1088,'Hospitalisation Details'!A1086:I3429,6,FALSE)</f>
        <v>10403.27</v>
      </c>
      <c r="N1088" s="15" t="str">
        <f>VLOOKUP(A1088,'Hospitalisation Details'!A1086:I3429,7,FALSE)</f>
        <v>tier - 3</v>
      </c>
      <c r="O1088" s="15" t="str">
        <f>VLOOKUP(A1088,'Hospitalisation Details'!A1086:I3429,8,FALSE)</f>
        <v>tier - 2</v>
      </c>
      <c r="P1088" s="15" t="str">
        <f>VLOOKUP(A1088,'Hospitalisation Details'!A1086:I3429,9,FALSE)</f>
        <v>R1020</v>
      </c>
      <c r="Q1088" s="15">
        <f ca="1">VLOOKUP(A1088,'Hospitalisation Details'!A1086:K3429,11,FALSE)</f>
        <v>56</v>
      </c>
    </row>
    <row r="1089" spans="1:17" ht="15.6" x14ac:dyDescent="0.3">
      <c r="A1089" s="78" t="s">
        <v>1284</v>
      </c>
      <c r="B1089" s="78" t="str">
        <f>VLOOKUP(A1089,'Customer Names'!A1087:C3422,3,FALSE)</f>
        <v>Milah B</v>
      </c>
      <c r="C1089" s="91">
        <f>VLOOKUP(A1089,'Medical Examinations'!A1087:H3422,2,FALSE)</f>
        <v>36.630000000000003</v>
      </c>
      <c r="D1089" s="15">
        <f>VLOOKUP(A1089,'Medical Examinations'!A1087:H3422,3,FALSE)</f>
        <v>11.42</v>
      </c>
      <c r="E1089" s="15" t="str">
        <f>VLOOKUP(A1089,'Medical Examinations'!A1087:H3422,4,FALSE)</f>
        <v>No</v>
      </c>
      <c r="F1089" s="15" t="str">
        <f>VLOOKUP(A1089,'Medical Examinations'!A1087:H3422,5,FALSE)</f>
        <v>No</v>
      </c>
      <c r="G1089" s="15" t="str">
        <f>VLOOKUP(A1089,'Medical Examinations'!A1087:H3422,6,FALSE)</f>
        <v>No</v>
      </c>
      <c r="H1089" s="15">
        <f>VLOOKUP(A1089,'Medical Examinations'!A1087:H3422,7,FALSE)</f>
        <v>2</v>
      </c>
      <c r="I1089" s="15" t="str">
        <f>VLOOKUP(A1089,'Medical Examinations'!A1087:H3422,8,FALSE)</f>
        <v>No</v>
      </c>
      <c r="J1089" s="15" t="str">
        <f>VLOOKUP(A1089,'Medical Examinations'!A1087:J3422,9,FALSE)</f>
        <v>OBESITY</v>
      </c>
      <c r="K1089" s="15" t="str">
        <f>VLOOKUP(A1089,'Medical Examinations'!A1087:J3422,10,FALSE)</f>
        <v>DIABETES</v>
      </c>
      <c r="L1089" s="15" t="str">
        <f>VLOOKUP(A1089,'Hospitalisation Details'!A1087:J3430,10,FALSE)</f>
        <v>19-Sep-1973</v>
      </c>
      <c r="M1089" s="15">
        <f>VLOOKUP(A1089,'Hospitalisation Details'!A1087:I3430,6,FALSE)</f>
        <v>10381.48</v>
      </c>
      <c r="N1089" s="15" t="str">
        <f>VLOOKUP(A1089,'Hospitalisation Details'!A1087:I3430,7,FALSE)</f>
        <v>tier - 3</v>
      </c>
      <c r="O1089" s="15" t="str">
        <f>VLOOKUP(A1089,'Hospitalisation Details'!A1087:I3430,8,FALSE)</f>
        <v>tier - 3</v>
      </c>
      <c r="P1089" s="15" t="str">
        <f>VLOOKUP(A1089,'Hospitalisation Details'!A1087:I3430,9,FALSE)</f>
        <v>R1013</v>
      </c>
      <c r="Q1089" s="15">
        <f ca="1">VLOOKUP(A1089,'Hospitalisation Details'!A1087:K3430,11,FALSE)</f>
        <v>52</v>
      </c>
    </row>
    <row r="1090" spans="1:17" ht="15.6" x14ac:dyDescent="0.3">
      <c r="A1090" s="78" t="s">
        <v>1283</v>
      </c>
      <c r="B1090" s="78" t="str">
        <f>VLOOKUP(A1090,'Customer Names'!A1088:C3423,3,FALSE)</f>
        <v>Annette M.</v>
      </c>
      <c r="C1090" s="91">
        <f>VLOOKUP(A1090,'Medical Examinations'!A1088:H3423,2,FALSE)</f>
        <v>33.344999999999999</v>
      </c>
      <c r="D1090" s="15">
        <f>VLOOKUP(A1090,'Medical Examinations'!A1088:H3423,3,FALSE)</f>
        <v>7.33</v>
      </c>
      <c r="E1090" s="15" t="str">
        <f>VLOOKUP(A1090,'Medical Examinations'!A1088:H3423,4,FALSE)</f>
        <v>No</v>
      </c>
      <c r="F1090" s="15" t="str">
        <f>VLOOKUP(A1090,'Medical Examinations'!A1088:H3423,5,FALSE)</f>
        <v>No</v>
      </c>
      <c r="G1090" s="15" t="str">
        <f>VLOOKUP(A1090,'Medical Examinations'!A1088:H3423,6,FALSE)</f>
        <v>No</v>
      </c>
      <c r="H1090" s="15">
        <f>VLOOKUP(A1090,'Medical Examinations'!A1088:H3423,7,FALSE)</f>
        <v>2</v>
      </c>
      <c r="I1090" s="15" t="str">
        <f>VLOOKUP(A1090,'Medical Examinations'!A1088:H3423,8,FALSE)</f>
        <v>No</v>
      </c>
      <c r="J1090" s="15" t="str">
        <f>VLOOKUP(A1090,'Medical Examinations'!A1088:J3423,9,FALSE)</f>
        <v>OBESITY</v>
      </c>
      <c r="K1090" s="15" t="str">
        <f>VLOOKUP(A1090,'Medical Examinations'!A1088:J3423,10,FALSE)</f>
        <v>DIABETES</v>
      </c>
      <c r="L1090" s="15" t="str">
        <f>VLOOKUP(A1090,'Hospitalisation Details'!A1088:J3431,10,FALSE)</f>
        <v>29-Sep-1973</v>
      </c>
      <c r="M1090" s="15">
        <f>VLOOKUP(A1090,'Hospitalisation Details'!A1088:I3431,6,FALSE)</f>
        <v>10370.91</v>
      </c>
      <c r="N1090" s="15" t="str">
        <f>VLOOKUP(A1090,'Hospitalisation Details'!A1088:I3431,7,FALSE)</f>
        <v>tier - 3</v>
      </c>
      <c r="O1090" s="15" t="str">
        <f>VLOOKUP(A1090,'Hospitalisation Details'!A1088:I3431,8,FALSE)</f>
        <v>tier - 3</v>
      </c>
      <c r="P1090" s="15" t="str">
        <f>VLOOKUP(A1090,'Hospitalisation Details'!A1088:I3431,9,FALSE)</f>
        <v>R1024</v>
      </c>
      <c r="Q1090" s="15">
        <f ca="1">VLOOKUP(A1090,'Hospitalisation Details'!A1088:K3431,11,FALSE)</f>
        <v>52</v>
      </c>
    </row>
    <row r="1091" spans="1:17" ht="15.6" x14ac:dyDescent="0.3">
      <c r="A1091" s="78" t="s">
        <v>1282</v>
      </c>
      <c r="B1091" s="78" t="str">
        <f>VLOOKUP(A1091,'Customer Names'!A1089:C3424,3,FALSE)</f>
        <v>Yoko</v>
      </c>
      <c r="C1091" s="91">
        <f>VLOOKUP(A1091,'Medical Examinations'!A1089:H3424,2,FALSE)</f>
        <v>27.11</v>
      </c>
      <c r="D1091" s="15">
        <f>VLOOKUP(A1091,'Medical Examinations'!A1089:H3424,3,FALSE)</f>
        <v>6.7</v>
      </c>
      <c r="E1091" s="15" t="str">
        <f>VLOOKUP(A1091,'Medical Examinations'!A1089:H3424,4,FALSE)</f>
        <v>No</v>
      </c>
      <c r="F1091" s="15" t="str">
        <f>VLOOKUP(A1091,'Medical Examinations'!A1089:H3424,5,FALSE)</f>
        <v>No</v>
      </c>
      <c r="G1091" s="15" t="str">
        <f>VLOOKUP(A1091,'Medical Examinations'!A1089:H3424,6,FALSE)</f>
        <v>No</v>
      </c>
      <c r="H1091" s="15">
        <f>VLOOKUP(A1091,'Medical Examinations'!A1089:H3424,7,FALSE)</f>
        <v>0</v>
      </c>
      <c r="I1091" s="15" t="str">
        <f>VLOOKUP(A1091,'Medical Examinations'!A1089:H3424,8,FALSE)</f>
        <v>No</v>
      </c>
      <c r="J1091" s="15" t="str">
        <f>VLOOKUP(A1091,'Medical Examinations'!A1089:J3424,9,FALSE)</f>
        <v>OVERWEIGHT</v>
      </c>
      <c r="K1091" s="15" t="str">
        <f>VLOOKUP(A1091,'Medical Examinations'!A1089:J3424,10,FALSE)</f>
        <v>DIABETES</v>
      </c>
      <c r="L1091" s="15" t="str">
        <f>VLOOKUP(A1091,'Hospitalisation Details'!A1089:J3432,10,FALSE)</f>
        <v>6-Sep-1971</v>
      </c>
      <c r="M1091" s="15">
        <f>VLOOKUP(A1091,'Hospitalisation Details'!A1089:I3432,6,FALSE)</f>
        <v>10356.67</v>
      </c>
      <c r="N1091" s="15" t="str">
        <f>VLOOKUP(A1091,'Hospitalisation Details'!A1089:I3432,7,FALSE)</f>
        <v>tier - 3</v>
      </c>
      <c r="O1091" s="15" t="str">
        <f>VLOOKUP(A1091,'Hospitalisation Details'!A1089:I3432,8,FALSE)</f>
        <v>tier - 1</v>
      </c>
      <c r="P1091" s="15" t="str">
        <f>VLOOKUP(A1091,'Hospitalisation Details'!A1089:I3432,9,FALSE)</f>
        <v>R1025</v>
      </c>
      <c r="Q1091" s="15">
        <f ca="1">VLOOKUP(A1091,'Hospitalisation Details'!A1089:K3432,11,FALSE)</f>
        <v>54</v>
      </c>
    </row>
    <row r="1092" spans="1:17" ht="15.6" x14ac:dyDescent="0.3">
      <c r="A1092" s="78" t="s">
        <v>1281</v>
      </c>
      <c r="B1092" s="78" t="str">
        <f>VLOOKUP(A1092,'Customer Names'!A1090:C3425,3,FALSE)</f>
        <v>Laura</v>
      </c>
      <c r="C1092" s="91">
        <f>VLOOKUP(A1092,'Medical Examinations'!A1090:H3425,2,FALSE)</f>
        <v>26.6</v>
      </c>
      <c r="D1092" s="15">
        <f>VLOOKUP(A1092,'Medical Examinations'!A1090:H3425,3,FALSE)</f>
        <v>5.27</v>
      </c>
      <c r="E1092" s="15" t="str">
        <f>VLOOKUP(A1092,'Medical Examinations'!A1090:H3425,4,FALSE)</f>
        <v>yes</v>
      </c>
      <c r="F1092" s="15" t="str">
        <f>VLOOKUP(A1092,'Medical Examinations'!A1090:H3425,5,FALSE)</f>
        <v>No</v>
      </c>
      <c r="G1092" s="15" t="str">
        <f>VLOOKUP(A1092,'Medical Examinations'!A1090:H3425,6,FALSE)</f>
        <v>Yes</v>
      </c>
      <c r="H1092" s="15">
        <f>VLOOKUP(A1092,'Medical Examinations'!A1090:H3425,7,FALSE)</f>
        <v>1</v>
      </c>
      <c r="I1092" s="15" t="str">
        <f>VLOOKUP(A1092,'Medical Examinations'!A1090:H3425,8,FALSE)</f>
        <v>No</v>
      </c>
      <c r="J1092" s="15" t="str">
        <f>VLOOKUP(A1092,'Medical Examinations'!A1090:J3425,9,FALSE)</f>
        <v>OVERWEIGHT</v>
      </c>
      <c r="K1092" s="15" t="str">
        <f>VLOOKUP(A1092,'Medical Examinations'!A1090:J3425,10,FALSE)</f>
        <v>NORMAL</v>
      </c>
      <c r="L1092" s="15" t="str">
        <f>VLOOKUP(A1092,'Hospitalisation Details'!A1090:J3433,10,FALSE)</f>
        <v>17-Jun-1969</v>
      </c>
      <c r="M1092" s="15">
        <f>VLOOKUP(A1092,'Hospitalisation Details'!A1090:I3433,6,FALSE)</f>
        <v>10355.64</v>
      </c>
      <c r="N1092" s="15" t="str">
        <f>VLOOKUP(A1092,'Hospitalisation Details'!A1090:I3433,7,FALSE)</f>
        <v>tier - 3</v>
      </c>
      <c r="O1092" s="15" t="str">
        <f>VLOOKUP(A1092,'Hospitalisation Details'!A1090:I3433,8,FALSE)</f>
        <v>tier - 1</v>
      </c>
      <c r="P1092" s="15" t="str">
        <f>VLOOKUP(A1092,'Hospitalisation Details'!A1090:I3433,9,FALSE)</f>
        <v>R1012</v>
      </c>
      <c r="Q1092" s="15">
        <f ca="1">VLOOKUP(A1092,'Hospitalisation Details'!A1090:K3433,11,FALSE)</f>
        <v>56</v>
      </c>
    </row>
    <row r="1093" spans="1:17" ht="15.6" x14ac:dyDescent="0.3">
      <c r="A1093" s="78" t="s">
        <v>1280</v>
      </c>
      <c r="B1093" s="78" t="str">
        <f>VLOOKUP(A1093,'Customer Names'!A1091:C3426,3,FALSE)</f>
        <v>Tess A.</v>
      </c>
      <c r="C1093" s="91">
        <f>VLOOKUP(A1093,'Medical Examinations'!A1091:H3426,2,FALSE)</f>
        <v>30.41</v>
      </c>
      <c r="D1093" s="15">
        <f>VLOOKUP(A1093,'Medical Examinations'!A1091:H3426,3,FALSE)</f>
        <v>7.72</v>
      </c>
      <c r="E1093" s="15" t="str">
        <f>VLOOKUP(A1093,'Medical Examinations'!A1091:H3426,4,FALSE)</f>
        <v>No</v>
      </c>
      <c r="F1093" s="15" t="str">
        <f>VLOOKUP(A1093,'Medical Examinations'!A1091:H3426,5,FALSE)</f>
        <v>No</v>
      </c>
      <c r="G1093" s="15" t="str">
        <f>VLOOKUP(A1093,'Medical Examinations'!A1091:H3426,6,FALSE)</f>
        <v>No</v>
      </c>
      <c r="H1093" s="15">
        <f>VLOOKUP(A1093,'Medical Examinations'!A1091:H3426,7,FALSE)</f>
        <v>0</v>
      </c>
      <c r="I1093" s="15" t="str">
        <f>VLOOKUP(A1093,'Medical Examinations'!A1091:H3426,8,FALSE)</f>
        <v>No</v>
      </c>
      <c r="J1093" s="15" t="str">
        <f>VLOOKUP(A1093,'Medical Examinations'!A1091:J3426,9,FALSE)</f>
        <v>OBESITY</v>
      </c>
      <c r="K1093" s="15" t="str">
        <f>VLOOKUP(A1093,'Medical Examinations'!A1091:J3426,10,FALSE)</f>
        <v>DIABETES</v>
      </c>
      <c r="L1093" s="15" t="str">
        <f>VLOOKUP(A1093,'Hospitalisation Details'!A1091:J3434,10,FALSE)</f>
        <v>29-Sep-1974</v>
      </c>
      <c r="M1093" s="15">
        <f>VLOOKUP(A1093,'Hospitalisation Details'!A1091:I3434,6,FALSE)</f>
        <v>10352.48</v>
      </c>
      <c r="N1093" s="15" t="str">
        <f>VLOOKUP(A1093,'Hospitalisation Details'!A1091:I3434,7,FALSE)</f>
        <v>tier - 3</v>
      </c>
      <c r="O1093" s="15" t="str">
        <f>VLOOKUP(A1093,'Hospitalisation Details'!A1091:I3434,8,FALSE)</f>
        <v>tier - 1</v>
      </c>
      <c r="P1093" s="15" t="str">
        <f>VLOOKUP(A1093,'Hospitalisation Details'!A1091:I3434,9,FALSE)</f>
        <v>R1012</v>
      </c>
      <c r="Q1093" s="15">
        <f ca="1">VLOOKUP(A1093,'Hospitalisation Details'!A1091:K3434,11,FALSE)</f>
        <v>51</v>
      </c>
    </row>
    <row r="1094" spans="1:17" ht="15.6" x14ac:dyDescent="0.3">
      <c r="A1094" s="78" t="s">
        <v>1279</v>
      </c>
      <c r="B1094" s="78" t="str">
        <f>VLOOKUP(A1094,'Customer Names'!A1092:C3427,3,FALSE)</f>
        <v>William G.</v>
      </c>
      <c r="C1094" s="91">
        <f>VLOOKUP(A1094,'Medical Examinations'!A1092:H3427,2,FALSE)</f>
        <v>28.98</v>
      </c>
      <c r="D1094" s="15">
        <f>VLOOKUP(A1094,'Medical Examinations'!A1092:H3427,3,FALSE)</f>
        <v>8.68</v>
      </c>
      <c r="E1094" s="15" t="str">
        <f>VLOOKUP(A1094,'Medical Examinations'!A1092:H3427,4,FALSE)</f>
        <v>No</v>
      </c>
      <c r="F1094" s="15" t="str">
        <f>VLOOKUP(A1094,'Medical Examinations'!A1092:H3427,5,FALSE)</f>
        <v>No</v>
      </c>
      <c r="G1094" s="15" t="str">
        <f>VLOOKUP(A1094,'Medical Examinations'!A1092:H3427,6,FALSE)</f>
        <v>No</v>
      </c>
      <c r="H1094" s="15">
        <f>VLOOKUP(A1094,'Medical Examinations'!A1092:H3427,7,FALSE)</f>
        <v>2</v>
      </c>
      <c r="I1094" s="15" t="str">
        <f>VLOOKUP(A1094,'Medical Examinations'!A1092:H3427,8,FALSE)</f>
        <v>No</v>
      </c>
      <c r="J1094" s="15" t="str">
        <f>VLOOKUP(A1094,'Medical Examinations'!A1092:J3427,9,FALSE)</f>
        <v>OVERWEIGHT</v>
      </c>
      <c r="K1094" s="15" t="str">
        <f>VLOOKUP(A1094,'Medical Examinations'!A1092:J3427,10,FALSE)</f>
        <v>DIABETES</v>
      </c>
      <c r="L1094" s="15" t="str">
        <f>VLOOKUP(A1094,'Hospitalisation Details'!A1092:J3435,10,FALSE)</f>
        <v>8-Aug-1973</v>
      </c>
      <c r="M1094" s="15">
        <f>VLOOKUP(A1094,'Hospitalisation Details'!A1092:I3435,6,FALSE)</f>
        <v>10345.93</v>
      </c>
      <c r="N1094" s="15" t="str">
        <f>VLOOKUP(A1094,'Hospitalisation Details'!A1092:I3435,7,FALSE)</f>
        <v>tier - 3</v>
      </c>
      <c r="O1094" s="15" t="str">
        <f>VLOOKUP(A1094,'Hospitalisation Details'!A1092:I3435,8,FALSE)</f>
        <v>tier - 2</v>
      </c>
      <c r="P1094" s="15" t="str">
        <f>VLOOKUP(A1094,'Hospitalisation Details'!A1092:I3435,9,FALSE)</f>
        <v>R1021</v>
      </c>
      <c r="Q1094" s="15">
        <f ca="1">VLOOKUP(A1094,'Hospitalisation Details'!A1092:K3435,11,FALSE)</f>
        <v>52</v>
      </c>
    </row>
    <row r="1095" spans="1:17" ht="15.6" x14ac:dyDescent="0.3">
      <c r="A1095" s="78" t="s">
        <v>1278</v>
      </c>
      <c r="B1095" s="78" t="str">
        <f>VLOOKUP(A1095,'Customer Names'!A1093:C3428,3,FALSE)</f>
        <v>Paige</v>
      </c>
      <c r="C1095" s="91">
        <f>VLOOKUP(A1095,'Medical Examinations'!A1093:H3428,2,FALSE)</f>
        <v>31.24</v>
      </c>
      <c r="D1095" s="15">
        <f>VLOOKUP(A1095,'Medical Examinations'!A1093:H3428,3,FALSE)</f>
        <v>9.8000000000000007</v>
      </c>
      <c r="E1095" s="15" t="str">
        <f>VLOOKUP(A1095,'Medical Examinations'!A1093:H3428,4,FALSE)</f>
        <v>No</v>
      </c>
      <c r="F1095" s="15" t="str">
        <f>VLOOKUP(A1095,'Medical Examinations'!A1093:H3428,5,FALSE)</f>
        <v>No</v>
      </c>
      <c r="G1095" s="15" t="str">
        <f>VLOOKUP(A1095,'Medical Examinations'!A1093:H3428,6,FALSE)</f>
        <v>No</v>
      </c>
      <c r="H1095" s="15">
        <f>VLOOKUP(A1095,'Medical Examinations'!A1093:H3428,7,FALSE)</f>
        <v>0</v>
      </c>
      <c r="I1095" s="15" t="str">
        <f>VLOOKUP(A1095,'Medical Examinations'!A1093:H3428,8,FALSE)</f>
        <v>No</v>
      </c>
      <c r="J1095" s="15" t="str">
        <f>VLOOKUP(A1095,'Medical Examinations'!A1093:J3428,9,FALSE)</f>
        <v>OBESITY</v>
      </c>
      <c r="K1095" s="15" t="str">
        <f>VLOOKUP(A1095,'Medical Examinations'!A1093:J3428,10,FALSE)</f>
        <v>DIABETES</v>
      </c>
      <c r="L1095" s="15" t="str">
        <f>VLOOKUP(A1095,'Hospitalisation Details'!A1093:J3436,10,FALSE)</f>
        <v>19-Jul-1968</v>
      </c>
      <c r="M1095" s="15">
        <f>VLOOKUP(A1095,'Hospitalisation Details'!A1093:I3436,6,FALSE)</f>
        <v>10338.93</v>
      </c>
      <c r="N1095" s="15" t="str">
        <f>VLOOKUP(A1095,'Hospitalisation Details'!A1093:I3436,7,FALSE)</f>
        <v>tier - 3</v>
      </c>
      <c r="O1095" s="15" t="str">
        <f>VLOOKUP(A1095,'Hospitalisation Details'!A1093:I3436,8,FALSE)</f>
        <v>tier - 1</v>
      </c>
      <c r="P1095" s="15" t="str">
        <f>VLOOKUP(A1095,'Hospitalisation Details'!A1093:I3436,9,FALSE)</f>
        <v>R1013</v>
      </c>
      <c r="Q1095" s="15">
        <f ca="1">VLOOKUP(A1095,'Hospitalisation Details'!A1093:K3436,11,FALSE)</f>
        <v>57</v>
      </c>
    </row>
    <row r="1096" spans="1:17" ht="15.6" x14ac:dyDescent="0.3">
      <c r="A1096" s="78" t="s">
        <v>1277</v>
      </c>
      <c r="B1096" s="78" t="str">
        <f>VLOOKUP(A1096,'Customer Names'!A1094:C3429,3,FALSE)</f>
        <v>Matthew J</v>
      </c>
      <c r="C1096" s="91">
        <f>VLOOKUP(A1096,'Medical Examinations'!A1094:H3429,2,FALSE)</f>
        <v>31.54</v>
      </c>
      <c r="D1096" s="15">
        <f>VLOOKUP(A1096,'Medical Examinations'!A1094:H3429,3,FALSE)</f>
        <v>4.4400000000000004</v>
      </c>
      <c r="E1096" s="15" t="str">
        <f>VLOOKUP(A1096,'Medical Examinations'!A1094:H3429,4,FALSE)</f>
        <v>No</v>
      </c>
      <c r="F1096" s="15" t="str">
        <f>VLOOKUP(A1096,'Medical Examinations'!A1094:H3429,5,FALSE)</f>
        <v>No</v>
      </c>
      <c r="G1096" s="15" t="str">
        <f>VLOOKUP(A1096,'Medical Examinations'!A1094:H3429,6,FALSE)</f>
        <v>No</v>
      </c>
      <c r="H1096" s="15">
        <f>VLOOKUP(A1096,'Medical Examinations'!A1094:H3429,7,FALSE)</f>
        <v>0</v>
      </c>
      <c r="I1096" s="15" t="str">
        <f>VLOOKUP(A1096,'Medical Examinations'!A1094:H3429,8,FALSE)</f>
        <v>No</v>
      </c>
      <c r="J1096" s="15" t="str">
        <f>VLOOKUP(A1096,'Medical Examinations'!A1094:J3429,9,FALSE)</f>
        <v>OBESITY</v>
      </c>
      <c r="K1096" s="15" t="str">
        <f>VLOOKUP(A1096,'Medical Examinations'!A1094:J3429,10,FALSE)</f>
        <v>NORMAL</v>
      </c>
      <c r="L1096" s="15" t="str">
        <f>VLOOKUP(A1096,'Hospitalisation Details'!A1094:J3437,10,FALSE)</f>
        <v>21-Jul-1982</v>
      </c>
      <c r="M1096" s="15">
        <f>VLOOKUP(A1096,'Hospitalisation Details'!A1094:I3437,6,FALSE)</f>
        <v>10329.06</v>
      </c>
      <c r="N1096" s="15" t="str">
        <f>VLOOKUP(A1096,'Hospitalisation Details'!A1094:I3437,7,FALSE)</f>
        <v>tier - 3</v>
      </c>
      <c r="O1096" s="15" t="str">
        <f>VLOOKUP(A1096,'Hospitalisation Details'!A1094:I3437,8,FALSE)</f>
        <v>tier - 1</v>
      </c>
      <c r="P1096" s="15" t="str">
        <f>VLOOKUP(A1096,'Hospitalisation Details'!A1094:I3437,9,FALSE)</f>
        <v>R1021</v>
      </c>
      <c r="Q1096" s="15">
        <f ca="1">VLOOKUP(A1096,'Hospitalisation Details'!A1094:K3437,11,FALSE)</f>
        <v>43</v>
      </c>
    </row>
    <row r="1097" spans="1:17" ht="15.6" x14ac:dyDescent="0.3">
      <c r="A1097" s="78" t="s">
        <v>1276</v>
      </c>
      <c r="B1097" s="78" t="str">
        <f>VLOOKUP(A1097,'Customer Names'!A1095:C3430,3,FALSE)</f>
        <v>Matthew</v>
      </c>
      <c r="C1097" s="91">
        <f>VLOOKUP(A1097,'Medical Examinations'!A1095:H3430,2,FALSE)</f>
        <v>38.6</v>
      </c>
      <c r="D1097" s="15">
        <f>VLOOKUP(A1097,'Medical Examinations'!A1095:H3430,3,FALSE)</f>
        <v>7.19</v>
      </c>
      <c r="E1097" s="15" t="str">
        <f>VLOOKUP(A1097,'Medical Examinations'!A1095:H3430,4,FALSE)</f>
        <v>yes</v>
      </c>
      <c r="F1097" s="15" t="str">
        <f>VLOOKUP(A1097,'Medical Examinations'!A1095:H3430,5,FALSE)</f>
        <v>No</v>
      </c>
      <c r="G1097" s="15" t="str">
        <f>VLOOKUP(A1097,'Medical Examinations'!A1095:H3430,6,FALSE)</f>
        <v>No</v>
      </c>
      <c r="H1097" s="15">
        <f>VLOOKUP(A1097,'Medical Examinations'!A1095:H3430,7,FALSE)</f>
        <v>2</v>
      </c>
      <c r="I1097" s="15" t="str">
        <f>VLOOKUP(A1097,'Medical Examinations'!A1095:H3430,8,FALSE)</f>
        <v>No</v>
      </c>
      <c r="J1097" s="15" t="str">
        <f>VLOOKUP(A1097,'Medical Examinations'!A1095:J3430,9,FALSE)</f>
        <v>OBESITY</v>
      </c>
      <c r="K1097" s="15" t="str">
        <f>VLOOKUP(A1097,'Medical Examinations'!A1095:J3430,10,FALSE)</f>
        <v>DIABETES</v>
      </c>
      <c r="L1097" s="15" t="str">
        <f>VLOOKUP(A1097,'Hospitalisation Details'!A1095:J3438,10,FALSE)</f>
        <v>1-Dec-1970</v>
      </c>
      <c r="M1097" s="15">
        <f>VLOOKUP(A1097,'Hospitalisation Details'!A1095:I3438,6,FALSE)</f>
        <v>10325.209999999999</v>
      </c>
      <c r="N1097" s="15" t="str">
        <f>VLOOKUP(A1097,'Hospitalisation Details'!A1095:I3438,7,FALSE)</f>
        <v>tier - 3</v>
      </c>
      <c r="O1097" s="15" t="str">
        <f>VLOOKUP(A1097,'Hospitalisation Details'!A1095:I3438,8,FALSE)</f>
        <v>tier - 3</v>
      </c>
      <c r="P1097" s="15" t="str">
        <f>VLOOKUP(A1097,'Hospitalisation Details'!A1095:I3438,9,FALSE)</f>
        <v>R1011</v>
      </c>
      <c r="Q1097" s="15">
        <f ca="1">VLOOKUP(A1097,'Hospitalisation Details'!A1095:K3438,11,FALSE)</f>
        <v>54</v>
      </c>
    </row>
    <row r="1098" spans="1:17" ht="15.6" x14ac:dyDescent="0.3">
      <c r="A1098" s="78" t="s">
        <v>1275</v>
      </c>
      <c r="B1098" s="78" t="str">
        <f>VLOOKUP(A1098,'Customer Names'!A1096:C3431,3,FALSE)</f>
        <v>Maria</v>
      </c>
      <c r="C1098" s="91">
        <f>VLOOKUP(A1098,'Medical Examinations'!A1096:H3431,2,FALSE)</f>
        <v>37.950000000000003</v>
      </c>
      <c r="D1098" s="15">
        <f>VLOOKUP(A1098,'Medical Examinations'!A1096:H3431,3,FALSE)</f>
        <v>6.06</v>
      </c>
      <c r="E1098" s="15" t="str">
        <f>VLOOKUP(A1098,'Medical Examinations'!A1096:H3431,4,FALSE)</f>
        <v>No</v>
      </c>
      <c r="F1098" s="15" t="str">
        <f>VLOOKUP(A1098,'Medical Examinations'!A1096:H3431,5,FALSE)</f>
        <v>No</v>
      </c>
      <c r="G1098" s="15" t="str">
        <f>VLOOKUP(A1098,'Medical Examinations'!A1096:H3431,6,FALSE)</f>
        <v>No</v>
      </c>
      <c r="H1098" s="15">
        <f>VLOOKUP(A1098,'Medical Examinations'!A1096:H3431,7,FALSE)</f>
        <v>0</v>
      </c>
      <c r="I1098" s="15" t="str">
        <f>VLOOKUP(A1098,'Medical Examinations'!A1096:H3431,8,FALSE)</f>
        <v>No</v>
      </c>
      <c r="J1098" s="15" t="str">
        <f>VLOOKUP(A1098,'Medical Examinations'!A1096:J3431,9,FALSE)</f>
        <v>OBESITY</v>
      </c>
      <c r="K1098" s="15" t="str">
        <f>VLOOKUP(A1098,'Medical Examinations'!A1096:J3431,10,FALSE)</f>
        <v>PREDIABETES</v>
      </c>
      <c r="L1098" s="15" t="str">
        <f>VLOOKUP(A1098,'Hospitalisation Details'!A1096:J3439,10,FALSE)</f>
        <v>21-Aug-1991</v>
      </c>
      <c r="M1098" s="15">
        <f>VLOOKUP(A1098,'Hospitalisation Details'!A1096:I3439,6,FALSE)</f>
        <v>10322.9</v>
      </c>
      <c r="N1098" s="15" t="str">
        <f>VLOOKUP(A1098,'Hospitalisation Details'!A1096:I3439,7,FALSE)</f>
        <v>tier - 3</v>
      </c>
      <c r="O1098" s="15" t="str">
        <f>VLOOKUP(A1098,'Hospitalisation Details'!A1096:I3439,8,FALSE)</f>
        <v>tier - 1</v>
      </c>
      <c r="P1098" s="15" t="str">
        <f>VLOOKUP(A1098,'Hospitalisation Details'!A1096:I3439,9,FALSE)</f>
        <v>R1026</v>
      </c>
      <c r="Q1098" s="15">
        <f ca="1">VLOOKUP(A1098,'Hospitalisation Details'!A1096:K3439,11,FALSE)</f>
        <v>34</v>
      </c>
    </row>
    <row r="1099" spans="1:17" ht="15.6" x14ac:dyDescent="0.3">
      <c r="A1099" s="78" t="s">
        <v>1274</v>
      </c>
      <c r="B1099" s="78" t="str">
        <f>VLOOKUP(A1099,'Customer Names'!A1097:C3432,3,FALSE)</f>
        <v>Stephanie D</v>
      </c>
      <c r="C1099" s="91">
        <f>VLOOKUP(A1099,'Medical Examinations'!A1097:H3432,2,FALSE)</f>
        <v>38.97</v>
      </c>
      <c r="D1099" s="15">
        <f>VLOOKUP(A1099,'Medical Examinations'!A1097:H3432,3,FALSE)</f>
        <v>5.12</v>
      </c>
      <c r="E1099" s="15" t="str">
        <f>VLOOKUP(A1099,'Medical Examinations'!A1097:H3432,4,FALSE)</f>
        <v>No</v>
      </c>
      <c r="F1099" s="15" t="str">
        <f>VLOOKUP(A1099,'Medical Examinations'!A1097:H3432,5,FALSE)</f>
        <v>No</v>
      </c>
      <c r="G1099" s="15" t="str">
        <f>VLOOKUP(A1099,'Medical Examinations'!A1097:H3432,6,FALSE)</f>
        <v>No</v>
      </c>
      <c r="H1099" s="15">
        <f>VLOOKUP(A1099,'Medical Examinations'!A1097:H3432,7,FALSE)</f>
        <v>0</v>
      </c>
      <c r="I1099" s="15" t="str">
        <f>VLOOKUP(A1099,'Medical Examinations'!A1097:H3432,8,FALSE)</f>
        <v>No</v>
      </c>
      <c r="J1099" s="15" t="str">
        <f>VLOOKUP(A1099,'Medical Examinations'!A1097:J3432,9,FALSE)</f>
        <v>OBESITY</v>
      </c>
      <c r="K1099" s="15" t="str">
        <f>VLOOKUP(A1099,'Medical Examinations'!A1097:J3432,10,FALSE)</f>
        <v>NORMAL</v>
      </c>
      <c r="L1099" s="15" t="str">
        <f>VLOOKUP(A1099,'Hospitalisation Details'!A1097:J3440,10,FALSE)</f>
        <v>17-Nov-1991</v>
      </c>
      <c r="M1099" s="15">
        <f>VLOOKUP(A1099,'Hospitalisation Details'!A1097:I3440,6,FALSE)</f>
        <v>10315.91</v>
      </c>
      <c r="N1099" s="15" t="str">
        <f>VLOOKUP(A1099,'Hospitalisation Details'!A1097:I3440,7,FALSE)</f>
        <v>tier - 3</v>
      </c>
      <c r="O1099" s="15" t="str">
        <f>VLOOKUP(A1099,'Hospitalisation Details'!A1097:I3440,8,FALSE)</f>
        <v>tier - 2</v>
      </c>
      <c r="P1099" s="15" t="str">
        <f>VLOOKUP(A1099,'Hospitalisation Details'!A1097:I3440,9,FALSE)</f>
        <v>R1012</v>
      </c>
      <c r="Q1099" s="15">
        <f ca="1">VLOOKUP(A1099,'Hospitalisation Details'!A1097:K3440,11,FALSE)</f>
        <v>33</v>
      </c>
    </row>
    <row r="1100" spans="1:17" ht="15.6" x14ac:dyDescent="0.3">
      <c r="A1100" s="78" t="s">
        <v>1273</v>
      </c>
      <c r="B1100" s="78" t="str">
        <f>VLOOKUP(A1100,'Customer Names'!A1098:C3433,3,FALSE)</f>
        <v>Tiffany</v>
      </c>
      <c r="C1100" s="91">
        <f>VLOOKUP(A1100,'Medical Examinations'!A1098:H3433,2,FALSE)</f>
        <v>21.2</v>
      </c>
      <c r="D1100" s="15">
        <f>VLOOKUP(A1100,'Medical Examinations'!A1098:H3433,3,FALSE)</f>
        <v>10.72</v>
      </c>
      <c r="E1100" s="15" t="str">
        <f>VLOOKUP(A1100,'Medical Examinations'!A1098:H3433,4,FALSE)</f>
        <v>No</v>
      </c>
      <c r="F1100" s="15" t="str">
        <f>VLOOKUP(A1100,'Medical Examinations'!A1098:H3433,5,FALSE)</f>
        <v>No</v>
      </c>
      <c r="G1100" s="15" t="str">
        <f>VLOOKUP(A1100,'Medical Examinations'!A1098:H3433,6,FALSE)</f>
        <v>No</v>
      </c>
      <c r="H1100" s="15">
        <f>VLOOKUP(A1100,'Medical Examinations'!A1098:H3433,7,FALSE)</f>
        <v>0</v>
      </c>
      <c r="I1100" s="15" t="str">
        <f>VLOOKUP(A1100,'Medical Examinations'!A1098:H3433,8,FALSE)</f>
        <v>No</v>
      </c>
      <c r="J1100" s="15" t="str">
        <f>VLOOKUP(A1100,'Medical Examinations'!A1098:J3433,9,FALSE)</f>
        <v>NORMAL WEIGHT</v>
      </c>
      <c r="K1100" s="15" t="str">
        <f>VLOOKUP(A1100,'Medical Examinations'!A1098:J3433,10,FALSE)</f>
        <v>DIABETES</v>
      </c>
      <c r="L1100" s="15" t="str">
        <f>VLOOKUP(A1100,'Hospitalisation Details'!A1098:J3441,10,FALSE)</f>
        <v>12-Jul-1962</v>
      </c>
      <c r="M1100" s="15">
        <f>VLOOKUP(A1100,'Hospitalisation Details'!A1098:I3441,6,FALSE)</f>
        <v>10310.780000000001</v>
      </c>
      <c r="N1100" s="15" t="str">
        <f>VLOOKUP(A1100,'Hospitalisation Details'!A1098:I3441,7,FALSE)</f>
        <v>tier - 3</v>
      </c>
      <c r="O1100" s="15" t="str">
        <f>VLOOKUP(A1100,'Hospitalisation Details'!A1098:I3441,8,FALSE)</f>
        <v>tier - 3</v>
      </c>
      <c r="P1100" s="15" t="str">
        <f>VLOOKUP(A1100,'Hospitalisation Details'!A1098:I3441,9,FALSE)</f>
        <v>R1012</v>
      </c>
      <c r="Q1100" s="15">
        <f ca="1">VLOOKUP(A1100,'Hospitalisation Details'!A1098:K3441,11,FALSE)</f>
        <v>63</v>
      </c>
    </row>
    <row r="1101" spans="1:17" ht="15.6" x14ac:dyDescent="0.3">
      <c r="A1101" s="78" t="s">
        <v>1272</v>
      </c>
      <c r="B1101" s="78" t="str">
        <f>VLOOKUP(A1101,'Customer Names'!A1099:C3434,3,FALSE)</f>
        <v>Sara M.</v>
      </c>
      <c r="C1101" s="91">
        <f>VLOOKUP(A1101,'Medical Examinations'!A1099:H3434,2,FALSE)</f>
        <v>23.96</v>
      </c>
      <c r="D1101" s="15">
        <f>VLOOKUP(A1101,'Medical Examinations'!A1099:H3434,3,FALSE)</f>
        <v>9.58</v>
      </c>
      <c r="E1101" s="15" t="str">
        <f>VLOOKUP(A1101,'Medical Examinations'!A1099:H3434,4,FALSE)</f>
        <v>yes</v>
      </c>
      <c r="F1101" s="15" t="str">
        <f>VLOOKUP(A1101,'Medical Examinations'!A1099:H3434,5,FALSE)</f>
        <v>No</v>
      </c>
      <c r="G1101" s="15" t="str">
        <f>VLOOKUP(A1101,'Medical Examinations'!A1099:H3434,6,FALSE)</f>
        <v>Yes</v>
      </c>
      <c r="H1101" s="15">
        <f>VLOOKUP(A1101,'Medical Examinations'!A1099:H3434,7,FALSE)</f>
        <v>1</v>
      </c>
      <c r="I1101" s="15" t="str">
        <f>VLOOKUP(A1101,'Medical Examinations'!A1099:H3434,8,FALSE)</f>
        <v>No</v>
      </c>
      <c r="J1101" s="15" t="str">
        <f>VLOOKUP(A1101,'Medical Examinations'!A1099:J3434,9,FALSE)</f>
        <v>NORMAL WEIGHT</v>
      </c>
      <c r="K1101" s="15" t="str">
        <f>VLOOKUP(A1101,'Medical Examinations'!A1099:J3434,10,FALSE)</f>
        <v>DIABETES</v>
      </c>
      <c r="L1101" s="15" t="str">
        <f>VLOOKUP(A1101,'Hospitalisation Details'!A1099:J3442,10,FALSE)</f>
        <v>24-Sep-1963</v>
      </c>
      <c r="M1101" s="15">
        <f>VLOOKUP(A1101,'Hospitalisation Details'!A1099:I3442,6,FALSE)</f>
        <v>10308.040000000001</v>
      </c>
      <c r="N1101" s="15" t="str">
        <f>VLOOKUP(A1101,'Hospitalisation Details'!A1099:I3442,7,FALSE)</f>
        <v>tier - 3</v>
      </c>
      <c r="O1101" s="15" t="str">
        <f>VLOOKUP(A1101,'Hospitalisation Details'!A1099:I3442,8,FALSE)</f>
        <v>tier - 1</v>
      </c>
      <c r="P1101" s="15" t="str">
        <f>VLOOKUP(A1101,'Hospitalisation Details'!A1099:I3442,9,FALSE)</f>
        <v>R1013</v>
      </c>
      <c r="Q1101" s="15">
        <f ca="1">VLOOKUP(A1101,'Hospitalisation Details'!A1099:K3442,11,FALSE)</f>
        <v>62</v>
      </c>
    </row>
    <row r="1102" spans="1:17" ht="15.6" x14ac:dyDescent="0.3">
      <c r="A1102" s="78" t="s">
        <v>1271</v>
      </c>
      <c r="B1102" s="78" t="str">
        <f>VLOOKUP(A1102,'Customer Names'!A1100:C3435,3,FALSE)</f>
        <v>Scott A.</v>
      </c>
      <c r="C1102" s="91">
        <f>VLOOKUP(A1102,'Medical Examinations'!A1100:H3435,2,FALSE)</f>
        <v>35.93</v>
      </c>
      <c r="D1102" s="15">
        <f>VLOOKUP(A1102,'Medical Examinations'!A1100:H3435,3,FALSE)</f>
        <v>6.4</v>
      </c>
      <c r="E1102" s="15" t="str">
        <f>VLOOKUP(A1102,'Medical Examinations'!A1100:H3435,4,FALSE)</f>
        <v>yes</v>
      </c>
      <c r="F1102" s="15" t="str">
        <f>VLOOKUP(A1102,'Medical Examinations'!A1100:H3435,5,FALSE)</f>
        <v>No</v>
      </c>
      <c r="G1102" s="15" t="str">
        <f>VLOOKUP(A1102,'Medical Examinations'!A1100:H3435,6,FALSE)</f>
        <v>No</v>
      </c>
      <c r="H1102" s="15">
        <f>VLOOKUP(A1102,'Medical Examinations'!A1100:H3435,7,FALSE)</f>
        <v>1</v>
      </c>
      <c r="I1102" s="15" t="str">
        <f>VLOOKUP(A1102,'Medical Examinations'!A1100:H3435,8,FALSE)</f>
        <v>No</v>
      </c>
      <c r="J1102" s="15" t="str">
        <f>VLOOKUP(A1102,'Medical Examinations'!A1100:J3435,9,FALSE)</f>
        <v>OBESITY</v>
      </c>
      <c r="K1102" s="15" t="str">
        <f>VLOOKUP(A1102,'Medical Examinations'!A1100:J3435,10,FALSE)</f>
        <v>PREDIABETES</v>
      </c>
      <c r="L1102" s="15" t="str">
        <f>VLOOKUP(A1102,'Hospitalisation Details'!A1100:J3443,10,FALSE)</f>
        <v>14-Sep-1988</v>
      </c>
      <c r="M1102" s="15">
        <f>VLOOKUP(A1102,'Hospitalisation Details'!A1100:I3443,6,FALSE)</f>
        <v>10276.99</v>
      </c>
      <c r="N1102" s="15" t="str">
        <f>VLOOKUP(A1102,'Hospitalisation Details'!A1100:I3443,7,FALSE)</f>
        <v>tier - 3</v>
      </c>
      <c r="O1102" s="15" t="str">
        <f>VLOOKUP(A1102,'Hospitalisation Details'!A1100:I3443,8,FALSE)</f>
        <v>tier - 1</v>
      </c>
      <c r="P1102" s="15" t="str">
        <f>VLOOKUP(A1102,'Hospitalisation Details'!A1100:I3443,9,FALSE)</f>
        <v>R1021</v>
      </c>
      <c r="Q1102" s="15">
        <f ca="1">VLOOKUP(A1102,'Hospitalisation Details'!A1100:K3443,11,FALSE)</f>
        <v>37</v>
      </c>
    </row>
    <row r="1103" spans="1:17" ht="15.6" x14ac:dyDescent="0.3">
      <c r="A1103" s="78" t="s">
        <v>1270</v>
      </c>
      <c r="B1103" s="78" t="str">
        <f>VLOOKUP(A1103,'Customer Names'!A1101:C3436,3,FALSE)</f>
        <v>Lauren</v>
      </c>
      <c r="C1103" s="91">
        <f>VLOOKUP(A1103,'Medical Examinations'!A1101:H3436,2,FALSE)</f>
        <v>26.11</v>
      </c>
      <c r="D1103" s="15">
        <f>VLOOKUP(A1103,'Medical Examinations'!A1101:H3436,3,FALSE)</f>
        <v>6.8</v>
      </c>
      <c r="E1103" s="15" t="str">
        <f>VLOOKUP(A1103,'Medical Examinations'!A1101:H3436,4,FALSE)</f>
        <v>yes</v>
      </c>
      <c r="F1103" s="15" t="str">
        <f>VLOOKUP(A1103,'Medical Examinations'!A1101:H3436,5,FALSE)</f>
        <v>No</v>
      </c>
      <c r="G1103" s="15" t="str">
        <f>VLOOKUP(A1103,'Medical Examinations'!A1101:H3436,6,FALSE)</f>
        <v>No</v>
      </c>
      <c r="H1103" s="15">
        <f>VLOOKUP(A1103,'Medical Examinations'!A1101:H3436,7,FALSE)</f>
        <v>2</v>
      </c>
      <c r="I1103" s="15" t="str">
        <f>VLOOKUP(A1103,'Medical Examinations'!A1101:H3436,8,FALSE)</f>
        <v>No</v>
      </c>
      <c r="J1103" s="15" t="str">
        <f>VLOOKUP(A1103,'Medical Examinations'!A1101:J3436,9,FALSE)</f>
        <v>OVERWEIGHT</v>
      </c>
      <c r="K1103" s="15" t="str">
        <f>VLOOKUP(A1103,'Medical Examinations'!A1101:J3436,10,FALSE)</f>
        <v>DIABETES</v>
      </c>
      <c r="L1103" s="15" t="str">
        <f>VLOOKUP(A1103,'Hospitalisation Details'!A1101:J3444,10,FALSE)</f>
        <v>21-Jun-1970</v>
      </c>
      <c r="M1103" s="15">
        <f>VLOOKUP(A1103,'Hospitalisation Details'!A1101:I3444,6,FALSE)</f>
        <v>10274.33</v>
      </c>
      <c r="N1103" s="15" t="str">
        <f>VLOOKUP(A1103,'Hospitalisation Details'!A1101:I3444,7,FALSE)</f>
        <v>tier - 3</v>
      </c>
      <c r="O1103" s="15" t="str">
        <f>VLOOKUP(A1103,'Hospitalisation Details'!A1101:I3444,8,FALSE)</f>
        <v>tier - 1</v>
      </c>
      <c r="P1103" s="15" t="str">
        <f>VLOOKUP(A1103,'Hospitalisation Details'!A1101:I3444,9,FALSE)</f>
        <v>R1024</v>
      </c>
      <c r="Q1103" s="15">
        <f ca="1">VLOOKUP(A1103,'Hospitalisation Details'!A1101:K3444,11,FALSE)</f>
        <v>55</v>
      </c>
    </row>
    <row r="1104" spans="1:17" ht="15.6" x14ac:dyDescent="0.3">
      <c r="A1104" s="78" t="s">
        <v>1269</v>
      </c>
      <c r="B1104" s="78" t="str">
        <f>VLOOKUP(A1104,'Customer Names'!A1102:C3437,3,FALSE)</f>
        <v>Scott</v>
      </c>
      <c r="C1104" s="91">
        <f>VLOOKUP(A1104,'Medical Examinations'!A1102:H3437,2,FALSE)</f>
        <v>32.299999999999997</v>
      </c>
      <c r="D1104" s="15">
        <f>VLOOKUP(A1104,'Medical Examinations'!A1102:H3437,3,FALSE)</f>
        <v>9.48</v>
      </c>
      <c r="E1104" s="15" t="str">
        <f>VLOOKUP(A1104,'Medical Examinations'!A1102:H3437,4,FALSE)</f>
        <v>No</v>
      </c>
      <c r="F1104" s="15" t="str">
        <f>VLOOKUP(A1104,'Medical Examinations'!A1102:H3437,5,FALSE)</f>
        <v>No</v>
      </c>
      <c r="G1104" s="15" t="str">
        <f>VLOOKUP(A1104,'Medical Examinations'!A1102:H3437,6,FALSE)</f>
        <v>No</v>
      </c>
      <c r="H1104" s="15">
        <f>VLOOKUP(A1104,'Medical Examinations'!A1102:H3437,7,FALSE)</f>
        <v>2</v>
      </c>
      <c r="I1104" s="15" t="str">
        <f>VLOOKUP(A1104,'Medical Examinations'!A1102:H3437,8,FALSE)</f>
        <v>No</v>
      </c>
      <c r="J1104" s="15" t="str">
        <f>VLOOKUP(A1104,'Medical Examinations'!A1102:J3437,9,FALSE)</f>
        <v>OBESITY</v>
      </c>
      <c r="K1104" s="15" t="str">
        <f>VLOOKUP(A1104,'Medical Examinations'!A1102:J3437,10,FALSE)</f>
        <v>DIABETES</v>
      </c>
      <c r="L1104" s="15" t="str">
        <f>VLOOKUP(A1104,'Hospitalisation Details'!A1102:J3445,10,FALSE)</f>
        <v>27-Nov-1973</v>
      </c>
      <c r="M1104" s="15">
        <f>VLOOKUP(A1104,'Hospitalisation Details'!A1102:I3445,6,FALSE)</f>
        <v>10269.459999999999</v>
      </c>
      <c r="N1104" s="15" t="str">
        <f>VLOOKUP(A1104,'Hospitalisation Details'!A1102:I3445,7,FALSE)</f>
        <v>tier - 3</v>
      </c>
      <c r="O1104" s="15" t="str">
        <f>VLOOKUP(A1104,'Hospitalisation Details'!A1102:I3445,8,FALSE)</f>
        <v>tier - 3</v>
      </c>
      <c r="P1104" s="15" t="str">
        <f>VLOOKUP(A1104,'Hospitalisation Details'!A1102:I3445,9,FALSE)</f>
        <v>R1012</v>
      </c>
      <c r="Q1104" s="15">
        <f ca="1">VLOOKUP(A1104,'Hospitalisation Details'!A1102:K3445,11,FALSE)</f>
        <v>51</v>
      </c>
    </row>
    <row r="1105" spans="1:17" ht="15.6" x14ac:dyDescent="0.3">
      <c r="A1105" s="78" t="s">
        <v>1268</v>
      </c>
      <c r="B1105" s="78" t="str">
        <f>VLOOKUP(A1105,'Customer Names'!A1103:C3438,3,FALSE)</f>
        <v>Brian A.</v>
      </c>
      <c r="C1105" s="91">
        <f>VLOOKUP(A1105,'Medical Examinations'!A1103:H3438,2,FALSE)</f>
        <v>28.69</v>
      </c>
      <c r="D1105" s="15">
        <f>VLOOKUP(A1105,'Medical Examinations'!A1103:H3438,3,FALSE)</f>
        <v>7.45</v>
      </c>
      <c r="E1105" s="15" t="str">
        <f>VLOOKUP(A1105,'Medical Examinations'!A1103:H3438,4,FALSE)</f>
        <v>No</v>
      </c>
      <c r="F1105" s="15" t="str">
        <f>VLOOKUP(A1105,'Medical Examinations'!A1103:H3438,5,FALSE)</f>
        <v>No</v>
      </c>
      <c r="G1105" s="15" t="str">
        <f>VLOOKUP(A1105,'Medical Examinations'!A1103:H3438,6,FALSE)</f>
        <v>No</v>
      </c>
      <c r="H1105" s="15">
        <f>VLOOKUP(A1105,'Medical Examinations'!A1103:H3438,7,FALSE)</f>
        <v>2</v>
      </c>
      <c r="I1105" s="15" t="str">
        <f>VLOOKUP(A1105,'Medical Examinations'!A1103:H3438,8,FALSE)</f>
        <v>No</v>
      </c>
      <c r="J1105" s="15" t="str">
        <f>VLOOKUP(A1105,'Medical Examinations'!A1103:J3438,9,FALSE)</f>
        <v>OVERWEIGHT</v>
      </c>
      <c r="K1105" s="15" t="str">
        <f>VLOOKUP(A1105,'Medical Examinations'!A1103:J3438,10,FALSE)</f>
        <v>DIABETES</v>
      </c>
      <c r="L1105" s="15" t="str">
        <f>VLOOKUP(A1105,'Hospitalisation Details'!A1103:J3446,10,FALSE)</f>
        <v>5-Sep-1973</v>
      </c>
      <c r="M1105" s="15">
        <f>VLOOKUP(A1105,'Hospitalisation Details'!A1103:I3446,6,FALSE)</f>
        <v>10264.44</v>
      </c>
      <c r="N1105" s="15" t="str">
        <f>VLOOKUP(A1105,'Hospitalisation Details'!A1103:I3446,7,FALSE)</f>
        <v>tier - 3</v>
      </c>
      <c r="O1105" s="15" t="str">
        <f>VLOOKUP(A1105,'Hospitalisation Details'!A1103:I3446,8,FALSE)</f>
        <v>tier - 2</v>
      </c>
      <c r="P1105" s="15" t="str">
        <f>VLOOKUP(A1105,'Hospitalisation Details'!A1103:I3446,9,FALSE)</f>
        <v>R1012</v>
      </c>
      <c r="Q1105" s="15">
        <f ca="1">VLOOKUP(A1105,'Hospitalisation Details'!A1103:K3446,11,FALSE)</f>
        <v>52</v>
      </c>
    </row>
    <row r="1106" spans="1:17" ht="15.6" x14ac:dyDescent="0.3">
      <c r="A1106" s="78" t="s">
        <v>1267</v>
      </c>
      <c r="B1106" s="78" t="str">
        <f>VLOOKUP(A1106,'Customer Names'!A1104:C3439,3,FALSE)</f>
        <v>Kaitlin R.</v>
      </c>
      <c r="C1106" s="91">
        <f>VLOOKUP(A1106,'Medical Examinations'!A1104:H3439,2,FALSE)</f>
        <v>31.28</v>
      </c>
      <c r="D1106" s="15">
        <f>VLOOKUP(A1106,'Medical Examinations'!A1104:H3439,3,FALSE)</f>
        <v>6.94</v>
      </c>
      <c r="E1106" s="15" t="str">
        <f>VLOOKUP(A1106,'Medical Examinations'!A1104:H3439,4,FALSE)</f>
        <v>yes</v>
      </c>
      <c r="F1106" s="15" t="str">
        <f>VLOOKUP(A1106,'Medical Examinations'!A1104:H3439,5,FALSE)</f>
        <v>No</v>
      </c>
      <c r="G1106" s="15" t="str">
        <f>VLOOKUP(A1106,'Medical Examinations'!A1104:H3439,6,FALSE)</f>
        <v>No</v>
      </c>
      <c r="H1106" s="15">
        <f>VLOOKUP(A1106,'Medical Examinations'!A1104:H3439,7,FALSE)</f>
        <v>1</v>
      </c>
      <c r="I1106" s="15" t="str">
        <f>VLOOKUP(A1106,'Medical Examinations'!A1104:H3439,8,FALSE)</f>
        <v>No</v>
      </c>
      <c r="J1106" s="15" t="str">
        <f>VLOOKUP(A1106,'Medical Examinations'!A1104:J3439,9,FALSE)</f>
        <v>OBESITY</v>
      </c>
      <c r="K1106" s="15" t="str">
        <f>VLOOKUP(A1106,'Medical Examinations'!A1104:J3439,10,FALSE)</f>
        <v>DIABETES</v>
      </c>
      <c r="L1106" s="15" t="str">
        <f>VLOOKUP(A1106,'Hospitalisation Details'!A1104:J3447,10,FALSE)</f>
        <v>15-Aug-1975</v>
      </c>
      <c r="M1106" s="15">
        <f>VLOOKUP(A1106,'Hospitalisation Details'!A1104:I3447,6,FALSE)</f>
        <v>10259.129999999999</v>
      </c>
      <c r="N1106" s="15" t="str">
        <f>VLOOKUP(A1106,'Hospitalisation Details'!A1104:I3447,7,FALSE)</f>
        <v>tier - 3</v>
      </c>
      <c r="O1106" s="15" t="str">
        <f>VLOOKUP(A1106,'Hospitalisation Details'!A1104:I3447,8,FALSE)</f>
        <v>tier - 2</v>
      </c>
      <c r="P1106" s="15" t="str">
        <f>VLOOKUP(A1106,'Hospitalisation Details'!A1104:I3447,9,FALSE)</f>
        <v>R1011</v>
      </c>
      <c r="Q1106" s="15">
        <f ca="1">VLOOKUP(A1106,'Hospitalisation Details'!A1104:K3447,11,FALSE)</f>
        <v>50</v>
      </c>
    </row>
    <row r="1107" spans="1:17" ht="15.6" x14ac:dyDescent="0.3">
      <c r="A1107" s="78" t="s">
        <v>1266</v>
      </c>
      <c r="B1107" s="78" t="str">
        <f>VLOOKUP(A1107,'Customer Names'!A1105:C3440,3,FALSE)</f>
        <v>Mohammad</v>
      </c>
      <c r="C1107" s="91">
        <f>VLOOKUP(A1107,'Medical Examinations'!A1105:H3440,2,FALSE)</f>
        <v>30.21</v>
      </c>
      <c r="D1107" s="15">
        <f>VLOOKUP(A1107,'Medical Examinations'!A1105:H3440,3,FALSE)</f>
        <v>7.83</v>
      </c>
      <c r="E1107" s="15" t="str">
        <f>VLOOKUP(A1107,'Medical Examinations'!A1105:H3440,4,FALSE)</f>
        <v>No</v>
      </c>
      <c r="F1107" s="15" t="str">
        <f>VLOOKUP(A1107,'Medical Examinations'!A1105:H3440,5,FALSE)</f>
        <v>No</v>
      </c>
      <c r="G1107" s="15" t="str">
        <f>VLOOKUP(A1107,'Medical Examinations'!A1105:H3440,6,FALSE)</f>
        <v>No</v>
      </c>
      <c r="H1107" s="15">
        <f>VLOOKUP(A1107,'Medical Examinations'!A1105:H3440,7,FALSE)</f>
        <v>0</v>
      </c>
      <c r="I1107" s="15" t="str">
        <f>VLOOKUP(A1107,'Medical Examinations'!A1105:H3440,8,FALSE)</f>
        <v>No</v>
      </c>
      <c r="J1107" s="15" t="str">
        <f>VLOOKUP(A1107,'Medical Examinations'!A1105:J3440,9,FALSE)</f>
        <v>OBESITY</v>
      </c>
      <c r="K1107" s="15" t="str">
        <f>VLOOKUP(A1107,'Medical Examinations'!A1105:J3440,10,FALSE)</f>
        <v>DIABETES</v>
      </c>
      <c r="L1107" s="15" t="str">
        <f>VLOOKUP(A1107,'Hospitalisation Details'!A1105:J3448,10,FALSE)</f>
        <v>23-Sep-1968</v>
      </c>
      <c r="M1107" s="15">
        <f>VLOOKUP(A1107,'Hospitalisation Details'!A1105:I3448,6,FALSE)</f>
        <v>10231.5</v>
      </c>
      <c r="N1107" s="15" t="str">
        <f>VLOOKUP(A1107,'Hospitalisation Details'!A1105:I3448,7,FALSE)</f>
        <v>tier - 3</v>
      </c>
      <c r="O1107" s="15" t="str">
        <f>VLOOKUP(A1107,'Hospitalisation Details'!A1105:I3448,8,FALSE)</f>
        <v>tier - 1</v>
      </c>
      <c r="P1107" s="15" t="str">
        <f>VLOOKUP(A1107,'Hospitalisation Details'!A1105:I3448,9,FALSE)</f>
        <v>R1012</v>
      </c>
      <c r="Q1107" s="15">
        <f ca="1">VLOOKUP(A1107,'Hospitalisation Details'!A1105:K3448,11,FALSE)</f>
        <v>57</v>
      </c>
    </row>
    <row r="1108" spans="1:17" ht="15.6" x14ac:dyDescent="0.3">
      <c r="A1108" s="78" t="s">
        <v>1265</v>
      </c>
      <c r="B1108" s="78" t="str">
        <f>VLOOKUP(A1108,'Customer Names'!A1106:C3441,3,FALSE)</f>
        <v>Charlie</v>
      </c>
      <c r="C1108" s="91">
        <f>VLOOKUP(A1108,'Medical Examinations'!A1106:H3441,2,FALSE)</f>
        <v>38.28</v>
      </c>
      <c r="D1108" s="15">
        <f>VLOOKUP(A1108,'Medical Examinations'!A1106:H3441,3,FALSE)</f>
        <v>10.17</v>
      </c>
      <c r="E1108" s="15" t="str">
        <f>VLOOKUP(A1108,'Medical Examinations'!A1106:H3441,4,FALSE)</f>
        <v>yes</v>
      </c>
      <c r="F1108" s="15" t="str">
        <f>VLOOKUP(A1108,'Medical Examinations'!A1106:H3441,5,FALSE)</f>
        <v>No</v>
      </c>
      <c r="G1108" s="15" t="str">
        <f>VLOOKUP(A1108,'Medical Examinations'!A1106:H3441,6,FALSE)</f>
        <v>No</v>
      </c>
      <c r="H1108" s="15">
        <f>VLOOKUP(A1108,'Medical Examinations'!A1106:H3441,7,FALSE)</f>
        <v>0</v>
      </c>
      <c r="I1108" s="15" t="str">
        <f>VLOOKUP(A1108,'Medical Examinations'!A1106:H3441,8,FALSE)</f>
        <v>No</v>
      </c>
      <c r="J1108" s="15" t="str">
        <f>VLOOKUP(A1108,'Medical Examinations'!A1106:J3441,9,FALSE)</f>
        <v>OBESITY</v>
      </c>
      <c r="K1108" s="15" t="str">
        <f>VLOOKUP(A1108,'Medical Examinations'!A1106:J3441,10,FALSE)</f>
        <v>DIABETES</v>
      </c>
      <c r="L1108" s="15" t="str">
        <f>VLOOKUP(A1108,'Hospitalisation Details'!A1106:J3449,10,FALSE)</f>
        <v>28-Jun-1967</v>
      </c>
      <c r="M1108" s="15">
        <f>VLOOKUP(A1108,'Hospitalisation Details'!A1106:I3449,6,FALSE)</f>
        <v>10226.280000000001</v>
      </c>
      <c r="N1108" s="15" t="str">
        <f>VLOOKUP(A1108,'Hospitalisation Details'!A1106:I3449,7,FALSE)</f>
        <v>tier - 3</v>
      </c>
      <c r="O1108" s="15" t="str">
        <f>VLOOKUP(A1108,'Hospitalisation Details'!A1106:I3449,8,FALSE)</f>
        <v>tier - 3</v>
      </c>
      <c r="P1108" s="15" t="str">
        <f>VLOOKUP(A1108,'Hospitalisation Details'!A1106:I3449,9,FALSE)</f>
        <v>R1013</v>
      </c>
      <c r="Q1108" s="15">
        <f ca="1">VLOOKUP(A1108,'Hospitalisation Details'!A1106:K3449,11,FALSE)</f>
        <v>58</v>
      </c>
    </row>
    <row r="1109" spans="1:17" ht="15.6" x14ac:dyDescent="0.3">
      <c r="A1109" s="78" t="s">
        <v>1264</v>
      </c>
      <c r="B1109" s="78" t="str">
        <f>VLOOKUP(A1109,'Customer Names'!A1107:C3442,3,FALSE)</f>
        <v>Brent</v>
      </c>
      <c r="C1109" s="91">
        <f>VLOOKUP(A1109,'Medical Examinations'!A1107:H3442,2,FALSE)</f>
        <v>29.9</v>
      </c>
      <c r="D1109" s="15">
        <f>VLOOKUP(A1109,'Medical Examinations'!A1107:H3442,3,FALSE)</f>
        <v>8.9600000000000009</v>
      </c>
      <c r="E1109" s="15" t="str">
        <f>VLOOKUP(A1109,'Medical Examinations'!A1107:H3442,4,FALSE)</f>
        <v>yes</v>
      </c>
      <c r="F1109" s="15" t="str">
        <f>VLOOKUP(A1109,'Medical Examinations'!A1107:H3442,5,FALSE)</f>
        <v>No</v>
      </c>
      <c r="G1109" s="15" t="str">
        <f>VLOOKUP(A1109,'Medical Examinations'!A1107:H3442,6,FALSE)</f>
        <v>No</v>
      </c>
      <c r="H1109" s="15">
        <f>VLOOKUP(A1109,'Medical Examinations'!A1107:H3442,7,FALSE)</f>
        <v>0</v>
      </c>
      <c r="I1109" s="15" t="str">
        <f>VLOOKUP(A1109,'Medical Examinations'!A1107:H3442,8,FALSE)</f>
        <v>No</v>
      </c>
      <c r="J1109" s="15" t="str">
        <f>VLOOKUP(A1109,'Medical Examinations'!A1107:J3442,9,FALSE)</f>
        <v>OVERWEIGHT</v>
      </c>
      <c r="K1109" s="15" t="str">
        <f>VLOOKUP(A1109,'Medical Examinations'!A1107:J3442,10,FALSE)</f>
        <v>DIABETES</v>
      </c>
      <c r="L1109" s="15" t="str">
        <f>VLOOKUP(A1109,'Hospitalisation Details'!A1107:J3450,10,FALSE)</f>
        <v>26-Sep-1967</v>
      </c>
      <c r="M1109" s="15">
        <f>VLOOKUP(A1109,'Hospitalisation Details'!A1107:I3450,6,FALSE)</f>
        <v>10214.64</v>
      </c>
      <c r="N1109" s="15" t="str">
        <f>VLOOKUP(A1109,'Hospitalisation Details'!A1107:I3450,7,FALSE)</f>
        <v>tier - 3</v>
      </c>
      <c r="O1109" s="15" t="str">
        <f>VLOOKUP(A1109,'Hospitalisation Details'!A1107:I3450,8,FALSE)</f>
        <v>tier - 2</v>
      </c>
      <c r="P1109" s="15" t="str">
        <f>VLOOKUP(A1109,'Hospitalisation Details'!A1107:I3450,9,FALSE)</f>
        <v>R1011</v>
      </c>
      <c r="Q1109" s="15">
        <f ca="1">VLOOKUP(A1109,'Hospitalisation Details'!A1107:K3450,11,FALSE)</f>
        <v>58</v>
      </c>
    </row>
    <row r="1110" spans="1:17" ht="15.6" x14ac:dyDescent="0.3">
      <c r="A1110" s="78" t="s">
        <v>1263</v>
      </c>
      <c r="B1110" s="78" t="str">
        <f>VLOOKUP(A1110,'Customer Names'!A1108:C3443,3,FALSE)</f>
        <v>Kelli M</v>
      </c>
      <c r="C1110" s="91">
        <f>VLOOKUP(A1110,'Medical Examinations'!A1108:H3443,2,FALSE)</f>
        <v>23.18</v>
      </c>
      <c r="D1110" s="15">
        <f>VLOOKUP(A1110,'Medical Examinations'!A1108:H3443,3,FALSE)</f>
        <v>6.96</v>
      </c>
      <c r="E1110" s="15" t="str">
        <f>VLOOKUP(A1110,'Medical Examinations'!A1108:H3443,4,FALSE)</f>
        <v>yes</v>
      </c>
      <c r="F1110" s="15" t="str">
        <f>VLOOKUP(A1110,'Medical Examinations'!A1108:H3443,5,FALSE)</f>
        <v>No</v>
      </c>
      <c r="G1110" s="15" t="str">
        <f>VLOOKUP(A1110,'Medical Examinations'!A1108:H3443,6,FALSE)</f>
        <v>No</v>
      </c>
      <c r="H1110" s="15">
        <f>VLOOKUP(A1110,'Medical Examinations'!A1108:H3443,7,FALSE)</f>
        <v>2</v>
      </c>
      <c r="I1110" s="15" t="str">
        <f>VLOOKUP(A1110,'Medical Examinations'!A1108:H3443,8,FALSE)</f>
        <v>No</v>
      </c>
      <c r="J1110" s="15" t="str">
        <f>VLOOKUP(A1110,'Medical Examinations'!A1108:J3443,9,FALSE)</f>
        <v>NORMAL WEIGHT</v>
      </c>
      <c r="K1110" s="15" t="str">
        <f>VLOOKUP(A1110,'Medical Examinations'!A1108:J3443,10,FALSE)</f>
        <v>DIABETES</v>
      </c>
      <c r="L1110" s="15" t="str">
        <f>VLOOKUP(A1110,'Hospitalisation Details'!A1108:J3451,10,FALSE)</f>
        <v>24-Dec-1970</v>
      </c>
      <c r="M1110" s="15">
        <f>VLOOKUP(A1110,'Hospitalisation Details'!A1108:I3451,6,FALSE)</f>
        <v>10197.77</v>
      </c>
      <c r="N1110" s="15" t="str">
        <f>VLOOKUP(A1110,'Hospitalisation Details'!A1108:I3451,7,FALSE)</f>
        <v>tier - 3</v>
      </c>
      <c r="O1110" s="15" t="str">
        <f>VLOOKUP(A1110,'Hospitalisation Details'!A1108:I3451,8,FALSE)</f>
        <v>tier - 1</v>
      </c>
      <c r="P1110" s="15" t="str">
        <f>VLOOKUP(A1110,'Hospitalisation Details'!A1108:I3451,9,FALSE)</f>
        <v>R1024</v>
      </c>
      <c r="Q1110" s="15">
        <f ca="1">VLOOKUP(A1110,'Hospitalisation Details'!A1108:K3451,11,FALSE)</f>
        <v>54</v>
      </c>
    </row>
    <row r="1111" spans="1:17" ht="15.6" x14ac:dyDescent="0.3">
      <c r="A1111" s="78" t="s">
        <v>1262</v>
      </c>
      <c r="B1111" s="78" t="str">
        <f>VLOOKUP(A1111,'Customer Names'!A1109:C3444,3,FALSE)</f>
        <v>Sheridan H</v>
      </c>
      <c r="C1111" s="91">
        <f>VLOOKUP(A1111,'Medical Examinations'!A1109:H3444,2,FALSE)</f>
        <v>33.020000000000003</v>
      </c>
      <c r="D1111" s="15">
        <f>VLOOKUP(A1111,'Medical Examinations'!A1109:H3444,3,FALSE)</f>
        <v>5.07</v>
      </c>
      <c r="E1111" s="15" t="str">
        <f>VLOOKUP(A1111,'Medical Examinations'!A1109:H3444,4,FALSE)</f>
        <v>yes</v>
      </c>
      <c r="F1111" s="15" t="str">
        <f>VLOOKUP(A1111,'Medical Examinations'!A1109:H3444,5,FALSE)</f>
        <v>No</v>
      </c>
      <c r="G1111" s="15" t="str">
        <f>VLOOKUP(A1111,'Medical Examinations'!A1109:H3444,6,FALSE)</f>
        <v>No</v>
      </c>
      <c r="H1111" s="15">
        <f>VLOOKUP(A1111,'Medical Examinations'!A1109:H3444,7,FALSE)</f>
        <v>0</v>
      </c>
      <c r="I1111" s="15" t="str">
        <f>VLOOKUP(A1111,'Medical Examinations'!A1109:H3444,8,FALSE)</f>
        <v>No</v>
      </c>
      <c r="J1111" s="15" t="str">
        <f>VLOOKUP(A1111,'Medical Examinations'!A1109:J3444,9,FALSE)</f>
        <v>OBESITY</v>
      </c>
      <c r="K1111" s="15" t="str">
        <f>VLOOKUP(A1111,'Medical Examinations'!A1109:J3444,10,FALSE)</f>
        <v>NORMAL</v>
      </c>
      <c r="L1111" s="15" t="str">
        <f>VLOOKUP(A1111,'Hospitalisation Details'!A1109:J3452,10,FALSE)</f>
        <v>16-Oct-1985</v>
      </c>
      <c r="M1111" s="15">
        <f>VLOOKUP(A1111,'Hospitalisation Details'!A1109:I3452,6,FALSE)</f>
        <v>10191.82</v>
      </c>
      <c r="N1111" s="15" t="str">
        <f>VLOOKUP(A1111,'Hospitalisation Details'!A1109:I3452,7,FALSE)</f>
        <v>tier - 3</v>
      </c>
      <c r="O1111" s="15" t="str">
        <f>VLOOKUP(A1111,'Hospitalisation Details'!A1109:I3452,8,FALSE)</f>
        <v>tier - 2</v>
      </c>
      <c r="P1111" s="15" t="str">
        <f>VLOOKUP(A1111,'Hospitalisation Details'!A1109:I3452,9,FALSE)</f>
        <v>R1026</v>
      </c>
      <c r="Q1111" s="15">
        <f ca="1">VLOOKUP(A1111,'Hospitalisation Details'!A1109:K3452,11,FALSE)</f>
        <v>40</v>
      </c>
    </row>
    <row r="1112" spans="1:17" ht="15.6" x14ac:dyDescent="0.3">
      <c r="A1112" s="78" t="s">
        <v>1261</v>
      </c>
      <c r="B1112" s="78" t="str">
        <f>VLOOKUP(A1112,'Customer Names'!A1110:C3445,3,FALSE)</f>
        <v>Sarah M.</v>
      </c>
      <c r="C1112" s="91">
        <f>VLOOKUP(A1112,'Medical Examinations'!A1110:H3445,2,FALSE)</f>
        <v>27.29</v>
      </c>
      <c r="D1112" s="15">
        <f>VLOOKUP(A1112,'Medical Examinations'!A1110:H3445,3,FALSE)</f>
        <v>5.85</v>
      </c>
      <c r="E1112" s="15" t="str">
        <f>VLOOKUP(A1112,'Medical Examinations'!A1110:H3445,4,FALSE)</f>
        <v>No</v>
      </c>
      <c r="F1112" s="15" t="str">
        <f>VLOOKUP(A1112,'Medical Examinations'!A1110:H3445,5,FALSE)</f>
        <v>No</v>
      </c>
      <c r="G1112" s="15" t="str">
        <f>VLOOKUP(A1112,'Medical Examinations'!A1110:H3445,6,FALSE)</f>
        <v>No</v>
      </c>
      <c r="H1112" s="15">
        <f>VLOOKUP(A1112,'Medical Examinations'!A1110:H3445,7,FALSE)</f>
        <v>2</v>
      </c>
      <c r="I1112" s="15" t="str">
        <f>VLOOKUP(A1112,'Medical Examinations'!A1110:H3445,8,FALSE)</f>
        <v>No</v>
      </c>
      <c r="J1112" s="15" t="str">
        <f>VLOOKUP(A1112,'Medical Examinations'!A1110:J3445,9,FALSE)</f>
        <v>OVERWEIGHT</v>
      </c>
      <c r="K1112" s="15" t="str">
        <f>VLOOKUP(A1112,'Medical Examinations'!A1110:J3445,10,FALSE)</f>
        <v>PREDIABETES</v>
      </c>
      <c r="L1112" s="15" t="str">
        <f>VLOOKUP(A1112,'Hospitalisation Details'!A1110:J3453,10,FALSE)</f>
        <v>10-Jul-1972</v>
      </c>
      <c r="M1112" s="15">
        <f>VLOOKUP(A1112,'Hospitalisation Details'!A1110:I3453,6,FALSE)</f>
        <v>10160.870000000001</v>
      </c>
      <c r="N1112" s="15" t="str">
        <f>VLOOKUP(A1112,'Hospitalisation Details'!A1110:I3453,7,FALSE)</f>
        <v>tier - 3</v>
      </c>
      <c r="O1112" s="15" t="str">
        <f>VLOOKUP(A1112,'Hospitalisation Details'!A1110:I3453,8,FALSE)</f>
        <v>tier - 3</v>
      </c>
      <c r="P1112" s="15" t="str">
        <f>VLOOKUP(A1112,'Hospitalisation Details'!A1110:I3453,9,FALSE)</f>
        <v>R1025</v>
      </c>
      <c r="Q1112" s="15">
        <f ca="1">VLOOKUP(A1112,'Hospitalisation Details'!A1110:K3453,11,FALSE)</f>
        <v>53</v>
      </c>
    </row>
    <row r="1113" spans="1:17" ht="15.6" x14ac:dyDescent="0.3">
      <c r="A1113" s="78" t="s">
        <v>1260</v>
      </c>
      <c r="B1113" s="78" t="str">
        <f>VLOOKUP(A1113,'Customer Names'!A1111:C3446,3,FALSE)</f>
        <v>Jennifer</v>
      </c>
      <c r="C1113" s="91">
        <f>VLOOKUP(A1113,'Medical Examinations'!A1111:H3446,2,FALSE)</f>
        <v>23.18</v>
      </c>
      <c r="D1113" s="15">
        <f>VLOOKUP(A1113,'Medical Examinations'!A1111:H3446,3,FALSE)</f>
        <v>10.56</v>
      </c>
      <c r="E1113" s="15" t="str">
        <f>VLOOKUP(A1113,'Medical Examinations'!A1111:H3446,4,FALSE)</f>
        <v>No</v>
      </c>
      <c r="F1113" s="15" t="str">
        <f>VLOOKUP(A1113,'Medical Examinations'!A1111:H3446,5,FALSE)</f>
        <v>No</v>
      </c>
      <c r="G1113" s="15" t="str">
        <f>VLOOKUP(A1113,'Medical Examinations'!A1111:H3446,6,FALSE)</f>
        <v>No</v>
      </c>
      <c r="H1113" s="15">
        <f>VLOOKUP(A1113,'Medical Examinations'!A1111:H3446,7,FALSE)</f>
        <v>2</v>
      </c>
      <c r="I1113" s="15" t="str">
        <f>VLOOKUP(A1113,'Medical Examinations'!A1111:H3446,8,FALSE)</f>
        <v>No</v>
      </c>
      <c r="J1113" s="15" t="str">
        <f>VLOOKUP(A1113,'Medical Examinations'!A1111:J3446,9,FALSE)</f>
        <v>NORMAL WEIGHT</v>
      </c>
      <c r="K1113" s="15" t="str">
        <f>VLOOKUP(A1113,'Medical Examinations'!A1111:J3446,10,FALSE)</f>
        <v>DIABETES</v>
      </c>
      <c r="L1113" s="15" t="str">
        <f>VLOOKUP(A1113,'Hospitalisation Details'!A1111:J3454,10,FALSE)</f>
        <v>13-Oct-1973</v>
      </c>
      <c r="M1113" s="15">
        <f>VLOOKUP(A1113,'Hospitalisation Details'!A1111:I3454,6,FALSE)</f>
        <v>10156.780000000001</v>
      </c>
      <c r="N1113" s="15" t="str">
        <f>VLOOKUP(A1113,'Hospitalisation Details'!A1111:I3454,7,FALSE)</f>
        <v>tier - 3</v>
      </c>
      <c r="O1113" s="15" t="str">
        <f>VLOOKUP(A1113,'Hospitalisation Details'!A1111:I3454,8,FALSE)</f>
        <v>tier - 2</v>
      </c>
      <c r="P1113" s="15" t="str">
        <f>VLOOKUP(A1113,'Hospitalisation Details'!A1111:I3454,9,FALSE)</f>
        <v>R1012</v>
      </c>
      <c r="Q1113" s="15">
        <f ca="1">VLOOKUP(A1113,'Hospitalisation Details'!A1111:K3454,11,FALSE)</f>
        <v>52</v>
      </c>
    </row>
    <row r="1114" spans="1:17" ht="15.6" x14ac:dyDescent="0.3">
      <c r="A1114" s="78" t="s">
        <v>1259</v>
      </c>
      <c r="B1114" s="78" t="str">
        <f>VLOOKUP(A1114,'Customer Names'!A1112:C3447,3,FALSE)</f>
        <v>Laura J</v>
      </c>
      <c r="C1114" s="91">
        <f>VLOOKUP(A1114,'Medical Examinations'!A1112:H3447,2,FALSE)</f>
        <v>32.659999999999997</v>
      </c>
      <c r="D1114" s="15">
        <f>VLOOKUP(A1114,'Medical Examinations'!A1112:H3447,3,FALSE)</f>
        <v>8.92</v>
      </c>
      <c r="E1114" s="15" t="str">
        <f>VLOOKUP(A1114,'Medical Examinations'!A1112:H3447,4,FALSE)</f>
        <v>yes</v>
      </c>
      <c r="F1114" s="15" t="str">
        <f>VLOOKUP(A1114,'Medical Examinations'!A1112:H3447,5,FALSE)</f>
        <v>No</v>
      </c>
      <c r="G1114" s="15" t="str">
        <f>VLOOKUP(A1114,'Medical Examinations'!A1112:H3447,6,FALSE)</f>
        <v>No</v>
      </c>
      <c r="H1114" s="15">
        <f>VLOOKUP(A1114,'Medical Examinations'!A1112:H3447,7,FALSE)</f>
        <v>0</v>
      </c>
      <c r="I1114" s="15" t="str">
        <f>VLOOKUP(A1114,'Medical Examinations'!A1112:H3447,8,FALSE)</f>
        <v>No</v>
      </c>
      <c r="J1114" s="15" t="str">
        <f>VLOOKUP(A1114,'Medical Examinations'!A1112:J3447,9,FALSE)</f>
        <v>OBESITY</v>
      </c>
      <c r="K1114" s="15" t="str">
        <f>VLOOKUP(A1114,'Medical Examinations'!A1112:J3447,10,FALSE)</f>
        <v>DIABETES</v>
      </c>
      <c r="L1114" s="15" t="str">
        <f>VLOOKUP(A1114,'Hospitalisation Details'!A1112:J3455,10,FALSE)</f>
        <v>12-Jun-1981</v>
      </c>
      <c r="M1114" s="15">
        <f>VLOOKUP(A1114,'Hospitalisation Details'!A1112:I3455,6,FALSE)</f>
        <v>10146.129999999999</v>
      </c>
      <c r="N1114" s="15" t="str">
        <f>VLOOKUP(A1114,'Hospitalisation Details'!A1112:I3455,7,FALSE)</f>
        <v>tier - 3</v>
      </c>
      <c r="O1114" s="15" t="str">
        <f>VLOOKUP(A1114,'Hospitalisation Details'!A1112:I3455,8,FALSE)</f>
        <v>tier - 1</v>
      </c>
      <c r="P1114" s="15" t="str">
        <f>VLOOKUP(A1114,'Hospitalisation Details'!A1112:I3455,9,FALSE)</f>
        <v>R1025</v>
      </c>
      <c r="Q1114" s="15">
        <f ca="1">VLOOKUP(A1114,'Hospitalisation Details'!A1112:K3455,11,FALSE)</f>
        <v>44</v>
      </c>
    </row>
    <row r="1115" spans="1:17" ht="15.6" x14ac:dyDescent="0.3">
      <c r="A1115" s="78" t="s">
        <v>1258</v>
      </c>
      <c r="B1115" s="78" t="str">
        <f>VLOOKUP(A1115,'Customer Names'!A1113:C3448,3,FALSE)</f>
        <v>Thomas</v>
      </c>
      <c r="C1115" s="91">
        <f>VLOOKUP(A1115,'Medical Examinations'!A1113:H3448,2,FALSE)</f>
        <v>30.78</v>
      </c>
      <c r="D1115" s="15">
        <f>VLOOKUP(A1115,'Medical Examinations'!A1113:H3448,3,FALSE)</f>
        <v>8.6300000000000008</v>
      </c>
      <c r="E1115" s="15" t="str">
        <f>VLOOKUP(A1115,'Medical Examinations'!A1113:H3448,4,FALSE)</f>
        <v>No</v>
      </c>
      <c r="F1115" s="15" t="str">
        <f>VLOOKUP(A1115,'Medical Examinations'!A1113:H3448,5,FALSE)</f>
        <v>No</v>
      </c>
      <c r="G1115" s="15" t="str">
        <f>VLOOKUP(A1115,'Medical Examinations'!A1113:H3448,6,FALSE)</f>
        <v>No</v>
      </c>
      <c r="H1115" s="15">
        <f>VLOOKUP(A1115,'Medical Examinations'!A1113:H3448,7,FALSE)</f>
        <v>0</v>
      </c>
      <c r="I1115" s="15" t="str">
        <f>VLOOKUP(A1115,'Medical Examinations'!A1113:H3448,8,FALSE)</f>
        <v>No</v>
      </c>
      <c r="J1115" s="15" t="str">
        <f>VLOOKUP(A1115,'Medical Examinations'!A1113:J3448,9,FALSE)</f>
        <v>OBESITY</v>
      </c>
      <c r="K1115" s="15" t="str">
        <f>VLOOKUP(A1115,'Medical Examinations'!A1113:J3448,10,FALSE)</f>
        <v>DIABETES</v>
      </c>
      <c r="L1115" s="15" t="str">
        <f>VLOOKUP(A1115,'Hospitalisation Details'!A1113:J3456,10,FALSE)</f>
        <v>30-Dec-1974</v>
      </c>
      <c r="M1115" s="15">
        <f>VLOOKUP(A1115,'Hospitalisation Details'!A1113:I3456,6,FALSE)</f>
        <v>10141.14</v>
      </c>
      <c r="N1115" s="15" t="str">
        <f>VLOOKUP(A1115,'Hospitalisation Details'!A1113:I3456,7,FALSE)</f>
        <v>tier - 3</v>
      </c>
      <c r="O1115" s="15" t="str">
        <f>VLOOKUP(A1115,'Hospitalisation Details'!A1113:I3456,8,FALSE)</f>
        <v>tier - 1</v>
      </c>
      <c r="P1115" s="15" t="str">
        <f>VLOOKUP(A1115,'Hospitalisation Details'!A1113:I3456,9,FALSE)</f>
        <v>R1016</v>
      </c>
      <c r="Q1115" s="15">
        <f ca="1">VLOOKUP(A1115,'Hospitalisation Details'!A1113:K3456,11,FALSE)</f>
        <v>50</v>
      </c>
    </row>
    <row r="1116" spans="1:17" ht="15.6" x14ac:dyDescent="0.3">
      <c r="A1116" s="78" t="s">
        <v>1257</v>
      </c>
      <c r="B1116" s="78" t="str">
        <f>VLOOKUP(A1116,'Customer Names'!A1114:C3449,3,FALSE)</f>
        <v>Gisele</v>
      </c>
      <c r="C1116" s="91">
        <f>VLOOKUP(A1116,'Medical Examinations'!A1114:H3449,2,FALSE)</f>
        <v>47.2</v>
      </c>
      <c r="D1116" s="15">
        <f>VLOOKUP(A1116,'Medical Examinations'!A1114:H3449,3,FALSE)</f>
        <v>6.29</v>
      </c>
      <c r="E1116" s="15" t="str">
        <f>VLOOKUP(A1116,'Medical Examinations'!A1114:H3449,4,FALSE)</f>
        <v>yes</v>
      </c>
      <c r="F1116" s="15" t="str">
        <f>VLOOKUP(A1116,'Medical Examinations'!A1114:H3449,5,FALSE)</f>
        <v>No</v>
      </c>
      <c r="G1116" s="15" t="str">
        <f>VLOOKUP(A1116,'Medical Examinations'!A1114:H3449,6,FALSE)</f>
        <v>Yes</v>
      </c>
      <c r="H1116" s="15">
        <f>VLOOKUP(A1116,'Medical Examinations'!A1114:H3449,7,FALSE)</f>
        <v>1</v>
      </c>
      <c r="I1116" s="15" t="str">
        <f>VLOOKUP(A1116,'Medical Examinations'!A1114:H3449,8,FALSE)</f>
        <v>No</v>
      </c>
      <c r="J1116" s="15" t="str">
        <f>VLOOKUP(A1116,'Medical Examinations'!A1114:J3449,9,FALSE)</f>
        <v>OBESITY</v>
      </c>
      <c r="K1116" s="15" t="str">
        <f>VLOOKUP(A1116,'Medical Examinations'!A1114:J3449,10,FALSE)</f>
        <v>PREDIABETES</v>
      </c>
      <c r="L1116" s="15" t="str">
        <f>VLOOKUP(A1116,'Hospitalisation Details'!A1114:J3457,10,FALSE)</f>
        <v>5-Sep-1997</v>
      </c>
      <c r="M1116" s="15">
        <f>VLOOKUP(A1116,'Hospitalisation Details'!A1114:I3457,6,FALSE)</f>
        <v>10139.84</v>
      </c>
      <c r="N1116" s="15" t="str">
        <f>VLOOKUP(A1116,'Hospitalisation Details'!A1114:I3457,7,FALSE)</f>
        <v>tier - 3</v>
      </c>
      <c r="O1116" s="15" t="str">
        <f>VLOOKUP(A1116,'Hospitalisation Details'!A1114:I3457,8,FALSE)</f>
        <v>tier - 2</v>
      </c>
      <c r="P1116" s="15" t="str">
        <f>VLOOKUP(A1116,'Hospitalisation Details'!A1114:I3457,9,FALSE)</f>
        <v>R1012</v>
      </c>
      <c r="Q1116" s="15">
        <f ca="1">VLOOKUP(A1116,'Hospitalisation Details'!A1114:K3457,11,FALSE)</f>
        <v>28</v>
      </c>
    </row>
    <row r="1117" spans="1:17" ht="15.6" x14ac:dyDescent="0.3">
      <c r="A1117" s="78" t="s">
        <v>1256</v>
      </c>
      <c r="B1117" s="78" t="str">
        <f>VLOOKUP(A1117,'Customer Names'!A1115:C3450,3,FALSE)</f>
        <v>Myra L</v>
      </c>
      <c r="C1117" s="91">
        <f>VLOOKUP(A1117,'Medical Examinations'!A1115:H3450,2,FALSE)</f>
        <v>31.6</v>
      </c>
      <c r="D1117" s="15">
        <f>VLOOKUP(A1117,'Medical Examinations'!A1115:H3450,3,FALSE)</f>
        <v>5.75</v>
      </c>
      <c r="E1117" s="15" t="str">
        <f>VLOOKUP(A1117,'Medical Examinations'!A1115:H3450,4,FALSE)</f>
        <v>No</v>
      </c>
      <c r="F1117" s="15" t="str">
        <f>VLOOKUP(A1117,'Medical Examinations'!A1115:H3450,5,FALSE)</f>
        <v>No</v>
      </c>
      <c r="G1117" s="15" t="str">
        <f>VLOOKUP(A1117,'Medical Examinations'!A1115:H3450,6,FALSE)</f>
        <v>No</v>
      </c>
      <c r="H1117" s="15">
        <f>VLOOKUP(A1117,'Medical Examinations'!A1115:H3450,7,FALSE)</f>
        <v>2</v>
      </c>
      <c r="I1117" s="15" t="str">
        <f>VLOOKUP(A1117,'Medical Examinations'!A1115:H3450,8,FALSE)</f>
        <v>No</v>
      </c>
      <c r="J1117" s="15" t="str">
        <f>VLOOKUP(A1117,'Medical Examinations'!A1115:J3450,9,FALSE)</f>
        <v>OBESITY</v>
      </c>
      <c r="K1117" s="15" t="str">
        <f>VLOOKUP(A1117,'Medical Examinations'!A1115:J3450,10,FALSE)</f>
        <v>PREDIABETES</v>
      </c>
      <c r="L1117" s="15" t="str">
        <f>VLOOKUP(A1117,'Hospitalisation Details'!A1115:J3458,10,FALSE)</f>
        <v>16-Nov-1972</v>
      </c>
      <c r="M1117" s="15">
        <f>VLOOKUP(A1117,'Hospitalisation Details'!A1115:I3458,6,FALSE)</f>
        <v>10118.42</v>
      </c>
      <c r="N1117" s="15" t="str">
        <f>VLOOKUP(A1117,'Hospitalisation Details'!A1115:I3458,7,FALSE)</f>
        <v>tier - 3</v>
      </c>
      <c r="O1117" s="15" t="str">
        <f>VLOOKUP(A1117,'Hospitalisation Details'!A1115:I3458,8,FALSE)</f>
        <v>tier - 3</v>
      </c>
      <c r="P1117" s="15" t="str">
        <f>VLOOKUP(A1117,'Hospitalisation Details'!A1115:I3458,9,FALSE)</f>
        <v>R1011</v>
      </c>
      <c r="Q1117" s="15">
        <f ca="1">VLOOKUP(A1117,'Hospitalisation Details'!A1115:K3458,11,FALSE)</f>
        <v>52</v>
      </c>
    </row>
    <row r="1118" spans="1:17" ht="15.6" x14ac:dyDescent="0.3">
      <c r="A1118" s="78" t="s">
        <v>1255</v>
      </c>
      <c r="B1118" s="78" t="str">
        <f>VLOOKUP(A1118,'Customer Names'!A1116:C3451,3,FALSE)</f>
        <v>Melissa M.</v>
      </c>
      <c r="C1118" s="91">
        <f>VLOOKUP(A1118,'Medical Examinations'!A1116:H3451,2,FALSE)</f>
        <v>33.914999999999999</v>
      </c>
      <c r="D1118" s="15">
        <f>VLOOKUP(A1118,'Medical Examinations'!A1116:H3451,3,FALSE)</f>
        <v>6.66</v>
      </c>
      <c r="E1118" s="15" t="str">
        <f>VLOOKUP(A1118,'Medical Examinations'!A1116:H3451,4,FALSE)</f>
        <v>yes</v>
      </c>
      <c r="F1118" s="15" t="str">
        <f>VLOOKUP(A1118,'Medical Examinations'!A1116:H3451,5,FALSE)</f>
        <v>No</v>
      </c>
      <c r="G1118" s="15" t="str">
        <f>VLOOKUP(A1118,'Medical Examinations'!A1116:H3451,6,FALSE)</f>
        <v>No</v>
      </c>
      <c r="H1118" s="15">
        <f>VLOOKUP(A1118,'Medical Examinations'!A1116:H3451,7,FALSE)</f>
        <v>1</v>
      </c>
      <c r="I1118" s="15" t="str">
        <f>VLOOKUP(A1118,'Medical Examinations'!A1116:H3451,8,FALSE)</f>
        <v>No</v>
      </c>
      <c r="J1118" s="15" t="str">
        <f>VLOOKUP(A1118,'Medical Examinations'!A1116:J3451,9,FALSE)</f>
        <v>OBESITY</v>
      </c>
      <c r="K1118" s="15" t="str">
        <f>VLOOKUP(A1118,'Medical Examinations'!A1116:J3451,10,FALSE)</f>
        <v>DIABETES</v>
      </c>
      <c r="L1118" s="15" t="str">
        <f>VLOOKUP(A1118,'Hospitalisation Details'!A1116:J3459,10,FALSE)</f>
        <v>2-Jul-1975</v>
      </c>
      <c r="M1118" s="15">
        <f>VLOOKUP(A1118,'Hospitalisation Details'!A1116:I3459,6,FALSE)</f>
        <v>10115.01</v>
      </c>
      <c r="N1118" s="15" t="str">
        <f>VLOOKUP(A1118,'Hospitalisation Details'!A1116:I3459,7,FALSE)</f>
        <v>tier - 3</v>
      </c>
      <c r="O1118" s="15" t="str">
        <f>VLOOKUP(A1118,'Hospitalisation Details'!A1116:I3459,8,FALSE)</f>
        <v>tier - 3</v>
      </c>
      <c r="P1118" s="15" t="str">
        <f>VLOOKUP(A1118,'Hospitalisation Details'!A1116:I3459,9,FALSE)</f>
        <v>R1012</v>
      </c>
      <c r="Q1118" s="15">
        <f ca="1">VLOOKUP(A1118,'Hospitalisation Details'!A1116:K3459,11,FALSE)</f>
        <v>50</v>
      </c>
    </row>
    <row r="1119" spans="1:17" ht="15.6" x14ac:dyDescent="0.3">
      <c r="A1119" s="78" t="s">
        <v>1254</v>
      </c>
      <c r="B1119" s="78" t="str">
        <f>VLOOKUP(A1119,'Customer Names'!A1117:C3452,3,FALSE)</f>
        <v>Eleanor F.</v>
      </c>
      <c r="C1119" s="91">
        <f>VLOOKUP(A1119,'Medical Examinations'!A1117:H3452,2,FALSE)</f>
        <v>23.54</v>
      </c>
      <c r="D1119" s="15">
        <f>VLOOKUP(A1119,'Medical Examinations'!A1117:H3452,3,FALSE)</f>
        <v>5.0999999999999996</v>
      </c>
      <c r="E1119" s="15" t="str">
        <f>VLOOKUP(A1119,'Medical Examinations'!A1117:H3452,4,FALSE)</f>
        <v>No</v>
      </c>
      <c r="F1119" s="15" t="str">
        <f>VLOOKUP(A1119,'Medical Examinations'!A1117:H3452,5,FALSE)</f>
        <v>No</v>
      </c>
      <c r="G1119" s="15" t="str">
        <f>VLOOKUP(A1119,'Medical Examinations'!A1117:H3452,6,FALSE)</f>
        <v>No</v>
      </c>
      <c r="H1119" s="15">
        <f>VLOOKUP(A1119,'Medical Examinations'!A1117:H3452,7,FALSE)</f>
        <v>2</v>
      </c>
      <c r="I1119" s="15" t="str">
        <f>VLOOKUP(A1119,'Medical Examinations'!A1117:H3452,8,FALSE)</f>
        <v>No</v>
      </c>
      <c r="J1119" s="15" t="str">
        <f>VLOOKUP(A1119,'Medical Examinations'!A1117:J3452,9,FALSE)</f>
        <v>NORMAL WEIGHT</v>
      </c>
      <c r="K1119" s="15" t="str">
        <f>VLOOKUP(A1119,'Medical Examinations'!A1117:J3452,10,FALSE)</f>
        <v>NORMAL</v>
      </c>
      <c r="L1119" s="15" t="str">
        <f>VLOOKUP(A1119,'Hospitalisation Details'!A1117:J3460,10,FALSE)</f>
        <v>8-Aug-1972</v>
      </c>
      <c r="M1119" s="15">
        <f>VLOOKUP(A1119,'Hospitalisation Details'!A1117:I3460,6,FALSE)</f>
        <v>10107.219999999999</v>
      </c>
      <c r="N1119" s="15" t="str">
        <f>VLOOKUP(A1119,'Hospitalisation Details'!A1117:I3460,7,FALSE)</f>
        <v>tier - 3</v>
      </c>
      <c r="O1119" s="15" t="str">
        <f>VLOOKUP(A1119,'Hospitalisation Details'!A1117:I3460,8,FALSE)</f>
        <v>tier - 1</v>
      </c>
      <c r="P1119" s="15" t="str">
        <f>VLOOKUP(A1119,'Hospitalisation Details'!A1117:I3460,9,FALSE)</f>
        <v>R1013</v>
      </c>
      <c r="Q1119" s="15">
        <f ca="1">VLOOKUP(A1119,'Hospitalisation Details'!A1117:K3460,11,FALSE)</f>
        <v>53</v>
      </c>
    </row>
    <row r="1120" spans="1:17" ht="15.6" x14ac:dyDescent="0.3">
      <c r="A1120" s="78" t="s">
        <v>1253</v>
      </c>
      <c r="B1120" s="78" t="str">
        <f>VLOOKUP(A1120,'Customer Names'!A1118:C3453,3,FALSE)</f>
        <v>Elizabeth</v>
      </c>
      <c r="C1120" s="91">
        <f>VLOOKUP(A1120,'Medical Examinations'!A1118:H3453,2,FALSE)</f>
        <v>27.074999999999999</v>
      </c>
      <c r="D1120" s="15">
        <f>VLOOKUP(A1120,'Medical Examinations'!A1118:H3453,3,FALSE)</f>
        <v>4.41</v>
      </c>
      <c r="E1120" s="15" t="str">
        <f>VLOOKUP(A1120,'Medical Examinations'!A1118:H3453,4,FALSE)</f>
        <v>No</v>
      </c>
      <c r="F1120" s="15" t="str">
        <f>VLOOKUP(A1120,'Medical Examinations'!A1118:H3453,5,FALSE)</f>
        <v>No</v>
      </c>
      <c r="G1120" s="15" t="str">
        <f>VLOOKUP(A1120,'Medical Examinations'!A1118:H3453,6,FALSE)</f>
        <v>No</v>
      </c>
      <c r="H1120" s="15">
        <f>VLOOKUP(A1120,'Medical Examinations'!A1118:H3453,7,FALSE)</f>
        <v>2</v>
      </c>
      <c r="I1120" s="15" t="str">
        <f>VLOOKUP(A1120,'Medical Examinations'!A1118:H3453,8,FALSE)</f>
        <v>No</v>
      </c>
      <c r="J1120" s="15" t="str">
        <f>VLOOKUP(A1120,'Medical Examinations'!A1118:J3453,9,FALSE)</f>
        <v>OVERWEIGHT</v>
      </c>
      <c r="K1120" s="15" t="str">
        <f>VLOOKUP(A1120,'Medical Examinations'!A1118:J3453,10,FALSE)</f>
        <v>NORMAL</v>
      </c>
      <c r="L1120" s="15" t="str">
        <f>VLOOKUP(A1120,'Hospitalisation Details'!A1118:J3461,10,FALSE)</f>
        <v>19-Oct-1972</v>
      </c>
      <c r="M1120" s="15">
        <f>VLOOKUP(A1120,'Hospitalisation Details'!A1118:I3461,6,FALSE)</f>
        <v>10106.129999999999</v>
      </c>
      <c r="N1120" s="15" t="str">
        <f>VLOOKUP(A1120,'Hospitalisation Details'!A1118:I3461,7,FALSE)</f>
        <v>tier - 3</v>
      </c>
      <c r="O1120" s="15" t="str">
        <f>VLOOKUP(A1120,'Hospitalisation Details'!A1118:I3461,8,FALSE)</f>
        <v>tier - 1</v>
      </c>
      <c r="P1120" s="15" t="str">
        <f>VLOOKUP(A1120,'Hospitalisation Details'!A1118:I3461,9,FALSE)</f>
        <v>R1024</v>
      </c>
      <c r="Q1120" s="15">
        <f ca="1">VLOOKUP(A1120,'Hospitalisation Details'!A1118:K3461,11,FALSE)</f>
        <v>53</v>
      </c>
    </row>
    <row r="1121" spans="1:17" ht="15.6" x14ac:dyDescent="0.3">
      <c r="A1121" s="78" t="s">
        <v>1252</v>
      </c>
      <c r="B1121" s="78" t="str">
        <f>VLOOKUP(A1121,'Customer Names'!A1119:C3454,3,FALSE)</f>
        <v>Kenneth</v>
      </c>
      <c r="C1121" s="91">
        <f>VLOOKUP(A1121,'Medical Examinations'!A1119:H3454,2,FALSE)</f>
        <v>25.8</v>
      </c>
      <c r="D1121" s="15">
        <f>VLOOKUP(A1121,'Medical Examinations'!A1119:H3454,3,FALSE)</f>
        <v>5.52</v>
      </c>
      <c r="E1121" s="15" t="str">
        <f>VLOOKUP(A1121,'Medical Examinations'!A1119:H3454,4,FALSE)</f>
        <v>yes</v>
      </c>
      <c r="F1121" s="15" t="str">
        <f>VLOOKUP(A1121,'Medical Examinations'!A1119:H3454,5,FALSE)</f>
        <v>No</v>
      </c>
      <c r="G1121" s="15" t="str">
        <f>VLOOKUP(A1121,'Medical Examinations'!A1119:H3454,6,FALSE)</f>
        <v>No</v>
      </c>
      <c r="H1121" s="15">
        <f>VLOOKUP(A1121,'Medical Examinations'!A1119:H3454,7,FALSE)</f>
        <v>0</v>
      </c>
      <c r="I1121" s="15" t="str">
        <f>VLOOKUP(A1121,'Medical Examinations'!A1119:H3454,8,FALSE)</f>
        <v>No</v>
      </c>
      <c r="J1121" s="15" t="str">
        <f>VLOOKUP(A1121,'Medical Examinations'!A1119:J3454,9,FALSE)</f>
        <v>OVERWEIGHT</v>
      </c>
      <c r="K1121" s="15" t="str">
        <f>VLOOKUP(A1121,'Medical Examinations'!A1119:J3454,10,FALSE)</f>
        <v>NORMAL</v>
      </c>
      <c r="L1121" s="15" t="str">
        <f>VLOOKUP(A1121,'Hospitalisation Details'!A1119:J3462,10,FALSE)</f>
        <v>19-Dec-1976</v>
      </c>
      <c r="M1121" s="15">
        <f>VLOOKUP(A1121,'Hospitalisation Details'!A1119:I3462,6,FALSE)</f>
        <v>10096.969999999999</v>
      </c>
      <c r="N1121" s="15" t="str">
        <f>VLOOKUP(A1121,'Hospitalisation Details'!A1119:I3462,7,FALSE)</f>
        <v>tier - 3</v>
      </c>
      <c r="O1121" s="15" t="str">
        <f>VLOOKUP(A1121,'Hospitalisation Details'!A1119:I3462,8,FALSE)</f>
        <v>tier - 2</v>
      </c>
      <c r="P1121" s="15" t="str">
        <f>VLOOKUP(A1121,'Hospitalisation Details'!A1119:I3462,9,FALSE)</f>
        <v>R1011</v>
      </c>
      <c r="Q1121" s="15">
        <f ca="1">VLOOKUP(A1121,'Hospitalisation Details'!A1119:K3462,11,FALSE)</f>
        <v>48</v>
      </c>
    </row>
    <row r="1122" spans="1:17" ht="15.6" x14ac:dyDescent="0.3">
      <c r="A1122" s="78" t="s">
        <v>1251</v>
      </c>
      <c r="B1122" s="78" t="str">
        <f>VLOOKUP(A1122,'Customer Names'!A1120:C3455,3,FALSE)</f>
        <v>Robert G.</v>
      </c>
      <c r="C1122" s="91">
        <f>VLOOKUP(A1122,'Medical Examinations'!A1120:H3455,2,FALSE)</f>
        <v>36.1</v>
      </c>
      <c r="D1122" s="15">
        <f>VLOOKUP(A1122,'Medical Examinations'!A1120:H3455,3,FALSE)</f>
        <v>4.62</v>
      </c>
      <c r="E1122" s="15" t="str">
        <f>VLOOKUP(A1122,'Medical Examinations'!A1120:H3455,4,FALSE)</f>
        <v>yes</v>
      </c>
      <c r="F1122" s="15" t="str">
        <f>VLOOKUP(A1122,'Medical Examinations'!A1120:H3455,5,FALSE)</f>
        <v>No</v>
      </c>
      <c r="G1122" s="15" t="str">
        <f>VLOOKUP(A1122,'Medical Examinations'!A1120:H3455,6,FALSE)</f>
        <v>Yes</v>
      </c>
      <c r="H1122" s="15">
        <f>VLOOKUP(A1122,'Medical Examinations'!A1120:H3455,7,FALSE)</f>
        <v>1</v>
      </c>
      <c r="I1122" s="15" t="str">
        <f>VLOOKUP(A1122,'Medical Examinations'!A1120:H3455,8,FALSE)</f>
        <v>No</v>
      </c>
      <c r="J1122" s="15" t="str">
        <f>VLOOKUP(A1122,'Medical Examinations'!A1120:J3455,9,FALSE)</f>
        <v>OBESITY</v>
      </c>
      <c r="K1122" s="15" t="str">
        <f>VLOOKUP(A1122,'Medical Examinations'!A1120:J3455,10,FALSE)</f>
        <v>NORMAL</v>
      </c>
      <c r="L1122" s="15" t="str">
        <f>VLOOKUP(A1122,'Hospitalisation Details'!A1120:J3463,10,FALSE)</f>
        <v>3-Jul-1969</v>
      </c>
      <c r="M1122" s="15">
        <f>VLOOKUP(A1122,'Hospitalisation Details'!A1120:I3463,6,FALSE)</f>
        <v>10085.85</v>
      </c>
      <c r="N1122" s="15" t="str">
        <f>VLOOKUP(A1122,'Hospitalisation Details'!A1120:I3463,7,FALSE)</f>
        <v>tier - 3</v>
      </c>
      <c r="O1122" s="15" t="str">
        <f>VLOOKUP(A1122,'Hospitalisation Details'!A1120:I3463,8,FALSE)</f>
        <v>tier - 3</v>
      </c>
      <c r="P1122" s="15" t="str">
        <f>VLOOKUP(A1122,'Hospitalisation Details'!A1120:I3463,9,FALSE)</f>
        <v>R1011</v>
      </c>
      <c r="Q1122" s="15">
        <f ca="1">VLOOKUP(A1122,'Hospitalisation Details'!A1120:K3463,11,FALSE)</f>
        <v>56</v>
      </c>
    </row>
    <row r="1123" spans="1:17" ht="15.6" x14ac:dyDescent="0.3">
      <c r="A1123" s="78" t="s">
        <v>1250</v>
      </c>
      <c r="B1123" s="78" t="str">
        <f>VLOOKUP(A1123,'Customer Names'!A1121:C3456,3,FALSE)</f>
        <v>Thomas C.</v>
      </c>
      <c r="C1123" s="91">
        <f>VLOOKUP(A1123,'Medical Examinations'!A1121:H3456,2,FALSE)</f>
        <v>30.495000000000001</v>
      </c>
      <c r="D1123" s="15">
        <f>VLOOKUP(A1123,'Medical Examinations'!A1121:H3456,3,FALSE)</f>
        <v>5.74</v>
      </c>
      <c r="E1123" s="15" t="str">
        <f>VLOOKUP(A1123,'Medical Examinations'!A1121:H3456,4,FALSE)</f>
        <v>yes</v>
      </c>
      <c r="F1123" s="15" t="str">
        <f>VLOOKUP(A1123,'Medical Examinations'!A1121:H3456,5,FALSE)</f>
        <v>No</v>
      </c>
      <c r="G1123" s="15" t="str">
        <f>VLOOKUP(A1123,'Medical Examinations'!A1121:H3456,6,FALSE)</f>
        <v>Yes</v>
      </c>
      <c r="H1123" s="15">
        <f>VLOOKUP(A1123,'Medical Examinations'!A1121:H3456,7,FALSE)</f>
        <v>1</v>
      </c>
      <c r="I1123" s="15" t="str">
        <f>VLOOKUP(A1123,'Medical Examinations'!A1121:H3456,8,FALSE)</f>
        <v>No</v>
      </c>
      <c r="J1123" s="15" t="str">
        <f>VLOOKUP(A1123,'Medical Examinations'!A1121:J3456,9,FALSE)</f>
        <v>OBESITY</v>
      </c>
      <c r="K1123" s="15" t="str">
        <f>VLOOKUP(A1123,'Medical Examinations'!A1121:J3456,10,FALSE)</f>
        <v>PREDIABETES</v>
      </c>
      <c r="L1123" s="15" t="str">
        <f>VLOOKUP(A1123,'Hospitalisation Details'!A1121:J3464,10,FALSE)</f>
        <v>27-Oct-1969</v>
      </c>
      <c r="M1123" s="15">
        <f>VLOOKUP(A1123,'Hospitalisation Details'!A1121:I3464,6,FALSE)</f>
        <v>10072.06</v>
      </c>
      <c r="N1123" s="15" t="str">
        <f>VLOOKUP(A1123,'Hospitalisation Details'!A1121:I3464,7,FALSE)</f>
        <v>tier - 3</v>
      </c>
      <c r="O1123" s="15" t="str">
        <f>VLOOKUP(A1123,'Hospitalisation Details'!A1121:I3464,8,FALSE)</f>
        <v>tier - 1</v>
      </c>
      <c r="P1123" s="15" t="str">
        <f>VLOOKUP(A1123,'Hospitalisation Details'!A1121:I3464,9,FALSE)</f>
        <v>R1017</v>
      </c>
      <c r="Q1123" s="15">
        <f ca="1">VLOOKUP(A1123,'Hospitalisation Details'!A1121:K3464,11,FALSE)</f>
        <v>56</v>
      </c>
    </row>
    <row r="1124" spans="1:17" ht="15.6" x14ac:dyDescent="0.3">
      <c r="A1124" s="78" t="s">
        <v>1249</v>
      </c>
      <c r="B1124" s="78" t="str">
        <f>VLOOKUP(A1124,'Customer Names'!A1122:C3457,3,FALSE)</f>
        <v>Matthew J.</v>
      </c>
      <c r="C1124" s="91">
        <f>VLOOKUP(A1124,'Medical Examinations'!A1122:H3457,2,FALSE)</f>
        <v>21.4</v>
      </c>
      <c r="D1124" s="15">
        <f>VLOOKUP(A1124,'Medical Examinations'!A1122:H3457,3,FALSE)</f>
        <v>6.3</v>
      </c>
      <c r="E1124" s="15" t="str">
        <f>VLOOKUP(A1124,'Medical Examinations'!A1122:H3457,4,FALSE)</f>
        <v>yes</v>
      </c>
      <c r="F1124" s="15" t="str">
        <f>VLOOKUP(A1124,'Medical Examinations'!A1122:H3457,5,FALSE)</f>
        <v>No</v>
      </c>
      <c r="G1124" s="15" t="str">
        <f>VLOOKUP(A1124,'Medical Examinations'!A1122:H3457,6,FALSE)</f>
        <v>Yes</v>
      </c>
      <c r="H1124" s="15">
        <f>VLOOKUP(A1124,'Medical Examinations'!A1122:H3457,7,FALSE)</f>
        <v>1</v>
      </c>
      <c r="I1124" s="15" t="str">
        <f>VLOOKUP(A1124,'Medical Examinations'!A1122:H3457,8,FALSE)</f>
        <v>No</v>
      </c>
      <c r="J1124" s="15" t="str">
        <f>VLOOKUP(A1124,'Medical Examinations'!A1122:J3457,9,FALSE)</f>
        <v>NORMAL WEIGHT</v>
      </c>
      <c r="K1124" s="15" t="str">
        <f>VLOOKUP(A1124,'Medical Examinations'!A1122:J3457,10,FALSE)</f>
        <v>PREDIABETES</v>
      </c>
      <c r="L1124" s="15" t="str">
        <f>VLOOKUP(A1124,'Hospitalisation Details'!A1122:J3465,10,FALSE)</f>
        <v>22-Aug-1969</v>
      </c>
      <c r="M1124" s="15">
        <f>VLOOKUP(A1124,'Hospitalisation Details'!A1122:I3465,6,FALSE)</f>
        <v>10065.41</v>
      </c>
      <c r="N1124" s="15" t="str">
        <f>VLOOKUP(A1124,'Hospitalisation Details'!A1122:I3465,7,FALSE)</f>
        <v>tier - 3</v>
      </c>
      <c r="O1124" s="15" t="str">
        <f>VLOOKUP(A1124,'Hospitalisation Details'!A1122:I3465,8,FALSE)</f>
        <v>tier - 2</v>
      </c>
      <c r="P1124" s="15" t="str">
        <f>VLOOKUP(A1124,'Hospitalisation Details'!A1122:I3465,9,FALSE)</f>
        <v>R1011</v>
      </c>
      <c r="Q1124" s="15">
        <f ca="1">VLOOKUP(A1124,'Hospitalisation Details'!A1122:K3465,11,FALSE)</f>
        <v>56</v>
      </c>
    </row>
    <row r="1125" spans="1:17" ht="15.6" x14ac:dyDescent="0.3">
      <c r="A1125" s="78" t="s">
        <v>1248</v>
      </c>
      <c r="B1125" s="78" t="str">
        <f>VLOOKUP(A1125,'Customer Names'!A1123:C3458,3,FALSE)</f>
        <v>Mallory D.</v>
      </c>
      <c r="C1125" s="91">
        <f>VLOOKUP(A1125,'Medical Examinations'!A1123:H3458,2,FALSE)</f>
        <v>32.299999999999997</v>
      </c>
      <c r="D1125" s="15">
        <f>VLOOKUP(A1125,'Medical Examinations'!A1123:H3458,3,FALSE)</f>
        <v>10.27</v>
      </c>
      <c r="E1125" s="15" t="str">
        <f>VLOOKUP(A1125,'Medical Examinations'!A1123:H3458,4,FALSE)</f>
        <v>No</v>
      </c>
      <c r="F1125" s="15" t="str">
        <f>VLOOKUP(A1125,'Medical Examinations'!A1123:H3458,5,FALSE)</f>
        <v>No</v>
      </c>
      <c r="G1125" s="15" t="str">
        <f>VLOOKUP(A1125,'Medical Examinations'!A1123:H3458,6,FALSE)</f>
        <v>No</v>
      </c>
      <c r="H1125" s="15">
        <f>VLOOKUP(A1125,'Medical Examinations'!A1123:H3458,7,FALSE)</f>
        <v>0</v>
      </c>
      <c r="I1125" s="15" t="str">
        <f>VLOOKUP(A1125,'Medical Examinations'!A1123:H3458,8,FALSE)</f>
        <v>No</v>
      </c>
      <c r="J1125" s="15" t="str">
        <f>VLOOKUP(A1125,'Medical Examinations'!A1123:J3458,9,FALSE)</f>
        <v>OBESITY</v>
      </c>
      <c r="K1125" s="15" t="str">
        <f>VLOOKUP(A1125,'Medical Examinations'!A1123:J3458,10,FALSE)</f>
        <v>DIABETES</v>
      </c>
      <c r="L1125" s="15" t="str">
        <f>VLOOKUP(A1125,'Hospitalisation Details'!A1123:J3466,10,FALSE)</f>
        <v>30-Aug-1974</v>
      </c>
      <c r="M1125" s="15">
        <f>VLOOKUP(A1125,'Hospitalisation Details'!A1123:I3466,6,FALSE)</f>
        <v>10043.25</v>
      </c>
      <c r="N1125" s="15" t="str">
        <f>VLOOKUP(A1125,'Hospitalisation Details'!A1123:I3466,7,FALSE)</f>
        <v>tier - 3</v>
      </c>
      <c r="O1125" s="15" t="str">
        <f>VLOOKUP(A1125,'Hospitalisation Details'!A1123:I3466,8,FALSE)</f>
        <v>tier - 2</v>
      </c>
      <c r="P1125" s="15" t="str">
        <f>VLOOKUP(A1125,'Hospitalisation Details'!A1123:I3466,9,FALSE)</f>
        <v>R1024</v>
      </c>
      <c r="Q1125" s="15">
        <f ca="1">VLOOKUP(A1125,'Hospitalisation Details'!A1123:K3466,11,FALSE)</f>
        <v>51</v>
      </c>
    </row>
    <row r="1126" spans="1:17" ht="15.6" x14ac:dyDescent="0.3">
      <c r="A1126" s="78" t="s">
        <v>1247</v>
      </c>
      <c r="B1126" s="78" t="str">
        <f>VLOOKUP(A1126,'Customer Names'!A1124:C3459,3,FALSE)</f>
        <v>Christopher D.</v>
      </c>
      <c r="C1126" s="91">
        <f>VLOOKUP(A1126,'Medical Examinations'!A1124:H3459,2,FALSE)</f>
        <v>29.78</v>
      </c>
      <c r="D1126" s="15">
        <f>VLOOKUP(A1126,'Medical Examinations'!A1124:H3459,3,FALSE)</f>
        <v>5.85</v>
      </c>
      <c r="E1126" s="15" t="str">
        <f>VLOOKUP(A1126,'Medical Examinations'!A1124:H3459,4,FALSE)</f>
        <v>No</v>
      </c>
      <c r="F1126" s="15" t="str">
        <f>VLOOKUP(A1126,'Medical Examinations'!A1124:H3459,5,FALSE)</f>
        <v>No</v>
      </c>
      <c r="G1126" s="15" t="str">
        <f>VLOOKUP(A1126,'Medical Examinations'!A1124:H3459,6,FALSE)</f>
        <v>Yes</v>
      </c>
      <c r="H1126" s="15">
        <f>VLOOKUP(A1126,'Medical Examinations'!A1124:H3459,7,FALSE)</f>
        <v>1</v>
      </c>
      <c r="I1126" s="15" t="str">
        <f>VLOOKUP(A1126,'Medical Examinations'!A1124:H3459,8,FALSE)</f>
        <v>No</v>
      </c>
      <c r="J1126" s="15" t="str">
        <f>VLOOKUP(A1126,'Medical Examinations'!A1124:J3459,9,FALSE)</f>
        <v>OVERWEIGHT</v>
      </c>
      <c r="K1126" s="15" t="str">
        <f>VLOOKUP(A1126,'Medical Examinations'!A1124:J3459,10,FALSE)</f>
        <v>PREDIABETES</v>
      </c>
      <c r="L1126" s="15" t="str">
        <f>VLOOKUP(A1126,'Hospitalisation Details'!A1124:J3467,10,FALSE)</f>
        <v>28-Dec-1979</v>
      </c>
      <c r="M1126" s="15">
        <f>VLOOKUP(A1126,'Hospitalisation Details'!A1124:I3467,6,FALSE)</f>
        <v>10027.15</v>
      </c>
      <c r="N1126" s="15" t="str">
        <f>VLOOKUP(A1126,'Hospitalisation Details'!A1124:I3467,7,FALSE)</f>
        <v>tier - 3</v>
      </c>
      <c r="O1126" s="15" t="str">
        <f>VLOOKUP(A1126,'Hospitalisation Details'!A1124:I3467,8,FALSE)</f>
        <v>tier - 1</v>
      </c>
      <c r="P1126" s="15" t="str">
        <f>VLOOKUP(A1126,'Hospitalisation Details'!A1124:I3467,9,FALSE)</f>
        <v>R1021</v>
      </c>
      <c r="Q1126" s="15">
        <f ca="1">VLOOKUP(A1126,'Hospitalisation Details'!A1124:K3467,11,FALSE)</f>
        <v>45</v>
      </c>
    </row>
    <row r="1127" spans="1:17" ht="15.6" x14ac:dyDescent="0.3">
      <c r="A1127" s="78" t="s">
        <v>1246</v>
      </c>
      <c r="B1127" s="78" t="str">
        <f>VLOOKUP(A1127,'Customer Names'!A1125:C3460,3,FALSE)</f>
        <v>Jamie</v>
      </c>
      <c r="C1127" s="91">
        <f>VLOOKUP(A1127,'Medical Examinations'!A1125:H3460,2,FALSE)</f>
        <v>34.76</v>
      </c>
      <c r="D1127" s="15">
        <f>VLOOKUP(A1127,'Medical Examinations'!A1125:H3460,3,FALSE)</f>
        <v>5.92</v>
      </c>
      <c r="E1127" s="15" t="str">
        <f>VLOOKUP(A1127,'Medical Examinations'!A1125:H3460,4,FALSE)</f>
        <v>yes</v>
      </c>
      <c r="F1127" s="15" t="str">
        <f>VLOOKUP(A1127,'Medical Examinations'!A1125:H3460,5,FALSE)</f>
        <v>No</v>
      </c>
      <c r="G1127" s="15" t="str">
        <f>VLOOKUP(A1127,'Medical Examinations'!A1125:H3460,6,FALSE)</f>
        <v>No</v>
      </c>
      <c r="H1127" s="15">
        <f>VLOOKUP(A1127,'Medical Examinations'!A1125:H3460,7,FALSE)</f>
        <v>1</v>
      </c>
      <c r="I1127" s="15" t="str">
        <f>VLOOKUP(A1127,'Medical Examinations'!A1125:H3460,8,FALSE)</f>
        <v>No</v>
      </c>
      <c r="J1127" s="15" t="str">
        <f>VLOOKUP(A1127,'Medical Examinations'!A1125:J3460,9,FALSE)</f>
        <v>OBESITY</v>
      </c>
      <c r="K1127" s="15" t="str">
        <f>VLOOKUP(A1127,'Medical Examinations'!A1125:J3460,10,FALSE)</f>
        <v>PREDIABETES</v>
      </c>
      <c r="L1127" s="15" t="str">
        <f>VLOOKUP(A1127,'Hospitalisation Details'!A1125:J3468,10,FALSE)</f>
        <v>3-Jul-1988</v>
      </c>
      <c r="M1127" s="15">
        <f>VLOOKUP(A1127,'Hospitalisation Details'!A1125:I3468,6,FALSE)</f>
        <v>10011.44</v>
      </c>
      <c r="N1127" s="15" t="str">
        <f>VLOOKUP(A1127,'Hospitalisation Details'!A1125:I3468,7,FALSE)</f>
        <v>tier - 3</v>
      </c>
      <c r="O1127" s="15" t="str">
        <f>VLOOKUP(A1127,'Hospitalisation Details'!A1125:I3468,8,FALSE)</f>
        <v>tier - 3</v>
      </c>
      <c r="P1127" s="15" t="str">
        <f>VLOOKUP(A1127,'Hospitalisation Details'!A1125:I3468,9,FALSE)</f>
        <v>R1026</v>
      </c>
      <c r="Q1127" s="15">
        <f ca="1">VLOOKUP(A1127,'Hospitalisation Details'!A1125:K3468,11,FALSE)</f>
        <v>37</v>
      </c>
    </row>
    <row r="1128" spans="1:17" ht="15.6" x14ac:dyDescent="0.3">
      <c r="A1128" s="78" t="s">
        <v>1245</v>
      </c>
      <c r="B1128" s="78" t="str">
        <f>VLOOKUP(A1128,'Customer Names'!A1126:C3461,3,FALSE)</f>
        <v>Ariell</v>
      </c>
      <c r="C1128" s="91">
        <f>VLOOKUP(A1128,'Medical Examinations'!A1126:H3461,2,FALSE)</f>
        <v>18.335000000000001</v>
      </c>
      <c r="D1128" s="15">
        <f>VLOOKUP(A1128,'Medical Examinations'!A1126:H3461,3,FALSE)</f>
        <v>10.01</v>
      </c>
      <c r="E1128" s="15" t="str">
        <f>VLOOKUP(A1128,'Medical Examinations'!A1126:H3461,4,FALSE)</f>
        <v>yes</v>
      </c>
      <c r="F1128" s="15" t="str">
        <f>VLOOKUP(A1128,'Medical Examinations'!A1126:H3461,5,FALSE)</f>
        <v>No</v>
      </c>
      <c r="G1128" s="15" t="str">
        <f>VLOOKUP(A1128,'Medical Examinations'!A1126:H3461,6,FALSE)</f>
        <v>No</v>
      </c>
      <c r="H1128" s="15">
        <f>VLOOKUP(A1128,'Medical Examinations'!A1126:H3461,7,FALSE)</f>
        <v>2</v>
      </c>
      <c r="I1128" s="15" t="str">
        <f>VLOOKUP(A1128,'Medical Examinations'!A1126:H3461,8,FALSE)</f>
        <v>No</v>
      </c>
      <c r="J1128" s="15" t="str">
        <f>VLOOKUP(A1128,'Medical Examinations'!A1126:J3461,9,FALSE)</f>
        <v>UNDERWEIGHT</v>
      </c>
      <c r="K1128" s="15" t="str">
        <f>VLOOKUP(A1128,'Medical Examinations'!A1126:J3461,10,FALSE)</f>
        <v>DIABETES</v>
      </c>
      <c r="L1128" s="15" t="str">
        <f>VLOOKUP(A1128,'Hospitalisation Details'!A1126:J3469,10,FALSE)</f>
        <v>11-Aug-1970</v>
      </c>
      <c r="M1128" s="15">
        <f>VLOOKUP(A1128,'Hospitalisation Details'!A1126:I3469,6,FALSE)</f>
        <v>9991.0400000000009</v>
      </c>
      <c r="N1128" s="15" t="str">
        <f>VLOOKUP(A1128,'Hospitalisation Details'!A1126:I3469,7,FALSE)</f>
        <v>tier - 2</v>
      </c>
      <c r="O1128" s="15" t="str">
        <f>VLOOKUP(A1128,'Hospitalisation Details'!A1126:I3469,8,FALSE)</f>
        <v>tier - 3</v>
      </c>
      <c r="P1128" s="15" t="str">
        <f>VLOOKUP(A1128,'Hospitalisation Details'!A1126:I3469,9,FALSE)</f>
        <v>R1012</v>
      </c>
      <c r="Q1128" s="15">
        <f ca="1">VLOOKUP(A1128,'Hospitalisation Details'!A1126:K3469,11,FALSE)</f>
        <v>55</v>
      </c>
    </row>
    <row r="1129" spans="1:17" ht="15.6" x14ac:dyDescent="0.3">
      <c r="A1129" s="78" t="s">
        <v>1244</v>
      </c>
      <c r="B1129" s="78" t="str">
        <f>VLOOKUP(A1129,'Customer Names'!A1127:C3462,3,FALSE)</f>
        <v>Christopher</v>
      </c>
      <c r="C1129" s="91">
        <f>VLOOKUP(A1129,'Medical Examinations'!A1127:H3462,2,FALSE)</f>
        <v>32.299999999999997</v>
      </c>
      <c r="D1129" s="15">
        <f>VLOOKUP(A1129,'Medical Examinations'!A1127:H3462,3,FALSE)</f>
        <v>9.59</v>
      </c>
      <c r="E1129" s="15" t="str">
        <f>VLOOKUP(A1129,'Medical Examinations'!A1127:H3462,4,FALSE)</f>
        <v>No</v>
      </c>
      <c r="F1129" s="15" t="str">
        <f>VLOOKUP(A1129,'Medical Examinations'!A1127:H3462,5,FALSE)</f>
        <v>No</v>
      </c>
      <c r="G1129" s="15" t="str">
        <f>VLOOKUP(A1129,'Medical Examinations'!A1127:H3462,6,FALSE)</f>
        <v>No</v>
      </c>
      <c r="H1129" s="15">
        <f>VLOOKUP(A1129,'Medical Examinations'!A1127:H3462,7,FALSE)</f>
        <v>0</v>
      </c>
      <c r="I1129" s="15" t="str">
        <f>VLOOKUP(A1129,'Medical Examinations'!A1127:H3462,8,FALSE)</f>
        <v>No</v>
      </c>
      <c r="J1129" s="15" t="str">
        <f>VLOOKUP(A1129,'Medical Examinations'!A1127:J3462,9,FALSE)</f>
        <v>OBESITY</v>
      </c>
      <c r="K1129" s="15" t="str">
        <f>VLOOKUP(A1129,'Medical Examinations'!A1127:J3462,10,FALSE)</f>
        <v>DIABETES</v>
      </c>
      <c r="L1129" s="15" t="str">
        <f>VLOOKUP(A1129,'Hospitalisation Details'!A1127:J3470,10,FALSE)</f>
        <v>6-Oct-1971</v>
      </c>
      <c r="M1129" s="15">
        <f>VLOOKUP(A1129,'Hospitalisation Details'!A1127:I3470,6,FALSE)</f>
        <v>9964.06</v>
      </c>
      <c r="N1129" s="15" t="str">
        <f>VLOOKUP(A1129,'Hospitalisation Details'!A1127:I3470,7,FALSE)</f>
        <v>tier - 2</v>
      </c>
      <c r="O1129" s="15" t="str">
        <f>VLOOKUP(A1129,'Hospitalisation Details'!A1127:I3470,8,FALSE)</f>
        <v>tier - 2</v>
      </c>
      <c r="P1129" s="15" t="str">
        <f>VLOOKUP(A1129,'Hospitalisation Details'!A1127:I3470,9,FALSE)</f>
        <v>R1019</v>
      </c>
      <c r="Q1129" s="15">
        <f ca="1">VLOOKUP(A1129,'Hospitalisation Details'!A1127:K3470,11,FALSE)</f>
        <v>54</v>
      </c>
    </row>
    <row r="1130" spans="1:17" ht="15.6" x14ac:dyDescent="0.3">
      <c r="A1130" s="78" t="s">
        <v>1243</v>
      </c>
      <c r="B1130" s="78" t="str">
        <f>VLOOKUP(A1130,'Customer Names'!A1128:C3463,3,FALSE)</f>
        <v>Ryan</v>
      </c>
      <c r="C1130" s="91">
        <f>VLOOKUP(A1130,'Medical Examinations'!A1128:H3463,2,FALSE)</f>
        <v>27.74</v>
      </c>
      <c r="D1130" s="15">
        <f>VLOOKUP(A1130,'Medical Examinations'!A1128:H3463,3,FALSE)</f>
        <v>10.37</v>
      </c>
      <c r="E1130" s="15" t="str">
        <f>VLOOKUP(A1130,'Medical Examinations'!A1128:H3463,4,FALSE)</f>
        <v>No</v>
      </c>
      <c r="F1130" s="15" t="str">
        <f>VLOOKUP(A1130,'Medical Examinations'!A1128:H3463,5,FALSE)</f>
        <v>No</v>
      </c>
      <c r="G1130" s="15" t="str">
        <f>VLOOKUP(A1130,'Medical Examinations'!A1128:H3463,6,FALSE)</f>
        <v>No</v>
      </c>
      <c r="H1130" s="15">
        <f>VLOOKUP(A1130,'Medical Examinations'!A1128:H3463,7,FALSE)</f>
        <v>0</v>
      </c>
      <c r="I1130" s="15" t="str">
        <f>VLOOKUP(A1130,'Medical Examinations'!A1128:H3463,8,FALSE)</f>
        <v>No</v>
      </c>
      <c r="J1130" s="15" t="str">
        <f>VLOOKUP(A1130,'Medical Examinations'!A1128:J3463,9,FALSE)</f>
        <v>OVERWEIGHT</v>
      </c>
      <c r="K1130" s="15" t="str">
        <f>VLOOKUP(A1130,'Medical Examinations'!A1128:J3463,10,FALSE)</f>
        <v>DIABETES</v>
      </c>
      <c r="L1130" s="15" t="str">
        <f>VLOOKUP(A1130,'Hospitalisation Details'!A1128:J3471,10,FALSE)</f>
        <v>26-Dec-1971</v>
      </c>
      <c r="M1130" s="15">
        <f>VLOOKUP(A1130,'Hospitalisation Details'!A1128:I3471,6,FALSE)</f>
        <v>9957.7199999999993</v>
      </c>
      <c r="N1130" s="15" t="str">
        <f>VLOOKUP(A1130,'Hospitalisation Details'!A1128:I3471,7,FALSE)</f>
        <v>tier - 2</v>
      </c>
      <c r="O1130" s="15" t="str">
        <f>VLOOKUP(A1130,'Hospitalisation Details'!A1128:I3471,8,FALSE)</f>
        <v>tier - 3</v>
      </c>
      <c r="P1130" s="15" t="str">
        <f>VLOOKUP(A1130,'Hospitalisation Details'!A1128:I3471,9,FALSE)</f>
        <v>R1018</v>
      </c>
      <c r="Q1130" s="15">
        <f ca="1">VLOOKUP(A1130,'Hospitalisation Details'!A1128:K3471,11,FALSE)</f>
        <v>53</v>
      </c>
    </row>
    <row r="1131" spans="1:17" ht="15.6" x14ac:dyDescent="0.3">
      <c r="A1131" s="78" t="s">
        <v>1242</v>
      </c>
      <c r="B1131" s="78" t="str">
        <f>VLOOKUP(A1131,'Customer Names'!A1129:C3464,3,FALSE)</f>
        <v>Thomas B.</v>
      </c>
      <c r="C1131" s="91">
        <f>VLOOKUP(A1131,'Medical Examinations'!A1129:H3464,2,FALSE)</f>
        <v>24</v>
      </c>
      <c r="D1131" s="15">
        <f>VLOOKUP(A1131,'Medical Examinations'!A1129:H3464,3,FALSE)</f>
        <v>4.01</v>
      </c>
      <c r="E1131" s="15" t="str">
        <f>VLOOKUP(A1131,'Medical Examinations'!A1129:H3464,4,FALSE)</f>
        <v>yes</v>
      </c>
      <c r="F1131" s="15" t="str">
        <f>VLOOKUP(A1131,'Medical Examinations'!A1129:H3464,5,FALSE)</f>
        <v>No</v>
      </c>
      <c r="G1131" s="15" t="str">
        <f>VLOOKUP(A1131,'Medical Examinations'!A1129:H3464,6,FALSE)</f>
        <v>No</v>
      </c>
      <c r="H1131" s="15">
        <f>VLOOKUP(A1131,'Medical Examinations'!A1129:H3464,7,FALSE)</f>
        <v>1</v>
      </c>
      <c r="I1131" s="15" t="str">
        <f>VLOOKUP(A1131,'Medical Examinations'!A1129:H3464,8,FALSE)</f>
        <v>No</v>
      </c>
      <c r="J1131" s="15" t="str">
        <f>VLOOKUP(A1131,'Medical Examinations'!A1129:J3464,9,FALSE)</f>
        <v>NORMAL WEIGHT</v>
      </c>
      <c r="K1131" s="15" t="str">
        <f>VLOOKUP(A1131,'Medical Examinations'!A1129:J3464,10,FALSE)</f>
        <v>NORMAL</v>
      </c>
      <c r="L1131" s="15" t="str">
        <f>VLOOKUP(A1131,'Hospitalisation Details'!A1129:J3472,10,FALSE)</f>
        <v>11-Sep-1964</v>
      </c>
      <c r="M1131" s="15">
        <f>VLOOKUP(A1131,'Hospitalisation Details'!A1129:I3472,6,FALSE)</f>
        <v>9933.44</v>
      </c>
      <c r="N1131" s="15" t="str">
        <f>VLOOKUP(A1131,'Hospitalisation Details'!A1129:I3472,7,FALSE)</f>
        <v>tier - 3</v>
      </c>
      <c r="O1131" s="15" t="str">
        <f>VLOOKUP(A1131,'Hospitalisation Details'!A1129:I3472,8,FALSE)</f>
        <v>tier - 3</v>
      </c>
      <c r="P1131" s="15" t="str">
        <f>VLOOKUP(A1131,'Hospitalisation Details'!A1129:I3472,9,FALSE)</f>
        <v>R1013</v>
      </c>
      <c r="Q1131" s="15">
        <f ca="1">VLOOKUP(A1131,'Hospitalisation Details'!A1129:K3472,11,FALSE)</f>
        <v>61</v>
      </c>
    </row>
    <row r="1132" spans="1:17" ht="15.6" x14ac:dyDescent="0.3">
      <c r="A1132" s="78" t="s">
        <v>1241</v>
      </c>
      <c r="B1132" s="78" t="str">
        <f>VLOOKUP(A1132,'Customer Names'!A1130:C3465,3,FALSE)</f>
        <v>Katie</v>
      </c>
      <c r="C1132" s="91">
        <f>VLOOKUP(A1132,'Medical Examinations'!A1130:H3465,2,FALSE)</f>
        <v>31.78</v>
      </c>
      <c r="D1132" s="15">
        <f>VLOOKUP(A1132,'Medical Examinations'!A1130:H3465,3,FALSE)</f>
        <v>4.24</v>
      </c>
      <c r="E1132" s="15" t="str">
        <f>VLOOKUP(A1132,'Medical Examinations'!A1130:H3465,4,FALSE)</f>
        <v>yes</v>
      </c>
      <c r="F1132" s="15" t="str">
        <f>VLOOKUP(A1132,'Medical Examinations'!A1130:H3465,5,FALSE)</f>
        <v>No</v>
      </c>
      <c r="G1132" s="15" t="str">
        <f>VLOOKUP(A1132,'Medical Examinations'!A1130:H3465,6,FALSE)</f>
        <v>Yes</v>
      </c>
      <c r="H1132" s="15">
        <f>VLOOKUP(A1132,'Medical Examinations'!A1130:H3465,7,FALSE)</f>
        <v>1</v>
      </c>
      <c r="I1132" s="15" t="str">
        <f>VLOOKUP(A1132,'Medical Examinations'!A1130:H3465,8,FALSE)</f>
        <v>No</v>
      </c>
      <c r="J1132" s="15" t="str">
        <f>VLOOKUP(A1132,'Medical Examinations'!A1130:J3465,9,FALSE)</f>
        <v>OBESITY</v>
      </c>
      <c r="K1132" s="15" t="str">
        <f>VLOOKUP(A1132,'Medical Examinations'!A1130:J3465,10,FALSE)</f>
        <v>NORMAL</v>
      </c>
      <c r="L1132" s="15" t="str">
        <f>VLOOKUP(A1132,'Hospitalisation Details'!A1130:J3473,10,FALSE)</f>
        <v>3-Dec-1983</v>
      </c>
      <c r="M1132" s="15">
        <f>VLOOKUP(A1132,'Hospitalisation Details'!A1130:I3473,6,FALSE)</f>
        <v>9931.9599999999991</v>
      </c>
      <c r="N1132" s="15" t="str">
        <f>VLOOKUP(A1132,'Hospitalisation Details'!A1130:I3473,7,FALSE)</f>
        <v>tier - 2</v>
      </c>
      <c r="O1132" s="15" t="str">
        <f>VLOOKUP(A1132,'Hospitalisation Details'!A1130:I3473,8,FALSE)</f>
        <v>tier - 2</v>
      </c>
      <c r="P1132" s="15" t="str">
        <f>VLOOKUP(A1132,'Hospitalisation Details'!A1130:I3473,9,FALSE)</f>
        <v>R1012</v>
      </c>
      <c r="Q1132" s="15">
        <f ca="1">VLOOKUP(A1132,'Hospitalisation Details'!A1130:K3473,11,FALSE)</f>
        <v>41</v>
      </c>
    </row>
    <row r="1133" spans="1:17" ht="15.6" x14ac:dyDescent="0.3">
      <c r="A1133" s="78" t="s">
        <v>1240</v>
      </c>
      <c r="B1133" s="78" t="str">
        <f>VLOOKUP(A1133,'Customer Names'!A1131:C3466,3,FALSE)</f>
        <v>Rachelle L</v>
      </c>
      <c r="C1133" s="91">
        <f>VLOOKUP(A1133,'Medical Examinations'!A1131:H3466,2,FALSE)</f>
        <v>32.25</v>
      </c>
      <c r="D1133" s="15">
        <f>VLOOKUP(A1133,'Medical Examinations'!A1131:H3466,3,FALSE)</f>
        <v>5.36</v>
      </c>
      <c r="E1133" s="15" t="str">
        <f>VLOOKUP(A1133,'Medical Examinations'!A1131:H3466,4,FALSE)</f>
        <v>yes</v>
      </c>
      <c r="F1133" s="15" t="str">
        <f>VLOOKUP(A1133,'Medical Examinations'!A1131:H3466,5,FALSE)</f>
        <v>No</v>
      </c>
      <c r="G1133" s="15" t="str">
        <f>VLOOKUP(A1133,'Medical Examinations'!A1131:H3466,6,FALSE)</f>
        <v>No</v>
      </c>
      <c r="H1133" s="15">
        <f>VLOOKUP(A1133,'Medical Examinations'!A1131:H3466,7,FALSE)</f>
        <v>0</v>
      </c>
      <c r="I1133" s="15" t="str">
        <f>VLOOKUP(A1133,'Medical Examinations'!A1131:H3466,8,FALSE)</f>
        <v>No</v>
      </c>
      <c r="J1133" s="15" t="str">
        <f>VLOOKUP(A1133,'Medical Examinations'!A1131:J3466,9,FALSE)</f>
        <v>OBESITY</v>
      </c>
      <c r="K1133" s="15" t="str">
        <f>VLOOKUP(A1133,'Medical Examinations'!A1131:J3466,10,FALSE)</f>
        <v>NORMAL</v>
      </c>
      <c r="L1133" s="15" t="str">
        <f>VLOOKUP(A1133,'Hospitalisation Details'!A1131:J3474,10,FALSE)</f>
        <v>19-Aug-1985</v>
      </c>
      <c r="M1133" s="15">
        <f>VLOOKUP(A1133,'Hospitalisation Details'!A1131:I3474,6,FALSE)</f>
        <v>9930.64</v>
      </c>
      <c r="N1133" s="15" t="str">
        <f>VLOOKUP(A1133,'Hospitalisation Details'!A1131:I3474,7,FALSE)</f>
        <v>tier - 2</v>
      </c>
      <c r="O1133" s="15" t="str">
        <f>VLOOKUP(A1133,'Hospitalisation Details'!A1131:I3474,8,FALSE)</f>
        <v>tier - 3</v>
      </c>
      <c r="P1133" s="15" t="str">
        <f>VLOOKUP(A1133,'Hospitalisation Details'!A1131:I3474,9,FALSE)</f>
        <v>R1025</v>
      </c>
      <c r="Q1133" s="15">
        <f ca="1">VLOOKUP(A1133,'Hospitalisation Details'!A1131:K3474,11,FALSE)</f>
        <v>40</v>
      </c>
    </row>
    <row r="1134" spans="1:17" ht="15.6" x14ac:dyDescent="0.3">
      <c r="A1134" s="78" t="s">
        <v>1239</v>
      </c>
      <c r="B1134" s="78" t="str">
        <f>VLOOKUP(A1134,'Customer Names'!A1132:C3467,3,FALSE)</f>
        <v>Colleen</v>
      </c>
      <c r="C1134" s="91">
        <f>VLOOKUP(A1134,'Medical Examinations'!A1132:H3467,2,FALSE)</f>
        <v>30.114999999999998</v>
      </c>
      <c r="D1134" s="15">
        <f>VLOOKUP(A1134,'Medical Examinations'!A1132:H3467,3,FALSE)</f>
        <v>4.99</v>
      </c>
      <c r="E1134" s="15" t="str">
        <f>VLOOKUP(A1134,'Medical Examinations'!A1132:H3467,4,FALSE)</f>
        <v>No</v>
      </c>
      <c r="F1134" s="15" t="str">
        <f>VLOOKUP(A1134,'Medical Examinations'!A1132:H3467,5,FALSE)</f>
        <v>No</v>
      </c>
      <c r="G1134" s="15" t="str">
        <f>VLOOKUP(A1134,'Medical Examinations'!A1132:H3467,6,FALSE)</f>
        <v>No</v>
      </c>
      <c r="H1134" s="15">
        <f>VLOOKUP(A1134,'Medical Examinations'!A1132:H3467,7,FALSE)</f>
        <v>2</v>
      </c>
      <c r="I1134" s="15" t="str">
        <f>VLOOKUP(A1134,'Medical Examinations'!A1132:H3467,8,FALSE)</f>
        <v>No</v>
      </c>
      <c r="J1134" s="15" t="str">
        <f>VLOOKUP(A1134,'Medical Examinations'!A1132:J3467,9,FALSE)</f>
        <v>OBESITY</v>
      </c>
      <c r="K1134" s="15" t="str">
        <f>VLOOKUP(A1134,'Medical Examinations'!A1132:J3467,10,FALSE)</f>
        <v>NORMAL</v>
      </c>
      <c r="L1134" s="15" t="str">
        <f>VLOOKUP(A1134,'Hospitalisation Details'!A1132:J3475,10,FALSE)</f>
        <v>14-Sep-1972</v>
      </c>
      <c r="M1134" s="15">
        <f>VLOOKUP(A1134,'Hospitalisation Details'!A1132:I3475,6,FALSE)</f>
        <v>9910.36</v>
      </c>
      <c r="N1134" s="15" t="str">
        <f>VLOOKUP(A1134,'Hospitalisation Details'!A1132:I3475,7,FALSE)</f>
        <v>tier - 2</v>
      </c>
      <c r="O1134" s="15" t="str">
        <f>VLOOKUP(A1134,'Hospitalisation Details'!A1132:I3475,8,FALSE)</f>
        <v>tier - 3</v>
      </c>
      <c r="P1134" s="15" t="str">
        <f>VLOOKUP(A1134,'Hospitalisation Details'!A1132:I3475,9,FALSE)</f>
        <v>R1012</v>
      </c>
      <c r="Q1134" s="15">
        <f ca="1">VLOOKUP(A1134,'Hospitalisation Details'!A1132:K3475,11,FALSE)</f>
        <v>53</v>
      </c>
    </row>
    <row r="1135" spans="1:17" ht="15.6" x14ac:dyDescent="0.3">
      <c r="A1135" s="78" t="s">
        <v>1238</v>
      </c>
      <c r="B1135" s="78" t="str">
        <f>VLOOKUP(A1135,'Customer Names'!A1133:C3468,3,FALSE)</f>
        <v>Gregory A</v>
      </c>
      <c r="C1135" s="91">
        <f>VLOOKUP(A1135,'Medical Examinations'!A1133:H3468,2,FALSE)</f>
        <v>22.41</v>
      </c>
      <c r="D1135" s="15">
        <f>VLOOKUP(A1135,'Medical Examinations'!A1133:H3468,3,FALSE)</f>
        <v>8.68</v>
      </c>
      <c r="E1135" s="15" t="str">
        <f>VLOOKUP(A1135,'Medical Examinations'!A1133:H3468,4,FALSE)</f>
        <v>No</v>
      </c>
      <c r="F1135" s="15" t="str">
        <f>VLOOKUP(A1135,'Medical Examinations'!A1133:H3468,5,FALSE)</f>
        <v>No</v>
      </c>
      <c r="G1135" s="15" t="str">
        <f>VLOOKUP(A1135,'Medical Examinations'!A1133:H3468,6,FALSE)</f>
        <v>No</v>
      </c>
      <c r="H1135" s="15">
        <f>VLOOKUP(A1135,'Medical Examinations'!A1133:H3468,7,FALSE)</f>
        <v>0</v>
      </c>
      <c r="I1135" s="15" t="str">
        <f>VLOOKUP(A1135,'Medical Examinations'!A1133:H3468,8,FALSE)</f>
        <v>No</v>
      </c>
      <c r="J1135" s="15" t="str">
        <f>VLOOKUP(A1135,'Medical Examinations'!A1133:J3468,9,FALSE)</f>
        <v>NORMAL WEIGHT</v>
      </c>
      <c r="K1135" s="15" t="str">
        <f>VLOOKUP(A1135,'Medical Examinations'!A1133:J3468,10,FALSE)</f>
        <v>DIABETES</v>
      </c>
      <c r="L1135" s="15" t="str">
        <f>VLOOKUP(A1135,'Hospitalisation Details'!A1133:J3476,10,FALSE)</f>
        <v>17-Aug-1962</v>
      </c>
      <c r="M1135" s="15">
        <f>VLOOKUP(A1135,'Hospitalisation Details'!A1133:I3476,6,FALSE)</f>
        <v>9907.83</v>
      </c>
      <c r="N1135" s="15" t="str">
        <f>VLOOKUP(A1135,'Hospitalisation Details'!A1133:I3476,7,FALSE)</f>
        <v>tier - 3</v>
      </c>
      <c r="O1135" s="15" t="str">
        <f>VLOOKUP(A1135,'Hospitalisation Details'!A1133:I3476,8,FALSE)</f>
        <v>tier - 2</v>
      </c>
      <c r="P1135" s="15" t="str">
        <f>VLOOKUP(A1135,'Hospitalisation Details'!A1133:I3476,9,FALSE)</f>
        <v>R1013</v>
      </c>
      <c r="Q1135" s="15">
        <f ca="1">VLOOKUP(A1135,'Hospitalisation Details'!A1133:K3476,11,FALSE)</f>
        <v>63</v>
      </c>
    </row>
    <row r="1136" spans="1:17" ht="15.6" x14ac:dyDescent="0.3">
      <c r="A1136" s="78" t="s">
        <v>1237</v>
      </c>
      <c r="B1136" s="78" t="str">
        <f>VLOOKUP(A1136,'Customer Names'!A1134:C3469,3,FALSE)</f>
        <v>Lara</v>
      </c>
      <c r="C1136" s="91">
        <f>VLOOKUP(A1136,'Medical Examinations'!A1134:H3469,2,FALSE)</f>
        <v>45.72</v>
      </c>
      <c r="D1136" s="15">
        <f>VLOOKUP(A1136,'Medical Examinations'!A1134:H3469,3,FALSE)</f>
        <v>4.2300000000000004</v>
      </c>
      <c r="E1136" s="15" t="str">
        <f>VLOOKUP(A1136,'Medical Examinations'!A1134:H3469,4,FALSE)</f>
        <v>yes</v>
      </c>
      <c r="F1136" s="15" t="str">
        <f>VLOOKUP(A1136,'Medical Examinations'!A1134:H3469,5,FALSE)</f>
        <v>No</v>
      </c>
      <c r="G1136" s="15" t="str">
        <f>VLOOKUP(A1136,'Medical Examinations'!A1134:H3469,6,FALSE)</f>
        <v>No</v>
      </c>
      <c r="H1136" s="15">
        <f>VLOOKUP(A1136,'Medical Examinations'!A1134:H3469,7,FALSE)</f>
        <v>0</v>
      </c>
      <c r="I1136" s="15" t="str">
        <f>VLOOKUP(A1136,'Medical Examinations'!A1134:H3469,8,FALSE)</f>
        <v>No</v>
      </c>
      <c r="J1136" s="15" t="str">
        <f>VLOOKUP(A1136,'Medical Examinations'!A1134:J3469,9,FALSE)</f>
        <v>OBESITY</v>
      </c>
      <c r="K1136" s="15" t="str">
        <f>VLOOKUP(A1136,'Medical Examinations'!A1134:J3469,10,FALSE)</f>
        <v>NORMAL</v>
      </c>
      <c r="L1136" s="15" t="str">
        <f>VLOOKUP(A1136,'Hospitalisation Details'!A1134:J3477,10,FALSE)</f>
        <v>8-Jul-1996</v>
      </c>
      <c r="M1136" s="15">
        <f>VLOOKUP(A1136,'Hospitalisation Details'!A1134:I3477,6,FALSE)</f>
        <v>9894.69</v>
      </c>
      <c r="N1136" s="15" t="str">
        <f>VLOOKUP(A1136,'Hospitalisation Details'!A1134:I3477,7,FALSE)</f>
        <v>tier - 2</v>
      </c>
      <c r="O1136" s="15" t="str">
        <f>VLOOKUP(A1136,'Hospitalisation Details'!A1134:I3477,8,FALSE)</f>
        <v>tier - 3</v>
      </c>
      <c r="P1136" s="15" t="str">
        <f>VLOOKUP(A1136,'Hospitalisation Details'!A1134:I3477,9,FALSE)</f>
        <v>R1012</v>
      </c>
      <c r="Q1136" s="15">
        <f ca="1">VLOOKUP(A1136,'Hospitalisation Details'!A1134:K3477,11,FALSE)</f>
        <v>29</v>
      </c>
    </row>
    <row r="1137" spans="1:17" ht="15.6" x14ac:dyDescent="0.3">
      <c r="A1137" s="78" t="s">
        <v>1236</v>
      </c>
      <c r="B1137" s="78" t="str">
        <f>VLOOKUP(A1137,'Customer Names'!A1135:C3470,3,FALSE)</f>
        <v>Megan</v>
      </c>
      <c r="C1137" s="91">
        <f>VLOOKUP(A1137,'Medical Examinations'!A1135:H3470,2,FALSE)</f>
        <v>25</v>
      </c>
      <c r="D1137" s="15">
        <f>VLOOKUP(A1137,'Medical Examinations'!A1135:H3470,3,FALSE)</f>
        <v>5.32</v>
      </c>
      <c r="E1137" s="15" t="str">
        <f>VLOOKUP(A1137,'Medical Examinations'!A1135:H3470,4,FALSE)</f>
        <v>yes</v>
      </c>
      <c r="F1137" s="15" t="str">
        <f>VLOOKUP(A1137,'Medical Examinations'!A1135:H3470,5,FALSE)</f>
        <v>No</v>
      </c>
      <c r="G1137" s="15" t="str">
        <f>VLOOKUP(A1137,'Medical Examinations'!A1135:H3470,6,FALSE)</f>
        <v>No</v>
      </c>
      <c r="H1137" s="15">
        <f>VLOOKUP(A1137,'Medical Examinations'!A1135:H3470,7,FALSE)</f>
        <v>2</v>
      </c>
      <c r="I1137" s="15" t="str">
        <f>VLOOKUP(A1137,'Medical Examinations'!A1135:H3470,8,FALSE)</f>
        <v>No</v>
      </c>
      <c r="J1137" s="15" t="b">
        <f>VLOOKUP(A1137,'Medical Examinations'!A1135:J3470,9,FALSE)</f>
        <v>0</v>
      </c>
      <c r="K1137" s="15" t="str">
        <f>VLOOKUP(A1137,'Medical Examinations'!A1135:J3470,10,FALSE)</f>
        <v>NORMAL</v>
      </c>
      <c r="L1137" s="15" t="str">
        <f>VLOOKUP(A1137,'Hospitalisation Details'!A1135:J3478,10,FALSE)</f>
        <v>5-Nov-1966</v>
      </c>
      <c r="M1137" s="15">
        <f>VLOOKUP(A1137,'Hospitalisation Details'!A1135:I3478,6,FALSE)</f>
        <v>9890.23</v>
      </c>
      <c r="N1137" s="15" t="str">
        <f>VLOOKUP(A1137,'Hospitalisation Details'!A1135:I3478,7,FALSE)</f>
        <v>tier - 3</v>
      </c>
      <c r="O1137" s="15" t="str">
        <f>VLOOKUP(A1137,'Hospitalisation Details'!A1135:I3478,8,FALSE)</f>
        <v>tier - 3</v>
      </c>
      <c r="P1137" s="15" t="str">
        <f>VLOOKUP(A1137,'Hospitalisation Details'!A1135:I3478,9,FALSE)</f>
        <v>R1013</v>
      </c>
      <c r="Q1137" s="15">
        <f ca="1">VLOOKUP(A1137,'Hospitalisation Details'!A1135:K3478,11,FALSE)</f>
        <v>59</v>
      </c>
    </row>
    <row r="1138" spans="1:17" ht="15.6" x14ac:dyDescent="0.3">
      <c r="A1138" s="78" t="s">
        <v>1235</v>
      </c>
      <c r="B1138" s="78" t="str">
        <f>VLOOKUP(A1138,'Customer Names'!A1136:C3471,3,FALSE)</f>
        <v>Sara</v>
      </c>
      <c r="C1138" s="91">
        <f>VLOOKUP(A1138,'Medical Examinations'!A1136:H3471,2,FALSE)</f>
        <v>39.5</v>
      </c>
      <c r="D1138" s="15">
        <f>VLOOKUP(A1138,'Medical Examinations'!A1136:H3471,3,FALSE)</f>
        <v>6.66</v>
      </c>
      <c r="E1138" s="15" t="str">
        <f>VLOOKUP(A1138,'Medical Examinations'!A1136:H3471,4,FALSE)</f>
        <v>No</v>
      </c>
      <c r="F1138" s="15" t="str">
        <f>VLOOKUP(A1138,'Medical Examinations'!A1136:H3471,5,FALSE)</f>
        <v>No</v>
      </c>
      <c r="G1138" s="15" t="str">
        <f>VLOOKUP(A1138,'Medical Examinations'!A1136:H3471,6,FALSE)</f>
        <v>No</v>
      </c>
      <c r="H1138" s="15">
        <f>VLOOKUP(A1138,'Medical Examinations'!A1136:H3471,7,FALSE)</f>
        <v>0</v>
      </c>
      <c r="I1138" s="15" t="str">
        <f>VLOOKUP(A1138,'Medical Examinations'!A1136:H3471,8,FALSE)</f>
        <v>No</v>
      </c>
      <c r="J1138" s="15" t="str">
        <f>VLOOKUP(A1138,'Medical Examinations'!A1136:J3471,9,FALSE)</f>
        <v>OBESITY</v>
      </c>
      <c r="K1138" s="15" t="str">
        <f>VLOOKUP(A1138,'Medical Examinations'!A1136:J3471,10,FALSE)</f>
        <v>DIABETES</v>
      </c>
      <c r="L1138" s="15" t="str">
        <f>VLOOKUP(A1138,'Hospitalisation Details'!A1136:J3479,10,FALSE)</f>
        <v>8-Nov-1971</v>
      </c>
      <c r="M1138" s="15">
        <f>VLOOKUP(A1138,'Hospitalisation Details'!A1136:I3479,6,FALSE)</f>
        <v>9880.07</v>
      </c>
      <c r="N1138" s="15" t="str">
        <f>VLOOKUP(A1138,'Hospitalisation Details'!A1136:I3479,7,FALSE)</f>
        <v>tier - 2</v>
      </c>
      <c r="O1138" s="15" t="str">
        <f>VLOOKUP(A1138,'Hospitalisation Details'!A1136:I3479,8,FALSE)</f>
        <v>tier - 3</v>
      </c>
      <c r="P1138" s="15" t="str">
        <f>VLOOKUP(A1138,'Hospitalisation Details'!A1136:I3479,9,FALSE)</f>
        <v>R1011</v>
      </c>
      <c r="Q1138" s="15">
        <f ca="1">VLOOKUP(A1138,'Hospitalisation Details'!A1136:K3479,11,FALSE)</f>
        <v>54</v>
      </c>
    </row>
    <row r="1139" spans="1:17" ht="15.6" x14ac:dyDescent="0.3">
      <c r="A1139" s="78" t="s">
        <v>1234</v>
      </c>
      <c r="B1139" s="78" t="str">
        <f>VLOOKUP(A1139,'Customer Names'!A1137:C3472,3,FALSE)</f>
        <v>Lucie J.</v>
      </c>
      <c r="C1139" s="91">
        <f>VLOOKUP(A1139,'Medical Examinations'!A1137:H3472,2,FALSE)</f>
        <v>37.729999999999997</v>
      </c>
      <c r="D1139" s="15">
        <f>VLOOKUP(A1139,'Medical Examinations'!A1137:H3472,3,FALSE)</f>
        <v>7.4</v>
      </c>
      <c r="E1139" s="15" t="str">
        <f>VLOOKUP(A1139,'Medical Examinations'!A1137:H3472,4,FALSE)</f>
        <v>No</v>
      </c>
      <c r="F1139" s="15" t="str">
        <f>VLOOKUP(A1139,'Medical Examinations'!A1137:H3472,5,FALSE)</f>
        <v>No</v>
      </c>
      <c r="G1139" s="15" t="str">
        <f>VLOOKUP(A1139,'Medical Examinations'!A1137:H3472,6,FALSE)</f>
        <v>No</v>
      </c>
      <c r="H1139" s="15">
        <f>VLOOKUP(A1139,'Medical Examinations'!A1137:H3472,7,FALSE)</f>
        <v>0</v>
      </c>
      <c r="I1139" s="15" t="str">
        <f>VLOOKUP(A1139,'Medical Examinations'!A1137:H3472,8,FALSE)</f>
        <v>No</v>
      </c>
      <c r="J1139" s="15" t="str">
        <f>VLOOKUP(A1139,'Medical Examinations'!A1137:J3472,9,FALSE)</f>
        <v>OBESITY</v>
      </c>
      <c r="K1139" s="15" t="str">
        <f>VLOOKUP(A1139,'Medical Examinations'!A1137:J3472,10,FALSE)</f>
        <v>DIABETES</v>
      </c>
      <c r="L1139" s="15" t="str">
        <f>VLOOKUP(A1139,'Hospitalisation Details'!A1137:J3480,10,FALSE)</f>
        <v>3-Oct-1971</v>
      </c>
      <c r="M1139" s="15">
        <f>VLOOKUP(A1139,'Hospitalisation Details'!A1137:I3480,6,FALSE)</f>
        <v>9877.61</v>
      </c>
      <c r="N1139" s="15" t="str">
        <f>VLOOKUP(A1139,'Hospitalisation Details'!A1137:I3480,7,FALSE)</f>
        <v>tier - 2</v>
      </c>
      <c r="O1139" s="15" t="str">
        <f>VLOOKUP(A1139,'Hospitalisation Details'!A1137:I3480,8,FALSE)</f>
        <v>tier - 1</v>
      </c>
      <c r="P1139" s="15" t="str">
        <f>VLOOKUP(A1139,'Hospitalisation Details'!A1137:I3480,9,FALSE)</f>
        <v>R1013</v>
      </c>
      <c r="Q1139" s="15">
        <f ca="1">VLOOKUP(A1139,'Hospitalisation Details'!A1137:K3480,11,FALSE)</f>
        <v>54</v>
      </c>
    </row>
    <row r="1140" spans="1:17" ht="15.6" x14ac:dyDescent="0.3">
      <c r="A1140" s="78" t="s">
        <v>1233</v>
      </c>
      <c r="B1140" s="78" t="str">
        <f>VLOOKUP(A1140,'Customer Names'!A1138:C3473,3,FALSE)</f>
        <v>Elizabeth S.</v>
      </c>
      <c r="C1140" s="91">
        <f>VLOOKUP(A1140,'Medical Examinations'!A1138:H3473,2,FALSE)</f>
        <v>40.659999999999997</v>
      </c>
      <c r="D1140" s="15">
        <f>VLOOKUP(A1140,'Medical Examinations'!A1138:H3473,3,FALSE)</f>
        <v>10.08</v>
      </c>
      <c r="E1140" s="15" t="str">
        <f>VLOOKUP(A1140,'Medical Examinations'!A1138:H3473,4,FALSE)</f>
        <v>No</v>
      </c>
      <c r="F1140" s="15" t="str">
        <f>VLOOKUP(A1140,'Medical Examinations'!A1138:H3473,5,FALSE)</f>
        <v>No</v>
      </c>
      <c r="G1140" s="15" t="str">
        <f>VLOOKUP(A1140,'Medical Examinations'!A1138:H3473,6,FALSE)</f>
        <v>No</v>
      </c>
      <c r="H1140" s="15">
        <f>VLOOKUP(A1140,'Medical Examinations'!A1138:H3473,7,FALSE)</f>
        <v>0</v>
      </c>
      <c r="I1140" s="15" t="str">
        <f>VLOOKUP(A1140,'Medical Examinations'!A1138:H3473,8,FALSE)</f>
        <v>No</v>
      </c>
      <c r="J1140" s="15" t="str">
        <f>VLOOKUP(A1140,'Medical Examinations'!A1138:J3473,9,FALSE)</f>
        <v>OBESITY</v>
      </c>
      <c r="K1140" s="15" t="str">
        <f>VLOOKUP(A1140,'Medical Examinations'!A1138:J3473,10,FALSE)</f>
        <v>DIABETES</v>
      </c>
      <c r="L1140" s="15" t="str">
        <f>VLOOKUP(A1140,'Hospitalisation Details'!A1138:J3481,10,FALSE)</f>
        <v>3-Jul-1971</v>
      </c>
      <c r="M1140" s="15">
        <f>VLOOKUP(A1140,'Hospitalisation Details'!A1138:I3481,6,FALSE)</f>
        <v>9875.68</v>
      </c>
      <c r="N1140" s="15" t="str">
        <f>VLOOKUP(A1140,'Hospitalisation Details'!A1138:I3481,7,FALSE)</f>
        <v>tier - 2</v>
      </c>
      <c r="O1140" s="15" t="str">
        <f>VLOOKUP(A1140,'Hospitalisation Details'!A1138:I3481,8,FALSE)</f>
        <v>tier - 3</v>
      </c>
      <c r="P1140" s="15" t="str">
        <f>VLOOKUP(A1140,'Hospitalisation Details'!A1138:I3481,9,FALSE)</f>
        <v>R1024</v>
      </c>
      <c r="Q1140" s="15">
        <f ca="1">VLOOKUP(A1140,'Hospitalisation Details'!A1138:K3481,11,FALSE)</f>
        <v>54</v>
      </c>
    </row>
    <row r="1141" spans="1:17" ht="15.6" x14ac:dyDescent="0.3">
      <c r="A1141" s="78" t="s">
        <v>1232</v>
      </c>
      <c r="B1141" s="78" t="str">
        <f>VLOOKUP(A1141,'Customer Names'!A1139:C3474,3,FALSE)</f>
        <v>Carma S</v>
      </c>
      <c r="C1141" s="91">
        <f>VLOOKUP(A1141,'Medical Examinations'!A1139:H3474,2,FALSE)</f>
        <v>34.200000000000003</v>
      </c>
      <c r="D1141" s="15">
        <f>VLOOKUP(A1141,'Medical Examinations'!A1139:H3474,3,FALSE)</f>
        <v>8.58</v>
      </c>
      <c r="E1141" s="15" t="str">
        <f>VLOOKUP(A1141,'Medical Examinations'!A1139:H3474,4,FALSE)</f>
        <v>No</v>
      </c>
      <c r="F1141" s="15" t="str">
        <f>VLOOKUP(A1141,'Medical Examinations'!A1139:H3474,5,FALSE)</f>
        <v>No</v>
      </c>
      <c r="G1141" s="15" t="str">
        <f>VLOOKUP(A1141,'Medical Examinations'!A1139:H3474,6,FALSE)</f>
        <v>No</v>
      </c>
      <c r="H1141" s="15">
        <f>VLOOKUP(A1141,'Medical Examinations'!A1139:H3474,7,FALSE)</f>
        <v>0</v>
      </c>
      <c r="I1141" s="15" t="str">
        <f>VLOOKUP(A1141,'Medical Examinations'!A1139:H3474,8,FALSE)</f>
        <v>No</v>
      </c>
      <c r="J1141" s="15" t="str">
        <f>VLOOKUP(A1141,'Medical Examinations'!A1139:J3474,9,FALSE)</f>
        <v>OBESITY</v>
      </c>
      <c r="K1141" s="15" t="str">
        <f>VLOOKUP(A1141,'Medical Examinations'!A1139:J3474,10,FALSE)</f>
        <v>DIABETES</v>
      </c>
      <c r="L1141" s="15" t="str">
        <f>VLOOKUP(A1141,'Hospitalisation Details'!A1139:J3482,10,FALSE)</f>
        <v>22-Dec-1971</v>
      </c>
      <c r="M1141" s="15">
        <f>VLOOKUP(A1141,'Hospitalisation Details'!A1139:I3482,6,FALSE)</f>
        <v>9872.7000000000007</v>
      </c>
      <c r="N1141" s="15" t="str">
        <f>VLOOKUP(A1141,'Hospitalisation Details'!A1139:I3482,7,FALSE)</f>
        <v>tier - 2</v>
      </c>
      <c r="O1141" s="15" t="str">
        <f>VLOOKUP(A1141,'Hospitalisation Details'!A1139:I3482,8,FALSE)</f>
        <v>tier - 2</v>
      </c>
      <c r="P1141" s="15" t="str">
        <f>VLOOKUP(A1141,'Hospitalisation Details'!A1139:I3482,9,FALSE)</f>
        <v>R1011</v>
      </c>
      <c r="Q1141" s="15">
        <f ca="1">VLOOKUP(A1141,'Hospitalisation Details'!A1139:K3482,11,FALSE)</f>
        <v>53</v>
      </c>
    </row>
    <row r="1142" spans="1:17" ht="15.6" x14ac:dyDescent="0.3">
      <c r="A1142" s="78" t="s">
        <v>1231</v>
      </c>
      <c r="B1142" s="78" t="str">
        <f>VLOOKUP(A1142,'Customer Names'!A1140:C3475,3,FALSE)</f>
        <v>Ryan</v>
      </c>
      <c r="C1142" s="91">
        <f>VLOOKUP(A1142,'Medical Examinations'!A1140:H3475,2,FALSE)</f>
        <v>46.51</v>
      </c>
      <c r="D1142" s="15">
        <f>VLOOKUP(A1142,'Medical Examinations'!A1140:H3475,3,FALSE)</f>
        <v>5.84</v>
      </c>
      <c r="E1142" s="15" t="str">
        <f>VLOOKUP(A1142,'Medical Examinations'!A1140:H3475,4,FALSE)</f>
        <v>No</v>
      </c>
      <c r="F1142" s="15" t="str">
        <f>VLOOKUP(A1142,'Medical Examinations'!A1140:H3475,5,FALSE)</f>
        <v>No</v>
      </c>
      <c r="G1142" s="15" t="str">
        <f>VLOOKUP(A1142,'Medical Examinations'!A1140:H3475,6,FALSE)</f>
        <v>No</v>
      </c>
      <c r="H1142" s="15">
        <f>VLOOKUP(A1142,'Medical Examinations'!A1140:H3475,7,FALSE)</f>
        <v>1</v>
      </c>
      <c r="I1142" s="15" t="str">
        <f>VLOOKUP(A1142,'Medical Examinations'!A1140:H3475,8,FALSE)</f>
        <v>No</v>
      </c>
      <c r="J1142" s="15" t="str">
        <f>VLOOKUP(A1142,'Medical Examinations'!A1140:J3475,9,FALSE)</f>
        <v>OBESITY</v>
      </c>
      <c r="K1142" s="15" t="str">
        <f>VLOOKUP(A1142,'Medical Examinations'!A1140:J3475,10,FALSE)</f>
        <v>PREDIABETES</v>
      </c>
      <c r="L1142" s="15" t="str">
        <f>VLOOKUP(A1142,'Hospitalisation Details'!A1140:J3483,10,FALSE)</f>
        <v>6-Jul-1998</v>
      </c>
      <c r="M1142" s="15">
        <f>VLOOKUP(A1142,'Hospitalisation Details'!A1140:I3483,6,FALSE)</f>
        <v>9870.59</v>
      </c>
      <c r="N1142" s="15" t="str">
        <f>VLOOKUP(A1142,'Hospitalisation Details'!A1140:I3483,7,FALSE)</f>
        <v>tier - 2</v>
      </c>
      <c r="O1142" s="15" t="str">
        <f>VLOOKUP(A1142,'Hospitalisation Details'!A1140:I3483,8,FALSE)</f>
        <v>tier - 2</v>
      </c>
      <c r="P1142" s="15" t="str">
        <f>VLOOKUP(A1142,'Hospitalisation Details'!A1140:I3483,9,FALSE)</f>
        <v>R1023</v>
      </c>
      <c r="Q1142" s="15">
        <f ca="1">VLOOKUP(A1142,'Hospitalisation Details'!A1140:K3483,11,FALSE)</f>
        <v>27</v>
      </c>
    </row>
    <row r="1143" spans="1:17" ht="15.6" x14ac:dyDescent="0.3">
      <c r="A1143" s="78" t="s">
        <v>1230</v>
      </c>
      <c r="B1143" s="78" t="str">
        <f>VLOOKUP(A1143,'Customer Names'!A1141:C3476,3,FALSE)</f>
        <v>Daniel</v>
      </c>
      <c r="C1143" s="91">
        <f>VLOOKUP(A1143,'Medical Examinations'!A1141:H3476,2,FALSE)</f>
        <v>28.88</v>
      </c>
      <c r="D1143" s="15">
        <f>VLOOKUP(A1143,'Medical Examinations'!A1141:H3476,3,FALSE)</f>
        <v>4.8600000000000003</v>
      </c>
      <c r="E1143" s="15" t="str">
        <f>VLOOKUP(A1143,'Medical Examinations'!A1141:H3476,4,FALSE)</f>
        <v>yes</v>
      </c>
      <c r="F1143" s="15" t="str">
        <f>VLOOKUP(A1143,'Medical Examinations'!A1141:H3476,5,FALSE)</f>
        <v>No</v>
      </c>
      <c r="G1143" s="15" t="str">
        <f>VLOOKUP(A1143,'Medical Examinations'!A1141:H3476,6,FALSE)</f>
        <v>Yes</v>
      </c>
      <c r="H1143" s="15">
        <f>VLOOKUP(A1143,'Medical Examinations'!A1141:H3476,7,FALSE)</f>
        <v>1</v>
      </c>
      <c r="I1143" s="15" t="str">
        <f>VLOOKUP(A1143,'Medical Examinations'!A1141:H3476,8,FALSE)</f>
        <v>No</v>
      </c>
      <c r="J1143" s="15" t="str">
        <f>VLOOKUP(A1143,'Medical Examinations'!A1141:J3476,9,FALSE)</f>
        <v>OVERWEIGHT</v>
      </c>
      <c r="K1143" s="15" t="str">
        <f>VLOOKUP(A1143,'Medical Examinations'!A1141:J3476,10,FALSE)</f>
        <v>NORMAL</v>
      </c>
      <c r="L1143" s="15" t="str">
        <f>VLOOKUP(A1143,'Hospitalisation Details'!A1141:J3484,10,FALSE)</f>
        <v>13-Aug-1969</v>
      </c>
      <c r="M1143" s="15">
        <f>VLOOKUP(A1143,'Hospitalisation Details'!A1141:I3484,6,FALSE)</f>
        <v>9869.81</v>
      </c>
      <c r="N1143" s="15" t="str">
        <f>VLOOKUP(A1143,'Hospitalisation Details'!A1141:I3484,7,FALSE)</f>
        <v>tier - 3</v>
      </c>
      <c r="O1143" s="15" t="str">
        <f>VLOOKUP(A1143,'Hospitalisation Details'!A1141:I3484,8,FALSE)</f>
        <v>tier - 3</v>
      </c>
      <c r="P1143" s="15" t="str">
        <f>VLOOKUP(A1143,'Hospitalisation Details'!A1141:I3484,9,FALSE)</f>
        <v>R1012</v>
      </c>
      <c r="Q1143" s="15">
        <f ca="1">VLOOKUP(A1143,'Hospitalisation Details'!A1141:K3484,11,FALSE)</f>
        <v>56</v>
      </c>
    </row>
    <row r="1144" spans="1:17" ht="15.6" x14ac:dyDescent="0.3">
      <c r="A1144" s="78" t="s">
        <v>1229</v>
      </c>
      <c r="B1144" s="78" t="str">
        <f>VLOOKUP(A1144,'Customer Names'!A1142:C3477,3,FALSE)</f>
        <v>Sarah</v>
      </c>
      <c r="C1144" s="91">
        <f>VLOOKUP(A1144,'Medical Examinations'!A1142:H3477,2,FALSE)</f>
        <v>33.914999999999999</v>
      </c>
      <c r="D1144" s="15">
        <f>VLOOKUP(A1144,'Medical Examinations'!A1142:H3477,3,FALSE)</f>
        <v>11.52</v>
      </c>
      <c r="E1144" s="15" t="str">
        <f>VLOOKUP(A1144,'Medical Examinations'!A1142:H3477,4,FALSE)</f>
        <v>No</v>
      </c>
      <c r="F1144" s="15" t="str">
        <f>VLOOKUP(A1144,'Medical Examinations'!A1142:H3477,5,FALSE)</f>
        <v>No</v>
      </c>
      <c r="G1144" s="15" t="str">
        <f>VLOOKUP(A1144,'Medical Examinations'!A1142:H3477,6,FALSE)</f>
        <v>No</v>
      </c>
      <c r="H1144" s="15">
        <f>VLOOKUP(A1144,'Medical Examinations'!A1142:H3477,7,FALSE)</f>
        <v>0</v>
      </c>
      <c r="I1144" s="15" t="str">
        <f>VLOOKUP(A1144,'Medical Examinations'!A1142:H3477,8,FALSE)</f>
        <v>No</v>
      </c>
      <c r="J1144" s="15" t="str">
        <f>VLOOKUP(A1144,'Medical Examinations'!A1142:J3477,9,FALSE)</f>
        <v>OBESITY</v>
      </c>
      <c r="K1144" s="15" t="str">
        <f>VLOOKUP(A1144,'Medical Examinations'!A1142:J3477,10,FALSE)</f>
        <v>DIABETES</v>
      </c>
      <c r="L1144" s="15" t="str">
        <f>VLOOKUP(A1144,'Hospitalisation Details'!A1142:J3485,10,FALSE)</f>
        <v>9-Nov-1971</v>
      </c>
      <c r="M1144" s="15">
        <f>VLOOKUP(A1144,'Hospitalisation Details'!A1142:I3485,6,FALSE)</f>
        <v>9866.2999999999993</v>
      </c>
      <c r="N1144" s="15" t="str">
        <f>VLOOKUP(A1144,'Hospitalisation Details'!A1142:I3485,7,FALSE)</f>
        <v>tier - 2</v>
      </c>
      <c r="O1144" s="15" t="str">
        <f>VLOOKUP(A1144,'Hospitalisation Details'!A1142:I3485,8,FALSE)</f>
        <v>tier - 3</v>
      </c>
      <c r="P1144" s="15" t="str">
        <f>VLOOKUP(A1144,'Hospitalisation Details'!A1142:I3485,9,FALSE)</f>
        <v>R1024</v>
      </c>
      <c r="Q1144" s="15">
        <f ca="1">VLOOKUP(A1144,'Hospitalisation Details'!A1142:K3485,11,FALSE)</f>
        <v>54</v>
      </c>
    </row>
    <row r="1145" spans="1:17" ht="15.6" x14ac:dyDescent="0.3">
      <c r="A1145" s="78" t="s">
        <v>1228</v>
      </c>
      <c r="B1145" s="78" t="str">
        <f>VLOOKUP(A1145,'Customer Names'!A1143:C3478,3,FALSE)</f>
        <v>Matthew J</v>
      </c>
      <c r="C1145" s="91">
        <f>VLOOKUP(A1145,'Medical Examinations'!A1143:H3478,2,FALSE)</f>
        <v>24.32</v>
      </c>
      <c r="D1145" s="15">
        <f>VLOOKUP(A1145,'Medical Examinations'!A1143:H3478,3,FALSE)</f>
        <v>6.15</v>
      </c>
      <c r="E1145" s="15" t="str">
        <f>VLOOKUP(A1145,'Medical Examinations'!A1143:H3478,4,FALSE)</f>
        <v>yes</v>
      </c>
      <c r="F1145" s="15" t="str">
        <f>VLOOKUP(A1145,'Medical Examinations'!A1143:H3478,5,FALSE)</f>
        <v>No</v>
      </c>
      <c r="G1145" s="15" t="str">
        <f>VLOOKUP(A1145,'Medical Examinations'!A1143:H3478,6,FALSE)</f>
        <v>Yes</v>
      </c>
      <c r="H1145" s="15">
        <f>VLOOKUP(A1145,'Medical Examinations'!A1143:H3478,7,FALSE)</f>
        <v>1</v>
      </c>
      <c r="I1145" s="15" t="str">
        <f>VLOOKUP(A1145,'Medical Examinations'!A1143:H3478,8,FALSE)</f>
        <v>No</v>
      </c>
      <c r="J1145" s="15" t="str">
        <f>VLOOKUP(A1145,'Medical Examinations'!A1143:J3478,9,FALSE)</f>
        <v>NORMAL WEIGHT</v>
      </c>
      <c r="K1145" s="15" t="str">
        <f>VLOOKUP(A1145,'Medical Examinations'!A1143:J3478,10,FALSE)</f>
        <v>PREDIABETES</v>
      </c>
      <c r="L1145" s="15" t="str">
        <f>VLOOKUP(A1145,'Hospitalisation Details'!A1143:J3486,10,FALSE)</f>
        <v>20-Oct-1969</v>
      </c>
      <c r="M1145" s="15">
        <f>VLOOKUP(A1145,'Hospitalisation Details'!A1143:I3486,6,FALSE)</f>
        <v>9863.4699999999993</v>
      </c>
      <c r="N1145" s="15" t="str">
        <f>VLOOKUP(A1145,'Hospitalisation Details'!A1143:I3486,7,FALSE)</f>
        <v>tier - 3</v>
      </c>
      <c r="O1145" s="15" t="str">
        <f>VLOOKUP(A1145,'Hospitalisation Details'!A1143:I3486,8,FALSE)</f>
        <v>tier - 3</v>
      </c>
      <c r="P1145" s="15" t="str">
        <f>VLOOKUP(A1145,'Hospitalisation Details'!A1143:I3486,9,FALSE)</f>
        <v>R1012</v>
      </c>
      <c r="Q1145" s="15">
        <f ca="1">VLOOKUP(A1145,'Hospitalisation Details'!A1143:K3486,11,FALSE)</f>
        <v>56</v>
      </c>
    </row>
    <row r="1146" spans="1:17" ht="15.6" x14ac:dyDescent="0.3">
      <c r="A1146" s="78" t="s">
        <v>1227</v>
      </c>
      <c r="B1146" s="78" t="str">
        <f>VLOOKUP(A1146,'Customer Names'!A1144:C3479,3,FALSE)</f>
        <v>Francesca</v>
      </c>
      <c r="C1146" s="91">
        <f>VLOOKUP(A1146,'Medical Examinations'!A1144:H3479,2,FALSE)</f>
        <v>25.8</v>
      </c>
      <c r="D1146" s="15">
        <f>VLOOKUP(A1146,'Medical Examinations'!A1144:H3479,3,FALSE)</f>
        <v>9.94</v>
      </c>
      <c r="E1146" s="15" t="str">
        <f>VLOOKUP(A1146,'Medical Examinations'!A1144:H3479,4,FALSE)</f>
        <v>No</v>
      </c>
      <c r="F1146" s="15" t="str">
        <f>VLOOKUP(A1146,'Medical Examinations'!A1144:H3479,5,FALSE)</f>
        <v>No</v>
      </c>
      <c r="G1146" s="15" t="str">
        <f>VLOOKUP(A1146,'Medical Examinations'!A1144:H3479,6,FALSE)</f>
        <v>No</v>
      </c>
      <c r="H1146" s="15">
        <f>VLOOKUP(A1146,'Medical Examinations'!A1144:H3479,7,FALSE)</f>
        <v>0</v>
      </c>
      <c r="I1146" s="15" t="str">
        <f>VLOOKUP(A1146,'Medical Examinations'!A1144:H3479,8,FALSE)</f>
        <v>No</v>
      </c>
      <c r="J1146" s="15" t="str">
        <f>VLOOKUP(A1146,'Medical Examinations'!A1144:J3479,9,FALSE)</f>
        <v>OVERWEIGHT</v>
      </c>
      <c r="K1146" s="15" t="str">
        <f>VLOOKUP(A1146,'Medical Examinations'!A1144:J3479,10,FALSE)</f>
        <v>DIABETES</v>
      </c>
      <c r="L1146" s="15" t="str">
        <f>VLOOKUP(A1146,'Hospitalisation Details'!A1144:J3487,10,FALSE)</f>
        <v>17-Jul-1971</v>
      </c>
      <c r="M1146" s="15">
        <f>VLOOKUP(A1146,'Hospitalisation Details'!A1144:I3487,6,FALSE)</f>
        <v>9861.0300000000007</v>
      </c>
      <c r="N1146" s="15" t="str">
        <f>VLOOKUP(A1146,'Hospitalisation Details'!A1144:I3487,7,FALSE)</f>
        <v>tier - 2</v>
      </c>
      <c r="O1146" s="15" t="str">
        <f>VLOOKUP(A1146,'Hospitalisation Details'!A1144:I3487,8,FALSE)</f>
        <v>tier - 2</v>
      </c>
      <c r="P1146" s="15" t="str">
        <f>VLOOKUP(A1146,'Hospitalisation Details'!A1144:I3487,9,FALSE)</f>
        <v>R1011</v>
      </c>
      <c r="Q1146" s="15">
        <f ca="1">VLOOKUP(A1146,'Hospitalisation Details'!A1144:K3487,11,FALSE)</f>
        <v>54</v>
      </c>
    </row>
    <row r="1147" spans="1:17" ht="15.6" x14ac:dyDescent="0.3">
      <c r="A1147" s="78" t="s">
        <v>1226</v>
      </c>
      <c r="B1147" s="78" t="str">
        <f>VLOOKUP(A1147,'Customer Names'!A1145:C3480,3,FALSE)</f>
        <v>Nicole</v>
      </c>
      <c r="C1147" s="91">
        <f>VLOOKUP(A1147,'Medical Examinations'!A1145:H3480,2,FALSE)</f>
        <v>21.56</v>
      </c>
      <c r="D1147" s="15">
        <f>VLOOKUP(A1147,'Medical Examinations'!A1145:H3480,3,FALSE)</f>
        <v>10.56</v>
      </c>
      <c r="E1147" s="15" t="str">
        <f>VLOOKUP(A1147,'Medical Examinations'!A1145:H3480,4,FALSE)</f>
        <v>No</v>
      </c>
      <c r="F1147" s="15" t="str">
        <f>VLOOKUP(A1147,'Medical Examinations'!A1145:H3480,5,FALSE)</f>
        <v>No</v>
      </c>
      <c r="G1147" s="15" t="str">
        <f>VLOOKUP(A1147,'Medical Examinations'!A1145:H3480,6,FALSE)</f>
        <v>No</v>
      </c>
      <c r="H1147" s="15">
        <f>VLOOKUP(A1147,'Medical Examinations'!A1145:H3480,7,FALSE)</f>
        <v>0</v>
      </c>
      <c r="I1147" s="15" t="str">
        <f>VLOOKUP(A1147,'Medical Examinations'!A1145:H3480,8,FALSE)</f>
        <v>No</v>
      </c>
      <c r="J1147" s="15" t="str">
        <f>VLOOKUP(A1147,'Medical Examinations'!A1145:J3480,9,FALSE)</f>
        <v>NORMAL WEIGHT</v>
      </c>
      <c r="K1147" s="15" t="str">
        <f>VLOOKUP(A1147,'Medical Examinations'!A1145:J3480,10,FALSE)</f>
        <v>DIABETES</v>
      </c>
      <c r="L1147" s="15" t="str">
        <f>VLOOKUP(A1147,'Hospitalisation Details'!A1145:J3488,10,FALSE)</f>
        <v>23-Oct-1971</v>
      </c>
      <c r="M1147" s="15">
        <f>VLOOKUP(A1147,'Hospitalisation Details'!A1145:I3488,6,FALSE)</f>
        <v>9855.1299999999992</v>
      </c>
      <c r="N1147" s="15" t="str">
        <f>VLOOKUP(A1147,'Hospitalisation Details'!A1145:I3488,7,FALSE)</f>
        <v>tier - 2</v>
      </c>
      <c r="O1147" s="15" t="str">
        <f>VLOOKUP(A1147,'Hospitalisation Details'!A1145:I3488,8,FALSE)</f>
        <v>tier - 3</v>
      </c>
      <c r="P1147" s="15" t="str">
        <f>VLOOKUP(A1147,'Hospitalisation Details'!A1145:I3488,9,FALSE)</f>
        <v>R1013</v>
      </c>
      <c r="Q1147" s="15">
        <f ca="1">VLOOKUP(A1147,'Hospitalisation Details'!A1145:K3488,11,FALSE)</f>
        <v>54</v>
      </c>
    </row>
    <row r="1148" spans="1:17" ht="15.6" x14ac:dyDescent="0.3">
      <c r="A1148" s="78" t="s">
        <v>1225</v>
      </c>
      <c r="B1148" s="78" t="str">
        <f>VLOOKUP(A1148,'Customer Names'!A1146:C3481,3,FALSE)</f>
        <v>Toshiyuki</v>
      </c>
      <c r="C1148" s="91">
        <f>VLOOKUP(A1148,'Medical Examinations'!A1146:H3481,2,FALSE)</f>
        <v>31.6</v>
      </c>
      <c r="D1148" s="15">
        <f>VLOOKUP(A1148,'Medical Examinations'!A1146:H3481,3,FALSE)</f>
        <v>6.79</v>
      </c>
      <c r="E1148" s="15" t="str">
        <f>VLOOKUP(A1148,'Medical Examinations'!A1146:H3481,4,FALSE)</f>
        <v>No</v>
      </c>
      <c r="F1148" s="15" t="str">
        <f>VLOOKUP(A1148,'Medical Examinations'!A1146:H3481,5,FALSE)</f>
        <v>No</v>
      </c>
      <c r="G1148" s="15" t="str">
        <f>VLOOKUP(A1148,'Medical Examinations'!A1146:H3481,6,FALSE)</f>
        <v>No</v>
      </c>
      <c r="H1148" s="15">
        <f>VLOOKUP(A1148,'Medical Examinations'!A1146:H3481,7,FALSE)</f>
        <v>0</v>
      </c>
      <c r="I1148" s="15" t="str">
        <f>VLOOKUP(A1148,'Medical Examinations'!A1146:H3481,8,FALSE)</f>
        <v>No</v>
      </c>
      <c r="J1148" s="15" t="str">
        <f>VLOOKUP(A1148,'Medical Examinations'!A1146:J3481,9,FALSE)</f>
        <v>OBESITY</v>
      </c>
      <c r="K1148" s="15" t="str">
        <f>VLOOKUP(A1148,'Medical Examinations'!A1146:J3481,10,FALSE)</f>
        <v>DIABETES</v>
      </c>
      <c r="L1148" s="15" t="str">
        <f>VLOOKUP(A1148,'Hospitalisation Details'!A1146:J3489,10,FALSE)</f>
        <v>4-Nov-1968</v>
      </c>
      <c r="M1148" s="15">
        <f>VLOOKUP(A1148,'Hospitalisation Details'!A1146:I3489,6,FALSE)</f>
        <v>9850.43</v>
      </c>
      <c r="N1148" s="15" t="str">
        <f>VLOOKUP(A1148,'Hospitalisation Details'!A1146:I3489,7,FALSE)</f>
        <v>tier - 3</v>
      </c>
      <c r="O1148" s="15" t="str">
        <f>VLOOKUP(A1148,'Hospitalisation Details'!A1146:I3489,8,FALSE)</f>
        <v>tier - 3</v>
      </c>
      <c r="P1148" s="15" t="str">
        <f>VLOOKUP(A1148,'Hospitalisation Details'!A1146:I3489,9,FALSE)</f>
        <v>R1011</v>
      </c>
      <c r="Q1148" s="15">
        <f ca="1">VLOOKUP(A1148,'Hospitalisation Details'!A1146:K3489,11,FALSE)</f>
        <v>57</v>
      </c>
    </row>
    <row r="1149" spans="1:17" ht="15.6" x14ac:dyDescent="0.3">
      <c r="A1149" s="78" t="s">
        <v>1224</v>
      </c>
      <c r="B1149" s="78" t="str">
        <f>VLOOKUP(A1149,'Customer Names'!A1147:C3482,3,FALSE)</f>
        <v>Tom L.</v>
      </c>
      <c r="C1149" s="91">
        <f>VLOOKUP(A1149,'Medical Examinations'!A1147:H3482,2,FALSE)</f>
        <v>42.93</v>
      </c>
      <c r="D1149" s="15">
        <f>VLOOKUP(A1149,'Medical Examinations'!A1147:H3482,3,FALSE)</f>
        <v>4.8</v>
      </c>
      <c r="E1149" s="15" t="str">
        <f>VLOOKUP(A1149,'Medical Examinations'!A1147:H3482,4,FALSE)</f>
        <v>No</v>
      </c>
      <c r="F1149" s="15" t="str">
        <f>VLOOKUP(A1149,'Medical Examinations'!A1147:H3482,5,FALSE)</f>
        <v>No</v>
      </c>
      <c r="G1149" s="15" t="str">
        <f>VLOOKUP(A1149,'Medical Examinations'!A1147:H3482,6,FALSE)</f>
        <v>No</v>
      </c>
      <c r="H1149" s="15">
        <f>VLOOKUP(A1149,'Medical Examinations'!A1147:H3482,7,FALSE)</f>
        <v>1</v>
      </c>
      <c r="I1149" s="15" t="str">
        <f>VLOOKUP(A1149,'Medical Examinations'!A1147:H3482,8,FALSE)</f>
        <v>No</v>
      </c>
      <c r="J1149" s="15" t="str">
        <f>VLOOKUP(A1149,'Medical Examinations'!A1147:J3482,9,FALSE)</f>
        <v>OBESITY</v>
      </c>
      <c r="K1149" s="15" t="str">
        <f>VLOOKUP(A1149,'Medical Examinations'!A1147:J3482,10,FALSE)</f>
        <v>NORMAL</v>
      </c>
      <c r="L1149" s="15" t="str">
        <f>VLOOKUP(A1149,'Hospitalisation Details'!A1147:J3490,10,FALSE)</f>
        <v>13-Aug-1992</v>
      </c>
      <c r="M1149" s="15">
        <f>VLOOKUP(A1149,'Hospitalisation Details'!A1147:I3490,6,FALSE)</f>
        <v>9844.4500000000007</v>
      </c>
      <c r="N1149" s="15" t="str">
        <f>VLOOKUP(A1149,'Hospitalisation Details'!A1147:I3490,7,FALSE)</f>
        <v>tier - 2</v>
      </c>
      <c r="O1149" s="15" t="str">
        <f>VLOOKUP(A1149,'Hospitalisation Details'!A1147:I3490,8,FALSE)</f>
        <v>tier - 1</v>
      </c>
      <c r="P1149" s="15" t="str">
        <f>VLOOKUP(A1149,'Hospitalisation Details'!A1147:I3490,9,FALSE)</f>
        <v>R1012</v>
      </c>
      <c r="Q1149" s="15">
        <f ca="1">VLOOKUP(A1149,'Hospitalisation Details'!A1147:K3490,11,FALSE)</f>
        <v>33</v>
      </c>
    </row>
    <row r="1150" spans="1:17" ht="15.6" x14ac:dyDescent="0.3">
      <c r="A1150" s="78" t="s">
        <v>1223</v>
      </c>
      <c r="B1150" s="78" t="str">
        <f>VLOOKUP(A1150,'Customer Names'!A1148:C3483,3,FALSE)</f>
        <v>Brian</v>
      </c>
      <c r="C1150" s="91">
        <f>VLOOKUP(A1150,'Medical Examinations'!A1148:H3483,2,FALSE)</f>
        <v>26.72</v>
      </c>
      <c r="D1150" s="15">
        <f>VLOOKUP(A1150,'Medical Examinations'!A1148:H3483,3,FALSE)</f>
        <v>5.75</v>
      </c>
      <c r="E1150" s="15" t="str">
        <f>VLOOKUP(A1150,'Medical Examinations'!A1148:H3483,4,FALSE)</f>
        <v>No</v>
      </c>
      <c r="F1150" s="15" t="str">
        <f>VLOOKUP(A1150,'Medical Examinations'!A1148:H3483,5,FALSE)</f>
        <v>No</v>
      </c>
      <c r="G1150" s="15" t="str">
        <f>VLOOKUP(A1150,'Medical Examinations'!A1148:H3483,6,FALSE)</f>
        <v>No</v>
      </c>
      <c r="H1150" s="15">
        <f>VLOOKUP(A1150,'Medical Examinations'!A1148:H3483,7,FALSE)</f>
        <v>2</v>
      </c>
      <c r="I1150" s="15" t="str">
        <f>VLOOKUP(A1150,'Medical Examinations'!A1148:H3483,8,FALSE)</f>
        <v>No</v>
      </c>
      <c r="J1150" s="15" t="str">
        <f>VLOOKUP(A1150,'Medical Examinations'!A1148:J3483,9,FALSE)</f>
        <v>OVERWEIGHT</v>
      </c>
      <c r="K1150" s="15" t="str">
        <f>VLOOKUP(A1150,'Medical Examinations'!A1148:J3483,10,FALSE)</f>
        <v>PREDIABETES</v>
      </c>
      <c r="L1150" s="15" t="str">
        <f>VLOOKUP(A1150,'Hospitalisation Details'!A1148:J3491,10,FALSE)</f>
        <v>26-Sep-1972</v>
      </c>
      <c r="M1150" s="15">
        <f>VLOOKUP(A1150,'Hospitalisation Details'!A1148:I3491,6,FALSE)</f>
        <v>9836.2099999999991</v>
      </c>
      <c r="N1150" s="15" t="str">
        <f>VLOOKUP(A1150,'Hospitalisation Details'!A1148:I3491,7,FALSE)</f>
        <v>tier - 2</v>
      </c>
      <c r="O1150" s="15" t="str">
        <f>VLOOKUP(A1150,'Hospitalisation Details'!A1148:I3491,8,FALSE)</f>
        <v>tier - 3</v>
      </c>
      <c r="P1150" s="15" t="str">
        <f>VLOOKUP(A1150,'Hospitalisation Details'!A1148:I3491,9,FALSE)</f>
        <v>R1021</v>
      </c>
      <c r="Q1150" s="15">
        <f ca="1">VLOOKUP(A1150,'Hospitalisation Details'!A1148:K3491,11,FALSE)</f>
        <v>53</v>
      </c>
    </row>
    <row r="1151" spans="1:17" ht="15.6" x14ac:dyDescent="0.3">
      <c r="A1151" s="78" t="s">
        <v>1222</v>
      </c>
      <c r="B1151" s="78" t="str">
        <f>VLOOKUP(A1151,'Customer Names'!A1149:C3484,3,FALSE)</f>
        <v>Matthew</v>
      </c>
      <c r="C1151" s="91">
        <f>VLOOKUP(A1151,'Medical Examinations'!A1149:H3484,2,FALSE)</f>
        <v>26.67</v>
      </c>
      <c r="D1151" s="15">
        <f>VLOOKUP(A1151,'Medical Examinations'!A1149:H3484,3,FALSE)</f>
        <v>5.81</v>
      </c>
      <c r="E1151" s="15" t="str">
        <f>VLOOKUP(A1151,'Medical Examinations'!A1149:H3484,4,FALSE)</f>
        <v>No</v>
      </c>
      <c r="F1151" s="15" t="str">
        <f>VLOOKUP(A1151,'Medical Examinations'!A1149:H3484,5,FALSE)</f>
        <v>No</v>
      </c>
      <c r="G1151" s="15" t="str">
        <f>VLOOKUP(A1151,'Medical Examinations'!A1149:H3484,6,FALSE)</f>
        <v>No</v>
      </c>
      <c r="H1151" s="15">
        <f>VLOOKUP(A1151,'Medical Examinations'!A1149:H3484,7,FALSE)</f>
        <v>2</v>
      </c>
      <c r="I1151" s="15" t="str">
        <f>VLOOKUP(A1151,'Medical Examinations'!A1149:H3484,8,FALSE)</f>
        <v>No</v>
      </c>
      <c r="J1151" s="15" t="str">
        <f>VLOOKUP(A1151,'Medical Examinations'!A1149:J3484,9,FALSE)</f>
        <v>OVERWEIGHT</v>
      </c>
      <c r="K1151" s="15" t="str">
        <f>VLOOKUP(A1151,'Medical Examinations'!A1149:J3484,10,FALSE)</f>
        <v>PREDIABETES</v>
      </c>
      <c r="L1151" s="15" t="str">
        <f>VLOOKUP(A1151,'Hospitalisation Details'!A1149:J3492,10,FALSE)</f>
        <v>28-Jun-1972</v>
      </c>
      <c r="M1151" s="15">
        <f>VLOOKUP(A1151,'Hospitalisation Details'!A1149:I3492,6,FALSE)</f>
        <v>9819.25</v>
      </c>
      <c r="N1151" s="15" t="str">
        <f>VLOOKUP(A1151,'Hospitalisation Details'!A1149:I3492,7,FALSE)</f>
        <v>tier - 2</v>
      </c>
      <c r="O1151" s="15" t="str">
        <f>VLOOKUP(A1151,'Hospitalisation Details'!A1149:I3492,8,FALSE)</f>
        <v>tier - 2</v>
      </c>
      <c r="P1151" s="15" t="str">
        <f>VLOOKUP(A1151,'Hospitalisation Details'!A1149:I3492,9,FALSE)</f>
        <v>R1021</v>
      </c>
      <c r="Q1151" s="15">
        <f ca="1">VLOOKUP(A1151,'Hospitalisation Details'!A1149:K3492,11,FALSE)</f>
        <v>53</v>
      </c>
    </row>
    <row r="1152" spans="1:17" ht="15.6" x14ac:dyDescent="0.3">
      <c r="A1152" s="78" t="s">
        <v>1221</v>
      </c>
      <c r="B1152" s="78" t="str">
        <f>VLOOKUP(A1152,'Customer Names'!A1150:C3485,3,FALSE)</f>
        <v>Julee</v>
      </c>
      <c r="C1152" s="91">
        <f>VLOOKUP(A1152,'Medical Examinations'!A1150:H3485,2,FALSE)</f>
        <v>42.68</v>
      </c>
      <c r="D1152" s="15">
        <f>VLOOKUP(A1152,'Medical Examinations'!A1150:H3485,3,FALSE)</f>
        <v>9.2799999999999994</v>
      </c>
      <c r="E1152" s="15" t="str">
        <f>VLOOKUP(A1152,'Medical Examinations'!A1150:H3485,4,FALSE)</f>
        <v>No</v>
      </c>
      <c r="F1152" s="15" t="str">
        <f>VLOOKUP(A1152,'Medical Examinations'!A1150:H3485,5,FALSE)</f>
        <v>No</v>
      </c>
      <c r="G1152" s="15" t="str">
        <f>VLOOKUP(A1152,'Medical Examinations'!A1150:H3485,6,FALSE)</f>
        <v>No</v>
      </c>
      <c r="H1152" s="15">
        <f>VLOOKUP(A1152,'Medical Examinations'!A1150:H3485,7,FALSE)</f>
        <v>2</v>
      </c>
      <c r="I1152" s="15" t="str">
        <f>VLOOKUP(A1152,'Medical Examinations'!A1150:H3485,8,FALSE)</f>
        <v>No</v>
      </c>
      <c r="J1152" s="15" t="str">
        <f>VLOOKUP(A1152,'Medical Examinations'!A1150:J3485,9,FALSE)</f>
        <v>OBESITY</v>
      </c>
      <c r="K1152" s="15" t="str">
        <f>VLOOKUP(A1152,'Medical Examinations'!A1150:J3485,10,FALSE)</f>
        <v>DIABETES</v>
      </c>
      <c r="L1152" s="15" t="str">
        <f>VLOOKUP(A1152,'Hospitalisation Details'!A1150:J3493,10,FALSE)</f>
        <v>17-Sep-1973</v>
      </c>
      <c r="M1152" s="15">
        <f>VLOOKUP(A1152,'Hospitalisation Details'!A1150:I3493,6,FALSE)</f>
        <v>9800.89</v>
      </c>
      <c r="N1152" s="15" t="str">
        <f>VLOOKUP(A1152,'Hospitalisation Details'!A1150:I3493,7,FALSE)</f>
        <v>tier - 2</v>
      </c>
      <c r="O1152" s="15" t="str">
        <f>VLOOKUP(A1152,'Hospitalisation Details'!A1150:I3493,8,FALSE)</f>
        <v>tier - 1</v>
      </c>
      <c r="P1152" s="15" t="str">
        <f>VLOOKUP(A1152,'Hospitalisation Details'!A1150:I3493,9,FALSE)</f>
        <v>R1013</v>
      </c>
      <c r="Q1152" s="15">
        <f ca="1">VLOOKUP(A1152,'Hospitalisation Details'!A1150:K3493,11,FALSE)</f>
        <v>52</v>
      </c>
    </row>
    <row r="1153" spans="1:17" ht="15.6" x14ac:dyDescent="0.3">
      <c r="A1153" s="78" t="s">
        <v>1220</v>
      </c>
      <c r="B1153" s="78" t="str">
        <f>VLOOKUP(A1153,'Customer Names'!A1151:C3486,3,FALSE)</f>
        <v>Christopher M.</v>
      </c>
      <c r="C1153" s="91">
        <f>VLOOKUP(A1153,'Medical Examinations'!A1151:H3486,2,FALSE)</f>
        <v>24.31</v>
      </c>
      <c r="D1153" s="15">
        <f>VLOOKUP(A1153,'Medical Examinations'!A1151:H3486,3,FALSE)</f>
        <v>6.37</v>
      </c>
      <c r="E1153" s="15" t="str">
        <f>VLOOKUP(A1153,'Medical Examinations'!A1151:H3486,4,FALSE)</f>
        <v>No</v>
      </c>
      <c r="F1153" s="15" t="str">
        <f>VLOOKUP(A1153,'Medical Examinations'!A1151:H3486,5,FALSE)</f>
        <v>No</v>
      </c>
      <c r="G1153" s="15" t="str">
        <f>VLOOKUP(A1153,'Medical Examinations'!A1151:H3486,6,FALSE)</f>
        <v>No</v>
      </c>
      <c r="H1153" s="15">
        <f>VLOOKUP(A1153,'Medical Examinations'!A1151:H3486,7,FALSE)</f>
        <v>0</v>
      </c>
      <c r="I1153" s="15" t="str">
        <f>VLOOKUP(A1153,'Medical Examinations'!A1151:H3486,8,FALSE)</f>
        <v>No</v>
      </c>
      <c r="J1153" s="15" t="str">
        <f>VLOOKUP(A1153,'Medical Examinations'!A1151:J3486,9,FALSE)</f>
        <v>NORMAL WEIGHT</v>
      </c>
      <c r="K1153" s="15" t="str">
        <f>VLOOKUP(A1153,'Medical Examinations'!A1151:J3486,10,FALSE)</f>
        <v>PREDIABETES</v>
      </c>
      <c r="L1153" s="15" t="str">
        <f>VLOOKUP(A1153,'Hospitalisation Details'!A1151:J3494,10,FALSE)</f>
        <v>7-Jun-1977</v>
      </c>
      <c r="M1153" s="15">
        <f>VLOOKUP(A1153,'Hospitalisation Details'!A1151:I3494,6,FALSE)</f>
        <v>9788.8700000000008</v>
      </c>
      <c r="N1153" s="15" t="str">
        <f>VLOOKUP(A1153,'Hospitalisation Details'!A1151:I3494,7,FALSE)</f>
        <v>tier - 3</v>
      </c>
      <c r="O1153" s="15" t="str">
        <f>VLOOKUP(A1153,'Hospitalisation Details'!A1151:I3494,8,FALSE)</f>
        <v>tier - 2</v>
      </c>
      <c r="P1153" s="15" t="str">
        <f>VLOOKUP(A1153,'Hospitalisation Details'!A1151:I3494,9,FALSE)</f>
        <v>R1013</v>
      </c>
      <c r="Q1153" s="15">
        <f ca="1">VLOOKUP(A1153,'Hospitalisation Details'!A1151:K3494,11,FALSE)</f>
        <v>48</v>
      </c>
    </row>
    <row r="1154" spans="1:17" ht="15.6" x14ac:dyDescent="0.3">
      <c r="A1154" s="78" t="s">
        <v>1219</v>
      </c>
      <c r="B1154" s="78" t="str">
        <f>VLOOKUP(A1154,'Customer Names'!A1152:C3487,3,FALSE)</f>
        <v>Ciaran</v>
      </c>
      <c r="C1154" s="91">
        <f>VLOOKUP(A1154,'Medical Examinations'!A1152:H3487,2,FALSE)</f>
        <v>44.75</v>
      </c>
      <c r="D1154" s="15">
        <f>VLOOKUP(A1154,'Medical Examinations'!A1152:H3487,3,FALSE)</f>
        <v>5.09</v>
      </c>
      <c r="E1154" s="15" t="str">
        <f>VLOOKUP(A1154,'Medical Examinations'!A1152:H3487,4,FALSE)</f>
        <v>yes</v>
      </c>
      <c r="F1154" s="15" t="str">
        <f>VLOOKUP(A1154,'Medical Examinations'!A1152:H3487,5,FALSE)</f>
        <v>No</v>
      </c>
      <c r="G1154" s="15" t="str">
        <f>VLOOKUP(A1154,'Medical Examinations'!A1152:H3487,6,FALSE)</f>
        <v>No</v>
      </c>
      <c r="H1154" s="15">
        <f>VLOOKUP(A1154,'Medical Examinations'!A1152:H3487,7,FALSE)</f>
        <v>0</v>
      </c>
      <c r="I1154" s="15" t="str">
        <f>VLOOKUP(A1154,'Medical Examinations'!A1152:H3487,8,FALSE)</f>
        <v>No</v>
      </c>
      <c r="J1154" s="15" t="str">
        <f>VLOOKUP(A1154,'Medical Examinations'!A1152:J3487,9,FALSE)</f>
        <v>OBESITY</v>
      </c>
      <c r="K1154" s="15" t="str">
        <f>VLOOKUP(A1154,'Medical Examinations'!A1152:J3487,10,FALSE)</f>
        <v>NORMAL</v>
      </c>
      <c r="L1154" s="15" t="str">
        <f>VLOOKUP(A1154,'Hospitalisation Details'!A1152:J3495,10,FALSE)</f>
        <v>8-Aug-1996</v>
      </c>
      <c r="M1154" s="15">
        <f>VLOOKUP(A1154,'Hospitalisation Details'!A1152:I3495,6,FALSE)</f>
        <v>9787.32</v>
      </c>
      <c r="N1154" s="15" t="str">
        <f>VLOOKUP(A1154,'Hospitalisation Details'!A1152:I3495,7,FALSE)</f>
        <v>tier - 2</v>
      </c>
      <c r="O1154" s="15" t="str">
        <f>VLOOKUP(A1154,'Hospitalisation Details'!A1152:I3495,8,FALSE)</f>
        <v>tier - 3</v>
      </c>
      <c r="P1154" s="15" t="str">
        <f>VLOOKUP(A1154,'Hospitalisation Details'!A1152:I3495,9,FALSE)</f>
        <v>R1023</v>
      </c>
      <c r="Q1154" s="15">
        <f ca="1">VLOOKUP(A1154,'Hospitalisation Details'!A1152:K3495,11,FALSE)</f>
        <v>29</v>
      </c>
    </row>
    <row r="1155" spans="1:17" ht="15.6" x14ac:dyDescent="0.3">
      <c r="A1155" s="78" t="s">
        <v>1218</v>
      </c>
      <c r="B1155" s="78" t="str">
        <f>VLOOKUP(A1155,'Customer Names'!A1153:C3488,3,FALSE)</f>
        <v>Kara</v>
      </c>
      <c r="C1155" s="91">
        <f>VLOOKUP(A1155,'Medical Examinations'!A1153:H3488,2,FALSE)</f>
        <v>30.78</v>
      </c>
      <c r="D1155" s="15">
        <f>VLOOKUP(A1155,'Medical Examinations'!A1153:H3488,3,FALSE)</f>
        <v>7.94</v>
      </c>
      <c r="E1155" s="15" t="str">
        <f>VLOOKUP(A1155,'Medical Examinations'!A1153:H3488,4,FALSE)</f>
        <v>No</v>
      </c>
      <c r="F1155" s="15" t="str">
        <f>VLOOKUP(A1155,'Medical Examinations'!A1153:H3488,5,FALSE)</f>
        <v>No</v>
      </c>
      <c r="G1155" s="15" t="str">
        <f>VLOOKUP(A1155,'Medical Examinations'!A1153:H3488,6,FALSE)</f>
        <v>No</v>
      </c>
      <c r="H1155" s="15">
        <f>VLOOKUP(A1155,'Medical Examinations'!A1153:H3488,7,FALSE)</f>
        <v>2</v>
      </c>
      <c r="I1155" s="15" t="str">
        <f>VLOOKUP(A1155,'Medical Examinations'!A1153:H3488,8,FALSE)</f>
        <v>No</v>
      </c>
      <c r="J1155" s="15" t="str">
        <f>VLOOKUP(A1155,'Medical Examinations'!A1153:J3488,9,FALSE)</f>
        <v>OBESITY</v>
      </c>
      <c r="K1155" s="15" t="str">
        <f>VLOOKUP(A1155,'Medical Examinations'!A1153:J3488,10,FALSE)</f>
        <v>DIABETES</v>
      </c>
      <c r="L1155" s="15" t="str">
        <f>VLOOKUP(A1155,'Hospitalisation Details'!A1153:J3496,10,FALSE)</f>
        <v>7-Jul-1973</v>
      </c>
      <c r="M1155" s="15">
        <f>VLOOKUP(A1155,'Hospitalisation Details'!A1153:I3496,6,FALSE)</f>
        <v>9778.35</v>
      </c>
      <c r="N1155" s="15" t="str">
        <f>VLOOKUP(A1155,'Hospitalisation Details'!A1153:I3496,7,FALSE)</f>
        <v>tier - 2</v>
      </c>
      <c r="O1155" s="15" t="str">
        <f>VLOOKUP(A1155,'Hospitalisation Details'!A1153:I3496,8,FALSE)</f>
        <v>tier - 2</v>
      </c>
      <c r="P1155" s="15" t="str">
        <f>VLOOKUP(A1155,'Hospitalisation Details'!A1153:I3496,9,FALSE)</f>
        <v>R1024</v>
      </c>
      <c r="Q1155" s="15">
        <f ca="1">VLOOKUP(A1155,'Hospitalisation Details'!A1153:K3496,11,FALSE)</f>
        <v>52</v>
      </c>
    </row>
    <row r="1156" spans="1:17" ht="15.6" x14ac:dyDescent="0.3">
      <c r="A1156" s="78" t="s">
        <v>1217</v>
      </c>
      <c r="B1156" s="78" t="str">
        <f>VLOOKUP(A1156,'Customer Names'!A1154:C3489,3,FALSE)</f>
        <v>Makie</v>
      </c>
      <c r="C1156" s="91">
        <f>VLOOKUP(A1156,'Medical Examinations'!A1154:H3489,2,FALSE)</f>
        <v>21.86</v>
      </c>
      <c r="D1156" s="15">
        <f>VLOOKUP(A1156,'Medical Examinations'!A1154:H3489,3,FALSE)</f>
        <v>10.95</v>
      </c>
      <c r="E1156" s="15" t="str">
        <f>VLOOKUP(A1156,'Medical Examinations'!A1154:H3489,4,FALSE)</f>
        <v>No</v>
      </c>
      <c r="F1156" s="15" t="str">
        <f>VLOOKUP(A1156,'Medical Examinations'!A1154:H3489,5,FALSE)</f>
        <v>No</v>
      </c>
      <c r="G1156" s="15" t="str">
        <f>VLOOKUP(A1156,'Medical Examinations'!A1154:H3489,6,FALSE)</f>
        <v>No</v>
      </c>
      <c r="H1156" s="15">
        <f>VLOOKUP(A1156,'Medical Examinations'!A1154:H3489,7,FALSE)</f>
        <v>0</v>
      </c>
      <c r="I1156" s="15" t="str">
        <f>VLOOKUP(A1156,'Medical Examinations'!A1154:H3489,8,FALSE)</f>
        <v>No</v>
      </c>
      <c r="J1156" s="15" t="str">
        <f>VLOOKUP(A1156,'Medical Examinations'!A1154:J3489,9,FALSE)</f>
        <v>NORMAL WEIGHT</v>
      </c>
      <c r="K1156" s="15" t="str">
        <f>VLOOKUP(A1156,'Medical Examinations'!A1154:J3489,10,FALSE)</f>
        <v>DIABETES</v>
      </c>
      <c r="L1156" s="15" t="str">
        <f>VLOOKUP(A1156,'Hospitalisation Details'!A1154:J3497,10,FALSE)</f>
        <v>5-Sep-1965</v>
      </c>
      <c r="M1156" s="15">
        <f>VLOOKUP(A1156,'Hospitalisation Details'!A1154:I3497,6,FALSE)</f>
        <v>9764.08</v>
      </c>
      <c r="N1156" s="15" t="str">
        <f>VLOOKUP(A1156,'Hospitalisation Details'!A1154:I3497,7,FALSE)</f>
        <v>tier - 3</v>
      </c>
      <c r="O1156" s="15" t="str">
        <f>VLOOKUP(A1156,'Hospitalisation Details'!A1154:I3497,8,FALSE)</f>
        <v>tier - 1</v>
      </c>
      <c r="P1156" s="15" t="str">
        <f>VLOOKUP(A1156,'Hospitalisation Details'!A1154:I3497,9,FALSE)</f>
        <v>R1012</v>
      </c>
      <c r="Q1156" s="15">
        <f ca="1">VLOOKUP(A1156,'Hospitalisation Details'!A1154:K3497,11,FALSE)</f>
        <v>60</v>
      </c>
    </row>
    <row r="1157" spans="1:17" ht="15.6" x14ac:dyDescent="0.3">
      <c r="A1157" s="78" t="s">
        <v>1216</v>
      </c>
      <c r="B1157" s="78" t="str">
        <f>VLOOKUP(A1157,'Customer Names'!A1155:C3490,3,FALSE)</f>
        <v>Emily E</v>
      </c>
      <c r="C1157" s="91">
        <f>VLOOKUP(A1157,'Medical Examinations'!A1155:H3490,2,FALSE)</f>
        <v>49.09</v>
      </c>
      <c r="D1157" s="15">
        <f>VLOOKUP(A1157,'Medical Examinations'!A1155:H3490,3,FALSE)</f>
        <v>6.3</v>
      </c>
      <c r="E1157" s="15" t="str">
        <f>VLOOKUP(A1157,'Medical Examinations'!A1155:H3490,4,FALSE)</f>
        <v>yes</v>
      </c>
      <c r="F1157" s="15" t="str">
        <f>VLOOKUP(A1157,'Medical Examinations'!A1155:H3490,5,FALSE)</f>
        <v>No</v>
      </c>
      <c r="G1157" s="15" t="str">
        <f>VLOOKUP(A1157,'Medical Examinations'!A1155:H3490,6,FALSE)</f>
        <v>No</v>
      </c>
      <c r="H1157" s="15">
        <f>VLOOKUP(A1157,'Medical Examinations'!A1155:H3490,7,FALSE)</f>
        <v>0</v>
      </c>
      <c r="I1157" s="15" t="str">
        <f>VLOOKUP(A1157,'Medical Examinations'!A1155:H3490,8,FALSE)</f>
        <v>No</v>
      </c>
      <c r="J1157" s="15" t="str">
        <f>VLOOKUP(A1157,'Medical Examinations'!A1155:J3490,9,FALSE)</f>
        <v>OBESITY</v>
      </c>
      <c r="K1157" s="15" t="str">
        <f>VLOOKUP(A1157,'Medical Examinations'!A1155:J3490,10,FALSE)</f>
        <v>PREDIABETES</v>
      </c>
      <c r="L1157" s="15" t="str">
        <f>VLOOKUP(A1157,'Hospitalisation Details'!A1155:J3498,10,FALSE)</f>
        <v>14-Jul-2001</v>
      </c>
      <c r="M1157" s="15">
        <f>VLOOKUP(A1157,'Hospitalisation Details'!A1155:I3498,6,FALSE)</f>
        <v>9753.49</v>
      </c>
      <c r="N1157" s="15" t="str">
        <f>VLOOKUP(A1157,'Hospitalisation Details'!A1155:I3498,7,FALSE)</f>
        <v>tier - 2</v>
      </c>
      <c r="O1157" s="15" t="str">
        <f>VLOOKUP(A1157,'Hospitalisation Details'!A1155:I3498,8,FALSE)</f>
        <v>tier - 2</v>
      </c>
      <c r="P1157" s="15" t="str">
        <f>VLOOKUP(A1157,'Hospitalisation Details'!A1155:I3498,9,FALSE)</f>
        <v>R1012</v>
      </c>
      <c r="Q1157" s="15">
        <f ca="1">VLOOKUP(A1157,'Hospitalisation Details'!A1155:K3498,11,FALSE)</f>
        <v>24</v>
      </c>
    </row>
    <row r="1158" spans="1:17" ht="15.6" x14ac:dyDescent="0.3">
      <c r="A1158" s="78" t="s">
        <v>1215</v>
      </c>
      <c r="B1158" s="78" t="str">
        <f>VLOOKUP(A1158,'Customer Names'!A1156:C3491,3,FALSE)</f>
        <v>Cary</v>
      </c>
      <c r="C1158" s="91">
        <f>VLOOKUP(A1158,'Medical Examinations'!A1156:H3491,2,FALSE)</f>
        <v>47.74</v>
      </c>
      <c r="D1158" s="15">
        <f>VLOOKUP(A1158,'Medical Examinations'!A1156:H3491,3,FALSE)</f>
        <v>8.0500000000000007</v>
      </c>
      <c r="E1158" s="15" t="str">
        <f>VLOOKUP(A1158,'Medical Examinations'!A1156:H3491,4,FALSE)</f>
        <v>yes</v>
      </c>
      <c r="F1158" s="15" t="str">
        <f>VLOOKUP(A1158,'Medical Examinations'!A1156:H3491,5,FALSE)</f>
        <v>No</v>
      </c>
      <c r="G1158" s="15" t="str">
        <f>VLOOKUP(A1158,'Medical Examinations'!A1156:H3491,6,FALSE)</f>
        <v>No</v>
      </c>
      <c r="H1158" s="15">
        <f>VLOOKUP(A1158,'Medical Examinations'!A1156:H3491,7,FALSE)</f>
        <v>2</v>
      </c>
      <c r="I1158" s="15" t="str">
        <f>VLOOKUP(A1158,'Medical Examinations'!A1156:H3491,8,FALSE)</f>
        <v>No</v>
      </c>
      <c r="J1158" s="15" t="str">
        <f>VLOOKUP(A1158,'Medical Examinations'!A1156:J3491,9,FALSE)</f>
        <v>OBESITY</v>
      </c>
      <c r="K1158" s="15" t="str">
        <f>VLOOKUP(A1158,'Medical Examinations'!A1156:J3491,10,FALSE)</f>
        <v>DIABETES</v>
      </c>
      <c r="L1158" s="15" t="str">
        <f>VLOOKUP(A1158,'Hospitalisation Details'!A1156:J3499,10,FALSE)</f>
        <v>4-Jul-1970</v>
      </c>
      <c r="M1158" s="15">
        <f>VLOOKUP(A1158,'Hospitalisation Details'!A1156:I3499,6,FALSE)</f>
        <v>9748.91</v>
      </c>
      <c r="N1158" s="15" t="str">
        <f>VLOOKUP(A1158,'Hospitalisation Details'!A1156:I3499,7,FALSE)</f>
        <v>tier - 2</v>
      </c>
      <c r="O1158" s="15" t="str">
        <f>VLOOKUP(A1158,'Hospitalisation Details'!A1156:I3499,8,FALSE)</f>
        <v>tier - 1</v>
      </c>
      <c r="P1158" s="15" t="str">
        <f>VLOOKUP(A1158,'Hospitalisation Details'!A1156:I3499,9,FALSE)</f>
        <v>R1013</v>
      </c>
      <c r="Q1158" s="15">
        <f ca="1">VLOOKUP(A1158,'Hospitalisation Details'!A1156:K3499,11,FALSE)</f>
        <v>55</v>
      </c>
    </row>
    <row r="1159" spans="1:17" ht="15.6" x14ac:dyDescent="0.3">
      <c r="A1159" s="78" t="s">
        <v>1214</v>
      </c>
      <c r="B1159" s="78" t="str">
        <f>VLOOKUP(A1159,'Customer Names'!A1157:C3492,3,FALSE)</f>
        <v>Steven</v>
      </c>
      <c r="C1159" s="91">
        <f>VLOOKUP(A1159,'Medical Examinations'!A1157:H3492,2,FALSE)</f>
        <v>30.2</v>
      </c>
      <c r="D1159" s="15">
        <f>VLOOKUP(A1159,'Medical Examinations'!A1157:H3492,3,FALSE)</f>
        <v>9.8800000000000008</v>
      </c>
      <c r="E1159" s="15" t="str">
        <f>VLOOKUP(A1159,'Medical Examinations'!A1157:H3492,4,FALSE)</f>
        <v>yes</v>
      </c>
      <c r="F1159" s="15" t="str">
        <f>VLOOKUP(A1159,'Medical Examinations'!A1157:H3492,5,FALSE)</f>
        <v>No</v>
      </c>
      <c r="G1159" s="15" t="str">
        <f>VLOOKUP(A1159,'Medical Examinations'!A1157:H3492,6,FALSE)</f>
        <v>No</v>
      </c>
      <c r="H1159" s="15">
        <f>VLOOKUP(A1159,'Medical Examinations'!A1157:H3492,7,FALSE)</f>
        <v>2</v>
      </c>
      <c r="I1159" s="15" t="str">
        <f>VLOOKUP(A1159,'Medical Examinations'!A1157:H3492,8,FALSE)</f>
        <v>No</v>
      </c>
      <c r="J1159" s="15" t="str">
        <f>VLOOKUP(A1159,'Medical Examinations'!A1157:J3492,9,FALSE)</f>
        <v>OBESITY</v>
      </c>
      <c r="K1159" s="15" t="str">
        <f>VLOOKUP(A1159,'Medical Examinations'!A1157:J3492,10,FALSE)</f>
        <v>DIABETES</v>
      </c>
      <c r="L1159" s="15" t="str">
        <f>VLOOKUP(A1159,'Hospitalisation Details'!A1157:J3500,10,FALSE)</f>
        <v>18-Aug-1970</v>
      </c>
      <c r="M1159" s="15">
        <f>VLOOKUP(A1159,'Hospitalisation Details'!A1157:I3500,6,FALSE)</f>
        <v>9724.5300000000007</v>
      </c>
      <c r="N1159" s="15" t="str">
        <f>VLOOKUP(A1159,'Hospitalisation Details'!A1157:I3500,7,FALSE)</f>
        <v>tier - 3</v>
      </c>
      <c r="O1159" s="15" t="str">
        <f>VLOOKUP(A1159,'Hospitalisation Details'!A1157:I3500,8,FALSE)</f>
        <v>tier - 1</v>
      </c>
      <c r="P1159" s="15" t="str">
        <f>VLOOKUP(A1159,'Hospitalisation Details'!A1157:I3500,9,FALSE)</f>
        <v>R1011</v>
      </c>
      <c r="Q1159" s="15">
        <f ca="1">VLOOKUP(A1159,'Hospitalisation Details'!A1157:K3500,11,FALSE)</f>
        <v>55</v>
      </c>
    </row>
    <row r="1160" spans="1:17" ht="15.6" x14ac:dyDescent="0.3">
      <c r="A1160" s="78" t="s">
        <v>1213</v>
      </c>
      <c r="B1160" s="78" t="str">
        <f>VLOOKUP(A1160,'Customer Names'!A1158:C3493,3,FALSE)</f>
        <v>Jose Antonio Sr.</v>
      </c>
      <c r="C1160" s="91">
        <f>VLOOKUP(A1160,'Medical Examinations'!A1158:H3493,2,FALSE)</f>
        <v>33.25</v>
      </c>
      <c r="D1160" s="15">
        <f>VLOOKUP(A1160,'Medical Examinations'!A1158:H3493,3,FALSE)</f>
        <v>7.42</v>
      </c>
      <c r="E1160" s="15" t="str">
        <f>VLOOKUP(A1160,'Medical Examinations'!A1158:H3493,4,FALSE)</f>
        <v>yes</v>
      </c>
      <c r="F1160" s="15" t="str">
        <f>VLOOKUP(A1160,'Medical Examinations'!A1158:H3493,5,FALSE)</f>
        <v>No</v>
      </c>
      <c r="G1160" s="15" t="str">
        <f>VLOOKUP(A1160,'Medical Examinations'!A1158:H3493,6,FALSE)</f>
        <v>No</v>
      </c>
      <c r="H1160" s="15">
        <f>VLOOKUP(A1160,'Medical Examinations'!A1158:H3493,7,FALSE)</f>
        <v>2</v>
      </c>
      <c r="I1160" s="15" t="str">
        <f>VLOOKUP(A1160,'Medical Examinations'!A1158:H3493,8,FALSE)</f>
        <v>No</v>
      </c>
      <c r="J1160" s="15" t="str">
        <f>VLOOKUP(A1160,'Medical Examinations'!A1158:J3493,9,FALSE)</f>
        <v>OBESITY</v>
      </c>
      <c r="K1160" s="15" t="str">
        <f>VLOOKUP(A1160,'Medical Examinations'!A1158:J3493,10,FALSE)</f>
        <v>DIABETES</v>
      </c>
      <c r="L1160" s="15" t="str">
        <f>VLOOKUP(A1160,'Hospitalisation Details'!A1158:J3501,10,FALSE)</f>
        <v>12-Sep-1970</v>
      </c>
      <c r="M1160" s="15">
        <f>VLOOKUP(A1160,'Hospitalisation Details'!A1158:I3501,6,FALSE)</f>
        <v>9722.77</v>
      </c>
      <c r="N1160" s="15" t="str">
        <f>VLOOKUP(A1160,'Hospitalisation Details'!A1158:I3501,7,FALSE)</f>
        <v>tier - 3</v>
      </c>
      <c r="O1160" s="15" t="str">
        <f>VLOOKUP(A1160,'Hospitalisation Details'!A1158:I3501,8,FALSE)</f>
        <v>tier - 1</v>
      </c>
      <c r="P1160" s="15" t="str">
        <f>VLOOKUP(A1160,'Hospitalisation Details'!A1158:I3501,9,FALSE)</f>
        <v>R1016</v>
      </c>
      <c r="Q1160" s="15">
        <f ca="1">VLOOKUP(A1160,'Hospitalisation Details'!A1158:K3501,11,FALSE)</f>
        <v>55</v>
      </c>
    </row>
    <row r="1161" spans="1:17" ht="15.6" x14ac:dyDescent="0.3">
      <c r="A1161" s="78" t="s">
        <v>1212</v>
      </c>
      <c r="B1161" s="78" t="str">
        <f>VLOOKUP(A1161,'Customer Names'!A1159:C3494,3,FALSE)</f>
        <v>Tatiana</v>
      </c>
      <c r="C1161" s="91">
        <f>VLOOKUP(A1161,'Medical Examinations'!A1159:H3494,2,FALSE)</f>
        <v>26.6</v>
      </c>
      <c r="D1161" s="15">
        <f>VLOOKUP(A1161,'Medical Examinations'!A1159:H3494,3,FALSE)</f>
        <v>8.4499999999999993</v>
      </c>
      <c r="E1161" s="15" t="str">
        <f>VLOOKUP(A1161,'Medical Examinations'!A1159:H3494,4,FALSE)</f>
        <v>yes</v>
      </c>
      <c r="F1161" s="15" t="str">
        <f>VLOOKUP(A1161,'Medical Examinations'!A1159:H3494,5,FALSE)</f>
        <v>No</v>
      </c>
      <c r="G1161" s="15" t="str">
        <f>VLOOKUP(A1161,'Medical Examinations'!A1159:H3494,6,FALSE)</f>
        <v>No</v>
      </c>
      <c r="H1161" s="15">
        <f>VLOOKUP(A1161,'Medical Examinations'!A1159:H3494,7,FALSE)</f>
        <v>1</v>
      </c>
      <c r="I1161" s="15" t="str">
        <f>VLOOKUP(A1161,'Medical Examinations'!A1159:H3494,8,FALSE)</f>
        <v>No</v>
      </c>
      <c r="J1161" s="15" t="str">
        <f>VLOOKUP(A1161,'Medical Examinations'!A1159:J3494,9,FALSE)</f>
        <v>OVERWEIGHT</v>
      </c>
      <c r="K1161" s="15" t="str">
        <f>VLOOKUP(A1161,'Medical Examinations'!A1159:J3494,10,FALSE)</f>
        <v>DIABETES</v>
      </c>
      <c r="L1161" s="15" t="str">
        <f>VLOOKUP(A1161,'Hospitalisation Details'!A1159:J3502,10,FALSE)</f>
        <v>27-Jun-1975</v>
      </c>
      <c r="M1161" s="15">
        <f>VLOOKUP(A1161,'Hospitalisation Details'!A1159:I3502,6,FALSE)</f>
        <v>9715.84</v>
      </c>
      <c r="N1161" s="15" t="str">
        <f>VLOOKUP(A1161,'Hospitalisation Details'!A1159:I3502,7,FALSE)</f>
        <v>tier - 2</v>
      </c>
      <c r="O1161" s="15" t="str">
        <f>VLOOKUP(A1161,'Hospitalisation Details'!A1159:I3502,8,FALSE)</f>
        <v>tier - 1</v>
      </c>
      <c r="P1161" s="15" t="str">
        <f>VLOOKUP(A1161,'Hospitalisation Details'!A1159:I3502,9,FALSE)</f>
        <v>R1024</v>
      </c>
      <c r="Q1161" s="15">
        <f ca="1">VLOOKUP(A1161,'Hospitalisation Details'!A1159:K3502,11,FALSE)</f>
        <v>50</v>
      </c>
    </row>
    <row r="1162" spans="1:17" ht="15.6" x14ac:dyDescent="0.3">
      <c r="A1162" s="78" t="s">
        <v>1211</v>
      </c>
      <c r="B1162" s="78" t="str">
        <f>VLOOKUP(A1162,'Customer Names'!A1160:C3495,3,FALSE)</f>
        <v>Dan T.</v>
      </c>
      <c r="C1162" s="91">
        <f>VLOOKUP(A1162,'Medical Examinations'!A1160:H3495,2,FALSE)</f>
        <v>26.35</v>
      </c>
      <c r="D1162" s="15">
        <f>VLOOKUP(A1162,'Medical Examinations'!A1160:H3495,3,FALSE)</f>
        <v>6.21</v>
      </c>
      <c r="E1162" s="15" t="str">
        <f>VLOOKUP(A1162,'Medical Examinations'!A1160:H3495,4,FALSE)</f>
        <v>No</v>
      </c>
      <c r="F1162" s="15" t="str">
        <f>VLOOKUP(A1162,'Medical Examinations'!A1160:H3495,5,FALSE)</f>
        <v>No</v>
      </c>
      <c r="G1162" s="15" t="str">
        <f>VLOOKUP(A1162,'Medical Examinations'!A1160:H3495,6,FALSE)</f>
        <v>No</v>
      </c>
      <c r="H1162" s="15">
        <f>VLOOKUP(A1162,'Medical Examinations'!A1160:H3495,7,FALSE)</f>
        <v>2</v>
      </c>
      <c r="I1162" s="15" t="str">
        <f>VLOOKUP(A1162,'Medical Examinations'!A1160:H3495,8,FALSE)</f>
        <v>No</v>
      </c>
      <c r="J1162" s="15" t="str">
        <f>VLOOKUP(A1162,'Medical Examinations'!A1160:J3495,9,FALSE)</f>
        <v>OVERWEIGHT</v>
      </c>
      <c r="K1162" s="15" t="str">
        <f>VLOOKUP(A1162,'Medical Examinations'!A1160:J3495,10,FALSE)</f>
        <v>PREDIABETES</v>
      </c>
      <c r="L1162" s="15" t="str">
        <f>VLOOKUP(A1162,'Hospitalisation Details'!A1160:J3503,10,FALSE)</f>
        <v>10-Jul-1972</v>
      </c>
      <c r="M1162" s="15">
        <f>VLOOKUP(A1162,'Hospitalisation Details'!A1160:I3503,6,FALSE)</f>
        <v>9710.7099999999991</v>
      </c>
      <c r="N1162" s="15" t="str">
        <f>VLOOKUP(A1162,'Hospitalisation Details'!A1160:I3503,7,FALSE)</f>
        <v>tier - 2</v>
      </c>
      <c r="O1162" s="15" t="str">
        <f>VLOOKUP(A1162,'Hospitalisation Details'!A1160:I3503,8,FALSE)</f>
        <v>tier - 1</v>
      </c>
      <c r="P1162" s="15" t="str">
        <f>VLOOKUP(A1162,'Hospitalisation Details'!A1160:I3503,9,FALSE)</f>
        <v>R1021</v>
      </c>
      <c r="Q1162" s="15">
        <f ca="1">VLOOKUP(A1162,'Hospitalisation Details'!A1160:K3503,11,FALSE)</f>
        <v>53</v>
      </c>
    </row>
    <row r="1163" spans="1:17" ht="15.6" x14ac:dyDescent="0.3">
      <c r="A1163" s="78" t="s">
        <v>1210</v>
      </c>
      <c r="B1163" s="78" t="str">
        <f>VLOOKUP(A1163,'Customer Names'!A1161:C3496,3,FALSE)</f>
        <v>Liisa A.</v>
      </c>
      <c r="C1163" s="91">
        <f>VLOOKUP(A1163,'Medical Examinations'!A1161:H3496,2,FALSE)</f>
        <v>39.994999999999997</v>
      </c>
      <c r="D1163" s="15">
        <f>VLOOKUP(A1163,'Medical Examinations'!A1161:H3496,3,FALSE)</f>
        <v>4.6500000000000004</v>
      </c>
      <c r="E1163" s="15" t="str">
        <f>VLOOKUP(A1163,'Medical Examinations'!A1161:H3496,4,FALSE)</f>
        <v>No</v>
      </c>
      <c r="F1163" s="15" t="str">
        <f>VLOOKUP(A1163,'Medical Examinations'!A1161:H3496,5,FALSE)</f>
        <v>No</v>
      </c>
      <c r="G1163" s="15" t="str">
        <f>VLOOKUP(A1163,'Medical Examinations'!A1161:H3496,6,FALSE)</f>
        <v>No</v>
      </c>
      <c r="H1163" s="15">
        <f>VLOOKUP(A1163,'Medical Examinations'!A1161:H3496,7,FALSE)</f>
        <v>0</v>
      </c>
      <c r="I1163" s="15" t="str">
        <f>VLOOKUP(A1163,'Medical Examinations'!A1161:H3496,8,FALSE)</f>
        <v>No</v>
      </c>
      <c r="J1163" s="15" t="str">
        <f>VLOOKUP(A1163,'Medical Examinations'!A1161:J3496,9,FALSE)</f>
        <v>OBESITY</v>
      </c>
      <c r="K1163" s="15" t="str">
        <f>VLOOKUP(A1163,'Medical Examinations'!A1161:J3496,10,FALSE)</f>
        <v>NORMAL</v>
      </c>
      <c r="L1163" s="15" t="str">
        <f>VLOOKUP(A1163,'Hospitalisation Details'!A1161:J3504,10,FALSE)</f>
        <v>19-Sep-1977</v>
      </c>
      <c r="M1163" s="15">
        <f>VLOOKUP(A1163,'Hospitalisation Details'!A1161:I3504,6,FALSE)</f>
        <v>9704.67</v>
      </c>
      <c r="N1163" s="15" t="str">
        <f>VLOOKUP(A1163,'Hospitalisation Details'!A1161:I3504,7,FALSE)</f>
        <v>tier - 2</v>
      </c>
      <c r="O1163" s="15" t="str">
        <f>VLOOKUP(A1163,'Hospitalisation Details'!A1161:I3504,8,FALSE)</f>
        <v>tier - 3</v>
      </c>
      <c r="P1163" s="15" t="str">
        <f>VLOOKUP(A1163,'Hospitalisation Details'!A1161:I3504,9,FALSE)</f>
        <v>R1024</v>
      </c>
      <c r="Q1163" s="15">
        <f ca="1">VLOOKUP(A1163,'Hospitalisation Details'!A1161:K3504,11,FALSE)</f>
        <v>48</v>
      </c>
    </row>
    <row r="1164" spans="1:17" ht="15.6" x14ac:dyDescent="0.3">
      <c r="A1164" s="78" t="s">
        <v>1209</v>
      </c>
      <c r="B1164" s="78" t="str">
        <f>VLOOKUP(A1164,'Customer Names'!A1162:C3497,3,FALSE)</f>
        <v>Kathryn E.</v>
      </c>
      <c r="C1164" s="91">
        <f>VLOOKUP(A1164,'Medical Examinations'!A1162:H3497,2,FALSE)</f>
        <v>22.92</v>
      </c>
      <c r="D1164" s="15">
        <f>VLOOKUP(A1164,'Medical Examinations'!A1162:H3497,3,FALSE)</f>
        <v>5.87</v>
      </c>
      <c r="E1164" s="15" t="str">
        <f>VLOOKUP(A1164,'Medical Examinations'!A1162:H3497,4,FALSE)</f>
        <v>yes</v>
      </c>
      <c r="F1164" s="15" t="str">
        <f>VLOOKUP(A1164,'Medical Examinations'!A1162:H3497,5,FALSE)</f>
        <v>No</v>
      </c>
      <c r="G1164" s="15" t="str">
        <f>VLOOKUP(A1164,'Medical Examinations'!A1162:H3497,6,FALSE)</f>
        <v>No</v>
      </c>
      <c r="H1164" s="15">
        <f>VLOOKUP(A1164,'Medical Examinations'!A1162:H3497,7,FALSE)</f>
        <v>1</v>
      </c>
      <c r="I1164" s="15" t="str">
        <f>VLOOKUP(A1164,'Medical Examinations'!A1162:H3497,8,FALSE)</f>
        <v>No</v>
      </c>
      <c r="J1164" s="15" t="str">
        <f>VLOOKUP(A1164,'Medical Examinations'!A1162:J3497,9,FALSE)</f>
        <v>NORMAL WEIGHT</v>
      </c>
      <c r="K1164" s="15" t="str">
        <f>VLOOKUP(A1164,'Medical Examinations'!A1162:J3497,10,FALSE)</f>
        <v>PREDIABETES</v>
      </c>
      <c r="L1164" s="15" t="str">
        <f>VLOOKUP(A1164,'Hospitalisation Details'!A1162:J3505,10,FALSE)</f>
        <v>7-Nov-1964</v>
      </c>
      <c r="M1164" s="15">
        <f>VLOOKUP(A1164,'Hospitalisation Details'!A1162:I3505,6,FALSE)</f>
        <v>9698.42</v>
      </c>
      <c r="N1164" s="15" t="str">
        <f>VLOOKUP(A1164,'Hospitalisation Details'!A1162:I3505,7,FALSE)</f>
        <v>tier - 3</v>
      </c>
      <c r="O1164" s="15" t="str">
        <f>VLOOKUP(A1164,'Hospitalisation Details'!A1162:I3505,8,FALSE)</f>
        <v>tier - 3</v>
      </c>
      <c r="P1164" s="15" t="str">
        <f>VLOOKUP(A1164,'Hospitalisation Details'!A1162:I3505,9,FALSE)</f>
        <v>R1013</v>
      </c>
      <c r="Q1164" s="15">
        <f ca="1">VLOOKUP(A1164,'Hospitalisation Details'!A1162:K3505,11,FALSE)</f>
        <v>61</v>
      </c>
    </row>
    <row r="1165" spans="1:17" ht="15.6" x14ac:dyDescent="0.3">
      <c r="A1165" s="78" t="s">
        <v>1208</v>
      </c>
      <c r="B1165" s="78" t="str">
        <f>VLOOKUP(A1165,'Customer Names'!A1163:C3498,3,FALSE)</f>
        <v>Maxwell</v>
      </c>
      <c r="C1165" s="91">
        <f>VLOOKUP(A1165,'Medical Examinations'!A1163:H3498,2,FALSE)</f>
        <v>24.78</v>
      </c>
      <c r="D1165" s="15">
        <f>VLOOKUP(A1165,'Medical Examinations'!A1163:H3498,3,FALSE)</f>
        <v>4.24</v>
      </c>
      <c r="E1165" s="15" t="str">
        <f>VLOOKUP(A1165,'Medical Examinations'!A1163:H3498,4,FALSE)</f>
        <v>yes</v>
      </c>
      <c r="F1165" s="15" t="str">
        <f>VLOOKUP(A1165,'Medical Examinations'!A1163:H3498,5,FALSE)</f>
        <v>No</v>
      </c>
      <c r="G1165" s="15" t="str">
        <f>VLOOKUP(A1165,'Medical Examinations'!A1163:H3498,6,FALSE)</f>
        <v>No</v>
      </c>
      <c r="H1165" s="15">
        <f>VLOOKUP(A1165,'Medical Examinations'!A1163:H3498,7,FALSE)</f>
        <v>2</v>
      </c>
      <c r="I1165" s="15" t="str">
        <f>VLOOKUP(A1165,'Medical Examinations'!A1163:H3498,8,FALSE)</f>
        <v>No</v>
      </c>
      <c r="J1165" s="15" t="str">
        <f>VLOOKUP(A1165,'Medical Examinations'!A1163:J3498,9,FALSE)</f>
        <v>NORMAL WEIGHT</v>
      </c>
      <c r="K1165" s="15" t="str">
        <f>VLOOKUP(A1165,'Medical Examinations'!A1163:J3498,10,FALSE)</f>
        <v>NORMAL</v>
      </c>
      <c r="L1165" s="15" t="str">
        <f>VLOOKUP(A1165,'Hospitalisation Details'!A1163:J3506,10,FALSE)</f>
        <v>16-Sep-1966</v>
      </c>
      <c r="M1165" s="15">
        <f>VLOOKUP(A1165,'Hospitalisation Details'!A1163:I3506,6,FALSE)</f>
        <v>9684.2900000000009</v>
      </c>
      <c r="N1165" s="15" t="str">
        <f>VLOOKUP(A1165,'Hospitalisation Details'!A1163:I3506,7,FALSE)</f>
        <v>tier - 3</v>
      </c>
      <c r="O1165" s="15" t="str">
        <f>VLOOKUP(A1165,'Hospitalisation Details'!A1163:I3506,8,FALSE)</f>
        <v>tier - 2</v>
      </c>
      <c r="P1165" s="15" t="str">
        <f>VLOOKUP(A1165,'Hospitalisation Details'!A1163:I3506,9,FALSE)</f>
        <v>R1013</v>
      </c>
      <c r="Q1165" s="15">
        <f ca="1">VLOOKUP(A1165,'Hospitalisation Details'!A1163:K3506,11,FALSE)</f>
        <v>59</v>
      </c>
    </row>
    <row r="1166" spans="1:17" ht="15.6" x14ac:dyDescent="0.3">
      <c r="A1166" s="78" t="s">
        <v>1207</v>
      </c>
      <c r="B1166" s="78" t="str">
        <f>VLOOKUP(A1166,'Customer Names'!A1164:C3499,3,FALSE)</f>
        <v>Pascale</v>
      </c>
      <c r="C1166" s="91">
        <f>VLOOKUP(A1166,'Medical Examinations'!A1164:H3499,2,FALSE)</f>
        <v>34.07</v>
      </c>
      <c r="D1166" s="15">
        <f>VLOOKUP(A1166,'Medical Examinations'!A1164:H3499,3,FALSE)</f>
        <v>7.81</v>
      </c>
      <c r="E1166" s="15" t="str">
        <f>VLOOKUP(A1166,'Medical Examinations'!A1164:H3499,4,FALSE)</f>
        <v>yes</v>
      </c>
      <c r="F1166" s="15" t="str">
        <f>VLOOKUP(A1166,'Medical Examinations'!A1164:H3499,5,FALSE)</f>
        <v>No</v>
      </c>
      <c r="G1166" s="15" t="str">
        <f>VLOOKUP(A1166,'Medical Examinations'!A1164:H3499,6,FALSE)</f>
        <v>No</v>
      </c>
      <c r="H1166" s="15">
        <f>VLOOKUP(A1166,'Medical Examinations'!A1164:H3499,7,FALSE)</f>
        <v>0</v>
      </c>
      <c r="I1166" s="15" t="str">
        <f>VLOOKUP(A1166,'Medical Examinations'!A1164:H3499,8,FALSE)</f>
        <v>No</v>
      </c>
      <c r="J1166" s="15" t="str">
        <f>VLOOKUP(A1166,'Medical Examinations'!A1164:J3499,9,FALSE)</f>
        <v>OBESITY</v>
      </c>
      <c r="K1166" s="15" t="str">
        <f>VLOOKUP(A1166,'Medical Examinations'!A1164:J3499,10,FALSE)</f>
        <v>DIABETES</v>
      </c>
      <c r="L1166" s="15" t="str">
        <f>VLOOKUP(A1166,'Hospitalisation Details'!A1164:J3507,10,FALSE)</f>
        <v>8-Aug-1981</v>
      </c>
      <c r="M1166" s="15">
        <f>VLOOKUP(A1166,'Hospitalisation Details'!A1164:I3507,6,FALSE)</f>
        <v>9664.34</v>
      </c>
      <c r="N1166" s="15" t="str">
        <f>VLOOKUP(A1166,'Hospitalisation Details'!A1164:I3507,7,FALSE)</f>
        <v>tier - 2</v>
      </c>
      <c r="O1166" s="15" t="str">
        <f>VLOOKUP(A1166,'Hospitalisation Details'!A1164:I3507,8,FALSE)</f>
        <v>tier - 3</v>
      </c>
      <c r="P1166" s="15" t="str">
        <f>VLOOKUP(A1166,'Hospitalisation Details'!A1164:I3507,9,FALSE)</f>
        <v>R1011</v>
      </c>
      <c r="Q1166" s="15">
        <f ca="1">VLOOKUP(A1166,'Hospitalisation Details'!A1164:K3507,11,FALSE)</f>
        <v>44</v>
      </c>
    </row>
    <row r="1167" spans="1:17" ht="15.6" x14ac:dyDescent="0.3">
      <c r="A1167" s="78" t="s">
        <v>1206</v>
      </c>
      <c r="B1167" s="78" t="str">
        <f>VLOOKUP(A1167,'Customer Names'!A1165:C3500,3,FALSE)</f>
        <v>Becca</v>
      </c>
      <c r="C1167" s="91">
        <f>VLOOKUP(A1167,'Medical Examinations'!A1165:H3500,2,FALSE)</f>
        <v>30.14</v>
      </c>
      <c r="D1167" s="15">
        <f>VLOOKUP(A1167,'Medical Examinations'!A1165:H3500,3,FALSE)</f>
        <v>9.85</v>
      </c>
      <c r="E1167" s="15" t="str">
        <f>VLOOKUP(A1167,'Medical Examinations'!A1165:H3500,4,FALSE)</f>
        <v>No</v>
      </c>
      <c r="F1167" s="15" t="str">
        <f>VLOOKUP(A1167,'Medical Examinations'!A1165:H3500,5,FALSE)</f>
        <v>No</v>
      </c>
      <c r="G1167" s="15" t="str">
        <f>VLOOKUP(A1167,'Medical Examinations'!A1165:H3500,6,FALSE)</f>
        <v>No</v>
      </c>
      <c r="H1167" s="15">
        <f>VLOOKUP(A1167,'Medical Examinations'!A1165:H3500,7,FALSE)</f>
        <v>0</v>
      </c>
      <c r="I1167" s="15" t="str">
        <f>VLOOKUP(A1167,'Medical Examinations'!A1165:H3500,8,FALSE)</f>
        <v>No</v>
      </c>
      <c r="J1167" s="15" t="str">
        <f>VLOOKUP(A1167,'Medical Examinations'!A1165:J3500,9,FALSE)</f>
        <v>OBESITY</v>
      </c>
      <c r="K1167" s="15" t="str">
        <f>VLOOKUP(A1167,'Medical Examinations'!A1165:J3500,10,FALSE)</f>
        <v>DIABETES</v>
      </c>
      <c r="L1167" s="15" t="str">
        <f>VLOOKUP(A1167,'Hospitalisation Details'!A1165:J3508,10,FALSE)</f>
        <v>8-Jul-1974</v>
      </c>
      <c r="M1167" s="15">
        <f>VLOOKUP(A1167,'Hospitalisation Details'!A1165:I3508,6,FALSE)</f>
        <v>9653.81</v>
      </c>
      <c r="N1167" s="15" t="str">
        <f>VLOOKUP(A1167,'Hospitalisation Details'!A1165:I3508,7,FALSE)</f>
        <v>tier - 2</v>
      </c>
      <c r="O1167" s="15" t="str">
        <f>VLOOKUP(A1167,'Hospitalisation Details'!A1165:I3508,8,FALSE)</f>
        <v>tier - 2</v>
      </c>
      <c r="P1167" s="15" t="str">
        <f>VLOOKUP(A1167,'Hospitalisation Details'!A1165:I3508,9,FALSE)</f>
        <v>R1011</v>
      </c>
      <c r="Q1167" s="15">
        <f ca="1">VLOOKUP(A1167,'Hospitalisation Details'!A1165:K3508,11,FALSE)</f>
        <v>51</v>
      </c>
    </row>
    <row r="1168" spans="1:17" ht="15.6" x14ac:dyDescent="0.3">
      <c r="A1168" s="78" t="s">
        <v>1205</v>
      </c>
      <c r="B1168" s="78" t="str">
        <f>VLOOKUP(A1168,'Customer Names'!A1166:C3501,3,FALSE)</f>
        <v>Grace</v>
      </c>
      <c r="C1168" s="91">
        <f>VLOOKUP(A1168,'Medical Examinations'!A1166:H3501,2,FALSE)</f>
        <v>18.05</v>
      </c>
      <c r="D1168" s="15">
        <f>VLOOKUP(A1168,'Medical Examinations'!A1166:H3501,3,FALSE)</f>
        <v>6.94</v>
      </c>
      <c r="E1168" s="15" t="str">
        <f>VLOOKUP(A1168,'Medical Examinations'!A1166:H3501,4,FALSE)</f>
        <v>No</v>
      </c>
      <c r="F1168" s="15" t="str">
        <f>VLOOKUP(A1168,'Medical Examinations'!A1166:H3501,5,FALSE)</f>
        <v>No</v>
      </c>
      <c r="G1168" s="15" t="str">
        <f>VLOOKUP(A1168,'Medical Examinations'!A1166:H3501,6,FALSE)</f>
        <v>No</v>
      </c>
      <c r="H1168" s="15">
        <f>VLOOKUP(A1168,'Medical Examinations'!A1166:H3501,7,FALSE)</f>
        <v>0</v>
      </c>
      <c r="I1168" s="15" t="str">
        <f>VLOOKUP(A1168,'Medical Examinations'!A1166:H3501,8,FALSE)</f>
        <v>No</v>
      </c>
      <c r="J1168" s="15" t="str">
        <f>VLOOKUP(A1168,'Medical Examinations'!A1166:J3501,9,FALSE)</f>
        <v>UNDERWEIGHT</v>
      </c>
      <c r="K1168" s="15" t="str">
        <f>VLOOKUP(A1168,'Medical Examinations'!A1166:J3501,10,FALSE)</f>
        <v>DIABETES</v>
      </c>
      <c r="L1168" s="15" t="str">
        <f>VLOOKUP(A1168,'Hospitalisation Details'!A1166:J3509,10,FALSE)</f>
        <v>19-Jul-1971</v>
      </c>
      <c r="M1168" s="15">
        <f>VLOOKUP(A1168,'Hospitalisation Details'!A1166:I3509,6,FALSE)</f>
        <v>9644.25</v>
      </c>
      <c r="N1168" s="15" t="str">
        <f>VLOOKUP(A1168,'Hospitalisation Details'!A1166:I3509,7,FALSE)</f>
        <v>tier - 2</v>
      </c>
      <c r="O1168" s="15" t="str">
        <f>VLOOKUP(A1168,'Hospitalisation Details'!A1166:I3509,8,FALSE)</f>
        <v>tier - 1</v>
      </c>
      <c r="P1168" s="15" t="str">
        <f>VLOOKUP(A1168,'Hospitalisation Details'!A1166:I3509,9,FALSE)</f>
        <v>R1012</v>
      </c>
      <c r="Q1168" s="15">
        <f ca="1">VLOOKUP(A1168,'Hospitalisation Details'!A1166:K3509,11,FALSE)</f>
        <v>54</v>
      </c>
    </row>
    <row r="1169" spans="1:17" ht="15.6" x14ac:dyDescent="0.3">
      <c r="A1169" s="78" t="s">
        <v>1204</v>
      </c>
      <c r="B1169" s="78" t="str">
        <f>VLOOKUP(A1169,'Customer Names'!A1167:C3502,3,FALSE)</f>
        <v>Samantha</v>
      </c>
      <c r="C1169" s="91">
        <f>VLOOKUP(A1169,'Medical Examinations'!A1167:H3502,2,FALSE)</f>
        <v>37.4</v>
      </c>
      <c r="D1169" s="15">
        <f>VLOOKUP(A1169,'Medical Examinations'!A1167:H3502,3,FALSE)</f>
        <v>11.3</v>
      </c>
      <c r="E1169" s="15" t="str">
        <f>VLOOKUP(A1169,'Medical Examinations'!A1167:H3502,4,FALSE)</f>
        <v>yes</v>
      </c>
      <c r="F1169" s="15" t="str">
        <f>VLOOKUP(A1169,'Medical Examinations'!A1167:H3502,5,FALSE)</f>
        <v>No</v>
      </c>
      <c r="G1169" s="15" t="str">
        <f>VLOOKUP(A1169,'Medical Examinations'!A1167:H3502,6,FALSE)</f>
        <v>No</v>
      </c>
      <c r="H1169" s="15">
        <f>VLOOKUP(A1169,'Medical Examinations'!A1167:H3502,7,FALSE)</f>
        <v>2</v>
      </c>
      <c r="I1169" s="15" t="str">
        <f>VLOOKUP(A1169,'Medical Examinations'!A1167:H3502,8,FALSE)</f>
        <v>No</v>
      </c>
      <c r="J1169" s="15" t="str">
        <f>VLOOKUP(A1169,'Medical Examinations'!A1167:J3502,9,FALSE)</f>
        <v>OBESITY</v>
      </c>
      <c r="K1169" s="15" t="str">
        <f>VLOOKUP(A1169,'Medical Examinations'!A1167:J3502,10,FALSE)</f>
        <v>DIABETES</v>
      </c>
      <c r="L1169" s="15" t="str">
        <f>VLOOKUP(A1169,'Hospitalisation Details'!A1167:J3510,10,FALSE)</f>
        <v>30-Sep-1970</v>
      </c>
      <c r="M1169" s="15">
        <f>VLOOKUP(A1169,'Hospitalisation Details'!A1167:I3510,6,FALSE)</f>
        <v>9634.5400000000009</v>
      </c>
      <c r="N1169" s="15" t="str">
        <f>VLOOKUP(A1169,'Hospitalisation Details'!A1167:I3510,7,FALSE)</f>
        <v>tier - 2</v>
      </c>
      <c r="O1169" s="15" t="str">
        <f>VLOOKUP(A1169,'Hospitalisation Details'!A1167:I3510,8,FALSE)</f>
        <v>tier - 2</v>
      </c>
      <c r="P1169" s="15" t="str">
        <f>VLOOKUP(A1169,'Hospitalisation Details'!A1167:I3510,9,FALSE)</f>
        <v>R1011</v>
      </c>
      <c r="Q1169" s="15">
        <f ca="1">VLOOKUP(A1169,'Hospitalisation Details'!A1167:K3510,11,FALSE)</f>
        <v>55</v>
      </c>
    </row>
    <row r="1170" spans="1:17" ht="15.6" x14ac:dyDescent="0.3">
      <c r="A1170" s="78" t="s">
        <v>1203</v>
      </c>
      <c r="B1170" s="78" t="str">
        <f>VLOOKUP(A1170,'Customer Names'!A1168:C3503,3,FALSE)</f>
        <v>Nicole R.</v>
      </c>
      <c r="C1170" s="91">
        <f>VLOOKUP(A1170,'Medical Examinations'!A1168:H3503,2,FALSE)</f>
        <v>25.75</v>
      </c>
      <c r="D1170" s="15">
        <f>VLOOKUP(A1170,'Medical Examinations'!A1168:H3503,3,FALSE)</f>
        <v>9.23</v>
      </c>
      <c r="E1170" s="15" t="str">
        <f>VLOOKUP(A1170,'Medical Examinations'!A1168:H3503,4,FALSE)</f>
        <v>No</v>
      </c>
      <c r="F1170" s="15" t="str">
        <f>VLOOKUP(A1170,'Medical Examinations'!A1168:H3503,5,FALSE)</f>
        <v>No</v>
      </c>
      <c r="G1170" s="15" t="str">
        <f>VLOOKUP(A1170,'Medical Examinations'!A1168:H3503,6,FALSE)</f>
        <v>No</v>
      </c>
      <c r="H1170" s="15">
        <f>VLOOKUP(A1170,'Medical Examinations'!A1168:H3503,7,FALSE)</f>
        <v>0</v>
      </c>
      <c r="I1170" s="15" t="str">
        <f>VLOOKUP(A1170,'Medical Examinations'!A1168:H3503,8,FALSE)</f>
        <v>No</v>
      </c>
      <c r="J1170" s="15" t="str">
        <f>VLOOKUP(A1170,'Medical Examinations'!A1168:J3503,9,FALSE)</f>
        <v>OVERWEIGHT</v>
      </c>
      <c r="K1170" s="15" t="str">
        <f>VLOOKUP(A1170,'Medical Examinations'!A1168:J3503,10,FALSE)</f>
        <v>DIABETES</v>
      </c>
      <c r="L1170" s="15" t="str">
        <f>VLOOKUP(A1170,'Hospitalisation Details'!A1168:J3511,10,FALSE)</f>
        <v>22-Jun-1968</v>
      </c>
      <c r="M1170" s="15">
        <f>VLOOKUP(A1170,'Hospitalisation Details'!A1168:I3511,6,FALSE)</f>
        <v>9630.91</v>
      </c>
      <c r="N1170" s="15" t="str">
        <f>VLOOKUP(A1170,'Hospitalisation Details'!A1168:I3511,7,FALSE)</f>
        <v>tier - 3</v>
      </c>
      <c r="O1170" s="15" t="str">
        <f>VLOOKUP(A1170,'Hospitalisation Details'!A1168:I3511,8,FALSE)</f>
        <v>tier - 2</v>
      </c>
      <c r="P1170" s="15" t="str">
        <f>VLOOKUP(A1170,'Hospitalisation Details'!A1168:I3511,9,FALSE)</f>
        <v>R1013</v>
      </c>
      <c r="Q1170" s="15">
        <f ca="1">VLOOKUP(A1170,'Hospitalisation Details'!A1168:K3511,11,FALSE)</f>
        <v>57</v>
      </c>
    </row>
    <row r="1171" spans="1:17" ht="15.6" x14ac:dyDescent="0.3">
      <c r="A1171" s="78" t="s">
        <v>1202</v>
      </c>
      <c r="B1171" s="78" t="str">
        <f>VLOOKUP(A1171,'Customer Names'!A1169:C3504,3,FALSE)</f>
        <v>David W</v>
      </c>
      <c r="C1171" s="91">
        <f>VLOOKUP(A1171,'Medical Examinations'!A1169:H3504,2,FALSE)</f>
        <v>32.299999999999997</v>
      </c>
      <c r="D1171" s="15">
        <f>VLOOKUP(A1171,'Medical Examinations'!A1169:H3504,3,FALSE)</f>
        <v>4.37</v>
      </c>
      <c r="E1171" s="15" t="str">
        <f>VLOOKUP(A1171,'Medical Examinations'!A1169:H3504,4,FALSE)</f>
        <v>No</v>
      </c>
      <c r="F1171" s="15" t="str">
        <f>VLOOKUP(A1171,'Medical Examinations'!A1169:H3504,5,FALSE)</f>
        <v>No</v>
      </c>
      <c r="G1171" s="15" t="str">
        <f>VLOOKUP(A1171,'Medical Examinations'!A1169:H3504,6,FALSE)</f>
        <v>No</v>
      </c>
      <c r="H1171" s="15">
        <f>VLOOKUP(A1171,'Medical Examinations'!A1169:H3504,7,FALSE)</f>
        <v>2</v>
      </c>
      <c r="I1171" s="15" t="str">
        <f>VLOOKUP(A1171,'Medical Examinations'!A1169:H3504,8,FALSE)</f>
        <v>No</v>
      </c>
      <c r="J1171" s="15" t="str">
        <f>VLOOKUP(A1171,'Medical Examinations'!A1169:J3504,9,FALSE)</f>
        <v>OBESITY</v>
      </c>
      <c r="K1171" s="15" t="str">
        <f>VLOOKUP(A1171,'Medical Examinations'!A1169:J3504,10,FALSE)</f>
        <v>NORMAL</v>
      </c>
      <c r="L1171" s="15" t="str">
        <f>VLOOKUP(A1171,'Hospitalisation Details'!A1169:J3512,10,FALSE)</f>
        <v>23-Oct-1972</v>
      </c>
      <c r="M1171" s="15">
        <f>VLOOKUP(A1171,'Hospitalisation Details'!A1169:I3512,6,FALSE)</f>
        <v>9630.4</v>
      </c>
      <c r="N1171" s="15" t="str">
        <f>VLOOKUP(A1171,'Hospitalisation Details'!A1169:I3512,7,FALSE)</f>
        <v>tier - 2</v>
      </c>
      <c r="O1171" s="15" t="str">
        <f>VLOOKUP(A1171,'Hospitalisation Details'!A1169:I3512,8,FALSE)</f>
        <v>tier - 2</v>
      </c>
      <c r="P1171" s="15" t="str">
        <f>VLOOKUP(A1171,'Hospitalisation Details'!A1169:I3512,9,FALSE)</f>
        <v>R1011</v>
      </c>
      <c r="Q1171" s="15">
        <f ca="1">VLOOKUP(A1171,'Hospitalisation Details'!A1169:K3512,11,FALSE)</f>
        <v>53</v>
      </c>
    </row>
    <row r="1172" spans="1:17" ht="15.6" x14ac:dyDescent="0.3">
      <c r="A1172" s="78" t="s">
        <v>1201</v>
      </c>
      <c r="B1172" s="78" t="str">
        <f>VLOOKUP(A1172,'Customer Names'!A1170:C3505,3,FALSE)</f>
        <v>Grant</v>
      </c>
      <c r="C1172" s="91">
        <f>VLOOKUP(A1172,'Medical Examinations'!A1170:H3505,2,FALSE)</f>
        <v>28.61</v>
      </c>
      <c r="D1172" s="15">
        <f>VLOOKUP(A1172,'Medical Examinations'!A1170:H3505,3,FALSE)</f>
        <v>5.76</v>
      </c>
      <c r="E1172" s="15" t="str">
        <f>VLOOKUP(A1172,'Medical Examinations'!A1170:H3505,4,FALSE)</f>
        <v>No</v>
      </c>
      <c r="F1172" s="15" t="str">
        <f>VLOOKUP(A1172,'Medical Examinations'!A1170:H3505,5,FALSE)</f>
        <v>No</v>
      </c>
      <c r="G1172" s="15" t="str">
        <f>VLOOKUP(A1172,'Medical Examinations'!A1170:H3505,6,FALSE)</f>
        <v>Yes</v>
      </c>
      <c r="H1172" s="15">
        <f>VLOOKUP(A1172,'Medical Examinations'!A1170:H3505,7,FALSE)</f>
        <v>1</v>
      </c>
      <c r="I1172" s="15" t="str">
        <f>VLOOKUP(A1172,'Medical Examinations'!A1170:H3505,8,FALSE)</f>
        <v>No</v>
      </c>
      <c r="J1172" s="15" t="str">
        <f>VLOOKUP(A1172,'Medical Examinations'!A1170:J3505,9,FALSE)</f>
        <v>OVERWEIGHT</v>
      </c>
      <c r="K1172" s="15" t="str">
        <f>VLOOKUP(A1172,'Medical Examinations'!A1170:J3505,10,FALSE)</f>
        <v>PREDIABETES</v>
      </c>
      <c r="L1172" s="15" t="str">
        <f>VLOOKUP(A1172,'Hospitalisation Details'!A1170:J3513,10,FALSE)</f>
        <v>19-Dec-1979</v>
      </c>
      <c r="M1172" s="15">
        <f>VLOOKUP(A1172,'Hospitalisation Details'!A1170:I3513,6,FALSE)</f>
        <v>9630.2999999999993</v>
      </c>
      <c r="N1172" s="15" t="str">
        <f>VLOOKUP(A1172,'Hospitalisation Details'!A1170:I3513,7,FALSE)</f>
        <v>tier - 2</v>
      </c>
      <c r="O1172" s="15" t="str">
        <f>VLOOKUP(A1172,'Hospitalisation Details'!A1170:I3513,8,FALSE)</f>
        <v>tier - 2</v>
      </c>
      <c r="P1172" s="15" t="str">
        <f>VLOOKUP(A1172,'Hospitalisation Details'!A1170:I3513,9,FALSE)</f>
        <v>R1021</v>
      </c>
      <c r="Q1172" s="15">
        <f ca="1">VLOOKUP(A1172,'Hospitalisation Details'!A1170:K3513,11,FALSE)</f>
        <v>45</v>
      </c>
    </row>
    <row r="1173" spans="1:17" ht="15.6" x14ac:dyDescent="0.3">
      <c r="A1173" s="78" t="s">
        <v>1200</v>
      </c>
      <c r="B1173" s="78" t="str">
        <f>VLOOKUP(A1173,'Customer Names'!A1171:C3506,3,FALSE)</f>
        <v>Sophia</v>
      </c>
      <c r="C1173" s="91">
        <f>VLOOKUP(A1173,'Medical Examinations'!A1171:H3506,2,FALSE)</f>
        <v>45.41</v>
      </c>
      <c r="D1173" s="15">
        <f>VLOOKUP(A1173,'Medical Examinations'!A1171:H3506,3,FALSE)</f>
        <v>4.96</v>
      </c>
      <c r="E1173" s="15" t="str">
        <f>VLOOKUP(A1173,'Medical Examinations'!A1171:H3506,4,FALSE)</f>
        <v>No</v>
      </c>
      <c r="F1173" s="15" t="str">
        <f>VLOOKUP(A1173,'Medical Examinations'!A1171:H3506,5,FALSE)</f>
        <v>No</v>
      </c>
      <c r="G1173" s="15" t="str">
        <f>VLOOKUP(A1173,'Medical Examinations'!A1171:H3506,6,FALSE)</f>
        <v>No</v>
      </c>
      <c r="H1173" s="15">
        <f>VLOOKUP(A1173,'Medical Examinations'!A1171:H3506,7,FALSE)</f>
        <v>1</v>
      </c>
      <c r="I1173" s="15" t="str">
        <f>VLOOKUP(A1173,'Medical Examinations'!A1171:H3506,8,FALSE)</f>
        <v>No</v>
      </c>
      <c r="J1173" s="15" t="str">
        <f>VLOOKUP(A1173,'Medical Examinations'!A1171:J3506,9,FALSE)</f>
        <v>OBESITY</v>
      </c>
      <c r="K1173" s="15" t="str">
        <f>VLOOKUP(A1173,'Medical Examinations'!A1171:J3506,10,FALSE)</f>
        <v>NORMAL</v>
      </c>
      <c r="L1173" s="15" t="e">
        <f>VLOOKUP(A1173,'Hospitalisation Details'!A1171:J3514,10,FALSE)</f>
        <v>#N/A</v>
      </c>
      <c r="M1173" s="15" t="e">
        <f>VLOOKUP(A1173,'Hospitalisation Details'!A1171:I3514,6,FALSE)</f>
        <v>#N/A</v>
      </c>
      <c r="N1173" s="15" t="e">
        <f>VLOOKUP(A1173,'Hospitalisation Details'!A1171:I3514,7,FALSE)</f>
        <v>#N/A</v>
      </c>
      <c r="O1173" s="15" t="e">
        <f>VLOOKUP(A1173,'Hospitalisation Details'!A1171:I3514,8,FALSE)</f>
        <v>#N/A</v>
      </c>
      <c r="P1173" s="15" t="e">
        <f>VLOOKUP(A1173,'Hospitalisation Details'!A1171:I3514,9,FALSE)</f>
        <v>#N/A</v>
      </c>
      <c r="Q1173" s="15" t="e">
        <f>VLOOKUP(A1173,'Hospitalisation Details'!A1171:K3514,11,FALSE)</f>
        <v>#N/A</v>
      </c>
    </row>
    <row r="1174" spans="1:17" ht="15.6" x14ac:dyDescent="0.3">
      <c r="A1174" s="78" t="s">
        <v>1199</v>
      </c>
      <c r="B1174" s="78" t="str">
        <f>VLOOKUP(A1174,'Customer Names'!A1172:C3507,3,FALSE)</f>
        <v>Christina</v>
      </c>
      <c r="C1174" s="91">
        <f>VLOOKUP(A1174,'Medical Examinations'!A1172:H3507,2,FALSE)</f>
        <v>31.2</v>
      </c>
      <c r="D1174" s="15">
        <f>VLOOKUP(A1174,'Medical Examinations'!A1172:H3507,3,FALSE)</f>
        <v>11.04</v>
      </c>
      <c r="E1174" s="15" t="str">
        <f>VLOOKUP(A1174,'Medical Examinations'!A1172:H3507,4,FALSE)</f>
        <v>yes</v>
      </c>
      <c r="F1174" s="15" t="str">
        <f>VLOOKUP(A1174,'Medical Examinations'!A1172:H3507,5,FALSE)</f>
        <v>No</v>
      </c>
      <c r="G1174" s="15" t="str">
        <f>VLOOKUP(A1174,'Medical Examinations'!A1172:H3507,6,FALSE)</f>
        <v>No</v>
      </c>
      <c r="H1174" s="15">
        <f>VLOOKUP(A1174,'Medical Examinations'!A1172:H3507,7,FALSE)</f>
        <v>2</v>
      </c>
      <c r="I1174" s="15" t="str">
        <f>VLOOKUP(A1174,'Medical Examinations'!A1172:H3507,8,FALSE)</f>
        <v>No</v>
      </c>
      <c r="J1174" s="15" t="str">
        <f>VLOOKUP(A1174,'Medical Examinations'!A1172:J3507,9,FALSE)</f>
        <v>OBESITY</v>
      </c>
      <c r="K1174" s="15" t="str">
        <f>VLOOKUP(A1174,'Medical Examinations'!A1172:J3507,10,FALSE)</f>
        <v>DIABETES</v>
      </c>
      <c r="L1174" s="15" t="e">
        <f>VLOOKUP(A1174,'Hospitalisation Details'!A1172:J3515,10,FALSE)</f>
        <v>#N/A</v>
      </c>
      <c r="M1174" s="15" t="e">
        <f>VLOOKUP(A1174,'Hospitalisation Details'!A1172:I3515,6,FALSE)</f>
        <v>#N/A</v>
      </c>
      <c r="N1174" s="15" t="e">
        <f>VLOOKUP(A1174,'Hospitalisation Details'!A1172:I3515,7,FALSE)</f>
        <v>#N/A</v>
      </c>
      <c r="O1174" s="15" t="e">
        <f>VLOOKUP(A1174,'Hospitalisation Details'!A1172:I3515,8,FALSE)</f>
        <v>#N/A</v>
      </c>
      <c r="P1174" s="15" t="e">
        <f>VLOOKUP(A1174,'Hospitalisation Details'!A1172:I3515,9,FALSE)</f>
        <v>#N/A</v>
      </c>
      <c r="Q1174" s="15" t="e">
        <f>VLOOKUP(A1174,'Hospitalisation Details'!A1172:K3515,11,FALSE)</f>
        <v>#N/A</v>
      </c>
    </row>
    <row r="1175" spans="1:17" ht="15.6" x14ac:dyDescent="0.3">
      <c r="A1175" s="78" t="s">
        <v>1198</v>
      </c>
      <c r="B1175" s="78" t="str">
        <f>VLOOKUP(A1175,'Customer Names'!A1173:C3508,3,FALSE)</f>
        <v>Sam L.</v>
      </c>
      <c r="C1175" s="91">
        <f>VLOOKUP(A1175,'Medical Examinations'!A1173:H3508,2,FALSE)</f>
        <v>29.83</v>
      </c>
      <c r="D1175" s="15">
        <f>VLOOKUP(A1175,'Medical Examinations'!A1173:H3508,3,FALSE)</f>
        <v>7.81</v>
      </c>
      <c r="E1175" s="15" t="str">
        <f>VLOOKUP(A1175,'Medical Examinations'!A1173:H3508,4,FALSE)</f>
        <v>yes</v>
      </c>
      <c r="F1175" s="15" t="str">
        <f>VLOOKUP(A1175,'Medical Examinations'!A1173:H3508,5,FALSE)</f>
        <v>No</v>
      </c>
      <c r="G1175" s="15" t="str">
        <f>VLOOKUP(A1175,'Medical Examinations'!A1173:H3508,6,FALSE)</f>
        <v>No</v>
      </c>
      <c r="H1175" s="15">
        <f>VLOOKUP(A1175,'Medical Examinations'!A1173:H3508,7,FALSE)</f>
        <v>1</v>
      </c>
      <c r="I1175" s="15" t="str">
        <f>VLOOKUP(A1175,'Medical Examinations'!A1173:H3508,8,FALSE)</f>
        <v>No</v>
      </c>
      <c r="J1175" s="15" t="str">
        <f>VLOOKUP(A1175,'Medical Examinations'!A1173:J3508,9,FALSE)</f>
        <v>OVERWEIGHT</v>
      </c>
      <c r="K1175" s="15" t="str">
        <f>VLOOKUP(A1175,'Medical Examinations'!A1173:J3508,10,FALSE)</f>
        <v>DIABETES</v>
      </c>
      <c r="L1175" s="15" t="e">
        <f>VLOOKUP(A1175,'Hospitalisation Details'!A1173:J3516,10,FALSE)</f>
        <v>#N/A</v>
      </c>
      <c r="M1175" s="15" t="e">
        <f>VLOOKUP(A1175,'Hospitalisation Details'!A1173:I3516,6,FALSE)</f>
        <v>#N/A</v>
      </c>
      <c r="N1175" s="15" t="e">
        <f>VLOOKUP(A1175,'Hospitalisation Details'!A1173:I3516,7,FALSE)</f>
        <v>#N/A</v>
      </c>
      <c r="O1175" s="15" t="e">
        <f>VLOOKUP(A1175,'Hospitalisation Details'!A1173:I3516,8,FALSE)</f>
        <v>#N/A</v>
      </c>
      <c r="P1175" s="15" t="e">
        <f>VLOOKUP(A1175,'Hospitalisation Details'!A1173:I3516,9,FALSE)</f>
        <v>#N/A</v>
      </c>
      <c r="Q1175" s="15" t="e">
        <f>VLOOKUP(A1175,'Hospitalisation Details'!A1173:K3516,11,FALSE)</f>
        <v>#N/A</v>
      </c>
    </row>
    <row r="1176" spans="1:17" ht="15.6" x14ac:dyDescent="0.3">
      <c r="A1176" s="78" t="s">
        <v>1197</v>
      </c>
      <c r="B1176" s="78" t="str">
        <f>VLOOKUP(A1176,'Customer Names'!A1174:C3509,3,FALSE)</f>
        <v>Haley R.</v>
      </c>
      <c r="C1176" s="91">
        <f>VLOOKUP(A1176,'Medical Examinations'!A1174:H3509,2,FALSE)</f>
        <v>29.06</v>
      </c>
      <c r="D1176" s="15">
        <f>VLOOKUP(A1176,'Medical Examinations'!A1174:H3509,3,FALSE)</f>
        <v>4.55</v>
      </c>
      <c r="E1176" s="15" t="str">
        <f>VLOOKUP(A1176,'Medical Examinations'!A1174:H3509,4,FALSE)</f>
        <v>No</v>
      </c>
      <c r="F1176" s="15" t="str">
        <f>VLOOKUP(A1176,'Medical Examinations'!A1174:H3509,5,FALSE)</f>
        <v>No</v>
      </c>
      <c r="G1176" s="15" t="str">
        <f>VLOOKUP(A1176,'Medical Examinations'!A1174:H3509,6,FALSE)</f>
        <v>No</v>
      </c>
      <c r="H1176" s="15">
        <f>VLOOKUP(A1176,'Medical Examinations'!A1174:H3509,7,FALSE)</f>
        <v>0</v>
      </c>
      <c r="I1176" s="15" t="str">
        <f>VLOOKUP(A1176,'Medical Examinations'!A1174:H3509,8,FALSE)</f>
        <v>No</v>
      </c>
      <c r="J1176" s="15" t="str">
        <f>VLOOKUP(A1176,'Medical Examinations'!A1174:J3509,9,FALSE)</f>
        <v>OVERWEIGHT</v>
      </c>
      <c r="K1176" s="15" t="str">
        <f>VLOOKUP(A1176,'Medical Examinations'!A1174:J3509,10,FALSE)</f>
        <v>NORMAL</v>
      </c>
      <c r="L1176" s="15" t="e">
        <f>VLOOKUP(A1176,'Hospitalisation Details'!A1174:J3517,10,FALSE)</f>
        <v>#N/A</v>
      </c>
      <c r="M1176" s="15" t="e">
        <f>VLOOKUP(A1176,'Hospitalisation Details'!A1174:I3517,6,FALSE)</f>
        <v>#N/A</v>
      </c>
      <c r="N1176" s="15" t="e">
        <f>VLOOKUP(A1176,'Hospitalisation Details'!A1174:I3517,7,FALSE)</f>
        <v>#N/A</v>
      </c>
      <c r="O1176" s="15" t="e">
        <f>VLOOKUP(A1176,'Hospitalisation Details'!A1174:I3517,8,FALSE)</f>
        <v>#N/A</v>
      </c>
      <c r="P1176" s="15" t="e">
        <f>VLOOKUP(A1176,'Hospitalisation Details'!A1174:I3517,9,FALSE)</f>
        <v>#N/A</v>
      </c>
      <c r="Q1176" s="15" t="e">
        <f>VLOOKUP(A1176,'Hospitalisation Details'!A1174:K3517,11,FALSE)</f>
        <v>#N/A</v>
      </c>
    </row>
    <row r="1177" spans="1:17" ht="15.6" x14ac:dyDescent="0.3">
      <c r="A1177" s="78" t="s">
        <v>1196</v>
      </c>
      <c r="B1177" s="78" t="str">
        <f>VLOOKUP(A1177,'Customer Names'!A1175:C3510,3,FALSE)</f>
        <v>Ethan</v>
      </c>
      <c r="C1177" s="91">
        <f>VLOOKUP(A1177,'Medical Examinations'!A1175:H3510,2,FALSE)</f>
        <v>27.454999999999998</v>
      </c>
      <c r="D1177" s="15">
        <f>VLOOKUP(A1177,'Medical Examinations'!A1175:H3510,3,FALSE)</f>
        <v>6.13</v>
      </c>
      <c r="E1177" s="15" t="str">
        <f>VLOOKUP(A1177,'Medical Examinations'!A1175:H3510,4,FALSE)</f>
        <v>No</v>
      </c>
      <c r="F1177" s="15" t="str">
        <f>VLOOKUP(A1177,'Medical Examinations'!A1175:H3510,5,FALSE)</f>
        <v>No</v>
      </c>
      <c r="G1177" s="15" t="str">
        <f>VLOOKUP(A1177,'Medical Examinations'!A1175:H3510,6,FALSE)</f>
        <v>No</v>
      </c>
      <c r="H1177" s="15">
        <f>VLOOKUP(A1177,'Medical Examinations'!A1175:H3510,7,FALSE)</f>
        <v>2</v>
      </c>
      <c r="I1177" s="15" t="str">
        <f>VLOOKUP(A1177,'Medical Examinations'!A1175:H3510,8,FALSE)</f>
        <v>No</v>
      </c>
      <c r="J1177" s="15" t="str">
        <f>VLOOKUP(A1177,'Medical Examinations'!A1175:J3510,9,FALSE)</f>
        <v>OVERWEIGHT</v>
      </c>
      <c r="K1177" s="15" t="str">
        <f>VLOOKUP(A1177,'Medical Examinations'!A1175:J3510,10,FALSE)</f>
        <v>PREDIABETES</v>
      </c>
      <c r="L1177" s="15" t="e">
        <f>VLOOKUP(A1177,'Hospitalisation Details'!A1175:J3518,10,FALSE)</f>
        <v>#N/A</v>
      </c>
      <c r="M1177" s="15" t="e">
        <f>VLOOKUP(A1177,'Hospitalisation Details'!A1175:I3518,6,FALSE)</f>
        <v>#N/A</v>
      </c>
      <c r="N1177" s="15" t="e">
        <f>VLOOKUP(A1177,'Hospitalisation Details'!A1175:I3518,7,FALSE)</f>
        <v>#N/A</v>
      </c>
      <c r="O1177" s="15" t="e">
        <f>VLOOKUP(A1177,'Hospitalisation Details'!A1175:I3518,8,FALSE)</f>
        <v>#N/A</v>
      </c>
      <c r="P1177" s="15" t="e">
        <f>VLOOKUP(A1177,'Hospitalisation Details'!A1175:I3518,9,FALSE)</f>
        <v>#N/A</v>
      </c>
      <c r="Q1177" s="15" t="e">
        <f>VLOOKUP(A1177,'Hospitalisation Details'!A1175:K3518,11,FALSE)</f>
        <v>#N/A</v>
      </c>
    </row>
    <row r="1178" spans="1:17" ht="15.6" x14ac:dyDescent="0.3">
      <c r="A1178" s="78" t="s">
        <v>1195</v>
      </c>
      <c r="B1178" s="78" t="str">
        <f>VLOOKUP(A1178,'Customer Names'!A1176:C3511,3,FALSE)</f>
        <v>Andrew W</v>
      </c>
      <c r="C1178" s="91">
        <f>VLOOKUP(A1178,'Medical Examinations'!A1176:H3511,2,FALSE)</f>
        <v>23.01</v>
      </c>
      <c r="D1178" s="15">
        <f>VLOOKUP(A1178,'Medical Examinations'!A1176:H3511,3,FALSE)</f>
        <v>6.04</v>
      </c>
      <c r="E1178" s="15" t="str">
        <f>VLOOKUP(A1178,'Medical Examinations'!A1176:H3511,4,FALSE)</f>
        <v>yes</v>
      </c>
      <c r="F1178" s="15" t="str">
        <f>VLOOKUP(A1178,'Medical Examinations'!A1176:H3511,5,FALSE)</f>
        <v>No</v>
      </c>
      <c r="G1178" s="15" t="str">
        <f>VLOOKUP(A1178,'Medical Examinations'!A1176:H3511,6,FALSE)</f>
        <v>No</v>
      </c>
      <c r="H1178" s="15">
        <f>VLOOKUP(A1178,'Medical Examinations'!A1176:H3511,7,FALSE)</f>
        <v>1</v>
      </c>
      <c r="I1178" s="15" t="str">
        <f>VLOOKUP(A1178,'Medical Examinations'!A1176:H3511,8,FALSE)</f>
        <v>No</v>
      </c>
      <c r="J1178" s="15" t="str">
        <f>VLOOKUP(A1178,'Medical Examinations'!A1176:J3511,9,FALSE)</f>
        <v>NORMAL WEIGHT</v>
      </c>
      <c r="K1178" s="15" t="str">
        <f>VLOOKUP(A1178,'Medical Examinations'!A1176:J3511,10,FALSE)</f>
        <v>PREDIABETES</v>
      </c>
      <c r="L1178" s="15" t="e">
        <f>VLOOKUP(A1178,'Hospitalisation Details'!A1176:J3519,10,FALSE)</f>
        <v>#N/A</v>
      </c>
      <c r="M1178" s="15" t="e">
        <f>VLOOKUP(A1178,'Hospitalisation Details'!A1176:I3519,6,FALSE)</f>
        <v>#N/A</v>
      </c>
      <c r="N1178" s="15" t="e">
        <f>VLOOKUP(A1178,'Hospitalisation Details'!A1176:I3519,7,FALSE)</f>
        <v>#N/A</v>
      </c>
      <c r="O1178" s="15" t="e">
        <f>VLOOKUP(A1178,'Hospitalisation Details'!A1176:I3519,8,FALSE)</f>
        <v>#N/A</v>
      </c>
      <c r="P1178" s="15" t="e">
        <f>VLOOKUP(A1178,'Hospitalisation Details'!A1176:I3519,9,FALSE)</f>
        <v>#N/A</v>
      </c>
      <c r="Q1178" s="15" t="e">
        <f>VLOOKUP(A1178,'Hospitalisation Details'!A1176:K3519,11,FALSE)</f>
        <v>#N/A</v>
      </c>
    </row>
    <row r="1179" spans="1:17" ht="15.6" x14ac:dyDescent="0.3">
      <c r="A1179" s="78" t="s">
        <v>1194</v>
      </c>
      <c r="B1179" s="78" t="str">
        <f>VLOOKUP(A1179,'Customer Names'!A1177:C3512,3,FALSE)</f>
        <v>Mark G</v>
      </c>
      <c r="C1179" s="91">
        <f>VLOOKUP(A1179,'Medical Examinations'!A1177:H3512,2,FALSE)</f>
        <v>31.39</v>
      </c>
      <c r="D1179" s="15">
        <f>VLOOKUP(A1179,'Medical Examinations'!A1177:H3512,3,FALSE)</f>
        <v>8.85</v>
      </c>
      <c r="E1179" s="15" t="str">
        <f>VLOOKUP(A1179,'Medical Examinations'!A1177:H3512,4,FALSE)</f>
        <v>yes</v>
      </c>
      <c r="F1179" s="15" t="str">
        <f>VLOOKUP(A1179,'Medical Examinations'!A1177:H3512,5,FALSE)</f>
        <v>No</v>
      </c>
      <c r="G1179" s="15" t="str">
        <f>VLOOKUP(A1179,'Medical Examinations'!A1177:H3512,6,FALSE)</f>
        <v>No</v>
      </c>
      <c r="H1179" s="15">
        <f>VLOOKUP(A1179,'Medical Examinations'!A1177:H3512,7,FALSE)</f>
        <v>0</v>
      </c>
      <c r="I1179" s="15" t="str">
        <f>VLOOKUP(A1179,'Medical Examinations'!A1177:H3512,8,FALSE)</f>
        <v>No</v>
      </c>
      <c r="J1179" s="15" t="str">
        <f>VLOOKUP(A1179,'Medical Examinations'!A1177:J3512,9,FALSE)</f>
        <v>OBESITY</v>
      </c>
      <c r="K1179" s="15" t="str">
        <f>VLOOKUP(A1179,'Medical Examinations'!A1177:J3512,10,FALSE)</f>
        <v>DIABETES</v>
      </c>
      <c r="L1179" s="15" t="e">
        <f>VLOOKUP(A1179,'Hospitalisation Details'!A1177:J3520,10,FALSE)</f>
        <v>#N/A</v>
      </c>
      <c r="M1179" s="15" t="e">
        <f>VLOOKUP(A1179,'Hospitalisation Details'!A1177:I3520,6,FALSE)</f>
        <v>#N/A</v>
      </c>
      <c r="N1179" s="15" t="e">
        <f>VLOOKUP(A1179,'Hospitalisation Details'!A1177:I3520,7,FALSE)</f>
        <v>#N/A</v>
      </c>
      <c r="O1179" s="15" t="e">
        <f>VLOOKUP(A1179,'Hospitalisation Details'!A1177:I3520,8,FALSE)</f>
        <v>#N/A</v>
      </c>
      <c r="P1179" s="15" t="e">
        <f>VLOOKUP(A1179,'Hospitalisation Details'!A1177:I3520,9,FALSE)</f>
        <v>#N/A</v>
      </c>
      <c r="Q1179" s="15" t="e">
        <f>VLOOKUP(A1179,'Hospitalisation Details'!A1177:K3520,11,FALSE)</f>
        <v>#N/A</v>
      </c>
    </row>
    <row r="1180" spans="1:17" ht="15.6" x14ac:dyDescent="0.3">
      <c r="A1180" s="78" t="s">
        <v>1193</v>
      </c>
      <c r="B1180" s="78" t="str">
        <f>VLOOKUP(A1180,'Customer Names'!A1178:C3513,3,FALSE)</f>
        <v>Kasey E.</v>
      </c>
      <c r="C1180" s="91">
        <f>VLOOKUP(A1180,'Medical Examinations'!A1178:H3513,2,FALSE)</f>
        <v>34.770000000000003</v>
      </c>
      <c r="D1180" s="15">
        <f>VLOOKUP(A1180,'Medical Examinations'!A1178:H3513,3,FALSE)</f>
        <v>10.54</v>
      </c>
      <c r="E1180" s="15" t="str">
        <f>VLOOKUP(A1180,'Medical Examinations'!A1178:H3513,4,FALSE)</f>
        <v>No</v>
      </c>
      <c r="F1180" s="15" t="str">
        <f>VLOOKUP(A1180,'Medical Examinations'!A1178:H3513,5,FALSE)</f>
        <v>No</v>
      </c>
      <c r="G1180" s="15" t="str">
        <f>VLOOKUP(A1180,'Medical Examinations'!A1178:H3513,6,FALSE)</f>
        <v>No</v>
      </c>
      <c r="H1180" s="15">
        <f>VLOOKUP(A1180,'Medical Examinations'!A1178:H3513,7,FALSE)</f>
        <v>2</v>
      </c>
      <c r="I1180" s="15" t="str">
        <f>VLOOKUP(A1180,'Medical Examinations'!A1178:H3513,8,FALSE)</f>
        <v>No</v>
      </c>
      <c r="J1180" s="15" t="str">
        <f>VLOOKUP(A1180,'Medical Examinations'!A1178:J3513,9,FALSE)</f>
        <v>OBESITY</v>
      </c>
      <c r="K1180" s="15" t="str">
        <f>VLOOKUP(A1180,'Medical Examinations'!A1178:J3513,10,FALSE)</f>
        <v>DIABETES</v>
      </c>
      <c r="L1180" s="15" t="e">
        <f>VLOOKUP(A1180,'Hospitalisation Details'!A1178:J3521,10,FALSE)</f>
        <v>#N/A</v>
      </c>
      <c r="M1180" s="15" t="e">
        <f>VLOOKUP(A1180,'Hospitalisation Details'!A1178:I3521,6,FALSE)</f>
        <v>#N/A</v>
      </c>
      <c r="N1180" s="15" t="e">
        <f>VLOOKUP(A1180,'Hospitalisation Details'!A1178:I3521,7,FALSE)</f>
        <v>#N/A</v>
      </c>
      <c r="O1180" s="15" t="e">
        <f>VLOOKUP(A1180,'Hospitalisation Details'!A1178:I3521,8,FALSE)</f>
        <v>#N/A</v>
      </c>
      <c r="P1180" s="15" t="e">
        <f>VLOOKUP(A1180,'Hospitalisation Details'!A1178:I3521,9,FALSE)</f>
        <v>#N/A</v>
      </c>
      <c r="Q1180" s="15" t="e">
        <f>VLOOKUP(A1180,'Hospitalisation Details'!A1178:K3521,11,FALSE)</f>
        <v>#N/A</v>
      </c>
    </row>
    <row r="1181" spans="1:17" ht="15.6" x14ac:dyDescent="0.3">
      <c r="A1181" s="78" t="s">
        <v>1192</v>
      </c>
      <c r="B1181" s="78" t="str">
        <f>VLOOKUP(A1181,'Customer Names'!A1179:C3514,3,FALSE)</f>
        <v>Jeff</v>
      </c>
      <c r="C1181" s="91">
        <f>VLOOKUP(A1181,'Medical Examinations'!A1179:H3514,2,FALSE)</f>
        <v>24.48</v>
      </c>
      <c r="D1181" s="15">
        <f>VLOOKUP(A1181,'Medical Examinations'!A1179:H3514,3,FALSE)</f>
        <v>4.37</v>
      </c>
      <c r="E1181" s="15" t="str">
        <f>VLOOKUP(A1181,'Medical Examinations'!A1179:H3514,4,FALSE)</f>
        <v>yes</v>
      </c>
      <c r="F1181" s="15" t="str">
        <f>VLOOKUP(A1181,'Medical Examinations'!A1179:H3514,5,FALSE)</f>
        <v>No</v>
      </c>
      <c r="G1181" s="15" t="str">
        <f>VLOOKUP(A1181,'Medical Examinations'!A1179:H3514,6,FALSE)</f>
        <v>No</v>
      </c>
      <c r="H1181" s="15">
        <f>VLOOKUP(A1181,'Medical Examinations'!A1179:H3514,7,FALSE)</f>
        <v>2</v>
      </c>
      <c r="I1181" s="15" t="str">
        <f>VLOOKUP(A1181,'Medical Examinations'!A1179:H3514,8,FALSE)</f>
        <v>No</v>
      </c>
      <c r="J1181" s="15" t="str">
        <f>VLOOKUP(A1181,'Medical Examinations'!A1179:J3514,9,FALSE)</f>
        <v>NORMAL WEIGHT</v>
      </c>
      <c r="K1181" s="15" t="str">
        <f>VLOOKUP(A1181,'Medical Examinations'!A1179:J3514,10,FALSE)</f>
        <v>NORMAL</v>
      </c>
      <c r="L1181" s="15" t="e">
        <f>VLOOKUP(A1181,'Hospitalisation Details'!A1179:J3522,10,FALSE)</f>
        <v>#N/A</v>
      </c>
      <c r="M1181" s="15" t="e">
        <f>VLOOKUP(A1181,'Hospitalisation Details'!A1179:I3522,6,FALSE)</f>
        <v>#N/A</v>
      </c>
      <c r="N1181" s="15" t="e">
        <f>VLOOKUP(A1181,'Hospitalisation Details'!A1179:I3522,7,FALSE)</f>
        <v>#N/A</v>
      </c>
      <c r="O1181" s="15" t="e">
        <f>VLOOKUP(A1181,'Hospitalisation Details'!A1179:I3522,8,FALSE)</f>
        <v>#N/A</v>
      </c>
      <c r="P1181" s="15" t="e">
        <f>VLOOKUP(A1181,'Hospitalisation Details'!A1179:I3522,9,FALSE)</f>
        <v>#N/A</v>
      </c>
      <c r="Q1181" s="15" t="e">
        <f>VLOOKUP(A1181,'Hospitalisation Details'!A1179:K3522,11,FALSE)</f>
        <v>#N/A</v>
      </c>
    </row>
    <row r="1182" spans="1:17" ht="15.6" x14ac:dyDescent="0.3">
      <c r="A1182" s="78" t="s">
        <v>1191</v>
      </c>
      <c r="B1182" s="78" t="str">
        <f>VLOOKUP(A1182,'Customer Names'!A1180:C3515,3,FALSE)</f>
        <v>Amy</v>
      </c>
      <c r="C1182" s="91">
        <f>VLOOKUP(A1182,'Medical Examinations'!A1180:H3515,2,FALSE)</f>
        <v>22.61</v>
      </c>
      <c r="D1182" s="15">
        <f>VLOOKUP(A1182,'Medical Examinations'!A1180:H3515,3,FALSE)</f>
        <v>9.6300000000000008</v>
      </c>
      <c r="E1182" s="15" t="str">
        <f>VLOOKUP(A1182,'Medical Examinations'!A1180:H3515,4,FALSE)</f>
        <v>No</v>
      </c>
      <c r="F1182" s="15" t="str">
        <f>VLOOKUP(A1182,'Medical Examinations'!A1180:H3515,5,FALSE)</f>
        <v>No</v>
      </c>
      <c r="G1182" s="15" t="str">
        <f>VLOOKUP(A1182,'Medical Examinations'!A1180:H3515,6,FALSE)</f>
        <v>No</v>
      </c>
      <c r="H1182" s="15">
        <f>VLOOKUP(A1182,'Medical Examinations'!A1180:H3515,7,FALSE)</f>
        <v>2</v>
      </c>
      <c r="I1182" s="15" t="str">
        <f>VLOOKUP(A1182,'Medical Examinations'!A1180:H3515,8,FALSE)</f>
        <v>No</v>
      </c>
      <c r="J1182" s="15" t="str">
        <f>VLOOKUP(A1182,'Medical Examinations'!A1180:J3515,9,FALSE)</f>
        <v>NORMAL WEIGHT</v>
      </c>
      <c r="K1182" s="15" t="str">
        <f>VLOOKUP(A1182,'Medical Examinations'!A1180:J3515,10,FALSE)</f>
        <v>DIABETES</v>
      </c>
      <c r="L1182" s="15" t="e">
        <f>VLOOKUP(A1182,'Hospitalisation Details'!A1180:J3523,10,FALSE)</f>
        <v>#N/A</v>
      </c>
      <c r="M1182" s="15" t="e">
        <f>VLOOKUP(A1182,'Hospitalisation Details'!A1180:I3523,6,FALSE)</f>
        <v>#N/A</v>
      </c>
      <c r="N1182" s="15" t="e">
        <f>VLOOKUP(A1182,'Hospitalisation Details'!A1180:I3523,7,FALSE)</f>
        <v>#N/A</v>
      </c>
      <c r="O1182" s="15" t="e">
        <f>VLOOKUP(A1182,'Hospitalisation Details'!A1180:I3523,8,FALSE)</f>
        <v>#N/A</v>
      </c>
      <c r="P1182" s="15" t="e">
        <f>VLOOKUP(A1182,'Hospitalisation Details'!A1180:I3523,9,FALSE)</f>
        <v>#N/A</v>
      </c>
      <c r="Q1182" s="15" t="e">
        <f>VLOOKUP(A1182,'Hospitalisation Details'!A1180:K3523,11,FALSE)</f>
        <v>#N/A</v>
      </c>
    </row>
    <row r="1183" spans="1:17" ht="15.6" x14ac:dyDescent="0.3">
      <c r="A1183" s="78" t="s">
        <v>1190</v>
      </c>
      <c r="B1183" s="78" t="str">
        <f>VLOOKUP(A1183,'Customer Names'!A1181:C3516,3,FALSE)</f>
        <v>Adam</v>
      </c>
      <c r="C1183" s="91">
        <f>VLOOKUP(A1183,'Medical Examinations'!A1181:H3516,2,FALSE)</f>
        <v>34.299999999999997</v>
      </c>
      <c r="D1183" s="15">
        <f>VLOOKUP(A1183,'Medical Examinations'!A1181:H3516,3,FALSE)</f>
        <v>10.37</v>
      </c>
      <c r="E1183" s="15" t="str">
        <f>VLOOKUP(A1183,'Medical Examinations'!A1181:H3516,4,FALSE)</f>
        <v>No</v>
      </c>
      <c r="F1183" s="15" t="str">
        <f>VLOOKUP(A1183,'Medical Examinations'!A1181:H3516,5,FALSE)</f>
        <v>No</v>
      </c>
      <c r="G1183" s="15" t="str">
        <f>VLOOKUP(A1183,'Medical Examinations'!A1181:H3516,6,FALSE)</f>
        <v>No</v>
      </c>
      <c r="H1183" s="15">
        <f>VLOOKUP(A1183,'Medical Examinations'!A1181:H3516,7,FALSE)</f>
        <v>0</v>
      </c>
      <c r="I1183" s="15" t="str">
        <f>VLOOKUP(A1183,'Medical Examinations'!A1181:H3516,8,FALSE)</f>
        <v>No</v>
      </c>
      <c r="J1183" s="15" t="str">
        <f>VLOOKUP(A1183,'Medical Examinations'!A1181:J3516,9,FALSE)</f>
        <v>OBESITY</v>
      </c>
      <c r="K1183" s="15" t="str">
        <f>VLOOKUP(A1183,'Medical Examinations'!A1181:J3516,10,FALSE)</f>
        <v>DIABETES</v>
      </c>
      <c r="L1183" s="15" t="e">
        <f>VLOOKUP(A1183,'Hospitalisation Details'!A1181:J3524,10,FALSE)</f>
        <v>#N/A</v>
      </c>
      <c r="M1183" s="15" t="e">
        <f>VLOOKUP(A1183,'Hospitalisation Details'!A1181:I3524,6,FALSE)</f>
        <v>#N/A</v>
      </c>
      <c r="N1183" s="15" t="e">
        <f>VLOOKUP(A1183,'Hospitalisation Details'!A1181:I3524,7,FALSE)</f>
        <v>#N/A</v>
      </c>
      <c r="O1183" s="15" t="e">
        <f>VLOOKUP(A1183,'Hospitalisation Details'!A1181:I3524,8,FALSE)</f>
        <v>#N/A</v>
      </c>
      <c r="P1183" s="15" t="e">
        <f>VLOOKUP(A1183,'Hospitalisation Details'!A1181:I3524,9,FALSE)</f>
        <v>#N/A</v>
      </c>
      <c r="Q1183" s="15" t="e">
        <f>VLOOKUP(A1183,'Hospitalisation Details'!A1181:K3524,11,FALSE)</f>
        <v>#N/A</v>
      </c>
    </row>
    <row r="1184" spans="1:17" ht="15.6" x14ac:dyDescent="0.3">
      <c r="A1184" s="78" t="s">
        <v>1189</v>
      </c>
      <c r="B1184" s="78" t="str">
        <f>VLOOKUP(A1184,'Customer Names'!A1182:C3517,3,FALSE)</f>
        <v>Kristin M</v>
      </c>
      <c r="C1184" s="91">
        <f>VLOOKUP(A1184,'Medical Examinations'!A1182:H3517,2,FALSE)</f>
        <v>46.09</v>
      </c>
      <c r="D1184" s="15">
        <f>VLOOKUP(A1184,'Medical Examinations'!A1182:H3517,3,FALSE)</f>
        <v>5.44</v>
      </c>
      <c r="E1184" s="15" t="str">
        <f>VLOOKUP(A1184,'Medical Examinations'!A1182:H3517,4,FALSE)</f>
        <v>No</v>
      </c>
      <c r="F1184" s="15" t="str">
        <f>VLOOKUP(A1184,'Medical Examinations'!A1182:H3517,5,FALSE)</f>
        <v>No</v>
      </c>
      <c r="G1184" s="15" t="str">
        <f>VLOOKUP(A1184,'Medical Examinations'!A1182:H3517,6,FALSE)</f>
        <v>No</v>
      </c>
      <c r="H1184" s="15">
        <f>VLOOKUP(A1184,'Medical Examinations'!A1182:H3517,7,FALSE)</f>
        <v>2</v>
      </c>
      <c r="I1184" s="15" t="str">
        <f>VLOOKUP(A1184,'Medical Examinations'!A1182:H3517,8,FALSE)</f>
        <v>No</v>
      </c>
      <c r="J1184" s="15" t="str">
        <f>VLOOKUP(A1184,'Medical Examinations'!A1182:J3517,9,FALSE)</f>
        <v>OBESITY</v>
      </c>
      <c r="K1184" s="15" t="str">
        <f>VLOOKUP(A1184,'Medical Examinations'!A1182:J3517,10,FALSE)</f>
        <v>NORMAL</v>
      </c>
      <c r="L1184" s="15" t="e">
        <f>VLOOKUP(A1184,'Hospitalisation Details'!A1182:J3525,10,FALSE)</f>
        <v>#N/A</v>
      </c>
      <c r="M1184" s="15" t="e">
        <f>VLOOKUP(A1184,'Hospitalisation Details'!A1182:I3525,6,FALSE)</f>
        <v>#N/A</v>
      </c>
      <c r="N1184" s="15" t="e">
        <f>VLOOKUP(A1184,'Hospitalisation Details'!A1182:I3525,7,FALSE)</f>
        <v>#N/A</v>
      </c>
      <c r="O1184" s="15" t="e">
        <f>VLOOKUP(A1184,'Hospitalisation Details'!A1182:I3525,8,FALSE)</f>
        <v>#N/A</v>
      </c>
      <c r="P1184" s="15" t="e">
        <f>VLOOKUP(A1184,'Hospitalisation Details'!A1182:I3525,9,FALSE)</f>
        <v>#N/A</v>
      </c>
      <c r="Q1184" s="15" t="e">
        <f>VLOOKUP(A1184,'Hospitalisation Details'!A1182:K3525,11,FALSE)</f>
        <v>#N/A</v>
      </c>
    </row>
    <row r="1185" spans="1:17" ht="15.6" x14ac:dyDescent="0.3">
      <c r="A1185" s="78" t="s">
        <v>1188</v>
      </c>
      <c r="B1185" s="78" t="str">
        <f>VLOOKUP(A1185,'Customer Names'!A1183:C3518,3,FALSE)</f>
        <v>Mary-Lynn B.</v>
      </c>
      <c r="C1185" s="91">
        <f>VLOOKUP(A1185,'Medical Examinations'!A1183:H3518,2,FALSE)</f>
        <v>44.744999999999997</v>
      </c>
      <c r="D1185" s="15">
        <f>VLOOKUP(A1185,'Medical Examinations'!A1183:H3518,3,FALSE)</f>
        <v>5.19</v>
      </c>
      <c r="E1185" s="15" t="str">
        <f>VLOOKUP(A1185,'Medical Examinations'!A1183:H3518,4,FALSE)</f>
        <v>No</v>
      </c>
      <c r="F1185" s="15" t="str">
        <f>VLOOKUP(A1185,'Medical Examinations'!A1183:H3518,5,FALSE)</f>
        <v>No</v>
      </c>
      <c r="G1185" s="15" t="str">
        <f>VLOOKUP(A1185,'Medical Examinations'!A1183:H3518,6,FALSE)</f>
        <v>No</v>
      </c>
      <c r="H1185" s="15">
        <f>VLOOKUP(A1185,'Medical Examinations'!A1183:H3518,7,FALSE)</f>
        <v>2</v>
      </c>
      <c r="I1185" s="15" t="str">
        <f>VLOOKUP(A1185,'Medical Examinations'!A1183:H3518,8,FALSE)</f>
        <v>No</v>
      </c>
      <c r="J1185" s="15" t="str">
        <f>VLOOKUP(A1185,'Medical Examinations'!A1183:J3518,9,FALSE)</f>
        <v>OBESITY</v>
      </c>
      <c r="K1185" s="15" t="str">
        <f>VLOOKUP(A1185,'Medical Examinations'!A1183:J3518,10,FALSE)</f>
        <v>NORMAL</v>
      </c>
      <c r="L1185" s="15" t="e">
        <f>VLOOKUP(A1185,'Hospitalisation Details'!A1183:J3526,10,FALSE)</f>
        <v>#N/A</v>
      </c>
      <c r="M1185" s="15" t="e">
        <f>VLOOKUP(A1185,'Hospitalisation Details'!A1183:I3526,6,FALSE)</f>
        <v>#N/A</v>
      </c>
      <c r="N1185" s="15" t="e">
        <f>VLOOKUP(A1185,'Hospitalisation Details'!A1183:I3526,7,FALSE)</f>
        <v>#N/A</v>
      </c>
      <c r="O1185" s="15" t="e">
        <f>VLOOKUP(A1185,'Hospitalisation Details'!A1183:I3526,8,FALSE)</f>
        <v>#N/A</v>
      </c>
      <c r="P1185" s="15" t="e">
        <f>VLOOKUP(A1185,'Hospitalisation Details'!A1183:I3526,9,FALSE)</f>
        <v>#N/A</v>
      </c>
      <c r="Q1185" s="15" t="e">
        <f>VLOOKUP(A1185,'Hospitalisation Details'!A1183:K3526,11,FALSE)</f>
        <v>#N/A</v>
      </c>
    </row>
    <row r="1186" spans="1:17" ht="15.6" x14ac:dyDescent="0.3">
      <c r="A1186" s="78" t="s">
        <v>1187</v>
      </c>
      <c r="B1186" s="78" t="str">
        <f>VLOOKUP(A1186,'Customer Names'!A1184:C3519,3,FALSE)</f>
        <v>Jamie A</v>
      </c>
      <c r="C1186" s="91">
        <f>VLOOKUP(A1186,'Medical Examinations'!A1184:H3519,2,FALSE)</f>
        <v>26.33</v>
      </c>
      <c r="D1186" s="15">
        <f>VLOOKUP(A1186,'Medical Examinations'!A1184:H3519,3,FALSE)</f>
        <v>11.8</v>
      </c>
      <c r="E1186" s="15" t="str">
        <f>VLOOKUP(A1186,'Medical Examinations'!A1184:H3519,4,FALSE)</f>
        <v>yes</v>
      </c>
      <c r="F1186" s="15" t="str">
        <f>VLOOKUP(A1186,'Medical Examinations'!A1184:H3519,5,FALSE)</f>
        <v>No</v>
      </c>
      <c r="G1186" s="15" t="str">
        <f>VLOOKUP(A1186,'Medical Examinations'!A1184:H3519,6,FALSE)</f>
        <v>No</v>
      </c>
      <c r="H1186" s="15">
        <f>VLOOKUP(A1186,'Medical Examinations'!A1184:H3519,7,FALSE)</f>
        <v>1</v>
      </c>
      <c r="I1186" s="15" t="str">
        <f>VLOOKUP(A1186,'Medical Examinations'!A1184:H3519,8,FALSE)</f>
        <v>No</v>
      </c>
      <c r="J1186" s="15" t="str">
        <f>VLOOKUP(A1186,'Medical Examinations'!A1184:J3519,9,FALSE)</f>
        <v>OVERWEIGHT</v>
      </c>
      <c r="K1186" s="15" t="str">
        <f>VLOOKUP(A1186,'Medical Examinations'!A1184:J3519,10,FALSE)</f>
        <v>DIABETES</v>
      </c>
      <c r="L1186" s="15" t="e">
        <f>VLOOKUP(A1186,'Hospitalisation Details'!A1184:J3527,10,FALSE)</f>
        <v>#N/A</v>
      </c>
      <c r="M1186" s="15" t="e">
        <f>VLOOKUP(A1186,'Hospitalisation Details'!A1184:I3527,6,FALSE)</f>
        <v>#N/A</v>
      </c>
      <c r="N1186" s="15" t="e">
        <f>VLOOKUP(A1186,'Hospitalisation Details'!A1184:I3527,7,FALSE)</f>
        <v>#N/A</v>
      </c>
      <c r="O1186" s="15" t="e">
        <f>VLOOKUP(A1186,'Hospitalisation Details'!A1184:I3527,8,FALSE)</f>
        <v>#N/A</v>
      </c>
      <c r="P1186" s="15" t="e">
        <f>VLOOKUP(A1186,'Hospitalisation Details'!A1184:I3527,9,FALSE)</f>
        <v>#N/A</v>
      </c>
      <c r="Q1186" s="15" t="e">
        <f>VLOOKUP(A1186,'Hospitalisation Details'!A1184:K3527,11,FALSE)</f>
        <v>#N/A</v>
      </c>
    </row>
    <row r="1187" spans="1:17" ht="15.6" x14ac:dyDescent="0.3">
      <c r="A1187" s="78" t="s">
        <v>1186</v>
      </c>
      <c r="B1187" s="78" t="str">
        <f>VLOOKUP(A1187,'Customer Names'!A1185:C3520,3,FALSE)</f>
        <v>Jeffrey A.</v>
      </c>
      <c r="C1187" s="91">
        <f>VLOOKUP(A1187,'Medical Examinations'!A1185:H3520,2,FALSE)</f>
        <v>26.6</v>
      </c>
      <c r="D1187" s="15">
        <f>VLOOKUP(A1187,'Medical Examinations'!A1185:H3520,3,FALSE)</f>
        <v>8.3800000000000008</v>
      </c>
      <c r="E1187" s="15" t="str">
        <f>VLOOKUP(A1187,'Medical Examinations'!A1185:H3520,4,FALSE)</f>
        <v>No</v>
      </c>
      <c r="F1187" s="15" t="str">
        <f>VLOOKUP(A1187,'Medical Examinations'!A1185:H3520,5,FALSE)</f>
        <v>No</v>
      </c>
      <c r="G1187" s="15" t="str">
        <f>VLOOKUP(A1187,'Medical Examinations'!A1185:H3520,6,FALSE)</f>
        <v>No</v>
      </c>
      <c r="H1187" s="15">
        <f>VLOOKUP(A1187,'Medical Examinations'!A1185:H3520,7,FALSE)</f>
        <v>2</v>
      </c>
      <c r="I1187" s="15" t="str">
        <f>VLOOKUP(A1187,'Medical Examinations'!A1185:H3520,8,FALSE)</f>
        <v>No</v>
      </c>
      <c r="J1187" s="15" t="str">
        <f>VLOOKUP(A1187,'Medical Examinations'!A1185:J3520,9,FALSE)</f>
        <v>OVERWEIGHT</v>
      </c>
      <c r="K1187" s="15" t="str">
        <f>VLOOKUP(A1187,'Medical Examinations'!A1185:J3520,10,FALSE)</f>
        <v>DIABETES</v>
      </c>
      <c r="L1187" s="15" t="e">
        <f>VLOOKUP(A1187,'Hospitalisation Details'!A1185:J3528,10,FALSE)</f>
        <v>#N/A</v>
      </c>
      <c r="M1187" s="15" t="e">
        <f>VLOOKUP(A1187,'Hospitalisation Details'!A1185:I3528,6,FALSE)</f>
        <v>#N/A</v>
      </c>
      <c r="N1187" s="15" t="e">
        <f>VLOOKUP(A1187,'Hospitalisation Details'!A1185:I3528,7,FALSE)</f>
        <v>#N/A</v>
      </c>
      <c r="O1187" s="15" t="e">
        <f>VLOOKUP(A1187,'Hospitalisation Details'!A1185:I3528,8,FALSE)</f>
        <v>#N/A</v>
      </c>
      <c r="P1187" s="15" t="e">
        <f>VLOOKUP(A1187,'Hospitalisation Details'!A1185:I3528,9,FALSE)</f>
        <v>#N/A</v>
      </c>
      <c r="Q1187" s="15" t="e">
        <f>VLOOKUP(A1187,'Hospitalisation Details'!A1185:K3528,11,FALSE)</f>
        <v>#N/A</v>
      </c>
    </row>
    <row r="1188" spans="1:17" ht="15.6" x14ac:dyDescent="0.3">
      <c r="A1188" s="78" t="s">
        <v>1185</v>
      </c>
      <c r="B1188" s="78" t="str">
        <f>VLOOKUP(A1188,'Customer Names'!A1186:C3521,3,FALSE)</f>
        <v>Ms.  Nicole</v>
      </c>
      <c r="C1188" s="91">
        <f>VLOOKUP(A1188,'Medical Examinations'!A1186:H3521,2,FALSE)</f>
        <v>27.5</v>
      </c>
      <c r="D1188" s="15">
        <f>VLOOKUP(A1188,'Medical Examinations'!A1186:H3521,3,FALSE)</f>
        <v>7.58</v>
      </c>
      <c r="E1188" s="15" t="str">
        <f>VLOOKUP(A1188,'Medical Examinations'!A1186:H3521,4,FALSE)</f>
        <v>No</v>
      </c>
      <c r="F1188" s="15" t="str">
        <f>VLOOKUP(A1188,'Medical Examinations'!A1186:H3521,5,FALSE)</f>
        <v>No</v>
      </c>
      <c r="G1188" s="15" t="str">
        <f>VLOOKUP(A1188,'Medical Examinations'!A1186:H3521,6,FALSE)</f>
        <v>No</v>
      </c>
      <c r="H1188" s="15">
        <f>VLOOKUP(A1188,'Medical Examinations'!A1186:H3521,7,FALSE)</f>
        <v>0</v>
      </c>
      <c r="I1188" s="15" t="str">
        <f>VLOOKUP(A1188,'Medical Examinations'!A1186:H3521,8,FALSE)</f>
        <v>No</v>
      </c>
      <c r="J1188" s="15" t="str">
        <f>VLOOKUP(A1188,'Medical Examinations'!A1186:J3521,9,FALSE)</f>
        <v>OVERWEIGHT</v>
      </c>
      <c r="K1188" s="15" t="str">
        <f>VLOOKUP(A1188,'Medical Examinations'!A1186:J3521,10,FALSE)</f>
        <v>DIABETES</v>
      </c>
      <c r="L1188" s="15" t="e">
        <f>VLOOKUP(A1188,'Hospitalisation Details'!A1186:J3529,10,FALSE)</f>
        <v>#N/A</v>
      </c>
      <c r="M1188" s="15" t="e">
        <f>VLOOKUP(A1188,'Hospitalisation Details'!A1186:I3529,6,FALSE)</f>
        <v>#N/A</v>
      </c>
      <c r="N1188" s="15" t="e">
        <f>VLOOKUP(A1188,'Hospitalisation Details'!A1186:I3529,7,FALSE)</f>
        <v>#N/A</v>
      </c>
      <c r="O1188" s="15" t="e">
        <f>VLOOKUP(A1188,'Hospitalisation Details'!A1186:I3529,8,FALSE)</f>
        <v>#N/A</v>
      </c>
      <c r="P1188" s="15" t="e">
        <f>VLOOKUP(A1188,'Hospitalisation Details'!A1186:I3529,9,FALSE)</f>
        <v>#N/A</v>
      </c>
      <c r="Q1188" s="15" t="e">
        <f>VLOOKUP(A1188,'Hospitalisation Details'!A1186:K3529,11,FALSE)</f>
        <v>#N/A</v>
      </c>
    </row>
    <row r="1189" spans="1:17" ht="15.6" x14ac:dyDescent="0.3">
      <c r="A1189" s="78" t="s">
        <v>1184</v>
      </c>
      <c r="B1189" s="78" t="str">
        <f>VLOOKUP(A1189,'Customer Names'!A1187:C3522,3,FALSE)</f>
        <v>Audrey</v>
      </c>
      <c r="C1189" s="91">
        <f>VLOOKUP(A1189,'Medical Examinations'!A1187:H3522,2,FALSE)</f>
        <v>41.55</v>
      </c>
      <c r="D1189" s="15">
        <f>VLOOKUP(A1189,'Medical Examinations'!A1187:H3522,3,FALSE)</f>
        <v>4.6100000000000003</v>
      </c>
      <c r="E1189" s="15" t="str">
        <f>VLOOKUP(A1189,'Medical Examinations'!A1187:H3522,4,FALSE)</f>
        <v>No</v>
      </c>
      <c r="F1189" s="15" t="str">
        <f>VLOOKUP(A1189,'Medical Examinations'!A1187:H3522,5,FALSE)</f>
        <v>No</v>
      </c>
      <c r="G1189" s="15" t="str">
        <f>VLOOKUP(A1189,'Medical Examinations'!A1187:H3522,6,FALSE)</f>
        <v>No</v>
      </c>
      <c r="H1189" s="15">
        <f>VLOOKUP(A1189,'Medical Examinations'!A1187:H3522,7,FALSE)</f>
        <v>1</v>
      </c>
      <c r="I1189" s="15" t="str">
        <f>VLOOKUP(A1189,'Medical Examinations'!A1187:H3522,8,FALSE)</f>
        <v>No</v>
      </c>
      <c r="J1189" s="15" t="str">
        <f>VLOOKUP(A1189,'Medical Examinations'!A1187:J3522,9,FALSE)</f>
        <v>OBESITY</v>
      </c>
      <c r="K1189" s="15" t="str">
        <f>VLOOKUP(A1189,'Medical Examinations'!A1187:J3522,10,FALSE)</f>
        <v>NORMAL</v>
      </c>
      <c r="L1189" s="15" t="e">
        <f>VLOOKUP(A1189,'Hospitalisation Details'!A1187:J3530,10,FALSE)</f>
        <v>#N/A</v>
      </c>
      <c r="M1189" s="15" t="e">
        <f>VLOOKUP(A1189,'Hospitalisation Details'!A1187:I3530,6,FALSE)</f>
        <v>#N/A</v>
      </c>
      <c r="N1189" s="15" t="e">
        <f>VLOOKUP(A1189,'Hospitalisation Details'!A1187:I3530,7,FALSE)</f>
        <v>#N/A</v>
      </c>
      <c r="O1189" s="15" t="e">
        <f>VLOOKUP(A1189,'Hospitalisation Details'!A1187:I3530,8,FALSE)</f>
        <v>#N/A</v>
      </c>
      <c r="P1189" s="15" t="e">
        <f>VLOOKUP(A1189,'Hospitalisation Details'!A1187:I3530,9,FALSE)</f>
        <v>#N/A</v>
      </c>
      <c r="Q1189" s="15" t="e">
        <f>VLOOKUP(A1189,'Hospitalisation Details'!A1187:K3530,11,FALSE)</f>
        <v>#N/A</v>
      </c>
    </row>
    <row r="1190" spans="1:17" ht="15.6" x14ac:dyDescent="0.3">
      <c r="A1190" s="78" t="s">
        <v>1183</v>
      </c>
      <c r="B1190" s="78" t="str">
        <f>VLOOKUP(A1190,'Customer Names'!A1188:C3523,3,FALSE)</f>
        <v>Jacob</v>
      </c>
      <c r="C1190" s="91">
        <f>VLOOKUP(A1190,'Medical Examinations'!A1188:H3523,2,FALSE)</f>
        <v>41.47</v>
      </c>
      <c r="D1190" s="15">
        <f>VLOOKUP(A1190,'Medical Examinations'!A1188:H3523,3,FALSE)</f>
        <v>4.7</v>
      </c>
      <c r="E1190" s="15" t="str">
        <f>VLOOKUP(A1190,'Medical Examinations'!A1188:H3523,4,FALSE)</f>
        <v>yes</v>
      </c>
      <c r="F1190" s="15" t="str">
        <f>VLOOKUP(A1190,'Medical Examinations'!A1188:H3523,5,FALSE)</f>
        <v>No</v>
      </c>
      <c r="G1190" s="15" t="str">
        <f>VLOOKUP(A1190,'Medical Examinations'!A1188:H3523,6,FALSE)</f>
        <v>Yes</v>
      </c>
      <c r="H1190" s="15">
        <f>VLOOKUP(A1190,'Medical Examinations'!A1188:H3523,7,FALSE)</f>
        <v>1</v>
      </c>
      <c r="I1190" s="15" t="str">
        <f>VLOOKUP(A1190,'Medical Examinations'!A1188:H3523,8,FALSE)</f>
        <v>No</v>
      </c>
      <c r="J1190" s="15" t="str">
        <f>VLOOKUP(A1190,'Medical Examinations'!A1188:J3523,9,FALSE)</f>
        <v>OBESITY</v>
      </c>
      <c r="K1190" s="15" t="str">
        <f>VLOOKUP(A1190,'Medical Examinations'!A1188:J3523,10,FALSE)</f>
        <v>NORMAL</v>
      </c>
      <c r="L1190" s="15" t="e">
        <f>VLOOKUP(A1190,'Hospitalisation Details'!A1188:J3531,10,FALSE)</f>
        <v>#N/A</v>
      </c>
      <c r="M1190" s="15" t="e">
        <f>VLOOKUP(A1190,'Hospitalisation Details'!A1188:I3531,6,FALSE)</f>
        <v>#N/A</v>
      </c>
      <c r="N1190" s="15" t="e">
        <f>VLOOKUP(A1190,'Hospitalisation Details'!A1188:I3531,7,FALSE)</f>
        <v>#N/A</v>
      </c>
      <c r="O1190" s="15" t="e">
        <f>VLOOKUP(A1190,'Hospitalisation Details'!A1188:I3531,8,FALSE)</f>
        <v>#N/A</v>
      </c>
      <c r="P1190" s="15" t="e">
        <f>VLOOKUP(A1190,'Hospitalisation Details'!A1188:I3531,9,FALSE)</f>
        <v>#N/A</v>
      </c>
      <c r="Q1190" s="15" t="e">
        <f>VLOOKUP(A1190,'Hospitalisation Details'!A1188:K3531,11,FALSE)</f>
        <v>#N/A</v>
      </c>
    </row>
    <row r="1191" spans="1:17" ht="15.6" x14ac:dyDescent="0.3">
      <c r="A1191" s="78" t="s">
        <v>1182</v>
      </c>
      <c r="B1191" s="78" t="str">
        <f>VLOOKUP(A1191,'Customer Names'!A1189:C3524,3,FALSE)</f>
        <v>Mr.  Daniel S</v>
      </c>
      <c r="C1191" s="91">
        <f>VLOOKUP(A1191,'Medical Examinations'!A1189:H3524,2,FALSE)</f>
        <v>24.795000000000002</v>
      </c>
      <c r="D1191" s="15">
        <f>VLOOKUP(A1191,'Medical Examinations'!A1189:H3524,3,FALSE)</f>
        <v>6.05</v>
      </c>
      <c r="E1191" s="15" t="str">
        <f>VLOOKUP(A1191,'Medical Examinations'!A1189:H3524,4,FALSE)</f>
        <v>yes</v>
      </c>
      <c r="F1191" s="15" t="str">
        <f>VLOOKUP(A1191,'Medical Examinations'!A1189:H3524,5,FALSE)</f>
        <v>No</v>
      </c>
      <c r="G1191" s="15" t="str">
        <f>VLOOKUP(A1191,'Medical Examinations'!A1189:H3524,6,FALSE)</f>
        <v>No</v>
      </c>
      <c r="H1191" s="15">
        <f>VLOOKUP(A1191,'Medical Examinations'!A1189:H3524,7,FALSE)</f>
        <v>0</v>
      </c>
      <c r="I1191" s="15" t="str">
        <f>VLOOKUP(A1191,'Medical Examinations'!A1189:H3524,8,FALSE)</f>
        <v>No</v>
      </c>
      <c r="J1191" s="15" t="str">
        <f>VLOOKUP(A1191,'Medical Examinations'!A1189:J3524,9,FALSE)</f>
        <v>NORMAL WEIGHT</v>
      </c>
      <c r="K1191" s="15" t="str">
        <f>VLOOKUP(A1191,'Medical Examinations'!A1189:J3524,10,FALSE)</f>
        <v>PREDIABETES</v>
      </c>
      <c r="L1191" s="15" t="e">
        <f>VLOOKUP(A1191,'Hospitalisation Details'!A1189:J3532,10,FALSE)</f>
        <v>#N/A</v>
      </c>
      <c r="M1191" s="15" t="e">
        <f>VLOOKUP(A1191,'Hospitalisation Details'!A1189:I3532,6,FALSE)</f>
        <v>#N/A</v>
      </c>
      <c r="N1191" s="15" t="e">
        <f>VLOOKUP(A1191,'Hospitalisation Details'!A1189:I3532,7,FALSE)</f>
        <v>#N/A</v>
      </c>
      <c r="O1191" s="15" t="e">
        <f>VLOOKUP(A1191,'Hospitalisation Details'!A1189:I3532,8,FALSE)</f>
        <v>#N/A</v>
      </c>
      <c r="P1191" s="15" t="e">
        <f>VLOOKUP(A1191,'Hospitalisation Details'!A1189:I3532,9,FALSE)</f>
        <v>#N/A</v>
      </c>
      <c r="Q1191" s="15" t="e">
        <f>VLOOKUP(A1191,'Hospitalisation Details'!A1189:K3532,11,FALSE)</f>
        <v>#N/A</v>
      </c>
    </row>
    <row r="1192" spans="1:17" ht="15.6" x14ac:dyDescent="0.3">
      <c r="A1192" s="78" t="s">
        <v>1181</v>
      </c>
      <c r="B1192" s="78" t="str">
        <f>VLOOKUP(A1192,'Customer Names'!A1190:C3525,3,FALSE)</f>
        <v>Marc C.</v>
      </c>
      <c r="C1192" s="91">
        <f>VLOOKUP(A1192,'Medical Examinations'!A1190:H3525,2,FALSE)</f>
        <v>29.48</v>
      </c>
      <c r="D1192" s="15">
        <f>VLOOKUP(A1192,'Medical Examinations'!A1190:H3525,3,FALSE)</f>
        <v>5.63</v>
      </c>
      <c r="E1192" s="15" t="str">
        <f>VLOOKUP(A1192,'Medical Examinations'!A1190:H3525,4,FALSE)</f>
        <v>yes</v>
      </c>
      <c r="F1192" s="15" t="str">
        <f>VLOOKUP(A1192,'Medical Examinations'!A1190:H3525,5,FALSE)</f>
        <v>No</v>
      </c>
      <c r="G1192" s="15" t="str">
        <f>VLOOKUP(A1192,'Medical Examinations'!A1190:H3525,6,FALSE)</f>
        <v>Yes</v>
      </c>
      <c r="H1192" s="15">
        <f>VLOOKUP(A1192,'Medical Examinations'!A1190:H3525,7,FALSE)</f>
        <v>1</v>
      </c>
      <c r="I1192" s="15" t="str">
        <f>VLOOKUP(A1192,'Medical Examinations'!A1190:H3525,8,FALSE)</f>
        <v>No</v>
      </c>
      <c r="J1192" s="15" t="str">
        <f>VLOOKUP(A1192,'Medical Examinations'!A1190:J3525,9,FALSE)</f>
        <v>OVERWEIGHT</v>
      </c>
      <c r="K1192" s="15" t="str">
        <f>VLOOKUP(A1192,'Medical Examinations'!A1190:J3525,10,FALSE)</f>
        <v>NORMAL</v>
      </c>
      <c r="L1192" s="15" t="e">
        <f>VLOOKUP(A1192,'Hospitalisation Details'!A1190:J3533,10,FALSE)</f>
        <v>#N/A</v>
      </c>
      <c r="M1192" s="15" t="e">
        <f>VLOOKUP(A1192,'Hospitalisation Details'!A1190:I3533,6,FALSE)</f>
        <v>#N/A</v>
      </c>
      <c r="N1192" s="15" t="e">
        <f>VLOOKUP(A1192,'Hospitalisation Details'!A1190:I3533,7,FALSE)</f>
        <v>#N/A</v>
      </c>
      <c r="O1192" s="15" t="e">
        <f>VLOOKUP(A1192,'Hospitalisation Details'!A1190:I3533,8,FALSE)</f>
        <v>#N/A</v>
      </c>
      <c r="P1192" s="15" t="e">
        <f>VLOOKUP(A1192,'Hospitalisation Details'!A1190:I3533,9,FALSE)</f>
        <v>#N/A</v>
      </c>
      <c r="Q1192" s="15" t="e">
        <f>VLOOKUP(A1192,'Hospitalisation Details'!A1190:K3533,11,FALSE)</f>
        <v>#N/A</v>
      </c>
    </row>
    <row r="1193" spans="1:17" ht="15.6" x14ac:dyDescent="0.3">
      <c r="A1193" s="78" t="s">
        <v>1180</v>
      </c>
      <c r="B1193" s="78" t="str">
        <f>VLOOKUP(A1193,'Customer Names'!A1191:C3526,3,FALSE)</f>
        <v>Mark S</v>
      </c>
      <c r="C1193" s="91">
        <f>VLOOKUP(A1193,'Medical Examinations'!A1191:H3526,2,FALSE)</f>
        <v>28.09</v>
      </c>
      <c r="D1193" s="15">
        <f>VLOOKUP(A1193,'Medical Examinations'!A1191:H3526,3,FALSE)</f>
        <v>6.06</v>
      </c>
      <c r="E1193" s="15" t="str">
        <f>VLOOKUP(A1193,'Medical Examinations'!A1191:H3526,4,FALSE)</f>
        <v>No</v>
      </c>
      <c r="F1193" s="15" t="str">
        <f>VLOOKUP(A1193,'Medical Examinations'!A1191:H3526,5,FALSE)</f>
        <v>No</v>
      </c>
      <c r="G1193" s="15" t="str">
        <f>VLOOKUP(A1193,'Medical Examinations'!A1191:H3526,6,FALSE)</f>
        <v>Yes</v>
      </c>
      <c r="H1193" s="15">
        <f>VLOOKUP(A1193,'Medical Examinations'!A1191:H3526,7,FALSE)</f>
        <v>1</v>
      </c>
      <c r="I1193" s="15" t="str">
        <f>VLOOKUP(A1193,'Medical Examinations'!A1191:H3526,8,FALSE)</f>
        <v>No</v>
      </c>
      <c r="J1193" s="15" t="str">
        <f>VLOOKUP(A1193,'Medical Examinations'!A1191:J3526,9,FALSE)</f>
        <v>OVERWEIGHT</v>
      </c>
      <c r="K1193" s="15" t="str">
        <f>VLOOKUP(A1193,'Medical Examinations'!A1191:J3526,10,FALSE)</f>
        <v>PREDIABETES</v>
      </c>
      <c r="L1193" s="15" t="e">
        <f>VLOOKUP(A1193,'Hospitalisation Details'!A1191:J3534,10,FALSE)</f>
        <v>#N/A</v>
      </c>
      <c r="M1193" s="15" t="e">
        <f>VLOOKUP(A1193,'Hospitalisation Details'!A1191:I3534,6,FALSE)</f>
        <v>#N/A</v>
      </c>
      <c r="N1193" s="15" t="e">
        <f>VLOOKUP(A1193,'Hospitalisation Details'!A1191:I3534,7,FALSE)</f>
        <v>#N/A</v>
      </c>
      <c r="O1193" s="15" t="e">
        <f>VLOOKUP(A1193,'Hospitalisation Details'!A1191:I3534,8,FALSE)</f>
        <v>#N/A</v>
      </c>
      <c r="P1193" s="15" t="e">
        <f>VLOOKUP(A1193,'Hospitalisation Details'!A1191:I3534,9,FALSE)</f>
        <v>#N/A</v>
      </c>
      <c r="Q1193" s="15" t="e">
        <f>VLOOKUP(A1193,'Hospitalisation Details'!A1191:K3534,11,FALSE)</f>
        <v>#N/A</v>
      </c>
    </row>
    <row r="1194" spans="1:17" ht="15.6" x14ac:dyDescent="0.3">
      <c r="A1194" s="78" t="s">
        <v>1179</v>
      </c>
      <c r="B1194" s="78" t="str">
        <f>VLOOKUP(A1194,'Customer Names'!A1192:C3527,3,FALSE)</f>
        <v>Dan</v>
      </c>
      <c r="C1194" s="91">
        <f>VLOOKUP(A1194,'Medical Examinations'!A1192:H3527,2,FALSE)</f>
        <v>32.729999999999997</v>
      </c>
      <c r="D1194" s="15">
        <f>VLOOKUP(A1194,'Medical Examinations'!A1192:H3527,3,FALSE)</f>
        <v>5.19</v>
      </c>
      <c r="E1194" s="15" t="str">
        <f>VLOOKUP(A1194,'Medical Examinations'!A1192:H3527,4,FALSE)</f>
        <v>No</v>
      </c>
      <c r="F1194" s="15" t="str">
        <f>VLOOKUP(A1194,'Medical Examinations'!A1192:H3527,5,FALSE)</f>
        <v>No</v>
      </c>
      <c r="G1194" s="15" t="str">
        <f>VLOOKUP(A1194,'Medical Examinations'!A1192:H3527,6,FALSE)</f>
        <v>No</v>
      </c>
      <c r="H1194" s="15">
        <f>VLOOKUP(A1194,'Medical Examinations'!A1192:H3527,7,FALSE)</f>
        <v>1</v>
      </c>
      <c r="I1194" s="15" t="str">
        <f>VLOOKUP(A1194,'Medical Examinations'!A1192:H3527,8,FALSE)</f>
        <v>No</v>
      </c>
      <c r="J1194" s="15" t="str">
        <f>VLOOKUP(A1194,'Medical Examinations'!A1192:J3527,9,FALSE)</f>
        <v>OBESITY</v>
      </c>
      <c r="K1194" s="15" t="str">
        <f>VLOOKUP(A1194,'Medical Examinations'!A1192:J3527,10,FALSE)</f>
        <v>NORMAL</v>
      </c>
      <c r="L1194" s="15" t="e">
        <f>VLOOKUP(A1194,'Hospitalisation Details'!A1192:J3535,10,FALSE)</f>
        <v>#N/A</v>
      </c>
      <c r="M1194" s="15" t="e">
        <f>VLOOKUP(A1194,'Hospitalisation Details'!A1192:I3535,6,FALSE)</f>
        <v>#N/A</v>
      </c>
      <c r="N1194" s="15" t="e">
        <f>VLOOKUP(A1194,'Hospitalisation Details'!A1192:I3535,7,FALSE)</f>
        <v>#N/A</v>
      </c>
      <c r="O1194" s="15" t="e">
        <f>VLOOKUP(A1194,'Hospitalisation Details'!A1192:I3535,8,FALSE)</f>
        <v>#N/A</v>
      </c>
      <c r="P1194" s="15" t="e">
        <f>VLOOKUP(A1194,'Hospitalisation Details'!A1192:I3535,9,FALSE)</f>
        <v>#N/A</v>
      </c>
      <c r="Q1194" s="15" t="e">
        <f>VLOOKUP(A1194,'Hospitalisation Details'!A1192:K3535,11,FALSE)</f>
        <v>#N/A</v>
      </c>
    </row>
    <row r="1195" spans="1:17" ht="15.6" x14ac:dyDescent="0.3">
      <c r="A1195" s="78" t="s">
        <v>1178</v>
      </c>
      <c r="B1195" s="78" t="str">
        <f>VLOOKUP(A1195,'Customer Names'!A1193:C3528,3,FALSE)</f>
        <v>Ms.  Gabriela</v>
      </c>
      <c r="C1195" s="91">
        <f>VLOOKUP(A1195,'Medical Examinations'!A1193:H3528,2,FALSE)</f>
        <v>27.36</v>
      </c>
      <c r="D1195" s="15">
        <f>VLOOKUP(A1195,'Medical Examinations'!A1193:H3528,3,FALSE)</f>
        <v>8.9600000000000009</v>
      </c>
      <c r="E1195" s="15" t="str">
        <f>VLOOKUP(A1195,'Medical Examinations'!A1193:H3528,4,FALSE)</f>
        <v>No</v>
      </c>
      <c r="F1195" s="15" t="str">
        <f>VLOOKUP(A1195,'Medical Examinations'!A1193:H3528,5,FALSE)</f>
        <v>No</v>
      </c>
      <c r="G1195" s="15" t="str">
        <f>VLOOKUP(A1195,'Medical Examinations'!A1193:H3528,6,FALSE)</f>
        <v>No</v>
      </c>
      <c r="H1195" s="15">
        <f>VLOOKUP(A1195,'Medical Examinations'!A1193:H3528,7,FALSE)</f>
        <v>0</v>
      </c>
      <c r="I1195" s="15" t="str">
        <f>VLOOKUP(A1195,'Medical Examinations'!A1193:H3528,8,FALSE)</f>
        <v>No</v>
      </c>
      <c r="J1195" s="15" t="str">
        <f>VLOOKUP(A1195,'Medical Examinations'!A1193:J3528,9,FALSE)</f>
        <v>OVERWEIGHT</v>
      </c>
      <c r="K1195" s="15" t="str">
        <f>VLOOKUP(A1195,'Medical Examinations'!A1193:J3528,10,FALSE)</f>
        <v>DIABETES</v>
      </c>
      <c r="L1195" s="15" t="e">
        <f>VLOOKUP(A1195,'Hospitalisation Details'!A1193:J3536,10,FALSE)</f>
        <v>#N/A</v>
      </c>
      <c r="M1195" s="15" t="e">
        <f>VLOOKUP(A1195,'Hospitalisation Details'!A1193:I3536,6,FALSE)</f>
        <v>#N/A</v>
      </c>
      <c r="N1195" s="15" t="e">
        <f>VLOOKUP(A1195,'Hospitalisation Details'!A1193:I3536,7,FALSE)</f>
        <v>#N/A</v>
      </c>
      <c r="O1195" s="15" t="e">
        <f>VLOOKUP(A1195,'Hospitalisation Details'!A1193:I3536,8,FALSE)</f>
        <v>#N/A</v>
      </c>
      <c r="P1195" s="15" t="e">
        <f>VLOOKUP(A1195,'Hospitalisation Details'!A1193:I3536,9,FALSE)</f>
        <v>#N/A</v>
      </c>
      <c r="Q1195" s="15" t="e">
        <f>VLOOKUP(A1195,'Hospitalisation Details'!A1193:K3536,11,FALSE)</f>
        <v>#N/A</v>
      </c>
    </row>
    <row r="1196" spans="1:17" ht="15.6" x14ac:dyDescent="0.3">
      <c r="A1196" s="78" t="s">
        <v>1177</v>
      </c>
      <c r="B1196" s="78" t="str">
        <f>VLOOKUP(A1196,'Customer Names'!A1194:C3529,3,FALSE)</f>
        <v>Amanda</v>
      </c>
      <c r="C1196" s="91">
        <f>VLOOKUP(A1196,'Medical Examinations'!A1194:H3529,2,FALSE)</f>
        <v>27.265000000000001</v>
      </c>
      <c r="D1196" s="15">
        <f>VLOOKUP(A1196,'Medical Examinations'!A1194:H3529,3,FALSE)</f>
        <v>11.39</v>
      </c>
      <c r="E1196" s="15" t="str">
        <f>VLOOKUP(A1196,'Medical Examinations'!A1194:H3529,4,FALSE)</f>
        <v>No</v>
      </c>
      <c r="F1196" s="15" t="str">
        <f>VLOOKUP(A1196,'Medical Examinations'!A1194:H3529,5,FALSE)</f>
        <v>No</v>
      </c>
      <c r="G1196" s="15" t="str">
        <f>VLOOKUP(A1196,'Medical Examinations'!A1194:H3529,6,FALSE)</f>
        <v>No</v>
      </c>
      <c r="H1196" s="15">
        <f>VLOOKUP(A1196,'Medical Examinations'!A1194:H3529,7,FALSE)</f>
        <v>0</v>
      </c>
      <c r="I1196" s="15" t="str">
        <f>VLOOKUP(A1196,'Medical Examinations'!A1194:H3529,8,FALSE)</f>
        <v>No</v>
      </c>
      <c r="J1196" s="15" t="str">
        <f>VLOOKUP(A1196,'Medical Examinations'!A1194:J3529,9,FALSE)</f>
        <v>OVERWEIGHT</v>
      </c>
      <c r="K1196" s="15" t="str">
        <f>VLOOKUP(A1196,'Medical Examinations'!A1194:J3529,10,FALSE)</f>
        <v>DIABETES</v>
      </c>
      <c r="L1196" s="15" t="e">
        <f>VLOOKUP(A1196,'Hospitalisation Details'!A1194:J3537,10,FALSE)</f>
        <v>#N/A</v>
      </c>
      <c r="M1196" s="15" t="e">
        <f>VLOOKUP(A1196,'Hospitalisation Details'!A1194:I3537,6,FALSE)</f>
        <v>#N/A</v>
      </c>
      <c r="N1196" s="15" t="e">
        <f>VLOOKUP(A1196,'Hospitalisation Details'!A1194:I3537,7,FALSE)</f>
        <v>#N/A</v>
      </c>
      <c r="O1196" s="15" t="e">
        <f>VLOOKUP(A1196,'Hospitalisation Details'!A1194:I3537,8,FALSE)</f>
        <v>#N/A</v>
      </c>
      <c r="P1196" s="15" t="e">
        <f>VLOOKUP(A1196,'Hospitalisation Details'!A1194:I3537,9,FALSE)</f>
        <v>#N/A</v>
      </c>
      <c r="Q1196" s="15" t="e">
        <f>VLOOKUP(A1196,'Hospitalisation Details'!A1194:K3537,11,FALSE)</f>
        <v>#N/A</v>
      </c>
    </row>
    <row r="1197" spans="1:17" ht="15.6" x14ac:dyDescent="0.3">
      <c r="A1197" s="78" t="s">
        <v>1176</v>
      </c>
      <c r="B1197" s="78" t="str">
        <f>VLOOKUP(A1197,'Customer Names'!A1195:C3530,3,FALSE)</f>
        <v>Ms.  Dara</v>
      </c>
      <c r="C1197" s="91">
        <f>VLOOKUP(A1197,'Medical Examinations'!A1195:H3530,2,FALSE)</f>
        <v>48.07</v>
      </c>
      <c r="D1197" s="15">
        <f>VLOOKUP(A1197,'Medical Examinations'!A1195:H3530,3,FALSE)</f>
        <v>4.0599999999999996</v>
      </c>
      <c r="E1197" s="15" t="str">
        <f>VLOOKUP(A1197,'Medical Examinations'!A1195:H3530,4,FALSE)</f>
        <v>yes</v>
      </c>
      <c r="F1197" s="15" t="str">
        <f>VLOOKUP(A1197,'Medical Examinations'!A1195:H3530,5,FALSE)</f>
        <v>No</v>
      </c>
      <c r="G1197" s="15" t="str">
        <f>VLOOKUP(A1197,'Medical Examinations'!A1195:H3530,6,FALSE)</f>
        <v>No</v>
      </c>
      <c r="H1197" s="15">
        <f>VLOOKUP(A1197,'Medical Examinations'!A1195:H3530,7,FALSE)</f>
        <v>0</v>
      </c>
      <c r="I1197" s="15" t="str">
        <f>VLOOKUP(A1197,'Medical Examinations'!A1195:H3530,8,FALSE)</f>
        <v>No</v>
      </c>
      <c r="J1197" s="15" t="str">
        <f>VLOOKUP(A1197,'Medical Examinations'!A1195:J3530,9,FALSE)</f>
        <v>OBESITY</v>
      </c>
      <c r="K1197" s="15" t="str">
        <f>VLOOKUP(A1197,'Medical Examinations'!A1195:J3530,10,FALSE)</f>
        <v>NORMAL</v>
      </c>
      <c r="L1197" s="15" t="e">
        <f>VLOOKUP(A1197,'Hospitalisation Details'!A1195:J3538,10,FALSE)</f>
        <v>#N/A</v>
      </c>
      <c r="M1197" s="15" t="e">
        <f>VLOOKUP(A1197,'Hospitalisation Details'!A1195:I3538,6,FALSE)</f>
        <v>#N/A</v>
      </c>
      <c r="N1197" s="15" t="e">
        <f>VLOOKUP(A1197,'Hospitalisation Details'!A1195:I3538,7,FALSE)</f>
        <v>#N/A</v>
      </c>
      <c r="O1197" s="15" t="e">
        <f>VLOOKUP(A1197,'Hospitalisation Details'!A1195:I3538,8,FALSE)</f>
        <v>#N/A</v>
      </c>
      <c r="P1197" s="15" t="e">
        <f>VLOOKUP(A1197,'Hospitalisation Details'!A1195:I3538,9,FALSE)</f>
        <v>#N/A</v>
      </c>
      <c r="Q1197" s="15" t="e">
        <f>VLOOKUP(A1197,'Hospitalisation Details'!A1195:K3538,11,FALSE)</f>
        <v>#N/A</v>
      </c>
    </row>
    <row r="1198" spans="1:17" ht="15.6" x14ac:dyDescent="0.3">
      <c r="A1198" s="78" t="s">
        <v>1175</v>
      </c>
      <c r="B1198" s="78" t="str">
        <f>VLOOKUP(A1198,'Customer Names'!A1196:C3531,3,FALSE)</f>
        <v>Rachelle R</v>
      </c>
      <c r="C1198" s="91">
        <f>VLOOKUP(A1198,'Medical Examinations'!A1196:H3531,2,FALSE)</f>
        <v>30.8</v>
      </c>
      <c r="D1198" s="15">
        <f>VLOOKUP(A1198,'Medical Examinations'!A1196:H3531,3,FALSE)</f>
        <v>5.23</v>
      </c>
      <c r="E1198" s="15" t="str">
        <f>VLOOKUP(A1198,'Medical Examinations'!A1196:H3531,4,FALSE)</f>
        <v>yes</v>
      </c>
      <c r="F1198" s="15" t="str">
        <f>VLOOKUP(A1198,'Medical Examinations'!A1196:H3531,5,FALSE)</f>
        <v>No</v>
      </c>
      <c r="G1198" s="15" t="str">
        <f>VLOOKUP(A1198,'Medical Examinations'!A1196:H3531,6,FALSE)</f>
        <v>No</v>
      </c>
      <c r="H1198" s="15">
        <f>VLOOKUP(A1198,'Medical Examinations'!A1196:H3531,7,FALSE)</f>
        <v>0</v>
      </c>
      <c r="I1198" s="15" t="str">
        <f>VLOOKUP(A1198,'Medical Examinations'!A1196:H3531,8,FALSE)</f>
        <v>No</v>
      </c>
      <c r="J1198" s="15" t="str">
        <f>VLOOKUP(A1198,'Medical Examinations'!A1196:J3531,9,FALSE)</f>
        <v>OBESITY</v>
      </c>
      <c r="K1198" s="15" t="str">
        <f>VLOOKUP(A1198,'Medical Examinations'!A1196:J3531,10,FALSE)</f>
        <v>NORMAL</v>
      </c>
      <c r="L1198" s="15" t="e">
        <f>VLOOKUP(A1198,'Hospitalisation Details'!A1196:J3539,10,FALSE)</f>
        <v>#N/A</v>
      </c>
      <c r="M1198" s="15" t="e">
        <f>VLOOKUP(A1198,'Hospitalisation Details'!A1196:I3539,6,FALSE)</f>
        <v>#N/A</v>
      </c>
      <c r="N1198" s="15" t="e">
        <f>VLOOKUP(A1198,'Hospitalisation Details'!A1196:I3539,7,FALSE)</f>
        <v>#N/A</v>
      </c>
      <c r="O1198" s="15" t="e">
        <f>VLOOKUP(A1198,'Hospitalisation Details'!A1196:I3539,8,FALSE)</f>
        <v>#N/A</v>
      </c>
      <c r="P1198" s="15" t="e">
        <f>VLOOKUP(A1198,'Hospitalisation Details'!A1196:I3539,9,FALSE)</f>
        <v>#N/A</v>
      </c>
      <c r="Q1198" s="15" t="e">
        <f>VLOOKUP(A1198,'Hospitalisation Details'!A1196:K3539,11,FALSE)</f>
        <v>#N/A</v>
      </c>
    </row>
    <row r="1199" spans="1:17" ht="15.6" x14ac:dyDescent="0.3">
      <c r="A1199" s="78" t="s">
        <v>1174</v>
      </c>
      <c r="B1199" s="78" t="str">
        <f>VLOOKUP(A1199,'Customer Names'!A1197:C3532,3,FALSE)</f>
        <v>Brenda J</v>
      </c>
      <c r="C1199" s="91">
        <f>VLOOKUP(A1199,'Medical Examinations'!A1197:H3532,2,FALSE)</f>
        <v>32.299999999999997</v>
      </c>
      <c r="D1199" s="15">
        <f>VLOOKUP(A1199,'Medical Examinations'!A1197:H3532,3,FALSE)</f>
        <v>5.05</v>
      </c>
      <c r="E1199" s="15" t="str">
        <f>VLOOKUP(A1199,'Medical Examinations'!A1197:H3532,4,FALSE)</f>
        <v>yes</v>
      </c>
      <c r="F1199" s="15" t="str">
        <f>VLOOKUP(A1199,'Medical Examinations'!A1197:H3532,5,FALSE)</f>
        <v>No</v>
      </c>
      <c r="G1199" s="15" t="str">
        <f>VLOOKUP(A1199,'Medical Examinations'!A1197:H3532,6,FALSE)</f>
        <v>No</v>
      </c>
      <c r="H1199" s="15">
        <f>VLOOKUP(A1199,'Medical Examinations'!A1197:H3532,7,FALSE)</f>
        <v>0</v>
      </c>
      <c r="I1199" s="15" t="str">
        <f>VLOOKUP(A1199,'Medical Examinations'!A1197:H3532,8,FALSE)</f>
        <v>No</v>
      </c>
      <c r="J1199" s="15" t="str">
        <f>VLOOKUP(A1199,'Medical Examinations'!A1197:J3532,9,FALSE)</f>
        <v>OBESITY</v>
      </c>
      <c r="K1199" s="15" t="str">
        <f>VLOOKUP(A1199,'Medical Examinations'!A1197:J3532,10,FALSE)</f>
        <v>NORMAL</v>
      </c>
      <c r="L1199" s="15" t="e">
        <f>VLOOKUP(A1199,'Hospitalisation Details'!A1197:J3540,10,FALSE)</f>
        <v>#N/A</v>
      </c>
      <c r="M1199" s="15" t="e">
        <f>VLOOKUP(A1199,'Hospitalisation Details'!A1197:I3540,6,FALSE)</f>
        <v>#N/A</v>
      </c>
      <c r="N1199" s="15" t="e">
        <f>VLOOKUP(A1199,'Hospitalisation Details'!A1197:I3540,7,FALSE)</f>
        <v>#N/A</v>
      </c>
      <c r="O1199" s="15" t="e">
        <f>VLOOKUP(A1199,'Hospitalisation Details'!A1197:I3540,8,FALSE)</f>
        <v>#N/A</v>
      </c>
      <c r="P1199" s="15" t="e">
        <f>VLOOKUP(A1199,'Hospitalisation Details'!A1197:I3540,9,FALSE)</f>
        <v>#N/A</v>
      </c>
      <c r="Q1199" s="15" t="e">
        <f>VLOOKUP(A1199,'Hospitalisation Details'!A1197:K3540,11,FALSE)</f>
        <v>#N/A</v>
      </c>
    </row>
    <row r="1200" spans="1:17" ht="15.6" x14ac:dyDescent="0.3">
      <c r="A1200" s="78" t="s">
        <v>1173</v>
      </c>
      <c r="B1200" s="78" t="str">
        <f>VLOOKUP(A1200,'Customer Names'!A1198:C3533,3,FALSE)</f>
        <v>Tim</v>
      </c>
      <c r="C1200" s="91">
        <f>VLOOKUP(A1200,'Medical Examinations'!A1198:H3533,2,FALSE)</f>
        <v>39.700000000000003</v>
      </c>
      <c r="D1200" s="15">
        <f>VLOOKUP(A1200,'Medical Examinations'!A1198:H3533,3,FALSE)</f>
        <v>7.34</v>
      </c>
      <c r="E1200" s="15" t="str">
        <f>VLOOKUP(A1200,'Medical Examinations'!A1198:H3533,4,FALSE)</f>
        <v>No</v>
      </c>
      <c r="F1200" s="15" t="str">
        <f>VLOOKUP(A1200,'Medical Examinations'!A1198:H3533,5,FALSE)</f>
        <v>No</v>
      </c>
      <c r="G1200" s="15" t="str">
        <f>VLOOKUP(A1200,'Medical Examinations'!A1198:H3533,6,FALSE)</f>
        <v>No</v>
      </c>
      <c r="H1200" s="15">
        <f>VLOOKUP(A1200,'Medical Examinations'!A1198:H3533,7,FALSE)</f>
        <v>0</v>
      </c>
      <c r="I1200" s="15" t="str">
        <f>VLOOKUP(A1200,'Medical Examinations'!A1198:H3533,8,FALSE)</f>
        <v>No</v>
      </c>
      <c r="J1200" s="15" t="str">
        <f>VLOOKUP(A1200,'Medical Examinations'!A1198:J3533,9,FALSE)</f>
        <v>OBESITY</v>
      </c>
      <c r="K1200" s="15" t="str">
        <f>VLOOKUP(A1200,'Medical Examinations'!A1198:J3533,10,FALSE)</f>
        <v>DIABETES</v>
      </c>
      <c r="L1200" s="15" t="e">
        <f>VLOOKUP(A1200,'Hospitalisation Details'!A1198:J3541,10,FALSE)</f>
        <v>#N/A</v>
      </c>
      <c r="M1200" s="15" t="e">
        <f>VLOOKUP(A1200,'Hospitalisation Details'!A1198:I3541,6,FALSE)</f>
        <v>#N/A</v>
      </c>
      <c r="N1200" s="15" t="e">
        <f>VLOOKUP(A1200,'Hospitalisation Details'!A1198:I3541,7,FALSE)</f>
        <v>#N/A</v>
      </c>
      <c r="O1200" s="15" t="e">
        <f>VLOOKUP(A1200,'Hospitalisation Details'!A1198:I3541,8,FALSE)</f>
        <v>#N/A</v>
      </c>
      <c r="P1200" s="15" t="e">
        <f>VLOOKUP(A1200,'Hospitalisation Details'!A1198:I3541,9,FALSE)</f>
        <v>#N/A</v>
      </c>
      <c r="Q1200" s="15" t="e">
        <f>VLOOKUP(A1200,'Hospitalisation Details'!A1198:K3541,11,FALSE)</f>
        <v>#N/A</v>
      </c>
    </row>
    <row r="1201" spans="1:17" ht="15.6" x14ac:dyDescent="0.3">
      <c r="A1201" s="78" t="s">
        <v>1172</v>
      </c>
      <c r="B1201" s="78" t="str">
        <f>VLOOKUP(A1201,'Customer Names'!A1199:C3534,3,FALSE)</f>
        <v>Sylvain</v>
      </c>
      <c r="C1201" s="91">
        <f>VLOOKUP(A1201,'Medical Examinations'!A1199:H3534,2,FALSE)</f>
        <v>35.97</v>
      </c>
      <c r="D1201" s="15">
        <f>VLOOKUP(A1201,'Medical Examinations'!A1199:H3534,3,FALSE)</f>
        <v>8.1300000000000008</v>
      </c>
      <c r="E1201" s="15" t="str">
        <f>VLOOKUP(A1201,'Medical Examinations'!A1199:H3534,4,FALSE)</f>
        <v>No</v>
      </c>
      <c r="F1201" s="15" t="str">
        <f>VLOOKUP(A1201,'Medical Examinations'!A1199:H3534,5,FALSE)</f>
        <v>No</v>
      </c>
      <c r="G1201" s="15" t="str">
        <f>VLOOKUP(A1201,'Medical Examinations'!A1199:H3534,6,FALSE)</f>
        <v>No</v>
      </c>
      <c r="H1201" s="15">
        <f>VLOOKUP(A1201,'Medical Examinations'!A1199:H3534,7,FALSE)</f>
        <v>0</v>
      </c>
      <c r="I1201" s="15" t="str">
        <f>VLOOKUP(A1201,'Medical Examinations'!A1199:H3534,8,FALSE)</f>
        <v>No</v>
      </c>
      <c r="J1201" s="15" t="str">
        <f>VLOOKUP(A1201,'Medical Examinations'!A1199:J3534,9,FALSE)</f>
        <v>OBESITY</v>
      </c>
      <c r="K1201" s="15" t="str">
        <f>VLOOKUP(A1201,'Medical Examinations'!A1199:J3534,10,FALSE)</f>
        <v>DIABETES</v>
      </c>
      <c r="L1201" s="15" t="e">
        <f>VLOOKUP(A1201,'Hospitalisation Details'!A1199:J3542,10,FALSE)</f>
        <v>#N/A</v>
      </c>
      <c r="M1201" s="15" t="e">
        <f>VLOOKUP(A1201,'Hospitalisation Details'!A1199:I3542,6,FALSE)</f>
        <v>#N/A</v>
      </c>
      <c r="N1201" s="15" t="e">
        <f>VLOOKUP(A1201,'Hospitalisation Details'!A1199:I3542,7,FALSE)</f>
        <v>#N/A</v>
      </c>
      <c r="O1201" s="15" t="e">
        <f>VLOOKUP(A1201,'Hospitalisation Details'!A1199:I3542,8,FALSE)</f>
        <v>#N/A</v>
      </c>
      <c r="P1201" s="15" t="e">
        <f>VLOOKUP(A1201,'Hospitalisation Details'!A1199:I3542,9,FALSE)</f>
        <v>#N/A</v>
      </c>
      <c r="Q1201" s="15" t="e">
        <f>VLOOKUP(A1201,'Hospitalisation Details'!A1199:K3542,11,FALSE)</f>
        <v>#N/A</v>
      </c>
    </row>
    <row r="1202" spans="1:17" ht="15.6" x14ac:dyDescent="0.3">
      <c r="A1202" s="78" t="s">
        <v>1171</v>
      </c>
      <c r="B1202" s="78" t="str">
        <f>VLOOKUP(A1202,'Customer Names'!A1200:C3535,3,FALSE)</f>
        <v>Lisa M</v>
      </c>
      <c r="C1202" s="91">
        <f>VLOOKUP(A1202,'Medical Examinations'!A1200:H3535,2,FALSE)</f>
        <v>25.86</v>
      </c>
      <c r="D1202" s="15">
        <f>VLOOKUP(A1202,'Medical Examinations'!A1200:H3535,3,FALSE)</f>
        <v>6.68</v>
      </c>
      <c r="E1202" s="15" t="str">
        <f>VLOOKUP(A1202,'Medical Examinations'!A1200:H3535,4,FALSE)</f>
        <v>yes</v>
      </c>
      <c r="F1202" s="15" t="str">
        <f>VLOOKUP(A1202,'Medical Examinations'!A1200:H3535,5,FALSE)</f>
        <v>No</v>
      </c>
      <c r="G1202" s="15" t="str">
        <f>VLOOKUP(A1202,'Medical Examinations'!A1200:H3535,6,FALSE)</f>
        <v>No</v>
      </c>
      <c r="H1202" s="15">
        <f>VLOOKUP(A1202,'Medical Examinations'!A1200:H3535,7,FALSE)</f>
        <v>1</v>
      </c>
      <c r="I1202" s="15" t="str">
        <f>VLOOKUP(A1202,'Medical Examinations'!A1200:H3535,8,FALSE)</f>
        <v>No</v>
      </c>
      <c r="J1202" s="15" t="str">
        <f>VLOOKUP(A1202,'Medical Examinations'!A1200:J3535,9,FALSE)</f>
        <v>OVERWEIGHT</v>
      </c>
      <c r="K1202" s="15" t="str">
        <f>VLOOKUP(A1202,'Medical Examinations'!A1200:J3535,10,FALSE)</f>
        <v>DIABETES</v>
      </c>
      <c r="L1202" s="15" t="e">
        <f>VLOOKUP(A1202,'Hospitalisation Details'!A1200:J3543,10,FALSE)</f>
        <v>#N/A</v>
      </c>
      <c r="M1202" s="15" t="e">
        <f>VLOOKUP(A1202,'Hospitalisation Details'!A1200:I3543,6,FALSE)</f>
        <v>#N/A</v>
      </c>
      <c r="N1202" s="15" t="e">
        <f>VLOOKUP(A1202,'Hospitalisation Details'!A1200:I3543,7,FALSE)</f>
        <v>#N/A</v>
      </c>
      <c r="O1202" s="15" t="e">
        <f>VLOOKUP(A1202,'Hospitalisation Details'!A1200:I3543,8,FALSE)</f>
        <v>#N/A</v>
      </c>
      <c r="P1202" s="15" t="e">
        <f>VLOOKUP(A1202,'Hospitalisation Details'!A1200:I3543,9,FALSE)</f>
        <v>#N/A</v>
      </c>
      <c r="Q1202" s="15" t="e">
        <f>VLOOKUP(A1202,'Hospitalisation Details'!A1200:K3543,11,FALSE)</f>
        <v>#N/A</v>
      </c>
    </row>
    <row r="1203" spans="1:17" ht="15.6" x14ac:dyDescent="0.3">
      <c r="A1203" s="78" t="s">
        <v>1170</v>
      </c>
      <c r="B1203" s="78" t="str">
        <f>VLOOKUP(A1203,'Customer Names'!A1201:C3536,3,FALSE)</f>
        <v>Ryan</v>
      </c>
      <c r="C1203" s="91">
        <f>VLOOKUP(A1203,'Medical Examinations'!A1201:H3536,2,FALSE)</f>
        <v>30.03</v>
      </c>
      <c r="D1203" s="15">
        <f>VLOOKUP(A1203,'Medical Examinations'!A1201:H3536,3,FALSE)</f>
        <v>11.51</v>
      </c>
      <c r="E1203" s="15" t="str">
        <f>VLOOKUP(A1203,'Medical Examinations'!A1201:H3536,4,FALSE)</f>
        <v>No</v>
      </c>
      <c r="F1203" s="15" t="str">
        <f>VLOOKUP(A1203,'Medical Examinations'!A1201:H3536,5,FALSE)</f>
        <v>No</v>
      </c>
      <c r="G1203" s="15" t="str">
        <f>VLOOKUP(A1203,'Medical Examinations'!A1201:H3536,6,FALSE)</f>
        <v>No</v>
      </c>
      <c r="H1203" s="15">
        <f>VLOOKUP(A1203,'Medical Examinations'!A1201:H3536,7,FALSE)</f>
        <v>0</v>
      </c>
      <c r="I1203" s="15" t="str">
        <f>VLOOKUP(A1203,'Medical Examinations'!A1201:H3536,8,FALSE)</f>
        <v>No</v>
      </c>
      <c r="J1203" s="15" t="str">
        <f>VLOOKUP(A1203,'Medical Examinations'!A1201:J3536,9,FALSE)</f>
        <v>OBESITY</v>
      </c>
      <c r="K1203" s="15" t="str">
        <f>VLOOKUP(A1203,'Medical Examinations'!A1201:J3536,10,FALSE)</f>
        <v>DIABETES</v>
      </c>
      <c r="L1203" s="15" t="e">
        <f>VLOOKUP(A1203,'Hospitalisation Details'!A1201:J3544,10,FALSE)</f>
        <v>#N/A</v>
      </c>
      <c r="M1203" s="15" t="e">
        <f>VLOOKUP(A1203,'Hospitalisation Details'!A1201:I3544,6,FALSE)</f>
        <v>#N/A</v>
      </c>
      <c r="N1203" s="15" t="e">
        <f>VLOOKUP(A1203,'Hospitalisation Details'!A1201:I3544,7,FALSE)</f>
        <v>#N/A</v>
      </c>
      <c r="O1203" s="15" t="e">
        <f>VLOOKUP(A1203,'Hospitalisation Details'!A1201:I3544,8,FALSE)</f>
        <v>#N/A</v>
      </c>
      <c r="P1203" s="15" t="e">
        <f>VLOOKUP(A1203,'Hospitalisation Details'!A1201:I3544,9,FALSE)</f>
        <v>#N/A</v>
      </c>
      <c r="Q1203" s="15" t="e">
        <f>VLOOKUP(A1203,'Hospitalisation Details'!A1201:K3544,11,FALSE)</f>
        <v>#N/A</v>
      </c>
    </row>
    <row r="1204" spans="1:17" ht="15.6" x14ac:dyDescent="0.3">
      <c r="A1204" s="78" t="s">
        <v>1169</v>
      </c>
      <c r="B1204" s="78" t="str">
        <f>VLOOKUP(A1204,'Customer Names'!A1202:C3537,3,FALSE)</f>
        <v>Kaitlin M</v>
      </c>
      <c r="C1204" s="91">
        <f>VLOOKUP(A1204,'Medical Examinations'!A1202:H3537,2,FALSE)</f>
        <v>25.76</v>
      </c>
      <c r="D1204" s="15">
        <f>VLOOKUP(A1204,'Medical Examinations'!A1202:H3537,3,FALSE)</f>
        <v>6.02</v>
      </c>
      <c r="E1204" s="15" t="str">
        <f>VLOOKUP(A1204,'Medical Examinations'!A1202:H3537,4,FALSE)</f>
        <v>yes</v>
      </c>
      <c r="F1204" s="15" t="str">
        <f>VLOOKUP(A1204,'Medical Examinations'!A1202:H3537,5,FALSE)</f>
        <v>No</v>
      </c>
      <c r="G1204" s="15" t="str">
        <f>VLOOKUP(A1204,'Medical Examinations'!A1202:H3537,6,FALSE)</f>
        <v>Yes</v>
      </c>
      <c r="H1204" s="15">
        <f>VLOOKUP(A1204,'Medical Examinations'!A1202:H3537,7,FALSE)</f>
        <v>1</v>
      </c>
      <c r="I1204" s="15" t="str">
        <f>VLOOKUP(A1204,'Medical Examinations'!A1202:H3537,8,FALSE)</f>
        <v>No</v>
      </c>
      <c r="J1204" s="15" t="str">
        <f>VLOOKUP(A1204,'Medical Examinations'!A1202:J3537,9,FALSE)</f>
        <v>OVERWEIGHT</v>
      </c>
      <c r="K1204" s="15" t="str">
        <f>VLOOKUP(A1204,'Medical Examinations'!A1202:J3537,10,FALSE)</f>
        <v>PREDIABETES</v>
      </c>
      <c r="L1204" s="15" t="e">
        <f>VLOOKUP(A1204,'Hospitalisation Details'!A1202:J3545,10,FALSE)</f>
        <v>#N/A</v>
      </c>
      <c r="M1204" s="15" t="e">
        <f>VLOOKUP(A1204,'Hospitalisation Details'!A1202:I3545,6,FALSE)</f>
        <v>#N/A</v>
      </c>
      <c r="N1204" s="15" t="e">
        <f>VLOOKUP(A1204,'Hospitalisation Details'!A1202:I3545,7,FALSE)</f>
        <v>#N/A</v>
      </c>
      <c r="O1204" s="15" t="e">
        <f>VLOOKUP(A1204,'Hospitalisation Details'!A1202:I3545,8,FALSE)</f>
        <v>#N/A</v>
      </c>
      <c r="P1204" s="15" t="e">
        <f>VLOOKUP(A1204,'Hospitalisation Details'!A1202:I3545,9,FALSE)</f>
        <v>#N/A</v>
      </c>
      <c r="Q1204" s="15" t="e">
        <f>VLOOKUP(A1204,'Hospitalisation Details'!A1202:K3545,11,FALSE)</f>
        <v>#N/A</v>
      </c>
    </row>
    <row r="1205" spans="1:17" ht="15.6" x14ac:dyDescent="0.3">
      <c r="A1205" s="78" t="s">
        <v>1168</v>
      </c>
      <c r="B1205" s="78" t="str">
        <f>VLOOKUP(A1205,'Customer Names'!A1203:C3538,3,FALSE)</f>
        <v>William R.</v>
      </c>
      <c r="C1205" s="91">
        <f>VLOOKUP(A1205,'Medical Examinations'!A1203:H3538,2,FALSE)</f>
        <v>22.42</v>
      </c>
      <c r="D1205" s="15">
        <f>VLOOKUP(A1205,'Medical Examinations'!A1203:H3538,3,FALSE)</f>
        <v>7.96</v>
      </c>
      <c r="E1205" s="15" t="str">
        <f>VLOOKUP(A1205,'Medical Examinations'!A1203:H3538,4,FALSE)</f>
        <v>No</v>
      </c>
      <c r="F1205" s="15" t="str">
        <f>VLOOKUP(A1205,'Medical Examinations'!A1203:H3538,5,FALSE)</f>
        <v>No</v>
      </c>
      <c r="G1205" s="15" t="str">
        <f>VLOOKUP(A1205,'Medical Examinations'!A1203:H3538,6,FALSE)</f>
        <v>No</v>
      </c>
      <c r="H1205" s="15">
        <f>VLOOKUP(A1205,'Medical Examinations'!A1203:H3538,7,FALSE)</f>
        <v>0</v>
      </c>
      <c r="I1205" s="15" t="str">
        <f>VLOOKUP(A1205,'Medical Examinations'!A1203:H3538,8,FALSE)</f>
        <v>No</v>
      </c>
      <c r="J1205" s="15" t="str">
        <f>VLOOKUP(A1205,'Medical Examinations'!A1203:J3538,9,FALSE)</f>
        <v>NORMAL WEIGHT</v>
      </c>
      <c r="K1205" s="15" t="str">
        <f>VLOOKUP(A1205,'Medical Examinations'!A1203:J3538,10,FALSE)</f>
        <v>DIABETES</v>
      </c>
      <c r="L1205" s="15" t="e">
        <f>VLOOKUP(A1205,'Hospitalisation Details'!A1203:J3546,10,FALSE)</f>
        <v>#N/A</v>
      </c>
      <c r="M1205" s="15" t="e">
        <f>VLOOKUP(A1205,'Hospitalisation Details'!A1203:I3546,6,FALSE)</f>
        <v>#N/A</v>
      </c>
      <c r="N1205" s="15" t="e">
        <f>VLOOKUP(A1205,'Hospitalisation Details'!A1203:I3546,7,FALSE)</f>
        <v>#N/A</v>
      </c>
      <c r="O1205" s="15" t="e">
        <f>VLOOKUP(A1205,'Hospitalisation Details'!A1203:I3546,8,FALSE)</f>
        <v>#N/A</v>
      </c>
      <c r="P1205" s="15" t="e">
        <f>VLOOKUP(A1205,'Hospitalisation Details'!A1203:I3546,9,FALSE)</f>
        <v>#N/A</v>
      </c>
      <c r="Q1205" s="15" t="e">
        <f>VLOOKUP(A1205,'Hospitalisation Details'!A1203:K3546,11,FALSE)</f>
        <v>#N/A</v>
      </c>
    </row>
    <row r="1206" spans="1:17" ht="15.6" x14ac:dyDescent="0.3">
      <c r="A1206" s="78" t="s">
        <v>1167</v>
      </c>
      <c r="B1206" s="78" t="str">
        <f>VLOOKUP(A1206,'Customer Names'!A1204:C3539,3,FALSE)</f>
        <v>Bruce</v>
      </c>
      <c r="C1206" s="91">
        <f>VLOOKUP(A1206,'Medical Examinations'!A1204:H3539,2,FALSE)</f>
        <v>33.18</v>
      </c>
      <c r="D1206" s="15">
        <f>VLOOKUP(A1206,'Medical Examinations'!A1204:H3539,3,FALSE)</f>
        <v>6.01</v>
      </c>
      <c r="E1206" s="15" t="str">
        <f>VLOOKUP(A1206,'Medical Examinations'!A1204:H3539,4,FALSE)</f>
        <v>yes</v>
      </c>
      <c r="F1206" s="15" t="str">
        <f>VLOOKUP(A1206,'Medical Examinations'!A1204:H3539,5,FALSE)</f>
        <v>No</v>
      </c>
      <c r="G1206" s="15" t="str">
        <f>VLOOKUP(A1206,'Medical Examinations'!A1204:H3539,6,FALSE)</f>
        <v>No</v>
      </c>
      <c r="H1206" s="15">
        <f>VLOOKUP(A1206,'Medical Examinations'!A1204:H3539,7,FALSE)</f>
        <v>1</v>
      </c>
      <c r="I1206" s="15" t="str">
        <f>VLOOKUP(A1206,'Medical Examinations'!A1204:H3539,8,FALSE)</f>
        <v>No</v>
      </c>
      <c r="J1206" s="15" t="str">
        <f>VLOOKUP(A1206,'Medical Examinations'!A1204:J3539,9,FALSE)</f>
        <v>OBESITY</v>
      </c>
      <c r="K1206" s="15" t="str">
        <f>VLOOKUP(A1206,'Medical Examinations'!A1204:J3539,10,FALSE)</f>
        <v>PREDIABETES</v>
      </c>
      <c r="L1206" s="15" t="e">
        <f>VLOOKUP(A1206,'Hospitalisation Details'!A1204:J3547,10,FALSE)</f>
        <v>#N/A</v>
      </c>
      <c r="M1206" s="15" t="e">
        <f>VLOOKUP(A1206,'Hospitalisation Details'!A1204:I3547,6,FALSE)</f>
        <v>#N/A</v>
      </c>
      <c r="N1206" s="15" t="e">
        <f>VLOOKUP(A1206,'Hospitalisation Details'!A1204:I3547,7,FALSE)</f>
        <v>#N/A</v>
      </c>
      <c r="O1206" s="15" t="e">
        <f>VLOOKUP(A1206,'Hospitalisation Details'!A1204:I3547,8,FALSE)</f>
        <v>#N/A</v>
      </c>
      <c r="P1206" s="15" t="e">
        <f>VLOOKUP(A1206,'Hospitalisation Details'!A1204:I3547,9,FALSE)</f>
        <v>#N/A</v>
      </c>
      <c r="Q1206" s="15" t="e">
        <f>VLOOKUP(A1206,'Hospitalisation Details'!A1204:K3547,11,FALSE)</f>
        <v>#N/A</v>
      </c>
    </row>
    <row r="1207" spans="1:17" ht="15.6" x14ac:dyDescent="0.3">
      <c r="A1207" s="78" t="s">
        <v>1166</v>
      </c>
      <c r="B1207" s="78" t="str">
        <f>VLOOKUP(A1207,'Customer Names'!A1205:C3540,3,FALSE)</f>
        <v>Veronica</v>
      </c>
      <c r="C1207" s="91">
        <f>VLOOKUP(A1207,'Medical Examinations'!A1205:H3540,2,FALSE)</f>
        <v>43.04</v>
      </c>
      <c r="D1207" s="15">
        <f>VLOOKUP(A1207,'Medical Examinations'!A1205:H3540,3,FALSE)</f>
        <v>5.9</v>
      </c>
      <c r="E1207" s="15" t="str">
        <f>VLOOKUP(A1207,'Medical Examinations'!A1205:H3540,4,FALSE)</f>
        <v>yes</v>
      </c>
      <c r="F1207" s="15" t="str">
        <f>VLOOKUP(A1207,'Medical Examinations'!A1205:H3540,5,FALSE)</f>
        <v>No</v>
      </c>
      <c r="G1207" s="15" t="str">
        <f>VLOOKUP(A1207,'Medical Examinations'!A1205:H3540,6,FALSE)</f>
        <v>No</v>
      </c>
      <c r="H1207" s="15">
        <f>VLOOKUP(A1207,'Medical Examinations'!A1205:H3540,7,FALSE)</f>
        <v>0</v>
      </c>
      <c r="I1207" s="15" t="str">
        <f>VLOOKUP(A1207,'Medical Examinations'!A1205:H3540,8,FALSE)</f>
        <v>No</v>
      </c>
      <c r="J1207" s="15" t="str">
        <f>VLOOKUP(A1207,'Medical Examinations'!A1205:J3540,9,FALSE)</f>
        <v>OBESITY</v>
      </c>
      <c r="K1207" s="15" t="str">
        <f>VLOOKUP(A1207,'Medical Examinations'!A1205:J3540,10,FALSE)</f>
        <v>PREDIABETES</v>
      </c>
      <c r="L1207" s="15" t="e">
        <f>VLOOKUP(A1207,'Hospitalisation Details'!A1205:J3548,10,FALSE)</f>
        <v>#N/A</v>
      </c>
      <c r="M1207" s="15" t="e">
        <f>VLOOKUP(A1207,'Hospitalisation Details'!A1205:I3548,6,FALSE)</f>
        <v>#N/A</v>
      </c>
      <c r="N1207" s="15" t="e">
        <f>VLOOKUP(A1207,'Hospitalisation Details'!A1205:I3548,7,FALSE)</f>
        <v>#N/A</v>
      </c>
      <c r="O1207" s="15" t="e">
        <f>VLOOKUP(A1207,'Hospitalisation Details'!A1205:I3548,8,FALSE)</f>
        <v>#N/A</v>
      </c>
      <c r="P1207" s="15" t="e">
        <f>VLOOKUP(A1207,'Hospitalisation Details'!A1205:I3548,9,FALSE)</f>
        <v>#N/A</v>
      </c>
      <c r="Q1207" s="15" t="e">
        <f>VLOOKUP(A1207,'Hospitalisation Details'!A1205:K3548,11,FALSE)</f>
        <v>#N/A</v>
      </c>
    </row>
    <row r="1208" spans="1:17" ht="15.6" x14ac:dyDescent="0.3">
      <c r="A1208" s="78" t="s">
        <v>1165</v>
      </c>
      <c r="B1208" s="78" t="str">
        <f>VLOOKUP(A1208,'Customer Names'!A1206:C3541,3,FALSE)</f>
        <v>Warren</v>
      </c>
      <c r="C1208" s="91">
        <f>VLOOKUP(A1208,'Medical Examinations'!A1206:H3541,2,FALSE)</f>
        <v>34.15</v>
      </c>
      <c r="D1208" s="15">
        <f>VLOOKUP(A1208,'Medical Examinations'!A1206:H3541,3,FALSE)</f>
        <v>4.49</v>
      </c>
      <c r="E1208" s="15" t="str">
        <f>VLOOKUP(A1208,'Medical Examinations'!A1206:H3541,4,FALSE)</f>
        <v>yes</v>
      </c>
      <c r="F1208" s="15" t="str">
        <f>VLOOKUP(A1208,'Medical Examinations'!A1206:H3541,5,FALSE)</f>
        <v>No</v>
      </c>
      <c r="G1208" s="15" t="str">
        <f>VLOOKUP(A1208,'Medical Examinations'!A1206:H3541,6,FALSE)</f>
        <v>No</v>
      </c>
      <c r="H1208" s="15">
        <f>VLOOKUP(A1208,'Medical Examinations'!A1206:H3541,7,FALSE)</f>
        <v>1</v>
      </c>
      <c r="I1208" s="15" t="str">
        <f>VLOOKUP(A1208,'Medical Examinations'!A1206:H3541,8,FALSE)</f>
        <v>No</v>
      </c>
      <c r="J1208" s="15" t="str">
        <f>VLOOKUP(A1208,'Medical Examinations'!A1206:J3541,9,FALSE)</f>
        <v>OBESITY</v>
      </c>
      <c r="K1208" s="15" t="str">
        <f>VLOOKUP(A1208,'Medical Examinations'!A1206:J3541,10,FALSE)</f>
        <v>NORMAL</v>
      </c>
      <c r="L1208" s="15" t="e">
        <f>VLOOKUP(A1208,'Hospitalisation Details'!A1206:J3549,10,FALSE)</f>
        <v>#N/A</v>
      </c>
      <c r="M1208" s="15" t="e">
        <f>VLOOKUP(A1208,'Hospitalisation Details'!A1206:I3549,6,FALSE)</f>
        <v>#N/A</v>
      </c>
      <c r="N1208" s="15" t="e">
        <f>VLOOKUP(A1208,'Hospitalisation Details'!A1206:I3549,7,FALSE)</f>
        <v>#N/A</v>
      </c>
      <c r="O1208" s="15" t="e">
        <f>VLOOKUP(A1208,'Hospitalisation Details'!A1206:I3549,8,FALSE)</f>
        <v>#N/A</v>
      </c>
      <c r="P1208" s="15" t="e">
        <f>VLOOKUP(A1208,'Hospitalisation Details'!A1206:I3549,9,FALSE)</f>
        <v>#N/A</v>
      </c>
      <c r="Q1208" s="15" t="e">
        <f>VLOOKUP(A1208,'Hospitalisation Details'!A1206:K3549,11,FALSE)</f>
        <v>#N/A</v>
      </c>
    </row>
    <row r="1209" spans="1:17" ht="15.6" x14ac:dyDescent="0.3">
      <c r="A1209" s="78" t="s">
        <v>1164</v>
      </c>
      <c r="B1209" s="78" t="str">
        <f>VLOOKUP(A1209,'Customer Names'!A1207:C3542,3,FALSE)</f>
        <v>Mrs.  Daniela</v>
      </c>
      <c r="C1209" s="91">
        <f>VLOOKUP(A1209,'Medical Examinations'!A1207:H3542,2,FALSE)</f>
        <v>25.78</v>
      </c>
      <c r="D1209" s="15">
        <f>VLOOKUP(A1209,'Medical Examinations'!A1207:H3542,3,FALSE)</f>
        <v>6.25</v>
      </c>
      <c r="E1209" s="15" t="str">
        <f>VLOOKUP(A1209,'Medical Examinations'!A1207:H3542,4,FALSE)</f>
        <v>No</v>
      </c>
      <c r="F1209" s="15" t="str">
        <f>VLOOKUP(A1209,'Medical Examinations'!A1207:H3542,5,FALSE)</f>
        <v>No</v>
      </c>
      <c r="G1209" s="15" t="str">
        <f>VLOOKUP(A1209,'Medical Examinations'!A1207:H3542,6,FALSE)</f>
        <v>No</v>
      </c>
      <c r="H1209" s="15">
        <f>VLOOKUP(A1209,'Medical Examinations'!A1207:H3542,7,FALSE)</f>
        <v>0</v>
      </c>
      <c r="I1209" s="15" t="str">
        <f>VLOOKUP(A1209,'Medical Examinations'!A1207:H3542,8,FALSE)</f>
        <v>No</v>
      </c>
      <c r="J1209" s="15" t="str">
        <f>VLOOKUP(A1209,'Medical Examinations'!A1207:J3542,9,FALSE)</f>
        <v>OVERWEIGHT</v>
      </c>
      <c r="K1209" s="15" t="str">
        <f>VLOOKUP(A1209,'Medical Examinations'!A1207:J3542,10,FALSE)</f>
        <v>PREDIABETES</v>
      </c>
      <c r="L1209" s="15" t="e">
        <f>VLOOKUP(A1209,'Hospitalisation Details'!A1207:J3550,10,FALSE)</f>
        <v>#N/A</v>
      </c>
      <c r="M1209" s="15" t="e">
        <f>VLOOKUP(A1209,'Hospitalisation Details'!A1207:I3550,6,FALSE)</f>
        <v>#N/A</v>
      </c>
      <c r="N1209" s="15" t="e">
        <f>VLOOKUP(A1209,'Hospitalisation Details'!A1207:I3550,7,FALSE)</f>
        <v>#N/A</v>
      </c>
      <c r="O1209" s="15" t="e">
        <f>VLOOKUP(A1209,'Hospitalisation Details'!A1207:I3550,8,FALSE)</f>
        <v>#N/A</v>
      </c>
      <c r="P1209" s="15" t="e">
        <f>VLOOKUP(A1209,'Hospitalisation Details'!A1207:I3550,9,FALSE)</f>
        <v>#N/A</v>
      </c>
      <c r="Q1209" s="15" t="e">
        <f>VLOOKUP(A1209,'Hospitalisation Details'!A1207:K3550,11,FALSE)</f>
        <v>#N/A</v>
      </c>
    </row>
    <row r="1210" spans="1:17" ht="15.6" x14ac:dyDescent="0.3">
      <c r="A1210" s="78" t="s">
        <v>1163</v>
      </c>
      <c r="B1210" s="78" t="str">
        <f>VLOOKUP(A1210,'Customer Names'!A1208:C3543,3,FALSE)</f>
        <v>Deirdre A</v>
      </c>
      <c r="C1210" s="91">
        <f>VLOOKUP(A1210,'Medical Examinations'!A1208:H3543,2,FALSE)</f>
        <v>21.02</v>
      </c>
      <c r="D1210" s="15">
        <f>VLOOKUP(A1210,'Medical Examinations'!A1208:H3543,3,FALSE)</f>
        <v>9.6199999999999992</v>
      </c>
      <c r="E1210" s="15" t="str">
        <f>VLOOKUP(A1210,'Medical Examinations'!A1208:H3543,4,FALSE)</f>
        <v>yes</v>
      </c>
      <c r="F1210" s="15" t="str">
        <f>VLOOKUP(A1210,'Medical Examinations'!A1208:H3543,5,FALSE)</f>
        <v>No</v>
      </c>
      <c r="G1210" s="15" t="str">
        <f>VLOOKUP(A1210,'Medical Examinations'!A1208:H3543,6,FALSE)</f>
        <v>Yes</v>
      </c>
      <c r="H1210" s="15">
        <f>VLOOKUP(A1210,'Medical Examinations'!A1208:H3543,7,FALSE)</f>
        <v>1</v>
      </c>
      <c r="I1210" s="15" t="str">
        <f>VLOOKUP(A1210,'Medical Examinations'!A1208:H3543,8,FALSE)</f>
        <v>No</v>
      </c>
      <c r="J1210" s="15" t="str">
        <f>VLOOKUP(A1210,'Medical Examinations'!A1208:J3543,9,FALSE)</f>
        <v>NORMAL WEIGHT</v>
      </c>
      <c r="K1210" s="15" t="str">
        <f>VLOOKUP(A1210,'Medical Examinations'!A1208:J3543,10,FALSE)</f>
        <v>DIABETES</v>
      </c>
      <c r="L1210" s="15" t="e">
        <f>VLOOKUP(A1210,'Hospitalisation Details'!A1208:J3551,10,FALSE)</f>
        <v>#N/A</v>
      </c>
      <c r="M1210" s="15" t="e">
        <f>VLOOKUP(A1210,'Hospitalisation Details'!A1208:I3551,6,FALSE)</f>
        <v>#N/A</v>
      </c>
      <c r="N1210" s="15" t="e">
        <f>VLOOKUP(A1210,'Hospitalisation Details'!A1208:I3551,7,FALSE)</f>
        <v>#N/A</v>
      </c>
      <c r="O1210" s="15" t="e">
        <f>VLOOKUP(A1210,'Hospitalisation Details'!A1208:I3551,8,FALSE)</f>
        <v>#N/A</v>
      </c>
      <c r="P1210" s="15" t="e">
        <f>VLOOKUP(A1210,'Hospitalisation Details'!A1208:I3551,9,FALSE)</f>
        <v>#N/A</v>
      </c>
      <c r="Q1210" s="15" t="e">
        <f>VLOOKUP(A1210,'Hospitalisation Details'!A1208:K3551,11,FALSE)</f>
        <v>#N/A</v>
      </c>
    </row>
    <row r="1211" spans="1:17" ht="15.6" x14ac:dyDescent="0.3">
      <c r="A1211" s="78" t="s">
        <v>1162</v>
      </c>
      <c r="B1211" s="78" t="str">
        <f>VLOOKUP(A1211,'Customer Names'!A1209:C3544,3,FALSE)</f>
        <v>Mathias</v>
      </c>
      <c r="C1211" s="91">
        <f>VLOOKUP(A1211,'Medical Examinations'!A1209:H3544,2,FALSE)</f>
        <v>37.51</v>
      </c>
      <c r="D1211" s="15">
        <f>VLOOKUP(A1211,'Medical Examinations'!A1209:H3544,3,FALSE)</f>
        <v>11.06</v>
      </c>
      <c r="E1211" s="15" t="str">
        <f>VLOOKUP(A1211,'Medical Examinations'!A1209:H3544,4,FALSE)</f>
        <v>No</v>
      </c>
      <c r="F1211" s="15" t="str">
        <f>VLOOKUP(A1211,'Medical Examinations'!A1209:H3544,5,FALSE)</f>
        <v>No</v>
      </c>
      <c r="G1211" s="15" t="str">
        <f>VLOOKUP(A1211,'Medical Examinations'!A1209:H3544,6,FALSE)</f>
        <v>No</v>
      </c>
      <c r="H1211" s="15">
        <f>VLOOKUP(A1211,'Medical Examinations'!A1209:H3544,7,FALSE)</f>
        <v>2</v>
      </c>
      <c r="I1211" s="15" t="str">
        <f>VLOOKUP(A1211,'Medical Examinations'!A1209:H3544,8,FALSE)</f>
        <v>No</v>
      </c>
      <c r="J1211" s="15" t="str">
        <f>VLOOKUP(A1211,'Medical Examinations'!A1209:J3544,9,FALSE)</f>
        <v>OBESITY</v>
      </c>
      <c r="K1211" s="15" t="str">
        <f>VLOOKUP(A1211,'Medical Examinations'!A1209:J3544,10,FALSE)</f>
        <v>DIABETES</v>
      </c>
      <c r="L1211" s="15" t="e">
        <f>VLOOKUP(A1211,'Hospitalisation Details'!A1209:J3552,10,FALSE)</f>
        <v>#N/A</v>
      </c>
      <c r="M1211" s="15" t="e">
        <f>VLOOKUP(A1211,'Hospitalisation Details'!A1209:I3552,6,FALSE)</f>
        <v>#N/A</v>
      </c>
      <c r="N1211" s="15" t="e">
        <f>VLOOKUP(A1211,'Hospitalisation Details'!A1209:I3552,7,FALSE)</f>
        <v>#N/A</v>
      </c>
      <c r="O1211" s="15" t="e">
        <f>VLOOKUP(A1211,'Hospitalisation Details'!A1209:I3552,8,FALSE)</f>
        <v>#N/A</v>
      </c>
      <c r="P1211" s="15" t="e">
        <f>VLOOKUP(A1211,'Hospitalisation Details'!A1209:I3552,9,FALSE)</f>
        <v>#N/A</v>
      </c>
      <c r="Q1211" s="15" t="e">
        <f>VLOOKUP(A1211,'Hospitalisation Details'!A1209:K3552,11,FALSE)</f>
        <v>#N/A</v>
      </c>
    </row>
    <row r="1212" spans="1:17" ht="15.6" x14ac:dyDescent="0.3">
      <c r="A1212" s="78" t="s">
        <v>1161</v>
      </c>
      <c r="B1212" s="78" t="str">
        <f>VLOOKUP(A1212,'Customer Names'!A1210:C3545,3,FALSE)</f>
        <v>Matthew</v>
      </c>
      <c r="C1212" s="91">
        <f>VLOOKUP(A1212,'Medical Examinations'!A1210:H3545,2,FALSE)</f>
        <v>25.745000000000001</v>
      </c>
      <c r="D1212" s="15">
        <f>VLOOKUP(A1212,'Medical Examinations'!A1210:H3545,3,FALSE)</f>
        <v>6.11</v>
      </c>
      <c r="E1212" s="15" t="str">
        <f>VLOOKUP(A1212,'Medical Examinations'!A1210:H3545,4,FALSE)</f>
        <v>yes</v>
      </c>
      <c r="F1212" s="15" t="str">
        <f>VLOOKUP(A1212,'Medical Examinations'!A1210:H3545,5,FALSE)</f>
        <v>No</v>
      </c>
      <c r="G1212" s="15" t="str">
        <f>VLOOKUP(A1212,'Medical Examinations'!A1210:H3545,6,FALSE)</f>
        <v>No</v>
      </c>
      <c r="H1212" s="15">
        <f>VLOOKUP(A1212,'Medical Examinations'!A1210:H3545,7,FALSE)</f>
        <v>0</v>
      </c>
      <c r="I1212" s="15" t="str">
        <f>VLOOKUP(A1212,'Medical Examinations'!A1210:H3545,8,FALSE)</f>
        <v>No</v>
      </c>
      <c r="J1212" s="15" t="str">
        <f>VLOOKUP(A1212,'Medical Examinations'!A1210:J3545,9,FALSE)</f>
        <v>OVERWEIGHT</v>
      </c>
      <c r="K1212" s="15" t="str">
        <f>VLOOKUP(A1212,'Medical Examinations'!A1210:J3545,10,FALSE)</f>
        <v>PREDIABETES</v>
      </c>
      <c r="L1212" s="15" t="e">
        <f>VLOOKUP(A1212,'Hospitalisation Details'!A1210:J3553,10,FALSE)</f>
        <v>#N/A</v>
      </c>
      <c r="M1212" s="15" t="e">
        <f>VLOOKUP(A1212,'Hospitalisation Details'!A1210:I3553,6,FALSE)</f>
        <v>#N/A</v>
      </c>
      <c r="N1212" s="15" t="e">
        <f>VLOOKUP(A1212,'Hospitalisation Details'!A1210:I3553,7,FALSE)</f>
        <v>#N/A</v>
      </c>
      <c r="O1212" s="15" t="e">
        <f>VLOOKUP(A1212,'Hospitalisation Details'!A1210:I3553,8,FALSE)</f>
        <v>#N/A</v>
      </c>
      <c r="P1212" s="15" t="e">
        <f>VLOOKUP(A1212,'Hospitalisation Details'!A1210:I3553,9,FALSE)</f>
        <v>#N/A</v>
      </c>
      <c r="Q1212" s="15" t="e">
        <f>VLOOKUP(A1212,'Hospitalisation Details'!A1210:K3553,11,FALSE)</f>
        <v>#N/A</v>
      </c>
    </row>
    <row r="1213" spans="1:17" ht="15.6" x14ac:dyDescent="0.3">
      <c r="A1213" s="78" t="s">
        <v>1160</v>
      </c>
      <c r="B1213" s="78" t="str">
        <f>VLOOKUP(A1213,'Customer Names'!A1211:C3546,3,FALSE)</f>
        <v>Kurt</v>
      </c>
      <c r="C1213" s="91">
        <f>VLOOKUP(A1213,'Medical Examinations'!A1211:H3546,2,FALSE)</f>
        <v>31.35</v>
      </c>
      <c r="D1213" s="15">
        <f>VLOOKUP(A1213,'Medical Examinations'!A1211:H3546,3,FALSE)</f>
        <v>11.49</v>
      </c>
      <c r="E1213" s="15" t="str">
        <f>VLOOKUP(A1213,'Medical Examinations'!A1211:H3546,4,FALSE)</f>
        <v>No</v>
      </c>
      <c r="F1213" s="15" t="str">
        <f>VLOOKUP(A1213,'Medical Examinations'!A1211:H3546,5,FALSE)</f>
        <v>No</v>
      </c>
      <c r="G1213" s="15" t="str">
        <f>VLOOKUP(A1213,'Medical Examinations'!A1211:H3546,6,FALSE)</f>
        <v>No</v>
      </c>
      <c r="H1213" s="15">
        <f>VLOOKUP(A1213,'Medical Examinations'!A1211:H3546,7,FALSE)</f>
        <v>2</v>
      </c>
      <c r="I1213" s="15" t="str">
        <f>VLOOKUP(A1213,'Medical Examinations'!A1211:H3546,8,FALSE)</f>
        <v>No</v>
      </c>
      <c r="J1213" s="15" t="str">
        <f>VLOOKUP(A1213,'Medical Examinations'!A1211:J3546,9,FALSE)</f>
        <v>OBESITY</v>
      </c>
      <c r="K1213" s="15" t="str">
        <f>VLOOKUP(A1213,'Medical Examinations'!A1211:J3546,10,FALSE)</f>
        <v>DIABETES</v>
      </c>
      <c r="L1213" s="15" t="e">
        <f>VLOOKUP(A1213,'Hospitalisation Details'!A1211:J3554,10,FALSE)</f>
        <v>#N/A</v>
      </c>
      <c r="M1213" s="15" t="e">
        <f>VLOOKUP(A1213,'Hospitalisation Details'!A1211:I3554,6,FALSE)</f>
        <v>#N/A</v>
      </c>
      <c r="N1213" s="15" t="e">
        <f>VLOOKUP(A1213,'Hospitalisation Details'!A1211:I3554,7,FALSE)</f>
        <v>#N/A</v>
      </c>
      <c r="O1213" s="15" t="e">
        <f>VLOOKUP(A1213,'Hospitalisation Details'!A1211:I3554,8,FALSE)</f>
        <v>#N/A</v>
      </c>
      <c r="P1213" s="15" t="e">
        <f>VLOOKUP(A1213,'Hospitalisation Details'!A1211:I3554,9,FALSE)</f>
        <v>#N/A</v>
      </c>
      <c r="Q1213" s="15" t="e">
        <f>VLOOKUP(A1213,'Hospitalisation Details'!A1211:K3554,11,FALSE)</f>
        <v>#N/A</v>
      </c>
    </row>
    <row r="1214" spans="1:17" ht="15.6" x14ac:dyDescent="0.3">
      <c r="A1214" s="78" t="s">
        <v>1159</v>
      </c>
      <c r="B1214" s="78" t="str">
        <f>VLOOKUP(A1214,'Customer Names'!A1212:C3547,3,FALSE)</f>
        <v>Samuel</v>
      </c>
      <c r="C1214" s="91">
        <f>VLOOKUP(A1214,'Medical Examinations'!A1212:H3547,2,FALSE)</f>
        <v>29.83</v>
      </c>
      <c r="D1214" s="15">
        <f>VLOOKUP(A1214,'Medical Examinations'!A1212:H3547,3,FALSE)</f>
        <v>8.68</v>
      </c>
      <c r="E1214" s="15" t="str">
        <f>VLOOKUP(A1214,'Medical Examinations'!A1212:H3547,4,FALSE)</f>
        <v>No</v>
      </c>
      <c r="F1214" s="15" t="str">
        <f>VLOOKUP(A1214,'Medical Examinations'!A1212:H3547,5,FALSE)</f>
        <v>No</v>
      </c>
      <c r="G1214" s="15" t="str">
        <f>VLOOKUP(A1214,'Medical Examinations'!A1212:H3547,6,FALSE)</f>
        <v>No</v>
      </c>
      <c r="H1214" s="15">
        <f>VLOOKUP(A1214,'Medical Examinations'!A1212:H3547,7,FALSE)</f>
        <v>2</v>
      </c>
      <c r="I1214" s="15" t="str">
        <f>VLOOKUP(A1214,'Medical Examinations'!A1212:H3547,8,FALSE)</f>
        <v>No</v>
      </c>
      <c r="J1214" s="15" t="str">
        <f>VLOOKUP(A1214,'Medical Examinations'!A1212:J3547,9,FALSE)</f>
        <v>OVERWEIGHT</v>
      </c>
      <c r="K1214" s="15" t="str">
        <f>VLOOKUP(A1214,'Medical Examinations'!A1212:J3547,10,FALSE)</f>
        <v>DIABETES</v>
      </c>
      <c r="L1214" s="15" t="e">
        <f>VLOOKUP(A1214,'Hospitalisation Details'!A1212:J3555,10,FALSE)</f>
        <v>#N/A</v>
      </c>
      <c r="M1214" s="15" t="e">
        <f>VLOOKUP(A1214,'Hospitalisation Details'!A1212:I3555,6,FALSE)</f>
        <v>#N/A</v>
      </c>
      <c r="N1214" s="15" t="e">
        <f>VLOOKUP(A1214,'Hospitalisation Details'!A1212:I3555,7,FALSE)</f>
        <v>#N/A</v>
      </c>
      <c r="O1214" s="15" t="e">
        <f>VLOOKUP(A1214,'Hospitalisation Details'!A1212:I3555,8,FALSE)</f>
        <v>#N/A</v>
      </c>
      <c r="P1214" s="15" t="e">
        <f>VLOOKUP(A1214,'Hospitalisation Details'!A1212:I3555,9,FALSE)</f>
        <v>#N/A</v>
      </c>
      <c r="Q1214" s="15" t="e">
        <f>VLOOKUP(A1214,'Hospitalisation Details'!A1212:K3555,11,FALSE)</f>
        <v>#N/A</v>
      </c>
    </row>
    <row r="1215" spans="1:17" ht="15.6" x14ac:dyDescent="0.3">
      <c r="A1215" s="78" t="s">
        <v>1158</v>
      </c>
      <c r="B1215" s="78" t="str">
        <f>VLOOKUP(A1215,'Customer Names'!A1213:C3548,3,FALSE)</f>
        <v>Emily</v>
      </c>
      <c r="C1215" s="91">
        <f>VLOOKUP(A1215,'Medical Examinations'!A1213:H3548,2,FALSE)</f>
        <v>25.49</v>
      </c>
      <c r="D1215" s="15">
        <f>VLOOKUP(A1215,'Medical Examinations'!A1213:H3548,3,FALSE)</f>
        <v>5.68</v>
      </c>
      <c r="E1215" s="15" t="str">
        <f>VLOOKUP(A1215,'Medical Examinations'!A1213:H3548,4,FALSE)</f>
        <v>yes</v>
      </c>
      <c r="F1215" s="15" t="str">
        <f>VLOOKUP(A1215,'Medical Examinations'!A1213:H3548,5,FALSE)</f>
        <v>No</v>
      </c>
      <c r="G1215" s="15" t="str">
        <f>VLOOKUP(A1215,'Medical Examinations'!A1213:H3548,6,FALSE)</f>
        <v>Yes</v>
      </c>
      <c r="H1215" s="15">
        <f>VLOOKUP(A1215,'Medical Examinations'!A1213:H3548,7,FALSE)</f>
        <v>1</v>
      </c>
      <c r="I1215" s="15" t="str">
        <f>VLOOKUP(A1215,'Medical Examinations'!A1213:H3548,8,FALSE)</f>
        <v>No</v>
      </c>
      <c r="J1215" s="15" t="str">
        <f>VLOOKUP(A1215,'Medical Examinations'!A1213:J3548,9,FALSE)</f>
        <v>OVERWEIGHT</v>
      </c>
      <c r="K1215" s="15" t="str">
        <f>VLOOKUP(A1215,'Medical Examinations'!A1213:J3548,10,FALSE)</f>
        <v>NORMAL</v>
      </c>
      <c r="L1215" s="15" t="e">
        <f>VLOOKUP(A1215,'Hospitalisation Details'!A1213:J3556,10,FALSE)</f>
        <v>#N/A</v>
      </c>
      <c r="M1215" s="15" t="e">
        <f>VLOOKUP(A1215,'Hospitalisation Details'!A1213:I3556,6,FALSE)</f>
        <v>#N/A</v>
      </c>
      <c r="N1215" s="15" t="e">
        <f>VLOOKUP(A1215,'Hospitalisation Details'!A1213:I3556,7,FALSE)</f>
        <v>#N/A</v>
      </c>
      <c r="O1215" s="15" t="e">
        <f>VLOOKUP(A1215,'Hospitalisation Details'!A1213:I3556,8,FALSE)</f>
        <v>#N/A</v>
      </c>
      <c r="P1215" s="15" t="e">
        <f>VLOOKUP(A1215,'Hospitalisation Details'!A1213:I3556,9,FALSE)</f>
        <v>#N/A</v>
      </c>
      <c r="Q1215" s="15" t="e">
        <f>VLOOKUP(A1215,'Hospitalisation Details'!A1213:K3556,11,FALSE)</f>
        <v>#N/A</v>
      </c>
    </row>
    <row r="1216" spans="1:17" ht="15.6" x14ac:dyDescent="0.3">
      <c r="A1216" s="78" t="s">
        <v>1157</v>
      </c>
      <c r="B1216" s="78" t="str">
        <f>VLOOKUP(A1216,'Customer Names'!A1214:C3549,3,FALSE)</f>
        <v>Tiffany</v>
      </c>
      <c r="C1216" s="91">
        <f>VLOOKUP(A1216,'Medical Examinations'!A1214:H3549,2,FALSE)</f>
        <v>34.1</v>
      </c>
      <c r="D1216" s="15">
        <f>VLOOKUP(A1216,'Medical Examinations'!A1214:H3549,3,FALSE)</f>
        <v>8.4499999999999993</v>
      </c>
      <c r="E1216" s="15" t="str">
        <f>VLOOKUP(A1216,'Medical Examinations'!A1214:H3549,4,FALSE)</f>
        <v>No</v>
      </c>
      <c r="F1216" s="15" t="str">
        <f>VLOOKUP(A1216,'Medical Examinations'!A1214:H3549,5,FALSE)</f>
        <v>No</v>
      </c>
      <c r="G1216" s="15" t="str">
        <f>VLOOKUP(A1216,'Medical Examinations'!A1214:H3549,6,FALSE)</f>
        <v>No</v>
      </c>
      <c r="H1216" s="15">
        <f>VLOOKUP(A1216,'Medical Examinations'!A1214:H3549,7,FALSE)</f>
        <v>0</v>
      </c>
      <c r="I1216" s="15" t="str">
        <f>VLOOKUP(A1216,'Medical Examinations'!A1214:H3549,8,FALSE)</f>
        <v>No</v>
      </c>
      <c r="J1216" s="15" t="str">
        <f>VLOOKUP(A1216,'Medical Examinations'!A1214:J3549,9,FALSE)</f>
        <v>OBESITY</v>
      </c>
      <c r="K1216" s="15" t="str">
        <f>VLOOKUP(A1216,'Medical Examinations'!A1214:J3549,10,FALSE)</f>
        <v>DIABETES</v>
      </c>
      <c r="L1216" s="15" t="e">
        <f>VLOOKUP(A1216,'Hospitalisation Details'!A1214:J3557,10,FALSE)</f>
        <v>#N/A</v>
      </c>
      <c r="M1216" s="15" t="e">
        <f>VLOOKUP(A1216,'Hospitalisation Details'!A1214:I3557,6,FALSE)</f>
        <v>#N/A</v>
      </c>
      <c r="N1216" s="15" t="e">
        <f>VLOOKUP(A1216,'Hospitalisation Details'!A1214:I3557,7,FALSE)</f>
        <v>#N/A</v>
      </c>
      <c r="O1216" s="15" t="e">
        <f>VLOOKUP(A1216,'Hospitalisation Details'!A1214:I3557,8,FALSE)</f>
        <v>#N/A</v>
      </c>
      <c r="P1216" s="15" t="e">
        <f>VLOOKUP(A1216,'Hospitalisation Details'!A1214:I3557,9,FALSE)</f>
        <v>#N/A</v>
      </c>
      <c r="Q1216" s="15" t="e">
        <f>VLOOKUP(A1216,'Hospitalisation Details'!A1214:K3557,11,FALSE)</f>
        <v>#N/A</v>
      </c>
    </row>
    <row r="1217" spans="1:17" ht="15.6" x14ac:dyDescent="0.3">
      <c r="A1217" s="78" t="s">
        <v>1156</v>
      </c>
      <c r="B1217" s="78" t="str">
        <f>VLOOKUP(A1217,'Customer Names'!A1215:C3550,3,FALSE)</f>
        <v>Alex F</v>
      </c>
      <c r="C1217" s="91">
        <f>VLOOKUP(A1217,'Medical Examinations'!A1215:H3550,2,FALSE)</f>
        <v>25.84</v>
      </c>
      <c r="D1217" s="15">
        <f>VLOOKUP(A1217,'Medical Examinations'!A1215:H3550,3,FALSE)</f>
        <v>8.51</v>
      </c>
      <c r="E1217" s="15" t="str">
        <f>VLOOKUP(A1217,'Medical Examinations'!A1215:H3550,4,FALSE)</f>
        <v>No</v>
      </c>
      <c r="F1217" s="15" t="str">
        <f>VLOOKUP(A1217,'Medical Examinations'!A1215:H3550,5,FALSE)</f>
        <v>No</v>
      </c>
      <c r="G1217" s="15" t="str">
        <f>VLOOKUP(A1217,'Medical Examinations'!A1215:H3550,6,FALSE)</f>
        <v>No</v>
      </c>
      <c r="H1217" s="15">
        <f>VLOOKUP(A1217,'Medical Examinations'!A1215:H3550,7,FALSE)</f>
        <v>2</v>
      </c>
      <c r="I1217" s="15" t="str">
        <f>VLOOKUP(A1217,'Medical Examinations'!A1215:H3550,8,FALSE)</f>
        <v>No</v>
      </c>
      <c r="J1217" s="15" t="str">
        <f>VLOOKUP(A1217,'Medical Examinations'!A1215:J3550,9,FALSE)</f>
        <v>OVERWEIGHT</v>
      </c>
      <c r="K1217" s="15" t="str">
        <f>VLOOKUP(A1217,'Medical Examinations'!A1215:J3550,10,FALSE)</f>
        <v>DIABETES</v>
      </c>
      <c r="L1217" s="15" t="e">
        <f>VLOOKUP(A1217,'Hospitalisation Details'!A1215:J3558,10,FALSE)</f>
        <v>#N/A</v>
      </c>
      <c r="M1217" s="15" t="e">
        <f>VLOOKUP(A1217,'Hospitalisation Details'!A1215:I3558,6,FALSE)</f>
        <v>#N/A</v>
      </c>
      <c r="N1217" s="15" t="e">
        <f>VLOOKUP(A1217,'Hospitalisation Details'!A1215:I3558,7,FALSE)</f>
        <v>#N/A</v>
      </c>
      <c r="O1217" s="15" t="e">
        <f>VLOOKUP(A1217,'Hospitalisation Details'!A1215:I3558,8,FALSE)</f>
        <v>#N/A</v>
      </c>
      <c r="P1217" s="15" t="e">
        <f>VLOOKUP(A1217,'Hospitalisation Details'!A1215:I3558,9,FALSE)</f>
        <v>#N/A</v>
      </c>
      <c r="Q1217" s="15" t="e">
        <f>VLOOKUP(A1217,'Hospitalisation Details'!A1215:K3558,11,FALSE)</f>
        <v>#N/A</v>
      </c>
    </row>
    <row r="1218" spans="1:17" ht="15.6" x14ac:dyDescent="0.3">
      <c r="A1218" s="78" t="s">
        <v>1155</v>
      </c>
      <c r="B1218" s="78" t="str">
        <f>VLOOKUP(A1218,'Customer Names'!A1216:C3551,3,FALSE)</f>
        <v>Alice</v>
      </c>
      <c r="C1218" s="91">
        <f>VLOOKUP(A1218,'Medical Examinations'!A1216:H3551,2,FALSE)</f>
        <v>20.6</v>
      </c>
      <c r="D1218" s="15">
        <f>VLOOKUP(A1218,'Medical Examinations'!A1216:H3551,3,FALSE)</f>
        <v>7.62</v>
      </c>
      <c r="E1218" s="15" t="str">
        <f>VLOOKUP(A1218,'Medical Examinations'!A1216:H3551,4,FALSE)</f>
        <v>No</v>
      </c>
      <c r="F1218" s="15" t="str">
        <f>VLOOKUP(A1218,'Medical Examinations'!A1216:H3551,5,FALSE)</f>
        <v>No</v>
      </c>
      <c r="G1218" s="15" t="str">
        <f>VLOOKUP(A1218,'Medical Examinations'!A1216:H3551,6,FALSE)</f>
        <v>No</v>
      </c>
      <c r="H1218" s="15">
        <f>VLOOKUP(A1218,'Medical Examinations'!A1216:H3551,7,FALSE)</f>
        <v>0</v>
      </c>
      <c r="I1218" s="15" t="str">
        <f>VLOOKUP(A1218,'Medical Examinations'!A1216:H3551,8,FALSE)</f>
        <v>No</v>
      </c>
      <c r="J1218" s="15" t="str">
        <f>VLOOKUP(A1218,'Medical Examinations'!A1216:J3551,9,FALSE)</f>
        <v>NORMAL WEIGHT</v>
      </c>
      <c r="K1218" s="15" t="str">
        <f>VLOOKUP(A1218,'Medical Examinations'!A1216:J3551,10,FALSE)</f>
        <v>DIABETES</v>
      </c>
      <c r="L1218" s="15" t="e">
        <f>VLOOKUP(A1218,'Hospitalisation Details'!A1216:J3559,10,FALSE)</f>
        <v>#N/A</v>
      </c>
      <c r="M1218" s="15" t="e">
        <f>VLOOKUP(A1218,'Hospitalisation Details'!A1216:I3559,6,FALSE)</f>
        <v>#N/A</v>
      </c>
      <c r="N1218" s="15" t="e">
        <f>VLOOKUP(A1218,'Hospitalisation Details'!A1216:I3559,7,FALSE)</f>
        <v>#N/A</v>
      </c>
      <c r="O1218" s="15" t="e">
        <f>VLOOKUP(A1218,'Hospitalisation Details'!A1216:I3559,8,FALSE)</f>
        <v>#N/A</v>
      </c>
      <c r="P1218" s="15" t="e">
        <f>VLOOKUP(A1218,'Hospitalisation Details'!A1216:I3559,9,FALSE)</f>
        <v>#N/A</v>
      </c>
      <c r="Q1218" s="15" t="e">
        <f>VLOOKUP(A1218,'Hospitalisation Details'!A1216:K3559,11,FALSE)</f>
        <v>#N/A</v>
      </c>
    </row>
    <row r="1219" spans="1:17" ht="15.6" x14ac:dyDescent="0.3">
      <c r="A1219" s="78" t="s">
        <v>1154</v>
      </c>
      <c r="B1219" s="78" t="str">
        <f>VLOOKUP(A1219,'Customer Names'!A1217:C3552,3,FALSE)</f>
        <v>Allison M.</v>
      </c>
      <c r="C1219" s="91">
        <f>VLOOKUP(A1219,'Medical Examinations'!A1217:H3552,2,FALSE)</f>
        <v>28.88</v>
      </c>
      <c r="D1219" s="15">
        <f>VLOOKUP(A1219,'Medical Examinations'!A1217:H3552,3,FALSE)</f>
        <v>10.18</v>
      </c>
      <c r="E1219" s="15" t="str">
        <f>VLOOKUP(A1219,'Medical Examinations'!A1217:H3552,4,FALSE)</f>
        <v>No</v>
      </c>
      <c r="F1219" s="15" t="str">
        <f>VLOOKUP(A1219,'Medical Examinations'!A1217:H3552,5,FALSE)</f>
        <v>No</v>
      </c>
      <c r="G1219" s="15" t="str">
        <f>VLOOKUP(A1219,'Medical Examinations'!A1217:H3552,6,FALSE)</f>
        <v>No</v>
      </c>
      <c r="H1219" s="15">
        <f>VLOOKUP(A1219,'Medical Examinations'!A1217:H3552,7,FALSE)</f>
        <v>0</v>
      </c>
      <c r="I1219" s="15" t="str">
        <f>VLOOKUP(A1219,'Medical Examinations'!A1217:H3552,8,FALSE)</f>
        <v>No</v>
      </c>
      <c r="J1219" s="15" t="str">
        <f>VLOOKUP(A1219,'Medical Examinations'!A1217:J3552,9,FALSE)</f>
        <v>OVERWEIGHT</v>
      </c>
      <c r="K1219" s="15" t="str">
        <f>VLOOKUP(A1219,'Medical Examinations'!A1217:J3552,10,FALSE)</f>
        <v>DIABETES</v>
      </c>
      <c r="L1219" s="15" t="e">
        <f>VLOOKUP(A1219,'Hospitalisation Details'!A1217:J3560,10,FALSE)</f>
        <v>#N/A</v>
      </c>
      <c r="M1219" s="15" t="e">
        <f>VLOOKUP(A1219,'Hospitalisation Details'!A1217:I3560,6,FALSE)</f>
        <v>#N/A</v>
      </c>
      <c r="N1219" s="15" t="e">
        <f>VLOOKUP(A1219,'Hospitalisation Details'!A1217:I3560,7,FALSE)</f>
        <v>#N/A</v>
      </c>
      <c r="O1219" s="15" t="e">
        <f>VLOOKUP(A1219,'Hospitalisation Details'!A1217:I3560,8,FALSE)</f>
        <v>#N/A</v>
      </c>
      <c r="P1219" s="15" t="e">
        <f>VLOOKUP(A1219,'Hospitalisation Details'!A1217:I3560,9,FALSE)</f>
        <v>#N/A</v>
      </c>
      <c r="Q1219" s="15" t="e">
        <f>VLOOKUP(A1219,'Hospitalisation Details'!A1217:K3560,11,FALSE)</f>
        <v>#N/A</v>
      </c>
    </row>
    <row r="1220" spans="1:17" ht="15.6" x14ac:dyDescent="0.3">
      <c r="A1220" s="78" t="s">
        <v>1153</v>
      </c>
      <c r="B1220" s="78" t="str">
        <f>VLOOKUP(A1220,'Customer Names'!A1218:C3553,3,FALSE)</f>
        <v>Johannes Fiskerstand</v>
      </c>
      <c r="C1220" s="91">
        <f>VLOOKUP(A1220,'Medical Examinations'!A1218:H3553,2,FALSE)</f>
        <v>28.24</v>
      </c>
      <c r="D1220" s="15">
        <f>VLOOKUP(A1220,'Medical Examinations'!A1218:H3553,3,FALSE)</f>
        <v>5.36</v>
      </c>
      <c r="E1220" s="15" t="str">
        <f>VLOOKUP(A1220,'Medical Examinations'!A1218:H3553,4,FALSE)</f>
        <v>No</v>
      </c>
      <c r="F1220" s="15" t="str">
        <f>VLOOKUP(A1220,'Medical Examinations'!A1218:H3553,5,FALSE)</f>
        <v>No</v>
      </c>
      <c r="G1220" s="15" t="str">
        <f>VLOOKUP(A1220,'Medical Examinations'!A1218:H3553,6,FALSE)</f>
        <v>No</v>
      </c>
      <c r="H1220" s="15">
        <f>VLOOKUP(A1220,'Medical Examinations'!A1218:H3553,7,FALSE)</f>
        <v>0</v>
      </c>
      <c r="I1220" s="15" t="str">
        <f>VLOOKUP(A1220,'Medical Examinations'!A1218:H3553,8,FALSE)</f>
        <v>No</v>
      </c>
      <c r="J1220" s="15" t="str">
        <f>VLOOKUP(A1220,'Medical Examinations'!A1218:J3553,9,FALSE)</f>
        <v>OVERWEIGHT</v>
      </c>
      <c r="K1220" s="15" t="str">
        <f>VLOOKUP(A1220,'Medical Examinations'!A1218:J3553,10,FALSE)</f>
        <v>NORMAL</v>
      </c>
      <c r="L1220" s="15" t="e">
        <f>VLOOKUP(A1220,'Hospitalisation Details'!A1218:J3561,10,FALSE)</f>
        <v>#N/A</v>
      </c>
      <c r="M1220" s="15" t="e">
        <f>VLOOKUP(A1220,'Hospitalisation Details'!A1218:I3561,6,FALSE)</f>
        <v>#N/A</v>
      </c>
      <c r="N1220" s="15" t="e">
        <f>VLOOKUP(A1220,'Hospitalisation Details'!A1218:I3561,7,FALSE)</f>
        <v>#N/A</v>
      </c>
      <c r="O1220" s="15" t="e">
        <f>VLOOKUP(A1220,'Hospitalisation Details'!A1218:I3561,8,FALSE)</f>
        <v>#N/A</v>
      </c>
      <c r="P1220" s="15" t="e">
        <f>VLOOKUP(A1220,'Hospitalisation Details'!A1218:I3561,9,FALSE)</f>
        <v>#N/A</v>
      </c>
      <c r="Q1220" s="15" t="e">
        <f>VLOOKUP(A1220,'Hospitalisation Details'!A1218:K3561,11,FALSE)</f>
        <v>#N/A</v>
      </c>
    </row>
    <row r="1221" spans="1:17" ht="15.6" x14ac:dyDescent="0.3">
      <c r="A1221" s="78" t="s">
        <v>1152</v>
      </c>
      <c r="B1221" s="78" t="str">
        <f>VLOOKUP(A1221,'Customer Names'!A1219:C3554,3,FALSE)</f>
        <v>Stephen</v>
      </c>
      <c r="C1221" s="91">
        <f>VLOOKUP(A1221,'Medical Examinations'!A1219:H3554,2,FALSE)</f>
        <v>25.46</v>
      </c>
      <c r="D1221" s="15">
        <f>VLOOKUP(A1221,'Medical Examinations'!A1219:H3554,3,FALSE)</f>
        <v>11.78</v>
      </c>
      <c r="E1221" s="15" t="str">
        <f>VLOOKUP(A1221,'Medical Examinations'!A1219:H3554,4,FALSE)</f>
        <v>yes</v>
      </c>
      <c r="F1221" s="15" t="str">
        <f>VLOOKUP(A1221,'Medical Examinations'!A1219:H3554,5,FALSE)</f>
        <v>No</v>
      </c>
      <c r="G1221" s="15" t="str">
        <f>VLOOKUP(A1221,'Medical Examinations'!A1219:H3554,6,FALSE)</f>
        <v>No</v>
      </c>
      <c r="H1221" s="15">
        <f>VLOOKUP(A1221,'Medical Examinations'!A1219:H3554,7,FALSE)</f>
        <v>1</v>
      </c>
      <c r="I1221" s="15" t="str">
        <f>VLOOKUP(A1221,'Medical Examinations'!A1219:H3554,8,FALSE)</f>
        <v>No</v>
      </c>
      <c r="J1221" s="15" t="str">
        <f>VLOOKUP(A1221,'Medical Examinations'!A1219:J3554,9,FALSE)</f>
        <v>OVERWEIGHT</v>
      </c>
      <c r="K1221" s="15" t="str">
        <f>VLOOKUP(A1221,'Medical Examinations'!A1219:J3554,10,FALSE)</f>
        <v>DIABETES</v>
      </c>
      <c r="L1221" s="15" t="e">
        <f>VLOOKUP(A1221,'Hospitalisation Details'!A1219:J3562,10,FALSE)</f>
        <v>#N/A</v>
      </c>
      <c r="M1221" s="15" t="e">
        <f>VLOOKUP(A1221,'Hospitalisation Details'!A1219:I3562,6,FALSE)</f>
        <v>#N/A</v>
      </c>
      <c r="N1221" s="15" t="e">
        <f>VLOOKUP(A1221,'Hospitalisation Details'!A1219:I3562,7,FALSE)</f>
        <v>#N/A</v>
      </c>
      <c r="O1221" s="15" t="e">
        <f>VLOOKUP(A1221,'Hospitalisation Details'!A1219:I3562,8,FALSE)</f>
        <v>#N/A</v>
      </c>
      <c r="P1221" s="15" t="e">
        <f>VLOOKUP(A1221,'Hospitalisation Details'!A1219:I3562,9,FALSE)</f>
        <v>#N/A</v>
      </c>
      <c r="Q1221" s="15" t="e">
        <f>VLOOKUP(A1221,'Hospitalisation Details'!A1219:K3562,11,FALSE)</f>
        <v>#N/A</v>
      </c>
    </row>
    <row r="1222" spans="1:17" ht="15.6" x14ac:dyDescent="0.3">
      <c r="A1222" s="78" t="s">
        <v>1151</v>
      </c>
      <c r="B1222" s="78" t="str">
        <f>VLOOKUP(A1222,'Customer Names'!A1220:C3555,3,FALSE)</f>
        <v>Jon M</v>
      </c>
      <c r="C1222" s="91">
        <f>VLOOKUP(A1222,'Medical Examinations'!A1220:H3555,2,FALSE)</f>
        <v>29.64</v>
      </c>
      <c r="D1222" s="15">
        <f>VLOOKUP(A1222,'Medical Examinations'!A1220:H3555,3,FALSE)</f>
        <v>10.82</v>
      </c>
      <c r="E1222" s="15" t="str">
        <f>VLOOKUP(A1222,'Medical Examinations'!A1220:H3555,4,FALSE)</f>
        <v>yes</v>
      </c>
      <c r="F1222" s="15" t="str">
        <f>VLOOKUP(A1222,'Medical Examinations'!A1220:H3555,5,FALSE)</f>
        <v>No</v>
      </c>
      <c r="G1222" s="15" t="str">
        <f>VLOOKUP(A1222,'Medical Examinations'!A1220:H3555,6,FALSE)</f>
        <v>No</v>
      </c>
      <c r="H1222" s="15">
        <f>VLOOKUP(A1222,'Medical Examinations'!A1220:H3555,7,FALSE)</f>
        <v>0</v>
      </c>
      <c r="I1222" s="15" t="str">
        <f>VLOOKUP(A1222,'Medical Examinations'!A1220:H3555,8,FALSE)</f>
        <v>No</v>
      </c>
      <c r="J1222" s="15" t="str">
        <f>VLOOKUP(A1222,'Medical Examinations'!A1220:J3555,9,FALSE)</f>
        <v>OVERWEIGHT</v>
      </c>
      <c r="K1222" s="15" t="str">
        <f>VLOOKUP(A1222,'Medical Examinations'!A1220:J3555,10,FALSE)</f>
        <v>DIABETES</v>
      </c>
      <c r="L1222" s="15" t="e">
        <f>VLOOKUP(A1222,'Hospitalisation Details'!A1220:J3563,10,FALSE)</f>
        <v>#N/A</v>
      </c>
      <c r="M1222" s="15" t="e">
        <f>VLOOKUP(A1222,'Hospitalisation Details'!A1220:I3563,6,FALSE)</f>
        <v>#N/A</v>
      </c>
      <c r="N1222" s="15" t="e">
        <f>VLOOKUP(A1222,'Hospitalisation Details'!A1220:I3563,7,FALSE)</f>
        <v>#N/A</v>
      </c>
      <c r="O1222" s="15" t="e">
        <f>VLOOKUP(A1222,'Hospitalisation Details'!A1220:I3563,8,FALSE)</f>
        <v>#N/A</v>
      </c>
      <c r="P1222" s="15" t="e">
        <f>VLOOKUP(A1222,'Hospitalisation Details'!A1220:I3563,9,FALSE)</f>
        <v>#N/A</v>
      </c>
      <c r="Q1222" s="15" t="e">
        <f>VLOOKUP(A1222,'Hospitalisation Details'!A1220:K3563,11,FALSE)</f>
        <v>#N/A</v>
      </c>
    </row>
    <row r="1223" spans="1:17" ht="15.6" x14ac:dyDescent="0.3">
      <c r="A1223" s="78" t="s">
        <v>1150</v>
      </c>
      <c r="B1223" s="78" t="str">
        <f>VLOOKUP(A1223,'Customer Names'!A1221:C3556,3,FALSE)</f>
        <v>Fasil</v>
      </c>
      <c r="C1223" s="91">
        <f>VLOOKUP(A1223,'Medical Examinations'!A1221:H3556,2,FALSE)</f>
        <v>31.27</v>
      </c>
      <c r="D1223" s="15">
        <f>VLOOKUP(A1223,'Medical Examinations'!A1221:H3556,3,FALSE)</f>
        <v>7.73</v>
      </c>
      <c r="E1223" s="15" t="str">
        <f>VLOOKUP(A1223,'Medical Examinations'!A1221:H3556,4,FALSE)</f>
        <v>yes</v>
      </c>
      <c r="F1223" s="15" t="str">
        <f>VLOOKUP(A1223,'Medical Examinations'!A1221:H3556,5,FALSE)</f>
        <v>No</v>
      </c>
      <c r="G1223" s="15" t="str">
        <f>VLOOKUP(A1223,'Medical Examinations'!A1221:H3556,6,FALSE)</f>
        <v>No</v>
      </c>
      <c r="H1223" s="15">
        <f>VLOOKUP(A1223,'Medical Examinations'!A1221:H3556,7,FALSE)</f>
        <v>1</v>
      </c>
      <c r="I1223" s="15" t="str">
        <f>VLOOKUP(A1223,'Medical Examinations'!A1221:H3556,8,FALSE)</f>
        <v>No</v>
      </c>
      <c r="J1223" s="15" t="str">
        <f>VLOOKUP(A1223,'Medical Examinations'!A1221:J3556,9,FALSE)</f>
        <v>OBESITY</v>
      </c>
      <c r="K1223" s="15" t="str">
        <f>VLOOKUP(A1223,'Medical Examinations'!A1221:J3556,10,FALSE)</f>
        <v>DIABETES</v>
      </c>
      <c r="L1223" s="15" t="e">
        <f>VLOOKUP(A1223,'Hospitalisation Details'!A1221:J3564,10,FALSE)</f>
        <v>#N/A</v>
      </c>
      <c r="M1223" s="15" t="e">
        <f>VLOOKUP(A1223,'Hospitalisation Details'!A1221:I3564,6,FALSE)</f>
        <v>#N/A</v>
      </c>
      <c r="N1223" s="15" t="e">
        <f>VLOOKUP(A1223,'Hospitalisation Details'!A1221:I3564,7,FALSE)</f>
        <v>#N/A</v>
      </c>
      <c r="O1223" s="15" t="e">
        <f>VLOOKUP(A1223,'Hospitalisation Details'!A1221:I3564,8,FALSE)</f>
        <v>#N/A</v>
      </c>
      <c r="P1223" s="15" t="e">
        <f>VLOOKUP(A1223,'Hospitalisation Details'!A1221:I3564,9,FALSE)</f>
        <v>#N/A</v>
      </c>
      <c r="Q1223" s="15" t="e">
        <f>VLOOKUP(A1223,'Hospitalisation Details'!A1221:K3564,11,FALSE)</f>
        <v>#N/A</v>
      </c>
    </row>
    <row r="1224" spans="1:17" ht="15.6" x14ac:dyDescent="0.3">
      <c r="A1224" s="78" t="s">
        <v>1149</v>
      </c>
      <c r="B1224" s="78" t="str">
        <f>VLOOKUP(A1224,'Customer Names'!A1222:C3557,3,FALSE)</f>
        <v>Megan C.</v>
      </c>
      <c r="C1224" s="91">
        <f>VLOOKUP(A1224,'Medical Examinations'!A1222:H3557,2,FALSE)</f>
        <v>19.95</v>
      </c>
      <c r="D1224" s="15">
        <f>VLOOKUP(A1224,'Medical Examinations'!A1222:H3557,3,FALSE)</f>
        <v>6.24</v>
      </c>
      <c r="E1224" s="15" t="str">
        <f>VLOOKUP(A1224,'Medical Examinations'!A1222:H3557,4,FALSE)</f>
        <v>yes</v>
      </c>
      <c r="F1224" s="15" t="str">
        <f>VLOOKUP(A1224,'Medical Examinations'!A1222:H3557,5,FALSE)</f>
        <v>No</v>
      </c>
      <c r="G1224" s="15" t="str">
        <f>VLOOKUP(A1224,'Medical Examinations'!A1222:H3557,6,FALSE)</f>
        <v>No</v>
      </c>
      <c r="H1224" s="15">
        <f>VLOOKUP(A1224,'Medical Examinations'!A1222:H3557,7,FALSE)</f>
        <v>0</v>
      </c>
      <c r="I1224" s="15" t="str">
        <f>VLOOKUP(A1224,'Medical Examinations'!A1222:H3557,8,FALSE)</f>
        <v>No</v>
      </c>
      <c r="J1224" s="15" t="str">
        <f>VLOOKUP(A1224,'Medical Examinations'!A1222:J3557,9,FALSE)</f>
        <v>NORMAL WEIGHT</v>
      </c>
      <c r="K1224" s="15" t="str">
        <f>VLOOKUP(A1224,'Medical Examinations'!A1222:J3557,10,FALSE)</f>
        <v>PREDIABETES</v>
      </c>
      <c r="L1224" s="15" t="e">
        <f>VLOOKUP(A1224,'Hospitalisation Details'!A1222:J3565,10,FALSE)</f>
        <v>#N/A</v>
      </c>
      <c r="M1224" s="15" t="e">
        <f>VLOOKUP(A1224,'Hospitalisation Details'!A1222:I3565,6,FALSE)</f>
        <v>#N/A</v>
      </c>
      <c r="N1224" s="15" t="e">
        <f>VLOOKUP(A1224,'Hospitalisation Details'!A1222:I3565,7,FALSE)</f>
        <v>#N/A</v>
      </c>
      <c r="O1224" s="15" t="e">
        <f>VLOOKUP(A1224,'Hospitalisation Details'!A1222:I3565,8,FALSE)</f>
        <v>#N/A</v>
      </c>
      <c r="P1224" s="15" t="e">
        <f>VLOOKUP(A1224,'Hospitalisation Details'!A1222:I3565,9,FALSE)</f>
        <v>#N/A</v>
      </c>
      <c r="Q1224" s="15" t="e">
        <f>VLOOKUP(A1224,'Hospitalisation Details'!A1222:K3565,11,FALSE)</f>
        <v>#N/A</v>
      </c>
    </row>
    <row r="1225" spans="1:17" ht="15.6" x14ac:dyDescent="0.3">
      <c r="A1225" s="78" t="s">
        <v>1148</v>
      </c>
      <c r="B1225" s="78" t="str">
        <f>VLOOKUP(A1225,'Customer Names'!A1223:C3558,3,FALSE)</f>
        <v>Ms.  Lisa J.</v>
      </c>
      <c r="C1225" s="91">
        <f>VLOOKUP(A1225,'Medical Examinations'!A1223:H3558,2,FALSE)</f>
        <v>21.3</v>
      </c>
      <c r="D1225" s="15">
        <f>VLOOKUP(A1225,'Medical Examinations'!A1223:H3558,3,FALSE)</f>
        <v>10.42</v>
      </c>
      <c r="E1225" s="15" t="str">
        <f>VLOOKUP(A1225,'Medical Examinations'!A1223:H3558,4,FALSE)</f>
        <v>No</v>
      </c>
      <c r="F1225" s="15" t="str">
        <f>VLOOKUP(A1225,'Medical Examinations'!A1223:H3558,5,FALSE)</f>
        <v>No</v>
      </c>
      <c r="G1225" s="15" t="str">
        <f>VLOOKUP(A1225,'Medical Examinations'!A1223:H3558,6,FALSE)</f>
        <v>No</v>
      </c>
      <c r="H1225" s="15">
        <f>VLOOKUP(A1225,'Medical Examinations'!A1223:H3558,7,FALSE)</f>
        <v>2</v>
      </c>
      <c r="I1225" s="15" t="str">
        <f>VLOOKUP(A1225,'Medical Examinations'!A1223:H3558,8,FALSE)</f>
        <v>No</v>
      </c>
      <c r="J1225" s="15" t="str">
        <f>VLOOKUP(A1225,'Medical Examinations'!A1223:J3558,9,FALSE)</f>
        <v>NORMAL WEIGHT</v>
      </c>
      <c r="K1225" s="15" t="str">
        <f>VLOOKUP(A1225,'Medical Examinations'!A1223:J3558,10,FALSE)</f>
        <v>DIABETES</v>
      </c>
      <c r="L1225" s="15" t="e">
        <f>VLOOKUP(A1225,'Hospitalisation Details'!A1223:J3566,10,FALSE)</f>
        <v>#N/A</v>
      </c>
      <c r="M1225" s="15" t="e">
        <f>VLOOKUP(A1225,'Hospitalisation Details'!A1223:I3566,6,FALSE)</f>
        <v>#N/A</v>
      </c>
      <c r="N1225" s="15" t="e">
        <f>VLOOKUP(A1225,'Hospitalisation Details'!A1223:I3566,7,FALSE)</f>
        <v>#N/A</v>
      </c>
      <c r="O1225" s="15" t="e">
        <f>VLOOKUP(A1225,'Hospitalisation Details'!A1223:I3566,8,FALSE)</f>
        <v>#N/A</v>
      </c>
      <c r="P1225" s="15" t="e">
        <f>VLOOKUP(A1225,'Hospitalisation Details'!A1223:I3566,9,FALSE)</f>
        <v>#N/A</v>
      </c>
      <c r="Q1225" s="15" t="e">
        <f>VLOOKUP(A1225,'Hospitalisation Details'!A1223:K3566,11,FALSE)</f>
        <v>#N/A</v>
      </c>
    </row>
    <row r="1226" spans="1:17" ht="15.6" x14ac:dyDescent="0.3">
      <c r="A1226" s="78" t="s">
        <v>1147</v>
      </c>
      <c r="B1226" s="78" t="str">
        <f>VLOOKUP(A1226,'Customer Names'!A1224:C3559,3,FALSE)</f>
        <v>Doron P</v>
      </c>
      <c r="C1226" s="91">
        <f>VLOOKUP(A1226,'Medical Examinations'!A1224:H3559,2,FALSE)</f>
        <v>31.635000000000002</v>
      </c>
      <c r="D1226" s="15">
        <f>VLOOKUP(A1226,'Medical Examinations'!A1224:H3559,3,FALSE)</f>
        <v>11.11</v>
      </c>
      <c r="E1226" s="15" t="str">
        <f>VLOOKUP(A1226,'Medical Examinations'!A1224:H3559,4,FALSE)</f>
        <v>No</v>
      </c>
      <c r="F1226" s="15" t="str">
        <f>VLOOKUP(A1226,'Medical Examinations'!A1224:H3559,5,FALSE)</f>
        <v>No</v>
      </c>
      <c r="G1226" s="15" t="str">
        <f>VLOOKUP(A1226,'Medical Examinations'!A1224:H3559,6,FALSE)</f>
        <v>No</v>
      </c>
      <c r="H1226" s="15">
        <f>VLOOKUP(A1226,'Medical Examinations'!A1224:H3559,7,FALSE)</f>
        <v>0</v>
      </c>
      <c r="I1226" s="15" t="str">
        <f>VLOOKUP(A1226,'Medical Examinations'!A1224:H3559,8,FALSE)</f>
        <v>No</v>
      </c>
      <c r="J1226" s="15" t="str">
        <f>VLOOKUP(A1226,'Medical Examinations'!A1224:J3559,9,FALSE)</f>
        <v>OBESITY</v>
      </c>
      <c r="K1226" s="15" t="str">
        <f>VLOOKUP(A1226,'Medical Examinations'!A1224:J3559,10,FALSE)</f>
        <v>DIABETES</v>
      </c>
      <c r="L1226" s="15" t="e">
        <f>VLOOKUP(A1226,'Hospitalisation Details'!A1224:J3567,10,FALSE)</f>
        <v>#N/A</v>
      </c>
      <c r="M1226" s="15" t="e">
        <f>VLOOKUP(A1226,'Hospitalisation Details'!A1224:I3567,6,FALSE)</f>
        <v>#N/A</v>
      </c>
      <c r="N1226" s="15" t="e">
        <f>VLOOKUP(A1226,'Hospitalisation Details'!A1224:I3567,7,FALSE)</f>
        <v>#N/A</v>
      </c>
      <c r="O1226" s="15" t="e">
        <f>VLOOKUP(A1226,'Hospitalisation Details'!A1224:I3567,8,FALSE)</f>
        <v>#N/A</v>
      </c>
      <c r="P1226" s="15" t="e">
        <f>VLOOKUP(A1226,'Hospitalisation Details'!A1224:I3567,9,FALSE)</f>
        <v>#N/A</v>
      </c>
      <c r="Q1226" s="15" t="e">
        <f>VLOOKUP(A1226,'Hospitalisation Details'!A1224:K3567,11,FALSE)</f>
        <v>#N/A</v>
      </c>
    </row>
    <row r="1227" spans="1:17" ht="15.6" x14ac:dyDescent="0.3">
      <c r="A1227" s="78" t="s">
        <v>1146</v>
      </c>
      <c r="B1227" s="78" t="str">
        <f>VLOOKUP(A1227,'Customer Names'!A1225:C3560,3,FALSE)</f>
        <v>Katharina</v>
      </c>
      <c r="C1227" s="91">
        <f>VLOOKUP(A1227,'Medical Examinations'!A1225:H3560,2,FALSE)</f>
        <v>23.9</v>
      </c>
      <c r="D1227" s="15">
        <f>VLOOKUP(A1227,'Medical Examinations'!A1225:H3560,3,FALSE)</f>
        <v>7.67</v>
      </c>
      <c r="E1227" s="15" t="str">
        <f>VLOOKUP(A1227,'Medical Examinations'!A1225:H3560,4,FALSE)</f>
        <v>yes</v>
      </c>
      <c r="F1227" s="15" t="str">
        <f>VLOOKUP(A1227,'Medical Examinations'!A1225:H3560,5,FALSE)</f>
        <v>No</v>
      </c>
      <c r="G1227" s="15" t="str">
        <f>VLOOKUP(A1227,'Medical Examinations'!A1225:H3560,6,FALSE)</f>
        <v>No</v>
      </c>
      <c r="H1227" s="15">
        <f>VLOOKUP(A1227,'Medical Examinations'!A1225:H3560,7,FALSE)</f>
        <v>2</v>
      </c>
      <c r="I1227" s="15" t="str">
        <f>VLOOKUP(A1227,'Medical Examinations'!A1225:H3560,8,FALSE)</f>
        <v>No</v>
      </c>
      <c r="J1227" s="15" t="str">
        <f>VLOOKUP(A1227,'Medical Examinations'!A1225:J3560,9,FALSE)</f>
        <v>NORMAL WEIGHT</v>
      </c>
      <c r="K1227" s="15" t="str">
        <f>VLOOKUP(A1227,'Medical Examinations'!A1225:J3560,10,FALSE)</f>
        <v>DIABETES</v>
      </c>
      <c r="L1227" s="15" t="e">
        <f>VLOOKUP(A1227,'Hospitalisation Details'!A1225:J3568,10,FALSE)</f>
        <v>#N/A</v>
      </c>
      <c r="M1227" s="15" t="e">
        <f>VLOOKUP(A1227,'Hospitalisation Details'!A1225:I3568,6,FALSE)</f>
        <v>#N/A</v>
      </c>
      <c r="N1227" s="15" t="e">
        <f>VLOOKUP(A1227,'Hospitalisation Details'!A1225:I3568,7,FALSE)</f>
        <v>#N/A</v>
      </c>
      <c r="O1227" s="15" t="e">
        <f>VLOOKUP(A1227,'Hospitalisation Details'!A1225:I3568,8,FALSE)</f>
        <v>#N/A</v>
      </c>
      <c r="P1227" s="15" t="e">
        <f>VLOOKUP(A1227,'Hospitalisation Details'!A1225:I3568,9,FALSE)</f>
        <v>#N/A</v>
      </c>
      <c r="Q1227" s="15" t="e">
        <f>VLOOKUP(A1227,'Hospitalisation Details'!A1225:K3568,11,FALSE)</f>
        <v>#N/A</v>
      </c>
    </row>
    <row r="1228" spans="1:17" ht="15.6" x14ac:dyDescent="0.3">
      <c r="A1228" s="78" t="s">
        <v>1145</v>
      </c>
      <c r="B1228" s="78" t="str">
        <f>VLOOKUP(A1228,'Customer Names'!A1226:C3561,3,FALSE)</f>
        <v>Carl</v>
      </c>
      <c r="C1228" s="91">
        <f>VLOOKUP(A1228,'Medical Examinations'!A1226:H3561,2,FALSE)</f>
        <v>34.15</v>
      </c>
      <c r="D1228" s="15">
        <f>VLOOKUP(A1228,'Medical Examinations'!A1226:H3561,3,FALSE)</f>
        <v>6.15</v>
      </c>
      <c r="E1228" s="15" t="str">
        <f>VLOOKUP(A1228,'Medical Examinations'!A1226:H3561,4,FALSE)</f>
        <v>No</v>
      </c>
      <c r="F1228" s="15" t="str">
        <f>VLOOKUP(A1228,'Medical Examinations'!A1226:H3561,5,FALSE)</f>
        <v>No</v>
      </c>
      <c r="G1228" s="15" t="str">
        <f>VLOOKUP(A1228,'Medical Examinations'!A1226:H3561,6,FALSE)</f>
        <v>No</v>
      </c>
      <c r="H1228" s="15">
        <f>VLOOKUP(A1228,'Medical Examinations'!A1226:H3561,7,FALSE)</f>
        <v>0</v>
      </c>
      <c r="I1228" s="15" t="str">
        <f>VLOOKUP(A1228,'Medical Examinations'!A1226:H3561,8,FALSE)</f>
        <v>No</v>
      </c>
      <c r="J1228" s="15" t="str">
        <f>VLOOKUP(A1228,'Medical Examinations'!A1226:J3561,9,FALSE)</f>
        <v>OBESITY</v>
      </c>
      <c r="K1228" s="15" t="str">
        <f>VLOOKUP(A1228,'Medical Examinations'!A1226:J3561,10,FALSE)</f>
        <v>PREDIABETES</v>
      </c>
      <c r="L1228" s="15" t="e">
        <f>VLOOKUP(A1228,'Hospitalisation Details'!A1226:J3569,10,FALSE)</f>
        <v>#N/A</v>
      </c>
      <c r="M1228" s="15" t="e">
        <f>VLOOKUP(A1228,'Hospitalisation Details'!A1226:I3569,6,FALSE)</f>
        <v>#N/A</v>
      </c>
      <c r="N1228" s="15" t="e">
        <f>VLOOKUP(A1228,'Hospitalisation Details'!A1226:I3569,7,FALSE)</f>
        <v>#N/A</v>
      </c>
      <c r="O1228" s="15" t="e">
        <f>VLOOKUP(A1228,'Hospitalisation Details'!A1226:I3569,8,FALSE)</f>
        <v>#N/A</v>
      </c>
      <c r="P1228" s="15" t="e">
        <f>VLOOKUP(A1228,'Hospitalisation Details'!A1226:I3569,9,FALSE)</f>
        <v>#N/A</v>
      </c>
      <c r="Q1228" s="15" t="e">
        <f>VLOOKUP(A1228,'Hospitalisation Details'!A1226:K3569,11,FALSE)</f>
        <v>#N/A</v>
      </c>
    </row>
    <row r="1229" spans="1:17" ht="15.6" x14ac:dyDescent="0.3">
      <c r="A1229" s="78" t="s">
        <v>1144</v>
      </c>
      <c r="B1229" s="78" t="str">
        <f>VLOOKUP(A1229,'Customer Names'!A1227:C3562,3,FALSE)</f>
        <v>Kelsey J.</v>
      </c>
      <c r="C1229" s="91">
        <f>VLOOKUP(A1229,'Medical Examinations'!A1227:H3562,2,FALSE)</f>
        <v>28.71</v>
      </c>
      <c r="D1229" s="15">
        <f>VLOOKUP(A1229,'Medical Examinations'!A1227:H3562,3,FALSE)</f>
        <v>5.71</v>
      </c>
      <c r="E1229" s="15" t="str">
        <f>VLOOKUP(A1229,'Medical Examinations'!A1227:H3562,4,FALSE)</f>
        <v>No</v>
      </c>
      <c r="F1229" s="15" t="str">
        <f>VLOOKUP(A1229,'Medical Examinations'!A1227:H3562,5,FALSE)</f>
        <v>No</v>
      </c>
      <c r="G1229" s="15" t="str">
        <f>VLOOKUP(A1229,'Medical Examinations'!A1227:H3562,6,FALSE)</f>
        <v>No</v>
      </c>
      <c r="H1229" s="15">
        <f>VLOOKUP(A1229,'Medical Examinations'!A1227:H3562,7,FALSE)</f>
        <v>0</v>
      </c>
      <c r="I1229" s="15" t="str">
        <f>VLOOKUP(A1229,'Medical Examinations'!A1227:H3562,8,FALSE)</f>
        <v>No</v>
      </c>
      <c r="J1229" s="15" t="str">
        <f>VLOOKUP(A1229,'Medical Examinations'!A1227:J3562,9,FALSE)</f>
        <v>OVERWEIGHT</v>
      </c>
      <c r="K1229" s="15" t="str">
        <f>VLOOKUP(A1229,'Medical Examinations'!A1227:J3562,10,FALSE)</f>
        <v>PREDIABETES</v>
      </c>
      <c r="L1229" s="15" t="e">
        <f>VLOOKUP(A1229,'Hospitalisation Details'!A1227:J3570,10,FALSE)</f>
        <v>#N/A</v>
      </c>
      <c r="M1229" s="15" t="e">
        <f>VLOOKUP(A1229,'Hospitalisation Details'!A1227:I3570,6,FALSE)</f>
        <v>#N/A</v>
      </c>
      <c r="N1229" s="15" t="e">
        <f>VLOOKUP(A1229,'Hospitalisation Details'!A1227:I3570,7,FALSE)</f>
        <v>#N/A</v>
      </c>
      <c r="O1229" s="15" t="e">
        <f>VLOOKUP(A1229,'Hospitalisation Details'!A1227:I3570,8,FALSE)</f>
        <v>#N/A</v>
      </c>
      <c r="P1229" s="15" t="e">
        <f>VLOOKUP(A1229,'Hospitalisation Details'!A1227:I3570,9,FALSE)</f>
        <v>#N/A</v>
      </c>
      <c r="Q1229" s="15" t="e">
        <f>VLOOKUP(A1229,'Hospitalisation Details'!A1227:K3570,11,FALSE)</f>
        <v>#N/A</v>
      </c>
    </row>
    <row r="1230" spans="1:17" ht="15.6" x14ac:dyDescent="0.3">
      <c r="A1230" s="78" t="s">
        <v>1143</v>
      </c>
      <c r="B1230" s="78" t="str">
        <f>VLOOKUP(A1230,'Customer Names'!A1228:C3563,3,FALSE)</f>
        <v>Stephen A.</v>
      </c>
      <c r="C1230" s="91">
        <f>VLOOKUP(A1230,'Medical Examinations'!A1228:H3563,2,FALSE)</f>
        <v>36.700000000000003</v>
      </c>
      <c r="D1230" s="15">
        <f>VLOOKUP(A1230,'Medical Examinations'!A1228:H3563,3,FALSE)</f>
        <v>8.6999999999999993</v>
      </c>
      <c r="E1230" s="15" t="str">
        <f>VLOOKUP(A1230,'Medical Examinations'!A1228:H3563,4,FALSE)</f>
        <v>yes</v>
      </c>
      <c r="F1230" s="15" t="str">
        <f>VLOOKUP(A1230,'Medical Examinations'!A1228:H3563,5,FALSE)</f>
        <v>No</v>
      </c>
      <c r="G1230" s="15" t="str">
        <f>VLOOKUP(A1230,'Medical Examinations'!A1228:H3563,6,FALSE)</f>
        <v>No</v>
      </c>
      <c r="H1230" s="15">
        <f>VLOOKUP(A1230,'Medical Examinations'!A1228:H3563,7,FALSE)</f>
        <v>2</v>
      </c>
      <c r="I1230" s="15" t="str">
        <f>VLOOKUP(A1230,'Medical Examinations'!A1228:H3563,8,FALSE)</f>
        <v>No</v>
      </c>
      <c r="J1230" s="15" t="str">
        <f>VLOOKUP(A1230,'Medical Examinations'!A1228:J3563,9,FALSE)</f>
        <v>OBESITY</v>
      </c>
      <c r="K1230" s="15" t="str">
        <f>VLOOKUP(A1230,'Medical Examinations'!A1228:J3563,10,FALSE)</f>
        <v>DIABETES</v>
      </c>
      <c r="L1230" s="15" t="e">
        <f>VLOOKUP(A1230,'Hospitalisation Details'!A1228:J3571,10,FALSE)</f>
        <v>#N/A</v>
      </c>
      <c r="M1230" s="15" t="e">
        <f>VLOOKUP(A1230,'Hospitalisation Details'!A1228:I3571,6,FALSE)</f>
        <v>#N/A</v>
      </c>
      <c r="N1230" s="15" t="e">
        <f>VLOOKUP(A1230,'Hospitalisation Details'!A1228:I3571,7,FALSE)</f>
        <v>#N/A</v>
      </c>
      <c r="O1230" s="15" t="e">
        <f>VLOOKUP(A1230,'Hospitalisation Details'!A1228:I3571,8,FALSE)</f>
        <v>#N/A</v>
      </c>
      <c r="P1230" s="15" t="e">
        <f>VLOOKUP(A1230,'Hospitalisation Details'!A1228:I3571,9,FALSE)</f>
        <v>#N/A</v>
      </c>
      <c r="Q1230" s="15" t="e">
        <f>VLOOKUP(A1230,'Hospitalisation Details'!A1228:K3571,11,FALSE)</f>
        <v>#N/A</v>
      </c>
    </row>
    <row r="1231" spans="1:17" ht="15.6" x14ac:dyDescent="0.3">
      <c r="A1231" s="78" t="s">
        <v>1142</v>
      </c>
      <c r="B1231" s="78" t="str">
        <f>VLOOKUP(A1231,'Customer Names'!A1229:C3564,3,FALSE)</f>
        <v>Dan</v>
      </c>
      <c r="C1231" s="91">
        <f>VLOOKUP(A1231,'Medical Examinations'!A1229:H3564,2,FALSE)</f>
        <v>34.1</v>
      </c>
      <c r="D1231" s="15">
        <f>VLOOKUP(A1231,'Medical Examinations'!A1229:H3564,3,FALSE)</f>
        <v>9.0399999999999991</v>
      </c>
      <c r="E1231" s="15" t="str">
        <f>VLOOKUP(A1231,'Medical Examinations'!A1229:H3564,4,FALSE)</f>
        <v>yes</v>
      </c>
      <c r="F1231" s="15" t="str">
        <f>VLOOKUP(A1231,'Medical Examinations'!A1229:H3564,5,FALSE)</f>
        <v>No</v>
      </c>
      <c r="G1231" s="15" t="str">
        <f>VLOOKUP(A1231,'Medical Examinations'!A1229:H3564,6,FALSE)</f>
        <v>No</v>
      </c>
      <c r="H1231" s="15">
        <f>VLOOKUP(A1231,'Medical Examinations'!A1229:H3564,7,FALSE)</f>
        <v>2</v>
      </c>
      <c r="I1231" s="15" t="str">
        <f>VLOOKUP(A1231,'Medical Examinations'!A1229:H3564,8,FALSE)</f>
        <v>No</v>
      </c>
      <c r="J1231" s="15" t="str">
        <f>VLOOKUP(A1231,'Medical Examinations'!A1229:J3564,9,FALSE)</f>
        <v>OBESITY</v>
      </c>
      <c r="K1231" s="15" t="str">
        <f>VLOOKUP(A1231,'Medical Examinations'!A1229:J3564,10,FALSE)</f>
        <v>DIABETES</v>
      </c>
      <c r="L1231" s="15" t="e">
        <f>VLOOKUP(A1231,'Hospitalisation Details'!A1229:J3572,10,FALSE)</f>
        <v>#N/A</v>
      </c>
      <c r="M1231" s="15" t="e">
        <f>VLOOKUP(A1231,'Hospitalisation Details'!A1229:I3572,6,FALSE)</f>
        <v>#N/A</v>
      </c>
      <c r="N1231" s="15" t="e">
        <f>VLOOKUP(A1231,'Hospitalisation Details'!A1229:I3572,7,FALSE)</f>
        <v>#N/A</v>
      </c>
      <c r="O1231" s="15" t="e">
        <f>VLOOKUP(A1231,'Hospitalisation Details'!A1229:I3572,8,FALSE)</f>
        <v>#N/A</v>
      </c>
      <c r="P1231" s="15" t="e">
        <f>VLOOKUP(A1231,'Hospitalisation Details'!A1229:I3572,9,FALSE)</f>
        <v>#N/A</v>
      </c>
      <c r="Q1231" s="15" t="e">
        <f>VLOOKUP(A1231,'Hospitalisation Details'!A1229:K3572,11,FALSE)</f>
        <v>#N/A</v>
      </c>
    </row>
    <row r="1232" spans="1:17" ht="15.6" x14ac:dyDescent="0.3">
      <c r="A1232" s="78" t="s">
        <v>1141</v>
      </c>
      <c r="B1232" s="78" t="str">
        <f>VLOOKUP(A1232,'Customer Names'!A1230:C3565,3,FALSE)</f>
        <v>Katie C</v>
      </c>
      <c r="C1232" s="91">
        <f>VLOOKUP(A1232,'Medical Examinations'!A1230:H3565,2,FALSE)</f>
        <v>25.7</v>
      </c>
      <c r="D1232" s="15">
        <f>VLOOKUP(A1232,'Medical Examinations'!A1230:H3565,3,FALSE)</f>
        <v>5.61</v>
      </c>
      <c r="E1232" s="15" t="str">
        <f>VLOOKUP(A1232,'Medical Examinations'!A1230:H3565,4,FALSE)</f>
        <v>No</v>
      </c>
      <c r="F1232" s="15" t="str">
        <f>VLOOKUP(A1232,'Medical Examinations'!A1230:H3565,5,FALSE)</f>
        <v>No</v>
      </c>
      <c r="G1232" s="15" t="str">
        <f>VLOOKUP(A1232,'Medical Examinations'!A1230:H3565,6,FALSE)</f>
        <v>No</v>
      </c>
      <c r="H1232" s="15">
        <f>VLOOKUP(A1232,'Medical Examinations'!A1230:H3565,7,FALSE)</f>
        <v>0</v>
      </c>
      <c r="I1232" s="15" t="str">
        <f>VLOOKUP(A1232,'Medical Examinations'!A1230:H3565,8,FALSE)</f>
        <v>No</v>
      </c>
      <c r="J1232" s="15" t="str">
        <f>VLOOKUP(A1232,'Medical Examinations'!A1230:J3565,9,FALSE)</f>
        <v>OVERWEIGHT</v>
      </c>
      <c r="K1232" s="15" t="str">
        <f>VLOOKUP(A1232,'Medical Examinations'!A1230:J3565,10,FALSE)</f>
        <v>NORMAL</v>
      </c>
      <c r="L1232" s="15" t="e">
        <f>VLOOKUP(A1232,'Hospitalisation Details'!A1230:J3573,10,FALSE)</f>
        <v>#N/A</v>
      </c>
      <c r="M1232" s="15" t="e">
        <f>VLOOKUP(A1232,'Hospitalisation Details'!A1230:I3573,6,FALSE)</f>
        <v>#N/A</v>
      </c>
      <c r="N1232" s="15" t="e">
        <f>VLOOKUP(A1232,'Hospitalisation Details'!A1230:I3573,7,FALSE)</f>
        <v>#N/A</v>
      </c>
      <c r="O1232" s="15" t="e">
        <f>VLOOKUP(A1232,'Hospitalisation Details'!A1230:I3573,8,FALSE)</f>
        <v>#N/A</v>
      </c>
      <c r="P1232" s="15" t="e">
        <f>VLOOKUP(A1232,'Hospitalisation Details'!A1230:I3573,9,FALSE)</f>
        <v>#N/A</v>
      </c>
      <c r="Q1232" s="15" t="e">
        <f>VLOOKUP(A1232,'Hospitalisation Details'!A1230:K3573,11,FALSE)</f>
        <v>#N/A</v>
      </c>
    </row>
    <row r="1233" spans="1:17" ht="15.6" x14ac:dyDescent="0.3">
      <c r="A1233" s="78" t="s">
        <v>1140</v>
      </c>
      <c r="B1233" s="78" t="str">
        <f>VLOOKUP(A1233,'Customer Names'!A1231:C3566,3,FALSE)</f>
        <v>Melissa K</v>
      </c>
      <c r="C1233" s="91">
        <f>VLOOKUP(A1233,'Medical Examinations'!A1231:H3566,2,FALSE)</f>
        <v>21.68</v>
      </c>
      <c r="D1233" s="15">
        <f>VLOOKUP(A1233,'Medical Examinations'!A1231:H3566,3,FALSE)</f>
        <v>8.1199999999999992</v>
      </c>
      <c r="E1233" s="15" t="str">
        <f>VLOOKUP(A1233,'Medical Examinations'!A1231:H3566,4,FALSE)</f>
        <v>No</v>
      </c>
      <c r="F1233" s="15" t="str">
        <f>VLOOKUP(A1233,'Medical Examinations'!A1231:H3566,5,FALSE)</f>
        <v>No</v>
      </c>
      <c r="G1233" s="15" t="str">
        <f>VLOOKUP(A1233,'Medical Examinations'!A1231:H3566,6,FALSE)</f>
        <v>No</v>
      </c>
      <c r="H1233" s="15">
        <f>VLOOKUP(A1233,'Medical Examinations'!A1231:H3566,7,FALSE)</f>
        <v>0</v>
      </c>
      <c r="I1233" s="15" t="str">
        <f>VLOOKUP(A1233,'Medical Examinations'!A1231:H3566,8,FALSE)</f>
        <v>No</v>
      </c>
      <c r="J1233" s="15" t="str">
        <f>VLOOKUP(A1233,'Medical Examinations'!A1231:J3566,9,FALSE)</f>
        <v>NORMAL WEIGHT</v>
      </c>
      <c r="K1233" s="15" t="str">
        <f>VLOOKUP(A1233,'Medical Examinations'!A1231:J3566,10,FALSE)</f>
        <v>DIABETES</v>
      </c>
      <c r="L1233" s="15" t="e">
        <f>VLOOKUP(A1233,'Hospitalisation Details'!A1231:J3574,10,FALSE)</f>
        <v>#N/A</v>
      </c>
      <c r="M1233" s="15" t="e">
        <f>VLOOKUP(A1233,'Hospitalisation Details'!A1231:I3574,6,FALSE)</f>
        <v>#N/A</v>
      </c>
      <c r="N1233" s="15" t="e">
        <f>VLOOKUP(A1233,'Hospitalisation Details'!A1231:I3574,7,FALSE)</f>
        <v>#N/A</v>
      </c>
      <c r="O1233" s="15" t="e">
        <f>VLOOKUP(A1233,'Hospitalisation Details'!A1231:I3574,8,FALSE)</f>
        <v>#N/A</v>
      </c>
      <c r="P1233" s="15" t="e">
        <f>VLOOKUP(A1233,'Hospitalisation Details'!A1231:I3574,9,FALSE)</f>
        <v>#N/A</v>
      </c>
      <c r="Q1233" s="15" t="e">
        <f>VLOOKUP(A1233,'Hospitalisation Details'!A1231:K3574,11,FALSE)</f>
        <v>#N/A</v>
      </c>
    </row>
    <row r="1234" spans="1:17" ht="15.6" x14ac:dyDescent="0.3">
      <c r="A1234" s="78" t="s">
        <v>1139</v>
      </c>
      <c r="B1234" s="78" t="str">
        <f>VLOOKUP(A1234,'Customer Names'!A1232:C3567,3,FALSE)</f>
        <v>Ms.  Kara H</v>
      </c>
      <c r="C1234" s="91">
        <f>VLOOKUP(A1234,'Medical Examinations'!A1232:H3567,2,FALSE)</f>
        <v>25.175000000000001</v>
      </c>
      <c r="D1234" s="15">
        <f>VLOOKUP(A1234,'Medical Examinations'!A1232:H3567,3,FALSE)</f>
        <v>4.74</v>
      </c>
      <c r="E1234" s="15" t="str">
        <f>VLOOKUP(A1234,'Medical Examinations'!A1232:H3567,4,FALSE)</f>
        <v>No</v>
      </c>
      <c r="F1234" s="15" t="str">
        <f>VLOOKUP(A1234,'Medical Examinations'!A1232:H3567,5,FALSE)</f>
        <v>No</v>
      </c>
      <c r="G1234" s="15" t="str">
        <f>VLOOKUP(A1234,'Medical Examinations'!A1232:H3567,6,FALSE)</f>
        <v>No</v>
      </c>
      <c r="H1234" s="15">
        <f>VLOOKUP(A1234,'Medical Examinations'!A1232:H3567,7,FALSE)</f>
        <v>0</v>
      </c>
      <c r="I1234" s="15" t="str">
        <f>VLOOKUP(A1234,'Medical Examinations'!A1232:H3567,8,FALSE)</f>
        <v>No</v>
      </c>
      <c r="J1234" s="15" t="str">
        <f>VLOOKUP(A1234,'Medical Examinations'!A1232:J3567,9,FALSE)</f>
        <v>OVERWEIGHT</v>
      </c>
      <c r="K1234" s="15" t="str">
        <f>VLOOKUP(A1234,'Medical Examinations'!A1232:J3567,10,FALSE)</f>
        <v>NORMAL</v>
      </c>
      <c r="L1234" s="15" t="e">
        <f>VLOOKUP(A1234,'Hospitalisation Details'!A1232:J3575,10,FALSE)</f>
        <v>#N/A</v>
      </c>
      <c r="M1234" s="15" t="e">
        <f>VLOOKUP(A1234,'Hospitalisation Details'!A1232:I3575,6,FALSE)</f>
        <v>#N/A</v>
      </c>
      <c r="N1234" s="15" t="e">
        <f>VLOOKUP(A1234,'Hospitalisation Details'!A1232:I3575,7,FALSE)</f>
        <v>#N/A</v>
      </c>
      <c r="O1234" s="15" t="e">
        <f>VLOOKUP(A1234,'Hospitalisation Details'!A1232:I3575,8,FALSE)</f>
        <v>#N/A</v>
      </c>
      <c r="P1234" s="15" t="e">
        <f>VLOOKUP(A1234,'Hospitalisation Details'!A1232:I3575,9,FALSE)</f>
        <v>#N/A</v>
      </c>
      <c r="Q1234" s="15" t="e">
        <f>VLOOKUP(A1234,'Hospitalisation Details'!A1232:K3575,11,FALSE)</f>
        <v>#N/A</v>
      </c>
    </row>
    <row r="1235" spans="1:17" ht="15.6" x14ac:dyDescent="0.3">
      <c r="A1235" s="78" t="s">
        <v>1138</v>
      </c>
      <c r="B1235" s="78" t="str">
        <f>VLOOKUP(A1235,'Customer Names'!A1233:C3568,3,FALSE)</f>
        <v>Juan Carlos</v>
      </c>
      <c r="C1235" s="91">
        <f>VLOOKUP(A1235,'Medical Examinations'!A1233:H3568,2,FALSE)</f>
        <v>44.77</v>
      </c>
      <c r="D1235" s="15">
        <f>VLOOKUP(A1235,'Medical Examinations'!A1233:H3568,3,FALSE)</f>
        <v>4.0599999999999996</v>
      </c>
      <c r="E1235" s="15" t="str">
        <f>VLOOKUP(A1235,'Medical Examinations'!A1233:H3568,4,FALSE)</f>
        <v>No</v>
      </c>
      <c r="F1235" s="15" t="str">
        <f>VLOOKUP(A1235,'Medical Examinations'!A1233:H3568,5,FALSE)</f>
        <v>No</v>
      </c>
      <c r="G1235" s="15" t="str">
        <f>VLOOKUP(A1235,'Medical Examinations'!A1233:H3568,6,FALSE)</f>
        <v>No</v>
      </c>
      <c r="H1235" s="15">
        <f>VLOOKUP(A1235,'Medical Examinations'!A1233:H3568,7,FALSE)</f>
        <v>2</v>
      </c>
      <c r="I1235" s="15" t="str">
        <f>VLOOKUP(A1235,'Medical Examinations'!A1233:H3568,8,FALSE)</f>
        <v>No</v>
      </c>
      <c r="J1235" s="15" t="str">
        <f>VLOOKUP(A1235,'Medical Examinations'!A1233:J3568,9,FALSE)</f>
        <v>OBESITY</v>
      </c>
      <c r="K1235" s="15" t="str">
        <f>VLOOKUP(A1235,'Medical Examinations'!A1233:J3568,10,FALSE)</f>
        <v>NORMAL</v>
      </c>
      <c r="L1235" s="15" t="e">
        <f>VLOOKUP(A1235,'Hospitalisation Details'!A1233:J3576,10,FALSE)</f>
        <v>#N/A</v>
      </c>
      <c r="M1235" s="15" t="e">
        <f>VLOOKUP(A1235,'Hospitalisation Details'!A1233:I3576,6,FALSE)</f>
        <v>#N/A</v>
      </c>
      <c r="N1235" s="15" t="e">
        <f>VLOOKUP(A1235,'Hospitalisation Details'!A1233:I3576,7,FALSE)</f>
        <v>#N/A</v>
      </c>
      <c r="O1235" s="15" t="e">
        <f>VLOOKUP(A1235,'Hospitalisation Details'!A1233:I3576,8,FALSE)</f>
        <v>#N/A</v>
      </c>
      <c r="P1235" s="15" t="e">
        <f>VLOOKUP(A1235,'Hospitalisation Details'!A1233:I3576,9,FALSE)</f>
        <v>#N/A</v>
      </c>
      <c r="Q1235" s="15" t="e">
        <f>VLOOKUP(A1235,'Hospitalisation Details'!A1233:K3576,11,FALSE)</f>
        <v>#N/A</v>
      </c>
    </row>
    <row r="1236" spans="1:17" ht="15.6" x14ac:dyDescent="0.3">
      <c r="A1236" s="78" t="s">
        <v>1137</v>
      </c>
      <c r="B1236" s="78" t="str">
        <f>VLOOKUP(A1236,'Customer Names'!A1234:C3569,3,FALSE)</f>
        <v>John III</v>
      </c>
      <c r="C1236" s="91">
        <f>VLOOKUP(A1236,'Medical Examinations'!A1234:H3569,2,FALSE)</f>
        <v>37.07</v>
      </c>
      <c r="D1236" s="15">
        <f>VLOOKUP(A1236,'Medical Examinations'!A1234:H3569,3,FALSE)</f>
        <v>5.69</v>
      </c>
      <c r="E1236" s="15" t="str">
        <f>VLOOKUP(A1236,'Medical Examinations'!A1234:H3569,4,FALSE)</f>
        <v>No</v>
      </c>
      <c r="F1236" s="15" t="str">
        <f>VLOOKUP(A1236,'Medical Examinations'!A1234:H3569,5,FALSE)</f>
        <v>No</v>
      </c>
      <c r="G1236" s="15" t="str">
        <f>VLOOKUP(A1236,'Medical Examinations'!A1234:H3569,6,FALSE)</f>
        <v>No</v>
      </c>
      <c r="H1236" s="15">
        <f>VLOOKUP(A1236,'Medical Examinations'!A1234:H3569,7,FALSE)</f>
        <v>2</v>
      </c>
      <c r="I1236" s="15" t="str">
        <f>VLOOKUP(A1236,'Medical Examinations'!A1234:H3569,8,FALSE)</f>
        <v>No</v>
      </c>
      <c r="J1236" s="15" t="str">
        <f>VLOOKUP(A1236,'Medical Examinations'!A1234:J3569,9,FALSE)</f>
        <v>OBESITY</v>
      </c>
      <c r="K1236" s="15" t="str">
        <f>VLOOKUP(A1236,'Medical Examinations'!A1234:J3569,10,FALSE)</f>
        <v>NORMAL</v>
      </c>
      <c r="L1236" s="15" t="e">
        <f>VLOOKUP(A1236,'Hospitalisation Details'!A1234:J3577,10,FALSE)</f>
        <v>#N/A</v>
      </c>
      <c r="M1236" s="15" t="e">
        <f>VLOOKUP(A1236,'Hospitalisation Details'!A1234:I3577,6,FALSE)</f>
        <v>#N/A</v>
      </c>
      <c r="N1236" s="15" t="e">
        <f>VLOOKUP(A1236,'Hospitalisation Details'!A1234:I3577,7,FALSE)</f>
        <v>#N/A</v>
      </c>
      <c r="O1236" s="15" t="e">
        <f>VLOOKUP(A1236,'Hospitalisation Details'!A1234:I3577,8,FALSE)</f>
        <v>#N/A</v>
      </c>
      <c r="P1236" s="15" t="e">
        <f>VLOOKUP(A1236,'Hospitalisation Details'!A1234:I3577,9,FALSE)</f>
        <v>#N/A</v>
      </c>
      <c r="Q1236" s="15" t="e">
        <f>VLOOKUP(A1236,'Hospitalisation Details'!A1234:K3577,11,FALSE)</f>
        <v>#N/A</v>
      </c>
    </row>
    <row r="1237" spans="1:17" ht="15.6" x14ac:dyDescent="0.3">
      <c r="A1237" s="78" t="s">
        <v>1136</v>
      </c>
      <c r="B1237" s="78" t="str">
        <f>VLOOKUP(A1237,'Customer Names'!A1235:C3570,3,FALSE)</f>
        <v>Sarah M</v>
      </c>
      <c r="C1237" s="91">
        <f>VLOOKUP(A1237,'Medical Examinations'!A1235:H3570,2,FALSE)</f>
        <v>39.799999999999997</v>
      </c>
      <c r="D1237" s="15">
        <f>VLOOKUP(A1237,'Medical Examinations'!A1235:H3570,3,FALSE)</f>
        <v>5.66</v>
      </c>
      <c r="E1237" s="15" t="str">
        <f>VLOOKUP(A1237,'Medical Examinations'!A1235:H3570,4,FALSE)</f>
        <v>No</v>
      </c>
      <c r="F1237" s="15" t="str">
        <f>VLOOKUP(A1237,'Medical Examinations'!A1235:H3570,5,FALSE)</f>
        <v>No</v>
      </c>
      <c r="G1237" s="15" t="str">
        <f>VLOOKUP(A1237,'Medical Examinations'!A1235:H3570,6,FALSE)</f>
        <v>Yes</v>
      </c>
      <c r="H1237" s="15">
        <f>VLOOKUP(A1237,'Medical Examinations'!A1235:H3570,7,FALSE)</f>
        <v>1</v>
      </c>
      <c r="I1237" s="15" t="str">
        <f>VLOOKUP(A1237,'Medical Examinations'!A1235:H3570,8,FALSE)</f>
        <v>No</v>
      </c>
      <c r="J1237" s="15" t="str">
        <f>VLOOKUP(A1237,'Medical Examinations'!A1235:J3570,9,FALSE)</f>
        <v>OBESITY</v>
      </c>
      <c r="K1237" s="15" t="str">
        <f>VLOOKUP(A1237,'Medical Examinations'!A1235:J3570,10,FALSE)</f>
        <v>NORMAL</v>
      </c>
      <c r="L1237" s="15" t="e">
        <f>VLOOKUP(A1237,'Hospitalisation Details'!A1235:J3578,10,FALSE)</f>
        <v>#N/A</v>
      </c>
      <c r="M1237" s="15" t="e">
        <f>VLOOKUP(A1237,'Hospitalisation Details'!A1235:I3578,6,FALSE)</f>
        <v>#N/A</v>
      </c>
      <c r="N1237" s="15" t="e">
        <f>VLOOKUP(A1237,'Hospitalisation Details'!A1235:I3578,7,FALSE)</f>
        <v>#N/A</v>
      </c>
      <c r="O1237" s="15" t="e">
        <f>VLOOKUP(A1237,'Hospitalisation Details'!A1235:I3578,8,FALSE)</f>
        <v>#N/A</v>
      </c>
      <c r="P1237" s="15" t="e">
        <f>VLOOKUP(A1237,'Hospitalisation Details'!A1235:I3578,9,FALSE)</f>
        <v>#N/A</v>
      </c>
      <c r="Q1237" s="15" t="e">
        <f>VLOOKUP(A1237,'Hospitalisation Details'!A1235:K3578,11,FALSE)</f>
        <v>#N/A</v>
      </c>
    </row>
    <row r="1238" spans="1:17" ht="15.6" x14ac:dyDescent="0.3">
      <c r="A1238" s="78" t="s">
        <v>1135</v>
      </c>
      <c r="B1238" s="78" t="str">
        <f>VLOOKUP(A1238,'Customer Names'!A1236:C3571,3,FALSE)</f>
        <v>Kristin C</v>
      </c>
      <c r="C1238" s="91">
        <f>VLOOKUP(A1238,'Medical Examinations'!A1236:H3571,2,FALSE)</f>
        <v>26.36</v>
      </c>
      <c r="D1238" s="15">
        <f>VLOOKUP(A1238,'Medical Examinations'!A1236:H3571,3,FALSE)</f>
        <v>4.32</v>
      </c>
      <c r="E1238" s="15" t="str">
        <f>VLOOKUP(A1238,'Medical Examinations'!A1236:H3571,4,FALSE)</f>
        <v>No</v>
      </c>
      <c r="F1238" s="15" t="str">
        <f>VLOOKUP(A1238,'Medical Examinations'!A1236:H3571,5,FALSE)</f>
        <v>No</v>
      </c>
      <c r="G1238" s="15" t="str">
        <f>VLOOKUP(A1238,'Medical Examinations'!A1236:H3571,6,FALSE)</f>
        <v>Yes</v>
      </c>
      <c r="H1238" s="15">
        <f>VLOOKUP(A1238,'Medical Examinations'!A1236:H3571,7,FALSE)</f>
        <v>1</v>
      </c>
      <c r="I1238" s="15" t="str">
        <f>VLOOKUP(A1238,'Medical Examinations'!A1236:H3571,8,FALSE)</f>
        <v>No</v>
      </c>
      <c r="J1238" s="15" t="str">
        <f>VLOOKUP(A1238,'Medical Examinations'!A1236:J3571,9,FALSE)</f>
        <v>OVERWEIGHT</v>
      </c>
      <c r="K1238" s="15" t="str">
        <f>VLOOKUP(A1238,'Medical Examinations'!A1236:J3571,10,FALSE)</f>
        <v>NORMAL</v>
      </c>
      <c r="L1238" s="15" t="e">
        <f>VLOOKUP(A1238,'Hospitalisation Details'!A1236:J3579,10,FALSE)</f>
        <v>#N/A</v>
      </c>
      <c r="M1238" s="15" t="e">
        <f>VLOOKUP(A1238,'Hospitalisation Details'!A1236:I3579,6,FALSE)</f>
        <v>#N/A</v>
      </c>
      <c r="N1238" s="15" t="e">
        <f>VLOOKUP(A1238,'Hospitalisation Details'!A1236:I3579,7,FALSE)</f>
        <v>#N/A</v>
      </c>
      <c r="O1238" s="15" t="e">
        <f>VLOOKUP(A1238,'Hospitalisation Details'!A1236:I3579,8,FALSE)</f>
        <v>#N/A</v>
      </c>
      <c r="P1238" s="15" t="e">
        <f>VLOOKUP(A1238,'Hospitalisation Details'!A1236:I3579,9,FALSE)</f>
        <v>#N/A</v>
      </c>
      <c r="Q1238" s="15" t="e">
        <f>VLOOKUP(A1238,'Hospitalisation Details'!A1236:K3579,11,FALSE)</f>
        <v>#N/A</v>
      </c>
    </row>
    <row r="1239" spans="1:17" ht="15.6" x14ac:dyDescent="0.3">
      <c r="A1239" s="78" t="s">
        <v>1134</v>
      </c>
      <c r="B1239" s="78" t="str">
        <f>VLOOKUP(A1239,'Customer Names'!A1237:C3572,3,FALSE)</f>
        <v>Casey M.</v>
      </c>
      <c r="C1239" s="91">
        <f>VLOOKUP(A1239,'Medical Examinations'!A1237:H3572,2,FALSE)</f>
        <v>29.925000000000001</v>
      </c>
      <c r="D1239" s="15">
        <f>VLOOKUP(A1239,'Medical Examinations'!A1237:H3572,3,FALSE)</f>
        <v>8.2899999999999991</v>
      </c>
      <c r="E1239" s="15" t="str">
        <f>VLOOKUP(A1239,'Medical Examinations'!A1237:H3572,4,FALSE)</f>
        <v>No</v>
      </c>
      <c r="F1239" s="15" t="str">
        <f>VLOOKUP(A1239,'Medical Examinations'!A1237:H3572,5,FALSE)</f>
        <v>No</v>
      </c>
      <c r="G1239" s="15" t="str">
        <f>VLOOKUP(A1239,'Medical Examinations'!A1237:H3572,6,FALSE)</f>
        <v>No</v>
      </c>
      <c r="H1239" s="15">
        <f>VLOOKUP(A1239,'Medical Examinations'!A1237:H3572,7,FALSE)</f>
        <v>2</v>
      </c>
      <c r="I1239" s="15" t="str">
        <f>VLOOKUP(A1239,'Medical Examinations'!A1237:H3572,8,FALSE)</f>
        <v>No</v>
      </c>
      <c r="J1239" s="15" t="b">
        <f>VLOOKUP(A1239,'Medical Examinations'!A1237:J3572,9,FALSE)</f>
        <v>0</v>
      </c>
      <c r="K1239" s="15" t="str">
        <f>VLOOKUP(A1239,'Medical Examinations'!A1237:J3572,10,FALSE)</f>
        <v>DIABETES</v>
      </c>
      <c r="L1239" s="15" t="e">
        <f>VLOOKUP(A1239,'Hospitalisation Details'!A1237:J3580,10,FALSE)</f>
        <v>#N/A</v>
      </c>
      <c r="M1239" s="15" t="e">
        <f>VLOOKUP(A1239,'Hospitalisation Details'!A1237:I3580,6,FALSE)</f>
        <v>#N/A</v>
      </c>
      <c r="N1239" s="15" t="e">
        <f>VLOOKUP(A1239,'Hospitalisation Details'!A1237:I3580,7,FALSE)</f>
        <v>#N/A</v>
      </c>
      <c r="O1239" s="15" t="e">
        <f>VLOOKUP(A1239,'Hospitalisation Details'!A1237:I3580,8,FALSE)</f>
        <v>#N/A</v>
      </c>
      <c r="P1239" s="15" t="e">
        <f>VLOOKUP(A1239,'Hospitalisation Details'!A1237:I3580,9,FALSE)</f>
        <v>#N/A</v>
      </c>
      <c r="Q1239" s="15" t="e">
        <f>VLOOKUP(A1239,'Hospitalisation Details'!A1237:K3580,11,FALSE)</f>
        <v>#N/A</v>
      </c>
    </row>
    <row r="1240" spans="1:17" ht="15.6" x14ac:dyDescent="0.3">
      <c r="A1240" s="78" t="s">
        <v>1133</v>
      </c>
      <c r="B1240" s="78" t="str">
        <f>VLOOKUP(A1240,'Customer Names'!A1238:C3573,3,FALSE)</f>
        <v>Samuel</v>
      </c>
      <c r="C1240" s="91">
        <f>VLOOKUP(A1240,'Medical Examinations'!A1238:H3573,2,FALSE)</f>
        <v>37.29</v>
      </c>
      <c r="D1240" s="15">
        <f>VLOOKUP(A1240,'Medical Examinations'!A1238:H3573,3,FALSE)</f>
        <v>10.46</v>
      </c>
      <c r="E1240" s="15" t="str">
        <f>VLOOKUP(A1240,'Medical Examinations'!A1238:H3573,4,FALSE)</f>
        <v>No</v>
      </c>
      <c r="F1240" s="15" t="str">
        <f>VLOOKUP(A1240,'Medical Examinations'!A1238:H3573,5,FALSE)</f>
        <v>No</v>
      </c>
      <c r="G1240" s="15" t="str">
        <f>VLOOKUP(A1240,'Medical Examinations'!A1238:H3573,6,FALSE)</f>
        <v>No</v>
      </c>
      <c r="H1240" s="15">
        <f>VLOOKUP(A1240,'Medical Examinations'!A1238:H3573,7,FALSE)</f>
        <v>0</v>
      </c>
      <c r="I1240" s="15" t="str">
        <f>VLOOKUP(A1240,'Medical Examinations'!A1238:H3573,8,FALSE)</f>
        <v>No</v>
      </c>
      <c r="J1240" s="15" t="str">
        <f>VLOOKUP(A1240,'Medical Examinations'!A1238:J3573,9,FALSE)</f>
        <v>OBESITY</v>
      </c>
      <c r="K1240" s="15" t="str">
        <f>VLOOKUP(A1240,'Medical Examinations'!A1238:J3573,10,FALSE)</f>
        <v>DIABETES</v>
      </c>
      <c r="L1240" s="15" t="e">
        <f>VLOOKUP(A1240,'Hospitalisation Details'!A1238:J3581,10,FALSE)</f>
        <v>#N/A</v>
      </c>
      <c r="M1240" s="15" t="e">
        <f>VLOOKUP(A1240,'Hospitalisation Details'!A1238:I3581,6,FALSE)</f>
        <v>#N/A</v>
      </c>
      <c r="N1240" s="15" t="e">
        <f>VLOOKUP(A1240,'Hospitalisation Details'!A1238:I3581,7,FALSE)</f>
        <v>#N/A</v>
      </c>
      <c r="O1240" s="15" t="e">
        <f>VLOOKUP(A1240,'Hospitalisation Details'!A1238:I3581,8,FALSE)</f>
        <v>#N/A</v>
      </c>
      <c r="P1240" s="15" t="e">
        <f>VLOOKUP(A1240,'Hospitalisation Details'!A1238:I3581,9,FALSE)</f>
        <v>#N/A</v>
      </c>
      <c r="Q1240" s="15" t="e">
        <f>VLOOKUP(A1240,'Hospitalisation Details'!A1238:K3581,11,FALSE)</f>
        <v>#N/A</v>
      </c>
    </row>
    <row r="1241" spans="1:17" ht="15.6" x14ac:dyDescent="0.3">
      <c r="A1241" s="78" t="s">
        <v>1132</v>
      </c>
      <c r="B1241" s="78" t="str">
        <f>VLOOKUP(A1241,'Customer Names'!A1239:C3574,3,FALSE)</f>
        <v>Braulio</v>
      </c>
      <c r="C1241" s="91">
        <f>VLOOKUP(A1241,'Medical Examinations'!A1239:H3574,2,FALSE)</f>
        <v>30.2</v>
      </c>
      <c r="D1241" s="15">
        <f>VLOOKUP(A1241,'Medical Examinations'!A1239:H3574,3,FALSE)</f>
        <v>11.96</v>
      </c>
      <c r="E1241" s="15" t="str">
        <f>VLOOKUP(A1241,'Medical Examinations'!A1239:H3574,4,FALSE)</f>
        <v>No</v>
      </c>
      <c r="F1241" s="15" t="str">
        <f>VLOOKUP(A1241,'Medical Examinations'!A1239:H3574,5,FALSE)</f>
        <v>No</v>
      </c>
      <c r="G1241" s="15" t="str">
        <f>VLOOKUP(A1241,'Medical Examinations'!A1239:H3574,6,FALSE)</f>
        <v>No</v>
      </c>
      <c r="H1241" s="15">
        <f>VLOOKUP(A1241,'Medical Examinations'!A1239:H3574,7,FALSE)</f>
        <v>0</v>
      </c>
      <c r="I1241" s="15" t="str">
        <f>VLOOKUP(A1241,'Medical Examinations'!A1239:H3574,8,FALSE)</f>
        <v>No</v>
      </c>
      <c r="J1241" s="15" t="str">
        <f>VLOOKUP(A1241,'Medical Examinations'!A1239:J3574,9,FALSE)</f>
        <v>OBESITY</v>
      </c>
      <c r="K1241" s="15" t="str">
        <f>VLOOKUP(A1241,'Medical Examinations'!A1239:J3574,10,FALSE)</f>
        <v>DIABETES</v>
      </c>
      <c r="L1241" s="15" t="e">
        <f>VLOOKUP(A1241,'Hospitalisation Details'!A1239:J3582,10,FALSE)</f>
        <v>#N/A</v>
      </c>
      <c r="M1241" s="15" t="e">
        <f>VLOOKUP(A1241,'Hospitalisation Details'!A1239:I3582,6,FALSE)</f>
        <v>#N/A</v>
      </c>
      <c r="N1241" s="15" t="e">
        <f>VLOOKUP(A1241,'Hospitalisation Details'!A1239:I3582,7,FALSE)</f>
        <v>#N/A</v>
      </c>
      <c r="O1241" s="15" t="e">
        <f>VLOOKUP(A1241,'Hospitalisation Details'!A1239:I3582,8,FALSE)</f>
        <v>#N/A</v>
      </c>
      <c r="P1241" s="15" t="e">
        <f>VLOOKUP(A1241,'Hospitalisation Details'!A1239:I3582,9,FALSE)</f>
        <v>#N/A</v>
      </c>
      <c r="Q1241" s="15" t="e">
        <f>VLOOKUP(A1241,'Hospitalisation Details'!A1239:K3582,11,FALSE)</f>
        <v>#N/A</v>
      </c>
    </row>
    <row r="1242" spans="1:17" ht="15.6" x14ac:dyDescent="0.3">
      <c r="A1242" s="78" t="s">
        <v>1131</v>
      </c>
      <c r="B1242" s="78" t="str">
        <f>VLOOKUP(A1242,'Customer Names'!A1240:C3575,3,FALSE)</f>
        <v>Anne-Marie</v>
      </c>
      <c r="C1242" s="91">
        <f>VLOOKUP(A1242,'Medical Examinations'!A1240:H3575,2,FALSE)</f>
        <v>24.225000000000001</v>
      </c>
      <c r="D1242" s="15">
        <f>VLOOKUP(A1242,'Medical Examinations'!A1240:H3575,3,FALSE)</f>
        <v>4.25</v>
      </c>
      <c r="E1242" s="15" t="str">
        <f>VLOOKUP(A1242,'Medical Examinations'!A1240:H3575,4,FALSE)</f>
        <v>yes</v>
      </c>
      <c r="F1242" s="15" t="str">
        <f>VLOOKUP(A1242,'Medical Examinations'!A1240:H3575,5,FALSE)</f>
        <v>No</v>
      </c>
      <c r="G1242" s="15" t="str">
        <f>VLOOKUP(A1242,'Medical Examinations'!A1240:H3575,6,FALSE)</f>
        <v>Yes</v>
      </c>
      <c r="H1242" s="15">
        <f>VLOOKUP(A1242,'Medical Examinations'!A1240:H3575,7,FALSE)</f>
        <v>1</v>
      </c>
      <c r="I1242" s="15" t="str">
        <f>VLOOKUP(A1242,'Medical Examinations'!A1240:H3575,8,FALSE)</f>
        <v>No</v>
      </c>
      <c r="J1242" s="15" t="str">
        <f>VLOOKUP(A1242,'Medical Examinations'!A1240:J3575,9,FALSE)</f>
        <v>NORMAL WEIGHT</v>
      </c>
      <c r="K1242" s="15" t="str">
        <f>VLOOKUP(A1242,'Medical Examinations'!A1240:J3575,10,FALSE)</f>
        <v>NORMAL</v>
      </c>
      <c r="L1242" s="15" t="e">
        <f>VLOOKUP(A1242,'Hospitalisation Details'!A1240:J3583,10,FALSE)</f>
        <v>#N/A</v>
      </c>
      <c r="M1242" s="15" t="e">
        <f>VLOOKUP(A1242,'Hospitalisation Details'!A1240:I3583,6,FALSE)</f>
        <v>#N/A</v>
      </c>
      <c r="N1242" s="15" t="e">
        <f>VLOOKUP(A1242,'Hospitalisation Details'!A1240:I3583,7,FALSE)</f>
        <v>#N/A</v>
      </c>
      <c r="O1242" s="15" t="e">
        <f>VLOOKUP(A1242,'Hospitalisation Details'!A1240:I3583,8,FALSE)</f>
        <v>#N/A</v>
      </c>
      <c r="P1242" s="15" t="e">
        <f>VLOOKUP(A1242,'Hospitalisation Details'!A1240:I3583,9,FALSE)</f>
        <v>#N/A</v>
      </c>
      <c r="Q1242" s="15" t="e">
        <f>VLOOKUP(A1242,'Hospitalisation Details'!A1240:K3583,11,FALSE)</f>
        <v>#N/A</v>
      </c>
    </row>
    <row r="1243" spans="1:17" ht="15.6" x14ac:dyDescent="0.3">
      <c r="A1243" s="78" t="s">
        <v>1130</v>
      </c>
      <c r="B1243" s="78" t="str">
        <f>VLOOKUP(A1243,'Customer Names'!A1241:C3576,3,FALSE)</f>
        <v>Samuel K.</v>
      </c>
      <c r="C1243" s="91">
        <f>VLOOKUP(A1243,'Medical Examinations'!A1241:H3576,2,FALSE)</f>
        <v>31.445</v>
      </c>
      <c r="D1243" s="15">
        <f>VLOOKUP(A1243,'Medical Examinations'!A1241:H3576,3,FALSE)</f>
        <v>8.33</v>
      </c>
      <c r="E1243" s="15" t="str">
        <f>VLOOKUP(A1243,'Medical Examinations'!A1241:H3576,4,FALSE)</f>
        <v>No</v>
      </c>
      <c r="F1243" s="15" t="str">
        <f>VLOOKUP(A1243,'Medical Examinations'!A1241:H3576,5,FALSE)</f>
        <v>No</v>
      </c>
      <c r="G1243" s="15" t="str">
        <f>VLOOKUP(A1243,'Medical Examinations'!A1241:H3576,6,FALSE)</f>
        <v>No</v>
      </c>
      <c r="H1243" s="15">
        <f>VLOOKUP(A1243,'Medical Examinations'!A1241:H3576,7,FALSE)</f>
        <v>0</v>
      </c>
      <c r="I1243" s="15" t="str">
        <f>VLOOKUP(A1243,'Medical Examinations'!A1241:H3576,8,FALSE)</f>
        <v>No</v>
      </c>
      <c r="J1243" s="15" t="str">
        <f>VLOOKUP(A1243,'Medical Examinations'!A1241:J3576,9,FALSE)</f>
        <v>OBESITY</v>
      </c>
      <c r="K1243" s="15" t="str">
        <f>VLOOKUP(A1243,'Medical Examinations'!A1241:J3576,10,FALSE)</f>
        <v>DIABETES</v>
      </c>
      <c r="L1243" s="15" t="e">
        <f>VLOOKUP(A1243,'Hospitalisation Details'!A1241:J3584,10,FALSE)</f>
        <v>#N/A</v>
      </c>
      <c r="M1243" s="15" t="e">
        <f>VLOOKUP(A1243,'Hospitalisation Details'!A1241:I3584,6,FALSE)</f>
        <v>#N/A</v>
      </c>
      <c r="N1243" s="15" t="e">
        <f>VLOOKUP(A1243,'Hospitalisation Details'!A1241:I3584,7,FALSE)</f>
        <v>#N/A</v>
      </c>
      <c r="O1243" s="15" t="e">
        <f>VLOOKUP(A1243,'Hospitalisation Details'!A1241:I3584,8,FALSE)</f>
        <v>#N/A</v>
      </c>
      <c r="P1243" s="15" t="e">
        <f>VLOOKUP(A1243,'Hospitalisation Details'!A1241:I3584,9,FALSE)</f>
        <v>#N/A</v>
      </c>
      <c r="Q1243" s="15" t="e">
        <f>VLOOKUP(A1243,'Hospitalisation Details'!A1241:K3584,11,FALSE)</f>
        <v>#N/A</v>
      </c>
    </row>
    <row r="1244" spans="1:17" ht="15.6" x14ac:dyDescent="0.3">
      <c r="A1244" s="78" t="s">
        <v>1129</v>
      </c>
      <c r="B1244" s="78" t="str">
        <f>VLOOKUP(A1244,'Customer Names'!A1242:C3577,3,FALSE)</f>
        <v>Yuki</v>
      </c>
      <c r="C1244" s="91">
        <f>VLOOKUP(A1244,'Medical Examinations'!A1242:H3577,2,FALSE)</f>
        <v>38.880000000000003</v>
      </c>
      <c r="D1244" s="15">
        <f>VLOOKUP(A1244,'Medical Examinations'!A1242:H3577,3,FALSE)</f>
        <v>4.29</v>
      </c>
      <c r="E1244" s="15" t="str">
        <f>VLOOKUP(A1244,'Medical Examinations'!A1242:H3577,4,FALSE)</f>
        <v>No</v>
      </c>
      <c r="F1244" s="15" t="str">
        <f>VLOOKUP(A1244,'Medical Examinations'!A1242:H3577,5,FALSE)</f>
        <v>No</v>
      </c>
      <c r="G1244" s="15" t="str">
        <f>VLOOKUP(A1244,'Medical Examinations'!A1242:H3577,6,FALSE)</f>
        <v>No</v>
      </c>
      <c r="H1244" s="15">
        <f>VLOOKUP(A1244,'Medical Examinations'!A1242:H3577,7,FALSE)</f>
        <v>1</v>
      </c>
      <c r="I1244" s="15" t="str">
        <f>VLOOKUP(A1244,'Medical Examinations'!A1242:H3577,8,FALSE)</f>
        <v>No</v>
      </c>
      <c r="J1244" s="15" t="str">
        <f>VLOOKUP(A1244,'Medical Examinations'!A1242:J3577,9,FALSE)</f>
        <v>OBESITY</v>
      </c>
      <c r="K1244" s="15" t="str">
        <f>VLOOKUP(A1244,'Medical Examinations'!A1242:J3577,10,FALSE)</f>
        <v>NORMAL</v>
      </c>
      <c r="L1244" s="15" t="e">
        <f>VLOOKUP(A1244,'Hospitalisation Details'!A1242:J3585,10,FALSE)</f>
        <v>#N/A</v>
      </c>
      <c r="M1244" s="15" t="e">
        <f>VLOOKUP(A1244,'Hospitalisation Details'!A1242:I3585,6,FALSE)</f>
        <v>#N/A</v>
      </c>
      <c r="N1244" s="15" t="e">
        <f>VLOOKUP(A1244,'Hospitalisation Details'!A1242:I3585,7,FALSE)</f>
        <v>#N/A</v>
      </c>
      <c r="O1244" s="15" t="e">
        <f>VLOOKUP(A1244,'Hospitalisation Details'!A1242:I3585,8,FALSE)</f>
        <v>#N/A</v>
      </c>
      <c r="P1244" s="15" t="e">
        <f>VLOOKUP(A1244,'Hospitalisation Details'!A1242:I3585,9,FALSE)</f>
        <v>#N/A</v>
      </c>
      <c r="Q1244" s="15" t="e">
        <f>VLOOKUP(A1244,'Hospitalisation Details'!A1242:K3585,11,FALSE)</f>
        <v>#N/A</v>
      </c>
    </row>
    <row r="1245" spans="1:17" ht="15.6" x14ac:dyDescent="0.3">
      <c r="A1245" s="78" t="s">
        <v>1128</v>
      </c>
      <c r="B1245" s="78" t="str">
        <f>VLOOKUP(A1245,'Customer Names'!A1243:C3578,3,FALSE)</f>
        <v>Rafer</v>
      </c>
      <c r="C1245" s="91">
        <f>VLOOKUP(A1245,'Medical Examinations'!A1243:H3578,2,FALSE)</f>
        <v>43.89</v>
      </c>
      <c r="D1245" s="15">
        <f>VLOOKUP(A1245,'Medical Examinations'!A1243:H3578,3,FALSE)</f>
        <v>6.32</v>
      </c>
      <c r="E1245" s="15" t="str">
        <f>VLOOKUP(A1245,'Medical Examinations'!A1243:H3578,4,FALSE)</f>
        <v>yes</v>
      </c>
      <c r="F1245" s="15" t="str">
        <f>VLOOKUP(A1245,'Medical Examinations'!A1243:H3578,5,FALSE)</f>
        <v>No</v>
      </c>
      <c r="G1245" s="15" t="str">
        <f>VLOOKUP(A1245,'Medical Examinations'!A1243:H3578,6,FALSE)</f>
        <v>No</v>
      </c>
      <c r="H1245" s="15">
        <f>VLOOKUP(A1245,'Medical Examinations'!A1243:H3578,7,FALSE)</f>
        <v>0</v>
      </c>
      <c r="I1245" s="15" t="str">
        <f>VLOOKUP(A1245,'Medical Examinations'!A1243:H3578,8,FALSE)</f>
        <v>No</v>
      </c>
      <c r="J1245" s="15" t="str">
        <f>VLOOKUP(A1245,'Medical Examinations'!A1243:J3578,9,FALSE)</f>
        <v>OBESITY</v>
      </c>
      <c r="K1245" s="15" t="str">
        <f>VLOOKUP(A1245,'Medical Examinations'!A1243:J3578,10,FALSE)</f>
        <v>PREDIABETES</v>
      </c>
      <c r="L1245" s="15" t="e">
        <f>VLOOKUP(A1245,'Hospitalisation Details'!A1243:J3586,10,FALSE)</f>
        <v>#N/A</v>
      </c>
      <c r="M1245" s="15" t="e">
        <f>VLOOKUP(A1245,'Hospitalisation Details'!A1243:I3586,6,FALSE)</f>
        <v>#N/A</v>
      </c>
      <c r="N1245" s="15" t="e">
        <f>VLOOKUP(A1245,'Hospitalisation Details'!A1243:I3586,7,FALSE)</f>
        <v>#N/A</v>
      </c>
      <c r="O1245" s="15" t="e">
        <f>VLOOKUP(A1245,'Hospitalisation Details'!A1243:I3586,8,FALSE)</f>
        <v>#N/A</v>
      </c>
      <c r="P1245" s="15" t="e">
        <f>VLOOKUP(A1245,'Hospitalisation Details'!A1243:I3586,9,FALSE)</f>
        <v>#N/A</v>
      </c>
      <c r="Q1245" s="15" t="e">
        <f>VLOOKUP(A1245,'Hospitalisation Details'!A1243:K3586,11,FALSE)</f>
        <v>#N/A</v>
      </c>
    </row>
    <row r="1246" spans="1:17" ht="15.6" x14ac:dyDescent="0.3">
      <c r="A1246" s="78" t="s">
        <v>1127</v>
      </c>
      <c r="B1246" s="78" t="str">
        <f>VLOOKUP(A1246,'Customer Names'!A1244:C3579,3,FALSE)</f>
        <v>Claire</v>
      </c>
      <c r="C1246" s="91">
        <f>VLOOKUP(A1246,'Medical Examinations'!A1244:H3579,2,FALSE)</f>
        <v>25.6</v>
      </c>
      <c r="D1246" s="15">
        <f>VLOOKUP(A1246,'Medical Examinations'!A1244:H3579,3,FALSE)</f>
        <v>5.65</v>
      </c>
      <c r="E1246" s="15" t="str">
        <f>VLOOKUP(A1246,'Medical Examinations'!A1244:H3579,4,FALSE)</f>
        <v>No</v>
      </c>
      <c r="F1246" s="15" t="str">
        <f>VLOOKUP(A1246,'Medical Examinations'!A1244:H3579,5,FALSE)</f>
        <v>No</v>
      </c>
      <c r="G1246" s="15" t="str">
        <f>VLOOKUP(A1246,'Medical Examinations'!A1244:H3579,6,FALSE)</f>
        <v>No</v>
      </c>
      <c r="H1246" s="15">
        <f>VLOOKUP(A1246,'Medical Examinations'!A1244:H3579,7,FALSE)</f>
        <v>2</v>
      </c>
      <c r="I1246" s="15" t="str">
        <f>VLOOKUP(A1246,'Medical Examinations'!A1244:H3579,8,FALSE)</f>
        <v>No</v>
      </c>
      <c r="J1246" s="15" t="str">
        <f>VLOOKUP(A1246,'Medical Examinations'!A1244:J3579,9,FALSE)</f>
        <v>OVERWEIGHT</v>
      </c>
      <c r="K1246" s="15" t="str">
        <f>VLOOKUP(A1246,'Medical Examinations'!A1244:J3579,10,FALSE)</f>
        <v>NORMAL</v>
      </c>
      <c r="L1246" s="15" t="e">
        <f>VLOOKUP(A1246,'Hospitalisation Details'!A1244:J3587,10,FALSE)</f>
        <v>#N/A</v>
      </c>
      <c r="M1246" s="15" t="e">
        <f>VLOOKUP(A1246,'Hospitalisation Details'!A1244:I3587,6,FALSE)</f>
        <v>#N/A</v>
      </c>
      <c r="N1246" s="15" t="e">
        <f>VLOOKUP(A1246,'Hospitalisation Details'!A1244:I3587,7,FALSE)</f>
        <v>#N/A</v>
      </c>
      <c r="O1246" s="15" t="e">
        <f>VLOOKUP(A1246,'Hospitalisation Details'!A1244:I3587,8,FALSE)</f>
        <v>#N/A</v>
      </c>
      <c r="P1246" s="15" t="e">
        <f>VLOOKUP(A1246,'Hospitalisation Details'!A1244:I3587,9,FALSE)</f>
        <v>#N/A</v>
      </c>
      <c r="Q1246" s="15" t="e">
        <f>VLOOKUP(A1246,'Hospitalisation Details'!A1244:K3587,11,FALSE)</f>
        <v>#N/A</v>
      </c>
    </row>
    <row r="1247" spans="1:17" ht="15.6" x14ac:dyDescent="0.3">
      <c r="A1247" s="78" t="s">
        <v>1126</v>
      </c>
      <c r="B1247" s="78" t="str">
        <f>VLOOKUP(A1247,'Customer Names'!A1245:C3580,3,FALSE)</f>
        <v>Erynn J.</v>
      </c>
      <c r="C1247" s="91">
        <f>VLOOKUP(A1247,'Medical Examinations'!A1245:H3580,2,FALSE)</f>
        <v>29.545000000000002</v>
      </c>
      <c r="D1247" s="15">
        <f>VLOOKUP(A1247,'Medical Examinations'!A1245:H3580,3,FALSE)</f>
        <v>8.41</v>
      </c>
      <c r="E1247" s="15" t="str">
        <f>VLOOKUP(A1247,'Medical Examinations'!A1245:H3580,4,FALSE)</f>
        <v>yes</v>
      </c>
      <c r="F1247" s="15" t="str">
        <f>VLOOKUP(A1247,'Medical Examinations'!A1245:H3580,5,FALSE)</f>
        <v>No</v>
      </c>
      <c r="G1247" s="15" t="str">
        <f>VLOOKUP(A1247,'Medical Examinations'!A1245:H3580,6,FALSE)</f>
        <v>No</v>
      </c>
      <c r="H1247" s="15">
        <f>VLOOKUP(A1247,'Medical Examinations'!A1245:H3580,7,FALSE)</f>
        <v>1</v>
      </c>
      <c r="I1247" s="15" t="str">
        <f>VLOOKUP(A1247,'Medical Examinations'!A1245:H3580,8,FALSE)</f>
        <v>No</v>
      </c>
      <c r="J1247" s="15" t="str">
        <f>VLOOKUP(A1247,'Medical Examinations'!A1245:J3580,9,FALSE)</f>
        <v>OVERWEIGHT</v>
      </c>
      <c r="K1247" s="15" t="str">
        <f>VLOOKUP(A1247,'Medical Examinations'!A1245:J3580,10,FALSE)</f>
        <v>DIABETES</v>
      </c>
      <c r="L1247" s="15" t="e">
        <f>VLOOKUP(A1247,'Hospitalisation Details'!A1245:J3588,10,FALSE)</f>
        <v>#N/A</v>
      </c>
      <c r="M1247" s="15" t="e">
        <f>VLOOKUP(A1247,'Hospitalisation Details'!A1245:I3588,6,FALSE)</f>
        <v>#N/A</v>
      </c>
      <c r="N1247" s="15" t="e">
        <f>VLOOKUP(A1247,'Hospitalisation Details'!A1245:I3588,7,FALSE)</f>
        <v>#N/A</v>
      </c>
      <c r="O1247" s="15" t="e">
        <f>VLOOKUP(A1247,'Hospitalisation Details'!A1245:I3588,8,FALSE)</f>
        <v>#N/A</v>
      </c>
      <c r="P1247" s="15" t="e">
        <f>VLOOKUP(A1247,'Hospitalisation Details'!A1245:I3588,9,FALSE)</f>
        <v>#N/A</v>
      </c>
      <c r="Q1247" s="15" t="e">
        <f>VLOOKUP(A1247,'Hospitalisation Details'!A1245:K3588,11,FALSE)</f>
        <v>#N/A</v>
      </c>
    </row>
    <row r="1248" spans="1:17" ht="15.6" x14ac:dyDescent="0.3">
      <c r="A1248" s="78" t="s">
        <v>1125</v>
      </c>
      <c r="B1248" s="78" t="str">
        <f>VLOOKUP(A1248,'Customer Names'!A1246:C3581,3,FALSE)</f>
        <v>Mahesh</v>
      </c>
      <c r="C1248" s="91">
        <f>VLOOKUP(A1248,'Medical Examinations'!A1246:H3581,2,FALSE)</f>
        <v>23.25</v>
      </c>
      <c r="D1248" s="15">
        <f>VLOOKUP(A1248,'Medical Examinations'!A1246:H3581,3,FALSE)</f>
        <v>11.96</v>
      </c>
      <c r="E1248" s="15" t="str">
        <f>VLOOKUP(A1248,'Medical Examinations'!A1246:H3581,4,FALSE)</f>
        <v>yes</v>
      </c>
      <c r="F1248" s="15" t="str">
        <f>VLOOKUP(A1248,'Medical Examinations'!A1246:H3581,5,FALSE)</f>
        <v>No</v>
      </c>
      <c r="G1248" s="15" t="str">
        <f>VLOOKUP(A1248,'Medical Examinations'!A1246:H3581,6,FALSE)</f>
        <v>No</v>
      </c>
      <c r="H1248" s="15">
        <f>VLOOKUP(A1248,'Medical Examinations'!A1246:H3581,7,FALSE)</f>
        <v>0</v>
      </c>
      <c r="I1248" s="15" t="str">
        <f>VLOOKUP(A1248,'Medical Examinations'!A1246:H3581,8,FALSE)</f>
        <v>No</v>
      </c>
      <c r="J1248" s="15" t="str">
        <f>VLOOKUP(A1248,'Medical Examinations'!A1246:J3581,9,FALSE)</f>
        <v>NORMAL WEIGHT</v>
      </c>
      <c r="K1248" s="15" t="str">
        <f>VLOOKUP(A1248,'Medical Examinations'!A1246:J3581,10,FALSE)</f>
        <v>DIABETES</v>
      </c>
      <c r="L1248" s="15" t="e">
        <f>VLOOKUP(A1248,'Hospitalisation Details'!A1246:J3589,10,FALSE)</f>
        <v>#N/A</v>
      </c>
      <c r="M1248" s="15" t="e">
        <f>VLOOKUP(A1248,'Hospitalisation Details'!A1246:I3589,6,FALSE)</f>
        <v>#N/A</v>
      </c>
      <c r="N1248" s="15" t="e">
        <f>VLOOKUP(A1248,'Hospitalisation Details'!A1246:I3589,7,FALSE)</f>
        <v>#N/A</v>
      </c>
      <c r="O1248" s="15" t="e">
        <f>VLOOKUP(A1248,'Hospitalisation Details'!A1246:I3589,8,FALSE)</f>
        <v>#N/A</v>
      </c>
      <c r="P1248" s="15" t="e">
        <f>VLOOKUP(A1248,'Hospitalisation Details'!A1246:I3589,9,FALSE)</f>
        <v>#N/A</v>
      </c>
      <c r="Q1248" s="15" t="e">
        <f>VLOOKUP(A1248,'Hospitalisation Details'!A1246:K3589,11,FALSE)</f>
        <v>#N/A</v>
      </c>
    </row>
    <row r="1249" spans="1:17" ht="15.6" x14ac:dyDescent="0.3">
      <c r="A1249" s="78" t="s">
        <v>1124</v>
      </c>
      <c r="B1249" s="78" t="str">
        <f>VLOOKUP(A1249,'Customer Names'!A1247:C3582,3,FALSE)</f>
        <v>Stanley</v>
      </c>
      <c r="C1249" s="91">
        <f>VLOOKUP(A1249,'Medical Examinations'!A1247:H3582,2,FALSE)</f>
        <v>43.95</v>
      </c>
      <c r="D1249" s="15">
        <f>VLOOKUP(A1249,'Medical Examinations'!A1247:H3582,3,FALSE)</f>
        <v>5.17</v>
      </c>
      <c r="E1249" s="15" t="str">
        <f>VLOOKUP(A1249,'Medical Examinations'!A1247:H3582,4,FALSE)</f>
        <v>yes</v>
      </c>
      <c r="F1249" s="15" t="str">
        <f>VLOOKUP(A1249,'Medical Examinations'!A1247:H3582,5,FALSE)</f>
        <v>No</v>
      </c>
      <c r="G1249" s="15" t="str">
        <f>VLOOKUP(A1249,'Medical Examinations'!A1247:H3582,6,FALSE)</f>
        <v>Yes</v>
      </c>
      <c r="H1249" s="15">
        <f>VLOOKUP(A1249,'Medical Examinations'!A1247:H3582,7,FALSE)</f>
        <v>1</v>
      </c>
      <c r="I1249" s="15" t="str">
        <f>VLOOKUP(A1249,'Medical Examinations'!A1247:H3582,8,FALSE)</f>
        <v>No</v>
      </c>
      <c r="J1249" s="15" t="str">
        <f>VLOOKUP(A1249,'Medical Examinations'!A1247:J3582,9,FALSE)</f>
        <v>OBESITY</v>
      </c>
      <c r="K1249" s="15" t="str">
        <f>VLOOKUP(A1249,'Medical Examinations'!A1247:J3582,10,FALSE)</f>
        <v>NORMAL</v>
      </c>
      <c r="L1249" s="15" t="e">
        <f>VLOOKUP(A1249,'Hospitalisation Details'!A1247:J3590,10,FALSE)</f>
        <v>#N/A</v>
      </c>
      <c r="M1249" s="15" t="e">
        <f>VLOOKUP(A1249,'Hospitalisation Details'!A1247:I3590,6,FALSE)</f>
        <v>#N/A</v>
      </c>
      <c r="N1249" s="15" t="e">
        <f>VLOOKUP(A1249,'Hospitalisation Details'!A1247:I3590,7,FALSE)</f>
        <v>#N/A</v>
      </c>
      <c r="O1249" s="15" t="e">
        <f>VLOOKUP(A1249,'Hospitalisation Details'!A1247:I3590,8,FALSE)</f>
        <v>#N/A</v>
      </c>
      <c r="P1249" s="15" t="e">
        <f>VLOOKUP(A1249,'Hospitalisation Details'!A1247:I3590,9,FALSE)</f>
        <v>#N/A</v>
      </c>
      <c r="Q1249" s="15" t="e">
        <f>VLOOKUP(A1249,'Hospitalisation Details'!A1247:K3590,11,FALSE)</f>
        <v>#N/A</v>
      </c>
    </row>
    <row r="1250" spans="1:17" ht="15.6" x14ac:dyDescent="0.3">
      <c r="A1250" s="78" t="s">
        <v>1123</v>
      </c>
      <c r="B1250" s="78" t="str">
        <f>VLOOKUP(A1250,'Customer Names'!A1248:C3583,3,FALSE)</f>
        <v>Gregory</v>
      </c>
      <c r="C1250" s="91">
        <f>VLOOKUP(A1250,'Medical Examinations'!A1248:H3583,2,FALSE)</f>
        <v>21.85</v>
      </c>
      <c r="D1250" s="15">
        <f>VLOOKUP(A1250,'Medical Examinations'!A1248:H3583,3,FALSE)</f>
        <v>8.76</v>
      </c>
      <c r="E1250" s="15" t="str">
        <f>VLOOKUP(A1250,'Medical Examinations'!A1248:H3583,4,FALSE)</f>
        <v>No</v>
      </c>
      <c r="F1250" s="15" t="str">
        <f>VLOOKUP(A1250,'Medical Examinations'!A1248:H3583,5,FALSE)</f>
        <v>No</v>
      </c>
      <c r="G1250" s="15" t="str">
        <f>VLOOKUP(A1250,'Medical Examinations'!A1248:H3583,6,FALSE)</f>
        <v>No</v>
      </c>
      <c r="H1250" s="15">
        <f>VLOOKUP(A1250,'Medical Examinations'!A1248:H3583,7,FALSE)</f>
        <v>0</v>
      </c>
      <c r="I1250" s="15" t="str">
        <f>VLOOKUP(A1250,'Medical Examinations'!A1248:H3583,8,FALSE)</f>
        <v>No</v>
      </c>
      <c r="J1250" s="15" t="str">
        <f>VLOOKUP(A1250,'Medical Examinations'!A1248:J3583,9,FALSE)</f>
        <v>NORMAL WEIGHT</v>
      </c>
      <c r="K1250" s="15" t="str">
        <f>VLOOKUP(A1250,'Medical Examinations'!A1248:J3583,10,FALSE)</f>
        <v>DIABETES</v>
      </c>
      <c r="L1250" s="15" t="e">
        <f>VLOOKUP(A1250,'Hospitalisation Details'!A1248:J3591,10,FALSE)</f>
        <v>#N/A</v>
      </c>
      <c r="M1250" s="15" t="e">
        <f>VLOOKUP(A1250,'Hospitalisation Details'!A1248:I3591,6,FALSE)</f>
        <v>#N/A</v>
      </c>
      <c r="N1250" s="15" t="e">
        <f>VLOOKUP(A1250,'Hospitalisation Details'!A1248:I3591,7,FALSE)</f>
        <v>#N/A</v>
      </c>
      <c r="O1250" s="15" t="e">
        <f>VLOOKUP(A1250,'Hospitalisation Details'!A1248:I3591,8,FALSE)</f>
        <v>#N/A</v>
      </c>
      <c r="P1250" s="15" t="e">
        <f>VLOOKUP(A1250,'Hospitalisation Details'!A1248:I3591,9,FALSE)</f>
        <v>#N/A</v>
      </c>
      <c r="Q1250" s="15" t="e">
        <f>VLOOKUP(A1250,'Hospitalisation Details'!A1248:K3591,11,FALSE)</f>
        <v>#N/A</v>
      </c>
    </row>
    <row r="1251" spans="1:17" ht="15.6" x14ac:dyDescent="0.3">
      <c r="A1251" s="78" t="s">
        <v>1122</v>
      </c>
      <c r="B1251" s="78" t="str">
        <f>VLOOKUP(A1251,'Customer Names'!A1249:C3584,3,FALSE)</f>
        <v>Eric</v>
      </c>
      <c r="C1251" s="91">
        <f>VLOOKUP(A1251,'Medical Examinations'!A1249:H3584,2,FALSE)</f>
        <v>25.73</v>
      </c>
      <c r="D1251" s="15">
        <f>VLOOKUP(A1251,'Medical Examinations'!A1249:H3584,3,FALSE)</f>
        <v>7.99</v>
      </c>
      <c r="E1251" s="15" t="str">
        <f>VLOOKUP(A1251,'Medical Examinations'!A1249:H3584,4,FALSE)</f>
        <v>No</v>
      </c>
      <c r="F1251" s="15" t="str">
        <f>VLOOKUP(A1251,'Medical Examinations'!A1249:H3584,5,FALSE)</f>
        <v>No</v>
      </c>
      <c r="G1251" s="15" t="str">
        <f>VLOOKUP(A1251,'Medical Examinations'!A1249:H3584,6,FALSE)</f>
        <v>No</v>
      </c>
      <c r="H1251" s="15">
        <f>VLOOKUP(A1251,'Medical Examinations'!A1249:H3584,7,FALSE)</f>
        <v>2</v>
      </c>
      <c r="I1251" s="15" t="str">
        <f>VLOOKUP(A1251,'Medical Examinations'!A1249:H3584,8,FALSE)</f>
        <v>No</v>
      </c>
      <c r="J1251" s="15" t="str">
        <f>VLOOKUP(A1251,'Medical Examinations'!A1249:J3584,9,FALSE)</f>
        <v>OVERWEIGHT</v>
      </c>
      <c r="K1251" s="15" t="str">
        <f>VLOOKUP(A1251,'Medical Examinations'!A1249:J3584,10,FALSE)</f>
        <v>DIABETES</v>
      </c>
      <c r="L1251" s="15" t="e">
        <f>VLOOKUP(A1251,'Hospitalisation Details'!A1249:J3592,10,FALSE)</f>
        <v>#N/A</v>
      </c>
      <c r="M1251" s="15" t="e">
        <f>VLOOKUP(A1251,'Hospitalisation Details'!A1249:I3592,6,FALSE)</f>
        <v>#N/A</v>
      </c>
      <c r="N1251" s="15" t="e">
        <f>VLOOKUP(A1251,'Hospitalisation Details'!A1249:I3592,7,FALSE)</f>
        <v>#N/A</v>
      </c>
      <c r="O1251" s="15" t="e">
        <f>VLOOKUP(A1251,'Hospitalisation Details'!A1249:I3592,8,FALSE)</f>
        <v>#N/A</v>
      </c>
      <c r="P1251" s="15" t="e">
        <f>VLOOKUP(A1251,'Hospitalisation Details'!A1249:I3592,9,FALSE)</f>
        <v>#N/A</v>
      </c>
      <c r="Q1251" s="15" t="e">
        <f>VLOOKUP(A1251,'Hospitalisation Details'!A1249:K3592,11,FALSE)</f>
        <v>#N/A</v>
      </c>
    </row>
    <row r="1252" spans="1:17" ht="15.6" x14ac:dyDescent="0.3">
      <c r="A1252" s="78" t="s">
        <v>1121</v>
      </c>
      <c r="B1252" s="78" t="str">
        <f>VLOOKUP(A1252,'Customer Names'!A1250:C3585,3,FALSE)</f>
        <v>Rachel M</v>
      </c>
      <c r="C1252" s="91">
        <f>VLOOKUP(A1252,'Medical Examinations'!A1250:H3585,2,FALSE)</f>
        <v>32.229999999999997</v>
      </c>
      <c r="D1252" s="15">
        <f>VLOOKUP(A1252,'Medical Examinations'!A1250:H3585,3,FALSE)</f>
        <v>8.59</v>
      </c>
      <c r="E1252" s="15" t="str">
        <f>VLOOKUP(A1252,'Medical Examinations'!A1250:H3585,4,FALSE)</f>
        <v>No</v>
      </c>
      <c r="F1252" s="15" t="str">
        <f>VLOOKUP(A1252,'Medical Examinations'!A1250:H3585,5,FALSE)</f>
        <v>No</v>
      </c>
      <c r="G1252" s="15" t="str">
        <f>VLOOKUP(A1252,'Medical Examinations'!A1250:H3585,6,FALSE)</f>
        <v>No</v>
      </c>
      <c r="H1252" s="15">
        <f>VLOOKUP(A1252,'Medical Examinations'!A1250:H3585,7,FALSE)</f>
        <v>0</v>
      </c>
      <c r="I1252" s="15" t="str">
        <f>VLOOKUP(A1252,'Medical Examinations'!A1250:H3585,8,FALSE)</f>
        <v>No</v>
      </c>
      <c r="J1252" s="15" t="str">
        <f>VLOOKUP(A1252,'Medical Examinations'!A1250:J3585,9,FALSE)</f>
        <v>OBESITY</v>
      </c>
      <c r="K1252" s="15" t="str">
        <f>VLOOKUP(A1252,'Medical Examinations'!A1250:J3585,10,FALSE)</f>
        <v>DIABETES</v>
      </c>
      <c r="L1252" s="15" t="e">
        <f>VLOOKUP(A1252,'Hospitalisation Details'!A1250:J3593,10,FALSE)</f>
        <v>#N/A</v>
      </c>
      <c r="M1252" s="15" t="e">
        <f>VLOOKUP(A1252,'Hospitalisation Details'!A1250:I3593,6,FALSE)</f>
        <v>#N/A</v>
      </c>
      <c r="N1252" s="15" t="e">
        <f>VLOOKUP(A1252,'Hospitalisation Details'!A1250:I3593,7,FALSE)</f>
        <v>#N/A</v>
      </c>
      <c r="O1252" s="15" t="e">
        <f>VLOOKUP(A1252,'Hospitalisation Details'!A1250:I3593,8,FALSE)</f>
        <v>#N/A</v>
      </c>
      <c r="P1252" s="15" t="e">
        <f>VLOOKUP(A1252,'Hospitalisation Details'!A1250:I3593,9,FALSE)</f>
        <v>#N/A</v>
      </c>
      <c r="Q1252" s="15" t="e">
        <f>VLOOKUP(A1252,'Hospitalisation Details'!A1250:K3593,11,FALSE)</f>
        <v>#N/A</v>
      </c>
    </row>
    <row r="1253" spans="1:17" ht="15.6" x14ac:dyDescent="0.3">
      <c r="A1253" s="78" t="s">
        <v>1120</v>
      </c>
      <c r="B1253" s="78" t="str">
        <f>VLOOKUP(A1253,'Customer Names'!A1251:C3586,3,FALSE)</f>
        <v>Kamp, Mr.  Fritz</v>
      </c>
      <c r="C1253" s="91">
        <f>VLOOKUP(A1253,'Medical Examinations'!A1251:H3586,2,FALSE)</f>
        <v>32.204999999999998</v>
      </c>
      <c r="D1253" s="15">
        <f>VLOOKUP(A1253,'Medical Examinations'!A1251:H3586,3,FALSE)</f>
        <v>6.14</v>
      </c>
      <c r="E1253" s="15" t="str">
        <f>VLOOKUP(A1253,'Medical Examinations'!A1251:H3586,4,FALSE)</f>
        <v>No</v>
      </c>
      <c r="F1253" s="15" t="str">
        <f>VLOOKUP(A1253,'Medical Examinations'!A1251:H3586,5,FALSE)</f>
        <v>No</v>
      </c>
      <c r="G1253" s="15" t="str">
        <f>VLOOKUP(A1253,'Medical Examinations'!A1251:H3586,6,FALSE)</f>
        <v>No</v>
      </c>
      <c r="H1253" s="15">
        <f>VLOOKUP(A1253,'Medical Examinations'!A1251:H3586,7,FALSE)</f>
        <v>2</v>
      </c>
      <c r="I1253" s="15" t="str">
        <f>VLOOKUP(A1253,'Medical Examinations'!A1251:H3586,8,FALSE)</f>
        <v>No</v>
      </c>
      <c r="J1253" s="15" t="str">
        <f>VLOOKUP(A1253,'Medical Examinations'!A1251:J3586,9,FALSE)</f>
        <v>OBESITY</v>
      </c>
      <c r="K1253" s="15" t="str">
        <f>VLOOKUP(A1253,'Medical Examinations'!A1251:J3586,10,FALSE)</f>
        <v>PREDIABETES</v>
      </c>
      <c r="L1253" s="15" t="e">
        <f>VLOOKUP(A1253,'Hospitalisation Details'!A1251:J3594,10,FALSE)</f>
        <v>#N/A</v>
      </c>
      <c r="M1253" s="15" t="e">
        <f>VLOOKUP(A1253,'Hospitalisation Details'!A1251:I3594,6,FALSE)</f>
        <v>#N/A</v>
      </c>
      <c r="N1253" s="15" t="e">
        <f>VLOOKUP(A1253,'Hospitalisation Details'!A1251:I3594,7,FALSE)</f>
        <v>#N/A</v>
      </c>
      <c r="O1253" s="15" t="e">
        <f>VLOOKUP(A1253,'Hospitalisation Details'!A1251:I3594,8,FALSE)</f>
        <v>#N/A</v>
      </c>
      <c r="P1253" s="15" t="e">
        <f>VLOOKUP(A1253,'Hospitalisation Details'!A1251:I3594,9,FALSE)</f>
        <v>#N/A</v>
      </c>
      <c r="Q1253" s="15" t="e">
        <f>VLOOKUP(A1253,'Hospitalisation Details'!A1251:K3594,11,FALSE)</f>
        <v>#N/A</v>
      </c>
    </row>
    <row r="1254" spans="1:17" ht="15.6" x14ac:dyDescent="0.3">
      <c r="A1254" s="78" t="s">
        <v>1119</v>
      </c>
      <c r="B1254" s="78" t="str">
        <f>VLOOKUP(A1254,'Customer Names'!A1252:C3587,3,FALSE)</f>
        <v>Brad</v>
      </c>
      <c r="C1254" s="91">
        <f>VLOOKUP(A1254,'Medical Examinations'!A1252:H3587,2,FALSE)</f>
        <v>26.41</v>
      </c>
      <c r="D1254" s="15">
        <f>VLOOKUP(A1254,'Medical Examinations'!A1252:H3587,3,FALSE)</f>
        <v>4.08</v>
      </c>
      <c r="E1254" s="15" t="str">
        <f>VLOOKUP(A1254,'Medical Examinations'!A1252:H3587,4,FALSE)</f>
        <v>No</v>
      </c>
      <c r="F1254" s="15" t="str">
        <f>VLOOKUP(A1254,'Medical Examinations'!A1252:H3587,5,FALSE)</f>
        <v>No</v>
      </c>
      <c r="G1254" s="15" t="str">
        <f>VLOOKUP(A1254,'Medical Examinations'!A1252:H3587,6,FALSE)</f>
        <v>No</v>
      </c>
      <c r="H1254" s="15">
        <f>VLOOKUP(A1254,'Medical Examinations'!A1252:H3587,7,FALSE)</f>
        <v>2</v>
      </c>
      <c r="I1254" s="15" t="str">
        <f>VLOOKUP(A1254,'Medical Examinations'!A1252:H3587,8,FALSE)</f>
        <v>No</v>
      </c>
      <c r="J1254" s="15" t="str">
        <f>VLOOKUP(A1254,'Medical Examinations'!A1252:J3587,9,FALSE)</f>
        <v>OVERWEIGHT</v>
      </c>
      <c r="K1254" s="15" t="str">
        <f>VLOOKUP(A1254,'Medical Examinations'!A1252:J3587,10,FALSE)</f>
        <v>NORMAL</v>
      </c>
      <c r="L1254" s="15" t="e">
        <f>VLOOKUP(A1254,'Hospitalisation Details'!A1252:J3595,10,FALSE)</f>
        <v>#N/A</v>
      </c>
      <c r="M1254" s="15" t="e">
        <f>VLOOKUP(A1254,'Hospitalisation Details'!A1252:I3595,6,FALSE)</f>
        <v>#N/A</v>
      </c>
      <c r="N1254" s="15" t="e">
        <f>VLOOKUP(A1254,'Hospitalisation Details'!A1252:I3595,7,FALSE)</f>
        <v>#N/A</v>
      </c>
      <c r="O1254" s="15" t="e">
        <f>VLOOKUP(A1254,'Hospitalisation Details'!A1252:I3595,8,FALSE)</f>
        <v>#N/A</v>
      </c>
      <c r="P1254" s="15" t="e">
        <f>VLOOKUP(A1254,'Hospitalisation Details'!A1252:I3595,9,FALSE)</f>
        <v>#N/A</v>
      </c>
      <c r="Q1254" s="15" t="e">
        <f>VLOOKUP(A1254,'Hospitalisation Details'!A1252:K3595,11,FALSE)</f>
        <v>#N/A</v>
      </c>
    </row>
    <row r="1255" spans="1:17" ht="15.6" x14ac:dyDescent="0.3">
      <c r="A1255" s="78" t="s">
        <v>1118</v>
      </c>
      <c r="B1255" s="78" t="str">
        <f>VLOOKUP(A1255,'Customer Names'!A1253:C3588,3,FALSE)</f>
        <v>Claire M</v>
      </c>
      <c r="C1255" s="91">
        <f>VLOOKUP(A1255,'Medical Examinations'!A1253:H3588,2,FALSE)</f>
        <v>30.2</v>
      </c>
      <c r="D1255" s="15">
        <f>VLOOKUP(A1255,'Medical Examinations'!A1253:H3588,3,FALSE)</f>
        <v>6.25</v>
      </c>
      <c r="E1255" s="15" t="str">
        <f>VLOOKUP(A1255,'Medical Examinations'!A1253:H3588,4,FALSE)</f>
        <v>yes</v>
      </c>
      <c r="F1255" s="15" t="str">
        <f>VLOOKUP(A1255,'Medical Examinations'!A1253:H3588,5,FALSE)</f>
        <v>No</v>
      </c>
      <c r="G1255" s="15" t="str">
        <f>VLOOKUP(A1255,'Medical Examinations'!A1253:H3588,6,FALSE)</f>
        <v>No</v>
      </c>
      <c r="H1255" s="15">
        <f>VLOOKUP(A1255,'Medical Examinations'!A1253:H3588,7,FALSE)</f>
        <v>0</v>
      </c>
      <c r="I1255" s="15" t="str">
        <f>VLOOKUP(A1255,'Medical Examinations'!A1253:H3588,8,FALSE)</f>
        <v>No</v>
      </c>
      <c r="J1255" s="15" t="str">
        <f>VLOOKUP(A1255,'Medical Examinations'!A1253:J3588,9,FALSE)</f>
        <v>OBESITY</v>
      </c>
      <c r="K1255" s="15" t="str">
        <f>VLOOKUP(A1255,'Medical Examinations'!A1253:J3588,10,FALSE)</f>
        <v>PREDIABETES</v>
      </c>
      <c r="L1255" s="15" t="e">
        <f>VLOOKUP(A1255,'Hospitalisation Details'!A1253:J3596,10,FALSE)</f>
        <v>#N/A</v>
      </c>
      <c r="M1255" s="15" t="e">
        <f>VLOOKUP(A1255,'Hospitalisation Details'!A1253:I3596,6,FALSE)</f>
        <v>#N/A</v>
      </c>
      <c r="N1255" s="15" t="e">
        <f>VLOOKUP(A1255,'Hospitalisation Details'!A1253:I3596,7,FALSE)</f>
        <v>#N/A</v>
      </c>
      <c r="O1255" s="15" t="e">
        <f>VLOOKUP(A1255,'Hospitalisation Details'!A1253:I3596,8,FALSE)</f>
        <v>#N/A</v>
      </c>
      <c r="P1255" s="15" t="e">
        <f>VLOOKUP(A1255,'Hospitalisation Details'!A1253:I3596,9,FALSE)</f>
        <v>#N/A</v>
      </c>
      <c r="Q1255" s="15" t="e">
        <f>VLOOKUP(A1255,'Hospitalisation Details'!A1253:K3596,11,FALSE)</f>
        <v>#N/A</v>
      </c>
    </row>
    <row r="1256" spans="1:17" ht="15.6" x14ac:dyDescent="0.3">
      <c r="A1256" s="78" t="s">
        <v>1117</v>
      </c>
      <c r="B1256" s="78" t="str">
        <f>VLOOKUP(A1256,'Customer Names'!A1254:C3589,3,FALSE)</f>
        <v>Jennifer</v>
      </c>
      <c r="C1256" s="91">
        <f>VLOOKUP(A1256,'Medical Examinations'!A1254:H3589,2,FALSE)</f>
        <v>31.26</v>
      </c>
      <c r="D1256" s="15">
        <f>VLOOKUP(A1256,'Medical Examinations'!A1254:H3589,3,FALSE)</f>
        <v>5.94</v>
      </c>
      <c r="E1256" s="15" t="str">
        <f>VLOOKUP(A1256,'Medical Examinations'!A1254:H3589,4,FALSE)</f>
        <v>yes</v>
      </c>
      <c r="F1256" s="15" t="str">
        <f>VLOOKUP(A1256,'Medical Examinations'!A1254:H3589,5,FALSE)</f>
        <v>No</v>
      </c>
      <c r="G1256" s="15" t="str">
        <f>VLOOKUP(A1256,'Medical Examinations'!A1254:H3589,6,FALSE)</f>
        <v>No</v>
      </c>
      <c r="H1256" s="15">
        <f>VLOOKUP(A1256,'Medical Examinations'!A1254:H3589,7,FALSE)</f>
        <v>1</v>
      </c>
      <c r="I1256" s="15" t="str">
        <f>VLOOKUP(A1256,'Medical Examinations'!A1254:H3589,8,FALSE)</f>
        <v>No</v>
      </c>
      <c r="J1256" s="15" t="str">
        <f>VLOOKUP(A1256,'Medical Examinations'!A1254:J3589,9,FALSE)</f>
        <v>OBESITY</v>
      </c>
      <c r="K1256" s="15" t="str">
        <f>VLOOKUP(A1256,'Medical Examinations'!A1254:J3589,10,FALSE)</f>
        <v>PREDIABETES</v>
      </c>
      <c r="L1256" s="15" t="e">
        <f>VLOOKUP(A1256,'Hospitalisation Details'!A1254:J3597,10,FALSE)</f>
        <v>#N/A</v>
      </c>
      <c r="M1256" s="15" t="e">
        <f>VLOOKUP(A1256,'Hospitalisation Details'!A1254:I3597,6,FALSE)</f>
        <v>#N/A</v>
      </c>
      <c r="N1256" s="15" t="e">
        <f>VLOOKUP(A1256,'Hospitalisation Details'!A1254:I3597,7,FALSE)</f>
        <v>#N/A</v>
      </c>
      <c r="O1256" s="15" t="e">
        <f>VLOOKUP(A1256,'Hospitalisation Details'!A1254:I3597,8,FALSE)</f>
        <v>#N/A</v>
      </c>
      <c r="P1256" s="15" t="e">
        <f>VLOOKUP(A1256,'Hospitalisation Details'!A1254:I3597,9,FALSE)</f>
        <v>#N/A</v>
      </c>
      <c r="Q1256" s="15" t="e">
        <f>VLOOKUP(A1256,'Hospitalisation Details'!A1254:K3597,11,FALSE)</f>
        <v>#N/A</v>
      </c>
    </row>
    <row r="1257" spans="1:17" ht="15.6" x14ac:dyDescent="0.3">
      <c r="A1257" s="78" t="s">
        <v>1116</v>
      </c>
      <c r="B1257" s="78" t="str">
        <f>VLOOKUP(A1257,'Customer Names'!A1255:C3590,3,FALSE)</f>
        <v>Maria S.</v>
      </c>
      <c r="C1257" s="91">
        <f>VLOOKUP(A1257,'Medical Examinations'!A1255:H3590,2,FALSE)</f>
        <v>33.725000000000001</v>
      </c>
      <c r="D1257" s="15">
        <f>VLOOKUP(A1257,'Medical Examinations'!A1255:H3590,3,FALSE)</f>
        <v>6.45</v>
      </c>
      <c r="E1257" s="15" t="str">
        <f>VLOOKUP(A1257,'Medical Examinations'!A1255:H3590,4,FALSE)</f>
        <v>yes</v>
      </c>
      <c r="F1257" s="15" t="str">
        <f>VLOOKUP(A1257,'Medical Examinations'!A1255:H3590,5,FALSE)</f>
        <v>No</v>
      </c>
      <c r="G1257" s="15" t="str">
        <f>VLOOKUP(A1257,'Medical Examinations'!A1255:H3590,6,FALSE)</f>
        <v>No</v>
      </c>
      <c r="H1257" s="15">
        <f>VLOOKUP(A1257,'Medical Examinations'!A1255:H3590,7,FALSE)</f>
        <v>0</v>
      </c>
      <c r="I1257" s="15" t="str">
        <f>VLOOKUP(A1257,'Medical Examinations'!A1255:H3590,8,FALSE)</f>
        <v>No</v>
      </c>
      <c r="J1257" s="15" t="str">
        <f>VLOOKUP(A1257,'Medical Examinations'!A1255:J3590,9,FALSE)</f>
        <v>OBESITY</v>
      </c>
      <c r="K1257" s="15" t="str">
        <f>VLOOKUP(A1257,'Medical Examinations'!A1255:J3590,10,FALSE)</f>
        <v>DIABETES</v>
      </c>
      <c r="L1257" s="15" t="e">
        <f>VLOOKUP(A1257,'Hospitalisation Details'!A1255:J3598,10,FALSE)</f>
        <v>#N/A</v>
      </c>
      <c r="M1257" s="15" t="e">
        <f>VLOOKUP(A1257,'Hospitalisation Details'!A1255:I3598,6,FALSE)</f>
        <v>#N/A</v>
      </c>
      <c r="N1257" s="15" t="e">
        <f>VLOOKUP(A1257,'Hospitalisation Details'!A1255:I3598,7,FALSE)</f>
        <v>#N/A</v>
      </c>
      <c r="O1257" s="15" t="e">
        <f>VLOOKUP(A1257,'Hospitalisation Details'!A1255:I3598,8,FALSE)</f>
        <v>#N/A</v>
      </c>
      <c r="P1257" s="15" t="e">
        <f>VLOOKUP(A1257,'Hospitalisation Details'!A1255:I3598,9,FALSE)</f>
        <v>#N/A</v>
      </c>
      <c r="Q1257" s="15" t="e">
        <f>VLOOKUP(A1257,'Hospitalisation Details'!A1255:K3598,11,FALSE)</f>
        <v>#N/A</v>
      </c>
    </row>
    <row r="1258" spans="1:17" ht="15.6" x14ac:dyDescent="0.3">
      <c r="A1258" s="78" t="s">
        <v>1115</v>
      </c>
      <c r="B1258" s="78" t="str">
        <f>VLOOKUP(A1258,'Customer Names'!A1256:C3591,3,FALSE)</f>
        <v>Katherine E</v>
      </c>
      <c r="C1258" s="91">
        <f>VLOOKUP(A1258,'Medical Examinations'!A1256:H3591,2,FALSE)</f>
        <v>28.9</v>
      </c>
      <c r="D1258" s="15">
        <f>VLOOKUP(A1258,'Medical Examinations'!A1256:H3591,3,FALSE)</f>
        <v>5.74</v>
      </c>
      <c r="E1258" s="15" t="str">
        <f>VLOOKUP(A1258,'Medical Examinations'!A1256:H3591,4,FALSE)</f>
        <v>yes</v>
      </c>
      <c r="F1258" s="15" t="str">
        <f>VLOOKUP(A1258,'Medical Examinations'!A1256:H3591,5,FALSE)</f>
        <v>No</v>
      </c>
      <c r="G1258" s="15" t="str">
        <f>VLOOKUP(A1258,'Medical Examinations'!A1256:H3591,6,FALSE)</f>
        <v>No</v>
      </c>
      <c r="H1258" s="15">
        <f>VLOOKUP(A1258,'Medical Examinations'!A1256:H3591,7,FALSE)</f>
        <v>0</v>
      </c>
      <c r="I1258" s="15" t="str">
        <f>VLOOKUP(A1258,'Medical Examinations'!A1256:H3591,8,FALSE)</f>
        <v>No</v>
      </c>
      <c r="J1258" s="15" t="str">
        <f>VLOOKUP(A1258,'Medical Examinations'!A1256:J3591,9,FALSE)</f>
        <v>OVERWEIGHT</v>
      </c>
      <c r="K1258" s="15" t="str">
        <f>VLOOKUP(A1258,'Medical Examinations'!A1256:J3591,10,FALSE)</f>
        <v>PREDIABETES</v>
      </c>
      <c r="L1258" s="15" t="e">
        <f>VLOOKUP(A1258,'Hospitalisation Details'!A1256:J3599,10,FALSE)</f>
        <v>#N/A</v>
      </c>
      <c r="M1258" s="15" t="e">
        <f>VLOOKUP(A1258,'Hospitalisation Details'!A1256:I3599,6,FALSE)</f>
        <v>#N/A</v>
      </c>
      <c r="N1258" s="15" t="e">
        <f>VLOOKUP(A1258,'Hospitalisation Details'!A1256:I3599,7,FALSE)</f>
        <v>#N/A</v>
      </c>
      <c r="O1258" s="15" t="e">
        <f>VLOOKUP(A1258,'Hospitalisation Details'!A1256:I3599,8,FALSE)</f>
        <v>#N/A</v>
      </c>
      <c r="P1258" s="15" t="e">
        <f>VLOOKUP(A1258,'Hospitalisation Details'!A1256:I3599,9,FALSE)</f>
        <v>#N/A</v>
      </c>
      <c r="Q1258" s="15" t="e">
        <f>VLOOKUP(A1258,'Hospitalisation Details'!A1256:K3599,11,FALSE)</f>
        <v>#N/A</v>
      </c>
    </row>
    <row r="1259" spans="1:17" ht="15.6" x14ac:dyDescent="0.3">
      <c r="A1259" s="78" t="s">
        <v>1114</v>
      </c>
      <c r="B1259" s="78" t="str">
        <f>VLOOKUP(A1259,'Customer Names'!A1257:C3592,3,FALSE)</f>
        <v>Michael</v>
      </c>
      <c r="C1259" s="91">
        <f>VLOOKUP(A1259,'Medical Examinations'!A1257:H3592,2,FALSE)</f>
        <v>45.69</v>
      </c>
      <c r="D1259" s="15">
        <f>VLOOKUP(A1259,'Medical Examinations'!A1257:H3592,3,FALSE)</f>
        <v>4.43</v>
      </c>
      <c r="E1259" s="15" t="str">
        <f>VLOOKUP(A1259,'Medical Examinations'!A1257:H3592,4,FALSE)</f>
        <v>yes</v>
      </c>
      <c r="F1259" s="15" t="str">
        <f>VLOOKUP(A1259,'Medical Examinations'!A1257:H3592,5,FALSE)</f>
        <v>No</v>
      </c>
      <c r="G1259" s="15" t="str">
        <f>VLOOKUP(A1259,'Medical Examinations'!A1257:H3592,6,FALSE)</f>
        <v>No</v>
      </c>
      <c r="H1259" s="15">
        <f>VLOOKUP(A1259,'Medical Examinations'!A1257:H3592,7,FALSE)</f>
        <v>0</v>
      </c>
      <c r="I1259" s="15" t="str">
        <f>VLOOKUP(A1259,'Medical Examinations'!A1257:H3592,8,FALSE)</f>
        <v>No</v>
      </c>
      <c r="J1259" s="15" t="str">
        <f>VLOOKUP(A1259,'Medical Examinations'!A1257:J3592,9,FALSE)</f>
        <v>OBESITY</v>
      </c>
      <c r="K1259" s="15" t="str">
        <f>VLOOKUP(A1259,'Medical Examinations'!A1257:J3592,10,FALSE)</f>
        <v>NORMAL</v>
      </c>
      <c r="L1259" s="15" t="e">
        <f>VLOOKUP(A1259,'Hospitalisation Details'!A1257:J3600,10,FALSE)</f>
        <v>#N/A</v>
      </c>
      <c r="M1259" s="15" t="e">
        <f>VLOOKUP(A1259,'Hospitalisation Details'!A1257:I3600,6,FALSE)</f>
        <v>#N/A</v>
      </c>
      <c r="N1259" s="15" t="e">
        <f>VLOOKUP(A1259,'Hospitalisation Details'!A1257:I3600,7,FALSE)</f>
        <v>#N/A</v>
      </c>
      <c r="O1259" s="15" t="e">
        <f>VLOOKUP(A1259,'Hospitalisation Details'!A1257:I3600,8,FALSE)</f>
        <v>#N/A</v>
      </c>
      <c r="P1259" s="15" t="e">
        <f>VLOOKUP(A1259,'Hospitalisation Details'!A1257:I3600,9,FALSE)</f>
        <v>#N/A</v>
      </c>
      <c r="Q1259" s="15" t="e">
        <f>VLOOKUP(A1259,'Hospitalisation Details'!A1257:K3600,11,FALSE)</f>
        <v>#N/A</v>
      </c>
    </row>
    <row r="1260" spans="1:17" ht="15.6" x14ac:dyDescent="0.3">
      <c r="A1260" s="78" t="s">
        <v>1113</v>
      </c>
      <c r="B1260" s="78" t="str">
        <f>VLOOKUP(A1260,'Customer Names'!A1258:C3593,3,FALSE)</f>
        <v>Roxanne</v>
      </c>
      <c r="C1260" s="91">
        <f>VLOOKUP(A1260,'Medical Examinations'!A1258:H3593,2,FALSE)</f>
        <v>21.03</v>
      </c>
      <c r="D1260" s="15">
        <f>VLOOKUP(A1260,'Medical Examinations'!A1258:H3593,3,FALSE)</f>
        <v>6.5</v>
      </c>
      <c r="E1260" s="15" t="str">
        <f>VLOOKUP(A1260,'Medical Examinations'!A1258:H3593,4,FALSE)</f>
        <v>No</v>
      </c>
      <c r="F1260" s="15" t="str">
        <f>VLOOKUP(A1260,'Medical Examinations'!A1258:H3593,5,FALSE)</f>
        <v>No</v>
      </c>
      <c r="G1260" s="15" t="str">
        <f>VLOOKUP(A1260,'Medical Examinations'!A1258:H3593,6,FALSE)</f>
        <v>No</v>
      </c>
      <c r="H1260" s="15">
        <f>VLOOKUP(A1260,'Medical Examinations'!A1258:H3593,7,FALSE)</f>
        <v>0</v>
      </c>
      <c r="I1260" s="15" t="str">
        <f>VLOOKUP(A1260,'Medical Examinations'!A1258:H3593,8,FALSE)</f>
        <v>No</v>
      </c>
      <c r="J1260" s="15" t="str">
        <f>VLOOKUP(A1260,'Medical Examinations'!A1258:J3593,9,FALSE)</f>
        <v>NORMAL WEIGHT</v>
      </c>
      <c r="K1260" s="15" t="str">
        <f>VLOOKUP(A1260,'Medical Examinations'!A1258:J3593,10,FALSE)</f>
        <v>DIABETES</v>
      </c>
      <c r="L1260" s="15" t="e">
        <f>VLOOKUP(A1260,'Hospitalisation Details'!A1258:J3601,10,FALSE)</f>
        <v>#N/A</v>
      </c>
      <c r="M1260" s="15" t="e">
        <f>VLOOKUP(A1260,'Hospitalisation Details'!A1258:I3601,6,FALSE)</f>
        <v>#N/A</v>
      </c>
      <c r="N1260" s="15" t="e">
        <f>VLOOKUP(A1260,'Hospitalisation Details'!A1258:I3601,7,FALSE)</f>
        <v>#N/A</v>
      </c>
      <c r="O1260" s="15" t="e">
        <f>VLOOKUP(A1260,'Hospitalisation Details'!A1258:I3601,8,FALSE)</f>
        <v>#N/A</v>
      </c>
      <c r="P1260" s="15" t="e">
        <f>VLOOKUP(A1260,'Hospitalisation Details'!A1258:I3601,9,FALSE)</f>
        <v>#N/A</v>
      </c>
      <c r="Q1260" s="15" t="e">
        <f>VLOOKUP(A1260,'Hospitalisation Details'!A1258:K3601,11,FALSE)</f>
        <v>#N/A</v>
      </c>
    </row>
    <row r="1261" spans="1:17" ht="15.6" x14ac:dyDescent="0.3">
      <c r="A1261" s="78" t="s">
        <v>1112</v>
      </c>
      <c r="B1261" s="78" t="str">
        <f>VLOOKUP(A1261,'Customer Names'!A1259:C3594,3,FALSE)</f>
        <v>Israel</v>
      </c>
      <c r="C1261" s="91">
        <f>VLOOKUP(A1261,'Medical Examinations'!A1259:H3594,2,FALSE)</f>
        <v>37</v>
      </c>
      <c r="D1261" s="15">
        <f>VLOOKUP(A1261,'Medical Examinations'!A1259:H3594,3,FALSE)</f>
        <v>8.75</v>
      </c>
      <c r="E1261" s="15" t="str">
        <f>VLOOKUP(A1261,'Medical Examinations'!A1259:H3594,4,FALSE)</f>
        <v>No</v>
      </c>
      <c r="F1261" s="15" t="str">
        <f>VLOOKUP(A1261,'Medical Examinations'!A1259:H3594,5,FALSE)</f>
        <v>No</v>
      </c>
      <c r="G1261" s="15" t="str">
        <f>VLOOKUP(A1261,'Medical Examinations'!A1259:H3594,6,FALSE)</f>
        <v>No</v>
      </c>
      <c r="H1261" s="15">
        <f>VLOOKUP(A1261,'Medical Examinations'!A1259:H3594,7,FALSE)</f>
        <v>0</v>
      </c>
      <c r="I1261" s="15" t="str">
        <f>VLOOKUP(A1261,'Medical Examinations'!A1259:H3594,8,FALSE)</f>
        <v>No</v>
      </c>
      <c r="J1261" s="15" t="str">
        <f>VLOOKUP(A1261,'Medical Examinations'!A1259:J3594,9,FALSE)</f>
        <v>OBESITY</v>
      </c>
      <c r="K1261" s="15" t="str">
        <f>VLOOKUP(A1261,'Medical Examinations'!A1259:J3594,10,FALSE)</f>
        <v>DIABETES</v>
      </c>
      <c r="L1261" s="15" t="e">
        <f>VLOOKUP(A1261,'Hospitalisation Details'!A1259:J3602,10,FALSE)</f>
        <v>#N/A</v>
      </c>
      <c r="M1261" s="15" t="e">
        <f>VLOOKUP(A1261,'Hospitalisation Details'!A1259:I3602,6,FALSE)</f>
        <v>#N/A</v>
      </c>
      <c r="N1261" s="15" t="e">
        <f>VLOOKUP(A1261,'Hospitalisation Details'!A1259:I3602,7,FALSE)</f>
        <v>#N/A</v>
      </c>
      <c r="O1261" s="15" t="e">
        <f>VLOOKUP(A1261,'Hospitalisation Details'!A1259:I3602,8,FALSE)</f>
        <v>#N/A</v>
      </c>
      <c r="P1261" s="15" t="e">
        <f>VLOOKUP(A1261,'Hospitalisation Details'!A1259:I3602,9,FALSE)</f>
        <v>#N/A</v>
      </c>
      <c r="Q1261" s="15" t="e">
        <f>VLOOKUP(A1261,'Hospitalisation Details'!A1259:K3602,11,FALSE)</f>
        <v>#N/A</v>
      </c>
    </row>
    <row r="1262" spans="1:17" ht="15.6" x14ac:dyDescent="0.3">
      <c r="A1262" s="78" t="s">
        <v>1111</v>
      </c>
      <c r="B1262" s="78" t="str">
        <f>VLOOKUP(A1262,'Customer Names'!A1260:C3595,3,FALSE)</f>
        <v>Samalya</v>
      </c>
      <c r="C1262" s="91">
        <f>VLOOKUP(A1262,'Medical Examinations'!A1260:H3595,2,FALSE)</f>
        <v>25.4</v>
      </c>
      <c r="D1262" s="15">
        <f>VLOOKUP(A1262,'Medical Examinations'!A1260:H3595,3,FALSE)</f>
        <v>11.96</v>
      </c>
      <c r="E1262" s="15" t="str">
        <f>VLOOKUP(A1262,'Medical Examinations'!A1260:H3595,4,FALSE)</f>
        <v>No</v>
      </c>
      <c r="F1262" s="15" t="str">
        <f>VLOOKUP(A1262,'Medical Examinations'!A1260:H3595,5,FALSE)</f>
        <v>No</v>
      </c>
      <c r="G1262" s="15" t="str">
        <f>VLOOKUP(A1262,'Medical Examinations'!A1260:H3595,6,FALSE)</f>
        <v>No</v>
      </c>
      <c r="H1262" s="15">
        <f>VLOOKUP(A1262,'Medical Examinations'!A1260:H3595,7,FALSE)</f>
        <v>0</v>
      </c>
      <c r="I1262" s="15" t="str">
        <f>VLOOKUP(A1262,'Medical Examinations'!A1260:H3595,8,FALSE)</f>
        <v>No</v>
      </c>
      <c r="J1262" s="15" t="str">
        <f>VLOOKUP(A1262,'Medical Examinations'!A1260:J3595,9,FALSE)</f>
        <v>OVERWEIGHT</v>
      </c>
      <c r="K1262" s="15" t="str">
        <f>VLOOKUP(A1262,'Medical Examinations'!A1260:J3595,10,FALSE)</f>
        <v>DIABETES</v>
      </c>
      <c r="L1262" s="15" t="e">
        <f>VLOOKUP(A1262,'Hospitalisation Details'!A1260:J3603,10,FALSE)</f>
        <v>#N/A</v>
      </c>
      <c r="M1262" s="15" t="e">
        <f>VLOOKUP(A1262,'Hospitalisation Details'!A1260:I3603,6,FALSE)</f>
        <v>#N/A</v>
      </c>
      <c r="N1262" s="15" t="e">
        <f>VLOOKUP(A1262,'Hospitalisation Details'!A1260:I3603,7,FALSE)</f>
        <v>#N/A</v>
      </c>
      <c r="O1262" s="15" t="e">
        <f>VLOOKUP(A1262,'Hospitalisation Details'!A1260:I3603,8,FALSE)</f>
        <v>#N/A</v>
      </c>
      <c r="P1262" s="15" t="e">
        <f>VLOOKUP(A1262,'Hospitalisation Details'!A1260:I3603,9,FALSE)</f>
        <v>#N/A</v>
      </c>
      <c r="Q1262" s="15" t="e">
        <f>VLOOKUP(A1262,'Hospitalisation Details'!A1260:K3603,11,FALSE)</f>
        <v>#N/A</v>
      </c>
    </row>
    <row r="1263" spans="1:17" ht="15.6" x14ac:dyDescent="0.3">
      <c r="A1263" s="78" t="s">
        <v>1110</v>
      </c>
      <c r="B1263" s="78" t="str">
        <f>VLOOKUP(A1263,'Customer Names'!A1261:C3596,3,FALSE)</f>
        <v>Peter</v>
      </c>
      <c r="C1263" s="91">
        <f>VLOOKUP(A1263,'Medical Examinations'!A1261:H3596,2,FALSE)</f>
        <v>32.299999999999997</v>
      </c>
      <c r="D1263" s="15">
        <f>VLOOKUP(A1263,'Medical Examinations'!A1261:H3596,3,FALSE)</f>
        <v>10.54</v>
      </c>
      <c r="E1263" s="15" t="str">
        <f>VLOOKUP(A1263,'Medical Examinations'!A1261:H3596,4,FALSE)</f>
        <v>No</v>
      </c>
      <c r="F1263" s="15" t="str">
        <f>VLOOKUP(A1263,'Medical Examinations'!A1261:H3596,5,FALSE)</f>
        <v>No</v>
      </c>
      <c r="G1263" s="15" t="str">
        <f>VLOOKUP(A1263,'Medical Examinations'!A1261:H3596,6,FALSE)</f>
        <v>No</v>
      </c>
      <c r="H1263" s="15">
        <f>VLOOKUP(A1263,'Medical Examinations'!A1261:H3596,7,FALSE)</f>
        <v>0</v>
      </c>
      <c r="I1263" s="15" t="str">
        <f>VLOOKUP(A1263,'Medical Examinations'!A1261:H3596,8,FALSE)</f>
        <v>No</v>
      </c>
      <c r="J1263" s="15" t="str">
        <f>VLOOKUP(A1263,'Medical Examinations'!A1261:J3596,9,FALSE)</f>
        <v>OBESITY</v>
      </c>
      <c r="K1263" s="15" t="str">
        <f>VLOOKUP(A1263,'Medical Examinations'!A1261:J3596,10,FALSE)</f>
        <v>DIABETES</v>
      </c>
      <c r="L1263" s="15" t="e">
        <f>VLOOKUP(A1263,'Hospitalisation Details'!A1261:J3604,10,FALSE)</f>
        <v>#N/A</v>
      </c>
      <c r="M1263" s="15" t="e">
        <f>VLOOKUP(A1263,'Hospitalisation Details'!A1261:I3604,6,FALSE)</f>
        <v>#N/A</v>
      </c>
      <c r="N1263" s="15" t="e">
        <f>VLOOKUP(A1263,'Hospitalisation Details'!A1261:I3604,7,FALSE)</f>
        <v>#N/A</v>
      </c>
      <c r="O1263" s="15" t="e">
        <f>VLOOKUP(A1263,'Hospitalisation Details'!A1261:I3604,8,FALSE)</f>
        <v>#N/A</v>
      </c>
      <c r="P1263" s="15" t="e">
        <f>VLOOKUP(A1263,'Hospitalisation Details'!A1261:I3604,9,FALSE)</f>
        <v>#N/A</v>
      </c>
      <c r="Q1263" s="15" t="e">
        <f>VLOOKUP(A1263,'Hospitalisation Details'!A1261:K3604,11,FALSE)</f>
        <v>#N/A</v>
      </c>
    </row>
    <row r="1264" spans="1:17" ht="15.6" x14ac:dyDescent="0.3">
      <c r="A1264" s="78" t="s">
        <v>1109</v>
      </c>
      <c r="B1264" s="78" t="str">
        <f>VLOOKUP(A1264,'Customer Names'!A1262:C3597,3,FALSE)</f>
        <v>Alicia</v>
      </c>
      <c r="C1264" s="91">
        <f>VLOOKUP(A1264,'Medical Examinations'!A1262:H3597,2,FALSE)</f>
        <v>23.94</v>
      </c>
      <c r="D1264" s="15">
        <f>VLOOKUP(A1264,'Medical Examinations'!A1262:H3597,3,FALSE)</f>
        <v>4.54</v>
      </c>
      <c r="E1264" s="15" t="str">
        <f>VLOOKUP(A1264,'Medical Examinations'!A1262:H3597,4,FALSE)</f>
        <v>yes</v>
      </c>
      <c r="F1264" s="15" t="str">
        <f>VLOOKUP(A1264,'Medical Examinations'!A1262:H3597,5,FALSE)</f>
        <v>No</v>
      </c>
      <c r="G1264" s="15" t="str">
        <f>VLOOKUP(A1264,'Medical Examinations'!A1262:H3597,6,FALSE)</f>
        <v>Yes</v>
      </c>
      <c r="H1264" s="15">
        <f>VLOOKUP(A1264,'Medical Examinations'!A1262:H3597,7,FALSE)</f>
        <v>1</v>
      </c>
      <c r="I1264" s="15" t="str">
        <f>VLOOKUP(A1264,'Medical Examinations'!A1262:H3597,8,FALSE)</f>
        <v>No</v>
      </c>
      <c r="J1264" s="15" t="str">
        <f>VLOOKUP(A1264,'Medical Examinations'!A1262:J3597,9,FALSE)</f>
        <v>NORMAL WEIGHT</v>
      </c>
      <c r="K1264" s="15" t="str">
        <f>VLOOKUP(A1264,'Medical Examinations'!A1262:J3597,10,FALSE)</f>
        <v>NORMAL</v>
      </c>
      <c r="L1264" s="15" t="e">
        <f>VLOOKUP(A1264,'Hospitalisation Details'!A1262:J3605,10,FALSE)</f>
        <v>#N/A</v>
      </c>
      <c r="M1264" s="15" t="e">
        <f>VLOOKUP(A1264,'Hospitalisation Details'!A1262:I3605,6,FALSE)</f>
        <v>#N/A</v>
      </c>
      <c r="N1264" s="15" t="e">
        <f>VLOOKUP(A1264,'Hospitalisation Details'!A1262:I3605,7,FALSE)</f>
        <v>#N/A</v>
      </c>
      <c r="O1264" s="15" t="e">
        <f>VLOOKUP(A1264,'Hospitalisation Details'!A1262:I3605,8,FALSE)</f>
        <v>#N/A</v>
      </c>
      <c r="P1264" s="15" t="e">
        <f>VLOOKUP(A1264,'Hospitalisation Details'!A1262:I3605,9,FALSE)</f>
        <v>#N/A</v>
      </c>
      <c r="Q1264" s="15" t="e">
        <f>VLOOKUP(A1264,'Hospitalisation Details'!A1262:K3605,11,FALSE)</f>
        <v>#N/A</v>
      </c>
    </row>
    <row r="1265" spans="1:17" ht="15.6" x14ac:dyDescent="0.3">
      <c r="A1265" s="78" t="s">
        <v>1108</v>
      </c>
      <c r="B1265" s="78" t="str">
        <f>VLOOKUP(A1265,'Customer Names'!A1263:C3598,3,FALSE)</f>
        <v>Sarah K.</v>
      </c>
      <c r="C1265" s="91">
        <f>VLOOKUP(A1265,'Medical Examinations'!A1263:H3598,2,FALSE)</f>
        <v>46.4</v>
      </c>
      <c r="D1265" s="15">
        <f>VLOOKUP(A1265,'Medical Examinations'!A1263:H3598,3,FALSE)</f>
        <v>5.71</v>
      </c>
      <c r="E1265" s="15" t="str">
        <f>VLOOKUP(A1265,'Medical Examinations'!A1263:H3598,4,FALSE)</f>
        <v>No</v>
      </c>
      <c r="F1265" s="15" t="str">
        <f>VLOOKUP(A1265,'Medical Examinations'!A1263:H3598,5,FALSE)</f>
        <v>No</v>
      </c>
      <c r="G1265" s="15" t="str">
        <f>VLOOKUP(A1265,'Medical Examinations'!A1263:H3598,6,FALSE)</f>
        <v>No</v>
      </c>
      <c r="H1265" s="15">
        <f>VLOOKUP(A1265,'Medical Examinations'!A1263:H3598,7,FALSE)</f>
        <v>0</v>
      </c>
      <c r="I1265" s="15" t="str">
        <f>VLOOKUP(A1265,'Medical Examinations'!A1263:H3598,8,FALSE)</f>
        <v>No</v>
      </c>
      <c r="J1265" s="15" t="str">
        <f>VLOOKUP(A1265,'Medical Examinations'!A1263:J3598,9,FALSE)</f>
        <v>OBESITY</v>
      </c>
      <c r="K1265" s="15" t="str">
        <f>VLOOKUP(A1265,'Medical Examinations'!A1263:J3598,10,FALSE)</f>
        <v>PREDIABETES</v>
      </c>
      <c r="L1265" s="15" t="e">
        <f>VLOOKUP(A1265,'Hospitalisation Details'!A1263:J3606,10,FALSE)</f>
        <v>#N/A</v>
      </c>
      <c r="M1265" s="15" t="e">
        <f>VLOOKUP(A1265,'Hospitalisation Details'!A1263:I3606,6,FALSE)</f>
        <v>#N/A</v>
      </c>
      <c r="N1265" s="15" t="e">
        <f>VLOOKUP(A1265,'Hospitalisation Details'!A1263:I3606,7,FALSE)</f>
        <v>#N/A</v>
      </c>
      <c r="O1265" s="15" t="e">
        <f>VLOOKUP(A1265,'Hospitalisation Details'!A1263:I3606,8,FALSE)</f>
        <v>#N/A</v>
      </c>
      <c r="P1265" s="15" t="e">
        <f>VLOOKUP(A1265,'Hospitalisation Details'!A1263:I3606,9,FALSE)</f>
        <v>#N/A</v>
      </c>
      <c r="Q1265" s="15" t="e">
        <f>VLOOKUP(A1265,'Hospitalisation Details'!A1263:K3606,11,FALSE)</f>
        <v>#N/A</v>
      </c>
    </row>
    <row r="1266" spans="1:17" ht="15.6" x14ac:dyDescent="0.3">
      <c r="A1266" s="78" t="s">
        <v>1107</v>
      </c>
      <c r="B1266" s="78" t="str">
        <f>VLOOKUP(A1266,'Customer Names'!A1264:C3599,3,FALSE)</f>
        <v>Guomin</v>
      </c>
      <c r="C1266" s="91">
        <f>VLOOKUP(A1266,'Medical Examinations'!A1264:H3599,2,FALSE)</f>
        <v>40.375</v>
      </c>
      <c r="D1266" s="15">
        <f>VLOOKUP(A1266,'Medical Examinations'!A1264:H3599,3,FALSE)</f>
        <v>6.25</v>
      </c>
      <c r="E1266" s="15" t="str">
        <f>VLOOKUP(A1266,'Medical Examinations'!A1264:H3599,4,FALSE)</f>
        <v>yes</v>
      </c>
      <c r="F1266" s="15" t="str">
        <f>VLOOKUP(A1266,'Medical Examinations'!A1264:H3599,5,FALSE)</f>
        <v>No</v>
      </c>
      <c r="G1266" s="15" t="str">
        <f>VLOOKUP(A1266,'Medical Examinations'!A1264:H3599,6,FALSE)</f>
        <v>No</v>
      </c>
      <c r="H1266" s="15">
        <f>VLOOKUP(A1266,'Medical Examinations'!A1264:H3599,7,FALSE)</f>
        <v>0</v>
      </c>
      <c r="I1266" s="15" t="str">
        <f>VLOOKUP(A1266,'Medical Examinations'!A1264:H3599,8,FALSE)</f>
        <v>No</v>
      </c>
      <c r="J1266" s="15" t="str">
        <f>VLOOKUP(A1266,'Medical Examinations'!A1264:J3599,9,FALSE)</f>
        <v>OBESITY</v>
      </c>
      <c r="K1266" s="15" t="str">
        <f>VLOOKUP(A1266,'Medical Examinations'!A1264:J3599,10,FALSE)</f>
        <v>PREDIABETES</v>
      </c>
      <c r="L1266" s="15" t="e">
        <f>VLOOKUP(A1266,'Hospitalisation Details'!A1264:J3607,10,FALSE)</f>
        <v>#N/A</v>
      </c>
      <c r="M1266" s="15" t="e">
        <f>VLOOKUP(A1266,'Hospitalisation Details'!A1264:I3607,6,FALSE)</f>
        <v>#N/A</v>
      </c>
      <c r="N1266" s="15" t="e">
        <f>VLOOKUP(A1266,'Hospitalisation Details'!A1264:I3607,7,FALSE)</f>
        <v>#N/A</v>
      </c>
      <c r="O1266" s="15" t="e">
        <f>VLOOKUP(A1266,'Hospitalisation Details'!A1264:I3607,8,FALSE)</f>
        <v>#N/A</v>
      </c>
      <c r="P1266" s="15" t="e">
        <f>VLOOKUP(A1266,'Hospitalisation Details'!A1264:I3607,9,FALSE)</f>
        <v>#N/A</v>
      </c>
      <c r="Q1266" s="15" t="e">
        <f>VLOOKUP(A1266,'Hospitalisation Details'!A1264:K3607,11,FALSE)</f>
        <v>#N/A</v>
      </c>
    </row>
    <row r="1267" spans="1:17" ht="15.6" x14ac:dyDescent="0.3">
      <c r="A1267" s="78" t="s">
        <v>1106</v>
      </c>
      <c r="B1267" s="78" t="str">
        <f>VLOOKUP(A1267,'Customer Names'!A1265:C3600,3,FALSE)</f>
        <v>Mr.  Javier</v>
      </c>
      <c r="C1267" s="91">
        <f>VLOOKUP(A1267,'Medical Examinations'!A1265:H3600,2,FALSE)</f>
        <v>28.7</v>
      </c>
      <c r="D1267" s="15">
        <f>VLOOKUP(A1267,'Medical Examinations'!A1265:H3600,3,FALSE)</f>
        <v>9.4700000000000006</v>
      </c>
      <c r="E1267" s="15" t="str">
        <f>VLOOKUP(A1267,'Medical Examinations'!A1265:H3600,4,FALSE)</f>
        <v>No</v>
      </c>
      <c r="F1267" s="15" t="str">
        <f>VLOOKUP(A1267,'Medical Examinations'!A1265:H3600,5,FALSE)</f>
        <v>No</v>
      </c>
      <c r="G1267" s="15" t="str">
        <f>VLOOKUP(A1267,'Medical Examinations'!A1265:H3600,6,FALSE)</f>
        <v>No</v>
      </c>
      <c r="H1267" s="15">
        <f>VLOOKUP(A1267,'Medical Examinations'!A1265:H3600,7,FALSE)</f>
        <v>2</v>
      </c>
      <c r="I1267" s="15" t="str">
        <f>VLOOKUP(A1267,'Medical Examinations'!A1265:H3600,8,FALSE)</f>
        <v>No</v>
      </c>
      <c r="J1267" s="15" t="str">
        <f>VLOOKUP(A1267,'Medical Examinations'!A1265:J3600,9,FALSE)</f>
        <v>OVERWEIGHT</v>
      </c>
      <c r="K1267" s="15" t="str">
        <f>VLOOKUP(A1267,'Medical Examinations'!A1265:J3600,10,FALSE)</f>
        <v>DIABETES</v>
      </c>
      <c r="L1267" s="15" t="e">
        <f>VLOOKUP(A1267,'Hospitalisation Details'!A1265:J3608,10,FALSE)</f>
        <v>#N/A</v>
      </c>
      <c r="M1267" s="15" t="e">
        <f>VLOOKUP(A1267,'Hospitalisation Details'!A1265:I3608,6,FALSE)</f>
        <v>#N/A</v>
      </c>
      <c r="N1267" s="15" t="e">
        <f>VLOOKUP(A1267,'Hospitalisation Details'!A1265:I3608,7,FALSE)</f>
        <v>#N/A</v>
      </c>
      <c r="O1267" s="15" t="e">
        <f>VLOOKUP(A1267,'Hospitalisation Details'!A1265:I3608,8,FALSE)</f>
        <v>#N/A</v>
      </c>
      <c r="P1267" s="15" t="e">
        <f>VLOOKUP(A1267,'Hospitalisation Details'!A1265:I3608,9,FALSE)</f>
        <v>#N/A</v>
      </c>
      <c r="Q1267" s="15" t="e">
        <f>VLOOKUP(A1267,'Hospitalisation Details'!A1265:K3608,11,FALSE)</f>
        <v>#N/A</v>
      </c>
    </row>
    <row r="1268" spans="1:17" ht="15.6" x14ac:dyDescent="0.3">
      <c r="A1268" s="78" t="s">
        <v>1105</v>
      </c>
      <c r="B1268" s="78" t="str">
        <f>VLOOKUP(A1268,'Customer Names'!A1266:C3601,3,FALSE)</f>
        <v>Matt</v>
      </c>
      <c r="C1268" s="91">
        <f>VLOOKUP(A1268,'Medical Examinations'!A1266:H3601,2,FALSE)</f>
        <v>26.63</v>
      </c>
      <c r="D1268" s="15">
        <f>VLOOKUP(A1268,'Medical Examinations'!A1266:H3601,3,FALSE)</f>
        <v>5.7</v>
      </c>
      <c r="E1268" s="15" t="str">
        <f>VLOOKUP(A1268,'Medical Examinations'!A1266:H3601,4,FALSE)</f>
        <v>No</v>
      </c>
      <c r="F1268" s="15" t="str">
        <f>VLOOKUP(A1268,'Medical Examinations'!A1266:H3601,5,FALSE)</f>
        <v>No</v>
      </c>
      <c r="G1268" s="15" t="str">
        <f>VLOOKUP(A1268,'Medical Examinations'!A1266:H3601,6,FALSE)</f>
        <v>No</v>
      </c>
      <c r="H1268" s="15">
        <f>VLOOKUP(A1268,'Medical Examinations'!A1266:H3601,7,FALSE)</f>
        <v>0</v>
      </c>
      <c r="I1268" s="15" t="str">
        <f>VLOOKUP(A1268,'Medical Examinations'!A1266:H3601,8,FALSE)</f>
        <v>No</v>
      </c>
      <c r="J1268" s="15" t="str">
        <f>VLOOKUP(A1268,'Medical Examinations'!A1266:J3601,9,FALSE)</f>
        <v>OVERWEIGHT</v>
      </c>
      <c r="K1268" s="15" t="str">
        <f>VLOOKUP(A1268,'Medical Examinations'!A1266:J3601,10,FALSE)</f>
        <v>PREDIABETES</v>
      </c>
      <c r="L1268" s="15" t="e">
        <f>VLOOKUP(A1268,'Hospitalisation Details'!A1266:J3609,10,FALSE)</f>
        <v>#N/A</v>
      </c>
      <c r="M1268" s="15" t="e">
        <f>VLOOKUP(A1268,'Hospitalisation Details'!A1266:I3609,6,FALSE)</f>
        <v>#N/A</v>
      </c>
      <c r="N1268" s="15" t="e">
        <f>VLOOKUP(A1268,'Hospitalisation Details'!A1266:I3609,7,FALSE)</f>
        <v>#N/A</v>
      </c>
      <c r="O1268" s="15" t="e">
        <f>VLOOKUP(A1268,'Hospitalisation Details'!A1266:I3609,8,FALSE)</f>
        <v>#N/A</v>
      </c>
      <c r="P1268" s="15" t="e">
        <f>VLOOKUP(A1268,'Hospitalisation Details'!A1266:I3609,9,FALSE)</f>
        <v>#N/A</v>
      </c>
      <c r="Q1268" s="15" t="e">
        <f>VLOOKUP(A1268,'Hospitalisation Details'!A1266:K3609,11,FALSE)</f>
        <v>#N/A</v>
      </c>
    </row>
    <row r="1269" spans="1:17" ht="15.6" x14ac:dyDescent="0.3">
      <c r="A1269" s="78" t="s">
        <v>1104</v>
      </c>
      <c r="B1269" s="78" t="str">
        <f>VLOOKUP(A1269,'Customer Names'!A1267:C3602,3,FALSE)</f>
        <v>Thomas S</v>
      </c>
      <c r="C1269" s="91">
        <f>VLOOKUP(A1269,'Medical Examinations'!A1267:H3602,2,FALSE)</f>
        <v>22.515000000000001</v>
      </c>
      <c r="D1269" s="15">
        <f>VLOOKUP(A1269,'Medical Examinations'!A1267:H3602,3,FALSE)</f>
        <v>11.18</v>
      </c>
      <c r="E1269" s="15" t="str">
        <f>VLOOKUP(A1269,'Medical Examinations'!A1267:H3602,4,FALSE)</f>
        <v>No</v>
      </c>
      <c r="F1269" s="15" t="str">
        <f>VLOOKUP(A1269,'Medical Examinations'!A1267:H3602,5,FALSE)</f>
        <v>No</v>
      </c>
      <c r="G1269" s="15" t="str">
        <f>VLOOKUP(A1269,'Medical Examinations'!A1267:H3602,6,FALSE)</f>
        <v>No</v>
      </c>
      <c r="H1269" s="15">
        <f>VLOOKUP(A1269,'Medical Examinations'!A1267:H3602,7,FALSE)</f>
        <v>2</v>
      </c>
      <c r="I1269" s="15" t="str">
        <f>VLOOKUP(A1269,'Medical Examinations'!A1267:H3602,8,FALSE)</f>
        <v>No</v>
      </c>
      <c r="J1269" s="15" t="str">
        <f>VLOOKUP(A1269,'Medical Examinations'!A1267:J3602,9,FALSE)</f>
        <v>NORMAL WEIGHT</v>
      </c>
      <c r="K1269" s="15" t="str">
        <f>VLOOKUP(A1269,'Medical Examinations'!A1267:J3602,10,FALSE)</f>
        <v>DIABETES</v>
      </c>
      <c r="L1269" s="15" t="e">
        <f>VLOOKUP(A1269,'Hospitalisation Details'!A1267:J3610,10,FALSE)</f>
        <v>#N/A</v>
      </c>
      <c r="M1269" s="15" t="e">
        <f>VLOOKUP(A1269,'Hospitalisation Details'!A1267:I3610,6,FALSE)</f>
        <v>#N/A</v>
      </c>
      <c r="N1269" s="15" t="e">
        <f>VLOOKUP(A1269,'Hospitalisation Details'!A1267:I3610,7,FALSE)</f>
        <v>#N/A</v>
      </c>
      <c r="O1269" s="15" t="e">
        <f>VLOOKUP(A1269,'Hospitalisation Details'!A1267:I3610,8,FALSE)</f>
        <v>#N/A</v>
      </c>
      <c r="P1269" s="15" t="e">
        <f>VLOOKUP(A1269,'Hospitalisation Details'!A1267:I3610,9,FALSE)</f>
        <v>#N/A</v>
      </c>
      <c r="Q1269" s="15" t="e">
        <f>VLOOKUP(A1269,'Hospitalisation Details'!A1267:K3610,11,FALSE)</f>
        <v>#N/A</v>
      </c>
    </row>
    <row r="1270" spans="1:17" ht="15.6" x14ac:dyDescent="0.3">
      <c r="A1270" s="78" t="s">
        <v>1103</v>
      </c>
      <c r="B1270" s="78" t="str">
        <f>VLOOKUP(A1270,'Customer Names'!A1268:C3603,3,FALSE)</f>
        <v>Martha Patricia</v>
      </c>
      <c r="C1270" s="91">
        <f>VLOOKUP(A1270,'Medical Examinations'!A1268:H3603,2,FALSE)</f>
        <v>36.575000000000003</v>
      </c>
      <c r="D1270" s="15">
        <f>VLOOKUP(A1270,'Medical Examinations'!A1268:H3603,3,FALSE)</f>
        <v>10.98</v>
      </c>
      <c r="E1270" s="15" t="str">
        <f>VLOOKUP(A1270,'Medical Examinations'!A1268:H3603,4,FALSE)</f>
        <v>No</v>
      </c>
      <c r="F1270" s="15" t="str">
        <f>VLOOKUP(A1270,'Medical Examinations'!A1268:H3603,5,FALSE)</f>
        <v>No</v>
      </c>
      <c r="G1270" s="15" t="str">
        <f>VLOOKUP(A1270,'Medical Examinations'!A1268:H3603,6,FALSE)</f>
        <v>No</v>
      </c>
      <c r="H1270" s="15">
        <f>VLOOKUP(A1270,'Medical Examinations'!A1268:H3603,7,FALSE)</f>
        <v>0</v>
      </c>
      <c r="I1270" s="15" t="str">
        <f>VLOOKUP(A1270,'Medical Examinations'!A1268:H3603,8,FALSE)</f>
        <v>No</v>
      </c>
      <c r="J1270" s="15" t="str">
        <f>VLOOKUP(A1270,'Medical Examinations'!A1268:J3603,9,FALSE)</f>
        <v>OBESITY</v>
      </c>
      <c r="K1270" s="15" t="str">
        <f>VLOOKUP(A1270,'Medical Examinations'!A1268:J3603,10,FALSE)</f>
        <v>DIABETES</v>
      </c>
      <c r="L1270" s="15" t="e">
        <f>VLOOKUP(A1270,'Hospitalisation Details'!A1268:J3611,10,FALSE)</f>
        <v>#N/A</v>
      </c>
      <c r="M1270" s="15" t="e">
        <f>VLOOKUP(A1270,'Hospitalisation Details'!A1268:I3611,6,FALSE)</f>
        <v>#N/A</v>
      </c>
      <c r="N1270" s="15" t="e">
        <f>VLOOKUP(A1270,'Hospitalisation Details'!A1268:I3611,7,FALSE)</f>
        <v>#N/A</v>
      </c>
      <c r="O1270" s="15" t="e">
        <f>VLOOKUP(A1270,'Hospitalisation Details'!A1268:I3611,8,FALSE)</f>
        <v>#N/A</v>
      </c>
      <c r="P1270" s="15" t="e">
        <f>VLOOKUP(A1270,'Hospitalisation Details'!A1268:I3611,9,FALSE)</f>
        <v>#N/A</v>
      </c>
      <c r="Q1270" s="15" t="e">
        <f>VLOOKUP(A1270,'Hospitalisation Details'!A1268:K3611,11,FALSE)</f>
        <v>#N/A</v>
      </c>
    </row>
    <row r="1271" spans="1:17" ht="15.6" x14ac:dyDescent="0.3">
      <c r="A1271" s="78" t="s">
        <v>1102</v>
      </c>
      <c r="B1271" s="78" t="str">
        <f>VLOOKUP(A1271,'Customer Names'!A1269:C3604,3,FALSE)</f>
        <v>Alicia</v>
      </c>
      <c r="C1271" s="91">
        <f>VLOOKUP(A1271,'Medical Examinations'!A1269:H3604,2,FALSE)</f>
        <v>23.66</v>
      </c>
      <c r="D1271" s="15">
        <f>VLOOKUP(A1271,'Medical Examinations'!A1269:H3604,3,FALSE)</f>
        <v>5.1100000000000003</v>
      </c>
      <c r="E1271" s="15" t="str">
        <f>VLOOKUP(A1271,'Medical Examinations'!A1269:H3604,4,FALSE)</f>
        <v>yes</v>
      </c>
      <c r="F1271" s="15" t="str">
        <f>VLOOKUP(A1271,'Medical Examinations'!A1269:H3604,5,FALSE)</f>
        <v>No</v>
      </c>
      <c r="G1271" s="15" t="str">
        <f>VLOOKUP(A1271,'Medical Examinations'!A1269:H3604,6,FALSE)</f>
        <v>Yes</v>
      </c>
      <c r="H1271" s="15">
        <f>VLOOKUP(A1271,'Medical Examinations'!A1269:H3604,7,FALSE)</f>
        <v>1</v>
      </c>
      <c r="I1271" s="15" t="str">
        <f>VLOOKUP(A1271,'Medical Examinations'!A1269:H3604,8,FALSE)</f>
        <v>No</v>
      </c>
      <c r="J1271" s="15" t="str">
        <f>VLOOKUP(A1271,'Medical Examinations'!A1269:J3604,9,FALSE)</f>
        <v>NORMAL WEIGHT</v>
      </c>
      <c r="K1271" s="15" t="str">
        <f>VLOOKUP(A1271,'Medical Examinations'!A1269:J3604,10,FALSE)</f>
        <v>NORMAL</v>
      </c>
      <c r="L1271" s="15" t="e">
        <f>VLOOKUP(A1271,'Hospitalisation Details'!A1269:J3612,10,FALSE)</f>
        <v>#N/A</v>
      </c>
      <c r="M1271" s="15" t="e">
        <f>VLOOKUP(A1271,'Hospitalisation Details'!A1269:I3612,6,FALSE)</f>
        <v>#N/A</v>
      </c>
      <c r="N1271" s="15" t="e">
        <f>VLOOKUP(A1271,'Hospitalisation Details'!A1269:I3612,7,FALSE)</f>
        <v>#N/A</v>
      </c>
      <c r="O1271" s="15" t="e">
        <f>VLOOKUP(A1271,'Hospitalisation Details'!A1269:I3612,8,FALSE)</f>
        <v>#N/A</v>
      </c>
      <c r="P1271" s="15" t="e">
        <f>VLOOKUP(A1271,'Hospitalisation Details'!A1269:I3612,9,FALSE)</f>
        <v>#N/A</v>
      </c>
      <c r="Q1271" s="15" t="e">
        <f>VLOOKUP(A1271,'Hospitalisation Details'!A1269:K3612,11,FALSE)</f>
        <v>#N/A</v>
      </c>
    </row>
    <row r="1272" spans="1:17" ht="15.6" x14ac:dyDescent="0.3">
      <c r="A1272" s="78" t="s">
        <v>1101</v>
      </c>
      <c r="B1272" s="78" t="str">
        <f>VLOOKUP(A1272,'Customer Names'!A1270:C3605,3,FALSE)</f>
        <v>Jennifer V.</v>
      </c>
      <c r="C1272" s="91">
        <f>VLOOKUP(A1272,'Medical Examinations'!A1270:H3605,2,FALSE)</f>
        <v>18.62</v>
      </c>
      <c r="D1272" s="15">
        <f>VLOOKUP(A1272,'Medical Examinations'!A1270:H3605,3,FALSE)</f>
        <v>10.24</v>
      </c>
      <c r="E1272" s="15" t="str">
        <f>VLOOKUP(A1272,'Medical Examinations'!A1270:H3605,4,FALSE)</f>
        <v>No</v>
      </c>
      <c r="F1272" s="15" t="str">
        <f>VLOOKUP(A1272,'Medical Examinations'!A1270:H3605,5,FALSE)</f>
        <v>No</v>
      </c>
      <c r="G1272" s="15" t="str">
        <f>VLOOKUP(A1272,'Medical Examinations'!A1270:H3605,6,FALSE)</f>
        <v>No</v>
      </c>
      <c r="H1272" s="15">
        <f>VLOOKUP(A1272,'Medical Examinations'!A1270:H3605,7,FALSE)</f>
        <v>0</v>
      </c>
      <c r="I1272" s="15" t="str">
        <f>VLOOKUP(A1272,'Medical Examinations'!A1270:H3605,8,FALSE)</f>
        <v>No</v>
      </c>
      <c r="J1272" s="15" t="str">
        <f>VLOOKUP(A1272,'Medical Examinations'!A1270:J3605,9,FALSE)</f>
        <v>NORMAL WEIGHT</v>
      </c>
      <c r="K1272" s="15" t="str">
        <f>VLOOKUP(A1272,'Medical Examinations'!A1270:J3605,10,FALSE)</f>
        <v>DIABETES</v>
      </c>
      <c r="L1272" s="15" t="e">
        <f>VLOOKUP(A1272,'Hospitalisation Details'!A1270:J3613,10,FALSE)</f>
        <v>#N/A</v>
      </c>
      <c r="M1272" s="15" t="e">
        <f>VLOOKUP(A1272,'Hospitalisation Details'!A1270:I3613,6,FALSE)</f>
        <v>#N/A</v>
      </c>
      <c r="N1272" s="15" t="e">
        <f>VLOOKUP(A1272,'Hospitalisation Details'!A1270:I3613,7,FALSE)</f>
        <v>#N/A</v>
      </c>
      <c r="O1272" s="15" t="e">
        <f>VLOOKUP(A1272,'Hospitalisation Details'!A1270:I3613,8,FALSE)</f>
        <v>#N/A</v>
      </c>
      <c r="P1272" s="15" t="e">
        <f>VLOOKUP(A1272,'Hospitalisation Details'!A1270:I3613,9,FALSE)</f>
        <v>#N/A</v>
      </c>
      <c r="Q1272" s="15" t="e">
        <f>VLOOKUP(A1272,'Hospitalisation Details'!A1270:K3613,11,FALSE)</f>
        <v>#N/A</v>
      </c>
    </row>
    <row r="1273" spans="1:17" ht="15.6" x14ac:dyDescent="0.3">
      <c r="A1273" s="78" t="s">
        <v>1100</v>
      </c>
      <c r="B1273" s="78" t="str">
        <f>VLOOKUP(A1273,'Customer Names'!A1271:C3606,3,FALSE)</f>
        <v>Michael W.</v>
      </c>
      <c r="C1273" s="91">
        <f>VLOOKUP(A1273,'Medical Examinations'!A1271:H3606,2,FALSE)</f>
        <v>19.190000000000001</v>
      </c>
      <c r="D1273" s="15">
        <f>VLOOKUP(A1273,'Medical Examinations'!A1271:H3606,3,FALSE)</f>
        <v>7.71</v>
      </c>
      <c r="E1273" s="15" t="str">
        <f>VLOOKUP(A1273,'Medical Examinations'!A1271:H3606,4,FALSE)</f>
        <v>yes</v>
      </c>
      <c r="F1273" s="15" t="str">
        <f>VLOOKUP(A1273,'Medical Examinations'!A1271:H3606,5,FALSE)</f>
        <v>No</v>
      </c>
      <c r="G1273" s="15" t="str">
        <f>VLOOKUP(A1273,'Medical Examinations'!A1271:H3606,6,FALSE)</f>
        <v>No</v>
      </c>
      <c r="H1273" s="15">
        <f>VLOOKUP(A1273,'Medical Examinations'!A1271:H3606,7,FALSE)</f>
        <v>1</v>
      </c>
      <c r="I1273" s="15" t="str">
        <f>VLOOKUP(A1273,'Medical Examinations'!A1271:H3606,8,FALSE)</f>
        <v>No</v>
      </c>
      <c r="J1273" s="15" t="str">
        <f>VLOOKUP(A1273,'Medical Examinations'!A1271:J3606,9,FALSE)</f>
        <v>NORMAL WEIGHT</v>
      </c>
      <c r="K1273" s="15" t="str">
        <f>VLOOKUP(A1273,'Medical Examinations'!A1271:J3606,10,FALSE)</f>
        <v>DIABETES</v>
      </c>
      <c r="L1273" s="15" t="e">
        <f>VLOOKUP(A1273,'Hospitalisation Details'!A1271:J3614,10,FALSE)</f>
        <v>#N/A</v>
      </c>
      <c r="M1273" s="15" t="e">
        <f>VLOOKUP(A1273,'Hospitalisation Details'!A1271:I3614,6,FALSE)</f>
        <v>#N/A</v>
      </c>
      <c r="N1273" s="15" t="e">
        <f>VLOOKUP(A1273,'Hospitalisation Details'!A1271:I3614,7,FALSE)</f>
        <v>#N/A</v>
      </c>
      <c r="O1273" s="15" t="e">
        <f>VLOOKUP(A1273,'Hospitalisation Details'!A1271:I3614,8,FALSE)</f>
        <v>#N/A</v>
      </c>
      <c r="P1273" s="15" t="e">
        <f>VLOOKUP(A1273,'Hospitalisation Details'!A1271:I3614,9,FALSE)</f>
        <v>#N/A</v>
      </c>
      <c r="Q1273" s="15" t="e">
        <f>VLOOKUP(A1273,'Hospitalisation Details'!A1271:K3614,11,FALSE)</f>
        <v>#N/A</v>
      </c>
    </row>
    <row r="1274" spans="1:17" ht="15.6" x14ac:dyDescent="0.3">
      <c r="A1274" s="78" t="s">
        <v>1099</v>
      </c>
      <c r="B1274" s="78" t="str">
        <f>VLOOKUP(A1274,'Customer Names'!A1272:C3607,3,FALSE)</f>
        <v>Eddie C</v>
      </c>
      <c r="C1274" s="91">
        <f>VLOOKUP(A1274,'Medical Examinations'!A1272:H3607,2,FALSE)</f>
        <v>27.5</v>
      </c>
      <c r="D1274" s="15">
        <f>VLOOKUP(A1274,'Medical Examinations'!A1272:H3607,3,FALSE)</f>
        <v>6.03</v>
      </c>
      <c r="E1274" s="15" t="str">
        <f>VLOOKUP(A1274,'Medical Examinations'!A1272:H3607,4,FALSE)</f>
        <v>No</v>
      </c>
      <c r="F1274" s="15" t="str">
        <f>VLOOKUP(A1274,'Medical Examinations'!A1272:H3607,5,FALSE)</f>
        <v>No</v>
      </c>
      <c r="G1274" s="15" t="str">
        <f>VLOOKUP(A1274,'Medical Examinations'!A1272:H3607,6,FALSE)</f>
        <v>No</v>
      </c>
      <c r="H1274" s="15">
        <f>VLOOKUP(A1274,'Medical Examinations'!A1272:H3607,7,FALSE)</f>
        <v>0</v>
      </c>
      <c r="I1274" s="15" t="str">
        <f>VLOOKUP(A1274,'Medical Examinations'!A1272:H3607,8,FALSE)</f>
        <v>No</v>
      </c>
      <c r="J1274" s="15" t="str">
        <f>VLOOKUP(A1274,'Medical Examinations'!A1272:J3607,9,FALSE)</f>
        <v>OVERWEIGHT</v>
      </c>
      <c r="K1274" s="15" t="str">
        <f>VLOOKUP(A1274,'Medical Examinations'!A1272:J3607,10,FALSE)</f>
        <v>PREDIABETES</v>
      </c>
      <c r="L1274" s="15" t="e">
        <f>VLOOKUP(A1274,'Hospitalisation Details'!A1272:J3615,10,FALSE)</f>
        <v>#N/A</v>
      </c>
      <c r="M1274" s="15" t="e">
        <f>VLOOKUP(A1274,'Hospitalisation Details'!A1272:I3615,6,FALSE)</f>
        <v>#N/A</v>
      </c>
      <c r="N1274" s="15" t="e">
        <f>VLOOKUP(A1274,'Hospitalisation Details'!A1272:I3615,7,FALSE)</f>
        <v>#N/A</v>
      </c>
      <c r="O1274" s="15" t="e">
        <f>VLOOKUP(A1274,'Hospitalisation Details'!A1272:I3615,8,FALSE)</f>
        <v>#N/A</v>
      </c>
      <c r="P1274" s="15" t="e">
        <f>VLOOKUP(A1274,'Hospitalisation Details'!A1272:I3615,9,FALSE)</f>
        <v>#N/A</v>
      </c>
      <c r="Q1274" s="15" t="e">
        <f>VLOOKUP(A1274,'Hospitalisation Details'!A1272:K3615,11,FALSE)</f>
        <v>#N/A</v>
      </c>
    </row>
    <row r="1275" spans="1:17" ht="15.6" x14ac:dyDescent="0.3">
      <c r="A1275" s="78" t="s">
        <v>1098</v>
      </c>
      <c r="B1275" s="78" t="str">
        <f>VLOOKUP(A1275,'Customer Names'!A1273:C3608,3,FALSE)</f>
        <v>Maxime M</v>
      </c>
      <c r="C1275" s="91">
        <f>VLOOKUP(A1275,'Medical Examinations'!A1273:H3608,2,FALSE)</f>
        <v>27.36</v>
      </c>
      <c r="D1275" s="15">
        <f>VLOOKUP(A1275,'Medical Examinations'!A1273:H3608,3,FALSE)</f>
        <v>5.96</v>
      </c>
      <c r="E1275" s="15" t="str">
        <f>VLOOKUP(A1275,'Medical Examinations'!A1273:H3608,4,FALSE)</f>
        <v>No</v>
      </c>
      <c r="F1275" s="15" t="str">
        <f>VLOOKUP(A1275,'Medical Examinations'!A1273:H3608,5,FALSE)</f>
        <v>No</v>
      </c>
      <c r="G1275" s="15" t="str">
        <f>VLOOKUP(A1275,'Medical Examinations'!A1273:H3608,6,FALSE)</f>
        <v>Yes</v>
      </c>
      <c r="H1275" s="15">
        <f>VLOOKUP(A1275,'Medical Examinations'!A1273:H3608,7,FALSE)</f>
        <v>1</v>
      </c>
      <c r="I1275" s="15" t="str">
        <f>VLOOKUP(A1275,'Medical Examinations'!A1273:H3608,8,FALSE)</f>
        <v>No</v>
      </c>
      <c r="J1275" s="15" t="str">
        <f>VLOOKUP(A1275,'Medical Examinations'!A1273:J3608,9,FALSE)</f>
        <v>OVERWEIGHT</v>
      </c>
      <c r="K1275" s="15" t="str">
        <f>VLOOKUP(A1275,'Medical Examinations'!A1273:J3608,10,FALSE)</f>
        <v>PREDIABETES</v>
      </c>
      <c r="L1275" s="15" t="e">
        <f>VLOOKUP(A1275,'Hospitalisation Details'!A1273:J3616,10,FALSE)</f>
        <v>#N/A</v>
      </c>
      <c r="M1275" s="15" t="e">
        <f>VLOOKUP(A1275,'Hospitalisation Details'!A1273:I3616,6,FALSE)</f>
        <v>#N/A</v>
      </c>
      <c r="N1275" s="15" t="e">
        <f>VLOOKUP(A1275,'Hospitalisation Details'!A1273:I3616,7,FALSE)</f>
        <v>#N/A</v>
      </c>
      <c r="O1275" s="15" t="e">
        <f>VLOOKUP(A1275,'Hospitalisation Details'!A1273:I3616,8,FALSE)</f>
        <v>#N/A</v>
      </c>
      <c r="P1275" s="15" t="e">
        <f>VLOOKUP(A1275,'Hospitalisation Details'!A1273:I3616,9,FALSE)</f>
        <v>#N/A</v>
      </c>
      <c r="Q1275" s="15" t="e">
        <f>VLOOKUP(A1275,'Hospitalisation Details'!A1273:K3616,11,FALSE)</f>
        <v>#N/A</v>
      </c>
    </row>
    <row r="1276" spans="1:17" ht="15.6" x14ac:dyDescent="0.3">
      <c r="A1276" s="78" t="s">
        <v>1097</v>
      </c>
      <c r="B1276" s="78" t="str">
        <f>VLOOKUP(A1276,'Customer Names'!A1274:C3609,3,FALSE)</f>
        <v>Mark D</v>
      </c>
      <c r="C1276" s="91">
        <f>VLOOKUP(A1276,'Medical Examinations'!A1274:H3609,2,FALSE)</f>
        <v>20.350000000000001</v>
      </c>
      <c r="D1276" s="15">
        <f>VLOOKUP(A1276,'Medical Examinations'!A1274:H3609,3,FALSE)</f>
        <v>4.16</v>
      </c>
      <c r="E1276" s="15" t="str">
        <f>VLOOKUP(A1276,'Medical Examinations'!A1274:H3609,4,FALSE)</f>
        <v>No</v>
      </c>
      <c r="F1276" s="15" t="str">
        <f>VLOOKUP(A1276,'Medical Examinations'!A1274:H3609,5,FALSE)</f>
        <v>No</v>
      </c>
      <c r="G1276" s="15" t="str">
        <f>VLOOKUP(A1276,'Medical Examinations'!A1274:H3609,6,FALSE)</f>
        <v>No</v>
      </c>
      <c r="H1276" s="15">
        <f>VLOOKUP(A1276,'Medical Examinations'!A1274:H3609,7,FALSE)</f>
        <v>0</v>
      </c>
      <c r="I1276" s="15" t="str">
        <f>VLOOKUP(A1276,'Medical Examinations'!A1274:H3609,8,FALSE)</f>
        <v>No</v>
      </c>
      <c r="J1276" s="15" t="str">
        <f>VLOOKUP(A1276,'Medical Examinations'!A1274:J3609,9,FALSE)</f>
        <v>NORMAL WEIGHT</v>
      </c>
      <c r="K1276" s="15" t="str">
        <f>VLOOKUP(A1276,'Medical Examinations'!A1274:J3609,10,FALSE)</f>
        <v>NORMAL</v>
      </c>
      <c r="L1276" s="15" t="e">
        <f>VLOOKUP(A1276,'Hospitalisation Details'!A1274:J3617,10,FALSE)</f>
        <v>#N/A</v>
      </c>
      <c r="M1276" s="15" t="e">
        <f>VLOOKUP(A1276,'Hospitalisation Details'!A1274:I3617,6,FALSE)</f>
        <v>#N/A</v>
      </c>
      <c r="N1276" s="15" t="e">
        <f>VLOOKUP(A1276,'Hospitalisation Details'!A1274:I3617,7,FALSE)</f>
        <v>#N/A</v>
      </c>
      <c r="O1276" s="15" t="e">
        <f>VLOOKUP(A1276,'Hospitalisation Details'!A1274:I3617,8,FALSE)</f>
        <v>#N/A</v>
      </c>
      <c r="P1276" s="15" t="e">
        <f>VLOOKUP(A1276,'Hospitalisation Details'!A1274:I3617,9,FALSE)</f>
        <v>#N/A</v>
      </c>
      <c r="Q1276" s="15" t="e">
        <f>VLOOKUP(A1276,'Hospitalisation Details'!A1274:K3617,11,FALSE)</f>
        <v>#N/A</v>
      </c>
    </row>
    <row r="1277" spans="1:17" ht="15.6" x14ac:dyDescent="0.3">
      <c r="A1277" s="78" t="s">
        <v>1096</v>
      </c>
      <c r="B1277" s="78" t="str">
        <f>VLOOKUP(A1277,'Customer Names'!A1275:C3610,3,FALSE)</f>
        <v>Adam</v>
      </c>
      <c r="C1277" s="91">
        <f>VLOOKUP(A1277,'Medical Examinations'!A1275:H3610,2,FALSE)</f>
        <v>24.035</v>
      </c>
      <c r="D1277" s="15">
        <f>VLOOKUP(A1277,'Medical Examinations'!A1275:H3610,3,FALSE)</f>
        <v>6.11</v>
      </c>
      <c r="E1277" s="15" t="str">
        <f>VLOOKUP(A1277,'Medical Examinations'!A1275:H3610,4,FALSE)</f>
        <v>No</v>
      </c>
      <c r="F1277" s="15" t="str">
        <f>VLOOKUP(A1277,'Medical Examinations'!A1275:H3610,5,FALSE)</f>
        <v>No</v>
      </c>
      <c r="G1277" s="15" t="str">
        <f>VLOOKUP(A1277,'Medical Examinations'!A1275:H3610,6,FALSE)</f>
        <v>No</v>
      </c>
      <c r="H1277" s="15">
        <f>VLOOKUP(A1277,'Medical Examinations'!A1275:H3610,7,FALSE)</f>
        <v>0</v>
      </c>
      <c r="I1277" s="15" t="str">
        <f>VLOOKUP(A1277,'Medical Examinations'!A1275:H3610,8,FALSE)</f>
        <v>No</v>
      </c>
      <c r="J1277" s="15" t="str">
        <f>VLOOKUP(A1277,'Medical Examinations'!A1275:J3610,9,FALSE)</f>
        <v>NORMAL WEIGHT</v>
      </c>
      <c r="K1277" s="15" t="str">
        <f>VLOOKUP(A1277,'Medical Examinations'!A1275:J3610,10,FALSE)</f>
        <v>PREDIABETES</v>
      </c>
      <c r="L1277" s="15" t="e">
        <f>VLOOKUP(A1277,'Hospitalisation Details'!A1275:J3618,10,FALSE)</f>
        <v>#N/A</v>
      </c>
      <c r="M1277" s="15" t="e">
        <f>VLOOKUP(A1277,'Hospitalisation Details'!A1275:I3618,6,FALSE)</f>
        <v>#N/A</v>
      </c>
      <c r="N1277" s="15" t="e">
        <f>VLOOKUP(A1277,'Hospitalisation Details'!A1275:I3618,7,FALSE)</f>
        <v>#N/A</v>
      </c>
      <c r="O1277" s="15" t="e">
        <f>VLOOKUP(A1277,'Hospitalisation Details'!A1275:I3618,8,FALSE)</f>
        <v>#N/A</v>
      </c>
      <c r="P1277" s="15" t="e">
        <f>VLOOKUP(A1277,'Hospitalisation Details'!A1275:I3618,9,FALSE)</f>
        <v>#N/A</v>
      </c>
      <c r="Q1277" s="15" t="e">
        <f>VLOOKUP(A1277,'Hospitalisation Details'!A1275:K3618,11,FALSE)</f>
        <v>#N/A</v>
      </c>
    </row>
    <row r="1278" spans="1:17" ht="15.6" x14ac:dyDescent="0.3">
      <c r="A1278" s="78" t="s">
        <v>1095</v>
      </c>
      <c r="B1278" s="78" t="str">
        <f>VLOOKUP(A1278,'Customer Names'!A1276:C3611,3,FALSE)</f>
        <v>Justin M</v>
      </c>
      <c r="C1278" s="91">
        <f>VLOOKUP(A1278,'Medical Examinations'!A1276:H3611,2,FALSE)</f>
        <v>23.56</v>
      </c>
      <c r="D1278" s="15">
        <f>VLOOKUP(A1278,'Medical Examinations'!A1276:H3611,3,FALSE)</f>
        <v>5.97</v>
      </c>
      <c r="E1278" s="15" t="str">
        <f>VLOOKUP(A1278,'Medical Examinations'!A1276:H3611,4,FALSE)</f>
        <v>No</v>
      </c>
      <c r="F1278" s="15" t="str">
        <f>VLOOKUP(A1278,'Medical Examinations'!A1276:H3611,5,FALSE)</f>
        <v>No</v>
      </c>
      <c r="G1278" s="15" t="str">
        <f>VLOOKUP(A1278,'Medical Examinations'!A1276:H3611,6,FALSE)</f>
        <v>No</v>
      </c>
      <c r="H1278" s="15">
        <f>VLOOKUP(A1278,'Medical Examinations'!A1276:H3611,7,FALSE)</f>
        <v>0</v>
      </c>
      <c r="I1278" s="15" t="str">
        <f>VLOOKUP(A1278,'Medical Examinations'!A1276:H3611,8,FALSE)</f>
        <v>No</v>
      </c>
      <c r="J1278" s="15" t="str">
        <f>VLOOKUP(A1278,'Medical Examinations'!A1276:J3611,9,FALSE)</f>
        <v>NORMAL WEIGHT</v>
      </c>
      <c r="K1278" s="15" t="str">
        <f>VLOOKUP(A1278,'Medical Examinations'!A1276:J3611,10,FALSE)</f>
        <v>PREDIABETES</v>
      </c>
      <c r="L1278" s="15" t="e">
        <f>VLOOKUP(A1278,'Hospitalisation Details'!A1276:J3619,10,FALSE)</f>
        <v>#N/A</v>
      </c>
      <c r="M1278" s="15" t="e">
        <f>VLOOKUP(A1278,'Hospitalisation Details'!A1276:I3619,6,FALSE)</f>
        <v>#N/A</v>
      </c>
      <c r="N1278" s="15" t="e">
        <f>VLOOKUP(A1278,'Hospitalisation Details'!A1276:I3619,7,FALSE)</f>
        <v>#N/A</v>
      </c>
      <c r="O1278" s="15" t="e">
        <f>VLOOKUP(A1278,'Hospitalisation Details'!A1276:I3619,8,FALSE)</f>
        <v>#N/A</v>
      </c>
      <c r="P1278" s="15" t="e">
        <f>VLOOKUP(A1278,'Hospitalisation Details'!A1276:I3619,9,FALSE)</f>
        <v>#N/A</v>
      </c>
      <c r="Q1278" s="15" t="e">
        <f>VLOOKUP(A1278,'Hospitalisation Details'!A1276:K3619,11,FALSE)</f>
        <v>#N/A</v>
      </c>
    </row>
    <row r="1279" spans="1:17" ht="15.6" x14ac:dyDescent="0.3">
      <c r="A1279" s="78" t="s">
        <v>1094</v>
      </c>
      <c r="B1279" s="78" t="str">
        <f>VLOOKUP(A1279,'Customer Names'!A1277:C3612,3,FALSE)</f>
        <v>Svetlana V.</v>
      </c>
      <c r="C1279" s="91">
        <f>VLOOKUP(A1279,'Medical Examinations'!A1277:H3612,2,FALSE)</f>
        <v>27.17</v>
      </c>
      <c r="D1279" s="15">
        <f>VLOOKUP(A1279,'Medical Examinations'!A1277:H3612,3,FALSE)</f>
        <v>10.81</v>
      </c>
      <c r="E1279" s="15" t="str">
        <f>VLOOKUP(A1279,'Medical Examinations'!A1277:H3612,4,FALSE)</f>
        <v>No</v>
      </c>
      <c r="F1279" s="15" t="str">
        <f>VLOOKUP(A1279,'Medical Examinations'!A1277:H3612,5,FALSE)</f>
        <v>No</v>
      </c>
      <c r="G1279" s="15" t="str">
        <f>VLOOKUP(A1279,'Medical Examinations'!A1277:H3612,6,FALSE)</f>
        <v>No</v>
      </c>
      <c r="H1279" s="15">
        <f>VLOOKUP(A1279,'Medical Examinations'!A1277:H3612,7,FALSE)</f>
        <v>2</v>
      </c>
      <c r="I1279" s="15" t="str">
        <f>VLOOKUP(A1279,'Medical Examinations'!A1277:H3612,8,FALSE)</f>
        <v>No</v>
      </c>
      <c r="J1279" s="15" t="str">
        <f>VLOOKUP(A1279,'Medical Examinations'!A1277:J3612,9,FALSE)</f>
        <v>OVERWEIGHT</v>
      </c>
      <c r="K1279" s="15" t="str">
        <f>VLOOKUP(A1279,'Medical Examinations'!A1277:J3612,10,FALSE)</f>
        <v>DIABETES</v>
      </c>
      <c r="L1279" s="15" t="e">
        <f>VLOOKUP(A1279,'Hospitalisation Details'!A1277:J3620,10,FALSE)</f>
        <v>#N/A</v>
      </c>
      <c r="M1279" s="15" t="e">
        <f>VLOOKUP(A1279,'Hospitalisation Details'!A1277:I3620,6,FALSE)</f>
        <v>#N/A</v>
      </c>
      <c r="N1279" s="15" t="e">
        <f>VLOOKUP(A1279,'Hospitalisation Details'!A1277:I3620,7,FALSE)</f>
        <v>#N/A</v>
      </c>
      <c r="O1279" s="15" t="e">
        <f>VLOOKUP(A1279,'Hospitalisation Details'!A1277:I3620,8,FALSE)</f>
        <v>#N/A</v>
      </c>
      <c r="P1279" s="15" t="e">
        <f>VLOOKUP(A1279,'Hospitalisation Details'!A1277:I3620,9,FALSE)</f>
        <v>#N/A</v>
      </c>
      <c r="Q1279" s="15" t="e">
        <f>VLOOKUP(A1279,'Hospitalisation Details'!A1277:K3620,11,FALSE)</f>
        <v>#N/A</v>
      </c>
    </row>
    <row r="1280" spans="1:17" ht="15.6" x14ac:dyDescent="0.3">
      <c r="A1280" s="78" t="s">
        <v>1093</v>
      </c>
      <c r="B1280" s="78" t="str">
        <f>VLOOKUP(A1280,'Customer Names'!A1278:C3613,3,FALSE)</f>
        <v>Jana L</v>
      </c>
      <c r="C1280" s="91">
        <f>VLOOKUP(A1280,'Medical Examinations'!A1278:H3613,2,FALSE)</f>
        <v>34.32</v>
      </c>
      <c r="D1280" s="15">
        <f>VLOOKUP(A1280,'Medical Examinations'!A1278:H3613,3,FALSE)</f>
        <v>5.7</v>
      </c>
      <c r="E1280" s="15" t="str">
        <f>VLOOKUP(A1280,'Medical Examinations'!A1278:H3613,4,FALSE)</f>
        <v>yes</v>
      </c>
      <c r="F1280" s="15" t="str">
        <f>VLOOKUP(A1280,'Medical Examinations'!A1278:H3613,5,FALSE)</f>
        <v>No</v>
      </c>
      <c r="G1280" s="15" t="str">
        <f>VLOOKUP(A1280,'Medical Examinations'!A1278:H3613,6,FALSE)</f>
        <v>Yes</v>
      </c>
      <c r="H1280" s="15">
        <f>VLOOKUP(A1280,'Medical Examinations'!A1278:H3613,7,FALSE)</f>
        <v>1</v>
      </c>
      <c r="I1280" s="15" t="str">
        <f>VLOOKUP(A1280,'Medical Examinations'!A1278:H3613,8,FALSE)</f>
        <v>No</v>
      </c>
      <c r="J1280" s="15" t="str">
        <f>VLOOKUP(A1280,'Medical Examinations'!A1278:J3613,9,FALSE)</f>
        <v>OBESITY</v>
      </c>
      <c r="K1280" s="15" t="str">
        <f>VLOOKUP(A1280,'Medical Examinations'!A1278:J3613,10,FALSE)</f>
        <v>PREDIABETES</v>
      </c>
      <c r="L1280" s="15" t="e">
        <f>VLOOKUP(A1280,'Hospitalisation Details'!A1278:J3621,10,FALSE)</f>
        <v>#N/A</v>
      </c>
      <c r="M1280" s="15" t="e">
        <f>VLOOKUP(A1280,'Hospitalisation Details'!A1278:I3621,6,FALSE)</f>
        <v>#N/A</v>
      </c>
      <c r="N1280" s="15" t="e">
        <f>VLOOKUP(A1280,'Hospitalisation Details'!A1278:I3621,7,FALSE)</f>
        <v>#N/A</v>
      </c>
      <c r="O1280" s="15" t="e">
        <f>VLOOKUP(A1280,'Hospitalisation Details'!A1278:I3621,8,FALSE)</f>
        <v>#N/A</v>
      </c>
      <c r="P1280" s="15" t="e">
        <f>VLOOKUP(A1280,'Hospitalisation Details'!A1278:I3621,9,FALSE)</f>
        <v>#N/A</v>
      </c>
      <c r="Q1280" s="15" t="e">
        <f>VLOOKUP(A1280,'Hospitalisation Details'!A1278:K3621,11,FALSE)</f>
        <v>#N/A</v>
      </c>
    </row>
    <row r="1281" spans="1:17" ht="15.6" x14ac:dyDescent="0.3">
      <c r="A1281" s="78" t="s">
        <v>1092</v>
      </c>
      <c r="B1281" s="78" t="str">
        <f>VLOOKUP(A1281,'Customer Names'!A1279:C3614,3,FALSE)</f>
        <v>Laura</v>
      </c>
      <c r="C1281" s="91">
        <f>VLOOKUP(A1281,'Medical Examinations'!A1279:H3614,2,FALSE)</f>
        <v>23.87</v>
      </c>
      <c r="D1281" s="15">
        <f>VLOOKUP(A1281,'Medical Examinations'!A1279:H3614,3,FALSE)</f>
        <v>4.7699999999999996</v>
      </c>
      <c r="E1281" s="15" t="str">
        <f>VLOOKUP(A1281,'Medical Examinations'!A1279:H3614,4,FALSE)</f>
        <v>yes</v>
      </c>
      <c r="F1281" s="15" t="str">
        <f>VLOOKUP(A1281,'Medical Examinations'!A1279:H3614,5,FALSE)</f>
        <v>No</v>
      </c>
      <c r="G1281" s="15" t="str">
        <f>VLOOKUP(A1281,'Medical Examinations'!A1279:H3614,6,FALSE)</f>
        <v>Yes</v>
      </c>
      <c r="H1281" s="15">
        <f>VLOOKUP(A1281,'Medical Examinations'!A1279:H3614,7,FALSE)</f>
        <v>1</v>
      </c>
      <c r="I1281" s="15" t="str">
        <f>VLOOKUP(A1281,'Medical Examinations'!A1279:H3614,8,FALSE)</f>
        <v>No</v>
      </c>
      <c r="J1281" s="15" t="str">
        <f>VLOOKUP(A1281,'Medical Examinations'!A1279:J3614,9,FALSE)</f>
        <v>NORMAL WEIGHT</v>
      </c>
      <c r="K1281" s="15" t="str">
        <f>VLOOKUP(A1281,'Medical Examinations'!A1279:J3614,10,FALSE)</f>
        <v>NORMAL</v>
      </c>
      <c r="L1281" s="15" t="e">
        <f>VLOOKUP(A1281,'Hospitalisation Details'!A1279:J3622,10,FALSE)</f>
        <v>#N/A</v>
      </c>
      <c r="M1281" s="15" t="e">
        <f>VLOOKUP(A1281,'Hospitalisation Details'!A1279:I3622,6,FALSE)</f>
        <v>#N/A</v>
      </c>
      <c r="N1281" s="15" t="e">
        <f>VLOOKUP(A1281,'Hospitalisation Details'!A1279:I3622,7,FALSE)</f>
        <v>#N/A</v>
      </c>
      <c r="O1281" s="15" t="e">
        <f>VLOOKUP(A1281,'Hospitalisation Details'!A1279:I3622,8,FALSE)</f>
        <v>#N/A</v>
      </c>
      <c r="P1281" s="15" t="e">
        <f>VLOOKUP(A1281,'Hospitalisation Details'!A1279:I3622,9,FALSE)</f>
        <v>#N/A</v>
      </c>
      <c r="Q1281" s="15" t="e">
        <f>VLOOKUP(A1281,'Hospitalisation Details'!A1279:K3622,11,FALSE)</f>
        <v>#N/A</v>
      </c>
    </row>
    <row r="1282" spans="1:17" ht="15.6" x14ac:dyDescent="0.3">
      <c r="A1282" s="78" t="s">
        <v>1091</v>
      </c>
      <c r="B1282" s="78" t="str">
        <f>VLOOKUP(A1282,'Customer Names'!A1280:C3615,3,FALSE)</f>
        <v>Torrey C III</v>
      </c>
      <c r="C1282" s="91">
        <f>VLOOKUP(A1282,'Medical Examinations'!A1280:H3615,2,FALSE)</f>
        <v>30.15</v>
      </c>
      <c r="D1282" s="15">
        <f>VLOOKUP(A1282,'Medical Examinations'!A1280:H3615,3,FALSE)</f>
        <v>4.25</v>
      </c>
      <c r="E1282" s="15" t="str">
        <f>VLOOKUP(A1282,'Medical Examinations'!A1280:H3615,4,FALSE)</f>
        <v>No</v>
      </c>
      <c r="F1282" s="15" t="str">
        <f>VLOOKUP(A1282,'Medical Examinations'!A1280:H3615,5,FALSE)</f>
        <v>No</v>
      </c>
      <c r="G1282" s="15" t="str">
        <f>VLOOKUP(A1282,'Medical Examinations'!A1280:H3615,6,FALSE)</f>
        <v>No</v>
      </c>
      <c r="H1282" s="15">
        <f>VLOOKUP(A1282,'Medical Examinations'!A1280:H3615,7,FALSE)</f>
        <v>1</v>
      </c>
      <c r="I1282" s="15" t="str">
        <f>VLOOKUP(A1282,'Medical Examinations'!A1280:H3615,8,FALSE)</f>
        <v>No</v>
      </c>
      <c r="J1282" s="15" t="str">
        <f>VLOOKUP(A1282,'Medical Examinations'!A1280:J3615,9,FALSE)</f>
        <v>OBESITY</v>
      </c>
      <c r="K1282" s="15" t="str">
        <f>VLOOKUP(A1282,'Medical Examinations'!A1280:J3615,10,FALSE)</f>
        <v>NORMAL</v>
      </c>
      <c r="L1282" s="15" t="e">
        <f>VLOOKUP(A1282,'Hospitalisation Details'!A1280:J3623,10,FALSE)</f>
        <v>#N/A</v>
      </c>
      <c r="M1282" s="15" t="e">
        <f>VLOOKUP(A1282,'Hospitalisation Details'!A1280:I3623,6,FALSE)</f>
        <v>#N/A</v>
      </c>
      <c r="N1282" s="15" t="e">
        <f>VLOOKUP(A1282,'Hospitalisation Details'!A1280:I3623,7,FALSE)</f>
        <v>#N/A</v>
      </c>
      <c r="O1282" s="15" t="e">
        <f>VLOOKUP(A1282,'Hospitalisation Details'!A1280:I3623,8,FALSE)</f>
        <v>#N/A</v>
      </c>
      <c r="P1282" s="15" t="e">
        <f>VLOOKUP(A1282,'Hospitalisation Details'!A1280:I3623,9,FALSE)</f>
        <v>#N/A</v>
      </c>
      <c r="Q1282" s="15" t="e">
        <f>VLOOKUP(A1282,'Hospitalisation Details'!A1280:K3623,11,FALSE)</f>
        <v>#N/A</v>
      </c>
    </row>
    <row r="1283" spans="1:17" ht="15.6" x14ac:dyDescent="0.3">
      <c r="A1283" s="78" t="s">
        <v>1090</v>
      </c>
      <c r="B1283" s="78" t="str">
        <f>VLOOKUP(A1283,'Customer Names'!A1281:C3616,3,FALSE)</f>
        <v>Paul</v>
      </c>
      <c r="C1283" s="91">
        <f>VLOOKUP(A1283,'Medical Examinations'!A1281:H3616,2,FALSE)</f>
        <v>26.36</v>
      </c>
      <c r="D1283" s="15">
        <f>VLOOKUP(A1283,'Medical Examinations'!A1281:H3616,3,FALSE)</f>
        <v>5.52</v>
      </c>
      <c r="E1283" s="15" t="str">
        <f>VLOOKUP(A1283,'Medical Examinations'!A1281:H3616,4,FALSE)</f>
        <v>No</v>
      </c>
      <c r="F1283" s="15" t="str">
        <f>VLOOKUP(A1283,'Medical Examinations'!A1281:H3616,5,FALSE)</f>
        <v>No</v>
      </c>
      <c r="G1283" s="15" t="str">
        <f>VLOOKUP(A1283,'Medical Examinations'!A1281:H3616,6,FALSE)</f>
        <v>No</v>
      </c>
      <c r="H1283" s="15">
        <f>VLOOKUP(A1283,'Medical Examinations'!A1281:H3616,7,FALSE)</f>
        <v>0</v>
      </c>
      <c r="I1283" s="15" t="str">
        <f>VLOOKUP(A1283,'Medical Examinations'!A1281:H3616,8,FALSE)</f>
        <v>No</v>
      </c>
      <c r="J1283" s="15" t="str">
        <f>VLOOKUP(A1283,'Medical Examinations'!A1281:J3616,9,FALSE)</f>
        <v>OVERWEIGHT</v>
      </c>
      <c r="K1283" s="15" t="str">
        <f>VLOOKUP(A1283,'Medical Examinations'!A1281:J3616,10,FALSE)</f>
        <v>NORMAL</v>
      </c>
      <c r="L1283" s="15" t="e">
        <f>VLOOKUP(A1283,'Hospitalisation Details'!A1281:J3624,10,FALSE)</f>
        <v>#N/A</v>
      </c>
      <c r="M1283" s="15" t="e">
        <f>VLOOKUP(A1283,'Hospitalisation Details'!A1281:I3624,6,FALSE)</f>
        <v>#N/A</v>
      </c>
      <c r="N1283" s="15" t="e">
        <f>VLOOKUP(A1283,'Hospitalisation Details'!A1281:I3624,7,FALSE)</f>
        <v>#N/A</v>
      </c>
      <c r="O1283" s="15" t="e">
        <f>VLOOKUP(A1283,'Hospitalisation Details'!A1281:I3624,8,FALSE)</f>
        <v>#N/A</v>
      </c>
      <c r="P1283" s="15" t="e">
        <f>VLOOKUP(A1283,'Hospitalisation Details'!A1281:I3624,9,FALSE)</f>
        <v>#N/A</v>
      </c>
      <c r="Q1283" s="15" t="e">
        <f>VLOOKUP(A1283,'Hospitalisation Details'!A1281:K3624,11,FALSE)</f>
        <v>#N/A</v>
      </c>
    </row>
    <row r="1284" spans="1:17" ht="15.6" x14ac:dyDescent="0.3">
      <c r="A1284" s="78" t="s">
        <v>1089</v>
      </c>
      <c r="B1284" s="78" t="str">
        <f>VLOOKUP(A1284,'Customer Names'!A1282:C3617,3,FALSE)</f>
        <v>Jennifer D.</v>
      </c>
      <c r="C1284" s="91">
        <f>VLOOKUP(A1284,'Medical Examinations'!A1282:H3617,2,FALSE)</f>
        <v>45.32</v>
      </c>
      <c r="D1284" s="15">
        <f>VLOOKUP(A1284,'Medical Examinations'!A1282:H3617,3,FALSE)</f>
        <v>6.53</v>
      </c>
      <c r="E1284" s="15" t="str">
        <f>VLOOKUP(A1284,'Medical Examinations'!A1282:H3617,4,FALSE)</f>
        <v>yes</v>
      </c>
      <c r="F1284" s="15" t="str">
        <f>VLOOKUP(A1284,'Medical Examinations'!A1282:H3617,5,FALSE)</f>
        <v>No</v>
      </c>
      <c r="G1284" s="15" t="str">
        <f>VLOOKUP(A1284,'Medical Examinations'!A1282:H3617,6,FALSE)</f>
        <v>No</v>
      </c>
      <c r="H1284" s="15">
        <f>VLOOKUP(A1284,'Medical Examinations'!A1282:H3617,7,FALSE)</f>
        <v>1</v>
      </c>
      <c r="I1284" s="15" t="str">
        <f>VLOOKUP(A1284,'Medical Examinations'!A1282:H3617,8,FALSE)</f>
        <v>No</v>
      </c>
      <c r="J1284" s="15" t="str">
        <f>VLOOKUP(A1284,'Medical Examinations'!A1282:J3617,9,FALSE)</f>
        <v>OBESITY</v>
      </c>
      <c r="K1284" s="15" t="str">
        <f>VLOOKUP(A1284,'Medical Examinations'!A1282:J3617,10,FALSE)</f>
        <v>DIABETES</v>
      </c>
      <c r="L1284" s="15" t="e">
        <f>VLOOKUP(A1284,'Hospitalisation Details'!A1282:J3625,10,FALSE)</f>
        <v>#N/A</v>
      </c>
      <c r="M1284" s="15" t="e">
        <f>VLOOKUP(A1284,'Hospitalisation Details'!A1282:I3625,6,FALSE)</f>
        <v>#N/A</v>
      </c>
      <c r="N1284" s="15" t="e">
        <f>VLOOKUP(A1284,'Hospitalisation Details'!A1282:I3625,7,FALSE)</f>
        <v>#N/A</v>
      </c>
      <c r="O1284" s="15" t="e">
        <f>VLOOKUP(A1284,'Hospitalisation Details'!A1282:I3625,8,FALSE)</f>
        <v>#N/A</v>
      </c>
      <c r="P1284" s="15" t="e">
        <f>VLOOKUP(A1284,'Hospitalisation Details'!A1282:I3625,9,FALSE)</f>
        <v>#N/A</v>
      </c>
      <c r="Q1284" s="15" t="e">
        <f>VLOOKUP(A1284,'Hospitalisation Details'!A1282:K3625,11,FALSE)</f>
        <v>#N/A</v>
      </c>
    </row>
    <row r="1285" spans="1:17" ht="15.6" x14ac:dyDescent="0.3">
      <c r="A1285" s="78" t="s">
        <v>1088</v>
      </c>
      <c r="B1285" s="78" t="str">
        <f>VLOOKUP(A1285,'Customer Names'!A1283:C3618,3,FALSE)</f>
        <v>Erik</v>
      </c>
      <c r="C1285" s="91">
        <f>VLOOKUP(A1285,'Medical Examinations'!A1283:H3618,2,FALSE)</f>
        <v>31.93</v>
      </c>
      <c r="D1285" s="15">
        <f>VLOOKUP(A1285,'Medical Examinations'!A1283:H3618,3,FALSE)</f>
        <v>4.82</v>
      </c>
      <c r="E1285" s="15" t="str">
        <f>VLOOKUP(A1285,'Medical Examinations'!A1283:H3618,4,FALSE)</f>
        <v>yes</v>
      </c>
      <c r="F1285" s="15" t="str">
        <f>VLOOKUP(A1285,'Medical Examinations'!A1283:H3618,5,FALSE)</f>
        <v>No</v>
      </c>
      <c r="G1285" s="15" t="str">
        <f>VLOOKUP(A1285,'Medical Examinations'!A1283:H3618,6,FALSE)</f>
        <v>No</v>
      </c>
      <c r="H1285" s="15">
        <f>VLOOKUP(A1285,'Medical Examinations'!A1283:H3618,7,FALSE)</f>
        <v>1</v>
      </c>
      <c r="I1285" s="15" t="str">
        <f>VLOOKUP(A1285,'Medical Examinations'!A1283:H3618,8,FALSE)</f>
        <v>No</v>
      </c>
      <c r="J1285" s="15" t="str">
        <f>VLOOKUP(A1285,'Medical Examinations'!A1283:J3618,9,FALSE)</f>
        <v>OBESITY</v>
      </c>
      <c r="K1285" s="15" t="str">
        <f>VLOOKUP(A1285,'Medical Examinations'!A1283:J3618,10,FALSE)</f>
        <v>NORMAL</v>
      </c>
      <c r="L1285" s="15" t="e">
        <f>VLOOKUP(A1285,'Hospitalisation Details'!A1283:J3626,10,FALSE)</f>
        <v>#N/A</v>
      </c>
      <c r="M1285" s="15" t="e">
        <f>VLOOKUP(A1285,'Hospitalisation Details'!A1283:I3626,6,FALSE)</f>
        <v>#N/A</v>
      </c>
      <c r="N1285" s="15" t="e">
        <f>VLOOKUP(A1285,'Hospitalisation Details'!A1283:I3626,7,FALSE)</f>
        <v>#N/A</v>
      </c>
      <c r="O1285" s="15" t="e">
        <f>VLOOKUP(A1285,'Hospitalisation Details'!A1283:I3626,8,FALSE)</f>
        <v>#N/A</v>
      </c>
      <c r="P1285" s="15" t="e">
        <f>VLOOKUP(A1285,'Hospitalisation Details'!A1283:I3626,9,FALSE)</f>
        <v>#N/A</v>
      </c>
      <c r="Q1285" s="15" t="e">
        <f>VLOOKUP(A1285,'Hospitalisation Details'!A1283:K3626,11,FALSE)</f>
        <v>#N/A</v>
      </c>
    </row>
    <row r="1286" spans="1:17" ht="15.6" x14ac:dyDescent="0.3">
      <c r="A1286" s="78" t="s">
        <v>1087</v>
      </c>
      <c r="B1286" s="78" t="str">
        <f>VLOOKUP(A1286,'Customer Names'!A1284:C3619,3,FALSE)</f>
        <v>Lana J</v>
      </c>
      <c r="C1286" s="91">
        <f>VLOOKUP(A1286,'Medical Examinations'!A1284:H3619,2,FALSE)</f>
        <v>36</v>
      </c>
      <c r="D1286" s="15">
        <f>VLOOKUP(A1286,'Medical Examinations'!A1284:H3619,3,FALSE)</f>
        <v>11.94</v>
      </c>
      <c r="E1286" s="15" t="str">
        <f>VLOOKUP(A1286,'Medical Examinations'!A1284:H3619,4,FALSE)</f>
        <v>yes</v>
      </c>
      <c r="F1286" s="15" t="str">
        <f>VLOOKUP(A1286,'Medical Examinations'!A1284:H3619,5,FALSE)</f>
        <v>No</v>
      </c>
      <c r="G1286" s="15" t="str">
        <f>VLOOKUP(A1286,'Medical Examinations'!A1284:H3619,6,FALSE)</f>
        <v>No</v>
      </c>
      <c r="H1286" s="15">
        <f>VLOOKUP(A1286,'Medical Examinations'!A1284:H3619,7,FALSE)</f>
        <v>1</v>
      </c>
      <c r="I1286" s="15" t="str">
        <f>VLOOKUP(A1286,'Medical Examinations'!A1284:H3619,8,FALSE)</f>
        <v>No</v>
      </c>
      <c r="J1286" s="15" t="str">
        <f>VLOOKUP(A1286,'Medical Examinations'!A1284:J3619,9,FALSE)</f>
        <v>OBESITY</v>
      </c>
      <c r="K1286" s="15" t="str">
        <f>VLOOKUP(A1286,'Medical Examinations'!A1284:J3619,10,FALSE)</f>
        <v>DIABETES</v>
      </c>
      <c r="L1286" s="15" t="e">
        <f>VLOOKUP(A1286,'Hospitalisation Details'!A1284:J3627,10,FALSE)</f>
        <v>#N/A</v>
      </c>
      <c r="M1286" s="15" t="e">
        <f>VLOOKUP(A1286,'Hospitalisation Details'!A1284:I3627,6,FALSE)</f>
        <v>#N/A</v>
      </c>
      <c r="N1286" s="15" t="e">
        <f>VLOOKUP(A1286,'Hospitalisation Details'!A1284:I3627,7,FALSE)</f>
        <v>#N/A</v>
      </c>
      <c r="O1286" s="15" t="e">
        <f>VLOOKUP(A1286,'Hospitalisation Details'!A1284:I3627,8,FALSE)</f>
        <v>#N/A</v>
      </c>
      <c r="P1286" s="15" t="e">
        <f>VLOOKUP(A1286,'Hospitalisation Details'!A1284:I3627,9,FALSE)</f>
        <v>#N/A</v>
      </c>
      <c r="Q1286" s="15" t="e">
        <f>VLOOKUP(A1286,'Hospitalisation Details'!A1284:K3627,11,FALSE)</f>
        <v>#N/A</v>
      </c>
    </row>
    <row r="1287" spans="1:17" ht="15.6" x14ac:dyDescent="0.3">
      <c r="A1287" s="78" t="s">
        <v>1086</v>
      </c>
      <c r="B1287" s="78" t="str">
        <f>VLOOKUP(A1287,'Customer Names'!A1285:C3620,3,FALSE)</f>
        <v>Rebecca E</v>
      </c>
      <c r="C1287" s="91">
        <f>VLOOKUP(A1287,'Medical Examinations'!A1285:H3620,2,FALSE)</f>
        <v>32</v>
      </c>
      <c r="D1287" s="15">
        <f>VLOOKUP(A1287,'Medical Examinations'!A1285:H3620,3,FALSE)</f>
        <v>7.85</v>
      </c>
      <c r="E1287" s="15" t="str">
        <f>VLOOKUP(A1287,'Medical Examinations'!A1285:H3620,4,FALSE)</f>
        <v>yes</v>
      </c>
      <c r="F1287" s="15" t="str">
        <f>VLOOKUP(A1287,'Medical Examinations'!A1285:H3620,5,FALSE)</f>
        <v>No</v>
      </c>
      <c r="G1287" s="15" t="str">
        <f>VLOOKUP(A1287,'Medical Examinations'!A1285:H3620,6,FALSE)</f>
        <v>No</v>
      </c>
      <c r="H1287" s="15">
        <f>VLOOKUP(A1287,'Medical Examinations'!A1285:H3620,7,FALSE)</f>
        <v>1</v>
      </c>
      <c r="I1287" s="15" t="str">
        <f>VLOOKUP(A1287,'Medical Examinations'!A1285:H3620,8,FALSE)</f>
        <v>No</v>
      </c>
      <c r="J1287" s="15" t="str">
        <f>VLOOKUP(A1287,'Medical Examinations'!A1285:J3620,9,FALSE)</f>
        <v>OBESITY</v>
      </c>
      <c r="K1287" s="15" t="str">
        <f>VLOOKUP(A1287,'Medical Examinations'!A1285:J3620,10,FALSE)</f>
        <v>DIABETES</v>
      </c>
      <c r="L1287" s="15" t="e">
        <f>VLOOKUP(A1287,'Hospitalisation Details'!A1285:J3628,10,FALSE)</f>
        <v>#N/A</v>
      </c>
      <c r="M1287" s="15" t="e">
        <f>VLOOKUP(A1287,'Hospitalisation Details'!A1285:I3628,6,FALSE)</f>
        <v>#N/A</v>
      </c>
      <c r="N1287" s="15" t="e">
        <f>VLOOKUP(A1287,'Hospitalisation Details'!A1285:I3628,7,FALSE)</f>
        <v>#N/A</v>
      </c>
      <c r="O1287" s="15" t="e">
        <f>VLOOKUP(A1287,'Hospitalisation Details'!A1285:I3628,8,FALSE)</f>
        <v>#N/A</v>
      </c>
      <c r="P1287" s="15" t="e">
        <f>VLOOKUP(A1287,'Hospitalisation Details'!A1285:I3628,9,FALSE)</f>
        <v>#N/A</v>
      </c>
      <c r="Q1287" s="15" t="e">
        <f>VLOOKUP(A1287,'Hospitalisation Details'!A1285:K3628,11,FALSE)</f>
        <v>#N/A</v>
      </c>
    </row>
    <row r="1288" spans="1:17" ht="15.6" x14ac:dyDescent="0.3">
      <c r="A1288" s="78" t="s">
        <v>1085</v>
      </c>
      <c r="B1288" s="78" t="str">
        <f>VLOOKUP(A1288,'Customer Names'!A1286:C3621,3,FALSE)</f>
        <v>Katie M.</v>
      </c>
      <c r="C1288" s="91">
        <f>VLOOKUP(A1288,'Medical Examinations'!A1286:H3621,2,FALSE)</f>
        <v>29.37</v>
      </c>
      <c r="D1288" s="15">
        <f>VLOOKUP(A1288,'Medical Examinations'!A1286:H3621,3,FALSE)</f>
        <v>8.01</v>
      </c>
      <c r="E1288" s="15" t="str">
        <f>VLOOKUP(A1288,'Medical Examinations'!A1286:H3621,4,FALSE)</f>
        <v>yes</v>
      </c>
      <c r="F1288" s="15" t="str">
        <f>VLOOKUP(A1288,'Medical Examinations'!A1286:H3621,5,FALSE)</f>
        <v>No</v>
      </c>
      <c r="G1288" s="15" t="str">
        <f>VLOOKUP(A1288,'Medical Examinations'!A1286:H3621,6,FALSE)</f>
        <v>No</v>
      </c>
      <c r="H1288" s="15">
        <f>VLOOKUP(A1288,'Medical Examinations'!A1286:H3621,7,FALSE)</f>
        <v>1</v>
      </c>
      <c r="I1288" s="15" t="str">
        <f>VLOOKUP(A1288,'Medical Examinations'!A1286:H3621,8,FALSE)</f>
        <v>No</v>
      </c>
      <c r="J1288" s="15" t="str">
        <f>VLOOKUP(A1288,'Medical Examinations'!A1286:J3621,9,FALSE)</f>
        <v>OVERWEIGHT</v>
      </c>
      <c r="K1288" s="15" t="str">
        <f>VLOOKUP(A1288,'Medical Examinations'!A1286:J3621,10,FALSE)</f>
        <v>DIABETES</v>
      </c>
      <c r="L1288" s="15" t="e">
        <f>VLOOKUP(A1288,'Hospitalisation Details'!A1286:J3629,10,FALSE)</f>
        <v>#N/A</v>
      </c>
      <c r="M1288" s="15" t="e">
        <f>VLOOKUP(A1288,'Hospitalisation Details'!A1286:I3629,6,FALSE)</f>
        <v>#N/A</v>
      </c>
      <c r="N1288" s="15" t="e">
        <f>VLOOKUP(A1288,'Hospitalisation Details'!A1286:I3629,7,FALSE)</f>
        <v>#N/A</v>
      </c>
      <c r="O1288" s="15" t="e">
        <f>VLOOKUP(A1288,'Hospitalisation Details'!A1286:I3629,8,FALSE)</f>
        <v>#N/A</v>
      </c>
      <c r="P1288" s="15" t="e">
        <f>VLOOKUP(A1288,'Hospitalisation Details'!A1286:I3629,9,FALSE)</f>
        <v>#N/A</v>
      </c>
      <c r="Q1288" s="15" t="e">
        <f>VLOOKUP(A1288,'Hospitalisation Details'!A1286:K3629,11,FALSE)</f>
        <v>#N/A</v>
      </c>
    </row>
    <row r="1289" spans="1:17" ht="15.6" x14ac:dyDescent="0.3">
      <c r="A1289" s="78" t="s">
        <v>1084</v>
      </c>
      <c r="B1289" s="78" t="str">
        <f>VLOOKUP(A1289,'Customer Names'!A1287:C3622,3,FALSE)</f>
        <v>Elizabeth A.</v>
      </c>
      <c r="C1289" s="91">
        <f>VLOOKUP(A1289,'Medical Examinations'!A1287:H3622,2,FALSE)</f>
        <v>23.6</v>
      </c>
      <c r="D1289" s="15">
        <f>VLOOKUP(A1289,'Medical Examinations'!A1287:H3622,3,FALSE)</f>
        <v>7.4</v>
      </c>
      <c r="E1289" s="15" t="str">
        <f>VLOOKUP(A1289,'Medical Examinations'!A1287:H3622,4,FALSE)</f>
        <v>yes</v>
      </c>
      <c r="F1289" s="15" t="str">
        <f>VLOOKUP(A1289,'Medical Examinations'!A1287:H3622,5,FALSE)</f>
        <v>No</v>
      </c>
      <c r="G1289" s="15" t="str">
        <f>VLOOKUP(A1289,'Medical Examinations'!A1287:H3622,6,FALSE)</f>
        <v>No</v>
      </c>
      <c r="H1289" s="15">
        <f>VLOOKUP(A1289,'Medical Examinations'!A1287:H3622,7,FALSE)</f>
        <v>1</v>
      </c>
      <c r="I1289" s="15" t="str">
        <f>VLOOKUP(A1289,'Medical Examinations'!A1287:H3622,8,FALSE)</f>
        <v>No</v>
      </c>
      <c r="J1289" s="15" t="str">
        <f>VLOOKUP(A1289,'Medical Examinations'!A1287:J3622,9,FALSE)</f>
        <v>NORMAL WEIGHT</v>
      </c>
      <c r="K1289" s="15" t="str">
        <f>VLOOKUP(A1289,'Medical Examinations'!A1287:J3622,10,FALSE)</f>
        <v>DIABETES</v>
      </c>
      <c r="L1289" s="15" t="e">
        <f>VLOOKUP(A1289,'Hospitalisation Details'!A1287:J3630,10,FALSE)</f>
        <v>#N/A</v>
      </c>
      <c r="M1289" s="15" t="e">
        <f>VLOOKUP(A1289,'Hospitalisation Details'!A1287:I3630,6,FALSE)</f>
        <v>#N/A</v>
      </c>
      <c r="N1289" s="15" t="e">
        <f>VLOOKUP(A1289,'Hospitalisation Details'!A1287:I3630,7,FALSE)</f>
        <v>#N/A</v>
      </c>
      <c r="O1289" s="15" t="e">
        <f>VLOOKUP(A1289,'Hospitalisation Details'!A1287:I3630,8,FALSE)</f>
        <v>#N/A</v>
      </c>
      <c r="P1289" s="15" t="e">
        <f>VLOOKUP(A1289,'Hospitalisation Details'!A1287:I3630,9,FALSE)</f>
        <v>#N/A</v>
      </c>
      <c r="Q1289" s="15" t="e">
        <f>VLOOKUP(A1289,'Hospitalisation Details'!A1287:K3630,11,FALSE)</f>
        <v>#N/A</v>
      </c>
    </row>
    <row r="1290" spans="1:17" ht="15.6" x14ac:dyDescent="0.3">
      <c r="A1290" s="78" t="s">
        <v>1083</v>
      </c>
      <c r="B1290" s="78" t="str">
        <f>VLOOKUP(A1290,'Customer Names'!A1288:C3623,3,FALSE)</f>
        <v>Sarah</v>
      </c>
      <c r="C1290" s="91">
        <f>VLOOKUP(A1290,'Medical Examinations'!A1288:H3623,2,FALSE)</f>
        <v>33.155000000000001</v>
      </c>
      <c r="D1290" s="15">
        <f>VLOOKUP(A1290,'Medical Examinations'!A1288:H3623,3,FALSE)</f>
        <v>8.3800000000000008</v>
      </c>
      <c r="E1290" s="15" t="str">
        <f>VLOOKUP(A1290,'Medical Examinations'!A1288:H3623,4,FALSE)</f>
        <v>yes</v>
      </c>
      <c r="F1290" s="15" t="str">
        <f>VLOOKUP(A1290,'Medical Examinations'!A1288:H3623,5,FALSE)</f>
        <v>No</v>
      </c>
      <c r="G1290" s="15" t="str">
        <f>VLOOKUP(A1290,'Medical Examinations'!A1288:H3623,6,FALSE)</f>
        <v>No</v>
      </c>
      <c r="H1290" s="15">
        <f>VLOOKUP(A1290,'Medical Examinations'!A1288:H3623,7,FALSE)</f>
        <v>0</v>
      </c>
      <c r="I1290" s="15" t="str">
        <f>VLOOKUP(A1290,'Medical Examinations'!A1288:H3623,8,FALSE)</f>
        <v>No</v>
      </c>
      <c r="J1290" s="15" t="str">
        <f>VLOOKUP(A1290,'Medical Examinations'!A1288:J3623,9,FALSE)</f>
        <v>OBESITY</v>
      </c>
      <c r="K1290" s="15" t="str">
        <f>VLOOKUP(A1290,'Medical Examinations'!A1288:J3623,10,FALSE)</f>
        <v>DIABETES</v>
      </c>
      <c r="L1290" s="15" t="e">
        <f>VLOOKUP(A1290,'Hospitalisation Details'!A1288:J3631,10,FALSE)</f>
        <v>#N/A</v>
      </c>
      <c r="M1290" s="15" t="e">
        <f>VLOOKUP(A1290,'Hospitalisation Details'!A1288:I3631,6,FALSE)</f>
        <v>#N/A</v>
      </c>
      <c r="N1290" s="15" t="e">
        <f>VLOOKUP(A1290,'Hospitalisation Details'!A1288:I3631,7,FALSE)</f>
        <v>#N/A</v>
      </c>
      <c r="O1290" s="15" t="e">
        <f>VLOOKUP(A1290,'Hospitalisation Details'!A1288:I3631,8,FALSE)</f>
        <v>#N/A</v>
      </c>
      <c r="P1290" s="15" t="e">
        <f>VLOOKUP(A1290,'Hospitalisation Details'!A1288:I3631,9,FALSE)</f>
        <v>#N/A</v>
      </c>
      <c r="Q1290" s="15" t="e">
        <f>VLOOKUP(A1290,'Hospitalisation Details'!A1288:K3631,11,FALSE)</f>
        <v>#N/A</v>
      </c>
    </row>
    <row r="1291" spans="1:17" ht="15.6" x14ac:dyDescent="0.3">
      <c r="A1291" s="78" t="s">
        <v>1082</v>
      </c>
      <c r="B1291" s="78" t="str">
        <f>VLOOKUP(A1291,'Customer Names'!A1289:C3624,3,FALSE)</f>
        <v>Annie J.</v>
      </c>
      <c r="C1291" s="91">
        <f>VLOOKUP(A1291,'Medical Examinations'!A1289:H3624,2,FALSE)</f>
        <v>24.32</v>
      </c>
      <c r="D1291" s="15">
        <f>VLOOKUP(A1291,'Medical Examinations'!A1289:H3624,3,FALSE)</f>
        <v>11.56</v>
      </c>
      <c r="E1291" s="15" t="str">
        <f>VLOOKUP(A1291,'Medical Examinations'!A1289:H3624,4,FALSE)</f>
        <v>yes</v>
      </c>
      <c r="F1291" s="15" t="str">
        <f>VLOOKUP(A1291,'Medical Examinations'!A1289:H3624,5,FALSE)</f>
        <v>No</v>
      </c>
      <c r="G1291" s="15" t="str">
        <f>VLOOKUP(A1291,'Medical Examinations'!A1289:H3624,6,FALSE)</f>
        <v>No</v>
      </c>
      <c r="H1291" s="15">
        <f>VLOOKUP(A1291,'Medical Examinations'!A1289:H3624,7,FALSE)</f>
        <v>1</v>
      </c>
      <c r="I1291" s="15" t="str">
        <f>VLOOKUP(A1291,'Medical Examinations'!A1289:H3624,8,FALSE)</f>
        <v>No</v>
      </c>
      <c r="J1291" s="15" t="str">
        <f>VLOOKUP(A1291,'Medical Examinations'!A1289:J3624,9,FALSE)</f>
        <v>NORMAL WEIGHT</v>
      </c>
      <c r="K1291" s="15" t="str">
        <f>VLOOKUP(A1291,'Medical Examinations'!A1289:J3624,10,FALSE)</f>
        <v>DIABETES</v>
      </c>
      <c r="L1291" s="15" t="e">
        <f>VLOOKUP(A1291,'Hospitalisation Details'!A1289:J3632,10,FALSE)</f>
        <v>#N/A</v>
      </c>
      <c r="M1291" s="15" t="e">
        <f>VLOOKUP(A1291,'Hospitalisation Details'!A1289:I3632,6,FALSE)</f>
        <v>#N/A</v>
      </c>
      <c r="N1291" s="15" t="e">
        <f>VLOOKUP(A1291,'Hospitalisation Details'!A1289:I3632,7,FALSE)</f>
        <v>#N/A</v>
      </c>
      <c r="O1291" s="15" t="e">
        <f>VLOOKUP(A1291,'Hospitalisation Details'!A1289:I3632,8,FALSE)</f>
        <v>#N/A</v>
      </c>
      <c r="P1291" s="15" t="e">
        <f>VLOOKUP(A1291,'Hospitalisation Details'!A1289:I3632,9,FALSE)</f>
        <v>#N/A</v>
      </c>
      <c r="Q1291" s="15" t="e">
        <f>VLOOKUP(A1291,'Hospitalisation Details'!A1289:K3632,11,FALSE)</f>
        <v>#N/A</v>
      </c>
    </row>
    <row r="1292" spans="1:17" ht="15.6" x14ac:dyDescent="0.3">
      <c r="A1292" s="78" t="s">
        <v>1081</v>
      </c>
      <c r="B1292" s="78" t="str">
        <f>VLOOKUP(A1292,'Customer Names'!A1290:C3625,3,FALSE)</f>
        <v>Annie</v>
      </c>
      <c r="C1292" s="91">
        <f>VLOOKUP(A1292,'Medical Examinations'!A1290:H3625,2,FALSE)</f>
        <v>36.299999999999997</v>
      </c>
      <c r="D1292" s="15">
        <f>VLOOKUP(A1292,'Medical Examinations'!A1290:H3625,3,FALSE)</f>
        <v>4.6100000000000003</v>
      </c>
      <c r="E1292" s="15" t="str">
        <f>VLOOKUP(A1292,'Medical Examinations'!A1290:H3625,4,FALSE)</f>
        <v>No</v>
      </c>
      <c r="F1292" s="15" t="str">
        <f>VLOOKUP(A1292,'Medical Examinations'!A1290:H3625,5,FALSE)</f>
        <v>No</v>
      </c>
      <c r="G1292" s="15" t="str">
        <f>VLOOKUP(A1292,'Medical Examinations'!A1290:H3625,6,FALSE)</f>
        <v>No</v>
      </c>
      <c r="H1292" s="15">
        <f>VLOOKUP(A1292,'Medical Examinations'!A1290:H3625,7,FALSE)</f>
        <v>0</v>
      </c>
      <c r="I1292" s="15" t="str">
        <f>VLOOKUP(A1292,'Medical Examinations'!A1290:H3625,8,FALSE)</f>
        <v>No</v>
      </c>
      <c r="J1292" s="15" t="str">
        <f>VLOOKUP(A1292,'Medical Examinations'!A1290:J3625,9,FALSE)</f>
        <v>OBESITY</v>
      </c>
      <c r="K1292" s="15" t="str">
        <f>VLOOKUP(A1292,'Medical Examinations'!A1290:J3625,10,FALSE)</f>
        <v>NORMAL</v>
      </c>
      <c r="L1292" s="15" t="e">
        <f>VLOOKUP(A1292,'Hospitalisation Details'!A1290:J3633,10,FALSE)</f>
        <v>#N/A</v>
      </c>
      <c r="M1292" s="15" t="e">
        <f>VLOOKUP(A1292,'Hospitalisation Details'!A1290:I3633,6,FALSE)</f>
        <v>#N/A</v>
      </c>
      <c r="N1292" s="15" t="e">
        <f>VLOOKUP(A1292,'Hospitalisation Details'!A1290:I3633,7,FALSE)</f>
        <v>#N/A</v>
      </c>
      <c r="O1292" s="15" t="e">
        <f>VLOOKUP(A1292,'Hospitalisation Details'!A1290:I3633,8,FALSE)</f>
        <v>#N/A</v>
      </c>
      <c r="P1292" s="15" t="e">
        <f>VLOOKUP(A1292,'Hospitalisation Details'!A1290:I3633,9,FALSE)</f>
        <v>#N/A</v>
      </c>
      <c r="Q1292" s="15" t="e">
        <f>VLOOKUP(A1292,'Hospitalisation Details'!A1290:K3633,11,FALSE)</f>
        <v>#N/A</v>
      </c>
    </row>
    <row r="1293" spans="1:17" ht="15.6" x14ac:dyDescent="0.3">
      <c r="A1293" s="78" t="s">
        <v>1080</v>
      </c>
      <c r="B1293" s="78" t="str">
        <f>VLOOKUP(A1293,'Customer Names'!A1291:C3626,3,FALSE)</f>
        <v>Lindsey</v>
      </c>
      <c r="C1293" s="91">
        <f>VLOOKUP(A1293,'Medical Examinations'!A1291:H3626,2,FALSE)</f>
        <v>34.4</v>
      </c>
      <c r="D1293" s="15">
        <f>VLOOKUP(A1293,'Medical Examinations'!A1291:H3626,3,FALSE)</f>
        <v>4.95</v>
      </c>
      <c r="E1293" s="15" t="str">
        <f>VLOOKUP(A1293,'Medical Examinations'!A1291:H3626,4,FALSE)</f>
        <v>No</v>
      </c>
      <c r="F1293" s="15" t="str">
        <f>VLOOKUP(A1293,'Medical Examinations'!A1291:H3626,5,FALSE)</f>
        <v>No</v>
      </c>
      <c r="G1293" s="15" t="str">
        <f>VLOOKUP(A1293,'Medical Examinations'!A1291:H3626,6,FALSE)</f>
        <v>Yes</v>
      </c>
      <c r="H1293" s="15">
        <f>VLOOKUP(A1293,'Medical Examinations'!A1291:H3626,7,FALSE)</f>
        <v>1</v>
      </c>
      <c r="I1293" s="15" t="str">
        <f>VLOOKUP(A1293,'Medical Examinations'!A1291:H3626,8,FALSE)</f>
        <v>No</v>
      </c>
      <c r="J1293" s="15" t="str">
        <f>VLOOKUP(A1293,'Medical Examinations'!A1291:J3626,9,FALSE)</f>
        <v>OBESITY</v>
      </c>
      <c r="K1293" s="15" t="str">
        <f>VLOOKUP(A1293,'Medical Examinations'!A1291:J3626,10,FALSE)</f>
        <v>NORMAL</v>
      </c>
      <c r="L1293" s="15" t="e">
        <f>VLOOKUP(A1293,'Hospitalisation Details'!A1291:J3634,10,FALSE)</f>
        <v>#N/A</v>
      </c>
      <c r="M1293" s="15" t="e">
        <f>VLOOKUP(A1293,'Hospitalisation Details'!A1291:I3634,6,FALSE)</f>
        <v>#N/A</v>
      </c>
      <c r="N1293" s="15" t="e">
        <f>VLOOKUP(A1293,'Hospitalisation Details'!A1291:I3634,7,FALSE)</f>
        <v>#N/A</v>
      </c>
      <c r="O1293" s="15" t="e">
        <f>VLOOKUP(A1293,'Hospitalisation Details'!A1291:I3634,8,FALSE)</f>
        <v>#N/A</v>
      </c>
      <c r="P1293" s="15" t="e">
        <f>VLOOKUP(A1293,'Hospitalisation Details'!A1291:I3634,9,FALSE)</f>
        <v>#N/A</v>
      </c>
      <c r="Q1293" s="15" t="e">
        <f>VLOOKUP(A1293,'Hospitalisation Details'!A1291:K3634,11,FALSE)</f>
        <v>#N/A</v>
      </c>
    </row>
    <row r="1294" spans="1:17" ht="15.6" x14ac:dyDescent="0.3">
      <c r="A1294" s="78" t="s">
        <v>1079</v>
      </c>
      <c r="B1294" s="78" t="str">
        <f>VLOOKUP(A1294,'Customer Names'!A1292:C3627,3,FALSE)</f>
        <v>Laura</v>
      </c>
      <c r="C1294" s="91">
        <f>VLOOKUP(A1294,'Medical Examinations'!A1292:H3627,2,FALSE)</f>
        <v>30.9</v>
      </c>
      <c r="D1294" s="15">
        <f>VLOOKUP(A1294,'Medical Examinations'!A1292:H3627,3,FALSE)</f>
        <v>5.04</v>
      </c>
      <c r="E1294" s="15" t="str">
        <f>VLOOKUP(A1294,'Medical Examinations'!A1292:H3627,4,FALSE)</f>
        <v>No</v>
      </c>
      <c r="F1294" s="15" t="str">
        <f>VLOOKUP(A1294,'Medical Examinations'!A1292:H3627,5,FALSE)</f>
        <v>No</v>
      </c>
      <c r="G1294" s="15" t="str">
        <f>VLOOKUP(A1294,'Medical Examinations'!A1292:H3627,6,FALSE)</f>
        <v>No</v>
      </c>
      <c r="H1294" s="15">
        <f>VLOOKUP(A1294,'Medical Examinations'!A1292:H3627,7,FALSE)</f>
        <v>0</v>
      </c>
      <c r="I1294" s="15" t="str">
        <f>VLOOKUP(A1294,'Medical Examinations'!A1292:H3627,8,FALSE)</f>
        <v>No</v>
      </c>
      <c r="J1294" s="15" t="str">
        <f>VLOOKUP(A1294,'Medical Examinations'!A1292:J3627,9,FALSE)</f>
        <v>OBESITY</v>
      </c>
      <c r="K1294" s="15" t="str">
        <f>VLOOKUP(A1294,'Medical Examinations'!A1292:J3627,10,FALSE)</f>
        <v>NORMAL</v>
      </c>
      <c r="L1294" s="15" t="e">
        <f>VLOOKUP(A1294,'Hospitalisation Details'!A1292:J3635,10,FALSE)</f>
        <v>#N/A</v>
      </c>
      <c r="M1294" s="15" t="e">
        <f>VLOOKUP(A1294,'Hospitalisation Details'!A1292:I3635,6,FALSE)</f>
        <v>#N/A</v>
      </c>
      <c r="N1294" s="15" t="e">
        <f>VLOOKUP(A1294,'Hospitalisation Details'!A1292:I3635,7,FALSE)</f>
        <v>#N/A</v>
      </c>
      <c r="O1294" s="15" t="e">
        <f>VLOOKUP(A1294,'Hospitalisation Details'!A1292:I3635,8,FALSE)</f>
        <v>#N/A</v>
      </c>
      <c r="P1294" s="15" t="e">
        <f>VLOOKUP(A1294,'Hospitalisation Details'!A1292:I3635,9,FALSE)</f>
        <v>#N/A</v>
      </c>
      <c r="Q1294" s="15" t="e">
        <f>VLOOKUP(A1294,'Hospitalisation Details'!A1292:K3635,11,FALSE)</f>
        <v>#N/A</v>
      </c>
    </row>
    <row r="1295" spans="1:17" ht="15.6" x14ac:dyDescent="0.3">
      <c r="A1295" s="78" t="s">
        <v>1078</v>
      </c>
      <c r="B1295" s="78" t="str">
        <f>VLOOKUP(A1295,'Customer Names'!A1293:C3628,3,FALSE)</f>
        <v>Amy T</v>
      </c>
      <c r="C1295" s="91">
        <f>VLOOKUP(A1295,'Medical Examinations'!A1293:H3628,2,FALSE)</f>
        <v>28.6</v>
      </c>
      <c r="D1295" s="15">
        <f>VLOOKUP(A1295,'Medical Examinations'!A1293:H3628,3,FALSE)</f>
        <v>5.42</v>
      </c>
      <c r="E1295" s="15" t="str">
        <f>VLOOKUP(A1295,'Medical Examinations'!A1293:H3628,4,FALSE)</f>
        <v>No</v>
      </c>
      <c r="F1295" s="15" t="str">
        <f>VLOOKUP(A1295,'Medical Examinations'!A1293:H3628,5,FALSE)</f>
        <v>No</v>
      </c>
      <c r="G1295" s="15" t="str">
        <f>VLOOKUP(A1295,'Medical Examinations'!A1293:H3628,6,FALSE)</f>
        <v>No</v>
      </c>
      <c r="H1295" s="15">
        <f>VLOOKUP(A1295,'Medical Examinations'!A1293:H3628,7,FALSE)</f>
        <v>0</v>
      </c>
      <c r="I1295" s="15" t="str">
        <f>VLOOKUP(A1295,'Medical Examinations'!A1293:H3628,8,FALSE)</f>
        <v>No</v>
      </c>
      <c r="J1295" s="15" t="str">
        <f>VLOOKUP(A1295,'Medical Examinations'!A1293:J3628,9,FALSE)</f>
        <v>OVERWEIGHT</v>
      </c>
      <c r="K1295" s="15" t="str">
        <f>VLOOKUP(A1295,'Medical Examinations'!A1293:J3628,10,FALSE)</f>
        <v>NORMAL</v>
      </c>
      <c r="L1295" s="15" t="e">
        <f>VLOOKUP(A1295,'Hospitalisation Details'!A1293:J3636,10,FALSE)</f>
        <v>#N/A</v>
      </c>
      <c r="M1295" s="15" t="e">
        <f>VLOOKUP(A1295,'Hospitalisation Details'!A1293:I3636,6,FALSE)</f>
        <v>#N/A</v>
      </c>
      <c r="N1295" s="15" t="e">
        <f>VLOOKUP(A1295,'Hospitalisation Details'!A1293:I3636,7,FALSE)</f>
        <v>#N/A</v>
      </c>
      <c r="O1295" s="15" t="e">
        <f>VLOOKUP(A1295,'Hospitalisation Details'!A1293:I3636,8,FALSE)</f>
        <v>#N/A</v>
      </c>
      <c r="P1295" s="15" t="e">
        <f>VLOOKUP(A1295,'Hospitalisation Details'!A1293:I3636,9,FALSE)</f>
        <v>#N/A</v>
      </c>
      <c r="Q1295" s="15" t="e">
        <f>VLOOKUP(A1295,'Hospitalisation Details'!A1293:K3636,11,FALSE)</f>
        <v>#N/A</v>
      </c>
    </row>
    <row r="1296" spans="1:17" ht="15.6" x14ac:dyDescent="0.3">
      <c r="A1296" s="78" t="s">
        <v>1077</v>
      </c>
      <c r="B1296" s="78" t="str">
        <f>VLOOKUP(A1296,'Customer Names'!A1294:C3629,3,FALSE)</f>
        <v>Katarina D</v>
      </c>
      <c r="C1296" s="91">
        <f>VLOOKUP(A1296,'Medical Examinations'!A1294:H3629,2,FALSE)</f>
        <v>27.83</v>
      </c>
      <c r="D1296" s="15">
        <f>VLOOKUP(A1296,'Medical Examinations'!A1294:H3629,3,FALSE)</f>
        <v>5.39</v>
      </c>
      <c r="E1296" s="15" t="str">
        <f>VLOOKUP(A1296,'Medical Examinations'!A1294:H3629,4,FALSE)</f>
        <v>No</v>
      </c>
      <c r="F1296" s="15" t="str">
        <f>VLOOKUP(A1296,'Medical Examinations'!A1294:H3629,5,FALSE)</f>
        <v>No</v>
      </c>
      <c r="G1296" s="15" t="str">
        <f>VLOOKUP(A1296,'Medical Examinations'!A1294:H3629,6,FALSE)</f>
        <v>No</v>
      </c>
      <c r="H1296" s="15">
        <f>VLOOKUP(A1296,'Medical Examinations'!A1294:H3629,7,FALSE)</f>
        <v>0</v>
      </c>
      <c r="I1296" s="15" t="str">
        <f>VLOOKUP(A1296,'Medical Examinations'!A1294:H3629,8,FALSE)</f>
        <v>No</v>
      </c>
      <c r="J1296" s="15" t="str">
        <f>VLOOKUP(A1296,'Medical Examinations'!A1294:J3629,9,FALSE)</f>
        <v>OVERWEIGHT</v>
      </c>
      <c r="K1296" s="15" t="str">
        <f>VLOOKUP(A1296,'Medical Examinations'!A1294:J3629,10,FALSE)</f>
        <v>NORMAL</v>
      </c>
      <c r="L1296" s="15" t="e">
        <f>VLOOKUP(A1296,'Hospitalisation Details'!A1294:J3637,10,FALSE)</f>
        <v>#N/A</v>
      </c>
      <c r="M1296" s="15" t="e">
        <f>VLOOKUP(A1296,'Hospitalisation Details'!A1294:I3637,6,FALSE)</f>
        <v>#N/A</v>
      </c>
      <c r="N1296" s="15" t="e">
        <f>VLOOKUP(A1296,'Hospitalisation Details'!A1294:I3637,7,FALSE)</f>
        <v>#N/A</v>
      </c>
      <c r="O1296" s="15" t="e">
        <f>VLOOKUP(A1296,'Hospitalisation Details'!A1294:I3637,8,FALSE)</f>
        <v>#N/A</v>
      </c>
      <c r="P1296" s="15" t="e">
        <f>VLOOKUP(A1296,'Hospitalisation Details'!A1294:I3637,9,FALSE)</f>
        <v>#N/A</v>
      </c>
      <c r="Q1296" s="15" t="e">
        <f>VLOOKUP(A1296,'Hospitalisation Details'!A1294:K3637,11,FALSE)</f>
        <v>#N/A</v>
      </c>
    </row>
    <row r="1297" spans="1:17" ht="15.6" x14ac:dyDescent="0.3">
      <c r="A1297" s="78" t="s">
        <v>1076</v>
      </c>
      <c r="B1297" s="78" t="str">
        <f>VLOOKUP(A1297,'Customer Names'!A1295:C3630,3,FALSE)</f>
        <v>B.j.</v>
      </c>
      <c r="C1297" s="91">
        <f>VLOOKUP(A1297,'Medical Examinations'!A1295:H3630,2,FALSE)</f>
        <v>39.64</v>
      </c>
      <c r="D1297" s="15">
        <f>VLOOKUP(A1297,'Medical Examinations'!A1295:H3630,3,FALSE)</f>
        <v>6</v>
      </c>
      <c r="E1297" s="15" t="str">
        <f>VLOOKUP(A1297,'Medical Examinations'!A1295:H3630,4,FALSE)</f>
        <v>No</v>
      </c>
      <c r="F1297" s="15" t="str">
        <f>VLOOKUP(A1297,'Medical Examinations'!A1295:H3630,5,FALSE)</f>
        <v>No</v>
      </c>
      <c r="G1297" s="15" t="str">
        <f>VLOOKUP(A1297,'Medical Examinations'!A1295:H3630,6,FALSE)</f>
        <v>Yes</v>
      </c>
      <c r="H1297" s="15">
        <f>VLOOKUP(A1297,'Medical Examinations'!A1295:H3630,7,FALSE)</f>
        <v>1</v>
      </c>
      <c r="I1297" s="15" t="str">
        <f>VLOOKUP(A1297,'Medical Examinations'!A1295:H3630,8,FALSE)</f>
        <v>No</v>
      </c>
      <c r="J1297" s="15" t="str">
        <f>VLOOKUP(A1297,'Medical Examinations'!A1295:J3630,9,FALSE)</f>
        <v>OBESITY</v>
      </c>
      <c r="K1297" s="15" t="str">
        <f>VLOOKUP(A1297,'Medical Examinations'!A1295:J3630,10,FALSE)</f>
        <v>PREDIABETES</v>
      </c>
      <c r="L1297" s="15" t="e">
        <f>VLOOKUP(A1297,'Hospitalisation Details'!A1295:J3638,10,FALSE)</f>
        <v>#N/A</v>
      </c>
      <c r="M1297" s="15" t="e">
        <f>VLOOKUP(A1297,'Hospitalisation Details'!A1295:I3638,6,FALSE)</f>
        <v>#N/A</v>
      </c>
      <c r="N1297" s="15" t="e">
        <f>VLOOKUP(A1297,'Hospitalisation Details'!A1295:I3638,7,FALSE)</f>
        <v>#N/A</v>
      </c>
      <c r="O1297" s="15" t="e">
        <f>VLOOKUP(A1297,'Hospitalisation Details'!A1295:I3638,8,FALSE)</f>
        <v>#N/A</v>
      </c>
      <c r="P1297" s="15" t="e">
        <f>VLOOKUP(A1297,'Hospitalisation Details'!A1295:I3638,9,FALSE)</f>
        <v>#N/A</v>
      </c>
      <c r="Q1297" s="15" t="e">
        <f>VLOOKUP(A1297,'Hospitalisation Details'!A1295:K3638,11,FALSE)</f>
        <v>#N/A</v>
      </c>
    </row>
    <row r="1298" spans="1:17" ht="15.6" x14ac:dyDescent="0.3">
      <c r="A1298" s="78" t="s">
        <v>1075</v>
      </c>
      <c r="B1298" s="78" t="str">
        <f>VLOOKUP(A1298,'Customer Names'!A1296:C3631,3,FALSE)</f>
        <v>Alison</v>
      </c>
      <c r="C1298" s="91">
        <f>VLOOKUP(A1298,'Medical Examinations'!A1296:H3631,2,FALSE)</f>
        <v>38.479999999999997</v>
      </c>
      <c r="D1298" s="15">
        <f>VLOOKUP(A1298,'Medical Examinations'!A1296:H3631,3,FALSE)</f>
        <v>6.02</v>
      </c>
      <c r="E1298" s="15" t="str">
        <f>VLOOKUP(A1298,'Medical Examinations'!A1296:H3631,4,FALSE)</f>
        <v>No</v>
      </c>
      <c r="F1298" s="15" t="str">
        <f>VLOOKUP(A1298,'Medical Examinations'!A1296:H3631,5,FALSE)</f>
        <v>No</v>
      </c>
      <c r="G1298" s="15" t="str">
        <f>VLOOKUP(A1298,'Medical Examinations'!A1296:H3631,6,FALSE)</f>
        <v>No</v>
      </c>
      <c r="H1298" s="15">
        <f>VLOOKUP(A1298,'Medical Examinations'!A1296:H3631,7,FALSE)</f>
        <v>1</v>
      </c>
      <c r="I1298" s="15" t="str">
        <f>VLOOKUP(A1298,'Medical Examinations'!A1296:H3631,8,FALSE)</f>
        <v>No</v>
      </c>
      <c r="J1298" s="15" t="str">
        <f>VLOOKUP(A1298,'Medical Examinations'!A1296:J3631,9,FALSE)</f>
        <v>OBESITY</v>
      </c>
      <c r="K1298" s="15" t="str">
        <f>VLOOKUP(A1298,'Medical Examinations'!A1296:J3631,10,FALSE)</f>
        <v>PREDIABETES</v>
      </c>
      <c r="L1298" s="15" t="e">
        <f>VLOOKUP(A1298,'Hospitalisation Details'!A1296:J3639,10,FALSE)</f>
        <v>#N/A</v>
      </c>
      <c r="M1298" s="15" t="e">
        <f>VLOOKUP(A1298,'Hospitalisation Details'!A1296:I3639,6,FALSE)</f>
        <v>#N/A</v>
      </c>
      <c r="N1298" s="15" t="e">
        <f>VLOOKUP(A1298,'Hospitalisation Details'!A1296:I3639,7,FALSE)</f>
        <v>#N/A</v>
      </c>
      <c r="O1298" s="15" t="e">
        <f>VLOOKUP(A1298,'Hospitalisation Details'!A1296:I3639,8,FALSE)</f>
        <v>#N/A</v>
      </c>
      <c r="P1298" s="15" t="e">
        <f>VLOOKUP(A1298,'Hospitalisation Details'!A1296:I3639,9,FALSE)</f>
        <v>#N/A</v>
      </c>
      <c r="Q1298" s="15" t="e">
        <f>VLOOKUP(A1298,'Hospitalisation Details'!A1296:K3639,11,FALSE)</f>
        <v>#N/A</v>
      </c>
    </row>
    <row r="1299" spans="1:17" ht="15.6" x14ac:dyDescent="0.3">
      <c r="A1299" s="78" t="s">
        <v>1074</v>
      </c>
      <c r="B1299" s="78" t="str">
        <f>VLOOKUP(A1299,'Customer Names'!A1297:C3632,3,FALSE)</f>
        <v>Neil K.</v>
      </c>
      <c r="C1299" s="91">
        <f>VLOOKUP(A1299,'Medical Examinations'!A1297:H3632,2,FALSE)</f>
        <v>36.200000000000003</v>
      </c>
      <c r="D1299" s="15">
        <f>VLOOKUP(A1299,'Medical Examinations'!A1297:H3632,3,FALSE)</f>
        <v>4.62</v>
      </c>
      <c r="E1299" s="15" t="str">
        <f>VLOOKUP(A1299,'Medical Examinations'!A1297:H3632,4,FALSE)</f>
        <v>No</v>
      </c>
      <c r="F1299" s="15" t="str">
        <f>VLOOKUP(A1299,'Medical Examinations'!A1297:H3632,5,FALSE)</f>
        <v>No</v>
      </c>
      <c r="G1299" s="15" t="str">
        <f>VLOOKUP(A1299,'Medical Examinations'!A1297:H3632,6,FALSE)</f>
        <v>No</v>
      </c>
      <c r="H1299" s="15">
        <f>VLOOKUP(A1299,'Medical Examinations'!A1297:H3632,7,FALSE)</f>
        <v>2</v>
      </c>
      <c r="I1299" s="15" t="str">
        <f>VLOOKUP(A1299,'Medical Examinations'!A1297:H3632,8,FALSE)</f>
        <v>No</v>
      </c>
      <c r="J1299" s="15" t="str">
        <f>VLOOKUP(A1299,'Medical Examinations'!A1297:J3632,9,FALSE)</f>
        <v>OBESITY</v>
      </c>
      <c r="K1299" s="15" t="str">
        <f>VLOOKUP(A1299,'Medical Examinations'!A1297:J3632,10,FALSE)</f>
        <v>NORMAL</v>
      </c>
      <c r="L1299" s="15" t="e">
        <f>VLOOKUP(A1299,'Hospitalisation Details'!A1297:J3640,10,FALSE)</f>
        <v>#N/A</v>
      </c>
      <c r="M1299" s="15" t="e">
        <f>VLOOKUP(A1299,'Hospitalisation Details'!A1297:I3640,6,FALSE)</f>
        <v>#N/A</v>
      </c>
      <c r="N1299" s="15" t="e">
        <f>VLOOKUP(A1299,'Hospitalisation Details'!A1297:I3640,7,FALSE)</f>
        <v>#N/A</v>
      </c>
      <c r="O1299" s="15" t="e">
        <f>VLOOKUP(A1299,'Hospitalisation Details'!A1297:I3640,8,FALSE)</f>
        <v>#N/A</v>
      </c>
      <c r="P1299" s="15" t="e">
        <f>VLOOKUP(A1299,'Hospitalisation Details'!A1297:I3640,9,FALSE)</f>
        <v>#N/A</v>
      </c>
      <c r="Q1299" s="15" t="e">
        <f>VLOOKUP(A1299,'Hospitalisation Details'!A1297:K3640,11,FALSE)</f>
        <v>#N/A</v>
      </c>
    </row>
    <row r="1300" spans="1:17" ht="15.6" x14ac:dyDescent="0.3">
      <c r="A1300" s="78" t="s">
        <v>1073</v>
      </c>
      <c r="B1300" s="78" t="str">
        <f>VLOOKUP(A1300,'Customer Names'!A1298:C3633,3,FALSE)</f>
        <v>Anne Hunter</v>
      </c>
      <c r="C1300" s="91">
        <f>VLOOKUP(A1300,'Medical Examinations'!A1298:H3633,2,FALSE)</f>
        <v>27.13</v>
      </c>
      <c r="D1300" s="15">
        <f>VLOOKUP(A1300,'Medical Examinations'!A1298:H3633,3,FALSE)</f>
        <v>5.59</v>
      </c>
      <c r="E1300" s="15" t="str">
        <f>VLOOKUP(A1300,'Medical Examinations'!A1298:H3633,4,FALSE)</f>
        <v>No</v>
      </c>
      <c r="F1300" s="15" t="str">
        <f>VLOOKUP(A1300,'Medical Examinations'!A1298:H3633,5,FALSE)</f>
        <v>No</v>
      </c>
      <c r="G1300" s="15" t="str">
        <f>VLOOKUP(A1300,'Medical Examinations'!A1298:H3633,6,FALSE)</f>
        <v>No</v>
      </c>
      <c r="H1300" s="15">
        <f>VLOOKUP(A1300,'Medical Examinations'!A1298:H3633,7,FALSE)</f>
        <v>1</v>
      </c>
      <c r="I1300" s="15" t="str">
        <f>VLOOKUP(A1300,'Medical Examinations'!A1298:H3633,8,FALSE)</f>
        <v>No</v>
      </c>
      <c r="J1300" s="15" t="str">
        <f>VLOOKUP(A1300,'Medical Examinations'!A1298:J3633,9,FALSE)</f>
        <v>OVERWEIGHT</v>
      </c>
      <c r="K1300" s="15" t="str">
        <f>VLOOKUP(A1300,'Medical Examinations'!A1298:J3633,10,FALSE)</f>
        <v>NORMAL</v>
      </c>
      <c r="L1300" s="15" t="e">
        <f>VLOOKUP(A1300,'Hospitalisation Details'!A1298:J3641,10,FALSE)</f>
        <v>#N/A</v>
      </c>
      <c r="M1300" s="15" t="e">
        <f>VLOOKUP(A1300,'Hospitalisation Details'!A1298:I3641,6,FALSE)</f>
        <v>#N/A</v>
      </c>
      <c r="N1300" s="15" t="e">
        <f>VLOOKUP(A1300,'Hospitalisation Details'!A1298:I3641,7,FALSE)</f>
        <v>#N/A</v>
      </c>
      <c r="O1300" s="15" t="e">
        <f>VLOOKUP(A1300,'Hospitalisation Details'!A1298:I3641,8,FALSE)</f>
        <v>#N/A</v>
      </c>
      <c r="P1300" s="15" t="e">
        <f>VLOOKUP(A1300,'Hospitalisation Details'!A1298:I3641,9,FALSE)</f>
        <v>#N/A</v>
      </c>
      <c r="Q1300" s="15" t="e">
        <f>VLOOKUP(A1300,'Hospitalisation Details'!A1298:K3641,11,FALSE)</f>
        <v>#N/A</v>
      </c>
    </row>
    <row r="1301" spans="1:17" ht="15.6" x14ac:dyDescent="0.3">
      <c r="A1301" s="78" t="s">
        <v>1072</v>
      </c>
      <c r="B1301" s="78" t="str">
        <f>VLOOKUP(A1301,'Customer Names'!A1299:C3634,3,FALSE)</f>
        <v>Sandra</v>
      </c>
      <c r="C1301" s="91">
        <f>VLOOKUP(A1301,'Medical Examinations'!A1299:H3634,2,FALSE)</f>
        <v>20.75</v>
      </c>
      <c r="D1301" s="15">
        <f>VLOOKUP(A1301,'Medical Examinations'!A1299:H3634,3,FALSE)</f>
        <v>5.18</v>
      </c>
      <c r="E1301" s="15" t="str">
        <f>VLOOKUP(A1301,'Medical Examinations'!A1299:H3634,4,FALSE)</f>
        <v>yes</v>
      </c>
      <c r="F1301" s="15" t="str">
        <f>VLOOKUP(A1301,'Medical Examinations'!A1299:H3634,5,FALSE)</f>
        <v>No</v>
      </c>
      <c r="G1301" s="15" t="str">
        <f>VLOOKUP(A1301,'Medical Examinations'!A1299:H3634,6,FALSE)</f>
        <v>No</v>
      </c>
      <c r="H1301" s="15">
        <f>VLOOKUP(A1301,'Medical Examinations'!A1299:H3634,7,FALSE)</f>
        <v>2</v>
      </c>
      <c r="I1301" s="15" t="str">
        <f>VLOOKUP(A1301,'Medical Examinations'!A1299:H3634,8,FALSE)</f>
        <v>No</v>
      </c>
      <c r="J1301" s="15" t="str">
        <f>VLOOKUP(A1301,'Medical Examinations'!A1299:J3634,9,FALSE)</f>
        <v>NORMAL WEIGHT</v>
      </c>
      <c r="K1301" s="15" t="str">
        <f>VLOOKUP(A1301,'Medical Examinations'!A1299:J3634,10,FALSE)</f>
        <v>NORMAL</v>
      </c>
      <c r="L1301" s="15" t="e">
        <f>VLOOKUP(A1301,'Hospitalisation Details'!A1299:J3642,10,FALSE)</f>
        <v>#N/A</v>
      </c>
      <c r="M1301" s="15" t="e">
        <f>VLOOKUP(A1301,'Hospitalisation Details'!A1299:I3642,6,FALSE)</f>
        <v>#N/A</v>
      </c>
      <c r="N1301" s="15" t="e">
        <f>VLOOKUP(A1301,'Hospitalisation Details'!A1299:I3642,7,FALSE)</f>
        <v>#N/A</v>
      </c>
      <c r="O1301" s="15" t="e">
        <f>VLOOKUP(A1301,'Hospitalisation Details'!A1299:I3642,8,FALSE)</f>
        <v>#N/A</v>
      </c>
      <c r="P1301" s="15" t="e">
        <f>VLOOKUP(A1301,'Hospitalisation Details'!A1299:I3642,9,FALSE)</f>
        <v>#N/A</v>
      </c>
      <c r="Q1301" s="15" t="e">
        <f>VLOOKUP(A1301,'Hospitalisation Details'!A1299:K3642,11,FALSE)</f>
        <v>#N/A</v>
      </c>
    </row>
    <row r="1302" spans="1:17" ht="15.6" x14ac:dyDescent="0.3">
      <c r="A1302" s="78" t="s">
        <v>1071</v>
      </c>
      <c r="B1302" s="78" t="str">
        <f>VLOOKUP(A1302,'Customer Names'!A1300:C3635,3,FALSE)</f>
        <v>Robert</v>
      </c>
      <c r="C1302" s="91">
        <f>VLOOKUP(A1302,'Medical Examinations'!A1300:H3635,2,FALSE)</f>
        <v>26.6</v>
      </c>
      <c r="D1302" s="15">
        <f>VLOOKUP(A1302,'Medical Examinations'!A1300:H3635,3,FALSE)</f>
        <v>6.29</v>
      </c>
      <c r="E1302" s="15" t="str">
        <f>VLOOKUP(A1302,'Medical Examinations'!A1300:H3635,4,FALSE)</f>
        <v>No</v>
      </c>
      <c r="F1302" s="15" t="str">
        <f>VLOOKUP(A1302,'Medical Examinations'!A1300:H3635,5,FALSE)</f>
        <v>No</v>
      </c>
      <c r="G1302" s="15" t="str">
        <f>VLOOKUP(A1302,'Medical Examinations'!A1300:H3635,6,FALSE)</f>
        <v>No</v>
      </c>
      <c r="H1302" s="15">
        <f>VLOOKUP(A1302,'Medical Examinations'!A1300:H3635,7,FALSE)</f>
        <v>2</v>
      </c>
      <c r="I1302" s="15" t="str">
        <f>VLOOKUP(A1302,'Medical Examinations'!A1300:H3635,8,FALSE)</f>
        <v>No</v>
      </c>
      <c r="J1302" s="15" t="str">
        <f>VLOOKUP(A1302,'Medical Examinations'!A1300:J3635,9,FALSE)</f>
        <v>OVERWEIGHT</v>
      </c>
      <c r="K1302" s="15" t="str">
        <f>VLOOKUP(A1302,'Medical Examinations'!A1300:J3635,10,FALSE)</f>
        <v>PREDIABETES</v>
      </c>
      <c r="L1302" s="15" t="e">
        <f>VLOOKUP(A1302,'Hospitalisation Details'!A1300:J3643,10,FALSE)</f>
        <v>#N/A</v>
      </c>
      <c r="M1302" s="15" t="e">
        <f>VLOOKUP(A1302,'Hospitalisation Details'!A1300:I3643,6,FALSE)</f>
        <v>#N/A</v>
      </c>
      <c r="N1302" s="15" t="e">
        <f>VLOOKUP(A1302,'Hospitalisation Details'!A1300:I3643,7,FALSE)</f>
        <v>#N/A</v>
      </c>
      <c r="O1302" s="15" t="e">
        <f>VLOOKUP(A1302,'Hospitalisation Details'!A1300:I3643,8,FALSE)</f>
        <v>#N/A</v>
      </c>
      <c r="P1302" s="15" t="e">
        <f>VLOOKUP(A1302,'Hospitalisation Details'!A1300:I3643,9,FALSE)</f>
        <v>#N/A</v>
      </c>
      <c r="Q1302" s="15" t="e">
        <f>VLOOKUP(A1302,'Hospitalisation Details'!A1300:K3643,11,FALSE)</f>
        <v>#N/A</v>
      </c>
    </row>
    <row r="1303" spans="1:17" ht="15.6" x14ac:dyDescent="0.3">
      <c r="A1303" s="78" t="s">
        <v>1070</v>
      </c>
      <c r="B1303" s="78" t="str">
        <f>VLOOKUP(A1303,'Customer Names'!A1301:C3636,3,FALSE)</f>
        <v>Rodney</v>
      </c>
      <c r="C1303" s="91">
        <f>VLOOKUP(A1303,'Medical Examinations'!A1301:H3636,2,FALSE)</f>
        <v>25.3</v>
      </c>
      <c r="D1303" s="15">
        <f>VLOOKUP(A1303,'Medical Examinations'!A1301:H3636,3,FALSE)</f>
        <v>4.49</v>
      </c>
      <c r="E1303" s="15" t="str">
        <f>VLOOKUP(A1303,'Medical Examinations'!A1301:H3636,4,FALSE)</f>
        <v>No</v>
      </c>
      <c r="F1303" s="15" t="str">
        <f>VLOOKUP(A1303,'Medical Examinations'!A1301:H3636,5,FALSE)</f>
        <v>No</v>
      </c>
      <c r="G1303" s="15" t="str">
        <f>VLOOKUP(A1303,'Medical Examinations'!A1301:H3636,6,FALSE)</f>
        <v>No</v>
      </c>
      <c r="H1303" s="15">
        <f>VLOOKUP(A1303,'Medical Examinations'!A1301:H3636,7,FALSE)</f>
        <v>2</v>
      </c>
      <c r="I1303" s="15" t="str">
        <f>VLOOKUP(A1303,'Medical Examinations'!A1301:H3636,8,FALSE)</f>
        <v>No</v>
      </c>
      <c r="J1303" s="15" t="str">
        <f>VLOOKUP(A1303,'Medical Examinations'!A1301:J3636,9,FALSE)</f>
        <v>OVERWEIGHT</v>
      </c>
      <c r="K1303" s="15" t="str">
        <f>VLOOKUP(A1303,'Medical Examinations'!A1301:J3636,10,FALSE)</f>
        <v>NORMAL</v>
      </c>
      <c r="L1303" s="15" t="e">
        <f>VLOOKUP(A1303,'Hospitalisation Details'!A1301:J3644,10,FALSE)</f>
        <v>#N/A</v>
      </c>
      <c r="M1303" s="15" t="e">
        <f>VLOOKUP(A1303,'Hospitalisation Details'!A1301:I3644,6,FALSE)</f>
        <v>#N/A</v>
      </c>
      <c r="N1303" s="15" t="e">
        <f>VLOOKUP(A1303,'Hospitalisation Details'!A1301:I3644,7,FALSE)</f>
        <v>#N/A</v>
      </c>
      <c r="O1303" s="15" t="e">
        <f>VLOOKUP(A1303,'Hospitalisation Details'!A1301:I3644,8,FALSE)</f>
        <v>#N/A</v>
      </c>
      <c r="P1303" s="15" t="e">
        <f>VLOOKUP(A1303,'Hospitalisation Details'!A1301:I3644,9,FALSE)</f>
        <v>#N/A</v>
      </c>
      <c r="Q1303" s="15" t="e">
        <f>VLOOKUP(A1303,'Hospitalisation Details'!A1301:K3644,11,FALSE)</f>
        <v>#N/A</v>
      </c>
    </row>
    <row r="1304" spans="1:17" ht="15.6" x14ac:dyDescent="0.3">
      <c r="A1304" s="78" t="s">
        <v>1069</v>
      </c>
      <c r="B1304" s="78" t="str">
        <f>VLOOKUP(A1304,'Customer Names'!A1302:C3637,3,FALSE)</f>
        <v>Carl R</v>
      </c>
      <c r="C1304" s="91">
        <f>VLOOKUP(A1304,'Medical Examinations'!A1302:H3637,2,FALSE)</f>
        <v>18.84</v>
      </c>
      <c r="D1304" s="15">
        <f>VLOOKUP(A1304,'Medical Examinations'!A1302:H3637,3,FALSE)</f>
        <v>11.82</v>
      </c>
      <c r="E1304" s="15" t="str">
        <f>VLOOKUP(A1304,'Medical Examinations'!A1302:H3637,4,FALSE)</f>
        <v>yes</v>
      </c>
      <c r="F1304" s="15" t="str">
        <f>VLOOKUP(A1304,'Medical Examinations'!A1302:H3637,5,FALSE)</f>
        <v>No</v>
      </c>
      <c r="G1304" s="15" t="str">
        <f>VLOOKUP(A1304,'Medical Examinations'!A1302:H3637,6,FALSE)</f>
        <v>Yes</v>
      </c>
      <c r="H1304" s="15">
        <f>VLOOKUP(A1304,'Medical Examinations'!A1302:H3637,7,FALSE)</f>
        <v>1</v>
      </c>
      <c r="I1304" s="15" t="str">
        <f>VLOOKUP(A1304,'Medical Examinations'!A1302:H3637,8,FALSE)</f>
        <v>No</v>
      </c>
      <c r="J1304" s="15" t="str">
        <f>VLOOKUP(A1304,'Medical Examinations'!A1302:J3637,9,FALSE)</f>
        <v>NORMAL WEIGHT</v>
      </c>
      <c r="K1304" s="15" t="str">
        <f>VLOOKUP(A1304,'Medical Examinations'!A1302:J3637,10,FALSE)</f>
        <v>DIABETES</v>
      </c>
      <c r="L1304" s="15" t="e">
        <f>VLOOKUP(A1304,'Hospitalisation Details'!A1302:J3645,10,FALSE)</f>
        <v>#N/A</v>
      </c>
      <c r="M1304" s="15" t="e">
        <f>VLOOKUP(A1304,'Hospitalisation Details'!A1302:I3645,6,FALSE)</f>
        <v>#N/A</v>
      </c>
      <c r="N1304" s="15" t="e">
        <f>VLOOKUP(A1304,'Hospitalisation Details'!A1302:I3645,7,FALSE)</f>
        <v>#N/A</v>
      </c>
      <c r="O1304" s="15" t="e">
        <f>VLOOKUP(A1304,'Hospitalisation Details'!A1302:I3645,8,FALSE)</f>
        <v>#N/A</v>
      </c>
      <c r="P1304" s="15" t="e">
        <f>VLOOKUP(A1304,'Hospitalisation Details'!A1302:I3645,9,FALSE)</f>
        <v>#N/A</v>
      </c>
      <c r="Q1304" s="15" t="e">
        <f>VLOOKUP(A1304,'Hospitalisation Details'!A1302:K3645,11,FALSE)</f>
        <v>#N/A</v>
      </c>
    </row>
    <row r="1305" spans="1:17" ht="15.6" x14ac:dyDescent="0.3">
      <c r="A1305" s="78" t="s">
        <v>1068</v>
      </c>
      <c r="B1305" s="78" t="str">
        <f>VLOOKUP(A1305,'Customer Names'!A1303:C3638,3,FALSE)</f>
        <v>Maximilian</v>
      </c>
      <c r="C1305" s="91">
        <f>VLOOKUP(A1305,'Medical Examinations'!A1303:H3638,2,FALSE)</f>
        <v>19.57</v>
      </c>
      <c r="D1305" s="15">
        <f>VLOOKUP(A1305,'Medical Examinations'!A1303:H3638,3,FALSE)</f>
        <v>7.41</v>
      </c>
      <c r="E1305" s="15" t="str">
        <f>VLOOKUP(A1305,'Medical Examinations'!A1303:H3638,4,FALSE)</f>
        <v>yes</v>
      </c>
      <c r="F1305" s="15" t="str">
        <f>VLOOKUP(A1305,'Medical Examinations'!A1303:H3638,5,FALSE)</f>
        <v>No</v>
      </c>
      <c r="G1305" s="15" t="str">
        <f>VLOOKUP(A1305,'Medical Examinations'!A1303:H3638,6,FALSE)</f>
        <v>No</v>
      </c>
      <c r="H1305" s="15">
        <f>VLOOKUP(A1305,'Medical Examinations'!A1303:H3638,7,FALSE)</f>
        <v>1</v>
      </c>
      <c r="I1305" s="15" t="str">
        <f>VLOOKUP(A1305,'Medical Examinations'!A1303:H3638,8,FALSE)</f>
        <v>No</v>
      </c>
      <c r="J1305" s="15" t="str">
        <f>VLOOKUP(A1305,'Medical Examinations'!A1303:J3638,9,FALSE)</f>
        <v>NORMAL WEIGHT</v>
      </c>
      <c r="K1305" s="15" t="str">
        <f>VLOOKUP(A1305,'Medical Examinations'!A1303:J3638,10,FALSE)</f>
        <v>DIABETES</v>
      </c>
      <c r="L1305" s="15" t="e">
        <f>VLOOKUP(A1305,'Hospitalisation Details'!A1303:J3646,10,FALSE)</f>
        <v>#N/A</v>
      </c>
      <c r="M1305" s="15" t="e">
        <f>VLOOKUP(A1305,'Hospitalisation Details'!A1303:I3646,6,FALSE)</f>
        <v>#N/A</v>
      </c>
      <c r="N1305" s="15" t="e">
        <f>VLOOKUP(A1305,'Hospitalisation Details'!A1303:I3646,7,FALSE)</f>
        <v>#N/A</v>
      </c>
      <c r="O1305" s="15" t="e">
        <f>VLOOKUP(A1305,'Hospitalisation Details'!A1303:I3646,8,FALSE)</f>
        <v>#N/A</v>
      </c>
      <c r="P1305" s="15" t="e">
        <f>VLOOKUP(A1305,'Hospitalisation Details'!A1303:I3646,9,FALSE)</f>
        <v>#N/A</v>
      </c>
      <c r="Q1305" s="15" t="e">
        <f>VLOOKUP(A1305,'Hospitalisation Details'!A1303:K3646,11,FALSE)</f>
        <v>#N/A</v>
      </c>
    </row>
    <row r="1306" spans="1:17" ht="15.6" x14ac:dyDescent="0.3">
      <c r="A1306" s="78" t="s">
        <v>1067</v>
      </c>
      <c r="B1306" s="78" t="str">
        <f>VLOOKUP(A1306,'Customer Names'!A1304:C3639,3,FALSE)</f>
        <v>Erik</v>
      </c>
      <c r="C1306" s="91">
        <f>VLOOKUP(A1306,'Medical Examinations'!A1304:H3639,2,FALSE)</f>
        <v>30.495000000000001</v>
      </c>
      <c r="D1306" s="15">
        <f>VLOOKUP(A1306,'Medical Examinations'!A1304:H3639,3,FALSE)</f>
        <v>5.97</v>
      </c>
      <c r="E1306" s="15" t="str">
        <f>VLOOKUP(A1306,'Medical Examinations'!A1304:H3639,4,FALSE)</f>
        <v>No</v>
      </c>
      <c r="F1306" s="15" t="str">
        <f>VLOOKUP(A1306,'Medical Examinations'!A1304:H3639,5,FALSE)</f>
        <v>No</v>
      </c>
      <c r="G1306" s="15" t="str">
        <f>VLOOKUP(A1306,'Medical Examinations'!A1304:H3639,6,FALSE)</f>
        <v>No</v>
      </c>
      <c r="H1306" s="15">
        <f>VLOOKUP(A1306,'Medical Examinations'!A1304:H3639,7,FALSE)</f>
        <v>0</v>
      </c>
      <c r="I1306" s="15" t="str">
        <f>VLOOKUP(A1306,'Medical Examinations'!A1304:H3639,8,FALSE)</f>
        <v>No</v>
      </c>
      <c r="J1306" s="15" t="str">
        <f>VLOOKUP(A1306,'Medical Examinations'!A1304:J3639,9,FALSE)</f>
        <v>OBESITY</v>
      </c>
      <c r="K1306" s="15" t="str">
        <f>VLOOKUP(A1306,'Medical Examinations'!A1304:J3639,10,FALSE)</f>
        <v>PREDIABETES</v>
      </c>
      <c r="L1306" s="15" t="e">
        <f>VLOOKUP(A1306,'Hospitalisation Details'!A1304:J3647,10,FALSE)</f>
        <v>#N/A</v>
      </c>
      <c r="M1306" s="15" t="e">
        <f>VLOOKUP(A1306,'Hospitalisation Details'!A1304:I3647,6,FALSE)</f>
        <v>#N/A</v>
      </c>
      <c r="N1306" s="15" t="e">
        <f>VLOOKUP(A1306,'Hospitalisation Details'!A1304:I3647,7,FALSE)</f>
        <v>#N/A</v>
      </c>
      <c r="O1306" s="15" t="e">
        <f>VLOOKUP(A1306,'Hospitalisation Details'!A1304:I3647,8,FALSE)</f>
        <v>#N/A</v>
      </c>
      <c r="P1306" s="15" t="e">
        <f>VLOOKUP(A1306,'Hospitalisation Details'!A1304:I3647,9,FALSE)</f>
        <v>#N/A</v>
      </c>
      <c r="Q1306" s="15" t="e">
        <f>VLOOKUP(A1306,'Hospitalisation Details'!A1304:K3647,11,FALSE)</f>
        <v>#N/A</v>
      </c>
    </row>
    <row r="1307" spans="1:17" ht="15.6" x14ac:dyDescent="0.3">
      <c r="A1307" s="78" t="s">
        <v>1066</v>
      </c>
      <c r="B1307" s="78" t="str">
        <f>VLOOKUP(A1307,'Customer Names'!A1305:C3640,3,FALSE)</f>
        <v>Christopher</v>
      </c>
      <c r="C1307" s="91">
        <f>VLOOKUP(A1307,'Medical Examinations'!A1305:H3640,2,FALSE)</f>
        <v>30.114999999999998</v>
      </c>
      <c r="D1307" s="15">
        <f>VLOOKUP(A1307,'Medical Examinations'!A1305:H3640,3,FALSE)</f>
        <v>5.74</v>
      </c>
      <c r="E1307" s="15" t="str">
        <f>VLOOKUP(A1307,'Medical Examinations'!A1305:H3640,4,FALSE)</f>
        <v>No</v>
      </c>
      <c r="F1307" s="15" t="str">
        <f>VLOOKUP(A1307,'Medical Examinations'!A1305:H3640,5,FALSE)</f>
        <v>No</v>
      </c>
      <c r="G1307" s="15" t="str">
        <f>VLOOKUP(A1307,'Medical Examinations'!A1305:H3640,6,FALSE)</f>
        <v>Yes</v>
      </c>
      <c r="H1307" s="15">
        <f>VLOOKUP(A1307,'Medical Examinations'!A1305:H3640,7,FALSE)</f>
        <v>1</v>
      </c>
      <c r="I1307" s="15" t="str">
        <f>VLOOKUP(A1307,'Medical Examinations'!A1305:H3640,8,FALSE)</f>
        <v>No</v>
      </c>
      <c r="J1307" s="15" t="str">
        <f>VLOOKUP(A1307,'Medical Examinations'!A1305:J3640,9,FALSE)</f>
        <v>OBESITY</v>
      </c>
      <c r="K1307" s="15" t="str">
        <f>VLOOKUP(A1307,'Medical Examinations'!A1305:J3640,10,FALSE)</f>
        <v>PREDIABETES</v>
      </c>
      <c r="L1307" s="15" t="e">
        <f>VLOOKUP(A1307,'Hospitalisation Details'!A1305:J3648,10,FALSE)</f>
        <v>#N/A</v>
      </c>
      <c r="M1307" s="15" t="e">
        <f>VLOOKUP(A1307,'Hospitalisation Details'!A1305:I3648,6,FALSE)</f>
        <v>#N/A</v>
      </c>
      <c r="N1307" s="15" t="e">
        <f>VLOOKUP(A1307,'Hospitalisation Details'!A1305:I3648,7,FALSE)</f>
        <v>#N/A</v>
      </c>
      <c r="O1307" s="15" t="e">
        <f>VLOOKUP(A1307,'Hospitalisation Details'!A1305:I3648,8,FALSE)</f>
        <v>#N/A</v>
      </c>
      <c r="P1307" s="15" t="e">
        <f>VLOOKUP(A1307,'Hospitalisation Details'!A1305:I3648,9,FALSE)</f>
        <v>#N/A</v>
      </c>
      <c r="Q1307" s="15" t="e">
        <f>VLOOKUP(A1307,'Hospitalisation Details'!A1305:K3648,11,FALSE)</f>
        <v>#N/A</v>
      </c>
    </row>
    <row r="1308" spans="1:17" ht="15.6" x14ac:dyDescent="0.3">
      <c r="A1308" s="78" t="s">
        <v>1065</v>
      </c>
      <c r="B1308" s="78" t="str">
        <f>VLOOKUP(A1308,'Customer Names'!A1306:C3641,3,FALSE)</f>
        <v>Eirik</v>
      </c>
      <c r="C1308" s="91">
        <f>VLOOKUP(A1308,'Medical Examinations'!A1306:H3641,2,FALSE)</f>
        <v>24.78</v>
      </c>
      <c r="D1308" s="15">
        <f>VLOOKUP(A1308,'Medical Examinations'!A1306:H3641,3,FALSE)</f>
        <v>9.85</v>
      </c>
      <c r="E1308" s="15" t="str">
        <f>VLOOKUP(A1308,'Medical Examinations'!A1306:H3641,4,FALSE)</f>
        <v>No</v>
      </c>
      <c r="F1308" s="15" t="str">
        <f>VLOOKUP(A1308,'Medical Examinations'!A1306:H3641,5,FALSE)</f>
        <v>No</v>
      </c>
      <c r="G1308" s="15" t="str">
        <f>VLOOKUP(A1308,'Medical Examinations'!A1306:H3641,6,FALSE)</f>
        <v>No</v>
      </c>
      <c r="H1308" s="15">
        <f>VLOOKUP(A1308,'Medical Examinations'!A1306:H3641,7,FALSE)</f>
        <v>0</v>
      </c>
      <c r="I1308" s="15" t="str">
        <f>VLOOKUP(A1308,'Medical Examinations'!A1306:H3641,8,FALSE)</f>
        <v>No</v>
      </c>
      <c r="J1308" s="15" t="str">
        <f>VLOOKUP(A1308,'Medical Examinations'!A1306:J3641,9,FALSE)</f>
        <v>NORMAL WEIGHT</v>
      </c>
      <c r="K1308" s="15" t="str">
        <f>VLOOKUP(A1308,'Medical Examinations'!A1306:J3641,10,FALSE)</f>
        <v>DIABETES</v>
      </c>
      <c r="L1308" s="15" t="e">
        <f>VLOOKUP(A1308,'Hospitalisation Details'!A1306:J3649,10,FALSE)</f>
        <v>#N/A</v>
      </c>
      <c r="M1308" s="15" t="e">
        <f>VLOOKUP(A1308,'Hospitalisation Details'!A1306:I3649,6,FALSE)</f>
        <v>#N/A</v>
      </c>
      <c r="N1308" s="15" t="e">
        <f>VLOOKUP(A1308,'Hospitalisation Details'!A1306:I3649,7,FALSE)</f>
        <v>#N/A</v>
      </c>
      <c r="O1308" s="15" t="e">
        <f>VLOOKUP(A1308,'Hospitalisation Details'!A1306:I3649,8,FALSE)</f>
        <v>#N/A</v>
      </c>
      <c r="P1308" s="15" t="e">
        <f>VLOOKUP(A1308,'Hospitalisation Details'!A1306:I3649,9,FALSE)</f>
        <v>#N/A</v>
      </c>
      <c r="Q1308" s="15" t="e">
        <f>VLOOKUP(A1308,'Hospitalisation Details'!A1306:K3649,11,FALSE)</f>
        <v>#N/A</v>
      </c>
    </row>
    <row r="1309" spans="1:17" ht="15.6" x14ac:dyDescent="0.3">
      <c r="A1309" s="78" t="s">
        <v>1064</v>
      </c>
      <c r="B1309" s="78" t="str">
        <f>VLOOKUP(A1309,'Customer Names'!A1307:C3642,3,FALSE)</f>
        <v>Rik</v>
      </c>
      <c r="C1309" s="91">
        <f>VLOOKUP(A1309,'Medical Examinations'!A1307:H3642,2,FALSE)</f>
        <v>24.77</v>
      </c>
      <c r="D1309" s="15">
        <f>VLOOKUP(A1309,'Medical Examinations'!A1307:H3642,3,FALSE)</f>
        <v>7.59</v>
      </c>
      <c r="E1309" s="15" t="str">
        <f>VLOOKUP(A1309,'Medical Examinations'!A1307:H3642,4,FALSE)</f>
        <v>No</v>
      </c>
      <c r="F1309" s="15" t="str">
        <f>VLOOKUP(A1309,'Medical Examinations'!A1307:H3642,5,FALSE)</f>
        <v>No</v>
      </c>
      <c r="G1309" s="15" t="str">
        <f>VLOOKUP(A1309,'Medical Examinations'!A1307:H3642,6,FALSE)</f>
        <v>No</v>
      </c>
      <c r="H1309" s="15">
        <f>VLOOKUP(A1309,'Medical Examinations'!A1307:H3642,7,FALSE)</f>
        <v>0</v>
      </c>
      <c r="I1309" s="15" t="str">
        <f>VLOOKUP(A1309,'Medical Examinations'!A1307:H3642,8,FALSE)</f>
        <v>No</v>
      </c>
      <c r="J1309" s="15" t="str">
        <f>VLOOKUP(A1309,'Medical Examinations'!A1307:J3642,9,FALSE)</f>
        <v>NORMAL WEIGHT</v>
      </c>
      <c r="K1309" s="15" t="str">
        <f>VLOOKUP(A1309,'Medical Examinations'!A1307:J3642,10,FALSE)</f>
        <v>DIABETES</v>
      </c>
      <c r="L1309" s="15" t="e">
        <f>VLOOKUP(A1309,'Hospitalisation Details'!A1307:J3650,10,FALSE)</f>
        <v>#N/A</v>
      </c>
      <c r="M1309" s="15" t="e">
        <f>VLOOKUP(A1309,'Hospitalisation Details'!A1307:I3650,6,FALSE)</f>
        <v>#N/A</v>
      </c>
      <c r="N1309" s="15" t="e">
        <f>VLOOKUP(A1309,'Hospitalisation Details'!A1307:I3650,7,FALSE)</f>
        <v>#N/A</v>
      </c>
      <c r="O1309" s="15" t="e">
        <f>VLOOKUP(A1309,'Hospitalisation Details'!A1307:I3650,8,FALSE)</f>
        <v>#N/A</v>
      </c>
      <c r="P1309" s="15" t="e">
        <f>VLOOKUP(A1309,'Hospitalisation Details'!A1307:I3650,9,FALSE)</f>
        <v>#N/A</v>
      </c>
      <c r="Q1309" s="15" t="e">
        <f>VLOOKUP(A1309,'Hospitalisation Details'!A1307:K3650,11,FALSE)</f>
        <v>#N/A</v>
      </c>
    </row>
    <row r="1310" spans="1:17" ht="15.6" x14ac:dyDescent="0.3">
      <c r="A1310" s="78" t="s">
        <v>1063</v>
      </c>
      <c r="B1310" s="78" t="str">
        <f>VLOOKUP(A1310,'Customer Names'!A1308:C3643,3,FALSE)</f>
        <v>Matthew R</v>
      </c>
      <c r="C1310" s="91">
        <f>VLOOKUP(A1310,'Medical Examinations'!A1308:H3643,2,FALSE)</f>
        <v>16.579999999999998</v>
      </c>
      <c r="D1310" s="15">
        <f>VLOOKUP(A1310,'Medical Examinations'!A1308:H3643,3,FALSE)</f>
        <v>6.98</v>
      </c>
      <c r="E1310" s="15" t="str">
        <f>VLOOKUP(A1310,'Medical Examinations'!A1308:H3643,4,FALSE)</f>
        <v>yes</v>
      </c>
      <c r="F1310" s="15" t="str">
        <f>VLOOKUP(A1310,'Medical Examinations'!A1308:H3643,5,FALSE)</f>
        <v>No</v>
      </c>
      <c r="G1310" s="15" t="str">
        <f>VLOOKUP(A1310,'Medical Examinations'!A1308:H3643,6,FALSE)</f>
        <v>Yes</v>
      </c>
      <c r="H1310" s="15">
        <f>VLOOKUP(A1310,'Medical Examinations'!A1308:H3643,7,FALSE)</f>
        <v>1</v>
      </c>
      <c r="I1310" s="15" t="str">
        <f>VLOOKUP(A1310,'Medical Examinations'!A1308:H3643,8,FALSE)</f>
        <v>No</v>
      </c>
      <c r="J1310" s="15" t="str">
        <f>VLOOKUP(A1310,'Medical Examinations'!A1308:J3643,9,FALSE)</f>
        <v>UNDERWEIGHT</v>
      </c>
      <c r="K1310" s="15" t="str">
        <f>VLOOKUP(A1310,'Medical Examinations'!A1308:J3643,10,FALSE)</f>
        <v>DIABETES</v>
      </c>
      <c r="L1310" s="15" t="e">
        <f>VLOOKUP(A1310,'Hospitalisation Details'!A1308:J3651,10,FALSE)</f>
        <v>#N/A</v>
      </c>
      <c r="M1310" s="15" t="e">
        <f>VLOOKUP(A1310,'Hospitalisation Details'!A1308:I3651,6,FALSE)</f>
        <v>#N/A</v>
      </c>
      <c r="N1310" s="15" t="e">
        <f>VLOOKUP(A1310,'Hospitalisation Details'!A1308:I3651,7,FALSE)</f>
        <v>#N/A</v>
      </c>
      <c r="O1310" s="15" t="e">
        <f>VLOOKUP(A1310,'Hospitalisation Details'!A1308:I3651,8,FALSE)</f>
        <v>#N/A</v>
      </c>
      <c r="P1310" s="15" t="e">
        <f>VLOOKUP(A1310,'Hospitalisation Details'!A1308:I3651,9,FALSE)</f>
        <v>#N/A</v>
      </c>
      <c r="Q1310" s="15" t="e">
        <f>VLOOKUP(A1310,'Hospitalisation Details'!A1308:K3651,11,FALSE)</f>
        <v>#N/A</v>
      </c>
    </row>
    <row r="1311" spans="1:17" ht="15.6" x14ac:dyDescent="0.3">
      <c r="A1311" s="78" t="s">
        <v>1062</v>
      </c>
      <c r="B1311" s="78" t="str">
        <f>VLOOKUP(A1311,'Customer Names'!A1309:C3644,3,FALSE)</f>
        <v>Daniel G</v>
      </c>
      <c r="C1311" s="91">
        <f>VLOOKUP(A1311,'Medical Examinations'!A1309:H3644,2,FALSE)</f>
        <v>38.17</v>
      </c>
      <c r="D1311" s="15">
        <f>VLOOKUP(A1311,'Medical Examinations'!A1309:H3644,3,FALSE)</f>
        <v>4.7300000000000004</v>
      </c>
      <c r="E1311" s="15" t="str">
        <f>VLOOKUP(A1311,'Medical Examinations'!A1309:H3644,4,FALSE)</f>
        <v>yes</v>
      </c>
      <c r="F1311" s="15" t="str">
        <f>VLOOKUP(A1311,'Medical Examinations'!A1309:H3644,5,FALSE)</f>
        <v>No</v>
      </c>
      <c r="G1311" s="15" t="str">
        <f>VLOOKUP(A1311,'Medical Examinations'!A1309:H3644,6,FALSE)</f>
        <v>No</v>
      </c>
      <c r="H1311" s="15">
        <f>VLOOKUP(A1311,'Medical Examinations'!A1309:H3644,7,FALSE)</f>
        <v>0</v>
      </c>
      <c r="I1311" s="15" t="str">
        <f>VLOOKUP(A1311,'Medical Examinations'!A1309:H3644,8,FALSE)</f>
        <v>No</v>
      </c>
      <c r="J1311" s="15" t="str">
        <f>VLOOKUP(A1311,'Medical Examinations'!A1309:J3644,9,FALSE)</f>
        <v>OBESITY</v>
      </c>
      <c r="K1311" s="15" t="str">
        <f>VLOOKUP(A1311,'Medical Examinations'!A1309:J3644,10,FALSE)</f>
        <v>NORMAL</v>
      </c>
      <c r="L1311" s="15" t="e">
        <f>VLOOKUP(A1311,'Hospitalisation Details'!A1309:J3652,10,FALSE)</f>
        <v>#N/A</v>
      </c>
      <c r="M1311" s="15" t="e">
        <f>VLOOKUP(A1311,'Hospitalisation Details'!A1309:I3652,6,FALSE)</f>
        <v>#N/A</v>
      </c>
      <c r="N1311" s="15" t="e">
        <f>VLOOKUP(A1311,'Hospitalisation Details'!A1309:I3652,7,FALSE)</f>
        <v>#N/A</v>
      </c>
      <c r="O1311" s="15" t="e">
        <f>VLOOKUP(A1311,'Hospitalisation Details'!A1309:I3652,8,FALSE)</f>
        <v>#N/A</v>
      </c>
      <c r="P1311" s="15" t="e">
        <f>VLOOKUP(A1311,'Hospitalisation Details'!A1309:I3652,9,FALSE)</f>
        <v>#N/A</v>
      </c>
      <c r="Q1311" s="15" t="e">
        <f>VLOOKUP(A1311,'Hospitalisation Details'!A1309:K3652,11,FALSE)</f>
        <v>#N/A</v>
      </c>
    </row>
    <row r="1312" spans="1:17" ht="15.6" x14ac:dyDescent="0.3">
      <c r="A1312" s="78" t="s">
        <v>1061</v>
      </c>
      <c r="B1312" s="78" t="str">
        <f>VLOOKUP(A1312,'Customer Names'!A1310:C3645,3,FALSE)</f>
        <v>Yannick</v>
      </c>
      <c r="C1312" s="91">
        <f>VLOOKUP(A1312,'Medical Examinations'!A1310:H3645,2,FALSE)</f>
        <v>39.424999999999997</v>
      </c>
      <c r="D1312" s="15">
        <f>VLOOKUP(A1312,'Medical Examinations'!A1310:H3645,3,FALSE)</f>
        <v>4.76</v>
      </c>
      <c r="E1312" s="15" t="str">
        <f>VLOOKUP(A1312,'Medical Examinations'!A1310:H3645,4,FALSE)</f>
        <v>yes</v>
      </c>
      <c r="F1312" s="15" t="str">
        <f>VLOOKUP(A1312,'Medical Examinations'!A1310:H3645,5,FALSE)</f>
        <v>No</v>
      </c>
      <c r="G1312" s="15" t="str">
        <f>VLOOKUP(A1312,'Medical Examinations'!A1310:H3645,6,FALSE)</f>
        <v>No</v>
      </c>
      <c r="H1312" s="15">
        <f>VLOOKUP(A1312,'Medical Examinations'!A1310:H3645,7,FALSE)</f>
        <v>0</v>
      </c>
      <c r="I1312" s="15" t="str">
        <f>VLOOKUP(A1312,'Medical Examinations'!A1310:H3645,8,FALSE)</f>
        <v>No</v>
      </c>
      <c r="J1312" s="15" t="str">
        <f>VLOOKUP(A1312,'Medical Examinations'!A1310:J3645,9,FALSE)</f>
        <v>OBESITY</v>
      </c>
      <c r="K1312" s="15" t="str">
        <f>VLOOKUP(A1312,'Medical Examinations'!A1310:J3645,10,FALSE)</f>
        <v>NORMAL</v>
      </c>
      <c r="L1312" s="15" t="e">
        <f>VLOOKUP(A1312,'Hospitalisation Details'!A1310:J3653,10,FALSE)</f>
        <v>#N/A</v>
      </c>
      <c r="M1312" s="15" t="e">
        <f>VLOOKUP(A1312,'Hospitalisation Details'!A1310:I3653,6,FALSE)</f>
        <v>#N/A</v>
      </c>
      <c r="N1312" s="15" t="e">
        <f>VLOOKUP(A1312,'Hospitalisation Details'!A1310:I3653,7,FALSE)</f>
        <v>#N/A</v>
      </c>
      <c r="O1312" s="15" t="e">
        <f>VLOOKUP(A1312,'Hospitalisation Details'!A1310:I3653,8,FALSE)</f>
        <v>#N/A</v>
      </c>
      <c r="P1312" s="15" t="e">
        <f>VLOOKUP(A1312,'Hospitalisation Details'!A1310:I3653,9,FALSE)</f>
        <v>#N/A</v>
      </c>
      <c r="Q1312" s="15" t="e">
        <f>VLOOKUP(A1312,'Hospitalisation Details'!A1310:K3653,11,FALSE)</f>
        <v>#N/A</v>
      </c>
    </row>
    <row r="1313" spans="1:17" ht="15.6" x14ac:dyDescent="0.3">
      <c r="A1313" s="78" t="s">
        <v>1060</v>
      </c>
      <c r="B1313" s="78" t="str">
        <f>VLOOKUP(A1313,'Customer Names'!A1311:C3646,3,FALSE)</f>
        <v>Sean R</v>
      </c>
      <c r="C1313" s="91">
        <f>VLOOKUP(A1313,'Medical Examinations'!A1311:H3646,2,FALSE)</f>
        <v>33.44</v>
      </c>
      <c r="D1313" s="15">
        <f>VLOOKUP(A1313,'Medical Examinations'!A1311:H3646,3,FALSE)</f>
        <v>6.24</v>
      </c>
      <c r="E1313" s="15" t="str">
        <f>VLOOKUP(A1313,'Medical Examinations'!A1311:H3646,4,FALSE)</f>
        <v>yes</v>
      </c>
      <c r="F1313" s="15" t="str">
        <f>VLOOKUP(A1313,'Medical Examinations'!A1311:H3646,5,FALSE)</f>
        <v>No</v>
      </c>
      <c r="G1313" s="15" t="str">
        <f>VLOOKUP(A1313,'Medical Examinations'!A1311:H3646,6,FALSE)</f>
        <v>No</v>
      </c>
      <c r="H1313" s="15">
        <f>VLOOKUP(A1313,'Medical Examinations'!A1311:H3646,7,FALSE)</f>
        <v>0</v>
      </c>
      <c r="I1313" s="15" t="str">
        <f>VLOOKUP(A1313,'Medical Examinations'!A1311:H3646,8,FALSE)</f>
        <v>No</v>
      </c>
      <c r="J1313" s="15" t="str">
        <f>VLOOKUP(A1313,'Medical Examinations'!A1311:J3646,9,FALSE)</f>
        <v>OBESITY</v>
      </c>
      <c r="K1313" s="15" t="str">
        <f>VLOOKUP(A1313,'Medical Examinations'!A1311:J3646,10,FALSE)</f>
        <v>PREDIABETES</v>
      </c>
      <c r="L1313" s="15" t="e">
        <f>VLOOKUP(A1313,'Hospitalisation Details'!A1311:J3654,10,FALSE)</f>
        <v>#N/A</v>
      </c>
      <c r="M1313" s="15" t="e">
        <f>VLOOKUP(A1313,'Hospitalisation Details'!A1311:I3654,6,FALSE)</f>
        <v>#N/A</v>
      </c>
      <c r="N1313" s="15" t="e">
        <f>VLOOKUP(A1313,'Hospitalisation Details'!A1311:I3654,7,FALSE)</f>
        <v>#N/A</v>
      </c>
      <c r="O1313" s="15" t="e">
        <f>VLOOKUP(A1313,'Hospitalisation Details'!A1311:I3654,8,FALSE)</f>
        <v>#N/A</v>
      </c>
      <c r="P1313" s="15" t="e">
        <f>VLOOKUP(A1313,'Hospitalisation Details'!A1311:I3654,9,FALSE)</f>
        <v>#N/A</v>
      </c>
      <c r="Q1313" s="15" t="e">
        <f>VLOOKUP(A1313,'Hospitalisation Details'!A1311:K3654,11,FALSE)</f>
        <v>#N/A</v>
      </c>
    </row>
    <row r="1314" spans="1:17" ht="15.6" x14ac:dyDescent="0.3">
      <c r="A1314" s="78" t="s">
        <v>1059</v>
      </c>
      <c r="B1314" s="78" t="str">
        <f>VLOOKUP(A1314,'Customer Names'!A1312:C3647,3,FALSE)</f>
        <v>Peter</v>
      </c>
      <c r="C1314" s="91">
        <f>VLOOKUP(A1314,'Medical Examinations'!A1312:H3647,2,FALSE)</f>
        <v>33.344999999999999</v>
      </c>
      <c r="D1314" s="15">
        <f>VLOOKUP(A1314,'Medical Examinations'!A1312:H3647,3,FALSE)</f>
        <v>5.44</v>
      </c>
      <c r="E1314" s="15" t="str">
        <f>VLOOKUP(A1314,'Medical Examinations'!A1312:H3647,4,FALSE)</f>
        <v>yes</v>
      </c>
      <c r="F1314" s="15" t="str">
        <f>VLOOKUP(A1314,'Medical Examinations'!A1312:H3647,5,FALSE)</f>
        <v>No</v>
      </c>
      <c r="G1314" s="15" t="str">
        <f>VLOOKUP(A1314,'Medical Examinations'!A1312:H3647,6,FALSE)</f>
        <v>No</v>
      </c>
      <c r="H1314" s="15">
        <f>VLOOKUP(A1314,'Medical Examinations'!A1312:H3647,7,FALSE)</f>
        <v>0</v>
      </c>
      <c r="I1314" s="15" t="str">
        <f>VLOOKUP(A1314,'Medical Examinations'!A1312:H3647,8,FALSE)</f>
        <v>No</v>
      </c>
      <c r="J1314" s="15" t="str">
        <f>VLOOKUP(A1314,'Medical Examinations'!A1312:J3647,9,FALSE)</f>
        <v>OBESITY</v>
      </c>
      <c r="K1314" s="15" t="str">
        <f>VLOOKUP(A1314,'Medical Examinations'!A1312:J3647,10,FALSE)</f>
        <v>NORMAL</v>
      </c>
      <c r="L1314" s="15" t="e">
        <f>VLOOKUP(A1314,'Hospitalisation Details'!A1312:J3655,10,FALSE)</f>
        <v>#N/A</v>
      </c>
      <c r="M1314" s="15" t="e">
        <f>VLOOKUP(A1314,'Hospitalisation Details'!A1312:I3655,6,FALSE)</f>
        <v>#N/A</v>
      </c>
      <c r="N1314" s="15" t="e">
        <f>VLOOKUP(A1314,'Hospitalisation Details'!A1312:I3655,7,FALSE)</f>
        <v>#N/A</v>
      </c>
      <c r="O1314" s="15" t="e">
        <f>VLOOKUP(A1314,'Hospitalisation Details'!A1312:I3655,8,FALSE)</f>
        <v>#N/A</v>
      </c>
      <c r="P1314" s="15" t="e">
        <f>VLOOKUP(A1314,'Hospitalisation Details'!A1312:I3655,9,FALSE)</f>
        <v>#N/A</v>
      </c>
      <c r="Q1314" s="15" t="e">
        <f>VLOOKUP(A1314,'Hospitalisation Details'!A1312:K3655,11,FALSE)</f>
        <v>#N/A</v>
      </c>
    </row>
    <row r="1315" spans="1:17" ht="15.6" x14ac:dyDescent="0.3">
      <c r="A1315" s="78" t="s">
        <v>1058</v>
      </c>
      <c r="B1315" s="78" t="str">
        <f>VLOOKUP(A1315,'Customer Names'!A1313:C3648,3,FALSE)</f>
        <v>Sara A.</v>
      </c>
      <c r="C1315" s="91">
        <f>VLOOKUP(A1315,'Medical Examinations'!A1313:H3648,2,FALSE)</f>
        <v>38.79</v>
      </c>
      <c r="D1315" s="15">
        <f>VLOOKUP(A1315,'Medical Examinations'!A1313:H3648,3,FALSE)</f>
        <v>5.08</v>
      </c>
      <c r="E1315" s="15" t="str">
        <f>VLOOKUP(A1315,'Medical Examinations'!A1313:H3648,4,FALSE)</f>
        <v>No</v>
      </c>
      <c r="F1315" s="15" t="str">
        <f>VLOOKUP(A1315,'Medical Examinations'!A1313:H3648,5,FALSE)</f>
        <v>No</v>
      </c>
      <c r="G1315" s="15" t="str">
        <f>VLOOKUP(A1315,'Medical Examinations'!A1313:H3648,6,FALSE)</f>
        <v>Yes</v>
      </c>
      <c r="H1315" s="15">
        <f>VLOOKUP(A1315,'Medical Examinations'!A1313:H3648,7,FALSE)</f>
        <v>1</v>
      </c>
      <c r="I1315" s="15" t="str">
        <f>VLOOKUP(A1315,'Medical Examinations'!A1313:H3648,8,FALSE)</f>
        <v>No</v>
      </c>
      <c r="J1315" s="15" t="str">
        <f>VLOOKUP(A1315,'Medical Examinations'!A1313:J3648,9,FALSE)</f>
        <v>OBESITY</v>
      </c>
      <c r="K1315" s="15" t="str">
        <f>VLOOKUP(A1315,'Medical Examinations'!A1313:J3648,10,FALSE)</f>
        <v>NORMAL</v>
      </c>
      <c r="L1315" s="15" t="e">
        <f>VLOOKUP(A1315,'Hospitalisation Details'!A1313:J3656,10,FALSE)</f>
        <v>#N/A</v>
      </c>
      <c r="M1315" s="15" t="e">
        <f>VLOOKUP(A1315,'Hospitalisation Details'!A1313:I3656,6,FALSE)</f>
        <v>#N/A</v>
      </c>
      <c r="N1315" s="15" t="e">
        <f>VLOOKUP(A1315,'Hospitalisation Details'!A1313:I3656,7,FALSE)</f>
        <v>#N/A</v>
      </c>
      <c r="O1315" s="15" t="e">
        <f>VLOOKUP(A1315,'Hospitalisation Details'!A1313:I3656,8,FALSE)</f>
        <v>#N/A</v>
      </c>
      <c r="P1315" s="15" t="e">
        <f>VLOOKUP(A1315,'Hospitalisation Details'!A1313:I3656,9,FALSE)</f>
        <v>#N/A</v>
      </c>
      <c r="Q1315" s="15" t="e">
        <f>VLOOKUP(A1315,'Hospitalisation Details'!A1313:K3656,11,FALSE)</f>
        <v>#N/A</v>
      </c>
    </row>
    <row r="1316" spans="1:17" ht="15.6" x14ac:dyDescent="0.3">
      <c r="A1316" s="78" t="s">
        <v>1057</v>
      </c>
      <c r="B1316" s="78" t="str">
        <f>VLOOKUP(A1316,'Customer Names'!A1314:C3649,3,FALSE)</f>
        <v>Erin C.</v>
      </c>
      <c r="C1316" s="91">
        <f>VLOOKUP(A1316,'Medical Examinations'!A1314:H3649,2,FALSE)</f>
        <v>30.684999999999999</v>
      </c>
      <c r="D1316" s="15">
        <f>VLOOKUP(A1316,'Medical Examinations'!A1314:H3649,3,FALSE)</f>
        <v>4.87</v>
      </c>
      <c r="E1316" s="15" t="str">
        <f>VLOOKUP(A1316,'Medical Examinations'!A1314:H3649,4,FALSE)</f>
        <v>No</v>
      </c>
      <c r="F1316" s="15" t="str">
        <f>VLOOKUP(A1316,'Medical Examinations'!A1314:H3649,5,FALSE)</f>
        <v>No</v>
      </c>
      <c r="G1316" s="15" t="str">
        <f>VLOOKUP(A1316,'Medical Examinations'!A1314:H3649,6,FALSE)</f>
        <v>Yes</v>
      </c>
      <c r="H1316" s="15">
        <f>VLOOKUP(A1316,'Medical Examinations'!A1314:H3649,7,FALSE)</f>
        <v>1</v>
      </c>
      <c r="I1316" s="15" t="str">
        <f>VLOOKUP(A1316,'Medical Examinations'!A1314:H3649,8,FALSE)</f>
        <v>No</v>
      </c>
      <c r="J1316" s="15" t="str">
        <f>VLOOKUP(A1316,'Medical Examinations'!A1314:J3649,9,FALSE)</f>
        <v>OBESITY</v>
      </c>
      <c r="K1316" s="15" t="str">
        <f>VLOOKUP(A1316,'Medical Examinations'!A1314:J3649,10,FALSE)</f>
        <v>NORMAL</v>
      </c>
      <c r="L1316" s="15" t="e">
        <f>VLOOKUP(A1316,'Hospitalisation Details'!A1314:J3657,10,FALSE)</f>
        <v>#N/A</v>
      </c>
      <c r="M1316" s="15" t="e">
        <f>VLOOKUP(A1316,'Hospitalisation Details'!A1314:I3657,6,FALSE)</f>
        <v>#N/A</v>
      </c>
      <c r="N1316" s="15" t="e">
        <f>VLOOKUP(A1316,'Hospitalisation Details'!A1314:I3657,7,FALSE)</f>
        <v>#N/A</v>
      </c>
      <c r="O1316" s="15" t="e">
        <f>VLOOKUP(A1316,'Hospitalisation Details'!A1314:I3657,8,FALSE)</f>
        <v>#N/A</v>
      </c>
      <c r="P1316" s="15" t="e">
        <f>VLOOKUP(A1316,'Hospitalisation Details'!A1314:I3657,9,FALSE)</f>
        <v>#N/A</v>
      </c>
      <c r="Q1316" s="15" t="e">
        <f>VLOOKUP(A1316,'Hospitalisation Details'!A1314:K3657,11,FALSE)</f>
        <v>#N/A</v>
      </c>
    </row>
    <row r="1317" spans="1:17" ht="15.6" x14ac:dyDescent="0.3">
      <c r="A1317" s="78" t="s">
        <v>1056</v>
      </c>
      <c r="B1317" s="78" t="str">
        <f>VLOOKUP(A1317,'Customer Names'!A1315:C3650,3,FALSE)</f>
        <v>Thibaud</v>
      </c>
      <c r="C1317" s="91">
        <f>VLOOKUP(A1317,'Medical Examinations'!A1315:H3650,2,FALSE)</f>
        <v>22.135000000000002</v>
      </c>
      <c r="D1317" s="15">
        <f>VLOOKUP(A1317,'Medical Examinations'!A1315:H3650,3,FALSE)</f>
        <v>8.17</v>
      </c>
      <c r="E1317" s="15" t="str">
        <f>VLOOKUP(A1317,'Medical Examinations'!A1315:H3650,4,FALSE)</f>
        <v>No</v>
      </c>
      <c r="F1317" s="15" t="str">
        <f>VLOOKUP(A1317,'Medical Examinations'!A1315:H3650,5,FALSE)</f>
        <v>No</v>
      </c>
      <c r="G1317" s="15" t="str">
        <f>VLOOKUP(A1317,'Medical Examinations'!A1315:H3650,6,FALSE)</f>
        <v>No</v>
      </c>
      <c r="H1317" s="15">
        <f>VLOOKUP(A1317,'Medical Examinations'!A1315:H3650,7,FALSE)</f>
        <v>0</v>
      </c>
      <c r="I1317" s="15" t="str">
        <f>VLOOKUP(A1317,'Medical Examinations'!A1315:H3650,8,FALSE)</f>
        <v>No</v>
      </c>
      <c r="J1317" s="15" t="str">
        <f>VLOOKUP(A1317,'Medical Examinations'!A1315:J3650,9,FALSE)</f>
        <v>NORMAL WEIGHT</v>
      </c>
      <c r="K1317" s="15" t="str">
        <f>VLOOKUP(A1317,'Medical Examinations'!A1315:J3650,10,FALSE)</f>
        <v>DIABETES</v>
      </c>
      <c r="L1317" s="15" t="e">
        <f>VLOOKUP(A1317,'Hospitalisation Details'!A1315:J3658,10,FALSE)</f>
        <v>#N/A</v>
      </c>
      <c r="M1317" s="15" t="e">
        <f>VLOOKUP(A1317,'Hospitalisation Details'!A1315:I3658,6,FALSE)</f>
        <v>#N/A</v>
      </c>
      <c r="N1317" s="15" t="e">
        <f>VLOOKUP(A1317,'Hospitalisation Details'!A1315:I3658,7,FALSE)</f>
        <v>#N/A</v>
      </c>
      <c r="O1317" s="15" t="e">
        <f>VLOOKUP(A1317,'Hospitalisation Details'!A1315:I3658,8,FALSE)</f>
        <v>#N/A</v>
      </c>
      <c r="P1317" s="15" t="e">
        <f>VLOOKUP(A1317,'Hospitalisation Details'!A1315:I3658,9,FALSE)</f>
        <v>#N/A</v>
      </c>
      <c r="Q1317" s="15" t="e">
        <f>VLOOKUP(A1317,'Hospitalisation Details'!A1315:K3658,11,FALSE)</f>
        <v>#N/A</v>
      </c>
    </row>
    <row r="1318" spans="1:17" ht="15.6" x14ac:dyDescent="0.3">
      <c r="A1318" s="78" t="s">
        <v>1055</v>
      </c>
      <c r="B1318" s="78" t="str">
        <f>VLOOKUP(A1318,'Customer Names'!A1316:C3651,3,FALSE)</f>
        <v>Lisa</v>
      </c>
      <c r="C1318" s="91">
        <f>VLOOKUP(A1318,'Medical Examinations'!A1316:H3651,2,FALSE)</f>
        <v>33.33</v>
      </c>
      <c r="D1318" s="15">
        <f>VLOOKUP(A1318,'Medical Examinations'!A1316:H3651,3,FALSE)</f>
        <v>7.61</v>
      </c>
      <c r="E1318" s="15" t="str">
        <f>VLOOKUP(A1318,'Medical Examinations'!A1316:H3651,4,FALSE)</f>
        <v>No</v>
      </c>
      <c r="F1318" s="15" t="str">
        <f>VLOOKUP(A1318,'Medical Examinations'!A1316:H3651,5,FALSE)</f>
        <v>No</v>
      </c>
      <c r="G1318" s="15" t="str">
        <f>VLOOKUP(A1318,'Medical Examinations'!A1316:H3651,6,FALSE)</f>
        <v>No</v>
      </c>
      <c r="H1318" s="15">
        <f>VLOOKUP(A1318,'Medical Examinations'!A1316:H3651,7,FALSE)</f>
        <v>0</v>
      </c>
      <c r="I1318" s="15" t="str">
        <f>VLOOKUP(A1318,'Medical Examinations'!A1316:H3651,8,FALSE)</f>
        <v>No</v>
      </c>
      <c r="J1318" s="15" t="str">
        <f>VLOOKUP(A1318,'Medical Examinations'!A1316:J3651,9,FALSE)</f>
        <v>OBESITY</v>
      </c>
      <c r="K1318" s="15" t="str">
        <f>VLOOKUP(A1318,'Medical Examinations'!A1316:J3651,10,FALSE)</f>
        <v>DIABETES</v>
      </c>
      <c r="L1318" s="15" t="e">
        <f>VLOOKUP(A1318,'Hospitalisation Details'!A1316:J3659,10,FALSE)</f>
        <v>#N/A</v>
      </c>
      <c r="M1318" s="15" t="e">
        <f>VLOOKUP(A1318,'Hospitalisation Details'!A1316:I3659,6,FALSE)</f>
        <v>#N/A</v>
      </c>
      <c r="N1318" s="15" t="e">
        <f>VLOOKUP(A1318,'Hospitalisation Details'!A1316:I3659,7,FALSE)</f>
        <v>#N/A</v>
      </c>
      <c r="O1318" s="15" t="e">
        <f>VLOOKUP(A1318,'Hospitalisation Details'!A1316:I3659,8,FALSE)</f>
        <v>#N/A</v>
      </c>
      <c r="P1318" s="15" t="e">
        <f>VLOOKUP(A1318,'Hospitalisation Details'!A1316:I3659,9,FALSE)</f>
        <v>#N/A</v>
      </c>
      <c r="Q1318" s="15" t="e">
        <f>VLOOKUP(A1318,'Hospitalisation Details'!A1316:K3659,11,FALSE)</f>
        <v>#N/A</v>
      </c>
    </row>
    <row r="1319" spans="1:17" ht="15.6" x14ac:dyDescent="0.3">
      <c r="A1319" s="78" t="s">
        <v>1054</v>
      </c>
      <c r="B1319" s="78" t="str">
        <f>VLOOKUP(A1319,'Customer Names'!A1317:C3652,3,FALSE)</f>
        <v>Gretchen K.</v>
      </c>
      <c r="C1319" s="91">
        <f>VLOOKUP(A1319,'Medical Examinations'!A1317:H3652,2,FALSE)</f>
        <v>31.13</v>
      </c>
      <c r="D1319" s="15">
        <f>VLOOKUP(A1319,'Medical Examinations'!A1317:H3652,3,FALSE)</f>
        <v>10.1</v>
      </c>
      <c r="E1319" s="15" t="str">
        <f>VLOOKUP(A1319,'Medical Examinations'!A1317:H3652,4,FALSE)</f>
        <v>No</v>
      </c>
      <c r="F1319" s="15" t="str">
        <f>VLOOKUP(A1319,'Medical Examinations'!A1317:H3652,5,FALSE)</f>
        <v>No</v>
      </c>
      <c r="G1319" s="15" t="str">
        <f>VLOOKUP(A1319,'Medical Examinations'!A1317:H3652,6,FALSE)</f>
        <v>No</v>
      </c>
      <c r="H1319" s="15">
        <f>VLOOKUP(A1319,'Medical Examinations'!A1317:H3652,7,FALSE)</f>
        <v>0</v>
      </c>
      <c r="I1319" s="15" t="str">
        <f>VLOOKUP(A1319,'Medical Examinations'!A1317:H3652,8,FALSE)</f>
        <v>No</v>
      </c>
      <c r="J1319" s="15" t="str">
        <f>VLOOKUP(A1319,'Medical Examinations'!A1317:J3652,9,FALSE)</f>
        <v>OBESITY</v>
      </c>
      <c r="K1319" s="15" t="str">
        <f>VLOOKUP(A1319,'Medical Examinations'!A1317:J3652,10,FALSE)</f>
        <v>DIABETES</v>
      </c>
      <c r="L1319" s="15" t="e">
        <f>VLOOKUP(A1319,'Hospitalisation Details'!A1317:J3660,10,FALSE)</f>
        <v>#N/A</v>
      </c>
      <c r="M1319" s="15" t="e">
        <f>VLOOKUP(A1319,'Hospitalisation Details'!A1317:I3660,6,FALSE)</f>
        <v>#N/A</v>
      </c>
      <c r="N1319" s="15" t="e">
        <f>VLOOKUP(A1319,'Hospitalisation Details'!A1317:I3660,7,FALSE)</f>
        <v>#N/A</v>
      </c>
      <c r="O1319" s="15" t="e">
        <f>VLOOKUP(A1319,'Hospitalisation Details'!A1317:I3660,8,FALSE)</f>
        <v>#N/A</v>
      </c>
      <c r="P1319" s="15" t="e">
        <f>VLOOKUP(A1319,'Hospitalisation Details'!A1317:I3660,9,FALSE)</f>
        <v>#N/A</v>
      </c>
      <c r="Q1319" s="15" t="e">
        <f>VLOOKUP(A1319,'Hospitalisation Details'!A1317:K3660,11,FALSE)</f>
        <v>#N/A</v>
      </c>
    </row>
    <row r="1320" spans="1:17" ht="15.6" x14ac:dyDescent="0.3">
      <c r="A1320" s="78" t="s">
        <v>1053</v>
      </c>
      <c r="B1320" s="78" t="str">
        <f>VLOOKUP(A1320,'Customer Names'!A1318:C3653,3,FALSE)</f>
        <v>Martina</v>
      </c>
      <c r="C1320" s="91">
        <f>VLOOKUP(A1320,'Medical Examinations'!A1318:H3653,2,FALSE)</f>
        <v>28.9</v>
      </c>
      <c r="D1320" s="15">
        <f>VLOOKUP(A1320,'Medical Examinations'!A1318:H3653,3,FALSE)</f>
        <v>11.24</v>
      </c>
      <c r="E1320" s="15" t="str">
        <f>VLOOKUP(A1320,'Medical Examinations'!A1318:H3653,4,FALSE)</f>
        <v>No</v>
      </c>
      <c r="F1320" s="15" t="str">
        <f>VLOOKUP(A1320,'Medical Examinations'!A1318:H3653,5,FALSE)</f>
        <v>No</v>
      </c>
      <c r="G1320" s="15" t="str">
        <f>VLOOKUP(A1320,'Medical Examinations'!A1318:H3653,6,FALSE)</f>
        <v>No</v>
      </c>
      <c r="H1320" s="15">
        <f>VLOOKUP(A1320,'Medical Examinations'!A1318:H3653,7,FALSE)</f>
        <v>0</v>
      </c>
      <c r="I1320" s="15" t="str">
        <f>VLOOKUP(A1320,'Medical Examinations'!A1318:H3653,8,FALSE)</f>
        <v>No</v>
      </c>
      <c r="J1320" s="15" t="str">
        <f>VLOOKUP(A1320,'Medical Examinations'!A1318:J3653,9,FALSE)</f>
        <v>OVERWEIGHT</v>
      </c>
      <c r="K1320" s="15" t="str">
        <f>VLOOKUP(A1320,'Medical Examinations'!A1318:J3653,10,FALSE)</f>
        <v>DIABETES</v>
      </c>
      <c r="L1320" s="15" t="e">
        <f>VLOOKUP(A1320,'Hospitalisation Details'!A1318:J3661,10,FALSE)</f>
        <v>#N/A</v>
      </c>
      <c r="M1320" s="15" t="e">
        <f>VLOOKUP(A1320,'Hospitalisation Details'!A1318:I3661,6,FALSE)</f>
        <v>#N/A</v>
      </c>
      <c r="N1320" s="15" t="e">
        <f>VLOOKUP(A1320,'Hospitalisation Details'!A1318:I3661,7,FALSE)</f>
        <v>#N/A</v>
      </c>
      <c r="O1320" s="15" t="e">
        <f>VLOOKUP(A1320,'Hospitalisation Details'!A1318:I3661,8,FALSE)</f>
        <v>#N/A</v>
      </c>
      <c r="P1320" s="15" t="e">
        <f>VLOOKUP(A1320,'Hospitalisation Details'!A1318:I3661,9,FALSE)</f>
        <v>#N/A</v>
      </c>
      <c r="Q1320" s="15" t="e">
        <f>VLOOKUP(A1320,'Hospitalisation Details'!A1318:K3661,11,FALSE)</f>
        <v>#N/A</v>
      </c>
    </row>
    <row r="1321" spans="1:17" ht="15.6" x14ac:dyDescent="0.3">
      <c r="A1321" s="78" t="s">
        <v>1052</v>
      </c>
      <c r="B1321" s="78" t="str">
        <f>VLOOKUP(A1321,'Customer Names'!A1319:C3654,3,FALSE)</f>
        <v>Dustin J</v>
      </c>
      <c r="C1321" s="91">
        <f>VLOOKUP(A1321,'Medical Examinations'!A1319:H3654,2,FALSE)</f>
        <v>43.31</v>
      </c>
      <c r="D1321" s="15">
        <f>VLOOKUP(A1321,'Medical Examinations'!A1319:H3654,3,FALSE)</f>
        <v>6.1</v>
      </c>
      <c r="E1321" s="15" t="str">
        <f>VLOOKUP(A1321,'Medical Examinations'!A1319:H3654,4,FALSE)</f>
        <v>yes</v>
      </c>
      <c r="F1321" s="15" t="str">
        <f>VLOOKUP(A1321,'Medical Examinations'!A1319:H3654,5,FALSE)</f>
        <v>yes</v>
      </c>
      <c r="G1321" s="15" t="str">
        <f>VLOOKUP(A1321,'Medical Examinations'!A1319:H3654,6,FALSE)</f>
        <v>No</v>
      </c>
      <c r="H1321" s="15">
        <f>VLOOKUP(A1321,'Medical Examinations'!A1319:H3654,7,FALSE)</f>
        <v>1</v>
      </c>
      <c r="I1321" s="15" t="str">
        <f>VLOOKUP(A1321,'Medical Examinations'!A1319:H3654,8,FALSE)</f>
        <v>No</v>
      </c>
      <c r="J1321" s="15" t="str">
        <f>VLOOKUP(A1321,'Medical Examinations'!A1319:J3654,9,FALSE)</f>
        <v>OBESITY</v>
      </c>
      <c r="K1321" s="15" t="str">
        <f>VLOOKUP(A1321,'Medical Examinations'!A1319:J3654,10,FALSE)</f>
        <v>PREDIABETES</v>
      </c>
      <c r="L1321" s="15" t="e">
        <f>VLOOKUP(A1321,'Hospitalisation Details'!A1319:J3662,10,FALSE)</f>
        <v>#N/A</v>
      </c>
      <c r="M1321" s="15" t="e">
        <f>VLOOKUP(A1321,'Hospitalisation Details'!A1319:I3662,6,FALSE)</f>
        <v>#N/A</v>
      </c>
      <c r="N1321" s="15" t="e">
        <f>VLOOKUP(A1321,'Hospitalisation Details'!A1319:I3662,7,FALSE)</f>
        <v>#N/A</v>
      </c>
      <c r="O1321" s="15" t="e">
        <f>VLOOKUP(A1321,'Hospitalisation Details'!A1319:I3662,8,FALSE)</f>
        <v>#N/A</v>
      </c>
      <c r="P1321" s="15" t="e">
        <f>VLOOKUP(A1321,'Hospitalisation Details'!A1319:I3662,9,FALSE)</f>
        <v>#N/A</v>
      </c>
      <c r="Q1321" s="15" t="e">
        <f>VLOOKUP(A1321,'Hospitalisation Details'!A1319:K3662,11,FALSE)</f>
        <v>#N/A</v>
      </c>
    </row>
    <row r="1322" spans="1:17" ht="15.6" x14ac:dyDescent="0.3">
      <c r="A1322" s="78" t="s">
        <v>1051</v>
      </c>
      <c r="B1322" s="78" t="str">
        <f>VLOOKUP(A1322,'Customer Names'!A1320:C3655,3,FALSE)</f>
        <v>Kelsey</v>
      </c>
      <c r="C1322" s="91">
        <f>VLOOKUP(A1322,'Medical Examinations'!A1320:H3655,2,FALSE)</f>
        <v>22.8</v>
      </c>
      <c r="D1322" s="15">
        <f>VLOOKUP(A1322,'Medical Examinations'!A1320:H3655,3,FALSE)</f>
        <v>6.98</v>
      </c>
      <c r="E1322" s="15" t="str">
        <f>VLOOKUP(A1322,'Medical Examinations'!A1320:H3655,4,FALSE)</f>
        <v>No</v>
      </c>
      <c r="F1322" s="15" t="str">
        <f>VLOOKUP(A1322,'Medical Examinations'!A1320:H3655,5,FALSE)</f>
        <v>No</v>
      </c>
      <c r="G1322" s="15" t="str">
        <f>VLOOKUP(A1322,'Medical Examinations'!A1320:H3655,6,FALSE)</f>
        <v>No</v>
      </c>
      <c r="H1322" s="15">
        <f>VLOOKUP(A1322,'Medical Examinations'!A1320:H3655,7,FALSE)</f>
        <v>0</v>
      </c>
      <c r="I1322" s="15" t="str">
        <f>VLOOKUP(A1322,'Medical Examinations'!A1320:H3655,8,FALSE)</f>
        <v>No</v>
      </c>
      <c r="J1322" s="15" t="str">
        <f>VLOOKUP(A1322,'Medical Examinations'!A1320:J3655,9,FALSE)</f>
        <v>NORMAL WEIGHT</v>
      </c>
      <c r="K1322" s="15" t="str">
        <f>VLOOKUP(A1322,'Medical Examinations'!A1320:J3655,10,FALSE)</f>
        <v>DIABETES</v>
      </c>
      <c r="L1322" s="15" t="e">
        <f>VLOOKUP(A1322,'Hospitalisation Details'!A1320:J3663,10,FALSE)</f>
        <v>#N/A</v>
      </c>
      <c r="M1322" s="15" t="e">
        <f>VLOOKUP(A1322,'Hospitalisation Details'!A1320:I3663,6,FALSE)</f>
        <v>#N/A</v>
      </c>
      <c r="N1322" s="15" t="e">
        <f>VLOOKUP(A1322,'Hospitalisation Details'!A1320:I3663,7,FALSE)</f>
        <v>#N/A</v>
      </c>
      <c r="O1322" s="15" t="e">
        <f>VLOOKUP(A1322,'Hospitalisation Details'!A1320:I3663,8,FALSE)</f>
        <v>#N/A</v>
      </c>
      <c r="P1322" s="15" t="e">
        <f>VLOOKUP(A1322,'Hospitalisation Details'!A1320:I3663,9,FALSE)</f>
        <v>#N/A</v>
      </c>
      <c r="Q1322" s="15" t="e">
        <f>VLOOKUP(A1322,'Hospitalisation Details'!A1320:K3663,11,FALSE)</f>
        <v>#N/A</v>
      </c>
    </row>
    <row r="1323" spans="1:17" ht="15.6" x14ac:dyDescent="0.3">
      <c r="A1323" s="78" t="s">
        <v>1050</v>
      </c>
      <c r="B1323" s="78" t="str">
        <f>VLOOKUP(A1323,'Customer Names'!A1321:C3656,3,FALSE)</f>
        <v>Daniel V.</v>
      </c>
      <c r="C1323" s="91">
        <f>VLOOKUP(A1323,'Medical Examinations'!A1321:H3656,2,FALSE)</f>
        <v>19.09</v>
      </c>
      <c r="D1323" s="15">
        <f>VLOOKUP(A1323,'Medical Examinations'!A1321:H3656,3,FALSE)</f>
        <v>4</v>
      </c>
      <c r="E1323" s="15" t="str">
        <f>VLOOKUP(A1323,'Medical Examinations'!A1321:H3656,4,FALSE)</f>
        <v>yes</v>
      </c>
      <c r="F1323" s="15" t="str">
        <f>VLOOKUP(A1323,'Medical Examinations'!A1321:H3656,5,FALSE)</f>
        <v>No</v>
      </c>
      <c r="G1323" s="15" t="str">
        <f>VLOOKUP(A1323,'Medical Examinations'!A1321:H3656,6,FALSE)</f>
        <v>No</v>
      </c>
      <c r="H1323" s="15">
        <f>VLOOKUP(A1323,'Medical Examinations'!A1321:H3656,7,FALSE)</f>
        <v>1</v>
      </c>
      <c r="I1323" s="15" t="str">
        <f>VLOOKUP(A1323,'Medical Examinations'!A1321:H3656,8,FALSE)</f>
        <v>No</v>
      </c>
      <c r="J1323" s="15" t="str">
        <f>VLOOKUP(A1323,'Medical Examinations'!A1321:J3656,9,FALSE)</f>
        <v>NORMAL WEIGHT</v>
      </c>
      <c r="K1323" s="15" t="str">
        <f>VLOOKUP(A1323,'Medical Examinations'!A1321:J3656,10,FALSE)</f>
        <v>NORMAL</v>
      </c>
      <c r="L1323" s="15" t="e">
        <f>VLOOKUP(A1323,'Hospitalisation Details'!A1321:J3664,10,FALSE)</f>
        <v>#N/A</v>
      </c>
      <c r="M1323" s="15" t="e">
        <f>VLOOKUP(A1323,'Hospitalisation Details'!A1321:I3664,6,FALSE)</f>
        <v>#N/A</v>
      </c>
      <c r="N1323" s="15" t="e">
        <f>VLOOKUP(A1323,'Hospitalisation Details'!A1321:I3664,7,FALSE)</f>
        <v>#N/A</v>
      </c>
      <c r="O1323" s="15" t="e">
        <f>VLOOKUP(A1323,'Hospitalisation Details'!A1321:I3664,8,FALSE)</f>
        <v>#N/A</v>
      </c>
      <c r="P1323" s="15" t="e">
        <f>VLOOKUP(A1323,'Hospitalisation Details'!A1321:I3664,9,FALSE)</f>
        <v>#N/A</v>
      </c>
      <c r="Q1323" s="15" t="e">
        <f>VLOOKUP(A1323,'Hospitalisation Details'!A1321:K3664,11,FALSE)</f>
        <v>#N/A</v>
      </c>
    </row>
    <row r="1324" spans="1:17" ht="15.6" x14ac:dyDescent="0.3">
      <c r="A1324" s="78" t="s">
        <v>1049</v>
      </c>
      <c r="B1324" s="78" t="str">
        <f>VLOOKUP(A1324,'Customer Names'!A1322:C3657,3,FALSE)</f>
        <v>Saeger</v>
      </c>
      <c r="C1324" s="91">
        <f>VLOOKUP(A1324,'Medical Examinations'!A1322:H3657,2,FALSE)</f>
        <v>23.37</v>
      </c>
      <c r="D1324" s="15">
        <f>VLOOKUP(A1324,'Medical Examinations'!A1322:H3657,3,FALSE)</f>
        <v>4.2300000000000004</v>
      </c>
      <c r="E1324" s="15" t="str">
        <f>VLOOKUP(A1324,'Medical Examinations'!A1322:H3657,4,FALSE)</f>
        <v>No</v>
      </c>
      <c r="F1324" s="15" t="str">
        <f>VLOOKUP(A1324,'Medical Examinations'!A1322:H3657,5,FALSE)</f>
        <v>No</v>
      </c>
      <c r="G1324" s="15" t="str">
        <f>VLOOKUP(A1324,'Medical Examinations'!A1322:H3657,6,FALSE)</f>
        <v>No</v>
      </c>
      <c r="H1324" s="15">
        <f>VLOOKUP(A1324,'Medical Examinations'!A1322:H3657,7,FALSE)</f>
        <v>0</v>
      </c>
      <c r="I1324" s="15" t="str">
        <f>VLOOKUP(A1324,'Medical Examinations'!A1322:H3657,8,FALSE)</f>
        <v>No</v>
      </c>
      <c r="J1324" s="15" t="str">
        <f>VLOOKUP(A1324,'Medical Examinations'!A1322:J3657,9,FALSE)</f>
        <v>NORMAL WEIGHT</v>
      </c>
      <c r="K1324" s="15" t="str">
        <f>VLOOKUP(A1324,'Medical Examinations'!A1322:J3657,10,FALSE)</f>
        <v>NORMAL</v>
      </c>
      <c r="L1324" s="15" t="e">
        <f>VLOOKUP(A1324,'Hospitalisation Details'!A1322:J3665,10,FALSE)</f>
        <v>#N/A</v>
      </c>
      <c r="M1324" s="15" t="e">
        <f>VLOOKUP(A1324,'Hospitalisation Details'!A1322:I3665,6,FALSE)</f>
        <v>#N/A</v>
      </c>
      <c r="N1324" s="15" t="e">
        <f>VLOOKUP(A1324,'Hospitalisation Details'!A1322:I3665,7,FALSE)</f>
        <v>#N/A</v>
      </c>
      <c r="O1324" s="15" t="e">
        <f>VLOOKUP(A1324,'Hospitalisation Details'!A1322:I3665,8,FALSE)</f>
        <v>#N/A</v>
      </c>
      <c r="P1324" s="15" t="e">
        <f>VLOOKUP(A1324,'Hospitalisation Details'!A1322:I3665,9,FALSE)</f>
        <v>#N/A</v>
      </c>
      <c r="Q1324" s="15" t="e">
        <f>VLOOKUP(A1324,'Hospitalisation Details'!A1322:K3665,11,FALSE)</f>
        <v>#N/A</v>
      </c>
    </row>
    <row r="1325" spans="1:17" ht="15.6" x14ac:dyDescent="0.3">
      <c r="A1325" s="78" t="s">
        <v>1048</v>
      </c>
      <c r="B1325" s="78" t="str">
        <f>VLOOKUP(A1325,'Customer Names'!A1323:C3658,3,FALSE)</f>
        <v>Buzunesh</v>
      </c>
      <c r="C1325" s="91">
        <f>VLOOKUP(A1325,'Medical Examinations'!A1323:H3658,2,FALSE)</f>
        <v>33.44</v>
      </c>
      <c r="D1325" s="15">
        <f>VLOOKUP(A1325,'Medical Examinations'!A1323:H3658,3,FALSE)</f>
        <v>4.72</v>
      </c>
      <c r="E1325" s="15" t="str">
        <f>VLOOKUP(A1325,'Medical Examinations'!A1323:H3658,4,FALSE)</f>
        <v>yes</v>
      </c>
      <c r="F1325" s="15" t="str">
        <f>VLOOKUP(A1325,'Medical Examinations'!A1323:H3658,5,FALSE)</f>
        <v>No</v>
      </c>
      <c r="G1325" s="15" t="str">
        <f>VLOOKUP(A1325,'Medical Examinations'!A1323:H3658,6,FALSE)</f>
        <v>No</v>
      </c>
      <c r="H1325" s="15">
        <f>VLOOKUP(A1325,'Medical Examinations'!A1323:H3658,7,FALSE)</f>
        <v>0</v>
      </c>
      <c r="I1325" s="15" t="str">
        <f>VLOOKUP(A1325,'Medical Examinations'!A1323:H3658,8,FALSE)</f>
        <v>No</v>
      </c>
      <c r="J1325" s="15" t="str">
        <f>VLOOKUP(A1325,'Medical Examinations'!A1323:J3658,9,FALSE)</f>
        <v>OBESITY</v>
      </c>
      <c r="K1325" s="15" t="str">
        <f>VLOOKUP(A1325,'Medical Examinations'!A1323:J3658,10,FALSE)</f>
        <v>NORMAL</v>
      </c>
      <c r="L1325" s="15" t="e">
        <f>VLOOKUP(A1325,'Hospitalisation Details'!A1323:J3666,10,FALSE)</f>
        <v>#N/A</v>
      </c>
      <c r="M1325" s="15" t="e">
        <f>VLOOKUP(A1325,'Hospitalisation Details'!A1323:I3666,6,FALSE)</f>
        <v>#N/A</v>
      </c>
      <c r="N1325" s="15" t="e">
        <f>VLOOKUP(A1325,'Hospitalisation Details'!A1323:I3666,7,FALSE)</f>
        <v>#N/A</v>
      </c>
      <c r="O1325" s="15" t="e">
        <f>VLOOKUP(A1325,'Hospitalisation Details'!A1323:I3666,8,FALSE)</f>
        <v>#N/A</v>
      </c>
      <c r="P1325" s="15" t="e">
        <f>VLOOKUP(A1325,'Hospitalisation Details'!A1323:I3666,9,FALSE)</f>
        <v>#N/A</v>
      </c>
      <c r="Q1325" s="15" t="e">
        <f>VLOOKUP(A1325,'Hospitalisation Details'!A1323:K3666,11,FALSE)</f>
        <v>#N/A</v>
      </c>
    </row>
    <row r="1326" spans="1:17" ht="15.6" x14ac:dyDescent="0.3">
      <c r="A1326" s="78" t="s">
        <v>1047</v>
      </c>
      <c r="B1326" s="78" t="str">
        <f>VLOOKUP(A1326,'Customer Names'!A1324:C3659,3,FALSE)</f>
        <v>Mirte</v>
      </c>
      <c r="C1326" s="91">
        <f>VLOOKUP(A1326,'Medical Examinations'!A1324:H3659,2,FALSE)</f>
        <v>28.05</v>
      </c>
      <c r="D1326" s="15">
        <f>VLOOKUP(A1326,'Medical Examinations'!A1324:H3659,3,FALSE)</f>
        <v>5.63</v>
      </c>
      <c r="E1326" s="15" t="str">
        <f>VLOOKUP(A1326,'Medical Examinations'!A1324:H3659,4,FALSE)</f>
        <v>yes</v>
      </c>
      <c r="F1326" s="15" t="str">
        <f>VLOOKUP(A1326,'Medical Examinations'!A1324:H3659,5,FALSE)</f>
        <v>No</v>
      </c>
      <c r="G1326" s="15" t="str">
        <f>VLOOKUP(A1326,'Medical Examinations'!A1324:H3659,6,FALSE)</f>
        <v>No</v>
      </c>
      <c r="H1326" s="15">
        <f>VLOOKUP(A1326,'Medical Examinations'!A1324:H3659,7,FALSE)</f>
        <v>0</v>
      </c>
      <c r="I1326" s="15" t="str">
        <f>VLOOKUP(A1326,'Medical Examinations'!A1324:H3659,8,FALSE)</f>
        <v>No</v>
      </c>
      <c r="J1326" s="15" t="str">
        <f>VLOOKUP(A1326,'Medical Examinations'!A1324:J3659,9,FALSE)</f>
        <v>OVERWEIGHT</v>
      </c>
      <c r="K1326" s="15" t="str">
        <f>VLOOKUP(A1326,'Medical Examinations'!A1324:J3659,10,FALSE)</f>
        <v>NORMAL</v>
      </c>
      <c r="L1326" s="15" t="e">
        <f>VLOOKUP(A1326,'Hospitalisation Details'!A1324:J3667,10,FALSE)</f>
        <v>#N/A</v>
      </c>
      <c r="M1326" s="15" t="e">
        <f>VLOOKUP(A1326,'Hospitalisation Details'!A1324:I3667,6,FALSE)</f>
        <v>#N/A</v>
      </c>
      <c r="N1326" s="15" t="e">
        <f>VLOOKUP(A1326,'Hospitalisation Details'!A1324:I3667,7,FALSE)</f>
        <v>#N/A</v>
      </c>
      <c r="O1326" s="15" t="e">
        <f>VLOOKUP(A1326,'Hospitalisation Details'!A1324:I3667,8,FALSE)</f>
        <v>#N/A</v>
      </c>
      <c r="P1326" s="15" t="e">
        <f>VLOOKUP(A1326,'Hospitalisation Details'!A1324:I3667,9,FALSE)</f>
        <v>#N/A</v>
      </c>
      <c r="Q1326" s="15" t="e">
        <f>VLOOKUP(A1326,'Hospitalisation Details'!A1324:K3667,11,FALSE)</f>
        <v>#N/A</v>
      </c>
    </row>
    <row r="1327" spans="1:17" ht="15.6" x14ac:dyDescent="0.3">
      <c r="A1327" s="78" t="s">
        <v>1046</v>
      </c>
      <c r="B1327" s="78" t="str">
        <f>VLOOKUP(A1327,'Customer Names'!A1325:C3660,3,FALSE)</f>
        <v>Megan</v>
      </c>
      <c r="C1327" s="91">
        <f>VLOOKUP(A1327,'Medical Examinations'!A1325:H3660,2,FALSE)</f>
        <v>27.72</v>
      </c>
      <c r="D1327" s="15">
        <f>VLOOKUP(A1327,'Medical Examinations'!A1325:H3660,3,FALSE)</f>
        <v>5.83</v>
      </c>
      <c r="E1327" s="15" t="str">
        <f>VLOOKUP(A1327,'Medical Examinations'!A1325:H3660,4,FALSE)</f>
        <v>yes</v>
      </c>
      <c r="F1327" s="15" t="str">
        <f>VLOOKUP(A1327,'Medical Examinations'!A1325:H3660,5,FALSE)</f>
        <v>No</v>
      </c>
      <c r="G1327" s="15" t="str">
        <f>VLOOKUP(A1327,'Medical Examinations'!A1325:H3660,6,FALSE)</f>
        <v>No</v>
      </c>
      <c r="H1327" s="15">
        <f>VLOOKUP(A1327,'Medical Examinations'!A1325:H3660,7,FALSE)</f>
        <v>0</v>
      </c>
      <c r="I1327" s="15" t="str">
        <f>VLOOKUP(A1327,'Medical Examinations'!A1325:H3660,8,FALSE)</f>
        <v>No</v>
      </c>
      <c r="J1327" s="15" t="str">
        <f>VLOOKUP(A1327,'Medical Examinations'!A1325:J3660,9,FALSE)</f>
        <v>OVERWEIGHT</v>
      </c>
      <c r="K1327" s="15" t="str">
        <f>VLOOKUP(A1327,'Medical Examinations'!A1325:J3660,10,FALSE)</f>
        <v>PREDIABETES</v>
      </c>
      <c r="L1327" s="15" t="e">
        <f>VLOOKUP(A1327,'Hospitalisation Details'!A1325:J3668,10,FALSE)</f>
        <v>#N/A</v>
      </c>
      <c r="M1327" s="15" t="e">
        <f>VLOOKUP(A1327,'Hospitalisation Details'!A1325:I3668,6,FALSE)</f>
        <v>#N/A</v>
      </c>
      <c r="N1327" s="15" t="e">
        <f>VLOOKUP(A1327,'Hospitalisation Details'!A1325:I3668,7,FALSE)</f>
        <v>#N/A</v>
      </c>
      <c r="O1327" s="15" t="e">
        <f>VLOOKUP(A1327,'Hospitalisation Details'!A1325:I3668,8,FALSE)</f>
        <v>#N/A</v>
      </c>
      <c r="P1327" s="15" t="e">
        <f>VLOOKUP(A1327,'Hospitalisation Details'!A1325:I3668,9,FALSE)</f>
        <v>#N/A</v>
      </c>
      <c r="Q1327" s="15" t="e">
        <f>VLOOKUP(A1327,'Hospitalisation Details'!A1325:K3668,11,FALSE)</f>
        <v>#N/A</v>
      </c>
    </row>
    <row r="1328" spans="1:17" ht="15.6" x14ac:dyDescent="0.3">
      <c r="A1328" s="78" t="s">
        <v>1045</v>
      </c>
      <c r="B1328" s="78" t="str">
        <f>VLOOKUP(A1328,'Customer Names'!A1326:C3661,3,FALSE)</f>
        <v>Kerry A.</v>
      </c>
      <c r="C1328" s="91">
        <f>VLOOKUP(A1328,'Medical Examinations'!A1326:H3661,2,FALSE)</f>
        <v>29.81</v>
      </c>
      <c r="D1328" s="15">
        <f>VLOOKUP(A1328,'Medical Examinations'!A1326:H3661,3,FALSE)</f>
        <v>9.23</v>
      </c>
      <c r="E1328" s="15" t="str">
        <f>VLOOKUP(A1328,'Medical Examinations'!A1326:H3661,4,FALSE)</f>
        <v>No</v>
      </c>
      <c r="F1328" s="15" t="str">
        <f>VLOOKUP(A1328,'Medical Examinations'!A1326:H3661,5,FALSE)</f>
        <v>No</v>
      </c>
      <c r="G1328" s="15" t="str">
        <f>VLOOKUP(A1328,'Medical Examinations'!A1326:H3661,6,FALSE)</f>
        <v>No</v>
      </c>
      <c r="H1328" s="15">
        <f>VLOOKUP(A1328,'Medical Examinations'!A1326:H3661,7,FALSE)</f>
        <v>0</v>
      </c>
      <c r="I1328" s="15" t="str">
        <f>VLOOKUP(A1328,'Medical Examinations'!A1326:H3661,8,FALSE)</f>
        <v>No</v>
      </c>
      <c r="J1328" s="15" t="str">
        <f>VLOOKUP(A1328,'Medical Examinations'!A1326:J3661,9,FALSE)</f>
        <v>OVERWEIGHT</v>
      </c>
      <c r="K1328" s="15" t="str">
        <f>VLOOKUP(A1328,'Medical Examinations'!A1326:J3661,10,FALSE)</f>
        <v>DIABETES</v>
      </c>
      <c r="L1328" s="15" t="e">
        <f>VLOOKUP(A1328,'Hospitalisation Details'!A1326:J3669,10,FALSE)</f>
        <v>#N/A</v>
      </c>
      <c r="M1328" s="15" t="e">
        <f>VLOOKUP(A1328,'Hospitalisation Details'!A1326:I3669,6,FALSE)</f>
        <v>#N/A</v>
      </c>
      <c r="N1328" s="15" t="e">
        <f>VLOOKUP(A1328,'Hospitalisation Details'!A1326:I3669,7,FALSE)</f>
        <v>#N/A</v>
      </c>
      <c r="O1328" s="15" t="e">
        <f>VLOOKUP(A1328,'Hospitalisation Details'!A1326:I3669,8,FALSE)</f>
        <v>#N/A</v>
      </c>
      <c r="P1328" s="15" t="e">
        <f>VLOOKUP(A1328,'Hospitalisation Details'!A1326:I3669,9,FALSE)</f>
        <v>#N/A</v>
      </c>
      <c r="Q1328" s="15" t="e">
        <f>VLOOKUP(A1328,'Hospitalisation Details'!A1326:K3669,11,FALSE)</f>
        <v>#N/A</v>
      </c>
    </row>
    <row r="1329" spans="1:17" ht="15.6" x14ac:dyDescent="0.3">
      <c r="A1329" s="78" t="s">
        <v>1044</v>
      </c>
      <c r="B1329" s="78" t="str">
        <f>VLOOKUP(A1329,'Customer Names'!A1327:C3662,3,FALSE)</f>
        <v>Kristin</v>
      </c>
      <c r="C1329" s="91">
        <f>VLOOKUP(A1329,'Medical Examinations'!A1327:H3662,2,FALSE)</f>
        <v>23.98</v>
      </c>
      <c r="D1329" s="15">
        <f>VLOOKUP(A1329,'Medical Examinations'!A1327:H3662,3,FALSE)</f>
        <v>9.89</v>
      </c>
      <c r="E1329" s="15" t="str">
        <f>VLOOKUP(A1329,'Medical Examinations'!A1327:H3662,4,FALSE)</f>
        <v>No</v>
      </c>
      <c r="F1329" s="15" t="str">
        <f>VLOOKUP(A1329,'Medical Examinations'!A1327:H3662,5,FALSE)</f>
        <v>No</v>
      </c>
      <c r="G1329" s="15" t="str">
        <f>VLOOKUP(A1329,'Medical Examinations'!A1327:H3662,6,FALSE)</f>
        <v>No</v>
      </c>
      <c r="H1329" s="15">
        <f>VLOOKUP(A1329,'Medical Examinations'!A1327:H3662,7,FALSE)</f>
        <v>0</v>
      </c>
      <c r="I1329" s="15" t="str">
        <f>VLOOKUP(A1329,'Medical Examinations'!A1327:H3662,8,FALSE)</f>
        <v>No</v>
      </c>
      <c r="J1329" s="15" t="str">
        <f>VLOOKUP(A1329,'Medical Examinations'!A1327:J3662,9,FALSE)</f>
        <v>NORMAL WEIGHT</v>
      </c>
      <c r="K1329" s="15" t="str">
        <f>VLOOKUP(A1329,'Medical Examinations'!A1327:J3662,10,FALSE)</f>
        <v>DIABETES</v>
      </c>
      <c r="L1329" s="15" t="e">
        <f>VLOOKUP(A1329,'Hospitalisation Details'!A1327:J3670,10,FALSE)</f>
        <v>#N/A</v>
      </c>
      <c r="M1329" s="15" t="e">
        <f>VLOOKUP(A1329,'Hospitalisation Details'!A1327:I3670,6,FALSE)</f>
        <v>#N/A</v>
      </c>
      <c r="N1329" s="15" t="e">
        <f>VLOOKUP(A1329,'Hospitalisation Details'!A1327:I3670,7,FALSE)</f>
        <v>#N/A</v>
      </c>
      <c r="O1329" s="15" t="e">
        <f>VLOOKUP(A1329,'Hospitalisation Details'!A1327:I3670,8,FALSE)</f>
        <v>#N/A</v>
      </c>
      <c r="P1329" s="15" t="e">
        <f>VLOOKUP(A1329,'Hospitalisation Details'!A1327:I3670,9,FALSE)</f>
        <v>#N/A</v>
      </c>
      <c r="Q1329" s="15" t="e">
        <f>VLOOKUP(A1329,'Hospitalisation Details'!A1327:K3670,11,FALSE)</f>
        <v>#N/A</v>
      </c>
    </row>
    <row r="1330" spans="1:17" ht="15.6" x14ac:dyDescent="0.3">
      <c r="A1330" s="78" t="s">
        <v>1043</v>
      </c>
      <c r="B1330" s="78" t="str">
        <f>VLOOKUP(A1330,'Customer Names'!A1328:C3663,3,FALSE)</f>
        <v>Christopher R.</v>
      </c>
      <c r="C1330" s="91">
        <f>VLOOKUP(A1330,'Medical Examinations'!A1328:H3663,2,FALSE)</f>
        <v>17.34</v>
      </c>
      <c r="D1330" s="15">
        <f>VLOOKUP(A1330,'Medical Examinations'!A1328:H3663,3,FALSE)</f>
        <v>12</v>
      </c>
      <c r="E1330" s="15" t="str">
        <f>VLOOKUP(A1330,'Medical Examinations'!A1328:H3663,4,FALSE)</f>
        <v>No</v>
      </c>
      <c r="F1330" s="15" t="str">
        <f>VLOOKUP(A1330,'Medical Examinations'!A1328:H3663,5,FALSE)</f>
        <v>No</v>
      </c>
      <c r="G1330" s="15" t="str">
        <f>VLOOKUP(A1330,'Medical Examinations'!A1328:H3663,6,FALSE)</f>
        <v>No</v>
      </c>
      <c r="H1330" s="15">
        <f>VLOOKUP(A1330,'Medical Examinations'!A1328:H3663,7,FALSE)</f>
        <v>0</v>
      </c>
      <c r="I1330" s="15" t="str">
        <f>VLOOKUP(A1330,'Medical Examinations'!A1328:H3663,8,FALSE)</f>
        <v>No</v>
      </c>
      <c r="J1330" s="15" t="str">
        <f>VLOOKUP(A1330,'Medical Examinations'!A1328:J3663,9,FALSE)</f>
        <v>UNDERWEIGHT</v>
      </c>
      <c r="K1330" s="15" t="str">
        <f>VLOOKUP(A1330,'Medical Examinations'!A1328:J3663,10,FALSE)</f>
        <v>DIABETES</v>
      </c>
      <c r="L1330" s="15" t="e">
        <f>VLOOKUP(A1330,'Hospitalisation Details'!A1328:J3671,10,FALSE)</f>
        <v>#N/A</v>
      </c>
      <c r="M1330" s="15" t="e">
        <f>VLOOKUP(A1330,'Hospitalisation Details'!A1328:I3671,6,FALSE)</f>
        <v>#N/A</v>
      </c>
      <c r="N1330" s="15" t="e">
        <f>VLOOKUP(A1330,'Hospitalisation Details'!A1328:I3671,7,FALSE)</f>
        <v>#N/A</v>
      </c>
      <c r="O1330" s="15" t="e">
        <f>VLOOKUP(A1330,'Hospitalisation Details'!A1328:I3671,8,FALSE)</f>
        <v>#N/A</v>
      </c>
      <c r="P1330" s="15" t="e">
        <f>VLOOKUP(A1330,'Hospitalisation Details'!A1328:I3671,9,FALSE)</f>
        <v>#N/A</v>
      </c>
      <c r="Q1330" s="15" t="e">
        <f>VLOOKUP(A1330,'Hospitalisation Details'!A1328:K3671,11,FALSE)</f>
        <v>#N/A</v>
      </c>
    </row>
    <row r="1331" spans="1:17" ht="15.6" x14ac:dyDescent="0.3">
      <c r="A1331" s="78" t="s">
        <v>1042</v>
      </c>
      <c r="B1331" s="78" t="str">
        <f>VLOOKUP(A1331,'Customer Names'!A1329:C3664,3,FALSE)</f>
        <v>Elizabeth A</v>
      </c>
      <c r="C1331" s="91">
        <f>VLOOKUP(A1331,'Medical Examinations'!A1329:H3664,2,FALSE)</f>
        <v>40.39</v>
      </c>
      <c r="D1331" s="15">
        <f>VLOOKUP(A1331,'Medical Examinations'!A1329:H3664,3,FALSE)</f>
        <v>4.24</v>
      </c>
      <c r="E1331" s="15" t="str">
        <f>VLOOKUP(A1331,'Medical Examinations'!A1329:H3664,4,FALSE)</f>
        <v>yes</v>
      </c>
      <c r="F1331" s="15" t="str">
        <f>VLOOKUP(A1331,'Medical Examinations'!A1329:H3664,5,FALSE)</f>
        <v>No</v>
      </c>
      <c r="G1331" s="15" t="str">
        <f>VLOOKUP(A1331,'Medical Examinations'!A1329:H3664,6,FALSE)</f>
        <v>Yes</v>
      </c>
      <c r="H1331" s="15">
        <f>VLOOKUP(A1331,'Medical Examinations'!A1329:H3664,7,FALSE)</f>
        <v>1</v>
      </c>
      <c r="I1331" s="15" t="str">
        <f>VLOOKUP(A1331,'Medical Examinations'!A1329:H3664,8,FALSE)</f>
        <v>No</v>
      </c>
      <c r="J1331" s="15" t="str">
        <f>VLOOKUP(A1331,'Medical Examinations'!A1329:J3664,9,FALSE)</f>
        <v>OBESITY</v>
      </c>
      <c r="K1331" s="15" t="str">
        <f>VLOOKUP(A1331,'Medical Examinations'!A1329:J3664,10,FALSE)</f>
        <v>NORMAL</v>
      </c>
      <c r="L1331" s="15" t="e">
        <f>VLOOKUP(A1331,'Hospitalisation Details'!A1329:J3672,10,FALSE)</f>
        <v>#N/A</v>
      </c>
      <c r="M1331" s="15" t="e">
        <f>VLOOKUP(A1331,'Hospitalisation Details'!A1329:I3672,6,FALSE)</f>
        <v>#N/A</v>
      </c>
      <c r="N1331" s="15" t="e">
        <f>VLOOKUP(A1331,'Hospitalisation Details'!A1329:I3672,7,FALSE)</f>
        <v>#N/A</v>
      </c>
      <c r="O1331" s="15" t="e">
        <f>VLOOKUP(A1331,'Hospitalisation Details'!A1329:I3672,8,FALSE)</f>
        <v>#N/A</v>
      </c>
      <c r="P1331" s="15" t="e">
        <f>VLOOKUP(A1331,'Hospitalisation Details'!A1329:I3672,9,FALSE)</f>
        <v>#N/A</v>
      </c>
      <c r="Q1331" s="15" t="e">
        <f>VLOOKUP(A1331,'Hospitalisation Details'!A1329:K3672,11,FALSE)</f>
        <v>#N/A</v>
      </c>
    </row>
    <row r="1332" spans="1:17" ht="15.6" x14ac:dyDescent="0.3">
      <c r="A1332" s="78" t="s">
        <v>1041</v>
      </c>
      <c r="B1332" s="78" t="str">
        <f>VLOOKUP(A1332,'Customer Names'!A1330:C3665,3,FALSE)</f>
        <v>Andrew</v>
      </c>
      <c r="C1332" s="91">
        <f>VLOOKUP(A1332,'Medical Examinations'!A1330:H3665,2,FALSE)</f>
        <v>25.96</v>
      </c>
      <c r="D1332" s="15">
        <f>VLOOKUP(A1332,'Medical Examinations'!A1330:H3665,3,FALSE)</f>
        <v>4.68</v>
      </c>
      <c r="E1332" s="15" t="str">
        <f>VLOOKUP(A1332,'Medical Examinations'!A1330:H3665,4,FALSE)</f>
        <v>yes</v>
      </c>
      <c r="F1332" s="15" t="str">
        <f>VLOOKUP(A1332,'Medical Examinations'!A1330:H3665,5,FALSE)</f>
        <v>No</v>
      </c>
      <c r="G1332" s="15" t="str">
        <f>VLOOKUP(A1332,'Medical Examinations'!A1330:H3665,6,FALSE)</f>
        <v>Yes</v>
      </c>
      <c r="H1332" s="15">
        <f>VLOOKUP(A1332,'Medical Examinations'!A1330:H3665,7,FALSE)</f>
        <v>1</v>
      </c>
      <c r="I1332" s="15" t="str">
        <f>VLOOKUP(A1332,'Medical Examinations'!A1330:H3665,8,FALSE)</f>
        <v>No</v>
      </c>
      <c r="J1332" s="15" t="str">
        <f>VLOOKUP(A1332,'Medical Examinations'!A1330:J3665,9,FALSE)</f>
        <v>OVERWEIGHT</v>
      </c>
      <c r="K1332" s="15" t="str">
        <f>VLOOKUP(A1332,'Medical Examinations'!A1330:J3665,10,FALSE)</f>
        <v>NORMAL</v>
      </c>
      <c r="L1332" s="15" t="e">
        <f>VLOOKUP(A1332,'Hospitalisation Details'!A1330:J3673,10,FALSE)</f>
        <v>#N/A</v>
      </c>
      <c r="M1332" s="15" t="e">
        <f>VLOOKUP(A1332,'Hospitalisation Details'!A1330:I3673,6,FALSE)</f>
        <v>#N/A</v>
      </c>
      <c r="N1332" s="15" t="e">
        <f>VLOOKUP(A1332,'Hospitalisation Details'!A1330:I3673,7,FALSE)</f>
        <v>#N/A</v>
      </c>
      <c r="O1332" s="15" t="e">
        <f>VLOOKUP(A1332,'Hospitalisation Details'!A1330:I3673,8,FALSE)</f>
        <v>#N/A</v>
      </c>
      <c r="P1332" s="15" t="e">
        <f>VLOOKUP(A1332,'Hospitalisation Details'!A1330:I3673,9,FALSE)</f>
        <v>#N/A</v>
      </c>
      <c r="Q1332" s="15" t="e">
        <f>VLOOKUP(A1332,'Hospitalisation Details'!A1330:K3673,11,FALSE)</f>
        <v>#N/A</v>
      </c>
    </row>
    <row r="1333" spans="1:17" ht="15.6" x14ac:dyDescent="0.3">
      <c r="A1333" s="78" t="s">
        <v>1040</v>
      </c>
      <c r="B1333" s="78" t="str">
        <f>VLOOKUP(A1333,'Customer Names'!A1331:C3666,3,FALSE)</f>
        <v>Dawn M.</v>
      </c>
      <c r="C1333" s="91">
        <f>VLOOKUP(A1333,'Medical Examinations'!A1331:H3666,2,FALSE)</f>
        <v>17.68</v>
      </c>
      <c r="D1333" s="15">
        <f>VLOOKUP(A1333,'Medical Examinations'!A1331:H3666,3,FALSE)</f>
        <v>8.57</v>
      </c>
      <c r="E1333" s="15" t="str">
        <f>VLOOKUP(A1333,'Medical Examinations'!A1331:H3666,4,FALSE)</f>
        <v>yes</v>
      </c>
      <c r="F1333" s="15" t="str">
        <f>VLOOKUP(A1333,'Medical Examinations'!A1331:H3666,5,FALSE)</f>
        <v>No</v>
      </c>
      <c r="G1333" s="15" t="str">
        <f>VLOOKUP(A1333,'Medical Examinations'!A1331:H3666,6,FALSE)</f>
        <v>Yes</v>
      </c>
      <c r="H1333" s="15">
        <f>VLOOKUP(A1333,'Medical Examinations'!A1331:H3666,7,FALSE)</f>
        <v>1</v>
      </c>
      <c r="I1333" s="15" t="str">
        <f>VLOOKUP(A1333,'Medical Examinations'!A1331:H3666,8,FALSE)</f>
        <v>No</v>
      </c>
      <c r="J1333" s="15" t="str">
        <f>VLOOKUP(A1333,'Medical Examinations'!A1331:J3666,9,FALSE)</f>
        <v>UNDERWEIGHT</v>
      </c>
      <c r="K1333" s="15" t="str">
        <f>VLOOKUP(A1333,'Medical Examinations'!A1331:J3666,10,FALSE)</f>
        <v>DIABETES</v>
      </c>
      <c r="L1333" s="15" t="e">
        <f>VLOOKUP(A1333,'Hospitalisation Details'!A1331:J3674,10,FALSE)</f>
        <v>#N/A</v>
      </c>
      <c r="M1333" s="15" t="e">
        <f>VLOOKUP(A1333,'Hospitalisation Details'!A1331:I3674,6,FALSE)</f>
        <v>#N/A</v>
      </c>
      <c r="N1333" s="15" t="e">
        <f>VLOOKUP(A1333,'Hospitalisation Details'!A1331:I3674,7,FALSE)</f>
        <v>#N/A</v>
      </c>
      <c r="O1333" s="15" t="e">
        <f>VLOOKUP(A1333,'Hospitalisation Details'!A1331:I3674,8,FALSE)</f>
        <v>#N/A</v>
      </c>
      <c r="P1333" s="15" t="e">
        <f>VLOOKUP(A1333,'Hospitalisation Details'!A1331:I3674,9,FALSE)</f>
        <v>#N/A</v>
      </c>
      <c r="Q1333" s="15" t="e">
        <f>VLOOKUP(A1333,'Hospitalisation Details'!A1331:K3674,11,FALSE)</f>
        <v>#N/A</v>
      </c>
    </row>
    <row r="1334" spans="1:17" ht="15.6" x14ac:dyDescent="0.3">
      <c r="A1334" s="78" t="s">
        <v>1039</v>
      </c>
      <c r="B1334" s="78" t="str">
        <f>VLOOKUP(A1334,'Customer Names'!A1332:C3667,3,FALSE)</f>
        <v>Jonathan P</v>
      </c>
      <c r="C1334" s="91">
        <f>VLOOKUP(A1334,'Medical Examinations'!A1332:H3667,2,FALSE)</f>
        <v>30.875</v>
      </c>
      <c r="D1334" s="15">
        <f>VLOOKUP(A1334,'Medical Examinations'!A1332:H3667,3,FALSE)</f>
        <v>4.0999999999999996</v>
      </c>
      <c r="E1334" s="15" t="str">
        <f>VLOOKUP(A1334,'Medical Examinations'!A1332:H3667,4,FALSE)</f>
        <v>No</v>
      </c>
      <c r="F1334" s="15" t="str">
        <f>VLOOKUP(A1334,'Medical Examinations'!A1332:H3667,5,FALSE)</f>
        <v>No</v>
      </c>
      <c r="G1334" s="15" t="str">
        <f>VLOOKUP(A1334,'Medical Examinations'!A1332:H3667,6,FALSE)</f>
        <v>No</v>
      </c>
      <c r="H1334" s="15">
        <f>VLOOKUP(A1334,'Medical Examinations'!A1332:H3667,7,FALSE)</f>
        <v>0</v>
      </c>
      <c r="I1334" s="15" t="str">
        <f>VLOOKUP(A1334,'Medical Examinations'!A1332:H3667,8,FALSE)</f>
        <v>No</v>
      </c>
      <c r="J1334" s="15" t="str">
        <f>VLOOKUP(A1334,'Medical Examinations'!A1332:J3667,9,FALSE)</f>
        <v>OBESITY</v>
      </c>
      <c r="K1334" s="15" t="str">
        <f>VLOOKUP(A1334,'Medical Examinations'!A1332:J3667,10,FALSE)</f>
        <v>NORMAL</v>
      </c>
      <c r="L1334" s="15" t="e">
        <f>VLOOKUP(A1334,'Hospitalisation Details'!A1332:J3675,10,FALSE)</f>
        <v>#N/A</v>
      </c>
      <c r="M1334" s="15" t="e">
        <f>VLOOKUP(A1334,'Hospitalisation Details'!A1332:I3675,6,FALSE)</f>
        <v>#N/A</v>
      </c>
      <c r="N1334" s="15" t="e">
        <f>VLOOKUP(A1334,'Hospitalisation Details'!A1332:I3675,7,FALSE)</f>
        <v>#N/A</v>
      </c>
      <c r="O1334" s="15" t="e">
        <f>VLOOKUP(A1334,'Hospitalisation Details'!A1332:I3675,8,FALSE)</f>
        <v>#N/A</v>
      </c>
      <c r="P1334" s="15" t="e">
        <f>VLOOKUP(A1334,'Hospitalisation Details'!A1332:I3675,9,FALSE)</f>
        <v>#N/A</v>
      </c>
      <c r="Q1334" s="15" t="e">
        <f>VLOOKUP(A1334,'Hospitalisation Details'!A1332:K3675,11,FALSE)</f>
        <v>#N/A</v>
      </c>
    </row>
    <row r="1335" spans="1:17" ht="15.6" x14ac:dyDescent="0.3">
      <c r="A1335" s="78" t="s">
        <v>1038</v>
      </c>
      <c r="B1335" s="78" t="str">
        <f>VLOOKUP(A1335,'Customer Names'!A1333:C3668,3,FALSE)</f>
        <v>Gina</v>
      </c>
      <c r="C1335" s="91">
        <f>VLOOKUP(A1335,'Medical Examinations'!A1333:H3668,2,FALSE)</f>
        <v>30.81</v>
      </c>
      <c r="D1335" s="15">
        <f>VLOOKUP(A1335,'Medical Examinations'!A1333:H3668,3,FALSE)</f>
        <v>4.49</v>
      </c>
      <c r="E1335" s="15" t="str">
        <f>VLOOKUP(A1335,'Medical Examinations'!A1333:H3668,4,FALSE)</f>
        <v>No</v>
      </c>
      <c r="F1335" s="15" t="str">
        <f>VLOOKUP(A1335,'Medical Examinations'!A1333:H3668,5,FALSE)</f>
        <v>No</v>
      </c>
      <c r="G1335" s="15" t="str">
        <f>VLOOKUP(A1335,'Medical Examinations'!A1333:H3668,6,FALSE)</f>
        <v>No</v>
      </c>
      <c r="H1335" s="15">
        <f>VLOOKUP(A1335,'Medical Examinations'!A1333:H3668,7,FALSE)</f>
        <v>0</v>
      </c>
      <c r="I1335" s="15" t="str">
        <f>VLOOKUP(A1335,'Medical Examinations'!A1333:H3668,8,FALSE)</f>
        <v>No</v>
      </c>
      <c r="J1335" s="15" t="str">
        <f>VLOOKUP(A1335,'Medical Examinations'!A1333:J3668,9,FALSE)</f>
        <v>OBESITY</v>
      </c>
      <c r="K1335" s="15" t="str">
        <f>VLOOKUP(A1335,'Medical Examinations'!A1333:J3668,10,FALSE)</f>
        <v>NORMAL</v>
      </c>
      <c r="L1335" s="15" t="e">
        <f>VLOOKUP(A1335,'Hospitalisation Details'!A1333:J3676,10,FALSE)</f>
        <v>#N/A</v>
      </c>
      <c r="M1335" s="15" t="e">
        <f>VLOOKUP(A1335,'Hospitalisation Details'!A1333:I3676,6,FALSE)</f>
        <v>#N/A</v>
      </c>
      <c r="N1335" s="15" t="e">
        <f>VLOOKUP(A1335,'Hospitalisation Details'!A1333:I3676,7,FALSE)</f>
        <v>#N/A</v>
      </c>
      <c r="O1335" s="15" t="e">
        <f>VLOOKUP(A1335,'Hospitalisation Details'!A1333:I3676,8,FALSE)</f>
        <v>#N/A</v>
      </c>
      <c r="P1335" s="15" t="e">
        <f>VLOOKUP(A1335,'Hospitalisation Details'!A1333:I3676,9,FALSE)</f>
        <v>#N/A</v>
      </c>
      <c r="Q1335" s="15" t="e">
        <f>VLOOKUP(A1335,'Hospitalisation Details'!A1333:K3676,11,FALSE)</f>
        <v>#N/A</v>
      </c>
    </row>
    <row r="1336" spans="1:17" ht="15.6" x14ac:dyDescent="0.3">
      <c r="A1336" s="78" t="s">
        <v>1037</v>
      </c>
      <c r="B1336" s="78" t="str">
        <f>VLOOKUP(A1336,'Customer Names'!A1334:C3669,3,FALSE)</f>
        <v>Dino</v>
      </c>
      <c r="C1336" s="91">
        <f>VLOOKUP(A1336,'Medical Examinations'!A1334:H3669,2,FALSE)</f>
        <v>36.85</v>
      </c>
      <c r="D1336" s="15">
        <f>VLOOKUP(A1336,'Medical Examinations'!A1334:H3669,3,FALSE)</f>
        <v>8.8000000000000007</v>
      </c>
      <c r="E1336" s="15" t="str">
        <f>VLOOKUP(A1336,'Medical Examinations'!A1334:H3669,4,FALSE)</f>
        <v>No</v>
      </c>
      <c r="F1336" s="15" t="str">
        <f>VLOOKUP(A1336,'Medical Examinations'!A1334:H3669,5,FALSE)</f>
        <v>No</v>
      </c>
      <c r="G1336" s="15" t="str">
        <f>VLOOKUP(A1336,'Medical Examinations'!A1334:H3669,6,FALSE)</f>
        <v>No</v>
      </c>
      <c r="H1336" s="15">
        <f>VLOOKUP(A1336,'Medical Examinations'!A1334:H3669,7,FALSE)</f>
        <v>2</v>
      </c>
      <c r="I1336" s="15" t="str">
        <f>VLOOKUP(A1336,'Medical Examinations'!A1334:H3669,8,FALSE)</f>
        <v>No</v>
      </c>
      <c r="J1336" s="15" t="str">
        <f>VLOOKUP(A1336,'Medical Examinations'!A1334:J3669,9,FALSE)</f>
        <v>OBESITY</v>
      </c>
      <c r="K1336" s="15" t="str">
        <f>VLOOKUP(A1336,'Medical Examinations'!A1334:J3669,10,FALSE)</f>
        <v>DIABETES</v>
      </c>
      <c r="L1336" s="15" t="e">
        <f>VLOOKUP(A1336,'Hospitalisation Details'!A1334:J3677,10,FALSE)</f>
        <v>#N/A</v>
      </c>
      <c r="M1336" s="15" t="e">
        <f>VLOOKUP(A1336,'Hospitalisation Details'!A1334:I3677,6,FALSE)</f>
        <v>#N/A</v>
      </c>
      <c r="N1336" s="15" t="e">
        <f>VLOOKUP(A1336,'Hospitalisation Details'!A1334:I3677,7,FALSE)</f>
        <v>#N/A</v>
      </c>
      <c r="O1336" s="15" t="e">
        <f>VLOOKUP(A1336,'Hospitalisation Details'!A1334:I3677,8,FALSE)</f>
        <v>#N/A</v>
      </c>
      <c r="P1336" s="15" t="e">
        <f>VLOOKUP(A1336,'Hospitalisation Details'!A1334:I3677,9,FALSE)</f>
        <v>#N/A</v>
      </c>
      <c r="Q1336" s="15" t="e">
        <f>VLOOKUP(A1336,'Hospitalisation Details'!A1334:K3677,11,FALSE)</f>
        <v>#N/A</v>
      </c>
    </row>
    <row r="1337" spans="1:17" ht="15.6" x14ac:dyDescent="0.3">
      <c r="A1337" s="78" t="s">
        <v>1036</v>
      </c>
      <c r="B1337" s="78" t="str">
        <f>VLOOKUP(A1337,'Customer Names'!A1335:C3670,3,FALSE)</f>
        <v>Mr.  Jan</v>
      </c>
      <c r="C1337" s="91">
        <f>VLOOKUP(A1337,'Medical Examinations'!A1335:H3670,2,FALSE)</f>
        <v>35.86</v>
      </c>
      <c r="D1337" s="15">
        <f>VLOOKUP(A1337,'Medical Examinations'!A1335:H3670,3,FALSE)</f>
        <v>7.93</v>
      </c>
      <c r="E1337" s="15" t="str">
        <f>VLOOKUP(A1337,'Medical Examinations'!A1335:H3670,4,FALSE)</f>
        <v>No</v>
      </c>
      <c r="F1337" s="15" t="str">
        <f>VLOOKUP(A1337,'Medical Examinations'!A1335:H3670,5,FALSE)</f>
        <v>No</v>
      </c>
      <c r="G1337" s="15" t="str">
        <f>VLOOKUP(A1337,'Medical Examinations'!A1335:H3670,6,FALSE)</f>
        <v>No</v>
      </c>
      <c r="H1337" s="15">
        <f>VLOOKUP(A1337,'Medical Examinations'!A1335:H3670,7,FALSE)</f>
        <v>2</v>
      </c>
      <c r="I1337" s="15" t="str">
        <f>VLOOKUP(A1337,'Medical Examinations'!A1335:H3670,8,FALSE)</f>
        <v>No</v>
      </c>
      <c r="J1337" s="15" t="str">
        <f>VLOOKUP(A1337,'Medical Examinations'!A1335:J3670,9,FALSE)</f>
        <v>OBESITY</v>
      </c>
      <c r="K1337" s="15" t="str">
        <f>VLOOKUP(A1337,'Medical Examinations'!A1335:J3670,10,FALSE)</f>
        <v>DIABETES</v>
      </c>
      <c r="L1337" s="15" t="e">
        <f>VLOOKUP(A1337,'Hospitalisation Details'!A1335:J3678,10,FALSE)</f>
        <v>#N/A</v>
      </c>
      <c r="M1337" s="15" t="e">
        <f>VLOOKUP(A1337,'Hospitalisation Details'!A1335:I3678,6,FALSE)</f>
        <v>#N/A</v>
      </c>
      <c r="N1337" s="15" t="e">
        <f>VLOOKUP(A1337,'Hospitalisation Details'!A1335:I3678,7,FALSE)</f>
        <v>#N/A</v>
      </c>
      <c r="O1337" s="15" t="e">
        <f>VLOOKUP(A1337,'Hospitalisation Details'!A1335:I3678,8,FALSE)</f>
        <v>#N/A</v>
      </c>
      <c r="P1337" s="15" t="e">
        <f>VLOOKUP(A1337,'Hospitalisation Details'!A1335:I3678,9,FALSE)</f>
        <v>#N/A</v>
      </c>
      <c r="Q1337" s="15" t="e">
        <f>VLOOKUP(A1337,'Hospitalisation Details'!A1335:K3678,11,FALSE)</f>
        <v>#N/A</v>
      </c>
    </row>
    <row r="1338" spans="1:17" ht="15.6" x14ac:dyDescent="0.3">
      <c r="A1338" s="78" t="s">
        <v>1035</v>
      </c>
      <c r="B1338" s="78" t="str">
        <f>VLOOKUP(A1338,'Customer Names'!A1336:C3671,3,FALSE)</f>
        <v>Jonathan E.</v>
      </c>
      <c r="C1338" s="91">
        <f>VLOOKUP(A1338,'Medical Examinations'!A1336:H3671,2,FALSE)</f>
        <v>30.3</v>
      </c>
      <c r="D1338" s="15">
        <f>VLOOKUP(A1338,'Medical Examinations'!A1336:H3671,3,FALSE)</f>
        <v>9.4499999999999993</v>
      </c>
      <c r="E1338" s="15" t="str">
        <f>VLOOKUP(A1338,'Medical Examinations'!A1336:H3671,4,FALSE)</f>
        <v>No</v>
      </c>
      <c r="F1338" s="15" t="str">
        <f>VLOOKUP(A1338,'Medical Examinations'!A1336:H3671,5,FALSE)</f>
        <v>No</v>
      </c>
      <c r="G1338" s="15" t="str">
        <f>VLOOKUP(A1338,'Medical Examinations'!A1336:H3671,6,FALSE)</f>
        <v>No</v>
      </c>
      <c r="H1338" s="15">
        <f>VLOOKUP(A1338,'Medical Examinations'!A1336:H3671,7,FALSE)</f>
        <v>2</v>
      </c>
      <c r="I1338" s="15" t="str">
        <f>VLOOKUP(A1338,'Medical Examinations'!A1336:H3671,8,FALSE)</f>
        <v>No</v>
      </c>
      <c r="J1338" s="15" t="str">
        <f>VLOOKUP(A1338,'Medical Examinations'!A1336:J3671,9,FALSE)</f>
        <v>OBESITY</v>
      </c>
      <c r="K1338" s="15" t="str">
        <f>VLOOKUP(A1338,'Medical Examinations'!A1336:J3671,10,FALSE)</f>
        <v>DIABETES</v>
      </c>
      <c r="L1338" s="15" t="e">
        <f>VLOOKUP(A1338,'Hospitalisation Details'!A1336:J3679,10,FALSE)</f>
        <v>#N/A</v>
      </c>
      <c r="M1338" s="15" t="e">
        <f>VLOOKUP(A1338,'Hospitalisation Details'!A1336:I3679,6,FALSE)</f>
        <v>#N/A</v>
      </c>
      <c r="N1338" s="15" t="e">
        <f>VLOOKUP(A1338,'Hospitalisation Details'!A1336:I3679,7,FALSE)</f>
        <v>#N/A</v>
      </c>
      <c r="O1338" s="15" t="e">
        <f>VLOOKUP(A1338,'Hospitalisation Details'!A1336:I3679,8,FALSE)</f>
        <v>#N/A</v>
      </c>
      <c r="P1338" s="15" t="e">
        <f>VLOOKUP(A1338,'Hospitalisation Details'!A1336:I3679,9,FALSE)</f>
        <v>#N/A</v>
      </c>
      <c r="Q1338" s="15" t="e">
        <f>VLOOKUP(A1338,'Hospitalisation Details'!A1336:K3679,11,FALSE)</f>
        <v>#N/A</v>
      </c>
    </row>
    <row r="1339" spans="1:17" ht="15.6" x14ac:dyDescent="0.3">
      <c r="A1339" s="78" t="s">
        <v>1034</v>
      </c>
      <c r="B1339" s="78" t="str">
        <f>VLOOKUP(A1339,'Customer Names'!A1337:C3672,3,FALSE)</f>
        <v>Mark A</v>
      </c>
      <c r="C1339" s="91">
        <f>VLOOKUP(A1339,'Medical Examinations'!A1337:H3672,2,FALSE)</f>
        <v>32.015000000000001</v>
      </c>
      <c r="D1339" s="15">
        <f>VLOOKUP(A1339,'Medical Examinations'!A1337:H3672,3,FALSE)</f>
        <v>7.67</v>
      </c>
      <c r="E1339" s="15" t="str">
        <f>VLOOKUP(A1339,'Medical Examinations'!A1337:H3672,4,FALSE)</f>
        <v>No</v>
      </c>
      <c r="F1339" s="15" t="str">
        <f>VLOOKUP(A1339,'Medical Examinations'!A1337:H3672,5,FALSE)</f>
        <v>No</v>
      </c>
      <c r="G1339" s="15" t="str">
        <f>VLOOKUP(A1339,'Medical Examinations'!A1337:H3672,6,FALSE)</f>
        <v>No</v>
      </c>
      <c r="H1339" s="15">
        <f>VLOOKUP(A1339,'Medical Examinations'!A1337:H3672,7,FALSE)</f>
        <v>0</v>
      </c>
      <c r="I1339" s="15" t="str">
        <f>VLOOKUP(A1339,'Medical Examinations'!A1337:H3672,8,FALSE)</f>
        <v>No</v>
      </c>
      <c r="J1339" s="15" t="str">
        <f>VLOOKUP(A1339,'Medical Examinations'!A1337:J3672,9,FALSE)</f>
        <v>OBESITY</v>
      </c>
      <c r="K1339" s="15" t="str">
        <f>VLOOKUP(A1339,'Medical Examinations'!A1337:J3672,10,FALSE)</f>
        <v>DIABETES</v>
      </c>
      <c r="L1339" s="15" t="e">
        <f>VLOOKUP(A1339,'Hospitalisation Details'!A1337:J3680,10,FALSE)</f>
        <v>#N/A</v>
      </c>
      <c r="M1339" s="15" t="e">
        <f>VLOOKUP(A1339,'Hospitalisation Details'!A1337:I3680,6,FALSE)</f>
        <v>#N/A</v>
      </c>
      <c r="N1339" s="15" t="e">
        <f>VLOOKUP(A1339,'Hospitalisation Details'!A1337:I3680,7,FALSE)</f>
        <v>#N/A</v>
      </c>
      <c r="O1339" s="15" t="e">
        <f>VLOOKUP(A1339,'Hospitalisation Details'!A1337:I3680,8,FALSE)</f>
        <v>#N/A</v>
      </c>
      <c r="P1339" s="15" t="e">
        <f>VLOOKUP(A1339,'Hospitalisation Details'!A1337:I3680,9,FALSE)</f>
        <v>#N/A</v>
      </c>
      <c r="Q1339" s="15" t="e">
        <f>VLOOKUP(A1339,'Hospitalisation Details'!A1337:K3680,11,FALSE)</f>
        <v>#N/A</v>
      </c>
    </row>
    <row r="1340" spans="1:17" ht="15.6" x14ac:dyDescent="0.3">
      <c r="A1340" s="78" t="s">
        <v>1033</v>
      </c>
      <c r="B1340" s="78" t="str">
        <f>VLOOKUP(A1340,'Customer Names'!A1338:C3673,3,FALSE)</f>
        <v>Mary</v>
      </c>
      <c r="C1340" s="91">
        <f>VLOOKUP(A1340,'Medical Examinations'!A1338:H3673,2,FALSE)</f>
        <v>25.06</v>
      </c>
      <c r="D1340" s="15">
        <f>VLOOKUP(A1340,'Medical Examinations'!A1338:H3673,3,FALSE)</f>
        <v>10.53</v>
      </c>
      <c r="E1340" s="15" t="str">
        <f>VLOOKUP(A1340,'Medical Examinations'!A1338:H3673,4,FALSE)</f>
        <v>No</v>
      </c>
      <c r="F1340" s="15" t="str">
        <f>VLOOKUP(A1340,'Medical Examinations'!A1338:H3673,5,FALSE)</f>
        <v>No</v>
      </c>
      <c r="G1340" s="15" t="str">
        <f>VLOOKUP(A1340,'Medical Examinations'!A1338:H3673,6,FALSE)</f>
        <v>No</v>
      </c>
      <c r="H1340" s="15">
        <f>VLOOKUP(A1340,'Medical Examinations'!A1338:H3673,7,FALSE)</f>
        <v>2</v>
      </c>
      <c r="I1340" s="15" t="str">
        <f>VLOOKUP(A1340,'Medical Examinations'!A1338:H3673,8,FALSE)</f>
        <v>No</v>
      </c>
      <c r="J1340" s="15" t="str">
        <f>VLOOKUP(A1340,'Medical Examinations'!A1338:J3673,9,FALSE)</f>
        <v>OVERWEIGHT</v>
      </c>
      <c r="K1340" s="15" t="str">
        <f>VLOOKUP(A1340,'Medical Examinations'!A1338:J3673,10,FALSE)</f>
        <v>DIABETES</v>
      </c>
      <c r="L1340" s="15" t="e">
        <f>VLOOKUP(A1340,'Hospitalisation Details'!A1338:J3681,10,FALSE)</f>
        <v>#N/A</v>
      </c>
      <c r="M1340" s="15" t="e">
        <f>VLOOKUP(A1340,'Hospitalisation Details'!A1338:I3681,6,FALSE)</f>
        <v>#N/A</v>
      </c>
      <c r="N1340" s="15" t="e">
        <f>VLOOKUP(A1340,'Hospitalisation Details'!A1338:I3681,7,FALSE)</f>
        <v>#N/A</v>
      </c>
      <c r="O1340" s="15" t="e">
        <f>VLOOKUP(A1340,'Hospitalisation Details'!A1338:I3681,8,FALSE)</f>
        <v>#N/A</v>
      </c>
      <c r="P1340" s="15" t="e">
        <f>VLOOKUP(A1340,'Hospitalisation Details'!A1338:I3681,9,FALSE)</f>
        <v>#N/A</v>
      </c>
      <c r="Q1340" s="15" t="e">
        <f>VLOOKUP(A1340,'Hospitalisation Details'!A1338:K3681,11,FALSE)</f>
        <v>#N/A</v>
      </c>
    </row>
    <row r="1341" spans="1:17" ht="15.6" x14ac:dyDescent="0.3">
      <c r="A1341" s="78" t="s">
        <v>1032</v>
      </c>
      <c r="B1341" s="78" t="str">
        <f>VLOOKUP(A1341,'Customer Names'!A1339:C3674,3,FALSE)</f>
        <v>Samuel</v>
      </c>
      <c r="C1341" s="91">
        <f>VLOOKUP(A1341,'Medical Examinations'!A1339:H3674,2,FALSE)</f>
        <v>18.829999999999998</v>
      </c>
      <c r="D1341" s="15">
        <f>VLOOKUP(A1341,'Medical Examinations'!A1339:H3674,3,FALSE)</f>
        <v>10.08</v>
      </c>
      <c r="E1341" s="15" t="str">
        <f>VLOOKUP(A1341,'Medical Examinations'!A1339:H3674,4,FALSE)</f>
        <v>yes</v>
      </c>
      <c r="F1341" s="15" t="str">
        <f>VLOOKUP(A1341,'Medical Examinations'!A1339:H3674,5,FALSE)</f>
        <v>No</v>
      </c>
      <c r="G1341" s="15" t="str">
        <f>VLOOKUP(A1341,'Medical Examinations'!A1339:H3674,6,FALSE)</f>
        <v>No</v>
      </c>
      <c r="H1341" s="15">
        <f>VLOOKUP(A1341,'Medical Examinations'!A1339:H3674,7,FALSE)</f>
        <v>0</v>
      </c>
      <c r="I1341" s="15" t="str">
        <f>VLOOKUP(A1341,'Medical Examinations'!A1339:H3674,8,FALSE)</f>
        <v>No</v>
      </c>
      <c r="J1341" s="15" t="str">
        <f>VLOOKUP(A1341,'Medical Examinations'!A1339:J3674,9,FALSE)</f>
        <v>NORMAL WEIGHT</v>
      </c>
      <c r="K1341" s="15" t="str">
        <f>VLOOKUP(A1341,'Medical Examinations'!A1339:J3674,10,FALSE)</f>
        <v>DIABETES</v>
      </c>
      <c r="L1341" s="15" t="e">
        <f>VLOOKUP(A1341,'Hospitalisation Details'!A1339:J3682,10,FALSE)</f>
        <v>#N/A</v>
      </c>
      <c r="M1341" s="15" t="e">
        <f>VLOOKUP(A1341,'Hospitalisation Details'!A1339:I3682,6,FALSE)</f>
        <v>#N/A</v>
      </c>
      <c r="N1341" s="15" t="e">
        <f>VLOOKUP(A1341,'Hospitalisation Details'!A1339:I3682,7,FALSE)</f>
        <v>#N/A</v>
      </c>
      <c r="O1341" s="15" t="e">
        <f>VLOOKUP(A1341,'Hospitalisation Details'!A1339:I3682,8,FALSE)</f>
        <v>#N/A</v>
      </c>
      <c r="P1341" s="15" t="e">
        <f>VLOOKUP(A1341,'Hospitalisation Details'!A1339:I3682,9,FALSE)</f>
        <v>#N/A</v>
      </c>
      <c r="Q1341" s="15" t="e">
        <f>VLOOKUP(A1341,'Hospitalisation Details'!A1339:K3682,11,FALSE)</f>
        <v>#N/A</v>
      </c>
    </row>
    <row r="1342" spans="1:17" ht="15.6" x14ac:dyDescent="0.3">
      <c r="A1342" s="78" t="s">
        <v>1031</v>
      </c>
      <c r="B1342" s="78" t="str">
        <f>VLOOKUP(A1342,'Customer Names'!A1340:C3675,3,FALSE)</f>
        <v>Stan J</v>
      </c>
      <c r="C1342" s="91">
        <f>VLOOKUP(A1342,'Medical Examinations'!A1340:H3675,2,FALSE)</f>
        <v>47.52</v>
      </c>
      <c r="D1342" s="15">
        <f>VLOOKUP(A1342,'Medical Examinations'!A1340:H3675,3,FALSE)</f>
        <v>11.39</v>
      </c>
      <c r="E1342" s="15" t="str">
        <f>VLOOKUP(A1342,'Medical Examinations'!A1340:H3675,4,FALSE)</f>
        <v>yes</v>
      </c>
      <c r="F1342" s="15" t="str">
        <f>VLOOKUP(A1342,'Medical Examinations'!A1340:H3675,5,FALSE)</f>
        <v>No</v>
      </c>
      <c r="G1342" s="15" t="str">
        <f>VLOOKUP(A1342,'Medical Examinations'!A1340:H3675,6,FALSE)</f>
        <v>No</v>
      </c>
      <c r="H1342" s="15">
        <f>VLOOKUP(A1342,'Medical Examinations'!A1340:H3675,7,FALSE)</f>
        <v>1</v>
      </c>
      <c r="I1342" s="15" t="str">
        <f>VLOOKUP(A1342,'Medical Examinations'!A1340:H3675,8,FALSE)</f>
        <v>No</v>
      </c>
      <c r="J1342" s="15" t="str">
        <f>VLOOKUP(A1342,'Medical Examinations'!A1340:J3675,9,FALSE)</f>
        <v>OBESITY</v>
      </c>
      <c r="K1342" s="15" t="str">
        <f>VLOOKUP(A1342,'Medical Examinations'!A1340:J3675,10,FALSE)</f>
        <v>DIABETES</v>
      </c>
      <c r="L1342" s="15" t="e">
        <f>VLOOKUP(A1342,'Hospitalisation Details'!A1340:J3683,10,FALSE)</f>
        <v>#N/A</v>
      </c>
      <c r="M1342" s="15" t="e">
        <f>VLOOKUP(A1342,'Hospitalisation Details'!A1340:I3683,6,FALSE)</f>
        <v>#N/A</v>
      </c>
      <c r="N1342" s="15" t="e">
        <f>VLOOKUP(A1342,'Hospitalisation Details'!A1340:I3683,7,FALSE)</f>
        <v>#N/A</v>
      </c>
      <c r="O1342" s="15" t="e">
        <f>VLOOKUP(A1342,'Hospitalisation Details'!A1340:I3683,8,FALSE)</f>
        <v>#N/A</v>
      </c>
      <c r="P1342" s="15" t="e">
        <f>VLOOKUP(A1342,'Hospitalisation Details'!A1340:I3683,9,FALSE)</f>
        <v>#N/A</v>
      </c>
      <c r="Q1342" s="15" t="e">
        <f>VLOOKUP(A1342,'Hospitalisation Details'!A1340:K3683,11,FALSE)</f>
        <v>#N/A</v>
      </c>
    </row>
    <row r="1343" spans="1:17" ht="15.6" x14ac:dyDescent="0.3">
      <c r="A1343" s="78" t="s">
        <v>1030</v>
      </c>
      <c r="B1343" s="78" t="str">
        <f>VLOOKUP(A1343,'Customer Names'!A1341:C3676,3,FALSE)</f>
        <v>Jessica L.</v>
      </c>
      <c r="C1343" s="91">
        <f>VLOOKUP(A1343,'Medical Examinations'!A1341:H3676,2,FALSE)</f>
        <v>37.82</v>
      </c>
      <c r="D1343" s="15">
        <f>VLOOKUP(A1343,'Medical Examinations'!A1341:H3676,3,FALSE)</f>
        <v>6.36</v>
      </c>
      <c r="E1343" s="15" t="str">
        <f>VLOOKUP(A1343,'Medical Examinations'!A1341:H3676,4,FALSE)</f>
        <v>No</v>
      </c>
      <c r="F1343" s="15" t="str">
        <f>VLOOKUP(A1343,'Medical Examinations'!A1341:H3676,5,FALSE)</f>
        <v>No</v>
      </c>
      <c r="G1343" s="15" t="str">
        <f>VLOOKUP(A1343,'Medical Examinations'!A1341:H3676,6,FALSE)</f>
        <v>No</v>
      </c>
      <c r="H1343" s="15">
        <f>VLOOKUP(A1343,'Medical Examinations'!A1341:H3676,7,FALSE)</f>
        <v>0</v>
      </c>
      <c r="I1343" s="15" t="str">
        <f>VLOOKUP(A1343,'Medical Examinations'!A1341:H3676,8,FALSE)</f>
        <v>No</v>
      </c>
      <c r="J1343" s="15" t="str">
        <f>VLOOKUP(A1343,'Medical Examinations'!A1341:J3676,9,FALSE)</f>
        <v>OBESITY</v>
      </c>
      <c r="K1343" s="15" t="str">
        <f>VLOOKUP(A1343,'Medical Examinations'!A1341:J3676,10,FALSE)</f>
        <v>PREDIABETES</v>
      </c>
      <c r="L1343" s="15" t="e">
        <f>VLOOKUP(A1343,'Hospitalisation Details'!A1341:J3684,10,FALSE)</f>
        <v>#N/A</v>
      </c>
      <c r="M1343" s="15" t="e">
        <f>VLOOKUP(A1343,'Hospitalisation Details'!A1341:I3684,6,FALSE)</f>
        <v>#N/A</v>
      </c>
      <c r="N1343" s="15" t="e">
        <f>VLOOKUP(A1343,'Hospitalisation Details'!A1341:I3684,7,FALSE)</f>
        <v>#N/A</v>
      </c>
      <c r="O1343" s="15" t="e">
        <f>VLOOKUP(A1343,'Hospitalisation Details'!A1341:I3684,8,FALSE)</f>
        <v>#N/A</v>
      </c>
      <c r="P1343" s="15" t="e">
        <f>VLOOKUP(A1343,'Hospitalisation Details'!A1341:I3684,9,FALSE)</f>
        <v>#N/A</v>
      </c>
      <c r="Q1343" s="15" t="e">
        <f>VLOOKUP(A1343,'Hospitalisation Details'!A1341:K3684,11,FALSE)</f>
        <v>#N/A</v>
      </c>
    </row>
    <row r="1344" spans="1:17" ht="15.6" x14ac:dyDescent="0.3">
      <c r="A1344" s="78" t="s">
        <v>1029</v>
      </c>
      <c r="B1344" s="78" t="str">
        <f>VLOOKUP(A1344,'Customer Names'!A1342:C3677,3,FALSE)</f>
        <v>Krysta</v>
      </c>
      <c r="C1344" s="91">
        <f>VLOOKUP(A1344,'Medical Examinations'!A1342:H3677,2,FALSE)</f>
        <v>44.16</v>
      </c>
      <c r="D1344" s="15">
        <f>VLOOKUP(A1344,'Medical Examinations'!A1342:H3677,3,FALSE)</f>
        <v>5.31</v>
      </c>
      <c r="E1344" s="15" t="str">
        <f>VLOOKUP(A1344,'Medical Examinations'!A1342:H3677,4,FALSE)</f>
        <v>yes</v>
      </c>
      <c r="F1344" s="15" t="str">
        <f>VLOOKUP(A1344,'Medical Examinations'!A1342:H3677,5,FALSE)</f>
        <v>No</v>
      </c>
      <c r="G1344" s="15" t="str">
        <f>VLOOKUP(A1344,'Medical Examinations'!A1342:H3677,6,FALSE)</f>
        <v>No</v>
      </c>
      <c r="H1344" s="15">
        <f>VLOOKUP(A1344,'Medical Examinations'!A1342:H3677,7,FALSE)</f>
        <v>0</v>
      </c>
      <c r="I1344" s="15" t="str">
        <f>VLOOKUP(A1344,'Medical Examinations'!A1342:H3677,8,FALSE)</f>
        <v>No</v>
      </c>
      <c r="J1344" s="15" t="str">
        <f>VLOOKUP(A1344,'Medical Examinations'!A1342:J3677,9,FALSE)</f>
        <v>OBESITY</v>
      </c>
      <c r="K1344" s="15" t="str">
        <f>VLOOKUP(A1344,'Medical Examinations'!A1342:J3677,10,FALSE)</f>
        <v>NORMAL</v>
      </c>
      <c r="L1344" s="15" t="e">
        <f>VLOOKUP(A1344,'Hospitalisation Details'!A1342:J3685,10,FALSE)</f>
        <v>#N/A</v>
      </c>
      <c r="M1344" s="15" t="e">
        <f>VLOOKUP(A1344,'Hospitalisation Details'!A1342:I3685,6,FALSE)</f>
        <v>#N/A</v>
      </c>
      <c r="N1344" s="15" t="e">
        <f>VLOOKUP(A1344,'Hospitalisation Details'!A1342:I3685,7,FALSE)</f>
        <v>#N/A</v>
      </c>
      <c r="O1344" s="15" t="e">
        <f>VLOOKUP(A1344,'Hospitalisation Details'!A1342:I3685,8,FALSE)</f>
        <v>#N/A</v>
      </c>
      <c r="P1344" s="15" t="e">
        <f>VLOOKUP(A1344,'Hospitalisation Details'!A1342:I3685,9,FALSE)</f>
        <v>#N/A</v>
      </c>
      <c r="Q1344" s="15" t="e">
        <f>VLOOKUP(A1344,'Hospitalisation Details'!A1342:K3685,11,FALSE)</f>
        <v>#N/A</v>
      </c>
    </row>
    <row r="1345" spans="1:17" ht="15.6" x14ac:dyDescent="0.3">
      <c r="A1345" s="78" t="s">
        <v>1028</v>
      </c>
      <c r="B1345" s="78" t="str">
        <f>VLOOKUP(A1345,'Customer Names'!A1343:C3678,3,FALSE)</f>
        <v>Natascia</v>
      </c>
      <c r="C1345" s="91">
        <f>VLOOKUP(A1345,'Medical Examinations'!A1343:H3678,2,FALSE)</f>
        <v>37.049999999999997</v>
      </c>
      <c r="D1345" s="15">
        <f>VLOOKUP(A1345,'Medical Examinations'!A1343:H3678,3,FALSE)</f>
        <v>4.74</v>
      </c>
      <c r="E1345" s="15" t="str">
        <f>VLOOKUP(A1345,'Medical Examinations'!A1343:H3678,4,FALSE)</f>
        <v>No</v>
      </c>
      <c r="F1345" s="15" t="str">
        <f>VLOOKUP(A1345,'Medical Examinations'!A1343:H3678,5,FALSE)</f>
        <v>No</v>
      </c>
      <c r="G1345" s="15" t="str">
        <f>VLOOKUP(A1345,'Medical Examinations'!A1343:H3678,6,FALSE)</f>
        <v>Yes</v>
      </c>
      <c r="H1345" s="15">
        <f>VLOOKUP(A1345,'Medical Examinations'!A1343:H3678,7,FALSE)</f>
        <v>1</v>
      </c>
      <c r="I1345" s="15" t="str">
        <f>VLOOKUP(A1345,'Medical Examinations'!A1343:H3678,8,FALSE)</f>
        <v>No</v>
      </c>
      <c r="J1345" s="15" t="str">
        <f>VLOOKUP(A1345,'Medical Examinations'!A1343:J3678,9,FALSE)</f>
        <v>OBESITY</v>
      </c>
      <c r="K1345" s="15" t="str">
        <f>VLOOKUP(A1345,'Medical Examinations'!A1343:J3678,10,FALSE)</f>
        <v>NORMAL</v>
      </c>
      <c r="L1345" s="15" t="e">
        <f>VLOOKUP(A1345,'Hospitalisation Details'!A1343:J3686,10,FALSE)</f>
        <v>#N/A</v>
      </c>
      <c r="M1345" s="15" t="e">
        <f>VLOOKUP(A1345,'Hospitalisation Details'!A1343:I3686,6,FALSE)</f>
        <v>#N/A</v>
      </c>
      <c r="N1345" s="15" t="e">
        <f>VLOOKUP(A1345,'Hospitalisation Details'!A1343:I3686,7,FALSE)</f>
        <v>#N/A</v>
      </c>
      <c r="O1345" s="15" t="e">
        <f>VLOOKUP(A1345,'Hospitalisation Details'!A1343:I3686,8,FALSE)</f>
        <v>#N/A</v>
      </c>
      <c r="P1345" s="15" t="e">
        <f>VLOOKUP(A1345,'Hospitalisation Details'!A1343:I3686,9,FALSE)</f>
        <v>#N/A</v>
      </c>
      <c r="Q1345" s="15" t="e">
        <f>VLOOKUP(A1345,'Hospitalisation Details'!A1343:K3686,11,FALSE)</f>
        <v>#N/A</v>
      </c>
    </row>
    <row r="1346" spans="1:17" ht="15.6" x14ac:dyDescent="0.3">
      <c r="A1346" s="78" t="s">
        <v>1027</v>
      </c>
      <c r="B1346" s="78" t="str">
        <f>VLOOKUP(A1346,'Customer Names'!A1344:C3679,3,FALSE)</f>
        <v>Jenny</v>
      </c>
      <c r="C1346" s="91">
        <f>VLOOKUP(A1346,'Medical Examinations'!A1344:H3679,2,FALSE)</f>
        <v>18.66</v>
      </c>
      <c r="D1346" s="15">
        <f>VLOOKUP(A1346,'Medical Examinations'!A1344:H3679,3,FALSE)</f>
        <v>11.35</v>
      </c>
      <c r="E1346" s="15" t="str">
        <f>VLOOKUP(A1346,'Medical Examinations'!A1344:H3679,4,FALSE)</f>
        <v>No</v>
      </c>
      <c r="F1346" s="15" t="str">
        <f>VLOOKUP(A1346,'Medical Examinations'!A1344:H3679,5,FALSE)</f>
        <v>No</v>
      </c>
      <c r="G1346" s="15" t="str">
        <f>VLOOKUP(A1346,'Medical Examinations'!A1344:H3679,6,FALSE)</f>
        <v>No</v>
      </c>
      <c r="H1346" s="15">
        <f>VLOOKUP(A1346,'Medical Examinations'!A1344:H3679,7,FALSE)</f>
        <v>0</v>
      </c>
      <c r="I1346" s="15" t="str">
        <f>VLOOKUP(A1346,'Medical Examinations'!A1344:H3679,8,FALSE)</f>
        <v>No</v>
      </c>
      <c r="J1346" s="15" t="str">
        <f>VLOOKUP(A1346,'Medical Examinations'!A1344:J3679,9,FALSE)</f>
        <v>NORMAL WEIGHT</v>
      </c>
      <c r="K1346" s="15" t="str">
        <f>VLOOKUP(A1346,'Medical Examinations'!A1344:J3679,10,FALSE)</f>
        <v>DIABETES</v>
      </c>
      <c r="L1346" s="15" t="e">
        <f>VLOOKUP(A1346,'Hospitalisation Details'!A1344:J3687,10,FALSE)</f>
        <v>#N/A</v>
      </c>
      <c r="M1346" s="15" t="e">
        <f>VLOOKUP(A1346,'Hospitalisation Details'!A1344:I3687,6,FALSE)</f>
        <v>#N/A</v>
      </c>
      <c r="N1346" s="15" t="e">
        <f>VLOOKUP(A1346,'Hospitalisation Details'!A1344:I3687,7,FALSE)</f>
        <v>#N/A</v>
      </c>
      <c r="O1346" s="15" t="e">
        <f>VLOOKUP(A1346,'Hospitalisation Details'!A1344:I3687,8,FALSE)</f>
        <v>#N/A</v>
      </c>
      <c r="P1346" s="15" t="e">
        <f>VLOOKUP(A1346,'Hospitalisation Details'!A1344:I3687,9,FALSE)</f>
        <v>#N/A</v>
      </c>
      <c r="Q1346" s="15" t="e">
        <f>VLOOKUP(A1346,'Hospitalisation Details'!A1344:K3687,11,FALSE)</f>
        <v>#N/A</v>
      </c>
    </row>
    <row r="1347" spans="1:17" ht="15.6" x14ac:dyDescent="0.3">
      <c r="A1347" s="78" t="s">
        <v>1026</v>
      </c>
      <c r="B1347" s="78" t="str">
        <f>VLOOKUP(A1347,'Customer Names'!A1345:C3680,3,FALSE)</f>
        <v>Brian</v>
      </c>
      <c r="C1347" s="91">
        <f>VLOOKUP(A1347,'Medical Examinations'!A1345:H3680,2,FALSE)</f>
        <v>36.200000000000003</v>
      </c>
      <c r="D1347" s="15">
        <f>VLOOKUP(A1347,'Medical Examinations'!A1345:H3680,3,FALSE)</f>
        <v>6.81</v>
      </c>
      <c r="E1347" s="15" t="str">
        <f>VLOOKUP(A1347,'Medical Examinations'!A1345:H3680,4,FALSE)</f>
        <v>yes</v>
      </c>
      <c r="F1347" s="15" t="str">
        <f>VLOOKUP(A1347,'Medical Examinations'!A1345:H3680,5,FALSE)</f>
        <v>No</v>
      </c>
      <c r="G1347" s="15" t="str">
        <f>VLOOKUP(A1347,'Medical Examinations'!A1345:H3680,6,FALSE)</f>
        <v>No</v>
      </c>
      <c r="H1347" s="15">
        <f>VLOOKUP(A1347,'Medical Examinations'!A1345:H3680,7,FALSE)</f>
        <v>1</v>
      </c>
      <c r="I1347" s="15" t="str">
        <f>VLOOKUP(A1347,'Medical Examinations'!A1345:H3680,8,FALSE)</f>
        <v>No</v>
      </c>
      <c r="J1347" s="15" t="str">
        <f>VLOOKUP(A1347,'Medical Examinations'!A1345:J3680,9,FALSE)</f>
        <v>OBESITY</v>
      </c>
      <c r="K1347" s="15" t="str">
        <f>VLOOKUP(A1347,'Medical Examinations'!A1345:J3680,10,FALSE)</f>
        <v>DIABETES</v>
      </c>
      <c r="L1347" s="15" t="e">
        <f>VLOOKUP(A1347,'Hospitalisation Details'!A1345:J3688,10,FALSE)</f>
        <v>#N/A</v>
      </c>
      <c r="M1347" s="15" t="e">
        <f>VLOOKUP(A1347,'Hospitalisation Details'!A1345:I3688,6,FALSE)</f>
        <v>#N/A</v>
      </c>
      <c r="N1347" s="15" t="e">
        <f>VLOOKUP(A1347,'Hospitalisation Details'!A1345:I3688,7,FALSE)</f>
        <v>#N/A</v>
      </c>
      <c r="O1347" s="15" t="e">
        <f>VLOOKUP(A1347,'Hospitalisation Details'!A1345:I3688,8,FALSE)</f>
        <v>#N/A</v>
      </c>
      <c r="P1347" s="15" t="e">
        <f>VLOOKUP(A1347,'Hospitalisation Details'!A1345:I3688,9,FALSE)</f>
        <v>#N/A</v>
      </c>
      <c r="Q1347" s="15" t="e">
        <f>VLOOKUP(A1347,'Hospitalisation Details'!A1345:K3688,11,FALSE)</f>
        <v>#N/A</v>
      </c>
    </row>
    <row r="1348" spans="1:17" ht="15.6" x14ac:dyDescent="0.3">
      <c r="A1348" s="78" t="s">
        <v>1025</v>
      </c>
      <c r="B1348" s="78" t="str">
        <f>VLOOKUP(A1348,'Customer Names'!A1346:C3681,3,FALSE)</f>
        <v>Monica</v>
      </c>
      <c r="C1348" s="91">
        <f>VLOOKUP(A1348,'Medical Examinations'!A1346:H3681,2,FALSE)</f>
        <v>18.87</v>
      </c>
      <c r="D1348" s="15">
        <f>VLOOKUP(A1348,'Medical Examinations'!A1346:H3681,3,FALSE)</f>
        <v>8.06</v>
      </c>
      <c r="E1348" s="15" t="str">
        <f>VLOOKUP(A1348,'Medical Examinations'!A1346:H3681,4,FALSE)</f>
        <v>No</v>
      </c>
      <c r="F1348" s="15" t="str">
        <f>VLOOKUP(A1348,'Medical Examinations'!A1346:H3681,5,FALSE)</f>
        <v>No</v>
      </c>
      <c r="G1348" s="15" t="str">
        <f>VLOOKUP(A1348,'Medical Examinations'!A1346:H3681,6,FALSE)</f>
        <v>No</v>
      </c>
      <c r="H1348" s="15">
        <f>VLOOKUP(A1348,'Medical Examinations'!A1346:H3681,7,FALSE)</f>
        <v>0</v>
      </c>
      <c r="I1348" s="15" t="str">
        <f>VLOOKUP(A1348,'Medical Examinations'!A1346:H3681,8,FALSE)</f>
        <v>No</v>
      </c>
      <c r="J1348" s="15" t="str">
        <f>VLOOKUP(A1348,'Medical Examinations'!A1346:J3681,9,FALSE)</f>
        <v>NORMAL WEIGHT</v>
      </c>
      <c r="K1348" s="15" t="str">
        <f>VLOOKUP(A1348,'Medical Examinations'!A1346:J3681,10,FALSE)</f>
        <v>DIABETES</v>
      </c>
      <c r="L1348" s="15" t="e">
        <f>VLOOKUP(A1348,'Hospitalisation Details'!A1346:J3689,10,FALSE)</f>
        <v>#N/A</v>
      </c>
      <c r="M1348" s="15" t="e">
        <f>VLOOKUP(A1348,'Hospitalisation Details'!A1346:I3689,6,FALSE)</f>
        <v>#N/A</v>
      </c>
      <c r="N1348" s="15" t="e">
        <f>VLOOKUP(A1348,'Hospitalisation Details'!A1346:I3689,7,FALSE)</f>
        <v>#N/A</v>
      </c>
      <c r="O1348" s="15" t="e">
        <f>VLOOKUP(A1348,'Hospitalisation Details'!A1346:I3689,8,FALSE)</f>
        <v>#N/A</v>
      </c>
      <c r="P1348" s="15" t="e">
        <f>VLOOKUP(A1348,'Hospitalisation Details'!A1346:I3689,9,FALSE)</f>
        <v>#N/A</v>
      </c>
      <c r="Q1348" s="15" t="e">
        <f>VLOOKUP(A1348,'Hospitalisation Details'!A1346:K3689,11,FALSE)</f>
        <v>#N/A</v>
      </c>
    </row>
    <row r="1349" spans="1:17" ht="15.6" x14ac:dyDescent="0.3">
      <c r="A1349" s="78" t="s">
        <v>1024</v>
      </c>
      <c r="B1349" s="78" t="str">
        <f>VLOOKUP(A1349,'Customer Names'!A1347:C3682,3,FALSE)</f>
        <v>Tyler</v>
      </c>
      <c r="C1349" s="91">
        <f>VLOOKUP(A1349,'Medical Examinations'!A1347:H3682,2,FALSE)</f>
        <v>32.299999999999997</v>
      </c>
      <c r="D1349" s="15">
        <f>VLOOKUP(A1349,'Medical Examinations'!A1347:H3682,3,FALSE)</f>
        <v>6.74</v>
      </c>
      <c r="E1349" s="15" t="str">
        <f>VLOOKUP(A1349,'Medical Examinations'!A1347:H3682,4,FALSE)</f>
        <v>yes</v>
      </c>
      <c r="F1349" s="15" t="str">
        <f>VLOOKUP(A1349,'Medical Examinations'!A1347:H3682,5,FALSE)</f>
        <v>No</v>
      </c>
      <c r="G1349" s="15" t="str">
        <f>VLOOKUP(A1349,'Medical Examinations'!A1347:H3682,6,FALSE)</f>
        <v>No</v>
      </c>
      <c r="H1349" s="15">
        <f>VLOOKUP(A1349,'Medical Examinations'!A1347:H3682,7,FALSE)</f>
        <v>1</v>
      </c>
      <c r="I1349" s="15" t="str">
        <f>VLOOKUP(A1349,'Medical Examinations'!A1347:H3682,8,FALSE)</f>
        <v>No</v>
      </c>
      <c r="J1349" s="15" t="str">
        <f>VLOOKUP(A1349,'Medical Examinations'!A1347:J3682,9,FALSE)</f>
        <v>OBESITY</v>
      </c>
      <c r="K1349" s="15" t="str">
        <f>VLOOKUP(A1349,'Medical Examinations'!A1347:J3682,10,FALSE)</f>
        <v>DIABETES</v>
      </c>
      <c r="L1349" s="15" t="e">
        <f>VLOOKUP(A1349,'Hospitalisation Details'!A1347:J3690,10,FALSE)</f>
        <v>#N/A</v>
      </c>
      <c r="M1349" s="15" t="e">
        <f>VLOOKUP(A1349,'Hospitalisation Details'!A1347:I3690,6,FALSE)</f>
        <v>#N/A</v>
      </c>
      <c r="N1349" s="15" t="e">
        <f>VLOOKUP(A1349,'Hospitalisation Details'!A1347:I3690,7,FALSE)</f>
        <v>#N/A</v>
      </c>
      <c r="O1349" s="15" t="e">
        <f>VLOOKUP(A1349,'Hospitalisation Details'!A1347:I3690,8,FALSE)</f>
        <v>#N/A</v>
      </c>
      <c r="P1349" s="15" t="e">
        <f>VLOOKUP(A1349,'Hospitalisation Details'!A1347:I3690,9,FALSE)</f>
        <v>#N/A</v>
      </c>
      <c r="Q1349" s="15" t="e">
        <f>VLOOKUP(A1349,'Hospitalisation Details'!A1347:K3690,11,FALSE)</f>
        <v>#N/A</v>
      </c>
    </row>
    <row r="1350" spans="1:17" ht="15.6" x14ac:dyDescent="0.3">
      <c r="A1350" s="78" t="s">
        <v>1023</v>
      </c>
      <c r="B1350" s="78" t="str">
        <f>VLOOKUP(A1350,'Customer Names'!A1348:C3683,3,FALSE)</f>
        <v>Kelly C</v>
      </c>
      <c r="C1350" s="91">
        <f>VLOOKUP(A1350,'Medical Examinations'!A1348:H3683,2,FALSE)</f>
        <v>22.64</v>
      </c>
      <c r="D1350" s="15">
        <f>VLOOKUP(A1350,'Medical Examinations'!A1348:H3683,3,FALSE)</f>
        <v>6.54</v>
      </c>
      <c r="E1350" s="15" t="str">
        <f>VLOOKUP(A1350,'Medical Examinations'!A1348:H3683,4,FALSE)</f>
        <v>yes</v>
      </c>
      <c r="F1350" s="15" t="str">
        <f>VLOOKUP(A1350,'Medical Examinations'!A1348:H3683,5,FALSE)</f>
        <v>No</v>
      </c>
      <c r="G1350" s="15" t="str">
        <f>VLOOKUP(A1350,'Medical Examinations'!A1348:H3683,6,FALSE)</f>
        <v>No</v>
      </c>
      <c r="H1350" s="15">
        <f>VLOOKUP(A1350,'Medical Examinations'!A1348:H3683,7,FALSE)</f>
        <v>2</v>
      </c>
      <c r="I1350" s="15" t="str">
        <f>VLOOKUP(A1350,'Medical Examinations'!A1348:H3683,8,FALSE)</f>
        <v>No</v>
      </c>
      <c r="J1350" s="15" t="str">
        <f>VLOOKUP(A1350,'Medical Examinations'!A1348:J3683,9,FALSE)</f>
        <v>NORMAL WEIGHT</v>
      </c>
      <c r="K1350" s="15" t="str">
        <f>VLOOKUP(A1350,'Medical Examinations'!A1348:J3683,10,FALSE)</f>
        <v>DIABETES</v>
      </c>
      <c r="L1350" s="15" t="e">
        <f>VLOOKUP(A1350,'Hospitalisation Details'!A1348:J3691,10,FALSE)</f>
        <v>#N/A</v>
      </c>
      <c r="M1350" s="15" t="e">
        <f>VLOOKUP(A1350,'Hospitalisation Details'!A1348:I3691,6,FALSE)</f>
        <v>#N/A</v>
      </c>
      <c r="N1350" s="15" t="e">
        <f>VLOOKUP(A1350,'Hospitalisation Details'!A1348:I3691,7,FALSE)</f>
        <v>#N/A</v>
      </c>
      <c r="O1350" s="15" t="e">
        <f>VLOOKUP(A1350,'Hospitalisation Details'!A1348:I3691,8,FALSE)</f>
        <v>#N/A</v>
      </c>
      <c r="P1350" s="15" t="e">
        <f>VLOOKUP(A1350,'Hospitalisation Details'!A1348:I3691,9,FALSE)</f>
        <v>#N/A</v>
      </c>
      <c r="Q1350" s="15" t="e">
        <f>VLOOKUP(A1350,'Hospitalisation Details'!A1348:K3691,11,FALSE)</f>
        <v>#N/A</v>
      </c>
    </row>
    <row r="1351" spans="1:17" ht="15.6" x14ac:dyDescent="0.3">
      <c r="A1351" s="78" t="s">
        <v>1022</v>
      </c>
      <c r="B1351" s="78" t="str">
        <f>VLOOKUP(A1351,'Customer Names'!A1349:C3684,3,FALSE)</f>
        <v>Emily</v>
      </c>
      <c r="C1351" s="91">
        <f>VLOOKUP(A1351,'Medical Examinations'!A1349:H3684,2,FALSE)</f>
        <v>28.69</v>
      </c>
      <c r="D1351" s="15">
        <f>VLOOKUP(A1351,'Medical Examinations'!A1349:H3684,3,FALSE)</f>
        <v>5.4</v>
      </c>
      <c r="E1351" s="15" t="str">
        <f>VLOOKUP(A1351,'Medical Examinations'!A1349:H3684,4,FALSE)</f>
        <v>No</v>
      </c>
      <c r="F1351" s="15" t="str">
        <f>VLOOKUP(A1351,'Medical Examinations'!A1349:H3684,5,FALSE)</f>
        <v>No</v>
      </c>
      <c r="G1351" s="15" t="str">
        <f>VLOOKUP(A1351,'Medical Examinations'!A1349:H3684,6,FALSE)</f>
        <v>No</v>
      </c>
      <c r="H1351" s="15">
        <f>VLOOKUP(A1351,'Medical Examinations'!A1349:H3684,7,FALSE)</f>
        <v>0</v>
      </c>
      <c r="I1351" s="15" t="str">
        <f>VLOOKUP(A1351,'Medical Examinations'!A1349:H3684,8,FALSE)</f>
        <v>No</v>
      </c>
      <c r="J1351" s="15" t="str">
        <f>VLOOKUP(A1351,'Medical Examinations'!A1349:J3684,9,FALSE)</f>
        <v>OVERWEIGHT</v>
      </c>
      <c r="K1351" s="15" t="str">
        <f>VLOOKUP(A1351,'Medical Examinations'!A1349:J3684,10,FALSE)</f>
        <v>NORMAL</v>
      </c>
      <c r="L1351" s="15" t="e">
        <f>VLOOKUP(A1351,'Hospitalisation Details'!A1349:J3692,10,FALSE)</f>
        <v>#N/A</v>
      </c>
      <c r="M1351" s="15" t="e">
        <f>VLOOKUP(A1351,'Hospitalisation Details'!A1349:I3692,6,FALSE)</f>
        <v>#N/A</v>
      </c>
      <c r="N1351" s="15" t="e">
        <f>VLOOKUP(A1351,'Hospitalisation Details'!A1349:I3692,7,FALSE)</f>
        <v>#N/A</v>
      </c>
      <c r="O1351" s="15" t="e">
        <f>VLOOKUP(A1351,'Hospitalisation Details'!A1349:I3692,8,FALSE)</f>
        <v>#N/A</v>
      </c>
      <c r="P1351" s="15" t="e">
        <f>VLOOKUP(A1351,'Hospitalisation Details'!A1349:I3692,9,FALSE)</f>
        <v>#N/A</v>
      </c>
      <c r="Q1351" s="15" t="e">
        <f>VLOOKUP(A1351,'Hospitalisation Details'!A1349:K3692,11,FALSE)</f>
        <v>#N/A</v>
      </c>
    </row>
    <row r="1352" spans="1:17" ht="15.6" x14ac:dyDescent="0.3">
      <c r="A1352" s="78" t="s">
        <v>1021</v>
      </c>
      <c r="B1352" s="78" t="str">
        <f>VLOOKUP(A1352,'Customer Names'!A1350:C3685,3,FALSE)</f>
        <v>James V</v>
      </c>
      <c r="C1352" s="91">
        <f>VLOOKUP(A1352,'Medical Examinations'!A1350:H3685,2,FALSE)</f>
        <v>28.16</v>
      </c>
      <c r="D1352" s="15">
        <f>VLOOKUP(A1352,'Medical Examinations'!A1350:H3685,3,FALSE)</f>
        <v>5.58</v>
      </c>
      <c r="E1352" s="15" t="str">
        <f>VLOOKUP(A1352,'Medical Examinations'!A1350:H3685,4,FALSE)</f>
        <v>yes</v>
      </c>
      <c r="F1352" s="15" t="str">
        <f>VLOOKUP(A1352,'Medical Examinations'!A1350:H3685,5,FALSE)</f>
        <v>No</v>
      </c>
      <c r="G1352" s="15" t="str">
        <f>VLOOKUP(A1352,'Medical Examinations'!A1350:H3685,6,FALSE)</f>
        <v>No</v>
      </c>
      <c r="H1352" s="15">
        <f>VLOOKUP(A1352,'Medical Examinations'!A1350:H3685,7,FALSE)</f>
        <v>0</v>
      </c>
      <c r="I1352" s="15" t="str">
        <f>VLOOKUP(A1352,'Medical Examinations'!A1350:H3685,8,FALSE)</f>
        <v>No</v>
      </c>
      <c r="J1352" s="15" t="str">
        <f>VLOOKUP(A1352,'Medical Examinations'!A1350:J3685,9,FALSE)</f>
        <v>OVERWEIGHT</v>
      </c>
      <c r="K1352" s="15" t="str">
        <f>VLOOKUP(A1352,'Medical Examinations'!A1350:J3685,10,FALSE)</f>
        <v>NORMAL</v>
      </c>
      <c r="L1352" s="15" t="e">
        <f>VLOOKUP(A1352,'Hospitalisation Details'!A1350:J3693,10,FALSE)</f>
        <v>#N/A</v>
      </c>
      <c r="M1352" s="15" t="e">
        <f>VLOOKUP(A1352,'Hospitalisation Details'!A1350:I3693,6,FALSE)</f>
        <v>#N/A</v>
      </c>
      <c r="N1352" s="15" t="e">
        <f>VLOOKUP(A1352,'Hospitalisation Details'!A1350:I3693,7,FALSE)</f>
        <v>#N/A</v>
      </c>
      <c r="O1352" s="15" t="e">
        <f>VLOOKUP(A1352,'Hospitalisation Details'!A1350:I3693,8,FALSE)</f>
        <v>#N/A</v>
      </c>
      <c r="P1352" s="15" t="e">
        <f>VLOOKUP(A1352,'Hospitalisation Details'!A1350:I3693,9,FALSE)</f>
        <v>#N/A</v>
      </c>
      <c r="Q1352" s="15" t="e">
        <f>VLOOKUP(A1352,'Hospitalisation Details'!A1350:K3693,11,FALSE)</f>
        <v>#N/A</v>
      </c>
    </row>
    <row r="1353" spans="1:17" ht="15.6" x14ac:dyDescent="0.3">
      <c r="A1353" s="78" t="s">
        <v>1020</v>
      </c>
      <c r="B1353" s="78" t="str">
        <f>VLOOKUP(A1353,'Customer Names'!A1351:C3686,3,FALSE)</f>
        <v>Angie</v>
      </c>
      <c r="C1353" s="91">
        <f>VLOOKUP(A1353,'Medical Examinations'!A1351:H3686,2,FALSE)</f>
        <v>45.54</v>
      </c>
      <c r="D1353" s="15">
        <f>VLOOKUP(A1353,'Medical Examinations'!A1351:H3686,3,FALSE)</f>
        <v>5.84</v>
      </c>
      <c r="E1353" s="15" t="str">
        <f>VLOOKUP(A1353,'Medical Examinations'!A1351:H3686,4,FALSE)</f>
        <v>No</v>
      </c>
      <c r="F1353" s="15" t="str">
        <f>VLOOKUP(A1353,'Medical Examinations'!A1351:H3686,5,FALSE)</f>
        <v>No</v>
      </c>
      <c r="G1353" s="15" t="str">
        <f>VLOOKUP(A1353,'Medical Examinations'!A1351:H3686,6,FALSE)</f>
        <v>Yes</v>
      </c>
      <c r="H1353" s="15">
        <f>VLOOKUP(A1353,'Medical Examinations'!A1351:H3686,7,FALSE)</f>
        <v>1</v>
      </c>
      <c r="I1353" s="15" t="str">
        <f>VLOOKUP(A1353,'Medical Examinations'!A1351:H3686,8,FALSE)</f>
        <v>No</v>
      </c>
      <c r="J1353" s="15" t="str">
        <f>VLOOKUP(A1353,'Medical Examinations'!A1351:J3686,9,FALSE)</f>
        <v>OBESITY</v>
      </c>
      <c r="K1353" s="15" t="str">
        <f>VLOOKUP(A1353,'Medical Examinations'!A1351:J3686,10,FALSE)</f>
        <v>PREDIABETES</v>
      </c>
      <c r="L1353" s="15" t="e">
        <f>VLOOKUP(A1353,'Hospitalisation Details'!A1351:J3694,10,FALSE)</f>
        <v>#N/A</v>
      </c>
      <c r="M1353" s="15" t="e">
        <f>VLOOKUP(A1353,'Hospitalisation Details'!A1351:I3694,6,FALSE)</f>
        <v>#N/A</v>
      </c>
      <c r="N1353" s="15" t="e">
        <f>VLOOKUP(A1353,'Hospitalisation Details'!A1351:I3694,7,FALSE)</f>
        <v>#N/A</v>
      </c>
      <c r="O1353" s="15" t="e">
        <f>VLOOKUP(A1353,'Hospitalisation Details'!A1351:I3694,8,FALSE)</f>
        <v>#N/A</v>
      </c>
      <c r="P1353" s="15" t="e">
        <f>VLOOKUP(A1353,'Hospitalisation Details'!A1351:I3694,9,FALSE)</f>
        <v>#N/A</v>
      </c>
      <c r="Q1353" s="15" t="e">
        <f>VLOOKUP(A1353,'Hospitalisation Details'!A1351:K3694,11,FALSE)</f>
        <v>#N/A</v>
      </c>
    </row>
    <row r="1354" spans="1:17" ht="15.6" x14ac:dyDescent="0.3">
      <c r="A1354" s="78" t="s">
        <v>1019</v>
      </c>
      <c r="B1354" s="78" t="str">
        <f>VLOOKUP(A1354,'Customer Names'!A1352:C3687,3,FALSE)</f>
        <v>Michael J.</v>
      </c>
      <c r="C1354" s="91">
        <f>VLOOKUP(A1354,'Medical Examinations'!A1352:H3687,2,FALSE)</f>
        <v>28.7</v>
      </c>
      <c r="D1354" s="15">
        <f>VLOOKUP(A1354,'Medical Examinations'!A1352:H3687,3,FALSE)</f>
        <v>4.2</v>
      </c>
      <c r="E1354" s="15" t="str">
        <f>VLOOKUP(A1354,'Medical Examinations'!A1352:H3687,4,FALSE)</f>
        <v>No</v>
      </c>
      <c r="F1354" s="15" t="str">
        <f>VLOOKUP(A1354,'Medical Examinations'!A1352:H3687,5,FALSE)</f>
        <v>No</v>
      </c>
      <c r="G1354" s="15" t="str">
        <f>VLOOKUP(A1354,'Medical Examinations'!A1352:H3687,6,FALSE)</f>
        <v>No</v>
      </c>
      <c r="H1354" s="15">
        <f>VLOOKUP(A1354,'Medical Examinations'!A1352:H3687,7,FALSE)</f>
        <v>0</v>
      </c>
      <c r="I1354" s="15" t="str">
        <f>VLOOKUP(A1354,'Medical Examinations'!A1352:H3687,8,FALSE)</f>
        <v>No</v>
      </c>
      <c r="J1354" s="15" t="str">
        <f>VLOOKUP(A1354,'Medical Examinations'!A1352:J3687,9,FALSE)</f>
        <v>OVERWEIGHT</v>
      </c>
      <c r="K1354" s="15" t="str">
        <f>VLOOKUP(A1354,'Medical Examinations'!A1352:J3687,10,FALSE)</f>
        <v>NORMAL</v>
      </c>
      <c r="L1354" s="15" t="e">
        <f>VLOOKUP(A1354,'Hospitalisation Details'!A1352:J3695,10,FALSE)</f>
        <v>#N/A</v>
      </c>
      <c r="M1354" s="15" t="e">
        <f>VLOOKUP(A1354,'Hospitalisation Details'!A1352:I3695,6,FALSE)</f>
        <v>#N/A</v>
      </c>
      <c r="N1354" s="15" t="e">
        <f>VLOOKUP(A1354,'Hospitalisation Details'!A1352:I3695,7,FALSE)</f>
        <v>#N/A</v>
      </c>
      <c r="O1354" s="15" t="e">
        <f>VLOOKUP(A1354,'Hospitalisation Details'!A1352:I3695,8,FALSE)</f>
        <v>#N/A</v>
      </c>
      <c r="P1354" s="15" t="e">
        <f>VLOOKUP(A1354,'Hospitalisation Details'!A1352:I3695,9,FALSE)</f>
        <v>#N/A</v>
      </c>
      <c r="Q1354" s="15" t="e">
        <f>VLOOKUP(A1354,'Hospitalisation Details'!A1352:K3695,11,FALSE)</f>
        <v>#N/A</v>
      </c>
    </row>
    <row r="1355" spans="1:17" ht="15.6" x14ac:dyDescent="0.3">
      <c r="A1355" s="78" t="s">
        <v>1018</v>
      </c>
      <c r="B1355" s="78" t="str">
        <f>VLOOKUP(A1355,'Customer Names'!A1353:C3688,3,FALSE)</f>
        <v>Sabina</v>
      </c>
      <c r="C1355" s="91">
        <f>VLOOKUP(A1355,'Medical Examinations'!A1353:H3688,2,FALSE)</f>
        <v>27.74</v>
      </c>
      <c r="D1355" s="15">
        <f>VLOOKUP(A1355,'Medical Examinations'!A1353:H3688,3,FALSE)</f>
        <v>6.06</v>
      </c>
      <c r="E1355" s="15" t="str">
        <f>VLOOKUP(A1355,'Medical Examinations'!A1353:H3688,4,FALSE)</f>
        <v>yes</v>
      </c>
      <c r="F1355" s="15" t="str">
        <f>VLOOKUP(A1355,'Medical Examinations'!A1353:H3688,5,FALSE)</f>
        <v>No</v>
      </c>
      <c r="G1355" s="15" t="str">
        <f>VLOOKUP(A1355,'Medical Examinations'!A1353:H3688,6,FALSE)</f>
        <v>No</v>
      </c>
      <c r="H1355" s="15">
        <f>VLOOKUP(A1355,'Medical Examinations'!A1353:H3688,7,FALSE)</f>
        <v>0</v>
      </c>
      <c r="I1355" s="15" t="str">
        <f>VLOOKUP(A1355,'Medical Examinations'!A1353:H3688,8,FALSE)</f>
        <v>No</v>
      </c>
      <c r="J1355" s="15" t="str">
        <f>VLOOKUP(A1355,'Medical Examinations'!A1353:J3688,9,FALSE)</f>
        <v>OVERWEIGHT</v>
      </c>
      <c r="K1355" s="15" t="str">
        <f>VLOOKUP(A1355,'Medical Examinations'!A1353:J3688,10,FALSE)</f>
        <v>PREDIABETES</v>
      </c>
      <c r="L1355" s="15" t="e">
        <f>VLOOKUP(A1355,'Hospitalisation Details'!A1353:J3696,10,FALSE)</f>
        <v>#N/A</v>
      </c>
      <c r="M1355" s="15" t="e">
        <f>VLOOKUP(A1355,'Hospitalisation Details'!A1353:I3696,6,FALSE)</f>
        <v>#N/A</v>
      </c>
      <c r="N1355" s="15" t="e">
        <f>VLOOKUP(A1355,'Hospitalisation Details'!A1353:I3696,7,FALSE)</f>
        <v>#N/A</v>
      </c>
      <c r="O1355" s="15" t="e">
        <f>VLOOKUP(A1355,'Hospitalisation Details'!A1353:I3696,8,FALSE)</f>
        <v>#N/A</v>
      </c>
      <c r="P1355" s="15" t="e">
        <f>VLOOKUP(A1355,'Hospitalisation Details'!A1353:I3696,9,FALSE)</f>
        <v>#N/A</v>
      </c>
      <c r="Q1355" s="15" t="e">
        <f>VLOOKUP(A1355,'Hospitalisation Details'!A1353:K3696,11,FALSE)</f>
        <v>#N/A</v>
      </c>
    </row>
    <row r="1356" spans="1:17" ht="15.6" x14ac:dyDescent="0.3">
      <c r="A1356" s="78" t="s">
        <v>1017</v>
      </c>
      <c r="B1356" s="78" t="str">
        <f>VLOOKUP(A1356,'Customer Names'!A1354:C3689,3,FALSE)</f>
        <v>Amy C</v>
      </c>
      <c r="C1356" s="91">
        <f>VLOOKUP(A1356,'Medical Examinations'!A1354:H3689,2,FALSE)</f>
        <v>36.954999999999998</v>
      </c>
      <c r="D1356" s="15">
        <f>VLOOKUP(A1356,'Medical Examinations'!A1354:H3689,3,FALSE)</f>
        <v>7.57</v>
      </c>
      <c r="E1356" s="15" t="str">
        <f>VLOOKUP(A1356,'Medical Examinations'!A1354:H3689,4,FALSE)</f>
        <v>No</v>
      </c>
      <c r="F1356" s="15" t="str">
        <f>VLOOKUP(A1356,'Medical Examinations'!A1354:H3689,5,FALSE)</f>
        <v>No</v>
      </c>
      <c r="G1356" s="15" t="str">
        <f>VLOOKUP(A1356,'Medical Examinations'!A1354:H3689,6,FALSE)</f>
        <v>No</v>
      </c>
      <c r="H1356" s="15">
        <f>VLOOKUP(A1356,'Medical Examinations'!A1354:H3689,7,FALSE)</f>
        <v>0</v>
      </c>
      <c r="I1356" s="15" t="str">
        <f>VLOOKUP(A1356,'Medical Examinations'!A1354:H3689,8,FALSE)</f>
        <v>No</v>
      </c>
      <c r="J1356" s="15" t="str">
        <f>VLOOKUP(A1356,'Medical Examinations'!A1354:J3689,9,FALSE)</f>
        <v>OBESITY</v>
      </c>
      <c r="K1356" s="15" t="str">
        <f>VLOOKUP(A1356,'Medical Examinations'!A1354:J3689,10,FALSE)</f>
        <v>DIABETES</v>
      </c>
      <c r="L1356" s="15" t="e">
        <f>VLOOKUP(A1356,'Hospitalisation Details'!A1354:J3697,10,FALSE)</f>
        <v>#N/A</v>
      </c>
      <c r="M1356" s="15" t="e">
        <f>VLOOKUP(A1356,'Hospitalisation Details'!A1354:I3697,6,FALSE)</f>
        <v>#N/A</v>
      </c>
      <c r="N1356" s="15" t="e">
        <f>VLOOKUP(A1356,'Hospitalisation Details'!A1354:I3697,7,FALSE)</f>
        <v>#N/A</v>
      </c>
      <c r="O1356" s="15" t="e">
        <f>VLOOKUP(A1356,'Hospitalisation Details'!A1354:I3697,8,FALSE)</f>
        <v>#N/A</v>
      </c>
      <c r="P1356" s="15" t="e">
        <f>VLOOKUP(A1356,'Hospitalisation Details'!A1354:I3697,9,FALSE)</f>
        <v>#N/A</v>
      </c>
      <c r="Q1356" s="15" t="e">
        <f>VLOOKUP(A1356,'Hospitalisation Details'!A1354:K3697,11,FALSE)</f>
        <v>#N/A</v>
      </c>
    </row>
    <row r="1357" spans="1:17" ht="15.6" x14ac:dyDescent="0.3">
      <c r="A1357" s="78" t="s">
        <v>1016</v>
      </c>
      <c r="B1357" s="78" t="str">
        <f>VLOOKUP(A1357,'Customer Names'!A1355:C3690,3,FALSE)</f>
        <v>Victoria U</v>
      </c>
      <c r="C1357" s="91">
        <f>VLOOKUP(A1357,'Medical Examinations'!A1355:H3690,2,FALSE)</f>
        <v>30.69</v>
      </c>
      <c r="D1357" s="15">
        <f>VLOOKUP(A1357,'Medical Examinations'!A1355:H3690,3,FALSE)</f>
        <v>6.15</v>
      </c>
      <c r="E1357" s="15" t="str">
        <f>VLOOKUP(A1357,'Medical Examinations'!A1355:H3690,4,FALSE)</f>
        <v>No</v>
      </c>
      <c r="F1357" s="15" t="str">
        <f>VLOOKUP(A1357,'Medical Examinations'!A1355:H3690,5,FALSE)</f>
        <v>No</v>
      </c>
      <c r="G1357" s="15" t="str">
        <f>VLOOKUP(A1357,'Medical Examinations'!A1355:H3690,6,FALSE)</f>
        <v>No</v>
      </c>
      <c r="H1357" s="15">
        <f>VLOOKUP(A1357,'Medical Examinations'!A1355:H3690,7,FALSE)</f>
        <v>0</v>
      </c>
      <c r="I1357" s="15" t="str">
        <f>VLOOKUP(A1357,'Medical Examinations'!A1355:H3690,8,FALSE)</f>
        <v>No</v>
      </c>
      <c r="J1357" s="15" t="str">
        <f>VLOOKUP(A1357,'Medical Examinations'!A1355:J3690,9,FALSE)</f>
        <v>OBESITY</v>
      </c>
      <c r="K1357" s="15" t="str">
        <f>VLOOKUP(A1357,'Medical Examinations'!A1355:J3690,10,FALSE)</f>
        <v>PREDIABETES</v>
      </c>
      <c r="L1357" s="15" t="e">
        <f>VLOOKUP(A1357,'Hospitalisation Details'!A1355:J3698,10,FALSE)</f>
        <v>#N/A</v>
      </c>
      <c r="M1357" s="15" t="e">
        <f>VLOOKUP(A1357,'Hospitalisation Details'!A1355:I3698,6,FALSE)</f>
        <v>#N/A</v>
      </c>
      <c r="N1357" s="15" t="e">
        <f>VLOOKUP(A1357,'Hospitalisation Details'!A1355:I3698,7,FALSE)</f>
        <v>#N/A</v>
      </c>
      <c r="O1357" s="15" t="e">
        <f>VLOOKUP(A1357,'Hospitalisation Details'!A1355:I3698,8,FALSE)</f>
        <v>#N/A</v>
      </c>
      <c r="P1357" s="15" t="e">
        <f>VLOOKUP(A1357,'Hospitalisation Details'!A1355:I3698,9,FALSE)</f>
        <v>#N/A</v>
      </c>
      <c r="Q1357" s="15" t="e">
        <f>VLOOKUP(A1357,'Hospitalisation Details'!A1355:K3698,11,FALSE)</f>
        <v>#N/A</v>
      </c>
    </row>
    <row r="1358" spans="1:17" ht="15.6" x14ac:dyDescent="0.3">
      <c r="A1358" s="78" t="s">
        <v>1015</v>
      </c>
      <c r="B1358" s="78" t="str">
        <f>VLOOKUP(A1358,'Customer Names'!A1356:C3691,3,FALSE)</f>
        <v>Amelia B</v>
      </c>
      <c r="C1358" s="91">
        <f>VLOOKUP(A1358,'Medical Examinations'!A1356:H3691,2,FALSE)</f>
        <v>24.984999999999999</v>
      </c>
      <c r="D1358" s="15">
        <f>VLOOKUP(A1358,'Medical Examinations'!A1356:H3691,3,FALSE)</f>
        <v>4.5599999999999996</v>
      </c>
      <c r="E1358" s="15" t="str">
        <f>VLOOKUP(A1358,'Medical Examinations'!A1356:H3691,4,FALSE)</f>
        <v>No</v>
      </c>
      <c r="F1358" s="15" t="str">
        <f>VLOOKUP(A1358,'Medical Examinations'!A1356:H3691,5,FALSE)</f>
        <v>No</v>
      </c>
      <c r="G1358" s="15" t="str">
        <f>VLOOKUP(A1358,'Medical Examinations'!A1356:H3691,6,FALSE)</f>
        <v>No</v>
      </c>
      <c r="H1358" s="15">
        <f>VLOOKUP(A1358,'Medical Examinations'!A1356:H3691,7,FALSE)</f>
        <v>0</v>
      </c>
      <c r="I1358" s="15" t="str">
        <f>VLOOKUP(A1358,'Medical Examinations'!A1356:H3691,8,FALSE)</f>
        <v>No</v>
      </c>
      <c r="J1358" s="15" t="b">
        <f>VLOOKUP(A1358,'Medical Examinations'!A1356:J3691,9,FALSE)</f>
        <v>0</v>
      </c>
      <c r="K1358" s="15" t="str">
        <f>VLOOKUP(A1358,'Medical Examinations'!A1356:J3691,10,FALSE)</f>
        <v>NORMAL</v>
      </c>
      <c r="L1358" s="15" t="e">
        <f>VLOOKUP(A1358,'Hospitalisation Details'!A1356:J3699,10,FALSE)</f>
        <v>#N/A</v>
      </c>
      <c r="M1358" s="15" t="e">
        <f>VLOOKUP(A1358,'Hospitalisation Details'!A1356:I3699,6,FALSE)</f>
        <v>#N/A</v>
      </c>
      <c r="N1358" s="15" t="e">
        <f>VLOOKUP(A1358,'Hospitalisation Details'!A1356:I3699,7,FALSE)</f>
        <v>#N/A</v>
      </c>
      <c r="O1358" s="15" t="e">
        <f>VLOOKUP(A1358,'Hospitalisation Details'!A1356:I3699,8,FALSE)</f>
        <v>#N/A</v>
      </c>
      <c r="P1358" s="15" t="e">
        <f>VLOOKUP(A1358,'Hospitalisation Details'!A1356:I3699,9,FALSE)</f>
        <v>#N/A</v>
      </c>
      <c r="Q1358" s="15" t="e">
        <f>VLOOKUP(A1358,'Hospitalisation Details'!A1356:K3699,11,FALSE)</f>
        <v>#N/A</v>
      </c>
    </row>
    <row r="1359" spans="1:17" ht="15.6" x14ac:dyDescent="0.3">
      <c r="A1359" s="78" t="s">
        <v>1014</v>
      </c>
      <c r="B1359" s="78" t="str">
        <f>VLOOKUP(A1359,'Customer Names'!A1357:C3692,3,FALSE)</f>
        <v>Jackie J</v>
      </c>
      <c r="C1359" s="91">
        <f>VLOOKUP(A1359,'Medical Examinations'!A1357:H3692,2,FALSE)</f>
        <v>39.42</v>
      </c>
      <c r="D1359" s="15">
        <f>VLOOKUP(A1359,'Medical Examinations'!A1357:H3692,3,FALSE)</f>
        <v>4.72</v>
      </c>
      <c r="E1359" s="15" t="str">
        <f>VLOOKUP(A1359,'Medical Examinations'!A1357:H3692,4,FALSE)</f>
        <v>yes</v>
      </c>
      <c r="F1359" s="15" t="str">
        <f>VLOOKUP(A1359,'Medical Examinations'!A1357:H3692,5,FALSE)</f>
        <v>No</v>
      </c>
      <c r="G1359" s="15" t="str">
        <f>VLOOKUP(A1359,'Medical Examinations'!A1357:H3692,6,FALSE)</f>
        <v>No</v>
      </c>
      <c r="H1359" s="15">
        <f>VLOOKUP(A1359,'Medical Examinations'!A1357:H3692,7,FALSE)</f>
        <v>1</v>
      </c>
      <c r="I1359" s="15" t="str">
        <f>VLOOKUP(A1359,'Medical Examinations'!A1357:H3692,8,FALSE)</f>
        <v>No</v>
      </c>
      <c r="J1359" s="15" t="str">
        <f>VLOOKUP(A1359,'Medical Examinations'!A1357:J3692,9,FALSE)</f>
        <v>OBESITY</v>
      </c>
      <c r="K1359" s="15" t="str">
        <f>VLOOKUP(A1359,'Medical Examinations'!A1357:J3692,10,FALSE)</f>
        <v>NORMAL</v>
      </c>
      <c r="L1359" s="15" t="e">
        <f>VLOOKUP(A1359,'Hospitalisation Details'!A1357:J3700,10,FALSE)</f>
        <v>#N/A</v>
      </c>
      <c r="M1359" s="15" t="e">
        <f>VLOOKUP(A1359,'Hospitalisation Details'!A1357:I3700,6,FALSE)</f>
        <v>#N/A</v>
      </c>
      <c r="N1359" s="15" t="e">
        <f>VLOOKUP(A1359,'Hospitalisation Details'!A1357:I3700,7,FALSE)</f>
        <v>#N/A</v>
      </c>
      <c r="O1359" s="15" t="e">
        <f>VLOOKUP(A1359,'Hospitalisation Details'!A1357:I3700,8,FALSE)</f>
        <v>#N/A</v>
      </c>
      <c r="P1359" s="15" t="e">
        <f>VLOOKUP(A1359,'Hospitalisation Details'!A1357:I3700,9,FALSE)</f>
        <v>#N/A</v>
      </c>
      <c r="Q1359" s="15" t="e">
        <f>VLOOKUP(A1359,'Hospitalisation Details'!A1357:K3700,11,FALSE)</f>
        <v>#N/A</v>
      </c>
    </row>
    <row r="1360" spans="1:17" ht="15.6" x14ac:dyDescent="0.3">
      <c r="A1360" s="78" t="s">
        <v>1013</v>
      </c>
      <c r="B1360" s="78" t="str">
        <f>VLOOKUP(A1360,'Customer Names'!A1358:C3693,3,FALSE)</f>
        <v>Justin</v>
      </c>
      <c r="C1360" s="91">
        <f>VLOOKUP(A1360,'Medical Examinations'!A1358:H3693,2,FALSE)</f>
        <v>16.8</v>
      </c>
      <c r="D1360" s="15">
        <f>VLOOKUP(A1360,'Medical Examinations'!A1358:H3693,3,FALSE)</f>
        <v>7.98</v>
      </c>
      <c r="E1360" s="15" t="str">
        <f>VLOOKUP(A1360,'Medical Examinations'!A1358:H3693,4,FALSE)</f>
        <v>No</v>
      </c>
      <c r="F1360" s="15" t="str">
        <f>VLOOKUP(A1360,'Medical Examinations'!A1358:H3693,5,FALSE)</f>
        <v>No</v>
      </c>
      <c r="G1360" s="15" t="str">
        <f>VLOOKUP(A1360,'Medical Examinations'!A1358:H3693,6,FALSE)</f>
        <v>No</v>
      </c>
      <c r="H1360" s="15">
        <f>VLOOKUP(A1360,'Medical Examinations'!A1358:H3693,7,FALSE)</f>
        <v>0</v>
      </c>
      <c r="I1360" s="15" t="str">
        <f>VLOOKUP(A1360,'Medical Examinations'!A1358:H3693,8,FALSE)</f>
        <v>No</v>
      </c>
      <c r="J1360" s="15" t="str">
        <f>VLOOKUP(A1360,'Medical Examinations'!A1358:J3693,9,FALSE)</f>
        <v>UNDERWEIGHT</v>
      </c>
      <c r="K1360" s="15" t="str">
        <f>VLOOKUP(A1360,'Medical Examinations'!A1358:J3693,10,FALSE)</f>
        <v>DIABETES</v>
      </c>
      <c r="L1360" s="15" t="e">
        <f>VLOOKUP(A1360,'Hospitalisation Details'!A1358:J3701,10,FALSE)</f>
        <v>#N/A</v>
      </c>
      <c r="M1360" s="15" t="e">
        <f>VLOOKUP(A1360,'Hospitalisation Details'!A1358:I3701,6,FALSE)</f>
        <v>#N/A</v>
      </c>
      <c r="N1360" s="15" t="e">
        <f>VLOOKUP(A1360,'Hospitalisation Details'!A1358:I3701,7,FALSE)</f>
        <v>#N/A</v>
      </c>
      <c r="O1360" s="15" t="e">
        <f>VLOOKUP(A1360,'Hospitalisation Details'!A1358:I3701,8,FALSE)</f>
        <v>#N/A</v>
      </c>
      <c r="P1360" s="15" t="e">
        <f>VLOOKUP(A1360,'Hospitalisation Details'!A1358:I3701,9,FALSE)</f>
        <v>#N/A</v>
      </c>
      <c r="Q1360" s="15" t="e">
        <f>VLOOKUP(A1360,'Hospitalisation Details'!A1358:K3701,11,FALSE)</f>
        <v>#N/A</v>
      </c>
    </row>
    <row r="1361" spans="1:17" ht="15.6" x14ac:dyDescent="0.3">
      <c r="A1361" s="78" t="s">
        <v>1012</v>
      </c>
      <c r="B1361" s="78" t="str">
        <f>VLOOKUP(A1361,'Customer Names'!A1359:C3694,3,FALSE)</f>
        <v>Kerry</v>
      </c>
      <c r="C1361" s="91">
        <f>VLOOKUP(A1361,'Medical Examinations'!A1359:H3694,2,FALSE)</f>
        <v>23.274999999999999</v>
      </c>
      <c r="D1361" s="15">
        <f>VLOOKUP(A1361,'Medical Examinations'!A1359:H3694,3,FALSE)</f>
        <v>6.26</v>
      </c>
      <c r="E1361" s="15" t="str">
        <f>VLOOKUP(A1361,'Medical Examinations'!A1359:H3694,4,FALSE)</f>
        <v>yes</v>
      </c>
      <c r="F1361" s="15" t="str">
        <f>VLOOKUP(A1361,'Medical Examinations'!A1359:H3694,5,FALSE)</f>
        <v>No</v>
      </c>
      <c r="G1361" s="15" t="str">
        <f>VLOOKUP(A1361,'Medical Examinations'!A1359:H3694,6,FALSE)</f>
        <v>Yes</v>
      </c>
      <c r="H1361" s="15">
        <f>VLOOKUP(A1361,'Medical Examinations'!A1359:H3694,7,FALSE)</f>
        <v>1</v>
      </c>
      <c r="I1361" s="15" t="str">
        <f>VLOOKUP(A1361,'Medical Examinations'!A1359:H3694,8,FALSE)</f>
        <v>No</v>
      </c>
      <c r="J1361" s="15" t="str">
        <f>VLOOKUP(A1361,'Medical Examinations'!A1359:J3694,9,FALSE)</f>
        <v>NORMAL WEIGHT</v>
      </c>
      <c r="K1361" s="15" t="str">
        <f>VLOOKUP(A1361,'Medical Examinations'!A1359:J3694,10,FALSE)</f>
        <v>PREDIABETES</v>
      </c>
      <c r="L1361" s="15" t="e">
        <f>VLOOKUP(A1361,'Hospitalisation Details'!A1359:J3702,10,FALSE)</f>
        <v>#N/A</v>
      </c>
      <c r="M1361" s="15" t="e">
        <f>VLOOKUP(A1361,'Hospitalisation Details'!A1359:I3702,6,FALSE)</f>
        <v>#N/A</v>
      </c>
      <c r="N1361" s="15" t="e">
        <f>VLOOKUP(A1361,'Hospitalisation Details'!A1359:I3702,7,FALSE)</f>
        <v>#N/A</v>
      </c>
      <c r="O1361" s="15" t="e">
        <f>VLOOKUP(A1361,'Hospitalisation Details'!A1359:I3702,8,FALSE)</f>
        <v>#N/A</v>
      </c>
      <c r="P1361" s="15" t="e">
        <f>VLOOKUP(A1361,'Hospitalisation Details'!A1359:I3702,9,FALSE)</f>
        <v>#N/A</v>
      </c>
      <c r="Q1361" s="15" t="e">
        <f>VLOOKUP(A1361,'Hospitalisation Details'!A1359:K3702,11,FALSE)</f>
        <v>#N/A</v>
      </c>
    </row>
    <row r="1362" spans="1:17" ht="15.6" x14ac:dyDescent="0.3">
      <c r="A1362" s="78" t="s">
        <v>1011</v>
      </c>
      <c r="B1362" s="78" t="str">
        <f>VLOOKUP(A1362,'Customer Names'!A1360:C3695,3,FALSE)</f>
        <v>Cindy G.</v>
      </c>
      <c r="C1362" s="91">
        <f>VLOOKUP(A1362,'Medical Examinations'!A1360:H3695,2,FALSE)</f>
        <v>22.8</v>
      </c>
      <c r="D1362" s="15">
        <f>VLOOKUP(A1362,'Medical Examinations'!A1360:H3695,3,FALSE)</f>
        <v>4.29</v>
      </c>
      <c r="E1362" s="15" t="str">
        <f>VLOOKUP(A1362,'Medical Examinations'!A1360:H3695,4,FALSE)</f>
        <v>yes</v>
      </c>
      <c r="F1362" s="15" t="str">
        <f>VLOOKUP(A1362,'Medical Examinations'!A1360:H3695,5,FALSE)</f>
        <v>No</v>
      </c>
      <c r="G1362" s="15" t="str">
        <f>VLOOKUP(A1362,'Medical Examinations'!A1360:H3695,6,FALSE)</f>
        <v>Yes</v>
      </c>
      <c r="H1362" s="15">
        <f>VLOOKUP(A1362,'Medical Examinations'!A1360:H3695,7,FALSE)</f>
        <v>1</v>
      </c>
      <c r="I1362" s="15" t="str">
        <f>VLOOKUP(A1362,'Medical Examinations'!A1360:H3695,8,FALSE)</f>
        <v>No</v>
      </c>
      <c r="J1362" s="15" t="str">
        <f>VLOOKUP(A1362,'Medical Examinations'!A1360:J3695,9,FALSE)</f>
        <v>NORMAL WEIGHT</v>
      </c>
      <c r="K1362" s="15" t="str">
        <f>VLOOKUP(A1362,'Medical Examinations'!A1360:J3695,10,FALSE)</f>
        <v>NORMAL</v>
      </c>
      <c r="L1362" s="15" t="e">
        <f>VLOOKUP(A1362,'Hospitalisation Details'!A1360:J3703,10,FALSE)</f>
        <v>#N/A</v>
      </c>
      <c r="M1362" s="15" t="e">
        <f>VLOOKUP(A1362,'Hospitalisation Details'!A1360:I3703,6,FALSE)</f>
        <v>#N/A</v>
      </c>
      <c r="N1362" s="15" t="e">
        <f>VLOOKUP(A1362,'Hospitalisation Details'!A1360:I3703,7,FALSE)</f>
        <v>#N/A</v>
      </c>
      <c r="O1362" s="15" t="e">
        <f>VLOOKUP(A1362,'Hospitalisation Details'!A1360:I3703,8,FALSE)</f>
        <v>#N/A</v>
      </c>
      <c r="P1362" s="15" t="e">
        <f>VLOOKUP(A1362,'Hospitalisation Details'!A1360:I3703,9,FALSE)</f>
        <v>#N/A</v>
      </c>
      <c r="Q1362" s="15" t="e">
        <f>VLOOKUP(A1362,'Hospitalisation Details'!A1360:K3703,11,FALSE)</f>
        <v>#N/A</v>
      </c>
    </row>
    <row r="1363" spans="1:17" ht="15.6" x14ac:dyDescent="0.3">
      <c r="A1363" s="78" t="s">
        <v>1010</v>
      </c>
      <c r="B1363" s="78" t="str">
        <f>VLOOKUP(A1363,'Customer Names'!A1361:C3696,3,FALSE)</f>
        <v>Gennaro</v>
      </c>
      <c r="C1363" s="91">
        <f>VLOOKUP(A1363,'Medical Examinations'!A1361:H3696,2,FALSE)</f>
        <v>24.3</v>
      </c>
      <c r="D1363" s="15">
        <f>VLOOKUP(A1363,'Medical Examinations'!A1361:H3696,3,FALSE)</f>
        <v>5.43</v>
      </c>
      <c r="E1363" s="15" t="str">
        <f>VLOOKUP(A1363,'Medical Examinations'!A1361:H3696,4,FALSE)</f>
        <v>No</v>
      </c>
      <c r="F1363" s="15" t="str">
        <f>VLOOKUP(A1363,'Medical Examinations'!A1361:H3696,5,FALSE)</f>
        <v>No</v>
      </c>
      <c r="G1363" s="15" t="str">
        <f>VLOOKUP(A1363,'Medical Examinations'!A1361:H3696,6,FALSE)</f>
        <v>No</v>
      </c>
      <c r="H1363" s="15">
        <f>VLOOKUP(A1363,'Medical Examinations'!A1361:H3696,7,FALSE)</f>
        <v>2</v>
      </c>
      <c r="I1363" s="15" t="str">
        <f>VLOOKUP(A1363,'Medical Examinations'!A1361:H3696,8,FALSE)</f>
        <v>No</v>
      </c>
      <c r="J1363" s="15" t="str">
        <f>VLOOKUP(A1363,'Medical Examinations'!A1361:J3696,9,FALSE)</f>
        <v>NORMAL WEIGHT</v>
      </c>
      <c r="K1363" s="15" t="str">
        <f>VLOOKUP(A1363,'Medical Examinations'!A1361:J3696,10,FALSE)</f>
        <v>NORMAL</v>
      </c>
      <c r="L1363" s="15" t="e">
        <f>VLOOKUP(A1363,'Hospitalisation Details'!A1361:J3704,10,FALSE)</f>
        <v>#N/A</v>
      </c>
      <c r="M1363" s="15" t="e">
        <f>VLOOKUP(A1363,'Hospitalisation Details'!A1361:I3704,6,FALSE)</f>
        <v>#N/A</v>
      </c>
      <c r="N1363" s="15" t="e">
        <f>VLOOKUP(A1363,'Hospitalisation Details'!A1361:I3704,7,FALSE)</f>
        <v>#N/A</v>
      </c>
      <c r="O1363" s="15" t="e">
        <f>VLOOKUP(A1363,'Hospitalisation Details'!A1361:I3704,8,FALSE)</f>
        <v>#N/A</v>
      </c>
      <c r="P1363" s="15" t="e">
        <f>VLOOKUP(A1363,'Hospitalisation Details'!A1361:I3704,9,FALSE)</f>
        <v>#N/A</v>
      </c>
      <c r="Q1363" s="15" t="e">
        <f>VLOOKUP(A1363,'Hospitalisation Details'!A1361:K3704,11,FALSE)</f>
        <v>#N/A</v>
      </c>
    </row>
    <row r="1364" spans="1:17" ht="15.6" x14ac:dyDescent="0.3">
      <c r="A1364" s="78" t="s">
        <v>1009</v>
      </c>
      <c r="B1364" s="78" t="str">
        <f>VLOOKUP(A1364,'Customer Names'!A1362:C3697,3,FALSE)</f>
        <v>Terry</v>
      </c>
      <c r="C1364" s="91">
        <f>VLOOKUP(A1364,'Medical Examinations'!A1362:H3697,2,FALSE)</f>
        <v>25.13</v>
      </c>
      <c r="D1364" s="15">
        <f>VLOOKUP(A1364,'Medical Examinations'!A1362:H3697,3,FALSE)</f>
        <v>8</v>
      </c>
      <c r="E1364" s="15" t="str">
        <f>VLOOKUP(A1364,'Medical Examinations'!A1362:H3697,4,FALSE)</f>
        <v>yes</v>
      </c>
      <c r="F1364" s="15" t="str">
        <f>VLOOKUP(A1364,'Medical Examinations'!A1362:H3697,5,FALSE)</f>
        <v>No</v>
      </c>
      <c r="G1364" s="15" t="str">
        <f>VLOOKUP(A1364,'Medical Examinations'!A1362:H3697,6,FALSE)</f>
        <v>No</v>
      </c>
      <c r="H1364" s="15">
        <f>VLOOKUP(A1364,'Medical Examinations'!A1362:H3697,7,FALSE)</f>
        <v>1</v>
      </c>
      <c r="I1364" s="15" t="str">
        <f>VLOOKUP(A1364,'Medical Examinations'!A1362:H3697,8,FALSE)</f>
        <v>No</v>
      </c>
      <c r="J1364" s="15" t="str">
        <f>VLOOKUP(A1364,'Medical Examinations'!A1362:J3697,9,FALSE)</f>
        <v>OVERWEIGHT</v>
      </c>
      <c r="K1364" s="15" t="str">
        <f>VLOOKUP(A1364,'Medical Examinations'!A1362:J3697,10,FALSE)</f>
        <v>DIABETES</v>
      </c>
      <c r="L1364" s="15" t="e">
        <f>VLOOKUP(A1364,'Hospitalisation Details'!A1362:J3705,10,FALSE)</f>
        <v>#N/A</v>
      </c>
      <c r="M1364" s="15" t="e">
        <f>VLOOKUP(A1364,'Hospitalisation Details'!A1362:I3705,6,FALSE)</f>
        <v>#N/A</v>
      </c>
      <c r="N1364" s="15" t="e">
        <f>VLOOKUP(A1364,'Hospitalisation Details'!A1362:I3705,7,FALSE)</f>
        <v>#N/A</v>
      </c>
      <c r="O1364" s="15" t="e">
        <f>VLOOKUP(A1364,'Hospitalisation Details'!A1362:I3705,8,FALSE)</f>
        <v>#N/A</v>
      </c>
      <c r="P1364" s="15" t="e">
        <f>VLOOKUP(A1364,'Hospitalisation Details'!A1362:I3705,9,FALSE)</f>
        <v>#N/A</v>
      </c>
      <c r="Q1364" s="15" t="e">
        <f>VLOOKUP(A1364,'Hospitalisation Details'!A1362:K3705,11,FALSE)</f>
        <v>#N/A</v>
      </c>
    </row>
    <row r="1365" spans="1:17" ht="15.6" x14ac:dyDescent="0.3">
      <c r="A1365" s="78" t="s">
        <v>1008</v>
      </c>
      <c r="B1365" s="78" t="str">
        <f>VLOOKUP(A1365,'Customer Names'!A1363:C3698,3,FALSE)</f>
        <v>Patrick J</v>
      </c>
      <c r="C1365" s="91">
        <f>VLOOKUP(A1365,'Medical Examinations'!A1363:H3698,2,FALSE)</f>
        <v>22.72</v>
      </c>
      <c r="D1365" s="15">
        <f>VLOOKUP(A1365,'Medical Examinations'!A1363:H3698,3,FALSE)</f>
        <v>9.9600000000000009</v>
      </c>
      <c r="E1365" s="15" t="str">
        <f>VLOOKUP(A1365,'Medical Examinations'!A1363:H3698,4,FALSE)</f>
        <v>yes</v>
      </c>
      <c r="F1365" s="15" t="str">
        <f>VLOOKUP(A1365,'Medical Examinations'!A1363:H3698,5,FALSE)</f>
        <v>No</v>
      </c>
      <c r="G1365" s="15" t="str">
        <f>VLOOKUP(A1365,'Medical Examinations'!A1363:H3698,6,FALSE)</f>
        <v>No</v>
      </c>
      <c r="H1365" s="15">
        <f>VLOOKUP(A1365,'Medical Examinations'!A1363:H3698,7,FALSE)</f>
        <v>2</v>
      </c>
      <c r="I1365" s="15" t="str">
        <f>VLOOKUP(A1365,'Medical Examinations'!A1363:H3698,8,FALSE)</f>
        <v>No</v>
      </c>
      <c r="J1365" s="15" t="str">
        <f>VLOOKUP(A1365,'Medical Examinations'!A1363:J3698,9,FALSE)</f>
        <v>NORMAL WEIGHT</v>
      </c>
      <c r="K1365" s="15" t="str">
        <f>VLOOKUP(A1365,'Medical Examinations'!A1363:J3698,10,FALSE)</f>
        <v>DIABETES</v>
      </c>
      <c r="L1365" s="15" t="e">
        <f>VLOOKUP(A1365,'Hospitalisation Details'!A1363:J3706,10,FALSE)</f>
        <v>#N/A</v>
      </c>
      <c r="M1365" s="15" t="e">
        <f>VLOOKUP(A1365,'Hospitalisation Details'!A1363:I3706,6,FALSE)</f>
        <v>#N/A</v>
      </c>
      <c r="N1365" s="15" t="e">
        <f>VLOOKUP(A1365,'Hospitalisation Details'!A1363:I3706,7,FALSE)</f>
        <v>#N/A</v>
      </c>
      <c r="O1365" s="15" t="e">
        <f>VLOOKUP(A1365,'Hospitalisation Details'!A1363:I3706,8,FALSE)</f>
        <v>#N/A</v>
      </c>
      <c r="P1365" s="15" t="e">
        <f>VLOOKUP(A1365,'Hospitalisation Details'!A1363:I3706,9,FALSE)</f>
        <v>#N/A</v>
      </c>
      <c r="Q1365" s="15" t="e">
        <f>VLOOKUP(A1365,'Hospitalisation Details'!A1363:K3706,11,FALSE)</f>
        <v>#N/A</v>
      </c>
    </row>
    <row r="1366" spans="1:17" ht="15.6" x14ac:dyDescent="0.3">
      <c r="A1366" s="78" t="s">
        <v>1007</v>
      </c>
      <c r="B1366" s="78" t="str">
        <f>VLOOKUP(A1366,'Customer Names'!A1364:C3699,3,FALSE)</f>
        <v>Keara</v>
      </c>
      <c r="C1366" s="91">
        <f>VLOOKUP(A1366,'Medical Examinations'!A1364:H3699,2,FALSE)</f>
        <v>32.6</v>
      </c>
      <c r="D1366" s="15">
        <f>VLOOKUP(A1366,'Medical Examinations'!A1364:H3699,3,FALSE)</f>
        <v>6.8</v>
      </c>
      <c r="E1366" s="15" t="str">
        <f>VLOOKUP(A1366,'Medical Examinations'!A1364:H3699,4,FALSE)</f>
        <v>yes</v>
      </c>
      <c r="F1366" s="15" t="str">
        <f>VLOOKUP(A1366,'Medical Examinations'!A1364:H3699,5,FALSE)</f>
        <v>No</v>
      </c>
      <c r="G1366" s="15" t="str">
        <f>VLOOKUP(A1366,'Medical Examinations'!A1364:H3699,6,FALSE)</f>
        <v>No</v>
      </c>
      <c r="H1366" s="15">
        <f>VLOOKUP(A1366,'Medical Examinations'!A1364:H3699,7,FALSE)</f>
        <v>0</v>
      </c>
      <c r="I1366" s="15" t="str">
        <f>VLOOKUP(A1366,'Medical Examinations'!A1364:H3699,8,FALSE)</f>
        <v>No</v>
      </c>
      <c r="J1366" s="15" t="str">
        <f>VLOOKUP(A1366,'Medical Examinations'!A1364:J3699,9,FALSE)</f>
        <v>OBESITY</v>
      </c>
      <c r="K1366" s="15" t="str">
        <f>VLOOKUP(A1366,'Medical Examinations'!A1364:J3699,10,FALSE)</f>
        <v>DIABETES</v>
      </c>
      <c r="L1366" s="15" t="e">
        <f>VLOOKUP(A1366,'Hospitalisation Details'!A1364:J3707,10,FALSE)</f>
        <v>#N/A</v>
      </c>
      <c r="M1366" s="15" t="e">
        <f>VLOOKUP(A1366,'Hospitalisation Details'!A1364:I3707,6,FALSE)</f>
        <v>#N/A</v>
      </c>
      <c r="N1366" s="15" t="e">
        <f>VLOOKUP(A1366,'Hospitalisation Details'!A1364:I3707,7,FALSE)</f>
        <v>#N/A</v>
      </c>
      <c r="O1366" s="15" t="e">
        <f>VLOOKUP(A1366,'Hospitalisation Details'!A1364:I3707,8,FALSE)</f>
        <v>#N/A</v>
      </c>
      <c r="P1366" s="15" t="e">
        <f>VLOOKUP(A1366,'Hospitalisation Details'!A1364:I3707,9,FALSE)</f>
        <v>#N/A</v>
      </c>
      <c r="Q1366" s="15" t="e">
        <f>VLOOKUP(A1366,'Hospitalisation Details'!A1364:K3707,11,FALSE)</f>
        <v>#N/A</v>
      </c>
    </row>
    <row r="1367" spans="1:17" ht="15.6" x14ac:dyDescent="0.3">
      <c r="A1367" s="78" t="s">
        <v>1006</v>
      </c>
      <c r="B1367" s="78" t="str">
        <f>VLOOKUP(A1367,'Customer Names'!A1365:C3700,3,FALSE)</f>
        <v>Nicole</v>
      </c>
      <c r="C1367" s="91">
        <f>VLOOKUP(A1367,'Medical Examinations'!A1365:H3700,2,FALSE)</f>
        <v>17.28</v>
      </c>
      <c r="D1367" s="15">
        <f>VLOOKUP(A1367,'Medical Examinations'!A1365:H3700,3,FALSE)</f>
        <v>6.22</v>
      </c>
      <c r="E1367" s="15" t="str">
        <f>VLOOKUP(A1367,'Medical Examinations'!A1365:H3700,4,FALSE)</f>
        <v>yes</v>
      </c>
      <c r="F1367" s="15" t="str">
        <f>VLOOKUP(A1367,'Medical Examinations'!A1365:H3700,5,FALSE)</f>
        <v>No</v>
      </c>
      <c r="G1367" s="15" t="str">
        <f>VLOOKUP(A1367,'Medical Examinations'!A1365:H3700,6,FALSE)</f>
        <v>No</v>
      </c>
      <c r="H1367" s="15">
        <f>VLOOKUP(A1367,'Medical Examinations'!A1365:H3700,7,FALSE)</f>
        <v>2</v>
      </c>
      <c r="I1367" s="15" t="str">
        <f>VLOOKUP(A1367,'Medical Examinations'!A1365:H3700,8,FALSE)</f>
        <v>No</v>
      </c>
      <c r="J1367" s="15" t="str">
        <f>VLOOKUP(A1367,'Medical Examinations'!A1365:J3700,9,FALSE)</f>
        <v>UNDERWEIGHT</v>
      </c>
      <c r="K1367" s="15" t="str">
        <f>VLOOKUP(A1367,'Medical Examinations'!A1365:J3700,10,FALSE)</f>
        <v>PREDIABETES</v>
      </c>
      <c r="L1367" s="15" t="e">
        <f>VLOOKUP(A1367,'Hospitalisation Details'!A1365:J3708,10,FALSE)</f>
        <v>#N/A</v>
      </c>
      <c r="M1367" s="15" t="e">
        <f>VLOOKUP(A1367,'Hospitalisation Details'!A1365:I3708,6,FALSE)</f>
        <v>#N/A</v>
      </c>
      <c r="N1367" s="15" t="e">
        <f>VLOOKUP(A1367,'Hospitalisation Details'!A1365:I3708,7,FALSE)</f>
        <v>#N/A</v>
      </c>
      <c r="O1367" s="15" t="e">
        <f>VLOOKUP(A1367,'Hospitalisation Details'!A1365:I3708,8,FALSE)</f>
        <v>#N/A</v>
      </c>
      <c r="P1367" s="15" t="e">
        <f>VLOOKUP(A1367,'Hospitalisation Details'!A1365:I3708,9,FALSE)</f>
        <v>#N/A</v>
      </c>
      <c r="Q1367" s="15" t="e">
        <f>VLOOKUP(A1367,'Hospitalisation Details'!A1365:K3708,11,FALSE)</f>
        <v>#N/A</v>
      </c>
    </row>
    <row r="1368" spans="1:17" ht="15.6" x14ac:dyDescent="0.3">
      <c r="A1368" s="78" t="s">
        <v>1005</v>
      </c>
      <c r="B1368" s="78" t="str">
        <f>VLOOKUP(A1368,'Customer Names'!A1366:C3701,3,FALSE)</f>
        <v>Katena</v>
      </c>
      <c r="C1368" s="91">
        <f>VLOOKUP(A1368,'Medical Examinations'!A1366:H3701,2,FALSE)</f>
        <v>27.92</v>
      </c>
      <c r="D1368" s="15">
        <f>VLOOKUP(A1368,'Medical Examinations'!A1366:H3701,3,FALSE)</f>
        <v>5.79</v>
      </c>
      <c r="E1368" s="15" t="str">
        <f>VLOOKUP(A1368,'Medical Examinations'!A1366:H3701,4,FALSE)</f>
        <v>No</v>
      </c>
      <c r="F1368" s="15" t="str">
        <f>VLOOKUP(A1368,'Medical Examinations'!A1366:H3701,5,FALSE)</f>
        <v>No</v>
      </c>
      <c r="G1368" s="15" t="str">
        <f>VLOOKUP(A1368,'Medical Examinations'!A1366:H3701,6,FALSE)</f>
        <v>No</v>
      </c>
      <c r="H1368" s="15">
        <f>VLOOKUP(A1368,'Medical Examinations'!A1366:H3701,7,FALSE)</f>
        <v>1</v>
      </c>
      <c r="I1368" s="15" t="str">
        <f>VLOOKUP(A1368,'Medical Examinations'!A1366:H3701,8,FALSE)</f>
        <v>No</v>
      </c>
      <c r="J1368" s="15" t="str">
        <f>VLOOKUP(A1368,'Medical Examinations'!A1366:J3701,9,FALSE)</f>
        <v>OVERWEIGHT</v>
      </c>
      <c r="K1368" s="15" t="str">
        <f>VLOOKUP(A1368,'Medical Examinations'!A1366:J3701,10,FALSE)</f>
        <v>PREDIABETES</v>
      </c>
      <c r="L1368" s="15" t="e">
        <f>VLOOKUP(A1368,'Hospitalisation Details'!A1366:J3709,10,FALSE)</f>
        <v>#N/A</v>
      </c>
      <c r="M1368" s="15" t="e">
        <f>VLOOKUP(A1368,'Hospitalisation Details'!A1366:I3709,6,FALSE)</f>
        <v>#N/A</v>
      </c>
      <c r="N1368" s="15" t="e">
        <f>VLOOKUP(A1368,'Hospitalisation Details'!A1366:I3709,7,FALSE)</f>
        <v>#N/A</v>
      </c>
      <c r="O1368" s="15" t="e">
        <f>VLOOKUP(A1368,'Hospitalisation Details'!A1366:I3709,8,FALSE)</f>
        <v>#N/A</v>
      </c>
      <c r="P1368" s="15" t="e">
        <f>VLOOKUP(A1368,'Hospitalisation Details'!A1366:I3709,9,FALSE)</f>
        <v>#N/A</v>
      </c>
      <c r="Q1368" s="15" t="e">
        <f>VLOOKUP(A1368,'Hospitalisation Details'!A1366:K3709,11,FALSE)</f>
        <v>#N/A</v>
      </c>
    </row>
    <row r="1369" spans="1:17" ht="15.6" x14ac:dyDescent="0.3">
      <c r="A1369" s="78" t="s">
        <v>1004</v>
      </c>
      <c r="B1369" s="78" t="str">
        <f>VLOOKUP(A1369,'Customer Names'!A1367:C3702,3,FALSE)</f>
        <v>Bean K.</v>
      </c>
      <c r="C1369" s="91">
        <f>VLOOKUP(A1369,'Medical Examinations'!A1367:H3702,2,FALSE)</f>
        <v>38.284999999999997</v>
      </c>
      <c r="D1369" s="15">
        <f>VLOOKUP(A1369,'Medical Examinations'!A1367:H3702,3,FALSE)</f>
        <v>5.41</v>
      </c>
      <c r="E1369" s="15" t="str">
        <f>VLOOKUP(A1369,'Medical Examinations'!A1367:H3702,4,FALSE)</f>
        <v>No</v>
      </c>
      <c r="F1369" s="15" t="str">
        <f>VLOOKUP(A1369,'Medical Examinations'!A1367:H3702,5,FALSE)</f>
        <v>No</v>
      </c>
      <c r="G1369" s="15" t="str">
        <f>VLOOKUP(A1369,'Medical Examinations'!A1367:H3702,6,FALSE)</f>
        <v>No</v>
      </c>
      <c r="H1369" s="15">
        <f>VLOOKUP(A1369,'Medical Examinations'!A1367:H3702,7,FALSE)</f>
        <v>0</v>
      </c>
      <c r="I1369" s="15" t="str">
        <f>VLOOKUP(A1369,'Medical Examinations'!A1367:H3702,8,FALSE)</f>
        <v>No</v>
      </c>
      <c r="J1369" s="15" t="str">
        <f>VLOOKUP(A1369,'Medical Examinations'!A1367:J3702,9,FALSE)</f>
        <v>OBESITY</v>
      </c>
      <c r="K1369" s="15" t="str">
        <f>VLOOKUP(A1369,'Medical Examinations'!A1367:J3702,10,FALSE)</f>
        <v>NORMAL</v>
      </c>
      <c r="L1369" s="15" t="e">
        <f>VLOOKUP(A1369,'Hospitalisation Details'!A1367:J3710,10,FALSE)</f>
        <v>#N/A</v>
      </c>
      <c r="M1369" s="15" t="e">
        <f>VLOOKUP(A1369,'Hospitalisation Details'!A1367:I3710,6,FALSE)</f>
        <v>#N/A</v>
      </c>
      <c r="N1369" s="15" t="e">
        <f>VLOOKUP(A1369,'Hospitalisation Details'!A1367:I3710,7,FALSE)</f>
        <v>#N/A</v>
      </c>
      <c r="O1369" s="15" t="e">
        <f>VLOOKUP(A1369,'Hospitalisation Details'!A1367:I3710,8,FALSE)</f>
        <v>#N/A</v>
      </c>
      <c r="P1369" s="15" t="e">
        <f>VLOOKUP(A1369,'Hospitalisation Details'!A1367:I3710,9,FALSE)</f>
        <v>#N/A</v>
      </c>
      <c r="Q1369" s="15" t="e">
        <f>VLOOKUP(A1369,'Hospitalisation Details'!A1367:K3710,11,FALSE)</f>
        <v>#N/A</v>
      </c>
    </row>
    <row r="1370" spans="1:17" ht="15.6" x14ac:dyDescent="0.3">
      <c r="A1370" s="78" t="s">
        <v>1003</v>
      </c>
      <c r="B1370" s="78" t="str">
        <f>VLOOKUP(A1370,'Customer Names'!A1368:C3703,3,FALSE)</f>
        <v>Brian</v>
      </c>
      <c r="C1370" s="91">
        <f>VLOOKUP(A1370,'Medical Examinations'!A1368:H3703,2,FALSE)</f>
        <v>16.48</v>
      </c>
      <c r="D1370" s="15">
        <f>VLOOKUP(A1370,'Medical Examinations'!A1368:H3703,3,FALSE)</f>
        <v>11.05</v>
      </c>
      <c r="E1370" s="15" t="str">
        <f>VLOOKUP(A1370,'Medical Examinations'!A1368:H3703,4,FALSE)</f>
        <v>No</v>
      </c>
      <c r="F1370" s="15" t="str">
        <f>VLOOKUP(A1370,'Medical Examinations'!A1368:H3703,5,FALSE)</f>
        <v>No</v>
      </c>
      <c r="G1370" s="15" t="str">
        <f>VLOOKUP(A1370,'Medical Examinations'!A1368:H3703,6,FALSE)</f>
        <v>No</v>
      </c>
      <c r="H1370" s="15">
        <f>VLOOKUP(A1370,'Medical Examinations'!A1368:H3703,7,FALSE)</f>
        <v>0</v>
      </c>
      <c r="I1370" s="15" t="str">
        <f>VLOOKUP(A1370,'Medical Examinations'!A1368:H3703,8,FALSE)</f>
        <v>No</v>
      </c>
      <c r="J1370" s="15" t="str">
        <f>VLOOKUP(A1370,'Medical Examinations'!A1368:J3703,9,FALSE)</f>
        <v>UNDERWEIGHT</v>
      </c>
      <c r="K1370" s="15" t="str">
        <f>VLOOKUP(A1370,'Medical Examinations'!A1368:J3703,10,FALSE)</f>
        <v>DIABETES</v>
      </c>
      <c r="L1370" s="15" t="e">
        <f>VLOOKUP(A1370,'Hospitalisation Details'!A1368:J3711,10,FALSE)</f>
        <v>#N/A</v>
      </c>
      <c r="M1370" s="15" t="e">
        <f>VLOOKUP(A1370,'Hospitalisation Details'!A1368:I3711,6,FALSE)</f>
        <v>#N/A</v>
      </c>
      <c r="N1370" s="15" t="e">
        <f>VLOOKUP(A1370,'Hospitalisation Details'!A1368:I3711,7,FALSE)</f>
        <v>#N/A</v>
      </c>
      <c r="O1370" s="15" t="e">
        <f>VLOOKUP(A1370,'Hospitalisation Details'!A1368:I3711,8,FALSE)</f>
        <v>#N/A</v>
      </c>
      <c r="P1370" s="15" t="e">
        <f>VLOOKUP(A1370,'Hospitalisation Details'!A1368:I3711,9,FALSE)</f>
        <v>#N/A</v>
      </c>
      <c r="Q1370" s="15" t="e">
        <f>VLOOKUP(A1370,'Hospitalisation Details'!A1368:K3711,11,FALSE)</f>
        <v>#N/A</v>
      </c>
    </row>
    <row r="1371" spans="1:17" ht="15.6" x14ac:dyDescent="0.3">
      <c r="A1371" s="78" t="s">
        <v>1002</v>
      </c>
      <c r="B1371" s="78" t="str">
        <f>VLOOKUP(A1371,'Customer Names'!A1369:C3704,3,FALSE)</f>
        <v>Jan-Patrick</v>
      </c>
      <c r="C1371" s="91">
        <f>VLOOKUP(A1371,'Medical Examinations'!A1369:H3704,2,FALSE)</f>
        <v>38.57</v>
      </c>
      <c r="D1371" s="15">
        <f>VLOOKUP(A1371,'Medical Examinations'!A1369:H3704,3,FALSE)</f>
        <v>6.27</v>
      </c>
      <c r="E1371" s="15" t="str">
        <f>VLOOKUP(A1371,'Medical Examinations'!A1369:H3704,4,FALSE)</f>
        <v>No</v>
      </c>
      <c r="F1371" s="15" t="str">
        <f>VLOOKUP(A1371,'Medical Examinations'!A1369:H3704,5,FALSE)</f>
        <v>No</v>
      </c>
      <c r="G1371" s="15" t="str">
        <f>VLOOKUP(A1371,'Medical Examinations'!A1369:H3704,6,FALSE)</f>
        <v>No</v>
      </c>
      <c r="H1371" s="15">
        <f>VLOOKUP(A1371,'Medical Examinations'!A1369:H3704,7,FALSE)</f>
        <v>0</v>
      </c>
      <c r="I1371" s="15" t="str">
        <f>VLOOKUP(A1371,'Medical Examinations'!A1369:H3704,8,FALSE)</f>
        <v>No</v>
      </c>
      <c r="J1371" s="15" t="str">
        <f>VLOOKUP(A1371,'Medical Examinations'!A1369:J3704,9,FALSE)</f>
        <v>OBESITY</v>
      </c>
      <c r="K1371" s="15" t="str">
        <f>VLOOKUP(A1371,'Medical Examinations'!A1369:J3704,10,FALSE)</f>
        <v>PREDIABETES</v>
      </c>
      <c r="L1371" s="15" t="e">
        <f>VLOOKUP(A1371,'Hospitalisation Details'!A1369:J3712,10,FALSE)</f>
        <v>#N/A</v>
      </c>
      <c r="M1371" s="15" t="e">
        <f>VLOOKUP(A1371,'Hospitalisation Details'!A1369:I3712,6,FALSE)</f>
        <v>#N/A</v>
      </c>
      <c r="N1371" s="15" t="e">
        <f>VLOOKUP(A1371,'Hospitalisation Details'!A1369:I3712,7,FALSE)</f>
        <v>#N/A</v>
      </c>
      <c r="O1371" s="15" t="e">
        <f>VLOOKUP(A1371,'Hospitalisation Details'!A1369:I3712,8,FALSE)</f>
        <v>#N/A</v>
      </c>
      <c r="P1371" s="15" t="e">
        <f>VLOOKUP(A1371,'Hospitalisation Details'!A1369:I3712,9,FALSE)</f>
        <v>#N/A</v>
      </c>
      <c r="Q1371" s="15" t="e">
        <f>VLOOKUP(A1371,'Hospitalisation Details'!A1369:K3712,11,FALSE)</f>
        <v>#N/A</v>
      </c>
    </row>
    <row r="1372" spans="1:17" ht="15.6" x14ac:dyDescent="0.3">
      <c r="A1372" s="78" t="s">
        <v>1001</v>
      </c>
      <c r="B1372" s="78" t="str">
        <f>VLOOKUP(A1372,'Customer Names'!A1370:C3705,3,FALSE)</f>
        <v>Jesse J</v>
      </c>
      <c r="C1372" s="91">
        <f>VLOOKUP(A1372,'Medical Examinations'!A1370:H3705,2,FALSE)</f>
        <v>43.85</v>
      </c>
      <c r="D1372" s="15">
        <f>VLOOKUP(A1372,'Medical Examinations'!A1370:H3705,3,FALSE)</f>
        <v>4.7699999999999996</v>
      </c>
      <c r="E1372" s="15" t="str">
        <f>VLOOKUP(A1372,'Medical Examinations'!A1370:H3705,4,FALSE)</f>
        <v>yes</v>
      </c>
      <c r="F1372" s="15" t="str">
        <f>VLOOKUP(A1372,'Medical Examinations'!A1370:H3705,5,FALSE)</f>
        <v>No</v>
      </c>
      <c r="G1372" s="15" t="str">
        <f>VLOOKUP(A1372,'Medical Examinations'!A1370:H3705,6,FALSE)</f>
        <v>No</v>
      </c>
      <c r="H1372" s="15">
        <f>VLOOKUP(A1372,'Medical Examinations'!A1370:H3705,7,FALSE)</f>
        <v>0</v>
      </c>
      <c r="I1372" s="15" t="str">
        <f>VLOOKUP(A1372,'Medical Examinations'!A1370:H3705,8,FALSE)</f>
        <v>No</v>
      </c>
      <c r="J1372" s="15" t="str">
        <f>VLOOKUP(A1372,'Medical Examinations'!A1370:J3705,9,FALSE)</f>
        <v>OBESITY</v>
      </c>
      <c r="K1372" s="15" t="str">
        <f>VLOOKUP(A1372,'Medical Examinations'!A1370:J3705,10,FALSE)</f>
        <v>NORMAL</v>
      </c>
      <c r="L1372" s="15" t="e">
        <f>VLOOKUP(A1372,'Hospitalisation Details'!A1370:J3713,10,FALSE)</f>
        <v>#N/A</v>
      </c>
      <c r="M1372" s="15" t="e">
        <f>VLOOKUP(A1372,'Hospitalisation Details'!A1370:I3713,6,FALSE)</f>
        <v>#N/A</v>
      </c>
      <c r="N1372" s="15" t="e">
        <f>VLOOKUP(A1372,'Hospitalisation Details'!A1370:I3713,7,FALSE)</f>
        <v>#N/A</v>
      </c>
      <c r="O1372" s="15" t="e">
        <f>VLOOKUP(A1372,'Hospitalisation Details'!A1370:I3713,8,FALSE)</f>
        <v>#N/A</v>
      </c>
      <c r="P1372" s="15" t="e">
        <f>VLOOKUP(A1372,'Hospitalisation Details'!A1370:I3713,9,FALSE)</f>
        <v>#N/A</v>
      </c>
      <c r="Q1372" s="15" t="e">
        <f>VLOOKUP(A1372,'Hospitalisation Details'!A1370:K3713,11,FALSE)</f>
        <v>#N/A</v>
      </c>
    </row>
    <row r="1373" spans="1:17" ht="15.6" x14ac:dyDescent="0.3">
      <c r="A1373" s="78" t="s">
        <v>1000</v>
      </c>
      <c r="B1373" s="78" t="str">
        <f>VLOOKUP(A1373,'Customer Names'!A1371:C3706,3,FALSE)</f>
        <v>Lindsey M</v>
      </c>
      <c r="C1373" s="91">
        <f>VLOOKUP(A1373,'Medical Examinations'!A1371:H3706,2,FALSE)</f>
        <v>30.11</v>
      </c>
      <c r="D1373" s="15">
        <f>VLOOKUP(A1373,'Medical Examinations'!A1371:H3706,3,FALSE)</f>
        <v>4.08</v>
      </c>
      <c r="E1373" s="15" t="str">
        <f>VLOOKUP(A1373,'Medical Examinations'!A1371:H3706,4,FALSE)</f>
        <v>No</v>
      </c>
      <c r="F1373" s="15" t="str">
        <f>VLOOKUP(A1373,'Medical Examinations'!A1371:H3706,5,FALSE)</f>
        <v>No</v>
      </c>
      <c r="G1373" s="15" t="str">
        <f>VLOOKUP(A1373,'Medical Examinations'!A1371:H3706,6,FALSE)</f>
        <v>No</v>
      </c>
      <c r="H1373" s="15">
        <f>VLOOKUP(A1373,'Medical Examinations'!A1371:H3706,7,FALSE)</f>
        <v>0</v>
      </c>
      <c r="I1373" s="15" t="str">
        <f>VLOOKUP(A1373,'Medical Examinations'!A1371:H3706,8,FALSE)</f>
        <v>No</v>
      </c>
      <c r="J1373" s="15" t="str">
        <f>VLOOKUP(A1373,'Medical Examinations'!A1371:J3706,9,FALSE)</f>
        <v>OBESITY</v>
      </c>
      <c r="K1373" s="15" t="str">
        <f>VLOOKUP(A1373,'Medical Examinations'!A1371:J3706,10,FALSE)</f>
        <v>NORMAL</v>
      </c>
      <c r="L1373" s="15" t="e">
        <f>VLOOKUP(A1373,'Hospitalisation Details'!A1371:J3714,10,FALSE)</f>
        <v>#N/A</v>
      </c>
      <c r="M1373" s="15" t="e">
        <f>VLOOKUP(A1373,'Hospitalisation Details'!A1371:I3714,6,FALSE)</f>
        <v>#N/A</v>
      </c>
      <c r="N1373" s="15" t="e">
        <f>VLOOKUP(A1373,'Hospitalisation Details'!A1371:I3714,7,FALSE)</f>
        <v>#N/A</v>
      </c>
      <c r="O1373" s="15" t="e">
        <f>VLOOKUP(A1373,'Hospitalisation Details'!A1371:I3714,8,FALSE)</f>
        <v>#N/A</v>
      </c>
      <c r="P1373" s="15" t="e">
        <f>VLOOKUP(A1373,'Hospitalisation Details'!A1371:I3714,9,FALSE)</f>
        <v>#N/A</v>
      </c>
      <c r="Q1373" s="15" t="e">
        <f>VLOOKUP(A1373,'Hospitalisation Details'!A1371:K3714,11,FALSE)</f>
        <v>#N/A</v>
      </c>
    </row>
    <row r="1374" spans="1:17" ht="15.6" x14ac:dyDescent="0.3">
      <c r="A1374" s="78" t="s">
        <v>999</v>
      </c>
      <c r="B1374" s="78" t="str">
        <f>VLOOKUP(A1374,'Customer Names'!A1372:C3707,3,FALSE)</f>
        <v>Marguerite K.</v>
      </c>
      <c r="C1374" s="91">
        <f>VLOOKUP(A1374,'Medical Examinations'!A1372:H3707,2,FALSE)</f>
        <v>31.59</v>
      </c>
      <c r="D1374" s="15">
        <f>VLOOKUP(A1374,'Medical Examinations'!A1372:H3707,3,FALSE)</f>
        <v>6.01</v>
      </c>
      <c r="E1374" s="15" t="str">
        <f>VLOOKUP(A1374,'Medical Examinations'!A1372:H3707,4,FALSE)</f>
        <v>No</v>
      </c>
      <c r="F1374" s="15" t="str">
        <f>VLOOKUP(A1374,'Medical Examinations'!A1372:H3707,5,FALSE)</f>
        <v>No</v>
      </c>
      <c r="G1374" s="15" t="str">
        <f>VLOOKUP(A1374,'Medical Examinations'!A1372:H3707,6,FALSE)</f>
        <v>No</v>
      </c>
      <c r="H1374" s="15">
        <f>VLOOKUP(A1374,'Medical Examinations'!A1372:H3707,7,FALSE)</f>
        <v>0</v>
      </c>
      <c r="I1374" s="15" t="str">
        <f>VLOOKUP(A1374,'Medical Examinations'!A1372:H3707,8,FALSE)</f>
        <v>No</v>
      </c>
      <c r="J1374" s="15" t="str">
        <f>VLOOKUP(A1374,'Medical Examinations'!A1372:J3707,9,FALSE)</f>
        <v>OBESITY</v>
      </c>
      <c r="K1374" s="15" t="str">
        <f>VLOOKUP(A1374,'Medical Examinations'!A1372:J3707,10,FALSE)</f>
        <v>PREDIABETES</v>
      </c>
      <c r="L1374" s="15" t="e">
        <f>VLOOKUP(A1374,'Hospitalisation Details'!A1372:J3715,10,FALSE)</f>
        <v>#N/A</v>
      </c>
      <c r="M1374" s="15" t="e">
        <f>VLOOKUP(A1374,'Hospitalisation Details'!A1372:I3715,6,FALSE)</f>
        <v>#N/A</v>
      </c>
      <c r="N1374" s="15" t="e">
        <f>VLOOKUP(A1374,'Hospitalisation Details'!A1372:I3715,7,FALSE)</f>
        <v>#N/A</v>
      </c>
      <c r="O1374" s="15" t="e">
        <f>VLOOKUP(A1374,'Hospitalisation Details'!A1372:I3715,8,FALSE)</f>
        <v>#N/A</v>
      </c>
      <c r="P1374" s="15" t="e">
        <f>VLOOKUP(A1374,'Hospitalisation Details'!A1372:I3715,9,FALSE)</f>
        <v>#N/A</v>
      </c>
      <c r="Q1374" s="15" t="e">
        <f>VLOOKUP(A1374,'Hospitalisation Details'!A1372:K3715,11,FALSE)</f>
        <v>#N/A</v>
      </c>
    </row>
    <row r="1375" spans="1:17" ht="15.6" x14ac:dyDescent="0.3">
      <c r="A1375" s="78" t="s">
        <v>998</v>
      </c>
      <c r="B1375" s="78" t="str">
        <f>VLOOKUP(A1375,'Customer Names'!A1373:C3708,3,FALSE)</f>
        <v>Travis</v>
      </c>
      <c r="C1375" s="91">
        <f>VLOOKUP(A1375,'Medical Examinations'!A1373:H3708,2,FALSE)</f>
        <v>40.15</v>
      </c>
      <c r="D1375" s="15">
        <f>VLOOKUP(A1375,'Medical Examinations'!A1373:H3708,3,FALSE)</f>
        <v>11.84</v>
      </c>
      <c r="E1375" s="15" t="str">
        <f>VLOOKUP(A1375,'Medical Examinations'!A1373:H3708,4,FALSE)</f>
        <v>No</v>
      </c>
      <c r="F1375" s="15" t="str">
        <f>VLOOKUP(A1375,'Medical Examinations'!A1373:H3708,5,FALSE)</f>
        <v>No</v>
      </c>
      <c r="G1375" s="15" t="str">
        <f>VLOOKUP(A1375,'Medical Examinations'!A1373:H3708,6,FALSE)</f>
        <v>No</v>
      </c>
      <c r="H1375" s="15">
        <f>VLOOKUP(A1375,'Medical Examinations'!A1373:H3708,7,FALSE)</f>
        <v>0</v>
      </c>
      <c r="I1375" s="15" t="str">
        <f>VLOOKUP(A1375,'Medical Examinations'!A1373:H3708,8,FALSE)</f>
        <v>No</v>
      </c>
      <c r="J1375" s="15" t="str">
        <f>VLOOKUP(A1375,'Medical Examinations'!A1373:J3708,9,FALSE)</f>
        <v>OBESITY</v>
      </c>
      <c r="K1375" s="15" t="str">
        <f>VLOOKUP(A1375,'Medical Examinations'!A1373:J3708,10,FALSE)</f>
        <v>DIABETES</v>
      </c>
      <c r="L1375" s="15" t="e">
        <f>VLOOKUP(A1375,'Hospitalisation Details'!A1373:J3716,10,FALSE)</f>
        <v>#N/A</v>
      </c>
      <c r="M1375" s="15" t="e">
        <f>VLOOKUP(A1375,'Hospitalisation Details'!A1373:I3716,6,FALSE)</f>
        <v>#N/A</v>
      </c>
      <c r="N1375" s="15" t="e">
        <f>VLOOKUP(A1375,'Hospitalisation Details'!A1373:I3716,7,FALSE)</f>
        <v>#N/A</v>
      </c>
      <c r="O1375" s="15" t="e">
        <f>VLOOKUP(A1375,'Hospitalisation Details'!A1373:I3716,8,FALSE)</f>
        <v>#N/A</v>
      </c>
      <c r="P1375" s="15" t="e">
        <f>VLOOKUP(A1375,'Hospitalisation Details'!A1373:I3716,9,FALSE)</f>
        <v>#N/A</v>
      </c>
      <c r="Q1375" s="15" t="e">
        <f>VLOOKUP(A1375,'Hospitalisation Details'!A1373:K3716,11,FALSE)</f>
        <v>#N/A</v>
      </c>
    </row>
    <row r="1376" spans="1:17" ht="15.6" x14ac:dyDescent="0.3">
      <c r="A1376" s="78" t="s">
        <v>997</v>
      </c>
      <c r="B1376" s="78" t="str">
        <f>VLOOKUP(A1376,'Customer Names'!A1374:C3709,3,FALSE)</f>
        <v>Ricky</v>
      </c>
      <c r="C1376" s="91">
        <f>VLOOKUP(A1376,'Medical Examinations'!A1374:H3709,2,FALSE)</f>
        <v>40.700000000000003</v>
      </c>
      <c r="D1376" s="15">
        <f>VLOOKUP(A1376,'Medical Examinations'!A1374:H3709,3,FALSE)</f>
        <v>6.27</v>
      </c>
      <c r="E1376" s="15" t="str">
        <f>VLOOKUP(A1376,'Medical Examinations'!A1374:H3709,4,FALSE)</f>
        <v>yes</v>
      </c>
      <c r="F1376" s="15" t="str">
        <f>VLOOKUP(A1376,'Medical Examinations'!A1374:H3709,5,FALSE)</f>
        <v>No</v>
      </c>
      <c r="G1376" s="15" t="str">
        <f>VLOOKUP(A1376,'Medical Examinations'!A1374:H3709,6,FALSE)</f>
        <v>Yes</v>
      </c>
      <c r="H1376" s="15">
        <f>VLOOKUP(A1376,'Medical Examinations'!A1374:H3709,7,FALSE)</f>
        <v>1</v>
      </c>
      <c r="I1376" s="15" t="str">
        <f>VLOOKUP(A1376,'Medical Examinations'!A1374:H3709,8,FALSE)</f>
        <v>No</v>
      </c>
      <c r="J1376" s="15" t="str">
        <f>VLOOKUP(A1376,'Medical Examinations'!A1374:J3709,9,FALSE)</f>
        <v>OBESITY</v>
      </c>
      <c r="K1376" s="15" t="str">
        <f>VLOOKUP(A1376,'Medical Examinations'!A1374:J3709,10,FALSE)</f>
        <v>PREDIABETES</v>
      </c>
      <c r="L1376" s="15" t="e">
        <f>VLOOKUP(A1376,'Hospitalisation Details'!A1374:J3717,10,FALSE)</f>
        <v>#N/A</v>
      </c>
      <c r="M1376" s="15" t="e">
        <f>VLOOKUP(A1376,'Hospitalisation Details'!A1374:I3717,6,FALSE)</f>
        <v>#N/A</v>
      </c>
      <c r="N1376" s="15" t="e">
        <f>VLOOKUP(A1376,'Hospitalisation Details'!A1374:I3717,7,FALSE)</f>
        <v>#N/A</v>
      </c>
      <c r="O1376" s="15" t="e">
        <f>VLOOKUP(A1376,'Hospitalisation Details'!A1374:I3717,8,FALSE)</f>
        <v>#N/A</v>
      </c>
      <c r="P1376" s="15" t="e">
        <f>VLOOKUP(A1376,'Hospitalisation Details'!A1374:I3717,9,FALSE)</f>
        <v>#N/A</v>
      </c>
      <c r="Q1376" s="15" t="e">
        <f>VLOOKUP(A1376,'Hospitalisation Details'!A1374:K3717,11,FALSE)</f>
        <v>#N/A</v>
      </c>
    </row>
    <row r="1377" spans="1:17" ht="15.6" x14ac:dyDescent="0.3">
      <c r="A1377" s="78" t="s">
        <v>996</v>
      </c>
      <c r="B1377" s="78" t="str">
        <f>VLOOKUP(A1377,'Customer Names'!A1375:C3710,3,FALSE)</f>
        <v>Colleen L.</v>
      </c>
      <c r="C1377" s="91">
        <f>VLOOKUP(A1377,'Medical Examinations'!A1375:H3710,2,FALSE)</f>
        <v>40.76</v>
      </c>
      <c r="D1377" s="15">
        <f>VLOOKUP(A1377,'Medical Examinations'!A1375:H3710,3,FALSE)</f>
        <v>5.28</v>
      </c>
      <c r="E1377" s="15" t="str">
        <f>VLOOKUP(A1377,'Medical Examinations'!A1375:H3710,4,FALSE)</f>
        <v>No</v>
      </c>
      <c r="F1377" s="15" t="str">
        <f>VLOOKUP(A1377,'Medical Examinations'!A1375:H3710,5,FALSE)</f>
        <v>No</v>
      </c>
      <c r="G1377" s="15" t="str">
        <f>VLOOKUP(A1377,'Medical Examinations'!A1375:H3710,6,FALSE)</f>
        <v>No</v>
      </c>
      <c r="H1377" s="15">
        <f>VLOOKUP(A1377,'Medical Examinations'!A1375:H3710,7,FALSE)</f>
        <v>0</v>
      </c>
      <c r="I1377" s="15" t="str">
        <f>VLOOKUP(A1377,'Medical Examinations'!A1375:H3710,8,FALSE)</f>
        <v>No</v>
      </c>
      <c r="J1377" s="15" t="str">
        <f>VLOOKUP(A1377,'Medical Examinations'!A1375:J3710,9,FALSE)</f>
        <v>OBESITY</v>
      </c>
      <c r="K1377" s="15" t="str">
        <f>VLOOKUP(A1377,'Medical Examinations'!A1375:J3710,10,FALSE)</f>
        <v>NORMAL</v>
      </c>
      <c r="L1377" s="15" t="e">
        <f>VLOOKUP(A1377,'Hospitalisation Details'!A1375:J3718,10,FALSE)</f>
        <v>#N/A</v>
      </c>
      <c r="M1377" s="15" t="e">
        <f>VLOOKUP(A1377,'Hospitalisation Details'!A1375:I3718,6,FALSE)</f>
        <v>#N/A</v>
      </c>
      <c r="N1377" s="15" t="e">
        <f>VLOOKUP(A1377,'Hospitalisation Details'!A1375:I3718,7,FALSE)</f>
        <v>#N/A</v>
      </c>
      <c r="O1377" s="15" t="e">
        <f>VLOOKUP(A1377,'Hospitalisation Details'!A1375:I3718,8,FALSE)</f>
        <v>#N/A</v>
      </c>
      <c r="P1377" s="15" t="e">
        <f>VLOOKUP(A1377,'Hospitalisation Details'!A1375:I3718,9,FALSE)</f>
        <v>#N/A</v>
      </c>
      <c r="Q1377" s="15" t="e">
        <f>VLOOKUP(A1377,'Hospitalisation Details'!A1375:K3718,11,FALSE)</f>
        <v>#N/A</v>
      </c>
    </row>
    <row r="1378" spans="1:17" ht="15.6" x14ac:dyDescent="0.3">
      <c r="A1378" s="78" t="s">
        <v>995</v>
      </c>
      <c r="B1378" s="78" t="str">
        <f>VLOOKUP(A1378,'Customer Names'!A1376:C3711,3,FALSE)</f>
        <v>Charlie A</v>
      </c>
      <c r="C1378" s="91">
        <f>VLOOKUP(A1378,'Medical Examinations'!A1376:H3711,2,FALSE)</f>
        <v>29.7</v>
      </c>
      <c r="D1378" s="15">
        <f>VLOOKUP(A1378,'Medical Examinations'!A1376:H3711,3,FALSE)</f>
        <v>7.03</v>
      </c>
      <c r="E1378" s="15" t="str">
        <f>VLOOKUP(A1378,'Medical Examinations'!A1376:H3711,4,FALSE)</f>
        <v>No</v>
      </c>
      <c r="F1378" s="15" t="str">
        <f>VLOOKUP(A1378,'Medical Examinations'!A1376:H3711,5,FALSE)</f>
        <v>No</v>
      </c>
      <c r="G1378" s="15" t="str">
        <f>VLOOKUP(A1378,'Medical Examinations'!A1376:H3711,6,FALSE)</f>
        <v>No</v>
      </c>
      <c r="H1378" s="15">
        <f>VLOOKUP(A1378,'Medical Examinations'!A1376:H3711,7,FALSE)</f>
        <v>0</v>
      </c>
      <c r="I1378" s="15" t="str">
        <f>VLOOKUP(A1378,'Medical Examinations'!A1376:H3711,8,FALSE)</f>
        <v>No</v>
      </c>
      <c r="J1378" s="15" t="str">
        <f>VLOOKUP(A1378,'Medical Examinations'!A1376:J3711,9,FALSE)</f>
        <v>OVERWEIGHT</v>
      </c>
      <c r="K1378" s="15" t="str">
        <f>VLOOKUP(A1378,'Medical Examinations'!A1376:J3711,10,FALSE)</f>
        <v>DIABETES</v>
      </c>
      <c r="L1378" s="15" t="e">
        <f>VLOOKUP(A1378,'Hospitalisation Details'!A1376:J3719,10,FALSE)</f>
        <v>#N/A</v>
      </c>
      <c r="M1378" s="15" t="e">
        <f>VLOOKUP(A1378,'Hospitalisation Details'!A1376:I3719,6,FALSE)</f>
        <v>#N/A</v>
      </c>
      <c r="N1378" s="15" t="e">
        <f>VLOOKUP(A1378,'Hospitalisation Details'!A1376:I3719,7,FALSE)</f>
        <v>#N/A</v>
      </c>
      <c r="O1378" s="15" t="e">
        <f>VLOOKUP(A1378,'Hospitalisation Details'!A1376:I3719,8,FALSE)</f>
        <v>#N/A</v>
      </c>
      <c r="P1378" s="15" t="e">
        <f>VLOOKUP(A1378,'Hospitalisation Details'!A1376:I3719,9,FALSE)</f>
        <v>#N/A</v>
      </c>
      <c r="Q1378" s="15" t="e">
        <f>VLOOKUP(A1378,'Hospitalisation Details'!A1376:K3719,11,FALSE)</f>
        <v>#N/A</v>
      </c>
    </row>
    <row r="1379" spans="1:17" ht="15.6" x14ac:dyDescent="0.3">
      <c r="A1379" s="78" t="s">
        <v>994</v>
      </c>
      <c r="B1379" s="78" t="str">
        <f>VLOOKUP(A1379,'Customer Names'!A1377:C3712,3,FALSE)</f>
        <v>Rick</v>
      </c>
      <c r="C1379" s="91">
        <f>VLOOKUP(A1379,'Medical Examinations'!A1377:H3712,2,FALSE)</f>
        <v>40.58</v>
      </c>
      <c r="D1379" s="15">
        <f>VLOOKUP(A1379,'Medical Examinations'!A1377:H3712,3,FALSE)</f>
        <v>5.32</v>
      </c>
      <c r="E1379" s="15" t="str">
        <f>VLOOKUP(A1379,'Medical Examinations'!A1377:H3712,4,FALSE)</f>
        <v>yes</v>
      </c>
      <c r="F1379" s="15" t="str">
        <f>VLOOKUP(A1379,'Medical Examinations'!A1377:H3712,5,FALSE)</f>
        <v>No</v>
      </c>
      <c r="G1379" s="15" t="str">
        <f>VLOOKUP(A1379,'Medical Examinations'!A1377:H3712,6,FALSE)</f>
        <v>Yes</v>
      </c>
      <c r="H1379" s="15">
        <f>VLOOKUP(A1379,'Medical Examinations'!A1377:H3712,7,FALSE)</f>
        <v>1</v>
      </c>
      <c r="I1379" s="15" t="str">
        <f>VLOOKUP(A1379,'Medical Examinations'!A1377:H3712,8,FALSE)</f>
        <v>No</v>
      </c>
      <c r="J1379" s="15" t="str">
        <f>VLOOKUP(A1379,'Medical Examinations'!A1377:J3712,9,FALSE)</f>
        <v>OBESITY</v>
      </c>
      <c r="K1379" s="15" t="str">
        <f>VLOOKUP(A1379,'Medical Examinations'!A1377:J3712,10,FALSE)</f>
        <v>NORMAL</v>
      </c>
      <c r="L1379" s="15" t="e">
        <f>VLOOKUP(A1379,'Hospitalisation Details'!A1377:J3720,10,FALSE)</f>
        <v>#N/A</v>
      </c>
      <c r="M1379" s="15" t="e">
        <f>VLOOKUP(A1379,'Hospitalisation Details'!A1377:I3720,6,FALSE)</f>
        <v>#N/A</v>
      </c>
      <c r="N1379" s="15" t="e">
        <f>VLOOKUP(A1379,'Hospitalisation Details'!A1377:I3720,7,FALSE)</f>
        <v>#N/A</v>
      </c>
      <c r="O1379" s="15" t="e">
        <f>VLOOKUP(A1379,'Hospitalisation Details'!A1377:I3720,8,FALSE)</f>
        <v>#N/A</v>
      </c>
      <c r="P1379" s="15" t="e">
        <f>VLOOKUP(A1379,'Hospitalisation Details'!A1377:I3720,9,FALSE)</f>
        <v>#N/A</v>
      </c>
      <c r="Q1379" s="15" t="e">
        <f>VLOOKUP(A1379,'Hospitalisation Details'!A1377:K3720,11,FALSE)</f>
        <v>#N/A</v>
      </c>
    </row>
    <row r="1380" spans="1:17" ht="15.6" x14ac:dyDescent="0.3">
      <c r="A1380" s="78" t="s">
        <v>993</v>
      </c>
      <c r="B1380" s="78" t="str">
        <f>VLOOKUP(A1380,'Customer Names'!A1378:C3713,3,FALSE)</f>
        <v>Lauren C</v>
      </c>
      <c r="C1380" s="91">
        <f>VLOOKUP(A1380,'Medical Examinations'!A1378:H3713,2,FALSE)</f>
        <v>33.06</v>
      </c>
      <c r="D1380" s="15">
        <f>VLOOKUP(A1380,'Medical Examinations'!A1378:H3713,3,FALSE)</f>
        <v>9.59</v>
      </c>
      <c r="E1380" s="15" t="str">
        <f>VLOOKUP(A1380,'Medical Examinations'!A1378:H3713,4,FALSE)</f>
        <v>yes</v>
      </c>
      <c r="F1380" s="15" t="str">
        <f>VLOOKUP(A1380,'Medical Examinations'!A1378:H3713,5,FALSE)</f>
        <v>No</v>
      </c>
      <c r="G1380" s="15" t="str">
        <f>VLOOKUP(A1380,'Medical Examinations'!A1378:H3713,6,FALSE)</f>
        <v>No</v>
      </c>
      <c r="H1380" s="15">
        <f>VLOOKUP(A1380,'Medical Examinations'!A1378:H3713,7,FALSE)</f>
        <v>0</v>
      </c>
      <c r="I1380" s="15" t="str">
        <f>VLOOKUP(A1380,'Medical Examinations'!A1378:H3713,8,FALSE)</f>
        <v>No</v>
      </c>
      <c r="J1380" s="15" t="str">
        <f>VLOOKUP(A1380,'Medical Examinations'!A1378:J3713,9,FALSE)</f>
        <v>OBESITY</v>
      </c>
      <c r="K1380" s="15" t="str">
        <f>VLOOKUP(A1380,'Medical Examinations'!A1378:J3713,10,FALSE)</f>
        <v>DIABETES</v>
      </c>
      <c r="L1380" s="15" t="e">
        <f>VLOOKUP(A1380,'Hospitalisation Details'!A1378:J3721,10,FALSE)</f>
        <v>#N/A</v>
      </c>
      <c r="M1380" s="15" t="e">
        <f>VLOOKUP(A1380,'Hospitalisation Details'!A1378:I3721,6,FALSE)</f>
        <v>#N/A</v>
      </c>
      <c r="N1380" s="15" t="e">
        <f>VLOOKUP(A1380,'Hospitalisation Details'!A1378:I3721,7,FALSE)</f>
        <v>#N/A</v>
      </c>
      <c r="O1380" s="15" t="e">
        <f>VLOOKUP(A1380,'Hospitalisation Details'!A1378:I3721,8,FALSE)</f>
        <v>#N/A</v>
      </c>
      <c r="P1380" s="15" t="e">
        <f>VLOOKUP(A1380,'Hospitalisation Details'!A1378:I3721,9,FALSE)</f>
        <v>#N/A</v>
      </c>
      <c r="Q1380" s="15" t="e">
        <f>VLOOKUP(A1380,'Hospitalisation Details'!A1378:K3721,11,FALSE)</f>
        <v>#N/A</v>
      </c>
    </row>
    <row r="1381" spans="1:17" ht="15.6" x14ac:dyDescent="0.3">
      <c r="A1381" s="78" t="s">
        <v>992</v>
      </c>
      <c r="B1381" s="78" t="str">
        <f>VLOOKUP(A1381,'Customer Names'!A1379:C3714,3,FALSE)</f>
        <v>Daniel</v>
      </c>
      <c r="C1381" s="91">
        <f>VLOOKUP(A1381,'Medical Examinations'!A1379:H3714,2,FALSE)</f>
        <v>26.62</v>
      </c>
      <c r="D1381" s="15">
        <f>VLOOKUP(A1381,'Medical Examinations'!A1379:H3714,3,FALSE)</f>
        <v>6.15</v>
      </c>
      <c r="E1381" s="15" t="str">
        <f>VLOOKUP(A1381,'Medical Examinations'!A1379:H3714,4,FALSE)</f>
        <v>yes</v>
      </c>
      <c r="F1381" s="15" t="str">
        <f>VLOOKUP(A1381,'Medical Examinations'!A1379:H3714,5,FALSE)</f>
        <v>No</v>
      </c>
      <c r="G1381" s="15" t="str">
        <f>VLOOKUP(A1381,'Medical Examinations'!A1379:H3714,6,FALSE)</f>
        <v>No</v>
      </c>
      <c r="H1381" s="15">
        <f>VLOOKUP(A1381,'Medical Examinations'!A1379:H3714,7,FALSE)</f>
        <v>0</v>
      </c>
      <c r="I1381" s="15" t="str">
        <f>VLOOKUP(A1381,'Medical Examinations'!A1379:H3714,8,FALSE)</f>
        <v>No</v>
      </c>
      <c r="J1381" s="15" t="str">
        <f>VLOOKUP(A1381,'Medical Examinations'!A1379:J3714,9,FALSE)</f>
        <v>OVERWEIGHT</v>
      </c>
      <c r="K1381" s="15" t="str">
        <f>VLOOKUP(A1381,'Medical Examinations'!A1379:J3714,10,FALSE)</f>
        <v>PREDIABETES</v>
      </c>
      <c r="L1381" s="15" t="e">
        <f>VLOOKUP(A1381,'Hospitalisation Details'!A1379:J3722,10,FALSE)</f>
        <v>#N/A</v>
      </c>
      <c r="M1381" s="15" t="e">
        <f>VLOOKUP(A1381,'Hospitalisation Details'!A1379:I3722,6,FALSE)</f>
        <v>#N/A</v>
      </c>
      <c r="N1381" s="15" t="e">
        <f>VLOOKUP(A1381,'Hospitalisation Details'!A1379:I3722,7,FALSE)</f>
        <v>#N/A</v>
      </c>
      <c r="O1381" s="15" t="e">
        <f>VLOOKUP(A1381,'Hospitalisation Details'!A1379:I3722,8,FALSE)</f>
        <v>#N/A</v>
      </c>
      <c r="P1381" s="15" t="e">
        <f>VLOOKUP(A1381,'Hospitalisation Details'!A1379:I3722,9,FALSE)</f>
        <v>#N/A</v>
      </c>
      <c r="Q1381" s="15" t="e">
        <f>VLOOKUP(A1381,'Hospitalisation Details'!A1379:K3722,11,FALSE)</f>
        <v>#N/A</v>
      </c>
    </row>
    <row r="1382" spans="1:17" ht="15.6" x14ac:dyDescent="0.3">
      <c r="A1382" s="78" t="s">
        <v>991</v>
      </c>
      <c r="B1382" s="78" t="str">
        <f>VLOOKUP(A1382,'Customer Names'!A1380:C3715,3,FALSE)</f>
        <v>Jaime</v>
      </c>
      <c r="C1382" s="91">
        <f>VLOOKUP(A1382,'Medical Examinations'!A1380:H3715,2,FALSE)</f>
        <v>37.1</v>
      </c>
      <c r="D1382" s="15">
        <f>VLOOKUP(A1382,'Medical Examinations'!A1380:H3715,3,FALSE)</f>
        <v>11.08</v>
      </c>
      <c r="E1382" s="15" t="str">
        <f>VLOOKUP(A1382,'Medical Examinations'!A1380:H3715,4,FALSE)</f>
        <v>No</v>
      </c>
      <c r="F1382" s="15" t="str">
        <f>VLOOKUP(A1382,'Medical Examinations'!A1380:H3715,5,FALSE)</f>
        <v>No</v>
      </c>
      <c r="G1382" s="15" t="str">
        <f>VLOOKUP(A1382,'Medical Examinations'!A1380:H3715,6,FALSE)</f>
        <v>No</v>
      </c>
      <c r="H1382" s="15">
        <f>VLOOKUP(A1382,'Medical Examinations'!A1380:H3715,7,FALSE)</f>
        <v>0</v>
      </c>
      <c r="I1382" s="15" t="str">
        <f>VLOOKUP(A1382,'Medical Examinations'!A1380:H3715,8,FALSE)</f>
        <v>No</v>
      </c>
      <c r="J1382" s="15" t="str">
        <f>VLOOKUP(A1382,'Medical Examinations'!A1380:J3715,9,FALSE)</f>
        <v>OBESITY</v>
      </c>
      <c r="K1382" s="15" t="str">
        <f>VLOOKUP(A1382,'Medical Examinations'!A1380:J3715,10,FALSE)</f>
        <v>DIABETES</v>
      </c>
      <c r="L1382" s="15" t="e">
        <f>VLOOKUP(A1382,'Hospitalisation Details'!A1380:J3723,10,FALSE)</f>
        <v>#N/A</v>
      </c>
      <c r="M1382" s="15" t="e">
        <f>VLOOKUP(A1382,'Hospitalisation Details'!A1380:I3723,6,FALSE)</f>
        <v>#N/A</v>
      </c>
      <c r="N1382" s="15" t="e">
        <f>VLOOKUP(A1382,'Hospitalisation Details'!A1380:I3723,7,FALSE)</f>
        <v>#N/A</v>
      </c>
      <c r="O1382" s="15" t="e">
        <f>VLOOKUP(A1382,'Hospitalisation Details'!A1380:I3723,8,FALSE)</f>
        <v>#N/A</v>
      </c>
      <c r="P1382" s="15" t="e">
        <f>VLOOKUP(A1382,'Hospitalisation Details'!A1380:I3723,9,FALSE)</f>
        <v>#N/A</v>
      </c>
      <c r="Q1382" s="15" t="e">
        <f>VLOOKUP(A1382,'Hospitalisation Details'!A1380:K3723,11,FALSE)</f>
        <v>#N/A</v>
      </c>
    </row>
    <row r="1383" spans="1:17" ht="15.6" x14ac:dyDescent="0.3">
      <c r="A1383" s="78" t="s">
        <v>990</v>
      </c>
      <c r="B1383" s="78" t="str">
        <f>VLOOKUP(A1383,'Customer Names'!A1381:C3716,3,FALSE)</f>
        <v>Erik R</v>
      </c>
      <c r="C1383" s="91">
        <f>VLOOKUP(A1383,'Medical Examinations'!A1381:H3716,2,FALSE)</f>
        <v>18.28</v>
      </c>
      <c r="D1383" s="15">
        <f>VLOOKUP(A1383,'Medical Examinations'!A1381:H3716,3,FALSE)</f>
        <v>7.95</v>
      </c>
      <c r="E1383" s="15" t="str">
        <f>VLOOKUP(A1383,'Medical Examinations'!A1381:H3716,4,FALSE)</f>
        <v>No</v>
      </c>
      <c r="F1383" s="15" t="str">
        <f>VLOOKUP(A1383,'Medical Examinations'!A1381:H3716,5,FALSE)</f>
        <v>No</v>
      </c>
      <c r="G1383" s="15" t="str">
        <f>VLOOKUP(A1383,'Medical Examinations'!A1381:H3716,6,FALSE)</f>
        <v>No</v>
      </c>
      <c r="H1383" s="15">
        <f>VLOOKUP(A1383,'Medical Examinations'!A1381:H3716,7,FALSE)</f>
        <v>0</v>
      </c>
      <c r="I1383" s="15" t="str">
        <f>VLOOKUP(A1383,'Medical Examinations'!A1381:H3716,8,FALSE)</f>
        <v>No</v>
      </c>
      <c r="J1383" s="15" t="str">
        <f>VLOOKUP(A1383,'Medical Examinations'!A1381:J3716,9,FALSE)</f>
        <v>UNDERWEIGHT</v>
      </c>
      <c r="K1383" s="15" t="str">
        <f>VLOOKUP(A1383,'Medical Examinations'!A1381:J3716,10,FALSE)</f>
        <v>DIABETES</v>
      </c>
      <c r="L1383" s="15" t="e">
        <f>VLOOKUP(A1383,'Hospitalisation Details'!A1381:J3724,10,FALSE)</f>
        <v>#N/A</v>
      </c>
      <c r="M1383" s="15" t="e">
        <f>VLOOKUP(A1383,'Hospitalisation Details'!A1381:I3724,6,FALSE)</f>
        <v>#N/A</v>
      </c>
      <c r="N1383" s="15" t="e">
        <f>VLOOKUP(A1383,'Hospitalisation Details'!A1381:I3724,7,FALSE)</f>
        <v>#N/A</v>
      </c>
      <c r="O1383" s="15" t="e">
        <f>VLOOKUP(A1383,'Hospitalisation Details'!A1381:I3724,8,FALSE)</f>
        <v>#N/A</v>
      </c>
      <c r="P1383" s="15" t="e">
        <f>VLOOKUP(A1383,'Hospitalisation Details'!A1381:I3724,9,FALSE)</f>
        <v>#N/A</v>
      </c>
      <c r="Q1383" s="15" t="e">
        <f>VLOOKUP(A1383,'Hospitalisation Details'!A1381:K3724,11,FALSE)</f>
        <v>#N/A</v>
      </c>
    </row>
    <row r="1384" spans="1:17" ht="15.6" x14ac:dyDescent="0.3">
      <c r="A1384" s="78" t="s">
        <v>989</v>
      </c>
      <c r="B1384" s="78" t="str">
        <f>VLOOKUP(A1384,'Customer Names'!A1382:C3717,3,FALSE)</f>
        <v>Katie</v>
      </c>
      <c r="C1384" s="91">
        <f>VLOOKUP(A1384,'Medical Examinations'!A1382:H3717,2,FALSE)</f>
        <v>35.814999999999998</v>
      </c>
      <c r="D1384" s="15">
        <f>VLOOKUP(A1384,'Medical Examinations'!A1382:H3717,3,FALSE)</f>
        <v>6.23</v>
      </c>
      <c r="E1384" s="15" t="str">
        <f>VLOOKUP(A1384,'Medical Examinations'!A1382:H3717,4,FALSE)</f>
        <v>No</v>
      </c>
      <c r="F1384" s="15" t="str">
        <f>VLOOKUP(A1384,'Medical Examinations'!A1382:H3717,5,FALSE)</f>
        <v>No</v>
      </c>
      <c r="G1384" s="15" t="str">
        <f>VLOOKUP(A1384,'Medical Examinations'!A1382:H3717,6,FALSE)</f>
        <v>No</v>
      </c>
      <c r="H1384" s="15">
        <f>VLOOKUP(A1384,'Medical Examinations'!A1382:H3717,7,FALSE)</f>
        <v>0</v>
      </c>
      <c r="I1384" s="15" t="str">
        <f>VLOOKUP(A1384,'Medical Examinations'!A1382:H3717,8,FALSE)</f>
        <v>No</v>
      </c>
      <c r="J1384" s="15" t="str">
        <f>VLOOKUP(A1384,'Medical Examinations'!A1382:J3717,9,FALSE)</f>
        <v>OBESITY</v>
      </c>
      <c r="K1384" s="15" t="str">
        <f>VLOOKUP(A1384,'Medical Examinations'!A1382:J3717,10,FALSE)</f>
        <v>PREDIABETES</v>
      </c>
      <c r="L1384" s="15" t="e">
        <f>VLOOKUP(A1384,'Hospitalisation Details'!A1382:J3725,10,FALSE)</f>
        <v>#N/A</v>
      </c>
      <c r="M1384" s="15" t="e">
        <f>VLOOKUP(A1384,'Hospitalisation Details'!A1382:I3725,6,FALSE)</f>
        <v>#N/A</v>
      </c>
      <c r="N1384" s="15" t="e">
        <f>VLOOKUP(A1384,'Hospitalisation Details'!A1382:I3725,7,FALSE)</f>
        <v>#N/A</v>
      </c>
      <c r="O1384" s="15" t="e">
        <f>VLOOKUP(A1384,'Hospitalisation Details'!A1382:I3725,8,FALSE)</f>
        <v>#N/A</v>
      </c>
      <c r="P1384" s="15" t="e">
        <f>VLOOKUP(A1384,'Hospitalisation Details'!A1382:I3725,9,FALSE)</f>
        <v>#N/A</v>
      </c>
      <c r="Q1384" s="15" t="e">
        <f>VLOOKUP(A1384,'Hospitalisation Details'!A1382:K3725,11,FALSE)</f>
        <v>#N/A</v>
      </c>
    </row>
    <row r="1385" spans="1:17" ht="15.6" x14ac:dyDescent="0.3">
      <c r="A1385" s="78" t="s">
        <v>988</v>
      </c>
      <c r="B1385" s="78" t="str">
        <f>VLOOKUP(A1385,'Customer Names'!A1383:C3718,3,FALSE)</f>
        <v>Thomas A</v>
      </c>
      <c r="C1385" s="91">
        <f>VLOOKUP(A1385,'Medical Examinations'!A1383:H3718,2,FALSE)</f>
        <v>30.69</v>
      </c>
      <c r="D1385" s="15">
        <f>VLOOKUP(A1385,'Medical Examinations'!A1383:H3718,3,FALSE)</f>
        <v>6.5</v>
      </c>
      <c r="E1385" s="15" t="str">
        <f>VLOOKUP(A1385,'Medical Examinations'!A1383:H3718,4,FALSE)</f>
        <v>No</v>
      </c>
      <c r="F1385" s="15" t="str">
        <f>VLOOKUP(A1385,'Medical Examinations'!A1383:H3718,5,FALSE)</f>
        <v>No</v>
      </c>
      <c r="G1385" s="15" t="str">
        <f>VLOOKUP(A1385,'Medical Examinations'!A1383:H3718,6,FALSE)</f>
        <v>No</v>
      </c>
      <c r="H1385" s="15">
        <f>VLOOKUP(A1385,'Medical Examinations'!A1383:H3718,7,FALSE)</f>
        <v>0</v>
      </c>
      <c r="I1385" s="15" t="str">
        <f>VLOOKUP(A1385,'Medical Examinations'!A1383:H3718,8,FALSE)</f>
        <v>No</v>
      </c>
      <c r="J1385" s="15" t="str">
        <f>VLOOKUP(A1385,'Medical Examinations'!A1383:J3718,9,FALSE)</f>
        <v>OBESITY</v>
      </c>
      <c r="K1385" s="15" t="str">
        <f>VLOOKUP(A1385,'Medical Examinations'!A1383:J3718,10,FALSE)</f>
        <v>DIABETES</v>
      </c>
      <c r="L1385" s="15" t="e">
        <f>VLOOKUP(A1385,'Hospitalisation Details'!A1383:J3726,10,FALSE)</f>
        <v>#N/A</v>
      </c>
      <c r="M1385" s="15" t="e">
        <f>VLOOKUP(A1385,'Hospitalisation Details'!A1383:I3726,6,FALSE)</f>
        <v>#N/A</v>
      </c>
      <c r="N1385" s="15" t="e">
        <f>VLOOKUP(A1385,'Hospitalisation Details'!A1383:I3726,7,FALSE)</f>
        <v>#N/A</v>
      </c>
      <c r="O1385" s="15" t="e">
        <f>VLOOKUP(A1385,'Hospitalisation Details'!A1383:I3726,8,FALSE)</f>
        <v>#N/A</v>
      </c>
      <c r="P1385" s="15" t="e">
        <f>VLOOKUP(A1385,'Hospitalisation Details'!A1383:I3726,9,FALSE)</f>
        <v>#N/A</v>
      </c>
      <c r="Q1385" s="15" t="e">
        <f>VLOOKUP(A1385,'Hospitalisation Details'!A1383:K3726,11,FALSE)</f>
        <v>#N/A</v>
      </c>
    </row>
    <row r="1386" spans="1:17" ht="15.6" x14ac:dyDescent="0.3">
      <c r="A1386" s="78" t="s">
        <v>987</v>
      </c>
      <c r="B1386" s="78" t="str">
        <f>VLOOKUP(A1386,'Customer Names'!A1384:C3719,3,FALSE)</f>
        <v>Mr.  Jean-Marc</v>
      </c>
      <c r="C1386" s="91">
        <f>VLOOKUP(A1386,'Medical Examinations'!A1384:H3719,2,FALSE)</f>
        <v>26.125</v>
      </c>
      <c r="D1386" s="15">
        <f>VLOOKUP(A1386,'Medical Examinations'!A1384:H3719,3,FALSE)</f>
        <v>5.22</v>
      </c>
      <c r="E1386" s="15" t="str">
        <f>VLOOKUP(A1386,'Medical Examinations'!A1384:H3719,4,FALSE)</f>
        <v>No</v>
      </c>
      <c r="F1386" s="15" t="str">
        <f>VLOOKUP(A1386,'Medical Examinations'!A1384:H3719,5,FALSE)</f>
        <v>No</v>
      </c>
      <c r="G1386" s="15" t="str">
        <f>VLOOKUP(A1386,'Medical Examinations'!A1384:H3719,6,FALSE)</f>
        <v>No</v>
      </c>
      <c r="H1386" s="15">
        <f>VLOOKUP(A1386,'Medical Examinations'!A1384:H3719,7,FALSE)</f>
        <v>0</v>
      </c>
      <c r="I1386" s="15" t="str">
        <f>VLOOKUP(A1386,'Medical Examinations'!A1384:H3719,8,FALSE)</f>
        <v>No</v>
      </c>
      <c r="J1386" s="15" t="str">
        <f>VLOOKUP(A1386,'Medical Examinations'!A1384:J3719,9,FALSE)</f>
        <v>OVERWEIGHT</v>
      </c>
      <c r="K1386" s="15" t="str">
        <f>VLOOKUP(A1386,'Medical Examinations'!A1384:J3719,10,FALSE)</f>
        <v>NORMAL</v>
      </c>
      <c r="L1386" s="15" t="e">
        <f>VLOOKUP(A1386,'Hospitalisation Details'!A1384:J3727,10,FALSE)</f>
        <v>#N/A</v>
      </c>
      <c r="M1386" s="15" t="e">
        <f>VLOOKUP(A1386,'Hospitalisation Details'!A1384:I3727,6,FALSE)</f>
        <v>#N/A</v>
      </c>
      <c r="N1386" s="15" t="e">
        <f>VLOOKUP(A1386,'Hospitalisation Details'!A1384:I3727,7,FALSE)</f>
        <v>#N/A</v>
      </c>
      <c r="O1386" s="15" t="e">
        <f>VLOOKUP(A1386,'Hospitalisation Details'!A1384:I3727,8,FALSE)</f>
        <v>#N/A</v>
      </c>
      <c r="P1386" s="15" t="e">
        <f>VLOOKUP(A1386,'Hospitalisation Details'!A1384:I3727,9,FALSE)</f>
        <v>#N/A</v>
      </c>
      <c r="Q1386" s="15" t="e">
        <f>VLOOKUP(A1386,'Hospitalisation Details'!A1384:K3727,11,FALSE)</f>
        <v>#N/A</v>
      </c>
    </row>
    <row r="1387" spans="1:17" ht="15.6" x14ac:dyDescent="0.3">
      <c r="A1387" s="78" t="s">
        <v>986</v>
      </c>
      <c r="B1387" s="78" t="str">
        <f>VLOOKUP(A1387,'Customer Names'!A1385:C3720,3,FALSE)</f>
        <v>Kerry L</v>
      </c>
      <c r="C1387" s="91">
        <f>VLOOKUP(A1387,'Medical Examinations'!A1385:H3720,2,FALSE)</f>
        <v>34.58</v>
      </c>
      <c r="D1387" s="15">
        <f>VLOOKUP(A1387,'Medical Examinations'!A1385:H3720,3,FALSE)</f>
        <v>6.3</v>
      </c>
      <c r="E1387" s="15" t="str">
        <f>VLOOKUP(A1387,'Medical Examinations'!A1385:H3720,4,FALSE)</f>
        <v>No</v>
      </c>
      <c r="F1387" s="15" t="str">
        <f>VLOOKUP(A1387,'Medical Examinations'!A1385:H3720,5,FALSE)</f>
        <v>No</v>
      </c>
      <c r="G1387" s="15" t="str">
        <f>VLOOKUP(A1387,'Medical Examinations'!A1385:H3720,6,FALSE)</f>
        <v>Yes</v>
      </c>
      <c r="H1387" s="15">
        <f>VLOOKUP(A1387,'Medical Examinations'!A1385:H3720,7,FALSE)</f>
        <v>1</v>
      </c>
      <c r="I1387" s="15" t="str">
        <f>VLOOKUP(A1387,'Medical Examinations'!A1385:H3720,8,FALSE)</f>
        <v>No</v>
      </c>
      <c r="J1387" s="15" t="str">
        <f>VLOOKUP(A1387,'Medical Examinations'!A1385:J3720,9,FALSE)</f>
        <v>OBESITY</v>
      </c>
      <c r="K1387" s="15" t="str">
        <f>VLOOKUP(A1387,'Medical Examinations'!A1385:J3720,10,FALSE)</f>
        <v>PREDIABETES</v>
      </c>
      <c r="L1387" s="15" t="e">
        <f>VLOOKUP(A1387,'Hospitalisation Details'!A1385:J3728,10,FALSE)</f>
        <v>#N/A</v>
      </c>
      <c r="M1387" s="15" t="e">
        <f>VLOOKUP(A1387,'Hospitalisation Details'!A1385:I3728,6,FALSE)</f>
        <v>#N/A</v>
      </c>
      <c r="N1387" s="15" t="e">
        <f>VLOOKUP(A1387,'Hospitalisation Details'!A1385:I3728,7,FALSE)</f>
        <v>#N/A</v>
      </c>
      <c r="O1387" s="15" t="e">
        <f>VLOOKUP(A1387,'Hospitalisation Details'!A1385:I3728,8,FALSE)</f>
        <v>#N/A</v>
      </c>
      <c r="P1387" s="15" t="e">
        <f>VLOOKUP(A1387,'Hospitalisation Details'!A1385:I3728,9,FALSE)</f>
        <v>#N/A</v>
      </c>
      <c r="Q1387" s="15" t="e">
        <f>VLOOKUP(A1387,'Hospitalisation Details'!A1385:K3728,11,FALSE)</f>
        <v>#N/A</v>
      </c>
    </row>
    <row r="1388" spans="1:17" ht="15.6" x14ac:dyDescent="0.3">
      <c r="A1388" s="78" t="s">
        <v>985</v>
      </c>
      <c r="B1388" s="78" t="str">
        <f>VLOOKUP(A1388,'Customer Names'!A1386:C3721,3,FALSE)</f>
        <v>Ulrich</v>
      </c>
      <c r="C1388" s="91">
        <f>VLOOKUP(A1388,'Medical Examinations'!A1386:H3721,2,FALSE)</f>
        <v>27.4</v>
      </c>
      <c r="D1388" s="15">
        <f>VLOOKUP(A1388,'Medical Examinations'!A1386:H3721,3,FALSE)</f>
        <v>8.84</v>
      </c>
      <c r="E1388" s="15" t="str">
        <f>VLOOKUP(A1388,'Medical Examinations'!A1386:H3721,4,FALSE)</f>
        <v>No</v>
      </c>
      <c r="F1388" s="15" t="str">
        <f>VLOOKUP(A1388,'Medical Examinations'!A1386:H3721,5,FALSE)</f>
        <v>No</v>
      </c>
      <c r="G1388" s="15" t="str">
        <f>VLOOKUP(A1388,'Medical Examinations'!A1386:H3721,6,FALSE)</f>
        <v>No</v>
      </c>
      <c r="H1388" s="15">
        <f>VLOOKUP(A1388,'Medical Examinations'!A1386:H3721,7,FALSE)</f>
        <v>0</v>
      </c>
      <c r="I1388" s="15" t="str">
        <f>VLOOKUP(A1388,'Medical Examinations'!A1386:H3721,8,FALSE)</f>
        <v>No</v>
      </c>
      <c r="J1388" s="15" t="str">
        <f>VLOOKUP(A1388,'Medical Examinations'!A1386:J3721,9,FALSE)</f>
        <v>OVERWEIGHT</v>
      </c>
      <c r="K1388" s="15" t="str">
        <f>VLOOKUP(A1388,'Medical Examinations'!A1386:J3721,10,FALSE)</f>
        <v>DIABETES</v>
      </c>
      <c r="L1388" s="15" t="e">
        <f>VLOOKUP(A1388,'Hospitalisation Details'!A1386:J3729,10,FALSE)</f>
        <v>#N/A</v>
      </c>
      <c r="M1388" s="15" t="e">
        <f>VLOOKUP(A1388,'Hospitalisation Details'!A1386:I3729,6,FALSE)</f>
        <v>#N/A</v>
      </c>
      <c r="N1388" s="15" t="e">
        <f>VLOOKUP(A1388,'Hospitalisation Details'!A1386:I3729,7,FALSE)</f>
        <v>#N/A</v>
      </c>
      <c r="O1388" s="15" t="e">
        <f>VLOOKUP(A1388,'Hospitalisation Details'!A1386:I3729,8,FALSE)</f>
        <v>#N/A</v>
      </c>
      <c r="P1388" s="15" t="e">
        <f>VLOOKUP(A1388,'Hospitalisation Details'!A1386:I3729,9,FALSE)</f>
        <v>#N/A</v>
      </c>
      <c r="Q1388" s="15" t="e">
        <f>VLOOKUP(A1388,'Hospitalisation Details'!A1386:K3729,11,FALSE)</f>
        <v>#N/A</v>
      </c>
    </row>
    <row r="1389" spans="1:17" ht="15.6" x14ac:dyDescent="0.3">
      <c r="A1389" s="78" t="s">
        <v>984</v>
      </c>
      <c r="B1389" s="78" t="str">
        <f>VLOOKUP(A1389,'Customer Names'!A1387:C3722,3,FALSE)</f>
        <v>Justin P</v>
      </c>
      <c r="C1389" s="91">
        <f>VLOOKUP(A1389,'Medical Examinations'!A1387:H3722,2,FALSE)</f>
        <v>27.53</v>
      </c>
      <c r="D1389" s="15">
        <f>VLOOKUP(A1389,'Medical Examinations'!A1387:H3722,3,FALSE)</f>
        <v>4.1100000000000003</v>
      </c>
      <c r="E1389" s="15" t="str">
        <f>VLOOKUP(A1389,'Medical Examinations'!A1387:H3722,4,FALSE)</f>
        <v>No</v>
      </c>
      <c r="F1389" s="15" t="str">
        <f>VLOOKUP(A1389,'Medical Examinations'!A1387:H3722,5,FALSE)</f>
        <v>No</v>
      </c>
      <c r="G1389" s="15" t="str">
        <f>VLOOKUP(A1389,'Medical Examinations'!A1387:H3722,6,FALSE)</f>
        <v>No</v>
      </c>
      <c r="H1389" s="15">
        <f>VLOOKUP(A1389,'Medical Examinations'!A1387:H3722,7,FALSE)</f>
        <v>1</v>
      </c>
      <c r="I1389" s="15" t="str">
        <f>VLOOKUP(A1389,'Medical Examinations'!A1387:H3722,8,FALSE)</f>
        <v>No</v>
      </c>
      <c r="J1389" s="15" t="str">
        <f>VLOOKUP(A1389,'Medical Examinations'!A1387:J3722,9,FALSE)</f>
        <v>OVERWEIGHT</v>
      </c>
      <c r="K1389" s="15" t="str">
        <f>VLOOKUP(A1389,'Medical Examinations'!A1387:J3722,10,FALSE)</f>
        <v>NORMAL</v>
      </c>
      <c r="L1389" s="15" t="e">
        <f>VLOOKUP(A1389,'Hospitalisation Details'!A1387:J3730,10,FALSE)</f>
        <v>#N/A</v>
      </c>
      <c r="M1389" s="15" t="e">
        <f>VLOOKUP(A1389,'Hospitalisation Details'!A1387:I3730,6,FALSE)</f>
        <v>#N/A</v>
      </c>
      <c r="N1389" s="15" t="e">
        <f>VLOOKUP(A1389,'Hospitalisation Details'!A1387:I3730,7,FALSE)</f>
        <v>#N/A</v>
      </c>
      <c r="O1389" s="15" t="e">
        <f>VLOOKUP(A1389,'Hospitalisation Details'!A1387:I3730,8,FALSE)</f>
        <v>#N/A</v>
      </c>
      <c r="P1389" s="15" t="e">
        <f>VLOOKUP(A1389,'Hospitalisation Details'!A1387:I3730,9,FALSE)</f>
        <v>#N/A</v>
      </c>
      <c r="Q1389" s="15" t="e">
        <f>VLOOKUP(A1389,'Hospitalisation Details'!A1387:K3730,11,FALSE)</f>
        <v>#N/A</v>
      </c>
    </row>
    <row r="1390" spans="1:17" ht="15.6" x14ac:dyDescent="0.3">
      <c r="A1390" s="78" t="s">
        <v>983</v>
      </c>
      <c r="B1390" s="78" t="str">
        <f>VLOOKUP(A1390,'Customer Names'!A1388:C3723,3,FALSE)</f>
        <v>Hannah E.</v>
      </c>
      <c r="C1390" s="91">
        <f>VLOOKUP(A1390,'Medical Examinations'!A1388:H3723,2,FALSE)</f>
        <v>33</v>
      </c>
      <c r="D1390" s="15">
        <f>VLOOKUP(A1390,'Medical Examinations'!A1388:H3723,3,FALSE)</f>
        <v>4.57</v>
      </c>
      <c r="E1390" s="15" t="str">
        <f>VLOOKUP(A1390,'Medical Examinations'!A1388:H3723,4,FALSE)</f>
        <v>No</v>
      </c>
      <c r="F1390" s="15" t="str">
        <f>VLOOKUP(A1390,'Medical Examinations'!A1388:H3723,5,FALSE)</f>
        <v>No</v>
      </c>
      <c r="G1390" s="15" t="str">
        <f>VLOOKUP(A1390,'Medical Examinations'!A1388:H3723,6,FALSE)</f>
        <v>No</v>
      </c>
      <c r="H1390" s="15">
        <f>VLOOKUP(A1390,'Medical Examinations'!A1388:H3723,7,FALSE)</f>
        <v>0</v>
      </c>
      <c r="I1390" s="15" t="str">
        <f>VLOOKUP(A1390,'Medical Examinations'!A1388:H3723,8,FALSE)</f>
        <v>No</v>
      </c>
      <c r="J1390" s="15" t="str">
        <f>VLOOKUP(A1390,'Medical Examinations'!A1388:J3723,9,FALSE)</f>
        <v>OBESITY</v>
      </c>
      <c r="K1390" s="15" t="str">
        <f>VLOOKUP(A1390,'Medical Examinations'!A1388:J3723,10,FALSE)</f>
        <v>NORMAL</v>
      </c>
      <c r="L1390" s="15" t="e">
        <f>VLOOKUP(A1390,'Hospitalisation Details'!A1388:J3731,10,FALSE)</f>
        <v>#N/A</v>
      </c>
      <c r="M1390" s="15" t="e">
        <f>VLOOKUP(A1390,'Hospitalisation Details'!A1388:I3731,6,FALSE)</f>
        <v>#N/A</v>
      </c>
      <c r="N1390" s="15" t="e">
        <f>VLOOKUP(A1390,'Hospitalisation Details'!A1388:I3731,7,FALSE)</f>
        <v>#N/A</v>
      </c>
      <c r="O1390" s="15" t="e">
        <f>VLOOKUP(A1390,'Hospitalisation Details'!A1388:I3731,8,FALSE)</f>
        <v>#N/A</v>
      </c>
      <c r="P1390" s="15" t="e">
        <f>VLOOKUP(A1390,'Hospitalisation Details'!A1388:I3731,9,FALSE)</f>
        <v>#N/A</v>
      </c>
      <c r="Q1390" s="15" t="e">
        <f>VLOOKUP(A1390,'Hospitalisation Details'!A1388:K3731,11,FALSE)</f>
        <v>#N/A</v>
      </c>
    </row>
    <row r="1391" spans="1:17" ht="15.6" x14ac:dyDescent="0.3">
      <c r="A1391" s="78" t="s">
        <v>982</v>
      </c>
      <c r="B1391" s="78" t="str">
        <f>VLOOKUP(A1391,'Customer Names'!A1389:C3724,3,FALSE)</f>
        <v>David</v>
      </c>
      <c r="C1391" s="91">
        <f>VLOOKUP(A1391,'Medical Examinations'!A1389:H3724,2,FALSE)</f>
        <v>25.78</v>
      </c>
      <c r="D1391" s="15">
        <f>VLOOKUP(A1391,'Medical Examinations'!A1389:H3724,3,FALSE)</f>
        <v>11.06</v>
      </c>
      <c r="E1391" s="15" t="str">
        <f>VLOOKUP(A1391,'Medical Examinations'!A1389:H3724,4,FALSE)</f>
        <v>yes</v>
      </c>
      <c r="F1391" s="15" t="str">
        <f>VLOOKUP(A1391,'Medical Examinations'!A1389:H3724,5,FALSE)</f>
        <v>No</v>
      </c>
      <c r="G1391" s="15" t="str">
        <f>VLOOKUP(A1391,'Medical Examinations'!A1389:H3724,6,FALSE)</f>
        <v>No</v>
      </c>
      <c r="H1391" s="15">
        <f>VLOOKUP(A1391,'Medical Examinations'!A1389:H3724,7,FALSE)</f>
        <v>0</v>
      </c>
      <c r="I1391" s="15" t="str">
        <f>VLOOKUP(A1391,'Medical Examinations'!A1389:H3724,8,FALSE)</f>
        <v>No</v>
      </c>
      <c r="J1391" s="15" t="str">
        <f>VLOOKUP(A1391,'Medical Examinations'!A1389:J3724,9,FALSE)</f>
        <v>OVERWEIGHT</v>
      </c>
      <c r="K1391" s="15" t="str">
        <f>VLOOKUP(A1391,'Medical Examinations'!A1389:J3724,10,FALSE)</f>
        <v>DIABETES</v>
      </c>
      <c r="L1391" s="15" t="e">
        <f>VLOOKUP(A1391,'Hospitalisation Details'!A1389:J3732,10,FALSE)</f>
        <v>#N/A</v>
      </c>
      <c r="M1391" s="15" t="e">
        <f>VLOOKUP(A1391,'Hospitalisation Details'!A1389:I3732,6,FALSE)</f>
        <v>#N/A</v>
      </c>
      <c r="N1391" s="15" t="e">
        <f>VLOOKUP(A1391,'Hospitalisation Details'!A1389:I3732,7,FALSE)</f>
        <v>#N/A</v>
      </c>
      <c r="O1391" s="15" t="e">
        <f>VLOOKUP(A1391,'Hospitalisation Details'!A1389:I3732,8,FALSE)</f>
        <v>#N/A</v>
      </c>
      <c r="P1391" s="15" t="e">
        <f>VLOOKUP(A1391,'Hospitalisation Details'!A1389:I3732,9,FALSE)</f>
        <v>#N/A</v>
      </c>
      <c r="Q1391" s="15" t="e">
        <f>VLOOKUP(A1391,'Hospitalisation Details'!A1389:K3732,11,FALSE)</f>
        <v>#N/A</v>
      </c>
    </row>
    <row r="1392" spans="1:17" ht="15.6" x14ac:dyDescent="0.3">
      <c r="A1392" s="78" t="s">
        <v>981</v>
      </c>
      <c r="B1392" s="78" t="str">
        <f>VLOOKUP(A1392,'Customer Names'!A1390:C3725,3,FALSE)</f>
        <v>Jim</v>
      </c>
      <c r="C1392" s="91">
        <f>VLOOKUP(A1392,'Medical Examinations'!A1390:H3725,2,FALSE)</f>
        <v>22.66</v>
      </c>
      <c r="D1392" s="15">
        <f>VLOOKUP(A1392,'Medical Examinations'!A1390:H3725,3,FALSE)</f>
        <v>10.68</v>
      </c>
      <c r="E1392" s="15" t="str">
        <f>VLOOKUP(A1392,'Medical Examinations'!A1390:H3725,4,FALSE)</f>
        <v>No</v>
      </c>
      <c r="F1392" s="15" t="str">
        <f>VLOOKUP(A1392,'Medical Examinations'!A1390:H3725,5,FALSE)</f>
        <v>No</v>
      </c>
      <c r="G1392" s="15" t="str">
        <f>VLOOKUP(A1392,'Medical Examinations'!A1390:H3725,6,FALSE)</f>
        <v>No</v>
      </c>
      <c r="H1392" s="15">
        <f>VLOOKUP(A1392,'Medical Examinations'!A1390:H3725,7,FALSE)</f>
        <v>0</v>
      </c>
      <c r="I1392" s="15" t="str">
        <f>VLOOKUP(A1392,'Medical Examinations'!A1390:H3725,8,FALSE)</f>
        <v>No</v>
      </c>
      <c r="J1392" s="15" t="str">
        <f>VLOOKUP(A1392,'Medical Examinations'!A1390:J3725,9,FALSE)</f>
        <v>NORMAL WEIGHT</v>
      </c>
      <c r="K1392" s="15" t="str">
        <f>VLOOKUP(A1392,'Medical Examinations'!A1390:J3725,10,FALSE)</f>
        <v>DIABETES</v>
      </c>
      <c r="L1392" s="15" t="e">
        <f>VLOOKUP(A1392,'Hospitalisation Details'!A1390:J3733,10,FALSE)</f>
        <v>#N/A</v>
      </c>
      <c r="M1392" s="15" t="e">
        <f>VLOOKUP(A1392,'Hospitalisation Details'!A1390:I3733,6,FALSE)</f>
        <v>#N/A</v>
      </c>
      <c r="N1392" s="15" t="e">
        <f>VLOOKUP(A1392,'Hospitalisation Details'!A1390:I3733,7,FALSE)</f>
        <v>#N/A</v>
      </c>
      <c r="O1392" s="15" t="e">
        <f>VLOOKUP(A1392,'Hospitalisation Details'!A1390:I3733,8,FALSE)</f>
        <v>#N/A</v>
      </c>
      <c r="P1392" s="15" t="e">
        <f>VLOOKUP(A1392,'Hospitalisation Details'!A1390:I3733,9,FALSE)</f>
        <v>#N/A</v>
      </c>
      <c r="Q1392" s="15" t="e">
        <f>VLOOKUP(A1392,'Hospitalisation Details'!A1390:K3733,11,FALSE)</f>
        <v>#N/A</v>
      </c>
    </row>
    <row r="1393" spans="1:17" ht="15.6" x14ac:dyDescent="0.3">
      <c r="A1393" s="78" t="s">
        <v>980</v>
      </c>
      <c r="B1393" s="78" t="str">
        <f>VLOOKUP(A1393,'Customer Names'!A1391:C3726,3,FALSE)</f>
        <v>Joseph P</v>
      </c>
      <c r="C1393" s="91">
        <f>VLOOKUP(A1393,'Medical Examinations'!A1391:H3726,2,FALSE)</f>
        <v>38.81</v>
      </c>
      <c r="D1393" s="15">
        <f>VLOOKUP(A1393,'Medical Examinations'!A1391:H3726,3,FALSE)</f>
        <v>6.14</v>
      </c>
      <c r="E1393" s="15" t="str">
        <f>VLOOKUP(A1393,'Medical Examinations'!A1391:H3726,4,FALSE)</f>
        <v>yes</v>
      </c>
      <c r="F1393" s="15" t="str">
        <f>VLOOKUP(A1393,'Medical Examinations'!A1391:H3726,5,FALSE)</f>
        <v>No</v>
      </c>
      <c r="G1393" s="15" t="str">
        <f>VLOOKUP(A1393,'Medical Examinations'!A1391:H3726,6,FALSE)</f>
        <v>No</v>
      </c>
      <c r="H1393" s="15">
        <f>VLOOKUP(A1393,'Medical Examinations'!A1391:H3726,7,FALSE)</f>
        <v>1</v>
      </c>
      <c r="I1393" s="15" t="str">
        <f>VLOOKUP(A1393,'Medical Examinations'!A1391:H3726,8,FALSE)</f>
        <v>No</v>
      </c>
      <c r="J1393" s="15" t="str">
        <f>VLOOKUP(A1393,'Medical Examinations'!A1391:J3726,9,FALSE)</f>
        <v>OBESITY</v>
      </c>
      <c r="K1393" s="15" t="str">
        <f>VLOOKUP(A1393,'Medical Examinations'!A1391:J3726,10,FALSE)</f>
        <v>PREDIABETES</v>
      </c>
      <c r="L1393" s="15" t="e">
        <f>VLOOKUP(A1393,'Hospitalisation Details'!A1391:J3734,10,FALSE)</f>
        <v>#N/A</v>
      </c>
      <c r="M1393" s="15" t="e">
        <f>VLOOKUP(A1393,'Hospitalisation Details'!A1391:I3734,6,FALSE)</f>
        <v>#N/A</v>
      </c>
      <c r="N1393" s="15" t="e">
        <f>VLOOKUP(A1393,'Hospitalisation Details'!A1391:I3734,7,FALSE)</f>
        <v>#N/A</v>
      </c>
      <c r="O1393" s="15" t="e">
        <f>VLOOKUP(A1393,'Hospitalisation Details'!A1391:I3734,8,FALSE)</f>
        <v>#N/A</v>
      </c>
      <c r="P1393" s="15" t="e">
        <f>VLOOKUP(A1393,'Hospitalisation Details'!A1391:I3734,9,FALSE)</f>
        <v>#N/A</v>
      </c>
      <c r="Q1393" s="15" t="e">
        <f>VLOOKUP(A1393,'Hospitalisation Details'!A1391:K3734,11,FALSE)</f>
        <v>#N/A</v>
      </c>
    </row>
    <row r="1394" spans="1:17" ht="15.6" x14ac:dyDescent="0.3">
      <c r="A1394" s="78" t="s">
        <v>979</v>
      </c>
      <c r="B1394" s="78" t="str">
        <f>VLOOKUP(A1394,'Customer Names'!A1392:C3727,3,FALSE)</f>
        <v>Michael</v>
      </c>
      <c r="C1394" s="91">
        <f>VLOOKUP(A1394,'Medical Examinations'!A1392:H3727,2,FALSE)</f>
        <v>38.51</v>
      </c>
      <c r="D1394" s="15">
        <f>VLOOKUP(A1394,'Medical Examinations'!A1392:H3727,3,FALSE)</f>
        <v>5.45</v>
      </c>
      <c r="E1394" s="15" t="str">
        <f>VLOOKUP(A1394,'Medical Examinations'!A1392:H3727,4,FALSE)</f>
        <v>yes</v>
      </c>
      <c r="F1394" s="15" t="str">
        <f>VLOOKUP(A1394,'Medical Examinations'!A1392:H3727,5,FALSE)</f>
        <v>No</v>
      </c>
      <c r="G1394" s="15" t="str">
        <f>VLOOKUP(A1394,'Medical Examinations'!A1392:H3727,6,FALSE)</f>
        <v>No</v>
      </c>
      <c r="H1394" s="15">
        <f>VLOOKUP(A1394,'Medical Examinations'!A1392:H3727,7,FALSE)</f>
        <v>0</v>
      </c>
      <c r="I1394" s="15" t="str">
        <f>VLOOKUP(A1394,'Medical Examinations'!A1392:H3727,8,FALSE)</f>
        <v>No</v>
      </c>
      <c r="J1394" s="15" t="str">
        <f>VLOOKUP(A1394,'Medical Examinations'!A1392:J3727,9,FALSE)</f>
        <v>OBESITY</v>
      </c>
      <c r="K1394" s="15" t="str">
        <f>VLOOKUP(A1394,'Medical Examinations'!A1392:J3727,10,FALSE)</f>
        <v>NORMAL</v>
      </c>
      <c r="L1394" s="15" t="e">
        <f>VLOOKUP(A1394,'Hospitalisation Details'!A1392:J3735,10,FALSE)</f>
        <v>#N/A</v>
      </c>
      <c r="M1394" s="15" t="e">
        <f>VLOOKUP(A1394,'Hospitalisation Details'!A1392:I3735,6,FALSE)</f>
        <v>#N/A</v>
      </c>
      <c r="N1394" s="15" t="e">
        <f>VLOOKUP(A1394,'Hospitalisation Details'!A1392:I3735,7,FALSE)</f>
        <v>#N/A</v>
      </c>
      <c r="O1394" s="15" t="e">
        <f>VLOOKUP(A1394,'Hospitalisation Details'!A1392:I3735,8,FALSE)</f>
        <v>#N/A</v>
      </c>
      <c r="P1394" s="15" t="e">
        <f>VLOOKUP(A1394,'Hospitalisation Details'!A1392:I3735,9,FALSE)</f>
        <v>#N/A</v>
      </c>
      <c r="Q1394" s="15" t="e">
        <f>VLOOKUP(A1394,'Hospitalisation Details'!A1392:K3735,11,FALSE)</f>
        <v>#N/A</v>
      </c>
    </row>
    <row r="1395" spans="1:17" ht="15.6" x14ac:dyDescent="0.3">
      <c r="A1395" s="78" t="s">
        <v>978</v>
      </c>
      <c r="B1395" s="78" t="str">
        <f>VLOOKUP(A1395,'Customer Names'!A1393:C3728,3,FALSE)</f>
        <v>Gina M</v>
      </c>
      <c r="C1395" s="91">
        <f>VLOOKUP(A1395,'Medical Examinations'!A1393:H3728,2,FALSE)</f>
        <v>22.98</v>
      </c>
      <c r="D1395" s="15">
        <f>VLOOKUP(A1395,'Medical Examinations'!A1393:H3728,3,FALSE)</f>
        <v>6.14</v>
      </c>
      <c r="E1395" s="15" t="str">
        <f>VLOOKUP(A1395,'Medical Examinations'!A1393:H3728,4,FALSE)</f>
        <v>yes</v>
      </c>
      <c r="F1395" s="15" t="str">
        <f>VLOOKUP(A1395,'Medical Examinations'!A1393:H3728,5,FALSE)</f>
        <v>No</v>
      </c>
      <c r="G1395" s="15" t="str">
        <f>VLOOKUP(A1395,'Medical Examinations'!A1393:H3728,6,FALSE)</f>
        <v>No</v>
      </c>
      <c r="H1395" s="15">
        <f>VLOOKUP(A1395,'Medical Examinations'!A1393:H3728,7,FALSE)</f>
        <v>0</v>
      </c>
      <c r="I1395" s="15" t="str">
        <f>VLOOKUP(A1395,'Medical Examinations'!A1393:H3728,8,FALSE)</f>
        <v>No</v>
      </c>
      <c r="J1395" s="15" t="str">
        <f>VLOOKUP(A1395,'Medical Examinations'!A1393:J3728,9,FALSE)</f>
        <v>NORMAL WEIGHT</v>
      </c>
      <c r="K1395" s="15" t="str">
        <f>VLOOKUP(A1395,'Medical Examinations'!A1393:J3728,10,FALSE)</f>
        <v>PREDIABETES</v>
      </c>
      <c r="L1395" s="15" t="e">
        <f>VLOOKUP(A1395,'Hospitalisation Details'!A1393:J3736,10,FALSE)</f>
        <v>#N/A</v>
      </c>
      <c r="M1395" s="15" t="e">
        <f>VLOOKUP(A1395,'Hospitalisation Details'!A1393:I3736,6,FALSE)</f>
        <v>#N/A</v>
      </c>
      <c r="N1395" s="15" t="e">
        <f>VLOOKUP(A1395,'Hospitalisation Details'!A1393:I3736,7,FALSE)</f>
        <v>#N/A</v>
      </c>
      <c r="O1395" s="15" t="e">
        <f>VLOOKUP(A1395,'Hospitalisation Details'!A1393:I3736,8,FALSE)</f>
        <v>#N/A</v>
      </c>
      <c r="P1395" s="15" t="e">
        <f>VLOOKUP(A1395,'Hospitalisation Details'!A1393:I3736,9,FALSE)</f>
        <v>#N/A</v>
      </c>
      <c r="Q1395" s="15" t="e">
        <f>VLOOKUP(A1395,'Hospitalisation Details'!A1393:K3736,11,FALSE)</f>
        <v>#N/A</v>
      </c>
    </row>
    <row r="1396" spans="1:17" ht="15.6" x14ac:dyDescent="0.3">
      <c r="A1396" s="78" t="s">
        <v>977</v>
      </c>
      <c r="B1396" s="78" t="str">
        <f>VLOOKUP(A1396,'Customer Names'!A1394:C3729,3,FALSE)</f>
        <v>Shantel C.</v>
      </c>
      <c r="C1396" s="91">
        <f>VLOOKUP(A1396,'Medical Examinations'!A1394:H3729,2,FALSE)</f>
        <v>15.65</v>
      </c>
      <c r="D1396" s="15">
        <f>VLOOKUP(A1396,'Medical Examinations'!A1394:H3729,3,FALSE)</f>
        <v>7.85</v>
      </c>
      <c r="E1396" s="15" t="str">
        <f>VLOOKUP(A1396,'Medical Examinations'!A1394:H3729,4,FALSE)</f>
        <v>No</v>
      </c>
      <c r="F1396" s="15" t="str">
        <f>VLOOKUP(A1396,'Medical Examinations'!A1394:H3729,5,FALSE)</f>
        <v>No</v>
      </c>
      <c r="G1396" s="15" t="str">
        <f>VLOOKUP(A1396,'Medical Examinations'!A1394:H3729,6,FALSE)</f>
        <v>No</v>
      </c>
      <c r="H1396" s="15">
        <f>VLOOKUP(A1396,'Medical Examinations'!A1394:H3729,7,FALSE)</f>
        <v>0</v>
      </c>
      <c r="I1396" s="15" t="str">
        <f>VLOOKUP(A1396,'Medical Examinations'!A1394:H3729,8,FALSE)</f>
        <v>No</v>
      </c>
      <c r="J1396" s="15" t="str">
        <f>VLOOKUP(A1396,'Medical Examinations'!A1394:J3729,9,FALSE)</f>
        <v>UNDERWEIGHT</v>
      </c>
      <c r="K1396" s="15" t="str">
        <f>VLOOKUP(A1396,'Medical Examinations'!A1394:J3729,10,FALSE)</f>
        <v>DIABETES</v>
      </c>
      <c r="L1396" s="15" t="e">
        <f>VLOOKUP(A1396,'Hospitalisation Details'!A1394:J3737,10,FALSE)</f>
        <v>#N/A</v>
      </c>
      <c r="M1396" s="15" t="e">
        <f>VLOOKUP(A1396,'Hospitalisation Details'!A1394:I3737,6,FALSE)</f>
        <v>#N/A</v>
      </c>
      <c r="N1396" s="15" t="e">
        <f>VLOOKUP(A1396,'Hospitalisation Details'!A1394:I3737,7,FALSE)</f>
        <v>#N/A</v>
      </c>
      <c r="O1396" s="15" t="e">
        <f>VLOOKUP(A1396,'Hospitalisation Details'!A1394:I3737,8,FALSE)</f>
        <v>#N/A</v>
      </c>
      <c r="P1396" s="15" t="e">
        <f>VLOOKUP(A1396,'Hospitalisation Details'!A1394:I3737,9,FALSE)</f>
        <v>#N/A</v>
      </c>
      <c r="Q1396" s="15" t="e">
        <f>VLOOKUP(A1396,'Hospitalisation Details'!A1394:K3737,11,FALSE)</f>
        <v>#N/A</v>
      </c>
    </row>
    <row r="1397" spans="1:17" ht="15.6" x14ac:dyDescent="0.3">
      <c r="A1397" s="78" t="s">
        <v>976</v>
      </c>
      <c r="B1397" s="78" t="str">
        <f>VLOOKUP(A1397,'Customer Names'!A1395:C3730,3,FALSE)</f>
        <v>Brian</v>
      </c>
      <c r="C1397" s="91">
        <f>VLOOKUP(A1397,'Medical Examinations'!A1395:H3730,2,FALSE)</f>
        <v>39.97</v>
      </c>
      <c r="D1397" s="15">
        <f>VLOOKUP(A1397,'Medical Examinations'!A1395:H3730,3,FALSE)</f>
        <v>4.09</v>
      </c>
      <c r="E1397" s="15" t="str">
        <f>VLOOKUP(A1397,'Medical Examinations'!A1395:H3730,4,FALSE)</f>
        <v>No</v>
      </c>
      <c r="F1397" s="15" t="str">
        <f>VLOOKUP(A1397,'Medical Examinations'!A1395:H3730,5,FALSE)</f>
        <v>No</v>
      </c>
      <c r="G1397" s="15" t="str">
        <f>VLOOKUP(A1397,'Medical Examinations'!A1395:H3730,6,FALSE)</f>
        <v>No</v>
      </c>
      <c r="H1397" s="15">
        <f>VLOOKUP(A1397,'Medical Examinations'!A1395:H3730,7,FALSE)</f>
        <v>1</v>
      </c>
      <c r="I1397" s="15" t="str">
        <f>VLOOKUP(A1397,'Medical Examinations'!A1395:H3730,8,FALSE)</f>
        <v>No</v>
      </c>
      <c r="J1397" s="15" t="str">
        <f>VLOOKUP(A1397,'Medical Examinations'!A1395:J3730,9,FALSE)</f>
        <v>OBESITY</v>
      </c>
      <c r="K1397" s="15" t="str">
        <f>VLOOKUP(A1397,'Medical Examinations'!A1395:J3730,10,FALSE)</f>
        <v>NORMAL</v>
      </c>
      <c r="L1397" s="15" t="e">
        <f>VLOOKUP(A1397,'Hospitalisation Details'!A1395:J3738,10,FALSE)</f>
        <v>#N/A</v>
      </c>
      <c r="M1397" s="15" t="e">
        <f>VLOOKUP(A1397,'Hospitalisation Details'!A1395:I3738,6,FALSE)</f>
        <v>#N/A</v>
      </c>
      <c r="N1397" s="15" t="e">
        <f>VLOOKUP(A1397,'Hospitalisation Details'!A1395:I3738,7,FALSE)</f>
        <v>#N/A</v>
      </c>
      <c r="O1397" s="15" t="e">
        <f>VLOOKUP(A1397,'Hospitalisation Details'!A1395:I3738,8,FALSE)</f>
        <v>#N/A</v>
      </c>
      <c r="P1397" s="15" t="e">
        <f>VLOOKUP(A1397,'Hospitalisation Details'!A1395:I3738,9,FALSE)</f>
        <v>#N/A</v>
      </c>
      <c r="Q1397" s="15" t="e">
        <f>VLOOKUP(A1397,'Hospitalisation Details'!A1395:K3738,11,FALSE)</f>
        <v>#N/A</v>
      </c>
    </row>
    <row r="1398" spans="1:17" ht="15.6" x14ac:dyDescent="0.3">
      <c r="A1398" s="78" t="s">
        <v>975</v>
      </c>
      <c r="B1398" s="78" t="str">
        <f>VLOOKUP(A1398,'Customer Names'!A1396:C3731,3,FALSE)</f>
        <v>Brian</v>
      </c>
      <c r="C1398" s="91">
        <f>VLOOKUP(A1398,'Medical Examinations'!A1396:H3731,2,FALSE)</f>
        <v>37.22</v>
      </c>
      <c r="D1398" s="15">
        <f>VLOOKUP(A1398,'Medical Examinations'!A1396:H3731,3,FALSE)</f>
        <v>4.62</v>
      </c>
      <c r="E1398" s="15" t="str">
        <f>VLOOKUP(A1398,'Medical Examinations'!A1396:H3731,4,FALSE)</f>
        <v>No</v>
      </c>
      <c r="F1398" s="15" t="str">
        <f>VLOOKUP(A1398,'Medical Examinations'!A1396:H3731,5,FALSE)</f>
        <v>No</v>
      </c>
      <c r="G1398" s="15" t="str">
        <f>VLOOKUP(A1398,'Medical Examinations'!A1396:H3731,6,FALSE)</f>
        <v>Yes</v>
      </c>
      <c r="H1398" s="15">
        <f>VLOOKUP(A1398,'Medical Examinations'!A1396:H3731,7,FALSE)</f>
        <v>1</v>
      </c>
      <c r="I1398" s="15" t="str">
        <f>VLOOKUP(A1398,'Medical Examinations'!A1396:H3731,8,FALSE)</f>
        <v>No</v>
      </c>
      <c r="J1398" s="15" t="str">
        <f>VLOOKUP(A1398,'Medical Examinations'!A1396:J3731,9,FALSE)</f>
        <v>OBESITY</v>
      </c>
      <c r="K1398" s="15" t="str">
        <f>VLOOKUP(A1398,'Medical Examinations'!A1396:J3731,10,FALSE)</f>
        <v>NORMAL</v>
      </c>
      <c r="L1398" s="15" t="e">
        <f>VLOOKUP(A1398,'Hospitalisation Details'!A1396:J3739,10,FALSE)</f>
        <v>#N/A</v>
      </c>
      <c r="M1398" s="15" t="e">
        <f>VLOOKUP(A1398,'Hospitalisation Details'!A1396:I3739,6,FALSE)</f>
        <v>#N/A</v>
      </c>
      <c r="N1398" s="15" t="e">
        <f>VLOOKUP(A1398,'Hospitalisation Details'!A1396:I3739,7,FALSE)</f>
        <v>#N/A</v>
      </c>
      <c r="O1398" s="15" t="e">
        <f>VLOOKUP(A1398,'Hospitalisation Details'!A1396:I3739,8,FALSE)</f>
        <v>#N/A</v>
      </c>
      <c r="P1398" s="15" t="e">
        <f>VLOOKUP(A1398,'Hospitalisation Details'!A1396:I3739,9,FALSE)</f>
        <v>#N/A</v>
      </c>
      <c r="Q1398" s="15" t="e">
        <f>VLOOKUP(A1398,'Hospitalisation Details'!A1396:K3739,11,FALSE)</f>
        <v>#N/A</v>
      </c>
    </row>
    <row r="1399" spans="1:17" ht="15.6" x14ac:dyDescent="0.3">
      <c r="A1399" s="78" t="s">
        <v>974</v>
      </c>
      <c r="B1399" s="78" t="str">
        <f>VLOOKUP(A1399,'Customer Names'!A1397:C3732,3,FALSE)</f>
        <v>Jessica R</v>
      </c>
      <c r="C1399" s="91">
        <f>VLOOKUP(A1399,'Medical Examinations'!A1397:H3732,2,FALSE)</f>
        <v>41.325000000000003</v>
      </c>
      <c r="D1399" s="15">
        <f>VLOOKUP(A1399,'Medical Examinations'!A1397:H3732,3,FALSE)</f>
        <v>5.77</v>
      </c>
      <c r="E1399" s="15" t="str">
        <f>VLOOKUP(A1399,'Medical Examinations'!A1397:H3732,4,FALSE)</f>
        <v>No</v>
      </c>
      <c r="F1399" s="15" t="str">
        <f>VLOOKUP(A1399,'Medical Examinations'!A1397:H3732,5,FALSE)</f>
        <v>No</v>
      </c>
      <c r="G1399" s="15" t="str">
        <f>VLOOKUP(A1399,'Medical Examinations'!A1397:H3732,6,FALSE)</f>
        <v>No</v>
      </c>
      <c r="H1399" s="15">
        <f>VLOOKUP(A1399,'Medical Examinations'!A1397:H3732,7,FALSE)</f>
        <v>0</v>
      </c>
      <c r="I1399" s="15" t="str">
        <f>VLOOKUP(A1399,'Medical Examinations'!A1397:H3732,8,FALSE)</f>
        <v>No</v>
      </c>
      <c r="J1399" s="15" t="str">
        <f>VLOOKUP(A1399,'Medical Examinations'!A1397:J3732,9,FALSE)</f>
        <v>OBESITY</v>
      </c>
      <c r="K1399" s="15" t="str">
        <f>VLOOKUP(A1399,'Medical Examinations'!A1397:J3732,10,FALSE)</f>
        <v>PREDIABETES</v>
      </c>
      <c r="L1399" s="15" t="e">
        <f>VLOOKUP(A1399,'Hospitalisation Details'!A1397:J3740,10,FALSE)</f>
        <v>#N/A</v>
      </c>
      <c r="M1399" s="15" t="e">
        <f>VLOOKUP(A1399,'Hospitalisation Details'!A1397:I3740,6,FALSE)</f>
        <v>#N/A</v>
      </c>
      <c r="N1399" s="15" t="e">
        <f>VLOOKUP(A1399,'Hospitalisation Details'!A1397:I3740,7,FALSE)</f>
        <v>#N/A</v>
      </c>
      <c r="O1399" s="15" t="e">
        <f>VLOOKUP(A1399,'Hospitalisation Details'!A1397:I3740,8,FALSE)</f>
        <v>#N/A</v>
      </c>
      <c r="P1399" s="15" t="e">
        <f>VLOOKUP(A1399,'Hospitalisation Details'!A1397:I3740,9,FALSE)</f>
        <v>#N/A</v>
      </c>
      <c r="Q1399" s="15" t="e">
        <f>VLOOKUP(A1399,'Hospitalisation Details'!A1397:K3740,11,FALSE)</f>
        <v>#N/A</v>
      </c>
    </row>
    <row r="1400" spans="1:17" ht="15.6" x14ac:dyDescent="0.3">
      <c r="A1400" s="78" t="s">
        <v>973</v>
      </c>
      <c r="B1400" s="78" t="str">
        <f>VLOOKUP(A1400,'Customer Names'!A1398:C3733,3,FALSE)</f>
        <v>Robyn</v>
      </c>
      <c r="C1400" s="91">
        <f>VLOOKUP(A1400,'Medical Examinations'!A1398:H3733,2,FALSE)</f>
        <v>40.31</v>
      </c>
      <c r="D1400" s="15">
        <f>VLOOKUP(A1400,'Medical Examinations'!A1398:H3733,3,FALSE)</f>
        <v>5.84</v>
      </c>
      <c r="E1400" s="15" t="str">
        <f>VLOOKUP(A1400,'Medical Examinations'!A1398:H3733,4,FALSE)</f>
        <v>No</v>
      </c>
      <c r="F1400" s="15" t="str">
        <f>VLOOKUP(A1400,'Medical Examinations'!A1398:H3733,5,FALSE)</f>
        <v>No</v>
      </c>
      <c r="G1400" s="15" t="str">
        <f>VLOOKUP(A1400,'Medical Examinations'!A1398:H3733,6,FALSE)</f>
        <v>No</v>
      </c>
      <c r="H1400" s="15">
        <f>VLOOKUP(A1400,'Medical Examinations'!A1398:H3733,7,FALSE)</f>
        <v>0</v>
      </c>
      <c r="I1400" s="15" t="str">
        <f>VLOOKUP(A1400,'Medical Examinations'!A1398:H3733,8,FALSE)</f>
        <v>No</v>
      </c>
      <c r="J1400" s="15" t="str">
        <f>VLOOKUP(A1400,'Medical Examinations'!A1398:J3733,9,FALSE)</f>
        <v>OBESITY</v>
      </c>
      <c r="K1400" s="15" t="str">
        <f>VLOOKUP(A1400,'Medical Examinations'!A1398:J3733,10,FALSE)</f>
        <v>PREDIABETES</v>
      </c>
      <c r="L1400" s="15" t="e">
        <f>VLOOKUP(A1400,'Hospitalisation Details'!A1398:J3741,10,FALSE)</f>
        <v>#N/A</v>
      </c>
      <c r="M1400" s="15" t="e">
        <f>VLOOKUP(A1400,'Hospitalisation Details'!A1398:I3741,6,FALSE)</f>
        <v>#N/A</v>
      </c>
      <c r="N1400" s="15" t="e">
        <f>VLOOKUP(A1400,'Hospitalisation Details'!A1398:I3741,7,FALSE)</f>
        <v>#N/A</v>
      </c>
      <c r="O1400" s="15" t="e">
        <f>VLOOKUP(A1400,'Hospitalisation Details'!A1398:I3741,8,FALSE)</f>
        <v>#N/A</v>
      </c>
      <c r="P1400" s="15" t="e">
        <f>VLOOKUP(A1400,'Hospitalisation Details'!A1398:I3741,9,FALSE)</f>
        <v>#N/A</v>
      </c>
      <c r="Q1400" s="15" t="e">
        <f>VLOOKUP(A1400,'Hospitalisation Details'!A1398:K3741,11,FALSE)</f>
        <v>#N/A</v>
      </c>
    </row>
    <row r="1401" spans="1:17" ht="15.6" x14ac:dyDescent="0.3">
      <c r="A1401" s="78" t="s">
        <v>972</v>
      </c>
      <c r="B1401" s="78" t="str">
        <f>VLOOKUP(A1401,'Customer Names'!A1399:C3734,3,FALSE)</f>
        <v>Ashley</v>
      </c>
      <c r="C1401" s="91">
        <f>VLOOKUP(A1401,'Medical Examinations'!A1399:H3734,2,FALSE)</f>
        <v>29.48</v>
      </c>
      <c r="D1401" s="15">
        <f>VLOOKUP(A1401,'Medical Examinations'!A1399:H3734,3,FALSE)</f>
        <v>4.91</v>
      </c>
      <c r="E1401" s="15" t="str">
        <f>VLOOKUP(A1401,'Medical Examinations'!A1399:H3734,4,FALSE)</f>
        <v>No</v>
      </c>
      <c r="F1401" s="15" t="str">
        <f>VLOOKUP(A1401,'Medical Examinations'!A1399:H3734,5,FALSE)</f>
        <v>No</v>
      </c>
      <c r="G1401" s="15" t="str">
        <f>VLOOKUP(A1401,'Medical Examinations'!A1399:H3734,6,FALSE)</f>
        <v>No</v>
      </c>
      <c r="H1401" s="15">
        <f>VLOOKUP(A1401,'Medical Examinations'!A1399:H3734,7,FALSE)</f>
        <v>0</v>
      </c>
      <c r="I1401" s="15" t="str">
        <f>VLOOKUP(A1401,'Medical Examinations'!A1399:H3734,8,FALSE)</f>
        <v>No</v>
      </c>
      <c r="J1401" s="15" t="str">
        <f>VLOOKUP(A1401,'Medical Examinations'!A1399:J3734,9,FALSE)</f>
        <v>OVERWEIGHT</v>
      </c>
      <c r="K1401" s="15" t="str">
        <f>VLOOKUP(A1401,'Medical Examinations'!A1399:J3734,10,FALSE)</f>
        <v>NORMAL</v>
      </c>
      <c r="L1401" s="15" t="e">
        <f>VLOOKUP(A1401,'Hospitalisation Details'!A1399:J3742,10,FALSE)</f>
        <v>#N/A</v>
      </c>
      <c r="M1401" s="15" t="e">
        <f>VLOOKUP(A1401,'Hospitalisation Details'!A1399:I3742,6,FALSE)</f>
        <v>#N/A</v>
      </c>
      <c r="N1401" s="15" t="e">
        <f>VLOOKUP(A1401,'Hospitalisation Details'!A1399:I3742,7,FALSE)</f>
        <v>#N/A</v>
      </c>
      <c r="O1401" s="15" t="e">
        <f>VLOOKUP(A1401,'Hospitalisation Details'!A1399:I3742,8,FALSE)</f>
        <v>#N/A</v>
      </c>
      <c r="P1401" s="15" t="e">
        <f>VLOOKUP(A1401,'Hospitalisation Details'!A1399:I3742,9,FALSE)</f>
        <v>#N/A</v>
      </c>
      <c r="Q1401" s="15" t="e">
        <f>VLOOKUP(A1401,'Hospitalisation Details'!A1399:K3742,11,FALSE)</f>
        <v>#N/A</v>
      </c>
    </row>
    <row r="1402" spans="1:17" ht="15.6" x14ac:dyDescent="0.3">
      <c r="A1402" s="78" t="s">
        <v>971</v>
      </c>
      <c r="B1402" s="78" t="str">
        <f>VLOOKUP(A1402,'Customer Names'!A1400:C3735,3,FALSE)</f>
        <v>Dana</v>
      </c>
      <c r="C1402" s="91">
        <f>VLOOKUP(A1402,'Medical Examinations'!A1400:H3735,2,FALSE)</f>
        <v>33.155000000000001</v>
      </c>
      <c r="D1402" s="15">
        <f>VLOOKUP(A1402,'Medical Examinations'!A1400:H3735,3,FALSE)</f>
        <v>5.07</v>
      </c>
      <c r="E1402" s="15" t="str">
        <f>VLOOKUP(A1402,'Medical Examinations'!A1400:H3735,4,FALSE)</f>
        <v>No</v>
      </c>
      <c r="F1402" s="15" t="str">
        <f>VLOOKUP(A1402,'Medical Examinations'!A1400:H3735,5,FALSE)</f>
        <v>No</v>
      </c>
      <c r="G1402" s="15" t="str">
        <f>VLOOKUP(A1402,'Medical Examinations'!A1400:H3735,6,FALSE)</f>
        <v>No</v>
      </c>
      <c r="H1402" s="15">
        <f>VLOOKUP(A1402,'Medical Examinations'!A1400:H3735,7,FALSE)</f>
        <v>0</v>
      </c>
      <c r="I1402" s="15" t="str">
        <f>VLOOKUP(A1402,'Medical Examinations'!A1400:H3735,8,FALSE)</f>
        <v>No</v>
      </c>
      <c r="J1402" s="15" t="str">
        <f>VLOOKUP(A1402,'Medical Examinations'!A1400:J3735,9,FALSE)</f>
        <v>OBESITY</v>
      </c>
      <c r="K1402" s="15" t="str">
        <f>VLOOKUP(A1402,'Medical Examinations'!A1400:J3735,10,FALSE)</f>
        <v>NORMAL</v>
      </c>
      <c r="L1402" s="15" t="e">
        <f>VLOOKUP(A1402,'Hospitalisation Details'!A1400:J3743,10,FALSE)</f>
        <v>#N/A</v>
      </c>
      <c r="M1402" s="15" t="e">
        <f>VLOOKUP(A1402,'Hospitalisation Details'!A1400:I3743,6,FALSE)</f>
        <v>#N/A</v>
      </c>
      <c r="N1402" s="15" t="e">
        <f>VLOOKUP(A1402,'Hospitalisation Details'!A1400:I3743,7,FALSE)</f>
        <v>#N/A</v>
      </c>
      <c r="O1402" s="15" t="e">
        <f>VLOOKUP(A1402,'Hospitalisation Details'!A1400:I3743,8,FALSE)</f>
        <v>#N/A</v>
      </c>
      <c r="P1402" s="15" t="e">
        <f>VLOOKUP(A1402,'Hospitalisation Details'!A1400:I3743,9,FALSE)</f>
        <v>#N/A</v>
      </c>
      <c r="Q1402" s="15" t="e">
        <f>VLOOKUP(A1402,'Hospitalisation Details'!A1400:K3743,11,FALSE)</f>
        <v>#N/A</v>
      </c>
    </row>
    <row r="1403" spans="1:17" ht="15.6" x14ac:dyDescent="0.3">
      <c r="A1403" s="78" t="s">
        <v>970</v>
      </c>
      <c r="B1403" s="78" t="str">
        <f>VLOOKUP(A1403,'Customer Names'!A1401:C3736,3,FALSE)</f>
        <v>Jessica F.</v>
      </c>
      <c r="C1403" s="91">
        <f>VLOOKUP(A1403,'Medical Examinations'!A1401:H3736,2,FALSE)</f>
        <v>42.85</v>
      </c>
      <c r="D1403" s="15">
        <f>VLOOKUP(A1403,'Medical Examinations'!A1401:H3736,3,FALSE)</f>
        <v>5.81</v>
      </c>
      <c r="E1403" s="15" t="str">
        <f>VLOOKUP(A1403,'Medical Examinations'!A1401:H3736,4,FALSE)</f>
        <v>yes</v>
      </c>
      <c r="F1403" s="15" t="str">
        <f>VLOOKUP(A1403,'Medical Examinations'!A1401:H3736,5,FALSE)</f>
        <v>No</v>
      </c>
      <c r="G1403" s="15" t="str">
        <f>VLOOKUP(A1403,'Medical Examinations'!A1401:H3736,6,FALSE)</f>
        <v>No</v>
      </c>
      <c r="H1403" s="15">
        <f>VLOOKUP(A1403,'Medical Examinations'!A1401:H3736,7,FALSE)</f>
        <v>0</v>
      </c>
      <c r="I1403" s="15" t="str">
        <f>VLOOKUP(A1403,'Medical Examinations'!A1401:H3736,8,FALSE)</f>
        <v>No</v>
      </c>
      <c r="J1403" s="15" t="str">
        <f>VLOOKUP(A1403,'Medical Examinations'!A1401:J3736,9,FALSE)</f>
        <v>OBESITY</v>
      </c>
      <c r="K1403" s="15" t="str">
        <f>VLOOKUP(A1403,'Medical Examinations'!A1401:J3736,10,FALSE)</f>
        <v>PREDIABETES</v>
      </c>
      <c r="L1403" s="15" t="e">
        <f>VLOOKUP(A1403,'Hospitalisation Details'!A1401:J3744,10,FALSE)</f>
        <v>#N/A</v>
      </c>
      <c r="M1403" s="15" t="e">
        <f>VLOOKUP(A1403,'Hospitalisation Details'!A1401:I3744,6,FALSE)</f>
        <v>#N/A</v>
      </c>
      <c r="N1403" s="15" t="e">
        <f>VLOOKUP(A1403,'Hospitalisation Details'!A1401:I3744,7,FALSE)</f>
        <v>#N/A</v>
      </c>
      <c r="O1403" s="15" t="e">
        <f>VLOOKUP(A1403,'Hospitalisation Details'!A1401:I3744,8,FALSE)</f>
        <v>#N/A</v>
      </c>
      <c r="P1403" s="15" t="e">
        <f>VLOOKUP(A1403,'Hospitalisation Details'!A1401:I3744,9,FALSE)</f>
        <v>#N/A</v>
      </c>
      <c r="Q1403" s="15" t="e">
        <f>VLOOKUP(A1403,'Hospitalisation Details'!A1401:K3744,11,FALSE)</f>
        <v>#N/A</v>
      </c>
    </row>
    <row r="1404" spans="1:17" ht="15.6" x14ac:dyDescent="0.3">
      <c r="A1404" s="78" t="s">
        <v>969</v>
      </c>
      <c r="B1404" s="78" t="str">
        <f>VLOOKUP(A1404,'Customer Names'!A1402:C3737,3,FALSE)</f>
        <v>Lindsey</v>
      </c>
      <c r="C1404" s="91">
        <f>VLOOKUP(A1404,'Medical Examinations'!A1402:H3737,2,FALSE)</f>
        <v>32.340000000000003</v>
      </c>
      <c r="D1404" s="15">
        <f>VLOOKUP(A1404,'Medical Examinations'!A1402:H3737,3,FALSE)</f>
        <v>11.2</v>
      </c>
      <c r="E1404" s="15" t="str">
        <f>VLOOKUP(A1404,'Medical Examinations'!A1402:H3737,4,FALSE)</f>
        <v>No</v>
      </c>
      <c r="F1404" s="15" t="str">
        <f>VLOOKUP(A1404,'Medical Examinations'!A1402:H3737,5,FALSE)</f>
        <v>No</v>
      </c>
      <c r="G1404" s="15" t="str">
        <f>VLOOKUP(A1404,'Medical Examinations'!A1402:H3737,6,FALSE)</f>
        <v>No</v>
      </c>
      <c r="H1404" s="15">
        <f>VLOOKUP(A1404,'Medical Examinations'!A1402:H3737,7,FALSE)</f>
        <v>0</v>
      </c>
      <c r="I1404" s="15" t="str">
        <f>VLOOKUP(A1404,'Medical Examinations'!A1402:H3737,8,FALSE)</f>
        <v>No</v>
      </c>
      <c r="J1404" s="15" t="str">
        <f>VLOOKUP(A1404,'Medical Examinations'!A1402:J3737,9,FALSE)</f>
        <v>OBESITY</v>
      </c>
      <c r="K1404" s="15" t="str">
        <f>VLOOKUP(A1404,'Medical Examinations'!A1402:J3737,10,FALSE)</f>
        <v>DIABETES</v>
      </c>
      <c r="L1404" s="15" t="e">
        <f>VLOOKUP(A1404,'Hospitalisation Details'!A1402:J3745,10,FALSE)</f>
        <v>#N/A</v>
      </c>
      <c r="M1404" s="15" t="e">
        <f>VLOOKUP(A1404,'Hospitalisation Details'!A1402:I3745,6,FALSE)</f>
        <v>#N/A</v>
      </c>
      <c r="N1404" s="15" t="e">
        <f>VLOOKUP(A1404,'Hospitalisation Details'!A1402:I3745,7,FALSE)</f>
        <v>#N/A</v>
      </c>
      <c r="O1404" s="15" t="e">
        <f>VLOOKUP(A1404,'Hospitalisation Details'!A1402:I3745,8,FALSE)</f>
        <v>#N/A</v>
      </c>
      <c r="P1404" s="15" t="e">
        <f>VLOOKUP(A1404,'Hospitalisation Details'!A1402:I3745,9,FALSE)</f>
        <v>#N/A</v>
      </c>
      <c r="Q1404" s="15" t="e">
        <f>VLOOKUP(A1404,'Hospitalisation Details'!A1402:K3745,11,FALSE)</f>
        <v>#N/A</v>
      </c>
    </row>
    <row r="1405" spans="1:17" ht="15.6" x14ac:dyDescent="0.3">
      <c r="A1405" s="78" t="s">
        <v>968</v>
      </c>
      <c r="B1405" s="78" t="str">
        <f>VLOOKUP(A1405,'Customer Names'!A1403:C3738,3,FALSE)</f>
        <v>Kelly A</v>
      </c>
      <c r="C1405" s="91">
        <f>VLOOKUP(A1405,'Medical Examinations'!A1403:H3738,2,FALSE)</f>
        <v>27.5</v>
      </c>
      <c r="D1405" s="15">
        <f>VLOOKUP(A1405,'Medical Examinations'!A1403:H3738,3,FALSE)</f>
        <v>10.75</v>
      </c>
      <c r="E1405" s="15" t="str">
        <f>VLOOKUP(A1405,'Medical Examinations'!A1403:H3738,4,FALSE)</f>
        <v>No</v>
      </c>
      <c r="F1405" s="15" t="str">
        <f>VLOOKUP(A1405,'Medical Examinations'!A1403:H3738,5,FALSE)</f>
        <v>No</v>
      </c>
      <c r="G1405" s="15" t="str">
        <f>VLOOKUP(A1405,'Medical Examinations'!A1403:H3738,6,FALSE)</f>
        <v>No</v>
      </c>
      <c r="H1405" s="15">
        <f>VLOOKUP(A1405,'Medical Examinations'!A1403:H3738,7,FALSE)</f>
        <v>0</v>
      </c>
      <c r="I1405" s="15" t="str">
        <f>VLOOKUP(A1405,'Medical Examinations'!A1403:H3738,8,FALSE)</f>
        <v>No</v>
      </c>
      <c r="J1405" s="15" t="str">
        <f>VLOOKUP(A1405,'Medical Examinations'!A1403:J3738,9,FALSE)</f>
        <v>OVERWEIGHT</v>
      </c>
      <c r="K1405" s="15" t="str">
        <f>VLOOKUP(A1405,'Medical Examinations'!A1403:J3738,10,FALSE)</f>
        <v>DIABETES</v>
      </c>
      <c r="L1405" s="15" t="e">
        <f>VLOOKUP(A1405,'Hospitalisation Details'!A1403:J3746,10,FALSE)</f>
        <v>#N/A</v>
      </c>
      <c r="M1405" s="15" t="e">
        <f>VLOOKUP(A1405,'Hospitalisation Details'!A1403:I3746,6,FALSE)</f>
        <v>#N/A</v>
      </c>
      <c r="N1405" s="15" t="e">
        <f>VLOOKUP(A1405,'Hospitalisation Details'!A1403:I3746,7,FALSE)</f>
        <v>#N/A</v>
      </c>
      <c r="O1405" s="15" t="e">
        <f>VLOOKUP(A1405,'Hospitalisation Details'!A1403:I3746,8,FALSE)</f>
        <v>#N/A</v>
      </c>
      <c r="P1405" s="15" t="e">
        <f>VLOOKUP(A1405,'Hospitalisation Details'!A1403:I3746,9,FALSE)</f>
        <v>#N/A</v>
      </c>
      <c r="Q1405" s="15" t="e">
        <f>VLOOKUP(A1405,'Hospitalisation Details'!A1403:K3746,11,FALSE)</f>
        <v>#N/A</v>
      </c>
    </row>
    <row r="1406" spans="1:17" ht="15.6" x14ac:dyDescent="0.3">
      <c r="A1406" s="78" t="s">
        <v>967</v>
      </c>
      <c r="B1406" s="78" t="str">
        <f>VLOOKUP(A1406,'Customer Names'!A1404:C3739,3,FALSE)</f>
        <v>Brooke E</v>
      </c>
      <c r="C1406" s="91">
        <f>VLOOKUP(A1406,'Medical Examinations'!A1404:H3739,2,FALSE)</f>
        <v>25.8</v>
      </c>
      <c r="D1406" s="15">
        <f>VLOOKUP(A1406,'Medical Examinations'!A1404:H3739,3,FALSE)</f>
        <v>7.8</v>
      </c>
      <c r="E1406" s="15" t="str">
        <f>VLOOKUP(A1406,'Medical Examinations'!A1404:H3739,4,FALSE)</f>
        <v>No</v>
      </c>
      <c r="F1406" s="15" t="str">
        <f>VLOOKUP(A1406,'Medical Examinations'!A1404:H3739,5,FALSE)</f>
        <v>No</v>
      </c>
      <c r="G1406" s="15" t="str">
        <f>VLOOKUP(A1406,'Medical Examinations'!A1404:H3739,6,FALSE)</f>
        <v>No</v>
      </c>
      <c r="H1406" s="15">
        <f>VLOOKUP(A1406,'Medical Examinations'!A1404:H3739,7,FALSE)</f>
        <v>0</v>
      </c>
      <c r="I1406" s="15" t="str">
        <f>VLOOKUP(A1406,'Medical Examinations'!A1404:H3739,8,FALSE)</f>
        <v>No</v>
      </c>
      <c r="J1406" s="15" t="str">
        <f>VLOOKUP(A1406,'Medical Examinations'!A1404:J3739,9,FALSE)</f>
        <v>OVERWEIGHT</v>
      </c>
      <c r="K1406" s="15" t="str">
        <f>VLOOKUP(A1406,'Medical Examinations'!A1404:J3739,10,FALSE)</f>
        <v>DIABETES</v>
      </c>
      <c r="L1406" s="15" t="e">
        <f>VLOOKUP(A1406,'Hospitalisation Details'!A1404:J3747,10,FALSE)</f>
        <v>#N/A</v>
      </c>
      <c r="M1406" s="15" t="e">
        <f>VLOOKUP(A1406,'Hospitalisation Details'!A1404:I3747,6,FALSE)</f>
        <v>#N/A</v>
      </c>
      <c r="N1406" s="15" t="e">
        <f>VLOOKUP(A1406,'Hospitalisation Details'!A1404:I3747,7,FALSE)</f>
        <v>#N/A</v>
      </c>
      <c r="O1406" s="15" t="e">
        <f>VLOOKUP(A1406,'Hospitalisation Details'!A1404:I3747,8,FALSE)</f>
        <v>#N/A</v>
      </c>
      <c r="P1406" s="15" t="e">
        <f>VLOOKUP(A1406,'Hospitalisation Details'!A1404:I3747,9,FALSE)</f>
        <v>#N/A</v>
      </c>
      <c r="Q1406" s="15" t="e">
        <f>VLOOKUP(A1406,'Hospitalisation Details'!A1404:K3747,11,FALSE)</f>
        <v>#N/A</v>
      </c>
    </row>
    <row r="1407" spans="1:17" ht="15.6" x14ac:dyDescent="0.3">
      <c r="A1407" s="78" t="s">
        <v>966</v>
      </c>
      <c r="B1407" s="78" t="str">
        <f>VLOOKUP(A1407,'Customer Names'!A1405:C3740,3,FALSE)</f>
        <v>Katelyn E.</v>
      </c>
      <c r="C1407" s="91">
        <f>VLOOKUP(A1407,'Medical Examinations'!A1405:H3740,2,FALSE)</f>
        <v>25</v>
      </c>
      <c r="D1407" s="15">
        <f>VLOOKUP(A1407,'Medical Examinations'!A1405:H3740,3,FALSE)</f>
        <v>7.04</v>
      </c>
      <c r="E1407" s="15" t="str">
        <f>VLOOKUP(A1407,'Medical Examinations'!A1405:H3740,4,FALSE)</f>
        <v>No</v>
      </c>
      <c r="F1407" s="15" t="str">
        <f>VLOOKUP(A1407,'Medical Examinations'!A1405:H3740,5,FALSE)</f>
        <v>No</v>
      </c>
      <c r="G1407" s="15" t="str">
        <f>VLOOKUP(A1407,'Medical Examinations'!A1405:H3740,6,FALSE)</f>
        <v>No</v>
      </c>
      <c r="H1407" s="15">
        <f>VLOOKUP(A1407,'Medical Examinations'!A1405:H3740,7,FALSE)</f>
        <v>0</v>
      </c>
      <c r="I1407" s="15" t="str">
        <f>VLOOKUP(A1407,'Medical Examinations'!A1405:H3740,8,FALSE)</f>
        <v>No</v>
      </c>
      <c r="J1407" s="15" t="b">
        <f>VLOOKUP(A1407,'Medical Examinations'!A1405:J3740,9,FALSE)</f>
        <v>0</v>
      </c>
      <c r="K1407" s="15" t="str">
        <f>VLOOKUP(A1407,'Medical Examinations'!A1405:J3740,10,FALSE)</f>
        <v>DIABETES</v>
      </c>
      <c r="L1407" s="15" t="e">
        <f>VLOOKUP(A1407,'Hospitalisation Details'!A1405:J3748,10,FALSE)</f>
        <v>#N/A</v>
      </c>
      <c r="M1407" s="15" t="e">
        <f>VLOOKUP(A1407,'Hospitalisation Details'!A1405:I3748,6,FALSE)</f>
        <v>#N/A</v>
      </c>
      <c r="N1407" s="15" t="e">
        <f>VLOOKUP(A1407,'Hospitalisation Details'!A1405:I3748,7,FALSE)</f>
        <v>#N/A</v>
      </c>
      <c r="O1407" s="15" t="e">
        <f>VLOOKUP(A1407,'Hospitalisation Details'!A1405:I3748,8,FALSE)</f>
        <v>#N/A</v>
      </c>
      <c r="P1407" s="15" t="e">
        <f>VLOOKUP(A1407,'Hospitalisation Details'!A1405:I3748,9,FALSE)</f>
        <v>#N/A</v>
      </c>
      <c r="Q1407" s="15" t="e">
        <f>VLOOKUP(A1407,'Hospitalisation Details'!A1405:K3748,11,FALSE)</f>
        <v>#N/A</v>
      </c>
    </row>
    <row r="1408" spans="1:17" ht="15.6" x14ac:dyDescent="0.3">
      <c r="A1408" s="78" t="s">
        <v>965</v>
      </c>
      <c r="B1408" s="78" t="str">
        <f>VLOOKUP(A1408,'Customer Names'!A1406:C3741,3,FALSE)</f>
        <v>Adam</v>
      </c>
      <c r="C1408" s="91">
        <f>VLOOKUP(A1408,'Medical Examinations'!A1406:H3741,2,FALSE)</f>
        <v>41.2</v>
      </c>
      <c r="D1408" s="15">
        <f>VLOOKUP(A1408,'Medical Examinations'!A1406:H3741,3,FALSE)</f>
        <v>4.18</v>
      </c>
      <c r="E1408" s="15" t="str">
        <f>VLOOKUP(A1408,'Medical Examinations'!A1406:H3741,4,FALSE)</f>
        <v>yes</v>
      </c>
      <c r="F1408" s="15" t="str">
        <f>VLOOKUP(A1408,'Medical Examinations'!A1406:H3741,5,FALSE)</f>
        <v>No</v>
      </c>
      <c r="G1408" s="15" t="str">
        <f>VLOOKUP(A1408,'Medical Examinations'!A1406:H3741,6,FALSE)</f>
        <v>No</v>
      </c>
      <c r="H1408" s="15">
        <f>VLOOKUP(A1408,'Medical Examinations'!A1406:H3741,7,FALSE)</f>
        <v>0</v>
      </c>
      <c r="I1408" s="15" t="str">
        <f>VLOOKUP(A1408,'Medical Examinations'!A1406:H3741,8,FALSE)</f>
        <v>No</v>
      </c>
      <c r="J1408" s="15" t="str">
        <f>VLOOKUP(A1408,'Medical Examinations'!A1406:J3741,9,FALSE)</f>
        <v>OBESITY</v>
      </c>
      <c r="K1408" s="15" t="str">
        <f>VLOOKUP(A1408,'Medical Examinations'!A1406:J3741,10,FALSE)</f>
        <v>NORMAL</v>
      </c>
      <c r="L1408" s="15" t="e">
        <f>VLOOKUP(A1408,'Hospitalisation Details'!A1406:J3749,10,FALSE)</f>
        <v>#N/A</v>
      </c>
      <c r="M1408" s="15" t="e">
        <f>VLOOKUP(A1408,'Hospitalisation Details'!A1406:I3749,6,FALSE)</f>
        <v>#N/A</v>
      </c>
      <c r="N1408" s="15" t="e">
        <f>VLOOKUP(A1408,'Hospitalisation Details'!A1406:I3749,7,FALSE)</f>
        <v>#N/A</v>
      </c>
      <c r="O1408" s="15" t="e">
        <f>VLOOKUP(A1408,'Hospitalisation Details'!A1406:I3749,8,FALSE)</f>
        <v>#N/A</v>
      </c>
      <c r="P1408" s="15" t="e">
        <f>VLOOKUP(A1408,'Hospitalisation Details'!A1406:I3749,9,FALSE)</f>
        <v>#N/A</v>
      </c>
      <c r="Q1408" s="15" t="e">
        <f>VLOOKUP(A1408,'Hospitalisation Details'!A1406:K3749,11,FALSE)</f>
        <v>#N/A</v>
      </c>
    </row>
    <row r="1409" spans="1:17" ht="15.6" x14ac:dyDescent="0.3">
      <c r="A1409" s="78" t="s">
        <v>964</v>
      </c>
      <c r="B1409" s="78" t="str">
        <f>VLOOKUP(A1409,'Customer Names'!A1407:C3742,3,FALSE)</f>
        <v>Dana</v>
      </c>
      <c r="C1409" s="91">
        <f>VLOOKUP(A1409,'Medical Examinations'!A1407:H3742,2,FALSE)</f>
        <v>17.78</v>
      </c>
      <c r="D1409" s="15">
        <f>VLOOKUP(A1409,'Medical Examinations'!A1407:H3742,3,FALSE)</f>
        <v>8.19</v>
      </c>
      <c r="E1409" s="15" t="str">
        <f>VLOOKUP(A1409,'Medical Examinations'!A1407:H3742,4,FALSE)</f>
        <v>No</v>
      </c>
      <c r="F1409" s="15" t="str">
        <f>VLOOKUP(A1409,'Medical Examinations'!A1407:H3742,5,FALSE)</f>
        <v>No</v>
      </c>
      <c r="G1409" s="15" t="str">
        <f>VLOOKUP(A1409,'Medical Examinations'!A1407:H3742,6,FALSE)</f>
        <v>No</v>
      </c>
      <c r="H1409" s="15">
        <f>VLOOKUP(A1409,'Medical Examinations'!A1407:H3742,7,FALSE)</f>
        <v>0</v>
      </c>
      <c r="I1409" s="15" t="str">
        <f>VLOOKUP(A1409,'Medical Examinations'!A1407:H3742,8,FALSE)</f>
        <v>No</v>
      </c>
      <c r="J1409" s="15" t="str">
        <f>VLOOKUP(A1409,'Medical Examinations'!A1407:J3742,9,FALSE)</f>
        <v>UNDERWEIGHT</v>
      </c>
      <c r="K1409" s="15" t="str">
        <f>VLOOKUP(A1409,'Medical Examinations'!A1407:J3742,10,FALSE)</f>
        <v>DIABETES</v>
      </c>
      <c r="L1409" s="15" t="e">
        <f>VLOOKUP(A1409,'Hospitalisation Details'!A1407:J3750,10,FALSE)</f>
        <v>#N/A</v>
      </c>
      <c r="M1409" s="15" t="e">
        <f>VLOOKUP(A1409,'Hospitalisation Details'!A1407:I3750,6,FALSE)</f>
        <v>#N/A</v>
      </c>
      <c r="N1409" s="15" t="e">
        <f>VLOOKUP(A1409,'Hospitalisation Details'!A1407:I3750,7,FALSE)</f>
        <v>#N/A</v>
      </c>
      <c r="O1409" s="15" t="e">
        <f>VLOOKUP(A1409,'Hospitalisation Details'!A1407:I3750,8,FALSE)</f>
        <v>#N/A</v>
      </c>
      <c r="P1409" s="15" t="e">
        <f>VLOOKUP(A1409,'Hospitalisation Details'!A1407:I3750,9,FALSE)</f>
        <v>#N/A</v>
      </c>
      <c r="Q1409" s="15" t="e">
        <f>VLOOKUP(A1409,'Hospitalisation Details'!A1407:K3750,11,FALSE)</f>
        <v>#N/A</v>
      </c>
    </row>
    <row r="1410" spans="1:17" ht="15.6" x14ac:dyDescent="0.3">
      <c r="A1410" s="78" t="s">
        <v>963</v>
      </c>
      <c r="B1410" s="78" t="str">
        <f>VLOOKUP(A1410,'Customer Names'!A1408:C3743,3,FALSE)</f>
        <v>Eric W</v>
      </c>
      <c r="C1410" s="91">
        <f>VLOOKUP(A1410,'Medical Examinations'!A1408:H3743,2,FALSE)</f>
        <v>40.119999999999997</v>
      </c>
      <c r="D1410" s="15">
        <f>VLOOKUP(A1410,'Medical Examinations'!A1408:H3743,3,FALSE)</f>
        <v>6.22</v>
      </c>
      <c r="E1410" s="15" t="str">
        <f>VLOOKUP(A1410,'Medical Examinations'!A1408:H3743,4,FALSE)</f>
        <v>yes</v>
      </c>
      <c r="F1410" s="15" t="str">
        <f>VLOOKUP(A1410,'Medical Examinations'!A1408:H3743,5,FALSE)</f>
        <v>No</v>
      </c>
      <c r="G1410" s="15" t="str">
        <f>VLOOKUP(A1410,'Medical Examinations'!A1408:H3743,6,FALSE)</f>
        <v>Yes</v>
      </c>
      <c r="H1410" s="15">
        <f>VLOOKUP(A1410,'Medical Examinations'!A1408:H3743,7,FALSE)</f>
        <v>1</v>
      </c>
      <c r="I1410" s="15" t="str">
        <f>VLOOKUP(A1410,'Medical Examinations'!A1408:H3743,8,FALSE)</f>
        <v>No</v>
      </c>
      <c r="J1410" s="15" t="str">
        <f>VLOOKUP(A1410,'Medical Examinations'!A1408:J3743,9,FALSE)</f>
        <v>OBESITY</v>
      </c>
      <c r="K1410" s="15" t="str">
        <f>VLOOKUP(A1410,'Medical Examinations'!A1408:J3743,10,FALSE)</f>
        <v>PREDIABETES</v>
      </c>
      <c r="L1410" s="15" t="e">
        <f>VLOOKUP(A1410,'Hospitalisation Details'!A1408:J3751,10,FALSE)</f>
        <v>#N/A</v>
      </c>
      <c r="M1410" s="15" t="e">
        <f>VLOOKUP(A1410,'Hospitalisation Details'!A1408:I3751,6,FALSE)</f>
        <v>#N/A</v>
      </c>
      <c r="N1410" s="15" t="e">
        <f>VLOOKUP(A1410,'Hospitalisation Details'!A1408:I3751,7,FALSE)</f>
        <v>#N/A</v>
      </c>
      <c r="O1410" s="15" t="e">
        <f>VLOOKUP(A1410,'Hospitalisation Details'!A1408:I3751,8,FALSE)</f>
        <v>#N/A</v>
      </c>
      <c r="P1410" s="15" t="e">
        <f>VLOOKUP(A1410,'Hospitalisation Details'!A1408:I3751,9,FALSE)</f>
        <v>#N/A</v>
      </c>
      <c r="Q1410" s="15" t="e">
        <f>VLOOKUP(A1410,'Hospitalisation Details'!A1408:K3751,11,FALSE)</f>
        <v>#N/A</v>
      </c>
    </row>
    <row r="1411" spans="1:17" ht="15.6" x14ac:dyDescent="0.3">
      <c r="A1411" s="78" t="s">
        <v>962</v>
      </c>
      <c r="B1411" s="78" t="str">
        <f>VLOOKUP(A1411,'Customer Names'!A1409:C3744,3,FALSE)</f>
        <v>Matthew D</v>
      </c>
      <c r="C1411" s="91">
        <f>VLOOKUP(A1411,'Medical Examinations'!A1409:H3744,2,FALSE)</f>
        <v>19.350000000000001</v>
      </c>
      <c r="D1411" s="15">
        <f>VLOOKUP(A1411,'Medical Examinations'!A1409:H3744,3,FALSE)</f>
        <v>8.2200000000000006</v>
      </c>
      <c r="E1411" s="15" t="str">
        <f>VLOOKUP(A1411,'Medical Examinations'!A1409:H3744,4,FALSE)</f>
        <v>yes</v>
      </c>
      <c r="F1411" s="15" t="str">
        <f>VLOOKUP(A1411,'Medical Examinations'!A1409:H3744,5,FALSE)</f>
        <v>No</v>
      </c>
      <c r="G1411" s="15" t="str">
        <f>VLOOKUP(A1411,'Medical Examinations'!A1409:H3744,6,FALSE)</f>
        <v>No</v>
      </c>
      <c r="H1411" s="15">
        <f>VLOOKUP(A1411,'Medical Examinations'!A1409:H3744,7,FALSE)</f>
        <v>0</v>
      </c>
      <c r="I1411" s="15" t="str">
        <f>VLOOKUP(A1411,'Medical Examinations'!A1409:H3744,8,FALSE)</f>
        <v>No</v>
      </c>
      <c r="J1411" s="15" t="str">
        <f>VLOOKUP(A1411,'Medical Examinations'!A1409:J3744,9,FALSE)</f>
        <v>NORMAL WEIGHT</v>
      </c>
      <c r="K1411" s="15" t="str">
        <f>VLOOKUP(A1411,'Medical Examinations'!A1409:J3744,10,FALSE)</f>
        <v>DIABETES</v>
      </c>
      <c r="L1411" s="15" t="e">
        <f>VLOOKUP(A1411,'Hospitalisation Details'!A1409:J3752,10,FALSE)</f>
        <v>#N/A</v>
      </c>
      <c r="M1411" s="15" t="e">
        <f>VLOOKUP(A1411,'Hospitalisation Details'!A1409:I3752,6,FALSE)</f>
        <v>#N/A</v>
      </c>
      <c r="N1411" s="15" t="e">
        <f>VLOOKUP(A1411,'Hospitalisation Details'!A1409:I3752,7,FALSE)</f>
        <v>#N/A</v>
      </c>
      <c r="O1411" s="15" t="e">
        <f>VLOOKUP(A1411,'Hospitalisation Details'!A1409:I3752,8,FALSE)</f>
        <v>#N/A</v>
      </c>
      <c r="P1411" s="15" t="e">
        <f>VLOOKUP(A1411,'Hospitalisation Details'!A1409:I3752,9,FALSE)</f>
        <v>#N/A</v>
      </c>
      <c r="Q1411" s="15" t="e">
        <f>VLOOKUP(A1411,'Hospitalisation Details'!A1409:K3752,11,FALSE)</f>
        <v>#N/A</v>
      </c>
    </row>
    <row r="1412" spans="1:17" ht="15.6" x14ac:dyDescent="0.3">
      <c r="A1412" s="78" t="s">
        <v>961</v>
      </c>
      <c r="B1412" s="78" t="str">
        <f>VLOOKUP(A1412,'Customer Names'!A1410:C3745,3,FALSE)</f>
        <v>Eoghan</v>
      </c>
      <c r="C1412" s="91">
        <f>VLOOKUP(A1412,'Medical Examinations'!A1410:H3745,2,FALSE)</f>
        <v>36.69</v>
      </c>
      <c r="D1412" s="15">
        <f>VLOOKUP(A1412,'Medical Examinations'!A1410:H3745,3,FALSE)</f>
        <v>6.15</v>
      </c>
      <c r="E1412" s="15" t="str">
        <f>VLOOKUP(A1412,'Medical Examinations'!A1410:H3745,4,FALSE)</f>
        <v>No</v>
      </c>
      <c r="F1412" s="15" t="str">
        <f>VLOOKUP(A1412,'Medical Examinations'!A1410:H3745,5,FALSE)</f>
        <v>No</v>
      </c>
      <c r="G1412" s="15" t="str">
        <f>VLOOKUP(A1412,'Medical Examinations'!A1410:H3745,6,FALSE)</f>
        <v>No</v>
      </c>
      <c r="H1412" s="15">
        <f>VLOOKUP(A1412,'Medical Examinations'!A1410:H3745,7,FALSE)</f>
        <v>0</v>
      </c>
      <c r="I1412" s="15" t="str">
        <f>VLOOKUP(A1412,'Medical Examinations'!A1410:H3745,8,FALSE)</f>
        <v>No</v>
      </c>
      <c r="J1412" s="15" t="str">
        <f>VLOOKUP(A1412,'Medical Examinations'!A1410:J3745,9,FALSE)</f>
        <v>OBESITY</v>
      </c>
      <c r="K1412" s="15" t="str">
        <f>VLOOKUP(A1412,'Medical Examinations'!A1410:J3745,10,FALSE)</f>
        <v>PREDIABETES</v>
      </c>
      <c r="L1412" s="15" t="e">
        <f>VLOOKUP(A1412,'Hospitalisation Details'!A1410:J3753,10,FALSE)</f>
        <v>#N/A</v>
      </c>
      <c r="M1412" s="15" t="e">
        <f>VLOOKUP(A1412,'Hospitalisation Details'!A1410:I3753,6,FALSE)</f>
        <v>#N/A</v>
      </c>
      <c r="N1412" s="15" t="e">
        <f>VLOOKUP(A1412,'Hospitalisation Details'!A1410:I3753,7,FALSE)</f>
        <v>#N/A</v>
      </c>
      <c r="O1412" s="15" t="e">
        <f>VLOOKUP(A1412,'Hospitalisation Details'!A1410:I3753,8,FALSE)</f>
        <v>#N/A</v>
      </c>
      <c r="P1412" s="15" t="e">
        <f>VLOOKUP(A1412,'Hospitalisation Details'!A1410:I3753,9,FALSE)</f>
        <v>#N/A</v>
      </c>
      <c r="Q1412" s="15" t="e">
        <f>VLOOKUP(A1412,'Hospitalisation Details'!A1410:K3753,11,FALSE)</f>
        <v>#N/A</v>
      </c>
    </row>
    <row r="1413" spans="1:17" ht="15.6" x14ac:dyDescent="0.3">
      <c r="A1413" s="78" t="s">
        <v>960</v>
      </c>
      <c r="B1413" s="78" t="str">
        <f>VLOOKUP(A1413,'Customer Names'!A1411:C3746,3,FALSE)</f>
        <v>Pamela W</v>
      </c>
      <c r="C1413" s="91">
        <f>VLOOKUP(A1413,'Medical Examinations'!A1411:H3746,2,FALSE)</f>
        <v>28.51</v>
      </c>
      <c r="D1413" s="15">
        <f>VLOOKUP(A1413,'Medical Examinations'!A1411:H3746,3,FALSE)</f>
        <v>5.65</v>
      </c>
      <c r="E1413" s="15" t="str">
        <f>VLOOKUP(A1413,'Medical Examinations'!A1411:H3746,4,FALSE)</f>
        <v>yes</v>
      </c>
      <c r="F1413" s="15" t="str">
        <f>VLOOKUP(A1413,'Medical Examinations'!A1411:H3746,5,FALSE)</f>
        <v>No</v>
      </c>
      <c r="G1413" s="15" t="str">
        <f>VLOOKUP(A1413,'Medical Examinations'!A1411:H3746,6,FALSE)</f>
        <v>No</v>
      </c>
      <c r="H1413" s="15">
        <f>VLOOKUP(A1413,'Medical Examinations'!A1411:H3746,7,FALSE)</f>
        <v>1</v>
      </c>
      <c r="I1413" s="15" t="str">
        <f>VLOOKUP(A1413,'Medical Examinations'!A1411:H3746,8,FALSE)</f>
        <v>No</v>
      </c>
      <c r="J1413" s="15" t="str">
        <f>VLOOKUP(A1413,'Medical Examinations'!A1411:J3746,9,FALSE)</f>
        <v>OVERWEIGHT</v>
      </c>
      <c r="K1413" s="15" t="str">
        <f>VLOOKUP(A1413,'Medical Examinations'!A1411:J3746,10,FALSE)</f>
        <v>NORMAL</v>
      </c>
      <c r="L1413" s="15" t="e">
        <f>VLOOKUP(A1413,'Hospitalisation Details'!A1411:J3754,10,FALSE)</f>
        <v>#N/A</v>
      </c>
      <c r="M1413" s="15" t="e">
        <f>VLOOKUP(A1413,'Hospitalisation Details'!A1411:I3754,6,FALSE)</f>
        <v>#N/A</v>
      </c>
      <c r="N1413" s="15" t="e">
        <f>VLOOKUP(A1413,'Hospitalisation Details'!A1411:I3754,7,FALSE)</f>
        <v>#N/A</v>
      </c>
      <c r="O1413" s="15" t="e">
        <f>VLOOKUP(A1413,'Hospitalisation Details'!A1411:I3754,8,FALSE)</f>
        <v>#N/A</v>
      </c>
      <c r="P1413" s="15" t="e">
        <f>VLOOKUP(A1413,'Hospitalisation Details'!A1411:I3754,9,FALSE)</f>
        <v>#N/A</v>
      </c>
      <c r="Q1413" s="15" t="e">
        <f>VLOOKUP(A1413,'Hospitalisation Details'!A1411:K3754,11,FALSE)</f>
        <v>#N/A</v>
      </c>
    </row>
    <row r="1414" spans="1:17" ht="15.6" x14ac:dyDescent="0.3">
      <c r="A1414" s="78" t="s">
        <v>959</v>
      </c>
      <c r="B1414" s="78" t="str">
        <f>VLOOKUP(A1414,'Customer Names'!A1412:C3747,3,FALSE)</f>
        <v>Lindsey M.</v>
      </c>
      <c r="C1414" s="91">
        <f>VLOOKUP(A1414,'Medical Examinations'!A1412:H3747,2,FALSE)</f>
        <v>30.21</v>
      </c>
      <c r="D1414" s="15">
        <f>VLOOKUP(A1414,'Medical Examinations'!A1412:H3747,3,FALSE)</f>
        <v>5.5</v>
      </c>
      <c r="E1414" s="15" t="str">
        <f>VLOOKUP(A1414,'Medical Examinations'!A1412:H3747,4,FALSE)</f>
        <v>No</v>
      </c>
      <c r="F1414" s="15" t="str">
        <f>VLOOKUP(A1414,'Medical Examinations'!A1412:H3747,5,FALSE)</f>
        <v>No</v>
      </c>
      <c r="G1414" s="15" t="str">
        <f>VLOOKUP(A1414,'Medical Examinations'!A1412:H3747,6,FALSE)</f>
        <v>No</v>
      </c>
      <c r="H1414" s="15">
        <f>VLOOKUP(A1414,'Medical Examinations'!A1412:H3747,7,FALSE)</f>
        <v>1</v>
      </c>
      <c r="I1414" s="15" t="str">
        <f>VLOOKUP(A1414,'Medical Examinations'!A1412:H3747,8,FALSE)</f>
        <v>No</v>
      </c>
      <c r="J1414" s="15" t="str">
        <f>VLOOKUP(A1414,'Medical Examinations'!A1412:J3747,9,FALSE)</f>
        <v>OBESITY</v>
      </c>
      <c r="K1414" s="15" t="str">
        <f>VLOOKUP(A1414,'Medical Examinations'!A1412:J3747,10,FALSE)</f>
        <v>NORMAL</v>
      </c>
      <c r="L1414" s="15" t="e">
        <f>VLOOKUP(A1414,'Hospitalisation Details'!A1412:J3755,10,FALSE)</f>
        <v>#N/A</v>
      </c>
      <c r="M1414" s="15" t="e">
        <f>VLOOKUP(A1414,'Hospitalisation Details'!A1412:I3755,6,FALSE)</f>
        <v>#N/A</v>
      </c>
      <c r="N1414" s="15" t="e">
        <f>VLOOKUP(A1414,'Hospitalisation Details'!A1412:I3755,7,FALSE)</f>
        <v>#N/A</v>
      </c>
      <c r="O1414" s="15" t="e">
        <f>VLOOKUP(A1414,'Hospitalisation Details'!A1412:I3755,8,FALSE)</f>
        <v>#N/A</v>
      </c>
      <c r="P1414" s="15" t="e">
        <f>VLOOKUP(A1414,'Hospitalisation Details'!A1412:I3755,9,FALSE)</f>
        <v>#N/A</v>
      </c>
      <c r="Q1414" s="15" t="e">
        <f>VLOOKUP(A1414,'Hospitalisation Details'!A1412:K3755,11,FALSE)</f>
        <v>#N/A</v>
      </c>
    </row>
    <row r="1415" spans="1:17" ht="15.6" x14ac:dyDescent="0.3">
      <c r="A1415" s="78" t="s">
        <v>958</v>
      </c>
      <c r="B1415" s="78" t="str">
        <f>VLOOKUP(A1415,'Customer Names'!A1413:C3748,3,FALSE)</f>
        <v>Kassie</v>
      </c>
      <c r="C1415" s="91">
        <f>VLOOKUP(A1415,'Medical Examinations'!A1413:H3748,2,FALSE)</f>
        <v>24.33</v>
      </c>
      <c r="D1415" s="15">
        <f>VLOOKUP(A1415,'Medical Examinations'!A1413:H3748,3,FALSE)</f>
        <v>8</v>
      </c>
      <c r="E1415" s="15" t="str">
        <f>VLOOKUP(A1415,'Medical Examinations'!A1413:H3748,4,FALSE)</f>
        <v>No</v>
      </c>
      <c r="F1415" s="15" t="str">
        <f>VLOOKUP(A1415,'Medical Examinations'!A1413:H3748,5,FALSE)</f>
        <v>No</v>
      </c>
      <c r="G1415" s="15" t="str">
        <f>VLOOKUP(A1415,'Medical Examinations'!A1413:H3748,6,FALSE)</f>
        <v>No</v>
      </c>
      <c r="H1415" s="15">
        <f>VLOOKUP(A1415,'Medical Examinations'!A1413:H3748,7,FALSE)</f>
        <v>0</v>
      </c>
      <c r="I1415" s="15" t="str">
        <f>VLOOKUP(A1415,'Medical Examinations'!A1413:H3748,8,FALSE)</f>
        <v>No</v>
      </c>
      <c r="J1415" s="15" t="str">
        <f>VLOOKUP(A1415,'Medical Examinations'!A1413:J3748,9,FALSE)</f>
        <v>NORMAL WEIGHT</v>
      </c>
      <c r="K1415" s="15" t="str">
        <f>VLOOKUP(A1415,'Medical Examinations'!A1413:J3748,10,FALSE)</f>
        <v>DIABETES</v>
      </c>
      <c r="L1415" s="15" t="e">
        <f>VLOOKUP(A1415,'Hospitalisation Details'!A1413:J3756,10,FALSE)</f>
        <v>#N/A</v>
      </c>
      <c r="M1415" s="15" t="e">
        <f>VLOOKUP(A1415,'Hospitalisation Details'!A1413:I3756,6,FALSE)</f>
        <v>#N/A</v>
      </c>
      <c r="N1415" s="15" t="e">
        <f>VLOOKUP(A1415,'Hospitalisation Details'!A1413:I3756,7,FALSE)</f>
        <v>#N/A</v>
      </c>
      <c r="O1415" s="15" t="e">
        <f>VLOOKUP(A1415,'Hospitalisation Details'!A1413:I3756,8,FALSE)</f>
        <v>#N/A</v>
      </c>
      <c r="P1415" s="15" t="e">
        <f>VLOOKUP(A1415,'Hospitalisation Details'!A1413:I3756,9,FALSE)</f>
        <v>#N/A</v>
      </c>
      <c r="Q1415" s="15" t="e">
        <f>VLOOKUP(A1415,'Hospitalisation Details'!A1413:K3756,11,FALSE)</f>
        <v>#N/A</v>
      </c>
    </row>
    <row r="1416" spans="1:17" ht="15.6" x14ac:dyDescent="0.3">
      <c r="A1416" s="78" t="s">
        <v>957</v>
      </c>
      <c r="B1416" s="78" t="str">
        <f>VLOOKUP(A1416,'Customer Names'!A1414:C3749,3,FALSE)</f>
        <v>Matthew</v>
      </c>
      <c r="C1416" s="91">
        <f>VLOOKUP(A1416,'Medical Examinations'!A1414:H3749,2,FALSE)</f>
        <v>19.855</v>
      </c>
      <c r="D1416" s="15">
        <f>VLOOKUP(A1416,'Medical Examinations'!A1414:H3749,3,FALSE)</f>
        <v>5.71</v>
      </c>
      <c r="E1416" s="15" t="str">
        <f>VLOOKUP(A1416,'Medical Examinations'!A1414:H3749,4,FALSE)</f>
        <v>yes</v>
      </c>
      <c r="F1416" s="15" t="str">
        <f>VLOOKUP(A1416,'Medical Examinations'!A1414:H3749,5,FALSE)</f>
        <v>No</v>
      </c>
      <c r="G1416" s="15" t="str">
        <f>VLOOKUP(A1416,'Medical Examinations'!A1414:H3749,6,FALSE)</f>
        <v>No</v>
      </c>
      <c r="H1416" s="15">
        <f>VLOOKUP(A1416,'Medical Examinations'!A1414:H3749,7,FALSE)</f>
        <v>0</v>
      </c>
      <c r="I1416" s="15" t="str">
        <f>VLOOKUP(A1416,'Medical Examinations'!A1414:H3749,8,FALSE)</f>
        <v>No</v>
      </c>
      <c r="J1416" s="15" t="str">
        <f>VLOOKUP(A1416,'Medical Examinations'!A1414:J3749,9,FALSE)</f>
        <v>NORMAL WEIGHT</v>
      </c>
      <c r="K1416" s="15" t="str">
        <f>VLOOKUP(A1416,'Medical Examinations'!A1414:J3749,10,FALSE)</f>
        <v>PREDIABETES</v>
      </c>
      <c r="L1416" s="15" t="e">
        <f>VLOOKUP(A1416,'Hospitalisation Details'!A1414:J3757,10,FALSE)</f>
        <v>#N/A</v>
      </c>
      <c r="M1416" s="15" t="e">
        <f>VLOOKUP(A1416,'Hospitalisation Details'!A1414:I3757,6,FALSE)</f>
        <v>#N/A</v>
      </c>
      <c r="N1416" s="15" t="e">
        <f>VLOOKUP(A1416,'Hospitalisation Details'!A1414:I3757,7,FALSE)</f>
        <v>#N/A</v>
      </c>
      <c r="O1416" s="15" t="e">
        <f>VLOOKUP(A1416,'Hospitalisation Details'!A1414:I3757,8,FALSE)</f>
        <v>#N/A</v>
      </c>
      <c r="P1416" s="15" t="e">
        <f>VLOOKUP(A1416,'Hospitalisation Details'!A1414:I3757,9,FALSE)</f>
        <v>#N/A</v>
      </c>
      <c r="Q1416" s="15" t="e">
        <f>VLOOKUP(A1416,'Hospitalisation Details'!A1414:K3757,11,FALSE)</f>
        <v>#N/A</v>
      </c>
    </row>
    <row r="1417" spans="1:17" ht="15.6" x14ac:dyDescent="0.3">
      <c r="A1417" s="78" t="s">
        <v>956</v>
      </c>
      <c r="B1417" s="78" t="str">
        <f>VLOOKUP(A1417,'Customer Names'!A1415:C3750,3,FALSE)</f>
        <v>Mr.  Ruben Dario</v>
      </c>
      <c r="C1417" s="91">
        <f>VLOOKUP(A1417,'Medical Examinations'!A1415:H3750,2,FALSE)</f>
        <v>25.364999999999998</v>
      </c>
      <c r="D1417" s="15">
        <f>VLOOKUP(A1417,'Medical Examinations'!A1415:H3750,3,FALSE)</f>
        <v>11.71</v>
      </c>
      <c r="E1417" s="15" t="str">
        <f>VLOOKUP(A1417,'Medical Examinations'!A1415:H3750,4,FALSE)</f>
        <v>No</v>
      </c>
      <c r="F1417" s="15" t="str">
        <f>VLOOKUP(A1417,'Medical Examinations'!A1415:H3750,5,FALSE)</f>
        <v>No</v>
      </c>
      <c r="G1417" s="15" t="str">
        <f>VLOOKUP(A1417,'Medical Examinations'!A1415:H3750,6,FALSE)</f>
        <v>No</v>
      </c>
      <c r="H1417" s="15">
        <f>VLOOKUP(A1417,'Medical Examinations'!A1415:H3750,7,FALSE)</f>
        <v>0</v>
      </c>
      <c r="I1417" s="15" t="str">
        <f>VLOOKUP(A1417,'Medical Examinations'!A1415:H3750,8,FALSE)</f>
        <v>No</v>
      </c>
      <c r="J1417" s="15" t="str">
        <f>VLOOKUP(A1417,'Medical Examinations'!A1415:J3750,9,FALSE)</f>
        <v>OVERWEIGHT</v>
      </c>
      <c r="K1417" s="15" t="str">
        <f>VLOOKUP(A1417,'Medical Examinations'!A1415:J3750,10,FALSE)</f>
        <v>DIABETES</v>
      </c>
      <c r="L1417" s="15" t="e">
        <f>VLOOKUP(A1417,'Hospitalisation Details'!A1415:J3758,10,FALSE)</f>
        <v>#N/A</v>
      </c>
      <c r="M1417" s="15" t="e">
        <f>VLOOKUP(A1417,'Hospitalisation Details'!A1415:I3758,6,FALSE)</f>
        <v>#N/A</v>
      </c>
      <c r="N1417" s="15" t="e">
        <f>VLOOKUP(A1417,'Hospitalisation Details'!A1415:I3758,7,FALSE)</f>
        <v>#N/A</v>
      </c>
      <c r="O1417" s="15" t="e">
        <f>VLOOKUP(A1417,'Hospitalisation Details'!A1415:I3758,8,FALSE)</f>
        <v>#N/A</v>
      </c>
      <c r="P1417" s="15" t="e">
        <f>VLOOKUP(A1417,'Hospitalisation Details'!A1415:I3758,9,FALSE)</f>
        <v>#N/A</v>
      </c>
      <c r="Q1417" s="15" t="e">
        <f>VLOOKUP(A1417,'Hospitalisation Details'!A1415:K3758,11,FALSE)</f>
        <v>#N/A</v>
      </c>
    </row>
    <row r="1418" spans="1:17" ht="15.6" x14ac:dyDescent="0.3">
      <c r="A1418" s="78" t="s">
        <v>955</v>
      </c>
      <c r="B1418" s="78" t="str">
        <f>VLOOKUP(A1418,'Customer Names'!A1416:C3751,3,FALSE)</f>
        <v>Kevin</v>
      </c>
      <c r="C1418" s="91">
        <f>VLOOKUP(A1418,'Medical Examinations'!A1416:H3751,2,FALSE)</f>
        <v>29.6</v>
      </c>
      <c r="D1418" s="15">
        <f>VLOOKUP(A1418,'Medical Examinations'!A1416:H3751,3,FALSE)</f>
        <v>6.17</v>
      </c>
      <c r="E1418" s="15" t="str">
        <f>VLOOKUP(A1418,'Medical Examinations'!A1416:H3751,4,FALSE)</f>
        <v>yes</v>
      </c>
      <c r="F1418" s="15" t="str">
        <f>VLOOKUP(A1418,'Medical Examinations'!A1416:H3751,5,FALSE)</f>
        <v>No</v>
      </c>
      <c r="G1418" s="15" t="str">
        <f>VLOOKUP(A1418,'Medical Examinations'!A1416:H3751,6,FALSE)</f>
        <v>Yes</v>
      </c>
      <c r="H1418" s="15">
        <f>VLOOKUP(A1418,'Medical Examinations'!A1416:H3751,7,FALSE)</f>
        <v>1</v>
      </c>
      <c r="I1418" s="15" t="str">
        <f>VLOOKUP(A1418,'Medical Examinations'!A1416:H3751,8,FALSE)</f>
        <v>No</v>
      </c>
      <c r="J1418" s="15" t="str">
        <f>VLOOKUP(A1418,'Medical Examinations'!A1416:J3751,9,FALSE)</f>
        <v>OVERWEIGHT</v>
      </c>
      <c r="K1418" s="15" t="str">
        <f>VLOOKUP(A1418,'Medical Examinations'!A1416:J3751,10,FALSE)</f>
        <v>PREDIABETES</v>
      </c>
      <c r="L1418" s="15" t="e">
        <f>VLOOKUP(A1418,'Hospitalisation Details'!A1416:J3759,10,FALSE)</f>
        <v>#N/A</v>
      </c>
      <c r="M1418" s="15" t="e">
        <f>VLOOKUP(A1418,'Hospitalisation Details'!A1416:I3759,6,FALSE)</f>
        <v>#N/A</v>
      </c>
      <c r="N1418" s="15" t="e">
        <f>VLOOKUP(A1418,'Hospitalisation Details'!A1416:I3759,7,FALSE)</f>
        <v>#N/A</v>
      </c>
      <c r="O1418" s="15" t="e">
        <f>VLOOKUP(A1418,'Hospitalisation Details'!A1416:I3759,8,FALSE)</f>
        <v>#N/A</v>
      </c>
      <c r="P1418" s="15" t="e">
        <f>VLOOKUP(A1418,'Hospitalisation Details'!A1416:I3759,9,FALSE)</f>
        <v>#N/A</v>
      </c>
      <c r="Q1418" s="15" t="e">
        <f>VLOOKUP(A1418,'Hospitalisation Details'!A1416:K3759,11,FALSE)</f>
        <v>#N/A</v>
      </c>
    </row>
    <row r="1419" spans="1:17" ht="15.6" x14ac:dyDescent="0.3">
      <c r="A1419" s="78" t="s">
        <v>954</v>
      </c>
      <c r="B1419" s="78" t="str">
        <f>VLOOKUP(A1419,'Customer Names'!A1417:C3752,3,FALSE)</f>
        <v>Lindsay M</v>
      </c>
      <c r="C1419" s="91">
        <f>VLOOKUP(A1419,'Medical Examinations'!A1417:H3752,2,FALSE)</f>
        <v>39.43</v>
      </c>
      <c r="D1419" s="15">
        <f>VLOOKUP(A1419,'Medical Examinations'!A1417:H3752,3,FALSE)</f>
        <v>6.1</v>
      </c>
      <c r="E1419" s="15" t="str">
        <f>VLOOKUP(A1419,'Medical Examinations'!A1417:H3752,4,FALSE)</f>
        <v>yes</v>
      </c>
      <c r="F1419" s="15" t="str">
        <f>VLOOKUP(A1419,'Medical Examinations'!A1417:H3752,5,FALSE)</f>
        <v>No</v>
      </c>
      <c r="G1419" s="15" t="str">
        <f>VLOOKUP(A1419,'Medical Examinations'!A1417:H3752,6,FALSE)</f>
        <v>Yes</v>
      </c>
      <c r="H1419" s="15">
        <f>VLOOKUP(A1419,'Medical Examinations'!A1417:H3752,7,FALSE)</f>
        <v>1</v>
      </c>
      <c r="I1419" s="15" t="str">
        <f>VLOOKUP(A1419,'Medical Examinations'!A1417:H3752,8,FALSE)</f>
        <v>No</v>
      </c>
      <c r="J1419" s="15" t="str">
        <f>VLOOKUP(A1419,'Medical Examinations'!A1417:J3752,9,FALSE)</f>
        <v>OBESITY</v>
      </c>
      <c r="K1419" s="15" t="str">
        <f>VLOOKUP(A1419,'Medical Examinations'!A1417:J3752,10,FALSE)</f>
        <v>PREDIABETES</v>
      </c>
      <c r="L1419" s="15" t="e">
        <f>VLOOKUP(A1419,'Hospitalisation Details'!A1417:J3760,10,FALSE)</f>
        <v>#N/A</v>
      </c>
      <c r="M1419" s="15" t="e">
        <f>VLOOKUP(A1419,'Hospitalisation Details'!A1417:I3760,6,FALSE)</f>
        <v>#N/A</v>
      </c>
      <c r="N1419" s="15" t="e">
        <f>VLOOKUP(A1419,'Hospitalisation Details'!A1417:I3760,7,FALSE)</f>
        <v>#N/A</v>
      </c>
      <c r="O1419" s="15" t="e">
        <f>VLOOKUP(A1419,'Hospitalisation Details'!A1417:I3760,8,FALSE)</f>
        <v>#N/A</v>
      </c>
      <c r="P1419" s="15" t="e">
        <f>VLOOKUP(A1419,'Hospitalisation Details'!A1417:I3760,9,FALSE)</f>
        <v>#N/A</v>
      </c>
      <c r="Q1419" s="15" t="e">
        <f>VLOOKUP(A1419,'Hospitalisation Details'!A1417:K3760,11,FALSE)</f>
        <v>#N/A</v>
      </c>
    </row>
    <row r="1420" spans="1:17" ht="15.6" x14ac:dyDescent="0.3">
      <c r="A1420" s="78" t="s">
        <v>953</v>
      </c>
      <c r="B1420" s="78" t="str">
        <f>VLOOKUP(A1420,'Customer Names'!A1418:C3753,3,FALSE)</f>
        <v>Amanda</v>
      </c>
      <c r="C1420" s="91">
        <f>VLOOKUP(A1420,'Medical Examinations'!A1418:H3753,2,FALSE)</f>
        <v>27.34</v>
      </c>
      <c r="D1420" s="15">
        <f>VLOOKUP(A1420,'Medical Examinations'!A1418:H3753,3,FALSE)</f>
        <v>5.19</v>
      </c>
      <c r="E1420" s="15" t="str">
        <f>VLOOKUP(A1420,'Medical Examinations'!A1418:H3753,4,FALSE)</f>
        <v>yes</v>
      </c>
      <c r="F1420" s="15" t="str">
        <f>VLOOKUP(A1420,'Medical Examinations'!A1418:H3753,5,FALSE)</f>
        <v>No</v>
      </c>
      <c r="G1420" s="15" t="str">
        <f>VLOOKUP(A1420,'Medical Examinations'!A1418:H3753,6,FALSE)</f>
        <v>No</v>
      </c>
      <c r="H1420" s="15">
        <f>VLOOKUP(A1420,'Medical Examinations'!A1418:H3753,7,FALSE)</f>
        <v>1</v>
      </c>
      <c r="I1420" s="15" t="str">
        <f>VLOOKUP(A1420,'Medical Examinations'!A1418:H3753,8,FALSE)</f>
        <v>No</v>
      </c>
      <c r="J1420" s="15" t="str">
        <f>VLOOKUP(A1420,'Medical Examinations'!A1418:J3753,9,FALSE)</f>
        <v>OVERWEIGHT</v>
      </c>
      <c r="K1420" s="15" t="str">
        <f>VLOOKUP(A1420,'Medical Examinations'!A1418:J3753,10,FALSE)</f>
        <v>NORMAL</v>
      </c>
      <c r="L1420" s="15" t="e">
        <f>VLOOKUP(A1420,'Hospitalisation Details'!A1418:J3761,10,FALSE)</f>
        <v>#N/A</v>
      </c>
      <c r="M1420" s="15" t="e">
        <f>VLOOKUP(A1420,'Hospitalisation Details'!A1418:I3761,6,FALSE)</f>
        <v>#N/A</v>
      </c>
      <c r="N1420" s="15" t="e">
        <f>VLOOKUP(A1420,'Hospitalisation Details'!A1418:I3761,7,FALSE)</f>
        <v>#N/A</v>
      </c>
      <c r="O1420" s="15" t="e">
        <f>VLOOKUP(A1420,'Hospitalisation Details'!A1418:I3761,8,FALSE)</f>
        <v>#N/A</v>
      </c>
      <c r="P1420" s="15" t="e">
        <f>VLOOKUP(A1420,'Hospitalisation Details'!A1418:I3761,9,FALSE)</f>
        <v>#N/A</v>
      </c>
      <c r="Q1420" s="15" t="e">
        <f>VLOOKUP(A1420,'Hospitalisation Details'!A1418:K3761,11,FALSE)</f>
        <v>#N/A</v>
      </c>
    </row>
    <row r="1421" spans="1:17" ht="15.6" x14ac:dyDescent="0.3">
      <c r="A1421" s="78" t="s">
        <v>952</v>
      </c>
      <c r="B1421" s="78" t="str">
        <f>VLOOKUP(A1421,'Customer Names'!A1419:C3754,3,FALSE)</f>
        <v>James</v>
      </c>
      <c r="C1421" s="91">
        <f>VLOOKUP(A1421,'Medical Examinations'!A1419:H3754,2,FALSE)</f>
        <v>39.01</v>
      </c>
      <c r="D1421" s="15">
        <f>VLOOKUP(A1421,'Medical Examinations'!A1419:H3754,3,FALSE)</f>
        <v>5.37</v>
      </c>
      <c r="E1421" s="15" t="str">
        <f>VLOOKUP(A1421,'Medical Examinations'!A1419:H3754,4,FALSE)</f>
        <v>yes</v>
      </c>
      <c r="F1421" s="15" t="str">
        <f>VLOOKUP(A1421,'Medical Examinations'!A1419:H3754,5,FALSE)</f>
        <v>No</v>
      </c>
      <c r="G1421" s="15" t="str">
        <f>VLOOKUP(A1421,'Medical Examinations'!A1419:H3754,6,FALSE)</f>
        <v>No</v>
      </c>
      <c r="H1421" s="15">
        <f>VLOOKUP(A1421,'Medical Examinations'!A1419:H3754,7,FALSE)</f>
        <v>0</v>
      </c>
      <c r="I1421" s="15" t="str">
        <f>VLOOKUP(A1421,'Medical Examinations'!A1419:H3754,8,FALSE)</f>
        <v>No</v>
      </c>
      <c r="J1421" s="15" t="str">
        <f>VLOOKUP(A1421,'Medical Examinations'!A1419:J3754,9,FALSE)</f>
        <v>OBESITY</v>
      </c>
      <c r="K1421" s="15" t="str">
        <f>VLOOKUP(A1421,'Medical Examinations'!A1419:J3754,10,FALSE)</f>
        <v>NORMAL</v>
      </c>
      <c r="L1421" s="15" t="e">
        <f>VLOOKUP(A1421,'Hospitalisation Details'!A1419:J3762,10,FALSE)</f>
        <v>#N/A</v>
      </c>
      <c r="M1421" s="15" t="e">
        <f>VLOOKUP(A1421,'Hospitalisation Details'!A1419:I3762,6,FALSE)</f>
        <v>#N/A</v>
      </c>
      <c r="N1421" s="15" t="e">
        <f>VLOOKUP(A1421,'Hospitalisation Details'!A1419:I3762,7,FALSE)</f>
        <v>#N/A</v>
      </c>
      <c r="O1421" s="15" t="e">
        <f>VLOOKUP(A1421,'Hospitalisation Details'!A1419:I3762,8,FALSE)</f>
        <v>#N/A</v>
      </c>
      <c r="P1421" s="15" t="e">
        <f>VLOOKUP(A1421,'Hospitalisation Details'!A1419:I3762,9,FALSE)</f>
        <v>#N/A</v>
      </c>
      <c r="Q1421" s="15" t="e">
        <f>VLOOKUP(A1421,'Hospitalisation Details'!A1419:K3762,11,FALSE)</f>
        <v>#N/A</v>
      </c>
    </row>
    <row r="1422" spans="1:17" ht="15.6" x14ac:dyDescent="0.3">
      <c r="A1422" s="78" t="s">
        <v>951</v>
      </c>
      <c r="B1422" s="78" t="str">
        <f>VLOOKUP(A1422,'Customer Names'!A1420:C3755,3,FALSE)</f>
        <v>Samuel H.</v>
      </c>
      <c r="C1422" s="91">
        <f>VLOOKUP(A1422,'Medical Examinations'!A1420:H3755,2,FALSE)</f>
        <v>18.989999999999998</v>
      </c>
      <c r="D1422" s="15">
        <f>VLOOKUP(A1422,'Medical Examinations'!A1420:H3755,3,FALSE)</f>
        <v>10.82</v>
      </c>
      <c r="E1422" s="15" t="str">
        <f>VLOOKUP(A1422,'Medical Examinations'!A1420:H3755,4,FALSE)</f>
        <v>yes</v>
      </c>
      <c r="F1422" s="15" t="str">
        <f>VLOOKUP(A1422,'Medical Examinations'!A1420:H3755,5,FALSE)</f>
        <v>No</v>
      </c>
      <c r="G1422" s="15" t="str">
        <f>VLOOKUP(A1422,'Medical Examinations'!A1420:H3755,6,FALSE)</f>
        <v>No</v>
      </c>
      <c r="H1422" s="15">
        <f>VLOOKUP(A1422,'Medical Examinations'!A1420:H3755,7,FALSE)</f>
        <v>0</v>
      </c>
      <c r="I1422" s="15" t="str">
        <f>VLOOKUP(A1422,'Medical Examinations'!A1420:H3755,8,FALSE)</f>
        <v>No</v>
      </c>
      <c r="J1422" s="15" t="str">
        <f>VLOOKUP(A1422,'Medical Examinations'!A1420:J3755,9,FALSE)</f>
        <v>NORMAL WEIGHT</v>
      </c>
      <c r="K1422" s="15" t="str">
        <f>VLOOKUP(A1422,'Medical Examinations'!A1420:J3755,10,FALSE)</f>
        <v>DIABETES</v>
      </c>
      <c r="L1422" s="15" t="e">
        <f>VLOOKUP(A1422,'Hospitalisation Details'!A1420:J3763,10,FALSE)</f>
        <v>#N/A</v>
      </c>
      <c r="M1422" s="15" t="e">
        <f>VLOOKUP(A1422,'Hospitalisation Details'!A1420:I3763,6,FALSE)</f>
        <v>#N/A</v>
      </c>
      <c r="N1422" s="15" t="e">
        <f>VLOOKUP(A1422,'Hospitalisation Details'!A1420:I3763,7,FALSE)</f>
        <v>#N/A</v>
      </c>
      <c r="O1422" s="15" t="e">
        <f>VLOOKUP(A1422,'Hospitalisation Details'!A1420:I3763,8,FALSE)</f>
        <v>#N/A</v>
      </c>
      <c r="P1422" s="15" t="e">
        <f>VLOOKUP(A1422,'Hospitalisation Details'!A1420:I3763,9,FALSE)</f>
        <v>#N/A</v>
      </c>
      <c r="Q1422" s="15" t="e">
        <f>VLOOKUP(A1422,'Hospitalisation Details'!A1420:K3763,11,FALSE)</f>
        <v>#N/A</v>
      </c>
    </row>
    <row r="1423" spans="1:17" ht="15.6" x14ac:dyDescent="0.3">
      <c r="A1423" s="78" t="s">
        <v>950</v>
      </c>
      <c r="B1423" s="78" t="str">
        <f>VLOOKUP(A1423,'Customer Names'!A1421:C3756,3,FALSE)</f>
        <v>Jenni</v>
      </c>
      <c r="C1423" s="91">
        <f>VLOOKUP(A1423,'Medical Examinations'!A1421:H3756,2,FALSE)</f>
        <v>42.3</v>
      </c>
      <c r="D1423" s="15">
        <f>VLOOKUP(A1423,'Medical Examinations'!A1421:H3756,3,FALSE)</f>
        <v>6.06</v>
      </c>
      <c r="E1423" s="15" t="str">
        <f>VLOOKUP(A1423,'Medical Examinations'!A1421:H3756,4,FALSE)</f>
        <v>yes</v>
      </c>
      <c r="F1423" s="15" t="str">
        <f>VLOOKUP(A1423,'Medical Examinations'!A1421:H3756,5,FALSE)</f>
        <v>No</v>
      </c>
      <c r="G1423" s="15" t="str">
        <f>VLOOKUP(A1423,'Medical Examinations'!A1421:H3756,6,FALSE)</f>
        <v>No</v>
      </c>
      <c r="H1423" s="15">
        <f>VLOOKUP(A1423,'Medical Examinations'!A1421:H3756,7,FALSE)</f>
        <v>0</v>
      </c>
      <c r="I1423" s="15" t="str">
        <f>VLOOKUP(A1423,'Medical Examinations'!A1421:H3756,8,FALSE)</f>
        <v>No</v>
      </c>
      <c r="J1423" s="15" t="str">
        <f>VLOOKUP(A1423,'Medical Examinations'!A1421:J3756,9,FALSE)</f>
        <v>OBESITY</v>
      </c>
      <c r="K1423" s="15" t="str">
        <f>VLOOKUP(A1423,'Medical Examinations'!A1421:J3756,10,FALSE)</f>
        <v>PREDIABETES</v>
      </c>
      <c r="L1423" s="15" t="e">
        <f>VLOOKUP(A1423,'Hospitalisation Details'!A1421:J3764,10,FALSE)</f>
        <v>#N/A</v>
      </c>
      <c r="M1423" s="15" t="e">
        <f>VLOOKUP(A1423,'Hospitalisation Details'!A1421:I3764,6,FALSE)</f>
        <v>#N/A</v>
      </c>
      <c r="N1423" s="15" t="e">
        <f>VLOOKUP(A1423,'Hospitalisation Details'!A1421:I3764,7,FALSE)</f>
        <v>#N/A</v>
      </c>
      <c r="O1423" s="15" t="e">
        <f>VLOOKUP(A1423,'Hospitalisation Details'!A1421:I3764,8,FALSE)</f>
        <v>#N/A</v>
      </c>
      <c r="P1423" s="15" t="e">
        <f>VLOOKUP(A1423,'Hospitalisation Details'!A1421:I3764,9,FALSE)</f>
        <v>#N/A</v>
      </c>
      <c r="Q1423" s="15" t="e">
        <f>VLOOKUP(A1423,'Hospitalisation Details'!A1421:K3764,11,FALSE)</f>
        <v>#N/A</v>
      </c>
    </row>
    <row r="1424" spans="1:17" ht="15.6" x14ac:dyDescent="0.3">
      <c r="A1424" s="78" t="s">
        <v>949</v>
      </c>
      <c r="B1424" s="78" t="str">
        <f>VLOOKUP(A1424,'Customer Names'!A1422:C3757,3,FALSE)</f>
        <v>Estuardo F</v>
      </c>
      <c r="C1424" s="91">
        <f>VLOOKUP(A1424,'Medical Examinations'!A1422:H3757,2,FALSE)</f>
        <v>39.805</v>
      </c>
      <c r="D1424" s="15">
        <f>VLOOKUP(A1424,'Medical Examinations'!A1422:H3757,3,FALSE)</f>
        <v>5.91</v>
      </c>
      <c r="E1424" s="15" t="str">
        <f>VLOOKUP(A1424,'Medical Examinations'!A1422:H3757,4,FALSE)</f>
        <v>No</v>
      </c>
      <c r="F1424" s="15" t="str">
        <f>VLOOKUP(A1424,'Medical Examinations'!A1422:H3757,5,FALSE)</f>
        <v>No</v>
      </c>
      <c r="G1424" s="15" t="str">
        <f>VLOOKUP(A1424,'Medical Examinations'!A1422:H3757,6,FALSE)</f>
        <v>No</v>
      </c>
      <c r="H1424" s="15">
        <f>VLOOKUP(A1424,'Medical Examinations'!A1422:H3757,7,FALSE)</f>
        <v>0</v>
      </c>
      <c r="I1424" s="15" t="str">
        <f>VLOOKUP(A1424,'Medical Examinations'!A1422:H3757,8,FALSE)</f>
        <v>No</v>
      </c>
      <c r="J1424" s="15" t="str">
        <f>VLOOKUP(A1424,'Medical Examinations'!A1422:J3757,9,FALSE)</f>
        <v>OBESITY</v>
      </c>
      <c r="K1424" s="15" t="str">
        <f>VLOOKUP(A1424,'Medical Examinations'!A1422:J3757,10,FALSE)</f>
        <v>PREDIABETES</v>
      </c>
      <c r="L1424" s="15" t="e">
        <f>VLOOKUP(A1424,'Hospitalisation Details'!A1422:J3765,10,FALSE)</f>
        <v>#N/A</v>
      </c>
      <c r="M1424" s="15" t="e">
        <f>VLOOKUP(A1424,'Hospitalisation Details'!A1422:I3765,6,FALSE)</f>
        <v>#N/A</v>
      </c>
      <c r="N1424" s="15" t="e">
        <f>VLOOKUP(A1424,'Hospitalisation Details'!A1422:I3765,7,FALSE)</f>
        <v>#N/A</v>
      </c>
      <c r="O1424" s="15" t="e">
        <f>VLOOKUP(A1424,'Hospitalisation Details'!A1422:I3765,8,FALSE)</f>
        <v>#N/A</v>
      </c>
      <c r="P1424" s="15" t="e">
        <f>VLOOKUP(A1424,'Hospitalisation Details'!A1422:I3765,9,FALSE)</f>
        <v>#N/A</v>
      </c>
      <c r="Q1424" s="15" t="e">
        <f>VLOOKUP(A1424,'Hospitalisation Details'!A1422:K3765,11,FALSE)</f>
        <v>#N/A</v>
      </c>
    </row>
    <row r="1425" spans="1:17" ht="15.6" x14ac:dyDescent="0.3">
      <c r="A1425" s="78" t="s">
        <v>948</v>
      </c>
      <c r="B1425" s="78" t="str">
        <f>VLOOKUP(A1425,'Customer Names'!A1423:C3758,3,FALSE)</f>
        <v>Brett</v>
      </c>
      <c r="C1425" s="91">
        <f>VLOOKUP(A1425,'Medical Examinations'!A1423:H3758,2,FALSE)</f>
        <v>33.700000000000003</v>
      </c>
      <c r="D1425" s="15">
        <f>VLOOKUP(A1425,'Medical Examinations'!A1423:H3758,3,FALSE)</f>
        <v>5.87</v>
      </c>
      <c r="E1425" s="15" t="str">
        <f>VLOOKUP(A1425,'Medical Examinations'!A1423:H3758,4,FALSE)</f>
        <v>No</v>
      </c>
      <c r="F1425" s="15" t="str">
        <f>VLOOKUP(A1425,'Medical Examinations'!A1423:H3758,5,FALSE)</f>
        <v>No</v>
      </c>
      <c r="G1425" s="15" t="str">
        <f>VLOOKUP(A1425,'Medical Examinations'!A1423:H3758,6,FALSE)</f>
        <v>No</v>
      </c>
      <c r="H1425" s="15">
        <f>VLOOKUP(A1425,'Medical Examinations'!A1423:H3758,7,FALSE)</f>
        <v>0</v>
      </c>
      <c r="I1425" s="15" t="str">
        <f>VLOOKUP(A1425,'Medical Examinations'!A1423:H3758,8,FALSE)</f>
        <v>No</v>
      </c>
      <c r="J1425" s="15" t="str">
        <f>VLOOKUP(A1425,'Medical Examinations'!A1423:J3758,9,FALSE)</f>
        <v>OBESITY</v>
      </c>
      <c r="K1425" s="15" t="str">
        <f>VLOOKUP(A1425,'Medical Examinations'!A1423:J3758,10,FALSE)</f>
        <v>PREDIABETES</v>
      </c>
      <c r="L1425" s="15" t="e">
        <f>VLOOKUP(A1425,'Hospitalisation Details'!A1423:J3766,10,FALSE)</f>
        <v>#N/A</v>
      </c>
      <c r="M1425" s="15" t="e">
        <f>VLOOKUP(A1425,'Hospitalisation Details'!A1423:I3766,6,FALSE)</f>
        <v>#N/A</v>
      </c>
      <c r="N1425" s="15" t="e">
        <f>VLOOKUP(A1425,'Hospitalisation Details'!A1423:I3766,7,FALSE)</f>
        <v>#N/A</v>
      </c>
      <c r="O1425" s="15" t="e">
        <f>VLOOKUP(A1425,'Hospitalisation Details'!A1423:I3766,8,FALSE)</f>
        <v>#N/A</v>
      </c>
      <c r="P1425" s="15" t="e">
        <f>VLOOKUP(A1425,'Hospitalisation Details'!A1423:I3766,9,FALSE)</f>
        <v>#N/A</v>
      </c>
      <c r="Q1425" s="15" t="e">
        <f>VLOOKUP(A1425,'Hospitalisation Details'!A1423:K3766,11,FALSE)</f>
        <v>#N/A</v>
      </c>
    </row>
    <row r="1426" spans="1:17" ht="15.6" x14ac:dyDescent="0.3">
      <c r="A1426" s="78" t="s">
        <v>947</v>
      </c>
      <c r="B1426" s="78" t="str">
        <f>VLOOKUP(A1426,'Customer Names'!A1424:C3759,3,FALSE)</f>
        <v>Sharon E.</v>
      </c>
      <c r="C1426" s="91">
        <f>VLOOKUP(A1426,'Medical Examinations'!A1424:H3759,2,FALSE)</f>
        <v>36.195</v>
      </c>
      <c r="D1426" s="15">
        <f>VLOOKUP(A1426,'Medical Examinations'!A1424:H3759,3,FALSE)</f>
        <v>6.22</v>
      </c>
      <c r="E1426" s="15" t="str">
        <f>VLOOKUP(A1426,'Medical Examinations'!A1424:H3759,4,FALSE)</f>
        <v>No</v>
      </c>
      <c r="F1426" s="15" t="str">
        <f>VLOOKUP(A1426,'Medical Examinations'!A1424:H3759,5,FALSE)</f>
        <v>No</v>
      </c>
      <c r="G1426" s="15" t="str">
        <f>VLOOKUP(A1426,'Medical Examinations'!A1424:H3759,6,FALSE)</f>
        <v>No</v>
      </c>
      <c r="H1426" s="15">
        <f>VLOOKUP(A1426,'Medical Examinations'!A1424:H3759,7,FALSE)</f>
        <v>0</v>
      </c>
      <c r="I1426" s="15" t="str">
        <f>VLOOKUP(A1426,'Medical Examinations'!A1424:H3759,8,FALSE)</f>
        <v>No</v>
      </c>
      <c r="J1426" s="15" t="str">
        <f>VLOOKUP(A1426,'Medical Examinations'!A1424:J3759,9,FALSE)</f>
        <v>OBESITY</v>
      </c>
      <c r="K1426" s="15" t="str">
        <f>VLOOKUP(A1426,'Medical Examinations'!A1424:J3759,10,FALSE)</f>
        <v>PREDIABETES</v>
      </c>
      <c r="L1426" s="15" t="e">
        <f>VLOOKUP(A1426,'Hospitalisation Details'!A1424:J3767,10,FALSE)</f>
        <v>#N/A</v>
      </c>
      <c r="M1426" s="15" t="e">
        <f>VLOOKUP(A1426,'Hospitalisation Details'!A1424:I3767,6,FALSE)</f>
        <v>#N/A</v>
      </c>
      <c r="N1426" s="15" t="e">
        <f>VLOOKUP(A1426,'Hospitalisation Details'!A1424:I3767,7,FALSE)</f>
        <v>#N/A</v>
      </c>
      <c r="O1426" s="15" t="e">
        <f>VLOOKUP(A1426,'Hospitalisation Details'!A1424:I3767,8,FALSE)</f>
        <v>#N/A</v>
      </c>
      <c r="P1426" s="15" t="e">
        <f>VLOOKUP(A1426,'Hospitalisation Details'!A1424:I3767,9,FALSE)</f>
        <v>#N/A</v>
      </c>
      <c r="Q1426" s="15" t="e">
        <f>VLOOKUP(A1426,'Hospitalisation Details'!A1424:K3767,11,FALSE)</f>
        <v>#N/A</v>
      </c>
    </row>
    <row r="1427" spans="1:17" ht="15.6" x14ac:dyDescent="0.3">
      <c r="A1427" s="78" t="s">
        <v>946</v>
      </c>
      <c r="B1427" s="78" t="str">
        <f>VLOOKUP(A1427,'Customer Names'!A1425:C3760,3,FALSE)</f>
        <v>Jacob W√¶ver</v>
      </c>
      <c r="C1427" s="91">
        <f>VLOOKUP(A1427,'Medical Examinations'!A1425:H3760,2,FALSE)</f>
        <v>32.6</v>
      </c>
      <c r="D1427" s="15">
        <f>VLOOKUP(A1427,'Medical Examinations'!A1425:H3760,3,FALSE)</f>
        <v>5.73</v>
      </c>
      <c r="E1427" s="15" t="str">
        <f>VLOOKUP(A1427,'Medical Examinations'!A1425:H3760,4,FALSE)</f>
        <v>No</v>
      </c>
      <c r="F1427" s="15" t="str">
        <f>VLOOKUP(A1427,'Medical Examinations'!A1425:H3760,5,FALSE)</f>
        <v>No</v>
      </c>
      <c r="G1427" s="15" t="str">
        <f>VLOOKUP(A1427,'Medical Examinations'!A1425:H3760,6,FALSE)</f>
        <v>Yes</v>
      </c>
      <c r="H1427" s="15">
        <f>VLOOKUP(A1427,'Medical Examinations'!A1425:H3760,7,FALSE)</f>
        <v>1</v>
      </c>
      <c r="I1427" s="15" t="str">
        <f>VLOOKUP(A1427,'Medical Examinations'!A1425:H3760,8,FALSE)</f>
        <v>No</v>
      </c>
      <c r="J1427" s="15" t="str">
        <f>VLOOKUP(A1427,'Medical Examinations'!A1425:J3760,9,FALSE)</f>
        <v>OBESITY</v>
      </c>
      <c r="K1427" s="15" t="str">
        <f>VLOOKUP(A1427,'Medical Examinations'!A1425:J3760,10,FALSE)</f>
        <v>PREDIABETES</v>
      </c>
      <c r="L1427" s="15" t="e">
        <f>VLOOKUP(A1427,'Hospitalisation Details'!A1425:J3768,10,FALSE)</f>
        <v>#N/A</v>
      </c>
      <c r="M1427" s="15" t="e">
        <f>VLOOKUP(A1427,'Hospitalisation Details'!A1425:I3768,6,FALSE)</f>
        <v>#N/A</v>
      </c>
      <c r="N1427" s="15" t="e">
        <f>VLOOKUP(A1427,'Hospitalisation Details'!A1425:I3768,7,FALSE)</f>
        <v>#N/A</v>
      </c>
      <c r="O1427" s="15" t="e">
        <f>VLOOKUP(A1427,'Hospitalisation Details'!A1425:I3768,8,FALSE)</f>
        <v>#N/A</v>
      </c>
      <c r="P1427" s="15" t="e">
        <f>VLOOKUP(A1427,'Hospitalisation Details'!A1425:I3768,9,FALSE)</f>
        <v>#N/A</v>
      </c>
      <c r="Q1427" s="15" t="e">
        <f>VLOOKUP(A1427,'Hospitalisation Details'!A1425:K3768,11,FALSE)</f>
        <v>#N/A</v>
      </c>
    </row>
    <row r="1428" spans="1:17" ht="15.6" x14ac:dyDescent="0.3">
      <c r="A1428" s="78" t="s">
        <v>945</v>
      </c>
      <c r="B1428" s="78" t="str">
        <f>VLOOKUP(A1428,'Customer Names'!A1426:C3761,3,FALSE)</f>
        <v>Scott</v>
      </c>
      <c r="C1428" s="91">
        <f>VLOOKUP(A1428,'Medical Examinations'!A1426:H3761,2,FALSE)</f>
        <v>30.2</v>
      </c>
      <c r="D1428" s="15">
        <f>VLOOKUP(A1428,'Medical Examinations'!A1426:H3761,3,FALSE)</f>
        <v>5.7</v>
      </c>
      <c r="E1428" s="15" t="str">
        <f>VLOOKUP(A1428,'Medical Examinations'!A1426:H3761,4,FALSE)</f>
        <v>No</v>
      </c>
      <c r="F1428" s="15" t="str">
        <f>VLOOKUP(A1428,'Medical Examinations'!A1426:H3761,5,FALSE)</f>
        <v>No</v>
      </c>
      <c r="G1428" s="15" t="str">
        <f>VLOOKUP(A1428,'Medical Examinations'!A1426:H3761,6,FALSE)</f>
        <v>No</v>
      </c>
      <c r="H1428" s="15">
        <f>VLOOKUP(A1428,'Medical Examinations'!A1426:H3761,7,FALSE)</f>
        <v>0</v>
      </c>
      <c r="I1428" s="15" t="str">
        <f>VLOOKUP(A1428,'Medical Examinations'!A1426:H3761,8,FALSE)</f>
        <v>No</v>
      </c>
      <c r="J1428" s="15" t="str">
        <f>VLOOKUP(A1428,'Medical Examinations'!A1426:J3761,9,FALSE)</f>
        <v>OBESITY</v>
      </c>
      <c r="K1428" s="15" t="str">
        <f>VLOOKUP(A1428,'Medical Examinations'!A1426:J3761,10,FALSE)</f>
        <v>PREDIABETES</v>
      </c>
      <c r="L1428" s="15" t="e">
        <f>VLOOKUP(A1428,'Hospitalisation Details'!A1426:J3769,10,FALSE)</f>
        <v>#N/A</v>
      </c>
      <c r="M1428" s="15" t="e">
        <f>VLOOKUP(A1428,'Hospitalisation Details'!A1426:I3769,6,FALSE)</f>
        <v>#N/A</v>
      </c>
      <c r="N1428" s="15" t="e">
        <f>VLOOKUP(A1428,'Hospitalisation Details'!A1426:I3769,7,FALSE)</f>
        <v>#N/A</v>
      </c>
      <c r="O1428" s="15" t="e">
        <f>VLOOKUP(A1428,'Hospitalisation Details'!A1426:I3769,8,FALSE)</f>
        <v>#N/A</v>
      </c>
      <c r="P1428" s="15" t="e">
        <f>VLOOKUP(A1428,'Hospitalisation Details'!A1426:I3769,9,FALSE)</f>
        <v>#N/A</v>
      </c>
      <c r="Q1428" s="15" t="e">
        <f>VLOOKUP(A1428,'Hospitalisation Details'!A1426:K3769,11,FALSE)</f>
        <v>#N/A</v>
      </c>
    </row>
    <row r="1429" spans="1:17" ht="15.6" x14ac:dyDescent="0.3">
      <c r="A1429" s="78" t="s">
        <v>944</v>
      </c>
      <c r="B1429" s="78" t="str">
        <f>VLOOKUP(A1429,'Customer Names'!A1427:C3762,3,FALSE)</f>
        <v>Brooke S.</v>
      </c>
      <c r="C1429" s="91">
        <f>VLOOKUP(A1429,'Medical Examinations'!A1427:H3762,2,FALSE)</f>
        <v>27.645</v>
      </c>
      <c r="D1429" s="15">
        <f>VLOOKUP(A1429,'Medical Examinations'!A1427:H3762,3,FALSE)</f>
        <v>9.91</v>
      </c>
      <c r="E1429" s="15" t="str">
        <f>VLOOKUP(A1429,'Medical Examinations'!A1427:H3762,4,FALSE)</f>
        <v>No</v>
      </c>
      <c r="F1429" s="15" t="str">
        <f>VLOOKUP(A1429,'Medical Examinations'!A1427:H3762,5,FALSE)</f>
        <v>No</v>
      </c>
      <c r="G1429" s="15" t="str">
        <f>VLOOKUP(A1429,'Medical Examinations'!A1427:H3762,6,FALSE)</f>
        <v>No</v>
      </c>
      <c r="H1429" s="15">
        <f>VLOOKUP(A1429,'Medical Examinations'!A1427:H3762,7,FALSE)</f>
        <v>0</v>
      </c>
      <c r="I1429" s="15" t="str">
        <f>VLOOKUP(A1429,'Medical Examinations'!A1427:H3762,8,FALSE)</f>
        <v>No</v>
      </c>
      <c r="J1429" s="15" t="str">
        <f>VLOOKUP(A1429,'Medical Examinations'!A1427:J3762,9,FALSE)</f>
        <v>OVERWEIGHT</v>
      </c>
      <c r="K1429" s="15" t="str">
        <f>VLOOKUP(A1429,'Medical Examinations'!A1427:J3762,10,FALSE)</f>
        <v>DIABETES</v>
      </c>
      <c r="L1429" s="15" t="e">
        <f>VLOOKUP(A1429,'Hospitalisation Details'!A1427:J3770,10,FALSE)</f>
        <v>#N/A</v>
      </c>
      <c r="M1429" s="15" t="e">
        <f>VLOOKUP(A1429,'Hospitalisation Details'!A1427:I3770,6,FALSE)</f>
        <v>#N/A</v>
      </c>
      <c r="N1429" s="15" t="e">
        <f>VLOOKUP(A1429,'Hospitalisation Details'!A1427:I3770,7,FALSE)</f>
        <v>#N/A</v>
      </c>
      <c r="O1429" s="15" t="e">
        <f>VLOOKUP(A1429,'Hospitalisation Details'!A1427:I3770,8,FALSE)</f>
        <v>#N/A</v>
      </c>
      <c r="P1429" s="15" t="e">
        <f>VLOOKUP(A1429,'Hospitalisation Details'!A1427:I3770,9,FALSE)</f>
        <v>#N/A</v>
      </c>
      <c r="Q1429" s="15" t="e">
        <f>VLOOKUP(A1429,'Hospitalisation Details'!A1427:K3770,11,FALSE)</f>
        <v>#N/A</v>
      </c>
    </row>
    <row r="1430" spans="1:17" ht="15.6" x14ac:dyDescent="0.3">
      <c r="A1430" s="78" t="s">
        <v>943</v>
      </c>
      <c r="B1430" s="78" t="str">
        <f>VLOOKUP(A1430,'Customer Names'!A1428:C3763,3,FALSE)</f>
        <v>Kaye A.</v>
      </c>
      <c r="C1430" s="91">
        <f>VLOOKUP(A1430,'Medical Examinations'!A1428:H3763,2,FALSE)</f>
        <v>26.41</v>
      </c>
      <c r="D1430" s="15">
        <f>VLOOKUP(A1430,'Medical Examinations'!A1428:H3763,3,FALSE)</f>
        <v>11.4</v>
      </c>
      <c r="E1430" s="15" t="str">
        <f>VLOOKUP(A1430,'Medical Examinations'!A1428:H3763,4,FALSE)</f>
        <v>No</v>
      </c>
      <c r="F1430" s="15" t="str">
        <f>VLOOKUP(A1430,'Medical Examinations'!A1428:H3763,5,FALSE)</f>
        <v>No</v>
      </c>
      <c r="G1430" s="15" t="str">
        <f>VLOOKUP(A1430,'Medical Examinations'!A1428:H3763,6,FALSE)</f>
        <v>No</v>
      </c>
      <c r="H1430" s="15">
        <f>VLOOKUP(A1430,'Medical Examinations'!A1428:H3763,7,FALSE)</f>
        <v>0</v>
      </c>
      <c r="I1430" s="15" t="str">
        <f>VLOOKUP(A1430,'Medical Examinations'!A1428:H3763,8,FALSE)</f>
        <v>No</v>
      </c>
      <c r="J1430" s="15" t="str">
        <f>VLOOKUP(A1430,'Medical Examinations'!A1428:J3763,9,FALSE)</f>
        <v>OVERWEIGHT</v>
      </c>
      <c r="K1430" s="15" t="str">
        <f>VLOOKUP(A1430,'Medical Examinations'!A1428:J3763,10,FALSE)</f>
        <v>DIABETES</v>
      </c>
      <c r="L1430" s="15" t="e">
        <f>VLOOKUP(A1430,'Hospitalisation Details'!A1428:J3771,10,FALSE)</f>
        <v>#N/A</v>
      </c>
      <c r="M1430" s="15" t="e">
        <f>VLOOKUP(A1430,'Hospitalisation Details'!A1428:I3771,6,FALSE)</f>
        <v>#N/A</v>
      </c>
      <c r="N1430" s="15" t="e">
        <f>VLOOKUP(A1430,'Hospitalisation Details'!A1428:I3771,7,FALSE)</f>
        <v>#N/A</v>
      </c>
      <c r="O1430" s="15" t="e">
        <f>VLOOKUP(A1430,'Hospitalisation Details'!A1428:I3771,8,FALSE)</f>
        <v>#N/A</v>
      </c>
      <c r="P1430" s="15" t="e">
        <f>VLOOKUP(A1430,'Hospitalisation Details'!A1428:I3771,9,FALSE)</f>
        <v>#N/A</v>
      </c>
      <c r="Q1430" s="15" t="e">
        <f>VLOOKUP(A1430,'Hospitalisation Details'!A1428:K3771,11,FALSE)</f>
        <v>#N/A</v>
      </c>
    </row>
    <row r="1431" spans="1:17" ht="15.6" x14ac:dyDescent="0.3">
      <c r="A1431" s="78" t="s">
        <v>942</v>
      </c>
      <c r="B1431" s="78" t="str">
        <f>VLOOKUP(A1431,'Customer Names'!A1429:C3764,3,FALSE)</f>
        <v>Carolyn</v>
      </c>
      <c r="C1431" s="91">
        <f>VLOOKUP(A1431,'Medical Examinations'!A1429:H3764,2,FALSE)</f>
        <v>34.1</v>
      </c>
      <c r="D1431" s="15">
        <f>VLOOKUP(A1431,'Medical Examinations'!A1429:H3764,3,FALSE)</f>
        <v>6.29</v>
      </c>
      <c r="E1431" s="15" t="str">
        <f>VLOOKUP(A1431,'Medical Examinations'!A1429:H3764,4,FALSE)</f>
        <v>yes</v>
      </c>
      <c r="F1431" s="15" t="str">
        <f>VLOOKUP(A1431,'Medical Examinations'!A1429:H3764,5,FALSE)</f>
        <v>No</v>
      </c>
      <c r="G1431" s="15" t="str">
        <f>VLOOKUP(A1431,'Medical Examinations'!A1429:H3764,6,FALSE)</f>
        <v>Yes</v>
      </c>
      <c r="H1431" s="15">
        <f>VLOOKUP(A1431,'Medical Examinations'!A1429:H3764,7,FALSE)</f>
        <v>1</v>
      </c>
      <c r="I1431" s="15" t="str">
        <f>VLOOKUP(A1431,'Medical Examinations'!A1429:H3764,8,FALSE)</f>
        <v>No</v>
      </c>
      <c r="J1431" s="15" t="str">
        <f>VLOOKUP(A1431,'Medical Examinations'!A1429:J3764,9,FALSE)</f>
        <v>OBESITY</v>
      </c>
      <c r="K1431" s="15" t="str">
        <f>VLOOKUP(A1431,'Medical Examinations'!A1429:J3764,10,FALSE)</f>
        <v>PREDIABETES</v>
      </c>
      <c r="L1431" s="15" t="e">
        <f>VLOOKUP(A1431,'Hospitalisation Details'!A1429:J3772,10,FALSE)</f>
        <v>#N/A</v>
      </c>
      <c r="M1431" s="15" t="e">
        <f>VLOOKUP(A1431,'Hospitalisation Details'!A1429:I3772,6,FALSE)</f>
        <v>#N/A</v>
      </c>
      <c r="N1431" s="15" t="e">
        <f>VLOOKUP(A1431,'Hospitalisation Details'!A1429:I3772,7,FALSE)</f>
        <v>#N/A</v>
      </c>
      <c r="O1431" s="15" t="e">
        <f>VLOOKUP(A1431,'Hospitalisation Details'!A1429:I3772,8,FALSE)</f>
        <v>#N/A</v>
      </c>
      <c r="P1431" s="15" t="e">
        <f>VLOOKUP(A1431,'Hospitalisation Details'!A1429:I3772,9,FALSE)</f>
        <v>#N/A</v>
      </c>
      <c r="Q1431" s="15" t="e">
        <f>VLOOKUP(A1431,'Hospitalisation Details'!A1429:K3772,11,FALSE)</f>
        <v>#N/A</v>
      </c>
    </row>
    <row r="1432" spans="1:17" ht="15.6" x14ac:dyDescent="0.3">
      <c r="A1432" s="78" t="s">
        <v>941</v>
      </c>
      <c r="B1432" s="78" t="str">
        <f>VLOOKUP(A1432,'Customer Names'!A1430:C3765,3,FALSE)</f>
        <v>Daniel C.</v>
      </c>
      <c r="C1432" s="91">
        <f>VLOOKUP(A1432,'Medical Examinations'!A1430:H3765,2,FALSE)</f>
        <v>17.3</v>
      </c>
      <c r="D1432" s="15">
        <f>VLOOKUP(A1432,'Medical Examinations'!A1430:H3765,3,FALSE)</f>
        <v>9.2799999999999994</v>
      </c>
      <c r="E1432" s="15" t="str">
        <f>VLOOKUP(A1432,'Medical Examinations'!A1430:H3765,4,FALSE)</f>
        <v>No</v>
      </c>
      <c r="F1432" s="15" t="str">
        <f>VLOOKUP(A1432,'Medical Examinations'!A1430:H3765,5,FALSE)</f>
        <v>No</v>
      </c>
      <c r="G1432" s="15" t="str">
        <f>VLOOKUP(A1432,'Medical Examinations'!A1430:H3765,6,FALSE)</f>
        <v>No</v>
      </c>
      <c r="H1432" s="15">
        <f>VLOOKUP(A1432,'Medical Examinations'!A1430:H3765,7,FALSE)</f>
        <v>0</v>
      </c>
      <c r="I1432" s="15" t="str">
        <f>VLOOKUP(A1432,'Medical Examinations'!A1430:H3765,8,FALSE)</f>
        <v>No</v>
      </c>
      <c r="J1432" s="15" t="str">
        <f>VLOOKUP(A1432,'Medical Examinations'!A1430:J3765,9,FALSE)</f>
        <v>UNDERWEIGHT</v>
      </c>
      <c r="K1432" s="15" t="str">
        <f>VLOOKUP(A1432,'Medical Examinations'!A1430:J3765,10,FALSE)</f>
        <v>DIABETES</v>
      </c>
      <c r="L1432" s="15" t="e">
        <f>VLOOKUP(A1432,'Hospitalisation Details'!A1430:J3773,10,FALSE)</f>
        <v>#N/A</v>
      </c>
      <c r="M1432" s="15" t="e">
        <f>VLOOKUP(A1432,'Hospitalisation Details'!A1430:I3773,6,FALSE)</f>
        <v>#N/A</v>
      </c>
      <c r="N1432" s="15" t="e">
        <f>VLOOKUP(A1432,'Hospitalisation Details'!A1430:I3773,7,FALSE)</f>
        <v>#N/A</v>
      </c>
      <c r="O1432" s="15" t="e">
        <f>VLOOKUP(A1432,'Hospitalisation Details'!A1430:I3773,8,FALSE)</f>
        <v>#N/A</v>
      </c>
      <c r="P1432" s="15" t="e">
        <f>VLOOKUP(A1432,'Hospitalisation Details'!A1430:I3773,9,FALSE)</f>
        <v>#N/A</v>
      </c>
      <c r="Q1432" s="15" t="e">
        <f>VLOOKUP(A1432,'Hospitalisation Details'!A1430:K3773,11,FALSE)</f>
        <v>#N/A</v>
      </c>
    </row>
    <row r="1433" spans="1:17" ht="15.6" x14ac:dyDescent="0.3">
      <c r="A1433" s="78" t="s">
        <v>940</v>
      </c>
      <c r="B1433" s="78" t="str">
        <f>VLOOKUP(A1433,'Customer Names'!A1431:C3766,3,FALSE)</f>
        <v>Laurie A</v>
      </c>
      <c r="C1433" s="91">
        <f>VLOOKUP(A1433,'Medical Examinations'!A1431:H3766,2,FALSE)</f>
        <v>35.020000000000003</v>
      </c>
      <c r="D1433" s="15">
        <f>VLOOKUP(A1433,'Medical Examinations'!A1431:H3766,3,FALSE)</f>
        <v>4.78</v>
      </c>
      <c r="E1433" s="15" t="str">
        <f>VLOOKUP(A1433,'Medical Examinations'!A1431:H3766,4,FALSE)</f>
        <v>No</v>
      </c>
      <c r="F1433" s="15" t="str">
        <f>VLOOKUP(A1433,'Medical Examinations'!A1431:H3766,5,FALSE)</f>
        <v>No</v>
      </c>
      <c r="G1433" s="15" t="str">
        <f>VLOOKUP(A1433,'Medical Examinations'!A1431:H3766,6,FALSE)</f>
        <v>Yes</v>
      </c>
      <c r="H1433" s="15">
        <f>VLOOKUP(A1433,'Medical Examinations'!A1431:H3766,7,FALSE)</f>
        <v>1</v>
      </c>
      <c r="I1433" s="15" t="str">
        <f>VLOOKUP(A1433,'Medical Examinations'!A1431:H3766,8,FALSE)</f>
        <v>No</v>
      </c>
      <c r="J1433" s="15" t="str">
        <f>VLOOKUP(A1433,'Medical Examinations'!A1431:J3766,9,FALSE)</f>
        <v>OBESITY</v>
      </c>
      <c r="K1433" s="15" t="str">
        <f>VLOOKUP(A1433,'Medical Examinations'!A1431:J3766,10,FALSE)</f>
        <v>NORMAL</v>
      </c>
      <c r="L1433" s="15" t="e">
        <f>VLOOKUP(A1433,'Hospitalisation Details'!A1431:J3774,10,FALSE)</f>
        <v>#N/A</v>
      </c>
      <c r="M1433" s="15" t="e">
        <f>VLOOKUP(A1433,'Hospitalisation Details'!A1431:I3774,6,FALSE)</f>
        <v>#N/A</v>
      </c>
      <c r="N1433" s="15" t="e">
        <f>VLOOKUP(A1433,'Hospitalisation Details'!A1431:I3774,7,FALSE)</f>
        <v>#N/A</v>
      </c>
      <c r="O1433" s="15" t="e">
        <f>VLOOKUP(A1433,'Hospitalisation Details'!A1431:I3774,8,FALSE)</f>
        <v>#N/A</v>
      </c>
      <c r="P1433" s="15" t="e">
        <f>VLOOKUP(A1433,'Hospitalisation Details'!A1431:I3774,9,FALSE)</f>
        <v>#N/A</v>
      </c>
      <c r="Q1433" s="15" t="e">
        <f>VLOOKUP(A1433,'Hospitalisation Details'!A1431:K3774,11,FALSE)</f>
        <v>#N/A</v>
      </c>
    </row>
    <row r="1434" spans="1:17" ht="15.6" x14ac:dyDescent="0.3">
      <c r="A1434" s="78" t="s">
        <v>939</v>
      </c>
      <c r="B1434" s="78" t="str">
        <f>VLOOKUP(A1434,'Customer Names'!A1432:C3767,3,FALSE)</f>
        <v>Nicole</v>
      </c>
      <c r="C1434" s="91">
        <f>VLOOKUP(A1434,'Medical Examinations'!A1432:H3767,2,FALSE)</f>
        <v>37.1</v>
      </c>
      <c r="D1434" s="15">
        <f>VLOOKUP(A1434,'Medical Examinations'!A1432:H3767,3,FALSE)</f>
        <v>8.8699999999999992</v>
      </c>
      <c r="E1434" s="15" t="str">
        <f>VLOOKUP(A1434,'Medical Examinations'!A1432:H3767,4,FALSE)</f>
        <v>yes</v>
      </c>
      <c r="F1434" s="15" t="str">
        <f>VLOOKUP(A1434,'Medical Examinations'!A1432:H3767,5,FALSE)</f>
        <v>No</v>
      </c>
      <c r="G1434" s="15" t="str">
        <f>VLOOKUP(A1434,'Medical Examinations'!A1432:H3767,6,FALSE)</f>
        <v>No</v>
      </c>
      <c r="H1434" s="15">
        <f>VLOOKUP(A1434,'Medical Examinations'!A1432:H3767,7,FALSE)</f>
        <v>0</v>
      </c>
      <c r="I1434" s="15" t="str">
        <f>VLOOKUP(A1434,'Medical Examinations'!A1432:H3767,8,FALSE)</f>
        <v>No</v>
      </c>
      <c r="J1434" s="15" t="str">
        <f>VLOOKUP(A1434,'Medical Examinations'!A1432:J3767,9,FALSE)</f>
        <v>OBESITY</v>
      </c>
      <c r="K1434" s="15" t="str">
        <f>VLOOKUP(A1434,'Medical Examinations'!A1432:J3767,10,FALSE)</f>
        <v>DIABETES</v>
      </c>
      <c r="L1434" s="15" t="e">
        <f>VLOOKUP(A1434,'Hospitalisation Details'!A1432:J3775,10,FALSE)</f>
        <v>#N/A</v>
      </c>
      <c r="M1434" s="15" t="e">
        <f>VLOOKUP(A1434,'Hospitalisation Details'!A1432:I3775,6,FALSE)</f>
        <v>#N/A</v>
      </c>
      <c r="N1434" s="15" t="e">
        <f>VLOOKUP(A1434,'Hospitalisation Details'!A1432:I3775,7,FALSE)</f>
        <v>#N/A</v>
      </c>
      <c r="O1434" s="15" t="e">
        <f>VLOOKUP(A1434,'Hospitalisation Details'!A1432:I3775,8,FALSE)</f>
        <v>#N/A</v>
      </c>
      <c r="P1434" s="15" t="e">
        <f>VLOOKUP(A1434,'Hospitalisation Details'!A1432:I3775,9,FALSE)</f>
        <v>#N/A</v>
      </c>
      <c r="Q1434" s="15" t="e">
        <f>VLOOKUP(A1434,'Hospitalisation Details'!A1432:K3775,11,FALSE)</f>
        <v>#N/A</v>
      </c>
    </row>
    <row r="1435" spans="1:17" ht="15.6" x14ac:dyDescent="0.3">
      <c r="A1435" s="78" t="s">
        <v>938</v>
      </c>
      <c r="B1435" s="78" t="str">
        <f>VLOOKUP(A1435,'Customer Names'!A1433:C3768,3,FALSE)</f>
        <v>Shelby</v>
      </c>
      <c r="C1435" s="91">
        <f>VLOOKUP(A1435,'Medical Examinations'!A1433:H3768,2,FALSE)</f>
        <v>16.79</v>
      </c>
      <c r="D1435" s="15">
        <f>VLOOKUP(A1435,'Medical Examinations'!A1433:H3768,3,FALSE)</f>
        <v>11.4</v>
      </c>
      <c r="E1435" s="15" t="str">
        <f>VLOOKUP(A1435,'Medical Examinations'!A1433:H3768,4,FALSE)</f>
        <v>No</v>
      </c>
      <c r="F1435" s="15" t="str">
        <f>VLOOKUP(A1435,'Medical Examinations'!A1433:H3768,5,FALSE)</f>
        <v>No</v>
      </c>
      <c r="G1435" s="15" t="str">
        <f>VLOOKUP(A1435,'Medical Examinations'!A1433:H3768,6,FALSE)</f>
        <v>No</v>
      </c>
      <c r="H1435" s="15">
        <f>VLOOKUP(A1435,'Medical Examinations'!A1433:H3768,7,FALSE)</f>
        <v>0</v>
      </c>
      <c r="I1435" s="15" t="str">
        <f>VLOOKUP(A1435,'Medical Examinations'!A1433:H3768,8,FALSE)</f>
        <v>No</v>
      </c>
      <c r="J1435" s="15" t="str">
        <f>VLOOKUP(A1435,'Medical Examinations'!A1433:J3768,9,FALSE)</f>
        <v>UNDERWEIGHT</v>
      </c>
      <c r="K1435" s="15" t="str">
        <f>VLOOKUP(A1435,'Medical Examinations'!A1433:J3768,10,FALSE)</f>
        <v>DIABETES</v>
      </c>
      <c r="L1435" s="15" t="e">
        <f>VLOOKUP(A1435,'Hospitalisation Details'!A1433:J3776,10,FALSE)</f>
        <v>#N/A</v>
      </c>
      <c r="M1435" s="15" t="e">
        <f>VLOOKUP(A1435,'Hospitalisation Details'!A1433:I3776,6,FALSE)</f>
        <v>#N/A</v>
      </c>
      <c r="N1435" s="15" t="e">
        <f>VLOOKUP(A1435,'Hospitalisation Details'!A1433:I3776,7,FALSE)</f>
        <v>#N/A</v>
      </c>
      <c r="O1435" s="15" t="e">
        <f>VLOOKUP(A1435,'Hospitalisation Details'!A1433:I3776,8,FALSE)</f>
        <v>#N/A</v>
      </c>
      <c r="P1435" s="15" t="e">
        <f>VLOOKUP(A1435,'Hospitalisation Details'!A1433:I3776,9,FALSE)</f>
        <v>#N/A</v>
      </c>
      <c r="Q1435" s="15" t="e">
        <f>VLOOKUP(A1435,'Hospitalisation Details'!A1433:K3776,11,FALSE)</f>
        <v>#N/A</v>
      </c>
    </row>
    <row r="1436" spans="1:17" ht="15.6" x14ac:dyDescent="0.3">
      <c r="A1436" s="78" t="s">
        <v>937</v>
      </c>
      <c r="B1436" s="78" t="str">
        <f>VLOOKUP(A1436,'Customer Names'!A1434:C3769,3,FALSE)</f>
        <v>Allison</v>
      </c>
      <c r="C1436" s="91">
        <f>VLOOKUP(A1436,'Medical Examinations'!A1434:H3769,2,FALSE)</f>
        <v>31.635000000000002</v>
      </c>
      <c r="D1436" s="15">
        <f>VLOOKUP(A1436,'Medical Examinations'!A1434:H3769,3,FALSE)</f>
        <v>9.1300000000000008</v>
      </c>
      <c r="E1436" s="15" t="str">
        <f>VLOOKUP(A1436,'Medical Examinations'!A1434:H3769,4,FALSE)</f>
        <v>yes</v>
      </c>
      <c r="F1436" s="15" t="str">
        <f>VLOOKUP(A1436,'Medical Examinations'!A1434:H3769,5,FALSE)</f>
        <v>No</v>
      </c>
      <c r="G1436" s="15" t="str">
        <f>VLOOKUP(A1436,'Medical Examinations'!A1434:H3769,6,FALSE)</f>
        <v>No</v>
      </c>
      <c r="H1436" s="15">
        <f>VLOOKUP(A1436,'Medical Examinations'!A1434:H3769,7,FALSE)</f>
        <v>0</v>
      </c>
      <c r="I1436" s="15" t="str">
        <f>VLOOKUP(A1436,'Medical Examinations'!A1434:H3769,8,FALSE)</f>
        <v>No</v>
      </c>
      <c r="J1436" s="15" t="str">
        <f>VLOOKUP(A1436,'Medical Examinations'!A1434:J3769,9,FALSE)</f>
        <v>OBESITY</v>
      </c>
      <c r="K1436" s="15" t="str">
        <f>VLOOKUP(A1436,'Medical Examinations'!A1434:J3769,10,FALSE)</f>
        <v>DIABETES</v>
      </c>
      <c r="L1436" s="15" t="e">
        <f>VLOOKUP(A1436,'Hospitalisation Details'!A1434:J3777,10,FALSE)</f>
        <v>#N/A</v>
      </c>
      <c r="M1436" s="15" t="e">
        <f>VLOOKUP(A1436,'Hospitalisation Details'!A1434:I3777,6,FALSE)</f>
        <v>#N/A</v>
      </c>
      <c r="N1436" s="15" t="e">
        <f>VLOOKUP(A1436,'Hospitalisation Details'!A1434:I3777,7,FALSE)</f>
        <v>#N/A</v>
      </c>
      <c r="O1436" s="15" t="e">
        <f>VLOOKUP(A1436,'Hospitalisation Details'!A1434:I3777,8,FALSE)</f>
        <v>#N/A</v>
      </c>
      <c r="P1436" s="15" t="e">
        <f>VLOOKUP(A1436,'Hospitalisation Details'!A1434:I3777,9,FALSE)</f>
        <v>#N/A</v>
      </c>
      <c r="Q1436" s="15" t="e">
        <f>VLOOKUP(A1436,'Hospitalisation Details'!A1434:K3777,11,FALSE)</f>
        <v>#N/A</v>
      </c>
    </row>
    <row r="1437" spans="1:17" ht="15.6" x14ac:dyDescent="0.3">
      <c r="A1437" s="78" t="s">
        <v>936</v>
      </c>
      <c r="B1437" s="78" t="str">
        <f>VLOOKUP(A1437,'Customer Names'!A1435:C3770,3,FALSE)</f>
        <v>Leticia</v>
      </c>
      <c r="C1437" s="91">
        <f>VLOOKUP(A1437,'Medical Examinations'!A1435:H3770,2,FALSE)</f>
        <v>24.19</v>
      </c>
      <c r="D1437" s="15">
        <f>VLOOKUP(A1437,'Medical Examinations'!A1435:H3770,3,FALSE)</f>
        <v>6.22</v>
      </c>
      <c r="E1437" s="15" t="str">
        <f>VLOOKUP(A1437,'Medical Examinations'!A1435:H3770,4,FALSE)</f>
        <v>yes</v>
      </c>
      <c r="F1437" s="15" t="str">
        <f>VLOOKUP(A1437,'Medical Examinations'!A1435:H3770,5,FALSE)</f>
        <v>No</v>
      </c>
      <c r="G1437" s="15" t="str">
        <f>VLOOKUP(A1437,'Medical Examinations'!A1435:H3770,6,FALSE)</f>
        <v>Yes</v>
      </c>
      <c r="H1437" s="15">
        <f>VLOOKUP(A1437,'Medical Examinations'!A1435:H3770,7,FALSE)</f>
        <v>1</v>
      </c>
      <c r="I1437" s="15" t="str">
        <f>VLOOKUP(A1437,'Medical Examinations'!A1435:H3770,8,FALSE)</f>
        <v>No</v>
      </c>
      <c r="J1437" s="15" t="str">
        <f>VLOOKUP(A1437,'Medical Examinations'!A1435:J3770,9,FALSE)</f>
        <v>NORMAL WEIGHT</v>
      </c>
      <c r="K1437" s="15" t="str">
        <f>VLOOKUP(A1437,'Medical Examinations'!A1435:J3770,10,FALSE)</f>
        <v>PREDIABETES</v>
      </c>
      <c r="L1437" s="15" t="e">
        <f>VLOOKUP(A1437,'Hospitalisation Details'!A1435:J3778,10,FALSE)</f>
        <v>#N/A</v>
      </c>
      <c r="M1437" s="15" t="e">
        <f>VLOOKUP(A1437,'Hospitalisation Details'!A1435:I3778,6,FALSE)</f>
        <v>#N/A</v>
      </c>
      <c r="N1437" s="15" t="e">
        <f>VLOOKUP(A1437,'Hospitalisation Details'!A1435:I3778,7,FALSE)</f>
        <v>#N/A</v>
      </c>
      <c r="O1437" s="15" t="e">
        <f>VLOOKUP(A1437,'Hospitalisation Details'!A1435:I3778,8,FALSE)</f>
        <v>#N/A</v>
      </c>
      <c r="P1437" s="15" t="e">
        <f>VLOOKUP(A1437,'Hospitalisation Details'!A1435:I3778,9,FALSE)</f>
        <v>#N/A</v>
      </c>
      <c r="Q1437" s="15" t="e">
        <f>VLOOKUP(A1437,'Hospitalisation Details'!A1435:K3778,11,FALSE)</f>
        <v>#N/A</v>
      </c>
    </row>
    <row r="1438" spans="1:17" ht="15.6" x14ac:dyDescent="0.3">
      <c r="A1438" s="78" t="s">
        <v>935</v>
      </c>
      <c r="B1438" s="78" t="str">
        <f>VLOOKUP(A1438,'Customer Names'!A1436:C3771,3,FALSE)</f>
        <v>John S.</v>
      </c>
      <c r="C1438" s="91">
        <f>VLOOKUP(A1438,'Medical Examinations'!A1436:H3771,2,FALSE)</f>
        <v>35.29</v>
      </c>
      <c r="D1438" s="15">
        <f>VLOOKUP(A1438,'Medical Examinations'!A1436:H3771,3,FALSE)</f>
        <v>5.9</v>
      </c>
      <c r="E1438" s="15" t="str">
        <f>VLOOKUP(A1438,'Medical Examinations'!A1436:H3771,4,FALSE)</f>
        <v>No</v>
      </c>
      <c r="F1438" s="15" t="str">
        <f>VLOOKUP(A1438,'Medical Examinations'!A1436:H3771,5,FALSE)</f>
        <v>No</v>
      </c>
      <c r="G1438" s="15" t="str">
        <f>VLOOKUP(A1438,'Medical Examinations'!A1436:H3771,6,FALSE)</f>
        <v>Yes</v>
      </c>
      <c r="H1438" s="15">
        <f>VLOOKUP(A1438,'Medical Examinations'!A1436:H3771,7,FALSE)</f>
        <v>1</v>
      </c>
      <c r="I1438" s="15" t="str">
        <f>VLOOKUP(A1438,'Medical Examinations'!A1436:H3771,8,FALSE)</f>
        <v>No</v>
      </c>
      <c r="J1438" s="15" t="str">
        <f>VLOOKUP(A1438,'Medical Examinations'!A1436:J3771,9,FALSE)</f>
        <v>OBESITY</v>
      </c>
      <c r="K1438" s="15" t="str">
        <f>VLOOKUP(A1438,'Medical Examinations'!A1436:J3771,10,FALSE)</f>
        <v>PREDIABETES</v>
      </c>
      <c r="L1438" s="15" t="e">
        <f>VLOOKUP(A1438,'Hospitalisation Details'!A1436:J3779,10,FALSE)</f>
        <v>#N/A</v>
      </c>
      <c r="M1438" s="15" t="e">
        <f>VLOOKUP(A1438,'Hospitalisation Details'!A1436:I3779,6,FALSE)</f>
        <v>#N/A</v>
      </c>
      <c r="N1438" s="15" t="e">
        <f>VLOOKUP(A1438,'Hospitalisation Details'!A1436:I3779,7,FALSE)</f>
        <v>#N/A</v>
      </c>
      <c r="O1438" s="15" t="e">
        <f>VLOOKUP(A1438,'Hospitalisation Details'!A1436:I3779,8,FALSE)</f>
        <v>#N/A</v>
      </c>
      <c r="P1438" s="15" t="e">
        <f>VLOOKUP(A1438,'Hospitalisation Details'!A1436:I3779,9,FALSE)</f>
        <v>#N/A</v>
      </c>
      <c r="Q1438" s="15" t="e">
        <f>VLOOKUP(A1438,'Hospitalisation Details'!A1436:K3779,11,FALSE)</f>
        <v>#N/A</v>
      </c>
    </row>
    <row r="1439" spans="1:17" ht="15.6" x14ac:dyDescent="0.3">
      <c r="A1439" s="78" t="s">
        <v>934</v>
      </c>
      <c r="B1439" s="78" t="str">
        <f>VLOOKUP(A1439,'Customer Names'!A1437:C3772,3,FALSE)</f>
        <v>April</v>
      </c>
      <c r="C1439" s="91">
        <f>VLOOKUP(A1439,'Medical Examinations'!A1437:H3772,2,FALSE)</f>
        <v>35.299999999999997</v>
      </c>
      <c r="D1439" s="15">
        <f>VLOOKUP(A1439,'Medical Examinations'!A1437:H3772,3,FALSE)</f>
        <v>4.45</v>
      </c>
      <c r="E1439" s="15" t="str">
        <f>VLOOKUP(A1439,'Medical Examinations'!A1437:H3772,4,FALSE)</f>
        <v>No</v>
      </c>
      <c r="F1439" s="15" t="str">
        <f>VLOOKUP(A1439,'Medical Examinations'!A1437:H3772,5,FALSE)</f>
        <v>No</v>
      </c>
      <c r="G1439" s="15" t="str">
        <f>VLOOKUP(A1439,'Medical Examinations'!A1437:H3772,6,FALSE)</f>
        <v>No</v>
      </c>
      <c r="H1439" s="15">
        <f>VLOOKUP(A1439,'Medical Examinations'!A1437:H3772,7,FALSE)</f>
        <v>0</v>
      </c>
      <c r="I1439" s="15" t="str">
        <f>VLOOKUP(A1439,'Medical Examinations'!A1437:H3772,8,FALSE)</f>
        <v>No</v>
      </c>
      <c r="J1439" s="15" t="str">
        <f>VLOOKUP(A1439,'Medical Examinations'!A1437:J3772,9,FALSE)</f>
        <v>OBESITY</v>
      </c>
      <c r="K1439" s="15" t="str">
        <f>VLOOKUP(A1439,'Medical Examinations'!A1437:J3772,10,FALSE)</f>
        <v>NORMAL</v>
      </c>
      <c r="L1439" s="15" t="e">
        <f>VLOOKUP(A1439,'Hospitalisation Details'!A1437:J3780,10,FALSE)</f>
        <v>#N/A</v>
      </c>
      <c r="M1439" s="15" t="e">
        <f>VLOOKUP(A1439,'Hospitalisation Details'!A1437:I3780,6,FALSE)</f>
        <v>#N/A</v>
      </c>
      <c r="N1439" s="15" t="e">
        <f>VLOOKUP(A1439,'Hospitalisation Details'!A1437:I3780,7,FALSE)</f>
        <v>#N/A</v>
      </c>
      <c r="O1439" s="15" t="e">
        <f>VLOOKUP(A1439,'Hospitalisation Details'!A1437:I3780,8,FALSE)</f>
        <v>#N/A</v>
      </c>
      <c r="P1439" s="15" t="e">
        <f>VLOOKUP(A1439,'Hospitalisation Details'!A1437:I3780,9,FALSE)</f>
        <v>#N/A</v>
      </c>
      <c r="Q1439" s="15" t="e">
        <f>VLOOKUP(A1439,'Hospitalisation Details'!A1437:K3780,11,FALSE)</f>
        <v>#N/A</v>
      </c>
    </row>
    <row r="1440" spans="1:17" ht="15.6" x14ac:dyDescent="0.3">
      <c r="A1440" s="78" t="s">
        <v>933</v>
      </c>
      <c r="B1440" s="78" t="str">
        <f>VLOOKUP(A1440,'Customer Names'!A1438:C3773,3,FALSE)</f>
        <v>Ashley N.</v>
      </c>
      <c r="C1440" s="91">
        <f>VLOOKUP(A1440,'Medical Examinations'!A1438:H3773,2,FALSE)</f>
        <v>35.64</v>
      </c>
      <c r="D1440" s="15">
        <f>VLOOKUP(A1440,'Medical Examinations'!A1438:H3773,3,FALSE)</f>
        <v>6.17</v>
      </c>
      <c r="E1440" s="15" t="str">
        <f>VLOOKUP(A1440,'Medical Examinations'!A1438:H3773,4,FALSE)</f>
        <v>No</v>
      </c>
      <c r="F1440" s="15" t="str">
        <f>VLOOKUP(A1440,'Medical Examinations'!A1438:H3773,5,FALSE)</f>
        <v>No</v>
      </c>
      <c r="G1440" s="15" t="str">
        <f>VLOOKUP(A1440,'Medical Examinations'!A1438:H3773,6,FALSE)</f>
        <v>Yes</v>
      </c>
      <c r="H1440" s="15">
        <f>VLOOKUP(A1440,'Medical Examinations'!A1438:H3773,7,FALSE)</f>
        <v>1</v>
      </c>
      <c r="I1440" s="15" t="str">
        <f>VLOOKUP(A1440,'Medical Examinations'!A1438:H3773,8,FALSE)</f>
        <v>No</v>
      </c>
      <c r="J1440" s="15" t="str">
        <f>VLOOKUP(A1440,'Medical Examinations'!A1438:J3773,9,FALSE)</f>
        <v>OBESITY</v>
      </c>
      <c r="K1440" s="15" t="str">
        <f>VLOOKUP(A1440,'Medical Examinations'!A1438:J3773,10,FALSE)</f>
        <v>PREDIABETES</v>
      </c>
      <c r="L1440" s="15" t="e">
        <f>VLOOKUP(A1440,'Hospitalisation Details'!A1438:J3781,10,FALSE)</f>
        <v>#N/A</v>
      </c>
      <c r="M1440" s="15" t="e">
        <f>VLOOKUP(A1440,'Hospitalisation Details'!A1438:I3781,6,FALSE)</f>
        <v>#N/A</v>
      </c>
      <c r="N1440" s="15" t="e">
        <f>VLOOKUP(A1440,'Hospitalisation Details'!A1438:I3781,7,FALSE)</f>
        <v>#N/A</v>
      </c>
      <c r="O1440" s="15" t="e">
        <f>VLOOKUP(A1440,'Hospitalisation Details'!A1438:I3781,8,FALSE)</f>
        <v>#N/A</v>
      </c>
      <c r="P1440" s="15" t="e">
        <f>VLOOKUP(A1440,'Hospitalisation Details'!A1438:I3781,9,FALSE)</f>
        <v>#N/A</v>
      </c>
      <c r="Q1440" s="15" t="e">
        <f>VLOOKUP(A1440,'Hospitalisation Details'!A1438:K3781,11,FALSE)</f>
        <v>#N/A</v>
      </c>
    </row>
    <row r="1441" spans="1:17" ht="15.6" x14ac:dyDescent="0.3">
      <c r="A1441" s="78" t="s">
        <v>932</v>
      </c>
      <c r="B1441" s="78" t="str">
        <f>VLOOKUP(A1441,'Customer Names'!A1439:C3774,3,FALSE)</f>
        <v>Madeleine</v>
      </c>
      <c r="C1441" s="91">
        <f>VLOOKUP(A1441,'Medical Examinations'!A1439:H3774,2,FALSE)</f>
        <v>33.1</v>
      </c>
      <c r="D1441" s="15">
        <f>VLOOKUP(A1441,'Medical Examinations'!A1439:H3774,3,FALSE)</f>
        <v>4.93</v>
      </c>
      <c r="E1441" s="15" t="str">
        <f>VLOOKUP(A1441,'Medical Examinations'!A1439:H3774,4,FALSE)</f>
        <v>No</v>
      </c>
      <c r="F1441" s="15" t="str">
        <f>VLOOKUP(A1441,'Medical Examinations'!A1439:H3774,5,FALSE)</f>
        <v>No</v>
      </c>
      <c r="G1441" s="15" t="str">
        <f>VLOOKUP(A1441,'Medical Examinations'!A1439:H3774,6,FALSE)</f>
        <v>No</v>
      </c>
      <c r="H1441" s="15">
        <f>VLOOKUP(A1441,'Medical Examinations'!A1439:H3774,7,FALSE)</f>
        <v>0</v>
      </c>
      <c r="I1441" s="15" t="str">
        <f>VLOOKUP(A1441,'Medical Examinations'!A1439:H3774,8,FALSE)</f>
        <v>No</v>
      </c>
      <c r="J1441" s="15" t="str">
        <f>VLOOKUP(A1441,'Medical Examinations'!A1439:J3774,9,FALSE)</f>
        <v>OBESITY</v>
      </c>
      <c r="K1441" s="15" t="str">
        <f>VLOOKUP(A1441,'Medical Examinations'!A1439:J3774,10,FALSE)</f>
        <v>NORMAL</v>
      </c>
      <c r="L1441" s="15" t="e">
        <f>VLOOKUP(A1441,'Hospitalisation Details'!A1439:J3782,10,FALSE)</f>
        <v>#N/A</v>
      </c>
      <c r="M1441" s="15" t="e">
        <f>VLOOKUP(A1441,'Hospitalisation Details'!A1439:I3782,6,FALSE)</f>
        <v>#N/A</v>
      </c>
      <c r="N1441" s="15" t="e">
        <f>VLOOKUP(A1441,'Hospitalisation Details'!A1439:I3782,7,FALSE)</f>
        <v>#N/A</v>
      </c>
      <c r="O1441" s="15" t="e">
        <f>VLOOKUP(A1441,'Hospitalisation Details'!A1439:I3782,8,FALSE)</f>
        <v>#N/A</v>
      </c>
      <c r="P1441" s="15" t="e">
        <f>VLOOKUP(A1441,'Hospitalisation Details'!A1439:I3782,9,FALSE)</f>
        <v>#N/A</v>
      </c>
      <c r="Q1441" s="15" t="e">
        <f>VLOOKUP(A1441,'Hospitalisation Details'!A1439:K3782,11,FALSE)</f>
        <v>#N/A</v>
      </c>
    </row>
    <row r="1442" spans="1:17" ht="15.6" x14ac:dyDescent="0.3">
      <c r="A1442" s="78" t="s">
        <v>931</v>
      </c>
      <c r="B1442" s="78" t="str">
        <f>VLOOKUP(A1442,'Customer Names'!A1440:C3775,3,FALSE)</f>
        <v>Nelly S</v>
      </c>
      <c r="C1442" s="91">
        <f>VLOOKUP(A1442,'Medical Examinations'!A1440:H3775,2,FALSE)</f>
        <v>26.41</v>
      </c>
      <c r="D1442" s="15">
        <f>VLOOKUP(A1442,'Medical Examinations'!A1440:H3775,3,FALSE)</f>
        <v>7.32</v>
      </c>
      <c r="E1442" s="15" t="str">
        <f>VLOOKUP(A1442,'Medical Examinations'!A1440:H3775,4,FALSE)</f>
        <v>yes</v>
      </c>
      <c r="F1442" s="15" t="str">
        <f>VLOOKUP(A1442,'Medical Examinations'!A1440:H3775,5,FALSE)</f>
        <v>No</v>
      </c>
      <c r="G1442" s="15" t="str">
        <f>VLOOKUP(A1442,'Medical Examinations'!A1440:H3775,6,FALSE)</f>
        <v>No</v>
      </c>
      <c r="H1442" s="15">
        <f>VLOOKUP(A1442,'Medical Examinations'!A1440:H3775,7,FALSE)</f>
        <v>1</v>
      </c>
      <c r="I1442" s="15" t="str">
        <f>VLOOKUP(A1442,'Medical Examinations'!A1440:H3775,8,FALSE)</f>
        <v>No</v>
      </c>
      <c r="J1442" s="15" t="str">
        <f>VLOOKUP(A1442,'Medical Examinations'!A1440:J3775,9,FALSE)</f>
        <v>OVERWEIGHT</v>
      </c>
      <c r="K1442" s="15" t="str">
        <f>VLOOKUP(A1442,'Medical Examinations'!A1440:J3775,10,FALSE)</f>
        <v>DIABETES</v>
      </c>
      <c r="L1442" s="15" t="e">
        <f>VLOOKUP(A1442,'Hospitalisation Details'!A1440:J3783,10,FALSE)</f>
        <v>#N/A</v>
      </c>
      <c r="M1442" s="15" t="e">
        <f>VLOOKUP(A1442,'Hospitalisation Details'!A1440:I3783,6,FALSE)</f>
        <v>#N/A</v>
      </c>
      <c r="N1442" s="15" t="e">
        <f>VLOOKUP(A1442,'Hospitalisation Details'!A1440:I3783,7,FALSE)</f>
        <v>#N/A</v>
      </c>
      <c r="O1442" s="15" t="e">
        <f>VLOOKUP(A1442,'Hospitalisation Details'!A1440:I3783,8,FALSE)</f>
        <v>#N/A</v>
      </c>
      <c r="P1442" s="15" t="e">
        <f>VLOOKUP(A1442,'Hospitalisation Details'!A1440:I3783,9,FALSE)</f>
        <v>#N/A</v>
      </c>
      <c r="Q1442" s="15" t="e">
        <f>VLOOKUP(A1442,'Hospitalisation Details'!A1440:K3783,11,FALSE)</f>
        <v>#N/A</v>
      </c>
    </row>
    <row r="1443" spans="1:17" ht="15.6" x14ac:dyDescent="0.3">
      <c r="A1443" s="78" t="s">
        <v>930</v>
      </c>
      <c r="B1443" s="78" t="str">
        <f>VLOOKUP(A1443,'Customer Names'!A1441:C3776,3,FALSE)</f>
        <v>Meredith S</v>
      </c>
      <c r="C1443" s="91">
        <f>VLOOKUP(A1443,'Medical Examinations'!A1441:H3776,2,FALSE)</f>
        <v>29.9</v>
      </c>
      <c r="D1443" s="15">
        <f>VLOOKUP(A1443,'Medical Examinations'!A1441:H3776,3,FALSE)</f>
        <v>5.27</v>
      </c>
      <c r="E1443" s="15" t="str">
        <f>VLOOKUP(A1443,'Medical Examinations'!A1441:H3776,4,FALSE)</f>
        <v>No</v>
      </c>
      <c r="F1443" s="15" t="str">
        <f>VLOOKUP(A1443,'Medical Examinations'!A1441:H3776,5,FALSE)</f>
        <v>No</v>
      </c>
      <c r="G1443" s="15" t="str">
        <f>VLOOKUP(A1443,'Medical Examinations'!A1441:H3776,6,FALSE)</f>
        <v>Yes</v>
      </c>
      <c r="H1443" s="15">
        <f>VLOOKUP(A1443,'Medical Examinations'!A1441:H3776,7,FALSE)</f>
        <v>1</v>
      </c>
      <c r="I1443" s="15" t="str">
        <f>VLOOKUP(A1443,'Medical Examinations'!A1441:H3776,8,FALSE)</f>
        <v>No</v>
      </c>
      <c r="J1443" s="15" t="str">
        <f>VLOOKUP(A1443,'Medical Examinations'!A1441:J3776,9,FALSE)</f>
        <v>OVERWEIGHT</v>
      </c>
      <c r="K1443" s="15" t="str">
        <f>VLOOKUP(A1443,'Medical Examinations'!A1441:J3776,10,FALSE)</f>
        <v>NORMAL</v>
      </c>
      <c r="L1443" s="15" t="e">
        <f>VLOOKUP(A1443,'Hospitalisation Details'!A1441:J3784,10,FALSE)</f>
        <v>#N/A</v>
      </c>
      <c r="M1443" s="15" t="e">
        <f>VLOOKUP(A1443,'Hospitalisation Details'!A1441:I3784,6,FALSE)</f>
        <v>#N/A</v>
      </c>
      <c r="N1443" s="15" t="e">
        <f>VLOOKUP(A1443,'Hospitalisation Details'!A1441:I3784,7,FALSE)</f>
        <v>#N/A</v>
      </c>
      <c r="O1443" s="15" t="e">
        <f>VLOOKUP(A1443,'Hospitalisation Details'!A1441:I3784,8,FALSE)</f>
        <v>#N/A</v>
      </c>
      <c r="P1443" s="15" t="e">
        <f>VLOOKUP(A1443,'Hospitalisation Details'!A1441:I3784,9,FALSE)</f>
        <v>#N/A</v>
      </c>
      <c r="Q1443" s="15" t="e">
        <f>VLOOKUP(A1443,'Hospitalisation Details'!A1441:K3784,11,FALSE)</f>
        <v>#N/A</v>
      </c>
    </row>
    <row r="1444" spans="1:17" ht="15.6" x14ac:dyDescent="0.3">
      <c r="A1444" s="78" t="s">
        <v>929</v>
      </c>
      <c r="B1444" s="78" t="str">
        <f>VLOOKUP(A1444,'Customer Names'!A1442:C3777,3,FALSE)</f>
        <v>Kevin</v>
      </c>
      <c r="C1444" s="91">
        <f>VLOOKUP(A1444,'Medical Examinations'!A1442:H3777,2,FALSE)</f>
        <v>25.24</v>
      </c>
      <c r="D1444" s="15">
        <f>VLOOKUP(A1444,'Medical Examinations'!A1442:H3777,3,FALSE)</f>
        <v>5.82</v>
      </c>
      <c r="E1444" s="15" t="str">
        <f>VLOOKUP(A1444,'Medical Examinations'!A1442:H3777,4,FALSE)</f>
        <v>No</v>
      </c>
      <c r="F1444" s="15" t="str">
        <f>VLOOKUP(A1444,'Medical Examinations'!A1442:H3777,5,FALSE)</f>
        <v>No</v>
      </c>
      <c r="G1444" s="15" t="str">
        <f>VLOOKUP(A1444,'Medical Examinations'!A1442:H3777,6,FALSE)</f>
        <v>No</v>
      </c>
      <c r="H1444" s="15">
        <f>VLOOKUP(A1444,'Medical Examinations'!A1442:H3777,7,FALSE)</f>
        <v>1</v>
      </c>
      <c r="I1444" s="15" t="str">
        <f>VLOOKUP(A1444,'Medical Examinations'!A1442:H3777,8,FALSE)</f>
        <v>No</v>
      </c>
      <c r="J1444" s="15" t="str">
        <f>VLOOKUP(A1444,'Medical Examinations'!A1442:J3777,9,FALSE)</f>
        <v>OVERWEIGHT</v>
      </c>
      <c r="K1444" s="15" t="str">
        <f>VLOOKUP(A1444,'Medical Examinations'!A1442:J3777,10,FALSE)</f>
        <v>PREDIABETES</v>
      </c>
      <c r="L1444" s="15" t="e">
        <f>VLOOKUP(A1444,'Hospitalisation Details'!A1442:J3785,10,FALSE)</f>
        <v>#N/A</v>
      </c>
      <c r="M1444" s="15" t="e">
        <f>VLOOKUP(A1444,'Hospitalisation Details'!A1442:I3785,6,FALSE)</f>
        <v>#N/A</v>
      </c>
      <c r="N1444" s="15" t="e">
        <f>VLOOKUP(A1444,'Hospitalisation Details'!A1442:I3785,7,FALSE)</f>
        <v>#N/A</v>
      </c>
      <c r="O1444" s="15" t="e">
        <f>VLOOKUP(A1444,'Hospitalisation Details'!A1442:I3785,8,FALSE)</f>
        <v>#N/A</v>
      </c>
      <c r="P1444" s="15" t="e">
        <f>VLOOKUP(A1444,'Hospitalisation Details'!A1442:I3785,9,FALSE)</f>
        <v>#N/A</v>
      </c>
      <c r="Q1444" s="15" t="e">
        <f>VLOOKUP(A1444,'Hospitalisation Details'!A1442:K3785,11,FALSE)</f>
        <v>#N/A</v>
      </c>
    </row>
    <row r="1445" spans="1:17" ht="15.6" x14ac:dyDescent="0.3">
      <c r="A1445" s="78" t="s">
        <v>928</v>
      </c>
      <c r="B1445" s="78" t="str">
        <f>VLOOKUP(A1445,'Customer Names'!A1443:C3778,3,FALSE)</f>
        <v>Lisa</v>
      </c>
      <c r="C1445" s="91">
        <f>VLOOKUP(A1445,'Medical Examinations'!A1443:H3778,2,FALSE)</f>
        <v>25.08</v>
      </c>
      <c r="D1445" s="15">
        <f>VLOOKUP(A1445,'Medical Examinations'!A1443:H3778,3,FALSE)</f>
        <v>5.8</v>
      </c>
      <c r="E1445" s="15" t="str">
        <f>VLOOKUP(A1445,'Medical Examinations'!A1443:H3778,4,FALSE)</f>
        <v>No</v>
      </c>
      <c r="F1445" s="15" t="str">
        <f>VLOOKUP(A1445,'Medical Examinations'!A1443:H3778,5,FALSE)</f>
        <v>No</v>
      </c>
      <c r="G1445" s="15" t="str">
        <f>VLOOKUP(A1445,'Medical Examinations'!A1443:H3778,6,FALSE)</f>
        <v>Yes</v>
      </c>
      <c r="H1445" s="15">
        <f>VLOOKUP(A1445,'Medical Examinations'!A1443:H3778,7,FALSE)</f>
        <v>1</v>
      </c>
      <c r="I1445" s="15" t="str">
        <f>VLOOKUP(A1445,'Medical Examinations'!A1443:H3778,8,FALSE)</f>
        <v>No</v>
      </c>
      <c r="J1445" s="15" t="str">
        <f>VLOOKUP(A1445,'Medical Examinations'!A1443:J3778,9,FALSE)</f>
        <v>OVERWEIGHT</v>
      </c>
      <c r="K1445" s="15" t="str">
        <f>VLOOKUP(A1445,'Medical Examinations'!A1443:J3778,10,FALSE)</f>
        <v>PREDIABETES</v>
      </c>
      <c r="L1445" s="15" t="e">
        <f>VLOOKUP(A1445,'Hospitalisation Details'!A1443:J3786,10,FALSE)</f>
        <v>#N/A</v>
      </c>
      <c r="M1445" s="15" t="e">
        <f>VLOOKUP(A1445,'Hospitalisation Details'!A1443:I3786,6,FALSE)</f>
        <v>#N/A</v>
      </c>
      <c r="N1445" s="15" t="e">
        <f>VLOOKUP(A1445,'Hospitalisation Details'!A1443:I3786,7,FALSE)</f>
        <v>#N/A</v>
      </c>
      <c r="O1445" s="15" t="e">
        <f>VLOOKUP(A1445,'Hospitalisation Details'!A1443:I3786,8,FALSE)</f>
        <v>#N/A</v>
      </c>
      <c r="P1445" s="15" t="e">
        <f>VLOOKUP(A1445,'Hospitalisation Details'!A1443:I3786,9,FALSE)</f>
        <v>#N/A</v>
      </c>
      <c r="Q1445" s="15" t="e">
        <f>VLOOKUP(A1445,'Hospitalisation Details'!A1443:K3786,11,FALSE)</f>
        <v>#N/A</v>
      </c>
    </row>
    <row r="1446" spans="1:17" ht="15.6" x14ac:dyDescent="0.3">
      <c r="A1446" s="78" t="s">
        <v>927</v>
      </c>
      <c r="B1446" s="78" t="str">
        <f>VLOOKUP(A1446,'Customer Names'!A1444:C3779,3,FALSE)</f>
        <v>Katherine A</v>
      </c>
      <c r="C1446" s="91">
        <f>VLOOKUP(A1446,'Medical Examinations'!A1444:H3779,2,FALSE)</f>
        <v>29.164999999999999</v>
      </c>
      <c r="D1446" s="15">
        <f>VLOOKUP(A1446,'Medical Examinations'!A1444:H3779,3,FALSE)</f>
        <v>4.87</v>
      </c>
      <c r="E1446" s="15" t="str">
        <f>VLOOKUP(A1446,'Medical Examinations'!A1444:H3779,4,FALSE)</f>
        <v>No</v>
      </c>
      <c r="F1446" s="15" t="str">
        <f>VLOOKUP(A1446,'Medical Examinations'!A1444:H3779,5,FALSE)</f>
        <v>yes</v>
      </c>
      <c r="G1446" s="15" t="str">
        <f>VLOOKUP(A1446,'Medical Examinations'!A1444:H3779,6,FALSE)</f>
        <v>No</v>
      </c>
      <c r="H1446" s="15">
        <f>VLOOKUP(A1446,'Medical Examinations'!A1444:H3779,7,FALSE)</f>
        <v>1</v>
      </c>
      <c r="I1446" s="15" t="str">
        <f>VLOOKUP(A1446,'Medical Examinations'!A1444:H3779,8,FALSE)</f>
        <v>No</v>
      </c>
      <c r="J1446" s="15" t="str">
        <f>VLOOKUP(A1446,'Medical Examinations'!A1444:J3779,9,FALSE)</f>
        <v>OVERWEIGHT</v>
      </c>
      <c r="K1446" s="15" t="str">
        <f>VLOOKUP(A1446,'Medical Examinations'!A1444:J3779,10,FALSE)</f>
        <v>NORMAL</v>
      </c>
      <c r="L1446" s="15" t="e">
        <f>VLOOKUP(A1446,'Hospitalisation Details'!A1444:J3787,10,FALSE)</f>
        <v>#N/A</v>
      </c>
      <c r="M1446" s="15" t="e">
        <f>VLOOKUP(A1446,'Hospitalisation Details'!A1444:I3787,6,FALSE)</f>
        <v>#N/A</v>
      </c>
      <c r="N1446" s="15" t="e">
        <f>VLOOKUP(A1446,'Hospitalisation Details'!A1444:I3787,7,FALSE)</f>
        <v>#N/A</v>
      </c>
      <c r="O1446" s="15" t="e">
        <f>VLOOKUP(A1446,'Hospitalisation Details'!A1444:I3787,8,FALSE)</f>
        <v>#N/A</v>
      </c>
      <c r="P1446" s="15" t="e">
        <f>VLOOKUP(A1446,'Hospitalisation Details'!A1444:I3787,9,FALSE)</f>
        <v>#N/A</v>
      </c>
      <c r="Q1446" s="15" t="e">
        <f>VLOOKUP(A1446,'Hospitalisation Details'!A1444:K3787,11,FALSE)</f>
        <v>#N/A</v>
      </c>
    </row>
    <row r="1447" spans="1:17" ht="15.6" x14ac:dyDescent="0.3">
      <c r="A1447" s="78" t="s">
        <v>926</v>
      </c>
      <c r="B1447" s="78" t="str">
        <f>VLOOKUP(A1447,'Customer Names'!A1445:C3780,3,FALSE)</f>
        <v>Steve</v>
      </c>
      <c r="C1447" s="91">
        <f>VLOOKUP(A1447,'Medical Examinations'!A1445:H3780,2,FALSE)</f>
        <v>15.05</v>
      </c>
      <c r="D1447" s="15">
        <f>VLOOKUP(A1447,'Medical Examinations'!A1445:H3780,3,FALSE)</f>
        <v>8.1199999999999992</v>
      </c>
      <c r="E1447" s="15" t="str">
        <f>VLOOKUP(A1447,'Medical Examinations'!A1445:H3780,4,FALSE)</f>
        <v>No</v>
      </c>
      <c r="F1447" s="15" t="str">
        <f>VLOOKUP(A1447,'Medical Examinations'!A1445:H3780,5,FALSE)</f>
        <v>No</v>
      </c>
      <c r="G1447" s="15" t="str">
        <f>VLOOKUP(A1447,'Medical Examinations'!A1445:H3780,6,FALSE)</f>
        <v>No</v>
      </c>
      <c r="H1447" s="15">
        <f>VLOOKUP(A1447,'Medical Examinations'!A1445:H3780,7,FALSE)</f>
        <v>0</v>
      </c>
      <c r="I1447" s="15" t="str">
        <f>VLOOKUP(A1447,'Medical Examinations'!A1445:H3780,8,FALSE)</f>
        <v>No</v>
      </c>
      <c r="J1447" s="15" t="str">
        <f>VLOOKUP(A1447,'Medical Examinations'!A1445:J3780,9,FALSE)</f>
        <v>UNDERWEIGHT</v>
      </c>
      <c r="K1447" s="15" t="str">
        <f>VLOOKUP(A1447,'Medical Examinations'!A1445:J3780,10,FALSE)</f>
        <v>DIABETES</v>
      </c>
      <c r="L1447" s="15" t="e">
        <f>VLOOKUP(A1447,'Hospitalisation Details'!A1445:J3788,10,FALSE)</f>
        <v>#N/A</v>
      </c>
      <c r="M1447" s="15" t="e">
        <f>VLOOKUP(A1447,'Hospitalisation Details'!A1445:I3788,6,FALSE)</f>
        <v>#N/A</v>
      </c>
      <c r="N1447" s="15" t="e">
        <f>VLOOKUP(A1447,'Hospitalisation Details'!A1445:I3788,7,FALSE)</f>
        <v>#N/A</v>
      </c>
      <c r="O1447" s="15" t="e">
        <f>VLOOKUP(A1447,'Hospitalisation Details'!A1445:I3788,8,FALSE)</f>
        <v>#N/A</v>
      </c>
      <c r="P1447" s="15" t="e">
        <f>VLOOKUP(A1447,'Hospitalisation Details'!A1445:I3788,9,FALSE)</f>
        <v>#N/A</v>
      </c>
      <c r="Q1447" s="15" t="e">
        <f>VLOOKUP(A1447,'Hospitalisation Details'!A1445:K3788,11,FALSE)</f>
        <v>#N/A</v>
      </c>
    </row>
    <row r="1448" spans="1:17" ht="15.6" x14ac:dyDescent="0.3">
      <c r="A1448" s="78" t="s">
        <v>925</v>
      </c>
      <c r="B1448" s="78" t="str">
        <f>VLOOKUP(A1448,'Customer Names'!A1446:C3781,3,FALSE)</f>
        <v>Kate L.</v>
      </c>
      <c r="C1448" s="91">
        <f>VLOOKUP(A1448,'Medical Examinations'!A1446:H3781,2,FALSE)</f>
        <v>19.95</v>
      </c>
      <c r="D1448" s="15">
        <f>VLOOKUP(A1448,'Medical Examinations'!A1446:H3781,3,FALSE)</f>
        <v>4.3600000000000003</v>
      </c>
      <c r="E1448" s="15" t="str">
        <f>VLOOKUP(A1448,'Medical Examinations'!A1446:H3781,4,FALSE)</f>
        <v>No</v>
      </c>
      <c r="F1448" s="15" t="str">
        <f>VLOOKUP(A1448,'Medical Examinations'!A1446:H3781,5,FALSE)</f>
        <v>No</v>
      </c>
      <c r="G1448" s="15" t="str">
        <f>VLOOKUP(A1448,'Medical Examinations'!A1446:H3781,6,FALSE)</f>
        <v>No</v>
      </c>
      <c r="H1448" s="15">
        <f>VLOOKUP(A1448,'Medical Examinations'!A1446:H3781,7,FALSE)</f>
        <v>2</v>
      </c>
      <c r="I1448" s="15" t="str">
        <f>VLOOKUP(A1448,'Medical Examinations'!A1446:H3781,8,FALSE)</f>
        <v>No</v>
      </c>
      <c r="J1448" s="15" t="str">
        <f>VLOOKUP(A1448,'Medical Examinations'!A1446:J3781,9,FALSE)</f>
        <v>NORMAL WEIGHT</v>
      </c>
      <c r="K1448" s="15" t="str">
        <f>VLOOKUP(A1448,'Medical Examinations'!A1446:J3781,10,FALSE)</f>
        <v>NORMAL</v>
      </c>
      <c r="L1448" s="15" t="e">
        <f>VLOOKUP(A1448,'Hospitalisation Details'!A1446:J3789,10,FALSE)</f>
        <v>#N/A</v>
      </c>
      <c r="M1448" s="15" t="e">
        <f>VLOOKUP(A1448,'Hospitalisation Details'!A1446:I3789,6,FALSE)</f>
        <v>#N/A</v>
      </c>
      <c r="N1448" s="15" t="e">
        <f>VLOOKUP(A1448,'Hospitalisation Details'!A1446:I3789,7,FALSE)</f>
        <v>#N/A</v>
      </c>
      <c r="O1448" s="15" t="e">
        <f>VLOOKUP(A1448,'Hospitalisation Details'!A1446:I3789,8,FALSE)</f>
        <v>#N/A</v>
      </c>
      <c r="P1448" s="15" t="e">
        <f>VLOOKUP(A1448,'Hospitalisation Details'!A1446:I3789,9,FALSE)</f>
        <v>#N/A</v>
      </c>
      <c r="Q1448" s="15" t="e">
        <f>VLOOKUP(A1448,'Hospitalisation Details'!A1446:K3789,11,FALSE)</f>
        <v>#N/A</v>
      </c>
    </row>
    <row r="1449" spans="1:17" ht="15.6" x14ac:dyDescent="0.3">
      <c r="A1449" s="78" t="s">
        <v>924</v>
      </c>
      <c r="B1449" s="78" t="str">
        <f>VLOOKUP(A1449,'Customer Names'!A1447:C3782,3,FALSE)</f>
        <v>Beth</v>
      </c>
      <c r="C1449" s="91">
        <f>VLOOKUP(A1449,'Medical Examinations'!A1447:H3782,2,FALSE)</f>
        <v>16.66</v>
      </c>
      <c r="D1449" s="15">
        <f>VLOOKUP(A1449,'Medical Examinations'!A1447:H3782,3,FALSE)</f>
        <v>9.16</v>
      </c>
      <c r="E1449" s="15" t="str">
        <f>VLOOKUP(A1449,'Medical Examinations'!A1447:H3782,4,FALSE)</f>
        <v>No</v>
      </c>
      <c r="F1449" s="15" t="str">
        <f>VLOOKUP(A1449,'Medical Examinations'!A1447:H3782,5,FALSE)</f>
        <v>No</v>
      </c>
      <c r="G1449" s="15" t="str">
        <f>VLOOKUP(A1449,'Medical Examinations'!A1447:H3782,6,FALSE)</f>
        <v>No</v>
      </c>
      <c r="H1449" s="15">
        <f>VLOOKUP(A1449,'Medical Examinations'!A1447:H3782,7,FALSE)</f>
        <v>0</v>
      </c>
      <c r="I1449" s="15" t="str">
        <f>VLOOKUP(A1449,'Medical Examinations'!A1447:H3782,8,FALSE)</f>
        <v>No</v>
      </c>
      <c r="J1449" s="15" t="str">
        <f>VLOOKUP(A1449,'Medical Examinations'!A1447:J3782,9,FALSE)</f>
        <v>UNDERWEIGHT</v>
      </c>
      <c r="K1449" s="15" t="str">
        <f>VLOOKUP(A1449,'Medical Examinations'!A1447:J3782,10,FALSE)</f>
        <v>DIABETES</v>
      </c>
      <c r="L1449" s="15" t="e">
        <f>VLOOKUP(A1449,'Hospitalisation Details'!A1447:J3790,10,FALSE)</f>
        <v>#N/A</v>
      </c>
      <c r="M1449" s="15" t="e">
        <f>VLOOKUP(A1449,'Hospitalisation Details'!A1447:I3790,6,FALSE)</f>
        <v>#N/A</v>
      </c>
      <c r="N1449" s="15" t="e">
        <f>VLOOKUP(A1449,'Hospitalisation Details'!A1447:I3790,7,FALSE)</f>
        <v>#N/A</v>
      </c>
      <c r="O1449" s="15" t="e">
        <f>VLOOKUP(A1449,'Hospitalisation Details'!A1447:I3790,8,FALSE)</f>
        <v>#N/A</v>
      </c>
      <c r="P1449" s="15" t="e">
        <f>VLOOKUP(A1449,'Hospitalisation Details'!A1447:I3790,9,FALSE)</f>
        <v>#N/A</v>
      </c>
      <c r="Q1449" s="15" t="e">
        <f>VLOOKUP(A1449,'Hospitalisation Details'!A1447:K3790,11,FALSE)</f>
        <v>#N/A</v>
      </c>
    </row>
    <row r="1450" spans="1:17" ht="15.6" x14ac:dyDescent="0.3">
      <c r="A1450" s="78" t="s">
        <v>923</v>
      </c>
      <c r="B1450" s="78" t="str">
        <f>VLOOKUP(A1450,'Customer Names'!A1448:C3783,3,FALSE)</f>
        <v>Katharine</v>
      </c>
      <c r="C1450" s="91">
        <f>VLOOKUP(A1450,'Medical Examinations'!A1448:H3783,2,FALSE)</f>
        <v>16.62</v>
      </c>
      <c r="D1450" s="15">
        <f>VLOOKUP(A1450,'Medical Examinations'!A1448:H3783,3,FALSE)</f>
        <v>9.14</v>
      </c>
      <c r="E1450" s="15" t="str">
        <f>VLOOKUP(A1450,'Medical Examinations'!A1448:H3783,4,FALSE)</f>
        <v>No</v>
      </c>
      <c r="F1450" s="15" t="str">
        <f>VLOOKUP(A1450,'Medical Examinations'!A1448:H3783,5,FALSE)</f>
        <v>No</v>
      </c>
      <c r="G1450" s="15" t="str">
        <f>VLOOKUP(A1450,'Medical Examinations'!A1448:H3783,6,FALSE)</f>
        <v>No</v>
      </c>
      <c r="H1450" s="15">
        <f>VLOOKUP(A1450,'Medical Examinations'!A1448:H3783,7,FALSE)</f>
        <v>0</v>
      </c>
      <c r="I1450" s="15" t="str">
        <f>VLOOKUP(A1450,'Medical Examinations'!A1448:H3783,8,FALSE)</f>
        <v>No</v>
      </c>
      <c r="J1450" s="15" t="str">
        <f>VLOOKUP(A1450,'Medical Examinations'!A1448:J3783,9,FALSE)</f>
        <v>UNDERWEIGHT</v>
      </c>
      <c r="K1450" s="15" t="str">
        <f>VLOOKUP(A1450,'Medical Examinations'!A1448:J3783,10,FALSE)</f>
        <v>DIABETES</v>
      </c>
      <c r="L1450" s="15" t="e">
        <f>VLOOKUP(A1450,'Hospitalisation Details'!A1448:J3791,10,FALSE)</f>
        <v>#N/A</v>
      </c>
      <c r="M1450" s="15" t="e">
        <f>VLOOKUP(A1450,'Hospitalisation Details'!A1448:I3791,6,FALSE)</f>
        <v>#N/A</v>
      </c>
      <c r="N1450" s="15" t="e">
        <f>VLOOKUP(A1450,'Hospitalisation Details'!A1448:I3791,7,FALSE)</f>
        <v>#N/A</v>
      </c>
      <c r="O1450" s="15" t="e">
        <f>VLOOKUP(A1450,'Hospitalisation Details'!A1448:I3791,8,FALSE)</f>
        <v>#N/A</v>
      </c>
      <c r="P1450" s="15" t="e">
        <f>VLOOKUP(A1450,'Hospitalisation Details'!A1448:I3791,9,FALSE)</f>
        <v>#N/A</v>
      </c>
      <c r="Q1450" s="15" t="e">
        <f>VLOOKUP(A1450,'Hospitalisation Details'!A1448:K3791,11,FALSE)</f>
        <v>#N/A</v>
      </c>
    </row>
    <row r="1451" spans="1:17" ht="15.6" x14ac:dyDescent="0.3">
      <c r="A1451" s="78" t="s">
        <v>922</v>
      </c>
      <c r="B1451" s="78" t="str">
        <f>VLOOKUP(A1451,'Customer Names'!A1449:C3784,3,FALSE)</f>
        <v>Heather L</v>
      </c>
      <c r="C1451" s="91">
        <f>VLOOKUP(A1451,'Medical Examinations'!A1449:H3784,2,FALSE)</f>
        <v>15.36</v>
      </c>
      <c r="D1451" s="15">
        <f>VLOOKUP(A1451,'Medical Examinations'!A1449:H3784,3,FALSE)</f>
        <v>5.49</v>
      </c>
      <c r="E1451" s="15" t="str">
        <f>VLOOKUP(A1451,'Medical Examinations'!A1449:H3784,4,FALSE)</f>
        <v>yes</v>
      </c>
      <c r="F1451" s="15" t="str">
        <f>VLOOKUP(A1451,'Medical Examinations'!A1449:H3784,5,FALSE)</f>
        <v>No</v>
      </c>
      <c r="G1451" s="15" t="str">
        <f>VLOOKUP(A1451,'Medical Examinations'!A1449:H3784,6,FALSE)</f>
        <v>No</v>
      </c>
      <c r="H1451" s="15">
        <f>VLOOKUP(A1451,'Medical Examinations'!A1449:H3784,7,FALSE)</f>
        <v>2</v>
      </c>
      <c r="I1451" s="15" t="str">
        <f>VLOOKUP(A1451,'Medical Examinations'!A1449:H3784,8,FALSE)</f>
        <v>No</v>
      </c>
      <c r="J1451" s="15" t="str">
        <f>VLOOKUP(A1451,'Medical Examinations'!A1449:J3784,9,FALSE)</f>
        <v>UNDERWEIGHT</v>
      </c>
      <c r="K1451" s="15" t="str">
        <f>VLOOKUP(A1451,'Medical Examinations'!A1449:J3784,10,FALSE)</f>
        <v>NORMAL</v>
      </c>
      <c r="L1451" s="15" t="e">
        <f>VLOOKUP(A1451,'Hospitalisation Details'!A1449:J3792,10,FALSE)</f>
        <v>#N/A</v>
      </c>
      <c r="M1451" s="15" t="e">
        <f>VLOOKUP(A1451,'Hospitalisation Details'!A1449:I3792,6,FALSE)</f>
        <v>#N/A</v>
      </c>
      <c r="N1451" s="15" t="e">
        <f>VLOOKUP(A1451,'Hospitalisation Details'!A1449:I3792,7,FALSE)</f>
        <v>#N/A</v>
      </c>
      <c r="O1451" s="15" t="e">
        <f>VLOOKUP(A1451,'Hospitalisation Details'!A1449:I3792,8,FALSE)</f>
        <v>#N/A</v>
      </c>
      <c r="P1451" s="15" t="e">
        <f>VLOOKUP(A1451,'Hospitalisation Details'!A1449:I3792,9,FALSE)</f>
        <v>#N/A</v>
      </c>
      <c r="Q1451" s="15" t="e">
        <f>VLOOKUP(A1451,'Hospitalisation Details'!A1449:K3792,11,FALSE)</f>
        <v>#N/A</v>
      </c>
    </row>
    <row r="1452" spans="1:17" ht="15.6" x14ac:dyDescent="0.3">
      <c r="A1452" s="78" t="s">
        <v>921</v>
      </c>
      <c r="B1452" s="78" t="str">
        <f>VLOOKUP(A1452,'Customer Names'!A1450:C3785,3,FALSE)</f>
        <v>Desiree</v>
      </c>
      <c r="C1452" s="91">
        <f>VLOOKUP(A1452,'Medical Examinations'!A1450:H3785,2,FALSE)</f>
        <v>27.74</v>
      </c>
      <c r="D1452" s="15">
        <f>VLOOKUP(A1452,'Medical Examinations'!A1450:H3785,3,FALSE)</f>
        <v>5.96</v>
      </c>
      <c r="E1452" s="15" t="str">
        <f>VLOOKUP(A1452,'Medical Examinations'!A1450:H3785,4,FALSE)</f>
        <v>yes</v>
      </c>
      <c r="F1452" s="15" t="str">
        <f>VLOOKUP(A1452,'Medical Examinations'!A1450:H3785,5,FALSE)</f>
        <v>No</v>
      </c>
      <c r="G1452" s="15" t="str">
        <f>VLOOKUP(A1452,'Medical Examinations'!A1450:H3785,6,FALSE)</f>
        <v>No</v>
      </c>
      <c r="H1452" s="15">
        <f>VLOOKUP(A1452,'Medical Examinations'!A1450:H3785,7,FALSE)</f>
        <v>0</v>
      </c>
      <c r="I1452" s="15" t="str">
        <f>VLOOKUP(A1452,'Medical Examinations'!A1450:H3785,8,FALSE)</f>
        <v>No</v>
      </c>
      <c r="J1452" s="15" t="str">
        <f>VLOOKUP(A1452,'Medical Examinations'!A1450:J3785,9,FALSE)</f>
        <v>OVERWEIGHT</v>
      </c>
      <c r="K1452" s="15" t="str">
        <f>VLOOKUP(A1452,'Medical Examinations'!A1450:J3785,10,FALSE)</f>
        <v>PREDIABETES</v>
      </c>
      <c r="L1452" s="15" t="e">
        <f>VLOOKUP(A1452,'Hospitalisation Details'!A1450:J3793,10,FALSE)</f>
        <v>#N/A</v>
      </c>
      <c r="M1452" s="15" t="e">
        <f>VLOOKUP(A1452,'Hospitalisation Details'!A1450:I3793,6,FALSE)</f>
        <v>#N/A</v>
      </c>
      <c r="N1452" s="15" t="e">
        <f>VLOOKUP(A1452,'Hospitalisation Details'!A1450:I3793,7,FALSE)</f>
        <v>#N/A</v>
      </c>
      <c r="O1452" s="15" t="e">
        <f>VLOOKUP(A1452,'Hospitalisation Details'!A1450:I3793,8,FALSE)</f>
        <v>#N/A</v>
      </c>
      <c r="P1452" s="15" t="e">
        <f>VLOOKUP(A1452,'Hospitalisation Details'!A1450:I3793,9,FALSE)</f>
        <v>#N/A</v>
      </c>
      <c r="Q1452" s="15" t="e">
        <f>VLOOKUP(A1452,'Hospitalisation Details'!A1450:K3793,11,FALSE)</f>
        <v>#N/A</v>
      </c>
    </row>
    <row r="1453" spans="1:17" ht="15.6" x14ac:dyDescent="0.3">
      <c r="A1453" s="78" t="s">
        <v>920</v>
      </c>
      <c r="B1453" s="78" t="str">
        <f>VLOOKUP(A1453,'Customer Names'!A1451:C3786,3,FALSE)</f>
        <v>Peter B.</v>
      </c>
      <c r="C1453" s="91">
        <f>VLOOKUP(A1453,'Medical Examinations'!A1451:H3786,2,FALSE)</f>
        <v>22.44</v>
      </c>
      <c r="D1453" s="15">
        <f>VLOOKUP(A1453,'Medical Examinations'!A1451:H3786,3,FALSE)</f>
        <v>4.62</v>
      </c>
      <c r="E1453" s="15" t="str">
        <f>VLOOKUP(A1453,'Medical Examinations'!A1451:H3786,4,FALSE)</f>
        <v>yes</v>
      </c>
      <c r="F1453" s="15" t="str">
        <f>VLOOKUP(A1453,'Medical Examinations'!A1451:H3786,5,FALSE)</f>
        <v>No</v>
      </c>
      <c r="G1453" s="15" t="str">
        <f>VLOOKUP(A1453,'Medical Examinations'!A1451:H3786,6,FALSE)</f>
        <v>No</v>
      </c>
      <c r="H1453" s="15">
        <f>VLOOKUP(A1453,'Medical Examinations'!A1451:H3786,7,FALSE)</f>
        <v>0</v>
      </c>
      <c r="I1453" s="15" t="str">
        <f>VLOOKUP(A1453,'Medical Examinations'!A1451:H3786,8,FALSE)</f>
        <v>No</v>
      </c>
      <c r="J1453" s="15" t="str">
        <f>VLOOKUP(A1453,'Medical Examinations'!A1451:J3786,9,FALSE)</f>
        <v>NORMAL WEIGHT</v>
      </c>
      <c r="K1453" s="15" t="str">
        <f>VLOOKUP(A1453,'Medical Examinations'!A1451:J3786,10,FALSE)</f>
        <v>NORMAL</v>
      </c>
      <c r="L1453" s="15" t="e">
        <f>VLOOKUP(A1453,'Hospitalisation Details'!A1451:J3794,10,FALSE)</f>
        <v>#N/A</v>
      </c>
      <c r="M1453" s="15" t="e">
        <f>VLOOKUP(A1453,'Hospitalisation Details'!A1451:I3794,6,FALSE)</f>
        <v>#N/A</v>
      </c>
      <c r="N1453" s="15" t="e">
        <f>VLOOKUP(A1453,'Hospitalisation Details'!A1451:I3794,7,FALSE)</f>
        <v>#N/A</v>
      </c>
      <c r="O1453" s="15" t="e">
        <f>VLOOKUP(A1453,'Hospitalisation Details'!A1451:I3794,8,FALSE)</f>
        <v>#N/A</v>
      </c>
      <c r="P1453" s="15" t="e">
        <f>VLOOKUP(A1453,'Hospitalisation Details'!A1451:I3794,9,FALSE)</f>
        <v>#N/A</v>
      </c>
      <c r="Q1453" s="15" t="e">
        <f>VLOOKUP(A1453,'Hospitalisation Details'!A1451:K3794,11,FALSE)</f>
        <v>#N/A</v>
      </c>
    </row>
    <row r="1454" spans="1:17" ht="15.6" x14ac:dyDescent="0.3">
      <c r="A1454" s="78" t="s">
        <v>919</v>
      </c>
      <c r="B1454" s="78" t="str">
        <f>VLOOKUP(A1454,'Customer Names'!A1452:C3787,3,FALSE)</f>
        <v>Adam</v>
      </c>
      <c r="C1454" s="91">
        <f>VLOOKUP(A1454,'Medical Examinations'!A1452:H3787,2,FALSE)</f>
        <v>37.049999999999997</v>
      </c>
      <c r="D1454" s="15">
        <f>VLOOKUP(A1454,'Medical Examinations'!A1452:H3787,3,FALSE)</f>
        <v>9.9600000000000009</v>
      </c>
      <c r="E1454" s="15" t="str">
        <f>VLOOKUP(A1454,'Medical Examinations'!A1452:H3787,4,FALSE)</f>
        <v>yes</v>
      </c>
      <c r="F1454" s="15" t="str">
        <f>VLOOKUP(A1454,'Medical Examinations'!A1452:H3787,5,FALSE)</f>
        <v>No</v>
      </c>
      <c r="G1454" s="15" t="str">
        <f>VLOOKUP(A1454,'Medical Examinations'!A1452:H3787,6,FALSE)</f>
        <v>No</v>
      </c>
      <c r="H1454" s="15">
        <f>VLOOKUP(A1454,'Medical Examinations'!A1452:H3787,7,FALSE)</f>
        <v>0</v>
      </c>
      <c r="I1454" s="15" t="str">
        <f>VLOOKUP(A1454,'Medical Examinations'!A1452:H3787,8,FALSE)</f>
        <v>No</v>
      </c>
      <c r="J1454" s="15" t="str">
        <f>VLOOKUP(A1454,'Medical Examinations'!A1452:J3787,9,FALSE)</f>
        <v>OBESITY</v>
      </c>
      <c r="K1454" s="15" t="str">
        <f>VLOOKUP(A1454,'Medical Examinations'!A1452:J3787,10,FALSE)</f>
        <v>DIABETES</v>
      </c>
      <c r="L1454" s="15" t="e">
        <f>VLOOKUP(A1454,'Hospitalisation Details'!A1452:J3795,10,FALSE)</f>
        <v>#N/A</v>
      </c>
      <c r="M1454" s="15" t="e">
        <f>VLOOKUP(A1454,'Hospitalisation Details'!A1452:I3795,6,FALSE)</f>
        <v>#N/A</v>
      </c>
      <c r="N1454" s="15" t="e">
        <f>VLOOKUP(A1454,'Hospitalisation Details'!A1452:I3795,7,FALSE)</f>
        <v>#N/A</v>
      </c>
      <c r="O1454" s="15" t="e">
        <f>VLOOKUP(A1454,'Hospitalisation Details'!A1452:I3795,8,FALSE)</f>
        <v>#N/A</v>
      </c>
      <c r="P1454" s="15" t="e">
        <f>VLOOKUP(A1454,'Hospitalisation Details'!A1452:I3795,9,FALSE)</f>
        <v>#N/A</v>
      </c>
      <c r="Q1454" s="15" t="e">
        <f>VLOOKUP(A1454,'Hospitalisation Details'!A1452:K3795,11,FALSE)</f>
        <v>#N/A</v>
      </c>
    </row>
    <row r="1455" spans="1:17" ht="15.6" x14ac:dyDescent="0.3">
      <c r="A1455" s="78" t="s">
        <v>918</v>
      </c>
      <c r="B1455" s="78" t="str">
        <f>VLOOKUP(A1455,'Customer Names'!A1453:C3788,3,FALSE)</f>
        <v>Jeremy J</v>
      </c>
      <c r="C1455" s="91">
        <f>VLOOKUP(A1455,'Medical Examinations'!A1453:H3788,2,FALSE)</f>
        <v>22.95</v>
      </c>
      <c r="D1455" s="15">
        <f>VLOOKUP(A1455,'Medical Examinations'!A1453:H3788,3,FALSE)</f>
        <v>10.53</v>
      </c>
      <c r="E1455" s="15" t="str">
        <f>VLOOKUP(A1455,'Medical Examinations'!A1453:H3788,4,FALSE)</f>
        <v>No</v>
      </c>
      <c r="F1455" s="15" t="str">
        <f>VLOOKUP(A1455,'Medical Examinations'!A1453:H3788,5,FALSE)</f>
        <v>No</v>
      </c>
      <c r="G1455" s="15" t="str">
        <f>VLOOKUP(A1455,'Medical Examinations'!A1453:H3788,6,FALSE)</f>
        <v>No</v>
      </c>
      <c r="H1455" s="15">
        <f>VLOOKUP(A1455,'Medical Examinations'!A1453:H3788,7,FALSE)</f>
        <v>2</v>
      </c>
      <c r="I1455" s="15" t="str">
        <f>VLOOKUP(A1455,'Medical Examinations'!A1453:H3788,8,FALSE)</f>
        <v>No</v>
      </c>
      <c r="J1455" s="15" t="str">
        <f>VLOOKUP(A1455,'Medical Examinations'!A1453:J3788,9,FALSE)</f>
        <v>NORMAL WEIGHT</v>
      </c>
      <c r="K1455" s="15" t="str">
        <f>VLOOKUP(A1455,'Medical Examinations'!A1453:J3788,10,FALSE)</f>
        <v>DIABETES</v>
      </c>
      <c r="L1455" s="15" t="e">
        <f>VLOOKUP(A1455,'Hospitalisation Details'!A1453:J3796,10,FALSE)</f>
        <v>#N/A</v>
      </c>
      <c r="M1455" s="15" t="e">
        <f>VLOOKUP(A1455,'Hospitalisation Details'!A1453:I3796,6,FALSE)</f>
        <v>#N/A</v>
      </c>
      <c r="N1455" s="15" t="e">
        <f>VLOOKUP(A1455,'Hospitalisation Details'!A1453:I3796,7,FALSE)</f>
        <v>#N/A</v>
      </c>
      <c r="O1455" s="15" t="e">
        <f>VLOOKUP(A1455,'Hospitalisation Details'!A1453:I3796,8,FALSE)</f>
        <v>#N/A</v>
      </c>
      <c r="P1455" s="15" t="e">
        <f>VLOOKUP(A1455,'Hospitalisation Details'!A1453:I3796,9,FALSE)</f>
        <v>#N/A</v>
      </c>
      <c r="Q1455" s="15" t="e">
        <f>VLOOKUP(A1455,'Hospitalisation Details'!A1453:K3796,11,FALSE)</f>
        <v>#N/A</v>
      </c>
    </row>
    <row r="1456" spans="1:17" ht="15.6" x14ac:dyDescent="0.3">
      <c r="A1456" s="78" t="s">
        <v>917</v>
      </c>
      <c r="B1456" s="78" t="str">
        <f>VLOOKUP(A1456,'Customer Names'!A1454:C3789,3,FALSE)</f>
        <v>Adam C</v>
      </c>
      <c r="C1456" s="91">
        <f>VLOOKUP(A1456,'Medical Examinations'!A1454:H3789,2,FALSE)</f>
        <v>34.200000000000003</v>
      </c>
      <c r="D1456" s="15">
        <f>VLOOKUP(A1456,'Medical Examinations'!A1454:H3789,3,FALSE)</f>
        <v>6.69</v>
      </c>
      <c r="E1456" s="15" t="str">
        <f>VLOOKUP(A1456,'Medical Examinations'!A1454:H3789,4,FALSE)</f>
        <v>yes</v>
      </c>
      <c r="F1456" s="15" t="str">
        <f>VLOOKUP(A1456,'Medical Examinations'!A1454:H3789,5,FALSE)</f>
        <v>No</v>
      </c>
      <c r="G1456" s="15" t="str">
        <f>VLOOKUP(A1456,'Medical Examinations'!A1454:H3789,6,FALSE)</f>
        <v>No</v>
      </c>
      <c r="H1456" s="15">
        <f>VLOOKUP(A1456,'Medical Examinations'!A1454:H3789,7,FALSE)</f>
        <v>0</v>
      </c>
      <c r="I1456" s="15" t="str">
        <f>VLOOKUP(A1456,'Medical Examinations'!A1454:H3789,8,FALSE)</f>
        <v>No</v>
      </c>
      <c r="J1456" s="15" t="str">
        <f>VLOOKUP(A1456,'Medical Examinations'!A1454:J3789,9,FALSE)</f>
        <v>OBESITY</v>
      </c>
      <c r="K1456" s="15" t="str">
        <f>VLOOKUP(A1456,'Medical Examinations'!A1454:J3789,10,FALSE)</f>
        <v>DIABETES</v>
      </c>
      <c r="L1456" s="15" t="e">
        <f>VLOOKUP(A1456,'Hospitalisation Details'!A1454:J3797,10,FALSE)</f>
        <v>#N/A</v>
      </c>
      <c r="M1456" s="15" t="e">
        <f>VLOOKUP(A1456,'Hospitalisation Details'!A1454:I3797,6,FALSE)</f>
        <v>#N/A</v>
      </c>
      <c r="N1456" s="15" t="e">
        <f>VLOOKUP(A1456,'Hospitalisation Details'!A1454:I3797,7,FALSE)</f>
        <v>#N/A</v>
      </c>
      <c r="O1456" s="15" t="e">
        <f>VLOOKUP(A1456,'Hospitalisation Details'!A1454:I3797,8,FALSE)</f>
        <v>#N/A</v>
      </c>
      <c r="P1456" s="15" t="e">
        <f>VLOOKUP(A1456,'Hospitalisation Details'!A1454:I3797,9,FALSE)</f>
        <v>#N/A</v>
      </c>
      <c r="Q1456" s="15" t="e">
        <f>VLOOKUP(A1456,'Hospitalisation Details'!A1454:K3797,11,FALSE)</f>
        <v>#N/A</v>
      </c>
    </row>
    <row r="1457" spans="1:17" ht="15.6" x14ac:dyDescent="0.3">
      <c r="A1457" s="78" t="s">
        <v>916</v>
      </c>
      <c r="B1457" s="78" t="str">
        <f>VLOOKUP(A1457,'Customer Names'!A1455:C3790,3,FALSE)</f>
        <v>Jon</v>
      </c>
      <c r="C1457" s="91">
        <f>VLOOKUP(A1457,'Medical Examinations'!A1455:H3790,2,FALSE)</f>
        <v>30.59</v>
      </c>
      <c r="D1457" s="15">
        <f>VLOOKUP(A1457,'Medical Examinations'!A1455:H3790,3,FALSE)</f>
        <v>9.5500000000000007</v>
      </c>
      <c r="E1457" s="15" t="str">
        <f>VLOOKUP(A1457,'Medical Examinations'!A1455:H3790,4,FALSE)</f>
        <v>yes</v>
      </c>
      <c r="F1457" s="15" t="str">
        <f>VLOOKUP(A1457,'Medical Examinations'!A1455:H3790,5,FALSE)</f>
        <v>No</v>
      </c>
      <c r="G1457" s="15" t="str">
        <f>VLOOKUP(A1457,'Medical Examinations'!A1455:H3790,6,FALSE)</f>
        <v>No</v>
      </c>
      <c r="H1457" s="15">
        <f>VLOOKUP(A1457,'Medical Examinations'!A1455:H3790,7,FALSE)</f>
        <v>0</v>
      </c>
      <c r="I1457" s="15" t="str">
        <f>VLOOKUP(A1457,'Medical Examinations'!A1455:H3790,8,FALSE)</f>
        <v>No</v>
      </c>
      <c r="J1457" s="15" t="str">
        <f>VLOOKUP(A1457,'Medical Examinations'!A1455:J3790,9,FALSE)</f>
        <v>OBESITY</v>
      </c>
      <c r="K1457" s="15" t="str">
        <f>VLOOKUP(A1457,'Medical Examinations'!A1455:J3790,10,FALSE)</f>
        <v>DIABETES</v>
      </c>
      <c r="L1457" s="15" t="e">
        <f>VLOOKUP(A1457,'Hospitalisation Details'!A1455:J3798,10,FALSE)</f>
        <v>#N/A</v>
      </c>
      <c r="M1457" s="15" t="e">
        <f>VLOOKUP(A1457,'Hospitalisation Details'!A1455:I3798,6,FALSE)</f>
        <v>#N/A</v>
      </c>
      <c r="N1457" s="15" t="e">
        <f>VLOOKUP(A1457,'Hospitalisation Details'!A1455:I3798,7,FALSE)</f>
        <v>#N/A</v>
      </c>
      <c r="O1457" s="15" t="e">
        <f>VLOOKUP(A1457,'Hospitalisation Details'!A1455:I3798,8,FALSE)</f>
        <v>#N/A</v>
      </c>
      <c r="P1457" s="15" t="e">
        <f>VLOOKUP(A1457,'Hospitalisation Details'!A1455:I3798,9,FALSE)</f>
        <v>#N/A</v>
      </c>
      <c r="Q1457" s="15" t="e">
        <f>VLOOKUP(A1457,'Hospitalisation Details'!A1455:K3798,11,FALSE)</f>
        <v>#N/A</v>
      </c>
    </row>
    <row r="1458" spans="1:17" ht="15.6" x14ac:dyDescent="0.3">
      <c r="A1458" s="78" t="s">
        <v>915</v>
      </c>
      <c r="B1458" s="78" t="str">
        <f>VLOOKUP(A1458,'Customer Names'!A1456:C3791,3,FALSE)</f>
        <v>Steven J</v>
      </c>
      <c r="C1458" s="91">
        <f>VLOOKUP(A1458,'Medical Examinations'!A1456:H3791,2,FALSE)</f>
        <v>25.51</v>
      </c>
      <c r="D1458" s="15">
        <f>VLOOKUP(A1458,'Medical Examinations'!A1456:H3791,3,FALSE)</f>
        <v>6.05</v>
      </c>
      <c r="E1458" s="15" t="str">
        <f>VLOOKUP(A1458,'Medical Examinations'!A1456:H3791,4,FALSE)</f>
        <v>No</v>
      </c>
      <c r="F1458" s="15" t="str">
        <f>VLOOKUP(A1458,'Medical Examinations'!A1456:H3791,5,FALSE)</f>
        <v>No</v>
      </c>
      <c r="G1458" s="15" t="str">
        <f>VLOOKUP(A1458,'Medical Examinations'!A1456:H3791,6,FALSE)</f>
        <v>No</v>
      </c>
      <c r="H1458" s="15">
        <f>VLOOKUP(A1458,'Medical Examinations'!A1456:H3791,7,FALSE)</f>
        <v>0</v>
      </c>
      <c r="I1458" s="15" t="str">
        <f>VLOOKUP(A1458,'Medical Examinations'!A1456:H3791,8,FALSE)</f>
        <v>No</v>
      </c>
      <c r="J1458" s="15" t="str">
        <f>VLOOKUP(A1458,'Medical Examinations'!A1456:J3791,9,FALSE)</f>
        <v>OVERWEIGHT</v>
      </c>
      <c r="K1458" s="15" t="str">
        <f>VLOOKUP(A1458,'Medical Examinations'!A1456:J3791,10,FALSE)</f>
        <v>PREDIABETES</v>
      </c>
      <c r="L1458" s="15" t="e">
        <f>VLOOKUP(A1458,'Hospitalisation Details'!A1456:J3799,10,FALSE)</f>
        <v>#N/A</v>
      </c>
      <c r="M1458" s="15" t="e">
        <f>VLOOKUP(A1458,'Hospitalisation Details'!A1456:I3799,6,FALSE)</f>
        <v>#N/A</v>
      </c>
      <c r="N1458" s="15" t="e">
        <f>VLOOKUP(A1458,'Hospitalisation Details'!A1456:I3799,7,FALSE)</f>
        <v>#N/A</v>
      </c>
      <c r="O1458" s="15" t="e">
        <f>VLOOKUP(A1458,'Hospitalisation Details'!A1456:I3799,8,FALSE)</f>
        <v>#N/A</v>
      </c>
      <c r="P1458" s="15" t="e">
        <f>VLOOKUP(A1458,'Hospitalisation Details'!A1456:I3799,9,FALSE)</f>
        <v>#N/A</v>
      </c>
      <c r="Q1458" s="15" t="e">
        <f>VLOOKUP(A1458,'Hospitalisation Details'!A1456:K3799,11,FALSE)</f>
        <v>#N/A</v>
      </c>
    </row>
    <row r="1459" spans="1:17" ht="15.6" x14ac:dyDescent="0.3">
      <c r="A1459" s="78" t="s">
        <v>914</v>
      </c>
      <c r="B1459" s="78" t="str">
        <f>VLOOKUP(A1459,'Customer Names'!A1457:C3792,3,FALSE)</f>
        <v>Jessica P.</v>
      </c>
      <c r="C1459" s="91">
        <f>VLOOKUP(A1459,'Medical Examinations'!A1457:H3792,2,FALSE)</f>
        <v>29.04</v>
      </c>
      <c r="D1459" s="15">
        <f>VLOOKUP(A1459,'Medical Examinations'!A1457:H3792,3,FALSE)</f>
        <v>10.56</v>
      </c>
      <c r="E1459" s="15" t="str">
        <f>VLOOKUP(A1459,'Medical Examinations'!A1457:H3792,4,FALSE)</f>
        <v>yes</v>
      </c>
      <c r="F1459" s="15" t="str">
        <f>VLOOKUP(A1459,'Medical Examinations'!A1457:H3792,5,FALSE)</f>
        <v>No</v>
      </c>
      <c r="G1459" s="15" t="str">
        <f>VLOOKUP(A1459,'Medical Examinations'!A1457:H3792,6,FALSE)</f>
        <v>No</v>
      </c>
      <c r="H1459" s="15">
        <f>VLOOKUP(A1459,'Medical Examinations'!A1457:H3792,7,FALSE)</f>
        <v>1</v>
      </c>
      <c r="I1459" s="15" t="str">
        <f>VLOOKUP(A1459,'Medical Examinations'!A1457:H3792,8,FALSE)</f>
        <v>No</v>
      </c>
      <c r="J1459" s="15" t="str">
        <f>VLOOKUP(A1459,'Medical Examinations'!A1457:J3792,9,FALSE)</f>
        <v>OVERWEIGHT</v>
      </c>
      <c r="K1459" s="15" t="str">
        <f>VLOOKUP(A1459,'Medical Examinations'!A1457:J3792,10,FALSE)</f>
        <v>DIABETES</v>
      </c>
      <c r="L1459" s="15" t="e">
        <f>VLOOKUP(A1459,'Hospitalisation Details'!A1457:J3800,10,FALSE)</f>
        <v>#N/A</v>
      </c>
      <c r="M1459" s="15" t="e">
        <f>VLOOKUP(A1459,'Hospitalisation Details'!A1457:I3800,6,FALSE)</f>
        <v>#N/A</v>
      </c>
      <c r="N1459" s="15" t="e">
        <f>VLOOKUP(A1459,'Hospitalisation Details'!A1457:I3800,7,FALSE)</f>
        <v>#N/A</v>
      </c>
      <c r="O1459" s="15" t="e">
        <f>VLOOKUP(A1459,'Hospitalisation Details'!A1457:I3800,8,FALSE)</f>
        <v>#N/A</v>
      </c>
      <c r="P1459" s="15" t="e">
        <f>VLOOKUP(A1459,'Hospitalisation Details'!A1457:I3800,9,FALSE)</f>
        <v>#N/A</v>
      </c>
      <c r="Q1459" s="15" t="e">
        <f>VLOOKUP(A1459,'Hospitalisation Details'!A1457:K3800,11,FALSE)</f>
        <v>#N/A</v>
      </c>
    </row>
    <row r="1460" spans="1:17" ht="15.6" x14ac:dyDescent="0.3">
      <c r="A1460" s="78" t="s">
        <v>913</v>
      </c>
      <c r="B1460" s="78" t="str">
        <f>VLOOKUP(A1460,'Customer Names'!A1458:C3793,3,FALSE)</f>
        <v>Ashley</v>
      </c>
      <c r="C1460" s="91">
        <f>VLOOKUP(A1460,'Medical Examinations'!A1458:H3793,2,FALSE)</f>
        <v>22.135000000000002</v>
      </c>
      <c r="D1460" s="15">
        <f>VLOOKUP(A1460,'Medical Examinations'!A1458:H3793,3,FALSE)</f>
        <v>10.81</v>
      </c>
      <c r="E1460" s="15" t="str">
        <f>VLOOKUP(A1460,'Medical Examinations'!A1458:H3793,4,FALSE)</f>
        <v>yes</v>
      </c>
      <c r="F1460" s="15" t="str">
        <f>VLOOKUP(A1460,'Medical Examinations'!A1458:H3793,5,FALSE)</f>
        <v>No</v>
      </c>
      <c r="G1460" s="15" t="str">
        <f>VLOOKUP(A1460,'Medical Examinations'!A1458:H3793,6,FALSE)</f>
        <v>No</v>
      </c>
      <c r="H1460" s="15">
        <f>VLOOKUP(A1460,'Medical Examinations'!A1458:H3793,7,FALSE)</f>
        <v>1</v>
      </c>
      <c r="I1460" s="15" t="str">
        <f>VLOOKUP(A1460,'Medical Examinations'!A1458:H3793,8,FALSE)</f>
        <v>No</v>
      </c>
      <c r="J1460" s="15" t="str">
        <f>VLOOKUP(A1460,'Medical Examinations'!A1458:J3793,9,FALSE)</f>
        <v>NORMAL WEIGHT</v>
      </c>
      <c r="K1460" s="15" t="str">
        <f>VLOOKUP(A1460,'Medical Examinations'!A1458:J3793,10,FALSE)</f>
        <v>DIABETES</v>
      </c>
      <c r="L1460" s="15" t="e">
        <f>VLOOKUP(A1460,'Hospitalisation Details'!A1458:J3801,10,FALSE)</f>
        <v>#N/A</v>
      </c>
      <c r="M1460" s="15" t="e">
        <f>VLOOKUP(A1460,'Hospitalisation Details'!A1458:I3801,6,FALSE)</f>
        <v>#N/A</v>
      </c>
      <c r="N1460" s="15" t="e">
        <f>VLOOKUP(A1460,'Hospitalisation Details'!A1458:I3801,7,FALSE)</f>
        <v>#N/A</v>
      </c>
      <c r="O1460" s="15" t="e">
        <f>VLOOKUP(A1460,'Hospitalisation Details'!A1458:I3801,8,FALSE)</f>
        <v>#N/A</v>
      </c>
      <c r="P1460" s="15" t="e">
        <f>VLOOKUP(A1460,'Hospitalisation Details'!A1458:I3801,9,FALSE)</f>
        <v>#N/A</v>
      </c>
      <c r="Q1460" s="15" t="e">
        <f>VLOOKUP(A1460,'Hospitalisation Details'!A1458:K3801,11,FALSE)</f>
        <v>#N/A</v>
      </c>
    </row>
    <row r="1461" spans="1:17" ht="15.6" x14ac:dyDescent="0.3">
      <c r="A1461" s="78" t="s">
        <v>912</v>
      </c>
      <c r="B1461" s="78" t="str">
        <f>VLOOKUP(A1461,'Customer Names'!A1459:C3794,3,FALSE)</f>
        <v>Arturo H.</v>
      </c>
      <c r="C1461" s="91">
        <f>VLOOKUP(A1461,'Medical Examinations'!A1459:H3794,2,FALSE)</f>
        <v>21.375</v>
      </c>
      <c r="D1461" s="15">
        <f>VLOOKUP(A1461,'Medical Examinations'!A1459:H3794,3,FALSE)</f>
        <v>4.32</v>
      </c>
      <c r="E1461" s="15" t="str">
        <f>VLOOKUP(A1461,'Medical Examinations'!A1459:H3794,4,FALSE)</f>
        <v>No</v>
      </c>
      <c r="F1461" s="15" t="str">
        <f>VLOOKUP(A1461,'Medical Examinations'!A1459:H3794,5,FALSE)</f>
        <v>No</v>
      </c>
      <c r="G1461" s="15" t="str">
        <f>VLOOKUP(A1461,'Medical Examinations'!A1459:H3794,6,FALSE)</f>
        <v>No</v>
      </c>
      <c r="H1461" s="15">
        <f>VLOOKUP(A1461,'Medical Examinations'!A1459:H3794,7,FALSE)</f>
        <v>0</v>
      </c>
      <c r="I1461" s="15" t="str">
        <f>VLOOKUP(A1461,'Medical Examinations'!A1459:H3794,8,FALSE)</f>
        <v>No</v>
      </c>
      <c r="J1461" s="15" t="str">
        <f>VLOOKUP(A1461,'Medical Examinations'!A1459:J3794,9,FALSE)</f>
        <v>NORMAL WEIGHT</v>
      </c>
      <c r="K1461" s="15" t="str">
        <f>VLOOKUP(A1461,'Medical Examinations'!A1459:J3794,10,FALSE)</f>
        <v>NORMAL</v>
      </c>
      <c r="L1461" s="15" t="e">
        <f>VLOOKUP(A1461,'Hospitalisation Details'!A1459:J3802,10,FALSE)</f>
        <v>#N/A</v>
      </c>
      <c r="M1461" s="15" t="e">
        <f>VLOOKUP(A1461,'Hospitalisation Details'!A1459:I3802,6,FALSE)</f>
        <v>#N/A</v>
      </c>
      <c r="N1461" s="15" t="e">
        <f>VLOOKUP(A1461,'Hospitalisation Details'!A1459:I3802,7,FALSE)</f>
        <v>#N/A</v>
      </c>
      <c r="O1461" s="15" t="e">
        <f>VLOOKUP(A1461,'Hospitalisation Details'!A1459:I3802,8,FALSE)</f>
        <v>#N/A</v>
      </c>
      <c r="P1461" s="15" t="e">
        <f>VLOOKUP(A1461,'Hospitalisation Details'!A1459:I3802,9,FALSE)</f>
        <v>#N/A</v>
      </c>
      <c r="Q1461" s="15" t="e">
        <f>VLOOKUP(A1461,'Hospitalisation Details'!A1459:K3802,11,FALSE)</f>
        <v>#N/A</v>
      </c>
    </row>
    <row r="1462" spans="1:17" ht="15.6" x14ac:dyDescent="0.3">
      <c r="A1462" s="78" t="s">
        <v>911</v>
      </c>
      <c r="B1462" s="78" t="str">
        <f>VLOOKUP(A1462,'Customer Names'!A1460:C3795,3,FALSE)</f>
        <v>Ketil</v>
      </c>
      <c r="C1462" s="91">
        <f>VLOOKUP(A1462,'Medical Examinations'!A1460:H3795,2,FALSE)</f>
        <v>29.19</v>
      </c>
      <c r="D1462" s="15">
        <f>VLOOKUP(A1462,'Medical Examinations'!A1460:H3795,3,FALSE)</f>
        <v>4.37</v>
      </c>
      <c r="E1462" s="15" t="str">
        <f>VLOOKUP(A1462,'Medical Examinations'!A1460:H3795,4,FALSE)</f>
        <v>No</v>
      </c>
      <c r="F1462" s="15" t="str">
        <f>VLOOKUP(A1462,'Medical Examinations'!A1460:H3795,5,FALSE)</f>
        <v>No</v>
      </c>
      <c r="G1462" s="15" t="str">
        <f>VLOOKUP(A1462,'Medical Examinations'!A1460:H3795,6,FALSE)</f>
        <v>No</v>
      </c>
      <c r="H1462" s="15">
        <f>VLOOKUP(A1462,'Medical Examinations'!A1460:H3795,7,FALSE)</f>
        <v>0</v>
      </c>
      <c r="I1462" s="15" t="str">
        <f>VLOOKUP(A1462,'Medical Examinations'!A1460:H3795,8,FALSE)</f>
        <v>No</v>
      </c>
      <c r="J1462" s="15" t="str">
        <f>VLOOKUP(A1462,'Medical Examinations'!A1460:J3795,9,FALSE)</f>
        <v>OVERWEIGHT</v>
      </c>
      <c r="K1462" s="15" t="str">
        <f>VLOOKUP(A1462,'Medical Examinations'!A1460:J3795,10,FALSE)</f>
        <v>NORMAL</v>
      </c>
      <c r="L1462" s="15" t="e">
        <f>VLOOKUP(A1462,'Hospitalisation Details'!A1460:J3803,10,FALSE)</f>
        <v>#N/A</v>
      </c>
      <c r="M1462" s="15" t="e">
        <f>VLOOKUP(A1462,'Hospitalisation Details'!A1460:I3803,6,FALSE)</f>
        <v>#N/A</v>
      </c>
      <c r="N1462" s="15" t="e">
        <f>VLOOKUP(A1462,'Hospitalisation Details'!A1460:I3803,7,FALSE)</f>
        <v>#N/A</v>
      </c>
      <c r="O1462" s="15" t="e">
        <f>VLOOKUP(A1462,'Hospitalisation Details'!A1460:I3803,8,FALSE)</f>
        <v>#N/A</v>
      </c>
      <c r="P1462" s="15" t="e">
        <f>VLOOKUP(A1462,'Hospitalisation Details'!A1460:I3803,9,FALSE)</f>
        <v>#N/A</v>
      </c>
      <c r="Q1462" s="15" t="e">
        <f>VLOOKUP(A1462,'Hospitalisation Details'!A1460:K3803,11,FALSE)</f>
        <v>#N/A</v>
      </c>
    </row>
    <row r="1463" spans="1:17" ht="15.6" x14ac:dyDescent="0.3">
      <c r="A1463" s="78" t="s">
        <v>910</v>
      </c>
      <c r="B1463" s="78" t="str">
        <f>VLOOKUP(A1463,'Customer Names'!A1461:C3796,3,FALSE)</f>
        <v>Katie</v>
      </c>
      <c r="C1463" s="91">
        <f>VLOOKUP(A1463,'Medical Examinations'!A1461:H3796,2,FALSE)</f>
        <v>31.92</v>
      </c>
      <c r="D1463" s="15">
        <f>VLOOKUP(A1463,'Medical Examinations'!A1461:H3796,3,FALSE)</f>
        <v>4.8099999999999996</v>
      </c>
      <c r="E1463" s="15" t="str">
        <f>VLOOKUP(A1463,'Medical Examinations'!A1461:H3796,4,FALSE)</f>
        <v>yes</v>
      </c>
      <c r="F1463" s="15" t="str">
        <f>VLOOKUP(A1463,'Medical Examinations'!A1461:H3796,5,FALSE)</f>
        <v>No</v>
      </c>
      <c r="G1463" s="15" t="str">
        <f>VLOOKUP(A1463,'Medical Examinations'!A1461:H3796,6,FALSE)</f>
        <v>Yes</v>
      </c>
      <c r="H1463" s="15">
        <f>VLOOKUP(A1463,'Medical Examinations'!A1461:H3796,7,FALSE)</f>
        <v>1</v>
      </c>
      <c r="I1463" s="15" t="str">
        <f>VLOOKUP(A1463,'Medical Examinations'!A1461:H3796,8,FALSE)</f>
        <v>No</v>
      </c>
      <c r="J1463" s="15" t="str">
        <f>VLOOKUP(A1463,'Medical Examinations'!A1461:J3796,9,FALSE)</f>
        <v>OBESITY</v>
      </c>
      <c r="K1463" s="15" t="str">
        <f>VLOOKUP(A1463,'Medical Examinations'!A1461:J3796,10,FALSE)</f>
        <v>NORMAL</v>
      </c>
      <c r="L1463" s="15" t="e">
        <f>VLOOKUP(A1463,'Hospitalisation Details'!A1461:J3804,10,FALSE)</f>
        <v>#N/A</v>
      </c>
      <c r="M1463" s="15" t="e">
        <f>VLOOKUP(A1463,'Hospitalisation Details'!A1461:I3804,6,FALSE)</f>
        <v>#N/A</v>
      </c>
      <c r="N1463" s="15" t="e">
        <f>VLOOKUP(A1463,'Hospitalisation Details'!A1461:I3804,7,FALSE)</f>
        <v>#N/A</v>
      </c>
      <c r="O1463" s="15" t="e">
        <f>VLOOKUP(A1463,'Hospitalisation Details'!A1461:I3804,8,FALSE)</f>
        <v>#N/A</v>
      </c>
      <c r="P1463" s="15" t="e">
        <f>VLOOKUP(A1463,'Hospitalisation Details'!A1461:I3804,9,FALSE)</f>
        <v>#N/A</v>
      </c>
      <c r="Q1463" s="15" t="e">
        <f>VLOOKUP(A1463,'Hospitalisation Details'!A1461:K3804,11,FALSE)</f>
        <v>#N/A</v>
      </c>
    </row>
    <row r="1464" spans="1:17" ht="15.6" x14ac:dyDescent="0.3">
      <c r="A1464" s="78" t="s">
        <v>909</v>
      </c>
      <c r="B1464" s="78" t="str">
        <f>VLOOKUP(A1464,'Customer Names'!A1462:C3797,3,FALSE)</f>
        <v>Christi</v>
      </c>
      <c r="C1464" s="91">
        <f>VLOOKUP(A1464,'Medical Examinations'!A1462:H3797,2,FALSE)</f>
        <v>26.315000000000001</v>
      </c>
      <c r="D1464" s="15">
        <f>VLOOKUP(A1464,'Medical Examinations'!A1462:H3797,3,FALSE)</f>
        <v>4.5599999999999996</v>
      </c>
      <c r="E1464" s="15" t="str">
        <f>VLOOKUP(A1464,'Medical Examinations'!A1462:H3797,4,FALSE)</f>
        <v>yes</v>
      </c>
      <c r="F1464" s="15" t="str">
        <f>VLOOKUP(A1464,'Medical Examinations'!A1462:H3797,5,FALSE)</f>
        <v>No</v>
      </c>
      <c r="G1464" s="15" t="str">
        <f>VLOOKUP(A1464,'Medical Examinations'!A1462:H3797,6,FALSE)</f>
        <v>Yes</v>
      </c>
      <c r="H1464" s="15">
        <f>VLOOKUP(A1464,'Medical Examinations'!A1462:H3797,7,FALSE)</f>
        <v>1</v>
      </c>
      <c r="I1464" s="15" t="str">
        <f>VLOOKUP(A1464,'Medical Examinations'!A1462:H3797,8,FALSE)</f>
        <v>No</v>
      </c>
      <c r="J1464" s="15" t="str">
        <f>VLOOKUP(A1464,'Medical Examinations'!A1462:J3797,9,FALSE)</f>
        <v>OVERWEIGHT</v>
      </c>
      <c r="K1464" s="15" t="str">
        <f>VLOOKUP(A1464,'Medical Examinations'!A1462:J3797,10,FALSE)</f>
        <v>NORMAL</v>
      </c>
      <c r="L1464" s="15" t="e">
        <f>VLOOKUP(A1464,'Hospitalisation Details'!A1462:J3805,10,FALSE)</f>
        <v>#N/A</v>
      </c>
      <c r="M1464" s="15" t="e">
        <f>VLOOKUP(A1464,'Hospitalisation Details'!A1462:I3805,6,FALSE)</f>
        <v>#N/A</v>
      </c>
      <c r="N1464" s="15" t="e">
        <f>VLOOKUP(A1464,'Hospitalisation Details'!A1462:I3805,7,FALSE)</f>
        <v>#N/A</v>
      </c>
      <c r="O1464" s="15" t="e">
        <f>VLOOKUP(A1464,'Hospitalisation Details'!A1462:I3805,8,FALSE)</f>
        <v>#N/A</v>
      </c>
      <c r="P1464" s="15" t="e">
        <f>VLOOKUP(A1464,'Hospitalisation Details'!A1462:I3805,9,FALSE)</f>
        <v>#N/A</v>
      </c>
      <c r="Q1464" s="15" t="e">
        <f>VLOOKUP(A1464,'Hospitalisation Details'!A1462:K3805,11,FALSE)</f>
        <v>#N/A</v>
      </c>
    </row>
    <row r="1465" spans="1:17" ht="15.6" x14ac:dyDescent="0.3">
      <c r="A1465" s="78" t="s">
        <v>908</v>
      </c>
      <c r="B1465" s="78" t="str">
        <f>VLOOKUP(A1465,'Customer Names'!A1463:C3798,3,FALSE)</f>
        <v>Alan</v>
      </c>
      <c r="C1465" s="91">
        <f>VLOOKUP(A1465,'Medical Examinations'!A1463:H3798,2,FALSE)</f>
        <v>35.299999999999997</v>
      </c>
      <c r="D1465" s="15">
        <f>VLOOKUP(A1465,'Medical Examinations'!A1463:H3798,3,FALSE)</f>
        <v>4.3899999999999997</v>
      </c>
      <c r="E1465" s="15" t="str">
        <f>VLOOKUP(A1465,'Medical Examinations'!A1463:H3798,4,FALSE)</f>
        <v>No</v>
      </c>
      <c r="F1465" s="15" t="str">
        <f>VLOOKUP(A1465,'Medical Examinations'!A1463:H3798,5,FALSE)</f>
        <v>No</v>
      </c>
      <c r="G1465" s="15" t="str">
        <f>VLOOKUP(A1465,'Medical Examinations'!A1463:H3798,6,FALSE)</f>
        <v>No</v>
      </c>
      <c r="H1465" s="15">
        <f>VLOOKUP(A1465,'Medical Examinations'!A1463:H3798,7,FALSE)</f>
        <v>0</v>
      </c>
      <c r="I1465" s="15" t="str">
        <f>VLOOKUP(A1465,'Medical Examinations'!A1463:H3798,8,FALSE)</f>
        <v>No</v>
      </c>
      <c r="J1465" s="15" t="str">
        <f>VLOOKUP(A1465,'Medical Examinations'!A1463:J3798,9,FALSE)</f>
        <v>OBESITY</v>
      </c>
      <c r="K1465" s="15" t="str">
        <f>VLOOKUP(A1465,'Medical Examinations'!A1463:J3798,10,FALSE)</f>
        <v>NORMAL</v>
      </c>
      <c r="L1465" s="15" t="e">
        <f>VLOOKUP(A1465,'Hospitalisation Details'!A1463:J3806,10,FALSE)</f>
        <v>#N/A</v>
      </c>
      <c r="M1465" s="15" t="e">
        <f>VLOOKUP(A1465,'Hospitalisation Details'!A1463:I3806,6,FALSE)</f>
        <v>#N/A</v>
      </c>
      <c r="N1465" s="15" t="e">
        <f>VLOOKUP(A1465,'Hospitalisation Details'!A1463:I3806,7,FALSE)</f>
        <v>#N/A</v>
      </c>
      <c r="O1465" s="15" t="e">
        <f>VLOOKUP(A1465,'Hospitalisation Details'!A1463:I3806,8,FALSE)</f>
        <v>#N/A</v>
      </c>
      <c r="P1465" s="15" t="e">
        <f>VLOOKUP(A1465,'Hospitalisation Details'!A1463:I3806,9,FALSE)</f>
        <v>#N/A</v>
      </c>
      <c r="Q1465" s="15" t="e">
        <f>VLOOKUP(A1465,'Hospitalisation Details'!A1463:K3806,11,FALSE)</f>
        <v>#N/A</v>
      </c>
    </row>
    <row r="1466" spans="1:17" ht="15.6" x14ac:dyDescent="0.3">
      <c r="A1466" s="78" t="s">
        <v>907</v>
      </c>
      <c r="B1466" s="78" t="str">
        <f>VLOOKUP(A1466,'Customer Names'!A1464:C3799,3,FALSE)</f>
        <v>Mr.  Edivaldo B. Sr.</v>
      </c>
      <c r="C1466" s="91">
        <f>VLOOKUP(A1466,'Medical Examinations'!A1464:H3799,2,FALSE)</f>
        <v>18.91</v>
      </c>
      <c r="D1466" s="15">
        <f>VLOOKUP(A1466,'Medical Examinations'!A1464:H3799,3,FALSE)</f>
        <v>11.44</v>
      </c>
      <c r="E1466" s="15" t="str">
        <f>VLOOKUP(A1466,'Medical Examinations'!A1464:H3799,4,FALSE)</f>
        <v>No</v>
      </c>
      <c r="F1466" s="15" t="str">
        <f>VLOOKUP(A1466,'Medical Examinations'!A1464:H3799,5,FALSE)</f>
        <v>No</v>
      </c>
      <c r="G1466" s="15" t="str">
        <f>VLOOKUP(A1466,'Medical Examinations'!A1464:H3799,6,FALSE)</f>
        <v>No</v>
      </c>
      <c r="H1466" s="15">
        <f>VLOOKUP(A1466,'Medical Examinations'!A1464:H3799,7,FALSE)</f>
        <v>0</v>
      </c>
      <c r="I1466" s="15" t="str">
        <f>VLOOKUP(A1466,'Medical Examinations'!A1464:H3799,8,FALSE)</f>
        <v>No</v>
      </c>
      <c r="J1466" s="15" t="str">
        <f>VLOOKUP(A1466,'Medical Examinations'!A1464:J3799,9,FALSE)</f>
        <v>NORMAL WEIGHT</v>
      </c>
      <c r="K1466" s="15" t="str">
        <f>VLOOKUP(A1466,'Medical Examinations'!A1464:J3799,10,FALSE)</f>
        <v>DIABETES</v>
      </c>
      <c r="L1466" s="15" t="e">
        <f>VLOOKUP(A1466,'Hospitalisation Details'!A1464:J3807,10,FALSE)</f>
        <v>#N/A</v>
      </c>
      <c r="M1466" s="15" t="e">
        <f>VLOOKUP(A1466,'Hospitalisation Details'!A1464:I3807,6,FALSE)</f>
        <v>#N/A</v>
      </c>
      <c r="N1466" s="15" t="e">
        <f>VLOOKUP(A1466,'Hospitalisation Details'!A1464:I3807,7,FALSE)</f>
        <v>#N/A</v>
      </c>
      <c r="O1466" s="15" t="e">
        <f>VLOOKUP(A1466,'Hospitalisation Details'!A1464:I3807,8,FALSE)</f>
        <v>#N/A</v>
      </c>
      <c r="P1466" s="15" t="e">
        <f>VLOOKUP(A1466,'Hospitalisation Details'!A1464:I3807,9,FALSE)</f>
        <v>#N/A</v>
      </c>
      <c r="Q1466" s="15" t="e">
        <f>VLOOKUP(A1466,'Hospitalisation Details'!A1464:K3807,11,FALSE)</f>
        <v>#N/A</v>
      </c>
    </row>
    <row r="1467" spans="1:17" ht="15.6" x14ac:dyDescent="0.3">
      <c r="A1467" s="78" t="s">
        <v>906</v>
      </c>
      <c r="B1467" s="78" t="str">
        <f>VLOOKUP(A1467,'Customer Names'!A1465:C3800,3,FALSE)</f>
        <v>Eve</v>
      </c>
      <c r="C1467" s="91">
        <f>VLOOKUP(A1467,'Medical Examinations'!A1465:H3800,2,FALSE)</f>
        <v>22.41</v>
      </c>
      <c r="D1467" s="15">
        <f>VLOOKUP(A1467,'Medical Examinations'!A1465:H3800,3,FALSE)</f>
        <v>11.37</v>
      </c>
      <c r="E1467" s="15" t="str">
        <f>VLOOKUP(A1467,'Medical Examinations'!A1465:H3800,4,FALSE)</f>
        <v>yes</v>
      </c>
      <c r="F1467" s="15" t="str">
        <f>VLOOKUP(A1467,'Medical Examinations'!A1465:H3800,5,FALSE)</f>
        <v>No</v>
      </c>
      <c r="G1467" s="15" t="str">
        <f>VLOOKUP(A1467,'Medical Examinations'!A1465:H3800,6,FALSE)</f>
        <v>No</v>
      </c>
      <c r="H1467" s="15">
        <f>VLOOKUP(A1467,'Medical Examinations'!A1465:H3800,7,FALSE)</f>
        <v>1</v>
      </c>
      <c r="I1467" s="15" t="str">
        <f>VLOOKUP(A1467,'Medical Examinations'!A1465:H3800,8,FALSE)</f>
        <v>No</v>
      </c>
      <c r="J1467" s="15" t="str">
        <f>VLOOKUP(A1467,'Medical Examinations'!A1465:J3800,9,FALSE)</f>
        <v>NORMAL WEIGHT</v>
      </c>
      <c r="K1467" s="15" t="str">
        <f>VLOOKUP(A1467,'Medical Examinations'!A1465:J3800,10,FALSE)</f>
        <v>DIABETES</v>
      </c>
      <c r="L1467" s="15" t="e">
        <f>VLOOKUP(A1467,'Hospitalisation Details'!A1465:J3808,10,FALSE)</f>
        <v>#N/A</v>
      </c>
      <c r="M1467" s="15" t="e">
        <f>VLOOKUP(A1467,'Hospitalisation Details'!A1465:I3808,6,FALSE)</f>
        <v>#N/A</v>
      </c>
      <c r="N1467" s="15" t="e">
        <f>VLOOKUP(A1467,'Hospitalisation Details'!A1465:I3808,7,FALSE)</f>
        <v>#N/A</v>
      </c>
      <c r="O1467" s="15" t="e">
        <f>VLOOKUP(A1467,'Hospitalisation Details'!A1465:I3808,8,FALSE)</f>
        <v>#N/A</v>
      </c>
      <c r="P1467" s="15" t="e">
        <f>VLOOKUP(A1467,'Hospitalisation Details'!A1465:I3808,9,FALSE)</f>
        <v>#N/A</v>
      </c>
      <c r="Q1467" s="15" t="e">
        <f>VLOOKUP(A1467,'Hospitalisation Details'!A1465:K3808,11,FALSE)</f>
        <v>#N/A</v>
      </c>
    </row>
    <row r="1468" spans="1:17" ht="15.6" x14ac:dyDescent="0.3">
      <c r="A1468" s="78" t="s">
        <v>905</v>
      </c>
      <c r="B1468" s="78" t="str">
        <f>VLOOKUP(A1468,'Customer Names'!A1466:C3801,3,FALSE)</f>
        <v>Devin</v>
      </c>
      <c r="C1468" s="91">
        <f>VLOOKUP(A1468,'Medical Examinations'!A1466:H3801,2,FALSE)</f>
        <v>22.704999999999998</v>
      </c>
      <c r="D1468" s="15">
        <f>VLOOKUP(A1468,'Medical Examinations'!A1466:H3801,3,FALSE)</f>
        <v>6.14</v>
      </c>
      <c r="E1468" s="15" t="str">
        <f>VLOOKUP(A1468,'Medical Examinations'!A1466:H3801,4,FALSE)</f>
        <v>No</v>
      </c>
      <c r="F1468" s="15" t="str">
        <f>VLOOKUP(A1468,'Medical Examinations'!A1466:H3801,5,FALSE)</f>
        <v>No</v>
      </c>
      <c r="G1468" s="15" t="str">
        <f>VLOOKUP(A1468,'Medical Examinations'!A1466:H3801,6,FALSE)</f>
        <v>No</v>
      </c>
      <c r="H1468" s="15">
        <f>VLOOKUP(A1468,'Medical Examinations'!A1466:H3801,7,FALSE)</f>
        <v>0</v>
      </c>
      <c r="I1468" s="15" t="str">
        <f>VLOOKUP(A1468,'Medical Examinations'!A1466:H3801,8,FALSE)</f>
        <v>No</v>
      </c>
      <c r="J1468" s="15" t="str">
        <f>VLOOKUP(A1468,'Medical Examinations'!A1466:J3801,9,FALSE)</f>
        <v>NORMAL WEIGHT</v>
      </c>
      <c r="K1468" s="15" t="str">
        <f>VLOOKUP(A1468,'Medical Examinations'!A1466:J3801,10,FALSE)</f>
        <v>PREDIABETES</v>
      </c>
      <c r="L1468" s="15" t="e">
        <f>VLOOKUP(A1468,'Hospitalisation Details'!A1466:J3809,10,FALSE)</f>
        <v>#N/A</v>
      </c>
      <c r="M1468" s="15" t="e">
        <f>VLOOKUP(A1468,'Hospitalisation Details'!A1466:I3809,6,FALSE)</f>
        <v>#N/A</v>
      </c>
      <c r="N1468" s="15" t="e">
        <f>VLOOKUP(A1468,'Hospitalisation Details'!A1466:I3809,7,FALSE)</f>
        <v>#N/A</v>
      </c>
      <c r="O1468" s="15" t="e">
        <f>VLOOKUP(A1468,'Hospitalisation Details'!A1466:I3809,8,FALSE)</f>
        <v>#N/A</v>
      </c>
      <c r="P1468" s="15" t="e">
        <f>VLOOKUP(A1468,'Hospitalisation Details'!A1466:I3809,9,FALSE)</f>
        <v>#N/A</v>
      </c>
      <c r="Q1468" s="15" t="e">
        <f>VLOOKUP(A1468,'Hospitalisation Details'!A1466:K3809,11,FALSE)</f>
        <v>#N/A</v>
      </c>
    </row>
    <row r="1469" spans="1:17" ht="15.6" x14ac:dyDescent="0.3">
      <c r="A1469" s="78" t="s">
        <v>904</v>
      </c>
      <c r="B1469" s="78" t="str">
        <f>VLOOKUP(A1469,'Customer Names'!A1467:C3802,3,FALSE)</f>
        <v>Shaun R</v>
      </c>
      <c r="C1469" s="91">
        <f>VLOOKUP(A1469,'Medical Examinations'!A1467:H3802,2,FALSE)</f>
        <v>37.18</v>
      </c>
      <c r="D1469" s="15">
        <f>VLOOKUP(A1469,'Medical Examinations'!A1467:H3802,3,FALSE)</f>
        <v>4.8899999999999997</v>
      </c>
      <c r="E1469" s="15" t="str">
        <f>VLOOKUP(A1469,'Medical Examinations'!A1467:H3802,4,FALSE)</f>
        <v>No</v>
      </c>
      <c r="F1469" s="15" t="str">
        <f>VLOOKUP(A1469,'Medical Examinations'!A1467:H3802,5,FALSE)</f>
        <v>No</v>
      </c>
      <c r="G1469" s="15" t="str">
        <f>VLOOKUP(A1469,'Medical Examinations'!A1467:H3802,6,FALSE)</f>
        <v>No</v>
      </c>
      <c r="H1469" s="15">
        <f>VLOOKUP(A1469,'Medical Examinations'!A1467:H3802,7,FALSE)</f>
        <v>0</v>
      </c>
      <c r="I1469" s="15" t="str">
        <f>VLOOKUP(A1469,'Medical Examinations'!A1467:H3802,8,FALSE)</f>
        <v>No</v>
      </c>
      <c r="J1469" s="15" t="str">
        <f>VLOOKUP(A1469,'Medical Examinations'!A1467:J3802,9,FALSE)</f>
        <v>OBESITY</v>
      </c>
      <c r="K1469" s="15" t="str">
        <f>VLOOKUP(A1469,'Medical Examinations'!A1467:J3802,10,FALSE)</f>
        <v>NORMAL</v>
      </c>
      <c r="L1469" s="15" t="e">
        <f>VLOOKUP(A1469,'Hospitalisation Details'!A1467:J3810,10,FALSE)</f>
        <v>#N/A</v>
      </c>
      <c r="M1469" s="15" t="e">
        <f>VLOOKUP(A1469,'Hospitalisation Details'!A1467:I3810,6,FALSE)</f>
        <v>#N/A</v>
      </c>
      <c r="N1469" s="15" t="e">
        <f>VLOOKUP(A1469,'Hospitalisation Details'!A1467:I3810,7,FALSE)</f>
        <v>#N/A</v>
      </c>
      <c r="O1469" s="15" t="e">
        <f>VLOOKUP(A1469,'Hospitalisation Details'!A1467:I3810,8,FALSE)</f>
        <v>#N/A</v>
      </c>
      <c r="P1469" s="15" t="e">
        <f>VLOOKUP(A1469,'Hospitalisation Details'!A1467:I3810,9,FALSE)</f>
        <v>#N/A</v>
      </c>
      <c r="Q1469" s="15" t="e">
        <f>VLOOKUP(A1469,'Hospitalisation Details'!A1467:K3810,11,FALSE)</f>
        <v>#N/A</v>
      </c>
    </row>
    <row r="1470" spans="1:17" ht="15.6" x14ac:dyDescent="0.3">
      <c r="A1470" s="78" t="s">
        <v>903</v>
      </c>
      <c r="B1470" s="78" t="str">
        <f>VLOOKUP(A1470,'Customer Names'!A1468:C3803,3,FALSE)</f>
        <v>Adrian</v>
      </c>
      <c r="C1470" s="91">
        <f>VLOOKUP(A1470,'Medical Examinations'!A1468:H3803,2,FALSE)</f>
        <v>35.97</v>
      </c>
      <c r="D1470" s="15">
        <f>VLOOKUP(A1470,'Medical Examinations'!A1468:H3803,3,FALSE)</f>
        <v>4.5999999999999996</v>
      </c>
      <c r="E1470" s="15" t="str">
        <f>VLOOKUP(A1470,'Medical Examinations'!A1468:H3803,4,FALSE)</f>
        <v>No</v>
      </c>
      <c r="F1470" s="15" t="str">
        <f>VLOOKUP(A1470,'Medical Examinations'!A1468:H3803,5,FALSE)</f>
        <v>No</v>
      </c>
      <c r="G1470" s="15" t="str">
        <f>VLOOKUP(A1470,'Medical Examinations'!A1468:H3803,6,FALSE)</f>
        <v>No</v>
      </c>
      <c r="H1470" s="15">
        <f>VLOOKUP(A1470,'Medical Examinations'!A1468:H3803,7,FALSE)</f>
        <v>0</v>
      </c>
      <c r="I1470" s="15" t="str">
        <f>VLOOKUP(A1470,'Medical Examinations'!A1468:H3803,8,FALSE)</f>
        <v>No</v>
      </c>
      <c r="J1470" s="15" t="str">
        <f>VLOOKUP(A1470,'Medical Examinations'!A1468:J3803,9,FALSE)</f>
        <v>OBESITY</v>
      </c>
      <c r="K1470" s="15" t="str">
        <f>VLOOKUP(A1470,'Medical Examinations'!A1468:J3803,10,FALSE)</f>
        <v>NORMAL</v>
      </c>
      <c r="L1470" s="15" t="e">
        <f>VLOOKUP(A1470,'Hospitalisation Details'!A1468:J3811,10,FALSE)</f>
        <v>#N/A</v>
      </c>
      <c r="M1470" s="15" t="e">
        <f>VLOOKUP(A1470,'Hospitalisation Details'!A1468:I3811,6,FALSE)</f>
        <v>#N/A</v>
      </c>
      <c r="N1470" s="15" t="e">
        <f>VLOOKUP(A1470,'Hospitalisation Details'!A1468:I3811,7,FALSE)</f>
        <v>#N/A</v>
      </c>
      <c r="O1470" s="15" t="e">
        <f>VLOOKUP(A1470,'Hospitalisation Details'!A1468:I3811,8,FALSE)</f>
        <v>#N/A</v>
      </c>
      <c r="P1470" s="15" t="e">
        <f>VLOOKUP(A1470,'Hospitalisation Details'!A1468:I3811,9,FALSE)</f>
        <v>#N/A</v>
      </c>
      <c r="Q1470" s="15" t="e">
        <f>VLOOKUP(A1470,'Hospitalisation Details'!A1468:K3811,11,FALSE)</f>
        <v>#N/A</v>
      </c>
    </row>
    <row r="1471" spans="1:17" ht="15.6" x14ac:dyDescent="0.3">
      <c r="A1471" s="78" t="s">
        <v>902</v>
      </c>
      <c r="B1471" s="78" t="str">
        <f>VLOOKUP(A1471,'Customer Names'!A1469:C3804,3,FALSE)</f>
        <v>Andrew</v>
      </c>
      <c r="C1471" s="91">
        <f>VLOOKUP(A1471,'Medical Examinations'!A1469:H3804,2,FALSE)</f>
        <v>35.799999999999997</v>
      </c>
      <c r="D1471" s="15">
        <f>VLOOKUP(A1471,'Medical Examinations'!A1469:H3804,3,FALSE)</f>
        <v>4.42</v>
      </c>
      <c r="E1471" s="15" t="str">
        <f>VLOOKUP(A1471,'Medical Examinations'!A1469:H3804,4,FALSE)</f>
        <v>No</v>
      </c>
      <c r="F1471" s="15" t="str">
        <f>VLOOKUP(A1471,'Medical Examinations'!A1469:H3804,5,FALSE)</f>
        <v>No</v>
      </c>
      <c r="G1471" s="15" t="str">
        <f>VLOOKUP(A1471,'Medical Examinations'!A1469:H3804,6,FALSE)</f>
        <v>No</v>
      </c>
      <c r="H1471" s="15">
        <f>VLOOKUP(A1471,'Medical Examinations'!A1469:H3804,7,FALSE)</f>
        <v>0</v>
      </c>
      <c r="I1471" s="15" t="str">
        <f>VLOOKUP(A1471,'Medical Examinations'!A1469:H3804,8,FALSE)</f>
        <v>No</v>
      </c>
      <c r="J1471" s="15" t="str">
        <f>VLOOKUP(A1471,'Medical Examinations'!A1469:J3804,9,FALSE)</f>
        <v>OBESITY</v>
      </c>
      <c r="K1471" s="15" t="str">
        <f>VLOOKUP(A1471,'Medical Examinations'!A1469:J3804,10,FALSE)</f>
        <v>NORMAL</v>
      </c>
      <c r="L1471" s="15" t="e">
        <f>VLOOKUP(A1471,'Hospitalisation Details'!A1469:J3812,10,FALSE)</f>
        <v>#N/A</v>
      </c>
      <c r="M1471" s="15" t="e">
        <f>VLOOKUP(A1471,'Hospitalisation Details'!A1469:I3812,6,FALSE)</f>
        <v>#N/A</v>
      </c>
      <c r="N1471" s="15" t="e">
        <f>VLOOKUP(A1471,'Hospitalisation Details'!A1469:I3812,7,FALSE)</f>
        <v>#N/A</v>
      </c>
      <c r="O1471" s="15" t="e">
        <f>VLOOKUP(A1471,'Hospitalisation Details'!A1469:I3812,8,FALSE)</f>
        <v>#N/A</v>
      </c>
      <c r="P1471" s="15" t="e">
        <f>VLOOKUP(A1471,'Hospitalisation Details'!A1469:I3812,9,FALSE)</f>
        <v>#N/A</v>
      </c>
      <c r="Q1471" s="15" t="e">
        <f>VLOOKUP(A1471,'Hospitalisation Details'!A1469:K3812,11,FALSE)</f>
        <v>#N/A</v>
      </c>
    </row>
    <row r="1472" spans="1:17" ht="15.6" x14ac:dyDescent="0.3">
      <c r="A1472" s="78" t="s">
        <v>901</v>
      </c>
      <c r="B1472" s="78" t="str">
        <f>VLOOKUP(A1472,'Customer Names'!A1470:C3805,3,FALSE)</f>
        <v>Mallory</v>
      </c>
      <c r="C1472" s="91">
        <f>VLOOKUP(A1472,'Medical Examinations'!A1470:H3805,2,FALSE)</f>
        <v>28.31</v>
      </c>
      <c r="D1472" s="15">
        <f>VLOOKUP(A1472,'Medical Examinations'!A1470:H3805,3,FALSE)</f>
        <v>7.48</v>
      </c>
      <c r="E1472" s="15" t="str">
        <f>VLOOKUP(A1472,'Medical Examinations'!A1470:H3805,4,FALSE)</f>
        <v>yes</v>
      </c>
      <c r="F1472" s="15" t="str">
        <f>VLOOKUP(A1472,'Medical Examinations'!A1470:H3805,5,FALSE)</f>
        <v>No</v>
      </c>
      <c r="G1472" s="15" t="str">
        <f>VLOOKUP(A1472,'Medical Examinations'!A1470:H3805,6,FALSE)</f>
        <v>No</v>
      </c>
      <c r="H1472" s="15">
        <f>VLOOKUP(A1472,'Medical Examinations'!A1470:H3805,7,FALSE)</f>
        <v>0</v>
      </c>
      <c r="I1472" s="15" t="str">
        <f>VLOOKUP(A1472,'Medical Examinations'!A1470:H3805,8,FALSE)</f>
        <v>No</v>
      </c>
      <c r="J1472" s="15" t="str">
        <f>VLOOKUP(A1472,'Medical Examinations'!A1470:J3805,9,FALSE)</f>
        <v>OVERWEIGHT</v>
      </c>
      <c r="K1472" s="15" t="str">
        <f>VLOOKUP(A1472,'Medical Examinations'!A1470:J3805,10,FALSE)</f>
        <v>DIABETES</v>
      </c>
      <c r="L1472" s="15" t="e">
        <f>VLOOKUP(A1472,'Hospitalisation Details'!A1470:J3813,10,FALSE)</f>
        <v>#N/A</v>
      </c>
      <c r="M1472" s="15" t="e">
        <f>VLOOKUP(A1472,'Hospitalisation Details'!A1470:I3813,6,FALSE)</f>
        <v>#N/A</v>
      </c>
      <c r="N1472" s="15" t="e">
        <f>VLOOKUP(A1472,'Hospitalisation Details'!A1470:I3813,7,FALSE)</f>
        <v>#N/A</v>
      </c>
      <c r="O1472" s="15" t="e">
        <f>VLOOKUP(A1472,'Hospitalisation Details'!A1470:I3813,8,FALSE)</f>
        <v>#N/A</v>
      </c>
      <c r="P1472" s="15" t="e">
        <f>VLOOKUP(A1472,'Hospitalisation Details'!A1470:I3813,9,FALSE)</f>
        <v>#N/A</v>
      </c>
      <c r="Q1472" s="15" t="e">
        <f>VLOOKUP(A1472,'Hospitalisation Details'!A1470:K3813,11,FALSE)</f>
        <v>#N/A</v>
      </c>
    </row>
    <row r="1473" spans="1:17" ht="15.6" x14ac:dyDescent="0.3">
      <c r="A1473" s="78" t="s">
        <v>900</v>
      </c>
      <c r="B1473" s="78" t="str">
        <f>VLOOKUP(A1473,'Customer Names'!A1471:C3806,3,FALSE)</f>
        <v>Shawn E</v>
      </c>
      <c r="C1473" s="91">
        <f>VLOOKUP(A1473,'Medical Examinations'!A1471:H3806,2,FALSE)</f>
        <v>38.06</v>
      </c>
      <c r="D1473" s="15">
        <f>VLOOKUP(A1473,'Medical Examinations'!A1471:H3806,3,FALSE)</f>
        <v>10.74</v>
      </c>
      <c r="E1473" s="15" t="str">
        <f>VLOOKUP(A1473,'Medical Examinations'!A1471:H3806,4,FALSE)</f>
        <v>No</v>
      </c>
      <c r="F1473" s="15" t="str">
        <f>VLOOKUP(A1473,'Medical Examinations'!A1471:H3806,5,FALSE)</f>
        <v>No</v>
      </c>
      <c r="G1473" s="15" t="str">
        <f>VLOOKUP(A1473,'Medical Examinations'!A1471:H3806,6,FALSE)</f>
        <v>No</v>
      </c>
      <c r="H1473" s="15">
        <f>VLOOKUP(A1473,'Medical Examinations'!A1471:H3806,7,FALSE)</f>
        <v>0</v>
      </c>
      <c r="I1473" s="15" t="str">
        <f>VLOOKUP(A1473,'Medical Examinations'!A1471:H3806,8,FALSE)</f>
        <v>No</v>
      </c>
      <c r="J1473" s="15" t="str">
        <f>VLOOKUP(A1473,'Medical Examinations'!A1471:J3806,9,FALSE)</f>
        <v>OBESITY</v>
      </c>
      <c r="K1473" s="15" t="str">
        <f>VLOOKUP(A1473,'Medical Examinations'!A1471:J3806,10,FALSE)</f>
        <v>DIABETES</v>
      </c>
      <c r="L1473" s="15" t="e">
        <f>VLOOKUP(A1473,'Hospitalisation Details'!A1471:J3814,10,FALSE)</f>
        <v>#N/A</v>
      </c>
      <c r="M1473" s="15" t="e">
        <f>VLOOKUP(A1473,'Hospitalisation Details'!A1471:I3814,6,FALSE)</f>
        <v>#N/A</v>
      </c>
      <c r="N1473" s="15" t="e">
        <f>VLOOKUP(A1473,'Hospitalisation Details'!A1471:I3814,7,FALSE)</f>
        <v>#N/A</v>
      </c>
      <c r="O1473" s="15" t="e">
        <f>VLOOKUP(A1473,'Hospitalisation Details'!A1471:I3814,8,FALSE)</f>
        <v>#N/A</v>
      </c>
      <c r="P1473" s="15" t="e">
        <f>VLOOKUP(A1473,'Hospitalisation Details'!A1471:I3814,9,FALSE)</f>
        <v>#N/A</v>
      </c>
      <c r="Q1473" s="15" t="e">
        <f>VLOOKUP(A1473,'Hospitalisation Details'!A1471:K3814,11,FALSE)</f>
        <v>#N/A</v>
      </c>
    </row>
    <row r="1474" spans="1:17" ht="15.6" x14ac:dyDescent="0.3">
      <c r="A1474" s="78" t="s">
        <v>899</v>
      </c>
      <c r="B1474" s="78" t="str">
        <f>VLOOKUP(A1474,'Customer Names'!A1472:C3807,3,FALSE)</f>
        <v>Sarah E</v>
      </c>
      <c r="C1474" s="91">
        <f>VLOOKUP(A1474,'Medical Examinations'!A1472:H3807,2,FALSE)</f>
        <v>28</v>
      </c>
      <c r="D1474" s="15">
        <f>VLOOKUP(A1474,'Medical Examinations'!A1472:H3807,3,FALSE)</f>
        <v>5.19</v>
      </c>
      <c r="E1474" s="15" t="str">
        <f>VLOOKUP(A1474,'Medical Examinations'!A1472:H3807,4,FALSE)</f>
        <v>No</v>
      </c>
      <c r="F1474" s="15" t="str">
        <f>VLOOKUP(A1474,'Medical Examinations'!A1472:H3807,5,FALSE)</f>
        <v>No</v>
      </c>
      <c r="G1474" s="15" t="str">
        <f>VLOOKUP(A1474,'Medical Examinations'!A1472:H3807,6,FALSE)</f>
        <v>No</v>
      </c>
      <c r="H1474" s="15">
        <f>VLOOKUP(A1474,'Medical Examinations'!A1472:H3807,7,FALSE)</f>
        <v>1</v>
      </c>
      <c r="I1474" s="15" t="str">
        <f>VLOOKUP(A1474,'Medical Examinations'!A1472:H3807,8,FALSE)</f>
        <v>No</v>
      </c>
      <c r="J1474" s="15" t="str">
        <f>VLOOKUP(A1474,'Medical Examinations'!A1472:J3807,9,FALSE)</f>
        <v>OVERWEIGHT</v>
      </c>
      <c r="K1474" s="15" t="str">
        <f>VLOOKUP(A1474,'Medical Examinations'!A1472:J3807,10,FALSE)</f>
        <v>NORMAL</v>
      </c>
      <c r="L1474" s="15" t="e">
        <f>VLOOKUP(A1474,'Hospitalisation Details'!A1472:J3815,10,FALSE)</f>
        <v>#N/A</v>
      </c>
      <c r="M1474" s="15" t="e">
        <f>VLOOKUP(A1474,'Hospitalisation Details'!A1472:I3815,6,FALSE)</f>
        <v>#N/A</v>
      </c>
      <c r="N1474" s="15" t="e">
        <f>VLOOKUP(A1474,'Hospitalisation Details'!A1472:I3815,7,FALSE)</f>
        <v>#N/A</v>
      </c>
      <c r="O1474" s="15" t="e">
        <f>VLOOKUP(A1474,'Hospitalisation Details'!A1472:I3815,8,FALSE)</f>
        <v>#N/A</v>
      </c>
      <c r="P1474" s="15" t="e">
        <f>VLOOKUP(A1474,'Hospitalisation Details'!A1472:I3815,9,FALSE)</f>
        <v>#N/A</v>
      </c>
      <c r="Q1474" s="15" t="e">
        <f>VLOOKUP(A1474,'Hospitalisation Details'!A1472:K3815,11,FALSE)</f>
        <v>#N/A</v>
      </c>
    </row>
    <row r="1475" spans="1:17" ht="15.6" x14ac:dyDescent="0.3">
      <c r="A1475" s="78" t="s">
        <v>898</v>
      </c>
      <c r="B1475" s="78" t="str">
        <f>VLOOKUP(A1475,'Customer Names'!A1473:C3808,3,FALSE)</f>
        <v>Josh</v>
      </c>
      <c r="C1475" s="91">
        <f>VLOOKUP(A1475,'Medical Examinations'!A1473:H3808,2,FALSE)</f>
        <v>34.32</v>
      </c>
      <c r="D1475" s="15">
        <f>VLOOKUP(A1475,'Medical Examinations'!A1473:H3808,3,FALSE)</f>
        <v>9.17</v>
      </c>
      <c r="E1475" s="15" t="str">
        <f>VLOOKUP(A1475,'Medical Examinations'!A1473:H3808,4,FALSE)</f>
        <v>No</v>
      </c>
      <c r="F1475" s="15" t="str">
        <f>VLOOKUP(A1475,'Medical Examinations'!A1473:H3808,5,FALSE)</f>
        <v>No</v>
      </c>
      <c r="G1475" s="15" t="str">
        <f>VLOOKUP(A1475,'Medical Examinations'!A1473:H3808,6,FALSE)</f>
        <v>No</v>
      </c>
      <c r="H1475" s="15">
        <f>VLOOKUP(A1475,'Medical Examinations'!A1473:H3808,7,FALSE)</f>
        <v>0</v>
      </c>
      <c r="I1475" s="15" t="str">
        <f>VLOOKUP(A1475,'Medical Examinations'!A1473:H3808,8,FALSE)</f>
        <v>No</v>
      </c>
      <c r="J1475" s="15" t="str">
        <f>VLOOKUP(A1475,'Medical Examinations'!A1473:J3808,9,FALSE)</f>
        <v>OBESITY</v>
      </c>
      <c r="K1475" s="15" t="str">
        <f>VLOOKUP(A1475,'Medical Examinations'!A1473:J3808,10,FALSE)</f>
        <v>DIABETES</v>
      </c>
      <c r="L1475" s="15" t="e">
        <f>VLOOKUP(A1475,'Hospitalisation Details'!A1473:J3816,10,FALSE)</f>
        <v>#N/A</v>
      </c>
      <c r="M1475" s="15" t="e">
        <f>VLOOKUP(A1475,'Hospitalisation Details'!A1473:I3816,6,FALSE)</f>
        <v>#N/A</v>
      </c>
      <c r="N1475" s="15" t="e">
        <f>VLOOKUP(A1475,'Hospitalisation Details'!A1473:I3816,7,FALSE)</f>
        <v>#N/A</v>
      </c>
      <c r="O1475" s="15" t="e">
        <f>VLOOKUP(A1475,'Hospitalisation Details'!A1473:I3816,8,FALSE)</f>
        <v>#N/A</v>
      </c>
      <c r="P1475" s="15" t="e">
        <f>VLOOKUP(A1475,'Hospitalisation Details'!A1473:I3816,9,FALSE)</f>
        <v>#N/A</v>
      </c>
      <c r="Q1475" s="15" t="e">
        <f>VLOOKUP(A1475,'Hospitalisation Details'!A1473:K3816,11,FALSE)</f>
        <v>#N/A</v>
      </c>
    </row>
    <row r="1476" spans="1:17" ht="15.6" x14ac:dyDescent="0.3">
      <c r="A1476" s="78" t="s">
        <v>897</v>
      </c>
      <c r="B1476" s="78" t="str">
        <f>VLOOKUP(A1476,'Customer Names'!A1474:C3809,3,FALSE)</f>
        <v>Johann A</v>
      </c>
      <c r="C1476" s="91">
        <f>VLOOKUP(A1476,'Medical Examinations'!A1474:H3809,2,FALSE)</f>
        <v>22.3</v>
      </c>
      <c r="D1476" s="15">
        <f>VLOOKUP(A1476,'Medical Examinations'!A1474:H3809,3,FALSE)</f>
        <v>4.95</v>
      </c>
      <c r="E1476" s="15" t="str">
        <f>VLOOKUP(A1476,'Medical Examinations'!A1474:H3809,4,FALSE)</f>
        <v>yes</v>
      </c>
      <c r="F1476" s="15" t="str">
        <f>VLOOKUP(A1476,'Medical Examinations'!A1474:H3809,5,FALSE)</f>
        <v>No</v>
      </c>
      <c r="G1476" s="15" t="str">
        <f>VLOOKUP(A1476,'Medical Examinations'!A1474:H3809,6,FALSE)</f>
        <v>No</v>
      </c>
      <c r="H1476" s="15">
        <f>VLOOKUP(A1476,'Medical Examinations'!A1474:H3809,7,FALSE)</f>
        <v>0</v>
      </c>
      <c r="I1476" s="15" t="str">
        <f>VLOOKUP(A1476,'Medical Examinations'!A1474:H3809,8,FALSE)</f>
        <v>No</v>
      </c>
      <c r="J1476" s="15" t="str">
        <f>VLOOKUP(A1476,'Medical Examinations'!A1474:J3809,9,FALSE)</f>
        <v>NORMAL WEIGHT</v>
      </c>
      <c r="K1476" s="15" t="str">
        <f>VLOOKUP(A1476,'Medical Examinations'!A1474:J3809,10,FALSE)</f>
        <v>NORMAL</v>
      </c>
      <c r="L1476" s="15" t="e">
        <f>VLOOKUP(A1476,'Hospitalisation Details'!A1474:J3817,10,FALSE)</f>
        <v>#N/A</v>
      </c>
      <c r="M1476" s="15" t="e">
        <f>VLOOKUP(A1476,'Hospitalisation Details'!A1474:I3817,6,FALSE)</f>
        <v>#N/A</v>
      </c>
      <c r="N1476" s="15" t="e">
        <f>VLOOKUP(A1476,'Hospitalisation Details'!A1474:I3817,7,FALSE)</f>
        <v>#N/A</v>
      </c>
      <c r="O1476" s="15" t="e">
        <f>VLOOKUP(A1476,'Hospitalisation Details'!A1474:I3817,8,FALSE)</f>
        <v>#N/A</v>
      </c>
      <c r="P1476" s="15" t="e">
        <f>VLOOKUP(A1476,'Hospitalisation Details'!A1474:I3817,9,FALSE)</f>
        <v>#N/A</v>
      </c>
      <c r="Q1476" s="15" t="e">
        <f>VLOOKUP(A1476,'Hospitalisation Details'!A1474:K3817,11,FALSE)</f>
        <v>#N/A</v>
      </c>
    </row>
    <row r="1477" spans="1:17" ht="15.6" x14ac:dyDescent="0.3">
      <c r="A1477" s="78" t="s">
        <v>896</v>
      </c>
      <c r="B1477" s="78" t="str">
        <f>VLOOKUP(A1477,'Customer Names'!A1475:C3810,3,FALSE)</f>
        <v>Robin M.</v>
      </c>
      <c r="C1477" s="91">
        <f>VLOOKUP(A1477,'Medical Examinations'!A1475:H3810,2,FALSE)</f>
        <v>27.835000000000001</v>
      </c>
      <c r="D1477" s="15">
        <f>VLOOKUP(A1477,'Medical Examinations'!A1475:H3810,3,FALSE)</f>
        <v>6.03</v>
      </c>
      <c r="E1477" s="15" t="str">
        <f>VLOOKUP(A1477,'Medical Examinations'!A1475:H3810,4,FALSE)</f>
        <v>No</v>
      </c>
      <c r="F1477" s="15" t="str">
        <f>VLOOKUP(A1477,'Medical Examinations'!A1475:H3810,5,FALSE)</f>
        <v>No</v>
      </c>
      <c r="G1477" s="15" t="str">
        <f>VLOOKUP(A1477,'Medical Examinations'!A1475:H3810,6,FALSE)</f>
        <v>No</v>
      </c>
      <c r="H1477" s="15">
        <f>VLOOKUP(A1477,'Medical Examinations'!A1475:H3810,7,FALSE)</f>
        <v>1</v>
      </c>
      <c r="I1477" s="15" t="str">
        <f>VLOOKUP(A1477,'Medical Examinations'!A1475:H3810,8,FALSE)</f>
        <v>No</v>
      </c>
      <c r="J1477" s="15" t="str">
        <f>VLOOKUP(A1477,'Medical Examinations'!A1475:J3810,9,FALSE)</f>
        <v>OVERWEIGHT</v>
      </c>
      <c r="K1477" s="15" t="str">
        <f>VLOOKUP(A1477,'Medical Examinations'!A1475:J3810,10,FALSE)</f>
        <v>PREDIABETES</v>
      </c>
      <c r="L1477" s="15" t="e">
        <f>VLOOKUP(A1477,'Hospitalisation Details'!A1475:J3818,10,FALSE)</f>
        <v>#N/A</v>
      </c>
      <c r="M1477" s="15" t="e">
        <f>VLOOKUP(A1477,'Hospitalisation Details'!A1475:I3818,6,FALSE)</f>
        <v>#N/A</v>
      </c>
      <c r="N1477" s="15" t="e">
        <f>VLOOKUP(A1477,'Hospitalisation Details'!A1475:I3818,7,FALSE)</f>
        <v>#N/A</v>
      </c>
      <c r="O1477" s="15" t="e">
        <f>VLOOKUP(A1477,'Hospitalisation Details'!A1475:I3818,8,FALSE)</f>
        <v>#N/A</v>
      </c>
      <c r="P1477" s="15" t="e">
        <f>VLOOKUP(A1477,'Hospitalisation Details'!A1475:I3818,9,FALSE)</f>
        <v>#N/A</v>
      </c>
      <c r="Q1477" s="15" t="e">
        <f>VLOOKUP(A1477,'Hospitalisation Details'!A1475:K3818,11,FALSE)</f>
        <v>#N/A</v>
      </c>
    </row>
    <row r="1478" spans="1:17" ht="15.6" x14ac:dyDescent="0.3">
      <c r="A1478" s="78" t="s">
        <v>895</v>
      </c>
      <c r="B1478" s="78" t="str">
        <f>VLOOKUP(A1478,'Customer Names'!A1476:C3811,3,FALSE)</f>
        <v>Kyle K</v>
      </c>
      <c r="C1478" s="91">
        <f>VLOOKUP(A1478,'Medical Examinations'!A1476:H3811,2,FALSE)</f>
        <v>39.229999999999997</v>
      </c>
      <c r="D1478" s="15">
        <f>VLOOKUP(A1478,'Medical Examinations'!A1476:H3811,3,FALSE)</f>
        <v>5.36</v>
      </c>
      <c r="E1478" s="15" t="str">
        <f>VLOOKUP(A1478,'Medical Examinations'!A1476:H3811,4,FALSE)</f>
        <v>No</v>
      </c>
      <c r="F1478" s="15" t="str">
        <f>VLOOKUP(A1478,'Medical Examinations'!A1476:H3811,5,FALSE)</f>
        <v>No</v>
      </c>
      <c r="G1478" s="15" t="str">
        <f>VLOOKUP(A1478,'Medical Examinations'!A1476:H3811,6,FALSE)</f>
        <v>No</v>
      </c>
      <c r="H1478" s="15">
        <f>VLOOKUP(A1478,'Medical Examinations'!A1476:H3811,7,FALSE)</f>
        <v>0</v>
      </c>
      <c r="I1478" s="15" t="str">
        <f>VLOOKUP(A1478,'Medical Examinations'!A1476:H3811,8,FALSE)</f>
        <v>No</v>
      </c>
      <c r="J1478" s="15" t="str">
        <f>VLOOKUP(A1478,'Medical Examinations'!A1476:J3811,9,FALSE)</f>
        <v>OBESITY</v>
      </c>
      <c r="K1478" s="15" t="str">
        <f>VLOOKUP(A1478,'Medical Examinations'!A1476:J3811,10,FALSE)</f>
        <v>NORMAL</v>
      </c>
      <c r="L1478" s="15" t="e">
        <f>VLOOKUP(A1478,'Hospitalisation Details'!A1476:J3819,10,FALSE)</f>
        <v>#N/A</v>
      </c>
      <c r="M1478" s="15" t="e">
        <f>VLOOKUP(A1478,'Hospitalisation Details'!A1476:I3819,6,FALSE)</f>
        <v>#N/A</v>
      </c>
      <c r="N1478" s="15" t="e">
        <f>VLOOKUP(A1478,'Hospitalisation Details'!A1476:I3819,7,FALSE)</f>
        <v>#N/A</v>
      </c>
      <c r="O1478" s="15" t="e">
        <f>VLOOKUP(A1478,'Hospitalisation Details'!A1476:I3819,8,FALSE)</f>
        <v>#N/A</v>
      </c>
      <c r="P1478" s="15" t="e">
        <f>VLOOKUP(A1478,'Hospitalisation Details'!A1476:I3819,9,FALSE)</f>
        <v>#N/A</v>
      </c>
      <c r="Q1478" s="15" t="e">
        <f>VLOOKUP(A1478,'Hospitalisation Details'!A1476:K3819,11,FALSE)</f>
        <v>#N/A</v>
      </c>
    </row>
    <row r="1479" spans="1:17" ht="15.6" x14ac:dyDescent="0.3">
      <c r="A1479" s="78" t="s">
        <v>894</v>
      </c>
      <c r="B1479" s="78" t="str">
        <f>VLOOKUP(A1479,'Customer Names'!A1477:C3812,3,FALSE)</f>
        <v>Alison</v>
      </c>
      <c r="C1479" s="91">
        <f>VLOOKUP(A1479,'Medical Examinations'!A1477:H3812,2,FALSE)</f>
        <v>19.95</v>
      </c>
      <c r="D1479" s="15">
        <f>VLOOKUP(A1479,'Medical Examinations'!A1477:H3812,3,FALSE)</f>
        <v>6.11</v>
      </c>
      <c r="E1479" s="15" t="str">
        <f>VLOOKUP(A1479,'Medical Examinations'!A1477:H3812,4,FALSE)</f>
        <v>No</v>
      </c>
      <c r="F1479" s="15" t="str">
        <f>VLOOKUP(A1479,'Medical Examinations'!A1477:H3812,5,FALSE)</f>
        <v>No</v>
      </c>
      <c r="G1479" s="15" t="str">
        <f>VLOOKUP(A1479,'Medical Examinations'!A1477:H3812,6,FALSE)</f>
        <v>No</v>
      </c>
      <c r="H1479" s="15">
        <f>VLOOKUP(A1479,'Medical Examinations'!A1477:H3812,7,FALSE)</f>
        <v>1</v>
      </c>
      <c r="I1479" s="15" t="str">
        <f>VLOOKUP(A1479,'Medical Examinations'!A1477:H3812,8,FALSE)</f>
        <v>No</v>
      </c>
      <c r="J1479" s="15" t="str">
        <f>VLOOKUP(A1479,'Medical Examinations'!A1477:J3812,9,FALSE)</f>
        <v>NORMAL WEIGHT</v>
      </c>
      <c r="K1479" s="15" t="str">
        <f>VLOOKUP(A1479,'Medical Examinations'!A1477:J3812,10,FALSE)</f>
        <v>PREDIABETES</v>
      </c>
      <c r="L1479" s="15" t="e">
        <f>VLOOKUP(A1479,'Hospitalisation Details'!A1477:J3820,10,FALSE)</f>
        <v>#N/A</v>
      </c>
      <c r="M1479" s="15" t="e">
        <f>VLOOKUP(A1479,'Hospitalisation Details'!A1477:I3820,6,FALSE)</f>
        <v>#N/A</v>
      </c>
      <c r="N1479" s="15" t="e">
        <f>VLOOKUP(A1479,'Hospitalisation Details'!A1477:I3820,7,FALSE)</f>
        <v>#N/A</v>
      </c>
      <c r="O1479" s="15" t="e">
        <f>VLOOKUP(A1479,'Hospitalisation Details'!A1477:I3820,8,FALSE)</f>
        <v>#N/A</v>
      </c>
      <c r="P1479" s="15" t="e">
        <f>VLOOKUP(A1479,'Hospitalisation Details'!A1477:I3820,9,FALSE)</f>
        <v>#N/A</v>
      </c>
      <c r="Q1479" s="15" t="e">
        <f>VLOOKUP(A1479,'Hospitalisation Details'!A1477:K3820,11,FALSE)</f>
        <v>#N/A</v>
      </c>
    </row>
    <row r="1480" spans="1:17" ht="15.6" x14ac:dyDescent="0.3">
      <c r="A1480" s="78" t="s">
        <v>893</v>
      </c>
      <c r="B1480" s="78" t="str">
        <f>VLOOKUP(A1480,'Customer Names'!A1478:C3813,3,FALSE)</f>
        <v>Michael A.</v>
      </c>
      <c r="C1480" s="91">
        <f>VLOOKUP(A1480,'Medical Examinations'!A1478:H3813,2,FALSE)</f>
        <v>34.64</v>
      </c>
      <c r="D1480" s="15">
        <f>VLOOKUP(A1480,'Medical Examinations'!A1478:H3813,3,FALSE)</f>
        <v>4.88</v>
      </c>
      <c r="E1480" s="15" t="str">
        <f>VLOOKUP(A1480,'Medical Examinations'!A1478:H3813,4,FALSE)</f>
        <v>No</v>
      </c>
      <c r="F1480" s="15" t="str">
        <f>VLOOKUP(A1480,'Medical Examinations'!A1478:H3813,5,FALSE)</f>
        <v>No</v>
      </c>
      <c r="G1480" s="15" t="str">
        <f>VLOOKUP(A1480,'Medical Examinations'!A1478:H3813,6,FALSE)</f>
        <v>Yes</v>
      </c>
      <c r="H1480" s="15">
        <f>VLOOKUP(A1480,'Medical Examinations'!A1478:H3813,7,FALSE)</f>
        <v>1</v>
      </c>
      <c r="I1480" s="15" t="str">
        <f>VLOOKUP(A1480,'Medical Examinations'!A1478:H3813,8,FALSE)</f>
        <v>No</v>
      </c>
      <c r="J1480" s="15" t="str">
        <f>VLOOKUP(A1480,'Medical Examinations'!A1478:J3813,9,FALSE)</f>
        <v>OBESITY</v>
      </c>
      <c r="K1480" s="15" t="str">
        <f>VLOOKUP(A1480,'Medical Examinations'!A1478:J3813,10,FALSE)</f>
        <v>NORMAL</v>
      </c>
      <c r="L1480" s="15" t="e">
        <f>VLOOKUP(A1480,'Hospitalisation Details'!A1478:J3821,10,FALSE)</f>
        <v>#N/A</v>
      </c>
      <c r="M1480" s="15" t="e">
        <f>VLOOKUP(A1480,'Hospitalisation Details'!A1478:I3821,6,FALSE)</f>
        <v>#N/A</v>
      </c>
      <c r="N1480" s="15" t="e">
        <f>VLOOKUP(A1480,'Hospitalisation Details'!A1478:I3821,7,FALSE)</f>
        <v>#N/A</v>
      </c>
      <c r="O1480" s="15" t="e">
        <f>VLOOKUP(A1480,'Hospitalisation Details'!A1478:I3821,8,FALSE)</f>
        <v>#N/A</v>
      </c>
      <c r="P1480" s="15" t="e">
        <f>VLOOKUP(A1480,'Hospitalisation Details'!A1478:I3821,9,FALSE)</f>
        <v>#N/A</v>
      </c>
      <c r="Q1480" s="15" t="e">
        <f>VLOOKUP(A1480,'Hospitalisation Details'!A1478:K3821,11,FALSE)</f>
        <v>#N/A</v>
      </c>
    </row>
    <row r="1481" spans="1:17" ht="15.6" x14ac:dyDescent="0.3">
      <c r="A1481" s="78" t="s">
        <v>892</v>
      </c>
      <c r="B1481" s="78" t="str">
        <f>VLOOKUP(A1481,'Customer Names'!A1479:C3814,3,FALSE)</f>
        <v>Byron A</v>
      </c>
      <c r="C1481" s="91">
        <f>VLOOKUP(A1481,'Medical Examinations'!A1479:H3814,2,FALSE)</f>
        <v>18.75</v>
      </c>
      <c r="D1481" s="15">
        <f>VLOOKUP(A1481,'Medical Examinations'!A1479:H3814,3,FALSE)</f>
        <v>6.72</v>
      </c>
      <c r="E1481" s="15" t="str">
        <f>VLOOKUP(A1481,'Medical Examinations'!A1479:H3814,4,FALSE)</f>
        <v>No</v>
      </c>
      <c r="F1481" s="15" t="str">
        <f>VLOOKUP(A1481,'Medical Examinations'!A1479:H3814,5,FALSE)</f>
        <v>No</v>
      </c>
      <c r="G1481" s="15" t="str">
        <f>VLOOKUP(A1481,'Medical Examinations'!A1479:H3814,6,FALSE)</f>
        <v>No</v>
      </c>
      <c r="H1481" s="15">
        <f>VLOOKUP(A1481,'Medical Examinations'!A1479:H3814,7,FALSE)</f>
        <v>0</v>
      </c>
      <c r="I1481" s="15" t="str">
        <f>VLOOKUP(A1481,'Medical Examinations'!A1479:H3814,8,FALSE)</f>
        <v>No</v>
      </c>
      <c r="J1481" s="15" t="str">
        <f>VLOOKUP(A1481,'Medical Examinations'!A1479:J3814,9,FALSE)</f>
        <v>NORMAL WEIGHT</v>
      </c>
      <c r="K1481" s="15" t="str">
        <f>VLOOKUP(A1481,'Medical Examinations'!A1479:J3814,10,FALSE)</f>
        <v>DIABETES</v>
      </c>
      <c r="L1481" s="15" t="e">
        <f>VLOOKUP(A1481,'Hospitalisation Details'!A1479:J3822,10,FALSE)</f>
        <v>#N/A</v>
      </c>
      <c r="M1481" s="15" t="e">
        <f>VLOOKUP(A1481,'Hospitalisation Details'!A1479:I3822,6,FALSE)</f>
        <v>#N/A</v>
      </c>
      <c r="N1481" s="15" t="e">
        <f>VLOOKUP(A1481,'Hospitalisation Details'!A1479:I3822,7,FALSE)</f>
        <v>#N/A</v>
      </c>
      <c r="O1481" s="15" t="e">
        <f>VLOOKUP(A1481,'Hospitalisation Details'!A1479:I3822,8,FALSE)</f>
        <v>#N/A</v>
      </c>
      <c r="P1481" s="15" t="e">
        <f>VLOOKUP(A1481,'Hospitalisation Details'!A1479:I3822,9,FALSE)</f>
        <v>#N/A</v>
      </c>
      <c r="Q1481" s="15" t="e">
        <f>VLOOKUP(A1481,'Hospitalisation Details'!A1479:K3822,11,FALSE)</f>
        <v>#N/A</v>
      </c>
    </row>
    <row r="1482" spans="1:17" ht="15.6" x14ac:dyDescent="0.3">
      <c r="A1482" s="78" t="s">
        <v>891</v>
      </c>
      <c r="B1482" s="78" t="str">
        <f>VLOOKUP(A1482,'Customer Names'!A1480:C3815,3,FALSE)</f>
        <v>Carine A</v>
      </c>
      <c r="C1482" s="91">
        <f>VLOOKUP(A1482,'Medical Examinations'!A1480:H3815,2,FALSE)</f>
        <v>26.48</v>
      </c>
      <c r="D1482" s="15">
        <f>VLOOKUP(A1482,'Medical Examinations'!A1480:H3815,3,FALSE)</f>
        <v>4.2</v>
      </c>
      <c r="E1482" s="15" t="str">
        <f>VLOOKUP(A1482,'Medical Examinations'!A1480:H3815,4,FALSE)</f>
        <v>No</v>
      </c>
      <c r="F1482" s="15" t="str">
        <f>VLOOKUP(A1482,'Medical Examinations'!A1480:H3815,5,FALSE)</f>
        <v>No</v>
      </c>
      <c r="G1482" s="15" t="str">
        <f>VLOOKUP(A1482,'Medical Examinations'!A1480:H3815,6,FALSE)</f>
        <v>No</v>
      </c>
      <c r="H1482" s="15">
        <f>VLOOKUP(A1482,'Medical Examinations'!A1480:H3815,7,FALSE)</f>
        <v>1</v>
      </c>
      <c r="I1482" s="15" t="str">
        <f>VLOOKUP(A1482,'Medical Examinations'!A1480:H3815,8,FALSE)</f>
        <v>No</v>
      </c>
      <c r="J1482" s="15" t="str">
        <f>VLOOKUP(A1482,'Medical Examinations'!A1480:J3815,9,FALSE)</f>
        <v>OVERWEIGHT</v>
      </c>
      <c r="K1482" s="15" t="str">
        <f>VLOOKUP(A1482,'Medical Examinations'!A1480:J3815,10,FALSE)</f>
        <v>NORMAL</v>
      </c>
      <c r="L1482" s="15" t="e">
        <f>VLOOKUP(A1482,'Hospitalisation Details'!A1480:J3823,10,FALSE)</f>
        <v>#N/A</v>
      </c>
      <c r="M1482" s="15" t="e">
        <f>VLOOKUP(A1482,'Hospitalisation Details'!A1480:I3823,6,FALSE)</f>
        <v>#N/A</v>
      </c>
      <c r="N1482" s="15" t="e">
        <f>VLOOKUP(A1482,'Hospitalisation Details'!A1480:I3823,7,FALSE)</f>
        <v>#N/A</v>
      </c>
      <c r="O1482" s="15" t="e">
        <f>VLOOKUP(A1482,'Hospitalisation Details'!A1480:I3823,8,FALSE)</f>
        <v>#N/A</v>
      </c>
      <c r="P1482" s="15" t="e">
        <f>VLOOKUP(A1482,'Hospitalisation Details'!A1480:I3823,9,FALSE)</f>
        <v>#N/A</v>
      </c>
      <c r="Q1482" s="15" t="e">
        <f>VLOOKUP(A1482,'Hospitalisation Details'!A1480:K3823,11,FALSE)</f>
        <v>#N/A</v>
      </c>
    </row>
    <row r="1483" spans="1:17" ht="15.6" x14ac:dyDescent="0.3">
      <c r="A1483" s="78" t="s">
        <v>890</v>
      </c>
      <c r="B1483" s="78" t="str">
        <f>VLOOKUP(A1483,'Customer Names'!A1481:C3816,3,FALSE)</f>
        <v>Nathaniel</v>
      </c>
      <c r="C1483" s="91">
        <f>VLOOKUP(A1483,'Medical Examinations'!A1481:H3816,2,FALSE)</f>
        <v>34.83</v>
      </c>
      <c r="D1483" s="15">
        <f>VLOOKUP(A1483,'Medical Examinations'!A1481:H3816,3,FALSE)</f>
        <v>5.79</v>
      </c>
      <c r="E1483" s="15" t="str">
        <f>VLOOKUP(A1483,'Medical Examinations'!A1481:H3816,4,FALSE)</f>
        <v>No</v>
      </c>
      <c r="F1483" s="15" t="str">
        <f>VLOOKUP(A1483,'Medical Examinations'!A1481:H3816,5,FALSE)</f>
        <v>No</v>
      </c>
      <c r="G1483" s="15" t="str">
        <f>VLOOKUP(A1483,'Medical Examinations'!A1481:H3816,6,FALSE)</f>
        <v>No</v>
      </c>
      <c r="H1483" s="15">
        <f>VLOOKUP(A1483,'Medical Examinations'!A1481:H3816,7,FALSE)</f>
        <v>1</v>
      </c>
      <c r="I1483" s="15" t="str">
        <f>VLOOKUP(A1483,'Medical Examinations'!A1481:H3816,8,FALSE)</f>
        <v>No</v>
      </c>
      <c r="J1483" s="15" t="str">
        <f>VLOOKUP(A1483,'Medical Examinations'!A1481:J3816,9,FALSE)</f>
        <v>OBESITY</v>
      </c>
      <c r="K1483" s="15" t="str">
        <f>VLOOKUP(A1483,'Medical Examinations'!A1481:J3816,10,FALSE)</f>
        <v>PREDIABETES</v>
      </c>
      <c r="L1483" s="15" t="e">
        <f>VLOOKUP(A1483,'Hospitalisation Details'!A1481:J3824,10,FALSE)</f>
        <v>#N/A</v>
      </c>
      <c r="M1483" s="15" t="e">
        <f>VLOOKUP(A1483,'Hospitalisation Details'!A1481:I3824,6,FALSE)</f>
        <v>#N/A</v>
      </c>
      <c r="N1483" s="15" t="e">
        <f>VLOOKUP(A1483,'Hospitalisation Details'!A1481:I3824,7,FALSE)</f>
        <v>#N/A</v>
      </c>
      <c r="O1483" s="15" t="e">
        <f>VLOOKUP(A1483,'Hospitalisation Details'!A1481:I3824,8,FALSE)</f>
        <v>#N/A</v>
      </c>
      <c r="P1483" s="15" t="e">
        <f>VLOOKUP(A1483,'Hospitalisation Details'!A1481:I3824,9,FALSE)</f>
        <v>#N/A</v>
      </c>
      <c r="Q1483" s="15" t="e">
        <f>VLOOKUP(A1483,'Hospitalisation Details'!A1481:K3824,11,FALSE)</f>
        <v>#N/A</v>
      </c>
    </row>
    <row r="1484" spans="1:17" ht="15.6" x14ac:dyDescent="0.3">
      <c r="A1484" s="78" t="s">
        <v>889</v>
      </c>
      <c r="B1484" s="78" t="str">
        <f>VLOOKUP(A1484,'Customer Names'!A1482:C3817,3,FALSE)</f>
        <v>Lindsay A.</v>
      </c>
      <c r="C1484" s="91">
        <f>VLOOKUP(A1484,'Medical Examinations'!A1482:H3817,2,FALSE)</f>
        <v>25.46</v>
      </c>
      <c r="D1484" s="15">
        <f>VLOOKUP(A1484,'Medical Examinations'!A1482:H3817,3,FALSE)</f>
        <v>4.29</v>
      </c>
      <c r="E1484" s="15" t="str">
        <f>VLOOKUP(A1484,'Medical Examinations'!A1482:H3817,4,FALSE)</f>
        <v>No</v>
      </c>
      <c r="F1484" s="15" t="str">
        <f>VLOOKUP(A1484,'Medical Examinations'!A1482:H3817,5,FALSE)</f>
        <v>No</v>
      </c>
      <c r="G1484" s="15" t="str">
        <f>VLOOKUP(A1484,'Medical Examinations'!A1482:H3817,6,FALSE)</f>
        <v>No</v>
      </c>
      <c r="H1484" s="15">
        <f>VLOOKUP(A1484,'Medical Examinations'!A1482:H3817,7,FALSE)</f>
        <v>0</v>
      </c>
      <c r="I1484" s="15" t="str">
        <f>VLOOKUP(A1484,'Medical Examinations'!A1482:H3817,8,FALSE)</f>
        <v>No</v>
      </c>
      <c r="J1484" s="15" t="str">
        <f>VLOOKUP(A1484,'Medical Examinations'!A1482:J3817,9,FALSE)</f>
        <v>OVERWEIGHT</v>
      </c>
      <c r="K1484" s="15" t="str">
        <f>VLOOKUP(A1484,'Medical Examinations'!A1482:J3817,10,FALSE)</f>
        <v>NORMAL</v>
      </c>
      <c r="L1484" s="15" t="e">
        <f>VLOOKUP(A1484,'Hospitalisation Details'!A1482:J3825,10,FALSE)</f>
        <v>#N/A</v>
      </c>
      <c r="M1484" s="15" t="e">
        <f>VLOOKUP(A1484,'Hospitalisation Details'!A1482:I3825,6,FALSE)</f>
        <v>#N/A</v>
      </c>
      <c r="N1484" s="15" t="e">
        <f>VLOOKUP(A1484,'Hospitalisation Details'!A1482:I3825,7,FALSE)</f>
        <v>#N/A</v>
      </c>
      <c r="O1484" s="15" t="e">
        <f>VLOOKUP(A1484,'Hospitalisation Details'!A1482:I3825,8,FALSE)</f>
        <v>#N/A</v>
      </c>
      <c r="P1484" s="15" t="e">
        <f>VLOOKUP(A1484,'Hospitalisation Details'!A1482:I3825,9,FALSE)</f>
        <v>#N/A</v>
      </c>
      <c r="Q1484" s="15" t="e">
        <f>VLOOKUP(A1484,'Hospitalisation Details'!A1482:K3825,11,FALSE)</f>
        <v>#N/A</v>
      </c>
    </row>
    <row r="1485" spans="1:17" ht="15.6" x14ac:dyDescent="0.3">
      <c r="A1485" s="78" t="s">
        <v>888</v>
      </c>
      <c r="B1485" s="78" t="str">
        <f>VLOOKUP(A1485,'Customer Names'!A1483:C3818,3,FALSE)</f>
        <v>Justin R</v>
      </c>
      <c r="C1485" s="91">
        <f>VLOOKUP(A1485,'Medical Examinations'!A1483:H3818,2,FALSE)</f>
        <v>23.31</v>
      </c>
      <c r="D1485" s="15">
        <f>VLOOKUP(A1485,'Medical Examinations'!A1483:H3818,3,FALSE)</f>
        <v>8.27</v>
      </c>
      <c r="E1485" s="15" t="str">
        <f>VLOOKUP(A1485,'Medical Examinations'!A1483:H3818,4,FALSE)</f>
        <v>No</v>
      </c>
      <c r="F1485" s="15" t="str">
        <f>VLOOKUP(A1485,'Medical Examinations'!A1483:H3818,5,FALSE)</f>
        <v>No</v>
      </c>
      <c r="G1485" s="15" t="str">
        <f>VLOOKUP(A1485,'Medical Examinations'!A1483:H3818,6,FALSE)</f>
        <v>No</v>
      </c>
      <c r="H1485" s="15">
        <f>VLOOKUP(A1485,'Medical Examinations'!A1483:H3818,7,FALSE)</f>
        <v>0</v>
      </c>
      <c r="I1485" s="15" t="str">
        <f>VLOOKUP(A1485,'Medical Examinations'!A1483:H3818,8,FALSE)</f>
        <v>No</v>
      </c>
      <c r="J1485" s="15" t="str">
        <f>VLOOKUP(A1485,'Medical Examinations'!A1483:J3818,9,FALSE)</f>
        <v>NORMAL WEIGHT</v>
      </c>
      <c r="K1485" s="15" t="str">
        <f>VLOOKUP(A1485,'Medical Examinations'!A1483:J3818,10,FALSE)</f>
        <v>DIABETES</v>
      </c>
      <c r="L1485" s="15" t="e">
        <f>VLOOKUP(A1485,'Hospitalisation Details'!A1483:J3826,10,FALSE)</f>
        <v>#N/A</v>
      </c>
      <c r="M1485" s="15" t="e">
        <f>VLOOKUP(A1485,'Hospitalisation Details'!A1483:I3826,6,FALSE)</f>
        <v>#N/A</v>
      </c>
      <c r="N1485" s="15" t="e">
        <f>VLOOKUP(A1485,'Hospitalisation Details'!A1483:I3826,7,FALSE)</f>
        <v>#N/A</v>
      </c>
      <c r="O1485" s="15" t="e">
        <f>VLOOKUP(A1485,'Hospitalisation Details'!A1483:I3826,8,FALSE)</f>
        <v>#N/A</v>
      </c>
      <c r="P1485" s="15" t="e">
        <f>VLOOKUP(A1485,'Hospitalisation Details'!A1483:I3826,9,FALSE)</f>
        <v>#N/A</v>
      </c>
      <c r="Q1485" s="15" t="e">
        <f>VLOOKUP(A1485,'Hospitalisation Details'!A1483:K3826,11,FALSE)</f>
        <v>#N/A</v>
      </c>
    </row>
    <row r="1486" spans="1:17" ht="15.6" x14ac:dyDescent="0.3">
      <c r="A1486" s="78" t="s">
        <v>887</v>
      </c>
      <c r="B1486" s="78" t="str">
        <f>VLOOKUP(A1486,'Customer Names'!A1484:C3819,3,FALSE)</f>
        <v>Casey</v>
      </c>
      <c r="C1486" s="91">
        <f>VLOOKUP(A1486,'Medical Examinations'!A1484:H3819,2,FALSE)</f>
        <v>29</v>
      </c>
      <c r="D1486" s="15">
        <f>VLOOKUP(A1486,'Medical Examinations'!A1484:H3819,3,FALSE)</f>
        <v>4.5599999999999996</v>
      </c>
      <c r="E1486" s="15" t="str">
        <f>VLOOKUP(A1486,'Medical Examinations'!A1484:H3819,4,FALSE)</f>
        <v>No</v>
      </c>
      <c r="F1486" s="15" t="str">
        <f>VLOOKUP(A1486,'Medical Examinations'!A1484:H3819,5,FALSE)</f>
        <v>No</v>
      </c>
      <c r="G1486" s="15" t="str">
        <f>VLOOKUP(A1486,'Medical Examinations'!A1484:H3819,6,FALSE)</f>
        <v>No</v>
      </c>
      <c r="H1486" s="15">
        <f>VLOOKUP(A1486,'Medical Examinations'!A1484:H3819,7,FALSE)</f>
        <v>0</v>
      </c>
      <c r="I1486" s="15" t="str">
        <f>VLOOKUP(A1486,'Medical Examinations'!A1484:H3819,8,FALSE)</f>
        <v>No</v>
      </c>
      <c r="J1486" s="15" t="str">
        <f>VLOOKUP(A1486,'Medical Examinations'!A1484:J3819,9,FALSE)</f>
        <v>OVERWEIGHT</v>
      </c>
      <c r="K1486" s="15" t="str">
        <f>VLOOKUP(A1486,'Medical Examinations'!A1484:J3819,10,FALSE)</f>
        <v>NORMAL</v>
      </c>
      <c r="L1486" s="15" t="e">
        <f>VLOOKUP(A1486,'Hospitalisation Details'!A1484:J3827,10,FALSE)</f>
        <v>#N/A</v>
      </c>
      <c r="M1486" s="15" t="e">
        <f>VLOOKUP(A1486,'Hospitalisation Details'!A1484:I3827,6,FALSE)</f>
        <v>#N/A</v>
      </c>
      <c r="N1486" s="15" t="e">
        <f>VLOOKUP(A1486,'Hospitalisation Details'!A1484:I3827,7,FALSE)</f>
        <v>#N/A</v>
      </c>
      <c r="O1486" s="15" t="e">
        <f>VLOOKUP(A1486,'Hospitalisation Details'!A1484:I3827,8,FALSE)</f>
        <v>#N/A</v>
      </c>
      <c r="P1486" s="15" t="e">
        <f>VLOOKUP(A1486,'Hospitalisation Details'!A1484:I3827,9,FALSE)</f>
        <v>#N/A</v>
      </c>
      <c r="Q1486" s="15" t="e">
        <f>VLOOKUP(A1486,'Hospitalisation Details'!A1484:K3827,11,FALSE)</f>
        <v>#N/A</v>
      </c>
    </row>
    <row r="1487" spans="1:17" ht="15.6" x14ac:dyDescent="0.3">
      <c r="A1487" s="78" t="s">
        <v>886</v>
      </c>
      <c r="B1487" s="78" t="str">
        <f>VLOOKUP(A1487,'Customer Names'!A1485:C3820,3,FALSE)</f>
        <v>Amanda L</v>
      </c>
      <c r="C1487" s="91">
        <f>VLOOKUP(A1487,'Medical Examinations'!A1485:H3820,2,FALSE)</f>
        <v>32.869999999999997</v>
      </c>
      <c r="D1487" s="15">
        <f>VLOOKUP(A1487,'Medical Examinations'!A1485:H3820,3,FALSE)</f>
        <v>5.33</v>
      </c>
      <c r="E1487" s="15" t="str">
        <f>VLOOKUP(A1487,'Medical Examinations'!A1485:H3820,4,FALSE)</f>
        <v>No</v>
      </c>
      <c r="F1487" s="15" t="str">
        <f>VLOOKUP(A1487,'Medical Examinations'!A1485:H3820,5,FALSE)</f>
        <v>No</v>
      </c>
      <c r="G1487" s="15" t="str">
        <f>VLOOKUP(A1487,'Medical Examinations'!A1485:H3820,6,FALSE)</f>
        <v>No</v>
      </c>
      <c r="H1487" s="15">
        <f>VLOOKUP(A1487,'Medical Examinations'!A1485:H3820,7,FALSE)</f>
        <v>0</v>
      </c>
      <c r="I1487" s="15" t="str">
        <f>VLOOKUP(A1487,'Medical Examinations'!A1485:H3820,8,FALSE)</f>
        <v>No</v>
      </c>
      <c r="J1487" s="15" t="str">
        <f>VLOOKUP(A1487,'Medical Examinations'!A1485:J3820,9,FALSE)</f>
        <v>OBESITY</v>
      </c>
      <c r="K1487" s="15" t="str">
        <f>VLOOKUP(A1487,'Medical Examinations'!A1485:J3820,10,FALSE)</f>
        <v>NORMAL</v>
      </c>
      <c r="L1487" s="15" t="e">
        <f>VLOOKUP(A1487,'Hospitalisation Details'!A1485:J3828,10,FALSE)</f>
        <v>#N/A</v>
      </c>
      <c r="M1487" s="15" t="e">
        <f>VLOOKUP(A1487,'Hospitalisation Details'!A1485:I3828,6,FALSE)</f>
        <v>#N/A</v>
      </c>
      <c r="N1487" s="15" t="e">
        <f>VLOOKUP(A1487,'Hospitalisation Details'!A1485:I3828,7,FALSE)</f>
        <v>#N/A</v>
      </c>
      <c r="O1487" s="15" t="e">
        <f>VLOOKUP(A1487,'Hospitalisation Details'!A1485:I3828,8,FALSE)</f>
        <v>#N/A</v>
      </c>
      <c r="P1487" s="15" t="e">
        <f>VLOOKUP(A1487,'Hospitalisation Details'!A1485:I3828,9,FALSE)</f>
        <v>#N/A</v>
      </c>
      <c r="Q1487" s="15" t="e">
        <f>VLOOKUP(A1487,'Hospitalisation Details'!A1485:K3828,11,FALSE)</f>
        <v>#N/A</v>
      </c>
    </row>
    <row r="1488" spans="1:17" ht="15.6" x14ac:dyDescent="0.3">
      <c r="A1488" s="78" t="s">
        <v>885</v>
      </c>
      <c r="B1488" s="78" t="str">
        <f>VLOOKUP(A1488,'Customer Names'!A1486:C3821,3,FALSE)</f>
        <v>Ayako N.</v>
      </c>
      <c r="C1488" s="91">
        <f>VLOOKUP(A1488,'Medical Examinations'!A1486:H3821,2,FALSE)</f>
        <v>26.18</v>
      </c>
      <c r="D1488" s="15">
        <f>VLOOKUP(A1488,'Medical Examinations'!A1486:H3821,3,FALSE)</f>
        <v>5.63</v>
      </c>
      <c r="E1488" s="15" t="str">
        <f>VLOOKUP(A1488,'Medical Examinations'!A1486:H3821,4,FALSE)</f>
        <v>No</v>
      </c>
      <c r="F1488" s="15" t="str">
        <f>VLOOKUP(A1488,'Medical Examinations'!A1486:H3821,5,FALSE)</f>
        <v>No</v>
      </c>
      <c r="G1488" s="15" t="str">
        <f>VLOOKUP(A1488,'Medical Examinations'!A1486:H3821,6,FALSE)</f>
        <v>No</v>
      </c>
      <c r="H1488" s="15">
        <f>VLOOKUP(A1488,'Medical Examinations'!A1486:H3821,7,FALSE)</f>
        <v>0</v>
      </c>
      <c r="I1488" s="15" t="str">
        <f>VLOOKUP(A1488,'Medical Examinations'!A1486:H3821,8,FALSE)</f>
        <v>No</v>
      </c>
      <c r="J1488" s="15" t="str">
        <f>VLOOKUP(A1488,'Medical Examinations'!A1486:J3821,9,FALSE)</f>
        <v>OVERWEIGHT</v>
      </c>
      <c r="K1488" s="15" t="str">
        <f>VLOOKUP(A1488,'Medical Examinations'!A1486:J3821,10,FALSE)</f>
        <v>NORMAL</v>
      </c>
      <c r="L1488" s="15" t="e">
        <f>VLOOKUP(A1488,'Hospitalisation Details'!A1486:J3829,10,FALSE)</f>
        <v>#N/A</v>
      </c>
      <c r="M1488" s="15" t="e">
        <f>VLOOKUP(A1488,'Hospitalisation Details'!A1486:I3829,6,FALSE)</f>
        <v>#N/A</v>
      </c>
      <c r="N1488" s="15" t="e">
        <f>VLOOKUP(A1488,'Hospitalisation Details'!A1486:I3829,7,FALSE)</f>
        <v>#N/A</v>
      </c>
      <c r="O1488" s="15" t="e">
        <f>VLOOKUP(A1488,'Hospitalisation Details'!A1486:I3829,8,FALSE)</f>
        <v>#N/A</v>
      </c>
      <c r="P1488" s="15" t="e">
        <f>VLOOKUP(A1488,'Hospitalisation Details'!A1486:I3829,9,FALSE)</f>
        <v>#N/A</v>
      </c>
      <c r="Q1488" s="15" t="e">
        <f>VLOOKUP(A1488,'Hospitalisation Details'!A1486:K3829,11,FALSE)</f>
        <v>#N/A</v>
      </c>
    </row>
    <row r="1489" spans="1:17" ht="15.6" x14ac:dyDescent="0.3">
      <c r="A1489" s="78" t="s">
        <v>884</v>
      </c>
      <c r="B1489" s="78" t="str">
        <f>VLOOKUP(A1489,'Customer Names'!A1487:C3822,3,FALSE)</f>
        <v>Emilee</v>
      </c>
      <c r="C1489" s="91">
        <f>VLOOKUP(A1489,'Medical Examinations'!A1487:H3822,2,FALSE)</f>
        <v>25.3</v>
      </c>
      <c r="D1489" s="15">
        <f>VLOOKUP(A1489,'Medical Examinations'!A1487:H3822,3,FALSE)</f>
        <v>5.12</v>
      </c>
      <c r="E1489" s="15" t="str">
        <f>VLOOKUP(A1489,'Medical Examinations'!A1487:H3822,4,FALSE)</f>
        <v>No</v>
      </c>
      <c r="F1489" s="15" t="str">
        <f>VLOOKUP(A1489,'Medical Examinations'!A1487:H3822,5,FALSE)</f>
        <v>No</v>
      </c>
      <c r="G1489" s="15" t="str">
        <f>VLOOKUP(A1489,'Medical Examinations'!A1487:H3822,6,FALSE)</f>
        <v>No</v>
      </c>
      <c r="H1489" s="15">
        <f>VLOOKUP(A1489,'Medical Examinations'!A1487:H3822,7,FALSE)</f>
        <v>0</v>
      </c>
      <c r="I1489" s="15" t="str">
        <f>VLOOKUP(A1489,'Medical Examinations'!A1487:H3822,8,FALSE)</f>
        <v>No</v>
      </c>
      <c r="J1489" s="15" t="str">
        <f>VLOOKUP(A1489,'Medical Examinations'!A1487:J3822,9,FALSE)</f>
        <v>OVERWEIGHT</v>
      </c>
      <c r="K1489" s="15" t="str">
        <f>VLOOKUP(A1489,'Medical Examinations'!A1487:J3822,10,FALSE)</f>
        <v>NORMAL</v>
      </c>
      <c r="L1489" s="15" t="e">
        <f>VLOOKUP(A1489,'Hospitalisation Details'!A1487:J3830,10,FALSE)</f>
        <v>#N/A</v>
      </c>
      <c r="M1489" s="15" t="e">
        <f>VLOOKUP(A1489,'Hospitalisation Details'!A1487:I3830,6,FALSE)</f>
        <v>#N/A</v>
      </c>
      <c r="N1489" s="15" t="e">
        <f>VLOOKUP(A1489,'Hospitalisation Details'!A1487:I3830,7,FALSE)</f>
        <v>#N/A</v>
      </c>
      <c r="O1489" s="15" t="e">
        <f>VLOOKUP(A1489,'Hospitalisation Details'!A1487:I3830,8,FALSE)</f>
        <v>#N/A</v>
      </c>
      <c r="P1489" s="15" t="e">
        <f>VLOOKUP(A1489,'Hospitalisation Details'!A1487:I3830,9,FALSE)</f>
        <v>#N/A</v>
      </c>
      <c r="Q1489" s="15" t="e">
        <f>VLOOKUP(A1489,'Hospitalisation Details'!A1487:K3830,11,FALSE)</f>
        <v>#N/A</v>
      </c>
    </row>
    <row r="1490" spans="1:17" ht="15.6" x14ac:dyDescent="0.3">
      <c r="A1490" s="78" t="s">
        <v>883</v>
      </c>
      <c r="B1490" s="78" t="str">
        <f>VLOOKUP(A1490,'Customer Names'!A1488:C3823,3,FALSE)</f>
        <v>Stephen M</v>
      </c>
      <c r="C1490" s="91">
        <f>VLOOKUP(A1490,'Medical Examinations'!A1488:H3823,2,FALSE)</f>
        <v>36.94</v>
      </c>
      <c r="D1490" s="15">
        <f>VLOOKUP(A1490,'Medical Examinations'!A1488:H3823,3,FALSE)</f>
        <v>5.15</v>
      </c>
      <c r="E1490" s="15" t="str">
        <f>VLOOKUP(A1490,'Medical Examinations'!A1488:H3823,4,FALSE)</f>
        <v>yes</v>
      </c>
      <c r="F1490" s="15" t="str">
        <f>VLOOKUP(A1490,'Medical Examinations'!A1488:H3823,5,FALSE)</f>
        <v>No</v>
      </c>
      <c r="G1490" s="15" t="str">
        <f>VLOOKUP(A1490,'Medical Examinations'!A1488:H3823,6,FALSE)</f>
        <v>No</v>
      </c>
      <c r="H1490" s="15">
        <f>VLOOKUP(A1490,'Medical Examinations'!A1488:H3823,7,FALSE)</f>
        <v>1</v>
      </c>
      <c r="I1490" s="15" t="str">
        <f>VLOOKUP(A1490,'Medical Examinations'!A1488:H3823,8,FALSE)</f>
        <v>No</v>
      </c>
      <c r="J1490" s="15" t="str">
        <f>VLOOKUP(A1490,'Medical Examinations'!A1488:J3823,9,FALSE)</f>
        <v>OBESITY</v>
      </c>
      <c r="K1490" s="15" t="str">
        <f>VLOOKUP(A1490,'Medical Examinations'!A1488:J3823,10,FALSE)</f>
        <v>NORMAL</v>
      </c>
      <c r="L1490" s="15" t="e">
        <f>VLOOKUP(A1490,'Hospitalisation Details'!A1488:J3831,10,FALSE)</f>
        <v>#N/A</v>
      </c>
      <c r="M1490" s="15" t="e">
        <f>VLOOKUP(A1490,'Hospitalisation Details'!A1488:I3831,6,FALSE)</f>
        <v>#N/A</v>
      </c>
      <c r="N1490" s="15" t="e">
        <f>VLOOKUP(A1490,'Hospitalisation Details'!A1488:I3831,7,FALSE)</f>
        <v>#N/A</v>
      </c>
      <c r="O1490" s="15" t="e">
        <f>VLOOKUP(A1490,'Hospitalisation Details'!A1488:I3831,8,FALSE)</f>
        <v>#N/A</v>
      </c>
      <c r="P1490" s="15" t="e">
        <f>VLOOKUP(A1490,'Hospitalisation Details'!A1488:I3831,9,FALSE)</f>
        <v>#N/A</v>
      </c>
      <c r="Q1490" s="15" t="e">
        <f>VLOOKUP(A1490,'Hospitalisation Details'!A1488:K3831,11,FALSE)</f>
        <v>#N/A</v>
      </c>
    </row>
    <row r="1491" spans="1:17" ht="15.6" x14ac:dyDescent="0.3">
      <c r="A1491" s="78" t="s">
        <v>882</v>
      </c>
      <c r="B1491" s="78" t="str">
        <f>VLOOKUP(A1491,'Customer Names'!A1489:C3824,3,FALSE)</f>
        <v>Annemarie A</v>
      </c>
      <c r="C1491" s="91">
        <f>VLOOKUP(A1491,'Medical Examinations'!A1489:H3824,2,FALSE)</f>
        <v>22.86</v>
      </c>
      <c r="D1491" s="15">
        <f>VLOOKUP(A1491,'Medical Examinations'!A1489:H3824,3,FALSE)</f>
        <v>7.5</v>
      </c>
      <c r="E1491" s="15" t="str">
        <f>VLOOKUP(A1491,'Medical Examinations'!A1489:H3824,4,FALSE)</f>
        <v>No</v>
      </c>
      <c r="F1491" s="15" t="str">
        <f>VLOOKUP(A1491,'Medical Examinations'!A1489:H3824,5,FALSE)</f>
        <v>No</v>
      </c>
      <c r="G1491" s="15" t="str">
        <f>VLOOKUP(A1491,'Medical Examinations'!A1489:H3824,6,FALSE)</f>
        <v>No</v>
      </c>
      <c r="H1491" s="15">
        <f>VLOOKUP(A1491,'Medical Examinations'!A1489:H3824,7,FALSE)</f>
        <v>0</v>
      </c>
      <c r="I1491" s="15" t="str">
        <f>VLOOKUP(A1491,'Medical Examinations'!A1489:H3824,8,FALSE)</f>
        <v>No</v>
      </c>
      <c r="J1491" s="15" t="str">
        <f>VLOOKUP(A1491,'Medical Examinations'!A1489:J3824,9,FALSE)</f>
        <v>NORMAL WEIGHT</v>
      </c>
      <c r="K1491" s="15" t="str">
        <f>VLOOKUP(A1491,'Medical Examinations'!A1489:J3824,10,FALSE)</f>
        <v>DIABETES</v>
      </c>
      <c r="L1491" s="15" t="e">
        <f>VLOOKUP(A1491,'Hospitalisation Details'!A1489:J3832,10,FALSE)</f>
        <v>#N/A</v>
      </c>
      <c r="M1491" s="15" t="e">
        <f>VLOOKUP(A1491,'Hospitalisation Details'!A1489:I3832,6,FALSE)</f>
        <v>#N/A</v>
      </c>
      <c r="N1491" s="15" t="e">
        <f>VLOOKUP(A1491,'Hospitalisation Details'!A1489:I3832,7,FALSE)</f>
        <v>#N/A</v>
      </c>
      <c r="O1491" s="15" t="e">
        <f>VLOOKUP(A1491,'Hospitalisation Details'!A1489:I3832,8,FALSE)</f>
        <v>#N/A</v>
      </c>
      <c r="P1491" s="15" t="e">
        <f>VLOOKUP(A1491,'Hospitalisation Details'!A1489:I3832,9,FALSE)</f>
        <v>#N/A</v>
      </c>
      <c r="Q1491" s="15" t="e">
        <f>VLOOKUP(A1491,'Hospitalisation Details'!A1489:K3832,11,FALSE)</f>
        <v>#N/A</v>
      </c>
    </row>
    <row r="1492" spans="1:17" ht="15.6" x14ac:dyDescent="0.3">
      <c r="A1492" s="78" t="s">
        <v>881</v>
      </c>
      <c r="B1492" s="78" t="str">
        <f>VLOOKUP(A1492,'Customer Names'!A1490:C3825,3,FALSE)</f>
        <v>Ashley R</v>
      </c>
      <c r="C1492" s="91">
        <f>VLOOKUP(A1492,'Medical Examinations'!A1490:H3825,2,FALSE)</f>
        <v>18.760000000000002</v>
      </c>
      <c r="D1492" s="15">
        <f>VLOOKUP(A1492,'Medical Examinations'!A1490:H3825,3,FALSE)</f>
        <v>4.88</v>
      </c>
      <c r="E1492" s="15" t="str">
        <f>VLOOKUP(A1492,'Medical Examinations'!A1490:H3825,4,FALSE)</f>
        <v>yes</v>
      </c>
      <c r="F1492" s="15" t="str">
        <f>VLOOKUP(A1492,'Medical Examinations'!A1490:H3825,5,FALSE)</f>
        <v>No</v>
      </c>
      <c r="G1492" s="15" t="str">
        <f>VLOOKUP(A1492,'Medical Examinations'!A1490:H3825,6,FALSE)</f>
        <v>Yes</v>
      </c>
      <c r="H1492" s="15">
        <f>VLOOKUP(A1492,'Medical Examinations'!A1490:H3825,7,FALSE)</f>
        <v>1</v>
      </c>
      <c r="I1492" s="15" t="str">
        <f>VLOOKUP(A1492,'Medical Examinations'!A1490:H3825,8,FALSE)</f>
        <v>No</v>
      </c>
      <c r="J1492" s="15" t="str">
        <f>VLOOKUP(A1492,'Medical Examinations'!A1490:J3825,9,FALSE)</f>
        <v>NORMAL WEIGHT</v>
      </c>
      <c r="K1492" s="15" t="str">
        <f>VLOOKUP(A1492,'Medical Examinations'!A1490:J3825,10,FALSE)</f>
        <v>NORMAL</v>
      </c>
      <c r="L1492" s="15" t="e">
        <f>VLOOKUP(A1492,'Hospitalisation Details'!A1490:J3833,10,FALSE)</f>
        <v>#N/A</v>
      </c>
      <c r="M1492" s="15" t="e">
        <f>VLOOKUP(A1492,'Hospitalisation Details'!A1490:I3833,6,FALSE)</f>
        <v>#N/A</v>
      </c>
      <c r="N1492" s="15" t="e">
        <f>VLOOKUP(A1492,'Hospitalisation Details'!A1490:I3833,7,FALSE)</f>
        <v>#N/A</v>
      </c>
      <c r="O1492" s="15" t="e">
        <f>VLOOKUP(A1492,'Hospitalisation Details'!A1490:I3833,8,FALSE)</f>
        <v>#N/A</v>
      </c>
      <c r="P1492" s="15" t="e">
        <f>VLOOKUP(A1492,'Hospitalisation Details'!A1490:I3833,9,FALSE)</f>
        <v>#N/A</v>
      </c>
      <c r="Q1492" s="15" t="e">
        <f>VLOOKUP(A1492,'Hospitalisation Details'!A1490:K3833,11,FALSE)</f>
        <v>#N/A</v>
      </c>
    </row>
    <row r="1493" spans="1:17" ht="15.6" x14ac:dyDescent="0.3">
      <c r="A1493" s="78" t="s">
        <v>880</v>
      </c>
      <c r="B1493" s="78" t="str">
        <f>VLOOKUP(A1493,'Customer Names'!A1491:C3826,3,FALSE)</f>
        <v>Leslie A</v>
      </c>
      <c r="C1493" s="91">
        <f>VLOOKUP(A1493,'Medical Examinations'!A1491:H3826,2,FALSE)</f>
        <v>24.36</v>
      </c>
      <c r="D1493" s="15">
        <f>VLOOKUP(A1493,'Medical Examinations'!A1491:H3826,3,FALSE)</f>
        <v>5.57</v>
      </c>
      <c r="E1493" s="15" t="str">
        <f>VLOOKUP(A1493,'Medical Examinations'!A1491:H3826,4,FALSE)</f>
        <v>No</v>
      </c>
      <c r="F1493" s="15" t="str">
        <f>VLOOKUP(A1493,'Medical Examinations'!A1491:H3826,5,FALSE)</f>
        <v>No</v>
      </c>
      <c r="G1493" s="15" t="str">
        <f>VLOOKUP(A1493,'Medical Examinations'!A1491:H3826,6,FALSE)</f>
        <v>No</v>
      </c>
      <c r="H1493" s="15">
        <f>VLOOKUP(A1493,'Medical Examinations'!A1491:H3826,7,FALSE)</f>
        <v>0</v>
      </c>
      <c r="I1493" s="15" t="str">
        <f>VLOOKUP(A1493,'Medical Examinations'!A1491:H3826,8,FALSE)</f>
        <v>No</v>
      </c>
      <c r="J1493" s="15" t="str">
        <f>VLOOKUP(A1493,'Medical Examinations'!A1491:J3826,9,FALSE)</f>
        <v>NORMAL WEIGHT</v>
      </c>
      <c r="K1493" s="15" t="str">
        <f>VLOOKUP(A1493,'Medical Examinations'!A1491:J3826,10,FALSE)</f>
        <v>NORMAL</v>
      </c>
      <c r="L1493" s="15" t="e">
        <f>VLOOKUP(A1493,'Hospitalisation Details'!A1491:J3834,10,FALSE)</f>
        <v>#N/A</v>
      </c>
      <c r="M1493" s="15" t="e">
        <f>VLOOKUP(A1493,'Hospitalisation Details'!A1491:I3834,6,FALSE)</f>
        <v>#N/A</v>
      </c>
      <c r="N1493" s="15" t="e">
        <f>VLOOKUP(A1493,'Hospitalisation Details'!A1491:I3834,7,FALSE)</f>
        <v>#N/A</v>
      </c>
      <c r="O1493" s="15" t="e">
        <f>VLOOKUP(A1493,'Hospitalisation Details'!A1491:I3834,8,FALSE)</f>
        <v>#N/A</v>
      </c>
      <c r="P1493" s="15" t="e">
        <f>VLOOKUP(A1493,'Hospitalisation Details'!A1491:I3834,9,FALSE)</f>
        <v>#N/A</v>
      </c>
      <c r="Q1493" s="15" t="e">
        <f>VLOOKUP(A1493,'Hospitalisation Details'!A1491:K3834,11,FALSE)</f>
        <v>#N/A</v>
      </c>
    </row>
    <row r="1494" spans="1:17" ht="15.6" x14ac:dyDescent="0.3">
      <c r="A1494" s="78" t="s">
        <v>879</v>
      </c>
      <c r="B1494" s="78" t="str">
        <f>VLOOKUP(A1494,'Customer Names'!A1492:C3827,3,FALSE)</f>
        <v>Mr.  Mauricio J. Sr.</v>
      </c>
      <c r="C1494" s="91">
        <f>VLOOKUP(A1494,'Medical Examinations'!A1492:H3827,2,FALSE)</f>
        <v>32.299999999999997</v>
      </c>
      <c r="D1494" s="15">
        <f>VLOOKUP(A1494,'Medical Examinations'!A1492:H3827,3,FALSE)</f>
        <v>5.31</v>
      </c>
      <c r="E1494" s="15" t="str">
        <f>VLOOKUP(A1494,'Medical Examinations'!A1492:H3827,4,FALSE)</f>
        <v>No</v>
      </c>
      <c r="F1494" s="15" t="str">
        <f>VLOOKUP(A1494,'Medical Examinations'!A1492:H3827,5,FALSE)</f>
        <v>No</v>
      </c>
      <c r="G1494" s="15" t="str">
        <f>VLOOKUP(A1494,'Medical Examinations'!A1492:H3827,6,FALSE)</f>
        <v>No</v>
      </c>
      <c r="H1494" s="15">
        <f>VLOOKUP(A1494,'Medical Examinations'!A1492:H3827,7,FALSE)</f>
        <v>0</v>
      </c>
      <c r="I1494" s="15" t="str">
        <f>VLOOKUP(A1494,'Medical Examinations'!A1492:H3827,8,FALSE)</f>
        <v>No</v>
      </c>
      <c r="J1494" s="15" t="str">
        <f>VLOOKUP(A1494,'Medical Examinations'!A1492:J3827,9,FALSE)</f>
        <v>OBESITY</v>
      </c>
      <c r="K1494" s="15" t="str">
        <f>VLOOKUP(A1494,'Medical Examinations'!A1492:J3827,10,FALSE)</f>
        <v>NORMAL</v>
      </c>
      <c r="L1494" s="15" t="e">
        <f>VLOOKUP(A1494,'Hospitalisation Details'!A1492:J3835,10,FALSE)</f>
        <v>#N/A</v>
      </c>
      <c r="M1494" s="15" t="e">
        <f>VLOOKUP(A1494,'Hospitalisation Details'!A1492:I3835,6,FALSE)</f>
        <v>#N/A</v>
      </c>
      <c r="N1494" s="15" t="e">
        <f>VLOOKUP(A1494,'Hospitalisation Details'!A1492:I3835,7,FALSE)</f>
        <v>#N/A</v>
      </c>
      <c r="O1494" s="15" t="e">
        <f>VLOOKUP(A1494,'Hospitalisation Details'!A1492:I3835,8,FALSE)</f>
        <v>#N/A</v>
      </c>
      <c r="P1494" s="15" t="e">
        <f>VLOOKUP(A1494,'Hospitalisation Details'!A1492:I3835,9,FALSE)</f>
        <v>#N/A</v>
      </c>
      <c r="Q1494" s="15" t="e">
        <f>VLOOKUP(A1494,'Hospitalisation Details'!A1492:K3835,11,FALSE)</f>
        <v>#N/A</v>
      </c>
    </row>
    <row r="1495" spans="1:17" ht="15.6" x14ac:dyDescent="0.3">
      <c r="A1495" s="78" t="s">
        <v>878</v>
      </c>
      <c r="B1495" s="78" t="str">
        <f>VLOOKUP(A1495,'Customer Names'!A1493:C3828,3,FALSE)</f>
        <v>Kieran</v>
      </c>
      <c r="C1495" s="91">
        <f>VLOOKUP(A1495,'Medical Examinations'!A1493:H3828,2,FALSE)</f>
        <v>22.704999999999998</v>
      </c>
      <c r="D1495" s="15">
        <f>VLOOKUP(A1495,'Medical Examinations'!A1493:H3828,3,FALSE)</f>
        <v>4.57</v>
      </c>
      <c r="E1495" s="15" t="str">
        <f>VLOOKUP(A1495,'Medical Examinations'!A1493:H3828,4,FALSE)</f>
        <v>yes</v>
      </c>
      <c r="F1495" s="15" t="str">
        <f>VLOOKUP(A1495,'Medical Examinations'!A1493:H3828,5,FALSE)</f>
        <v>No</v>
      </c>
      <c r="G1495" s="15" t="str">
        <f>VLOOKUP(A1495,'Medical Examinations'!A1493:H3828,6,FALSE)</f>
        <v>No</v>
      </c>
      <c r="H1495" s="15">
        <f>VLOOKUP(A1495,'Medical Examinations'!A1493:H3828,7,FALSE)</f>
        <v>0</v>
      </c>
      <c r="I1495" s="15" t="str">
        <f>VLOOKUP(A1495,'Medical Examinations'!A1493:H3828,8,FALSE)</f>
        <v>No</v>
      </c>
      <c r="J1495" s="15" t="str">
        <f>VLOOKUP(A1495,'Medical Examinations'!A1493:J3828,9,FALSE)</f>
        <v>NORMAL WEIGHT</v>
      </c>
      <c r="K1495" s="15" t="str">
        <f>VLOOKUP(A1495,'Medical Examinations'!A1493:J3828,10,FALSE)</f>
        <v>NORMAL</v>
      </c>
      <c r="L1495" s="15" t="e">
        <f>VLOOKUP(A1495,'Hospitalisation Details'!A1493:J3836,10,FALSE)</f>
        <v>#N/A</v>
      </c>
      <c r="M1495" s="15" t="e">
        <f>VLOOKUP(A1495,'Hospitalisation Details'!A1493:I3836,6,FALSE)</f>
        <v>#N/A</v>
      </c>
      <c r="N1495" s="15" t="e">
        <f>VLOOKUP(A1495,'Hospitalisation Details'!A1493:I3836,7,FALSE)</f>
        <v>#N/A</v>
      </c>
      <c r="O1495" s="15" t="e">
        <f>VLOOKUP(A1495,'Hospitalisation Details'!A1493:I3836,8,FALSE)</f>
        <v>#N/A</v>
      </c>
      <c r="P1495" s="15" t="e">
        <f>VLOOKUP(A1495,'Hospitalisation Details'!A1493:I3836,9,FALSE)</f>
        <v>#N/A</v>
      </c>
      <c r="Q1495" s="15" t="e">
        <f>VLOOKUP(A1495,'Hospitalisation Details'!A1493:K3836,11,FALSE)</f>
        <v>#N/A</v>
      </c>
    </row>
    <row r="1496" spans="1:17" ht="15.6" x14ac:dyDescent="0.3">
      <c r="A1496" s="78" t="s">
        <v>877</v>
      </c>
      <c r="B1496" s="78" t="str">
        <f>VLOOKUP(A1496,'Customer Names'!A1494:C3829,3,FALSE)</f>
        <v>Elizabeth A</v>
      </c>
      <c r="C1496" s="91">
        <f>VLOOKUP(A1496,'Medical Examinations'!A1494:H3829,2,FALSE)</f>
        <v>21.79</v>
      </c>
      <c r="D1496" s="15">
        <f>VLOOKUP(A1496,'Medical Examinations'!A1494:H3829,3,FALSE)</f>
        <v>8.6999999999999993</v>
      </c>
      <c r="E1496" s="15" t="str">
        <f>VLOOKUP(A1496,'Medical Examinations'!A1494:H3829,4,FALSE)</f>
        <v>yes</v>
      </c>
      <c r="F1496" s="15" t="str">
        <f>VLOOKUP(A1496,'Medical Examinations'!A1494:H3829,5,FALSE)</f>
        <v>No</v>
      </c>
      <c r="G1496" s="15" t="str">
        <f>VLOOKUP(A1496,'Medical Examinations'!A1494:H3829,6,FALSE)</f>
        <v>No</v>
      </c>
      <c r="H1496" s="15">
        <f>VLOOKUP(A1496,'Medical Examinations'!A1494:H3829,7,FALSE)</f>
        <v>1</v>
      </c>
      <c r="I1496" s="15" t="str">
        <f>VLOOKUP(A1496,'Medical Examinations'!A1494:H3829,8,FALSE)</f>
        <v>No</v>
      </c>
      <c r="J1496" s="15" t="str">
        <f>VLOOKUP(A1496,'Medical Examinations'!A1494:J3829,9,FALSE)</f>
        <v>NORMAL WEIGHT</v>
      </c>
      <c r="K1496" s="15" t="str">
        <f>VLOOKUP(A1496,'Medical Examinations'!A1494:J3829,10,FALSE)</f>
        <v>DIABETES</v>
      </c>
      <c r="L1496" s="15" t="e">
        <f>VLOOKUP(A1496,'Hospitalisation Details'!A1494:J3837,10,FALSE)</f>
        <v>#N/A</v>
      </c>
      <c r="M1496" s="15" t="e">
        <f>VLOOKUP(A1496,'Hospitalisation Details'!A1494:I3837,6,FALSE)</f>
        <v>#N/A</v>
      </c>
      <c r="N1496" s="15" t="e">
        <f>VLOOKUP(A1496,'Hospitalisation Details'!A1494:I3837,7,FALSE)</f>
        <v>#N/A</v>
      </c>
      <c r="O1496" s="15" t="e">
        <f>VLOOKUP(A1496,'Hospitalisation Details'!A1494:I3837,8,FALSE)</f>
        <v>#N/A</v>
      </c>
      <c r="P1496" s="15" t="e">
        <f>VLOOKUP(A1496,'Hospitalisation Details'!A1494:I3837,9,FALSE)</f>
        <v>#N/A</v>
      </c>
      <c r="Q1496" s="15" t="e">
        <f>VLOOKUP(A1496,'Hospitalisation Details'!A1494:K3837,11,FALSE)</f>
        <v>#N/A</v>
      </c>
    </row>
    <row r="1497" spans="1:17" ht="15.6" x14ac:dyDescent="0.3">
      <c r="A1497" s="78" t="s">
        <v>876</v>
      </c>
      <c r="B1497" s="78" t="str">
        <f>VLOOKUP(A1497,'Customer Names'!A1495:C3830,3,FALSE)</f>
        <v>Zeke M.</v>
      </c>
      <c r="C1497" s="91">
        <f>VLOOKUP(A1497,'Medical Examinations'!A1495:H3830,2,FALSE)</f>
        <v>24.52</v>
      </c>
      <c r="D1497" s="15">
        <f>VLOOKUP(A1497,'Medical Examinations'!A1495:H3830,3,FALSE)</f>
        <v>4.76</v>
      </c>
      <c r="E1497" s="15" t="str">
        <f>VLOOKUP(A1497,'Medical Examinations'!A1495:H3830,4,FALSE)</f>
        <v>No</v>
      </c>
      <c r="F1497" s="15" t="str">
        <f>VLOOKUP(A1497,'Medical Examinations'!A1495:H3830,5,FALSE)</f>
        <v>No</v>
      </c>
      <c r="G1497" s="15" t="str">
        <f>VLOOKUP(A1497,'Medical Examinations'!A1495:H3830,6,FALSE)</f>
        <v>No</v>
      </c>
      <c r="H1497" s="15">
        <f>VLOOKUP(A1497,'Medical Examinations'!A1495:H3830,7,FALSE)</f>
        <v>0</v>
      </c>
      <c r="I1497" s="15" t="str">
        <f>VLOOKUP(A1497,'Medical Examinations'!A1495:H3830,8,FALSE)</f>
        <v>No</v>
      </c>
      <c r="J1497" s="15" t="str">
        <f>VLOOKUP(A1497,'Medical Examinations'!A1495:J3830,9,FALSE)</f>
        <v>NORMAL WEIGHT</v>
      </c>
      <c r="K1497" s="15" t="str">
        <f>VLOOKUP(A1497,'Medical Examinations'!A1495:J3830,10,FALSE)</f>
        <v>NORMAL</v>
      </c>
      <c r="L1497" s="15" t="e">
        <f>VLOOKUP(A1497,'Hospitalisation Details'!A1495:J3838,10,FALSE)</f>
        <v>#N/A</v>
      </c>
      <c r="M1497" s="15" t="e">
        <f>VLOOKUP(A1497,'Hospitalisation Details'!A1495:I3838,6,FALSE)</f>
        <v>#N/A</v>
      </c>
      <c r="N1497" s="15" t="e">
        <f>VLOOKUP(A1497,'Hospitalisation Details'!A1495:I3838,7,FALSE)</f>
        <v>#N/A</v>
      </c>
      <c r="O1497" s="15" t="e">
        <f>VLOOKUP(A1497,'Hospitalisation Details'!A1495:I3838,8,FALSE)</f>
        <v>#N/A</v>
      </c>
      <c r="P1497" s="15" t="e">
        <f>VLOOKUP(A1497,'Hospitalisation Details'!A1495:I3838,9,FALSE)</f>
        <v>#N/A</v>
      </c>
      <c r="Q1497" s="15" t="e">
        <f>VLOOKUP(A1497,'Hospitalisation Details'!A1495:K3838,11,FALSE)</f>
        <v>#N/A</v>
      </c>
    </row>
    <row r="1498" spans="1:17" ht="15.6" x14ac:dyDescent="0.3">
      <c r="A1498" s="78" t="s">
        <v>875</v>
      </c>
      <c r="B1498" s="78" t="str">
        <f>VLOOKUP(A1498,'Customer Names'!A1496:C3831,3,FALSE)</f>
        <v>Chip</v>
      </c>
      <c r="C1498" s="91">
        <f>VLOOKUP(A1498,'Medical Examinations'!A1496:H3831,2,FALSE)</f>
        <v>39.520000000000003</v>
      </c>
      <c r="D1498" s="15">
        <f>VLOOKUP(A1498,'Medical Examinations'!A1496:H3831,3,FALSE)</f>
        <v>11.81</v>
      </c>
      <c r="E1498" s="15" t="str">
        <f>VLOOKUP(A1498,'Medical Examinations'!A1496:H3831,4,FALSE)</f>
        <v>No</v>
      </c>
      <c r="F1498" s="15" t="str">
        <f>VLOOKUP(A1498,'Medical Examinations'!A1496:H3831,5,FALSE)</f>
        <v>No</v>
      </c>
      <c r="G1498" s="15" t="str">
        <f>VLOOKUP(A1498,'Medical Examinations'!A1496:H3831,6,FALSE)</f>
        <v>No</v>
      </c>
      <c r="H1498" s="15">
        <f>VLOOKUP(A1498,'Medical Examinations'!A1496:H3831,7,FALSE)</f>
        <v>0</v>
      </c>
      <c r="I1498" s="15" t="str">
        <f>VLOOKUP(A1498,'Medical Examinations'!A1496:H3831,8,FALSE)</f>
        <v>No</v>
      </c>
      <c r="J1498" s="15" t="str">
        <f>VLOOKUP(A1498,'Medical Examinations'!A1496:J3831,9,FALSE)</f>
        <v>OBESITY</v>
      </c>
      <c r="K1498" s="15" t="str">
        <f>VLOOKUP(A1498,'Medical Examinations'!A1496:J3831,10,FALSE)</f>
        <v>DIABETES</v>
      </c>
      <c r="L1498" s="15" t="e">
        <f>VLOOKUP(A1498,'Hospitalisation Details'!A1496:J3839,10,FALSE)</f>
        <v>#N/A</v>
      </c>
      <c r="M1498" s="15" t="e">
        <f>VLOOKUP(A1498,'Hospitalisation Details'!A1496:I3839,6,FALSE)</f>
        <v>#N/A</v>
      </c>
      <c r="N1498" s="15" t="e">
        <f>VLOOKUP(A1498,'Hospitalisation Details'!A1496:I3839,7,FALSE)</f>
        <v>#N/A</v>
      </c>
      <c r="O1498" s="15" t="e">
        <f>VLOOKUP(A1498,'Hospitalisation Details'!A1496:I3839,8,FALSE)</f>
        <v>#N/A</v>
      </c>
      <c r="P1498" s="15" t="e">
        <f>VLOOKUP(A1498,'Hospitalisation Details'!A1496:I3839,9,FALSE)</f>
        <v>#N/A</v>
      </c>
      <c r="Q1498" s="15" t="e">
        <f>VLOOKUP(A1498,'Hospitalisation Details'!A1496:K3839,11,FALSE)</f>
        <v>#N/A</v>
      </c>
    </row>
    <row r="1499" spans="1:17" ht="15.6" x14ac:dyDescent="0.3">
      <c r="A1499" s="78" t="s">
        <v>874</v>
      </c>
      <c r="B1499" s="78" t="str">
        <f>VLOOKUP(A1499,'Customer Names'!A1497:C3832,3,FALSE)</f>
        <v>Mr.  Miguel Angel Sr.</v>
      </c>
      <c r="C1499" s="91">
        <f>VLOOKUP(A1499,'Medical Examinations'!A1497:H3832,2,FALSE)</f>
        <v>24.49</v>
      </c>
      <c r="D1499" s="15">
        <f>VLOOKUP(A1499,'Medical Examinations'!A1497:H3832,3,FALSE)</f>
        <v>4.67</v>
      </c>
      <c r="E1499" s="15" t="str">
        <f>VLOOKUP(A1499,'Medical Examinations'!A1497:H3832,4,FALSE)</f>
        <v>No</v>
      </c>
      <c r="F1499" s="15" t="str">
        <f>VLOOKUP(A1499,'Medical Examinations'!A1497:H3832,5,FALSE)</f>
        <v>No</v>
      </c>
      <c r="G1499" s="15" t="str">
        <f>VLOOKUP(A1499,'Medical Examinations'!A1497:H3832,6,FALSE)</f>
        <v>No</v>
      </c>
      <c r="H1499" s="15">
        <f>VLOOKUP(A1499,'Medical Examinations'!A1497:H3832,7,FALSE)</f>
        <v>0</v>
      </c>
      <c r="I1499" s="15" t="str">
        <f>VLOOKUP(A1499,'Medical Examinations'!A1497:H3832,8,FALSE)</f>
        <v>No</v>
      </c>
      <c r="J1499" s="15" t="str">
        <f>VLOOKUP(A1499,'Medical Examinations'!A1497:J3832,9,FALSE)</f>
        <v>NORMAL WEIGHT</v>
      </c>
      <c r="K1499" s="15" t="str">
        <f>VLOOKUP(A1499,'Medical Examinations'!A1497:J3832,10,FALSE)</f>
        <v>NORMAL</v>
      </c>
      <c r="L1499" s="15" t="e">
        <f>VLOOKUP(A1499,'Hospitalisation Details'!A1497:J3840,10,FALSE)</f>
        <v>#N/A</v>
      </c>
      <c r="M1499" s="15" t="e">
        <f>VLOOKUP(A1499,'Hospitalisation Details'!A1497:I3840,6,FALSE)</f>
        <v>#N/A</v>
      </c>
      <c r="N1499" s="15" t="e">
        <f>VLOOKUP(A1499,'Hospitalisation Details'!A1497:I3840,7,FALSE)</f>
        <v>#N/A</v>
      </c>
      <c r="O1499" s="15" t="e">
        <f>VLOOKUP(A1499,'Hospitalisation Details'!A1497:I3840,8,FALSE)</f>
        <v>#N/A</v>
      </c>
      <c r="P1499" s="15" t="e">
        <f>VLOOKUP(A1499,'Hospitalisation Details'!A1497:I3840,9,FALSE)</f>
        <v>#N/A</v>
      </c>
      <c r="Q1499" s="15" t="e">
        <f>VLOOKUP(A1499,'Hospitalisation Details'!A1497:K3840,11,FALSE)</f>
        <v>#N/A</v>
      </c>
    </row>
    <row r="1500" spans="1:17" ht="15.6" x14ac:dyDescent="0.3">
      <c r="A1500" s="78" t="s">
        <v>873</v>
      </c>
      <c r="B1500" s="78" t="str">
        <f>VLOOKUP(A1500,'Customer Names'!A1498:C3833,3,FALSE)</f>
        <v>Brian</v>
      </c>
      <c r="C1500" s="91">
        <f>VLOOKUP(A1500,'Medical Examinations'!A1498:H3833,2,FALSE)</f>
        <v>26.315000000000001</v>
      </c>
      <c r="D1500" s="15">
        <f>VLOOKUP(A1500,'Medical Examinations'!A1498:H3833,3,FALSE)</f>
        <v>6.02</v>
      </c>
      <c r="E1500" s="15" t="str">
        <f>VLOOKUP(A1500,'Medical Examinations'!A1498:H3833,4,FALSE)</f>
        <v>No</v>
      </c>
      <c r="F1500" s="15" t="str">
        <f>VLOOKUP(A1500,'Medical Examinations'!A1498:H3833,5,FALSE)</f>
        <v>No</v>
      </c>
      <c r="G1500" s="15" t="str">
        <f>VLOOKUP(A1500,'Medical Examinations'!A1498:H3833,6,FALSE)</f>
        <v>No</v>
      </c>
      <c r="H1500" s="15">
        <f>VLOOKUP(A1500,'Medical Examinations'!A1498:H3833,7,FALSE)</f>
        <v>0</v>
      </c>
      <c r="I1500" s="15" t="str">
        <f>VLOOKUP(A1500,'Medical Examinations'!A1498:H3833,8,FALSE)</f>
        <v>No</v>
      </c>
      <c r="J1500" s="15" t="str">
        <f>VLOOKUP(A1500,'Medical Examinations'!A1498:J3833,9,FALSE)</f>
        <v>OVERWEIGHT</v>
      </c>
      <c r="K1500" s="15" t="str">
        <f>VLOOKUP(A1500,'Medical Examinations'!A1498:J3833,10,FALSE)</f>
        <v>PREDIABETES</v>
      </c>
      <c r="L1500" s="15" t="e">
        <f>VLOOKUP(A1500,'Hospitalisation Details'!A1498:J3841,10,FALSE)</f>
        <v>#N/A</v>
      </c>
      <c r="M1500" s="15" t="e">
        <f>VLOOKUP(A1500,'Hospitalisation Details'!A1498:I3841,6,FALSE)</f>
        <v>#N/A</v>
      </c>
      <c r="N1500" s="15" t="e">
        <f>VLOOKUP(A1500,'Hospitalisation Details'!A1498:I3841,7,FALSE)</f>
        <v>#N/A</v>
      </c>
      <c r="O1500" s="15" t="e">
        <f>VLOOKUP(A1500,'Hospitalisation Details'!A1498:I3841,8,FALSE)</f>
        <v>#N/A</v>
      </c>
      <c r="P1500" s="15" t="e">
        <f>VLOOKUP(A1500,'Hospitalisation Details'!A1498:I3841,9,FALSE)</f>
        <v>#N/A</v>
      </c>
      <c r="Q1500" s="15" t="e">
        <f>VLOOKUP(A1500,'Hospitalisation Details'!A1498:K3841,11,FALSE)</f>
        <v>#N/A</v>
      </c>
    </row>
    <row r="1501" spans="1:17" ht="15.6" x14ac:dyDescent="0.3">
      <c r="A1501" s="78" t="s">
        <v>872</v>
      </c>
      <c r="B1501" s="78" t="str">
        <f>VLOOKUP(A1501,'Customer Names'!A1499:C3834,3,FALSE)</f>
        <v>Meghan</v>
      </c>
      <c r="C1501" s="91">
        <f>VLOOKUP(A1501,'Medical Examinations'!A1499:H3834,2,FALSE)</f>
        <v>22.58</v>
      </c>
      <c r="D1501" s="15">
        <f>VLOOKUP(A1501,'Medical Examinations'!A1499:H3834,3,FALSE)</f>
        <v>7.46</v>
      </c>
      <c r="E1501" s="15" t="str">
        <f>VLOOKUP(A1501,'Medical Examinations'!A1499:H3834,4,FALSE)</f>
        <v>No</v>
      </c>
      <c r="F1501" s="15" t="str">
        <f>VLOOKUP(A1501,'Medical Examinations'!A1499:H3834,5,FALSE)</f>
        <v>No</v>
      </c>
      <c r="G1501" s="15" t="str">
        <f>VLOOKUP(A1501,'Medical Examinations'!A1499:H3834,6,FALSE)</f>
        <v>No</v>
      </c>
      <c r="H1501" s="15">
        <f>VLOOKUP(A1501,'Medical Examinations'!A1499:H3834,7,FALSE)</f>
        <v>0</v>
      </c>
      <c r="I1501" s="15" t="str">
        <f>VLOOKUP(A1501,'Medical Examinations'!A1499:H3834,8,FALSE)</f>
        <v>No</v>
      </c>
      <c r="J1501" s="15" t="str">
        <f>VLOOKUP(A1501,'Medical Examinations'!A1499:J3834,9,FALSE)</f>
        <v>NORMAL WEIGHT</v>
      </c>
      <c r="K1501" s="15" t="str">
        <f>VLOOKUP(A1501,'Medical Examinations'!A1499:J3834,10,FALSE)</f>
        <v>DIABETES</v>
      </c>
      <c r="L1501" s="15" t="e">
        <f>VLOOKUP(A1501,'Hospitalisation Details'!A1499:J3842,10,FALSE)</f>
        <v>#N/A</v>
      </c>
      <c r="M1501" s="15" t="e">
        <f>VLOOKUP(A1501,'Hospitalisation Details'!A1499:I3842,6,FALSE)</f>
        <v>#N/A</v>
      </c>
      <c r="N1501" s="15" t="e">
        <f>VLOOKUP(A1501,'Hospitalisation Details'!A1499:I3842,7,FALSE)</f>
        <v>#N/A</v>
      </c>
      <c r="O1501" s="15" t="e">
        <f>VLOOKUP(A1501,'Hospitalisation Details'!A1499:I3842,8,FALSE)</f>
        <v>#N/A</v>
      </c>
      <c r="P1501" s="15" t="e">
        <f>VLOOKUP(A1501,'Hospitalisation Details'!A1499:I3842,9,FALSE)</f>
        <v>#N/A</v>
      </c>
      <c r="Q1501" s="15" t="e">
        <f>VLOOKUP(A1501,'Hospitalisation Details'!A1499:K3842,11,FALSE)</f>
        <v>#N/A</v>
      </c>
    </row>
    <row r="1502" spans="1:17" ht="15.6" x14ac:dyDescent="0.3">
      <c r="A1502" s="78" t="s">
        <v>871</v>
      </c>
      <c r="B1502" s="78" t="str">
        <f>VLOOKUP(A1502,'Customer Names'!A1500:C3835,3,FALSE)</f>
        <v>Meredith L.</v>
      </c>
      <c r="C1502" s="91">
        <f>VLOOKUP(A1502,'Medical Examinations'!A1500:H3835,2,FALSE)</f>
        <v>19.475000000000001</v>
      </c>
      <c r="D1502" s="15">
        <f>VLOOKUP(A1502,'Medical Examinations'!A1500:H3835,3,FALSE)</f>
        <v>4.74</v>
      </c>
      <c r="E1502" s="15" t="str">
        <f>VLOOKUP(A1502,'Medical Examinations'!A1500:H3835,4,FALSE)</f>
        <v>No</v>
      </c>
      <c r="F1502" s="15" t="str">
        <f>VLOOKUP(A1502,'Medical Examinations'!A1500:H3835,5,FALSE)</f>
        <v>No</v>
      </c>
      <c r="G1502" s="15" t="str">
        <f>VLOOKUP(A1502,'Medical Examinations'!A1500:H3835,6,FALSE)</f>
        <v>No</v>
      </c>
      <c r="H1502" s="15">
        <f>VLOOKUP(A1502,'Medical Examinations'!A1500:H3835,7,FALSE)</f>
        <v>1</v>
      </c>
      <c r="I1502" s="15" t="str">
        <f>VLOOKUP(A1502,'Medical Examinations'!A1500:H3835,8,FALSE)</f>
        <v>No</v>
      </c>
      <c r="J1502" s="15" t="str">
        <f>VLOOKUP(A1502,'Medical Examinations'!A1500:J3835,9,FALSE)</f>
        <v>NORMAL WEIGHT</v>
      </c>
      <c r="K1502" s="15" t="str">
        <f>VLOOKUP(A1502,'Medical Examinations'!A1500:J3835,10,FALSE)</f>
        <v>NORMAL</v>
      </c>
      <c r="L1502" s="15" t="e">
        <f>VLOOKUP(A1502,'Hospitalisation Details'!A1500:J3843,10,FALSE)</f>
        <v>#N/A</v>
      </c>
      <c r="M1502" s="15" t="e">
        <f>VLOOKUP(A1502,'Hospitalisation Details'!A1500:I3843,6,FALSE)</f>
        <v>#N/A</v>
      </c>
      <c r="N1502" s="15" t="e">
        <f>VLOOKUP(A1502,'Hospitalisation Details'!A1500:I3843,7,FALSE)</f>
        <v>#N/A</v>
      </c>
      <c r="O1502" s="15" t="e">
        <f>VLOOKUP(A1502,'Hospitalisation Details'!A1500:I3843,8,FALSE)</f>
        <v>#N/A</v>
      </c>
      <c r="P1502" s="15" t="e">
        <f>VLOOKUP(A1502,'Hospitalisation Details'!A1500:I3843,9,FALSE)</f>
        <v>#N/A</v>
      </c>
      <c r="Q1502" s="15" t="e">
        <f>VLOOKUP(A1502,'Hospitalisation Details'!A1500:K3843,11,FALSE)</f>
        <v>#N/A</v>
      </c>
    </row>
    <row r="1503" spans="1:17" ht="15.6" x14ac:dyDescent="0.3">
      <c r="A1503" s="78" t="s">
        <v>870</v>
      </c>
      <c r="B1503" s="78" t="str">
        <f>VLOOKUP(A1503,'Customer Names'!A1501:C3836,3,FALSE)</f>
        <v>Millicent M</v>
      </c>
      <c r="C1503" s="91">
        <f>VLOOKUP(A1503,'Medical Examinations'!A1501:H3836,2,FALSE)</f>
        <v>26.33</v>
      </c>
      <c r="D1503" s="15">
        <f>VLOOKUP(A1503,'Medical Examinations'!A1501:H3836,3,FALSE)</f>
        <v>4.79</v>
      </c>
      <c r="E1503" s="15" t="str">
        <f>VLOOKUP(A1503,'Medical Examinations'!A1501:H3836,4,FALSE)</f>
        <v>No</v>
      </c>
      <c r="F1503" s="15" t="str">
        <f>VLOOKUP(A1503,'Medical Examinations'!A1501:H3836,5,FALSE)</f>
        <v>No</v>
      </c>
      <c r="G1503" s="15" t="str">
        <f>VLOOKUP(A1503,'Medical Examinations'!A1501:H3836,6,FALSE)</f>
        <v>No</v>
      </c>
      <c r="H1503" s="15">
        <f>VLOOKUP(A1503,'Medical Examinations'!A1501:H3836,7,FALSE)</f>
        <v>0</v>
      </c>
      <c r="I1503" s="15" t="str">
        <f>VLOOKUP(A1503,'Medical Examinations'!A1501:H3836,8,FALSE)</f>
        <v>No</v>
      </c>
      <c r="J1503" s="15" t="str">
        <f>VLOOKUP(A1503,'Medical Examinations'!A1501:J3836,9,FALSE)</f>
        <v>OVERWEIGHT</v>
      </c>
      <c r="K1503" s="15" t="str">
        <f>VLOOKUP(A1503,'Medical Examinations'!A1501:J3836,10,FALSE)</f>
        <v>NORMAL</v>
      </c>
      <c r="L1503" s="15" t="e">
        <f>VLOOKUP(A1503,'Hospitalisation Details'!A1501:J3844,10,FALSE)</f>
        <v>#N/A</v>
      </c>
      <c r="M1503" s="15" t="e">
        <f>VLOOKUP(A1503,'Hospitalisation Details'!A1501:I3844,6,FALSE)</f>
        <v>#N/A</v>
      </c>
      <c r="N1503" s="15" t="e">
        <f>VLOOKUP(A1503,'Hospitalisation Details'!A1501:I3844,7,FALSE)</f>
        <v>#N/A</v>
      </c>
      <c r="O1503" s="15" t="e">
        <f>VLOOKUP(A1503,'Hospitalisation Details'!A1501:I3844,8,FALSE)</f>
        <v>#N/A</v>
      </c>
      <c r="P1503" s="15" t="e">
        <f>VLOOKUP(A1503,'Hospitalisation Details'!A1501:I3844,9,FALSE)</f>
        <v>#N/A</v>
      </c>
      <c r="Q1503" s="15" t="e">
        <f>VLOOKUP(A1503,'Hospitalisation Details'!A1501:K3844,11,FALSE)</f>
        <v>#N/A</v>
      </c>
    </row>
    <row r="1504" spans="1:17" ht="15.6" x14ac:dyDescent="0.3">
      <c r="A1504" s="78" t="s">
        <v>869</v>
      </c>
      <c r="B1504" s="78" t="str">
        <f>VLOOKUP(A1504,'Customer Names'!A1502:C3837,3,FALSE)</f>
        <v>Kathleen</v>
      </c>
      <c r="C1504" s="91">
        <f>VLOOKUP(A1504,'Medical Examinations'!A1502:H3837,2,FALSE)</f>
        <v>17.29</v>
      </c>
      <c r="D1504" s="15">
        <f>VLOOKUP(A1504,'Medical Examinations'!A1502:H3837,3,FALSE)</f>
        <v>5.35</v>
      </c>
      <c r="E1504" s="15" t="str">
        <f>VLOOKUP(A1504,'Medical Examinations'!A1502:H3837,4,FALSE)</f>
        <v>yes</v>
      </c>
      <c r="F1504" s="15" t="str">
        <f>VLOOKUP(A1504,'Medical Examinations'!A1502:H3837,5,FALSE)</f>
        <v>No</v>
      </c>
      <c r="G1504" s="15" t="str">
        <f>VLOOKUP(A1504,'Medical Examinations'!A1502:H3837,6,FALSE)</f>
        <v>No</v>
      </c>
      <c r="H1504" s="15">
        <f>VLOOKUP(A1504,'Medical Examinations'!A1502:H3837,7,FALSE)</f>
        <v>0</v>
      </c>
      <c r="I1504" s="15" t="str">
        <f>VLOOKUP(A1504,'Medical Examinations'!A1502:H3837,8,FALSE)</f>
        <v>No</v>
      </c>
      <c r="J1504" s="15" t="str">
        <f>VLOOKUP(A1504,'Medical Examinations'!A1502:J3837,9,FALSE)</f>
        <v>UNDERWEIGHT</v>
      </c>
      <c r="K1504" s="15" t="str">
        <f>VLOOKUP(A1504,'Medical Examinations'!A1502:J3837,10,FALSE)</f>
        <v>NORMAL</v>
      </c>
      <c r="L1504" s="15" t="e">
        <f>VLOOKUP(A1504,'Hospitalisation Details'!A1502:J3845,10,FALSE)</f>
        <v>#N/A</v>
      </c>
      <c r="M1504" s="15" t="e">
        <f>VLOOKUP(A1504,'Hospitalisation Details'!A1502:I3845,6,FALSE)</f>
        <v>#N/A</v>
      </c>
      <c r="N1504" s="15" t="e">
        <f>VLOOKUP(A1504,'Hospitalisation Details'!A1502:I3845,7,FALSE)</f>
        <v>#N/A</v>
      </c>
      <c r="O1504" s="15" t="e">
        <f>VLOOKUP(A1504,'Hospitalisation Details'!A1502:I3845,8,FALSE)</f>
        <v>#N/A</v>
      </c>
      <c r="P1504" s="15" t="e">
        <f>VLOOKUP(A1504,'Hospitalisation Details'!A1502:I3845,9,FALSE)</f>
        <v>#N/A</v>
      </c>
      <c r="Q1504" s="15" t="e">
        <f>VLOOKUP(A1504,'Hospitalisation Details'!A1502:K3845,11,FALSE)</f>
        <v>#N/A</v>
      </c>
    </row>
    <row r="1505" spans="1:17" ht="15.6" x14ac:dyDescent="0.3">
      <c r="A1505" s="78" t="s">
        <v>868</v>
      </c>
      <c r="B1505" s="78" t="str">
        <f>VLOOKUP(A1505,'Customer Names'!A1503:C3838,3,FALSE)</f>
        <v>Kimberly K</v>
      </c>
      <c r="C1505" s="91">
        <f>VLOOKUP(A1505,'Medical Examinations'!A1503:H3838,2,FALSE)</f>
        <v>42.88</v>
      </c>
      <c r="D1505" s="15">
        <f>VLOOKUP(A1505,'Medical Examinations'!A1503:H3838,3,FALSE)</f>
        <v>4.87</v>
      </c>
      <c r="E1505" s="15" t="str">
        <f>VLOOKUP(A1505,'Medical Examinations'!A1503:H3838,4,FALSE)</f>
        <v>No</v>
      </c>
      <c r="F1505" s="15" t="str">
        <f>VLOOKUP(A1505,'Medical Examinations'!A1503:H3838,5,FALSE)</f>
        <v>yes</v>
      </c>
      <c r="G1505" s="15" t="str">
        <f>VLOOKUP(A1505,'Medical Examinations'!A1503:H3838,6,FALSE)</f>
        <v>No</v>
      </c>
      <c r="H1505" s="15">
        <f>VLOOKUP(A1505,'Medical Examinations'!A1503:H3838,7,FALSE)</f>
        <v>1</v>
      </c>
      <c r="I1505" s="15" t="str">
        <f>VLOOKUP(A1505,'Medical Examinations'!A1503:H3838,8,FALSE)</f>
        <v>No</v>
      </c>
      <c r="J1505" s="15" t="str">
        <f>VLOOKUP(A1505,'Medical Examinations'!A1503:J3838,9,FALSE)</f>
        <v>OBESITY</v>
      </c>
      <c r="K1505" s="15" t="str">
        <f>VLOOKUP(A1505,'Medical Examinations'!A1503:J3838,10,FALSE)</f>
        <v>NORMAL</v>
      </c>
      <c r="L1505" s="15" t="e">
        <f>VLOOKUP(A1505,'Hospitalisation Details'!A1503:J3846,10,FALSE)</f>
        <v>#N/A</v>
      </c>
      <c r="M1505" s="15" t="e">
        <f>VLOOKUP(A1505,'Hospitalisation Details'!A1503:I3846,6,FALSE)</f>
        <v>#N/A</v>
      </c>
      <c r="N1505" s="15" t="e">
        <f>VLOOKUP(A1505,'Hospitalisation Details'!A1503:I3846,7,FALSE)</f>
        <v>#N/A</v>
      </c>
      <c r="O1505" s="15" t="e">
        <f>VLOOKUP(A1505,'Hospitalisation Details'!A1503:I3846,8,FALSE)</f>
        <v>#N/A</v>
      </c>
      <c r="P1505" s="15" t="e">
        <f>VLOOKUP(A1505,'Hospitalisation Details'!A1503:I3846,9,FALSE)</f>
        <v>#N/A</v>
      </c>
      <c r="Q1505" s="15" t="e">
        <f>VLOOKUP(A1505,'Hospitalisation Details'!A1503:K3846,11,FALSE)</f>
        <v>#N/A</v>
      </c>
    </row>
    <row r="1506" spans="1:17" ht="15.6" x14ac:dyDescent="0.3">
      <c r="A1506" s="78" t="s">
        <v>867</v>
      </c>
      <c r="B1506" s="78" t="str">
        <f>VLOOKUP(A1506,'Customer Names'!A1504:C3839,3,FALSE)</f>
        <v>Justin C</v>
      </c>
      <c r="C1506" s="91">
        <f>VLOOKUP(A1506,'Medical Examinations'!A1504:H3839,2,FALSE)</f>
        <v>32.200000000000003</v>
      </c>
      <c r="D1506" s="15">
        <f>VLOOKUP(A1506,'Medical Examinations'!A1504:H3839,3,FALSE)</f>
        <v>10.09</v>
      </c>
      <c r="E1506" s="15" t="str">
        <f>VLOOKUP(A1506,'Medical Examinations'!A1504:H3839,4,FALSE)</f>
        <v>yes</v>
      </c>
      <c r="F1506" s="15" t="str">
        <f>VLOOKUP(A1506,'Medical Examinations'!A1504:H3839,5,FALSE)</f>
        <v>No</v>
      </c>
      <c r="G1506" s="15" t="str">
        <f>VLOOKUP(A1506,'Medical Examinations'!A1504:H3839,6,FALSE)</f>
        <v>No</v>
      </c>
      <c r="H1506" s="15">
        <f>VLOOKUP(A1506,'Medical Examinations'!A1504:H3839,7,FALSE)</f>
        <v>0</v>
      </c>
      <c r="I1506" s="15" t="str">
        <f>VLOOKUP(A1506,'Medical Examinations'!A1504:H3839,8,FALSE)</f>
        <v>No</v>
      </c>
      <c r="J1506" s="15" t="str">
        <f>VLOOKUP(A1506,'Medical Examinations'!A1504:J3839,9,FALSE)</f>
        <v>OBESITY</v>
      </c>
      <c r="K1506" s="15" t="str">
        <f>VLOOKUP(A1506,'Medical Examinations'!A1504:J3839,10,FALSE)</f>
        <v>DIABETES</v>
      </c>
      <c r="L1506" s="15" t="e">
        <f>VLOOKUP(A1506,'Hospitalisation Details'!A1504:J3847,10,FALSE)</f>
        <v>#N/A</v>
      </c>
      <c r="M1506" s="15" t="e">
        <f>VLOOKUP(A1506,'Hospitalisation Details'!A1504:I3847,6,FALSE)</f>
        <v>#N/A</v>
      </c>
      <c r="N1506" s="15" t="e">
        <f>VLOOKUP(A1506,'Hospitalisation Details'!A1504:I3847,7,FALSE)</f>
        <v>#N/A</v>
      </c>
      <c r="O1506" s="15" t="e">
        <f>VLOOKUP(A1506,'Hospitalisation Details'!A1504:I3847,8,FALSE)</f>
        <v>#N/A</v>
      </c>
      <c r="P1506" s="15" t="e">
        <f>VLOOKUP(A1506,'Hospitalisation Details'!A1504:I3847,9,FALSE)</f>
        <v>#N/A</v>
      </c>
      <c r="Q1506" s="15" t="e">
        <f>VLOOKUP(A1506,'Hospitalisation Details'!A1504:K3847,11,FALSE)</f>
        <v>#N/A</v>
      </c>
    </row>
    <row r="1507" spans="1:17" ht="15.6" x14ac:dyDescent="0.3">
      <c r="A1507" s="78" t="s">
        <v>866</v>
      </c>
      <c r="B1507" s="78" t="str">
        <f>VLOOKUP(A1507,'Customer Names'!A1505:C3840,3,FALSE)</f>
        <v>Tristan P.</v>
      </c>
      <c r="C1507" s="91">
        <f>VLOOKUP(A1507,'Medical Examinations'!A1505:H3840,2,FALSE)</f>
        <v>18.75</v>
      </c>
      <c r="D1507" s="15">
        <f>VLOOKUP(A1507,'Medical Examinations'!A1505:H3840,3,FALSE)</f>
        <v>5.47</v>
      </c>
      <c r="E1507" s="15" t="str">
        <f>VLOOKUP(A1507,'Medical Examinations'!A1505:H3840,4,FALSE)</f>
        <v>yes</v>
      </c>
      <c r="F1507" s="15" t="str">
        <f>VLOOKUP(A1507,'Medical Examinations'!A1505:H3840,5,FALSE)</f>
        <v>No</v>
      </c>
      <c r="G1507" s="15" t="str">
        <f>VLOOKUP(A1507,'Medical Examinations'!A1505:H3840,6,FALSE)</f>
        <v>Yes</v>
      </c>
      <c r="H1507" s="15">
        <f>VLOOKUP(A1507,'Medical Examinations'!A1505:H3840,7,FALSE)</f>
        <v>1</v>
      </c>
      <c r="I1507" s="15" t="str">
        <f>VLOOKUP(A1507,'Medical Examinations'!A1505:H3840,8,FALSE)</f>
        <v>No</v>
      </c>
      <c r="J1507" s="15" t="str">
        <f>VLOOKUP(A1507,'Medical Examinations'!A1505:J3840,9,FALSE)</f>
        <v>NORMAL WEIGHT</v>
      </c>
      <c r="K1507" s="15" t="str">
        <f>VLOOKUP(A1507,'Medical Examinations'!A1505:J3840,10,FALSE)</f>
        <v>NORMAL</v>
      </c>
      <c r="L1507" s="15" t="e">
        <f>VLOOKUP(A1507,'Hospitalisation Details'!A1505:J3848,10,FALSE)</f>
        <v>#N/A</v>
      </c>
      <c r="M1507" s="15" t="e">
        <f>VLOOKUP(A1507,'Hospitalisation Details'!A1505:I3848,6,FALSE)</f>
        <v>#N/A</v>
      </c>
      <c r="N1507" s="15" t="e">
        <f>VLOOKUP(A1507,'Hospitalisation Details'!A1505:I3848,7,FALSE)</f>
        <v>#N/A</v>
      </c>
      <c r="O1507" s="15" t="e">
        <f>VLOOKUP(A1507,'Hospitalisation Details'!A1505:I3848,8,FALSE)</f>
        <v>#N/A</v>
      </c>
      <c r="P1507" s="15" t="e">
        <f>VLOOKUP(A1507,'Hospitalisation Details'!A1505:I3848,9,FALSE)</f>
        <v>#N/A</v>
      </c>
      <c r="Q1507" s="15" t="e">
        <f>VLOOKUP(A1507,'Hospitalisation Details'!A1505:K3848,11,FALSE)</f>
        <v>#N/A</v>
      </c>
    </row>
    <row r="1508" spans="1:17" ht="15.6" x14ac:dyDescent="0.3">
      <c r="A1508" s="78" t="s">
        <v>865</v>
      </c>
      <c r="B1508" s="78" t="str">
        <f>VLOOKUP(A1508,'Customer Names'!A1506:C3841,3,FALSE)</f>
        <v>Traci A</v>
      </c>
      <c r="C1508" s="91">
        <f>VLOOKUP(A1508,'Medical Examinations'!A1506:H3841,2,FALSE)</f>
        <v>22.36</v>
      </c>
      <c r="D1508" s="15">
        <f>VLOOKUP(A1508,'Medical Examinations'!A1506:H3841,3,FALSE)</f>
        <v>8.6</v>
      </c>
      <c r="E1508" s="15" t="str">
        <f>VLOOKUP(A1508,'Medical Examinations'!A1506:H3841,4,FALSE)</f>
        <v>No</v>
      </c>
      <c r="F1508" s="15" t="str">
        <f>VLOOKUP(A1508,'Medical Examinations'!A1506:H3841,5,FALSE)</f>
        <v>No</v>
      </c>
      <c r="G1508" s="15" t="str">
        <f>VLOOKUP(A1508,'Medical Examinations'!A1506:H3841,6,FALSE)</f>
        <v>No</v>
      </c>
      <c r="H1508" s="15">
        <f>VLOOKUP(A1508,'Medical Examinations'!A1506:H3841,7,FALSE)</f>
        <v>0</v>
      </c>
      <c r="I1508" s="15" t="str">
        <f>VLOOKUP(A1508,'Medical Examinations'!A1506:H3841,8,FALSE)</f>
        <v>No</v>
      </c>
      <c r="J1508" s="15" t="str">
        <f>VLOOKUP(A1508,'Medical Examinations'!A1506:J3841,9,FALSE)</f>
        <v>NORMAL WEIGHT</v>
      </c>
      <c r="K1508" s="15" t="str">
        <f>VLOOKUP(A1508,'Medical Examinations'!A1506:J3841,10,FALSE)</f>
        <v>DIABETES</v>
      </c>
      <c r="L1508" s="15" t="e">
        <f>VLOOKUP(A1508,'Hospitalisation Details'!A1506:J3849,10,FALSE)</f>
        <v>#N/A</v>
      </c>
      <c r="M1508" s="15" t="e">
        <f>VLOOKUP(A1508,'Hospitalisation Details'!A1506:I3849,6,FALSE)</f>
        <v>#N/A</v>
      </c>
      <c r="N1508" s="15" t="e">
        <f>VLOOKUP(A1508,'Hospitalisation Details'!A1506:I3849,7,FALSE)</f>
        <v>#N/A</v>
      </c>
      <c r="O1508" s="15" t="e">
        <f>VLOOKUP(A1508,'Hospitalisation Details'!A1506:I3849,8,FALSE)</f>
        <v>#N/A</v>
      </c>
      <c r="P1508" s="15" t="e">
        <f>VLOOKUP(A1508,'Hospitalisation Details'!A1506:I3849,9,FALSE)</f>
        <v>#N/A</v>
      </c>
      <c r="Q1508" s="15" t="e">
        <f>VLOOKUP(A1508,'Hospitalisation Details'!A1506:K3849,11,FALSE)</f>
        <v>#N/A</v>
      </c>
    </row>
    <row r="1509" spans="1:17" ht="15.6" x14ac:dyDescent="0.3">
      <c r="A1509" s="78" t="s">
        <v>864</v>
      </c>
      <c r="B1509" s="78" t="str">
        <f>VLOOKUP(A1509,'Customer Names'!A1507:C3842,3,FALSE)</f>
        <v>Justin P</v>
      </c>
      <c r="C1509" s="91">
        <f>VLOOKUP(A1509,'Medical Examinations'!A1507:H3842,2,FALSE)</f>
        <v>23.94</v>
      </c>
      <c r="D1509" s="15">
        <f>VLOOKUP(A1509,'Medical Examinations'!A1507:H3842,3,FALSE)</f>
        <v>10.74</v>
      </c>
      <c r="E1509" s="15" t="str">
        <f>VLOOKUP(A1509,'Medical Examinations'!A1507:H3842,4,FALSE)</f>
        <v>yes</v>
      </c>
      <c r="F1509" s="15" t="str">
        <f>VLOOKUP(A1509,'Medical Examinations'!A1507:H3842,5,FALSE)</f>
        <v>No</v>
      </c>
      <c r="G1509" s="15" t="str">
        <f>VLOOKUP(A1509,'Medical Examinations'!A1507:H3842,6,FALSE)</f>
        <v>No</v>
      </c>
      <c r="H1509" s="15">
        <f>VLOOKUP(A1509,'Medical Examinations'!A1507:H3842,7,FALSE)</f>
        <v>0</v>
      </c>
      <c r="I1509" s="15" t="str">
        <f>VLOOKUP(A1509,'Medical Examinations'!A1507:H3842,8,FALSE)</f>
        <v>No</v>
      </c>
      <c r="J1509" s="15" t="str">
        <f>VLOOKUP(A1509,'Medical Examinations'!A1507:J3842,9,FALSE)</f>
        <v>NORMAL WEIGHT</v>
      </c>
      <c r="K1509" s="15" t="str">
        <f>VLOOKUP(A1509,'Medical Examinations'!A1507:J3842,10,FALSE)</f>
        <v>DIABETES</v>
      </c>
      <c r="L1509" s="15" t="e">
        <f>VLOOKUP(A1509,'Hospitalisation Details'!A1507:J3850,10,FALSE)</f>
        <v>#N/A</v>
      </c>
      <c r="M1509" s="15" t="e">
        <f>VLOOKUP(A1509,'Hospitalisation Details'!A1507:I3850,6,FALSE)</f>
        <v>#N/A</v>
      </c>
      <c r="N1509" s="15" t="e">
        <f>VLOOKUP(A1509,'Hospitalisation Details'!A1507:I3850,7,FALSE)</f>
        <v>#N/A</v>
      </c>
      <c r="O1509" s="15" t="e">
        <f>VLOOKUP(A1509,'Hospitalisation Details'!A1507:I3850,8,FALSE)</f>
        <v>#N/A</v>
      </c>
      <c r="P1509" s="15" t="e">
        <f>VLOOKUP(A1509,'Hospitalisation Details'!A1507:I3850,9,FALSE)</f>
        <v>#N/A</v>
      </c>
      <c r="Q1509" s="15" t="e">
        <f>VLOOKUP(A1509,'Hospitalisation Details'!A1507:K3850,11,FALSE)</f>
        <v>#N/A</v>
      </c>
    </row>
    <row r="1510" spans="1:17" ht="15.6" x14ac:dyDescent="0.3">
      <c r="A1510" s="78" t="s">
        <v>863</v>
      </c>
      <c r="B1510" s="78" t="str">
        <f>VLOOKUP(A1510,'Customer Names'!A1508:C3843,3,FALSE)</f>
        <v>Logan M</v>
      </c>
      <c r="C1510" s="91">
        <f>VLOOKUP(A1510,'Medical Examinations'!A1508:H3843,2,FALSE)</f>
        <v>30.1</v>
      </c>
      <c r="D1510" s="15">
        <f>VLOOKUP(A1510,'Medical Examinations'!A1508:H3843,3,FALSE)</f>
        <v>4.3899999999999997</v>
      </c>
      <c r="E1510" s="15" t="str">
        <f>VLOOKUP(A1510,'Medical Examinations'!A1508:H3843,4,FALSE)</f>
        <v>No</v>
      </c>
      <c r="F1510" s="15" t="str">
        <f>VLOOKUP(A1510,'Medical Examinations'!A1508:H3843,5,FALSE)</f>
        <v>No</v>
      </c>
      <c r="G1510" s="15" t="str">
        <f>VLOOKUP(A1510,'Medical Examinations'!A1508:H3843,6,FALSE)</f>
        <v>Yes</v>
      </c>
      <c r="H1510" s="15">
        <f>VLOOKUP(A1510,'Medical Examinations'!A1508:H3843,7,FALSE)</f>
        <v>1</v>
      </c>
      <c r="I1510" s="15" t="str">
        <f>VLOOKUP(A1510,'Medical Examinations'!A1508:H3843,8,FALSE)</f>
        <v>No</v>
      </c>
      <c r="J1510" s="15" t="str">
        <f>VLOOKUP(A1510,'Medical Examinations'!A1508:J3843,9,FALSE)</f>
        <v>OBESITY</v>
      </c>
      <c r="K1510" s="15" t="str">
        <f>VLOOKUP(A1510,'Medical Examinations'!A1508:J3843,10,FALSE)</f>
        <v>NORMAL</v>
      </c>
      <c r="L1510" s="15" t="e">
        <f>VLOOKUP(A1510,'Hospitalisation Details'!A1508:J3851,10,FALSE)</f>
        <v>#N/A</v>
      </c>
      <c r="M1510" s="15" t="e">
        <f>VLOOKUP(A1510,'Hospitalisation Details'!A1508:I3851,6,FALSE)</f>
        <v>#N/A</v>
      </c>
      <c r="N1510" s="15" t="e">
        <f>VLOOKUP(A1510,'Hospitalisation Details'!A1508:I3851,7,FALSE)</f>
        <v>#N/A</v>
      </c>
      <c r="O1510" s="15" t="e">
        <f>VLOOKUP(A1510,'Hospitalisation Details'!A1508:I3851,8,FALSE)</f>
        <v>#N/A</v>
      </c>
      <c r="P1510" s="15" t="e">
        <f>VLOOKUP(A1510,'Hospitalisation Details'!A1508:I3851,9,FALSE)</f>
        <v>#N/A</v>
      </c>
      <c r="Q1510" s="15" t="e">
        <f>VLOOKUP(A1510,'Hospitalisation Details'!A1508:K3851,11,FALSE)</f>
        <v>#N/A</v>
      </c>
    </row>
    <row r="1511" spans="1:17" ht="15.6" x14ac:dyDescent="0.3">
      <c r="A1511" s="78" t="s">
        <v>862</v>
      </c>
      <c r="B1511" s="78" t="str">
        <f>VLOOKUP(A1511,'Customer Names'!A1509:C3844,3,FALSE)</f>
        <v>Sebastien</v>
      </c>
      <c r="C1511" s="91">
        <f>VLOOKUP(A1511,'Medical Examinations'!A1509:H3844,2,FALSE)</f>
        <v>21.93</v>
      </c>
      <c r="D1511" s="15">
        <f>VLOOKUP(A1511,'Medical Examinations'!A1509:H3844,3,FALSE)</f>
        <v>6.3</v>
      </c>
      <c r="E1511" s="15" t="str">
        <f>VLOOKUP(A1511,'Medical Examinations'!A1509:H3844,4,FALSE)</f>
        <v>No</v>
      </c>
      <c r="F1511" s="15" t="str">
        <f>VLOOKUP(A1511,'Medical Examinations'!A1509:H3844,5,FALSE)</f>
        <v>No</v>
      </c>
      <c r="G1511" s="15" t="str">
        <f>VLOOKUP(A1511,'Medical Examinations'!A1509:H3844,6,FALSE)</f>
        <v>No</v>
      </c>
      <c r="H1511" s="15">
        <f>VLOOKUP(A1511,'Medical Examinations'!A1509:H3844,7,FALSE)</f>
        <v>0</v>
      </c>
      <c r="I1511" s="15" t="str">
        <f>VLOOKUP(A1511,'Medical Examinations'!A1509:H3844,8,FALSE)</f>
        <v>No</v>
      </c>
      <c r="J1511" s="15" t="str">
        <f>VLOOKUP(A1511,'Medical Examinations'!A1509:J3844,9,FALSE)</f>
        <v>NORMAL WEIGHT</v>
      </c>
      <c r="K1511" s="15" t="str">
        <f>VLOOKUP(A1511,'Medical Examinations'!A1509:J3844,10,FALSE)</f>
        <v>PREDIABETES</v>
      </c>
      <c r="L1511" s="15" t="e">
        <f>VLOOKUP(A1511,'Hospitalisation Details'!A1509:J3852,10,FALSE)</f>
        <v>#N/A</v>
      </c>
      <c r="M1511" s="15" t="e">
        <f>VLOOKUP(A1511,'Hospitalisation Details'!A1509:I3852,6,FALSE)</f>
        <v>#N/A</v>
      </c>
      <c r="N1511" s="15" t="e">
        <f>VLOOKUP(A1511,'Hospitalisation Details'!A1509:I3852,7,FALSE)</f>
        <v>#N/A</v>
      </c>
      <c r="O1511" s="15" t="e">
        <f>VLOOKUP(A1511,'Hospitalisation Details'!A1509:I3852,8,FALSE)</f>
        <v>#N/A</v>
      </c>
      <c r="P1511" s="15" t="e">
        <f>VLOOKUP(A1511,'Hospitalisation Details'!A1509:I3852,9,FALSE)</f>
        <v>#N/A</v>
      </c>
      <c r="Q1511" s="15" t="e">
        <f>VLOOKUP(A1511,'Hospitalisation Details'!A1509:K3852,11,FALSE)</f>
        <v>#N/A</v>
      </c>
    </row>
    <row r="1512" spans="1:17" ht="15.6" x14ac:dyDescent="0.3">
      <c r="A1512" s="78" t="s">
        <v>861</v>
      </c>
      <c r="B1512" s="78" t="str">
        <f>VLOOKUP(A1512,'Customer Names'!A1510:C3845,3,FALSE)</f>
        <v>Tiffany A</v>
      </c>
      <c r="C1512" s="91">
        <f>VLOOKUP(A1512,'Medical Examinations'!A1510:H3845,2,FALSE)</f>
        <v>39.75</v>
      </c>
      <c r="D1512" s="15">
        <f>VLOOKUP(A1512,'Medical Examinations'!A1510:H3845,3,FALSE)</f>
        <v>5.41</v>
      </c>
      <c r="E1512" s="15" t="str">
        <f>VLOOKUP(A1512,'Medical Examinations'!A1510:H3845,4,FALSE)</f>
        <v>No</v>
      </c>
      <c r="F1512" s="15" t="str">
        <f>VLOOKUP(A1512,'Medical Examinations'!A1510:H3845,5,FALSE)</f>
        <v>yes</v>
      </c>
      <c r="G1512" s="15" t="str">
        <f>VLOOKUP(A1512,'Medical Examinations'!A1510:H3845,6,FALSE)</f>
        <v>No</v>
      </c>
      <c r="H1512" s="15">
        <f>VLOOKUP(A1512,'Medical Examinations'!A1510:H3845,7,FALSE)</f>
        <v>1</v>
      </c>
      <c r="I1512" s="15" t="str">
        <f>VLOOKUP(A1512,'Medical Examinations'!A1510:H3845,8,FALSE)</f>
        <v>No</v>
      </c>
      <c r="J1512" s="15" t="str">
        <f>VLOOKUP(A1512,'Medical Examinations'!A1510:J3845,9,FALSE)</f>
        <v>OBESITY</v>
      </c>
      <c r="K1512" s="15" t="str">
        <f>VLOOKUP(A1512,'Medical Examinations'!A1510:J3845,10,FALSE)</f>
        <v>NORMAL</v>
      </c>
      <c r="L1512" s="15" t="e">
        <f>VLOOKUP(A1512,'Hospitalisation Details'!A1510:J3853,10,FALSE)</f>
        <v>#N/A</v>
      </c>
      <c r="M1512" s="15" t="e">
        <f>VLOOKUP(A1512,'Hospitalisation Details'!A1510:I3853,6,FALSE)</f>
        <v>#N/A</v>
      </c>
      <c r="N1512" s="15" t="e">
        <f>VLOOKUP(A1512,'Hospitalisation Details'!A1510:I3853,7,FALSE)</f>
        <v>#N/A</v>
      </c>
      <c r="O1512" s="15" t="e">
        <f>VLOOKUP(A1512,'Hospitalisation Details'!A1510:I3853,8,FALSE)</f>
        <v>#N/A</v>
      </c>
      <c r="P1512" s="15" t="e">
        <f>VLOOKUP(A1512,'Hospitalisation Details'!A1510:I3853,9,FALSE)</f>
        <v>#N/A</v>
      </c>
      <c r="Q1512" s="15" t="e">
        <f>VLOOKUP(A1512,'Hospitalisation Details'!A1510:K3853,11,FALSE)</f>
        <v>#N/A</v>
      </c>
    </row>
    <row r="1513" spans="1:17" ht="15.6" x14ac:dyDescent="0.3">
      <c r="A1513" s="78" t="s">
        <v>860</v>
      </c>
      <c r="B1513" s="78" t="str">
        <f>VLOOKUP(A1513,'Customer Names'!A1511:C3846,3,FALSE)</f>
        <v>Matthew</v>
      </c>
      <c r="C1513" s="91">
        <f>VLOOKUP(A1513,'Medical Examinations'!A1511:H3846,2,FALSE)</f>
        <v>26.03</v>
      </c>
      <c r="D1513" s="15">
        <f>VLOOKUP(A1513,'Medical Examinations'!A1511:H3846,3,FALSE)</f>
        <v>4.47</v>
      </c>
      <c r="E1513" s="15" t="str">
        <f>VLOOKUP(A1513,'Medical Examinations'!A1511:H3846,4,FALSE)</f>
        <v>No</v>
      </c>
      <c r="F1513" s="15" t="str">
        <f>VLOOKUP(A1513,'Medical Examinations'!A1511:H3846,5,FALSE)</f>
        <v>No</v>
      </c>
      <c r="G1513" s="15" t="str">
        <f>VLOOKUP(A1513,'Medical Examinations'!A1511:H3846,6,FALSE)</f>
        <v>Yes</v>
      </c>
      <c r="H1513" s="15">
        <f>VLOOKUP(A1513,'Medical Examinations'!A1511:H3846,7,FALSE)</f>
        <v>1</v>
      </c>
      <c r="I1513" s="15" t="str">
        <f>VLOOKUP(A1513,'Medical Examinations'!A1511:H3846,8,FALSE)</f>
        <v>No</v>
      </c>
      <c r="J1513" s="15" t="str">
        <f>VLOOKUP(A1513,'Medical Examinations'!A1511:J3846,9,FALSE)</f>
        <v>OVERWEIGHT</v>
      </c>
      <c r="K1513" s="15" t="str">
        <f>VLOOKUP(A1513,'Medical Examinations'!A1511:J3846,10,FALSE)</f>
        <v>NORMAL</v>
      </c>
      <c r="L1513" s="15" t="e">
        <f>VLOOKUP(A1513,'Hospitalisation Details'!A1511:J3854,10,FALSE)</f>
        <v>#N/A</v>
      </c>
      <c r="M1513" s="15" t="e">
        <f>VLOOKUP(A1513,'Hospitalisation Details'!A1511:I3854,6,FALSE)</f>
        <v>#N/A</v>
      </c>
      <c r="N1513" s="15" t="e">
        <f>VLOOKUP(A1513,'Hospitalisation Details'!A1511:I3854,7,FALSE)</f>
        <v>#N/A</v>
      </c>
      <c r="O1513" s="15" t="e">
        <f>VLOOKUP(A1513,'Hospitalisation Details'!A1511:I3854,8,FALSE)</f>
        <v>#N/A</v>
      </c>
      <c r="P1513" s="15" t="e">
        <f>VLOOKUP(A1513,'Hospitalisation Details'!A1511:I3854,9,FALSE)</f>
        <v>#N/A</v>
      </c>
      <c r="Q1513" s="15" t="e">
        <f>VLOOKUP(A1513,'Hospitalisation Details'!A1511:K3854,11,FALSE)</f>
        <v>#N/A</v>
      </c>
    </row>
    <row r="1514" spans="1:17" ht="15.6" x14ac:dyDescent="0.3">
      <c r="A1514" s="78" t="s">
        <v>859</v>
      </c>
      <c r="B1514" s="78" t="str">
        <f>VLOOKUP(A1514,'Customer Names'!A1512:C3847,3,FALSE)</f>
        <v>Luke</v>
      </c>
      <c r="C1514" s="91">
        <f>VLOOKUP(A1514,'Medical Examinations'!A1512:H3847,2,FALSE)</f>
        <v>34.51</v>
      </c>
      <c r="D1514" s="15">
        <f>VLOOKUP(A1514,'Medical Examinations'!A1512:H3847,3,FALSE)</f>
        <v>6.26</v>
      </c>
      <c r="E1514" s="15" t="str">
        <f>VLOOKUP(A1514,'Medical Examinations'!A1512:H3847,4,FALSE)</f>
        <v>No</v>
      </c>
      <c r="F1514" s="15" t="str">
        <f>VLOOKUP(A1514,'Medical Examinations'!A1512:H3847,5,FALSE)</f>
        <v>No</v>
      </c>
      <c r="G1514" s="15" t="str">
        <f>VLOOKUP(A1514,'Medical Examinations'!A1512:H3847,6,FALSE)</f>
        <v>No</v>
      </c>
      <c r="H1514" s="15">
        <f>VLOOKUP(A1514,'Medical Examinations'!A1512:H3847,7,FALSE)</f>
        <v>0</v>
      </c>
      <c r="I1514" s="15" t="str">
        <f>VLOOKUP(A1514,'Medical Examinations'!A1512:H3847,8,FALSE)</f>
        <v>No</v>
      </c>
      <c r="J1514" s="15" t="str">
        <f>VLOOKUP(A1514,'Medical Examinations'!A1512:J3847,9,FALSE)</f>
        <v>OBESITY</v>
      </c>
      <c r="K1514" s="15" t="str">
        <f>VLOOKUP(A1514,'Medical Examinations'!A1512:J3847,10,FALSE)</f>
        <v>PREDIABETES</v>
      </c>
      <c r="L1514" s="15" t="e">
        <f>VLOOKUP(A1514,'Hospitalisation Details'!A1512:J3855,10,FALSE)</f>
        <v>#N/A</v>
      </c>
      <c r="M1514" s="15" t="e">
        <f>VLOOKUP(A1514,'Hospitalisation Details'!A1512:I3855,6,FALSE)</f>
        <v>#N/A</v>
      </c>
      <c r="N1514" s="15" t="e">
        <f>VLOOKUP(A1514,'Hospitalisation Details'!A1512:I3855,7,FALSE)</f>
        <v>#N/A</v>
      </c>
      <c r="O1514" s="15" t="e">
        <f>VLOOKUP(A1514,'Hospitalisation Details'!A1512:I3855,8,FALSE)</f>
        <v>#N/A</v>
      </c>
      <c r="P1514" s="15" t="e">
        <f>VLOOKUP(A1514,'Hospitalisation Details'!A1512:I3855,9,FALSE)</f>
        <v>#N/A</v>
      </c>
      <c r="Q1514" s="15" t="e">
        <f>VLOOKUP(A1514,'Hospitalisation Details'!A1512:K3855,11,FALSE)</f>
        <v>#N/A</v>
      </c>
    </row>
    <row r="1515" spans="1:17" ht="15.6" x14ac:dyDescent="0.3">
      <c r="A1515" s="78" t="s">
        <v>858</v>
      </c>
      <c r="B1515" s="78" t="str">
        <f>VLOOKUP(A1515,'Customer Names'!A1513:C3848,3,FALSE)</f>
        <v>Leigh</v>
      </c>
      <c r="C1515" s="91">
        <f>VLOOKUP(A1515,'Medical Examinations'!A1513:H3848,2,FALSE)</f>
        <v>19.32</v>
      </c>
      <c r="D1515" s="15">
        <f>VLOOKUP(A1515,'Medical Examinations'!A1513:H3848,3,FALSE)</f>
        <v>11.58</v>
      </c>
      <c r="E1515" s="15" t="str">
        <f>VLOOKUP(A1515,'Medical Examinations'!A1513:H3848,4,FALSE)</f>
        <v>yes</v>
      </c>
      <c r="F1515" s="15" t="str">
        <f>VLOOKUP(A1515,'Medical Examinations'!A1513:H3848,5,FALSE)</f>
        <v>No</v>
      </c>
      <c r="G1515" s="15" t="str">
        <f>VLOOKUP(A1515,'Medical Examinations'!A1513:H3848,6,FALSE)</f>
        <v>No</v>
      </c>
      <c r="H1515" s="15">
        <f>VLOOKUP(A1515,'Medical Examinations'!A1513:H3848,7,FALSE)</f>
        <v>1</v>
      </c>
      <c r="I1515" s="15" t="str">
        <f>VLOOKUP(A1515,'Medical Examinations'!A1513:H3848,8,FALSE)</f>
        <v>No</v>
      </c>
      <c r="J1515" s="15" t="str">
        <f>VLOOKUP(A1515,'Medical Examinations'!A1513:J3848,9,FALSE)</f>
        <v>NORMAL WEIGHT</v>
      </c>
      <c r="K1515" s="15" t="str">
        <f>VLOOKUP(A1515,'Medical Examinations'!A1513:J3848,10,FALSE)</f>
        <v>DIABETES</v>
      </c>
      <c r="L1515" s="15" t="e">
        <f>VLOOKUP(A1515,'Hospitalisation Details'!A1513:J3856,10,FALSE)</f>
        <v>#N/A</v>
      </c>
      <c r="M1515" s="15" t="e">
        <f>VLOOKUP(A1515,'Hospitalisation Details'!A1513:I3856,6,FALSE)</f>
        <v>#N/A</v>
      </c>
      <c r="N1515" s="15" t="e">
        <f>VLOOKUP(A1515,'Hospitalisation Details'!A1513:I3856,7,FALSE)</f>
        <v>#N/A</v>
      </c>
      <c r="O1515" s="15" t="e">
        <f>VLOOKUP(A1515,'Hospitalisation Details'!A1513:I3856,8,FALSE)</f>
        <v>#N/A</v>
      </c>
      <c r="P1515" s="15" t="e">
        <f>VLOOKUP(A1515,'Hospitalisation Details'!A1513:I3856,9,FALSE)</f>
        <v>#N/A</v>
      </c>
      <c r="Q1515" s="15" t="e">
        <f>VLOOKUP(A1515,'Hospitalisation Details'!A1513:K3856,11,FALSE)</f>
        <v>#N/A</v>
      </c>
    </row>
    <row r="1516" spans="1:17" ht="15.6" x14ac:dyDescent="0.3">
      <c r="A1516" s="78" t="s">
        <v>857</v>
      </c>
      <c r="B1516" s="78" t="str">
        <f>VLOOKUP(A1516,'Customer Names'!A1514:C3849,3,FALSE)</f>
        <v>Yosuke</v>
      </c>
      <c r="C1516" s="91">
        <f>VLOOKUP(A1516,'Medical Examinations'!A1514:H3849,2,FALSE)</f>
        <v>28.5</v>
      </c>
      <c r="D1516" s="15">
        <f>VLOOKUP(A1516,'Medical Examinations'!A1514:H3849,3,FALSE)</f>
        <v>4.3600000000000003</v>
      </c>
      <c r="E1516" s="15" t="str">
        <f>VLOOKUP(A1516,'Medical Examinations'!A1514:H3849,4,FALSE)</f>
        <v>No</v>
      </c>
      <c r="F1516" s="15" t="str">
        <f>VLOOKUP(A1516,'Medical Examinations'!A1514:H3849,5,FALSE)</f>
        <v>No</v>
      </c>
      <c r="G1516" s="15" t="str">
        <f>VLOOKUP(A1516,'Medical Examinations'!A1514:H3849,6,FALSE)</f>
        <v>No</v>
      </c>
      <c r="H1516" s="15">
        <f>VLOOKUP(A1516,'Medical Examinations'!A1514:H3849,7,FALSE)</f>
        <v>0</v>
      </c>
      <c r="I1516" s="15" t="str">
        <f>VLOOKUP(A1516,'Medical Examinations'!A1514:H3849,8,FALSE)</f>
        <v>No</v>
      </c>
      <c r="J1516" s="15" t="str">
        <f>VLOOKUP(A1516,'Medical Examinations'!A1514:J3849,9,FALSE)</f>
        <v>OVERWEIGHT</v>
      </c>
      <c r="K1516" s="15" t="str">
        <f>VLOOKUP(A1516,'Medical Examinations'!A1514:J3849,10,FALSE)</f>
        <v>NORMAL</v>
      </c>
      <c r="L1516" s="15" t="e">
        <f>VLOOKUP(A1516,'Hospitalisation Details'!A1514:J3857,10,FALSE)</f>
        <v>#N/A</v>
      </c>
      <c r="M1516" s="15" t="e">
        <f>VLOOKUP(A1516,'Hospitalisation Details'!A1514:I3857,6,FALSE)</f>
        <v>#N/A</v>
      </c>
      <c r="N1516" s="15" t="e">
        <f>VLOOKUP(A1516,'Hospitalisation Details'!A1514:I3857,7,FALSE)</f>
        <v>#N/A</v>
      </c>
      <c r="O1516" s="15" t="e">
        <f>VLOOKUP(A1516,'Hospitalisation Details'!A1514:I3857,8,FALSE)</f>
        <v>#N/A</v>
      </c>
      <c r="P1516" s="15" t="e">
        <f>VLOOKUP(A1516,'Hospitalisation Details'!A1514:I3857,9,FALSE)</f>
        <v>#N/A</v>
      </c>
      <c r="Q1516" s="15" t="e">
        <f>VLOOKUP(A1516,'Hospitalisation Details'!A1514:K3857,11,FALSE)</f>
        <v>#N/A</v>
      </c>
    </row>
    <row r="1517" spans="1:17" ht="15.6" x14ac:dyDescent="0.3">
      <c r="A1517" s="78" t="s">
        <v>856</v>
      </c>
      <c r="B1517" s="78" t="str">
        <f>VLOOKUP(A1517,'Customer Names'!A1515:C3850,3,FALSE)</f>
        <v>Matthew</v>
      </c>
      <c r="C1517" s="91">
        <f>VLOOKUP(A1517,'Medical Examinations'!A1515:H3850,2,FALSE)</f>
        <v>30.875</v>
      </c>
      <c r="D1517" s="15">
        <f>VLOOKUP(A1517,'Medical Examinations'!A1515:H3850,3,FALSE)</f>
        <v>4.1399999999999997</v>
      </c>
      <c r="E1517" s="15" t="str">
        <f>VLOOKUP(A1517,'Medical Examinations'!A1515:H3850,4,FALSE)</f>
        <v>yes</v>
      </c>
      <c r="F1517" s="15" t="str">
        <f>VLOOKUP(A1517,'Medical Examinations'!A1515:H3850,5,FALSE)</f>
        <v>No</v>
      </c>
      <c r="G1517" s="15" t="str">
        <f>VLOOKUP(A1517,'Medical Examinations'!A1515:H3850,6,FALSE)</f>
        <v>No</v>
      </c>
      <c r="H1517" s="15">
        <f>VLOOKUP(A1517,'Medical Examinations'!A1515:H3850,7,FALSE)</f>
        <v>0</v>
      </c>
      <c r="I1517" s="15" t="str">
        <f>VLOOKUP(A1517,'Medical Examinations'!A1515:H3850,8,FALSE)</f>
        <v>No</v>
      </c>
      <c r="J1517" s="15" t="str">
        <f>VLOOKUP(A1517,'Medical Examinations'!A1515:J3850,9,FALSE)</f>
        <v>OBESITY</v>
      </c>
      <c r="K1517" s="15" t="str">
        <f>VLOOKUP(A1517,'Medical Examinations'!A1515:J3850,10,FALSE)</f>
        <v>NORMAL</v>
      </c>
      <c r="L1517" s="15" t="e">
        <f>VLOOKUP(A1517,'Hospitalisation Details'!A1515:J3858,10,FALSE)</f>
        <v>#N/A</v>
      </c>
      <c r="M1517" s="15" t="e">
        <f>VLOOKUP(A1517,'Hospitalisation Details'!A1515:I3858,6,FALSE)</f>
        <v>#N/A</v>
      </c>
      <c r="N1517" s="15" t="e">
        <f>VLOOKUP(A1517,'Hospitalisation Details'!A1515:I3858,7,FALSE)</f>
        <v>#N/A</v>
      </c>
      <c r="O1517" s="15" t="e">
        <f>VLOOKUP(A1517,'Hospitalisation Details'!A1515:I3858,8,FALSE)</f>
        <v>#N/A</v>
      </c>
      <c r="P1517" s="15" t="e">
        <f>VLOOKUP(A1517,'Hospitalisation Details'!A1515:I3858,9,FALSE)</f>
        <v>#N/A</v>
      </c>
      <c r="Q1517" s="15" t="e">
        <f>VLOOKUP(A1517,'Hospitalisation Details'!A1515:K3858,11,FALSE)</f>
        <v>#N/A</v>
      </c>
    </row>
    <row r="1518" spans="1:17" ht="15.6" x14ac:dyDescent="0.3">
      <c r="A1518" s="78" t="s">
        <v>855</v>
      </c>
      <c r="B1518" s="78" t="str">
        <f>VLOOKUP(A1518,'Customer Names'!A1516:C3851,3,FALSE)</f>
        <v>Mr.  Jacob</v>
      </c>
      <c r="C1518" s="91">
        <f>VLOOKUP(A1518,'Medical Examinations'!A1516:H3851,2,FALSE)</f>
        <v>24.02</v>
      </c>
      <c r="D1518" s="15">
        <f>VLOOKUP(A1518,'Medical Examinations'!A1516:H3851,3,FALSE)</f>
        <v>4.38</v>
      </c>
      <c r="E1518" s="15" t="str">
        <f>VLOOKUP(A1518,'Medical Examinations'!A1516:H3851,4,FALSE)</f>
        <v>No</v>
      </c>
      <c r="F1518" s="15" t="str">
        <f>VLOOKUP(A1518,'Medical Examinations'!A1516:H3851,5,FALSE)</f>
        <v>No</v>
      </c>
      <c r="G1518" s="15" t="str">
        <f>VLOOKUP(A1518,'Medical Examinations'!A1516:H3851,6,FALSE)</f>
        <v>No</v>
      </c>
      <c r="H1518" s="15">
        <f>VLOOKUP(A1518,'Medical Examinations'!A1516:H3851,7,FALSE)</f>
        <v>0</v>
      </c>
      <c r="I1518" s="15" t="str">
        <f>VLOOKUP(A1518,'Medical Examinations'!A1516:H3851,8,FALSE)</f>
        <v>No</v>
      </c>
      <c r="J1518" s="15" t="str">
        <f>VLOOKUP(A1518,'Medical Examinations'!A1516:J3851,9,FALSE)</f>
        <v>NORMAL WEIGHT</v>
      </c>
      <c r="K1518" s="15" t="str">
        <f>VLOOKUP(A1518,'Medical Examinations'!A1516:J3851,10,FALSE)</f>
        <v>NORMAL</v>
      </c>
      <c r="L1518" s="15" t="e">
        <f>VLOOKUP(A1518,'Hospitalisation Details'!A1516:J3859,10,FALSE)</f>
        <v>#N/A</v>
      </c>
      <c r="M1518" s="15" t="e">
        <f>VLOOKUP(A1518,'Hospitalisation Details'!A1516:I3859,6,FALSE)</f>
        <v>#N/A</v>
      </c>
      <c r="N1518" s="15" t="e">
        <f>VLOOKUP(A1518,'Hospitalisation Details'!A1516:I3859,7,FALSE)</f>
        <v>#N/A</v>
      </c>
      <c r="O1518" s="15" t="e">
        <f>VLOOKUP(A1518,'Hospitalisation Details'!A1516:I3859,8,FALSE)</f>
        <v>#N/A</v>
      </c>
      <c r="P1518" s="15" t="e">
        <f>VLOOKUP(A1518,'Hospitalisation Details'!A1516:I3859,9,FALSE)</f>
        <v>#N/A</v>
      </c>
      <c r="Q1518" s="15" t="e">
        <f>VLOOKUP(A1518,'Hospitalisation Details'!A1516:K3859,11,FALSE)</f>
        <v>#N/A</v>
      </c>
    </row>
    <row r="1519" spans="1:17" ht="15.6" x14ac:dyDescent="0.3">
      <c r="A1519" s="78" t="s">
        <v>854</v>
      </c>
      <c r="B1519" s="78" t="str">
        <f>VLOOKUP(A1519,'Customer Names'!A1517:C3852,3,FALSE)</f>
        <v>Jodi</v>
      </c>
      <c r="C1519" s="91">
        <f>VLOOKUP(A1519,'Medical Examinations'!A1517:H3852,2,FALSE)</f>
        <v>36.08</v>
      </c>
      <c r="D1519" s="15">
        <f>VLOOKUP(A1519,'Medical Examinations'!A1517:H3852,3,FALSE)</f>
        <v>11.61</v>
      </c>
      <c r="E1519" s="15" t="str">
        <f>VLOOKUP(A1519,'Medical Examinations'!A1517:H3852,4,FALSE)</f>
        <v>yes</v>
      </c>
      <c r="F1519" s="15" t="str">
        <f>VLOOKUP(A1519,'Medical Examinations'!A1517:H3852,5,FALSE)</f>
        <v>No</v>
      </c>
      <c r="G1519" s="15" t="str">
        <f>VLOOKUP(A1519,'Medical Examinations'!A1517:H3852,6,FALSE)</f>
        <v>No</v>
      </c>
      <c r="H1519" s="15">
        <f>VLOOKUP(A1519,'Medical Examinations'!A1517:H3852,7,FALSE)</f>
        <v>0</v>
      </c>
      <c r="I1519" s="15" t="str">
        <f>VLOOKUP(A1519,'Medical Examinations'!A1517:H3852,8,FALSE)</f>
        <v>No</v>
      </c>
      <c r="J1519" s="15" t="str">
        <f>VLOOKUP(A1519,'Medical Examinations'!A1517:J3852,9,FALSE)</f>
        <v>OBESITY</v>
      </c>
      <c r="K1519" s="15" t="str">
        <f>VLOOKUP(A1519,'Medical Examinations'!A1517:J3852,10,FALSE)</f>
        <v>DIABETES</v>
      </c>
      <c r="L1519" s="15" t="e">
        <f>VLOOKUP(A1519,'Hospitalisation Details'!A1517:J3860,10,FALSE)</f>
        <v>#N/A</v>
      </c>
      <c r="M1519" s="15" t="e">
        <f>VLOOKUP(A1519,'Hospitalisation Details'!A1517:I3860,6,FALSE)</f>
        <v>#N/A</v>
      </c>
      <c r="N1519" s="15" t="e">
        <f>VLOOKUP(A1519,'Hospitalisation Details'!A1517:I3860,7,FALSE)</f>
        <v>#N/A</v>
      </c>
      <c r="O1519" s="15" t="e">
        <f>VLOOKUP(A1519,'Hospitalisation Details'!A1517:I3860,8,FALSE)</f>
        <v>#N/A</v>
      </c>
      <c r="P1519" s="15" t="e">
        <f>VLOOKUP(A1519,'Hospitalisation Details'!A1517:I3860,9,FALSE)</f>
        <v>#N/A</v>
      </c>
      <c r="Q1519" s="15" t="e">
        <f>VLOOKUP(A1519,'Hospitalisation Details'!A1517:K3860,11,FALSE)</f>
        <v>#N/A</v>
      </c>
    </row>
    <row r="1520" spans="1:17" ht="15.6" x14ac:dyDescent="0.3">
      <c r="A1520" s="78" t="s">
        <v>853</v>
      </c>
      <c r="B1520" s="78" t="str">
        <f>VLOOKUP(A1520,'Customer Names'!A1518:C3853,3,FALSE)</f>
        <v>Lauren</v>
      </c>
      <c r="C1520" s="91">
        <f>VLOOKUP(A1520,'Medical Examinations'!A1518:H3853,2,FALSE)</f>
        <v>32.200000000000003</v>
      </c>
      <c r="D1520" s="15">
        <f>VLOOKUP(A1520,'Medical Examinations'!A1518:H3853,3,FALSE)</f>
        <v>10.59</v>
      </c>
      <c r="E1520" s="15" t="str">
        <f>VLOOKUP(A1520,'Medical Examinations'!A1518:H3853,4,FALSE)</f>
        <v>yes</v>
      </c>
      <c r="F1520" s="15" t="str">
        <f>VLOOKUP(A1520,'Medical Examinations'!A1518:H3853,5,FALSE)</f>
        <v>No</v>
      </c>
      <c r="G1520" s="15" t="str">
        <f>VLOOKUP(A1520,'Medical Examinations'!A1518:H3853,6,FALSE)</f>
        <v>No</v>
      </c>
      <c r="H1520" s="15">
        <f>VLOOKUP(A1520,'Medical Examinations'!A1518:H3853,7,FALSE)</f>
        <v>0</v>
      </c>
      <c r="I1520" s="15" t="str">
        <f>VLOOKUP(A1520,'Medical Examinations'!A1518:H3853,8,FALSE)</f>
        <v>No</v>
      </c>
      <c r="J1520" s="15" t="str">
        <f>VLOOKUP(A1520,'Medical Examinations'!A1518:J3853,9,FALSE)</f>
        <v>OBESITY</v>
      </c>
      <c r="K1520" s="15" t="str">
        <f>VLOOKUP(A1520,'Medical Examinations'!A1518:J3853,10,FALSE)</f>
        <v>DIABETES</v>
      </c>
      <c r="L1520" s="15" t="e">
        <f>VLOOKUP(A1520,'Hospitalisation Details'!A1518:J3861,10,FALSE)</f>
        <v>#N/A</v>
      </c>
      <c r="M1520" s="15" t="e">
        <f>VLOOKUP(A1520,'Hospitalisation Details'!A1518:I3861,6,FALSE)</f>
        <v>#N/A</v>
      </c>
      <c r="N1520" s="15" t="e">
        <f>VLOOKUP(A1520,'Hospitalisation Details'!A1518:I3861,7,FALSE)</f>
        <v>#N/A</v>
      </c>
      <c r="O1520" s="15" t="e">
        <f>VLOOKUP(A1520,'Hospitalisation Details'!A1518:I3861,8,FALSE)</f>
        <v>#N/A</v>
      </c>
      <c r="P1520" s="15" t="e">
        <f>VLOOKUP(A1520,'Hospitalisation Details'!A1518:I3861,9,FALSE)</f>
        <v>#N/A</v>
      </c>
      <c r="Q1520" s="15" t="e">
        <f>VLOOKUP(A1520,'Hospitalisation Details'!A1518:K3861,11,FALSE)</f>
        <v>#N/A</v>
      </c>
    </row>
    <row r="1521" spans="1:17" ht="15.6" x14ac:dyDescent="0.3">
      <c r="A1521" s="78" t="s">
        <v>852</v>
      </c>
      <c r="B1521" s="78" t="str">
        <f>VLOOKUP(A1521,'Customer Names'!A1519:C3854,3,FALSE)</f>
        <v>Misti C</v>
      </c>
      <c r="C1521" s="91">
        <f>VLOOKUP(A1521,'Medical Examinations'!A1519:H3854,2,FALSE)</f>
        <v>28.05</v>
      </c>
      <c r="D1521" s="15">
        <f>VLOOKUP(A1521,'Medical Examinations'!A1519:H3854,3,FALSE)</f>
        <v>11.85</v>
      </c>
      <c r="E1521" s="15" t="str">
        <f>VLOOKUP(A1521,'Medical Examinations'!A1519:H3854,4,FALSE)</f>
        <v>yes</v>
      </c>
      <c r="F1521" s="15" t="str">
        <f>VLOOKUP(A1521,'Medical Examinations'!A1519:H3854,5,FALSE)</f>
        <v>No</v>
      </c>
      <c r="G1521" s="15" t="str">
        <f>VLOOKUP(A1521,'Medical Examinations'!A1519:H3854,6,FALSE)</f>
        <v>No</v>
      </c>
      <c r="H1521" s="15">
        <f>VLOOKUP(A1521,'Medical Examinations'!A1519:H3854,7,FALSE)</f>
        <v>0</v>
      </c>
      <c r="I1521" s="15" t="str">
        <f>VLOOKUP(A1521,'Medical Examinations'!A1519:H3854,8,FALSE)</f>
        <v>No</v>
      </c>
      <c r="J1521" s="15" t="str">
        <f>VLOOKUP(A1521,'Medical Examinations'!A1519:J3854,9,FALSE)</f>
        <v>OVERWEIGHT</v>
      </c>
      <c r="K1521" s="15" t="str">
        <f>VLOOKUP(A1521,'Medical Examinations'!A1519:J3854,10,FALSE)</f>
        <v>DIABETES</v>
      </c>
      <c r="L1521" s="15" t="e">
        <f>VLOOKUP(A1521,'Hospitalisation Details'!A1519:J3862,10,FALSE)</f>
        <v>#N/A</v>
      </c>
      <c r="M1521" s="15" t="e">
        <f>VLOOKUP(A1521,'Hospitalisation Details'!A1519:I3862,6,FALSE)</f>
        <v>#N/A</v>
      </c>
      <c r="N1521" s="15" t="e">
        <f>VLOOKUP(A1521,'Hospitalisation Details'!A1519:I3862,7,FALSE)</f>
        <v>#N/A</v>
      </c>
      <c r="O1521" s="15" t="e">
        <f>VLOOKUP(A1521,'Hospitalisation Details'!A1519:I3862,8,FALSE)</f>
        <v>#N/A</v>
      </c>
      <c r="P1521" s="15" t="e">
        <f>VLOOKUP(A1521,'Hospitalisation Details'!A1519:I3862,9,FALSE)</f>
        <v>#N/A</v>
      </c>
      <c r="Q1521" s="15" t="e">
        <f>VLOOKUP(A1521,'Hospitalisation Details'!A1519:K3862,11,FALSE)</f>
        <v>#N/A</v>
      </c>
    </row>
    <row r="1522" spans="1:17" ht="15.6" x14ac:dyDescent="0.3">
      <c r="A1522" s="78" t="s">
        <v>851</v>
      </c>
      <c r="B1522" s="78" t="str">
        <f>VLOOKUP(A1522,'Customer Names'!A1520:C3855,3,FALSE)</f>
        <v>Angela J</v>
      </c>
      <c r="C1522" s="91">
        <f>VLOOKUP(A1522,'Medical Examinations'!A1520:H3855,2,FALSE)</f>
        <v>19</v>
      </c>
      <c r="D1522" s="15">
        <f>VLOOKUP(A1522,'Medical Examinations'!A1520:H3855,3,FALSE)</f>
        <v>5.46</v>
      </c>
      <c r="E1522" s="15" t="str">
        <f>VLOOKUP(A1522,'Medical Examinations'!A1520:H3855,4,FALSE)</f>
        <v>yes</v>
      </c>
      <c r="F1522" s="15" t="str">
        <f>VLOOKUP(A1522,'Medical Examinations'!A1520:H3855,5,FALSE)</f>
        <v>No</v>
      </c>
      <c r="G1522" s="15" t="str">
        <f>VLOOKUP(A1522,'Medical Examinations'!A1520:H3855,6,FALSE)</f>
        <v>No</v>
      </c>
      <c r="H1522" s="15">
        <f>VLOOKUP(A1522,'Medical Examinations'!A1520:H3855,7,FALSE)</f>
        <v>1</v>
      </c>
      <c r="I1522" s="15" t="str">
        <f>VLOOKUP(A1522,'Medical Examinations'!A1520:H3855,8,FALSE)</f>
        <v>No</v>
      </c>
      <c r="J1522" s="15" t="str">
        <f>VLOOKUP(A1522,'Medical Examinations'!A1520:J3855,9,FALSE)</f>
        <v>NORMAL WEIGHT</v>
      </c>
      <c r="K1522" s="15" t="str">
        <f>VLOOKUP(A1522,'Medical Examinations'!A1520:J3855,10,FALSE)</f>
        <v>NORMAL</v>
      </c>
      <c r="L1522" s="15" t="e">
        <f>VLOOKUP(A1522,'Hospitalisation Details'!A1520:J3863,10,FALSE)</f>
        <v>#N/A</v>
      </c>
      <c r="M1522" s="15" t="e">
        <f>VLOOKUP(A1522,'Hospitalisation Details'!A1520:I3863,6,FALSE)</f>
        <v>#N/A</v>
      </c>
      <c r="N1522" s="15" t="e">
        <f>VLOOKUP(A1522,'Hospitalisation Details'!A1520:I3863,7,FALSE)</f>
        <v>#N/A</v>
      </c>
      <c r="O1522" s="15" t="e">
        <f>VLOOKUP(A1522,'Hospitalisation Details'!A1520:I3863,8,FALSE)</f>
        <v>#N/A</v>
      </c>
      <c r="P1522" s="15" t="e">
        <f>VLOOKUP(A1522,'Hospitalisation Details'!A1520:I3863,9,FALSE)</f>
        <v>#N/A</v>
      </c>
      <c r="Q1522" s="15" t="e">
        <f>VLOOKUP(A1522,'Hospitalisation Details'!A1520:K3863,11,FALSE)</f>
        <v>#N/A</v>
      </c>
    </row>
    <row r="1523" spans="1:17" ht="15.6" x14ac:dyDescent="0.3">
      <c r="A1523" s="78" t="s">
        <v>850</v>
      </c>
      <c r="B1523" s="78" t="str">
        <f>VLOOKUP(A1523,'Customer Names'!A1521:C3856,3,FALSE)</f>
        <v>Jonathan D.</v>
      </c>
      <c r="C1523" s="91">
        <f>VLOOKUP(A1523,'Medical Examinations'!A1521:H3856,2,FALSE)</f>
        <v>16.13</v>
      </c>
      <c r="D1523" s="15">
        <f>VLOOKUP(A1523,'Medical Examinations'!A1521:H3856,3,FALSE)</f>
        <v>4.54</v>
      </c>
      <c r="E1523" s="15" t="str">
        <f>VLOOKUP(A1523,'Medical Examinations'!A1521:H3856,4,FALSE)</f>
        <v>yes</v>
      </c>
      <c r="F1523" s="15" t="str">
        <f>VLOOKUP(A1523,'Medical Examinations'!A1521:H3856,5,FALSE)</f>
        <v>No</v>
      </c>
      <c r="G1523" s="15" t="str">
        <f>VLOOKUP(A1523,'Medical Examinations'!A1521:H3856,6,FALSE)</f>
        <v>No</v>
      </c>
      <c r="H1523" s="15">
        <f>VLOOKUP(A1523,'Medical Examinations'!A1521:H3856,7,FALSE)</f>
        <v>2</v>
      </c>
      <c r="I1523" s="15" t="str">
        <f>VLOOKUP(A1523,'Medical Examinations'!A1521:H3856,8,FALSE)</f>
        <v>No</v>
      </c>
      <c r="J1523" s="15" t="str">
        <f>VLOOKUP(A1523,'Medical Examinations'!A1521:J3856,9,FALSE)</f>
        <v>UNDERWEIGHT</v>
      </c>
      <c r="K1523" s="15" t="str">
        <f>VLOOKUP(A1523,'Medical Examinations'!A1521:J3856,10,FALSE)</f>
        <v>NORMAL</v>
      </c>
      <c r="L1523" s="15" t="e">
        <f>VLOOKUP(A1523,'Hospitalisation Details'!A1521:J3864,10,FALSE)</f>
        <v>#N/A</v>
      </c>
      <c r="M1523" s="15" t="e">
        <f>VLOOKUP(A1523,'Hospitalisation Details'!A1521:I3864,6,FALSE)</f>
        <v>#N/A</v>
      </c>
      <c r="N1523" s="15" t="e">
        <f>VLOOKUP(A1523,'Hospitalisation Details'!A1521:I3864,7,FALSE)</f>
        <v>#N/A</v>
      </c>
      <c r="O1523" s="15" t="e">
        <f>VLOOKUP(A1523,'Hospitalisation Details'!A1521:I3864,8,FALSE)</f>
        <v>#N/A</v>
      </c>
      <c r="P1523" s="15" t="e">
        <f>VLOOKUP(A1523,'Hospitalisation Details'!A1521:I3864,9,FALSE)</f>
        <v>#N/A</v>
      </c>
      <c r="Q1523" s="15" t="e">
        <f>VLOOKUP(A1523,'Hospitalisation Details'!A1521:K3864,11,FALSE)</f>
        <v>#N/A</v>
      </c>
    </row>
    <row r="1524" spans="1:17" ht="15.6" x14ac:dyDescent="0.3">
      <c r="A1524" s="78" t="s">
        <v>849</v>
      </c>
      <c r="B1524" s="78" t="str">
        <f>VLOOKUP(A1524,'Customer Names'!A1522:C3857,3,FALSE)</f>
        <v>Victoria</v>
      </c>
      <c r="C1524" s="91">
        <f>VLOOKUP(A1524,'Medical Examinations'!A1522:H3857,2,FALSE)</f>
        <v>18.77</v>
      </c>
      <c r="D1524" s="15">
        <f>VLOOKUP(A1524,'Medical Examinations'!A1522:H3857,3,FALSE)</f>
        <v>11.98</v>
      </c>
      <c r="E1524" s="15" t="str">
        <f>VLOOKUP(A1524,'Medical Examinations'!A1522:H3857,4,FALSE)</f>
        <v>yes</v>
      </c>
      <c r="F1524" s="15" t="str">
        <f>VLOOKUP(A1524,'Medical Examinations'!A1522:H3857,5,FALSE)</f>
        <v>No</v>
      </c>
      <c r="G1524" s="15" t="str">
        <f>VLOOKUP(A1524,'Medical Examinations'!A1522:H3857,6,FALSE)</f>
        <v>No</v>
      </c>
      <c r="H1524" s="15">
        <f>VLOOKUP(A1524,'Medical Examinations'!A1522:H3857,7,FALSE)</f>
        <v>2</v>
      </c>
      <c r="I1524" s="15" t="str">
        <f>VLOOKUP(A1524,'Medical Examinations'!A1522:H3857,8,FALSE)</f>
        <v>No</v>
      </c>
      <c r="J1524" s="15" t="str">
        <f>VLOOKUP(A1524,'Medical Examinations'!A1522:J3857,9,FALSE)</f>
        <v>NORMAL WEIGHT</v>
      </c>
      <c r="K1524" s="15" t="str">
        <f>VLOOKUP(A1524,'Medical Examinations'!A1522:J3857,10,FALSE)</f>
        <v>DIABETES</v>
      </c>
      <c r="L1524" s="15" t="e">
        <f>VLOOKUP(A1524,'Hospitalisation Details'!A1522:J3865,10,FALSE)</f>
        <v>#N/A</v>
      </c>
      <c r="M1524" s="15" t="e">
        <f>VLOOKUP(A1524,'Hospitalisation Details'!A1522:I3865,6,FALSE)</f>
        <v>#N/A</v>
      </c>
      <c r="N1524" s="15" t="e">
        <f>VLOOKUP(A1524,'Hospitalisation Details'!A1522:I3865,7,FALSE)</f>
        <v>#N/A</v>
      </c>
      <c r="O1524" s="15" t="e">
        <f>VLOOKUP(A1524,'Hospitalisation Details'!A1522:I3865,8,FALSE)</f>
        <v>#N/A</v>
      </c>
      <c r="P1524" s="15" t="e">
        <f>VLOOKUP(A1524,'Hospitalisation Details'!A1522:I3865,9,FALSE)</f>
        <v>#N/A</v>
      </c>
      <c r="Q1524" s="15" t="e">
        <f>VLOOKUP(A1524,'Hospitalisation Details'!A1522:K3865,11,FALSE)</f>
        <v>#N/A</v>
      </c>
    </row>
    <row r="1525" spans="1:17" ht="15.6" x14ac:dyDescent="0.3">
      <c r="A1525" s="78" t="s">
        <v>848</v>
      </c>
      <c r="B1525" s="78" t="str">
        <f>VLOOKUP(A1525,'Customer Names'!A1523:C3858,3,FALSE)</f>
        <v>Adrian R.</v>
      </c>
      <c r="C1525" s="91">
        <f>VLOOKUP(A1525,'Medical Examinations'!A1523:H3858,2,FALSE)</f>
        <v>28.88</v>
      </c>
      <c r="D1525" s="15">
        <f>VLOOKUP(A1525,'Medical Examinations'!A1523:H3858,3,FALSE)</f>
        <v>6.59</v>
      </c>
      <c r="E1525" s="15" t="str">
        <f>VLOOKUP(A1525,'Medical Examinations'!A1523:H3858,4,FALSE)</f>
        <v>yes</v>
      </c>
      <c r="F1525" s="15" t="str">
        <f>VLOOKUP(A1525,'Medical Examinations'!A1523:H3858,5,FALSE)</f>
        <v>No</v>
      </c>
      <c r="G1525" s="15" t="str">
        <f>VLOOKUP(A1525,'Medical Examinations'!A1523:H3858,6,FALSE)</f>
        <v>No</v>
      </c>
      <c r="H1525" s="15">
        <f>VLOOKUP(A1525,'Medical Examinations'!A1523:H3858,7,FALSE)</f>
        <v>1</v>
      </c>
      <c r="I1525" s="15" t="str">
        <f>VLOOKUP(A1525,'Medical Examinations'!A1523:H3858,8,FALSE)</f>
        <v>No</v>
      </c>
      <c r="J1525" s="15" t="str">
        <f>VLOOKUP(A1525,'Medical Examinations'!A1523:J3858,9,FALSE)</f>
        <v>OVERWEIGHT</v>
      </c>
      <c r="K1525" s="15" t="str">
        <f>VLOOKUP(A1525,'Medical Examinations'!A1523:J3858,10,FALSE)</f>
        <v>DIABETES</v>
      </c>
      <c r="L1525" s="15" t="e">
        <f>VLOOKUP(A1525,'Hospitalisation Details'!A1523:J3866,10,FALSE)</f>
        <v>#N/A</v>
      </c>
      <c r="M1525" s="15" t="e">
        <f>VLOOKUP(A1525,'Hospitalisation Details'!A1523:I3866,6,FALSE)</f>
        <v>#N/A</v>
      </c>
      <c r="N1525" s="15" t="e">
        <f>VLOOKUP(A1525,'Hospitalisation Details'!A1523:I3866,7,FALSE)</f>
        <v>#N/A</v>
      </c>
      <c r="O1525" s="15" t="e">
        <f>VLOOKUP(A1525,'Hospitalisation Details'!A1523:I3866,8,FALSE)</f>
        <v>#N/A</v>
      </c>
      <c r="P1525" s="15" t="e">
        <f>VLOOKUP(A1525,'Hospitalisation Details'!A1523:I3866,9,FALSE)</f>
        <v>#N/A</v>
      </c>
      <c r="Q1525" s="15" t="e">
        <f>VLOOKUP(A1525,'Hospitalisation Details'!A1523:K3866,11,FALSE)</f>
        <v>#N/A</v>
      </c>
    </row>
    <row r="1526" spans="1:17" ht="15.6" x14ac:dyDescent="0.3">
      <c r="A1526" s="78" t="s">
        <v>847</v>
      </c>
      <c r="B1526" s="78" t="str">
        <f>VLOOKUP(A1526,'Customer Names'!A1524:C3859,3,FALSE)</f>
        <v>Andrew</v>
      </c>
      <c r="C1526" s="91">
        <f>VLOOKUP(A1526,'Medical Examinations'!A1524:H3859,2,FALSE)</f>
        <v>27.55</v>
      </c>
      <c r="D1526" s="15">
        <f>VLOOKUP(A1526,'Medical Examinations'!A1524:H3859,3,FALSE)</f>
        <v>10.83</v>
      </c>
      <c r="E1526" s="15" t="str">
        <f>VLOOKUP(A1526,'Medical Examinations'!A1524:H3859,4,FALSE)</f>
        <v>yes</v>
      </c>
      <c r="F1526" s="15" t="str">
        <f>VLOOKUP(A1526,'Medical Examinations'!A1524:H3859,5,FALSE)</f>
        <v>No</v>
      </c>
      <c r="G1526" s="15" t="str">
        <f>VLOOKUP(A1526,'Medical Examinations'!A1524:H3859,6,FALSE)</f>
        <v>No</v>
      </c>
      <c r="H1526" s="15">
        <f>VLOOKUP(A1526,'Medical Examinations'!A1524:H3859,7,FALSE)</f>
        <v>1</v>
      </c>
      <c r="I1526" s="15" t="str">
        <f>VLOOKUP(A1526,'Medical Examinations'!A1524:H3859,8,FALSE)</f>
        <v>No</v>
      </c>
      <c r="J1526" s="15" t="str">
        <f>VLOOKUP(A1526,'Medical Examinations'!A1524:J3859,9,FALSE)</f>
        <v>OVERWEIGHT</v>
      </c>
      <c r="K1526" s="15" t="str">
        <f>VLOOKUP(A1526,'Medical Examinations'!A1524:J3859,10,FALSE)</f>
        <v>DIABETES</v>
      </c>
      <c r="L1526" s="15" t="e">
        <f>VLOOKUP(A1526,'Hospitalisation Details'!A1524:J3867,10,FALSE)</f>
        <v>#N/A</v>
      </c>
      <c r="M1526" s="15" t="e">
        <f>VLOOKUP(A1526,'Hospitalisation Details'!A1524:I3867,6,FALSE)</f>
        <v>#N/A</v>
      </c>
      <c r="N1526" s="15" t="e">
        <f>VLOOKUP(A1526,'Hospitalisation Details'!A1524:I3867,7,FALSE)</f>
        <v>#N/A</v>
      </c>
      <c r="O1526" s="15" t="e">
        <f>VLOOKUP(A1526,'Hospitalisation Details'!A1524:I3867,8,FALSE)</f>
        <v>#N/A</v>
      </c>
      <c r="P1526" s="15" t="e">
        <f>VLOOKUP(A1526,'Hospitalisation Details'!A1524:I3867,9,FALSE)</f>
        <v>#N/A</v>
      </c>
      <c r="Q1526" s="15" t="e">
        <f>VLOOKUP(A1526,'Hospitalisation Details'!A1524:K3867,11,FALSE)</f>
        <v>#N/A</v>
      </c>
    </row>
    <row r="1527" spans="1:17" ht="15.6" x14ac:dyDescent="0.3">
      <c r="A1527" s="78" t="s">
        <v>846</v>
      </c>
      <c r="B1527" s="78" t="str">
        <f>VLOOKUP(A1527,'Customer Names'!A1525:C3860,3,FALSE)</f>
        <v>Jason A.</v>
      </c>
      <c r="C1527" s="91">
        <f>VLOOKUP(A1527,'Medical Examinations'!A1525:H3860,2,FALSE)</f>
        <v>15.6</v>
      </c>
      <c r="D1527" s="15">
        <f>VLOOKUP(A1527,'Medical Examinations'!A1525:H3860,3,FALSE)</f>
        <v>8.6</v>
      </c>
      <c r="E1527" s="15" t="str">
        <f>VLOOKUP(A1527,'Medical Examinations'!A1525:H3860,4,FALSE)</f>
        <v>No</v>
      </c>
      <c r="F1527" s="15" t="str">
        <f>VLOOKUP(A1527,'Medical Examinations'!A1525:H3860,5,FALSE)</f>
        <v>No</v>
      </c>
      <c r="G1527" s="15" t="str">
        <f>VLOOKUP(A1527,'Medical Examinations'!A1525:H3860,6,FALSE)</f>
        <v>No</v>
      </c>
      <c r="H1527" s="15">
        <f>VLOOKUP(A1527,'Medical Examinations'!A1525:H3860,7,FALSE)</f>
        <v>0</v>
      </c>
      <c r="I1527" s="15" t="str">
        <f>VLOOKUP(A1527,'Medical Examinations'!A1525:H3860,8,FALSE)</f>
        <v>No</v>
      </c>
      <c r="J1527" s="15" t="str">
        <f>VLOOKUP(A1527,'Medical Examinations'!A1525:J3860,9,FALSE)</f>
        <v>UNDERWEIGHT</v>
      </c>
      <c r="K1527" s="15" t="str">
        <f>VLOOKUP(A1527,'Medical Examinations'!A1525:J3860,10,FALSE)</f>
        <v>DIABETES</v>
      </c>
      <c r="L1527" s="15" t="e">
        <f>VLOOKUP(A1527,'Hospitalisation Details'!A1525:J3868,10,FALSE)</f>
        <v>#N/A</v>
      </c>
      <c r="M1527" s="15" t="e">
        <f>VLOOKUP(A1527,'Hospitalisation Details'!A1525:I3868,6,FALSE)</f>
        <v>#N/A</v>
      </c>
      <c r="N1527" s="15" t="e">
        <f>VLOOKUP(A1527,'Hospitalisation Details'!A1525:I3868,7,FALSE)</f>
        <v>#N/A</v>
      </c>
      <c r="O1527" s="15" t="e">
        <f>VLOOKUP(A1527,'Hospitalisation Details'!A1525:I3868,8,FALSE)</f>
        <v>#N/A</v>
      </c>
      <c r="P1527" s="15" t="e">
        <f>VLOOKUP(A1527,'Hospitalisation Details'!A1525:I3868,9,FALSE)</f>
        <v>#N/A</v>
      </c>
      <c r="Q1527" s="15" t="e">
        <f>VLOOKUP(A1527,'Hospitalisation Details'!A1525:K3868,11,FALSE)</f>
        <v>#N/A</v>
      </c>
    </row>
    <row r="1528" spans="1:17" ht="15.6" x14ac:dyDescent="0.3">
      <c r="A1528" s="78" t="s">
        <v>845</v>
      </c>
      <c r="B1528" s="78" t="str">
        <f>VLOOKUP(A1528,'Customer Names'!A1526:C3861,3,FALSE)</f>
        <v>Rachel</v>
      </c>
      <c r="C1528" s="91">
        <f>VLOOKUP(A1528,'Medical Examinations'!A1526:H3861,2,FALSE)</f>
        <v>21.99</v>
      </c>
      <c r="D1528" s="15">
        <f>VLOOKUP(A1528,'Medical Examinations'!A1526:H3861,3,FALSE)</f>
        <v>11.17</v>
      </c>
      <c r="E1528" s="15" t="str">
        <f>VLOOKUP(A1528,'Medical Examinations'!A1526:H3861,4,FALSE)</f>
        <v>No</v>
      </c>
      <c r="F1528" s="15" t="str">
        <f>VLOOKUP(A1528,'Medical Examinations'!A1526:H3861,5,FALSE)</f>
        <v>No</v>
      </c>
      <c r="G1528" s="15" t="str">
        <f>VLOOKUP(A1528,'Medical Examinations'!A1526:H3861,6,FALSE)</f>
        <v>No</v>
      </c>
      <c r="H1528" s="15">
        <f>VLOOKUP(A1528,'Medical Examinations'!A1526:H3861,7,FALSE)</f>
        <v>0</v>
      </c>
      <c r="I1528" s="15" t="str">
        <f>VLOOKUP(A1528,'Medical Examinations'!A1526:H3861,8,FALSE)</f>
        <v>No</v>
      </c>
      <c r="J1528" s="15" t="str">
        <f>VLOOKUP(A1528,'Medical Examinations'!A1526:J3861,9,FALSE)</f>
        <v>NORMAL WEIGHT</v>
      </c>
      <c r="K1528" s="15" t="str">
        <f>VLOOKUP(A1528,'Medical Examinations'!A1526:J3861,10,FALSE)</f>
        <v>DIABETES</v>
      </c>
      <c r="L1528" s="15" t="e">
        <f>VLOOKUP(A1528,'Hospitalisation Details'!A1526:J3869,10,FALSE)</f>
        <v>#N/A</v>
      </c>
      <c r="M1528" s="15" t="e">
        <f>VLOOKUP(A1528,'Hospitalisation Details'!A1526:I3869,6,FALSE)</f>
        <v>#N/A</v>
      </c>
      <c r="N1528" s="15" t="e">
        <f>VLOOKUP(A1528,'Hospitalisation Details'!A1526:I3869,7,FALSE)</f>
        <v>#N/A</v>
      </c>
      <c r="O1528" s="15" t="e">
        <f>VLOOKUP(A1528,'Hospitalisation Details'!A1526:I3869,8,FALSE)</f>
        <v>#N/A</v>
      </c>
      <c r="P1528" s="15" t="e">
        <f>VLOOKUP(A1528,'Hospitalisation Details'!A1526:I3869,9,FALSE)</f>
        <v>#N/A</v>
      </c>
      <c r="Q1528" s="15" t="e">
        <f>VLOOKUP(A1528,'Hospitalisation Details'!A1526:K3869,11,FALSE)</f>
        <v>#N/A</v>
      </c>
    </row>
    <row r="1529" spans="1:17" ht="15.6" x14ac:dyDescent="0.3">
      <c r="A1529" s="78" t="s">
        <v>844</v>
      </c>
      <c r="B1529" s="78" t="str">
        <f>VLOOKUP(A1529,'Customer Names'!A1527:C3862,3,FALSE)</f>
        <v>Susan</v>
      </c>
      <c r="C1529" s="91">
        <f>VLOOKUP(A1529,'Medical Examinations'!A1527:H3862,2,FALSE)</f>
        <v>34.85</v>
      </c>
      <c r="D1529" s="15">
        <f>VLOOKUP(A1529,'Medical Examinations'!A1527:H3862,3,FALSE)</f>
        <v>5.75</v>
      </c>
      <c r="E1529" s="15" t="str">
        <f>VLOOKUP(A1529,'Medical Examinations'!A1527:H3862,4,FALSE)</f>
        <v>No</v>
      </c>
      <c r="F1529" s="15" t="str">
        <f>VLOOKUP(A1529,'Medical Examinations'!A1527:H3862,5,FALSE)</f>
        <v>No</v>
      </c>
      <c r="G1529" s="15" t="str">
        <f>VLOOKUP(A1529,'Medical Examinations'!A1527:H3862,6,FALSE)</f>
        <v>No</v>
      </c>
      <c r="H1529" s="15">
        <f>VLOOKUP(A1529,'Medical Examinations'!A1527:H3862,7,FALSE)</f>
        <v>0</v>
      </c>
      <c r="I1529" s="15" t="str">
        <f>VLOOKUP(A1529,'Medical Examinations'!A1527:H3862,8,FALSE)</f>
        <v>No</v>
      </c>
      <c r="J1529" s="15" t="str">
        <f>VLOOKUP(A1529,'Medical Examinations'!A1527:J3862,9,FALSE)</f>
        <v>OBESITY</v>
      </c>
      <c r="K1529" s="15" t="str">
        <f>VLOOKUP(A1529,'Medical Examinations'!A1527:J3862,10,FALSE)</f>
        <v>PREDIABETES</v>
      </c>
      <c r="L1529" s="15" t="e">
        <f>VLOOKUP(A1529,'Hospitalisation Details'!A1527:J3870,10,FALSE)</f>
        <v>#N/A</v>
      </c>
      <c r="M1529" s="15" t="e">
        <f>VLOOKUP(A1529,'Hospitalisation Details'!A1527:I3870,6,FALSE)</f>
        <v>#N/A</v>
      </c>
      <c r="N1529" s="15" t="e">
        <f>VLOOKUP(A1529,'Hospitalisation Details'!A1527:I3870,7,FALSE)</f>
        <v>#N/A</v>
      </c>
      <c r="O1529" s="15" t="e">
        <f>VLOOKUP(A1529,'Hospitalisation Details'!A1527:I3870,8,FALSE)</f>
        <v>#N/A</v>
      </c>
      <c r="P1529" s="15" t="e">
        <f>VLOOKUP(A1529,'Hospitalisation Details'!A1527:I3870,9,FALSE)</f>
        <v>#N/A</v>
      </c>
      <c r="Q1529" s="15" t="e">
        <f>VLOOKUP(A1529,'Hospitalisation Details'!A1527:K3870,11,FALSE)</f>
        <v>#N/A</v>
      </c>
    </row>
    <row r="1530" spans="1:17" ht="15.6" x14ac:dyDescent="0.3">
      <c r="A1530" s="78" t="s">
        <v>843</v>
      </c>
      <c r="B1530" s="78" t="str">
        <f>VLOOKUP(A1530,'Customer Names'!A1528:C3863,3,FALSE)</f>
        <v>Cameron M.</v>
      </c>
      <c r="C1530" s="91">
        <f>VLOOKUP(A1530,'Medical Examinations'!A1528:H3863,2,FALSE)</f>
        <v>24.51</v>
      </c>
      <c r="D1530" s="15">
        <f>VLOOKUP(A1530,'Medical Examinations'!A1528:H3863,3,FALSE)</f>
        <v>4.83</v>
      </c>
      <c r="E1530" s="15" t="str">
        <f>VLOOKUP(A1530,'Medical Examinations'!A1528:H3863,4,FALSE)</f>
        <v>yes</v>
      </c>
      <c r="F1530" s="15" t="str">
        <f>VLOOKUP(A1530,'Medical Examinations'!A1528:H3863,5,FALSE)</f>
        <v>No</v>
      </c>
      <c r="G1530" s="15" t="str">
        <f>VLOOKUP(A1530,'Medical Examinations'!A1528:H3863,6,FALSE)</f>
        <v>Yes</v>
      </c>
      <c r="H1530" s="15">
        <f>VLOOKUP(A1530,'Medical Examinations'!A1528:H3863,7,FALSE)</f>
        <v>1</v>
      </c>
      <c r="I1530" s="15" t="str">
        <f>VLOOKUP(A1530,'Medical Examinations'!A1528:H3863,8,FALSE)</f>
        <v>No</v>
      </c>
      <c r="J1530" s="15" t="str">
        <f>VLOOKUP(A1530,'Medical Examinations'!A1528:J3863,9,FALSE)</f>
        <v>NORMAL WEIGHT</v>
      </c>
      <c r="K1530" s="15" t="str">
        <f>VLOOKUP(A1530,'Medical Examinations'!A1528:J3863,10,FALSE)</f>
        <v>NORMAL</v>
      </c>
      <c r="L1530" s="15" t="e">
        <f>VLOOKUP(A1530,'Hospitalisation Details'!A1528:J3871,10,FALSE)</f>
        <v>#N/A</v>
      </c>
      <c r="M1530" s="15" t="e">
        <f>VLOOKUP(A1530,'Hospitalisation Details'!A1528:I3871,6,FALSE)</f>
        <v>#N/A</v>
      </c>
      <c r="N1530" s="15" t="e">
        <f>VLOOKUP(A1530,'Hospitalisation Details'!A1528:I3871,7,FALSE)</f>
        <v>#N/A</v>
      </c>
      <c r="O1530" s="15" t="e">
        <f>VLOOKUP(A1530,'Hospitalisation Details'!A1528:I3871,8,FALSE)</f>
        <v>#N/A</v>
      </c>
      <c r="P1530" s="15" t="e">
        <f>VLOOKUP(A1530,'Hospitalisation Details'!A1528:I3871,9,FALSE)</f>
        <v>#N/A</v>
      </c>
      <c r="Q1530" s="15" t="e">
        <f>VLOOKUP(A1530,'Hospitalisation Details'!A1528:K3871,11,FALSE)</f>
        <v>#N/A</v>
      </c>
    </row>
    <row r="1531" spans="1:17" ht="15.6" x14ac:dyDescent="0.3">
      <c r="A1531" s="78" t="s">
        <v>842</v>
      </c>
      <c r="B1531" s="78" t="str">
        <f>VLOOKUP(A1531,'Customer Names'!A1529:C3864,3,FALSE)</f>
        <v>Claudia A.</v>
      </c>
      <c r="C1531" s="91">
        <f>VLOOKUP(A1531,'Medical Examinations'!A1529:H3864,2,FALSE)</f>
        <v>19.399999999999999</v>
      </c>
      <c r="D1531" s="15">
        <f>VLOOKUP(A1531,'Medical Examinations'!A1529:H3864,3,FALSE)</f>
        <v>11.93</v>
      </c>
      <c r="E1531" s="15" t="str">
        <f>VLOOKUP(A1531,'Medical Examinations'!A1529:H3864,4,FALSE)</f>
        <v>No</v>
      </c>
      <c r="F1531" s="15" t="str">
        <f>VLOOKUP(A1531,'Medical Examinations'!A1529:H3864,5,FALSE)</f>
        <v>No</v>
      </c>
      <c r="G1531" s="15" t="str">
        <f>VLOOKUP(A1531,'Medical Examinations'!A1529:H3864,6,FALSE)</f>
        <v>No</v>
      </c>
      <c r="H1531" s="15">
        <f>VLOOKUP(A1531,'Medical Examinations'!A1529:H3864,7,FALSE)</f>
        <v>0</v>
      </c>
      <c r="I1531" s="15" t="str">
        <f>VLOOKUP(A1531,'Medical Examinations'!A1529:H3864,8,FALSE)</f>
        <v>No</v>
      </c>
      <c r="J1531" s="15" t="str">
        <f>VLOOKUP(A1531,'Medical Examinations'!A1529:J3864,9,FALSE)</f>
        <v>NORMAL WEIGHT</v>
      </c>
      <c r="K1531" s="15" t="str">
        <f>VLOOKUP(A1531,'Medical Examinations'!A1529:J3864,10,FALSE)</f>
        <v>DIABETES</v>
      </c>
      <c r="L1531" s="15" t="e">
        <f>VLOOKUP(A1531,'Hospitalisation Details'!A1529:J3872,10,FALSE)</f>
        <v>#N/A</v>
      </c>
      <c r="M1531" s="15" t="e">
        <f>VLOOKUP(A1531,'Hospitalisation Details'!A1529:I3872,6,FALSE)</f>
        <v>#N/A</v>
      </c>
      <c r="N1531" s="15" t="e">
        <f>VLOOKUP(A1531,'Hospitalisation Details'!A1529:I3872,7,FALSE)</f>
        <v>#N/A</v>
      </c>
      <c r="O1531" s="15" t="e">
        <f>VLOOKUP(A1531,'Hospitalisation Details'!A1529:I3872,8,FALSE)</f>
        <v>#N/A</v>
      </c>
      <c r="P1531" s="15" t="e">
        <f>VLOOKUP(A1531,'Hospitalisation Details'!A1529:I3872,9,FALSE)</f>
        <v>#N/A</v>
      </c>
      <c r="Q1531" s="15" t="e">
        <f>VLOOKUP(A1531,'Hospitalisation Details'!A1529:K3872,11,FALSE)</f>
        <v>#N/A</v>
      </c>
    </row>
    <row r="1532" spans="1:17" ht="15.6" x14ac:dyDescent="0.3">
      <c r="A1532" s="78" t="s">
        <v>841</v>
      </c>
      <c r="B1532" s="78" t="str">
        <f>VLOOKUP(A1532,'Customer Names'!A1530:C3865,3,FALSE)</f>
        <v>Kate</v>
      </c>
      <c r="C1532" s="91">
        <f>VLOOKUP(A1532,'Medical Examinations'!A1530:H3865,2,FALSE)</f>
        <v>15.1</v>
      </c>
      <c r="D1532" s="15">
        <f>VLOOKUP(A1532,'Medical Examinations'!A1530:H3865,3,FALSE)</f>
        <v>8.41</v>
      </c>
      <c r="E1532" s="15" t="str">
        <f>VLOOKUP(A1532,'Medical Examinations'!A1530:H3865,4,FALSE)</f>
        <v>No</v>
      </c>
      <c r="F1532" s="15" t="str">
        <f>VLOOKUP(A1532,'Medical Examinations'!A1530:H3865,5,FALSE)</f>
        <v>No</v>
      </c>
      <c r="G1532" s="15" t="str">
        <f>VLOOKUP(A1532,'Medical Examinations'!A1530:H3865,6,FALSE)</f>
        <v>No</v>
      </c>
      <c r="H1532" s="15">
        <f>VLOOKUP(A1532,'Medical Examinations'!A1530:H3865,7,FALSE)</f>
        <v>0</v>
      </c>
      <c r="I1532" s="15" t="str">
        <f>VLOOKUP(A1532,'Medical Examinations'!A1530:H3865,8,FALSE)</f>
        <v>No</v>
      </c>
      <c r="J1532" s="15" t="str">
        <f>VLOOKUP(A1532,'Medical Examinations'!A1530:J3865,9,FALSE)</f>
        <v>UNDERWEIGHT</v>
      </c>
      <c r="K1532" s="15" t="str">
        <f>VLOOKUP(A1532,'Medical Examinations'!A1530:J3865,10,FALSE)</f>
        <v>DIABETES</v>
      </c>
      <c r="L1532" s="15" t="e">
        <f>VLOOKUP(A1532,'Hospitalisation Details'!A1530:J3873,10,FALSE)</f>
        <v>#N/A</v>
      </c>
      <c r="M1532" s="15" t="e">
        <f>VLOOKUP(A1532,'Hospitalisation Details'!A1530:I3873,6,FALSE)</f>
        <v>#N/A</v>
      </c>
      <c r="N1532" s="15" t="e">
        <f>VLOOKUP(A1532,'Hospitalisation Details'!A1530:I3873,7,FALSE)</f>
        <v>#N/A</v>
      </c>
      <c r="O1532" s="15" t="e">
        <f>VLOOKUP(A1532,'Hospitalisation Details'!A1530:I3873,8,FALSE)</f>
        <v>#N/A</v>
      </c>
      <c r="P1532" s="15" t="e">
        <f>VLOOKUP(A1532,'Hospitalisation Details'!A1530:I3873,9,FALSE)</f>
        <v>#N/A</v>
      </c>
      <c r="Q1532" s="15" t="e">
        <f>VLOOKUP(A1532,'Hospitalisation Details'!A1530:K3873,11,FALSE)</f>
        <v>#N/A</v>
      </c>
    </row>
    <row r="1533" spans="1:17" ht="15.6" x14ac:dyDescent="0.3">
      <c r="A1533" s="78" t="s">
        <v>840</v>
      </c>
      <c r="B1533" s="78" t="str">
        <f>VLOOKUP(A1533,'Customer Names'!A1531:C3866,3,FALSE)</f>
        <v>Nicole M.</v>
      </c>
      <c r="C1533" s="91">
        <f>VLOOKUP(A1533,'Medical Examinations'!A1531:H3866,2,FALSE)</f>
        <v>23.37</v>
      </c>
      <c r="D1533" s="15">
        <f>VLOOKUP(A1533,'Medical Examinations'!A1531:H3866,3,FALSE)</f>
        <v>5.59</v>
      </c>
      <c r="E1533" s="15" t="str">
        <f>VLOOKUP(A1533,'Medical Examinations'!A1531:H3866,4,FALSE)</f>
        <v>yes</v>
      </c>
      <c r="F1533" s="15" t="str">
        <f>VLOOKUP(A1533,'Medical Examinations'!A1531:H3866,5,FALSE)</f>
        <v>No</v>
      </c>
      <c r="G1533" s="15" t="str">
        <f>VLOOKUP(A1533,'Medical Examinations'!A1531:H3866,6,FALSE)</f>
        <v>No</v>
      </c>
      <c r="H1533" s="15">
        <f>VLOOKUP(A1533,'Medical Examinations'!A1531:H3866,7,FALSE)</f>
        <v>0</v>
      </c>
      <c r="I1533" s="15" t="str">
        <f>VLOOKUP(A1533,'Medical Examinations'!A1531:H3866,8,FALSE)</f>
        <v>No</v>
      </c>
      <c r="J1533" s="15" t="str">
        <f>VLOOKUP(A1533,'Medical Examinations'!A1531:J3866,9,FALSE)</f>
        <v>NORMAL WEIGHT</v>
      </c>
      <c r="K1533" s="15" t="str">
        <f>VLOOKUP(A1533,'Medical Examinations'!A1531:J3866,10,FALSE)</f>
        <v>NORMAL</v>
      </c>
      <c r="L1533" s="15" t="e">
        <f>VLOOKUP(A1533,'Hospitalisation Details'!A1531:J3874,10,FALSE)</f>
        <v>#N/A</v>
      </c>
      <c r="M1533" s="15" t="e">
        <f>VLOOKUP(A1533,'Hospitalisation Details'!A1531:I3874,6,FALSE)</f>
        <v>#N/A</v>
      </c>
      <c r="N1533" s="15" t="e">
        <f>VLOOKUP(A1533,'Hospitalisation Details'!A1531:I3874,7,FALSE)</f>
        <v>#N/A</v>
      </c>
      <c r="O1533" s="15" t="e">
        <f>VLOOKUP(A1533,'Hospitalisation Details'!A1531:I3874,8,FALSE)</f>
        <v>#N/A</v>
      </c>
      <c r="P1533" s="15" t="e">
        <f>VLOOKUP(A1533,'Hospitalisation Details'!A1531:I3874,9,FALSE)</f>
        <v>#N/A</v>
      </c>
      <c r="Q1533" s="15" t="e">
        <f>VLOOKUP(A1533,'Hospitalisation Details'!A1531:K3874,11,FALSE)</f>
        <v>#N/A</v>
      </c>
    </row>
    <row r="1534" spans="1:17" ht="15.6" x14ac:dyDescent="0.3">
      <c r="A1534" s="78" t="s">
        <v>839</v>
      </c>
      <c r="B1534" s="78" t="str">
        <f>VLOOKUP(A1534,'Customer Names'!A1532:C3867,3,FALSE)</f>
        <v>Jack</v>
      </c>
      <c r="C1534" s="91">
        <f>VLOOKUP(A1534,'Medical Examinations'!A1532:H3867,2,FALSE)</f>
        <v>42.4</v>
      </c>
      <c r="D1534" s="15">
        <f>VLOOKUP(A1534,'Medical Examinations'!A1532:H3867,3,FALSE)</f>
        <v>4.0599999999999996</v>
      </c>
      <c r="E1534" s="15" t="str">
        <f>VLOOKUP(A1534,'Medical Examinations'!A1532:H3867,4,FALSE)</f>
        <v>No</v>
      </c>
      <c r="F1534" s="15" t="str">
        <f>VLOOKUP(A1534,'Medical Examinations'!A1532:H3867,5,FALSE)</f>
        <v>No</v>
      </c>
      <c r="G1534" s="15" t="str">
        <f>VLOOKUP(A1534,'Medical Examinations'!A1532:H3867,6,FALSE)</f>
        <v>No</v>
      </c>
      <c r="H1534" s="15">
        <f>VLOOKUP(A1534,'Medical Examinations'!A1532:H3867,7,FALSE)</f>
        <v>0</v>
      </c>
      <c r="I1534" s="15" t="str">
        <f>VLOOKUP(A1534,'Medical Examinations'!A1532:H3867,8,FALSE)</f>
        <v>No</v>
      </c>
      <c r="J1534" s="15" t="str">
        <f>VLOOKUP(A1534,'Medical Examinations'!A1532:J3867,9,FALSE)</f>
        <v>OBESITY</v>
      </c>
      <c r="K1534" s="15" t="str">
        <f>VLOOKUP(A1534,'Medical Examinations'!A1532:J3867,10,FALSE)</f>
        <v>NORMAL</v>
      </c>
      <c r="L1534" s="15" t="e">
        <f>VLOOKUP(A1534,'Hospitalisation Details'!A1532:J3875,10,FALSE)</f>
        <v>#N/A</v>
      </c>
      <c r="M1534" s="15" t="e">
        <f>VLOOKUP(A1534,'Hospitalisation Details'!A1532:I3875,6,FALSE)</f>
        <v>#N/A</v>
      </c>
      <c r="N1534" s="15" t="e">
        <f>VLOOKUP(A1534,'Hospitalisation Details'!A1532:I3875,7,FALSE)</f>
        <v>#N/A</v>
      </c>
      <c r="O1534" s="15" t="e">
        <f>VLOOKUP(A1534,'Hospitalisation Details'!A1532:I3875,8,FALSE)</f>
        <v>#N/A</v>
      </c>
      <c r="P1534" s="15" t="e">
        <f>VLOOKUP(A1534,'Hospitalisation Details'!A1532:I3875,9,FALSE)</f>
        <v>#N/A</v>
      </c>
      <c r="Q1534" s="15" t="e">
        <f>VLOOKUP(A1534,'Hospitalisation Details'!A1532:K3875,11,FALSE)</f>
        <v>#N/A</v>
      </c>
    </row>
    <row r="1535" spans="1:17" ht="15.6" x14ac:dyDescent="0.3">
      <c r="A1535" s="78" t="s">
        <v>838</v>
      </c>
      <c r="B1535" s="78" t="str">
        <f>VLOOKUP(A1535,'Customer Names'!A1533:C3868,3,FALSE)</f>
        <v>Gregory</v>
      </c>
      <c r="C1535" s="91">
        <f>VLOOKUP(A1535,'Medical Examinations'!A1533:H3868,2,FALSE)</f>
        <v>28.405000000000001</v>
      </c>
      <c r="D1535" s="15">
        <f>VLOOKUP(A1535,'Medical Examinations'!A1533:H3868,3,FALSE)</f>
        <v>7.02</v>
      </c>
      <c r="E1535" s="15" t="str">
        <f>VLOOKUP(A1535,'Medical Examinations'!A1533:H3868,4,FALSE)</f>
        <v>yes</v>
      </c>
      <c r="F1535" s="15" t="str">
        <f>VLOOKUP(A1535,'Medical Examinations'!A1533:H3868,5,FALSE)</f>
        <v>No</v>
      </c>
      <c r="G1535" s="15" t="str">
        <f>VLOOKUP(A1535,'Medical Examinations'!A1533:H3868,6,FALSE)</f>
        <v>No</v>
      </c>
      <c r="H1535" s="15">
        <f>VLOOKUP(A1535,'Medical Examinations'!A1533:H3868,7,FALSE)</f>
        <v>0</v>
      </c>
      <c r="I1535" s="15" t="str">
        <f>VLOOKUP(A1535,'Medical Examinations'!A1533:H3868,8,FALSE)</f>
        <v>No</v>
      </c>
      <c r="J1535" s="15" t="str">
        <f>VLOOKUP(A1535,'Medical Examinations'!A1533:J3868,9,FALSE)</f>
        <v>OVERWEIGHT</v>
      </c>
      <c r="K1535" s="15" t="str">
        <f>VLOOKUP(A1535,'Medical Examinations'!A1533:J3868,10,FALSE)</f>
        <v>DIABETES</v>
      </c>
      <c r="L1535" s="15" t="e">
        <f>VLOOKUP(A1535,'Hospitalisation Details'!A1533:J3876,10,FALSE)</f>
        <v>#N/A</v>
      </c>
      <c r="M1535" s="15" t="e">
        <f>VLOOKUP(A1535,'Hospitalisation Details'!A1533:I3876,6,FALSE)</f>
        <v>#N/A</v>
      </c>
      <c r="N1535" s="15" t="e">
        <f>VLOOKUP(A1535,'Hospitalisation Details'!A1533:I3876,7,FALSE)</f>
        <v>#N/A</v>
      </c>
      <c r="O1535" s="15" t="e">
        <f>VLOOKUP(A1535,'Hospitalisation Details'!A1533:I3876,8,FALSE)</f>
        <v>#N/A</v>
      </c>
      <c r="P1535" s="15" t="e">
        <f>VLOOKUP(A1535,'Hospitalisation Details'!A1533:I3876,9,FALSE)</f>
        <v>#N/A</v>
      </c>
      <c r="Q1535" s="15" t="e">
        <f>VLOOKUP(A1535,'Hospitalisation Details'!A1533:K3876,11,FALSE)</f>
        <v>#N/A</v>
      </c>
    </row>
    <row r="1536" spans="1:17" ht="15.6" x14ac:dyDescent="0.3">
      <c r="A1536" s="78" t="s">
        <v>837</v>
      </c>
      <c r="B1536" s="78" t="str">
        <f>VLOOKUP(A1536,'Customer Names'!A1534:C3869,3,FALSE)</f>
        <v>Rebecca</v>
      </c>
      <c r="C1536" s="91">
        <f>VLOOKUP(A1536,'Medical Examinations'!A1534:H3869,2,FALSE)</f>
        <v>23.4</v>
      </c>
      <c r="D1536" s="15">
        <f>VLOOKUP(A1536,'Medical Examinations'!A1534:H3869,3,FALSE)</f>
        <v>4.47</v>
      </c>
      <c r="E1536" s="15" t="str">
        <f>VLOOKUP(A1536,'Medical Examinations'!A1534:H3869,4,FALSE)</f>
        <v>No</v>
      </c>
      <c r="F1536" s="15" t="str">
        <f>VLOOKUP(A1536,'Medical Examinations'!A1534:H3869,5,FALSE)</f>
        <v>No</v>
      </c>
      <c r="G1536" s="15" t="str">
        <f>VLOOKUP(A1536,'Medical Examinations'!A1534:H3869,6,FALSE)</f>
        <v>No</v>
      </c>
      <c r="H1536" s="15">
        <f>VLOOKUP(A1536,'Medical Examinations'!A1534:H3869,7,FALSE)</f>
        <v>0</v>
      </c>
      <c r="I1536" s="15" t="str">
        <f>VLOOKUP(A1536,'Medical Examinations'!A1534:H3869,8,FALSE)</f>
        <v>No</v>
      </c>
      <c r="J1536" s="15" t="str">
        <f>VLOOKUP(A1536,'Medical Examinations'!A1534:J3869,9,FALSE)</f>
        <v>NORMAL WEIGHT</v>
      </c>
      <c r="K1536" s="15" t="str">
        <f>VLOOKUP(A1536,'Medical Examinations'!A1534:J3869,10,FALSE)</f>
        <v>NORMAL</v>
      </c>
      <c r="L1536" s="15" t="e">
        <f>VLOOKUP(A1536,'Hospitalisation Details'!A1534:J3877,10,FALSE)</f>
        <v>#N/A</v>
      </c>
      <c r="M1536" s="15" t="e">
        <f>VLOOKUP(A1536,'Hospitalisation Details'!A1534:I3877,6,FALSE)</f>
        <v>#N/A</v>
      </c>
      <c r="N1536" s="15" t="e">
        <f>VLOOKUP(A1536,'Hospitalisation Details'!A1534:I3877,7,FALSE)</f>
        <v>#N/A</v>
      </c>
      <c r="O1536" s="15" t="e">
        <f>VLOOKUP(A1536,'Hospitalisation Details'!A1534:I3877,8,FALSE)</f>
        <v>#N/A</v>
      </c>
      <c r="P1536" s="15" t="e">
        <f>VLOOKUP(A1536,'Hospitalisation Details'!A1534:I3877,9,FALSE)</f>
        <v>#N/A</v>
      </c>
      <c r="Q1536" s="15" t="e">
        <f>VLOOKUP(A1536,'Hospitalisation Details'!A1534:K3877,11,FALSE)</f>
        <v>#N/A</v>
      </c>
    </row>
    <row r="1537" spans="1:17" ht="15.6" x14ac:dyDescent="0.3">
      <c r="A1537" s="78" t="s">
        <v>836</v>
      </c>
      <c r="B1537" s="78" t="str">
        <f>VLOOKUP(A1537,'Customer Names'!A1535:C3870,3,FALSE)</f>
        <v>Adam</v>
      </c>
      <c r="C1537" s="91">
        <f>VLOOKUP(A1537,'Medical Examinations'!A1535:H3870,2,FALSE)</f>
        <v>33.44</v>
      </c>
      <c r="D1537" s="15">
        <f>VLOOKUP(A1537,'Medical Examinations'!A1535:H3870,3,FALSE)</f>
        <v>4.54</v>
      </c>
      <c r="E1537" s="15" t="str">
        <f>VLOOKUP(A1537,'Medical Examinations'!A1535:H3870,4,FALSE)</f>
        <v>No</v>
      </c>
      <c r="F1537" s="15" t="str">
        <f>VLOOKUP(A1537,'Medical Examinations'!A1535:H3870,5,FALSE)</f>
        <v>No</v>
      </c>
      <c r="G1537" s="15" t="str">
        <f>VLOOKUP(A1537,'Medical Examinations'!A1535:H3870,6,FALSE)</f>
        <v>No</v>
      </c>
      <c r="H1537" s="15">
        <f>VLOOKUP(A1537,'Medical Examinations'!A1535:H3870,7,FALSE)</f>
        <v>0</v>
      </c>
      <c r="I1537" s="15" t="str">
        <f>VLOOKUP(A1537,'Medical Examinations'!A1535:H3870,8,FALSE)</f>
        <v>No</v>
      </c>
      <c r="J1537" s="15" t="str">
        <f>VLOOKUP(A1537,'Medical Examinations'!A1535:J3870,9,FALSE)</f>
        <v>OBESITY</v>
      </c>
      <c r="K1537" s="15" t="str">
        <f>VLOOKUP(A1537,'Medical Examinations'!A1535:J3870,10,FALSE)</f>
        <v>NORMAL</v>
      </c>
      <c r="L1537" s="15" t="e">
        <f>VLOOKUP(A1537,'Hospitalisation Details'!A1535:J3878,10,FALSE)</f>
        <v>#N/A</v>
      </c>
      <c r="M1537" s="15" t="e">
        <f>VLOOKUP(A1537,'Hospitalisation Details'!A1535:I3878,6,FALSE)</f>
        <v>#N/A</v>
      </c>
      <c r="N1537" s="15" t="e">
        <f>VLOOKUP(A1537,'Hospitalisation Details'!A1535:I3878,7,FALSE)</f>
        <v>#N/A</v>
      </c>
      <c r="O1537" s="15" t="e">
        <f>VLOOKUP(A1537,'Hospitalisation Details'!A1535:I3878,8,FALSE)</f>
        <v>#N/A</v>
      </c>
      <c r="P1537" s="15" t="e">
        <f>VLOOKUP(A1537,'Hospitalisation Details'!A1535:I3878,9,FALSE)</f>
        <v>#N/A</v>
      </c>
      <c r="Q1537" s="15" t="e">
        <f>VLOOKUP(A1537,'Hospitalisation Details'!A1535:K3878,11,FALSE)</f>
        <v>#N/A</v>
      </c>
    </row>
    <row r="1538" spans="1:17" ht="15.6" x14ac:dyDescent="0.3">
      <c r="A1538" s="78" t="s">
        <v>835</v>
      </c>
      <c r="B1538" s="78" t="str">
        <f>VLOOKUP(A1538,'Customer Names'!A1536:C3871,3,FALSE)</f>
        <v>Ryan</v>
      </c>
      <c r="C1538" s="91">
        <f>VLOOKUP(A1538,'Medical Examinations'!A1536:H3871,2,FALSE)</f>
        <v>21.12</v>
      </c>
      <c r="D1538" s="15">
        <f>VLOOKUP(A1538,'Medical Examinations'!A1536:H3871,3,FALSE)</f>
        <v>4.99</v>
      </c>
      <c r="E1538" s="15" t="str">
        <f>VLOOKUP(A1538,'Medical Examinations'!A1536:H3871,4,FALSE)</f>
        <v>No</v>
      </c>
      <c r="F1538" s="15" t="str">
        <f>VLOOKUP(A1538,'Medical Examinations'!A1536:H3871,5,FALSE)</f>
        <v>No</v>
      </c>
      <c r="G1538" s="15" t="str">
        <f>VLOOKUP(A1538,'Medical Examinations'!A1536:H3871,6,FALSE)</f>
        <v>No</v>
      </c>
      <c r="H1538" s="15">
        <f>VLOOKUP(A1538,'Medical Examinations'!A1536:H3871,7,FALSE)</f>
        <v>1</v>
      </c>
      <c r="I1538" s="15" t="str">
        <f>VLOOKUP(A1538,'Medical Examinations'!A1536:H3871,8,FALSE)</f>
        <v>No</v>
      </c>
      <c r="J1538" s="15" t="str">
        <f>VLOOKUP(A1538,'Medical Examinations'!A1536:J3871,9,FALSE)</f>
        <v>NORMAL WEIGHT</v>
      </c>
      <c r="K1538" s="15" t="str">
        <f>VLOOKUP(A1538,'Medical Examinations'!A1536:J3871,10,FALSE)</f>
        <v>NORMAL</v>
      </c>
      <c r="L1538" s="15" t="e">
        <f>VLOOKUP(A1538,'Hospitalisation Details'!A1536:J3879,10,FALSE)</f>
        <v>#N/A</v>
      </c>
      <c r="M1538" s="15" t="e">
        <f>VLOOKUP(A1538,'Hospitalisation Details'!A1536:I3879,6,FALSE)</f>
        <v>#N/A</v>
      </c>
      <c r="N1538" s="15" t="e">
        <f>VLOOKUP(A1538,'Hospitalisation Details'!A1536:I3879,7,FALSE)</f>
        <v>#N/A</v>
      </c>
      <c r="O1538" s="15" t="e">
        <f>VLOOKUP(A1538,'Hospitalisation Details'!A1536:I3879,8,FALSE)</f>
        <v>#N/A</v>
      </c>
      <c r="P1538" s="15" t="e">
        <f>VLOOKUP(A1538,'Hospitalisation Details'!A1536:I3879,9,FALSE)</f>
        <v>#N/A</v>
      </c>
      <c r="Q1538" s="15" t="e">
        <f>VLOOKUP(A1538,'Hospitalisation Details'!A1536:K3879,11,FALSE)</f>
        <v>#N/A</v>
      </c>
    </row>
    <row r="1539" spans="1:17" ht="15.6" x14ac:dyDescent="0.3">
      <c r="A1539" s="78" t="s">
        <v>834</v>
      </c>
      <c r="B1539" s="78" t="str">
        <f>VLOOKUP(A1539,'Customer Names'!A1537:C3872,3,FALSE)</f>
        <v>Jackie K.</v>
      </c>
      <c r="C1539" s="91">
        <f>VLOOKUP(A1539,'Medical Examinations'!A1537:H3872,2,FALSE)</f>
        <v>18.48</v>
      </c>
      <c r="D1539" s="15">
        <f>VLOOKUP(A1539,'Medical Examinations'!A1537:H3872,3,FALSE)</f>
        <v>10.84</v>
      </c>
      <c r="E1539" s="15" t="str">
        <f>VLOOKUP(A1539,'Medical Examinations'!A1537:H3872,4,FALSE)</f>
        <v>yes</v>
      </c>
      <c r="F1539" s="15" t="str">
        <f>VLOOKUP(A1539,'Medical Examinations'!A1537:H3872,5,FALSE)</f>
        <v>No</v>
      </c>
      <c r="G1539" s="15" t="str">
        <f>VLOOKUP(A1539,'Medical Examinations'!A1537:H3872,6,FALSE)</f>
        <v>No</v>
      </c>
      <c r="H1539" s="15">
        <f>VLOOKUP(A1539,'Medical Examinations'!A1537:H3872,7,FALSE)</f>
        <v>2</v>
      </c>
      <c r="I1539" s="15" t="str">
        <f>VLOOKUP(A1539,'Medical Examinations'!A1537:H3872,8,FALSE)</f>
        <v>No</v>
      </c>
      <c r="J1539" s="15" t="str">
        <f>VLOOKUP(A1539,'Medical Examinations'!A1537:J3872,9,FALSE)</f>
        <v>UNDERWEIGHT</v>
      </c>
      <c r="K1539" s="15" t="str">
        <f>VLOOKUP(A1539,'Medical Examinations'!A1537:J3872,10,FALSE)</f>
        <v>DIABETES</v>
      </c>
      <c r="L1539" s="15" t="e">
        <f>VLOOKUP(A1539,'Hospitalisation Details'!A1537:J3880,10,FALSE)</f>
        <v>#N/A</v>
      </c>
      <c r="M1539" s="15" t="e">
        <f>VLOOKUP(A1539,'Hospitalisation Details'!A1537:I3880,6,FALSE)</f>
        <v>#N/A</v>
      </c>
      <c r="N1539" s="15" t="e">
        <f>VLOOKUP(A1539,'Hospitalisation Details'!A1537:I3880,7,FALSE)</f>
        <v>#N/A</v>
      </c>
      <c r="O1539" s="15" t="e">
        <f>VLOOKUP(A1539,'Hospitalisation Details'!A1537:I3880,8,FALSE)</f>
        <v>#N/A</v>
      </c>
      <c r="P1539" s="15" t="e">
        <f>VLOOKUP(A1539,'Hospitalisation Details'!A1537:I3880,9,FALSE)</f>
        <v>#N/A</v>
      </c>
      <c r="Q1539" s="15" t="e">
        <f>VLOOKUP(A1539,'Hospitalisation Details'!A1537:K3880,11,FALSE)</f>
        <v>#N/A</v>
      </c>
    </row>
    <row r="1540" spans="1:17" ht="15.6" x14ac:dyDescent="0.3">
      <c r="A1540" s="78" t="s">
        <v>833</v>
      </c>
      <c r="B1540" s="78" t="str">
        <f>VLOOKUP(A1540,'Customer Names'!A1538:C3873,3,FALSE)</f>
        <v>Chris</v>
      </c>
      <c r="C1540" s="91">
        <f>VLOOKUP(A1540,'Medical Examinations'!A1538:H3873,2,FALSE)</f>
        <v>16.815000000000001</v>
      </c>
      <c r="D1540" s="15">
        <f>VLOOKUP(A1540,'Medical Examinations'!A1538:H3873,3,FALSE)</f>
        <v>5.63</v>
      </c>
      <c r="E1540" s="15" t="str">
        <f>VLOOKUP(A1540,'Medical Examinations'!A1538:H3873,4,FALSE)</f>
        <v>No</v>
      </c>
      <c r="F1540" s="15" t="str">
        <f>VLOOKUP(A1540,'Medical Examinations'!A1538:H3873,5,FALSE)</f>
        <v>No</v>
      </c>
      <c r="G1540" s="15" t="str">
        <f>VLOOKUP(A1540,'Medical Examinations'!A1538:H3873,6,FALSE)</f>
        <v>No</v>
      </c>
      <c r="H1540" s="15">
        <f>VLOOKUP(A1540,'Medical Examinations'!A1538:H3873,7,FALSE)</f>
        <v>1</v>
      </c>
      <c r="I1540" s="15" t="str">
        <f>VLOOKUP(A1540,'Medical Examinations'!A1538:H3873,8,FALSE)</f>
        <v>No</v>
      </c>
      <c r="J1540" s="15" t="str">
        <f>VLOOKUP(A1540,'Medical Examinations'!A1538:J3873,9,FALSE)</f>
        <v>UNDERWEIGHT</v>
      </c>
      <c r="K1540" s="15" t="str">
        <f>VLOOKUP(A1540,'Medical Examinations'!A1538:J3873,10,FALSE)</f>
        <v>NORMAL</v>
      </c>
      <c r="L1540" s="15" t="e">
        <f>VLOOKUP(A1540,'Hospitalisation Details'!A1538:J3881,10,FALSE)</f>
        <v>#N/A</v>
      </c>
      <c r="M1540" s="15" t="e">
        <f>VLOOKUP(A1540,'Hospitalisation Details'!A1538:I3881,6,FALSE)</f>
        <v>#N/A</v>
      </c>
      <c r="N1540" s="15" t="e">
        <f>VLOOKUP(A1540,'Hospitalisation Details'!A1538:I3881,7,FALSE)</f>
        <v>#N/A</v>
      </c>
      <c r="O1540" s="15" t="e">
        <f>VLOOKUP(A1540,'Hospitalisation Details'!A1538:I3881,8,FALSE)</f>
        <v>#N/A</v>
      </c>
      <c r="P1540" s="15" t="e">
        <f>VLOOKUP(A1540,'Hospitalisation Details'!A1538:I3881,9,FALSE)</f>
        <v>#N/A</v>
      </c>
      <c r="Q1540" s="15" t="e">
        <f>VLOOKUP(A1540,'Hospitalisation Details'!A1538:K3881,11,FALSE)</f>
        <v>#N/A</v>
      </c>
    </row>
    <row r="1541" spans="1:17" ht="15.6" x14ac:dyDescent="0.3">
      <c r="A1541" s="78" t="s">
        <v>832</v>
      </c>
      <c r="B1541" s="78" t="str">
        <f>VLOOKUP(A1541,'Customer Names'!A1539:C3874,3,FALSE)</f>
        <v>Tyler C</v>
      </c>
      <c r="C1541" s="91">
        <f>VLOOKUP(A1541,'Medical Examinations'!A1539:H3874,2,FALSE)</f>
        <v>26.72</v>
      </c>
      <c r="D1541" s="15">
        <f>VLOOKUP(A1541,'Medical Examinations'!A1539:H3874,3,FALSE)</f>
        <v>4.1399999999999997</v>
      </c>
      <c r="E1541" s="15" t="str">
        <f>VLOOKUP(A1541,'Medical Examinations'!A1539:H3874,4,FALSE)</f>
        <v>No</v>
      </c>
      <c r="F1541" s="15" t="str">
        <f>VLOOKUP(A1541,'Medical Examinations'!A1539:H3874,5,FALSE)</f>
        <v>No</v>
      </c>
      <c r="G1541" s="15" t="str">
        <f>VLOOKUP(A1541,'Medical Examinations'!A1539:H3874,6,FALSE)</f>
        <v>No</v>
      </c>
      <c r="H1541" s="15">
        <f>VLOOKUP(A1541,'Medical Examinations'!A1539:H3874,7,FALSE)</f>
        <v>0</v>
      </c>
      <c r="I1541" s="15" t="str">
        <f>VLOOKUP(A1541,'Medical Examinations'!A1539:H3874,8,FALSE)</f>
        <v>No</v>
      </c>
      <c r="J1541" s="15" t="str">
        <f>VLOOKUP(A1541,'Medical Examinations'!A1539:J3874,9,FALSE)</f>
        <v>OVERWEIGHT</v>
      </c>
      <c r="K1541" s="15" t="str">
        <f>VLOOKUP(A1541,'Medical Examinations'!A1539:J3874,10,FALSE)</f>
        <v>NORMAL</v>
      </c>
      <c r="L1541" s="15" t="e">
        <f>VLOOKUP(A1541,'Hospitalisation Details'!A1539:J3882,10,FALSE)</f>
        <v>#N/A</v>
      </c>
      <c r="M1541" s="15" t="e">
        <f>VLOOKUP(A1541,'Hospitalisation Details'!A1539:I3882,6,FALSE)</f>
        <v>#N/A</v>
      </c>
      <c r="N1541" s="15" t="e">
        <f>VLOOKUP(A1541,'Hospitalisation Details'!A1539:I3882,7,FALSE)</f>
        <v>#N/A</v>
      </c>
      <c r="O1541" s="15" t="e">
        <f>VLOOKUP(A1541,'Hospitalisation Details'!A1539:I3882,8,FALSE)</f>
        <v>#N/A</v>
      </c>
      <c r="P1541" s="15" t="e">
        <f>VLOOKUP(A1541,'Hospitalisation Details'!A1539:I3882,9,FALSE)</f>
        <v>#N/A</v>
      </c>
      <c r="Q1541" s="15" t="e">
        <f>VLOOKUP(A1541,'Hospitalisation Details'!A1539:K3882,11,FALSE)</f>
        <v>#N/A</v>
      </c>
    </row>
    <row r="1542" spans="1:17" ht="15.6" x14ac:dyDescent="0.3">
      <c r="A1542" s="78" t="s">
        <v>831</v>
      </c>
      <c r="B1542" s="78" t="str">
        <f>VLOOKUP(A1542,'Customer Names'!A1540:C3875,3,FALSE)</f>
        <v>Yoshie</v>
      </c>
      <c r="C1542" s="91">
        <f>VLOOKUP(A1542,'Medical Examinations'!A1540:H3875,2,FALSE)</f>
        <v>41.42</v>
      </c>
      <c r="D1542" s="15">
        <f>VLOOKUP(A1542,'Medical Examinations'!A1540:H3875,3,FALSE)</f>
        <v>5.17</v>
      </c>
      <c r="E1542" s="15" t="str">
        <f>VLOOKUP(A1542,'Medical Examinations'!A1540:H3875,4,FALSE)</f>
        <v>No</v>
      </c>
      <c r="F1542" s="15" t="str">
        <f>VLOOKUP(A1542,'Medical Examinations'!A1540:H3875,5,FALSE)</f>
        <v>No</v>
      </c>
      <c r="G1542" s="15" t="str">
        <f>VLOOKUP(A1542,'Medical Examinations'!A1540:H3875,6,FALSE)</f>
        <v>Yes</v>
      </c>
      <c r="H1542" s="15">
        <f>VLOOKUP(A1542,'Medical Examinations'!A1540:H3875,7,FALSE)</f>
        <v>1</v>
      </c>
      <c r="I1542" s="15" t="str">
        <f>VLOOKUP(A1542,'Medical Examinations'!A1540:H3875,8,FALSE)</f>
        <v>No</v>
      </c>
      <c r="J1542" s="15" t="str">
        <f>VLOOKUP(A1542,'Medical Examinations'!A1540:J3875,9,FALSE)</f>
        <v>OBESITY</v>
      </c>
      <c r="K1542" s="15" t="str">
        <f>VLOOKUP(A1542,'Medical Examinations'!A1540:J3875,10,FALSE)</f>
        <v>NORMAL</v>
      </c>
      <c r="L1542" s="15" t="e">
        <f>VLOOKUP(A1542,'Hospitalisation Details'!A1540:J3883,10,FALSE)</f>
        <v>#N/A</v>
      </c>
      <c r="M1542" s="15" t="e">
        <f>VLOOKUP(A1542,'Hospitalisation Details'!A1540:I3883,6,FALSE)</f>
        <v>#N/A</v>
      </c>
      <c r="N1542" s="15" t="e">
        <f>VLOOKUP(A1542,'Hospitalisation Details'!A1540:I3883,7,FALSE)</f>
        <v>#N/A</v>
      </c>
      <c r="O1542" s="15" t="e">
        <f>VLOOKUP(A1542,'Hospitalisation Details'!A1540:I3883,8,FALSE)</f>
        <v>#N/A</v>
      </c>
      <c r="P1542" s="15" t="e">
        <f>VLOOKUP(A1542,'Hospitalisation Details'!A1540:I3883,9,FALSE)</f>
        <v>#N/A</v>
      </c>
      <c r="Q1542" s="15" t="e">
        <f>VLOOKUP(A1542,'Hospitalisation Details'!A1540:K3883,11,FALSE)</f>
        <v>#N/A</v>
      </c>
    </row>
    <row r="1543" spans="1:17" ht="15.6" x14ac:dyDescent="0.3">
      <c r="A1543" s="78" t="s">
        <v>830</v>
      </c>
      <c r="B1543" s="78" t="str">
        <f>VLOOKUP(A1543,'Customer Names'!A1541:C3876,3,FALSE)</f>
        <v>Lauren A</v>
      </c>
      <c r="C1543" s="91">
        <f>VLOOKUP(A1543,'Medical Examinations'!A1541:H3876,2,FALSE)</f>
        <v>20.69</v>
      </c>
      <c r="D1543" s="15">
        <f>VLOOKUP(A1543,'Medical Examinations'!A1541:H3876,3,FALSE)</f>
        <v>6.93</v>
      </c>
      <c r="E1543" s="15" t="str">
        <f>VLOOKUP(A1543,'Medical Examinations'!A1541:H3876,4,FALSE)</f>
        <v>No</v>
      </c>
      <c r="F1543" s="15" t="str">
        <f>VLOOKUP(A1543,'Medical Examinations'!A1541:H3876,5,FALSE)</f>
        <v>No</v>
      </c>
      <c r="G1543" s="15" t="str">
        <f>VLOOKUP(A1543,'Medical Examinations'!A1541:H3876,6,FALSE)</f>
        <v>No</v>
      </c>
      <c r="H1543" s="15">
        <f>VLOOKUP(A1543,'Medical Examinations'!A1541:H3876,7,FALSE)</f>
        <v>2</v>
      </c>
      <c r="I1543" s="15" t="str">
        <f>VLOOKUP(A1543,'Medical Examinations'!A1541:H3876,8,FALSE)</f>
        <v>No</v>
      </c>
      <c r="J1543" s="15" t="str">
        <f>VLOOKUP(A1543,'Medical Examinations'!A1541:J3876,9,FALSE)</f>
        <v>NORMAL WEIGHT</v>
      </c>
      <c r="K1543" s="15" t="str">
        <f>VLOOKUP(A1543,'Medical Examinations'!A1541:J3876,10,FALSE)</f>
        <v>DIABETES</v>
      </c>
      <c r="L1543" s="15" t="e">
        <f>VLOOKUP(A1543,'Hospitalisation Details'!A1541:J3884,10,FALSE)</f>
        <v>#N/A</v>
      </c>
      <c r="M1543" s="15" t="e">
        <f>VLOOKUP(A1543,'Hospitalisation Details'!A1541:I3884,6,FALSE)</f>
        <v>#N/A</v>
      </c>
      <c r="N1543" s="15" t="e">
        <f>VLOOKUP(A1543,'Hospitalisation Details'!A1541:I3884,7,FALSE)</f>
        <v>#N/A</v>
      </c>
      <c r="O1543" s="15" t="e">
        <f>VLOOKUP(A1543,'Hospitalisation Details'!A1541:I3884,8,FALSE)</f>
        <v>#N/A</v>
      </c>
      <c r="P1543" s="15" t="e">
        <f>VLOOKUP(A1543,'Hospitalisation Details'!A1541:I3884,9,FALSE)</f>
        <v>#N/A</v>
      </c>
      <c r="Q1543" s="15" t="e">
        <f>VLOOKUP(A1543,'Hospitalisation Details'!A1541:K3884,11,FALSE)</f>
        <v>#N/A</v>
      </c>
    </row>
    <row r="1544" spans="1:17" ht="15.6" x14ac:dyDescent="0.3">
      <c r="A1544" s="78" t="s">
        <v>829</v>
      </c>
      <c r="B1544" s="78" t="str">
        <f>VLOOKUP(A1544,'Customer Names'!A1542:C3877,3,FALSE)</f>
        <v>Mason D.</v>
      </c>
      <c r="C1544" s="91">
        <f>VLOOKUP(A1544,'Medical Examinations'!A1542:H3877,2,FALSE)</f>
        <v>41.23</v>
      </c>
      <c r="D1544" s="15">
        <f>VLOOKUP(A1544,'Medical Examinations'!A1542:H3877,3,FALSE)</f>
        <v>4.24</v>
      </c>
      <c r="E1544" s="15" t="str">
        <f>VLOOKUP(A1544,'Medical Examinations'!A1542:H3877,4,FALSE)</f>
        <v>No</v>
      </c>
      <c r="F1544" s="15" t="str">
        <f>VLOOKUP(A1544,'Medical Examinations'!A1542:H3877,5,FALSE)</f>
        <v>No</v>
      </c>
      <c r="G1544" s="15" t="str">
        <f>VLOOKUP(A1544,'Medical Examinations'!A1542:H3877,6,FALSE)</f>
        <v>No</v>
      </c>
      <c r="H1544" s="15">
        <f>VLOOKUP(A1544,'Medical Examinations'!A1542:H3877,7,FALSE)</f>
        <v>0</v>
      </c>
      <c r="I1544" s="15" t="str">
        <f>VLOOKUP(A1544,'Medical Examinations'!A1542:H3877,8,FALSE)</f>
        <v>No</v>
      </c>
      <c r="J1544" s="15" t="str">
        <f>VLOOKUP(A1544,'Medical Examinations'!A1542:J3877,9,FALSE)</f>
        <v>OBESITY</v>
      </c>
      <c r="K1544" s="15" t="str">
        <f>VLOOKUP(A1544,'Medical Examinations'!A1542:J3877,10,FALSE)</f>
        <v>NORMAL</v>
      </c>
      <c r="L1544" s="15" t="e">
        <f>VLOOKUP(A1544,'Hospitalisation Details'!A1542:J3885,10,FALSE)</f>
        <v>#N/A</v>
      </c>
      <c r="M1544" s="15" t="e">
        <f>VLOOKUP(A1544,'Hospitalisation Details'!A1542:I3885,6,FALSE)</f>
        <v>#N/A</v>
      </c>
      <c r="N1544" s="15" t="e">
        <f>VLOOKUP(A1544,'Hospitalisation Details'!A1542:I3885,7,FALSE)</f>
        <v>#N/A</v>
      </c>
      <c r="O1544" s="15" t="e">
        <f>VLOOKUP(A1544,'Hospitalisation Details'!A1542:I3885,8,FALSE)</f>
        <v>#N/A</v>
      </c>
      <c r="P1544" s="15" t="e">
        <f>VLOOKUP(A1544,'Hospitalisation Details'!A1542:I3885,9,FALSE)</f>
        <v>#N/A</v>
      </c>
      <c r="Q1544" s="15" t="e">
        <f>VLOOKUP(A1544,'Hospitalisation Details'!A1542:K3885,11,FALSE)</f>
        <v>#N/A</v>
      </c>
    </row>
    <row r="1545" spans="1:17" ht="15.6" x14ac:dyDescent="0.3">
      <c r="A1545" s="78" t="s">
        <v>828</v>
      </c>
      <c r="B1545" s="78" t="str">
        <f>VLOOKUP(A1545,'Customer Names'!A1543:C3878,3,FALSE)</f>
        <v>Ryan</v>
      </c>
      <c r="C1545" s="91">
        <f>VLOOKUP(A1545,'Medical Examinations'!A1543:H3878,2,FALSE)</f>
        <v>29.9</v>
      </c>
      <c r="D1545" s="15">
        <f>VLOOKUP(A1545,'Medical Examinations'!A1543:H3878,3,FALSE)</f>
        <v>5.91</v>
      </c>
      <c r="E1545" s="15" t="str">
        <f>VLOOKUP(A1545,'Medical Examinations'!A1543:H3878,4,FALSE)</f>
        <v>No</v>
      </c>
      <c r="F1545" s="15" t="str">
        <f>VLOOKUP(A1545,'Medical Examinations'!A1543:H3878,5,FALSE)</f>
        <v>No</v>
      </c>
      <c r="G1545" s="15" t="str">
        <f>VLOOKUP(A1545,'Medical Examinations'!A1543:H3878,6,FALSE)</f>
        <v>No</v>
      </c>
      <c r="H1545" s="15">
        <f>VLOOKUP(A1545,'Medical Examinations'!A1543:H3878,7,FALSE)</f>
        <v>0</v>
      </c>
      <c r="I1545" s="15" t="str">
        <f>VLOOKUP(A1545,'Medical Examinations'!A1543:H3878,8,FALSE)</f>
        <v>No</v>
      </c>
      <c r="J1545" s="15" t="str">
        <f>VLOOKUP(A1545,'Medical Examinations'!A1543:J3878,9,FALSE)</f>
        <v>OVERWEIGHT</v>
      </c>
      <c r="K1545" s="15" t="str">
        <f>VLOOKUP(A1545,'Medical Examinations'!A1543:J3878,10,FALSE)</f>
        <v>PREDIABETES</v>
      </c>
      <c r="L1545" s="15" t="e">
        <f>VLOOKUP(A1545,'Hospitalisation Details'!A1543:J3886,10,FALSE)</f>
        <v>#N/A</v>
      </c>
      <c r="M1545" s="15" t="e">
        <f>VLOOKUP(A1545,'Hospitalisation Details'!A1543:I3886,6,FALSE)</f>
        <v>#N/A</v>
      </c>
      <c r="N1545" s="15" t="e">
        <f>VLOOKUP(A1545,'Hospitalisation Details'!A1543:I3886,7,FALSE)</f>
        <v>#N/A</v>
      </c>
      <c r="O1545" s="15" t="e">
        <f>VLOOKUP(A1545,'Hospitalisation Details'!A1543:I3886,8,FALSE)</f>
        <v>#N/A</v>
      </c>
      <c r="P1545" s="15" t="e">
        <f>VLOOKUP(A1545,'Hospitalisation Details'!A1543:I3886,9,FALSE)</f>
        <v>#N/A</v>
      </c>
      <c r="Q1545" s="15" t="e">
        <f>VLOOKUP(A1545,'Hospitalisation Details'!A1543:K3886,11,FALSE)</f>
        <v>#N/A</v>
      </c>
    </row>
    <row r="1546" spans="1:17" ht="15.6" x14ac:dyDescent="0.3">
      <c r="A1546" s="78" t="s">
        <v>827</v>
      </c>
      <c r="B1546" s="78" t="str">
        <f>VLOOKUP(A1546,'Customer Names'!A1544:C3879,3,FALSE)</f>
        <v>Mr.  Arturo</v>
      </c>
      <c r="C1546" s="91">
        <f>VLOOKUP(A1546,'Medical Examinations'!A1544:H3879,2,FALSE)</f>
        <v>34.104999999999997</v>
      </c>
      <c r="D1546" s="15">
        <f>VLOOKUP(A1546,'Medical Examinations'!A1544:H3879,3,FALSE)</f>
        <v>5.93</v>
      </c>
      <c r="E1546" s="15" t="str">
        <f>VLOOKUP(A1546,'Medical Examinations'!A1544:H3879,4,FALSE)</f>
        <v>No</v>
      </c>
      <c r="F1546" s="15" t="str">
        <f>VLOOKUP(A1546,'Medical Examinations'!A1544:H3879,5,FALSE)</f>
        <v>No</v>
      </c>
      <c r="G1546" s="15" t="str">
        <f>VLOOKUP(A1546,'Medical Examinations'!A1544:H3879,6,FALSE)</f>
        <v>No</v>
      </c>
      <c r="H1546" s="15">
        <f>VLOOKUP(A1546,'Medical Examinations'!A1544:H3879,7,FALSE)</f>
        <v>0</v>
      </c>
      <c r="I1546" s="15" t="str">
        <f>VLOOKUP(A1546,'Medical Examinations'!A1544:H3879,8,FALSE)</f>
        <v>No</v>
      </c>
      <c r="J1546" s="15" t="str">
        <f>VLOOKUP(A1546,'Medical Examinations'!A1544:J3879,9,FALSE)</f>
        <v>OBESITY</v>
      </c>
      <c r="K1546" s="15" t="str">
        <f>VLOOKUP(A1546,'Medical Examinations'!A1544:J3879,10,FALSE)</f>
        <v>PREDIABETES</v>
      </c>
      <c r="L1546" s="15" t="e">
        <f>VLOOKUP(A1546,'Hospitalisation Details'!A1544:J3887,10,FALSE)</f>
        <v>#N/A</v>
      </c>
      <c r="M1546" s="15" t="e">
        <f>VLOOKUP(A1546,'Hospitalisation Details'!A1544:I3887,6,FALSE)</f>
        <v>#N/A</v>
      </c>
      <c r="N1546" s="15" t="e">
        <f>VLOOKUP(A1546,'Hospitalisation Details'!A1544:I3887,7,FALSE)</f>
        <v>#N/A</v>
      </c>
      <c r="O1546" s="15" t="e">
        <f>VLOOKUP(A1546,'Hospitalisation Details'!A1544:I3887,8,FALSE)</f>
        <v>#N/A</v>
      </c>
      <c r="P1546" s="15" t="e">
        <f>VLOOKUP(A1546,'Hospitalisation Details'!A1544:I3887,9,FALSE)</f>
        <v>#N/A</v>
      </c>
      <c r="Q1546" s="15" t="e">
        <f>VLOOKUP(A1546,'Hospitalisation Details'!A1544:K3887,11,FALSE)</f>
        <v>#N/A</v>
      </c>
    </row>
    <row r="1547" spans="1:17" ht="15.6" x14ac:dyDescent="0.3">
      <c r="A1547" s="78" t="s">
        <v>826</v>
      </c>
      <c r="B1547" s="78" t="str">
        <f>VLOOKUP(A1547,'Customer Names'!A1545:C3880,3,FALSE)</f>
        <v>Jake</v>
      </c>
      <c r="C1547" s="91">
        <f>VLOOKUP(A1547,'Medical Examinations'!A1545:H3880,2,FALSE)</f>
        <v>24.97</v>
      </c>
      <c r="D1547" s="15">
        <f>VLOOKUP(A1547,'Medical Examinations'!A1545:H3880,3,FALSE)</f>
        <v>5.66</v>
      </c>
      <c r="E1547" s="15" t="str">
        <f>VLOOKUP(A1547,'Medical Examinations'!A1545:H3880,4,FALSE)</f>
        <v>No</v>
      </c>
      <c r="F1547" s="15" t="str">
        <f>VLOOKUP(A1547,'Medical Examinations'!A1545:H3880,5,FALSE)</f>
        <v>No</v>
      </c>
      <c r="G1547" s="15" t="str">
        <f>VLOOKUP(A1547,'Medical Examinations'!A1545:H3880,6,FALSE)</f>
        <v>No</v>
      </c>
      <c r="H1547" s="15">
        <f>VLOOKUP(A1547,'Medical Examinations'!A1545:H3880,7,FALSE)</f>
        <v>0</v>
      </c>
      <c r="I1547" s="15" t="str">
        <f>VLOOKUP(A1547,'Medical Examinations'!A1545:H3880,8,FALSE)</f>
        <v>No</v>
      </c>
      <c r="J1547" s="15" t="b">
        <f>VLOOKUP(A1547,'Medical Examinations'!A1545:J3880,9,FALSE)</f>
        <v>0</v>
      </c>
      <c r="K1547" s="15" t="str">
        <f>VLOOKUP(A1547,'Medical Examinations'!A1545:J3880,10,FALSE)</f>
        <v>NORMAL</v>
      </c>
      <c r="L1547" s="15" t="e">
        <f>VLOOKUP(A1547,'Hospitalisation Details'!A1545:J3888,10,FALSE)</f>
        <v>#N/A</v>
      </c>
      <c r="M1547" s="15" t="e">
        <f>VLOOKUP(A1547,'Hospitalisation Details'!A1545:I3888,6,FALSE)</f>
        <v>#N/A</v>
      </c>
      <c r="N1547" s="15" t="e">
        <f>VLOOKUP(A1547,'Hospitalisation Details'!A1545:I3888,7,FALSE)</f>
        <v>#N/A</v>
      </c>
      <c r="O1547" s="15" t="e">
        <f>VLOOKUP(A1547,'Hospitalisation Details'!A1545:I3888,8,FALSE)</f>
        <v>#N/A</v>
      </c>
      <c r="P1547" s="15" t="e">
        <f>VLOOKUP(A1547,'Hospitalisation Details'!A1545:I3888,9,FALSE)</f>
        <v>#N/A</v>
      </c>
      <c r="Q1547" s="15" t="e">
        <f>VLOOKUP(A1547,'Hospitalisation Details'!A1545:K3888,11,FALSE)</f>
        <v>#N/A</v>
      </c>
    </row>
    <row r="1548" spans="1:17" ht="15.6" x14ac:dyDescent="0.3">
      <c r="A1548" s="78" t="s">
        <v>825</v>
      </c>
      <c r="B1548" s="78" t="str">
        <f>VLOOKUP(A1548,'Customer Names'!A1546:C3881,3,FALSE)</f>
        <v>Sarah E</v>
      </c>
      <c r="C1548" s="91">
        <f>VLOOKUP(A1548,'Medical Examinations'!A1546:H3881,2,FALSE)</f>
        <v>34.799999999999997</v>
      </c>
      <c r="D1548" s="15">
        <f>VLOOKUP(A1548,'Medical Examinations'!A1546:H3881,3,FALSE)</f>
        <v>4.1900000000000004</v>
      </c>
      <c r="E1548" s="15" t="str">
        <f>VLOOKUP(A1548,'Medical Examinations'!A1546:H3881,4,FALSE)</f>
        <v>No</v>
      </c>
      <c r="F1548" s="15" t="str">
        <f>VLOOKUP(A1548,'Medical Examinations'!A1546:H3881,5,FALSE)</f>
        <v>No</v>
      </c>
      <c r="G1548" s="15" t="str">
        <f>VLOOKUP(A1548,'Medical Examinations'!A1546:H3881,6,FALSE)</f>
        <v>No</v>
      </c>
      <c r="H1548" s="15">
        <f>VLOOKUP(A1548,'Medical Examinations'!A1546:H3881,7,FALSE)</f>
        <v>1</v>
      </c>
      <c r="I1548" s="15" t="str">
        <f>VLOOKUP(A1548,'Medical Examinations'!A1546:H3881,8,FALSE)</f>
        <v>No</v>
      </c>
      <c r="J1548" s="15" t="str">
        <f>VLOOKUP(A1548,'Medical Examinations'!A1546:J3881,9,FALSE)</f>
        <v>OBESITY</v>
      </c>
      <c r="K1548" s="15" t="str">
        <f>VLOOKUP(A1548,'Medical Examinations'!A1546:J3881,10,FALSE)</f>
        <v>NORMAL</v>
      </c>
      <c r="L1548" s="15" t="e">
        <f>VLOOKUP(A1548,'Hospitalisation Details'!A1546:J3889,10,FALSE)</f>
        <v>#N/A</v>
      </c>
      <c r="M1548" s="15" t="e">
        <f>VLOOKUP(A1548,'Hospitalisation Details'!A1546:I3889,6,FALSE)</f>
        <v>#N/A</v>
      </c>
      <c r="N1548" s="15" t="e">
        <f>VLOOKUP(A1548,'Hospitalisation Details'!A1546:I3889,7,FALSE)</f>
        <v>#N/A</v>
      </c>
      <c r="O1548" s="15" t="e">
        <f>VLOOKUP(A1548,'Hospitalisation Details'!A1546:I3889,8,FALSE)</f>
        <v>#N/A</v>
      </c>
      <c r="P1548" s="15" t="e">
        <f>VLOOKUP(A1548,'Hospitalisation Details'!A1546:I3889,9,FALSE)</f>
        <v>#N/A</v>
      </c>
      <c r="Q1548" s="15" t="e">
        <f>VLOOKUP(A1548,'Hospitalisation Details'!A1546:K3889,11,FALSE)</f>
        <v>#N/A</v>
      </c>
    </row>
    <row r="1549" spans="1:17" ht="15.6" x14ac:dyDescent="0.3">
      <c r="A1549" s="78" t="s">
        <v>824</v>
      </c>
      <c r="B1549" s="78" t="str">
        <f>VLOOKUP(A1549,'Customer Names'!A1547:C3882,3,FALSE)</f>
        <v>Alison L.</v>
      </c>
      <c r="C1549" s="91">
        <f>VLOOKUP(A1549,'Medical Examinations'!A1547:H3882,2,FALSE)</f>
        <v>32.965000000000003</v>
      </c>
      <c r="D1549" s="15">
        <f>VLOOKUP(A1549,'Medical Examinations'!A1547:H3882,3,FALSE)</f>
        <v>9.2100000000000009</v>
      </c>
      <c r="E1549" s="15" t="str">
        <f>VLOOKUP(A1549,'Medical Examinations'!A1547:H3882,4,FALSE)</f>
        <v>yes</v>
      </c>
      <c r="F1549" s="15" t="str">
        <f>VLOOKUP(A1549,'Medical Examinations'!A1547:H3882,5,FALSE)</f>
        <v>No</v>
      </c>
      <c r="G1549" s="15" t="str">
        <f>VLOOKUP(A1549,'Medical Examinations'!A1547:H3882,6,FALSE)</f>
        <v>No</v>
      </c>
      <c r="H1549" s="15">
        <f>VLOOKUP(A1549,'Medical Examinations'!A1547:H3882,7,FALSE)</f>
        <v>0</v>
      </c>
      <c r="I1549" s="15" t="str">
        <f>VLOOKUP(A1549,'Medical Examinations'!A1547:H3882,8,FALSE)</f>
        <v>No</v>
      </c>
      <c r="J1549" s="15" t="str">
        <f>VLOOKUP(A1549,'Medical Examinations'!A1547:J3882,9,FALSE)</f>
        <v>OBESITY</v>
      </c>
      <c r="K1549" s="15" t="str">
        <f>VLOOKUP(A1549,'Medical Examinations'!A1547:J3882,10,FALSE)</f>
        <v>DIABETES</v>
      </c>
      <c r="L1549" s="15" t="e">
        <f>VLOOKUP(A1549,'Hospitalisation Details'!A1547:J3890,10,FALSE)</f>
        <v>#N/A</v>
      </c>
      <c r="M1549" s="15" t="e">
        <f>VLOOKUP(A1549,'Hospitalisation Details'!A1547:I3890,6,FALSE)</f>
        <v>#N/A</v>
      </c>
      <c r="N1549" s="15" t="e">
        <f>VLOOKUP(A1549,'Hospitalisation Details'!A1547:I3890,7,FALSE)</f>
        <v>#N/A</v>
      </c>
      <c r="O1549" s="15" t="e">
        <f>VLOOKUP(A1549,'Hospitalisation Details'!A1547:I3890,8,FALSE)</f>
        <v>#N/A</v>
      </c>
      <c r="P1549" s="15" t="e">
        <f>VLOOKUP(A1549,'Hospitalisation Details'!A1547:I3890,9,FALSE)</f>
        <v>#N/A</v>
      </c>
      <c r="Q1549" s="15" t="e">
        <f>VLOOKUP(A1549,'Hospitalisation Details'!A1547:K3890,11,FALSE)</f>
        <v>#N/A</v>
      </c>
    </row>
    <row r="1550" spans="1:17" ht="15.6" x14ac:dyDescent="0.3">
      <c r="A1550" s="78" t="s">
        <v>823</v>
      </c>
      <c r="B1550" s="78" t="str">
        <f>VLOOKUP(A1550,'Customer Names'!A1548:C3883,3,FALSE)</f>
        <v>Karen A.</v>
      </c>
      <c r="C1550" s="91">
        <f>VLOOKUP(A1550,'Medical Examinations'!A1548:H3883,2,FALSE)</f>
        <v>27.265000000000001</v>
      </c>
      <c r="D1550" s="15">
        <f>VLOOKUP(A1550,'Medical Examinations'!A1548:H3883,3,FALSE)</f>
        <v>5.51</v>
      </c>
      <c r="E1550" s="15" t="str">
        <f>VLOOKUP(A1550,'Medical Examinations'!A1548:H3883,4,FALSE)</f>
        <v>No</v>
      </c>
      <c r="F1550" s="15" t="str">
        <f>VLOOKUP(A1550,'Medical Examinations'!A1548:H3883,5,FALSE)</f>
        <v>No</v>
      </c>
      <c r="G1550" s="15" t="str">
        <f>VLOOKUP(A1550,'Medical Examinations'!A1548:H3883,6,FALSE)</f>
        <v>No</v>
      </c>
      <c r="H1550" s="15">
        <f>VLOOKUP(A1550,'Medical Examinations'!A1548:H3883,7,FALSE)</f>
        <v>1</v>
      </c>
      <c r="I1550" s="15" t="str">
        <f>VLOOKUP(A1550,'Medical Examinations'!A1548:H3883,8,FALSE)</f>
        <v>No</v>
      </c>
      <c r="J1550" s="15" t="str">
        <f>VLOOKUP(A1550,'Medical Examinations'!A1548:J3883,9,FALSE)</f>
        <v>OVERWEIGHT</v>
      </c>
      <c r="K1550" s="15" t="str">
        <f>VLOOKUP(A1550,'Medical Examinations'!A1548:J3883,10,FALSE)</f>
        <v>NORMAL</v>
      </c>
      <c r="L1550" s="15" t="e">
        <f>VLOOKUP(A1550,'Hospitalisation Details'!A1548:J3891,10,FALSE)</f>
        <v>#N/A</v>
      </c>
      <c r="M1550" s="15" t="e">
        <f>VLOOKUP(A1550,'Hospitalisation Details'!A1548:I3891,6,FALSE)</f>
        <v>#N/A</v>
      </c>
      <c r="N1550" s="15" t="e">
        <f>VLOOKUP(A1550,'Hospitalisation Details'!A1548:I3891,7,FALSE)</f>
        <v>#N/A</v>
      </c>
      <c r="O1550" s="15" t="e">
        <f>VLOOKUP(A1550,'Hospitalisation Details'!A1548:I3891,8,FALSE)</f>
        <v>#N/A</v>
      </c>
      <c r="P1550" s="15" t="e">
        <f>VLOOKUP(A1550,'Hospitalisation Details'!A1548:I3891,9,FALSE)</f>
        <v>#N/A</v>
      </c>
      <c r="Q1550" s="15" t="e">
        <f>VLOOKUP(A1550,'Hospitalisation Details'!A1548:K3891,11,FALSE)</f>
        <v>#N/A</v>
      </c>
    </row>
    <row r="1551" spans="1:17" ht="15.6" x14ac:dyDescent="0.3">
      <c r="A1551" s="78" t="s">
        <v>822</v>
      </c>
      <c r="B1551" s="78" t="str">
        <f>VLOOKUP(A1551,'Customer Names'!A1549:C3884,3,FALSE)</f>
        <v>Thomas R. Jr.</v>
      </c>
      <c r="C1551" s="91">
        <f>VLOOKUP(A1551,'Medical Examinations'!A1549:H3884,2,FALSE)</f>
        <v>17.059999999999999</v>
      </c>
      <c r="D1551" s="15">
        <f>VLOOKUP(A1551,'Medical Examinations'!A1549:H3884,3,FALSE)</f>
        <v>8.5</v>
      </c>
      <c r="E1551" s="15" t="str">
        <f>VLOOKUP(A1551,'Medical Examinations'!A1549:H3884,4,FALSE)</f>
        <v>No</v>
      </c>
      <c r="F1551" s="15" t="str">
        <f>VLOOKUP(A1551,'Medical Examinations'!A1549:H3884,5,FALSE)</f>
        <v>No</v>
      </c>
      <c r="G1551" s="15" t="str">
        <f>VLOOKUP(A1551,'Medical Examinations'!A1549:H3884,6,FALSE)</f>
        <v>No</v>
      </c>
      <c r="H1551" s="15">
        <f>VLOOKUP(A1551,'Medical Examinations'!A1549:H3884,7,FALSE)</f>
        <v>0</v>
      </c>
      <c r="I1551" s="15" t="str">
        <f>VLOOKUP(A1551,'Medical Examinations'!A1549:H3884,8,FALSE)</f>
        <v>No</v>
      </c>
      <c r="J1551" s="15" t="str">
        <f>VLOOKUP(A1551,'Medical Examinations'!A1549:J3884,9,FALSE)</f>
        <v>UNDERWEIGHT</v>
      </c>
      <c r="K1551" s="15" t="str">
        <f>VLOOKUP(A1551,'Medical Examinations'!A1549:J3884,10,FALSE)</f>
        <v>DIABETES</v>
      </c>
      <c r="L1551" s="15" t="e">
        <f>VLOOKUP(A1551,'Hospitalisation Details'!A1549:J3892,10,FALSE)</f>
        <v>#N/A</v>
      </c>
      <c r="M1551" s="15" t="e">
        <f>VLOOKUP(A1551,'Hospitalisation Details'!A1549:I3892,6,FALSE)</f>
        <v>#N/A</v>
      </c>
      <c r="N1551" s="15" t="e">
        <f>VLOOKUP(A1551,'Hospitalisation Details'!A1549:I3892,7,FALSE)</f>
        <v>#N/A</v>
      </c>
      <c r="O1551" s="15" t="e">
        <f>VLOOKUP(A1551,'Hospitalisation Details'!A1549:I3892,8,FALSE)</f>
        <v>#N/A</v>
      </c>
      <c r="P1551" s="15" t="e">
        <f>VLOOKUP(A1551,'Hospitalisation Details'!A1549:I3892,9,FALSE)</f>
        <v>#N/A</v>
      </c>
      <c r="Q1551" s="15" t="e">
        <f>VLOOKUP(A1551,'Hospitalisation Details'!A1549:K3892,11,FALSE)</f>
        <v>#N/A</v>
      </c>
    </row>
    <row r="1552" spans="1:17" ht="15.6" x14ac:dyDescent="0.3">
      <c r="A1552" s="78" t="s">
        <v>821</v>
      </c>
      <c r="B1552" s="78" t="str">
        <f>VLOOKUP(A1552,'Customer Names'!A1550:C3885,3,FALSE)</f>
        <v>Stephanie W.</v>
      </c>
      <c r="C1552" s="91">
        <f>VLOOKUP(A1552,'Medical Examinations'!A1550:H3885,2,FALSE)</f>
        <v>36.29</v>
      </c>
      <c r="D1552" s="15">
        <f>VLOOKUP(A1552,'Medical Examinations'!A1550:H3885,3,FALSE)</f>
        <v>6.23</v>
      </c>
      <c r="E1552" s="15" t="str">
        <f>VLOOKUP(A1552,'Medical Examinations'!A1550:H3885,4,FALSE)</f>
        <v>No</v>
      </c>
      <c r="F1552" s="15" t="str">
        <f>VLOOKUP(A1552,'Medical Examinations'!A1550:H3885,5,FALSE)</f>
        <v>No</v>
      </c>
      <c r="G1552" s="15" t="str">
        <f>VLOOKUP(A1552,'Medical Examinations'!A1550:H3885,6,FALSE)</f>
        <v>No</v>
      </c>
      <c r="H1552" s="15">
        <f>VLOOKUP(A1552,'Medical Examinations'!A1550:H3885,7,FALSE)</f>
        <v>0</v>
      </c>
      <c r="I1552" s="15" t="str">
        <f>VLOOKUP(A1552,'Medical Examinations'!A1550:H3885,8,FALSE)</f>
        <v>No</v>
      </c>
      <c r="J1552" s="15" t="str">
        <f>VLOOKUP(A1552,'Medical Examinations'!A1550:J3885,9,FALSE)</f>
        <v>OBESITY</v>
      </c>
      <c r="K1552" s="15" t="str">
        <f>VLOOKUP(A1552,'Medical Examinations'!A1550:J3885,10,FALSE)</f>
        <v>PREDIABETES</v>
      </c>
      <c r="L1552" s="15" t="e">
        <f>VLOOKUP(A1552,'Hospitalisation Details'!A1550:J3893,10,FALSE)</f>
        <v>#N/A</v>
      </c>
      <c r="M1552" s="15" t="e">
        <f>VLOOKUP(A1552,'Hospitalisation Details'!A1550:I3893,6,FALSE)</f>
        <v>#N/A</v>
      </c>
      <c r="N1552" s="15" t="e">
        <f>VLOOKUP(A1552,'Hospitalisation Details'!A1550:I3893,7,FALSE)</f>
        <v>#N/A</v>
      </c>
      <c r="O1552" s="15" t="e">
        <f>VLOOKUP(A1552,'Hospitalisation Details'!A1550:I3893,8,FALSE)</f>
        <v>#N/A</v>
      </c>
      <c r="P1552" s="15" t="e">
        <f>VLOOKUP(A1552,'Hospitalisation Details'!A1550:I3893,9,FALSE)</f>
        <v>#N/A</v>
      </c>
      <c r="Q1552" s="15" t="e">
        <f>VLOOKUP(A1552,'Hospitalisation Details'!A1550:K3893,11,FALSE)</f>
        <v>#N/A</v>
      </c>
    </row>
    <row r="1553" spans="1:17" ht="15.6" x14ac:dyDescent="0.3">
      <c r="A1553" s="78" t="s">
        <v>820</v>
      </c>
      <c r="B1553" s="78" t="str">
        <f>VLOOKUP(A1553,'Customer Names'!A1551:C3886,3,FALSE)</f>
        <v>Ezra</v>
      </c>
      <c r="C1553" s="91">
        <f>VLOOKUP(A1553,'Medical Examinations'!A1551:H3886,2,FALSE)</f>
        <v>28.594999999999999</v>
      </c>
      <c r="D1553" s="15">
        <f>VLOOKUP(A1553,'Medical Examinations'!A1551:H3886,3,FALSE)</f>
        <v>8.5299999999999994</v>
      </c>
      <c r="E1553" s="15" t="str">
        <f>VLOOKUP(A1553,'Medical Examinations'!A1551:H3886,4,FALSE)</f>
        <v>yes</v>
      </c>
      <c r="F1553" s="15" t="str">
        <f>VLOOKUP(A1553,'Medical Examinations'!A1551:H3886,5,FALSE)</f>
        <v>No</v>
      </c>
      <c r="G1553" s="15" t="str">
        <f>VLOOKUP(A1553,'Medical Examinations'!A1551:H3886,6,FALSE)</f>
        <v>No</v>
      </c>
      <c r="H1553" s="15">
        <f>VLOOKUP(A1553,'Medical Examinations'!A1551:H3886,7,FALSE)</f>
        <v>1</v>
      </c>
      <c r="I1553" s="15" t="str">
        <f>VLOOKUP(A1553,'Medical Examinations'!A1551:H3886,8,FALSE)</f>
        <v>No</v>
      </c>
      <c r="J1553" s="15" t="str">
        <f>VLOOKUP(A1553,'Medical Examinations'!A1551:J3886,9,FALSE)</f>
        <v>OVERWEIGHT</v>
      </c>
      <c r="K1553" s="15" t="str">
        <f>VLOOKUP(A1553,'Medical Examinations'!A1551:J3886,10,FALSE)</f>
        <v>DIABETES</v>
      </c>
      <c r="L1553" s="15" t="e">
        <f>VLOOKUP(A1553,'Hospitalisation Details'!A1551:J3894,10,FALSE)</f>
        <v>#N/A</v>
      </c>
      <c r="M1553" s="15" t="e">
        <f>VLOOKUP(A1553,'Hospitalisation Details'!A1551:I3894,6,FALSE)</f>
        <v>#N/A</v>
      </c>
      <c r="N1553" s="15" t="e">
        <f>VLOOKUP(A1553,'Hospitalisation Details'!A1551:I3894,7,FALSE)</f>
        <v>#N/A</v>
      </c>
      <c r="O1553" s="15" t="e">
        <f>VLOOKUP(A1553,'Hospitalisation Details'!A1551:I3894,8,FALSE)</f>
        <v>#N/A</v>
      </c>
      <c r="P1553" s="15" t="e">
        <f>VLOOKUP(A1553,'Hospitalisation Details'!A1551:I3894,9,FALSE)</f>
        <v>#N/A</v>
      </c>
      <c r="Q1553" s="15" t="e">
        <f>VLOOKUP(A1553,'Hospitalisation Details'!A1551:K3894,11,FALSE)</f>
        <v>#N/A</v>
      </c>
    </row>
    <row r="1554" spans="1:17" ht="15.6" x14ac:dyDescent="0.3">
      <c r="A1554" s="78" t="s">
        <v>819</v>
      </c>
      <c r="B1554" s="78" t="str">
        <f>VLOOKUP(A1554,'Customer Names'!A1552:C3887,3,FALSE)</f>
        <v>Jim</v>
      </c>
      <c r="C1554" s="91">
        <f>VLOOKUP(A1554,'Medical Examinations'!A1552:H3887,2,FALSE)</f>
        <v>17.8</v>
      </c>
      <c r="D1554" s="15">
        <f>VLOOKUP(A1554,'Medical Examinations'!A1552:H3887,3,FALSE)</f>
        <v>5.75</v>
      </c>
      <c r="E1554" s="15" t="str">
        <f>VLOOKUP(A1554,'Medical Examinations'!A1552:H3887,4,FALSE)</f>
        <v>yes</v>
      </c>
      <c r="F1554" s="15" t="str">
        <f>VLOOKUP(A1554,'Medical Examinations'!A1552:H3887,5,FALSE)</f>
        <v>No</v>
      </c>
      <c r="G1554" s="15" t="str">
        <f>VLOOKUP(A1554,'Medical Examinations'!A1552:H3887,6,FALSE)</f>
        <v>Yes</v>
      </c>
      <c r="H1554" s="15">
        <f>VLOOKUP(A1554,'Medical Examinations'!A1552:H3887,7,FALSE)</f>
        <v>1</v>
      </c>
      <c r="I1554" s="15" t="str">
        <f>VLOOKUP(A1554,'Medical Examinations'!A1552:H3887,8,FALSE)</f>
        <v>No</v>
      </c>
      <c r="J1554" s="15" t="str">
        <f>VLOOKUP(A1554,'Medical Examinations'!A1552:J3887,9,FALSE)</f>
        <v>UNDERWEIGHT</v>
      </c>
      <c r="K1554" s="15" t="str">
        <f>VLOOKUP(A1554,'Medical Examinations'!A1552:J3887,10,FALSE)</f>
        <v>PREDIABETES</v>
      </c>
      <c r="L1554" s="15" t="e">
        <f>VLOOKUP(A1554,'Hospitalisation Details'!A1552:J3895,10,FALSE)</f>
        <v>#N/A</v>
      </c>
      <c r="M1554" s="15" t="e">
        <f>VLOOKUP(A1554,'Hospitalisation Details'!A1552:I3895,6,FALSE)</f>
        <v>#N/A</v>
      </c>
      <c r="N1554" s="15" t="e">
        <f>VLOOKUP(A1554,'Hospitalisation Details'!A1552:I3895,7,FALSE)</f>
        <v>#N/A</v>
      </c>
      <c r="O1554" s="15" t="e">
        <f>VLOOKUP(A1554,'Hospitalisation Details'!A1552:I3895,8,FALSE)</f>
        <v>#N/A</v>
      </c>
      <c r="P1554" s="15" t="e">
        <f>VLOOKUP(A1554,'Hospitalisation Details'!A1552:I3895,9,FALSE)</f>
        <v>#N/A</v>
      </c>
      <c r="Q1554" s="15" t="e">
        <f>VLOOKUP(A1554,'Hospitalisation Details'!A1552:K3895,11,FALSE)</f>
        <v>#N/A</v>
      </c>
    </row>
    <row r="1555" spans="1:17" ht="15.6" x14ac:dyDescent="0.3">
      <c r="A1555" s="78" t="s">
        <v>818</v>
      </c>
      <c r="B1555" s="78" t="str">
        <f>VLOOKUP(A1555,'Customer Names'!A1553:C3888,3,FALSE)</f>
        <v>Ari L.</v>
      </c>
      <c r="C1555" s="91">
        <f>VLOOKUP(A1555,'Medical Examinations'!A1553:H3888,2,FALSE)</f>
        <v>21.4</v>
      </c>
      <c r="D1555" s="15">
        <f>VLOOKUP(A1555,'Medical Examinations'!A1553:H3888,3,FALSE)</f>
        <v>5.6</v>
      </c>
      <c r="E1555" s="15" t="str">
        <f>VLOOKUP(A1555,'Medical Examinations'!A1553:H3888,4,FALSE)</f>
        <v>No</v>
      </c>
      <c r="F1555" s="15" t="str">
        <f>VLOOKUP(A1555,'Medical Examinations'!A1553:H3888,5,FALSE)</f>
        <v>No</v>
      </c>
      <c r="G1555" s="15" t="str">
        <f>VLOOKUP(A1555,'Medical Examinations'!A1553:H3888,6,FALSE)</f>
        <v>No</v>
      </c>
      <c r="H1555" s="15">
        <f>VLOOKUP(A1555,'Medical Examinations'!A1553:H3888,7,FALSE)</f>
        <v>0</v>
      </c>
      <c r="I1555" s="15" t="str">
        <f>VLOOKUP(A1555,'Medical Examinations'!A1553:H3888,8,FALSE)</f>
        <v>No</v>
      </c>
      <c r="J1555" s="15" t="str">
        <f>VLOOKUP(A1555,'Medical Examinations'!A1553:J3888,9,FALSE)</f>
        <v>NORMAL WEIGHT</v>
      </c>
      <c r="K1555" s="15" t="str">
        <f>VLOOKUP(A1555,'Medical Examinations'!A1553:J3888,10,FALSE)</f>
        <v>NORMAL</v>
      </c>
      <c r="L1555" s="15" t="e">
        <f>VLOOKUP(A1555,'Hospitalisation Details'!A1553:J3896,10,FALSE)</f>
        <v>#N/A</v>
      </c>
      <c r="M1555" s="15" t="e">
        <f>VLOOKUP(A1555,'Hospitalisation Details'!A1553:I3896,6,FALSE)</f>
        <v>#N/A</v>
      </c>
      <c r="N1555" s="15" t="e">
        <f>VLOOKUP(A1555,'Hospitalisation Details'!A1553:I3896,7,FALSE)</f>
        <v>#N/A</v>
      </c>
      <c r="O1555" s="15" t="e">
        <f>VLOOKUP(A1555,'Hospitalisation Details'!A1553:I3896,8,FALSE)</f>
        <v>#N/A</v>
      </c>
      <c r="P1555" s="15" t="e">
        <f>VLOOKUP(A1555,'Hospitalisation Details'!A1553:I3896,9,FALSE)</f>
        <v>#N/A</v>
      </c>
      <c r="Q1555" s="15" t="e">
        <f>VLOOKUP(A1555,'Hospitalisation Details'!A1553:K3896,11,FALSE)</f>
        <v>#N/A</v>
      </c>
    </row>
    <row r="1556" spans="1:17" ht="15.6" x14ac:dyDescent="0.3">
      <c r="A1556" s="78" t="s">
        <v>817</v>
      </c>
      <c r="B1556" s="78" t="str">
        <f>VLOOKUP(A1556,'Customer Names'!A1554:C3889,3,FALSE)</f>
        <v>Fanny</v>
      </c>
      <c r="C1556" s="91">
        <f>VLOOKUP(A1556,'Medical Examinations'!A1554:H3889,2,FALSE)</f>
        <v>23.01</v>
      </c>
      <c r="D1556" s="15">
        <f>VLOOKUP(A1556,'Medical Examinations'!A1554:H3889,3,FALSE)</f>
        <v>4.68</v>
      </c>
      <c r="E1556" s="15" t="str">
        <f>VLOOKUP(A1556,'Medical Examinations'!A1554:H3889,4,FALSE)</f>
        <v>No</v>
      </c>
      <c r="F1556" s="15" t="str">
        <f>VLOOKUP(A1556,'Medical Examinations'!A1554:H3889,5,FALSE)</f>
        <v>No</v>
      </c>
      <c r="G1556" s="15" t="str">
        <f>VLOOKUP(A1556,'Medical Examinations'!A1554:H3889,6,FALSE)</f>
        <v>No</v>
      </c>
      <c r="H1556" s="15">
        <f>VLOOKUP(A1556,'Medical Examinations'!A1554:H3889,7,FALSE)</f>
        <v>0</v>
      </c>
      <c r="I1556" s="15" t="str">
        <f>VLOOKUP(A1556,'Medical Examinations'!A1554:H3889,8,FALSE)</f>
        <v>No</v>
      </c>
      <c r="J1556" s="15" t="str">
        <f>VLOOKUP(A1556,'Medical Examinations'!A1554:J3889,9,FALSE)</f>
        <v>NORMAL WEIGHT</v>
      </c>
      <c r="K1556" s="15" t="str">
        <f>VLOOKUP(A1556,'Medical Examinations'!A1554:J3889,10,FALSE)</f>
        <v>NORMAL</v>
      </c>
      <c r="L1556" s="15" t="e">
        <f>VLOOKUP(A1556,'Hospitalisation Details'!A1554:J3897,10,FALSE)</f>
        <v>#N/A</v>
      </c>
      <c r="M1556" s="15" t="e">
        <f>VLOOKUP(A1556,'Hospitalisation Details'!A1554:I3897,6,FALSE)</f>
        <v>#N/A</v>
      </c>
      <c r="N1556" s="15" t="e">
        <f>VLOOKUP(A1556,'Hospitalisation Details'!A1554:I3897,7,FALSE)</f>
        <v>#N/A</v>
      </c>
      <c r="O1556" s="15" t="e">
        <f>VLOOKUP(A1556,'Hospitalisation Details'!A1554:I3897,8,FALSE)</f>
        <v>#N/A</v>
      </c>
      <c r="P1556" s="15" t="e">
        <f>VLOOKUP(A1556,'Hospitalisation Details'!A1554:I3897,9,FALSE)</f>
        <v>#N/A</v>
      </c>
      <c r="Q1556" s="15" t="e">
        <f>VLOOKUP(A1556,'Hospitalisation Details'!A1554:K3897,11,FALSE)</f>
        <v>#N/A</v>
      </c>
    </row>
    <row r="1557" spans="1:17" ht="15.6" x14ac:dyDescent="0.3">
      <c r="A1557" s="78" t="s">
        <v>816</v>
      </c>
      <c r="B1557" s="78" t="str">
        <f>VLOOKUP(A1557,'Customer Names'!A1555:C3890,3,FALSE)</f>
        <v>Ms.  Heather</v>
      </c>
      <c r="C1557" s="91">
        <f>VLOOKUP(A1557,'Medical Examinations'!A1555:H3890,2,FALSE)</f>
        <v>19.86</v>
      </c>
      <c r="D1557" s="15">
        <f>VLOOKUP(A1557,'Medical Examinations'!A1555:H3890,3,FALSE)</f>
        <v>5.62</v>
      </c>
      <c r="E1557" s="15" t="str">
        <f>VLOOKUP(A1557,'Medical Examinations'!A1555:H3890,4,FALSE)</f>
        <v>yes</v>
      </c>
      <c r="F1557" s="15" t="str">
        <f>VLOOKUP(A1557,'Medical Examinations'!A1555:H3890,5,FALSE)</f>
        <v>No</v>
      </c>
      <c r="G1557" s="15" t="str">
        <f>VLOOKUP(A1557,'Medical Examinations'!A1555:H3890,6,FALSE)</f>
        <v>No</v>
      </c>
      <c r="H1557" s="15">
        <f>VLOOKUP(A1557,'Medical Examinations'!A1555:H3890,7,FALSE)</f>
        <v>0</v>
      </c>
      <c r="I1557" s="15" t="str">
        <f>VLOOKUP(A1557,'Medical Examinations'!A1555:H3890,8,FALSE)</f>
        <v>No</v>
      </c>
      <c r="J1557" s="15" t="str">
        <f>VLOOKUP(A1557,'Medical Examinations'!A1555:J3890,9,FALSE)</f>
        <v>NORMAL WEIGHT</v>
      </c>
      <c r="K1557" s="15" t="str">
        <f>VLOOKUP(A1557,'Medical Examinations'!A1555:J3890,10,FALSE)</f>
        <v>NORMAL</v>
      </c>
      <c r="L1557" s="15" t="e">
        <f>VLOOKUP(A1557,'Hospitalisation Details'!A1555:J3898,10,FALSE)</f>
        <v>#N/A</v>
      </c>
      <c r="M1557" s="15" t="e">
        <f>VLOOKUP(A1557,'Hospitalisation Details'!A1555:I3898,6,FALSE)</f>
        <v>#N/A</v>
      </c>
      <c r="N1557" s="15" t="e">
        <f>VLOOKUP(A1557,'Hospitalisation Details'!A1555:I3898,7,FALSE)</f>
        <v>#N/A</v>
      </c>
      <c r="O1557" s="15" t="e">
        <f>VLOOKUP(A1557,'Hospitalisation Details'!A1555:I3898,8,FALSE)</f>
        <v>#N/A</v>
      </c>
      <c r="P1557" s="15" t="e">
        <f>VLOOKUP(A1557,'Hospitalisation Details'!A1555:I3898,9,FALSE)</f>
        <v>#N/A</v>
      </c>
      <c r="Q1557" s="15" t="e">
        <f>VLOOKUP(A1557,'Hospitalisation Details'!A1555:K3898,11,FALSE)</f>
        <v>#N/A</v>
      </c>
    </row>
    <row r="1558" spans="1:17" ht="15.6" x14ac:dyDescent="0.3">
      <c r="A1558" s="78" t="s">
        <v>815</v>
      </c>
      <c r="B1558" s="78" t="str">
        <f>VLOOKUP(A1558,'Customer Names'!A1556:C3891,3,FALSE)</f>
        <v>Peter W. Sr.</v>
      </c>
      <c r="C1558" s="91">
        <f>VLOOKUP(A1558,'Medical Examinations'!A1556:H3891,2,FALSE)</f>
        <v>33.58</v>
      </c>
      <c r="D1558" s="15">
        <f>VLOOKUP(A1558,'Medical Examinations'!A1556:H3891,3,FALSE)</f>
        <v>5.08</v>
      </c>
      <c r="E1558" s="15" t="str">
        <f>VLOOKUP(A1558,'Medical Examinations'!A1556:H3891,4,FALSE)</f>
        <v>No</v>
      </c>
      <c r="F1558" s="15" t="str">
        <f>VLOOKUP(A1558,'Medical Examinations'!A1556:H3891,5,FALSE)</f>
        <v>No</v>
      </c>
      <c r="G1558" s="15" t="str">
        <f>VLOOKUP(A1558,'Medical Examinations'!A1556:H3891,6,FALSE)</f>
        <v>No</v>
      </c>
      <c r="H1558" s="15">
        <f>VLOOKUP(A1558,'Medical Examinations'!A1556:H3891,7,FALSE)</f>
        <v>0</v>
      </c>
      <c r="I1558" s="15" t="str">
        <f>VLOOKUP(A1558,'Medical Examinations'!A1556:H3891,8,FALSE)</f>
        <v>No</v>
      </c>
      <c r="J1558" s="15" t="str">
        <f>VLOOKUP(A1558,'Medical Examinations'!A1556:J3891,9,FALSE)</f>
        <v>OBESITY</v>
      </c>
      <c r="K1558" s="15" t="str">
        <f>VLOOKUP(A1558,'Medical Examinations'!A1556:J3891,10,FALSE)</f>
        <v>NORMAL</v>
      </c>
      <c r="L1558" s="15" t="e">
        <f>VLOOKUP(A1558,'Hospitalisation Details'!A1556:J3899,10,FALSE)</f>
        <v>#N/A</v>
      </c>
      <c r="M1558" s="15" t="e">
        <f>VLOOKUP(A1558,'Hospitalisation Details'!A1556:I3899,6,FALSE)</f>
        <v>#N/A</v>
      </c>
      <c r="N1558" s="15" t="e">
        <f>VLOOKUP(A1558,'Hospitalisation Details'!A1556:I3899,7,FALSE)</f>
        <v>#N/A</v>
      </c>
      <c r="O1558" s="15" t="e">
        <f>VLOOKUP(A1558,'Hospitalisation Details'!A1556:I3899,8,FALSE)</f>
        <v>#N/A</v>
      </c>
      <c r="P1558" s="15" t="e">
        <f>VLOOKUP(A1558,'Hospitalisation Details'!A1556:I3899,9,FALSE)</f>
        <v>#N/A</v>
      </c>
      <c r="Q1558" s="15" t="e">
        <f>VLOOKUP(A1558,'Hospitalisation Details'!A1556:K3899,11,FALSE)</f>
        <v>#N/A</v>
      </c>
    </row>
    <row r="1559" spans="1:17" ht="15.6" x14ac:dyDescent="0.3">
      <c r="A1559" s="78" t="s">
        <v>814</v>
      </c>
      <c r="B1559" s="78" t="str">
        <f>VLOOKUP(A1559,'Customer Names'!A1557:C3892,3,FALSE)</f>
        <v>Catherine A</v>
      </c>
      <c r="C1559" s="91">
        <f>VLOOKUP(A1559,'Medical Examinations'!A1557:H3892,2,FALSE)</f>
        <v>29.81</v>
      </c>
      <c r="D1559" s="15">
        <f>VLOOKUP(A1559,'Medical Examinations'!A1557:H3892,3,FALSE)</f>
        <v>5.28</v>
      </c>
      <c r="E1559" s="15" t="str">
        <f>VLOOKUP(A1559,'Medical Examinations'!A1557:H3892,4,FALSE)</f>
        <v>No</v>
      </c>
      <c r="F1559" s="15" t="str">
        <f>VLOOKUP(A1559,'Medical Examinations'!A1557:H3892,5,FALSE)</f>
        <v>No</v>
      </c>
      <c r="G1559" s="15" t="str">
        <f>VLOOKUP(A1559,'Medical Examinations'!A1557:H3892,6,FALSE)</f>
        <v>No</v>
      </c>
      <c r="H1559" s="15">
        <f>VLOOKUP(A1559,'Medical Examinations'!A1557:H3892,7,FALSE)</f>
        <v>0</v>
      </c>
      <c r="I1559" s="15" t="str">
        <f>VLOOKUP(A1559,'Medical Examinations'!A1557:H3892,8,FALSE)</f>
        <v>No</v>
      </c>
      <c r="J1559" s="15" t="str">
        <f>VLOOKUP(A1559,'Medical Examinations'!A1557:J3892,9,FALSE)</f>
        <v>OVERWEIGHT</v>
      </c>
      <c r="K1559" s="15" t="str">
        <f>VLOOKUP(A1559,'Medical Examinations'!A1557:J3892,10,FALSE)</f>
        <v>NORMAL</v>
      </c>
      <c r="L1559" s="15" t="e">
        <f>VLOOKUP(A1559,'Hospitalisation Details'!A1557:J3900,10,FALSE)</f>
        <v>#N/A</v>
      </c>
      <c r="M1559" s="15" t="e">
        <f>VLOOKUP(A1559,'Hospitalisation Details'!A1557:I3900,6,FALSE)</f>
        <v>#N/A</v>
      </c>
      <c r="N1559" s="15" t="e">
        <f>VLOOKUP(A1559,'Hospitalisation Details'!A1557:I3900,7,FALSE)</f>
        <v>#N/A</v>
      </c>
      <c r="O1559" s="15" t="e">
        <f>VLOOKUP(A1559,'Hospitalisation Details'!A1557:I3900,8,FALSE)</f>
        <v>#N/A</v>
      </c>
      <c r="P1559" s="15" t="e">
        <f>VLOOKUP(A1559,'Hospitalisation Details'!A1557:I3900,9,FALSE)</f>
        <v>#N/A</v>
      </c>
      <c r="Q1559" s="15" t="e">
        <f>VLOOKUP(A1559,'Hospitalisation Details'!A1557:K3900,11,FALSE)</f>
        <v>#N/A</v>
      </c>
    </row>
    <row r="1560" spans="1:17" ht="15.6" x14ac:dyDescent="0.3">
      <c r="A1560" s="78" t="s">
        <v>813</v>
      </c>
      <c r="B1560" s="78" t="str">
        <f>VLOOKUP(A1560,'Customer Names'!A1558:C3893,3,FALSE)</f>
        <v>Kelly A</v>
      </c>
      <c r="C1560" s="91">
        <f>VLOOKUP(A1560,'Medical Examinations'!A1558:H3893,2,FALSE)</f>
        <v>27.4</v>
      </c>
      <c r="D1560" s="15">
        <f>VLOOKUP(A1560,'Medical Examinations'!A1558:H3893,3,FALSE)</f>
        <v>4.6100000000000003</v>
      </c>
      <c r="E1560" s="15" t="str">
        <f>VLOOKUP(A1560,'Medical Examinations'!A1558:H3893,4,FALSE)</f>
        <v>No</v>
      </c>
      <c r="F1560" s="15" t="str">
        <f>VLOOKUP(A1560,'Medical Examinations'!A1558:H3893,5,FALSE)</f>
        <v>No</v>
      </c>
      <c r="G1560" s="15" t="str">
        <f>VLOOKUP(A1560,'Medical Examinations'!A1558:H3893,6,FALSE)</f>
        <v>No</v>
      </c>
      <c r="H1560" s="15">
        <f>VLOOKUP(A1560,'Medical Examinations'!A1558:H3893,7,FALSE)</f>
        <v>0</v>
      </c>
      <c r="I1560" s="15" t="str">
        <f>VLOOKUP(A1560,'Medical Examinations'!A1558:H3893,8,FALSE)</f>
        <v>No</v>
      </c>
      <c r="J1560" s="15" t="str">
        <f>VLOOKUP(A1560,'Medical Examinations'!A1558:J3893,9,FALSE)</f>
        <v>OVERWEIGHT</v>
      </c>
      <c r="K1560" s="15" t="str">
        <f>VLOOKUP(A1560,'Medical Examinations'!A1558:J3893,10,FALSE)</f>
        <v>NORMAL</v>
      </c>
      <c r="L1560" s="15" t="e">
        <f>VLOOKUP(A1560,'Hospitalisation Details'!A1558:J3901,10,FALSE)</f>
        <v>#N/A</v>
      </c>
      <c r="M1560" s="15" t="e">
        <f>VLOOKUP(A1560,'Hospitalisation Details'!A1558:I3901,6,FALSE)</f>
        <v>#N/A</v>
      </c>
      <c r="N1560" s="15" t="e">
        <f>VLOOKUP(A1560,'Hospitalisation Details'!A1558:I3901,7,FALSE)</f>
        <v>#N/A</v>
      </c>
      <c r="O1560" s="15" t="e">
        <f>VLOOKUP(A1560,'Hospitalisation Details'!A1558:I3901,8,FALSE)</f>
        <v>#N/A</v>
      </c>
      <c r="P1560" s="15" t="e">
        <f>VLOOKUP(A1560,'Hospitalisation Details'!A1558:I3901,9,FALSE)</f>
        <v>#N/A</v>
      </c>
      <c r="Q1560" s="15" t="e">
        <f>VLOOKUP(A1560,'Hospitalisation Details'!A1558:K3901,11,FALSE)</f>
        <v>#N/A</v>
      </c>
    </row>
    <row r="1561" spans="1:17" ht="15.6" x14ac:dyDescent="0.3">
      <c r="A1561" s="78" t="s">
        <v>812</v>
      </c>
      <c r="B1561" s="78" t="str">
        <f>VLOOKUP(A1561,'Customer Names'!A1559:C3894,3,FALSE)</f>
        <v>Janel N.</v>
      </c>
      <c r="C1561" s="91">
        <f>VLOOKUP(A1561,'Medical Examinations'!A1559:H3894,2,FALSE)</f>
        <v>17.98</v>
      </c>
      <c r="D1561" s="15">
        <f>VLOOKUP(A1561,'Medical Examinations'!A1559:H3894,3,FALSE)</f>
        <v>6.57</v>
      </c>
      <c r="E1561" s="15" t="str">
        <f>VLOOKUP(A1561,'Medical Examinations'!A1559:H3894,4,FALSE)</f>
        <v>yes</v>
      </c>
      <c r="F1561" s="15" t="str">
        <f>VLOOKUP(A1561,'Medical Examinations'!A1559:H3894,5,FALSE)</f>
        <v>No</v>
      </c>
      <c r="G1561" s="15" t="str">
        <f>VLOOKUP(A1561,'Medical Examinations'!A1559:H3894,6,FALSE)</f>
        <v>No</v>
      </c>
      <c r="H1561" s="15">
        <f>VLOOKUP(A1561,'Medical Examinations'!A1559:H3894,7,FALSE)</f>
        <v>2</v>
      </c>
      <c r="I1561" s="15" t="str">
        <f>VLOOKUP(A1561,'Medical Examinations'!A1559:H3894,8,FALSE)</f>
        <v>No</v>
      </c>
      <c r="J1561" s="15" t="str">
        <f>VLOOKUP(A1561,'Medical Examinations'!A1559:J3894,9,FALSE)</f>
        <v>UNDERWEIGHT</v>
      </c>
      <c r="K1561" s="15" t="str">
        <f>VLOOKUP(A1561,'Medical Examinations'!A1559:J3894,10,FALSE)</f>
        <v>DIABETES</v>
      </c>
      <c r="L1561" s="15" t="e">
        <f>VLOOKUP(A1561,'Hospitalisation Details'!A1559:J3902,10,FALSE)</f>
        <v>#N/A</v>
      </c>
      <c r="M1561" s="15" t="e">
        <f>VLOOKUP(A1561,'Hospitalisation Details'!A1559:I3902,6,FALSE)</f>
        <v>#N/A</v>
      </c>
      <c r="N1561" s="15" t="e">
        <f>VLOOKUP(A1561,'Hospitalisation Details'!A1559:I3902,7,FALSE)</f>
        <v>#N/A</v>
      </c>
      <c r="O1561" s="15" t="e">
        <f>VLOOKUP(A1561,'Hospitalisation Details'!A1559:I3902,8,FALSE)</f>
        <v>#N/A</v>
      </c>
      <c r="P1561" s="15" t="e">
        <f>VLOOKUP(A1561,'Hospitalisation Details'!A1559:I3902,9,FALSE)</f>
        <v>#N/A</v>
      </c>
      <c r="Q1561" s="15" t="e">
        <f>VLOOKUP(A1561,'Hospitalisation Details'!A1559:K3902,11,FALSE)</f>
        <v>#N/A</v>
      </c>
    </row>
    <row r="1562" spans="1:17" ht="15.6" x14ac:dyDescent="0.3">
      <c r="A1562" s="78" t="s">
        <v>811</v>
      </c>
      <c r="B1562" s="78" t="str">
        <f>VLOOKUP(A1562,'Customer Names'!A1560:C3895,3,FALSE)</f>
        <v>Yann Kai</v>
      </c>
      <c r="C1562" s="91">
        <f>VLOOKUP(A1562,'Medical Examinations'!A1560:H3895,2,FALSE)</f>
        <v>37.9</v>
      </c>
      <c r="D1562" s="15">
        <f>VLOOKUP(A1562,'Medical Examinations'!A1560:H3895,3,FALSE)</f>
        <v>5.83</v>
      </c>
      <c r="E1562" s="15" t="str">
        <f>VLOOKUP(A1562,'Medical Examinations'!A1560:H3895,4,FALSE)</f>
        <v>No</v>
      </c>
      <c r="F1562" s="15" t="str">
        <f>VLOOKUP(A1562,'Medical Examinations'!A1560:H3895,5,FALSE)</f>
        <v>No</v>
      </c>
      <c r="G1562" s="15" t="str">
        <f>VLOOKUP(A1562,'Medical Examinations'!A1560:H3895,6,FALSE)</f>
        <v>No</v>
      </c>
      <c r="H1562" s="15">
        <f>VLOOKUP(A1562,'Medical Examinations'!A1560:H3895,7,FALSE)</f>
        <v>0</v>
      </c>
      <c r="I1562" s="15" t="str">
        <f>VLOOKUP(A1562,'Medical Examinations'!A1560:H3895,8,FALSE)</f>
        <v>No</v>
      </c>
      <c r="J1562" s="15" t="str">
        <f>VLOOKUP(A1562,'Medical Examinations'!A1560:J3895,9,FALSE)</f>
        <v>OBESITY</v>
      </c>
      <c r="K1562" s="15" t="str">
        <f>VLOOKUP(A1562,'Medical Examinations'!A1560:J3895,10,FALSE)</f>
        <v>PREDIABETES</v>
      </c>
      <c r="L1562" s="15" t="e">
        <f>VLOOKUP(A1562,'Hospitalisation Details'!A1560:J3903,10,FALSE)</f>
        <v>#N/A</v>
      </c>
      <c r="M1562" s="15" t="e">
        <f>VLOOKUP(A1562,'Hospitalisation Details'!A1560:I3903,6,FALSE)</f>
        <v>#N/A</v>
      </c>
      <c r="N1562" s="15" t="e">
        <f>VLOOKUP(A1562,'Hospitalisation Details'!A1560:I3903,7,FALSE)</f>
        <v>#N/A</v>
      </c>
      <c r="O1562" s="15" t="e">
        <f>VLOOKUP(A1562,'Hospitalisation Details'!A1560:I3903,8,FALSE)</f>
        <v>#N/A</v>
      </c>
      <c r="P1562" s="15" t="e">
        <f>VLOOKUP(A1562,'Hospitalisation Details'!A1560:I3903,9,FALSE)</f>
        <v>#N/A</v>
      </c>
      <c r="Q1562" s="15" t="e">
        <f>VLOOKUP(A1562,'Hospitalisation Details'!A1560:K3903,11,FALSE)</f>
        <v>#N/A</v>
      </c>
    </row>
    <row r="1563" spans="1:17" ht="15.6" x14ac:dyDescent="0.3">
      <c r="A1563" s="78" t="s">
        <v>810</v>
      </c>
      <c r="B1563" s="78" t="str">
        <f>VLOOKUP(A1563,'Customer Names'!A1561:C3896,3,FALSE)</f>
        <v>Zachary R.</v>
      </c>
      <c r="C1563" s="91">
        <f>VLOOKUP(A1563,'Medical Examinations'!A1561:H3896,2,FALSE)</f>
        <v>25.27</v>
      </c>
      <c r="D1563" s="15">
        <f>VLOOKUP(A1563,'Medical Examinations'!A1561:H3896,3,FALSE)</f>
        <v>6.98</v>
      </c>
      <c r="E1563" s="15" t="str">
        <f>VLOOKUP(A1563,'Medical Examinations'!A1561:H3896,4,FALSE)</f>
        <v>yes</v>
      </c>
      <c r="F1563" s="15" t="str">
        <f>VLOOKUP(A1563,'Medical Examinations'!A1561:H3896,5,FALSE)</f>
        <v>No</v>
      </c>
      <c r="G1563" s="15" t="str">
        <f>VLOOKUP(A1563,'Medical Examinations'!A1561:H3896,6,FALSE)</f>
        <v>No</v>
      </c>
      <c r="H1563" s="15">
        <f>VLOOKUP(A1563,'Medical Examinations'!A1561:H3896,7,FALSE)</f>
        <v>0</v>
      </c>
      <c r="I1563" s="15" t="str">
        <f>VLOOKUP(A1563,'Medical Examinations'!A1561:H3896,8,FALSE)</f>
        <v>No</v>
      </c>
      <c r="J1563" s="15" t="str">
        <f>VLOOKUP(A1563,'Medical Examinations'!A1561:J3896,9,FALSE)</f>
        <v>OVERWEIGHT</v>
      </c>
      <c r="K1563" s="15" t="str">
        <f>VLOOKUP(A1563,'Medical Examinations'!A1561:J3896,10,FALSE)</f>
        <v>DIABETES</v>
      </c>
      <c r="L1563" s="15" t="e">
        <f>VLOOKUP(A1563,'Hospitalisation Details'!A1561:J3904,10,FALSE)</f>
        <v>#N/A</v>
      </c>
      <c r="M1563" s="15" t="e">
        <f>VLOOKUP(A1563,'Hospitalisation Details'!A1561:I3904,6,FALSE)</f>
        <v>#N/A</v>
      </c>
      <c r="N1563" s="15" t="e">
        <f>VLOOKUP(A1563,'Hospitalisation Details'!A1561:I3904,7,FALSE)</f>
        <v>#N/A</v>
      </c>
      <c r="O1563" s="15" t="e">
        <f>VLOOKUP(A1563,'Hospitalisation Details'!A1561:I3904,8,FALSE)</f>
        <v>#N/A</v>
      </c>
      <c r="P1563" s="15" t="e">
        <f>VLOOKUP(A1563,'Hospitalisation Details'!A1561:I3904,9,FALSE)</f>
        <v>#N/A</v>
      </c>
      <c r="Q1563" s="15" t="e">
        <f>VLOOKUP(A1563,'Hospitalisation Details'!A1561:K3904,11,FALSE)</f>
        <v>#N/A</v>
      </c>
    </row>
    <row r="1564" spans="1:17" ht="15.6" x14ac:dyDescent="0.3">
      <c r="A1564" s="78" t="s">
        <v>809</v>
      </c>
      <c r="B1564" s="78" t="str">
        <f>VLOOKUP(A1564,'Customer Names'!A1562:C3897,3,FALSE)</f>
        <v>Mr.  Alejandro Sr.</v>
      </c>
      <c r="C1564" s="91">
        <f>VLOOKUP(A1564,'Medical Examinations'!A1562:H3897,2,FALSE)</f>
        <v>29.26</v>
      </c>
      <c r="D1564" s="15">
        <f>VLOOKUP(A1564,'Medical Examinations'!A1562:H3897,3,FALSE)</f>
        <v>4.03</v>
      </c>
      <c r="E1564" s="15" t="str">
        <f>VLOOKUP(A1564,'Medical Examinations'!A1562:H3897,4,FALSE)</f>
        <v>No</v>
      </c>
      <c r="F1564" s="15" t="str">
        <f>VLOOKUP(A1564,'Medical Examinations'!A1562:H3897,5,FALSE)</f>
        <v>No</v>
      </c>
      <c r="G1564" s="15" t="str">
        <f>VLOOKUP(A1564,'Medical Examinations'!A1562:H3897,6,FALSE)</f>
        <v>No</v>
      </c>
      <c r="H1564" s="15">
        <f>VLOOKUP(A1564,'Medical Examinations'!A1562:H3897,7,FALSE)</f>
        <v>1</v>
      </c>
      <c r="I1564" s="15" t="str">
        <f>VLOOKUP(A1564,'Medical Examinations'!A1562:H3897,8,FALSE)</f>
        <v>No</v>
      </c>
      <c r="J1564" s="15" t="str">
        <f>VLOOKUP(A1564,'Medical Examinations'!A1562:J3897,9,FALSE)</f>
        <v>OVERWEIGHT</v>
      </c>
      <c r="K1564" s="15" t="str">
        <f>VLOOKUP(A1564,'Medical Examinations'!A1562:J3897,10,FALSE)</f>
        <v>NORMAL</v>
      </c>
      <c r="L1564" s="15" t="e">
        <f>VLOOKUP(A1564,'Hospitalisation Details'!A1562:J3905,10,FALSE)</f>
        <v>#N/A</v>
      </c>
      <c r="M1564" s="15" t="e">
        <f>VLOOKUP(A1564,'Hospitalisation Details'!A1562:I3905,6,FALSE)</f>
        <v>#N/A</v>
      </c>
      <c r="N1564" s="15" t="e">
        <f>VLOOKUP(A1564,'Hospitalisation Details'!A1562:I3905,7,FALSE)</f>
        <v>#N/A</v>
      </c>
      <c r="O1564" s="15" t="e">
        <f>VLOOKUP(A1564,'Hospitalisation Details'!A1562:I3905,8,FALSE)</f>
        <v>#N/A</v>
      </c>
      <c r="P1564" s="15" t="e">
        <f>VLOOKUP(A1564,'Hospitalisation Details'!A1562:I3905,9,FALSE)</f>
        <v>#N/A</v>
      </c>
      <c r="Q1564" s="15" t="e">
        <f>VLOOKUP(A1564,'Hospitalisation Details'!A1562:K3905,11,FALSE)</f>
        <v>#N/A</v>
      </c>
    </row>
    <row r="1565" spans="1:17" ht="15.6" x14ac:dyDescent="0.3">
      <c r="A1565" s="78" t="s">
        <v>808</v>
      </c>
      <c r="B1565" s="78" t="str">
        <f>VLOOKUP(A1565,'Customer Names'!A1563:C3898,3,FALSE)</f>
        <v>Nicholas R.</v>
      </c>
      <c r="C1565" s="91">
        <f>VLOOKUP(A1565,'Medical Examinations'!A1563:H3898,2,FALSE)</f>
        <v>27.835000000000001</v>
      </c>
      <c r="D1565" s="15">
        <f>VLOOKUP(A1565,'Medical Examinations'!A1563:H3898,3,FALSE)</f>
        <v>4.5599999999999996</v>
      </c>
      <c r="E1565" s="15" t="str">
        <f>VLOOKUP(A1565,'Medical Examinations'!A1563:H3898,4,FALSE)</f>
        <v>No</v>
      </c>
      <c r="F1565" s="15" t="str">
        <f>VLOOKUP(A1565,'Medical Examinations'!A1563:H3898,5,FALSE)</f>
        <v>No</v>
      </c>
      <c r="G1565" s="15" t="str">
        <f>VLOOKUP(A1565,'Medical Examinations'!A1563:H3898,6,FALSE)</f>
        <v>No</v>
      </c>
      <c r="H1565" s="15">
        <f>VLOOKUP(A1565,'Medical Examinations'!A1563:H3898,7,FALSE)</f>
        <v>1</v>
      </c>
      <c r="I1565" s="15" t="str">
        <f>VLOOKUP(A1565,'Medical Examinations'!A1563:H3898,8,FALSE)</f>
        <v>No</v>
      </c>
      <c r="J1565" s="15" t="str">
        <f>VLOOKUP(A1565,'Medical Examinations'!A1563:J3898,9,FALSE)</f>
        <v>OVERWEIGHT</v>
      </c>
      <c r="K1565" s="15" t="str">
        <f>VLOOKUP(A1565,'Medical Examinations'!A1563:J3898,10,FALSE)</f>
        <v>NORMAL</v>
      </c>
      <c r="L1565" s="15" t="e">
        <f>VLOOKUP(A1565,'Hospitalisation Details'!A1563:J3906,10,FALSE)</f>
        <v>#N/A</v>
      </c>
      <c r="M1565" s="15" t="e">
        <f>VLOOKUP(A1565,'Hospitalisation Details'!A1563:I3906,6,FALSE)</f>
        <v>#N/A</v>
      </c>
      <c r="N1565" s="15" t="e">
        <f>VLOOKUP(A1565,'Hospitalisation Details'!A1563:I3906,7,FALSE)</f>
        <v>#N/A</v>
      </c>
      <c r="O1565" s="15" t="e">
        <f>VLOOKUP(A1565,'Hospitalisation Details'!A1563:I3906,8,FALSE)</f>
        <v>#N/A</v>
      </c>
      <c r="P1565" s="15" t="e">
        <f>VLOOKUP(A1565,'Hospitalisation Details'!A1563:I3906,9,FALSE)</f>
        <v>#N/A</v>
      </c>
      <c r="Q1565" s="15" t="e">
        <f>VLOOKUP(A1565,'Hospitalisation Details'!A1563:K3906,11,FALSE)</f>
        <v>#N/A</v>
      </c>
    </row>
    <row r="1566" spans="1:17" ht="15.6" x14ac:dyDescent="0.3">
      <c r="A1566" s="78" t="s">
        <v>807</v>
      </c>
      <c r="B1566" s="78" t="str">
        <f>VLOOKUP(A1566,'Customer Names'!A1564:C3899,3,FALSE)</f>
        <v>Paul</v>
      </c>
      <c r="C1566" s="91">
        <f>VLOOKUP(A1566,'Medical Examinations'!A1564:H3899,2,FALSE)</f>
        <v>46.53</v>
      </c>
      <c r="D1566" s="15">
        <f>VLOOKUP(A1566,'Medical Examinations'!A1564:H3899,3,FALSE)</f>
        <v>5.38</v>
      </c>
      <c r="E1566" s="15" t="str">
        <f>VLOOKUP(A1566,'Medical Examinations'!A1564:H3899,4,FALSE)</f>
        <v>yes</v>
      </c>
      <c r="F1566" s="15" t="str">
        <f>VLOOKUP(A1566,'Medical Examinations'!A1564:H3899,5,FALSE)</f>
        <v>No</v>
      </c>
      <c r="G1566" s="15" t="str">
        <f>VLOOKUP(A1566,'Medical Examinations'!A1564:H3899,6,FALSE)</f>
        <v>No</v>
      </c>
      <c r="H1566" s="15">
        <f>VLOOKUP(A1566,'Medical Examinations'!A1564:H3899,7,FALSE)</f>
        <v>0</v>
      </c>
      <c r="I1566" s="15" t="str">
        <f>VLOOKUP(A1566,'Medical Examinations'!A1564:H3899,8,FALSE)</f>
        <v>No</v>
      </c>
      <c r="J1566" s="15" t="str">
        <f>VLOOKUP(A1566,'Medical Examinations'!A1564:J3899,9,FALSE)</f>
        <v>OBESITY</v>
      </c>
      <c r="K1566" s="15" t="str">
        <f>VLOOKUP(A1566,'Medical Examinations'!A1564:J3899,10,FALSE)</f>
        <v>NORMAL</v>
      </c>
      <c r="L1566" s="15" t="e">
        <f>VLOOKUP(A1566,'Hospitalisation Details'!A1564:J3907,10,FALSE)</f>
        <v>#N/A</v>
      </c>
      <c r="M1566" s="15" t="e">
        <f>VLOOKUP(A1566,'Hospitalisation Details'!A1564:I3907,6,FALSE)</f>
        <v>#N/A</v>
      </c>
      <c r="N1566" s="15" t="e">
        <f>VLOOKUP(A1566,'Hospitalisation Details'!A1564:I3907,7,FALSE)</f>
        <v>#N/A</v>
      </c>
      <c r="O1566" s="15" t="e">
        <f>VLOOKUP(A1566,'Hospitalisation Details'!A1564:I3907,8,FALSE)</f>
        <v>#N/A</v>
      </c>
      <c r="P1566" s="15" t="e">
        <f>VLOOKUP(A1566,'Hospitalisation Details'!A1564:I3907,9,FALSE)</f>
        <v>#N/A</v>
      </c>
      <c r="Q1566" s="15" t="e">
        <f>VLOOKUP(A1566,'Hospitalisation Details'!A1564:K3907,11,FALSE)</f>
        <v>#N/A</v>
      </c>
    </row>
    <row r="1567" spans="1:17" ht="15.6" x14ac:dyDescent="0.3">
      <c r="A1567" s="78" t="s">
        <v>806</v>
      </c>
      <c r="B1567" s="78" t="str">
        <f>VLOOKUP(A1567,'Customer Names'!A1565:C3900,3,FALSE)</f>
        <v>Michael D</v>
      </c>
      <c r="C1567" s="91">
        <f>VLOOKUP(A1567,'Medical Examinations'!A1565:H3900,2,FALSE)</f>
        <v>20.58</v>
      </c>
      <c r="D1567" s="15">
        <f>VLOOKUP(A1567,'Medical Examinations'!A1565:H3900,3,FALSE)</f>
        <v>11.04</v>
      </c>
      <c r="E1567" s="15" t="str">
        <f>VLOOKUP(A1567,'Medical Examinations'!A1565:H3900,4,FALSE)</f>
        <v>yes</v>
      </c>
      <c r="F1567" s="15" t="str">
        <f>VLOOKUP(A1567,'Medical Examinations'!A1565:H3900,5,FALSE)</f>
        <v>No</v>
      </c>
      <c r="G1567" s="15" t="str">
        <f>VLOOKUP(A1567,'Medical Examinations'!A1565:H3900,6,FALSE)</f>
        <v>No</v>
      </c>
      <c r="H1567" s="15">
        <f>VLOOKUP(A1567,'Medical Examinations'!A1565:H3900,7,FALSE)</f>
        <v>1</v>
      </c>
      <c r="I1567" s="15" t="str">
        <f>VLOOKUP(A1567,'Medical Examinations'!A1565:H3900,8,FALSE)</f>
        <v>No</v>
      </c>
      <c r="J1567" s="15" t="str">
        <f>VLOOKUP(A1567,'Medical Examinations'!A1565:J3900,9,FALSE)</f>
        <v>NORMAL WEIGHT</v>
      </c>
      <c r="K1567" s="15" t="str">
        <f>VLOOKUP(A1567,'Medical Examinations'!A1565:J3900,10,FALSE)</f>
        <v>DIABETES</v>
      </c>
      <c r="L1567" s="15" t="e">
        <f>VLOOKUP(A1567,'Hospitalisation Details'!A1565:J3908,10,FALSE)</f>
        <v>#N/A</v>
      </c>
      <c r="M1567" s="15" t="e">
        <f>VLOOKUP(A1567,'Hospitalisation Details'!A1565:I3908,6,FALSE)</f>
        <v>#N/A</v>
      </c>
      <c r="N1567" s="15" t="e">
        <f>VLOOKUP(A1567,'Hospitalisation Details'!A1565:I3908,7,FALSE)</f>
        <v>#N/A</v>
      </c>
      <c r="O1567" s="15" t="e">
        <f>VLOOKUP(A1567,'Hospitalisation Details'!A1565:I3908,8,FALSE)</f>
        <v>#N/A</v>
      </c>
      <c r="P1567" s="15" t="e">
        <f>VLOOKUP(A1567,'Hospitalisation Details'!A1565:I3908,9,FALSE)</f>
        <v>#N/A</v>
      </c>
      <c r="Q1567" s="15" t="e">
        <f>VLOOKUP(A1567,'Hospitalisation Details'!A1565:K3908,11,FALSE)</f>
        <v>#N/A</v>
      </c>
    </row>
    <row r="1568" spans="1:17" ht="15.6" x14ac:dyDescent="0.3">
      <c r="A1568" s="78" t="s">
        <v>805</v>
      </c>
      <c r="B1568" s="78" t="str">
        <f>VLOOKUP(A1568,'Customer Names'!A1566:C3901,3,FALSE)</f>
        <v>Marina</v>
      </c>
      <c r="C1568" s="91">
        <f>VLOOKUP(A1568,'Medical Examinations'!A1566:H3901,2,FALSE)</f>
        <v>19.53</v>
      </c>
      <c r="D1568" s="15">
        <f>VLOOKUP(A1568,'Medical Examinations'!A1566:H3901,3,FALSE)</f>
        <v>6.09</v>
      </c>
      <c r="E1568" s="15" t="str">
        <f>VLOOKUP(A1568,'Medical Examinations'!A1566:H3901,4,FALSE)</f>
        <v>yes</v>
      </c>
      <c r="F1568" s="15" t="str">
        <f>VLOOKUP(A1568,'Medical Examinations'!A1566:H3901,5,FALSE)</f>
        <v>No</v>
      </c>
      <c r="G1568" s="15" t="str">
        <f>VLOOKUP(A1568,'Medical Examinations'!A1566:H3901,6,FALSE)</f>
        <v>No</v>
      </c>
      <c r="H1568" s="15">
        <f>VLOOKUP(A1568,'Medical Examinations'!A1566:H3901,7,FALSE)</f>
        <v>0</v>
      </c>
      <c r="I1568" s="15" t="str">
        <f>VLOOKUP(A1568,'Medical Examinations'!A1566:H3901,8,FALSE)</f>
        <v>No</v>
      </c>
      <c r="J1568" s="15" t="str">
        <f>VLOOKUP(A1568,'Medical Examinations'!A1566:J3901,9,FALSE)</f>
        <v>NORMAL WEIGHT</v>
      </c>
      <c r="K1568" s="15" t="str">
        <f>VLOOKUP(A1568,'Medical Examinations'!A1566:J3901,10,FALSE)</f>
        <v>PREDIABETES</v>
      </c>
      <c r="L1568" s="15" t="e">
        <f>VLOOKUP(A1568,'Hospitalisation Details'!A1566:J3909,10,FALSE)</f>
        <v>#N/A</v>
      </c>
      <c r="M1568" s="15" t="e">
        <f>VLOOKUP(A1568,'Hospitalisation Details'!A1566:I3909,6,FALSE)</f>
        <v>#N/A</v>
      </c>
      <c r="N1568" s="15" t="e">
        <f>VLOOKUP(A1568,'Hospitalisation Details'!A1566:I3909,7,FALSE)</f>
        <v>#N/A</v>
      </c>
      <c r="O1568" s="15" t="e">
        <f>VLOOKUP(A1568,'Hospitalisation Details'!A1566:I3909,8,FALSE)</f>
        <v>#N/A</v>
      </c>
      <c r="P1568" s="15" t="e">
        <f>VLOOKUP(A1568,'Hospitalisation Details'!A1566:I3909,9,FALSE)</f>
        <v>#N/A</v>
      </c>
      <c r="Q1568" s="15" t="e">
        <f>VLOOKUP(A1568,'Hospitalisation Details'!A1566:K3909,11,FALSE)</f>
        <v>#N/A</v>
      </c>
    </row>
    <row r="1569" spans="1:17" ht="15.6" x14ac:dyDescent="0.3">
      <c r="A1569" s="78" t="s">
        <v>804</v>
      </c>
      <c r="B1569" s="78" t="str">
        <f>VLOOKUP(A1569,'Customer Names'!A1567:C3902,3,FALSE)</f>
        <v>Caroline</v>
      </c>
      <c r="C1569" s="91">
        <f>VLOOKUP(A1569,'Medical Examinations'!A1567:H3902,2,FALSE)</f>
        <v>27.7</v>
      </c>
      <c r="D1569" s="15">
        <f>VLOOKUP(A1569,'Medical Examinations'!A1567:H3902,3,FALSE)</f>
        <v>4.71</v>
      </c>
      <c r="E1569" s="15" t="str">
        <f>VLOOKUP(A1569,'Medical Examinations'!A1567:H3902,4,FALSE)</f>
        <v>No</v>
      </c>
      <c r="F1569" s="15" t="str">
        <f>VLOOKUP(A1569,'Medical Examinations'!A1567:H3902,5,FALSE)</f>
        <v>No</v>
      </c>
      <c r="G1569" s="15" t="str">
        <f>VLOOKUP(A1569,'Medical Examinations'!A1567:H3902,6,FALSE)</f>
        <v>No</v>
      </c>
      <c r="H1569" s="15">
        <f>VLOOKUP(A1569,'Medical Examinations'!A1567:H3902,7,FALSE)</f>
        <v>1</v>
      </c>
      <c r="I1569" s="15" t="str">
        <f>VLOOKUP(A1569,'Medical Examinations'!A1567:H3902,8,FALSE)</f>
        <v>No</v>
      </c>
      <c r="J1569" s="15" t="str">
        <f>VLOOKUP(A1569,'Medical Examinations'!A1567:J3902,9,FALSE)</f>
        <v>OVERWEIGHT</v>
      </c>
      <c r="K1569" s="15" t="str">
        <f>VLOOKUP(A1569,'Medical Examinations'!A1567:J3902,10,FALSE)</f>
        <v>NORMAL</v>
      </c>
      <c r="L1569" s="15" t="e">
        <f>VLOOKUP(A1569,'Hospitalisation Details'!A1567:J3910,10,FALSE)</f>
        <v>#N/A</v>
      </c>
      <c r="M1569" s="15" t="e">
        <f>VLOOKUP(A1569,'Hospitalisation Details'!A1567:I3910,6,FALSE)</f>
        <v>#N/A</v>
      </c>
      <c r="N1569" s="15" t="e">
        <f>VLOOKUP(A1569,'Hospitalisation Details'!A1567:I3910,7,FALSE)</f>
        <v>#N/A</v>
      </c>
      <c r="O1569" s="15" t="e">
        <f>VLOOKUP(A1569,'Hospitalisation Details'!A1567:I3910,8,FALSE)</f>
        <v>#N/A</v>
      </c>
      <c r="P1569" s="15" t="e">
        <f>VLOOKUP(A1569,'Hospitalisation Details'!A1567:I3910,9,FALSE)</f>
        <v>#N/A</v>
      </c>
      <c r="Q1569" s="15" t="e">
        <f>VLOOKUP(A1569,'Hospitalisation Details'!A1567:K3910,11,FALSE)</f>
        <v>#N/A</v>
      </c>
    </row>
    <row r="1570" spans="1:17" ht="15.6" x14ac:dyDescent="0.3">
      <c r="A1570" s="78" t="s">
        <v>803</v>
      </c>
      <c r="B1570" s="78" t="str">
        <f>VLOOKUP(A1570,'Customer Names'!A1568:C3903,3,FALSE)</f>
        <v>Ross P</v>
      </c>
      <c r="C1570" s="91">
        <f>VLOOKUP(A1570,'Medical Examinations'!A1568:H3903,2,FALSE)</f>
        <v>18.920000000000002</v>
      </c>
      <c r="D1570" s="15">
        <f>VLOOKUP(A1570,'Medical Examinations'!A1568:H3903,3,FALSE)</f>
        <v>8.18</v>
      </c>
      <c r="E1570" s="15" t="str">
        <f>VLOOKUP(A1570,'Medical Examinations'!A1568:H3903,4,FALSE)</f>
        <v>No</v>
      </c>
      <c r="F1570" s="15" t="str">
        <f>VLOOKUP(A1570,'Medical Examinations'!A1568:H3903,5,FALSE)</f>
        <v>No</v>
      </c>
      <c r="G1570" s="15" t="str">
        <f>VLOOKUP(A1570,'Medical Examinations'!A1568:H3903,6,FALSE)</f>
        <v>No</v>
      </c>
      <c r="H1570" s="15">
        <f>VLOOKUP(A1570,'Medical Examinations'!A1568:H3903,7,FALSE)</f>
        <v>0</v>
      </c>
      <c r="I1570" s="15" t="str">
        <f>VLOOKUP(A1570,'Medical Examinations'!A1568:H3903,8,FALSE)</f>
        <v>No</v>
      </c>
      <c r="J1570" s="15" t="str">
        <f>VLOOKUP(A1570,'Medical Examinations'!A1568:J3903,9,FALSE)</f>
        <v>NORMAL WEIGHT</v>
      </c>
      <c r="K1570" s="15" t="str">
        <f>VLOOKUP(A1570,'Medical Examinations'!A1568:J3903,10,FALSE)</f>
        <v>DIABETES</v>
      </c>
      <c r="L1570" s="15" t="e">
        <f>VLOOKUP(A1570,'Hospitalisation Details'!A1568:J3911,10,FALSE)</f>
        <v>#N/A</v>
      </c>
      <c r="M1570" s="15" t="e">
        <f>VLOOKUP(A1570,'Hospitalisation Details'!A1568:I3911,6,FALSE)</f>
        <v>#N/A</v>
      </c>
      <c r="N1570" s="15" t="e">
        <f>VLOOKUP(A1570,'Hospitalisation Details'!A1568:I3911,7,FALSE)</f>
        <v>#N/A</v>
      </c>
      <c r="O1570" s="15" t="e">
        <f>VLOOKUP(A1570,'Hospitalisation Details'!A1568:I3911,8,FALSE)</f>
        <v>#N/A</v>
      </c>
      <c r="P1570" s="15" t="e">
        <f>VLOOKUP(A1570,'Hospitalisation Details'!A1568:I3911,9,FALSE)</f>
        <v>#N/A</v>
      </c>
      <c r="Q1570" s="15" t="e">
        <f>VLOOKUP(A1570,'Hospitalisation Details'!A1568:K3911,11,FALSE)</f>
        <v>#N/A</v>
      </c>
    </row>
    <row r="1571" spans="1:17" ht="15.6" x14ac:dyDescent="0.3">
      <c r="A1571" s="78" t="s">
        <v>802</v>
      </c>
      <c r="B1571" s="78" t="str">
        <f>VLOOKUP(A1571,'Customer Names'!A1569:C3904,3,FALSE)</f>
        <v>Aoife</v>
      </c>
      <c r="C1571" s="91">
        <f>VLOOKUP(A1571,'Medical Examinations'!A1569:H3904,2,FALSE)</f>
        <v>17.760000000000002</v>
      </c>
      <c r="D1571" s="15">
        <f>VLOOKUP(A1571,'Medical Examinations'!A1569:H3904,3,FALSE)</f>
        <v>11.18</v>
      </c>
      <c r="E1571" s="15" t="str">
        <f>VLOOKUP(A1571,'Medical Examinations'!A1569:H3904,4,FALSE)</f>
        <v>yes</v>
      </c>
      <c r="F1571" s="15" t="str">
        <f>VLOOKUP(A1571,'Medical Examinations'!A1569:H3904,5,FALSE)</f>
        <v>No</v>
      </c>
      <c r="G1571" s="15" t="str">
        <f>VLOOKUP(A1571,'Medical Examinations'!A1569:H3904,6,FALSE)</f>
        <v>No</v>
      </c>
      <c r="H1571" s="15">
        <f>VLOOKUP(A1571,'Medical Examinations'!A1569:H3904,7,FALSE)</f>
        <v>2</v>
      </c>
      <c r="I1571" s="15" t="str">
        <f>VLOOKUP(A1571,'Medical Examinations'!A1569:H3904,8,FALSE)</f>
        <v>No</v>
      </c>
      <c r="J1571" s="15" t="str">
        <f>VLOOKUP(A1571,'Medical Examinations'!A1569:J3904,9,FALSE)</f>
        <v>UNDERWEIGHT</v>
      </c>
      <c r="K1571" s="15" t="str">
        <f>VLOOKUP(A1571,'Medical Examinations'!A1569:J3904,10,FALSE)</f>
        <v>DIABETES</v>
      </c>
      <c r="L1571" s="15" t="e">
        <f>VLOOKUP(A1571,'Hospitalisation Details'!A1569:J3912,10,FALSE)</f>
        <v>#N/A</v>
      </c>
      <c r="M1571" s="15" t="e">
        <f>VLOOKUP(A1571,'Hospitalisation Details'!A1569:I3912,6,FALSE)</f>
        <v>#N/A</v>
      </c>
      <c r="N1571" s="15" t="e">
        <f>VLOOKUP(A1571,'Hospitalisation Details'!A1569:I3912,7,FALSE)</f>
        <v>#N/A</v>
      </c>
      <c r="O1571" s="15" t="e">
        <f>VLOOKUP(A1571,'Hospitalisation Details'!A1569:I3912,8,FALSE)</f>
        <v>#N/A</v>
      </c>
      <c r="P1571" s="15" t="e">
        <f>VLOOKUP(A1571,'Hospitalisation Details'!A1569:I3912,9,FALSE)</f>
        <v>#N/A</v>
      </c>
      <c r="Q1571" s="15" t="e">
        <f>VLOOKUP(A1571,'Hospitalisation Details'!A1569:K3912,11,FALSE)</f>
        <v>#N/A</v>
      </c>
    </row>
    <row r="1572" spans="1:17" ht="15.6" x14ac:dyDescent="0.3">
      <c r="A1572" s="78" t="s">
        <v>801</v>
      </c>
      <c r="B1572" s="78" t="str">
        <f>VLOOKUP(A1572,'Customer Names'!A1570:C3905,3,FALSE)</f>
        <v>Wesley</v>
      </c>
      <c r="C1572" s="91">
        <f>VLOOKUP(A1572,'Medical Examinations'!A1570:H3905,2,FALSE)</f>
        <v>29.83</v>
      </c>
      <c r="D1572" s="15">
        <f>VLOOKUP(A1572,'Medical Examinations'!A1570:H3905,3,FALSE)</f>
        <v>5.03</v>
      </c>
      <c r="E1572" s="15" t="str">
        <f>VLOOKUP(A1572,'Medical Examinations'!A1570:H3905,4,FALSE)</f>
        <v>yes</v>
      </c>
      <c r="F1572" s="15" t="str">
        <f>VLOOKUP(A1572,'Medical Examinations'!A1570:H3905,5,FALSE)</f>
        <v>No</v>
      </c>
      <c r="G1572" s="15" t="str">
        <f>VLOOKUP(A1572,'Medical Examinations'!A1570:H3905,6,FALSE)</f>
        <v>No</v>
      </c>
      <c r="H1572" s="15">
        <f>VLOOKUP(A1572,'Medical Examinations'!A1570:H3905,7,FALSE)</f>
        <v>0</v>
      </c>
      <c r="I1572" s="15" t="str">
        <f>VLOOKUP(A1572,'Medical Examinations'!A1570:H3905,8,FALSE)</f>
        <v>No</v>
      </c>
      <c r="J1572" s="15" t="str">
        <f>VLOOKUP(A1572,'Medical Examinations'!A1570:J3905,9,FALSE)</f>
        <v>OVERWEIGHT</v>
      </c>
      <c r="K1572" s="15" t="str">
        <f>VLOOKUP(A1572,'Medical Examinations'!A1570:J3905,10,FALSE)</f>
        <v>NORMAL</v>
      </c>
      <c r="L1572" s="15" t="e">
        <f>VLOOKUP(A1572,'Hospitalisation Details'!A1570:J3913,10,FALSE)</f>
        <v>#N/A</v>
      </c>
      <c r="M1572" s="15" t="e">
        <f>VLOOKUP(A1572,'Hospitalisation Details'!A1570:I3913,6,FALSE)</f>
        <v>#N/A</v>
      </c>
      <c r="N1572" s="15" t="e">
        <f>VLOOKUP(A1572,'Hospitalisation Details'!A1570:I3913,7,FALSE)</f>
        <v>#N/A</v>
      </c>
      <c r="O1572" s="15" t="e">
        <f>VLOOKUP(A1572,'Hospitalisation Details'!A1570:I3913,8,FALSE)</f>
        <v>#N/A</v>
      </c>
      <c r="P1572" s="15" t="e">
        <f>VLOOKUP(A1572,'Hospitalisation Details'!A1570:I3913,9,FALSE)</f>
        <v>#N/A</v>
      </c>
      <c r="Q1572" s="15" t="e">
        <f>VLOOKUP(A1572,'Hospitalisation Details'!A1570:K3913,11,FALSE)</f>
        <v>#N/A</v>
      </c>
    </row>
    <row r="1573" spans="1:17" ht="15.6" x14ac:dyDescent="0.3">
      <c r="A1573" s="78" t="s">
        <v>800</v>
      </c>
      <c r="B1573" s="78" t="str">
        <f>VLOOKUP(A1573,'Customer Names'!A1571:C3906,3,FALSE)</f>
        <v>Rebecca J</v>
      </c>
      <c r="C1573" s="91">
        <f>VLOOKUP(A1573,'Medical Examinations'!A1571:H3906,2,FALSE)</f>
        <v>23.465</v>
      </c>
      <c r="D1573" s="15">
        <f>VLOOKUP(A1573,'Medical Examinations'!A1571:H3906,3,FALSE)</f>
        <v>5.56</v>
      </c>
      <c r="E1573" s="15" t="str">
        <f>VLOOKUP(A1573,'Medical Examinations'!A1571:H3906,4,FALSE)</f>
        <v>No</v>
      </c>
      <c r="F1573" s="15" t="str">
        <f>VLOOKUP(A1573,'Medical Examinations'!A1571:H3906,5,FALSE)</f>
        <v>No</v>
      </c>
      <c r="G1573" s="15" t="str">
        <f>VLOOKUP(A1573,'Medical Examinations'!A1571:H3906,6,FALSE)</f>
        <v>No</v>
      </c>
      <c r="H1573" s="15">
        <f>VLOOKUP(A1573,'Medical Examinations'!A1571:H3906,7,FALSE)</f>
        <v>1</v>
      </c>
      <c r="I1573" s="15" t="str">
        <f>VLOOKUP(A1573,'Medical Examinations'!A1571:H3906,8,FALSE)</f>
        <v>No</v>
      </c>
      <c r="J1573" s="15" t="str">
        <f>VLOOKUP(A1573,'Medical Examinations'!A1571:J3906,9,FALSE)</f>
        <v>NORMAL WEIGHT</v>
      </c>
      <c r="K1573" s="15" t="str">
        <f>VLOOKUP(A1573,'Medical Examinations'!A1571:J3906,10,FALSE)</f>
        <v>NORMAL</v>
      </c>
      <c r="L1573" s="15" t="e">
        <f>VLOOKUP(A1573,'Hospitalisation Details'!A1571:J3914,10,FALSE)</f>
        <v>#N/A</v>
      </c>
      <c r="M1573" s="15" t="e">
        <f>VLOOKUP(A1573,'Hospitalisation Details'!A1571:I3914,6,FALSE)</f>
        <v>#N/A</v>
      </c>
      <c r="N1573" s="15" t="e">
        <f>VLOOKUP(A1573,'Hospitalisation Details'!A1571:I3914,7,FALSE)</f>
        <v>#N/A</v>
      </c>
      <c r="O1573" s="15" t="e">
        <f>VLOOKUP(A1573,'Hospitalisation Details'!A1571:I3914,8,FALSE)</f>
        <v>#N/A</v>
      </c>
      <c r="P1573" s="15" t="e">
        <f>VLOOKUP(A1573,'Hospitalisation Details'!A1571:I3914,9,FALSE)</f>
        <v>#N/A</v>
      </c>
      <c r="Q1573" s="15" t="e">
        <f>VLOOKUP(A1573,'Hospitalisation Details'!A1571:K3914,11,FALSE)</f>
        <v>#N/A</v>
      </c>
    </row>
    <row r="1574" spans="1:17" ht="15.6" x14ac:dyDescent="0.3">
      <c r="A1574" s="78" t="s">
        <v>799</v>
      </c>
      <c r="B1574" s="78" t="str">
        <f>VLOOKUP(A1574,'Customer Names'!A1572:C3907,3,FALSE)</f>
        <v>Barry P.</v>
      </c>
      <c r="C1574" s="91">
        <f>VLOOKUP(A1574,'Medical Examinations'!A1572:H3907,2,FALSE)</f>
        <v>29.355</v>
      </c>
      <c r="D1574" s="15">
        <f>VLOOKUP(A1574,'Medical Examinations'!A1572:H3907,3,FALSE)</f>
        <v>4.33</v>
      </c>
      <c r="E1574" s="15" t="str">
        <f>VLOOKUP(A1574,'Medical Examinations'!A1572:H3907,4,FALSE)</f>
        <v>No</v>
      </c>
      <c r="F1574" s="15" t="str">
        <f>VLOOKUP(A1574,'Medical Examinations'!A1572:H3907,5,FALSE)</f>
        <v>No</v>
      </c>
      <c r="G1574" s="15" t="str">
        <f>VLOOKUP(A1574,'Medical Examinations'!A1572:H3907,6,FALSE)</f>
        <v>No</v>
      </c>
      <c r="H1574" s="15">
        <f>VLOOKUP(A1574,'Medical Examinations'!A1572:H3907,7,FALSE)</f>
        <v>0</v>
      </c>
      <c r="I1574" s="15" t="str">
        <f>VLOOKUP(A1574,'Medical Examinations'!A1572:H3907,8,FALSE)</f>
        <v>No</v>
      </c>
      <c r="J1574" s="15" t="str">
        <f>VLOOKUP(A1574,'Medical Examinations'!A1572:J3907,9,FALSE)</f>
        <v>OVERWEIGHT</v>
      </c>
      <c r="K1574" s="15" t="str">
        <f>VLOOKUP(A1574,'Medical Examinations'!A1572:J3907,10,FALSE)</f>
        <v>NORMAL</v>
      </c>
      <c r="L1574" s="15" t="e">
        <f>VLOOKUP(A1574,'Hospitalisation Details'!A1572:J3915,10,FALSE)</f>
        <v>#N/A</v>
      </c>
      <c r="M1574" s="15" t="e">
        <f>VLOOKUP(A1574,'Hospitalisation Details'!A1572:I3915,6,FALSE)</f>
        <v>#N/A</v>
      </c>
      <c r="N1574" s="15" t="e">
        <f>VLOOKUP(A1574,'Hospitalisation Details'!A1572:I3915,7,FALSE)</f>
        <v>#N/A</v>
      </c>
      <c r="O1574" s="15" t="e">
        <f>VLOOKUP(A1574,'Hospitalisation Details'!A1572:I3915,8,FALSE)</f>
        <v>#N/A</v>
      </c>
      <c r="P1574" s="15" t="e">
        <f>VLOOKUP(A1574,'Hospitalisation Details'!A1572:I3915,9,FALSE)</f>
        <v>#N/A</v>
      </c>
      <c r="Q1574" s="15" t="e">
        <f>VLOOKUP(A1574,'Hospitalisation Details'!A1572:K3915,11,FALSE)</f>
        <v>#N/A</v>
      </c>
    </row>
    <row r="1575" spans="1:17" ht="15.6" x14ac:dyDescent="0.3">
      <c r="A1575" s="78" t="s">
        <v>798</v>
      </c>
      <c r="B1575" s="78" t="str">
        <f>VLOOKUP(A1575,'Customer Names'!A1573:C3908,3,FALSE)</f>
        <v>Maciej</v>
      </c>
      <c r="C1575" s="91">
        <f>VLOOKUP(A1575,'Medical Examinations'!A1573:H3908,2,FALSE)</f>
        <v>35.49</v>
      </c>
      <c r="D1575" s="15">
        <f>VLOOKUP(A1575,'Medical Examinations'!A1573:H3908,3,FALSE)</f>
        <v>5.21</v>
      </c>
      <c r="E1575" s="15" t="str">
        <f>VLOOKUP(A1575,'Medical Examinations'!A1573:H3908,4,FALSE)</f>
        <v>yes</v>
      </c>
      <c r="F1575" s="15" t="str">
        <f>VLOOKUP(A1575,'Medical Examinations'!A1573:H3908,5,FALSE)</f>
        <v>No</v>
      </c>
      <c r="G1575" s="15" t="str">
        <f>VLOOKUP(A1575,'Medical Examinations'!A1573:H3908,6,FALSE)</f>
        <v>Yes</v>
      </c>
      <c r="H1575" s="15">
        <f>VLOOKUP(A1575,'Medical Examinations'!A1573:H3908,7,FALSE)</f>
        <v>1</v>
      </c>
      <c r="I1575" s="15" t="str">
        <f>VLOOKUP(A1575,'Medical Examinations'!A1573:H3908,8,FALSE)</f>
        <v>No</v>
      </c>
      <c r="J1575" s="15" t="str">
        <f>VLOOKUP(A1575,'Medical Examinations'!A1573:J3908,9,FALSE)</f>
        <v>OBESITY</v>
      </c>
      <c r="K1575" s="15" t="str">
        <f>VLOOKUP(A1575,'Medical Examinations'!A1573:J3908,10,FALSE)</f>
        <v>NORMAL</v>
      </c>
      <c r="L1575" s="15" t="e">
        <f>VLOOKUP(A1575,'Hospitalisation Details'!A1573:J3916,10,FALSE)</f>
        <v>#N/A</v>
      </c>
      <c r="M1575" s="15" t="e">
        <f>VLOOKUP(A1575,'Hospitalisation Details'!A1573:I3916,6,FALSE)</f>
        <v>#N/A</v>
      </c>
      <c r="N1575" s="15" t="e">
        <f>VLOOKUP(A1575,'Hospitalisation Details'!A1573:I3916,7,FALSE)</f>
        <v>#N/A</v>
      </c>
      <c r="O1575" s="15" t="e">
        <f>VLOOKUP(A1575,'Hospitalisation Details'!A1573:I3916,8,FALSE)</f>
        <v>#N/A</v>
      </c>
      <c r="P1575" s="15" t="e">
        <f>VLOOKUP(A1575,'Hospitalisation Details'!A1573:I3916,9,FALSE)</f>
        <v>#N/A</v>
      </c>
      <c r="Q1575" s="15" t="e">
        <f>VLOOKUP(A1575,'Hospitalisation Details'!A1573:K3916,11,FALSE)</f>
        <v>#N/A</v>
      </c>
    </row>
    <row r="1576" spans="1:17" ht="15.6" x14ac:dyDescent="0.3">
      <c r="A1576" s="78" t="s">
        <v>797</v>
      </c>
      <c r="B1576" s="78" t="str">
        <f>VLOOKUP(A1576,'Customer Names'!A1574:C3909,3,FALSE)</f>
        <v>Jerry D.</v>
      </c>
      <c r="C1576" s="91">
        <f>VLOOKUP(A1576,'Medical Examinations'!A1574:H3909,2,FALSE)</f>
        <v>26.315000000000001</v>
      </c>
      <c r="D1576" s="15">
        <f>VLOOKUP(A1576,'Medical Examinations'!A1574:H3909,3,FALSE)</f>
        <v>5.89</v>
      </c>
      <c r="E1576" s="15" t="str">
        <f>VLOOKUP(A1576,'Medical Examinations'!A1574:H3909,4,FALSE)</f>
        <v>No</v>
      </c>
      <c r="F1576" s="15" t="str">
        <f>VLOOKUP(A1576,'Medical Examinations'!A1574:H3909,5,FALSE)</f>
        <v>No</v>
      </c>
      <c r="G1576" s="15" t="str">
        <f>VLOOKUP(A1576,'Medical Examinations'!A1574:H3909,6,FALSE)</f>
        <v>No</v>
      </c>
      <c r="H1576" s="15">
        <f>VLOOKUP(A1576,'Medical Examinations'!A1574:H3909,7,FALSE)</f>
        <v>0</v>
      </c>
      <c r="I1576" s="15" t="str">
        <f>VLOOKUP(A1576,'Medical Examinations'!A1574:H3909,8,FALSE)</f>
        <v>No</v>
      </c>
      <c r="J1576" s="15" t="str">
        <f>VLOOKUP(A1576,'Medical Examinations'!A1574:J3909,9,FALSE)</f>
        <v>OVERWEIGHT</v>
      </c>
      <c r="K1576" s="15" t="str">
        <f>VLOOKUP(A1576,'Medical Examinations'!A1574:J3909,10,FALSE)</f>
        <v>PREDIABETES</v>
      </c>
      <c r="L1576" s="15" t="e">
        <f>VLOOKUP(A1576,'Hospitalisation Details'!A1574:J3917,10,FALSE)</f>
        <v>#N/A</v>
      </c>
      <c r="M1576" s="15" t="e">
        <f>VLOOKUP(A1576,'Hospitalisation Details'!A1574:I3917,6,FALSE)</f>
        <v>#N/A</v>
      </c>
      <c r="N1576" s="15" t="e">
        <f>VLOOKUP(A1576,'Hospitalisation Details'!A1574:I3917,7,FALSE)</f>
        <v>#N/A</v>
      </c>
      <c r="O1576" s="15" t="e">
        <f>VLOOKUP(A1576,'Hospitalisation Details'!A1574:I3917,8,FALSE)</f>
        <v>#N/A</v>
      </c>
      <c r="P1576" s="15" t="e">
        <f>VLOOKUP(A1576,'Hospitalisation Details'!A1574:I3917,9,FALSE)</f>
        <v>#N/A</v>
      </c>
      <c r="Q1576" s="15" t="e">
        <f>VLOOKUP(A1576,'Hospitalisation Details'!A1574:K3917,11,FALSE)</f>
        <v>#N/A</v>
      </c>
    </row>
    <row r="1577" spans="1:17" ht="15.6" x14ac:dyDescent="0.3">
      <c r="A1577" s="78" t="s">
        <v>796</v>
      </c>
      <c r="B1577" s="78" t="str">
        <f>VLOOKUP(A1577,'Customer Names'!A1575:C3910,3,FALSE)</f>
        <v>Eric A.</v>
      </c>
      <c r="C1577" s="91">
        <f>VLOOKUP(A1577,'Medical Examinations'!A1575:H3910,2,FALSE)</f>
        <v>19.79</v>
      </c>
      <c r="D1577" s="15">
        <f>VLOOKUP(A1577,'Medical Examinations'!A1575:H3910,3,FALSE)</f>
        <v>4.8099999999999996</v>
      </c>
      <c r="E1577" s="15" t="str">
        <f>VLOOKUP(A1577,'Medical Examinations'!A1575:H3910,4,FALSE)</f>
        <v>yes</v>
      </c>
      <c r="F1577" s="15" t="str">
        <f>VLOOKUP(A1577,'Medical Examinations'!A1575:H3910,5,FALSE)</f>
        <v>No</v>
      </c>
      <c r="G1577" s="15" t="str">
        <f>VLOOKUP(A1577,'Medical Examinations'!A1575:H3910,6,FALSE)</f>
        <v>No</v>
      </c>
      <c r="H1577" s="15">
        <f>VLOOKUP(A1577,'Medical Examinations'!A1575:H3910,7,FALSE)</f>
        <v>0</v>
      </c>
      <c r="I1577" s="15" t="str">
        <f>VLOOKUP(A1577,'Medical Examinations'!A1575:H3910,8,FALSE)</f>
        <v>No</v>
      </c>
      <c r="J1577" s="15" t="str">
        <f>VLOOKUP(A1577,'Medical Examinations'!A1575:J3910,9,FALSE)</f>
        <v>NORMAL WEIGHT</v>
      </c>
      <c r="K1577" s="15" t="str">
        <f>VLOOKUP(A1577,'Medical Examinations'!A1575:J3910,10,FALSE)</f>
        <v>NORMAL</v>
      </c>
      <c r="L1577" s="15" t="e">
        <f>VLOOKUP(A1577,'Hospitalisation Details'!A1575:J3918,10,FALSE)</f>
        <v>#N/A</v>
      </c>
      <c r="M1577" s="15" t="e">
        <f>VLOOKUP(A1577,'Hospitalisation Details'!A1575:I3918,6,FALSE)</f>
        <v>#N/A</v>
      </c>
      <c r="N1577" s="15" t="e">
        <f>VLOOKUP(A1577,'Hospitalisation Details'!A1575:I3918,7,FALSE)</f>
        <v>#N/A</v>
      </c>
      <c r="O1577" s="15" t="e">
        <f>VLOOKUP(A1577,'Hospitalisation Details'!A1575:I3918,8,FALSE)</f>
        <v>#N/A</v>
      </c>
      <c r="P1577" s="15" t="e">
        <f>VLOOKUP(A1577,'Hospitalisation Details'!A1575:I3918,9,FALSE)</f>
        <v>#N/A</v>
      </c>
      <c r="Q1577" s="15" t="e">
        <f>VLOOKUP(A1577,'Hospitalisation Details'!A1575:K3918,11,FALSE)</f>
        <v>#N/A</v>
      </c>
    </row>
    <row r="1578" spans="1:17" ht="15.6" x14ac:dyDescent="0.3">
      <c r="A1578" s="78" t="s">
        <v>795</v>
      </c>
      <c r="B1578" s="78" t="str">
        <f>VLOOKUP(A1578,'Customer Names'!A1576:C3911,3,FALSE)</f>
        <v>Cathi</v>
      </c>
      <c r="C1578" s="91">
        <f>VLOOKUP(A1578,'Medical Examinations'!A1576:H3911,2,FALSE)</f>
        <v>40.564999999999998</v>
      </c>
      <c r="D1578" s="15">
        <f>VLOOKUP(A1578,'Medical Examinations'!A1576:H3911,3,FALSE)</f>
        <v>5.66</v>
      </c>
      <c r="E1578" s="15" t="str">
        <f>VLOOKUP(A1578,'Medical Examinations'!A1576:H3911,4,FALSE)</f>
        <v>No</v>
      </c>
      <c r="F1578" s="15" t="str">
        <f>VLOOKUP(A1578,'Medical Examinations'!A1576:H3911,5,FALSE)</f>
        <v>No</v>
      </c>
      <c r="G1578" s="15" t="str">
        <f>VLOOKUP(A1578,'Medical Examinations'!A1576:H3911,6,FALSE)</f>
        <v>No</v>
      </c>
      <c r="H1578" s="15">
        <f>VLOOKUP(A1578,'Medical Examinations'!A1576:H3911,7,FALSE)</f>
        <v>1</v>
      </c>
      <c r="I1578" s="15" t="str">
        <f>VLOOKUP(A1578,'Medical Examinations'!A1576:H3911,8,FALSE)</f>
        <v>No</v>
      </c>
      <c r="J1578" s="15" t="str">
        <f>VLOOKUP(A1578,'Medical Examinations'!A1576:J3911,9,FALSE)</f>
        <v>OBESITY</v>
      </c>
      <c r="K1578" s="15" t="str">
        <f>VLOOKUP(A1578,'Medical Examinations'!A1576:J3911,10,FALSE)</f>
        <v>NORMAL</v>
      </c>
      <c r="L1578" s="15" t="e">
        <f>VLOOKUP(A1578,'Hospitalisation Details'!A1576:J3919,10,FALSE)</f>
        <v>#N/A</v>
      </c>
      <c r="M1578" s="15" t="e">
        <f>VLOOKUP(A1578,'Hospitalisation Details'!A1576:I3919,6,FALSE)</f>
        <v>#N/A</v>
      </c>
      <c r="N1578" s="15" t="e">
        <f>VLOOKUP(A1578,'Hospitalisation Details'!A1576:I3919,7,FALSE)</f>
        <v>#N/A</v>
      </c>
      <c r="O1578" s="15" t="e">
        <f>VLOOKUP(A1578,'Hospitalisation Details'!A1576:I3919,8,FALSE)</f>
        <v>#N/A</v>
      </c>
      <c r="P1578" s="15" t="e">
        <f>VLOOKUP(A1578,'Hospitalisation Details'!A1576:I3919,9,FALSE)</f>
        <v>#N/A</v>
      </c>
      <c r="Q1578" s="15" t="e">
        <f>VLOOKUP(A1578,'Hospitalisation Details'!A1576:K3919,11,FALSE)</f>
        <v>#N/A</v>
      </c>
    </row>
    <row r="1579" spans="1:17" ht="15.6" x14ac:dyDescent="0.3">
      <c r="A1579" s="78" t="s">
        <v>794</v>
      </c>
      <c r="B1579" s="78" t="str">
        <f>VLOOKUP(A1579,'Customer Names'!A1577:C3912,3,FALSE)</f>
        <v>Alex M</v>
      </c>
      <c r="C1579" s="91">
        <f>VLOOKUP(A1579,'Medical Examinations'!A1577:H3912,2,FALSE)</f>
        <v>18.03</v>
      </c>
      <c r="D1579" s="15">
        <f>VLOOKUP(A1579,'Medical Examinations'!A1577:H3912,3,FALSE)</f>
        <v>10.66</v>
      </c>
      <c r="E1579" s="15" t="str">
        <f>VLOOKUP(A1579,'Medical Examinations'!A1577:H3912,4,FALSE)</f>
        <v>yes</v>
      </c>
      <c r="F1579" s="15" t="str">
        <f>VLOOKUP(A1579,'Medical Examinations'!A1577:H3912,5,FALSE)</f>
        <v>No</v>
      </c>
      <c r="G1579" s="15" t="str">
        <f>VLOOKUP(A1579,'Medical Examinations'!A1577:H3912,6,FALSE)</f>
        <v>No</v>
      </c>
      <c r="H1579" s="15">
        <f>VLOOKUP(A1579,'Medical Examinations'!A1577:H3912,7,FALSE)</f>
        <v>2</v>
      </c>
      <c r="I1579" s="15" t="str">
        <f>VLOOKUP(A1579,'Medical Examinations'!A1577:H3912,8,FALSE)</f>
        <v>No</v>
      </c>
      <c r="J1579" s="15" t="str">
        <f>VLOOKUP(A1579,'Medical Examinations'!A1577:J3912,9,FALSE)</f>
        <v>UNDERWEIGHT</v>
      </c>
      <c r="K1579" s="15" t="str">
        <f>VLOOKUP(A1579,'Medical Examinations'!A1577:J3912,10,FALSE)</f>
        <v>DIABETES</v>
      </c>
      <c r="L1579" s="15" t="e">
        <f>VLOOKUP(A1579,'Hospitalisation Details'!A1577:J3920,10,FALSE)</f>
        <v>#N/A</v>
      </c>
      <c r="M1579" s="15" t="e">
        <f>VLOOKUP(A1579,'Hospitalisation Details'!A1577:I3920,6,FALSE)</f>
        <v>#N/A</v>
      </c>
      <c r="N1579" s="15" t="e">
        <f>VLOOKUP(A1579,'Hospitalisation Details'!A1577:I3920,7,FALSE)</f>
        <v>#N/A</v>
      </c>
      <c r="O1579" s="15" t="e">
        <f>VLOOKUP(A1579,'Hospitalisation Details'!A1577:I3920,8,FALSE)</f>
        <v>#N/A</v>
      </c>
      <c r="P1579" s="15" t="e">
        <f>VLOOKUP(A1579,'Hospitalisation Details'!A1577:I3920,9,FALSE)</f>
        <v>#N/A</v>
      </c>
      <c r="Q1579" s="15" t="e">
        <f>VLOOKUP(A1579,'Hospitalisation Details'!A1577:K3920,11,FALSE)</f>
        <v>#N/A</v>
      </c>
    </row>
    <row r="1580" spans="1:17" ht="15.6" x14ac:dyDescent="0.3">
      <c r="A1580" s="78" t="s">
        <v>793</v>
      </c>
      <c r="B1580" s="78" t="str">
        <f>VLOOKUP(A1580,'Customer Names'!A1578:C3913,3,FALSE)</f>
        <v>Liang</v>
      </c>
      <c r="C1580" s="91">
        <f>VLOOKUP(A1580,'Medical Examinations'!A1578:H3913,2,FALSE)</f>
        <v>34.65</v>
      </c>
      <c r="D1580" s="15">
        <f>VLOOKUP(A1580,'Medical Examinations'!A1578:H3913,3,FALSE)</f>
        <v>5.98</v>
      </c>
      <c r="E1580" s="15" t="str">
        <f>VLOOKUP(A1580,'Medical Examinations'!A1578:H3913,4,FALSE)</f>
        <v>yes</v>
      </c>
      <c r="F1580" s="15" t="str">
        <f>VLOOKUP(A1580,'Medical Examinations'!A1578:H3913,5,FALSE)</f>
        <v>No</v>
      </c>
      <c r="G1580" s="15" t="str">
        <f>VLOOKUP(A1580,'Medical Examinations'!A1578:H3913,6,FALSE)</f>
        <v>No</v>
      </c>
      <c r="H1580" s="15">
        <f>VLOOKUP(A1580,'Medical Examinations'!A1578:H3913,7,FALSE)</f>
        <v>0</v>
      </c>
      <c r="I1580" s="15" t="str">
        <f>VLOOKUP(A1580,'Medical Examinations'!A1578:H3913,8,FALSE)</f>
        <v>No</v>
      </c>
      <c r="J1580" s="15" t="str">
        <f>VLOOKUP(A1580,'Medical Examinations'!A1578:J3913,9,FALSE)</f>
        <v>OBESITY</v>
      </c>
      <c r="K1580" s="15" t="str">
        <f>VLOOKUP(A1580,'Medical Examinations'!A1578:J3913,10,FALSE)</f>
        <v>PREDIABETES</v>
      </c>
      <c r="L1580" s="15" t="e">
        <f>VLOOKUP(A1580,'Hospitalisation Details'!A1578:J3921,10,FALSE)</f>
        <v>#N/A</v>
      </c>
      <c r="M1580" s="15" t="e">
        <f>VLOOKUP(A1580,'Hospitalisation Details'!A1578:I3921,6,FALSE)</f>
        <v>#N/A</v>
      </c>
      <c r="N1580" s="15" t="e">
        <f>VLOOKUP(A1580,'Hospitalisation Details'!A1578:I3921,7,FALSE)</f>
        <v>#N/A</v>
      </c>
      <c r="O1580" s="15" t="e">
        <f>VLOOKUP(A1580,'Hospitalisation Details'!A1578:I3921,8,FALSE)</f>
        <v>#N/A</v>
      </c>
      <c r="P1580" s="15" t="e">
        <f>VLOOKUP(A1580,'Hospitalisation Details'!A1578:I3921,9,FALSE)</f>
        <v>#N/A</v>
      </c>
      <c r="Q1580" s="15" t="e">
        <f>VLOOKUP(A1580,'Hospitalisation Details'!A1578:K3921,11,FALSE)</f>
        <v>#N/A</v>
      </c>
    </row>
    <row r="1581" spans="1:17" ht="15.6" x14ac:dyDescent="0.3">
      <c r="A1581" s="78" t="s">
        <v>792</v>
      </c>
      <c r="B1581" s="78" t="str">
        <f>VLOOKUP(A1581,'Customer Names'!A1579:C3914,3,FALSE)</f>
        <v>Lexy</v>
      </c>
      <c r="C1581" s="91">
        <f>VLOOKUP(A1581,'Medical Examinations'!A1579:H3914,2,FALSE)</f>
        <v>42.94</v>
      </c>
      <c r="D1581" s="15">
        <f>VLOOKUP(A1581,'Medical Examinations'!A1579:H3914,3,FALSE)</f>
        <v>4.34</v>
      </c>
      <c r="E1581" s="15" t="str">
        <f>VLOOKUP(A1581,'Medical Examinations'!A1579:H3914,4,FALSE)</f>
        <v>No</v>
      </c>
      <c r="F1581" s="15" t="str">
        <f>VLOOKUP(A1581,'Medical Examinations'!A1579:H3914,5,FALSE)</f>
        <v>No</v>
      </c>
      <c r="G1581" s="15" t="str">
        <f>VLOOKUP(A1581,'Medical Examinations'!A1579:H3914,6,FALSE)</f>
        <v>No</v>
      </c>
      <c r="H1581" s="15">
        <f>VLOOKUP(A1581,'Medical Examinations'!A1579:H3914,7,FALSE)</f>
        <v>0</v>
      </c>
      <c r="I1581" s="15" t="str">
        <f>VLOOKUP(A1581,'Medical Examinations'!A1579:H3914,8,FALSE)</f>
        <v>No</v>
      </c>
      <c r="J1581" s="15" t="str">
        <f>VLOOKUP(A1581,'Medical Examinations'!A1579:J3914,9,FALSE)</f>
        <v>OBESITY</v>
      </c>
      <c r="K1581" s="15" t="str">
        <f>VLOOKUP(A1581,'Medical Examinations'!A1579:J3914,10,FALSE)</f>
        <v>NORMAL</v>
      </c>
      <c r="L1581" s="15" t="e">
        <f>VLOOKUP(A1581,'Hospitalisation Details'!A1579:J3922,10,FALSE)</f>
        <v>#N/A</v>
      </c>
      <c r="M1581" s="15" t="e">
        <f>VLOOKUP(A1581,'Hospitalisation Details'!A1579:I3922,6,FALSE)</f>
        <v>#N/A</v>
      </c>
      <c r="N1581" s="15" t="e">
        <f>VLOOKUP(A1581,'Hospitalisation Details'!A1579:I3922,7,FALSE)</f>
        <v>#N/A</v>
      </c>
      <c r="O1581" s="15" t="e">
        <f>VLOOKUP(A1581,'Hospitalisation Details'!A1579:I3922,8,FALSE)</f>
        <v>#N/A</v>
      </c>
      <c r="P1581" s="15" t="e">
        <f>VLOOKUP(A1581,'Hospitalisation Details'!A1579:I3922,9,FALSE)</f>
        <v>#N/A</v>
      </c>
      <c r="Q1581" s="15" t="e">
        <f>VLOOKUP(A1581,'Hospitalisation Details'!A1579:K3922,11,FALSE)</f>
        <v>#N/A</v>
      </c>
    </row>
    <row r="1582" spans="1:17" ht="15.6" x14ac:dyDescent="0.3">
      <c r="A1582" s="78" t="s">
        <v>791</v>
      </c>
      <c r="B1582" s="78" t="str">
        <f>VLOOKUP(A1582,'Customer Names'!A1580:C3915,3,FALSE)</f>
        <v>Michael</v>
      </c>
      <c r="C1582" s="91">
        <f>VLOOKUP(A1582,'Medical Examinations'!A1580:H3915,2,FALSE)</f>
        <v>31.254999999999999</v>
      </c>
      <c r="D1582" s="15">
        <f>VLOOKUP(A1582,'Medical Examinations'!A1580:H3915,3,FALSE)</f>
        <v>5.17</v>
      </c>
      <c r="E1582" s="15" t="str">
        <f>VLOOKUP(A1582,'Medical Examinations'!A1580:H3915,4,FALSE)</f>
        <v>No</v>
      </c>
      <c r="F1582" s="15" t="str">
        <f>VLOOKUP(A1582,'Medical Examinations'!A1580:H3915,5,FALSE)</f>
        <v>No</v>
      </c>
      <c r="G1582" s="15" t="str">
        <f>VLOOKUP(A1582,'Medical Examinations'!A1580:H3915,6,FALSE)</f>
        <v>No</v>
      </c>
      <c r="H1582" s="15">
        <f>VLOOKUP(A1582,'Medical Examinations'!A1580:H3915,7,FALSE)</f>
        <v>0</v>
      </c>
      <c r="I1582" s="15" t="str">
        <f>VLOOKUP(A1582,'Medical Examinations'!A1580:H3915,8,FALSE)</f>
        <v>No</v>
      </c>
      <c r="J1582" s="15" t="str">
        <f>VLOOKUP(A1582,'Medical Examinations'!A1580:J3915,9,FALSE)</f>
        <v>OBESITY</v>
      </c>
      <c r="K1582" s="15" t="str">
        <f>VLOOKUP(A1582,'Medical Examinations'!A1580:J3915,10,FALSE)</f>
        <v>NORMAL</v>
      </c>
      <c r="L1582" s="15" t="e">
        <f>VLOOKUP(A1582,'Hospitalisation Details'!A1580:J3923,10,FALSE)</f>
        <v>#N/A</v>
      </c>
      <c r="M1582" s="15" t="e">
        <f>VLOOKUP(A1582,'Hospitalisation Details'!A1580:I3923,6,FALSE)</f>
        <v>#N/A</v>
      </c>
      <c r="N1582" s="15" t="e">
        <f>VLOOKUP(A1582,'Hospitalisation Details'!A1580:I3923,7,FALSE)</f>
        <v>#N/A</v>
      </c>
      <c r="O1582" s="15" t="e">
        <f>VLOOKUP(A1582,'Hospitalisation Details'!A1580:I3923,8,FALSE)</f>
        <v>#N/A</v>
      </c>
      <c r="P1582" s="15" t="e">
        <f>VLOOKUP(A1582,'Hospitalisation Details'!A1580:I3923,9,FALSE)</f>
        <v>#N/A</v>
      </c>
      <c r="Q1582" s="15" t="e">
        <f>VLOOKUP(A1582,'Hospitalisation Details'!A1580:K3923,11,FALSE)</f>
        <v>#N/A</v>
      </c>
    </row>
    <row r="1583" spans="1:17" ht="15.6" x14ac:dyDescent="0.3">
      <c r="A1583" s="78" t="s">
        <v>790</v>
      </c>
      <c r="B1583" s="78" t="str">
        <f>VLOOKUP(A1583,'Customer Names'!A1581:C3916,3,FALSE)</f>
        <v>Samuel L</v>
      </c>
      <c r="C1583" s="91">
        <f>VLOOKUP(A1583,'Medical Examinations'!A1581:H3916,2,FALSE)</f>
        <v>45.43</v>
      </c>
      <c r="D1583" s="15">
        <f>VLOOKUP(A1583,'Medical Examinations'!A1581:H3916,3,FALSE)</f>
        <v>4.2300000000000004</v>
      </c>
      <c r="E1583" s="15" t="str">
        <f>VLOOKUP(A1583,'Medical Examinations'!A1581:H3916,4,FALSE)</f>
        <v>yes</v>
      </c>
      <c r="F1583" s="15" t="str">
        <f>VLOOKUP(A1583,'Medical Examinations'!A1581:H3916,5,FALSE)</f>
        <v>No</v>
      </c>
      <c r="G1583" s="15" t="str">
        <f>VLOOKUP(A1583,'Medical Examinations'!A1581:H3916,6,FALSE)</f>
        <v>Yes</v>
      </c>
      <c r="H1583" s="15">
        <f>VLOOKUP(A1583,'Medical Examinations'!A1581:H3916,7,FALSE)</f>
        <v>1</v>
      </c>
      <c r="I1583" s="15" t="str">
        <f>VLOOKUP(A1583,'Medical Examinations'!A1581:H3916,8,FALSE)</f>
        <v>No</v>
      </c>
      <c r="J1583" s="15" t="str">
        <f>VLOOKUP(A1583,'Medical Examinations'!A1581:J3916,9,FALSE)</f>
        <v>OBESITY</v>
      </c>
      <c r="K1583" s="15" t="str">
        <f>VLOOKUP(A1583,'Medical Examinations'!A1581:J3916,10,FALSE)</f>
        <v>NORMAL</v>
      </c>
      <c r="L1583" s="15" t="e">
        <f>VLOOKUP(A1583,'Hospitalisation Details'!A1581:J3924,10,FALSE)</f>
        <v>#N/A</v>
      </c>
      <c r="M1583" s="15" t="e">
        <f>VLOOKUP(A1583,'Hospitalisation Details'!A1581:I3924,6,FALSE)</f>
        <v>#N/A</v>
      </c>
      <c r="N1583" s="15" t="e">
        <f>VLOOKUP(A1583,'Hospitalisation Details'!A1581:I3924,7,FALSE)</f>
        <v>#N/A</v>
      </c>
      <c r="O1583" s="15" t="e">
        <f>VLOOKUP(A1583,'Hospitalisation Details'!A1581:I3924,8,FALSE)</f>
        <v>#N/A</v>
      </c>
      <c r="P1583" s="15" t="e">
        <f>VLOOKUP(A1583,'Hospitalisation Details'!A1581:I3924,9,FALSE)</f>
        <v>#N/A</v>
      </c>
      <c r="Q1583" s="15" t="e">
        <f>VLOOKUP(A1583,'Hospitalisation Details'!A1581:K3924,11,FALSE)</f>
        <v>#N/A</v>
      </c>
    </row>
    <row r="1584" spans="1:17" ht="15.6" x14ac:dyDescent="0.3">
      <c r="A1584" s="78" t="s">
        <v>789</v>
      </c>
      <c r="B1584" s="78" t="str">
        <f>VLOOKUP(A1584,'Customer Names'!A1582:C3917,3,FALSE)</f>
        <v>Spencer A.</v>
      </c>
      <c r="C1584" s="91">
        <f>VLOOKUP(A1584,'Medical Examinations'!A1582:H3917,2,FALSE)</f>
        <v>32.340000000000003</v>
      </c>
      <c r="D1584" s="15">
        <f>VLOOKUP(A1584,'Medical Examinations'!A1582:H3917,3,FALSE)</f>
        <v>4.88</v>
      </c>
      <c r="E1584" s="15" t="str">
        <f>VLOOKUP(A1584,'Medical Examinations'!A1582:H3917,4,FALSE)</f>
        <v>yes</v>
      </c>
      <c r="F1584" s="15" t="str">
        <f>VLOOKUP(A1584,'Medical Examinations'!A1582:H3917,5,FALSE)</f>
        <v>No</v>
      </c>
      <c r="G1584" s="15" t="str">
        <f>VLOOKUP(A1584,'Medical Examinations'!A1582:H3917,6,FALSE)</f>
        <v>Yes</v>
      </c>
      <c r="H1584" s="15">
        <f>VLOOKUP(A1584,'Medical Examinations'!A1582:H3917,7,FALSE)</f>
        <v>1</v>
      </c>
      <c r="I1584" s="15" t="str">
        <f>VLOOKUP(A1584,'Medical Examinations'!A1582:H3917,8,FALSE)</f>
        <v>No</v>
      </c>
      <c r="J1584" s="15" t="str">
        <f>VLOOKUP(A1584,'Medical Examinations'!A1582:J3917,9,FALSE)</f>
        <v>OBESITY</v>
      </c>
      <c r="K1584" s="15" t="str">
        <f>VLOOKUP(A1584,'Medical Examinations'!A1582:J3917,10,FALSE)</f>
        <v>NORMAL</v>
      </c>
      <c r="L1584" s="15" t="e">
        <f>VLOOKUP(A1584,'Hospitalisation Details'!A1582:J3925,10,FALSE)</f>
        <v>#N/A</v>
      </c>
      <c r="M1584" s="15" t="e">
        <f>VLOOKUP(A1584,'Hospitalisation Details'!A1582:I3925,6,FALSE)</f>
        <v>#N/A</v>
      </c>
      <c r="N1584" s="15" t="e">
        <f>VLOOKUP(A1584,'Hospitalisation Details'!A1582:I3925,7,FALSE)</f>
        <v>#N/A</v>
      </c>
      <c r="O1584" s="15" t="e">
        <f>VLOOKUP(A1584,'Hospitalisation Details'!A1582:I3925,8,FALSE)</f>
        <v>#N/A</v>
      </c>
      <c r="P1584" s="15" t="e">
        <f>VLOOKUP(A1584,'Hospitalisation Details'!A1582:I3925,9,FALSE)</f>
        <v>#N/A</v>
      </c>
      <c r="Q1584" s="15" t="e">
        <f>VLOOKUP(A1584,'Hospitalisation Details'!A1582:K3925,11,FALSE)</f>
        <v>#N/A</v>
      </c>
    </row>
    <row r="1585" spans="1:17" ht="15.6" x14ac:dyDescent="0.3">
      <c r="A1585" s="78" t="s">
        <v>788</v>
      </c>
      <c r="B1585" s="78" t="str">
        <f>VLOOKUP(A1585,'Customer Names'!A1583:C3918,3,FALSE)</f>
        <v>Rochelle</v>
      </c>
      <c r="C1585" s="91">
        <f>VLOOKUP(A1585,'Medical Examinations'!A1583:H3918,2,FALSE)</f>
        <v>25.46</v>
      </c>
      <c r="D1585" s="15">
        <f>VLOOKUP(A1585,'Medical Examinations'!A1583:H3918,3,FALSE)</f>
        <v>9.7100000000000009</v>
      </c>
      <c r="E1585" s="15" t="str">
        <f>VLOOKUP(A1585,'Medical Examinations'!A1583:H3918,4,FALSE)</f>
        <v>yes</v>
      </c>
      <c r="F1585" s="15" t="str">
        <f>VLOOKUP(A1585,'Medical Examinations'!A1583:H3918,5,FALSE)</f>
        <v>No</v>
      </c>
      <c r="G1585" s="15" t="str">
        <f>VLOOKUP(A1585,'Medical Examinations'!A1583:H3918,6,FALSE)</f>
        <v>No</v>
      </c>
      <c r="H1585" s="15">
        <f>VLOOKUP(A1585,'Medical Examinations'!A1583:H3918,7,FALSE)</f>
        <v>1</v>
      </c>
      <c r="I1585" s="15" t="str">
        <f>VLOOKUP(A1585,'Medical Examinations'!A1583:H3918,8,FALSE)</f>
        <v>No</v>
      </c>
      <c r="J1585" s="15" t="str">
        <f>VLOOKUP(A1585,'Medical Examinations'!A1583:J3918,9,FALSE)</f>
        <v>OVERWEIGHT</v>
      </c>
      <c r="K1585" s="15" t="str">
        <f>VLOOKUP(A1585,'Medical Examinations'!A1583:J3918,10,FALSE)</f>
        <v>DIABETES</v>
      </c>
      <c r="L1585" s="15" t="e">
        <f>VLOOKUP(A1585,'Hospitalisation Details'!A1583:J3926,10,FALSE)</f>
        <v>#N/A</v>
      </c>
      <c r="M1585" s="15" t="e">
        <f>VLOOKUP(A1585,'Hospitalisation Details'!A1583:I3926,6,FALSE)</f>
        <v>#N/A</v>
      </c>
      <c r="N1585" s="15" t="e">
        <f>VLOOKUP(A1585,'Hospitalisation Details'!A1583:I3926,7,FALSE)</f>
        <v>#N/A</v>
      </c>
      <c r="O1585" s="15" t="e">
        <f>VLOOKUP(A1585,'Hospitalisation Details'!A1583:I3926,8,FALSE)</f>
        <v>#N/A</v>
      </c>
      <c r="P1585" s="15" t="e">
        <f>VLOOKUP(A1585,'Hospitalisation Details'!A1583:I3926,9,FALSE)</f>
        <v>#N/A</v>
      </c>
      <c r="Q1585" s="15" t="e">
        <f>VLOOKUP(A1585,'Hospitalisation Details'!A1583:K3926,11,FALSE)</f>
        <v>#N/A</v>
      </c>
    </row>
    <row r="1586" spans="1:17" ht="15.6" x14ac:dyDescent="0.3">
      <c r="A1586" s="78" t="s">
        <v>787</v>
      </c>
      <c r="B1586" s="78" t="str">
        <f>VLOOKUP(A1586,'Customer Names'!A1584:C3919,3,FALSE)</f>
        <v>Paula</v>
      </c>
      <c r="C1586" s="91">
        <f>VLOOKUP(A1586,'Medical Examinations'!A1584:H3919,2,FALSE)</f>
        <v>37.145000000000003</v>
      </c>
      <c r="D1586" s="15">
        <f>VLOOKUP(A1586,'Medical Examinations'!A1584:H3919,3,FALSE)</f>
        <v>5.32</v>
      </c>
      <c r="E1586" s="15" t="str">
        <f>VLOOKUP(A1586,'Medical Examinations'!A1584:H3919,4,FALSE)</f>
        <v>No</v>
      </c>
      <c r="F1586" s="15" t="str">
        <f>VLOOKUP(A1586,'Medical Examinations'!A1584:H3919,5,FALSE)</f>
        <v>No</v>
      </c>
      <c r="G1586" s="15" t="str">
        <f>VLOOKUP(A1586,'Medical Examinations'!A1584:H3919,6,FALSE)</f>
        <v>No</v>
      </c>
      <c r="H1586" s="15">
        <f>VLOOKUP(A1586,'Medical Examinations'!A1584:H3919,7,FALSE)</f>
        <v>0</v>
      </c>
      <c r="I1586" s="15" t="str">
        <f>VLOOKUP(A1586,'Medical Examinations'!A1584:H3919,8,FALSE)</f>
        <v>No</v>
      </c>
      <c r="J1586" s="15" t="str">
        <f>VLOOKUP(A1586,'Medical Examinations'!A1584:J3919,9,FALSE)</f>
        <v>OBESITY</v>
      </c>
      <c r="K1586" s="15" t="str">
        <f>VLOOKUP(A1586,'Medical Examinations'!A1584:J3919,10,FALSE)</f>
        <v>NORMAL</v>
      </c>
      <c r="L1586" s="15" t="e">
        <f>VLOOKUP(A1586,'Hospitalisation Details'!A1584:J3927,10,FALSE)</f>
        <v>#N/A</v>
      </c>
      <c r="M1586" s="15" t="e">
        <f>VLOOKUP(A1586,'Hospitalisation Details'!A1584:I3927,6,FALSE)</f>
        <v>#N/A</v>
      </c>
      <c r="N1586" s="15" t="e">
        <f>VLOOKUP(A1586,'Hospitalisation Details'!A1584:I3927,7,FALSE)</f>
        <v>#N/A</v>
      </c>
      <c r="O1586" s="15" t="e">
        <f>VLOOKUP(A1586,'Hospitalisation Details'!A1584:I3927,8,FALSE)</f>
        <v>#N/A</v>
      </c>
      <c r="P1586" s="15" t="e">
        <f>VLOOKUP(A1586,'Hospitalisation Details'!A1584:I3927,9,FALSE)</f>
        <v>#N/A</v>
      </c>
      <c r="Q1586" s="15" t="e">
        <f>VLOOKUP(A1586,'Hospitalisation Details'!A1584:K3927,11,FALSE)</f>
        <v>#N/A</v>
      </c>
    </row>
    <row r="1587" spans="1:17" ht="15.6" x14ac:dyDescent="0.3">
      <c r="A1587" s="78" t="s">
        <v>786</v>
      </c>
      <c r="B1587" s="78" t="str">
        <f>VLOOKUP(A1587,'Customer Names'!A1585:C3920,3,FALSE)</f>
        <v>Madeline E.</v>
      </c>
      <c r="C1587" s="91">
        <f>VLOOKUP(A1587,'Medical Examinations'!A1585:H3920,2,FALSE)</f>
        <v>30.8</v>
      </c>
      <c r="D1587" s="15">
        <f>VLOOKUP(A1587,'Medical Examinations'!A1585:H3920,3,FALSE)</f>
        <v>5.83</v>
      </c>
      <c r="E1587" s="15" t="str">
        <f>VLOOKUP(A1587,'Medical Examinations'!A1585:H3920,4,FALSE)</f>
        <v>yes</v>
      </c>
      <c r="F1587" s="15" t="str">
        <f>VLOOKUP(A1587,'Medical Examinations'!A1585:H3920,5,FALSE)</f>
        <v>No</v>
      </c>
      <c r="G1587" s="15" t="str">
        <f>VLOOKUP(A1587,'Medical Examinations'!A1585:H3920,6,FALSE)</f>
        <v>No</v>
      </c>
      <c r="H1587" s="15">
        <f>VLOOKUP(A1587,'Medical Examinations'!A1585:H3920,7,FALSE)</f>
        <v>0</v>
      </c>
      <c r="I1587" s="15" t="str">
        <f>VLOOKUP(A1587,'Medical Examinations'!A1585:H3920,8,FALSE)</f>
        <v>No</v>
      </c>
      <c r="J1587" s="15" t="str">
        <f>VLOOKUP(A1587,'Medical Examinations'!A1585:J3920,9,FALSE)</f>
        <v>OBESITY</v>
      </c>
      <c r="K1587" s="15" t="str">
        <f>VLOOKUP(A1587,'Medical Examinations'!A1585:J3920,10,FALSE)</f>
        <v>PREDIABETES</v>
      </c>
      <c r="L1587" s="15" t="e">
        <f>VLOOKUP(A1587,'Hospitalisation Details'!A1585:J3928,10,FALSE)</f>
        <v>#N/A</v>
      </c>
      <c r="M1587" s="15" t="e">
        <f>VLOOKUP(A1587,'Hospitalisation Details'!A1585:I3928,6,FALSE)</f>
        <v>#N/A</v>
      </c>
      <c r="N1587" s="15" t="e">
        <f>VLOOKUP(A1587,'Hospitalisation Details'!A1585:I3928,7,FALSE)</f>
        <v>#N/A</v>
      </c>
      <c r="O1587" s="15" t="e">
        <f>VLOOKUP(A1587,'Hospitalisation Details'!A1585:I3928,8,FALSE)</f>
        <v>#N/A</v>
      </c>
      <c r="P1587" s="15" t="e">
        <f>VLOOKUP(A1587,'Hospitalisation Details'!A1585:I3928,9,FALSE)</f>
        <v>#N/A</v>
      </c>
      <c r="Q1587" s="15" t="e">
        <f>VLOOKUP(A1587,'Hospitalisation Details'!A1585:K3928,11,FALSE)</f>
        <v>#N/A</v>
      </c>
    </row>
    <row r="1588" spans="1:17" ht="15.6" x14ac:dyDescent="0.3">
      <c r="A1588" s="78" t="s">
        <v>785</v>
      </c>
      <c r="B1588" s="78" t="str">
        <f>VLOOKUP(A1588,'Customer Names'!A1586:C3921,3,FALSE)</f>
        <v>Maria Isabel</v>
      </c>
      <c r="C1588" s="91">
        <f>VLOOKUP(A1588,'Medical Examinations'!A1586:H3921,2,FALSE)</f>
        <v>29.5</v>
      </c>
      <c r="D1588" s="15">
        <f>VLOOKUP(A1588,'Medical Examinations'!A1586:H3921,3,FALSE)</f>
        <v>5.54</v>
      </c>
      <c r="E1588" s="15" t="str">
        <f>VLOOKUP(A1588,'Medical Examinations'!A1586:H3921,4,FALSE)</f>
        <v>yes</v>
      </c>
      <c r="F1588" s="15" t="str">
        <f>VLOOKUP(A1588,'Medical Examinations'!A1586:H3921,5,FALSE)</f>
        <v>No</v>
      </c>
      <c r="G1588" s="15" t="str">
        <f>VLOOKUP(A1588,'Medical Examinations'!A1586:H3921,6,FALSE)</f>
        <v>No</v>
      </c>
      <c r="H1588" s="15">
        <f>VLOOKUP(A1588,'Medical Examinations'!A1586:H3921,7,FALSE)</f>
        <v>0</v>
      </c>
      <c r="I1588" s="15" t="str">
        <f>VLOOKUP(A1588,'Medical Examinations'!A1586:H3921,8,FALSE)</f>
        <v>No</v>
      </c>
      <c r="J1588" s="15" t="str">
        <f>VLOOKUP(A1588,'Medical Examinations'!A1586:J3921,9,FALSE)</f>
        <v>OVERWEIGHT</v>
      </c>
      <c r="K1588" s="15" t="str">
        <f>VLOOKUP(A1588,'Medical Examinations'!A1586:J3921,10,FALSE)</f>
        <v>NORMAL</v>
      </c>
      <c r="L1588" s="15" t="e">
        <f>VLOOKUP(A1588,'Hospitalisation Details'!A1586:J3929,10,FALSE)</f>
        <v>#N/A</v>
      </c>
      <c r="M1588" s="15" t="e">
        <f>VLOOKUP(A1588,'Hospitalisation Details'!A1586:I3929,6,FALSE)</f>
        <v>#N/A</v>
      </c>
      <c r="N1588" s="15" t="e">
        <f>VLOOKUP(A1588,'Hospitalisation Details'!A1586:I3929,7,FALSE)</f>
        <v>#N/A</v>
      </c>
      <c r="O1588" s="15" t="e">
        <f>VLOOKUP(A1588,'Hospitalisation Details'!A1586:I3929,8,FALSE)</f>
        <v>#N/A</v>
      </c>
      <c r="P1588" s="15" t="e">
        <f>VLOOKUP(A1588,'Hospitalisation Details'!A1586:I3929,9,FALSE)</f>
        <v>#N/A</v>
      </c>
      <c r="Q1588" s="15" t="e">
        <f>VLOOKUP(A1588,'Hospitalisation Details'!A1586:K3929,11,FALSE)</f>
        <v>#N/A</v>
      </c>
    </row>
    <row r="1589" spans="1:17" ht="15.6" x14ac:dyDescent="0.3">
      <c r="A1589" s="78" t="s">
        <v>784</v>
      </c>
      <c r="B1589" s="78" t="str">
        <f>VLOOKUP(A1589,'Customer Names'!A1587:C3922,3,FALSE)</f>
        <v>Arthur M.</v>
      </c>
      <c r="C1589" s="91">
        <f>VLOOKUP(A1589,'Medical Examinations'!A1587:H3922,2,FALSE)</f>
        <v>43.39</v>
      </c>
      <c r="D1589" s="15">
        <f>VLOOKUP(A1589,'Medical Examinations'!A1587:H3922,3,FALSE)</f>
        <v>5.85</v>
      </c>
      <c r="E1589" s="15" t="str">
        <f>VLOOKUP(A1589,'Medical Examinations'!A1587:H3922,4,FALSE)</f>
        <v>No</v>
      </c>
      <c r="F1589" s="15" t="str">
        <f>VLOOKUP(A1589,'Medical Examinations'!A1587:H3922,5,FALSE)</f>
        <v>yes</v>
      </c>
      <c r="G1589" s="15" t="str">
        <f>VLOOKUP(A1589,'Medical Examinations'!A1587:H3922,6,FALSE)</f>
        <v>No</v>
      </c>
      <c r="H1589" s="15">
        <f>VLOOKUP(A1589,'Medical Examinations'!A1587:H3922,7,FALSE)</f>
        <v>1</v>
      </c>
      <c r="I1589" s="15" t="str">
        <f>VLOOKUP(A1589,'Medical Examinations'!A1587:H3922,8,FALSE)</f>
        <v>No</v>
      </c>
      <c r="J1589" s="15" t="str">
        <f>VLOOKUP(A1589,'Medical Examinations'!A1587:J3922,9,FALSE)</f>
        <v>OBESITY</v>
      </c>
      <c r="K1589" s="15" t="str">
        <f>VLOOKUP(A1589,'Medical Examinations'!A1587:J3922,10,FALSE)</f>
        <v>PREDIABETES</v>
      </c>
      <c r="L1589" s="15" t="e">
        <f>VLOOKUP(A1589,'Hospitalisation Details'!A1587:J3930,10,FALSE)</f>
        <v>#N/A</v>
      </c>
      <c r="M1589" s="15" t="e">
        <f>VLOOKUP(A1589,'Hospitalisation Details'!A1587:I3930,6,FALSE)</f>
        <v>#N/A</v>
      </c>
      <c r="N1589" s="15" t="e">
        <f>VLOOKUP(A1589,'Hospitalisation Details'!A1587:I3930,7,FALSE)</f>
        <v>#N/A</v>
      </c>
      <c r="O1589" s="15" t="e">
        <f>VLOOKUP(A1589,'Hospitalisation Details'!A1587:I3930,8,FALSE)</f>
        <v>#N/A</v>
      </c>
      <c r="P1589" s="15" t="e">
        <f>VLOOKUP(A1589,'Hospitalisation Details'!A1587:I3930,9,FALSE)</f>
        <v>#N/A</v>
      </c>
      <c r="Q1589" s="15" t="e">
        <f>VLOOKUP(A1589,'Hospitalisation Details'!A1587:K3930,11,FALSE)</f>
        <v>#N/A</v>
      </c>
    </row>
    <row r="1590" spans="1:17" ht="15.6" x14ac:dyDescent="0.3">
      <c r="A1590" s="78" t="s">
        <v>783</v>
      </c>
      <c r="B1590" s="78" t="str">
        <f>VLOOKUP(A1590,'Customer Names'!A1588:C3923,3,FALSE)</f>
        <v>Joseph R.</v>
      </c>
      <c r="C1590" s="91">
        <f>VLOOKUP(A1590,'Medical Examinations'!A1588:H3923,2,FALSE)</f>
        <v>15.08</v>
      </c>
      <c r="D1590" s="15">
        <f>VLOOKUP(A1590,'Medical Examinations'!A1588:H3923,3,FALSE)</f>
        <v>4.8499999999999996</v>
      </c>
      <c r="E1590" s="15" t="str">
        <f>VLOOKUP(A1590,'Medical Examinations'!A1588:H3923,4,FALSE)</f>
        <v>yes</v>
      </c>
      <c r="F1590" s="15" t="str">
        <f>VLOOKUP(A1590,'Medical Examinations'!A1588:H3923,5,FALSE)</f>
        <v>No</v>
      </c>
      <c r="G1590" s="15" t="str">
        <f>VLOOKUP(A1590,'Medical Examinations'!A1588:H3923,6,FALSE)</f>
        <v>Yes</v>
      </c>
      <c r="H1590" s="15">
        <f>VLOOKUP(A1590,'Medical Examinations'!A1588:H3923,7,FALSE)</f>
        <v>1</v>
      </c>
      <c r="I1590" s="15" t="str">
        <f>VLOOKUP(A1590,'Medical Examinations'!A1588:H3923,8,FALSE)</f>
        <v>No</v>
      </c>
      <c r="J1590" s="15" t="str">
        <f>VLOOKUP(A1590,'Medical Examinations'!A1588:J3923,9,FALSE)</f>
        <v>UNDERWEIGHT</v>
      </c>
      <c r="K1590" s="15" t="str">
        <f>VLOOKUP(A1590,'Medical Examinations'!A1588:J3923,10,FALSE)</f>
        <v>NORMAL</v>
      </c>
      <c r="L1590" s="15" t="e">
        <f>VLOOKUP(A1590,'Hospitalisation Details'!A1588:J3931,10,FALSE)</f>
        <v>#N/A</v>
      </c>
      <c r="M1590" s="15" t="e">
        <f>VLOOKUP(A1590,'Hospitalisation Details'!A1588:I3931,6,FALSE)</f>
        <v>#N/A</v>
      </c>
      <c r="N1590" s="15" t="e">
        <f>VLOOKUP(A1590,'Hospitalisation Details'!A1588:I3931,7,FALSE)</f>
        <v>#N/A</v>
      </c>
      <c r="O1590" s="15" t="e">
        <f>VLOOKUP(A1590,'Hospitalisation Details'!A1588:I3931,8,FALSE)</f>
        <v>#N/A</v>
      </c>
      <c r="P1590" s="15" t="e">
        <f>VLOOKUP(A1590,'Hospitalisation Details'!A1588:I3931,9,FALSE)</f>
        <v>#N/A</v>
      </c>
      <c r="Q1590" s="15" t="e">
        <f>VLOOKUP(A1590,'Hospitalisation Details'!A1588:K3931,11,FALSE)</f>
        <v>#N/A</v>
      </c>
    </row>
    <row r="1591" spans="1:17" ht="15.6" x14ac:dyDescent="0.3">
      <c r="A1591" s="78" t="s">
        <v>782</v>
      </c>
      <c r="B1591" s="78" t="str">
        <f>VLOOKUP(A1591,'Customer Names'!A1589:C3924,3,FALSE)</f>
        <v>Sachiko</v>
      </c>
      <c r="C1591" s="91">
        <f>VLOOKUP(A1591,'Medical Examinations'!A1589:H3924,2,FALSE)</f>
        <v>20.48</v>
      </c>
      <c r="D1591" s="15">
        <f>VLOOKUP(A1591,'Medical Examinations'!A1589:H3924,3,FALSE)</f>
        <v>11.09</v>
      </c>
      <c r="E1591" s="15" t="str">
        <f>VLOOKUP(A1591,'Medical Examinations'!A1589:H3924,4,FALSE)</f>
        <v>No</v>
      </c>
      <c r="F1591" s="15" t="str">
        <f>VLOOKUP(A1591,'Medical Examinations'!A1589:H3924,5,FALSE)</f>
        <v>No</v>
      </c>
      <c r="G1591" s="15" t="str">
        <f>VLOOKUP(A1591,'Medical Examinations'!A1589:H3924,6,FALSE)</f>
        <v>No</v>
      </c>
      <c r="H1591" s="15">
        <f>VLOOKUP(A1591,'Medical Examinations'!A1589:H3924,7,FALSE)</f>
        <v>0</v>
      </c>
      <c r="I1591" s="15" t="str">
        <f>VLOOKUP(A1591,'Medical Examinations'!A1589:H3924,8,FALSE)</f>
        <v>No</v>
      </c>
      <c r="J1591" s="15" t="str">
        <f>VLOOKUP(A1591,'Medical Examinations'!A1589:J3924,9,FALSE)</f>
        <v>NORMAL WEIGHT</v>
      </c>
      <c r="K1591" s="15" t="str">
        <f>VLOOKUP(A1591,'Medical Examinations'!A1589:J3924,10,FALSE)</f>
        <v>DIABETES</v>
      </c>
      <c r="L1591" s="15" t="e">
        <f>VLOOKUP(A1591,'Hospitalisation Details'!A1589:J3932,10,FALSE)</f>
        <v>#N/A</v>
      </c>
      <c r="M1591" s="15" t="e">
        <f>VLOOKUP(A1591,'Hospitalisation Details'!A1589:I3932,6,FALSE)</f>
        <v>#N/A</v>
      </c>
      <c r="N1591" s="15" t="e">
        <f>VLOOKUP(A1591,'Hospitalisation Details'!A1589:I3932,7,FALSE)</f>
        <v>#N/A</v>
      </c>
      <c r="O1591" s="15" t="e">
        <f>VLOOKUP(A1591,'Hospitalisation Details'!A1589:I3932,8,FALSE)</f>
        <v>#N/A</v>
      </c>
      <c r="P1591" s="15" t="e">
        <f>VLOOKUP(A1591,'Hospitalisation Details'!A1589:I3932,9,FALSE)</f>
        <v>#N/A</v>
      </c>
      <c r="Q1591" s="15" t="e">
        <f>VLOOKUP(A1591,'Hospitalisation Details'!A1589:K3932,11,FALSE)</f>
        <v>#N/A</v>
      </c>
    </row>
    <row r="1592" spans="1:17" ht="15.6" x14ac:dyDescent="0.3">
      <c r="A1592" s="78" t="s">
        <v>781</v>
      </c>
      <c r="B1592" s="78" t="str">
        <f>VLOOKUP(A1592,'Customer Names'!A1590:C3925,3,FALSE)</f>
        <v>Christopher</v>
      </c>
      <c r="C1592" s="91">
        <f>VLOOKUP(A1592,'Medical Examinations'!A1590:H3925,2,FALSE)</f>
        <v>34.450000000000003</v>
      </c>
      <c r="D1592" s="15">
        <f>VLOOKUP(A1592,'Medical Examinations'!A1590:H3925,3,FALSE)</f>
        <v>5.58</v>
      </c>
      <c r="E1592" s="15" t="str">
        <f>VLOOKUP(A1592,'Medical Examinations'!A1590:H3925,4,FALSE)</f>
        <v>yes</v>
      </c>
      <c r="F1592" s="15" t="str">
        <f>VLOOKUP(A1592,'Medical Examinations'!A1590:H3925,5,FALSE)</f>
        <v>No</v>
      </c>
      <c r="G1592" s="15" t="str">
        <f>VLOOKUP(A1592,'Medical Examinations'!A1590:H3925,6,FALSE)</f>
        <v>No</v>
      </c>
      <c r="H1592" s="15">
        <f>VLOOKUP(A1592,'Medical Examinations'!A1590:H3925,7,FALSE)</f>
        <v>0</v>
      </c>
      <c r="I1592" s="15" t="str">
        <f>VLOOKUP(A1592,'Medical Examinations'!A1590:H3925,8,FALSE)</f>
        <v>No</v>
      </c>
      <c r="J1592" s="15" t="str">
        <f>VLOOKUP(A1592,'Medical Examinations'!A1590:J3925,9,FALSE)</f>
        <v>OBESITY</v>
      </c>
      <c r="K1592" s="15" t="str">
        <f>VLOOKUP(A1592,'Medical Examinations'!A1590:J3925,10,FALSE)</f>
        <v>NORMAL</v>
      </c>
      <c r="L1592" s="15" t="e">
        <f>VLOOKUP(A1592,'Hospitalisation Details'!A1590:J3933,10,FALSE)</f>
        <v>#N/A</v>
      </c>
      <c r="M1592" s="15" t="e">
        <f>VLOOKUP(A1592,'Hospitalisation Details'!A1590:I3933,6,FALSE)</f>
        <v>#N/A</v>
      </c>
      <c r="N1592" s="15" t="e">
        <f>VLOOKUP(A1592,'Hospitalisation Details'!A1590:I3933,7,FALSE)</f>
        <v>#N/A</v>
      </c>
      <c r="O1592" s="15" t="e">
        <f>VLOOKUP(A1592,'Hospitalisation Details'!A1590:I3933,8,FALSE)</f>
        <v>#N/A</v>
      </c>
      <c r="P1592" s="15" t="e">
        <f>VLOOKUP(A1592,'Hospitalisation Details'!A1590:I3933,9,FALSE)</f>
        <v>#N/A</v>
      </c>
      <c r="Q1592" s="15" t="e">
        <f>VLOOKUP(A1592,'Hospitalisation Details'!A1590:K3933,11,FALSE)</f>
        <v>#N/A</v>
      </c>
    </row>
    <row r="1593" spans="1:17" ht="15.6" x14ac:dyDescent="0.3">
      <c r="A1593" s="78" t="s">
        <v>780</v>
      </c>
      <c r="B1593" s="78" t="str">
        <f>VLOOKUP(A1593,'Customer Names'!A1591:C3926,3,FALSE)</f>
        <v>Joseph</v>
      </c>
      <c r="C1593" s="91">
        <f>VLOOKUP(A1593,'Medical Examinations'!A1591:H3926,2,FALSE)</f>
        <v>34.21</v>
      </c>
      <c r="D1593" s="15">
        <f>VLOOKUP(A1593,'Medical Examinations'!A1591:H3926,3,FALSE)</f>
        <v>9.7200000000000006</v>
      </c>
      <c r="E1593" s="15" t="str">
        <f>VLOOKUP(A1593,'Medical Examinations'!A1591:H3926,4,FALSE)</f>
        <v>yes</v>
      </c>
      <c r="F1593" s="15" t="str">
        <f>VLOOKUP(A1593,'Medical Examinations'!A1591:H3926,5,FALSE)</f>
        <v>No</v>
      </c>
      <c r="G1593" s="15" t="str">
        <f>VLOOKUP(A1593,'Medical Examinations'!A1591:H3926,6,FALSE)</f>
        <v>No</v>
      </c>
      <c r="H1593" s="15">
        <f>VLOOKUP(A1593,'Medical Examinations'!A1591:H3926,7,FALSE)</f>
        <v>0</v>
      </c>
      <c r="I1593" s="15" t="str">
        <f>VLOOKUP(A1593,'Medical Examinations'!A1591:H3926,8,FALSE)</f>
        <v>No</v>
      </c>
      <c r="J1593" s="15" t="str">
        <f>VLOOKUP(A1593,'Medical Examinations'!A1591:J3926,9,FALSE)</f>
        <v>OBESITY</v>
      </c>
      <c r="K1593" s="15" t="str">
        <f>VLOOKUP(A1593,'Medical Examinations'!A1591:J3926,10,FALSE)</f>
        <v>DIABETES</v>
      </c>
      <c r="L1593" s="15" t="e">
        <f>VLOOKUP(A1593,'Hospitalisation Details'!A1591:J3934,10,FALSE)</f>
        <v>#N/A</v>
      </c>
      <c r="M1593" s="15" t="e">
        <f>VLOOKUP(A1593,'Hospitalisation Details'!A1591:I3934,6,FALSE)</f>
        <v>#N/A</v>
      </c>
      <c r="N1593" s="15" t="e">
        <f>VLOOKUP(A1593,'Hospitalisation Details'!A1591:I3934,7,FALSE)</f>
        <v>#N/A</v>
      </c>
      <c r="O1593" s="15" t="e">
        <f>VLOOKUP(A1593,'Hospitalisation Details'!A1591:I3934,8,FALSE)</f>
        <v>#N/A</v>
      </c>
      <c r="P1593" s="15" t="e">
        <f>VLOOKUP(A1593,'Hospitalisation Details'!A1591:I3934,9,FALSE)</f>
        <v>#N/A</v>
      </c>
      <c r="Q1593" s="15" t="e">
        <f>VLOOKUP(A1593,'Hospitalisation Details'!A1591:K3934,11,FALSE)</f>
        <v>#N/A</v>
      </c>
    </row>
    <row r="1594" spans="1:17" ht="15.6" x14ac:dyDescent="0.3">
      <c r="A1594" s="78" t="s">
        <v>779</v>
      </c>
      <c r="B1594" s="78" t="str">
        <f>VLOOKUP(A1594,'Customer Names'!A1592:C3927,3,FALSE)</f>
        <v>Lawrence</v>
      </c>
      <c r="C1594" s="91">
        <f>VLOOKUP(A1594,'Medical Examinations'!A1592:H3927,2,FALSE)</f>
        <v>28.8</v>
      </c>
      <c r="D1594" s="15">
        <f>VLOOKUP(A1594,'Medical Examinations'!A1592:H3927,3,FALSE)</f>
        <v>11.41</v>
      </c>
      <c r="E1594" s="15" t="str">
        <f>VLOOKUP(A1594,'Medical Examinations'!A1592:H3927,4,FALSE)</f>
        <v>yes</v>
      </c>
      <c r="F1594" s="15" t="str">
        <f>VLOOKUP(A1594,'Medical Examinations'!A1592:H3927,5,FALSE)</f>
        <v>No</v>
      </c>
      <c r="G1594" s="15" t="str">
        <f>VLOOKUP(A1594,'Medical Examinations'!A1592:H3927,6,FALSE)</f>
        <v>No</v>
      </c>
      <c r="H1594" s="15">
        <f>VLOOKUP(A1594,'Medical Examinations'!A1592:H3927,7,FALSE)</f>
        <v>0</v>
      </c>
      <c r="I1594" s="15" t="str">
        <f>VLOOKUP(A1594,'Medical Examinations'!A1592:H3927,8,FALSE)</f>
        <v>No</v>
      </c>
      <c r="J1594" s="15" t="str">
        <f>VLOOKUP(A1594,'Medical Examinations'!A1592:J3927,9,FALSE)</f>
        <v>OVERWEIGHT</v>
      </c>
      <c r="K1594" s="15" t="str">
        <f>VLOOKUP(A1594,'Medical Examinations'!A1592:J3927,10,FALSE)</f>
        <v>DIABETES</v>
      </c>
      <c r="L1594" s="15" t="e">
        <f>VLOOKUP(A1594,'Hospitalisation Details'!A1592:J3935,10,FALSE)</f>
        <v>#N/A</v>
      </c>
      <c r="M1594" s="15" t="e">
        <f>VLOOKUP(A1594,'Hospitalisation Details'!A1592:I3935,6,FALSE)</f>
        <v>#N/A</v>
      </c>
      <c r="N1594" s="15" t="e">
        <f>VLOOKUP(A1594,'Hospitalisation Details'!A1592:I3935,7,FALSE)</f>
        <v>#N/A</v>
      </c>
      <c r="O1594" s="15" t="e">
        <f>VLOOKUP(A1594,'Hospitalisation Details'!A1592:I3935,8,FALSE)</f>
        <v>#N/A</v>
      </c>
      <c r="P1594" s="15" t="e">
        <f>VLOOKUP(A1594,'Hospitalisation Details'!A1592:I3935,9,FALSE)</f>
        <v>#N/A</v>
      </c>
      <c r="Q1594" s="15" t="e">
        <f>VLOOKUP(A1594,'Hospitalisation Details'!A1592:K3935,11,FALSE)</f>
        <v>#N/A</v>
      </c>
    </row>
    <row r="1595" spans="1:17" ht="15.6" x14ac:dyDescent="0.3">
      <c r="A1595" s="78" t="s">
        <v>778</v>
      </c>
      <c r="B1595" s="78" t="str">
        <f>VLOOKUP(A1595,'Customer Names'!A1593:C3928,3,FALSE)</f>
        <v>Katie</v>
      </c>
      <c r="C1595" s="91">
        <f>VLOOKUP(A1595,'Medical Examinations'!A1593:H3928,2,FALSE)</f>
        <v>31.74</v>
      </c>
      <c r="D1595" s="15">
        <f>VLOOKUP(A1595,'Medical Examinations'!A1593:H3928,3,FALSE)</f>
        <v>4.46</v>
      </c>
      <c r="E1595" s="15" t="str">
        <f>VLOOKUP(A1595,'Medical Examinations'!A1593:H3928,4,FALSE)</f>
        <v>No</v>
      </c>
      <c r="F1595" s="15" t="str">
        <f>VLOOKUP(A1595,'Medical Examinations'!A1593:H3928,5,FALSE)</f>
        <v>No</v>
      </c>
      <c r="G1595" s="15" t="str">
        <f>VLOOKUP(A1595,'Medical Examinations'!A1593:H3928,6,FALSE)</f>
        <v>Yes</v>
      </c>
      <c r="H1595" s="15">
        <f>VLOOKUP(A1595,'Medical Examinations'!A1593:H3928,7,FALSE)</f>
        <v>1</v>
      </c>
      <c r="I1595" s="15" t="str">
        <f>VLOOKUP(A1595,'Medical Examinations'!A1593:H3928,8,FALSE)</f>
        <v>No</v>
      </c>
      <c r="J1595" s="15" t="str">
        <f>VLOOKUP(A1595,'Medical Examinations'!A1593:J3928,9,FALSE)</f>
        <v>OBESITY</v>
      </c>
      <c r="K1595" s="15" t="str">
        <f>VLOOKUP(A1595,'Medical Examinations'!A1593:J3928,10,FALSE)</f>
        <v>NORMAL</v>
      </c>
      <c r="L1595" s="15" t="e">
        <f>VLOOKUP(A1595,'Hospitalisation Details'!A1593:J3936,10,FALSE)</f>
        <v>#N/A</v>
      </c>
      <c r="M1595" s="15" t="e">
        <f>VLOOKUP(A1595,'Hospitalisation Details'!A1593:I3936,6,FALSE)</f>
        <v>#N/A</v>
      </c>
      <c r="N1595" s="15" t="e">
        <f>VLOOKUP(A1595,'Hospitalisation Details'!A1593:I3936,7,FALSE)</f>
        <v>#N/A</v>
      </c>
      <c r="O1595" s="15" t="e">
        <f>VLOOKUP(A1595,'Hospitalisation Details'!A1593:I3936,8,FALSE)</f>
        <v>#N/A</v>
      </c>
      <c r="P1595" s="15" t="e">
        <f>VLOOKUP(A1595,'Hospitalisation Details'!A1593:I3936,9,FALSE)</f>
        <v>#N/A</v>
      </c>
      <c r="Q1595" s="15" t="e">
        <f>VLOOKUP(A1595,'Hospitalisation Details'!A1593:K3936,11,FALSE)</f>
        <v>#N/A</v>
      </c>
    </row>
    <row r="1596" spans="1:17" ht="15.6" x14ac:dyDescent="0.3">
      <c r="A1596" s="78" t="s">
        <v>777</v>
      </c>
      <c r="B1596" s="78" t="str">
        <f>VLOOKUP(A1596,'Customer Names'!A1594:C3929,3,FALSE)</f>
        <v>Ruben</v>
      </c>
      <c r="C1596" s="91">
        <f>VLOOKUP(A1596,'Medical Examinations'!A1594:H3929,2,FALSE)</f>
        <v>21.78</v>
      </c>
      <c r="D1596" s="15">
        <f>VLOOKUP(A1596,'Medical Examinations'!A1594:H3929,3,FALSE)</f>
        <v>9.31</v>
      </c>
      <c r="E1596" s="15" t="str">
        <f>VLOOKUP(A1596,'Medical Examinations'!A1594:H3929,4,FALSE)</f>
        <v>yes</v>
      </c>
      <c r="F1596" s="15" t="str">
        <f>VLOOKUP(A1596,'Medical Examinations'!A1594:H3929,5,FALSE)</f>
        <v>No</v>
      </c>
      <c r="G1596" s="15" t="str">
        <f>VLOOKUP(A1596,'Medical Examinations'!A1594:H3929,6,FALSE)</f>
        <v>No</v>
      </c>
      <c r="H1596" s="15">
        <f>VLOOKUP(A1596,'Medical Examinations'!A1594:H3929,7,FALSE)</f>
        <v>0</v>
      </c>
      <c r="I1596" s="15" t="str">
        <f>VLOOKUP(A1596,'Medical Examinations'!A1594:H3929,8,FALSE)</f>
        <v>No</v>
      </c>
      <c r="J1596" s="15" t="str">
        <f>VLOOKUP(A1596,'Medical Examinations'!A1594:J3929,9,FALSE)</f>
        <v>NORMAL WEIGHT</v>
      </c>
      <c r="K1596" s="15" t="str">
        <f>VLOOKUP(A1596,'Medical Examinations'!A1594:J3929,10,FALSE)</f>
        <v>DIABETES</v>
      </c>
      <c r="L1596" s="15" t="e">
        <f>VLOOKUP(A1596,'Hospitalisation Details'!A1594:J3937,10,FALSE)</f>
        <v>#N/A</v>
      </c>
      <c r="M1596" s="15" t="e">
        <f>VLOOKUP(A1596,'Hospitalisation Details'!A1594:I3937,6,FALSE)</f>
        <v>#N/A</v>
      </c>
      <c r="N1596" s="15" t="e">
        <f>VLOOKUP(A1596,'Hospitalisation Details'!A1594:I3937,7,FALSE)</f>
        <v>#N/A</v>
      </c>
      <c r="O1596" s="15" t="e">
        <f>VLOOKUP(A1596,'Hospitalisation Details'!A1594:I3937,8,FALSE)</f>
        <v>#N/A</v>
      </c>
      <c r="P1596" s="15" t="e">
        <f>VLOOKUP(A1596,'Hospitalisation Details'!A1594:I3937,9,FALSE)</f>
        <v>#N/A</v>
      </c>
      <c r="Q1596" s="15" t="e">
        <f>VLOOKUP(A1596,'Hospitalisation Details'!A1594:K3937,11,FALSE)</f>
        <v>#N/A</v>
      </c>
    </row>
    <row r="1597" spans="1:17" ht="15.6" x14ac:dyDescent="0.3">
      <c r="A1597" s="78" t="s">
        <v>776</v>
      </c>
      <c r="B1597" s="78" t="str">
        <f>VLOOKUP(A1597,'Customer Names'!A1595:C3930,3,FALSE)</f>
        <v>Sarah</v>
      </c>
      <c r="C1597" s="91">
        <f>VLOOKUP(A1597,'Medical Examinations'!A1595:H3930,2,FALSE)</f>
        <v>23.75</v>
      </c>
      <c r="D1597" s="15">
        <f>VLOOKUP(A1597,'Medical Examinations'!A1595:H3930,3,FALSE)</f>
        <v>5.03</v>
      </c>
      <c r="E1597" s="15" t="str">
        <f>VLOOKUP(A1597,'Medical Examinations'!A1595:H3930,4,FALSE)</f>
        <v>No</v>
      </c>
      <c r="F1597" s="15" t="str">
        <f>VLOOKUP(A1597,'Medical Examinations'!A1595:H3930,5,FALSE)</f>
        <v>No</v>
      </c>
      <c r="G1597" s="15" t="str">
        <f>VLOOKUP(A1597,'Medical Examinations'!A1595:H3930,6,FALSE)</f>
        <v>No</v>
      </c>
      <c r="H1597" s="15">
        <f>VLOOKUP(A1597,'Medical Examinations'!A1595:H3930,7,FALSE)</f>
        <v>1</v>
      </c>
      <c r="I1597" s="15" t="str">
        <f>VLOOKUP(A1597,'Medical Examinations'!A1595:H3930,8,FALSE)</f>
        <v>No</v>
      </c>
      <c r="J1597" s="15" t="str">
        <f>VLOOKUP(A1597,'Medical Examinations'!A1595:J3930,9,FALSE)</f>
        <v>NORMAL WEIGHT</v>
      </c>
      <c r="K1597" s="15" t="str">
        <f>VLOOKUP(A1597,'Medical Examinations'!A1595:J3930,10,FALSE)</f>
        <v>NORMAL</v>
      </c>
      <c r="L1597" s="15" t="e">
        <f>VLOOKUP(A1597,'Hospitalisation Details'!A1595:J3938,10,FALSE)</f>
        <v>#N/A</v>
      </c>
      <c r="M1597" s="15" t="e">
        <f>VLOOKUP(A1597,'Hospitalisation Details'!A1595:I3938,6,FALSE)</f>
        <v>#N/A</v>
      </c>
      <c r="N1597" s="15" t="e">
        <f>VLOOKUP(A1597,'Hospitalisation Details'!A1595:I3938,7,FALSE)</f>
        <v>#N/A</v>
      </c>
      <c r="O1597" s="15" t="e">
        <f>VLOOKUP(A1597,'Hospitalisation Details'!A1595:I3938,8,FALSE)</f>
        <v>#N/A</v>
      </c>
      <c r="P1597" s="15" t="e">
        <f>VLOOKUP(A1597,'Hospitalisation Details'!A1595:I3938,9,FALSE)</f>
        <v>#N/A</v>
      </c>
      <c r="Q1597" s="15" t="e">
        <f>VLOOKUP(A1597,'Hospitalisation Details'!A1595:K3938,11,FALSE)</f>
        <v>#N/A</v>
      </c>
    </row>
    <row r="1598" spans="1:17" ht="15.6" x14ac:dyDescent="0.3">
      <c r="A1598" s="78" t="s">
        <v>775</v>
      </c>
      <c r="B1598" s="78" t="str">
        <f>VLOOKUP(A1598,'Customer Names'!A1596:C3931,3,FALSE)</f>
        <v>Angela R.</v>
      </c>
      <c r="C1598" s="91">
        <f>VLOOKUP(A1598,'Medical Examinations'!A1596:H3931,2,FALSE)</f>
        <v>33.21</v>
      </c>
      <c r="D1598" s="15">
        <f>VLOOKUP(A1598,'Medical Examinations'!A1596:H3931,3,FALSE)</f>
        <v>5.07</v>
      </c>
      <c r="E1598" s="15" t="str">
        <f>VLOOKUP(A1598,'Medical Examinations'!A1596:H3931,4,FALSE)</f>
        <v>yes</v>
      </c>
      <c r="F1598" s="15" t="str">
        <f>VLOOKUP(A1598,'Medical Examinations'!A1596:H3931,5,FALSE)</f>
        <v>No</v>
      </c>
      <c r="G1598" s="15" t="str">
        <f>VLOOKUP(A1598,'Medical Examinations'!A1596:H3931,6,FALSE)</f>
        <v>No</v>
      </c>
      <c r="H1598" s="15">
        <f>VLOOKUP(A1598,'Medical Examinations'!A1596:H3931,7,FALSE)</f>
        <v>1</v>
      </c>
      <c r="I1598" s="15" t="str">
        <f>VLOOKUP(A1598,'Medical Examinations'!A1596:H3931,8,FALSE)</f>
        <v>No</v>
      </c>
      <c r="J1598" s="15" t="str">
        <f>VLOOKUP(A1598,'Medical Examinations'!A1596:J3931,9,FALSE)</f>
        <v>OBESITY</v>
      </c>
      <c r="K1598" s="15" t="str">
        <f>VLOOKUP(A1598,'Medical Examinations'!A1596:J3931,10,FALSE)</f>
        <v>NORMAL</v>
      </c>
      <c r="L1598" s="15" t="e">
        <f>VLOOKUP(A1598,'Hospitalisation Details'!A1596:J3939,10,FALSE)</f>
        <v>#N/A</v>
      </c>
      <c r="M1598" s="15" t="e">
        <f>VLOOKUP(A1598,'Hospitalisation Details'!A1596:I3939,6,FALSE)</f>
        <v>#N/A</v>
      </c>
      <c r="N1598" s="15" t="e">
        <f>VLOOKUP(A1598,'Hospitalisation Details'!A1596:I3939,7,FALSE)</f>
        <v>#N/A</v>
      </c>
      <c r="O1598" s="15" t="e">
        <f>VLOOKUP(A1598,'Hospitalisation Details'!A1596:I3939,8,FALSE)</f>
        <v>#N/A</v>
      </c>
      <c r="P1598" s="15" t="e">
        <f>VLOOKUP(A1598,'Hospitalisation Details'!A1596:I3939,9,FALSE)</f>
        <v>#N/A</v>
      </c>
      <c r="Q1598" s="15" t="e">
        <f>VLOOKUP(A1598,'Hospitalisation Details'!A1596:K3939,11,FALSE)</f>
        <v>#N/A</v>
      </c>
    </row>
    <row r="1599" spans="1:17" ht="15.6" x14ac:dyDescent="0.3">
      <c r="A1599" s="78" t="s">
        <v>774</v>
      </c>
      <c r="B1599" s="78" t="str">
        <f>VLOOKUP(A1599,'Customer Names'!A1597:C3932,3,FALSE)</f>
        <v>Chatham</v>
      </c>
      <c r="C1599" s="91">
        <f>VLOOKUP(A1599,'Medical Examinations'!A1597:H3932,2,FALSE)</f>
        <v>17.7</v>
      </c>
      <c r="D1599" s="15">
        <f>VLOOKUP(A1599,'Medical Examinations'!A1597:H3932,3,FALSE)</f>
        <v>10.42</v>
      </c>
      <c r="E1599" s="15" t="str">
        <f>VLOOKUP(A1599,'Medical Examinations'!A1597:H3932,4,FALSE)</f>
        <v>yes</v>
      </c>
      <c r="F1599" s="15" t="str">
        <f>VLOOKUP(A1599,'Medical Examinations'!A1597:H3932,5,FALSE)</f>
        <v>No</v>
      </c>
      <c r="G1599" s="15" t="str">
        <f>VLOOKUP(A1599,'Medical Examinations'!A1597:H3932,6,FALSE)</f>
        <v>No</v>
      </c>
      <c r="H1599" s="15">
        <f>VLOOKUP(A1599,'Medical Examinations'!A1597:H3932,7,FALSE)</f>
        <v>2</v>
      </c>
      <c r="I1599" s="15" t="str">
        <f>VLOOKUP(A1599,'Medical Examinations'!A1597:H3932,8,FALSE)</f>
        <v>No</v>
      </c>
      <c r="J1599" s="15" t="str">
        <f>VLOOKUP(A1599,'Medical Examinations'!A1597:J3932,9,FALSE)</f>
        <v>UNDERWEIGHT</v>
      </c>
      <c r="K1599" s="15" t="str">
        <f>VLOOKUP(A1599,'Medical Examinations'!A1597:J3932,10,FALSE)</f>
        <v>DIABETES</v>
      </c>
      <c r="L1599" s="15" t="e">
        <f>VLOOKUP(A1599,'Hospitalisation Details'!A1597:J3940,10,FALSE)</f>
        <v>#N/A</v>
      </c>
      <c r="M1599" s="15" t="e">
        <f>VLOOKUP(A1599,'Hospitalisation Details'!A1597:I3940,6,FALSE)</f>
        <v>#N/A</v>
      </c>
      <c r="N1599" s="15" t="e">
        <f>VLOOKUP(A1599,'Hospitalisation Details'!A1597:I3940,7,FALSE)</f>
        <v>#N/A</v>
      </c>
      <c r="O1599" s="15" t="e">
        <f>VLOOKUP(A1599,'Hospitalisation Details'!A1597:I3940,8,FALSE)</f>
        <v>#N/A</v>
      </c>
      <c r="P1599" s="15" t="e">
        <f>VLOOKUP(A1599,'Hospitalisation Details'!A1597:I3940,9,FALSE)</f>
        <v>#N/A</v>
      </c>
      <c r="Q1599" s="15" t="e">
        <f>VLOOKUP(A1599,'Hospitalisation Details'!A1597:K3940,11,FALSE)</f>
        <v>#N/A</v>
      </c>
    </row>
    <row r="1600" spans="1:17" ht="15.6" x14ac:dyDescent="0.3">
      <c r="A1600" s="78" t="s">
        <v>773</v>
      </c>
      <c r="B1600" s="78" t="str">
        <f>VLOOKUP(A1600,'Customer Names'!A1598:C3933,3,FALSE)</f>
        <v>Derek</v>
      </c>
      <c r="C1600" s="91">
        <f>VLOOKUP(A1600,'Medical Examinations'!A1598:H3933,2,FALSE)</f>
        <v>17.2</v>
      </c>
      <c r="D1600" s="15">
        <f>VLOOKUP(A1600,'Medical Examinations'!A1598:H3933,3,FALSE)</f>
        <v>6.45</v>
      </c>
      <c r="E1600" s="15" t="str">
        <f>VLOOKUP(A1600,'Medical Examinations'!A1598:H3933,4,FALSE)</f>
        <v>No</v>
      </c>
      <c r="F1600" s="15" t="str">
        <f>VLOOKUP(A1600,'Medical Examinations'!A1598:H3933,5,FALSE)</f>
        <v>No</v>
      </c>
      <c r="G1600" s="15" t="str">
        <f>VLOOKUP(A1600,'Medical Examinations'!A1598:H3933,6,FALSE)</f>
        <v>No</v>
      </c>
      <c r="H1600" s="15">
        <f>VLOOKUP(A1600,'Medical Examinations'!A1598:H3933,7,FALSE)</f>
        <v>2</v>
      </c>
      <c r="I1600" s="15" t="str">
        <f>VLOOKUP(A1600,'Medical Examinations'!A1598:H3933,8,FALSE)</f>
        <v>No</v>
      </c>
      <c r="J1600" s="15" t="str">
        <f>VLOOKUP(A1600,'Medical Examinations'!A1598:J3933,9,FALSE)</f>
        <v>UNDERWEIGHT</v>
      </c>
      <c r="K1600" s="15" t="str">
        <f>VLOOKUP(A1600,'Medical Examinations'!A1598:J3933,10,FALSE)</f>
        <v>DIABETES</v>
      </c>
      <c r="L1600" s="15" t="e">
        <f>VLOOKUP(A1600,'Hospitalisation Details'!A1598:J3941,10,FALSE)</f>
        <v>#N/A</v>
      </c>
      <c r="M1600" s="15" t="e">
        <f>VLOOKUP(A1600,'Hospitalisation Details'!A1598:I3941,6,FALSE)</f>
        <v>#N/A</v>
      </c>
      <c r="N1600" s="15" t="e">
        <f>VLOOKUP(A1600,'Hospitalisation Details'!A1598:I3941,7,FALSE)</f>
        <v>#N/A</v>
      </c>
      <c r="O1600" s="15" t="e">
        <f>VLOOKUP(A1600,'Hospitalisation Details'!A1598:I3941,8,FALSE)</f>
        <v>#N/A</v>
      </c>
      <c r="P1600" s="15" t="e">
        <f>VLOOKUP(A1600,'Hospitalisation Details'!A1598:I3941,9,FALSE)</f>
        <v>#N/A</v>
      </c>
      <c r="Q1600" s="15" t="e">
        <f>VLOOKUP(A1600,'Hospitalisation Details'!A1598:K3941,11,FALSE)</f>
        <v>#N/A</v>
      </c>
    </row>
    <row r="1601" spans="1:17" ht="15.6" x14ac:dyDescent="0.3">
      <c r="A1601" s="78" t="s">
        <v>772</v>
      </c>
      <c r="B1601" s="78" t="str">
        <f>VLOOKUP(A1601,'Customer Names'!A1599:C3934,3,FALSE)</f>
        <v>Kalvin J.</v>
      </c>
      <c r="C1601" s="91">
        <f>VLOOKUP(A1601,'Medical Examinations'!A1599:H3934,2,FALSE)</f>
        <v>19.21</v>
      </c>
      <c r="D1601" s="15">
        <f>VLOOKUP(A1601,'Medical Examinations'!A1599:H3934,3,FALSE)</f>
        <v>5.52</v>
      </c>
      <c r="E1601" s="15" t="str">
        <f>VLOOKUP(A1601,'Medical Examinations'!A1599:H3934,4,FALSE)</f>
        <v>No</v>
      </c>
      <c r="F1601" s="15" t="str">
        <f>VLOOKUP(A1601,'Medical Examinations'!A1599:H3934,5,FALSE)</f>
        <v>No</v>
      </c>
      <c r="G1601" s="15" t="str">
        <f>VLOOKUP(A1601,'Medical Examinations'!A1599:H3934,6,FALSE)</f>
        <v>No</v>
      </c>
      <c r="H1601" s="15">
        <f>VLOOKUP(A1601,'Medical Examinations'!A1599:H3934,7,FALSE)</f>
        <v>2</v>
      </c>
      <c r="I1601" s="15" t="str">
        <f>VLOOKUP(A1601,'Medical Examinations'!A1599:H3934,8,FALSE)</f>
        <v>No</v>
      </c>
      <c r="J1601" s="15" t="str">
        <f>VLOOKUP(A1601,'Medical Examinations'!A1599:J3934,9,FALSE)</f>
        <v>NORMAL WEIGHT</v>
      </c>
      <c r="K1601" s="15" t="str">
        <f>VLOOKUP(A1601,'Medical Examinations'!A1599:J3934,10,FALSE)</f>
        <v>NORMAL</v>
      </c>
      <c r="L1601" s="15" t="e">
        <f>VLOOKUP(A1601,'Hospitalisation Details'!A1599:J3942,10,FALSE)</f>
        <v>#N/A</v>
      </c>
      <c r="M1601" s="15" t="e">
        <f>VLOOKUP(A1601,'Hospitalisation Details'!A1599:I3942,6,FALSE)</f>
        <v>#N/A</v>
      </c>
      <c r="N1601" s="15" t="e">
        <f>VLOOKUP(A1601,'Hospitalisation Details'!A1599:I3942,7,FALSE)</f>
        <v>#N/A</v>
      </c>
      <c r="O1601" s="15" t="e">
        <f>VLOOKUP(A1601,'Hospitalisation Details'!A1599:I3942,8,FALSE)</f>
        <v>#N/A</v>
      </c>
      <c r="P1601" s="15" t="e">
        <f>VLOOKUP(A1601,'Hospitalisation Details'!A1599:I3942,9,FALSE)</f>
        <v>#N/A</v>
      </c>
      <c r="Q1601" s="15" t="e">
        <f>VLOOKUP(A1601,'Hospitalisation Details'!A1599:K3942,11,FALSE)</f>
        <v>#N/A</v>
      </c>
    </row>
    <row r="1602" spans="1:17" ht="15.6" x14ac:dyDescent="0.3">
      <c r="A1602" s="78" t="s">
        <v>771</v>
      </c>
      <c r="B1602" s="78" t="str">
        <f>VLOOKUP(A1602,'Customer Names'!A1600:C3935,3,FALSE)</f>
        <v>Dave</v>
      </c>
      <c r="C1602" s="91">
        <f>VLOOKUP(A1602,'Medical Examinations'!A1600:H3935,2,FALSE)</f>
        <v>23.2</v>
      </c>
      <c r="D1602" s="15">
        <f>VLOOKUP(A1602,'Medical Examinations'!A1600:H3935,3,FALSE)</f>
        <v>4.41</v>
      </c>
      <c r="E1602" s="15" t="str">
        <f>VLOOKUP(A1602,'Medical Examinations'!A1600:H3935,4,FALSE)</f>
        <v>No</v>
      </c>
      <c r="F1602" s="15" t="str">
        <f>VLOOKUP(A1602,'Medical Examinations'!A1600:H3935,5,FALSE)</f>
        <v>No</v>
      </c>
      <c r="G1602" s="15" t="str">
        <f>VLOOKUP(A1602,'Medical Examinations'!A1600:H3935,6,FALSE)</f>
        <v>Yes</v>
      </c>
      <c r="H1602" s="15">
        <f>VLOOKUP(A1602,'Medical Examinations'!A1600:H3935,7,FALSE)</f>
        <v>1</v>
      </c>
      <c r="I1602" s="15" t="str">
        <f>VLOOKUP(A1602,'Medical Examinations'!A1600:H3935,8,FALSE)</f>
        <v>No</v>
      </c>
      <c r="J1602" s="15" t="str">
        <f>VLOOKUP(A1602,'Medical Examinations'!A1600:J3935,9,FALSE)</f>
        <v>NORMAL WEIGHT</v>
      </c>
      <c r="K1602" s="15" t="str">
        <f>VLOOKUP(A1602,'Medical Examinations'!A1600:J3935,10,FALSE)</f>
        <v>NORMAL</v>
      </c>
      <c r="L1602" s="15" t="e">
        <f>VLOOKUP(A1602,'Hospitalisation Details'!A1600:J3943,10,FALSE)</f>
        <v>#N/A</v>
      </c>
      <c r="M1602" s="15" t="e">
        <f>VLOOKUP(A1602,'Hospitalisation Details'!A1600:I3943,6,FALSE)</f>
        <v>#N/A</v>
      </c>
      <c r="N1602" s="15" t="e">
        <f>VLOOKUP(A1602,'Hospitalisation Details'!A1600:I3943,7,FALSE)</f>
        <v>#N/A</v>
      </c>
      <c r="O1602" s="15" t="e">
        <f>VLOOKUP(A1602,'Hospitalisation Details'!A1600:I3943,8,FALSE)</f>
        <v>#N/A</v>
      </c>
      <c r="P1602" s="15" t="e">
        <f>VLOOKUP(A1602,'Hospitalisation Details'!A1600:I3943,9,FALSE)</f>
        <v>#N/A</v>
      </c>
      <c r="Q1602" s="15" t="e">
        <f>VLOOKUP(A1602,'Hospitalisation Details'!A1600:K3943,11,FALSE)</f>
        <v>#N/A</v>
      </c>
    </row>
    <row r="1603" spans="1:17" ht="15.6" x14ac:dyDescent="0.3">
      <c r="A1603" s="78" t="s">
        <v>770</v>
      </c>
      <c r="B1603" s="78" t="str">
        <f>VLOOKUP(A1603,'Customer Names'!A1601:C3936,3,FALSE)</f>
        <v>Barbara G.</v>
      </c>
      <c r="C1603" s="91">
        <f>VLOOKUP(A1603,'Medical Examinations'!A1601:H3936,2,FALSE)</f>
        <v>32.5</v>
      </c>
      <c r="D1603" s="15">
        <f>VLOOKUP(A1603,'Medical Examinations'!A1601:H3936,3,FALSE)</f>
        <v>4.6900000000000004</v>
      </c>
      <c r="E1603" s="15" t="str">
        <f>VLOOKUP(A1603,'Medical Examinations'!A1601:H3936,4,FALSE)</f>
        <v>yes</v>
      </c>
      <c r="F1603" s="15" t="str">
        <f>VLOOKUP(A1603,'Medical Examinations'!A1601:H3936,5,FALSE)</f>
        <v>No</v>
      </c>
      <c r="G1603" s="15" t="str">
        <f>VLOOKUP(A1603,'Medical Examinations'!A1601:H3936,6,FALSE)</f>
        <v>Yes</v>
      </c>
      <c r="H1603" s="15">
        <f>VLOOKUP(A1603,'Medical Examinations'!A1601:H3936,7,FALSE)</f>
        <v>1</v>
      </c>
      <c r="I1603" s="15" t="str">
        <f>VLOOKUP(A1603,'Medical Examinations'!A1601:H3936,8,FALSE)</f>
        <v>No</v>
      </c>
      <c r="J1603" s="15" t="str">
        <f>VLOOKUP(A1603,'Medical Examinations'!A1601:J3936,9,FALSE)</f>
        <v>OBESITY</v>
      </c>
      <c r="K1603" s="15" t="str">
        <f>VLOOKUP(A1603,'Medical Examinations'!A1601:J3936,10,FALSE)</f>
        <v>NORMAL</v>
      </c>
      <c r="L1603" s="15" t="e">
        <f>VLOOKUP(A1603,'Hospitalisation Details'!A1601:J3944,10,FALSE)</f>
        <v>#N/A</v>
      </c>
      <c r="M1603" s="15" t="e">
        <f>VLOOKUP(A1603,'Hospitalisation Details'!A1601:I3944,6,FALSE)</f>
        <v>#N/A</v>
      </c>
      <c r="N1603" s="15" t="e">
        <f>VLOOKUP(A1603,'Hospitalisation Details'!A1601:I3944,7,FALSE)</f>
        <v>#N/A</v>
      </c>
      <c r="O1603" s="15" t="e">
        <f>VLOOKUP(A1603,'Hospitalisation Details'!A1601:I3944,8,FALSE)</f>
        <v>#N/A</v>
      </c>
      <c r="P1603" s="15" t="e">
        <f>VLOOKUP(A1603,'Hospitalisation Details'!A1601:I3944,9,FALSE)</f>
        <v>#N/A</v>
      </c>
      <c r="Q1603" s="15" t="e">
        <f>VLOOKUP(A1603,'Hospitalisation Details'!A1601:K3944,11,FALSE)</f>
        <v>#N/A</v>
      </c>
    </row>
    <row r="1604" spans="1:17" ht="15.6" x14ac:dyDescent="0.3">
      <c r="A1604" s="78" t="s">
        <v>769</v>
      </c>
      <c r="B1604" s="78" t="str">
        <f>VLOOKUP(A1604,'Customer Names'!A1602:C3937,3,FALSE)</f>
        <v>Skylar</v>
      </c>
      <c r="C1604" s="91">
        <f>VLOOKUP(A1604,'Medical Examinations'!A1602:H3937,2,FALSE)</f>
        <v>20.9</v>
      </c>
      <c r="D1604" s="15">
        <f>VLOOKUP(A1604,'Medical Examinations'!A1602:H3937,3,FALSE)</f>
        <v>6.94</v>
      </c>
      <c r="E1604" s="15" t="str">
        <f>VLOOKUP(A1604,'Medical Examinations'!A1602:H3937,4,FALSE)</f>
        <v>No</v>
      </c>
      <c r="F1604" s="15" t="str">
        <f>VLOOKUP(A1604,'Medical Examinations'!A1602:H3937,5,FALSE)</f>
        <v>No</v>
      </c>
      <c r="G1604" s="15" t="str">
        <f>VLOOKUP(A1604,'Medical Examinations'!A1602:H3937,6,FALSE)</f>
        <v>No</v>
      </c>
      <c r="H1604" s="15">
        <f>VLOOKUP(A1604,'Medical Examinations'!A1602:H3937,7,FALSE)</f>
        <v>0</v>
      </c>
      <c r="I1604" s="15" t="str">
        <f>VLOOKUP(A1604,'Medical Examinations'!A1602:H3937,8,FALSE)</f>
        <v>No</v>
      </c>
      <c r="J1604" s="15" t="str">
        <f>VLOOKUP(A1604,'Medical Examinations'!A1602:J3937,9,FALSE)</f>
        <v>NORMAL WEIGHT</v>
      </c>
      <c r="K1604" s="15" t="str">
        <f>VLOOKUP(A1604,'Medical Examinations'!A1602:J3937,10,FALSE)</f>
        <v>DIABETES</v>
      </c>
      <c r="L1604" s="15" t="e">
        <f>VLOOKUP(A1604,'Hospitalisation Details'!A1602:J3945,10,FALSE)</f>
        <v>#N/A</v>
      </c>
      <c r="M1604" s="15" t="e">
        <f>VLOOKUP(A1604,'Hospitalisation Details'!A1602:I3945,6,FALSE)</f>
        <v>#N/A</v>
      </c>
      <c r="N1604" s="15" t="e">
        <f>VLOOKUP(A1604,'Hospitalisation Details'!A1602:I3945,7,FALSE)</f>
        <v>#N/A</v>
      </c>
      <c r="O1604" s="15" t="e">
        <f>VLOOKUP(A1604,'Hospitalisation Details'!A1602:I3945,8,FALSE)</f>
        <v>#N/A</v>
      </c>
      <c r="P1604" s="15" t="e">
        <f>VLOOKUP(A1604,'Hospitalisation Details'!A1602:I3945,9,FALSE)</f>
        <v>#N/A</v>
      </c>
      <c r="Q1604" s="15" t="e">
        <f>VLOOKUP(A1604,'Hospitalisation Details'!A1602:K3945,11,FALSE)</f>
        <v>#N/A</v>
      </c>
    </row>
    <row r="1605" spans="1:17" ht="15.6" x14ac:dyDescent="0.3">
      <c r="A1605" s="78" t="s">
        <v>768</v>
      </c>
      <c r="B1605" s="78" t="str">
        <f>VLOOKUP(A1605,'Customer Names'!A1603:C3938,3,FALSE)</f>
        <v>Nick</v>
      </c>
      <c r="C1605" s="91">
        <f>VLOOKUP(A1605,'Medical Examinations'!A1603:H3938,2,FALSE)</f>
        <v>19.11</v>
      </c>
      <c r="D1605" s="15">
        <f>VLOOKUP(A1605,'Medical Examinations'!A1603:H3938,3,FALSE)</f>
        <v>4.3499999999999996</v>
      </c>
      <c r="E1605" s="15" t="str">
        <f>VLOOKUP(A1605,'Medical Examinations'!A1603:H3938,4,FALSE)</f>
        <v>No</v>
      </c>
      <c r="F1605" s="15" t="str">
        <f>VLOOKUP(A1605,'Medical Examinations'!A1603:H3938,5,FALSE)</f>
        <v>No</v>
      </c>
      <c r="G1605" s="15" t="str">
        <f>VLOOKUP(A1605,'Medical Examinations'!A1603:H3938,6,FALSE)</f>
        <v>No</v>
      </c>
      <c r="H1605" s="15">
        <f>VLOOKUP(A1605,'Medical Examinations'!A1603:H3938,7,FALSE)</f>
        <v>2</v>
      </c>
      <c r="I1605" s="15" t="str">
        <f>VLOOKUP(A1605,'Medical Examinations'!A1603:H3938,8,FALSE)</f>
        <v>No</v>
      </c>
      <c r="J1605" s="15" t="str">
        <f>VLOOKUP(A1605,'Medical Examinations'!A1603:J3938,9,FALSE)</f>
        <v>NORMAL WEIGHT</v>
      </c>
      <c r="K1605" s="15" t="str">
        <f>VLOOKUP(A1605,'Medical Examinations'!A1603:J3938,10,FALSE)</f>
        <v>NORMAL</v>
      </c>
      <c r="L1605" s="15" t="e">
        <f>VLOOKUP(A1605,'Hospitalisation Details'!A1603:J3946,10,FALSE)</f>
        <v>#N/A</v>
      </c>
      <c r="M1605" s="15" t="e">
        <f>VLOOKUP(A1605,'Hospitalisation Details'!A1603:I3946,6,FALSE)</f>
        <v>#N/A</v>
      </c>
      <c r="N1605" s="15" t="e">
        <f>VLOOKUP(A1605,'Hospitalisation Details'!A1603:I3946,7,FALSE)</f>
        <v>#N/A</v>
      </c>
      <c r="O1605" s="15" t="e">
        <f>VLOOKUP(A1605,'Hospitalisation Details'!A1603:I3946,8,FALSE)</f>
        <v>#N/A</v>
      </c>
      <c r="P1605" s="15" t="e">
        <f>VLOOKUP(A1605,'Hospitalisation Details'!A1603:I3946,9,FALSE)</f>
        <v>#N/A</v>
      </c>
      <c r="Q1605" s="15" t="e">
        <f>VLOOKUP(A1605,'Hospitalisation Details'!A1603:K3946,11,FALSE)</f>
        <v>#N/A</v>
      </c>
    </row>
    <row r="1606" spans="1:17" ht="15.6" x14ac:dyDescent="0.3">
      <c r="A1606" s="78" t="s">
        <v>767</v>
      </c>
      <c r="B1606" s="78" t="str">
        <f>VLOOKUP(A1606,'Customer Names'!A1604:C3939,3,FALSE)</f>
        <v>Sunny S</v>
      </c>
      <c r="C1606" s="91">
        <f>VLOOKUP(A1606,'Medical Examinations'!A1604:H3939,2,FALSE)</f>
        <v>31.17</v>
      </c>
      <c r="D1606" s="15">
        <f>VLOOKUP(A1606,'Medical Examinations'!A1604:H3939,3,FALSE)</f>
        <v>5.28</v>
      </c>
      <c r="E1606" s="15" t="str">
        <f>VLOOKUP(A1606,'Medical Examinations'!A1604:H3939,4,FALSE)</f>
        <v>No</v>
      </c>
      <c r="F1606" s="15" t="str">
        <f>VLOOKUP(A1606,'Medical Examinations'!A1604:H3939,5,FALSE)</f>
        <v>No</v>
      </c>
      <c r="G1606" s="15" t="str">
        <f>VLOOKUP(A1606,'Medical Examinations'!A1604:H3939,6,FALSE)</f>
        <v>No</v>
      </c>
      <c r="H1606" s="15">
        <f>VLOOKUP(A1606,'Medical Examinations'!A1604:H3939,7,FALSE)</f>
        <v>1</v>
      </c>
      <c r="I1606" s="15" t="str">
        <f>VLOOKUP(A1606,'Medical Examinations'!A1604:H3939,8,FALSE)</f>
        <v>No</v>
      </c>
      <c r="J1606" s="15" t="str">
        <f>VLOOKUP(A1606,'Medical Examinations'!A1604:J3939,9,FALSE)</f>
        <v>OBESITY</v>
      </c>
      <c r="K1606" s="15" t="str">
        <f>VLOOKUP(A1606,'Medical Examinations'!A1604:J3939,10,FALSE)</f>
        <v>NORMAL</v>
      </c>
      <c r="L1606" s="15" t="e">
        <f>VLOOKUP(A1606,'Hospitalisation Details'!A1604:J3947,10,FALSE)</f>
        <v>#N/A</v>
      </c>
      <c r="M1606" s="15" t="e">
        <f>VLOOKUP(A1606,'Hospitalisation Details'!A1604:I3947,6,FALSE)</f>
        <v>#N/A</v>
      </c>
      <c r="N1606" s="15" t="e">
        <f>VLOOKUP(A1606,'Hospitalisation Details'!A1604:I3947,7,FALSE)</f>
        <v>#N/A</v>
      </c>
      <c r="O1606" s="15" t="e">
        <f>VLOOKUP(A1606,'Hospitalisation Details'!A1604:I3947,8,FALSE)</f>
        <v>#N/A</v>
      </c>
      <c r="P1606" s="15" t="e">
        <f>VLOOKUP(A1606,'Hospitalisation Details'!A1604:I3947,9,FALSE)</f>
        <v>#N/A</v>
      </c>
      <c r="Q1606" s="15" t="e">
        <f>VLOOKUP(A1606,'Hospitalisation Details'!A1604:K3947,11,FALSE)</f>
        <v>#N/A</v>
      </c>
    </row>
    <row r="1607" spans="1:17" ht="15.6" x14ac:dyDescent="0.3">
      <c r="A1607" s="78" t="s">
        <v>766</v>
      </c>
      <c r="B1607" s="78" t="str">
        <f>VLOOKUP(A1607,'Customer Names'!A1605:C3940,3,FALSE)</f>
        <v>Anne-Marie</v>
      </c>
      <c r="C1607" s="91">
        <f>VLOOKUP(A1607,'Medical Examinations'!A1605:H3940,2,FALSE)</f>
        <v>36.08</v>
      </c>
      <c r="D1607" s="15">
        <f>VLOOKUP(A1607,'Medical Examinations'!A1605:H3940,3,FALSE)</f>
        <v>4.29</v>
      </c>
      <c r="E1607" s="15" t="str">
        <f>VLOOKUP(A1607,'Medical Examinations'!A1605:H3940,4,FALSE)</f>
        <v>No</v>
      </c>
      <c r="F1607" s="15" t="str">
        <f>VLOOKUP(A1607,'Medical Examinations'!A1605:H3940,5,FALSE)</f>
        <v>No</v>
      </c>
      <c r="G1607" s="15" t="str">
        <f>VLOOKUP(A1607,'Medical Examinations'!A1605:H3940,6,FALSE)</f>
        <v>No</v>
      </c>
      <c r="H1607" s="15">
        <f>VLOOKUP(A1607,'Medical Examinations'!A1605:H3940,7,FALSE)</f>
        <v>0</v>
      </c>
      <c r="I1607" s="15" t="str">
        <f>VLOOKUP(A1607,'Medical Examinations'!A1605:H3940,8,FALSE)</f>
        <v>No</v>
      </c>
      <c r="J1607" s="15" t="str">
        <f>VLOOKUP(A1607,'Medical Examinations'!A1605:J3940,9,FALSE)</f>
        <v>OBESITY</v>
      </c>
      <c r="K1607" s="15" t="str">
        <f>VLOOKUP(A1607,'Medical Examinations'!A1605:J3940,10,FALSE)</f>
        <v>NORMAL</v>
      </c>
      <c r="L1607" s="15" t="e">
        <f>VLOOKUP(A1607,'Hospitalisation Details'!A1605:J3948,10,FALSE)</f>
        <v>#N/A</v>
      </c>
      <c r="M1607" s="15" t="e">
        <f>VLOOKUP(A1607,'Hospitalisation Details'!A1605:I3948,6,FALSE)</f>
        <v>#N/A</v>
      </c>
      <c r="N1607" s="15" t="e">
        <f>VLOOKUP(A1607,'Hospitalisation Details'!A1605:I3948,7,FALSE)</f>
        <v>#N/A</v>
      </c>
      <c r="O1607" s="15" t="e">
        <f>VLOOKUP(A1607,'Hospitalisation Details'!A1605:I3948,8,FALSE)</f>
        <v>#N/A</v>
      </c>
      <c r="P1607" s="15" t="e">
        <f>VLOOKUP(A1607,'Hospitalisation Details'!A1605:I3948,9,FALSE)</f>
        <v>#N/A</v>
      </c>
      <c r="Q1607" s="15" t="e">
        <f>VLOOKUP(A1607,'Hospitalisation Details'!A1605:K3948,11,FALSE)</f>
        <v>#N/A</v>
      </c>
    </row>
    <row r="1608" spans="1:17" ht="15.6" x14ac:dyDescent="0.3">
      <c r="A1608" s="78" t="s">
        <v>765</v>
      </c>
      <c r="B1608" s="78" t="str">
        <f>VLOOKUP(A1608,'Customer Names'!A1606:C3941,3,FALSE)</f>
        <v>Nicholas</v>
      </c>
      <c r="C1608" s="91">
        <f>VLOOKUP(A1608,'Medical Examinations'!A1606:H3941,2,FALSE)</f>
        <v>28.024999999999999</v>
      </c>
      <c r="D1608" s="15">
        <f>VLOOKUP(A1608,'Medical Examinations'!A1606:H3941,3,FALSE)</f>
        <v>5.69</v>
      </c>
      <c r="E1608" s="15" t="str">
        <f>VLOOKUP(A1608,'Medical Examinations'!A1606:H3941,4,FALSE)</f>
        <v>yes</v>
      </c>
      <c r="F1608" s="15" t="str">
        <f>VLOOKUP(A1608,'Medical Examinations'!A1606:H3941,5,FALSE)</f>
        <v>No</v>
      </c>
      <c r="G1608" s="15" t="str">
        <f>VLOOKUP(A1608,'Medical Examinations'!A1606:H3941,6,FALSE)</f>
        <v>No</v>
      </c>
      <c r="H1608" s="15">
        <f>VLOOKUP(A1608,'Medical Examinations'!A1606:H3941,7,FALSE)</f>
        <v>0</v>
      </c>
      <c r="I1608" s="15" t="str">
        <f>VLOOKUP(A1608,'Medical Examinations'!A1606:H3941,8,FALSE)</f>
        <v>No</v>
      </c>
      <c r="J1608" s="15" t="str">
        <f>VLOOKUP(A1608,'Medical Examinations'!A1606:J3941,9,FALSE)</f>
        <v>OVERWEIGHT</v>
      </c>
      <c r="K1608" s="15" t="str">
        <f>VLOOKUP(A1608,'Medical Examinations'!A1606:J3941,10,FALSE)</f>
        <v>NORMAL</v>
      </c>
      <c r="L1608" s="15" t="e">
        <f>VLOOKUP(A1608,'Hospitalisation Details'!A1606:J3949,10,FALSE)</f>
        <v>#N/A</v>
      </c>
      <c r="M1608" s="15" t="e">
        <f>VLOOKUP(A1608,'Hospitalisation Details'!A1606:I3949,6,FALSE)</f>
        <v>#N/A</v>
      </c>
      <c r="N1608" s="15" t="e">
        <f>VLOOKUP(A1608,'Hospitalisation Details'!A1606:I3949,7,FALSE)</f>
        <v>#N/A</v>
      </c>
      <c r="O1608" s="15" t="e">
        <f>VLOOKUP(A1608,'Hospitalisation Details'!A1606:I3949,8,FALSE)</f>
        <v>#N/A</v>
      </c>
      <c r="P1608" s="15" t="e">
        <f>VLOOKUP(A1608,'Hospitalisation Details'!A1606:I3949,9,FALSE)</f>
        <v>#N/A</v>
      </c>
      <c r="Q1608" s="15" t="e">
        <f>VLOOKUP(A1608,'Hospitalisation Details'!A1606:K3949,11,FALSE)</f>
        <v>#N/A</v>
      </c>
    </row>
    <row r="1609" spans="1:17" ht="15.6" x14ac:dyDescent="0.3">
      <c r="A1609" s="78" t="s">
        <v>764</v>
      </c>
      <c r="B1609" s="78" t="str">
        <f>VLOOKUP(A1609,'Customer Names'!A1607:C3942,3,FALSE)</f>
        <v>Scott M.</v>
      </c>
      <c r="C1609" s="91">
        <f>VLOOKUP(A1609,'Medical Examinations'!A1607:H3942,2,FALSE)</f>
        <v>24.32</v>
      </c>
      <c r="D1609" s="15">
        <f>VLOOKUP(A1609,'Medical Examinations'!A1607:H3942,3,FALSE)</f>
        <v>5.56</v>
      </c>
      <c r="E1609" s="15" t="str">
        <f>VLOOKUP(A1609,'Medical Examinations'!A1607:H3942,4,FALSE)</f>
        <v>yes</v>
      </c>
      <c r="F1609" s="15" t="str">
        <f>VLOOKUP(A1609,'Medical Examinations'!A1607:H3942,5,FALSE)</f>
        <v>No</v>
      </c>
      <c r="G1609" s="15" t="str">
        <f>VLOOKUP(A1609,'Medical Examinations'!A1607:H3942,6,FALSE)</f>
        <v>No</v>
      </c>
      <c r="H1609" s="15">
        <f>VLOOKUP(A1609,'Medical Examinations'!A1607:H3942,7,FALSE)</f>
        <v>0</v>
      </c>
      <c r="I1609" s="15" t="str">
        <f>VLOOKUP(A1609,'Medical Examinations'!A1607:H3942,8,FALSE)</f>
        <v>No</v>
      </c>
      <c r="J1609" s="15" t="str">
        <f>VLOOKUP(A1609,'Medical Examinations'!A1607:J3942,9,FALSE)</f>
        <v>NORMAL WEIGHT</v>
      </c>
      <c r="K1609" s="15" t="str">
        <f>VLOOKUP(A1609,'Medical Examinations'!A1607:J3942,10,FALSE)</f>
        <v>NORMAL</v>
      </c>
      <c r="L1609" s="15" t="e">
        <f>VLOOKUP(A1609,'Hospitalisation Details'!A1607:J3950,10,FALSE)</f>
        <v>#N/A</v>
      </c>
      <c r="M1609" s="15" t="e">
        <f>VLOOKUP(A1609,'Hospitalisation Details'!A1607:I3950,6,FALSE)</f>
        <v>#N/A</v>
      </c>
      <c r="N1609" s="15" t="e">
        <f>VLOOKUP(A1609,'Hospitalisation Details'!A1607:I3950,7,FALSE)</f>
        <v>#N/A</v>
      </c>
      <c r="O1609" s="15" t="e">
        <f>VLOOKUP(A1609,'Hospitalisation Details'!A1607:I3950,8,FALSE)</f>
        <v>#N/A</v>
      </c>
      <c r="P1609" s="15" t="e">
        <f>VLOOKUP(A1609,'Hospitalisation Details'!A1607:I3950,9,FALSE)</f>
        <v>#N/A</v>
      </c>
      <c r="Q1609" s="15" t="e">
        <f>VLOOKUP(A1609,'Hospitalisation Details'!A1607:K3950,11,FALSE)</f>
        <v>#N/A</v>
      </c>
    </row>
    <row r="1610" spans="1:17" ht="15.6" x14ac:dyDescent="0.3">
      <c r="A1610" s="78" t="s">
        <v>763</v>
      </c>
      <c r="B1610" s="78" t="str">
        <f>VLOOKUP(A1610,'Customer Names'!A1608:C3943,3,FALSE)</f>
        <v>Marisa A</v>
      </c>
      <c r="C1610" s="91">
        <f>VLOOKUP(A1610,'Medical Examinations'!A1608:H3943,2,FALSE)</f>
        <v>38</v>
      </c>
      <c r="D1610" s="15">
        <f>VLOOKUP(A1610,'Medical Examinations'!A1608:H3943,3,FALSE)</f>
        <v>5.41</v>
      </c>
      <c r="E1610" s="15" t="str">
        <f>VLOOKUP(A1610,'Medical Examinations'!A1608:H3943,4,FALSE)</f>
        <v>yes</v>
      </c>
      <c r="F1610" s="15" t="str">
        <f>VLOOKUP(A1610,'Medical Examinations'!A1608:H3943,5,FALSE)</f>
        <v>No</v>
      </c>
      <c r="G1610" s="15" t="str">
        <f>VLOOKUP(A1610,'Medical Examinations'!A1608:H3943,6,FALSE)</f>
        <v>No</v>
      </c>
      <c r="H1610" s="15">
        <f>VLOOKUP(A1610,'Medical Examinations'!A1608:H3943,7,FALSE)</f>
        <v>1</v>
      </c>
      <c r="I1610" s="15" t="str">
        <f>VLOOKUP(A1610,'Medical Examinations'!A1608:H3943,8,FALSE)</f>
        <v>No</v>
      </c>
      <c r="J1610" s="15" t="str">
        <f>VLOOKUP(A1610,'Medical Examinations'!A1608:J3943,9,FALSE)</f>
        <v>OBESITY</v>
      </c>
      <c r="K1610" s="15" t="str">
        <f>VLOOKUP(A1610,'Medical Examinations'!A1608:J3943,10,FALSE)</f>
        <v>NORMAL</v>
      </c>
      <c r="L1610" s="15" t="e">
        <f>VLOOKUP(A1610,'Hospitalisation Details'!A1608:J3951,10,FALSE)</f>
        <v>#N/A</v>
      </c>
      <c r="M1610" s="15" t="e">
        <f>VLOOKUP(A1610,'Hospitalisation Details'!A1608:I3951,6,FALSE)</f>
        <v>#N/A</v>
      </c>
      <c r="N1610" s="15" t="e">
        <f>VLOOKUP(A1610,'Hospitalisation Details'!A1608:I3951,7,FALSE)</f>
        <v>#N/A</v>
      </c>
      <c r="O1610" s="15" t="e">
        <f>VLOOKUP(A1610,'Hospitalisation Details'!A1608:I3951,8,FALSE)</f>
        <v>#N/A</v>
      </c>
      <c r="P1610" s="15" t="e">
        <f>VLOOKUP(A1610,'Hospitalisation Details'!A1608:I3951,9,FALSE)</f>
        <v>#N/A</v>
      </c>
      <c r="Q1610" s="15" t="e">
        <f>VLOOKUP(A1610,'Hospitalisation Details'!A1608:K3951,11,FALSE)</f>
        <v>#N/A</v>
      </c>
    </row>
    <row r="1611" spans="1:17" ht="15.6" x14ac:dyDescent="0.3">
      <c r="A1611" s="78" t="s">
        <v>762</v>
      </c>
      <c r="B1611" s="78" t="str">
        <f>VLOOKUP(A1611,'Customer Names'!A1609:C3944,3,FALSE)</f>
        <v>Katie</v>
      </c>
      <c r="C1611" s="91">
        <f>VLOOKUP(A1611,'Medical Examinations'!A1609:H3944,2,FALSE)</f>
        <v>31.6</v>
      </c>
      <c r="D1611" s="15">
        <f>VLOOKUP(A1611,'Medical Examinations'!A1609:H3944,3,FALSE)</f>
        <v>10.85</v>
      </c>
      <c r="E1611" s="15" t="str">
        <f>VLOOKUP(A1611,'Medical Examinations'!A1609:H3944,4,FALSE)</f>
        <v>yes</v>
      </c>
      <c r="F1611" s="15" t="str">
        <f>VLOOKUP(A1611,'Medical Examinations'!A1609:H3944,5,FALSE)</f>
        <v>No</v>
      </c>
      <c r="G1611" s="15" t="str">
        <f>VLOOKUP(A1611,'Medical Examinations'!A1609:H3944,6,FALSE)</f>
        <v>No</v>
      </c>
      <c r="H1611" s="15">
        <f>VLOOKUP(A1611,'Medical Examinations'!A1609:H3944,7,FALSE)</f>
        <v>0</v>
      </c>
      <c r="I1611" s="15" t="str">
        <f>VLOOKUP(A1611,'Medical Examinations'!A1609:H3944,8,FALSE)</f>
        <v>No</v>
      </c>
      <c r="J1611" s="15" t="str">
        <f>VLOOKUP(A1611,'Medical Examinations'!A1609:J3944,9,FALSE)</f>
        <v>OBESITY</v>
      </c>
      <c r="K1611" s="15" t="str">
        <f>VLOOKUP(A1611,'Medical Examinations'!A1609:J3944,10,FALSE)</f>
        <v>DIABETES</v>
      </c>
      <c r="L1611" s="15" t="e">
        <f>VLOOKUP(A1611,'Hospitalisation Details'!A1609:J3952,10,FALSE)</f>
        <v>#N/A</v>
      </c>
      <c r="M1611" s="15" t="e">
        <f>VLOOKUP(A1611,'Hospitalisation Details'!A1609:I3952,6,FALSE)</f>
        <v>#N/A</v>
      </c>
      <c r="N1611" s="15" t="e">
        <f>VLOOKUP(A1611,'Hospitalisation Details'!A1609:I3952,7,FALSE)</f>
        <v>#N/A</v>
      </c>
      <c r="O1611" s="15" t="e">
        <f>VLOOKUP(A1611,'Hospitalisation Details'!A1609:I3952,8,FALSE)</f>
        <v>#N/A</v>
      </c>
      <c r="P1611" s="15" t="e">
        <f>VLOOKUP(A1611,'Hospitalisation Details'!A1609:I3952,9,FALSE)</f>
        <v>#N/A</v>
      </c>
      <c r="Q1611" s="15" t="e">
        <f>VLOOKUP(A1611,'Hospitalisation Details'!A1609:K3952,11,FALSE)</f>
        <v>#N/A</v>
      </c>
    </row>
    <row r="1612" spans="1:17" ht="15.6" x14ac:dyDescent="0.3">
      <c r="A1612" s="78" t="s">
        <v>761</v>
      </c>
      <c r="B1612" s="78" t="str">
        <f>VLOOKUP(A1612,'Customer Names'!A1610:C3945,3,FALSE)</f>
        <v>Amy L</v>
      </c>
      <c r="C1612" s="91">
        <f>VLOOKUP(A1612,'Medical Examinations'!A1610:H3945,2,FALSE)</f>
        <v>31.02</v>
      </c>
      <c r="D1612" s="15">
        <f>VLOOKUP(A1612,'Medical Examinations'!A1610:H3945,3,FALSE)</f>
        <v>11.63</v>
      </c>
      <c r="E1612" s="15" t="str">
        <f>VLOOKUP(A1612,'Medical Examinations'!A1610:H3945,4,FALSE)</f>
        <v>yes</v>
      </c>
      <c r="F1612" s="15" t="str">
        <f>VLOOKUP(A1612,'Medical Examinations'!A1610:H3945,5,FALSE)</f>
        <v>No</v>
      </c>
      <c r="G1612" s="15" t="str">
        <f>VLOOKUP(A1612,'Medical Examinations'!A1610:H3945,6,FALSE)</f>
        <v>No</v>
      </c>
      <c r="H1612" s="15">
        <f>VLOOKUP(A1612,'Medical Examinations'!A1610:H3945,7,FALSE)</f>
        <v>0</v>
      </c>
      <c r="I1612" s="15" t="str">
        <f>VLOOKUP(A1612,'Medical Examinations'!A1610:H3945,8,FALSE)</f>
        <v>No</v>
      </c>
      <c r="J1612" s="15" t="str">
        <f>VLOOKUP(A1612,'Medical Examinations'!A1610:J3945,9,FALSE)</f>
        <v>OBESITY</v>
      </c>
      <c r="K1612" s="15" t="str">
        <f>VLOOKUP(A1612,'Medical Examinations'!A1610:J3945,10,FALSE)</f>
        <v>DIABETES</v>
      </c>
      <c r="L1612" s="15" t="e">
        <f>VLOOKUP(A1612,'Hospitalisation Details'!A1610:J3953,10,FALSE)</f>
        <v>#N/A</v>
      </c>
      <c r="M1612" s="15" t="e">
        <f>VLOOKUP(A1612,'Hospitalisation Details'!A1610:I3953,6,FALSE)</f>
        <v>#N/A</v>
      </c>
      <c r="N1612" s="15" t="e">
        <f>VLOOKUP(A1612,'Hospitalisation Details'!A1610:I3953,7,FALSE)</f>
        <v>#N/A</v>
      </c>
      <c r="O1612" s="15" t="e">
        <f>VLOOKUP(A1612,'Hospitalisation Details'!A1610:I3953,8,FALSE)</f>
        <v>#N/A</v>
      </c>
      <c r="P1612" s="15" t="e">
        <f>VLOOKUP(A1612,'Hospitalisation Details'!A1610:I3953,9,FALSE)</f>
        <v>#N/A</v>
      </c>
      <c r="Q1612" s="15" t="e">
        <f>VLOOKUP(A1612,'Hospitalisation Details'!A1610:K3953,11,FALSE)</f>
        <v>#N/A</v>
      </c>
    </row>
    <row r="1613" spans="1:17" ht="15.6" x14ac:dyDescent="0.3">
      <c r="A1613" s="78" t="s">
        <v>760</v>
      </c>
      <c r="B1613" s="78" t="str">
        <f>VLOOKUP(A1613,'Customer Names'!A1611:C3946,3,FALSE)</f>
        <v>Jenna M</v>
      </c>
      <c r="C1613" s="91">
        <f>VLOOKUP(A1613,'Medical Examinations'!A1611:H3946,2,FALSE)</f>
        <v>29.26</v>
      </c>
      <c r="D1613" s="15">
        <f>VLOOKUP(A1613,'Medical Examinations'!A1611:H3946,3,FALSE)</f>
        <v>5.68</v>
      </c>
      <c r="E1613" s="15" t="str">
        <f>VLOOKUP(A1613,'Medical Examinations'!A1611:H3946,4,FALSE)</f>
        <v>yes</v>
      </c>
      <c r="F1613" s="15" t="str">
        <f>VLOOKUP(A1613,'Medical Examinations'!A1611:H3946,5,FALSE)</f>
        <v>No</v>
      </c>
      <c r="G1613" s="15" t="str">
        <f>VLOOKUP(A1613,'Medical Examinations'!A1611:H3946,6,FALSE)</f>
        <v>No</v>
      </c>
      <c r="H1613" s="15">
        <f>VLOOKUP(A1613,'Medical Examinations'!A1611:H3946,7,FALSE)</f>
        <v>1</v>
      </c>
      <c r="I1613" s="15" t="str">
        <f>VLOOKUP(A1613,'Medical Examinations'!A1611:H3946,8,FALSE)</f>
        <v>No</v>
      </c>
      <c r="J1613" s="15" t="str">
        <f>VLOOKUP(A1613,'Medical Examinations'!A1611:J3946,9,FALSE)</f>
        <v>OVERWEIGHT</v>
      </c>
      <c r="K1613" s="15" t="str">
        <f>VLOOKUP(A1613,'Medical Examinations'!A1611:J3946,10,FALSE)</f>
        <v>NORMAL</v>
      </c>
      <c r="L1613" s="15" t="e">
        <f>VLOOKUP(A1613,'Hospitalisation Details'!A1611:J3954,10,FALSE)</f>
        <v>#N/A</v>
      </c>
      <c r="M1613" s="15" t="e">
        <f>VLOOKUP(A1613,'Hospitalisation Details'!A1611:I3954,6,FALSE)</f>
        <v>#N/A</v>
      </c>
      <c r="N1613" s="15" t="e">
        <f>VLOOKUP(A1613,'Hospitalisation Details'!A1611:I3954,7,FALSE)</f>
        <v>#N/A</v>
      </c>
      <c r="O1613" s="15" t="e">
        <f>VLOOKUP(A1613,'Hospitalisation Details'!A1611:I3954,8,FALSE)</f>
        <v>#N/A</v>
      </c>
      <c r="P1613" s="15" t="e">
        <f>VLOOKUP(A1613,'Hospitalisation Details'!A1611:I3954,9,FALSE)</f>
        <v>#N/A</v>
      </c>
      <c r="Q1613" s="15" t="e">
        <f>VLOOKUP(A1613,'Hospitalisation Details'!A1611:K3954,11,FALSE)</f>
        <v>#N/A</v>
      </c>
    </row>
    <row r="1614" spans="1:17" ht="15.6" x14ac:dyDescent="0.3">
      <c r="A1614" s="78" t="s">
        <v>759</v>
      </c>
      <c r="B1614" s="78" t="str">
        <f>VLOOKUP(A1614,'Customer Names'!A1612:C3947,3,FALSE)</f>
        <v>Elizabeth M.</v>
      </c>
      <c r="C1614" s="91">
        <f>VLOOKUP(A1614,'Medical Examinations'!A1612:H3947,2,FALSE)</f>
        <v>15.09</v>
      </c>
      <c r="D1614" s="15">
        <f>VLOOKUP(A1614,'Medical Examinations'!A1612:H3947,3,FALSE)</f>
        <v>7.59</v>
      </c>
      <c r="E1614" s="15" t="str">
        <f>VLOOKUP(A1614,'Medical Examinations'!A1612:H3947,4,FALSE)</f>
        <v>yes</v>
      </c>
      <c r="F1614" s="15" t="str">
        <f>VLOOKUP(A1614,'Medical Examinations'!A1612:H3947,5,FALSE)</f>
        <v>No</v>
      </c>
      <c r="G1614" s="15" t="str">
        <f>VLOOKUP(A1614,'Medical Examinations'!A1612:H3947,6,FALSE)</f>
        <v>No</v>
      </c>
      <c r="H1614" s="15">
        <f>VLOOKUP(A1614,'Medical Examinations'!A1612:H3947,7,FALSE)</f>
        <v>2</v>
      </c>
      <c r="I1614" s="15" t="str">
        <f>VLOOKUP(A1614,'Medical Examinations'!A1612:H3947,8,FALSE)</f>
        <v>No</v>
      </c>
      <c r="J1614" s="15" t="str">
        <f>VLOOKUP(A1614,'Medical Examinations'!A1612:J3947,9,FALSE)</f>
        <v>UNDERWEIGHT</v>
      </c>
      <c r="K1614" s="15" t="str">
        <f>VLOOKUP(A1614,'Medical Examinations'!A1612:J3947,10,FALSE)</f>
        <v>DIABETES</v>
      </c>
      <c r="L1614" s="15" t="e">
        <f>VLOOKUP(A1614,'Hospitalisation Details'!A1612:J3955,10,FALSE)</f>
        <v>#N/A</v>
      </c>
      <c r="M1614" s="15" t="e">
        <f>VLOOKUP(A1614,'Hospitalisation Details'!A1612:I3955,6,FALSE)</f>
        <v>#N/A</v>
      </c>
      <c r="N1614" s="15" t="e">
        <f>VLOOKUP(A1614,'Hospitalisation Details'!A1612:I3955,7,FALSE)</f>
        <v>#N/A</v>
      </c>
      <c r="O1614" s="15" t="e">
        <f>VLOOKUP(A1614,'Hospitalisation Details'!A1612:I3955,8,FALSE)</f>
        <v>#N/A</v>
      </c>
      <c r="P1614" s="15" t="e">
        <f>VLOOKUP(A1614,'Hospitalisation Details'!A1612:I3955,9,FALSE)</f>
        <v>#N/A</v>
      </c>
      <c r="Q1614" s="15" t="e">
        <f>VLOOKUP(A1614,'Hospitalisation Details'!A1612:K3955,11,FALSE)</f>
        <v>#N/A</v>
      </c>
    </row>
    <row r="1615" spans="1:17" ht="15.6" x14ac:dyDescent="0.3">
      <c r="A1615" s="78" t="s">
        <v>758</v>
      </c>
      <c r="B1615" s="78" t="str">
        <f>VLOOKUP(A1615,'Customer Names'!A1613:C3948,3,FALSE)</f>
        <v>Lyazid</v>
      </c>
      <c r="C1615" s="91">
        <f>VLOOKUP(A1615,'Medical Examinations'!A1613:H3948,2,FALSE)</f>
        <v>22.63</v>
      </c>
      <c r="D1615" s="15">
        <f>VLOOKUP(A1615,'Medical Examinations'!A1613:H3948,3,FALSE)</f>
        <v>5.09</v>
      </c>
      <c r="E1615" s="15" t="str">
        <f>VLOOKUP(A1615,'Medical Examinations'!A1613:H3948,4,FALSE)</f>
        <v>yes</v>
      </c>
      <c r="F1615" s="15" t="str">
        <f>VLOOKUP(A1615,'Medical Examinations'!A1613:H3948,5,FALSE)</f>
        <v>No</v>
      </c>
      <c r="G1615" s="15" t="str">
        <f>VLOOKUP(A1615,'Medical Examinations'!A1613:H3948,6,FALSE)</f>
        <v>No</v>
      </c>
      <c r="H1615" s="15">
        <f>VLOOKUP(A1615,'Medical Examinations'!A1613:H3948,7,FALSE)</f>
        <v>0</v>
      </c>
      <c r="I1615" s="15" t="str">
        <f>VLOOKUP(A1615,'Medical Examinations'!A1613:H3948,8,FALSE)</f>
        <v>No</v>
      </c>
      <c r="J1615" s="15" t="str">
        <f>VLOOKUP(A1615,'Medical Examinations'!A1613:J3948,9,FALSE)</f>
        <v>NORMAL WEIGHT</v>
      </c>
      <c r="K1615" s="15" t="str">
        <f>VLOOKUP(A1615,'Medical Examinations'!A1613:J3948,10,FALSE)</f>
        <v>NORMAL</v>
      </c>
      <c r="L1615" s="15" t="e">
        <f>VLOOKUP(A1615,'Hospitalisation Details'!A1613:J3956,10,FALSE)</f>
        <v>#N/A</v>
      </c>
      <c r="M1615" s="15" t="e">
        <f>VLOOKUP(A1615,'Hospitalisation Details'!A1613:I3956,6,FALSE)</f>
        <v>#N/A</v>
      </c>
      <c r="N1615" s="15" t="e">
        <f>VLOOKUP(A1615,'Hospitalisation Details'!A1613:I3956,7,FALSE)</f>
        <v>#N/A</v>
      </c>
      <c r="O1615" s="15" t="e">
        <f>VLOOKUP(A1615,'Hospitalisation Details'!A1613:I3956,8,FALSE)</f>
        <v>#N/A</v>
      </c>
      <c r="P1615" s="15" t="e">
        <f>VLOOKUP(A1615,'Hospitalisation Details'!A1613:I3956,9,FALSE)</f>
        <v>#N/A</v>
      </c>
      <c r="Q1615" s="15" t="e">
        <f>VLOOKUP(A1615,'Hospitalisation Details'!A1613:K3956,11,FALSE)</f>
        <v>#N/A</v>
      </c>
    </row>
    <row r="1616" spans="1:17" ht="15.6" x14ac:dyDescent="0.3">
      <c r="A1616" s="78" t="s">
        <v>757</v>
      </c>
      <c r="B1616" s="78" t="str">
        <f>VLOOKUP(A1616,'Customer Names'!A1614:C3949,3,FALSE)</f>
        <v>Lindsey A.</v>
      </c>
      <c r="C1616" s="91">
        <f>VLOOKUP(A1616,'Medical Examinations'!A1614:H3949,2,FALSE)</f>
        <v>23.46</v>
      </c>
      <c r="D1616" s="15">
        <f>VLOOKUP(A1616,'Medical Examinations'!A1614:H3949,3,FALSE)</f>
        <v>4.21</v>
      </c>
      <c r="E1616" s="15" t="str">
        <f>VLOOKUP(A1616,'Medical Examinations'!A1614:H3949,4,FALSE)</f>
        <v>No</v>
      </c>
      <c r="F1616" s="15" t="str">
        <f>VLOOKUP(A1616,'Medical Examinations'!A1614:H3949,5,FALSE)</f>
        <v>No</v>
      </c>
      <c r="G1616" s="15" t="str">
        <f>VLOOKUP(A1616,'Medical Examinations'!A1614:H3949,6,FALSE)</f>
        <v>No</v>
      </c>
      <c r="H1616" s="15">
        <f>VLOOKUP(A1616,'Medical Examinations'!A1614:H3949,7,FALSE)</f>
        <v>1</v>
      </c>
      <c r="I1616" s="15" t="str">
        <f>VLOOKUP(A1616,'Medical Examinations'!A1614:H3949,8,FALSE)</f>
        <v>No</v>
      </c>
      <c r="J1616" s="15" t="str">
        <f>VLOOKUP(A1616,'Medical Examinations'!A1614:J3949,9,FALSE)</f>
        <v>NORMAL WEIGHT</v>
      </c>
      <c r="K1616" s="15" t="str">
        <f>VLOOKUP(A1616,'Medical Examinations'!A1614:J3949,10,FALSE)</f>
        <v>NORMAL</v>
      </c>
      <c r="L1616" s="15" t="e">
        <f>VLOOKUP(A1616,'Hospitalisation Details'!A1614:J3957,10,FALSE)</f>
        <v>#N/A</v>
      </c>
      <c r="M1616" s="15" t="e">
        <f>VLOOKUP(A1616,'Hospitalisation Details'!A1614:I3957,6,FALSE)</f>
        <v>#N/A</v>
      </c>
      <c r="N1616" s="15" t="e">
        <f>VLOOKUP(A1616,'Hospitalisation Details'!A1614:I3957,7,FALSE)</f>
        <v>#N/A</v>
      </c>
      <c r="O1616" s="15" t="e">
        <f>VLOOKUP(A1616,'Hospitalisation Details'!A1614:I3957,8,FALSE)</f>
        <v>#N/A</v>
      </c>
      <c r="P1616" s="15" t="e">
        <f>VLOOKUP(A1616,'Hospitalisation Details'!A1614:I3957,9,FALSE)</f>
        <v>#N/A</v>
      </c>
      <c r="Q1616" s="15" t="e">
        <f>VLOOKUP(A1616,'Hospitalisation Details'!A1614:K3957,11,FALSE)</f>
        <v>#N/A</v>
      </c>
    </row>
    <row r="1617" spans="1:17" ht="15.6" x14ac:dyDescent="0.3">
      <c r="A1617" s="78" t="s">
        <v>756</v>
      </c>
      <c r="B1617" s="78" t="str">
        <f>VLOOKUP(A1617,'Customer Names'!A1615:C3950,3,FALSE)</f>
        <v>Chris</v>
      </c>
      <c r="C1617" s="91">
        <f>VLOOKUP(A1617,'Medical Examinations'!A1615:H3950,2,FALSE)</f>
        <v>22.56</v>
      </c>
      <c r="D1617" s="15">
        <f>VLOOKUP(A1617,'Medical Examinations'!A1615:H3950,3,FALSE)</f>
        <v>4.34</v>
      </c>
      <c r="E1617" s="15" t="str">
        <f>VLOOKUP(A1617,'Medical Examinations'!A1615:H3950,4,FALSE)</f>
        <v>yes</v>
      </c>
      <c r="F1617" s="15" t="str">
        <f>VLOOKUP(A1617,'Medical Examinations'!A1615:H3950,5,FALSE)</f>
        <v>No</v>
      </c>
      <c r="G1617" s="15" t="str">
        <f>VLOOKUP(A1617,'Medical Examinations'!A1615:H3950,6,FALSE)</f>
        <v>No</v>
      </c>
      <c r="H1617" s="15">
        <f>VLOOKUP(A1617,'Medical Examinations'!A1615:H3950,7,FALSE)</f>
        <v>0</v>
      </c>
      <c r="I1617" s="15" t="str">
        <f>VLOOKUP(A1617,'Medical Examinations'!A1615:H3950,8,FALSE)</f>
        <v>No</v>
      </c>
      <c r="J1617" s="15" t="str">
        <f>VLOOKUP(A1617,'Medical Examinations'!A1615:J3950,9,FALSE)</f>
        <v>NORMAL WEIGHT</v>
      </c>
      <c r="K1617" s="15" t="str">
        <f>VLOOKUP(A1617,'Medical Examinations'!A1615:J3950,10,FALSE)</f>
        <v>NORMAL</v>
      </c>
      <c r="L1617" s="15" t="e">
        <f>VLOOKUP(A1617,'Hospitalisation Details'!A1615:J3958,10,FALSE)</f>
        <v>#N/A</v>
      </c>
      <c r="M1617" s="15" t="e">
        <f>VLOOKUP(A1617,'Hospitalisation Details'!A1615:I3958,6,FALSE)</f>
        <v>#N/A</v>
      </c>
      <c r="N1617" s="15" t="e">
        <f>VLOOKUP(A1617,'Hospitalisation Details'!A1615:I3958,7,FALSE)</f>
        <v>#N/A</v>
      </c>
      <c r="O1617" s="15" t="e">
        <f>VLOOKUP(A1617,'Hospitalisation Details'!A1615:I3958,8,FALSE)</f>
        <v>#N/A</v>
      </c>
      <c r="P1617" s="15" t="e">
        <f>VLOOKUP(A1617,'Hospitalisation Details'!A1615:I3958,9,FALSE)</f>
        <v>#N/A</v>
      </c>
      <c r="Q1617" s="15" t="e">
        <f>VLOOKUP(A1617,'Hospitalisation Details'!A1615:K3958,11,FALSE)</f>
        <v>#N/A</v>
      </c>
    </row>
    <row r="1618" spans="1:17" ht="15.6" x14ac:dyDescent="0.3">
      <c r="A1618" s="78" t="s">
        <v>755</v>
      </c>
      <c r="B1618" s="78" t="str">
        <f>VLOOKUP(A1618,'Customer Names'!A1616:C3951,3,FALSE)</f>
        <v>Jennifer A</v>
      </c>
      <c r="C1618" s="91">
        <f>VLOOKUP(A1618,'Medical Examinations'!A1616:H3951,2,FALSE)</f>
        <v>19.28</v>
      </c>
      <c r="D1618" s="15">
        <f>VLOOKUP(A1618,'Medical Examinations'!A1616:H3951,3,FALSE)</f>
        <v>11.85</v>
      </c>
      <c r="E1618" s="15" t="str">
        <f>VLOOKUP(A1618,'Medical Examinations'!A1616:H3951,4,FALSE)</f>
        <v>No</v>
      </c>
      <c r="F1618" s="15" t="str">
        <f>VLOOKUP(A1618,'Medical Examinations'!A1616:H3951,5,FALSE)</f>
        <v>No</v>
      </c>
      <c r="G1618" s="15" t="str">
        <f>VLOOKUP(A1618,'Medical Examinations'!A1616:H3951,6,FALSE)</f>
        <v>No</v>
      </c>
      <c r="H1618" s="15">
        <f>VLOOKUP(A1618,'Medical Examinations'!A1616:H3951,7,FALSE)</f>
        <v>2</v>
      </c>
      <c r="I1618" s="15" t="str">
        <f>VLOOKUP(A1618,'Medical Examinations'!A1616:H3951,8,FALSE)</f>
        <v>No</v>
      </c>
      <c r="J1618" s="15" t="str">
        <f>VLOOKUP(A1618,'Medical Examinations'!A1616:J3951,9,FALSE)</f>
        <v>NORMAL WEIGHT</v>
      </c>
      <c r="K1618" s="15" t="str">
        <f>VLOOKUP(A1618,'Medical Examinations'!A1616:J3951,10,FALSE)</f>
        <v>DIABETES</v>
      </c>
      <c r="L1618" s="15" t="e">
        <f>VLOOKUP(A1618,'Hospitalisation Details'!A1616:J3959,10,FALSE)</f>
        <v>#N/A</v>
      </c>
      <c r="M1618" s="15" t="e">
        <f>VLOOKUP(A1618,'Hospitalisation Details'!A1616:I3959,6,FALSE)</f>
        <v>#N/A</v>
      </c>
      <c r="N1618" s="15" t="e">
        <f>VLOOKUP(A1618,'Hospitalisation Details'!A1616:I3959,7,FALSE)</f>
        <v>#N/A</v>
      </c>
      <c r="O1618" s="15" t="e">
        <f>VLOOKUP(A1618,'Hospitalisation Details'!A1616:I3959,8,FALSE)</f>
        <v>#N/A</v>
      </c>
      <c r="P1618" s="15" t="e">
        <f>VLOOKUP(A1618,'Hospitalisation Details'!A1616:I3959,9,FALSE)</f>
        <v>#N/A</v>
      </c>
      <c r="Q1618" s="15" t="e">
        <f>VLOOKUP(A1618,'Hospitalisation Details'!A1616:K3959,11,FALSE)</f>
        <v>#N/A</v>
      </c>
    </row>
    <row r="1619" spans="1:17" ht="15.6" x14ac:dyDescent="0.3">
      <c r="A1619" s="78" t="s">
        <v>754</v>
      </c>
      <c r="B1619" s="78" t="str">
        <f>VLOOKUP(A1619,'Customer Names'!A1617:C3952,3,FALSE)</f>
        <v>Leif S.</v>
      </c>
      <c r="C1619" s="91">
        <f>VLOOKUP(A1619,'Medical Examinations'!A1617:H3952,2,FALSE)</f>
        <v>15.37</v>
      </c>
      <c r="D1619" s="15">
        <f>VLOOKUP(A1619,'Medical Examinations'!A1617:H3952,3,FALSE)</f>
        <v>9.61</v>
      </c>
      <c r="E1619" s="15" t="str">
        <f>VLOOKUP(A1619,'Medical Examinations'!A1617:H3952,4,FALSE)</f>
        <v>yes</v>
      </c>
      <c r="F1619" s="15" t="str">
        <f>VLOOKUP(A1619,'Medical Examinations'!A1617:H3952,5,FALSE)</f>
        <v>No</v>
      </c>
      <c r="G1619" s="15" t="str">
        <f>VLOOKUP(A1619,'Medical Examinations'!A1617:H3952,6,FALSE)</f>
        <v>No</v>
      </c>
      <c r="H1619" s="15">
        <f>VLOOKUP(A1619,'Medical Examinations'!A1617:H3952,7,FALSE)</f>
        <v>2</v>
      </c>
      <c r="I1619" s="15" t="str">
        <f>VLOOKUP(A1619,'Medical Examinations'!A1617:H3952,8,FALSE)</f>
        <v>No</v>
      </c>
      <c r="J1619" s="15" t="str">
        <f>VLOOKUP(A1619,'Medical Examinations'!A1617:J3952,9,FALSE)</f>
        <v>UNDERWEIGHT</v>
      </c>
      <c r="K1619" s="15" t="str">
        <f>VLOOKUP(A1619,'Medical Examinations'!A1617:J3952,10,FALSE)</f>
        <v>DIABETES</v>
      </c>
      <c r="L1619" s="15" t="e">
        <f>VLOOKUP(A1619,'Hospitalisation Details'!A1617:J3960,10,FALSE)</f>
        <v>#N/A</v>
      </c>
      <c r="M1619" s="15" t="e">
        <f>VLOOKUP(A1619,'Hospitalisation Details'!A1617:I3960,6,FALSE)</f>
        <v>#N/A</v>
      </c>
      <c r="N1619" s="15" t="e">
        <f>VLOOKUP(A1619,'Hospitalisation Details'!A1617:I3960,7,FALSE)</f>
        <v>#N/A</v>
      </c>
      <c r="O1619" s="15" t="e">
        <f>VLOOKUP(A1619,'Hospitalisation Details'!A1617:I3960,8,FALSE)</f>
        <v>#N/A</v>
      </c>
      <c r="P1619" s="15" t="e">
        <f>VLOOKUP(A1619,'Hospitalisation Details'!A1617:I3960,9,FALSE)</f>
        <v>#N/A</v>
      </c>
      <c r="Q1619" s="15" t="e">
        <f>VLOOKUP(A1619,'Hospitalisation Details'!A1617:K3960,11,FALSE)</f>
        <v>#N/A</v>
      </c>
    </row>
    <row r="1620" spans="1:17" ht="15.6" x14ac:dyDescent="0.3">
      <c r="A1620" s="78" t="s">
        <v>753</v>
      </c>
      <c r="B1620" s="78" t="str">
        <f>VLOOKUP(A1620,'Customer Names'!A1618:C3953,3,FALSE)</f>
        <v>Stephanie A</v>
      </c>
      <c r="C1620" s="91">
        <f>VLOOKUP(A1620,'Medical Examinations'!A1618:H3953,2,FALSE)</f>
        <v>18.71</v>
      </c>
      <c r="D1620" s="15">
        <f>VLOOKUP(A1620,'Medical Examinations'!A1618:H3953,3,FALSE)</f>
        <v>5.29</v>
      </c>
      <c r="E1620" s="15" t="str">
        <f>VLOOKUP(A1620,'Medical Examinations'!A1618:H3953,4,FALSE)</f>
        <v>yes</v>
      </c>
      <c r="F1620" s="15" t="str">
        <f>VLOOKUP(A1620,'Medical Examinations'!A1618:H3953,5,FALSE)</f>
        <v>No</v>
      </c>
      <c r="G1620" s="15" t="str">
        <f>VLOOKUP(A1620,'Medical Examinations'!A1618:H3953,6,FALSE)</f>
        <v>No</v>
      </c>
      <c r="H1620" s="15">
        <f>VLOOKUP(A1620,'Medical Examinations'!A1618:H3953,7,FALSE)</f>
        <v>0</v>
      </c>
      <c r="I1620" s="15" t="str">
        <f>VLOOKUP(A1620,'Medical Examinations'!A1618:H3953,8,FALSE)</f>
        <v>No</v>
      </c>
      <c r="J1620" s="15" t="str">
        <f>VLOOKUP(A1620,'Medical Examinations'!A1618:J3953,9,FALSE)</f>
        <v>NORMAL WEIGHT</v>
      </c>
      <c r="K1620" s="15" t="str">
        <f>VLOOKUP(A1620,'Medical Examinations'!A1618:J3953,10,FALSE)</f>
        <v>NORMAL</v>
      </c>
      <c r="L1620" s="15" t="e">
        <f>VLOOKUP(A1620,'Hospitalisation Details'!A1618:J3961,10,FALSE)</f>
        <v>#N/A</v>
      </c>
      <c r="M1620" s="15" t="e">
        <f>VLOOKUP(A1620,'Hospitalisation Details'!A1618:I3961,6,FALSE)</f>
        <v>#N/A</v>
      </c>
      <c r="N1620" s="15" t="e">
        <f>VLOOKUP(A1620,'Hospitalisation Details'!A1618:I3961,7,FALSE)</f>
        <v>#N/A</v>
      </c>
      <c r="O1620" s="15" t="e">
        <f>VLOOKUP(A1620,'Hospitalisation Details'!A1618:I3961,8,FALSE)</f>
        <v>#N/A</v>
      </c>
      <c r="P1620" s="15" t="e">
        <f>VLOOKUP(A1620,'Hospitalisation Details'!A1618:I3961,9,FALSE)</f>
        <v>#N/A</v>
      </c>
      <c r="Q1620" s="15" t="e">
        <f>VLOOKUP(A1620,'Hospitalisation Details'!A1618:K3961,11,FALSE)</f>
        <v>#N/A</v>
      </c>
    </row>
    <row r="1621" spans="1:17" ht="15.6" x14ac:dyDescent="0.3">
      <c r="A1621" s="78" t="s">
        <v>752</v>
      </c>
      <c r="B1621" s="78" t="str">
        <f>VLOOKUP(A1621,'Customer Names'!A1619:C3954,3,FALSE)</f>
        <v>Bo</v>
      </c>
      <c r="C1621" s="91">
        <f>VLOOKUP(A1621,'Medical Examinations'!A1619:H3954,2,FALSE)</f>
        <v>20.61</v>
      </c>
      <c r="D1621" s="15">
        <f>VLOOKUP(A1621,'Medical Examinations'!A1619:H3954,3,FALSE)</f>
        <v>6.89</v>
      </c>
      <c r="E1621" s="15" t="str">
        <f>VLOOKUP(A1621,'Medical Examinations'!A1619:H3954,4,FALSE)</f>
        <v>No</v>
      </c>
      <c r="F1621" s="15" t="str">
        <f>VLOOKUP(A1621,'Medical Examinations'!A1619:H3954,5,FALSE)</f>
        <v>No</v>
      </c>
      <c r="G1621" s="15" t="str">
        <f>VLOOKUP(A1621,'Medical Examinations'!A1619:H3954,6,FALSE)</f>
        <v>No</v>
      </c>
      <c r="H1621" s="15">
        <f>VLOOKUP(A1621,'Medical Examinations'!A1619:H3954,7,FALSE)</f>
        <v>0</v>
      </c>
      <c r="I1621" s="15" t="str">
        <f>VLOOKUP(A1621,'Medical Examinations'!A1619:H3954,8,FALSE)</f>
        <v>No</v>
      </c>
      <c r="J1621" s="15" t="str">
        <f>VLOOKUP(A1621,'Medical Examinations'!A1619:J3954,9,FALSE)</f>
        <v>NORMAL WEIGHT</v>
      </c>
      <c r="K1621" s="15" t="str">
        <f>VLOOKUP(A1621,'Medical Examinations'!A1619:J3954,10,FALSE)</f>
        <v>DIABETES</v>
      </c>
      <c r="L1621" s="15" t="e">
        <f>VLOOKUP(A1621,'Hospitalisation Details'!A1619:J3962,10,FALSE)</f>
        <v>#N/A</v>
      </c>
      <c r="M1621" s="15" t="e">
        <f>VLOOKUP(A1621,'Hospitalisation Details'!A1619:I3962,6,FALSE)</f>
        <v>#N/A</v>
      </c>
      <c r="N1621" s="15" t="e">
        <f>VLOOKUP(A1621,'Hospitalisation Details'!A1619:I3962,7,FALSE)</f>
        <v>#N/A</v>
      </c>
      <c r="O1621" s="15" t="e">
        <f>VLOOKUP(A1621,'Hospitalisation Details'!A1619:I3962,8,FALSE)</f>
        <v>#N/A</v>
      </c>
      <c r="P1621" s="15" t="e">
        <f>VLOOKUP(A1621,'Hospitalisation Details'!A1619:I3962,9,FALSE)</f>
        <v>#N/A</v>
      </c>
      <c r="Q1621" s="15" t="e">
        <f>VLOOKUP(A1621,'Hospitalisation Details'!A1619:K3962,11,FALSE)</f>
        <v>#N/A</v>
      </c>
    </row>
    <row r="1622" spans="1:17" ht="15.6" x14ac:dyDescent="0.3">
      <c r="A1622" s="78" t="s">
        <v>751</v>
      </c>
      <c r="B1622" s="78" t="str">
        <f>VLOOKUP(A1622,'Customer Names'!A1620:C3955,3,FALSE)</f>
        <v>Leah</v>
      </c>
      <c r="C1622" s="91">
        <f>VLOOKUP(A1622,'Medical Examinations'!A1620:H3955,2,FALSE)</f>
        <v>15.99</v>
      </c>
      <c r="D1622" s="15">
        <f>VLOOKUP(A1622,'Medical Examinations'!A1620:H3955,3,FALSE)</f>
        <v>4.57</v>
      </c>
      <c r="E1622" s="15" t="str">
        <f>VLOOKUP(A1622,'Medical Examinations'!A1620:H3955,4,FALSE)</f>
        <v>yes</v>
      </c>
      <c r="F1622" s="15" t="str">
        <f>VLOOKUP(A1622,'Medical Examinations'!A1620:H3955,5,FALSE)</f>
        <v>No</v>
      </c>
      <c r="G1622" s="15" t="str">
        <f>VLOOKUP(A1622,'Medical Examinations'!A1620:H3955,6,FALSE)</f>
        <v>Yes</v>
      </c>
      <c r="H1622" s="15">
        <f>VLOOKUP(A1622,'Medical Examinations'!A1620:H3955,7,FALSE)</f>
        <v>1</v>
      </c>
      <c r="I1622" s="15" t="str">
        <f>VLOOKUP(A1622,'Medical Examinations'!A1620:H3955,8,FALSE)</f>
        <v>No</v>
      </c>
      <c r="J1622" s="15" t="str">
        <f>VLOOKUP(A1622,'Medical Examinations'!A1620:J3955,9,FALSE)</f>
        <v>UNDERWEIGHT</v>
      </c>
      <c r="K1622" s="15" t="str">
        <f>VLOOKUP(A1622,'Medical Examinations'!A1620:J3955,10,FALSE)</f>
        <v>NORMAL</v>
      </c>
      <c r="L1622" s="15" t="e">
        <f>VLOOKUP(A1622,'Hospitalisation Details'!A1620:J3963,10,FALSE)</f>
        <v>#N/A</v>
      </c>
      <c r="M1622" s="15" t="e">
        <f>VLOOKUP(A1622,'Hospitalisation Details'!A1620:I3963,6,FALSE)</f>
        <v>#N/A</v>
      </c>
      <c r="N1622" s="15" t="e">
        <f>VLOOKUP(A1622,'Hospitalisation Details'!A1620:I3963,7,FALSE)</f>
        <v>#N/A</v>
      </c>
      <c r="O1622" s="15" t="e">
        <f>VLOOKUP(A1622,'Hospitalisation Details'!A1620:I3963,8,FALSE)</f>
        <v>#N/A</v>
      </c>
      <c r="P1622" s="15" t="e">
        <f>VLOOKUP(A1622,'Hospitalisation Details'!A1620:I3963,9,FALSE)</f>
        <v>#N/A</v>
      </c>
      <c r="Q1622" s="15" t="e">
        <f>VLOOKUP(A1622,'Hospitalisation Details'!A1620:K3963,11,FALSE)</f>
        <v>#N/A</v>
      </c>
    </row>
    <row r="1623" spans="1:17" ht="15.6" x14ac:dyDescent="0.3">
      <c r="A1623" s="78" t="s">
        <v>750</v>
      </c>
      <c r="B1623" s="78" t="str">
        <f>VLOOKUP(A1623,'Customer Names'!A1621:C3956,3,FALSE)</f>
        <v>Kara Lynne</v>
      </c>
      <c r="C1623" s="91">
        <f>VLOOKUP(A1623,'Medical Examinations'!A1621:H3956,2,FALSE)</f>
        <v>33.155000000000001</v>
      </c>
      <c r="D1623" s="15">
        <f>VLOOKUP(A1623,'Medical Examinations'!A1621:H3956,3,FALSE)</f>
        <v>4.32</v>
      </c>
      <c r="E1623" s="15" t="str">
        <f>VLOOKUP(A1623,'Medical Examinations'!A1621:H3956,4,FALSE)</f>
        <v>No</v>
      </c>
      <c r="F1623" s="15" t="str">
        <f>VLOOKUP(A1623,'Medical Examinations'!A1621:H3956,5,FALSE)</f>
        <v>No</v>
      </c>
      <c r="G1623" s="15" t="str">
        <f>VLOOKUP(A1623,'Medical Examinations'!A1621:H3956,6,FALSE)</f>
        <v>No</v>
      </c>
      <c r="H1623" s="15">
        <f>VLOOKUP(A1623,'Medical Examinations'!A1621:H3956,7,FALSE)</f>
        <v>0</v>
      </c>
      <c r="I1623" s="15" t="str">
        <f>VLOOKUP(A1623,'Medical Examinations'!A1621:H3956,8,FALSE)</f>
        <v>No</v>
      </c>
      <c r="J1623" s="15" t="str">
        <f>VLOOKUP(A1623,'Medical Examinations'!A1621:J3956,9,FALSE)</f>
        <v>OBESITY</v>
      </c>
      <c r="K1623" s="15" t="str">
        <f>VLOOKUP(A1623,'Medical Examinations'!A1621:J3956,10,FALSE)</f>
        <v>NORMAL</v>
      </c>
      <c r="L1623" s="15" t="e">
        <f>VLOOKUP(A1623,'Hospitalisation Details'!A1621:J3964,10,FALSE)</f>
        <v>#N/A</v>
      </c>
      <c r="M1623" s="15" t="e">
        <f>VLOOKUP(A1623,'Hospitalisation Details'!A1621:I3964,6,FALSE)</f>
        <v>#N/A</v>
      </c>
      <c r="N1623" s="15" t="e">
        <f>VLOOKUP(A1623,'Hospitalisation Details'!A1621:I3964,7,FALSE)</f>
        <v>#N/A</v>
      </c>
      <c r="O1623" s="15" t="e">
        <f>VLOOKUP(A1623,'Hospitalisation Details'!A1621:I3964,8,FALSE)</f>
        <v>#N/A</v>
      </c>
      <c r="P1623" s="15" t="e">
        <f>VLOOKUP(A1623,'Hospitalisation Details'!A1621:I3964,9,FALSE)</f>
        <v>#N/A</v>
      </c>
      <c r="Q1623" s="15" t="e">
        <f>VLOOKUP(A1623,'Hospitalisation Details'!A1621:K3964,11,FALSE)</f>
        <v>#N/A</v>
      </c>
    </row>
    <row r="1624" spans="1:17" ht="15.6" x14ac:dyDescent="0.3">
      <c r="A1624" s="78" t="s">
        <v>749</v>
      </c>
      <c r="B1624" s="78" t="str">
        <f>VLOOKUP(A1624,'Customer Names'!A1622:C3957,3,FALSE)</f>
        <v>Jeffrey</v>
      </c>
      <c r="C1624" s="91">
        <f>VLOOKUP(A1624,'Medical Examinations'!A1622:H3957,2,FALSE)</f>
        <v>26.22</v>
      </c>
      <c r="D1624" s="15">
        <f>VLOOKUP(A1624,'Medical Examinations'!A1622:H3957,3,FALSE)</f>
        <v>5.57</v>
      </c>
      <c r="E1624" s="15" t="str">
        <f>VLOOKUP(A1624,'Medical Examinations'!A1622:H3957,4,FALSE)</f>
        <v>yes</v>
      </c>
      <c r="F1624" s="15" t="str">
        <f>VLOOKUP(A1624,'Medical Examinations'!A1622:H3957,5,FALSE)</f>
        <v>No</v>
      </c>
      <c r="G1624" s="15" t="str">
        <f>VLOOKUP(A1624,'Medical Examinations'!A1622:H3957,6,FALSE)</f>
        <v>Yes</v>
      </c>
      <c r="H1624" s="15">
        <f>VLOOKUP(A1624,'Medical Examinations'!A1622:H3957,7,FALSE)</f>
        <v>1</v>
      </c>
      <c r="I1624" s="15" t="str">
        <f>VLOOKUP(A1624,'Medical Examinations'!A1622:H3957,8,FALSE)</f>
        <v>No</v>
      </c>
      <c r="J1624" s="15" t="str">
        <f>VLOOKUP(A1624,'Medical Examinations'!A1622:J3957,9,FALSE)</f>
        <v>OVERWEIGHT</v>
      </c>
      <c r="K1624" s="15" t="str">
        <f>VLOOKUP(A1624,'Medical Examinations'!A1622:J3957,10,FALSE)</f>
        <v>NORMAL</v>
      </c>
      <c r="L1624" s="15" t="e">
        <f>VLOOKUP(A1624,'Hospitalisation Details'!A1622:J3965,10,FALSE)</f>
        <v>#N/A</v>
      </c>
      <c r="M1624" s="15" t="e">
        <f>VLOOKUP(A1624,'Hospitalisation Details'!A1622:I3965,6,FALSE)</f>
        <v>#N/A</v>
      </c>
      <c r="N1624" s="15" t="e">
        <f>VLOOKUP(A1624,'Hospitalisation Details'!A1622:I3965,7,FALSE)</f>
        <v>#N/A</v>
      </c>
      <c r="O1624" s="15" t="e">
        <f>VLOOKUP(A1624,'Hospitalisation Details'!A1622:I3965,8,FALSE)</f>
        <v>#N/A</v>
      </c>
      <c r="P1624" s="15" t="e">
        <f>VLOOKUP(A1624,'Hospitalisation Details'!A1622:I3965,9,FALSE)</f>
        <v>#N/A</v>
      </c>
      <c r="Q1624" s="15" t="e">
        <f>VLOOKUP(A1624,'Hospitalisation Details'!A1622:K3965,11,FALSE)</f>
        <v>#N/A</v>
      </c>
    </row>
    <row r="1625" spans="1:17" ht="15.6" x14ac:dyDescent="0.3">
      <c r="A1625" s="78" t="s">
        <v>748</v>
      </c>
      <c r="B1625" s="78" t="str">
        <f>VLOOKUP(A1625,'Customer Names'!A1623:C3958,3,FALSE)</f>
        <v>Justin</v>
      </c>
      <c r="C1625" s="91">
        <f>VLOOKUP(A1625,'Medical Examinations'!A1623:H3958,2,FALSE)</f>
        <v>21.85</v>
      </c>
      <c r="D1625" s="15">
        <f>VLOOKUP(A1625,'Medical Examinations'!A1623:H3958,3,FALSE)</f>
        <v>5.26</v>
      </c>
      <c r="E1625" s="15" t="str">
        <f>VLOOKUP(A1625,'Medical Examinations'!A1623:H3958,4,FALSE)</f>
        <v>yes</v>
      </c>
      <c r="F1625" s="15" t="str">
        <f>VLOOKUP(A1625,'Medical Examinations'!A1623:H3958,5,FALSE)</f>
        <v>No</v>
      </c>
      <c r="G1625" s="15" t="str">
        <f>VLOOKUP(A1625,'Medical Examinations'!A1623:H3958,6,FALSE)</f>
        <v>Yes</v>
      </c>
      <c r="H1625" s="15">
        <f>VLOOKUP(A1625,'Medical Examinations'!A1623:H3958,7,FALSE)</f>
        <v>1</v>
      </c>
      <c r="I1625" s="15" t="str">
        <f>VLOOKUP(A1625,'Medical Examinations'!A1623:H3958,8,FALSE)</f>
        <v>No</v>
      </c>
      <c r="J1625" s="15" t="str">
        <f>VLOOKUP(A1625,'Medical Examinations'!A1623:J3958,9,FALSE)</f>
        <v>NORMAL WEIGHT</v>
      </c>
      <c r="K1625" s="15" t="str">
        <f>VLOOKUP(A1625,'Medical Examinations'!A1623:J3958,10,FALSE)</f>
        <v>NORMAL</v>
      </c>
      <c r="L1625" s="15" t="e">
        <f>VLOOKUP(A1625,'Hospitalisation Details'!A1623:J3966,10,FALSE)</f>
        <v>#N/A</v>
      </c>
      <c r="M1625" s="15" t="e">
        <f>VLOOKUP(A1625,'Hospitalisation Details'!A1623:I3966,6,FALSE)</f>
        <v>#N/A</v>
      </c>
      <c r="N1625" s="15" t="e">
        <f>VLOOKUP(A1625,'Hospitalisation Details'!A1623:I3966,7,FALSE)</f>
        <v>#N/A</v>
      </c>
      <c r="O1625" s="15" t="e">
        <f>VLOOKUP(A1625,'Hospitalisation Details'!A1623:I3966,8,FALSE)</f>
        <v>#N/A</v>
      </c>
      <c r="P1625" s="15" t="e">
        <f>VLOOKUP(A1625,'Hospitalisation Details'!A1623:I3966,9,FALSE)</f>
        <v>#N/A</v>
      </c>
      <c r="Q1625" s="15" t="e">
        <f>VLOOKUP(A1625,'Hospitalisation Details'!A1623:K3966,11,FALSE)</f>
        <v>#N/A</v>
      </c>
    </row>
    <row r="1626" spans="1:17" ht="15.6" x14ac:dyDescent="0.3">
      <c r="A1626" s="78" t="s">
        <v>747</v>
      </c>
      <c r="B1626" s="78" t="str">
        <f>VLOOKUP(A1626,'Customer Names'!A1624:C3959,3,FALSE)</f>
        <v>Emily</v>
      </c>
      <c r="C1626" s="91">
        <f>VLOOKUP(A1626,'Medical Examinations'!A1624:H3959,2,FALSE)</f>
        <v>30.495000000000001</v>
      </c>
      <c r="D1626" s="15">
        <f>VLOOKUP(A1626,'Medical Examinations'!A1624:H3959,3,FALSE)</f>
        <v>6.25</v>
      </c>
      <c r="E1626" s="15" t="str">
        <f>VLOOKUP(A1626,'Medical Examinations'!A1624:H3959,4,FALSE)</f>
        <v>No</v>
      </c>
      <c r="F1626" s="15" t="str">
        <f>VLOOKUP(A1626,'Medical Examinations'!A1624:H3959,5,FALSE)</f>
        <v>No</v>
      </c>
      <c r="G1626" s="15" t="str">
        <f>VLOOKUP(A1626,'Medical Examinations'!A1624:H3959,6,FALSE)</f>
        <v>No</v>
      </c>
      <c r="H1626" s="15">
        <f>VLOOKUP(A1626,'Medical Examinations'!A1624:H3959,7,FALSE)</f>
        <v>0</v>
      </c>
      <c r="I1626" s="15" t="str">
        <f>VLOOKUP(A1626,'Medical Examinations'!A1624:H3959,8,FALSE)</f>
        <v>No</v>
      </c>
      <c r="J1626" s="15" t="str">
        <f>VLOOKUP(A1626,'Medical Examinations'!A1624:J3959,9,FALSE)</f>
        <v>OBESITY</v>
      </c>
      <c r="K1626" s="15" t="str">
        <f>VLOOKUP(A1626,'Medical Examinations'!A1624:J3959,10,FALSE)</f>
        <v>PREDIABETES</v>
      </c>
      <c r="L1626" s="15" t="e">
        <f>VLOOKUP(A1626,'Hospitalisation Details'!A1624:J3967,10,FALSE)</f>
        <v>#N/A</v>
      </c>
      <c r="M1626" s="15" t="e">
        <f>VLOOKUP(A1626,'Hospitalisation Details'!A1624:I3967,6,FALSE)</f>
        <v>#N/A</v>
      </c>
      <c r="N1626" s="15" t="e">
        <f>VLOOKUP(A1626,'Hospitalisation Details'!A1624:I3967,7,FALSE)</f>
        <v>#N/A</v>
      </c>
      <c r="O1626" s="15" t="e">
        <f>VLOOKUP(A1626,'Hospitalisation Details'!A1624:I3967,8,FALSE)</f>
        <v>#N/A</v>
      </c>
      <c r="P1626" s="15" t="e">
        <f>VLOOKUP(A1626,'Hospitalisation Details'!A1624:I3967,9,FALSE)</f>
        <v>#N/A</v>
      </c>
      <c r="Q1626" s="15" t="e">
        <f>VLOOKUP(A1626,'Hospitalisation Details'!A1624:K3967,11,FALSE)</f>
        <v>#N/A</v>
      </c>
    </row>
    <row r="1627" spans="1:17" ht="15.6" x14ac:dyDescent="0.3">
      <c r="A1627" s="78" t="s">
        <v>746</v>
      </c>
      <c r="B1627" s="78" t="str">
        <f>VLOOKUP(A1627,'Customer Names'!A1625:C3960,3,FALSE)</f>
        <v>Rebecca</v>
      </c>
      <c r="C1627" s="91">
        <f>VLOOKUP(A1627,'Medical Examinations'!A1625:H3960,2,FALSE)</f>
        <v>34.104999999999997</v>
      </c>
      <c r="D1627" s="15">
        <f>VLOOKUP(A1627,'Medical Examinations'!A1625:H3960,3,FALSE)</f>
        <v>5.67</v>
      </c>
      <c r="E1627" s="15" t="str">
        <f>VLOOKUP(A1627,'Medical Examinations'!A1625:H3960,4,FALSE)</f>
        <v>yes</v>
      </c>
      <c r="F1627" s="15" t="str">
        <f>VLOOKUP(A1627,'Medical Examinations'!A1625:H3960,5,FALSE)</f>
        <v>No</v>
      </c>
      <c r="G1627" s="15" t="str">
        <f>VLOOKUP(A1627,'Medical Examinations'!A1625:H3960,6,FALSE)</f>
        <v>No</v>
      </c>
      <c r="H1627" s="15">
        <f>VLOOKUP(A1627,'Medical Examinations'!A1625:H3960,7,FALSE)</f>
        <v>0</v>
      </c>
      <c r="I1627" s="15" t="str">
        <f>VLOOKUP(A1627,'Medical Examinations'!A1625:H3960,8,FALSE)</f>
        <v>No</v>
      </c>
      <c r="J1627" s="15" t="str">
        <f>VLOOKUP(A1627,'Medical Examinations'!A1625:J3960,9,FALSE)</f>
        <v>OBESITY</v>
      </c>
      <c r="K1627" s="15" t="str">
        <f>VLOOKUP(A1627,'Medical Examinations'!A1625:J3960,10,FALSE)</f>
        <v>NORMAL</v>
      </c>
      <c r="L1627" s="15" t="e">
        <f>VLOOKUP(A1627,'Hospitalisation Details'!A1625:J3968,10,FALSE)</f>
        <v>#N/A</v>
      </c>
      <c r="M1627" s="15" t="e">
        <f>VLOOKUP(A1627,'Hospitalisation Details'!A1625:I3968,6,FALSE)</f>
        <v>#N/A</v>
      </c>
      <c r="N1627" s="15" t="e">
        <f>VLOOKUP(A1627,'Hospitalisation Details'!A1625:I3968,7,FALSE)</f>
        <v>#N/A</v>
      </c>
      <c r="O1627" s="15" t="e">
        <f>VLOOKUP(A1627,'Hospitalisation Details'!A1625:I3968,8,FALSE)</f>
        <v>#N/A</v>
      </c>
      <c r="P1627" s="15" t="e">
        <f>VLOOKUP(A1627,'Hospitalisation Details'!A1625:I3968,9,FALSE)</f>
        <v>#N/A</v>
      </c>
      <c r="Q1627" s="15" t="e">
        <f>VLOOKUP(A1627,'Hospitalisation Details'!A1625:K3968,11,FALSE)</f>
        <v>#N/A</v>
      </c>
    </row>
    <row r="1628" spans="1:17" ht="15.6" x14ac:dyDescent="0.3">
      <c r="A1628" s="78" t="s">
        <v>745</v>
      </c>
      <c r="B1628" s="78" t="str">
        <f>VLOOKUP(A1628,'Customer Names'!A1626:C3961,3,FALSE)</f>
        <v>Allie</v>
      </c>
      <c r="C1628" s="91">
        <f>VLOOKUP(A1628,'Medical Examinations'!A1626:H3961,2,FALSE)</f>
        <v>32.770000000000003</v>
      </c>
      <c r="D1628" s="15">
        <f>VLOOKUP(A1628,'Medical Examinations'!A1626:H3961,3,FALSE)</f>
        <v>4.42</v>
      </c>
      <c r="E1628" s="15" t="str">
        <f>VLOOKUP(A1628,'Medical Examinations'!A1626:H3961,4,FALSE)</f>
        <v>yes</v>
      </c>
      <c r="F1628" s="15" t="str">
        <f>VLOOKUP(A1628,'Medical Examinations'!A1626:H3961,5,FALSE)</f>
        <v>No</v>
      </c>
      <c r="G1628" s="15" t="str">
        <f>VLOOKUP(A1628,'Medical Examinations'!A1626:H3961,6,FALSE)</f>
        <v>No</v>
      </c>
      <c r="H1628" s="15">
        <f>VLOOKUP(A1628,'Medical Examinations'!A1626:H3961,7,FALSE)</f>
        <v>1</v>
      </c>
      <c r="I1628" s="15" t="str">
        <f>VLOOKUP(A1628,'Medical Examinations'!A1626:H3961,8,FALSE)</f>
        <v>No</v>
      </c>
      <c r="J1628" s="15" t="str">
        <f>VLOOKUP(A1628,'Medical Examinations'!A1626:J3961,9,FALSE)</f>
        <v>OBESITY</v>
      </c>
      <c r="K1628" s="15" t="str">
        <f>VLOOKUP(A1628,'Medical Examinations'!A1626:J3961,10,FALSE)</f>
        <v>NORMAL</v>
      </c>
      <c r="L1628" s="15" t="e">
        <f>VLOOKUP(A1628,'Hospitalisation Details'!A1626:J3969,10,FALSE)</f>
        <v>#N/A</v>
      </c>
      <c r="M1628" s="15" t="e">
        <f>VLOOKUP(A1628,'Hospitalisation Details'!A1626:I3969,6,FALSE)</f>
        <v>#N/A</v>
      </c>
      <c r="N1628" s="15" t="e">
        <f>VLOOKUP(A1628,'Hospitalisation Details'!A1626:I3969,7,FALSE)</f>
        <v>#N/A</v>
      </c>
      <c r="O1628" s="15" t="e">
        <f>VLOOKUP(A1628,'Hospitalisation Details'!A1626:I3969,8,FALSE)</f>
        <v>#N/A</v>
      </c>
      <c r="P1628" s="15" t="e">
        <f>VLOOKUP(A1628,'Hospitalisation Details'!A1626:I3969,9,FALSE)</f>
        <v>#N/A</v>
      </c>
      <c r="Q1628" s="15" t="e">
        <f>VLOOKUP(A1628,'Hospitalisation Details'!A1626:K3969,11,FALSE)</f>
        <v>#N/A</v>
      </c>
    </row>
    <row r="1629" spans="1:17" ht="15.6" x14ac:dyDescent="0.3">
      <c r="A1629" s="78" t="s">
        <v>744</v>
      </c>
      <c r="B1629" s="78" t="str">
        <f>VLOOKUP(A1629,'Customer Names'!A1627:C3962,3,FALSE)</f>
        <v>Trasi</v>
      </c>
      <c r="C1629" s="91">
        <f>VLOOKUP(A1629,'Medical Examinations'!A1627:H3962,2,FALSE)</f>
        <v>16.850000000000001</v>
      </c>
      <c r="D1629" s="15">
        <f>VLOOKUP(A1629,'Medical Examinations'!A1627:H3962,3,FALSE)</f>
        <v>11.75</v>
      </c>
      <c r="E1629" s="15" t="str">
        <f>VLOOKUP(A1629,'Medical Examinations'!A1627:H3962,4,FALSE)</f>
        <v>yes</v>
      </c>
      <c r="F1629" s="15" t="str">
        <f>VLOOKUP(A1629,'Medical Examinations'!A1627:H3962,5,FALSE)</f>
        <v>No</v>
      </c>
      <c r="G1629" s="15" t="str">
        <f>VLOOKUP(A1629,'Medical Examinations'!A1627:H3962,6,FALSE)</f>
        <v>No</v>
      </c>
      <c r="H1629" s="15">
        <f>VLOOKUP(A1629,'Medical Examinations'!A1627:H3962,7,FALSE)</f>
        <v>2</v>
      </c>
      <c r="I1629" s="15" t="str">
        <f>VLOOKUP(A1629,'Medical Examinations'!A1627:H3962,8,FALSE)</f>
        <v>No</v>
      </c>
      <c r="J1629" s="15" t="str">
        <f>VLOOKUP(A1629,'Medical Examinations'!A1627:J3962,9,FALSE)</f>
        <v>UNDERWEIGHT</v>
      </c>
      <c r="K1629" s="15" t="str">
        <f>VLOOKUP(A1629,'Medical Examinations'!A1627:J3962,10,FALSE)</f>
        <v>DIABETES</v>
      </c>
      <c r="L1629" s="15" t="e">
        <f>VLOOKUP(A1629,'Hospitalisation Details'!A1627:J3970,10,FALSE)</f>
        <v>#N/A</v>
      </c>
      <c r="M1629" s="15" t="e">
        <f>VLOOKUP(A1629,'Hospitalisation Details'!A1627:I3970,6,FALSE)</f>
        <v>#N/A</v>
      </c>
      <c r="N1629" s="15" t="e">
        <f>VLOOKUP(A1629,'Hospitalisation Details'!A1627:I3970,7,FALSE)</f>
        <v>#N/A</v>
      </c>
      <c r="O1629" s="15" t="e">
        <f>VLOOKUP(A1629,'Hospitalisation Details'!A1627:I3970,8,FALSE)</f>
        <v>#N/A</v>
      </c>
      <c r="P1629" s="15" t="e">
        <f>VLOOKUP(A1629,'Hospitalisation Details'!A1627:I3970,9,FALSE)</f>
        <v>#N/A</v>
      </c>
      <c r="Q1629" s="15" t="e">
        <f>VLOOKUP(A1629,'Hospitalisation Details'!A1627:K3970,11,FALSE)</f>
        <v>#N/A</v>
      </c>
    </row>
    <row r="1630" spans="1:17" ht="15.6" x14ac:dyDescent="0.3">
      <c r="A1630" s="78" t="s">
        <v>743</v>
      </c>
      <c r="B1630" s="78" t="str">
        <f>VLOOKUP(A1630,'Customer Names'!A1628:C3963,3,FALSE)</f>
        <v>Kevin</v>
      </c>
      <c r="C1630" s="91">
        <f>VLOOKUP(A1630,'Medical Examinations'!A1628:H3963,2,FALSE)</f>
        <v>34.700000000000003</v>
      </c>
      <c r="D1630" s="15">
        <f>VLOOKUP(A1630,'Medical Examinations'!A1628:H3963,3,FALSE)</f>
        <v>6.06</v>
      </c>
      <c r="E1630" s="15" t="str">
        <f>VLOOKUP(A1630,'Medical Examinations'!A1628:H3963,4,FALSE)</f>
        <v>No</v>
      </c>
      <c r="F1630" s="15" t="str">
        <f>VLOOKUP(A1630,'Medical Examinations'!A1628:H3963,5,FALSE)</f>
        <v>No</v>
      </c>
      <c r="G1630" s="15" t="str">
        <f>VLOOKUP(A1630,'Medical Examinations'!A1628:H3963,6,FALSE)</f>
        <v>No</v>
      </c>
      <c r="H1630" s="15">
        <f>VLOOKUP(A1630,'Medical Examinations'!A1628:H3963,7,FALSE)</f>
        <v>1</v>
      </c>
      <c r="I1630" s="15" t="str">
        <f>VLOOKUP(A1630,'Medical Examinations'!A1628:H3963,8,FALSE)</f>
        <v>No</v>
      </c>
      <c r="J1630" s="15" t="str">
        <f>VLOOKUP(A1630,'Medical Examinations'!A1628:J3963,9,FALSE)</f>
        <v>OBESITY</v>
      </c>
      <c r="K1630" s="15" t="str">
        <f>VLOOKUP(A1630,'Medical Examinations'!A1628:J3963,10,FALSE)</f>
        <v>PREDIABETES</v>
      </c>
      <c r="L1630" s="15" t="e">
        <f>VLOOKUP(A1630,'Hospitalisation Details'!A1628:J3971,10,FALSE)</f>
        <v>#N/A</v>
      </c>
      <c r="M1630" s="15" t="e">
        <f>VLOOKUP(A1630,'Hospitalisation Details'!A1628:I3971,6,FALSE)</f>
        <v>#N/A</v>
      </c>
      <c r="N1630" s="15" t="e">
        <f>VLOOKUP(A1630,'Hospitalisation Details'!A1628:I3971,7,FALSE)</f>
        <v>#N/A</v>
      </c>
      <c r="O1630" s="15" t="e">
        <f>VLOOKUP(A1630,'Hospitalisation Details'!A1628:I3971,8,FALSE)</f>
        <v>#N/A</v>
      </c>
      <c r="P1630" s="15" t="e">
        <f>VLOOKUP(A1630,'Hospitalisation Details'!A1628:I3971,9,FALSE)</f>
        <v>#N/A</v>
      </c>
      <c r="Q1630" s="15" t="e">
        <f>VLOOKUP(A1630,'Hospitalisation Details'!A1628:K3971,11,FALSE)</f>
        <v>#N/A</v>
      </c>
    </row>
    <row r="1631" spans="1:17" ht="15.6" x14ac:dyDescent="0.3">
      <c r="A1631" s="78" t="s">
        <v>742</v>
      </c>
      <c r="B1631" s="78" t="str">
        <f>VLOOKUP(A1631,'Customer Names'!A1629:C3964,3,FALSE)</f>
        <v>Fernando</v>
      </c>
      <c r="C1631" s="91">
        <f>VLOOKUP(A1631,'Medical Examinations'!A1629:H3964,2,FALSE)</f>
        <v>37.049999999999997</v>
      </c>
      <c r="D1631" s="15">
        <f>VLOOKUP(A1631,'Medical Examinations'!A1629:H3964,3,FALSE)</f>
        <v>5.48</v>
      </c>
      <c r="E1631" s="15" t="str">
        <f>VLOOKUP(A1631,'Medical Examinations'!A1629:H3964,4,FALSE)</f>
        <v>No</v>
      </c>
      <c r="F1631" s="15" t="str">
        <f>VLOOKUP(A1631,'Medical Examinations'!A1629:H3964,5,FALSE)</f>
        <v>No</v>
      </c>
      <c r="G1631" s="15" t="str">
        <f>VLOOKUP(A1631,'Medical Examinations'!A1629:H3964,6,FALSE)</f>
        <v>No</v>
      </c>
      <c r="H1631" s="15">
        <f>VLOOKUP(A1631,'Medical Examinations'!A1629:H3964,7,FALSE)</f>
        <v>1</v>
      </c>
      <c r="I1631" s="15" t="str">
        <f>VLOOKUP(A1631,'Medical Examinations'!A1629:H3964,8,FALSE)</f>
        <v>No</v>
      </c>
      <c r="J1631" s="15" t="str">
        <f>VLOOKUP(A1631,'Medical Examinations'!A1629:J3964,9,FALSE)</f>
        <v>OBESITY</v>
      </c>
      <c r="K1631" s="15" t="str">
        <f>VLOOKUP(A1631,'Medical Examinations'!A1629:J3964,10,FALSE)</f>
        <v>NORMAL</v>
      </c>
      <c r="L1631" s="15" t="e">
        <f>VLOOKUP(A1631,'Hospitalisation Details'!A1629:J3972,10,FALSE)</f>
        <v>#N/A</v>
      </c>
      <c r="M1631" s="15" t="e">
        <f>VLOOKUP(A1631,'Hospitalisation Details'!A1629:I3972,6,FALSE)</f>
        <v>#N/A</v>
      </c>
      <c r="N1631" s="15" t="e">
        <f>VLOOKUP(A1631,'Hospitalisation Details'!A1629:I3972,7,FALSE)</f>
        <v>#N/A</v>
      </c>
      <c r="O1631" s="15" t="e">
        <f>VLOOKUP(A1631,'Hospitalisation Details'!A1629:I3972,8,FALSE)</f>
        <v>#N/A</v>
      </c>
      <c r="P1631" s="15" t="e">
        <f>VLOOKUP(A1631,'Hospitalisation Details'!A1629:I3972,9,FALSE)</f>
        <v>#N/A</v>
      </c>
      <c r="Q1631" s="15" t="e">
        <f>VLOOKUP(A1631,'Hospitalisation Details'!A1629:K3972,11,FALSE)</f>
        <v>#N/A</v>
      </c>
    </row>
    <row r="1632" spans="1:17" ht="15.6" x14ac:dyDescent="0.3">
      <c r="A1632" s="78" t="s">
        <v>741</v>
      </c>
      <c r="B1632" s="78" t="str">
        <f>VLOOKUP(A1632,'Customer Names'!A1630:C3965,3,FALSE)</f>
        <v>Ieva</v>
      </c>
      <c r="C1632" s="91">
        <f>VLOOKUP(A1632,'Medical Examinations'!A1630:H3965,2,FALSE)</f>
        <v>18.78</v>
      </c>
      <c r="D1632" s="15">
        <f>VLOOKUP(A1632,'Medical Examinations'!A1630:H3965,3,FALSE)</f>
        <v>4.45</v>
      </c>
      <c r="E1632" s="15" t="str">
        <f>VLOOKUP(A1632,'Medical Examinations'!A1630:H3965,4,FALSE)</f>
        <v>No</v>
      </c>
      <c r="F1632" s="15" t="str">
        <f>VLOOKUP(A1632,'Medical Examinations'!A1630:H3965,5,FALSE)</f>
        <v>No</v>
      </c>
      <c r="G1632" s="15" t="str">
        <f>VLOOKUP(A1632,'Medical Examinations'!A1630:H3965,6,FALSE)</f>
        <v>Yes</v>
      </c>
      <c r="H1632" s="15">
        <f>VLOOKUP(A1632,'Medical Examinations'!A1630:H3965,7,FALSE)</f>
        <v>1</v>
      </c>
      <c r="I1632" s="15" t="str">
        <f>VLOOKUP(A1632,'Medical Examinations'!A1630:H3965,8,FALSE)</f>
        <v>No</v>
      </c>
      <c r="J1632" s="15" t="str">
        <f>VLOOKUP(A1632,'Medical Examinations'!A1630:J3965,9,FALSE)</f>
        <v>NORMAL WEIGHT</v>
      </c>
      <c r="K1632" s="15" t="str">
        <f>VLOOKUP(A1632,'Medical Examinations'!A1630:J3965,10,FALSE)</f>
        <v>NORMAL</v>
      </c>
      <c r="L1632" s="15" t="e">
        <f>VLOOKUP(A1632,'Hospitalisation Details'!A1630:J3973,10,FALSE)</f>
        <v>#N/A</v>
      </c>
      <c r="M1632" s="15" t="e">
        <f>VLOOKUP(A1632,'Hospitalisation Details'!A1630:I3973,6,FALSE)</f>
        <v>#N/A</v>
      </c>
      <c r="N1632" s="15" t="e">
        <f>VLOOKUP(A1632,'Hospitalisation Details'!A1630:I3973,7,FALSE)</f>
        <v>#N/A</v>
      </c>
      <c r="O1632" s="15" t="e">
        <f>VLOOKUP(A1632,'Hospitalisation Details'!A1630:I3973,8,FALSE)</f>
        <v>#N/A</v>
      </c>
      <c r="P1632" s="15" t="e">
        <f>VLOOKUP(A1632,'Hospitalisation Details'!A1630:I3973,9,FALSE)</f>
        <v>#N/A</v>
      </c>
      <c r="Q1632" s="15" t="e">
        <f>VLOOKUP(A1632,'Hospitalisation Details'!A1630:K3973,11,FALSE)</f>
        <v>#N/A</v>
      </c>
    </row>
    <row r="1633" spans="1:17" ht="15.6" x14ac:dyDescent="0.3">
      <c r="A1633" s="78" t="s">
        <v>740</v>
      </c>
      <c r="B1633" s="78" t="str">
        <f>VLOOKUP(A1633,'Customer Names'!A1631:C3966,3,FALSE)</f>
        <v>Chris</v>
      </c>
      <c r="C1633" s="91">
        <f>VLOOKUP(A1633,'Medical Examinations'!A1631:H3966,2,FALSE)</f>
        <v>28.024999999999999</v>
      </c>
      <c r="D1633" s="15">
        <f>VLOOKUP(A1633,'Medical Examinations'!A1631:H3966,3,FALSE)</f>
        <v>5</v>
      </c>
      <c r="E1633" s="15" t="str">
        <f>VLOOKUP(A1633,'Medical Examinations'!A1631:H3966,4,FALSE)</f>
        <v>No</v>
      </c>
      <c r="F1633" s="15" t="str">
        <f>VLOOKUP(A1633,'Medical Examinations'!A1631:H3966,5,FALSE)</f>
        <v>No</v>
      </c>
      <c r="G1633" s="15" t="str">
        <f>VLOOKUP(A1633,'Medical Examinations'!A1631:H3966,6,FALSE)</f>
        <v>No</v>
      </c>
      <c r="H1633" s="15">
        <f>VLOOKUP(A1633,'Medical Examinations'!A1631:H3966,7,FALSE)</f>
        <v>1</v>
      </c>
      <c r="I1633" s="15" t="str">
        <f>VLOOKUP(A1633,'Medical Examinations'!A1631:H3966,8,FALSE)</f>
        <v>No</v>
      </c>
      <c r="J1633" s="15" t="str">
        <f>VLOOKUP(A1633,'Medical Examinations'!A1631:J3966,9,FALSE)</f>
        <v>OVERWEIGHT</v>
      </c>
      <c r="K1633" s="15" t="str">
        <f>VLOOKUP(A1633,'Medical Examinations'!A1631:J3966,10,FALSE)</f>
        <v>NORMAL</v>
      </c>
      <c r="L1633" s="15" t="e">
        <f>VLOOKUP(A1633,'Hospitalisation Details'!A1631:J3974,10,FALSE)</f>
        <v>#N/A</v>
      </c>
      <c r="M1633" s="15" t="e">
        <f>VLOOKUP(A1633,'Hospitalisation Details'!A1631:I3974,6,FALSE)</f>
        <v>#N/A</v>
      </c>
      <c r="N1633" s="15" t="e">
        <f>VLOOKUP(A1633,'Hospitalisation Details'!A1631:I3974,7,FALSE)</f>
        <v>#N/A</v>
      </c>
      <c r="O1633" s="15" t="e">
        <f>VLOOKUP(A1633,'Hospitalisation Details'!A1631:I3974,8,FALSE)</f>
        <v>#N/A</v>
      </c>
      <c r="P1633" s="15" t="e">
        <f>VLOOKUP(A1633,'Hospitalisation Details'!A1631:I3974,9,FALSE)</f>
        <v>#N/A</v>
      </c>
      <c r="Q1633" s="15" t="e">
        <f>VLOOKUP(A1633,'Hospitalisation Details'!A1631:K3974,11,FALSE)</f>
        <v>#N/A</v>
      </c>
    </row>
    <row r="1634" spans="1:17" ht="15.6" x14ac:dyDescent="0.3">
      <c r="A1634" s="78" t="s">
        <v>739</v>
      </c>
      <c r="B1634" s="78" t="str">
        <f>VLOOKUP(A1634,'Customer Names'!A1632:C3967,3,FALSE)</f>
        <v>Drew L.</v>
      </c>
      <c r="C1634" s="91">
        <f>VLOOKUP(A1634,'Medical Examinations'!A1632:H3967,2,FALSE)</f>
        <v>35.090000000000003</v>
      </c>
      <c r="D1634" s="15">
        <f>VLOOKUP(A1634,'Medical Examinations'!A1632:H3967,3,FALSE)</f>
        <v>5.84</v>
      </c>
      <c r="E1634" s="15" t="str">
        <f>VLOOKUP(A1634,'Medical Examinations'!A1632:H3967,4,FALSE)</f>
        <v>No</v>
      </c>
      <c r="F1634" s="15" t="str">
        <f>VLOOKUP(A1634,'Medical Examinations'!A1632:H3967,5,FALSE)</f>
        <v>No</v>
      </c>
      <c r="G1634" s="15" t="str">
        <f>VLOOKUP(A1634,'Medical Examinations'!A1632:H3967,6,FALSE)</f>
        <v>No</v>
      </c>
      <c r="H1634" s="15">
        <f>VLOOKUP(A1634,'Medical Examinations'!A1632:H3967,7,FALSE)</f>
        <v>0</v>
      </c>
      <c r="I1634" s="15" t="str">
        <f>VLOOKUP(A1634,'Medical Examinations'!A1632:H3967,8,FALSE)</f>
        <v>No</v>
      </c>
      <c r="J1634" s="15" t="str">
        <f>VLOOKUP(A1634,'Medical Examinations'!A1632:J3967,9,FALSE)</f>
        <v>OBESITY</v>
      </c>
      <c r="K1634" s="15" t="str">
        <f>VLOOKUP(A1634,'Medical Examinations'!A1632:J3967,10,FALSE)</f>
        <v>PREDIABETES</v>
      </c>
      <c r="L1634" s="15" t="e">
        <f>VLOOKUP(A1634,'Hospitalisation Details'!A1632:J3975,10,FALSE)</f>
        <v>#N/A</v>
      </c>
      <c r="M1634" s="15" t="e">
        <f>VLOOKUP(A1634,'Hospitalisation Details'!A1632:I3975,6,FALSE)</f>
        <v>#N/A</v>
      </c>
      <c r="N1634" s="15" t="e">
        <f>VLOOKUP(A1634,'Hospitalisation Details'!A1632:I3975,7,FALSE)</f>
        <v>#N/A</v>
      </c>
      <c r="O1634" s="15" t="e">
        <f>VLOOKUP(A1634,'Hospitalisation Details'!A1632:I3975,8,FALSE)</f>
        <v>#N/A</v>
      </c>
      <c r="P1634" s="15" t="e">
        <f>VLOOKUP(A1634,'Hospitalisation Details'!A1632:I3975,9,FALSE)</f>
        <v>#N/A</v>
      </c>
      <c r="Q1634" s="15" t="e">
        <f>VLOOKUP(A1634,'Hospitalisation Details'!A1632:K3975,11,FALSE)</f>
        <v>#N/A</v>
      </c>
    </row>
    <row r="1635" spans="1:17" ht="15.6" x14ac:dyDescent="0.3">
      <c r="A1635" s="78" t="s">
        <v>738</v>
      </c>
      <c r="B1635" s="78" t="str">
        <f>VLOOKUP(A1635,'Customer Names'!A1633:C3968,3,FALSE)</f>
        <v>Christina</v>
      </c>
      <c r="C1635" s="91">
        <f>VLOOKUP(A1635,'Medical Examinations'!A1633:H3968,2,FALSE)</f>
        <v>34.42</v>
      </c>
      <c r="D1635" s="15">
        <f>VLOOKUP(A1635,'Medical Examinations'!A1633:H3968,3,FALSE)</f>
        <v>5.21</v>
      </c>
      <c r="E1635" s="15" t="str">
        <f>VLOOKUP(A1635,'Medical Examinations'!A1633:H3968,4,FALSE)</f>
        <v>yes</v>
      </c>
      <c r="F1635" s="15" t="str">
        <f>VLOOKUP(A1635,'Medical Examinations'!A1633:H3968,5,FALSE)</f>
        <v>No</v>
      </c>
      <c r="G1635" s="15" t="str">
        <f>VLOOKUP(A1635,'Medical Examinations'!A1633:H3968,6,FALSE)</f>
        <v>No</v>
      </c>
      <c r="H1635" s="15">
        <f>VLOOKUP(A1635,'Medical Examinations'!A1633:H3968,7,FALSE)</f>
        <v>0</v>
      </c>
      <c r="I1635" s="15" t="str">
        <f>VLOOKUP(A1635,'Medical Examinations'!A1633:H3968,8,FALSE)</f>
        <v>No</v>
      </c>
      <c r="J1635" s="15" t="str">
        <f>VLOOKUP(A1635,'Medical Examinations'!A1633:J3968,9,FALSE)</f>
        <v>OBESITY</v>
      </c>
      <c r="K1635" s="15" t="str">
        <f>VLOOKUP(A1635,'Medical Examinations'!A1633:J3968,10,FALSE)</f>
        <v>NORMAL</v>
      </c>
      <c r="L1635" s="15" t="e">
        <f>VLOOKUP(A1635,'Hospitalisation Details'!A1633:J3976,10,FALSE)</f>
        <v>#N/A</v>
      </c>
      <c r="M1635" s="15" t="e">
        <f>VLOOKUP(A1635,'Hospitalisation Details'!A1633:I3976,6,FALSE)</f>
        <v>#N/A</v>
      </c>
      <c r="N1635" s="15" t="e">
        <f>VLOOKUP(A1635,'Hospitalisation Details'!A1633:I3976,7,FALSE)</f>
        <v>#N/A</v>
      </c>
      <c r="O1635" s="15" t="e">
        <f>VLOOKUP(A1635,'Hospitalisation Details'!A1633:I3976,8,FALSE)</f>
        <v>#N/A</v>
      </c>
      <c r="P1635" s="15" t="e">
        <f>VLOOKUP(A1635,'Hospitalisation Details'!A1633:I3976,9,FALSE)</f>
        <v>#N/A</v>
      </c>
      <c r="Q1635" s="15" t="e">
        <f>VLOOKUP(A1635,'Hospitalisation Details'!A1633:K3976,11,FALSE)</f>
        <v>#N/A</v>
      </c>
    </row>
    <row r="1636" spans="1:17" ht="15.6" x14ac:dyDescent="0.3">
      <c r="A1636" s="78" t="s">
        <v>737</v>
      </c>
      <c r="B1636" s="78" t="str">
        <f>VLOOKUP(A1636,'Customer Names'!A1634:C3969,3,FALSE)</f>
        <v>Alexander G</v>
      </c>
      <c r="C1636" s="91">
        <f>VLOOKUP(A1636,'Medical Examinations'!A1634:H3969,2,FALSE)</f>
        <v>29.4</v>
      </c>
      <c r="D1636" s="15">
        <f>VLOOKUP(A1636,'Medical Examinations'!A1634:H3969,3,FALSE)</f>
        <v>4.26</v>
      </c>
      <c r="E1636" s="15" t="str">
        <f>VLOOKUP(A1636,'Medical Examinations'!A1634:H3969,4,FALSE)</f>
        <v>No</v>
      </c>
      <c r="F1636" s="15" t="str">
        <f>VLOOKUP(A1636,'Medical Examinations'!A1634:H3969,5,FALSE)</f>
        <v>No</v>
      </c>
      <c r="G1636" s="15" t="str">
        <f>VLOOKUP(A1636,'Medical Examinations'!A1634:H3969,6,FALSE)</f>
        <v>No</v>
      </c>
      <c r="H1636" s="15">
        <f>VLOOKUP(A1636,'Medical Examinations'!A1634:H3969,7,FALSE)</f>
        <v>0</v>
      </c>
      <c r="I1636" s="15" t="str">
        <f>VLOOKUP(A1636,'Medical Examinations'!A1634:H3969,8,FALSE)</f>
        <v>No</v>
      </c>
      <c r="J1636" s="15" t="str">
        <f>VLOOKUP(A1636,'Medical Examinations'!A1634:J3969,9,FALSE)</f>
        <v>OVERWEIGHT</v>
      </c>
      <c r="K1636" s="15" t="str">
        <f>VLOOKUP(A1636,'Medical Examinations'!A1634:J3969,10,FALSE)</f>
        <v>NORMAL</v>
      </c>
      <c r="L1636" s="15" t="e">
        <f>VLOOKUP(A1636,'Hospitalisation Details'!A1634:J3977,10,FALSE)</f>
        <v>#N/A</v>
      </c>
      <c r="M1636" s="15" t="e">
        <f>VLOOKUP(A1636,'Hospitalisation Details'!A1634:I3977,6,FALSE)</f>
        <v>#N/A</v>
      </c>
      <c r="N1636" s="15" t="e">
        <f>VLOOKUP(A1636,'Hospitalisation Details'!A1634:I3977,7,FALSE)</f>
        <v>#N/A</v>
      </c>
      <c r="O1636" s="15" t="e">
        <f>VLOOKUP(A1636,'Hospitalisation Details'!A1634:I3977,8,FALSE)</f>
        <v>#N/A</v>
      </c>
      <c r="P1636" s="15" t="e">
        <f>VLOOKUP(A1636,'Hospitalisation Details'!A1634:I3977,9,FALSE)</f>
        <v>#N/A</v>
      </c>
      <c r="Q1636" s="15" t="e">
        <f>VLOOKUP(A1636,'Hospitalisation Details'!A1634:K3977,11,FALSE)</f>
        <v>#N/A</v>
      </c>
    </row>
    <row r="1637" spans="1:17" ht="15.6" x14ac:dyDescent="0.3">
      <c r="A1637" s="78" t="s">
        <v>736</v>
      </c>
      <c r="B1637" s="78" t="str">
        <f>VLOOKUP(A1637,'Customer Names'!A1635:C3970,3,FALSE)</f>
        <v>Meaghan</v>
      </c>
      <c r="C1637" s="91">
        <f>VLOOKUP(A1637,'Medical Examinations'!A1635:H3970,2,FALSE)</f>
        <v>21.31</v>
      </c>
      <c r="D1637" s="15">
        <f>VLOOKUP(A1637,'Medical Examinations'!A1635:H3970,3,FALSE)</f>
        <v>4.17</v>
      </c>
      <c r="E1637" s="15" t="str">
        <f>VLOOKUP(A1637,'Medical Examinations'!A1635:H3970,4,FALSE)</f>
        <v>No</v>
      </c>
      <c r="F1637" s="15" t="str">
        <f>VLOOKUP(A1637,'Medical Examinations'!A1635:H3970,5,FALSE)</f>
        <v>No</v>
      </c>
      <c r="G1637" s="15" t="str">
        <f>VLOOKUP(A1637,'Medical Examinations'!A1635:H3970,6,FALSE)</f>
        <v>No</v>
      </c>
      <c r="H1637" s="15">
        <f>VLOOKUP(A1637,'Medical Examinations'!A1635:H3970,7,FALSE)</f>
        <v>0</v>
      </c>
      <c r="I1637" s="15" t="str">
        <f>VLOOKUP(A1637,'Medical Examinations'!A1635:H3970,8,FALSE)</f>
        <v>No</v>
      </c>
      <c r="J1637" s="15" t="str">
        <f>VLOOKUP(A1637,'Medical Examinations'!A1635:J3970,9,FALSE)</f>
        <v>NORMAL WEIGHT</v>
      </c>
      <c r="K1637" s="15" t="str">
        <f>VLOOKUP(A1637,'Medical Examinations'!A1635:J3970,10,FALSE)</f>
        <v>NORMAL</v>
      </c>
      <c r="L1637" s="15" t="e">
        <f>VLOOKUP(A1637,'Hospitalisation Details'!A1635:J3978,10,FALSE)</f>
        <v>#N/A</v>
      </c>
      <c r="M1637" s="15" t="e">
        <f>VLOOKUP(A1637,'Hospitalisation Details'!A1635:I3978,6,FALSE)</f>
        <v>#N/A</v>
      </c>
      <c r="N1637" s="15" t="e">
        <f>VLOOKUP(A1637,'Hospitalisation Details'!A1635:I3978,7,FALSE)</f>
        <v>#N/A</v>
      </c>
      <c r="O1637" s="15" t="e">
        <f>VLOOKUP(A1637,'Hospitalisation Details'!A1635:I3978,8,FALSE)</f>
        <v>#N/A</v>
      </c>
      <c r="P1637" s="15" t="e">
        <f>VLOOKUP(A1637,'Hospitalisation Details'!A1635:I3978,9,FALSE)</f>
        <v>#N/A</v>
      </c>
      <c r="Q1637" s="15" t="e">
        <f>VLOOKUP(A1637,'Hospitalisation Details'!A1635:K3978,11,FALSE)</f>
        <v>#N/A</v>
      </c>
    </row>
    <row r="1638" spans="1:17" ht="15.6" x14ac:dyDescent="0.3">
      <c r="A1638" s="78" t="s">
        <v>735</v>
      </c>
      <c r="B1638" s="78" t="str">
        <f>VLOOKUP(A1638,'Customer Names'!A1636:C3971,3,FALSE)</f>
        <v>Kristin</v>
      </c>
      <c r="C1638" s="91">
        <f>VLOOKUP(A1638,'Medical Examinations'!A1636:H3971,2,FALSE)</f>
        <v>19.559999999999999</v>
      </c>
      <c r="D1638" s="15">
        <f>VLOOKUP(A1638,'Medical Examinations'!A1636:H3971,3,FALSE)</f>
        <v>11.96</v>
      </c>
      <c r="E1638" s="15" t="str">
        <f>VLOOKUP(A1638,'Medical Examinations'!A1636:H3971,4,FALSE)</f>
        <v>No</v>
      </c>
      <c r="F1638" s="15" t="str">
        <f>VLOOKUP(A1638,'Medical Examinations'!A1636:H3971,5,FALSE)</f>
        <v>No</v>
      </c>
      <c r="G1638" s="15" t="str">
        <f>VLOOKUP(A1638,'Medical Examinations'!A1636:H3971,6,FALSE)</f>
        <v>No</v>
      </c>
      <c r="H1638" s="15">
        <f>VLOOKUP(A1638,'Medical Examinations'!A1636:H3971,7,FALSE)</f>
        <v>0</v>
      </c>
      <c r="I1638" s="15" t="str">
        <f>VLOOKUP(A1638,'Medical Examinations'!A1636:H3971,8,FALSE)</f>
        <v>No</v>
      </c>
      <c r="J1638" s="15" t="str">
        <f>VLOOKUP(A1638,'Medical Examinations'!A1636:J3971,9,FALSE)</f>
        <v>NORMAL WEIGHT</v>
      </c>
      <c r="K1638" s="15" t="str">
        <f>VLOOKUP(A1638,'Medical Examinations'!A1636:J3971,10,FALSE)</f>
        <v>DIABETES</v>
      </c>
      <c r="L1638" s="15" t="e">
        <f>VLOOKUP(A1638,'Hospitalisation Details'!A1636:J3979,10,FALSE)</f>
        <v>#N/A</v>
      </c>
      <c r="M1638" s="15" t="e">
        <f>VLOOKUP(A1638,'Hospitalisation Details'!A1636:I3979,6,FALSE)</f>
        <v>#N/A</v>
      </c>
      <c r="N1638" s="15" t="e">
        <f>VLOOKUP(A1638,'Hospitalisation Details'!A1636:I3979,7,FALSE)</f>
        <v>#N/A</v>
      </c>
      <c r="O1638" s="15" t="e">
        <f>VLOOKUP(A1638,'Hospitalisation Details'!A1636:I3979,8,FALSE)</f>
        <v>#N/A</v>
      </c>
      <c r="P1638" s="15" t="e">
        <f>VLOOKUP(A1638,'Hospitalisation Details'!A1636:I3979,9,FALSE)</f>
        <v>#N/A</v>
      </c>
      <c r="Q1638" s="15" t="e">
        <f>VLOOKUP(A1638,'Hospitalisation Details'!A1636:K3979,11,FALSE)</f>
        <v>#N/A</v>
      </c>
    </row>
    <row r="1639" spans="1:17" ht="15.6" x14ac:dyDescent="0.3">
      <c r="A1639" s="78" t="s">
        <v>734</v>
      </c>
      <c r="B1639" s="78" t="str">
        <f>VLOOKUP(A1639,'Customer Names'!A1637:C3972,3,FALSE)</f>
        <v>Andrea K.</v>
      </c>
      <c r="C1639" s="91">
        <f>VLOOKUP(A1639,'Medical Examinations'!A1637:H3972,2,FALSE)</f>
        <v>37.335000000000001</v>
      </c>
      <c r="D1639" s="15">
        <f>VLOOKUP(A1639,'Medical Examinations'!A1637:H3972,3,FALSE)</f>
        <v>6.26</v>
      </c>
      <c r="E1639" s="15" t="str">
        <f>VLOOKUP(A1639,'Medical Examinations'!A1637:H3972,4,FALSE)</f>
        <v>yes</v>
      </c>
      <c r="F1639" s="15" t="str">
        <f>VLOOKUP(A1639,'Medical Examinations'!A1637:H3972,5,FALSE)</f>
        <v>No</v>
      </c>
      <c r="G1639" s="15" t="str">
        <f>VLOOKUP(A1639,'Medical Examinations'!A1637:H3972,6,FALSE)</f>
        <v>No</v>
      </c>
      <c r="H1639" s="15">
        <f>VLOOKUP(A1639,'Medical Examinations'!A1637:H3972,7,FALSE)</f>
        <v>1</v>
      </c>
      <c r="I1639" s="15" t="str">
        <f>VLOOKUP(A1639,'Medical Examinations'!A1637:H3972,8,FALSE)</f>
        <v>No</v>
      </c>
      <c r="J1639" s="15" t="str">
        <f>VLOOKUP(A1639,'Medical Examinations'!A1637:J3972,9,FALSE)</f>
        <v>OBESITY</v>
      </c>
      <c r="K1639" s="15" t="str">
        <f>VLOOKUP(A1639,'Medical Examinations'!A1637:J3972,10,FALSE)</f>
        <v>PREDIABETES</v>
      </c>
      <c r="L1639" s="15" t="e">
        <f>VLOOKUP(A1639,'Hospitalisation Details'!A1637:J3980,10,FALSE)</f>
        <v>#N/A</v>
      </c>
      <c r="M1639" s="15" t="e">
        <f>VLOOKUP(A1639,'Hospitalisation Details'!A1637:I3980,6,FALSE)</f>
        <v>#N/A</v>
      </c>
      <c r="N1639" s="15" t="e">
        <f>VLOOKUP(A1639,'Hospitalisation Details'!A1637:I3980,7,FALSE)</f>
        <v>#N/A</v>
      </c>
      <c r="O1639" s="15" t="e">
        <f>VLOOKUP(A1639,'Hospitalisation Details'!A1637:I3980,8,FALSE)</f>
        <v>#N/A</v>
      </c>
      <c r="P1639" s="15" t="e">
        <f>VLOOKUP(A1639,'Hospitalisation Details'!A1637:I3980,9,FALSE)</f>
        <v>#N/A</v>
      </c>
      <c r="Q1639" s="15" t="e">
        <f>VLOOKUP(A1639,'Hospitalisation Details'!A1637:K3980,11,FALSE)</f>
        <v>#N/A</v>
      </c>
    </row>
    <row r="1640" spans="1:17" ht="15.6" x14ac:dyDescent="0.3">
      <c r="A1640" s="78" t="s">
        <v>733</v>
      </c>
      <c r="B1640" s="78" t="str">
        <f>VLOOKUP(A1640,'Customer Names'!A1638:C3973,3,FALSE)</f>
        <v>Kris</v>
      </c>
      <c r="C1640" s="91">
        <f>VLOOKUP(A1640,'Medical Examinations'!A1638:H3973,2,FALSE)</f>
        <v>19.53</v>
      </c>
      <c r="D1640" s="15">
        <f>VLOOKUP(A1640,'Medical Examinations'!A1638:H3973,3,FALSE)</f>
        <v>11.68</v>
      </c>
      <c r="E1640" s="15" t="str">
        <f>VLOOKUP(A1640,'Medical Examinations'!A1638:H3973,4,FALSE)</f>
        <v>No</v>
      </c>
      <c r="F1640" s="15" t="str">
        <f>VLOOKUP(A1640,'Medical Examinations'!A1638:H3973,5,FALSE)</f>
        <v>No</v>
      </c>
      <c r="G1640" s="15" t="str">
        <f>VLOOKUP(A1640,'Medical Examinations'!A1638:H3973,6,FALSE)</f>
        <v>No</v>
      </c>
      <c r="H1640" s="15">
        <f>VLOOKUP(A1640,'Medical Examinations'!A1638:H3973,7,FALSE)</f>
        <v>0</v>
      </c>
      <c r="I1640" s="15" t="str">
        <f>VLOOKUP(A1640,'Medical Examinations'!A1638:H3973,8,FALSE)</f>
        <v>No</v>
      </c>
      <c r="J1640" s="15" t="str">
        <f>VLOOKUP(A1640,'Medical Examinations'!A1638:J3973,9,FALSE)</f>
        <v>NORMAL WEIGHT</v>
      </c>
      <c r="K1640" s="15" t="str">
        <f>VLOOKUP(A1640,'Medical Examinations'!A1638:J3973,10,FALSE)</f>
        <v>DIABETES</v>
      </c>
      <c r="L1640" s="15" t="e">
        <f>VLOOKUP(A1640,'Hospitalisation Details'!A1638:J3981,10,FALSE)</f>
        <v>#N/A</v>
      </c>
      <c r="M1640" s="15" t="e">
        <f>VLOOKUP(A1640,'Hospitalisation Details'!A1638:I3981,6,FALSE)</f>
        <v>#N/A</v>
      </c>
      <c r="N1640" s="15" t="e">
        <f>VLOOKUP(A1640,'Hospitalisation Details'!A1638:I3981,7,FALSE)</f>
        <v>#N/A</v>
      </c>
      <c r="O1640" s="15" t="e">
        <f>VLOOKUP(A1640,'Hospitalisation Details'!A1638:I3981,8,FALSE)</f>
        <v>#N/A</v>
      </c>
      <c r="P1640" s="15" t="e">
        <f>VLOOKUP(A1640,'Hospitalisation Details'!A1638:I3981,9,FALSE)</f>
        <v>#N/A</v>
      </c>
      <c r="Q1640" s="15" t="e">
        <f>VLOOKUP(A1640,'Hospitalisation Details'!A1638:K3981,11,FALSE)</f>
        <v>#N/A</v>
      </c>
    </row>
    <row r="1641" spans="1:17" ht="15.6" x14ac:dyDescent="0.3">
      <c r="A1641" s="78" t="s">
        <v>732</v>
      </c>
      <c r="B1641" s="78" t="str">
        <f>VLOOKUP(A1641,'Customer Names'!A1639:C3974,3,FALSE)</f>
        <v>Alden W</v>
      </c>
      <c r="C1641" s="91">
        <f>VLOOKUP(A1641,'Medical Examinations'!A1639:H3974,2,FALSE)</f>
        <v>34.1</v>
      </c>
      <c r="D1641" s="15">
        <f>VLOOKUP(A1641,'Medical Examinations'!A1639:H3974,3,FALSE)</f>
        <v>5.16</v>
      </c>
      <c r="E1641" s="15" t="str">
        <f>VLOOKUP(A1641,'Medical Examinations'!A1639:H3974,4,FALSE)</f>
        <v>No</v>
      </c>
      <c r="F1641" s="15" t="str">
        <f>VLOOKUP(A1641,'Medical Examinations'!A1639:H3974,5,FALSE)</f>
        <v>No</v>
      </c>
      <c r="G1641" s="15" t="str">
        <f>VLOOKUP(A1641,'Medical Examinations'!A1639:H3974,6,FALSE)</f>
        <v>No</v>
      </c>
      <c r="H1641" s="15">
        <f>VLOOKUP(A1641,'Medical Examinations'!A1639:H3974,7,FALSE)</f>
        <v>0</v>
      </c>
      <c r="I1641" s="15" t="str">
        <f>VLOOKUP(A1641,'Medical Examinations'!A1639:H3974,8,FALSE)</f>
        <v>No</v>
      </c>
      <c r="J1641" s="15" t="str">
        <f>VLOOKUP(A1641,'Medical Examinations'!A1639:J3974,9,FALSE)</f>
        <v>OBESITY</v>
      </c>
      <c r="K1641" s="15" t="str">
        <f>VLOOKUP(A1641,'Medical Examinations'!A1639:J3974,10,FALSE)</f>
        <v>NORMAL</v>
      </c>
      <c r="L1641" s="15" t="e">
        <f>VLOOKUP(A1641,'Hospitalisation Details'!A1639:J3982,10,FALSE)</f>
        <v>#N/A</v>
      </c>
      <c r="M1641" s="15" t="e">
        <f>VLOOKUP(A1641,'Hospitalisation Details'!A1639:I3982,6,FALSE)</f>
        <v>#N/A</v>
      </c>
      <c r="N1641" s="15" t="e">
        <f>VLOOKUP(A1641,'Hospitalisation Details'!A1639:I3982,7,FALSE)</f>
        <v>#N/A</v>
      </c>
      <c r="O1641" s="15" t="e">
        <f>VLOOKUP(A1641,'Hospitalisation Details'!A1639:I3982,8,FALSE)</f>
        <v>#N/A</v>
      </c>
      <c r="P1641" s="15" t="e">
        <f>VLOOKUP(A1641,'Hospitalisation Details'!A1639:I3982,9,FALSE)</f>
        <v>#N/A</v>
      </c>
      <c r="Q1641" s="15" t="e">
        <f>VLOOKUP(A1641,'Hospitalisation Details'!A1639:K3982,11,FALSE)</f>
        <v>#N/A</v>
      </c>
    </row>
    <row r="1642" spans="1:17" ht="15.6" x14ac:dyDescent="0.3">
      <c r="A1642" s="78" t="s">
        <v>731</v>
      </c>
      <c r="B1642" s="78" t="str">
        <f>VLOOKUP(A1642,'Customer Names'!A1640:C3975,3,FALSE)</f>
        <v>Suzanne M</v>
      </c>
      <c r="C1642" s="91">
        <f>VLOOKUP(A1642,'Medical Examinations'!A1640:H3975,2,FALSE)</f>
        <v>16.5</v>
      </c>
      <c r="D1642" s="15">
        <f>VLOOKUP(A1642,'Medical Examinations'!A1640:H3975,3,FALSE)</f>
        <v>6.9</v>
      </c>
      <c r="E1642" s="15" t="str">
        <f>VLOOKUP(A1642,'Medical Examinations'!A1640:H3975,4,FALSE)</f>
        <v>yes</v>
      </c>
      <c r="F1642" s="15" t="str">
        <f>VLOOKUP(A1642,'Medical Examinations'!A1640:H3975,5,FALSE)</f>
        <v>No</v>
      </c>
      <c r="G1642" s="15" t="str">
        <f>VLOOKUP(A1642,'Medical Examinations'!A1640:H3975,6,FALSE)</f>
        <v>No</v>
      </c>
      <c r="H1642" s="15">
        <f>VLOOKUP(A1642,'Medical Examinations'!A1640:H3975,7,FALSE)</f>
        <v>2</v>
      </c>
      <c r="I1642" s="15" t="str">
        <f>VLOOKUP(A1642,'Medical Examinations'!A1640:H3975,8,FALSE)</f>
        <v>No</v>
      </c>
      <c r="J1642" s="15" t="str">
        <f>VLOOKUP(A1642,'Medical Examinations'!A1640:J3975,9,FALSE)</f>
        <v>UNDERWEIGHT</v>
      </c>
      <c r="K1642" s="15" t="str">
        <f>VLOOKUP(A1642,'Medical Examinations'!A1640:J3975,10,FALSE)</f>
        <v>DIABETES</v>
      </c>
      <c r="L1642" s="15" t="e">
        <f>VLOOKUP(A1642,'Hospitalisation Details'!A1640:J3983,10,FALSE)</f>
        <v>#N/A</v>
      </c>
      <c r="M1642" s="15" t="e">
        <f>VLOOKUP(A1642,'Hospitalisation Details'!A1640:I3983,6,FALSE)</f>
        <v>#N/A</v>
      </c>
      <c r="N1642" s="15" t="e">
        <f>VLOOKUP(A1642,'Hospitalisation Details'!A1640:I3983,7,FALSE)</f>
        <v>#N/A</v>
      </c>
      <c r="O1642" s="15" t="e">
        <f>VLOOKUP(A1642,'Hospitalisation Details'!A1640:I3983,8,FALSE)</f>
        <v>#N/A</v>
      </c>
      <c r="P1642" s="15" t="e">
        <f>VLOOKUP(A1642,'Hospitalisation Details'!A1640:I3983,9,FALSE)</f>
        <v>#N/A</v>
      </c>
      <c r="Q1642" s="15" t="e">
        <f>VLOOKUP(A1642,'Hospitalisation Details'!A1640:K3983,11,FALSE)</f>
        <v>#N/A</v>
      </c>
    </row>
    <row r="1643" spans="1:17" ht="15.6" x14ac:dyDescent="0.3">
      <c r="A1643" s="78" t="s">
        <v>730</v>
      </c>
      <c r="B1643" s="78" t="str">
        <f>VLOOKUP(A1643,'Customer Names'!A1641:C3976,3,FALSE)</f>
        <v>Heidi Z.</v>
      </c>
      <c r="C1643" s="91">
        <f>VLOOKUP(A1643,'Medical Examinations'!A1641:H3976,2,FALSE)</f>
        <v>30.69</v>
      </c>
      <c r="D1643" s="15">
        <f>VLOOKUP(A1643,'Medical Examinations'!A1641:H3976,3,FALSE)</f>
        <v>4.83</v>
      </c>
      <c r="E1643" s="15" t="str">
        <f>VLOOKUP(A1643,'Medical Examinations'!A1641:H3976,4,FALSE)</f>
        <v>No</v>
      </c>
      <c r="F1643" s="15" t="str">
        <f>VLOOKUP(A1643,'Medical Examinations'!A1641:H3976,5,FALSE)</f>
        <v>No</v>
      </c>
      <c r="G1643" s="15" t="str">
        <f>VLOOKUP(A1643,'Medical Examinations'!A1641:H3976,6,FALSE)</f>
        <v>No</v>
      </c>
      <c r="H1643" s="15">
        <f>VLOOKUP(A1643,'Medical Examinations'!A1641:H3976,7,FALSE)</f>
        <v>1</v>
      </c>
      <c r="I1643" s="15" t="str">
        <f>VLOOKUP(A1643,'Medical Examinations'!A1641:H3976,8,FALSE)</f>
        <v>No</v>
      </c>
      <c r="J1643" s="15" t="str">
        <f>VLOOKUP(A1643,'Medical Examinations'!A1641:J3976,9,FALSE)</f>
        <v>OBESITY</v>
      </c>
      <c r="K1643" s="15" t="str">
        <f>VLOOKUP(A1643,'Medical Examinations'!A1641:J3976,10,FALSE)</f>
        <v>NORMAL</v>
      </c>
      <c r="L1643" s="15" t="e">
        <f>VLOOKUP(A1643,'Hospitalisation Details'!A1641:J3984,10,FALSE)</f>
        <v>#N/A</v>
      </c>
      <c r="M1643" s="15" t="e">
        <f>VLOOKUP(A1643,'Hospitalisation Details'!A1641:I3984,6,FALSE)</f>
        <v>#N/A</v>
      </c>
      <c r="N1643" s="15" t="e">
        <f>VLOOKUP(A1643,'Hospitalisation Details'!A1641:I3984,7,FALSE)</f>
        <v>#N/A</v>
      </c>
      <c r="O1643" s="15" t="e">
        <f>VLOOKUP(A1643,'Hospitalisation Details'!A1641:I3984,8,FALSE)</f>
        <v>#N/A</v>
      </c>
      <c r="P1643" s="15" t="e">
        <f>VLOOKUP(A1643,'Hospitalisation Details'!A1641:I3984,9,FALSE)</f>
        <v>#N/A</v>
      </c>
      <c r="Q1643" s="15" t="e">
        <f>VLOOKUP(A1643,'Hospitalisation Details'!A1641:K3984,11,FALSE)</f>
        <v>#N/A</v>
      </c>
    </row>
    <row r="1644" spans="1:17" ht="15.6" x14ac:dyDescent="0.3">
      <c r="A1644" s="78" t="s">
        <v>729</v>
      </c>
      <c r="B1644" s="78" t="str">
        <f>VLOOKUP(A1644,'Customer Names'!A1642:C3977,3,FALSE)</f>
        <v>Carolyn</v>
      </c>
      <c r="C1644" s="91">
        <f>VLOOKUP(A1644,'Medical Examinations'!A1642:H3977,2,FALSE)</f>
        <v>28.93</v>
      </c>
      <c r="D1644" s="15">
        <f>VLOOKUP(A1644,'Medical Examinations'!A1642:H3977,3,FALSE)</f>
        <v>4.87</v>
      </c>
      <c r="E1644" s="15" t="str">
        <f>VLOOKUP(A1644,'Medical Examinations'!A1642:H3977,4,FALSE)</f>
        <v>No</v>
      </c>
      <c r="F1644" s="15" t="str">
        <f>VLOOKUP(A1644,'Medical Examinations'!A1642:H3977,5,FALSE)</f>
        <v>No</v>
      </c>
      <c r="G1644" s="15" t="str">
        <f>VLOOKUP(A1644,'Medical Examinations'!A1642:H3977,6,FALSE)</f>
        <v>No</v>
      </c>
      <c r="H1644" s="15">
        <f>VLOOKUP(A1644,'Medical Examinations'!A1642:H3977,7,FALSE)</f>
        <v>1</v>
      </c>
      <c r="I1644" s="15" t="str">
        <f>VLOOKUP(A1644,'Medical Examinations'!A1642:H3977,8,FALSE)</f>
        <v>No</v>
      </c>
      <c r="J1644" s="15" t="str">
        <f>VLOOKUP(A1644,'Medical Examinations'!A1642:J3977,9,FALSE)</f>
        <v>OVERWEIGHT</v>
      </c>
      <c r="K1644" s="15" t="str">
        <f>VLOOKUP(A1644,'Medical Examinations'!A1642:J3977,10,FALSE)</f>
        <v>NORMAL</v>
      </c>
      <c r="L1644" s="15" t="e">
        <f>VLOOKUP(A1644,'Hospitalisation Details'!A1642:J3985,10,FALSE)</f>
        <v>#N/A</v>
      </c>
      <c r="M1644" s="15" t="e">
        <f>VLOOKUP(A1644,'Hospitalisation Details'!A1642:I3985,6,FALSE)</f>
        <v>#N/A</v>
      </c>
      <c r="N1644" s="15" t="e">
        <f>VLOOKUP(A1644,'Hospitalisation Details'!A1642:I3985,7,FALSE)</f>
        <v>#N/A</v>
      </c>
      <c r="O1644" s="15" t="e">
        <f>VLOOKUP(A1644,'Hospitalisation Details'!A1642:I3985,8,FALSE)</f>
        <v>#N/A</v>
      </c>
      <c r="P1644" s="15" t="e">
        <f>VLOOKUP(A1644,'Hospitalisation Details'!A1642:I3985,9,FALSE)</f>
        <v>#N/A</v>
      </c>
      <c r="Q1644" s="15" t="e">
        <f>VLOOKUP(A1644,'Hospitalisation Details'!A1642:K3985,11,FALSE)</f>
        <v>#N/A</v>
      </c>
    </row>
    <row r="1645" spans="1:17" ht="15.6" x14ac:dyDescent="0.3">
      <c r="A1645" s="78" t="s">
        <v>728</v>
      </c>
      <c r="B1645" s="78" t="str">
        <f>VLOOKUP(A1645,'Customer Names'!A1643:C3978,3,FALSE)</f>
        <v>Ms.  Sabine</v>
      </c>
      <c r="C1645" s="91">
        <f>VLOOKUP(A1645,'Medical Examinations'!A1643:H3978,2,FALSE)</f>
        <v>38.9</v>
      </c>
      <c r="D1645" s="15">
        <f>VLOOKUP(A1645,'Medical Examinations'!A1643:H3978,3,FALSE)</f>
        <v>4.28</v>
      </c>
      <c r="E1645" s="15" t="str">
        <f>VLOOKUP(A1645,'Medical Examinations'!A1643:H3978,4,FALSE)</f>
        <v>No</v>
      </c>
      <c r="F1645" s="15" t="str">
        <f>VLOOKUP(A1645,'Medical Examinations'!A1643:H3978,5,FALSE)</f>
        <v>No</v>
      </c>
      <c r="G1645" s="15" t="str">
        <f>VLOOKUP(A1645,'Medical Examinations'!A1643:H3978,6,FALSE)</f>
        <v>No</v>
      </c>
      <c r="H1645" s="15">
        <f>VLOOKUP(A1645,'Medical Examinations'!A1643:H3978,7,FALSE)</f>
        <v>0</v>
      </c>
      <c r="I1645" s="15" t="str">
        <f>VLOOKUP(A1645,'Medical Examinations'!A1643:H3978,8,FALSE)</f>
        <v>No</v>
      </c>
      <c r="J1645" s="15" t="str">
        <f>VLOOKUP(A1645,'Medical Examinations'!A1643:J3978,9,FALSE)</f>
        <v>OBESITY</v>
      </c>
      <c r="K1645" s="15" t="str">
        <f>VLOOKUP(A1645,'Medical Examinations'!A1643:J3978,10,FALSE)</f>
        <v>NORMAL</v>
      </c>
      <c r="L1645" s="15" t="e">
        <f>VLOOKUP(A1645,'Hospitalisation Details'!A1643:J3986,10,FALSE)</f>
        <v>#N/A</v>
      </c>
      <c r="M1645" s="15" t="e">
        <f>VLOOKUP(A1645,'Hospitalisation Details'!A1643:I3986,6,FALSE)</f>
        <v>#N/A</v>
      </c>
      <c r="N1645" s="15" t="e">
        <f>VLOOKUP(A1645,'Hospitalisation Details'!A1643:I3986,7,FALSE)</f>
        <v>#N/A</v>
      </c>
      <c r="O1645" s="15" t="e">
        <f>VLOOKUP(A1645,'Hospitalisation Details'!A1643:I3986,8,FALSE)</f>
        <v>#N/A</v>
      </c>
      <c r="P1645" s="15" t="e">
        <f>VLOOKUP(A1645,'Hospitalisation Details'!A1643:I3986,9,FALSE)</f>
        <v>#N/A</v>
      </c>
      <c r="Q1645" s="15" t="e">
        <f>VLOOKUP(A1645,'Hospitalisation Details'!A1643:K3986,11,FALSE)</f>
        <v>#N/A</v>
      </c>
    </row>
    <row r="1646" spans="1:17" ht="15.6" x14ac:dyDescent="0.3">
      <c r="A1646" s="78" t="s">
        <v>727</v>
      </c>
      <c r="B1646" s="78" t="str">
        <f>VLOOKUP(A1646,'Customer Names'!A1644:C3979,3,FALSE)</f>
        <v>Bobby</v>
      </c>
      <c r="C1646" s="91">
        <f>VLOOKUP(A1646,'Medical Examinations'!A1644:H3979,2,FALSE)</f>
        <v>26.9</v>
      </c>
      <c r="D1646" s="15">
        <f>VLOOKUP(A1646,'Medical Examinations'!A1644:H3979,3,FALSE)</f>
        <v>4.07</v>
      </c>
      <c r="E1646" s="15" t="str">
        <f>VLOOKUP(A1646,'Medical Examinations'!A1644:H3979,4,FALSE)</f>
        <v>No</v>
      </c>
      <c r="F1646" s="15" t="str">
        <f>VLOOKUP(A1646,'Medical Examinations'!A1644:H3979,5,FALSE)</f>
        <v>No</v>
      </c>
      <c r="G1646" s="15" t="str">
        <f>VLOOKUP(A1646,'Medical Examinations'!A1644:H3979,6,FALSE)</f>
        <v>No</v>
      </c>
      <c r="H1646" s="15">
        <f>VLOOKUP(A1646,'Medical Examinations'!A1644:H3979,7,FALSE)</f>
        <v>0</v>
      </c>
      <c r="I1646" s="15" t="str">
        <f>VLOOKUP(A1646,'Medical Examinations'!A1644:H3979,8,FALSE)</f>
        <v>No</v>
      </c>
      <c r="J1646" s="15" t="str">
        <f>VLOOKUP(A1646,'Medical Examinations'!A1644:J3979,9,FALSE)</f>
        <v>OVERWEIGHT</v>
      </c>
      <c r="K1646" s="15" t="str">
        <f>VLOOKUP(A1646,'Medical Examinations'!A1644:J3979,10,FALSE)</f>
        <v>NORMAL</v>
      </c>
      <c r="L1646" s="15" t="e">
        <f>VLOOKUP(A1646,'Hospitalisation Details'!A1644:J3987,10,FALSE)</f>
        <v>#N/A</v>
      </c>
      <c r="M1646" s="15" t="e">
        <f>VLOOKUP(A1646,'Hospitalisation Details'!A1644:I3987,6,FALSE)</f>
        <v>#N/A</v>
      </c>
      <c r="N1646" s="15" t="e">
        <f>VLOOKUP(A1646,'Hospitalisation Details'!A1644:I3987,7,FALSE)</f>
        <v>#N/A</v>
      </c>
      <c r="O1646" s="15" t="e">
        <f>VLOOKUP(A1646,'Hospitalisation Details'!A1644:I3987,8,FALSE)</f>
        <v>#N/A</v>
      </c>
      <c r="P1646" s="15" t="e">
        <f>VLOOKUP(A1646,'Hospitalisation Details'!A1644:I3987,9,FALSE)</f>
        <v>#N/A</v>
      </c>
      <c r="Q1646" s="15" t="e">
        <f>VLOOKUP(A1646,'Hospitalisation Details'!A1644:K3987,11,FALSE)</f>
        <v>#N/A</v>
      </c>
    </row>
    <row r="1647" spans="1:17" ht="15.6" x14ac:dyDescent="0.3">
      <c r="A1647" s="78" t="s">
        <v>726</v>
      </c>
      <c r="B1647" s="78" t="str">
        <f>VLOOKUP(A1647,'Customer Names'!A1645:C3980,3,FALSE)</f>
        <v>Fan</v>
      </c>
      <c r="C1647" s="91">
        <f>VLOOKUP(A1647,'Medical Examinations'!A1645:H3980,2,FALSE)</f>
        <v>24.86</v>
      </c>
      <c r="D1647" s="15">
        <f>VLOOKUP(A1647,'Medical Examinations'!A1645:H3980,3,FALSE)</f>
        <v>6.23</v>
      </c>
      <c r="E1647" s="15" t="str">
        <f>VLOOKUP(A1647,'Medical Examinations'!A1645:H3980,4,FALSE)</f>
        <v>No</v>
      </c>
      <c r="F1647" s="15" t="str">
        <f>VLOOKUP(A1647,'Medical Examinations'!A1645:H3980,5,FALSE)</f>
        <v>No</v>
      </c>
      <c r="G1647" s="15" t="str">
        <f>VLOOKUP(A1647,'Medical Examinations'!A1645:H3980,6,FALSE)</f>
        <v>No</v>
      </c>
      <c r="H1647" s="15">
        <f>VLOOKUP(A1647,'Medical Examinations'!A1645:H3980,7,FALSE)</f>
        <v>0</v>
      </c>
      <c r="I1647" s="15" t="str">
        <f>VLOOKUP(A1647,'Medical Examinations'!A1645:H3980,8,FALSE)</f>
        <v>No</v>
      </c>
      <c r="J1647" s="15" t="str">
        <f>VLOOKUP(A1647,'Medical Examinations'!A1645:J3980,9,FALSE)</f>
        <v>NORMAL WEIGHT</v>
      </c>
      <c r="K1647" s="15" t="str">
        <f>VLOOKUP(A1647,'Medical Examinations'!A1645:J3980,10,FALSE)</f>
        <v>PREDIABETES</v>
      </c>
      <c r="L1647" s="15" t="e">
        <f>VLOOKUP(A1647,'Hospitalisation Details'!A1645:J3988,10,FALSE)</f>
        <v>#N/A</v>
      </c>
      <c r="M1647" s="15" t="e">
        <f>VLOOKUP(A1647,'Hospitalisation Details'!A1645:I3988,6,FALSE)</f>
        <v>#N/A</v>
      </c>
      <c r="N1647" s="15" t="e">
        <f>VLOOKUP(A1647,'Hospitalisation Details'!A1645:I3988,7,FALSE)</f>
        <v>#N/A</v>
      </c>
      <c r="O1647" s="15" t="e">
        <f>VLOOKUP(A1647,'Hospitalisation Details'!A1645:I3988,8,FALSE)</f>
        <v>#N/A</v>
      </c>
      <c r="P1647" s="15" t="e">
        <f>VLOOKUP(A1647,'Hospitalisation Details'!A1645:I3988,9,FALSE)</f>
        <v>#N/A</v>
      </c>
      <c r="Q1647" s="15" t="e">
        <f>VLOOKUP(A1647,'Hospitalisation Details'!A1645:K3988,11,FALSE)</f>
        <v>#N/A</v>
      </c>
    </row>
    <row r="1648" spans="1:17" ht="15.6" x14ac:dyDescent="0.3">
      <c r="A1648" s="78" t="s">
        <v>725</v>
      </c>
      <c r="B1648" s="78" t="str">
        <f>VLOOKUP(A1648,'Customer Names'!A1646:C3981,3,FALSE)</f>
        <v>Rachel M</v>
      </c>
      <c r="C1648" s="91">
        <f>VLOOKUP(A1648,'Medical Examinations'!A1646:H3981,2,FALSE)</f>
        <v>39.14</v>
      </c>
      <c r="D1648" s="15">
        <f>VLOOKUP(A1648,'Medical Examinations'!A1646:H3981,3,FALSE)</f>
        <v>6.24</v>
      </c>
      <c r="E1648" s="15" t="str">
        <f>VLOOKUP(A1648,'Medical Examinations'!A1646:H3981,4,FALSE)</f>
        <v>No</v>
      </c>
      <c r="F1648" s="15" t="str">
        <f>VLOOKUP(A1648,'Medical Examinations'!A1646:H3981,5,FALSE)</f>
        <v>yes</v>
      </c>
      <c r="G1648" s="15" t="str">
        <f>VLOOKUP(A1648,'Medical Examinations'!A1646:H3981,6,FALSE)</f>
        <v>No</v>
      </c>
      <c r="H1648" s="15">
        <f>VLOOKUP(A1648,'Medical Examinations'!A1646:H3981,7,FALSE)</f>
        <v>1</v>
      </c>
      <c r="I1648" s="15" t="str">
        <f>VLOOKUP(A1648,'Medical Examinations'!A1646:H3981,8,FALSE)</f>
        <v>No</v>
      </c>
      <c r="J1648" s="15" t="str">
        <f>VLOOKUP(A1648,'Medical Examinations'!A1646:J3981,9,FALSE)</f>
        <v>OBESITY</v>
      </c>
      <c r="K1648" s="15" t="str">
        <f>VLOOKUP(A1648,'Medical Examinations'!A1646:J3981,10,FALSE)</f>
        <v>PREDIABETES</v>
      </c>
      <c r="L1648" s="15" t="e">
        <f>VLOOKUP(A1648,'Hospitalisation Details'!A1646:J3989,10,FALSE)</f>
        <v>#N/A</v>
      </c>
      <c r="M1648" s="15" t="e">
        <f>VLOOKUP(A1648,'Hospitalisation Details'!A1646:I3989,6,FALSE)</f>
        <v>#N/A</v>
      </c>
      <c r="N1648" s="15" t="e">
        <f>VLOOKUP(A1648,'Hospitalisation Details'!A1646:I3989,7,FALSE)</f>
        <v>#N/A</v>
      </c>
      <c r="O1648" s="15" t="e">
        <f>VLOOKUP(A1648,'Hospitalisation Details'!A1646:I3989,8,FALSE)</f>
        <v>#N/A</v>
      </c>
      <c r="P1648" s="15" t="e">
        <f>VLOOKUP(A1648,'Hospitalisation Details'!A1646:I3989,9,FALSE)</f>
        <v>#N/A</v>
      </c>
      <c r="Q1648" s="15" t="e">
        <f>VLOOKUP(A1648,'Hospitalisation Details'!A1646:K3989,11,FALSE)</f>
        <v>#N/A</v>
      </c>
    </row>
    <row r="1649" spans="1:17" ht="15.6" x14ac:dyDescent="0.3">
      <c r="A1649" s="78" t="s">
        <v>724</v>
      </c>
      <c r="B1649" s="78" t="str">
        <f>VLOOKUP(A1649,'Customer Names'!A1647:C3982,3,FALSE)</f>
        <v>Greg</v>
      </c>
      <c r="C1649" s="91">
        <f>VLOOKUP(A1649,'Medical Examinations'!A1647:H3982,2,FALSE)</f>
        <v>39.799999999999997</v>
      </c>
      <c r="D1649" s="15">
        <f>VLOOKUP(A1649,'Medical Examinations'!A1647:H3982,3,FALSE)</f>
        <v>6.17</v>
      </c>
      <c r="E1649" s="15" t="str">
        <f>VLOOKUP(A1649,'Medical Examinations'!A1647:H3982,4,FALSE)</f>
        <v>No</v>
      </c>
      <c r="F1649" s="15" t="str">
        <f>VLOOKUP(A1649,'Medical Examinations'!A1647:H3982,5,FALSE)</f>
        <v>No</v>
      </c>
      <c r="G1649" s="15" t="str">
        <f>VLOOKUP(A1649,'Medical Examinations'!A1647:H3982,6,FALSE)</f>
        <v>Yes</v>
      </c>
      <c r="H1649" s="15">
        <f>VLOOKUP(A1649,'Medical Examinations'!A1647:H3982,7,FALSE)</f>
        <v>1</v>
      </c>
      <c r="I1649" s="15" t="str">
        <f>VLOOKUP(A1649,'Medical Examinations'!A1647:H3982,8,FALSE)</f>
        <v>No</v>
      </c>
      <c r="J1649" s="15" t="str">
        <f>VLOOKUP(A1649,'Medical Examinations'!A1647:J3982,9,FALSE)</f>
        <v>OBESITY</v>
      </c>
      <c r="K1649" s="15" t="str">
        <f>VLOOKUP(A1649,'Medical Examinations'!A1647:J3982,10,FALSE)</f>
        <v>PREDIABETES</v>
      </c>
      <c r="L1649" s="15" t="e">
        <f>VLOOKUP(A1649,'Hospitalisation Details'!A1647:J3990,10,FALSE)</f>
        <v>#N/A</v>
      </c>
      <c r="M1649" s="15" t="e">
        <f>VLOOKUP(A1649,'Hospitalisation Details'!A1647:I3990,6,FALSE)</f>
        <v>#N/A</v>
      </c>
      <c r="N1649" s="15" t="e">
        <f>VLOOKUP(A1649,'Hospitalisation Details'!A1647:I3990,7,FALSE)</f>
        <v>#N/A</v>
      </c>
      <c r="O1649" s="15" t="e">
        <f>VLOOKUP(A1649,'Hospitalisation Details'!A1647:I3990,8,FALSE)</f>
        <v>#N/A</v>
      </c>
      <c r="P1649" s="15" t="e">
        <f>VLOOKUP(A1649,'Hospitalisation Details'!A1647:I3990,9,FALSE)</f>
        <v>#N/A</v>
      </c>
      <c r="Q1649" s="15" t="e">
        <f>VLOOKUP(A1649,'Hospitalisation Details'!A1647:K3990,11,FALSE)</f>
        <v>#N/A</v>
      </c>
    </row>
    <row r="1650" spans="1:17" ht="15.6" x14ac:dyDescent="0.3">
      <c r="A1650" s="78" t="s">
        <v>723</v>
      </c>
      <c r="B1650" s="78" t="str">
        <f>VLOOKUP(A1650,'Customer Names'!A1648:C3983,3,FALSE)</f>
        <v>Dan</v>
      </c>
      <c r="C1650" s="91">
        <f>VLOOKUP(A1650,'Medical Examinations'!A1648:H3983,2,FALSE)</f>
        <v>34.32</v>
      </c>
      <c r="D1650" s="15">
        <f>VLOOKUP(A1650,'Medical Examinations'!A1648:H3983,3,FALSE)</f>
        <v>5.16</v>
      </c>
      <c r="E1650" s="15" t="str">
        <f>VLOOKUP(A1650,'Medical Examinations'!A1648:H3983,4,FALSE)</f>
        <v>No</v>
      </c>
      <c r="F1650" s="15" t="str">
        <f>VLOOKUP(A1650,'Medical Examinations'!A1648:H3983,5,FALSE)</f>
        <v>No</v>
      </c>
      <c r="G1650" s="15" t="str">
        <f>VLOOKUP(A1650,'Medical Examinations'!A1648:H3983,6,FALSE)</f>
        <v>No</v>
      </c>
      <c r="H1650" s="15">
        <f>VLOOKUP(A1650,'Medical Examinations'!A1648:H3983,7,FALSE)</f>
        <v>1</v>
      </c>
      <c r="I1650" s="15" t="str">
        <f>VLOOKUP(A1650,'Medical Examinations'!A1648:H3983,8,FALSE)</f>
        <v>No</v>
      </c>
      <c r="J1650" s="15" t="str">
        <f>VLOOKUP(A1650,'Medical Examinations'!A1648:J3983,9,FALSE)</f>
        <v>OBESITY</v>
      </c>
      <c r="K1650" s="15" t="str">
        <f>VLOOKUP(A1650,'Medical Examinations'!A1648:J3983,10,FALSE)</f>
        <v>NORMAL</v>
      </c>
      <c r="L1650" s="15" t="e">
        <f>VLOOKUP(A1650,'Hospitalisation Details'!A1648:J3991,10,FALSE)</f>
        <v>#N/A</v>
      </c>
      <c r="M1650" s="15" t="e">
        <f>VLOOKUP(A1650,'Hospitalisation Details'!A1648:I3991,6,FALSE)</f>
        <v>#N/A</v>
      </c>
      <c r="N1650" s="15" t="e">
        <f>VLOOKUP(A1650,'Hospitalisation Details'!A1648:I3991,7,FALSE)</f>
        <v>#N/A</v>
      </c>
      <c r="O1650" s="15" t="e">
        <f>VLOOKUP(A1650,'Hospitalisation Details'!A1648:I3991,8,FALSE)</f>
        <v>#N/A</v>
      </c>
      <c r="P1650" s="15" t="e">
        <f>VLOOKUP(A1650,'Hospitalisation Details'!A1648:I3991,9,FALSE)</f>
        <v>#N/A</v>
      </c>
      <c r="Q1650" s="15" t="e">
        <f>VLOOKUP(A1650,'Hospitalisation Details'!A1648:K3991,11,FALSE)</f>
        <v>#N/A</v>
      </c>
    </row>
    <row r="1651" spans="1:17" ht="15.6" x14ac:dyDescent="0.3">
      <c r="A1651" s="78" t="s">
        <v>722</v>
      </c>
      <c r="B1651" s="78" t="str">
        <f>VLOOKUP(A1651,'Customer Names'!A1649:C3984,3,FALSE)</f>
        <v>Jennifer A</v>
      </c>
      <c r="C1651" s="91">
        <f>VLOOKUP(A1651,'Medical Examinations'!A1649:H3984,2,FALSE)</f>
        <v>32.51</v>
      </c>
      <c r="D1651" s="15">
        <f>VLOOKUP(A1651,'Medical Examinations'!A1649:H3984,3,FALSE)</f>
        <v>4.3</v>
      </c>
      <c r="E1651" s="15" t="str">
        <f>VLOOKUP(A1651,'Medical Examinations'!A1649:H3984,4,FALSE)</f>
        <v>No</v>
      </c>
      <c r="F1651" s="15" t="str">
        <f>VLOOKUP(A1651,'Medical Examinations'!A1649:H3984,5,FALSE)</f>
        <v>No</v>
      </c>
      <c r="G1651" s="15" t="str">
        <f>VLOOKUP(A1651,'Medical Examinations'!A1649:H3984,6,FALSE)</f>
        <v>No</v>
      </c>
      <c r="H1651" s="15">
        <f>VLOOKUP(A1651,'Medical Examinations'!A1649:H3984,7,FALSE)</f>
        <v>0</v>
      </c>
      <c r="I1651" s="15" t="str">
        <f>VLOOKUP(A1651,'Medical Examinations'!A1649:H3984,8,FALSE)</f>
        <v>No</v>
      </c>
      <c r="J1651" s="15" t="str">
        <f>VLOOKUP(A1651,'Medical Examinations'!A1649:J3984,9,FALSE)</f>
        <v>OBESITY</v>
      </c>
      <c r="K1651" s="15" t="str">
        <f>VLOOKUP(A1651,'Medical Examinations'!A1649:J3984,10,FALSE)</f>
        <v>NORMAL</v>
      </c>
      <c r="L1651" s="15" t="e">
        <f>VLOOKUP(A1651,'Hospitalisation Details'!A1649:J3992,10,FALSE)</f>
        <v>#N/A</v>
      </c>
      <c r="M1651" s="15" t="e">
        <f>VLOOKUP(A1651,'Hospitalisation Details'!A1649:I3992,6,FALSE)</f>
        <v>#N/A</v>
      </c>
      <c r="N1651" s="15" t="e">
        <f>VLOOKUP(A1651,'Hospitalisation Details'!A1649:I3992,7,FALSE)</f>
        <v>#N/A</v>
      </c>
      <c r="O1651" s="15" t="e">
        <f>VLOOKUP(A1651,'Hospitalisation Details'!A1649:I3992,8,FALSE)</f>
        <v>#N/A</v>
      </c>
      <c r="P1651" s="15" t="e">
        <f>VLOOKUP(A1651,'Hospitalisation Details'!A1649:I3992,9,FALSE)</f>
        <v>#N/A</v>
      </c>
      <c r="Q1651" s="15" t="e">
        <f>VLOOKUP(A1651,'Hospitalisation Details'!A1649:K3992,11,FALSE)</f>
        <v>#N/A</v>
      </c>
    </row>
    <row r="1652" spans="1:17" ht="15.6" x14ac:dyDescent="0.3">
      <c r="A1652" s="78" t="s">
        <v>721</v>
      </c>
      <c r="B1652" s="78" t="str">
        <f>VLOOKUP(A1652,'Customer Names'!A1650:C3985,3,FALSE)</f>
        <v>Jessica</v>
      </c>
      <c r="C1652" s="91">
        <f>VLOOKUP(A1652,'Medical Examinations'!A1650:H3985,2,FALSE)</f>
        <v>30.71</v>
      </c>
      <c r="D1652" s="15">
        <f>VLOOKUP(A1652,'Medical Examinations'!A1650:H3985,3,FALSE)</f>
        <v>6.14</v>
      </c>
      <c r="E1652" s="15" t="str">
        <f>VLOOKUP(A1652,'Medical Examinations'!A1650:H3985,4,FALSE)</f>
        <v>No</v>
      </c>
      <c r="F1652" s="15" t="str">
        <f>VLOOKUP(A1652,'Medical Examinations'!A1650:H3985,5,FALSE)</f>
        <v>No</v>
      </c>
      <c r="G1652" s="15" t="str">
        <f>VLOOKUP(A1652,'Medical Examinations'!A1650:H3985,6,FALSE)</f>
        <v>Yes</v>
      </c>
      <c r="H1652" s="15">
        <f>VLOOKUP(A1652,'Medical Examinations'!A1650:H3985,7,FALSE)</f>
        <v>1</v>
      </c>
      <c r="I1652" s="15" t="str">
        <f>VLOOKUP(A1652,'Medical Examinations'!A1650:H3985,8,FALSE)</f>
        <v>No</v>
      </c>
      <c r="J1652" s="15" t="str">
        <f>VLOOKUP(A1652,'Medical Examinations'!A1650:J3985,9,FALSE)</f>
        <v>OBESITY</v>
      </c>
      <c r="K1652" s="15" t="str">
        <f>VLOOKUP(A1652,'Medical Examinations'!A1650:J3985,10,FALSE)</f>
        <v>PREDIABETES</v>
      </c>
      <c r="L1652" s="15" t="e">
        <f>VLOOKUP(A1652,'Hospitalisation Details'!A1650:J3993,10,FALSE)</f>
        <v>#N/A</v>
      </c>
      <c r="M1652" s="15" t="e">
        <f>VLOOKUP(A1652,'Hospitalisation Details'!A1650:I3993,6,FALSE)</f>
        <v>#N/A</v>
      </c>
      <c r="N1652" s="15" t="e">
        <f>VLOOKUP(A1652,'Hospitalisation Details'!A1650:I3993,7,FALSE)</f>
        <v>#N/A</v>
      </c>
      <c r="O1652" s="15" t="e">
        <f>VLOOKUP(A1652,'Hospitalisation Details'!A1650:I3993,8,FALSE)</f>
        <v>#N/A</v>
      </c>
      <c r="P1652" s="15" t="e">
        <f>VLOOKUP(A1652,'Hospitalisation Details'!A1650:I3993,9,FALSE)</f>
        <v>#N/A</v>
      </c>
      <c r="Q1652" s="15" t="e">
        <f>VLOOKUP(A1652,'Hospitalisation Details'!A1650:K3993,11,FALSE)</f>
        <v>#N/A</v>
      </c>
    </row>
    <row r="1653" spans="1:17" ht="15.6" x14ac:dyDescent="0.3">
      <c r="A1653" s="78" t="s">
        <v>720</v>
      </c>
      <c r="B1653" s="78" t="str">
        <f>VLOOKUP(A1653,'Customer Names'!A1651:C3986,3,FALSE)</f>
        <v>Chaiwat</v>
      </c>
      <c r="C1653" s="91">
        <f>VLOOKUP(A1653,'Medical Examinations'!A1651:H3986,2,FALSE)</f>
        <v>28.9</v>
      </c>
      <c r="D1653" s="15">
        <f>VLOOKUP(A1653,'Medical Examinations'!A1651:H3986,3,FALSE)</f>
        <v>5.36</v>
      </c>
      <c r="E1653" s="15" t="str">
        <f>VLOOKUP(A1653,'Medical Examinations'!A1651:H3986,4,FALSE)</f>
        <v>No</v>
      </c>
      <c r="F1653" s="15" t="str">
        <f>VLOOKUP(A1653,'Medical Examinations'!A1651:H3986,5,FALSE)</f>
        <v>No</v>
      </c>
      <c r="G1653" s="15" t="str">
        <f>VLOOKUP(A1653,'Medical Examinations'!A1651:H3986,6,FALSE)</f>
        <v>No</v>
      </c>
      <c r="H1653" s="15">
        <f>VLOOKUP(A1653,'Medical Examinations'!A1651:H3986,7,FALSE)</f>
        <v>1</v>
      </c>
      <c r="I1653" s="15" t="str">
        <f>VLOOKUP(A1653,'Medical Examinations'!A1651:H3986,8,FALSE)</f>
        <v>No</v>
      </c>
      <c r="J1653" s="15" t="str">
        <f>VLOOKUP(A1653,'Medical Examinations'!A1651:J3986,9,FALSE)</f>
        <v>OVERWEIGHT</v>
      </c>
      <c r="K1653" s="15" t="str">
        <f>VLOOKUP(A1653,'Medical Examinations'!A1651:J3986,10,FALSE)</f>
        <v>NORMAL</v>
      </c>
      <c r="L1653" s="15" t="e">
        <f>VLOOKUP(A1653,'Hospitalisation Details'!A1651:J3994,10,FALSE)</f>
        <v>#N/A</v>
      </c>
      <c r="M1653" s="15" t="e">
        <f>VLOOKUP(A1653,'Hospitalisation Details'!A1651:I3994,6,FALSE)</f>
        <v>#N/A</v>
      </c>
      <c r="N1653" s="15" t="e">
        <f>VLOOKUP(A1653,'Hospitalisation Details'!A1651:I3994,7,FALSE)</f>
        <v>#N/A</v>
      </c>
      <c r="O1653" s="15" t="e">
        <f>VLOOKUP(A1653,'Hospitalisation Details'!A1651:I3994,8,FALSE)</f>
        <v>#N/A</v>
      </c>
      <c r="P1653" s="15" t="e">
        <f>VLOOKUP(A1653,'Hospitalisation Details'!A1651:I3994,9,FALSE)</f>
        <v>#N/A</v>
      </c>
      <c r="Q1653" s="15" t="e">
        <f>VLOOKUP(A1653,'Hospitalisation Details'!A1651:K3994,11,FALSE)</f>
        <v>#N/A</v>
      </c>
    </row>
    <row r="1654" spans="1:17" ht="15.6" x14ac:dyDescent="0.3">
      <c r="A1654" s="78" t="s">
        <v>719</v>
      </c>
      <c r="B1654" s="78" t="str">
        <f>VLOOKUP(A1654,'Customer Names'!A1652:C3987,3,FALSE)</f>
        <v>Kerri</v>
      </c>
      <c r="C1654" s="91">
        <f>VLOOKUP(A1654,'Medical Examinations'!A1652:H3987,2,FALSE)</f>
        <v>36.19</v>
      </c>
      <c r="D1654" s="15">
        <f>VLOOKUP(A1654,'Medical Examinations'!A1652:H3987,3,FALSE)</f>
        <v>4.3</v>
      </c>
      <c r="E1654" s="15" t="str">
        <f>VLOOKUP(A1654,'Medical Examinations'!A1652:H3987,4,FALSE)</f>
        <v>No</v>
      </c>
      <c r="F1654" s="15" t="str">
        <f>VLOOKUP(A1654,'Medical Examinations'!A1652:H3987,5,FALSE)</f>
        <v>No</v>
      </c>
      <c r="G1654" s="15" t="str">
        <f>VLOOKUP(A1654,'Medical Examinations'!A1652:H3987,6,FALSE)</f>
        <v>No</v>
      </c>
      <c r="H1654" s="15">
        <f>VLOOKUP(A1654,'Medical Examinations'!A1652:H3987,7,FALSE)</f>
        <v>0</v>
      </c>
      <c r="I1654" s="15" t="str">
        <f>VLOOKUP(A1654,'Medical Examinations'!A1652:H3987,8,FALSE)</f>
        <v>No</v>
      </c>
      <c r="J1654" s="15" t="str">
        <f>VLOOKUP(A1654,'Medical Examinations'!A1652:J3987,9,FALSE)</f>
        <v>OBESITY</v>
      </c>
      <c r="K1654" s="15" t="str">
        <f>VLOOKUP(A1654,'Medical Examinations'!A1652:J3987,10,FALSE)</f>
        <v>NORMAL</v>
      </c>
      <c r="L1654" s="15" t="e">
        <f>VLOOKUP(A1654,'Hospitalisation Details'!A1652:J3995,10,FALSE)</f>
        <v>#N/A</v>
      </c>
      <c r="M1654" s="15" t="e">
        <f>VLOOKUP(A1654,'Hospitalisation Details'!A1652:I3995,6,FALSE)</f>
        <v>#N/A</v>
      </c>
      <c r="N1654" s="15" t="e">
        <f>VLOOKUP(A1654,'Hospitalisation Details'!A1652:I3995,7,FALSE)</f>
        <v>#N/A</v>
      </c>
      <c r="O1654" s="15" t="e">
        <f>VLOOKUP(A1654,'Hospitalisation Details'!A1652:I3995,8,FALSE)</f>
        <v>#N/A</v>
      </c>
      <c r="P1654" s="15" t="e">
        <f>VLOOKUP(A1654,'Hospitalisation Details'!A1652:I3995,9,FALSE)</f>
        <v>#N/A</v>
      </c>
      <c r="Q1654" s="15" t="e">
        <f>VLOOKUP(A1654,'Hospitalisation Details'!A1652:K3995,11,FALSE)</f>
        <v>#N/A</v>
      </c>
    </row>
    <row r="1655" spans="1:17" ht="15.6" x14ac:dyDescent="0.3">
      <c r="A1655" s="78" t="s">
        <v>718</v>
      </c>
      <c r="B1655" s="78" t="str">
        <f>VLOOKUP(A1655,'Customer Names'!A1653:C3988,3,FALSE)</f>
        <v>Lisa</v>
      </c>
      <c r="C1655" s="91">
        <f>VLOOKUP(A1655,'Medical Examinations'!A1653:H3988,2,FALSE)</f>
        <v>29.6</v>
      </c>
      <c r="D1655" s="15">
        <f>VLOOKUP(A1655,'Medical Examinations'!A1653:H3988,3,FALSE)</f>
        <v>4.09</v>
      </c>
      <c r="E1655" s="15" t="str">
        <f>VLOOKUP(A1655,'Medical Examinations'!A1653:H3988,4,FALSE)</f>
        <v>No</v>
      </c>
      <c r="F1655" s="15" t="str">
        <f>VLOOKUP(A1655,'Medical Examinations'!A1653:H3988,5,FALSE)</f>
        <v>No</v>
      </c>
      <c r="G1655" s="15" t="str">
        <f>VLOOKUP(A1655,'Medical Examinations'!A1653:H3988,6,FALSE)</f>
        <v>No</v>
      </c>
      <c r="H1655" s="15">
        <f>VLOOKUP(A1655,'Medical Examinations'!A1653:H3988,7,FALSE)</f>
        <v>0</v>
      </c>
      <c r="I1655" s="15" t="str">
        <f>VLOOKUP(A1655,'Medical Examinations'!A1653:H3988,8,FALSE)</f>
        <v>No</v>
      </c>
      <c r="J1655" s="15" t="str">
        <f>VLOOKUP(A1655,'Medical Examinations'!A1653:J3988,9,FALSE)</f>
        <v>OVERWEIGHT</v>
      </c>
      <c r="K1655" s="15" t="str">
        <f>VLOOKUP(A1655,'Medical Examinations'!A1653:J3988,10,FALSE)</f>
        <v>NORMAL</v>
      </c>
      <c r="L1655" s="15" t="e">
        <f>VLOOKUP(A1655,'Hospitalisation Details'!A1653:J3996,10,FALSE)</f>
        <v>#N/A</v>
      </c>
      <c r="M1655" s="15" t="e">
        <f>VLOOKUP(A1655,'Hospitalisation Details'!A1653:I3996,6,FALSE)</f>
        <v>#N/A</v>
      </c>
      <c r="N1655" s="15" t="e">
        <f>VLOOKUP(A1655,'Hospitalisation Details'!A1653:I3996,7,FALSE)</f>
        <v>#N/A</v>
      </c>
      <c r="O1655" s="15" t="e">
        <f>VLOOKUP(A1655,'Hospitalisation Details'!A1653:I3996,8,FALSE)</f>
        <v>#N/A</v>
      </c>
      <c r="P1655" s="15" t="e">
        <f>VLOOKUP(A1655,'Hospitalisation Details'!A1653:I3996,9,FALSE)</f>
        <v>#N/A</v>
      </c>
      <c r="Q1655" s="15" t="e">
        <f>VLOOKUP(A1655,'Hospitalisation Details'!A1653:K3996,11,FALSE)</f>
        <v>#N/A</v>
      </c>
    </row>
    <row r="1656" spans="1:17" ht="15.6" x14ac:dyDescent="0.3">
      <c r="A1656" s="78" t="s">
        <v>717</v>
      </c>
      <c r="B1656" s="78" t="str">
        <f>VLOOKUP(A1656,'Customer Names'!A1654:C3989,3,FALSE)</f>
        <v>Nicholas G</v>
      </c>
      <c r="C1656" s="91">
        <f>VLOOKUP(A1656,'Medical Examinations'!A1654:H3989,2,FALSE)</f>
        <v>30.95</v>
      </c>
      <c r="D1656" s="15">
        <f>VLOOKUP(A1656,'Medical Examinations'!A1654:H3989,3,FALSE)</f>
        <v>6.27</v>
      </c>
      <c r="E1656" s="15" t="str">
        <f>VLOOKUP(A1656,'Medical Examinations'!A1654:H3989,4,FALSE)</f>
        <v>No</v>
      </c>
      <c r="F1656" s="15" t="str">
        <f>VLOOKUP(A1656,'Medical Examinations'!A1654:H3989,5,FALSE)</f>
        <v>No</v>
      </c>
      <c r="G1656" s="15" t="str">
        <f>VLOOKUP(A1656,'Medical Examinations'!A1654:H3989,6,FALSE)</f>
        <v>Yes</v>
      </c>
      <c r="H1656" s="15">
        <f>VLOOKUP(A1656,'Medical Examinations'!A1654:H3989,7,FALSE)</f>
        <v>1</v>
      </c>
      <c r="I1656" s="15" t="str">
        <f>VLOOKUP(A1656,'Medical Examinations'!A1654:H3989,8,FALSE)</f>
        <v>No</v>
      </c>
      <c r="J1656" s="15" t="str">
        <f>VLOOKUP(A1656,'Medical Examinations'!A1654:J3989,9,FALSE)</f>
        <v>OBESITY</v>
      </c>
      <c r="K1656" s="15" t="str">
        <f>VLOOKUP(A1656,'Medical Examinations'!A1654:J3989,10,FALSE)</f>
        <v>PREDIABETES</v>
      </c>
      <c r="L1656" s="15" t="e">
        <f>VLOOKUP(A1656,'Hospitalisation Details'!A1654:J3997,10,FALSE)</f>
        <v>#N/A</v>
      </c>
      <c r="M1656" s="15" t="e">
        <f>VLOOKUP(A1656,'Hospitalisation Details'!A1654:I3997,6,FALSE)</f>
        <v>#N/A</v>
      </c>
      <c r="N1656" s="15" t="e">
        <f>VLOOKUP(A1656,'Hospitalisation Details'!A1654:I3997,7,FALSE)</f>
        <v>#N/A</v>
      </c>
      <c r="O1656" s="15" t="e">
        <f>VLOOKUP(A1656,'Hospitalisation Details'!A1654:I3997,8,FALSE)</f>
        <v>#N/A</v>
      </c>
      <c r="P1656" s="15" t="e">
        <f>VLOOKUP(A1656,'Hospitalisation Details'!A1654:I3997,9,FALSE)</f>
        <v>#N/A</v>
      </c>
      <c r="Q1656" s="15" t="e">
        <f>VLOOKUP(A1656,'Hospitalisation Details'!A1654:K3997,11,FALSE)</f>
        <v>#N/A</v>
      </c>
    </row>
    <row r="1657" spans="1:17" ht="15.6" x14ac:dyDescent="0.3">
      <c r="A1657" s="78" t="s">
        <v>716</v>
      </c>
      <c r="B1657" s="78" t="str">
        <f>VLOOKUP(A1657,'Customer Names'!A1655:C3990,3,FALSE)</f>
        <v>Vasilis S</v>
      </c>
      <c r="C1657" s="91">
        <f>VLOOKUP(A1657,'Medical Examinations'!A1655:H3990,2,FALSE)</f>
        <v>19.95</v>
      </c>
      <c r="D1657" s="15">
        <f>VLOOKUP(A1657,'Medical Examinations'!A1655:H3990,3,FALSE)</f>
        <v>5.39</v>
      </c>
      <c r="E1657" s="15" t="str">
        <f>VLOOKUP(A1657,'Medical Examinations'!A1655:H3990,4,FALSE)</f>
        <v>No</v>
      </c>
      <c r="F1657" s="15" t="str">
        <f>VLOOKUP(A1657,'Medical Examinations'!A1655:H3990,5,FALSE)</f>
        <v>No</v>
      </c>
      <c r="G1657" s="15" t="str">
        <f>VLOOKUP(A1657,'Medical Examinations'!A1655:H3990,6,FALSE)</f>
        <v>No</v>
      </c>
      <c r="H1657" s="15">
        <f>VLOOKUP(A1657,'Medical Examinations'!A1655:H3990,7,FALSE)</f>
        <v>1</v>
      </c>
      <c r="I1657" s="15" t="str">
        <f>VLOOKUP(A1657,'Medical Examinations'!A1655:H3990,8,FALSE)</f>
        <v>No</v>
      </c>
      <c r="J1657" s="15" t="str">
        <f>VLOOKUP(A1657,'Medical Examinations'!A1655:J3990,9,FALSE)</f>
        <v>NORMAL WEIGHT</v>
      </c>
      <c r="K1657" s="15" t="str">
        <f>VLOOKUP(A1657,'Medical Examinations'!A1655:J3990,10,FALSE)</f>
        <v>NORMAL</v>
      </c>
      <c r="L1657" s="15" t="e">
        <f>VLOOKUP(A1657,'Hospitalisation Details'!A1655:J3998,10,FALSE)</f>
        <v>#N/A</v>
      </c>
      <c r="M1657" s="15" t="e">
        <f>VLOOKUP(A1657,'Hospitalisation Details'!A1655:I3998,6,FALSE)</f>
        <v>#N/A</v>
      </c>
      <c r="N1657" s="15" t="e">
        <f>VLOOKUP(A1657,'Hospitalisation Details'!A1655:I3998,7,FALSE)</f>
        <v>#N/A</v>
      </c>
      <c r="O1657" s="15" t="e">
        <f>VLOOKUP(A1657,'Hospitalisation Details'!A1655:I3998,8,FALSE)</f>
        <v>#N/A</v>
      </c>
      <c r="P1657" s="15" t="e">
        <f>VLOOKUP(A1657,'Hospitalisation Details'!A1655:I3998,9,FALSE)</f>
        <v>#N/A</v>
      </c>
      <c r="Q1657" s="15" t="e">
        <f>VLOOKUP(A1657,'Hospitalisation Details'!A1655:K3998,11,FALSE)</f>
        <v>#N/A</v>
      </c>
    </row>
    <row r="1658" spans="1:17" ht="15.6" x14ac:dyDescent="0.3">
      <c r="A1658" s="78" t="s">
        <v>715</v>
      </c>
      <c r="B1658" s="78" t="str">
        <f>VLOOKUP(A1658,'Customer Names'!A1656:C3991,3,FALSE)</f>
        <v>Michael P</v>
      </c>
      <c r="C1658" s="91">
        <f>VLOOKUP(A1658,'Medical Examinations'!A1656:H3991,2,FALSE)</f>
        <v>23.65</v>
      </c>
      <c r="D1658" s="15">
        <f>VLOOKUP(A1658,'Medical Examinations'!A1656:H3991,3,FALSE)</f>
        <v>5.75</v>
      </c>
      <c r="E1658" s="15" t="str">
        <f>VLOOKUP(A1658,'Medical Examinations'!A1656:H3991,4,FALSE)</f>
        <v>yes</v>
      </c>
      <c r="F1658" s="15" t="str">
        <f>VLOOKUP(A1658,'Medical Examinations'!A1656:H3991,5,FALSE)</f>
        <v>No</v>
      </c>
      <c r="G1658" s="15" t="str">
        <f>VLOOKUP(A1658,'Medical Examinations'!A1656:H3991,6,FALSE)</f>
        <v>No</v>
      </c>
      <c r="H1658" s="15">
        <f>VLOOKUP(A1658,'Medical Examinations'!A1656:H3991,7,FALSE)</f>
        <v>0</v>
      </c>
      <c r="I1658" s="15" t="str">
        <f>VLOOKUP(A1658,'Medical Examinations'!A1656:H3991,8,FALSE)</f>
        <v>No</v>
      </c>
      <c r="J1658" s="15" t="str">
        <f>VLOOKUP(A1658,'Medical Examinations'!A1656:J3991,9,FALSE)</f>
        <v>NORMAL WEIGHT</v>
      </c>
      <c r="K1658" s="15" t="str">
        <f>VLOOKUP(A1658,'Medical Examinations'!A1656:J3991,10,FALSE)</f>
        <v>PREDIABETES</v>
      </c>
      <c r="L1658" s="15" t="e">
        <f>VLOOKUP(A1658,'Hospitalisation Details'!A1656:J3999,10,FALSE)</f>
        <v>#N/A</v>
      </c>
      <c r="M1658" s="15" t="e">
        <f>VLOOKUP(A1658,'Hospitalisation Details'!A1656:I3999,6,FALSE)</f>
        <v>#N/A</v>
      </c>
      <c r="N1658" s="15" t="e">
        <f>VLOOKUP(A1658,'Hospitalisation Details'!A1656:I3999,7,FALSE)</f>
        <v>#N/A</v>
      </c>
      <c r="O1658" s="15" t="e">
        <f>VLOOKUP(A1658,'Hospitalisation Details'!A1656:I3999,8,FALSE)</f>
        <v>#N/A</v>
      </c>
      <c r="P1658" s="15" t="e">
        <f>VLOOKUP(A1658,'Hospitalisation Details'!A1656:I3999,9,FALSE)</f>
        <v>#N/A</v>
      </c>
      <c r="Q1658" s="15" t="e">
        <f>VLOOKUP(A1658,'Hospitalisation Details'!A1656:K3999,11,FALSE)</f>
        <v>#N/A</v>
      </c>
    </row>
    <row r="1659" spans="1:17" ht="15.6" x14ac:dyDescent="0.3">
      <c r="A1659" s="78" t="s">
        <v>714</v>
      </c>
      <c r="B1659" s="78" t="str">
        <f>VLOOKUP(A1659,'Customer Names'!A1657:C3992,3,FALSE)</f>
        <v>Colleen C.</v>
      </c>
      <c r="C1659" s="91">
        <f>VLOOKUP(A1659,'Medical Examinations'!A1657:H3992,2,FALSE)</f>
        <v>43.34</v>
      </c>
      <c r="D1659" s="15">
        <f>VLOOKUP(A1659,'Medical Examinations'!A1657:H3992,3,FALSE)</f>
        <v>4.91</v>
      </c>
      <c r="E1659" s="15" t="str">
        <f>VLOOKUP(A1659,'Medical Examinations'!A1657:H3992,4,FALSE)</f>
        <v>No</v>
      </c>
      <c r="F1659" s="15" t="str">
        <f>VLOOKUP(A1659,'Medical Examinations'!A1657:H3992,5,FALSE)</f>
        <v>No</v>
      </c>
      <c r="G1659" s="15" t="str">
        <f>VLOOKUP(A1659,'Medical Examinations'!A1657:H3992,6,FALSE)</f>
        <v>No</v>
      </c>
      <c r="H1659" s="15">
        <f>VLOOKUP(A1659,'Medical Examinations'!A1657:H3992,7,FALSE)</f>
        <v>1</v>
      </c>
      <c r="I1659" s="15" t="str">
        <f>VLOOKUP(A1659,'Medical Examinations'!A1657:H3992,8,FALSE)</f>
        <v>No</v>
      </c>
      <c r="J1659" s="15" t="str">
        <f>VLOOKUP(A1659,'Medical Examinations'!A1657:J3992,9,FALSE)</f>
        <v>OBESITY</v>
      </c>
      <c r="K1659" s="15" t="str">
        <f>VLOOKUP(A1659,'Medical Examinations'!A1657:J3992,10,FALSE)</f>
        <v>NORMAL</v>
      </c>
      <c r="L1659" s="15" t="e">
        <f>VLOOKUP(A1659,'Hospitalisation Details'!A1657:J4000,10,FALSE)</f>
        <v>#N/A</v>
      </c>
      <c r="M1659" s="15" t="e">
        <f>VLOOKUP(A1659,'Hospitalisation Details'!A1657:I4000,6,FALSE)</f>
        <v>#N/A</v>
      </c>
      <c r="N1659" s="15" t="e">
        <f>VLOOKUP(A1659,'Hospitalisation Details'!A1657:I4000,7,FALSE)</f>
        <v>#N/A</v>
      </c>
      <c r="O1659" s="15" t="e">
        <f>VLOOKUP(A1659,'Hospitalisation Details'!A1657:I4000,8,FALSE)</f>
        <v>#N/A</v>
      </c>
      <c r="P1659" s="15" t="e">
        <f>VLOOKUP(A1659,'Hospitalisation Details'!A1657:I4000,9,FALSE)</f>
        <v>#N/A</v>
      </c>
      <c r="Q1659" s="15" t="e">
        <f>VLOOKUP(A1659,'Hospitalisation Details'!A1657:K4000,11,FALSE)</f>
        <v>#N/A</v>
      </c>
    </row>
    <row r="1660" spans="1:17" ht="15.6" x14ac:dyDescent="0.3">
      <c r="A1660" s="78" t="s">
        <v>713</v>
      </c>
      <c r="B1660" s="78" t="str">
        <f>VLOOKUP(A1660,'Customer Names'!A1658:C3993,3,FALSE)</f>
        <v>Annika</v>
      </c>
      <c r="C1660" s="91">
        <f>VLOOKUP(A1660,'Medical Examinations'!A1658:H3993,2,FALSE)</f>
        <v>31.98</v>
      </c>
      <c r="D1660" s="15">
        <f>VLOOKUP(A1660,'Medical Examinations'!A1658:H3993,3,FALSE)</f>
        <v>4.46</v>
      </c>
      <c r="E1660" s="15" t="str">
        <f>VLOOKUP(A1660,'Medical Examinations'!A1658:H3993,4,FALSE)</f>
        <v>yes</v>
      </c>
      <c r="F1660" s="15" t="str">
        <f>VLOOKUP(A1660,'Medical Examinations'!A1658:H3993,5,FALSE)</f>
        <v>No</v>
      </c>
      <c r="G1660" s="15" t="str">
        <f>VLOOKUP(A1660,'Medical Examinations'!A1658:H3993,6,FALSE)</f>
        <v>No</v>
      </c>
      <c r="H1660" s="15">
        <f>VLOOKUP(A1660,'Medical Examinations'!A1658:H3993,7,FALSE)</f>
        <v>1</v>
      </c>
      <c r="I1660" s="15" t="str">
        <f>VLOOKUP(A1660,'Medical Examinations'!A1658:H3993,8,FALSE)</f>
        <v>No</v>
      </c>
      <c r="J1660" s="15" t="str">
        <f>VLOOKUP(A1660,'Medical Examinations'!A1658:J3993,9,FALSE)</f>
        <v>OBESITY</v>
      </c>
      <c r="K1660" s="15" t="str">
        <f>VLOOKUP(A1660,'Medical Examinations'!A1658:J3993,10,FALSE)</f>
        <v>NORMAL</v>
      </c>
      <c r="L1660" s="15" t="e">
        <f>VLOOKUP(A1660,'Hospitalisation Details'!A1658:J4001,10,FALSE)</f>
        <v>#N/A</v>
      </c>
      <c r="M1660" s="15" t="e">
        <f>VLOOKUP(A1660,'Hospitalisation Details'!A1658:I4001,6,FALSE)</f>
        <v>#N/A</v>
      </c>
      <c r="N1660" s="15" t="e">
        <f>VLOOKUP(A1660,'Hospitalisation Details'!A1658:I4001,7,FALSE)</f>
        <v>#N/A</v>
      </c>
      <c r="O1660" s="15" t="e">
        <f>VLOOKUP(A1660,'Hospitalisation Details'!A1658:I4001,8,FALSE)</f>
        <v>#N/A</v>
      </c>
      <c r="P1660" s="15" t="e">
        <f>VLOOKUP(A1660,'Hospitalisation Details'!A1658:I4001,9,FALSE)</f>
        <v>#N/A</v>
      </c>
      <c r="Q1660" s="15" t="e">
        <f>VLOOKUP(A1660,'Hospitalisation Details'!A1658:K4001,11,FALSE)</f>
        <v>#N/A</v>
      </c>
    </row>
    <row r="1661" spans="1:17" ht="15.6" x14ac:dyDescent="0.3">
      <c r="A1661" s="78" t="s">
        <v>712</v>
      </c>
      <c r="B1661" s="78" t="str">
        <f>VLOOKUP(A1661,'Customer Names'!A1659:C3994,3,FALSE)</f>
        <v>Kelly</v>
      </c>
      <c r="C1661" s="91">
        <f>VLOOKUP(A1661,'Medical Examinations'!A1659:H3994,2,FALSE)</f>
        <v>35.86</v>
      </c>
      <c r="D1661" s="15">
        <f>VLOOKUP(A1661,'Medical Examinations'!A1659:H3994,3,FALSE)</f>
        <v>6.22</v>
      </c>
      <c r="E1661" s="15" t="str">
        <f>VLOOKUP(A1661,'Medical Examinations'!A1659:H3994,4,FALSE)</f>
        <v>No</v>
      </c>
      <c r="F1661" s="15" t="str">
        <f>VLOOKUP(A1661,'Medical Examinations'!A1659:H3994,5,FALSE)</f>
        <v>No</v>
      </c>
      <c r="G1661" s="15" t="str">
        <f>VLOOKUP(A1661,'Medical Examinations'!A1659:H3994,6,FALSE)</f>
        <v>No</v>
      </c>
      <c r="H1661" s="15">
        <f>VLOOKUP(A1661,'Medical Examinations'!A1659:H3994,7,FALSE)</f>
        <v>1</v>
      </c>
      <c r="I1661" s="15" t="str">
        <f>VLOOKUP(A1661,'Medical Examinations'!A1659:H3994,8,FALSE)</f>
        <v>No</v>
      </c>
      <c r="J1661" s="15" t="str">
        <f>VLOOKUP(A1661,'Medical Examinations'!A1659:J3994,9,FALSE)</f>
        <v>OBESITY</v>
      </c>
      <c r="K1661" s="15" t="str">
        <f>VLOOKUP(A1661,'Medical Examinations'!A1659:J3994,10,FALSE)</f>
        <v>PREDIABETES</v>
      </c>
      <c r="L1661" s="15" t="e">
        <f>VLOOKUP(A1661,'Hospitalisation Details'!A1659:J4002,10,FALSE)</f>
        <v>#N/A</v>
      </c>
      <c r="M1661" s="15" t="e">
        <f>VLOOKUP(A1661,'Hospitalisation Details'!A1659:I4002,6,FALSE)</f>
        <v>#N/A</v>
      </c>
      <c r="N1661" s="15" t="e">
        <f>VLOOKUP(A1661,'Hospitalisation Details'!A1659:I4002,7,FALSE)</f>
        <v>#N/A</v>
      </c>
      <c r="O1661" s="15" t="e">
        <f>VLOOKUP(A1661,'Hospitalisation Details'!A1659:I4002,8,FALSE)</f>
        <v>#N/A</v>
      </c>
      <c r="P1661" s="15" t="e">
        <f>VLOOKUP(A1661,'Hospitalisation Details'!A1659:I4002,9,FALSE)</f>
        <v>#N/A</v>
      </c>
      <c r="Q1661" s="15" t="e">
        <f>VLOOKUP(A1661,'Hospitalisation Details'!A1659:K4002,11,FALSE)</f>
        <v>#N/A</v>
      </c>
    </row>
    <row r="1662" spans="1:17" ht="15.6" x14ac:dyDescent="0.3">
      <c r="A1662" s="78" t="s">
        <v>711</v>
      </c>
      <c r="B1662" s="78" t="str">
        <f>VLOOKUP(A1662,'Customer Names'!A1660:C3995,3,FALSE)</f>
        <v>Nicholas C.</v>
      </c>
      <c r="C1662" s="91">
        <f>VLOOKUP(A1662,'Medical Examinations'!A1660:H3995,2,FALSE)</f>
        <v>15.2</v>
      </c>
      <c r="D1662" s="15">
        <f>VLOOKUP(A1662,'Medical Examinations'!A1660:H3995,3,FALSE)</f>
        <v>8.82</v>
      </c>
      <c r="E1662" s="15" t="str">
        <f>VLOOKUP(A1662,'Medical Examinations'!A1660:H3995,4,FALSE)</f>
        <v>No</v>
      </c>
      <c r="F1662" s="15" t="str">
        <f>VLOOKUP(A1662,'Medical Examinations'!A1660:H3995,5,FALSE)</f>
        <v>No</v>
      </c>
      <c r="G1662" s="15" t="str">
        <f>VLOOKUP(A1662,'Medical Examinations'!A1660:H3995,6,FALSE)</f>
        <v>No</v>
      </c>
      <c r="H1662" s="15">
        <f>VLOOKUP(A1662,'Medical Examinations'!A1660:H3995,7,FALSE)</f>
        <v>0</v>
      </c>
      <c r="I1662" s="15" t="str">
        <f>VLOOKUP(A1662,'Medical Examinations'!A1660:H3995,8,FALSE)</f>
        <v>No</v>
      </c>
      <c r="J1662" s="15" t="str">
        <f>VLOOKUP(A1662,'Medical Examinations'!A1660:J3995,9,FALSE)</f>
        <v>UNDERWEIGHT</v>
      </c>
      <c r="K1662" s="15" t="str">
        <f>VLOOKUP(A1662,'Medical Examinations'!A1660:J3995,10,FALSE)</f>
        <v>DIABETES</v>
      </c>
      <c r="L1662" s="15" t="e">
        <f>VLOOKUP(A1662,'Hospitalisation Details'!A1660:J4003,10,FALSE)</f>
        <v>#N/A</v>
      </c>
      <c r="M1662" s="15" t="e">
        <f>VLOOKUP(A1662,'Hospitalisation Details'!A1660:I4003,6,FALSE)</f>
        <v>#N/A</v>
      </c>
      <c r="N1662" s="15" t="e">
        <f>VLOOKUP(A1662,'Hospitalisation Details'!A1660:I4003,7,FALSE)</f>
        <v>#N/A</v>
      </c>
      <c r="O1662" s="15" t="e">
        <f>VLOOKUP(A1662,'Hospitalisation Details'!A1660:I4003,8,FALSE)</f>
        <v>#N/A</v>
      </c>
      <c r="P1662" s="15" t="e">
        <f>VLOOKUP(A1662,'Hospitalisation Details'!A1660:I4003,9,FALSE)</f>
        <v>#N/A</v>
      </c>
      <c r="Q1662" s="15" t="e">
        <f>VLOOKUP(A1662,'Hospitalisation Details'!A1660:K4003,11,FALSE)</f>
        <v>#N/A</v>
      </c>
    </row>
    <row r="1663" spans="1:17" ht="15.6" x14ac:dyDescent="0.3">
      <c r="A1663" s="78" t="s">
        <v>710</v>
      </c>
      <c r="B1663" s="78" t="str">
        <f>VLOOKUP(A1663,'Customer Names'!A1661:C3996,3,FALSE)</f>
        <v>Kelly K</v>
      </c>
      <c r="C1663" s="91">
        <f>VLOOKUP(A1663,'Medical Examinations'!A1661:H3996,2,FALSE)</f>
        <v>37.200000000000003</v>
      </c>
      <c r="D1663" s="15">
        <f>VLOOKUP(A1663,'Medical Examinations'!A1661:H3996,3,FALSE)</f>
        <v>10.14</v>
      </c>
      <c r="E1663" s="15" t="str">
        <f>VLOOKUP(A1663,'Medical Examinations'!A1661:H3996,4,FALSE)</f>
        <v>No</v>
      </c>
      <c r="F1663" s="15" t="str">
        <f>VLOOKUP(A1663,'Medical Examinations'!A1661:H3996,5,FALSE)</f>
        <v>No</v>
      </c>
      <c r="G1663" s="15" t="str">
        <f>VLOOKUP(A1663,'Medical Examinations'!A1661:H3996,6,FALSE)</f>
        <v>No</v>
      </c>
      <c r="H1663" s="15">
        <f>VLOOKUP(A1663,'Medical Examinations'!A1661:H3996,7,FALSE)</f>
        <v>0</v>
      </c>
      <c r="I1663" s="15" t="str">
        <f>VLOOKUP(A1663,'Medical Examinations'!A1661:H3996,8,FALSE)</f>
        <v>No</v>
      </c>
      <c r="J1663" s="15" t="str">
        <f>VLOOKUP(A1663,'Medical Examinations'!A1661:J3996,9,FALSE)</f>
        <v>OBESITY</v>
      </c>
      <c r="K1663" s="15" t="str">
        <f>VLOOKUP(A1663,'Medical Examinations'!A1661:J3996,10,FALSE)</f>
        <v>DIABETES</v>
      </c>
      <c r="L1663" s="15" t="e">
        <f>VLOOKUP(A1663,'Hospitalisation Details'!A1661:J4004,10,FALSE)</f>
        <v>#N/A</v>
      </c>
      <c r="M1663" s="15" t="e">
        <f>VLOOKUP(A1663,'Hospitalisation Details'!A1661:I4004,6,FALSE)</f>
        <v>#N/A</v>
      </c>
      <c r="N1663" s="15" t="e">
        <f>VLOOKUP(A1663,'Hospitalisation Details'!A1661:I4004,7,FALSE)</f>
        <v>#N/A</v>
      </c>
      <c r="O1663" s="15" t="e">
        <f>VLOOKUP(A1663,'Hospitalisation Details'!A1661:I4004,8,FALSE)</f>
        <v>#N/A</v>
      </c>
      <c r="P1663" s="15" t="e">
        <f>VLOOKUP(A1663,'Hospitalisation Details'!A1661:I4004,9,FALSE)</f>
        <v>#N/A</v>
      </c>
      <c r="Q1663" s="15" t="e">
        <f>VLOOKUP(A1663,'Hospitalisation Details'!A1661:K4004,11,FALSE)</f>
        <v>#N/A</v>
      </c>
    </row>
    <row r="1664" spans="1:17" ht="15.6" x14ac:dyDescent="0.3">
      <c r="A1664" s="78" t="s">
        <v>709</v>
      </c>
      <c r="B1664" s="78" t="str">
        <f>VLOOKUP(A1664,'Customer Names'!A1662:C3997,3,FALSE)</f>
        <v>Andrew</v>
      </c>
      <c r="C1664" s="91">
        <f>VLOOKUP(A1664,'Medical Examinations'!A1662:H3997,2,FALSE)</f>
        <v>17.91</v>
      </c>
      <c r="D1664" s="15">
        <f>VLOOKUP(A1664,'Medical Examinations'!A1662:H3997,3,FALSE)</f>
        <v>4.66</v>
      </c>
      <c r="E1664" s="15" t="str">
        <f>VLOOKUP(A1664,'Medical Examinations'!A1662:H3997,4,FALSE)</f>
        <v>No</v>
      </c>
      <c r="F1664" s="15" t="str">
        <f>VLOOKUP(A1664,'Medical Examinations'!A1662:H3997,5,FALSE)</f>
        <v>No</v>
      </c>
      <c r="G1664" s="15" t="str">
        <f>VLOOKUP(A1664,'Medical Examinations'!A1662:H3997,6,FALSE)</f>
        <v>No</v>
      </c>
      <c r="H1664" s="15">
        <f>VLOOKUP(A1664,'Medical Examinations'!A1662:H3997,7,FALSE)</f>
        <v>2</v>
      </c>
      <c r="I1664" s="15" t="str">
        <f>VLOOKUP(A1664,'Medical Examinations'!A1662:H3997,8,FALSE)</f>
        <v>No</v>
      </c>
      <c r="J1664" s="15" t="str">
        <f>VLOOKUP(A1664,'Medical Examinations'!A1662:J3997,9,FALSE)</f>
        <v>UNDERWEIGHT</v>
      </c>
      <c r="K1664" s="15" t="str">
        <f>VLOOKUP(A1664,'Medical Examinations'!A1662:J3997,10,FALSE)</f>
        <v>NORMAL</v>
      </c>
      <c r="L1664" s="15" t="e">
        <f>VLOOKUP(A1664,'Hospitalisation Details'!A1662:J4005,10,FALSE)</f>
        <v>#N/A</v>
      </c>
      <c r="M1664" s="15" t="e">
        <f>VLOOKUP(A1664,'Hospitalisation Details'!A1662:I4005,6,FALSE)</f>
        <v>#N/A</v>
      </c>
      <c r="N1664" s="15" t="e">
        <f>VLOOKUP(A1664,'Hospitalisation Details'!A1662:I4005,7,FALSE)</f>
        <v>#N/A</v>
      </c>
      <c r="O1664" s="15" t="e">
        <f>VLOOKUP(A1664,'Hospitalisation Details'!A1662:I4005,8,FALSE)</f>
        <v>#N/A</v>
      </c>
      <c r="P1664" s="15" t="e">
        <f>VLOOKUP(A1664,'Hospitalisation Details'!A1662:I4005,9,FALSE)</f>
        <v>#N/A</v>
      </c>
      <c r="Q1664" s="15" t="e">
        <f>VLOOKUP(A1664,'Hospitalisation Details'!A1662:K4005,11,FALSE)</f>
        <v>#N/A</v>
      </c>
    </row>
    <row r="1665" spans="1:17" ht="15.6" x14ac:dyDescent="0.3">
      <c r="A1665" s="78" t="s">
        <v>708</v>
      </c>
      <c r="B1665" s="78" t="str">
        <f>VLOOKUP(A1665,'Customer Names'!A1663:C3998,3,FALSE)</f>
        <v>Hannah</v>
      </c>
      <c r="C1665" s="91">
        <f>VLOOKUP(A1665,'Medical Examinations'!A1663:H3998,2,FALSE)</f>
        <v>20.76</v>
      </c>
      <c r="D1665" s="15">
        <f>VLOOKUP(A1665,'Medical Examinations'!A1663:H3998,3,FALSE)</f>
        <v>6.26</v>
      </c>
      <c r="E1665" s="15" t="str">
        <f>VLOOKUP(A1665,'Medical Examinations'!A1663:H3998,4,FALSE)</f>
        <v>No</v>
      </c>
      <c r="F1665" s="15" t="str">
        <f>VLOOKUP(A1665,'Medical Examinations'!A1663:H3998,5,FALSE)</f>
        <v>No</v>
      </c>
      <c r="G1665" s="15" t="str">
        <f>VLOOKUP(A1665,'Medical Examinations'!A1663:H3998,6,FALSE)</f>
        <v>No</v>
      </c>
      <c r="H1665" s="15">
        <f>VLOOKUP(A1665,'Medical Examinations'!A1663:H3998,7,FALSE)</f>
        <v>0</v>
      </c>
      <c r="I1665" s="15" t="str">
        <f>VLOOKUP(A1665,'Medical Examinations'!A1663:H3998,8,FALSE)</f>
        <v>No</v>
      </c>
      <c r="J1665" s="15" t="str">
        <f>VLOOKUP(A1665,'Medical Examinations'!A1663:J3998,9,FALSE)</f>
        <v>NORMAL WEIGHT</v>
      </c>
      <c r="K1665" s="15" t="str">
        <f>VLOOKUP(A1665,'Medical Examinations'!A1663:J3998,10,FALSE)</f>
        <v>PREDIABETES</v>
      </c>
      <c r="L1665" s="15" t="e">
        <f>VLOOKUP(A1665,'Hospitalisation Details'!A1663:J4006,10,FALSE)</f>
        <v>#N/A</v>
      </c>
      <c r="M1665" s="15" t="e">
        <f>VLOOKUP(A1665,'Hospitalisation Details'!A1663:I4006,6,FALSE)</f>
        <v>#N/A</v>
      </c>
      <c r="N1665" s="15" t="e">
        <f>VLOOKUP(A1665,'Hospitalisation Details'!A1663:I4006,7,FALSE)</f>
        <v>#N/A</v>
      </c>
      <c r="O1665" s="15" t="e">
        <f>VLOOKUP(A1665,'Hospitalisation Details'!A1663:I4006,8,FALSE)</f>
        <v>#N/A</v>
      </c>
      <c r="P1665" s="15" t="e">
        <f>VLOOKUP(A1665,'Hospitalisation Details'!A1663:I4006,9,FALSE)</f>
        <v>#N/A</v>
      </c>
      <c r="Q1665" s="15" t="e">
        <f>VLOOKUP(A1665,'Hospitalisation Details'!A1663:K4006,11,FALSE)</f>
        <v>#N/A</v>
      </c>
    </row>
    <row r="1666" spans="1:17" ht="15.6" x14ac:dyDescent="0.3">
      <c r="A1666" s="78" t="s">
        <v>707</v>
      </c>
      <c r="B1666" s="78" t="str">
        <f>VLOOKUP(A1666,'Customer Names'!A1664:C3999,3,FALSE)</f>
        <v>Patricio Sr.</v>
      </c>
      <c r="C1666" s="91">
        <f>VLOOKUP(A1666,'Medical Examinations'!A1664:H3999,2,FALSE)</f>
        <v>38.99</v>
      </c>
      <c r="D1666" s="15">
        <f>VLOOKUP(A1666,'Medical Examinations'!A1664:H3999,3,FALSE)</f>
        <v>5.21</v>
      </c>
      <c r="E1666" s="15" t="str">
        <f>VLOOKUP(A1666,'Medical Examinations'!A1664:H3999,4,FALSE)</f>
        <v>No</v>
      </c>
      <c r="F1666" s="15" t="str">
        <f>VLOOKUP(A1666,'Medical Examinations'!A1664:H3999,5,FALSE)</f>
        <v>yes</v>
      </c>
      <c r="G1666" s="15" t="str">
        <f>VLOOKUP(A1666,'Medical Examinations'!A1664:H3999,6,FALSE)</f>
        <v>No</v>
      </c>
      <c r="H1666" s="15">
        <f>VLOOKUP(A1666,'Medical Examinations'!A1664:H3999,7,FALSE)</f>
        <v>1</v>
      </c>
      <c r="I1666" s="15" t="str">
        <f>VLOOKUP(A1666,'Medical Examinations'!A1664:H3999,8,FALSE)</f>
        <v>No</v>
      </c>
      <c r="J1666" s="15" t="str">
        <f>VLOOKUP(A1666,'Medical Examinations'!A1664:J3999,9,FALSE)</f>
        <v>OBESITY</v>
      </c>
      <c r="K1666" s="15" t="str">
        <f>VLOOKUP(A1666,'Medical Examinations'!A1664:J3999,10,FALSE)</f>
        <v>NORMAL</v>
      </c>
      <c r="L1666" s="15" t="e">
        <f>VLOOKUP(A1666,'Hospitalisation Details'!A1664:J4007,10,FALSE)</f>
        <v>#N/A</v>
      </c>
      <c r="M1666" s="15" t="e">
        <f>VLOOKUP(A1666,'Hospitalisation Details'!A1664:I4007,6,FALSE)</f>
        <v>#N/A</v>
      </c>
      <c r="N1666" s="15" t="e">
        <f>VLOOKUP(A1666,'Hospitalisation Details'!A1664:I4007,7,FALSE)</f>
        <v>#N/A</v>
      </c>
      <c r="O1666" s="15" t="e">
        <f>VLOOKUP(A1666,'Hospitalisation Details'!A1664:I4007,8,FALSE)</f>
        <v>#N/A</v>
      </c>
      <c r="P1666" s="15" t="e">
        <f>VLOOKUP(A1666,'Hospitalisation Details'!A1664:I4007,9,FALSE)</f>
        <v>#N/A</v>
      </c>
      <c r="Q1666" s="15" t="e">
        <f>VLOOKUP(A1666,'Hospitalisation Details'!A1664:K4007,11,FALSE)</f>
        <v>#N/A</v>
      </c>
    </row>
    <row r="1667" spans="1:17" ht="15.6" x14ac:dyDescent="0.3">
      <c r="A1667" s="78" t="s">
        <v>706</v>
      </c>
      <c r="B1667" s="78" t="str">
        <f>VLOOKUP(A1667,'Customer Names'!A1665:C4000,3,FALSE)</f>
        <v>Robert B</v>
      </c>
      <c r="C1667" s="91">
        <f>VLOOKUP(A1667,'Medical Examinations'!A1665:H4000,2,FALSE)</f>
        <v>42.655000000000001</v>
      </c>
      <c r="D1667" s="15">
        <f>VLOOKUP(A1667,'Medical Examinations'!A1665:H4000,3,FALSE)</f>
        <v>5.94</v>
      </c>
      <c r="E1667" s="15" t="str">
        <f>VLOOKUP(A1667,'Medical Examinations'!A1665:H4000,4,FALSE)</f>
        <v>yes</v>
      </c>
      <c r="F1667" s="15" t="str">
        <f>VLOOKUP(A1667,'Medical Examinations'!A1665:H4000,5,FALSE)</f>
        <v>No</v>
      </c>
      <c r="G1667" s="15" t="str">
        <f>VLOOKUP(A1667,'Medical Examinations'!A1665:H4000,6,FALSE)</f>
        <v>Yes</v>
      </c>
      <c r="H1667" s="15">
        <f>VLOOKUP(A1667,'Medical Examinations'!A1665:H4000,7,FALSE)</f>
        <v>1</v>
      </c>
      <c r="I1667" s="15" t="str">
        <f>VLOOKUP(A1667,'Medical Examinations'!A1665:H4000,8,FALSE)</f>
        <v>No</v>
      </c>
      <c r="J1667" s="15" t="str">
        <f>VLOOKUP(A1667,'Medical Examinations'!A1665:J4000,9,FALSE)</f>
        <v>OBESITY</v>
      </c>
      <c r="K1667" s="15" t="str">
        <f>VLOOKUP(A1667,'Medical Examinations'!A1665:J4000,10,FALSE)</f>
        <v>PREDIABETES</v>
      </c>
      <c r="L1667" s="15" t="e">
        <f>VLOOKUP(A1667,'Hospitalisation Details'!A1665:J4008,10,FALSE)</f>
        <v>#N/A</v>
      </c>
      <c r="M1667" s="15" t="e">
        <f>VLOOKUP(A1667,'Hospitalisation Details'!A1665:I4008,6,FALSE)</f>
        <v>#N/A</v>
      </c>
      <c r="N1667" s="15" t="e">
        <f>VLOOKUP(A1667,'Hospitalisation Details'!A1665:I4008,7,FALSE)</f>
        <v>#N/A</v>
      </c>
      <c r="O1667" s="15" t="e">
        <f>VLOOKUP(A1667,'Hospitalisation Details'!A1665:I4008,8,FALSE)</f>
        <v>#N/A</v>
      </c>
      <c r="P1667" s="15" t="e">
        <f>VLOOKUP(A1667,'Hospitalisation Details'!A1665:I4008,9,FALSE)</f>
        <v>#N/A</v>
      </c>
      <c r="Q1667" s="15" t="e">
        <f>VLOOKUP(A1667,'Hospitalisation Details'!A1665:K4008,11,FALSE)</f>
        <v>#N/A</v>
      </c>
    </row>
    <row r="1668" spans="1:17" ht="15.6" x14ac:dyDescent="0.3">
      <c r="A1668" s="78" t="s">
        <v>705</v>
      </c>
      <c r="B1668" s="78" t="str">
        <f>VLOOKUP(A1668,'Customer Names'!A1666:C4001,3,FALSE)</f>
        <v>Benjamin M</v>
      </c>
      <c r="C1668" s="91">
        <f>VLOOKUP(A1668,'Medical Examinations'!A1666:H4001,2,FALSE)</f>
        <v>30.57</v>
      </c>
      <c r="D1668" s="15">
        <f>VLOOKUP(A1668,'Medical Examinations'!A1666:H4001,3,FALSE)</f>
        <v>5.34</v>
      </c>
      <c r="E1668" s="15" t="str">
        <f>VLOOKUP(A1668,'Medical Examinations'!A1666:H4001,4,FALSE)</f>
        <v>No</v>
      </c>
      <c r="F1668" s="15" t="str">
        <f>VLOOKUP(A1668,'Medical Examinations'!A1666:H4001,5,FALSE)</f>
        <v>No</v>
      </c>
      <c r="G1668" s="15" t="str">
        <f>VLOOKUP(A1668,'Medical Examinations'!A1666:H4001,6,FALSE)</f>
        <v>Yes</v>
      </c>
      <c r="H1668" s="15">
        <f>VLOOKUP(A1668,'Medical Examinations'!A1666:H4001,7,FALSE)</f>
        <v>1</v>
      </c>
      <c r="I1668" s="15" t="str">
        <f>VLOOKUP(A1668,'Medical Examinations'!A1666:H4001,8,FALSE)</f>
        <v>No</v>
      </c>
      <c r="J1668" s="15" t="str">
        <f>VLOOKUP(A1668,'Medical Examinations'!A1666:J4001,9,FALSE)</f>
        <v>OBESITY</v>
      </c>
      <c r="K1668" s="15" t="str">
        <f>VLOOKUP(A1668,'Medical Examinations'!A1666:J4001,10,FALSE)</f>
        <v>NORMAL</v>
      </c>
      <c r="L1668" s="15" t="e">
        <f>VLOOKUP(A1668,'Hospitalisation Details'!A1666:J4009,10,FALSE)</f>
        <v>#N/A</v>
      </c>
      <c r="M1668" s="15" t="e">
        <f>VLOOKUP(A1668,'Hospitalisation Details'!A1666:I4009,6,FALSE)</f>
        <v>#N/A</v>
      </c>
      <c r="N1668" s="15" t="e">
        <f>VLOOKUP(A1668,'Hospitalisation Details'!A1666:I4009,7,FALSE)</f>
        <v>#N/A</v>
      </c>
      <c r="O1668" s="15" t="e">
        <f>VLOOKUP(A1668,'Hospitalisation Details'!A1666:I4009,8,FALSE)</f>
        <v>#N/A</v>
      </c>
      <c r="P1668" s="15" t="e">
        <f>VLOOKUP(A1668,'Hospitalisation Details'!A1666:I4009,9,FALSE)</f>
        <v>#N/A</v>
      </c>
      <c r="Q1668" s="15" t="e">
        <f>VLOOKUP(A1668,'Hospitalisation Details'!A1666:K4009,11,FALSE)</f>
        <v>#N/A</v>
      </c>
    </row>
    <row r="1669" spans="1:17" ht="15.6" x14ac:dyDescent="0.3">
      <c r="A1669" s="78" t="s">
        <v>704</v>
      </c>
      <c r="B1669" s="78" t="str">
        <f>VLOOKUP(A1669,'Customer Names'!A1667:C4002,3,FALSE)</f>
        <v>Robert</v>
      </c>
      <c r="C1669" s="91">
        <f>VLOOKUP(A1669,'Medical Examinations'!A1667:H4002,2,FALSE)</f>
        <v>17.7</v>
      </c>
      <c r="D1669" s="15">
        <f>VLOOKUP(A1669,'Medical Examinations'!A1667:H4002,3,FALSE)</f>
        <v>6.38</v>
      </c>
      <c r="E1669" s="15" t="str">
        <f>VLOOKUP(A1669,'Medical Examinations'!A1667:H4002,4,FALSE)</f>
        <v>No</v>
      </c>
      <c r="F1669" s="15" t="str">
        <f>VLOOKUP(A1669,'Medical Examinations'!A1667:H4002,5,FALSE)</f>
        <v>No</v>
      </c>
      <c r="G1669" s="15" t="str">
        <f>VLOOKUP(A1669,'Medical Examinations'!A1667:H4002,6,FALSE)</f>
        <v>No</v>
      </c>
      <c r="H1669" s="15">
        <f>VLOOKUP(A1669,'Medical Examinations'!A1667:H4002,7,FALSE)</f>
        <v>2</v>
      </c>
      <c r="I1669" s="15" t="str">
        <f>VLOOKUP(A1669,'Medical Examinations'!A1667:H4002,8,FALSE)</f>
        <v>No</v>
      </c>
      <c r="J1669" s="15" t="str">
        <f>VLOOKUP(A1669,'Medical Examinations'!A1667:J4002,9,FALSE)</f>
        <v>UNDERWEIGHT</v>
      </c>
      <c r="K1669" s="15" t="str">
        <f>VLOOKUP(A1669,'Medical Examinations'!A1667:J4002,10,FALSE)</f>
        <v>PREDIABETES</v>
      </c>
      <c r="L1669" s="15" t="e">
        <f>VLOOKUP(A1669,'Hospitalisation Details'!A1667:J4010,10,FALSE)</f>
        <v>#N/A</v>
      </c>
      <c r="M1669" s="15" t="e">
        <f>VLOOKUP(A1669,'Hospitalisation Details'!A1667:I4010,6,FALSE)</f>
        <v>#N/A</v>
      </c>
      <c r="N1669" s="15" t="e">
        <f>VLOOKUP(A1669,'Hospitalisation Details'!A1667:I4010,7,FALSE)</f>
        <v>#N/A</v>
      </c>
      <c r="O1669" s="15" t="e">
        <f>VLOOKUP(A1669,'Hospitalisation Details'!A1667:I4010,8,FALSE)</f>
        <v>#N/A</v>
      </c>
      <c r="P1669" s="15" t="e">
        <f>VLOOKUP(A1669,'Hospitalisation Details'!A1667:I4010,9,FALSE)</f>
        <v>#N/A</v>
      </c>
      <c r="Q1669" s="15" t="e">
        <f>VLOOKUP(A1669,'Hospitalisation Details'!A1667:K4010,11,FALSE)</f>
        <v>#N/A</v>
      </c>
    </row>
    <row r="1670" spans="1:17" ht="15.6" x14ac:dyDescent="0.3">
      <c r="A1670" s="78" t="s">
        <v>703</v>
      </c>
      <c r="B1670" s="78" t="str">
        <f>VLOOKUP(A1670,'Customer Names'!A1668:C4003,3,FALSE)</f>
        <v>Eric R.</v>
      </c>
      <c r="C1670" s="91">
        <f>VLOOKUP(A1670,'Medical Examinations'!A1668:H4003,2,FALSE)</f>
        <v>34.770000000000003</v>
      </c>
      <c r="D1670" s="15">
        <f>VLOOKUP(A1670,'Medical Examinations'!A1668:H4003,3,FALSE)</f>
        <v>4.47</v>
      </c>
      <c r="E1670" s="15" t="str">
        <f>VLOOKUP(A1670,'Medical Examinations'!A1668:H4003,4,FALSE)</f>
        <v>No</v>
      </c>
      <c r="F1670" s="15" t="str">
        <f>VLOOKUP(A1670,'Medical Examinations'!A1668:H4003,5,FALSE)</f>
        <v>No</v>
      </c>
      <c r="G1670" s="15" t="str">
        <f>VLOOKUP(A1670,'Medical Examinations'!A1668:H4003,6,FALSE)</f>
        <v>No</v>
      </c>
      <c r="H1670" s="15">
        <f>VLOOKUP(A1670,'Medical Examinations'!A1668:H4003,7,FALSE)</f>
        <v>1</v>
      </c>
      <c r="I1670" s="15" t="str">
        <f>VLOOKUP(A1670,'Medical Examinations'!A1668:H4003,8,FALSE)</f>
        <v>No</v>
      </c>
      <c r="J1670" s="15" t="str">
        <f>VLOOKUP(A1670,'Medical Examinations'!A1668:J4003,9,FALSE)</f>
        <v>OBESITY</v>
      </c>
      <c r="K1670" s="15" t="str">
        <f>VLOOKUP(A1670,'Medical Examinations'!A1668:J4003,10,FALSE)</f>
        <v>NORMAL</v>
      </c>
      <c r="L1670" s="15" t="e">
        <f>VLOOKUP(A1670,'Hospitalisation Details'!A1668:J4011,10,FALSE)</f>
        <v>#N/A</v>
      </c>
      <c r="M1670" s="15" t="e">
        <f>VLOOKUP(A1670,'Hospitalisation Details'!A1668:I4011,6,FALSE)</f>
        <v>#N/A</v>
      </c>
      <c r="N1670" s="15" t="e">
        <f>VLOOKUP(A1670,'Hospitalisation Details'!A1668:I4011,7,FALSE)</f>
        <v>#N/A</v>
      </c>
      <c r="O1670" s="15" t="e">
        <f>VLOOKUP(A1670,'Hospitalisation Details'!A1668:I4011,8,FALSE)</f>
        <v>#N/A</v>
      </c>
      <c r="P1670" s="15" t="e">
        <f>VLOOKUP(A1670,'Hospitalisation Details'!A1668:I4011,9,FALSE)</f>
        <v>#N/A</v>
      </c>
      <c r="Q1670" s="15" t="e">
        <f>VLOOKUP(A1670,'Hospitalisation Details'!A1668:K4011,11,FALSE)</f>
        <v>#N/A</v>
      </c>
    </row>
    <row r="1671" spans="1:17" ht="15.6" x14ac:dyDescent="0.3">
      <c r="A1671" s="78" t="s">
        <v>702</v>
      </c>
      <c r="B1671" s="78" t="str">
        <f>VLOOKUP(A1671,'Customer Names'!A1669:C4004,3,FALSE)</f>
        <v>Matthew</v>
      </c>
      <c r="C1671" s="91">
        <f>VLOOKUP(A1671,'Medical Examinations'!A1669:H4004,2,FALSE)</f>
        <v>16.88</v>
      </c>
      <c r="D1671" s="15">
        <f>VLOOKUP(A1671,'Medical Examinations'!A1669:H4004,3,FALSE)</f>
        <v>9.9600000000000009</v>
      </c>
      <c r="E1671" s="15" t="str">
        <f>VLOOKUP(A1671,'Medical Examinations'!A1669:H4004,4,FALSE)</f>
        <v>No</v>
      </c>
      <c r="F1671" s="15" t="str">
        <f>VLOOKUP(A1671,'Medical Examinations'!A1669:H4004,5,FALSE)</f>
        <v>No</v>
      </c>
      <c r="G1671" s="15" t="str">
        <f>VLOOKUP(A1671,'Medical Examinations'!A1669:H4004,6,FALSE)</f>
        <v>No</v>
      </c>
      <c r="H1671" s="15">
        <f>VLOOKUP(A1671,'Medical Examinations'!A1669:H4004,7,FALSE)</f>
        <v>0</v>
      </c>
      <c r="I1671" s="15" t="str">
        <f>VLOOKUP(A1671,'Medical Examinations'!A1669:H4004,8,FALSE)</f>
        <v>No</v>
      </c>
      <c r="J1671" s="15" t="str">
        <f>VLOOKUP(A1671,'Medical Examinations'!A1669:J4004,9,FALSE)</f>
        <v>UNDERWEIGHT</v>
      </c>
      <c r="K1671" s="15" t="str">
        <f>VLOOKUP(A1671,'Medical Examinations'!A1669:J4004,10,FALSE)</f>
        <v>DIABETES</v>
      </c>
      <c r="L1671" s="15" t="e">
        <f>VLOOKUP(A1671,'Hospitalisation Details'!A1669:J4012,10,FALSE)</f>
        <v>#N/A</v>
      </c>
      <c r="M1671" s="15" t="e">
        <f>VLOOKUP(A1671,'Hospitalisation Details'!A1669:I4012,6,FALSE)</f>
        <v>#N/A</v>
      </c>
      <c r="N1671" s="15" t="e">
        <f>VLOOKUP(A1671,'Hospitalisation Details'!A1669:I4012,7,FALSE)</f>
        <v>#N/A</v>
      </c>
      <c r="O1671" s="15" t="e">
        <f>VLOOKUP(A1671,'Hospitalisation Details'!A1669:I4012,8,FALSE)</f>
        <v>#N/A</v>
      </c>
      <c r="P1671" s="15" t="e">
        <f>VLOOKUP(A1671,'Hospitalisation Details'!A1669:I4012,9,FALSE)</f>
        <v>#N/A</v>
      </c>
      <c r="Q1671" s="15" t="e">
        <f>VLOOKUP(A1671,'Hospitalisation Details'!A1669:K4012,11,FALSE)</f>
        <v>#N/A</v>
      </c>
    </row>
    <row r="1672" spans="1:17" ht="15.6" x14ac:dyDescent="0.3">
      <c r="A1672" s="78" t="s">
        <v>701</v>
      </c>
      <c r="B1672" s="78" t="str">
        <f>VLOOKUP(A1672,'Customer Names'!A1670:C4005,3,FALSE)</f>
        <v>Bob R</v>
      </c>
      <c r="C1672" s="91">
        <f>VLOOKUP(A1672,'Medical Examinations'!A1670:H4005,2,FALSE)</f>
        <v>40.26</v>
      </c>
      <c r="D1672" s="15">
        <f>VLOOKUP(A1672,'Medical Examinations'!A1670:H4005,3,FALSE)</f>
        <v>9.92</v>
      </c>
      <c r="E1672" s="15" t="str">
        <f>VLOOKUP(A1672,'Medical Examinations'!A1670:H4005,4,FALSE)</f>
        <v>yes</v>
      </c>
      <c r="F1672" s="15" t="str">
        <f>VLOOKUP(A1672,'Medical Examinations'!A1670:H4005,5,FALSE)</f>
        <v>No</v>
      </c>
      <c r="G1672" s="15" t="str">
        <f>VLOOKUP(A1672,'Medical Examinations'!A1670:H4005,6,FALSE)</f>
        <v>No</v>
      </c>
      <c r="H1672" s="15">
        <f>VLOOKUP(A1672,'Medical Examinations'!A1670:H4005,7,FALSE)</f>
        <v>0</v>
      </c>
      <c r="I1672" s="15" t="str">
        <f>VLOOKUP(A1672,'Medical Examinations'!A1670:H4005,8,FALSE)</f>
        <v>No</v>
      </c>
      <c r="J1672" s="15" t="str">
        <f>VLOOKUP(A1672,'Medical Examinations'!A1670:J4005,9,FALSE)</f>
        <v>OBESITY</v>
      </c>
      <c r="K1672" s="15" t="str">
        <f>VLOOKUP(A1672,'Medical Examinations'!A1670:J4005,10,FALSE)</f>
        <v>DIABETES</v>
      </c>
      <c r="L1672" s="15" t="e">
        <f>VLOOKUP(A1672,'Hospitalisation Details'!A1670:J4013,10,FALSE)</f>
        <v>#N/A</v>
      </c>
      <c r="M1672" s="15" t="e">
        <f>VLOOKUP(A1672,'Hospitalisation Details'!A1670:I4013,6,FALSE)</f>
        <v>#N/A</v>
      </c>
      <c r="N1672" s="15" t="e">
        <f>VLOOKUP(A1672,'Hospitalisation Details'!A1670:I4013,7,FALSE)</f>
        <v>#N/A</v>
      </c>
      <c r="O1672" s="15" t="e">
        <f>VLOOKUP(A1672,'Hospitalisation Details'!A1670:I4013,8,FALSE)</f>
        <v>#N/A</v>
      </c>
      <c r="P1672" s="15" t="e">
        <f>VLOOKUP(A1672,'Hospitalisation Details'!A1670:I4013,9,FALSE)</f>
        <v>#N/A</v>
      </c>
      <c r="Q1672" s="15" t="e">
        <f>VLOOKUP(A1672,'Hospitalisation Details'!A1670:K4013,11,FALSE)</f>
        <v>#N/A</v>
      </c>
    </row>
    <row r="1673" spans="1:17" ht="15.6" x14ac:dyDescent="0.3">
      <c r="A1673" s="78" t="s">
        <v>700</v>
      </c>
      <c r="B1673" s="78" t="str">
        <f>VLOOKUP(A1673,'Customer Names'!A1671:C4006,3,FALSE)</f>
        <v>Stephanie J.</v>
      </c>
      <c r="C1673" s="91">
        <f>VLOOKUP(A1673,'Medical Examinations'!A1671:H4006,2,FALSE)</f>
        <v>25.6</v>
      </c>
      <c r="D1673" s="15">
        <f>VLOOKUP(A1673,'Medical Examinations'!A1671:H4006,3,FALSE)</f>
        <v>6.03</v>
      </c>
      <c r="E1673" s="15" t="str">
        <f>VLOOKUP(A1673,'Medical Examinations'!A1671:H4006,4,FALSE)</f>
        <v>No</v>
      </c>
      <c r="F1673" s="15" t="str">
        <f>VLOOKUP(A1673,'Medical Examinations'!A1671:H4006,5,FALSE)</f>
        <v>No</v>
      </c>
      <c r="G1673" s="15" t="str">
        <f>VLOOKUP(A1673,'Medical Examinations'!A1671:H4006,6,FALSE)</f>
        <v>Yes</v>
      </c>
      <c r="H1673" s="15">
        <f>VLOOKUP(A1673,'Medical Examinations'!A1671:H4006,7,FALSE)</f>
        <v>1</v>
      </c>
      <c r="I1673" s="15" t="str">
        <f>VLOOKUP(A1673,'Medical Examinations'!A1671:H4006,8,FALSE)</f>
        <v>No</v>
      </c>
      <c r="J1673" s="15" t="str">
        <f>VLOOKUP(A1673,'Medical Examinations'!A1671:J4006,9,FALSE)</f>
        <v>OVERWEIGHT</v>
      </c>
      <c r="K1673" s="15" t="str">
        <f>VLOOKUP(A1673,'Medical Examinations'!A1671:J4006,10,FALSE)</f>
        <v>PREDIABETES</v>
      </c>
      <c r="L1673" s="15" t="e">
        <f>VLOOKUP(A1673,'Hospitalisation Details'!A1671:J4014,10,FALSE)</f>
        <v>#N/A</v>
      </c>
      <c r="M1673" s="15" t="e">
        <f>VLOOKUP(A1673,'Hospitalisation Details'!A1671:I4014,6,FALSE)</f>
        <v>#N/A</v>
      </c>
      <c r="N1673" s="15" t="e">
        <f>VLOOKUP(A1673,'Hospitalisation Details'!A1671:I4014,7,FALSE)</f>
        <v>#N/A</v>
      </c>
      <c r="O1673" s="15" t="e">
        <f>VLOOKUP(A1673,'Hospitalisation Details'!A1671:I4014,8,FALSE)</f>
        <v>#N/A</v>
      </c>
      <c r="P1673" s="15" t="e">
        <f>VLOOKUP(A1673,'Hospitalisation Details'!A1671:I4014,9,FALSE)</f>
        <v>#N/A</v>
      </c>
      <c r="Q1673" s="15" t="e">
        <f>VLOOKUP(A1673,'Hospitalisation Details'!A1671:K4014,11,FALSE)</f>
        <v>#N/A</v>
      </c>
    </row>
    <row r="1674" spans="1:17" ht="15.6" x14ac:dyDescent="0.3">
      <c r="A1674" s="78" t="s">
        <v>699</v>
      </c>
      <c r="B1674" s="78" t="str">
        <f>VLOOKUP(A1674,'Customer Names'!A1672:C4007,3,FALSE)</f>
        <v>Jake</v>
      </c>
      <c r="C1674" s="91">
        <f>VLOOKUP(A1674,'Medical Examinations'!A1672:H4007,2,FALSE)</f>
        <v>33.549999999999997</v>
      </c>
      <c r="D1674" s="15">
        <f>VLOOKUP(A1674,'Medical Examinations'!A1672:H4007,3,FALSE)</f>
        <v>10.9</v>
      </c>
      <c r="E1674" s="15" t="str">
        <f>VLOOKUP(A1674,'Medical Examinations'!A1672:H4007,4,FALSE)</f>
        <v>yes</v>
      </c>
      <c r="F1674" s="15" t="str">
        <f>VLOOKUP(A1674,'Medical Examinations'!A1672:H4007,5,FALSE)</f>
        <v>No</v>
      </c>
      <c r="G1674" s="15" t="str">
        <f>VLOOKUP(A1674,'Medical Examinations'!A1672:H4007,6,FALSE)</f>
        <v>No</v>
      </c>
      <c r="H1674" s="15">
        <f>VLOOKUP(A1674,'Medical Examinations'!A1672:H4007,7,FALSE)</f>
        <v>0</v>
      </c>
      <c r="I1674" s="15" t="str">
        <f>VLOOKUP(A1674,'Medical Examinations'!A1672:H4007,8,FALSE)</f>
        <v>No</v>
      </c>
      <c r="J1674" s="15" t="str">
        <f>VLOOKUP(A1674,'Medical Examinations'!A1672:J4007,9,FALSE)</f>
        <v>OBESITY</v>
      </c>
      <c r="K1674" s="15" t="str">
        <f>VLOOKUP(A1674,'Medical Examinations'!A1672:J4007,10,FALSE)</f>
        <v>DIABETES</v>
      </c>
      <c r="L1674" s="15" t="e">
        <f>VLOOKUP(A1674,'Hospitalisation Details'!A1672:J4015,10,FALSE)</f>
        <v>#N/A</v>
      </c>
      <c r="M1674" s="15" t="e">
        <f>VLOOKUP(A1674,'Hospitalisation Details'!A1672:I4015,6,FALSE)</f>
        <v>#N/A</v>
      </c>
      <c r="N1674" s="15" t="e">
        <f>VLOOKUP(A1674,'Hospitalisation Details'!A1672:I4015,7,FALSE)</f>
        <v>#N/A</v>
      </c>
      <c r="O1674" s="15" t="e">
        <f>VLOOKUP(A1674,'Hospitalisation Details'!A1672:I4015,8,FALSE)</f>
        <v>#N/A</v>
      </c>
      <c r="P1674" s="15" t="e">
        <f>VLOOKUP(A1674,'Hospitalisation Details'!A1672:I4015,9,FALSE)</f>
        <v>#N/A</v>
      </c>
      <c r="Q1674" s="15" t="e">
        <f>VLOOKUP(A1674,'Hospitalisation Details'!A1672:K4015,11,FALSE)</f>
        <v>#N/A</v>
      </c>
    </row>
    <row r="1675" spans="1:17" ht="15.6" x14ac:dyDescent="0.3">
      <c r="A1675" s="78" t="s">
        <v>698</v>
      </c>
      <c r="B1675" s="78" t="str">
        <f>VLOOKUP(A1675,'Customer Names'!A1673:C4008,3,FALSE)</f>
        <v>Alison L.</v>
      </c>
      <c r="C1675" s="91">
        <f>VLOOKUP(A1675,'Medical Examinations'!A1673:H4008,2,FALSE)</f>
        <v>16.690000000000001</v>
      </c>
      <c r="D1675" s="15">
        <f>VLOOKUP(A1675,'Medical Examinations'!A1673:H4008,3,FALSE)</f>
        <v>10.66</v>
      </c>
      <c r="E1675" s="15" t="str">
        <f>VLOOKUP(A1675,'Medical Examinations'!A1673:H4008,4,FALSE)</f>
        <v>No</v>
      </c>
      <c r="F1675" s="15" t="str">
        <f>VLOOKUP(A1675,'Medical Examinations'!A1673:H4008,5,FALSE)</f>
        <v>No</v>
      </c>
      <c r="G1675" s="15" t="str">
        <f>VLOOKUP(A1675,'Medical Examinations'!A1673:H4008,6,FALSE)</f>
        <v>No</v>
      </c>
      <c r="H1675" s="15">
        <f>VLOOKUP(A1675,'Medical Examinations'!A1673:H4008,7,FALSE)</f>
        <v>0</v>
      </c>
      <c r="I1675" s="15" t="str">
        <f>VLOOKUP(A1675,'Medical Examinations'!A1673:H4008,8,FALSE)</f>
        <v>No</v>
      </c>
      <c r="J1675" s="15" t="str">
        <f>VLOOKUP(A1675,'Medical Examinations'!A1673:J4008,9,FALSE)</f>
        <v>UNDERWEIGHT</v>
      </c>
      <c r="K1675" s="15" t="str">
        <f>VLOOKUP(A1675,'Medical Examinations'!A1673:J4008,10,FALSE)</f>
        <v>DIABETES</v>
      </c>
      <c r="L1675" s="15" t="e">
        <f>VLOOKUP(A1675,'Hospitalisation Details'!A1673:J4016,10,FALSE)</f>
        <v>#N/A</v>
      </c>
      <c r="M1675" s="15" t="e">
        <f>VLOOKUP(A1675,'Hospitalisation Details'!A1673:I4016,6,FALSE)</f>
        <v>#N/A</v>
      </c>
      <c r="N1675" s="15" t="e">
        <f>VLOOKUP(A1675,'Hospitalisation Details'!A1673:I4016,7,FALSE)</f>
        <v>#N/A</v>
      </c>
      <c r="O1675" s="15" t="e">
        <f>VLOOKUP(A1675,'Hospitalisation Details'!A1673:I4016,8,FALSE)</f>
        <v>#N/A</v>
      </c>
      <c r="P1675" s="15" t="e">
        <f>VLOOKUP(A1675,'Hospitalisation Details'!A1673:I4016,9,FALSE)</f>
        <v>#N/A</v>
      </c>
      <c r="Q1675" s="15" t="e">
        <f>VLOOKUP(A1675,'Hospitalisation Details'!A1673:K4016,11,FALSE)</f>
        <v>#N/A</v>
      </c>
    </row>
    <row r="1676" spans="1:17" ht="15.6" x14ac:dyDescent="0.3">
      <c r="A1676" s="78" t="s">
        <v>697</v>
      </c>
      <c r="B1676" s="78" t="str">
        <f>VLOOKUP(A1676,'Customer Names'!A1674:C4009,3,FALSE)</f>
        <v>Lindsay M</v>
      </c>
      <c r="C1676" s="91">
        <f>VLOOKUP(A1676,'Medical Examinations'!A1674:H4009,2,FALSE)</f>
        <v>19.95</v>
      </c>
      <c r="D1676" s="15">
        <f>VLOOKUP(A1676,'Medical Examinations'!A1674:H4009,3,FALSE)</f>
        <v>4.05</v>
      </c>
      <c r="E1676" s="15" t="str">
        <f>VLOOKUP(A1676,'Medical Examinations'!A1674:H4009,4,FALSE)</f>
        <v>No</v>
      </c>
      <c r="F1676" s="15" t="str">
        <f>VLOOKUP(A1676,'Medical Examinations'!A1674:H4009,5,FALSE)</f>
        <v>No</v>
      </c>
      <c r="G1676" s="15" t="str">
        <f>VLOOKUP(A1676,'Medical Examinations'!A1674:H4009,6,FALSE)</f>
        <v>No</v>
      </c>
      <c r="H1676" s="15">
        <f>VLOOKUP(A1676,'Medical Examinations'!A1674:H4009,7,FALSE)</f>
        <v>1</v>
      </c>
      <c r="I1676" s="15" t="str">
        <f>VLOOKUP(A1676,'Medical Examinations'!A1674:H4009,8,FALSE)</f>
        <v>No</v>
      </c>
      <c r="J1676" s="15" t="str">
        <f>VLOOKUP(A1676,'Medical Examinations'!A1674:J4009,9,FALSE)</f>
        <v>NORMAL WEIGHT</v>
      </c>
      <c r="K1676" s="15" t="str">
        <f>VLOOKUP(A1676,'Medical Examinations'!A1674:J4009,10,FALSE)</f>
        <v>NORMAL</v>
      </c>
      <c r="L1676" s="15" t="e">
        <f>VLOOKUP(A1676,'Hospitalisation Details'!A1674:J4017,10,FALSE)</f>
        <v>#N/A</v>
      </c>
      <c r="M1676" s="15" t="e">
        <f>VLOOKUP(A1676,'Hospitalisation Details'!A1674:I4017,6,FALSE)</f>
        <v>#N/A</v>
      </c>
      <c r="N1676" s="15" t="e">
        <f>VLOOKUP(A1676,'Hospitalisation Details'!A1674:I4017,7,FALSE)</f>
        <v>#N/A</v>
      </c>
      <c r="O1676" s="15" t="e">
        <f>VLOOKUP(A1676,'Hospitalisation Details'!A1674:I4017,8,FALSE)</f>
        <v>#N/A</v>
      </c>
      <c r="P1676" s="15" t="e">
        <f>VLOOKUP(A1676,'Hospitalisation Details'!A1674:I4017,9,FALSE)</f>
        <v>#N/A</v>
      </c>
      <c r="Q1676" s="15" t="e">
        <f>VLOOKUP(A1676,'Hospitalisation Details'!A1674:K4017,11,FALSE)</f>
        <v>#N/A</v>
      </c>
    </row>
    <row r="1677" spans="1:17" ht="15.6" x14ac:dyDescent="0.3">
      <c r="A1677" s="78" t="s">
        <v>696</v>
      </c>
      <c r="B1677" s="78" t="str">
        <f>VLOOKUP(A1677,'Customer Names'!A1675:C4010,3,FALSE)</f>
        <v>Guillaume</v>
      </c>
      <c r="C1677" s="91">
        <f>VLOOKUP(A1677,'Medical Examinations'!A1675:H4010,2,FALSE)</f>
        <v>17.55</v>
      </c>
      <c r="D1677" s="15">
        <f>VLOOKUP(A1677,'Medical Examinations'!A1675:H4010,3,FALSE)</f>
        <v>4.2300000000000004</v>
      </c>
      <c r="E1677" s="15" t="str">
        <f>VLOOKUP(A1677,'Medical Examinations'!A1675:H4010,4,FALSE)</f>
        <v>No</v>
      </c>
      <c r="F1677" s="15" t="str">
        <f>VLOOKUP(A1677,'Medical Examinations'!A1675:H4010,5,FALSE)</f>
        <v>No</v>
      </c>
      <c r="G1677" s="15" t="str">
        <f>VLOOKUP(A1677,'Medical Examinations'!A1675:H4010,6,FALSE)</f>
        <v>No</v>
      </c>
      <c r="H1677" s="15">
        <f>VLOOKUP(A1677,'Medical Examinations'!A1675:H4010,7,FALSE)</f>
        <v>2</v>
      </c>
      <c r="I1677" s="15" t="str">
        <f>VLOOKUP(A1677,'Medical Examinations'!A1675:H4010,8,FALSE)</f>
        <v>No</v>
      </c>
      <c r="J1677" s="15" t="str">
        <f>VLOOKUP(A1677,'Medical Examinations'!A1675:J4010,9,FALSE)</f>
        <v>UNDERWEIGHT</v>
      </c>
      <c r="K1677" s="15" t="str">
        <f>VLOOKUP(A1677,'Medical Examinations'!A1675:J4010,10,FALSE)</f>
        <v>NORMAL</v>
      </c>
      <c r="L1677" s="15" t="e">
        <f>VLOOKUP(A1677,'Hospitalisation Details'!A1675:J4018,10,FALSE)</f>
        <v>#N/A</v>
      </c>
      <c r="M1677" s="15" t="e">
        <f>VLOOKUP(A1677,'Hospitalisation Details'!A1675:I4018,6,FALSE)</f>
        <v>#N/A</v>
      </c>
      <c r="N1677" s="15" t="e">
        <f>VLOOKUP(A1677,'Hospitalisation Details'!A1675:I4018,7,FALSE)</f>
        <v>#N/A</v>
      </c>
      <c r="O1677" s="15" t="e">
        <f>VLOOKUP(A1677,'Hospitalisation Details'!A1675:I4018,8,FALSE)</f>
        <v>#N/A</v>
      </c>
      <c r="P1677" s="15" t="e">
        <f>VLOOKUP(A1677,'Hospitalisation Details'!A1675:I4018,9,FALSE)</f>
        <v>#N/A</v>
      </c>
      <c r="Q1677" s="15" t="e">
        <f>VLOOKUP(A1677,'Hospitalisation Details'!A1675:K4018,11,FALSE)</f>
        <v>#N/A</v>
      </c>
    </row>
    <row r="1678" spans="1:17" ht="15.6" x14ac:dyDescent="0.3">
      <c r="A1678" s="78" t="s">
        <v>695</v>
      </c>
      <c r="B1678" s="78" t="str">
        <f>VLOOKUP(A1678,'Customer Names'!A1676:C4011,3,FALSE)</f>
        <v>Kaylee</v>
      </c>
      <c r="C1678" s="91">
        <f>VLOOKUP(A1678,'Medical Examinations'!A1676:H4011,2,FALSE)</f>
        <v>22.01</v>
      </c>
      <c r="D1678" s="15">
        <f>VLOOKUP(A1678,'Medical Examinations'!A1676:H4011,3,FALSE)</f>
        <v>5.01</v>
      </c>
      <c r="E1678" s="15" t="str">
        <f>VLOOKUP(A1678,'Medical Examinations'!A1676:H4011,4,FALSE)</f>
        <v>No</v>
      </c>
      <c r="F1678" s="15" t="str">
        <f>VLOOKUP(A1678,'Medical Examinations'!A1676:H4011,5,FALSE)</f>
        <v>No</v>
      </c>
      <c r="G1678" s="15" t="str">
        <f>VLOOKUP(A1678,'Medical Examinations'!A1676:H4011,6,FALSE)</f>
        <v>No</v>
      </c>
      <c r="H1678" s="15">
        <f>VLOOKUP(A1678,'Medical Examinations'!A1676:H4011,7,FALSE)</f>
        <v>1</v>
      </c>
      <c r="I1678" s="15" t="str">
        <f>VLOOKUP(A1678,'Medical Examinations'!A1676:H4011,8,FALSE)</f>
        <v>No</v>
      </c>
      <c r="J1678" s="15" t="str">
        <f>VLOOKUP(A1678,'Medical Examinations'!A1676:J4011,9,FALSE)</f>
        <v>NORMAL WEIGHT</v>
      </c>
      <c r="K1678" s="15" t="str">
        <f>VLOOKUP(A1678,'Medical Examinations'!A1676:J4011,10,FALSE)</f>
        <v>NORMAL</v>
      </c>
      <c r="L1678" s="15" t="e">
        <f>VLOOKUP(A1678,'Hospitalisation Details'!A1676:J4019,10,FALSE)</f>
        <v>#N/A</v>
      </c>
      <c r="M1678" s="15" t="e">
        <f>VLOOKUP(A1678,'Hospitalisation Details'!A1676:I4019,6,FALSE)</f>
        <v>#N/A</v>
      </c>
      <c r="N1678" s="15" t="e">
        <f>VLOOKUP(A1678,'Hospitalisation Details'!A1676:I4019,7,FALSE)</f>
        <v>#N/A</v>
      </c>
      <c r="O1678" s="15" t="e">
        <f>VLOOKUP(A1678,'Hospitalisation Details'!A1676:I4019,8,FALSE)</f>
        <v>#N/A</v>
      </c>
      <c r="P1678" s="15" t="e">
        <f>VLOOKUP(A1678,'Hospitalisation Details'!A1676:I4019,9,FALSE)</f>
        <v>#N/A</v>
      </c>
      <c r="Q1678" s="15" t="e">
        <f>VLOOKUP(A1678,'Hospitalisation Details'!A1676:K4019,11,FALSE)</f>
        <v>#N/A</v>
      </c>
    </row>
    <row r="1679" spans="1:17" ht="15.6" x14ac:dyDescent="0.3">
      <c r="A1679" s="78" t="s">
        <v>694</v>
      </c>
      <c r="B1679" s="78" t="str">
        <f>VLOOKUP(A1679,'Customer Names'!A1677:C4012,3,FALSE)</f>
        <v>Theresa</v>
      </c>
      <c r="C1679" s="91">
        <f>VLOOKUP(A1679,'Medical Examinations'!A1677:H4012,2,FALSE)</f>
        <v>41.8</v>
      </c>
      <c r="D1679" s="15">
        <f>VLOOKUP(A1679,'Medical Examinations'!A1677:H4012,3,FALSE)</f>
        <v>5.82</v>
      </c>
      <c r="E1679" s="15" t="str">
        <f>VLOOKUP(A1679,'Medical Examinations'!A1677:H4012,4,FALSE)</f>
        <v>yes</v>
      </c>
      <c r="F1679" s="15" t="str">
        <f>VLOOKUP(A1679,'Medical Examinations'!A1677:H4012,5,FALSE)</f>
        <v>No</v>
      </c>
      <c r="G1679" s="15" t="str">
        <f>VLOOKUP(A1679,'Medical Examinations'!A1677:H4012,6,FALSE)</f>
        <v>Yes</v>
      </c>
      <c r="H1679" s="15">
        <f>VLOOKUP(A1679,'Medical Examinations'!A1677:H4012,7,FALSE)</f>
        <v>1</v>
      </c>
      <c r="I1679" s="15" t="str">
        <f>VLOOKUP(A1679,'Medical Examinations'!A1677:H4012,8,FALSE)</f>
        <v>No</v>
      </c>
      <c r="J1679" s="15" t="str">
        <f>VLOOKUP(A1679,'Medical Examinations'!A1677:J4012,9,FALSE)</f>
        <v>OBESITY</v>
      </c>
      <c r="K1679" s="15" t="str">
        <f>VLOOKUP(A1679,'Medical Examinations'!A1677:J4012,10,FALSE)</f>
        <v>PREDIABETES</v>
      </c>
      <c r="L1679" s="15" t="e">
        <f>VLOOKUP(A1679,'Hospitalisation Details'!A1677:J4020,10,FALSE)</f>
        <v>#N/A</v>
      </c>
      <c r="M1679" s="15" t="e">
        <f>VLOOKUP(A1679,'Hospitalisation Details'!A1677:I4020,6,FALSE)</f>
        <v>#N/A</v>
      </c>
      <c r="N1679" s="15" t="e">
        <f>VLOOKUP(A1679,'Hospitalisation Details'!A1677:I4020,7,FALSE)</f>
        <v>#N/A</v>
      </c>
      <c r="O1679" s="15" t="e">
        <f>VLOOKUP(A1679,'Hospitalisation Details'!A1677:I4020,8,FALSE)</f>
        <v>#N/A</v>
      </c>
      <c r="P1679" s="15" t="e">
        <f>VLOOKUP(A1679,'Hospitalisation Details'!A1677:I4020,9,FALSE)</f>
        <v>#N/A</v>
      </c>
      <c r="Q1679" s="15" t="e">
        <f>VLOOKUP(A1679,'Hospitalisation Details'!A1677:K4020,11,FALSE)</f>
        <v>#N/A</v>
      </c>
    </row>
    <row r="1680" spans="1:17" ht="15.6" x14ac:dyDescent="0.3">
      <c r="A1680" s="78" t="s">
        <v>693</v>
      </c>
      <c r="B1680" s="78" t="str">
        <f>VLOOKUP(A1680,'Customer Names'!A1678:C4013,3,FALSE)</f>
        <v>Mr.  Travis G.</v>
      </c>
      <c r="C1680" s="91">
        <f>VLOOKUP(A1680,'Medical Examinations'!A1678:H4013,2,FALSE)</f>
        <v>19.170000000000002</v>
      </c>
      <c r="D1680" s="15">
        <f>VLOOKUP(A1680,'Medical Examinations'!A1678:H4013,3,FALSE)</f>
        <v>7.94</v>
      </c>
      <c r="E1680" s="15" t="str">
        <f>VLOOKUP(A1680,'Medical Examinations'!A1678:H4013,4,FALSE)</f>
        <v>No</v>
      </c>
      <c r="F1680" s="15" t="str">
        <f>VLOOKUP(A1680,'Medical Examinations'!A1678:H4013,5,FALSE)</f>
        <v>No</v>
      </c>
      <c r="G1680" s="15" t="str">
        <f>VLOOKUP(A1680,'Medical Examinations'!A1678:H4013,6,FALSE)</f>
        <v>No</v>
      </c>
      <c r="H1680" s="15">
        <f>VLOOKUP(A1680,'Medical Examinations'!A1678:H4013,7,FALSE)</f>
        <v>0</v>
      </c>
      <c r="I1680" s="15" t="str">
        <f>VLOOKUP(A1680,'Medical Examinations'!A1678:H4013,8,FALSE)</f>
        <v>No</v>
      </c>
      <c r="J1680" s="15" t="str">
        <f>VLOOKUP(A1680,'Medical Examinations'!A1678:J4013,9,FALSE)</f>
        <v>NORMAL WEIGHT</v>
      </c>
      <c r="K1680" s="15" t="str">
        <f>VLOOKUP(A1680,'Medical Examinations'!A1678:J4013,10,FALSE)</f>
        <v>DIABETES</v>
      </c>
      <c r="L1680" s="15" t="e">
        <f>VLOOKUP(A1680,'Hospitalisation Details'!A1678:J4021,10,FALSE)</f>
        <v>#N/A</v>
      </c>
      <c r="M1680" s="15" t="e">
        <f>VLOOKUP(A1680,'Hospitalisation Details'!A1678:I4021,6,FALSE)</f>
        <v>#N/A</v>
      </c>
      <c r="N1680" s="15" t="e">
        <f>VLOOKUP(A1680,'Hospitalisation Details'!A1678:I4021,7,FALSE)</f>
        <v>#N/A</v>
      </c>
      <c r="O1680" s="15" t="e">
        <f>VLOOKUP(A1680,'Hospitalisation Details'!A1678:I4021,8,FALSE)</f>
        <v>#N/A</v>
      </c>
      <c r="P1680" s="15" t="e">
        <f>VLOOKUP(A1680,'Hospitalisation Details'!A1678:I4021,9,FALSE)</f>
        <v>#N/A</v>
      </c>
      <c r="Q1680" s="15" t="e">
        <f>VLOOKUP(A1680,'Hospitalisation Details'!A1678:K4021,11,FALSE)</f>
        <v>#N/A</v>
      </c>
    </row>
    <row r="1681" spans="1:17" ht="15.6" x14ac:dyDescent="0.3">
      <c r="A1681" s="78" t="s">
        <v>692</v>
      </c>
      <c r="B1681" s="78" t="str">
        <f>VLOOKUP(A1681,'Customer Names'!A1679:C4014,3,FALSE)</f>
        <v>Emma L.</v>
      </c>
      <c r="C1681" s="91">
        <f>VLOOKUP(A1681,'Medical Examinations'!A1679:H4014,2,FALSE)</f>
        <v>32.799999999999997</v>
      </c>
      <c r="D1681" s="15">
        <f>VLOOKUP(A1681,'Medical Examinations'!A1679:H4014,3,FALSE)</f>
        <v>6.16</v>
      </c>
      <c r="E1681" s="15" t="str">
        <f>VLOOKUP(A1681,'Medical Examinations'!A1679:H4014,4,FALSE)</f>
        <v>yes</v>
      </c>
      <c r="F1681" s="15" t="str">
        <f>VLOOKUP(A1681,'Medical Examinations'!A1679:H4014,5,FALSE)</f>
        <v>No</v>
      </c>
      <c r="G1681" s="15" t="str">
        <f>VLOOKUP(A1681,'Medical Examinations'!A1679:H4014,6,FALSE)</f>
        <v>Yes</v>
      </c>
      <c r="H1681" s="15">
        <f>VLOOKUP(A1681,'Medical Examinations'!A1679:H4014,7,FALSE)</f>
        <v>1</v>
      </c>
      <c r="I1681" s="15" t="str">
        <f>VLOOKUP(A1681,'Medical Examinations'!A1679:H4014,8,FALSE)</f>
        <v>No</v>
      </c>
      <c r="J1681" s="15" t="str">
        <f>VLOOKUP(A1681,'Medical Examinations'!A1679:J4014,9,FALSE)</f>
        <v>OBESITY</v>
      </c>
      <c r="K1681" s="15" t="str">
        <f>VLOOKUP(A1681,'Medical Examinations'!A1679:J4014,10,FALSE)</f>
        <v>PREDIABETES</v>
      </c>
      <c r="L1681" s="15" t="e">
        <f>VLOOKUP(A1681,'Hospitalisation Details'!A1679:J4022,10,FALSE)</f>
        <v>#N/A</v>
      </c>
      <c r="M1681" s="15" t="e">
        <f>VLOOKUP(A1681,'Hospitalisation Details'!A1679:I4022,6,FALSE)</f>
        <v>#N/A</v>
      </c>
      <c r="N1681" s="15" t="e">
        <f>VLOOKUP(A1681,'Hospitalisation Details'!A1679:I4022,7,FALSE)</f>
        <v>#N/A</v>
      </c>
      <c r="O1681" s="15" t="e">
        <f>VLOOKUP(A1681,'Hospitalisation Details'!A1679:I4022,8,FALSE)</f>
        <v>#N/A</v>
      </c>
      <c r="P1681" s="15" t="e">
        <f>VLOOKUP(A1681,'Hospitalisation Details'!A1679:I4022,9,FALSE)</f>
        <v>#N/A</v>
      </c>
      <c r="Q1681" s="15" t="e">
        <f>VLOOKUP(A1681,'Hospitalisation Details'!A1679:K4022,11,FALSE)</f>
        <v>#N/A</v>
      </c>
    </row>
    <row r="1682" spans="1:17" ht="15.6" x14ac:dyDescent="0.3">
      <c r="A1682" s="78" t="s">
        <v>691</v>
      </c>
      <c r="B1682" s="78" t="str">
        <f>VLOOKUP(A1682,'Customer Names'!A1680:C4015,3,FALSE)</f>
        <v>Linda</v>
      </c>
      <c r="C1682" s="91">
        <f>VLOOKUP(A1682,'Medical Examinations'!A1680:H4015,2,FALSE)</f>
        <v>35.814999999999998</v>
      </c>
      <c r="D1682" s="15">
        <f>VLOOKUP(A1682,'Medical Examinations'!A1680:H4015,3,FALSE)</f>
        <v>4.1500000000000004</v>
      </c>
      <c r="E1682" s="15" t="str">
        <f>VLOOKUP(A1682,'Medical Examinations'!A1680:H4015,4,FALSE)</f>
        <v>No</v>
      </c>
      <c r="F1682" s="15" t="str">
        <f>VLOOKUP(A1682,'Medical Examinations'!A1680:H4015,5,FALSE)</f>
        <v>No</v>
      </c>
      <c r="G1682" s="15" t="str">
        <f>VLOOKUP(A1682,'Medical Examinations'!A1680:H4015,6,FALSE)</f>
        <v>No</v>
      </c>
      <c r="H1682" s="15">
        <f>VLOOKUP(A1682,'Medical Examinations'!A1680:H4015,7,FALSE)</f>
        <v>1</v>
      </c>
      <c r="I1682" s="15" t="str">
        <f>VLOOKUP(A1682,'Medical Examinations'!A1680:H4015,8,FALSE)</f>
        <v>No</v>
      </c>
      <c r="J1682" s="15" t="str">
        <f>VLOOKUP(A1682,'Medical Examinations'!A1680:J4015,9,FALSE)</f>
        <v>OBESITY</v>
      </c>
      <c r="K1682" s="15" t="str">
        <f>VLOOKUP(A1682,'Medical Examinations'!A1680:J4015,10,FALSE)</f>
        <v>NORMAL</v>
      </c>
      <c r="L1682" s="15" t="e">
        <f>VLOOKUP(A1682,'Hospitalisation Details'!A1680:J4023,10,FALSE)</f>
        <v>#N/A</v>
      </c>
      <c r="M1682" s="15" t="e">
        <f>VLOOKUP(A1682,'Hospitalisation Details'!A1680:I4023,6,FALSE)</f>
        <v>#N/A</v>
      </c>
      <c r="N1682" s="15" t="e">
        <f>VLOOKUP(A1682,'Hospitalisation Details'!A1680:I4023,7,FALSE)</f>
        <v>#N/A</v>
      </c>
      <c r="O1682" s="15" t="e">
        <f>VLOOKUP(A1682,'Hospitalisation Details'!A1680:I4023,8,FALSE)</f>
        <v>#N/A</v>
      </c>
      <c r="P1682" s="15" t="e">
        <f>VLOOKUP(A1682,'Hospitalisation Details'!A1680:I4023,9,FALSE)</f>
        <v>#N/A</v>
      </c>
      <c r="Q1682" s="15" t="e">
        <f>VLOOKUP(A1682,'Hospitalisation Details'!A1680:K4023,11,FALSE)</f>
        <v>#N/A</v>
      </c>
    </row>
    <row r="1683" spans="1:17" ht="15.6" x14ac:dyDescent="0.3">
      <c r="A1683" s="78" t="s">
        <v>690</v>
      </c>
      <c r="B1683" s="78" t="str">
        <f>VLOOKUP(A1683,'Customer Names'!A1681:C4016,3,FALSE)</f>
        <v>Owen R</v>
      </c>
      <c r="C1683" s="91">
        <f>VLOOKUP(A1683,'Medical Examinations'!A1681:H4016,2,FALSE)</f>
        <v>24.3</v>
      </c>
      <c r="D1683" s="15">
        <f>VLOOKUP(A1683,'Medical Examinations'!A1681:H4016,3,FALSE)</f>
        <v>6.23</v>
      </c>
      <c r="E1683" s="15" t="str">
        <f>VLOOKUP(A1683,'Medical Examinations'!A1681:H4016,4,FALSE)</f>
        <v>No</v>
      </c>
      <c r="F1683" s="15" t="str">
        <f>VLOOKUP(A1683,'Medical Examinations'!A1681:H4016,5,FALSE)</f>
        <v>No</v>
      </c>
      <c r="G1683" s="15" t="str">
        <f>VLOOKUP(A1683,'Medical Examinations'!A1681:H4016,6,FALSE)</f>
        <v>No</v>
      </c>
      <c r="H1683" s="15">
        <f>VLOOKUP(A1683,'Medical Examinations'!A1681:H4016,7,FALSE)</f>
        <v>0</v>
      </c>
      <c r="I1683" s="15" t="str">
        <f>VLOOKUP(A1683,'Medical Examinations'!A1681:H4016,8,FALSE)</f>
        <v>No</v>
      </c>
      <c r="J1683" s="15" t="str">
        <f>VLOOKUP(A1683,'Medical Examinations'!A1681:J4016,9,FALSE)</f>
        <v>NORMAL WEIGHT</v>
      </c>
      <c r="K1683" s="15" t="str">
        <f>VLOOKUP(A1683,'Medical Examinations'!A1681:J4016,10,FALSE)</f>
        <v>PREDIABETES</v>
      </c>
      <c r="L1683" s="15" t="e">
        <f>VLOOKUP(A1683,'Hospitalisation Details'!A1681:J4024,10,FALSE)</f>
        <v>#N/A</v>
      </c>
      <c r="M1683" s="15" t="e">
        <f>VLOOKUP(A1683,'Hospitalisation Details'!A1681:I4024,6,FALSE)</f>
        <v>#N/A</v>
      </c>
      <c r="N1683" s="15" t="e">
        <f>VLOOKUP(A1683,'Hospitalisation Details'!A1681:I4024,7,FALSE)</f>
        <v>#N/A</v>
      </c>
      <c r="O1683" s="15" t="e">
        <f>VLOOKUP(A1683,'Hospitalisation Details'!A1681:I4024,8,FALSE)</f>
        <v>#N/A</v>
      </c>
      <c r="P1683" s="15" t="e">
        <f>VLOOKUP(A1683,'Hospitalisation Details'!A1681:I4024,9,FALSE)</f>
        <v>#N/A</v>
      </c>
      <c r="Q1683" s="15" t="e">
        <f>VLOOKUP(A1683,'Hospitalisation Details'!A1681:K4024,11,FALSE)</f>
        <v>#N/A</v>
      </c>
    </row>
    <row r="1684" spans="1:17" ht="15.6" x14ac:dyDescent="0.3">
      <c r="A1684" s="78" t="s">
        <v>689</v>
      </c>
      <c r="B1684" s="78" t="str">
        <f>VLOOKUP(A1684,'Customer Names'!A1682:C4017,3,FALSE)</f>
        <v>Jacob</v>
      </c>
      <c r="C1684" s="91">
        <f>VLOOKUP(A1684,'Medical Examinations'!A1682:H4017,2,FALSE)</f>
        <v>19.059999999999999</v>
      </c>
      <c r="D1684" s="15">
        <f>VLOOKUP(A1684,'Medical Examinations'!A1682:H4017,3,FALSE)</f>
        <v>7.41</v>
      </c>
      <c r="E1684" s="15" t="str">
        <f>VLOOKUP(A1684,'Medical Examinations'!A1682:H4017,4,FALSE)</f>
        <v>No</v>
      </c>
      <c r="F1684" s="15" t="str">
        <f>VLOOKUP(A1684,'Medical Examinations'!A1682:H4017,5,FALSE)</f>
        <v>No</v>
      </c>
      <c r="G1684" s="15" t="str">
        <f>VLOOKUP(A1684,'Medical Examinations'!A1682:H4017,6,FALSE)</f>
        <v>No</v>
      </c>
      <c r="H1684" s="15">
        <f>VLOOKUP(A1684,'Medical Examinations'!A1682:H4017,7,FALSE)</f>
        <v>0</v>
      </c>
      <c r="I1684" s="15" t="str">
        <f>VLOOKUP(A1684,'Medical Examinations'!A1682:H4017,8,FALSE)</f>
        <v>No</v>
      </c>
      <c r="J1684" s="15" t="str">
        <f>VLOOKUP(A1684,'Medical Examinations'!A1682:J4017,9,FALSE)</f>
        <v>NORMAL WEIGHT</v>
      </c>
      <c r="K1684" s="15" t="str">
        <f>VLOOKUP(A1684,'Medical Examinations'!A1682:J4017,10,FALSE)</f>
        <v>DIABETES</v>
      </c>
      <c r="L1684" s="15" t="e">
        <f>VLOOKUP(A1684,'Hospitalisation Details'!A1682:J4025,10,FALSE)</f>
        <v>#N/A</v>
      </c>
      <c r="M1684" s="15" t="e">
        <f>VLOOKUP(A1684,'Hospitalisation Details'!A1682:I4025,6,FALSE)</f>
        <v>#N/A</v>
      </c>
      <c r="N1684" s="15" t="e">
        <f>VLOOKUP(A1684,'Hospitalisation Details'!A1682:I4025,7,FALSE)</f>
        <v>#N/A</v>
      </c>
      <c r="O1684" s="15" t="e">
        <f>VLOOKUP(A1684,'Hospitalisation Details'!A1682:I4025,8,FALSE)</f>
        <v>#N/A</v>
      </c>
      <c r="P1684" s="15" t="e">
        <f>VLOOKUP(A1684,'Hospitalisation Details'!A1682:I4025,9,FALSE)</f>
        <v>#N/A</v>
      </c>
      <c r="Q1684" s="15" t="e">
        <f>VLOOKUP(A1684,'Hospitalisation Details'!A1682:K4025,11,FALSE)</f>
        <v>#N/A</v>
      </c>
    </row>
    <row r="1685" spans="1:17" ht="15.6" x14ac:dyDescent="0.3">
      <c r="A1685" s="78" t="s">
        <v>688</v>
      </c>
      <c r="B1685" s="78" t="str">
        <f>VLOOKUP(A1685,'Customer Names'!A1683:C4018,3,FALSE)</f>
        <v>Jacqueline</v>
      </c>
      <c r="C1685" s="91">
        <f>VLOOKUP(A1685,'Medical Examinations'!A1683:H4018,2,FALSE)</f>
        <v>33.25</v>
      </c>
      <c r="D1685" s="15">
        <f>VLOOKUP(A1685,'Medical Examinations'!A1683:H4018,3,FALSE)</f>
        <v>5.62</v>
      </c>
      <c r="E1685" s="15" t="str">
        <f>VLOOKUP(A1685,'Medical Examinations'!A1683:H4018,4,FALSE)</f>
        <v>yes</v>
      </c>
      <c r="F1685" s="15" t="str">
        <f>VLOOKUP(A1685,'Medical Examinations'!A1683:H4018,5,FALSE)</f>
        <v>No</v>
      </c>
      <c r="G1685" s="15" t="str">
        <f>VLOOKUP(A1685,'Medical Examinations'!A1683:H4018,6,FALSE)</f>
        <v>No</v>
      </c>
      <c r="H1685" s="15">
        <f>VLOOKUP(A1685,'Medical Examinations'!A1683:H4018,7,FALSE)</f>
        <v>1</v>
      </c>
      <c r="I1685" s="15" t="str">
        <f>VLOOKUP(A1685,'Medical Examinations'!A1683:H4018,8,FALSE)</f>
        <v>No</v>
      </c>
      <c r="J1685" s="15" t="str">
        <f>VLOOKUP(A1685,'Medical Examinations'!A1683:J4018,9,FALSE)</f>
        <v>OBESITY</v>
      </c>
      <c r="K1685" s="15" t="str">
        <f>VLOOKUP(A1685,'Medical Examinations'!A1683:J4018,10,FALSE)</f>
        <v>NORMAL</v>
      </c>
      <c r="L1685" s="15" t="e">
        <f>VLOOKUP(A1685,'Hospitalisation Details'!A1683:J4026,10,FALSE)</f>
        <v>#N/A</v>
      </c>
      <c r="M1685" s="15" t="e">
        <f>VLOOKUP(A1685,'Hospitalisation Details'!A1683:I4026,6,FALSE)</f>
        <v>#N/A</v>
      </c>
      <c r="N1685" s="15" t="e">
        <f>VLOOKUP(A1685,'Hospitalisation Details'!A1683:I4026,7,FALSE)</f>
        <v>#N/A</v>
      </c>
      <c r="O1685" s="15" t="e">
        <f>VLOOKUP(A1685,'Hospitalisation Details'!A1683:I4026,8,FALSE)</f>
        <v>#N/A</v>
      </c>
      <c r="P1685" s="15" t="e">
        <f>VLOOKUP(A1685,'Hospitalisation Details'!A1683:I4026,9,FALSE)</f>
        <v>#N/A</v>
      </c>
      <c r="Q1685" s="15" t="e">
        <f>VLOOKUP(A1685,'Hospitalisation Details'!A1683:K4026,11,FALSE)</f>
        <v>#N/A</v>
      </c>
    </row>
    <row r="1686" spans="1:17" ht="15.6" x14ac:dyDescent="0.3">
      <c r="A1686" s="78" t="s">
        <v>687</v>
      </c>
      <c r="B1686" s="78" t="str">
        <f>VLOOKUP(A1686,'Customer Names'!A1684:C4019,3,FALSE)</f>
        <v>Yefeng</v>
      </c>
      <c r="C1686" s="91">
        <f>VLOOKUP(A1686,'Medical Examinations'!A1684:H4019,2,FALSE)</f>
        <v>21.37</v>
      </c>
      <c r="D1686" s="15">
        <f>VLOOKUP(A1686,'Medical Examinations'!A1684:H4019,3,FALSE)</f>
        <v>4.54</v>
      </c>
      <c r="E1686" s="15" t="str">
        <f>VLOOKUP(A1686,'Medical Examinations'!A1684:H4019,4,FALSE)</f>
        <v>yes</v>
      </c>
      <c r="F1686" s="15" t="str">
        <f>VLOOKUP(A1686,'Medical Examinations'!A1684:H4019,5,FALSE)</f>
        <v>No</v>
      </c>
      <c r="G1686" s="15" t="str">
        <f>VLOOKUP(A1686,'Medical Examinations'!A1684:H4019,6,FALSE)</f>
        <v>Yes</v>
      </c>
      <c r="H1686" s="15">
        <f>VLOOKUP(A1686,'Medical Examinations'!A1684:H4019,7,FALSE)</f>
        <v>1</v>
      </c>
      <c r="I1686" s="15" t="str">
        <f>VLOOKUP(A1686,'Medical Examinations'!A1684:H4019,8,FALSE)</f>
        <v>No</v>
      </c>
      <c r="J1686" s="15" t="str">
        <f>VLOOKUP(A1686,'Medical Examinations'!A1684:J4019,9,FALSE)</f>
        <v>NORMAL WEIGHT</v>
      </c>
      <c r="K1686" s="15" t="str">
        <f>VLOOKUP(A1686,'Medical Examinations'!A1684:J4019,10,FALSE)</f>
        <v>NORMAL</v>
      </c>
      <c r="L1686" s="15" t="e">
        <f>VLOOKUP(A1686,'Hospitalisation Details'!A1684:J4027,10,FALSE)</f>
        <v>#N/A</v>
      </c>
      <c r="M1686" s="15" t="e">
        <f>VLOOKUP(A1686,'Hospitalisation Details'!A1684:I4027,6,FALSE)</f>
        <v>#N/A</v>
      </c>
      <c r="N1686" s="15" t="e">
        <f>VLOOKUP(A1686,'Hospitalisation Details'!A1684:I4027,7,FALSE)</f>
        <v>#N/A</v>
      </c>
      <c r="O1686" s="15" t="e">
        <f>VLOOKUP(A1686,'Hospitalisation Details'!A1684:I4027,8,FALSE)</f>
        <v>#N/A</v>
      </c>
      <c r="P1686" s="15" t="e">
        <f>VLOOKUP(A1686,'Hospitalisation Details'!A1684:I4027,9,FALSE)</f>
        <v>#N/A</v>
      </c>
      <c r="Q1686" s="15" t="e">
        <f>VLOOKUP(A1686,'Hospitalisation Details'!A1684:K4027,11,FALSE)</f>
        <v>#N/A</v>
      </c>
    </row>
    <row r="1687" spans="1:17" ht="15.6" x14ac:dyDescent="0.3">
      <c r="A1687" s="78" t="s">
        <v>686</v>
      </c>
      <c r="B1687" s="78" t="str">
        <f>VLOOKUP(A1687,'Customer Names'!A1685:C4020,3,FALSE)</f>
        <v>Thomas J</v>
      </c>
      <c r="C1687" s="91">
        <f>VLOOKUP(A1687,'Medical Examinations'!A1685:H4020,2,FALSE)</f>
        <v>34.43</v>
      </c>
      <c r="D1687" s="15">
        <f>VLOOKUP(A1687,'Medical Examinations'!A1685:H4020,3,FALSE)</f>
        <v>8.6199999999999992</v>
      </c>
      <c r="E1687" s="15" t="str">
        <f>VLOOKUP(A1687,'Medical Examinations'!A1685:H4020,4,FALSE)</f>
        <v>yes</v>
      </c>
      <c r="F1687" s="15" t="str">
        <f>VLOOKUP(A1687,'Medical Examinations'!A1685:H4020,5,FALSE)</f>
        <v>No</v>
      </c>
      <c r="G1687" s="15" t="str">
        <f>VLOOKUP(A1687,'Medical Examinations'!A1685:H4020,6,FALSE)</f>
        <v>No</v>
      </c>
      <c r="H1687" s="15">
        <f>VLOOKUP(A1687,'Medical Examinations'!A1685:H4020,7,FALSE)</f>
        <v>1</v>
      </c>
      <c r="I1687" s="15" t="str">
        <f>VLOOKUP(A1687,'Medical Examinations'!A1685:H4020,8,FALSE)</f>
        <v>No</v>
      </c>
      <c r="J1687" s="15" t="str">
        <f>VLOOKUP(A1687,'Medical Examinations'!A1685:J4020,9,FALSE)</f>
        <v>OBESITY</v>
      </c>
      <c r="K1687" s="15" t="str">
        <f>VLOOKUP(A1687,'Medical Examinations'!A1685:J4020,10,FALSE)</f>
        <v>DIABETES</v>
      </c>
      <c r="L1687" s="15" t="e">
        <f>VLOOKUP(A1687,'Hospitalisation Details'!A1685:J4028,10,FALSE)</f>
        <v>#N/A</v>
      </c>
      <c r="M1687" s="15" t="e">
        <f>VLOOKUP(A1687,'Hospitalisation Details'!A1685:I4028,6,FALSE)</f>
        <v>#N/A</v>
      </c>
      <c r="N1687" s="15" t="e">
        <f>VLOOKUP(A1687,'Hospitalisation Details'!A1685:I4028,7,FALSE)</f>
        <v>#N/A</v>
      </c>
      <c r="O1687" s="15" t="e">
        <f>VLOOKUP(A1687,'Hospitalisation Details'!A1685:I4028,8,FALSE)</f>
        <v>#N/A</v>
      </c>
      <c r="P1687" s="15" t="e">
        <f>VLOOKUP(A1687,'Hospitalisation Details'!A1685:I4028,9,FALSE)</f>
        <v>#N/A</v>
      </c>
      <c r="Q1687" s="15" t="e">
        <f>VLOOKUP(A1687,'Hospitalisation Details'!A1685:K4028,11,FALSE)</f>
        <v>#N/A</v>
      </c>
    </row>
    <row r="1688" spans="1:17" ht="15.6" x14ac:dyDescent="0.3">
      <c r="A1688" s="78" t="s">
        <v>685</v>
      </c>
      <c r="B1688" s="78" t="str">
        <f>VLOOKUP(A1688,'Customer Names'!A1686:C4021,3,FALSE)</f>
        <v>Ken</v>
      </c>
      <c r="C1688" s="91">
        <f>VLOOKUP(A1688,'Medical Examinations'!A1686:H4021,2,FALSE)</f>
        <v>20.86</v>
      </c>
      <c r="D1688" s="15">
        <f>VLOOKUP(A1688,'Medical Examinations'!A1686:H4021,3,FALSE)</f>
        <v>4.3600000000000003</v>
      </c>
      <c r="E1688" s="15" t="str">
        <f>VLOOKUP(A1688,'Medical Examinations'!A1686:H4021,4,FALSE)</f>
        <v>yes</v>
      </c>
      <c r="F1688" s="15" t="str">
        <f>VLOOKUP(A1688,'Medical Examinations'!A1686:H4021,5,FALSE)</f>
        <v>No</v>
      </c>
      <c r="G1688" s="15" t="str">
        <f>VLOOKUP(A1688,'Medical Examinations'!A1686:H4021,6,FALSE)</f>
        <v>No</v>
      </c>
      <c r="H1688" s="15">
        <f>VLOOKUP(A1688,'Medical Examinations'!A1686:H4021,7,FALSE)</f>
        <v>0</v>
      </c>
      <c r="I1688" s="15" t="str">
        <f>VLOOKUP(A1688,'Medical Examinations'!A1686:H4021,8,FALSE)</f>
        <v>No</v>
      </c>
      <c r="J1688" s="15" t="str">
        <f>VLOOKUP(A1688,'Medical Examinations'!A1686:J4021,9,FALSE)</f>
        <v>NORMAL WEIGHT</v>
      </c>
      <c r="K1688" s="15" t="str">
        <f>VLOOKUP(A1688,'Medical Examinations'!A1686:J4021,10,FALSE)</f>
        <v>NORMAL</v>
      </c>
      <c r="L1688" s="15" t="e">
        <f>VLOOKUP(A1688,'Hospitalisation Details'!A1686:J4029,10,FALSE)</f>
        <v>#N/A</v>
      </c>
      <c r="M1688" s="15" t="e">
        <f>VLOOKUP(A1688,'Hospitalisation Details'!A1686:I4029,6,FALSE)</f>
        <v>#N/A</v>
      </c>
      <c r="N1688" s="15" t="e">
        <f>VLOOKUP(A1688,'Hospitalisation Details'!A1686:I4029,7,FALSE)</f>
        <v>#N/A</v>
      </c>
      <c r="O1688" s="15" t="e">
        <f>VLOOKUP(A1688,'Hospitalisation Details'!A1686:I4029,8,FALSE)</f>
        <v>#N/A</v>
      </c>
      <c r="P1688" s="15" t="e">
        <f>VLOOKUP(A1688,'Hospitalisation Details'!A1686:I4029,9,FALSE)</f>
        <v>#N/A</v>
      </c>
      <c r="Q1688" s="15" t="e">
        <f>VLOOKUP(A1688,'Hospitalisation Details'!A1686:K4029,11,FALSE)</f>
        <v>#N/A</v>
      </c>
    </row>
    <row r="1689" spans="1:17" ht="15.6" x14ac:dyDescent="0.3">
      <c r="A1689" s="78" t="s">
        <v>684</v>
      </c>
      <c r="B1689" s="78" t="str">
        <f>VLOOKUP(A1689,'Customer Names'!A1687:C4022,3,FALSE)</f>
        <v>Annie E</v>
      </c>
      <c r="C1689" s="91">
        <f>VLOOKUP(A1689,'Medical Examinations'!A1687:H4022,2,FALSE)</f>
        <v>18.34</v>
      </c>
      <c r="D1689" s="15">
        <f>VLOOKUP(A1689,'Medical Examinations'!A1687:H4022,3,FALSE)</f>
        <v>10.01</v>
      </c>
      <c r="E1689" s="15" t="str">
        <f>VLOOKUP(A1689,'Medical Examinations'!A1687:H4022,4,FALSE)</f>
        <v>No</v>
      </c>
      <c r="F1689" s="15" t="str">
        <f>VLOOKUP(A1689,'Medical Examinations'!A1687:H4022,5,FALSE)</f>
        <v>No</v>
      </c>
      <c r="G1689" s="15" t="str">
        <f>VLOOKUP(A1689,'Medical Examinations'!A1687:H4022,6,FALSE)</f>
        <v>No</v>
      </c>
      <c r="H1689" s="15">
        <f>VLOOKUP(A1689,'Medical Examinations'!A1687:H4022,7,FALSE)</f>
        <v>0</v>
      </c>
      <c r="I1689" s="15" t="str">
        <f>VLOOKUP(A1689,'Medical Examinations'!A1687:H4022,8,FALSE)</f>
        <v>No</v>
      </c>
      <c r="J1689" s="15" t="str">
        <f>VLOOKUP(A1689,'Medical Examinations'!A1687:J4022,9,FALSE)</f>
        <v>UNDERWEIGHT</v>
      </c>
      <c r="K1689" s="15" t="str">
        <f>VLOOKUP(A1689,'Medical Examinations'!A1687:J4022,10,FALSE)</f>
        <v>DIABETES</v>
      </c>
      <c r="L1689" s="15" t="e">
        <f>VLOOKUP(A1689,'Hospitalisation Details'!A1687:J4030,10,FALSE)</f>
        <v>#N/A</v>
      </c>
      <c r="M1689" s="15" t="e">
        <f>VLOOKUP(A1689,'Hospitalisation Details'!A1687:I4030,6,FALSE)</f>
        <v>#N/A</v>
      </c>
      <c r="N1689" s="15" t="e">
        <f>VLOOKUP(A1689,'Hospitalisation Details'!A1687:I4030,7,FALSE)</f>
        <v>#N/A</v>
      </c>
      <c r="O1689" s="15" t="e">
        <f>VLOOKUP(A1689,'Hospitalisation Details'!A1687:I4030,8,FALSE)</f>
        <v>#N/A</v>
      </c>
      <c r="P1689" s="15" t="e">
        <f>VLOOKUP(A1689,'Hospitalisation Details'!A1687:I4030,9,FALSE)</f>
        <v>#N/A</v>
      </c>
      <c r="Q1689" s="15" t="e">
        <f>VLOOKUP(A1689,'Hospitalisation Details'!A1687:K4030,11,FALSE)</f>
        <v>#N/A</v>
      </c>
    </row>
    <row r="1690" spans="1:17" ht="15.6" x14ac:dyDescent="0.3">
      <c r="A1690" s="78" t="s">
        <v>683</v>
      </c>
      <c r="B1690" s="78" t="str">
        <f>VLOOKUP(A1690,'Customer Names'!A1688:C4023,3,FALSE)</f>
        <v>Noel K.</v>
      </c>
      <c r="C1690" s="91">
        <f>VLOOKUP(A1690,'Medical Examinations'!A1688:H4023,2,FALSE)</f>
        <v>34.15</v>
      </c>
      <c r="D1690" s="15">
        <f>VLOOKUP(A1690,'Medical Examinations'!A1688:H4023,3,FALSE)</f>
        <v>5.42</v>
      </c>
      <c r="E1690" s="15" t="str">
        <f>VLOOKUP(A1690,'Medical Examinations'!A1688:H4023,4,FALSE)</f>
        <v>No</v>
      </c>
      <c r="F1690" s="15" t="str">
        <f>VLOOKUP(A1690,'Medical Examinations'!A1688:H4023,5,FALSE)</f>
        <v>No</v>
      </c>
      <c r="G1690" s="15" t="str">
        <f>VLOOKUP(A1690,'Medical Examinations'!A1688:H4023,6,FALSE)</f>
        <v>No</v>
      </c>
      <c r="H1690" s="15">
        <f>VLOOKUP(A1690,'Medical Examinations'!A1688:H4023,7,FALSE)</f>
        <v>0</v>
      </c>
      <c r="I1690" s="15" t="str">
        <f>VLOOKUP(A1690,'Medical Examinations'!A1688:H4023,8,FALSE)</f>
        <v>No</v>
      </c>
      <c r="J1690" s="15" t="str">
        <f>VLOOKUP(A1690,'Medical Examinations'!A1688:J4023,9,FALSE)</f>
        <v>OBESITY</v>
      </c>
      <c r="K1690" s="15" t="str">
        <f>VLOOKUP(A1690,'Medical Examinations'!A1688:J4023,10,FALSE)</f>
        <v>NORMAL</v>
      </c>
      <c r="L1690" s="15" t="e">
        <f>VLOOKUP(A1690,'Hospitalisation Details'!A1688:J4031,10,FALSE)</f>
        <v>#N/A</v>
      </c>
      <c r="M1690" s="15" t="e">
        <f>VLOOKUP(A1690,'Hospitalisation Details'!A1688:I4031,6,FALSE)</f>
        <v>#N/A</v>
      </c>
      <c r="N1690" s="15" t="e">
        <f>VLOOKUP(A1690,'Hospitalisation Details'!A1688:I4031,7,FALSE)</f>
        <v>#N/A</v>
      </c>
      <c r="O1690" s="15" t="e">
        <f>VLOOKUP(A1690,'Hospitalisation Details'!A1688:I4031,8,FALSE)</f>
        <v>#N/A</v>
      </c>
      <c r="P1690" s="15" t="e">
        <f>VLOOKUP(A1690,'Hospitalisation Details'!A1688:I4031,9,FALSE)</f>
        <v>#N/A</v>
      </c>
      <c r="Q1690" s="15" t="e">
        <f>VLOOKUP(A1690,'Hospitalisation Details'!A1688:K4031,11,FALSE)</f>
        <v>#N/A</v>
      </c>
    </row>
    <row r="1691" spans="1:17" ht="15.6" x14ac:dyDescent="0.3">
      <c r="A1691" s="78" t="s">
        <v>682</v>
      </c>
      <c r="B1691" s="78" t="str">
        <f>VLOOKUP(A1691,'Customer Names'!A1689:C4024,3,FALSE)</f>
        <v>Mark S</v>
      </c>
      <c r="C1691" s="91">
        <f>VLOOKUP(A1691,'Medical Examinations'!A1689:H4024,2,FALSE)</f>
        <v>18.350000000000001</v>
      </c>
      <c r="D1691" s="15">
        <f>VLOOKUP(A1691,'Medical Examinations'!A1689:H4024,3,FALSE)</f>
        <v>5.12</v>
      </c>
      <c r="E1691" s="15" t="str">
        <f>VLOOKUP(A1691,'Medical Examinations'!A1689:H4024,4,FALSE)</f>
        <v>No</v>
      </c>
      <c r="F1691" s="15" t="str">
        <f>VLOOKUP(A1691,'Medical Examinations'!A1689:H4024,5,FALSE)</f>
        <v>No</v>
      </c>
      <c r="G1691" s="15" t="str">
        <f>VLOOKUP(A1691,'Medical Examinations'!A1689:H4024,6,FALSE)</f>
        <v>No</v>
      </c>
      <c r="H1691" s="15">
        <f>VLOOKUP(A1691,'Medical Examinations'!A1689:H4024,7,FALSE)</f>
        <v>0</v>
      </c>
      <c r="I1691" s="15" t="str">
        <f>VLOOKUP(A1691,'Medical Examinations'!A1689:H4024,8,FALSE)</f>
        <v>No</v>
      </c>
      <c r="J1691" s="15" t="str">
        <f>VLOOKUP(A1691,'Medical Examinations'!A1689:J4024,9,FALSE)</f>
        <v>UNDERWEIGHT</v>
      </c>
      <c r="K1691" s="15" t="str">
        <f>VLOOKUP(A1691,'Medical Examinations'!A1689:J4024,10,FALSE)</f>
        <v>NORMAL</v>
      </c>
      <c r="L1691" s="15" t="e">
        <f>VLOOKUP(A1691,'Hospitalisation Details'!A1689:J4032,10,FALSE)</f>
        <v>#N/A</v>
      </c>
      <c r="M1691" s="15" t="e">
        <f>VLOOKUP(A1691,'Hospitalisation Details'!A1689:I4032,6,FALSE)</f>
        <v>#N/A</v>
      </c>
      <c r="N1691" s="15" t="e">
        <f>VLOOKUP(A1691,'Hospitalisation Details'!A1689:I4032,7,FALSE)</f>
        <v>#N/A</v>
      </c>
      <c r="O1691" s="15" t="e">
        <f>VLOOKUP(A1691,'Hospitalisation Details'!A1689:I4032,8,FALSE)</f>
        <v>#N/A</v>
      </c>
      <c r="P1691" s="15" t="e">
        <f>VLOOKUP(A1691,'Hospitalisation Details'!A1689:I4032,9,FALSE)</f>
        <v>#N/A</v>
      </c>
      <c r="Q1691" s="15" t="e">
        <f>VLOOKUP(A1691,'Hospitalisation Details'!A1689:K4032,11,FALSE)</f>
        <v>#N/A</v>
      </c>
    </row>
    <row r="1692" spans="1:17" ht="15.6" x14ac:dyDescent="0.3">
      <c r="A1692" s="78" t="s">
        <v>681</v>
      </c>
      <c r="B1692" s="78" t="str">
        <f>VLOOKUP(A1692,'Customer Names'!A1690:C4025,3,FALSE)</f>
        <v>Federica</v>
      </c>
      <c r="C1692" s="91">
        <f>VLOOKUP(A1692,'Medical Examinations'!A1690:H4025,2,FALSE)</f>
        <v>22.13</v>
      </c>
      <c r="D1692" s="15">
        <f>VLOOKUP(A1692,'Medical Examinations'!A1690:H4025,3,FALSE)</f>
        <v>9.1999999999999993</v>
      </c>
      <c r="E1692" s="15" t="str">
        <f>VLOOKUP(A1692,'Medical Examinations'!A1690:H4025,4,FALSE)</f>
        <v>yes</v>
      </c>
      <c r="F1692" s="15" t="str">
        <f>VLOOKUP(A1692,'Medical Examinations'!A1690:H4025,5,FALSE)</f>
        <v>No</v>
      </c>
      <c r="G1692" s="15" t="str">
        <f>VLOOKUP(A1692,'Medical Examinations'!A1690:H4025,6,FALSE)</f>
        <v>No</v>
      </c>
      <c r="H1692" s="15">
        <f>VLOOKUP(A1692,'Medical Examinations'!A1690:H4025,7,FALSE)</f>
        <v>0</v>
      </c>
      <c r="I1692" s="15" t="str">
        <f>VLOOKUP(A1692,'Medical Examinations'!A1690:H4025,8,FALSE)</f>
        <v>No</v>
      </c>
      <c r="J1692" s="15" t="str">
        <f>VLOOKUP(A1692,'Medical Examinations'!A1690:J4025,9,FALSE)</f>
        <v>NORMAL WEIGHT</v>
      </c>
      <c r="K1692" s="15" t="str">
        <f>VLOOKUP(A1692,'Medical Examinations'!A1690:J4025,10,FALSE)</f>
        <v>DIABETES</v>
      </c>
      <c r="L1692" s="15" t="e">
        <f>VLOOKUP(A1692,'Hospitalisation Details'!A1690:J4033,10,FALSE)</f>
        <v>#N/A</v>
      </c>
      <c r="M1692" s="15" t="e">
        <f>VLOOKUP(A1692,'Hospitalisation Details'!A1690:I4033,6,FALSE)</f>
        <v>#N/A</v>
      </c>
      <c r="N1692" s="15" t="e">
        <f>VLOOKUP(A1692,'Hospitalisation Details'!A1690:I4033,7,FALSE)</f>
        <v>#N/A</v>
      </c>
      <c r="O1692" s="15" t="e">
        <f>VLOOKUP(A1692,'Hospitalisation Details'!A1690:I4033,8,FALSE)</f>
        <v>#N/A</v>
      </c>
      <c r="P1692" s="15" t="e">
        <f>VLOOKUP(A1692,'Hospitalisation Details'!A1690:I4033,9,FALSE)</f>
        <v>#N/A</v>
      </c>
      <c r="Q1692" s="15" t="e">
        <f>VLOOKUP(A1692,'Hospitalisation Details'!A1690:K4033,11,FALSE)</f>
        <v>#N/A</v>
      </c>
    </row>
    <row r="1693" spans="1:17" ht="15.6" x14ac:dyDescent="0.3">
      <c r="A1693" s="78" t="s">
        <v>680</v>
      </c>
      <c r="B1693" s="78" t="str">
        <f>VLOOKUP(A1693,'Customer Names'!A1691:C4026,3,FALSE)</f>
        <v>Pamela L</v>
      </c>
      <c r="C1693" s="91">
        <f>VLOOKUP(A1693,'Medical Examinations'!A1691:H4026,2,FALSE)</f>
        <v>22.51</v>
      </c>
      <c r="D1693" s="15">
        <f>VLOOKUP(A1693,'Medical Examinations'!A1691:H4026,3,FALSE)</f>
        <v>6.08</v>
      </c>
      <c r="E1693" s="15" t="str">
        <f>VLOOKUP(A1693,'Medical Examinations'!A1691:H4026,4,FALSE)</f>
        <v>yes</v>
      </c>
      <c r="F1693" s="15" t="str">
        <f>VLOOKUP(A1693,'Medical Examinations'!A1691:H4026,5,FALSE)</f>
        <v>No</v>
      </c>
      <c r="G1693" s="15" t="str">
        <f>VLOOKUP(A1693,'Medical Examinations'!A1691:H4026,6,FALSE)</f>
        <v>No</v>
      </c>
      <c r="H1693" s="15">
        <f>VLOOKUP(A1693,'Medical Examinations'!A1691:H4026,7,FALSE)</f>
        <v>1</v>
      </c>
      <c r="I1693" s="15" t="str">
        <f>VLOOKUP(A1693,'Medical Examinations'!A1691:H4026,8,FALSE)</f>
        <v>No</v>
      </c>
      <c r="J1693" s="15" t="str">
        <f>VLOOKUP(A1693,'Medical Examinations'!A1691:J4026,9,FALSE)</f>
        <v>NORMAL WEIGHT</v>
      </c>
      <c r="K1693" s="15" t="str">
        <f>VLOOKUP(A1693,'Medical Examinations'!A1691:J4026,10,FALSE)</f>
        <v>PREDIABETES</v>
      </c>
      <c r="L1693" s="15" t="e">
        <f>VLOOKUP(A1693,'Hospitalisation Details'!A1691:J4034,10,FALSE)</f>
        <v>#N/A</v>
      </c>
      <c r="M1693" s="15" t="e">
        <f>VLOOKUP(A1693,'Hospitalisation Details'!A1691:I4034,6,FALSE)</f>
        <v>#N/A</v>
      </c>
      <c r="N1693" s="15" t="e">
        <f>VLOOKUP(A1693,'Hospitalisation Details'!A1691:I4034,7,FALSE)</f>
        <v>#N/A</v>
      </c>
      <c r="O1693" s="15" t="e">
        <f>VLOOKUP(A1693,'Hospitalisation Details'!A1691:I4034,8,FALSE)</f>
        <v>#N/A</v>
      </c>
      <c r="P1693" s="15" t="e">
        <f>VLOOKUP(A1693,'Hospitalisation Details'!A1691:I4034,9,FALSE)</f>
        <v>#N/A</v>
      </c>
      <c r="Q1693" s="15" t="e">
        <f>VLOOKUP(A1693,'Hospitalisation Details'!A1691:K4034,11,FALSE)</f>
        <v>#N/A</v>
      </c>
    </row>
    <row r="1694" spans="1:17" ht="15.6" x14ac:dyDescent="0.3">
      <c r="A1694" s="78" t="s">
        <v>679</v>
      </c>
      <c r="B1694" s="78" t="str">
        <f>VLOOKUP(A1694,'Customer Names'!A1692:C4027,3,FALSE)</f>
        <v>Andrew W.</v>
      </c>
      <c r="C1694" s="91">
        <f>VLOOKUP(A1694,'Medical Examinations'!A1692:H4027,2,FALSE)</f>
        <v>31</v>
      </c>
      <c r="D1694" s="15">
        <f>VLOOKUP(A1694,'Medical Examinations'!A1692:H4027,3,FALSE)</f>
        <v>4.7699999999999996</v>
      </c>
      <c r="E1694" s="15" t="str">
        <f>VLOOKUP(A1694,'Medical Examinations'!A1692:H4027,4,FALSE)</f>
        <v>No</v>
      </c>
      <c r="F1694" s="15" t="str">
        <f>VLOOKUP(A1694,'Medical Examinations'!A1692:H4027,5,FALSE)</f>
        <v>No</v>
      </c>
      <c r="G1694" s="15" t="str">
        <f>VLOOKUP(A1694,'Medical Examinations'!A1692:H4027,6,FALSE)</f>
        <v>No</v>
      </c>
      <c r="H1694" s="15">
        <f>VLOOKUP(A1694,'Medical Examinations'!A1692:H4027,7,FALSE)</f>
        <v>1</v>
      </c>
      <c r="I1694" s="15" t="str">
        <f>VLOOKUP(A1694,'Medical Examinations'!A1692:H4027,8,FALSE)</f>
        <v>No</v>
      </c>
      <c r="J1694" s="15" t="str">
        <f>VLOOKUP(A1694,'Medical Examinations'!A1692:J4027,9,FALSE)</f>
        <v>OBESITY</v>
      </c>
      <c r="K1694" s="15" t="str">
        <f>VLOOKUP(A1694,'Medical Examinations'!A1692:J4027,10,FALSE)</f>
        <v>NORMAL</v>
      </c>
      <c r="L1694" s="15" t="e">
        <f>VLOOKUP(A1694,'Hospitalisation Details'!A1692:J4035,10,FALSE)</f>
        <v>#N/A</v>
      </c>
      <c r="M1694" s="15" t="e">
        <f>VLOOKUP(A1694,'Hospitalisation Details'!A1692:I4035,6,FALSE)</f>
        <v>#N/A</v>
      </c>
      <c r="N1694" s="15" t="e">
        <f>VLOOKUP(A1694,'Hospitalisation Details'!A1692:I4035,7,FALSE)</f>
        <v>#N/A</v>
      </c>
      <c r="O1694" s="15" t="e">
        <f>VLOOKUP(A1694,'Hospitalisation Details'!A1692:I4035,8,FALSE)</f>
        <v>#N/A</v>
      </c>
      <c r="P1694" s="15" t="e">
        <f>VLOOKUP(A1694,'Hospitalisation Details'!A1692:I4035,9,FALSE)</f>
        <v>#N/A</v>
      </c>
      <c r="Q1694" s="15" t="e">
        <f>VLOOKUP(A1694,'Hospitalisation Details'!A1692:K4035,11,FALSE)</f>
        <v>#N/A</v>
      </c>
    </row>
    <row r="1695" spans="1:17" ht="15.6" x14ac:dyDescent="0.3">
      <c r="A1695" s="78" t="s">
        <v>678</v>
      </c>
      <c r="B1695" s="78" t="str">
        <f>VLOOKUP(A1695,'Customer Names'!A1693:C4028,3,FALSE)</f>
        <v>Randall</v>
      </c>
      <c r="C1695" s="91">
        <f>VLOOKUP(A1695,'Medical Examinations'!A1693:H4028,2,FALSE)</f>
        <v>28.27</v>
      </c>
      <c r="D1695" s="15">
        <f>VLOOKUP(A1695,'Medical Examinations'!A1693:H4028,3,FALSE)</f>
        <v>4.62</v>
      </c>
      <c r="E1695" s="15" t="str">
        <f>VLOOKUP(A1695,'Medical Examinations'!A1693:H4028,4,FALSE)</f>
        <v>No</v>
      </c>
      <c r="F1695" s="15" t="str">
        <f>VLOOKUP(A1695,'Medical Examinations'!A1693:H4028,5,FALSE)</f>
        <v>No</v>
      </c>
      <c r="G1695" s="15" t="str">
        <f>VLOOKUP(A1695,'Medical Examinations'!A1693:H4028,6,FALSE)</f>
        <v>No</v>
      </c>
      <c r="H1695" s="15">
        <f>VLOOKUP(A1695,'Medical Examinations'!A1693:H4028,7,FALSE)</f>
        <v>1</v>
      </c>
      <c r="I1695" s="15" t="str">
        <f>VLOOKUP(A1695,'Medical Examinations'!A1693:H4028,8,FALSE)</f>
        <v>No</v>
      </c>
      <c r="J1695" s="15" t="str">
        <f>VLOOKUP(A1695,'Medical Examinations'!A1693:J4028,9,FALSE)</f>
        <v>OVERWEIGHT</v>
      </c>
      <c r="K1695" s="15" t="str">
        <f>VLOOKUP(A1695,'Medical Examinations'!A1693:J4028,10,FALSE)</f>
        <v>NORMAL</v>
      </c>
      <c r="L1695" s="15" t="e">
        <f>VLOOKUP(A1695,'Hospitalisation Details'!A1693:J4036,10,FALSE)</f>
        <v>#N/A</v>
      </c>
      <c r="M1695" s="15" t="e">
        <f>VLOOKUP(A1695,'Hospitalisation Details'!A1693:I4036,6,FALSE)</f>
        <v>#N/A</v>
      </c>
      <c r="N1695" s="15" t="e">
        <f>VLOOKUP(A1695,'Hospitalisation Details'!A1693:I4036,7,FALSE)</f>
        <v>#N/A</v>
      </c>
      <c r="O1695" s="15" t="e">
        <f>VLOOKUP(A1695,'Hospitalisation Details'!A1693:I4036,8,FALSE)</f>
        <v>#N/A</v>
      </c>
      <c r="P1695" s="15" t="e">
        <f>VLOOKUP(A1695,'Hospitalisation Details'!A1693:I4036,9,FALSE)</f>
        <v>#N/A</v>
      </c>
      <c r="Q1695" s="15" t="e">
        <f>VLOOKUP(A1695,'Hospitalisation Details'!A1693:K4036,11,FALSE)</f>
        <v>#N/A</v>
      </c>
    </row>
    <row r="1696" spans="1:17" ht="15.6" x14ac:dyDescent="0.3">
      <c r="A1696" s="78" t="s">
        <v>677</v>
      </c>
      <c r="B1696" s="78" t="str">
        <f>VLOOKUP(A1696,'Customer Names'!A1694:C4029,3,FALSE)</f>
        <v>Tracy L</v>
      </c>
      <c r="C1696" s="91">
        <f>VLOOKUP(A1696,'Medical Examinations'!A1694:H4029,2,FALSE)</f>
        <v>29.92</v>
      </c>
      <c r="D1696" s="15">
        <f>VLOOKUP(A1696,'Medical Examinations'!A1694:H4029,3,FALSE)</f>
        <v>9.07</v>
      </c>
      <c r="E1696" s="15" t="str">
        <f>VLOOKUP(A1696,'Medical Examinations'!A1694:H4029,4,FALSE)</f>
        <v>yes</v>
      </c>
      <c r="F1696" s="15" t="str">
        <f>VLOOKUP(A1696,'Medical Examinations'!A1694:H4029,5,FALSE)</f>
        <v>No</v>
      </c>
      <c r="G1696" s="15" t="str">
        <f>VLOOKUP(A1696,'Medical Examinations'!A1694:H4029,6,FALSE)</f>
        <v>No</v>
      </c>
      <c r="H1696" s="15">
        <f>VLOOKUP(A1696,'Medical Examinations'!A1694:H4029,7,FALSE)</f>
        <v>1</v>
      </c>
      <c r="I1696" s="15" t="str">
        <f>VLOOKUP(A1696,'Medical Examinations'!A1694:H4029,8,FALSE)</f>
        <v>No</v>
      </c>
      <c r="J1696" s="15" t="b">
        <f>VLOOKUP(A1696,'Medical Examinations'!A1694:J4029,9,FALSE)</f>
        <v>0</v>
      </c>
      <c r="K1696" s="15" t="str">
        <f>VLOOKUP(A1696,'Medical Examinations'!A1694:J4029,10,FALSE)</f>
        <v>DIABETES</v>
      </c>
      <c r="L1696" s="15" t="e">
        <f>VLOOKUP(A1696,'Hospitalisation Details'!A1694:J4037,10,FALSE)</f>
        <v>#N/A</v>
      </c>
      <c r="M1696" s="15" t="e">
        <f>VLOOKUP(A1696,'Hospitalisation Details'!A1694:I4037,6,FALSE)</f>
        <v>#N/A</v>
      </c>
      <c r="N1696" s="15" t="e">
        <f>VLOOKUP(A1696,'Hospitalisation Details'!A1694:I4037,7,FALSE)</f>
        <v>#N/A</v>
      </c>
      <c r="O1696" s="15" t="e">
        <f>VLOOKUP(A1696,'Hospitalisation Details'!A1694:I4037,8,FALSE)</f>
        <v>#N/A</v>
      </c>
      <c r="P1696" s="15" t="e">
        <f>VLOOKUP(A1696,'Hospitalisation Details'!A1694:I4037,9,FALSE)</f>
        <v>#N/A</v>
      </c>
      <c r="Q1696" s="15" t="e">
        <f>VLOOKUP(A1696,'Hospitalisation Details'!A1694:K4037,11,FALSE)</f>
        <v>#N/A</v>
      </c>
    </row>
    <row r="1697" spans="1:17" ht="15.6" x14ac:dyDescent="0.3">
      <c r="A1697" s="78" t="s">
        <v>676</v>
      </c>
      <c r="B1697" s="78" t="str">
        <f>VLOOKUP(A1697,'Customer Names'!A1695:C4030,3,FALSE)</f>
        <v>Azelie</v>
      </c>
      <c r="C1697" s="91">
        <f>VLOOKUP(A1697,'Medical Examinations'!A1695:H4030,2,FALSE)</f>
        <v>25.9</v>
      </c>
      <c r="D1697" s="15">
        <f>VLOOKUP(A1697,'Medical Examinations'!A1695:H4030,3,FALSE)</f>
        <v>9.1199999999999992</v>
      </c>
      <c r="E1697" s="15" t="str">
        <f>VLOOKUP(A1697,'Medical Examinations'!A1695:H4030,4,FALSE)</f>
        <v>yes</v>
      </c>
      <c r="F1697" s="15" t="str">
        <f>VLOOKUP(A1697,'Medical Examinations'!A1695:H4030,5,FALSE)</f>
        <v>No</v>
      </c>
      <c r="G1697" s="15" t="str">
        <f>VLOOKUP(A1697,'Medical Examinations'!A1695:H4030,6,FALSE)</f>
        <v>No</v>
      </c>
      <c r="H1697" s="15">
        <f>VLOOKUP(A1697,'Medical Examinations'!A1695:H4030,7,FALSE)</f>
        <v>1</v>
      </c>
      <c r="I1697" s="15" t="str">
        <f>VLOOKUP(A1697,'Medical Examinations'!A1695:H4030,8,FALSE)</f>
        <v>No</v>
      </c>
      <c r="J1697" s="15" t="str">
        <f>VLOOKUP(A1697,'Medical Examinations'!A1695:J4030,9,FALSE)</f>
        <v>OVERWEIGHT</v>
      </c>
      <c r="K1697" s="15" t="str">
        <f>VLOOKUP(A1697,'Medical Examinations'!A1695:J4030,10,FALSE)</f>
        <v>DIABETES</v>
      </c>
      <c r="L1697" s="15" t="e">
        <f>VLOOKUP(A1697,'Hospitalisation Details'!A1695:J4038,10,FALSE)</f>
        <v>#N/A</v>
      </c>
      <c r="M1697" s="15" t="e">
        <f>VLOOKUP(A1697,'Hospitalisation Details'!A1695:I4038,6,FALSE)</f>
        <v>#N/A</v>
      </c>
      <c r="N1697" s="15" t="e">
        <f>VLOOKUP(A1697,'Hospitalisation Details'!A1695:I4038,7,FALSE)</f>
        <v>#N/A</v>
      </c>
      <c r="O1697" s="15" t="e">
        <f>VLOOKUP(A1697,'Hospitalisation Details'!A1695:I4038,8,FALSE)</f>
        <v>#N/A</v>
      </c>
      <c r="P1697" s="15" t="e">
        <f>VLOOKUP(A1697,'Hospitalisation Details'!A1695:I4038,9,FALSE)</f>
        <v>#N/A</v>
      </c>
      <c r="Q1697" s="15" t="e">
        <f>VLOOKUP(A1697,'Hospitalisation Details'!A1695:K4038,11,FALSE)</f>
        <v>#N/A</v>
      </c>
    </row>
    <row r="1698" spans="1:17" ht="15.6" x14ac:dyDescent="0.3">
      <c r="A1698" s="78" t="s">
        <v>675</v>
      </c>
      <c r="B1698" s="78" t="str">
        <f>VLOOKUP(A1698,'Customer Names'!A1696:C4031,3,FALSE)</f>
        <v>Monica M.</v>
      </c>
      <c r="C1698" s="91">
        <f>VLOOKUP(A1698,'Medical Examinations'!A1696:H4031,2,FALSE)</f>
        <v>27.74</v>
      </c>
      <c r="D1698" s="15">
        <f>VLOOKUP(A1698,'Medical Examinations'!A1696:H4031,3,FALSE)</f>
        <v>7.32</v>
      </c>
      <c r="E1698" s="15" t="str">
        <f>VLOOKUP(A1698,'Medical Examinations'!A1696:H4031,4,FALSE)</f>
        <v>yes</v>
      </c>
      <c r="F1698" s="15" t="str">
        <f>VLOOKUP(A1698,'Medical Examinations'!A1696:H4031,5,FALSE)</f>
        <v>No</v>
      </c>
      <c r="G1698" s="15" t="str">
        <f>VLOOKUP(A1698,'Medical Examinations'!A1696:H4031,6,FALSE)</f>
        <v>No</v>
      </c>
      <c r="H1698" s="15">
        <f>VLOOKUP(A1698,'Medical Examinations'!A1696:H4031,7,FALSE)</f>
        <v>1</v>
      </c>
      <c r="I1698" s="15" t="str">
        <f>VLOOKUP(A1698,'Medical Examinations'!A1696:H4031,8,FALSE)</f>
        <v>No</v>
      </c>
      <c r="J1698" s="15" t="str">
        <f>VLOOKUP(A1698,'Medical Examinations'!A1696:J4031,9,FALSE)</f>
        <v>OVERWEIGHT</v>
      </c>
      <c r="K1698" s="15" t="str">
        <f>VLOOKUP(A1698,'Medical Examinations'!A1696:J4031,10,FALSE)</f>
        <v>DIABETES</v>
      </c>
      <c r="L1698" s="15" t="e">
        <f>VLOOKUP(A1698,'Hospitalisation Details'!A1696:J4039,10,FALSE)</f>
        <v>#N/A</v>
      </c>
      <c r="M1698" s="15" t="e">
        <f>VLOOKUP(A1698,'Hospitalisation Details'!A1696:I4039,6,FALSE)</f>
        <v>#N/A</v>
      </c>
      <c r="N1698" s="15" t="e">
        <f>VLOOKUP(A1698,'Hospitalisation Details'!A1696:I4039,7,FALSE)</f>
        <v>#N/A</v>
      </c>
      <c r="O1698" s="15" t="e">
        <f>VLOOKUP(A1698,'Hospitalisation Details'!A1696:I4039,8,FALSE)</f>
        <v>#N/A</v>
      </c>
      <c r="P1698" s="15" t="e">
        <f>VLOOKUP(A1698,'Hospitalisation Details'!A1696:I4039,9,FALSE)</f>
        <v>#N/A</v>
      </c>
      <c r="Q1698" s="15" t="e">
        <f>VLOOKUP(A1698,'Hospitalisation Details'!A1696:K4039,11,FALSE)</f>
        <v>#N/A</v>
      </c>
    </row>
    <row r="1699" spans="1:17" ht="15.6" x14ac:dyDescent="0.3">
      <c r="A1699" s="78" t="s">
        <v>674</v>
      </c>
      <c r="B1699" s="78" t="str">
        <f>VLOOKUP(A1699,'Customer Names'!A1697:C4032,3,FALSE)</f>
        <v>Katarina K.</v>
      </c>
      <c r="C1699" s="91">
        <f>VLOOKUP(A1699,'Medical Examinations'!A1697:H4032,2,FALSE)</f>
        <v>17.260000000000002</v>
      </c>
      <c r="D1699" s="15">
        <f>VLOOKUP(A1699,'Medical Examinations'!A1697:H4032,3,FALSE)</f>
        <v>11.73</v>
      </c>
      <c r="E1699" s="15" t="str">
        <f>VLOOKUP(A1699,'Medical Examinations'!A1697:H4032,4,FALSE)</f>
        <v>No</v>
      </c>
      <c r="F1699" s="15" t="str">
        <f>VLOOKUP(A1699,'Medical Examinations'!A1697:H4032,5,FALSE)</f>
        <v>No</v>
      </c>
      <c r="G1699" s="15" t="str">
        <f>VLOOKUP(A1699,'Medical Examinations'!A1697:H4032,6,FALSE)</f>
        <v>No</v>
      </c>
      <c r="H1699" s="15">
        <f>VLOOKUP(A1699,'Medical Examinations'!A1697:H4032,7,FALSE)</f>
        <v>2</v>
      </c>
      <c r="I1699" s="15" t="str">
        <f>VLOOKUP(A1699,'Medical Examinations'!A1697:H4032,8,FALSE)</f>
        <v>No</v>
      </c>
      <c r="J1699" s="15" t="str">
        <f>VLOOKUP(A1699,'Medical Examinations'!A1697:J4032,9,FALSE)</f>
        <v>UNDERWEIGHT</v>
      </c>
      <c r="K1699" s="15" t="str">
        <f>VLOOKUP(A1699,'Medical Examinations'!A1697:J4032,10,FALSE)</f>
        <v>DIABETES</v>
      </c>
      <c r="L1699" s="15" t="e">
        <f>VLOOKUP(A1699,'Hospitalisation Details'!A1697:J4040,10,FALSE)</f>
        <v>#N/A</v>
      </c>
      <c r="M1699" s="15" t="e">
        <f>VLOOKUP(A1699,'Hospitalisation Details'!A1697:I4040,6,FALSE)</f>
        <v>#N/A</v>
      </c>
      <c r="N1699" s="15" t="e">
        <f>VLOOKUP(A1699,'Hospitalisation Details'!A1697:I4040,7,FALSE)</f>
        <v>#N/A</v>
      </c>
      <c r="O1699" s="15" t="e">
        <f>VLOOKUP(A1699,'Hospitalisation Details'!A1697:I4040,8,FALSE)</f>
        <v>#N/A</v>
      </c>
      <c r="P1699" s="15" t="e">
        <f>VLOOKUP(A1699,'Hospitalisation Details'!A1697:I4040,9,FALSE)</f>
        <v>#N/A</v>
      </c>
      <c r="Q1699" s="15" t="e">
        <f>VLOOKUP(A1699,'Hospitalisation Details'!A1697:K4040,11,FALSE)</f>
        <v>#N/A</v>
      </c>
    </row>
    <row r="1700" spans="1:17" ht="15.6" x14ac:dyDescent="0.3">
      <c r="A1700" s="78" t="s">
        <v>673</v>
      </c>
      <c r="B1700" s="78" t="str">
        <f>VLOOKUP(A1700,'Customer Names'!A1698:C4033,3,FALSE)</f>
        <v>Jamie L.</v>
      </c>
      <c r="C1700" s="91">
        <f>VLOOKUP(A1700,'Medical Examinations'!A1698:H4033,2,FALSE)</f>
        <v>19.855</v>
      </c>
      <c r="D1700" s="15">
        <f>VLOOKUP(A1700,'Medical Examinations'!A1698:H4033,3,FALSE)</f>
        <v>6.64</v>
      </c>
      <c r="E1700" s="15" t="str">
        <f>VLOOKUP(A1700,'Medical Examinations'!A1698:H4033,4,FALSE)</f>
        <v>yes</v>
      </c>
      <c r="F1700" s="15" t="str">
        <f>VLOOKUP(A1700,'Medical Examinations'!A1698:H4033,5,FALSE)</f>
        <v>No</v>
      </c>
      <c r="G1700" s="15" t="str">
        <f>VLOOKUP(A1700,'Medical Examinations'!A1698:H4033,6,FALSE)</f>
        <v>No</v>
      </c>
      <c r="H1700" s="15">
        <f>VLOOKUP(A1700,'Medical Examinations'!A1698:H4033,7,FALSE)</f>
        <v>1</v>
      </c>
      <c r="I1700" s="15" t="str">
        <f>VLOOKUP(A1700,'Medical Examinations'!A1698:H4033,8,FALSE)</f>
        <v>No</v>
      </c>
      <c r="J1700" s="15" t="str">
        <f>VLOOKUP(A1700,'Medical Examinations'!A1698:J4033,9,FALSE)</f>
        <v>NORMAL WEIGHT</v>
      </c>
      <c r="K1700" s="15" t="str">
        <f>VLOOKUP(A1700,'Medical Examinations'!A1698:J4033,10,FALSE)</f>
        <v>DIABETES</v>
      </c>
      <c r="L1700" s="15" t="e">
        <f>VLOOKUP(A1700,'Hospitalisation Details'!A1698:J4041,10,FALSE)</f>
        <v>#N/A</v>
      </c>
      <c r="M1700" s="15" t="e">
        <f>VLOOKUP(A1700,'Hospitalisation Details'!A1698:I4041,6,FALSE)</f>
        <v>#N/A</v>
      </c>
      <c r="N1700" s="15" t="e">
        <f>VLOOKUP(A1700,'Hospitalisation Details'!A1698:I4041,7,FALSE)</f>
        <v>#N/A</v>
      </c>
      <c r="O1700" s="15" t="e">
        <f>VLOOKUP(A1700,'Hospitalisation Details'!A1698:I4041,8,FALSE)</f>
        <v>#N/A</v>
      </c>
      <c r="P1700" s="15" t="e">
        <f>VLOOKUP(A1700,'Hospitalisation Details'!A1698:I4041,9,FALSE)</f>
        <v>#N/A</v>
      </c>
      <c r="Q1700" s="15" t="e">
        <f>VLOOKUP(A1700,'Hospitalisation Details'!A1698:K4041,11,FALSE)</f>
        <v>#N/A</v>
      </c>
    </row>
    <row r="1701" spans="1:17" ht="15.6" x14ac:dyDescent="0.3">
      <c r="A1701" s="78" t="s">
        <v>672</v>
      </c>
      <c r="B1701" s="78" t="str">
        <f>VLOOKUP(A1701,'Customer Names'!A1699:C4034,3,FALSE)</f>
        <v>Brian</v>
      </c>
      <c r="C1701" s="91">
        <f>VLOOKUP(A1701,'Medical Examinations'!A1699:H4034,2,FALSE)</f>
        <v>41.69</v>
      </c>
      <c r="D1701" s="15">
        <f>VLOOKUP(A1701,'Medical Examinations'!A1699:H4034,3,FALSE)</f>
        <v>5.78</v>
      </c>
      <c r="E1701" s="15" t="str">
        <f>VLOOKUP(A1701,'Medical Examinations'!A1699:H4034,4,FALSE)</f>
        <v>No</v>
      </c>
      <c r="F1701" s="15" t="str">
        <f>VLOOKUP(A1701,'Medical Examinations'!A1699:H4034,5,FALSE)</f>
        <v>No</v>
      </c>
      <c r="G1701" s="15" t="str">
        <f>VLOOKUP(A1701,'Medical Examinations'!A1699:H4034,6,FALSE)</f>
        <v>No</v>
      </c>
      <c r="H1701" s="15">
        <f>VLOOKUP(A1701,'Medical Examinations'!A1699:H4034,7,FALSE)</f>
        <v>0</v>
      </c>
      <c r="I1701" s="15" t="str">
        <f>VLOOKUP(A1701,'Medical Examinations'!A1699:H4034,8,FALSE)</f>
        <v>No</v>
      </c>
      <c r="J1701" s="15" t="str">
        <f>VLOOKUP(A1701,'Medical Examinations'!A1699:J4034,9,FALSE)</f>
        <v>OBESITY</v>
      </c>
      <c r="K1701" s="15" t="str">
        <f>VLOOKUP(A1701,'Medical Examinations'!A1699:J4034,10,FALSE)</f>
        <v>PREDIABETES</v>
      </c>
      <c r="L1701" s="15" t="e">
        <f>VLOOKUP(A1701,'Hospitalisation Details'!A1699:J4042,10,FALSE)</f>
        <v>#N/A</v>
      </c>
      <c r="M1701" s="15" t="e">
        <f>VLOOKUP(A1701,'Hospitalisation Details'!A1699:I4042,6,FALSE)</f>
        <v>#N/A</v>
      </c>
      <c r="N1701" s="15" t="e">
        <f>VLOOKUP(A1701,'Hospitalisation Details'!A1699:I4042,7,FALSE)</f>
        <v>#N/A</v>
      </c>
      <c r="O1701" s="15" t="e">
        <f>VLOOKUP(A1701,'Hospitalisation Details'!A1699:I4042,8,FALSE)</f>
        <v>#N/A</v>
      </c>
      <c r="P1701" s="15" t="e">
        <f>VLOOKUP(A1701,'Hospitalisation Details'!A1699:I4042,9,FALSE)</f>
        <v>#N/A</v>
      </c>
      <c r="Q1701" s="15" t="e">
        <f>VLOOKUP(A1701,'Hospitalisation Details'!A1699:K4042,11,FALSE)</f>
        <v>#N/A</v>
      </c>
    </row>
    <row r="1702" spans="1:17" ht="15.6" x14ac:dyDescent="0.3">
      <c r="A1702" s="78" t="s">
        <v>671</v>
      </c>
      <c r="B1702" s="78" t="str">
        <f>VLOOKUP(A1702,'Customer Names'!A1700:C4035,3,FALSE)</f>
        <v>Stacey L.</v>
      </c>
      <c r="C1702" s="91">
        <f>VLOOKUP(A1702,'Medical Examinations'!A1700:H4035,2,FALSE)</f>
        <v>16.12</v>
      </c>
      <c r="D1702" s="15">
        <f>VLOOKUP(A1702,'Medical Examinations'!A1700:H4035,3,FALSE)</f>
        <v>10.45</v>
      </c>
      <c r="E1702" s="15" t="str">
        <f>VLOOKUP(A1702,'Medical Examinations'!A1700:H4035,4,FALSE)</f>
        <v>No</v>
      </c>
      <c r="F1702" s="15" t="str">
        <f>VLOOKUP(A1702,'Medical Examinations'!A1700:H4035,5,FALSE)</f>
        <v>No</v>
      </c>
      <c r="G1702" s="15" t="str">
        <f>VLOOKUP(A1702,'Medical Examinations'!A1700:H4035,6,FALSE)</f>
        <v>No</v>
      </c>
      <c r="H1702" s="15">
        <f>VLOOKUP(A1702,'Medical Examinations'!A1700:H4035,7,FALSE)</f>
        <v>0</v>
      </c>
      <c r="I1702" s="15" t="str">
        <f>VLOOKUP(A1702,'Medical Examinations'!A1700:H4035,8,FALSE)</f>
        <v>No</v>
      </c>
      <c r="J1702" s="15" t="str">
        <f>VLOOKUP(A1702,'Medical Examinations'!A1700:J4035,9,FALSE)</f>
        <v>UNDERWEIGHT</v>
      </c>
      <c r="K1702" s="15" t="str">
        <f>VLOOKUP(A1702,'Medical Examinations'!A1700:J4035,10,FALSE)</f>
        <v>DIABETES</v>
      </c>
      <c r="L1702" s="15" t="e">
        <f>VLOOKUP(A1702,'Hospitalisation Details'!A1700:J4043,10,FALSE)</f>
        <v>#N/A</v>
      </c>
      <c r="M1702" s="15" t="e">
        <f>VLOOKUP(A1702,'Hospitalisation Details'!A1700:I4043,6,FALSE)</f>
        <v>#N/A</v>
      </c>
      <c r="N1702" s="15" t="e">
        <f>VLOOKUP(A1702,'Hospitalisation Details'!A1700:I4043,7,FALSE)</f>
        <v>#N/A</v>
      </c>
      <c r="O1702" s="15" t="e">
        <f>VLOOKUP(A1702,'Hospitalisation Details'!A1700:I4043,8,FALSE)</f>
        <v>#N/A</v>
      </c>
      <c r="P1702" s="15" t="e">
        <f>VLOOKUP(A1702,'Hospitalisation Details'!A1700:I4043,9,FALSE)</f>
        <v>#N/A</v>
      </c>
      <c r="Q1702" s="15" t="e">
        <f>VLOOKUP(A1702,'Hospitalisation Details'!A1700:K4043,11,FALSE)</f>
        <v>#N/A</v>
      </c>
    </row>
    <row r="1703" spans="1:17" ht="15.6" x14ac:dyDescent="0.3">
      <c r="A1703" s="78" t="s">
        <v>670</v>
      </c>
      <c r="B1703" s="78" t="str">
        <f>VLOOKUP(A1703,'Customer Names'!A1701:C4036,3,FALSE)</f>
        <v>Stephen</v>
      </c>
      <c r="C1703" s="91">
        <f>VLOOKUP(A1703,'Medical Examinations'!A1701:H4036,2,FALSE)</f>
        <v>37.43</v>
      </c>
      <c r="D1703" s="15">
        <f>VLOOKUP(A1703,'Medical Examinations'!A1701:H4036,3,FALSE)</f>
        <v>4.5199999999999996</v>
      </c>
      <c r="E1703" s="15" t="str">
        <f>VLOOKUP(A1703,'Medical Examinations'!A1701:H4036,4,FALSE)</f>
        <v>No</v>
      </c>
      <c r="F1703" s="15" t="str">
        <f>VLOOKUP(A1703,'Medical Examinations'!A1701:H4036,5,FALSE)</f>
        <v>No</v>
      </c>
      <c r="G1703" s="15" t="str">
        <f>VLOOKUP(A1703,'Medical Examinations'!A1701:H4036,6,FALSE)</f>
        <v>No</v>
      </c>
      <c r="H1703" s="15">
        <f>VLOOKUP(A1703,'Medical Examinations'!A1701:H4036,7,FALSE)</f>
        <v>1</v>
      </c>
      <c r="I1703" s="15" t="str">
        <f>VLOOKUP(A1703,'Medical Examinations'!A1701:H4036,8,FALSE)</f>
        <v>No</v>
      </c>
      <c r="J1703" s="15" t="str">
        <f>VLOOKUP(A1703,'Medical Examinations'!A1701:J4036,9,FALSE)</f>
        <v>OBESITY</v>
      </c>
      <c r="K1703" s="15" t="str">
        <f>VLOOKUP(A1703,'Medical Examinations'!A1701:J4036,10,FALSE)</f>
        <v>NORMAL</v>
      </c>
      <c r="L1703" s="15" t="e">
        <f>VLOOKUP(A1703,'Hospitalisation Details'!A1701:J4044,10,FALSE)</f>
        <v>#N/A</v>
      </c>
      <c r="M1703" s="15" t="e">
        <f>VLOOKUP(A1703,'Hospitalisation Details'!A1701:I4044,6,FALSE)</f>
        <v>#N/A</v>
      </c>
      <c r="N1703" s="15" t="e">
        <f>VLOOKUP(A1703,'Hospitalisation Details'!A1701:I4044,7,FALSE)</f>
        <v>#N/A</v>
      </c>
      <c r="O1703" s="15" t="e">
        <f>VLOOKUP(A1703,'Hospitalisation Details'!A1701:I4044,8,FALSE)</f>
        <v>#N/A</v>
      </c>
      <c r="P1703" s="15" t="e">
        <f>VLOOKUP(A1703,'Hospitalisation Details'!A1701:I4044,9,FALSE)</f>
        <v>#N/A</v>
      </c>
      <c r="Q1703" s="15" t="e">
        <f>VLOOKUP(A1703,'Hospitalisation Details'!A1701:K4044,11,FALSE)</f>
        <v>#N/A</v>
      </c>
    </row>
    <row r="1704" spans="1:17" ht="15.6" x14ac:dyDescent="0.3">
      <c r="A1704" s="78" t="s">
        <v>669</v>
      </c>
      <c r="B1704" s="78" t="str">
        <f>VLOOKUP(A1704,'Customer Names'!A1702:C4037,3,FALSE)</f>
        <v>Joshua</v>
      </c>
      <c r="C1704" s="91">
        <f>VLOOKUP(A1704,'Medical Examinations'!A1702:H4037,2,FALSE)</f>
        <v>31.065000000000001</v>
      </c>
      <c r="D1704" s="15">
        <f>VLOOKUP(A1704,'Medical Examinations'!A1702:H4037,3,FALSE)</f>
        <v>5.71</v>
      </c>
      <c r="E1704" s="15" t="str">
        <f>VLOOKUP(A1704,'Medical Examinations'!A1702:H4037,4,FALSE)</f>
        <v>No</v>
      </c>
      <c r="F1704" s="15" t="str">
        <f>VLOOKUP(A1704,'Medical Examinations'!A1702:H4037,5,FALSE)</f>
        <v>No</v>
      </c>
      <c r="G1704" s="15" t="str">
        <f>VLOOKUP(A1704,'Medical Examinations'!A1702:H4037,6,FALSE)</f>
        <v>No</v>
      </c>
      <c r="H1704" s="15">
        <f>VLOOKUP(A1704,'Medical Examinations'!A1702:H4037,7,FALSE)</f>
        <v>0</v>
      </c>
      <c r="I1704" s="15" t="str">
        <f>VLOOKUP(A1704,'Medical Examinations'!A1702:H4037,8,FALSE)</f>
        <v>No</v>
      </c>
      <c r="J1704" s="15" t="str">
        <f>VLOOKUP(A1704,'Medical Examinations'!A1702:J4037,9,FALSE)</f>
        <v>OBESITY</v>
      </c>
      <c r="K1704" s="15" t="str">
        <f>VLOOKUP(A1704,'Medical Examinations'!A1702:J4037,10,FALSE)</f>
        <v>PREDIABETES</v>
      </c>
      <c r="L1704" s="15" t="e">
        <f>VLOOKUP(A1704,'Hospitalisation Details'!A1702:J4045,10,FALSE)</f>
        <v>#N/A</v>
      </c>
      <c r="M1704" s="15" t="e">
        <f>VLOOKUP(A1704,'Hospitalisation Details'!A1702:I4045,6,FALSE)</f>
        <v>#N/A</v>
      </c>
      <c r="N1704" s="15" t="e">
        <f>VLOOKUP(A1704,'Hospitalisation Details'!A1702:I4045,7,FALSE)</f>
        <v>#N/A</v>
      </c>
      <c r="O1704" s="15" t="e">
        <f>VLOOKUP(A1704,'Hospitalisation Details'!A1702:I4045,8,FALSE)</f>
        <v>#N/A</v>
      </c>
      <c r="P1704" s="15" t="e">
        <f>VLOOKUP(A1704,'Hospitalisation Details'!A1702:I4045,9,FALSE)</f>
        <v>#N/A</v>
      </c>
      <c r="Q1704" s="15" t="e">
        <f>VLOOKUP(A1704,'Hospitalisation Details'!A1702:K4045,11,FALSE)</f>
        <v>#N/A</v>
      </c>
    </row>
    <row r="1705" spans="1:17" ht="15.6" x14ac:dyDescent="0.3">
      <c r="A1705" s="78" t="s">
        <v>668</v>
      </c>
      <c r="B1705" s="78" t="str">
        <f>VLOOKUP(A1705,'Customer Names'!A1703:C4038,3,FALSE)</f>
        <v>Josh</v>
      </c>
      <c r="C1705" s="91">
        <f>VLOOKUP(A1705,'Medical Examinations'!A1703:H4038,2,FALSE)</f>
        <v>25.08</v>
      </c>
      <c r="D1705" s="15">
        <f>VLOOKUP(A1705,'Medical Examinations'!A1703:H4038,3,FALSE)</f>
        <v>4.7699999999999996</v>
      </c>
      <c r="E1705" s="15" t="str">
        <f>VLOOKUP(A1705,'Medical Examinations'!A1703:H4038,4,FALSE)</f>
        <v>No</v>
      </c>
      <c r="F1705" s="15" t="str">
        <f>VLOOKUP(A1705,'Medical Examinations'!A1703:H4038,5,FALSE)</f>
        <v>No</v>
      </c>
      <c r="G1705" s="15" t="str">
        <f>VLOOKUP(A1705,'Medical Examinations'!A1703:H4038,6,FALSE)</f>
        <v>No</v>
      </c>
      <c r="H1705" s="15">
        <f>VLOOKUP(A1705,'Medical Examinations'!A1703:H4038,7,FALSE)</f>
        <v>0</v>
      </c>
      <c r="I1705" s="15" t="str">
        <f>VLOOKUP(A1705,'Medical Examinations'!A1703:H4038,8,FALSE)</f>
        <v>No</v>
      </c>
      <c r="J1705" s="15" t="str">
        <f>VLOOKUP(A1705,'Medical Examinations'!A1703:J4038,9,FALSE)</f>
        <v>OVERWEIGHT</v>
      </c>
      <c r="K1705" s="15" t="str">
        <f>VLOOKUP(A1705,'Medical Examinations'!A1703:J4038,10,FALSE)</f>
        <v>NORMAL</v>
      </c>
      <c r="L1705" s="15" t="e">
        <f>VLOOKUP(A1705,'Hospitalisation Details'!A1703:J4046,10,FALSE)</f>
        <v>#N/A</v>
      </c>
      <c r="M1705" s="15" t="e">
        <f>VLOOKUP(A1705,'Hospitalisation Details'!A1703:I4046,6,FALSE)</f>
        <v>#N/A</v>
      </c>
      <c r="N1705" s="15" t="e">
        <f>VLOOKUP(A1705,'Hospitalisation Details'!A1703:I4046,7,FALSE)</f>
        <v>#N/A</v>
      </c>
      <c r="O1705" s="15" t="e">
        <f>VLOOKUP(A1705,'Hospitalisation Details'!A1703:I4046,8,FALSE)</f>
        <v>#N/A</v>
      </c>
      <c r="P1705" s="15" t="e">
        <f>VLOOKUP(A1705,'Hospitalisation Details'!A1703:I4046,9,FALSE)</f>
        <v>#N/A</v>
      </c>
      <c r="Q1705" s="15" t="e">
        <f>VLOOKUP(A1705,'Hospitalisation Details'!A1703:K4046,11,FALSE)</f>
        <v>#N/A</v>
      </c>
    </row>
    <row r="1706" spans="1:17" ht="15.6" x14ac:dyDescent="0.3">
      <c r="A1706" s="78" t="s">
        <v>667</v>
      </c>
      <c r="B1706" s="78" t="str">
        <f>VLOOKUP(A1706,'Customer Names'!A1704:C4039,3,FALSE)</f>
        <v>Heather</v>
      </c>
      <c r="C1706" s="91">
        <f>VLOOKUP(A1706,'Medical Examinations'!A1704:H4039,2,FALSE)</f>
        <v>15.2</v>
      </c>
      <c r="D1706" s="15">
        <f>VLOOKUP(A1706,'Medical Examinations'!A1704:H4039,3,FALSE)</f>
        <v>7.81</v>
      </c>
      <c r="E1706" s="15" t="str">
        <f>VLOOKUP(A1706,'Medical Examinations'!A1704:H4039,4,FALSE)</f>
        <v>yes</v>
      </c>
      <c r="F1706" s="15" t="str">
        <f>VLOOKUP(A1706,'Medical Examinations'!A1704:H4039,5,FALSE)</f>
        <v>No</v>
      </c>
      <c r="G1706" s="15" t="str">
        <f>VLOOKUP(A1706,'Medical Examinations'!A1704:H4039,6,FALSE)</f>
        <v>No</v>
      </c>
      <c r="H1706" s="15">
        <f>VLOOKUP(A1706,'Medical Examinations'!A1704:H4039,7,FALSE)</f>
        <v>1</v>
      </c>
      <c r="I1706" s="15" t="str">
        <f>VLOOKUP(A1706,'Medical Examinations'!A1704:H4039,8,FALSE)</f>
        <v>No</v>
      </c>
      <c r="J1706" s="15" t="str">
        <f>VLOOKUP(A1706,'Medical Examinations'!A1704:J4039,9,FALSE)</f>
        <v>UNDERWEIGHT</v>
      </c>
      <c r="K1706" s="15" t="str">
        <f>VLOOKUP(A1706,'Medical Examinations'!A1704:J4039,10,FALSE)</f>
        <v>DIABETES</v>
      </c>
      <c r="L1706" s="15" t="e">
        <f>VLOOKUP(A1706,'Hospitalisation Details'!A1704:J4047,10,FALSE)</f>
        <v>#N/A</v>
      </c>
      <c r="M1706" s="15" t="e">
        <f>VLOOKUP(A1706,'Hospitalisation Details'!A1704:I4047,6,FALSE)</f>
        <v>#N/A</v>
      </c>
      <c r="N1706" s="15" t="e">
        <f>VLOOKUP(A1706,'Hospitalisation Details'!A1704:I4047,7,FALSE)</f>
        <v>#N/A</v>
      </c>
      <c r="O1706" s="15" t="e">
        <f>VLOOKUP(A1706,'Hospitalisation Details'!A1704:I4047,8,FALSE)</f>
        <v>#N/A</v>
      </c>
      <c r="P1706" s="15" t="e">
        <f>VLOOKUP(A1706,'Hospitalisation Details'!A1704:I4047,9,FALSE)</f>
        <v>#N/A</v>
      </c>
      <c r="Q1706" s="15" t="e">
        <f>VLOOKUP(A1706,'Hospitalisation Details'!A1704:K4047,11,FALSE)</f>
        <v>#N/A</v>
      </c>
    </row>
    <row r="1707" spans="1:17" ht="15.6" x14ac:dyDescent="0.3">
      <c r="A1707" s="78" t="s">
        <v>666</v>
      </c>
      <c r="B1707" s="78" t="str">
        <f>VLOOKUP(A1707,'Customer Names'!A1705:C4040,3,FALSE)</f>
        <v>James C.</v>
      </c>
      <c r="C1707" s="91">
        <f>VLOOKUP(A1707,'Medical Examinations'!A1705:H4040,2,FALSE)</f>
        <v>22.34</v>
      </c>
      <c r="D1707" s="15">
        <f>VLOOKUP(A1707,'Medical Examinations'!A1705:H4040,3,FALSE)</f>
        <v>5.19</v>
      </c>
      <c r="E1707" s="15" t="str">
        <f>VLOOKUP(A1707,'Medical Examinations'!A1705:H4040,4,FALSE)</f>
        <v>yes</v>
      </c>
      <c r="F1707" s="15" t="str">
        <f>VLOOKUP(A1707,'Medical Examinations'!A1705:H4040,5,FALSE)</f>
        <v>No</v>
      </c>
      <c r="G1707" s="15" t="str">
        <f>VLOOKUP(A1707,'Medical Examinations'!A1705:H4040,6,FALSE)</f>
        <v>No</v>
      </c>
      <c r="H1707" s="15">
        <f>VLOOKUP(A1707,'Medical Examinations'!A1705:H4040,7,FALSE)</f>
        <v>0</v>
      </c>
      <c r="I1707" s="15" t="str">
        <f>VLOOKUP(A1707,'Medical Examinations'!A1705:H4040,8,FALSE)</f>
        <v>No</v>
      </c>
      <c r="J1707" s="15" t="str">
        <f>VLOOKUP(A1707,'Medical Examinations'!A1705:J4040,9,FALSE)</f>
        <v>NORMAL WEIGHT</v>
      </c>
      <c r="K1707" s="15" t="str">
        <f>VLOOKUP(A1707,'Medical Examinations'!A1705:J4040,10,FALSE)</f>
        <v>NORMAL</v>
      </c>
      <c r="L1707" s="15" t="e">
        <f>VLOOKUP(A1707,'Hospitalisation Details'!A1705:J4048,10,FALSE)</f>
        <v>#N/A</v>
      </c>
      <c r="M1707" s="15" t="e">
        <f>VLOOKUP(A1707,'Hospitalisation Details'!A1705:I4048,6,FALSE)</f>
        <v>#N/A</v>
      </c>
      <c r="N1707" s="15" t="e">
        <f>VLOOKUP(A1707,'Hospitalisation Details'!A1705:I4048,7,FALSE)</f>
        <v>#N/A</v>
      </c>
      <c r="O1707" s="15" t="e">
        <f>VLOOKUP(A1707,'Hospitalisation Details'!A1705:I4048,8,FALSE)</f>
        <v>#N/A</v>
      </c>
      <c r="P1707" s="15" t="e">
        <f>VLOOKUP(A1707,'Hospitalisation Details'!A1705:I4048,9,FALSE)</f>
        <v>#N/A</v>
      </c>
      <c r="Q1707" s="15" t="e">
        <f>VLOOKUP(A1707,'Hospitalisation Details'!A1705:K4048,11,FALSE)</f>
        <v>#N/A</v>
      </c>
    </row>
    <row r="1708" spans="1:17" ht="15.6" x14ac:dyDescent="0.3">
      <c r="A1708" s="78" t="s">
        <v>665</v>
      </c>
      <c r="B1708" s="78" t="str">
        <f>VLOOKUP(A1708,'Customer Names'!A1706:C4041,3,FALSE)</f>
        <v>Kim</v>
      </c>
      <c r="C1708" s="91">
        <f>VLOOKUP(A1708,'Medical Examinations'!A1706:H4041,2,FALSE)</f>
        <v>40.15</v>
      </c>
      <c r="D1708" s="15">
        <f>VLOOKUP(A1708,'Medical Examinations'!A1706:H4041,3,FALSE)</f>
        <v>5.93</v>
      </c>
      <c r="E1708" s="15" t="str">
        <f>VLOOKUP(A1708,'Medical Examinations'!A1706:H4041,4,FALSE)</f>
        <v>No</v>
      </c>
      <c r="F1708" s="15" t="str">
        <f>VLOOKUP(A1708,'Medical Examinations'!A1706:H4041,5,FALSE)</f>
        <v>No</v>
      </c>
      <c r="G1708" s="15" t="str">
        <f>VLOOKUP(A1708,'Medical Examinations'!A1706:H4041,6,FALSE)</f>
        <v>No</v>
      </c>
      <c r="H1708" s="15">
        <f>VLOOKUP(A1708,'Medical Examinations'!A1706:H4041,7,FALSE)</f>
        <v>1</v>
      </c>
      <c r="I1708" s="15" t="str">
        <f>VLOOKUP(A1708,'Medical Examinations'!A1706:H4041,8,FALSE)</f>
        <v>No</v>
      </c>
      <c r="J1708" s="15" t="str">
        <f>VLOOKUP(A1708,'Medical Examinations'!A1706:J4041,9,FALSE)</f>
        <v>OBESITY</v>
      </c>
      <c r="K1708" s="15" t="str">
        <f>VLOOKUP(A1708,'Medical Examinations'!A1706:J4041,10,FALSE)</f>
        <v>PREDIABETES</v>
      </c>
      <c r="L1708" s="15" t="e">
        <f>VLOOKUP(A1708,'Hospitalisation Details'!A1706:J4049,10,FALSE)</f>
        <v>#N/A</v>
      </c>
      <c r="M1708" s="15" t="e">
        <f>VLOOKUP(A1708,'Hospitalisation Details'!A1706:I4049,6,FALSE)</f>
        <v>#N/A</v>
      </c>
      <c r="N1708" s="15" t="e">
        <f>VLOOKUP(A1708,'Hospitalisation Details'!A1706:I4049,7,FALSE)</f>
        <v>#N/A</v>
      </c>
      <c r="O1708" s="15" t="e">
        <f>VLOOKUP(A1708,'Hospitalisation Details'!A1706:I4049,8,FALSE)</f>
        <v>#N/A</v>
      </c>
      <c r="P1708" s="15" t="e">
        <f>VLOOKUP(A1708,'Hospitalisation Details'!A1706:I4049,9,FALSE)</f>
        <v>#N/A</v>
      </c>
      <c r="Q1708" s="15" t="e">
        <f>VLOOKUP(A1708,'Hospitalisation Details'!A1706:K4049,11,FALSE)</f>
        <v>#N/A</v>
      </c>
    </row>
    <row r="1709" spans="1:17" ht="15.6" x14ac:dyDescent="0.3">
      <c r="A1709" s="78" t="s">
        <v>664</v>
      </c>
      <c r="B1709" s="78" t="str">
        <f>VLOOKUP(A1709,'Customer Names'!A1707:C4042,3,FALSE)</f>
        <v>Marie E.</v>
      </c>
      <c r="C1709" s="91">
        <f>VLOOKUP(A1709,'Medical Examinations'!A1707:H4042,2,FALSE)</f>
        <v>37.729999999999997</v>
      </c>
      <c r="D1709" s="15">
        <f>VLOOKUP(A1709,'Medical Examinations'!A1707:H4042,3,FALSE)</f>
        <v>6.29</v>
      </c>
      <c r="E1709" s="15" t="str">
        <f>VLOOKUP(A1709,'Medical Examinations'!A1707:H4042,4,FALSE)</f>
        <v>No</v>
      </c>
      <c r="F1709" s="15" t="str">
        <f>VLOOKUP(A1709,'Medical Examinations'!A1707:H4042,5,FALSE)</f>
        <v>No</v>
      </c>
      <c r="G1709" s="15" t="str">
        <f>VLOOKUP(A1709,'Medical Examinations'!A1707:H4042,6,FALSE)</f>
        <v>No</v>
      </c>
      <c r="H1709" s="15">
        <f>VLOOKUP(A1709,'Medical Examinations'!A1707:H4042,7,FALSE)</f>
        <v>1</v>
      </c>
      <c r="I1709" s="15" t="str">
        <f>VLOOKUP(A1709,'Medical Examinations'!A1707:H4042,8,FALSE)</f>
        <v>No</v>
      </c>
      <c r="J1709" s="15" t="str">
        <f>VLOOKUP(A1709,'Medical Examinations'!A1707:J4042,9,FALSE)</f>
        <v>OBESITY</v>
      </c>
      <c r="K1709" s="15" t="str">
        <f>VLOOKUP(A1709,'Medical Examinations'!A1707:J4042,10,FALSE)</f>
        <v>PREDIABETES</v>
      </c>
      <c r="L1709" s="15" t="e">
        <f>VLOOKUP(A1709,'Hospitalisation Details'!A1707:J4050,10,FALSE)</f>
        <v>#N/A</v>
      </c>
      <c r="M1709" s="15" t="e">
        <f>VLOOKUP(A1709,'Hospitalisation Details'!A1707:I4050,6,FALSE)</f>
        <v>#N/A</v>
      </c>
      <c r="N1709" s="15" t="e">
        <f>VLOOKUP(A1709,'Hospitalisation Details'!A1707:I4050,7,FALSE)</f>
        <v>#N/A</v>
      </c>
      <c r="O1709" s="15" t="e">
        <f>VLOOKUP(A1709,'Hospitalisation Details'!A1707:I4050,8,FALSE)</f>
        <v>#N/A</v>
      </c>
      <c r="P1709" s="15" t="e">
        <f>VLOOKUP(A1709,'Hospitalisation Details'!A1707:I4050,9,FALSE)</f>
        <v>#N/A</v>
      </c>
      <c r="Q1709" s="15" t="e">
        <f>VLOOKUP(A1709,'Hospitalisation Details'!A1707:K4050,11,FALSE)</f>
        <v>#N/A</v>
      </c>
    </row>
    <row r="1710" spans="1:17" ht="15.6" x14ac:dyDescent="0.3">
      <c r="A1710" s="78" t="s">
        <v>663</v>
      </c>
      <c r="B1710" s="78" t="str">
        <f>VLOOKUP(A1710,'Customer Names'!A1708:C4043,3,FALSE)</f>
        <v>Dariusz</v>
      </c>
      <c r="C1710" s="91">
        <f>VLOOKUP(A1710,'Medical Examinations'!A1708:H4043,2,FALSE)</f>
        <v>25.35</v>
      </c>
      <c r="D1710" s="15">
        <f>VLOOKUP(A1710,'Medical Examinations'!A1708:H4043,3,FALSE)</f>
        <v>4.9000000000000004</v>
      </c>
      <c r="E1710" s="15" t="str">
        <f>VLOOKUP(A1710,'Medical Examinations'!A1708:H4043,4,FALSE)</f>
        <v>No</v>
      </c>
      <c r="F1710" s="15" t="str">
        <f>VLOOKUP(A1710,'Medical Examinations'!A1708:H4043,5,FALSE)</f>
        <v>No</v>
      </c>
      <c r="G1710" s="15" t="str">
        <f>VLOOKUP(A1710,'Medical Examinations'!A1708:H4043,6,FALSE)</f>
        <v>No</v>
      </c>
      <c r="H1710" s="15">
        <f>VLOOKUP(A1710,'Medical Examinations'!A1708:H4043,7,FALSE)</f>
        <v>0</v>
      </c>
      <c r="I1710" s="15" t="str">
        <f>VLOOKUP(A1710,'Medical Examinations'!A1708:H4043,8,FALSE)</f>
        <v>No</v>
      </c>
      <c r="J1710" s="15" t="str">
        <f>VLOOKUP(A1710,'Medical Examinations'!A1708:J4043,9,FALSE)</f>
        <v>OVERWEIGHT</v>
      </c>
      <c r="K1710" s="15" t="str">
        <f>VLOOKUP(A1710,'Medical Examinations'!A1708:J4043,10,FALSE)</f>
        <v>NORMAL</v>
      </c>
      <c r="L1710" s="15" t="e">
        <f>VLOOKUP(A1710,'Hospitalisation Details'!A1708:J4051,10,FALSE)</f>
        <v>#N/A</v>
      </c>
      <c r="M1710" s="15" t="e">
        <f>VLOOKUP(A1710,'Hospitalisation Details'!A1708:I4051,6,FALSE)</f>
        <v>#N/A</v>
      </c>
      <c r="N1710" s="15" t="e">
        <f>VLOOKUP(A1710,'Hospitalisation Details'!A1708:I4051,7,FALSE)</f>
        <v>#N/A</v>
      </c>
      <c r="O1710" s="15" t="e">
        <f>VLOOKUP(A1710,'Hospitalisation Details'!A1708:I4051,8,FALSE)</f>
        <v>#N/A</v>
      </c>
      <c r="P1710" s="15" t="e">
        <f>VLOOKUP(A1710,'Hospitalisation Details'!A1708:I4051,9,FALSE)</f>
        <v>#N/A</v>
      </c>
      <c r="Q1710" s="15" t="e">
        <f>VLOOKUP(A1710,'Hospitalisation Details'!A1708:K4051,11,FALSE)</f>
        <v>#N/A</v>
      </c>
    </row>
    <row r="1711" spans="1:17" ht="15.6" x14ac:dyDescent="0.3">
      <c r="A1711" s="78" t="s">
        <v>662</v>
      </c>
      <c r="B1711" s="78" t="str">
        <f>VLOOKUP(A1711,'Customer Names'!A1709:C4044,3,FALSE)</f>
        <v>Jessica E.</v>
      </c>
      <c r="C1711" s="91">
        <f>VLOOKUP(A1711,'Medical Examinations'!A1709:H4044,2,FALSE)</f>
        <v>26.41</v>
      </c>
      <c r="D1711" s="15">
        <f>VLOOKUP(A1711,'Medical Examinations'!A1709:H4044,3,FALSE)</f>
        <v>5.07</v>
      </c>
      <c r="E1711" s="15" t="str">
        <f>VLOOKUP(A1711,'Medical Examinations'!A1709:H4044,4,FALSE)</f>
        <v>yes</v>
      </c>
      <c r="F1711" s="15" t="str">
        <f>VLOOKUP(A1711,'Medical Examinations'!A1709:H4044,5,FALSE)</f>
        <v>No</v>
      </c>
      <c r="G1711" s="15" t="str">
        <f>VLOOKUP(A1711,'Medical Examinations'!A1709:H4044,6,FALSE)</f>
        <v>No</v>
      </c>
      <c r="H1711" s="15">
        <f>VLOOKUP(A1711,'Medical Examinations'!A1709:H4044,7,FALSE)</f>
        <v>1</v>
      </c>
      <c r="I1711" s="15" t="str">
        <f>VLOOKUP(A1711,'Medical Examinations'!A1709:H4044,8,FALSE)</f>
        <v>No</v>
      </c>
      <c r="J1711" s="15" t="str">
        <f>VLOOKUP(A1711,'Medical Examinations'!A1709:J4044,9,FALSE)</f>
        <v>OVERWEIGHT</v>
      </c>
      <c r="K1711" s="15" t="str">
        <f>VLOOKUP(A1711,'Medical Examinations'!A1709:J4044,10,FALSE)</f>
        <v>NORMAL</v>
      </c>
      <c r="L1711" s="15" t="e">
        <f>VLOOKUP(A1711,'Hospitalisation Details'!A1709:J4052,10,FALSE)</f>
        <v>#N/A</v>
      </c>
      <c r="M1711" s="15" t="e">
        <f>VLOOKUP(A1711,'Hospitalisation Details'!A1709:I4052,6,FALSE)</f>
        <v>#N/A</v>
      </c>
      <c r="N1711" s="15" t="e">
        <f>VLOOKUP(A1711,'Hospitalisation Details'!A1709:I4052,7,FALSE)</f>
        <v>#N/A</v>
      </c>
      <c r="O1711" s="15" t="e">
        <f>VLOOKUP(A1711,'Hospitalisation Details'!A1709:I4052,8,FALSE)</f>
        <v>#N/A</v>
      </c>
      <c r="P1711" s="15" t="e">
        <f>VLOOKUP(A1711,'Hospitalisation Details'!A1709:I4052,9,FALSE)</f>
        <v>#N/A</v>
      </c>
      <c r="Q1711" s="15" t="e">
        <f>VLOOKUP(A1711,'Hospitalisation Details'!A1709:K4052,11,FALSE)</f>
        <v>#N/A</v>
      </c>
    </row>
    <row r="1712" spans="1:17" ht="15.6" x14ac:dyDescent="0.3">
      <c r="A1712" s="78" t="s">
        <v>661</v>
      </c>
      <c r="B1712" s="78" t="str">
        <f>VLOOKUP(A1712,'Customer Names'!A1710:C4045,3,FALSE)</f>
        <v>Kristen</v>
      </c>
      <c r="C1712" s="91">
        <f>VLOOKUP(A1712,'Medical Examinations'!A1710:H4045,2,FALSE)</f>
        <v>27.6</v>
      </c>
      <c r="D1712" s="15">
        <f>VLOOKUP(A1712,'Medical Examinations'!A1710:H4045,3,FALSE)</f>
        <v>5.33</v>
      </c>
      <c r="E1712" s="15" t="str">
        <f>VLOOKUP(A1712,'Medical Examinations'!A1710:H4045,4,FALSE)</f>
        <v>No</v>
      </c>
      <c r="F1712" s="15" t="str">
        <f>VLOOKUP(A1712,'Medical Examinations'!A1710:H4045,5,FALSE)</f>
        <v>No</v>
      </c>
      <c r="G1712" s="15" t="str">
        <f>VLOOKUP(A1712,'Medical Examinations'!A1710:H4045,6,FALSE)</f>
        <v>No</v>
      </c>
      <c r="H1712" s="15">
        <f>VLOOKUP(A1712,'Medical Examinations'!A1710:H4045,7,FALSE)</f>
        <v>1</v>
      </c>
      <c r="I1712" s="15" t="str">
        <f>VLOOKUP(A1712,'Medical Examinations'!A1710:H4045,8,FALSE)</f>
        <v>No</v>
      </c>
      <c r="J1712" s="15" t="str">
        <f>VLOOKUP(A1712,'Medical Examinations'!A1710:J4045,9,FALSE)</f>
        <v>OVERWEIGHT</v>
      </c>
      <c r="K1712" s="15" t="str">
        <f>VLOOKUP(A1712,'Medical Examinations'!A1710:J4045,10,FALSE)</f>
        <v>NORMAL</v>
      </c>
      <c r="L1712" s="15" t="e">
        <f>VLOOKUP(A1712,'Hospitalisation Details'!A1710:J4053,10,FALSE)</f>
        <v>#N/A</v>
      </c>
      <c r="M1712" s="15" t="e">
        <f>VLOOKUP(A1712,'Hospitalisation Details'!A1710:I4053,6,FALSE)</f>
        <v>#N/A</v>
      </c>
      <c r="N1712" s="15" t="e">
        <f>VLOOKUP(A1712,'Hospitalisation Details'!A1710:I4053,7,FALSE)</f>
        <v>#N/A</v>
      </c>
      <c r="O1712" s="15" t="e">
        <f>VLOOKUP(A1712,'Hospitalisation Details'!A1710:I4053,8,FALSE)</f>
        <v>#N/A</v>
      </c>
      <c r="P1712" s="15" t="e">
        <f>VLOOKUP(A1712,'Hospitalisation Details'!A1710:I4053,9,FALSE)</f>
        <v>#N/A</v>
      </c>
      <c r="Q1712" s="15" t="e">
        <f>VLOOKUP(A1712,'Hospitalisation Details'!A1710:K4053,11,FALSE)</f>
        <v>#N/A</v>
      </c>
    </row>
    <row r="1713" spans="1:17" ht="15.6" x14ac:dyDescent="0.3">
      <c r="A1713" s="78" t="s">
        <v>660</v>
      </c>
      <c r="B1713" s="78" t="str">
        <f>VLOOKUP(A1713,'Customer Names'!A1711:C4046,3,FALSE)</f>
        <v>Mr.  Jose Guadalupe P. Sr.</v>
      </c>
      <c r="C1713" s="91">
        <f>VLOOKUP(A1713,'Medical Examinations'!A1711:H4046,2,FALSE)</f>
        <v>33.82</v>
      </c>
      <c r="D1713" s="15">
        <f>VLOOKUP(A1713,'Medical Examinations'!A1711:H4046,3,FALSE)</f>
        <v>8.93</v>
      </c>
      <c r="E1713" s="15" t="str">
        <f>VLOOKUP(A1713,'Medical Examinations'!A1711:H4046,4,FALSE)</f>
        <v>yes</v>
      </c>
      <c r="F1713" s="15" t="str">
        <f>VLOOKUP(A1713,'Medical Examinations'!A1711:H4046,5,FALSE)</f>
        <v>No</v>
      </c>
      <c r="G1713" s="15" t="str">
        <f>VLOOKUP(A1713,'Medical Examinations'!A1711:H4046,6,FALSE)</f>
        <v>No</v>
      </c>
      <c r="H1713" s="15">
        <f>VLOOKUP(A1713,'Medical Examinations'!A1711:H4046,7,FALSE)</f>
        <v>1</v>
      </c>
      <c r="I1713" s="15" t="str">
        <f>VLOOKUP(A1713,'Medical Examinations'!A1711:H4046,8,FALSE)</f>
        <v>No</v>
      </c>
      <c r="J1713" s="15" t="str">
        <f>VLOOKUP(A1713,'Medical Examinations'!A1711:J4046,9,FALSE)</f>
        <v>OBESITY</v>
      </c>
      <c r="K1713" s="15" t="str">
        <f>VLOOKUP(A1713,'Medical Examinations'!A1711:J4046,10,FALSE)</f>
        <v>DIABETES</v>
      </c>
      <c r="L1713" s="15" t="e">
        <f>VLOOKUP(A1713,'Hospitalisation Details'!A1711:J4054,10,FALSE)</f>
        <v>#N/A</v>
      </c>
      <c r="M1713" s="15" t="e">
        <f>VLOOKUP(A1713,'Hospitalisation Details'!A1711:I4054,6,FALSE)</f>
        <v>#N/A</v>
      </c>
      <c r="N1713" s="15" t="e">
        <f>VLOOKUP(A1713,'Hospitalisation Details'!A1711:I4054,7,FALSE)</f>
        <v>#N/A</v>
      </c>
      <c r="O1713" s="15" t="e">
        <f>VLOOKUP(A1713,'Hospitalisation Details'!A1711:I4054,8,FALSE)</f>
        <v>#N/A</v>
      </c>
      <c r="P1713" s="15" t="e">
        <f>VLOOKUP(A1713,'Hospitalisation Details'!A1711:I4054,9,FALSE)</f>
        <v>#N/A</v>
      </c>
      <c r="Q1713" s="15" t="e">
        <f>VLOOKUP(A1713,'Hospitalisation Details'!A1711:K4054,11,FALSE)</f>
        <v>#N/A</v>
      </c>
    </row>
    <row r="1714" spans="1:17" ht="15.6" x14ac:dyDescent="0.3">
      <c r="A1714" s="78" t="s">
        <v>659</v>
      </c>
      <c r="B1714" s="78" t="str">
        <f>VLOOKUP(A1714,'Customer Names'!A1712:C4047,3,FALSE)</f>
        <v>Cynthia</v>
      </c>
      <c r="C1714" s="91">
        <f>VLOOKUP(A1714,'Medical Examinations'!A1712:H4047,2,FALSE)</f>
        <v>32.9</v>
      </c>
      <c r="D1714" s="15">
        <f>VLOOKUP(A1714,'Medical Examinations'!A1712:H4047,3,FALSE)</f>
        <v>4.3499999999999996</v>
      </c>
      <c r="E1714" s="15" t="str">
        <f>VLOOKUP(A1714,'Medical Examinations'!A1712:H4047,4,FALSE)</f>
        <v>No</v>
      </c>
      <c r="F1714" s="15" t="str">
        <f>VLOOKUP(A1714,'Medical Examinations'!A1712:H4047,5,FALSE)</f>
        <v>No</v>
      </c>
      <c r="G1714" s="15" t="str">
        <f>VLOOKUP(A1714,'Medical Examinations'!A1712:H4047,6,FALSE)</f>
        <v>No</v>
      </c>
      <c r="H1714" s="15">
        <f>VLOOKUP(A1714,'Medical Examinations'!A1712:H4047,7,FALSE)</f>
        <v>0</v>
      </c>
      <c r="I1714" s="15" t="str">
        <f>VLOOKUP(A1714,'Medical Examinations'!A1712:H4047,8,FALSE)</f>
        <v>No</v>
      </c>
      <c r="J1714" s="15" t="str">
        <f>VLOOKUP(A1714,'Medical Examinations'!A1712:J4047,9,FALSE)</f>
        <v>OBESITY</v>
      </c>
      <c r="K1714" s="15" t="str">
        <f>VLOOKUP(A1714,'Medical Examinations'!A1712:J4047,10,FALSE)</f>
        <v>NORMAL</v>
      </c>
      <c r="L1714" s="15" t="e">
        <f>VLOOKUP(A1714,'Hospitalisation Details'!A1712:J4055,10,FALSE)</f>
        <v>#N/A</v>
      </c>
      <c r="M1714" s="15" t="e">
        <f>VLOOKUP(A1714,'Hospitalisation Details'!A1712:I4055,6,FALSE)</f>
        <v>#N/A</v>
      </c>
      <c r="N1714" s="15" t="e">
        <f>VLOOKUP(A1714,'Hospitalisation Details'!A1712:I4055,7,FALSE)</f>
        <v>#N/A</v>
      </c>
      <c r="O1714" s="15" t="e">
        <f>VLOOKUP(A1714,'Hospitalisation Details'!A1712:I4055,8,FALSE)</f>
        <v>#N/A</v>
      </c>
      <c r="P1714" s="15" t="e">
        <f>VLOOKUP(A1714,'Hospitalisation Details'!A1712:I4055,9,FALSE)</f>
        <v>#N/A</v>
      </c>
      <c r="Q1714" s="15" t="e">
        <f>VLOOKUP(A1714,'Hospitalisation Details'!A1712:K4055,11,FALSE)</f>
        <v>#N/A</v>
      </c>
    </row>
    <row r="1715" spans="1:17" ht="15.6" x14ac:dyDescent="0.3">
      <c r="A1715" s="78" t="s">
        <v>658</v>
      </c>
      <c r="B1715" s="78" t="str">
        <f>VLOOKUP(A1715,'Customer Names'!A1713:C4048,3,FALSE)</f>
        <v>Tyler</v>
      </c>
      <c r="C1715" s="91">
        <f>VLOOKUP(A1715,'Medical Examinations'!A1713:H4048,2,FALSE)</f>
        <v>30.875</v>
      </c>
      <c r="D1715" s="15">
        <f>VLOOKUP(A1715,'Medical Examinations'!A1713:H4048,3,FALSE)</f>
        <v>9.5399999999999991</v>
      </c>
      <c r="E1715" s="15" t="str">
        <f>VLOOKUP(A1715,'Medical Examinations'!A1713:H4048,4,FALSE)</f>
        <v>yes</v>
      </c>
      <c r="F1715" s="15" t="str">
        <f>VLOOKUP(A1715,'Medical Examinations'!A1713:H4048,5,FALSE)</f>
        <v>No</v>
      </c>
      <c r="G1715" s="15" t="str">
        <f>VLOOKUP(A1715,'Medical Examinations'!A1713:H4048,6,FALSE)</f>
        <v>No</v>
      </c>
      <c r="H1715" s="15">
        <f>VLOOKUP(A1715,'Medical Examinations'!A1713:H4048,7,FALSE)</f>
        <v>1</v>
      </c>
      <c r="I1715" s="15" t="str">
        <f>VLOOKUP(A1715,'Medical Examinations'!A1713:H4048,8,FALSE)</f>
        <v>No</v>
      </c>
      <c r="J1715" s="15" t="str">
        <f>VLOOKUP(A1715,'Medical Examinations'!A1713:J4048,9,FALSE)</f>
        <v>OBESITY</v>
      </c>
      <c r="K1715" s="15" t="str">
        <f>VLOOKUP(A1715,'Medical Examinations'!A1713:J4048,10,FALSE)</f>
        <v>DIABETES</v>
      </c>
      <c r="L1715" s="15" t="e">
        <f>VLOOKUP(A1715,'Hospitalisation Details'!A1713:J4056,10,FALSE)</f>
        <v>#N/A</v>
      </c>
      <c r="M1715" s="15" t="e">
        <f>VLOOKUP(A1715,'Hospitalisation Details'!A1713:I4056,6,FALSE)</f>
        <v>#N/A</v>
      </c>
      <c r="N1715" s="15" t="e">
        <f>VLOOKUP(A1715,'Hospitalisation Details'!A1713:I4056,7,FALSE)</f>
        <v>#N/A</v>
      </c>
      <c r="O1715" s="15" t="e">
        <f>VLOOKUP(A1715,'Hospitalisation Details'!A1713:I4056,8,FALSE)</f>
        <v>#N/A</v>
      </c>
      <c r="P1715" s="15" t="e">
        <f>VLOOKUP(A1715,'Hospitalisation Details'!A1713:I4056,9,FALSE)</f>
        <v>#N/A</v>
      </c>
      <c r="Q1715" s="15" t="e">
        <f>VLOOKUP(A1715,'Hospitalisation Details'!A1713:K4056,11,FALSE)</f>
        <v>#N/A</v>
      </c>
    </row>
    <row r="1716" spans="1:17" ht="15.6" x14ac:dyDescent="0.3">
      <c r="A1716" s="78" t="s">
        <v>657</v>
      </c>
      <c r="B1716" s="78" t="str">
        <f>VLOOKUP(A1716,'Customer Names'!A1714:C4049,3,FALSE)</f>
        <v>Holly J</v>
      </c>
      <c r="C1716" s="91">
        <f>VLOOKUP(A1716,'Medical Examinations'!A1714:H4049,2,FALSE)</f>
        <v>32.64</v>
      </c>
      <c r="D1716" s="15">
        <f>VLOOKUP(A1716,'Medical Examinations'!A1714:H4049,3,FALSE)</f>
        <v>5.91</v>
      </c>
      <c r="E1716" s="15" t="str">
        <f>VLOOKUP(A1716,'Medical Examinations'!A1714:H4049,4,FALSE)</f>
        <v>No</v>
      </c>
      <c r="F1716" s="15" t="str">
        <f>VLOOKUP(A1716,'Medical Examinations'!A1714:H4049,5,FALSE)</f>
        <v>No</v>
      </c>
      <c r="G1716" s="15" t="str">
        <f>VLOOKUP(A1716,'Medical Examinations'!A1714:H4049,6,FALSE)</f>
        <v>No</v>
      </c>
      <c r="H1716" s="15">
        <f>VLOOKUP(A1716,'Medical Examinations'!A1714:H4049,7,FALSE)</f>
        <v>0</v>
      </c>
      <c r="I1716" s="15" t="str">
        <f>VLOOKUP(A1716,'Medical Examinations'!A1714:H4049,8,FALSE)</f>
        <v>No</v>
      </c>
      <c r="J1716" s="15" t="str">
        <f>VLOOKUP(A1716,'Medical Examinations'!A1714:J4049,9,FALSE)</f>
        <v>OBESITY</v>
      </c>
      <c r="K1716" s="15" t="str">
        <f>VLOOKUP(A1716,'Medical Examinations'!A1714:J4049,10,FALSE)</f>
        <v>PREDIABETES</v>
      </c>
      <c r="L1716" s="15" t="e">
        <f>VLOOKUP(A1716,'Hospitalisation Details'!A1714:J4057,10,FALSE)</f>
        <v>#N/A</v>
      </c>
      <c r="M1716" s="15" t="e">
        <f>VLOOKUP(A1716,'Hospitalisation Details'!A1714:I4057,6,FALSE)</f>
        <v>#N/A</v>
      </c>
      <c r="N1716" s="15" t="e">
        <f>VLOOKUP(A1716,'Hospitalisation Details'!A1714:I4057,7,FALSE)</f>
        <v>#N/A</v>
      </c>
      <c r="O1716" s="15" t="e">
        <f>VLOOKUP(A1716,'Hospitalisation Details'!A1714:I4057,8,FALSE)</f>
        <v>#N/A</v>
      </c>
      <c r="P1716" s="15" t="e">
        <f>VLOOKUP(A1716,'Hospitalisation Details'!A1714:I4057,9,FALSE)</f>
        <v>#N/A</v>
      </c>
      <c r="Q1716" s="15" t="e">
        <f>VLOOKUP(A1716,'Hospitalisation Details'!A1714:K4057,11,FALSE)</f>
        <v>#N/A</v>
      </c>
    </row>
    <row r="1717" spans="1:17" ht="15.6" x14ac:dyDescent="0.3">
      <c r="A1717" s="78" t="s">
        <v>656</v>
      </c>
      <c r="B1717" s="78" t="str">
        <f>VLOOKUP(A1717,'Customer Names'!A1715:C4050,3,FALSE)</f>
        <v>Kristen</v>
      </c>
      <c r="C1717" s="91">
        <f>VLOOKUP(A1717,'Medical Examinations'!A1715:H4050,2,FALSE)</f>
        <v>22.135000000000002</v>
      </c>
      <c r="D1717" s="15">
        <f>VLOOKUP(A1717,'Medical Examinations'!A1715:H4050,3,FALSE)</f>
        <v>5.0999999999999996</v>
      </c>
      <c r="E1717" s="15" t="str">
        <f>VLOOKUP(A1717,'Medical Examinations'!A1715:H4050,4,FALSE)</f>
        <v>No</v>
      </c>
      <c r="F1717" s="15" t="str">
        <f>VLOOKUP(A1717,'Medical Examinations'!A1715:H4050,5,FALSE)</f>
        <v>No</v>
      </c>
      <c r="G1717" s="15" t="str">
        <f>VLOOKUP(A1717,'Medical Examinations'!A1715:H4050,6,FALSE)</f>
        <v>No</v>
      </c>
      <c r="H1717" s="15">
        <f>VLOOKUP(A1717,'Medical Examinations'!A1715:H4050,7,FALSE)</f>
        <v>0</v>
      </c>
      <c r="I1717" s="15" t="str">
        <f>VLOOKUP(A1717,'Medical Examinations'!A1715:H4050,8,FALSE)</f>
        <v>No</v>
      </c>
      <c r="J1717" s="15" t="str">
        <f>VLOOKUP(A1717,'Medical Examinations'!A1715:J4050,9,FALSE)</f>
        <v>NORMAL WEIGHT</v>
      </c>
      <c r="K1717" s="15" t="str">
        <f>VLOOKUP(A1717,'Medical Examinations'!A1715:J4050,10,FALSE)</f>
        <v>NORMAL</v>
      </c>
      <c r="L1717" s="15" t="e">
        <f>VLOOKUP(A1717,'Hospitalisation Details'!A1715:J4058,10,FALSE)</f>
        <v>#N/A</v>
      </c>
      <c r="M1717" s="15" t="e">
        <f>VLOOKUP(A1717,'Hospitalisation Details'!A1715:I4058,6,FALSE)</f>
        <v>#N/A</v>
      </c>
      <c r="N1717" s="15" t="e">
        <f>VLOOKUP(A1717,'Hospitalisation Details'!A1715:I4058,7,FALSE)</f>
        <v>#N/A</v>
      </c>
      <c r="O1717" s="15" t="e">
        <f>VLOOKUP(A1717,'Hospitalisation Details'!A1715:I4058,8,FALSE)</f>
        <v>#N/A</v>
      </c>
      <c r="P1717" s="15" t="e">
        <f>VLOOKUP(A1717,'Hospitalisation Details'!A1715:I4058,9,FALSE)</f>
        <v>#N/A</v>
      </c>
      <c r="Q1717" s="15" t="e">
        <f>VLOOKUP(A1717,'Hospitalisation Details'!A1715:K4058,11,FALSE)</f>
        <v>#N/A</v>
      </c>
    </row>
    <row r="1718" spans="1:17" ht="15.6" x14ac:dyDescent="0.3">
      <c r="A1718" s="78" t="s">
        <v>655</v>
      </c>
      <c r="B1718" s="78" t="str">
        <f>VLOOKUP(A1718,'Customer Names'!A1716:C4051,3,FALSE)</f>
        <v>Thomas</v>
      </c>
      <c r="C1718" s="91">
        <f>VLOOKUP(A1718,'Medical Examinations'!A1716:H4051,2,FALSE)</f>
        <v>16.53</v>
      </c>
      <c r="D1718" s="15">
        <f>VLOOKUP(A1718,'Medical Examinations'!A1716:H4051,3,FALSE)</f>
        <v>5.08</v>
      </c>
      <c r="E1718" s="15" t="str">
        <f>VLOOKUP(A1718,'Medical Examinations'!A1716:H4051,4,FALSE)</f>
        <v>No</v>
      </c>
      <c r="F1718" s="15" t="str">
        <f>VLOOKUP(A1718,'Medical Examinations'!A1716:H4051,5,FALSE)</f>
        <v>No</v>
      </c>
      <c r="G1718" s="15" t="str">
        <f>VLOOKUP(A1718,'Medical Examinations'!A1716:H4051,6,FALSE)</f>
        <v>No</v>
      </c>
      <c r="H1718" s="15">
        <f>VLOOKUP(A1718,'Medical Examinations'!A1716:H4051,7,FALSE)</f>
        <v>2</v>
      </c>
      <c r="I1718" s="15" t="str">
        <f>VLOOKUP(A1718,'Medical Examinations'!A1716:H4051,8,FALSE)</f>
        <v>No</v>
      </c>
      <c r="J1718" s="15" t="str">
        <f>VLOOKUP(A1718,'Medical Examinations'!A1716:J4051,9,FALSE)</f>
        <v>UNDERWEIGHT</v>
      </c>
      <c r="K1718" s="15" t="str">
        <f>VLOOKUP(A1718,'Medical Examinations'!A1716:J4051,10,FALSE)</f>
        <v>NORMAL</v>
      </c>
      <c r="L1718" s="15" t="e">
        <f>VLOOKUP(A1718,'Hospitalisation Details'!A1716:J4059,10,FALSE)</f>
        <v>#N/A</v>
      </c>
      <c r="M1718" s="15" t="e">
        <f>VLOOKUP(A1718,'Hospitalisation Details'!A1716:I4059,6,FALSE)</f>
        <v>#N/A</v>
      </c>
      <c r="N1718" s="15" t="e">
        <f>VLOOKUP(A1718,'Hospitalisation Details'!A1716:I4059,7,FALSE)</f>
        <v>#N/A</v>
      </c>
      <c r="O1718" s="15" t="e">
        <f>VLOOKUP(A1718,'Hospitalisation Details'!A1716:I4059,8,FALSE)</f>
        <v>#N/A</v>
      </c>
      <c r="P1718" s="15" t="e">
        <f>VLOOKUP(A1718,'Hospitalisation Details'!A1716:I4059,9,FALSE)</f>
        <v>#N/A</v>
      </c>
      <c r="Q1718" s="15" t="e">
        <f>VLOOKUP(A1718,'Hospitalisation Details'!A1716:K4059,11,FALSE)</f>
        <v>#N/A</v>
      </c>
    </row>
    <row r="1719" spans="1:17" ht="15.6" x14ac:dyDescent="0.3">
      <c r="A1719" s="78" t="s">
        <v>654</v>
      </c>
      <c r="B1719" s="78" t="str">
        <f>VLOOKUP(A1719,'Customer Names'!A1717:C4052,3,FALSE)</f>
        <v>Tricity M</v>
      </c>
      <c r="C1719" s="91">
        <f>VLOOKUP(A1719,'Medical Examinations'!A1717:H4052,2,FALSE)</f>
        <v>32.774999999999999</v>
      </c>
      <c r="D1719" s="15">
        <f>VLOOKUP(A1719,'Medical Examinations'!A1717:H4052,3,FALSE)</f>
        <v>4.75</v>
      </c>
      <c r="E1719" s="15" t="str">
        <f>VLOOKUP(A1719,'Medical Examinations'!A1717:H4052,4,FALSE)</f>
        <v>No</v>
      </c>
      <c r="F1719" s="15" t="str">
        <f>VLOOKUP(A1719,'Medical Examinations'!A1717:H4052,5,FALSE)</f>
        <v>No</v>
      </c>
      <c r="G1719" s="15" t="str">
        <f>VLOOKUP(A1719,'Medical Examinations'!A1717:H4052,6,FALSE)</f>
        <v>No</v>
      </c>
      <c r="H1719" s="15">
        <f>VLOOKUP(A1719,'Medical Examinations'!A1717:H4052,7,FALSE)</f>
        <v>0</v>
      </c>
      <c r="I1719" s="15" t="str">
        <f>VLOOKUP(A1719,'Medical Examinations'!A1717:H4052,8,FALSE)</f>
        <v>No</v>
      </c>
      <c r="J1719" s="15" t="str">
        <f>VLOOKUP(A1719,'Medical Examinations'!A1717:J4052,9,FALSE)</f>
        <v>OBESITY</v>
      </c>
      <c r="K1719" s="15" t="str">
        <f>VLOOKUP(A1719,'Medical Examinations'!A1717:J4052,10,FALSE)</f>
        <v>NORMAL</v>
      </c>
      <c r="L1719" s="15" t="e">
        <f>VLOOKUP(A1719,'Hospitalisation Details'!A1717:J4060,10,FALSE)</f>
        <v>#N/A</v>
      </c>
      <c r="M1719" s="15" t="e">
        <f>VLOOKUP(A1719,'Hospitalisation Details'!A1717:I4060,6,FALSE)</f>
        <v>#N/A</v>
      </c>
      <c r="N1719" s="15" t="e">
        <f>VLOOKUP(A1719,'Hospitalisation Details'!A1717:I4060,7,FALSE)</f>
        <v>#N/A</v>
      </c>
      <c r="O1719" s="15" t="e">
        <f>VLOOKUP(A1719,'Hospitalisation Details'!A1717:I4060,8,FALSE)</f>
        <v>#N/A</v>
      </c>
      <c r="P1719" s="15" t="e">
        <f>VLOOKUP(A1719,'Hospitalisation Details'!A1717:I4060,9,FALSE)</f>
        <v>#N/A</v>
      </c>
      <c r="Q1719" s="15" t="e">
        <f>VLOOKUP(A1719,'Hospitalisation Details'!A1717:K4060,11,FALSE)</f>
        <v>#N/A</v>
      </c>
    </row>
    <row r="1720" spans="1:17" ht="15.6" x14ac:dyDescent="0.3">
      <c r="A1720" s="78" t="s">
        <v>653</v>
      </c>
      <c r="B1720" s="78" t="str">
        <f>VLOOKUP(A1720,'Customer Names'!A1718:C4053,3,FALSE)</f>
        <v>Sarah A</v>
      </c>
      <c r="C1720" s="91">
        <f>VLOOKUP(A1720,'Medical Examinations'!A1718:H4053,2,FALSE)</f>
        <v>30.9</v>
      </c>
      <c r="D1720" s="15">
        <f>VLOOKUP(A1720,'Medical Examinations'!A1718:H4053,3,FALSE)</f>
        <v>6.05</v>
      </c>
      <c r="E1720" s="15" t="str">
        <f>VLOOKUP(A1720,'Medical Examinations'!A1718:H4053,4,FALSE)</f>
        <v>No</v>
      </c>
      <c r="F1720" s="15" t="str">
        <f>VLOOKUP(A1720,'Medical Examinations'!A1718:H4053,5,FALSE)</f>
        <v>No</v>
      </c>
      <c r="G1720" s="15" t="str">
        <f>VLOOKUP(A1720,'Medical Examinations'!A1718:H4053,6,FALSE)</f>
        <v>No</v>
      </c>
      <c r="H1720" s="15">
        <f>VLOOKUP(A1720,'Medical Examinations'!A1718:H4053,7,FALSE)</f>
        <v>1</v>
      </c>
      <c r="I1720" s="15" t="str">
        <f>VLOOKUP(A1720,'Medical Examinations'!A1718:H4053,8,FALSE)</f>
        <v>No</v>
      </c>
      <c r="J1720" s="15" t="str">
        <f>VLOOKUP(A1720,'Medical Examinations'!A1718:J4053,9,FALSE)</f>
        <v>OBESITY</v>
      </c>
      <c r="K1720" s="15" t="str">
        <f>VLOOKUP(A1720,'Medical Examinations'!A1718:J4053,10,FALSE)</f>
        <v>PREDIABETES</v>
      </c>
      <c r="L1720" s="15" t="e">
        <f>VLOOKUP(A1720,'Hospitalisation Details'!A1718:J4061,10,FALSE)</f>
        <v>#N/A</v>
      </c>
      <c r="M1720" s="15" t="e">
        <f>VLOOKUP(A1720,'Hospitalisation Details'!A1718:I4061,6,FALSE)</f>
        <v>#N/A</v>
      </c>
      <c r="N1720" s="15" t="e">
        <f>VLOOKUP(A1720,'Hospitalisation Details'!A1718:I4061,7,FALSE)</f>
        <v>#N/A</v>
      </c>
      <c r="O1720" s="15" t="e">
        <f>VLOOKUP(A1720,'Hospitalisation Details'!A1718:I4061,8,FALSE)</f>
        <v>#N/A</v>
      </c>
      <c r="P1720" s="15" t="e">
        <f>VLOOKUP(A1720,'Hospitalisation Details'!A1718:I4061,9,FALSE)</f>
        <v>#N/A</v>
      </c>
      <c r="Q1720" s="15" t="e">
        <f>VLOOKUP(A1720,'Hospitalisation Details'!A1718:K4061,11,FALSE)</f>
        <v>#N/A</v>
      </c>
    </row>
    <row r="1721" spans="1:17" ht="15.6" x14ac:dyDescent="0.3">
      <c r="A1721" s="78" t="s">
        <v>652</v>
      </c>
      <c r="B1721" s="78" t="str">
        <f>VLOOKUP(A1721,'Customer Names'!A1719:C4054,3,FALSE)</f>
        <v>Lisa M.</v>
      </c>
      <c r="C1721" s="91">
        <f>VLOOKUP(A1721,'Medical Examinations'!A1719:H4054,2,FALSE)</f>
        <v>15.58</v>
      </c>
      <c r="D1721" s="15">
        <f>VLOOKUP(A1721,'Medical Examinations'!A1719:H4054,3,FALSE)</f>
        <v>11.56</v>
      </c>
      <c r="E1721" s="15" t="str">
        <f>VLOOKUP(A1721,'Medical Examinations'!A1719:H4054,4,FALSE)</f>
        <v>No</v>
      </c>
      <c r="F1721" s="15" t="str">
        <f>VLOOKUP(A1721,'Medical Examinations'!A1719:H4054,5,FALSE)</f>
        <v>No</v>
      </c>
      <c r="G1721" s="15" t="str">
        <f>VLOOKUP(A1721,'Medical Examinations'!A1719:H4054,6,FALSE)</f>
        <v>No</v>
      </c>
      <c r="H1721" s="15">
        <f>VLOOKUP(A1721,'Medical Examinations'!A1719:H4054,7,FALSE)</f>
        <v>0</v>
      </c>
      <c r="I1721" s="15" t="str">
        <f>VLOOKUP(A1721,'Medical Examinations'!A1719:H4054,8,FALSE)</f>
        <v>No</v>
      </c>
      <c r="J1721" s="15" t="str">
        <f>VLOOKUP(A1721,'Medical Examinations'!A1719:J4054,9,FALSE)</f>
        <v>UNDERWEIGHT</v>
      </c>
      <c r="K1721" s="15" t="str">
        <f>VLOOKUP(A1721,'Medical Examinations'!A1719:J4054,10,FALSE)</f>
        <v>DIABETES</v>
      </c>
      <c r="L1721" s="15" t="e">
        <f>VLOOKUP(A1721,'Hospitalisation Details'!A1719:J4062,10,FALSE)</f>
        <v>#N/A</v>
      </c>
      <c r="M1721" s="15" t="e">
        <f>VLOOKUP(A1721,'Hospitalisation Details'!A1719:I4062,6,FALSE)</f>
        <v>#N/A</v>
      </c>
      <c r="N1721" s="15" t="e">
        <f>VLOOKUP(A1721,'Hospitalisation Details'!A1719:I4062,7,FALSE)</f>
        <v>#N/A</v>
      </c>
      <c r="O1721" s="15" t="e">
        <f>VLOOKUP(A1721,'Hospitalisation Details'!A1719:I4062,8,FALSE)</f>
        <v>#N/A</v>
      </c>
      <c r="P1721" s="15" t="e">
        <f>VLOOKUP(A1721,'Hospitalisation Details'!A1719:I4062,9,FALSE)</f>
        <v>#N/A</v>
      </c>
      <c r="Q1721" s="15" t="e">
        <f>VLOOKUP(A1721,'Hospitalisation Details'!A1719:K4062,11,FALSE)</f>
        <v>#N/A</v>
      </c>
    </row>
    <row r="1722" spans="1:17" ht="15.6" x14ac:dyDescent="0.3">
      <c r="A1722" s="78" t="s">
        <v>651</v>
      </c>
      <c r="B1722" s="78" t="str">
        <f>VLOOKUP(A1722,'Customer Names'!A1720:C4055,3,FALSE)</f>
        <v>Tracy A.</v>
      </c>
      <c r="C1722" s="91">
        <f>VLOOKUP(A1722,'Medical Examinations'!A1720:H4055,2,FALSE)</f>
        <v>26.315000000000001</v>
      </c>
      <c r="D1722" s="15">
        <f>VLOOKUP(A1722,'Medical Examinations'!A1720:H4055,3,FALSE)</f>
        <v>5.76</v>
      </c>
      <c r="E1722" s="15" t="str">
        <f>VLOOKUP(A1722,'Medical Examinations'!A1720:H4055,4,FALSE)</f>
        <v>No</v>
      </c>
      <c r="F1722" s="15" t="str">
        <f>VLOOKUP(A1722,'Medical Examinations'!A1720:H4055,5,FALSE)</f>
        <v>No</v>
      </c>
      <c r="G1722" s="15" t="str">
        <f>VLOOKUP(A1722,'Medical Examinations'!A1720:H4055,6,FALSE)</f>
        <v>No</v>
      </c>
      <c r="H1722" s="15">
        <f>VLOOKUP(A1722,'Medical Examinations'!A1720:H4055,7,FALSE)</f>
        <v>0</v>
      </c>
      <c r="I1722" s="15" t="str">
        <f>VLOOKUP(A1722,'Medical Examinations'!A1720:H4055,8,FALSE)</f>
        <v>No</v>
      </c>
      <c r="J1722" s="15" t="str">
        <f>VLOOKUP(A1722,'Medical Examinations'!A1720:J4055,9,FALSE)</f>
        <v>OVERWEIGHT</v>
      </c>
      <c r="K1722" s="15" t="str">
        <f>VLOOKUP(A1722,'Medical Examinations'!A1720:J4055,10,FALSE)</f>
        <v>PREDIABETES</v>
      </c>
      <c r="L1722" s="15" t="e">
        <f>VLOOKUP(A1722,'Hospitalisation Details'!A1720:J4063,10,FALSE)</f>
        <v>#N/A</v>
      </c>
      <c r="M1722" s="15" t="e">
        <f>VLOOKUP(A1722,'Hospitalisation Details'!A1720:I4063,6,FALSE)</f>
        <v>#N/A</v>
      </c>
      <c r="N1722" s="15" t="e">
        <f>VLOOKUP(A1722,'Hospitalisation Details'!A1720:I4063,7,FALSE)</f>
        <v>#N/A</v>
      </c>
      <c r="O1722" s="15" t="e">
        <f>VLOOKUP(A1722,'Hospitalisation Details'!A1720:I4063,8,FALSE)</f>
        <v>#N/A</v>
      </c>
      <c r="P1722" s="15" t="e">
        <f>VLOOKUP(A1722,'Hospitalisation Details'!A1720:I4063,9,FALSE)</f>
        <v>#N/A</v>
      </c>
      <c r="Q1722" s="15" t="e">
        <f>VLOOKUP(A1722,'Hospitalisation Details'!A1720:K4063,11,FALSE)</f>
        <v>#N/A</v>
      </c>
    </row>
    <row r="1723" spans="1:17" ht="15.6" x14ac:dyDescent="0.3">
      <c r="A1723" s="78" t="s">
        <v>650</v>
      </c>
      <c r="B1723" s="78" t="str">
        <f>VLOOKUP(A1723,'Customer Names'!A1721:C4056,3,FALSE)</f>
        <v>Patrick</v>
      </c>
      <c r="C1723" s="91">
        <f>VLOOKUP(A1723,'Medical Examinations'!A1721:H4056,2,FALSE)</f>
        <v>35.61</v>
      </c>
      <c r="D1723" s="15">
        <f>VLOOKUP(A1723,'Medical Examinations'!A1721:H4056,3,FALSE)</f>
        <v>5.65</v>
      </c>
      <c r="E1723" s="15" t="str">
        <f>VLOOKUP(A1723,'Medical Examinations'!A1721:H4056,4,FALSE)</f>
        <v>No</v>
      </c>
      <c r="F1723" s="15" t="str">
        <f>VLOOKUP(A1723,'Medical Examinations'!A1721:H4056,5,FALSE)</f>
        <v>yes</v>
      </c>
      <c r="G1723" s="15" t="str">
        <f>VLOOKUP(A1723,'Medical Examinations'!A1721:H4056,6,FALSE)</f>
        <v>No</v>
      </c>
      <c r="H1723" s="15">
        <f>VLOOKUP(A1723,'Medical Examinations'!A1721:H4056,7,FALSE)</f>
        <v>1</v>
      </c>
      <c r="I1723" s="15" t="str">
        <f>VLOOKUP(A1723,'Medical Examinations'!A1721:H4056,8,FALSE)</f>
        <v>No</v>
      </c>
      <c r="J1723" s="15" t="str">
        <f>VLOOKUP(A1723,'Medical Examinations'!A1721:J4056,9,FALSE)</f>
        <v>OBESITY</v>
      </c>
      <c r="K1723" s="15" t="str">
        <f>VLOOKUP(A1723,'Medical Examinations'!A1721:J4056,10,FALSE)</f>
        <v>NORMAL</v>
      </c>
      <c r="L1723" s="15" t="e">
        <f>VLOOKUP(A1723,'Hospitalisation Details'!A1721:J4064,10,FALSE)</f>
        <v>#N/A</v>
      </c>
      <c r="M1723" s="15" t="e">
        <f>VLOOKUP(A1723,'Hospitalisation Details'!A1721:I4064,6,FALSE)</f>
        <v>#N/A</v>
      </c>
      <c r="N1723" s="15" t="e">
        <f>VLOOKUP(A1723,'Hospitalisation Details'!A1721:I4064,7,FALSE)</f>
        <v>#N/A</v>
      </c>
      <c r="O1723" s="15" t="e">
        <f>VLOOKUP(A1723,'Hospitalisation Details'!A1721:I4064,8,FALSE)</f>
        <v>#N/A</v>
      </c>
      <c r="P1723" s="15" t="e">
        <f>VLOOKUP(A1723,'Hospitalisation Details'!A1721:I4064,9,FALSE)</f>
        <v>#N/A</v>
      </c>
      <c r="Q1723" s="15" t="e">
        <f>VLOOKUP(A1723,'Hospitalisation Details'!A1721:K4064,11,FALSE)</f>
        <v>#N/A</v>
      </c>
    </row>
    <row r="1724" spans="1:17" ht="15.6" x14ac:dyDescent="0.3">
      <c r="A1724" s="78" t="s">
        <v>649</v>
      </c>
      <c r="B1724" s="78" t="str">
        <f>VLOOKUP(A1724,'Customer Names'!A1722:C4057,3,FALSE)</f>
        <v>Trent</v>
      </c>
      <c r="C1724" s="91">
        <f>VLOOKUP(A1724,'Medical Examinations'!A1722:H4057,2,FALSE)</f>
        <v>37.56</v>
      </c>
      <c r="D1724" s="15">
        <f>VLOOKUP(A1724,'Medical Examinations'!A1722:H4057,3,FALSE)</f>
        <v>5.88</v>
      </c>
      <c r="E1724" s="15" t="str">
        <f>VLOOKUP(A1724,'Medical Examinations'!A1722:H4057,4,FALSE)</f>
        <v>No</v>
      </c>
      <c r="F1724" s="15" t="str">
        <f>VLOOKUP(A1724,'Medical Examinations'!A1722:H4057,5,FALSE)</f>
        <v>yes</v>
      </c>
      <c r="G1724" s="15" t="str">
        <f>VLOOKUP(A1724,'Medical Examinations'!A1722:H4057,6,FALSE)</f>
        <v>No</v>
      </c>
      <c r="H1724" s="15">
        <f>VLOOKUP(A1724,'Medical Examinations'!A1722:H4057,7,FALSE)</f>
        <v>1</v>
      </c>
      <c r="I1724" s="15" t="str">
        <f>VLOOKUP(A1724,'Medical Examinations'!A1722:H4057,8,FALSE)</f>
        <v>No</v>
      </c>
      <c r="J1724" s="15" t="str">
        <f>VLOOKUP(A1724,'Medical Examinations'!A1722:J4057,9,FALSE)</f>
        <v>OBESITY</v>
      </c>
      <c r="K1724" s="15" t="str">
        <f>VLOOKUP(A1724,'Medical Examinations'!A1722:J4057,10,FALSE)</f>
        <v>PREDIABETES</v>
      </c>
      <c r="L1724" s="15" t="e">
        <f>VLOOKUP(A1724,'Hospitalisation Details'!A1722:J4065,10,FALSE)</f>
        <v>#N/A</v>
      </c>
      <c r="M1724" s="15" t="e">
        <f>VLOOKUP(A1724,'Hospitalisation Details'!A1722:I4065,6,FALSE)</f>
        <v>#N/A</v>
      </c>
      <c r="N1724" s="15" t="e">
        <f>VLOOKUP(A1724,'Hospitalisation Details'!A1722:I4065,7,FALSE)</f>
        <v>#N/A</v>
      </c>
      <c r="O1724" s="15" t="e">
        <f>VLOOKUP(A1724,'Hospitalisation Details'!A1722:I4065,8,FALSE)</f>
        <v>#N/A</v>
      </c>
      <c r="P1724" s="15" t="e">
        <f>VLOOKUP(A1724,'Hospitalisation Details'!A1722:I4065,9,FALSE)</f>
        <v>#N/A</v>
      </c>
      <c r="Q1724" s="15" t="e">
        <f>VLOOKUP(A1724,'Hospitalisation Details'!A1722:K4065,11,FALSE)</f>
        <v>#N/A</v>
      </c>
    </row>
    <row r="1725" spans="1:17" ht="15.6" x14ac:dyDescent="0.3">
      <c r="A1725" s="78" t="s">
        <v>648</v>
      </c>
      <c r="B1725" s="78" t="str">
        <f>VLOOKUP(A1725,'Customer Names'!A1723:C4058,3,FALSE)</f>
        <v>Julie</v>
      </c>
      <c r="C1725" s="91">
        <f>VLOOKUP(A1725,'Medical Examinations'!A1723:H4058,2,FALSE)</f>
        <v>15.49</v>
      </c>
      <c r="D1725" s="15">
        <f>VLOOKUP(A1725,'Medical Examinations'!A1723:H4058,3,FALSE)</f>
        <v>9.6</v>
      </c>
      <c r="E1725" s="15" t="str">
        <f>VLOOKUP(A1725,'Medical Examinations'!A1723:H4058,4,FALSE)</f>
        <v>No</v>
      </c>
      <c r="F1725" s="15" t="str">
        <f>VLOOKUP(A1725,'Medical Examinations'!A1723:H4058,5,FALSE)</f>
        <v>No</v>
      </c>
      <c r="G1725" s="15" t="str">
        <f>VLOOKUP(A1725,'Medical Examinations'!A1723:H4058,6,FALSE)</f>
        <v>No</v>
      </c>
      <c r="H1725" s="15">
        <f>VLOOKUP(A1725,'Medical Examinations'!A1723:H4058,7,FALSE)</f>
        <v>0</v>
      </c>
      <c r="I1725" s="15" t="str">
        <f>VLOOKUP(A1725,'Medical Examinations'!A1723:H4058,8,FALSE)</f>
        <v>No</v>
      </c>
      <c r="J1725" s="15" t="str">
        <f>VLOOKUP(A1725,'Medical Examinations'!A1723:J4058,9,FALSE)</f>
        <v>UNDERWEIGHT</v>
      </c>
      <c r="K1725" s="15" t="str">
        <f>VLOOKUP(A1725,'Medical Examinations'!A1723:J4058,10,FALSE)</f>
        <v>DIABETES</v>
      </c>
      <c r="L1725" s="15" t="e">
        <f>VLOOKUP(A1725,'Hospitalisation Details'!A1723:J4066,10,FALSE)</f>
        <v>#N/A</v>
      </c>
      <c r="M1725" s="15" t="e">
        <f>VLOOKUP(A1725,'Hospitalisation Details'!A1723:I4066,6,FALSE)</f>
        <v>#N/A</v>
      </c>
      <c r="N1725" s="15" t="e">
        <f>VLOOKUP(A1725,'Hospitalisation Details'!A1723:I4066,7,FALSE)</f>
        <v>#N/A</v>
      </c>
      <c r="O1725" s="15" t="e">
        <f>VLOOKUP(A1725,'Hospitalisation Details'!A1723:I4066,8,FALSE)</f>
        <v>#N/A</v>
      </c>
      <c r="P1725" s="15" t="e">
        <f>VLOOKUP(A1725,'Hospitalisation Details'!A1723:I4066,9,FALSE)</f>
        <v>#N/A</v>
      </c>
      <c r="Q1725" s="15" t="e">
        <f>VLOOKUP(A1725,'Hospitalisation Details'!A1723:K4066,11,FALSE)</f>
        <v>#N/A</v>
      </c>
    </row>
    <row r="1726" spans="1:17" ht="15.6" x14ac:dyDescent="0.3">
      <c r="A1726" s="78" t="s">
        <v>647</v>
      </c>
      <c r="B1726" s="78" t="str">
        <f>VLOOKUP(A1726,'Customer Names'!A1724:C4059,3,FALSE)</f>
        <v>Sawomir</v>
      </c>
      <c r="C1726" s="91">
        <f>VLOOKUP(A1726,'Medical Examinations'!A1724:H4059,2,FALSE)</f>
        <v>23.48</v>
      </c>
      <c r="D1726" s="15">
        <f>VLOOKUP(A1726,'Medical Examinations'!A1724:H4059,3,FALSE)</f>
        <v>6.24</v>
      </c>
      <c r="E1726" s="15" t="str">
        <f>VLOOKUP(A1726,'Medical Examinations'!A1724:H4059,4,FALSE)</f>
        <v>No</v>
      </c>
      <c r="F1726" s="15" t="str">
        <f>VLOOKUP(A1726,'Medical Examinations'!A1724:H4059,5,FALSE)</f>
        <v>No</v>
      </c>
      <c r="G1726" s="15" t="str">
        <f>VLOOKUP(A1726,'Medical Examinations'!A1724:H4059,6,FALSE)</f>
        <v>No</v>
      </c>
      <c r="H1726" s="15">
        <f>VLOOKUP(A1726,'Medical Examinations'!A1724:H4059,7,FALSE)</f>
        <v>1</v>
      </c>
      <c r="I1726" s="15" t="str">
        <f>VLOOKUP(A1726,'Medical Examinations'!A1724:H4059,8,FALSE)</f>
        <v>No</v>
      </c>
      <c r="J1726" s="15" t="str">
        <f>VLOOKUP(A1726,'Medical Examinations'!A1724:J4059,9,FALSE)</f>
        <v>NORMAL WEIGHT</v>
      </c>
      <c r="K1726" s="15" t="str">
        <f>VLOOKUP(A1726,'Medical Examinations'!A1724:J4059,10,FALSE)</f>
        <v>PREDIABETES</v>
      </c>
      <c r="L1726" s="15" t="e">
        <f>VLOOKUP(A1726,'Hospitalisation Details'!A1724:J4067,10,FALSE)</f>
        <v>#N/A</v>
      </c>
      <c r="M1726" s="15" t="e">
        <f>VLOOKUP(A1726,'Hospitalisation Details'!A1724:I4067,6,FALSE)</f>
        <v>#N/A</v>
      </c>
      <c r="N1726" s="15" t="e">
        <f>VLOOKUP(A1726,'Hospitalisation Details'!A1724:I4067,7,FALSE)</f>
        <v>#N/A</v>
      </c>
      <c r="O1726" s="15" t="e">
        <f>VLOOKUP(A1726,'Hospitalisation Details'!A1724:I4067,8,FALSE)</f>
        <v>#N/A</v>
      </c>
      <c r="P1726" s="15" t="e">
        <f>VLOOKUP(A1726,'Hospitalisation Details'!A1724:I4067,9,FALSE)</f>
        <v>#N/A</v>
      </c>
      <c r="Q1726" s="15" t="e">
        <f>VLOOKUP(A1726,'Hospitalisation Details'!A1724:K4067,11,FALSE)</f>
        <v>#N/A</v>
      </c>
    </row>
    <row r="1727" spans="1:17" ht="15.6" x14ac:dyDescent="0.3">
      <c r="A1727" s="78" t="s">
        <v>646</v>
      </c>
      <c r="B1727" s="78" t="str">
        <f>VLOOKUP(A1727,'Customer Names'!A1725:C4060,3,FALSE)</f>
        <v>Micah</v>
      </c>
      <c r="C1727" s="91">
        <f>VLOOKUP(A1727,'Medical Examinations'!A1725:H4060,2,FALSE)</f>
        <v>30.02</v>
      </c>
      <c r="D1727" s="15">
        <f>VLOOKUP(A1727,'Medical Examinations'!A1725:H4060,3,FALSE)</f>
        <v>7.63</v>
      </c>
      <c r="E1727" s="15" t="str">
        <f>VLOOKUP(A1727,'Medical Examinations'!A1725:H4060,4,FALSE)</f>
        <v>yes</v>
      </c>
      <c r="F1727" s="15" t="str">
        <f>VLOOKUP(A1727,'Medical Examinations'!A1725:H4060,5,FALSE)</f>
        <v>No</v>
      </c>
      <c r="G1727" s="15" t="str">
        <f>VLOOKUP(A1727,'Medical Examinations'!A1725:H4060,6,FALSE)</f>
        <v>No</v>
      </c>
      <c r="H1727" s="15">
        <f>VLOOKUP(A1727,'Medical Examinations'!A1725:H4060,7,FALSE)</f>
        <v>1</v>
      </c>
      <c r="I1727" s="15" t="str">
        <f>VLOOKUP(A1727,'Medical Examinations'!A1725:H4060,8,FALSE)</f>
        <v>No</v>
      </c>
      <c r="J1727" s="15" t="str">
        <f>VLOOKUP(A1727,'Medical Examinations'!A1725:J4060,9,FALSE)</f>
        <v>OBESITY</v>
      </c>
      <c r="K1727" s="15" t="str">
        <f>VLOOKUP(A1727,'Medical Examinations'!A1725:J4060,10,FALSE)</f>
        <v>DIABETES</v>
      </c>
      <c r="L1727" s="15" t="e">
        <f>VLOOKUP(A1727,'Hospitalisation Details'!A1725:J4068,10,FALSE)</f>
        <v>#N/A</v>
      </c>
      <c r="M1727" s="15" t="e">
        <f>VLOOKUP(A1727,'Hospitalisation Details'!A1725:I4068,6,FALSE)</f>
        <v>#N/A</v>
      </c>
      <c r="N1727" s="15" t="e">
        <f>VLOOKUP(A1727,'Hospitalisation Details'!A1725:I4068,7,FALSE)</f>
        <v>#N/A</v>
      </c>
      <c r="O1727" s="15" t="e">
        <f>VLOOKUP(A1727,'Hospitalisation Details'!A1725:I4068,8,FALSE)</f>
        <v>#N/A</v>
      </c>
      <c r="P1727" s="15" t="e">
        <f>VLOOKUP(A1727,'Hospitalisation Details'!A1725:I4068,9,FALSE)</f>
        <v>#N/A</v>
      </c>
      <c r="Q1727" s="15" t="e">
        <f>VLOOKUP(A1727,'Hospitalisation Details'!A1725:K4068,11,FALSE)</f>
        <v>#N/A</v>
      </c>
    </row>
    <row r="1728" spans="1:17" ht="15.6" x14ac:dyDescent="0.3">
      <c r="A1728" s="78" t="s">
        <v>645</v>
      </c>
      <c r="B1728" s="78" t="str">
        <f>VLOOKUP(A1728,'Customer Names'!A1726:C4061,3,FALSE)</f>
        <v>Kelly H.</v>
      </c>
      <c r="C1728" s="91">
        <f>VLOOKUP(A1728,'Medical Examinations'!A1726:H4061,2,FALSE)</f>
        <v>26.885000000000002</v>
      </c>
      <c r="D1728" s="15">
        <f>VLOOKUP(A1728,'Medical Examinations'!A1726:H4061,3,FALSE)</f>
        <v>8.66</v>
      </c>
      <c r="E1728" s="15" t="str">
        <f>VLOOKUP(A1728,'Medical Examinations'!A1726:H4061,4,FALSE)</f>
        <v>yes</v>
      </c>
      <c r="F1728" s="15" t="str">
        <f>VLOOKUP(A1728,'Medical Examinations'!A1726:H4061,5,FALSE)</f>
        <v>No</v>
      </c>
      <c r="G1728" s="15" t="str">
        <f>VLOOKUP(A1728,'Medical Examinations'!A1726:H4061,6,FALSE)</f>
        <v>No</v>
      </c>
      <c r="H1728" s="15">
        <f>VLOOKUP(A1728,'Medical Examinations'!A1726:H4061,7,FALSE)</f>
        <v>1</v>
      </c>
      <c r="I1728" s="15" t="str">
        <f>VLOOKUP(A1728,'Medical Examinations'!A1726:H4061,8,FALSE)</f>
        <v>No</v>
      </c>
      <c r="J1728" s="15" t="str">
        <f>VLOOKUP(A1728,'Medical Examinations'!A1726:J4061,9,FALSE)</f>
        <v>OVERWEIGHT</v>
      </c>
      <c r="K1728" s="15" t="str">
        <f>VLOOKUP(A1728,'Medical Examinations'!A1726:J4061,10,FALSE)</f>
        <v>DIABETES</v>
      </c>
      <c r="L1728" s="15" t="e">
        <f>VLOOKUP(A1728,'Hospitalisation Details'!A1726:J4069,10,FALSE)</f>
        <v>#N/A</v>
      </c>
      <c r="M1728" s="15" t="e">
        <f>VLOOKUP(A1728,'Hospitalisation Details'!A1726:I4069,6,FALSE)</f>
        <v>#N/A</v>
      </c>
      <c r="N1728" s="15" t="e">
        <f>VLOOKUP(A1728,'Hospitalisation Details'!A1726:I4069,7,FALSE)</f>
        <v>#N/A</v>
      </c>
      <c r="O1728" s="15" t="e">
        <f>VLOOKUP(A1728,'Hospitalisation Details'!A1726:I4069,8,FALSE)</f>
        <v>#N/A</v>
      </c>
      <c r="P1728" s="15" t="e">
        <f>VLOOKUP(A1728,'Hospitalisation Details'!A1726:I4069,9,FALSE)</f>
        <v>#N/A</v>
      </c>
      <c r="Q1728" s="15" t="e">
        <f>VLOOKUP(A1728,'Hospitalisation Details'!A1726:K4069,11,FALSE)</f>
        <v>#N/A</v>
      </c>
    </row>
    <row r="1729" spans="1:17" ht="15.6" x14ac:dyDescent="0.3">
      <c r="A1729" s="78" t="s">
        <v>644</v>
      </c>
      <c r="B1729" s="78" t="str">
        <f>VLOOKUP(A1729,'Customer Names'!A1727:C4062,3,FALSE)</f>
        <v>Lindsay M.</v>
      </c>
      <c r="C1729" s="91">
        <f>VLOOKUP(A1729,'Medical Examinations'!A1727:H4062,2,FALSE)</f>
        <v>25.84</v>
      </c>
      <c r="D1729" s="15">
        <f>VLOOKUP(A1729,'Medical Examinations'!A1727:H4062,3,FALSE)</f>
        <v>8.5500000000000007</v>
      </c>
      <c r="E1729" s="15" t="str">
        <f>VLOOKUP(A1729,'Medical Examinations'!A1727:H4062,4,FALSE)</f>
        <v>yes</v>
      </c>
      <c r="F1729" s="15" t="str">
        <f>VLOOKUP(A1729,'Medical Examinations'!A1727:H4062,5,FALSE)</f>
        <v>No</v>
      </c>
      <c r="G1729" s="15" t="str">
        <f>VLOOKUP(A1729,'Medical Examinations'!A1727:H4062,6,FALSE)</f>
        <v>No</v>
      </c>
      <c r="H1729" s="15">
        <f>VLOOKUP(A1729,'Medical Examinations'!A1727:H4062,7,FALSE)</f>
        <v>1</v>
      </c>
      <c r="I1729" s="15" t="str">
        <f>VLOOKUP(A1729,'Medical Examinations'!A1727:H4062,8,FALSE)</f>
        <v>No</v>
      </c>
      <c r="J1729" s="15" t="str">
        <f>VLOOKUP(A1729,'Medical Examinations'!A1727:J4062,9,FALSE)</f>
        <v>OVERWEIGHT</v>
      </c>
      <c r="K1729" s="15" t="str">
        <f>VLOOKUP(A1729,'Medical Examinations'!A1727:J4062,10,FALSE)</f>
        <v>DIABETES</v>
      </c>
      <c r="L1729" s="15" t="e">
        <f>VLOOKUP(A1729,'Hospitalisation Details'!A1727:J4070,10,FALSE)</f>
        <v>#N/A</v>
      </c>
      <c r="M1729" s="15" t="e">
        <f>VLOOKUP(A1729,'Hospitalisation Details'!A1727:I4070,6,FALSE)</f>
        <v>#N/A</v>
      </c>
      <c r="N1729" s="15" t="e">
        <f>VLOOKUP(A1729,'Hospitalisation Details'!A1727:I4070,7,FALSE)</f>
        <v>#N/A</v>
      </c>
      <c r="O1729" s="15" t="e">
        <f>VLOOKUP(A1729,'Hospitalisation Details'!A1727:I4070,8,FALSE)</f>
        <v>#N/A</v>
      </c>
      <c r="P1729" s="15" t="e">
        <f>VLOOKUP(A1729,'Hospitalisation Details'!A1727:I4070,9,FALSE)</f>
        <v>#N/A</v>
      </c>
      <c r="Q1729" s="15" t="e">
        <f>VLOOKUP(A1729,'Hospitalisation Details'!A1727:K4070,11,FALSE)</f>
        <v>#N/A</v>
      </c>
    </row>
    <row r="1730" spans="1:17" ht="15.6" x14ac:dyDescent="0.3">
      <c r="A1730" s="78" t="s">
        <v>643</v>
      </c>
      <c r="B1730" s="78" t="str">
        <f>VLOOKUP(A1730,'Customer Names'!A1728:C4063,3,FALSE)</f>
        <v>Austen G</v>
      </c>
      <c r="C1730" s="91">
        <f>VLOOKUP(A1730,'Medical Examinations'!A1728:H4063,2,FALSE)</f>
        <v>27.454999999999998</v>
      </c>
      <c r="D1730" s="15">
        <f>VLOOKUP(A1730,'Medical Examinations'!A1728:H4063,3,FALSE)</f>
        <v>4.54</v>
      </c>
      <c r="E1730" s="15" t="str">
        <f>VLOOKUP(A1730,'Medical Examinations'!A1728:H4063,4,FALSE)</f>
        <v>No</v>
      </c>
      <c r="F1730" s="15" t="str">
        <f>VLOOKUP(A1730,'Medical Examinations'!A1728:H4063,5,FALSE)</f>
        <v>No</v>
      </c>
      <c r="G1730" s="15" t="str">
        <f>VLOOKUP(A1730,'Medical Examinations'!A1728:H4063,6,FALSE)</f>
        <v>No</v>
      </c>
      <c r="H1730" s="15">
        <f>VLOOKUP(A1730,'Medical Examinations'!A1728:H4063,7,FALSE)</f>
        <v>0</v>
      </c>
      <c r="I1730" s="15" t="str">
        <f>VLOOKUP(A1730,'Medical Examinations'!A1728:H4063,8,FALSE)</f>
        <v>No</v>
      </c>
      <c r="J1730" s="15" t="str">
        <f>VLOOKUP(A1730,'Medical Examinations'!A1728:J4063,9,FALSE)</f>
        <v>OVERWEIGHT</v>
      </c>
      <c r="K1730" s="15" t="str">
        <f>VLOOKUP(A1730,'Medical Examinations'!A1728:J4063,10,FALSE)</f>
        <v>NORMAL</v>
      </c>
      <c r="L1730" s="15" t="e">
        <f>VLOOKUP(A1730,'Hospitalisation Details'!A1728:J4071,10,FALSE)</f>
        <v>#N/A</v>
      </c>
      <c r="M1730" s="15" t="e">
        <f>VLOOKUP(A1730,'Hospitalisation Details'!A1728:I4071,6,FALSE)</f>
        <v>#N/A</v>
      </c>
      <c r="N1730" s="15" t="e">
        <f>VLOOKUP(A1730,'Hospitalisation Details'!A1728:I4071,7,FALSE)</f>
        <v>#N/A</v>
      </c>
      <c r="O1730" s="15" t="e">
        <f>VLOOKUP(A1730,'Hospitalisation Details'!A1728:I4071,8,FALSE)</f>
        <v>#N/A</v>
      </c>
      <c r="P1730" s="15" t="e">
        <f>VLOOKUP(A1730,'Hospitalisation Details'!A1728:I4071,9,FALSE)</f>
        <v>#N/A</v>
      </c>
      <c r="Q1730" s="15" t="e">
        <f>VLOOKUP(A1730,'Hospitalisation Details'!A1728:K4071,11,FALSE)</f>
        <v>#N/A</v>
      </c>
    </row>
    <row r="1731" spans="1:17" ht="15.6" x14ac:dyDescent="0.3">
      <c r="A1731" s="78" t="s">
        <v>642</v>
      </c>
      <c r="B1731" s="78" t="str">
        <f>VLOOKUP(A1731,'Customer Names'!A1729:C4064,3,FALSE)</f>
        <v>Tory J.</v>
      </c>
      <c r="C1731" s="91">
        <f>VLOOKUP(A1731,'Medical Examinations'!A1729:H4064,2,FALSE)</f>
        <v>24.605</v>
      </c>
      <c r="D1731" s="15">
        <f>VLOOKUP(A1731,'Medical Examinations'!A1729:H4064,3,FALSE)</f>
        <v>5.7</v>
      </c>
      <c r="E1731" s="15" t="str">
        <f>VLOOKUP(A1731,'Medical Examinations'!A1729:H4064,4,FALSE)</f>
        <v>No</v>
      </c>
      <c r="F1731" s="15" t="str">
        <f>VLOOKUP(A1731,'Medical Examinations'!A1729:H4064,5,FALSE)</f>
        <v>No</v>
      </c>
      <c r="G1731" s="15" t="str">
        <f>VLOOKUP(A1731,'Medical Examinations'!A1729:H4064,6,FALSE)</f>
        <v>No</v>
      </c>
      <c r="H1731" s="15">
        <f>VLOOKUP(A1731,'Medical Examinations'!A1729:H4064,7,FALSE)</f>
        <v>0</v>
      </c>
      <c r="I1731" s="15" t="str">
        <f>VLOOKUP(A1731,'Medical Examinations'!A1729:H4064,8,FALSE)</f>
        <v>No</v>
      </c>
      <c r="J1731" s="15" t="str">
        <f>VLOOKUP(A1731,'Medical Examinations'!A1729:J4064,9,FALSE)</f>
        <v>NORMAL WEIGHT</v>
      </c>
      <c r="K1731" s="15" t="str">
        <f>VLOOKUP(A1731,'Medical Examinations'!A1729:J4064,10,FALSE)</f>
        <v>PREDIABETES</v>
      </c>
      <c r="L1731" s="15" t="e">
        <f>VLOOKUP(A1731,'Hospitalisation Details'!A1729:J4072,10,FALSE)</f>
        <v>#N/A</v>
      </c>
      <c r="M1731" s="15" t="e">
        <f>VLOOKUP(A1731,'Hospitalisation Details'!A1729:I4072,6,FALSE)</f>
        <v>#N/A</v>
      </c>
      <c r="N1731" s="15" t="e">
        <f>VLOOKUP(A1731,'Hospitalisation Details'!A1729:I4072,7,FALSE)</f>
        <v>#N/A</v>
      </c>
      <c r="O1731" s="15" t="e">
        <f>VLOOKUP(A1731,'Hospitalisation Details'!A1729:I4072,8,FALSE)</f>
        <v>#N/A</v>
      </c>
      <c r="P1731" s="15" t="e">
        <f>VLOOKUP(A1731,'Hospitalisation Details'!A1729:I4072,9,FALSE)</f>
        <v>#N/A</v>
      </c>
      <c r="Q1731" s="15" t="e">
        <f>VLOOKUP(A1731,'Hospitalisation Details'!A1729:K4072,11,FALSE)</f>
        <v>#N/A</v>
      </c>
    </row>
    <row r="1732" spans="1:17" ht="15.6" x14ac:dyDescent="0.3">
      <c r="A1732" s="78" t="s">
        <v>641</v>
      </c>
      <c r="B1732" s="78" t="str">
        <f>VLOOKUP(A1732,'Customer Names'!A1730:C4065,3,FALSE)</f>
        <v>Robert J.</v>
      </c>
      <c r="C1732" s="91">
        <f>VLOOKUP(A1732,'Medical Examinations'!A1730:H4065,2,FALSE)</f>
        <v>30.8</v>
      </c>
      <c r="D1732" s="15">
        <f>VLOOKUP(A1732,'Medical Examinations'!A1730:H4065,3,FALSE)</f>
        <v>5.07</v>
      </c>
      <c r="E1732" s="15" t="str">
        <f>VLOOKUP(A1732,'Medical Examinations'!A1730:H4065,4,FALSE)</f>
        <v>No</v>
      </c>
      <c r="F1732" s="15" t="str">
        <f>VLOOKUP(A1732,'Medical Examinations'!A1730:H4065,5,FALSE)</f>
        <v>No</v>
      </c>
      <c r="G1732" s="15" t="str">
        <f>VLOOKUP(A1732,'Medical Examinations'!A1730:H4065,6,FALSE)</f>
        <v>No</v>
      </c>
      <c r="H1732" s="15">
        <f>VLOOKUP(A1732,'Medical Examinations'!A1730:H4065,7,FALSE)</f>
        <v>0</v>
      </c>
      <c r="I1732" s="15" t="str">
        <f>VLOOKUP(A1732,'Medical Examinations'!A1730:H4065,8,FALSE)</f>
        <v>No</v>
      </c>
      <c r="J1732" s="15" t="str">
        <f>VLOOKUP(A1732,'Medical Examinations'!A1730:J4065,9,FALSE)</f>
        <v>OBESITY</v>
      </c>
      <c r="K1732" s="15" t="str">
        <f>VLOOKUP(A1732,'Medical Examinations'!A1730:J4065,10,FALSE)</f>
        <v>NORMAL</v>
      </c>
      <c r="L1732" s="15" t="e">
        <f>VLOOKUP(A1732,'Hospitalisation Details'!A1730:J4073,10,FALSE)</f>
        <v>#N/A</v>
      </c>
      <c r="M1732" s="15" t="e">
        <f>VLOOKUP(A1732,'Hospitalisation Details'!A1730:I4073,6,FALSE)</f>
        <v>#N/A</v>
      </c>
      <c r="N1732" s="15" t="e">
        <f>VLOOKUP(A1732,'Hospitalisation Details'!A1730:I4073,7,FALSE)</f>
        <v>#N/A</v>
      </c>
      <c r="O1732" s="15" t="e">
        <f>VLOOKUP(A1732,'Hospitalisation Details'!A1730:I4073,8,FALSE)</f>
        <v>#N/A</v>
      </c>
      <c r="P1732" s="15" t="e">
        <f>VLOOKUP(A1732,'Hospitalisation Details'!A1730:I4073,9,FALSE)</f>
        <v>#N/A</v>
      </c>
      <c r="Q1732" s="15" t="e">
        <f>VLOOKUP(A1732,'Hospitalisation Details'!A1730:K4073,11,FALSE)</f>
        <v>#N/A</v>
      </c>
    </row>
    <row r="1733" spans="1:17" ht="15.6" x14ac:dyDescent="0.3">
      <c r="A1733" s="78" t="s">
        <v>640</v>
      </c>
      <c r="B1733" s="78" t="str">
        <f>VLOOKUP(A1733,'Customer Names'!A1731:C4066,3,FALSE)</f>
        <v>Steph</v>
      </c>
      <c r="C1733" s="91">
        <f>VLOOKUP(A1733,'Medical Examinations'!A1731:H4066,2,FALSE)</f>
        <v>34.799999999999997</v>
      </c>
      <c r="D1733" s="15">
        <f>VLOOKUP(A1733,'Medical Examinations'!A1731:H4066,3,FALSE)</f>
        <v>4.38</v>
      </c>
      <c r="E1733" s="15" t="str">
        <f>VLOOKUP(A1733,'Medical Examinations'!A1731:H4066,4,FALSE)</f>
        <v>No</v>
      </c>
      <c r="F1733" s="15" t="str">
        <f>VLOOKUP(A1733,'Medical Examinations'!A1731:H4066,5,FALSE)</f>
        <v>No</v>
      </c>
      <c r="G1733" s="15" t="str">
        <f>VLOOKUP(A1733,'Medical Examinations'!A1731:H4066,6,FALSE)</f>
        <v>No</v>
      </c>
      <c r="H1733" s="15">
        <f>VLOOKUP(A1733,'Medical Examinations'!A1731:H4066,7,FALSE)</f>
        <v>1</v>
      </c>
      <c r="I1733" s="15" t="str">
        <f>VLOOKUP(A1733,'Medical Examinations'!A1731:H4066,8,FALSE)</f>
        <v>No</v>
      </c>
      <c r="J1733" s="15" t="str">
        <f>VLOOKUP(A1733,'Medical Examinations'!A1731:J4066,9,FALSE)</f>
        <v>OBESITY</v>
      </c>
      <c r="K1733" s="15" t="str">
        <f>VLOOKUP(A1733,'Medical Examinations'!A1731:J4066,10,FALSE)</f>
        <v>NORMAL</v>
      </c>
      <c r="L1733" s="15" t="e">
        <f>VLOOKUP(A1733,'Hospitalisation Details'!A1731:J4074,10,FALSE)</f>
        <v>#N/A</v>
      </c>
      <c r="M1733" s="15" t="e">
        <f>VLOOKUP(A1733,'Hospitalisation Details'!A1731:I4074,6,FALSE)</f>
        <v>#N/A</v>
      </c>
      <c r="N1733" s="15" t="e">
        <f>VLOOKUP(A1733,'Hospitalisation Details'!A1731:I4074,7,FALSE)</f>
        <v>#N/A</v>
      </c>
      <c r="O1733" s="15" t="e">
        <f>VLOOKUP(A1733,'Hospitalisation Details'!A1731:I4074,8,FALSE)</f>
        <v>#N/A</v>
      </c>
      <c r="P1733" s="15" t="e">
        <f>VLOOKUP(A1733,'Hospitalisation Details'!A1731:I4074,9,FALSE)</f>
        <v>#N/A</v>
      </c>
      <c r="Q1733" s="15" t="e">
        <f>VLOOKUP(A1733,'Hospitalisation Details'!A1731:K4074,11,FALSE)</f>
        <v>#N/A</v>
      </c>
    </row>
    <row r="1734" spans="1:17" ht="15.6" x14ac:dyDescent="0.3">
      <c r="A1734" s="78" t="s">
        <v>639</v>
      </c>
      <c r="B1734" s="78" t="str">
        <f>VLOOKUP(A1734,'Customer Names'!A1732:C4067,3,FALSE)</f>
        <v>Kate</v>
      </c>
      <c r="C1734" s="91">
        <f>VLOOKUP(A1734,'Medical Examinations'!A1732:H4067,2,FALSE)</f>
        <v>34.21</v>
      </c>
      <c r="D1734" s="15">
        <f>VLOOKUP(A1734,'Medical Examinations'!A1732:H4067,3,FALSE)</f>
        <v>4.54</v>
      </c>
      <c r="E1734" s="15" t="str">
        <f>VLOOKUP(A1734,'Medical Examinations'!A1732:H4067,4,FALSE)</f>
        <v>No</v>
      </c>
      <c r="F1734" s="15" t="str">
        <f>VLOOKUP(A1734,'Medical Examinations'!A1732:H4067,5,FALSE)</f>
        <v>No</v>
      </c>
      <c r="G1734" s="15" t="str">
        <f>VLOOKUP(A1734,'Medical Examinations'!A1732:H4067,6,FALSE)</f>
        <v>No</v>
      </c>
      <c r="H1734" s="15">
        <f>VLOOKUP(A1734,'Medical Examinations'!A1732:H4067,7,FALSE)</f>
        <v>1</v>
      </c>
      <c r="I1734" s="15" t="str">
        <f>VLOOKUP(A1734,'Medical Examinations'!A1732:H4067,8,FALSE)</f>
        <v>No</v>
      </c>
      <c r="J1734" s="15" t="str">
        <f>VLOOKUP(A1734,'Medical Examinations'!A1732:J4067,9,FALSE)</f>
        <v>OBESITY</v>
      </c>
      <c r="K1734" s="15" t="str">
        <f>VLOOKUP(A1734,'Medical Examinations'!A1732:J4067,10,FALSE)</f>
        <v>NORMAL</v>
      </c>
      <c r="L1734" s="15" t="e">
        <f>VLOOKUP(A1734,'Hospitalisation Details'!A1732:J4075,10,FALSE)</f>
        <v>#N/A</v>
      </c>
      <c r="M1734" s="15" t="e">
        <f>VLOOKUP(A1734,'Hospitalisation Details'!A1732:I4075,6,FALSE)</f>
        <v>#N/A</v>
      </c>
      <c r="N1734" s="15" t="e">
        <f>VLOOKUP(A1734,'Hospitalisation Details'!A1732:I4075,7,FALSE)</f>
        <v>#N/A</v>
      </c>
      <c r="O1734" s="15" t="e">
        <f>VLOOKUP(A1734,'Hospitalisation Details'!A1732:I4075,8,FALSE)</f>
        <v>#N/A</v>
      </c>
      <c r="P1734" s="15" t="e">
        <f>VLOOKUP(A1734,'Hospitalisation Details'!A1732:I4075,9,FALSE)</f>
        <v>#N/A</v>
      </c>
      <c r="Q1734" s="15" t="e">
        <f>VLOOKUP(A1734,'Hospitalisation Details'!A1732:K4075,11,FALSE)</f>
        <v>#N/A</v>
      </c>
    </row>
    <row r="1735" spans="1:17" ht="15.6" x14ac:dyDescent="0.3">
      <c r="A1735" s="78" t="s">
        <v>638</v>
      </c>
      <c r="B1735" s="78" t="str">
        <f>VLOOKUP(A1735,'Customer Names'!A1733:C4068,3,FALSE)</f>
        <v>Kristina</v>
      </c>
      <c r="C1735" s="91">
        <f>VLOOKUP(A1735,'Medical Examinations'!A1733:H4068,2,FALSE)</f>
        <v>31</v>
      </c>
      <c r="D1735" s="15">
        <f>VLOOKUP(A1735,'Medical Examinations'!A1733:H4068,3,FALSE)</f>
        <v>5.38</v>
      </c>
      <c r="E1735" s="15" t="str">
        <f>VLOOKUP(A1735,'Medical Examinations'!A1733:H4068,4,FALSE)</f>
        <v>No</v>
      </c>
      <c r="F1735" s="15" t="str">
        <f>VLOOKUP(A1735,'Medical Examinations'!A1733:H4068,5,FALSE)</f>
        <v>No</v>
      </c>
      <c r="G1735" s="15" t="str">
        <f>VLOOKUP(A1735,'Medical Examinations'!A1733:H4068,6,FALSE)</f>
        <v>No</v>
      </c>
      <c r="H1735" s="15">
        <f>VLOOKUP(A1735,'Medical Examinations'!A1733:H4068,7,FALSE)</f>
        <v>1</v>
      </c>
      <c r="I1735" s="15" t="str">
        <f>VLOOKUP(A1735,'Medical Examinations'!A1733:H4068,8,FALSE)</f>
        <v>No</v>
      </c>
      <c r="J1735" s="15" t="str">
        <f>VLOOKUP(A1735,'Medical Examinations'!A1733:J4068,9,FALSE)</f>
        <v>OBESITY</v>
      </c>
      <c r="K1735" s="15" t="str">
        <f>VLOOKUP(A1735,'Medical Examinations'!A1733:J4068,10,FALSE)</f>
        <v>NORMAL</v>
      </c>
      <c r="L1735" s="15" t="e">
        <f>VLOOKUP(A1735,'Hospitalisation Details'!A1733:J4076,10,FALSE)</f>
        <v>#N/A</v>
      </c>
      <c r="M1735" s="15" t="e">
        <f>VLOOKUP(A1735,'Hospitalisation Details'!A1733:I4076,6,FALSE)</f>
        <v>#N/A</v>
      </c>
      <c r="N1735" s="15" t="e">
        <f>VLOOKUP(A1735,'Hospitalisation Details'!A1733:I4076,7,FALSE)</f>
        <v>#N/A</v>
      </c>
      <c r="O1735" s="15" t="e">
        <f>VLOOKUP(A1735,'Hospitalisation Details'!A1733:I4076,8,FALSE)</f>
        <v>#N/A</v>
      </c>
      <c r="P1735" s="15" t="e">
        <f>VLOOKUP(A1735,'Hospitalisation Details'!A1733:I4076,9,FALSE)</f>
        <v>#N/A</v>
      </c>
      <c r="Q1735" s="15" t="e">
        <f>VLOOKUP(A1735,'Hospitalisation Details'!A1733:K4076,11,FALSE)</f>
        <v>#N/A</v>
      </c>
    </row>
    <row r="1736" spans="1:17" ht="15.6" x14ac:dyDescent="0.3">
      <c r="A1736" s="78" t="s">
        <v>637</v>
      </c>
      <c r="B1736" s="78" t="str">
        <f>VLOOKUP(A1736,'Customer Names'!A1734:C4069,3,FALSE)</f>
        <v>Ms.  Flo</v>
      </c>
      <c r="C1736" s="91">
        <f>VLOOKUP(A1736,'Medical Examinations'!A1734:H4069,2,FALSE)</f>
        <v>26.125</v>
      </c>
      <c r="D1736" s="15">
        <f>VLOOKUP(A1736,'Medical Examinations'!A1734:H4069,3,FALSE)</f>
        <v>5.55</v>
      </c>
      <c r="E1736" s="15" t="str">
        <f>VLOOKUP(A1736,'Medical Examinations'!A1734:H4069,4,FALSE)</f>
        <v>No</v>
      </c>
      <c r="F1736" s="15" t="str">
        <f>VLOOKUP(A1736,'Medical Examinations'!A1734:H4069,5,FALSE)</f>
        <v>No</v>
      </c>
      <c r="G1736" s="15" t="str">
        <f>VLOOKUP(A1736,'Medical Examinations'!A1734:H4069,6,FALSE)</f>
        <v>No</v>
      </c>
      <c r="H1736" s="15">
        <f>VLOOKUP(A1736,'Medical Examinations'!A1734:H4069,7,FALSE)</f>
        <v>1</v>
      </c>
      <c r="I1736" s="15" t="str">
        <f>VLOOKUP(A1736,'Medical Examinations'!A1734:H4069,8,FALSE)</f>
        <v>No</v>
      </c>
      <c r="J1736" s="15" t="str">
        <f>VLOOKUP(A1736,'Medical Examinations'!A1734:J4069,9,FALSE)</f>
        <v>OVERWEIGHT</v>
      </c>
      <c r="K1736" s="15" t="str">
        <f>VLOOKUP(A1736,'Medical Examinations'!A1734:J4069,10,FALSE)</f>
        <v>NORMAL</v>
      </c>
      <c r="L1736" s="15" t="e">
        <f>VLOOKUP(A1736,'Hospitalisation Details'!A1734:J4077,10,FALSE)</f>
        <v>#N/A</v>
      </c>
      <c r="M1736" s="15" t="e">
        <f>VLOOKUP(A1736,'Hospitalisation Details'!A1734:I4077,6,FALSE)</f>
        <v>#N/A</v>
      </c>
      <c r="N1736" s="15" t="e">
        <f>VLOOKUP(A1736,'Hospitalisation Details'!A1734:I4077,7,FALSE)</f>
        <v>#N/A</v>
      </c>
      <c r="O1736" s="15" t="e">
        <f>VLOOKUP(A1736,'Hospitalisation Details'!A1734:I4077,8,FALSE)</f>
        <v>#N/A</v>
      </c>
      <c r="P1736" s="15" t="e">
        <f>VLOOKUP(A1736,'Hospitalisation Details'!A1734:I4077,9,FALSE)</f>
        <v>#N/A</v>
      </c>
      <c r="Q1736" s="15" t="e">
        <f>VLOOKUP(A1736,'Hospitalisation Details'!A1734:K4077,11,FALSE)</f>
        <v>#N/A</v>
      </c>
    </row>
    <row r="1737" spans="1:17" ht="15.6" x14ac:dyDescent="0.3">
      <c r="A1737" s="78" t="s">
        <v>636</v>
      </c>
      <c r="B1737" s="78" t="str">
        <f>VLOOKUP(A1737,'Customer Names'!A1735:C4070,3,FALSE)</f>
        <v>Sarah P.</v>
      </c>
      <c r="C1737" s="91">
        <f>VLOOKUP(A1737,'Medical Examinations'!A1735:H4070,2,FALSE)</f>
        <v>30.13</v>
      </c>
      <c r="D1737" s="15">
        <f>VLOOKUP(A1737,'Medical Examinations'!A1735:H4070,3,FALSE)</f>
        <v>4.03</v>
      </c>
      <c r="E1737" s="15" t="str">
        <f>VLOOKUP(A1737,'Medical Examinations'!A1735:H4070,4,FALSE)</f>
        <v>yes</v>
      </c>
      <c r="F1737" s="15" t="str">
        <f>VLOOKUP(A1737,'Medical Examinations'!A1735:H4070,5,FALSE)</f>
        <v>No</v>
      </c>
      <c r="G1737" s="15" t="str">
        <f>VLOOKUP(A1737,'Medical Examinations'!A1735:H4070,6,FALSE)</f>
        <v>No</v>
      </c>
      <c r="H1737" s="15">
        <f>VLOOKUP(A1737,'Medical Examinations'!A1735:H4070,7,FALSE)</f>
        <v>1</v>
      </c>
      <c r="I1737" s="15" t="str">
        <f>VLOOKUP(A1737,'Medical Examinations'!A1735:H4070,8,FALSE)</f>
        <v>No</v>
      </c>
      <c r="J1737" s="15" t="str">
        <f>VLOOKUP(A1737,'Medical Examinations'!A1735:J4070,9,FALSE)</f>
        <v>OBESITY</v>
      </c>
      <c r="K1737" s="15" t="str">
        <f>VLOOKUP(A1737,'Medical Examinations'!A1735:J4070,10,FALSE)</f>
        <v>NORMAL</v>
      </c>
      <c r="L1737" s="15" t="e">
        <f>VLOOKUP(A1737,'Hospitalisation Details'!A1735:J4078,10,FALSE)</f>
        <v>#N/A</v>
      </c>
      <c r="M1737" s="15" t="e">
        <f>VLOOKUP(A1737,'Hospitalisation Details'!A1735:I4078,6,FALSE)</f>
        <v>#N/A</v>
      </c>
      <c r="N1737" s="15" t="e">
        <f>VLOOKUP(A1737,'Hospitalisation Details'!A1735:I4078,7,FALSE)</f>
        <v>#N/A</v>
      </c>
      <c r="O1737" s="15" t="e">
        <f>VLOOKUP(A1737,'Hospitalisation Details'!A1735:I4078,8,FALSE)</f>
        <v>#N/A</v>
      </c>
      <c r="P1737" s="15" t="e">
        <f>VLOOKUP(A1737,'Hospitalisation Details'!A1735:I4078,9,FALSE)</f>
        <v>#N/A</v>
      </c>
      <c r="Q1737" s="15" t="e">
        <f>VLOOKUP(A1737,'Hospitalisation Details'!A1735:K4078,11,FALSE)</f>
        <v>#N/A</v>
      </c>
    </row>
    <row r="1738" spans="1:17" ht="15.6" x14ac:dyDescent="0.3">
      <c r="A1738" s="78" t="s">
        <v>635</v>
      </c>
      <c r="B1738" s="78" t="str">
        <f>VLOOKUP(A1738,'Customer Names'!A1736:C4071,3,FALSE)</f>
        <v>Anabel</v>
      </c>
      <c r="C1738" s="91">
        <f>VLOOKUP(A1738,'Medical Examinations'!A1736:H4071,2,FALSE)</f>
        <v>34.19</v>
      </c>
      <c r="D1738" s="15">
        <f>VLOOKUP(A1738,'Medical Examinations'!A1736:H4071,3,FALSE)</f>
        <v>4.1900000000000004</v>
      </c>
      <c r="E1738" s="15" t="str">
        <f>VLOOKUP(A1738,'Medical Examinations'!A1736:H4071,4,FALSE)</f>
        <v>No</v>
      </c>
      <c r="F1738" s="15" t="str">
        <f>VLOOKUP(A1738,'Medical Examinations'!A1736:H4071,5,FALSE)</f>
        <v>No</v>
      </c>
      <c r="G1738" s="15" t="str">
        <f>VLOOKUP(A1738,'Medical Examinations'!A1736:H4071,6,FALSE)</f>
        <v>No</v>
      </c>
      <c r="H1738" s="15">
        <f>VLOOKUP(A1738,'Medical Examinations'!A1736:H4071,7,FALSE)</f>
        <v>0</v>
      </c>
      <c r="I1738" s="15" t="str">
        <f>VLOOKUP(A1738,'Medical Examinations'!A1736:H4071,8,FALSE)</f>
        <v>No</v>
      </c>
      <c r="J1738" s="15" t="str">
        <f>VLOOKUP(A1738,'Medical Examinations'!A1736:J4071,9,FALSE)</f>
        <v>OBESITY</v>
      </c>
      <c r="K1738" s="15" t="str">
        <f>VLOOKUP(A1738,'Medical Examinations'!A1736:J4071,10,FALSE)</f>
        <v>NORMAL</v>
      </c>
      <c r="L1738" s="15" t="e">
        <f>VLOOKUP(A1738,'Hospitalisation Details'!A1736:J4079,10,FALSE)</f>
        <v>#N/A</v>
      </c>
      <c r="M1738" s="15" t="e">
        <f>VLOOKUP(A1738,'Hospitalisation Details'!A1736:I4079,6,FALSE)</f>
        <v>#N/A</v>
      </c>
      <c r="N1738" s="15" t="e">
        <f>VLOOKUP(A1738,'Hospitalisation Details'!A1736:I4079,7,FALSE)</f>
        <v>#N/A</v>
      </c>
      <c r="O1738" s="15" t="e">
        <f>VLOOKUP(A1738,'Hospitalisation Details'!A1736:I4079,8,FALSE)</f>
        <v>#N/A</v>
      </c>
      <c r="P1738" s="15" t="e">
        <f>VLOOKUP(A1738,'Hospitalisation Details'!A1736:I4079,9,FALSE)</f>
        <v>#N/A</v>
      </c>
      <c r="Q1738" s="15" t="e">
        <f>VLOOKUP(A1738,'Hospitalisation Details'!A1736:K4079,11,FALSE)</f>
        <v>#N/A</v>
      </c>
    </row>
    <row r="1739" spans="1:17" ht="15.6" x14ac:dyDescent="0.3">
      <c r="A1739" s="78" t="s">
        <v>634</v>
      </c>
      <c r="B1739" s="78" t="str">
        <f>VLOOKUP(A1739,'Customer Names'!A1737:C4072,3,FALSE)</f>
        <v>Ian</v>
      </c>
      <c r="C1739" s="91">
        <f>VLOOKUP(A1739,'Medical Examinations'!A1737:H4072,2,FALSE)</f>
        <v>22.515000000000001</v>
      </c>
      <c r="D1739" s="15">
        <f>VLOOKUP(A1739,'Medical Examinations'!A1737:H4072,3,FALSE)</f>
        <v>4.37</v>
      </c>
      <c r="E1739" s="15" t="str">
        <f>VLOOKUP(A1739,'Medical Examinations'!A1737:H4072,4,FALSE)</f>
        <v>No</v>
      </c>
      <c r="F1739" s="15" t="str">
        <f>VLOOKUP(A1739,'Medical Examinations'!A1737:H4072,5,FALSE)</f>
        <v>No</v>
      </c>
      <c r="G1739" s="15" t="str">
        <f>VLOOKUP(A1739,'Medical Examinations'!A1737:H4072,6,FALSE)</f>
        <v>Yes</v>
      </c>
      <c r="H1739" s="15">
        <f>VLOOKUP(A1739,'Medical Examinations'!A1737:H4072,7,FALSE)</f>
        <v>1</v>
      </c>
      <c r="I1739" s="15" t="str">
        <f>VLOOKUP(A1739,'Medical Examinations'!A1737:H4072,8,FALSE)</f>
        <v>No</v>
      </c>
      <c r="J1739" s="15" t="str">
        <f>VLOOKUP(A1739,'Medical Examinations'!A1737:J4072,9,FALSE)</f>
        <v>NORMAL WEIGHT</v>
      </c>
      <c r="K1739" s="15" t="str">
        <f>VLOOKUP(A1739,'Medical Examinations'!A1737:J4072,10,FALSE)</f>
        <v>NORMAL</v>
      </c>
      <c r="L1739" s="15" t="e">
        <f>VLOOKUP(A1739,'Hospitalisation Details'!A1737:J4080,10,FALSE)</f>
        <v>#N/A</v>
      </c>
      <c r="M1739" s="15" t="e">
        <f>VLOOKUP(A1739,'Hospitalisation Details'!A1737:I4080,6,FALSE)</f>
        <v>#N/A</v>
      </c>
      <c r="N1739" s="15" t="e">
        <f>VLOOKUP(A1739,'Hospitalisation Details'!A1737:I4080,7,FALSE)</f>
        <v>#N/A</v>
      </c>
      <c r="O1739" s="15" t="e">
        <f>VLOOKUP(A1739,'Hospitalisation Details'!A1737:I4080,8,FALSE)</f>
        <v>#N/A</v>
      </c>
      <c r="P1739" s="15" t="e">
        <f>VLOOKUP(A1739,'Hospitalisation Details'!A1737:I4080,9,FALSE)</f>
        <v>#N/A</v>
      </c>
      <c r="Q1739" s="15" t="e">
        <f>VLOOKUP(A1739,'Hospitalisation Details'!A1737:K4080,11,FALSE)</f>
        <v>#N/A</v>
      </c>
    </row>
    <row r="1740" spans="1:17" ht="15.6" x14ac:dyDescent="0.3">
      <c r="A1740" s="78" t="s">
        <v>633</v>
      </c>
      <c r="B1740" s="78" t="str">
        <f>VLOOKUP(A1740,'Customer Names'!A1738:C4073,3,FALSE)</f>
        <v>Alex</v>
      </c>
      <c r="C1740" s="91">
        <f>VLOOKUP(A1740,'Medical Examinations'!A1738:H4073,2,FALSE)</f>
        <v>18.239999999999998</v>
      </c>
      <c r="D1740" s="15">
        <f>VLOOKUP(A1740,'Medical Examinations'!A1738:H4073,3,FALSE)</f>
        <v>5.31</v>
      </c>
      <c r="E1740" s="15" t="str">
        <f>VLOOKUP(A1740,'Medical Examinations'!A1738:H4073,4,FALSE)</f>
        <v>yes</v>
      </c>
      <c r="F1740" s="15" t="str">
        <f>VLOOKUP(A1740,'Medical Examinations'!A1738:H4073,5,FALSE)</f>
        <v>No</v>
      </c>
      <c r="G1740" s="15" t="str">
        <f>VLOOKUP(A1740,'Medical Examinations'!A1738:H4073,6,FALSE)</f>
        <v>Yes</v>
      </c>
      <c r="H1740" s="15">
        <f>VLOOKUP(A1740,'Medical Examinations'!A1738:H4073,7,FALSE)</f>
        <v>1</v>
      </c>
      <c r="I1740" s="15" t="str">
        <f>VLOOKUP(A1740,'Medical Examinations'!A1738:H4073,8,FALSE)</f>
        <v>No</v>
      </c>
      <c r="J1740" s="15" t="str">
        <f>VLOOKUP(A1740,'Medical Examinations'!A1738:J4073,9,FALSE)</f>
        <v>UNDERWEIGHT</v>
      </c>
      <c r="K1740" s="15" t="str">
        <f>VLOOKUP(A1740,'Medical Examinations'!A1738:J4073,10,FALSE)</f>
        <v>NORMAL</v>
      </c>
      <c r="L1740" s="15" t="e">
        <f>VLOOKUP(A1740,'Hospitalisation Details'!A1738:J4081,10,FALSE)</f>
        <v>#N/A</v>
      </c>
      <c r="M1740" s="15" t="e">
        <f>VLOOKUP(A1740,'Hospitalisation Details'!A1738:I4081,6,FALSE)</f>
        <v>#N/A</v>
      </c>
      <c r="N1740" s="15" t="e">
        <f>VLOOKUP(A1740,'Hospitalisation Details'!A1738:I4081,7,FALSE)</f>
        <v>#N/A</v>
      </c>
      <c r="O1740" s="15" t="e">
        <f>VLOOKUP(A1740,'Hospitalisation Details'!A1738:I4081,8,FALSE)</f>
        <v>#N/A</v>
      </c>
      <c r="P1740" s="15" t="e">
        <f>VLOOKUP(A1740,'Hospitalisation Details'!A1738:I4081,9,FALSE)</f>
        <v>#N/A</v>
      </c>
      <c r="Q1740" s="15" t="e">
        <f>VLOOKUP(A1740,'Hospitalisation Details'!A1738:K4081,11,FALSE)</f>
        <v>#N/A</v>
      </c>
    </row>
    <row r="1741" spans="1:17" ht="15.6" x14ac:dyDescent="0.3">
      <c r="A1741" s="78" t="s">
        <v>631</v>
      </c>
      <c r="B1741" s="78" t="str">
        <f>VLOOKUP(A1741,'Customer Names'!A1739:C4074,3,FALSE)</f>
        <v>Richard J</v>
      </c>
      <c r="C1741" s="91">
        <f>VLOOKUP(A1741,'Medical Examinations'!A1739:H4074,2,FALSE)</f>
        <v>37.28</v>
      </c>
      <c r="D1741" s="15">
        <f>VLOOKUP(A1741,'Medical Examinations'!A1739:H4074,3,FALSE)</f>
        <v>4.66</v>
      </c>
      <c r="E1741" s="15" t="str">
        <f>VLOOKUP(A1741,'Medical Examinations'!A1739:H4074,4,FALSE)</f>
        <v>No</v>
      </c>
      <c r="F1741" s="15" t="str">
        <f>VLOOKUP(A1741,'Medical Examinations'!A1739:H4074,5,FALSE)</f>
        <v>yes</v>
      </c>
      <c r="G1741" s="15" t="str">
        <f>VLOOKUP(A1741,'Medical Examinations'!A1739:H4074,6,FALSE)</f>
        <v>No</v>
      </c>
      <c r="H1741" s="15">
        <f>VLOOKUP(A1741,'Medical Examinations'!A1739:H4074,7,FALSE)</f>
        <v>1</v>
      </c>
      <c r="I1741" s="15" t="str">
        <f>VLOOKUP(A1741,'Medical Examinations'!A1739:H4074,8,FALSE)</f>
        <v>No</v>
      </c>
      <c r="J1741" s="15" t="str">
        <f>VLOOKUP(A1741,'Medical Examinations'!A1739:J4074,9,FALSE)</f>
        <v>OBESITY</v>
      </c>
      <c r="K1741" s="15" t="str">
        <f>VLOOKUP(A1741,'Medical Examinations'!A1739:J4074,10,FALSE)</f>
        <v>NORMAL</v>
      </c>
      <c r="L1741" s="15" t="e">
        <f>VLOOKUP(A1741,'Hospitalisation Details'!A1739:J4082,10,FALSE)</f>
        <v>#N/A</v>
      </c>
      <c r="M1741" s="15" t="e">
        <f>VLOOKUP(A1741,'Hospitalisation Details'!A1739:I4082,6,FALSE)</f>
        <v>#N/A</v>
      </c>
      <c r="N1741" s="15" t="e">
        <f>VLOOKUP(A1741,'Hospitalisation Details'!A1739:I4082,7,FALSE)</f>
        <v>#N/A</v>
      </c>
      <c r="O1741" s="15" t="e">
        <f>VLOOKUP(A1741,'Hospitalisation Details'!A1739:I4082,8,FALSE)</f>
        <v>#N/A</v>
      </c>
      <c r="P1741" s="15" t="e">
        <f>VLOOKUP(A1741,'Hospitalisation Details'!A1739:I4082,9,FALSE)</f>
        <v>#N/A</v>
      </c>
      <c r="Q1741" s="15" t="e">
        <f>VLOOKUP(A1741,'Hospitalisation Details'!A1739:K4082,11,FALSE)</f>
        <v>#N/A</v>
      </c>
    </row>
    <row r="1742" spans="1:17" ht="15.6" x14ac:dyDescent="0.3">
      <c r="A1742" s="78" t="s">
        <v>630</v>
      </c>
      <c r="B1742" s="78" t="str">
        <f>VLOOKUP(A1742,'Customer Names'!A1740:C4075,3,FALSE)</f>
        <v>Jacqueline N.</v>
      </c>
      <c r="C1742" s="91">
        <f>VLOOKUP(A1742,'Medical Examinations'!A1740:H4075,2,FALSE)</f>
        <v>18.2</v>
      </c>
      <c r="D1742" s="15">
        <f>VLOOKUP(A1742,'Medical Examinations'!A1740:H4075,3,FALSE)</f>
        <v>6.19</v>
      </c>
      <c r="E1742" s="15" t="str">
        <f>VLOOKUP(A1742,'Medical Examinations'!A1740:H4075,4,FALSE)</f>
        <v>No</v>
      </c>
      <c r="F1742" s="15" t="str">
        <f>VLOOKUP(A1742,'Medical Examinations'!A1740:H4075,5,FALSE)</f>
        <v>No</v>
      </c>
      <c r="G1742" s="15" t="str">
        <f>VLOOKUP(A1742,'Medical Examinations'!A1740:H4075,6,FALSE)</f>
        <v>Yes</v>
      </c>
      <c r="H1742" s="15">
        <f>VLOOKUP(A1742,'Medical Examinations'!A1740:H4075,7,FALSE)</f>
        <v>1</v>
      </c>
      <c r="I1742" s="15" t="str">
        <f>VLOOKUP(A1742,'Medical Examinations'!A1740:H4075,8,FALSE)</f>
        <v>No</v>
      </c>
      <c r="J1742" s="15" t="str">
        <f>VLOOKUP(A1742,'Medical Examinations'!A1740:J4075,9,FALSE)</f>
        <v>UNDERWEIGHT</v>
      </c>
      <c r="K1742" s="15" t="str">
        <f>VLOOKUP(A1742,'Medical Examinations'!A1740:J4075,10,FALSE)</f>
        <v>PREDIABETES</v>
      </c>
      <c r="L1742" s="15" t="e">
        <f>VLOOKUP(A1742,'Hospitalisation Details'!A1740:J4083,10,FALSE)</f>
        <v>#N/A</v>
      </c>
      <c r="M1742" s="15" t="e">
        <f>VLOOKUP(A1742,'Hospitalisation Details'!A1740:I4083,6,FALSE)</f>
        <v>#N/A</v>
      </c>
      <c r="N1742" s="15" t="e">
        <f>VLOOKUP(A1742,'Hospitalisation Details'!A1740:I4083,7,FALSE)</f>
        <v>#N/A</v>
      </c>
      <c r="O1742" s="15" t="e">
        <f>VLOOKUP(A1742,'Hospitalisation Details'!A1740:I4083,8,FALSE)</f>
        <v>#N/A</v>
      </c>
      <c r="P1742" s="15" t="e">
        <f>VLOOKUP(A1742,'Hospitalisation Details'!A1740:I4083,9,FALSE)</f>
        <v>#N/A</v>
      </c>
      <c r="Q1742" s="15" t="e">
        <f>VLOOKUP(A1742,'Hospitalisation Details'!A1740:K4083,11,FALSE)</f>
        <v>#N/A</v>
      </c>
    </row>
    <row r="1743" spans="1:17" ht="15.6" x14ac:dyDescent="0.3">
      <c r="A1743" s="78" t="s">
        <v>629</v>
      </c>
      <c r="B1743" s="78" t="str">
        <f>VLOOKUP(A1743,'Customer Names'!A1741:C4076,3,FALSE)</f>
        <v>Cindy</v>
      </c>
      <c r="C1743" s="91">
        <f>VLOOKUP(A1743,'Medical Examinations'!A1741:H4076,2,FALSE)</f>
        <v>20.53</v>
      </c>
      <c r="D1743" s="15">
        <f>VLOOKUP(A1743,'Medical Examinations'!A1741:H4076,3,FALSE)</f>
        <v>4.8600000000000003</v>
      </c>
      <c r="E1743" s="15" t="str">
        <f>VLOOKUP(A1743,'Medical Examinations'!A1741:H4076,4,FALSE)</f>
        <v>No</v>
      </c>
      <c r="F1743" s="15" t="str">
        <f>VLOOKUP(A1743,'Medical Examinations'!A1741:H4076,5,FALSE)</f>
        <v>No</v>
      </c>
      <c r="G1743" s="15" t="str">
        <f>VLOOKUP(A1743,'Medical Examinations'!A1741:H4076,6,FALSE)</f>
        <v>No</v>
      </c>
      <c r="H1743" s="15">
        <f>VLOOKUP(A1743,'Medical Examinations'!A1741:H4076,7,FALSE)</f>
        <v>1</v>
      </c>
      <c r="I1743" s="15" t="str">
        <f>VLOOKUP(A1743,'Medical Examinations'!A1741:H4076,8,FALSE)</f>
        <v>No</v>
      </c>
      <c r="J1743" s="15" t="str">
        <f>VLOOKUP(A1743,'Medical Examinations'!A1741:J4076,9,FALSE)</f>
        <v>NORMAL WEIGHT</v>
      </c>
      <c r="K1743" s="15" t="str">
        <f>VLOOKUP(A1743,'Medical Examinations'!A1741:J4076,10,FALSE)</f>
        <v>NORMAL</v>
      </c>
      <c r="L1743" s="15" t="e">
        <f>VLOOKUP(A1743,'Hospitalisation Details'!A1741:J4084,10,FALSE)</f>
        <v>#N/A</v>
      </c>
      <c r="M1743" s="15" t="e">
        <f>VLOOKUP(A1743,'Hospitalisation Details'!A1741:I4084,6,FALSE)</f>
        <v>#N/A</v>
      </c>
      <c r="N1743" s="15" t="e">
        <f>VLOOKUP(A1743,'Hospitalisation Details'!A1741:I4084,7,FALSE)</f>
        <v>#N/A</v>
      </c>
      <c r="O1743" s="15" t="e">
        <f>VLOOKUP(A1743,'Hospitalisation Details'!A1741:I4084,8,FALSE)</f>
        <v>#N/A</v>
      </c>
      <c r="P1743" s="15" t="e">
        <f>VLOOKUP(A1743,'Hospitalisation Details'!A1741:I4084,9,FALSE)</f>
        <v>#N/A</v>
      </c>
      <c r="Q1743" s="15" t="e">
        <f>VLOOKUP(A1743,'Hospitalisation Details'!A1741:K4084,11,FALSE)</f>
        <v>#N/A</v>
      </c>
    </row>
    <row r="1744" spans="1:17" ht="15.6" x14ac:dyDescent="0.3">
      <c r="A1744" s="78" t="s">
        <v>628</v>
      </c>
      <c r="B1744" s="78" t="str">
        <f>VLOOKUP(A1744,'Customer Names'!A1742:C4077,3,FALSE)</f>
        <v>Marcia</v>
      </c>
      <c r="C1744" s="91">
        <f>VLOOKUP(A1744,'Medical Examinations'!A1742:H4077,2,FALSE)</f>
        <v>23.79</v>
      </c>
      <c r="D1744" s="15">
        <f>VLOOKUP(A1744,'Medical Examinations'!A1742:H4077,3,FALSE)</f>
        <v>4.74</v>
      </c>
      <c r="E1744" s="15" t="str">
        <f>VLOOKUP(A1744,'Medical Examinations'!A1742:H4077,4,FALSE)</f>
        <v>No</v>
      </c>
      <c r="F1744" s="15" t="str">
        <f>VLOOKUP(A1744,'Medical Examinations'!A1742:H4077,5,FALSE)</f>
        <v>No</v>
      </c>
      <c r="G1744" s="15" t="str">
        <f>VLOOKUP(A1744,'Medical Examinations'!A1742:H4077,6,FALSE)</f>
        <v>No</v>
      </c>
      <c r="H1744" s="15">
        <f>VLOOKUP(A1744,'Medical Examinations'!A1742:H4077,7,FALSE)</f>
        <v>0</v>
      </c>
      <c r="I1744" s="15" t="str">
        <f>VLOOKUP(A1744,'Medical Examinations'!A1742:H4077,8,FALSE)</f>
        <v>No</v>
      </c>
      <c r="J1744" s="15" t="str">
        <f>VLOOKUP(A1744,'Medical Examinations'!A1742:J4077,9,FALSE)</f>
        <v>NORMAL WEIGHT</v>
      </c>
      <c r="K1744" s="15" t="str">
        <f>VLOOKUP(A1744,'Medical Examinations'!A1742:J4077,10,FALSE)</f>
        <v>NORMAL</v>
      </c>
      <c r="L1744" s="15" t="e">
        <f>VLOOKUP(A1744,'Hospitalisation Details'!A1742:J4085,10,FALSE)</f>
        <v>#N/A</v>
      </c>
      <c r="M1744" s="15" t="e">
        <f>VLOOKUP(A1744,'Hospitalisation Details'!A1742:I4085,6,FALSE)</f>
        <v>#N/A</v>
      </c>
      <c r="N1744" s="15" t="e">
        <f>VLOOKUP(A1744,'Hospitalisation Details'!A1742:I4085,7,FALSE)</f>
        <v>#N/A</v>
      </c>
      <c r="O1744" s="15" t="e">
        <f>VLOOKUP(A1744,'Hospitalisation Details'!A1742:I4085,8,FALSE)</f>
        <v>#N/A</v>
      </c>
      <c r="P1744" s="15" t="e">
        <f>VLOOKUP(A1744,'Hospitalisation Details'!A1742:I4085,9,FALSE)</f>
        <v>#N/A</v>
      </c>
      <c r="Q1744" s="15" t="e">
        <f>VLOOKUP(A1744,'Hospitalisation Details'!A1742:K4085,11,FALSE)</f>
        <v>#N/A</v>
      </c>
    </row>
    <row r="1745" spans="1:17" ht="15.6" x14ac:dyDescent="0.3">
      <c r="A1745" s="78" t="s">
        <v>627</v>
      </c>
      <c r="B1745" s="78" t="str">
        <f>VLOOKUP(A1745,'Customer Names'!A1743:C4078,3,FALSE)</f>
        <v>Samantha R.</v>
      </c>
      <c r="C1745" s="91">
        <f>VLOOKUP(A1745,'Medical Examinations'!A1743:H4078,2,FALSE)</f>
        <v>29.8</v>
      </c>
      <c r="D1745" s="15">
        <f>VLOOKUP(A1745,'Medical Examinations'!A1743:H4078,3,FALSE)</f>
        <v>6.03</v>
      </c>
      <c r="E1745" s="15" t="str">
        <f>VLOOKUP(A1745,'Medical Examinations'!A1743:H4078,4,FALSE)</f>
        <v>No</v>
      </c>
      <c r="F1745" s="15" t="str">
        <f>VLOOKUP(A1745,'Medical Examinations'!A1743:H4078,5,FALSE)</f>
        <v>No</v>
      </c>
      <c r="G1745" s="15" t="str">
        <f>VLOOKUP(A1745,'Medical Examinations'!A1743:H4078,6,FALSE)</f>
        <v>No</v>
      </c>
      <c r="H1745" s="15">
        <f>VLOOKUP(A1745,'Medical Examinations'!A1743:H4078,7,FALSE)</f>
        <v>0</v>
      </c>
      <c r="I1745" s="15" t="str">
        <f>VLOOKUP(A1745,'Medical Examinations'!A1743:H4078,8,FALSE)</f>
        <v>No</v>
      </c>
      <c r="J1745" s="15" t="str">
        <f>VLOOKUP(A1745,'Medical Examinations'!A1743:J4078,9,FALSE)</f>
        <v>OVERWEIGHT</v>
      </c>
      <c r="K1745" s="15" t="str">
        <f>VLOOKUP(A1745,'Medical Examinations'!A1743:J4078,10,FALSE)</f>
        <v>PREDIABETES</v>
      </c>
      <c r="L1745" s="15" t="e">
        <f>VLOOKUP(A1745,'Hospitalisation Details'!A1743:J4086,10,FALSE)</f>
        <v>#N/A</v>
      </c>
      <c r="M1745" s="15" t="e">
        <f>VLOOKUP(A1745,'Hospitalisation Details'!A1743:I4086,6,FALSE)</f>
        <v>#N/A</v>
      </c>
      <c r="N1745" s="15" t="e">
        <f>VLOOKUP(A1745,'Hospitalisation Details'!A1743:I4086,7,FALSE)</f>
        <v>#N/A</v>
      </c>
      <c r="O1745" s="15" t="e">
        <f>VLOOKUP(A1745,'Hospitalisation Details'!A1743:I4086,8,FALSE)</f>
        <v>#N/A</v>
      </c>
      <c r="P1745" s="15" t="e">
        <f>VLOOKUP(A1745,'Hospitalisation Details'!A1743:I4086,9,FALSE)</f>
        <v>#N/A</v>
      </c>
      <c r="Q1745" s="15" t="e">
        <f>VLOOKUP(A1745,'Hospitalisation Details'!A1743:K4086,11,FALSE)</f>
        <v>#N/A</v>
      </c>
    </row>
    <row r="1746" spans="1:17" ht="15.6" x14ac:dyDescent="0.3">
      <c r="A1746" s="78" t="s">
        <v>626</v>
      </c>
      <c r="B1746" s="78" t="str">
        <f>VLOOKUP(A1746,'Customer Names'!A1744:C4079,3,FALSE)</f>
        <v>Katie</v>
      </c>
      <c r="C1746" s="91">
        <f>VLOOKUP(A1746,'Medical Examinations'!A1744:H4079,2,FALSE)</f>
        <v>31.54</v>
      </c>
      <c r="D1746" s="15">
        <f>VLOOKUP(A1746,'Medical Examinations'!A1744:H4079,3,FALSE)</f>
        <v>4.71</v>
      </c>
      <c r="E1746" s="15" t="str">
        <f>VLOOKUP(A1746,'Medical Examinations'!A1744:H4079,4,FALSE)</f>
        <v>No</v>
      </c>
      <c r="F1746" s="15" t="str">
        <f>VLOOKUP(A1746,'Medical Examinations'!A1744:H4079,5,FALSE)</f>
        <v>No</v>
      </c>
      <c r="G1746" s="15" t="str">
        <f>VLOOKUP(A1746,'Medical Examinations'!A1744:H4079,6,FALSE)</f>
        <v>No</v>
      </c>
      <c r="H1746" s="15">
        <f>VLOOKUP(A1746,'Medical Examinations'!A1744:H4079,7,FALSE)</f>
        <v>0</v>
      </c>
      <c r="I1746" s="15" t="str">
        <f>VLOOKUP(A1746,'Medical Examinations'!A1744:H4079,8,FALSE)</f>
        <v>No</v>
      </c>
      <c r="J1746" s="15" t="str">
        <f>VLOOKUP(A1746,'Medical Examinations'!A1744:J4079,9,FALSE)</f>
        <v>OBESITY</v>
      </c>
      <c r="K1746" s="15" t="str">
        <f>VLOOKUP(A1746,'Medical Examinations'!A1744:J4079,10,FALSE)</f>
        <v>NORMAL</v>
      </c>
      <c r="L1746" s="15" t="e">
        <f>VLOOKUP(A1746,'Hospitalisation Details'!A1744:J4087,10,FALSE)</f>
        <v>#N/A</v>
      </c>
      <c r="M1746" s="15" t="e">
        <f>VLOOKUP(A1746,'Hospitalisation Details'!A1744:I4087,6,FALSE)</f>
        <v>#N/A</v>
      </c>
      <c r="N1746" s="15" t="e">
        <f>VLOOKUP(A1746,'Hospitalisation Details'!A1744:I4087,7,FALSE)</f>
        <v>#N/A</v>
      </c>
      <c r="O1746" s="15" t="e">
        <f>VLOOKUP(A1746,'Hospitalisation Details'!A1744:I4087,8,FALSE)</f>
        <v>#N/A</v>
      </c>
      <c r="P1746" s="15" t="e">
        <f>VLOOKUP(A1746,'Hospitalisation Details'!A1744:I4087,9,FALSE)</f>
        <v>#N/A</v>
      </c>
      <c r="Q1746" s="15" t="e">
        <f>VLOOKUP(A1746,'Hospitalisation Details'!A1744:K4087,11,FALSE)</f>
        <v>#N/A</v>
      </c>
    </row>
    <row r="1747" spans="1:17" ht="15.6" x14ac:dyDescent="0.3">
      <c r="A1747" s="78" t="s">
        <v>625</v>
      </c>
      <c r="B1747" s="78" t="str">
        <f>VLOOKUP(A1747,'Customer Names'!A1745:C4080,3,FALSE)</f>
        <v>John P</v>
      </c>
      <c r="C1747" s="91">
        <f>VLOOKUP(A1747,'Medical Examinations'!A1745:H4080,2,FALSE)</f>
        <v>20.82</v>
      </c>
      <c r="D1747" s="15">
        <f>VLOOKUP(A1747,'Medical Examinations'!A1745:H4080,3,FALSE)</f>
        <v>5.55</v>
      </c>
      <c r="E1747" s="15" t="str">
        <f>VLOOKUP(A1747,'Medical Examinations'!A1745:H4080,4,FALSE)</f>
        <v>No</v>
      </c>
      <c r="F1747" s="15" t="str">
        <f>VLOOKUP(A1747,'Medical Examinations'!A1745:H4080,5,FALSE)</f>
        <v>No</v>
      </c>
      <c r="G1747" s="15" t="str">
        <f>VLOOKUP(A1747,'Medical Examinations'!A1745:H4080,6,FALSE)</f>
        <v>No</v>
      </c>
      <c r="H1747" s="15">
        <f>VLOOKUP(A1747,'Medical Examinations'!A1745:H4080,7,FALSE)</f>
        <v>1</v>
      </c>
      <c r="I1747" s="15" t="str">
        <f>VLOOKUP(A1747,'Medical Examinations'!A1745:H4080,8,FALSE)</f>
        <v>No</v>
      </c>
      <c r="J1747" s="15" t="str">
        <f>VLOOKUP(A1747,'Medical Examinations'!A1745:J4080,9,FALSE)</f>
        <v>NORMAL WEIGHT</v>
      </c>
      <c r="K1747" s="15" t="str">
        <f>VLOOKUP(A1747,'Medical Examinations'!A1745:J4080,10,FALSE)</f>
        <v>NORMAL</v>
      </c>
      <c r="L1747" s="15" t="e">
        <f>VLOOKUP(A1747,'Hospitalisation Details'!A1745:J4088,10,FALSE)</f>
        <v>#N/A</v>
      </c>
      <c r="M1747" s="15" t="e">
        <f>VLOOKUP(A1747,'Hospitalisation Details'!A1745:I4088,6,FALSE)</f>
        <v>#N/A</v>
      </c>
      <c r="N1747" s="15" t="e">
        <f>VLOOKUP(A1747,'Hospitalisation Details'!A1745:I4088,7,FALSE)</f>
        <v>#N/A</v>
      </c>
      <c r="O1747" s="15" t="e">
        <f>VLOOKUP(A1747,'Hospitalisation Details'!A1745:I4088,8,FALSE)</f>
        <v>#N/A</v>
      </c>
      <c r="P1747" s="15" t="e">
        <f>VLOOKUP(A1747,'Hospitalisation Details'!A1745:I4088,9,FALSE)</f>
        <v>#N/A</v>
      </c>
      <c r="Q1747" s="15" t="e">
        <f>VLOOKUP(A1747,'Hospitalisation Details'!A1745:K4088,11,FALSE)</f>
        <v>#N/A</v>
      </c>
    </row>
    <row r="1748" spans="1:17" ht="15.6" x14ac:dyDescent="0.3">
      <c r="A1748" s="78" t="s">
        <v>624</v>
      </c>
      <c r="B1748" s="78" t="str">
        <f>VLOOKUP(A1748,'Customer Names'!A1746:C4081,3,FALSE)</f>
        <v>Rachel</v>
      </c>
      <c r="C1748" s="91">
        <f>VLOOKUP(A1748,'Medical Examinations'!A1746:H4081,2,FALSE)</f>
        <v>38.83</v>
      </c>
      <c r="D1748" s="15">
        <f>VLOOKUP(A1748,'Medical Examinations'!A1746:H4081,3,FALSE)</f>
        <v>4.78</v>
      </c>
      <c r="E1748" s="15" t="str">
        <f>VLOOKUP(A1748,'Medical Examinations'!A1746:H4081,4,FALSE)</f>
        <v>No</v>
      </c>
      <c r="F1748" s="15" t="str">
        <f>VLOOKUP(A1748,'Medical Examinations'!A1746:H4081,5,FALSE)</f>
        <v>No</v>
      </c>
      <c r="G1748" s="15" t="str">
        <f>VLOOKUP(A1748,'Medical Examinations'!A1746:H4081,6,FALSE)</f>
        <v>Yes</v>
      </c>
      <c r="H1748" s="15">
        <f>VLOOKUP(A1748,'Medical Examinations'!A1746:H4081,7,FALSE)</f>
        <v>1</v>
      </c>
      <c r="I1748" s="15" t="str">
        <f>VLOOKUP(A1748,'Medical Examinations'!A1746:H4081,8,FALSE)</f>
        <v>No</v>
      </c>
      <c r="J1748" s="15" t="str">
        <f>VLOOKUP(A1748,'Medical Examinations'!A1746:J4081,9,FALSE)</f>
        <v>OBESITY</v>
      </c>
      <c r="K1748" s="15" t="str">
        <f>VLOOKUP(A1748,'Medical Examinations'!A1746:J4081,10,FALSE)</f>
        <v>NORMAL</v>
      </c>
      <c r="L1748" s="15" t="e">
        <f>VLOOKUP(A1748,'Hospitalisation Details'!A1746:J4089,10,FALSE)</f>
        <v>#N/A</v>
      </c>
      <c r="M1748" s="15" t="e">
        <f>VLOOKUP(A1748,'Hospitalisation Details'!A1746:I4089,6,FALSE)</f>
        <v>#N/A</v>
      </c>
      <c r="N1748" s="15" t="e">
        <f>VLOOKUP(A1748,'Hospitalisation Details'!A1746:I4089,7,FALSE)</f>
        <v>#N/A</v>
      </c>
      <c r="O1748" s="15" t="e">
        <f>VLOOKUP(A1748,'Hospitalisation Details'!A1746:I4089,8,FALSE)</f>
        <v>#N/A</v>
      </c>
      <c r="P1748" s="15" t="e">
        <f>VLOOKUP(A1748,'Hospitalisation Details'!A1746:I4089,9,FALSE)</f>
        <v>#N/A</v>
      </c>
      <c r="Q1748" s="15" t="e">
        <f>VLOOKUP(A1748,'Hospitalisation Details'!A1746:K4089,11,FALSE)</f>
        <v>#N/A</v>
      </c>
    </row>
    <row r="1749" spans="1:17" ht="15.6" x14ac:dyDescent="0.3">
      <c r="A1749" s="78" t="s">
        <v>623</v>
      </c>
      <c r="B1749" s="78" t="str">
        <f>VLOOKUP(A1749,'Customer Names'!A1747:C4082,3,FALSE)</f>
        <v>Isabelle</v>
      </c>
      <c r="C1749" s="91">
        <f>VLOOKUP(A1749,'Medical Examinations'!A1747:H4082,2,FALSE)</f>
        <v>23.44</v>
      </c>
      <c r="D1749" s="15">
        <f>VLOOKUP(A1749,'Medical Examinations'!A1747:H4082,3,FALSE)</f>
        <v>4.6500000000000004</v>
      </c>
      <c r="E1749" s="15" t="str">
        <f>VLOOKUP(A1749,'Medical Examinations'!A1747:H4082,4,FALSE)</f>
        <v>yes</v>
      </c>
      <c r="F1749" s="15" t="str">
        <f>VLOOKUP(A1749,'Medical Examinations'!A1747:H4082,5,FALSE)</f>
        <v>No</v>
      </c>
      <c r="G1749" s="15" t="str">
        <f>VLOOKUP(A1749,'Medical Examinations'!A1747:H4082,6,FALSE)</f>
        <v>No</v>
      </c>
      <c r="H1749" s="15">
        <f>VLOOKUP(A1749,'Medical Examinations'!A1747:H4082,7,FALSE)</f>
        <v>1</v>
      </c>
      <c r="I1749" s="15" t="str">
        <f>VLOOKUP(A1749,'Medical Examinations'!A1747:H4082,8,FALSE)</f>
        <v>No</v>
      </c>
      <c r="J1749" s="15" t="str">
        <f>VLOOKUP(A1749,'Medical Examinations'!A1747:J4082,9,FALSE)</f>
        <v>NORMAL WEIGHT</v>
      </c>
      <c r="K1749" s="15" t="str">
        <f>VLOOKUP(A1749,'Medical Examinations'!A1747:J4082,10,FALSE)</f>
        <v>NORMAL</v>
      </c>
      <c r="L1749" s="15" t="e">
        <f>VLOOKUP(A1749,'Hospitalisation Details'!A1747:J4090,10,FALSE)</f>
        <v>#N/A</v>
      </c>
      <c r="M1749" s="15" t="e">
        <f>VLOOKUP(A1749,'Hospitalisation Details'!A1747:I4090,6,FALSE)</f>
        <v>#N/A</v>
      </c>
      <c r="N1749" s="15" t="e">
        <f>VLOOKUP(A1749,'Hospitalisation Details'!A1747:I4090,7,FALSE)</f>
        <v>#N/A</v>
      </c>
      <c r="O1749" s="15" t="e">
        <f>VLOOKUP(A1749,'Hospitalisation Details'!A1747:I4090,8,FALSE)</f>
        <v>#N/A</v>
      </c>
      <c r="P1749" s="15" t="e">
        <f>VLOOKUP(A1749,'Hospitalisation Details'!A1747:I4090,9,FALSE)</f>
        <v>#N/A</v>
      </c>
      <c r="Q1749" s="15" t="e">
        <f>VLOOKUP(A1749,'Hospitalisation Details'!A1747:K4090,11,FALSE)</f>
        <v>#N/A</v>
      </c>
    </row>
    <row r="1750" spans="1:17" ht="15.6" x14ac:dyDescent="0.3">
      <c r="A1750" s="78" t="s">
        <v>622</v>
      </c>
      <c r="B1750" s="78" t="str">
        <f>VLOOKUP(A1750,'Customer Names'!A1748:C4083,3,FALSE)</f>
        <v>Neil</v>
      </c>
      <c r="C1750" s="91">
        <f>VLOOKUP(A1750,'Medical Examinations'!A1748:H4083,2,FALSE)</f>
        <v>24.13</v>
      </c>
      <c r="D1750" s="15">
        <f>VLOOKUP(A1750,'Medical Examinations'!A1748:H4083,3,FALSE)</f>
        <v>5.2</v>
      </c>
      <c r="E1750" s="15" t="str">
        <f>VLOOKUP(A1750,'Medical Examinations'!A1748:H4083,4,FALSE)</f>
        <v>No</v>
      </c>
      <c r="F1750" s="15" t="str">
        <f>VLOOKUP(A1750,'Medical Examinations'!A1748:H4083,5,FALSE)</f>
        <v>No</v>
      </c>
      <c r="G1750" s="15" t="str">
        <f>VLOOKUP(A1750,'Medical Examinations'!A1748:H4083,6,FALSE)</f>
        <v>No</v>
      </c>
      <c r="H1750" s="15">
        <f>VLOOKUP(A1750,'Medical Examinations'!A1748:H4083,7,FALSE)</f>
        <v>1</v>
      </c>
      <c r="I1750" s="15" t="str">
        <f>VLOOKUP(A1750,'Medical Examinations'!A1748:H4083,8,FALSE)</f>
        <v>No</v>
      </c>
      <c r="J1750" s="15" t="str">
        <f>VLOOKUP(A1750,'Medical Examinations'!A1748:J4083,9,FALSE)</f>
        <v>NORMAL WEIGHT</v>
      </c>
      <c r="K1750" s="15" t="str">
        <f>VLOOKUP(A1750,'Medical Examinations'!A1748:J4083,10,FALSE)</f>
        <v>NORMAL</v>
      </c>
      <c r="L1750" s="15" t="e">
        <f>VLOOKUP(A1750,'Hospitalisation Details'!A1748:J4091,10,FALSE)</f>
        <v>#N/A</v>
      </c>
      <c r="M1750" s="15" t="e">
        <f>VLOOKUP(A1750,'Hospitalisation Details'!A1748:I4091,6,FALSE)</f>
        <v>#N/A</v>
      </c>
      <c r="N1750" s="15" t="e">
        <f>VLOOKUP(A1750,'Hospitalisation Details'!A1748:I4091,7,FALSE)</f>
        <v>#N/A</v>
      </c>
      <c r="O1750" s="15" t="e">
        <f>VLOOKUP(A1750,'Hospitalisation Details'!A1748:I4091,8,FALSE)</f>
        <v>#N/A</v>
      </c>
      <c r="P1750" s="15" t="e">
        <f>VLOOKUP(A1750,'Hospitalisation Details'!A1748:I4091,9,FALSE)</f>
        <v>#N/A</v>
      </c>
      <c r="Q1750" s="15" t="e">
        <f>VLOOKUP(A1750,'Hospitalisation Details'!A1748:K4091,11,FALSE)</f>
        <v>#N/A</v>
      </c>
    </row>
    <row r="1751" spans="1:17" ht="15.6" x14ac:dyDescent="0.3">
      <c r="A1751" s="78" t="s">
        <v>621</v>
      </c>
      <c r="B1751" s="78" t="str">
        <f>VLOOKUP(A1751,'Customer Names'!A1749:C4084,3,FALSE)</f>
        <v>Tom</v>
      </c>
      <c r="C1751" s="91">
        <f>VLOOKUP(A1751,'Medical Examinations'!A1749:H4084,2,FALSE)</f>
        <v>42.13</v>
      </c>
      <c r="D1751" s="15">
        <f>VLOOKUP(A1751,'Medical Examinations'!A1749:H4084,3,FALSE)</f>
        <v>4.54</v>
      </c>
      <c r="E1751" s="15" t="str">
        <f>VLOOKUP(A1751,'Medical Examinations'!A1749:H4084,4,FALSE)</f>
        <v>yes</v>
      </c>
      <c r="F1751" s="15" t="str">
        <f>VLOOKUP(A1751,'Medical Examinations'!A1749:H4084,5,FALSE)</f>
        <v>No</v>
      </c>
      <c r="G1751" s="15" t="str">
        <f>VLOOKUP(A1751,'Medical Examinations'!A1749:H4084,6,FALSE)</f>
        <v>No</v>
      </c>
      <c r="H1751" s="15">
        <f>VLOOKUP(A1751,'Medical Examinations'!A1749:H4084,7,FALSE)</f>
        <v>1</v>
      </c>
      <c r="I1751" s="15" t="str">
        <f>VLOOKUP(A1751,'Medical Examinations'!A1749:H4084,8,FALSE)</f>
        <v>No</v>
      </c>
      <c r="J1751" s="15" t="str">
        <f>VLOOKUP(A1751,'Medical Examinations'!A1749:J4084,9,FALSE)</f>
        <v>OBESITY</v>
      </c>
      <c r="K1751" s="15" t="str">
        <f>VLOOKUP(A1751,'Medical Examinations'!A1749:J4084,10,FALSE)</f>
        <v>NORMAL</v>
      </c>
      <c r="L1751" s="15" t="e">
        <f>VLOOKUP(A1751,'Hospitalisation Details'!A1749:J4092,10,FALSE)</f>
        <v>#N/A</v>
      </c>
      <c r="M1751" s="15" t="e">
        <f>VLOOKUP(A1751,'Hospitalisation Details'!A1749:I4092,6,FALSE)</f>
        <v>#N/A</v>
      </c>
      <c r="N1751" s="15" t="e">
        <f>VLOOKUP(A1751,'Hospitalisation Details'!A1749:I4092,7,FALSE)</f>
        <v>#N/A</v>
      </c>
      <c r="O1751" s="15" t="e">
        <f>VLOOKUP(A1751,'Hospitalisation Details'!A1749:I4092,8,FALSE)</f>
        <v>#N/A</v>
      </c>
      <c r="P1751" s="15" t="e">
        <f>VLOOKUP(A1751,'Hospitalisation Details'!A1749:I4092,9,FALSE)</f>
        <v>#N/A</v>
      </c>
      <c r="Q1751" s="15" t="e">
        <f>VLOOKUP(A1751,'Hospitalisation Details'!A1749:K4092,11,FALSE)</f>
        <v>#N/A</v>
      </c>
    </row>
    <row r="1752" spans="1:17" ht="15.6" x14ac:dyDescent="0.3">
      <c r="A1752" s="78" t="s">
        <v>620</v>
      </c>
      <c r="B1752" s="78" t="str">
        <f>VLOOKUP(A1752,'Customer Names'!A1750:C4085,3,FALSE)</f>
        <v>Nathan</v>
      </c>
      <c r="C1752" s="91">
        <f>VLOOKUP(A1752,'Medical Examinations'!A1750:H4085,2,FALSE)</f>
        <v>17.86</v>
      </c>
      <c r="D1752" s="15">
        <f>VLOOKUP(A1752,'Medical Examinations'!A1750:H4085,3,FALSE)</f>
        <v>4.1100000000000003</v>
      </c>
      <c r="E1752" s="15" t="str">
        <f>VLOOKUP(A1752,'Medical Examinations'!A1750:H4085,4,FALSE)</f>
        <v>No</v>
      </c>
      <c r="F1752" s="15" t="str">
        <f>VLOOKUP(A1752,'Medical Examinations'!A1750:H4085,5,FALSE)</f>
        <v>No</v>
      </c>
      <c r="G1752" s="15" t="str">
        <f>VLOOKUP(A1752,'Medical Examinations'!A1750:H4085,6,FALSE)</f>
        <v>No</v>
      </c>
      <c r="H1752" s="15">
        <f>VLOOKUP(A1752,'Medical Examinations'!A1750:H4085,7,FALSE)</f>
        <v>1</v>
      </c>
      <c r="I1752" s="15" t="str">
        <f>VLOOKUP(A1752,'Medical Examinations'!A1750:H4085,8,FALSE)</f>
        <v>No</v>
      </c>
      <c r="J1752" s="15" t="str">
        <f>VLOOKUP(A1752,'Medical Examinations'!A1750:J4085,9,FALSE)</f>
        <v>UNDERWEIGHT</v>
      </c>
      <c r="K1752" s="15" t="str">
        <f>VLOOKUP(A1752,'Medical Examinations'!A1750:J4085,10,FALSE)</f>
        <v>NORMAL</v>
      </c>
      <c r="L1752" s="15" t="e">
        <f>VLOOKUP(A1752,'Hospitalisation Details'!A1750:J4093,10,FALSE)</f>
        <v>#N/A</v>
      </c>
      <c r="M1752" s="15" t="e">
        <f>VLOOKUP(A1752,'Hospitalisation Details'!A1750:I4093,6,FALSE)</f>
        <v>#N/A</v>
      </c>
      <c r="N1752" s="15" t="e">
        <f>VLOOKUP(A1752,'Hospitalisation Details'!A1750:I4093,7,FALSE)</f>
        <v>#N/A</v>
      </c>
      <c r="O1752" s="15" t="e">
        <f>VLOOKUP(A1752,'Hospitalisation Details'!A1750:I4093,8,FALSE)</f>
        <v>#N/A</v>
      </c>
      <c r="P1752" s="15" t="e">
        <f>VLOOKUP(A1752,'Hospitalisation Details'!A1750:I4093,9,FALSE)</f>
        <v>#N/A</v>
      </c>
      <c r="Q1752" s="15" t="e">
        <f>VLOOKUP(A1752,'Hospitalisation Details'!A1750:K4093,11,FALSE)</f>
        <v>#N/A</v>
      </c>
    </row>
    <row r="1753" spans="1:17" ht="15.6" x14ac:dyDescent="0.3">
      <c r="A1753" s="78" t="s">
        <v>619</v>
      </c>
      <c r="B1753" s="78" t="str">
        <f>VLOOKUP(A1753,'Customer Names'!A1751:C4086,3,FALSE)</f>
        <v>Kelli N</v>
      </c>
      <c r="C1753" s="91">
        <f>VLOOKUP(A1753,'Medical Examinations'!A1751:H4086,2,FALSE)</f>
        <v>32.78</v>
      </c>
      <c r="D1753" s="15">
        <f>VLOOKUP(A1753,'Medical Examinations'!A1751:H4086,3,FALSE)</f>
        <v>4.63</v>
      </c>
      <c r="E1753" s="15" t="str">
        <f>VLOOKUP(A1753,'Medical Examinations'!A1751:H4086,4,FALSE)</f>
        <v>No</v>
      </c>
      <c r="F1753" s="15" t="str">
        <f>VLOOKUP(A1753,'Medical Examinations'!A1751:H4086,5,FALSE)</f>
        <v>No</v>
      </c>
      <c r="G1753" s="15" t="str">
        <f>VLOOKUP(A1753,'Medical Examinations'!A1751:H4086,6,FALSE)</f>
        <v>No</v>
      </c>
      <c r="H1753" s="15">
        <f>VLOOKUP(A1753,'Medical Examinations'!A1751:H4086,7,FALSE)</f>
        <v>0</v>
      </c>
      <c r="I1753" s="15" t="str">
        <f>VLOOKUP(A1753,'Medical Examinations'!A1751:H4086,8,FALSE)</f>
        <v>No</v>
      </c>
      <c r="J1753" s="15" t="str">
        <f>VLOOKUP(A1753,'Medical Examinations'!A1751:J4086,9,FALSE)</f>
        <v>OBESITY</v>
      </c>
      <c r="K1753" s="15" t="str">
        <f>VLOOKUP(A1753,'Medical Examinations'!A1751:J4086,10,FALSE)</f>
        <v>NORMAL</v>
      </c>
      <c r="L1753" s="15" t="e">
        <f>VLOOKUP(A1753,'Hospitalisation Details'!A1751:J4094,10,FALSE)</f>
        <v>#N/A</v>
      </c>
      <c r="M1753" s="15" t="e">
        <f>VLOOKUP(A1753,'Hospitalisation Details'!A1751:I4094,6,FALSE)</f>
        <v>#N/A</v>
      </c>
      <c r="N1753" s="15" t="e">
        <f>VLOOKUP(A1753,'Hospitalisation Details'!A1751:I4094,7,FALSE)</f>
        <v>#N/A</v>
      </c>
      <c r="O1753" s="15" t="e">
        <f>VLOOKUP(A1753,'Hospitalisation Details'!A1751:I4094,8,FALSE)</f>
        <v>#N/A</v>
      </c>
      <c r="P1753" s="15" t="e">
        <f>VLOOKUP(A1753,'Hospitalisation Details'!A1751:I4094,9,FALSE)</f>
        <v>#N/A</v>
      </c>
      <c r="Q1753" s="15" t="e">
        <f>VLOOKUP(A1753,'Hospitalisation Details'!A1751:K4094,11,FALSE)</f>
        <v>#N/A</v>
      </c>
    </row>
    <row r="1754" spans="1:17" ht="15.6" x14ac:dyDescent="0.3">
      <c r="A1754" s="78" t="s">
        <v>618</v>
      </c>
      <c r="B1754" s="78" t="str">
        <f>VLOOKUP(A1754,'Customer Names'!A1752:C4087,3,FALSE)</f>
        <v>Scott M.</v>
      </c>
      <c r="C1754" s="91">
        <f>VLOOKUP(A1754,'Medical Examinations'!A1752:H4087,2,FALSE)</f>
        <v>23.9</v>
      </c>
      <c r="D1754" s="15">
        <f>VLOOKUP(A1754,'Medical Examinations'!A1752:H4087,3,FALSE)</f>
        <v>6.06</v>
      </c>
      <c r="E1754" s="15" t="str">
        <f>VLOOKUP(A1754,'Medical Examinations'!A1752:H4087,4,FALSE)</f>
        <v>yes</v>
      </c>
      <c r="F1754" s="15" t="str">
        <f>VLOOKUP(A1754,'Medical Examinations'!A1752:H4087,5,FALSE)</f>
        <v>No</v>
      </c>
      <c r="G1754" s="15" t="str">
        <f>VLOOKUP(A1754,'Medical Examinations'!A1752:H4087,6,FALSE)</f>
        <v>Yes</v>
      </c>
      <c r="H1754" s="15">
        <f>VLOOKUP(A1754,'Medical Examinations'!A1752:H4087,7,FALSE)</f>
        <v>1</v>
      </c>
      <c r="I1754" s="15" t="str">
        <f>VLOOKUP(A1754,'Medical Examinations'!A1752:H4087,8,FALSE)</f>
        <v>No</v>
      </c>
      <c r="J1754" s="15" t="str">
        <f>VLOOKUP(A1754,'Medical Examinations'!A1752:J4087,9,FALSE)</f>
        <v>NORMAL WEIGHT</v>
      </c>
      <c r="K1754" s="15" t="str">
        <f>VLOOKUP(A1754,'Medical Examinations'!A1752:J4087,10,FALSE)</f>
        <v>PREDIABETES</v>
      </c>
      <c r="L1754" s="15" t="e">
        <f>VLOOKUP(A1754,'Hospitalisation Details'!A1752:J4095,10,FALSE)</f>
        <v>#N/A</v>
      </c>
      <c r="M1754" s="15" t="e">
        <f>VLOOKUP(A1754,'Hospitalisation Details'!A1752:I4095,6,FALSE)</f>
        <v>#N/A</v>
      </c>
      <c r="N1754" s="15" t="e">
        <f>VLOOKUP(A1754,'Hospitalisation Details'!A1752:I4095,7,FALSE)</f>
        <v>#N/A</v>
      </c>
      <c r="O1754" s="15" t="e">
        <f>VLOOKUP(A1754,'Hospitalisation Details'!A1752:I4095,8,FALSE)</f>
        <v>#N/A</v>
      </c>
      <c r="P1754" s="15" t="e">
        <f>VLOOKUP(A1754,'Hospitalisation Details'!A1752:I4095,9,FALSE)</f>
        <v>#N/A</v>
      </c>
      <c r="Q1754" s="15" t="e">
        <f>VLOOKUP(A1754,'Hospitalisation Details'!A1752:K4095,11,FALSE)</f>
        <v>#N/A</v>
      </c>
    </row>
    <row r="1755" spans="1:17" ht="15.6" x14ac:dyDescent="0.3">
      <c r="A1755" s="78" t="s">
        <v>617</v>
      </c>
      <c r="B1755" s="78" t="str">
        <f>VLOOKUP(A1755,'Customer Names'!A1753:C4088,3,FALSE)</f>
        <v>Grant A</v>
      </c>
      <c r="C1755" s="91">
        <f>VLOOKUP(A1755,'Medical Examinations'!A1753:H4088,2,FALSE)</f>
        <v>15.47</v>
      </c>
      <c r="D1755" s="15">
        <f>VLOOKUP(A1755,'Medical Examinations'!A1753:H4088,3,FALSE)</f>
        <v>8.43</v>
      </c>
      <c r="E1755" s="15" t="str">
        <f>VLOOKUP(A1755,'Medical Examinations'!A1753:H4088,4,FALSE)</f>
        <v>No</v>
      </c>
      <c r="F1755" s="15" t="str">
        <f>VLOOKUP(A1755,'Medical Examinations'!A1753:H4088,5,FALSE)</f>
        <v>No</v>
      </c>
      <c r="G1755" s="15" t="str">
        <f>VLOOKUP(A1755,'Medical Examinations'!A1753:H4088,6,FALSE)</f>
        <v>No</v>
      </c>
      <c r="H1755" s="15">
        <f>VLOOKUP(A1755,'Medical Examinations'!A1753:H4088,7,FALSE)</f>
        <v>0</v>
      </c>
      <c r="I1755" s="15" t="str">
        <f>VLOOKUP(A1755,'Medical Examinations'!A1753:H4088,8,FALSE)</f>
        <v>No</v>
      </c>
      <c r="J1755" s="15" t="str">
        <f>VLOOKUP(A1755,'Medical Examinations'!A1753:J4088,9,FALSE)</f>
        <v>UNDERWEIGHT</v>
      </c>
      <c r="K1755" s="15" t="str">
        <f>VLOOKUP(A1755,'Medical Examinations'!A1753:J4088,10,FALSE)</f>
        <v>DIABETES</v>
      </c>
      <c r="L1755" s="15" t="e">
        <f>VLOOKUP(A1755,'Hospitalisation Details'!A1753:J4096,10,FALSE)</f>
        <v>#N/A</v>
      </c>
      <c r="M1755" s="15" t="e">
        <f>VLOOKUP(A1755,'Hospitalisation Details'!A1753:I4096,6,FALSE)</f>
        <v>#N/A</v>
      </c>
      <c r="N1755" s="15" t="e">
        <f>VLOOKUP(A1755,'Hospitalisation Details'!A1753:I4096,7,FALSE)</f>
        <v>#N/A</v>
      </c>
      <c r="O1755" s="15" t="e">
        <f>VLOOKUP(A1755,'Hospitalisation Details'!A1753:I4096,8,FALSE)</f>
        <v>#N/A</v>
      </c>
      <c r="P1755" s="15" t="e">
        <f>VLOOKUP(A1755,'Hospitalisation Details'!A1753:I4096,9,FALSE)</f>
        <v>#N/A</v>
      </c>
      <c r="Q1755" s="15" t="e">
        <f>VLOOKUP(A1755,'Hospitalisation Details'!A1753:K4096,11,FALSE)</f>
        <v>#N/A</v>
      </c>
    </row>
    <row r="1756" spans="1:17" ht="15.6" x14ac:dyDescent="0.3">
      <c r="A1756" s="78" t="s">
        <v>616</v>
      </c>
      <c r="B1756" s="78" t="str">
        <f>VLOOKUP(A1756,'Customer Names'!A1754:C4089,3,FALSE)</f>
        <v>Jonathan C</v>
      </c>
      <c r="C1756" s="91">
        <f>VLOOKUP(A1756,'Medical Examinations'!A1754:H4089,2,FALSE)</f>
        <v>28.54</v>
      </c>
      <c r="D1756" s="15">
        <f>VLOOKUP(A1756,'Medical Examinations'!A1754:H4089,3,FALSE)</f>
        <v>5.51</v>
      </c>
      <c r="E1756" s="15" t="str">
        <f>VLOOKUP(A1756,'Medical Examinations'!A1754:H4089,4,FALSE)</f>
        <v>No</v>
      </c>
      <c r="F1756" s="15" t="str">
        <f>VLOOKUP(A1756,'Medical Examinations'!A1754:H4089,5,FALSE)</f>
        <v>No</v>
      </c>
      <c r="G1756" s="15" t="str">
        <f>VLOOKUP(A1756,'Medical Examinations'!A1754:H4089,6,FALSE)</f>
        <v>Yes</v>
      </c>
      <c r="H1756" s="15">
        <f>VLOOKUP(A1756,'Medical Examinations'!A1754:H4089,7,FALSE)</f>
        <v>1</v>
      </c>
      <c r="I1756" s="15" t="str">
        <f>VLOOKUP(A1756,'Medical Examinations'!A1754:H4089,8,FALSE)</f>
        <v>No</v>
      </c>
      <c r="J1756" s="15" t="str">
        <f>VLOOKUP(A1756,'Medical Examinations'!A1754:J4089,9,FALSE)</f>
        <v>OVERWEIGHT</v>
      </c>
      <c r="K1756" s="15" t="str">
        <f>VLOOKUP(A1756,'Medical Examinations'!A1754:J4089,10,FALSE)</f>
        <v>NORMAL</v>
      </c>
      <c r="L1756" s="15" t="e">
        <f>VLOOKUP(A1756,'Hospitalisation Details'!A1754:J4097,10,FALSE)</f>
        <v>#N/A</v>
      </c>
      <c r="M1756" s="15" t="e">
        <f>VLOOKUP(A1756,'Hospitalisation Details'!A1754:I4097,6,FALSE)</f>
        <v>#N/A</v>
      </c>
      <c r="N1756" s="15" t="e">
        <f>VLOOKUP(A1756,'Hospitalisation Details'!A1754:I4097,7,FALSE)</f>
        <v>#N/A</v>
      </c>
      <c r="O1756" s="15" t="e">
        <f>VLOOKUP(A1756,'Hospitalisation Details'!A1754:I4097,8,FALSE)</f>
        <v>#N/A</v>
      </c>
      <c r="P1756" s="15" t="e">
        <f>VLOOKUP(A1756,'Hospitalisation Details'!A1754:I4097,9,FALSE)</f>
        <v>#N/A</v>
      </c>
      <c r="Q1756" s="15" t="e">
        <f>VLOOKUP(A1756,'Hospitalisation Details'!A1754:K4097,11,FALSE)</f>
        <v>#N/A</v>
      </c>
    </row>
    <row r="1757" spans="1:17" ht="15.6" x14ac:dyDescent="0.3">
      <c r="A1757" s="78" t="s">
        <v>615</v>
      </c>
      <c r="B1757" s="78" t="str">
        <f>VLOOKUP(A1757,'Customer Names'!A1755:C4090,3,FALSE)</f>
        <v>Rachael M.</v>
      </c>
      <c r="C1757" s="91">
        <f>VLOOKUP(A1757,'Medical Examinations'!A1755:H4090,2,FALSE)</f>
        <v>18.54</v>
      </c>
      <c r="D1757" s="15">
        <f>VLOOKUP(A1757,'Medical Examinations'!A1755:H4090,3,FALSE)</f>
        <v>4.95</v>
      </c>
      <c r="E1757" s="15" t="str">
        <f>VLOOKUP(A1757,'Medical Examinations'!A1755:H4090,4,FALSE)</f>
        <v>No</v>
      </c>
      <c r="F1757" s="15" t="str">
        <f>VLOOKUP(A1757,'Medical Examinations'!A1755:H4090,5,FALSE)</f>
        <v>No</v>
      </c>
      <c r="G1757" s="15" t="str">
        <f>VLOOKUP(A1757,'Medical Examinations'!A1755:H4090,6,FALSE)</f>
        <v>No</v>
      </c>
      <c r="H1757" s="15">
        <f>VLOOKUP(A1757,'Medical Examinations'!A1755:H4090,7,FALSE)</f>
        <v>0</v>
      </c>
      <c r="I1757" s="15" t="str">
        <f>VLOOKUP(A1757,'Medical Examinations'!A1755:H4090,8,FALSE)</f>
        <v>No</v>
      </c>
      <c r="J1757" s="15" t="str">
        <f>VLOOKUP(A1757,'Medical Examinations'!A1755:J4090,9,FALSE)</f>
        <v>NORMAL WEIGHT</v>
      </c>
      <c r="K1757" s="15" t="str">
        <f>VLOOKUP(A1757,'Medical Examinations'!A1755:J4090,10,FALSE)</f>
        <v>NORMAL</v>
      </c>
      <c r="L1757" s="15" t="e">
        <f>VLOOKUP(A1757,'Hospitalisation Details'!A1755:J4098,10,FALSE)</f>
        <v>#N/A</v>
      </c>
      <c r="M1757" s="15" t="e">
        <f>VLOOKUP(A1757,'Hospitalisation Details'!A1755:I4098,6,FALSE)</f>
        <v>#N/A</v>
      </c>
      <c r="N1757" s="15" t="e">
        <f>VLOOKUP(A1757,'Hospitalisation Details'!A1755:I4098,7,FALSE)</f>
        <v>#N/A</v>
      </c>
      <c r="O1757" s="15" t="e">
        <f>VLOOKUP(A1757,'Hospitalisation Details'!A1755:I4098,8,FALSE)</f>
        <v>#N/A</v>
      </c>
      <c r="P1757" s="15" t="e">
        <f>VLOOKUP(A1757,'Hospitalisation Details'!A1755:I4098,9,FALSE)</f>
        <v>#N/A</v>
      </c>
      <c r="Q1757" s="15" t="e">
        <f>VLOOKUP(A1757,'Hospitalisation Details'!A1755:K4098,11,FALSE)</f>
        <v>#N/A</v>
      </c>
    </row>
    <row r="1758" spans="1:17" ht="15.6" x14ac:dyDescent="0.3">
      <c r="A1758" s="78" t="s">
        <v>614</v>
      </c>
      <c r="B1758" s="78" t="str">
        <f>VLOOKUP(A1758,'Customer Names'!A1756:C4091,3,FALSE)</f>
        <v>Pilar</v>
      </c>
      <c r="C1758" s="91">
        <f>VLOOKUP(A1758,'Medical Examinations'!A1756:H4091,2,FALSE)</f>
        <v>32.18</v>
      </c>
      <c r="D1758" s="15">
        <f>VLOOKUP(A1758,'Medical Examinations'!A1756:H4091,3,FALSE)</f>
        <v>6.44</v>
      </c>
      <c r="E1758" s="15" t="str">
        <f>VLOOKUP(A1758,'Medical Examinations'!A1756:H4091,4,FALSE)</f>
        <v>yes</v>
      </c>
      <c r="F1758" s="15" t="str">
        <f>VLOOKUP(A1758,'Medical Examinations'!A1756:H4091,5,FALSE)</f>
        <v>No</v>
      </c>
      <c r="G1758" s="15" t="str">
        <f>VLOOKUP(A1758,'Medical Examinations'!A1756:H4091,6,FALSE)</f>
        <v>Yes</v>
      </c>
      <c r="H1758" s="15">
        <f>VLOOKUP(A1758,'Medical Examinations'!A1756:H4091,7,FALSE)</f>
        <v>1</v>
      </c>
      <c r="I1758" s="15" t="str">
        <f>VLOOKUP(A1758,'Medical Examinations'!A1756:H4091,8,FALSE)</f>
        <v>No</v>
      </c>
      <c r="J1758" s="15" t="str">
        <f>VLOOKUP(A1758,'Medical Examinations'!A1756:J4091,9,FALSE)</f>
        <v>OBESITY</v>
      </c>
      <c r="K1758" s="15" t="str">
        <f>VLOOKUP(A1758,'Medical Examinations'!A1756:J4091,10,FALSE)</f>
        <v>DIABETES</v>
      </c>
      <c r="L1758" s="15" t="e">
        <f>VLOOKUP(A1758,'Hospitalisation Details'!A1756:J4099,10,FALSE)</f>
        <v>#N/A</v>
      </c>
      <c r="M1758" s="15" t="e">
        <f>VLOOKUP(A1758,'Hospitalisation Details'!A1756:I4099,6,FALSE)</f>
        <v>#N/A</v>
      </c>
      <c r="N1758" s="15" t="e">
        <f>VLOOKUP(A1758,'Hospitalisation Details'!A1756:I4099,7,FALSE)</f>
        <v>#N/A</v>
      </c>
      <c r="O1758" s="15" t="e">
        <f>VLOOKUP(A1758,'Hospitalisation Details'!A1756:I4099,8,FALSE)</f>
        <v>#N/A</v>
      </c>
      <c r="P1758" s="15" t="e">
        <f>VLOOKUP(A1758,'Hospitalisation Details'!A1756:I4099,9,FALSE)</f>
        <v>#N/A</v>
      </c>
      <c r="Q1758" s="15" t="e">
        <f>VLOOKUP(A1758,'Hospitalisation Details'!A1756:K4099,11,FALSE)</f>
        <v>#N/A</v>
      </c>
    </row>
    <row r="1759" spans="1:17" ht="15.6" x14ac:dyDescent="0.3">
      <c r="A1759" s="78" t="s">
        <v>613</v>
      </c>
      <c r="B1759" s="78" t="str">
        <f>VLOOKUP(A1759,'Customer Names'!A1757:C4092,3,FALSE)</f>
        <v>Kyle M</v>
      </c>
      <c r="C1759" s="91">
        <f>VLOOKUP(A1759,'Medical Examinations'!A1757:H4092,2,FALSE)</f>
        <v>37.380000000000003</v>
      </c>
      <c r="D1759" s="15">
        <f>VLOOKUP(A1759,'Medical Examinations'!A1757:H4092,3,FALSE)</f>
        <v>6.05</v>
      </c>
      <c r="E1759" s="15" t="str">
        <f>VLOOKUP(A1759,'Medical Examinations'!A1757:H4092,4,FALSE)</f>
        <v>yes</v>
      </c>
      <c r="F1759" s="15" t="str">
        <f>VLOOKUP(A1759,'Medical Examinations'!A1757:H4092,5,FALSE)</f>
        <v>No</v>
      </c>
      <c r="G1759" s="15" t="str">
        <f>VLOOKUP(A1759,'Medical Examinations'!A1757:H4092,6,FALSE)</f>
        <v>No</v>
      </c>
      <c r="H1759" s="15">
        <f>VLOOKUP(A1759,'Medical Examinations'!A1757:H4092,7,FALSE)</f>
        <v>0</v>
      </c>
      <c r="I1759" s="15" t="str">
        <f>VLOOKUP(A1759,'Medical Examinations'!A1757:H4092,8,FALSE)</f>
        <v>No</v>
      </c>
      <c r="J1759" s="15" t="str">
        <f>VLOOKUP(A1759,'Medical Examinations'!A1757:J4092,9,FALSE)</f>
        <v>OBESITY</v>
      </c>
      <c r="K1759" s="15" t="str">
        <f>VLOOKUP(A1759,'Medical Examinations'!A1757:J4092,10,FALSE)</f>
        <v>PREDIABETES</v>
      </c>
      <c r="L1759" s="15" t="e">
        <f>VLOOKUP(A1759,'Hospitalisation Details'!A1757:J4100,10,FALSE)</f>
        <v>#N/A</v>
      </c>
      <c r="M1759" s="15" t="e">
        <f>VLOOKUP(A1759,'Hospitalisation Details'!A1757:I4100,6,FALSE)</f>
        <v>#N/A</v>
      </c>
      <c r="N1759" s="15" t="e">
        <f>VLOOKUP(A1759,'Hospitalisation Details'!A1757:I4100,7,FALSE)</f>
        <v>#N/A</v>
      </c>
      <c r="O1759" s="15" t="e">
        <f>VLOOKUP(A1759,'Hospitalisation Details'!A1757:I4100,8,FALSE)</f>
        <v>#N/A</v>
      </c>
      <c r="P1759" s="15" t="e">
        <f>VLOOKUP(A1759,'Hospitalisation Details'!A1757:I4100,9,FALSE)</f>
        <v>#N/A</v>
      </c>
      <c r="Q1759" s="15" t="e">
        <f>VLOOKUP(A1759,'Hospitalisation Details'!A1757:K4100,11,FALSE)</f>
        <v>#N/A</v>
      </c>
    </row>
    <row r="1760" spans="1:17" ht="15.6" x14ac:dyDescent="0.3">
      <c r="A1760" s="78" t="s">
        <v>612</v>
      </c>
      <c r="B1760" s="78" t="str">
        <f>VLOOKUP(A1760,'Customer Names'!A1758:C4093,3,FALSE)</f>
        <v>Mrs.  Christie</v>
      </c>
      <c r="C1760" s="91">
        <f>VLOOKUP(A1760,'Medical Examinations'!A1758:H4093,2,FALSE)</f>
        <v>31.12</v>
      </c>
      <c r="D1760" s="15">
        <f>VLOOKUP(A1760,'Medical Examinations'!A1758:H4093,3,FALSE)</f>
        <v>4.76</v>
      </c>
      <c r="E1760" s="15" t="str">
        <f>VLOOKUP(A1760,'Medical Examinations'!A1758:H4093,4,FALSE)</f>
        <v>yes</v>
      </c>
      <c r="F1760" s="15" t="str">
        <f>VLOOKUP(A1760,'Medical Examinations'!A1758:H4093,5,FALSE)</f>
        <v>No</v>
      </c>
      <c r="G1760" s="15" t="str">
        <f>VLOOKUP(A1760,'Medical Examinations'!A1758:H4093,6,FALSE)</f>
        <v>Yes</v>
      </c>
      <c r="H1760" s="15">
        <f>VLOOKUP(A1760,'Medical Examinations'!A1758:H4093,7,FALSE)</f>
        <v>1</v>
      </c>
      <c r="I1760" s="15" t="str">
        <f>VLOOKUP(A1760,'Medical Examinations'!A1758:H4093,8,FALSE)</f>
        <v>No</v>
      </c>
      <c r="J1760" s="15" t="str">
        <f>VLOOKUP(A1760,'Medical Examinations'!A1758:J4093,9,FALSE)</f>
        <v>OBESITY</v>
      </c>
      <c r="K1760" s="15" t="str">
        <f>VLOOKUP(A1760,'Medical Examinations'!A1758:J4093,10,FALSE)</f>
        <v>NORMAL</v>
      </c>
      <c r="L1760" s="15" t="e">
        <f>VLOOKUP(A1760,'Hospitalisation Details'!A1758:J4101,10,FALSE)</f>
        <v>#N/A</v>
      </c>
      <c r="M1760" s="15" t="e">
        <f>VLOOKUP(A1760,'Hospitalisation Details'!A1758:I4101,6,FALSE)</f>
        <v>#N/A</v>
      </c>
      <c r="N1760" s="15" t="e">
        <f>VLOOKUP(A1760,'Hospitalisation Details'!A1758:I4101,7,FALSE)</f>
        <v>#N/A</v>
      </c>
      <c r="O1760" s="15" t="e">
        <f>VLOOKUP(A1760,'Hospitalisation Details'!A1758:I4101,8,FALSE)</f>
        <v>#N/A</v>
      </c>
      <c r="P1760" s="15" t="e">
        <f>VLOOKUP(A1760,'Hospitalisation Details'!A1758:I4101,9,FALSE)</f>
        <v>#N/A</v>
      </c>
      <c r="Q1760" s="15" t="e">
        <f>VLOOKUP(A1760,'Hospitalisation Details'!A1758:K4101,11,FALSE)</f>
        <v>#N/A</v>
      </c>
    </row>
    <row r="1761" spans="1:17" ht="15.6" x14ac:dyDescent="0.3">
      <c r="A1761" s="78" t="s">
        <v>611</v>
      </c>
      <c r="B1761" s="78" t="str">
        <f>VLOOKUP(A1761,'Customer Names'!A1759:C4094,3,FALSE)</f>
        <v>David A.</v>
      </c>
      <c r="C1761" s="91">
        <f>VLOOKUP(A1761,'Medical Examinations'!A1759:H4094,2,FALSE)</f>
        <v>22.01</v>
      </c>
      <c r="D1761" s="15">
        <f>VLOOKUP(A1761,'Medical Examinations'!A1759:H4094,3,FALSE)</f>
        <v>6.72</v>
      </c>
      <c r="E1761" s="15" t="str">
        <f>VLOOKUP(A1761,'Medical Examinations'!A1759:H4094,4,FALSE)</f>
        <v>yes</v>
      </c>
      <c r="F1761" s="15" t="str">
        <f>VLOOKUP(A1761,'Medical Examinations'!A1759:H4094,5,FALSE)</f>
        <v>No</v>
      </c>
      <c r="G1761" s="15" t="str">
        <f>VLOOKUP(A1761,'Medical Examinations'!A1759:H4094,6,FALSE)</f>
        <v>No</v>
      </c>
      <c r="H1761" s="15">
        <f>VLOOKUP(A1761,'Medical Examinations'!A1759:H4094,7,FALSE)</f>
        <v>1</v>
      </c>
      <c r="I1761" s="15" t="str">
        <f>VLOOKUP(A1761,'Medical Examinations'!A1759:H4094,8,FALSE)</f>
        <v>No</v>
      </c>
      <c r="J1761" s="15" t="str">
        <f>VLOOKUP(A1761,'Medical Examinations'!A1759:J4094,9,FALSE)</f>
        <v>NORMAL WEIGHT</v>
      </c>
      <c r="K1761" s="15" t="str">
        <f>VLOOKUP(A1761,'Medical Examinations'!A1759:J4094,10,FALSE)</f>
        <v>DIABETES</v>
      </c>
      <c r="L1761" s="15" t="e">
        <f>VLOOKUP(A1761,'Hospitalisation Details'!A1759:J4102,10,FALSE)</f>
        <v>#N/A</v>
      </c>
      <c r="M1761" s="15" t="e">
        <f>VLOOKUP(A1761,'Hospitalisation Details'!A1759:I4102,6,FALSE)</f>
        <v>#N/A</v>
      </c>
      <c r="N1761" s="15" t="e">
        <f>VLOOKUP(A1761,'Hospitalisation Details'!A1759:I4102,7,FALSE)</f>
        <v>#N/A</v>
      </c>
      <c r="O1761" s="15" t="e">
        <f>VLOOKUP(A1761,'Hospitalisation Details'!A1759:I4102,8,FALSE)</f>
        <v>#N/A</v>
      </c>
      <c r="P1761" s="15" t="e">
        <f>VLOOKUP(A1761,'Hospitalisation Details'!A1759:I4102,9,FALSE)</f>
        <v>#N/A</v>
      </c>
      <c r="Q1761" s="15" t="e">
        <f>VLOOKUP(A1761,'Hospitalisation Details'!A1759:K4102,11,FALSE)</f>
        <v>#N/A</v>
      </c>
    </row>
    <row r="1762" spans="1:17" ht="15.6" x14ac:dyDescent="0.3">
      <c r="A1762" s="78" t="s">
        <v>610</v>
      </c>
      <c r="B1762" s="78" t="str">
        <f>VLOOKUP(A1762,'Customer Names'!A1760:C4095,3,FALSE)</f>
        <v>Masahiro</v>
      </c>
      <c r="C1762" s="91">
        <f>VLOOKUP(A1762,'Medical Examinations'!A1760:H4095,2,FALSE)</f>
        <v>27.645</v>
      </c>
      <c r="D1762" s="15">
        <f>VLOOKUP(A1762,'Medical Examinations'!A1760:H4095,3,FALSE)</f>
        <v>5.7</v>
      </c>
      <c r="E1762" s="15" t="str">
        <f>VLOOKUP(A1762,'Medical Examinations'!A1760:H4095,4,FALSE)</f>
        <v>No</v>
      </c>
      <c r="F1762" s="15" t="str">
        <f>VLOOKUP(A1762,'Medical Examinations'!A1760:H4095,5,FALSE)</f>
        <v>No</v>
      </c>
      <c r="G1762" s="15" t="str">
        <f>VLOOKUP(A1762,'Medical Examinations'!A1760:H4095,6,FALSE)</f>
        <v>No</v>
      </c>
      <c r="H1762" s="15">
        <f>VLOOKUP(A1762,'Medical Examinations'!A1760:H4095,7,FALSE)</f>
        <v>0</v>
      </c>
      <c r="I1762" s="15" t="str">
        <f>VLOOKUP(A1762,'Medical Examinations'!A1760:H4095,8,FALSE)</f>
        <v>No</v>
      </c>
      <c r="J1762" s="15" t="str">
        <f>VLOOKUP(A1762,'Medical Examinations'!A1760:J4095,9,FALSE)</f>
        <v>OVERWEIGHT</v>
      </c>
      <c r="K1762" s="15" t="str">
        <f>VLOOKUP(A1762,'Medical Examinations'!A1760:J4095,10,FALSE)</f>
        <v>PREDIABETES</v>
      </c>
      <c r="L1762" s="15" t="e">
        <f>VLOOKUP(A1762,'Hospitalisation Details'!A1760:J4103,10,FALSE)</f>
        <v>#N/A</v>
      </c>
      <c r="M1762" s="15" t="e">
        <f>VLOOKUP(A1762,'Hospitalisation Details'!A1760:I4103,6,FALSE)</f>
        <v>#N/A</v>
      </c>
      <c r="N1762" s="15" t="e">
        <f>VLOOKUP(A1762,'Hospitalisation Details'!A1760:I4103,7,FALSE)</f>
        <v>#N/A</v>
      </c>
      <c r="O1762" s="15" t="e">
        <f>VLOOKUP(A1762,'Hospitalisation Details'!A1760:I4103,8,FALSE)</f>
        <v>#N/A</v>
      </c>
      <c r="P1762" s="15" t="e">
        <f>VLOOKUP(A1762,'Hospitalisation Details'!A1760:I4103,9,FALSE)</f>
        <v>#N/A</v>
      </c>
      <c r="Q1762" s="15" t="e">
        <f>VLOOKUP(A1762,'Hospitalisation Details'!A1760:K4103,11,FALSE)</f>
        <v>#N/A</v>
      </c>
    </row>
    <row r="1763" spans="1:17" ht="15.6" x14ac:dyDescent="0.3">
      <c r="A1763" s="78" t="s">
        <v>609</v>
      </c>
      <c r="B1763" s="78" t="str">
        <f>VLOOKUP(A1763,'Customer Names'!A1761:C4096,3,FALSE)</f>
        <v>Logan B.</v>
      </c>
      <c r="C1763" s="91">
        <f>VLOOKUP(A1763,'Medical Examinations'!A1761:H4096,2,FALSE)</f>
        <v>29.64</v>
      </c>
      <c r="D1763" s="15">
        <f>VLOOKUP(A1763,'Medical Examinations'!A1761:H4096,3,FALSE)</f>
        <v>5.31</v>
      </c>
      <c r="E1763" s="15" t="str">
        <f>VLOOKUP(A1763,'Medical Examinations'!A1761:H4096,4,FALSE)</f>
        <v>yes</v>
      </c>
      <c r="F1763" s="15" t="str">
        <f>VLOOKUP(A1763,'Medical Examinations'!A1761:H4096,5,FALSE)</f>
        <v>No</v>
      </c>
      <c r="G1763" s="15" t="str">
        <f>VLOOKUP(A1763,'Medical Examinations'!A1761:H4096,6,FALSE)</f>
        <v>No</v>
      </c>
      <c r="H1763" s="15">
        <f>VLOOKUP(A1763,'Medical Examinations'!A1761:H4096,7,FALSE)</f>
        <v>0</v>
      </c>
      <c r="I1763" s="15" t="str">
        <f>VLOOKUP(A1763,'Medical Examinations'!A1761:H4096,8,FALSE)</f>
        <v>No</v>
      </c>
      <c r="J1763" s="15" t="str">
        <f>VLOOKUP(A1763,'Medical Examinations'!A1761:J4096,9,FALSE)</f>
        <v>OVERWEIGHT</v>
      </c>
      <c r="K1763" s="15" t="str">
        <f>VLOOKUP(A1763,'Medical Examinations'!A1761:J4096,10,FALSE)</f>
        <v>NORMAL</v>
      </c>
      <c r="L1763" s="15" t="e">
        <f>VLOOKUP(A1763,'Hospitalisation Details'!A1761:J4104,10,FALSE)</f>
        <v>#N/A</v>
      </c>
      <c r="M1763" s="15" t="e">
        <f>VLOOKUP(A1763,'Hospitalisation Details'!A1761:I4104,6,FALSE)</f>
        <v>#N/A</v>
      </c>
      <c r="N1763" s="15" t="e">
        <f>VLOOKUP(A1763,'Hospitalisation Details'!A1761:I4104,7,FALSE)</f>
        <v>#N/A</v>
      </c>
      <c r="O1763" s="15" t="e">
        <f>VLOOKUP(A1763,'Hospitalisation Details'!A1761:I4104,8,FALSE)</f>
        <v>#N/A</v>
      </c>
      <c r="P1763" s="15" t="e">
        <f>VLOOKUP(A1763,'Hospitalisation Details'!A1761:I4104,9,FALSE)</f>
        <v>#N/A</v>
      </c>
      <c r="Q1763" s="15" t="e">
        <f>VLOOKUP(A1763,'Hospitalisation Details'!A1761:K4104,11,FALSE)</f>
        <v>#N/A</v>
      </c>
    </row>
    <row r="1764" spans="1:17" ht="15.6" x14ac:dyDescent="0.3">
      <c r="A1764" s="78" t="s">
        <v>608</v>
      </c>
      <c r="B1764" s="78" t="str">
        <f>VLOOKUP(A1764,'Customer Names'!A1762:C4097,3,FALSE)</f>
        <v>Stephanie L.</v>
      </c>
      <c r="C1764" s="91">
        <f>VLOOKUP(A1764,'Medical Examinations'!A1762:H4097,2,FALSE)</f>
        <v>33.700000000000003</v>
      </c>
      <c r="D1764" s="15">
        <f>VLOOKUP(A1764,'Medical Examinations'!A1762:H4097,3,FALSE)</f>
        <v>4.32</v>
      </c>
      <c r="E1764" s="15" t="str">
        <f>VLOOKUP(A1764,'Medical Examinations'!A1762:H4097,4,FALSE)</f>
        <v>yes</v>
      </c>
      <c r="F1764" s="15" t="str">
        <f>VLOOKUP(A1764,'Medical Examinations'!A1762:H4097,5,FALSE)</f>
        <v>No</v>
      </c>
      <c r="G1764" s="15" t="str">
        <f>VLOOKUP(A1764,'Medical Examinations'!A1762:H4097,6,FALSE)</f>
        <v>No</v>
      </c>
      <c r="H1764" s="15">
        <f>VLOOKUP(A1764,'Medical Examinations'!A1762:H4097,7,FALSE)</f>
        <v>1</v>
      </c>
      <c r="I1764" s="15" t="str">
        <f>VLOOKUP(A1764,'Medical Examinations'!A1762:H4097,8,FALSE)</f>
        <v>No</v>
      </c>
      <c r="J1764" s="15" t="str">
        <f>VLOOKUP(A1764,'Medical Examinations'!A1762:J4097,9,FALSE)</f>
        <v>OBESITY</v>
      </c>
      <c r="K1764" s="15" t="str">
        <f>VLOOKUP(A1764,'Medical Examinations'!A1762:J4097,10,FALSE)</f>
        <v>NORMAL</v>
      </c>
      <c r="L1764" s="15" t="e">
        <f>VLOOKUP(A1764,'Hospitalisation Details'!A1762:J4105,10,FALSE)</f>
        <v>#N/A</v>
      </c>
      <c r="M1764" s="15" t="e">
        <f>VLOOKUP(A1764,'Hospitalisation Details'!A1762:I4105,6,FALSE)</f>
        <v>#N/A</v>
      </c>
      <c r="N1764" s="15" t="e">
        <f>VLOOKUP(A1764,'Hospitalisation Details'!A1762:I4105,7,FALSE)</f>
        <v>#N/A</v>
      </c>
      <c r="O1764" s="15" t="e">
        <f>VLOOKUP(A1764,'Hospitalisation Details'!A1762:I4105,8,FALSE)</f>
        <v>#N/A</v>
      </c>
      <c r="P1764" s="15" t="e">
        <f>VLOOKUP(A1764,'Hospitalisation Details'!A1762:I4105,9,FALSE)</f>
        <v>#N/A</v>
      </c>
      <c r="Q1764" s="15" t="e">
        <f>VLOOKUP(A1764,'Hospitalisation Details'!A1762:K4105,11,FALSE)</f>
        <v>#N/A</v>
      </c>
    </row>
    <row r="1765" spans="1:17" ht="15.6" x14ac:dyDescent="0.3">
      <c r="A1765" s="78" t="s">
        <v>607</v>
      </c>
      <c r="B1765" s="78" t="str">
        <f>VLOOKUP(A1765,'Customer Names'!A1763:C4098,3,FALSE)</f>
        <v>Angela H</v>
      </c>
      <c r="C1765" s="91">
        <f>VLOOKUP(A1765,'Medical Examinations'!A1763:H4098,2,FALSE)</f>
        <v>27.5</v>
      </c>
      <c r="D1765" s="15">
        <f>VLOOKUP(A1765,'Medical Examinations'!A1763:H4098,3,FALSE)</f>
        <v>4.2300000000000004</v>
      </c>
      <c r="E1765" s="15" t="str">
        <f>VLOOKUP(A1765,'Medical Examinations'!A1763:H4098,4,FALSE)</f>
        <v>yes</v>
      </c>
      <c r="F1765" s="15" t="str">
        <f>VLOOKUP(A1765,'Medical Examinations'!A1763:H4098,5,FALSE)</f>
        <v>No</v>
      </c>
      <c r="G1765" s="15" t="str">
        <f>VLOOKUP(A1765,'Medical Examinations'!A1763:H4098,6,FALSE)</f>
        <v>No</v>
      </c>
      <c r="H1765" s="15">
        <f>VLOOKUP(A1765,'Medical Examinations'!A1763:H4098,7,FALSE)</f>
        <v>1</v>
      </c>
      <c r="I1765" s="15" t="str">
        <f>VLOOKUP(A1765,'Medical Examinations'!A1763:H4098,8,FALSE)</f>
        <v>No</v>
      </c>
      <c r="J1765" s="15" t="str">
        <f>VLOOKUP(A1765,'Medical Examinations'!A1763:J4098,9,FALSE)</f>
        <v>OVERWEIGHT</v>
      </c>
      <c r="K1765" s="15" t="str">
        <f>VLOOKUP(A1765,'Medical Examinations'!A1763:J4098,10,FALSE)</f>
        <v>NORMAL</v>
      </c>
      <c r="L1765" s="15" t="e">
        <f>VLOOKUP(A1765,'Hospitalisation Details'!A1763:J4106,10,FALSE)</f>
        <v>#N/A</v>
      </c>
      <c r="M1765" s="15" t="e">
        <f>VLOOKUP(A1765,'Hospitalisation Details'!A1763:I4106,6,FALSE)</f>
        <v>#N/A</v>
      </c>
      <c r="N1765" s="15" t="e">
        <f>VLOOKUP(A1765,'Hospitalisation Details'!A1763:I4106,7,FALSE)</f>
        <v>#N/A</v>
      </c>
      <c r="O1765" s="15" t="e">
        <f>VLOOKUP(A1765,'Hospitalisation Details'!A1763:I4106,8,FALSE)</f>
        <v>#N/A</v>
      </c>
      <c r="P1765" s="15" t="e">
        <f>VLOOKUP(A1765,'Hospitalisation Details'!A1763:I4106,9,FALSE)</f>
        <v>#N/A</v>
      </c>
      <c r="Q1765" s="15" t="e">
        <f>VLOOKUP(A1765,'Hospitalisation Details'!A1763:K4106,11,FALSE)</f>
        <v>#N/A</v>
      </c>
    </row>
    <row r="1766" spans="1:17" ht="15.6" x14ac:dyDescent="0.3">
      <c r="A1766" s="78" t="s">
        <v>606</v>
      </c>
      <c r="B1766" s="78" t="str">
        <f>VLOOKUP(A1766,'Customer Names'!A1764:C4099,3,FALSE)</f>
        <v>Britt K</v>
      </c>
      <c r="C1766" s="91">
        <f>VLOOKUP(A1766,'Medical Examinations'!A1764:H4099,2,FALSE)</f>
        <v>16.12</v>
      </c>
      <c r="D1766" s="15">
        <f>VLOOKUP(A1766,'Medical Examinations'!A1764:H4099,3,FALSE)</f>
        <v>6.09</v>
      </c>
      <c r="E1766" s="15" t="str">
        <f>VLOOKUP(A1766,'Medical Examinations'!A1764:H4099,4,FALSE)</f>
        <v>No</v>
      </c>
      <c r="F1766" s="15" t="str">
        <f>VLOOKUP(A1766,'Medical Examinations'!A1764:H4099,5,FALSE)</f>
        <v>No</v>
      </c>
      <c r="G1766" s="15" t="str">
        <f>VLOOKUP(A1766,'Medical Examinations'!A1764:H4099,6,FALSE)</f>
        <v>No</v>
      </c>
      <c r="H1766" s="15">
        <f>VLOOKUP(A1766,'Medical Examinations'!A1764:H4099,7,FALSE)</f>
        <v>0</v>
      </c>
      <c r="I1766" s="15" t="str">
        <f>VLOOKUP(A1766,'Medical Examinations'!A1764:H4099,8,FALSE)</f>
        <v>No</v>
      </c>
      <c r="J1766" s="15" t="str">
        <f>VLOOKUP(A1766,'Medical Examinations'!A1764:J4099,9,FALSE)</f>
        <v>UNDERWEIGHT</v>
      </c>
      <c r="K1766" s="15" t="str">
        <f>VLOOKUP(A1766,'Medical Examinations'!A1764:J4099,10,FALSE)</f>
        <v>PREDIABETES</v>
      </c>
      <c r="L1766" s="15" t="e">
        <f>VLOOKUP(A1766,'Hospitalisation Details'!A1764:J4107,10,FALSE)</f>
        <v>#N/A</v>
      </c>
      <c r="M1766" s="15" t="e">
        <f>VLOOKUP(A1766,'Hospitalisation Details'!A1764:I4107,6,FALSE)</f>
        <v>#N/A</v>
      </c>
      <c r="N1766" s="15" t="e">
        <f>VLOOKUP(A1766,'Hospitalisation Details'!A1764:I4107,7,FALSE)</f>
        <v>#N/A</v>
      </c>
      <c r="O1766" s="15" t="e">
        <f>VLOOKUP(A1766,'Hospitalisation Details'!A1764:I4107,8,FALSE)</f>
        <v>#N/A</v>
      </c>
      <c r="P1766" s="15" t="e">
        <f>VLOOKUP(A1766,'Hospitalisation Details'!A1764:I4107,9,FALSE)</f>
        <v>#N/A</v>
      </c>
      <c r="Q1766" s="15" t="e">
        <f>VLOOKUP(A1766,'Hospitalisation Details'!A1764:K4107,11,FALSE)</f>
        <v>#N/A</v>
      </c>
    </row>
    <row r="1767" spans="1:17" ht="15.6" x14ac:dyDescent="0.3">
      <c r="A1767" s="78" t="s">
        <v>605</v>
      </c>
      <c r="B1767" s="78" t="str">
        <f>VLOOKUP(A1767,'Customer Names'!A1765:C4100,3,FALSE)</f>
        <v>Joyce R.</v>
      </c>
      <c r="C1767" s="91">
        <f>VLOOKUP(A1767,'Medical Examinations'!A1765:H4100,2,FALSE)</f>
        <v>26.73</v>
      </c>
      <c r="D1767" s="15">
        <f>VLOOKUP(A1767,'Medical Examinations'!A1765:H4100,3,FALSE)</f>
        <v>4.74</v>
      </c>
      <c r="E1767" s="15" t="str">
        <f>VLOOKUP(A1767,'Medical Examinations'!A1765:H4100,4,FALSE)</f>
        <v>yes</v>
      </c>
      <c r="F1767" s="15" t="str">
        <f>VLOOKUP(A1767,'Medical Examinations'!A1765:H4100,5,FALSE)</f>
        <v>No</v>
      </c>
      <c r="G1767" s="15" t="str">
        <f>VLOOKUP(A1767,'Medical Examinations'!A1765:H4100,6,FALSE)</f>
        <v>No</v>
      </c>
      <c r="H1767" s="15">
        <f>VLOOKUP(A1767,'Medical Examinations'!A1765:H4100,7,FALSE)</f>
        <v>1</v>
      </c>
      <c r="I1767" s="15" t="str">
        <f>VLOOKUP(A1767,'Medical Examinations'!A1765:H4100,8,FALSE)</f>
        <v>No</v>
      </c>
      <c r="J1767" s="15" t="str">
        <f>VLOOKUP(A1767,'Medical Examinations'!A1765:J4100,9,FALSE)</f>
        <v>OVERWEIGHT</v>
      </c>
      <c r="K1767" s="15" t="str">
        <f>VLOOKUP(A1767,'Medical Examinations'!A1765:J4100,10,FALSE)</f>
        <v>NORMAL</v>
      </c>
      <c r="L1767" s="15" t="e">
        <f>VLOOKUP(A1767,'Hospitalisation Details'!A1765:J4108,10,FALSE)</f>
        <v>#N/A</v>
      </c>
      <c r="M1767" s="15" t="e">
        <f>VLOOKUP(A1767,'Hospitalisation Details'!A1765:I4108,6,FALSE)</f>
        <v>#N/A</v>
      </c>
      <c r="N1767" s="15" t="e">
        <f>VLOOKUP(A1767,'Hospitalisation Details'!A1765:I4108,7,FALSE)</f>
        <v>#N/A</v>
      </c>
      <c r="O1767" s="15" t="e">
        <f>VLOOKUP(A1767,'Hospitalisation Details'!A1765:I4108,8,FALSE)</f>
        <v>#N/A</v>
      </c>
      <c r="P1767" s="15" t="e">
        <f>VLOOKUP(A1767,'Hospitalisation Details'!A1765:I4108,9,FALSE)</f>
        <v>#N/A</v>
      </c>
      <c r="Q1767" s="15" t="e">
        <f>VLOOKUP(A1767,'Hospitalisation Details'!A1765:K4108,11,FALSE)</f>
        <v>#N/A</v>
      </c>
    </row>
    <row r="1768" spans="1:17" ht="15.6" x14ac:dyDescent="0.3">
      <c r="A1768" s="78" t="s">
        <v>604</v>
      </c>
      <c r="B1768" s="78" t="str">
        <f>VLOOKUP(A1768,'Customer Names'!A1766:C4101,3,FALSE)</f>
        <v>Ben</v>
      </c>
      <c r="C1768" s="91">
        <f>VLOOKUP(A1768,'Medical Examinations'!A1766:H4101,2,FALSE)</f>
        <v>37.25</v>
      </c>
      <c r="D1768" s="15">
        <f>VLOOKUP(A1768,'Medical Examinations'!A1766:H4101,3,FALSE)</f>
        <v>6.23</v>
      </c>
      <c r="E1768" s="15" t="str">
        <f>VLOOKUP(A1768,'Medical Examinations'!A1766:H4101,4,FALSE)</f>
        <v>yes</v>
      </c>
      <c r="F1768" s="15" t="str">
        <f>VLOOKUP(A1768,'Medical Examinations'!A1766:H4101,5,FALSE)</f>
        <v>No</v>
      </c>
      <c r="G1768" s="15" t="str">
        <f>VLOOKUP(A1768,'Medical Examinations'!A1766:H4101,6,FALSE)</f>
        <v>No</v>
      </c>
      <c r="H1768" s="15">
        <f>VLOOKUP(A1768,'Medical Examinations'!A1766:H4101,7,FALSE)</f>
        <v>0</v>
      </c>
      <c r="I1768" s="15" t="str">
        <f>VLOOKUP(A1768,'Medical Examinations'!A1766:H4101,8,FALSE)</f>
        <v>No</v>
      </c>
      <c r="J1768" s="15" t="str">
        <f>VLOOKUP(A1768,'Medical Examinations'!A1766:J4101,9,FALSE)</f>
        <v>OBESITY</v>
      </c>
      <c r="K1768" s="15" t="str">
        <f>VLOOKUP(A1768,'Medical Examinations'!A1766:J4101,10,FALSE)</f>
        <v>PREDIABETES</v>
      </c>
      <c r="L1768" s="15" t="e">
        <f>VLOOKUP(A1768,'Hospitalisation Details'!A1766:J4109,10,FALSE)</f>
        <v>#N/A</v>
      </c>
      <c r="M1768" s="15" t="e">
        <f>VLOOKUP(A1768,'Hospitalisation Details'!A1766:I4109,6,FALSE)</f>
        <v>#N/A</v>
      </c>
      <c r="N1768" s="15" t="e">
        <f>VLOOKUP(A1768,'Hospitalisation Details'!A1766:I4109,7,FALSE)</f>
        <v>#N/A</v>
      </c>
      <c r="O1768" s="15" t="e">
        <f>VLOOKUP(A1768,'Hospitalisation Details'!A1766:I4109,8,FALSE)</f>
        <v>#N/A</v>
      </c>
      <c r="P1768" s="15" t="e">
        <f>VLOOKUP(A1768,'Hospitalisation Details'!A1766:I4109,9,FALSE)</f>
        <v>#N/A</v>
      </c>
      <c r="Q1768" s="15" t="e">
        <f>VLOOKUP(A1768,'Hospitalisation Details'!A1766:K4109,11,FALSE)</f>
        <v>#N/A</v>
      </c>
    </row>
    <row r="1769" spans="1:17" ht="15.6" x14ac:dyDescent="0.3">
      <c r="A1769" s="78" t="s">
        <v>603</v>
      </c>
      <c r="B1769" s="78" t="str">
        <f>VLOOKUP(A1769,'Customer Names'!A1767:C4102,3,FALSE)</f>
        <v>Sarah M.</v>
      </c>
      <c r="C1769" s="91">
        <f>VLOOKUP(A1769,'Medical Examinations'!A1767:H4102,2,FALSE)</f>
        <v>23.56</v>
      </c>
      <c r="D1769" s="15">
        <f>VLOOKUP(A1769,'Medical Examinations'!A1767:H4102,3,FALSE)</f>
        <v>5.45</v>
      </c>
      <c r="E1769" s="15" t="str">
        <f>VLOOKUP(A1769,'Medical Examinations'!A1767:H4102,4,FALSE)</f>
        <v>yes</v>
      </c>
      <c r="F1769" s="15" t="str">
        <f>VLOOKUP(A1769,'Medical Examinations'!A1767:H4102,5,FALSE)</f>
        <v>No</v>
      </c>
      <c r="G1769" s="15" t="str">
        <f>VLOOKUP(A1769,'Medical Examinations'!A1767:H4102,6,FALSE)</f>
        <v>No</v>
      </c>
      <c r="H1769" s="15">
        <f>VLOOKUP(A1769,'Medical Examinations'!A1767:H4102,7,FALSE)</f>
        <v>1</v>
      </c>
      <c r="I1769" s="15" t="str">
        <f>VLOOKUP(A1769,'Medical Examinations'!A1767:H4102,8,FALSE)</f>
        <v>No</v>
      </c>
      <c r="J1769" s="15" t="str">
        <f>VLOOKUP(A1769,'Medical Examinations'!A1767:J4102,9,FALSE)</f>
        <v>NORMAL WEIGHT</v>
      </c>
      <c r="K1769" s="15" t="str">
        <f>VLOOKUP(A1769,'Medical Examinations'!A1767:J4102,10,FALSE)</f>
        <v>NORMAL</v>
      </c>
      <c r="L1769" s="15" t="e">
        <f>VLOOKUP(A1769,'Hospitalisation Details'!A1767:J4110,10,FALSE)</f>
        <v>#N/A</v>
      </c>
      <c r="M1769" s="15" t="e">
        <f>VLOOKUP(A1769,'Hospitalisation Details'!A1767:I4110,6,FALSE)</f>
        <v>#N/A</v>
      </c>
      <c r="N1769" s="15" t="e">
        <f>VLOOKUP(A1769,'Hospitalisation Details'!A1767:I4110,7,FALSE)</f>
        <v>#N/A</v>
      </c>
      <c r="O1769" s="15" t="e">
        <f>VLOOKUP(A1769,'Hospitalisation Details'!A1767:I4110,8,FALSE)</f>
        <v>#N/A</v>
      </c>
      <c r="P1769" s="15" t="e">
        <f>VLOOKUP(A1769,'Hospitalisation Details'!A1767:I4110,9,FALSE)</f>
        <v>#N/A</v>
      </c>
      <c r="Q1769" s="15" t="e">
        <f>VLOOKUP(A1769,'Hospitalisation Details'!A1767:K4110,11,FALSE)</f>
        <v>#N/A</v>
      </c>
    </row>
    <row r="1770" spans="1:17" ht="15.6" x14ac:dyDescent="0.3">
      <c r="A1770" s="78" t="s">
        <v>602</v>
      </c>
      <c r="B1770" s="78" t="str">
        <f>VLOOKUP(A1770,'Customer Names'!A1768:C4103,3,FALSE)</f>
        <v>Sarah</v>
      </c>
      <c r="C1770" s="91">
        <f>VLOOKUP(A1770,'Medical Examinations'!A1768:H4103,2,FALSE)</f>
        <v>15.84</v>
      </c>
      <c r="D1770" s="15">
        <f>VLOOKUP(A1770,'Medical Examinations'!A1768:H4103,3,FALSE)</f>
        <v>10.34</v>
      </c>
      <c r="E1770" s="15" t="str">
        <f>VLOOKUP(A1770,'Medical Examinations'!A1768:H4103,4,FALSE)</f>
        <v>No</v>
      </c>
      <c r="F1770" s="15" t="str">
        <f>VLOOKUP(A1770,'Medical Examinations'!A1768:H4103,5,FALSE)</f>
        <v>No</v>
      </c>
      <c r="G1770" s="15" t="str">
        <f>VLOOKUP(A1770,'Medical Examinations'!A1768:H4103,6,FALSE)</f>
        <v>No</v>
      </c>
      <c r="H1770" s="15">
        <f>VLOOKUP(A1770,'Medical Examinations'!A1768:H4103,7,FALSE)</f>
        <v>2</v>
      </c>
      <c r="I1770" s="15" t="str">
        <f>VLOOKUP(A1770,'Medical Examinations'!A1768:H4103,8,FALSE)</f>
        <v>No</v>
      </c>
      <c r="J1770" s="15" t="str">
        <f>VLOOKUP(A1770,'Medical Examinations'!A1768:J4103,9,FALSE)</f>
        <v>UNDERWEIGHT</v>
      </c>
      <c r="K1770" s="15" t="str">
        <f>VLOOKUP(A1770,'Medical Examinations'!A1768:J4103,10,FALSE)</f>
        <v>DIABETES</v>
      </c>
      <c r="L1770" s="15" t="e">
        <f>VLOOKUP(A1770,'Hospitalisation Details'!A1768:J4111,10,FALSE)</f>
        <v>#N/A</v>
      </c>
      <c r="M1770" s="15" t="e">
        <f>VLOOKUP(A1770,'Hospitalisation Details'!A1768:I4111,6,FALSE)</f>
        <v>#N/A</v>
      </c>
      <c r="N1770" s="15" t="e">
        <f>VLOOKUP(A1770,'Hospitalisation Details'!A1768:I4111,7,FALSE)</f>
        <v>#N/A</v>
      </c>
      <c r="O1770" s="15" t="e">
        <f>VLOOKUP(A1770,'Hospitalisation Details'!A1768:I4111,8,FALSE)</f>
        <v>#N/A</v>
      </c>
      <c r="P1770" s="15" t="e">
        <f>VLOOKUP(A1770,'Hospitalisation Details'!A1768:I4111,9,FALSE)</f>
        <v>#N/A</v>
      </c>
      <c r="Q1770" s="15" t="e">
        <f>VLOOKUP(A1770,'Hospitalisation Details'!A1768:K4111,11,FALSE)</f>
        <v>#N/A</v>
      </c>
    </row>
    <row r="1771" spans="1:17" ht="15.6" x14ac:dyDescent="0.3">
      <c r="A1771" s="78" t="s">
        <v>601</v>
      </c>
      <c r="B1771" s="78" t="str">
        <f>VLOOKUP(A1771,'Customer Names'!A1769:C4104,3,FALSE)</f>
        <v>Katie</v>
      </c>
      <c r="C1771" s="91">
        <f>VLOOKUP(A1771,'Medical Examinations'!A1769:H4104,2,FALSE)</f>
        <v>36.630000000000003</v>
      </c>
      <c r="D1771" s="15">
        <f>VLOOKUP(A1771,'Medical Examinations'!A1769:H4104,3,FALSE)</f>
        <v>5.15</v>
      </c>
      <c r="E1771" s="15" t="str">
        <f>VLOOKUP(A1771,'Medical Examinations'!A1769:H4104,4,FALSE)</f>
        <v>No</v>
      </c>
      <c r="F1771" s="15" t="str">
        <f>VLOOKUP(A1771,'Medical Examinations'!A1769:H4104,5,FALSE)</f>
        <v>No</v>
      </c>
      <c r="G1771" s="15" t="str">
        <f>VLOOKUP(A1771,'Medical Examinations'!A1769:H4104,6,FALSE)</f>
        <v>No</v>
      </c>
      <c r="H1771" s="15">
        <f>VLOOKUP(A1771,'Medical Examinations'!A1769:H4104,7,FALSE)</f>
        <v>0</v>
      </c>
      <c r="I1771" s="15" t="str">
        <f>VLOOKUP(A1771,'Medical Examinations'!A1769:H4104,8,FALSE)</f>
        <v>No</v>
      </c>
      <c r="J1771" s="15" t="str">
        <f>VLOOKUP(A1771,'Medical Examinations'!A1769:J4104,9,FALSE)</f>
        <v>OBESITY</v>
      </c>
      <c r="K1771" s="15" t="str">
        <f>VLOOKUP(A1771,'Medical Examinations'!A1769:J4104,10,FALSE)</f>
        <v>NORMAL</v>
      </c>
      <c r="L1771" s="15" t="e">
        <f>VLOOKUP(A1771,'Hospitalisation Details'!A1769:J4112,10,FALSE)</f>
        <v>#N/A</v>
      </c>
      <c r="M1771" s="15" t="e">
        <f>VLOOKUP(A1771,'Hospitalisation Details'!A1769:I4112,6,FALSE)</f>
        <v>#N/A</v>
      </c>
      <c r="N1771" s="15" t="e">
        <f>VLOOKUP(A1771,'Hospitalisation Details'!A1769:I4112,7,FALSE)</f>
        <v>#N/A</v>
      </c>
      <c r="O1771" s="15" t="e">
        <f>VLOOKUP(A1771,'Hospitalisation Details'!A1769:I4112,8,FALSE)</f>
        <v>#N/A</v>
      </c>
      <c r="P1771" s="15" t="e">
        <f>VLOOKUP(A1771,'Hospitalisation Details'!A1769:I4112,9,FALSE)</f>
        <v>#N/A</v>
      </c>
      <c r="Q1771" s="15" t="e">
        <f>VLOOKUP(A1771,'Hospitalisation Details'!A1769:K4112,11,FALSE)</f>
        <v>#N/A</v>
      </c>
    </row>
    <row r="1772" spans="1:17" ht="15.6" x14ac:dyDescent="0.3">
      <c r="A1772" s="78" t="s">
        <v>600</v>
      </c>
      <c r="B1772" s="78" t="str">
        <f>VLOOKUP(A1772,'Customer Names'!A1770:C4105,3,FALSE)</f>
        <v>Michaela L</v>
      </c>
      <c r="C1772" s="91">
        <f>VLOOKUP(A1772,'Medical Examinations'!A1770:H4105,2,FALSE)</f>
        <v>16.47</v>
      </c>
      <c r="D1772" s="15">
        <f>VLOOKUP(A1772,'Medical Examinations'!A1770:H4105,3,FALSE)</f>
        <v>11.72</v>
      </c>
      <c r="E1772" s="15" t="str">
        <f>VLOOKUP(A1772,'Medical Examinations'!A1770:H4105,4,FALSE)</f>
        <v>No</v>
      </c>
      <c r="F1772" s="15" t="str">
        <f>VLOOKUP(A1772,'Medical Examinations'!A1770:H4105,5,FALSE)</f>
        <v>No</v>
      </c>
      <c r="G1772" s="15" t="str">
        <f>VLOOKUP(A1772,'Medical Examinations'!A1770:H4105,6,FALSE)</f>
        <v>No</v>
      </c>
      <c r="H1772" s="15">
        <f>VLOOKUP(A1772,'Medical Examinations'!A1770:H4105,7,FALSE)</f>
        <v>0</v>
      </c>
      <c r="I1772" s="15" t="str">
        <f>VLOOKUP(A1772,'Medical Examinations'!A1770:H4105,8,FALSE)</f>
        <v>No</v>
      </c>
      <c r="J1772" s="15" t="str">
        <f>VLOOKUP(A1772,'Medical Examinations'!A1770:J4105,9,FALSE)</f>
        <v>UNDERWEIGHT</v>
      </c>
      <c r="K1772" s="15" t="str">
        <f>VLOOKUP(A1772,'Medical Examinations'!A1770:J4105,10,FALSE)</f>
        <v>DIABETES</v>
      </c>
      <c r="L1772" s="15" t="e">
        <f>VLOOKUP(A1772,'Hospitalisation Details'!A1770:J4113,10,FALSE)</f>
        <v>#N/A</v>
      </c>
      <c r="M1772" s="15" t="e">
        <f>VLOOKUP(A1772,'Hospitalisation Details'!A1770:I4113,6,FALSE)</f>
        <v>#N/A</v>
      </c>
      <c r="N1772" s="15" t="e">
        <f>VLOOKUP(A1772,'Hospitalisation Details'!A1770:I4113,7,FALSE)</f>
        <v>#N/A</v>
      </c>
      <c r="O1772" s="15" t="e">
        <f>VLOOKUP(A1772,'Hospitalisation Details'!A1770:I4113,8,FALSE)</f>
        <v>#N/A</v>
      </c>
      <c r="P1772" s="15" t="e">
        <f>VLOOKUP(A1772,'Hospitalisation Details'!A1770:I4113,9,FALSE)</f>
        <v>#N/A</v>
      </c>
      <c r="Q1772" s="15" t="e">
        <f>VLOOKUP(A1772,'Hospitalisation Details'!A1770:K4113,11,FALSE)</f>
        <v>#N/A</v>
      </c>
    </row>
    <row r="1773" spans="1:17" ht="15.6" x14ac:dyDescent="0.3">
      <c r="A1773" s="78" t="s">
        <v>599</v>
      </c>
      <c r="B1773" s="78" t="str">
        <f>VLOOKUP(A1773,'Customer Names'!A1771:C4106,3,FALSE)</f>
        <v>Shalaleh</v>
      </c>
      <c r="C1773" s="91">
        <f>VLOOKUP(A1773,'Medical Examinations'!A1771:H4106,2,FALSE)</f>
        <v>25.8</v>
      </c>
      <c r="D1773" s="15">
        <f>VLOOKUP(A1773,'Medical Examinations'!A1771:H4106,3,FALSE)</f>
        <v>5.29</v>
      </c>
      <c r="E1773" s="15" t="str">
        <f>VLOOKUP(A1773,'Medical Examinations'!A1771:H4106,4,FALSE)</f>
        <v>No</v>
      </c>
      <c r="F1773" s="15" t="str">
        <f>VLOOKUP(A1773,'Medical Examinations'!A1771:H4106,5,FALSE)</f>
        <v>No</v>
      </c>
      <c r="G1773" s="15" t="str">
        <f>VLOOKUP(A1773,'Medical Examinations'!A1771:H4106,6,FALSE)</f>
        <v>No</v>
      </c>
      <c r="H1773" s="15">
        <f>VLOOKUP(A1773,'Medical Examinations'!A1771:H4106,7,FALSE)</f>
        <v>0</v>
      </c>
      <c r="I1773" s="15" t="str">
        <f>VLOOKUP(A1773,'Medical Examinations'!A1771:H4106,8,FALSE)</f>
        <v>No</v>
      </c>
      <c r="J1773" s="15" t="str">
        <f>VLOOKUP(A1773,'Medical Examinations'!A1771:J4106,9,FALSE)</f>
        <v>OVERWEIGHT</v>
      </c>
      <c r="K1773" s="15" t="str">
        <f>VLOOKUP(A1773,'Medical Examinations'!A1771:J4106,10,FALSE)</f>
        <v>NORMAL</v>
      </c>
      <c r="L1773" s="15" t="e">
        <f>VLOOKUP(A1773,'Hospitalisation Details'!A1771:J4114,10,FALSE)</f>
        <v>#N/A</v>
      </c>
      <c r="M1773" s="15" t="e">
        <f>VLOOKUP(A1773,'Hospitalisation Details'!A1771:I4114,6,FALSE)</f>
        <v>#N/A</v>
      </c>
      <c r="N1773" s="15" t="e">
        <f>VLOOKUP(A1773,'Hospitalisation Details'!A1771:I4114,7,FALSE)</f>
        <v>#N/A</v>
      </c>
      <c r="O1773" s="15" t="e">
        <f>VLOOKUP(A1773,'Hospitalisation Details'!A1771:I4114,8,FALSE)</f>
        <v>#N/A</v>
      </c>
      <c r="P1773" s="15" t="e">
        <f>VLOOKUP(A1773,'Hospitalisation Details'!A1771:I4114,9,FALSE)</f>
        <v>#N/A</v>
      </c>
      <c r="Q1773" s="15" t="e">
        <f>VLOOKUP(A1773,'Hospitalisation Details'!A1771:K4114,11,FALSE)</f>
        <v>#N/A</v>
      </c>
    </row>
    <row r="1774" spans="1:17" ht="15.6" x14ac:dyDescent="0.3">
      <c r="A1774" s="78" t="s">
        <v>598</v>
      </c>
      <c r="B1774" s="78" t="str">
        <f>VLOOKUP(A1774,'Customer Names'!A1772:C4107,3,FALSE)</f>
        <v>Karen</v>
      </c>
      <c r="C1774" s="91">
        <f>VLOOKUP(A1774,'Medical Examinations'!A1772:H4107,2,FALSE)</f>
        <v>23.6</v>
      </c>
      <c r="D1774" s="15">
        <f>VLOOKUP(A1774,'Medical Examinations'!A1772:H4107,3,FALSE)</f>
        <v>4.33</v>
      </c>
      <c r="E1774" s="15" t="str">
        <f>VLOOKUP(A1774,'Medical Examinations'!A1772:H4107,4,FALSE)</f>
        <v>No</v>
      </c>
      <c r="F1774" s="15" t="str">
        <f>VLOOKUP(A1774,'Medical Examinations'!A1772:H4107,5,FALSE)</f>
        <v>No</v>
      </c>
      <c r="G1774" s="15" t="str">
        <f>VLOOKUP(A1774,'Medical Examinations'!A1772:H4107,6,FALSE)</f>
        <v>No</v>
      </c>
      <c r="H1774" s="15">
        <f>VLOOKUP(A1774,'Medical Examinations'!A1772:H4107,7,FALSE)</f>
        <v>0</v>
      </c>
      <c r="I1774" s="15" t="str">
        <f>VLOOKUP(A1774,'Medical Examinations'!A1772:H4107,8,FALSE)</f>
        <v>No</v>
      </c>
      <c r="J1774" s="15" t="str">
        <f>VLOOKUP(A1774,'Medical Examinations'!A1772:J4107,9,FALSE)</f>
        <v>NORMAL WEIGHT</v>
      </c>
      <c r="K1774" s="15" t="str">
        <f>VLOOKUP(A1774,'Medical Examinations'!A1772:J4107,10,FALSE)</f>
        <v>NORMAL</v>
      </c>
      <c r="L1774" s="15" t="e">
        <f>VLOOKUP(A1774,'Hospitalisation Details'!A1772:J4115,10,FALSE)</f>
        <v>#N/A</v>
      </c>
      <c r="M1774" s="15" t="e">
        <f>VLOOKUP(A1774,'Hospitalisation Details'!A1772:I4115,6,FALSE)</f>
        <v>#N/A</v>
      </c>
      <c r="N1774" s="15" t="e">
        <f>VLOOKUP(A1774,'Hospitalisation Details'!A1772:I4115,7,FALSE)</f>
        <v>#N/A</v>
      </c>
      <c r="O1774" s="15" t="e">
        <f>VLOOKUP(A1774,'Hospitalisation Details'!A1772:I4115,8,FALSE)</f>
        <v>#N/A</v>
      </c>
      <c r="P1774" s="15" t="e">
        <f>VLOOKUP(A1774,'Hospitalisation Details'!A1772:I4115,9,FALSE)</f>
        <v>#N/A</v>
      </c>
      <c r="Q1774" s="15" t="e">
        <f>VLOOKUP(A1774,'Hospitalisation Details'!A1772:K4115,11,FALSE)</f>
        <v>#N/A</v>
      </c>
    </row>
    <row r="1775" spans="1:17" ht="15.6" x14ac:dyDescent="0.3">
      <c r="A1775" s="78" t="s">
        <v>597</v>
      </c>
      <c r="B1775" s="78" t="str">
        <f>VLOOKUP(A1775,'Customer Names'!A1773:C4108,3,FALSE)</f>
        <v>Zuzana</v>
      </c>
      <c r="C1775" s="91">
        <f>VLOOKUP(A1775,'Medical Examinations'!A1773:H4108,2,FALSE)</f>
        <v>32.11</v>
      </c>
      <c r="D1775" s="15">
        <f>VLOOKUP(A1775,'Medical Examinations'!A1773:H4108,3,FALSE)</f>
        <v>6.24</v>
      </c>
      <c r="E1775" s="15" t="str">
        <f>VLOOKUP(A1775,'Medical Examinations'!A1773:H4108,4,FALSE)</f>
        <v>No</v>
      </c>
      <c r="F1775" s="15" t="str">
        <f>VLOOKUP(A1775,'Medical Examinations'!A1773:H4108,5,FALSE)</f>
        <v>No</v>
      </c>
      <c r="G1775" s="15" t="str">
        <f>VLOOKUP(A1775,'Medical Examinations'!A1773:H4108,6,FALSE)</f>
        <v>Yes</v>
      </c>
      <c r="H1775" s="15">
        <f>VLOOKUP(A1775,'Medical Examinations'!A1773:H4108,7,FALSE)</f>
        <v>1</v>
      </c>
      <c r="I1775" s="15" t="str">
        <f>VLOOKUP(A1775,'Medical Examinations'!A1773:H4108,8,FALSE)</f>
        <v>No</v>
      </c>
      <c r="J1775" s="15" t="str">
        <f>VLOOKUP(A1775,'Medical Examinations'!A1773:J4108,9,FALSE)</f>
        <v>OBESITY</v>
      </c>
      <c r="K1775" s="15" t="str">
        <f>VLOOKUP(A1775,'Medical Examinations'!A1773:J4108,10,FALSE)</f>
        <v>PREDIABETES</v>
      </c>
      <c r="L1775" s="15" t="e">
        <f>VLOOKUP(A1775,'Hospitalisation Details'!A1773:J4116,10,FALSE)</f>
        <v>#N/A</v>
      </c>
      <c r="M1775" s="15" t="e">
        <f>VLOOKUP(A1775,'Hospitalisation Details'!A1773:I4116,6,FALSE)</f>
        <v>#N/A</v>
      </c>
      <c r="N1775" s="15" t="e">
        <f>VLOOKUP(A1775,'Hospitalisation Details'!A1773:I4116,7,FALSE)</f>
        <v>#N/A</v>
      </c>
      <c r="O1775" s="15" t="e">
        <f>VLOOKUP(A1775,'Hospitalisation Details'!A1773:I4116,8,FALSE)</f>
        <v>#N/A</v>
      </c>
      <c r="P1775" s="15" t="e">
        <f>VLOOKUP(A1775,'Hospitalisation Details'!A1773:I4116,9,FALSE)</f>
        <v>#N/A</v>
      </c>
      <c r="Q1775" s="15" t="e">
        <f>VLOOKUP(A1775,'Hospitalisation Details'!A1773:K4116,11,FALSE)</f>
        <v>#N/A</v>
      </c>
    </row>
    <row r="1776" spans="1:17" ht="15.6" x14ac:dyDescent="0.3">
      <c r="A1776" s="78" t="s">
        <v>596</v>
      </c>
      <c r="B1776" s="78" t="str">
        <f>VLOOKUP(A1776,'Customer Names'!A1774:C4109,3,FALSE)</f>
        <v>Daniel J.</v>
      </c>
      <c r="C1776" s="91">
        <f>VLOOKUP(A1776,'Medical Examinations'!A1774:H4109,2,FALSE)</f>
        <v>30.114999999999998</v>
      </c>
      <c r="D1776" s="15">
        <f>VLOOKUP(A1776,'Medical Examinations'!A1774:H4109,3,FALSE)</f>
        <v>11.61</v>
      </c>
      <c r="E1776" s="15" t="str">
        <f>VLOOKUP(A1776,'Medical Examinations'!A1774:H4109,4,FALSE)</f>
        <v>No</v>
      </c>
      <c r="F1776" s="15" t="str">
        <f>VLOOKUP(A1776,'Medical Examinations'!A1774:H4109,5,FALSE)</f>
        <v>No</v>
      </c>
      <c r="G1776" s="15" t="str">
        <f>VLOOKUP(A1776,'Medical Examinations'!A1774:H4109,6,FALSE)</f>
        <v>No</v>
      </c>
      <c r="H1776" s="15">
        <f>VLOOKUP(A1776,'Medical Examinations'!A1774:H4109,7,FALSE)</f>
        <v>0</v>
      </c>
      <c r="I1776" s="15" t="str">
        <f>VLOOKUP(A1776,'Medical Examinations'!A1774:H4109,8,FALSE)</f>
        <v>No</v>
      </c>
      <c r="J1776" s="15" t="str">
        <f>VLOOKUP(A1776,'Medical Examinations'!A1774:J4109,9,FALSE)</f>
        <v>OBESITY</v>
      </c>
      <c r="K1776" s="15" t="str">
        <f>VLOOKUP(A1776,'Medical Examinations'!A1774:J4109,10,FALSE)</f>
        <v>DIABETES</v>
      </c>
      <c r="L1776" s="15" t="e">
        <f>VLOOKUP(A1776,'Hospitalisation Details'!A1774:J4117,10,FALSE)</f>
        <v>#N/A</v>
      </c>
      <c r="M1776" s="15" t="e">
        <f>VLOOKUP(A1776,'Hospitalisation Details'!A1774:I4117,6,FALSE)</f>
        <v>#N/A</v>
      </c>
      <c r="N1776" s="15" t="e">
        <f>VLOOKUP(A1776,'Hospitalisation Details'!A1774:I4117,7,FALSE)</f>
        <v>#N/A</v>
      </c>
      <c r="O1776" s="15" t="e">
        <f>VLOOKUP(A1776,'Hospitalisation Details'!A1774:I4117,8,FALSE)</f>
        <v>#N/A</v>
      </c>
      <c r="P1776" s="15" t="e">
        <f>VLOOKUP(A1776,'Hospitalisation Details'!A1774:I4117,9,FALSE)</f>
        <v>#N/A</v>
      </c>
      <c r="Q1776" s="15" t="e">
        <f>VLOOKUP(A1776,'Hospitalisation Details'!A1774:K4117,11,FALSE)</f>
        <v>#N/A</v>
      </c>
    </row>
    <row r="1777" spans="1:17" ht="15.6" x14ac:dyDescent="0.3">
      <c r="A1777" s="78" t="s">
        <v>595</v>
      </c>
      <c r="B1777" s="78" t="str">
        <f>VLOOKUP(A1777,'Customer Names'!A1775:C4110,3,FALSE)</f>
        <v>Alexandra</v>
      </c>
      <c r="C1777" s="91">
        <f>VLOOKUP(A1777,'Medical Examinations'!A1775:H4110,2,FALSE)</f>
        <v>20.28</v>
      </c>
      <c r="D1777" s="15">
        <f>VLOOKUP(A1777,'Medical Examinations'!A1775:H4110,3,FALSE)</f>
        <v>11.07</v>
      </c>
      <c r="E1777" s="15" t="str">
        <f>VLOOKUP(A1777,'Medical Examinations'!A1775:H4110,4,FALSE)</f>
        <v>yes</v>
      </c>
      <c r="F1777" s="15" t="str">
        <f>VLOOKUP(A1777,'Medical Examinations'!A1775:H4110,5,FALSE)</f>
        <v>No</v>
      </c>
      <c r="G1777" s="15" t="str">
        <f>VLOOKUP(A1777,'Medical Examinations'!A1775:H4110,6,FALSE)</f>
        <v>No</v>
      </c>
      <c r="H1777" s="15">
        <f>VLOOKUP(A1777,'Medical Examinations'!A1775:H4110,7,FALSE)</f>
        <v>0</v>
      </c>
      <c r="I1777" s="15" t="str">
        <f>VLOOKUP(A1777,'Medical Examinations'!A1775:H4110,8,FALSE)</f>
        <v>No</v>
      </c>
      <c r="J1777" s="15" t="str">
        <f>VLOOKUP(A1777,'Medical Examinations'!A1775:J4110,9,FALSE)</f>
        <v>NORMAL WEIGHT</v>
      </c>
      <c r="K1777" s="15" t="str">
        <f>VLOOKUP(A1777,'Medical Examinations'!A1775:J4110,10,FALSE)</f>
        <v>DIABETES</v>
      </c>
      <c r="L1777" s="15" t="e">
        <f>VLOOKUP(A1777,'Hospitalisation Details'!A1775:J4118,10,FALSE)</f>
        <v>#N/A</v>
      </c>
      <c r="M1777" s="15" t="e">
        <f>VLOOKUP(A1777,'Hospitalisation Details'!A1775:I4118,6,FALSE)</f>
        <v>#N/A</v>
      </c>
      <c r="N1777" s="15" t="e">
        <f>VLOOKUP(A1777,'Hospitalisation Details'!A1775:I4118,7,FALSE)</f>
        <v>#N/A</v>
      </c>
      <c r="O1777" s="15" t="e">
        <f>VLOOKUP(A1777,'Hospitalisation Details'!A1775:I4118,8,FALSE)</f>
        <v>#N/A</v>
      </c>
      <c r="P1777" s="15" t="e">
        <f>VLOOKUP(A1777,'Hospitalisation Details'!A1775:I4118,9,FALSE)</f>
        <v>#N/A</v>
      </c>
      <c r="Q1777" s="15" t="e">
        <f>VLOOKUP(A1777,'Hospitalisation Details'!A1775:K4118,11,FALSE)</f>
        <v>#N/A</v>
      </c>
    </row>
    <row r="1778" spans="1:17" ht="15.6" x14ac:dyDescent="0.3">
      <c r="A1778" s="78" t="s">
        <v>594</v>
      </c>
      <c r="B1778" s="78" t="str">
        <f>VLOOKUP(A1778,'Customer Names'!A1776:C4111,3,FALSE)</f>
        <v>Jessica</v>
      </c>
      <c r="C1778" s="91">
        <f>VLOOKUP(A1778,'Medical Examinations'!A1776:H4111,2,FALSE)</f>
        <v>20.234999999999999</v>
      </c>
      <c r="D1778" s="15">
        <f>VLOOKUP(A1778,'Medical Examinations'!A1776:H4111,3,FALSE)</f>
        <v>5.19</v>
      </c>
      <c r="E1778" s="15" t="str">
        <f>VLOOKUP(A1778,'Medical Examinations'!A1776:H4111,4,FALSE)</f>
        <v>No</v>
      </c>
      <c r="F1778" s="15" t="str">
        <f>VLOOKUP(A1778,'Medical Examinations'!A1776:H4111,5,FALSE)</f>
        <v>No</v>
      </c>
      <c r="G1778" s="15" t="str">
        <f>VLOOKUP(A1778,'Medical Examinations'!A1776:H4111,6,FALSE)</f>
        <v>Yes</v>
      </c>
      <c r="H1778" s="15">
        <f>VLOOKUP(A1778,'Medical Examinations'!A1776:H4111,7,FALSE)</f>
        <v>1</v>
      </c>
      <c r="I1778" s="15" t="str">
        <f>VLOOKUP(A1778,'Medical Examinations'!A1776:H4111,8,FALSE)</f>
        <v>No</v>
      </c>
      <c r="J1778" s="15" t="str">
        <f>VLOOKUP(A1778,'Medical Examinations'!A1776:J4111,9,FALSE)</f>
        <v>NORMAL WEIGHT</v>
      </c>
      <c r="K1778" s="15" t="str">
        <f>VLOOKUP(A1778,'Medical Examinations'!A1776:J4111,10,FALSE)</f>
        <v>NORMAL</v>
      </c>
      <c r="L1778" s="15" t="e">
        <f>VLOOKUP(A1778,'Hospitalisation Details'!A1776:J4119,10,FALSE)</f>
        <v>#N/A</v>
      </c>
      <c r="M1778" s="15" t="e">
        <f>VLOOKUP(A1778,'Hospitalisation Details'!A1776:I4119,6,FALSE)</f>
        <v>#N/A</v>
      </c>
      <c r="N1778" s="15" t="e">
        <f>VLOOKUP(A1778,'Hospitalisation Details'!A1776:I4119,7,FALSE)</f>
        <v>#N/A</v>
      </c>
      <c r="O1778" s="15" t="e">
        <f>VLOOKUP(A1778,'Hospitalisation Details'!A1776:I4119,8,FALSE)</f>
        <v>#N/A</v>
      </c>
      <c r="P1778" s="15" t="e">
        <f>VLOOKUP(A1778,'Hospitalisation Details'!A1776:I4119,9,FALSE)</f>
        <v>#N/A</v>
      </c>
      <c r="Q1778" s="15" t="e">
        <f>VLOOKUP(A1778,'Hospitalisation Details'!A1776:K4119,11,FALSE)</f>
        <v>#N/A</v>
      </c>
    </row>
    <row r="1779" spans="1:17" ht="15.6" x14ac:dyDescent="0.3">
      <c r="A1779" s="78" t="s">
        <v>593</v>
      </c>
      <c r="B1779" s="78" t="str">
        <f>VLOOKUP(A1779,'Customer Names'!A1777:C4112,3,FALSE)</f>
        <v>Matthew M</v>
      </c>
      <c r="C1779" s="91">
        <f>VLOOKUP(A1779,'Medical Examinations'!A1777:H4112,2,FALSE)</f>
        <v>25.27</v>
      </c>
      <c r="D1779" s="15">
        <f>VLOOKUP(A1779,'Medical Examinations'!A1777:H4112,3,FALSE)</f>
        <v>5.7</v>
      </c>
      <c r="E1779" s="15" t="str">
        <f>VLOOKUP(A1779,'Medical Examinations'!A1777:H4112,4,FALSE)</f>
        <v>yes</v>
      </c>
      <c r="F1779" s="15" t="str">
        <f>VLOOKUP(A1779,'Medical Examinations'!A1777:H4112,5,FALSE)</f>
        <v>No</v>
      </c>
      <c r="G1779" s="15" t="str">
        <f>VLOOKUP(A1779,'Medical Examinations'!A1777:H4112,6,FALSE)</f>
        <v>No</v>
      </c>
      <c r="H1779" s="15">
        <f>VLOOKUP(A1779,'Medical Examinations'!A1777:H4112,7,FALSE)</f>
        <v>1</v>
      </c>
      <c r="I1779" s="15" t="str">
        <f>VLOOKUP(A1779,'Medical Examinations'!A1777:H4112,8,FALSE)</f>
        <v>No</v>
      </c>
      <c r="J1779" s="15" t="str">
        <f>VLOOKUP(A1779,'Medical Examinations'!A1777:J4112,9,FALSE)</f>
        <v>OVERWEIGHT</v>
      </c>
      <c r="K1779" s="15" t="str">
        <f>VLOOKUP(A1779,'Medical Examinations'!A1777:J4112,10,FALSE)</f>
        <v>PREDIABETES</v>
      </c>
      <c r="L1779" s="15" t="e">
        <f>VLOOKUP(A1779,'Hospitalisation Details'!A1777:J4120,10,FALSE)</f>
        <v>#N/A</v>
      </c>
      <c r="M1779" s="15" t="e">
        <f>VLOOKUP(A1779,'Hospitalisation Details'!A1777:I4120,6,FALSE)</f>
        <v>#N/A</v>
      </c>
      <c r="N1779" s="15" t="e">
        <f>VLOOKUP(A1779,'Hospitalisation Details'!A1777:I4120,7,FALSE)</f>
        <v>#N/A</v>
      </c>
      <c r="O1779" s="15" t="e">
        <f>VLOOKUP(A1779,'Hospitalisation Details'!A1777:I4120,8,FALSE)</f>
        <v>#N/A</v>
      </c>
      <c r="P1779" s="15" t="e">
        <f>VLOOKUP(A1779,'Hospitalisation Details'!A1777:I4120,9,FALSE)</f>
        <v>#N/A</v>
      </c>
      <c r="Q1779" s="15" t="e">
        <f>VLOOKUP(A1779,'Hospitalisation Details'!A1777:K4120,11,FALSE)</f>
        <v>#N/A</v>
      </c>
    </row>
    <row r="1780" spans="1:17" ht="15.6" x14ac:dyDescent="0.3">
      <c r="A1780" s="78" t="s">
        <v>592</v>
      </c>
      <c r="B1780" s="78" t="str">
        <f>VLOOKUP(A1780,'Customer Names'!A1778:C4113,3,FALSE)</f>
        <v>Nadine A.</v>
      </c>
      <c r="C1780" s="91">
        <f>VLOOKUP(A1780,'Medical Examinations'!A1778:H4113,2,FALSE)</f>
        <v>24.24</v>
      </c>
      <c r="D1780" s="15">
        <f>VLOOKUP(A1780,'Medical Examinations'!A1778:H4113,3,FALSE)</f>
        <v>6.15</v>
      </c>
      <c r="E1780" s="15" t="str">
        <f>VLOOKUP(A1780,'Medical Examinations'!A1778:H4113,4,FALSE)</f>
        <v>No</v>
      </c>
      <c r="F1780" s="15" t="str">
        <f>VLOOKUP(A1780,'Medical Examinations'!A1778:H4113,5,FALSE)</f>
        <v>No</v>
      </c>
      <c r="G1780" s="15" t="str">
        <f>VLOOKUP(A1780,'Medical Examinations'!A1778:H4113,6,FALSE)</f>
        <v>No</v>
      </c>
      <c r="H1780" s="15">
        <f>VLOOKUP(A1780,'Medical Examinations'!A1778:H4113,7,FALSE)</f>
        <v>0</v>
      </c>
      <c r="I1780" s="15" t="str">
        <f>VLOOKUP(A1780,'Medical Examinations'!A1778:H4113,8,FALSE)</f>
        <v>No</v>
      </c>
      <c r="J1780" s="15" t="str">
        <f>VLOOKUP(A1780,'Medical Examinations'!A1778:J4113,9,FALSE)</f>
        <v>NORMAL WEIGHT</v>
      </c>
      <c r="K1780" s="15" t="str">
        <f>VLOOKUP(A1780,'Medical Examinations'!A1778:J4113,10,FALSE)</f>
        <v>PREDIABETES</v>
      </c>
      <c r="L1780" s="15" t="e">
        <f>VLOOKUP(A1780,'Hospitalisation Details'!A1778:J4121,10,FALSE)</f>
        <v>#N/A</v>
      </c>
      <c r="M1780" s="15" t="e">
        <f>VLOOKUP(A1780,'Hospitalisation Details'!A1778:I4121,6,FALSE)</f>
        <v>#N/A</v>
      </c>
      <c r="N1780" s="15" t="e">
        <f>VLOOKUP(A1780,'Hospitalisation Details'!A1778:I4121,7,FALSE)</f>
        <v>#N/A</v>
      </c>
      <c r="O1780" s="15" t="e">
        <f>VLOOKUP(A1780,'Hospitalisation Details'!A1778:I4121,8,FALSE)</f>
        <v>#N/A</v>
      </c>
      <c r="P1780" s="15" t="e">
        <f>VLOOKUP(A1780,'Hospitalisation Details'!A1778:I4121,9,FALSE)</f>
        <v>#N/A</v>
      </c>
      <c r="Q1780" s="15" t="e">
        <f>VLOOKUP(A1780,'Hospitalisation Details'!A1778:K4121,11,FALSE)</f>
        <v>#N/A</v>
      </c>
    </row>
    <row r="1781" spans="1:17" ht="15.6" x14ac:dyDescent="0.3">
      <c r="A1781" s="78" t="s">
        <v>591</v>
      </c>
      <c r="B1781" s="78" t="str">
        <f>VLOOKUP(A1781,'Customer Names'!A1779:C4114,3,FALSE)</f>
        <v>Peter J. Jr.</v>
      </c>
      <c r="C1781" s="91">
        <f>VLOOKUP(A1781,'Medical Examinations'!A1779:H4114,2,FALSE)</f>
        <v>35.75</v>
      </c>
      <c r="D1781" s="15">
        <f>VLOOKUP(A1781,'Medical Examinations'!A1779:H4114,3,FALSE)</f>
        <v>5.07</v>
      </c>
      <c r="E1781" s="15" t="str">
        <f>VLOOKUP(A1781,'Medical Examinations'!A1779:H4114,4,FALSE)</f>
        <v>No</v>
      </c>
      <c r="F1781" s="15" t="str">
        <f>VLOOKUP(A1781,'Medical Examinations'!A1779:H4114,5,FALSE)</f>
        <v>No</v>
      </c>
      <c r="G1781" s="15" t="str">
        <f>VLOOKUP(A1781,'Medical Examinations'!A1779:H4114,6,FALSE)</f>
        <v>No</v>
      </c>
      <c r="H1781" s="15">
        <f>VLOOKUP(A1781,'Medical Examinations'!A1779:H4114,7,FALSE)</f>
        <v>0</v>
      </c>
      <c r="I1781" s="15" t="str">
        <f>VLOOKUP(A1781,'Medical Examinations'!A1779:H4114,8,FALSE)</f>
        <v>No</v>
      </c>
      <c r="J1781" s="15" t="str">
        <f>VLOOKUP(A1781,'Medical Examinations'!A1779:J4114,9,FALSE)</f>
        <v>OBESITY</v>
      </c>
      <c r="K1781" s="15" t="str">
        <f>VLOOKUP(A1781,'Medical Examinations'!A1779:J4114,10,FALSE)</f>
        <v>NORMAL</v>
      </c>
      <c r="L1781" s="15" t="e">
        <f>VLOOKUP(A1781,'Hospitalisation Details'!A1779:J4122,10,FALSE)</f>
        <v>#N/A</v>
      </c>
      <c r="M1781" s="15" t="e">
        <f>VLOOKUP(A1781,'Hospitalisation Details'!A1779:I4122,6,FALSE)</f>
        <v>#N/A</v>
      </c>
      <c r="N1781" s="15" t="e">
        <f>VLOOKUP(A1781,'Hospitalisation Details'!A1779:I4122,7,FALSE)</f>
        <v>#N/A</v>
      </c>
      <c r="O1781" s="15" t="e">
        <f>VLOOKUP(A1781,'Hospitalisation Details'!A1779:I4122,8,FALSE)</f>
        <v>#N/A</v>
      </c>
      <c r="P1781" s="15" t="e">
        <f>VLOOKUP(A1781,'Hospitalisation Details'!A1779:I4122,9,FALSE)</f>
        <v>#N/A</v>
      </c>
      <c r="Q1781" s="15" t="e">
        <f>VLOOKUP(A1781,'Hospitalisation Details'!A1779:K4122,11,FALSE)</f>
        <v>#N/A</v>
      </c>
    </row>
    <row r="1782" spans="1:17" ht="15.6" x14ac:dyDescent="0.3">
      <c r="A1782" s="78" t="s">
        <v>590</v>
      </c>
      <c r="B1782" s="78" t="str">
        <f>VLOOKUP(A1782,'Customer Names'!A1780:C4115,3,FALSE)</f>
        <v>Colleen M</v>
      </c>
      <c r="C1782" s="91">
        <f>VLOOKUP(A1782,'Medical Examinations'!A1780:H4115,2,FALSE)</f>
        <v>29.92</v>
      </c>
      <c r="D1782" s="15">
        <f>VLOOKUP(A1782,'Medical Examinations'!A1780:H4115,3,FALSE)</f>
        <v>10.97</v>
      </c>
      <c r="E1782" s="15" t="str">
        <f>VLOOKUP(A1782,'Medical Examinations'!A1780:H4115,4,FALSE)</f>
        <v>yes</v>
      </c>
      <c r="F1782" s="15" t="str">
        <f>VLOOKUP(A1782,'Medical Examinations'!A1780:H4115,5,FALSE)</f>
        <v>No</v>
      </c>
      <c r="G1782" s="15" t="str">
        <f>VLOOKUP(A1782,'Medical Examinations'!A1780:H4115,6,FALSE)</f>
        <v>No</v>
      </c>
      <c r="H1782" s="15">
        <f>VLOOKUP(A1782,'Medical Examinations'!A1780:H4115,7,FALSE)</f>
        <v>1</v>
      </c>
      <c r="I1782" s="15" t="str">
        <f>VLOOKUP(A1782,'Medical Examinations'!A1780:H4115,8,FALSE)</f>
        <v>No</v>
      </c>
      <c r="J1782" s="15" t="b">
        <f>VLOOKUP(A1782,'Medical Examinations'!A1780:J4115,9,FALSE)</f>
        <v>0</v>
      </c>
      <c r="K1782" s="15" t="str">
        <f>VLOOKUP(A1782,'Medical Examinations'!A1780:J4115,10,FALSE)</f>
        <v>DIABETES</v>
      </c>
      <c r="L1782" s="15" t="e">
        <f>VLOOKUP(A1782,'Hospitalisation Details'!A1780:J4123,10,FALSE)</f>
        <v>#N/A</v>
      </c>
      <c r="M1782" s="15" t="e">
        <f>VLOOKUP(A1782,'Hospitalisation Details'!A1780:I4123,6,FALSE)</f>
        <v>#N/A</v>
      </c>
      <c r="N1782" s="15" t="e">
        <f>VLOOKUP(A1782,'Hospitalisation Details'!A1780:I4123,7,FALSE)</f>
        <v>#N/A</v>
      </c>
      <c r="O1782" s="15" t="e">
        <f>VLOOKUP(A1782,'Hospitalisation Details'!A1780:I4123,8,FALSE)</f>
        <v>#N/A</v>
      </c>
      <c r="P1782" s="15" t="e">
        <f>VLOOKUP(A1782,'Hospitalisation Details'!A1780:I4123,9,FALSE)</f>
        <v>#N/A</v>
      </c>
      <c r="Q1782" s="15" t="e">
        <f>VLOOKUP(A1782,'Hospitalisation Details'!A1780:K4123,11,FALSE)</f>
        <v>#N/A</v>
      </c>
    </row>
    <row r="1783" spans="1:17" ht="15.6" x14ac:dyDescent="0.3">
      <c r="A1783" s="78" t="s">
        <v>589</v>
      </c>
      <c r="B1783" s="78" t="str">
        <f>VLOOKUP(A1783,'Customer Names'!A1781:C4116,3,FALSE)</f>
        <v>Julie A.</v>
      </c>
      <c r="C1783" s="91">
        <f>VLOOKUP(A1783,'Medical Examinations'!A1781:H4116,2,FALSE)</f>
        <v>26.2</v>
      </c>
      <c r="D1783" s="15">
        <f>VLOOKUP(A1783,'Medical Examinations'!A1781:H4116,3,FALSE)</f>
        <v>10.93</v>
      </c>
      <c r="E1783" s="15" t="str">
        <f>VLOOKUP(A1783,'Medical Examinations'!A1781:H4116,4,FALSE)</f>
        <v>yes</v>
      </c>
      <c r="F1783" s="15" t="str">
        <f>VLOOKUP(A1783,'Medical Examinations'!A1781:H4116,5,FALSE)</f>
        <v>No</v>
      </c>
      <c r="G1783" s="15" t="str">
        <f>VLOOKUP(A1783,'Medical Examinations'!A1781:H4116,6,FALSE)</f>
        <v>No</v>
      </c>
      <c r="H1783" s="15">
        <f>VLOOKUP(A1783,'Medical Examinations'!A1781:H4116,7,FALSE)</f>
        <v>1</v>
      </c>
      <c r="I1783" s="15" t="str">
        <f>VLOOKUP(A1783,'Medical Examinations'!A1781:H4116,8,FALSE)</f>
        <v>No</v>
      </c>
      <c r="J1783" s="15" t="str">
        <f>VLOOKUP(A1783,'Medical Examinations'!A1781:J4116,9,FALSE)</f>
        <v>OVERWEIGHT</v>
      </c>
      <c r="K1783" s="15" t="str">
        <f>VLOOKUP(A1783,'Medical Examinations'!A1781:J4116,10,FALSE)</f>
        <v>DIABETES</v>
      </c>
      <c r="L1783" s="15" t="e">
        <f>VLOOKUP(A1783,'Hospitalisation Details'!A1781:J4124,10,FALSE)</f>
        <v>#N/A</v>
      </c>
      <c r="M1783" s="15" t="e">
        <f>VLOOKUP(A1783,'Hospitalisation Details'!A1781:I4124,6,FALSE)</f>
        <v>#N/A</v>
      </c>
      <c r="N1783" s="15" t="e">
        <f>VLOOKUP(A1783,'Hospitalisation Details'!A1781:I4124,7,FALSE)</f>
        <v>#N/A</v>
      </c>
      <c r="O1783" s="15" t="e">
        <f>VLOOKUP(A1783,'Hospitalisation Details'!A1781:I4124,8,FALSE)</f>
        <v>#N/A</v>
      </c>
      <c r="P1783" s="15" t="e">
        <f>VLOOKUP(A1783,'Hospitalisation Details'!A1781:I4124,9,FALSE)</f>
        <v>#N/A</v>
      </c>
      <c r="Q1783" s="15" t="e">
        <f>VLOOKUP(A1783,'Hospitalisation Details'!A1781:K4124,11,FALSE)</f>
        <v>#N/A</v>
      </c>
    </row>
    <row r="1784" spans="1:17" ht="15.6" x14ac:dyDescent="0.3">
      <c r="A1784" s="78" t="s">
        <v>588</v>
      </c>
      <c r="B1784" s="78" t="str">
        <f>VLOOKUP(A1784,'Customer Names'!A1782:C4117,3,FALSE)</f>
        <v>Douglas W</v>
      </c>
      <c r="C1784" s="91">
        <f>VLOOKUP(A1784,'Medical Examinations'!A1782:H4117,2,FALSE)</f>
        <v>26.695</v>
      </c>
      <c r="D1784" s="15">
        <f>VLOOKUP(A1784,'Medical Examinations'!A1782:H4117,3,FALSE)</f>
        <v>4.21</v>
      </c>
      <c r="E1784" s="15" t="str">
        <f>VLOOKUP(A1784,'Medical Examinations'!A1782:H4117,4,FALSE)</f>
        <v>yes</v>
      </c>
      <c r="F1784" s="15" t="str">
        <f>VLOOKUP(A1784,'Medical Examinations'!A1782:H4117,5,FALSE)</f>
        <v>No</v>
      </c>
      <c r="G1784" s="15" t="str">
        <f>VLOOKUP(A1784,'Medical Examinations'!A1782:H4117,6,FALSE)</f>
        <v>Yes</v>
      </c>
      <c r="H1784" s="15">
        <f>VLOOKUP(A1784,'Medical Examinations'!A1782:H4117,7,FALSE)</f>
        <v>1</v>
      </c>
      <c r="I1784" s="15" t="str">
        <f>VLOOKUP(A1784,'Medical Examinations'!A1782:H4117,8,FALSE)</f>
        <v>No</v>
      </c>
      <c r="J1784" s="15" t="str">
        <f>VLOOKUP(A1784,'Medical Examinations'!A1782:J4117,9,FALSE)</f>
        <v>OVERWEIGHT</v>
      </c>
      <c r="K1784" s="15" t="str">
        <f>VLOOKUP(A1784,'Medical Examinations'!A1782:J4117,10,FALSE)</f>
        <v>NORMAL</v>
      </c>
      <c r="L1784" s="15" t="e">
        <f>VLOOKUP(A1784,'Hospitalisation Details'!A1782:J4125,10,FALSE)</f>
        <v>#N/A</v>
      </c>
      <c r="M1784" s="15" t="e">
        <f>VLOOKUP(A1784,'Hospitalisation Details'!A1782:I4125,6,FALSE)</f>
        <v>#N/A</v>
      </c>
      <c r="N1784" s="15" t="e">
        <f>VLOOKUP(A1784,'Hospitalisation Details'!A1782:I4125,7,FALSE)</f>
        <v>#N/A</v>
      </c>
      <c r="O1784" s="15" t="e">
        <f>VLOOKUP(A1784,'Hospitalisation Details'!A1782:I4125,8,FALSE)</f>
        <v>#N/A</v>
      </c>
      <c r="P1784" s="15" t="e">
        <f>VLOOKUP(A1784,'Hospitalisation Details'!A1782:I4125,9,FALSE)</f>
        <v>#N/A</v>
      </c>
      <c r="Q1784" s="15" t="e">
        <f>VLOOKUP(A1784,'Hospitalisation Details'!A1782:K4125,11,FALSE)</f>
        <v>#N/A</v>
      </c>
    </row>
    <row r="1785" spans="1:17" ht="15.6" x14ac:dyDescent="0.3">
      <c r="A1785" s="78" t="s">
        <v>587</v>
      </c>
      <c r="B1785" s="78" t="str">
        <f>VLOOKUP(A1785,'Customer Names'!A1783:C4118,3,FALSE)</f>
        <v>Catherine</v>
      </c>
      <c r="C1785" s="91">
        <f>VLOOKUP(A1785,'Medical Examinations'!A1783:H4118,2,FALSE)</f>
        <v>23.16</v>
      </c>
      <c r="D1785" s="15">
        <f>VLOOKUP(A1785,'Medical Examinations'!A1783:H4118,3,FALSE)</f>
        <v>5.5</v>
      </c>
      <c r="E1785" s="15" t="str">
        <f>VLOOKUP(A1785,'Medical Examinations'!A1783:H4118,4,FALSE)</f>
        <v>No</v>
      </c>
      <c r="F1785" s="15" t="str">
        <f>VLOOKUP(A1785,'Medical Examinations'!A1783:H4118,5,FALSE)</f>
        <v>No</v>
      </c>
      <c r="G1785" s="15" t="str">
        <f>VLOOKUP(A1785,'Medical Examinations'!A1783:H4118,6,FALSE)</f>
        <v>No</v>
      </c>
      <c r="H1785" s="15">
        <f>VLOOKUP(A1785,'Medical Examinations'!A1783:H4118,7,FALSE)</f>
        <v>0</v>
      </c>
      <c r="I1785" s="15" t="str">
        <f>VLOOKUP(A1785,'Medical Examinations'!A1783:H4118,8,FALSE)</f>
        <v>No</v>
      </c>
      <c r="J1785" s="15" t="str">
        <f>VLOOKUP(A1785,'Medical Examinations'!A1783:J4118,9,FALSE)</f>
        <v>NORMAL WEIGHT</v>
      </c>
      <c r="K1785" s="15" t="str">
        <f>VLOOKUP(A1785,'Medical Examinations'!A1783:J4118,10,FALSE)</f>
        <v>NORMAL</v>
      </c>
      <c r="L1785" s="15" t="e">
        <f>VLOOKUP(A1785,'Hospitalisation Details'!A1783:J4126,10,FALSE)</f>
        <v>#N/A</v>
      </c>
      <c r="M1785" s="15" t="e">
        <f>VLOOKUP(A1785,'Hospitalisation Details'!A1783:I4126,6,FALSE)</f>
        <v>#N/A</v>
      </c>
      <c r="N1785" s="15" t="e">
        <f>VLOOKUP(A1785,'Hospitalisation Details'!A1783:I4126,7,FALSE)</f>
        <v>#N/A</v>
      </c>
      <c r="O1785" s="15" t="e">
        <f>VLOOKUP(A1785,'Hospitalisation Details'!A1783:I4126,8,FALSE)</f>
        <v>#N/A</v>
      </c>
      <c r="P1785" s="15" t="e">
        <f>VLOOKUP(A1785,'Hospitalisation Details'!A1783:I4126,9,FALSE)</f>
        <v>#N/A</v>
      </c>
      <c r="Q1785" s="15" t="e">
        <f>VLOOKUP(A1785,'Hospitalisation Details'!A1783:K4126,11,FALSE)</f>
        <v>#N/A</v>
      </c>
    </row>
    <row r="1786" spans="1:17" ht="15.6" x14ac:dyDescent="0.3">
      <c r="A1786" s="78" t="s">
        <v>586</v>
      </c>
      <c r="B1786" s="78" t="str">
        <f>VLOOKUP(A1786,'Customer Names'!A1784:C4119,3,FALSE)</f>
        <v>James A</v>
      </c>
      <c r="C1786" s="91">
        <f>VLOOKUP(A1786,'Medical Examinations'!A1784:H4119,2,FALSE)</f>
        <v>32.585000000000001</v>
      </c>
      <c r="D1786" s="15">
        <f>VLOOKUP(A1786,'Medical Examinations'!A1784:H4119,3,FALSE)</f>
        <v>4.93</v>
      </c>
      <c r="E1786" s="15" t="str">
        <f>VLOOKUP(A1786,'Medical Examinations'!A1784:H4119,4,FALSE)</f>
        <v>yes</v>
      </c>
      <c r="F1786" s="15" t="str">
        <f>VLOOKUP(A1786,'Medical Examinations'!A1784:H4119,5,FALSE)</f>
        <v>No</v>
      </c>
      <c r="G1786" s="15" t="str">
        <f>VLOOKUP(A1786,'Medical Examinations'!A1784:H4119,6,FALSE)</f>
        <v>No</v>
      </c>
      <c r="H1786" s="15">
        <f>VLOOKUP(A1786,'Medical Examinations'!A1784:H4119,7,FALSE)</f>
        <v>1</v>
      </c>
      <c r="I1786" s="15" t="str">
        <f>VLOOKUP(A1786,'Medical Examinations'!A1784:H4119,8,FALSE)</f>
        <v>No</v>
      </c>
      <c r="J1786" s="15" t="str">
        <f>VLOOKUP(A1786,'Medical Examinations'!A1784:J4119,9,FALSE)</f>
        <v>OBESITY</v>
      </c>
      <c r="K1786" s="15" t="str">
        <f>VLOOKUP(A1786,'Medical Examinations'!A1784:J4119,10,FALSE)</f>
        <v>NORMAL</v>
      </c>
      <c r="L1786" s="15" t="e">
        <f>VLOOKUP(A1786,'Hospitalisation Details'!A1784:J4127,10,FALSE)</f>
        <v>#N/A</v>
      </c>
      <c r="M1786" s="15" t="e">
        <f>VLOOKUP(A1786,'Hospitalisation Details'!A1784:I4127,6,FALSE)</f>
        <v>#N/A</v>
      </c>
      <c r="N1786" s="15" t="e">
        <f>VLOOKUP(A1786,'Hospitalisation Details'!A1784:I4127,7,FALSE)</f>
        <v>#N/A</v>
      </c>
      <c r="O1786" s="15" t="e">
        <f>VLOOKUP(A1786,'Hospitalisation Details'!A1784:I4127,8,FALSE)</f>
        <v>#N/A</v>
      </c>
      <c r="P1786" s="15" t="e">
        <f>VLOOKUP(A1786,'Hospitalisation Details'!A1784:I4127,9,FALSE)</f>
        <v>#N/A</v>
      </c>
      <c r="Q1786" s="15" t="e">
        <f>VLOOKUP(A1786,'Hospitalisation Details'!A1784:K4127,11,FALSE)</f>
        <v>#N/A</v>
      </c>
    </row>
    <row r="1787" spans="1:17" ht="15.6" x14ac:dyDescent="0.3">
      <c r="A1787" s="78" t="s">
        <v>585</v>
      </c>
      <c r="B1787" s="78" t="str">
        <f>VLOOKUP(A1787,'Customer Names'!A1785:C4120,3,FALSE)</f>
        <v>Youngseong</v>
      </c>
      <c r="C1787" s="91">
        <f>VLOOKUP(A1787,'Medical Examinations'!A1785:H4120,2,FALSE)</f>
        <v>33.97</v>
      </c>
      <c r="D1787" s="15">
        <f>VLOOKUP(A1787,'Medical Examinations'!A1785:H4120,3,FALSE)</f>
        <v>5.6</v>
      </c>
      <c r="E1787" s="15" t="str">
        <f>VLOOKUP(A1787,'Medical Examinations'!A1785:H4120,4,FALSE)</f>
        <v>yes</v>
      </c>
      <c r="F1787" s="15" t="str">
        <f>VLOOKUP(A1787,'Medical Examinations'!A1785:H4120,5,FALSE)</f>
        <v>No</v>
      </c>
      <c r="G1787" s="15" t="str">
        <f>VLOOKUP(A1787,'Medical Examinations'!A1785:H4120,6,FALSE)</f>
        <v>No</v>
      </c>
      <c r="H1787" s="15">
        <f>VLOOKUP(A1787,'Medical Examinations'!A1785:H4120,7,FALSE)</f>
        <v>0</v>
      </c>
      <c r="I1787" s="15" t="str">
        <f>VLOOKUP(A1787,'Medical Examinations'!A1785:H4120,8,FALSE)</f>
        <v>No</v>
      </c>
      <c r="J1787" s="15" t="str">
        <f>VLOOKUP(A1787,'Medical Examinations'!A1785:J4120,9,FALSE)</f>
        <v>OBESITY</v>
      </c>
      <c r="K1787" s="15" t="str">
        <f>VLOOKUP(A1787,'Medical Examinations'!A1785:J4120,10,FALSE)</f>
        <v>NORMAL</v>
      </c>
      <c r="L1787" s="15" t="e">
        <f>VLOOKUP(A1787,'Hospitalisation Details'!A1785:J4128,10,FALSE)</f>
        <v>#N/A</v>
      </c>
      <c r="M1787" s="15" t="e">
        <f>VLOOKUP(A1787,'Hospitalisation Details'!A1785:I4128,6,FALSE)</f>
        <v>#N/A</v>
      </c>
      <c r="N1787" s="15" t="e">
        <f>VLOOKUP(A1787,'Hospitalisation Details'!A1785:I4128,7,FALSE)</f>
        <v>#N/A</v>
      </c>
      <c r="O1787" s="15" t="e">
        <f>VLOOKUP(A1787,'Hospitalisation Details'!A1785:I4128,8,FALSE)</f>
        <v>#N/A</v>
      </c>
      <c r="P1787" s="15" t="e">
        <f>VLOOKUP(A1787,'Hospitalisation Details'!A1785:I4128,9,FALSE)</f>
        <v>#N/A</v>
      </c>
      <c r="Q1787" s="15" t="e">
        <f>VLOOKUP(A1787,'Hospitalisation Details'!A1785:K4128,11,FALSE)</f>
        <v>#N/A</v>
      </c>
    </row>
    <row r="1788" spans="1:17" ht="15.6" x14ac:dyDescent="0.3">
      <c r="A1788" s="78" t="s">
        <v>584</v>
      </c>
      <c r="B1788" s="78" t="str">
        <f>VLOOKUP(A1788,'Customer Names'!A1786:C4121,3,FALSE)</f>
        <v>John</v>
      </c>
      <c r="C1788" s="91">
        <f>VLOOKUP(A1788,'Medical Examinations'!A1786:H4121,2,FALSE)</f>
        <v>16.57</v>
      </c>
      <c r="D1788" s="15">
        <f>VLOOKUP(A1788,'Medical Examinations'!A1786:H4121,3,FALSE)</f>
        <v>9.99</v>
      </c>
      <c r="E1788" s="15" t="str">
        <f>VLOOKUP(A1788,'Medical Examinations'!A1786:H4121,4,FALSE)</f>
        <v>No</v>
      </c>
      <c r="F1788" s="15" t="str">
        <f>VLOOKUP(A1788,'Medical Examinations'!A1786:H4121,5,FALSE)</f>
        <v>No</v>
      </c>
      <c r="G1788" s="15" t="str">
        <f>VLOOKUP(A1788,'Medical Examinations'!A1786:H4121,6,FALSE)</f>
        <v>No</v>
      </c>
      <c r="H1788" s="15">
        <f>VLOOKUP(A1788,'Medical Examinations'!A1786:H4121,7,FALSE)</f>
        <v>0</v>
      </c>
      <c r="I1788" s="15" t="str">
        <f>VLOOKUP(A1788,'Medical Examinations'!A1786:H4121,8,FALSE)</f>
        <v>No</v>
      </c>
      <c r="J1788" s="15" t="str">
        <f>VLOOKUP(A1788,'Medical Examinations'!A1786:J4121,9,FALSE)</f>
        <v>UNDERWEIGHT</v>
      </c>
      <c r="K1788" s="15" t="str">
        <f>VLOOKUP(A1788,'Medical Examinations'!A1786:J4121,10,FALSE)</f>
        <v>DIABETES</v>
      </c>
      <c r="L1788" s="15" t="e">
        <f>VLOOKUP(A1788,'Hospitalisation Details'!A1786:J4129,10,FALSE)</f>
        <v>#N/A</v>
      </c>
      <c r="M1788" s="15" t="e">
        <f>VLOOKUP(A1788,'Hospitalisation Details'!A1786:I4129,6,FALSE)</f>
        <v>#N/A</v>
      </c>
      <c r="N1788" s="15" t="e">
        <f>VLOOKUP(A1788,'Hospitalisation Details'!A1786:I4129,7,FALSE)</f>
        <v>#N/A</v>
      </c>
      <c r="O1788" s="15" t="e">
        <f>VLOOKUP(A1788,'Hospitalisation Details'!A1786:I4129,8,FALSE)</f>
        <v>#N/A</v>
      </c>
      <c r="P1788" s="15" t="e">
        <f>VLOOKUP(A1788,'Hospitalisation Details'!A1786:I4129,9,FALSE)</f>
        <v>#N/A</v>
      </c>
      <c r="Q1788" s="15" t="e">
        <f>VLOOKUP(A1788,'Hospitalisation Details'!A1786:K4129,11,FALSE)</f>
        <v>#N/A</v>
      </c>
    </row>
    <row r="1789" spans="1:17" ht="15.6" x14ac:dyDescent="0.3">
      <c r="A1789" s="78" t="s">
        <v>583</v>
      </c>
      <c r="B1789" s="78" t="str">
        <f>VLOOKUP(A1789,'Customer Names'!A1787:C4122,3,FALSE)</f>
        <v>Brandon S.</v>
      </c>
      <c r="C1789" s="91">
        <f>VLOOKUP(A1789,'Medical Examinations'!A1787:H4122,2,FALSE)</f>
        <v>17.55</v>
      </c>
      <c r="D1789" s="15">
        <f>VLOOKUP(A1789,'Medical Examinations'!A1787:H4122,3,FALSE)</f>
        <v>5.93</v>
      </c>
      <c r="E1789" s="15" t="str">
        <f>VLOOKUP(A1789,'Medical Examinations'!A1787:H4122,4,FALSE)</f>
        <v>No</v>
      </c>
      <c r="F1789" s="15" t="str">
        <f>VLOOKUP(A1789,'Medical Examinations'!A1787:H4122,5,FALSE)</f>
        <v>No</v>
      </c>
      <c r="G1789" s="15" t="str">
        <f>VLOOKUP(A1789,'Medical Examinations'!A1787:H4122,6,FALSE)</f>
        <v>Yes</v>
      </c>
      <c r="H1789" s="15">
        <f>VLOOKUP(A1789,'Medical Examinations'!A1787:H4122,7,FALSE)</f>
        <v>1</v>
      </c>
      <c r="I1789" s="15" t="str">
        <f>VLOOKUP(A1789,'Medical Examinations'!A1787:H4122,8,FALSE)</f>
        <v>No</v>
      </c>
      <c r="J1789" s="15" t="str">
        <f>VLOOKUP(A1789,'Medical Examinations'!A1787:J4122,9,FALSE)</f>
        <v>UNDERWEIGHT</v>
      </c>
      <c r="K1789" s="15" t="str">
        <f>VLOOKUP(A1789,'Medical Examinations'!A1787:J4122,10,FALSE)</f>
        <v>PREDIABETES</v>
      </c>
      <c r="L1789" s="15" t="e">
        <f>VLOOKUP(A1789,'Hospitalisation Details'!A1787:J4130,10,FALSE)</f>
        <v>#N/A</v>
      </c>
      <c r="M1789" s="15" t="e">
        <f>VLOOKUP(A1789,'Hospitalisation Details'!A1787:I4130,6,FALSE)</f>
        <v>#N/A</v>
      </c>
      <c r="N1789" s="15" t="e">
        <f>VLOOKUP(A1789,'Hospitalisation Details'!A1787:I4130,7,FALSE)</f>
        <v>#N/A</v>
      </c>
      <c r="O1789" s="15" t="e">
        <f>VLOOKUP(A1789,'Hospitalisation Details'!A1787:I4130,8,FALSE)</f>
        <v>#N/A</v>
      </c>
      <c r="P1789" s="15" t="e">
        <f>VLOOKUP(A1789,'Hospitalisation Details'!A1787:I4130,9,FALSE)</f>
        <v>#N/A</v>
      </c>
      <c r="Q1789" s="15" t="e">
        <f>VLOOKUP(A1789,'Hospitalisation Details'!A1787:K4130,11,FALSE)</f>
        <v>#N/A</v>
      </c>
    </row>
    <row r="1790" spans="1:17" ht="15.6" x14ac:dyDescent="0.3">
      <c r="A1790" s="78" t="s">
        <v>582</v>
      </c>
      <c r="B1790" s="78" t="str">
        <f>VLOOKUP(A1790,'Customer Names'!A1788:C4123,3,FALSE)</f>
        <v>Sean P</v>
      </c>
      <c r="C1790" s="91">
        <f>VLOOKUP(A1790,'Medical Examinations'!A1788:H4123,2,FALSE)</f>
        <v>29.41</v>
      </c>
      <c r="D1790" s="15">
        <f>VLOOKUP(A1790,'Medical Examinations'!A1788:H4123,3,FALSE)</f>
        <v>6.29</v>
      </c>
      <c r="E1790" s="15" t="str">
        <f>VLOOKUP(A1790,'Medical Examinations'!A1788:H4123,4,FALSE)</f>
        <v>yes</v>
      </c>
      <c r="F1790" s="15" t="str">
        <f>VLOOKUP(A1790,'Medical Examinations'!A1788:H4123,5,FALSE)</f>
        <v>No</v>
      </c>
      <c r="G1790" s="15" t="str">
        <f>VLOOKUP(A1790,'Medical Examinations'!A1788:H4123,6,FALSE)</f>
        <v>No</v>
      </c>
      <c r="H1790" s="15">
        <f>VLOOKUP(A1790,'Medical Examinations'!A1788:H4123,7,FALSE)</f>
        <v>1</v>
      </c>
      <c r="I1790" s="15" t="str">
        <f>VLOOKUP(A1790,'Medical Examinations'!A1788:H4123,8,FALSE)</f>
        <v>No</v>
      </c>
      <c r="J1790" s="15" t="str">
        <f>VLOOKUP(A1790,'Medical Examinations'!A1788:J4123,9,FALSE)</f>
        <v>OVERWEIGHT</v>
      </c>
      <c r="K1790" s="15" t="str">
        <f>VLOOKUP(A1790,'Medical Examinations'!A1788:J4123,10,FALSE)</f>
        <v>PREDIABETES</v>
      </c>
      <c r="L1790" s="15" t="e">
        <f>VLOOKUP(A1790,'Hospitalisation Details'!A1788:J4131,10,FALSE)</f>
        <v>#N/A</v>
      </c>
      <c r="M1790" s="15" t="e">
        <f>VLOOKUP(A1790,'Hospitalisation Details'!A1788:I4131,6,FALSE)</f>
        <v>#N/A</v>
      </c>
      <c r="N1790" s="15" t="e">
        <f>VLOOKUP(A1790,'Hospitalisation Details'!A1788:I4131,7,FALSE)</f>
        <v>#N/A</v>
      </c>
      <c r="O1790" s="15" t="e">
        <f>VLOOKUP(A1790,'Hospitalisation Details'!A1788:I4131,8,FALSE)</f>
        <v>#N/A</v>
      </c>
      <c r="P1790" s="15" t="e">
        <f>VLOOKUP(A1790,'Hospitalisation Details'!A1788:I4131,9,FALSE)</f>
        <v>#N/A</v>
      </c>
      <c r="Q1790" s="15" t="e">
        <f>VLOOKUP(A1790,'Hospitalisation Details'!A1788:K4131,11,FALSE)</f>
        <v>#N/A</v>
      </c>
    </row>
    <row r="1791" spans="1:17" ht="15.6" x14ac:dyDescent="0.3">
      <c r="A1791" s="78" t="s">
        <v>581</v>
      </c>
      <c r="B1791" s="78" t="str">
        <f>VLOOKUP(A1791,'Customer Names'!A1789:C4124,3,FALSE)</f>
        <v>Scott</v>
      </c>
      <c r="C1791" s="91">
        <f>VLOOKUP(A1791,'Medical Examinations'!A1789:H4124,2,FALSE)</f>
        <v>17.91</v>
      </c>
      <c r="D1791" s="15">
        <f>VLOOKUP(A1791,'Medical Examinations'!A1789:H4124,3,FALSE)</f>
        <v>5.65</v>
      </c>
      <c r="E1791" s="15" t="str">
        <f>VLOOKUP(A1791,'Medical Examinations'!A1789:H4124,4,FALSE)</f>
        <v>No</v>
      </c>
      <c r="F1791" s="15" t="str">
        <f>VLOOKUP(A1791,'Medical Examinations'!A1789:H4124,5,FALSE)</f>
        <v>No</v>
      </c>
      <c r="G1791" s="15" t="str">
        <f>VLOOKUP(A1791,'Medical Examinations'!A1789:H4124,6,FALSE)</f>
        <v>No</v>
      </c>
      <c r="H1791" s="15">
        <f>VLOOKUP(A1791,'Medical Examinations'!A1789:H4124,7,FALSE)</f>
        <v>1</v>
      </c>
      <c r="I1791" s="15" t="str">
        <f>VLOOKUP(A1791,'Medical Examinations'!A1789:H4124,8,FALSE)</f>
        <v>No</v>
      </c>
      <c r="J1791" s="15" t="str">
        <f>VLOOKUP(A1791,'Medical Examinations'!A1789:J4124,9,FALSE)</f>
        <v>UNDERWEIGHT</v>
      </c>
      <c r="K1791" s="15" t="str">
        <f>VLOOKUP(A1791,'Medical Examinations'!A1789:J4124,10,FALSE)</f>
        <v>NORMAL</v>
      </c>
      <c r="L1791" s="15" t="e">
        <f>VLOOKUP(A1791,'Hospitalisation Details'!A1789:J4132,10,FALSE)</f>
        <v>#N/A</v>
      </c>
      <c r="M1791" s="15" t="e">
        <f>VLOOKUP(A1791,'Hospitalisation Details'!A1789:I4132,6,FALSE)</f>
        <v>#N/A</v>
      </c>
      <c r="N1791" s="15" t="e">
        <f>VLOOKUP(A1791,'Hospitalisation Details'!A1789:I4132,7,FALSE)</f>
        <v>#N/A</v>
      </c>
      <c r="O1791" s="15" t="e">
        <f>VLOOKUP(A1791,'Hospitalisation Details'!A1789:I4132,8,FALSE)</f>
        <v>#N/A</v>
      </c>
      <c r="P1791" s="15" t="e">
        <f>VLOOKUP(A1791,'Hospitalisation Details'!A1789:I4132,9,FALSE)</f>
        <v>#N/A</v>
      </c>
      <c r="Q1791" s="15" t="e">
        <f>VLOOKUP(A1791,'Hospitalisation Details'!A1789:K4132,11,FALSE)</f>
        <v>#N/A</v>
      </c>
    </row>
    <row r="1792" spans="1:17" ht="15.6" x14ac:dyDescent="0.3">
      <c r="A1792" s="78" t="s">
        <v>580</v>
      </c>
      <c r="B1792" s="78" t="str">
        <f>VLOOKUP(A1792,'Customer Names'!A1790:C4125,3,FALSE)</f>
        <v>Janez</v>
      </c>
      <c r="C1792" s="91">
        <f>VLOOKUP(A1792,'Medical Examinations'!A1790:H4125,2,FALSE)</f>
        <v>31.57</v>
      </c>
      <c r="D1792" s="15">
        <f>VLOOKUP(A1792,'Medical Examinations'!A1790:H4125,3,FALSE)</f>
        <v>6.15</v>
      </c>
      <c r="E1792" s="15" t="str">
        <f>VLOOKUP(A1792,'Medical Examinations'!A1790:H4125,4,FALSE)</f>
        <v>No</v>
      </c>
      <c r="F1792" s="15" t="str">
        <f>VLOOKUP(A1792,'Medical Examinations'!A1790:H4125,5,FALSE)</f>
        <v>No</v>
      </c>
      <c r="G1792" s="15" t="str">
        <f>VLOOKUP(A1792,'Medical Examinations'!A1790:H4125,6,FALSE)</f>
        <v>No</v>
      </c>
      <c r="H1792" s="15">
        <f>VLOOKUP(A1792,'Medical Examinations'!A1790:H4125,7,FALSE)</f>
        <v>1</v>
      </c>
      <c r="I1792" s="15" t="str">
        <f>VLOOKUP(A1792,'Medical Examinations'!A1790:H4125,8,FALSE)</f>
        <v>No</v>
      </c>
      <c r="J1792" s="15" t="str">
        <f>VLOOKUP(A1792,'Medical Examinations'!A1790:J4125,9,FALSE)</f>
        <v>OBESITY</v>
      </c>
      <c r="K1792" s="15" t="str">
        <f>VLOOKUP(A1792,'Medical Examinations'!A1790:J4125,10,FALSE)</f>
        <v>PREDIABETES</v>
      </c>
      <c r="L1792" s="15" t="e">
        <f>VLOOKUP(A1792,'Hospitalisation Details'!A1790:J4133,10,FALSE)</f>
        <v>#N/A</v>
      </c>
      <c r="M1792" s="15" t="e">
        <f>VLOOKUP(A1792,'Hospitalisation Details'!A1790:I4133,6,FALSE)</f>
        <v>#N/A</v>
      </c>
      <c r="N1792" s="15" t="e">
        <f>VLOOKUP(A1792,'Hospitalisation Details'!A1790:I4133,7,FALSE)</f>
        <v>#N/A</v>
      </c>
      <c r="O1792" s="15" t="e">
        <f>VLOOKUP(A1792,'Hospitalisation Details'!A1790:I4133,8,FALSE)</f>
        <v>#N/A</v>
      </c>
      <c r="P1792" s="15" t="e">
        <f>VLOOKUP(A1792,'Hospitalisation Details'!A1790:I4133,9,FALSE)</f>
        <v>#N/A</v>
      </c>
      <c r="Q1792" s="15" t="e">
        <f>VLOOKUP(A1792,'Hospitalisation Details'!A1790:K4133,11,FALSE)</f>
        <v>#N/A</v>
      </c>
    </row>
    <row r="1793" spans="1:17" ht="15.6" x14ac:dyDescent="0.3">
      <c r="A1793" s="78" t="s">
        <v>579</v>
      </c>
      <c r="B1793" s="78" t="str">
        <f>VLOOKUP(A1793,'Customer Names'!A1791:C4126,3,FALSE)</f>
        <v>John I. Jr.</v>
      </c>
      <c r="C1793" s="91">
        <f>VLOOKUP(A1793,'Medical Examinations'!A1791:H4126,2,FALSE)</f>
        <v>33.18</v>
      </c>
      <c r="D1793" s="15">
        <f>VLOOKUP(A1793,'Medical Examinations'!A1791:H4126,3,FALSE)</f>
        <v>5.22</v>
      </c>
      <c r="E1793" s="15" t="str">
        <f>VLOOKUP(A1793,'Medical Examinations'!A1791:H4126,4,FALSE)</f>
        <v>No</v>
      </c>
      <c r="F1793" s="15" t="str">
        <f>VLOOKUP(A1793,'Medical Examinations'!A1791:H4126,5,FALSE)</f>
        <v>yes</v>
      </c>
      <c r="G1793" s="15" t="str">
        <f>VLOOKUP(A1793,'Medical Examinations'!A1791:H4126,6,FALSE)</f>
        <v>No</v>
      </c>
      <c r="H1793" s="15">
        <f>VLOOKUP(A1793,'Medical Examinations'!A1791:H4126,7,FALSE)</f>
        <v>1</v>
      </c>
      <c r="I1793" s="15" t="str">
        <f>VLOOKUP(A1793,'Medical Examinations'!A1791:H4126,8,FALSE)</f>
        <v>No</v>
      </c>
      <c r="J1793" s="15" t="str">
        <f>VLOOKUP(A1793,'Medical Examinations'!A1791:J4126,9,FALSE)</f>
        <v>OBESITY</v>
      </c>
      <c r="K1793" s="15" t="str">
        <f>VLOOKUP(A1793,'Medical Examinations'!A1791:J4126,10,FALSE)</f>
        <v>NORMAL</v>
      </c>
      <c r="L1793" s="15" t="e">
        <f>VLOOKUP(A1793,'Hospitalisation Details'!A1791:J4134,10,FALSE)</f>
        <v>#N/A</v>
      </c>
      <c r="M1793" s="15" t="e">
        <f>VLOOKUP(A1793,'Hospitalisation Details'!A1791:I4134,6,FALSE)</f>
        <v>#N/A</v>
      </c>
      <c r="N1793" s="15" t="e">
        <f>VLOOKUP(A1793,'Hospitalisation Details'!A1791:I4134,7,FALSE)</f>
        <v>#N/A</v>
      </c>
      <c r="O1793" s="15" t="e">
        <f>VLOOKUP(A1793,'Hospitalisation Details'!A1791:I4134,8,FALSE)</f>
        <v>#N/A</v>
      </c>
      <c r="P1793" s="15" t="e">
        <f>VLOOKUP(A1793,'Hospitalisation Details'!A1791:I4134,9,FALSE)</f>
        <v>#N/A</v>
      </c>
      <c r="Q1793" s="15" t="e">
        <f>VLOOKUP(A1793,'Hospitalisation Details'!A1791:K4134,11,FALSE)</f>
        <v>#N/A</v>
      </c>
    </row>
    <row r="1794" spans="1:17" ht="15.6" x14ac:dyDescent="0.3">
      <c r="A1794" s="78" t="s">
        <v>578</v>
      </c>
      <c r="B1794" s="78" t="str">
        <f>VLOOKUP(A1794,'Customer Names'!A1792:C4127,3,FALSE)</f>
        <v>Heather</v>
      </c>
      <c r="C1794" s="91">
        <f>VLOOKUP(A1794,'Medical Examinations'!A1792:H4127,2,FALSE)</f>
        <v>37</v>
      </c>
      <c r="D1794" s="15">
        <f>VLOOKUP(A1794,'Medical Examinations'!A1792:H4127,3,FALSE)</f>
        <v>11.66</v>
      </c>
      <c r="E1794" s="15" t="str">
        <f>VLOOKUP(A1794,'Medical Examinations'!A1792:H4127,4,FALSE)</f>
        <v>No</v>
      </c>
      <c r="F1794" s="15" t="str">
        <f>VLOOKUP(A1794,'Medical Examinations'!A1792:H4127,5,FALSE)</f>
        <v>No</v>
      </c>
      <c r="G1794" s="15" t="str">
        <f>VLOOKUP(A1794,'Medical Examinations'!A1792:H4127,6,FALSE)</f>
        <v>No</v>
      </c>
      <c r="H1794" s="15">
        <f>VLOOKUP(A1794,'Medical Examinations'!A1792:H4127,7,FALSE)</f>
        <v>0</v>
      </c>
      <c r="I1794" s="15" t="str">
        <f>VLOOKUP(A1794,'Medical Examinations'!A1792:H4127,8,FALSE)</f>
        <v>No</v>
      </c>
      <c r="J1794" s="15" t="str">
        <f>VLOOKUP(A1794,'Medical Examinations'!A1792:J4127,9,FALSE)</f>
        <v>OBESITY</v>
      </c>
      <c r="K1794" s="15" t="str">
        <f>VLOOKUP(A1794,'Medical Examinations'!A1792:J4127,10,FALSE)</f>
        <v>DIABETES</v>
      </c>
      <c r="L1794" s="15" t="e">
        <f>VLOOKUP(A1794,'Hospitalisation Details'!A1792:J4135,10,FALSE)</f>
        <v>#N/A</v>
      </c>
      <c r="M1794" s="15" t="e">
        <f>VLOOKUP(A1794,'Hospitalisation Details'!A1792:I4135,6,FALSE)</f>
        <v>#N/A</v>
      </c>
      <c r="N1794" s="15" t="e">
        <f>VLOOKUP(A1794,'Hospitalisation Details'!A1792:I4135,7,FALSE)</f>
        <v>#N/A</v>
      </c>
      <c r="O1794" s="15" t="e">
        <f>VLOOKUP(A1794,'Hospitalisation Details'!A1792:I4135,8,FALSE)</f>
        <v>#N/A</v>
      </c>
      <c r="P1794" s="15" t="e">
        <f>VLOOKUP(A1794,'Hospitalisation Details'!A1792:I4135,9,FALSE)</f>
        <v>#N/A</v>
      </c>
      <c r="Q1794" s="15" t="e">
        <f>VLOOKUP(A1794,'Hospitalisation Details'!A1792:K4135,11,FALSE)</f>
        <v>#N/A</v>
      </c>
    </row>
    <row r="1795" spans="1:17" ht="15.6" x14ac:dyDescent="0.3">
      <c r="A1795" s="78" t="s">
        <v>577</v>
      </c>
      <c r="B1795" s="78" t="str">
        <f>VLOOKUP(A1795,'Customer Names'!A1793:C4128,3,FALSE)</f>
        <v>Michael</v>
      </c>
      <c r="C1795" s="91">
        <f>VLOOKUP(A1795,'Medical Examinations'!A1793:H4128,2,FALSE)</f>
        <v>18.905000000000001</v>
      </c>
      <c r="D1795" s="15">
        <f>VLOOKUP(A1795,'Medical Examinations'!A1793:H4128,3,FALSE)</f>
        <v>4.91</v>
      </c>
      <c r="E1795" s="15" t="str">
        <f>VLOOKUP(A1795,'Medical Examinations'!A1793:H4128,4,FALSE)</f>
        <v>yes</v>
      </c>
      <c r="F1795" s="15" t="str">
        <f>VLOOKUP(A1795,'Medical Examinations'!A1793:H4128,5,FALSE)</f>
        <v>No</v>
      </c>
      <c r="G1795" s="15" t="str">
        <f>VLOOKUP(A1795,'Medical Examinations'!A1793:H4128,6,FALSE)</f>
        <v>No</v>
      </c>
      <c r="H1795" s="15">
        <f>VLOOKUP(A1795,'Medical Examinations'!A1793:H4128,7,FALSE)</f>
        <v>1</v>
      </c>
      <c r="I1795" s="15" t="str">
        <f>VLOOKUP(A1795,'Medical Examinations'!A1793:H4128,8,FALSE)</f>
        <v>No</v>
      </c>
      <c r="J1795" s="15" t="str">
        <f>VLOOKUP(A1795,'Medical Examinations'!A1793:J4128,9,FALSE)</f>
        <v>NORMAL WEIGHT</v>
      </c>
      <c r="K1795" s="15" t="str">
        <f>VLOOKUP(A1795,'Medical Examinations'!A1793:J4128,10,FALSE)</f>
        <v>NORMAL</v>
      </c>
      <c r="L1795" s="15" t="e">
        <f>VLOOKUP(A1795,'Hospitalisation Details'!A1793:J4136,10,FALSE)</f>
        <v>#N/A</v>
      </c>
      <c r="M1795" s="15" t="e">
        <f>VLOOKUP(A1795,'Hospitalisation Details'!A1793:I4136,6,FALSE)</f>
        <v>#N/A</v>
      </c>
      <c r="N1795" s="15" t="e">
        <f>VLOOKUP(A1795,'Hospitalisation Details'!A1793:I4136,7,FALSE)</f>
        <v>#N/A</v>
      </c>
      <c r="O1795" s="15" t="e">
        <f>VLOOKUP(A1795,'Hospitalisation Details'!A1793:I4136,8,FALSE)</f>
        <v>#N/A</v>
      </c>
      <c r="P1795" s="15" t="e">
        <f>VLOOKUP(A1795,'Hospitalisation Details'!A1793:I4136,9,FALSE)</f>
        <v>#N/A</v>
      </c>
      <c r="Q1795" s="15" t="e">
        <f>VLOOKUP(A1795,'Hospitalisation Details'!A1793:K4136,11,FALSE)</f>
        <v>#N/A</v>
      </c>
    </row>
    <row r="1796" spans="1:17" ht="15.6" x14ac:dyDescent="0.3">
      <c r="A1796" s="78" t="s">
        <v>576</v>
      </c>
      <c r="B1796" s="78" t="str">
        <f>VLOOKUP(A1796,'Customer Names'!A1794:C4129,3,FALSE)</f>
        <v>Kathleen</v>
      </c>
      <c r="C1796" s="91">
        <f>VLOOKUP(A1796,'Medical Examinations'!A1794:H4129,2,FALSE)</f>
        <v>20.03</v>
      </c>
      <c r="D1796" s="15">
        <f>VLOOKUP(A1796,'Medical Examinations'!A1794:H4129,3,FALSE)</f>
        <v>9.25</v>
      </c>
      <c r="E1796" s="15" t="str">
        <f>VLOOKUP(A1796,'Medical Examinations'!A1794:H4129,4,FALSE)</f>
        <v>yes</v>
      </c>
      <c r="F1796" s="15" t="str">
        <f>VLOOKUP(A1796,'Medical Examinations'!A1794:H4129,5,FALSE)</f>
        <v>No</v>
      </c>
      <c r="G1796" s="15" t="str">
        <f>VLOOKUP(A1796,'Medical Examinations'!A1794:H4129,6,FALSE)</f>
        <v>No</v>
      </c>
      <c r="H1796" s="15">
        <f>VLOOKUP(A1796,'Medical Examinations'!A1794:H4129,7,FALSE)</f>
        <v>0</v>
      </c>
      <c r="I1796" s="15" t="str">
        <f>VLOOKUP(A1796,'Medical Examinations'!A1794:H4129,8,FALSE)</f>
        <v>No</v>
      </c>
      <c r="J1796" s="15" t="str">
        <f>VLOOKUP(A1796,'Medical Examinations'!A1794:J4129,9,FALSE)</f>
        <v>NORMAL WEIGHT</v>
      </c>
      <c r="K1796" s="15" t="str">
        <f>VLOOKUP(A1796,'Medical Examinations'!A1794:J4129,10,FALSE)</f>
        <v>DIABETES</v>
      </c>
      <c r="L1796" s="15" t="e">
        <f>VLOOKUP(A1796,'Hospitalisation Details'!A1794:J4137,10,FALSE)</f>
        <v>#N/A</v>
      </c>
      <c r="M1796" s="15" t="e">
        <f>VLOOKUP(A1796,'Hospitalisation Details'!A1794:I4137,6,FALSE)</f>
        <v>#N/A</v>
      </c>
      <c r="N1796" s="15" t="e">
        <f>VLOOKUP(A1796,'Hospitalisation Details'!A1794:I4137,7,FALSE)</f>
        <v>#N/A</v>
      </c>
      <c r="O1796" s="15" t="e">
        <f>VLOOKUP(A1796,'Hospitalisation Details'!A1794:I4137,8,FALSE)</f>
        <v>#N/A</v>
      </c>
      <c r="P1796" s="15" t="e">
        <f>VLOOKUP(A1796,'Hospitalisation Details'!A1794:I4137,9,FALSE)</f>
        <v>#N/A</v>
      </c>
      <c r="Q1796" s="15" t="e">
        <f>VLOOKUP(A1796,'Hospitalisation Details'!A1794:K4137,11,FALSE)</f>
        <v>#N/A</v>
      </c>
    </row>
    <row r="1797" spans="1:17" ht="15.6" x14ac:dyDescent="0.3">
      <c r="A1797" s="78" t="s">
        <v>575</v>
      </c>
      <c r="B1797" s="78" t="str">
        <f>VLOOKUP(A1797,'Customer Names'!A1795:C4130,3,FALSE)</f>
        <v>Ryan M</v>
      </c>
      <c r="C1797" s="91">
        <f>VLOOKUP(A1797,'Medical Examinations'!A1795:H4130,2,FALSE)</f>
        <v>16.7</v>
      </c>
      <c r="D1797" s="15">
        <f>VLOOKUP(A1797,'Medical Examinations'!A1795:H4130,3,FALSE)</f>
        <v>11.48</v>
      </c>
      <c r="E1797" s="15" t="str">
        <f>VLOOKUP(A1797,'Medical Examinations'!A1795:H4130,4,FALSE)</f>
        <v>No</v>
      </c>
      <c r="F1797" s="15" t="str">
        <f>VLOOKUP(A1797,'Medical Examinations'!A1795:H4130,5,FALSE)</f>
        <v>No</v>
      </c>
      <c r="G1797" s="15" t="str">
        <f>VLOOKUP(A1797,'Medical Examinations'!A1795:H4130,6,FALSE)</f>
        <v>No</v>
      </c>
      <c r="H1797" s="15">
        <f>VLOOKUP(A1797,'Medical Examinations'!A1795:H4130,7,FALSE)</f>
        <v>0</v>
      </c>
      <c r="I1797" s="15" t="str">
        <f>VLOOKUP(A1797,'Medical Examinations'!A1795:H4130,8,FALSE)</f>
        <v>No</v>
      </c>
      <c r="J1797" s="15" t="str">
        <f>VLOOKUP(A1797,'Medical Examinations'!A1795:J4130,9,FALSE)</f>
        <v>UNDERWEIGHT</v>
      </c>
      <c r="K1797" s="15" t="str">
        <f>VLOOKUP(A1797,'Medical Examinations'!A1795:J4130,10,FALSE)</f>
        <v>DIABETES</v>
      </c>
      <c r="L1797" s="15" t="e">
        <f>VLOOKUP(A1797,'Hospitalisation Details'!A1795:J4138,10,FALSE)</f>
        <v>#N/A</v>
      </c>
      <c r="M1797" s="15" t="e">
        <f>VLOOKUP(A1797,'Hospitalisation Details'!A1795:I4138,6,FALSE)</f>
        <v>#N/A</v>
      </c>
      <c r="N1797" s="15" t="e">
        <f>VLOOKUP(A1797,'Hospitalisation Details'!A1795:I4138,7,FALSE)</f>
        <v>#N/A</v>
      </c>
      <c r="O1797" s="15" t="e">
        <f>VLOOKUP(A1797,'Hospitalisation Details'!A1795:I4138,8,FALSE)</f>
        <v>#N/A</v>
      </c>
      <c r="P1797" s="15" t="e">
        <f>VLOOKUP(A1797,'Hospitalisation Details'!A1795:I4138,9,FALSE)</f>
        <v>#N/A</v>
      </c>
      <c r="Q1797" s="15" t="e">
        <f>VLOOKUP(A1797,'Hospitalisation Details'!A1795:K4138,11,FALSE)</f>
        <v>#N/A</v>
      </c>
    </row>
    <row r="1798" spans="1:17" ht="15.6" x14ac:dyDescent="0.3">
      <c r="A1798" s="78" t="s">
        <v>574</v>
      </c>
      <c r="B1798" s="78" t="str">
        <f>VLOOKUP(A1798,'Customer Names'!A1796:C4131,3,FALSE)</f>
        <v>Sara</v>
      </c>
      <c r="C1798" s="91">
        <f>VLOOKUP(A1798,'Medical Examinations'!A1796:H4131,2,FALSE)</f>
        <v>39.82</v>
      </c>
      <c r="D1798" s="15">
        <f>VLOOKUP(A1798,'Medical Examinations'!A1796:H4131,3,FALSE)</f>
        <v>6.06</v>
      </c>
      <c r="E1798" s="15" t="str">
        <f>VLOOKUP(A1798,'Medical Examinations'!A1796:H4131,4,FALSE)</f>
        <v>No</v>
      </c>
      <c r="F1798" s="15" t="str">
        <f>VLOOKUP(A1798,'Medical Examinations'!A1796:H4131,5,FALSE)</f>
        <v>No</v>
      </c>
      <c r="G1798" s="15" t="str">
        <f>VLOOKUP(A1798,'Medical Examinations'!A1796:H4131,6,FALSE)</f>
        <v>No</v>
      </c>
      <c r="H1798" s="15">
        <f>VLOOKUP(A1798,'Medical Examinations'!A1796:H4131,7,FALSE)</f>
        <v>0</v>
      </c>
      <c r="I1798" s="15" t="str">
        <f>VLOOKUP(A1798,'Medical Examinations'!A1796:H4131,8,FALSE)</f>
        <v>No</v>
      </c>
      <c r="J1798" s="15" t="str">
        <f>VLOOKUP(A1798,'Medical Examinations'!A1796:J4131,9,FALSE)</f>
        <v>OBESITY</v>
      </c>
      <c r="K1798" s="15" t="str">
        <f>VLOOKUP(A1798,'Medical Examinations'!A1796:J4131,10,FALSE)</f>
        <v>PREDIABETES</v>
      </c>
      <c r="L1798" s="15" t="e">
        <f>VLOOKUP(A1798,'Hospitalisation Details'!A1796:J4139,10,FALSE)</f>
        <v>#N/A</v>
      </c>
      <c r="M1798" s="15" t="e">
        <f>VLOOKUP(A1798,'Hospitalisation Details'!A1796:I4139,6,FALSE)</f>
        <v>#N/A</v>
      </c>
      <c r="N1798" s="15" t="e">
        <f>VLOOKUP(A1798,'Hospitalisation Details'!A1796:I4139,7,FALSE)</f>
        <v>#N/A</v>
      </c>
      <c r="O1798" s="15" t="e">
        <f>VLOOKUP(A1798,'Hospitalisation Details'!A1796:I4139,8,FALSE)</f>
        <v>#N/A</v>
      </c>
      <c r="P1798" s="15" t="e">
        <f>VLOOKUP(A1798,'Hospitalisation Details'!A1796:I4139,9,FALSE)</f>
        <v>#N/A</v>
      </c>
      <c r="Q1798" s="15" t="e">
        <f>VLOOKUP(A1798,'Hospitalisation Details'!A1796:K4139,11,FALSE)</f>
        <v>#N/A</v>
      </c>
    </row>
    <row r="1799" spans="1:17" ht="15.6" x14ac:dyDescent="0.3">
      <c r="A1799" s="78" t="s">
        <v>573</v>
      </c>
      <c r="B1799" s="78" t="str">
        <f>VLOOKUP(A1799,'Customer Names'!A1797:C4132,3,FALSE)</f>
        <v>Deniz</v>
      </c>
      <c r="C1799" s="91">
        <f>VLOOKUP(A1799,'Medical Examinations'!A1797:H4132,2,FALSE)</f>
        <v>22.04</v>
      </c>
      <c r="D1799" s="15">
        <f>VLOOKUP(A1799,'Medical Examinations'!A1797:H4132,3,FALSE)</f>
        <v>5.86</v>
      </c>
      <c r="E1799" s="15" t="str">
        <f>VLOOKUP(A1799,'Medical Examinations'!A1797:H4132,4,FALSE)</f>
        <v>No</v>
      </c>
      <c r="F1799" s="15" t="str">
        <f>VLOOKUP(A1799,'Medical Examinations'!A1797:H4132,5,FALSE)</f>
        <v>No</v>
      </c>
      <c r="G1799" s="15" t="str">
        <f>VLOOKUP(A1799,'Medical Examinations'!A1797:H4132,6,FALSE)</f>
        <v>No</v>
      </c>
      <c r="H1799" s="15">
        <f>VLOOKUP(A1799,'Medical Examinations'!A1797:H4132,7,FALSE)</f>
        <v>1</v>
      </c>
      <c r="I1799" s="15" t="str">
        <f>VLOOKUP(A1799,'Medical Examinations'!A1797:H4132,8,FALSE)</f>
        <v>No</v>
      </c>
      <c r="J1799" s="15" t="str">
        <f>VLOOKUP(A1799,'Medical Examinations'!A1797:J4132,9,FALSE)</f>
        <v>NORMAL WEIGHT</v>
      </c>
      <c r="K1799" s="15" t="str">
        <f>VLOOKUP(A1799,'Medical Examinations'!A1797:J4132,10,FALSE)</f>
        <v>PREDIABETES</v>
      </c>
      <c r="L1799" s="15" t="e">
        <f>VLOOKUP(A1799,'Hospitalisation Details'!A1797:J4140,10,FALSE)</f>
        <v>#N/A</v>
      </c>
      <c r="M1799" s="15" t="e">
        <f>VLOOKUP(A1799,'Hospitalisation Details'!A1797:I4140,6,FALSE)</f>
        <v>#N/A</v>
      </c>
      <c r="N1799" s="15" t="e">
        <f>VLOOKUP(A1799,'Hospitalisation Details'!A1797:I4140,7,FALSE)</f>
        <v>#N/A</v>
      </c>
      <c r="O1799" s="15" t="e">
        <f>VLOOKUP(A1799,'Hospitalisation Details'!A1797:I4140,8,FALSE)</f>
        <v>#N/A</v>
      </c>
      <c r="P1799" s="15" t="e">
        <f>VLOOKUP(A1799,'Hospitalisation Details'!A1797:I4140,9,FALSE)</f>
        <v>#N/A</v>
      </c>
      <c r="Q1799" s="15" t="e">
        <f>VLOOKUP(A1799,'Hospitalisation Details'!A1797:K4140,11,FALSE)</f>
        <v>#N/A</v>
      </c>
    </row>
    <row r="1800" spans="1:17" ht="15.6" x14ac:dyDescent="0.3">
      <c r="A1800" s="78" t="s">
        <v>572</v>
      </c>
      <c r="B1800" s="78" t="str">
        <f>VLOOKUP(A1800,'Customer Names'!A1798:C4133,3,FALSE)</f>
        <v>Shannon L.</v>
      </c>
      <c r="C1800" s="91">
        <f>VLOOKUP(A1800,'Medical Examinations'!A1798:H4133,2,FALSE)</f>
        <v>28.27</v>
      </c>
      <c r="D1800" s="15">
        <f>VLOOKUP(A1800,'Medical Examinations'!A1798:H4133,3,FALSE)</f>
        <v>5.33</v>
      </c>
      <c r="E1800" s="15" t="str">
        <f>VLOOKUP(A1800,'Medical Examinations'!A1798:H4133,4,FALSE)</f>
        <v>No</v>
      </c>
      <c r="F1800" s="15" t="str">
        <f>VLOOKUP(A1800,'Medical Examinations'!A1798:H4133,5,FALSE)</f>
        <v>No</v>
      </c>
      <c r="G1800" s="15" t="str">
        <f>VLOOKUP(A1800,'Medical Examinations'!A1798:H4133,6,FALSE)</f>
        <v>No</v>
      </c>
      <c r="H1800" s="15">
        <f>VLOOKUP(A1800,'Medical Examinations'!A1798:H4133,7,FALSE)</f>
        <v>0</v>
      </c>
      <c r="I1800" s="15" t="str">
        <f>VLOOKUP(A1800,'Medical Examinations'!A1798:H4133,8,FALSE)</f>
        <v>No</v>
      </c>
      <c r="J1800" s="15" t="str">
        <f>VLOOKUP(A1800,'Medical Examinations'!A1798:J4133,9,FALSE)</f>
        <v>OVERWEIGHT</v>
      </c>
      <c r="K1800" s="15" t="str">
        <f>VLOOKUP(A1800,'Medical Examinations'!A1798:J4133,10,FALSE)</f>
        <v>NORMAL</v>
      </c>
      <c r="L1800" s="15" t="e">
        <f>VLOOKUP(A1800,'Hospitalisation Details'!A1798:J4141,10,FALSE)</f>
        <v>#N/A</v>
      </c>
      <c r="M1800" s="15" t="e">
        <f>VLOOKUP(A1800,'Hospitalisation Details'!A1798:I4141,6,FALSE)</f>
        <v>#N/A</v>
      </c>
      <c r="N1800" s="15" t="e">
        <f>VLOOKUP(A1800,'Hospitalisation Details'!A1798:I4141,7,FALSE)</f>
        <v>#N/A</v>
      </c>
      <c r="O1800" s="15" t="e">
        <f>VLOOKUP(A1800,'Hospitalisation Details'!A1798:I4141,8,FALSE)</f>
        <v>#N/A</v>
      </c>
      <c r="P1800" s="15" t="e">
        <f>VLOOKUP(A1800,'Hospitalisation Details'!A1798:I4141,9,FALSE)</f>
        <v>#N/A</v>
      </c>
      <c r="Q1800" s="15" t="e">
        <f>VLOOKUP(A1800,'Hospitalisation Details'!A1798:K4141,11,FALSE)</f>
        <v>#N/A</v>
      </c>
    </row>
    <row r="1801" spans="1:17" ht="15.6" x14ac:dyDescent="0.3">
      <c r="A1801" s="78" t="s">
        <v>571</v>
      </c>
      <c r="B1801" s="78" t="str">
        <f>VLOOKUP(A1801,'Customer Names'!A1799:C4134,3,FALSE)</f>
        <v>Kaitlin M.</v>
      </c>
      <c r="C1801" s="91">
        <f>VLOOKUP(A1801,'Medical Examinations'!A1799:H4134,2,FALSE)</f>
        <v>18.5</v>
      </c>
      <c r="D1801" s="15">
        <f>VLOOKUP(A1801,'Medical Examinations'!A1799:H4134,3,FALSE)</f>
        <v>5.33</v>
      </c>
      <c r="E1801" s="15" t="str">
        <f>VLOOKUP(A1801,'Medical Examinations'!A1799:H4134,4,FALSE)</f>
        <v>No</v>
      </c>
      <c r="F1801" s="15" t="str">
        <f>VLOOKUP(A1801,'Medical Examinations'!A1799:H4134,5,FALSE)</f>
        <v>No</v>
      </c>
      <c r="G1801" s="15" t="str">
        <f>VLOOKUP(A1801,'Medical Examinations'!A1799:H4134,6,FALSE)</f>
        <v>No</v>
      </c>
      <c r="H1801" s="15">
        <f>VLOOKUP(A1801,'Medical Examinations'!A1799:H4134,7,FALSE)</f>
        <v>0</v>
      </c>
      <c r="I1801" s="15" t="str">
        <f>VLOOKUP(A1801,'Medical Examinations'!A1799:H4134,8,FALSE)</f>
        <v>No</v>
      </c>
      <c r="J1801" s="15" t="str">
        <f>VLOOKUP(A1801,'Medical Examinations'!A1799:J4134,9,FALSE)</f>
        <v>NORMAL WEIGHT</v>
      </c>
      <c r="K1801" s="15" t="str">
        <f>VLOOKUP(A1801,'Medical Examinations'!A1799:J4134,10,FALSE)</f>
        <v>NORMAL</v>
      </c>
      <c r="L1801" s="15" t="e">
        <f>VLOOKUP(A1801,'Hospitalisation Details'!A1799:J4142,10,FALSE)</f>
        <v>#N/A</v>
      </c>
      <c r="M1801" s="15" t="e">
        <f>VLOOKUP(A1801,'Hospitalisation Details'!A1799:I4142,6,FALSE)</f>
        <v>#N/A</v>
      </c>
      <c r="N1801" s="15" t="e">
        <f>VLOOKUP(A1801,'Hospitalisation Details'!A1799:I4142,7,FALSE)</f>
        <v>#N/A</v>
      </c>
      <c r="O1801" s="15" t="e">
        <f>VLOOKUP(A1801,'Hospitalisation Details'!A1799:I4142,8,FALSE)</f>
        <v>#N/A</v>
      </c>
      <c r="P1801" s="15" t="e">
        <f>VLOOKUP(A1801,'Hospitalisation Details'!A1799:I4142,9,FALSE)</f>
        <v>#N/A</v>
      </c>
      <c r="Q1801" s="15" t="e">
        <f>VLOOKUP(A1801,'Hospitalisation Details'!A1799:K4142,11,FALSE)</f>
        <v>#N/A</v>
      </c>
    </row>
    <row r="1802" spans="1:17" ht="15.6" x14ac:dyDescent="0.3">
      <c r="A1802" s="78" t="s">
        <v>570</v>
      </c>
      <c r="B1802" s="78" t="str">
        <f>VLOOKUP(A1802,'Customer Names'!A1800:C4135,3,FALSE)</f>
        <v>Mr.  Alfredo</v>
      </c>
      <c r="C1802" s="91">
        <f>VLOOKUP(A1802,'Medical Examinations'!A1800:H4135,2,FALSE)</f>
        <v>38.6</v>
      </c>
      <c r="D1802" s="15">
        <f>VLOOKUP(A1802,'Medical Examinations'!A1800:H4135,3,FALSE)</f>
        <v>6.02</v>
      </c>
      <c r="E1802" s="15" t="str">
        <f>VLOOKUP(A1802,'Medical Examinations'!A1800:H4135,4,FALSE)</f>
        <v>No</v>
      </c>
      <c r="F1802" s="15" t="str">
        <f>VLOOKUP(A1802,'Medical Examinations'!A1800:H4135,5,FALSE)</f>
        <v>No</v>
      </c>
      <c r="G1802" s="15" t="str">
        <f>VLOOKUP(A1802,'Medical Examinations'!A1800:H4135,6,FALSE)</f>
        <v>No</v>
      </c>
      <c r="H1802" s="15">
        <f>VLOOKUP(A1802,'Medical Examinations'!A1800:H4135,7,FALSE)</f>
        <v>1</v>
      </c>
      <c r="I1802" s="15" t="str">
        <f>VLOOKUP(A1802,'Medical Examinations'!A1800:H4135,8,FALSE)</f>
        <v>No</v>
      </c>
      <c r="J1802" s="15" t="str">
        <f>VLOOKUP(A1802,'Medical Examinations'!A1800:J4135,9,FALSE)</f>
        <v>OBESITY</v>
      </c>
      <c r="K1802" s="15" t="str">
        <f>VLOOKUP(A1802,'Medical Examinations'!A1800:J4135,10,FALSE)</f>
        <v>PREDIABETES</v>
      </c>
      <c r="L1802" s="15" t="e">
        <f>VLOOKUP(A1802,'Hospitalisation Details'!A1800:J4143,10,FALSE)</f>
        <v>#N/A</v>
      </c>
      <c r="M1802" s="15" t="e">
        <f>VLOOKUP(A1802,'Hospitalisation Details'!A1800:I4143,6,FALSE)</f>
        <v>#N/A</v>
      </c>
      <c r="N1802" s="15" t="e">
        <f>VLOOKUP(A1802,'Hospitalisation Details'!A1800:I4143,7,FALSE)</f>
        <v>#N/A</v>
      </c>
      <c r="O1802" s="15" t="e">
        <f>VLOOKUP(A1802,'Hospitalisation Details'!A1800:I4143,8,FALSE)</f>
        <v>#N/A</v>
      </c>
      <c r="P1802" s="15" t="e">
        <f>VLOOKUP(A1802,'Hospitalisation Details'!A1800:I4143,9,FALSE)</f>
        <v>#N/A</v>
      </c>
      <c r="Q1802" s="15" t="e">
        <f>VLOOKUP(A1802,'Hospitalisation Details'!A1800:K4143,11,FALSE)</f>
        <v>#N/A</v>
      </c>
    </row>
    <row r="1803" spans="1:17" ht="15.6" x14ac:dyDescent="0.3">
      <c r="A1803" s="78" t="s">
        <v>569</v>
      </c>
      <c r="B1803" s="78" t="str">
        <f>VLOOKUP(A1803,'Customer Names'!A1801:C4136,3,FALSE)</f>
        <v>Kristen</v>
      </c>
      <c r="C1803" s="91">
        <f>VLOOKUP(A1803,'Medical Examinations'!A1801:H4136,2,FALSE)</f>
        <v>43.12</v>
      </c>
      <c r="D1803" s="15">
        <f>VLOOKUP(A1803,'Medical Examinations'!A1801:H4136,3,FALSE)</f>
        <v>6.25</v>
      </c>
      <c r="E1803" s="15" t="str">
        <f>VLOOKUP(A1803,'Medical Examinations'!A1801:H4136,4,FALSE)</f>
        <v>No</v>
      </c>
      <c r="F1803" s="15" t="str">
        <f>VLOOKUP(A1803,'Medical Examinations'!A1801:H4136,5,FALSE)</f>
        <v>No</v>
      </c>
      <c r="G1803" s="15" t="str">
        <f>VLOOKUP(A1803,'Medical Examinations'!A1801:H4136,6,FALSE)</f>
        <v>No</v>
      </c>
      <c r="H1803" s="15">
        <f>VLOOKUP(A1803,'Medical Examinations'!A1801:H4136,7,FALSE)</f>
        <v>1</v>
      </c>
      <c r="I1803" s="15" t="str">
        <f>VLOOKUP(A1803,'Medical Examinations'!A1801:H4136,8,FALSE)</f>
        <v>No</v>
      </c>
      <c r="J1803" s="15" t="str">
        <f>VLOOKUP(A1803,'Medical Examinations'!A1801:J4136,9,FALSE)</f>
        <v>OBESITY</v>
      </c>
      <c r="K1803" s="15" t="str">
        <f>VLOOKUP(A1803,'Medical Examinations'!A1801:J4136,10,FALSE)</f>
        <v>PREDIABETES</v>
      </c>
      <c r="L1803" s="15" t="e">
        <f>VLOOKUP(A1803,'Hospitalisation Details'!A1801:J4144,10,FALSE)</f>
        <v>#N/A</v>
      </c>
      <c r="M1803" s="15" t="e">
        <f>VLOOKUP(A1803,'Hospitalisation Details'!A1801:I4144,6,FALSE)</f>
        <v>#N/A</v>
      </c>
      <c r="N1803" s="15" t="e">
        <f>VLOOKUP(A1803,'Hospitalisation Details'!A1801:I4144,7,FALSE)</f>
        <v>#N/A</v>
      </c>
      <c r="O1803" s="15" t="e">
        <f>VLOOKUP(A1803,'Hospitalisation Details'!A1801:I4144,8,FALSE)</f>
        <v>#N/A</v>
      </c>
      <c r="P1803" s="15" t="e">
        <f>VLOOKUP(A1803,'Hospitalisation Details'!A1801:I4144,9,FALSE)</f>
        <v>#N/A</v>
      </c>
      <c r="Q1803" s="15" t="e">
        <f>VLOOKUP(A1803,'Hospitalisation Details'!A1801:K4144,11,FALSE)</f>
        <v>#N/A</v>
      </c>
    </row>
    <row r="1804" spans="1:17" ht="15.6" x14ac:dyDescent="0.3">
      <c r="A1804" s="78" t="s">
        <v>568</v>
      </c>
      <c r="B1804" s="78" t="str">
        <f>VLOOKUP(A1804,'Customer Names'!A1802:C4137,3,FALSE)</f>
        <v>Daniel</v>
      </c>
      <c r="C1804" s="91">
        <f>VLOOKUP(A1804,'Medical Examinations'!A1802:H4137,2,FALSE)</f>
        <v>30.5</v>
      </c>
      <c r="D1804" s="15">
        <f>VLOOKUP(A1804,'Medical Examinations'!A1802:H4137,3,FALSE)</f>
        <v>4.8099999999999996</v>
      </c>
      <c r="E1804" s="15" t="str">
        <f>VLOOKUP(A1804,'Medical Examinations'!A1802:H4137,4,FALSE)</f>
        <v>No</v>
      </c>
      <c r="F1804" s="15" t="str">
        <f>VLOOKUP(A1804,'Medical Examinations'!A1802:H4137,5,FALSE)</f>
        <v>No</v>
      </c>
      <c r="G1804" s="15" t="str">
        <f>VLOOKUP(A1804,'Medical Examinations'!A1802:H4137,6,FALSE)</f>
        <v>No</v>
      </c>
      <c r="H1804" s="15">
        <f>VLOOKUP(A1804,'Medical Examinations'!A1802:H4137,7,FALSE)</f>
        <v>1</v>
      </c>
      <c r="I1804" s="15" t="str">
        <f>VLOOKUP(A1804,'Medical Examinations'!A1802:H4137,8,FALSE)</f>
        <v>No</v>
      </c>
      <c r="J1804" s="15" t="str">
        <f>VLOOKUP(A1804,'Medical Examinations'!A1802:J4137,9,FALSE)</f>
        <v>OBESITY</v>
      </c>
      <c r="K1804" s="15" t="str">
        <f>VLOOKUP(A1804,'Medical Examinations'!A1802:J4137,10,FALSE)</f>
        <v>NORMAL</v>
      </c>
      <c r="L1804" s="15" t="e">
        <f>VLOOKUP(A1804,'Hospitalisation Details'!A1802:J4145,10,FALSE)</f>
        <v>#N/A</v>
      </c>
      <c r="M1804" s="15" t="e">
        <f>VLOOKUP(A1804,'Hospitalisation Details'!A1802:I4145,6,FALSE)</f>
        <v>#N/A</v>
      </c>
      <c r="N1804" s="15" t="e">
        <f>VLOOKUP(A1804,'Hospitalisation Details'!A1802:I4145,7,FALSE)</f>
        <v>#N/A</v>
      </c>
      <c r="O1804" s="15" t="e">
        <f>VLOOKUP(A1804,'Hospitalisation Details'!A1802:I4145,8,FALSE)</f>
        <v>#N/A</v>
      </c>
      <c r="P1804" s="15" t="e">
        <f>VLOOKUP(A1804,'Hospitalisation Details'!A1802:I4145,9,FALSE)</f>
        <v>#N/A</v>
      </c>
      <c r="Q1804" s="15" t="e">
        <f>VLOOKUP(A1804,'Hospitalisation Details'!A1802:K4145,11,FALSE)</f>
        <v>#N/A</v>
      </c>
    </row>
    <row r="1805" spans="1:17" ht="15.6" x14ac:dyDescent="0.3">
      <c r="A1805" s="78" t="s">
        <v>567</v>
      </c>
      <c r="B1805" s="78" t="str">
        <f>VLOOKUP(A1805,'Customer Names'!A1803:C4138,3,FALSE)</f>
        <v>Jonathan</v>
      </c>
      <c r="C1805" s="91">
        <f>VLOOKUP(A1805,'Medical Examinations'!A1803:H4138,2,FALSE)</f>
        <v>27.61</v>
      </c>
      <c r="D1805" s="15">
        <f>VLOOKUP(A1805,'Medical Examinations'!A1803:H4138,3,FALSE)</f>
        <v>4.5999999999999996</v>
      </c>
      <c r="E1805" s="15" t="str">
        <f>VLOOKUP(A1805,'Medical Examinations'!A1803:H4138,4,FALSE)</f>
        <v>No</v>
      </c>
      <c r="F1805" s="15" t="str">
        <f>VLOOKUP(A1805,'Medical Examinations'!A1803:H4138,5,FALSE)</f>
        <v>No</v>
      </c>
      <c r="G1805" s="15" t="str">
        <f>VLOOKUP(A1805,'Medical Examinations'!A1803:H4138,6,FALSE)</f>
        <v>No</v>
      </c>
      <c r="H1805" s="15">
        <f>VLOOKUP(A1805,'Medical Examinations'!A1803:H4138,7,FALSE)</f>
        <v>1</v>
      </c>
      <c r="I1805" s="15" t="str">
        <f>VLOOKUP(A1805,'Medical Examinations'!A1803:H4138,8,FALSE)</f>
        <v>No</v>
      </c>
      <c r="J1805" s="15" t="str">
        <f>VLOOKUP(A1805,'Medical Examinations'!A1803:J4138,9,FALSE)</f>
        <v>OVERWEIGHT</v>
      </c>
      <c r="K1805" s="15" t="str">
        <f>VLOOKUP(A1805,'Medical Examinations'!A1803:J4138,10,FALSE)</f>
        <v>NORMAL</v>
      </c>
      <c r="L1805" s="15" t="e">
        <f>VLOOKUP(A1805,'Hospitalisation Details'!A1803:J4146,10,FALSE)</f>
        <v>#N/A</v>
      </c>
      <c r="M1805" s="15" t="e">
        <f>VLOOKUP(A1805,'Hospitalisation Details'!A1803:I4146,6,FALSE)</f>
        <v>#N/A</v>
      </c>
      <c r="N1805" s="15" t="e">
        <f>VLOOKUP(A1805,'Hospitalisation Details'!A1803:I4146,7,FALSE)</f>
        <v>#N/A</v>
      </c>
      <c r="O1805" s="15" t="e">
        <f>VLOOKUP(A1805,'Hospitalisation Details'!A1803:I4146,8,FALSE)</f>
        <v>#N/A</v>
      </c>
      <c r="P1805" s="15" t="e">
        <f>VLOOKUP(A1805,'Hospitalisation Details'!A1803:I4146,9,FALSE)</f>
        <v>#N/A</v>
      </c>
      <c r="Q1805" s="15" t="e">
        <f>VLOOKUP(A1805,'Hospitalisation Details'!A1803:K4146,11,FALSE)</f>
        <v>#N/A</v>
      </c>
    </row>
    <row r="1806" spans="1:17" ht="15.6" x14ac:dyDescent="0.3">
      <c r="A1806" s="78" t="s">
        <v>566</v>
      </c>
      <c r="B1806" s="78" t="str">
        <f>VLOOKUP(A1806,'Customer Names'!A1804:C4139,3,FALSE)</f>
        <v>Troy</v>
      </c>
      <c r="C1806" s="91">
        <f>VLOOKUP(A1806,'Medical Examinations'!A1804:H4139,2,FALSE)</f>
        <v>27.1</v>
      </c>
      <c r="D1806" s="15">
        <f>VLOOKUP(A1806,'Medical Examinations'!A1804:H4139,3,FALSE)</f>
        <v>5.08</v>
      </c>
      <c r="E1806" s="15" t="str">
        <f>VLOOKUP(A1806,'Medical Examinations'!A1804:H4139,4,FALSE)</f>
        <v>No</v>
      </c>
      <c r="F1806" s="15" t="str">
        <f>VLOOKUP(A1806,'Medical Examinations'!A1804:H4139,5,FALSE)</f>
        <v>No</v>
      </c>
      <c r="G1806" s="15" t="str">
        <f>VLOOKUP(A1806,'Medical Examinations'!A1804:H4139,6,FALSE)</f>
        <v>No</v>
      </c>
      <c r="H1806" s="15">
        <f>VLOOKUP(A1806,'Medical Examinations'!A1804:H4139,7,FALSE)</f>
        <v>1</v>
      </c>
      <c r="I1806" s="15" t="str">
        <f>VLOOKUP(A1806,'Medical Examinations'!A1804:H4139,8,FALSE)</f>
        <v>No</v>
      </c>
      <c r="J1806" s="15" t="str">
        <f>VLOOKUP(A1806,'Medical Examinations'!A1804:J4139,9,FALSE)</f>
        <v>OVERWEIGHT</v>
      </c>
      <c r="K1806" s="15" t="str">
        <f>VLOOKUP(A1806,'Medical Examinations'!A1804:J4139,10,FALSE)</f>
        <v>NORMAL</v>
      </c>
      <c r="L1806" s="15" t="e">
        <f>VLOOKUP(A1806,'Hospitalisation Details'!A1804:J4147,10,FALSE)</f>
        <v>#N/A</v>
      </c>
      <c r="M1806" s="15" t="e">
        <f>VLOOKUP(A1806,'Hospitalisation Details'!A1804:I4147,6,FALSE)</f>
        <v>#N/A</v>
      </c>
      <c r="N1806" s="15" t="e">
        <f>VLOOKUP(A1806,'Hospitalisation Details'!A1804:I4147,7,FALSE)</f>
        <v>#N/A</v>
      </c>
      <c r="O1806" s="15" t="e">
        <f>VLOOKUP(A1806,'Hospitalisation Details'!A1804:I4147,8,FALSE)</f>
        <v>#N/A</v>
      </c>
      <c r="P1806" s="15" t="e">
        <f>VLOOKUP(A1806,'Hospitalisation Details'!A1804:I4147,9,FALSE)</f>
        <v>#N/A</v>
      </c>
      <c r="Q1806" s="15" t="e">
        <f>VLOOKUP(A1806,'Hospitalisation Details'!A1804:K4147,11,FALSE)</f>
        <v>#N/A</v>
      </c>
    </row>
    <row r="1807" spans="1:17" ht="15.6" x14ac:dyDescent="0.3">
      <c r="A1807" s="78" t="s">
        <v>565</v>
      </c>
      <c r="B1807" s="78" t="str">
        <f>VLOOKUP(A1807,'Customer Names'!A1805:C4140,3,FALSE)</f>
        <v>Daniel C</v>
      </c>
      <c r="C1807" s="91">
        <f>VLOOKUP(A1807,'Medical Examinations'!A1805:H4140,2,FALSE)</f>
        <v>35.93</v>
      </c>
      <c r="D1807" s="15">
        <f>VLOOKUP(A1807,'Medical Examinations'!A1805:H4140,3,FALSE)</f>
        <v>5.43</v>
      </c>
      <c r="E1807" s="15" t="str">
        <f>VLOOKUP(A1807,'Medical Examinations'!A1805:H4140,4,FALSE)</f>
        <v>No</v>
      </c>
      <c r="F1807" s="15" t="str">
        <f>VLOOKUP(A1807,'Medical Examinations'!A1805:H4140,5,FALSE)</f>
        <v>yes</v>
      </c>
      <c r="G1807" s="15" t="str">
        <f>VLOOKUP(A1807,'Medical Examinations'!A1805:H4140,6,FALSE)</f>
        <v>No</v>
      </c>
      <c r="H1807" s="15">
        <f>VLOOKUP(A1807,'Medical Examinations'!A1805:H4140,7,FALSE)</f>
        <v>1</v>
      </c>
      <c r="I1807" s="15" t="str">
        <f>VLOOKUP(A1807,'Medical Examinations'!A1805:H4140,8,FALSE)</f>
        <v>No</v>
      </c>
      <c r="J1807" s="15" t="str">
        <f>VLOOKUP(A1807,'Medical Examinations'!A1805:J4140,9,FALSE)</f>
        <v>OBESITY</v>
      </c>
      <c r="K1807" s="15" t="str">
        <f>VLOOKUP(A1807,'Medical Examinations'!A1805:J4140,10,FALSE)</f>
        <v>NORMAL</v>
      </c>
      <c r="L1807" s="15" t="e">
        <f>VLOOKUP(A1807,'Hospitalisation Details'!A1805:J4148,10,FALSE)</f>
        <v>#N/A</v>
      </c>
      <c r="M1807" s="15" t="e">
        <f>VLOOKUP(A1807,'Hospitalisation Details'!A1805:I4148,6,FALSE)</f>
        <v>#N/A</v>
      </c>
      <c r="N1807" s="15" t="e">
        <f>VLOOKUP(A1807,'Hospitalisation Details'!A1805:I4148,7,FALSE)</f>
        <v>#N/A</v>
      </c>
      <c r="O1807" s="15" t="e">
        <f>VLOOKUP(A1807,'Hospitalisation Details'!A1805:I4148,8,FALSE)</f>
        <v>#N/A</v>
      </c>
      <c r="P1807" s="15" t="e">
        <f>VLOOKUP(A1807,'Hospitalisation Details'!A1805:I4148,9,FALSE)</f>
        <v>#N/A</v>
      </c>
      <c r="Q1807" s="15" t="e">
        <f>VLOOKUP(A1807,'Hospitalisation Details'!A1805:K4148,11,FALSE)</f>
        <v>#N/A</v>
      </c>
    </row>
    <row r="1808" spans="1:17" ht="15.6" x14ac:dyDescent="0.3">
      <c r="A1808" s="78" t="s">
        <v>564</v>
      </c>
      <c r="B1808" s="78" t="str">
        <f>VLOOKUP(A1808,'Customer Names'!A1806:C4141,3,FALSE)</f>
        <v>Lauren</v>
      </c>
      <c r="C1808" s="91">
        <f>VLOOKUP(A1808,'Medical Examinations'!A1806:H4141,2,FALSE)</f>
        <v>32.68</v>
      </c>
      <c r="D1808" s="15">
        <f>VLOOKUP(A1808,'Medical Examinations'!A1806:H4141,3,FALSE)</f>
        <v>5.44</v>
      </c>
      <c r="E1808" s="15" t="str">
        <f>VLOOKUP(A1808,'Medical Examinations'!A1806:H4141,4,FALSE)</f>
        <v>No</v>
      </c>
      <c r="F1808" s="15" t="str">
        <f>VLOOKUP(A1808,'Medical Examinations'!A1806:H4141,5,FALSE)</f>
        <v>No</v>
      </c>
      <c r="G1808" s="15" t="str">
        <f>VLOOKUP(A1808,'Medical Examinations'!A1806:H4141,6,FALSE)</f>
        <v>No</v>
      </c>
      <c r="H1808" s="15">
        <f>VLOOKUP(A1808,'Medical Examinations'!A1806:H4141,7,FALSE)</f>
        <v>0</v>
      </c>
      <c r="I1808" s="15" t="str">
        <f>VLOOKUP(A1808,'Medical Examinations'!A1806:H4141,8,FALSE)</f>
        <v>No</v>
      </c>
      <c r="J1808" s="15" t="str">
        <f>VLOOKUP(A1808,'Medical Examinations'!A1806:J4141,9,FALSE)</f>
        <v>OBESITY</v>
      </c>
      <c r="K1808" s="15" t="str">
        <f>VLOOKUP(A1808,'Medical Examinations'!A1806:J4141,10,FALSE)</f>
        <v>NORMAL</v>
      </c>
      <c r="L1808" s="15" t="e">
        <f>VLOOKUP(A1808,'Hospitalisation Details'!A1806:J4149,10,FALSE)</f>
        <v>#N/A</v>
      </c>
      <c r="M1808" s="15" t="e">
        <f>VLOOKUP(A1808,'Hospitalisation Details'!A1806:I4149,6,FALSE)</f>
        <v>#N/A</v>
      </c>
      <c r="N1808" s="15" t="e">
        <f>VLOOKUP(A1808,'Hospitalisation Details'!A1806:I4149,7,FALSE)</f>
        <v>#N/A</v>
      </c>
      <c r="O1808" s="15" t="e">
        <f>VLOOKUP(A1808,'Hospitalisation Details'!A1806:I4149,8,FALSE)</f>
        <v>#N/A</v>
      </c>
      <c r="P1808" s="15" t="e">
        <f>VLOOKUP(A1808,'Hospitalisation Details'!A1806:I4149,9,FALSE)</f>
        <v>#N/A</v>
      </c>
      <c r="Q1808" s="15" t="e">
        <f>VLOOKUP(A1808,'Hospitalisation Details'!A1806:K4149,11,FALSE)</f>
        <v>#N/A</v>
      </c>
    </row>
    <row r="1809" spans="1:17" ht="15.6" x14ac:dyDescent="0.3">
      <c r="A1809" s="78" t="s">
        <v>563</v>
      </c>
      <c r="B1809" s="78" t="str">
        <f>VLOOKUP(A1809,'Customer Names'!A1807:C4142,3,FALSE)</f>
        <v>Jennefer</v>
      </c>
      <c r="C1809" s="91">
        <f>VLOOKUP(A1809,'Medical Examinations'!A1807:H4142,2,FALSE)</f>
        <v>20.74</v>
      </c>
      <c r="D1809" s="15">
        <f>VLOOKUP(A1809,'Medical Examinations'!A1807:H4142,3,FALSE)</f>
        <v>11.69</v>
      </c>
      <c r="E1809" s="15" t="str">
        <f>VLOOKUP(A1809,'Medical Examinations'!A1807:H4142,4,FALSE)</f>
        <v>yes</v>
      </c>
      <c r="F1809" s="15" t="str">
        <f>VLOOKUP(A1809,'Medical Examinations'!A1807:H4142,5,FALSE)</f>
        <v>No</v>
      </c>
      <c r="G1809" s="15" t="str">
        <f>VLOOKUP(A1809,'Medical Examinations'!A1807:H4142,6,FALSE)</f>
        <v>No</v>
      </c>
      <c r="H1809" s="15">
        <f>VLOOKUP(A1809,'Medical Examinations'!A1807:H4142,7,FALSE)</f>
        <v>1</v>
      </c>
      <c r="I1809" s="15" t="str">
        <f>VLOOKUP(A1809,'Medical Examinations'!A1807:H4142,8,FALSE)</f>
        <v>No</v>
      </c>
      <c r="J1809" s="15" t="str">
        <f>VLOOKUP(A1809,'Medical Examinations'!A1807:J4142,9,FALSE)</f>
        <v>NORMAL WEIGHT</v>
      </c>
      <c r="K1809" s="15" t="str">
        <f>VLOOKUP(A1809,'Medical Examinations'!A1807:J4142,10,FALSE)</f>
        <v>DIABETES</v>
      </c>
      <c r="L1809" s="15" t="e">
        <f>VLOOKUP(A1809,'Hospitalisation Details'!A1807:J4150,10,FALSE)</f>
        <v>#N/A</v>
      </c>
      <c r="M1809" s="15" t="e">
        <f>VLOOKUP(A1809,'Hospitalisation Details'!A1807:I4150,6,FALSE)</f>
        <v>#N/A</v>
      </c>
      <c r="N1809" s="15" t="e">
        <f>VLOOKUP(A1809,'Hospitalisation Details'!A1807:I4150,7,FALSE)</f>
        <v>#N/A</v>
      </c>
      <c r="O1809" s="15" t="e">
        <f>VLOOKUP(A1809,'Hospitalisation Details'!A1807:I4150,8,FALSE)</f>
        <v>#N/A</v>
      </c>
      <c r="P1809" s="15" t="e">
        <f>VLOOKUP(A1809,'Hospitalisation Details'!A1807:I4150,9,FALSE)</f>
        <v>#N/A</v>
      </c>
      <c r="Q1809" s="15" t="e">
        <f>VLOOKUP(A1809,'Hospitalisation Details'!A1807:K4150,11,FALSE)</f>
        <v>#N/A</v>
      </c>
    </row>
    <row r="1810" spans="1:17" ht="15.6" x14ac:dyDescent="0.3">
      <c r="A1810" s="78" t="s">
        <v>562</v>
      </c>
      <c r="B1810" s="78" t="str">
        <f>VLOOKUP(A1810,'Customer Names'!A1808:C4143,3,FALSE)</f>
        <v>Tracey L.</v>
      </c>
      <c r="C1810" s="91">
        <f>VLOOKUP(A1810,'Medical Examinations'!A1808:H4143,2,FALSE)</f>
        <v>15.57</v>
      </c>
      <c r="D1810" s="15">
        <f>VLOOKUP(A1810,'Medical Examinations'!A1808:H4143,3,FALSE)</f>
        <v>6.07</v>
      </c>
      <c r="E1810" s="15" t="str">
        <f>VLOOKUP(A1810,'Medical Examinations'!A1808:H4143,4,FALSE)</f>
        <v>No</v>
      </c>
      <c r="F1810" s="15" t="str">
        <f>VLOOKUP(A1810,'Medical Examinations'!A1808:H4143,5,FALSE)</f>
        <v>No</v>
      </c>
      <c r="G1810" s="15" t="str">
        <f>VLOOKUP(A1810,'Medical Examinations'!A1808:H4143,6,FALSE)</f>
        <v>No</v>
      </c>
      <c r="H1810" s="15">
        <f>VLOOKUP(A1810,'Medical Examinations'!A1808:H4143,7,FALSE)</f>
        <v>0</v>
      </c>
      <c r="I1810" s="15" t="str">
        <f>VLOOKUP(A1810,'Medical Examinations'!A1808:H4143,8,FALSE)</f>
        <v>No</v>
      </c>
      <c r="J1810" s="15" t="str">
        <f>VLOOKUP(A1810,'Medical Examinations'!A1808:J4143,9,FALSE)</f>
        <v>UNDERWEIGHT</v>
      </c>
      <c r="K1810" s="15" t="str">
        <f>VLOOKUP(A1810,'Medical Examinations'!A1808:J4143,10,FALSE)</f>
        <v>PREDIABETES</v>
      </c>
      <c r="L1810" s="15" t="e">
        <f>VLOOKUP(A1810,'Hospitalisation Details'!A1808:J4151,10,FALSE)</f>
        <v>#N/A</v>
      </c>
      <c r="M1810" s="15" t="e">
        <f>VLOOKUP(A1810,'Hospitalisation Details'!A1808:I4151,6,FALSE)</f>
        <v>#N/A</v>
      </c>
      <c r="N1810" s="15" t="e">
        <f>VLOOKUP(A1810,'Hospitalisation Details'!A1808:I4151,7,FALSE)</f>
        <v>#N/A</v>
      </c>
      <c r="O1810" s="15" t="e">
        <f>VLOOKUP(A1810,'Hospitalisation Details'!A1808:I4151,8,FALSE)</f>
        <v>#N/A</v>
      </c>
      <c r="P1810" s="15" t="e">
        <f>VLOOKUP(A1810,'Hospitalisation Details'!A1808:I4151,9,FALSE)</f>
        <v>#N/A</v>
      </c>
      <c r="Q1810" s="15" t="e">
        <f>VLOOKUP(A1810,'Hospitalisation Details'!A1808:K4151,11,FALSE)</f>
        <v>#N/A</v>
      </c>
    </row>
    <row r="1811" spans="1:17" ht="15.6" x14ac:dyDescent="0.3">
      <c r="A1811" s="78" t="s">
        <v>561</v>
      </c>
      <c r="B1811" s="78" t="str">
        <f>VLOOKUP(A1811,'Customer Names'!A1809:C4144,3,FALSE)</f>
        <v>Ashley</v>
      </c>
      <c r="C1811" s="91">
        <f>VLOOKUP(A1811,'Medical Examinations'!A1809:H4144,2,FALSE)</f>
        <v>23.844999999999999</v>
      </c>
      <c r="D1811" s="15">
        <f>VLOOKUP(A1811,'Medical Examinations'!A1809:H4144,3,FALSE)</f>
        <v>4.3600000000000003</v>
      </c>
      <c r="E1811" s="15" t="str">
        <f>VLOOKUP(A1811,'Medical Examinations'!A1809:H4144,4,FALSE)</f>
        <v>No</v>
      </c>
      <c r="F1811" s="15" t="str">
        <f>VLOOKUP(A1811,'Medical Examinations'!A1809:H4144,5,FALSE)</f>
        <v>No</v>
      </c>
      <c r="G1811" s="15" t="str">
        <f>VLOOKUP(A1811,'Medical Examinations'!A1809:H4144,6,FALSE)</f>
        <v>No</v>
      </c>
      <c r="H1811" s="15">
        <f>VLOOKUP(A1811,'Medical Examinations'!A1809:H4144,7,FALSE)</f>
        <v>0</v>
      </c>
      <c r="I1811" s="15" t="str">
        <f>VLOOKUP(A1811,'Medical Examinations'!A1809:H4144,8,FALSE)</f>
        <v>No</v>
      </c>
      <c r="J1811" s="15" t="str">
        <f>VLOOKUP(A1811,'Medical Examinations'!A1809:J4144,9,FALSE)</f>
        <v>NORMAL WEIGHT</v>
      </c>
      <c r="K1811" s="15" t="str">
        <f>VLOOKUP(A1811,'Medical Examinations'!A1809:J4144,10,FALSE)</f>
        <v>NORMAL</v>
      </c>
      <c r="L1811" s="15" t="e">
        <f>VLOOKUP(A1811,'Hospitalisation Details'!A1809:J4152,10,FALSE)</f>
        <v>#N/A</v>
      </c>
      <c r="M1811" s="15" t="e">
        <f>VLOOKUP(A1811,'Hospitalisation Details'!A1809:I4152,6,FALSE)</f>
        <v>#N/A</v>
      </c>
      <c r="N1811" s="15" t="e">
        <f>VLOOKUP(A1811,'Hospitalisation Details'!A1809:I4152,7,FALSE)</f>
        <v>#N/A</v>
      </c>
      <c r="O1811" s="15" t="e">
        <f>VLOOKUP(A1811,'Hospitalisation Details'!A1809:I4152,8,FALSE)</f>
        <v>#N/A</v>
      </c>
      <c r="P1811" s="15" t="e">
        <f>VLOOKUP(A1811,'Hospitalisation Details'!A1809:I4152,9,FALSE)</f>
        <v>#N/A</v>
      </c>
      <c r="Q1811" s="15" t="e">
        <f>VLOOKUP(A1811,'Hospitalisation Details'!A1809:K4152,11,FALSE)</f>
        <v>#N/A</v>
      </c>
    </row>
    <row r="1812" spans="1:17" ht="15.6" x14ac:dyDescent="0.3">
      <c r="A1812" s="78" t="s">
        <v>560</v>
      </c>
      <c r="B1812" s="78" t="str">
        <f>VLOOKUP(A1812,'Customer Names'!A1810:C4145,3,FALSE)</f>
        <v>Cindy</v>
      </c>
      <c r="C1812" s="91">
        <f>VLOOKUP(A1812,'Medical Examinations'!A1810:H4145,2,FALSE)</f>
        <v>22.895</v>
      </c>
      <c r="D1812" s="15">
        <f>VLOOKUP(A1812,'Medical Examinations'!A1810:H4145,3,FALSE)</f>
        <v>5.24</v>
      </c>
      <c r="E1812" s="15" t="str">
        <f>VLOOKUP(A1812,'Medical Examinations'!A1810:H4145,4,FALSE)</f>
        <v>No</v>
      </c>
      <c r="F1812" s="15" t="str">
        <f>VLOOKUP(A1812,'Medical Examinations'!A1810:H4145,5,FALSE)</f>
        <v>No</v>
      </c>
      <c r="G1812" s="15" t="str">
        <f>VLOOKUP(A1812,'Medical Examinations'!A1810:H4145,6,FALSE)</f>
        <v>No</v>
      </c>
      <c r="H1812" s="15">
        <f>VLOOKUP(A1812,'Medical Examinations'!A1810:H4145,7,FALSE)</f>
        <v>1</v>
      </c>
      <c r="I1812" s="15" t="str">
        <f>VLOOKUP(A1812,'Medical Examinations'!A1810:H4145,8,FALSE)</f>
        <v>No</v>
      </c>
      <c r="J1812" s="15" t="str">
        <f>VLOOKUP(A1812,'Medical Examinations'!A1810:J4145,9,FALSE)</f>
        <v>NORMAL WEIGHT</v>
      </c>
      <c r="K1812" s="15" t="str">
        <f>VLOOKUP(A1812,'Medical Examinations'!A1810:J4145,10,FALSE)</f>
        <v>NORMAL</v>
      </c>
      <c r="L1812" s="15" t="e">
        <f>VLOOKUP(A1812,'Hospitalisation Details'!A1810:J4153,10,FALSE)</f>
        <v>#N/A</v>
      </c>
      <c r="M1812" s="15" t="e">
        <f>VLOOKUP(A1812,'Hospitalisation Details'!A1810:I4153,6,FALSE)</f>
        <v>#N/A</v>
      </c>
      <c r="N1812" s="15" t="e">
        <f>VLOOKUP(A1812,'Hospitalisation Details'!A1810:I4153,7,FALSE)</f>
        <v>#N/A</v>
      </c>
      <c r="O1812" s="15" t="e">
        <f>VLOOKUP(A1812,'Hospitalisation Details'!A1810:I4153,8,FALSE)</f>
        <v>#N/A</v>
      </c>
      <c r="P1812" s="15" t="e">
        <f>VLOOKUP(A1812,'Hospitalisation Details'!A1810:I4153,9,FALSE)</f>
        <v>#N/A</v>
      </c>
      <c r="Q1812" s="15" t="e">
        <f>VLOOKUP(A1812,'Hospitalisation Details'!A1810:K4153,11,FALSE)</f>
        <v>#N/A</v>
      </c>
    </row>
    <row r="1813" spans="1:17" ht="15.6" x14ac:dyDescent="0.3">
      <c r="A1813" s="78" t="s">
        <v>559</v>
      </c>
      <c r="B1813" s="78" t="str">
        <f>VLOOKUP(A1813,'Customer Names'!A1811:C4146,3,FALSE)</f>
        <v>Esther</v>
      </c>
      <c r="C1813" s="91">
        <f>VLOOKUP(A1813,'Medical Examinations'!A1811:H4146,2,FALSE)</f>
        <v>21.945</v>
      </c>
      <c r="D1813" s="15">
        <f>VLOOKUP(A1813,'Medical Examinations'!A1811:H4146,3,FALSE)</f>
        <v>5.37</v>
      </c>
      <c r="E1813" s="15" t="str">
        <f>VLOOKUP(A1813,'Medical Examinations'!A1811:H4146,4,FALSE)</f>
        <v>No</v>
      </c>
      <c r="F1813" s="15" t="str">
        <f>VLOOKUP(A1813,'Medical Examinations'!A1811:H4146,5,FALSE)</f>
        <v>No</v>
      </c>
      <c r="G1813" s="15" t="str">
        <f>VLOOKUP(A1813,'Medical Examinations'!A1811:H4146,6,FALSE)</f>
        <v>No</v>
      </c>
      <c r="H1813" s="15">
        <f>VLOOKUP(A1813,'Medical Examinations'!A1811:H4146,7,FALSE)</f>
        <v>1</v>
      </c>
      <c r="I1813" s="15" t="str">
        <f>VLOOKUP(A1813,'Medical Examinations'!A1811:H4146,8,FALSE)</f>
        <v>No</v>
      </c>
      <c r="J1813" s="15" t="str">
        <f>VLOOKUP(A1813,'Medical Examinations'!A1811:J4146,9,FALSE)</f>
        <v>NORMAL WEIGHT</v>
      </c>
      <c r="K1813" s="15" t="str">
        <f>VLOOKUP(A1813,'Medical Examinations'!A1811:J4146,10,FALSE)</f>
        <v>NORMAL</v>
      </c>
      <c r="L1813" s="15" t="e">
        <f>VLOOKUP(A1813,'Hospitalisation Details'!A1811:J4154,10,FALSE)</f>
        <v>#N/A</v>
      </c>
      <c r="M1813" s="15" t="e">
        <f>VLOOKUP(A1813,'Hospitalisation Details'!A1811:I4154,6,FALSE)</f>
        <v>#N/A</v>
      </c>
      <c r="N1813" s="15" t="e">
        <f>VLOOKUP(A1813,'Hospitalisation Details'!A1811:I4154,7,FALSE)</f>
        <v>#N/A</v>
      </c>
      <c r="O1813" s="15" t="e">
        <f>VLOOKUP(A1813,'Hospitalisation Details'!A1811:I4154,8,FALSE)</f>
        <v>#N/A</v>
      </c>
      <c r="P1813" s="15" t="e">
        <f>VLOOKUP(A1813,'Hospitalisation Details'!A1811:I4154,9,FALSE)</f>
        <v>#N/A</v>
      </c>
      <c r="Q1813" s="15" t="e">
        <f>VLOOKUP(A1813,'Hospitalisation Details'!A1811:K4154,11,FALSE)</f>
        <v>#N/A</v>
      </c>
    </row>
    <row r="1814" spans="1:17" ht="15.6" x14ac:dyDescent="0.3">
      <c r="A1814" s="78" t="s">
        <v>558</v>
      </c>
      <c r="B1814" s="78" t="str">
        <f>VLOOKUP(A1814,'Customer Names'!A1812:C4147,3,FALSE)</f>
        <v>Jackie</v>
      </c>
      <c r="C1814" s="91">
        <f>VLOOKUP(A1814,'Medical Examinations'!A1812:H4147,2,FALSE)</f>
        <v>19.47</v>
      </c>
      <c r="D1814" s="15">
        <f>VLOOKUP(A1814,'Medical Examinations'!A1812:H4147,3,FALSE)</f>
        <v>6.6</v>
      </c>
      <c r="E1814" s="15" t="str">
        <f>VLOOKUP(A1814,'Medical Examinations'!A1812:H4147,4,FALSE)</f>
        <v>yes</v>
      </c>
      <c r="F1814" s="15" t="str">
        <f>VLOOKUP(A1814,'Medical Examinations'!A1812:H4147,5,FALSE)</f>
        <v>No</v>
      </c>
      <c r="G1814" s="15" t="str">
        <f>VLOOKUP(A1814,'Medical Examinations'!A1812:H4147,6,FALSE)</f>
        <v>No</v>
      </c>
      <c r="H1814" s="15">
        <f>VLOOKUP(A1814,'Medical Examinations'!A1812:H4147,7,FALSE)</f>
        <v>0</v>
      </c>
      <c r="I1814" s="15" t="str">
        <f>VLOOKUP(A1814,'Medical Examinations'!A1812:H4147,8,FALSE)</f>
        <v>No</v>
      </c>
      <c r="J1814" s="15" t="str">
        <f>VLOOKUP(A1814,'Medical Examinations'!A1812:J4147,9,FALSE)</f>
        <v>NORMAL WEIGHT</v>
      </c>
      <c r="K1814" s="15" t="str">
        <f>VLOOKUP(A1814,'Medical Examinations'!A1812:J4147,10,FALSE)</f>
        <v>DIABETES</v>
      </c>
      <c r="L1814" s="15" t="e">
        <f>VLOOKUP(A1814,'Hospitalisation Details'!A1812:J4155,10,FALSE)</f>
        <v>#N/A</v>
      </c>
      <c r="M1814" s="15" t="e">
        <f>VLOOKUP(A1814,'Hospitalisation Details'!A1812:I4155,6,FALSE)</f>
        <v>#N/A</v>
      </c>
      <c r="N1814" s="15" t="e">
        <f>VLOOKUP(A1814,'Hospitalisation Details'!A1812:I4155,7,FALSE)</f>
        <v>#N/A</v>
      </c>
      <c r="O1814" s="15" t="e">
        <f>VLOOKUP(A1814,'Hospitalisation Details'!A1812:I4155,8,FALSE)</f>
        <v>#N/A</v>
      </c>
      <c r="P1814" s="15" t="e">
        <f>VLOOKUP(A1814,'Hospitalisation Details'!A1812:I4155,9,FALSE)</f>
        <v>#N/A</v>
      </c>
      <c r="Q1814" s="15" t="e">
        <f>VLOOKUP(A1814,'Hospitalisation Details'!A1812:K4155,11,FALSE)</f>
        <v>#N/A</v>
      </c>
    </row>
    <row r="1815" spans="1:17" ht="15.6" x14ac:dyDescent="0.3">
      <c r="A1815" s="78" t="s">
        <v>557</v>
      </c>
      <c r="B1815" s="78" t="str">
        <f>VLOOKUP(A1815,'Customer Names'!A1813:C4148,3,FALSE)</f>
        <v>Timothy P.</v>
      </c>
      <c r="C1815" s="91">
        <f>VLOOKUP(A1815,'Medical Examinations'!A1813:H4148,2,FALSE)</f>
        <v>15.61</v>
      </c>
      <c r="D1815" s="15">
        <f>VLOOKUP(A1815,'Medical Examinations'!A1813:H4148,3,FALSE)</f>
        <v>5.77</v>
      </c>
      <c r="E1815" s="15" t="str">
        <f>VLOOKUP(A1815,'Medical Examinations'!A1813:H4148,4,FALSE)</f>
        <v>No</v>
      </c>
      <c r="F1815" s="15" t="str">
        <f>VLOOKUP(A1815,'Medical Examinations'!A1813:H4148,5,FALSE)</f>
        <v>No</v>
      </c>
      <c r="G1815" s="15" t="str">
        <f>VLOOKUP(A1815,'Medical Examinations'!A1813:H4148,6,FALSE)</f>
        <v>No</v>
      </c>
      <c r="H1815" s="15">
        <f>VLOOKUP(A1815,'Medical Examinations'!A1813:H4148,7,FALSE)</f>
        <v>0</v>
      </c>
      <c r="I1815" s="15" t="str">
        <f>VLOOKUP(A1815,'Medical Examinations'!A1813:H4148,8,FALSE)</f>
        <v>No</v>
      </c>
      <c r="J1815" s="15" t="str">
        <f>VLOOKUP(A1815,'Medical Examinations'!A1813:J4148,9,FALSE)</f>
        <v>UNDERWEIGHT</v>
      </c>
      <c r="K1815" s="15" t="str">
        <f>VLOOKUP(A1815,'Medical Examinations'!A1813:J4148,10,FALSE)</f>
        <v>PREDIABETES</v>
      </c>
      <c r="L1815" s="15" t="e">
        <f>VLOOKUP(A1815,'Hospitalisation Details'!A1813:J4156,10,FALSE)</f>
        <v>#N/A</v>
      </c>
      <c r="M1815" s="15" t="e">
        <f>VLOOKUP(A1815,'Hospitalisation Details'!A1813:I4156,6,FALSE)</f>
        <v>#N/A</v>
      </c>
      <c r="N1815" s="15" t="e">
        <f>VLOOKUP(A1815,'Hospitalisation Details'!A1813:I4156,7,FALSE)</f>
        <v>#N/A</v>
      </c>
      <c r="O1815" s="15" t="e">
        <f>VLOOKUP(A1815,'Hospitalisation Details'!A1813:I4156,8,FALSE)</f>
        <v>#N/A</v>
      </c>
      <c r="P1815" s="15" t="e">
        <f>VLOOKUP(A1815,'Hospitalisation Details'!A1813:I4156,9,FALSE)</f>
        <v>#N/A</v>
      </c>
      <c r="Q1815" s="15" t="e">
        <f>VLOOKUP(A1815,'Hospitalisation Details'!A1813:K4156,11,FALSE)</f>
        <v>#N/A</v>
      </c>
    </row>
    <row r="1816" spans="1:17" ht="15.6" x14ac:dyDescent="0.3">
      <c r="A1816" s="78" t="s">
        <v>556</v>
      </c>
      <c r="B1816" s="78" t="str">
        <f>VLOOKUP(A1816,'Customer Names'!A1814:C4149,3,FALSE)</f>
        <v>Lauren</v>
      </c>
      <c r="C1816" s="91">
        <f>VLOOKUP(A1816,'Medical Examinations'!A1814:H4149,2,FALSE)</f>
        <v>28.6</v>
      </c>
      <c r="D1816" s="15">
        <f>VLOOKUP(A1816,'Medical Examinations'!A1814:H4149,3,FALSE)</f>
        <v>6.08</v>
      </c>
      <c r="E1816" s="15" t="str">
        <f>VLOOKUP(A1816,'Medical Examinations'!A1814:H4149,4,FALSE)</f>
        <v>No</v>
      </c>
      <c r="F1816" s="15" t="str">
        <f>VLOOKUP(A1816,'Medical Examinations'!A1814:H4149,5,FALSE)</f>
        <v>No</v>
      </c>
      <c r="G1816" s="15" t="str">
        <f>VLOOKUP(A1816,'Medical Examinations'!A1814:H4149,6,FALSE)</f>
        <v>Yes</v>
      </c>
      <c r="H1816" s="15">
        <f>VLOOKUP(A1816,'Medical Examinations'!A1814:H4149,7,FALSE)</f>
        <v>1</v>
      </c>
      <c r="I1816" s="15" t="str">
        <f>VLOOKUP(A1816,'Medical Examinations'!A1814:H4149,8,FALSE)</f>
        <v>No</v>
      </c>
      <c r="J1816" s="15" t="str">
        <f>VLOOKUP(A1816,'Medical Examinations'!A1814:J4149,9,FALSE)</f>
        <v>OVERWEIGHT</v>
      </c>
      <c r="K1816" s="15" t="str">
        <f>VLOOKUP(A1816,'Medical Examinations'!A1814:J4149,10,FALSE)</f>
        <v>PREDIABETES</v>
      </c>
      <c r="L1816" s="15" t="e">
        <f>VLOOKUP(A1816,'Hospitalisation Details'!A1814:J4157,10,FALSE)</f>
        <v>#N/A</v>
      </c>
      <c r="M1816" s="15" t="e">
        <f>VLOOKUP(A1816,'Hospitalisation Details'!A1814:I4157,6,FALSE)</f>
        <v>#N/A</v>
      </c>
      <c r="N1816" s="15" t="e">
        <f>VLOOKUP(A1816,'Hospitalisation Details'!A1814:I4157,7,FALSE)</f>
        <v>#N/A</v>
      </c>
      <c r="O1816" s="15" t="e">
        <f>VLOOKUP(A1816,'Hospitalisation Details'!A1814:I4157,8,FALSE)</f>
        <v>#N/A</v>
      </c>
      <c r="P1816" s="15" t="e">
        <f>VLOOKUP(A1816,'Hospitalisation Details'!A1814:I4157,9,FALSE)</f>
        <v>#N/A</v>
      </c>
      <c r="Q1816" s="15" t="e">
        <f>VLOOKUP(A1816,'Hospitalisation Details'!A1814:K4157,11,FALSE)</f>
        <v>#N/A</v>
      </c>
    </row>
    <row r="1817" spans="1:17" ht="15.6" x14ac:dyDescent="0.3">
      <c r="A1817" s="78" t="s">
        <v>555</v>
      </c>
      <c r="B1817" s="78" t="str">
        <f>VLOOKUP(A1817,'Customer Names'!A1815:C4150,3,FALSE)</f>
        <v>Benjamin</v>
      </c>
      <c r="C1817" s="91">
        <f>VLOOKUP(A1817,'Medical Examinations'!A1815:H4150,2,FALSE)</f>
        <v>46.53</v>
      </c>
      <c r="D1817" s="15">
        <f>VLOOKUP(A1817,'Medical Examinations'!A1815:H4150,3,FALSE)</f>
        <v>4.16</v>
      </c>
      <c r="E1817" s="15" t="str">
        <f>VLOOKUP(A1817,'Medical Examinations'!A1815:H4150,4,FALSE)</f>
        <v>No</v>
      </c>
      <c r="F1817" s="15" t="str">
        <f>VLOOKUP(A1817,'Medical Examinations'!A1815:H4150,5,FALSE)</f>
        <v>No</v>
      </c>
      <c r="G1817" s="15" t="str">
        <f>VLOOKUP(A1817,'Medical Examinations'!A1815:H4150,6,FALSE)</f>
        <v>No</v>
      </c>
      <c r="H1817" s="15">
        <f>VLOOKUP(A1817,'Medical Examinations'!A1815:H4150,7,FALSE)</f>
        <v>0</v>
      </c>
      <c r="I1817" s="15" t="str">
        <f>VLOOKUP(A1817,'Medical Examinations'!A1815:H4150,8,FALSE)</f>
        <v>No</v>
      </c>
      <c r="J1817" s="15" t="str">
        <f>VLOOKUP(A1817,'Medical Examinations'!A1815:J4150,9,FALSE)</f>
        <v>OBESITY</v>
      </c>
      <c r="K1817" s="15" t="str">
        <f>VLOOKUP(A1817,'Medical Examinations'!A1815:J4150,10,FALSE)</f>
        <v>NORMAL</v>
      </c>
      <c r="L1817" s="15" t="e">
        <f>VLOOKUP(A1817,'Hospitalisation Details'!A1815:J4158,10,FALSE)</f>
        <v>#N/A</v>
      </c>
      <c r="M1817" s="15" t="e">
        <f>VLOOKUP(A1817,'Hospitalisation Details'!A1815:I4158,6,FALSE)</f>
        <v>#N/A</v>
      </c>
      <c r="N1817" s="15" t="e">
        <f>VLOOKUP(A1817,'Hospitalisation Details'!A1815:I4158,7,FALSE)</f>
        <v>#N/A</v>
      </c>
      <c r="O1817" s="15" t="e">
        <f>VLOOKUP(A1817,'Hospitalisation Details'!A1815:I4158,8,FALSE)</f>
        <v>#N/A</v>
      </c>
      <c r="P1817" s="15" t="e">
        <f>VLOOKUP(A1817,'Hospitalisation Details'!A1815:I4158,9,FALSE)</f>
        <v>#N/A</v>
      </c>
      <c r="Q1817" s="15" t="e">
        <f>VLOOKUP(A1817,'Hospitalisation Details'!A1815:K4158,11,FALSE)</f>
        <v>#N/A</v>
      </c>
    </row>
    <row r="1818" spans="1:17" ht="15.6" x14ac:dyDescent="0.3">
      <c r="A1818" s="78" t="s">
        <v>554</v>
      </c>
      <c r="B1818" s="78" t="str">
        <f>VLOOKUP(A1818,'Customer Names'!A1816:C4151,3,FALSE)</f>
        <v>Hugo M</v>
      </c>
      <c r="C1818" s="91">
        <f>VLOOKUP(A1818,'Medical Examinations'!A1816:H4151,2,FALSE)</f>
        <v>34.99</v>
      </c>
      <c r="D1818" s="15">
        <f>VLOOKUP(A1818,'Medical Examinations'!A1816:H4151,3,FALSE)</f>
        <v>5.0999999999999996</v>
      </c>
      <c r="E1818" s="15" t="str">
        <f>VLOOKUP(A1818,'Medical Examinations'!A1816:H4151,4,FALSE)</f>
        <v>No</v>
      </c>
      <c r="F1818" s="15" t="str">
        <f>VLOOKUP(A1818,'Medical Examinations'!A1816:H4151,5,FALSE)</f>
        <v>No</v>
      </c>
      <c r="G1818" s="15" t="str">
        <f>VLOOKUP(A1818,'Medical Examinations'!A1816:H4151,6,FALSE)</f>
        <v>Yes</v>
      </c>
      <c r="H1818" s="15">
        <f>VLOOKUP(A1818,'Medical Examinations'!A1816:H4151,7,FALSE)</f>
        <v>1</v>
      </c>
      <c r="I1818" s="15" t="str">
        <f>VLOOKUP(A1818,'Medical Examinations'!A1816:H4151,8,FALSE)</f>
        <v>No</v>
      </c>
      <c r="J1818" s="15" t="str">
        <f>VLOOKUP(A1818,'Medical Examinations'!A1816:J4151,9,FALSE)</f>
        <v>OBESITY</v>
      </c>
      <c r="K1818" s="15" t="str">
        <f>VLOOKUP(A1818,'Medical Examinations'!A1816:J4151,10,FALSE)</f>
        <v>NORMAL</v>
      </c>
      <c r="L1818" s="15" t="e">
        <f>VLOOKUP(A1818,'Hospitalisation Details'!A1816:J4159,10,FALSE)</f>
        <v>#N/A</v>
      </c>
      <c r="M1818" s="15" t="e">
        <f>VLOOKUP(A1818,'Hospitalisation Details'!A1816:I4159,6,FALSE)</f>
        <v>#N/A</v>
      </c>
      <c r="N1818" s="15" t="e">
        <f>VLOOKUP(A1818,'Hospitalisation Details'!A1816:I4159,7,FALSE)</f>
        <v>#N/A</v>
      </c>
      <c r="O1818" s="15" t="e">
        <f>VLOOKUP(A1818,'Hospitalisation Details'!A1816:I4159,8,FALSE)</f>
        <v>#N/A</v>
      </c>
      <c r="P1818" s="15" t="e">
        <f>VLOOKUP(A1818,'Hospitalisation Details'!A1816:I4159,9,FALSE)</f>
        <v>#N/A</v>
      </c>
      <c r="Q1818" s="15" t="e">
        <f>VLOOKUP(A1818,'Hospitalisation Details'!A1816:K4159,11,FALSE)</f>
        <v>#N/A</v>
      </c>
    </row>
    <row r="1819" spans="1:17" ht="15.6" x14ac:dyDescent="0.3">
      <c r="A1819" s="78" t="s">
        <v>553</v>
      </c>
      <c r="B1819" s="78" t="str">
        <f>VLOOKUP(A1819,'Customer Names'!A1817:C4152,3,FALSE)</f>
        <v>Daniel J. Jr.</v>
      </c>
      <c r="C1819" s="91">
        <f>VLOOKUP(A1819,'Medical Examinations'!A1817:H4152,2,FALSE)</f>
        <v>17.05</v>
      </c>
      <c r="D1819" s="15">
        <f>VLOOKUP(A1819,'Medical Examinations'!A1817:H4152,3,FALSE)</f>
        <v>5.3</v>
      </c>
      <c r="E1819" s="15" t="str">
        <f>VLOOKUP(A1819,'Medical Examinations'!A1817:H4152,4,FALSE)</f>
        <v>No</v>
      </c>
      <c r="F1819" s="15" t="str">
        <f>VLOOKUP(A1819,'Medical Examinations'!A1817:H4152,5,FALSE)</f>
        <v>No</v>
      </c>
      <c r="G1819" s="15" t="str">
        <f>VLOOKUP(A1819,'Medical Examinations'!A1817:H4152,6,FALSE)</f>
        <v>Yes</v>
      </c>
      <c r="H1819" s="15">
        <f>VLOOKUP(A1819,'Medical Examinations'!A1817:H4152,7,FALSE)</f>
        <v>1</v>
      </c>
      <c r="I1819" s="15" t="str">
        <f>VLOOKUP(A1819,'Medical Examinations'!A1817:H4152,8,FALSE)</f>
        <v>No</v>
      </c>
      <c r="J1819" s="15" t="str">
        <f>VLOOKUP(A1819,'Medical Examinations'!A1817:J4152,9,FALSE)</f>
        <v>UNDERWEIGHT</v>
      </c>
      <c r="K1819" s="15" t="str">
        <f>VLOOKUP(A1819,'Medical Examinations'!A1817:J4152,10,FALSE)</f>
        <v>NORMAL</v>
      </c>
      <c r="L1819" s="15" t="e">
        <f>VLOOKUP(A1819,'Hospitalisation Details'!A1817:J4160,10,FALSE)</f>
        <v>#N/A</v>
      </c>
      <c r="M1819" s="15" t="e">
        <f>VLOOKUP(A1819,'Hospitalisation Details'!A1817:I4160,6,FALSE)</f>
        <v>#N/A</v>
      </c>
      <c r="N1819" s="15" t="e">
        <f>VLOOKUP(A1819,'Hospitalisation Details'!A1817:I4160,7,FALSE)</f>
        <v>#N/A</v>
      </c>
      <c r="O1819" s="15" t="e">
        <f>VLOOKUP(A1819,'Hospitalisation Details'!A1817:I4160,8,FALSE)</f>
        <v>#N/A</v>
      </c>
      <c r="P1819" s="15" t="e">
        <f>VLOOKUP(A1819,'Hospitalisation Details'!A1817:I4160,9,FALSE)</f>
        <v>#N/A</v>
      </c>
      <c r="Q1819" s="15" t="e">
        <f>VLOOKUP(A1819,'Hospitalisation Details'!A1817:K4160,11,FALSE)</f>
        <v>#N/A</v>
      </c>
    </row>
    <row r="1820" spans="1:17" ht="15.6" x14ac:dyDescent="0.3">
      <c r="A1820" s="78" t="s">
        <v>552</v>
      </c>
      <c r="B1820" s="78" t="str">
        <f>VLOOKUP(A1820,'Customer Names'!A1818:C4153,3,FALSE)</f>
        <v>Justin R</v>
      </c>
      <c r="C1820" s="91">
        <f>VLOOKUP(A1820,'Medical Examinations'!A1818:H4153,2,FALSE)</f>
        <v>37.18</v>
      </c>
      <c r="D1820" s="15">
        <f>VLOOKUP(A1820,'Medical Examinations'!A1818:H4153,3,FALSE)</f>
        <v>4.9000000000000004</v>
      </c>
      <c r="E1820" s="15" t="str">
        <f>VLOOKUP(A1820,'Medical Examinations'!A1818:H4153,4,FALSE)</f>
        <v>No</v>
      </c>
      <c r="F1820" s="15" t="str">
        <f>VLOOKUP(A1820,'Medical Examinations'!A1818:H4153,5,FALSE)</f>
        <v>No</v>
      </c>
      <c r="G1820" s="15" t="str">
        <f>VLOOKUP(A1820,'Medical Examinations'!A1818:H4153,6,FALSE)</f>
        <v>No</v>
      </c>
      <c r="H1820" s="15">
        <f>VLOOKUP(A1820,'Medical Examinations'!A1818:H4153,7,FALSE)</f>
        <v>0</v>
      </c>
      <c r="I1820" s="15" t="str">
        <f>VLOOKUP(A1820,'Medical Examinations'!A1818:H4153,8,FALSE)</f>
        <v>No</v>
      </c>
      <c r="J1820" s="15" t="str">
        <f>VLOOKUP(A1820,'Medical Examinations'!A1818:J4153,9,FALSE)</f>
        <v>OBESITY</v>
      </c>
      <c r="K1820" s="15" t="str">
        <f>VLOOKUP(A1820,'Medical Examinations'!A1818:J4153,10,FALSE)</f>
        <v>NORMAL</v>
      </c>
      <c r="L1820" s="15" t="e">
        <f>VLOOKUP(A1820,'Hospitalisation Details'!A1818:J4161,10,FALSE)</f>
        <v>#N/A</v>
      </c>
      <c r="M1820" s="15" t="e">
        <f>VLOOKUP(A1820,'Hospitalisation Details'!A1818:I4161,6,FALSE)</f>
        <v>#N/A</v>
      </c>
      <c r="N1820" s="15" t="e">
        <f>VLOOKUP(A1820,'Hospitalisation Details'!A1818:I4161,7,FALSE)</f>
        <v>#N/A</v>
      </c>
      <c r="O1820" s="15" t="e">
        <f>VLOOKUP(A1820,'Hospitalisation Details'!A1818:I4161,8,FALSE)</f>
        <v>#N/A</v>
      </c>
      <c r="P1820" s="15" t="e">
        <f>VLOOKUP(A1820,'Hospitalisation Details'!A1818:I4161,9,FALSE)</f>
        <v>#N/A</v>
      </c>
      <c r="Q1820" s="15" t="e">
        <f>VLOOKUP(A1820,'Hospitalisation Details'!A1818:K4161,11,FALSE)</f>
        <v>#N/A</v>
      </c>
    </row>
    <row r="1821" spans="1:17" ht="15.6" x14ac:dyDescent="0.3">
      <c r="A1821" s="78" t="s">
        <v>551</v>
      </c>
      <c r="B1821" s="78" t="str">
        <f>VLOOKUP(A1821,'Customer Names'!A1819:C4154,3,FALSE)</f>
        <v>Colin</v>
      </c>
      <c r="C1821" s="91">
        <f>VLOOKUP(A1821,'Medical Examinations'!A1819:H4154,2,FALSE)</f>
        <v>35.200000000000003</v>
      </c>
      <c r="D1821" s="15">
        <f>VLOOKUP(A1821,'Medical Examinations'!A1819:H4154,3,FALSE)</f>
        <v>5.55</v>
      </c>
      <c r="E1821" s="15" t="str">
        <f>VLOOKUP(A1821,'Medical Examinations'!A1819:H4154,4,FALSE)</f>
        <v>No</v>
      </c>
      <c r="F1821" s="15" t="str">
        <f>VLOOKUP(A1821,'Medical Examinations'!A1819:H4154,5,FALSE)</f>
        <v>No</v>
      </c>
      <c r="G1821" s="15" t="str">
        <f>VLOOKUP(A1821,'Medical Examinations'!A1819:H4154,6,FALSE)</f>
        <v>No</v>
      </c>
      <c r="H1821" s="15">
        <f>VLOOKUP(A1821,'Medical Examinations'!A1819:H4154,7,FALSE)</f>
        <v>0</v>
      </c>
      <c r="I1821" s="15" t="str">
        <f>VLOOKUP(A1821,'Medical Examinations'!A1819:H4154,8,FALSE)</f>
        <v>No</v>
      </c>
      <c r="J1821" s="15" t="str">
        <f>VLOOKUP(A1821,'Medical Examinations'!A1819:J4154,9,FALSE)</f>
        <v>OBESITY</v>
      </c>
      <c r="K1821" s="15" t="str">
        <f>VLOOKUP(A1821,'Medical Examinations'!A1819:J4154,10,FALSE)</f>
        <v>NORMAL</v>
      </c>
      <c r="L1821" s="15" t="e">
        <f>VLOOKUP(A1821,'Hospitalisation Details'!A1819:J4162,10,FALSE)</f>
        <v>#N/A</v>
      </c>
      <c r="M1821" s="15" t="e">
        <f>VLOOKUP(A1821,'Hospitalisation Details'!A1819:I4162,6,FALSE)</f>
        <v>#N/A</v>
      </c>
      <c r="N1821" s="15" t="e">
        <f>VLOOKUP(A1821,'Hospitalisation Details'!A1819:I4162,7,FALSE)</f>
        <v>#N/A</v>
      </c>
      <c r="O1821" s="15" t="e">
        <f>VLOOKUP(A1821,'Hospitalisation Details'!A1819:I4162,8,FALSE)</f>
        <v>#N/A</v>
      </c>
      <c r="P1821" s="15" t="e">
        <f>VLOOKUP(A1821,'Hospitalisation Details'!A1819:I4162,9,FALSE)</f>
        <v>#N/A</v>
      </c>
      <c r="Q1821" s="15" t="e">
        <f>VLOOKUP(A1821,'Hospitalisation Details'!A1819:K4162,11,FALSE)</f>
        <v>#N/A</v>
      </c>
    </row>
    <row r="1822" spans="1:17" ht="15.6" x14ac:dyDescent="0.3">
      <c r="A1822" s="78" t="s">
        <v>550</v>
      </c>
      <c r="B1822" s="78" t="str">
        <f>VLOOKUP(A1822,'Customer Names'!A1820:C4155,3,FALSE)</f>
        <v>Rob</v>
      </c>
      <c r="C1822" s="91">
        <f>VLOOKUP(A1822,'Medical Examinations'!A1820:H4155,2,FALSE)</f>
        <v>37.335000000000001</v>
      </c>
      <c r="D1822" s="15">
        <f>VLOOKUP(A1822,'Medical Examinations'!A1820:H4155,3,FALSE)</f>
        <v>4.95</v>
      </c>
      <c r="E1822" s="15" t="str">
        <f>VLOOKUP(A1822,'Medical Examinations'!A1820:H4155,4,FALSE)</f>
        <v>No</v>
      </c>
      <c r="F1822" s="15" t="str">
        <f>VLOOKUP(A1822,'Medical Examinations'!A1820:H4155,5,FALSE)</f>
        <v>No</v>
      </c>
      <c r="G1822" s="15" t="str">
        <f>VLOOKUP(A1822,'Medical Examinations'!A1820:H4155,6,FALSE)</f>
        <v>No</v>
      </c>
      <c r="H1822" s="15">
        <f>VLOOKUP(A1822,'Medical Examinations'!A1820:H4155,7,FALSE)</f>
        <v>0</v>
      </c>
      <c r="I1822" s="15" t="str">
        <f>VLOOKUP(A1822,'Medical Examinations'!A1820:H4155,8,FALSE)</f>
        <v>No</v>
      </c>
      <c r="J1822" s="15" t="str">
        <f>VLOOKUP(A1822,'Medical Examinations'!A1820:J4155,9,FALSE)</f>
        <v>OBESITY</v>
      </c>
      <c r="K1822" s="15" t="str">
        <f>VLOOKUP(A1822,'Medical Examinations'!A1820:J4155,10,FALSE)</f>
        <v>NORMAL</v>
      </c>
      <c r="L1822" s="15" t="e">
        <f>VLOOKUP(A1822,'Hospitalisation Details'!A1820:J4163,10,FALSE)</f>
        <v>#N/A</v>
      </c>
      <c r="M1822" s="15" t="e">
        <f>VLOOKUP(A1822,'Hospitalisation Details'!A1820:I4163,6,FALSE)</f>
        <v>#N/A</v>
      </c>
      <c r="N1822" s="15" t="e">
        <f>VLOOKUP(A1822,'Hospitalisation Details'!A1820:I4163,7,FALSE)</f>
        <v>#N/A</v>
      </c>
      <c r="O1822" s="15" t="e">
        <f>VLOOKUP(A1822,'Hospitalisation Details'!A1820:I4163,8,FALSE)</f>
        <v>#N/A</v>
      </c>
      <c r="P1822" s="15" t="e">
        <f>VLOOKUP(A1822,'Hospitalisation Details'!A1820:I4163,9,FALSE)</f>
        <v>#N/A</v>
      </c>
      <c r="Q1822" s="15" t="e">
        <f>VLOOKUP(A1822,'Hospitalisation Details'!A1820:K4163,11,FALSE)</f>
        <v>#N/A</v>
      </c>
    </row>
    <row r="1823" spans="1:17" ht="15.6" x14ac:dyDescent="0.3">
      <c r="A1823" s="78" t="s">
        <v>549</v>
      </c>
      <c r="B1823" s="78" t="str">
        <f>VLOOKUP(A1823,'Customer Names'!A1821:C4156,3,FALSE)</f>
        <v>Patrick</v>
      </c>
      <c r="C1823" s="91">
        <f>VLOOKUP(A1823,'Medical Examinations'!A1821:H4156,2,FALSE)</f>
        <v>27.265000000000001</v>
      </c>
      <c r="D1823" s="15">
        <f>VLOOKUP(A1823,'Medical Examinations'!A1821:H4156,3,FALSE)</f>
        <v>6.46</v>
      </c>
      <c r="E1823" s="15" t="str">
        <f>VLOOKUP(A1823,'Medical Examinations'!A1821:H4156,4,FALSE)</f>
        <v>yes</v>
      </c>
      <c r="F1823" s="15" t="str">
        <f>VLOOKUP(A1823,'Medical Examinations'!A1821:H4156,5,FALSE)</f>
        <v>No</v>
      </c>
      <c r="G1823" s="15" t="str">
        <f>VLOOKUP(A1823,'Medical Examinations'!A1821:H4156,6,FALSE)</f>
        <v>No</v>
      </c>
      <c r="H1823" s="15">
        <f>VLOOKUP(A1823,'Medical Examinations'!A1821:H4156,7,FALSE)</f>
        <v>0</v>
      </c>
      <c r="I1823" s="15" t="str">
        <f>VLOOKUP(A1823,'Medical Examinations'!A1821:H4156,8,FALSE)</f>
        <v>No</v>
      </c>
      <c r="J1823" s="15" t="str">
        <f>VLOOKUP(A1823,'Medical Examinations'!A1821:J4156,9,FALSE)</f>
        <v>OVERWEIGHT</v>
      </c>
      <c r="K1823" s="15" t="str">
        <f>VLOOKUP(A1823,'Medical Examinations'!A1821:J4156,10,FALSE)</f>
        <v>DIABETES</v>
      </c>
      <c r="L1823" s="15" t="e">
        <f>VLOOKUP(A1823,'Hospitalisation Details'!A1821:J4164,10,FALSE)</f>
        <v>#N/A</v>
      </c>
      <c r="M1823" s="15" t="e">
        <f>VLOOKUP(A1823,'Hospitalisation Details'!A1821:I4164,6,FALSE)</f>
        <v>#N/A</v>
      </c>
      <c r="N1823" s="15" t="e">
        <f>VLOOKUP(A1823,'Hospitalisation Details'!A1821:I4164,7,FALSE)</f>
        <v>#N/A</v>
      </c>
      <c r="O1823" s="15" t="e">
        <f>VLOOKUP(A1823,'Hospitalisation Details'!A1821:I4164,8,FALSE)</f>
        <v>#N/A</v>
      </c>
      <c r="P1823" s="15" t="e">
        <f>VLOOKUP(A1823,'Hospitalisation Details'!A1821:I4164,9,FALSE)</f>
        <v>#N/A</v>
      </c>
      <c r="Q1823" s="15" t="e">
        <f>VLOOKUP(A1823,'Hospitalisation Details'!A1821:K4164,11,FALSE)</f>
        <v>#N/A</v>
      </c>
    </row>
    <row r="1824" spans="1:17" ht="15.6" x14ac:dyDescent="0.3">
      <c r="A1824" s="78" t="s">
        <v>548</v>
      </c>
      <c r="B1824" s="78" t="str">
        <f>VLOOKUP(A1824,'Customer Names'!A1822:C4157,3,FALSE)</f>
        <v>Austin D</v>
      </c>
      <c r="C1824" s="91">
        <f>VLOOKUP(A1824,'Medical Examinations'!A1822:H4157,2,FALSE)</f>
        <v>30.8</v>
      </c>
      <c r="D1824" s="15">
        <f>VLOOKUP(A1824,'Medical Examinations'!A1822:H4157,3,FALSE)</f>
        <v>4.9000000000000004</v>
      </c>
      <c r="E1824" s="15" t="str">
        <f>VLOOKUP(A1824,'Medical Examinations'!A1822:H4157,4,FALSE)</f>
        <v>yes</v>
      </c>
      <c r="F1824" s="15" t="str">
        <f>VLOOKUP(A1824,'Medical Examinations'!A1822:H4157,5,FALSE)</f>
        <v>No</v>
      </c>
      <c r="G1824" s="15" t="str">
        <f>VLOOKUP(A1824,'Medical Examinations'!A1822:H4157,6,FALSE)</f>
        <v>No</v>
      </c>
      <c r="H1824" s="15">
        <f>VLOOKUP(A1824,'Medical Examinations'!A1822:H4157,7,FALSE)</f>
        <v>0</v>
      </c>
      <c r="I1824" s="15" t="str">
        <f>VLOOKUP(A1824,'Medical Examinations'!A1822:H4157,8,FALSE)</f>
        <v>No</v>
      </c>
      <c r="J1824" s="15" t="str">
        <f>VLOOKUP(A1824,'Medical Examinations'!A1822:J4157,9,FALSE)</f>
        <v>OBESITY</v>
      </c>
      <c r="K1824" s="15" t="str">
        <f>VLOOKUP(A1824,'Medical Examinations'!A1822:J4157,10,FALSE)</f>
        <v>NORMAL</v>
      </c>
      <c r="L1824" s="15" t="e">
        <f>VLOOKUP(A1824,'Hospitalisation Details'!A1822:J4165,10,FALSE)</f>
        <v>#N/A</v>
      </c>
      <c r="M1824" s="15" t="e">
        <f>VLOOKUP(A1824,'Hospitalisation Details'!A1822:I4165,6,FALSE)</f>
        <v>#N/A</v>
      </c>
      <c r="N1824" s="15" t="e">
        <f>VLOOKUP(A1824,'Hospitalisation Details'!A1822:I4165,7,FALSE)</f>
        <v>#N/A</v>
      </c>
      <c r="O1824" s="15" t="e">
        <f>VLOOKUP(A1824,'Hospitalisation Details'!A1822:I4165,8,FALSE)</f>
        <v>#N/A</v>
      </c>
      <c r="P1824" s="15" t="e">
        <f>VLOOKUP(A1824,'Hospitalisation Details'!A1822:I4165,9,FALSE)</f>
        <v>#N/A</v>
      </c>
      <c r="Q1824" s="15" t="e">
        <f>VLOOKUP(A1824,'Hospitalisation Details'!A1822:K4165,11,FALSE)</f>
        <v>#N/A</v>
      </c>
    </row>
    <row r="1825" spans="1:17" ht="15.6" x14ac:dyDescent="0.3">
      <c r="A1825" s="78" t="s">
        <v>547</v>
      </c>
      <c r="B1825" s="78" t="str">
        <f>VLOOKUP(A1825,'Customer Names'!A1823:C4158,3,FALSE)</f>
        <v>Ms.  Brittany</v>
      </c>
      <c r="C1825" s="91">
        <f>VLOOKUP(A1825,'Medical Examinations'!A1823:H4158,2,FALSE)</f>
        <v>30.21</v>
      </c>
      <c r="D1825" s="15">
        <f>VLOOKUP(A1825,'Medical Examinations'!A1823:H4158,3,FALSE)</f>
        <v>5.21</v>
      </c>
      <c r="E1825" s="15" t="str">
        <f>VLOOKUP(A1825,'Medical Examinations'!A1823:H4158,4,FALSE)</f>
        <v>No</v>
      </c>
      <c r="F1825" s="15" t="str">
        <f>VLOOKUP(A1825,'Medical Examinations'!A1823:H4158,5,FALSE)</f>
        <v>No</v>
      </c>
      <c r="G1825" s="15" t="str">
        <f>VLOOKUP(A1825,'Medical Examinations'!A1823:H4158,6,FALSE)</f>
        <v>No</v>
      </c>
      <c r="H1825" s="15">
        <f>VLOOKUP(A1825,'Medical Examinations'!A1823:H4158,7,FALSE)</f>
        <v>1</v>
      </c>
      <c r="I1825" s="15" t="str">
        <f>VLOOKUP(A1825,'Medical Examinations'!A1823:H4158,8,FALSE)</f>
        <v>No</v>
      </c>
      <c r="J1825" s="15" t="str">
        <f>VLOOKUP(A1825,'Medical Examinations'!A1823:J4158,9,FALSE)</f>
        <v>OBESITY</v>
      </c>
      <c r="K1825" s="15" t="str">
        <f>VLOOKUP(A1825,'Medical Examinations'!A1823:J4158,10,FALSE)</f>
        <v>NORMAL</v>
      </c>
      <c r="L1825" s="15" t="e">
        <f>VLOOKUP(A1825,'Hospitalisation Details'!A1823:J4166,10,FALSE)</f>
        <v>#N/A</v>
      </c>
      <c r="M1825" s="15" t="e">
        <f>VLOOKUP(A1825,'Hospitalisation Details'!A1823:I4166,6,FALSE)</f>
        <v>#N/A</v>
      </c>
      <c r="N1825" s="15" t="e">
        <f>VLOOKUP(A1825,'Hospitalisation Details'!A1823:I4166,7,FALSE)</f>
        <v>#N/A</v>
      </c>
      <c r="O1825" s="15" t="e">
        <f>VLOOKUP(A1825,'Hospitalisation Details'!A1823:I4166,8,FALSE)</f>
        <v>#N/A</v>
      </c>
      <c r="P1825" s="15" t="e">
        <f>VLOOKUP(A1825,'Hospitalisation Details'!A1823:I4166,9,FALSE)</f>
        <v>#N/A</v>
      </c>
      <c r="Q1825" s="15" t="e">
        <f>VLOOKUP(A1825,'Hospitalisation Details'!A1823:K4166,11,FALSE)</f>
        <v>#N/A</v>
      </c>
    </row>
    <row r="1826" spans="1:17" ht="15.6" x14ac:dyDescent="0.3">
      <c r="A1826" s="78" t="s">
        <v>546</v>
      </c>
      <c r="B1826" s="78" t="str">
        <f>VLOOKUP(A1826,'Customer Names'!A1824:C4159,3,FALSE)</f>
        <v>Matthew T</v>
      </c>
      <c r="C1826" s="91">
        <f>VLOOKUP(A1826,'Medical Examinations'!A1824:H4159,2,FALSE)</f>
        <v>35.340000000000003</v>
      </c>
      <c r="D1826" s="15">
        <f>VLOOKUP(A1826,'Medical Examinations'!A1824:H4159,3,FALSE)</f>
        <v>4.13</v>
      </c>
      <c r="E1826" s="15" t="str">
        <f>VLOOKUP(A1826,'Medical Examinations'!A1824:H4159,4,FALSE)</f>
        <v>No</v>
      </c>
      <c r="F1826" s="15" t="str">
        <f>VLOOKUP(A1826,'Medical Examinations'!A1824:H4159,5,FALSE)</f>
        <v>yes</v>
      </c>
      <c r="G1826" s="15" t="str">
        <f>VLOOKUP(A1826,'Medical Examinations'!A1824:H4159,6,FALSE)</f>
        <v>No</v>
      </c>
      <c r="H1826" s="15">
        <f>VLOOKUP(A1826,'Medical Examinations'!A1824:H4159,7,FALSE)</f>
        <v>1</v>
      </c>
      <c r="I1826" s="15" t="str">
        <f>VLOOKUP(A1826,'Medical Examinations'!A1824:H4159,8,FALSE)</f>
        <v>No</v>
      </c>
      <c r="J1826" s="15" t="str">
        <f>VLOOKUP(A1826,'Medical Examinations'!A1824:J4159,9,FALSE)</f>
        <v>OBESITY</v>
      </c>
      <c r="K1826" s="15" t="str">
        <f>VLOOKUP(A1826,'Medical Examinations'!A1824:J4159,10,FALSE)</f>
        <v>NORMAL</v>
      </c>
      <c r="L1826" s="15" t="e">
        <f>VLOOKUP(A1826,'Hospitalisation Details'!A1824:J4167,10,FALSE)</f>
        <v>#N/A</v>
      </c>
      <c r="M1826" s="15" t="e">
        <f>VLOOKUP(A1826,'Hospitalisation Details'!A1824:I4167,6,FALSE)</f>
        <v>#N/A</v>
      </c>
      <c r="N1826" s="15" t="e">
        <f>VLOOKUP(A1826,'Hospitalisation Details'!A1824:I4167,7,FALSE)</f>
        <v>#N/A</v>
      </c>
      <c r="O1826" s="15" t="e">
        <f>VLOOKUP(A1826,'Hospitalisation Details'!A1824:I4167,8,FALSE)</f>
        <v>#N/A</v>
      </c>
      <c r="P1826" s="15" t="e">
        <f>VLOOKUP(A1826,'Hospitalisation Details'!A1824:I4167,9,FALSE)</f>
        <v>#N/A</v>
      </c>
      <c r="Q1826" s="15" t="e">
        <f>VLOOKUP(A1826,'Hospitalisation Details'!A1824:K4167,11,FALSE)</f>
        <v>#N/A</v>
      </c>
    </row>
    <row r="1827" spans="1:17" ht="15.6" x14ac:dyDescent="0.3">
      <c r="A1827" s="78" t="s">
        <v>545</v>
      </c>
      <c r="B1827" s="78" t="str">
        <f>VLOOKUP(A1827,'Customer Names'!A1825:C4160,3,FALSE)</f>
        <v>Becky G.</v>
      </c>
      <c r="C1827" s="91">
        <f>VLOOKUP(A1827,'Medical Examinations'!A1825:H4160,2,FALSE)</f>
        <v>26.695</v>
      </c>
      <c r="D1827" s="15">
        <f>VLOOKUP(A1827,'Medical Examinations'!A1825:H4160,3,FALSE)</f>
        <v>5.28</v>
      </c>
      <c r="E1827" s="15" t="str">
        <f>VLOOKUP(A1827,'Medical Examinations'!A1825:H4160,4,FALSE)</f>
        <v>No</v>
      </c>
      <c r="F1827" s="15" t="str">
        <f>VLOOKUP(A1827,'Medical Examinations'!A1825:H4160,5,FALSE)</f>
        <v>No</v>
      </c>
      <c r="G1827" s="15" t="str">
        <f>VLOOKUP(A1827,'Medical Examinations'!A1825:H4160,6,FALSE)</f>
        <v>No</v>
      </c>
      <c r="H1827" s="15">
        <f>VLOOKUP(A1827,'Medical Examinations'!A1825:H4160,7,FALSE)</f>
        <v>0</v>
      </c>
      <c r="I1827" s="15" t="str">
        <f>VLOOKUP(A1827,'Medical Examinations'!A1825:H4160,8,FALSE)</f>
        <v>No</v>
      </c>
      <c r="J1827" s="15" t="str">
        <f>VLOOKUP(A1827,'Medical Examinations'!A1825:J4160,9,FALSE)</f>
        <v>OVERWEIGHT</v>
      </c>
      <c r="K1827" s="15" t="str">
        <f>VLOOKUP(A1827,'Medical Examinations'!A1825:J4160,10,FALSE)</f>
        <v>NORMAL</v>
      </c>
      <c r="L1827" s="15" t="e">
        <f>VLOOKUP(A1827,'Hospitalisation Details'!A1825:J4168,10,FALSE)</f>
        <v>#N/A</v>
      </c>
      <c r="M1827" s="15" t="e">
        <f>VLOOKUP(A1827,'Hospitalisation Details'!A1825:I4168,6,FALSE)</f>
        <v>#N/A</v>
      </c>
      <c r="N1827" s="15" t="e">
        <f>VLOOKUP(A1827,'Hospitalisation Details'!A1825:I4168,7,FALSE)</f>
        <v>#N/A</v>
      </c>
      <c r="O1827" s="15" t="e">
        <f>VLOOKUP(A1827,'Hospitalisation Details'!A1825:I4168,8,FALSE)</f>
        <v>#N/A</v>
      </c>
      <c r="P1827" s="15" t="e">
        <f>VLOOKUP(A1827,'Hospitalisation Details'!A1825:I4168,9,FALSE)</f>
        <v>#N/A</v>
      </c>
      <c r="Q1827" s="15" t="e">
        <f>VLOOKUP(A1827,'Hospitalisation Details'!A1825:K4168,11,FALSE)</f>
        <v>#N/A</v>
      </c>
    </row>
    <row r="1828" spans="1:17" ht="15.6" x14ac:dyDescent="0.3">
      <c r="A1828" s="78" t="s">
        <v>544</v>
      </c>
      <c r="B1828" s="78" t="str">
        <f>VLOOKUP(A1828,'Customer Names'!A1826:C4161,3,FALSE)</f>
        <v>Virginie</v>
      </c>
      <c r="C1828" s="91">
        <f>VLOOKUP(A1828,'Medical Examinations'!A1826:H4161,2,FALSE)</f>
        <v>29.355</v>
      </c>
      <c r="D1828" s="15">
        <f>VLOOKUP(A1828,'Medical Examinations'!A1826:H4161,3,FALSE)</f>
        <v>4.68</v>
      </c>
      <c r="E1828" s="15" t="str">
        <f>VLOOKUP(A1828,'Medical Examinations'!A1826:H4161,4,FALSE)</f>
        <v>yes</v>
      </c>
      <c r="F1828" s="15" t="str">
        <f>VLOOKUP(A1828,'Medical Examinations'!A1826:H4161,5,FALSE)</f>
        <v>No</v>
      </c>
      <c r="G1828" s="15" t="str">
        <f>VLOOKUP(A1828,'Medical Examinations'!A1826:H4161,6,FALSE)</f>
        <v>No</v>
      </c>
      <c r="H1828" s="15">
        <f>VLOOKUP(A1828,'Medical Examinations'!A1826:H4161,7,FALSE)</f>
        <v>0</v>
      </c>
      <c r="I1828" s="15" t="str">
        <f>VLOOKUP(A1828,'Medical Examinations'!A1826:H4161,8,FALSE)</f>
        <v>No</v>
      </c>
      <c r="J1828" s="15" t="str">
        <f>VLOOKUP(A1828,'Medical Examinations'!A1826:J4161,9,FALSE)</f>
        <v>OVERWEIGHT</v>
      </c>
      <c r="K1828" s="15" t="str">
        <f>VLOOKUP(A1828,'Medical Examinations'!A1826:J4161,10,FALSE)</f>
        <v>NORMAL</v>
      </c>
      <c r="L1828" s="15" t="e">
        <f>VLOOKUP(A1828,'Hospitalisation Details'!A1826:J4169,10,FALSE)</f>
        <v>#N/A</v>
      </c>
      <c r="M1828" s="15" t="e">
        <f>VLOOKUP(A1828,'Hospitalisation Details'!A1826:I4169,6,FALSE)</f>
        <v>#N/A</v>
      </c>
      <c r="N1828" s="15" t="e">
        <f>VLOOKUP(A1828,'Hospitalisation Details'!A1826:I4169,7,FALSE)</f>
        <v>#N/A</v>
      </c>
      <c r="O1828" s="15" t="e">
        <f>VLOOKUP(A1828,'Hospitalisation Details'!A1826:I4169,8,FALSE)</f>
        <v>#N/A</v>
      </c>
      <c r="P1828" s="15" t="e">
        <f>VLOOKUP(A1828,'Hospitalisation Details'!A1826:I4169,9,FALSE)</f>
        <v>#N/A</v>
      </c>
      <c r="Q1828" s="15" t="e">
        <f>VLOOKUP(A1828,'Hospitalisation Details'!A1826:K4169,11,FALSE)</f>
        <v>#N/A</v>
      </c>
    </row>
    <row r="1829" spans="1:17" ht="15.6" x14ac:dyDescent="0.3">
      <c r="A1829" s="78" t="s">
        <v>543</v>
      </c>
      <c r="B1829" s="78" t="str">
        <f>VLOOKUP(A1829,'Customer Names'!A1827:C4162,3,FALSE)</f>
        <v>Allison A</v>
      </c>
      <c r="C1829" s="91">
        <f>VLOOKUP(A1829,'Medical Examinations'!A1827:H4162,2,FALSE)</f>
        <v>29.59</v>
      </c>
      <c r="D1829" s="15">
        <f>VLOOKUP(A1829,'Medical Examinations'!A1827:H4162,3,FALSE)</f>
        <v>4.0599999999999996</v>
      </c>
      <c r="E1829" s="15" t="str">
        <f>VLOOKUP(A1829,'Medical Examinations'!A1827:H4162,4,FALSE)</f>
        <v>No</v>
      </c>
      <c r="F1829" s="15" t="str">
        <f>VLOOKUP(A1829,'Medical Examinations'!A1827:H4162,5,FALSE)</f>
        <v>No</v>
      </c>
      <c r="G1829" s="15" t="str">
        <f>VLOOKUP(A1829,'Medical Examinations'!A1827:H4162,6,FALSE)</f>
        <v>No</v>
      </c>
      <c r="H1829" s="15">
        <f>VLOOKUP(A1829,'Medical Examinations'!A1827:H4162,7,FALSE)</f>
        <v>0</v>
      </c>
      <c r="I1829" s="15" t="str">
        <f>VLOOKUP(A1829,'Medical Examinations'!A1827:H4162,8,FALSE)</f>
        <v>No</v>
      </c>
      <c r="J1829" s="15" t="str">
        <f>VLOOKUP(A1829,'Medical Examinations'!A1827:J4162,9,FALSE)</f>
        <v>OVERWEIGHT</v>
      </c>
      <c r="K1829" s="15" t="str">
        <f>VLOOKUP(A1829,'Medical Examinations'!A1827:J4162,10,FALSE)</f>
        <v>NORMAL</v>
      </c>
      <c r="L1829" s="15" t="e">
        <f>VLOOKUP(A1829,'Hospitalisation Details'!A1827:J4170,10,FALSE)</f>
        <v>#N/A</v>
      </c>
      <c r="M1829" s="15" t="e">
        <f>VLOOKUP(A1829,'Hospitalisation Details'!A1827:I4170,6,FALSE)</f>
        <v>#N/A</v>
      </c>
      <c r="N1829" s="15" t="e">
        <f>VLOOKUP(A1829,'Hospitalisation Details'!A1827:I4170,7,FALSE)</f>
        <v>#N/A</v>
      </c>
      <c r="O1829" s="15" t="e">
        <f>VLOOKUP(A1829,'Hospitalisation Details'!A1827:I4170,8,FALSE)</f>
        <v>#N/A</v>
      </c>
      <c r="P1829" s="15" t="e">
        <f>VLOOKUP(A1829,'Hospitalisation Details'!A1827:I4170,9,FALSE)</f>
        <v>#N/A</v>
      </c>
      <c r="Q1829" s="15" t="e">
        <f>VLOOKUP(A1829,'Hospitalisation Details'!A1827:K4170,11,FALSE)</f>
        <v>#N/A</v>
      </c>
    </row>
    <row r="1830" spans="1:17" ht="15.6" x14ac:dyDescent="0.3">
      <c r="A1830" s="78" t="s">
        <v>542</v>
      </c>
      <c r="B1830" s="78" t="str">
        <f>VLOOKUP(A1830,'Customer Names'!A1828:C4163,3,FALSE)</f>
        <v>Julie</v>
      </c>
      <c r="C1830" s="91">
        <f>VLOOKUP(A1830,'Medical Examinations'!A1828:H4163,2,FALSE)</f>
        <v>31.35</v>
      </c>
      <c r="D1830" s="15">
        <f>VLOOKUP(A1830,'Medical Examinations'!A1828:H4163,3,FALSE)</f>
        <v>4.2</v>
      </c>
      <c r="E1830" s="15" t="str">
        <f>VLOOKUP(A1830,'Medical Examinations'!A1828:H4163,4,FALSE)</f>
        <v>No</v>
      </c>
      <c r="F1830" s="15" t="str">
        <f>VLOOKUP(A1830,'Medical Examinations'!A1828:H4163,5,FALSE)</f>
        <v>yes</v>
      </c>
      <c r="G1830" s="15" t="str">
        <f>VLOOKUP(A1830,'Medical Examinations'!A1828:H4163,6,FALSE)</f>
        <v>No</v>
      </c>
      <c r="H1830" s="15">
        <f>VLOOKUP(A1830,'Medical Examinations'!A1828:H4163,7,FALSE)</f>
        <v>1</v>
      </c>
      <c r="I1830" s="15" t="str">
        <f>VLOOKUP(A1830,'Medical Examinations'!A1828:H4163,8,FALSE)</f>
        <v>No</v>
      </c>
      <c r="J1830" s="15" t="str">
        <f>VLOOKUP(A1830,'Medical Examinations'!A1828:J4163,9,FALSE)</f>
        <v>OBESITY</v>
      </c>
      <c r="K1830" s="15" t="str">
        <f>VLOOKUP(A1830,'Medical Examinations'!A1828:J4163,10,FALSE)</f>
        <v>NORMAL</v>
      </c>
      <c r="L1830" s="15" t="e">
        <f>VLOOKUP(A1830,'Hospitalisation Details'!A1828:J4171,10,FALSE)</f>
        <v>#N/A</v>
      </c>
      <c r="M1830" s="15" t="e">
        <f>VLOOKUP(A1830,'Hospitalisation Details'!A1828:I4171,6,FALSE)</f>
        <v>#N/A</v>
      </c>
      <c r="N1830" s="15" t="e">
        <f>VLOOKUP(A1830,'Hospitalisation Details'!A1828:I4171,7,FALSE)</f>
        <v>#N/A</v>
      </c>
      <c r="O1830" s="15" t="e">
        <f>VLOOKUP(A1830,'Hospitalisation Details'!A1828:I4171,8,FALSE)</f>
        <v>#N/A</v>
      </c>
      <c r="P1830" s="15" t="e">
        <f>VLOOKUP(A1830,'Hospitalisation Details'!A1828:I4171,9,FALSE)</f>
        <v>#N/A</v>
      </c>
      <c r="Q1830" s="15" t="e">
        <f>VLOOKUP(A1830,'Hospitalisation Details'!A1828:K4171,11,FALSE)</f>
        <v>#N/A</v>
      </c>
    </row>
    <row r="1831" spans="1:17" ht="15.6" x14ac:dyDescent="0.3">
      <c r="A1831" s="78" t="s">
        <v>541</v>
      </c>
      <c r="B1831" s="78" t="str">
        <f>VLOOKUP(A1831,'Customer Names'!A1829:C4164,3,FALSE)</f>
        <v>Katherine</v>
      </c>
      <c r="C1831" s="91">
        <f>VLOOKUP(A1831,'Medical Examinations'!A1829:H4164,2,FALSE)</f>
        <v>20.52</v>
      </c>
      <c r="D1831" s="15">
        <f>VLOOKUP(A1831,'Medical Examinations'!A1829:H4164,3,FALSE)</f>
        <v>4.83</v>
      </c>
      <c r="E1831" s="15" t="str">
        <f>VLOOKUP(A1831,'Medical Examinations'!A1829:H4164,4,FALSE)</f>
        <v>No</v>
      </c>
      <c r="F1831" s="15" t="str">
        <f>VLOOKUP(A1831,'Medical Examinations'!A1829:H4164,5,FALSE)</f>
        <v>No</v>
      </c>
      <c r="G1831" s="15" t="str">
        <f>VLOOKUP(A1831,'Medical Examinations'!A1829:H4164,6,FALSE)</f>
        <v>No</v>
      </c>
      <c r="H1831" s="15">
        <f>VLOOKUP(A1831,'Medical Examinations'!A1829:H4164,7,FALSE)</f>
        <v>0</v>
      </c>
      <c r="I1831" s="15" t="str">
        <f>VLOOKUP(A1831,'Medical Examinations'!A1829:H4164,8,FALSE)</f>
        <v>No</v>
      </c>
      <c r="J1831" s="15" t="str">
        <f>VLOOKUP(A1831,'Medical Examinations'!A1829:J4164,9,FALSE)</f>
        <v>NORMAL WEIGHT</v>
      </c>
      <c r="K1831" s="15" t="str">
        <f>VLOOKUP(A1831,'Medical Examinations'!A1829:J4164,10,FALSE)</f>
        <v>NORMAL</v>
      </c>
      <c r="L1831" s="15" t="e">
        <f>VLOOKUP(A1831,'Hospitalisation Details'!A1829:J4172,10,FALSE)</f>
        <v>#N/A</v>
      </c>
      <c r="M1831" s="15" t="e">
        <f>VLOOKUP(A1831,'Hospitalisation Details'!A1829:I4172,6,FALSE)</f>
        <v>#N/A</v>
      </c>
      <c r="N1831" s="15" t="e">
        <f>VLOOKUP(A1831,'Hospitalisation Details'!A1829:I4172,7,FALSE)</f>
        <v>#N/A</v>
      </c>
      <c r="O1831" s="15" t="e">
        <f>VLOOKUP(A1831,'Hospitalisation Details'!A1829:I4172,8,FALSE)</f>
        <v>#N/A</v>
      </c>
      <c r="P1831" s="15" t="e">
        <f>VLOOKUP(A1831,'Hospitalisation Details'!A1829:I4172,9,FALSE)</f>
        <v>#N/A</v>
      </c>
      <c r="Q1831" s="15" t="e">
        <f>VLOOKUP(A1831,'Hospitalisation Details'!A1829:K4172,11,FALSE)</f>
        <v>#N/A</v>
      </c>
    </row>
    <row r="1832" spans="1:17" ht="15.6" x14ac:dyDescent="0.3">
      <c r="A1832" s="78" t="s">
        <v>540</v>
      </c>
      <c r="B1832" s="78" t="str">
        <f>VLOOKUP(A1832,'Customer Names'!A1830:C4165,3,FALSE)</f>
        <v>Caleb</v>
      </c>
      <c r="C1832" s="91">
        <f>VLOOKUP(A1832,'Medical Examinations'!A1830:H4165,2,FALSE)</f>
        <v>42.9</v>
      </c>
      <c r="D1832" s="15">
        <f>VLOOKUP(A1832,'Medical Examinations'!A1830:H4165,3,FALSE)</f>
        <v>4.87</v>
      </c>
      <c r="E1832" s="15" t="str">
        <f>VLOOKUP(A1832,'Medical Examinations'!A1830:H4165,4,FALSE)</f>
        <v>yes</v>
      </c>
      <c r="F1832" s="15" t="str">
        <f>VLOOKUP(A1832,'Medical Examinations'!A1830:H4165,5,FALSE)</f>
        <v>No</v>
      </c>
      <c r="G1832" s="15" t="str">
        <f>VLOOKUP(A1832,'Medical Examinations'!A1830:H4165,6,FALSE)</f>
        <v>No</v>
      </c>
      <c r="H1832" s="15">
        <f>VLOOKUP(A1832,'Medical Examinations'!A1830:H4165,7,FALSE)</f>
        <v>1</v>
      </c>
      <c r="I1832" s="15" t="str">
        <f>VLOOKUP(A1832,'Medical Examinations'!A1830:H4165,8,FALSE)</f>
        <v>No</v>
      </c>
      <c r="J1832" s="15" t="str">
        <f>VLOOKUP(A1832,'Medical Examinations'!A1830:J4165,9,FALSE)</f>
        <v>OBESITY</v>
      </c>
      <c r="K1832" s="15" t="str">
        <f>VLOOKUP(A1832,'Medical Examinations'!A1830:J4165,10,FALSE)</f>
        <v>NORMAL</v>
      </c>
      <c r="L1832" s="15" t="e">
        <f>VLOOKUP(A1832,'Hospitalisation Details'!A1830:J4173,10,FALSE)</f>
        <v>#N/A</v>
      </c>
      <c r="M1832" s="15" t="e">
        <f>VLOOKUP(A1832,'Hospitalisation Details'!A1830:I4173,6,FALSE)</f>
        <v>#N/A</v>
      </c>
      <c r="N1832" s="15" t="e">
        <f>VLOOKUP(A1832,'Hospitalisation Details'!A1830:I4173,7,FALSE)</f>
        <v>#N/A</v>
      </c>
      <c r="O1832" s="15" t="e">
        <f>VLOOKUP(A1832,'Hospitalisation Details'!A1830:I4173,8,FALSE)</f>
        <v>#N/A</v>
      </c>
      <c r="P1832" s="15" t="e">
        <f>VLOOKUP(A1832,'Hospitalisation Details'!A1830:I4173,9,FALSE)</f>
        <v>#N/A</v>
      </c>
      <c r="Q1832" s="15" t="e">
        <f>VLOOKUP(A1832,'Hospitalisation Details'!A1830:K4173,11,FALSE)</f>
        <v>#N/A</v>
      </c>
    </row>
    <row r="1833" spans="1:17" ht="15.6" x14ac:dyDescent="0.3">
      <c r="A1833" s="78" t="s">
        <v>539</v>
      </c>
      <c r="B1833" s="78" t="str">
        <f>VLOOKUP(A1833,'Customer Names'!A1831:C4166,3,FALSE)</f>
        <v>Jaime</v>
      </c>
      <c r="C1833" s="91">
        <f>VLOOKUP(A1833,'Medical Examinations'!A1831:H4166,2,FALSE)</f>
        <v>24.6</v>
      </c>
      <c r="D1833" s="15">
        <f>VLOOKUP(A1833,'Medical Examinations'!A1831:H4166,3,FALSE)</f>
        <v>5.86</v>
      </c>
      <c r="E1833" s="15" t="str">
        <f>VLOOKUP(A1833,'Medical Examinations'!A1831:H4166,4,FALSE)</f>
        <v>No</v>
      </c>
      <c r="F1833" s="15" t="str">
        <f>VLOOKUP(A1833,'Medical Examinations'!A1831:H4166,5,FALSE)</f>
        <v>No</v>
      </c>
      <c r="G1833" s="15" t="str">
        <f>VLOOKUP(A1833,'Medical Examinations'!A1831:H4166,6,FALSE)</f>
        <v>Yes</v>
      </c>
      <c r="H1833" s="15">
        <f>VLOOKUP(A1833,'Medical Examinations'!A1831:H4166,7,FALSE)</f>
        <v>1</v>
      </c>
      <c r="I1833" s="15" t="str">
        <f>VLOOKUP(A1833,'Medical Examinations'!A1831:H4166,8,FALSE)</f>
        <v>No</v>
      </c>
      <c r="J1833" s="15" t="str">
        <f>VLOOKUP(A1833,'Medical Examinations'!A1831:J4166,9,FALSE)</f>
        <v>NORMAL WEIGHT</v>
      </c>
      <c r="K1833" s="15" t="str">
        <f>VLOOKUP(A1833,'Medical Examinations'!A1831:J4166,10,FALSE)</f>
        <v>PREDIABETES</v>
      </c>
      <c r="L1833" s="15" t="e">
        <f>VLOOKUP(A1833,'Hospitalisation Details'!A1831:J4174,10,FALSE)</f>
        <v>#N/A</v>
      </c>
      <c r="M1833" s="15" t="e">
        <f>VLOOKUP(A1833,'Hospitalisation Details'!A1831:I4174,6,FALSE)</f>
        <v>#N/A</v>
      </c>
      <c r="N1833" s="15" t="e">
        <f>VLOOKUP(A1833,'Hospitalisation Details'!A1831:I4174,7,FALSE)</f>
        <v>#N/A</v>
      </c>
      <c r="O1833" s="15" t="e">
        <f>VLOOKUP(A1833,'Hospitalisation Details'!A1831:I4174,8,FALSE)</f>
        <v>#N/A</v>
      </c>
      <c r="P1833" s="15" t="e">
        <f>VLOOKUP(A1833,'Hospitalisation Details'!A1831:I4174,9,FALSE)</f>
        <v>#N/A</v>
      </c>
      <c r="Q1833" s="15" t="e">
        <f>VLOOKUP(A1833,'Hospitalisation Details'!A1831:K4174,11,FALSE)</f>
        <v>#N/A</v>
      </c>
    </row>
    <row r="1834" spans="1:17" ht="15.6" x14ac:dyDescent="0.3">
      <c r="A1834" s="78" t="s">
        <v>538</v>
      </c>
      <c r="B1834" s="78" t="str">
        <f>VLOOKUP(A1834,'Customer Names'!A1832:C4167,3,FALSE)</f>
        <v>Hannah</v>
      </c>
      <c r="C1834" s="91">
        <f>VLOOKUP(A1834,'Medical Examinations'!A1832:H4167,2,FALSE)</f>
        <v>28.405000000000001</v>
      </c>
      <c r="D1834" s="15">
        <f>VLOOKUP(A1834,'Medical Examinations'!A1832:H4167,3,FALSE)</f>
        <v>4.12</v>
      </c>
      <c r="E1834" s="15" t="str">
        <f>VLOOKUP(A1834,'Medical Examinations'!A1832:H4167,4,FALSE)</f>
        <v>No</v>
      </c>
      <c r="F1834" s="15" t="str">
        <f>VLOOKUP(A1834,'Medical Examinations'!A1832:H4167,5,FALSE)</f>
        <v>No</v>
      </c>
      <c r="G1834" s="15" t="str">
        <f>VLOOKUP(A1834,'Medical Examinations'!A1832:H4167,6,FALSE)</f>
        <v>No</v>
      </c>
      <c r="H1834" s="15">
        <f>VLOOKUP(A1834,'Medical Examinations'!A1832:H4167,7,FALSE)</f>
        <v>1</v>
      </c>
      <c r="I1834" s="15" t="str">
        <f>VLOOKUP(A1834,'Medical Examinations'!A1832:H4167,8,FALSE)</f>
        <v>No</v>
      </c>
      <c r="J1834" s="15" t="str">
        <f>VLOOKUP(A1834,'Medical Examinations'!A1832:J4167,9,FALSE)</f>
        <v>OVERWEIGHT</v>
      </c>
      <c r="K1834" s="15" t="str">
        <f>VLOOKUP(A1834,'Medical Examinations'!A1832:J4167,10,FALSE)</f>
        <v>NORMAL</v>
      </c>
      <c r="L1834" s="15" t="e">
        <f>VLOOKUP(A1834,'Hospitalisation Details'!A1832:J4175,10,FALSE)</f>
        <v>#N/A</v>
      </c>
      <c r="M1834" s="15" t="e">
        <f>VLOOKUP(A1834,'Hospitalisation Details'!A1832:I4175,6,FALSE)</f>
        <v>#N/A</v>
      </c>
      <c r="N1834" s="15" t="e">
        <f>VLOOKUP(A1834,'Hospitalisation Details'!A1832:I4175,7,FALSE)</f>
        <v>#N/A</v>
      </c>
      <c r="O1834" s="15" t="e">
        <f>VLOOKUP(A1834,'Hospitalisation Details'!A1832:I4175,8,FALSE)</f>
        <v>#N/A</v>
      </c>
      <c r="P1834" s="15" t="e">
        <f>VLOOKUP(A1834,'Hospitalisation Details'!A1832:I4175,9,FALSE)</f>
        <v>#N/A</v>
      </c>
      <c r="Q1834" s="15" t="e">
        <f>VLOOKUP(A1834,'Hospitalisation Details'!A1832:K4175,11,FALSE)</f>
        <v>#N/A</v>
      </c>
    </row>
    <row r="1835" spans="1:17" ht="15.6" x14ac:dyDescent="0.3">
      <c r="A1835" s="78" t="s">
        <v>537</v>
      </c>
      <c r="B1835" s="78" t="str">
        <f>VLOOKUP(A1835,'Customer Names'!A1833:C4168,3,FALSE)</f>
        <v>Zachariah</v>
      </c>
      <c r="C1835" s="91">
        <f>VLOOKUP(A1835,'Medical Examinations'!A1833:H4168,2,FALSE)</f>
        <v>34.674999999999997</v>
      </c>
      <c r="D1835" s="15">
        <f>VLOOKUP(A1835,'Medical Examinations'!A1833:H4168,3,FALSE)</f>
        <v>5.71</v>
      </c>
      <c r="E1835" s="15" t="str">
        <f>VLOOKUP(A1835,'Medical Examinations'!A1833:H4168,4,FALSE)</f>
        <v>yes</v>
      </c>
      <c r="F1835" s="15" t="str">
        <f>VLOOKUP(A1835,'Medical Examinations'!A1833:H4168,5,FALSE)</f>
        <v>No</v>
      </c>
      <c r="G1835" s="15" t="str">
        <f>VLOOKUP(A1835,'Medical Examinations'!A1833:H4168,6,FALSE)</f>
        <v>No</v>
      </c>
      <c r="H1835" s="15">
        <f>VLOOKUP(A1835,'Medical Examinations'!A1833:H4168,7,FALSE)</f>
        <v>1</v>
      </c>
      <c r="I1835" s="15" t="str">
        <f>VLOOKUP(A1835,'Medical Examinations'!A1833:H4168,8,FALSE)</f>
        <v>No</v>
      </c>
      <c r="J1835" s="15" t="str">
        <f>VLOOKUP(A1835,'Medical Examinations'!A1833:J4168,9,FALSE)</f>
        <v>OBESITY</v>
      </c>
      <c r="K1835" s="15" t="str">
        <f>VLOOKUP(A1835,'Medical Examinations'!A1833:J4168,10,FALSE)</f>
        <v>PREDIABETES</v>
      </c>
      <c r="L1835" s="15" t="e">
        <f>VLOOKUP(A1835,'Hospitalisation Details'!A1833:J4176,10,FALSE)</f>
        <v>#N/A</v>
      </c>
      <c r="M1835" s="15" t="e">
        <f>VLOOKUP(A1835,'Hospitalisation Details'!A1833:I4176,6,FALSE)</f>
        <v>#N/A</v>
      </c>
      <c r="N1835" s="15" t="e">
        <f>VLOOKUP(A1835,'Hospitalisation Details'!A1833:I4176,7,FALSE)</f>
        <v>#N/A</v>
      </c>
      <c r="O1835" s="15" t="e">
        <f>VLOOKUP(A1835,'Hospitalisation Details'!A1833:I4176,8,FALSE)</f>
        <v>#N/A</v>
      </c>
      <c r="P1835" s="15" t="e">
        <f>VLOOKUP(A1835,'Hospitalisation Details'!A1833:I4176,9,FALSE)</f>
        <v>#N/A</v>
      </c>
      <c r="Q1835" s="15" t="e">
        <f>VLOOKUP(A1835,'Hospitalisation Details'!A1833:K4176,11,FALSE)</f>
        <v>#N/A</v>
      </c>
    </row>
    <row r="1836" spans="1:17" ht="15.6" x14ac:dyDescent="0.3">
      <c r="A1836" s="78" t="s">
        <v>536</v>
      </c>
      <c r="B1836" s="78" t="str">
        <f>VLOOKUP(A1836,'Customer Names'!A1834:C4169,3,FALSE)</f>
        <v>Patricia A</v>
      </c>
      <c r="C1836" s="91">
        <f>VLOOKUP(A1836,'Medical Examinations'!A1834:H4169,2,FALSE)</f>
        <v>18.850000000000001</v>
      </c>
      <c r="D1836" s="15">
        <f>VLOOKUP(A1836,'Medical Examinations'!A1834:H4169,3,FALSE)</f>
        <v>6.03</v>
      </c>
      <c r="E1836" s="15" t="str">
        <f>VLOOKUP(A1836,'Medical Examinations'!A1834:H4169,4,FALSE)</f>
        <v>No</v>
      </c>
      <c r="F1836" s="15" t="str">
        <f>VLOOKUP(A1836,'Medical Examinations'!A1834:H4169,5,FALSE)</f>
        <v>No</v>
      </c>
      <c r="G1836" s="15" t="str">
        <f>VLOOKUP(A1836,'Medical Examinations'!A1834:H4169,6,FALSE)</f>
        <v>No</v>
      </c>
      <c r="H1836" s="15">
        <f>VLOOKUP(A1836,'Medical Examinations'!A1834:H4169,7,FALSE)</f>
        <v>1</v>
      </c>
      <c r="I1836" s="15" t="str">
        <f>VLOOKUP(A1836,'Medical Examinations'!A1834:H4169,8,FALSE)</f>
        <v>No</v>
      </c>
      <c r="J1836" s="15" t="str">
        <f>VLOOKUP(A1836,'Medical Examinations'!A1834:J4169,9,FALSE)</f>
        <v>NORMAL WEIGHT</v>
      </c>
      <c r="K1836" s="15" t="str">
        <f>VLOOKUP(A1836,'Medical Examinations'!A1834:J4169,10,FALSE)</f>
        <v>PREDIABETES</v>
      </c>
      <c r="L1836" s="15" t="e">
        <f>VLOOKUP(A1836,'Hospitalisation Details'!A1834:J4177,10,FALSE)</f>
        <v>#N/A</v>
      </c>
      <c r="M1836" s="15" t="e">
        <f>VLOOKUP(A1836,'Hospitalisation Details'!A1834:I4177,6,FALSE)</f>
        <v>#N/A</v>
      </c>
      <c r="N1836" s="15" t="e">
        <f>VLOOKUP(A1836,'Hospitalisation Details'!A1834:I4177,7,FALSE)</f>
        <v>#N/A</v>
      </c>
      <c r="O1836" s="15" t="e">
        <f>VLOOKUP(A1836,'Hospitalisation Details'!A1834:I4177,8,FALSE)</f>
        <v>#N/A</v>
      </c>
      <c r="P1836" s="15" t="e">
        <f>VLOOKUP(A1836,'Hospitalisation Details'!A1834:I4177,9,FALSE)</f>
        <v>#N/A</v>
      </c>
      <c r="Q1836" s="15" t="e">
        <f>VLOOKUP(A1836,'Hospitalisation Details'!A1834:K4177,11,FALSE)</f>
        <v>#N/A</v>
      </c>
    </row>
    <row r="1837" spans="1:17" ht="15.6" x14ac:dyDescent="0.3">
      <c r="A1837" s="78" t="s">
        <v>534</v>
      </c>
      <c r="B1837" s="78" t="str">
        <f>VLOOKUP(A1837,'Customer Names'!A1835:C4170,3,FALSE)</f>
        <v>Elizabeth A.</v>
      </c>
      <c r="C1837" s="91">
        <f>VLOOKUP(A1837,'Medical Examinations'!A1835:H4170,2,FALSE)</f>
        <v>34.130000000000003</v>
      </c>
      <c r="D1837" s="15">
        <f>VLOOKUP(A1837,'Medical Examinations'!A1835:H4170,3,FALSE)</f>
        <v>5.65</v>
      </c>
      <c r="E1837" s="15" t="str">
        <f>VLOOKUP(A1837,'Medical Examinations'!A1835:H4170,4,FALSE)</f>
        <v>No</v>
      </c>
      <c r="F1837" s="15" t="str">
        <f>VLOOKUP(A1837,'Medical Examinations'!A1835:H4170,5,FALSE)</f>
        <v>No</v>
      </c>
      <c r="G1837" s="15" t="str">
        <f>VLOOKUP(A1837,'Medical Examinations'!A1835:H4170,6,FALSE)</f>
        <v>Yes</v>
      </c>
      <c r="H1837" s="15">
        <f>VLOOKUP(A1837,'Medical Examinations'!A1835:H4170,7,FALSE)</f>
        <v>1</v>
      </c>
      <c r="I1837" s="15" t="str">
        <f>VLOOKUP(A1837,'Medical Examinations'!A1835:H4170,8,FALSE)</f>
        <v>No</v>
      </c>
      <c r="J1837" s="15" t="str">
        <f>VLOOKUP(A1837,'Medical Examinations'!A1835:J4170,9,FALSE)</f>
        <v>OBESITY</v>
      </c>
      <c r="K1837" s="15" t="str">
        <f>VLOOKUP(A1837,'Medical Examinations'!A1835:J4170,10,FALSE)</f>
        <v>NORMAL</v>
      </c>
      <c r="L1837" s="15" t="e">
        <f>VLOOKUP(A1837,'Hospitalisation Details'!A1835:J4178,10,FALSE)</f>
        <v>#N/A</v>
      </c>
      <c r="M1837" s="15" t="e">
        <f>VLOOKUP(A1837,'Hospitalisation Details'!A1835:I4178,6,FALSE)</f>
        <v>#N/A</v>
      </c>
      <c r="N1837" s="15" t="e">
        <f>VLOOKUP(A1837,'Hospitalisation Details'!A1835:I4178,7,FALSE)</f>
        <v>#N/A</v>
      </c>
      <c r="O1837" s="15" t="e">
        <f>VLOOKUP(A1837,'Hospitalisation Details'!A1835:I4178,8,FALSE)</f>
        <v>#N/A</v>
      </c>
      <c r="P1837" s="15" t="e">
        <f>VLOOKUP(A1837,'Hospitalisation Details'!A1835:I4178,9,FALSE)</f>
        <v>#N/A</v>
      </c>
      <c r="Q1837" s="15" t="e">
        <f>VLOOKUP(A1837,'Hospitalisation Details'!A1835:K4178,11,FALSE)</f>
        <v>#N/A</v>
      </c>
    </row>
    <row r="1838" spans="1:17" ht="15.6" x14ac:dyDescent="0.3">
      <c r="A1838" s="78" t="s">
        <v>533</v>
      </c>
      <c r="B1838" s="78" t="str">
        <f>VLOOKUP(A1838,'Customer Names'!A1836:C4171,3,FALSE)</f>
        <v>Benjamin</v>
      </c>
      <c r="C1838" s="91">
        <f>VLOOKUP(A1838,'Medical Examinations'!A1836:H4171,2,FALSE)</f>
        <v>17.34</v>
      </c>
      <c r="D1838" s="15">
        <f>VLOOKUP(A1838,'Medical Examinations'!A1836:H4171,3,FALSE)</f>
        <v>5.05</v>
      </c>
      <c r="E1838" s="15" t="str">
        <f>VLOOKUP(A1838,'Medical Examinations'!A1836:H4171,4,FALSE)</f>
        <v>No</v>
      </c>
      <c r="F1838" s="15" t="str">
        <f>VLOOKUP(A1838,'Medical Examinations'!A1836:H4171,5,FALSE)</f>
        <v>No</v>
      </c>
      <c r="G1838" s="15" t="str">
        <f>VLOOKUP(A1838,'Medical Examinations'!A1836:H4171,6,FALSE)</f>
        <v>No</v>
      </c>
      <c r="H1838" s="15">
        <f>VLOOKUP(A1838,'Medical Examinations'!A1836:H4171,7,FALSE)</f>
        <v>0</v>
      </c>
      <c r="I1838" s="15" t="str">
        <f>VLOOKUP(A1838,'Medical Examinations'!A1836:H4171,8,FALSE)</f>
        <v>No</v>
      </c>
      <c r="J1838" s="15" t="str">
        <f>VLOOKUP(A1838,'Medical Examinations'!A1836:J4171,9,FALSE)</f>
        <v>UNDERWEIGHT</v>
      </c>
      <c r="K1838" s="15" t="str">
        <f>VLOOKUP(A1838,'Medical Examinations'!A1836:J4171,10,FALSE)</f>
        <v>NORMAL</v>
      </c>
      <c r="L1838" s="15" t="e">
        <f>VLOOKUP(A1838,'Hospitalisation Details'!A1836:J4179,10,FALSE)</f>
        <v>#N/A</v>
      </c>
      <c r="M1838" s="15" t="e">
        <f>VLOOKUP(A1838,'Hospitalisation Details'!A1836:I4179,6,FALSE)</f>
        <v>#N/A</v>
      </c>
      <c r="N1838" s="15" t="e">
        <f>VLOOKUP(A1838,'Hospitalisation Details'!A1836:I4179,7,FALSE)</f>
        <v>#N/A</v>
      </c>
      <c r="O1838" s="15" t="e">
        <f>VLOOKUP(A1838,'Hospitalisation Details'!A1836:I4179,8,FALSE)</f>
        <v>#N/A</v>
      </c>
      <c r="P1838" s="15" t="e">
        <f>VLOOKUP(A1838,'Hospitalisation Details'!A1836:I4179,9,FALSE)</f>
        <v>#N/A</v>
      </c>
      <c r="Q1838" s="15" t="e">
        <f>VLOOKUP(A1838,'Hospitalisation Details'!A1836:K4179,11,FALSE)</f>
        <v>#N/A</v>
      </c>
    </row>
    <row r="1839" spans="1:17" ht="15.6" x14ac:dyDescent="0.3">
      <c r="A1839" s="78" t="s">
        <v>532</v>
      </c>
      <c r="B1839" s="78" t="str">
        <f>VLOOKUP(A1839,'Customer Names'!A1837:C4172,3,FALSE)</f>
        <v>Breno</v>
      </c>
      <c r="C1839" s="91">
        <f>VLOOKUP(A1839,'Medical Examinations'!A1837:H4172,2,FALSE)</f>
        <v>17.440000000000001</v>
      </c>
      <c r="D1839" s="15">
        <f>VLOOKUP(A1839,'Medical Examinations'!A1837:H4172,3,FALSE)</f>
        <v>6.26</v>
      </c>
      <c r="E1839" s="15" t="str">
        <f>VLOOKUP(A1839,'Medical Examinations'!A1837:H4172,4,FALSE)</f>
        <v>No</v>
      </c>
      <c r="F1839" s="15" t="str">
        <f>VLOOKUP(A1839,'Medical Examinations'!A1837:H4172,5,FALSE)</f>
        <v>No</v>
      </c>
      <c r="G1839" s="15" t="str">
        <f>VLOOKUP(A1839,'Medical Examinations'!A1837:H4172,6,FALSE)</f>
        <v>No</v>
      </c>
      <c r="H1839" s="15">
        <f>VLOOKUP(A1839,'Medical Examinations'!A1837:H4172,7,FALSE)</f>
        <v>0</v>
      </c>
      <c r="I1839" s="15" t="str">
        <f>VLOOKUP(A1839,'Medical Examinations'!A1837:H4172,8,FALSE)</f>
        <v>No</v>
      </c>
      <c r="J1839" s="15" t="str">
        <f>VLOOKUP(A1839,'Medical Examinations'!A1837:J4172,9,FALSE)</f>
        <v>UNDERWEIGHT</v>
      </c>
      <c r="K1839" s="15" t="str">
        <f>VLOOKUP(A1839,'Medical Examinations'!A1837:J4172,10,FALSE)</f>
        <v>PREDIABETES</v>
      </c>
      <c r="L1839" s="15" t="e">
        <f>VLOOKUP(A1839,'Hospitalisation Details'!A1837:J4180,10,FALSE)</f>
        <v>#N/A</v>
      </c>
      <c r="M1839" s="15" t="e">
        <f>VLOOKUP(A1839,'Hospitalisation Details'!A1837:I4180,6,FALSE)</f>
        <v>#N/A</v>
      </c>
      <c r="N1839" s="15" t="e">
        <f>VLOOKUP(A1839,'Hospitalisation Details'!A1837:I4180,7,FALSE)</f>
        <v>#N/A</v>
      </c>
      <c r="O1839" s="15" t="e">
        <f>VLOOKUP(A1839,'Hospitalisation Details'!A1837:I4180,8,FALSE)</f>
        <v>#N/A</v>
      </c>
      <c r="P1839" s="15" t="e">
        <f>VLOOKUP(A1839,'Hospitalisation Details'!A1837:I4180,9,FALSE)</f>
        <v>#N/A</v>
      </c>
      <c r="Q1839" s="15" t="e">
        <f>VLOOKUP(A1839,'Hospitalisation Details'!A1837:K4180,11,FALSE)</f>
        <v>#N/A</v>
      </c>
    </row>
    <row r="1840" spans="1:17" ht="15.6" x14ac:dyDescent="0.3">
      <c r="A1840" s="78" t="s">
        <v>531</v>
      </c>
      <c r="B1840" s="78" t="str">
        <f>VLOOKUP(A1840,'Customer Names'!A1838:C4173,3,FALSE)</f>
        <v>Takaya</v>
      </c>
      <c r="C1840" s="91">
        <f>VLOOKUP(A1840,'Medical Examinations'!A1838:H4173,2,FALSE)</f>
        <v>33.659999999999997</v>
      </c>
      <c r="D1840" s="15">
        <f>VLOOKUP(A1840,'Medical Examinations'!A1838:H4173,3,FALSE)</f>
        <v>4.08</v>
      </c>
      <c r="E1840" s="15" t="str">
        <f>VLOOKUP(A1840,'Medical Examinations'!A1838:H4173,4,FALSE)</f>
        <v>yes</v>
      </c>
      <c r="F1840" s="15" t="str">
        <f>VLOOKUP(A1840,'Medical Examinations'!A1838:H4173,5,FALSE)</f>
        <v>No</v>
      </c>
      <c r="G1840" s="15" t="str">
        <f>VLOOKUP(A1840,'Medical Examinations'!A1838:H4173,6,FALSE)</f>
        <v>Yes</v>
      </c>
      <c r="H1840" s="15">
        <f>VLOOKUP(A1840,'Medical Examinations'!A1838:H4173,7,FALSE)</f>
        <v>1</v>
      </c>
      <c r="I1840" s="15" t="str">
        <f>VLOOKUP(A1840,'Medical Examinations'!A1838:H4173,8,FALSE)</f>
        <v>No</v>
      </c>
      <c r="J1840" s="15" t="str">
        <f>VLOOKUP(A1840,'Medical Examinations'!A1838:J4173,9,FALSE)</f>
        <v>OBESITY</v>
      </c>
      <c r="K1840" s="15" t="str">
        <f>VLOOKUP(A1840,'Medical Examinations'!A1838:J4173,10,FALSE)</f>
        <v>NORMAL</v>
      </c>
      <c r="L1840" s="15" t="e">
        <f>VLOOKUP(A1840,'Hospitalisation Details'!A1838:J4181,10,FALSE)</f>
        <v>#N/A</v>
      </c>
      <c r="M1840" s="15" t="e">
        <f>VLOOKUP(A1840,'Hospitalisation Details'!A1838:I4181,6,FALSE)</f>
        <v>#N/A</v>
      </c>
      <c r="N1840" s="15" t="e">
        <f>VLOOKUP(A1840,'Hospitalisation Details'!A1838:I4181,7,FALSE)</f>
        <v>#N/A</v>
      </c>
      <c r="O1840" s="15" t="e">
        <f>VLOOKUP(A1840,'Hospitalisation Details'!A1838:I4181,8,FALSE)</f>
        <v>#N/A</v>
      </c>
      <c r="P1840" s="15" t="e">
        <f>VLOOKUP(A1840,'Hospitalisation Details'!A1838:I4181,9,FALSE)</f>
        <v>#N/A</v>
      </c>
      <c r="Q1840" s="15" t="e">
        <f>VLOOKUP(A1840,'Hospitalisation Details'!A1838:K4181,11,FALSE)</f>
        <v>#N/A</v>
      </c>
    </row>
    <row r="1841" spans="1:17" ht="15.6" x14ac:dyDescent="0.3">
      <c r="A1841" s="78" t="s">
        <v>530</v>
      </c>
      <c r="B1841" s="78" t="str">
        <f>VLOOKUP(A1841,'Customer Names'!A1839:C4174,3,FALSE)</f>
        <v>Thomas IV</v>
      </c>
      <c r="C1841" s="91">
        <f>VLOOKUP(A1841,'Medical Examinations'!A1839:H4174,2,FALSE)</f>
        <v>21.375</v>
      </c>
      <c r="D1841" s="15">
        <f>VLOOKUP(A1841,'Medical Examinations'!A1839:H4174,3,FALSE)</f>
        <v>6.19</v>
      </c>
      <c r="E1841" s="15" t="str">
        <f>VLOOKUP(A1841,'Medical Examinations'!A1839:H4174,4,FALSE)</f>
        <v>yes</v>
      </c>
      <c r="F1841" s="15" t="str">
        <f>VLOOKUP(A1841,'Medical Examinations'!A1839:H4174,5,FALSE)</f>
        <v>No</v>
      </c>
      <c r="G1841" s="15" t="str">
        <f>VLOOKUP(A1841,'Medical Examinations'!A1839:H4174,6,FALSE)</f>
        <v>No</v>
      </c>
      <c r="H1841" s="15">
        <f>VLOOKUP(A1841,'Medical Examinations'!A1839:H4174,7,FALSE)</f>
        <v>1</v>
      </c>
      <c r="I1841" s="15" t="str">
        <f>VLOOKUP(A1841,'Medical Examinations'!A1839:H4174,8,FALSE)</f>
        <v>No</v>
      </c>
      <c r="J1841" s="15" t="str">
        <f>VLOOKUP(A1841,'Medical Examinations'!A1839:J4174,9,FALSE)</f>
        <v>NORMAL WEIGHT</v>
      </c>
      <c r="K1841" s="15" t="str">
        <f>VLOOKUP(A1841,'Medical Examinations'!A1839:J4174,10,FALSE)</f>
        <v>PREDIABETES</v>
      </c>
      <c r="L1841" s="15" t="e">
        <f>VLOOKUP(A1841,'Hospitalisation Details'!A1839:J4182,10,FALSE)</f>
        <v>#N/A</v>
      </c>
      <c r="M1841" s="15" t="e">
        <f>VLOOKUP(A1841,'Hospitalisation Details'!A1839:I4182,6,FALSE)</f>
        <v>#N/A</v>
      </c>
      <c r="N1841" s="15" t="e">
        <f>VLOOKUP(A1841,'Hospitalisation Details'!A1839:I4182,7,FALSE)</f>
        <v>#N/A</v>
      </c>
      <c r="O1841" s="15" t="e">
        <f>VLOOKUP(A1841,'Hospitalisation Details'!A1839:I4182,8,FALSE)</f>
        <v>#N/A</v>
      </c>
      <c r="P1841" s="15" t="e">
        <f>VLOOKUP(A1841,'Hospitalisation Details'!A1839:I4182,9,FALSE)</f>
        <v>#N/A</v>
      </c>
      <c r="Q1841" s="15" t="e">
        <f>VLOOKUP(A1841,'Hospitalisation Details'!A1839:K4182,11,FALSE)</f>
        <v>#N/A</v>
      </c>
    </row>
    <row r="1842" spans="1:17" ht="15.6" x14ac:dyDescent="0.3">
      <c r="A1842" s="78" t="s">
        <v>529</v>
      </c>
      <c r="B1842" s="78" t="str">
        <f>VLOOKUP(A1842,'Customer Names'!A1840:C4175,3,FALSE)</f>
        <v>Bradley E</v>
      </c>
      <c r="C1842" s="91">
        <f>VLOOKUP(A1842,'Medical Examinations'!A1840:H4175,2,FALSE)</f>
        <v>27.14</v>
      </c>
      <c r="D1842" s="15">
        <f>VLOOKUP(A1842,'Medical Examinations'!A1840:H4175,3,FALSE)</f>
        <v>6.01</v>
      </c>
      <c r="E1842" s="15" t="str">
        <f>VLOOKUP(A1842,'Medical Examinations'!A1840:H4175,4,FALSE)</f>
        <v>No</v>
      </c>
      <c r="F1842" s="15" t="str">
        <f>VLOOKUP(A1842,'Medical Examinations'!A1840:H4175,5,FALSE)</f>
        <v>No</v>
      </c>
      <c r="G1842" s="15" t="str">
        <f>VLOOKUP(A1842,'Medical Examinations'!A1840:H4175,6,FALSE)</f>
        <v>No</v>
      </c>
      <c r="H1842" s="15">
        <f>VLOOKUP(A1842,'Medical Examinations'!A1840:H4175,7,FALSE)</f>
        <v>1</v>
      </c>
      <c r="I1842" s="15" t="str">
        <f>VLOOKUP(A1842,'Medical Examinations'!A1840:H4175,8,FALSE)</f>
        <v>No</v>
      </c>
      <c r="J1842" s="15" t="str">
        <f>VLOOKUP(A1842,'Medical Examinations'!A1840:J4175,9,FALSE)</f>
        <v>OVERWEIGHT</v>
      </c>
      <c r="K1842" s="15" t="str">
        <f>VLOOKUP(A1842,'Medical Examinations'!A1840:J4175,10,FALSE)</f>
        <v>PREDIABETES</v>
      </c>
      <c r="L1842" s="15" t="e">
        <f>VLOOKUP(A1842,'Hospitalisation Details'!A1840:J4183,10,FALSE)</f>
        <v>#N/A</v>
      </c>
      <c r="M1842" s="15" t="e">
        <f>VLOOKUP(A1842,'Hospitalisation Details'!A1840:I4183,6,FALSE)</f>
        <v>#N/A</v>
      </c>
      <c r="N1842" s="15" t="e">
        <f>VLOOKUP(A1842,'Hospitalisation Details'!A1840:I4183,7,FALSE)</f>
        <v>#N/A</v>
      </c>
      <c r="O1842" s="15" t="e">
        <f>VLOOKUP(A1842,'Hospitalisation Details'!A1840:I4183,8,FALSE)</f>
        <v>#N/A</v>
      </c>
      <c r="P1842" s="15" t="e">
        <f>VLOOKUP(A1842,'Hospitalisation Details'!A1840:I4183,9,FALSE)</f>
        <v>#N/A</v>
      </c>
      <c r="Q1842" s="15" t="e">
        <f>VLOOKUP(A1842,'Hospitalisation Details'!A1840:K4183,11,FALSE)</f>
        <v>#N/A</v>
      </c>
    </row>
    <row r="1843" spans="1:17" ht="15.6" x14ac:dyDescent="0.3">
      <c r="A1843" s="78" t="s">
        <v>528</v>
      </c>
      <c r="B1843" s="78" t="str">
        <f>VLOOKUP(A1843,'Customer Names'!A1841:C4176,3,FALSE)</f>
        <v>Megan</v>
      </c>
      <c r="C1843" s="91">
        <f>VLOOKUP(A1843,'Medical Examinations'!A1841:H4176,2,FALSE)</f>
        <v>35.78</v>
      </c>
      <c r="D1843" s="15">
        <f>VLOOKUP(A1843,'Medical Examinations'!A1841:H4176,3,FALSE)</f>
        <v>6.07</v>
      </c>
      <c r="E1843" s="15" t="str">
        <f>VLOOKUP(A1843,'Medical Examinations'!A1841:H4176,4,FALSE)</f>
        <v>No</v>
      </c>
      <c r="F1843" s="15" t="str">
        <f>VLOOKUP(A1843,'Medical Examinations'!A1841:H4176,5,FALSE)</f>
        <v>yes</v>
      </c>
      <c r="G1843" s="15" t="str">
        <f>VLOOKUP(A1843,'Medical Examinations'!A1841:H4176,6,FALSE)</f>
        <v>No</v>
      </c>
      <c r="H1843" s="15">
        <f>VLOOKUP(A1843,'Medical Examinations'!A1841:H4176,7,FALSE)</f>
        <v>1</v>
      </c>
      <c r="I1843" s="15" t="str">
        <f>VLOOKUP(A1843,'Medical Examinations'!A1841:H4176,8,FALSE)</f>
        <v>No</v>
      </c>
      <c r="J1843" s="15" t="str">
        <f>VLOOKUP(A1843,'Medical Examinations'!A1841:J4176,9,FALSE)</f>
        <v>OBESITY</v>
      </c>
      <c r="K1843" s="15" t="str">
        <f>VLOOKUP(A1843,'Medical Examinations'!A1841:J4176,10,FALSE)</f>
        <v>PREDIABETES</v>
      </c>
      <c r="L1843" s="15" t="e">
        <f>VLOOKUP(A1843,'Hospitalisation Details'!A1841:J4184,10,FALSE)</f>
        <v>#N/A</v>
      </c>
      <c r="M1843" s="15" t="e">
        <f>VLOOKUP(A1843,'Hospitalisation Details'!A1841:I4184,6,FALSE)</f>
        <v>#N/A</v>
      </c>
      <c r="N1843" s="15" t="e">
        <f>VLOOKUP(A1843,'Hospitalisation Details'!A1841:I4184,7,FALSE)</f>
        <v>#N/A</v>
      </c>
      <c r="O1843" s="15" t="e">
        <f>VLOOKUP(A1843,'Hospitalisation Details'!A1841:I4184,8,FALSE)</f>
        <v>#N/A</v>
      </c>
      <c r="P1843" s="15" t="e">
        <f>VLOOKUP(A1843,'Hospitalisation Details'!A1841:I4184,9,FALSE)</f>
        <v>#N/A</v>
      </c>
      <c r="Q1843" s="15" t="e">
        <f>VLOOKUP(A1843,'Hospitalisation Details'!A1841:K4184,11,FALSE)</f>
        <v>#N/A</v>
      </c>
    </row>
    <row r="1844" spans="1:17" ht="15.6" x14ac:dyDescent="0.3">
      <c r="A1844" s="78" t="s">
        <v>527</v>
      </c>
      <c r="B1844" s="78" t="str">
        <f>VLOOKUP(A1844,'Customer Names'!A1842:C4177,3,FALSE)</f>
        <v>Ruby J</v>
      </c>
      <c r="C1844" s="91">
        <f>VLOOKUP(A1844,'Medical Examinations'!A1842:H4177,2,FALSE)</f>
        <v>34.96</v>
      </c>
      <c r="D1844" s="15">
        <f>VLOOKUP(A1844,'Medical Examinations'!A1842:H4177,3,FALSE)</f>
        <v>5.63</v>
      </c>
      <c r="E1844" s="15" t="str">
        <f>VLOOKUP(A1844,'Medical Examinations'!A1842:H4177,4,FALSE)</f>
        <v>No</v>
      </c>
      <c r="F1844" s="15" t="str">
        <f>VLOOKUP(A1844,'Medical Examinations'!A1842:H4177,5,FALSE)</f>
        <v>No</v>
      </c>
      <c r="G1844" s="15" t="str">
        <f>VLOOKUP(A1844,'Medical Examinations'!A1842:H4177,6,FALSE)</f>
        <v>No</v>
      </c>
      <c r="H1844" s="15">
        <f>VLOOKUP(A1844,'Medical Examinations'!A1842:H4177,7,FALSE)</f>
        <v>0</v>
      </c>
      <c r="I1844" s="15" t="str">
        <f>VLOOKUP(A1844,'Medical Examinations'!A1842:H4177,8,FALSE)</f>
        <v>No</v>
      </c>
      <c r="J1844" s="15" t="str">
        <f>VLOOKUP(A1844,'Medical Examinations'!A1842:J4177,9,FALSE)</f>
        <v>OBESITY</v>
      </c>
      <c r="K1844" s="15" t="str">
        <f>VLOOKUP(A1844,'Medical Examinations'!A1842:J4177,10,FALSE)</f>
        <v>NORMAL</v>
      </c>
      <c r="L1844" s="15" t="e">
        <f>VLOOKUP(A1844,'Hospitalisation Details'!A1842:J4185,10,FALSE)</f>
        <v>#N/A</v>
      </c>
      <c r="M1844" s="15" t="e">
        <f>VLOOKUP(A1844,'Hospitalisation Details'!A1842:I4185,6,FALSE)</f>
        <v>#N/A</v>
      </c>
      <c r="N1844" s="15" t="e">
        <f>VLOOKUP(A1844,'Hospitalisation Details'!A1842:I4185,7,FALSE)</f>
        <v>#N/A</v>
      </c>
      <c r="O1844" s="15" t="e">
        <f>VLOOKUP(A1844,'Hospitalisation Details'!A1842:I4185,8,FALSE)</f>
        <v>#N/A</v>
      </c>
      <c r="P1844" s="15" t="e">
        <f>VLOOKUP(A1844,'Hospitalisation Details'!A1842:I4185,9,FALSE)</f>
        <v>#N/A</v>
      </c>
      <c r="Q1844" s="15" t="e">
        <f>VLOOKUP(A1844,'Hospitalisation Details'!A1842:K4185,11,FALSE)</f>
        <v>#N/A</v>
      </c>
    </row>
    <row r="1845" spans="1:17" ht="15.6" x14ac:dyDescent="0.3">
      <c r="A1845" s="78" t="s">
        <v>526</v>
      </c>
      <c r="B1845" s="78" t="str">
        <f>VLOOKUP(A1845,'Customer Names'!A1843:C4178,3,FALSE)</f>
        <v>Bart</v>
      </c>
      <c r="C1845" s="91">
        <f>VLOOKUP(A1845,'Medical Examinations'!A1843:H4178,2,FALSE)</f>
        <v>38.39</v>
      </c>
      <c r="D1845" s="15">
        <f>VLOOKUP(A1845,'Medical Examinations'!A1843:H4178,3,FALSE)</f>
        <v>6.05</v>
      </c>
      <c r="E1845" s="15" t="str">
        <f>VLOOKUP(A1845,'Medical Examinations'!A1843:H4178,4,FALSE)</f>
        <v>No</v>
      </c>
      <c r="F1845" s="15" t="str">
        <f>VLOOKUP(A1845,'Medical Examinations'!A1843:H4178,5,FALSE)</f>
        <v>No</v>
      </c>
      <c r="G1845" s="15" t="str">
        <f>VLOOKUP(A1845,'Medical Examinations'!A1843:H4178,6,FALSE)</f>
        <v>No</v>
      </c>
      <c r="H1845" s="15">
        <f>VLOOKUP(A1845,'Medical Examinations'!A1843:H4178,7,FALSE)</f>
        <v>0</v>
      </c>
      <c r="I1845" s="15" t="str">
        <f>VLOOKUP(A1845,'Medical Examinations'!A1843:H4178,8,FALSE)</f>
        <v>No</v>
      </c>
      <c r="J1845" s="15" t="str">
        <f>VLOOKUP(A1845,'Medical Examinations'!A1843:J4178,9,FALSE)</f>
        <v>OBESITY</v>
      </c>
      <c r="K1845" s="15" t="str">
        <f>VLOOKUP(A1845,'Medical Examinations'!A1843:J4178,10,FALSE)</f>
        <v>PREDIABETES</v>
      </c>
      <c r="L1845" s="15" t="e">
        <f>VLOOKUP(A1845,'Hospitalisation Details'!A1843:J4186,10,FALSE)</f>
        <v>#N/A</v>
      </c>
      <c r="M1845" s="15" t="e">
        <f>VLOOKUP(A1845,'Hospitalisation Details'!A1843:I4186,6,FALSE)</f>
        <v>#N/A</v>
      </c>
      <c r="N1845" s="15" t="e">
        <f>VLOOKUP(A1845,'Hospitalisation Details'!A1843:I4186,7,FALSE)</f>
        <v>#N/A</v>
      </c>
      <c r="O1845" s="15" t="e">
        <f>VLOOKUP(A1845,'Hospitalisation Details'!A1843:I4186,8,FALSE)</f>
        <v>#N/A</v>
      </c>
      <c r="P1845" s="15" t="e">
        <f>VLOOKUP(A1845,'Hospitalisation Details'!A1843:I4186,9,FALSE)</f>
        <v>#N/A</v>
      </c>
      <c r="Q1845" s="15" t="e">
        <f>VLOOKUP(A1845,'Hospitalisation Details'!A1843:K4186,11,FALSE)</f>
        <v>#N/A</v>
      </c>
    </row>
    <row r="1846" spans="1:17" ht="15.6" x14ac:dyDescent="0.3">
      <c r="A1846" s="78" t="s">
        <v>525</v>
      </c>
      <c r="B1846" s="78" t="str">
        <f>VLOOKUP(A1846,'Customer Names'!A1844:C4179,3,FALSE)</f>
        <v>Robert A.</v>
      </c>
      <c r="C1846" s="91">
        <f>VLOOKUP(A1846,'Medical Examinations'!A1844:H4179,2,FALSE)</f>
        <v>33.82</v>
      </c>
      <c r="D1846" s="15">
        <f>VLOOKUP(A1846,'Medical Examinations'!A1844:H4179,3,FALSE)</f>
        <v>4.6500000000000004</v>
      </c>
      <c r="E1846" s="15" t="str">
        <f>VLOOKUP(A1846,'Medical Examinations'!A1844:H4179,4,FALSE)</f>
        <v>No</v>
      </c>
      <c r="F1846" s="15" t="str">
        <f>VLOOKUP(A1846,'Medical Examinations'!A1844:H4179,5,FALSE)</f>
        <v>No</v>
      </c>
      <c r="G1846" s="15" t="str">
        <f>VLOOKUP(A1846,'Medical Examinations'!A1844:H4179,6,FALSE)</f>
        <v>No</v>
      </c>
      <c r="H1846" s="15">
        <f>VLOOKUP(A1846,'Medical Examinations'!A1844:H4179,7,FALSE)</f>
        <v>0</v>
      </c>
      <c r="I1846" s="15" t="str">
        <f>VLOOKUP(A1846,'Medical Examinations'!A1844:H4179,8,FALSE)</f>
        <v>No</v>
      </c>
      <c r="J1846" s="15" t="str">
        <f>VLOOKUP(A1846,'Medical Examinations'!A1844:J4179,9,FALSE)</f>
        <v>OBESITY</v>
      </c>
      <c r="K1846" s="15" t="str">
        <f>VLOOKUP(A1846,'Medical Examinations'!A1844:J4179,10,FALSE)</f>
        <v>NORMAL</v>
      </c>
      <c r="L1846" s="15" t="e">
        <f>VLOOKUP(A1846,'Hospitalisation Details'!A1844:J4187,10,FALSE)</f>
        <v>#N/A</v>
      </c>
      <c r="M1846" s="15" t="e">
        <f>VLOOKUP(A1846,'Hospitalisation Details'!A1844:I4187,6,FALSE)</f>
        <v>#N/A</v>
      </c>
      <c r="N1846" s="15" t="e">
        <f>VLOOKUP(A1846,'Hospitalisation Details'!A1844:I4187,7,FALSE)</f>
        <v>#N/A</v>
      </c>
      <c r="O1846" s="15" t="e">
        <f>VLOOKUP(A1846,'Hospitalisation Details'!A1844:I4187,8,FALSE)</f>
        <v>#N/A</v>
      </c>
      <c r="P1846" s="15" t="e">
        <f>VLOOKUP(A1846,'Hospitalisation Details'!A1844:I4187,9,FALSE)</f>
        <v>#N/A</v>
      </c>
      <c r="Q1846" s="15" t="e">
        <f>VLOOKUP(A1846,'Hospitalisation Details'!A1844:K4187,11,FALSE)</f>
        <v>#N/A</v>
      </c>
    </row>
    <row r="1847" spans="1:17" ht="15.6" x14ac:dyDescent="0.3">
      <c r="A1847" s="78" t="s">
        <v>524</v>
      </c>
      <c r="B1847" s="78" t="str">
        <f>VLOOKUP(A1847,'Customer Names'!A1845:C4180,3,FALSE)</f>
        <v>Adam</v>
      </c>
      <c r="C1847" s="91">
        <f>VLOOKUP(A1847,'Medical Examinations'!A1845:H4180,2,FALSE)</f>
        <v>27.835000000000001</v>
      </c>
      <c r="D1847" s="15">
        <f>VLOOKUP(A1847,'Medical Examinations'!A1845:H4180,3,FALSE)</f>
        <v>5.37</v>
      </c>
      <c r="E1847" s="15" t="str">
        <f>VLOOKUP(A1847,'Medical Examinations'!A1845:H4180,4,FALSE)</f>
        <v>No</v>
      </c>
      <c r="F1847" s="15" t="str">
        <f>VLOOKUP(A1847,'Medical Examinations'!A1845:H4180,5,FALSE)</f>
        <v>No</v>
      </c>
      <c r="G1847" s="15" t="str">
        <f>VLOOKUP(A1847,'Medical Examinations'!A1845:H4180,6,FALSE)</f>
        <v>No</v>
      </c>
      <c r="H1847" s="15">
        <f>VLOOKUP(A1847,'Medical Examinations'!A1845:H4180,7,FALSE)</f>
        <v>0</v>
      </c>
      <c r="I1847" s="15" t="str">
        <f>VLOOKUP(A1847,'Medical Examinations'!A1845:H4180,8,FALSE)</f>
        <v>No</v>
      </c>
      <c r="J1847" s="15" t="str">
        <f>VLOOKUP(A1847,'Medical Examinations'!A1845:J4180,9,FALSE)</f>
        <v>OVERWEIGHT</v>
      </c>
      <c r="K1847" s="15" t="str">
        <f>VLOOKUP(A1847,'Medical Examinations'!A1845:J4180,10,FALSE)</f>
        <v>NORMAL</v>
      </c>
      <c r="L1847" s="15" t="e">
        <f>VLOOKUP(A1847,'Hospitalisation Details'!A1845:J4188,10,FALSE)</f>
        <v>#N/A</v>
      </c>
      <c r="M1847" s="15" t="e">
        <f>VLOOKUP(A1847,'Hospitalisation Details'!A1845:I4188,6,FALSE)</f>
        <v>#N/A</v>
      </c>
      <c r="N1847" s="15" t="e">
        <f>VLOOKUP(A1847,'Hospitalisation Details'!A1845:I4188,7,FALSE)</f>
        <v>#N/A</v>
      </c>
      <c r="O1847" s="15" t="e">
        <f>VLOOKUP(A1847,'Hospitalisation Details'!A1845:I4188,8,FALSE)</f>
        <v>#N/A</v>
      </c>
      <c r="P1847" s="15" t="e">
        <f>VLOOKUP(A1847,'Hospitalisation Details'!A1845:I4188,9,FALSE)</f>
        <v>#N/A</v>
      </c>
      <c r="Q1847" s="15" t="e">
        <f>VLOOKUP(A1847,'Hospitalisation Details'!A1845:K4188,11,FALSE)</f>
        <v>#N/A</v>
      </c>
    </row>
    <row r="1848" spans="1:17" ht="15.6" x14ac:dyDescent="0.3">
      <c r="A1848" s="78" t="s">
        <v>523</v>
      </c>
      <c r="B1848" s="78" t="str">
        <f>VLOOKUP(A1848,'Customer Names'!A1846:C4181,3,FALSE)</f>
        <v>Yemane Adhane</v>
      </c>
      <c r="C1848" s="91">
        <f>VLOOKUP(A1848,'Medical Examinations'!A1846:H4181,2,FALSE)</f>
        <v>33</v>
      </c>
      <c r="D1848" s="15">
        <f>VLOOKUP(A1848,'Medical Examinations'!A1846:H4181,3,FALSE)</f>
        <v>5.39</v>
      </c>
      <c r="E1848" s="15" t="str">
        <f>VLOOKUP(A1848,'Medical Examinations'!A1846:H4181,4,FALSE)</f>
        <v>No</v>
      </c>
      <c r="F1848" s="15" t="str">
        <f>VLOOKUP(A1848,'Medical Examinations'!A1846:H4181,5,FALSE)</f>
        <v>No</v>
      </c>
      <c r="G1848" s="15" t="str">
        <f>VLOOKUP(A1848,'Medical Examinations'!A1846:H4181,6,FALSE)</f>
        <v>No</v>
      </c>
      <c r="H1848" s="15">
        <f>VLOOKUP(A1848,'Medical Examinations'!A1846:H4181,7,FALSE)</f>
        <v>0</v>
      </c>
      <c r="I1848" s="15" t="str">
        <f>VLOOKUP(A1848,'Medical Examinations'!A1846:H4181,8,FALSE)</f>
        <v>No</v>
      </c>
      <c r="J1848" s="15" t="str">
        <f>VLOOKUP(A1848,'Medical Examinations'!A1846:J4181,9,FALSE)</f>
        <v>OBESITY</v>
      </c>
      <c r="K1848" s="15" t="str">
        <f>VLOOKUP(A1848,'Medical Examinations'!A1846:J4181,10,FALSE)</f>
        <v>NORMAL</v>
      </c>
      <c r="L1848" s="15" t="e">
        <f>VLOOKUP(A1848,'Hospitalisation Details'!A1846:J4189,10,FALSE)</f>
        <v>#N/A</v>
      </c>
      <c r="M1848" s="15" t="e">
        <f>VLOOKUP(A1848,'Hospitalisation Details'!A1846:I4189,6,FALSE)</f>
        <v>#N/A</v>
      </c>
      <c r="N1848" s="15" t="e">
        <f>VLOOKUP(A1848,'Hospitalisation Details'!A1846:I4189,7,FALSE)</f>
        <v>#N/A</v>
      </c>
      <c r="O1848" s="15" t="e">
        <f>VLOOKUP(A1848,'Hospitalisation Details'!A1846:I4189,8,FALSE)</f>
        <v>#N/A</v>
      </c>
      <c r="P1848" s="15" t="e">
        <f>VLOOKUP(A1848,'Hospitalisation Details'!A1846:I4189,9,FALSE)</f>
        <v>#N/A</v>
      </c>
      <c r="Q1848" s="15" t="e">
        <f>VLOOKUP(A1848,'Hospitalisation Details'!A1846:K4189,11,FALSE)</f>
        <v>#N/A</v>
      </c>
    </row>
    <row r="1849" spans="1:17" ht="15.6" x14ac:dyDescent="0.3">
      <c r="A1849" s="78" t="s">
        <v>522</v>
      </c>
      <c r="B1849" s="78" t="str">
        <f>VLOOKUP(A1849,'Customer Names'!A1847:C4182,3,FALSE)</f>
        <v>Jesse A.</v>
      </c>
      <c r="C1849" s="91">
        <f>VLOOKUP(A1849,'Medical Examinations'!A1847:H4182,2,FALSE)</f>
        <v>26.885000000000002</v>
      </c>
      <c r="D1849" s="15">
        <f>VLOOKUP(A1849,'Medical Examinations'!A1847:H4182,3,FALSE)</f>
        <v>5.86</v>
      </c>
      <c r="E1849" s="15" t="str">
        <f>VLOOKUP(A1849,'Medical Examinations'!A1847:H4182,4,FALSE)</f>
        <v>No</v>
      </c>
      <c r="F1849" s="15" t="str">
        <f>VLOOKUP(A1849,'Medical Examinations'!A1847:H4182,5,FALSE)</f>
        <v>No</v>
      </c>
      <c r="G1849" s="15" t="str">
        <f>VLOOKUP(A1849,'Medical Examinations'!A1847:H4182,6,FALSE)</f>
        <v>No</v>
      </c>
      <c r="H1849" s="15">
        <f>VLOOKUP(A1849,'Medical Examinations'!A1847:H4182,7,FALSE)</f>
        <v>0</v>
      </c>
      <c r="I1849" s="15" t="str">
        <f>VLOOKUP(A1849,'Medical Examinations'!A1847:H4182,8,FALSE)</f>
        <v>No</v>
      </c>
      <c r="J1849" s="15" t="str">
        <f>VLOOKUP(A1849,'Medical Examinations'!A1847:J4182,9,FALSE)</f>
        <v>OVERWEIGHT</v>
      </c>
      <c r="K1849" s="15" t="str">
        <f>VLOOKUP(A1849,'Medical Examinations'!A1847:J4182,10,FALSE)</f>
        <v>PREDIABETES</v>
      </c>
      <c r="L1849" s="15" t="e">
        <f>VLOOKUP(A1849,'Hospitalisation Details'!A1847:J4190,10,FALSE)</f>
        <v>#N/A</v>
      </c>
      <c r="M1849" s="15" t="e">
        <f>VLOOKUP(A1849,'Hospitalisation Details'!A1847:I4190,6,FALSE)</f>
        <v>#N/A</v>
      </c>
      <c r="N1849" s="15" t="e">
        <f>VLOOKUP(A1849,'Hospitalisation Details'!A1847:I4190,7,FALSE)</f>
        <v>#N/A</v>
      </c>
      <c r="O1849" s="15" t="e">
        <f>VLOOKUP(A1849,'Hospitalisation Details'!A1847:I4190,8,FALSE)</f>
        <v>#N/A</v>
      </c>
      <c r="P1849" s="15" t="e">
        <f>VLOOKUP(A1849,'Hospitalisation Details'!A1847:I4190,9,FALSE)</f>
        <v>#N/A</v>
      </c>
      <c r="Q1849" s="15" t="e">
        <f>VLOOKUP(A1849,'Hospitalisation Details'!A1847:K4190,11,FALSE)</f>
        <v>#N/A</v>
      </c>
    </row>
    <row r="1850" spans="1:17" ht="15.6" x14ac:dyDescent="0.3">
      <c r="A1850" s="78" t="s">
        <v>521</v>
      </c>
      <c r="B1850" s="78" t="str">
        <f>VLOOKUP(A1850,'Customer Names'!A1848:C4183,3,FALSE)</f>
        <v>Bird</v>
      </c>
      <c r="C1850" s="91">
        <f>VLOOKUP(A1850,'Medical Examinations'!A1848:H4183,2,FALSE)</f>
        <v>29.26</v>
      </c>
      <c r="D1850" s="15">
        <f>VLOOKUP(A1850,'Medical Examinations'!A1848:H4183,3,FALSE)</f>
        <v>4.4400000000000004</v>
      </c>
      <c r="E1850" s="15" t="str">
        <f>VLOOKUP(A1850,'Medical Examinations'!A1848:H4183,4,FALSE)</f>
        <v>No</v>
      </c>
      <c r="F1850" s="15" t="str">
        <f>VLOOKUP(A1850,'Medical Examinations'!A1848:H4183,5,FALSE)</f>
        <v>No</v>
      </c>
      <c r="G1850" s="15" t="str">
        <f>VLOOKUP(A1850,'Medical Examinations'!A1848:H4183,6,FALSE)</f>
        <v>No</v>
      </c>
      <c r="H1850" s="15">
        <f>VLOOKUP(A1850,'Medical Examinations'!A1848:H4183,7,FALSE)</f>
        <v>0</v>
      </c>
      <c r="I1850" s="15" t="str">
        <f>VLOOKUP(A1850,'Medical Examinations'!A1848:H4183,8,FALSE)</f>
        <v>No</v>
      </c>
      <c r="J1850" s="15" t="str">
        <f>VLOOKUP(A1850,'Medical Examinations'!A1848:J4183,9,FALSE)</f>
        <v>OVERWEIGHT</v>
      </c>
      <c r="K1850" s="15" t="str">
        <f>VLOOKUP(A1850,'Medical Examinations'!A1848:J4183,10,FALSE)</f>
        <v>NORMAL</v>
      </c>
      <c r="L1850" s="15" t="e">
        <f>VLOOKUP(A1850,'Hospitalisation Details'!A1848:J4191,10,FALSE)</f>
        <v>#N/A</v>
      </c>
      <c r="M1850" s="15" t="e">
        <f>VLOOKUP(A1850,'Hospitalisation Details'!A1848:I4191,6,FALSE)</f>
        <v>#N/A</v>
      </c>
      <c r="N1850" s="15" t="e">
        <f>VLOOKUP(A1850,'Hospitalisation Details'!A1848:I4191,7,FALSE)</f>
        <v>#N/A</v>
      </c>
      <c r="O1850" s="15" t="e">
        <f>VLOOKUP(A1850,'Hospitalisation Details'!A1848:I4191,8,FALSE)</f>
        <v>#N/A</v>
      </c>
      <c r="P1850" s="15" t="e">
        <f>VLOOKUP(A1850,'Hospitalisation Details'!A1848:I4191,9,FALSE)</f>
        <v>#N/A</v>
      </c>
      <c r="Q1850" s="15" t="e">
        <f>VLOOKUP(A1850,'Hospitalisation Details'!A1848:K4191,11,FALSE)</f>
        <v>#N/A</v>
      </c>
    </row>
    <row r="1851" spans="1:17" ht="15.6" x14ac:dyDescent="0.3">
      <c r="A1851" s="78" t="s">
        <v>520</v>
      </c>
      <c r="B1851" s="78" t="str">
        <f>VLOOKUP(A1851,'Customer Names'!A1849:C4184,3,FALSE)</f>
        <v>Patrick M.</v>
      </c>
      <c r="C1851" s="91">
        <f>VLOOKUP(A1851,'Medical Examinations'!A1849:H4184,2,FALSE)</f>
        <v>26.98</v>
      </c>
      <c r="D1851" s="15">
        <f>VLOOKUP(A1851,'Medical Examinations'!A1849:H4184,3,FALSE)</f>
        <v>4.41</v>
      </c>
      <c r="E1851" s="15" t="str">
        <f>VLOOKUP(A1851,'Medical Examinations'!A1849:H4184,4,FALSE)</f>
        <v>No</v>
      </c>
      <c r="F1851" s="15" t="str">
        <f>VLOOKUP(A1851,'Medical Examinations'!A1849:H4184,5,FALSE)</f>
        <v>No</v>
      </c>
      <c r="G1851" s="15" t="str">
        <f>VLOOKUP(A1851,'Medical Examinations'!A1849:H4184,6,FALSE)</f>
        <v>No</v>
      </c>
      <c r="H1851" s="15">
        <f>VLOOKUP(A1851,'Medical Examinations'!A1849:H4184,7,FALSE)</f>
        <v>0</v>
      </c>
      <c r="I1851" s="15" t="str">
        <f>VLOOKUP(A1851,'Medical Examinations'!A1849:H4184,8,FALSE)</f>
        <v>No</v>
      </c>
      <c r="J1851" s="15" t="str">
        <f>VLOOKUP(A1851,'Medical Examinations'!A1849:J4184,9,FALSE)</f>
        <v>OVERWEIGHT</v>
      </c>
      <c r="K1851" s="15" t="str">
        <f>VLOOKUP(A1851,'Medical Examinations'!A1849:J4184,10,FALSE)</f>
        <v>NORMAL</v>
      </c>
      <c r="L1851" s="15" t="e">
        <f>VLOOKUP(A1851,'Hospitalisation Details'!A1849:J4192,10,FALSE)</f>
        <v>#N/A</v>
      </c>
      <c r="M1851" s="15" t="e">
        <f>VLOOKUP(A1851,'Hospitalisation Details'!A1849:I4192,6,FALSE)</f>
        <v>#N/A</v>
      </c>
      <c r="N1851" s="15" t="e">
        <f>VLOOKUP(A1851,'Hospitalisation Details'!A1849:I4192,7,FALSE)</f>
        <v>#N/A</v>
      </c>
      <c r="O1851" s="15" t="e">
        <f>VLOOKUP(A1851,'Hospitalisation Details'!A1849:I4192,8,FALSE)</f>
        <v>#N/A</v>
      </c>
      <c r="P1851" s="15" t="e">
        <f>VLOOKUP(A1851,'Hospitalisation Details'!A1849:I4192,9,FALSE)</f>
        <v>#N/A</v>
      </c>
      <c r="Q1851" s="15" t="e">
        <f>VLOOKUP(A1851,'Hospitalisation Details'!A1849:K4192,11,FALSE)</f>
        <v>#N/A</v>
      </c>
    </row>
    <row r="1852" spans="1:17" ht="15.6" x14ac:dyDescent="0.3">
      <c r="A1852" s="78" t="s">
        <v>519</v>
      </c>
      <c r="B1852" s="78" t="str">
        <f>VLOOKUP(A1852,'Customer Names'!A1850:C4185,3,FALSE)</f>
        <v>Kyle</v>
      </c>
      <c r="C1852" s="91">
        <f>VLOOKUP(A1852,'Medical Examinations'!A1850:H4185,2,FALSE)</f>
        <v>32.11</v>
      </c>
      <c r="D1852" s="15">
        <f>VLOOKUP(A1852,'Medical Examinations'!A1850:H4185,3,FALSE)</f>
        <v>5.19</v>
      </c>
      <c r="E1852" s="15" t="str">
        <f>VLOOKUP(A1852,'Medical Examinations'!A1850:H4185,4,FALSE)</f>
        <v>No</v>
      </c>
      <c r="F1852" s="15" t="str">
        <f>VLOOKUP(A1852,'Medical Examinations'!A1850:H4185,5,FALSE)</f>
        <v>No</v>
      </c>
      <c r="G1852" s="15" t="str">
        <f>VLOOKUP(A1852,'Medical Examinations'!A1850:H4185,6,FALSE)</f>
        <v>Yes</v>
      </c>
      <c r="H1852" s="15">
        <f>VLOOKUP(A1852,'Medical Examinations'!A1850:H4185,7,FALSE)</f>
        <v>1</v>
      </c>
      <c r="I1852" s="15" t="str">
        <f>VLOOKUP(A1852,'Medical Examinations'!A1850:H4185,8,FALSE)</f>
        <v>No</v>
      </c>
      <c r="J1852" s="15" t="str">
        <f>VLOOKUP(A1852,'Medical Examinations'!A1850:J4185,9,FALSE)</f>
        <v>OBESITY</v>
      </c>
      <c r="K1852" s="15" t="str">
        <f>VLOOKUP(A1852,'Medical Examinations'!A1850:J4185,10,FALSE)</f>
        <v>NORMAL</v>
      </c>
      <c r="L1852" s="15" t="e">
        <f>VLOOKUP(A1852,'Hospitalisation Details'!A1850:J4193,10,FALSE)</f>
        <v>#N/A</v>
      </c>
      <c r="M1852" s="15" t="e">
        <f>VLOOKUP(A1852,'Hospitalisation Details'!A1850:I4193,6,FALSE)</f>
        <v>#N/A</v>
      </c>
      <c r="N1852" s="15" t="e">
        <f>VLOOKUP(A1852,'Hospitalisation Details'!A1850:I4193,7,FALSE)</f>
        <v>#N/A</v>
      </c>
      <c r="O1852" s="15" t="e">
        <f>VLOOKUP(A1852,'Hospitalisation Details'!A1850:I4193,8,FALSE)</f>
        <v>#N/A</v>
      </c>
      <c r="P1852" s="15" t="e">
        <f>VLOOKUP(A1852,'Hospitalisation Details'!A1850:I4193,9,FALSE)</f>
        <v>#N/A</v>
      </c>
      <c r="Q1852" s="15" t="e">
        <f>VLOOKUP(A1852,'Hospitalisation Details'!A1850:K4193,11,FALSE)</f>
        <v>#N/A</v>
      </c>
    </row>
    <row r="1853" spans="1:17" ht="15.6" x14ac:dyDescent="0.3">
      <c r="A1853" s="78" t="s">
        <v>518</v>
      </c>
      <c r="B1853" s="78" t="str">
        <f>VLOOKUP(A1853,'Customer Names'!A1851:C4186,3,FALSE)</f>
        <v>Ryan</v>
      </c>
      <c r="C1853" s="91">
        <f>VLOOKUP(A1853,'Medical Examinations'!A1851:H4186,2,FALSE)</f>
        <v>31.73</v>
      </c>
      <c r="D1853" s="15">
        <f>VLOOKUP(A1853,'Medical Examinations'!A1851:H4186,3,FALSE)</f>
        <v>5.16</v>
      </c>
      <c r="E1853" s="15" t="str">
        <f>VLOOKUP(A1853,'Medical Examinations'!A1851:H4186,4,FALSE)</f>
        <v>No</v>
      </c>
      <c r="F1853" s="15" t="str">
        <f>VLOOKUP(A1853,'Medical Examinations'!A1851:H4186,5,FALSE)</f>
        <v>No</v>
      </c>
      <c r="G1853" s="15" t="str">
        <f>VLOOKUP(A1853,'Medical Examinations'!A1851:H4186,6,FALSE)</f>
        <v>Yes</v>
      </c>
      <c r="H1853" s="15">
        <f>VLOOKUP(A1853,'Medical Examinations'!A1851:H4186,7,FALSE)</f>
        <v>1</v>
      </c>
      <c r="I1853" s="15" t="str">
        <f>VLOOKUP(A1853,'Medical Examinations'!A1851:H4186,8,FALSE)</f>
        <v>No</v>
      </c>
      <c r="J1853" s="15" t="str">
        <f>VLOOKUP(A1853,'Medical Examinations'!A1851:J4186,9,FALSE)</f>
        <v>OBESITY</v>
      </c>
      <c r="K1853" s="15" t="str">
        <f>VLOOKUP(A1853,'Medical Examinations'!A1851:J4186,10,FALSE)</f>
        <v>NORMAL</v>
      </c>
      <c r="L1853" s="15" t="e">
        <f>VLOOKUP(A1853,'Hospitalisation Details'!A1851:J4194,10,FALSE)</f>
        <v>#N/A</v>
      </c>
      <c r="M1853" s="15" t="e">
        <f>VLOOKUP(A1853,'Hospitalisation Details'!A1851:I4194,6,FALSE)</f>
        <v>#N/A</v>
      </c>
      <c r="N1853" s="15" t="e">
        <f>VLOOKUP(A1853,'Hospitalisation Details'!A1851:I4194,7,FALSE)</f>
        <v>#N/A</v>
      </c>
      <c r="O1853" s="15" t="e">
        <f>VLOOKUP(A1853,'Hospitalisation Details'!A1851:I4194,8,FALSE)</f>
        <v>#N/A</v>
      </c>
      <c r="P1853" s="15" t="e">
        <f>VLOOKUP(A1853,'Hospitalisation Details'!A1851:I4194,9,FALSE)</f>
        <v>#N/A</v>
      </c>
      <c r="Q1853" s="15" t="e">
        <f>VLOOKUP(A1853,'Hospitalisation Details'!A1851:K4194,11,FALSE)</f>
        <v>#N/A</v>
      </c>
    </row>
    <row r="1854" spans="1:17" ht="15.6" x14ac:dyDescent="0.3">
      <c r="A1854" s="78" t="s">
        <v>517</v>
      </c>
      <c r="B1854" s="78" t="str">
        <f>VLOOKUP(A1854,'Customer Names'!A1852:C4187,3,FALSE)</f>
        <v>Yuri</v>
      </c>
      <c r="C1854" s="91">
        <f>VLOOKUP(A1854,'Medical Examinations'!A1852:H4187,2,FALSE)</f>
        <v>22.515000000000001</v>
      </c>
      <c r="D1854" s="15">
        <f>VLOOKUP(A1854,'Medical Examinations'!A1852:H4187,3,FALSE)</f>
        <v>4.24</v>
      </c>
      <c r="E1854" s="15" t="str">
        <f>VLOOKUP(A1854,'Medical Examinations'!A1852:H4187,4,FALSE)</f>
        <v>No</v>
      </c>
      <c r="F1854" s="15" t="str">
        <f>VLOOKUP(A1854,'Medical Examinations'!A1852:H4187,5,FALSE)</f>
        <v>No</v>
      </c>
      <c r="G1854" s="15" t="str">
        <f>VLOOKUP(A1854,'Medical Examinations'!A1852:H4187,6,FALSE)</f>
        <v>No</v>
      </c>
      <c r="H1854" s="15">
        <f>VLOOKUP(A1854,'Medical Examinations'!A1852:H4187,7,FALSE)</f>
        <v>0</v>
      </c>
      <c r="I1854" s="15" t="str">
        <f>VLOOKUP(A1854,'Medical Examinations'!A1852:H4187,8,FALSE)</f>
        <v>No</v>
      </c>
      <c r="J1854" s="15" t="str">
        <f>VLOOKUP(A1854,'Medical Examinations'!A1852:J4187,9,FALSE)</f>
        <v>NORMAL WEIGHT</v>
      </c>
      <c r="K1854" s="15" t="str">
        <f>VLOOKUP(A1854,'Medical Examinations'!A1852:J4187,10,FALSE)</f>
        <v>NORMAL</v>
      </c>
      <c r="L1854" s="15" t="e">
        <f>VLOOKUP(A1854,'Hospitalisation Details'!A1852:J4195,10,FALSE)</f>
        <v>#N/A</v>
      </c>
      <c r="M1854" s="15" t="e">
        <f>VLOOKUP(A1854,'Hospitalisation Details'!A1852:I4195,6,FALSE)</f>
        <v>#N/A</v>
      </c>
      <c r="N1854" s="15" t="e">
        <f>VLOOKUP(A1854,'Hospitalisation Details'!A1852:I4195,7,FALSE)</f>
        <v>#N/A</v>
      </c>
      <c r="O1854" s="15" t="e">
        <f>VLOOKUP(A1854,'Hospitalisation Details'!A1852:I4195,8,FALSE)</f>
        <v>#N/A</v>
      </c>
      <c r="P1854" s="15" t="e">
        <f>VLOOKUP(A1854,'Hospitalisation Details'!A1852:I4195,9,FALSE)</f>
        <v>#N/A</v>
      </c>
      <c r="Q1854" s="15" t="e">
        <f>VLOOKUP(A1854,'Hospitalisation Details'!A1852:K4195,11,FALSE)</f>
        <v>#N/A</v>
      </c>
    </row>
    <row r="1855" spans="1:17" ht="15.6" x14ac:dyDescent="0.3">
      <c r="A1855" s="78" t="s">
        <v>515</v>
      </c>
      <c r="B1855" s="78" t="str">
        <f>VLOOKUP(A1855,'Customer Names'!A1853:C4188,3,FALSE)</f>
        <v>Ryan</v>
      </c>
      <c r="C1855" s="91">
        <f>VLOOKUP(A1855,'Medical Examinations'!A1853:H4188,2,FALSE)</f>
        <v>25.9</v>
      </c>
      <c r="D1855" s="15">
        <f>VLOOKUP(A1855,'Medical Examinations'!A1853:H4188,3,FALSE)</f>
        <v>5.45</v>
      </c>
      <c r="E1855" s="15" t="str">
        <f>VLOOKUP(A1855,'Medical Examinations'!A1853:H4188,4,FALSE)</f>
        <v>No</v>
      </c>
      <c r="F1855" s="15" t="str">
        <f>VLOOKUP(A1855,'Medical Examinations'!A1853:H4188,5,FALSE)</f>
        <v>No</v>
      </c>
      <c r="G1855" s="15" t="str">
        <f>VLOOKUP(A1855,'Medical Examinations'!A1853:H4188,6,FALSE)</f>
        <v>No</v>
      </c>
      <c r="H1855" s="15">
        <f>VLOOKUP(A1855,'Medical Examinations'!A1853:H4188,7,FALSE)</f>
        <v>1</v>
      </c>
      <c r="I1855" s="15" t="str">
        <f>VLOOKUP(A1855,'Medical Examinations'!A1853:H4188,8,FALSE)</f>
        <v>No</v>
      </c>
      <c r="J1855" s="15" t="str">
        <f>VLOOKUP(A1855,'Medical Examinations'!A1853:J4188,9,FALSE)</f>
        <v>OVERWEIGHT</v>
      </c>
      <c r="K1855" s="15" t="str">
        <f>VLOOKUP(A1855,'Medical Examinations'!A1853:J4188,10,FALSE)</f>
        <v>NORMAL</v>
      </c>
      <c r="L1855" s="15" t="e">
        <f>VLOOKUP(A1855,'Hospitalisation Details'!A1853:J4196,10,FALSE)</f>
        <v>#N/A</v>
      </c>
      <c r="M1855" s="15" t="e">
        <f>VLOOKUP(A1855,'Hospitalisation Details'!A1853:I4196,6,FALSE)</f>
        <v>#N/A</v>
      </c>
      <c r="N1855" s="15" t="e">
        <f>VLOOKUP(A1855,'Hospitalisation Details'!A1853:I4196,7,FALSE)</f>
        <v>#N/A</v>
      </c>
      <c r="O1855" s="15" t="e">
        <f>VLOOKUP(A1855,'Hospitalisation Details'!A1853:I4196,8,FALSE)</f>
        <v>#N/A</v>
      </c>
      <c r="P1855" s="15" t="e">
        <f>VLOOKUP(A1855,'Hospitalisation Details'!A1853:I4196,9,FALSE)</f>
        <v>#N/A</v>
      </c>
      <c r="Q1855" s="15" t="e">
        <f>VLOOKUP(A1855,'Hospitalisation Details'!A1853:K4196,11,FALSE)</f>
        <v>#N/A</v>
      </c>
    </row>
    <row r="1856" spans="1:17" ht="15.6" x14ac:dyDescent="0.3">
      <c r="A1856" s="78" t="s">
        <v>514</v>
      </c>
      <c r="B1856" s="78" t="str">
        <f>VLOOKUP(A1856,'Customer Names'!A1854:C4189,3,FALSE)</f>
        <v>Debbie</v>
      </c>
      <c r="C1856" s="91">
        <f>VLOOKUP(A1856,'Medical Examinations'!A1854:H4189,2,FALSE)</f>
        <v>27.72</v>
      </c>
      <c r="D1856" s="15">
        <f>VLOOKUP(A1856,'Medical Examinations'!A1854:H4189,3,FALSE)</f>
        <v>5.03</v>
      </c>
      <c r="E1856" s="15" t="str">
        <f>VLOOKUP(A1856,'Medical Examinations'!A1854:H4189,4,FALSE)</f>
        <v>yes</v>
      </c>
      <c r="F1856" s="15" t="str">
        <f>VLOOKUP(A1856,'Medical Examinations'!A1854:H4189,5,FALSE)</f>
        <v>No</v>
      </c>
      <c r="G1856" s="15" t="str">
        <f>VLOOKUP(A1856,'Medical Examinations'!A1854:H4189,6,FALSE)</f>
        <v>No</v>
      </c>
      <c r="H1856" s="15">
        <f>VLOOKUP(A1856,'Medical Examinations'!A1854:H4189,7,FALSE)</f>
        <v>1</v>
      </c>
      <c r="I1856" s="15" t="str">
        <f>VLOOKUP(A1856,'Medical Examinations'!A1854:H4189,8,FALSE)</f>
        <v>No</v>
      </c>
      <c r="J1856" s="15" t="str">
        <f>VLOOKUP(A1856,'Medical Examinations'!A1854:J4189,9,FALSE)</f>
        <v>OVERWEIGHT</v>
      </c>
      <c r="K1856" s="15" t="str">
        <f>VLOOKUP(A1856,'Medical Examinations'!A1854:J4189,10,FALSE)</f>
        <v>NORMAL</v>
      </c>
      <c r="L1856" s="15" t="e">
        <f>VLOOKUP(A1856,'Hospitalisation Details'!A1854:J4197,10,FALSE)</f>
        <v>#N/A</v>
      </c>
      <c r="M1856" s="15" t="e">
        <f>VLOOKUP(A1856,'Hospitalisation Details'!A1854:I4197,6,FALSE)</f>
        <v>#N/A</v>
      </c>
      <c r="N1856" s="15" t="e">
        <f>VLOOKUP(A1856,'Hospitalisation Details'!A1854:I4197,7,FALSE)</f>
        <v>#N/A</v>
      </c>
      <c r="O1856" s="15" t="e">
        <f>VLOOKUP(A1856,'Hospitalisation Details'!A1854:I4197,8,FALSE)</f>
        <v>#N/A</v>
      </c>
      <c r="P1856" s="15" t="e">
        <f>VLOOKUP(A1856,'Hospitalisation Details'!A1854:I4197,9,FALSE)</f>
        <v>#N/A</v>
      </c>
      <c r="Q1856" s="15" t="e">
        <f>VLOOKUP(A1856,'Hospitalisation Details'!A1854:K4197,11,FALSE)</f>
        <v>#N/A</v>
      </c>
    </row>
    <row r="1857" spans="1:17" ht="15.6" x14ac:dyDescent="0.3">
      <c r="A1857" s="78" t="s">
        <v>513</v>
      </c>
      <c r="B1857" s="78" t="str">
        <f>VLOOKUP(A1857,'Customer Names'!A1855:C4190,3,FALSE)</f>
        <v>Mark D</v>
      </c>
      <c r="C1857" s="91">
        <f>VLOOKUP(A1857,'Medical Examinations'!A1855:H4190,2,FALSE)</f>
        <v>31.5</v>
      </c>
      <c r="D1857" s="15">
        <f>VLOOKUP(A1857,'Medical Examinations'!A1855:H4190,3,FALSE)</f>
        <v>9.6199999999999992</v>
      </c>
      <c r="E1857" s="15" t="str">
        <f>VLOOKUP(A1857,'Medical Examinations'!A1855:H4190,4,FALSE)</f>
        <v>yes</v>
      </c>
      <c r="F1857" s="15" t="str">
        <f>VLOOKUP(A1857,'Medical Examinations'!A1855:H4190,5,FALSE)</f>
        <v>No</v>
      </c>
      <c r="G1857" s="15" t="str">
        <f>VLOOKUP(A1857,'Medical Examinations'!A1855:H4190,6,FALSE)</f>
        <v>No</v>
      </c>
      <c r="H1857" s="15">
        <f>VLOOKUP(A1857,'Medical Examinations'!A1855:H4190,7,FALSE)</f>
        <v>1</v>
      </c>
      <c r="I1857" s="15" t="str">
        <f>VLOOKUP(A1857,'Medical Examinations'!A1855:H4190,8,FALSE)</f>
        <v>No</v>
      </c>
      <c r="J1857" s="15" t="str">
        <f>VLOOKUP(A1857,'Medical Examinations'!A1855:J4190,9,FALSE)</f>
        <v>OBESITY</v>
      </c>
      <c r="K1857" s="15" t="str">
        <f>VLOOKUP(A1857,'Medical Examinations'!A1855:J4190,10,FALSE)</f>
        <v>DIABETES</v>
      </c>
      <c r="L1857" s="15" t="e">
        <f>VLOOKUP(A1857,'Hospitalisation Details'!A1855:J4198,10,FALSE)</f>
        <v>#N/A</v>
      </c>
      <c r="M1857" s="15" t="e">
        <f>VLOOKUP(A1857,'Hospitalisation Details'!A1855:I4198,6,FALSE)</f>
        <v>#N/A</v>
      </c>
      <c r="N1857" s="15" t="e">
        <f>VLOOKUP(A1857,'Hospitalisation Details'!A1855:I4198,7,FALSE)</f>
        <v>#N/A</v>
      </c>
      <c r="O1857" s="15" t="e">
        <f>VLOOKUP(A1857,'Hospitalisation Details'!A1855:I4198,8,FALSE)</f>
        <v>#N/A</v>
      </c>
      <c r="P1857" s="15" t="e">
        <f>VLOOKUP(A1857,'Hospitalisation Details'!A1855:I4198,9,FALSE)</f>
        <v>#N/A</v>
      </c>
      <c r="Q1857" s="15" t="e">
        <f>VLOOKUP(A1857,'Hospitalisation Details'!A1855:K4198,11,FALSE)</f>
        <v>#N/A</v>
      </c>
    </row>
    <row r="1858" spans="1:17" ht="15.6" x14ac:dyDescent="0.3">
      <c r="A1858" s="78" t="s">
        <v>512</v>
      </c>
      <c r="B1858" s="78" t="str">
        <f>VLOOKUP(A1858,'Customer Names'!A1856:C4191,3,FALSE)</f>
        <v>Christopher</v>
      </c>
      <c r="C1858" s="91">
        <f>VLOOKUP(A1858,'Medical Examinations'!A1856:H4191,2,FALSE)</f>
        <v>29.7</v>
      </c>
      <c r="D1858" s="15">
        <f>VLOOKUP(A1858,'Medical Examinations'!A1856:H4191,3,FALSE)</f>
        <v>6.77</v>
      </c>
      <c r="E1858" s="15" t="str">
        <f>VLOOKUP(A1858,'Medical Examinations'!A1856:H4191,4,FALSE)</f>
        <v>yes</v>
      </c>
      <c r="F1858" s="15" t="str">
        <f>VLOOKUP(A1858,'Medical Examinations'!A1856:H4191,5,FALSE)</f>
        <v>No</v>
      </c>
      <c r="G1858" s="15" t="str">
        <f>VLOOKUP(A1858,'Medical Examinations'!A1856:H4191,6,FALSE)</f>
        <v>No</v>
      </c>
      <c r="H1858" s="15">
        <f>VLOOKUP(A1858,'Medical Examinations'!A1856:H4191,7,FALSE)</f>
        <v>1</v>
      </c>
      <c r="I1858" s="15" t="str">
        <f>VLOOKUP(A1858,'Medical Examinations'!A1856:H4191,8,FALSE)</f>
        <v>No</v>
      </c>
      <c r="J1858" s="15" t="str">
        <f>VLOOKUP(A1858,'Medical Examinations'!A1856:J4191,9,FALSE)</f>
        <v>OVERWEIGHT</v>
      </c>
      <c r="K1858" s="15" t="str">
        <f>VLOOKUP(A1858,'Medical Examinations'!A1856:J4191,10,FALSE)</f>
        <v>DIABETES</v>
      </c>
      <c r="L1858" s="15" t="e">
        <f>VLOOKUP(A1858,'Hospitalisation Details'!A1856:J4199,10,FALSE)</f>
        <v>#N/A</v>
      </c>
      <c r="M1858" s="15" t="e">
        <f>VLOOKUP(A1858,'Hospitalisation Details'!A1856:I4199,6,FALSE)</f>
        <v>#N/A</v>
      </c>
      <c r="N1858" s="15" t="e">
        <f>VLOOKUP(A1858,'Hospitalisation Details'!A1856:I4199,7,FALSE)</f>
        <v>#N/A</v>
      </c>
      <c r="O1858" s="15" t="e">
        <f>VLOOKUP(A1858,'Hospitalisation Details'!A1856:I4199,8,FALSE)</f>
        <v>#N/A</v>
      </c>
      <c r="P1858" s="15" t="e">
        <f>VLOOKUP(A1858,'Hospitalisation Details'!A1856:I4199,9,FALSE)</f>
        <v>#N/A</v>
      </c>
      <c r="Q1858" s="15" t="e">
        <f>VLOOKUP(A1858,'Hospitalisation Details'!A1856:K4199,11,FALSE)</f>
        <v>#N/A</v>
      </c>
    </row>
    <row r="1859" spans="1:17" ht="15.6" x14ac:dyDescent="0.3">
      <c r="A1859" s="78" t="s">
        <v>511</v>
      </c>
      <c r="B1859" s="78" t="str">
        <f>VLOOKUP(A1859,'Customer Names'!A1857:C4192,3,FALSE)</f>
        <v>Daniell L</v>
      </c>
      <c r="C1859" s="91">
        <f>VLOOKUP(A1859,'Medical Examinations'!A1857:H4192,2,FALSE)</f>
        <v>21.26</v>
      </c>
      <c r="D1859" s="15">
        <f>VLOOKUP(A1859,'Medical Examinations'!A1857:H4192,3,FALSE)</f>
        <v>5.36</v>
      </c>
      <c r="E1859" s="15" t="str">
        <f>VLOOKUP(A1859,'Medical Examinations'!A1857:H4192,4,FALSE)</f>
        <v>yes</v>
      </c>
      <c r="F1859" s="15" t="str">
        <f>VLOOKUP(A1859,'Medical Examinations'!A1857:H4192,5,FALSE)</f>
        <v>No</v>
      </c>
      <c r="G1859" s="15" t="str">
        <f>VLOOKUP(A1859,'Medical Examinations'!A1857:H4192,6,FALSE)</f>
        <v>No</v>
      </c>
      <c r="H1859" s="15">
        <f>VLOOKUP(A1859,'Medical Examinations'!A1857:H4192,7,FALSE)</f>
        <v>1</v>
      </c>
      <c r="I1859" s="15" t="str">
        <f>VLOOKUP(A1859,'Medical Examinations'!A1857:H4192,8,FALSE)</f>
        <v>No</v>
      </c>
      <c r="J1859" s="15" t="str">
        <f>VLOOKUP(A1859,'Medical Examinations'!A1857:J4192,9,FALSE)</f>
        <v>NORMAL WEIGHT</v>
      </c>
      <c r="K1859" s="15" t="str">
        <f>VLOOKUP(A1859,'Medical Examinations'!A1857:J4192,10,FALSE)</f>
        <v>NORMAL</v>
      </c>
      <c r="L1859" s="15" t="e">
        <f>VLOOKUP(A1859,'Hospitalisation Details'!A1857:J4200,10,FALSE)</f>
        <v>#N/A</v>
      </c>
      <c r="M1859" s="15" t="e">
        <f>VLOOKUP(A1859,'Hospitalisation Details'!A1857:I4200,6,FALSE)</f>
        <v>#N/A</v>
      </c>
      <c r="N1859" s="15" t="e">
        <f>VLOOKUP(A1859,'Hospitalisation Details'!A1857:I4200,7,FALSE)</f>
        <v>#N/A</v>
      </c>
      <c r="O1859" s="15" t="e">
        <f>VLOOKUP(A1859,'Hospitalisation Details'!A1857:I4200,8,FALSE)</f>
        <v>#N/A</v>
      </c>
      <c r="P1859" s="15" t="e">
        <f>VLOOKUP(A1859,'Hospitalisation Details'!A1857:I4200,9,FALSE)</f>
        <v>#N/A</v>
      </c>
      <c r="Q1859" s="15" t="e">
        <f>VLOOKUP(A1859,'Hospitalisation Details'!A1857:K4200,11,FALSE)</f>
        <v>#N/A</v>
      </c>
    </row>
    <row r="1860" spans="1:17" ht="15.6" x14ac:dyDescent="0.3">
      <c r="A1860" s="78" t="s">
        <v>510</v>
      </c>
      <c r="B1860" s="78" t="str">
        <f>VLOOKUP(A1860,'Customer Names'!A1858:C4193,3,FALSE)</f>
        <v>Janne</v>
      </c>
      <c r="C1860" s="91">
        <f>VLOOKUP(A1860,'Medical Examinations'!A1858:H4193,2,FALSE)</f>
        <v>17.09</v>
      </c>
      <c r="D1860" s="15">
        <f>VLOOKUP(A1860,'Medical Examinations'!A1858:H4193,3,FALSE)</f>
        <v>5.69</v>
      </c>
      <c r="E1860" s="15" t="str">
        <f>VLOOKUP(A1860,'Medical Examinations'!A1858:H4193,4,FALSE)</f>
        <v>No</v>
      </c>
      <c r="F1860" s="15" t="str">
        <f>VLOOKUP(A1860,'Medical Examinations'!A1858:H4193,5,FALSE)</f>
        <v>No</v>
      </c>
      <c r="G1860" s="15" t="str">
        <f>VLOOKUP(A1860,'Medical Examinations'!A1858:H4193,6,FALSE)</f>
        <v>No</v>
      </c>
      <c r="H1860" s="15">
        <f>VLOOKUP(A1860,'Medical Examinations'!A1858:H4193,7,FALSE)</f>
        <v>0</v>
      </c>
      <c r="I1860" s="15" t="str">
        <f>VLOOKUP(A1860,'Medical Examinations'!A1858:H4193,8,FALSE)</f>
        <v>No</v>
      </c>
      <c r="J1860" s="15" t="str">
        <f>VLOOKUP(A1860,'Medical Examinations'!A1858:J4193,9,FALSE)</f>
        <v>UNDERWEIGHT</v>
      </c>
      <c r="K1860" s="15" t="str">
        <f>VLOOKUP(A1860,'Medical Examinations'!A1858:J4193,10,FALSE)</f>
        <v>NORMAL</v>
      </c>
      <c r="L1860" s="15" t="e">
        <f>VLOOKUP(A1860,'Hospitalisation Details'!A1858:J4201,10,FALSE)</f>
        <v>#N/A</v>
      </c>
      <c r="M1860" s="15" t="e">
        <f>VLOOKUP(A1860,'Hospitalisation Details'!A1858:I4201,6,FALSE)</f>
        <v>#N/A</v>
      </c>
      <c r="N1860" s="15" t="e">
        <f>VLOOKUP(A1860,'Hospitalisation Details'!A1858:I4201,7,FALSE)</f>
        <v>#N/A</v>
      </c>
      <c r="O1860" s="15" t="e">
        <f>VLOOKUP(A1860,'Hospitalisation Details'!A1858:I4201,8,FALSE)</f>
        <v>#N/A</v>
      </c>
      <c r="P1860" s="15" t="e">
        <f>VLOOKUP(A1860,'Hospitalisation Details'!A1858:I4201,9,FALSE)</f>
        <v>#N/A</v>
      </c>
      <c r="Q1860" s="15" t="e">
        <f>VLOOKUP(A1860,'Hospitalisation Details'!A1858:K4201,11,FALSE)</f>
        <v>#N/A</v>
      </c>
    </row>
    <row r="1861" spans="1:17" ht="15.6" x14ac:dyDescent="0.3">
      <c r="A1861" s="78" t="s">
        <v>509</v>
      </c>
      <c r="B1861" s="78" t="str">
        <f>VLOOKUP(A1861,'Customer Names'!A1859:C4194,3,FALSE)</f>
        <v>Martina</v>
      </c>
      <c r="C1861" s="91">
        <f>VLOOKUP(A1861,'Medical Examinations'!A1859:H4194,2,FALSE)</f>
        <v>24.3</v>
      </c>
      <c r="D1861" s="15">
        <f>VLOOKUP(A1861,'Medical Examinations'!A1859:H4194,3,FALSE)</f>
        <v>4.9000000000000004</v>
      </c>
      <c r="E1861" s="15" t="str">
        <f>VLOOKUP(A1861,'Medical Examinations'!A1859:H4194,4,FALSE)</f>
        <v>yes</v>
      </c>
      <c r="F1861" s="15" t="str">
        <f>VLOOKUP(A1861,'Medical Examinations'!A1859:H4194,5,FALSE)</f>
        <v>No</v>
      </c>
      <c r="G1861" s="15" t="str">
        <f>VLOOKUP(A1861,'Medical Examinations'!A1859:H4194,6,FALSE)</f>
        <v>Yes</v>
      </c>
      <c r="H1861" s="15">
        <f>VLOOKUP(A1861,'Medical Examinations'!A1859:H4194,7,FALSE)</f>
        <v>1</v>
      </c>
      <c r="I1861" s="15" t="str">
        <f>VLOOKUP(A1861,'Medical Examinations'!A1859:H4194,8,FALSE)</f>
        <v>No</v>
      </c>
      <c r="J1861" s="15" t="str">
        <f>VLOOKUP(A1861,'Medical Examinations'!A1859:J4194,9,FALSE)</f>
        <v>NORMAL WEIGHT</v>
      </c>
      <c r="K1861" s="15" t="str">
        <f>VLOOKUP(A1861,'Medical Examinations'!A1859:J4194,10,FALSE)</f>
        <v>NORMAL</v>
      </c>
      <c r="L1861" s="15" t="e">
        <f>VLOOKUP(A1861,'Hospitalisation Details'!A1859:J4202,10,FALSE)</f>
        <v>#N/A</v>
      </c>
      <c r="M1861" s="15" t="e">
        <f>VLOOKUP(A1861,'Hospitalisation Details'!A1859:I4202,6,FALSE)</f>
        <v>#N/A</v>
      </c>
      <c r="N1861" s="15" t="e">
        <f>VLOOKUP(A1861,'Hospitalisation Details'!A1859:I4202,7,FALSE)</f>
        <v>#N/A</v>
      </c>
      <c r="O1861" s="15" t="e">
        <f>VLOOKUP(A1861,'Hospitalisation Details'!A1859:I4202,8,FALSE)</f>
        <v>#N/A</v>
      </c>
      <c r="P1861" s="15" t="e">
        <f>VLOOKUP(A1861,'Hospitalisation Details'!A1859:I4202,9,FALSE)</f>
        <v>#N/A</v>
      </c>
      <c r="Q1861" s="15" t="e">
        <f>VLOOKUP(A1861,'Hospitalisation Details'!A1859:K4202,11,FALSE)</f>
        <v>#N/A</v>
      </c>
    </row>
    <row r="1862" spans="1:17" ht="15.6" x14ac:dyDescent="0.3">
      <c r="A1862" s="78" t="s">
        <v>508</v>
      </c>
      <c r="B1862" s="78" t="str">
        <f>VLOOKUP(A1862,'Customer Names'!A1860:C4195,3,FALSE)</f>
        <v>Elizabeth L</v>
      </c>
      <c r="C1862" s="91">
        <f>VLOOKUP(A1862,'Medical Examinations'!A1860:H4195,2,FALSE)</f>
        <v>29.734999999999999</v>
      </c>
      <c r="D1862" s="15">
        <f>VLOOKUP(A1862,'Medical Examinations'!A1860:H4195,3,FALSE)</f>
        <v>5.78</v>
      </c>
      <c r="E1862" s="15" t="str">
        <f>VLOOKUP(A1862,'Medical Examinations'!A1860:H4195,4,FALSE)</f>
        <v>No</v>
      </c>
      <c r="F1862" s="15" t="str">
        <f>VLOOKUP(A1862,'Medical Examinations'!A1860:H4195,5,FALSE)</f>
        <v>No</v>
      </c>
      <c r="G1862" s="15" t="str">
        <f>VLOOKUP(A1862,'Medical Examinations'!A1860:H4195,6,FALSE)</f>
        <v>No</v>
      </c>
      <c r="H1862" s="15">
        <f>VLOOKUP(A1862,'Medical Examinations'!A1860:H4195,7,FALSE)</f>
        <v>0</v>
      </c>
      <c r="I1862" s="15" t="str">
        <f>VLOOKUP(A1862,'Medical Examinations'!A1860:H4195,8,FALSE)</f>
        <v>No</v>
      </c>
      <c r="J1862" s="15" t="str">
        <f>VLOOKUP(A1862,'Medical Examinations'!A1860:J4195,9,FALSE)</f>
        <v>OVERWEIGHT</v>
      </c>
      <c r="K1862" s="15" t="str">
        <f>VLOOKUP(A1862,'Medical Examinations'!A1860:J4195,10,FALSE)</f>
        <v>PREDIABETES</v>
      </c>
      <c r="L1862" s="15" t="e">
        <f>VLOOKUP(A1862,'Hospitalisation Details'!A1860:J4203,10,FALSE)</f>
        <v>#N/A</v>
      </c>
      <c r="M1862" s="15" t="e">
        <f>VLOOKUP(A1862,'Hospitalisation Details'!A1860:I4203,6,FALSE)</f>
        <v>#N/A</v>
      </c>
      <c r="N1862" s="15" t="e">
        <f>VLOOKUP(A1862,'Hospitalisation Details'!A1860:I4203,7,FALSE)</f>
        <v>#N/A</v>
      </c>
      <c r="O1862" s="15" t="e">
        <f>VLOOKUP(A1862,'Hospitalisation Details'!A1860:I4203,8,FALSE)</f>
        <v>#N/A</v>
      </c>
      <c r="P1862" s="15" t="e">
        <f>VLOOKUP(A1862,'Hospitalisation Details'!A1860:I4203,9,FALSE)</f>
        <v>#N/A</v>
      </c>
      <c r="Q1862" s="15" t="e">
        <f>VLOOKUP(A1862,'Hospitalisation Details'!A1860:K4203,11,FALSE)</f>
        <v>#N/A</v>
      </c>
    </row>
    <row r="1863" spans="1:17" ht="15.6" x14ac:dyDescent="0.3">
      <c r="A1863" s="78" t="s">
        <v>507</v>
      </c>
      <c r="B1863" s="78" t="str">
        <f>VLOOKUP(A1863,'Customer Names'!A1861:C4196,3,FALSE)</f>
        <v>Stephanie C.</v>
      </c>
      <c r="C1863" s="91">
        <f>VLOOKUP(A1863,'Medical Examinations'!A1861:H4196,2,FALSE)</f>
        <v>29.26</v>
      </c>
      <c r="D1863" s="15">
        <f>VLOOKUP(A1863,'Medical Examinations'!A1861:H4196,3,FALSE)</f>
        <v>4.7</v>
      </c>
      <c r="E1863" s="15" t="str">
        <f>VLOOKUP(A1863,'Medical Examinations'!A1861:H4196,4,FALSE)</f>
        <v>No</v>
      </c>
      <c r="F1863" s="15" t="str">
        <f>VLOOKUP(A1863,'Medical Examinations'!A1861:H4196,5,FALSE)</f>
        <v>No</v>
      </c>
      <c r="G1863" s="15" t="str">
        <f>VLOOKUP(A1863,'Medical Examinations'!A1861:H4196,6,FALSE)</f>
        <v>No</v>
      </c>
      <c r="H1863" s="15">
        <f>VLOOKUP(A1863,'Medical Examinations'!A1861:H4196,7,FALSE)</f>
        <v>0</v>
      </c>
      <c r="I1863" s="15" t="str">
        <f>VLOOKUP(A1863,'Medical Examinations'!A1861:H4196,8,FALSE)</f>
        <v>No</v>
      </c>
      <c r="J1863" s="15" t="str">
        <f>VLOOKUP(A1863,'Medical Examinations'!A1861:J4196,9,FALSE)</f>
        <v>OVERWEIGHT</v>
      </c>
      <c r="K1863" s="15" t="str">
        <f>VLOOKUP(A1863,'Medical Examinations'!A1861:J4196,10,FALSE)</f>
        <v>NORMAL</v>
      </c>
      <c r="L1863" s="15" t="e">
        <f>VLOOKUP(A1863,'Hospitalisation Details'!A1861:J4204,10,FALSE)</f>
        <v>#N/A</v>
      </c>
      <c r="M1863" s="15" t="e">
        <f>VLOOKUP(A1863,'Hospitalisation Details'!A1861:I4204,6,FALSE)</f>
        <v>#N/A</v>
      </c>
      <c r="N1863" s="15" t="e">
        <f>VLOOKUP(A1863,'Hospitalisation Details'!A1861:I4204,7,FALSE)</f>
        <v>#N/A</v>
      </c>
      <c r="O1863" s="15" t="e">
        <f>VLOOKUP(A1863,'Hospitalisation Details'!A1861:I4204,8,FALSE)</f>
        <v>#N/A</v>
      </c>
      <c r="P1863" s="15" t="e">
        <f>VLOOKUP(A1863,'Hospitalisation Details'!A1861:I4204,9,FALSE)</f>
        <v>#N/A</v>
      </c>
      <c r="Q1863" s="15" t="e">
        <f>VLOOKUP(A1863,'Hospitalisation Details'!A1861:K4204,11,FALSE)</f>
        <v>#N/A</v>
      </c>
    </row>
    <row r="1864" spans="1:17" ht="15.6" x14ac:dyDescent="0.3">
      <c r="A1864" s="78" t="s">
        <v>506</v>
      </c>
      <c r="B1864" s="78" t="str">
        <f>VLOOKUP(A1864,'Customer Names'!A1862:C4197,3,FALSE)</f>
        <v>Katie</v>
      </c>
      <c r="C1864" s="91">
        <f>VLOOKUP(A1864,'Medical Examinations'!A1862:H4197,2,FALSE)</f>
        <v>33</v>
      </c>
      <c r="D1864" s="15">
        <f>VLOOKUP(A1864,'Medical Examinations'!A1862:H4197,3,FALSE)</f>
        <v>6.28</v>
      </c>
      <c r="E1864" s="15" t="str">
        <f>VLOOKUP(A1864,'Medical Examinations'!A1862:H4197,4,FALSE)</f>
        <v>No</v>
      </c>
      <c r="F1864" s="15" t="str">
        <f>VLOOKUP(A1864,'Medical Examinations'!A1862:H4197,5,FALSE)</f>
        <v>No</v>
      </c>
      <c r="G1864" s="15" t="str">
        <f>VLOOKUP(A1864,'Medical Examinations'!A1862:H4197,6,FALSE)</f>
        <v>No</v>
      </c>
      <c r="H1864" s="15">
        <f>VLOOKUP(A1864,'Medical Examinations'!A1862:H4197,7,FALSE)</f>
        <v>0</v>
      </c>
      <c r="I1864" s="15" t="str">
        <f>VLOOKUP(A1864,'Medical Examinations'!A1862:H4197,8,FALSE)</f>
        <v>No</v>
      </c>
      <c r="J1864" s="15" t="str">
        <f>VLOOKUP(A1864,'Medical Examinations'!A1862:J4197,9,FALSE)</f>
        <v>OBESITY</v>
      </c>
      <c r="K1864" s="15" t="str">
        <f>VLOOKUP(A1864,'Medical Examinations'!A1862:J4197,10,FALSE)</f>
        <v>PREDIABETES</v>
      </c>
      <c r="L1864" s="15" t="e">
        <f>VLOOKUP(A1864,'Hospitalisation Details'!A1862:J4205,10,FALSE)</f>
        <v>#N/A</v>
      </c>
      <c r="M1864" s="15" t="e">
        <f>VLOOKUP(A1864,'Hospitalisation Details'!A1862:I4205,6,FALSE)</f>
        <v>#N/A</v>
      </c>
      <c r="N1864" s="15" t="e">
        <f>VLOOKUP(A1864,'Hospitalisation Details'!A1862:I4205,7,FALSE)</f>
        <v>#N/A</v>
      </c>
      <c r="O1864" s="15" t="e">
        <f>VLOOKUP(A1864,'Hospitalisation Details'!A1862:I4205,8,FALSE)</f>
        <v>#N/A</v>
      </c>
      <c r="P1864" s="15" t="e">
        <f>VLOOKUP(A1864,'Hospitalisation Details'!A1862:I4205,9,FALSE)</f>
        <v>#N/A</v>
      </c>
      <c r="Q1864" s="15" t="e">
        <f>VLOOKUP(A1864,'Hospitalisation Details'!A1862:K4205,11,FALSE)</f>
        <v>#N/A</v>
      </c>
    </row>
    <row r="1865" spans="1:17" ht="15.6" x14ac:dyDescent="0.3">
      <c r="A1865" s="78" t="s">
        <v>505</v>
      </c>
      <c r="B1865" s="78" t="str">
        <f>VLOOKUP(A1865,'Customer Names'!A1863:C4198,3,FALSE)</f>
        <v>Callie</v>
      </c>
      <c r="C1865" s="91">
        <f>VLOOKUP(A1865,'Medical Examinations'!A1863:H4198,2,FALSE)</f>
        <v>31.065000000000001</v>
      </c>
      <c r="D1865" s="15">
        <f>VLOOKUP(A1865,'Medical Examinations'!A1863:H4198,3,FALSE)</f>
        <v>4.2300000000000004</v>
      </c>
      <c r="E1865" s="15" t="str">
        <f>VLOOKUP(A1865,'Medical Examinations'!A1863:H4198,4,FALSE)</f>
        <v>No</v>
      </c>
      <c r="F1865" s="15" t="str">
        <f>VLOOKUP(A1865,'Medical Examinations'!A1863:H4198,5,FALSE)</f>
        <v>No</v>
      </c>
      <c r="G1865" s="15" t="str">
        <f>VLOOKUP(A1865,'Medical Examinations'!A1863:H4198,6,FALSE)</f>
        <v>No</v>
      </c>
      <c r="H1865" s="15">
        <f>VLOOKUP(A1865,'Medical Examinations'!A1863:H4198,7,FALSE)</f>
        <v>0</v>
      </c>
      <c r="I1865" s="15" t="str">
        <f>VLOOKUP(A1865,'Medical Examinations'!A1863:H4198,8,FALSE)</f>
        <v>No</v>
      </c>
      <c r="J1865" s="15" t="str">
        <f>VLOOKUP(A1865,'Medical Examinations'!A1863:J4198,9,FALSE)</f>
        <v>OBESITY</v>
      </c>
      <c r="K1865" s="15" t="str">
        <f>VLOOKUP(A1865,'Medical Examinations'!A1863:J4198,10,FALSE)</f>
        <v>NORMAL</v>
      </c>
      <c r="L1865" s="15" t="e">
        <f>VLOOKUP(A1865,'Hospitalisation Details'!A1863:J4206,10,FALSE)</f>
        <v>#N/A</v>
      </c>
      <c r="M1865" s="15" t="e">
        <f>VLOOKUP(A1865,'Hospitalisation Details'!A1863:I4206,6,FALSE)</f>
        <v>#N/A</v>
      </c>
      <c r="N1865" s="15" t="e">
        <f>VLOOKUP(A1865,'Hospitalisation Details'!A1863:I4206,7,FALSE)</f>
        <v>#N/A</v>
      </c>
      <c r="O1865" s="15" t="e">
        <f>VLOOKUP(A1865,'Hospitalisation Details'!A1863:I4206,8,FALSE)</f>
        <v>#N/A</v>
      </c>
      <c r="P1865" s="15" t="e">
        <f>VLOOKUP(A1865,'Hospitalisation Details'!A1863:I4206,9,FALSE)</f>
        <v>#N/A</v>
      </c>
      <c r="Q1865" s="15" t="e">
        <f>VLOOKUP(A1865,'Hospitalisation Details'!A1863:K4206,11,FALSE)</f>
        <v>#N/A</v>
      </c>
    </row>
    <row r="1866" spans="1:17" ht="15.6" x14ac:dyDescent="0.3">
      <c r="A1866" s="78" t="s">
        <v>504</v>
      </c>
      <c r="B1866" s="78" t="str">
        <f>VLOOKUP(A1866,'Customer Names'!A1864:C4199,3,FALSE)</f>
        <v>Inna</v>
      </c>
      <c r="C1866" s="91">
        <f>VLOOKUP(A1866,'Medical Examinations'!A1864:H4199,2,FALSE)</f>
        <v>26.51</v>
      </c>
      <c r="D1866" s="15">
        <f>VLOOKUP(A1866,'Medical Examinations'!A1864:H4199,3,FALSE)</f>
        <v>6.17</v>
      </c>
      <c r="E1866" s="15" t="str">
        <f>VLOOKUP(A1866,'Medical Examinations'!A1864:H4199,4,FALSE)</f>
        <v>No</v>
      </c>
      <c r="F1866" s="15" t="str">
        <f>VLOOKUP(A1866,'Medical Examinations'!A1864:H4199,5,FALSE)</f>
        <v>No</v>
      </c>
      <c r="G1866" s="15" t="str">
        <f>VLOOKUP(A1866,'Medical Examinations'!A1864:H4199,6,FALSE)</f>
        <v>No</v>
      </c>
      <c r="H1866" s="15">
        <f>VLOOKUP(A1866,'Medical Examinations'!A1864:H4199,7,FALSE)</f>
        <v>0</v>
      </c>
      <c r="I1866" s="15" t="str">
        <f>VLOOKUP(A1866,'Medical Examinations'!A1864:H4199,8,FALSE)</f>
        <v>No</v>
      </c>
      <c r="J1866" s="15" t="str">
        <f>VLOOKUP(A1866,'Medical Examinations'!A1864:J4199,9,FALSE)</f>
        <v>OVERWEIGHT</v>
      </c>
      <c r="K1866" s="15" t="str">
        <f>VLOOKUP(A1866,'Medical Examinations'!A1864:J4199,10,FALSE)</f>
        <v>PREDIABETES</v>
      </c>
      <c r="L1866" s="15" t="e">
        <f>VLOOKUP(A1866,'Hospitalisation Details'!A1864:J4207,10,FALSE)</f>
        <v>#N/A</v>
      </c>
      <c r="M1866" s="15" t="e">
        <f>VLOOKUP(A1866,'Hospitalisation Details'!A1864:I4207,6,FALSE)</f>
        <v>#N/A</v>
      </c>
      <c r="N1866" s="15" t="e">
        <f>VLOOKUP(A1866,'Hospitalisation Details'!A1864:I4207,7,FALSE)</f>
        <v>#N/A</v>
      </c>
      <c r="O1866" s="15" t="e">
        <f>VLOOKUP(A1866,'Hospitalisation Details'!A1864:I4207,8,FALSE)</f>
        <v>#N/A</v>
      </c>
      <c r="P1866" s="15" t="e">
        <f>VLOOKUP(A1866,'Hospitalisation Details'!A1864:I4207,9,FALSE)</f>
        <v>#N/A</v>
      </c>
      <c r="Q1866" s="15" t="e">
        <f>VLOOKUP(A1866,'Hospitalisation Details'!A1864:K4207,11,FALSE)</f>
        <v>#N/A</v>
      </c>
    </row>
    <row r="1867" spans="1:17" ht="15.6" x14ac:dyDescent="0.3">
      <c r="A1867" s="78" t="s">
        <v>503</v>
      </c>
      <c r="B1867" s="78" t="str">
        <f>VLOOKUP(A1867,'Customer Names'!A1865:C4200,3,FALSE)</f>
        <v>Mary K.</v>
      </c>
      <c r="C1867" s="91">
        <f>VLOOKUP(A1867,'Medical Examinations'!A1865:H4200,2,FALSE)</f>
        <v>28.88</v>
      </c>
      <c r="D1867" s="15">
        <f>VLOOKUP(A1867,'Medical Examinations'!A1865:H4200,3,FALSE)</f>
        <v>4.96</v>
      </c>
      <c r="E1867" s="15" t="str">
        <f>VLOOKUP(A1867,'Medical Examinations'!A1865:H4200,4,FALSE)</f>
        <v>No</v>
      </c>
      <c r="F1867" s="15" t="str">
        <f>VLOOKUP(A1867,'Medical Examinations'!A1865:H4200,5,FALSE)</f>
        <v>No</v>
      </c>
      <c r="G1867" s="15" t="str">
        <f>VLOOKUP(A1867,'Medical Examinations'!A1865:H4200,6,FALSE)</f>
        <v>No</v>
      </c>
      <c r="H1867" s="15">
        <f>VLOOKUP(A1867,'Medical Examinations'!A1865:H4200,7,FALSE)</f>
        <v>0</v>
      </c>
      <c r="I1867" s="15" t="str">
        <f>VLOOKUP(A1867,'Medical Examinations'!A1865:H4200,8,FALSE)</f>
        <v>No</v>
      </c>
      <c r="J1867" s="15" t="str">
        <f>VLOOKUP(A1867,'Medical Examinations'!A1865:J4200,9,FALSE)</f>
        <v>OVERWEIGHT</v>
      </c>
      <c r="K1867" s="15" t="str">
        <f>VLOOKUP(A1867,'Medical Examinations'!A1865:J4200,10,FALSE)</f>
        <v>NORMAL</v>
      </c>
      <c r="L1867" s="15" t="e">
        <f>VLOOKUP(A1867,'Hospitalisation Details'!A1865:J4208,10,FALSE)</f>
        <v>#N/A</v>
      </c>
      <c r="M1867" s="15" t="e">
        <f>VLOOKUP(A1867,'Hospitalisation Details'!A1865:I4208,6,FALSE)</f>
        <v>#N/A</v>
      </c>
      <c r="N1867" s="15" t="e">
        <f>VLOOKUP(A1867,'Hospitalisation Details'!A1865:I4208,7,FALSE)</f>
        <v>#N/A</v>
      </c>
      <c r="O1867" s="15" t="e">
        <f>VLOOKUP(A1867,'Hospitalisation Details'!A1865:I4208,8,FALSE)</f>
        <v>#N/A</v>
      </c>
      <c r="P1867" s="15" t="e">
        <f>VLOOKUP(A1867,'Hospitalisation Details'!A1865:I4208,9,FALSE)</f>
        <v>#N/A</v>
      </c>
      <c r="Q1867" s="15" t="e">
        <f>VLOOKUP(A1867,'Hospitalisation Details'!A1865:K4208,11,FALSE)</f>
        <v>#N/A</v>
      </c>
    </row>
    <row r="1868" spans="1:17" ht="15.6" x14ac:dyDescent="0.3">
      <c r="A1868" s="78" t="s">
        <v>502</v>
      </c>
      <c r="B1868" s="78" t="str">
        <f>VLOOKUP(A1868,'Customer Names'!A1866:C4201,3,FALSE)</f>
        <v>Samuel M.</v>
      </c>
      <c r="C1868" s="91">
        <f>VLOOKUP(A1868,'Medical Examinations'!A1866:H4201,2,FALSE)</f>
        <v>35.814999999999998</v>
      </c>
      <c r="D1868" s="15">
        <f>VLOOKUP(A1868,'Medical Examinations'!A1866:H4201,3,FALSE)</f>
        <v>5.1100000000000003</v>
      </c>
      <c r="E1868" s="15" t="str">
        <f>VLOOKUP(A1868,'Medical Examinations'!A1866:H4201,4,FALSE)</f>
        <v>yes</v>
      </c>
      <c r="F1868" s="15" t="str">
        <f>VLOOKUP(A1868,'Medical Examinations'!A1866:H4201,5,FALSE)</f>
        <v>No</v>
      </c>
      <c r="G1868" s="15" t="str">
        <f>VLOOKUP(A1868,'Medical Examinations'!A1866:H4201,6,FALSE)</f>
        <v>No</v>
      </c>
      <c r="H1868" s="15">
        <f>VLOOKUP(A1868,'Medical Examinations'!A1866:H4201,7,FALSE)</f>
        <v>1</v>
      </c>
      <c r="I1868" s="15" t="str">
        <f>VLOOKUP(A1868,'Medical Examinations'!A1866:H4201,8,FALSE)</f>
        <v>No</v>
      </c>
      <c r="J1868" s="15" t="str">
        <f>VLOOKUP(A1868,'Medical Examinations'!A1866:J4201,9,FALSE)</f>
        <v>OBESITY</v>
      </c>
      <c r="K1868" s="15" t="str">
        <f>VLOOKUP(A1868,'Medical Examinations'!A1866:J4201,10,FALSE)</f>
        <v>NORMAL</v>
      </c>
      <c r="L1868" s="15" t="e">
        <f>VLOOKUP(A1868,'Hospitalisation Details'!A1866:J4209,10,FALSE)</f>
        <v>#N/A</v>
      </c>
      <c r="M1868" s="15" t="e">
        <f>VLOOKUP(A1868,'Hospitalisation Details'!A1866:I4209,6,FALSE)</f>
        <v>#N/A</v>
      </c>
      <c r="N1868" s="15" t="e">
        <f>VLOOKUP(A1868,'Hospitalisation Details'!A1866:I4209,7,FALSE)</f>
        <v>#N/A</v>
      </c>
      <c r="O1868" s="15" t="e">
        <f>VLOOKUP(A1868,'Hospitalisation Details'!A1866:I4209,8,FALSE)</f>
        <v>#N/A</v>
      </c>
      <c r="P1868" s="15" t="e">
        <f>VLOOKUP(A1868,'Hospitalisation Details'!A1866:I4209,9,FALSE)</f>
        <v>#N/A</v>
      </c>
      <c r="Q1868" s="15" t="e">
        <f>VLOOKUP(A1868,'Hospitalisation Details'!A1866:K4209,11,FALSE)</f>
        <v>#N/A</v>
      </c>
    </row>
    <row r="1869" spans="1:17" ht="15.6" x14ac:dyDescent="0.3">
      <c r="A1869" s="78" t="s">
        <v>501</v>
      </c>
      <c r="B1869" s="78" t="str">
        <f>VLOOKUP(A1869,'Customer Names'!A1867:C4202,3,FALSE)</f>
        <v>Kimberly</v>
      </c>
      <c r="C1869" s="91">
        <f>VLOOKUP(A1869,'Medical Examinations'!A1867:H4202,2,FALSE)</f>
        <v>21.28</v>
      </c>
      <c r="D1869" s="15">
        <f>VLOOKUP(A1869,'Medical Examinations'!A1867:H4202,3,FALSE)</f>
        <v>4.05</v>
      </c>
      <c r="E1869" s="15" t="str">
        <f>VLOOKUP(A1869,'Medical Examinations'!A1867:H4202,4,FALSE)</f>
        <v>No</v>
      </c>
      <c r="F1869" s="15" t="str">
        <f>VLOOKUP(A1869,'Medical Examinations'!A1867:H4202,5,FALSE)</f>
        <v>yes</v>
      </c>
      <c r="G1869" s="15" t="str">
        <f>VLOOKUP(A1869,'Medical Examinations'!A1867:H4202,6,FALSE)</f>
        <v>No</v>
      </c>
      <c r="H1869" s="15">
        <f>VLOOKUP(A1869,'Medical Examinations'!A1867:H4202,7,FALSE)</f>
        <v>1</v>
      </c>
      <c r="I1869" s="15" t="str">
        <f>VLOOKUP(A1869,'Medical Examinations'!A1867:H4202,8,FALSE)</f>
        <v>No</v>
      </c>
      <c r="J1869" s="15" t="str">
        <f>VLOOKUP(A1869,'Medical Examinations'!A1867:J4202,9,FALSE)</f>
        <v>NORMAL WEIGHT</v>
      </c>
      <c r="K1869" s="15" t="str">
        <f>VLOOKUP(A1869,'Medical Examinations'!A1867:J4202,10,FALSE)</f>
        <v>NORMAL</v>
      </c>
      <c r="L1869" s="15" t="e">
        <f>VLOOKUP(A1869,'Hospitalisation Details'!A1867:J4210,10,FALSE)</f>
        <v>#N/A</v>
      </c>
      <c r="M1869" s="15" t="e">
        <f>VLOOKUP(A1869,'Hospitalisation Details'!A1867:I4210,6,FALSE)</f>
        <v>#N/A</v>
      </c>
      <c r="N1869" s="15" t="e">
        <f>VLOOKUP(A1869,'Hospitalisation Details'!A1867:I4210,7,FALSE)</f>
        <v>#N/A</v>
      </c>
      <c r="O1869" s="15" t="e">
        <f>VLOOKUP(A1869,'Hospitalisation Details'!A1867:I4210,8,FALSE)</f>
        <v>#N/A</v>
      </c>
      <c r="P1869" s="15" t="e">
        <f>VLOOKUP(A1869,'Hospitalisation Details'!A1867:I4210,9,FALSE)</f>
        <v>#N/A</v>
      </c>
      <c r="Q1869" s="15" t="e">
        <f>VLOOKUP(A1869,'Hospitalisation Details'!A1867:K4210,11,FALSE)</f>
        <v>#N/A</v>
      </c>
    </row>
    <row r="1870" spans="1:17" ht="15.6" x14ac:dyDescent="0.3">
      <c r="A1870" s="78" t="s">
        <v>500</v>
      </c>
      <c r="B1870" s="78" t="str">
        <f>VLOOKUP(A1870,'Customer Names'!A1868:C4203,3,FALSE)</f>
        <v>Tom J.</v>
      </c>
      <c r="C1870" s="91">
        <f>VLOOKUP(A1870,'Medical Examinations'!A1868:H4203,2,FALSE)</f>
        <v>33.81</v>
      </c>
      <c r="D1870" s="15">
        <f>VLOOKUP(A1870,'Medical Examinations'!A1868:H4203,3,FALSE)</f>
        <v>6.49</v>
      </c>
      <c r="E1870" s="15" t="str">
        <f>VLOOKUP(A1870,'Medical Examinations'!A1868:H4203,4,FALSE)</f>
        <v>No</v>
      </c>
      <c r="F1870" s="15" t="str">
        <f>VLOOKUP(A1870,'Medical Examinations'!A1868:H4203,5,FALSE)</f>
        <v>No</v>
      </c>
      <c r="G1870" s="15" t="str">
        <f>VLOOKUP(A1870,'Medical Examinations'!A1868:H4203,6,FALSE)</f>
        <v>Yes</v>
      </c>
      <c r="H1870" s="15">
        <f>VLOOKUP(A1870,'Medical Examinations'!A1868:H4203,7,FALSE)</f>
        <v>1</v>
      </c>
      <c r="I1870" s="15" t="str">
        <f>VLOOKUP(A1870,'Medical Examinations'!A1868:H4203,8,FALSE)</f>
        <v>No</v>
      </c>
      <c r="J1870" s="15" t="str">
        <f>VLOOKUP(A1870,'Medical Examinations'!A1868:J4203,9,FALSE)</f>
        <v>OBESITY</v>
      </c>
      <c r="K1870" s="15" t="str">
        <f>VLOOKUP(A1870,'Medical Examinations'!A1868:J4203,10,FALSE)</f>
        <v>DIABETES</v>
      </c>
      <c r="L1870" s="15" t="e">
        <f>VLOOKUP(A1870,'Hospitalisation Details'!A1868:J4211,10,FALSE)</f>
        <v>#N/A</v>
      </c>
      <c r="M1870" s="15" t="e">
        <f>VLOOKUP(A1870,'Hospitalisation Details'!A1868:I4211,6,FALSE)</f>
        <v>#N/A</v>
      </c>
      <c r="N1870" s="15" t="e">
        <f>VLOOKUP(A1870,'Hospitalisation Details'!A1868:I4211,7,FALSE)</f>
        <v>#N/A</v>
      </c>
      <c r="O1870" s="15" t="e">
        <f>VLOOKUP(A1870,'Hospitalisation Details'!A1868:I4211,8,FALSE)</f>
        <v>#N/A</v>
      </c>
      <c r="P1870" s="15" t="e">
        <f>VLOOKUP(A1870,'Hospitalisation Details'!A1868:I4211,9,FALSE)</f>
        <v>#N/A</v>
      </c>
      <c r="Q1870" s="15" t="e">
        <f>VLOOKUP(A1870,'Hospitalisation Details'!A1868:K4211,11,FALSE)</f>
        <v>#N/A</v>
      </c>
    </row>
    <row r="1871" spans="1:17" ht="15.6" x14ac:dyDescent="0.3">
      <c r="A1871" s="78" t="s">
        <v>499</v>
      </c>
      <c r="B1871" s="78" t="str">
        <f>VLOOKUP(A1871,'Customer Names'!A1869:C4204,3,FALSE)</f>
        <v>Zachary</v>
      </c>
      <c r="C1871" s="91">
        <f>VLOOKUP(A1871,'Medical Examinations'!A1869:H4204,2,FALSE)</f>
        <v>44.22</v>
      </c>
      <c r="D1871" s="15">
        <f>VLOOKUP(A1871,'Medical Examinations'!A1869:H4204,3,FALSE)</f>
        <v>4.1900000000000004</v>
      </c>
      <c r="E1871" s="15" t="str">
        <f>VLOOKUP(A1871,'Medical Examinations'!A1869:H4204,4,FALSE)</f>
        <v>No</v>
      </c>
      <c r="F1871" s="15" t="str">
        <f>VLOOKUP(A1871,'Medical Examinations'!A1869:H4204,5,FALSE)</f>
        <v>No</v>
      </c>
      <c r="G1871" s="15" t="str">
        <f>VLOOKUP(A1871,'Medical Examinations'!A1869:H4204,6,FALSE)</f>
        <v>No</v>
      </c>
      <c r="H1871" s="15">
        <f>VLOOKUP(A1871,'Medical Examinations'!A1869:H4204,7,FALSE)</f>
        <v>1</v>
      </c>
      <c r="I1871" s="15" t="str">
        <f>VLOOKUP(A1871,'Medical Examinations'!A1869:H4204,8,FALSE)</f>
        <v>No</v>
      </c>
      <c r="J1871" s="15" t="str">
        <f>VLOOKUP(A1871,'Medical Examinations'!A1869:J4204,9,FALSE)</f>
        <v>OBESITY</v>
      </c>
      <c r="K1871" s="15" t="str">
        <f>VLOOKUP(A1871,'Medical Examinations'!A1869:J4204,10,FALSE)</f>
        <v>NORMAL</v>
      </c>
      <c r="L1871" s="15" t="e">
        <f>VLOOKUP(A1871,'Hospitalisation Details'!A1869:J4212,10,FALSE)</f>
        <v>#N/A</v>
      </c>
      <c r="M1871" s="15" t="e">
        <f>VLOOKUP(A1871,'Hospitalisation Details'!A1869:I4212,6,FALSE)</f>
        <v>#N/A</v>
      </c>
      <c r="N1871" s="15" t="e">
        <f>VLOOKUP(A1871,'Hospitalisation Details'!A1869:I4212,7,FALSE)</f>
        <v>#N/A</v>
      </c>
      <c r="O1871" s="15" t="e">
        <f>VLOOKUP(A1871,'Hospitalisation Details'!A1869:I4212,8,FALSE)</f>
        <v>#N/A</v>
      </c>
      <c r="P1871" s="15" t="e">
        <f>VLOOKUP(A1871,'Hospitalisation Details'!A1869:I4212,9,FALSE)</f>
        <v>#N/A</v>
      </c>
      <c r="Q1871" s="15" t="e">
        <f>VLOOKUP(A1871,'Hospitalisation Details'!A1869:K4212,11,FALSE)</f>
        <v>#N/A</v>
      </c>
    </row>
    <row r="1872" spans="1:17" ht="15.6" x14ac:dyDescent="0.3">
      <c r="A1872" s="78" t="s">
        <v>498</v>
      </c>
      <c r="B1872" s="78" t="str">
        <f>VLOOKUP(A1872,'Customer Names'!A1870:C4205,3,FALSE)</f>
        <v>Dane</v>
      </c>
      <c r="C1872" s="91">
        <f>VLOOKUP(A1872,'Medical Examinations'!A1870:H4205,2,FALSE)</f>
        <v>15.46</v>
      </c>
      <c r="D1872" s="15">
        <f>VLOOKUP(A1872,'Medical Examinations'!A1870:H4205,3,FALSE)</f>
        <v>4.99</v>
      </c>
      <c r="E1872" s="15" t="str">
        <f>VLOOKUP(A1872,'Medical Examinations'!A1870:H4205,4,FALSE)</f>
        <v>yes</v>
      </c>
      <c r="F1872" s="15" t="str">
        <f>VLOOKUP(A1872,'Medical Examinations'!A1870:H4205,5,FALSE)</f>
        <v>No</v>
      </c>
      <c r="G1872" s="15" t="str">
        <f>VLOOKUP(A1872,'Medical Examinations'!A1870:H4205,6,FALSE)</f>
        <v>Yes</v>
      </c>
      <c r="H1872" s="15">
        <f>VLOOKUP(A1872,'Medical Examinations'!A1870:H4205,7,FALSE)</f>
        <v>1</v>
      </c>
      <c r="I1872" s="15" t="str">
        <f>VLOOKUP(A1872,'Medical Examinations'!A1870:H4205,8,FALSE)</f>
        <v>No</v>
      </c>
      <c r="J1872" s="15" t="str">
        <f>VLOOKUP(A1872,'Medical Examinations'!A1870:J4205,9,FALSE)</f>
        <v>UNDERWEIGHT</v>
      </c>
      <c r="K1872" s="15" t="str">
        <f>VLOOKUP(A1872,'Medical Examinations'!A1870:J4205,10,FALSE)</f>
        <v>NORMAL</v>
      </c>
      <c r="L1872" s="15" t="e">
        <f>VLOOKUP(A1872,'Hospitalisation Details'!A1870:J4213,10,FALSE)</f>
        <v>#N/A</v>
      </c>
      <c r="M1872" s="15" t="e">
        <f>VLOOKUP(A1872,'Hospitalisation Details'!A1870:I4213,6,FALSE)</f>
        <v>#N/A</v>
      </c>
      <c r="N1872" s="15" t="e">
        <f>VLOOKUP(A1872,'Hospitalisation Details'!A1870:I4213,7,FALSE)</f>
        <v>#N/A</v>
      </c>
      <c r="O1872" s="15" t="e">
        <f>VLOOKUP(A1872,'Hospitalisation Details'!A1870:I4213,8,FALSE)</f>
        <v>#N/A</v>
      </c>
      <c r="P1872" s="15" t="e">
        <f>VLOOKUP(A1872,'Hospitalisation Details'!A1870:I4213,9,FALSE)</f>
        <v>#N/A</v>
      </c>
      <c r="Q1872" s="15" t="e">
        <f>VLOOKUP(A1872,'Hospitalisation Details'!A1870:K4213,11,FALSE)</f>
        <v>#N/A</v>
      </c>
    </row>
    <row r="1873" spans="1:17" ht="15.6" x14ac:dyDescent="0.3">
      <c r="A1873" s="78" t="s">
        <v>497</v>
      </c>
      <c r="B1873" s="78" t="str">
        <f>VLOOKUP(A1873,'Customer Names'!A1871:C4206,3,FALSE)</f>
        <v>Dougie J</v>
      </c>
      <c r="C1873" s="91">
        <f>VLOOKUP(A1873,'Medical Examinations'!A1871:H4206,2,FALSE)</f>
        <v>30.3</v>
      </c>
      <c r="D1873" s="15">
        <f>VLOOKUP(A1873,'Medical Examinations'!A1871:H4206,3,FALSE)</f>
        <v>4.7699999999999996</v>
      </c>
      <c r="E1873" s="15" t="str">
        <f>VLOOKUP(A1873,'Medical Examinations'!A1871:H4206,4,FALSE)</f>
        <v>yes</v>
      </c>
      <c r="F1873" s="15" t="str">
        <f>VLOOKUP(A1873,'Medical Examinations'!A1871:H4206,5,FALSE)</f>
        <v>No</v>
      </c>
      <c r="G1873" s="15" t="str">
        <f>VLOOKUP(A1873,'Medical Examinations'!A1871:H4206,6,FALSE)</f>
        <v>No</v>
      </c>
      <c r="H1873" s="15">
        <f>VLOOKUP(A1873,'Medical Examinations'!A1871:H4206,7,FALSE)</f>
        <v>1</v>
      </c>
      <c r="I1873" s="15" t="str">
        <f>VLOOKUP(A1873,'Medical Examinations'!A1871:H4206,8,FALSE)</f>
        <v>No</v>
      </c>
      <c r="J1873" s="15" t="str">
        <f>VLOOKUP(A1873,'Medical Examinations'!A1871:J4206,9,FALSE)</f>
        <v>OBESITY</v>
      </c>
      <c r="K1873" s="15" t="str">
        <f>VLOOKUP(A1873,'Medical Examinations'!A1871:J4206,10,FALSE)</f>
        <v>NORMAL</v>
      </c>
      <c r="L1873" s="15" t="e">
        <f>VLOOKUP(A1873,'Hospitalisation Details'!A1871:J4214,10,FALSE)</f>
        <v>#N/A</v>
      </c>
      <c r="M1873" s="15" t="e">
        <f>VLOOKUP(A1873,'Hospitalisation Details'!A1871:I4214,6,FALSE)</f>
        <v>#N/A</v>
      </c>
      <c r="N1873" s="15" t="e">
        <f>VLOOKUP(A1873,'Hospitalisation Details'!A1871:I4214,7,FALSE)</f>
        <v>#N/A</v>
      </c>
      <c r="O1873" s="15" t="e">
        <f>VLOOKUP(A1873,'Hospitalisation Details'!A1871:I4214,8,FALSE)</f>
        <v>#N/A</v>
      </c>
      <c r="P1873" s="15" t="e">
        <f>VLOOKUP(A1873,'Hospitalisation Details'!A1871:I4214,9,FALSE)</f>
        <v>#N/A</v>
      </c>
      <c r="Q1873" s="15" t="e">
        <f>VLOOKUP(A1873,'Hospitalisation Details'!A1871:K4214,11,FALSE)</f>
        <v>#N/A</v>
      </c>
    </row>
    <row r="1874" spans="1:17" ht="15.6" x14ac:dyDescent="0.3">
      <c r="A1874" s="78" t="s">
        <v>496</v>
      </c>
      <c r="B1874" s="78" t="str">
        <f>VLOOKUP(A1874,'Customer Names'!A1872:C4207,3,FALSE)</f>
        <v>Jeremiah H</v>
      </c>
      <c r="C1874" s="91">
        <f>VLOOKUP(A1874,'Medical Examinations'!A1872:H4207,2,FALSE)</f>
        <v>16.670000000000002</v>
      </c>
      <c r="D1874" s="15">
        <f>VLOOKUP(A1874,'Medical Examinations'!A1872:H4207,3,FALSE)</f>
        <v>5.46</v>
      </c>
      <c r="E1874" s="15" t="str">
        <f>VLOOKUP(A1874,'Medical Examinations'!A1872:H4207,4,FALSE)</f>
        <v>No</v>
      </c>
      <c r="F1874" s="15" t="str">
        <f>VLOOKUP(A1874,'Medical Examinations'!A1872:H4207,5,FALSE)</f>
        <v>No</v>
      </c>
      <c r="G1874" s="15" t="str">
        <f>VLOOKUP(A1874,'Medical Examinations'!A1872:H4207,6,FALSE)</f>
        <v>No</v>
      </c>
      <c r="H1874" s="15">
        <f>VLOOKUP(A1874,'Medical Examinations'!A1872:H4207,7,FALSE)</f>
        <v>0</v>
      </c>
      <c r="I1874" s="15" t="str">
        <f>VLOOKUP(A1874,'Medical Examinations'!A1872:H4207,8,FALSE)</f>
        <v>No</v>
      </c>
      <c r="J1874" s="15" t="str">
        <f>VLOOKUP(A1874,'Medical Examinations'!A1872:J4207,9,FALSE)</f>
        <v>UNDERWEIGHT</v>
      </c>
      <c r="K1874" s="15" t="str">
        <f>VLOOKUP(A1874,'Medical Examinations'!A1872:J4207,10,FALSE)</f>
        <v>NORMAL</v>
      </c>
      <c r="L1874" s="15" t="e">
        <f>VLOOKUP(A1874,'Hospitalisation Details'!A1872:J4215,10,FALSE)</f>
        <v>#N/A</v>
      </c>
      <c r="M1874" s="15" t="e">
        <f>VLOOKUP(A1874,'Hospitalisation Details'!A1872:I4215,6,FALSE)</f>
        <v>#N/A</v>
      </c>
      <c r="N1874" s="15" t="e">
        <f>VLOOKUP(A1874,'Hospitalisation Details'!A1872:I4215,7,FALSE)</f>
        <v>#N/A</v>
      </c>
      <c r="O1874" s="15" t="e">
        <f>VLOOKUP(A1874,'Hospitalisation Details'!A1872:I4215,8,FALSE)</f>
        <v>#N/A</v>
      </c>
      <c r="P1874" s="15" t="e">
        <f>VLOOKUP(A1874,'Hospitalisation Details'!A1872:I4215,9,FALSE)</f>
        <v>#N/A</v>
      </c>
      <c r="Q1874" s="15" t="e">
        <f>VLOOKUP(A1874,'Hospitalisation Details'!A1872:K4215,11,FALSE)</f>
        <v>#N/A</v>
      </c>
    </row>
    <row r="1875" spans="1:17" ht="15.6" x14ac:dyDescent="0.3">
      <c r="A1875" s="78" t="s">
        <v>495</v>
      </c>
      <c r="B1875" s="78" t="str">
        <f>VLOOKUP(A1875,'Customer Names'!A1873:C4208,3,FALSE)</f>
        <v>Ashley J.</v>
      </c>
      <c r="C1875" s="91">
        <f>VLOOKUP(A1875,'Medical Examinations'!A1873:H4208,2,FALSE)</f>
        <v>28.594999999999999</v>
      </c>
      <c r="D1875" s="15">
        <f>VLOOKUP(A1875,'Medical Examinations'!A1873:H4208,3,FALSE)</f>
        <v>5.43</v>
      </c>
      <c r="E1875" s="15" t="str">
        <f>VLOOKUP(A1875,'Medical Examinations'!A1873:H4208,4,FALSE)</f>
        <v>No</v>
      </c>
      <c r="F1875" s="15" t="str">
        <f>VLOOKUP(A1875,'Medical Examinations'!A1873:H4208,5,FALSE)</f>
        <v>No</v>
      </c>
      <c r="G1875" s="15" t="str">
        <f>VLOOKUP(A1875,'Medical Examinations'!A1873:H4208,6,FALSE)</f>
        <v>No</v>
      </c>
      <c r="H1875" s="15">
        <f>VLOOKUP(A1875,'Medical Examinations'!A1873:H4208,7,FALSE)</f>
        <v>0</v>
      </c>
      <c r="I1875" s="15" t="str">
        <f>VLOOKUP(A1875,'Medical Examinations'!A1873:H4208,8,FALSE)</f>
        <v>No</v>
      </c>
      <c r="J1875" s="15" t="str">
        <f>VLOOKUP(A1875,'Medical Examinations'!A1873:J4208,9,FALSE)</f>
        <v>OVERWEIGHT</v>
      </c>
      <c r="K1875" s="15" t="str">
        <f>VLOOKUP(A1875,'Medical Examinations'!A1873:J4208,10,FALSE)</f>
        <v>NORMAL</v>
      </c>
      <c r="L1875" s="15" t="e">
        <f>VLOOKUP(A1875,'Hospitalisation Details'!A1873:J4216,10,FALSE)</f>
        <v>#N/A</v>
      </c>
      <c r="M1875" s="15" t="e">
        <f>VLOOKUP(A1875,'Hospitalisation Details'!A1873:I4216,6,FALSE)</f>
        <v>#N/A</v>
      </c>
      <c r="N1875" s="15" t="e">
        <f>VLOOKUP(A1875,'Hospitalisation Details'!A1873:I4216,7,FALSE)</f>
        <v>#N/A</v>
      </c>
      <c r="O1875" s="15" t="e">
        <f>VLOOKUP(A1875,'Hospitalisation Details'!A1873:I4216,8,FALSE)</f>
        <v>#N/A</v>
      </c>
      <c r="P1875" s="15" t="e">
        <f>VLOOKUP(A1875,'Hospitalisation Details'!A1873:I4216,9,FALSE)</f>
        <v>#N/A</v>
      </c>
      <c r="Q1875" s="15" t="e">
        <f>VLOOKUP(A1875,'Hospitalisation Details'!A1873:K4216,11,FALSE)</f>
        <v>#N/A</v>
      </c>
    </row>
    <row r="1876" spans="1:17" ht="15.6" x14ac:dyDescent="0.3">
      <c r="A1876" s="78" t="s">
        <v>494</v>
      </c>
      <c r="B1876" s="78" t="str">
        <f>VLOOKUP(A1876,'Customer Names'!A1874:C4209,3,FALSE)</f>
        <v>Turner J.</v>
      </c>
      <c r="C1876" s="91">
        <f>VLOOKUP(A1876,'Medical Examinations'!A1874:H4209,2,FALSE)</f>
        <v>25.934999999999999</v>
      </c>
      <c r="D1876" s="15">
        <f>VLOOKUP(A1876,'Medical Examinations'!A1874:H4209,3,FALSE)</f>
        <v>4.29</v>
      </c>
      <c r="E1876" s="15" t="str">
        <f>VLOOKUP(A1876,'Medical Examinations'!A1874:H4209,4,FALSE)</f>
        <v>No</v>
      </c>
      <c r="F1876" s="15" t="str">
        <f>VLOOKUP(A1876,'Medical Examinations'!A1874:H4209,5,FALSE)</f>
        <v>No</v>
      </c>
      <c r="G1876" s="15" t="str">
        <f>VLOOKUP(A1876,'Medical Examinations'!A1874:H4209,6,FALSE)</f>
        <v>No</v>
      </c>
      <c r="H1876" s="15">
        <f>VLOOKUP(A1876,'Medical Examinations'!A1874:H4209,7,FALSE)</f>
        <v>0</v>
      </c>
      <c r="I1876" s="15" t="str">
        <f>VLOOKUP(A1876,'Medical Examinations'!A1874:H4209,8,FALSE)</f>
        <v>No</v>
      </c>
      <c r="J1876" s="15" t="str">
        <f>VLOOKUP(A1876,'Medical Examinations'!A1874:J4209,9,FALSE)</f>
        <v>OVERWEIGHT</v>
      </c>
      <c r="K1876" s="15" t="str">
        <f>VLOOKUP(A1876,'Medical Examinations'!A1874:J4209,10,FALSE)</f>
        <v>NORMAL</v>
      </c>
      <c r="L1876" s="15" t="e">
        <f>VLOOKUP(A1876,'Hospitalisation Details'!A1874:J4217,10,FALSE)</f>
        <v>#N/A</v>
      </c>
      <c r="M1876" s="15" t="e">
        <f>VLOOKUP(A1876,'Hospitalisation Details'!A1874:I4217,6,FALSE)</f>
        <v>#N/A</v>
      </c>
      <c r="N1876" s="15" t="e">
        <f>VLOOKUP(A1876,'Hospitalisation Details'!A1874:I4217,7,FALSE)</f>
        <v>#N/A</v>
      </c>
      <c r="O1876" s="15" t="e">
        <f>VLOOKUP(A1876,'Hospitalisation Details'!A1874:I4217,8,FALSE)</f>
        <v>#N/A</v>
      </c>
      <c r="P1876" s="15" t="e">
        <f>VLOOKUP(A1876,'Hospitalisation Details'!A1874:I4217,9,FALSE)</f>
        <v>#N/A</v>
      </c>
      <c r="Q1876" s="15" t="e">
        <f>VLOOKUP(A1876,'Hospitalisation Details'!A1874:K4217,11,FALSE)</f>
        <v>#N/A</v>
      </c>
    </row>
    <row r="1877" spans="1:17" ht="15.6" x14ac:dyDescent="0.3">
      <c r="A1877" s="78" t="s">
        <v>493</v>
      </c>
      <c r="B1877" s="78" t="str">
        <f>VLOOKUP(A1877,'Customer Names'!A1875:C4210,3,FALSE)</f>
        <v>Roger</v>
      </c>
      <c r="C1877" s="91">
        <f>VLOOKUP(A1877,'Medical Examinations'!A1875:H4210,2,FALSE)</f>
        <v>27.645</v>
      </c>
      <c r="D1877" s="15">
        <f>VLOOKUP(A1877,'Medical Examinations'!A1875:H4210,3,FALSE)</f>
        <v>5.25</v>
      </c>
      <c r="E1877" s="15" t="str">
        <f>VLOOKUP(A1877,'Medical Examinations'!A1875:H4210,4,FALSE)</f>
        <v>No</v>
      </c>
      <c r="F1877" s="15" t="str">
        <f>VLOOKUP(A1877,'Medical Examinations'!A1875:H4210,5,FALSE)</f>
        <v>No</v>
      </c>
      <c r="G1877" s="15" t="str">
        <f>VLOOKUP(A1877,'Medical Examinations'!A1875:H4210,6,FALSE)</f>
        <v>No</v>
      </c>
      <c r="H1877" s="15">
        <f>VLOOKUP(A1877,'Medical Examinations'!A1875:H4210,7,FALSE)</f>
        <v>1</v>
      </c>
      <c r="I1877" s="15" t="str">
        <f>VLOOKUP(A1877,'Medical Examinations'!A1875:H4210,8,FALSE)</f>
        <v>No</v>
      </c>
      <c r="J1877" s="15" t="str">
        <f>VLOOKUP(A1877,'Medical Examinations'!A1875:J4210,9,FALSE)</f>
        <v>OVERWEIGHT</v>
      </c>
      <c r="K1877" s="15" t="str">
        <f>VLOOKUP(A1877,'Medical Examinations'!A1875:J4210,10,FALSE)</f>
        <v>NORMAL</v>
      </c>
      <c r="L1877" s="15" t="e">
        <f>VLOOKUP(A1877,'Hospitalisation Details'!A1875:J4218,10,FALSE)</f>
        <v>#N/A</v>
      </c>
      <c r="M1877" s="15" t="e">
        <f>VLOOKUP(A1877,'Hospitalisation Details'!A1875:I4218,6,FALSE)</f>
        <v>#N/A</v>
      </c>
      <c r="N1877" s="15" t="e">
        <f>VLOOKUP(A1877,'Hospitalisation Details'!A1875:I4218,7,FALSE)</f>
        <v>#N/A</v>
      </c>
      <c r="O1877" s="15" t="e">
        <f>VLOOKUP(A1877,'Hospitalisation Details'!A1875:I4218,8,FALSE)</f>
        <v>#N/A</v>
      </c>
      <c r="P1877" s="15" t="e">
        <f>VLOOKUP(A1877,'Hospitalisation Details'!A1875:I4218,9,FALSE)</f>
        <v>#N/A</v>
      </c>
      <c r="Q1877" s="15" t="e">
        <f>VLOOKUP(A1877,'Hospitalisation Details'!A1875:K4218,11,FALSE)</f>
        <v>#N/A</v>
      </c>
    </row>
    <row r="1878" spans="1:17" ht="15.6" x14ac:dyDescent="0.3">
      <c r="A1878" s="78" t="s">
        <v>492</v>
      </c>
      <c r="B1878" s="78" t="str">
        <f>VLOOKUP(A1878,'Customer Names'!A1876:C4211,3,FALSE)</f>
        <v>Pamela</v>
      </c>
      <c r="C1878" s="91">
        <f>VLOOKUP(A1878,'Medical Examinations'!A1876:H4211,2,FALSE)</f>
        <v>30.1</v>
      </c>
      <c r="D1878" s="15">
        <f>VLOOKUP(A1878,'Medical Examinations'!A1876:H4211,3,FALSE)</f>
        <v>4.04</v>
      </c>
      <c r="E1878" s="15" t="str">
        <f>VLOOKUP(A1878,'Medical Examinations'!A1876:H4211,4,FALSE)</f>
        <v>No</v>
      </c>
      <c r="F1878" s="15" t="str">
        <f>VLOOKUP(A1878,'Medical Examinations'!A1876:H4211,5,FALSE)</f>
        <v>No</v>
      </c>
      <c r="G1878" s="15" t="str">
        <f>VLOOKUP(A1878,'Medical Examinations'!A1876:H4211,6,FALSE)</f>
        <v>No</v>
      </c>
      <c r="H1878" s="15">
        <f>VLOOKUP(A1878,'Medical Examinations'!A1876:H4211,7,FALSE)</f>
        <v>1</v>
      </c>
      <c r="I1878" s="15" t="str">
        <f>VLOOKUP(A1878,'Medical Examinations'!A1876:H4211,8,FALSE)</f>
        <v>No</v>
      </c>
      <c r="J1878" s="15" t="str">
        <f>VLOOKUP(A1878,'Medical Examinations'!A1876:J4211,9,FALSE)</f>
        <v>OBESITY</v>
      </c>
      <c r="K1878" s="15" t="str">
        <f>VLOOKUP(A1878,'Medical Examinations'!A1876:J4211,10,FALSE)</f>
        <v>NORMAL</v>
      </c>
      <c r="L1878" s="15" t="e">
        <f>VLOOKUP(A1878,'Hospitalisation Details'!A1876:J4219,10,FALSE)</f>
        <v>#N/A</v>
      </c>
      <c r="M1878" s="15" t="e">
        <f>VLOOKUP(A1878,'Hospitalisation Details'!A1876:I4219,6,FALSE)</f>
        <v>#N/A</v>
      </c>
      <c r="N1878" s="15" t="e">
        <f>VLOOKUP(A1878,'Hospitalisation Details'!A1876:I4219,7,FALSE)</f>
        <v>#N/A</v>
      </c>
      <c r="O1878" s="15" t="e">
        <f>VLOOKUP(A1878,'Hospitalisation Details'!A1876:I4219,8,FALSE)</f>
        <v>#N/A</v>
      </c>
      <c r="P1878" s="15" t="e">
        <f>VLOOKUP(A1878,'Hospitalisation Details'!A1876:I4219,9,FALSE)</f>
        <v>#N/A</v>
      </c>
      <c r="Q1878" s="15" t="e">
        <f>VLOOKUP(A1878,'Hospitalisation Details'!A1876:K4219,11,FALSE)</f>
        <v>#N/A</v>
      </c>
    </row>
    <row r="1879" spans="1:17" ht="15.6" x14ac:dyDescent="0.3">
      <c r="A1879" s="78" t="s">
        <v>491</v>
      </c>
      <c r="B1879" s="78" t="str">
        <f>VLOOKUP(A1879,'Customer Names'!A1877:C4212,3,FALSE)</f>
        <v>Allison M.</v>
      </c>
      <c r="C1879" s="91">
        <f>VLOOKUP(A1879,'Medical Examinations'!A1877:H4212,2,FALSE)</f>
        <v>26.79</v>
      </c>
      <c r="D1879" s="15">
        <f>VLOOKUP(A1879,'Medical Examinations'!A1877:H4212,3,FALSE)</f>
        <v>5</v>
      </c>
      <c r="E1879" s="15" t="str">
        <f>VLOOKUP(A1879,'Medical Examinations'!A1877:H4212,4,FALSE)</f>
        <v>yes</v>
      </c>
      <c r="F1879" s="15" t="str">
        <f>VLOOKUP(A1879,'Medical Examinations'!A1877:H4212,5,FALSE)</f>
        <v>No</v>
      </c>
      <c r="G1879" s="15" t="str">
        <f>VLOOKUP(A1879,'Medical Examinations'!A1877:H4212,6,FALSE)</f>
        <v>Yes</v>
      </c>
      <c r="H1879" s="15">
        <f>VLOOKUP(A1879,'Medical Examinations'!A1877:H4212,7,FALSE)</f>
        <v>1</v>
      </c>
      <c r="I1879" s="15" t="str">
        <f>VLOOKUP(A1879,'Medical Examinations'!A1877:H4212,8,FALSE)</f>
        <v>No</v>
      </c>
      <c r="J1879" s="15" t="str">
        <f>VLOOKUP(A1879,'Medical Examinations'!A1877:J4212,9,FALSE)</f>
        <v>OVERWEIGHT</v>
      </c>
      <c r="K1879" s="15" t="str">
        <f>VLOOKUP(A1879,'Medical Examinations'!A1877:J4212,10,FALSE)</f>
        <v>NORMAL</v>
      </c>
      <c r="L1879" s="15" t="e">
        <f>VLOOKUP(A1879,'Hospitalisation Details'!A1877:J4220,10,FALSE)</f>
        <v>#N/A</v>
      </c>
      <c r="M1879" s="15" t="e">
        <f>VLOOKUP(A1879,'Hospitalisation Details'!A1877:I4220,6,FALSE)</f>
        <v>#N/A</v>
      </c>
      <c r="N1879" s="15" t="e">
        <f>VLOOKUP(A1879,'Hospitalisation Details'!A1877:I4220,7,FALSE)</f>
        <v>#N/A</v>
      </c>
      <c r="O1879" s="15" t="e">
        <f>VLOOKUP(A1879,'Hospitalisation Details'!A1877:I4220,8,FALSE)</f>
        <v>#N/A</v>
      </c>
      <c r="P1879" s="15" t="e">
        <f>VLOOKUP(A1879,'Hospitalisation Details'!A1877:I4220,9,FALSE)</f>
        <v>#N/A</v>
      </c>
      <c r="Q1879" s="15" t="e">
        <f>VLOOKUP(A1879,'Hospitalisation Details'!A1877:K4220,11,FALSE)</f>
        <v>#N/A</v>
      </c>
    </row>
    <row r="1880" spans="1:17" ht="15.6" x14ac:dyDescent="0.3">
      <c r="A1880" s="78" t="s">
        <v>490</v>
      </c>
      <c r="B1880" s="78" t="str">
        <f>VLOOKUP(A1880,'Customer Names'!A1878:C4213,3,FALSE)</f>
        <v>Katherine H.</v>
      </c>
      <c r="C1880" s="91">
        <f>VLOOKUP(A1880,'Medical Examinations'!A1878:H4213,2,FALSE)</f>
        <v>27.1</v>
      </c>
      <c r="D1880" s="15">
        <f>VLOOKUP(A1880,'Medical Examinations'!A1878:H4213,3,FALSE)</f>
        <v>4.01</v>
      </c>
      <c r="E1880" s="15" t="str">
        <f>VLOOKUP(A1880,'Medical Examinations'!A1878:H4213,4,FALSE)</f>
        <v>yes</v>
      </c>
      <c r="F1880" s="15" t="str">
        <f>VLOOKUP(A1880,'Medical Examinations'!A1878:H4213,5,FALSE)</f>
        <v>No</v>
      </c>
      <c r="G1880" s="15" t="str">
        <f>VLOOKUP(A1880,'Medical Examinations'!A1878:H4213,6,FALSE)</f>
        <v>No</v>
      </c>
      <c r="H1880" s="15">
        <f>VLOOKUP(A1880,'Medical Examinations'!A1878:H4213,7,FALSE)</f>
        <v>1</v>
      </c>
      <c r="I1880" s="15" t="str">
        <f>VLOOKUP(A1880,'Medical Examinations'!A1878:H4213,8,FALSE)</f>
        <v>No</v>
      </c>
      <c r="J1880" s="15" t="str">
        <f>VLOOKUP(A1880,'Medical Examinations'!A1878:J4213,9,FALSE)</f>
        <v>OVERWEIGHT</v>
      </c>
      <c r="K1880" s="15" t="str">
        <f>VLOOKUP(A1880,'Medical Examinations'!A1878:J4213,10,FALSE)</f>
        <v>NORMAL</v>
      </c>
      <c r="L1880" s="15" t="e">
        <f>VLOOKUP(A1880,'Hospitalisation Details'!A1878:J4221,10,FALSE)</f>
        <v>#N/A</v>
      </c>
      <c r="M1880" s="15" t="e">
        <f>VLOOKUP(A1880,'Hospitalisation Details'!A1878:I4221,6,FALSE)</f>
        <v>#N/A</v>
      </c>
      <c r="N1880" s="15" t="e">
        <f>VLOOKUP(A1880,'Hospitalisation Details'!A1878:I4221,7,FALSE)</f>
        <v>#N/A</v>
      </c>
      <c r="O1880" s="15" t="e">
        <f>VLOOKUP(A1880,'Hospitalisation Details'!A1878:I4221,8,FALSE)</f>
        <v>#N/A</v>
      </c>
      <c r="P1880" s="15" t="e">
        <f>VLOOKUP(A1880,'Hospitalisation Details'!A1878:I4221,9,FALSE)</f>
        <v>#N/A</v>
      </c>
      <c r="Q1880" s="15" t="e">
        <f>VLOOKUP(A1880,'Hospitalisation Details'!A1878:K4221,11,FALSE)</f>
        <v>#N/A</v>
      </c>
    </row>
    <row r="1881" spans="1:17" ht="15.6" x14ac:dyDescent="0.3">
      <c r="A1881" s="78" t="s">
        <v>489</v>
      </c>
      <c r="B1881" s="78" t="str">
        <f>VLOOKUP(A1881,'Customer Names'!A1879:C4214,3,FALSE)</f>
        <v>Robin</v>
      </c>
      <c r="C1881" s="91">
        <f>VLOOKUP(A1881,'Medical Examinations'!A1879:H4214,2,FALSE)</f>
        <v>24.31</v>
      </c>
      <c r="D1881" s="15">
        <f>VLOOKUP(A1881,'Medical Examinations'!A1879:H4214,3,FALSE)</f>
        <v>5.4</v>
      </c>
      <c r="E1881" s="15" t="str">
        <f>VLOOKUP(A1881,'Medical Examinations'!A1879:H4214,4,FALSE)</f>
        <v>No</v>
      </c>
      <c r="F1881" s="15" t="str">
        <f>VLOOKUP(A1881,'Medical Examinations'!A1879:H4214,5,FALSE)</f>
        <v>No</v>
      </c>
      <c r="G1881" s="15" t="str">
        <f>VLOOKUP(A1881,'Medical Examinations'!A1879:H4214,6,FALSE)</f>
        <v>No</v>
      </c>
      <c r="H1881" s="15">
        <f>VLOOKUP(A1881,'Medical Examinations'!A1879:H4214,7,FALSE)</f>
        <v>0</v>
      </c>
      <c r="I1881" s="15" t="str">
        <f>VLOOKUP(A1881,'Medical Examinations'!A1879:H4214,8,FALSE)</f>
        <v>No</v>
      </c>
      <c r="J1881" s="15" t="str">
        <f>VLOOKUP(A1881,'Medical Examinations'!A1879:J4214,9,FALSE)</f>
        <v>NORMAL WEIGHT</v>
      </c>
      <c r="K1881" s="15" t="str">
        <f>VLOOKUP(A1881,'Medical Examinations'!A1879:J4214,10,FALSE)</f>
        <v>NORMAL</v>
      </c>
      <c r="L1881" s="15" t="e">
        <f>VLOOKUP(A1881,'Hospitalisation Details'!A1879:J4222,10,FALSE)</f>
        <v>#N/A</v>
      </c>
      <c r="M1881" s="15" t="e">
        <f>VLOOKUP(A1881,'Hospitalisation Details'!A1879:I4222,6,FALSE)</f>
        <v>#N/A</v>
      </c>
      <c r="N1881" s="15" t="e">
        <f>VLOOKUP(A1881,'Hospitalisation Details'!A1879:I4222,7,FALSE)</f>
        <v>#N/A</v>
      </c>
      <c r="O1881" s="15" t="e">
        <f>VLOOKUP(A1881,'Hospitalisation Details'!A1879:I4222,8,FALSE)</f>
        <v>#N/A</v>
      </c>
      <c r="P1881" s="15" t="e">
        <f>VLOOKUP(A1881,'Hospitalisation Details'!A1879:I4222,9,FALSE)</f>
        <v>#N/A</v>
      </c>
      <c r="Q1881" s="15" t="e">
        <f>VLOOKUP(A1881,'Hospitalisation Details'!A1879:K4222,11,FALSE)</f>
        <v>#N/A</v>
      </c>
    </row>
    <row r="1882" spans="1:17" ht="15.6" x14ac:dyDescent="0.3">
      <c r="A1882" s="78" t="s">
        <v>488</v>
      </c>
      <c r="B1882" s="78" t="str">
        <f>VLOOKUP(A1882,'Customer Names'!A1880:C4215,3,FALSE)</f>
        <v>Terri</v>
      </c>
      <c r="C1882" s="91">
        <f>VLOOKUP(A1882,'Medical Examinations'!A1880:H4215,2,FALSE)</f>
        <v>15.53</v>
      </c>
      <c r="D1882" s="15">
        <f>VLOOKUP(A1882,'Medical Examinations'!A1880:H4215,3,FALSE)</f>
        <v>5.81</v>
      </c>
      <c r="E1882" s="15" t="str">
        <f>VLOOKUP(A1882,'Medical Examinations'!A1880:H4215,4,FALSE)</f>
        <v>No</v>
      </c>
      <c r="F1882" s="15" t="str">
        <f>VLOOKUP(A1882,'Medical Examinations'!A1880:H4215,5,FALSE)</f>
        <v>No</v>
      </c>
      <c r="G1882" s="15" t="str">
        <f>VLOOKUP(A1882,'Medical Examinations'!A1880:H4215,6,FALSE)</f>
        <v>No</v>
      </c>
      <c r="H1882" s="15">
        <f>VLOOKUP(A1882,'Medical Examinations'!A1880:H4215,7,FALSE)</f>
        <v>1</v>
      </c>
      <c r="I1882" s="15" t="str">
        <f>VLOOKUP(A1882,'Medical Examinations'!A1880:H4215,8,FALSE)</f>
        <v>No</v>
      </c>
      <c r="J1882" s="15" t="str">
        <f>VLOOKUP(A1882,'Medical Examinations'!A1880:J4215,9,FALSE)</f>
        <v>UNDERWEIGHT</v>
      </c>
      <c r="K1882" s="15" t="str">
        <f>VLOOKUP(A1882,'Medical Examinations'!A1880:J4215,10,FALSE)</f>
        <v>PREDIABETES</v>
      </c>
      <c r="L1882" s="15" t="e">
        <f>VLOOKUP(A1882,'Hospitalisation Details'!A1880:J4223,10,FALSE)</f>
        <v>#N/A</v>
      </c>
      <c r="M1882" s="15" t="e">
        <f>VLOOKUP(A1882,'Hospitalisation Details'!A1880:I4223,6,FALSE)</f>
        <v>#N/A</v>
      </c>
      <c r="N1882" s="15" t="e">
        <f>VLOOKUP(A1882,'Hospitalisation Details'!A1880:I4223,7,FALSE)</f>
        <v>#N/A</v>
      </c>
      <c r="O1882" s="15" t="e">
        <f>VLOOKUP(A1882,'Hospitalisation Details'!A1880:I4223,8,FALSE)</f>
        <v>#N/A</v>
      </c>
      <c r="P1882" s="15" t="e">
        <f>VLOOKUP(A1882,'Hospitalisation Details'!A1880:I4223,9,FALSE)</f>
        <v>#N/A</v>
      </c>
      <c r="Q1882" s="15" t="e">
        <f>VLOOKUP(A1882,'Hospitalisation Details'!A1880:K4223,11,FALSE)</f>
        <v>#N/A</v>
      </c>
    </row>
    <row r="1883" spans="1:17" ht="15.6" x14ac:dyDescent="0.3">
      <c r="A1883" s="78" t="s">
        <v>487</v>
      </c>
      <c r="B1883" s="78" t="str">
        <f>VLOOKUP(A1883,'Customer Names'!A1881:C4216,3,FALSE)</f>
        <v>Eddie</v>
      </c>
      <c r="C1883" s="91">
        <f>VLOOKUP(A1883,'Medical Examinations'!A1881:H4216,2,FALSE)</f>
        <v>30.7</v>
      </c>
      <c r="D1883" s="15">
        <f>VLOOKUP(A1883,'Medical Examinations'!A1881:H4216,3,FALSE)</f>
        <v>5.82</v>
      </c>
      <c r="E1883" s="15" t="str">
        <f>VLOOKUP(A1883,'Medical Examinations'!A1881:H4216,4,FALSE)</f>
        <v>No</v>
      </c>
      <c r="F1883" s="15" t="str">
        <f>VLOOKUP(A1883,'Medical Examinations'!A1881:H4216,5,FALSE)</f>
        <v>No</v>
      </c>
      <c r="G1883" s="15" t="str">
        <f>VLOOKUP(A1883,'Medical Examinations'!A1881:H4216,6,FALSE)</f>
        <v>No</v>
      </c>
      <c r="H1883" s="15">
        <f>VLOOKUP(A1883,'Medical Examinations'!A1881:H4216,7,FALSE)</f>
        <v>1</v>
      </c>
      <c r="I1883" s="15" t="str">
        <f>VLOOKUP(A1883,'Medical Examinations'!A1881:H4216,8,FALSE)</f>
        <v>No</v>
      </c>
      <c r="J1883" s="15" t="str">
        <f>VLOOKUP(A1883,'Medical Examinations'!A1881:J4216,9,FALSE)</f>
        <v>OBESITY</v>
      </c>
      <c r="K1883" s="15" t="str">
        <f>VLOOKUP(A1883,'Medical Examinations'!A1881:J4216,10,FALSE)</f>
        <v>PREDIABETES</v>
      </c>
      <c r="L1883" s="15" t="e">
        <f>VLOOKUP(A1883,'Hospitalisation Details'!A1881:J4224,10,FALSE)</f>
        <v>#N/A</v>
      </c>
      <c r="M1883" s="15" t="e">
        <f>VLOOKUP(A1883,'Hospitalisation Details'!A1881:I4224,6,FALSE)</f>
        <v>#N/A</v>
      </c>
      <c r="N1883" s="15" t="e">
        <f>VLOOKUP(A1883,'Hospitalisation Details'!A1881:I4224,7,FALSE)</f>
        <v>#N/A</v>
      </c>
      <c r="O1883" s="15" t="e">
        <f>VLOOKUP(A1883,'Hospitalisation Details'!A1881:I4224,8,FALSE)</f>
        <v>#N/A</v>
      </c>
      <c r="P1883" s="15" t="e">
        <f>VLOOKUP(A1883,'Hospitalisation Details'!A1881:I4224,9,FALSE)</f>
        <v>#N/A</v>
      </c>
      <c r="Q1883" s="15" t="e">
        <f>VLOOKUP(A1883,'Hospitalisation Details'!A1881:K4224,11,FALSE)</f>
        <v>#N/A</v>
      </c>
    </row>
    <row r="1884" spans="1:17" ht="15.6" x14ac:dyDescent="0.3">
      <c r="A1884" s="78" t="s">
        <v>486</v>
      </c>
      <c r="B1884" s="78" t="str">
        <f>VLOOKUP(A1884,'Customer Names'!A1882:C4217,3,FALSE)</f>
        <v>Pamela</v>
      </c>
      <c r="C1884" s="91">
        <f>VLOOKUP(A1884,'Medical Examinations'!A1882:H4217,2,FALSE)</f>
        <v>33.33</v>
      </c>
      <c r="D1884" s="15">
        <f>VLOOKUP(A1884,'Medical Examinations'!A1882:H4217,3,FALSE)</f>
        <v>4.82</v>
      </c>
      <c r="E1884" s="15" t="str">
        <f>VLOOKUP(A1884,'Medical Examinations'!A1882:H4217,4,FALSE)</f>
        <v>No</v>
      </c>
      <c r="F1884" s="15" t="str">
        <f>VLOOKUP(A1884,'Medical Examinations'!A1882:H4217,5,FALSE)</f>
        <v>No</v>
      </c>
      <c r="G1884" s="15" t="str">
        <f>VLOOKUP(A1884,'Medical Examinations'!A1882:H4217,6,FALSE)</f>
        <v>No</v>
      </c>
      <c r="H1884" s="15">
        <f>VLOOKUP(A1884,'Medical Examinations'!A1882:H4217,7,FALSE)</f>
        <v>1</v>
      </c>
      <c r="I1884" s="15" t="str">
        <f>VLOOKUP(A1884,'Medical Examinations'!A1882:H4217,8,FALSE)</f>
        <v>No</v>
      </c>
      <c r="J1884" s="15" t="str">
        <f>VLOOKUP(A1884,'Medical Examinations'!A1882:J4217,9,FALSE)</f>
        <v>OBESITY</v>
      </c>
      <c r="K1884" s="15" t="str">
        <f>VLOOKUP(A1884,'Medical Examinations'!A1882:J4217,10,FALSE)</f>
        <v>NORMAL</v>
      </c>
      <c r="L1884" s="15" t="e">
        <f>VLOOKUP(A1884,'Hospitalisation Details'!A1882:J4225,10,FALSE)</f>
        <v>#N/A</v>
      </c>
      <c r="M1884" s="15" t="e">
        <f>VLOOKUP(A1884,'Hospitalisation Details'!A1882:I4225,6,FALSE)</f>
        <v>#N/A</v>
      </c>
      <c r="N1884" s="15" t="e">
        <f>VLOOKUP(A1884,'Hospitalisation Details'!A1882:I4225,7,FALSE)</f>
        <v>#N/A</v>
      </c>
      <c r="O1884" s="15" t="e">
        <f>VLOOKUP(A1884,'Hospitalisation Details'!A1882:I4225,8,FALSE)</f>
        <v>#N/A</v>
      </c>
      <c r="P1884" s="15" t="e">
        <f>VLOOKUP(A1884,'Hospitalisation Details'!A1882:I4225,9,FALSE)</f>
        <v>#N/A</v>
      </c>
      <c r="Q1884" s="15" t="e">
        <f>VLOOKUP(A1884,'Hospitalisation Details'!A1882:K4225,11,FALSE)</f>
        <v>#N/A</v>
      </c>
    </row>
    <row r="1885" spans="1:17" ht="15.6" x14ac:dyDescent="0.3">
      <c r="A1885" s="78" t="s">
        <v>485</v>
      </c>
      <c r="B1885" s="78" t="str">
        <f>VLOOKUP(A1885,'Customer Names'!A1883:C4218,3,FALSE)</f>
        <v>Joyce</v>
      </c>
      <c r="C1885" s="91">
        <f>VLOOKUP(A1885,'Medical Examinations'!A1883:H4218,2,FALSE)</f>
        <v>32.4</v>
      </c>
      <c r="D1885" s="15">
        <f>VLOOKUP(A1885,'Medical Examinations'!A1883:H4218,3,FALSE)</f>
        <v>5.08</v>
      </c>
      <c r="E1885" s="15" t="str">
        <f>VLOOKUP(A1885,'Medical Examinations'!A1883:H4218,4,FALSE)</f>
        <v>No</v>
      </c>
      <c r="F1885" s="15" t="str">
        <f>VLOOKUP(A1885,'Medical Examinations'!A1883:H4218,5,FALSE)</f>
        <v>No</v>
      </c>
      <c r="G1885" s="15" t="str">
        <f>VLOOKUP(A1885,'Medical Examinations'!A1883:H4218,6,FALSE)</f>
        <v>No</v>
      </c>
      <c r="H1885" s="15">
        <f>VLOOKUP(A1885,'Medical Examinations'!A1883:H4218,7,FALSE)</f>
        <v>1</v>
      </c>
      <c r="I1885" s="15" t="str">
        <f>VLOOKUP(A1885,'Medical Examinations'!A1883:H4218,8,FALSE)</f>
        <v>No</v>
      </c>
      <c r="J1885" s="15" t="str">
        <f>VLOOKUP(A1885,'Medical Examinations'!A1883:J4218,9,FALSE)</f>
        <v>OBESITY</v>
      </c>
      <c r="K1885" s="15" t="str">
        <f>VLOOKUP(A1885,'Medical Examinations'!A1883:J4218,10,FALSE)</f>
        <v>NORMAL</v>
      </c>
      <c r="L1885" s="15" t="e">
        <f>VLOOKUP(A1885,'Hospitalisation Details'!A1883:J4226,10,FALSE)</f>
        <v>#N/A</v>
      </c>
      <c r="M1885" s="15" t="e">
        <f>VLOOKUP(A1885,'Hospitalisation Details'!A1883:I4226,6,FALSE)</f>
        <v>#N/A</v>
      </c>
      <c r="N1885" s="15" t="e">
        <f>VLOOKUP(A1885,'Hospitalisation Details'!A1883:I4226,7,FALSE)</f>
        <v>#N/A</v>
      </c>
      <c r="O1885" s="15" t="e">
        <f>VLOOKUP(A1885,'Hospitalisation Details'!A1883:I4226,8,FALSE)</f>
        <v>#N/A</v>
      </c>
      <c r="P1885" s="15" t="e">
        <f>VLOOKUP(A1885,'Hospitalisation Details'!A1883:I4226,9,FALSE)</f>
        <v>#N/A</v>
      </c>
      <c r="Q1885" s="15" t="e">
        <f>VLOOKUP(A1885,'Hospitalisation Details'!A1883:K4226,11,FALSE)</f>
        <v>#N/A</v>
      </c>
    </row>
    <row r="1886" spans="1:17" ht="15.6" x14ac:dyDescent="0.3">
      <c r="A1886" s="78" t="s">
        <v>484</v>
      </c>
      <c r="B1886" s="78" t="str">
        <f>VLOOKUP(A1886,'Customer Names'!A1884:C4219,3,FALSE)</f>
        <v>Alison W.</v>
      </c>
      <c r="C1886" s="91">
        <f>VLOOKUP(A1886,'Medical Examinations'!A1884:H4219,2,FALSE)</f>
        <v>27.93</v>
      </c>
      <c r="D1886" s="15">
        <f>VLOOKUP(A1886,'Medical Examinations'!A1884:H4219,3,FALSE)</f>
        <v>5.59</v>
      </c>
      <c r="E1886" s="15" t="str">
        <f>VLOOKUP(A1886,'Medical Examinations'!A1884:H4219,4,FALSE)</f>
        <v>No</v>
      </c>
      <c r="F1886" s="15" t="str">
        <f>VLOOKUP(A1886,'Medical Examinations'!A1884:H4219,5,FALSE)</f>
        <v>No</v>
      </c>
      <c r="G1886" s="15" t="str">
        <f>VLOOKUP(A1886,'Medical Examinations'!A1884:H4219,6,FALSE)</f>
        <v>No</v>
      </c>
      <c r="H1886" s="15">
        <f>VLOOKUP(A1886,'Medical Examinations'!A1884:H4219,7,FALSE)</f>
        <v>1</v>
      </c>
      <c r="I1886" s="15" t="str">
        <f>VLOOKUP(A1886,'Medical Examinations'!A1884:H4219,8,FALSE)</f>
        <v>No</v>
      </c>
      <c r="J1886" s="15" t="str">
        <f>VLOOKUP(A1886,'Medical Examinations'!A1884:J4219,9,FALSE)</f>
        <v>OVERWEIGHT</v>
      </c>
      <c r="K1886" s="15" t="str">
        <f>VLOOKUP(A1886,'Medical Examinations'!A1884:J4219,10,FALSE)</f>
        <v>NORMAL</v>
      </c>
      <c r="L1886" s="15" t="e">
        <f>VLOOKUP(A1886,'Hospitalisation Details'!A1884:J4227,10,FALSE)</f>
        <v>#N/A</v>
      </c>
      <c r="M1886" s="15" t="e">
        <f>VLOOKUP(A1886,'Hospitalisation Details'!A1884:I4227,6,FALSE)</f>
        <v>#N/A</v>
      </c>
      <c r="N1886" s="15" t="e">
        <f>VLOOKUP(A1886,'Hospitalisation Details'!A1884:I4227,7,FALSE)</f>
        <v>#N/A</v>
      </c>
      <c r="O1886" s="15" t="e">
        <f>VLOOKUP(A1886,'Hospitalisation Details'!A1884:I4227,8,FALSE)</f>
        <v>#N/A</v>
      </c>
      <c r="P1886" s="15" t="e">
        <f>VLOOKUP(A1886,'Hospitalisation Details'!A1884:I4227,9,FALSE)</f>
        <v>#N/A</v>
      </c>
      <c r="Q1886" s="15" t="e">
        <f>VLOOKUP(A1886,'Hospitalisation Details'!A1884:K4227,11,FALSE)</f>
        <v>#N/A</v>
      </c>
    </row>
    <row r="1887" spans="1:17" ht="15.6" x14ac:dyDescent="0.3">
      <c r="A1887" s="78" t="s">
        <v>483</v>
      </c>
      <c r="B1887" s="78" t="str">
        <f>VLOOKUP(A1887,'Customer Names'!A1885:C4220,3,FALSE)</f>
        <v>Tammara C</v>
      </c>
      <c r="C1887" s="91">
        <f>VLOOKUP(A1887,'Medical Examinations'!A1885:H4220,2,FALSE)</f>
        <v>21.754999999999999</v>
      </c>
      <c r="D1887" s="15">
        <f>VLOOKUP(A1887,'Medical Examinations'!A1885:H4220,3,FALSE)</f>
        <v>5.12</v>
      </c>
      <c r="E1887" s="15" t="str">
        <f>VLOOKUP(A1887,'Medical Examinations'!A1885:H4220,4,FALSE)</f>
        <v>No</v>
      </c>
      <c r="F1887" s="15" t="str">
        <f>VLOOKUP(A1887,'Medical Examinations'!A1885:H4220,5,FALSE)</f>
        <v>No</v>
      </c>
      <c r="G1887" s="15" t="str">
        <f>VLOOKUP(A1887,'Medical Examinations'!A1885:H4220,6,FALSE)</f>
        <v>No</v>
      </c>
      <c r="H1887" s="15">
        <f>VLOOKUP(A1887,'Medical Examinations'!A1885:H4220,7,FALSE)</f>
        <v>0</v>
      </c>
      <c r="I1887" s="15" t="str">
        <f>VLOOKUP(A1887,'Medical Examinations'!A1885:H4220,8,FALSE)</f>
        <v>No</v>
      </c>
      <c r="J1887" s="15" t="str">
        <f>VLOOKUP(A1887,'Medical Examinations'!A1885:J4220,9,FALSE)</f>
        <v>NORMAL WEIGHT</v>
      </c>
      <c r="K1887" s="15" t="str">
        <f>VLOOKUP(A1887,'Medical Examinations'!A1885:J4220,10,FALSE)</f>
        <v>NORMAL</v>
      </c>
      <c r="L1887" s="15" t="e">
        <f>VLOOKUP(A1887,'Hospitalisation Details'!A1885:J4228,10,FALSE)</f>
        <v>#N/A</v>
      </c>
      <c r="M1887" s="15" t="e">
        <f>VLOOKUP(A1887,'Hospitalisation Details'!A1885:I4228,6,FALSE)</f>
        <v>#N/A</v>
      </c>
      <c r="N1887" s="15" t="e">
        <f>VLOOKUP(A1887,'Hospitalisation Details'!A1885:I4228,7,FALSE)</f>
        <v>#N/A</v>
      </c>
      <c r="O1887" s="15" t="e">
        <f>VLOOKUP(A1887,'Hospitalisation Details'!A1885:I4228,8,FALSE)</f>
        <v>#N/A</v>
      </c>
      <c r="P1887" s="15" t="e">
        <f>VLOOKUP(A1887,'Hospitalisation Details'!A1885:I4228,9,FALSE)</f>
        <v>#N/A</v>
      </c>
      <c r="Q1887" s="15" t="e">
        <f>VLOOKUP(A1887,'Hospitalisation Details'!A1885:K4228,11,FALSE)</f>
        <v>#N/A</v>
      </c>
    </row>
    <row r="1888" spans="1:17" ht="15.6" x14ac:dyDescent="0.3">
      <c r="A1888" s="78" t="s">
        <v>482</v>
      </c>
      <c r="B1888" s="78" t="str">
        <f>VLOOKUP(A1888,'Customer Names'!A1886:C4221,3,FALSE)</f>
        <v>Dorota</v>
      </c>
      <c r="C1888" s="91">
        <f>VLOOKUP(A1888,'Medical Examinations'!A1886:H4221,2,FALSE)</f>
        <v>25.934999999999999</v>
      </c>
      <c r="D1888" s="15">
        <f>VLOOKUP(A1888,'Medical Examinations'!A1886:H4221,3,FALSE)</f>
        <v>4.95</v>
      </c>
      <c r="E1888" s="15" t="str">
        <f>VLOOKUP(A1888,'Medical Examinations'!A1886:H4221,4,FALSE)</f>
        <v>No</v>
      </c>
      <c r="F1888" s="15" t="str">
        <f>VLOOKUP(A1888,'Medical Examinations'!A1886:H4221,5,FALSE)</f>
        <v>No</v>
      </c>
      <c r="G1888" s="15" t="str">
        <f>VLOOKUP(A1888,'Medical Examinations'!A1886:H4221,6,FALSE)</f>
        <v>No</v>
      </c>
      <c r="H1888" s="15">
        <f>VLOOKUP(A1888,'Medical Examinations'!A1886:H4221,7,FALSE)</f>
        <v>0</v>
      </c>
      <c r="I1888" s="15" t="str">
        <f>VLOOKUP(A1888,'Medical Examinations'!A1886:H4221,8,FALSE)</f>
        <v>No</v>
      </c>
      <c r="J1888" s="15" t="str">
        <f>VLOOKUP(A1888,'Medical Examinations'!A1886:J4221,9,FALSE)</f>
        <v>OVERWEIGHT</v>
      </c>
      <c r="K1888" s="15" t="str">
        <f>VLOOKUP(A1888,'Medical Examinations'!A1886:J4221,10,FALSE)</f>
        <v>NORMAL</v>
      </c>
      <c r="L1888" s="15" t="e">
        <f>VLOOKUP(A1888,'Hospitalisation Details'!A1886:J4229,10,FALSE)</f>
        <v>#N/A</v>
      </c>
      <c r="M1888" s="15" t="e">
        <f>VLOOKUP(A1888,'Hospitalisation Details'!A1886:I4229,6,FALSE)</f>
        <v>#N/A</v>
      </c>
      <c r="N1888" s="15" t="e">
        <f>VLOOKUP(A1888,'Hospitalisation Details'!A1886:I4229,7,FALSE)</f>
        <v>#N/A</v>
      </c>
      <c r="O1888" s="15" t="e">
        <f>VLOOKUP(A1888,'Hospitalisation Details'!A1886:I4229,8,FALSE)</f>
        <v>#N/A</v>
      </c>
      <c r="P1888" s="15" t="e">
        <f>VLOOKUP(A1888,'Hospitalisation Details'!A1886:I4229,9,FALSE)</f>
        <v>#N/A</v>
      </c>
      <c r="Q1888" s="15" t="e">
        <f>VLOOKUP(A1888,'Hospitalisation Details'!A1886:K4229,11,FALSE)</f>
        <v>#N/A</v>
      </c>
    </row>
    <row r="1889" spans="1:17" ht="15.6" x14ac:dyDescent="0.3">
      <c r="A1889" s="78" t="s">
        <v>481</v>
      </c>
      <c r="B1889" s="78" t="str">
        <f>VLOOKUP(A1889,'Customer Names'!A1887:C4222,3,FALSE)</f>
        <v>Mr.  Jose Norberto Sr.</v>
      </c>
      <c r="C1889" s="91">
        <f>VLOOKUP(A1889,'Medical Examinations'!A1887:H4222,2,FALSE)</f>
        <v>31.5</v>
      </c>
      <c r="D1889" s="15">
        <f>VLOOKUP(A1889,'Medical Examinations'!A1887:H4222,3,FALSE)</f>
        <v>6.16</v>
      </c>
      <c r="E1889" s="15" t="str">
        <f>VLOOKUP(A1889,'Medical Examinations'!A1887:H4222,4,FALSE)</f>
        <v>No</v>
      </c>
      <c r="F1889" s="15" t="str">
        <f>VLOOKUP(A1889,'Medical Examinations'!A1887:H4222,5,FALSE)</f>
        <v>No</v>
      </c>
      <c r="G1889" s="15" t="str">
        <f>VLOOKUP(A1889,'Medical Examinations'!A1887:H4222,6,FALSE)</f>
        <v>No</v>
      </c>
      <c r="H1889" s="15">
        <f>VLOOKUP(A1889,'Medical Examinations'!A1887:H4222,7,FALSE)</f>
        <v>0</v>
      </c>
      <c r="I1889" s="15" t="str">
        <f>VLOOKUP(A1889,'Medical Examinations'!A1887:H4222,8,FALSE)</f>
        <v>No</v>
      </c>
      <c r="J1889" s="15" t="str">
        <f>VLOOKUP(A1889,'Medical Examinations'!A1887:J4222,9,FALSE)</f>
        <v>OBESITY</v>
      </c>
      <c r="K1889" s="15" t="str">
        <f>VLOOKUP(A1889,'Medical Examinations'!A1887:J4222,10,FALSE)</f>
        <v>PREDIABETES</v>
      </c>
      <c r="L1889" s="15" t="e">
        <f>VLOOKUP(A1889,'Hospitalisation Details'!A1887:J4230,10,FALSE)</f>
        <v>#N/A</v>
      </c>
      <c r="M1889" s="15" t="e">
        <f>VLOOKUP(A1889,'Hospitalisation Details'!A1887:I4230,6,FALSE)</f>
        <v>#N/A</v>
      </c>
      <c r="N1889" s="15" t="e">
        <f>VLOOKUP(A1889,'Hospitalisation Details'!A1887:I4230,7,FALSE)</f>
        <v>#N/A</v>
      </c>
      <c r="O1889" s="15" t="e">
        <f>VLOOKUP(A1889,'Hospitalisation Details'!A1887:I4230,8,FALSE)</f>
        <v>#N/A</v>
      </c>
      <c r="P1889" s="15" t="e">
        <f>VLOOKUP(A1889,'Hospitalisation Details'!A1887:I4230,9,FALSE)</f>
        <v>#N/A</v>
      </c>
      <c r="Q1889" s="15" t="e">
        <f>VLOOKUP(A1889,'Hospitalisation Details'!A1887:K4230,11,FALSE)</f>
        <v>#N/A</v>
      </c>
    </row>
    <row r="1890" spans="1:17" ht="15.6" x14ac:dyDescent="0.3">
      <c r="A1890" s="78" t="s">
        <v>480</v>
      </c>
      <c r="B1890" s="78" t="str">
        <f>VLOOKUP(A1890,'Customer Names'!A1888:C4223,3,FALSE)</f>
        <v>Peter</v>
      </c>
      <c r="C1890" s="91">
        <f>VLOOKUP(A1890,'Medical Examinations'!A1888:H4223,2,FALSE)</f>
        <v>30.03</v>
      </c>
      <c r="D1890" s="15">
        <f>VLOOKUP(A1890,'Medical Examinations'!A1888:H4223,3,FALSE)</f>
        <v>6.41</v>
      </c>
      <c r="E1890" s="15" t="str">
        <f>VLOOKUP(A1890,'Medical Examinations'!A1888:H4223,4,FALSE)</f>
        <v>No</v>
      </c>
      <c r="F1890" s="15" t="str">
        <f>VLOOKUP(A1890,'Medical Examinations'!A1888:H4223,5,FALSE)</f>
        <v>No</v>
      </c>
      <c r="G1890" s="15" t="str">
        <f>VLOOKUP(A1890,'Medical Examinations'!A1888:H4223,6,FALSE)</f>
        <v>No</v>
      </c>
      <c r="H1890" s="15">
        <f>VLOOKUP(A1890,'Medical Examinations'!A1888:H4223,7,FALSE)</f>
        <v>0</v>
      </c>
      <c r="I1890" s="15" t="str">
        <f>VLOOKUP(A1890,'Medical Examinations'!A1888:H4223,8,FALSE)</f>
        <v>No</v>
      </c>
      <c r="J1890" s="15" t="str">
        <f>VLOOKUP(A1890,'Medical Examinations'!A1888:J4223,9,FALSE)</f>
        <v>OBESITY</v>
      </c>
      <c r="K1890" s="15" t="str">
        <f>VLOOKUP(A1890,'Medical Examinations'!A1888:J4223,10,FALSE)</f>
        <v>DIABETES</v>
      </c>
      <c r="L1890" s="15" t="e">
        <f>VLOOKUP(A1890,'Hospitalisation Details'!A1888:J4231,10,FALSE)</f>
        <v>#N/A</v>
      </c>
      <c r="M1890" s="15" t="e">
        <f>VLOOKUP(A1890,'Hospitalisation Details'!A1888:I4231,6,FALSE)</f>
        <v>#N/A</v>
      </c>
      <c r="N1890" s="15" t="e">
        <f>VLOOKUP(A1890,'Hospitalisation Details'!A1888:I4231,7,FALSE)</f>
        <v>#N/A</v>
      </c>
      <c r="O1890" s="15" t="e">
        <f>VLOOKUP(A1890,'Hospitalisation Details'!A1888:I4231,8,FALSE)</f>
        <v>#N/A</v>
      </c>
      <c r="P1890" s="15" t="e">
        <f>VLOOKUP(A1890,'Hospitalisation Details'!A1888:I4231,9,FALSE)</f>
        <v>#N/A</v>
      </c>
      <c r="Q1890" s="15" t="e">
        <f>VLOOKUP(A1890,'Hospitalisation Details'!A1888:K4231,11,FALSE)</f>
        <v>#N/A</v>
      </c>
    </row>
    <row r="1891" spans="1:17" ht="15.6" x14ac:dyDescent="0.3">
      <c r="A1891" s="78" t="s">
        <v>479</v>
      </c>
      <c r="B1891" s="78" t="str">
        <f>VLOOKUP(A1891,'Customer Names'!A1889:C4224,3,FALSE)</f>
        <v>Bryant</v>
      </c>
      <c r="C1891" s="91">
        <f>VLOOKUP(A1891,'Medical Examinations'!A1889:H4224,2,FALSE)</f>
        <v>33.479999999999997</v>
      </c>
      <c r="D1891" s="15">
        <f>VLOOKUP(A1891,'Medical Examinations'!A1889:H4224,3,FALSE)</f>
        <v>8.94</v>
      </c>
      <c r="E1891" s="15" t="str">
        <f>VLOOKUP(A1891,'Medical Examinations'!A1889:H4224,4,FALSE)</f>
        <v>No</v>
      </c>
      <c r="F1891" s="15" t="str">
        <f>VLOOKUP(A1891,'Medical Examinations'!A1889:H4224,5,FALSE)</f>
        <v>No</v>
      </c>
      <c r="G1891" s="15" t="str">
        <f>VLOOKUP(A1891,'Medical Examinations'!A1889:H4224,6,FALSE)</f>
        <v>No</v>
      </c>
      <c r="H1891" s="15">
        <f>VLOOKUP(A1891,'Medical Examinations'!A1889:H4224,7,FALSE)</f>
        <v>0</v>
      </c>
      <c r="I1891" s="15" t="str">
        <f>VLOOKUP(A1891,'Medical Examinations'!A1889:H4224,8,FALSE)</f>
        <v>No</v>
      </c>
      <c r="J1891" s="15" t="str">
        <f>VLOOKUP(A1891,'Medical Examinations'!A1889:J4224,9,FALSE)</f>
        <v>OBESITY</v>
      </c>
      <c r="K1891" s="15" t="str">
        <f>VLOOKUP(A1891,'Medical Examinations'!A1889:J4224,10,FALSE)</f>
        <v>DIABETES</v>
      </c>
      <c r="L1891" s="15" t="e">
        <f>VLOOKUP(A1891,'Hospitalisation Details'!A1889:J4232,10,FALSE)</f>
        <v>#N/A</v>
      </c>
      <c r="M1891" s="15" t="e">
        <f>VLOOKUP(A1891,'Hospitalisation Details'!A1889:I4232,6,FALSE)</f>
        <v>#N/A</v>
      </c>
      <c r="N1891" s="15" t="e">
        <f>VLOOKUP(A1891,'Hospitalisation Details'!A1889:I4232,7,FALSE)</f>
        <v>#N/A</v>
      </c>
      <c r="O1891" s="15" t="e">
        <f>VLOOKUP(A1891,'Hospitalisation Details'!A1889:I4232,8,FALSE)</f>
        <v>#N/A</v>
      </c>
      <c r="P1891" s="15" t="e">
        <f>VLOOKUP(A1891,'Hospitalisation Details'!A1889:I4232,9,FALSE)</f>
        <v>#N/A</v>
      </c>
      <c r="Q1891" s="15" t="e">
        <f>VLOOKUP(A1891,'Hospitalisation Details'!A1889:K4232,11,FALSE)</f>
        <v>#N/A</v>
      </c>
    </row>
    <row r="1892" spans="1:17" ht="15.6" x14ac:dyDescent="0.3">
      <c r="A1892" s="78" t="s">
        <v>478</v>
      </c>
      <c r="B1892" s="78" t="str">
        <f>VLOOKUP(A1892,'Customer Names'!A1890:C4225,3,FALSE)</f>
        <v>Christina</v>
      </c>
      <c r="C1892" s="91">
        <f>VLOOKUP(A1892,'Medical Examinations'!A1890:H4225,2,FALSE)</f>
        <v>16.510000000000002</v>
      </c>
      <c r="D1892" s="15">
        <f>VLOOKUP(A1892,'Medical Examinations'!A1890:H4225,3,FALSE)</f>
        <v>4.42</v>
      </c>
      <c r="E1892" s="15" t="str">
        <f>VLOOKUP(A1892,'Medical Examinations'!A1890:H4225,4,FALSE)</f>
        <v>yes</v>
      </c>
      <c r="F1892" s="15" t="str">
        <f>VLOOKUP(A1892,'Medical Examinations'!A1890:H4225,5,FALSE)</f>
        <v>No</v>
      </c>
      <c r="G1892" s="15" t="str">
        <f>VLOOKUP(A1892,'Medical Examinations'!A1890:H4225,6,FALSE)</f>
        <v>Yes</v>
      </c>
      <c r="H1892" s="15">
        <f>VLOOKUP(A1892,'Medical Examinations'!A1890:H4225,7,FALSE)</f>
        <v>1</v>
      </c>
      <c r="I1892" s="15" t="str">
        <f>VLOOKUP(A1892,'Medical Examinations'!A1890:H4225,8,FALSE)</f>
        <v>No</v>
      </c>
      <c r="J1892" s="15" t="str">
        <f>VLOOKUP(A1892,'Medical Examinations'!A1890:J4225,9,FALSE)</f>
        <v>UNDERWEIGHT</v>
      </c>
      <c r="K1892" s="15" t="str">
        <f>VLOOKUP(A1892,'Medical Examinations'!A1890:J4225,10,FALSE)</f>
        <v>NORMAL</v>
      </c>
      <c r="L1892" s="15" t="e">
        <f>VLOOKUP(A1892,'Hospitalisation Details'!A1890:J4233,10,FALSE)</f>
        <v>#N/A</v>
      </c>
      <c r="M1892" s="15" t="e">
        <f>VLOOKUP(A1892,'Hospitalisation Details'!A1890:I4233,6,FALSE)</f>
        <v>#N/A</v>
      </c>
      <c r="N1892" s="15" t="e">
        <f>VLOOKUP(A1892,'Hospitalisation Details'!A1890:I4233,7,FALSE)</f>
        <v>#N/A</v>
      </c>
      <c r="O1892" s="15" t="e">
        <f>VLOOKUP(A1892,'Hospitalisation Details'!A1890:I4233,8,FALSE)</f>
        <v>#N/A</v>
      </c>
      <c r="P1892" s="15" t="e">
        <f>VLOOKUP(A1892,'Hospitalisation Details'!A1890:I4233,9,FALSE)</f>
        <v>#N/A</v>
      </c>
      <c r="Q1892" s="15" t="e">
        <f>VLOOKUP(A1892,'Hospitalisation Details'!A1890:K4233,11,FALSE)</f>
        <v>#N/A</v>
      </c>
    </row>
    <row r="1893" spans="1:17" ht="15.6" x14ac:dyDescent="0.3">
      <c r="A1893" s="78" t="s">
        <v>477</v>
      </c>
      <c r="B1893" s="78" t="str">
        <f>VLOOKUP(A1893,'Customer Names'!A1891:C4226,3,FALSE)</f>
        <v>John</v>
      </c>
      <c r="C1893" s="91">
        <f>VLOOKUP(A1893,'Medical Examinations'!A1891:H4226,2,FALSE)</f>
        <v>33.155000000000001</v>
      </c>
      <c r="D1893" s="15">
        <f>VLOOKUP(A1893,'Medical Examinations'!A1891:H4226,3,FALSE)</f>
        <v>5.3</v>
      </c>
      <c r="E1893" s="15" t="str">
        <f>VLOOKUP(A1893,'Medical Examinations'!A1891:H4226,4,FALSE)</f>
        <v>yes</v>
      </c>
      <c r="F1893" s="15" t="str">
        <f>VLOOKUP(A1893,'Medical Examinations'!A1891:H4226,5,FALSE)</f>
        <v>No</v>
      </c>
      <c r="G1893" s="15" t="str">
        <f>VLOOKUP(A1893,'Medical Examinations'!A1891:H4226,6,FALSE)</f>
        <v>No</v>
      </c>
      <c r="H1893" s="15">
        <f>VLOOKUP(A1893,'Medical Examinations'!A1891:H4226,7,FALSE)</f>
        <v>1</v>
      </c>
      <c r="I1893" s="15" t="str">
        <f>VLOOKUP(A1893,'Medical Examinations'!A1891:H4226,8,FALSE)</f>
        <v>No</v>
      </c>
      <c r="J1893" s="15" t="str">
        <f>VLOOKUP(A1893,'Medical Examinations'!A1891:J4226,9,FALSE)</f>
        <v>OBESITY</v>
      </c>
      <c r="K1893" s="15" t="str">
        <f>VLOOKUP(A1893,'Medical Examinations'!A1891:J4226,10,FALSE)</f>
        <v>NORMAL</v>
      </c>
      <c r="L1893" s="15" t="e">
        <f>VLOOKUP(A1893,'Hospitalisation Details'!A1891:J4234,10,FALSE)</f>
        <v>#N/A</v>
      </c>
      <c r="M1893" s="15" t="e">
        <f>VLOOKUP(A1893,'Hospitalisation Details'!A1891:I4234,6,FALSE)</f>
        <v>#N/A</v>
      </c>
      <c r="N1893" s="15" t="e">
        <f>VLOOKUP(A1893,'Hospitalisation Details'!A1891:I4234,7,FALSE)</f>
        <v>#N/A</v>
      </c>
      <c r="O1893" s="15" t="e">
        <f>VLOOKUP(A1893,'Hospitalisation Details'!A1891:I4234,8,FALSE)</f>
        <v>#N/A</v>
      </c>
      <c r="P1893" s="15" t="e">
        <f>VLOOKUP(A1893,'Hospitalisation Details'!A1891:I4234,9,FALSE)</f>
        <v>#N/A</v>
      </c>
      <c r="Q1893" s="15" t="e">
        <f>VLOOKUP(A1893,'Hospitalisation Details'!A1891:K4234,11,FALSE)</f>
        <v>#N/A</v>
      </c>
    </row>
    <row r="1894" spans="1:17" ht="15.6" x14ac:dyDescent="0.3">
      <c r="A1894" s="78" t="s">
        <v>476</v>
      </c>
      <c r="B1894" s="78" t="str">
        <f>VLOOKUP(A1894,'Customer Names'!A1892:C4227,3,FALSE)</f>
        <v>Eduardo</v>
      </c>
      <c r="C1894" s="91">
        <f>VLOOKUP(A1894,'Medical Examinations'!A1892:H4227,2,FALSE)</f>
        <v>37.29</v>
      </c>
      <c r="D1894" s="15">
        <f>VLOOKUP(A1894,'Medical Examinations'!A1892:H4227,3,FALSE)</f>
        <v>4.6399999999999997</v>
      </c>
      <c r="E1894" s="15" t="str">
        <f>VLOOKUP(A1894,'Medical Examinations'!A1892:H4227,4,FALSE)</f>
        <v>No</v>
      </c>
      <c r="F1894" s="15" t="str">
        <f>VLOOKUP(A1894,'Medical Examinations'!A1892:H4227,5,FALSE)</f>
        <v>No</v>
      </c>
      <c r="G1894" s="15" t="str">
        <f>VLOOKUP(A1894,'Medical Examinations'!A1892:H4227,6,FALSE)</f>
        <v>Yes</v>
      </c>
      <c r="H1894" s="15">
        <f>VLOOKUP(A1894,'Medical Examinations'!A1892:H4227,7,FALSE)</f>
        <v>1</v>
      </c>
      <c r="I1894" s="15" t="str">
        <f>VLOOKUP(A1894,'Medical Examinations'!A1892:H4227,8,FALSE)</f>
        <v>No</v>
      </c>
      <c r="J1894" s="15" t="str">
        <f>VLOOKUP(A1894,'Medical Examinations'!A1892:J4227,9,FALSE)</f>
        <v>OBESITY</v>
      </c>
      <c r="K1894" s="15" t="str">
        <f>VLOOKUP(A1894,'Medical Examinations'!A1892:J4227,10,FALSE)</f>
        <v>NORMAL</v>
      </c>
      <c r="L1894" s="15" t="e">
        <f>VLOOKUP(A1894,'Hospitalisation Details'!A1892:J4235,10,FALSE)</f>
        <v>#N/A</v>
      </c>
      <c r="M1894" s="15" t="e">
        <f>VLOOKUP(A1894,'Hospitalisation Details'!A1892:I4235,6,FALSE)</f>
        <v>#N/A</v>
      </c>
      <c r="N1894" s="15" t="e">
        <f>VLOOKUP(A1894,'Hospitalisation Details'!A1892:I4235,7,FALSE)</f>
        <v>#N/A</v>
      </c>
      <c r="O1894" s="15" t="e">
        <f>VLOOKUP(A1894,'Hospitalisation Details'!A1892:I4235,8,FALSE)</f>
        <v>#N/A</v>
      </c>
      <c r="P1894" s="15" t="e">
        <f>VLOOKUP(A1894,'Hospitalisation Details'!A1892:I4235,9,FALSE)</f>
        <v>#N/A</v>
      </c>
      <c r="Q1894" s="15" t="e">
        <f>VLOOKUP(A1894,'Hospitalisation Details'!A1892:K4235,11,FALSE)</f>
        <v>#N/A</v>
      </c>
    </row>
    <row r="1895" spans="1:17" ht="15.6" x14ac:dyDescent="0.3">
      <c r="A1895" s="78" t="s">
        <v>475</v>
      </c>
      <c r="B1895" s="78" t="str">
        <f>VLOOKUP(A1895,'Customer Names'!A1893:C4228,3,FALSE)</f>
        <v>Laura M.</v>
      </c>
      <c r="C1895" s="91">
        <f>VLOOKUP(A1895,'Medical Examinations'!A1893:H4228,2,FALSE)</f>
        <v>20.23</v>
      </c>
      <c r="D1895" s="15">
        <f>VLOOKUP(A1895,'Medical Examinations'!A1893:H4228,3,FALSE)</f>
        <v>6.16</v>
      </c>
      <c r="E1895" s="15" t="str">
        <f>VLOOKUP(A1895,'Medical Examinations'!A1893:H4228,4,FALSE)</f>
        <v>yes</v>
      </c>
      <c r="F1895" s="15" t="str">
        <f>VLOOKUP(A1895,'Medical Examinations'!A1893:H4228,5,FALSE)</f>
        <v>No</v>
      </c>
      <c r="G1895" s="15" t="str">
        <f>VLOOKUP(A1895,'Medical Examinations'!A1893:H4228,6,FALSE)</f>
        <v>No</v>
      </c>
      <c r="H1895" s="15">
        <f>VLOOKUP(A1895,'Medical Examinations'!A1893:H4228,7,FALSE)</f>
        <v>1</v>
      </c>
      <c r="I1895" s="15" t="str">
        <f>VLOOKUP(A1895,'Medical Examinations'!A1893:H4228,8,FALSE)</f>
        <v>No</v>
      </c>
      <c r="J1895" s="15" t="str">
        <f>VLOOKUP(A1895,'Medical Examinations'!A1893:J4228,9,FALSE)</f>
        <v>NORMAL WEIGHT</v>
      </c>
      <c r="K1895" s="15" t="str">
        <f>VLOOKUP(A1895,'Medical Examinations'!A1893:J4228,10,FALSE)</f>
        <v>PREDIABETES</v>
      </c>
      <c r="L1895" s="15" t="e">
        <f>VLOOKUP(A1895,'Hospitalisation Details'!A1893:J4236,10,FALSE)</f>
        <v>#N/A</v>
      </c>
      <c r="M1895" s="15" t="e">
        <f>VLOOKUP(A1895,'Hospitalisation Details'!A1893:I4236,6,FALSE)</f>
        <v>#N/A</v>
      </c>
      <c r="N1895" s="15" t="e">
        <f>VLOOKUP(A1895,'Hospitalisation Details'!A1893:I4236,7,FALSE)</f>
        <v>#N/A</v>
      </c>
      <c r="O1895" s="15" t="e">
        <f>VLOOKUP(A1895,'Hospitalisation Details'!A1893:I4236,8,FALSE)</f>
        <v>#N/A</v>
      </c>
      <c r="P1895" s="15" t="e">
        <f>VLOOKUP(A1895,'Hospitalisation Details'!A1893:I4236,9,FALSE)</f>
        <v>#N/A</v>
      </c>
      <c r="Q1895" s="15" t="e">
        <f>VLOOKUP(A1895,'Hospitalisation Details'!A1893:K4236,11,FALSE)</f>
        <v>#N/A</v>
      </c>
    </row>
    <row r="1896" spans="1:17" ht="15.6" x14ac:dyDescent="0.3">
      <c r="A1896" s="78" t="s">
        <v>474</v>
      </c>
      <c r="B1896" s="78" t="str">
        <f>VLOOKUP(A1896,'Customer Names'!A1894:C4229,3,FALSE)</f>
        <v>Charlie</v>
      </c>
      <c r="C1896" s="91">
        <f>VLOOKUP(A1896,'Medical Examinations'!A1894:H4229,2,FALSE)</f>
        <v>28.975000000000001</v>
      </c>
      <c r="D1896" s="15">
        <f>VLOOKUP(A1896,'Medical Examinations'!A1894:H4229,3,FALSE)</f>
        <v>4.12</v>
      </c>
      <c r="E1896" s="15" t="str">
        <f>VLOOKUP(A1896,'Medical Examinations'!A1894:H4229,4,FALSE)</f>
        <v>No</v>
      </c>
      <c r="F1896" s="15" t="str">
        <f>VLOOKUP(A1896,'Medical Examinations'!A1894:H4229,5,FALSE)</f>
        <v>No</v>
      </c>
      <c r="G1896" s="15" t="str">
        <f>VLOOKUP(A1896,'Medical Examinations'!A1894:H4229,6,FALSE)</f>
        <v>Yes</v>
      </c>
      <c r="H1896" s="15">
        <f>VLOOKUP(A1896,'Medical Examinations'!A1894:H4229,7,FALSE)</f>
        <v>1</v>
      </c>
      <c r="I1896" s="15" t="str">
        <f>VLOOKUP(A1896,'Medical Examinations'!A1894:H4229,8,FALSE)</f>
        <v>No</v>
      </c>
      <c r="J1896" s="15" t="str">
        <f>VLOOKUP(A1896,'Medical Examinations'!A1894:J4229,9,FALSE)</f>
        <v>OVERWEIGHT</v>
      </c>
      <c r="K1896" s="15" t="str">
        <f>VLOOKUP(A1896,'Medical Examinations'!A1894:J4229,10,FALSE)</f>
        <v>NORMAL</v>
      </c>
      <c r="L1896" s="15" t="e">
        <f>VLOOKUP(A1896,'Hospitalisation Details'!A1894:J4237,10,FALSE)</f>
        <v>#N/A</v>
      </c>
      <c r="M1896" s="15" t="e">
        <f>VLOOKUP(A1896,'Hospitalisation Details'!A1894:I4237,6,FALSE)</f>
        <v>#N/A</v>
      </c>
      <c r="N1896" s="15" t="e">
        <f>VLOOKUP(A1896,'Hospitalisation Details'!A1894:I4237,7,FALSE)</f>
        <v>#N/A</v>
      </c>
      <c r="O1896" s="15" t="e">
        <f>VLOOKUP(A1896,'Hospitalisation Details'!A1894:I4237,8,FALSE)</f>
        <v>#N/A</v>
      </c>
      <c r="P1896" s="15" t="e">
        <f>VLOOKUP(A1896,'Hospitalisation Details'!A1894:I4237,9,FALSE)</f>
        <v>#N/A</v>
      </c>
      <c r="Q1896" s="15" t="e">
        <f>VLOOKUP(A1896,'Hospitalisation Details'!A1894:K4237,11,FALSE)</f>
        <v>#N/A</v>
      </c>
    </row>
    <row r="1897" spans="1:17" ht="15.6" x14ac:dyDescent="0.3">
      <c r="A1897" s="78" t="s">
        <v>473</v>
      </c>
      <c r="B1897" s="78" t="str">
        <f>VLOOKUP(A1897,'Customer Names'!A1895:C4230,3,FALSE)</f>
        <v>Melissa D.</v>
      </c>
      <c r="C1897" s="91">
        <f>VLOOKUP(A1897,'Medical Examinations'!A1895:H4230,2,FALSE)</f>
        <v>16.420000000000002</v>
      </c>
      <c r="D1897" s="15">
        <f>VLOOKUP(A1897,'Medical Examinations'!A1895:H4230,3,FALSE)</f>
        <v>5.77</v>
      </c>
      <c r="E1897" s="15" t="str">
        <f>VLOOKUP(A1897,'Medical Examinations'!A1895:H4230,4,FALSE)</f>
        <v>yes</v>
      </c>
      <c r="F1897" s="15" t="str">
        <f>VLOOKUP(A1897,'Medical Examinations'!A1895:H4230,5,FALSE)</f>
        <v>No</v>
      </c>
      <c r="G1897" s="15" t="str">
        <f>VLOOKUP(A1897,'Medical Examinations'!A1895:H4230,6,FALSE)</f>
        <v>Yes</v>
      </c>
      <c r="H1897" s="15">
        <f>VLOOKUP(A1897,'Medical Examinations'!A1895:H4230,7,FALSE)</f>
        <v>1</v>
      </c>
      <c r="I1897" s="15" t="str">
        <f>VLOOKUP(A1897,'Medical Examinations'!A1895:H4230,8,FALSE)</f>
        <v>No</v>
      </c>
      <c r="J1897" s="15" t="str">
        <f>VLOOKUP(A1897,'Medical Examinations'!A1895:J4230,9,FALSE)</f>
        <v>UNDERWEIGHT</v>
      </c>
      <c r="K1897" s="15" t="str">
        <f>VLOOKUP(A1897,'Medical Examinations'!A1895:J4230,10,FALSE)</f>
        <v>PREDIABETES</v>
      </c>
      <c r="L1897" s="15" t="e">
        <f>VLOOKUP(A1897,'Hospitalisation Details'!A1895:J4238,10,FALSE)</f>
        <v>#N/A</v>
      </c>
      <c r="M1897" s="15" t="e">
        <f>VLOOKUP(A1897,'Hospitalisation Details'!A1895:I4238,6,FALSE)</f>
        <v>#N/A</v>
      </c>
      <c r="N1897" s="15" t="e">
        <f>VLOOKUP(A1897,'Hospitalisation Details'!A1895:I4238,7,FALSE)</f>
        <v>#N/A</v>
      </c>
      <c r="O1897" s="15" t="e">
        <f>VLOOKUP(A1897,'Hospitalisation Details'!A1895:I4238,8,FALSE)</f>
        <v>#N/A</v>
      </c>
      <c r="P1897" s="15" t="e">
        <f>VLOOKUP(A1897,'Hospitalisation Details'!A1895:I4238,9,FALSE)</f>
        <v>#N/A</v>
      </c>
      <c r="Q1897" s="15" t="e">
        <f>VLOOKUP(A1897,'Hospitalisation Details'!A1895:K4238,11,FALSE)</f>
        <v>#N/A</v>
      </c>
    </row>
    <row r="1898" spans="1:17" ht="15.6" x14ac:dyDescent="0.3">
      <c r="A1898" s="78" t="s">
        <v>472</v>
      </c>
      <c r="B1898" s="78" t="str">
        <f>VLOOKUP(A1898,'Customer Names'!A1896:C4231,3,FALSE)</f>
        <v>Dan C. Jr.</v>
      </c>
      <c r="C1898" s="91">
        <f>VLOOKUP(A1898,'Medical Examinations'!A1896:H4231,2,FALSE)</f>
        <v>17.559999999999999</v>
      </c>
      <c r="D1898" s="15">
        <f>VLOOKUP(A1898,'Medical Examinations'!A1896:H4231,3,FALSE)</f>
        <v>6.2</v>
      </c>
      <c r="E1898" s="15" t="str">
        <f>VLOOKUP(A1898,'Medical Examinations'!A1896:H4231,4,FALSE)</f>
        <v>No</v>
      </c>
      <c r="F1898" s="15" t="str">
        <f>VLOOKUP(A1898,'Medical Examinations'!A1896:H4231,5,FALSE)</f>
        <v>No</v>
      </c>
      <c r="G1898" s="15" t="str">
        <f>VLOOKUP(A1898,'Medical Examinations'!A1896:H4231,6,FALSE)</f>
        <v>No</v>
      </c>
      <c r="H1898" s="15">
        <f>VLOOKUP(A1898,'Medical Examinations'!A1896:H4231,7,FALSE)</f>
        <v>1</v>
      </c>
      <c r="I1898" s="15" t="str">
        <f>VLOOKUP(A1898,'Medical Examinations'!A1896:H4231,8,FALSE)</f>
        <v>No</v>
      </c>
      <c r="J1898" s="15" t="str">
        <f>VLOOKUP(A1898,'Medical Examinations'!A1896:J4231,9,FALSE)</f>
        <v>UNDERWEIGHT</v>
      </c>
      <c r="K1898" s="15" t="str">
        <f>VLOOKUP(A1898,'Medical Examinations'!A1896:J4231,10,FALSE)</f>
        <v>PREDIABETES</v>
      </c>
      <c r="L1898" s="15" t="e">
        <f>VLOOKUP(A1898,'Hospitalisation Details'!A1896:J4239,10,FALSE)</f>
        <v>#N/A</v>
      </c>
      <c r="M1898" s="15" t="e">
        <f>VLOOKUP(A1898,'Hospitalisation Details'!A1896:I4239,6,FALSE)</f>
        <v>#N/A</v>
      </c>
      <c r="N1898" s="15" t="e">
        <f>VLOOKUP(A1898,'Hospitalisation Details'!A1896:I4239,7,FALSE)</f>
        <v>#N/A</v>
      </c>
      <c r="O1898" s="15" t="e">
        <f>VLOOKUP(A1898,'Hospitalisation Details'!A1896:I4239,8,FALSE)</f>
        <v>#N/A</v>
      </c>
      <c r="P1898" s="15" t="e">
        <f>VLOOKUP(A1898,'Hospitalisation Details'!A1896:I4239,9,FALSE)</f>
        <v>#N/A</v>
      </c>
      <c r="Q1898" s="15" t="e">
        <f>VLOOKUP(A1898,'Hospitalisation Details'!A1896:K4239,11,FALSE)</f>
        <v>#N/A</v>
      </c>
    </row>
    <row r="1899" spans="1:17" ht="15.6" x14ac:dyDescent="0.3">
      <c r="A1899" s="78" t="s">
        <v>471</v>
      </c>
      <c r="B1899" s="78" t="str">
        <f>VLOOKUP(A1899,'Customer Names'!A1897:C4232,3,FALSE)</f>
        <v>Matthew</v>
      </c>
      <c r="C1899" s="91">
        <f>VLOOKUP(A1899,'Medical Examinations'!A1897:H4232,2,FALSE)</f>
        <v>24.13</v>
      </c>
      <c r="D1899" s="15">
        <f>VLOOKUP(A1899,'Medical Examinations'!A1897:H4232,3,FALSE)</f>
        <v>4.3899999999999997</v>
      </c>
      <c r="E1899" s="15" t="str">
        <f>VLOOKUP(A1899,'Medical Examinations'!A1897:H4232,4,FALSE)</f>
        <v>No</v>
      </c>
      <c r="F1899" s="15" t="str">
        <f>VLOOKUP(A1899,'Medical Examinations'!A1897:H4232,5,FALSE)</f>
        <v>No</v>
      </c>
      <c r="G1899" s="15" t="str">
        <f>VLOOKUP(A1899,'Medical Examinations'!A1897:H4232,6,FALSE)</f>
        <v>No</v>
      </c>
      <c r="H1899" s="15">
        <f>VLOOKUP(A1899,'Medical Examinations'!A1897:H4232,7,FALSE)</f>
        <v>1</v>
      </c>
      <c r="I1899" s="15" t="str">
        <f>VLOOKUP(A1899,'Medical Examinations'!A1897:H4232,8,FALSE)</f>
        <v>No</v>
      </c>
      <c r="J1899" s="15" t="str">
        <f>VLOOKUP(A1899,'Medical Examinations'!A1897:J4232,9,FALSE)</f>
        <v>NORMAL WEIGHT</v>
      </c>
      <c r="K1899" s="15" t="str">
        <f>VLOOKUP(A1899,'Medical Examinations'!A1897:J4232,10,FALSE)</f>
        <v>NORMAL</v>
      </c>
      <c r="L1899" s="15" t="e">
        <f>VLOOKUP(A1899,'Hospitalisation Details'!A1897:J4240,10,FALSE)</f>
        <v>#N/A</v>
      </c>
      <c r="M1899" s="15" t="e">
        <f>VLOOKUP(A1899,'Hospitalisation Details'!A1897:I4240,6,FALSE)</f>
        <v>#N/A</v>
      </c>
      <c r="N1899" s="15" t="e">
        <f>VLOOKUP(A1899,'Hospitalisation Details'!A1897:I4240,7,FALSE)</f>
        <v>#N/A</v>
      </c>
      <c r="O1899" s="15" t="e">
        <f>VLOOKUP(A1899,'Hospitalisation Details'!A1897:I4240,8,FALSE)</f>
        <v>#N/A</v>
      </c>
      <c r="P1899" s="15" t="e">
        <f>VLOOKUP(A1899,'Hospitalisation Details'!A1897:I4240,9,FALSE)</f>
        <v>#N/A</v>
      </c>
      <c r="Q1899" s="15" t="e">
        <f>VLOOKUP(A1899,'Hospitalisation Details'!A1897:K4240,11,FALSE)</f>
        <v>#N/A</v>
      </c>
    </row>
    <row r="1900" spans="1:17" ht="15.6" x14ac:dyDescent="0.3">
      <c r="A1900" s="78" t="s">
        <v>470</v>
      </c>
      <c r="B1900" s="78" t="str">
        <f>VLOOKUP(A1900,'Customer Names'!A1898:C4233,3,FALSE)</f>
        <v>Wesley C.</v>
      </c>
      <c r="C1900" s="91">
        <f>VLOOKUP(A1900,'Medical Examinations'!A1898:H4233,2,FALSE)</f>
        <v>19.95</v>
      </c>
      <c r="D1900" s="15">
        <f>VLOOKUP(A1900,'Medical Examinations'!A1898:H4233,3,FALSE)</f>
        <v>5.13</v>
      </c>
      <c r="E1900" s="15" t="str">
        <f>VLOOKUP(A1900,'Medical Examinations'!A1898:H4233,4,FALSE)</f>
        <v>No</v>
      </c>
      <c r="F1900" s="15" t="str">
        <f>VLOOKUP(A1900,'Medical Examinations'!A1898:H4233,5,FALSE)</f>
        <v>yes</v>
      </c>
      <c r="G1900" s="15" t="str">
        <f>VLOOKUP(A1900,'Medical Examinations'!A1898:H4233,6,FALSE)</f>
        <v>No</v>
      </c>
      <c r="H1900" s="15">
        <f>VLOOKUP(A1900,'Medical Examinations'!A1898:H4233,7,FALSE)</f>
        <v>2</v>
      </c>
      <c r="I1900" s="15" t="str">
        <f>VLOOKUP(A1900,'Medical Examinations'!A1898:H4233,8,FALSE)</f>
        <v>No</v>
      </c>
      <c r="J1900" s="15" t="str">
        <f>VLOOKUP(A1900,'Medical Examinations'!A1898:J4233,9,FALSE)</f>
        <v>NORMAL WEIGHT</v>
      </c>
      <c r="K1900" s="15" t="str">
        <f>VLOOKUP(A1900,'Medical Examinations'!A1898:J4233,10,FALSE)</f>
        <v>NORMAL</v>
      </c>
      <c r="L1900" s="15" t="e">
        <f>VLOOKUP(A1900,'Hospitalisation Details'!A1898:J4241,10,FALSE)</f>
        <v>#N/A</v>
      </c>
      <c r="M1900" s="15" t="e">
        <f>VLOOKUP(A1900,'Hospitalisation Details'!A1898:I4241,6,FALSE)</f>
        <v>#N/A</v>
      </c>
      <c r="N1900" s="15" t="e">
        <f>VLOOKUP(A1900,'Hospitalisation Details'!A1898:I4241,7,FALSE)</f>
        <v>#N/A</v>
      </c>
      <c r="O1900" s="15" t="e">
        <f>VLOOKUP(A1900,'Hospitalisation Details'!A1898:I4241,8,FALSE)</f>
        <v>#N/A</v>
      </c>
      <c r="P1900" s="15" t="e">
        <f>VLOOKUP(A1900,'Hospitalisation Details'!A1898:I4241,9,FALSE)</f>
        <v>#N/A</v>
      </c>
      <c r="Q1900" s="15" t="e">
        <f>VLOOKUP(A1900,'Hospitalisation Details'!A1898:K4241,11,FALSE)</f>
        <v>#N/A</v>
      </c>
    </row>
    <row r="1901" spans="1:17" ht="15.6" x14ac:dyDescent="0.3">
      <c r="A1901" s="78" t="s">
        <v>469</v>
      </c>
      <c r="B1901" s="78" t="str">
        <f>VLOOKUP(A1901,'Customer Names'!A1899:C4234,3,FALSE)</f>
        <v>Christopher</v>
      </c>
      <c r="C1901" s="91">
        <f>VLOOKUP(A1901,'Medical Examinations'!A1899:H4234,2,FALSE)</f>
        <v>21.24</v>
      </c>
      <c r="D1901" s="15">
        <f>VLOOKUP(A1901,'Medical Examinations'!A1899:H4234,3,FALSE)</f>
        <v>4.49</v>
      </c>
      <c r="E1901" s="15" t="str">
        <f>VLOOKUP(A1901,'Medical Examinations'!A1899:H4234,4,FALSE)</f>
        <v>No</v>
      </c>
      <c r="F1901" s="15" t="str">
        <f>VLOOKUP(A1901,'Medical Examinations'!A1899:H4234,5,FALSE)</f>
        <v>No</v>
      </c>
      <c r="G1901" s="15" t="str">
        <f>VLOOKUP(A1901,'Medical Examinations'!A1899:H4234,6,FALSE)</f>
        <v>No</v>
      </c>
      <c r="H1901" s="15">
        <f>VLOOKUP(A1901,'Medical Examinations'!A1899:H4234,7,FALSE)</f>
        <v>0</v>
      </c>
      <c r="I1901" s="15" t="str">
        <f>VLOOKUP(A1901,'Medical Examinations'!A1899:H4234,8,FALSE)</f>
        <v>No</v>
      </c>
      <c r="J1901" s="15" t="str">
        <f>VLOOKUP(A1901,'Medical Examinations'!A1899:J4234,9,FALSE)</f>
        <v>NORMAL WEIGHT</v>
      </c>
      <c r="K1901" s="15" t="str">
        <f>VLOOKUP(A1901,'Medical Examinations'!A1899:J4234,10,FALSE)</f>
        <v>NORMAL</v>
      </c>
      <c r="L1901" s="15" t="e">
        <f>VLOOKUP(A1901,'Hospitalisation Details'!A1899:J4242,10,FALSE)</f>
        <v>#N/A</v>
      </c>
      <c r="M1901" s="15" t="e">
        <f>VLOOKUP(A1901,'Hospitalisation Details'!A1899:I4242,6,FALSE)</f>
        <v>#N/A</v>
      </c>
      <c r="N1901" s="15" t="e">
        <f>VLOOKUP(A1901,'Hospitalisation Details'!A1899:I4242,7,FALSE)</f>
        <v>#N/A</v>
      </c>
      <c r="O1901" s="15" t="e">
        <f>VLOOKUP(A1901,'Hospitalisation Details'!A1899:I4242,8,FALSE)</f>
        <v>#N/A</v>
      </c>
      <c r="P1901" s="15" t="e">
        <f>VLOOKUP(A1901,'Hospitalisation Details'!A1899:I4242,9,FALSE)</f>
        <v>#N/A</v>
      </c>
      <c r="Q1901" s="15" t="e">
        <f>VLOOKUP(A1901,'Hospitalisation Details'!A1899:K4242,11,FALSE)</f>
        <v>#N/A</v>
      </c>
    </row>
    <row r="1902" spans="1:17" ht="15.6" x14ac:dyDescent="0.3">
      <c r="A1902" s="78" t="s">
        <v>468</v>
      </c>
      <c r="B1902" s="78" t="str">
        <f>VLOOKUP(A1902,'Customer Names'!A1900:C4235,3,FALSE)</f>
        <v>Jessica</v>
      </c>
      <c r="C1902" s="91">
        <f>VLOOKUP(A1902,'Medical Examinations'!A1900:H4235,2,FALSE)</f>
        <v>44.22</v>
      </c>
      <c r="D1902" s="15">
        <f>VLOOKUP(A1902,'Medical Examinations'!A1900:H4235,3,FALSE)</f>
        <v>6.35</v>
      </c>
      <c r="E1902" s="15" t="str">
        <f>VLOOKUP(A1902,'Medical Examinations'!A1900:H4235,4,FALSE)</f>
        <v>No</v>
      </c>
      <c r="F1902" s="15" t="str">
        <f>VLOOKUP(A1902,'Medical Examinations'!A1900:H4235,5,FALSE)</f>
        <v>No</v>
      </c>
      <c r="G1902" s="15" t="str">
        <f>VLOOKUP(A1902,'Medical Examinations'!A1900:H4235,6,FALSE)</f>
        <v>No</v>
      </c>
      <c r="H1902" s="15">
        <f>VLOOKUP(A1902,'Medical Examinations'!A1900:H4235,7,FALSE)</f>
        <v>0</v>
      </c>
      <c r="I1902" s="15" t="str">
        <f>VLOOKUP(A1902,'Medical Examinations'!A1900:H4235,8,FALSE)</f>
        <v>No</v>
      </c>
      <c r="J1902" s="15" t="str">
        <f>VLOOKUP(A1902,'Medical Examinations'!A1900:J4235,9,FALSE)</f>
        <v>OBESITY</v>
      </c>
      <c r="K1902" s="15" t="str">
        <f>VLOOKUP(A1902,'Medical Examinations'!A1900:J4235,10,FALSE)</f>
        <v>PREDIABETES</v>
      </c>
      <c r="L1902" s="15" t="e">
        <f>VLOOKUP(A1902,'Hospitalisation Details'!A1900:J4243,10,FALSE)</f>
        <v>#N/A</v>
      </c>
      <c r="M1902" s="15" t="e">
        <f>VLOOKUP(A1902,'Hospitalisation Details'!A1900:I4243,6,FALSE)</f>
        <v>#N/A</v>
      </c>
      <c r="N1902" s="15" t="e">
        <f>VLOOKUP(A1902,'Hospitalisation Details'!A1900:I4243,7,FALSE)</f>
        <v>#N/A</v>
      </c>
      <c r="O1902" s="15" t="e">
        <f>VLOOKUP(A1902,'Hospitalisation Details'!A1900:I4243,8,FALSE)</f>
        <v>#N/A</v>
      </c>
      <c r="P1902" s="15" t="e">
        <f>VLOOKUP(A1902,'Hospitalisation Details'!A1900:I4243,9,FALSE)</f>
        <v>#N/A</v>
      </c>
      <c r="Q1902" s="15" t="e">
        <f>VLOOKUP(A1902,'Hospitalisation Details'!A1900:K4243,11,FALSE)</f>
        <v>#N/A</v>
      </c>
    </row>
    <row r="1903" spans="1:17" ht="15.6" x14ac:dyDescent="0.3">
      <c r="A1903" s="78" t="s">
        <v>467</v>
      </c>
      <c r="B1903" s="78" t="str">
        <f>VLOOKUP(A1903,'Customer Names'!A1901:C4236,3,FALSE)</f>
        <v>Christin</v>
      </c>
      <c r="C1903" s="91">
        <f>VLOOKUP(A1903,'Medical Examinations'!A1901:H4236,2,FALSE)</f>
        <v>41.1</v>
      </c>
      <c r="D1903" s="15">
        <f>VLOOKUP(A1903,'Medical Examinations'!A1901:H4236,3,FALSE)</f>
        <v>5.79</v>
      </c>
      <c r="E1903" s="15" t="str">
        <f>VLOOKUP(A1903,'Medical Examinations'!A1901:H4236,4,FALSE)</f>
        <v>No</v>
      </c>
      <c r="F1903" s="15" t="str">
        <f>VLOOKUP(A1903,'Medical Examinations'!A1901:H4236,5,FALSE)</f>
        <v>No</v>
      </c>
      <c r="G1903" s="15" t="str">
        <f>VLOOKUP(A1903,'Medical Examinations'!A1901:H4236,6,FALSE)</f>
        <v>No</v>
      </c>
      <c r="H1903" s="15">
        <f>VLOOKUP(A1903,'Medical Examinations'!A1901:H4236,7,FALSE)</f>
        <v>0</v>
      </c>
      <c r="I1903" s="15" t="str">
        <f>VLOOKUP(A1903,'Medical Examinations'!A1901:H4236,8,FALSE)</f>
        <v>No</v>
      </c>
      <c r="J1903" s="15" t="str">
        <f>VLOOKUP(A1903,'Medical Examinations'!A1901:J4236,9,FALSE)</f>
        <v>OBESITY</v>
      </c>
      <c r="K1903" s="15" t="str">
        <f>VLOOKUP(A1903,'Medical Examinations'!A1901:J4236,10,FALSE)</f>
        <v>PREDIABETES</v>
      </c>
      <c r="L1903" s="15" t="e">
        <f>VLOOKUP(A1903,'Hospitalisation Details'!A1901:J4244,10,FALSE)</f>
        <v>#N/A</v>
      </c>
      <c r="M1903" s="15" t="e">
        <f>VLOOKUP(A1903,'Hospitalisation Details'!A1901:I4244,6,FALSE)</f>
        <v>#N/A</v>
      </c>
      <c r="N1903" s="15" t="e">
        <f>VLOOKUP(A1903,'Hospitalisation Details'!A1901:I4244,7,FALSE)</f>
        <v>#N/A</v>
      </c>
      <c r="O1903" s="15" t="e">
        <f>VLOOKUP(A1903,'Hospitalisation Details'!A1901:I4244,8,FALSE)</f>
        <v>#N/A</v>
      </c>
      <c r="P1903" s="15" t="e">
        <f>VLOOKUP(A1903,'Hospitalisation Details'!A1901:I4244,9,FALSE)</f>
        <v>#N/A</v>
      </c>
      <c r="Q1903" s="15" t="e">
        <f>VLOOKUP(A1903,'Hospitalisation Details'!A1901:K4244,11,FALSE)</f>
        <v>#N/A</v>
      </c>
    </row>
    <row r="1904" spans="1:17" ht="15.6" x14ac:dyDescent="0.3">
      <c r="A1904" s="78" t="s">
        <v>466</v>
      </c>
      <c r="B1904" s="78" t="str">
        <f>VLOOKUP(A1904,'Customer Names'!A1902:C4237,3,FALSE)</f>
        <v>Sara</v>
      </c>
      <c r="C1904" s="91">
        <f>VLOOKUP(A1904,'Medical Examinations'!A1902:H4237,2,FALSE)</f>
        <v>34.200000000000003</v>
      </c>
      <c r="D1904" s="15">
        <f>VLOOKUP(A1904,'Medical Examinations'!A1902:H4237,3,FALSE)</f>
        <v>4.78</v>
      </c>
      <c r="E1904" s="15" t="str">
        <f>VLOOKUP(A1904,'Medical Examinations'!A1902:H4237,4,FALSE)</f>
        <v>yes</v>
      </c>
      <c r="F1904" s="15" t="str">
        <f>VLOOKUP(A1904,'Medical Examinations'!A1902:H4237,5,FALSE)</f>
        <v>No</v>
      </c>
      <c r="G1904" s="15" t="str">
        <f>VLOOKUP(A1904,'Medical Examinations'!A1902:H4237,6,FALSE)</f>
        <v>No</v>
      </c>
      <c r="H1904" s="15">
        <f>VLOOKUP(A1904,'Medical Examinations'!A1902:H4237,7,FALSE)</f>
        <v>0</v>
      </c>
      <c r="I1904" s="15" t="str">
        <f>VLOOKUP(A1904,'Medical Examinations'!A1902:H4237,8,FALSE)</f>
        <v>No</v>
      </c>
      <c r="J1904" s="15" t="str">
        <f>VLOOKUP(A1904,'Medical Examinations'!A1902:J4237,9,FALSE)</f>
        <v>OBESITY</v>
      </c>
      <c r="K1904" s="15" t="str">
        <f>VLOOKUP(A1904,'Medical Examinations'!A1902:J4237,10,FALSE)</f>
        <v>NORMAL</v>
      </c>
      <c r="L1904" s="15" t="e">
        <f>VLOOKUP(A1904,'Hospitalisation Details'!A1902:J4245,10,FALSE)</f>
        <v>#N/A</v>
      </c>
      <c r="M1904" s="15" t="e">
        <f>VLOOKUP(A1904,'Hospitalisation Details'!A1902:I4245,6,FALSE)</f>
        <v>#N/A</v>
      </c>
      <c r="N1904" s="15" t="e">
        <f>VLOOKUP(A1904,'Hospitalisation Details'!A1902:I4245,7,FALSE)</f>
        <v>#N/A</v>
      </c>
      <c r="O1904" s="15" t="e">
        <f>VLOOKUP(A1904,'Hospitalisation Details'!A1902:I4245,8,FALSE)</f>
        <v>#N/A</v>
      </c>
      <c r="P1904" s="15" t="e">
        <f>VLOOKUP(A1904,'Hospitalisation Details'!A1902:I4245,9,FALSE)</f>
        <v>#N/A</v>
      </c>
      <c r="Q1904" s="15" t="e">
        <f>VLOOKUP(A1904,'Hospitalisation Details'!A1902:K4245,11,FALSE)</f>
        <v>#N/A</v>
      </c>
    </row>
    <row r="1905" spans="1:17" ht="15.6" x14ac:dyDescent="0.3">
      <c r="A1905" s="78" t="s">
        <v>465</v>
      </c>
      <c r="B1905" s="78" t="str">
        <f>VLOOKUP(A1905,'Customer Names'!A1903:C4238,3,FALSE)</f>
        <v>Elizabeth</v>
      </c>
      <c r="C1905" s="91">
        <f>VLOOKUP(A1905,'Medical Examinations'!A1903:H4238,2,FALSE)</f>
        <v>29.92</v>
      </c>
      <c r="D1905" s="15">
        <f>VLOOKUP(A1905,'Medical Examinations'!A1903:H4238,3,FALSE)</f>
        <v>6.02</v>
      </c>
      <c r="E1905" s="15" t="str">
        <f>VLOOKUP(A1905,'Medical Examinations'!A1903:H4238,4,FALSE)</f>
        <v>yes</v>
      </c>
      <c r="F1905" s="15" t="str">
        <f>VLOOKUP(A1905,'Medical Examinations'!A1903:H4238,5,FALSE)</f>
        <v>No</v>
      </c>
      <c r="G1905" s="15" t="str">
        <f>VLOOKUP(A1905,'Medical Examinations'!A1903:H4238,6,FALSE)</f>
        <v>No</v>
      </c>
      <c r="H1905" s="15">
        <f>VLOOKUP(A1905,'Medical Examinations'!A1903:H4238,7,FALSE)</f>
        <v>0</v>
      </c>
      <c r="I1905" s="15" t="str">
        <f>VLOOKUP(A1905,'Medical Examinations'!A1903:H4238,8,FALSE)</f>
        <v>No</v>
      </c>
      <c r="J1905" s="15" t="b">
        <f>VLOOKUP(A1905,'Medical Examinations'!A1903:J4238,9,FALSE)</f>
        <v>0</v>
      </c>
      <c r="K1905" s="15" t="str">
        <f>VLOOKUP(A1905,'Medical Examinations'!A1903:J4238,10,FALSE)</f>
        <v>PREDIABETES</v>
      </c>
      <c r="L1905" s="15" t="e">
        <f>VLOOKUP(A1905,'Hospitalisation Details'!A1903:J4246,10,FALSE)</f>
        <v>#N/A</v>
      </c>
      <c r="M1905" s="15" t="e">
        <f>VLOOKUP(A1905,'Hospitalisation Details'!A1903:I4246,6,FALSE)</f>
        <v>#N/A</v>
      </c>
      <c r="N1905" s="15" t="e">
        <f>VLOOKUP(A1905,'Hospitalisation Details'!A1903:I4246,7,FALSE)</f>
        <v>#N/A</v>
      </c>
      <c r="O1905" s="15" t="e">
        <f>VLOOKUP(A1905,'Hospitalisation Details'!A1903:I4246,8,FALSE)</f>
        <v>#N/A</v>
      </c>
      <c r="P1905" s="15" t="e">
        <f>VLOOKUP(A1905,'Hospitalisation Details'!A1903:I4246,9,FALSE)</f>
        <v>#N/A</v>
      </c>
      <c r="Q1905" s="15" t="e">
        <f>VLOOKUP(A1905,'Hospitalisation Details'!A1903:K4246,11,FALSE)</f>
        <v>#N/A</v>
      </c>
    </row>
    <row r="1906" spans="1:17" ht="15.6" x14ac:dyDescent="0.3">
      <c r="A1906" s="78" t="s">
        <v>464</v>
      </c>
      <c r="B1906" s="78" t="str">
        <f>VLOOKUP(A1906,'Customer Names'!A1904:C4239,3,FALSE)</f>
        <v>Margaret P.</v>
      </c>
      <c r="C1906" s="91">
        <f>VLOOKUP(A1906,'Medical Examinations'!A1904:H4239,2,FALSE)</f>
        <v>28.93</v>
      </c>
      <c r="D1906" s="15">
        <f>VLOOKUP(A1906,'Medical Examinations'!A1904:H4239,3,FALSE)</f>
        <v>4.4400000000000004</v>
      </c>
      <c r="E1906" s="15" t="str">
        <f>VLOOKUP(A1906,'Medical Examinations'!A1904:H4239,4,FALSE)</f>
        <v>No</v>
      </c>
      <c r="F1906" s="15" t="str">
        <f>VLOOKUP(A1906,'Medical Examinations'!A1904:H4239,5,FALSE)</f>
        <v>No</v>
      </c>
      <c r="G1906" s="15" t="str">
        <f>VLOOKUP(A1906,'Medical Examinations'!A1904:H4239,6,FALSE)</f>
        <v>No</v>
      </c>
      <c r="H1906" s="15">
        <f>VLOOKUP(A1906,'Medical Examinations'!A1904:H4239,7,FALSE)</f>
        <v>0</v>
      </c>
      <c r="I1906" s="15" t="str">
        <f>VLOOKUP(A1906,'Medical Examinations'!A1904:H4239,8,FALSE)</f>
        <v>No</v>
      </c>
      <c r="J1906" s="15" t="str">
        <f>VLOOKUP(A1906,'Medical Examinations'!A1904:J4239,9,FALSE)</f>
        <v>OVERWEIGHT</v>
      </c>
      <c r="K1906" s="15" t="str">
        <f>VLOOKUP(A1906,'Medical Examinations'!A1904:J4239,10,FALSE)</f>
        <v>NORMAL</v>
      </c>
      <c r="L1906" s="15" t="e">
        <f>VLOOKUP(A1906,'Hospitalisation Details'!A1904:J4247,10,FALSE)</f>
        <v>#N/A</v>
      </c>
      <c r="M1906" s="15" t="e">
        <f>VLOOKUP(A1906,'Hospitalisation Details'!A1904:I4247,6,FALSE)</f>
        <v>#N/A</v>
      </c>
      <c r="N1906" s="15" t="e">
        <f>VLOOKUP(A1906,'Hospitalisation Details'!A1904:I4247,7,FALSE)</f>
        <v>#N/A</v>
      </c>
      <c r="O1906" s="15" t="e">
        <f>VLOOKUP(A1906,'Hospitalisation Details'!A1904:I4247,8,FALSE)</f>
        <v>#N/A</v>
      </c>
      <c r="P1906" s="15" t="e">
        <f>VLOOKUP(A1906,'Hospitalisation Details'!A1904:I4247,9,FALSE)</f>
        <v>#N/A</v>
      </c>
      <c r="Q1906" s="15" t="e">
        <f>VLOOKUP(A1906,'Hospitalisation Details'!A1904:K4247,11,FALSE)</f>
        <v>#N/A</v>
      </c>
    </row>
    <row r="1907" spans="1:17" ht="15.6" x14ac:dyDescent="0.3">
      <c r="A1907" s="78" t="s">
        <v>463</v>
      </c>
      <c r="B1907" s="78" t="str">
        <f>VLOOKUP(A1907,'Customer Names'!A1905:C4240,3,FALSE)</f>
        <v>Tiffany K</v>
      </c>
      <c r="C1907" s="91">
        <f>VLOOKUP(A1907,'Medical Examinations'!A1905:H4240,2,FALSE)</f>
        <v>31.254999999999999</v>
      </c>
      <c r="D1907" s="15">
        <f>VLOOKUP(A1907,'Medical Examinations'!A1905:H4240,3,FALSE)</f>
        <v>5.84</v>
      </c>
      <c r="E1907" s="15" t="str">
        <f>VLOOKUP(A1907,'Medical Examinations'!A1905:H4240,4,FALSE)</f>
        <v>yes</v>
      </c>
      <c r="F1907" s="15" t="str">
        <f>VLOOKUP(A1907,'Medical Examinations'!A1905:H4240,5,FALSE)</f>
        <v>No</v>
      </c>
      <c r="G1907" s="15" t="str">
        <f>VLOOKUP(A1907,'Medical Examinations'!A1905:H4240,6,FALSE)</f>
        <v>No</v>
      </c>
      <c r="H1907" s="15">
        <f>VLOOKUP(A1907,'Medical Examinations'!A1905:H4240,7,FALSE)</f>
        <v>1</v>
      </c>
      <c r="I1907" s="15" t="str">
        <f>VLOOKUP(A1907,'Medical Examinations'!A1905:H4240,8,FALSE)</f>
        <v>No</v>
      </c>
      <c r="J1907" s="15" t="str">
        <f>VLOOKUP(A1907,'Medical Examinations'!A1905:J4240,9,FALSE)</f>
        <v>OBESITY</v>
      </c>
      <c r="K1907" s="15" t="str">
        <f>VLOOKUP(A1907,'Medical Examinations'!A1905:J4240,10,FALSE)</f>
        <v>PREDIABETES</v>
      </c>
      <c r="L1907" s="15" t="e">
        <f>VLOOKUP(A1907,'Hospitalisation Details'!A1905:J4248,10,FALSE)</f>
        <v>#N/A</v>
      </c>
      <c r="M1907" s="15" t="e">
        <f>VLOOKUP(A1907,'Hospitalisation Details'!A1905:I4248,6,FALSE)</f>
        <v>#N/A</v>
      </c>
      <c r="N1907" s="15" t="e">
        <f>VLOOKUP(A1907,'Hospitalisation Details'!A1905:I4248,7,FALSE)</f>
        <v>#N/A</v>
      </c>
      <c r="O1907" s="15" t="e">
        <f>VLOOKUP(A1907,'Hospitalisation Details'!A1905:I4248,8,FALSE)</f>
        <v>#N/A</v>
      </c>
      <c r="P1907" s="15" t="e">
        <f>VLOOKUP(A1907,'Hospitalisation Details'!A1905:I4248,9,FALSE)</f>
        <v>#N/A</v>
      </c>
      <c r="Q1907" s="15" t="e">
        <f>VLOOKUP(A1907,'Hospitalisation Details'!A1905:K4248,11,FALSE)</f>
        <v>#N/A</v>
      </c>
    </row>
    <row r="1908" spans="1:17" ht="15.6" x14ac:dyDescent="0.3">
      <c r="A1908" s="78" t="s">
        <v>462</v>
      </c>
      <c r="B1908" s="78" t="str">
        <f>VLOOKUP(A1908,'Customer Names'!A1906:C4241,3,FALSE)</f>
        <v>David M.</v>
      </c>
      <c r="C1908" s="91">
        <f>VLOOKUP(A1908,'Medical Examinations'!A1906:H4241,2,FALSE)</f>
        <v>29.83</v>
      </c>
      <c r="D1908" s="15">
        <f>VLOOKUP(A1908,'Medical Examinations'!A1906:H4241,3,FALSE)</f>
        <v>5.39</v>
      </c>
      <c r="E1908" s="15" t="str">
        <f>VLOOKUP(A1908,'Medical Examinations'!A1906:H4241,4,FALSE)</f>
        <v>No</v>
      </c>
      <c r="F1908" s="15" t="str">
        <f>VLOOKUP(A1908,'Medical Examinations'!A1906:H4241,5,FALSE)</f>
        <v>No</v>
      </c>
      <c r="G1908" s="15" t="str">
        <f>VLOOKUP(A1908,'Medical Examinations'!A1906:H4241,6,FALSE)</f>
        <v>No</v>
      </c>
      <c r="H1908" s="15">
        <f>VLOOKUP(A1908,'Medical Examinations'!A1906:H4241,7,FALSE)</f>
        <v>0</v>
      </c>
      <c r="I1908" s="15" t="str">
        <f>VLOOKUP(A1908,'Medical Examinations'!A1906:H4241,8,FALSE)</f>
        <v>No</v>
      </c>
      <c r="J1908" s="15" t="str">
        <f>VLOOKUP(A1908,'Medical Examinations'!A1906:J4241,9,FALSE)</f>
        <v>OVERWEIGHT</v>
      </c>
      <c r="K1908" s="15" t="str">
        <f>VLOOKUP(A1908,'Medical Examinations'!A1906:J4241,10,FALSE)</f>
        <v>NORMAL</v>
      </c>
      <c r="L1908" s="15" t="e">
        <f>VLOOKUP(A1908,'Hospitalisation Details'!A1906:J4249,10,FALSE)</f>
        <v>#N/A</v>
      </c>
      <c r="M1908" s="15" t="e">
        <f>VLOOKUP(A1908,'Hospitalisation Details'!A1906:I4249,6,FALSE)</f>
        <v>#N/A</v>
      </c>
      <c r="N1908" s="15" t="e">
        <f>VLOOKUP(A1908,'Hospitalisation Details'!A1906:I4249,7,FALSE)</f>
        <v>#N/A</v>
      </c>
      <c r="O1908" s="15" t="e">
        <f>VLOOKUP(A1908,'Hospitalisation Details'!A1906:I4249,8,FALSE)</f>
        <v>#N/A</v>
      </c>
      <c r="P1908" s="15" t="e">
        <f>VLOOKUP(A1908,'Hospitalisation Details'!A1906:I4249,9,FALSE)</f>
        <v>#N/A</v>
      </c>
      <c r="Q1908" s="15" t="e">
        <f>VLOOKUP(A1908,'Hospitalisation Details'!A1906:K4249,11,FALSE)</f>
        <v>#N/A</v>
      </c>
    </row>
    <row r="1909" spans="1:17" ht="15.6" x14ac:dyDescent="0.3">
      <c r="A1909" s="78" t="s">
        <v>461</v>
      </c>
      <c r="B1909" s="78" t="str">
        <f>VLOOKUP(A1909,'Customer Names'!A1907:C4242,3,FALSE)</f>
        <v>Christine E</v>
      </c>
      <c r="C1909" s="91">
        <f>VLOOKUP(A1909,'Medical Examinations'!A1907:H4242,2,FALSE)</f>
        <v>29.59</v>
      </c>
      <c r="D1909" s="15">
        <f>VLOOKUP(A1909,'Medical Examinations'!A1907:H4242,3,FALSE)</f>
        <v>6.16</v>
      </c>
      <c r="E1909" s="15" t="str">
        <f>VLOOKUP(A1909,'Medical Examinations'!A1907:H4242,4,FALSE)</f>
        <v>No</v>
      </c>
      <c r="F1909" s="15" t="str">
        <f>VLOOKUP(A1909,'Medical Examinations'!A1907:H4242,5,FALSE)</f>
        <v>No</v>
      </c>
      <c r="G1909" s="15" t="str">
        <f>VLOOKUP(A1909,'Medical Examinations'!A1907:H4242,6,FALSE)</f>
        <v>Yes</v>
      </c>
      <c r="H1909" s="15">
        <f>VLOOKUP(A1909,'Medical Examinations'!A1907:H4242,7,FALSE)</f>
        <v>1</v>
      </c>
      <c r="I1909" s="15" t="str">
        <f>VLOOKUP(A1909,'Medical Examinations'!A1907:H4242,8,FALSE)</f>
        <v>No</v>
      </c>
      <c r="J1909" s="15" t="str">
        <f>VLOOKUP(A1909,'Medical Examinations'!A1907:J4242,9,FALSE)</f>
        <v>OVERWEIGHT</v>
      </c>
      <c r="K1909" s="15" t="str">
        <f>VLOOKUP(A1909,'Medical Examinations'!A1907:J4242,10,FALSE)</f>
        <v>PREDIABETES</v>
      </c>
      <c r="L1909" s="15" t="e">
        <f>VLOOKUP(A1909,'Hospitalisation Details'!A1907:J4250,10,FALSE)</f>
        <v>#N/A</v>
      </c>
      <c r="M1909" s="15" t="e">
        <f>VLOOKUP(A1909,'Hospitalisation Details'!A1907:I4250,6,FALSE)</f>
        <v>#N/A</v>
      </c>
      <c r="N1909" s="15" t="e">
        <f>VLOOKUP(A1909,'Hospitalisation Details'!A1907:I4250,7,FALSE)</f>
        <v>#N/A</v>
      </c>
      <c r="O1909" s="15" t="e">
        <f>VLOOKUP(A1909,'Hospitalisation Details'!A1907:I4250,8,FALSE)</f>
        <v>#N/A</v>
      </c>
      <c r="P1909" s="15" t="e">
        <f>VLOOKUP(A1909,'Hospitalisation Details'!A1907:I4250,9,FALSE)</f>
        <v>#N/A</v>
      </c>
      <c r="Q1909" s="15" t="e">
        <f>VLOOKUP(A1909,'Hospitalisation Details'!A1907:K4250,11,FALSE)</f>
        <v>#N/A</v>
      </c>
    </row>
    <row r="1910" spans="1:17" ht="15.6" x14ac:dyDescent="0.3">
      <c r="A1910" s="78" t="s">
        <v>460</v>
      </c>
      <c r="B1910" s="78" t="str">
        <f>VLOOKUP(A1910,'Customer Names'!A1908:C4243,3,FALSE)</f>
        <v>Ms.  Donna</v>
      </c>
      <c r="C1910" s="91">
        <f>VLOOKUP(A1910,'Medical Examinations'!A1908:H4243,2,FALSE)</f>
        <v>31.16</v>
      </c>
      <c r="D1910" s="15">
        <f>VLOOKUP(A1910,'Medical Examinations'!A1908:H4243,3,FALSE)</f>
        <v>4.49</v>
      </c>
      <c r="E1910" s="15" t="str">
        <f>VLOOKUP(A1910,'Medical Examinations'!A1908:H4243,4,FALSE)</f>
        <v>No</v>
      </c>
      <c r="F1910" s="15" t="str">
        <f>VLOOKUP(A1910,'Medical Examinations'!A1908:H4243,5,FALSE)</f>
        <v>No</v>
      </c>
      <c r="G1910" s="15" t="str">
        <f>VLOOKUP(A1910,'Medical Examinations'!A1908:H4243,6,FALSE)</f>
        <v>Yes</v>
      </c>
      <c r="H1910" s="15">
        <f>VLOOKUP(A1910,'Medical Examinations'!A1908:H4243,7,FALSE)</f>
        <v>1</v>
      </c>
      <c r="I1910" s="15" t="str">
        <f>VLOOKUP(A1910,'Medical Examinations'!A1908:H4243,8,FALSE)</f>
        <v>No</v>
      </c>
      <c r="J1910" s="15" t="str">
        <f>VLOOKUP(A1910,'Medical Examinations'!A1908:J4243,9,FALSE)</f>
        <v>OBESITY</v>
      </c>
      <c r="K1910" s="15" t="str">
        <f>VLOOKUP(A1910,'Medical Examinations'!A1908:J4243,10,FALSE)</f>
        <v>NORMAL</v>
      </c>
      <c r="L1910" s="15" t="e">
        <f>VLOOKUP(A1910,'Hospitalisation Details'!A1908:J4251,10,FALSE)</f>
        <v>#N/A</v>
      </c>
      <c r="M1910" s="15" t="e">
        <f>VLOOKUP(A1910,'Hospitalisation Details'!A1908:I4251,6,FALSE)</f>
        <v>#N/A</v>
      </c>
      <c r="N1910" s="15" t="e">
        <f>VLOOKUP(A1910,'Hospitalisation Details'!A1908:I4251,7,FALSE)</f>
        <v>#N/A</v>
      </c>
      <c r="O1910" s="15" t="e">
        <f>VLOOKUP(A1910,'Hospitalisation Details'!A1908:I4251,8,FALSE)</f>
        <v>#N/A</v>
      </c>
      <c r="P1910" s="15" t="e">
        <f>VLOOKUP(A1910,'Hospitalisation Details'!A1908:I4251,9,FALSE)</f>
        <v>#N/A</v>
      </c>
      <c r="Q1910" s="15" t="e">
        <f>VLOOKUP(A1910,'Hospitalisation Details'!A1908:K4251,11,FALSE)</f>
        <v>#N/A</v>
      </c>
    </row>
    <row r="1911" spans="1:17" ht="15.6" x14ac:dyDescent="0.3">
      <c r="A1911" s="78" t="s">
        <v>459</v>
      </c>
      <c r="B1911" s="78" t="str">
        <f>VLOOKUP(A1911,'Customer Names'!A1909:C4244,3,FALSE)</f>
        <v>Rod</v>
      </c>
      <c r="C1911" s="91">
        <f>VLOOKUP(A1911,'Medical Examinations'!A1909:H4244,2,FALSE)</f>
        <v>34.21</v>
      </c>
      <c r="D1911" s="15">
        <f>VLOOKUP(A1911,'Medical Examinations'!A1909:H4244,3,FALSE)</f>
        <v>4.4800000000000004</v>
      </c>
      <c r="E1911" s="15" t="str">
        <f>VLOOKUP(A1911,'Medical Examinations'!A1909:H4244,4,FALSE)</f>
        <v>yes</v>
      </c>
      <c r="F1911" s="15" t="str">
        <f>VLOOKUP(A1911,'Medical Examinations'!A1909:H4244,5,FALSE)</f>
        <v>No</v>
      </c>
      <c r="G1911" s="15" t="str">
        <f>VLOOKUP(A1911,'Medical Examinations'!A1909:H4244,6,FALSE)</f>
        <v>No</v>
      </c>
      <c r="H1911" s="15">
        <f>VLOOKUP(A1911,'Medical Examinations'!A1909:H4244,7,FALSE)</f>
        <v>1</v>
      </c>
      <c r="I1911" s="15" t="str">
        <f>VLOOKUP(A1911,'Medical Examinations'!A1909:H4244,8,FALSE)</f>
        <v>No</v>
      </c>
      <c r="J1911" s="15" t="str">
        <f>VLOOKUP(A1911,'Medical Examinations'!A1909:J4244,9,FALSE)</f>
        <v>OBESITY</v>
      </c>
      <c r="K1911" s="15" t="str">
        <f>VLOOKUP(A1911,'Medical Examinations'!A1909:J4244,10,FALSE)</f>
        <v>NORMAL</v>
      </c>
      <c r="L1911" s="15" t="e">
        <f>VLOOKUP(A1911,'Hospitalisation Details'!A1909:J4252,10,FALSE)</f>
        <v>#N/A</v>
      </c>
      <c r="M1911" s="15" t="e">
        <f>VLOOKUP(A1911,'Hospitalisation Details'!A1909:I4252,6,FALSE)</f>
        <v>#N/A</v>
      </c>
      <c r="N1911" s="15" t="e">
        <f>VLOOKUP(A1911,'Hospitalisation Details'!A1909:I4252,7,FALSE)</f>
        <v>#N/A</v>
      </c>
      <c r="O1911" s="15" t="e">
        <f>VLOOKUP(A1911,'Hospitalisation Details'!A1909:I4252,8,FALSE)</f>
        <v>#N/A</v>
      </c>
      <c r="P1911" s="15" t="e">
        <f>VLOOKUP(A1911,'Hospitalisation Details'!A1909:I4252,9,FALSE)</f>
        <v>#N/A</v>
      </c>
      <c r="Q1911" s="15" t="e">
        <f>VLOOKUP(A1911,'Hospitalisation Details'!A1909:K4252,11,FALSE)</f>
        <v>#N/A</v>
      </c>
    </row>
    <row r="1912" spans="1:17" ht="15.6" x14ac:dyDescent="0.3">
      <c r="A1912" s="78" t="s">
        <v>458</v>
      </c>
      <c r="B1912" s="78" t="str">
        <f>VLOOKUP(A1912,'Customer Names'!A1910:C4245,3,FALSE)</f>
        <v>Joe</v>
      </c>
      <c r="C1912" s="91">
        <f>VLOOKUP(A1912,'Medical Examinations'!A1910:H4245,2,FALSE)</f>
        <v>34.86</v>
      </c>
      <c r="D1912" s="15">
        <f>VLOOKUP(A1912,'Medical Examinations'!A1910:H4245,3,FALSE)</f>
        <v>10.97</v>
      </c>
      <c r="E1912" s="15" t="str">
        <f>VLOOKUP(A1912,'Medical Examinations'!A1910:H4245,4,FALSE)</f>
        <v>No</v>
      </c>
      <c r="F1912" s="15" t="str">
        <f>VLOOKUP(A1912,'Medical Examinations'!A1910:H4245,5,FALSE)</f>
        <v>No</v>
      </c>
      <c r="G1912" s="15" t="str">
        <f>VLOOKUP(A1912,'Medical Examinations'!A1910:H4245,6,FALSE)</f>
        <v>No</v>
      </c>
      <c r="H1912" s="15">
        <f>VLOOKUP(A1912,'Medical Examinations'!A1910:H4245,7,FALSE)</f>
        <v>0</v>
      </c>
      <c r="I1912" s="15" t="str">
        <f>VLOOKUP(A1912,'Medical Examinations'!A1910:H4245,8,FALSE)</f>
        <v>No</v>
      </c>
      <c r="J1912" s="15" t="str">
        <f>VLOOKUP(A1912,'Medical Examinations'!A1910:J4245,9,FALSE)</f>
        <v>OBESITY</v>
      </c>
      <c r="K1912" s="15" t="str">
        <f>VLOOKUP(A1912,'Medical Examinations'!A1910:J4245,10,FALSE)</f>
        <v>DIABETES</v>
      </c>
      <c r="L1912" s="15" t="e">
        <f>VLOOKUP(A1912,'Hospitalisation Details'!A1910:J4253,10,FALSE)</f>
        <v>#N/A</v>
      </c>
      <c r="M1912" s="15" t="e">
        <f>VLOOKUP(A1912,'Hospitalisation Details'!A1910:I4253,6,FALSE)</f>
        <v>#N/A</v>
      </c>
      <c r="N1912" s="15" t="e">
        <f>VLOOKUP(A1912,'Hospitalisation Details'!A1910:I4253,7,FALSE)</f>
        <v>#N/A</v>
      </c>
      <c r="O1912" s="15" t="e">
        <f>VLOOKUP(A1912,'Hospitalisation Details'!A1910:I4253,8,FALSE)</f>
        <v>#N/A</v>
      </c>
      <c r="P1912" s="15" t="e">
        <f>VLOOKUP(A1912,'Hospitalisation Details'!A1910:I4253,9,FALSE)</f>
        <v>#N/A</v>
      </c>
      <c r="Q1912" s="15" t="e">
        <f>VLOOKUP(A1912,'Hospitalisation Details'!A1910:K4253,11,FALSE)</f>
        <v>#N/A</v>
      </c>
    </row>
    <row r="1913" spans="1:17" ht="15.6" x14ac:dyDescent="0.3">
      <c r="A1913" s="78" t="s">
        <v>457</v>
      </c>
      <c r="B1913" s="78" t="str">
        <f>VLOOKUP(A1913,'Customer Names'!A1911:C4246,3,FALSE)</f>
        <v>Kayleigh</v>
      </c>
      <c r="C1913" s="91">
        <f>VLOOKUP(A1913,'Medical Examinations'!A1911:H4246,2,FALSE)</f>
        <v>34.58</v>
      </c>
      <c r="D1913" s="15">
        <f>VLOOKUP(A1913,'Medical Examinations'!A1911:H4246,3,FALSE)</f>
        <v>5.14</v>
      </c>
      <c r="E1913" s="15" t="str">
        <f>VLOOKUP(A1913,'Medical Examinations'!A1911:H4246,4,FALSE)</f>
        <v>No</v>
      </c>
      <c r="F1913" s="15" t="str">
        <f>VLOOKUP(A1913,'Medical Examinations'!A1911:H4246,5,FALSE)</f>
        <v>yes</v>
      </c>
      <c r="G1913" s="15" t="str">
        <f>VLOOKUP(A1913,'Medical Examinations'!A1911:H4246,6,FALSE)</f>
        <v>No</v>
      </c>
      <c r="H1913" s="15">
        <f>VLOOKUP(A1913,'Medical Examinations'!A1911:H4246,7,FALSE)</f>
        <v>2</v>
      </c>
      <c r="I1913" s="15" t="str">
        <f>VLOOKUP(A1913,'Medical Examinations'!A1911:H4246,8,FALSE)</f>
        <v>No</v>
      </c>
      <c r="J1913" s="15" t="str">
        <f>VLOOKUP(A1913,'Medical Examinations'!A1911:J4246,9,FALSE)</f>
        <v>OBESITY</v>
      </c>
      <c r="K1913" s="15" t="str">
        <f>VLOOKUP(A1913,'Medical Examinations'!A1911:J4246,10,FALSE)</f>
        <v>NORMAL</v>
      </c>
      <c r="L1913" s="15" t="e">
        <f>VLOOKUP(A1913,'Hospitalisation Details'!A1911:J4254,10,FALSE)</f>
        <v>#N/A</v>
      </c>
      <c r="M1913" s="15" t="e">
        <f>VLOOKUP(A1913,'Hospitalisation Details'!A1911:I4254,6,FALSE)</f>
        <v>#N/A</v>
      </c>
      <c r="N1913" s="15" t="e">
        <f>VLOOKUP(A1913,'Hospitalisation Details'!A1911:I4254,7,FALSE)</f>
        <v>#N/A</v>
      </c>
      <c r="O1913" s="15" t="e">
        <f>VLOOKUP(A1913,'Hospitalisation Details'!A1911:I4254,8,FALSE)</f>
        <v>#N/A</v>
      </c>
      <c r="P1913" s="15" t="e">
        <f>VLOOKUP(A1913,'Hospitalisation Details'!A1911:I4254,9,FALSE)</f>
        <v>#N/A</v>
      </c>
      <c r="Q1913" s="15" t="e">
        <f>VLOOKUP(A1913,'Hospitalisation Details'!A1911:K4254,11,FALSE)</f>
        <v>#N/A</v>
      </c>
    </row>
    <row r="1914" spans="1:17" ht="15.6" x14ac:dyDescent="0.3">
      <c r="A1914" s="78" t="s">
        <v>456</v>
      </c>
      <c r="B1914" s="78" t="str">
        <f>VLOOKUP(A1914,'Customer Names'!A1912:C4247,3,FALSE)</f>
        <v>Lorcan A.</v>
      </c>
      <c r="C1914" s="91">
        <f>VLOOKUP(A1914,'Medical Examinations'!A1912:H4247,2,FALSE)</f>
        <v>17.940000000000001</v>
      </c>
      <c r="D1914" s="15">
        <f>VLOOKUP(A1914,'Medical Examinations'!A1912:H4247,3,FALSE)</f>
        <v>5.17</v>
      </c>
      <c r="E1914" s="15" t="str">
        <f>VLOOKUP(A1914,'Medical Examinations'!A1912:H4247,4,FALSE)</f>
        <v>yes</v>
      </c>
      <c r="F1914" s="15" t="str">
        <f>VLOOKUP(A1914,'Medical Examinations'!A1912:H4247,5,FALSE)</f>
        <v>No</v>
      </c>
      <c r="G1914" s="15" t="str">
        <f>VLOOKUP(A1914,'Medical Examinations'!A1912:H4247,6,FALSE)</f>
        <v>No</v>
      </c>
      <c r="H1914" s="15">
        <f>VLOOKUP(A1914,'Medical Examinations'!A1912:H4247,7,FALSE)</f>
        <v>0</v>
      </c>
      <c r="I1914" s="15" t="str">
        <f>VLOOKUP(A1914,'Medical Examinations'!A1912:H4247,8,FALSE)</f>
        <v>No</v>
      </c>
      <c r="J1914" s="15" t="str">
        <f>VLOOKUP(A1914,'Medical Examinations'!A1912:J4247,9,FALSE)</f>
        <v>UNDERWEIGHT</v>
      </c>
      <c r="K1914" s="15" t="str">
        <f>VLOOKUP(A1914,'Medical Examinations'!A1912:J4247,10,FALSE)</f>
        <v>NORMAL</v>
      </c>
      <c r="L1914" s="15" t="e">
        <f>VLOOKUP(A1914,'Hospitalisation Details'!A1912:J4255,10,FALSE)</f>
        <v>#N/A</v>
      </c>
      <c r="M1914" s="15" t="e">
        <f>VLOOKUP(A1914,'Hospitalisation Details'!A1912:I4255,6,FALSE)</f>
        <v>#N/A</v>
      </c>
      <c r="N1914" s="15" t="e">
        <f>VLOOKUP(A1914,'Hospitalisation Details'!A1912:I4255,7,FALSE)</f>
        <v>#N/A</v>
      </c>
      <c r="O1914" s="15" t="e">
        <f>VLOOKUP(A1914,'Hospitalisation Details'!A1912:I4255,8,FALSE)</f>
        <v>#N/A</v>
      </c>
      <c r="P1914" s="15" t="e">
        <f>VLOOKUP(A1914,'Hospitalisation Details'!A1912:I4255,9,FALSE)</f>
        <v>#N/A</v>
      </c>
      <c r="Q1914" s="15" t="e">
        <f>VLOOKUP(A1914,'Hospitalisation Details'!A1912:K4255,11,FALSE)</f>
        <v>#N/A</v>
      </c>
    </row>
    <row r="1915" spans="1:17" ht="15.6" x14ac:dyDescent="0.3">
      <c r="A1915" s="78" t="s">
        <v>455</v>
      </c>
      <c r="B1915" s="78" t="str">
        <f>VLOOKUP(A1915,'Customer Names'!A1913:C4248,3,FALSE)</f>
        <v>Billy</v>
      </c>
      <c r="C1915" s="91">
        <f>VLOOKUP(A1915,'Medical Examinations'!A1913:H4248,2,FALSE)</f>
        <v>26.8</v>
      </c>
      <c r="D1915" s="15">
        <f>VLOOKUP(A1915,'Medical Examinations'!A1913:H4248,3,FALSE)</f>
        <v>6.18</v>
      </c>
      <c r="E1915" s="15" t="str">
        <f>VLOOKUP(A1915,'Medical Examinations'!A1913:H4248,4,FALSE)</f>
        <v>yes</v>
      </c>
      <c r="F1915" s="15" t="str">
        <f>VLOOKUP(A1915,'Medical Examinations'!A1913:H4248,5,FALSE)</f>
        <v>No</v>
      </c>
      <c r="G1915" s="15" t="str">
        <f>VLOOKUP(A1915,'Medical Examinations'!A1913:H4248,6,FALSE)</f>
        <v>Yes</v>
      </c>
      <c r="H1915" s="15">
        <f>VLOOKUP(A1915,'Medical Examinations'!A1913:H4248,7,FALSE)</f>
        <v>1</v>
      </c>
      <c r="I1915" s="15" t="str">
        <f>VLOOKUP(A1915,'Medical Examinations'!A1913:H4248,8,FALSE)</f>
        <v>No</v>
      </c>
      <c r="J1915" s="15" t="str">
        <f>VLOOKUP(A1915,'Medical Examinations'!A1913:J4248,9,FALSE)</f>
        <v>OVERWEIGHT</v>
      </c>
      <c r="K1915" s="15" t="str">
        <f>VLOOKUP(A1915,'Medical Examinations'!A1913:J4248,10,FALSE)</f>
        <v>PREDIABETES</v>
      </c>
      <c r="L1915" s="15" t="e">
        <f>VLOOKUP(A1915,'Hospitalisation Details'!A1913:J4256,10,FALSE)</f>
        <v>#N/A</v>
      </c>
      <c r="M1915" s="15" t="e">
        <f>VLOOKUP(A1915,'Hospitalisation Details'!A1913:I4256,6,FALSE)</f>
        <v>#N/A</v>
      </c>
      <c r="N1915" s="15" t="e">
        <f>VLOOKUP(A1915,'Hospitalisation Details'!A1913:I4256,7,FALSE)</f>
        <v>#N/A</v>
      </c>
      <c r="O1915" s="15" t="e">
        <f>VLOOKUP(A1915,'Hospitalisation Details'!A1913:I4256,8,FALSE)</f>
        <v>#N/A</v>
      </c>
      <c r="P1915" s="15" t="e">
        <f>VLOOKUP(A1915,'Hospitalisation Details'!A1913:I4256,9,FALSE)</f>
        <v>#N/A</v>
      </c>
      <c r="Q1915" s="15" t="e">
        <f>VLOOKUP(A1915,'Hospitalisation Details'!A1913:K4256,11,FALSE)</f>
        <v>#N/A</v>
      </c>
    </row>
    <row r="1916" spans="1:17" ht="15.6" x14ac:dyDescent="0.3">
      <c r="A1916" s="78" t="s">
        <v>454</v>
      </c>
      <c r="B1916" s="78" t="str">
        <f>VLOOKUP(A1916,'Customer Names'!A1914:C4249,3,FALSE)</f>
        <v>Paul M.</v>
      </c>
      <c r="C1916" s="91">
        <f>VLOOKUP(A1916,'Medical Examinations'!A1914:H4249,2,FALSE)</f>
        <v>17.690000000000001</v>
      </c>
      <c r="D1916" s="15">
        <f>VLOOKUP(A1916,'Medical Examinations'!A1914:H4249,3,FALSE)</f>
        <v>9.07</v>
      </c>
      <c r="E1916" s="15" t="str">
        <f>VLOOKUP(A1916,'Medical Examinations'!A1914:H4249,4,FALSE)</f>
        <v>yes</v>
      </c>
      <c r="F1916" s="15" t="str">
        <f>VLOOKUP(A1916,'Medical Examinations'!A1914:H4249,5,FALSE)</f>
        <v>No</v>
      </c>
      <c r="G1916" s="15" t="str">
        <f>VLOOKUP(A1916,'Medical Examinations'!A1914:H4249,6,FALSE)</f>
        <v>No</v>
      </c>
      <c r="H1916" s="15">
        <f>VLOOKUP(A1916,'Medical Examinations'!A1914:H4249,7,FALSE)</f>
        <v>0</v>
      </c>
      <c r="I1916" s="15" t="str">
        <f>VLOOKUP(A1916,'Medical Examinations'!A1914:H4249,8,FALSE)</f>
        <v>No</v>
      </c>
      <c r="J1916" s="15" t="str">
        <f>VLOOKUP(A1916,'Medical Examinations'!A1914:J4249,9,FALSE)</f>
        <v>UNDERWEIGHT</v>
      </c>
      <c r="K1916" s="15" t="str">
        <f>VLOOKUP(A1916,'Medical Examinations'!A1914:J4249,10,FALSE)</f>
        <v>DIABETES</v>
      </c>
      <c r="L1916" s="15" t="e">
        <f>VLOOKUP(A1916,'Hospitalisation Details'!A1914:J4257,10,FALSE)</f>
        <v>#N/A</v>
      </c>
      <c r="M1916" s="15" t="e">
        <f>VLOOKUP(A1916,'Hospitalisation Details'!A1914:I4257,6,FALSE)</f>
        <v>#N/A</v>
      </c>
      <c r="N1916" s="15" t="e">
        <f>VLOOKUP(A1916,'Hospitalisation Details'!A1914:I4257,7,FALSE)</f>
        <v>#N/A</v>
      </c>
      <c r="O1916" s="15" t="e">
        <f>VLOOKUP(A1916,'Hospitalisation Details'!A1914:I4257,8,FALSE)</f>
        <v>#N/A</v>
      </c>
      <c r="P1916" s="15" t="e">
        <f>VLOOKUP(A1916,'Hospitalisation Details'!A1914:I4257,9,FALSE)</f>
        <v>#N/A</v>
      </c>
      <c r="Q1916" s="15" t="e">
        <f>VLOOKUP(A1916,'Hospitalisation Details'!A1914:K4257,11,FALSE)</f>
        <v>#N/A</v>
      </c>
    </row>
    <row r="1917" spans="1:17" ht="15.6" x14ac:dyDescent="0.3">
      <c r="A1917" s="78" t="s">
        <v>453</v>
      </c>
      <c r="B1917" s="78" t="str">
        <f>VLOOKUP(A1917,'Customer Names'!A1915:C4250,3,FALSE)</f>
        <v>Brenda M.</v>
      </c>
      <c r="C1917" s="91">
        <f>VLOOKUP(A1917,'Medical Examinations'!A1915:H4250,2,FALSE)</f>
        <v>25.77</v>
      </c>
      <c r="D1917" s="15">
        <f>VLOOKUP(A1917,'Medical Examinations'!A1915:H4250,3,FALSE)</f>
        <v>4.43</v>
      </c>
      <c r="E1917" s="15" t="str">
        <f>VLOOKUP(A1917,'Medical Examinations'!A1915:H4250,4,FALSE)</f>
        <v>No</v>
      </c>
      <c r="F1917" s="15" t="str">
        <f>VLOOKUP(A1917,'Medical Examinations'!A1915:H4250,5,FALSE)</f>
        <v>No</v>
      </c>
      <c r="G1917" s="15" t="str">
        <f>VLOOKUP(A1917,'Medical Examinations'!A1915:H4250,6,FALSE)</f>
        <v>Yes</v>
      </c>
      <c r="H1917" s="15">
        <f>VLOOKUP(A1917,'Medical Examinations'!A1915:H4250,7,FALSE)</f>
        <v>1</v>
      </c>
      <c r="I1917" s="15" t="str">
        <f>VLOOKUP(A1917,'Medical Examinations'!A1915:H4250,8,FALSE)</f>
        <v>No</v>
      </c>
      <c r="J1917" s="15" t="str">
        <f>VLOOKUP(A1917,'Medical Examinations'!A1915:J4250,9,FALSE)</f>
        <v>OVERWEIGHT</v>
      </c>
      <c r="K1917" s="15" t="str">
        <f>VLOOKUP(A1917,'Medical Examinations'!A1915:J4250,10,FALSE)</f>
        <v>NORMAL</v>
      </c>
      <c r="L1917" s="15" t="e">
        <f>VLOOKUP(A1917,'Hospitalisation Details'!A1915:J4258,10,FALSE)</f>
        <v>#N/A</v>
      </c>
      <c r="M1917" s="15" t="e">
        <f>VLOOKUP(A1917,'Hospitalisation Details'!A1915:I4258,6,FALSE)</f>
        <v>#N/A</v>
      </c>
      <c r="N1917" s="15" t="e">
        <f>VLOOKUP(A1917,'Hospitalisation Details'!A1915:I4258,7,FALSE)</f>
        <v>#N/A</v>
      </c>
      <c r="O1917" s="15" t="e">
        <f>VLOOKUP(A1917,'Hospitalisation Details'!A1915:I4258,8,FALSE)</f>
        <v>#N/A</v>
      </c>
      <c r="P1917" s="15" t="e">
        <f>VLOOKUP(A1917,'Hospitalisation Details'!A1915:I4258,9,FALSE)</f>
        <v>#N/A</v>
      </c>
      <c r="Q1917" s="15" t="e">
        <f>VLOOKUP(A1917,'Hospitalisation Details'!A1915:K4258,11,FALSE)</f>
        <v>#N/A</v>
      </c>
    </row>
    <row r="1918" spans="1:17" ht="15.6" x14ac:dyDescent="0.3">
      <c r="A1918" s="78" t="s">
        <v>452</v>
      </c>
      <c r="B1918" s="78" t="str">
        <f>VLOOKUP(A1918,'Customer Names'!A1916:C4251,3,FALSE)</f>
        <v>Jeff H</v>
      </c>
      <c r="C1918" s="91">
        <f>VLOOKUP(A1918,'Medical Examinations'!A1916:H4251,2,FALSE)</f>
        <v>34.46</v>
      </c>
      <c r="D1918" s="15">
        <f>VLOOKUP(A1918,'Medical Examinations'!A1916:H4251,3,FALSE)</f>
        <v>4.17</v>
      </c>
      <c r="E1918" s="15" t="str">
        <f>VLOOKUP(A1918,'Medical Examinations'!A1916:H4251,4,FALSE)</f>
        <v>No</v>
      </c>
      <c r="F1918" s="15" t="str">
        <f>VLOOKUP(A1918,'Medical Examinations'!A1916:H4251,5,FALSE)</f>
        <v>yes</v>
      </c>
      <c r="G1918" s="15" t="str">
        <f>VLOOKUP(A1918,'Medical Examinations'!A1916:H4251,6,FALSE)</f>
        <v>No</v>
      </c>
      <c r="H1918" s="15">
        <f>VLOOKUP(A1918,'Medical Examinations'!A1916:H4251,7,FALSE)</f>
        <v>1</v>
      </c>
      <c r="I1918" s="15" t="str">
        <f>VLOOKUP(A1918,'Medical Examinations'!A1916:H4251,8,FALSE)</f>
        <v>No</v>
      </c>
      <c r="J1918" s="15" t="str">
        <f>VLOOKUP(A1918,'Medical Examinations'!A1916:J4251,9,FALSE)</f>
        <v>OBESITY</v>
      </c>
      <c r="K1918" s="15" t="str">
        <f>VLOOKUP(A1918,'Medical Examinations'!A1916:J4251,10,FALSE)</f>
        <v>NORMAL</v>
      </c>
      <c r="L1918" s="15" t="e">
        <f>VLOOKUP(A1918,'Hospitalisation Details'!A1916:J4259,10,FALSE)</f>
        <v>#N/A</v>
      </c>
      <c r="M1918" s="15" t="e">
        <f>VLOOKUP(A1918,'Hospitalisation Details'!A1916:I4259,6,FALSE)</f>
        <v>#N/A</v>
      </c>
      <c r="N1918" s="15" t="e">
        <f>VLOOKUP(A1918,'Hospitalisation Details'!A1916:I4259,7,FALSE)</f>
        <v>#N/A</v>
      </c>
      <c r="O1918" s="15" t="e">
        <f>VLOOKUP(A1918,'Hospitalisation Details'!A1916:I4259,8,FALSE)</f>
        <v>#N/A</v>
      </c>
      <c r="P1918" s="15" t="e">
        <f>VLOOKUP(A1918,'Hospitalisation Details'!A1916:I4259,9,FALSE)</f>
        <v>#N/A</v>
      </c>
      <c r="Q1918" s="15" t="e">
        <f>VLOOKUP(A1918,'Hospitalisation Details'!A1916:K4259,11,FALSE)</f>
        <v>#N/A</v>
      </c>
    </row>
    <row r="1919" spans="1:17" ht="15.6" x14ac:dyDescent="0.3">
      <c r="A1919" s="78" t="s">
        <v>451</v>
      </c>
      <c r="B1919" s="78" t="str">
        <f>VLOOKUP(A1919,'Customer Names'!A1917:C4252,3,FALSE)</f>
        <v>Michael</v>
      </c>
      <c r="C1919" s="91">
        <f>VLOOKUP(A1919,'Medical Examinations'!A1917:H4252,2,FALSE)</f>
        <v>30.875</v>
      </c>
      <c r="D1919" s="15">
        <f>VLOOKUP(A1919,'Medical Examinations'!A1917:H4252,3,FALSE)</f>
        <v>4.95</v>
      </c>
      <c r="E1919" s="15" t="str">
        <f>VLOOKUP(A1919,'Medical Examinations'!A1917:H4252,4,FALSE)</f>
        <v>yes</v>
      </c>
      <c r="F1919" s="15" t="str">
        <f>VLOOKUP(A1919,'Medical Examinations'!A1917:H4252,5,FALSE)</f>
        <v>No</v>
      </c>
      <c r="G1919" s="15" t="str">
        <f>VLOOKUP(A1919,'Medical Examinations'!A1917:H4252,6,FALSE)</f>
        <v>No</v>
      </c>
      <c r="H1919" s="15">
        <f>VLOOKUP(A1919,'Medical Examinations'!A1917:H4252,7,FALSE)</f>
        <v>0</v>
      </c>
      <c r="I1919" s="15" t="str">
        <f>VLOOKUP(A1919,'Medical Examinations'!A1917:H4252,8,FALSE)</f>
        <v>No</v>
      </c>
      <c r="J1919" s="15" t="str">
        <f>VLOOKUP(A1919,'Medical Examinations'!A1917:J4252,9,FALSE)</f>
        <v>OBESITY</v>
      </c>
      <c r="K1919" s="15" t="str">
        <f>VLOOKUP(A1919,'Medical Examinations'!A1917:J4252,10,FALSE)</f>
        <v>NORMAL</v>
      </c>
      <c r="L1919" s="15" t="e">
        <f>VLOOKUP(A1919,'Hospitalisation Details'!A1917:J4260,10,FALSE)</f>
        <v>#N/A</v>
      </c>
      <c r="M1919" s="15" t="e">
        <f>VLOOKUP(A1919,'Hospitalisation Details'!A1917:I4260,6,FALSE)</f>
        <v>#N/A</v>
      </c>
      <c r="N1919" s="15" t="e">
        <f>VLOOKUP(A1919,'Hospitalisation Details'!A1917:I4260,7,FALSE)</f>
        <v>#N/A</v>
      </c>
      <c r="O1919" s="15" t="e">
        <f>VLOOKUP(A1919,'Hospitalisation Details'!A1917:I4260,8,FALSE)</f>
        <v>#N/A</v>
      </c>
      <c r="P1919" s="15" t="e">
        <f>VLOOKUP(A1919,'Hospitalisation Details'!A1917:I4260,9,FALSE)</f>
        <v>#N/A</v>
      </c>
      <c r="Q1919" s="15" t="e">
        <f>VLOOKUP(A1919,'Hospitalisation Details'!A1917:K4260,11,FALSE)</f>
        <v>#N/A</v>
      </c>
    </row>
    <row r="1920" spans="1:17" ht="15.6" x14ac:dyDescent="0.3">
      <c r="A1920" s="78" t="s">
        <v>450</v>
      </c>
      <c r="B1920" s="78" t="str">
        <f>VLOOKUP(A1920,'Customer Names'!A1918:C4253,3,FALSE)</f>
        <v>Jan</v>
      </c>
      <c r="C1920" s="91">
        <f>VLOOKUP(A1920,'Medical Examinations'!A1918:H4253,2,FALSE)</f>
        <v>39.49</v>
      </c>
      <c r="D1920" s="15">
        <f>VLOOKUP(A1920,'Medical Examinations'!A1918:H4253,3,FALSE)</f>
        <v>5.13</v>
      </c>
      <c r="E1920" s="15" t="str">
        <f>VLOOKUP(A1920,'Medical Examinations'!A1918:H4253,4,FALSE)</f>
        <v>No</v>
      </c>
      <c r="F1920" s="15" t="str">
        <f>VLOOKUP(A1920,'Medical Examinations'!A1918:H4253,5,FALSE)</f>
        <v>No</v>
      </c>
      <c r="G1920" s="15" t="str">
        <f>VLOOKUP(A1920,'Medical Examinations'!A1918:H4253,6,FALSE)</f>
        <v>No</v>
      </c>
      <c r="H1920" s="15">
        <f>VLOOKUP(A1920,'Medical Examinations'!A1918:H4253,7,FALSE)</f>
        <v>0</v>
      </c>
      <c r="I1920" s="15" t="str">
        <f>VLOOKUP(A1920,'Medical Examinations'!A1918:H4253,8,FALSE)</f>
        <v>No</v>
      </c>
      <c r="J1920" s="15" t="str">
        <f>VLOOKUP(A1920,'Medical Examinations'!A1918:J4253,9,FALSE)</f>
        <v>OBESITY</v>
      </c>
      <c r="K1920" s="15" t="str">
        <f>VLOOKUP(A1920,'Medical Examinations'!A1918:J4253,10,FALSE)</f>
        <v>NORMAL</v>
      </c>
      <c r="L1920" s="15" t="e">
        <f>VLOOKUP(A1920,'Hospitalisation Details'!A1918:J4261,10,FALSE)</f>
        <v>#N/A</v>
      </c>
      <c r="M1920" s="15" t="e">
        <f>VLOOKUP(A1920,'Hospitalisation Details'!A1918:I4261,6,FALSE)</f>
        <v>#N/A</v>
      </c>
      <c r="N1920" s="15" t="e">
        <f>VLOOKUP(A1920,'Hospitalisation Details'!A1918:I4261,7,FALSE)</f>
        <v>#N/A</v>
      </c>
      <c r="O1920" s="15" t="e">
        <f>VLOOKUP(A1920,'Hospitalisation Details'!A1918:I4261,8,FALSE)</f>
        <v>#N/A</v>
      </c>
      <c r="P1920" s="15" t="e">
        <f>VLOOKUP(A1920,'Hospitalisation Details'!A1918:I4261,9,FALSE)</f>
        <v>#N/A</v>
      </c>
      <c r="Q1920" s="15" t="e">
        <f>VLOOKUP(A1920,'Hospitalisation Details'!A1918:K4261,11,FALSE)</f>
        <v>#N/A</v>
      </c>
    </row>
    <row r="1921" spans="1:17" ht="15.6" x14ac:dyDescent="0.3">
      <c r="A1921" s="78" t="s">
        <v>449</v>
      </c>
      <c r="B1921" s="78" t="str">
        <f>VLOOKUP(A1921,'Customer Names'!A1919:C4254,3,FALSE)</f>
        <v>Bernard</v>
      </c>
      <c r="C1921" s="91">
        <f>VLOOKUP(A1921,'Medical Examinations'!A1919:H4254,2,FALSE)</f>
        <v>28.88</v>
      </c>
      <c r="D1921" s="15">
        <f>VLOOKUP(A1921,'Medical Examinations'!A1919:H4254,3,FALSE)</f>
        <v>4.0999999999999996</v>
      </c>
      <c r="E1921" s="15" t="str">
        <f>VLOOKUP(A1921,'Medical Examinations'!A1919:H4254,4,FALSE)</f>
        <v>No</v>
      </c>
      <c r="F1921" s="15" t="str">
        <f>VLOOKUP(A1921,'Medical Examinations'!A1919:H4254,5,FALSE)</f>
        <v>No</v>
      </c>
      <c r="G1921" s="15" t="str">
        <f>VLOOKUP(A1921,'Medical Examinations'!A1919:H4254,6,FALSE)</f>
        <v>No</v>
      </c>
      <c r="H1921" s="15">
        <f>VLOOKUP(A1921,'Medical Examinations'!A1919:H4254,7,FALSE)</f>
        <v>0</v>
      </c>
      <c r="I1921" s="15" t="str">
        <f>VLOOKUP(A1921,'Medical Examinations'!A1919:H4254,8,FALSE)</f>
        <v>No</v>
      </c>
      <c r="J1921" s="15" t="str">
        <f>VLOOKUP(A1921,'Medical Examinations'!A1919:J4254,9,FALSE)</f>
        <v>OVERWEIGHT</v>
      </c>
      <c r="K1921" s="15" t="str">
        <f>VLOOKUP(A1921,'Medical Examinations'!A1919:J4254,10,FALSE)</f>
        <v>NORMAL</v>
      </c>
      <c r="L1921" s="15" t="e">
        <f>VLOOKUP(A1921,'Hospitalisation Details'!A1919:J4262,10,FALSE)</f>
        <v>#N/A</v>
      </c>
      <c r="M1921" s="15" t="e">
        <f>VLOOKUP(A1921,'Hospitalisation Details'!A1919:I4262,6,FALSE)</f>
        <v>#N/A</v>
      </c>
      <c r="N1921" s="15" t="e">
        <f>VLOOKUP(A1921,'Hospitalisation Details'!A1919:I4262,7,FALSE)</f>
        <v>#N/A</v>
      </c>
      <c r="O1921" s="15" t="e">
        <f>VLOOKUP(A1921,'Hospitalisation Details'!A1919:I4262,8,FALSE)</f>
        <v>#N/A</v>
      </c>
      <c r="P1921" s="15" t="e">
        <f>VLOOKUP(A1921,'Hospitalisation Details'!A1919:I4262,9,FALSE)</f>
        <v>#N/A</v>
      </c>
      <c r="Q1921" s="15" t="e">
        <f>VLOOKUP(A1921,'Hospitalisation Details'!A1919:K4262,11,FALSE)</f>
        <v>#N/A</v>
      </c>
    </row>
    <row r="1922" spans="1:17" ht="15.6" x14ac:dyDescent="0.3">
      <c r="A1922" s="78" t="s">
        <v>448</v>
      </c>
      <c r="B1922" s="78" t="str">
        <f>VLOOKUP(A1922,'Customer Names'!A1920:C4255,3,FALSE)</f>
        <v>Craig</v>
      </c>
      <c r="C1922" s="91">
        <f>VLOOKUP(A1922,'Medical Examinations'!A1920:H4255,2,FALSE)</f>
        <v>20.234999999999999</v>
      </c>
      <c r="D1922" s="15">
        <f>VLOOKUP(A1922,'Medical Examinations'!A1920:H4255,3,FALSE)</f>
        <v>5.01</v>
      </c>
      <c r="E1922" s="15" t="str">
        <f>VLOOKUP(A1922,'Medical Examinations'!A1920:H4255,4,FALSE)</f>
        <v>yes</v>
      </c>
      <c r="F1922" s="15" t="str">
        <f>VLOOKUP(A1922,'Medical Examinations'!A1920:H4255,5,FALSE)</f>
        <v>No</v>
      </c>
      <c r="G1922" s="15" t="str">
        <f>VLOOKUP(A1922,'Medical Examinations'!A1920:H4255,6,FALSE)</f>
        <v>No</v>
      </c>
      <c r="H1922" s="15">
        <f>VLOOKUP(A1922,'Medical Examinations'!A1920:H4255,7,FALSE)</f>
        <v>0</v>
      </c>
      <c r="I1922" s="15" t="str">
        <f>VLOOKUP(A1922,'Medical Examinations'!A1920:H4255,8,FALSE)</f>
        <v>No</v>
      </c>
      <c r="J1922" s="15" t="str">
        <f>VLOOKUP(A1922,'Medical Examinations'!A1920:J4255,9,FALSE)</f>
        <v>NORMAL WEIGHT</v>
      </c>
      <c r="K1922" s="15" t="str">
        <f>VLOOKUP(A1922,'Medical Examinations'!A1920:J4255,10,FALSE)</f>
        <v>NORMAL</v>
      </c>
      <c r="L1922" s="15" t="e">
        <f>VLOOKUP(A1922,'Hospitalisation Details'!A1920:J4263,10,FALSE)</f>
        <v>#N/A</v>
      </c>
      <c r="M1922" s="15" t="e">
        <f>VLOOKUP(A1922,'Hospitalisation Details'!A1920:I4263,6,FALSE)</f>
        <v>#N/A</v>
      </c>
      <c r="N1922" s="15" t="e">
        <f>VLOOKUP(A1922,'Hospitalisation Details'!A1920:I4263,7,FALSE)</f>
        <v>#N/A</v>
      </c>
      <c r="O1922" s="15" t="e">
        <f>VLOOKUP(A1922,'Hospitalisation Details'!A1920:I4263,8,FALSE)</f>
        <v>#N/A</v>
      </c>
      <c r="P1922" s="15" t="e">
        <f>VLOOKUP(A1922,'Hospitalisation Details'!A1920:I4263,9,FALSE)</f>
        <v>#N/A</v>
      </c>
      <c r="Q1922" s="15" t="e">
        <f>VLOOKUP(A1922,'Hospitalisation Details'!A1920:K4263,11,FALSE)</f>
        <v>#N/A</v>
      </c>
    </row>
    <row r="1923" spans="1:17" ht="15.6" x14ac:dyDescent="0.3">
      <c r="A1923" s="78" t="s">
        <v>447</v>
      </c>
      <c r="B1923" s="78" t="str">
        <f>VLOOKUP(A1923,'Customer Names'!A1921:C4256,3,FALSE)</f>
        <v>Bryn</v>
      </c>
      <c r="C1923" s="91">
        <f>VLOOKUP(A1923,'Medical Examinations'!A1921:H4256,2,FALSE)</f>
        <v>30.67</v>
      </c>
      <c r="D1923" s="15">
        <f>VLOOKUP(A1923,'Medical Examinations'!A1921:H4256,3,FALSE)</f>
        <v>5.09</v>
      </c>
      <c r="E1923" s="15" t="str">
        <f>VLOOKUP(A1923,'Medical Examinations'!A1921:H4256,4,FALSE)</f>
        <v>yes</v>
      </c>
      <c r="F1923" s="15" t="str">
        <f>VLOOKUP(A1923,'Medical Examinations'!A1921:H4256,5,FALSE)</f>
        <v>No</v>
      </c>
      <c r="G1923" s="15" t="str">
        <f>VLOOKUP(A1923,'Medical Examinations'!A1921:H4256,6,FALSE)</f>
        <v>No</v>
      </c>
      <c r="H1923" s="15">
        <f>VLOOKUP(A1923,'Medical Examinations'!A1921:H4256,7,FALSE)</f>
        <v>0</v>
      </c>
      <c r="I1923" s="15" t="str">
        <f>VLOOKUP(A1923,'Medical Examinations'!A1921:H4256,8,FALSE)</f>
        <v>No</v>
      </c>
      <c r="J1923" s="15" t="str">
        <f>VLOOKUP(A1923,'Medical Examinations'!A1921:J4256,9,FALSE)</f>
        <v>OBESITY</v>
      </c>
      <c r="K1923" s="15" t="str">
        <f>VLOOKUP(A1923,'Medical Examinations'!A1921:J4256,10,FALSE)</f>
        <v>NORMAL</v>
      </c>
      <c r="L1923" s="15" t="e">
        <f>VLOOKUP(A1923,'Hospitalisation Details'!A1921:J4264,10,FALSE)</f>
        <v>#N/A</v>
      </c>
      <c r="M1923" s="15" t="e">
        <f>VLOOKUP(A1923,'Hospitalisation Details'!A1921:I4264,6,FALSE)</f>
        <v>#N/A</v>
      </c>
      <c r="N1923" s="15" t="e">
        <f>VLOOKUP(A1923,'Hospitalisation Details'!A1921:I4264,7,FALSE)</f>
        <v>#N/A</v>
      </c>
      <c r="O1923" s="15" t="e">
        <f>VLOOKUP(A1923,'Hospitalisation Details'!A1921:I4264,8,FALSE)</f>
        <v>#N/A</v>
      </c>
      <c r="P1923" s="15" t="e">
        <f>VLOOKUP(A1923,'Hospitalisation Details'!A1921:I4264,9,FALSE)</f>
        <v>#N/A</v>
      </c>
      <c r="Q1923" s="15" t="e">
        <f>VLOOKUP(A1923,'Hospitalisation Details'!A1921:K4264,11,FALSE)</f>
        <v>#N/A</v>
      </c>
    </row>
    <row r="1924" spans="1:17" ht="15.6" x14ac:dyDescent="0.3">
      <c r="A1924" s="78" t="s">
        <v>446</v>
      </c>
      <c r="B1924" s="78" t="str">
        <f>VLOOKUP(A1924,'Customer Names'!A1922:C4257,3,FALSE)</f>
        <v>Michael</v>
      </c>
      <c r="C1924" s="91">
        <f>VLOOKUP(A1924,'Medical Examinations'!A1922:H4257,2,FALSE)</f>
        <v>30.875</v>
      </c>
      <c r="D1924" s="15">
        <f>VLOOKUP(A1924,'Medical Examinations'!A1922:H4257,3,FALSE)</f>
        <v>6.49</v>
      </c>
      <c r="E1924" s="15" t="str">
        <f>VLOOKUP(A1924,'Medical Examinations'!A1922:H4257,4,FALSE)</f>
        <v>No</v>
      </c>
      <c r="F1924" s="15" t="str">
        <f>VLOOKUP(A1924,'Medical Examinations'!A1922:H4257,5,FALSE)</f>
        <v>No</v>
      </c>
      <c r="G1924" s="15" t="str">
        <f>VLOOKUP(A1924,'Medical Examinations'!A1922:H4257,6,FALSE)</f>
        <v>No</v>
      </c>
      <c r="H1924" s="15">
        <f>VLOOKUP(A1924,'Medical Examinations'!A1922:H4257,7,FALSE)</f>
        <v>0</v>
      </c>
      <c r="I1924" s="15" t="str">
        <f>VLOOKUP(A1924,'Medical Examinations'!A1922:H4257,8,FALSE)</f>
        <v>No</v>
      </c>
      <c r="J1924" s="15" t="str">
        <f>VLOOKUP(A1924,'Medical Examinations'!A1922:J4257,9,FALSE)</f>
        <v>OBESITY</v>
      </c>
      <c r="K1924" s="15" t="str">
        <f>VLOOKUP(A1924,'Medical Examinations'!A1922:J4257,10,FALSE)</f>
        <v>DIABETES</v>
      </c>
      <c r="L1924" s="15" t="e">
        <f>VLOOKUP(A1924,'Hospitalisation Details'!A1922:J4265,10,FALSE)</f>
        <v>#N/A</v>
      </c>
      <c r="M1924" s="15" t="e">
        <f>VLOOKUP(A1924,'Hospitalisation Details'!A1922:I4265,6,FALSE)</f>
        <v>#N/A</v>
      </c>
      <c r="N1924" s="15" t="e">
        <f>VLOOKUP(A1924,'Hospitalisation Details'!A1922:I4265,7,FALSE)</f>
        <v>#N/A</v>
      </c>
      <c r="O1924" s="15" t="e">
        <f>VLOOKUP(A1924,'Hospitalisation Details'!A1922:I4265,8,FALSE)</f>
        <v>#N/A</v>
      </c>
      <c r="P1924" s="15" t="e">
        <f>VLOOKUP(A1924,'Hospitalisation Details'!A1922:I4265,9,FALSE)</f>
        <v>#N/A</v>
      </c>
      <c r="Q1924" s="15" t="e">
        <f>VLOOKUP(A1924,'Hospitalisation Details'!A1922:K4265,11,FALSE)</f>
        <v>#N/A</v>
      </c>
    </row>
    <row r="1925" spans="1:17" ht="15.6" x14ac:dyDescent="0.3">
      <c r="A1925" s="78" t="s">
        <v>445</v>
      </c>
      <c r="B1925" s="78" t="str">
        <f>VLOOKUP(A1925,'Customer Names'!A1923:C4258,3,FALSE)</f>
        <v>Benjamin</v>
      </c>
      <c r="C1925" s="91">
        <f>VLOOKUP(A1925,'Medical Examinations'!A1923:H4258,2,FALSE)</f>
        <v>23.8</v>
      </c>
      <c r="D1925" s="15">
        <f>VLOOKUP(A1925,'Medical Examinations'!A1923:H4258,3,FALSE)</f>
        <v>4.08</v>
      </c>
      <c r="E1925" s="15" t="str">
        <f>VLOOKUP(A1925,'Medical Examinations'!A1923:H4258,4,FALSE)</f>
        <v>No</v>
      </c>
      <c r="F1925" s="15" t="str">
        <f>VLOOKUP(A1925,'Medical Examinations'!A1923:H4258,5,FALSE)</f>
        <v>No</v>
      </c>
      <c r="G1925" s="15" t="str">
        <f>VLOOKUP(A1925,'Medical Examinations'!A1923:H4258,6,FALSE)</f>
        <v>No</v>
      </c>
      <c r="H1925" s="15">
        <f>VLOOKUP(A1925,'Medical Examinations'!A1923:H4258,7,FALSE)</f>
        <v>0</v>
      </c>
      <c r="I1925" s="15" t="str">
        <f>VLOOKUP(A1925,'Medical Examinations'!A1923:H4258,8,FALSE)</f>
        <v>No</v>
      </c>
      <c r="J1925" s="15" t="str">
        <f>VLOOKUP(A1925,'Medical Examinations'!A1923:J4258,9,FALSE)</f>
        <v>NORMAL WEIGHT</v>
      </c>
      <c r="K1925" s="15" t="str">
        <f>VLOOKUP(A1925,'Medical Examinations'!A1923:J4258,10,FALSE)</f>
        <v>NORMAL</v>
      </c>
      <c r="L1925" s="15" t="e">
        <f>VLOOKUP(A1925,'Hospitalisation Details'!A1923:J4266,10,FALSE)</f>
        <v>#N/A</v>
      </c>
      <c r="M1925" s="15" t="e">
        <f>VLOOKUP(A1925,'Hospitalisation Details'!A1923:I4266,6,FALSE)</f>
        <v>#N/A</v>
      </c>
      <c r="N1925" s="15" t="e">
        <f>VLOOKUP(A1925,'Hospitalisation Details'!A1923:I4266,7,FALSE)</f>
        <v>#N/A</v>
      </c>
      <c r="O1925" s="15" t="e">
        <f>VLOOKUP(A1925,'Hospitalisation Details'!A1923:I4266,8,FALSE)</f>
        <v>#N/A</v>
      </c>
      <c r="P1925" s="15" t="e">
        <f>VLOOKUP(A1925,'Hospitalisation Details'!A1923:I4266,9,FALSE)</f>
        <v>#N/A</v>
      </c>
      <c r="Q1925" s="15" t="e">
        <f>VLOOKUP(A1925,'Hospitalisation Details'!A1923:K4266,11,FALSE)</f>
        <v>#N/A</v>
      </c>
    </row>
    <row r="1926" spans="1:17" ht="15.6" x14ac:dyDescent="0.3">
      <c r="A1926" s="78" t="s">
        <v>444</v>
      </c>
      <c r="B1926" s="78" t="str">
        <f>VLOOKUP(A1926,'Customer Names'!A1924:C4259,3,FALSE)</f>
        <v>Jay</v>
      </c>
      <c r="C1926" s="91">
        <f>VLOOKUP(A1926,'Medical Examinations'!A1924:H4259,2,FALSE)</f>
        <v>15.37</v>
      </c>
      <c r="D1926" s="15">
        <f>VLOOKUP(A1926,'Medical Examinations'!A1924:H4259,3,FALSE)</f>
        <v>8.6300000000000008</v>
      </c>
      <c r="E1926" s="15" t="str">
        <f>VLOOKUP(A1926,'Medical Examinations'!A1924:H4259,4,FALSE)</f>
        <v>yes</v>
      </c>
      <c r="F1926" s="15" t="str">
        <f>VLOOKUP(A1926,'Medical Examinations'!A1924:H4259,5,FALSE)</f>
        <v>No</v>
      </c>
      <c r="G1926" s="15" t="str">
        <f>VLOOKUP(A1926,'Medical Examinations'!A1924:H4259,6,FALSE)</f>
        <v>No</v>
      </c>
      <c r="H1926" s="15">
        <f>VLOOKUP(A1926,'Medical Examinations'!A1924:H4259,7,FALSE)</f>
        <v>0</v>
      </c>
      <c r="I1926" s="15" t="str">
        <f>VLOOKUP(A1926,'Medical Examinations'!A1924:H4259,8,FALSE)</f>
        <v>No</v>
      </c>
      <c r="J1926" s="15" t="str">
        <f>VLOOKUP(A1926,'Medical Examinations'!A1924:J4259,9,FALSE)</f>
        <v>UNDERWEIGHT</v>
      </c>
      <c r="K1926" s="15" t="str">
        <f>VLOOKUP(A1926,'Medical Examinations'!A1924:J4259,10,FALSE)</f>
        <v>DIABETES</v>
      </c>
      <c r="L1926" s="15" t="e">
        <f>VLOOKUP(A1926,'Hospitalisation Details'!A1924:J4267,10,FALSE)</f>
        <v>#N/A</v>
      </c>
      <c r="M1926" s="15" t="e">
        <f>VLOOKUP(A1926,'Hospitalisation Details'!A1924:I4267,6,FALSE)</f>
        <v>#N/A</v>
      </c>
      <c r="N1926" s="15" t="e">
        <f>VLOOKUP(A1926,'Hospitalisation Details'!A1924:I4267,7,FALSE)</f>
        <v>#N/A</v>
      </c>
      <c r="O1926" s="15" t="e">
        <f>VLOOKUP(A1926,'Hospitalisation Details'!A1924:I4267,8,FALSE)</f>
        <v>#N/A</v>
      </c>
      <c r="P1926" s="15" t="e">
        <f>VLOOKUP(A1926,'Hospitalisation Details'!A1924:I4267,9,FALSE)</f>
        <v>#N/A</v>
      </c>
      <c r="Q1926" s="15" t="e">
        <f>VLOOKUP(A1926,'Hospitalisation Details'!A1924:K4267,11,FALSE)</f>
        <v>#N/A</v>
      </c>
    </row>
    <row r="1927" spans="1:17" ht="15.6" x14ac:dyDescent="0.3">
      <c r="A1927" s="78" t="s">
        <v>443</v>
      </c>
      <c r="B1927" s="78" t="str">
        <f>VLOOKUP(A1927,'Customer Names'!A1925:C4260,3,FALSE)</f>
        <v>William</v>
      </c>
      <c r="C1927" s="91">
        <f>VLOOKUP(A1927,'Medical Examinations'!A1925:H4260,2,FALSE)</f>
        <v>30.4</v>
      </c>
      <c r="D1927" s="15">
        <f>VLOOKUP(A1927,'Medical Examinations'!A1925:H4260,3,FALSE)</f>
        <v>5.28</v>
      </c>
      <c r="E1927" s="15" t="str">
        <f>VLOOKUP(A1927,'Medical Examinations'!A1925:H4260,4,FALSE)</f>
        <v>No</v>
      </c>
      <c r="F1927" s="15" t="str">
        <f>VLOOKUP(A1927,'Medical Examinations'!A1925:H4260,5,FALSE)</f>
        <v>No</v>
      </c>
      <c r="G1927" s="15" t="str">
        <f>VLOOKUP(A1927,'Medical Examinations'!A1925:H4260,6,FALSE)</f>
        <v>No</v>
      </c>
      <c r="H1927" s="15">
        <f>VLOOKUP(A1927,'Medical Examinations'!A1925:H4260,7,FALSE)</f>
        <v>0</v>
      </c>
      <c r="I1927" s="15" t="str">
        <f>VLOOKUP(A1927,'Medical Examinations'!A1925:H4260,8,FALSE)</f>
        <v>No</v>
      </c>
      <c r="J1927" s="15" t="str">
        <f>VLOOKUP(A1927,'Medical Examinations'!A1925:J4260,9,FALSE)</f>
        <v>OBESITY</v>
      </c>
      <c r="K1927" s="15" t="str">
        <f>VLOOKUP(A1927,'Medical Examinations'!A1925:J4260,10,FALSE)</f>
        <v>NORMAL</v>
      </c>
      <c r="L1927" s="15" t="e">
        <f>VLOOKUP(A1927,'Hospitalisation Details'!A1925:J4268,10,FALSE)</f>
        <v>#N/A</v>
      </c>
      <c r="M1927" s="15" t="e">
        <f>VLOOKUP(A1927,'Hospitalisation Details'!A1925:I4268,6,FALSE)</f>
        <v>#N/A</v>
      </c>
      <c r="N1927" s="15" t="e">
        <f>VLOOKUP(A1927,'Hospitalisation Details'!A1925:I4268,7,FALSE)</f>
        <v>#N/A</v>
      </c>
      <c r="O1927" s="15" t="e">
        <f>VLOOKUP(A1927,'Hospitalisation Details'!A1925:I4268,8,FALSE)</f>
        <v>#N/A</v>
      </c>
      <c r="P1927" s="15" t="e">
        <f>VLOOKUP(A1927,'Hospitalisation Details'!A1925:I4268,9,FALSE)</f>
        <v>#N/A</v>
      </c>
      <c r="Q1927" s="15" t="e">
        <f>VLOOKUP(A1927,'Hospitalisation Details'!A1925:K4268,11,FALSE)</f>
        <v>#N/A</v>
      </c>
    </row>
    <row r="1928" spans="1:17" ht="15.6" x14ac:dyDescent="0.3">
      <c r="A1928" s="78" t="s">
        <v>442</v>
      </c>
      <c r="B1928" s="78" t="str">
        <f>VLOOKUP(A1928,'Customer Names'!A1926:C4261,3,FALSE)</f>
        <v>Shelley</v>
      </c>
      <c r="C1928" s="91">
        <f>VLOOKUP(A1928,'Medical Examinations'!A1926:H4261,2,FALSE)</f>
        <v>19.48</v>
      </c>
      <c r="D1928" s="15">
        <f>VLOOKUP(A1928,'Medical Examinations'!A1926:H4261,3,FALSE)</f>
        <v>5.63</v>
      </c>
      <c r="E1928" s="15" t="str">
        <f>VLOOKUP(A1928,'Medical Examinations'!A1926:H4261,4,FALSE)</f>
        <v>yes</v>
      </c>
      <c r="F1928" s="15" t="str">
        <f>VLOOKUP(A1928,'Medical Examinations'!A1926:H4261,5,FALSE)</f>
        <v>No</v>
      </c>
      <c r="G1928" s="15" t="str">
        <f>VLOOKUP(A1928,'Medical Examinations'!A1926:H4261,6,FALSE)</f>
        <v>No</v>
      </c>
      <c r="H1928" s="15">
        <f>VLOOKUP(A1928,'Medical Examinations'!A1926:H4261,7,FALSE)</f>
        <v>1</v>
      </c>
      <c r="I1928" s="15" t="str">
        <f>VLOOKUP(A1928,'Medical Examinations'!A1926:H4261,8,FALSE)</f>
        <v>No</v>
      </c>
      <c r="J1928" s="15" t="str">
        <f>VLOOKUP(A1928,'Medical Examinations'!A1926:J4261,9,FALSE)</f>
        <v>NORMAL WEIGHT</v>
      </c>
      <c r="K1928" s="15" t="str">
        <f>VLOOKUP(A1928,'Medical Examinations'!A1926:J4261,10,FALSE)</f>
        <v>NORMAL</v>
      </c>
      <c r="L1928" s="15" t="e">
        <f>VLOOKUP(A1928,'Hospitalisation Details'!A1926:J4269,10,FALSE)</f>
        <v>#N/A</v>
      </c>
      <c r="M1928" s="15" t="e">
        <f>VLOOKUP(A1928,'Hospitalisation Details'!A1926:I4269,6,FALSE)</f>
        <v>#N/A</v>
      </c>
      <c r="N1928" s="15" t="e">
        <f>VLOOKUP(A1928,'Hospitalisation Details'!A1926:I4269,7,FALSE)</f>
        <v>#N/A</v>
      </c>
      <c r="O1928" s="15" t="e">
        <f>VLOOKUP(A1928,'Hospitalisation Details'!A1926:I4269,8,FALSE)</f>
        <v>#N/A</v>
      </c>
      <c r="P1928" s="15" t="e">
        <f>VLOOKUP(A1928,'Hospitalisation Details'!A1926:I4269,9,FALSE)</f>
        <v>#N/A</v>
      </c>
      <c r="Q1928" s="15" t="e">
        <f>VLOOKUP(A1928,'Hospitalisation Details'!A1926:K4269,11,FALSE)</f>
        <v>#N/A</v>
      </c>
    </row>
    <row r="1929" spans="1:17" ht="15.6" x14ac:dyDescent="0.3">
      <c r="A1929" s="78" t="s">
        <v>441</v>
      </c>
      <c r="B1929" s="78" t="str">
        <f>VLOOKUP(A1929,'Customer Names'!A1927:C4262,3,FALSE)</f>
        <v>Jekaterina</v>
      </c>
      <c r="C1929" s="91">
        <f>VLOOKUP(A1929,'Medical Examinations'!A1927:H4262,2,FALSE)</f>
        <v>16.96</v>
      </c>
      <c r="D1929" s="15">
        <f>VLOOKUP(A1929,'Medical Examinations'!A1927:H4262,3,FALSE)</f>
        <v>11.47</v>
      </c>
      <c r="E1929" s="15" t="str">
        <f>VLOOKUP(A1929,'Medical Examinations'!A1927:H4262,4,FALSE)</f>
        <v>yes</v>
      </c>
      <c r="F1929" s="15" t="str">
        <f>VLOOKUP(A1929,'Medical Examinations'!A1927:H4262,5,FALSE)</f>
        <v>No</v>
      </c>
      <c r="G1929" s="15" t="str">
        <f>VLOOKUP(A1929,'Medical Examinations'!A1927:H4262,6,FALSE)</f>
        <v>No</v>
      </c>
      <c r="H1929" s="15">
        <f>VLOOKUP(A1929,'Medical Examinations'!A1927:H4262,7,FALSE)</f>
        <v>0</v>
      </c>
      <c r="I1929" s="15" t="str">
        <f>VLOOKUP(A1929,'Medical Examinations'!A1927:H4262,8,FALSE)</f>
        <v>No</v>
      </c>
      <c r="J1929" s="15" t="str">
        <f>VLOOKUP(A1929,'Medical Examinations'!A1927:J4262,9,FALSE)</f>
        <v>UNDERWEIGHT</v>
      </c>
      <c r="K1929" s="15" t="str">
        <f>VLOOKUP(A1929,'Medical Examinations'!A1927:J4262,10,FALSE)</f>
        <v>DIABETES</v>
      </c>
      <c r="L1929" s="15" t="e">
        <f>VLOOKUP(A1929,'Hospitalisation Details'!A1927:J4270,10,FALSE)</f>
        <v>#N/A</v>
      </c>
      <c r="M1929" s="15" t="e">
        <f>VLOOKUP(A1929,'Hospitalisation Details'!A1927:I4270,6,FALSE)</f>
        <v>#N/A</v>
      </c>
      <c r="N1929" s="15" t="e">
        <f>VLOOKUP(A1929,'Hospitalisation Details'!A1927:I4270,7,FALSE)</f>
        <v>#N/A</v>
      </c>
      <c r="O1929" s="15" t="e">
        <f>VLOOKUP(A1929,'Hospitalisation Details'!A1927:I4270,8,FALSE)</f>
        <v>#N/A</v>
      </c>
      <c r="P1929" s="15" t="e">
        <f>VLOOKUP(A1929,'Hospitalisation Details'!A1927:I4270,9,FALSE)</f>
        <v>#N/A</v>
      </c>
      <c r="Q1929" s="15" t="e">
        <f>VLOOKUP(A1929,'Hospitalisation Details'!A1927:K4270,11,FALSE)</f>
        <v>#N/A</v>
      </c>
    </row>
    <row r="1930" spans="1:17" ht="15.6" x14ac:dyDescent="0.3">
      <c r="A1930" s="78" t="s">
        <v>440</v>
      </c>
      <c r="B1930" s="78" t="str">
        <f>VLOOKUP(A1930,'Customer Names'!A1928:C4263,3,FALSE)</f>
        <v>Daniel</v>
      </c>
      <c r="C1930" s="91">
        <f>VLOOKUP(A1930,'Medical Examinations'!A1928:H4263,2,FALSE)</f>
        <v>19.05</v>
      </c>
      <c r="D1930" s="15">
        <f>VLOOKUP(A1930,'Medical Examinations'!A1928:H4263,3,FALSE)</f>
        <v>4.92</v>
      </c>
      <c r="E1930" s="15" t="str">
        <f>VLOOKUP(A1930,'Medical Examinations'!A1928:H4263,4,FALSE)</f>
        <v>No</v>
      </c>
      <c r="F1930" s="15" t="str">
        <f>VLOOKUP(A1930,'Medical Examinations'!A1928:H4263,5,FALSE)</f>
        <v>No</v>
      </c>
      <c r="G1930" s="15" t="str">
        <f>VLOOKUP(A1930,'Medical Examinations'!A1928:H4263,6,FALSE)</f>
        <v>No</v>
      </c>
      <c r="H1930" s="15">
        <f>VLOOKUP(A1930,'Medical Examinations'!A1928:H4263,7,FALSE)</f>
        <v>1</v>
      </c>
      <c r="I1930" s="15" t="str">
        <f>VLOOKUP(A1930,'Medical Examinations'!A1928:H4263,8,FALSE)</f>
        <v>No</v>
      </c>
      <c r="J1930" s="15" t="str">
        <f>VLOOKUP(A1930,'Medical Examinations'!A1928:J4263,9,FALSE)</f>
        <v>NORMAL WEIGHT</v>
      </c>
      <c r="K1930" s="15" t="str">
        <f>VLOOKUP(A1930,'Medical Examinations'!A1928:J4263,10,FALSE)</f>
        <v>NORMAL</v>
      </c>
      <c r="L1930" s="15" t="e">
        <f>VLOOKUP(A1930,'Hospitalisation Details'!A1928:J4271,10,FALSE)</f>
        <v>#N/A</v>
      </c>
      <c r="M1930" s="15" t="e">
        <f>VLOOKUP(A1930,'Hospitalisation Details'!A1928:I4271,6,FALSE)</f>
        <v>#N/A</v>
      </c>
      <c r="N1930" s="15" t="e">
        <f>VLOOKUP(A1930,'Hospitalisation Details'!A1928:I4271,7,FALSE)</f>
        <v>#N/A</v>
      </c>
      <c r="O1930" s="15" t="e">
        <f>VLOOKUP(A1930,'Hospitalisation Details'!A1928:I4271,8,FALSE)</f>
        <v>#N/A</v>
      </c>
      <c r="P1930" s="15" t="e">
        <f>VLOOKUP(A1930,'Hospitalisation Details'!A1928:I4271,9,FALSE)</f>
        <v>#N/A</v>
      </c>
      <c r="Q1930" s="15" t="e">
        <f>VLOOKUP(A1930,'Hospitalisation Details'!A1928:K4271,11,FALSE)</f>
        <v>#N/A</v>
      </c>
    </row>
    <row r="1931" spans="1:17" ht="15.6" x14ac:dyDescent="0.3">
      <c r="A1931" s="78" t="s">
        <v>439</v>
      </c>
      <c r="B1931" s="78" t="str">
        <f>VLOOKUP(A1931,'Customer Names'!A1929:C4264,3,FALSE)</f>
        <v>Pauline</v>
      </c>
      <c r="C1931" s="91">
        <f>VLOOKUP(A1931,'Medical Examinations'!A1929:H4264,2,FALSE)</f>
        <v>37.619999999999997</v>
      </c>
      <c r="D1931" s="15">
        <f>VLOOKUP(A1931,'Medical Examinations'!A1929:H4264,3,FALSE)</f>
        <v>4.18</v>
      </c>
      <c r="E1931" s="15" t="str">
        <f>VLOOKUP(A1931,'Medical Examinations'!A1929:H4264,4,FALSE)</f>
        <v>No</v>
      </c>
      <c r="F1931" s="15" t="str">
        <f>VLOOKUP(A1931,'Medical Examinations'!A1929:H4264,5,FALSE)</f>
        <v>No</v>
      </c>
      <c r="G1931" s="15" t="str">
        <f>VLOOKUP(A1931,'Medical Examinations'!A1929:H4264,6,FALSE)</f>
        <v>No</v>
      </c>
      <c r="H1931" s="15">
        <f>VLOOKUP(A1931,'Medical Examinations'!A1929:H4264,7,FALSE)</f>
        <v>0</v>
      </c>
      <c r="I1931" s="15" t="str">
        <f>VLOOKUP(A1931,'Medical Examinations'!A1929:H4264,8,FALSE)</f>
        <v>No</v>
      </c>
      <c r="J1931" s="15" t="str">
        <f>VLOOKUP(A1931,'Medical Examinations'!A1929:J4264,9,FALSE)</f>
        <v>OBESITY</v>
      </c>
      <c r="K1931" s="15" t="str">
        <f>VLOOKUP(A1931,'Medical Examinations'!A1929:J4264,10,FALSE)</f>
        <v>NORMAL</v>
      </c>
      <c r="L1931" s="15" t="e">
        <f>VLOOKUP(A1931,'Hospitalisation Details'!A1929:J4272,10,FALSE)</f>
        <v>#N/A</v>
      </c>
      <c r="M1931" s="15" t="e">
        <f>VLOOKUP(A1931,'Hospitalisation Details'!A1929:I4272,6,FALSE)</f>
        <v>#N/A</v>
      </c>
      <c r="N1931" s="15" t="e">
        <f>VLOOKUP(A1931,'Hospitalisation Details'!A1929:I4272,7,FALSE)</f>
        <v>#N/A</v>
      </c>
      <c r="O1931" s="15" t="e">
        <f>VLOOKUP(A1931,'Hospitalisation Details'!A1929:I4272,8,FALSE)</f>
        <v>#N/A</v>
      </c>
      <c r="P1931" s="15" t="e">
        <f>VLOOKUP(A1931,'Hospitalisation Details'!A1929:I4272,9,FALSE)</f>
        <v>#N/A</v>
      </c>
      <c r="Q1931" s="15" t="e">
        <f>VLOOKUP(A1931,'Hospitalisation Details'!A1929:K4272,11,FALSE)</f>
        <v>#N/A</v>
      </c>
    </row>
    <row r="1932" spans="1:17" ht="15.6" x14ac:dyDescent="0.3">
      <c r="A1932" s="78" t="s">
        <v>438</v>
      </c>
      <c r="B1932" s="78" t="str">
        <f>VLOOKUP(A1932,'Customer Names'!A1930:C4265,3,FALSE)</f>
        <v>Colleen</v>
      </c>
      <c r="C1932" s="91">
        <f>VLOOKUP(A1932,'Medical Examinations'!A1930:H4265,2,FALSE)</f>
        <v>29.1</v>
      </c>
      <c r="D1932" s="15">
        <f>VLOOKUP(A1932,'Medical Examinations'!A1930:H4265,3,FALSE)</f>
        <v>4.67</v>
      </c>
      <c r="E1932" s="15" t="str">
        <f>VLOOKUP(A1932,'Medical Examinations'!A1930:H4265,4,FALSE)</f>
        <v>No</v>
      </c>
      <c r="F1932" s="15" t="str">
        <f>VLOOKUP(A1932,'Medical Examinations'!A1930:H4265,5,FALSE)</f>
        <v>No</v>
      </c>
      <c r="G1932" s="15" t="str">
        <f>VLOOKUP(A1932,'Medical Examinations'!A1930:H4265,6,FALSE)</f>
        <v>No</v>
      </c>
      <c r="H1932" s="15">
        <f>VLOOKUP(A1932,'Medical Examinations'!A1930:H4265,7,FALSE)</f>
        <v>0</v>
      </c>
      <c r="I1932" s="15" t="str">
        <f>VLOOKUP(A1932,'Medical Examinations'!A1930:H4265,8,FALSE)</f>
        <v>No</v>
      </c>
      <c r="J1932" s="15" t="str">
        <f>VLOOKUP(A1932,'Medical Examinations'!A1930:J4265,9,FALSE)</f>
        <v>OVERWEIGHT</v>
      </c>
      <c r="K1932" s="15" t="str">
        <f>VLOOKUP(A1932,'Medical Examinations'!A1930:J4265,10,FALSE)</f>
        <v>NORMAL</v>
      </c>
      <c r="L1932" s="15" t="e">
        <f>VLOOKUP(A1932,'Hospitalisation Details'!A1930:J4273,10,FALSE)</f>
        <v>#N/A</v>
      </c>
      <c r="M1932" s="15" t="e">
        <f>VLOOKUP(A1932,'Hospitalisation Details'!A1930:I4273,6,FALSE)</f>
        <v>#N/A</v>
      </c>
      <c r="N1932" s="15" t="e">
        <f>VLOOKUP(A1932,'Hospitalisation Details'!A1930:I4273,7,FALSE)</f>
        <v>#N/A</v>
      </c>
      <c r="O1932" s="15" t="e">
        <f>VLOOKUP(A1932,'Hospitalisation Details'!A1930:I4273,8,FALSE)</f>
        <v>#N/A</v>
      </c>
      <c r="P1932" s="15" t="e">
        <f>VLOOKUP(A1932,'Hospitalisation Details'!A1930:I4273,9,FALSE)</f>
        <v>#N/A</v>
      </c>
      <c r="Q1932" s="15" t="e">
        <f>VLOOKUP(A1932,'Hospitalisation Details'!A1930:K4273,11,FALSE)</f>
        <v>#N/A</v>
      </c>
    </row>
    <row r="1933" spans="1:17" ht="15.6" x14ac:dyDescent="0.3">
      <c r="A1933" s="78" t="s">
        <v>437</v>
      </c>
      <c r="B1933" s="78" t="str">
        <f>VLOOKUP(A1933,'Customer Names'!A1931:C4266,3,FALSE)</f>
        <v>Aleah K</v>
      </c>
      <c r="C1933" s="91">
        <f>VLOOKUP(A1933,'Medical Examinations'!A1931:H4266,2,FALSE)</f>
        <v>26.62</v>
      </c>
      <c r="D1933" s="15">
        <f>VLOOKUP(A1933,'Medical Examinations'!A1931:H4266,3,FALSE)</f>
        <v>6.24</v>
      </c>
      <c r="E1933" s="15" t="str">
        <f>VLOOKUP(A1933,'Medical Examinations'!A1931:H4266,4,FALSE)</f>
        <v>No</v>
      </c>
      <c r="F1933" s="15" t="str">
        <f>VLOOKUP(A1933,'Medical Examinations'!A1931:H4266,5,FALSE)</f>
        <v>No</v>
      </c>
      <c r="G1933" s="15" t="str">
        <f>VLOOKUP(A1933,'Medical Examinations'!A1931:H4266,6,FALSE)</f>
        <v>No</v>
      </c>
      <c r="H1933" s="15">
        <f>VLOOKUP(A1933,'Medical Examinations'!A1931:H4266,7,FALSE)</f>
        <v>0</v>
      </c>
      <c r="I1933" s="15" t="str">
        <f>VLOOKUP(A1933,'Medical Examinations'!A1931:H4266,8,FALSE)</f>
        <v>No</v>
      </c>
      <c r="J1933" s="15" t="str">
        <f>VLOOKUP(A1933,'Medical Examinations'!A1931:J4266,9,FALSE)</f>
        <v>OVERWEIGHT</v>
      </c>
      <c r="K1933" s="15" t="str">
        <f>VLOOKUP(A1933,'Medical Examinations'!A1931:J4266,10,FALSE)</f>
        <v>PREDIABETES</v>
      </c>
      <c r="L1933" s="15" t="e">
        <f>VLOOKUP(A1933,'Hospitalisation Details'!A1931:J4274,10,FALSE)</f>
        <v>#N/A</v>
      </c>
      <c r="M1933" s="15" t="e">
        <f>VLOOKUP(A1933,'Hospitalisation Details'!A1931:I4274,6,FALSE)</f>
        <v>#N/A</v>
      </c>
      <c r="N1933" s="15" t="e">
        <f>VLOOKUP(A1933,'Hospitalisation Details'!A1931:I4274,7,FALSE)</f>
        <v>#N/A</v>
      </c>
      <c r="O1933" s="15" t="e">
        <f>VLOOKUP(A1933,'Hospitalisation Details'!A1931:I4274,8,FALSE)</f>
        <v>#N/A</v>
      </c>
      <c r="P1933" s="15" t="e">
        <f>VLOOKUP(A1933,'Hospitalisation Details'!A1931:I4274,9,FALSE)</f>
        <v>#N/A</v>
      </c>
      <c r="Q1933" s="15" t="e">
        <f>VLOOKUP(A1933,'Hospitalisation Details'!A1931:K4274,11,FALSE)</f>
        <v>#N/A</v>
      </c>
    </row>
    <row r="1934" spans="1:17" ht="15.6" x14ac:dyDescent="0.3">
      <c r="A1934" s="78" t="s">
        <v>436</v>
      </c>
      <c r="B1934" s="78" t="str">
        <f>VLOOKUP(A1934,'Customer Names'!A1932:C4267,3,FALSE)</f>
        <v>Mare</v>
      </c>
      <c r="C1934" s="91">
        <f>VLOOKUP(A1934,'Medical Examinations'!A1932:H4267,2,FALSE)</f>
        <v>25.74</v>
      </c>
      <c r="D1934" s="15">
        <f>VLOOKUP(A1934,'Medical Examinations'!A1932:H4267,3,FALSE)</f>
        <v>5.99</v>
      </c>
      <c r="E1934" s="15" t="str">
        <f>VLOOKUP(A1934,'Medical Examinations'!A1932:H4267,4,FALSE)</f>
        <v>No</v>
      </c>
      <c r="F1934" s="15" t="str">
        <f>VLOOKUP(A1934,'Medical Examinations'!A1932:H4267,5,FALSE)</f>
        <v>No</v>
      </c>
      <c r="G1934" s="15" t="str">
        <f>VLOOKUP(A1934,'Medical Examinations'!A1932:H4267,6,FALSE)</f>
        <v>No</v>
      </c>
      <c r="H1934" s="15">
        <f>VLOOKUP(A1934,'Medical Examinations'!A1932:H4267,7,FALSE)</f>
        <v>0</v>
      </c>
      <c r="I1934" s="15" t="str">
        <f>VLOOKUP(A1934,'Medical Examinations'!A1932:H4267,8,FALSE)</f>
        <v>No</v>
      </c>
      <c r="J1934" s="15" t="str">
        <f>VLOOKUP(A1934,'Medical Examinations'!A1932:J4267,9,FALSE)</f>
        <v>OVERWEIGHT</v>
      </c>
      <c r="K1934" s="15" t="str">
        <f>VLOOKUP(A1934,'Medical Examinations'!A1932:J4267,10,FALSE)</f>
        <v>PREDIABETES</v>
      </c>
      <c r="L1934" s="15" t="e">
        <f>VLOOKUP(A1934,'Hospitalisation Details'!A1932:J4275,10,FALSE)</f>
        <v>#N/A</v>
      </c>
      <c r="M1934" s="15" t="e">
        <f>VLOOKUP(A1934,'Hospitalisation Details'!A1932:I4275,6,FALSE)</f>
        <v>#N/A</v>
      </c>
      <c r="N1934" s="15" t="e">
        <f>VLOOKUP(A1934,'Hospitalisation Details'!A1932:I4275,7,FALSE)</f>
        <v>#N/A</v>
      </c>
      <c r="O1934" s="15" t="e">
        <f>VLOOKUP(A1934,'Hospitalisation Details'!A1932:I4275,8,FALSE)</f>
        <v>#N/A</v>
      </c>
      <c r="P1934" s="15" t="e">
        <f>VLOOKUP(A1934,'Hospitalisation Details'!A1932:I4275,9,FALSE)</f>
        <v>#N/A</v>
      </c>
      <c r="Q1934" s="15" t="e">
        <f>VLOOKUP(A1934,'Hospitalisation Details'!A1932:K4275,11,FALSE)</f>
        <v>#N/A</v>
      </c>
    </row>
    <row r="1935" spans="1:17" ht="15.6" x14ac:dyDescent="0.3">
      <c r="A1935" s="78" t="s">
        <v>435</v>
      </c>
      <c r="B1935" s="78" t="str">
        <f>VLOOKUP(A1935,'Customer Names'!A1933:C4268,3,FALSE)</f>
        <v>Kevin</v>
      </c>
      <c r="C1935" s="91">
        <f>VLOOKUP(A1935,'Medical Examinations'!A1933:H4268,2,FALSE)</f>
        <v>18.22</v>
      </c>
      <c r="D1935" s="15">
        <f>VLOOKUP(A1935,'Medical Examinations'!A1933:H4268,3,FALSE)</f>
        <v>10.27</v>
      </c>
      <c r="E1935" s="15" t="str">
        <f>VLOOKUP(A1935,'Medical Examinations'!A1933:H4268,4,FALSE)</f>
        <v>yes</v>
      </c>
      <c r="F1935" s="15" t="str">
        <f>VLOOKUP(A1935,'Medical Examinations'!A1933:H4268,5,FALSE)</f>
        <v>No</v>
      </c>
      <c r="G1935" s="15" t="str">
        <f>VLOOKUP(A1935,'Medical Examinations'!A1933:H4268,6,FALSE)</f>
        <v>No</v>
      </c>
      <c r="H1935" s="15">
        <f>VLOOKUP(A1935,'Medical Examinations'!A1933:H4268,7,FALSE)</f>
        <v>1</v>
      </c>
      <c r="I1935" s="15" t="str">
        <f>VLOOKUP(A1935,'Medical Examinations'!A1933:H4268,8,FALSE)</f>
        <v>No</v>
      </c>
      <c r="J1935" s="15" t="str">
        <f>VLOOKUP(A1935,'Medical Examinations'!A1933:J4268,9,FALSE)</f>
        <v>UNDERWEIGHT</v>
      </c>
      <c r="K1935" s="15" t="str">
        <f>VLOOKUP(A1935,'Medical Examinations'!A1933:J4268,10,FALSE)</f>
        <v>DIABETES</v>
      </c>
      <c r="L1935" s="15" t="e">
        <f>VLOOKUP(A1935,'Hospitalisation Details'!A1933:J4276,10,FALSE)</f>
        <v>#N/A</v>
      </c>
      <c r="M1935" s="15" t="e">
        <f>VLOOKUP(A1935,'Hospitalisation Details'!A1933:I4276,6,FALSE)</f>
        <v>#N/A</v>
      </c>
      <c r="N1935" s="15" t="e">
        <f>VLOOKUP(A1935,'Hospitalisation Details'!A1933:I4276,7,FALSE)</f>
        <v>#N/A</v>
      </c>
      <c r="O1935" s="15" t="e">
        <f>VLOOKUP(A1935,'Hospitalisation Details'!A1933:I4276,8,FALSE)</f>
        <v>#N/A</v>
      </c>
      <c r="P1935" s="15" t="e">
        <f>VLOOKUP(A1935,'Hospitalisation Details'!A1933:I4276,9,FALSE)</f>
        <v>#N/A</v>
      </c>
      <c r="Q1935" s="15" t="e">
        <f>VLOOKUP(A1935,'Hospitalisation Details'!A1933:K4276,11,FALSE)</f>
        <v>#N/A</v>
      </c>
    </row>
    <row r="1936" spans="1:17" ht="15.6" x14ac:dyDescent="0.3">
      <c r="A1936" s="78" t="s">
        <v>434</v>
      </c>
      <c r="B1936" s="78" t="str">
        <f>VLOOKUP(A1936,'Customer Names'!A1934:C4269,3,FALSE)</f>
        <v>Jessica</v>
      </c>
      <c r="C1936" s="91">
        <f>VLOOKUP(A1936,'Medical Examinations'!A1934:H4269,2,FALSE)</f>
        <v>26.03</v>
      </c>
      <c r="D1936" s="15">
        <f>VLOOKUP(A1936,'Medical Examinations'!A1934:H4269,3,FALSE)</f>
        <v>5.97</v>
      </c>
      <c r="E1936" s="15" t="str">
        <f>VLOOKUP(A1936,'Medical Examinations'!A1934:H4269,4,FALSE)</f>
        <v>No</v>
      </c>
      <c r="F1936" s="15" t="str">
        <f>VLOOKUP(A1936,'Medical Examinations'!A1934:H4269,5,FALSE)</f>
        <v>No</v>
      </c>
      <c r="G1936" s="15" t="str">
        <f>VLOOKUP(A1936,'Medical Examinations'!A1934:H4269,6,FALSE)</f>
        <v>Yes</v>
      </c>
      <c r="H1936" s="15">
        <f>VLOOKUP(A1936,'Medical Examinations'!A1934:H4269,7,FALSE)</f>
        <v>1</v>
      </c>
      <c r="I1936" s="15" t="str">
        <f>VLOOKUP(A1936,'Medical Examinations'!A1934:H4269,8,FALSE)</f>
        <v>No</v>
      </c>
      <c r="J1936" s="15" t="str">
        <f>VLOOKUP(A1936,'Medical Examinations'!A1934:J4269,9,FALSE)</f>
        <v>OVERWEIGHT</v>
      </c>
      <c r="K1936" s="15" t="str">
        <f>VLOOKUP(A1936,'Medical Examinations'!A1934:J4269,10,FALSE)</f>
        <v>PREDIABETES</v>
      </c>
      <c r="L1936" s="15" t="e">
        <f>VLOOKUP(A1936,'Hospitalisation Details'!A1934:J4277,10,FALSE)</f>
        <v>#N/A</v>
      </c>
      <c r="M1936" s="15" t="e">
        <f>VLOOKUP(A1936,'Hospitalisation Details'!A1934:I4277,6,FALSE)</f>
        <v>#N/A</v>
      </c>
      <c r="N1936" s="15" t="e">
        <f>VLOOKUP(A1936,'Hospitalisation Details'!A1934:I4277,7,FALSE)</f>
        <v>#N/A</v>
      </c>
      <c r="O1936" s="15" t="e">
        <f>VLOOKUP(A1936,'Hospitalisation Details'!A1934:I4277,8,FALSE)</f>
        <v>#N/A</v>
      </c>
      <c r="P1936" s="15" t="e">
        <f>VLOOKUP(A1936,'Hospitalisation Details'!A1934:I4277,9,FALSE)</f>
        <v>#N/A</v>
      </c>
      <c r="Q1936" s="15" t="e">
        <f>VLOOKUP(A1936,'Hospitalisation Details'!A1934:K4277,11,FALSE)</f>
        <v>#N/A</v>
      </c>
    </row>
    <row r="1937" spans="1:17" ht="15.6" x14ac:dyDescent="0.3">
      <c r="A1937" s="78" t="s">
        <v>433</v>
      </c>
      <c r="B1937" s="78" t="str">
        <f>VLOOKUP(A1937,'Customer Names'!A1935:C4270,3,FALSE)</f>
        <v>Amanda R</v>
      </c>
      <c r="C1937" s="91">
        <f>VLOOKUP(A1937,'Medical Examinations'!A1935:H4270,2,FALSE)</f>
        <v>17.29</v>
      </c>
      <c r="D1937" s="15">
        <f>VLOOKUP(A1937,'Medical Examinations'!A1935:H4270,3,FALSE)</f>
        <v>4.9800000000000004</v>
      </c>
      <c r="E1937" s="15" t="str">
        <f>VLOOKUP(A1937,'Medical Examinations'!A1935:H4270,4,FALSE)</f>
        <v>No</v>
      </c>
      <c r="F1937" s="15" t="str">
        <f>VLOOKUP(A1937,'Medical Examinations'!A1935:H4270,5,FALSE)</f>
        <v>No</v>
      </c>
      <c r="G1937" s="15" t="str">
        <f>VLOOKUP(A1937,'Medical Examinations'!A1935:H4270,6,FALSE)</f>
        <v>No</v>
      </c>
      <c r="H1937" s="15">
        <f>VLOOKUP(A1937,'Medical Examinations'!A1935:H4270,7,FALSE)</f>
        <v>0</v>
      </c>
      <c r="I1937" s="15" t="str">
        <f>VLOOKUP(A1937,'Medical Examinations'!A1935:H4270,8,FALSE)</f>
        <v>No</v>
      </c>
      <c r="J1937" s="15" t="str">
        <f>VLOOKUP(A1937,'Medical Examinations'!A1935:J4270,9,FALSE)</f>
        <v>UNDERWEIGHT</v>
      </c>
      <c r="K1937" s="15" t="str">
        <f>VLOOKUP(A1937,'Medical Examinations'!A1935:J4270,10,FALSE)</f>
        <v>NORMAL</v>
      </c>
      <c r="L1937" s="15" t="e">
        <f>VLOOKUP(A1937,'Hospitalisation Details'!A1935:J4278,10,FALSE)</f>
        <v>#N/A</v>
      </c>
      <c r="M1937" s="15" t="e">
        <f>VLOOKUP(A1937,'Hospitalisation Details'!A1935:I4278,6,FALSE)</f>
        <v>#N/A</v>
      </c>
      <c r="N1937" s="15" t="e">
        <f>VLOOKUP(A1937,'Hospitalisation Details'!A1935:I4278,7,FALSE)</f>
        <v>#N/A</v>
      </c>
      <c r="O1937" s="15" t="e">
        <f>VLOOKUP(A1937,'Hospitalisation Details'!A1935:I4278,8,FALSE)</f>
        <v>#N/A</v>
      </c>
      <c r="P1937" s="15" t="e">
        <f>VLOOKUP(A1937,'Hospitalisation Details'!A1935:I4278,9,FALSE)</f>
        <v>#N/A</v>
      </c>
      <c r="Q1937" s="15" t="e">
        <f>VLOOKUP(A1937,'Hospitalisation Details'!A1935:K4278,11,FALSE)</f>
        <v>#N/A</v>
      </c>
    </row>
    <row r="1938" spans="1:17" ht="15.6" x14ac:dyDescent="0.3">
      <c r="A1938" s="78" t="s">
        <v>432</v>
      </c>
      <c r="B1938" s="78" t="str">
        <f>VLOOKUP(A1938,'Customer Names'!A1936:C4271,3,FALSE)</f>
        <v>Murray W.</v>
      </c>
      <c r="C1938" s="91">
        <f>VLOOKUP(A1938,'Medical Examinations'!A1936:H4271,2,FALSE)</f>
        <v>18.170000000000002</v>
      </c>
      <c r="D1938" s="15">
        <f>VLOOKUP(A1938,'Medical Examinations'!A1936:H4271,3,FALSE)</f>
        <v>6.91</v>
      </c>
      <c r="E1938" s="15" t="str">
        <f>VLOOKUP(A1938,'Medical Examinations'!A1936:H4271,4,FALSE)</f>
        <v>yes</v>
      </c>
      <c r="F1938" s="15" t="str">
        <f>VLOOKUP(A1938,'Medical Examinations'!A1936:H4271,5,FALSE)</f>
        <v>No</v>
      </c>
      <c r="G1938" s="15" t="str">
        <f>VLOOKUP(A1938,'Medical Examinations'!A1936:H4271,6,FALSE)</f>
        <v>No</v>
      </c>
      <c r="H1938" s="15">
        <f>VLOOKUP(A1938,'Medical Examinations'!A1936:H4271,7,FALSE)</f>
        <v>1</v>
      </c>
      <c r="I1938" s="15" t="str">
        <f>VLOOKUP(A1938,'Medical Examinations'!A1936:H4271,8,FALSE)</f>
        <v>No</v>
      </c>
      <c r="J1938" s="15" t="str">
        <f>VLOOKUP(A1938,'Medical Examinations'!A1936:J4271,9,FALSE)</f>
        <v>UNDERWEIGHT</v>
      </c>
      <c r="K1938" s="15" t="str">
        <f>VLOOKUP(A1938,'Medical Examinations'!A1936:J4271,10,FALSE)</f>
        <v>DIABETES</v>
      </c>
      <c r="L1938" s="15" t="e">
        <f>VLOOKUP(A1938,'Hospitalisation Details'!A1936:J4279,10,FALSE)</f>
        <v>#N/A</v>
      </c>
      <c r="M1938" s="15" t="e">
        <f>VLOOKUP(A1938,'Hospitalisation Details'!A1936:I4279,6,FALSE)</f>
        <v>#N/A</v>
      </c>
      <c r="N1938" s="15" t="e">
        <f>VLOOKUP(A1938,'Hospitalisation Details'!A1936:I4279,7,FALSE)</f>
        <v>#N/A</v>
      </c>
      <c r="O1938" s="15" t="e">
        <f>VLOOKUP(A1938,'Hospitalisation Details'!A1936:I4279,8,FALSE)</f>
        <v>#N/A</v>
      </c>
      <c r="P1938" s="15" t="e">
        <f>VLOOKUP(A1938,'Hospitalisation Details'!A1936:I4279,9,FALSE)</f>
        <v>#N/A</v>
      </c>
      <c r="Q1938" s="15" t="e">
        <f>VLOOKUP(A1938,'Hospitalisation Details'!A1936:K4279,11,FALSE)</f>
        <v>#N/A</v>
      </c>
    </row>
    <row r="1939" spans="1:17" ht="15.6" x14ac:dyDescent="0.3">
      <c r="A1939" s="78" t="s">
        <v>431</v>
      </c>
      <c r="B1939" s="78" t="str">
        <f>VLOOKUP(A1939,'Customer Names'!A1937:C4272,3,FALSE)</f>
        <v>Meghan P.</v>
      </c>
      <c r="C1939" s="91">
        <f>VLOOKUP(A1939,'Medical Examinations'!A1937:H4272,2,FALSE)</f>
        <v>32.54</v>
      </c>
      <c r="D1939" s="15">
        <f>VLOOKUP(A1939,'Medical Examinations'!A1937:H4272,3,FALSE)</f>
        <v>6.38</v>
      </c>
      <c r="E1939" s="15" t="str">
        <f>VLOOKUP(A1939,'Medical Examinations'!A1937:H4272,4,FALSE)</f>
        <v>No</v>
      </c>
      <c r="F1939" s="15" t="str">
        <f>VLOOKUP(A1939,'Medical Examinations'!A1937:H4272,5,FALSE)</f>
        <v>yes</v>
      </c>
      <c r="G1939" s="15" t="str">
        <f>VLOOKUP(A1939,'Medical Examinations'!A1937:H4272,6,FALSE)</f>
        <v>No</v>
      </c>
      <c r="H1939" s="15">
        <f>VLOOKUP(A1939,'Medical Examinations'!A1937:H4272,7,FALSE)</f>
        <v>1</v>
      </c>
      <c r="I1939" s="15" t="str">
        <f>VLOOKUP(A1939,'Medical Examinations'!A1937:H4272,8,FALSE)</f>
        <v>No</v>
      </c>
      <c r="J1939" s="15" t="str">
        <f>VLOOKUP(A1939,'Medical Examinations'!A1937:J4272,9,FALSE)</f>
        <v>OBESITY</v>
      </c>
      <c r="K1939" s="15" t="str">
        <f>VLOOKUP(A1939,'Medical Examinations'!A1937:J4272,10,FALSE)</f>
        <v>PREDIABETES</v>
      </c>
      <c r="L1939" s="15" t="e">
        <f>VLOOKUP(A1939,'Hospitalisation Details'!A1937:J4280,10,FALSE)</f>
        <v>#N/A</v>
      </c>
      <c r="M1939" s="15" t="e">
        <f>VLOOKUP(A1939,'Hospitalisation Details'!A1937:I4280,6,FALSE)</f>
        <v>#N/A</v>
      </c>
      <c r="N1939" s="15" t="e">
        <f>VLOOKUP(A1939,'Hospitalisation Details'!A1937:I4280,7,FALSE)</f>
        <v>#N/A</v>
      </c>
      <c r="O1939" s="15" t="e">
        <f>VLOOKUP(A1939,'Hospitalisation Details'!A1937:I4280,8,FALSE)</f>
        <v>#N/A</v>
      </c>
      <c r="P1939" s="15" t="e">
        <f>VLOOKUP(A1939,'Hospitalisation Details'!A1937:I4280,9,FALSE)</f>
        <v>#N/A</v>
      </c>
      <c r="Q1939" s="15" t="e">
        <f>VLOOKUP(A1939,'Hospitalisation Details'!A1937:K4280,11,FALSE)</f>
        <v>#N/A</v>
      </c>
    </row>
    <row r="1940" spans="1:17" ht="15.6" x14ac:dyDescent="0.3">
      <c r="A1940" s="78" t="s">
        <v>430</v>
      </c>
      <c r="B1940" s="78" t="str">
        <f>VLOOKUP(A1940,'Customer Names'!A1938:C4273,3,FALSE)</f>
        <v>David</v>
      </c>
      <c r="C1940" s="91">
        <f>VLOOKUP(A1940,'Medical Examinations'!A1938:H4273,2,FALSE)</f>
        <v>30.25</v>
      </c>
      <c r="D1940" s="15">
        <f>VLOOKUP(A1940,'Medical Examinations'!A1938:H4273,3,FALSE)</f>
        <v>4.7699999999999996</v>
      </c>
      <c r="E1940" s="15" t="str">
        <f>VLOOKUP(A1940,'Medical Examinations'!A1938:H4273,4,FALSE)</f>
        <v>No</v>
      </c>
      <c r="F1940" s="15" t="str">
        <f>VLOOKUP(A1940,'Medical Examinations'!A1938:H4273,5,FALSE)</f>
        <v>No</v>
      </c>
      <c r="G1940" s="15" t="str">
        <f>VLOOKUP(A1940,'Medical Examinations'!A1938:H4273,6,FALSE)</f>
        <v>No</v>
      </c>
      <c r="H1940" s="15">
        <f>VLOOKUP(A1940,'Medical Examinations'!A1938:H4273,7,FALSE)</f>
        <v>0</v>
      </c>
      <c r="I1940" s="15" t="str">
        <f>VLOOKUP(A1940,'Medical Examinations'!A1938:H4273,8,FALSE)</f>
        <v>No</v>
      </c>
      <c r="J1940" s="15" t="str">
        <f>VLOOKUP(A1940,'Medical Examinations'!A1938:J4273,9,FALSE)</f>
        <v>OBESITY</v>
      </c>
      <c r="K1940" s="15" t="str">
        <f>VLOOKUP(A1940,'Medical Examinations'!A1938:J4273,10,FALSE)</f>
        <v>NORMAL</v>
      </c>
      <c r="L1940" s="15" t="e">
        <f>VLOOKUP(A1940,'Hospitalisation Details'!A1938:J4281,10,FALSE)</f>
        <v>#N/A</v>
      </c>
      <c r="M1940" s="15" t="e">
        <f>VLOOKUP(A1940,'Hospitalisation Details'!A1938:I4281,6,FALSE)</f>
        <v>#N/A</v>
      </c>
      <c r="N1940" s="15" t="e">
        <f>VLOOKUP(A1940,'Hospitalisation Details'!A1938:I4281,7,FALSE)</f>
        <v>#N/A</v>
      </c>
      <c r="O1940" s="15" t="e">
        <f>VLOOKUP(A1940,'Hospitalisation Details'!A1938:I4281,8,FALSE)</f>
        <v>#N/A</v>
      </c>
      <c r="P1940" s="15" t="e">
        <f>VLOOKUP(A1940,'Hospitalisation Details'!A1938:I4281,9,FALSE)</f>
        <v>#N/A</v>
      </c>
      <c r="Q1940" s="15" t="e">
        <f>VLOOKUP(A1940,'Hospitalisation Details'!A1938:K4281,11,FALSE)</f>
        <v>#N/A</v>
      </c>
    </row>
    <row r="1941" spans="1:17" ht="15.6" x14ac:dyDescent="0.3">
      <c r="A1941" s="78" t="s">
        <v>429</v>
      </c>
      <c r="B1941" s="78" t="str">
        <f>VLOOKUP(A1941,'Customer Names'!A1939:C4274,3,FALSE)</f>
        <v>Seth</v>
      </c>
      <c r="C1941" s="91">
        <f>VLOOKUP(A1941,'Medical Examinations'!A1939:H4274,2,FALSE)</f>
        <v>19.59</v>
      </c>
      <c r="D1941" s="15">
        <f>VLOOKUP(A1941,'Medical Examinations'!A1939:H4274,3,FALSE)</f>
        <v>6.04</v>
      </c>
      <c r="E1941" s="15" t="str">
        <f>VLOOKUP(A1941,'Medical Examinations'!A1939:H4274,4,FALSE)</f>
        <v>yes</v>
      </c>
      <c r="F1941" s="15" t="str">
        <f>VLOOKUP(A1941,'Medical Examinations'!A1939:H4274,5,FALSE)</f>
        <v>No</v>
      </c>
      <c r="G1941" s="15" t="str">
        <f>VLOOKUP(A1941,'Medical Examinations'!A1939:H4274,6,FALSE)</f>
        <v>No</v>
      </c>
      <c r="H1941" s="15">
        <f>VLOOKUP(A1941,'Medical Examinations'!A1939:H4274,7,FALSE)</f>
        <v>1</v>
      </c>
      <c r="I1941" s="15" t="str">
        <f>VLOOKUP(A1941,'Medical Examinations'!A1939:H4274,8,FALSE)</f>
        <v>No</v>
      </c>
      <c r="J1941" s="15" t="str">
        <f>VLOOKUP(A1941,'Medical Examinations'!A1939:J4274,9,FALSE)</f>
        <v>NORMAL WEIGHT</v>
      </c>
      <c r="K1941" s="15" t="str">
        <f>VLOOKUP(A1941,'Medical Examinations'!A1939:J4274,10,FALSE)</f>
        <v>PREDIABETES</v>
      </c>
      <c r="L1941" s="15" t="e">
        <f>VLOOKUP(A1941,'Hospitalisation Details'!A1939:J4282,10,FALSE)</f>
        <v>#N/A</v>
      </c>
      <c r="M1941" s="15" t="e">
        <f>VLOOKUP(A1941,'Hospitalisation Details'!A1939:I4282,6,FALSE)</f>
        <v>#N/A</v>
      </c>
      <c r="N1941" s="15" t="e">
        <f>VLOOKUP(A1941,'Hospitalisation Details'!A1939:I4282,7,FALSE)</f>
        <v>#N/A</v>
      </c>
      <c r="O1941" s="15" t="e">
        <f>VLOOKUP(A1941,'Hospitalisation Details'!A1939:I4282,8,FALSE)</f>
        <v>#N/A</v>
      </c>
      <c r="P1941" s="15" t="e">
        <f>VLOOKUP(A1941,'Hospitalisation Details'!A1939:I4282,9,FALSE)</f>
        <v>#N/A</v>
      </c>
      <c r="Q1941" s="15" t="e">
        <f>VLOOKUP(A1941,'Hospitalisation Details'!A1939:K4282,11,FALSE)</f>
        <v>#N/A</v>
      </c>
    </row>
    <row r="1942" spans="1:17" ht="15.6" x14ac:dyDescent="0.3">
      <c r="A1942" s="78" t="s">
        <v>428</v>
      </c>
      <c r="B1942" s="78" t="str">
        <f>VLOOKUP(A1942,'Customer Names'!A1940:C4275,3,FALSE)</f>
        <v>Michael P.</v>
      </c>
      <c r="C1942" s="91">
        <f>VLOOKUP(A1942,'Medical Examinations'!A1940:H4275,2,FALSE)</f>
        <v>45.9</v>
      </c>
      <c r="D1942" s="15">
        <f>VLOOKUP(A1942,'Medical Examinations'!A1940:H4275,3,FALSE)</f>
        <v>4.3</v>
      </c>
      <c r="E1942" s="15" t="str">
        <f>VLOOKUP(A1942,'Medical Examinations'!A1940:H4275,4,FALSE)</f>
        <v>yes</v>
      </c>
      <c r="F1942" s="15" t="str">
        <f>VLOOKUP(A1942,'Medical Examinations'!A1940:H4275,5,FALSE)</f>
        <v>No</v>
      </c>
      <c r="G1942" s="15" t="str">
        <f>VLOOKUP(A1942,'Medical Examinations'!A1940:H4275,6,FALSE)</f>
        <v>No</v>
      </c>
      <c r="H1942" s="15">
        <f>VLOOKUP(A1942,'Medical Examinations'!A1940:H4275,7,FALSE)</f>
        <v>1</v>
      </c>
      <c r="I1942" s="15" t="str">
        <f>VLOOKUP(A1942,'Medical Examinations'!A1940:H4275,8,FALSE)</f>
        <v>No</v>
      </c>
      <c r="J1942" s="15" t="str">
        <f>VLOOKUP(A1942,'Medical Examinations'!A1940:J4275,9,FALSE)</f>
        <v>OBESITY</v>
      </c>
      <c r="K1942" s="15" t="str">
        <f>VLOOKUP(A1942,'Medical Examinations'!A1940:J4275,10,FALSE)</f>
        <v>NORMAL</v>
      </c>
      <c r="L1942" s="15" t="e">
        <f>VLOOKUP(A1942,'Hospitalisation Details'!A1940:J4283,10,FALSE)</f>
        <v>#N/A</v>
      </c>
      <c r="M1942" s="15" t="e">
        <f>VLOOKUP(A1942,'Hospitalisation Details'!A1940:I4283,6,FALSE)</f>
        <v>#N/A</v>
      </c>
      <c r="N1942" s="15" t="e">
        <f>VLOOKUP(A1942,'Hospitalisation Details'!A1940:I4283,7,FALSE)</f>
        <v>#N/A</v>
      </c>
      <c r="O1942" s="15" t="e">
        <f>VLOOKUP(A1942,'Hospitalisation Details'!A1940:I4283,8,FALSE)</f>
        <v>#N/A</v>
      </c>
      <c r="P1942" s="15" t="e">
        <f>VLOOKUP(A1942,'Hospitalisation Details'!A1940:I4283,9,FALSE)</f>
        <v>#N/A</v>
      </c>
      <c r="Q1942" s="15" t="e">
        <f>VLOOKUP(A1942,'Hospitalisation Details'!A1940:K4283,11,FALSE)</f>
        <v>#N/A</v>
      </c>
    </row>
    <row r="1943" spans="1:17" ht="15.6" x14ac:dyDescent="0.3">
      <c r="A1943" s="78" t="s">
        <v>427</v>
      </c>
      <c r="B1943" s="78" t="str">
        <f>VLOOKUP(A1943,'Customer Names'!A1941:C4276,3,FALSE)</f>
        <v>Russell M</v>
      </c>
      <c r="C1943" s="91">
        <f>VLOOKUP(A1943,'Medical Examinations'!A1941:H4276,2,FALSE)</f>
        <v>17.059999999999999</v>
      </c>
      <c r="D1943" s="15">
        <f>VLOOKUP(A1943,'Medical Examinations'!A1941:H4276,3,FALSE)</f>
        <v>8.75</v>
      </c>
      <c r="E1943" s="15" t="str">
        <f>VLOOKUP(A1943,'Medical Examinations'!A1941:H4276,4,FALSE)</f>
        <v>yes</v>
      </c>
      <c r="F1943" s="15" t="str">
        <f>VLOOKUP(A1943,'Medical Examinations'!A1941:H4276,5,FALSE)</f>
        <v>No</v>
      </c>
      <c r="G1943" s="15" t="str">
        <f>VLOOKUP(A1943,'Medical Examinations'!A1941:H4276,6,FALSE)</f>
        <v>No</v>
      </c>
      <c r="H1943" s="15">
        <f>VLOOKUP(A1943,'Medical Examinations'!A1941:H4276,7,FALSE)</f>
        <v>0</v>
      </c>
      <c r="I1943" s="15" t="str">
        <f>VLOOKUP(A1943,'Medical Examinations'!A1941:H4276,8,FALSE)</f>
        <v>No</v>
      </c>
      <c r="J1943" s="15" t="str">
        <f>VLOOKUP(A1943,'Medical Examinations'!A1941:J4276,9,FALSE)</f>
        <v>UNDERWEIGHT</v>
      </c>
      <c r="K1943" s="15" t="str">
        <f>VLOOKUP(A1943,'Medical Examinations'!A1941:J4276,10,FALSE)</f>
        <v>DIABETES</v>
      </c>
      <c r="L1943" s="15" t="e">
        <f>VLOOKUP(A1943,'Hospitalisation Details'!A1941:J4284,10,FALSE)</f>
        <v>#N/A</v>
      </c>
      <c r="M1943" s="15" t="e">
        <f>VLOOKUP(A1943,'Hospitalisation Details'!A1941:I4284,6,FALSE)</f>
        <v>#N/A</v>
      </c>
      <c r="N1943" s="15" t="e">
        <f>VLOOKUP(A1943,'Hospitalisation Details'!A1941:I4284,7,FALSE)</f>
        <v>#N/A</v>
      </c>
      <c r="O1943" s="15" t="e">
        <f>VLOOKUP(A1943,'Hospitalisation Details'!A1941:I4284,8,FALSE)</f>
        <v>#N/A</v>
      </c>
      <c r="P1943" s="15" t="e">
        <f>VLOOKUP(A1943,'Hospitalisation Details'!A1941:I4284,9,FALSE)</f>
        <v>#N/A</v>
      </c>
      <c r="Q1943" s="15" t="e">
        <f>VLOOKUP(A1943,'Hospitalisation Details'!A1941:K4284,11,FALSE)</f>
        <v>#N/A</v>
      </c>
    </row>
    <row r="1944" spans="1:17" ht="15.6" x14ac:dyDescent="0.3">
      <c r="A1944" s="78" t="s">
        <v>426</v>
      </c>
      <c r="B1944" s="78" t="str">
        <f>VLOOKUP(A1944,'Customer Names'!A1942:C4277,3,FALSE)</f>
        <v>Martin</v>
      </c>
      <c r="C1944" s="91">
        <f>VLOOKUP(A1944,'Medical Examinations'!A1942:H4277,2,FALSE)</f>
        <v>32.07</v>
      </c>
      <c r="D1944" s="15">
        <f>VLOOKUP(A1944,'Medical Examinations'!A1942:H4277,3,FALSE)</f>
        <v>5.25</v>
      </c>
      <c r="E1944" s="15" t="str">
        <f>VLOOKUP(A1944,'Medical Examinations'!A1942:H4277,4,FALSE)</f>
        <v>No</v>
      </c>
      <c r="F1944" s="15" t="str">
        <f>VLOOKUP(A1944,'Medical Examinations'!A1942:H4277,5,FALSE)</f>
        <v>No</v>
      </c>
      <c r="G1944" s="15" t="str">
        <f>VLOOKUP(A1944,'Medical Examinations'!A1942:H4277,6,FALSE)</f>
        <v>Yes</v>
      </c>
      <c r="H1944" s="15">
        <f>VLOOKUP(A1944,'Medical Examinations'!A1942:H4277,7,FALSE)</f>
        <v>1</v>
      </c>
      <c r="I1944" s="15" t="str">
        <f>VLOOKUP(A1944,'Medical Examinations'!A1942:H4277,8,FALSE)</f>
        <v>No</v>
      </c>
      <c r="J1944" s="15" t="str">
        <f>VLOOKUP(A1944,'Medical Examinations'!A1942:J4277,9,FALSE)</f>
        <v>OBESITY</v>
      </c>
      <c r="K1944" s="15" t="str">
        <f>VLOOKUP(A1944,'Medical Examinations'!A1942:J4277,10,FALSE)</f>
        <v>NORMAL</v>
      </c>
      <c r="L1944" s="15" t="e">
        <f>VLOOKUP(A1944,'Hospitalisation Details'!A1942:J4285,10,FALSE)</f>
        <v>#N/A</v>
      </c>
      <c r="M1944" s="15" t="e">
        <f>VLOOKUP(A1944,'Hospitalisation Details'!A1942:I4285,6,FALSE)</f>
        <v>#N/A</v>
      </c>
      <c r="N1944" s="15" t="e">
        <f>VLOOKUP(A1944,'Hospitalisation Details'!A1942:I4285,7,FALSE)</f>
        <v>#N/A</v>
      </c>
      <c r="O1944" s="15" t="e">
        <f>VLOOKUP(A1944,'Hospitalisation Details'!A1942:I4285,8,FALSE)</f>
        <v>#N/A</v>
      </c>
      <c r="P1944" s="15" t="e">
        <f>VLOOKUP(A1944,'Hospitalisation Details'!A1942:I4285,9,FALSE)</f>
        <v>#N/A</v>
      </c>
      <c r="Q1944" s="15" t="e">
        <f>VLOOKUP(A1944,'Hospitalisation Details'!A1942:K4285,11,FALSE)</f>
        <v>#N/A</v>
      </c>
    </row>
    <row r="1945" spans="1:17" ht="15.6" x14ac:dyDescent="0.3">
      <c r="A1945" s="78" t="s">
        <v>425</v>
      </c>
      <c r="B1945" s="78" t="str">
        <f>VLOOKUP(A1945,'Customer Names'!A1943:C4278,3,FALSE)</f>
        <v>Michael</v>
      </c>
      <c r="C1945" s="91">
        <f>VLOOKUP(A1945,'Medical Examinations'!A1943:H4278,2,FALSE)</f>
        <v>16.5</v>
      </c>
      <c r="D1945" s="15">
        <f>VLOOKUP(A1945,'Medical Examinations'!A1943:H4278,3,FALSE)</f>
        <v>5.03</v>
      </c>
      <c r="E1945" s="15" t="str">
        <f>VLOOKUP(A1945,'Medical Examinations'!A1943:H4278,4,FALSE)</f>
        <v>No</v>
      </c>
      <c r="F1945" s="15" t="str">
        <f>VLOOKUP(A1945,'Medical Examinations'!A1943:H4278,5,FALSE)</f>
        <v>No</v>
      </c>
      <c r="G1945" s="15" t="str">
        <f>VLOOKUP(A1945,'Medical Examinations'!A1943:H4278,6,FALSE)</f>
        <v>No</v>
      </c>
      <c r="H1945" s="15">
        <f>VLOOKUP(A1945,'Medical Examinations'!A1943:H4278,7,FALSE)</f>
        <v>1</v>
      </c>
      <c r="I1945" s="15" t="str">
        <f>VLOOKUP(A1945,'Medical Examinations'!A1943:H4278,8,FALSE)</f>
        <v>No</v>
      </c>
      <c r="J1945" s="15" t="str">
        <f>VLOOKUP(A1945,'Medical Examinations'!A1943:J4278,9,FALSE)</f>
        <v>UNDERWEIGHT</v>
      </c>
      <c r="K1945" s="15" t="str">
        <f>VLOOKUP(A1945,'Medical Examinations'!A1943:J4278,10,FALSE)</f>
        <v>NORMAL</v>
      </c>
      <c r="L1945" s="15" t="e">
        <f>VLOOKUP(A1945,'Hospitalisation Details'!A1943:J4286,10,FALSE)</f>
        <v>#N/A</v>
      </c>
      <c r="M1945" s="15" t="e">
        <f>VLOOKUP(A1945,'Hospitalisation Details'!A1943:I4286,6,FALSE)</f>
        <v>#N/A</v>
      </c>
      <c r="N1945" s="15" t="e">
        <f>VLOOKUP(A1945,'Hospitalisation Details'!A1943:I4286,7,FALSE)</f>
        <v>#N/A</v>
      </c>
      <c r="O1945" s="15" t="e">
        <f>VLOOKUP(A1945,'Hospitalisation Details'!A1943:I4286,8,FALSE)</f>
        <v>#N/A</v>
      </c>
      <c r="P1945" s="15" t="e">
        <f>VLOOKUP(A1945,'Hospitalisation Details'!A1943:I4286,9,FALSE)</f>
        <v>#N/A</v>
      </c>
      <c r="Q1945" s="15" t="e">
        <f>VLOOKUP(A1945,'Hospitalisation Details'!A1943:K4286,11,FALSE)</f>
        <v>#N/A</v>
      </c>
    </row>
    <row r="1946" spans="1:17" ht="15.6" x14ac:dyDescent="0.3">
      <c r="A1946" s="78" t="s">
        <v>424</v>
      </c>
      <c r="B1946" s="78" t="str">
        <f>VLOOKUP(A1946,'Customer Names'!A1944:C4279,3,FALSE)</f>
        <v>Miles</v>
      </c>
      <c r="C1946" s="91">
        <f>VLOOKUP(A1946,'Medical Examinations'!A1944:H4279,2,FALSE)</f>
        <v>31.4</v>
      </c>
      <c r="D1946" s="15">
        <f>VLOOKUP(A1946,'Medical Examinations'!A1944:H4279,3,FALSE)</f>
        <v>5.88</v>
      </c>
      <c r="E1946" s="15" t="str">
        <f>VLOOKUP(A1946,'Medical Examinations'!A1944:H4279,4,FALSE)</f>
        <v>No</v>
      </c>
      <c r="F1946" s="15" t="str">
        <f>VLOOKUP(A1946,'Medical Examinations'!A1944:H4279,5,FALSE)</f>
        <v>No</v>
      </c>
      <c r="G1946" s="15" t="str">
        <f>VLOOKUP(A1946,'Medical Examinations'!A1944:H4279,6,FALSE)</f>
        <v>No</v>
      </c>
      <c r="H1946" s="15">
        <f>VLOOKUP(A1946,'Medical Examinations'!A1944:H4279,7,FALSE)</f>
        <v>1</v>
      </c>
      <c r="I1946" s="15" t="str">
        <f>VLOOKUP(A1946,'Medical Examinations'!A1944:H4279,8,FALSE)</f>
        <v>No</v>
      </c>
      <c r="J1946" s="15" t="str">
        <f>VLOOKUP(A1946,'Medical Examinations'!A1944:J4279,9,FALSE)</f>
        <v>OBESITY</v>
      </c>
      <c r="K1946" s="15" t="str">
        <f>VLOOKUP(A1946,'Medical Examinations'!A1944:J4279,10,FALSE)</f>
        <v>PREDIABETES</v>
      </c>
      <c r="L1946" s="15" t="e">
        <f>VLOOKUP(A1946,'Hospitalisation Details'!A1944:J4287,10,FALSE)</f>
        <v>#N/A</v>
      </c>
      <c r="M1946" s="15" t="e">
        <f>VLOOKUP(A1946,'Hospitalisation Details'!A1944:I4287,6,FALSE)</f>
        <v>#N/A</v>
      </c>
      <c r="N1946" s="15" t="e">
        <f>VLOOKUP(A1946,'Hospitalisation Details'!A1944:I4287,7,FALSE)</f>
        <v>#N/A</v>
      </c>
      <c r="O1946" s="15" t="e">
        <f>VLOOKUP(A1946,'Hospitalisation Details'!A1944:I4287,8,FALSE)</f>
        <v>#N/A</v>
      </c>
      <c r="P1946" s="15" t="e">
        <f>VLOOKUP(A1946,'Hospitalisation Details'!A1944:I4287,9,FALSE)</f>
        <v>#N/A</v>
      </c>
      <c r="Q1946" s="15" t="e">
        <f>VLOOKUP(A1946,'Hospitalisation Details'!A1944:K4287,11,FALSE)</f>
        <v>#N/A</v>
      </c>
    </row>
    <row r="1947" spans="1:17" ht="15.6" x14ac:dyDescent="0.3">
      <c r="A1947" s="78" t="s">
        <v>423</v>
      </c>
      <c r="B1947" s="78" t="str">
        <f>VLOOKUP(A1947,'Customer Names'!A1945:C4280,3,FALSE)</f>
        <v>Amanda</v>
      </c>
      <c r="C1947" s="91">
        <f>VLOOKUP(A1947,'Medical Examinations'!A1945:H4280,2,FALSE)</f>
        <v>20.36</v>
      </c>
      <c r="D1947" s="15">
        <f>VLOOKUP(A1947,'Medical Examinations'!A1945:H4280,3,FALSE)</f>
        <v>4.49</v>
      </c>
      <c r="E1947" s="15" t="str">
        <f>VLOOKUP(A1947,'Medical Examinations'!A1945:H4280,4,FALSE)</f>
        <v>No</v>
      </c>
      <c r="F1947" s="15" t="str">
        <f>VLOOKUP(A1947,'Medical Examinations'!A1945:H4280,5,FALSE)</f>
        <v>No</v>
      </c>
      <c r="G1947" s="15" t="str">
        <f>VLOOKUP(A1947,'Medical Examinations'!A1945:H4280,6,FALSE)</f>
        <v>No</v>
      </c>
      <c r="H1947" s="15">
        <f>VLOOKUP(A1947,'Medical Examinations'!A1945:H4280,7,FALSE)</f>
        <v>0</v>
      </c>
      <c r="I1947" s="15" t="str">
        <f>VLOOKUP(A1947,'Medical Examinations'!A1945:H4280,8,FALSE)</f>
        <v>No</v>
      </c>
      <c r="J1947" s="15" t="str">
        <f>VLOOKUP(A1947,'Medical Examinations'!A1945:J4280,9,FALSE)</f>
        <v>NORMAL WEIGHT</v>
      </c>
      <c r="K1947" s="15" t="str">
        <f>VLOOKUP(A1947,'Medical Examinations'!A1945:J4280,10,FALSE)</f>
        <v>NORMAL</v>
      </c>
      <c r="L1947" s="15" t="e">
        <f>VLOOKUP(A1947,'Hospitalisation Details'!A1945:J4288,10,FALSE)</f>
        <v>#N/A</v>
      </c>
      <c r="M1947" s="15" t="e">
        <f>VLOOKUP(A1947,'Hospitalisation Details'!A1945:I4288,6,FALSE)</f>
        <v>#N/A</v>
      </c>
      <c r="N1947" s="15" t="e">
        <f>VLOOKUP(A1947,'Hospitalisation Details'!A1945:I4288,7,FALSE)</f>
        <v>#N/A</v>
      </c>
      <c r="O1947" s="15" t="e">
        <f>VLOOKUP(A1947,'Hospitalisation Details'!A1945:I4288,8,FALSE)</f>
        <v>#N/A</v>
      </c>
      <c r="P1947" s="15" t="e">
        <f>VLOOKUP(A1947,'Hospitalisation Details'!A1945:I4288,9,FALSE)</f>
        <v>#N/A</v>
      </c>
      <c r="Q1947" s="15" t="e">
        <f>VLOOKUP(A1947,'Hospitalisation Details'!A1945:K4288,11,FALSE)</f>
        <v>#N/A</v>
      </c>
    </row>
    <row r="1948" spans="1:17" ht="15.6" x14ac:dyDescent="0.3">
      <c r="A1948" s="78" t="s">
        <v>422</v>
      </c>
      <c r="B1948" s="78" t="str">
        <f>VLOOKUP(A1948,'Customer Names'!A1946:C4281,3,FALSE)</f>
        <v>Roger</v>
      </c>
      <c r="C1948" s="91">
        <f>VLOOKUP(A1948,'Medical Examinations'!A1946:H4281,2,FALSE)</f>
        <v>25.46</v>
      </c>
      <c r="D1948" s="15">
        <f>VLOOKUP(A1948,'Medical Examinations'!A1946:H4281,3,FALSE)</f>
        <v>4.1399999999999997</v>
      </c>
      <c r="E1948" s="15" t="str">
        <f>VLOOKUP(A1948,'Medical Examinations'!A1946:H4281,4,FALSE)</f>
        <v>No</v>
      </c>
      <c r="F1948" s="15" t="str">
        <f>VLOOKUP(A1948,'Medical Examinations'!A1946:H4281,5,FALSE)</f>
        <v>No</v>
      </c>
      <c r="G1948" s="15" t="str">
        <f>VLOOKUP(A1948,'Medical Examinations'!A1946:H4281,6,FALSE)</f>
        <v>No</v>
      </c>
      <c r="H1948" s="15">
        <f>VLOOKUP(A1948,'Medical Examinations'!A1946:H4281,7,FALSE)</f>
        <v>1</v>
      </c>
      <c r="I1948" s="15" t="str">
        <f>VLOOKUP(A1948,'Medical Examinations'!A1946:H4281,8,FALSE)</f>
        <v>No</v>
      </c>
      <c r="J1948" s="15" t="str">
        <f>VLOOKUP(A1948,'Medical Examinations'!A1946:J4281,9,FALSE)</f>
        <v>OVERWEIGHT</v>
      </c>
      <c r="K1948" s="15" t="str">
        <f>VLOOKUP(A1948,'Medical Examinations'!A1946:J4281,10,FALSE)</f>
        <v>NORMAL</v>
      </c>
      <c r="L1948" s="15" t="e">
        <f>VLOOKUP(A1948,'Hospitalisation Details'!A1946:J4289,10,FALSE)</f>
        <v>#N/A</v>
      </c>
      <c r="M1948" s="15" t="e">
        <f>VLOOKUP(A1948,'Hospitalisation Details'!A1946:I4289,6,FALSE)</f>
        <v>#N/A</v>
      </c>
      <c r="N1948" s="15" t="e">
        <f>VLOOKUP(A1948,'Hospitalisation Details'!A1946:I4289,7,FALSE)</f>
        <v>#N/A</v>
      </c>
      <c r="O1948" s="15" t="e">
        <f>VLOOKUP(A1948,'Hospitalisation Details'!A1946:I4289,8,FALSE)</f>
        <v>#N/A</v>
      </c>
      <c r="P1948" s="15" t="e">
        <f>VLOOKUP(A1948,'Hospitalisation Details'!A1946:I4289,9,FALSE)</f>
        <v>#N/A</v>
      </c>
      <c r="Q1948" s="15" t="e">
        <f>VLOOKUP(A1948,'Hospitalisation Details'!A1946:K4289,11,FALSE)</f>
        <v>#N/A</v>
      </c>
    </row>
    <row r="1949" spans="1:17" ht="15.6" x14ac:dyDescent="0.3">
      <c r="A1949" s="78" t="s">
        <v>421</v>
      </c>
      <c r="B1949" s="78" t="str">
        <f>VLOOKUP(A1949,'Customer Names'!A1947:C4282,3,FALSE)</f>
        <v>Brock J</v>
      </c>
      <c r="C1949" s="91">
        <f>VLOOKUP(A1949,'Medical Examinations'!A1947:H4282,2,FALSE)</f>
        <v>17.09</v>
      </c>
      <c r="D1949" s="15">
        <f>VLOOKUP(A1949,'Medical Examinations'!A1947:H4282,3,FALSE)</f>
        <v>5.8</v>
      </c>
      <c r="E1949" s="15" t="str">
        <f>VLOOKUP(A1949,'Medical Examinations'!A1947:H4282,4,FALSE)</f>
        <v>yes</v>
      </c>
      <c r="F1949" s="15" t="str">
        <f>VLOOKUP(A1949,'Medical Examinations'!A1947:H4282,5,FALSE)</f>
        <v>No</v>
      </c>
      <c r="G1949" s="15" t="str">
        <f>VLOOKUP(A1949,'Medical Examinations'!A1947:H4282,6,FALSE)</f>
        <v>No</v>
      </c>
      <c r="H1949" s="15">
        <f>VLOOKUP(A1949,'Medical Examinations'!A1947:H4282,7,FALSE)</f>
        <v>0</v>
      </c>
      <c r="I1949" s="15" t="str">
        <f>VLOOKUP(A1949,'Medical Examinations'!A1947:H4282,8,FALSE)</f>
        <v>No</v>
      </c>
      <c r="J1949" s="15" t="str">
        <f>VLOOKUP(A1949,'Medical Examinations'!A1947:J4282,9,FALSE)</f>
        <v>UNDERWEIGHT</v>
      </c>
      <c r="K1949" s="15" t="str">
        <f>VLOOKUP(A1949,'Medical Examinations'!A1947:J4282,10,FALSE)</f>
        <v>PREDIABETES</v>
      </c>
      <c r="L1949" s="15" t="e">
        <f>VLOOKUP(A1949,'Hospitalisation Details'!A1947:J4290,10,FALSE)</f>
        <v>#N/A</v>
      </c>
      <c r="M1949" s="15" t="e">
        <f>VLOOKUP(A1949,'Hospitalisation Details'!A1947:I4290,6,FALSE)</f>
        <v>#N/A</v>
      </c>
      <c r="N1949" s="15" t="e">
        <f>VLOOKUP(A1949,'Hospitalisation Details'!A1947:I4290,7,FALSE)</f>
        <v>#N/A</v>
      </c>
      <c r="O1949" s="15" t="e">
        <f>VLOOKUP(A1949,'Hospitalisation Details'!A1947:I4290,8,FALSE)</f>
        <v>#N/A</v>
      </c>
      <c r="P1949" s="15" t="e">
        <f>VLOOKUP(A1949,'Hospitalisation Details'!A1947:I4290,9,FALSE)</f>
        <v>#N/A</v>
      </c>
      <c r="Q1949" s="15" t="e">
        <f>VLOOKUP(A1949,'Hospitalisation Details'!A1947:K4290,11,FALSE)</f>
        <v>#N/A</v>
      </c>
    </row>
    <row r="1950" spans="1:17" ht="15.6" x14ac:dyDescent="0.3">
      <c r="A1950" s="78" t="s">
        <v>420</v>
      </c>
      <c r="B1950" s="78" t="str">
        <f>VLOOKUP(A1950,'Customer Names'!A1948:C4283,3,FALSE)</f>
        <v>Stephen F.</v>
      </c>
      <c r="C1950" s="91">
        <f>VLOOKUP(A1950,'Medical Examinations'!A1948:H4283,2,FALSE)</f>
        <v>20.83</v>
      </c>
      <c r="D1950" s="15">
        <f>VLOOKUP(A1950,'Medical Examinations'!A1948:H4283,3,FALSE)</f>
        <v>5.12</v>
      </c>
      <c r="E1950" s="15" t="str">
        <f>VLOOKUP(A1950,'Medical Examinations'!A1948:H4283,4,FALSE)</f>
        <v>No</v>
      </c>
      <c r="F1950" s="15" t="str">
        <f>VLOOKUP(A1950,'Medical Examinations'!A1948:H4283,5,FALSE)</f>
        <v>No</v>
      </c>
      <c r="G1950" s="15" t="str">
        <f>VLOOKUP(A1950,'Medical Examinations'!A1948:H4283,6,FALSE)</f>
        <v>No</v>
      </c>
      <c r="H1950" s="15">
        <f>VLOOKUP(A1950,'Medical Examinations'!A1948:H4283,7,FALSE)</f>
        <v>0</v>
      </c>
      <c r="I1950" s="15" t="str">
        <f>VLOOKUP(A1950,'Medical Examinations'!A1948:H4283,8,FALSE)</f>
        <v>No</v>
      </c>
      <c r="J1950" s="15" t="str">
        <f>VLOOKUP(A1950,'Medical Examinations'!A1948:J4283,9,FALSE)</f>
        <v>NORMAL WEIGHT</v>
      </c>
      <c r="K1950" s="15" t="str">
        <f>VLOOKUP(A1950,'Medical Examinations'!A1948:J4283,10,FALSE)</f>
        <v>NORMAL</v>
      </c>
      <c r="L1950" s="15" t="e">
        <f>VLOOKUP(A1950,'Hospitalisation Details'!A1948:J4291,10,FALSE)</f>
        <v>#N/A</v>
      </c>
      <c r="M1950" s="15" t="e">
        <f>VLOOKUP(A1950,'Hospitalisation Details'!A1948:I4291,6,FALSE)</f>
        <v>#N/A</v>
      </c>
      <c r="N1950" s="15" t="e">
        <f>VLOOKUP(A1950,'Hospitalisation Details'!A1948:I4291,7,FALSE)</f>
        <v>#N/A</v>
      </c>
      <c r="O1950" s="15" t="e">
        <f>VLOOKUP(A1950,'Hospitalisation Details'!A1948:I4291,8,FALSE)</f>
        <v>#N/A</v>
      </c>
      <c r="P1950" s="15" t="e">
        <f>VLOOKUP(A1950,'Hospitalisation Details'!A1948:I4291,9,FALSE)</f>
        <v>#N/A</v>
      </c>
      <c r="Q1950" s="15" t="e">
        <f>VLOOKUP(A1950,'Hospitalisation Details'!A1948:K4291,11,FALSE)</f>
        <v>#N/A</v>
      </c>
    </row>
    <row r="1951" spans="1:17" ht="15.6" x14ac:dyDescent="0.3">
      <c r="A1951" s="78" t="s">
        <v>419</v>
      </c>
      <c r="B1951" s="78" t="str">
        <f>VLOOKUP(A1951,'Customer Names'!A1949:C4284,3,FALSE)</f>
        <v>Missy</v>
      </c>
      <c r="C1951" s="91">
        <f>VLOOKUP(A1951,'Medical Examinations'!A1949:H4284,2,FALSE)</f>
        <v>18.920000000000002</v>
      </c>
      <c r="D1951" s="15">
        <f>VLOOKUP(A1951,'Medical Examinations'!A1949:H4284,3,FALSE)</f>
        <v>5.98</v>
      </c>
      <c r="E1951" s="15" t="str">
        <f>VLOOKUP(A1951,'Medical Examinations'!A1949:H4284,4,FALSE)</f>
        <v>yes</v>
      </c>
      <c r="F1951" s="15" t="str">
        <f>VLOOKUP(A1951,'Medical Examinations'!A1949:H4284,5,FALSE)</f>
        <v>No</v>
      </c>
      <c r="G1951" s="15" t="str">
        <f>VLOOKUP(A1951,'Medical Examinations'!A1949:H4284,6,FALSE)</f>
        <v>No</v>
      </c>
      <c r="H1951" s="15">
        <f>VLOOKUP(A1951,'Medical Examinations'!A1949:H4284,7,FALSE)</f>
        <v>1</v>
      </c>
      <c r="I1951" s="15" t="str">
        <f>VLOOKUP(A1951,'Medical Examinations'!A1949:H4284,8,FALSE)</f>
        <v>No</v>
      </c>
      <c r="J1951" s="15" t="str">
        <f>VLOOKUP(A1951,'Medical Examinations'!A1949:J4284,9,FALSE)</f>
        <v>NORMAL WEIGHT</v>
      </c>
      <c r="K1951" s="15" t="str">
        <f>VLOOKUP(A1951,'Medical Examinations'!A1949:J4284,10,FALSE)</f>
        <v>PREDIABETES</v>
      </c>
      <c r="L1951" s="15" t="e">
        <f>VLOOKUP(A1951,'Hospitalisation Details'!A1949:J4292,10,FALSE)</f>
        <v>#N/A</v>
      </c>
      <c r="M1951" s="15" t="e">
        <f>VLOOKUP(A1951,'Hospitalisation Details'!A1949:I4292,6,FALSE)</f>
        <v>#N/A</v>
      </c>
      <c r="N1951" s="15" t="e">
        <f>VLOOKUP(A1951,'Hospitalisation Details'!A1949:I4292,7,FALSE)</f>
        <v>#N/A</v>
      </c>
      <c r="O1951" s="15" t="e">
        <f>VLOOKUP(A1951,'Hospitalisation Details'!A1949:I4292,8,FALSE)</f>
        <v>#N/A</v>
      </c>
      <c r="P1951" s="15" t="e">
        <f>VLOOKUP(A1951,'Hospitalisation Details'!A1949:I4292,9,FALSE)</f>
        <v>#N/A</v>
      </c>
      <c r="Q1951" s="15" t="e">
        <f>VLOOKUP(A1951,'Hospitalisation Details'!A1949:K4292,11,FALSE)</f>
        <v>#N/A</v>
      </c>
    </row>
    <row r="1952" spans="1:17" ht="15.6" x14ac:dyDescent="0.3">
      <c r="A1952" s="78" t="s">
        <v>418</v>
      </c>
      <c r="B1952" s="78" t="str">
        <f>VLOOKUP(A1952,'Customer Names'!A1950:C4285,3,FALSE)</f>
        <v>William</v>
      </c>
      <c r="C1952" s="91">
        <f>VLOOKUP(A1952,'Medical Examinations'!A1950:H4285,2,FALSE)</f>
        <v>37.1</v>
      </c>
      <c r="D1952" s="15">
        <f>VLOOKUP(A1952,'Medical Examinations'!A1950:H4285,3,FALSE)</f>
        <v>5.46</v>
      </c>
      <c r="E1952" s="15" t="str">
        <f>VLOOKUP(A1952,'Medical Examinations'!A1950:H4285,4,FALSE)</f>
        <v>No</v>
      </c>
      <c r="F1952" s="15" t="str">
        <f>VLOOKUP(A1952,'Medical Examinations'!A1950:H4285,5,FALSE)</f>
        <v>No</v>
      </c>
      <c r="G1952" s="15" t="str">
        <f>VLOOKUP(A1952,'Medical Examinations'!A1950:H4285,6,FALSE)</f>
        <v>No</v>
      </c>
      <c r="H1952" s="15">
        <f>VLOOKUP(A1952,'Medical Examinations'!A1950:H4285,7,FALSE)</f>
        <v>0</v>
      </c>
      <c r="I1952" s="15" t="str">
        <f>VLOOKUP(A1952,'Medical Examinations'!A1950:H4285,8,FALSE)</f>
        <v>No</v>
      </c>
      <c r="J1952" s="15" t="str">
        <f>VLOOKUP(A1952,'Medical Examinations'!A1950:J4285,9,FALSE)</f>
        <v>OBESITY</v>
      </c>
      <c r="K1952" s="15" t="str">
        <f>VLOOKUP(A1952,'Medical Examinations'!A1950:J4285,10,FALSE)</f>
        <v>NORMAL</v>
      </c>
      <c r="L1952" s="15" t="e">
        <f>VLOOKUP(A1952,'Hospitalisation Details'!A1950:J4293,10,FALSE)</f>
        <v>#N/A</v>
      </c>
      <c r="M1952" s="15" t="e">
        <f>VLOOKUP(A1952,'Hospitalisation Details'!A1950:I4293,6,FALSE)</f>
        <v>#N/A</v>
      </c>
      <c r="N1952" s="15" t="e">
        <f>VLOOKUP(A1952,'Hospitalisation Details'!A1950:I4293,7,FALSE)</f>
        <v>#N/A</v>
      </c>
      <c r="O1952" s="15" t="e">
        <f>VLOOKUP(A1952,'Hospitalisation Details'!A1950:I4293,8,FALSE)</f>
        <v>#N/A</v>
      </c>
      <c r="P1952" s="15" t="e">
        <f>VLOOKUP(A1952,'Hospitalisation Details'!A1950:I4293,9,FALSE)</f>
        <v>#N/A</v>
      </c>
      <c r="Q1952" s="15" t="e">
        <f>VLOOKUP(A1952,'Hospitalisation Details'!A1950:K4293,11,FALSE)</f>
        <v>#N/A</v>
      </c>
    </row>
    <row r="1953" spans="1:17" ht="15.6" x14ac:dyDescent="0.3">
      <c r="A1953" s="78" t="s">
        <v>417</v>
      </c>
      <c r="B1953" s="78" t="str">
        <f>VLOOKUP(A1953,'Customer Names'!A1951:C4286,3,FALSE)</f>
        <v>Lauren M</v>
      </c>
      <c r="C1953" s="91">
        <f>VLOOKUP(A1953,'Medical Examinations'!A1951:H4286,2,FALSE)</f>
        <v>22.515000000000001</v>
      </c>
      <c r="D1953" s="15">
        <f>VLOOKUP(A1953,'Medical Examinations'!A1951:H4286,3,FALSE)</f>
        <v>4.91</v>
      </c>
      <c r="E1953" s="15" t="str">
        <f>VLOOKUP(A1953,'Medical Examinations'!A1951:H4286,4,FALSE)</f>
        <v>yes</v>
      </c>
      <c r="F1953" s="15" t="str">
        <f>VLOOKUP(A1953,'Medical Examinations'!A1951:H4286,5,FALSE)</f>
        <v>No</v>
      </c>
      <c r="G1953" s="15" t="str">
        <f>VLOOKUP(A1953,'Medical Examinations'!A1951:H4286,6,FALSE)</f>
        <v>Yes</v>
      </c>
      <c r="H1953" s="15">
        <f>VLOOKUP(A1953,'Medical Examinations'!A1951:H4286,7,FALSE)</f>
        <v>1</v>
      </c>
      <c r="I1953" s="15" t="str">
        <f>VLOOKUP(A1953,'Medical Examinations'!A1951:H4286,8,FALSE)</f>
        <v>No</v>
      </c>
      <c r="J1953" s="15" t="str">
        <f>VLOOKUP(A1953,'Medical Examinations'!A1951:J4286,9,FALSE)</f>
        <v>NORMAL WEIGHT</v>
      </c>
      <c r="K1953" s="15" t="str">
        <f>VLOOKUP(A1953,'Medical Examinations'!A1951:J4286,10,FALSE)</f>
        <v>NORMAL</v>
      </c>
      <c r="L1953" s="15" t="e">
        <f>VLOOKUP(A1953,'Hospitalisation Details'!A1951:J4294,10,FALSE)</f>
        <v>#N/A</v>
      </c>
      <c r="M1953" s="15" t="e">
        <f>VLOOKUP(A1953,'Hospitalisation Details'!A1951:I4294,6,FALSE)</f>
        <v>#N/A</v>
      </c>
      <c r="N1953" s="15" t="e">
        <f>VLOOKUP(A1953,'Hospitalisation Details'!A1951:I4294,7,FALSE)</f>
        <v>#N/A</v>
      </c>
      <c r="O1953" s="15" t="e">
        <f>VLOOKUP(A1953,'Hospitalisation Details'!A1951:I4294,8,FALSE)</f>
        <v>#N/A</v>
      </c>
      <c r="P1953" s="15" t="e">
        <f>VLOOKUP(A1953,'Hospitalisation Details'!A1951:I4294,9,FALSE)</f>
        <v>#N/A</v>
      </c>
      <c r="Q1953" s="15" t="e">
        <f>VLOOKUP(A1953,'Hospitalisation Details'!A1951:K4294,11,FALSE)</f>
        <v>#N/A</v>
      </c>
    </row>
    <row r="1954" spans="1:17" ht="15.6" x14ac:dyDescent="0.3">
      <c r="A1954" s="78" t="s">
        <v>416</v>
      </c>
      <c r="B1954" s="78" t="str">
        <f>VLOOKUP(A1954,'Customer Names'!A1952:C4287,3,FALSE)</f>
        <v>Mr.  Apolo U.</v>
      </c>
      <c r="C1954" s="91">
        <f>VLOOKUP(A1954,'Medical Examinations'!A1952:H4287,2,FALSE)</f>
        <v>32.700000000000003</v>
      </c>
      <c r="D1954" s="15">
        <f>VLOOKUP(A1954,'Medical Examinations'!A1952:H4287,3,FALSE)</f>
        <v>4.66</v>
      </c>
      <c r="E1954" s="15" t="str">
        <f>VLOOKUP(A1954,'Medical Examinations'!A1952:H4287,4,FALSE)</f>
        <v>No</v>
      </c>
      <c r="F1954" s="15" t="str">
        <f>VLOOKUP(A1954,'Medical Examinations'!A1952:H4287,5,FALSE)</f>
        <v>No</v>
      </c>
      <c r="G1954" s="15" t="str">
        <f>VLOOKUP(A1954,'Medical Examinations'!A1952:H4287,6,FALSE)</f>
        <v>No</v>
      </c>
      <c r="H1954" s="15">
        <f>VLOOKUP(A1954,'Medical Examinations'!A1952:H4287,7,FALSE)</f>
        <v>0</v>
      </c>
      <c r="I1954" s="15" t="str">
        <f>VLOOKUP(A1954,'Medical Examinations'!A1952:H4287,8,FALSE)</f>
        <v>No</v>
      </c>
      <c r="J1954" s="15" t="str">
        <f>VLOOKUP(A1954,'Medical Examinations'!A1952:J4287,9,FALSE)</f>
        <v>OBESITY</v>
      </c>
      <c r="K1954" s="15" t="str">
        <f>VLOOKUP(A1954,'Medical Examinations'!A1952:J4287,10,FALSE)</f>
        <v>NORMAL</v>
      </c>
      <c r="L1954" s="15" t="e">
        <f>VLOOKUP(A1954,'Hospitalisation Details'!A1952:J4295,10,FALSE)</f>
        <v>#N/A</v>
      </c>
      <c r="M1954" s="15" t="e">
        <f>VLOOKUP(A1954,'Hospitalisation Details'!A1952:I4295,6,FALSE)</f>
        <v>#N/A</v>
      </c>
      <c r="N1954" s="15" t="e">
        <f>VLOOKUP(A1954,'Hospitalisation Details'!A1952:I4295,7,FALSE)</f>
        <v>#N/A</v>
      </c>
      <c r="O1954" s="15" t="e">
        <f>VLOOKUP(A1954,'Hospitalisation Details'!A1952:I4295,8,FALSE)</f>
        <v>#N/A</v>
      </c>
      <c r="P1954" s="15" t="e">
        <f>VLOOKUP(A1954,'Hospitalisation Details'!A1952:I4295,9,FALSE)</f>
        <v>#N/A</v>
      </c>
      <c r="Q1954" s="15" t="e">
        <f>VLOOKUP(A1954,'Hospitalisation Details'!A1952:K4295,11,FALSE)</f>
        <v>#N/A</v>
      </c>
    </row>
    <row r="1955" spans="1:17" ht="15.6" x14ac:dyDescent="0.3">
      <c r="A1955" s="78" t="s">
        <v>415</v>
      </c>
      <c r="B1955" s="78" t="str">
        <f>VLOOKUP(A1955,'Customer Names'!A1953:C4288,3,FALSE)</f>
        <v>Alfons</v>
      </c>
      <c r="C1955" s="91">
        <f>VLOOKUP(A1955,'Medical Examinations'!A1953:H4288,2,FALSE)</f>
        <v>17.75</v>
      </c>
      <c r="D1955" s="15">
        <f>VLOOKUP(A1955,'Medical Examinations'!A1953:H4288,3,FALSE)</f>
        <v>6.8</v>
      </c>
      <c r="E1955" s="15" t="str">
        <f>VLOOKUP(A1955,'Medical Examinations'!A1953:H4288,4,FALSE)</f>
        <v>yes</v>
      </c>
      <c r="F1955" s="15" t="str">
        <f>VLOOKUP(A1955,'Medical Examinations'!A1953:H4288,5,FALSE)</f>
        <v>No</v>
      </c>
      <c r="G1955" s="15" t="str">
        <f>VLOOKUP(A1955,'Medical Examinations'!A1953:H4288,6,FALSE)</f>
        <v>No</v>
      </c>
      <c r="H1955" s="15">
        <f>VLOOKUP(A1955,'Medical Examinations'!A1953:H4288,7,FALSE)</f>
        <v>1</v>
      </c>
      <c r="I1955" s="15" t="str">
        <f>VLOOKUP(A1955,'Medical Examinations'!A1953:H4288,8,FALSE)</f>
        <v>No</v>
      </c>
      <c r="J1955" s="15" t="str">
        <f>VLOOKUP(A1955,'Medical Examinations'!A1953:J4288,9,FALSE)</f>
        <v>UNDERWEIGHT</v>
      </c>
      <c r="K1955" s="15" t="str">
        <f>VLOOKUP(A1955,'Medical Examinations'!A1953:J4288,10,FALSE)</f>
        <v>DIABETES</v>
      </c>
      <c r="L1955" s="15" t="e">
        <f>VLOOKUP(A1955,'Hospitalisation Details'!A1953:J4296,10,FALSE)</f>
        <v>#N/A</v>
      </c>
      <c r="M1955" s="15" t="e">
        <f>VLOOKUP(A1955,'Hospitalisation Details'!A1953:I4296,6,FALSE)</f>
        <v>#N/A</v>
      </c>
      <c r="N1955" s="15" t="e">
        <f>VLOOKUP(A1955,'Hospitalisation Details'!A1953:I4296,7,FALSE)</f>
        <v>#N/A</v>
      </c>
      <c r="O1955" s="15" t="e">
        <f>VLOOKUP(A1955,'Hospitalisation Details'!A1953:I4296,8,FALSE)</f>
        <v>#N/A</v>
      </c>
      <c r="P1955" s="15" t="e">
        <f>VLOOKUP(A1955,'Hospitalisation Details'!A1953:I4296,9,FALSE)</f>
        <v>#N/A</v>
      </c>
      <c r="Q1955" s="15" t="e">
        <f>VLOOKUP(A1955,'Hospitalisation Details'!A1953:K4296,11,FALSE)</f>
        <v>#N/A</v>
      </c>
    </row>
    <row r="1956" spans="1:17" ht="15.6" x14ac:dyDescent="0.3">
      <c r="A1956" s="78" t="s">
        <v>414</v>
      </c>
      <c r="B1956" s="78" t="str">
        <f>VLOOKUP(A1956,'Customer Names'!A1954:C4289,3,FALSE)</f>
        <v>Amber</v>
      </c>
      <c r="C1956" s="91">
        <f>VLOOKUP(A1956,'Medical Examinations'!A1954:H4289,2,FALSE)</f>
        <v>33.630000000000003</v>
      </c>
      <c r="D1956" s="15">
        <f>VLOOKUP(A1956,'Medical Examinations'!A1954:H4289,3,FALSE)</f>
        <v>4.47</v>
      </c>
      <c r="E1956" s="15" t="str">
        <f>VLOOKUP(A1956,'Medical Examinations'!A1954:H4289,4,FALSE)</f>
        <v>yes</v>
      </c>
      <c r="F1956" s="15" t="str">
        <f>VLOOKUP(A1956,'Medical Examinations'!A1954:H4289,5,FALSE)</f>
        <v>No</v>
      </c>
      <c r="G1956" s="15" t="str">
        <f>VLOOKUP(A1956,'Medical Examinations'!A1954:H4289,6,FALSE)</f>
        <v>No</v>
      </c>
      <c r="H1956" s="15">
        <f>VLOOKUP(A1956,'Medical Examinations'!A1954:H4289,7,FALSE)</f>
        <v>0</v>
      </c>
      <c r="I1956" s="15" t="str">
        <f>VLOOKUP(A1956,'Medical Examinations'!A1954:H4289,8,FALSE)</f>
        <v>No</v>
      </c>
      <c r="J1956" s="15" t="str">
        <f>VLOOKUP(A1956,'Medical Examinations'!A1954:J4289,9,FALSE)</f>
        <v>OBESITY</v>
      </c>
      <c r="K1956" s="15" t="str">
        <f>VLOOKUP(A1956,'Medical Examinations'!A1954:J4289,10,FALSE)</f>
        <v>NORMAL</v>
      </c>
      <c r="L1956" s="15" t="e">
        <f>VLOOKUP(A1956,'Hospitalisation Details'!A1954:J4297,10,FALSE)</f>
        <v>#N/A</v>
      </c>
      <c r="M1956" s="15" t="e">
        <f>VLOOKUP(A1956,'Hospitalisation Details'!A1954:I4297,6,FALSE)</f>
        <v>#N/A</v>
      </c>
      <c r="N1956" s="15" t="e">
        <f>VLOOKUP(A1956,'Hospitalisation Details'!A1954:I4297,7,FALSE)</f>
        <v>#N/A</v>
      </c>
      <c r="O1956" s="15" t="e">
        <f>VLOOKUP(A1956,'Hospitalisation Details'!A1954:I4297,8,FALSE)</f>
        <v>#N/A</v>
      </c>
      <c r="P1956" s="15" t="e">
        <f>VLOOKUP(A1956,'Hospitalisation Details'!A1954:I4297,9,FALSE)</f>
        <v>#N/A</v>
      </c>
      <c r="Q1956" s="15" t="e">
        <f>VLOOKUP(A1956,'Hospitalisation Details'!A1954:K4297,11,FALSE)</f>
        <v>#N/A</v>
      </c>
    </row>
    <row r="1957" spans="1:17" ht="15.6" x14ac:dyDescent="0.3">
      <c r="A1957" s="78" t="s">
        <v>413</v>
      </c>
      <c r="B1957" s="78" t="str">
        <f>VLOOKUP(A1957,'Customer Names'!A1955:C4290,3,FALSE)</f>
        <v>Leah C.</v>
      </c>
      <c r="C1957" s="91">
        <f>VLOOKUP(A1957,'Medical Examinations'!A1955:H4290,2,FALSE)</f>
        <v>34.799999999999997</v>
      </c>
      <c r="D1957" s="15">
        <f>VLOOKUP(A1957,'Medical Examinations'!A1955:H4290,3,FALSE)</f>
        <v>4.08</v>
      </c>
      <c r="E1957" s="15" t="str">
        <f>VLOOKUP(A1957,'Medical Examinations'!A1955:H4290,4,FALSE)</f>
        <v>yes</v>
      </c>
      <c r="F1957" s="15" t="str">
        <f>VLOOKUP(A1957,'Medical Examinations'!A1955:H4290,5,FALSE)</f>
        <v>No</v>
      </c>
      <c r="G1957" s="15" t="str">
        <f>VLOOKUP(A1957,'Medical Examinations'!A1955:H4290,6,FALSE)</f>
        <v>No</v>
      </c>
      <c r="H1957" s="15">
        <f>VLOOKUP(A1957,'Medical Examinations'!A1955:H4290,7,FALSE)</f>
        <v>1</v>
      </c>
      <c r="I1957" s="15" t="str">
        <f>VLOOKUP(A1957,'Medical Examinations'!A1955:H4290,8,FALSE)</f>
        <v>No</v>
      </c>
      <c r="J1957" s="15" t="str">
        <f>VLOOKUP(A1957,'Medical Examinations'!A1955:J4290,9,FALSE)</f>
        <v>OBESITY</v>
      </c>
      <c r="K1957" s="15" t="str">
        <f>VLOOKUP(A1957,'Medical Examinations'!A1955:J4290,10,FALSE)</f>
        <v>NORMAL</v>
      </c>
      <c r="L1957" s="15" t="e">
        <f>VLOOKUP(A1957,'Hospitalisation Details'!A1955:J4298,10,FALSE)</f>
        <v>#N/A</v>
      </c>
      <c r="M1957" s="15" t="e">
        <f>VLOOKUP(A1957,'Hospitalisation Details'!A1955:I4298,6,FALSE)</f>
        <v>#N/A</v>
      </c>
      <c r="N1957" s="15" t="e">
        <f>VLOOKUP(A1957,'Hospitalisation Details'!A1955:I4298,7,FALSE)</f>
        <v>#N/A</v>
      </c>
      <c r="O1957" s="15" t="e">
        <f>VLOOKUP(A1957,'Hospitalisation Details'!A1955:I4298,8,FALSE)</f>
        <v>#N/A</v>
      </c>
      <c r="P1957" s="15" t="e">
        <f>VLOOKUP(A1957,'Hospitalisation Details'!A1955:I4298,9,FALSE)</f>
        <v>#N/A</v>
      </c>
      <c r="Q1957" s="15" t="e">
        <f>VLOOKUP(A1957,'Hospitalisation Details'!A1955:K4298,11,FALSE)</f>
        <v>#N/A</v>
      </c>
    </row>
    <row r="1958" spans="1:17" ht="15.6" x14ac:dyDescent="0.3">
      <c r="A1958" s="78" t="s">
        <v>412</v>
      </c>
      <c r="B1958" s="78" t="str">
        <f>VLOOKUP(A1958,'Customer Names'!A1956:C4291,3,FALSE)</f>
        <v>Lilia</v>
      </c>
      <c r="C1958" s="91">
        <f>VLOOKUP(A1958,'Medical Examinations'!A1956:H4291,2,FALSE)</f>
        <v>16.809999999999999</v>
      </c>
      <c r="D1958" s="15">
        <f>VLOOKUP(A1958,'Medical Examinations'!A1956:H4291,3,FALSE)</f>
        <v>5.51</v>
      </c>
      <c r="E1958" s="15" t="str">
        <f>VLOOKUP(A1958,'Medical Examinations'!A1956:H4291,4,FALSE)</f>
        <v>yes</v>
      </c>
      <c r="F1958" s="15" t="str">
        <f>VLOOKUP(A1958,'Medical Examinations'!A1956:H4291,5,FALSE)</f>
        <v>No</v>
      </c>
      <c r="G1958" s="15" t="str">
        <f>VLOOKUP(A1958,'Medical Examinations'!A1956:H4291,6,FALSE)</f>
        <v>No</v>
      </c>
      <c r="H1958" s="15">
        <f>VLOOKUP(A1958,'Medical Examinations'!A1956:H4291,7,FALSE)</f>
        <v>1</v>
      </c>
      <c r="I1958" s="15" t="str">
        <f>VLOOKUP(A1958,'Medical Examinations'!A1956:H4291,8,FALSE)</f>
        <v>No</v>
      </c>
      <c r="J1958" s="15" t="str">
        <f>VLOOKUP(A1958,'Medical Examinations'!A1956:J4291,9,FALSE)</f>
        <v>UNDERWEIGHT</v>
      </c>
      <c r="K1958" s="15" t="str">
        <f>VLOOKUP(A1958,'Medical Examinations'!A1956:J4291,10,FALSE)</f>
        <v>NORMAL</v>
      </c>
      <c r="L1958" s="15" t="e">
        <f>VLOOKUP(A1958,'Hospitalisation Details'!A1956:J4299,10,FALSE)</f>
        <v>#N/A</v>
      </c>
      <c r="M1958" s="15" t="e">
        <f>VLOOKUP(A1958,'Hospitalisation Details'!A1956:I4299,6,FALSE)</f>
        <v>#N/A</v>
      </c>
      <c r="N1958" s="15" t="e">
        <f>VLOOKUP(A1958,'Hospitalisation Details'!A1956:I4299,7,FALSE)</f>
        <v>#N/A</v>
      </c>
      <c r="O1958" s="15" t="e">
        <f>VLOOKUP(A1958,'Hospitalisation Details'!A1956:I4299,8,FALSE)</f>
        <v>#N/A</v>
      </c>
      <c r="P1958" s="15" t="e">
        <f>VLOOKUP(A1958,'Hospitalisation Details'!A1956:I4299,9,FALSE)</f>
        <v>#N/A</v>
      </c>
      <c r="Q1958" s="15" t="e">
        <f>VLOOKUP(A1958,'Hospitalisation Details'!A1956:K4299,11,FALSE)</f>
        <v>#N/A</v>
      </c>
    </row>
    <row r="1959" spans="1:17" ht="15.6" x14ac:dyDescent="0.3">
      <c r="A1959" s="78" t="s">
        <v>411</v>
      </c>
      <c r="B1959" s="78" t="str">
        <f>VLOOKUP(A1959,'Customer Names'!A1957:C4292,3,FALSE)</f>
        <v>Mr.  Danny</v>
      </c>
      <c r="C1959" s="91">
        <f>VLOOKUP(A1959,'Medical Examinations'!A1957:H4292,2,FALSE)</f>
        <v>16.690000000000001</v>
      </c>
      <c r="D1959" s="15">
        <f>VLOOKUP(A1959,'Medical Examinations'!A1957:H4292,3,FALSE)</f>
        <v>8.4</v>
      </c>
      <c r="E1959" s="15" t="str">
        <f>VLOOKUP(A1959,'Medical Examinations'!A1957:H4292,4,FALSE)</f>
        <v>yes</v>
      </c>
      <c r="F1959" s="15" t="str">
        <f>VLOOKUP(A1959,'Medical Examinations'!A1957:H4292,5,FALSE)</f>
        <v>No</v>
      </c>
      <c r="G1959" s="15" t="str">
        <f>VLOOKUP(A1959,'Medical Examinations'!A1957:H4292,6,FALSE)</f>
        <v>No</v>
      </c>
      <c r="H1959" s="15">
        <f>VLOOKUP(A1959,'Medical Examinations'!A1957:H4292,7,FALSE)</f>
        <v>0</v>
      </c>
      <c r="I1959" s="15" t="str">
        <f>VLOOKUP(A1959,'Medical Examinations'!A1957:H4292,8,FALSE)</f>
        <v>No</v>
      </c>
      <c r="J1959" s="15" t="str">
        <f>VLOOKUP(A1959,'Medical Examinations'!A1957:J4292,9,FALSE)</f>
        <v>UNDERWEIGHT</v>
      </c>
      <c r="K1959" s="15" t="str">
        <f>VLOOKUP(A1959,'Medical Examinations'!A1957:J4292,10,FALSE)</f>
        <v>DIABETES</v>
      </c>
      <c r="L1959" s="15" t="e">
        <f>VLOOKUP(A1959,'Hospitalisation Details'!A1957:J4300,10,FALSE)</f>
        <v>#N/A</v>
      </c>
      <c r="M1959" s="15" t="e">
        <f>VLOOKUP(A1959,'Hospitalisation Details'!A1957:I4300,6,FALSE)</f>
        <v>#N/A</v>
      </c>
      <c r="N1959" s="15" t="e">
        <f>VLOOKUP(A1959,'Hospitalisation Details'!A1957:I4300,7,FALSE)</f>
        <v>#N/A</v>
      </c>
      <c r="O1959" s="15" t="e">
        <f>VLOOKUP(A1959,'Hospitalisation Details'!A1957:I4300,8,FALSE)</f>
        <v>#N/A</v>
      </c>
      <c r="P1959" s="15" t="e">
        <f>VLOOKUP(A1959,'Hospitalisation Details'!A1957:I4300,9,FALSE)</f>
        <v>#N/A</v>
      </c>
      <c r="Q1959" s="15" t="e">
        <f>VLOOKUP(A1959,'Hospitalisation Details'!A1957:K4300,11,FALSE)</f>
        <v>#N/A</v>
      </c>
    </row>
    <row r="1960" spans="1:17" ht="15.6" x14ac:dyDescent="0.3">
      <c r="A1960" s="78" t="s">
        <v>410</v>
      </c>
      <c r="B1960" s="78" t="str">
        <f>VLOOKUP(A1960,'Customer Names'!A1958:C4293,3,FALSE)</f>
        <v>Lauren</v>
      </c>
      <c r="C1960" s="91">
        <f>VLOOKUP(A1960,'Medical Examinations'!A1958:H4293,2,FALSE)</f>
        <v>23.21</v>
      </c>
      <c r="D1960" s="15">
        <f>VLOOKUP(A1960,'Medical Examinations'!A1958:H4293,3,FALSE)</f>
        <v>5.14</v>
      </c>
      <c r="E1960" s="15" t="str">
        <f>VLOOKUP(A1960,'Medical Examinations'!A1958:H4293,4,FALSE)</f>
        <v>yes</v>
      </c>
      <c r="F1960" s="15" t="str">
        <f>VLOOKUP(A1960,'Medical Examinations'!A1958:H4293,5,FALSE)</f>
        <v>No</v>
      </c>
      <c r="G1960" s="15" t="str">
        <f>VLOOKUP(A1960,'Medical Examinations'!A1958:H4293,6,FALSE)</f>
        <v>No</v>
      </c>
      <c r="H1960" s="15">
        <f>VLOOKUP(A1960,'Medical Examinations'!A1958:H4293,7,FALSE)</f>
        <v>1</v>
      </c>
      <c r="I1960" s="15" t="str">
        <f>VLOOKUP(A1960,'Medical Examinations'!A1958:H4293,8,FALSE)</f>
        <v>No</v>
      </c>
      <c r="J1960" s="15" t="str">
        <f>VLOOKUP(A1960,'Medical Examinations'!A1958:J4293,9,FALSE)</f>
        <v>NORMAL WEIGHT</v>
      </c>
      <c r="K1960" s="15" t="str">
        <f>VLOOKUP(A1960,'Medical Examinations'!A1958:J4293,10,FALSE)</f>
        <v>NORMAL</v>
      </c>
      <c r="L1960" s="15" t="e">
        <f>VLOOKUP(A1960,'Hospitalisation Details'!A1958:J4301,10,FALSE)</f>
        <v>#N/A</v>
      </c>
      <c r="M1960" s="15" t="e">
        <f>VLOOKUP(A1960,'Hospitalisation Details'!A1958:I4301,6,FALSE)</f>
        <v>#N/A</v>
      </c>
      <c r="N1960" s="15" t="e">
        <f>VLOOKUP(A1960,'Hospitalisation Details'!A1958:I4301,7,FALSE)</f>
        <v>#N/A</v>
      </c>
      <c r="O1960" s="15" t="e">
        <f>VLOOKUP(A1960,'Hospitalisation Details'!A1958:I4301,8,FALSE)</f>
        <v>#N/A</v>
      </c>
      <c r="P1960" s="15" t="e">
        <f>VLOOKUP(A1960,'Hospitalisation Details'!A1958:I4301,9,FALSE)</f>
        <v>#N/A</v>
      </c>
      <c r="Q1960" s="15" t="e">
        <f>VLOOKUP(A1960,'Hospitalisation Details'!A1958:K4301,11,FALSE)</f>
        <v>#N/A</v>
      </c>
    </row>
    <row r="1961" spans="1:17" ht="15.6" x14ac:dyDescent="0.3">
      <c r="A1961" s="78" t="s">
        <v>409</v>
      </c>
      <c r="B1961" s="78" t="str">
        <f>VLOOKUP(A1961,'Customer Names'!A1959:C4294,3,FALSE)</f>
        <v>Courtney</v>
      </c>
      <c r="C1961" s="91">
        <f>VLOOKUP(A1961,'Medical Examinations'!A1959:H4294,2,FALSE)</f>
        <v>25.175000000000001</v>
      </c>
      <c r="D1961" s="15">
        <f>VLOOKUP(A1961,'Medical Examinations'!A1959:H4294,3,FALSE)</f>
        <v>5.21</v>
      </c>
      <c r="E1961" s="15" t="str">
        <f>VLOOKUP(A1961,'Medical Examinations'!A1959:H4294,4,FALSE)</f>
        <v>yes</v>
      </c>
      <c r="F1961" s="15" t="str">
        <f>VLOOKUP(A1961,'Medical Examinations'!A1959:H4294,5,FALSE)</f>
        <v>No</v>
      </c>
      <c r="G1961" s="15" t="str">
        <f>VLOOKUP(A1961,'Medical Examinations'!A1959:H4294,6,FALSE)</f>
        <v>No</v>
      </c>
      <c r="H1961" s="15">
        <f>VLOOKUP(A1961,'Medical Examinations'!A1959:H4294,7,FALSE)</f>
        <v>1</v>
      </c>
      <c r="I1961" s="15" t="str">
        <f>VLOOKUP(A1961,'Medical Examinations'!A1959:H4294,8,FALSE)</f>
        <v>No</v>
      </c>
      <c r="J1961" s="15" t="str">
        <f>VLOOKUP(A1961,'Medical Examinations'!A1959:J4294,9,FALSE)</f>
        <v>OVERWEIGHT</v>
      </c>
      <c r="K1961" s="15" t="str">
        <f>VLOOKUP(A1961,'Medical Examinations'!A1959:J4294,10,FALSE)</f>
        <v>NORMAL</v>
      </c>
      <c r="L1961" s="15" t="e">
        <f>VLOOKUP(A1961,'Hospitalisation Details'!A1959:J4302,10,FALSE)</f>
        <v>#N/A</v>
      </c>
      <c r="M1961" s="15" t="e">
        <f>VLOOKUP(A1961,'Hospitalisation Details'!A1959:I4302,6,FALSE)</f>
        <v>#N/A</v>
      </c>
      <c r="N1961" s="15" t="e">
        <f>VLOOKUP(A1961,'Hospitalisation Details'!A1959:I4302,7,FALSE)</f>
        <v>#N/A</v>
      </c>
      <c r="O1961" s="15" t="e">
        <f>VLOOKUP(A1961,'Hospitalisation Details'!A1959:I4302,8,FALSE)</f>
        <v>#N/A</v>
      </c>
      <c r="P1961" s="15" t="e">
        <f>VLOOKUP(A1961,'Hospitalisation Details'!A1959:I4302,9,FALSE)</f>
        <v>#N/A</v>
      </c>
      <c r="Q1961" s="15" t="e">
        <f>VLOOKUP(A1961,'Hospitalisation Details'!A1959:K4302,11,FALSE)</f>
        <v>#N/A</v>
      </c>
    </row>
    <row r="1962" spans="1:17" ht="15.6" x14ac:dyDescent="0.3">
      <c r="A1962" s="78" t="s">
        <v>408</v>
      </c>
      <c r="B1962" s="78" t="str">
        <f>VLOOKUP(A1962,'Customer Names'!A1960:C4295,3,FALSE)</f>
        <v>Elizabeth</v>
      </c>
      <c r="C1962" s="91">
        <f>VLOOKUP(A1962,'Medical Examinations'!A1960:H4295,2,FALSE)</f>
        <v>34.770000000000003</v>
      </c>
      <c r="D1962" s="15">
        <f>VLOOKUP(A1962,'Medical Examinations'!A1960:H4295,3,FALSE)</f>
        <v>6.23</v>
      </c>
      <c r="E1962" s="15" t="str">
        <f>VLOOKUP(A1962,'Medical Examinations'!A1960:H4295,4,FALSE)</f>
        <v>No</v>
      </c>
      <c r="F1962" s="15" t="str">
        <f>VLOOKUP(A1962,'Medical Examinations'!A1960:H4295,5,FALSE)</f>
        <v>No</v>
      </c>
      <c r="G1962" s="15" t="str">
        <f>VLOOKUP(A1962,'Medical Examinations'!A1960:H4295,6,FALSE)</f>
        <v>No</v>
      </c>
      <c r="H1962" s="15">
        <f>VLOOKUP(A1962,'Medical Examinations'!A1960:H4295,7,FALSE)</f>
        <v>0</v>
      </c>
      <c r="I1962" s="15" t="str">
        <f>VLOOKUP(A1962,'Medical Examinations'!A1960:H4295,8,FALSE)</f>
        <v>No</v>
      </c>
      <c r="J1962" s="15" t="str">
        <f>VLOOKUP(A1962,'Medical Examinations'!A1960:J4295,9,FALSE)</f>
        <v>OBESITY</v>
      </c>
      <c r="K1962" s="15" t="str">
        <f>VLOOKUP(A1962,'Medical Examinations'!A1960:J4295,10,FALSE)</f>
        <v>PREDIABETES</v>
      </c>
      <c r="L1962" s="15" t="e">
        <f>VLOOKUP(A1962,'Hospitalisation Details'!A1960:J4303,10,FALSE)</f>
        <v>#N/A</v>
      </c>
      <c r="M1962" s="15" t="e">
        <f>VLOOKUP(A1962,'Hospitalisation Details'!A1960:I4303,6,FALSE)</f>
        <v>#N/A</v>
      </c>
      <c r="N1962" s="15" t="e">
        <f>VLOOKUP(A1962,'Hospitalisation Details'!A1960:I4303,7,FALSE)</f>
        <v>#N/A</v>
      </c>
      <c r="O1962" s="15" t="e">
        <f>VLOOKUP(A1962,'Hospitalisation Details'!A1960:I4303,8,FALSE)</f>
        <v>#N/A</v>
      </c>
      <c r="P1962" s="15" t="e">
        <f>VLOOKUP(A1962,'Hospitalisation Details'!A1960:I4303,9,FALSE)</f>
        <v>#N/A</v>
      </c>
      <c r="Q1962" s="15" t="e">
        <f>VLOOKUP(A1962,'Hospitalisation Details'!A1960:K4303,11,FALSE)</f>
        <v>#N/A</v>
      </c>
    </row>
    <row r="1963" spans="1:17" ht="15.6" x14ac:dyDescent="0.3">
      <c r="A1963" s="78" t="s">
        <v>407</v>
      </c>
      <c r="B1963" s="78" t="str">
        <f>VLOOKUP(A1963,'Customer Names'!A1961:C4296,3,FALSE)</f>
        <v>Satomi</v>
      </c>
      <c r="C1963" s="91">
        <f>VLOOKUP(A1963,'Medical Examinations'!A1961:H4296,2,FALSE)</f>
        <v>27.7</v>
      </c>
      <c r="D1963" s="15">
        <f>VLOOKUP(A1963,'Medical Examinations'!A1961:H4296,3,FALSE)</f>
        <v>5.6</v>
      </c>
      <c r="E1963" s="15" t="str">
        <f>VLOOKUP(A1963,'Medical Examinations'!A1961:H4296,4,FALSE)</f>
        <v>No</v>
      </c>
      <c r="F1963" s="15" t="str">
        <f>VLOOKUP(A1963,'Medical Examinations'!A1961:H4296,5,FALSE)</f>
        <v>No</v>
      </c>
      <c r="G1963" s="15" t="str">
        <f>VLOOKUP(A1963,'Medical Examinations'!A1961:H4296,6,FALSE)</f>
        <v>No</v>
      </c>
      <c r="H1963" s="15">
        <f>VLOOKUP(A1963,'Medical Examinations'!A1961:H4296,7,FALSE)</f>
        <v>1</v>
      </c>
      <c r="I1963" s="15" t="str">
        <f>VLOOKUP(A1963,'Medical Examinations'!A1961:H4296,8,FALSE)</f>
        <v>No</v>
      </c>
      <c r="J1963" s="15" t="str">
        <f>VLOOKUP(A1963,'Medical Examinations'!A1961:J4296,9,FALSE)</f>
        <v>OVERWEIGHT</v>
      </c>
      <c r="K1963" s="15" t="str">
        <f>VLOOKUP(A1963,'Medical Examinations'!A1961:J4296,10,FALSE)</f>
        <v>NORMAL</v>
      </c>
      <c r="L1963" s="15" t="e">
        <f>VLOOKUP(A1963,'Hospitalisation Details'!A1961:J4304,10,FALSE)</f>
        <v>#N/A</v>
      </c>
      <c r="M1963" s="15" t="e">
        <f>VLOOKUP(A1963,'Hospitalisation Details'!A1961:I4304,6,FALSE)</f>
        <v>#N/A</v>
      </c>
      <c r="N1963" s="15" t="e">
        <f>VLOOKUP(A1963,'Hospitalisation Details'!A1961:I4304,7,FALSE)</f>
        <v>#N/A</v>
      </c>
      <c r="O1963" s="15" t="e">
        <f>VLOOKUP(A1963,'Hospitalisation Details'!A1961:I4304,8,FALSE)</f>
        <v>#N/A</v>
      </c>
      <c r="P1963" s="15" t="e">
        <f>VLOOKUP(A1963,'Hospitalisation Details'!A1961:I4304,9,FALSE)</f>
        <v>#N/A</v>
      </c>
      <c r="Q1963" s="15" t="e">
        <f>VLOOKUP(A1963,'Hospitalisation Details'!A1961:K4304,11,FALSE)</f>
        <v>#N/A</v>
      </c>
    </row>
    <row r="1964" spans="1:17" ht="15.6" x14ac:dyDescent="0.3">
      <c r="A1964" s="78" t="s">
        <v>406</v>
      </c>
      <c r="B1964" s="78" t="str">
        <f>VLOOKUP(A1964,'Customer Names'!A1962:C4297,3,FALSE)</f>
        <v>Matthew D</v>
      </c>
      <c r="C1964" s="91">
        <f>VLOOKUP(A1964,'Medical Examinations'!A1962:H4297,2,FALSE)</f>
        <v>19.12</v>
      </c>
      <c r="D1964" s="15">
        <f>VLOOKUP(A1964,'Medical Examinations'!A1962:H4297,3,FALSE)</f>
        <v>4.72</v>
      </c>
      <c r="E1964" s="15" t="str">
        <f>VLOOKUP(A1964,'Medical Examinations'!A1962:H4297,4,FALSE)</f>
        <v>yes</v>
      </c>
      <c r="F1964" s="15" t="str">
        <f>VLOOKUP(A1964,'Medical Examinations'!A1962:H4297,5,FALSE)</f>
        <v>No</v>
      </c>
      <c r="G1964" s="15" t="str">
        <f>VLOOKUP(A1964,'Medical Examinations'!A1962:H4297,6,FALSE)</f>
        <v>No</v>
      </c>
      <c r="H1964" s="15">
        <f>VLOOKUP(A1964,'Medical Examinations'!A1962:H4297,7,FALSE)</f>
        <v>1</v>
      </c>
      <c r="I1964" s="15" t="str">
        <f>VLOOKUP(A1964,'Medical Examinations'!A1962:H4297,8,FALSE)</f>
        <v>No</v>
      </c>
      <c r="J1964" s="15" t="str">
        <f>VLOOKUP(A1964,'Medical Examinations'!A1962:J4297,9,FALSE)</f>
        <v>NORMAL WEIGHT</v>
      </c>
      <c r="K1964" s="15" t="str">
        <f>VLOOKUP(A1964,'Medical Examinations'!A1962:J4297,10,FALSE)</f>
        <v>NORMAL</v>
      </c>
      <c r="L1964" s="15" t="e">
        <f>VLOOKUP(A1964,'Hospitalisation Details'!A1962:J4305,10,FALSE)</f>
        <v>#N/A</v>
      </c>
      <c r="M1964" s="15" t="e">
        <f>VLOOKUP(A1964,'Hospitalisation Details'!A1962:I4305,6,FALSE)</f>
        <v>#N/A</v>
      </c>
      <c r="N1964" s="15" t="e">
        <f>VLOOKUP(A1964,'Hospitalisation Details'!A1962:I4305,7,FALSE)</f>
        <v>#N/A</v>
      </c>
      <c r="O1964" s="15" t="e">
        <f>VLOOKUP(A1964,'Hospitalisation Details'!A1962:I4305,8,FALSE)</f>
        <v>#N/A</v>
      </c>
      <c r="P1964" s="15" t="e">
        <f>VLOOKUP(A1964,'Hospitalisation Details'!A1962:I4305,9,FALSE)</f>
        <v>#N/A</v>
      </c>
      <c r="Q1964" s="15" t="e">
        <f>VLOOKUP(A1964,'Hospitalisation Details'!A1962:K4305,11,FALSE)</f>
        <v>#N/A</v>
      </c>
    </row>
    <row r="1965" spans="1:17" ht="15.6" x14ac:dyDescent="0.3">
      <c r="A1965" s="78" t="s">
        <v>405</v>
      </c>
      <c r="B1965" s="78" t="str">
        <f>VLOOKUP(A1965,'Customer Names'!A1963:C4298,3,FALSE)</f>
        <v>Peter T II</v>
      </c>
      <c r="C1965" s="91">
        <f>VLOOKUP(A1965,'Medical Examinations'!A1963:H4298,2,FALSE)</f>
        <v>32.67</v>
      </c>
      <c r="D1965" s="15">
        <f>VLOOKUP(A1965,'Medical Examinations'!A1963:H4298,3,FALSE)</f>
        <v>4.67</v>
      </c>
      <c r="E1965" s="15" t="str">
        <f>VLOOKUP(A1965,'Medical Examinations'!A1963:H4298,4,FALSE)</f>
        <v>No</v>
      </c>
      <c r="F1965" s="15" t="str">
        <f>VLOOKUP(A1965,'Medical Examinations'!A1963:H4298,5,FALSE)</f>
        <v>No</v>
      </c>
      <c r="G1965" s="15" t="str">
        <f>VLOOKUP(A1965,'Medical Examinations'!A1963:H4298,6,FALSE)</f>
        <v>Yes</v>
      </c>
      <c r="H1965" s="15">
        <f>VLOOKUP(A1965,'Medical Examinations'!A1963:H4298,7,FALSE)</f>
        <v>1</v>
      </c>
      <c r="I1965" s="15" t="str">
        <f>VLOOKUP(A1965,'Medical Examinations'!A1963:H4298,8,FALSE)</f>
        <v>No</v>
      </c>
      <c r="J1965" s="15" t="str">
        <f>VLOOKUP(A1965,'Medical Examinations'!A1963:J4298,9,FALSE)</f>
        <v>OBESITY</v>
      </c>
      <c r="K1965" s="15" t="str">
        <f>VLOOKUP(A1965,'Medical Examinations'!A1963:J4298,10,FALSE)</f>
        <v>NORMAL</v>
      </c>
      <c r="L1965" s="15" t="e">
        <f>VLOOKUP(A1965,'Hospitalisation Details'!A1963:J4306,10,FALSE)</f>
        <v>#N/A</v>
      </c>
      <c r="M1965" s="15" t="e">
        <f>VLOOKUP(A1965,'Hospitalisation Details'!A1963:I4306,6,FALSE)</f>
        <v>#N/A</v>
      </c>
      <c r="N1965" s="15" t="e">
        <f>VLOOKUP(A1965,'Hospitalisation Details'!A1963:I4306,7,FALSE)</f>
        <v>#N/A</v>
      </c>
      <c r="O1965" s="15" t="e">
        <f>VLOOKUP(A1965,'Hospitalisation Details'!A1963:I4306,8,FALSE)</f>
        <v>#N/A</v>
      </c>
      <c r="P1965" s="15" t="e">
        <f>VLOOKUP(A1965,'Hospitalisation Details'!A1963:I4306,9,FALSE)</f>
        <v>#N/A</v>
      </c>
      <c r="Q1965" s="15" t="e">
        <f>VLOOKUP(A1965,'Hospitalisation Details'!A1963:K4306,11,FALSE)</f>
        <v>#N/A</v>
      </c>
    </row>
    <row r="1966" spans="1:17" ht="15.6" x14ac:dyDescent="0.3">
      <c r="A1966" s="78" t="s">
        <v>404</v>
      </c>
      <c r="B1966" s="78" t="str">
        <f>VLOOKUP(A1966,'Customer Names'!A1964:C4299,3,FALSE)</f>
        <v>Manuel</v>
      </c>
      <c r="C1966" s="91">
        <f>VLOOKUP(A1966,'Medical Examinations'!A1964:H4299,2,FALSE)</f>
        <v>28.5</v>
      </c>
      <c r="D1966" s="15">
        <f>VLOOKUP(A1966,'Medical Examinations'!A1964:H4299,3,FALSE)</f>
        <v>6.11</v>
      </c>
      <c r="E1966" s="15" t="str">
        <f>VLOOKUP(A1966,'Medical Examinations'!A1964:H4299,4,FALSE)</f>
        <v>No</v>
      </c>
      <c r="F1966" s="15" t="str">
        <f>VLOOKUP(A1966,'Medical Examinations'!A1964:H4299,5,FALSE)</f>
        <v>No</v>
      </c>
      <c r="G1966" s="15" t="str">
        <f>VLOOKUP(A1966,'Medical Examinations'!A1964:H4299,6,FALSE)</f>
        <v>No</v>
      </c>
      <c r="H1966" s="15">
        <f>VLOOKUP(A1966,'Medical Examinations'!A1964:H4299,7,FALSE)</f>
        <v>1</v>
      </c>
      <c r="I1966" s="15" t="str">
        <f>VLOOKUP(A1966,'Medical Examinations'!A1964:H4299,8,FALSE)</f>
        <v>No</v>
      </c>
      <c r="J1966" s="15" t="str">
        <f>VLOOKUP(A1966,'Medical Examinations'!A1964:J4299,9,FALSE)</f>
        <v>OVERWEIGHT</v>
      </c>
      <c r="K1966" s="15" t="str">
        <f>VLOOKUP(A1966,'Medical Examinations'!A1964:J4299,10,FALSE)</f>
        <v>PREDIABETES</v>
      </c>
      <c r="L1966" s="15" t="e">
        <f>VLOOKUP(A1966,'Hospitalisation Details'!A1964:J4307,10,FALSE)</f>
        <v>#N/A</v>
      </c>
      <c r="M1966" s="15" t="e">
        <f>VLOOKUP(A1966,'Hospitalisation Details'!A1964:I4307,6,FALSE)</f>
        <v>#N/A</v>
      </c>
      <c r="N1966" s="15" t="e">
        <f>VLOOKUP(A1966,'Hospitalisation Details'!A1964:I4307,7,FALSE)</f>
        <v>#N/A</v>
      </c>
      <c r="O1966" s="15" t="e">
        <f>VLOOKUP(A1966,'Hospitalisation Details'!A1964:I4307,8,FALSE)</f>
        <v>#N/A</v>
      </c>
      <c r="P1966" s="15" t="e">
        <f>VLOOKUP(A1966,'Hospitalisation Details'!A1964:I4307,9,FALSE)</f>
        <v>#N/A</v>
      </c>
      <c r="Q1966" s="15" t="e">
        <f>VLOOKUP(A1966,'Hospitalisation Details'!A1964:K4307,11,FALSE)</f>
        <v>#N/A</v>
      </c>
    </row>
    <row r="1967" spans="1:17" ht="15.6" x14ac:dyDescent="0.3">
      <c r="A1967" s="78" t="s">
        <v>403</v>
      </c>
      <c r="B1967" s="78" t="str">
        <f>VLOOKUP(A1967,'Customer Names'!A1965:C4300,3,FALSE)</f>
        <v>Kindsey P.</v>
      </c>
      <c r="C1967" s="91">
        <f>VLOOKUP(A1967,'Medical Examinations'!A1965:H4300,2,FALSE)</f>
        <v>39.270000000000003</v>
      </c>
      <c r="D1967" s="15">
        <f>VLOOKUP(A1967,'Medical Examinations'!A1965:H4300,3,FALSE)</f>
        <v>6.25</v>
      </c>
      <c r="E1967" s="15" t="str">
        <f>VLOOKUP(A1967,'Medical Examinations'!A1965:H4300,4,FALSE)</f>
        <v>No</v>
      </c>
      <c r="F1967" s="15" t="str">
        <f>VLOOKUP(A1967,'Medical Examinations'!A1965:H4300,5,FALSE)</f>
        <v>No</v>
      </c>
      <c r="G1967" s="15" t="str">
        <f>VLOOKUP(A1967,'Medical Examinations'!A1965:H4300,6,FALSE)</f>
        <v>No</v>
      </c>
      <c r="H1967" s="15">
        <f>VLOOKUP(A1967,'Medical Examinations'!A1965:H4300,7,FALSE)</f>
        <v>0</v>
      </c>
      <c r="I1967" s="15" t="str">
        <f>VLOOKUP(A1967,'Medical Examinations'!A1965:H4300,8,FALSE)</f>
        <v>No</v>
      </c>
      <c r="J1967" s="15" t="str">
        <f>VLOOKUP(A1967,'Medical Examinations'!A1965:J4300,9,FALSE)</f>
        <v>OBESITY</v>
      </c>
      <c r="K1967" s="15" t="str">
        <f>VLOOKUP(A1967,'Medical Examinations'!A1965:J4300,10,FALSE)</f>
        <v>PREDIABETES</v>
      </c>
      <c r="L1967" s="15" t="e">
        <f>VLOOKUP(A1967,'Hospitalisation Details'!A1965:J4308,10,FALSE)</f>
        <v>#N/A</v>
      </c>
      <c r="M1967" s="15" t="e">
        <f>VLOOKUP(A1967,'Hospitalisation Details'!A1965:I4308,6,FALSE)</f>
        <v>#N/A</v>
      </c>
      <c r="N1967" s="15" t="e">
        <f>VLOOKUP(A1967,'Hospitalisation Details'!A1965:I4308,7,FALSE)</f>
        <v>#N/A</v>
      </c>
      <c r="O1967" s="15" t="e">
        <f>VLOOKUP(A1967,'Hospitalisation Details'!A1965:I4308,8,FALSE)</f>
        <v>#N/A</v>
      </c>
      <c r="P1967" s="15" t="e">
        <f>VLOOKUP(A1967,'Hospitalisation Details'!A1965:I4308,9,FALSE)</f>
        <v>#N/A</v>
      </c>
      <c r="Q1967" s="15" t="e">
        <f>VLOOKUP(A1967,'Hospitalisation Details'!A1965:K4308,11,FALSE)</f>
        <v>#N/A</v>
      </c>
    </row>
    <row r="1968" spans="1:17" ht="15.6" x14ac:dyDescent="0.3">
      <c r="A1968" s="78" t="s">
        <v>402</v>
      </c>
      <c r="B1968" s="78" t="str">
        <f>VLOOKUP(A1968,'Customer Names'!A1966:C4301,3,FALSE)</f>
        <v>Thomas G.</v>
      </c>
      <c r="C1968" s="91">
        <f>VLOOKUP(A1968,'Medical Examinations'!A1966:H4301,2,FALSE)</f>
        <v>32.49</v>
      </c>
      <c r="D1968" s="15">
        <f>VLOOKUP(A1968,'Medical Examinations'!A1966:H4301,3,FALSE)</f>
        <v>4</v>
      </c>
      <c r="E1968" s="15" t="str">
        <f>VLOOKUP(A1968,'Medical Examinations'!A1966:H4301,4,FALSE)</f>
        <v>yes</v>
      </c>
      <c r="F1968" s="15" t="str">
        <f>VLOOKUP(A1968,'Medical Examinations'!A1966:H4301,5,FALSE)</f>
        <v>No</v>
      </c>
      <c r="G1968" s="15" t="str">
        <f>VLOOKUP(A1968,'Medical Examinations'!A1966:H4301,6,FALSE)</f>
        <v>No</v>
      </c>
      <c r="H1968" s="15">
        <f>VLOOKUP(A1968,'Medical Examinations'!A1966:H4301,7,FALSE)</f>
        <v>0</v>
      </c>
      <c r="I1968" s="15" t="str">
        <f>VLOOKUP(A1968,'Medical Examinations'!A1966:H4301,8,FALSE)</f>
        <v>No</v>
      </c>
      <c r="J1968" s="15" t="str">
        <f>VLOOKUP(A1968,'Medical Examinations'!A1966:J4301,9,FALSE)</f>
        <v>OBESITY</v>
      </c>
      <c r="K1968" s="15" t="str">
        <f>VLOOKUP(A1968,'Medical Examinations'!A1966:J4301,10,FALSE)</f>
        <v>NORMAL</v>
      </c>
      <c r="L1968" s="15" t="e">
        <f>VLOOKUP(A1968,'Hospitalisation Details'!A1966:J4309,10,FALSE)</f>
        <v>#N/A</v>
      </c>
      <c r="M1968" s="15" t="e">
        <f>VLOOKUP(A1968,'Hospitalisation Details'!A1966:I4309,6,FALSE)</f>
        <v>#N/A</v>
      </c>
      <c r="N1968" s="15" t="e">
        <f>VLOOKUP(A1968,'Hospitalisation Details'!A1966:I4309,7,FALSE)</f>
        <v>#N/A</v>
      </c>
      <c r="O1968" s="15" t="e">
        <f>VLOOKUP(A1968,'Hospitalisation Details'!A1966:I4309,8,FALSE)</f>
        <v>#N/A</v>
      </c>
      <c r="P1968" s="15" t="e">
        <f>VLOOKUP(A1968,'Hospitalisation Details'!A1966:I4309,9,FALSE)</f>
        <v>#N/A</v>
      </c>
      <c r="Q1968" s="15" t="e">
        <f>VLOOKUP(A1968,'Hospitalisation Details'!A1966:K4309,11,FALSE)</f>
        <v>#N/A</v>
      </c>
    </row>
    <row r="1969" spans="1:17" ht="15.6" x14ac:dyDescent="0.3">
      <c r="A1969" s="78" t="s">
        <v>401</v>
      </c>
      <c r="B1969" s="78" t="str">
        <f>VLOOKUP(A1969,'Customer Names'!A1967:C4302,3,FALSE)</f>
        <v>Kyle S</v>
      </c>
      <c r="C1969" s="91">
        <f>VLOOKUP(A1969,'Medical Examinations'!A1967:H4302,2,FALSE)</f>
        <v>23.7</v>
      </c>
      <c r="D1969" s="15">
        <f>VLOOKUP(A1969,'Medical Examinations'!A1967:H4302,3,FALSE)</f>
        <v>5.55</v>
      </c>
      <c r="E1969" s="15" t="str">
        <f>VLOOKUP(A1969,'Medical Examinations'!A1967:H4302,4,FALSE)</f>
        <v>yes</v>
      </c>
      <c r="F1969" s="15" t="str">
        <f>VLOOKUP(A1969,'Medical Examinations'!A1967:H4302,5,FALSE)</f>
        <v>No</v>
      </c>
      <c r="G1969" s="15" t="str">
        <f>VLOOKUP(A1969,'Medical Examinations'!A1967:H4302,6,FALSE)</f>
        <v>No</v>
      </c>
      <c r="H1969" s="15">
        <f>VLOOKUP(A1969,'Medical Examinations'!A1967:H4302,7,FALSE)</f>
        <v>0</v>
      </c>
      <c r="I1969" s="15" t="str">
        <f>VLOOKUP(A1969,'Medical Examinations'!A1967:H4302,8,FALSE)</f>
        <v>No</v>
      </c>
      <c r="J1969" s="15" t="str">
        <f>VLOOKUP(A1969,'Medical Examinations'!A1967:J4302,9,FALSE)</f>
        <v>NORMAL WEIGHT</v>
      </c>
      <c r="K1969" s="15" t="str">
        <f>VLOOKUP(A1969,'Medical Examinations'!A1967:J4302,10,FALSE)</f>
        <v>NORMAL</v>
      </c>
      <c r="L1969" s="15" t="e">
        <f>VLOOKUP(A1969,'Hospitalisation Details'!A1967:J4310,10,FALSE)</f>
        <v>#N/A</v>
      </c>
      <c r="M1969" s="15" t="e">
        <f>VLOOKUP(A1969,'Hospitalisation Details'!A1967:I4310,6,FALSE)</f>
        <v>#N/A</v>
      </c>
      <c r="N1969" s="15" t="e">
        <f>VLOOKUP(A1969,'Hospitalisation Details'!A1967:I4310,7,FALSE)</f>
        <v>#N/A</v>
      </c>
      <c r="O1969" s="15" t="e">
        <f>VLOOKUP(A1969,'Hospitalisation Details'!A1967:I4310,8,FALSE)</f>
        <v>#N/A</v>
      </c>
      <c r="P1969" s="15" t="e">
        <f>VLOOKUP(A1969,'Hospitalisation Details'!A1967:I4310,9,FALSE)</f>
        <v>#N/A</v>
      </c>
      <c r="Q1969" s="15" t="e">
        <f>VLOOKUP(A1969,'Hospitalisation Details'!A1967:K4310,11,FALSE)</f>
        <v>#N/A</v>
      </c>
    </row>
    <row r="1970" spans="1:17" ht="15.6" x14ac:dyDescent="0.3">
      <c r="A1970" s="78" t="s">
        <v>400</v>
      </c>
      <c r="B1970" s="78" t="str">
        <f>VLOOKUP(A1970,'Customer Names'!A1968:C4303,3,FALSE)</f>
        <v>Alexander J.</v>
      </c>
      <c r="C1970" s="91">
        <f>VLOOKUP(A1970,'Medical Examinations'!A1968:H4303,2,FALSE)</f>
        <v>30.4</v>
      </c>
      <c r="D1970" s="15">
        <f>VLOOKUP(A1970,'Medical Examinations'!A1968:H4303,3,FALSE)</f>
        <v>5.95</v>
      </c>
      <c r="E1970" s="15" t="str">
        <f>VLOOKUP(A1970,'Medical Examinations'!A1968:H4303,4,FALSE)</f>
        <v>No</v>
      </c>
      <c r="F1970" s="15" t="str">
        <f>VLOOKUP(A1970,'Medical Examinations'!A1968:H4303,5,FALSE)</f>
        <v>yes</v>
      </c>
      <c r="G1970" s="15" t="str">
        <f>VLOOKUP(A1970,'Medical Examinations'!A1968:H4303,6,FALSE)</f>
        <v>No</v>
      </c>
      <c r="H1970" s="15">
        <f>VLOOKUP(A1970,'Medical Examinations'!A1968:H4303,7,FALSE)</f>
        <v>1</v>
      </c>
      <c r="I1970" s="15" t="str">
        <f>VLOOKUP(A1970,'Medical Examinations'!A1968:H4303,8,FALSE)</f>
        <v>No</v>
      </c>
      <c r="J1970" s="15" t="str">
        <f>VLOOKUP(A1970,'Medical Examinations'!A1968:J4303,9,FALSE)</f>
        <v>OBESITY</v>
      </c>
      <c r="K1970" s="15" t="str">
        <f>VLOOKUP(A1970,'Medical Examinations'!A1968:J4303,10,FALSE)</f>
        <v>PREDIABETES</v>
      </c>
      <c r="L1970" s="15" t="e">
        <f>VLOOKUP(A1970,'Hospitalisation Details'!A1968:J4311,10,FALSE)</f>
        <v>#N/A</v>
      </c>
      <c r="M1970" s="15" t="e">
        <f>VLOOKUP(A1970,'Hospitalisation Details'!A1968:I4311,6,FALSE)</f>
        <v>#N/A</v>
      </c>
      <c r="N1970" s="15" t="e">
        <f>VLOOKUP(A1970,'Hospitalisation Details'!A1968:I4311,7,FALSE)</f>
        <v>#N/A</v>
      </c>
      <c r="O1970" s="15" t="e">
        <f>VLOOKUP(A1970,'Hospitalisation Details'!A1968:I4311,8,FALSE)</f>
        <v>#N/A</v>
      </c>
      <c r="P1970" s="15" t="e">
        <f>VLOOKUP(A1970,'Hospitalisation Details'!A1968:I4311,9,FALSE)</f>
        <v>#N/A</v>
      </c>
      <c r="Q1970" s="15" t="e">
        <f>VLOOKUP(A1970,'Hospitalisation Details'!A1968:K4311,11,FALSE)</f>
        <v>#N/A</v>
      </c>
    </row>
    <row r="1971" spans="1:17" ht="15.6" x14ac:dyDescent="0.3">
      <c r="A1971" s="78" t="s">
        <v>399</v>
      </c>
      <c r="B1971" s="78" t="str">
        <f>VLOOKUP(A1971,'Customer Names'!A1969:C4304,3,FALSE)</f>
        <v>Dustin L</v>
      </c>
      <c r="C1971" s="91">
        <f>VLOOKUP(A1971,'Medical Examinations'!A1969:H4304,2,FALSE)</f>
        <v>38.94</v>
      </c>
      <c r="D1971" s="15">
        <f>VLOOKUP(A1971,'Medical Examinations'!A1969:H4304,3,FALSE)</f>
        <v>4.3600000000000003</v>
      </c>
      <c r="E1971" s="15" t="str">
        <f>VLOOKUP(A1971,'Medical Examinations'!A1969:H4304,4,FALSE)</f>
        <v>No</v>
      </c>
      <c r="F1971" s="15" t="str">
        <f>VLOOKUP(A1971,'Medical Examinations'!A1969:H4304,5,FALSE)</f>
        <v>No</v>
      </c>
      <c r="G1971" s="15" t="str">
        <f>VLOOKUP(A1971,'Medical Examinations'!A1969:H4304,6,FALSE)</f>
        <v>Yes</v>
      </c>
      <c r="H1971" s="15">
        <f>VLOOKUP(A1971,'Medical Examinations'!A1969:H4304,7,FALSE)</f>
        <v>1</v>
      </c>
      <c r="I1971" s="15" t="str">
        <f>VLOOKUP(A1971,'Medical Examinations'!A1969:H4304,8,FALSE)</f>
        <v>No</v>
      </c>
      <c r="J1971" s="15" t="str">
        <f>VLOOKUP(A1971,'Medical Examinations'!A1969:J4304,9,FALSE)</f>
        <v>OBESITY</v>
      </c>
      <c r="K1971" s="15" t="str">
        <f>VLOOKUP(A1971,'Medical Examinations'!A1969:J4304,10,FALSE)</f>
        <v>NORMAL</v>
      </c>
      <c r="L1971" s="15" t="e">
        <f>VLOOKUP(A1971,'Hospitalisation Details'!A1969:J4312,10,FALSE)</f>
        <v>#N/A</v>
      </c>
      <c r="M1971" s="15" t="e">
        <f>VLOOKUP(A1971,'Hospitalisation Details'!A1969:I4312,6,FALSE)</f>
        <v>#N/A</v>
      </c>
      <c r="N1971" s="15" t="e">
        <f>VLOOKUP(A1971,'Hospitalisation Details'!A1969:I4312,7,FALSE)</f>
        <v>#N/A</v>
      </c>
      <c r="O1971" s="15" t="e">
        <f>VLOOKUP(A1971,'Hospitalisation Details'!A1969:I4312,8,FALSE)</f>
        <v>#N/A</v>
      </c>
      <c r="P1971" s="15" t="e">
        <f>VLOOKUP(A1971,'Hospitalisation Details'!A1969:I4312,9,FALSE)</f>
        <v>#N/A</v>
      </c>
      <c r="Q1971" s="15" t="e">
        <f>VLOOKUP(A1971,'Hospitalisation Details'!A1969:K4312,11,FALSE)</f>
        <v>#N/A</v>
      </c>
    </row>
    <row r="1972" spans="1:17" ht="15.6" x14ac:dyDescent="0.3">
      <c r="A1972" s="78" t="s">
        <v>398</v>
      </c>
      <c r="B1972" s="78" t="str">
        <f>VLOOKUP(A1972,'Customer Names'!A1970:C4305,3,FALSE)</f>
        <v>Chloe</v>
      </c>
      <c r="C1972" s="91">
        <f>VLOOKUP(A1972,'Medical Examinations'!A1970:H4305,2,FALSE)</f>
        <v>31.02</v>
      </c>
      <c r="D1972" s="15">
        <f>VLOOKUP(A1972,'Medical Examinations'!A1970:H4305,3,FALSE)</f>
        <v>4.84</v>
      </c>
      <c r="E1972" s="15" t="str">
        <f>VLOOKUP(A1972,'Medical Examinations'!A1970:H4305,4,FALSE)</f>
        <v>No</v>
      </c>
      <c r="F1972" s="15" t="str">
        <f>VLOOKUP(A1972,'Medical Examinations'!A1970:H4305,5,FALSE)</f>
        <v>No</v>
      </c>
      <c r="G1972" s="15" t="str">
        <f>VLOOKUP(A1972,'Medical Examinations'!A1970:H4305,6,FALSE)</f>
        <v>Yes</v>
      </c>
      <c r="H1972" s="15">
        <f>VLOOKUP(A1972,'Medical Examinations'!A1970:H4305,7,FALSE)</f>
        <v>1</v>
      </c>
      <c r="I1972" s="15" t="str">
        <f>VLOOKUP(A1972,'Medical Examinations'!A1970:H4305,8,FALSE)</f>
        <v>No</v>
      </c>
      <c r="J1972" s="15" t="str">
        <f>VLOOKUP(A1972,'Medical Examinations'!A1970:J4305,9,FALSE)</f>
        <v>OBESITY</v>
      </c>
      <c r="K1972" s="15" t="str">
        <f>VLOOKUP(A1972,'Medical Examinations'!A1970:J4305,10,FALSE)</f>
        <v>NORMAL</v>
      </c>
      <c r="L1972" s="15" t="e">
        <f>VLOOKUP(A1972,'Hospitalisation Details'!A1970:J4313,10,FALSE)</f>
        <v>#N/A</v>
      </c>
      <c r="M1972" s="15" t="e">
        <f>VLOOKUP(A1972,'Hospitalisation Details'!A1970:I4313,6,FALSE)</f>
        <v>#N/A</v>
      </c>
      <c r="N1972" s="15" t="e">
        <f>VLOOKUP(A1972,'Hospitalisation Details'!A1970:I4313,7,FALSE)</f>
        <v>#N/A</v>
      </c>
      <c r="O1972" s="15" t="e">
        <f>VLOOKUP(A1972,'Hospitalisation Details'!A1970:I4313,8,FALSE)</f>
        <v>#N/A</v>
      </c>
      <c r="P1972" s="15" t="e">
        <f>VLOOKUP(A1972,'Hospitalisation Details'!A1970:I4313,9,FALSE)</f>
        <v>#N/A</v>
      </c>
      <c r="Q1972" s="15" t="e">
        <f>VLOOKUP(A1972,'Hospitalisation Details'!A1970:K4313,11,FALSE)</f>
        <v>#N/A</v>
      </c>
    </row>
    <row r="1973" spans="1:17" ht="15.6" x14ac:dyDescent="0.3">
      <c r="A1973" s="78" t="s">
        <v>397</v>
      </c>
      <c r="B1973" s="78" t="str">
        <f>VLOOKUP(A1973,'Customer Names'!A1971:C4306,3,FALSE)</f>
        <v>Cailtlin</v>
      </c>
      <c r="C1973" s="91">
        <f>VLOOKUP(A1973,'Medical Examinations'!A1971:H4306,2,FALSE)</f>
        <v>17.5</v>
      </c>
      <c r="D1973" s="15">
        <f>VLOOKUP(A1973,'Medical Examinations'!A1971:H4306,3,FALSE)</f>
        <v>4.5599999999999996</v>
      </c>
      <c r="E1973" s="15" t="str">
        <f>VLOOKUP(A1973,'Medical Examinations'!A1971:H4306,4,FALSE)</f>
        <v>No</v>
      </c>
      <c r="F1973" s="15" t="str">
        <f>VLOOKUP(A1973,'Medical Examinations'!A1971:H4306,5,FALSE)</f>
        <v>No</v>
      </c>
      <c r="G1973" s="15" t="str">
        <f>VLOOKUP(A1973,'Medical Examinations'!A1971:H4306,6,FALSE)</f>
        <v>No</v>
      </c>
      <c r="H1973" s="15">
        <f>VLOOKUP(A1973,'Medical Examinations'!A1971:H4306,7,FALSE)</f>
        <v>1</v>
      </c>
      <c r="I1973" s="15" t="str">
        <f>VLOOKUP(A1973,'Medical Examinations'!A1971:H4306,8,FALSE)</f>
        <v>No</v>
      </c>
      <c r="J1973" s="15" t="str">
        <f>VLOOKUP(A1973,'Medical Examinations'!A1971:J4306,9,FALSE)</f>
        <v>UNDERWEIGHT</v>
      </c>
      <c r="K1973" s="15" t="str">
        <f>VLOOKUP(A1973,'Medical Examinations'!A1971:J4306,10,FALSE)</f>
        <v>NORMAL</v>
      </c>
      <c r="L1973" s="15" t="e">
        <f>VLOOKUP(A1973,'Hospitalisation Details'!A1971:J4314,10,FALSE)</f>
        <v>#N/A</v>
      </c>
      <c r="M1973" s="15" t="e">
        <f>VLOOKUP(A1973,'Hospitalisation Details'!A1971:I4314,6,FALSE)</f>
        <v>#N/A</v>
      </c>
      <c r="N1973" s="15" t="e">
        <f>VLOOKUP(A1973,'Hospitalisation Details'!A1971:I4314,7,FALSE)</f>
        <v>#N/A</v>
      </c>
      <c r="O1973" s="15" t="e">
        <f>VLOOKUP(A1973,'Hospitalisation Details'!A1971:I4314,8,FALSE)</f>
        <v>#N/A</v>
      </c>
      <c r="P1973" s="15" t="e">
        <f>VLOOKUP(A1973,'Hospitalisation Details'!A1971:I4314,9,FALSE)</f>
        <v>#N/A</v>
      </c>
      <c r="Q1973" s="15" t="e">
        <f>VLOOKUP(A1973,'Hospitalisation Details'!A1971:K4314,11,FALSE)</f>
        <v>#N/A</v>
      </c>
    </row>
    <row r="1974" spans="1:17" ht="15.6" x14ac:dyDescent="0.3">
      <c r="A1974" s="78" t="s">
        <v>396</v>
      </c>
      <c r="B1974" s="78" t="str">
        <f>VLOOKUP(A1974,'Customer Names'!A1972:C4307,3,FALSE)</f>
        <v>Joshua</v>
      </c>
      <c r="C1974" s="91">
        <f>VLOOKUP(A1974,'Medical Examinations'!A1972:H4307,2,FALSE)</f>
        <v>34.799999999999997</v>
      </c>
      <c r="D1974" s="15">
        <f>VLOOKUP(A1974,'Medical Examinations'!A1972:H4307,3,FALSE)</f>
        <v>4.42</v>
      </c>
      <c r="E1974" s="15" t="str">
        <f>VLOOKUP(A1974,'Medical Examinations'!A1972:H4307,4,FALSE)</f>
        <v>yes</v>
      </c>
      <c r="F1974" s="15" t="str">
        <f>VLOOKUP(A1974,'Medical Examinations'!A1972:H4307,5,FALSE)</f>
        <v>yes</v>
      </c>
      <c r="G1974" s="15" t="str">
        <f>VLOOKUP(A1974,'Medical Examinations'!A1972:H4307,6,FALSE)</f>
        <v>No</v>
      </c>
      <c r="H1974" s="15">
        <f>VLOOKUP(A1974,'Medical Examinations'!A1972:H4307,7,FALSE)</f>
        <v>2</v>
      </c>
      <c r="I1974" s="15" t="str">
        <f>VLOOKUP(A1974,'Medical Examinations'!A1972:H4307,8,FALSE)</f>
        <v>No</v>
      </c>
      <c r="J1974" s="15" t="str">
        <f>VLOOKUP(A1974,'Medical Examinations'!A1972:J4307,9,FALSE)</f>
        <v>OBESITY</v>
      </c>
      <c r="K1974" s="15" t="str">
        <f>VLOOKUP(A1974,'Medical Examinations'!A1972:J4307,10,FALSE)</f>
        <v>NORMAL</v>
      </c>
      <c r="L1974" s="15" t="e">
        <f>VLOOKUP(A1974,'Hospitalisation Details'!A1972:J4315,10,FALSE)</f>
        <v>#N/A</v>
      </c>
      <c r="M1974" s="15" t="e">
        <f>VLOOKUP(A1974,'Hospitalisation Details'!A1972:I4315,6,FALSE)</f>
        <v>#N/A</v>
      </c>
      <c r="N1974" s="15" t="e">
        <f>VLOOKUP(A1974,'Hospitalisation Details'!A1972:I4315,7,FALSE)</f>
        <v>#N/A</v>
      </c>
      <c r="O1974" s="15" t="e">
        <f>VLOOKUP(A1974,'Hospitalisation Details'!A1972:I4315,8,FALSE)</f>
        <v>#N/A</v>
      </c>
      <c r="P1974" s="15" t="e">
        <f>VLOOKUP(A1974,'Hospitalisation Details'!A1972:I4315,9,FALSE)</f>
        <v>#N/A</v>
      </c>
      <c r="Q1974" s="15" t="e">
        <f>VLOOKUP(A1974,'Hospitalisation Details'!A1972:K4315,11,FALSE)</f>
        <v>#N/A</v>
      </c>
    </row>
    <row r="1975" spans="1:17" ht="15.6" x14ac:dyDescent="0.3">
      <c r="A1975" s="78" t="s">
        <v>395</v>
      </c>
      <c r="B1975" s="78" t="str">
        <f>VLOOKUP(A1975,'Customer Names'!A1973:C4308,3,FALSE)</f>
        <v>Chuy</v>
      </c>
      <c r="C1975" s="91">
        <f>VLOOKUP(A1975,'Medical Examinations'!A1973:H4308,2,FALSE)</f>
        <v>17.3</v>
      </c>
      <c r="D1975" s="15">
        <f>VLOOKUP(A1975,'Medical Examinations'!A1973:H4308,3,FALSE)</f>
        <v>7.66</v>
      </c>
      <c r="E1975" s="15" t="str">
        <f>VLOOKUP(A1975,'Medical Examinations'!A1973:H4308,4,FALSE)</f>
        <v>yes</v>
      </c>
      <c r="F1975" s="15" t="str">
        <f>VLOOKUP(A1975,'Medical Examinations'!A1973:H4308,5,FALSE)</f>
        <v>No</v>
      </c>
      <c r="G1975" s="15" t="str">
        <f>VLOOKUP(A1975,'Medical Examinations'!A1973:H4308,6,FALSE)</f>
        <v>No</v>
      </c>
      <c r="H1975" s="15">
        <f>VLOOKUP(A1975,'Medical Examinations'!A1973:H4308,7,FALSE)</f>
        <v>1</v>
      </c>
      <c r="I1975" s="15" t="str">
        <f>VLOOKUP(A1975,'Medical Examinations'!A1973:H4308,8,FALSE)</f>
        <v>No</v>
      </c>
      <c r="J1975" s="15" t="str">
        <f>VLOOKUP(A1975,'Medical Examinations'!A1973:J4308,9,FALSE)</f>
        <v>UNDERWEIGHT</v>
      </c>
      <c r="K1975" s="15" t="str">
        <f>VLOOKUP(A1975,'Medical Examinations'!A1973:J4308,10,FALSE)</f>
        <v>DIABETES</v>
      </c>
      <c r="L1975" s="15" t="e">
        <f>VLOOKUP(A1975,'Hospitalisation Details'!A1973:J4316,10,FALSE)</f>
        <v>#N/A</v>
      </c>
      <c r="M1975" s="15" t="e">
        <f>VLOOKUP(A1975,'Hospitalisation Details'!A1973:I4316,6,FALSE)</f>
        <v>#N/A</v>
      </c>
      <c r="N1975" s="15" t="e">
        <f>VLOOKUP(A1975,'Hospitalisation Details'!A1973:I4316,7,FALSE)</f>
        <v>#N/A</v>
      </c>
      <c r="O1975" s="15" t="e">
        <f>VLOOKUP(A1975,'Hospitalisation Details'!A1973:I4316,8,FALSE)</f>
        <v>#N/A</v>
      </c>
      <c r="P1975" s="15" t="e">
        <f>VLOOKUP(A1975,'Hospitalisation Details'!A1973:I4316,9,FALSE)</f>
        <v>#N/A</v>
      </c>
      <c r="Q1975" s="15" t="e">
        <f>VLOOKUP(A1975,'Hospitalisation Details'!A1973:K4316,11,FALSE)</f>
        <v>#N/A</v>
      </c>
    </row>
    <row r="1976" spans="1:17" ht="15.6" x14ac:dyDescent="0.3">
      <c r="A1976" s="78" t="s">
        <v>394</v>
      </c>
      <c r="B1976" s="78" t="str">
        <f>VLOOKUP(A1976,'Customer Names'!A1974:C4309,3,FALSE)</f>
        <v>Laurie B</v>
      </c>
      <c r="C1976" s="91">
        <f>VLOOKUP(A1976,'Medical Examinations'!A1974:H4309,2,FALSE)</f>
        <v>32.25</v>
      </c>
      <c r="D1976" s="15">
        <f>VLOOKUP(A1976,'Medical Examinations'!A1974:H4309,3,FALSE)</f>
        <v>5.2</v>
      </c>
      <c r="E1976" s="15" t="str">
        <f>VLOOKUP(A1976,'Medical Examinations'!A1974:H4309,4,FALSE)</f>
        <v>yes</v>
      </c>
      <c r="F1976" s="15" t="str">
        <f>VLOOKUP(A1976,'Medical Examinations'!A1974:H4309,5,FALSE)</f>
        <v>No</v>
      </c>
      <c r="G1976" s="15" t="str">
        <f>VLOOKUP(A1976,'Medical Examinations'!A1974:H4309,6,FALSE)</f>
        <v>No</v>
      </c>
      <c r="H1976" s="15">
        <f>VLOOKUP(A1976,'Medical Examinations'!A1974:H4309,7,FALSE)</f>
        <v>0</v>
      </c>
      <c r="I1976" s="15" t="str">
        <f>VLOOKUP(A1976,'Medical Examinations'!A1974:H4309,8,FALSE)</f>
        <v>No</v>
      </c>
      <c r="J1976" s="15" t="str">
        <f>VLOOKUP(A1976,'Medical Examinations'!A1974:J4309,9,FALSE)</f>
        <v>OBESITY</v>
      </c>
      <c r="K1976" s="15" t="str">
        <f>VLOOKUP(A1976,'Medical Examinations'!A1974:J4309,10,FALSE)</f>
        <v>NORMAL</v>
      </c>
      <c r="L1976" s="15" t="e">
        <f>VLOOKUP(A1976,'Hospitalisation Details'!A1974:J4317,10,FALSE)</f>
        <v>#N/A</v>
      </c>
      <c r="M1976" s="15" t="e">
        <f>VLOOKUP(A1976,'Hospitalisation Details'!A1974:I4317,6,FALSE)</f>
        <v>#N/A</v>
      </c>
      <c r="N1976" s="15" t="e">
        <f>VLOOKUP(A1976,'Hospitalisation Details'!A1974:I4317,7,FALSE)</f>
        <v>#N/A</v>
      </c>
      <c r="O1976" s="15" t="e">
        <f>VLOOKUP(A1976,'Hospitalisation Details'!A1974:I4317,8,FALSE)</f>
        <v>#N/A</v>
      </c>
      <c r="P1976" s="15" t="e">
        <f>VLOOKUP(A1976,'Hospitalisation Details'!A1974:I4317,9,FALSE)</f>
        <v>#N/A</v>
      </c>
      <c r="Q1976" s="15" t="e">
        <f>VLOOKUP(A1976,'Hospitalisation Details'!A1974:K4317,11,FALSE)</f>
        <v>#N/A</v>
      </c>
    </row>
    <row r="1977" spans="1:17" ht="15.6" x14ac:dyDescent="0.3">
      <c r="A1977" s="78" t="s">
        <v>393</v>
      </c>
      <c r="B1977" s="78" t="str">
        <f>VLOOKUP(A1977,'Customer Names'!A1975:C4310,3,FALSE)</f>
        <v>Rachel B.</v>
      </c>
      <c r="C1977" s="91">
        <f>VLOOKUP(A1977,'Medical Examinations'!A1975:H4310,2,FALSE)</f>
        <v>42.4</v>
      </c>
      <c r="D1977" s="15">
        <f>VLOOKUP(A1977,'Medical Examinations'!A1975:H4310,3,FALSE)</f>
        <v>5.53</v>
      </c>
      <c r="E1977" s="15" t="str">
        <f>VLOOKUP(A1977,'Medical Examinations'!A1975:H4310,4,FALSE)</f>
        <v>yes</v>
      </c>
      <c r="F1977" s="15" t="str">
        <f>VLOOKUP(A1977,'Medical Examinations'!A1975:H4310,5,FALSE)</f>
        <v>No</v>
      </c>
      <c r="G1977" s="15" t="str">
        <f>VLOOKUP(A1977,'Medical Examinations'!A1975:H4310,6,FALSE)</f>
        <v>No</v>
      </c>
      <c r="H1977" s="15">
        <f>VLOOKUP(A1977,'Medical Examinations'!A1975:H4310,7,FALSE)</f>
        <v>0</v>
      </c>
      <c r="I1977" s="15" t="str">
        <f>VLOOKUP(A1977,'Medical Examinations'!A1975:H4310,8,FALSE)</f>
        <v>No</v>
      </c>
      <c r="J1977" s="15" t="str">
        <f>VLOOKUP(A1977,'Medical Examinations'!A1975:J4310,9,FALSE)</f>
        <v>OBESITY</v>
      </c>
      <c r="K1977" s="15" t="str">
        <f>VLOOKUP(A1977,'Medical Examinations'!A1975:J4310,10,FALSE)</f>
        <v>NORMAL</v>
      </c>
      <c r="L1977" s="15" t="e">
        <f>VLOOKUP(A1977,'Hospitalisation Details'!A1975:J4318,10,FALSE)</f>
        <v>#N/A</v>
      </c>
      <c r="M1977" s="15" t="e">
        <f>VLOOKUP(A1977,'Hospitalisation Details'!A1975:I4318,6,FALSE)</f>
        <v>#N/A</v>
      </c>
      <c r="N1977" s="15" t="e">
        <f>VLOOKUP(A1977,'Hospitalisation Details'!A1975:I4318,7,FALSE)</f>
        <v>#N/A</v>
      </c>
      <c r="O1977" s="15" t="e">
        <f>VLOOKUP(A1977,'Hospitalisation Details'!A1975:I4318,8,FALSE)</f>
        <v>#N/A</v>
      </c>
      <c r="P1977" s="15" t="e">
        <f>VLOOKUP(A1977,'Hospitalisation Details'!A1975:I4318,9,FALSE)</f>
        <v>#N/A</v>
      </c>
      <c r="Q1977" s="15" t="e">
        <f>VLOOKUP(A1977,'Hospitalisation Details'!A1975:K4318,11,FALSE)</f>
        <v>#N/A</v>
      </c>
    </row>
    <row r="1978" spans="1:17" ht="15.6" x14ac:dyDescent="0.3">
      <c r="A1978" s="78" t="s">
        <v>392</v>
      </c>
      <c r="B1978" s="78" t="str">
        <f>VLOOKUP(A1978,'Customer Names'!A1976:C4311,3,FALSE)</f>
        <v>Ms.  Liza</v>
      </c>
      <c r="C1978" s="91">
        <f>VLOOKUP(A1978,'Medical Examinations'!A1976:H4311,2,FALSE)</f>
        <v>38.664999999999999</v>
      </c>
      <c r="D1978" s="15">
        <f>VLOOKUP(A1978,'Medical Examinations'!A1976:H4311,3,FALSE)</f>
        <v>4.8600000000000003</v>
      </c>
      <c r="E1978" s="15" t="str">
        <f>VLOOKUP(A1978,'Medical Examinations'!A1976:H4311,4,FALSE)</f>
        <v>No</v>
      </c>
      <c r="F1978" s="15" t="str">
        <f>VLOOKUP(A1978,'Medical Examinations'!A1976:H4311,5,FALSE)</f>
        <v>yes</v>
      </c>
      <c r="G1978" s="15" t="str">
        <f>VLOOKUP(A1978,'Medical Examinations'!A1976:H4311,6,FALSE)</f>
        <v>No</v>
      </c>
      <c r="H1978" s="15">
        <f>VLOOKUP(A1978,'Medical Examinations'!A1976:H4311,7,FALSE)</f>
        <v>1</v>
      </c>
      <c r="I1978" s="15" t="str">
        <f>VLOOKUP(A1978,'Medical Examinations'!A1976:H4311,8,FALSE)</f>
        <v>No</v>
      </c>
      <c r="J1978" s="15" t="str">
        <f>VLOOKUP(A1978,'Medical Examinations'!A1976:J4311,9,FALSE)</f>
        <v>OBESITY</v>
      </c>
      <c r="K1978" s="15" t="str">
        <f>VLOOKUP(A1978,'Medical Examinations'!A1976:J4311,10,FALSE)</f>
        <v>NORMAL</v>
      </c>
      <c r="L1978" s="15" t="e">
        <f>VLOOKUP(A1978,'Hospitalisation Details'!A1976:J4319,10,FALSE)</f>
        <v>#N/A</v>
      </c>
      <c r="M1978" s="15" t="e">
        <f>VLOOKUP(A1978,'Hospitalisation Details'!A1976:I4319,6,FALSE)</f>
        <v>#N/A</v>
      </c>
      <c r="N1978" s="15" t="e">
        <f>VLOOKUP(A1978,'Hospitalisation Details'!A1976:I4319,7,FALSE)</f>
        <v>#N/A</v>
      </c>
      <c r="O1978" s="15" t="e">
        <f>VLOOKUP(A1978,'Hospitalisation Details'!A1976:I4319,8,FALSE)</f>
        <v>#N/A</v>
      </c>
      <c r="P1978" s="15" t="e">
        <f>VLOOKUP(A1978,'Hospitalisation Details'!A1976:I4319,9,FALSE)</f>
        <v>#N/A</v>
      </c>
      <c r="Q1978" s="15" t="e">
        <f>VLOOKUP(A1978,'Hospitalisation Details'!A1976:K4319,11,FALSE)</f>
        <v>#N/A</v>
      </c>
    </row>
    <row r="1979" spans="1:17" ht="15.6" x14ac:dyDescent="0.3">
      <c r="A1979" s="78" t="s">
        <v>391</v>
      </c>
      <c r="B1979" s="78" t="str">
        <f>VLOOKUP(A1979,'Customer Names'!A1977:C4312,3,FALSE)</f>
        <v>Lindsey</v>
      </c>
      <c r="C1979" s="91">
        <f>VLOOKUP(A1979,'Medical Examinations'!A1977:H4312,2,FALSE)</f>
        <v>29.92</v>
      </c>
      <c r="D1979" s="15">
        <f>VLOOKUP(A1979,'Medical Examinations'!A1977:H4312,3,FALSE)</f>
        <v>5.49</v>
      </c>
      <c r="E1979" s="15" t="str">
        <f>VLOOKUP(A1979,'Medical Examinations'!A1977:H4312,4,FALSE)</f>
        <v>yes</v>
      </c>
      <c r="F1979" s="15" t="str">
        <f>VLOOKUP(A1979,'Medical Examinations'!A1977:H4312,5,FALSE)</f>
        <v>No</v>
      </c>
      <c r="G1979" s="15" t="str">
        <f>VLOOKUP(A1979,'Medical Examinations'!A1977:H4312,6,FALSE)</f>
        <v>No</v>
      </c>
      <c r="H1979" s="15">
        <f>VLOOKUP(A1979,'Medical Examinations'!A1977:H4312,7,FALSE)</f>
        <v>0</v>
      </c>
      <c r="I1979" s="15" t="str">
        <f>VLOOKUP(A1979,'Medical Examinations'!A1977:H4312,8,FALSE)</f>
        <v>No</v>
      </c>
      <c r="J1979" s="15" t="b">
        <f>VLOOKUP(A1979,'Medical Examinations'!A1977:J4312,9,FALSE)</f>
        <v>0</v>
      </c>
      <c r="K1979" s="15" t="str">
        <f>VLOOKUP(A1979,'Medical Examinations'!A1977:J4312,10,FALSE)</f>
        <v>NORMAL</v>
      </c>
      <c r="L1979" s="15" t="e">
        <f>VLOOKUP(A1979,'Hospitalisation Details'!A1977:J4320,10,FALSE)</f>
        <v>#N/A</v>
      </c>
      <c r="M1979" s="15" t="e">
        <f>VLOOKUP(A1979,'Hospitalisation Details'!A1977:I4320,6,FALSE)</f>
        <v>#N/A</v>
      </c>
      <c r="N1979" s="15" t="e">
        <f>VLOOKUP(A1979,'Hospitalisation Details'!A1977:I4320,7,FALSE)</f>
        <v>#N/A</v>
      </c>
      <c r="O1979" s="15" t="e">
        <f>VLOOKUP(A1979,'Hospitalisation Details'!A1977:I4320,8,FALSE)</f>
        <v>#N/A</v>
      </c>
      <c r="P1979" s="15" t="e">
        <f>VLOOKUP(A1979,'Hospitalisation Details'!A1977:I4320,9,FALSE)</f>
        <v>#N/A</v>
      </c>
      <c r="Q1979" s="15" t="e">
        <f>VLOOKUP(A1979,'Hospitalisation Details'!A1977:K4320,11,FALSE)</f>
        <v>#N/A</v>
      </c>
    </row>
    <row r="1980" spans="1:17" ht="15.6" x14ac:dyDescent="0.3">
      <c r="A1980" s="78" t="s">
        <v>390</v>
      </c>
      <c r="B1980" s="78" t="str">
        <f>VLOOKUP(A1980,'Customer Names'!A1978:C4313,3,FALSE)</f>
        <v>Lindsay E.</v>
      </c>
      <c r="C1980" s="91">
        <f>VLOOKUP(A1980,'Medical Examinations'!A1978:H4313,2,FALSE)</f>
        <v>29.48</v>
      </c>
      <c r="D1980" s="15">
        <f>VLOOKUP(A1980,'Medical Examinations'!A1978:H4313,3,FALSE)</f>
        <v>4.09</v>
      </c>
      <c r="E1980" s="15" t="str">
        <f>VLOOKUP(A1980,'Medical Examinations'!A1978:H4313,4,FALSE)</f>
        <v>yes</v>
      </c>
      <c r="F1980" s="15" t="str">
        <f>VLOOKUP(A1980,'Medical Examinations'!A1978:H4313,5,FALSE)</f>
        <v>No</v>
      </c>
      <c r="G1980" s="15" t="str">
        <f>VLOOKUP(A1980,'Medical Examinations'!A1978:H4313,6,FALSE)</f>
        <v>No</v>
      </c>
      <c r="H1980" s="15">
        <f>VLOOKUP(A1980,'Medical Examinations'!A1978:H4313,7,FALSE)</f>
        <v>0</v>
      </c>
      <c r="I1980" s="15" t="str">
        <f>VLOOKUP(A1980,'Medical Examinations'!A1978:H4313,8,FALSE)</f>
        <v>No</v>
      </c>
      <c r="J1980" s="15" t="str">
        <f>VLOOKUP(A1980,'Medical Examinations'!A1978:J4313,9,FALSE)</f>
        <v>OVERWEIGHT</v>
      </c>
      <c r="K1980" s="15" t="str">
        <f>VLOOKUP(A1980,'Medical Examinations'!A1978:J4313,10,FALSE)</f>
        <v>NORMAL</v>
      </c>
      <c r="L1980" s="15" t="e">
        <f>VLOOKUP(A1980,'Hospitalisation Details'!A1978:J4321,10,FALSE)</f>
        <v>#N/A</v>
      </c>
      <c r="M1980" s="15" t="e">
        <f>VLOOKUP(A1980,'Hospitalisation Details'!A1978:I4321,6,FALSE)</f>
        <v>#N/A</v>
      </c>
      <c r="N1980" s="15" t="e">
        <f>VLOOKUP(A1980,'Hospitalisation Details'!A1978:I4321,7,FALSE)</f>
        <v>#N/A</v>
      </c>
      <c r="O1980" s="15" t="e">
        <f>VLOOKUP(A1980,'Hospitalisation Details'!A1978:I4321,8,FALSE)</f>
        <v>#N/A</v>
      </c>
      <c r="P1980" s="15" t="e">
        <f>VLOOKUP(A1980,'Hospitalisation Details'!A1978:I4321,9,FALSE)</f>
        <v>#N/A</v>
      </c>
      <c r="Q1980" s="15" t="e">
        <f>VLOOKUP(A1980,'Hospitalisation Details'!A1978:K4321,11,FALSE)</f>
        <v>#N/A</v>
      </c>
    </row>
    <row r="1981" spans="1:17" ht="15.6" x14ac:dyDescent="0.3">
      <c r="A1981" s="78" t="s">
        <v>389</v>
      </c>
      <c r="B1981" s="78" t="str">
        <f>VLOOKUP(A1981,'Customer Names'!A1979:C4314,3,FALSE)</f>
        <v>Kathleen M.</v>
      </c>
      <c r="C1981" s="91">
        <f>VLOOKUP(A1981,'Medical Examinations'!A1979:H4314,2,FALSE)</f>
        <v>28.785</v>
      </c>
      <c r="D1981" s="15">
        <f>VLOOKUP(A1981,'Medical Examinations'!A1979:H4314,3,FALSE)</f>
        <v>4.3099999999999996</v>
      </c>
      <c r="E1981" s="15" t="str">
        <f>VLOOKUP(A1981,'Medical Examinations'!A1979:H4314,4,FALSE)</f>
        <v>yes</v>
      </c>
      <c r="F1981" s="15" t="str">
        <f>VLOOKUP(A1981,'Medical Examinations'!A1979:H4314,5,FALSE)</f>
        <v>No</v>
      </c>
      <c r="G1981" s="15" t="str">
        <f>VLOOKUP(A1981,'Medical Examinations'!A1979:H4314,6,FALSE)</f>
        <v>No</v>
      </c>
      <c r="H1981" s="15">
        <f>VLOOKUP(A1981,'Medical Examinations'!A1979:H4314,7,FALSE)</f>
        <v>0</v>
      </c>
      <c r="I1981" s="15" t="str">
        <f>VLOOKUP(A1981,'Medical Examinations'!A1979:H4314,8,FALSE)</f>
        <v>No</v>
      </c>
      <c r="J1981" s="15" t="str">
        <f>VLOOKUP(A1981,'Medical Examinations'!A1979:J4314,9,FALSE)</f>
        <v>OVERWEIGHT</v>
      </c>
      <c r="K1981" s="15" t="str">
        <f>VLOOKUP(A1981,'Medical Examinations'!A1979:J4314,10,FALSE)</f>
        <v>NORMAL</v>
      </c>
      <c r="L1981" s="15" t="e">
        <f>VLOOKUP(A1981,'Hospitalisation Details'!A1979:J4322,10,FALSE)</f>
        <v>#N/A</v>
      </c>
      <c r="M1981" s="15" t="e">
        <f>VLOOKUP(A1981,'Hospitalisation Details'!A1979:I4322,6,FALSE)</f>
        <v>#N/A</v>
      </c>
      <c r="N1981" s="15" t="e">
        <f>VLOOKUP(A1981,'Hospitalisation Details'!A1979:I4322,7,FALSE)</f>
        <v>#N/A</v>
      </c>
      <c r="O1981" s="15" t="e">
        <f>VLOOKUP(A1981,'Hospitalisation Details'!A1979:I4322,8,FALSE)</f>
        <v>#N/A</v>
      </c>
      <c r="P1981" s="15" t="e">
        <f>VLOOKUP(A1981,'Hospitalisation Details'!A1979:I4322,9,FALSE)</f>
        <v>#N/A</v>
      </c>
      <c r="Q1981" s="15" t="e">
        <f>VLOOKUP(A1981,'Hospitalisation Details'!A1979:K4322,11,FALSE)</f>
        <v>#N/A</v>
      </c>
    </row>
    <row r="1982" spans="1:17" ht="15.6" x14ac:dyDescent="0.3">
      <c r="A1982" s="78" t="s">
        <v>388</v>
      </c>
      <c r="B1982" s="78" t="str">
        <f>VLOOKUP(A1982,'Customer Names'!A1980:C4315,3,FALSE)</f>
        <v>Aya</v>
      </c>
      <c r="C1982" s="91">
        <f>VLOOKUP(A1982,'Medical Examinations'!A1980:H4315,2,FALSE)</f>
        <v>19.8</v>
      </c>
      <c r="D1982" s="15">
        <f>VLOOKUP(A1982,'Medical Examinations'!A1980:H4315,3,FALSE)</f>
        <v>4</v>
      </c>
      <c r="E1982" s="15" t="str">
        <f>VLOOKUP(A1982,'Medical Examinations'!A1980:H4315,4,FALSE)</f>
        <v>yes</v>
      </c>
      <c r="F1982" s="15" t="str">
        <f>VLOOKUP(A1982,'Medical Examinations'!A1980:H4315,5,FALSE)</f>
        <v>No</v>
      </c>
      <c r="G1982" s="15" t="str">
        <f>VLOOKUP(A1982,'Medical Examinations'!A1980:H4315,6,FALSE)</f>
        <v>No</v>
      </c>
      <c r="H1982" s="15">
        <f>VLOOKUP(A1982,'Medical Examinations'!A1980:H4315,7,FALSE)</f>
        <v>0</v>
      </c>
      <c r="I1982" s="15" t="str">
        <f>VLOOKUP(A1982,'Medical Examinations'!A1980:H4315,8,FALSE)</f>
        <v>No</v>
      </c>
      <c r="J1982" s="15" t="str">
        <f>VLOOKUP(A1982,'Medical Examinations'!A1980:J4315,9,FALSE)</f>
        <v>NORMAL WEIGHT</v>
      </c>
      <c r="K1982" s="15" t="str">
        <f>VLOOKUP(A1982,'Medical Examinations'!A1980:J4315,10,FALSE)</f>
        <v>NORMAL</v>
      </c>
      <c r="L1982" s="15" t="e">
        <f>VLOOKUP(A1982,'Hospitalisation Details'!A1980:J4323,10,FALSE)</f>
        <v>#N/A</v>
      </c>
      <c r="M1982" s="15" t="e">
        <f>VLOOKUP(A1982,'Hospitalisation Details'!A1980:I4323,6,FALSE)</f>
        <v>#N/A</v>
      </c>
      <c r="N1982" s="15" t="e">
        <f>VLOOKUP(A1982,'Hospitalisation Details'!A1980:I4323,7,FALSE)</f>
        <v>#N/A</v>
      </c>
      <c r="O1982" s="15" t="e">
        <f>VLOOKUP(A1982,'Hospitalisation Details'!A1980:I4323,8,FALSE)</f>
        <v>#N/A</v>
      </c>
      <c r="P1982" s="15" t="e">
        <f>VLOOKUP(A1982,'Hospitalisation Details'!A1980:I4323,9,FALSE)</f>
        <v>#N/A</v>
      </c>
      <c r="Q1982" s="15" t="e">
        <f>VLOOKUP(A1982,'Hospitalisation Details'!A1980:K4323,11,FALSE)</f>
        <v>#N/A</v>
      </c>
    </row>
    <row r="1983" spans="1:17" ht="15.6" x14ac:dyDescent="0.3">
      <c r="A1983" s="78" t="s">
        <v>387</v>
      </c>
      <c r="B1983" s="78" t="str">
        <f>VLOOKUP(A1983,'Customer Names'!A1981:C4316,3,FALSE)</f>
        <v>Carolyn R</v>
      </c>
      <c r="C1983" s="91">
        <f>VLOOKUP(A1983,'Medical Examinations'!A1981:H4316,2,FALSE)</f>
        <v>35.53</v>
      </c>
      <c r="D1983" s="15">
        <f>VLOOKUP(A1983,'Medical Examinations'!A1981:H4316,3,FALSE)</f>
        <v>4.68</v>
      </c>
      <c r="E1983" s="15" t="str">
        <f>VLOOKUP(A1983,'Medical Examinations'!A1981:H4316,4,FALSE)</f>
        <v>No</v>
      </c>
      <c r="F1983" s="15" t="str">
        <f>VLOOKUP(A1983,'Medical Examinations'!A1981:H4316,5,FALSE)</f>
        <v>No</v>
      </c>
      <c r="G1983" s="15" t="str">
        <f>VLOOKUP(A1983,'Medical Examinations'!A1981:H4316,6,FALSE)</f>
        <v>Yes</v>
      </c>
      <c r="H1983" s="15">
        <f>VLOOKUP(A1983,'Medical Examinations'!A1981:H4316,7,FALSE)</f>
        <v>1</v>
      </c>
      <c r="I1983" s="15" t="str">
        <f>VLOOKUP(A1983,'Medical Examinations'!A1981:H4316,8,FALSE)</f>
        <v>No</v>
      </c>
      <c r="J1983" s="15" t="str">
        <f>VLOOKUP(A1983,'Medical Examinations'!A1981:J4316,9,FALSE)</f>
        <v>OBESITY</v>
      </c>
      <c r="K1983" s="15" t="str">
        <f>VLOOKUP(A1983,'Medical Examinations'!A1981:J4316,10,FALSE)</f>
        <v>NORMAL</v>
      </c>
      <c r="L1983" s="15" t="e">
        <f>VLOOKUP(A1983,'Hospitalisation Details'!A1981:J4324,10,FALSE)</f>
        <v>#N/A</v>
      </c>
      <c r="M1983" s="15" t="e">
        <f>VLOOKUP(A1983,'Hospitalisation Details'!A1981:I4324,6,FALSE)</f>
        <v>#N/A</v>
      </c>
      <c r="N1983" s="15" t="e">
        <f>VLOOKUP(A1983,'Hospitalisation Details'!A1981:I4324,7,FALSE)</f>
        <v>#N/A</v>
      </c>
      <c r="O1983" s="15" t="e">
        <f>VLOOKUP(A1983,'Hospitalisation Details'!A1981:I4324,8,FALSE)</f>
        <v>#N/A</v>
      </c>
      <c r="P1983" s="15" t="e">
        <f>VLOOKUP(A1983,'Hospitalisation Details'!A1981:I4324,9,FALSE)</f>
        <v>#N/A</v>
      </c>
      <c r="Q1983" s="15" t="e">
        <f>VLOOKUP(A1983,'Hospitalisation Details'!A1981:K4324,11,FALSE)</f>
        <v>#N/A</v>
      </c>
    </row>
    <row r="1984" spans="1:17" ht="15.6" x14ac:dyDescent="0.3">
      <c r="A1984" s="78" t="s">
        <v>386</v>
      </c>
      <c r="B1984" s="78" t="str">
        <f>VLOOKUP(A1984,'Customer Names'!A1982:C4317,3,FALSE)</f>
        <v>Bethany</v>
      </c>
      <c r="C1984" s="91">
        <f>VLOOKUP(A1984,'Medical Examinations'!A1982:H4317,2,FALSE)</f>
        <v>21.47</v>
      </c>
      <c r="D1984" s="15">
        <f>VLOOKUP(A1984,'Medical Examinations'!A1982:H4317,3,FALSE)</f>
        <v>4.0199999999999996</v>
      </c>
      <c r="E1984" s="15" t="str">
        <f>VLOOKUP(A1984,'Medical Examinations'!A1982:H4317,4,FALSE)</f>
        <v>yes</v>
      </c>
      <c r="F1984" s="15" t="str">
        <f>VLOOKUP(A1984,'Medical Examinations'!A1982:H4317,5,FALSE)</f>
        <v>No</v>
      </c>
      <c r="G1984" s="15" t="str">
        <f>VLOOKUP(A1984,'Medical Examinations'!A1982:H4317,6,FALSE)</f>
        <v>No</v>
      </c>
      <c r="H1984" s="15">
        <f>VLOOKUP(A1984,'Medical Examinations'!A1982:H4317,7,FALSE)</f>
        <v>1</v>
      </c>
      <c r="I1984" s="15" t="str">
        <f>VLOOKUP(A1984,'Medical Examinations'!A1982:H4317,8,FALSE)</f>
        <v>No</v>
      </c>
      <c r="J1984" s="15" t="str">
        <f>VLOOKUP(A1984,'Medical Examinations'!A1982:J4317,9,FALSE)</f>
        <v>NORMAL WEIGHT</v>
      </c>
      <c r="K1984" s="15" t="str">
        <f>VLOOKUP(A1984,'Medical Examinations'!A1982:J4317,10,FALSE)</f>
        <v>NORMAL</v>
      </c>
      <c r="L1984" s="15" t="e">
        <f>VLOOKUP(A1984,'Hospitalisation Details'!A1982:J4325,10,FALSE)</f>
        <v>#N/A</v>
      </c>
      <c r="M1984" s="15" t="e">
        <f>VLOOKUP(A1984,'Hospitalisation Details'!A1982:I4325,6,FALSE)</f>
        <v>#N/A</v>
      </c>
      <c r="N1984" s="15" t="e">
        <f>VLOOKUP(A1984,'Hospitalisation Details'!A1982:I4325,7,FALSE)</f>
        <v>#N/A</v>
      </c>
      <c r="O1984" s="15" t="e">
        <f>VLOOKUP(A1984,'Hospitalisation Details'!A1982:I4325,8,FALSE)</f>
        <v>#N/A</v>
      </c>
      <c r="P1984" s="15" t="e">
        <f>VLOOKUP(A1984,'Hospitalisation Details'!A1982:I4325,9,FALSE)</f>
        <v>#N/A</v>
      </c>
      <c r="Q1984" s="15" t="e">
        <f>VLOOKUP(A1984,'Hospitalisation Details'!A1982:K4325,11,FALSE)</f>
        <v>#N/A</v>
      </c>
    </row>
    <row r="1985" spans="1:17" ht="15.6" x14ac:dyDescent="0.3">
      <c r="A1985" s="78" t="s">
        <v>385</v>
      </c>
      <c r="B1985" s="78" t="str">
        <f>VLOOKUP(A1985,'Customer Names'!A1983:C4318,3,FALSE)</f>
        <v>Holly A</v>
      </c>
      <c r="C1985" s="91">
        <f>VLOOKUP(A1985,'Medical Examinations'!A1983:H4318,2,FALSE)</f>
        <v>25.9</v>
      </c>
      <c r="D1985" s="15">
        <f>VLOOKUP(A1985,'Medical Examinations'!A1983:H4318,3,FALSE)</f>
        <v>5.12</v>
      </c>
      <c r="E1985" s="15" t="str">
        <f>VLOOKUP(A1985,'Medical Examinations'!A1983:H4318,4,FALSE)</f>
        <v>No</v>
      </c>
      <c r="F1985" s="15" t="str">
        <f>VLOOKUP(A1985,'Medical Examinations'!A1983:H4318,5,FALSE)</f>
        <v>No</v>
      </c>
      <c r="G1985" s="15" t="str">
        <f>VLOOKUP(A1985,'Medical Examinations'!A1983:H4318,6,FALSE)</f>
        <v>Yes</v>
      </c>
      <c r="H1985" s="15">
        <f>VLOOKUP(A1985,'Medical Examinations'!A1983:H4318,7,FALSE)</f>
        <v>1</v>
      </c>
      <c r="I1985" s="15" t="str">
        <f>VLOOKUP(A1985,'Medical Examinations'!A1983:H4318,8,FALSE)</f>
        <v>No</v>
      </c>
      <c r="J1985" s="15" t="str">
        <f>VLOOKUP(A1985,'Medical Examinations'!A1983:J4318,9,FALSE)</f>
        <v>OVERWEIGHT</v>
      </c>
      <c r="K1985" s="15" t="str">
        <f>VLOOKUP(A1985,'Medical Examinations'!A1983:J4318,10,FALSE)</f>
        <v>NORMAL</v>
      </c>
      <c r="L1985" s="15" t="e">
        <f>VLOOKUP(A1985,'Hospitalisation Details'!A1983:J4326,10,FALSE)</f>
        <v>#N/A</v>
      </c>
      <c r="M1985" s="15" t="e">
        <f>VLOOKUP(A1985,'Hospitalisation Details'!A1983:I4326,6,FALSE)</f>
        <v>#N/A</v>
      </c>
      <c r="N1985" s="15" t="e">
        <f>VLOOKUP(A1985,'Hospitalisation Details'!A1983:I4326,7,FALSE)</f>
        <v>#N/A</v>
      </c>
      <c r="O1985" s="15" t="e">
        <f>VLOOKUP(A1985,'Hospitalisation Details'!A1983:I4326,8,FALSE)</f>
        <v>#N/A</v>
      </c>
      <c r="P1985" s="15" t="e">
        <f>VLOOKUP(A1985,'Hospitalisation Details'!A1983:I4326,9,FALSE)</f>
        <v>#N/A</v>
      </c>
      <c r="Q1985" s="15" t="e">
        <f>VLOOKUP(A1985,'Hospitalisation Details'!A1983:K4326,11,FALSE)</f>
        <v>#N/A</v>
      </c>
    </row>
    <row r="1986" spans="1:17" ht="15.6" x14ac:dyDescent="0.3">
      <c r="A1986" s="78" t="s">
        <v>384</v>
      </c>
      <c r="B1986" s="78" t="str">
        <f>VLOOKUP(A1986,'Customer Names'!A1984:C4319,3,FALSE)</f>
        <v>Ping</v>
      </c>
      <c r="C1986" s="91">
        <f>VLOOKUP(A1986,'Medical Examinations'!A1984:H4319,2,FALSE)</f>
        <v>20.81</v>
      </c>
      <c r="D1986" s="15">
        <f>VLOOKUP(A1986,'Medical Examinations'!A1984:H4319,3,FALSE)</f>
        <v>5.52</v>
      </c>
      <c r="E1986" s="15" t="str">
        <f>VLOOKUP(A1986,'Medical Examinations'!A1984:H4319,4,FALSE)</f>
        <v>No</v>
      </c>
      <c r="F1986" s="15" t="str">
        <f>VLOOKUP(A1986,'Medical Examinations'!A1984:H4319,5,FALSE)</f>
        <v>No</v>
      </c>
      <c r="G1986" s="15" t="str">
        <f>VLOOKUP(A1986,'Medical Examinations'!A1984:H4319,6,FALSE)</f>
        <v>No</v>
      </c>
      <c r="H1986" s="15">
        <f>VLOOKUP(A1986,'Medical Examinations'!A1984:H4319,7,FALSE)</f>
        <v>0</v>
      </c>
      <c r="I1986" s="15" t="str">
        <f>VLOOKUP(A1986,'Medical Examinations'!A1984:H4319,8,FALSE)</f>
        <v>No</v>
      </c>
      <c r="J1986" s="15" t="str">
        <f>VLOOKUP(A1986,'Medical Examinations'!A1984:J4319,9,FALSE)</f>
        <v>NORMAL WEIGHT</v>
      </c>
      <c r="K1986" s="15" t="str">
        <f>VLOOKUP(A1986,'Medical Examinations'!A1984:J4319,10,FALSE)</f>
        <v>NORMAL</v>
      </c>
      <c r="L1986" s="15" t="e">
        <f>VLOOKUP(A1986,'Hospitalisation Details'!A1984:J4327,10,FALSE)</f>
        <v>#N/A</v>
      </c>
      <c r="M1986" s="15" t="e">
        <f>VLOOKUP(A1986,'Hospitalisation Details'!A1984:I4327,6,FALSE)</f>
        <v>#N/A</v>
      </c>
      <c r="N1986" s="15" t="e">
        <f>VLOOKUP(A1986,'Hospitalisation Details'!A1984:I4327,7,FALSE)</f>
        <v>#N/A</v>
      </c>
      <c r="O1986" s="15" t="e">
        <f>VLOOKUP(A1986,'Hospitalisation Details'!A1984:I4327,8,FALSE)</f>
        <v>#N/A</v>
      </c>
      <c r="P1986" s="15" t="e">
        <f>VLOOKUP(A1986,'Hospitalisation Details'!A1984:I4327,9,FALSE)</f>
        <v>#N/A</v>
      </c>
      <c r="Q1986" s="15" t="e">
        <f>VLOOKUP(A1986,'Hospitalisation Details'!A1984:K4327,11,FALSE)</f>
        <v>#N/A</v>
      </c>
    </row>
    <row r="1987" spans="1:17" ht="15.6" x14ac:dyDescent="0.3">
      <c r="A1987" s="78" t="s">
        <v>383</v>
      </c>
      <c r="B1987" s="78" t="str">
        <f>VLOOKUP(A1987,'Customer Names'!A1985:C4320,3,FALSE)</f>
        <v>Tim</v>
      </c>
      <c r="C1987" s="91">
        <f>VLOOKUP(A1987,'Medical Examinations'!A1985:H4320,2,FALSE)</f>
        <v>25.84</v>
      </c>
      <c r="D1987" s="15">
        <f>VLOOKUP(A1987,'Medical Examinations'!A1985:H4320,3,FALSE)</f>
        <v>5.81</v>
      </c>
      <c r="E1987" s="15" t="str">
        <f>VLOOKUP(A1987,'Medical Examinations'!A1985:H4320,4,FALSE)</f>
        <v>yes</v>
      </c>
      <c r="F1987" s="15" t="str">
        <f>VLOOKUP(A1987,'Medical Examinations'!A1985:H4320,5,FALSE)</f>
        <v>No</v>
      </c>
      <c r="G1987" s="15" t="str">
        <f>VLOOKUP(A1987,'Medical Examinations'!A1985:H4320,6,FALSE)</f>
        <v>Yes</v>
      </c>
      <c r="H1987" s="15">
        <f>VLOOKUP(A1987,'Medical Examinations'!A1985:H4320,7,FALSE)</f>
        <v>1</v>
      </c>
      <c r="I1987" s="15" t="str">
        <f>VLOOKUP(A1987,'Medical Examinations'!A1985:H4320,8,FALSE)</f>
        <v>No</v>
      </c>
      <c r="J1987" s="15" t="str">
        <f>VLOOKUP(A1987,'Medical Examinations'!A1985:J4320,9,FALSE)</f>
        <v>OVERWEIGHT</v>
      </c>
      <c r="K1987" s="15" t="str">
        <f>VLOOKUP(A1987,'Medical Examinations'!A1985:J4320,10,FALSE)</f>
        <v>PREDIABETES</v>
      </c>
      <c r="L1987" s="15" t="e">
        <f>VLOOKUP(A1987,'Hospitalisation Details'!A1985:J4328,10,FALSE)</f>
        <v>#N/A</v>
      </c>
      <c r="M1987" s="15" t="e">
        <f>VLOOKUP(A1987,'Hospitalisation Details'!A1985:I4328,6,FALSE)</f>
        <v>#N/A</v>
      </c>
      <c r="N1987" s="15" t="e">
        <f>VLOOKUP(A1987,'Hospitalisation Details'!A1985:I4328,7,FALSE)</f>
        <v>#N/A</v>
      </c>
      <c r="O1987" s="15" t="e">
        <f>VLOOKUP(A1987,'Hospitalisation Details'!A1985:I4328,8,FALSE)</f>
        <v>#N/A</v>
      </c>
      <c r="P1987" s="15" t="e">
        <f>VLOOKUP(A1987,'Hospitalisation Details'!A1985:I4328,9,FALSE)</f>
        <v>#N/A</v>
      </c>
      <c r="Q1987" s="15" t="e">
        <f>VLOOKUP(A1987,'Hospitalisation Details'!A1985:K4328,11,FALSE)</f>
        <v>#N/A</v>
      </c>
    </row>
    <row r="1988" spans="1:17" ht="15.6" x14ac:dyDescent="0.3">
      <c r="A1988" s="78" t="s">
        <v>382</v>
      </c>
      <c r="B1988" s="78" t="str">
        <f>VLOOKUP(A1988,'Customer Names'!A1986:C4321,3,FALSE)</f>
        <v>John</v>
      </c>
      <c r="C1988" s="91">
        <f>VLOOKUP(A1988,'Medical Examinations'!A1986:H4321,2,FALSE)</f>
        <v>30.95</v>
      </c>
      <c r="D1988" s="15">
        <f>VLOOKUP(A1988,'Medical Examinations'!A1986:H4321,3,FALSE)</f>
        <v>5.16</v>
      </c>
      <c r="E1988" s="15" t="str">
        <f>VLOOKUP(A1988,'Medical Examinations'!A1986:H4321,4,FALSE)</f>
        <v>No</v>
      </c>
      <c r="F1988" s="15" t="str">
        <f>VLOOKUP(A1988,'Medical Examinations'!A1986:H4321,5,FALSE)</f>
        <v>No</v>
      </c>
      <c r="G1988" s="15" t="str">
        <f>VLOOKUP(A1988,'Medical Examinations'!A1986:H4321,6,FALSE)</f>
        <v>Yes</v>
      </c>
      <c r="H1988" s="15">
        <f>VLOOKUP(A1988,'Medical Examinations'!A1986:H4321,7,FALSE)</f>
        <v>1</v>
      </c>
      <c r="I1988" s="15" t="str">
        <f>VLOOKUP(A1988,'Medical Examinations'!A1986:H4321,8,FALSE)</f>
        <v>No</v>
      </c>
      <c r="J1988" s="15" t="str">
        <f>VLOOKUP(A1988,'Medical Examinations'!A1986:J4321,9,FALSE)</f>
        <v>OBESITY</v>
      </c>
      <c r="K1988" s="15" t="str">
        <f>VLOOKUP(A1988,'Medical Examinations'!A1986:J4321,10,FALSE)</f>
        <v>NORMAL</v>
      </c>
      <c r="L1988" s="15" t="e">
        <f>VLOOKUP(A1988,'Hospitalisation Details'!A1986:J4329,10,FALSE)</f>
        <v>#N/A</v>
      </c>
      <c r="M1988" s="15" t="e">
        <f>VLOOKUP(A1988,'Hospitalisation Details'!A1986:I4329,6,FALSE)</f>
        <v>#N/A</v>
      </c>
      <c r="N1988" s="15" t="e">
        <f>VLOOKUP(A1988,'Hospitalisation Details'!A1986:I4329,7,FALSE)</f>
        <v>#N/A</v>
      </c>
      <c r="O1988" s="15" t="e">
        <f>VLOOKUP(A1988,'Hospitalisation Details'!A1986:I4329,8,FALSE)</f>
        <v>#N/A</v>
      </c>
      <c r="P1988" s="15" t="e">
        <f>VLOOKUP(A1988,'Hospitalisation Details'!A1986:I4329,9,FALSE)</f>
        <v>#N/A</v>
      </c>
      <c r="Q1988" s="15" t="e">
        <f>VLOOKUP(A1988,'Hospitalisation Details'!A1986:K4329,11,FALSE)</f>
        <v>#N/A</v>
      </c>
    </row>
    <row r="1989" spans="1:17" ht="15.6" x14ac:dyDescent="0.3">
      <c r="A1989" s="78" t="s">
        <v>381</v>
      </c>
      <c r="B1989" s="78" t="str">
        <f>VLOOKUP(A1989,'Customer Names'!A1987:C4322,3,FALSE)</f>
        <v>Mrs.  Cynthia</v>
      </c>
      <c r="C1989" s="91">
        <f>VLOOKUP(A1989,'Medical Examinations'!A1987:H4322,2,FALSE)</f>
        <v>30.54</v>
      </c>
      <c r="D1989" s="15">
        <f>VLOOKUP(A1989,'Medical Examinations'!A1987:H4322,3,FALSE)</f>
        <v>5</v>
      </c>
      <c r="E1989" s="15" t="str">
        <f>VLOOKUP(A1989,'Medical Examinations'!A1987:H4322,4,FALSE)</f>
        <v>No</v>
      </c>
      <c r="F1989" s="15" t="str">
        <f>VLOOKUP(A1989,'Medical Examinations'!A1987:H4322,5,FALSE)</f>
        <v>No</v>
      </c>
      <c r="G1989" s="15" t="str">
        <f>VLOOKUP(A1989,'Medical Examinations'!A1987:H4322,6,FALSE)</f>
        <v>Yes</v>
      </c>
      <c r="H1989" s="15">
        <f>VLOOKUP(A1989,'Medical Examinations'!A1987:H4322,7,FALSE)</f>
        <v>1</v>
      </c>
      <c r="I1989" s="15" t="str">
        <f>VLOOKUP(A1989,'Medical Examinations'!A1987:H4322,8,FALSE)</f>
        <v>No</v>
      </c>
      <c r="J1989" s="15" t="str">
        <f>VLOOKUP(A1989,'Medical Examinations'!A1987:J4322,9,FALSE)</f>
        <v>OBESITY</v>
      </c>
      <c r="K1989" s="15" t="str">
        <f>VLOOKUP(A1989,'Medical Examinations'!A1987:J4322,10,FALSE)</f>
        <v>NORMAL</v>
      </c>
      <c r="L1989" s="15" t="e">
        <f>VLOOKUP(A1989,'Hospitalisation Details'!A1987:J4330,10,FALSE)</f>
        <v>#N/A</v>
      </c>
      <c r="M1989" s="15" t="e">
        <f>VLOOKUP(A1989,'Hospitalisation Details'!A1987:I4330,6,FALSE)</f>
        <v>#N/A</v>
      </c>
      <c r="N1989" s="15" t="e">
        <f>VLOOKUP(A1989,'Hospitalisation Details'!A1987:I4330,7,FALSE)</f>
        <v>#N/A</v>
      </c>
      <c r="O1989" s="15" t="e">
        <f>VLOOKUP(A1989,'Hospitalisation Details'!A1987:I4330,8,FALSE)</f>
        <v>#N/A</v>
      </c>
      <c r="P1989" s="15" t="e">
        <f>VLOOKUP(A1989,'Hospitalisation Details'!A1987:I4330,9,FALSE)</f>
        <v>#N/A</v>
      </c>
      <c r="Q1989" s="15" t="e">
        <f>VLOOKUP(A1989,'Hospitalisation Details'!A1987:K4330,11,FALSE)</f>
        <v>#N/A</v>
      </c>
    </row>
    <row r="1990" spans="1:17" ht="15.6" x14ac:dyDescent="0.3">
      <c r="A1990" s="78" t="s">
        <v>380</v>
      </c>
      <c r="B1990" s="78" t="str">
        <f>VLOOKUP(A1990,'Customer Names'!A1988:C4323,3,FALSE)</f>
        <v>Emmett</v>
      </c>
      <c r="C1990" s="91">
        <f>VLOOKUP(A1990,'Medical Examinations'!A1988:H4323,2,FALSE)</f>
        <v>33.914999999999999</v>
      </c>
      <c r="D1990" s="15">
        <f>VLOOKUP(A1990,'Medical Examinations'!A1988:H4323,3,FALSE)</f>
        <v>5.84</v>
      </c>
      <c r="E1990" s="15" t="str">
        <f>VLOOKUP(A1990,'Medical Examinations'!A1988:H4323,4,FALSE)</f>
        <v>yes</v>
      </c>
      <c r="F1990" s="15" t="str">
        <f>VLOOKUP(A1990,'Medical Examinations'!A1988:H4323,5,FALSE)</f>
        <v>No</v>
      </c>
      <c r="G1990" s="15" t="str">
        <f>VLOOKUP(A1990,'Medical Examinations'!A1988:H4323,6,FALSE)</f>
        <v>No</v>
      </c>
      <c r="H1990" s="15">
        <f>VLOOKUP(A1990,'Medical Examinations'!A1988:H4323,7,FALSE)</f>
        <v>0</v>
      </c>
      <c r="I1990" s="15" t="str">
        <f>VLOOKUP(A1990,'Medical Examinations'!A1988:H4323,8,FALSE)</f>
        <v>No</v>
      </c>
      <c r="J1990" s="15" t="str">
        <f>VLOOKUP(A1990,'Medical Examinations'!A1988:J4323,9,FALSE)</f>
        <v>OBESITY</v>
      </c>
      <c r="K1990" s="15" t="str">
        <f>VLOOKUP(A1990,'Medical Examinations'!A1988:J4323,10,FALSE)</f>
        <v>PREDIABETES</v>
      </c>
      <c r="L1990" s="15" t="e">
        <f>VLOOKUP(A1990,'Hospitalisation Details'!A1988:J4331,10,FALSE)</f>
        <v>#N/A</v>
      </c>
      <c r="M1990" s="15" t="e">
        <f>VLOOKUP(A1990,'Hospitalisation Details'!A1988:I4331,6,FALSE)</f>
        <v>#N/A</v>
      </c>
      <c r="N1990" s="15" t="e">
        <f>VLOOKUP(A1990,'Hospitalisation Details'!A1988:I4331,7,FALSE)</f>
        <v>#N/A</v>
      </c>
      <c r="O1990" s="15" t="e">
        <f>VLOOKUP(A1990,'Hospitalisation Details'!A1988:I4331,8,FALSE)</f>
        <v>#N/A</v>
      </c>
      <c r="P1990" s="15" t="e">
        <f>VLOOKUP(A1990,'Hospitalisation Details'!A1988:I4331,9,FALSE)</f>
        <v>#N/A</v>
      </c>
      <c r="Q1990" s="15" t="e">
        <f>VLOOKUP(A1990,'Hospitalisation Details'!A1988:K4331,11,FALSE)</f>
        <v>#N/A</v>
      </c>
    </row>
    <row r="1991" spans="1:17" ht="15.6" x14ac:dyDescent="0.3">
      <c r="A1991" s="78" t="s">
        <v>379</v>
      </c>
      <c r="B1991" s="78" t="str">
        <f>VLOOKUP(A1991,'Customer Names'!A1989:C4324,3,FALSE)</f>
        <v>Kate</v>
      </c>
      <c r="C1991" s="91">
        <f>VLOOKUP(A1991,'Medical Examinations'!A1989:H4324,2,FALSE)</f>
        <v>33.31</v>
      </c>
      <c r="D1991" s="15">
        <f>VLOOKUP(A1991,'Medical Examinations'!A1989:H4324,3,FALSE)</f>
        <v>4.1900000000000004</v>
      </c>
      <c r="E1991" s="15" t="str">
        <f>VLOOKUP(A1991,'Medical Examinations'!A1989:H4324,4,FALSE)</f>
        <v>No</v>
      </c>
      <c r="F1991" s="15" t="str">
        <f>VLOOKUP(A1991,'Medical Examinations'!A1989:H4324,5,FALSE)</f>
        <v>No</v>
      </c>
      <c r="G1991" s="15" t="str">
        <f>VLOOKUP(A1991,'Medical Examinations'!A1989:H4324,6,FALSE)</f>
        <v>Yes</v>
      </c>
      <c r="H1991" s="15">
        <f>VLOOKUP(A1991,'Medical Examinations'!A1989:H4324,7,FALSE)</f>
        <v>1</v>
      </c>
      <c r="I1991" s="15" t="str">
        <f>VLOOKUP(A1991,'Medical Examinations'!A1989:H4324,8,FALSE)</f>
        <v>No</v>
      </c>
      <c r="J1991" s="15" t="str">
        <f>VLOOKUP(A1991,'Medical Examinations'!A1989:J4324,9,FALSE)</f>
        <v>OBESITY</v>
      </c>
      <c r="K1991" s="15" t="str">
        <f>VLOOKUP(A1991,'Medical Examinations'!A1989:J4324,10,FALSE)</f>
        <v>NORMAL</v>
      </c>
      <c r="L1991" s="15" t="e">
        <f>VLOOKUP(A1991,'Hospitalisation Details'!A1989:J4332,10,FALSE)</f>
        <v>#N/A</v>
      </c>
      <c r="M1991" s="15" t="e">
        <f>VLOOKUP(A1991,'Hospitalisation Details'!A1989:I4332,6,FALSE)</f>
        <v>#N/A</v>
      </c>
      <c r="N1991" s="15" t="e">
        <f>VLOOKUP(A1991,'Hospitalisation Details'!A1989:I4332,7,FALSE)</f>
        <v>#N/A</v>
      </c>
      <c r="O1991" s="15" t="e">
        <f>VLOOKUP(A1991,'Hospitalisation Details'!A1989:I4332,8,FALSE)</f>
        <v>#N/A</v>
      </c>
      <c r="P1991" s="15" t="e">
        <f>VLOOKUP(A1991,'Hospitalisation Details'!A1989:I4332,9,FALSE)</f>
        <v>#N/A</v>
      </c>
      <c r="Q1991" s="15" t="e">
        <f>VLOOKUP(A1991,'Hospitalisation Details'!A1989:K4332,11,FALSE)</f>
        <v>#N/A</v>
      </c>
    </row>
    <row r="1992" spans="1:17" ht="15.6" x14ac:dyDescent="0.3">
      <c r="A1992" s="78" t="s">
        <v>378</v>
      </c>
      <c r="B1992" s="78" t="str">
        <f>VLOOKUP(A1992,'Customer Names'!A1990:C4325,3,FALSE)</f>
        <v>Christopher L.</v>
      </c>
      <c r="C1992" s="91">
        <f>VLOOKUP(A1992,'Medical Examinations'!A1990:H4325,2,FALSE)</f>
        <v>25.745000000000001</v>
      </c>
      <c r="D1992" s="15">
        <f>VLOOKUP(A1992,'Medical Examinations'!A1990:H4325,3,FALSE)</f>
        <v>4.62</v>
      </c>
      <c r="E1992" s="15" t="str">
        <f>VLOOKUP(A1992,'Medical Examinations'!A1990:H4325,4,FALSE)</f>
        <v>yes</v>
      </c>
      <c r="F1992" s="15" t="str">
        <f>VLOOKUP(A1992,'Medical Examinations'!A1990:H4325,5,FALSE)</f>
        <v>No</v>
      </c>
      <c r="G1992" s="15" t="str">
        <f>VLOOKUP(A1992,'Medical Examinations'!A1990:H4325,6,FALSE)</f>
        <v>No</v>
      </c>
      <c r="H1992" s="15">
        <f>VLOOKUP(A1992,'Medical Examinations'!A1990:H4325,7,FALSE)</f>
        <v>0</v>
      </c>
      <c r="I1992" s="15" t="str">
        <f>VLOOKUP(A1992,'Medical Examinations'!A1990:H4325,8,FALSE)</f>
        <v>No</v>
      </c>
      <c r="J1992" s="15" t="str">
        <f>VLOOKUP(A1992,'Medical Examinations'!A1990:J4325,9,FALSE)</f>
        <v>OVERWEIGHT</v>
      </c>
      <c r="K1992" s="15" t="str">
        <f>VLOOKUP(A1992,'Medical Examinations'!A1990:J4325,10,FALSE)</f>
        <v>NORMAL</v>
      </c>
      <c r="L1992" s="15" t="e">
        <f>VLOOKUP(A1992,'Hospitalisation Details'!A1990:J4333,10,FALSE)</f>
        <v>#N/A</v>
      </c>
      <c r="M1992" s="15" t="e">
        <f>VLOOKUP(A1992,'Hospitalisation Details'!A1990:I4333,6,FALSE)</f>
        <v>#N/A</v>
      </c>
      <c r="N1992" s="15" t="e">
        <f>VLOOKUP(A1992,'Hospitalisation Details'!A1990:I4333,7,FALSE)</f>
        <v>#N/A</v>
      </c>
      <c r="O1992" s="15" t="e">
        <f>VLOOKUP(A1992,'Hospitalisation Details'!A1990:I4333,8,FALSE)</f>
        <v>#N/A</v>
      </c>
      <c r="P1992" s="15" t="e">
        <f>VLOOKUP(A1992,'Hospitalisation Details'!A1990:I4333,9,FALSE)</f>
        <v>#N/A</v>
      </c>
      <c r="Q1992" s="15" t="e">
        <f>VLOOKUP(A1992,'Hospitalisation Details'!A1990:K4333,11,FALSE)</f>
        <v>#N/A</v>
      </c>
    </row>
    <row r="1993" spans="1:17" ht="15.6" x14ac:dyDescent="0.3">
      <c r="A1993" s="78" t="s">
        <v>377</v>
      </c>
      <c r="B1993" s="78" t="str">
        <f>VLOOKUP(A1993,'Customer Names'!A1991:C4326,3,FALSE)</f>
        <v>Christopher P.</v>
      </c>
      <c r="C1993" s="91">
        <f>VLOOKUP(A1993,'Medical Examinations'!A1991:H4326,2,FALSE)</f>
        <v>37.1</v>
      </c>
      <c r="D1993" s="15">
        <f>VLOOKUP(A1993,'Medical Examinations'!A1991:H4326,3,FALSE)</f>
        <v>6.24</v>
      </c>
      <c r="E1993" s="15" t="str">
        <f>VLOOKUP(A1993,'Medical Examinations'!A1991:H4326,4,FALSE)</f>
        <v>No</v>
      </c>
      <c r="F1993" s="15" t="str">
        <f>VLOOKUP(A1993,'Medical Examinations'!A1991:H4326,5,FALSE)</f>
        <v>No</v>
      </c>
      <c r="G1993" s="15" t="str">
        <f>VLOOKUP(A1993,'Medical Examinations'!A1991:H4326,6,FALSE)</f>
        <v>No</v>
      </c>
      <c r="H1993" s="15">
        <f>VLOOKUP(A1993,'Medical Examinations'!A1991:H4326,7,FALSE)</f>
        <v>0</v>
      </c>
      <c r="I1993" s="15" t="str">
        <f>VLOOKUP(A1993,'Medical Examinations'!A1991:H4326,8,FALSE)</f>
        <v>No</v>
      </c>
      <c r="J1993" s="15" t="str">
        <f>VLOOKUP(A1993,'Medical Examinations'!A1991:J4326,9,FALSE)</f>
        <v>OBESITY</v>
      </c>
      <c r="K1993" s="15" t="str">
        <f>VLOOKUP(A1993,'Medical Examinations'!A1991:J4326,10,FALSE)</f>
        <v>PREDIABETES</v>
      </c>
      <c r="L1993" s="15" t="e">
        <f>VLOOKUP(A1993,'Hospitalisation Details'!A1991:J4334,10,FALSE)</f>
        <v>#N/A</v>
      </c>
      <c r="M1993" s="15" t="e">
        <f>VLOOKUP(A1993,'Hospitalisation Details'!A1991:I4334,6,FALSE)</f>
        <v>#N/A</v>
      </c>
      <c r="N1993" s="15" t="e">
        <f>VLOOKUP(A1993,'Hospitalisation Details'!A1991:I4334,7,FALSE)</f>
        <v>#N/A</v>
      </c>
      <c r="O1993" s="15" t="e">
        <f>VLOOKUP(A1993,'Hospitalisation Details'!A1991:I4334,8,FALSE)</f>
        <v>#N/A</v>
      </c>
      <c r="P1993" s="15" t="e">
        <f>VLOOKUP(A1993,'Hospitalisation Details'!A1991:I4334,9,FALSE)</f>
        <v>#N/A</v>
      </c>
      <c r="Q1993" s="15" t="e">
        <f>VLOOKUP(A1993,'Hospitalisation Details'!A1991:K4334,11,FALSE)</f>
        <v>#N/A</v>
      </c>
    </row>
    <row r="1994" spans="1:17" ht="15.6" x14ac:dyDescent="0.3">
      <c r="A1994" s="78" t="s">
        <v>376</v>
      </c>
      <c r="B1994" s="78" t="str">
        <f>VLOOKUP(A1994,'Customer Names'!A1992:C4327,3,FALSE)</f>
        <v>Christopher W</v>
      </c>
      <c r="C1994" s="91">
        <f>VLOOKUP(A1994,'Medical Examinations'!A1992:H4327,2,FALSE)</f>
        <v>35.435000000000002</v>
      </c>
      <c r="D1994" s="15">
        <f>VLOOKUP(A1994,'Medical Examinations'!A1992:H4327,3,FALSE)</f>
        <v>5.81</v>
      </c>
      <c r="E1994" s="15" t="str">
        <f>VLOOKUP(A1994,'Medical Examinations'!A1992:H4327,4,FALSE)</f>
        <v>No</v>
      </c>
      <c r="F1994" s="15" t="str">
        <f>VLOOKUP(A1994,'Medical Examinations'!A1992:H4327,5,FALSE)</f>
        <v>No</v>
      </c>
      <c r="G1994" s="15" t="str">
        <f>VLOOKUP(A1994,'Medical Examinations'!A1992:H4327,6,FALSE)</f>
        <v>No</v>
      </c>
      <c r="H1994" s="15">
        <f>VLOOKUP(A1994,'Medical Examinations'!A1992:H4327,7,FALSE)</f>
        <v>0</v>
      </c>
      <c r="I1994" s="15" t="str">
        <f>VLOOKUP(A1994,'Medical Examinations'!A1992:H4327,8,FALSE)</f>
        <v>No</v>
      </c>
      <c r="J1994" s="15" t="str">
        <f>VLOOKUP(A1994,'Medical Examinations'!A1992:J4327,9,FALSE)</f>
        <v>OBESITY</v>
      </c>
      <c r="K1994" s="15" t="str">
        <f>VLOOKUP(A1994,'Medical Examinations'!A1992:J4327,10,FALSE)</f>
        <v>PREDIABETES</v>
      </c>
      <c r="L1994" s="15" t="e">
        <f>VLOOKUP(A1994,'Hospitalisation Details'!A1992:J4335,10,FALSE)</f>
        <v>#N/A</v>
      </c>
      <c r="M1994" s="15" t="e">
        <f>VLOOKUP(A1994,'Hospitalisation Details'!A1992:I4335,6,FALSE)</f>
        <v>#N/A</v>
      </c>
      <c r="N1994" s="15" t="e">
        <f>VLOOKUP(A1994,'Hospitalisation Details'!A1992:I4335,7,FALSE)</f>
        <v>#N/A</v>
      </c>
      <c r="O1994" s="15" t="e">
        <f>VLOOKUP(A1994,'Hospitalisation Details'!A1992:I4335,8,FALSE)</f>
        <v>#N/A</v>
      </c>
      <c r="P1994" s="15" t="e">
        <f>VLOOKUP(A1994,'Hospitalisation Details'!A1992:I4335,9,FALSE)</f>
        <v>#N/A</v>
      </c>
      <c r="Q1994" s="15" t="e">
        <f>VLOOKUP(A1994,'Hospitalisation Details'!A1992:K4335,11,FALSE)</f>
        <v>#N/A</v>
      </c>
    </row>
    <row r="1995" spans="1:17" ht="15.6" x14ac:dyDescent="0.3">
      <c r="A1995" s="78" t="s">
        <v>375</v>
      </c>
      <c r="B1995" s="78" t="str">
        <f>VLOOKUP(A1995,'Customer Names'!A1993:C4328,3,FALSE)</f>
        <v>Norman H.</v>
      </c>
      <c r="C1995" s="91">
        <f>VLOOKUP(A1995,'Medical Examinations'!A1993:H4328,2,FALSE)</f>
        <v>20.399999999999999</v>
      </c>
      <c r="D1995" s="15">
        <f>VLOOKUP(A1995,'Medical Examinations'!A1993:H4328,3,FALSE)</f>
        <v>4.83</v>
      </c>
      <c r="E1995" s="15" t="str">
        <f>VLOOKUP(A1995,'Medical Examinations'!A1993:H4328,4,FALSE)</f>
        <v>No</v>
      </c>
      <c r="F1995" s="15" t="str">
        <f>VLOOKUP(A1995,'Medical Examinations'!A1993:H4328,5,FALSE)</f>
        <v>No</v>
      </c>
      <c r="G1995" s="15" t="str">
        <f>VLOOKUP(A1995,'Medical Examinations'!A1993:H4328,6,FALSE)</f>
        <v>No</v>
      </c>
      <c r="H1995" s="15">
        <f>VLOOKUP(A1995,'Medical Examinations'!A1993:H4328,7,FALSE)</f>
        <v>0</v>
      </c>
      <c r="I1995" s="15" t="str">
        <f>VLOOKUP(A1995,'Medical Examinations'!A1993:H4328,8,FALSE)</f>
        <v>No</v>
      </c>
      <c r="J1995" s="15" t="str">
        <f>VLOOKUP(A1995,'Medical Examinations'!A1993:J4328,9,FALSE)</f>
        <v>NORMAL WEIGHT</v>
      </c>
      <c r="K1995" s="15" t="str">
        <f>VLOOKUP(A1995,'Medical Examinations'!A1993:J4328,10,FALSE)</f>
        <v>NORMAL</v>
      </c>
      <c r="L1995" s="15" t="e">
        <f>VLOOKUP(A1995,'Hospitalisation Details'!A1993:J4336,10,FALSE)</f>
        <v>#N/A</v>
      </c>
      <c r="M1995" s="15" t="e">
        <f>VLOOKUP(A1995,'Hospitalisation Details'!A1993:I4336,6,FALSE)</f>
        <v>#N/A</v>
      </c>
      <c r="N1995" s="15" t="e">
        <f>VLOOKUP(A1995,'Hospitalisation Details'!A1993:I4336,7,FALSE)</f>
        <v>#N/A</v>
      </c>
      <c r="O1995" s="15" t="e">
        <f>VLOOKUP(A1995,'Hospitalisation Details'!A1993:I4336,8,FALSE)</f>
        <v>#N/A</v>
      </c>
      <c r="P1995" s="15" t="e">
        <f>VLOOKUP(A1995,'Hospitalisation Details'!A1993:I4336,9,FALSE)</f>
        <v>#N/A</v>
      </c>
      <c r="Q1995" s="15" t="e">
        <f>VLOOKUP(A1995,'Hospitalisation Details'!A1993:K4336,11,FALSE)</f>
        <v>#N/A</v>
      </c>
    </row>
    <row r="1996" spans="1:17" ht="15.6" x14ac:dyDescent="0.3">
      <c r="A1996" s="78" t="s">
        <v>374</v>
      </c>
      <c r="B1996" s="78" t="str">
        <f>VLOOKUP(A1996,'Customer Names'!A1994:C4329,3,FALSE)</f>
        <v>Susan</v>
      </c>
      <c r="C1996" s="91">
        <f>VLOOKUP(A1996,'Medical Examinations'!A1994:H4329,2,FALSE)</f>
        <v>42.13</v>
      </c>
      <c r="D1996" s="15">
        <f>VLOOKUP(A1996,'Medical Examinations'!A1994:H4329,3,FALSE)</f>
        <v>5.72</v>
      </c>
      <c r="E1996" s="15" t="str">
        <f>VLOOKUP(A1996,'Medical Examinations'!A1994:H4329,4,FALSE)</f>
        <v>yes</v>
      </c>
      <c r="F1996" s="15" t="str">
        <f>VLOOKUP(A1996,'Medical Examinations'!A1994:H4329,5,FALSE)</f>
        <v>No</v>
      </c>
      <c r="G1996" s="15" t="str">
        <f>VLOOKUP(A1996,'Medical Examinations'!A1994:H4329,6,FALSE)</f>
        <v>Yes</v>
      </c>
      <c r="H1996" s="15">
        <f>VLOOKUP(A1996,'Medical Examinations'!A1994:H4329,7,FALSE)</f>
        <v>1</v>
      </c>
      <c r="I1996" s="15" t="str">
        <f>VLOOKUP(A1996,'Medical Examinations'!A1994:H4329,8,FALSE)</f>
        <v>No</v>
      </c>
      <c r="J1996" s="15" t="str">
        <f>VLOOKUP(A1996,'Medical Examinations'!A1994:J4329,9,FALSE)</f>
        <v>OBESITY</v>
      </c>
      <c r="K1996" s="15" t="str">
        <f>VLOOKUP(A1996,'Medical Examinations'!A1994:J4329,10,FALSE)</f>
        <v>PREDIABETES</v>
      </c>
      <c r="L1996" s="15" t="e">
        <f>VLOOKUP(A1996,'Hospitalisation Details'!A1994:J4337,10,FALSE)</f>
        <v>#N/A</v>
      </c>
      <c r="M1996" s="15" t="e">
        <f>VLOOKUP(A1996,'Hospitalisation Details'!A1994:I4337,6,FALSE)</f>
        <v>#N/A</v>
      </c>
      <c r="N1996" s="15" t="e">
        <f>VLOOKUP(A1996,'Hospitalisation Details'!A1994:I4337,7,FALSE)</f>
        <v>#N/A</v>
      </c>
      <c r="O1996" s="15" t="e">
        <f>VLOOKUP(A1996,'Hospitalisation Details'!A1994:I4337,8,FALSE)</f>
        <v>#N/A</v>
      </c>
      <c r="P1996" s="15" t="e">
        <f>VLOOKUP(A1996,'Hospitalisation Details'!A1994:I4337,9,FALSE)</f>
        <v>#N/A</v>
      </c>
      <c r="Q1996" s="15" t="e">
        <f>VLOOKUP(A1996,'Hospitalisation Details'!A1994:K4337,11,FALSE)</f>
        <v>#N/A</v>
      </c>
    </row>
    <row r="1997" spans="1:17" ht="15.6" x14ac:dyDescent="0.3">
      <c r="A1997" s="78" t="s">
        <v>373</v>
      </c>
      <c r="B1997" s="78" t="str">
        <f>VLOOKUP(A1997,'Customer Names'!A1995:C4330,3,FALSE)</f>
        <v>Tatyana K</v>
      </c>
      <c r="C1997" s="91">
        <f>VLOOKUP(A1997,'Medical Examinations'!A1995:H4330,2,FALSE)</f>
        <v>33.99</v>
      </c>
      <c r="D1997" s="15">
        <f>VLOOKUP(A1997,'Medical Examinations'!A1995:H4330,3,FALSE)</f>
        <v>4.83</v>
      </c>
      <c r="E1997" s="15" t="str">
        <f>VLOOKUP(A1997,'Medical Examinations'!A1995:H4330,4,FALSE)</f>
        <v>yes</v>
      </c>
      <c r="F1997" s="15" t="str">
        <f>VLOOKUP(A1997,'Medical Examinations'!A1995:H4330,5,FALSE)</f>
        <v>No</v>
      </c>
      <c r="G1997" s="15" t="str">
        <f>VLOOKUP(A1997,'Medical Examinations'!A1995:H4330,6,FALSE)</f>
        <v>Yes</v>
      </c>
      <c r="H1997" s="15">
        <f>VLOOKUP(A1997,'Medical Examinations'!A1995:H4330,7,FALSE)</f>
        <v>1</v>
      </c>
      <c r="I1997" s="15" t="str">
        <f>VLOOKUP(A1997,'Medical Examinations'!A1995:H4330,8,FALSE)</f>
        <v>No</v>
      </c>
      <c r="J1997" s="15" t="str">
        <f>VLOOKUP(A1997,'Medical Examinations'!A1995:J4330,9,FALSE)</f>
        <v>OBESITY</v>
      </c>
      <c r="K1997" s="15" t="str">
        <f>VLOOKUP(A1997,'Medical Examinations'!A1995:J4330,10,FALSE)</f>
        <v>NORMAL</v>
      </c>
      <c r="L1997" s="15" t="e">
        <f>VLOOKUP(A1997,'Hospitalisation Details'!A1995:J4338,10,FALSE)</f>
        <v>#N/A</v>
      </c>
      <c r="M1997" s="15" t="e">
        <f>VLOOKUP(A1997,'Hospitalisation Details'!A1995:I4338,6,FALSE)</f>
        <v>#N/A</v>
      </c>
      <c r="N1997" s="15" t="e">
        <f>VLOOKUP(A1997,'Hospitalisation Details'!A1995:I4338,7,FALSE)</f>
        <v>#N/A</v>
      </c>
      <c r="O1997" s="15" t="e">
        <f>VLOOKUP(A1997,'Hospitalisation Details'!A1995:I4338,8,FALSE)</f>
        <v>#N/A</v>
      </c>
      <c r="P1997" s="15" t="e">
        <f>VLOOKUP(A1997,'Hospitalisation Details'!A1995:I4338,9,FALSE)</f>
        <v>#N/A</v>
      </c>
      <c r="Q1997" s="15" t="e">
        <f>VLOOKUP(A1997,'Hospitalisation Details'!A1995:K4338,11,FALSE)</f>
        <v>#N/A</v>
      </c>
    </row>
    <row r="1998" spans="1:17" ht="15.6" x14ac:dyDescent="0.3">
      <c r="A1998" s="78" t="s">
        <v>372</v>
      </c>
      <c r="B1998" s="78" t="str">
        <f>VLOOKUP(A1998,'Customer Names'!A1996:C4331,3,FALSE)</f>
        <v>Chrissy</v>
      </c>
      <c r="C1998" s="91">
        <f>VLOOKUP(A1998,'Medical Examinations'!A1996:H4331,2,FALSE)</f>
        <v>28.594999999999999</v>
      </c>
      <c r="D1998" s="15">
        <f>VLOOKUP(A1998,'Medical Examinations'!A1996:H4331,3,FALSE)</f>
        <v>4.1399999999999997</v>
      </c>
      <c r="E1998" s="15" t="str">
        <f>VLOOKUP(A1998,'Medical Examinations'!A1996:H4331,4,FALSE)</f>
        <v>yes</v>
      </c>
      <c r="F1998" s="15" t="str">
        <f>VLOOKUP(A1998,'Medical Examinations'!A1996:H4331,5,FALSE)</f>
        <v>No</v>
      </c>
      <c r="G1998" s="15" t="str">
        <f>VLOOKUP(A1998,'Medical Examinations'!A1996:H4331,6,FALSE)</f>
        <v>Yes</v>
      </c>
      <c r="H1998" s="15">
        <f>VLOOKUP(A1998,'Medical Examinations'!A1996:H4331,7,FALSE)</f>
        <v>1</v>
      </c>
      <c r="I1998" s="15" t="str">
        <f>VLOOKUP(A1998,'Medical Examinations'!A1996:H4331,8,FALSE)</f>
        <v>No</v>
      </c>
      <c r="J1998" s="15" t="str">
        <f>VLOOKUP(A1998,'Medical Examinations'!A1996:J4331,9,FALSE)</f>
        <v>OVERWEIGHT</v>
      </c>
      <c r="K1998" s="15" t="str">
        <f>VLOOKUP(A1998,'Medical Examinations'!A1996:J4331,10,FALSE)</f>
        <v>NORMAL</v>
      </c>
      <c r="L1998" s="15" t="e">
        <f>VLOOKUP(A1998,'Hospitalisation Details'!A1996:J4339,10,FALSE)</f>
        <v>#N/A</v>
      </c>
      <c r="M1998" s="15" t="e">
        <f>VLOOKUP(A1998,'Hospitalisation Details'!A1996:I4339,6,FALSE)</f>
        <v>#N/A</v>
      </c>
      <c r="N1998" s="15" t="e">
        <f>VLOOKUP(A1998,'Hospitalisation Details'!A1996:I4339,7,FALSE)</f>
        <v>#N/A</v>
      </c>
      <c r="O1998" s="15" t="e">
        <f>VLOOKUP(A1998,'Hospitalisation Details'!A1996:I4339,8,FALSE)</f>
        <v>#N/A</v>
      </c>
      <c r="P1998" s="15" t="e">
        <f>VLOOKUP(A1998,'Hospitalisation Details'!A1996:I4339,9,FALSE)</f>
        <v>#N/A</v>
      </c>
      <c r="Q1998" s="15" t="e">
        <f>VLOOKUP(A1998,'Hospitalisation Details'!A1996:K4339,11,FALSE)</f>
        <v>#N/A</v>
      </c>
    </row>
    <row r="1999" spans="1:17" ht="15.6" x14ac:dyDescent="0.3">
      <c r="A1999" s="78" t="s">
        <v>371</v>
      </c>
      <c r="B1999" s="78" t="str">
        <f>VLOOKUP(A1999,'Customer Names'!A1997:C4332,3,FALSE)</f>
        <v>Carrie</v>
      </c>
      <c r="C1999" s="91">
        <f>VLOOKUP(A1999,'Medical Examinations'!A1997:H4332,2,FALSE)</f>
        <v>20.8</v>
      </c>
      <c r="D1999" s="15">
        <f>VLOOKUP(A1999,'Medical Examinations'!A1997:H4332,3,FALSE)</f>
        <v>4.07</v>
      </c>
      <c r="E1999" s="15" t="str">
        <f>VLOOKUP(A1999,'Medical Examinations'!A1997:H4332,4,FALSE)</f>
        <v>yes</v>
      </c>
      <c r="F1999" s="15" t="str">
        <f>VLOOKUP(A1999,'Medical Examinations'!A1997:H4332,5,FALSE)</f>
        <v>No</v>
      </c>
      <c r="G1999" s="15" t="str">
        <f>VLOOKUP(A1999,'Medical Examinations'!A1997:H4332,6,FALSE)</f>
        <v>Yes</v>
      </c>
      <c r="H1999" s="15">
        <f>VLOOKUP(A1999,'Medical Examinations'!A1997:H4332,7,FALSE)</f>
        <v>1</v>
      </c>
      <c r="I1999" s="15" t="str">
        <f>VLOOKUP(A1999,'Medical Examinations'!A1997:H4332,8,FALSE)</f>
        <v>No</v>
      </c>
      <c r="J1999" s="15" t="str">
        <f>VLOOKUP(A1999,'Medical Examinations'!A1997:J4332,9,FALSE)</f>
        <v>NORMAL WEIGHT</v>
      </c>
      <c r="K1999" s="15" t="str">
        <f>VLOOKUP(A1999,'Medical Examinations'!A1997:J4332,10,FALSE)</f>
        <v>NORMAL</v>
      </c>
      <c r="L1999" s="15" t="e">
        <f>VLOOKUP(A1999,'Hospitalisation Details'!A1997:J4340,10,FALSE)</f>
        <v>#N/A</v>
      </c>
      <c r="M1999" s="15" t="e">
        <f>VLOOKUP(A1999,'Hospitalisation Details'!A1997:I4340,6,FALSE)</f>
        <v>#N/A</v>
      </c>
      <c r="N1999" s="15" t="e">
        <f>VLOOKUP(A1999,'Hospitalisation Details'!A1997:I4340,7,FALSE)</f>
        <v>#N/A</v>
      </c>
      <c r="O1999" s="15" t="e">
        <f>VLOOKUP(A1999,'Hospitalisation Details'!A1997:I4340,8,FALSE)</f>
        <v>#N/A</v>
      </c>
      <c r="P1999" s="15" t="e">
        <f>VLOOKUP(A1999,'Hospitalisation Details'!A1997:I4340,9,FALSE)</f>
        <v>#N/A</v>
      </c>
      <c r="Q1999" s="15" t="e">
        <f>VLOOKUP(A1999,'Hospitalisation Details'!A1997:K4340,11,FALSE)</f>
        <v>#N/A</v>
      </c>
    </row>
    <row r="2000" spans="1:17" ht="15.6" x14ac:dyDescent="0.3">
      <c r="A2000" s="78" t="s">
        <v>370</v>
      </c>
      <c r="B2000" s="78" t="str">
        <f>VLOOKUP(A2000,'Customer Names'!A1998:C4333,3,FALSE)</f>
        <v>Halle</v>
      </c>
      <c r="C2000" s="91">
        <f>VLOOKUP(A2000,'Medical Examinations'!A1998:H4333,2,FALSE)</f>
        <v>23.465</v>
      </c>
      <c r="D2000" s="15">
        <f>VLOOKUP(A2000,'Medical Examinations'!A1998:H4333,3,FALSE)</f>
        <v>6.26</v>
      </c>
      <c r="E2000" s="15" t="str">
        <f>VLOOKUP(A2000,'Medical Examinations'!A1998:H4333,4,FALSE)</f>
        <v>yes</v>
      </c>
      <c r="F2000" s="15" t="str">
        <f>VLOOKUP(A2000,'Medical Examinations'!A1998:H4333,5,FALSE)</f>
        <v>No</v>
      </c>
      <c r="G2000" s="15" t="str">
        <f>VLOOKUP(A2000,'Medical Examinations'!A1998:H4333,6,FALSE)</f>
        <v>Yes</v>
      </c>
      <c r="H2000" s="15">
        <f>VLOOKUP(A2000,'Medical Examinations'!A1998:H4333,7,FALSE)</f>
        <v>1</v>
      </c>
      <c r="I2000" s="15" t="str">
        <f>VLOOKUP(A2000,'Medical Examinations'!A1998:H4333,8,FALSE)</f>
        <v>No</v>
      </c>
      <c r="J2000" s="15" t="str">
        <f>VLOOKUP(A2000,'Medical Examinations'!A1998:J4333,9,FALSE)</f>
        <v>NORMAL WEIGHT</v>
      </c>
      <c r="K2000" s="15" t="str">
        <f>VLOOKUP(A2000,'Medical Examinations'!A1998:J4333,10,FALSE)</f>
        <v>PREDIABETES</v>
      </c>
      <c r="L2000" s="15" t="e">
        <f>VLOOKUP(A2000,'Hospitalisation Details'!A1998:J4341,10,FALSE)</f>
        <v>#N/A</v>
      </c>
      <c r="M2000" s="15" t="e">
        <f>VLOOKUP(A2000,'Hospitalisation Details'!A1998:I4341,6,FALSE)</f>
        <v>#N/A</v>
      </c>
      <c r="N2000" s="15" t="e">
        <f>VLOOKUP(A2000,'Hospitalisation Details'!A1998:I4341,7,FALSE)</f>
        <v>#N/A</v>
      </c>
      <c r="O2000" s="15" t="e">
        <f>VLOOKUP(A2000,'Hospitalisation Details'!A1998:I4341,8,FALSE)</f>
        <v>#N/A</v>
      </c>
      <c r="P2000" s="15" t="e">
        <f>VLOOKUP(A2000,'Hospitalisation Details'!A1998:I4341,9,FALSE)</f>
        <v>#N/A</v>
      </c>
      <c r="Q2000" s="15" t="e">
        <f>VLOOKUP(A2000,'Hospitalisation Details'!A1998:K4341,11,FALSE)</f>
        <v>#N/A</v>
      </c>
    </row>
    <row r="2001" spans="1:17" ht="15.6" x14ac:dyDescent="0.3">
      <c r="A2001" s="78" t="s">
        <v>369</v>
      </c>
      <c r="B2001" s="78" t="str">
        <f>VLOOKUP(A2001,'Customer Names'!A1999:C4334,3,FALSE)</f>
        <v>Carolyn</v>
      </c>
      <c r="C2001" s="91">
        <f>VLOOKUP(A2001,'Medical Examinations'!A1999:H4334,2,FALSE)</f>
        <v>40.185000000000002</v>
      </c>
      <c r="D2001" s="15">
        <f>VLOOKUP(A2001,'Medical Examinations'!A1999:H4334,3,FALSE)</f>
        <v>5.88</v>
      </c>
      <c r="E2001" s="15" t="str">
        <f>VLOOKUP(A2001,'Medical Examinations'!A1999:H4334,4,FALSE)</f>
        <v>yes</v>
      </c>
      <c r="F2001" s="15" t="str">
        <f>VLOOKUP(A2001,'Medical Examinations'!A1999:H4334,5,FALSE)</f>
        <v>No</v>
      </c>
      <c r="G2001" s="15" t="str">
        <f>VLOOKUP(A2001,'Medical Examinations'!A1999:H4334,6,FALSE)</f>
        <v>No</v>
      </c>
      <c r="H2001" s="15">
        <f>VLOOKUP(A2001,'Medical Examinations'!A1999:H4334,7,FALSE)</f>
        <v>0</v>
      </c>
      <c r="I2001" s="15" t="str">
        <f>VLOOKUP(A2001,'Medical Examinations'!A1999:H4334,8,FALSE)</f>
        <v>No</v>
      </c>
      <c r="J2001" s="15" t="str">
        <f>VLOOKUP(A2001,'Medical Examinations'!A1999:J4334,9,FALSE)</f>
        <v>OBESITY</v>
      </c>
      <c r="K2001" s="15" t="str">
        <f>VLOOKUP(A2001,'Medical Examinations'!A1999:J4334,10,FALSE)</f>
        <v>PREDIABETES</v>
      </c>
      <c r="L2001" s="15" t="e">
        <f>VLOOKUP(A2001,'Hospitalisation Details'!A1999:J4342,10,FALSE)</f>
        <v>#N/A</v>
      </c>
      <c r="M2001" s="15" t="e">
        <f>VLOOKUP(A2001,'Hospitalisation Details'!A1999:I4342,6,FALSE)</f>
        <v>#N/A</v>
      </c>
      <c r="N2001" s="15" t="e">
        <f>VLOOKUP(A2001,'Hospitalisation Details'!A1999:I4342,7,FALSE)</f>
        <v>#N/A</v>
      </c>
      <c r="O2001" s="15" t="e">
        <f>VLOOKUP(A2001,'Hospitalisation Details'!A1999:I4342,8,FALSE)</f>
        <v>#N/A</v>
      </c>
      <c r="P2001" s="15" t="e">
        <f>VLOOKUP(A2001,'Hospitalisation Details'!A1999:I4342,9,FALSE)</f>
        <v>#N/A</v>
      </c>
      <c r="Q2001" s="15" t="e">
        <f>VLOOKUP(A2001,'Hospitalisation Details'!A1999:K4342,11,FALSE)</f>
        <v>#N/A</v>
      </c>
    </row>
    <row r="2002" spans="1:17" ht="15.6" x14ac:dyDescent="0.3">
      <c r="A2002" s="78" t="s">
        <v>368</v>
      </c>
      <c r="B2002" s="78" t="str">
        <f>VLOOKUP(A2002,'Customer Names'!A2000:C4335,3,FALSE)</f>
        <v>Tara D.</v>
      </c>
      <c r="C2002" s="91">
        <f>VLOOKUP(A2002,'Medical Examinations'!A2000:H4335,2,FALSE)</f>
        <v>21.89</v>
      </c>
      <c r="D2002" s="15">
        <f>VLOOKUP(A2002,'Medical Examinations'!A2000:H4335,3,FALSE)</f>
        <v>5.72</v>
      </c>
      <c r="E2002" s="15" t="str">
        <f>VLOOKUP(A2002,'Medical Examinations'!A2000:H4335,4,FALSE)</f>
        <v>yes</v>
      </c>
      <c r="F2002" s="15" t="str">
        <f>VLOOKUP(A2002,'Medical Examinations'!A2000:H4335,5,FALSE)</f>
        <v>No</v>
      </c>
      <c r="G2002" s="15" t="str">
        <f>VLOOKUP(A2002,'Medical Examinations'!A2000:H4335,6,FALSE)</f>
        <v>No</v>
      </c>
      <c r="H2002" s="15">
        <f>VLOOKUP(A2002,'Medical Examinations'!A2000:H4335,7,FALSE)</f>
        <v>0</v>
      </c>
      <c r="I2002" s="15" t="str">
        <f>VLOOKUP(A2002,'Medical Examinations'!A2000:H4335,8,FALSE)</f>
        <v>No</v>
      </c>
      <c r="J2002" s="15" t="str">
        <f>VLOOKUP(A2002,'Medical Examinations'!A2000:J4335,9,FALSE)</f>
        <v>NORMAL WEIGHT</v>
      </c>
      <c r="K2002" s="15" t="str">
        <f>VLOOKUP(A2002,'Medical Examinations'!A2000:J4335,10,FALSE)</f>
        <v>PREDIABETES</v>
      </c>
      <c r="L2002" s="15" t="e">
        <f>VLOOKUP(A2002,'Hospitalisation Details'!A2000:J4343,10,FALSE)</f>
        <v>#N/A</v>
      </c>
      <c r="M2002" s="15" t="e">
        <f>VLOOKUP(A2002,'Hospitalisation Details'!A2000:I4343,6,FALSE)</f>
        <v>#N/A</v>
      </c>
      <c r="N2002" s="15" t="e">
        <f>VLOOKUP(A2002,'Hospitalisation Details'!A2000:I4343,7,FALSE)</f>
        <v>#N/A</v>
      </c>
      <c r="O2002" s="15" t="e">
        <f>VLOOKUP(A2002,'Hospitalisation Details'!A2000:I4343,8,FALSE)</f>
        <v>#N/A</v>
      </c>
      <c r="P2002" s="15" t="e">
        <f>VLOOKUP(A2002,'Hospitalisation Details'!A2000:I4343,9,FALSE)</f>
        <v>#N/A</v>
      </c>
      <c r="Q2002" s="15" t="e">
        <f>VLOOKUP(A2002,'Hospitalisation Details'!A2000:K4343,11,FALSE)</f>
        <v>#N/A</v>
      </c>
    </row>
    <row r="2003" spans="1:17" ht="15.6" x14ac:dyDescent="0.3">
      <c r="A2003" s="78" t="s">
        <v>367</v>
      </c>
      <c r="B2003" s="78" t="str">
        <f>VLOOKUP(A2003,'Customer Names'!A2001:C4336,3,FALSE)</f>
        <v>Rasim M</v>
      </c>
      <c r="C2003" s="91">
        <f>VLOOKUP(A2003,'Medical Examinations'!A2001:H4336,2,FALSE)</f>
        <v>29.34</v>
      </c>
      <c r="D2003" s="15">
        <f>VLOOKUP(A2003,'Medical Examinations'!A2001:H4336,3,FALSE)</f>
        <v>6.09</v>
      </c>
      <c r="E2003" s="15" t="str">
        <f>VLOOKUP(A2003,'Medical Examinations'!A2001:H4336,4,FALSE)</f>
        <v>yes</v>
      </c>
      <c r="F2003" s="15" t="str">
        <f>VLOOKUP(A2003,'Medical Examinations'!A2001:H4336,5,FALSE)</f>
        <v>yes</v>
      </c>
      <c r="G2003" s="15" t="str">
        <f>VLOOKUP(A2003,'Medical Examinations'!A2001:H4336,6,FALSE)</f>
        <v>No</v>
      </c>
      <c r="H2003" s="15">
        <f>VLOOKUP(A2003,'Medical Examinations'!A2001:H4336,7,FALSE)</f>
        <v>2</v>
      </c>
      <c r="I2003" s="15" t="str">
        <f>VLOOKUP(A2003,'Medical Examinations'!A2001:H4336,8,FALSE)</f>
        <v>No</v>
      </c>
      <c r="J2003" s="15" t="str">
        <f>VLOOKUP(A2003,'Medical Examinations'!A2001:J4336,9,FALSE)</f>
        <v>OVERWEIGHT</v>
      </c>
      <c r="K2003" s="15" t="str">
        <f>VLOOKUP(A2003,'Medical Examinations'!A2001:J4336,10,FALSE)</f>
        <v>PREDIABETES</v>
      </c>
      <c r="L2003" s="15" t="e">
        <f>VLOOKUP(A2003,'Hospitalisation Details'!A2001:J4344,10,FALSE)</f>
        <v>#N/A</v>
      </c>
      <c r="M2003" s="15" t="e">
        <f>VLOOKUP(A2003,'Hospitalisation Details'!A2001:I4344,6,FALSE)</f>
        <v>#N/A</v>
      </c>
      <c r="N2003" s="15" t="e">
        <f>VLOOKUP(A2003,'Hospitalisation Details'!A2001:I4344,7,FALSE)</f>
        <v>#N/A</v>
      </c>
      <c r="O2003" s="15" t="e">
        <f>VLOOKUP(A2003,'Hospitalisation Details'!A2001:I4344,8,FALSE)</f>
        <v>#N/A</v>
      </c>
      <c r="P2003" s="15" t="e">
        <f>VLOOKUP(A2003,'Hospitalisation Details'!A2001:I4344,9,FALSE)</f>
        <v>#N/A</v>
      </c>
      <c r="Q2003" s="15" t="e">
        <f>VLOOKUP(A2003,'Hospitalisation Details'!A2001:K4344,11,FALSE)</f>
        <v>#N/A</v>
      </c>
    </row>
    <row r="2004" spans="1:17" ht="15.6" x14ac:dyDescent="0.3">
      <c r="A2004" s="78" t="s">
        <v>366</v>
      </c>
      <c r="B2004" s="78" t="str">
        <f>VLOOKUP(A2004,'Customer Names'!A2002:C4337,3,FALSE)</f>
        <v>Dina</v>
      </c>
      <c r="C2004" s="91">
        <f>VLOOKUP(A2004,'Medical Examinations'!A2002:H4337,2,FALSE)</f>
        <v>22.61</v>
      </c>
      <c r="D2004" s="15">
        <f>VLOOKUP(A2004,'Medical Examinations'!A2002:H4337,3,FALSE)</f>
        <v>4.25</v>
      </c>
      <c r="E2004" s="15" t="str">
        <f>VLOOKUP(A2004,'Medical Examinations'!A2002:H4337,4,FALSE)</f>
        <v>yes</v>
      </c>
      <c r="F2004" s="15" t="str">
        <f>VLOOKUP(A2004,'Medical Examinations'!A2002:H4337,5,FALSE)</f>
        <v>No</v>
      </c>
      <c r="G2004" s="15" t="str">
        <f>VLOOKUP(A2004,'Medical Examinations'!A2002:H4337,6,FALSE)</f>
        <v>No</v>
      </c>
      <c r="H2004" s="15">
        <f>VLOOKUP(A2004,'Medical Examinations'!A2002:H4337,7,FALSE)</f>
        <v>0</v>
      </c>
      <c r="I2004" s="15" t="str">
        <f>VLOOKUP(A2004,'Medical Examinations'!A2002:H4337,8,FALSE)</f>
        <v>No</v>
      </c>
      <c r="J2004" s="15" t="str">
        <f>VLOOKUP(A2004,'Medical Examinations'!A2002:J4337,9,FALSE)</f>
        <v>NORMAL WEIGHT</v>
      </c>
      <c r="K2004" s="15" t="str">
        <f>VLOOKUP(A2004,'Medical Examinations'!A2002:J4337,10,FALSE)</f>
        <v>NORMAL</v>
      </c>
      <c r="L2004" s="15" t="e">
        <f>VLOOKUP(A2004,'Hospitalisation Details'!A2002:J4345,10,FALSE)</f>
        <v>#N/A</v>
      </c>
      <c r="M2004" s="15" t="e">
        <f>VLOOKUP(A2004,'Hospitalisation Details'!A2002:I4345,6,FALSE)</f>
        <v>#N/A</v>
      </c>
      <c r="N2004" s="15" t="e">
        <f>VLOOKUP(A2004,'Hospitalisation Details'!A2002:I4345,7,FALSE)</f>
        <v>#N/A</v>
      </c>
      <c r="O2004" s="15" t="e">
        <f>VLOOKUP(A2004,'Hospitalisation Details'!A2002:I4345,8,FALSE)</f>
        <v>#N/A</v>
      </c>
      <c r="P2004" s="15" t="e">
        <f>VLOOKUP(A2004,'Hospitalisation Details'!A2002:I4345,9,FALSE)</f>
        <v>#N/A</v>
      </c>
      <c r="Q2004" s="15" t="e">
        <f>VLOOKUP(A2004,'Hospitalisation Details'!A2002:K4345,11,FALSE)</f>
        <v>#N/A</v>
      </c>
    </row>
    <row r="2005" spans="1:17" ht="15.6" x14ac:dyDescent="0.3">
      <c r="A2005" s="78" t="s">
        <v>365</v>
      </c>
      <c r="B2005" s="78" t="str">
        <f>VLOOKUP(A2005,'Customer Names'!A2003:C4338,3,FALSE)</f>
        <v>Lisa</v>
      </c>
      <c r="C2005" s="91">
        <f>VLOOKUP(A2005,'Medical Examinations'!A2003:H4338,2,FALSE)</f>
        <v>22.23</v>
      </c>
      <c r="D2005" s="15">
        <f>VLOOKUP(A2005,'Medical Examinations'!A2003:H4338,3,FALSE)</f>
        <v>6.09</v>
      </c>
      <c r="E2005" s="15" t="str">
        <f>VLOOKUP(A2005,'Medical Examinations'!A2003:H4338,4,FALSE)</f>
        <v>yes</v>
      </c>
      <c r="F2005" s="15" t="str">
        <f>VLOOKUP(A2005,'Medical Examinations'!A2003:H4338,5,FALSE)</f>
        <v>No</v>
      </c>
      <c r="G2005" s="15" t="str">
        <f>VLOOKUP(A2005,'Medical Examinations'!A2003:H4338,6,FALSE)</f>
        <v>No</v>
      </c>
      <c r="H2005" s="15">
        <f>VLOOKUP(A2005,'Medical Examinations'!A2003:H4338,7,FALSE)</f>
        <v>0</v>
      </c>
      <c r="I2005" s="15" t="str">
        <f>VLOOKUP(A2005,'Medical Examinations'!A2003:H4338,8,FALSE)</f>
        <v>No</v>
      </c>
      <c r="J2005" s="15" t="str">
        <f>VLOOKUP(A2005,'Medical Examinations'!A2003:J4338,9,FALSE)</f>
        <v>NORMAL WEIGHT</v>
      </c>
      <c r="K2005" s="15" t="str">
        <f>VLOOKUP(A2005,'Medical Examinations'!A2003:J4338,10,FALSE)</f>
        <v>PREDIABETES</v>
      </c>
      <c r="L2005" s="15" t="e">
        <f>VLOOKUP(A2005,'Hospitalisation Details'!A2003:J4346,10,FALSE)</f>
        <v>#N/A</v>
      </c>
      <c r="M2005" s="15" t="e">
        <f>VLOOKUP(A2005,'Hospitalisation Details'!A2003:I4346,6,FALSE)</f>
        <v>#N/A</v>
      </c>
      <c r="N2005" s="15" t="e">
        <f>VLOOKUP(A2005,'Hospitalisation Details'!A2003:I4346,7,FALSE)</f>
        <v>#N/A</v>
      </c>
      <c r="O2005" s="15" t="e">
        <f>VLOOKUP(A2005,'Hospitalisation Details'!A2003:I4346,8,FALSE)</f>
        <v>#N/A</v>
      </c>
      <c r="P2005" s="15" t="e">
        <f>VLOOKUP(A2005,'Hospitalisation Details'!A2003:I4346,9,FALSE)</f>
        <v>#N/A</v>
      </c>
      <c r="Q2005" s="15" t="e">
        <f>VLOOKUP(A2005,'Hospitalisation Details'!A2003:K4346,11,FALSE)</f>
        <v>#N/A</v>
      </c>
    </row>
    <row r="2006" spans="1:17" ht="15.6" x14ac:dyDescent="0.3">
      <c r="A2006" s="78" t="s">
        <v>364</v>
      </c>
      <c r="B2006" s="78" t="str">
        <f>VLOOKUP(A2006,'Customer Names'!A2004:C4339,3,FALSE)</f>
        <v>Caitrin</v>
      </c>
      <c r="C2006" s="91">
        <f>VLOOKUP(A2006,'Medical Examinations'!A2004:H4339,2,FALSE)</f>
        <v>33.4</v>
      </c>
      <c r="D2006" s="15">
        <f>VLOOKUP(A2006,'Medical Examinations'!A2004:H4339,3,FALSE)</f>
        <v>5.51</v>
      </c>
      <c r="E2006" s="15" t="str">
        <f>VLOOKUP(A2006,'Medical Examinations'!A2004:H4339,4,FALSE)</f>
        <v>No</v>
      </c>
      <c r="F2006" s="15" t="str">
        <f>VLOOKUP(A2006,'Medical Examinations'!A2004:H4339,5,FALSE)</f>
        <v>No</v>
      </c>
      <c r="G2006" s="15" t="str">
        <f>VLOOKUP(A2006,'Medical Examinations'!A2004:H4339,6,FALSE)</f>
        <v>No</v>
      </c>
      <c r="H2006" s="15">
        <f>VLOOKUP(A2006,'Medical Examinations'!A2004:H4339,7,FALSE)</f>
        <v>0</v>
      </c>
      <c r="I2006" s="15" t="str">
        <f>VLOOKUP(A2006,'Medical Examinations'!A2004:H4339,8,FALSE)</f>
        <v>No</v>
      </c>
      <c r="J2006" s="15" t="str">
        <f>VLOOKUP(A2006,'Medical Examinations'!A2004:J4339,9,FALSE)</f>
        <v>OBESITY</v>
      </c>
      <c r="K2006" s="15" t="str">
        <f>VLOOKUP(A2006,'Medical Examinations'!A2004:J4339,10,FALSE)</f>
        <v>NORMAL</v>
      </c>
      <c r="L2006" s="15" t="e">
        <f>VLOOKUP(A2006,'Hospitalisation Details'!A2004:J4347,10,FALSE)</f>
        <v>#N/A</v>
      </c>
      <c r="M2006" s="15" t="e">
        <f>VLOOKUP(A2006,'Hospitalisation Details'!A2004:I4347,6,FALSE)</f>
        <v>#N/A</v>
      </c>
      <c r="N2006" s="15" t="e">
        <f>VLOOKUP(A2006,'Hospitalisation Details'!A2004:I4347,7,FALSE)</f>
        <v>#N/A</v>
      </c>
      <c r="O2006" s="15" t="e">
        <f>VLOOKUP(A2006,'Hospitalisation Details'!A2004:I4347,8,FALSE)</f>
        <v>#N/A</v>
      </c>
      <c r="P2006" s="15" t="e">
        <f>VLOOKUP(A2006,'Hospitalisation Details'!A2004:I4347,9,FALSE)</f>
        <v>#N/A</v>
      </c>
      <c r="Q2006" s="15" t="e">
        <f>VLOOKUP(A2006,'Hospitalisation Details'!A2004:K4347,11,FALSE)</f>
        <v>#N/A</v>
      </c>
    </row>
    <row r="2007" spans="1:17" ht="15.6" x14ac:dyDescent="0.3">
      <c r="A2007" s="78" t="s">
        <v>363</v>
      </c>
      <c r="B2007" s="78" t="str">
        <f>VLOOKUP(A2007,'Customer Names'!A2005:C4340,3,FALSE)</f>
        <v>Adriana S</v>
      </c>
      <c r="C2007" s="91">
        <f>VLOOKUP(A2007,'Medical Examinations'!A2005:H4340,2,FALSE)</f>
        <v>33.11</v>
      </c>
      <c r="D2007" s="15">
        <f>VLOOKUP(A2007,'Medical Examinations'!A2005:H4340,3,FALSE)</f>
        <v>5.63</v>
      </c>
      <c r="E2007" s="15" t="str">
        <f>VLOOKUP(A2007,'Medical Examinations'!A2005:H4340,4,FALSE)</f>
        <v>No</v>
      </c>
      <c r="F2007" s="15" t="str">
        <f>VLOOKUP(A2007,'Medical Examinations'!A2005:H4340,5,FALSE)</f>
        <v>No</v>
      </c>
      <c r="G2007" s="15" t="str">
        <f>VLOOKUP(A2007,'Medical Examinations'!A2005:H4340,6,FALSE)</f>
        <v>No</v>
      </c>
      <c r="H2007" s="15">
        <f>VLOOKUP(A2007,'Medical Examinations'!A2005:H4340,7,FALSE)</f>
        <v>0</v>
      </c>
      <c r="I2007" s="15" t="str">
        <f>VLOOKUP(A2007,'Medical Examinations'!A2005:H4340,8,FALSE)</f>
        <v>No</v>
      </c>
      <c r="J2007" s="15" t="str">
        <f>VLOOKUP(A2007,'Medical Examinations'!A2005:J4340,9,FALSE)</f>
        <v>OBESITY</v>
      </c>
      <c r="K2007" s="15" t="str">
        <f>VLOOKUP(A2007,'Medical Examinations'!A2005:J4340,10,FALSE)</f>
        <v>NORMAL</v>
      </c>
      <c r="L2007" s="15" t="e">
        <f>VLOOKUP(A2007,'Hospitalisation Details'!A2005:J4348,10,FALSE)</f>
        <v>#N/A</v>
      </c>
      <c r="M2007" s="15" t="e">
        <f>VLOOKUP(A2007,'Hospitalisation Details'!A2005:I4348,6,FALSE)</f>
        <v>#N/A</v>
      </c>
      <c r="N2007" s="15" t="e">
        <f>VLOOKUP(A2007,'Hospitalisation Details'!A2005:I4348,7,FALSE)</f>
        <v>#N/A</v>
      </c>
      <c r="O2007" s="15" t="e">
        <f>VLOOKUP(A2007,'Hospitalisation Details'!A2005:I4348,8,FALSE)</f>
        <v>#N/A</v>
      </c>
      <c r="P2007" s="15" t="e">
        <f>VLOOKUP(A2007,'Hospitalisation Details'!A2005:I4348,9,FALSE)</f>
        <v>#N/A</v>
      </c>
      <c r="Q2007" s="15" t="e">
        <f>VLOOKUP(A2007,'Hospitalisation Details'!A2005:K4348,11,FALSE)</f>
        <v>#N/A</v>
      </c>
    </row>
    <row r="2008" spans="1:17" ht="15.6" x14ac:dyDescent="0.3">
      <c r="A2008" s="78" t="s">
        <v>362</v>
      </c>
      <c r="B2008" s="78" t="str">
        <f>VLOOKUP(A2008,'Customer Names'!A2006:C4341,3,FALSE)</f>
        <v>Megan</v>
      </c>
      <c r="C2008" s="91">
        <f>VLOOKUP(A2008,'Medical Examinations'!A2006:H4341,2,FALSE)</f>
        <v>16.815000000000001</v>
      </c>
      <c r="D2008" s="15">
        <f>VLOOKUP(A2008,'Medical Examinations'!A2006:H4341,3,FALSE)</f>
        <v>5.29</v>
      </c>
      <c r="E2008" s="15" t="str">
        <f>VLOOKUP(A2008,'Medical Examinations'!A2006:H4341,4,FALSE)</f>
        <v>yes</v>
      </c>
      <c r="F2008" s="15" t="str">
        <f>VLOOKUP(A2008,'Medical Examinations'!A2006:H4341,5,FALSE)</f>
        <v>No</v>
      </c>
      <c r="G2008" s="15" t="str">
        <f>VLOOKUP(A2008,'Medical Examinations'!A2006:H4341,6,FALSE)</f>
        <v>No</v>
      </c>
      <c r="H2008" s="15">
        <f>VLOOKUP(A2008,'Medical Examinations'!A2006:H4341,7,FALSE)</f>
        <v>0</v>
      </c>
      <c r="I2008" s="15" t="str">
        <f>VLOOKUP(A2008,'Medical Examinations'!A2006:H4341,8,FALSE)</f>
        <v>No</v>
      </c>
      <c r="J2008" s="15" t="str">
        <f>VLOOKUP(A2008,'Medical Examinations'!A2006:J4341,9,FALSE)</f>
        <v>UNDERWEIGHT</v>
      </c>
      <c r="K2008" s="15" t="str">
        <f>VLOOKUP(A2008,'Medical Examinations'!A2006:J4341,10,FALSE)</f>
        <v>NORMAL</v>
      </c>
      <c r="L2008" s="15" t="e">
        <f>VLOOKUP(A2008,'Hospitalisation Details'!A2006:J4349,10,FALSE)</f>
        <v>#N/A</v>
      </c>
      <c r="M2008" s="15" t="e">
        <f>VLOOKUP(A2008,'Hospitalisation Details'!A2006:I4349,6,FALSE)</f>
        <v>#N/A</v>
      </c>
      <c r="N2008" s="15" t="e">
        <f>VLOOKUP(A2008,'Hospitalisation Details'!A2006:I4349,7,FALSE)</f>
        <v>#N/A</v>
      </c>
      <c r="O2008" s="15" t="e">
        <f>VLOOKUP(A2008,'Hospitalisation Details'!A2006:I4349,8,FALSE)</f>
        <v>#N/A</v>
      </c>
      <c r="P2008" s="15" t="e">
        <f>VLOOKUP(A2008,'Hospitalisation Details'!A2006:I4349,9,FALSE)</f>
        <v>#N/A</v>
      </c>
      <c r="Q2008" s="15" t="e">
        <f>VLOOKUP(A2008,'Hospitalisation Details'!A2006:K4349,11,FALSE)</f>
        <v>#N/A</v>
      </c>
    </row>
    <row r="2009" spans="1:17" ht="15.6" x14ac:dyDescent="0.3">
      <c r="A2009" s="78" t="s">
        <v>361</v>
      </c>
      <c r="B2009" s="78" t="str">
        <f>VLOOKUP(A2009,'Customer Names'!A2007:C4342,3,FALSE)</f>
        <v>Kristen M</v>
      </c>
      <c r="C2009" s="91">
        <f>VLOOKUP(A2009,'Medical Examinations'!A2007:H4342,2,FALSE)</f>
        <v>25.61</v>
      </c>
      <c r="D2009" s="15">
        <f>VLOOKUP(A2009,'Medical Examinations'!A2007:H4342,3,FALSE)</f>
        <v>4</v>
      </c>
      <c r="E2009" s="15" t="str">
        <f>VLOOKUP(A2009,'Medical Examinations'!A2007:H4342,4,FALSE)</f>
        <v>No</v>
      </c>
      <c r="F2009" s="15" t="str">
        <f>VLOOKUP(A2009,'Medical Examinations'!A2007:H4342,5,FALSE)</f>
        <v>No</v>
      </c>
      <c r="G2009" s="15" t="str">
        <f>VLOOKUP(A2009,'Medical Examinations'!A2007:H4342,6,FALSE)</f>
        <v>Yes</v>
      </c>
      <c r="H2009" s="15">
        <f>VLOOKUP(A2009,'Medical Examinations'!A2007:H4342,7,FALSE)</f>
        <v>1</v>
      </c>
      <c r="I2009" s="15" t="str">
        <f>VLOOKUP(A2009,'Medical Examinations'!A2007:H4342,8,FALSE)</f>
        <v>No</v>
      </c>
      <c r="J2009" s="15" t="str">
        <f>VLOOKUP(A2009,'Medical Examinations'!A2007:J4342,9,FALSE)</f>
        <v>OVERWEIGHT</v>
      </c>
      <c r="K2009" s="15" t="str">
        <f>VLOOKUP(A2009,'Medical Examinations'!A2007:J4342,10,FALSE)</f>
        <v>NORMAL</v>
      </c>
      <c r="L2009" s="15" t="e">
        <f>VLOOKUP(A2009,'Hospitalisation Details'!A2007:J4350,10,FALSE)</f>
        <v>#N/A</v>
      </c>
      <c r="M2009" s="15" t="e">
        <f>VLOOKUP(A2009,'Hospitalisation Details'!A2007:I4350,6,FALSE)</f>
        <v>#N/A</v>
      </c>
      <c r="N2009" s="15" t="e">
        <f>VLOOKUP(A2009,'Hospitalisation Details'!A2007:I4350,7,FALSE)</f>
        <v>#N/A</v>
      </c>
      <c r="O2009" s="15" t="e">
        <f>VLOOKUP(A2009,'Hospitalisation Details'!A2007:I4350,8,FALSE)</f>
        <v>#N/A</v>
      </c>
      <c r="P2009" s="15" t="e">
        <f>VLOOKUP(A2009,'Hospitalisation Details'!A2007:I4350,9,FALSE)</f>
        <v>#N/A</v>
      </c>
      <c r="Q2009" s="15" t="e">
        <f>VLOOKUP(A2009,'Hospitalisation Details'!A2007:K4350,11,FALSE)</f>
        <v>#N/A</v>
      </c>
    </row>
    <row r="2010" spans="1:17" ht="15.6" x14ac:dyDescent="0.3">
      <c r="A2010" s="78" t="s">
        <v>360</v>
      </c>
      <c r="B2010" s="78" t="str">
        <f>VLOOKUP(A2010,'Customer Names'!A2008:C4343,3,FALSE)</f>
        <v>Alix</v>
      </c>
      <c r="C2010" s="91">
        <f>VLOOKUP(A2010,'Medical Examinations'!A2008:H4343,2,FALSE)</f>
        <v>25.8</v>
      </c>
      <c r="D2010" s="15">
        <f>VLOOKUP(A2010,'Medical Examinations'!A2008:H4343,3,FALSE)</f>
        <v>5.49</v>
      </c>
      <c r="E2010" s="15" t="str">
        <f>VLOOKUP(A2010,'Medical Examinations'!A2008:H4343,4,FALSE)</f>
        <v>No</v>
      </c>
      <c r="F2010" s="15" t="str">
        <f>VLOOKUP(A2010,'Medical Examinations'!A2008:H4343,5,FALSE)</f>
        <v>No</v>
      </c>
      <c r="G2010" s="15" t="str">
        <f>VLOOKUP(A2010,'Medical Examinations'!A2008:H4343,6,FALSE)</f>
        <v>No</v>
      </c>
      <c r="H2010" s="15">
        <f>VLOOKUP(A2010,'Medical Examinations'!A2008:H4343,7,FALSE)</f>
        <v>0</v>
      </c>
      <c r="I2010" s="15" t="str">
        <f>VLOOKUP(A2010,'Medical Examinations'!A2008:H4343,8,FALSE)</f>
        <v>No</v>
      </c>
      <c r="J2010" s="15" t="str">
        <f>VLOOKUP(A2010,'Medical Examinations'!A2008:J4343,9,FALSE)</f>
        <v>OVERWEIGHT</v>
      </c>
      <c r="K2010" s="15" t="str">
        <f>VLOOKUP(A2010,'Medical Examinations'!A2008:J4343,10,FALSE)</f>
        <v>NORMAL</v>
      </c>
      <c r="L2010" s="15" t="e">
        <f>VLOOKUP(A2010,'Hospitalisation Details'!A2008:J4351,10,FALSE)</f>
        <v>#N/A</v>
      </c>
      <c r="M2010" s="15" t="e">
        <f>VLOOKUP(A2010,'Hospitalisation Details'!A2008:I4351,6,FALSE)</f>
        <v>#N/A</v>
      </c>
      <c r="N2010" s="15" t="e">
        <f>VLOOKUP(A2010,'Hospitalisation Details'!A2008:I4351,7,FALSE)</f>
        <v>#N/A</v>
      </c>
      <c r="O2010" s="15" t="e">
        <f>VLOOKUP(A2010,'Hospitalisation Details'!A2008:I4351,8,FALSE)</f>
        <v>#N/A</v>
      </c>
      <c r="P2010" s="15" t="e">
        <f>VLOOKUP(A2010,'Hospitalisation Details'!A2008:I4351,9,FALSE)</f>
        <v>#N/A</v>
      </c>
      <c r="Q2010" s="15" t="e">
        <f>VLOOKUP(A2010,'Hospitalisation Details'!A2008:K4351,11,FALSE)</f>
        <v>#N/A</v>
      </c>
    </row>
    <row r="2011" spans="1:17" ht="15.6" x14ac:dyDescent="0.3">
      <c r="A2011" s="78" t="s">
        <v>359</v>
      </c>
      <c r="B2011" s="78" t="str">
        <f>VLOOKUP(A2011,'Customer Names'!A2009:C4344,3,FALSE)</f>
        <v>Kakushin</v>
      </c>
      <c r="C2011" s="91">
        <f>VLOOKUP(A2011,'Medical Examinations'!A2009:H4344,2,FALSE)</f>
        <v>27.39</v>
      </c>
      <c r="D2011" s="15">
        <f>VLOOKUP(A2011,'Medical Examinations'!A2009:H4344,3,FALSE)</f>
        <v>5.34</v>
      </c>
      <c r="E2011" s="15" t="str">
        <f>VLOOKUP(A2011,'Medical Examinations'!A2009:H4344,4,FALSE)</f>
        <v>No</v>
      </c>
      <c r="F2011" s="15" t="str">
        <f>VLOOKUP(A2011,'Medical Examinations'!A2009:H4344,5,FALSE)</f>
        <v>No</v>
      </c>
      <c r="G2011" s="15" t="str">
        <f>VLOOKUP(A2011,'Medical Examinations'!A2009:H4344,6,FALSE)</f>
        <v>No</v>
      </c>
      <c r="H2011" s="15">
        <f>VLOOKUP(A2011,'Medical Examinations'!A2009:H4344,7,FALSE)</f>
        <v>0</v>
      </c>
      <c r="I2011" s="15" t="str">
        <f>VLOOKUP(A2011,'Medical Examinations'!A2009:H4344,8,FALSE)</f>
        <v>No</v>
      </c>
      <c r="J2011" s="15" t="str">
        <f>VLOOKUP(A2011,'Medical Examinations'!A2009:J4344,9,FALSE)</f>
        <v>OVERWEIGHT</v>
      </c>
      <c r="K2011" s="15" t="str">
        <f>VLOOKUP(A2011,'Medical Examinations'!A2009:J4344,10,FALSE)</f>
        <v>NORMAL</v>
      </c>
      <c r="L2011" s="15" t="e">
        <f>VLOOKUP(A2011,'Hospitalisation Details'!A2009:J4352,10,FALSE)</f>
        <v>#N/A</v>
      </c>
      <c r="M2011" s="15" t="e">
        <f>VLOOKUP(A2011,'Hospitalisation Details'!A2009:I4352,6,FALSE)</f>
        <v>#N/A</v>
      </c>
      <c r="N2011" s="15" t="e">
        <f>VLOOKUP(A2011,'Hospitalisation Details'!A2009:I4352,7,FALSE)</f>
        <v>#N/A</v>
      </c>
      <c r="O2011" s="15" t="e">
        <f>VLOOKUP(A2011,'Hospitalisation Details'!A2009:I4352,8,FALSE)</f>
        <v>#N/A</v>
      </c>
      <c r="P2011" s="15" t="e">
        <f>VLOOKUP(A2011,'Hospitalisation Details'!A2009:I4352,9,FALSE)</f>
        <v>#N/A</v>
      </c>
      <c r="Q2011" s="15" t="e">
        <f>VLOOKUP(A2011,'Hospitalisation Details'!A2009:K4352,11,FALSE)</f>
        <v>#N/A</v>
      </c>
    </row>
    <row r="2012" spans="1:17" ht="15.6" x14ac:dyDescent="0.3">
      <c r="A2012" s="78" t="s">
        <v>358</v>
      </c>
      <c r="B2012" s="78" t="str">
        <f>VLOOKUP(A2012,'Customer Names'!A2010:C4345,3,FALSE)</f>
        <v>Michael J</v>
      </c>
      <c r="C2012" s="91">
        <f>VLOOKUP(A2012,'Medical Examinations'!A2010:H4345,2,FALSE)</f>
        <v>17.03</v>
      </c>
      <c r="D2012" s="15">
        <f>VLOOKUP(A2012,'Medical Examinations'!A2010:H4345,3,FALSE)</f>
        <v>4.12</v>
      </c>
      <c r="E2012" s="15" t="str">
        <f>VLOOKUP(A2012,'Medical Examinations'!A2010:H4345,4,FALSE)</f>
        <v>No</v>
      </c>
      <c r="F2012" s="15" t="str">
        <f>VLOOKUP(A2012,'Medical Examinations'!A2010:H4345,5,FALSE)</f>
        <v>No</v>
      </c>
      <c r="G2012" s="15" t="str">
        <f>VLOOKUP(A2012,'Medical Examinations'!A2010:H4345,6,FALSE)</f>
        <v>No</v>
      </c>
      <c r="H2012" s="15">
        <f>VLOOKUP(A2012,'Medical Examinations'!A2010:H4345,7,FALSE)</f>
        <v>1</v>
      </c>
      <c r="I2012" s="15" t="str">
        <f>VLOOKUP(A2012,'Medical Examinations'!A2010:H4345,8,FALSE)</f>
        <v>No</v>
      </c>
      <c r="J2012" s="15" t="str">
        <f>VLOOKUP(A2012,'Medical Examinations'!A2010:J4345,9,FALSE)</f>
        <v>UNDERWEIGHT</v>
      </c>
      <c r="K2012" s="15" t="str">
        <f>VLOOKUP(A2012,'Medical Examinations'!A2010:J4345,10,FALSE)</f>
        <v>NORMAL</v>
      </c>
      <c r="L2012" s="15" t="e">
        <f>VLOOKUP(A2012,'Hospitalisation Details'!A2010:J4353,10,FALSE)</f>
        <v>#N/A</v>
      </c>
      <c r="M2012" s="15" t="e">
        <f>VLOOKUP(A2012,'Hospitalisation Details'!A2010:I4353,6,FALSE)</f>
        <v>#N/A</v>
      </c>
      <c r="N2012" s="15" t="e">
        <f>VLOOKUP(A2012,'Hospitalisation Details'!A2010:I4353,7,FALSE)</f>
        <v>#N/A</v>
      </c>
      <c r="O2012" s="15" t="e">
        <f>VLOOKUP(A2012,'Hospitalisation Details'!A2010:I4353,8,FALSE)</f>
        <v>#N/A</v>
      </c>
      <c r="P2012" s="15" t="e">
        <f>VLOOKUP(A2012,'Hospitalisation Details'!A2010:I4353,9,FALSE)</f>
        <v>#N/A</v>
      </c>
      <c r="Q2012" s="15" t="e">
        <f>VLOOKUP(A2012,'Hospitalisation Details'!A2010:K4353,11,FALSE)</f>
        <v>#N/A</v>
      </c>
    </row>
    <row r="2013" spans="1:17" ht="15.6" x14ac:dyDescent="0.3">
      <c r="A2013" s="78" t="s">
        <v>357</v>
      </c>
      <c r="B2013" s="78" t="str">
        <f>VLOOKUP(A2013,'Customer Names'!A2011:C4346,3,FALSE)</f>
        <v>Bradley</v>
      </c>
      <c r="C2013" s="91">
        <f>VLOOKUP(A2013,'Medical Examinations'!A2011:H4346,2,FALSE)</f>
        <v>23.75</v>
      </c>
      <c r="D2013" s="15">
        <f>VLOOKUP(A2013,'Medical Examinations'!A2011:H4346,3,FALSE)</f>
        <v>5.49</v>
      </c>
      <c r="E2013" s="15" t="str">
        <f>VLOOKUP(A2013,'Medical Examinations'!A2011:H4346,4,FALSE)</f>
        <v>yes</v>
      </c>
      <c r="F2013" s="15" t="str">
        <f>VLOOKUP(A2013,'Medical Examinations'!A2011:H4346,5,FALSE)</f>
        <v>No</v>
      </c>
      <c r="G2013" s="15" t="str">
        <f>VLOOKUP(A2013,'Medical Examinations'!A2011:H4346,6,FALSE)</f>
        <v>No</v>
      </c>
      <c r="H2013" s="15">
        <f>VLOOKUP(A2013,'Medical Examinations'!A2011:H4346,7,FALSE)</f>
        <v>0</v>
      </c>
      <c r="I2013" s="15" t="str">
        <f>VLOOKUP(A2013,'Medical Examinations'!A2011:H4346,8,FALSE)</f>
        <v>No</v>
      </c>
      <c r="J2013" s="15" t="str">
        <f>VLOOKUP(A2013,'Medical Examinations'!A2011:J4346,9,FALSE)</f>
        <v>NORMAL WEIGHT</v>
      </c>
      <c r="K2013" s="15" t="str">
        <f>VLOOKUP(A2013,'Medical Examinations'!A2011:J4346,10,FALSE)</f>
        <v>NORMAL</v>
      </c>
      <c r="L2013" s="15" t="e">
        <f>VLOOKUP(A2013,'Hospitalisation Details'!A2011:J4354,10,FALSE)</f>
        <v>#N/A</v>
      </c>
      <c r="M2013" s="15" t="e">
        <f>VLOOKUP(A2013,'Hospitalisation Details'!A2011:I4354,6,FALSE)</f>
        <v>#N/A</v>
      </c>
      <c r="N2013" s="15" t="e">
        <f>VLOOKUP(A2013,'Hospitalisation Details'!A2011:I4354,7,FALSE)</f>
        <v>#N/A</v>
      </c>
      <c r="O2013" s="15" t="e">
        <f>VLOOKUP(A2013,'Hospitalisation Details'!A2011:I4354,8,FALSE)</f>
        <v>#N/A</v>
      </c>
      <c r="P2013" s="15" t="e">
        <f>VLOOKUP(A2013,'Hospitalisation Details'!A2011:I4354,9,FALSE)</f>
        <v>#N/A</v>
      </c>
      <c r="Q2013" s="15" t="e">
        <f>VLOOKUP(A2013,'Hospitalisation Details'!A2011:K4354,11,FALSE)</f>
        <v>#N/A</v>
      </c>
    </row>
    <row r="2014" spans="1:17" ht="15.6" x14ac:dyDescent="0.3">
      <c r="A2014" s="78" t="s">
        <v>355</v>
      </c>
      <c r="B2014" s="78" t="str">
        <f>VLOOKUP(A2014,'Customer Names'!A2012:C4347,3,FALSE)</f>
        <v>Matt</v>
      </c>
      <c r="C2014" s="91">
        <f>VLOOKUP(A2014,'Medical Examinations'!A2012:H4347,2,FALSE)</f>
        <v>26.03</v>
      </c>
      <c r="D2014" s="15">
        <f>VLOOKUP(A2014,'Medical Examinations'!A2012:H4347,3,FALSE)</f>
        <v>5.1100000000000003</v>
      </c>
      <c r="E2014" s="15" t="str">
        <f>VLOOKUP(A2014,'Medical Examinations'!A2012:H4347,4,FALSE)</f>
        <v>yes</v>
      </c>
      <c r="F2014" s="15" t="str">
        <f>VLOOKUP(A2014,'Medical Examinations'!A2012:H4347,5,FALSE)</f>
        <v>No</v>
      </c>
      <c r="G2014" s="15" t="str">
        <f>VLOOKUP(A2014,'Medical Examinations'!A2012:H4347,6,FALSE)</f>
        <v>No</v>
      </c>
      <c r="H2014" s="15">
        <f>VLOOKUP(A2014,'Medical Examinations'!A2012:H4347,7,FALSE)</f>
        <v>1</v>
      </c>
      <c r="I2014" s="15" t="str">
        <f>VLOOKUP(A2014,'Medical Examinations'!A2012:H4347,8,FALSE)</f>
        <v>No</v>
      </c>
      <c r="J2014" s="15" t="str">
        <f>VLOOKUP(A2014,'Medical Examinations'!A2012:J4347,9,FALSE)</f>
        <v>OVERWEIGHT</v>
      </c>
      <c r="K2014" s="15" t="str">
        <f>VLOOKUP(A2014,'Medical Examinations'!A2012:J4347,10,FALSE)</f>
        <v>NORMAL</v>
      </c>
      <c r="L2014" s="15" t="e">
        <f>VLOOKUP(A2014,'Hospitalisation Details'!A2012:J4355,10,FALSE)</f>
        <v>#N/A</v>
      </c>
      <c r="M2014" s="15" t="e">
        <f>VLOOKUP(A2014,'Hospitalisation Details'!A2012:I4355,6,FALSE)</f>
        <v>#N/A</v>
      </c>
      <c r="N2014" s="15" t="e">
        <f>VLOOKUP(A2014,'Hospitalisation Details'!A2012:I4355,7,FALSE)</f>
        <v>#N/A</v>
      </c>
      <c r="O2014" s="15" t="e">
        <f>VLOOKUP(A2014,'Hospitalisation Details'!A2012:I4355,8,FALSE)</f>
        <v>#N/A</v>
      </c>
      <c r="P2014" s="15" t="e">
        <f>VLOOKUP(A2014,'Hospitalisation Details'!A2012:I4355,9,FALSE)</f>
        <v>#N/A</v>
      </c>
      <c r="Q2014" s="15" t="e">
        <f>VLOOKUP(A2014,'Hospitalisation Details'!A2012:K4355,11,FALSE)</f>
        <v>#N/A</v>
      </c>
    </row>
    <row r="2015" spans="1:17" ht="15.6" x14ac:dyDescent="0.3">
      <c r="A2015" s="78" t="s">
        <v>354</v>
      </c>
      <c r="B2015" s="78" t="str">
        <f>VLOOKUP(A2015,'Customer Names'!A2013:C4348,3,FALSE)</f>
        <v>Amanda C.</v>
      </c>
      <c r="C2015" s="91">
        <f>VLOOKUP(A2015,'Medical Examinations'!A2013:H4348,2,FALSE)</f>
        <v>16.079999999999998</v>
      </c>
      <c r="D2015" s="15">
        <f>VLOOKUP(A2015,'Medical Examinations'!A2013:H4348,3,FALSE)</f>
        <v>5.94</v>
      </c>
      <c r="E2015" s="15" t="str">
        <f>VLOOKUP(A2015,'Medical Examinations'!A2013:H4348,4,FALSE)</f>
        <v>No</v>
      </c>
      <c r="F2015" s="15" t="str">
        <f>VLOOKUP(A2015,'Medical Examinations'!A2013:H4348,5,FALSE)</f>
        <v>No</v>
      </c>
      <c r="G2015" s="15" t="str">
        <f>VLOOKUP(A2015,'Medical Examinations'!A2013:H4348,6,FALSE)</f>
        <v>No</v>
      </c>
      <c r="H2015" s="15">
        <f>VLOOKUP(A2015,'Medical Examinations'!A2013:H4348,7,FALSE)</f>
        <v>0</v>
      </c>
      <c r="I2015" s="15" t="str">
        <f>VLOOKUP(A2015,'Medical Examinations'!A2013:H4348,8,FALSE)</f>
        <v>No</v>
      </c>
      <c r="J2015" s="15" t="str">
        <f>VLOOKUP(A2015,'Medical Examinations'!A2013:J4348,9,FALSE)</f>
        <v>UNDERWEIGHT</v>
      </c>
      <c r="K2015" s="15" t="str">
        <f>VLOOKUP(A2015,'Medical Examinations'!A2013:J4348,10,FALSE)</f>
        <v>PREDIABETES</v>
      </c>
      <c r="L2015" s="15" t="e">
        <f>VLOOKUP(A2015,'Hospitalisation Details'!A2013:J4356,10,FALSE)</f>
        <v>#N/A</v>
      </c>
      <c r="M2015" s="15" t="e">
        <f>VLOOKUP(A2015,'Hospitalisation Details'!A2013:I4356,6,FALSE)</f>
        <v>#N/A</v>
      </c>
      <c r="N2015" s="15" t="e">
        <f>VLOOKUP(A2015,'Hospitalisation Details'!A2013:I4356,7,FALSE)</f>
        <v>#N/A</v>
      </c>
      <c r="O2015" s="15" t="e">
        <f>VLOOKUP(A2015,'Hospitalisation Details'!A2013:I4356,8,FALSE)</f>
        <v>#N/A</v>
      </c>
      <c r="P2015" s="15" t="e">
        <f>VLOOKUP(A2015,'Hospitalisation Details'!A2013:I4356,9,FALSE)</f>
        <v>#N/A</v>
      </c>
      <c r="Q2015" s="15" t="e">
        <f>VLOOKUP(A2015,'Hospitalisation Details'!A2013:K4356,11,FALSE)</f>
        <v>#N/A</v>
      </c>
    </row>
    <row r="2016" spans="1:17" ht="15.6" x14ac:dyDescent="0.3">
      <c r="A2016" s="78" t="s">
        <v>353</v>
      </c>
      <c r="B2016" s="78" t="str">
        <f>VLOOKUP(A2016,'Customer Names'!A2014:C4349,3,FALSE)</f>
        <v>Valur</v>
      </c>
      <c r="C2016" s="91">
        <f>VLOOKUP(A2016,'Medical Examinations'!A2014:H4349,2,FALSE)</f>
        <v>30.875</v>
      </c>
      <c r="D2016" s="15">
        <f>VLOOKUP(A2016,'Medical Examinations'!A2014:H4349,3,FALSE)</f>
        <v>5.54</v>
      </c>
      <c r="E2016" s="15" t="str">
        <f>VLOOKUP(A2016,'Medical Examinations'!A2014:H4349,4,FALSE)</f>
        <v>No</v>
      </c>
      <c r="F2016" s="15" t="str">
        <f>VLOOKUP(A2016,'Medical Examinations'!A2014:H4349,5,FALSE)</f>
        <v>No</v>
      </c>
      <c r="G2016" s="15" t="str">
        <f>VLOOKUP(A2016,'Medical Examinations'!A2014:H4349,6,FALSE)</f>
        <v>No</v>
      </c>
      <c r="H2016" s="15">
        <f>VLOOKUP(A2016,'Medical Examinations'!A2014:H4349,7,FALSE)</f>
        <v>0</v>
      </c>
      <c r="I2016" s="15" t="str">
        <f>VLOOKUP(A2016,'Medical Examinations'!A2014:H4349,8,FALSE)</f>
        <v>No</v>
      </c>
      <c r="J2016" s="15" t="str">
        <f>VLOOKUP(A2016,'Medical Examinations'!A2014:J4349,9,FALSE)</f>
        <v>OBESITY</v>
      </c>
      <c r="K2016" s="15" t="str">
        <f>VLOOKUP(A2016,'Medical Examinations'!A2014:J4349,10,FALSE)</f>
        <v>NORMAL</v>
      </c>
      <c r="L2016" s="15" t="e">
        <f>VLOOKUP(A2016,'Hospitalisation Details'!A2014:J4357,10,FALSE)</f>
        <v>#N/A</v>
      </c>
      <c r="M2016" s="15" t="e">
        <f>VLOOKUP(A2016,'Hospitalisation Details'!A2014:I4357,6,FALSE)</f>
        <v>#N/A</v>
      </c>
      <c r="N2016" s="15" t="e">
        <f>VLOOKUP(A2016,'Hospitalisation Details'!A2014:I4357,7,FALSE)</f>
        <v>#N/A</v>
      </c>
      <c r="O2016" s="15" t="e">
        <f>VLOOKUP(A2016,'Hospitalisation Details'!A2014:I4357,8,FALSE)</f>
        <v>#N/A</v>
      </c>
      <c r="P2016" s="15" t="e">
        <f>VLOOKUP(A2016,'Hospitalisation Details'!A2014:I4357,9,FALSE)</f>
        <v>#N/A</v>
      </c>
      <c r="Q2016" s="15" t="e">
        <f>VLOOKUP(A2016,'Hospitalisation Details'!A2014:K4357,11,FALSE)</f>
        <v>#N/A</v>
      </c>
    </row>
    <row r="2017" spans="1:17" ht="15.6" x14ac:dyDescent="0.3">
      <c r="A2017" s="78" t="s">
        <v>352</v>
      </c>
      <c r="B2017" s="78" t="str">
        <f>VLOOKUP(A2017,'Customer Names'!A2015:C4350,3,FALSE)</f>
        <v>Erica J</v>
      </c>
      <c r="C2017" s="91">
        <f>VLOOKUP(A2017,'Medical Examinations'!A2015:H4350,2,FALSE)</f>
        <v>31.79</v>
      </c>
      <c r="D2017" s="15">
        <f>VLOOKUP(A2017,'Medical Examinations'!A2015:H4350,3,FALSE)</f>
        <v>7.09</v>
      </c>
      <c r="E2017" s="15" t="str">
        <f>VLOOKUP(A2017,'Medical Examinations'!A2015:H4350,4,FALSE)</f>
        <v>No</v>
      </c>
      <c r="F2017" s="15" t="str">
        <f>VLOOKUP(A2017,'Medical Examinations'!A2015:H4350,5,FALSE)</f>
        <v>No</v>
      </c>
      <c r="G2017" s="15" t="str">
        <f>VLOOKUP(A2017,'Medical Examinations'!A2015:H4350,6,FALSE)</f>
        <v>No</v>
      </c>
      <c r="H2017" s="15">
        <f>VLOOKUP(A2017,'Medical Examinations'!A2015:H4350,7,FALSE)</f>
        <v>0</v>
      </c>
      <c r="I2017" s="15" t="str">
        <f>VLOOKUP(A2017,'Medical Examinations'!A2015:H4350,8,FALSE)</f>
        <v>No</v>
      </c>
      <c r="J2017" s="15" t="str">
        <f>VLOOKUP(A2017,'Medical Examinations'!A2015:J4350,9,FALSE)</f>
        <v>OBESITY</v>
      </c>
      <c r="K2017" s="15" t="str">
        <f>VLOOKUP(A2017,'Medical Examinations'!A2015:J4350,10,FALSE)</f>
        <v>DIABETES</v>
      </c>
      <c r="L2017" s="15" t="e">
        <f>VLOOKUP(A2017,'Hospitalisation Details'!A2015:J4358,10,FALSE)</f>
        <v>#N/A</v>
      </c>
      <c r="M2017" s="15" t="e">
        <f>VLOOKUP(A2017,'Hospitalisation Details'!A2015:I4358,6,FALSE)</f>
        <v>#N/A</v>
      </c>
      <c r="N2017" s="15" t="e">
        <f>VLOOKUP(A2017,'Hospitalisation Details'!A2015:I4358,7,FALSE)</f>
        <v>#N/A</v>
      </c>
      <c r="O2017" s="15" t="e">
        <f>VLOOKUP(A2017,'Hospitalisation Details'!A2015:I4358,8,FALSE)</f>
        <v>#N/A</v>
      </c>
      <c r="P2017" s="15" t="e">
        <f>VLOOKUP(A2017,'Hospitalisation Details'!A2015:I4358,9,FALSE)</f>
        <v>#N/A</v>
      </c>
      <c r="Q2017" s="15" t="e">
        <f>VLOOKUP(A2017,'Hospitalisation Details'!A2015:K4358,11,FALSE)</f>
        <v>#N/A</v>
      </c>
    </row>
    <row r="2018" spans="1:17" ht="15.6" x14ac:dyDescent="0.3">
      <c r="A2018" s="78" t="s">
        <v>351</v>
      </c>
      <c r="B2018" s="78" t="str">
        <f>VLOOKUP(A2018,'Customer Names'!A2016:C4351,3,FALSE)</f>
        <v>Stephen F.</v>
      </c>
      <c r="C2018" s="91">
        <f>VLOOKUP(A2018,'Medical Examinations'!A2016:H4351,2,FALSE)</f>
        <v>28.48</v>
      </c>
      <c r="D2018" s="15">
        <f>VLOOKUP(A2018,'Medical Examinations'!A2016:H4351,3,FALSE)</f>
        <v>6.22</v>
      </c>
      <c r="E2018" s="15" t="str">
        <f>VLOOKUP(A2018,'Medical Examinations'!A2016:H4351,4,FALSE)</f>
        <v>yes</v>
      </c>
      <c r="F2018" s="15" t="str">
        <f>VLOOKUP(A2018,'Medical Examinations'!A2016:H4351,5,FALSE)</f>
        <v>No</v>
      </c>
      <c r="G2018" s="15" t="str">
        <f>VLOOKUP(A2018,'Medical Examinations'!A2016:H4351,6,FALSE)</f>
        <v>Yes</v>
      </c>
      <c r="H2018" s="15">
        <f>VLOOKUP(A2018,'Medical Examinations'!A2016:H4351,7,FALSE)</f>
        <v>1</v>
      </c>
      <c r="I2018" s="15" t="str">
        <f>VLOOKUP(A2018,'Medical Examinations'!A2016:H4351,8,FALSE)</f>
        <v>No</v>
      </c>
      <c r="J2018" s="15" t="str">
        <f>VLOOKUP(A2018,'Medical Examinations'!A2016:J4351,9,FALSE)</f>
        <v>OVERWEIGHT</v>
      </c>
      <c r="K2018" s="15" t="str">
        <f>VLOOKUP(A2018,'Medical Examinations'!A2016:J4351,10,FALSE)</f>
        <v>PREDIABETES</v>
      </c>
      <c r="L2018" s="15" t="e">
        <f>VLOOKUP(A2018,'Hospitalisation Details'!A2016:J4359,10,FALSE)</f>
        <v>#N/A</v>
      </c>
      <c r="M2018" s="15" t="e">
        <f>VLOOKUP(A2018,'Hospitalisation Details'!A2016:I4359,6,FALSE)</f>
        <v>#N/A</v>
      </c>
      <c r="N2018" s="15" t="e">
        <f>VLOOKUP(A2018,'Hospitalisation Details'!A2016:I4359,7,FALSE)</f>
        <v>#N/A</v>
      </c>
      <c r="O2018" s="15" t="e">
        <f>VLOOKUP(A2018,'Hospitalisation Details'!A2016:I4359,8,FALSE)</f>
        <v>#N/A</v>
      </c>
      <c r="P2018" s="15" t="e">
        <f>VLOOKUP(A2018,'Hospitalisation Details'!A2016:I4359,9,FALSE)</f>
        <v>#N/A</v>
      </c>
      <c r="Q2018" s="15" t="e">
        <f>VLOOKUP(A2018,'Hospitalisation Details'!A2016:K4359,11,FALSE)</f>
        <v>#N/A</v>
      </c>
    </row>
    <row r="2019" spans="1:17" ht="15.6" x14ac:dyDescent="0.3">
      <c r="A2019" s="78" t="s">
        <v>350</v>
      </c>
      <c r="B2019" s="78" t="str">
        <f>VLOOKUP(A2019,'Customer Names'!A2017:C4352,3,FALSE)</f>
        <v>Lissa</v>
      </c>
      <c r="C2019" s="91">
        <f>VLOOKUP(A2019,'Medical Examinations'!A2017:H4352,2,FALSE)</f>
        <v>26.6</v>
      </c>
      <c r="D2019" s="15">
        <f>VLOOKUP(A2019,'Medical Examinations'!A2017:H4352,3,FALSE)</f>
        <v>4.33</v>
      </c>
      <c r="E2019" s="15" t="str">
        <f>VLOOKUP(A2019,'Medical Examinations'!A2017:H4352,4,FALSE)</f>
        <v>No</v>
      </c>
      <c r="F2019" s="15" t="str">
        <f>VLOOKUP(A2019,'Medical Examinations'!A2017:H4352,5,FALSE)</f>
        <v>No</v>
      </c>
      <c r="G2019" s="15" t="str">
        <f>VLOOKUP(A2019,'Medical Examinations'!A2017:H4352,6,FALSE)</f>
        <v>No</v>
      </c>
      <c r="H2019" s="15">
        <f>VLOOKUP(A2019,'Medical Examinations'!A2017:H4352,7,FALSE)</f>
        <v>1</v>
      </c>
      <c r="I2019" s="15" t="str">
        <f>VLOOKUP(A2019,'Medical Examinations'!A2017:H4352,8,FALSE)</f>
        <v>No</v>
      </c>
      <c r="J2019" s="15" t="str">
        <f>VLOOKUP(A2019,'Medical Examinations'!A2017:J4352,9,FALSE)</f>
        <v>OVERWEIGHT</v>
      </c>
      <c r="K2019" s="15" t="str">
        <f>VLOOKUP(A2019,'Medical Examinations'!A2017:J4352,10,FALSE)</f>
        <v>NORMAL</v>
      </c>
      <c r="L2019" s="15" t="e">
        <f>VLOOKUP(A2019,'Hospitalisation Details'!A2017:J4360,10,FALSE)</f>
        <v>#N/A</v>
      </c>
      <c r="M2019" s="15" t="e">
        <f>VLOOKUP(A2019,'Hospitalisation Details'!A2017:I4360,6,FALSE)</f>
        <v>#N/A</v>
      </c>
      <c r="N2019" s="15" t="e">
        <f>VLOOKUP(A2019,'Hospitalisation Details'!A2017:I4360,7,FALSE)</f>
        <v>#N/A</v>
      </c>
      <c r="O2019" s="15" t="e">
        <f>VLOOKUP(A2019,'Hospitalisation Details'!A2017:I4360,8,FALSE)</f>
        <v>#N/A</v>
      </c>
      <c r="P2019" s="15" t="e">
        <f>VLOOKUP(A2019,'Hospitalisation Details'!A2017:I4360,9,FALSE)</f>
        <v>#N/A</v>
      </c>
      <c r="Q2019" s="15" t="e">
        <f>VLOOKUP(A2019,'Hospitalisation Details'!A2017:K4360,11,FALSE)</f>
        <v>#N/A</v>
      </c>
    </row>
    <row r="2020" spans="1:17" ht="15.6" x14ac:dyDescent="0.3">
      <c r="A2020" s="78" t="s">
        <v>349</v>
      </c>
      <c r="B2020" s="78" t="str">
        <f>VLOOKUP(A2020,'Customer Names'!A2018:C4353,3,FALSE)</f>
        <v>Megan</v>
      </c>
      <c r="C2020" s="91">
        <f>VLOOKUP(A2020,'Medical Examinations'!A2018:H4353,2,FALSE)</f>
        <v>25.27</v>
      </c>
      <c r="D2020" s="15">
        <f>VLOOKUP(A2020,'Medical Examinations'!A2018:H4353,3,FALSE)</f>
        <v>5.83</v>
      </c>
      <c r="E2020" s="15" t="str">
        <f>VLOOKUP(A2020,'Medical Examinations'!A2018:H4353,4,FALSE)</f>
        <v>No</v>
      </c>
      <c r="F2020" s="15" t="str">
        <f>VLOOKUP(A2020,'Medical Examinations'!A2018:H4353,5,FALSE)</f>
        <v>No</v>
      </c>
      <c r="G2020" s="15" t="str">
        <f>VLOOKUP(A2020,'Medical Examinations'!A2018:H4353,6,FALSE)</f>
        <v>No</v>
      </c>
      <c r="H2020" s="15">
        <f>VLOOKUP(A2020,'Medical Examinations'!A2018:H4353,7,FALSE)</f>
        <v>1</v>
      </c>
      <c r="I2020" s="15" t="str">
        <f>VLOOKUP(A2020,'Medical Examinations'!A2018:H4353,8,FALSE)</f>
        <v>No</v>
      </c>
      <c r="J2020" s="15" t="str">
        <f>VLOOKUP(A2020,'Medical Examinations'!A2018:J4353,9,FALSE)</f>
        <v>OVERWEIGHT</v>
      </c>
      <c r="K2020" s="15" t="str">
        <f>VLOOKUP(A2020,'Medical Examinations'!A2018:J4353,10,FALSE)</f>
        <v>PREDIABETES</v>
      </c>
      <c r="L2020" s="15" t="e">
        <f>VLOOKUP(A2020,'Hospitalisation Details'!A2018:J4361,10,FALSE)</f>
        <v>#N/A</v>
      </c>
      <c r="M2020" s="15" t="e">
        <f>VLOOKUP(A2020,'Hospitalisation Details'!A2018:I4361,6,FALSE)</f>
        <v>#N/A</v>
      </c>
      <c r="N2020" s="15" t="e">
        <f>VLOOKUP(A2020,'Hospitalisation Details'!A2018:I4361,7,FALSE)</f>
        <v>#N/A</v>
      </c>
      <c r="O2020" s="15" t="e">
        <f>VLOOKUP(A2020,'Hospitalisation Details'!A2018:I4361,8,FALSE)</f>
        <v>#N/A</v>
      </c>
      <c r="P2020" s="15" t="e">
        <f>VLOOKUP(A2020,'Hospitalisation Details'!A2018:I4361,9,FALSE)</f>
        <v>#N/A</v>
      </c>
      <c r="Q2020" s="15" t="e">
        <f>VLOOKUP(A2020,'Hospitalisation Details'!A2018:K4361,11,FALSE)</f>
        <v>#N/A</v>
      </c>
    </row>
    <row r="2021" spans="1:17" ht="15.6" x14ac:dyDescent="0.3">
      <c r="A2021" s="78" t="s">
        <v>348</v>
      </c>
      <c r="B2021" s="78" t="str">
        <f>VLOOKUP(A2021,'Customer Names'!A2019:C4354,3,FALSE)</f>
        <v>Alyson</v>
      </c>
      <c r="C2021" s="91">
        <f>VLOOKUP(A2021,'Medical Examinations'!A2019:H4354,2,FALSE)</f>
        <v>34.484999999999999</v>
      </c>
      <c r="D2021" s="15">
        <f>VLOOKUP(A2021,'Medical Examinations'!A2019:H4354,3,FALSE)</f>
        <v>4.7</v>
      </c>
      <c r="E2021" s="15" t="str">
        <f>VLOOKUP(A2021,'Medical Examinations'!A2019:H4354,4,FALSE)</f>
        <v>yes</v>
      </c>
      <c r="F2021" s="15" t="str">
        <f>VLOOKUP(A2021,'Medical Examinations'!A2019:H4354,5,FALSE)</f>
        <v>No</v>
      </c>
      <c r="G2021" s="15" t="str">
        <f>VLOOKUP(A2021,'Medical Examinations'!A2019:H4354,6,FALSE)</f>
        <v>Yes</v>
      </c>
      <c r="H2021" s="15">
        <f>VLOOKUP(A2021,'Medical Examinations'!A2019:H4354,7,FALSE)</f>
        <v>1</v>
      </c>
      <c r="I2021" s="15" t="str">
        <f>VLOOKUP(A2021,'Medical Examinations'!A2019:H4354,8,FALSE)</f>
        <v>No</v>
      </c>
      <c r="J2021" s="15" t="str">
        <f>VLOOKUP(A2021,'Medical Examinations'!A2019:J4354,9,FALSE)</f>
        <v>OBESITY</v>
      </c>
      <c r="K2021" s="15" t="str">
        <f>VLOOKUP(A2021,'Medical Examinations'!A2019:J4354,10,FALSE)</f>
        <v>NORMAL</v>
      </c>
      <c r="L2021" s="15" t="e">
        <f>VLOOKUP(A2021,'Hospitalisation Details'!A2019:J4362,10,FALSE)</f>
        <v>#N/A</v>
      </c>
      <c r="M2021" s="15" t="e">
        <f>VLOOKUP(A2021,'Hospitalisation Details'!A2019:I4362,6,FALSE)</f>
        <v>#N/A</v>
      </c>
      <c r="N2021" s="15" t="e">
        <f>VLOOKUP(A2021,'Hospitalisation Details'!A2019:I4362,7,FALSE)</f>
        <v>#N/A</v>
      </c>
      <c r="O2021" s="15" t="e">
        <f>VLOOKUP(A2021,'Hospitalisation Details'!A2019:I4362,8,FALSE)</f>
        <v>#N/A</v>
      </c>
      <c r="P2021" s="15" t="e">
        <f>VLOOKUP(A2021,'Hospitalisation Details'!A2019:I4362,9,FALSE)</f>
        <v>#N/A</v>
      </c>
      <c r="Q2021" s="15" t="e">
        <f>VLOOKUP(A2021,'Hospitalisation Details'!A2019:K4362,11,FALSE)</f>
        <v>#N/A</v>
      </c>
    </row>
    <row r="2022" spans="1:17" ht="15.6" x14ac:dyDescent="0.3">
      <c r="A2022" s="78" t="s">
        <v>347</v>
      </c>
      <c r="B2022" s="78" t="str">
        <f>VLOOKUP(A2022,'Customer Names'!A2020:C4355,3,FALSE)</f>
        <v>Chance B</v>
      </c>
      <c r="C2022" s="91">
        <f>VLOOKUP(A2022,'Medical Examinations'!A2020:H4355,2,FALSE)</f>
        <v>15.57</v>
      </c>
      <c r="D2022" s="15">
        <f>VLOOKUP(A2022,'Medical Examinations'!A2020:H4355,3,FALSE)</f>
        <v>4.07</v>
      </c>
      <c r="E2022" s="15" t="str">
        <f>VLOOKUP(A2022,'Medical Examinations'!A2020:H4355,4,FALSE)</f>
        <v>yes</v>
      </c>
      <c r="F2022" s="15" t="str">
        <f>VLOOKUP(A2022,'Medical Examinations'!A2020:H4355,5,FALSE)</f>
        <v>No</v>
      </c>
      <c r="G2022" s="15" t="str">
        <f>VLOOKUP(A2022,'Medical Examinations'!A2020:H4355,6,FALSE)</f>
        <v>No</v>
      </c>
      <c r="H2022" s="15">
        <f>VLOOKUP(A2022,'Medical Examinations'!A2020:H4355,7,FALSE)</f>
        <v>1</v>
      </c>
      <c r="I2022" s="15" t="str">
        <f>VLOOKUP(A2022,'Medical Examinations'!A2020:H4355,8,FALSE)</f>
        <v>No</v>
      </c>
      <c r="J2022" s="15" t="str">
        <f>VLOOKUP(A2022,'Medical Examinations'!A2020:J4355,9,FALSE)</f>
        <v>UNDERWEIGHT</v>
      </c>
      <c r="K2022" s="15" t="str">
        <f>VLOOKUP(A2022,'Medical Examinations'!A2020:J4355,10,FALSE)</f>
        <v>NORMAL</v>
      </c>
      <c r="L2022" s="15" t="e">
        <f>VLOOKUP(A2022,'Hospitalisation Details'!A2020:J4363,10,FALSE)</f>
        <v>#N/A</v>
      </c>
      <c r="M2022" s="15" t="e">
        <f>VLOOKUP(A2022,'Hospitalisation Details'!A2020:I4363,6,FALSE)</f>
        <v>#N/A</v>
      </c>
      <c r="N2022" s="15" t="e">
        <f>VLOOKUP(A2022,'Hospitalisation Details'!A2020:I4363,7,FALSE)</f>
        <v>#N/A</v>
      </c>
      <c r="O2022" s="15" t="e">
        <f>VLOOKUP(A2022,'Hospitalisation Details'!A2020:I4363,8,FALSE)</f>
        <v>#N/A</v>
      </c>
      <c r="P2022" s="15" t="e">
        <f>VLOOKUP(A2022,'Hospitalisation Details'!A2020:I4363,9,FALSE)</f>
        <v>#N/A</v>
      </c>
      <c r="Q2022" s="15" t="e">
        <f>VLOOKUP(A2022,'Hospitalisation Details'!A2020:K4363,11,FALSE)</f>
        <v>#N/A</v>
      </c>
    </row>
    <row r="2023" spans="1:17" ht="15.6" x14ac:dyDescent="0.3">
      <c r="A2023" s="78" t="s">
        <v>346</v>
      </c>
      <c r="B2023" s="78" t="str">
        <f>VLOOKUP(A2023,'Customer Names'!A2021:C4356,3,FALSE)</f>
        <v>Sean P</v>
      </c>
      <c r="C2023" s="91">
        <f>VLOOKUP(A2023,'Medical Examinations'!A2021:H4356,2,FALSE)</f>
        <v>30.36</v>
      </c>
      <c r="D2023" s="15">
        <f>VLOOKUP(A2023,'Medical Examinations'!A2021:H4356,3,FALSE)</f>
        <v>9.39</v>
      </c>
      <c r="E2023" s="15" t="str">
        <f>VLOOKUP(A2023,'Medical Examinations'!A2021:H4356,4,FALSE)</f>
        <v>No</v>
      </c>
      <c r="F2023" s="15" t="str">
        <f>VLOOKUP(A2023,'Medical Examinations'!A2021:H4356,5,FALSE)</f>
        <v>No</v>
      </c>
      <c r="G2023" s="15" t="str">
        <f>VLOOKUP(A2023,'Medical Examinations'!A2021:H4356,6,FALSE)</f>
        <v>No</v>
      </c>
      <c r="H2023" s="15">
        <f>VLOOKUP(A2023,'Medical Examinations'!A2021:H4356,7,FALSE)</f>
        <v>0</v>
      </c>
      <c r="I2023" s="15" t="str">
        <f>VLOOKUP(A2023,'Medical Examinations'!A2021:H4356,8,FALSE)</f>
        <v>No</v>
      </c>
      <c r="J2023" s="15" t="str">
        <f>VLOOKUP(A2023,'Medical Examinations'!A2021:J4356,9,FALSE)</f>
        <v>OBESITY</v>
      </c>
      <c r="K2023" s="15" t="str">
        <f>VLOOKUP(A2023,'Medical Examinations'!A2021:J4356,10,FALSE)</f>
        <v>DIABETES</v>
      </c>
      <c r="L2023" s="15" t="e">
        <f>VLOOKUP(A2023,'Hospitalisation Details'!A2021:J4364,10,FALSE)</f>
        <v>#N/A</v>
      </c>
      <c r="M2023" s="15" t="e">
        <f>VLOOKUP(A2023,'Hospitalisation Details'!A2021:I4364,6,FALSE)</f>
        <v>#N/A</v>
      </c>
      <c r="N2023" s="15" t="e">
        <f>VLOOKUP(A2023,'Hospitalisation Details'!A2021:I4364,7,FALSE)</f>
        <v>#N/A</v>
      </c>
      <c r="O2023" s="15" t="e">
        <f>VLOOKUP(A2023,'Hospitalisation Details'!A2021:I4364,8,FALSE)</f>
        <v>#N/A</v>
      </c>
      <c r="P2023" s="15" t="e">
        <f>VLOOKUP(A2023,'Hospitalisation Details'!A2021:I4364,9,FALSE)</f>
        <v>#N/A</v>
      </c>
      <c r="Q2023" s="15" t="e">
        <f>VLOOKUP(A2023,'Hospitalisation Details'!A2021:K4364,11,FALSE)</f>
        <v>#N/A</v>
      </c>
    </row>
    <row r="2024" spans="1:17" ht="15.6" x14ac:dyDescent="0.3">
      <c r="A2024" s="78" t="s">
        <v>345</v>
      </c>
      <c r="B2024" s="78" t="str">
        <f>VLOOKUP(A2024,'Customer Names'!A2022:C4357,3,FALSE)</f>
        <v>Therese</v>
      </c>
      <c r="C2024" s="91">
        <f>VLOOKUP(A2024,'Medical Examinations'!A2022:H4357,2,FALSE)</f>
        <v>19.37</v>
      </c>
      <c r="D2024" s="15">
        <f>VLOOKUP(A2024,'Medical Examinations'!A2022:H4357,3,FALSE)</f>
        <v>4.18</v>
      </c>
      <c r="E2024" s="15" t="str">
        <f>VLOOKUP(A2024,'Medical Examinations'!A2022:H4357,4,FALSE)</f>
        <v>No</v>
      </c>
      <c r="F2024" s="15" t="str">
        <f>VLOOKUP(A2024,'Medical Examinations'!A2022:H4357,5,FALSE)</f>
        <v>No</v>
      </c>
      <c r="G2024" s="15" t="str">
        <f>VLOOKUP(A2024,'Medical Examinations'!A2022:H4357,6,FALSE)</f>
        <v>No</v>
      </c>
      <c r="H2024" s="15">
        <f>VLOOKUP(A2024,'Medical Examinations'!A2022:H4357,7,FALSE)</f>
        <v>0</v>
      </c>
      <c r="I2024" s="15" t="str">
        <f>VLOOKUP(A2024,'Medical Examinations'!A2022:H4357,8,FALSE)</f>
        <v>No</v>
      </c>
      <c r="J2024" s="15" t="str">
        <f>VLOOKUP(A2024,'Medical Examinations'!A2022:J4357,9,FALSE)</f>
        <v>NORMAL WEIGHT</v>
      </c>
      <c r="K2024" s="15" t="str">
        <f>VLOOKUP(A2024,'Medical Examinations'!A2022:J4357,10,FALSE)</f>
        <v>NORMAL</v>
      </c>
      <c r="L2024" s="15" t="e">
        <f>VLOOKUP(A2024,'Hospitalisation Details'!A2022:J4365,10,FALSE)</f>
        <v>#N/A</v>
      </c>
      <c r="M2024" s="15" t="e">
        <f>VLOOKUP(A2024,'Hospitalisation Details'!A2022:I4365,6,FALSE)</f>
        <v>#N/A</v>
      </c>
      <c r="N2024" s="15" t="e">
        <f>VLOOKUP(A2024,'Hospitalisation Details'!A2022:I4365,7,FALSE)</f>
        <v>#N/A</v>
      </c>
      <c r="O2024" s="15" t="e">
        <f>VLOOKUP(A2024,'Hospitalisation Details'!A2022:I4365,8,FALSE)</f>
        <v>#N/A</v>
      </c>
      <c r="P2024" s="15" t="e">
        <f>VLOOKUP(A2024,'Hospitalisation Details'!A2022:I4365,9,FALSE)</f>
        <v>#N/A</v>
      </c>
      <c r="Q2024" s="15" t="e">
        <f>VLOOKUP(A2024,'Hospitalisation Details'!A2022:K4365,11,FALSE)</f>
        <v>#N/A</v>
      </c>
    </row>
    <row r="2025" spans="1:17" ht="15.6" x14ac:dyDescent="0.3">
      <c r="A2025" s="78" t="s">
        <v>344</v>
      </c>
      <c r="B2025" s="78" t="str">
        <f>VLOOKUP(A2025,'Customer Names'!A2023:C4358,3,FALSE)</f>
        <v>Beau</v>
      </c>
      <c r="C2025" s="91">
        <f>VLOOKUP(A2025,'Medical Examinations'!A2023:H4358,2,FALSE)</f>
        <v>16.71</v>
      </c>
      <c r="D2025" s="15">
        <f>VLOOKUP(A2025,'Medical Examinations'!A2023:H4358,3,FALSE)</f>
        <v>4.18</v>
      </c>
      <c r="E2025" s="15" t="str">
        <f>VLOOKUP(A2025,'Medical Examinations'!A2023:H4358,4,FALSE)</f>
        <v>No</v>
      </c>
      <c r="F2025" s="15" t="str">
        <f>VLOOKUP(A2025,'Medical Examinations'!A2023:H4358,5,FALSE)</f>
        <v>No</v>
      </c>
      <c r="G2025" s="15" t="str">
        <f>VLOOKUP(A2025,'Medical Examinations'!A2023:H4358,6,FALSE)</f>
        <v>No</v>
      </c>
      <c r="H2025" s="15">
        <f>VLOOKUP(A2025,'Medical Examinations'!A2023:H4358,7,FALSE)</f>
        <v>1</v>
      </c>
      <c r="I2025" s="15" t="str">
        <f>VLOOKUP(A2025,'Medical Examinations'!A2023:H4358,8,FALSE)</f>
        <v>No</v>
      </c>
      <c r="J2025" s="15" t="str">
        <f>VLOOKUP(A2025,'Medical Examinations'!A2023:J4358,9,FALSE)</f>
        <v>UNDERWEIGHT</v>
      </c>
      <c r="K2025" s="15" t="str">
        <f>VLOOKUP(A2025,'Medical Examinations'!A2023:J4358,10,FALSE)</f>
        <v>NORMAL</v>
      </c>
      <c r="L2025" s="15" t="e">
        <f>VLOOKUP(A2025,'Hospitalisation Details'!A2023:J4366,10,FALSE)</f>
        <v>#N/A</v>
      </c>
      <c r="M2025" s="15" t="e">
        <f>VLOOKUP(A2025,'Hospitalisation Details'!A2023:I4366,6,FALSE)</f>
        <v>#N/A</v>
      </c>
      <c r="N2025" s="15" t="e">
        <f>VLOOKUP(A2025,'Hospitalisation Details'!A2023:I4366,7,FALSE)</f>
        <v>#N/A</v>
      </c>
      <c r="O2025" s="15" t="e">
        <f>VLOOKUP(A2025,'Hospitalisation Details'!A2023:I4366,8,FALSE)</f>
        <v>#N/A</v>
      </c>
      <c r="P2025" s="15" t="e">
        <f>VLOOKUP(A2025,'Hospitalisation Details'!A2023:I4366,9,FALSE)</f>
        <v>#N/A</v>
      </c>
      <c r="Q2025" s="15" t="e">
        <f>VLOOKUP(A2025,'Hospitalisation Details'!A2023:K4366,11,FALSE)</f>
        <v>#N/A</v>
      </c>
    </row>
    <row r="2026" spans="1:17" ht="15.6" x14ac:dyDescent="0.3">
      <c r="A2026" s="78" t="s">
        <v>343</v>
      </c>
      <c r="B2026" s="78" t="str">
        <f>VLOOKUP(A2026,'Customer Names'!A2024:C4359,3,FALSE)</f>
        <v>Kelsey M</v>
      </c>
      <c r="C2026" s="91">
        <f>VLOOKUP(A2026,'Medical Examinations'!A2024:H4359,2,FALSE)</f>
        <v>24.1</v>
      </c>
      <c r="D2026" s="15">
        <f>VLOOKUP(A2026,'Medical Examinations'!A2024:H4359,3,FALSE)</f>
        <v>4.4000000000000004</v>
      </c>
      <c r="E2026" s="15" t="str">
        <f>VLOOKUP(A2026,'Medical Examinations'!A2024:H4359,4,FALSE)</f>
        <v>yes</v>
      </c>
      <c r="F2026" s="15" t="str">
        <f>VLOOKUP(A2026,'Medical Examinations'!A2024:H4359,5,FALSE)</f>
        <v>No</v>
      </c>
      <c r="G2026" s="15" t="str">
        <f>VLOOKUP(A2026,'Medical Examinations'!A2024:H4359,6,FALSE)</f>
        <v>No</v>
      </c>
      <c r="H2026" s="15">
        <f>VLOOKUP(A2026,'Medical Examinations'!A2024:H4359,7,FALSE)</f>
        <v>1</v>
      </c>
      <c r="I2026" s="15" t="str">
        <f>VLOOKUP(A2026,'Medical Examinations'!A2024:H4359,8,FALSE)</f>
        <v>No</v>
      </c>
      <c r="J2026" s="15" t="str">
        <f>VLOOKUP(A2026,'Medical Examinations'!A2024:J4359,9,FALSE)</f>
        <v>NORMAL WEIGHT</v>
      </c>
      <c r="K2026" s="15" t="str">
        <f>VLOOKUP(A2026,'Medical Examinations'!A2024:J4359,10,FALSE)</f>
        <v>NORMAL</v>
      </c>
      <c r="L2026" s="15" t="e">
        <f>VLOOKUP(A2026,'Hospitalisation Details'!A2024:J4367,10,FALSE)</f>
        <v>#N/A</v>
      </c>
      <c r="M2026" s="15" t="e">
        <f>VLOOKUP(A2026,'Hospitalisation Details'!A2024:I4367,6,FALSE)</f>
        <v>#N/A</v>
      </c>
      <c r="N2026" s="15" t="e">
        <f>VLOOKUP(A2026,'Hospitalisation Details'!A2024:I4367,7,FALSE)</f>
        <v>#N/A</v>
      </c>
      <c r="O2026" s="15" t="e">
        <f>VLOOKUP(A2026,'Hospitalisation Details'!A2024:I4367,8,FALSE)</f>
        <v>#N/A</v>
      </c>
      <c r="P2026" s="15" t="e">
        <f>VLOOKUP(A2026,'Hospitalisation Details'!A2024:I4367,9,FALSE)</f>
        <v>#N/A</v>
      </c>
      <c r="Q2026" s="15" t="e">
        <f>VLOOKUP(A2026,'Hospitalisation Details'!A2024:K4367,11,FALSE)</f>
        <v>#N/A</v>
      </c>
    </row>
    <row r="2027" spans="1:17" ht="15.6" x14ac:dyDescent="0.3">
      <c r="A2027" s="78" t="s">
        <v>342</v>
      </c>
      <c r="B2027" s="78" t="str">
        <f>VLOOKUP(A2027,'Customer Names'!A2025:C4360,3,FALSE)</f>
        <v>Gretchen</v>
      </c>
      <c r="C2027" s="91">
        <f>VLOOKUP(A2027,'Medical Examinations'!A2025:H4360,2,FALSE)</f>
        <v>29.77</v>
      </c>
      <c r="D2027" s="15">
        <f>VLOOKUP(A2027,'Medical Examinations'!A2025:H4360,3,FALSE)</f>
        <v>9.9</v>
      </c>
      <c r="E2027" s="15" t="str">
        <f>VLOOKUP(A2027,'Medical Examinations'!A2025:H4360,4,FALSE)</f>
        <v>No</v>
      </c>
      <c r="F2027" s="15" t="str">
        <f>VLOOKUP(A2027,'Medical Examinations'!A2025:H4360,5,FALSE)</f>
        <v>No</v>
      </c>
      <c r="G2027" s="15" t="str">
        <f>VLOOKUP(A2027,'Medical Examinations'!A2025:H4360,6,FALSE)</f>
        <v>No</v>
      </c>
      <c r="H2027" s="15">
        <f>VLOOKUP(A2027,'Medical Examinations'!A2025:H4360,7,FALSE)</f>
        <v>0</v>
      </c>
      <c r="I2027" s="15" t="str">
        <f>VLOOKUP(A2027,'Medical Examinations'!A2025:H4360,8,FALSE)</f>
        <v>No</v>
      </c>
      <c r="J2027" s="15" t="str">
        <f>VLOOKUP(A2027,'Medical Examinations'!A2025:J4360,9,FALSE)</f>
        <v>OVERWEIGHT</v>
      </c>
      <c r="K2027" s="15" t="str">
        <f>VLOOKUP(A2027,'Medical Examinations'!A2025:J4360,10,FALSE)</f>
        <v>DIABETES</v>
      </c>
      <c r="L2027" s="15" t="e">
        <f>VLOOKUP(A2027,'Hospitalisation Details'!A2025:J4368,10,FALSE)</f>
        <v>#N/A</v>
      </c>
      <c r="M2027" s="15" t="e">
        <f>VLOOKUP(A2027,'Hospitalisation Details'!A2025:I4368,6,FALSE)</f>
        <v>#N/A</v>
      </c>
      <c r="N2027" s="15" t="e">
        <f>VLOOKUP(A2027,'Hospitalisation Details'!A2025:I4368,7,FALSE)</f>
        <v>#N/A</v>
      </c>
      <c r="O2027" s="15" t="e">
        <f>VLOOKUP(A2027,'Hospitalisation Details'!A2025:I4368,8,FALSE)</f>
        <v>#N/A</v>
      </c>
      <c r="P2027" s="15" t="e">
        <f>VLOOKUP(A2027,'Hospitalisation Details'!A2025:I4368,9,FALSE)</f>
        <v>#N/A</v>
      </c>
      <c r="Q2027" s="15" t="e">
        <f>VLOOKUP(A2027,'Hospitalisation Details'!A2025:K4368,11,FALSE)</f>
        <v>#N/A</v>
      </c>
    </row>
    <row r="2028" spans="1:17" ht="15.6" x14ac:dyDescent="0.3">
      <c r="A2028" s="78" t="s">
        <v>341</v>
      </c>
      <c r="B2028" s="78" t="str">
        <f>VLOOKUP(A2028,'Customer Names'!A2026:C4361,3,FALSE)</f>
        <v>Nicholas E.</v>
      </c>
      <c r="C2028" s="91">
        <f>VLOOKUP(A2028,'Medical Examinations'!A2026:H4361,2,FALSE)</f>
        <v>46.53</v>
      </c>
      <c r="D2028" s="15">
        <f>VLOOKUP(A2028,'Medical Examinations'!A2026:H4361,3,FALSE)</f>
        <v>4.84</v>
      </c>
      <c r="E2028" s="15" t="str">
        <f>VLOOKUP(A2028,'Medical Examinations'!A2026:H4361,4,FALSE)</f>
        <v>yes</v>
      </c>
      <c r="F2028" s="15" t="str">
        <f>VLOOKUP(A2028,'Medical Examinations'!A2026:H4361,5,FALSE)</f>
        <v>No</v>
      </c>
      <c r="G2028" s="15" t="str">
        <f>VLOOKUP(A2028,'Medical Examinations'!A2026:H4361,6,FALSE)</f>
        <v>No</v>
      </c>
      <c r="H2028" s="15">
        <f>VLOOKUP(A2028,'Medical Examinations'!A2026:H4361,7,FALSE)</f>
        <v>0</v>
      </c>
      <c r="I2028" s="15" t="str">
        <f>VLOOKUP(A2028,'Medical Examinations'!A2026:H4361,8,FALSE)</f>
        <v>No</v>
      </c>
      <c r="J2028" s="15" t="str">
        <f>VLOOKUP(A2028,'Medical Examinations'!A2026:J4361,9,FALSE)</f>
        <v>OBESITY</v>
      </c>
      <c r="K2028" s="15" t="str">
        <f>VLOOKUP(A2028,'Medical Examinations'!A2026:J4361,10,FALSE)</f>
        <v>NORMAL</v>
      </c>
      <c r="L2028" s="15" t="e">
        <f>VLOOKUP(A2028,'Hospitalisation Details'!A2026:J4369,10,FALSE)</f>
        <v>#N/A</v>
      </c>
      <c r="M2028" s="15" t="e">
        <f>VLOOKUP(A2028,'Hospitalisation Details'!A2026:I4369,6,FALSE)</f>
        <v>#N/A</v>
      </c>
      <c r="N2028" s="15" t="e">
        <f>VLOOKUP(A2028,'Hospitalisation Details'!A2026:I4369,7,FALSE)</f>
        <v>#N/A</v>
      </c>
      <c r="O2028" s="15" t="e">
        <f>VLOOKUP(A2028,'Hospitalisation Details'!A2026:I4369,8,FALSE)</f>
        <v>#N/A</v>
      </c>
      <c r="P2028" s="15" t="e">
        <f>VLOOKUP(A2028,'Hospitalisation Details'!A2026:I4369,9,FALSE)</f>
        <v>#N/A</v>
      </c>
      <c r="Q2028" s="15" t="e">
        <f>VLOOKUP(A2028,'Hospitalisation Details'!A2026:K4369,11,FALSE)</f>
        <v>#N/A</v>
      </c>
    </row>
    <row r="2029" spans="1:17" ht="15.6" x14ac:dyDescent="0.3">
      <c r="A2029" s="78" t="s">
        <v>340</v>
      </c>
      <c r="B2029" s="78" t="str">
        <f>VLOOKUP(A2029,'Customer Names'!A2027:C4362,3,FALSE)</f>
        <v>Deborah</v>
      </c>
      <c r="C2029" s="91">
        <f>VLOOKUP(A2029,'Medical Examinations'!A2027:H4362,2,FALSE)</f>
        <v>23.4</v>
      </c>
      <c r="D2029" s="15">
        <f>VLOOKUP(A2029,'Medical Examinations'!A2027:H4362,3,FALSE)</f>
        <v>5.53</v>
      </c>
      <c r="E2029" s="15" t="str">
        <f>VLOOKUP(A2029,'Medical Examinations'!A2027:H4362,4,FALSE)</f>
        <v>No</v>
      </c>
      <c r="F2029" s="15" t="str">
        <f>VLOOKUP(A2029,'Medical Examinations'!A2027:H4362,5,FALSE)</f>
        <v>No</v>
      </c>
      <c r="G2029" s="15" t="str">
        <f>VLOOKUP(A2029,'Medical Examinations'!A2027:H4362,6,FALSE)</f>
        <v>Yes</v>
      </c>
      <c r="H2029" s="15">
        <f>VLOOKUP(A2029,'Medical Examinations'!A2027:H4362,7,FALSE)</f>
        <v>1</v>
      </c>
      <c r="I2029" s="15" t="str">
        <f>VLOOKUP(A2029,'Medical Examinations'!A2027:H4362,8,FALSE)</f>
        <v>No</v>
      </c>
      <c r="J2029" s="15" t="str">
        <f>VLOOKUP(A2029,'Medical Examinations'!A2027:J4362,9,FALSE)</f>
        <v>NORMAL WEIGHT</v>
      </c>
      <c r="K2029" s="15" t="str">
        <f>VLOOKUP(A2029,'Medical Examinations'!A2027:J4362,10,FALSE)</f>
        <v>NORMAL</v>
      </c>
      <c r="L2029" s="15" t="e">
        <f>VLOOKUP(A2029,'Hospitalisation Details'!A2027:J4370,10,FALSE)</f>
        <v>#N/A</v>
      </c>
      <c r="M2029" s="15" t="e">
        <f>VLOOKUP(A2029,'Hospitalisation Details'!A2027:I4370,6,FALSE)</f>
        <v>#N/A</v>
      </c>
      <c r="N2029" s="15" t="e">
        <f>VLOOKUP(A2029,'Hospitalisation Details'!A2027:I4370,7,FALSE)</f>
        <v>#N/A</v>
      </c>
      <c r="O2029" s="15" t="e">
        <f>VLOOKUP(A2029,'Hospitalisation Details'!A2027:I4370,8,FALSE)</f>
        <v>#N/A</v>
      </c>
      <c r="P2029" s="15" t="e">
        <f>VLOOKUP(A2029,'Hospitalisation Details'!A2027:I4370,9,FALSE)</f>
        <v>#N/A</v>
      </c>
      <c r="Q2029" s="15" t="e">
        <f>VLOOKUP(A2029,'Hospitalisation Details'!A2027:K4370,11,FALSE)</f>
        <v>#N/A</v>
      </c>
    </row>
    <row r="2030" spans="1:17" ht="15.6" x14ac:dyDescent="0.3">
      <c r="A2030" s="78" t="s">
        <v>339</v>
      </c>
      <c r="B2030" s="78" t="str">
        <f>VLOOKUP(A2030,'Customer Names'!A2028:C4363,3,FALSE)</f>
        <v>Chuck W. Jr.</v>
      </c>
      <c r="C2030" s="91">
        <f>VLOOKUP(A2030,'Medical Examinations'!A2028:H4363,2,FALSE)</f>
        <v>30</v>
      </c>
      <c r="D2030" s="15">
        <f>VLOOKUP(A2030,'Medical Examinations'!A2028:H4363,3,FALSE)</f>
        <v>4.33</v>
      </c>
      <c r="E2030" s="15" t="str">
        <f>VLOOKUP(A2030,'Medical Examinations'!A2028:H4363,4,FALSE)</f>
        <v>yes</v>
      </c>
      <c r="F2030" s="15" t="str">
        <f>VLOOKUP(A2030,'Medical Examinations'!A2028:H4363,5,FALSE)</f>
        <v>No</v>
      </c>
      <c r="G2030" s="15" t="str">
        <f>VLOOKUP(A2030,'Medical Examinations'!A2028:H4363,6,FALSE)</f>
        <v>No</v>
      </c>
      <c r="H2030" s="15">
        <f>VLOOKUP(A2030,'Medical Examinations'!A2028:H4363,7,FALSE)</f>
        <v>0</v>
      </c>
      <c r="I2030" s="15" t="str">
        <f>VLOOKUP(A2030,'Medical Examinations'!A2028:H4363,8,FALSE)</f>
        <v>No</v>
      </c>
      <c r="J2030" s="15" t="str">
        <f>VLOOKUP(A2030,'Medical Examinations'!A2028:J4363,9,FALSE)</f>
        <v>OBESITY</v>
      </c>
      <c r="K2030" s="15" t="str">
        <f>VLOOKUP(A2030,'Medical Examinations'!A2028:J4363,10,FALSE)</f>
        <v>NORMAL</v>
      </c>
      <c r="L2030" s="15" t="e">
        <f>VLOOKUP(A2030,'Hospitalisation Details'!A2028:J4371,10,FALSE)</f>
        <v>#N/A</v>
      </c>
      <c r="M2030" s="15" t="e">
        <f>VLOOKUP(A2030,'Hospitalisation Details'!A2028:I4371,6,FALSE)</f>
        <v>#N/A</v>
      </c>
      <c r="N2030" s="15" t="e">
        <f>VLOOKUP(A2030,'Hospitalisation Details'!A2028:I4371,7,FALSE)</f>
        <v>#N/A</v>
      </c>
      <c r="O2030" s="15" t="e">
        <f>VLOOKUP(A2030,'Hospitalisation Details'!A2028:I4371,8,FALSE)</f>
        <v>#N/A</v>
      </c>
      <c r="P2030" s="15" t="e">
        <f>VLOOKUP(A2030,'Hospitalisation Details'!A2028:I4371,9,FALSE)</f>
        <v>#N/A</v>
      </c>
      <c r="Q2030" s="15" t="e">
        <f>VLOOKUP(A2030,'Hospitalisation Details'!A2028:K4371,11,FALSE)</f>
        <v>#N/A</v>
      </c>
    </row>
    <row r="2031" spans="1:17" ht="15.6" x14ac:dyDescent="0.3">
      <c r="A2031" s="78" t="s">
        <v>338</v>
      </c>
      <c r="B2031" s="78" t="str">
        <f>VLOOKUP(A2031,'Customer Names'!A2029:C4364,3,FALSE)</f>
        <v>Daniel</v>
      </c>
      <c r="C2031" s="91">
        <f>VLOOKUP(A2031,'Medical Examinations'!A2029:H4364,2,FALSE)</f>
        <v>29.15</v>
      </c>
      <c r="D2031" s="15">
        <f>VLOOKUP(A2031,'Medical Examinations'!A2029:H4364,3,FALSE)</f>
        <v>4.91</v>
      </c>
      <c r="E2031" s="15" t="str">
        <f>VLOOKUP(A2031,'Medical Examinations'!A2029:H4364,4,FALSE)</f>
        <v>yes</v>
      </c>
      <c r="F2031" s="15" t="str">
        <f>VLOOKUP(A2031,'Medical Examinations'!A2029:H4364,5,FALSE)</f>
        <v>No</v>
      </c>
      <c r="G2031" s="15" t="str">
        <f>VLOOKUP(A2031,'Medical Examinations'!A2029:H4364,6,FALSE)</f>
        <v>No</v>
      </c>
      <c r="H2031" s="15">
        <f>VLOOKUP(A2031,'Medical Examinations'!A2029:H4364,7,FALSE)</f>
        <v>0</v>
      </c>
      <c r="I2031" s="15" t="str">
        <f>VLOOKUP(A2031,'Medical Examinations'!A2029:H4364,8,FALSE)</f>
        <v>No</v>
      </c>
      <c r="J2031" s="15" t="str">
        <f>VLOOKUP(A2031,'Medical Examinations'!A2029:J4364,9,FALSE)</f>
        <v>OVERWEIGHT</v>
      </c>
      <c r="K2031" s="15" t="str">
        <f>VLOOKUP(A2031,'Medical Examinations'!A2029:J4364,10,FALSE)</f>
        <v>NORMAL</v>
      </c>
      <c r="L2031" s="15" t="e">
        <f>VLOOKUP(A2031,'Hospitalisation Details'!A2029:J4372,10,FALSE)</f>
        <v>#N/A</v>
      </c>
      <c r="M2031" s="15" t="e">
        <f>VLOOKUP(A2031,'Hospitalisation Details'!A2029:I4372,6,FALSE)</f>
        <v>#N/A</v>
      </c>
      <c r="N2031" s="15" t="e">
        <f>VLOOKUP(A2031,'Hospitalisation Details'!A2029:I4372,7,FALSE)</f>
        <v>#N/A</v>
      </c>
      <c r="O2031" s="15" t="e">
        <f>VLOOKUP(A2031,'Hospitalisation Details'!A2029:I4372,8,FALSE)</f>
        <v>#N/A</v>
      </c>
      <c r="P2031" s="15" t="e">
        <f>VLOOKUP(A2031,'Hospitalisation Details'!A2029:I4372,9,FALSE)</f>
        <v>#N/A</v>
      </c>
      <c r="Q2031" s="15" t="e">
        <f>VLOOKUP(A2031,'Hospitalisation Details'!A2029:K4372,11,FALSE)</f>
        <v>#N/A</v>
      </c>
    </row>
    <row r="2032" spans="1:17" ht="15.6" x14ac:dyDescent="0.3">
      <c r="A2032" s="78" t="s">
        <v>337</v>
      </c>
      <c r="B2032" s="78" t="str">
        <f>VLOOKUP(A2032,'Customer Names'!A2030:C4365,3,FALSE)</f>
        <v>Amany</v>
      </c>
      <c r="C2032" s="91">
        <f>VLOOKUP(A2032,'Medical Examinations'!A2030:H4365,2,FALSE)</f>
        <v>34.865000000000002</v>
      </c>
      <c r="D2032" s="15">
        <f>VLOOKUP(A2032,'Medical Examinations'!A2030:H4365,3,FALSE)</f>
        <v>4.8</v>
      </c>
      <c r="E2032" s="15" t="str">
        <f>VLOOKUP(A2032,'Medical Examinations'!A2030:H4365,4,FALSE)</f>
        <v>No</v>
      </c>
      <c r="F2032" s="15" t="str">
        <f>VLOOKUP(A2032,'Medical Examinations'!A2030:H4365,5,FALSE)</f>
        <v>No</v>
      </c>
      <c r="G2032" s="15" t="str">
        <f>VLOOKUP(A2032,'Medical Examinations'!A2030:H4365,6,FALSE)</f>
        <v>No</v>
      </c>
      <c r="H2032" s="15">
        <f>VLOOKUP(A2032,'Medical Examinations'!A2030:H4365,7,FALSE)</f>
        <v>0</v>
      </c>
      <c r="I2032" s="15" t="str">
        <f>VLOOKUP(A2032,'Medical Examinations'!A2030:H4365,8,FALSE)</f>
        <v>No</v>
      </c>
      <c r="J2032" s="15" t="str">
        <f>VLOOKUP(A2032,'Medical Examinations'!A2030:J4365,9,FALSE)</f>
        <v>OBESITY</v>
      </c>
      <c r="K2032" s="15" t="str">
        <f>VLOOKUP(A2032,'Medical Examinations'!A2030:J4365,10,FALSE)</f>
        <v>NORMAL</v>
      </c>
      <c r="L2032" s="15" t="e">
        <f>VLOOKUP(A2032,'Hospitalisation Details'!A2030:J4373,10,FALSE)</f>
        <v>#N/A</v>
      </c>
      <c r="M2032" s="15" t="e">
        <f>VLOOKUP(A2032,'Hospitalisation Details'!A2030:I4373,6,FALSE)</f>
        <v>#N/A</v>
      </c>
      <c r="N2032" s="15" t="e">
        <f>VLOOKUP(A2032,'Hospitalisation Details'!A2030:I4373,7,FALSE)</f>
        <v>#N/A</v>
      </c>
      <c r="O2032" s="15" t="e">
        <f>VLOOKUP(A2032,'Hospitalisation Details'!A2030:I4373,8,FALSE)</f>
        <v>#N/A</v>
      </c>
      <c r="P2032" s="15" t="e">
        <f>VLOOKUP(A2032,'Hospitalisation Details'!A2030:I4373,9,FALSE)</f>
        <v>#N/A</v>
      </c>
      <c r="Q2032" s="15" t="e">
        <f>VLOOKUP(A2032,'Hospitalisation Details'!A2030:K4373,11,FALSE)</f>
        <v>#N/A</v>
      </c>
    </row>
    <row r="2033" spans="1:17" ht="15.6" x14ac:dyDescent="0.3">
      <c r="A2033" s="78" t="s">
        <v>336</v>
      </c>
      <c r="B2033" s="78" t="str">
        <f>VLOOKUP(A2033,'Customer Names'!A2031:C4366,3,FALSE)</f>
        <v>Kipling</v>
      </c>
      <c r="C2033" s="91">
        <f>VLOOKUP(A2033,'Medical Examinations'!A2031:H4366,2,FALSE)</f>
        <v>28.12</v>
      </c>
      <c r="D2033" s="15">
        <f>VLOOKUP(A2033,'Medical Examinations'!A2031:H4366,3,FALSE)</f>
        <v>5.55</v>
      </c>
      <c r="E2033" s="15" t="str">
        <f>VLOOKUP(A2033,'Medical Examinations'!A2031:H4366,4,FALSE)</f>
        <v>yes</v>
      </c>
      <c r="F2033" s="15" t="str">
        <f>VLOOKUP(A2033,'Medical Examinations'!A2031:H4366,5,FALSE)</f>
        <v>yes</v>
      </c>
      <c r="G2033" s="15" t="str">
        <f>VLOOKUP(A2033,'Medical Examinations'!A2031:H4366,6,FALSE)</f>
        <v>No</v>
      </c>
      <c r="H2033" s="15">
        <f>VLOOKUP(A2033,'Medical Examinations'!A2031:H4366,7,FALSE)</f>
        <v>2</v>
      </c>
      <c r="I2033" s="15" t="str">
        <f>VLOOKUP(A2033,'Medical Examinations'!A2031:H4366,8,FALSE)</f>
        <v>No</v>
      </c>
      <c r="J2033" s="15" t="str">
        <f>VLOOKUP(A2033,'Medical Examinations'!A2031:J4366,9,FALSE)</f>
        <v>OVERWEIGHT</v>
      </c>
      <c r="K2033" s="15" t="str">
        <f>VLOOKUP(A2033,'Medical Examinations'!A2031:J4366,10,FALSE)</f>
        <v>NORMAL</v>
      </c>
      <c r="L2033" s="15" t="e">
        <f>VLOOKUP(A2033,'Hospitalisation Details'!A2031:J4374,10,FALSE)</f>
        <v>#N/A</v>
      </c>
      <c r="M2033" s="15" t="e">
        <f>VLOOKUP(A2033,'Hospitalisation Details'!A2031:I4374,6,FALSE)</f>
        <v>#N/A</v>
      </c>
      <c r="N2033" s="15" t="e">
        <f>VLOOKUP(A2033,'Hospitalisation Details'!A2031:I4374,7,FALSE)</f>
        <v>#N/A</v>
      </c>
      <c r="O2033" s="15" t="e">
        <f>VLOOKUP(A2033,'Hospitalisation Details'!A2031:I4374,8,FALSE)</f>
        <v>#N/A</v>
      </c>
      <c r="P2033" s="15" t="e">
        <f>VLOOKUP(A2033,'Hospitalisation Details'!A2031:I4374,9,FALSE)</f>
        <v>#N/A</v>
      </c>
      <c r="Q2033" s="15" t="e">
        <f>VLOOKUP(A2033,'Hospitalisation Details'!A2031:K4374,11,FALSE)</f>
        <v>#N/A</v>
      </c>
    </row>
    <row r="2034" spans="1:17" ht="15.6" x14ac:dyDescent="0.3">
      <c r="A2034" s="78" t="s">
        <v>335</v>
      </c>
      <c r="B2034" s="78" t="str">
        <f>VLOOKUP(A2034,'Customer Names'!A2032:C4367,3,FALSE)</f>
        <v>Duncan</v>
      </c>
      <c r="C2034" s="91">
        <f>VLOOKUP(A2034,'Medical Examinations'!A2032:H4367,2,FALSE)</f>
        <v>29.45</v>
      </c>
      <c r="D2034" s="15">
        <f>VLOOKUP(A2034,'Medical Examinations'!A2032:H4367,3,FALSE)</f>
        <v>5.24</v>
      </c>
      <c r="E2034" s="15" t="str">
        <f>VLOOKUP(A2034,'Medical Examinations'!A2032:H4367,4,FALSE)</f>
        <v>yes</v>
      </c>
      <c r="F2034" s="15" t="str">
        <f>VLOOKUP(A2034,'Medical Examinations'!A2032:H4367,5,FALSE)</f>
        <v>No</v>
      </c>
      <c r="G2034" s="15" t="str">
        <f>VLOOKUP(A2034,'Medical Examinations'!A2032:H4367,6,FALSE)</f>
        <v>No</v>
      </c>
      <c r="H2034" s="15">
        <f>VLOOKUP(A2034,'Medical Examinations'!A2032:H4367,7,FALSE)</f>
        <v>0</v>
      </c>
      <c r="I2034" s="15" t="str">
        <f>VLOOKUP(A2034,'Medical Examinations'!A2032:H4367,8,FALSE)</f>
        <v>No</v>
      </c>
      <c r="J2034" s="15" t="str">
        <f>VLOOKUP(A2034,'Medical Examinations'!A2032:J4367,9,FALSE)</f>
        <v>OVERWEIGHT</v>
      </c>
      <c r="K2034" s="15" t="str">
        <f>VLOOKUP(A2034,'Medical Examinations'!A2032:J4367,10,FALSE)</f>
        <v>NORMAL</v>
      </c>
      <c r="L2034" s="15" t="e">
        <f>VLOOKUP(A2034,'Hospitalisation Details'!A2032:J4375,10,FALSE)</f>
        <v>#N/A</v>
      </c>
      <c r="M2034" s="15" t="e">
        <f>VLOOKUP(A2034,'Hospitalisation Details'!A2032:I4375,6,FALSE)</f>
        <v>#N/A</v>
      </c>
      <c r="N2034" s="15" t="e">
        <f>VLOOKUP(A2034,'Hospitalisation Details'!A2032:I4375,7,FALSE)</f>
        <v>#N/A</v>
      </c>
      <c r="O2034" s="15" t="e">
        <f>VLOOKUP(A2034,'Hospitalisation Details'!A2032:I4375,8,FALSE)</f>
        <v>#N/A</v>
      </c>
      <c r="P2034" s="15" t="e">
        <f>VLOOKUP(A2034,'Hospitalisation Details'!A2032:I4375,9,FALSE)</f>
        <v>#N/A</v>
      </c>
      <c r="Q2034" s="15" t="e">
        <f>VLOOKUP(A2034,'Hospitalisation Details'!A2032:K4375,11,FALSE)</f>
        <v>#N/A</v>
      </c>
    </row>
    <row r="2035" spans="1:17" ht="15.6" x14ac:dyDescent="0.3">
      <c r="A2035" s="78" t="s">
        <v>334</v>
      </c>
      <c r="B2035" s="78" t="str">
        <f>VLOOKUP(A2035,'Customer Names'!A2033:C4368,3,FALSE)</f>
        <v>Louis C.</v>
      </c>
      <c r="C2035" s="91">
        <f>VLOOKUP(A2035,'Medical Examinations'!A2033:H4368,2,FALSE)</f>
        <v>27.94</v>
      </c>
      <c r="D2035" s="15">
        <f>VLOOKUP(A2035,'Medical Examinations'!A2033:H4368,3,FALSE)</f>
        <v>6.08</v>
      </c>
      <c r="E2035" s="15" t="str">
        <f>VLOOKUP(A2035,'Medical Examinations'!A2033:H4368,4,FALSE)</f>
        <v>No</v>
      </c>
      <c r="F2035" s="15" t="str">
        <f>VLOOKUP(A2035,'Medical Examinations'!A2033:H4368,5,FALSE)</f>
        <v>No</v>
      </c>
      <c r="G2035" s="15" t="str">
        <f>VLOOKUP(A2035,'Medical Examinations'!A2033:H4368,6,FALSE)</f>
        <v>Yes</v>
      </c>
      <c r="H2035" s="15">
        <f>VLOOKUP(A2035,'Medical Examinations'!A2033:H4368,7,FALSE)</f>
        <v>1</v>
      </c>
      <c r="I2035" s="15" t="str">
        <f>VLOOKUP(A2035,'Medical Examinations'!A2033:H4368,8,FALSE)</f>
        <v>No</v>
      </c>
      <c r="J2035" s="15" t="str">
        <f>VLOOKUP(A2035,'Medical Examinations'!A2033:J4368,9,FALSE)</f>
        <v>OVERWEIGHT</v>
      </c>
      <c r="K2035" s="15" t="str">
        <f>VLOOKUP(A2035,'Medical Examinations'!A2033:J4368,10,FALSE)</f>
        <v>PREDIABETES</v>
      </c>
      <c r="L2035" s="15" t="e">
        <f>VLOOKUP(A2035,'Hospitalisation Details'!A2033:J4376,10,FALSE)</f>
        <v>#N/A</v>
      </c>
      <c r="M2035" s="15" t="e">
        <f>VLOOKUP(A2035,'Hospitalisation Details'!A2033:I4376,6,FALSE)</f>
        <v>#N/A</v>
      </c>
      <c r="N2035" s="15" t="e">
        <f>VLOOKUP(A2035,'Hospitalisation Details'!A2033:I4376,7,FALSE)</f>
        <v>#N/A</v>
      </c>
      <c r="O2035" s="15" t="e">
        <f>VLOOKUP(A2035,'Hospitalisation Details'!A2033:I4376,8,FALSE)</f>
        <v>#N/A</v>
      </c>
      <c r="P2035" s="15" t="e">
        <f>VLOOKUP(A2035,'Hospitalisation Details'!A2033:I4376,9,FALSE)</f>
        <v>#N/A</v>
      </c>
      <c r="Q2035" s="15" t="e">
        <f>VLOOKUP(A2035,'Hospitalisation Details'!A2033:K4376,11,FALSE)</f>
        <v>#N/A</v>
      </c>
    </row>
    <row r="2036" spans="1:17" ht="15.6" x14ac:dyDescent="0.3">
      <c r="A2036" s="78" t="s">
        <v>333</v>
      </c>
      <c r="B2036" s="78" t="str">
        <f>VLOOKUP(A2036,'Customer Names'!A2034:C4369,3,FALSE)</f>
        <v>Daniel J</v>
      </c>
      <c r="C2036" s="91">
        <f>VLOOKUP(A2036,'Medical Examinations'!A2034:H4369,2,FALSE)</f>
        <v>27.2</v>
      </c>
      <c r="D2036" s="15">
        <f>VLOOKUP(A2036,'Medical Examinations'!A2034:H4369,3,FALSE)</f>
        <v>5.83</v>
      </c>
      <c r="E2036" s="15" t="str">
        <f>VLOOKUP(A2036,'Medical Examinations'!A2034:H4369,4,FALSE)</f>
        <v>No</v>
      </c>
      <c r="F2036" s="15" t="str">
        <f>VLOOKUP(A2036,'Medical Examinations'!A2034:H4369,5,FALSE)</f>
        <v>No</v>
      </c>
      <c r="G2036" s="15" t="str">
        <f>VLOOKUP(A2036,'Medical Examinations'!A2034:H4369,6,FALSE)</f>
        <v>Yes</v>
      </c>
      <c r="H2036" s="15">
        <f>VLOOKUP(A2036,'Medical Examinations'!A2034:H4369,7,FALSE)</f>
        <v>1</v>
      </c>
      <c r="I2036" s="15" t="str">
        <f>VLOOKUP(A2036,'Medical Examinations'!A2034:H4369,8,FALSE)</f>
        <v>No</v>
      </c>
      <c r="J2036" s="15" t="str">
        <f>VLOOKUP(A2036,'Medical Examinations'!A2034:J4369,9,FALSE)</f>
        <v>OVERWEIGHT</v>
      </c>
      <c r="K2036" s="15" t="str">
        <f>VLOOKUP(A2036,'Medical Examinations'!A2034:J4369,10,FALSE)</f>
        <v>PREDIABETES</v>
      </c>
      <c r="L2036" s="15" t="e">
        <f>VLOOKUP(A2036,'Hospitalisation Details'!A2034:J4377,10,FALSE)</f>
        <v>#N/A</v>
      </c>
      <c r="M2036" s="15" t="e">
        <f>VLOOKUP(A2036,'Hospitalisation Details'!A2034:I4377,6,FALSE)</f>
        <v>#N/A</v>
      </c>
      <c r="N2036" s="15" t="e">
        <f>VLOOKUP(A2036,'Hospitalisation Details'!A2034:I4377,7,FALSE)</f>
        <v>#N/A</v>
      </c>
      <c r="O2036" s="15" t="e">
        <f>VLOOKUP(A2036,'Hospitalisation Details'!A2034:I4377,8,FALSE)</f>
        <v>#N/A</v>
      </c>
      <c r="P2036" s="15" t="e">
        <f>VLOOKUP(A2036,'Hospitalisation Details'!A2034:I4377,9,FALSE)</f>
        <v>#N/A</v>
      </c>
      <c r="Q2036" s="15" t="e">
        <f>VLOOKUP(A2036,'Hospitalisation Details'!A2034:K4377,11,FALSE)</f>
        <v>#N/A</v>
      </c>
    </row>
    <row r="2037" spans="1:17" ht="15.6" x14ac:dyDescent="0.3">
      <c r="A2037" s="78" t="s">
        <v>332</v>
      </c>
      <c r="B2037" s="78" t="str">
        <f>VLOOKUP(A2037,'Customer Names'!A2035:C4370,3,FALSE)</f>
        <v>Ildiko M.</v>
      </c>
      <c r="C2037" s="91">
        <f>VLOOKUP(A2037,'Medical Examinations'!A2035:H4370,2,FALSE)</f>
        <v>33.344999999999999</v>
      </c>
      <c r="D2037" s="15">
        <f>VLOOKUP(A2037,'Medical Examinations'!A2035:H4370,3,FALSE)</f>
        <v>4.29</v>
      </c>
      <c r="E2037" s="15" t="str">
        <f>VLOOKUP(A2037,'Medical Examinations'!A2035:H4370,4,FALSE)</f>
        <v>No</v>
      </c>
      <c r="F2037" s="15" t="str">
        <f>VLOOKUP(A2037,'Medical Examinations'!A2035:H4370,5,FALSE)</f>
        <v>No</v>
      </c>
      <c r="G2037" s="15" t="str">
        <f>VLOOKUP(A2037,'Medical Examinations'!A2035:H4370,6,FALSE)</f>
        <v>No</v>
      </c>
      <c r="H2037" s="15">
        <f>VLOOKUP(A2037,'Medical Examinations'!A2035:H4370,7,FALSE)</f>
        <v>1</v>
      </c>
      <c r="I2037" s="15" t="str">
        <f>VLOOKUP(A2037,'Medical Examinations'!A2035:H4370,8,FALSE)</f>
        <v>No</v>
      </c>
      <c r="J2037" s="15" t="str">
        <f>VLOOKUP(A2037,'Medical Examinations'!A2035:J4370,9,FALSE)</f>
        <v>OBESITY</v>
      </c>
      <c r="K2037" s="15" t="str">
        <f>VLOOKUP(A2037,'Medical Examinations'!A2035:J4370,10,FALSE)</f>
        <v>NORMAL</v>
      </c>
      <c r="L2037" s="15" t="e">
        <f>VLOOKUP(A2037,'Hospitalisation Details'!A2035:J4378,10,FALSE)</f>
        <v>#N/A</v>
      </c>
      <c r="M2037" s="15" t="e">
        <f>VLOOKUP(A2037,'Hospitalisation Details'!A2035:I4378,6,FALSE)</f>
        <v>#N/A</v>
      </c>
      <c r="N2037" s="15" t="e">
        <f>VLOOKUP(A2037,'Hospitalisation Details'!A2035:I4378,7,FALSE)</f>
        <v>#N/A</v>
      </c>
      <c r="O2037" s="15" t="e">
        <f>VLOOKUP(A2037,'Hospitalisation Details'!A2035:I4378,8,FALSE)</f>
        <v>#N/A</v>
      </c>
      <c r="P2037" s="15" t="e">
        <f>VLOOKUP(A2037,'Hospitalisation Details'!A2035:I4378,9,FALSE)</f>
        <v>#N/A</v>
      </c>
      <c r="Q2037" s="15" t="e">
        <f>VLOOKUP(A2037,'Hospitalisation Details'!A2035:K4378,11,FALSE)</f>
        <v>#N/A</v>
      </c>
    </row>
    <row r="2038" spans="1:17" ht="15.6" x14ac:dyDescent="0.3">
      <c r="A2038" s="78" t="s">
        <v>331</v>
      </c>
      <c r="B2038" s="78" t="str">
        <f>VLOOKUP(A2038,'Customer Names'!A2036:C4371,3,FALSE)</f>
        <v>Melinda E.</v>
      </c>
      <c r="C2038" s="91">
        <f>VLOOKUP(A2038,'Medical Examinations'!A2036:H4371,2,FALSE)</f>
        <v>29.925000000000001</v>
      </c>
      <c r="D2038" s="15">
        <f>VLOOKUP(A2038,'Medical Examinations'!A2036:H4371,3,FALSE)</f>
        <v>5.3</v>
      </c>
      <c r="E2038" s="15" t="str">
        <f>VLOOKUP(A2038,'Medical Examinations'!A2036:H4371,4,FALSE)</f>
        <v>No</v>
      </c>
      <c r="F2038" s="15" t="str">
        <f>VLOOKUP(A2038,'Medical Examinations'!A2036:H4371,5,FALSE)</f>
        <v>No</v>
      </c>
      <c r="G2038" s="15" t="str">
        <f>VLOOKUP(A2038,'Medical Examinations'!A2036:H4371,6,FALSE)</f>
        <v>No</v>
      </c>
      <c r="H2038" s="15">
        <f>VLOOKUP(A2038,'Medical Examinations'!A2036:H4371,7,FALSE)</f>
        <v>1</v>
      </c>
      <c r="I2038" s="15" t="str">
        <f>VLOOKUP(A2038,'Medical Examinations'!A2036:H4371,8,FALSE)</f>
        <v>No</v>
      </c>
      <c r="J2038" s="15" t="b">
        <f>VLOOKUP(A2038,'Medical Examinations'!A2036:J4371,9,FALSE)</f>
        <v>0</v>
      </c>
      <c r="K2038" s="15" t="str">
        <f>VLOOKUP(A2038,'Medical Examinations'!A2036:J4371,10,FALSE)</f>
        <v>NORMAL</v>
      </c>
      <c r="L2038" s="15" t="e">
        <f>VLOOKUP(A2038,'Hospitalisation Details'!A2036:J4379,10,FALSE)</f>
        <v>#N/A</v>
      </c>
      <c r="M2038" s="15" t="e">
        <f>VLOOKUP(A2038,'Hospitalisation Details'!A2036:I4379,6,FALSE)</f>
        <v>#N/A</v>
      </c>
      <c r="N2038" s="15" t="e">
        <f>VLOOKUP(A2038,'Hospitalisation Details'!A2036:I4379,7,FALSE)</f>
        <v>#N/A</v>
      </c>
      <c r="O2038" s="15" t="e">
        <f>VLOOKUP(A2038,'Hospitalisation Details'!A2036:I4379,8,FALSE)</f>
        <v>#N/A</v>
      </c>
      <c r="P2038" s="15" t="e">
        <f>VLOOKUP(A2038,'Hospitalisation Details'!A2036:I4379,9,FALSE)</f>
        <v>#N/A</v>
      </c>
      <c r="Q2038" s="15" t="e">
        <f>VLOOKUP(A2038,'Hospitalisation Details'!A2036:K4379,11,FALSE)</f>
        <v>#N/A</v>
      </c>
    </row>
    <row r="2039" spans="1:17" ht="15.6" x14ac:dyDescent="0.3">
      <c r="A2039" s="78" t="s">
        <v>330</v>
      </c>
      <c r="B2039" s="78" t="str">
        <f>VLOOKUP(A2039,'Customer Names'!A2037:C4372,3,FALSE)</f>
        <v>Ashley M</v>
      </c>
      <c r="C2039" s="91">
        <f>VLOOKUP(A2039,'Medical Examinations'!A2037:H4372,2,FALSE)</f>
        <v>24.225000000000001</v>
      </c>
      <c r="D2039" s="15">
        <f>VLOOKUP(A2039,'Medical Examinations'!A2037:H4372,3,FALSE)</f>
        <v>4.42</v>
      </c>
      <c r="E2039" s="15" t="str">
        <f>VLOOKUP(A2039,'Medical Examinations'!A2037:H4372,4,FALSE)</f>
        <v>No</v>
      </c>
      <c r="F2039" s="15" t="str">
        <f>VLOOKUP(A2039,'Medical Examinations'!A2037:H4372,5,FALSE)</f>
        <v>No</v>
      </c>
      <c r="G2039" s="15" t="str">
        <f>VLOOKUP(A2039,'Medical Examinations'!A2037:H4372,6,FALSE)</f>
        <v>No</v>
      </c>
      <c r="H2039" s="15">
        <f>VLOOKUP(A2039,'Medical Examinations'!A2037:H4372,7,FALSE)</f>
        <v>1</v>
      </c>
      <c r="I2039" s="15" t="str">
        <f>VLOOKUP(A2039,'Medical Examinations'!A2037:H4372,8,FALSE)</f>
        <v>No</v>
      </c>
      <c r="J2039" s="15" t="str">
        <f>VLOOKUP(A2039,'Medical Examinations'!A2037:J4372,9,FALSE)</f>
        <v>NORMAL WEIGHT</v>
      </c>
      <c r="K2039" s="15" t="str">
        <f>VLOOKUP(A2039,'Medical Examinations'!A2037:J4372,10,FALSE)</f>
        <v>NORMAL</v>
      </c>
      <c r="L2039" s="15" t="e">
        <f>VLOOKUP(A2039,'Hospitalisation Details'!A2037:J4380,10,FALSE)</f>
        <v>#N/A</v>
      </c>
      <c r="M2039" s="15" t="e">
        <f>VLOOKUP(A2039,'Hospitalisation Details'!A2037:I4380,6,FALSE)</f>
        <v>#N/A</v>
      </c>
      <c r="N2039" s="15" t="e">
        <f>VLOOKUP(A2039,'Hospitalisation Details'!A2037:I4380,7,FALSE)</f>
        <v>#N/A</v>
      </c>
      <c r="O2039" s="15" t="e">
        <f>VLOOKUP(A2039,'Hospitalisation Details'!A2037:I4380,8,FALSE)</f>
        <v>#N/A</v>
      </c>
      <c r="P2039" s="15" t="e">
        <f>VLOOKUP(A2039,'Hospitalisation Details'!A2037:I4380,9,FALSE)</f>
        <v>#N/A</v>
      </c>
      <c r="Q2039" s="15" t="e">
        <f>VLOOKUP(A2039,'Hospitalisation Details'!A2037:K4380,11,FALSE)</f>
        <v>#N/A</v>
      </c>
    </row>
    <row r="2040" spans="1:17" ht="15.6" x14ac:dyDescent="0.3">
      <c r="A2040" s="78" t="s">
        <v>329</v>
      </c>
      <c r="B2040" s="78" t="str">
        <f>VLOOKUP(A2040,'Customer Names'!A2038:C4373,3,FALSE)</f>
        <v>Stephanie</v>
      </c>
      <c r="C2040" s="91">
        <f>VLOOKUP(A2040,'Medical Examinations'!A2038:H4373,2,FALSE)</f>
        <v>29.68</v>
      </c>
      <c r="D2040" s="15">
        <f>VLOOKUP(A2040,'Medical Examinations'!A2038:H4373,3,FALSE)</f>
        <v>5.68</v>
      </c>
      <c r="E2040" s="15" t="str">
        <f>VLOOKUP(A2040,'Medical Examinations'!A2038:H4373,4,FALSE)</f>
        <v>No</v>
      </c>
      <c r="F2040" s="15" t="str">
        <f>VLOOKUP(A2040,'Medical Examinations'!A2038:H4373,5,FALSE)</f>
        <v>yes</v>
      </c>
      <c r="G2040" s="15" t="str">
        <f>VLOOKUP(A2040,'Medical Examinations'!A2038:H4373,6,FALSE)</f>
        <v>No</v>
      </c>
      <c r="H2040" s="15">
        <f>VLOOKUP(A2040,'Medical Examinations'!A2038:H4373,7,FALSE)</f>
        <v>1</v>
      </c>
      <c r="I2040" s="15" t="str">
        <f>VLOOKUP(A2040,'Medical Examinations'!A2038:H4373,8,FALSE)</f>
        <v>No</v>
      </c>
      <c r="J2040" s="15" t="str">
        <f>VLOOKUP(A2040,'Medical Examinations'!A2038:J4373,9,FALSE)</f>
        <v>OVERWEIGHT</v>
      </c>
      <c r="K2040" s="15" t="str">
        <f>VLOOKUP(A2040,'Medical Examinations'!A2038:J4373,10,FALSE)</f>
        <v>NORMAL</v>
      </c>
      <c r="L2040" s="15" t="e">
        <f>VLOOKUP(A2040,'Hospitalisation Details'!A2038:J4381,10,FALSE)</f>
        <v>#N/A</v>
      </c>
      <c r="M2040" s="15" t="e">
        <f>VLOOKUP(A2040,'Hospitalisation Details'!A2038:I4381,6,FALSE)</f>
        <v>#N/A</v>
      </c>
      <c r="N2040" s="15" t="e">
        <f>VLOOKUP(A2040,'Hospitalisation Details'!A2038:I4381,7,FALSE)</f>
        <v>#N/A</v>
      </c>
      <c r="O2040" s="15" t="e">
        <f>VLOOKUP(A2040,'Hospitalisation Details'!A2038:I4381,8,FALSE)</f>
        <v>#N/A</v>
      </c>
      <c r="P2040" s="15" t="e">
        <f>VLOOKUP(A2040,'Hospitalisation Details'!A2038:I4381,9,FALSE)</f>
        <v>#N/A</v>
      </c>
      <c r="Q2040" s="15" t="e">
        <f>VLOOKUP(A2040,'Hospitalisation Details'!A2038:K4381,11,FALSE)</f>
        <v>#N/A</v>
      </c>
    </row>
    <row r="2041" spans="1:17" ht="15.6" x14ac:dyDescent="0.3">
      <c r="A2041" s="78" t="s">
        <v>328</v>
      </c>
      <c r="B2041" s="78" t="str">
        <f>VLOOKUP(A2041,'Customer Names'!A2039:C4374,3,FALSE)</f>
        <v>Sean P.</v>
      </c>
      <c r="C2041" s="91">
        <f>VLOOKUP(A2041,'Medical Examinations'!A2039:H4374,2,FALSE)</f>
        <v>20.614999999999998</v>
      </c>
      <c r="D2041" s="15">
        <f>VLOOKUP(A2041,'Medical Examinations'!A2039:H4374,3,FALSE)</f>
        <v>6.05</v>
      </c>
      <c r="E2041" s="15" t="str">
        <f>VLOOKUP(A2041,'Medical Examinations'!A2039:H4374,4,FALSE)</f>
        <v>No</v>
      </c>
      <c r="F2041" s="15" t="str">
        <f>VLOOKUP(A2041,'Medical Examinations'!A2039:H4374,5,FALSE)</f>
        <v>No</v>
      </c>
      <c r="G2041" s="15" t="str">
        <f>VLOOKUP(A2041,'Medical Examinations'!A2039:H4374,6,FALSE)</f>
        <v>Yes</v>
      </c>
      <c r="H2041" s="15">
        <f>VLOOKUP(A2041,'Medical Examinations'!A2039:H4374,7,FALSE)</f>
        <v>1</v>
      </c>
      <c r="I2041" s="15" t="str">
        <f>VLOOKUP(A2041,'Medical Examinations'!A2039:H4374,8,FALSE)</f>
        <v>No</v>
      </c>
      <c r="J2041" s="15" t="str">
        <f>VLOOKUP(A2041,'Medical Examinations'!A2039:J4374,9,FALSE)</f>
        <v>NORMAL WEIGHT</v>
      </c>
      <c r="K2041" s="15" t="str">
        <f>VLOOKUP(A2041,'Medical Examinations'!A2039:J4374,10,FALSE)</f>
        <v>PREDIABETES</v>
      </c>
      <c r="L2041" s="15" t="e">
        <f>VLOOKUP(A2041,'Hospitalisation Details'!A2039:J4382,10,FALSE)</f>
        <v>#N/A</v>
      </c>
      <c r="M2041" s="15" t="e">
        <f>VLOOKUP(A2041,'Hospitalisation Details'!A2039:I4382,6,FALSE)</f>
        <v>#N/A</v>
      </c>
      <c r="N2041" s="15" t="e">
        <f>VLOOKUP(A2041,'Hospitalisation Details'!A2039:I4382,7,FALSE)</f>
        <v>#N/A</v>
      </c>
      <c r="O2041" s="15" t="e">
        <f>VLOOKUP(A2041,'Hospitalisation Details'!A2039:I4382,8,FALSE)</f>
        <v>#N/A</v>
      </c>
      <c r="P2041" s="15" t="e">
        <f>VLOOKUP(A2041,'Hospitalisation Details'!A2039:I4382,9,FALSE)</f>
        <v>#N/A</v>
      </c>
      <c r="Q2041" s="15" t="e">
        <f>VLOOKUP(A2041,'Hospitalisation Details'!A2039:K4382,11,FALSE)</f>
        <v>#N/A</v>
      </c>
    </row>
    <row r="2042" spans="1:17" ht="15.6" x14ac:dyDescent="0.3">
      <c r="A2042" s="78" t="s">
        <v>327</v>
      </c>
      <c r="B2042" s="78" t="str">
        <f>VLOOKUP(A2042,'Customer Names'!A2040:C4375,3,FALSE)</f>
        <v>Emily G</v>
      </c>
      <c r="C2042" s="91">
        <f>VLOOKUP(A2042,'Medical Examinations'!A2040:H4375,2,FALSE)</f>
        <v>32.119999999999997</v>
      </c>
      <c r="D2042" s="15">
        <f>VLOOKUP(A2042,'Medical Examinations'!A2040:H4375,3,FALSE)</f>
        <v>5.33</v>
      </c>
      <c r="E2042" s="15" t="str">
        <f>VLOOKUP(A2042,'Medical Examinations'!A2040:H4375,4,FALSE)</f>
        <v>No</v>
      </c>
      <c r="F2042" s="15" t="str">
        <f>VLOOKUP(A2042,'Medical Examinations'!A2040:H4375,5,FALSE)</f>
        <v>yes</v>
      </c>
      <c r="G2042" s="15" t="str">
        <f>VLOOKUP(A2042,'Medical Examinations'!A2040:H4375,6,FALSE)</f>
        <v>No</v>
      </c>
      <c r="H2042" s="15">
        <f>VLOOKUP(A2042,'Medical Examinations'!A2040:H4375,7,FALSE)</f>
        <v>1</v>
      </c>
      <c r="I2042" s="15" t="str">
        <f>VLOOKUP(A2042,'Medical Examinations'!A2040:H4375,8,FALSE)</f>
        <v>No</v>
      </c>
      <c r="J2042" s="15" t="str">
        <f>VLOOKUP(A2042,'Medical Examinations'!A2040:J4375,9,FALSE)</f>
        <v>OBESITY</v>
      </c>
      <c r="K2042" s="15" t="str">
        <f>VLOOKUP(A2042,'Medical Examinations'!A2040:J4375,10,FALSE)</f>
        <v>NORMAL</v>
      </c>
      <c r="L2042" s="15" t="e">
        <f>VLOOKUP(A2042,'Hospitalisation Details'!A2040:J4383,10,FALSE)</f>
        <v>#N/A</v>
      </c>
      <c r="M2042" s="15" t="e">
        <f>VLOOKUP(A2042,'Hospitalisation Details'!A2040:I4383,6,FALSE)</f>
        <v>#N/A</v>
      </c>
      <c r="N2042" s="15" t="e">
        <f>VLOOKUP(A2042,'Hospitalisation Details'!A2040:I4383,7,FALSE)</f>
        <v>#N/A</v>
      </c>
      <c r="O2042" s="15" t="e">
        <f>VLOOKUP(A2042,'Hospitalisation Details'!A2040:I4383,8,FALSE)</f>
        <v>#N/A</v>
      </c>
      <c r="P2042" s="15" t="e">
        <f>VLOOKUP(A2042,'Hospitalisation Details'!A2040:I4383,9,FALSE)</f>
        <v>#N/A</v>
      </c>
      <c r="Q2042" s="15" t="e">
        <f>VLOOKUP(A2042,'Hospitalisation Details'!A2040:K4383,11,FALSE)</f>
        <v>#N/A</v>
      </c>
    </row>
    <row r="2043" spans="1:17" ht="15.6" x14ac:dyDescent="0.3">
      <c r="A2043" s="78" t="s">
        <v>326</v>
      </c>
      <c r="B2043" s="78" t="str">
        <f>VLOOKUP(A2043,'Customer Names'!A2041:C4376,3,FALSE)</f>
        <v>Malcolm</v>
      </c>
      <c r="C2043" s="91">
        <f>VLOOKUP(A2043,'Medical Examinations'!A2041:H4376,2,FALSE)</f>
        <v>27.36</v>
      </c>
      <c r="D2043" s="15">
        <f>VLOOKUP(A2043,'Medical Examinations'!A2041:H4376,3,FALSE)</f>
        <v>6.22</v>
      </c>
      <c r="E2043" s="15" t="str">
        <f>VLOOKUP(A2043,'Medical Examinations'!A2041:H4376,4,FALSE)</f>
        <v>No</v>
      </c>
      <c r="F2043" s="15" t="str">
        <f>VLOOKUP(A2043,'Medical Examinations'!A2041:H4376,5,FALSE)</f>
        <v>No</v>
      </c>
      <c r="G2043" s="15" t="str">
        <f>VLOOKUP(A2043,'Medical Examinations'!A2041:H4376,6,FALSE)</f>
        <v>No</v>
      </c>
      <c r="H2043" s="15">
        <f>VLOOKUP(A2043,'Medical Examinations'!A2041:H4376,7,FALSE)</f>
        <v>0</v>
      </c>
      <c r="I2043" s="15" t="str">
        <f>VLOOKUP(A2043,'Medical Examinations'!A2041:H4376,8,FALSE)</f>
        <v>No</v>
      </c>
      <c r="J2043" s="15" t="str">
        <f>VLOOKUP(A2043,'Medical Examinations'!A2041:J4376,9,FALSE)</f>
        <v>OVERWEIGHT</v>
      </c>
      <c r="K2043" s="15" t="str">
        <f>VLOOKUP(A2043,'Medical Examinations'!A2041:J4376,10,FALSE)</f>
        <v>PREDIABETES</v>
      </c>
      <c r="L2043" s="15" t="e">
        <f>VLOOKUP(A2043,'Hospitalisation Details'!A2041:J4384,10,FALSE)</f>
        <v>#N/A</v>
      </c>
      <c r="M2043" s="15" t="e">
        <f>VLOOKUP(A2043,'Hospitalisation Details'!A2041:I4384,6,FALSE)</f>
        <v>#N/A</v>
      </c>
      <c r="N2043" s="15" t="e">
        <f>VLOOKUP(A2043,'Hospitalisation Details'!A2041:I4384,7,FALSE)</f>
        <v>#N/A</v>
      </c>
      <c r="O2043" s="15" t="e">
        <f>VLOOKUP(A2043,'Hospitalisation Details'!A2041:I4384,8,FALSE)</f>
        <v>#N/A</v>
      </c>
      <c r="P2043" s="15" t="e">
        <f>VLOOKUP(A2043,'Hospitalisation Details'!A2041:I4384,9,FALSE)</f>
        <v>#N/A</v>
      </c>
      <c r="Q2043" s="15" t="e">
        <f>VLOOKUP(A2043,'Hospitalisation Details'!A2041:K4384,11,FALSE)</f>
        <v>#N/A</v>
      </c>
    </row>
    <row r="2044" spans="1:17" ht="15.6" x14ac:dyDescent="0.3">
      <c r="A2044" s="78" t="s">
        <v>325</v>
      </c>
      <c r="B2044" s="78" t="str">
        <f>VLOOKUP(A2044,'Customer Names'!A2042:C4377,3,FALSE)</f>
        <v>Danilo</v>
      </c>
      <c r="C2044" s="91">
        <f>VLOOKUP(A2044,'Medical Examinations'!A2042:H4377,2,FALSE)</f>
        <v>17.385000000000002</v>
      </c>
      <c r="D2044" s="15">
        <f>VLOOKUP(A2044,'Medical Examinations'!A2042:H4377,3,FALSE)</f>
        <v>5.84</v>
      </c>
      <c r="E2044" s="15" t="str">
        <f>VLOOKUP(A2044,'Medical Examinations'!A2042:H4377,4,FALSE)</f>
        <v>No</v>
      </c>
      <c r="F2044" s="15" t="str">
        <f>VLOOKUP(A2044,'Medical Examinations'!A2042:H4377,5,FALSE)</f>
        <v>No</v>
      </c>
      <c r="G2044" s="15" t="str">
        <f>VLOOKUP(A2044,'Medical Examinations'!A2042:H4377,6,FALSE)</f>
        <v>No</v>
      </c>
      <c r="H2044" s="15">
        <f>VLOOKUP(A2044,'Medical Examinations'!A2042:H4377,7,FALSE)</f>
        <v>0</v>
      </c>
      <c r="I2044" s="15" t="str">
        <f>VLOOKUP(A2044,'Medical Examinations'!A2042:H4377,8,FALSE)</f>
        <v>No</v>
      </c>
      <c r="J2044" s="15" t="str">
        <f>VLOOKUP(A2044,'Medical Examinations'!A2042:J4377,9,FALSE)</f>
        <v>UNDERWEIGHT</v>
      </c>
      <c r="K2044" s="15" t="str">
        <f>VLOOKUP(A2044,'Medical Examinations'!A2042:J4377,10,FALSE)</f>
        <v>PREDIABETES</v>
      </c>
      <c r="L2044" s="15" t="e">
        <f>VLOOKUP(A2044,'Hospitalisation Details'!A2042:J4385,10,FALSE)</f>
        <v>#N/A</v>
      </c>
      <c r="M2044" s="15" t="e">
        <f>VLOOKUP(A2044,'Hospitalisation Details'!A2042:I4385,6,FALSE)</f>
        <v>#N/A</v>
      </c>
      <c r="N2044" s="15" t="e">
        <f>VLOOKUP(A2044,'Hospitalisation Details'!A2042:I4385,7,FALSE)</f>
        <v>#N/A</v>
      </c>
      <c r="O2044" s="15" t="e">
        <f>VLOOKUP(A2044,'Hospitalisation Details'!A2042:I4385,8,FALSE)</f>
        <v>#N/A</v>
      </c>
      <c r="P2044" s="15" t="e">
        <f>VLOOKUP(A2044,'Hospitalisation Details'!A2042:I4385,9,FALSE)</f>
        <v>#N/A</v>
      </c>
      <c r="Q2044" s="15" t="e">
        <f>VLOOKUP(A2044,'Hospitalisation Details'!A2042:K4385,11,FALSE)</f>
        <v>#N/A</v>
      </c>
    </row>
    <row r="2045" spans="1:17" ht="15.6" x14ac:dyDescent="0.3">
      <c r="A2045" s="78" t="s">
        <v>324</v>
      </c>
      <c r="B2045" s="78" t="str">
        <f>VLOOKUP(A2045,'Customer Names'!A2043:C4378,3,FALSE)</f>
        <v>Mikko</v>
      </c>
      <c r="C2045" s="91">
        <f>VLOOKUP(A2045,'Medical Examinations'!A2043:H4378,2,FALSE)</f>
        <v>30.13</v>
      </c>
      <c r="D2045" s="15">
        <f>VLOOKUP(A2045,'Medical Examinations'!A2043:H4378,3,FALSE)</f>
        <v>5.71</v>
      </c>
      <c r="E2045" s="15" t="str">
        <f>VLOOKUP(A2045,'Medical Examinations'!A2043:H4378,4,FALSE)</f>
        <v>No</v>
      </c>
      <c r="F2045" s="15" t="str">
        <f>VLOOKUP(A2045,'Medical Examinations'!A2043:H4378,5,FALSE)</f>
        <v>yes</v>
      </c>
      <c r="G2045" s="15" t="str">
        <f>VLOOKUP(A2045,'Medical Examinations'!A2043:H4378,6,FALSE)</f>
        <v>No</v>
      </c>
      <c r="H2045" s="15">
        <f>VLOOKUP(A2045,'Medical Examinations'!A2043:H4378,7,FALSE)</f>
        <v>1</v>
      </c>
      <c r="I2045" s="15" t="str">
        <f>VLOOKUP(A2045,'Medical Examinations'!A2043:H4378,8,FALSE)</f>
        <v>No</v>
      </c>
      <c r="J2045" s="15" t="str">
        <f>VLOOKUP(A2045,'Medical Examinations'!A2043:J4378,9,FALSE)</f>
        <v>OBESITY</v>
      </c>
      <c r="K2045" s="15" t="str">
        <f>VLOOKUP(A2045,'Medical Examinations'!A2043:J4378,10,FALSE)</f>
        <v>PREDIABETES</v>
      </c>
      <c r="L2045" s="15" t="e">
        <f>VLOOKUP(A2045,'Hospitalisation Details'!A2043:J4386,10,FALSE)</f>
        <v>#N/A</v>
      </c>
      <c r="M2045" s="15" t="e">
        <f>VLOOKUP(A2045,'Hospitalisation Details'!A2043:I4386,6,FALSE)</f>
        <v>#N/A</v>
      </c>
      <c r="N2045" s="15" t="e">
        <f>VLOOKUP(A2045,'Hospitalisation Details'!A2043:I4386,7,FALSE)</f>
        <v>#N/A</v>
      </c>
      <c r="O2045" s="15" t="e">
        <f>VLOOKUP(A2045,'Hospitalisation Details'!A2043:I4386,8,FALSE)</f>
        <v>#N/A</v>
      </c>
      <c r="P2045" s="15" t="e">
        <f>VLOOKUP(A2045,'Hospitalisation Details'!A2043:I4386,9,FALSE)</f>
        <v>#N/A</v>
      </c>
      <c r="Q2045" s="15" t="e">
        <f>VLOOKUP(A2045,'Hospitalisation Details'!A2043:K4386,11,FALSE)</f>
        <v>#N/A</v>
      </c>
    </row>
    <row r="2046" spans="1:17" ht="15.6" x14ac:dyDescent="0.3">
      <c r="A2046" s="78" t="s">
        <v>323</v>
      </c>
      <c r="B2046" s="78" t="str">
        <f>VLOOKUP(A2046,'Customer Names'!A2044:C4379,3,FALSE)</f>
        <v>Paula C.</v>
      </c>
      <c r="C2046" s="91">
        <f>VLOOKUP(A2046,'Medical Examinations'!A2044:H4379,2,FALSE)</f>
        <v>25.44</v>
      </c>
      <c r="D2046" s="15">
        <f>VLOOKUP(A2046,'Medical Examinations'!A2044:H4379,3,FALSE)</f>
        <v>6.04</v>
      </c>
      <c r="E2046" s="15" t="str">
        <f>VLOOKUP(A2046,'Medical Examinations'!A2044:H4379,4,FALSE)</f>
        <v>yes</v>
      </c>
      <c r="F2046" s="15" t="str">
        <f>VLOOKUP(A2046,'Medical Examinations'!A2044:H4379,5,FALSE)</f>
        <v>No</v>
      </c>
      <c r="G2046" s="15" t="str">
        <f>VLOOKUP(A2046,'Medical Examinations'!A2044:H4379,6,FALSE)</f>
        <v>Yes</v>
      </c>
      <c r="H2046" s="15">
        <f>VLOOKUP(A2046,'Medical Examinations'!A2044:H4379,7,FALSE)</f>
        <v>1</v>
      </c>
      <c r="I2046" s="15" t="str">
        <f>VLOOKUP(A2046,'Medical Examinations'!A2044:H4379,8,FALSE)</f>
        <v>No</v>
      </c>
      <c r="J2046" s="15" t="str">
        <f>VLOOKUP(A2046,'Medical Examinations'!A2044:J4379,9,FALSE)</f>
        <v>OVERWEIGHT</v>
      </c>
      <c r="K2046" s="15" t="str">
        <f>VLOOKUP(A2046,'Medical Examinations'!A2044:J4379,10,FALSE)</f>
        <v>PREDIABETES</v>
      </c>
      <c r="L2046" s="15" t="e">
        <f>VLOOKUP(A2046,'Hospitalisation Details'!A2044:J4387,10,FALSE)</f>
        <v>#N/A</v>
      </c>
      <c r="M2046" s="15" t="e">
        <f>VLOOKUP(A2046,'Hospitalisation Details'!A2044:I4387,6,FALSE)</f>
        <v>#N/A</v>
      </c>
      <c r="N2046" s="15" t="e">
        <f>VLOOKUP(A2046,'Hospitalisation Details'!A2044:I4387,7,FALSE)</f>
        <v>#N/A</v>
      </c>
      <c r="O2046" s="15" t="e">
        <f>VLOOKUP(A2046,'Hospitalisation Details'!A2044:I4387,8,FALSE)</f>
        <v>#N/A</v>
      </c>
      <c r="P2046" s="15" t="e">
        <f>VLOOKUP(A2046,'Hospitalisation Details'!A2044:I4387,9,FALSE)</f>
        <v>#N/A</v>
      </c>
      <c r="Q2046" s="15" t="e">
        <f>VLOOKUP(A2046,'Hospitalisation Details'!A2044:K4387,11,FALSE)</f>
        <v>#N/A</v>
      </c>
    </row>
    <row r="2047" spans="1:17" ht="15.6" x14ac:dyDescent="0.3">
      <c r="A2047" s="78" t="s">
        <v>322</v>
      </c>
      <c r="B2047" s="78" t="str">
        <f>VLOOKUP(A2047,'Customer Names'!A2045:C4380,3,FALSE)</f>
        <v>Kirsten N.</v>
      </c>
      <c r="C2047" s="91">
        <f>VLOOKUP(A2047,'Medical Examinations'!A2045:H4380,2,FALSE)</f>
        <v>39.805</v>
      </c>
      <c r="D2047" s="15">
        <f>VLOOKUP(A2047,'Medical Examinations'!A2045:H4380,3,FALSE)</f>
        <v>4.38</v>
      </c>
      <c r="E2047" s="15" t="str">
        <f>VLOOKUP(A2047,'Medical Examinations'!A2045:H4380,4,FALSE)</f>
        <v>No</v>
      </c>
      <c r="F2047" s="15" t="str">
        <f>VLOOKUP(A2047,'Medical Examinations'!A2045:H4380,5,FALSE)</f>
        <v>yes</v>
      </c>
      <c r="G2047" s="15" t="str">
        <f>VLOOKUP(A2047,'Medical Examinations'!A2045:H4380,6,FALSE)</f>
        <v>No</v>
      </c>
      <c r="H2047" s="15">
        <f>VLOOKUP(A2047,'Medical Examinations'!A2045:H4380,7,FALSE)</f>
        <v>1</v>
      </c>
      <c r="I2047" s="15" t="str">
        <f>VLOOKUP(A2047,'Medical Examinations'!A2045:H4380,8,FALSE)</f>
        <v>No</v>
      </c>
      <c r="J2047" s="15" t="str">
        <f>VLOOKUP(A2047,'Medical Examinations'!A2045:J4380,9,FALSE)</f>
        <v>OBESITY</v>
      </c>
      <c r="K2047" s="15" t="str">
        <f>VLOOKUP(A2047,'Medical Examinations'!A2045:J4380,10,FALSE)</f>
        <v>NORMAL</v>
      </c>
      <c r="L2047" s="15" t="e">
        <f>VLOOKUP(A2047,'Hospitalisation Details'!A2045:J4388,10,FALSE)</f>
        <v>#N/A</v>
      </c>
      <c r="M2047" s="15" t="e">
        <f>VLOOKUP(A2047,'Hospitalisation Details'!A2045:I4388,6,FALSE)</f>
        <v>#N/A</v>
      </c>
      <c r="N2047" s="15" t="e">
        <f>VLOOKUP(A2047,'Hospitalisation Details'!A2045:I4388,7,FALSE)</f>
        <v>#N/A</v>
      </c>
      <c r="O2047" s="15" t="e">
        <f>VLOOKUP(A2047,'Hospitalisation Details'!A2045:I4388,8,FALSE)</f>
        <v>#N/A</v>
      </c>
      <c r="P2047" s="15" t="e">
        <f>VLOOKUP(A2047,'Hospitalisation Details'!A2045:I4388,9,FALSE)</f>
        <v>#N/A</v>
      </c>
      <c r="Q2047" s="15" t="e">
        <f>VLOOKUP(A2047,'Hospitalisation Details'!A2045:K4388,11,FALSE)</f>
        <v>#N/A</v>
      </c>
    </row>
    <row r="2048" spans="1:17" ht="15.6" x14ac:dyDescent="0.3">
      <c r="A2048" s="78" t="s">
        <v>321</v>
      </c>
      <c r="B2048" s="78" t="str">
        <f>VLOOKUP(A2048,'Customer Names'!A2046:C4381,3,FALSE)</f>
        <v>Christy</v>
      </c>
      <c r="C2048" s="91">
        <f>VLOOKUP(A2048,'Medical Examinations'!A2046:H4381,2,FALSE)</f>
        <v>30.4</v>
      </c>
      <c r="D2048" s="15">
        <f>VLOOKUP(A2048,'Medical Examinations'!A2046:H4381,3,FALSE)</f>
        <v>5.56</v>
      </c>
      <c r="E2048" s="15" t="str">
        <f>VLOOKUP(A2048,'Medical Examinations'!A2046:H4381,4,FALSE)</f>
        <v>yes</v>
      </c>
      <c r="F2048" s="15" t="str">
        <f>VLOOKUP(A2048,'Medical Examinations'!A2046:H4381,5,FALSE)</f>
        <v>yes</v>
      </c>
      <c r="G2048" s="15" t="str">
        <f>VLOOKUP(A2048,'Medical Examinations'!A2046:H4381,6,FALSE)</f>
        <v>No</v>
      </c>
      <c r="H2048" s="15">
        <f>VLOOKUP(A2048,'Medical Examinations'!A2046:H4381,7,FALSE)</f>
        <v>1</v>
      </c>
      <c r="I2048" s="15" t="str">
        <f>VLOOKUP(A2048,'Medical Examinations'!A2046:H4381,8,FALSE)</f>
        <v>No</v>
      </c>
      <c r="J2048" s="15" t="str">
        <f>VLOOKUP(A2048,'Medical Examinations'!A2046:J4381,9,FALSE)</f>
        <v>OBESITY</v>
      </c>
      <c r="K2048" s="15" t="str">
        <f>VLOOKUP(A2048,'Medical Examinations'!A2046:J4381,10,FALSE)</f>
        <v>NORMAL</v>
      </c>
      <c r="L2048" s="15" t="e">
        <f>VLOOKUP(A2048,'Hospitalisation Details'!A2046:J4389,10,FALSE)</f>
        <v>#N/A</v>
      </c>
      <c r="M2048" s="15" t="e">
        <f>VLOOKUP(A2048,'Hospitalisation Details'!A2046:I4389,6,FALSE)</f>
        <v>#N/A</v>
      </c>
      <c r="N2048" s="15" t="e">
        <f>VLOOKUP(A2048,'Hospitalisation Details'!A2046:I4389,7,FALSE)</f>
        <v>#N/A</v>
      </c>
      <c r="O2048" s="15" t="e">
        <f>VLOOKUP(A2048,'Hospitalisation Details'!A2046:I4389,8,FALSE)</f>
        <v>#N/A</v>
      </c>
      <c r="P2048" s="15" t="e">
        <f>VLOOKUP(A2048,'Hospitalisation Details'!A2046:I4389,9,FALSE)</f>
        <v>#N/A</v>
      </c>
      <c r="Q2048" s="15" t="e">
        <f>VLOOKUP(A2048,'Hospitalisation Details'!A2046:K4389,11,FALSE)</f>
        <v>#N/A</v>
      </c>
    </row>
    <row r="2049" spans="1:17" ht="15.6" x14ac:dyDescent="0.3">
      <c r="A2049" s="78" t="s">
        <v>320</v>
      </c>
      <c r="B2049" s="78" t="str">
        <f>VLOOKUP(A2049,'Customer Names'!A2047:C4382,3,FALSE)</f>
        <v>Jennifer</v>
      </c>
      <c r="C2049" s="91">
        <f>VLOOKUP(A2049,'Medical Examinations'!A2047:H4382,2,FALSE)</f>
        <v>23.18</v>
      </c>
      <c r="D2049" s="15">
        <f>VLOOKUP(A2049,'Medical Examinations'!A2047:H4382,3,FALSE)</f>
        <v>4.24</v>
      </c>
      <c r="E2049" s="15" t="str">
        <f>VLOOKUP(A2049,'Medical Examinations'!A2047:H4382,4,FALSE)</f>
        <v>No</v>
      </c>
      <c r="F2049" s="15" t="str">
        <f>VLOOKUP(A2049,'Medical Examinations'!A2047:H4382,5,FALSE)</f>
        <v>yes</v>
      </c>
      <c r="G2049" s="15" t="str">
        <f>VLOOKUP(A2049,'Medical Examinations'!A2047:H4382,6,FALSE)</f>
        <v>No</v>
      </c>
      <c r="H2049" s="15">
        <f>VLOOKUP(A2049,'Medical Examinations'!A2047:H4382,7,FALSE)</f>
        <v>1</v>
      </c>
      <c r="I2049" s="15" t="str">
        <f>VLOOKUP(A2049,'Medical Examinations'!A2047:H4382,8,FALSE)</f>
        <v>No</v>
      </c>
      <c r="J2049" s="15" t="str">
        <f>VLOOKUP(A2049,'Medical Examinations'!A2047:J4382,9,FALSE)</f>
        <v>NORMAL WEIGHT</v>
      </c>
      <c r="K2049" s="15" t="str">
        <f>VLOOKUP(A2049,'Medical Examinations'!A2047:J4382,10,FALSE)</f>
        <v>NORMAL</v>
      </c>
      <c r="L2049" s="15" t="e">
        <f>VLOOKUP(A2049,'Hospitalisation Details'!A2047:J4390,10,FALSE)</f>
        <v>#N/A</v>
      </c>
      <c r="M2049" s="15" t="e">
        <f>VLOOKUP(A2049,'Hospitalisation Details'!A2047:I4390,6,FALSE)</f>
        <v>#N/A</v>
      </c>
      <c r="N2049" s="15" t="e">
        <f>VLOOKUP(A2049,'Hospitalisation Details'!A2047:I4390,7,FALSE)</f>
        <v>#N/A</v>
      </c>
      <c r="O2049" s="15" t="e">
        <f>VLOOKUP(A2049,'Hospitalisation Details'!A2047:I4390,8,FALSE)</f>
        <v>#N/A</v>
      </c>
      <c r="P2049" s="15" t="e">
        <f>VLOOKUP(A2049,'Hospitalisation Details'!A2047:I4390,9,FALSE)</f>
        <v>#N/A</v>
      </c>
      <c r="Q2049" s="15" t="e">
        <f>VLOOKUP(A2049,'Hospitalisation Details'!A2047:K4390,11,FALSE)</f>
        <v>#N/A</v>
      </c>
    </row>
    <row r="2050" spans="1:17" ht="15.6" x14ac:dyDescent="0.3">
      <c r="A2050" s="78" t="s">
        <v>319</v>
      </c>
      <c r="B2050" s="78" t="str">
        <f>VLOOKUP(A2050,'Customer Names'!A2048:C4383,3,FALSE)</f>
        <v>Jingjing</v>
      </c>
      <c r="C2050" s="91">
        <f>VLOOKUP(A2050,'Medical Examinations'!A2048:H4383,2,FALSE)</f>
        <v>39.615000000000002</v>
      </c>
      <c r="D2050" s="15">
        <f>VLOOKUP(A2050,'Medical Examinations'!A2048:H4383,3,FALSE)</f>
        <v>6.32</v>
      </c>
      <c r="E2050" s="15" t="str">
        <f>VLOOKUP(A2050,'Medical Examinations'!A2048:H4383,4,FALSE)</f>
        <v>No</v>
      </c>
      <c r="F2050" s="15" t="str">
        <f>VLOOKUP(A2050,'Medical Examinations'!A2048:H4383,5,FALSE)</f>
        <v>No</v>
      </c>
      <c r="G2050" s="15" t="str">
        <f>VLOOKUP(A2050,'Medical Examinations'!A2048:H4383,6,FALSE)</f>
        <v>Yes</v>
      </c>
      <c r="H2050" s="15">
        <f>VLOOKUP(A2050,'Medical Examinations'!A2048:H4383,7,FALSE)</f>
        <v>1</v>
      </c>
      <c r="I2050" s="15" t="str">
        <f>VLOOKUP(A2050,'Medical Examinations'!A2048:H4383,8,FALSE)</f>
        <v>No</v>
      </c>
      <c r="J2050" s="15" t="str">
        <f>VLOOKUP(A2050,'Medical Examinations'!A2048:J4383,9,FALSE)</f>
        <v>OBESITY</v>
      </c>
      <c r="K2050" s="15" t="str">
        <f>VLOOKUP(A2050,'Medical Examinations'!A2048:J4383,10,FALSE)</f>
        <v>PREDIABETES</v>
      </c>
      <c r="L2050" s="15" t="e">
        <f>VLOOKUP(A2050,'Hospitalisation Details'!A2048:J4391,10,FALSE)</f>
        <v>#N/A</v>
      </c>
      <c r="M2050" s="15" t="e">
        <f>VLOOKUP(A2050,'Hospitalisation Details'!A2048:I4391,6,FALSE)</f>
        <v>#N/A</v>
      </c>
      <c r="N2050" s="15" t="e">
        <f>VLOOKUP(A2050,'Hospitalisation Details'!A2048:I4391,7,FALSE)</f>
        <v>#N/A</v>
      </c>
      <c r="O2050" s="15" t="e">
        <f>VLOOKUP(A2050,'Hospitalisation Details'!A2048:I4391,8,FALSE)</f>
        <v>#N/A</v>
      </c>
      <c r="P2050" s="15" t="e">
        <f>VLOOKUP(A2050,'Hospitalisation Details'!A2048:I4391,9,FALSE)</f>
        <v>#N/A</v>
      </c>
      <c r="Q2050" s="15" t="e">
        <f>VLOOKUP(A2050,'Hospitalisation Details'!A2048:K4391,11,FALSE)</f>
        <v>#N/A</v>
      </c>
    </row>
    <row r="2051" spans="1:17" ht="15.6" x14ac:dyDescent="0.3">
      <c r="A2051" s="78" t="s">
        <v>318</v>
      </c>
      <c r="B2051" s="78" t="str">
        <f>VLOOKUP(A2051,'Customer Names'!A2049:C4384,3,FALSE)</f>
        <v>Morgan</v>
      </c>
      <c r="C2051" s="91">
        <f>VLOOKUP(A2051,'Medical Examinations'!A2049:H4384,2,FALSE)</f>
        <v>30.59</v>
      </c>
      <c r="D2051" s="15">
        <f>VLOOKUP(A2051,'Medical Examinations'!A2049:H4384,3,FALSE)</f>
        <v>6.3</v>
      </c>
      <c r="E2051" s="15" t="str">
        <f>VLOOKUP(A2051,'Medical Examinations'!A2049:H4384,4,FALSE)</f>
        <v>yes</v>
      </c>
      <c r="F2051" s="15" t="str">
        <f>VLOOKUP(A2051,'Medical Examinations'!A2049:H4384,5,FALSE)</f>
        <v>No</v>
      </c>
      <c r="G2051" s="15" t="str">
        <f>VLOOKUP(A2051,'Medical Examinations'!A2049:H4384,6,FALSE)</f>
        <v>Yes</v>
      </c>
      <c r="H2051" s="15">
        <f>VLOOKUP(A2051,'Medical Examinations'!A2049:H4384,7,FALSE)</f>
        <v>1</v>
      </c>
      <c r="I2051" s="15" t="str">
        <f>VLOOKUP(A2051,'Medical Examinations'!A2049:H4384,8,FALSE)</f>
        <v>No</v>
      </c>
      <c r="J2051" s="15" t="str">
        <f>VLOOKUP(A2051,'Medical Examinations'!A2049:J4384,9,FALSE)</f>
        <v>OBESITY</v>
      </c>
      <c r="K2051" s="15" t="str">
        <f>VLOOKUP(A2051,'Medical Examinations'!A2049:J4384,10,FALSE)</f>
        <v>PREDIABETES</v>
      </c>
      <c r="L2051" s="15" t="e">
        <f>VLOOKUP(A2051,'Hospitalisation Details'!A2049:J4392,10,FALSE)</f>
        <v>#N/A</v>
      </c>
      <c r="M2051" s="15" t="e">
        <f>VLOOKUP(A2051,'Hospitalisation Details'!A2049:I4392,6,FALSE)</f>
        <v>#N/A</v>
      </c>
      <c r="N2051" s="15" t="e">
        <f>VLOOKUP(A2051,'Hospitalisation Details'!A2049:I4392,7,FALSE)</f>
        <v>#N/A</v>
      </c>
      <c r="O2051" s="15" t="e">
        <f>VLOOKUP(A2051,'Hospitalisation Details'!A2049:I4392,8,FALSE)</f>
        <v>#N/A</v>
      </c>
      <c r="P2051" s="15" t="e">
        <f>VLOOKUP(A2051,'Hospitalisation Details'!A2049:I4392,9,FALSE)</f>
        <v>#N/A</v>
      </c>
      <c r="Q2051" s="15" t="e">
        <f>VLOOKUP(A2051,'Hospitalisation Details'!A2049:K4392,11,FALSE)</f>
        <v>#N/A</v>
      </c>
    </row>
    <row r="2052" spans="1:17" ht="15.6" x14ac:dyDescent="0.3">
      <c r="A2052" s="78" t="s">
        <v>317</v>
      </c>
      <c r="B2052" s="78" t="str">
        <f>VLOOKUP(A2052,'Customer Names'!A2050:C4385,3,FALSE)</f>
        <v>Patrick J.</v>
      </c>
      <c r="C2052" s="91">
        <f>VLOOKUP(A2052,'Medical Examinations'!A2050:H4385,2,FALSE)</f>
        <v>16.72</v>
      </c>
      <c r="D2052" s="15">
        <f>VLOOKUP(A2052,'Medical Examinations'!A2050:H4385,3,FALSE)</f>
        <v>4.38</v>
      </c>
      <c r="E2052" s="15" t="str">
        <f>VLOOKUP(A2052,'Medical Examinations'!A2050:H4385,4,FALSE)</f>
        <v>yes</v>
      </c>
      <c r="F2052" s="15" t="str">
        <f>VLOOKUP(A2052,'Medical Examinations'!A2050:H4385,5,FALSE)</f>
        <v>No</v>
      </c>
      <c r="G2052" s="15" t="str">
        <f>VLOOKUP(A2052,'Medical Examinations'!A2050:H4385,6,FALSE)</f>
        <v>No</v>
      </c>
      <c r="H2052" s="15">
        <f>VLOOKUP(A2052,'Medical Examinations'!A2050:H4385,7,FALSE)</f>
        <v>1</v>
      </c>
      <c r="I2052" s="15" t="str">
        <f>VLOOKUP(A2052,'Medical Examinations'!A2050:H4385,8,FALSE)</f>
        <v>No</v>
      </c>
      <c r="J2052" s="15" t="str">
        <f>VLOOKUP(A2052,'Medical Examinations'!A2050:J4385,9,FALSE)</f>
        <v>UNDERWEIGHT</v>
      </c>
      <c r="K2052" s="15" t="str">
        <f>VLOOKUP(A2052,'Medical Examinations'!A2050:J4385,10,FALSE)</f>
        <v>NORMAL</v>
      </c>
      <c r="L2052" s="15" t="e">
        <f>VLOOKUP(A2052,'Hospitalisation Details'!A2050:J4393,10,FALSE)</f>
        <v>#N/A</v>
      </c>
      <c r="M2052" s="15" t="e">
        <f>VLOOKUP(A2052,'Hospitalisation Details'!A2050:I4393,6,FALSE)</f>
        <v>#N/A</v>
      </c>
      <c r="N2052" s="15" t="e">
        <f>VLOOKUP(A2052,'Hospitalisation Details'!A2050:I4393,7,FALSE)</f>
        <v>#N/A</v>
      </c>
      <c r="O2052" s="15" t="e">
        <f>VLOOKUP(A2052,'Hospitalisation Details'!A2050:I4393,8,FALSE)</f>
        <v>#N/A</v>
      </c>
      <c r="P2052" s="15" t="e">
        <f>VLOOKUP(A2052,'Hospitalisation Details'!A2050:I4393,9,FALSE)</f>
        <v>#N/A</v>
      </c>
      <c r="Q2052" s="15" t="e">
        <f>VLOOKUP(A2052,'Hospitalisation Details'!A2050:K4393,11,FALSE)</f>
        <v>#N/A</v>
      </c>
    </row>
    <row r="2053" spans="1:17" ht="15.6" x14ac:dyDescent="0.3">
      <c r="A2053" s="78" t="s">
        <v>316</v>
      </c>
      <c r="B2053" s="78" t="str">
        <f>VLOOKUP(A2053,'Customer Names'!A2051:C4386,3,FALSE)</f>
        <v>Frankline</v>
      </c>
      <c r="C2053" s="91">
        <f>VLOOKUP(A2053,'Medical Examinations'!A2051:H4386,2,FALSE)</f>
        <v>26.22</v>
      </c>
      <c r="D2053" s="15">
        <f>VLOOKUP(A2053,'Medical Examinations'!A2051:H4386,3,FALSE)</f>
        <v>4.6500000000000004</v>
      </c>
      <c r="E2053" s="15" t="str">
        <f>VLOOKUP(A2053,'Medical Examinations'!A2051:H4386,4,FALSE)</f>
        <v>yes</v>
      </c>
      <c r="F2053" s="15" t="str">
        <f>VLOOKUP(A2053,'Medical Examinations'!A2051:H4386,5,FALSE)</f>
        <v>No</v>
      </c>
      <c r="G2053" s="15" t="str">
        <f>VLOOKUP(A2053,'Medical Examinations'!A2051:H4386,6,FALSE)</f>
        <v>Yes</v>
      </c>
      <c r="H2053" s="15">
        <f>VLOOKUP(A2053,'Medical Examinations'!A2051:H4386,7,FALSE)</f>
        <v>1</v>
      </c>
      <c r="I2053" s="15" t="str">
        <f>VLOOKUP(A2053,'Medical Examinations'!A2051:H4386,8,FALSE)</f>
        <v>No</v>
      </c>
      <c r="J2053" s="15" t="str">
        <f>VLOOKUP(A2053,'Medical Examinations'!A2051:J4386,9,FALSE)</f>
        <v>OVERWEIGHT</v>
      </c>
      <c r="K2053" s="15" t="str">
        <f>VLOOKUP(A2053,'Medical Examinations'!A2051:J4386,10,FALSE)</f>
        <v>NORMAL</v>
      </c>
      <c r="L2053" s="15" t="e">
        <f>VLOOKUP(A2053,'Hospitalisation Details'!A2051:J4394,10,FALSE)</f>
        <v>#N/A</v>
      </c>
      <c r="M2053" s="15" t="e">
        <f>VLOOKUP(A2053,'Hospitalisation Details'!A2051:I4394,6,FALSE)</f>
        <v>#N/A</v>
      </c>
      <c r="N2053" s="15" t="e">
        <f>VLOOKUP(A2053,'Hospitalisation Details'!A2051:I4394,7,FALSE)</f>
        <v>#N/A</v>
      </c>
      <c r="O2053" s="15" t="e">
        <f>VLOOKUP(A2053,'Hospitalisation Details'!A2051:I4394,8,FALSE)</f>
        <v>#N/A</v>
      </c>
      <c r="P2053" s="15" t="e">
        <f>VLOOKUP(A2053,'Hospitalisation Details'!A2051:I4394,9,FALSE)</f>
        <v>#N/A</v>
      </c>
      <c r="Q2053" s="15" t="e">
        <f>VLOOKUP(A2053,'Hospitalisation Details'!A2051:K4394,11,FALSE)</f>
        <v>#N/A</v>
      </c>
    </row>
    <row r="2054" spans="1:17" ht="15.6" x14ac:dyDescent="0.3">
      <c r="A2054" s="78" t="s">
        <v>315</v>
      </c>
      <c r="B2054" s="78" t="str">
        <f>VLOOKUP(A2054,'Customer Names'!A2052:C4387,3,FALSE)</f>
        <v>Laura T.</v>
      </c>
      <c r="C2054" s="91">
        <f>VLOOKUP(A2054,'Medical Examinations'!A2052:H4387,2,FALSE)</f>
        <v>31.824999999999999</v>
      </c>
      <c r="D2054" s="15">
        <f>VLOOKUP(A2054,'Medical Examinations'!A2052:H4387,3,FALSE)</f>
        <v>4.7</v>
      </c>
      <c r="E2054" s="15" t="str">
        <f>VLOOKUP(A2054,'Medical Examinations'!A2052:H4387,4,FALSE)</f>
        <v>No</v>
      </c>
      <c r="F2054" s="15" t="str">
        <f>VLOOKUP(A2054,'Medical Examinations'!A2052:H4387,5,FALSE)</f>
        <v>No</v>
      </c>
      <c r="G2054" s="15" t="str">
        <f>VLOOKUP(A2054,'Medical Examinations'!A2052:H4387,6,FALSE)</f>
        <v>Yes</v>
      </c>
      <c r="H2054" s="15">
        <f>VLOOKUP(A2054,'Medical Examinations'!A2052:H4387,7,FALSE)</f>
        <v>1</v>
      </c>
      <c r="I2054" s="15" t="str">
        <f>VLOOKUP(A2054,'Medical Examinations'!A2052:H4387,8,FALSE)</f>
        <v>No</v>
      </c>
      <c r="J2054" s="15" t="str">
        <f>VLOOKUP(A2054,'Medical Examinations'!A2052:J4387,9,FALSE)</f>
        <v>OBESITY</v>
      </c>
      <c r="K2054" s="15" t="str">
        <f>VLOOKUP(A2054,'Medical Examinations'!A2052:J4387,10,FALSE)</f>
        <v>NORMAL</v>
      </c>
      <c r="L2054" s="15" t="e">
        <f>VLOOKUP(A2054,'Hospitalisation Details'!A2052:J4395,10,FALSE)</f>
        <v>#N/A</v>
      </c>
      <c r="M2054" s="15" t="e">
        <f>VLOOKUP(A2054,'Hospitalisation Details'!A2052:I4395,6,FALSE)</f>
        <v>#N/A</v>
      </c>
      <c r="N2054" s="15" t="e">
        <f>VLOOKUP(A2054,'Hospitalisation Details'!A2052:I4395,7,FALSE)</f>
        <v>#N/A</v>
      </c>
      <c r="O2054" s="15" t="e">
        <f>VLOOKUP(A2054,'Hospitalisation Details'!A2052:I4395,8,FALSE)</f>
        <v>#N/A</v>
      </c>
      <c r="P2054" s="15" t="e">
        <f>VLOOKUP(A2054,'Hospitalisation Details'!A2052:I4395,9,FALSE)</f>
        <v>#N/A</v>
      </c>
      <c r="Q2054" s="15" t="e">
        <f>VLOOKUP(A2054,'Hospitalisation Details'!A2052:K4395,11,FALSE)</f>
        <v>#N/A</v>
      </c>
    </row>
    <row r="2055" spans="1:17" ht="15.6" x14ac:dyDescent="0.3">
      <c r="A2055" s="78" t="s">
        <v>314</v>
      </c>
      <c r="B2055" s="78" t="str">
        <f>VLOOKUP(A2055,'Customer Names'!A2053:C4388,3,FALSE)</f>
        <v>Natalia</v>
      </c>
      <c r="C2055" s="91">
        <f>VLOOKUP(A2055,'Medical Examinations'!A2053:H4388,2,FALSE)</f>
        <v>25.745000000000001</v>
      </c>
      <c r="D2055" s="15">
        <f>VLOOKUP(A2055,'Medical Examinations'!A2053:H4388,3,FALSE)</f>
        <v>4.34</v>
      </c>
      <c r="E2055" s="15" t="str">
        <f>VLOOKUP(A2055,'Medical Examinations'!A2053:H4388,4,FALSE)</f>
        <v>No</v>
      </c>
      <c r="F2055" s="15" t="str">
        <f>VLOOKUP(A2055,'Medical Examinations'!A2053:H4388,5,FALSE)</f>
        <v>No</v>
      </c>
      <c r="G2055" s="15" t="str">
        <f>VLOOKUP(A2055,'Medical Examinations'!A2053:H4388,6,FALSE)</f>
        <v>Yes</v>
      </c>
      <c r="H2055" s="15">
        <f>VLOOKUP(A2055,'Medical Examinations'!A2053:H4388,7,FALSE)</f>
        <v>1</v>
      </c>
      <c r="I2055" s="15" t="str">
        <f>VLOOKUP(A2055,'Medical Examinations'!A2053:H4388,8,FALSE)</f>
        <v>No</v>
      </c>
      <c r="J2055" s="15" t="str">
        <f>VLOOKUP(A2055,'Medical Examinations'!A2053:J4388,9,FALSE)</f>
        <v>OVERWEIGHT</v>
      </c>
      <c r="K2055" s="15" t="str">
        <f>VLOOKUP(A2055,'Medical Examinations'!A2053:J4388,10,FALSE)</f>
        <v>NORMAL</v>
      </c>
      <c r="L2055" s="15" t="e">
        <f>VLOOKUP(A2055,'Hospitalisation Details'!A2053:J4396,10,FALSE)</f>
        <v>#N/A</v>
      </c>
      <c r="M2055" s="15" t="e">
        <f>VLOOKUP(A2055,'Hospitalisation Details'!A2053:I4396,6,FALSE)</f>
        <v>#N/A</v>
      </c>
      <c r="N2055" s="15" t="e">
        <f>VLOOKUP(A2055,'Hospitalisation Details'!A2053:I4396,7,FALSE)</f>
        <v>#N/A</v>
      </c>
      <c r="O2055" s="15" t="e">
        <f>VLOOKUP(A2055,'Hospitalisation Details'!A2053:I4396,8,FALSE)</f>
        <v>#N/A</v>
      </c>
      <c r="P2055" s="15" t="e">
        <f>VLOOKUP(A2055,'Hospitalisation Details'!A2053:I4396,9,FALSE)</f>
        <v>#N/A</v>
      </c>
      <c r="Q2055" s="15" t="e">
        <f>VLOOKUP(A2055,'Hospitalisation Details'!A2053:K4396,11,FALSE)</f>
        <v>#N/A</v>
      </c>
    </row>
    <row r="2056" spans="1:17" ht="15.6" x14ac:dyDescent="0.3">
      <c r="A2056" s="78" t="s">
        <v>313</v>
      </c>
      <c r="B2056" s="78" t="str">
        <f>VLOOKUP(A2056,'Customer Names'!A2054:C4389,3,FALSE)</f>
        <v>Jennifer L.</v>
      </c>
      <c r="C2056" s="91">
        <f>VLOOKUP(A2056,'Medical Examinations'!A2054:H4389,2,FALSE)</f>
        <v>24.605</v>
      </c>
      <c r="D2056" s="15">
        <f>VLOOKUP(A2056,'Medical Examinations'!A2054:H4389,3,FALSE)</f>
        <v>5.62</v>
      </c>
      <c r="E2056" s="15" t="str">
        <f>VLOOKUP(A2056,'Medical Examinations'!A2054:H4389,4,FALSE)</f>
        <v>No</v>
      </c>
      <c r="F2056" s="15" t="str">
        <f>VLOOKUP(A2056,'Medical Examinations'!A2054:H4389,5,FALSE)</f>
        <v>No</v>
      </c>
      <c r="G2056" s="15" t="str">
        <f>VLOOKUP(A2056,'Medical Examinations'!A2054:H4389,6,FALSE)</f>
        <v>Yes</v>
      </c>
      <c r="H2056" s="15">
        <f>VLOOKUP(A2056,'Medical Examinations'!A2054:H4389,7,FALSE)</f>
        <v>1</v>
      </c>
      <c r="I2056" s="15" t="str">
        <f>VLOOKUP(A2056,'Medical Examinations'!A2054:H4389,8,FALSE)</f>
        <v>No</v>
      </c>
      <c r="J2056" s="15" t="str">
        <f>VLOOKUP(A2056,'Medical Examinations'!A2054:J4389,9,FALSE)</f>
        <v>NORMAL WEIGHT</v>
      </c>
      <c r="K2056" s="15" t="str">
        <f>VLOOKUP(A2056,'Medical Examinations'!A2054:J4389,10,FALSE)</f>
        <v>NORMAL</v>
      </c>
      <c r="L2056" s="15" t="e">
        <f>VLOOKUP(A2056,'Hospitalisation Details'!A2054:J4397,10,FALSE)</f>
        <v>#N/A</v>
      </c>
      <c r="M2056" s="15" t="e">
        <f>VLOOKUP(A2056,'Hospitalisation Details'!A2054:I4397,6,FALSE)</f>
        <v>#N/A</v>
      </c>
      <c r="N2056" s="15" t="e">
        <f>VLOOKUP(A2056,'Hospitalisation Details'!A2054:I4397,7,FALSE)</f>
        <v>#N/A</v>
      </c>
      <c r="O2056" s="15" t="e">
        <f>VLOOKUP(A2056,'Hospitalisation Details'!A2054:I4397,8,FALSE)</f>
        <v>#N/A</v>
      </c>
      <c r="P2056" s="15" t="e">
        <f>VLOOKUP(A2056,'Hospitalisation Details'!A2054:I4397,9,FALSE)</f>
        <v>#N/A</v>
      </c>
      <c r="Q2056" s="15" t="e">
        <f>VLOOKUP(A2056,'Hospitalisation Details'!A2054:K4397,11,FALSE)</f>
        <v>#N/A</v>
      </c>
    </row>
    <row r="2057" spans="1:17" ht="15.6" x14ac:dyDescent="0.3">
      <c r="A2057" s="78" t="s">
        <v>312</v>
      </c>
      <c r="B2057" s="78" t="str">
        <f>VLOOKUP(A2057,'Customer Names'!A2055:C4390,3,FALSE)</f>
        <v>Brooke</v>
      </c>
      <c r="C2057" s="91">
        <f>VLOOKUP(A2057,'Medical Examinations'!A2055:H4390,2,FALSE)</f>
        <v>24.51</v>
      </c>
      <c r="D2057" s="15">
        <f>VLOOKUP(A2057,'Medical Examinations'!A2055:H4390,3,FALSE)</f>
        <v>4.24</v>
      </c>
      <c r="E2057" s="15" t="str">
        <f>VLOOKUP(A2057,'Medical Examinations'!A2055:H4390,4,FALSE)</f>
        <v>No</v>
      </c>
      <c r="F2057" s="15" t="str">
        <f>VLOOKUP(A2057,'Medical Examinations'!A2055:H4390,5,FALSE)</f>
        <v>No</v>
      </c>
      <c r="G2057" s="15" t="str">
        <f>VLOOKUP(A2057,'Medical Examinations'!A2055:H4390,6,FALSE)</f>
        <v>Yes</v>
      </c>
      <c r="H2057" s="15">
        <f>VLOOKUP(A2057,'Medical Examinations'!A2055:H4390,7,FALSE)</f>
        <v>1</v>
      </c>
      <c r="I2057" s="15" t="str">
        <f>VLOOKUP(A2057,'Medical Examinations'!A2055:H4390,8,FALSE)</f>
        <v>No</v>
      </c>
      <c r="J2057" s="15" t="str">
        <f>VLOOKUP(A2057,'Medical Examinations'!A2055:J4390,9,FALSE)</f>
        <v>NORMAL WEIGHT</v>
      </c>
      <c r="K2057" s="15" t="str">
        <f>VLOOKUP(A2057,'Medical Examinations'!A2055:J4390,10,FALSE)</f>
        <v>NORMAL</v>
      </c>
      <c r="L2057" s="15" t="e">
        <f>VLOOKUP(A2057,'Hospitalisation Details'!A2055:J4398,10,FALSE)</f>
        <v>#N/A</v>
      </c>
      <c r="M2057" s="15" t="e">
        <f>VLOOKUP(A2057,'Hospitalisation Details'!A2055:I4398,6,FALSE)</f>
        <v>#N/A</v>
      </c>
      <c r="N2057" s="15" t="e">
        <f>VLOOKUP(A2057,'Hospitalisation Details'!A2055:I4398,7,FALSE)</f>
        <v>#N/A</v>
      </c>
      <c r="O2057" s="15" t="e">
        <f>VLOOKUP(A2057,'Hospitalisation Details'!A2055:I4398,8,FALSE)</f>
        <v>#N/A</v>
      </c>
      <c r="P2057" s="15" t="e">
        <f>VLOOKUP(A2057,'Hospitalisation Details'!A2055:I4398,9,FALSE)</f>
        <v>#N/A</v>
      </c>
      <c r="Q2057" s="15" t="e">
        <f>VLOOKUP(A2057,'Hospitalisation Details'!A2055:K4398,11,FALSE)</f>
        <v>#N/A</v>
      </c>
    </row>
    <row r="2058" spans="1:17" ht="15.6" x14ac:dyDescent="0.3">
      <c r="A2058" s="78" t="s">
        <v>311</v>
      </c>
      <c r="B2058" s="78" t="str">
        <f>VLOOKUP(A2058,'Customer Names'!A2056:C4391,3,FALSE)</f>
        <v>Jeremy M</v>
      </c>
      <c r="C2058" s="91">
        <f>VLOOKUP(A2058,'Medical Examinations'!A2056:H4391,2,FALSE)</f>
        <v>31.065000000000001</v>
      </c>
      <c r="D2058" s="15">
        <f>VLOOKUP(A2058,'Medical Examinations'!A2056:H4391,3,FALSE)</f>
        <v>4.57</v>
      </c>
      <c r="E2058" s="15" t="str">
        <f>VLOOKUP(A2058,'Medical Examinations'!A2056:H4391,4,FALSE)</f>
        <v>yes</v>
      </c>
      <c r="F2058" s="15" t="str">
        <f>VLOOKUP(A2058,'Medical Examinations'!A2056:H4391,5,FALSE)</f>
        <v>No</v>
      </c>
      <c r="G2058" s="15" t="str">
        <f>VLOOKUP(A2058,'Medical Examinations'!A2056:H4391,6,FALSE)</f>
        <v>No</v>
      </c>
      <c r="H2058" s="15">
        <f>VLOOKUP(A2058,'Medical Examinations'!A2056:H4391,7,FALSE)</f>
        <v>0</v>
      </c>
      <c r="I2058" s="15" t="str">
        <f>VLOOKUP(A2058,'Medical Examinations'!A2056:H4391,8,FALSE)</f>
        <v>No</v>
      </c>
      <c r="J2058" s="15" t="str">
        <f>VLOOKUP(A2058,'Medical Examinations'!A2056:J4391,9,FALSE)</f>
        <v>OBESITY</v>
      </c>
      <c r="K2058" s="15" t="str">
        <f>VLOOKUP(A2058,'Medical Examinations'!A2056:J4391,10,FALSE)</f>
        <v>NORMAL</v>
      </c>
      <c r="L2058" s="15" t="e">
        <f>VLOOKUP(A2058,'Hospitalisation Details'!A2056:J4399,10,FALSE)</f>
        <v>#N/A</v>
      </c>
      <c r="M2058" s="15" t="e">
        <f>VLOOKUP(A2058,'Hospitalisation Details'!A2056:I4399,6,FALSE)</f>
        <v>#N/A</v>
      </c>
      <c r="N2058" s="15" t="e">
        <f>VLOOKUP(A2058,'Hospitalisation Details'!A2056:I4399,7,FALSE)</f>
        <v>#N/A</v>
      </c>
      <c r="O2058" s="15" t="e">
        <f>VLOOKUP(A2058,'Hospitalisation Details'!A2056:I4399,8,FALSE)</f>
        <v>#N/A</v>
      </c>
      <c r="P2058" s="15" t="e">
        <f>VLOOKUP(A2058,'Hospitalisation Details'!A2056:I4399,9,FALSE)</f>
        <v>#N/A</v>
      </c>
      <c r="Q2058" s="15" t="e">
        <f>VLOOKUP(A2058,'Hospitalisation Details'!A2056:K4399,11,FALSE)</f>
        <v>#N/A</v>
      </c>
    </row>
    <row r="2059" spans="1:17" ht="15.6" x14ac:dyDescent="0.3">
      <c r="A2059" s="78" t="s">
        <v>310</v>
      </c>
      <c r="B2059" s="78" t="str">
        <f>VLOOKUP(A2059,'Customer Names'!A2057:C4392,3,FALSE)</f>
        <v>Megan L.</v>
      </c>
      <c r="C2059" s="91">
        <f>VLOOKUP(A2059,'Medical Examinations'!A2057:H4392,2,FALSE)</f>
        <v>28.12</v>
      </c>
      <c r="D2059" s="15">
        <f>VLOOKUP(A2059,'Medical Examinations'!A2057:H4392,3,FALSE)</f>
        <v>5.05</v>
      </c>
      <c r="E2059" s="15" t="str">
        <f>VLOOKUP(A2059,'Medical Examinations'!A2057:H4392,4,FALSE)</f>
        <v>No</v>
      </c>
      <c r="F2059" s="15" t="str">
        <f>VLOOKUP(A2059,'Medical Examinations'!A2057:H4392,5,FALSE)</f>
        <v>No</v>
      </c>
      <c r="G2059" s="15" t="str">
        <f>VLOOKUP(A2059,'Medical Examinations'!A2057:H4392,6,FALSE)</f>
        <v>No</v>
      </c>
      <c r="H2059" s="15">
        <f>VLOOKUP(A2059,'Medical Examinations'!A2057:H4392,7,FALSE)</f>
        <v>0</v>
      </c>
      <c r="I2059" s="15" t="str">
        <f>VLOOKUP(A2059,'Medical Examinations'!A2057:H4392,8,FALSE)</f>
        <v>No</v>
      </c>
      <c r="J2059" s="15" t="str">
        <f>VLOOKUP(A2059,'Medical Examinations'!A2057:J4392,9,FALSE)</f>
        <v>OVERWEIGHT</v>
      </c>
      <c r="K2059" s="15" t="str">
        <f>VLOOKUP(A2059,'Medical Examinations'!A2057:J4392,10,FALSE)</f>
        <v>NORMAL</v>
      </c>
      <c r="L2059" s="15" t="e">
        <f>VLOOKUP(A2059,'Hospitalisation Details'!A2057:J4400,10,FALSE)</f>
        <v>#N/A</v>
      </c>
      <c r="M2059" s="15" t="e">
        <f>VLOOKUP(A2059,'Hospitalisation Details'!A2057:I4400,6,FALSE)</f>
        <v>#N/A</v>
      </c>
      <c r="N2059" s="15" t="e">
        <f>VLOOKUP(A2059,'Hospitalisation Details'!A2057:I4400,7,FALSE)</f>
        <v>#N/A</v>
      </c>
      <c r="O2059" s="15" t="e">
        <f>VLOOKUP(A2059,'Hospitalisation Details'!A2057:I4400,8,FALSE)</f>
        <v>#N/A</v>
      </c>
      <c r="P2059" s="15" t="e">
        <f>VLOOKUP(A2059,'Hospitalisation Details'!A2057:I4400,9,FALSE)</f>
        <v>#N/A</v>
      </c>
      <c r="Q2059" s="15" t="e">
        <f>VLOOKUP(A2059,'Hospitalisation Details'!A2057:K4400,11,FALSE)</f>
        <v>#N/A</v>
      </c>
    </row>
    <row r="2060" spans="1:17" ht="15.6" x14ac:dyDescent="0.3">
      <c r="A2060" s="78" t="s">
        <v>309</v>
      </c>
      <c r="B2060" s="78" t="str">
        <f>VLOOKUP(A2060,'Customer Names'!A2058:C4393,3,FALSE)</f>
        <v>Bryan</v>
      </c>
      <c r="C2060" s="91">
        <f>VLOOKUP(A2060,'Medical Examinations'!A2058:H4393,2,FALSE)</f>
        <v>38.06</v>
      </c>
      <c r="D2060" s="15">
        <f>VLOOKUP(A2060,'Medical Examinations'!A2058:H4393,3,FALSE)</f>
        <v>6.16</v>
      </c>
      <c r="E2060" s="15" t="str">
        <f>VLOOKUP(A2060,'Medical Examinations'!A2058:H4393,4,FALSE)</f>
        <v>No</v>
      </c>
      <c r="F2060" s="15" t="str">
        <f>VLOOKUP(A2060,'Medical Examinations'!A2058:H4393,5,FALSE)</f>
        <v>No</v>
      </c>
      <c r="G2060" s="15" t="str">
        <f>VLOOKUP(A2060,'Medical Examinations'!A2058:H4393,6,FALSE)</f>
        <v>No</v>
      </c>
      <c r="H2060" s="15">
        <f>VLOOKUP(A2060,'Medical Examinations'!A2058:H4393,7,FALSE)</f>
        <v>0</v>
      </c>
      <c r="I2060" s="15" t="str">
        <f>VLOOKUP(A2060,'Medical Examinations'!A2058:H4393,8,FALSE)</f>
        <v>No</v>
      </c>
      <c r="J2060" s="15" t="str">
        <f>VLOOKUP(A2060,'Medical Examinations'!A2058:J4393,9,FALSE)</f>
        <v>OBESITY</v>
      </c>
      <c r="K2060" s="15" t="str">
        <f>VLOOKUP(A2060,'Medical Examinations'!A2058:J4393,10,FALSE)</f>
        <v>PREDIABETES</v>
      </c>
      <c r="L2060" s="15" t="e">
        <f>VLOOKUP(A2060,'Hospitalisation Details'!A2058:J4401,10,FALSE)</f>
        <v>#N/A</v>
      </c>
      <c r="M2060" s="15" t="e">
        <f>VLOOKUP(A2060,'Hospitalisation Details'!A2058:I4401,6,FALSE)</f>
        <v>#N/A</v>
      </c>
      <c r="N2060" s="15" t="e">
        <f>VLOOKUP(A2060,'Hospitalisation Details'!A2058:I4401,7,FALSE)</f>
        <v>#N/A</v>
      </c>
      <c r="O2060" s="15" t="e">
        <f>VLOOKUP(A2060,'Hospitalisation Details'!A2058:I4401,8,FALSE)</f>
        <v>#N/A</v>
      </c>
      <c r="P2060" s="15" t="e">
        <f>VLOOKUP(A2060,'Hospitalisation Details'!A2058:I4401,9,FALSE)</f>
        <v>#N/A</v>
      </c>
      <c r="Q2060" s="15" t="e">
        <f>VLOOKUP(A2060,'Hospitalisation Details'!A2058:K4401,11,FALSE)</f>
        <v>#N/A</v>
      </c>
    </row>
    <row r="2061" spans="1:17" ht="15.6" x14ac:dyDescent="0.3">
      <c r="A2061" s="78" t="s">
        <v>308</v>
      </c>
      <c r="B2061" s="78" t="str">
        <f>VLOOKUP(A2061,'Customer Names'!A2059:C4394,3,FALSE)</f>
        <v>Marny</v>
      </c>
      <c r="C2061" s="91">
        <f>VLOOKUP(A2061,'Medical Examinations'!A2059:H4394,2,FALSE)</f>
        <v>24.96</v>
      </c>
      <c r="D2061" s="15">
        <f>VLOOKUP(A2061,'Medical Examinations'!A2059:H4394,3,FALSE)</f>
        <v>4.57</v>
      </c>
      <c r="E2061" s="15" t="str">
        <f>VLOOKUP(A2061,'Medical Examinations'!A2059:H4394,4,FALSE)</f>
        <v>No</v>
      </c>
      <c r="F2061" s="15" t="str">
        <f>VLOOKUP(A2061,'Medical Examinations'!A2059:H4394,5,FALSE)</f>
        <v>No</v>
      </c>
      <c r="G2061" s="15" t="str">
        <f>VLOOKUP(A2061,'Medical Examinations'!A2059:H4394,6,FALSE)</f>
        <v>No</v>
      </c>
      <c r="H2061" s="15">
        <f>VLOOKUP(A2061,'Medical Examinations'!A2059:H4394,7,FALSE)</f>
        <v>0</v>
      </c>
      <c r="I2061" s="15" t="str">
        <f>VLOOKUP(A2061,'Medical Examinations'!A2059:H4394,8,FALSE)</f>
        <v>No</v>
      </c>
      <c r="J2061" s="15" t="b">
        <f>VLOOKUP(A2061,'Medical Examinations'!A2059:J4394,9,FALSE)</f>
        <v>0</v>
      </c>
      <c r="K2061" s="15" t="str">
        <f>VLOOKUP(A2061,'Medical Examinations'!A2059:J4394,10,FALSE)</f>
        <v>NORMAL</v>
      </c>
      <c r="L2061" s="15" t="e">
        <f>VLOOKUP(A2061,'Hospitalisation Details'!A2059:J4402,10,FALSE)</f>
        <v>#N/A</v>
      </c>
      <c r="M2061" s="15" t="e">
        <f>VLOOKUP(A2061,'Hospitalisation Details'!A2059:I4402,6,FALSE)</f>
        <v>#N/A</v>
      </c>
      <c r="N2061" s="15" t="e">
        <f>VLOOKUP(A2061,'Hospitalisation Details'!A2059:I4402,7,FALSE)</f>
        <v>#N/A</v>
      </c>
      <c r="O2061" s="15" t="e">
        <f>VLOOKUP(A2061,'Hospitalisation Details'!A2059:I4402,8,FALSE)</f>
        <v>#N/A</v>
      </c>
      <c r="P2061" s="15" t="e">
        <f>VLOOKUP(A2061,'Hospitalisation Details'!A2059:I4402,9,FALSE)</f>
        <v>#N/A</v>
      </c>
      <c r="Q2061" s="15" t="e">
        <f>VLOOKUP(A2061,'Hospitalisation Details'!A2059:K4402,11,FALSE)</f>
        <v>#N/A</v>
      </c>
    </row>
    <row r="2062" spans="1:17" ht="15.6" x14ac:dyDescent="0.3">
      <c r="A2062" s="78" t="s">
        <v>307</v>
      </c>
      <c r="B2062" s="78" t="str">
        <f>VLOOKUP(A2062,'Customer Names'!A2060:C4395,3,FALSE)</f>
        <v>Marc</v>
      </c>
      <c r="C2062" s="91">
        <f>VLOOKUP(A2062,'Medical Examinations'!A2060:H4395,2,FALSE)</f>
        <v>17.670000000000002</v>
      </c>
      <c r="D2062" s="15">
        <f>VLOOKUP(A2062,'Medical Examinations'!A2060:H4395,3,FALSE)</f>
        <v>5.53</v>
      </c>
      <c r="E2062" s="15" t="str">
        <f>VLOOKUP(A2062,'Medical Examinations'!A2060:H4395,4,FALSE)</f>
        <v>yes</v>
      </c>
      <c r="F2062" s="15" t="str">
        <f>VLOOKUP(A2062,'Medical Examinations'!A2060:H4395,5,FALSE)</f>
        <v>No</v>
      </c>
      <c r="G2062" s="15" t="str">
        <f>VLOOKUP(A2062,'Medical Examinations'!A2060:H4395,6,FALSE)</f>
        <v>No</v>
      </c>
      <c r="H2062" s="15">
        <f>VLOOKUP(A2062,'Medical Examinations'!A2060:H4395,7,FALSE)</f>
        <v>0</v>
      </c>
      <c r="I2062" s="15" t="str">
        <f>VLOOKUP(A2062,'Medical Examinations'!A2060:H4395,8,FALSE)</f>
        <v>No</v>
      </c>
      <c r="J2062" s="15" t="str">
        <f>VLOOKUP(A2062,'Medical Examinations'!A2060:J4395,9,FALSE)</f>
        <v>UNDERWEIGHT</v>
      </c>
      <c r="K2062" s="15" t="str">
        <f>VLOOKUP(A2062,'Medical Examinations'!A2060:J4395,10,FALSE)</f>
        <v>NORMAL</v>
      </c>
      <c r="L2062" s="15" t="e">
        <f>VLOOKUP(A2062,'Hospitalisation Details'!A2060:J4403,10,FALSE)</f>
        <v>#N/A</v>
      </c>
      <c r="M2062" s="15" t="e">
        <f>VLOOKUP(A2062,'Hospitalisation Details'!A2060:I4403,6,FALSE)</f>
        <v>#N/A</v>
      </c>
      <c r="N2062" s="15" t="e">
        <f>VLOOKUP(A2062,'Hospitalisation Details'!A2060:I4403,7,FALSE)</f>
        <v>#N/A</v>
      </c>
      <c r="O2062" s="15" t="e">
        <f>VLOOKUP(A2062,'Hospitalisation Details'!A2060:I4403,8,FALSE)</f>
        <v>#N/A</v>
      </c>
      <c r="P2062" s="15" t="e">
        <f>VLOOKUP(A2062,'Hospitalisation Details'!A2060:I4403,9,FALSE)</f>
        <v>#N/A</v>
      </c>
      <c r="Q2062" s="15" t="e">
        <f>VLOOKUP(A2062,'Hospitalisation Details'!A2060:K4403,11,FALSE)</f>
        <v>#N/A</v>
      </c>
    </row>
    <row r="2063" spans="1:17" ht="15.6" x14ac:dyDescent="0.3">
      <c r="A2063" s="78" t="s">
        <v>306</v>
      </c>
      <c r="B2063" s="78" t="str">
        <f>VLOOKUP(A2063,'Customer Names'!A2061:C4396,3,FALSE)</f>
        <v>Benjamin L</v>
      </c>
      <c r="C2063" s="91">
        <f>VLOOKUP(A2063,'Medical Examinations'!A2061:H4396,2,FALSE)</f>
        <v>31.35</v>
      </c>
      <c r="D2063" s="15">
        <f>VLOOKUP(A2063,'Medical Examinations'!A2061:H4396,3,FALSE)</f>
        <v>5.84</v>
      </c>
      <c r="E2063" s="15" t="str">
        <f>VLOOKUP(A2063,'Medical Examinations'!A2061:H4396,4,FALSE)</f>
        <v>No</v>
      </c>
      <c r="F2063" s="15" t="str">
        <f>VLOOKUP(A2063,'Medical Examinations'!A2061:H4396,5,FALSE)</f>
        <v>yes</v>
      </c>
      <c r="G2063" s="15" t="str">
        <f>VLOOKUP(A2063,'Medical Examinations'!A2061:H4396,6,FALSE)</f>
        <v>No</v>
      </c>
      <c r="H2063" s="15">
        <f>VLOOKUP(A2063,'Medical Examinations'!A2061:H4396,7,FALSE)</f>
        <v>1</v>
      </c>
      <c r="I2063" s="15" t="str">
        <f>VLOOKUP(A2063,'Medical Examinations'!A2061:H4396,8,FALSE)</f>
        <v>No</v>
      </c>
      <c r="J2063" s="15" t="str">
        <f>VLOOKUP(A2063,'Medical Examinations'!A2061:J4396,9,FALSE)</f>
        <v>OBESITY</v>
      </c>
      <c r="K2063" s="15" t="str">
        <f>VLOOKUP(A2063,'Medical Examinations'!A2061:J4396,10,FALSE)</f>
        <v>PREDIABETES</v>
      </c>
      <c r="L2063" s="15" t="e">
        <f>VLOOKUP(A2063,'Hospitalisation Details'!A2061:J4404,10,FALSE)</f>
        <v>#N/A</v>
      </c>
      <c r="M2063" s="15" t="e">
        <f>VLOOKUP(A2063,'Hospitalisation Details'!A2061:I4404,6,FALSE)</f>
        <v>#N/A</v>
      </c>
      <c r="N2063" s="15" t="e">
        <f>VLOOKUP(A2063,'Hospitalisation Details'!A2061:I4404,7,FALSE)</f>
        <v>#N/A</v>
      </c>
      <c r="O2063" s="15" t="e">
        <f>VLOOKUP(A2063,'Hospitalisation Details'!A2061:I4404,8,FALSE)</f>
        <v>#N/A</v>
      </c>
      <c r="P2063" s="15" t="e">
        <f>VLOOKUP(A2063,'Hospitalisation Details'!A2061:I4404,9,FALSE)</f>
        <v>#N/A</v>
      </c>
      <c r="Q2063" s="15" t="e">
        <f>VLOOKUP(A2063,'Hospitalisation Details'!A2061:K4404,11,FALSE)</f>
        <v>#N/A</v>
      </c>
    </row>
    <row r="2064" spans="1:17" ht="15.6" x14ac:dyDescent="0.3">
      <c r="A2064" s="78" t="s">
        <v>305</v>
      </c>
      <c r="B2064" s="78" t="str">
        <f>VLOOKUP(A2064,'Customer Names'!A2062:C4397,3,FALSE)</f>
        <v>Rob G</v>
      </c>
      <c r="C2064" s="91">
        <f>VLOOKUP(A2064,'Medical Examinations'!A2062:H4397,2,FALSE)</f>
        <v>28.31</v>
      </c>
      <c r="D2064" s="15">
        <f>VLOOKUP(A2064,'Medical Examinations'!A2062:H4397,3,FALSE)</f>
        <v>6.41</v>
      </c>
      <c r="E2064" s="15" t="str">
        <f>VLOOKUP(A2064,'Medical Examinations'!A2062:H4397,4,FALSE)</f>
        <v>No</v>
      </c>
      <c r="F2064" s="15" t="str">
        <f>VLOOKUP(A2064,'Medical Examinations'!A2062:H4397,5,FALSE)</f>
        <v>yes</v>
      </c>
      <c r="G2064" s="15" t="str">
        <f>VLOOKUP(A2064,'Medical Examinations'!A2062:H4397,6,FALSE)</f>
        <v>No</v>
      </c>
      <c r="H2064" s="15">
        <f>VLOOKUP(A2064,'Medical Examinations'!A2062:H4397,7,FALSE)</f>
        <v>1</v>
      </c>
      <c r="I2064" s="15" t="str">
        <f>VLOOKUP(A2064,'Medical Examinations'!A2062:H4397,8,FALSE)</f>
        <v>No</v>
      </c>
      <c r="J2064" s="15" t="str">
        <f>VLOOKUP(A2064,'Medical Examinations'!A2062:J4397,9,FALSE)</f>
        <v>OVERWEIGHT</v>
      </c>
      <c r="K2064" s="15" t="str">
        <f>VLOOKUP(A2064,'Medical Examinations'!A2062:J4397,10,FALSE)</f>
        <v>DIABETES</v>
      </c>
      <c r="L2064" s="15" t="e">
        <f>VLOOKUP(A2064,'Hospitalisation Details'!A2062:J4405,10,FALSE)</f>
        <v>#N/A</v>
      </c>
      <c r="M2064" s="15" t="e">
        <f>VLOOKUP(A2064,'Hospitalisation Details'!A2062:I4405,6,FALSE)</f>
        <v>#N/A</v>
      </c>
      <c r="N2064" s="15" t="e">
        <f>VLOOKUP(A2064,'Hospitalisation Details'!A2062:I4405,7,FALSE)</f>
        <v>#N/A</v>
      </c>
      <c r="O2064" s="15" t="e">
        <f>VLOOKUP(A2064,'Hospitalisation Details'!A2062:I4405,8,FALSE)</f>
        <v>#N/A</v>
      </c>
      <c r="P2064" s="15" t="e">
        <f>VLOOKUP(A2064,'Hospitalisation Details'!A2062:I4405,9,FALSE)</f>
        <v>#N/A</v>
      </c>
      <c r="Q2064" s="15" t="e">
        <f>VLOOKUP(A2064,'Hospitalisation Details'!A2062:K4405,11,FALSE)</f>
        <v>#N/A</v>
      </c>
    </row>
    <row r="2065" spans="1:17" ht="15.6" x14ac:dyDescent="0.3">
      <c r="A2065" s="78" t="s">
        <v>304</v>
      </c>
      <c r="B2065" s="78" t="str">
        <f>VLOOKUP(A2065,'Customer Names'!A2063:C4398,3,FALSE)</f>
        <v>Stefanie A</v>
      </c>
      <c r="C2065" s="91">
        <f>VLOOKUP(A2065,'Medical Examinations'!A2063:H4398,2,FALSE)</f>
        <v>30.3</v>
      </c>
      <c r="D2065" s="15">
        <f>VLOOKUP(A2065,'Medical Examinations'!A2063:H4398,3,FALSE)</f>
        <v>4.7300000000000004</v>
      </c>
      <c r="E2065" s="15" t="str">
        <f>VLOOKUP(A2065,'Medical Examinations'!A2063:H4398,4,FALSE)</f>
        <v>yes</v>
      </c>
      <c r="F2065" s="15" t="str">
        <f>VLOOKUP(A2065,'Medical Examinations'!A2063:H4398,5,FALSE)</f>
        <v>No</v>
      </c>
      <c r="G2065" s="15" t="str">
        <f>VLOOKUP(A2065,'Medical Examinations'!A2063:H4398,6,FALSE)</f>
        <v>Yes</v>
      </c>
      <c r="H2065" s="15">
        <f>VLOOKUP(A2065,'Medical Examinations'!A2063:H4398,7,FALSE)</f>
        <v>1</v>
      </c>
      <c r="I2065" s="15" t="str">
        <f>VLOOKUP(A2065,'Medical Examinations'!A2063:H4398,8,FALSE)</f>
        <v>No</v>
      </c>
      <c r="J2065" s="15" t="str">
        <f>VLOOKUP(A2065,'Medical Examinations'!A2063:J4398,9,FALSE)</f>
        <v>OBESITY</v>
      </c>
      <c r="K2065" s="15" t="str">
        <f>VLOOKUP(A2065,'Medical Examinations'!A2063:J4398,10,FALSE)</f>
        <v>NORMAL</v>
      </c>
      <c r="L2065" s="15" t="e">
        <f>VLOOKUP(A2065,'Hospitalisation Details'!A2063:J4406,10,FALSE)</f>
        <v>#N/A</v>
      </c>
      <c r="M2065" s="15" t="e">
        <f>VLOOKUP(A2065,'Hospitalisation Details'!A2063:I4406,6,FALSE)</f>
        <v>#N/A</v>
      </c>
      <c r="N2065" s="15" t="e">
        <f>VLOOKUP(A2065,'Hospitalisation Details'!A2063:I4406,7,FALSE)</f>
        <v>#N/A</v>
      </c>
      <c r="O2065" s="15" t="e">
        <f>VLOOKUP(A2065,'Hospitalisation Details'!A2063:I4406,8,FALSE)</f>
        <v>#N/A</v>
      </c>
      <c r="P2065" s="15" t="e">
        <f>VLOOKUP(A2065,'Hospitalisation Details'!A2063:I4406,9,FALSE)</f>
        <v>#N/A</v>
      </c>
      <c r="Q2065" s="15" t="e">
        <f>VLOOKUP(A2065,'Hospitalisation Details'!A2063:K4406,11,FALSE)</f>
        <v>#N/A</v>
      </c>
    </row>
    <row r="2066" spans="1:17" ht="15.6" x14ac:dyDescent="0.3">
      <c r="A2066" s="78" t="s">
        <v>303</v>
      </c>
      <c r="B2066" s="78" t="str">
        <f>VLOOKUP(A2066,'Customer Names'!A2064:C4399,3,FALSE)</f>
        <v>Stephanie</v>
      </c>
      <c r="C2066" s="91">
        <f>VLOOKUP(A2066,'Medical Examinations'!A2064:H4399,2,FALSE)</f>
        <v>26.4</v>
      </c>
      <c r="D2066" s="15">
        <f>VLOOKUP(A2066,'Medical Examinations'!A2064:H4399,3,FALSE)</f>
        <v>6.22</v>
      </c>
      <c r="E2066" s="15" t="str">
        <f>VLOOKUP(A2066,'Medical Examinations'!A2064:H4399,4,FALSE)</f>
        <v>yes</v>
      </c>
      <c r="F2066" s="15" t="str">
        <f>VLOOKUP(A2066,'Medical Examinations'!A2064:H4399,5,FALSE)</f>
        <v>No</v>
      </c>
      <c r="G2066" s="15" t="str">
        <f>VLOOKUP(A2066,'Medical Examinations'!A2064:H4399,6,FALSE)</f>
        <v>No</v>
      </c>
      <c r="H2066" s="15">
        <f>VLOOKUP(A2066,'Medical Examinations'!A2064:H4399,7,FALSE)</f>
        <v>0</v>
      </c>
      <c r="I2066" s="15" t="str">
        <f>VLOOKUP(A2066,'Medical Examinations'!A2064:H4399,8,FALSE)</f>
        <v>No</v>
      </c>
      <c r="J2066" s="15" t="str">
        <f>VLOOKUP(A2066,'Medical Examinations'!A2064:J4399,9,FALSE)</f>
        <v>OVERWEIGHT</v>
      </c>
      <c r="K2066" s="15" t="str">
        <f>VLOOKUP(A2066,'Medical Examinations'!A2064:J4399,10,FALSE)</f>
        <v>PREDIABETES</v>
      </c>
      <c r="L2066" s="15" t="e">
        <f>VLOOKUP(A2066,'Hospitalisation Details'!A2064:J4407,10,FALSE)</f>
        <v>#N/A</v>
      </c>
      <c r="M2066" s="15" t="e">
        <f>VLOOKUP(A2066,'Hospitalisation Details'!A2064:I4407,6,FALSE)</f>
        <v>#N/A</v>
      </c>
      <c r="N2066" s="15" t="e">
        <f>VLOOKUP(A2066,'Hospitalisation Details'!A2064:I4407,7,FALSE)</f>
        <v>#N/A</v>
      </c>
      <c r="O2066" s="15" t="e">
        <f>VLOOKUP(A2066,'Hospitalisation Details'!A2064:I4407,8,FALSE)</f>
        <v>#N/A</v>
      </c>
      <c r="P2066" s="15" t="e">
        <f>VLOOKUP(A2066,'Hospitalisation Details'!A2064:I4407,9,FALSE)</f>
        <v>#N/A</v>
      </c>
      <c r="Q2066" s="15" t="e">
        <f>VLOOKUP(A2066,'Hospitalisation Details'!A2064:K4407,11,FALSE)</f>
        <v>#N/A</v>
      </c>
    </row>
    <row r="2067" spans="1:17" ht="15.6" x14ac:dyDescent="0.3">
      <c r="A2067" s="78" t="s">
        <v>302</v>
      </c>
      <c r="B2067" s="78" t="str">
        <f>VLOOKUP(A2067,'Customer Names'!A2065:C4400,3,FALSE)</f>
        <v>Caroline F.</v>
      </c>
      <c r="C2067" s="91">
        <f>VLOOKUP(A2067,'Medical Examinations'!A2065:H4400,2,FALSE)</f>
        <v>22.135000000000002</v>
      </c>
      <c r="D2067" s="15">
        <f>VLOOKUP(A2067,'Medical Examinations'!A2065:H4400,3,FALSE)</f>
        <v>4.46</v>
      </c>
      <c r="E2067" s="15" t="str">
        <f>VLOOKUP(A2067,'Medical Examinations'!A2065:H4400,4,FALSE)</f>
        <v>yes</v>
      </c>
      <c r="F2067" s="15" t="str">
        <f>VLOOKUP(A2067,'Medical Examinations'!A2065:H4400,5,FALSE)</f>
        <v>No</v>
      </c>
      <c r="G2067" s="15" t="str">
        <f>VLOOKUP(A2067,'Medical Examinations'!A2065:H4400,6,FALSE)</f>
        <v>No</v>
      </c>
      <c r="H2067" s="15">
        <f>VLOOKUP(A2067,'Medical Examinations'!A2065:H4400,7,FALSE)</f>
        <v>0</v>
      </c>
      <c r="I2067" s="15" t="str">
        <f>VLOOKUP(A2067,'Medical Examinations'!A2065:H4400,8,FALSE)</f>
        <v>No</v>
      </c>
      <c r="J2067" s="15" t="str">
        <f>VLOOKUP(A2067,'Medical Examinations'!A2065:J4400,9,FALSE)</f>
        <v>NORMAL WEIGHT</v>
      </c>
      <c r="K2067" s="15" t="str">
        <f>VLOOKUP(A2067,'Medical Examinations'!A2065:J4400,10,FALSE)</f>
        <v>NORMAL</v>
      </c>
      <c r="L2067" s="15" t="e">
        <f>VLOOKUP(A2067,'Hospitalisation Details'!A2065:J4408,10,FALSE)</f>
        <v>#N/A</v>
      </c>
      <c r="M2067" s="15" t="e">
        <f>VLOOKUP(A2067,'Hospitalisation Details'!A2065:I4408,6,FALSE)</f>
        <v>#N/A</v>
      </c>
      <c r="N2067" s="15" t="e">
        <f>VLOOKUP(A2067,'Hospitalisation Details'!A2065:I4408,7,FALSE)</f>
        <v>#N/A</v>
      </c>
      <c r="O2067" s="15" t="e">
        <f>VLOOKUP(A2067,'Hospitalisation Details'!A2065:I4408,8,FALSE)</f>
        <v>#N/A</v>
      </c>
      <c r="P2067" s="15" t="e">
        <f>VLOOKUP(A2067,'Hospitalisation Details'!A2065:I4408,9,FALSE)</f>
        <v>#N/A</v>
      </c>
      <c r="Q2067" s="15" t="e">
        <f>VLOOKUP(A2067,'Hospitalisation Details'!A2065:K4408,11,FALSE)</f>
        <v>#N/A</v>
      </c>
    </row>
    <row r="2068" spans="1:17" ht="15.6" x14ac:dyDescent="0.3">
      <c r="A2068" s="78" t="s">
        <v>301</v>
      </c>
      <c r="B2068" s="78" t="str">
        <f>VLOOKUP(A2068,'Customer Names'!A2066:C4401,3,FALSE)</f>
        <v>Julia J.</v>
      </c>
      <c r="C2068" s="91">
        <f>VLOOKUP(A2068,'Medical Examinations'!A2066:H4401,2,FALSE)</f>
        <v>17.399999999999999</v>
      </c>
      <c r="D2068" s="15">
        <f>VLOOKUP(A2068,'Medical Examinations'!A2066:H4401,3,FALSE)</f>
        <v>4.5</v>
      </c>
      <c r="E2068" s="15" t="str">
        <f>VLOOKUP(A2068,'Medical Examinations'!A2066:H4401,4,FALSE)</f>
        <v>yes</v>
      </c>
      <c r="F2068" s="15" t="str">
        <f>VLOOKUP(A2068,'Medical Examinations'!A2066:H4401,5,FALSE)</f>
        <v>No</v>
      </c>
      <c r="G2068" s="15" t="str">
        <f>VLOOKUP(A2068,'Medical Examinations'!A2066:H4401,6,FALSE)</f>
        <v>No</v>
      </c>
      <c r="H2068" s="15">
        <f>VLOOKUP(A2068,'Medical Examinations'!A2066:H4401,7,FALSE)</f>
        <v>0</v>
      </c>
      <c r="I2068" s="15" t="str">
        <f>VLOOKUP(A2068,'Medical Examinations'!A2066:H4401,8,FALSE)</f>
        <v>No</v>
      </c>
      <c r="J2068" s="15" t="str">
        <f>VLOOKUP(A2068,'Medical Examinations'!A2066:J4401,9,FALSE)</f>
        <v>UNDERWEIGHT</v>
      </c>
      <c r="K2068" s="15" t="str">
        <f>VLOOKUP(A2068,'Medical Examinations'!A2066:J4401,10,FALSE)</f>
        <v>NORMAL</v>
      </c>
      <c r="L2068" s="15" t="e">
        <f>VLOOKUP(A2068,'Hospitalisation Details'!A2066:J4409,10,FALSE)</f>
        <v>#N/A</v>
      </c>
      <c r="M2068" s="15" t="e">
        <f>VLOOKUP(A2068,'Hospitalisation Details'!A2066:I4409,6,FALSE)</f>
        <v>#N/A</v>
      </c>
      <c r="N2068" s="15" t="e">
        <f>VLOOKUP(A2068,'Hospitalisation Details'!A2066:I4409,7,FALSE)</f>
        <v>#N/A</v>
      </c>
      <c r="O2068" s="15" t="e">
        <f>VLOOKUP(A2068,'Hospitalisation Details'!A2066:I4409,8,FALSE)</f>
        <v>#N/A</v>
      </c>
      <c r="P2068" s="15" t="e">
        <f>VLOOKUP(A2068,'Hospitalisation Details'!A2066:I4409,9,FALSE)</f>
        <v>#N/A</v>
      </c>
      <c r="Q2068" s="15" t="e">
        <f>VLOOKUP(A2068,'Hospitalisation Details'!A2066:K4409,11,FALSE)</f>
        <v>#N/A</v>
      </c>
    </row>
    <row r="2069" spans="1:17" ht="15.6" x14ac:dyDescent="0.3">
      <c r="A2069" s="78" t="s">
        <v>299</v>
      </c>
      <c r="B2069" s="78" t="str">
        <f>VLOOKUP(A2069,'Customer Names'!A2067:C4402,3,FALSE)</f>
        <v>Jack</v>
      </c>
      <c r="C2069" s="91">
        <f>VLOOKUP(A2069,'Medical Examinations'!A2067:H4402,2,FALSE)</f>
        <v>28.06</v>
      </c>
      <c r="D2069" s="15">
        <f>VLOOKUP(A2069,'Medical Examinations'!A2067:H4402,3,FALSE)</f>
        <v>8.93</v>
      </c>
      <c r="E2069" s="15" t="str">
        <f>VLOOKUP(A2069,'Medical Examinations'!A2067:H4402,4,FALSE)</f>
        <v>No</v>
      </c>
      <c r="F2069" s="15" t="str">
        <f>VLOOKUP(A2069,'Medical Examinations'!A2067:H4402,5,FALSE)</f>
        <v>No</v>
      </c>
      <c r="G2069" s="15" t="str">
        <f>VLOOKUP(A2069,'Medical Examinations'!A2067:H4402,6,FALSE)</f>
        <v>No</v>
      </c>
      <c r="H2069" s="15">
        <f>VLOOKUP(A2069,'Medical Examinations'!A2067:H4402,7,FALSE)</f>
        <v>0</v>
      </c>
      <c r="I2069" s="15" t="str">
        <f>VLOOKUP(A2069,'Medical Examinations'!A2067:H4402,8,FALSE)</f>
        <v>No</v>
      </c>
      <c r="J2069" s="15" t="str">
        <f>VLOOKUP(A2069,'Medical Examinations'!A2067:J4402,9,FALSE)</f>
        <v>OVERWEIGHT</v>
      </c>
      <c r="K2069" s="15" t="str">
        <f>VLOOKUP(A2069,'Medical Examinations'!A2067:J4402,10,FALSE)</f>
        <v>DIABETES</v>
      </c>
      <c r="L2069" s="15" t="e">
        <f>VLOOKUP(A2069,'Hospitalisation Details'!A2067:J4410,10,FALSE)</f>
        <v>#N/A</v>
      </c>
      <c r="M2069" s="15" t="e">
        <f>VLOOKUP(A2069,'Hospitalisation Details'!A2067:I4410,6,FALSE)</f>
        <v>#N/A</v>
      </c>
      <c r="N2069" s="15" t="e">
        <f>VLOOKUP(A2069,'Hospitalisation Details'!A2067:I4410,7,FALSE)</f>
        <v>#N/A</v>
      </c>
      <c r="O2069" s="15" t="e">
        <f>VLOOKUP(A2069,'Hospitalisation Details'!A2067:I4410,8,FALSE)</f>
        <v>#N/A</v>
      </c>
      <c r="P2069" s="15" t="e">
        <f>VLOOKUP(A2069,'Hospitalisation Details'!A2067:I4410,9,FALSE)</f>
        <v>#N/A</v>
      </c>
      <c r="Q2069" s="15" t="e">
        <f>VLOOKUP(A2069,'Hospitalisation Details'!A2067:K4410,11,FALSE)</f>
        <v>#N/A</v>
      </c>
    </row>
    <row r="2070" spans="1:17" ht="15.6" x14ac:dyDescent="0.3">
      <c r="A2070" s="78" t="s">
        <v>298</v>
      </c>
      <c r="B2070" s="78" t="str">
        <f>VLOOKUP(A2070,'Customer Names'!A2068:C4403,3,FALSE)</f>
        <v>Bernat</v>
      </c>
      <c r="C2070" s="91">
        <f>VLOOKUP(A2070,'Medical Examinations'!A2068:H4403,2,FALSE)</f>
        <v>31.13</v>
      </c>
      <c r="D2070" s="15">
        <f>VLOOKUP(A2070,'Medical Examinations'!A2068:H4403,3,FALSE)</f>
        <v>11.02</v>
      </c>
      <c r="E2070" s="15" t="str">
        <f>VLOOKUP(A2070,'Medical Examinations'!A2068:H4403,4,FALSE)</f>
        <v>No</v>
      </c>
      <c r="F2070" s="15" t="str">
        <f>VLOOKUP(A2070,'Medical Examinations'!A2068:H4403,5,FALSE)</f>
        <v>No</v>
      </c>
      <c r="G2070" s="15" t="str">
        <f>VLOOKUP(A2070,'Medical Examinations'!A2068:H4403,6,FALSE)</f>
        <v>No</v>
      </c>
      <c r="H2070" s="15">
        <f>VLOOKUP(A2070,'Medical Examinations'!A2068:H4403,7,FALSE)</f>
        <v>0</v>
      </c>
      <c r="I2070" s="15" t="str">
        <f>VLOOKUP(A2070,'Medical Examinations'!A2068:H4403,8,FALSE)</f>
        <v>No</v>
      </c>
      <c r="J2070" s="15" t="str">
        <f>VLOOKUP(A2070,'Medical Examinations'!A2068:J4403,9,FALSE)</f>
        <v>OBESITY</v>
      </c>
      <c r="K2070" s="15" t="str">
        <f>VLOOKUP(A2070,'Medical Examinations'!A2068:J4403,10,FALSE)</f>
        <v>DIABETES</v>
      </c>
      <c r="L2070" s="15" t="e">
        <f>VLOOKUP(A2070,'Hospitalisation Details'!A2068:J4411,10,FALSE)</f>
        <v>#N/A</v>
      </c>
      <c r="M2070" s="15" t="e">
        <f>VLOOKUP(A2070,'Hospitalisation Details'!A2068:I4411,6,FALSE)</f>
        <v>#N/A</v>
      </c>
      <c r="N2070" s="15" t="e">
        <f>VLOOKUP(A2070,'Hospitalisation Details'!A2068:I4411,7,FALSE)</f>
        <v>#N/A</v>
      </c>
      <c r="O2070" s="15" t="e">
        <f>VLOOKUP(A2070,'Hospitalisation Details'!A2068:I4411,8,FALSE)</f>
        <v>#N/A</v>
      </c>
      <c r="P2070" s="15" t="e">
        <f>VLOOKUP(A2070,'Hospitalisation Details'!A2068:I4411,9,FALSE)</f>
        <v>#N/A</v>
      </c>
      <c r="Q2070" s="15" t="e">
        <f>VLOOKUP(A2070,'Hospitalisation Details'!A2068:K4411,11,FALSE)</f>
        <v>#N/A</v>
      </c>
    </row>
    <row r="2071" spans="1:17" ht="15.6" x14ac:dyDescent="0.3">
      <c r="A2071" s="78" t="s">
        <v>297</v>
      </c>
      <c r="B2071" s="78" t="str">
        <f>VLOOKUP(A2071,'Customer Names'!A2069:C4404,3,FALSE)</f>
        <v>Hicham</v>
      </c>
      <c r="C2071" s="91">
        <f>VLOOKUP(A2071,'Medical Examinations'!A2069:H4404,2,FALSE)</f>
        <v>18.46</v>
      </c>
      <c r="D2071" s="15">
        <f>VLOOKUP(A2071,'Medical Examinations'!A2069:H4404,3,FALSE)</f>
        <v>5.25</v>
      </c>
      <c r="E2071" s="15" t="str">
        <f>VLOOKUP(A2071,'Medical Examinations'!A2069:H4404,4,FALSE)</f>
        <v>No</v>
      </c>
      <c r="F2071" s="15" t="str">
        <f>VLOOKUP(A2071,'Medical Examinations'!A2069:H4404,5,FALSE)</f>
        <v>No</v>
      </c>
      <c r="G2071" s="15" t="str">
        <f>VLOOKUP(A2071,'Medical Examinations'!A2069:H4404,6,FALSE)</f>
        <v>No</v>
      </c>
      <c r="H2071" s="15">
        <f>VLOOKUP(A2071,'Medical Examinations'!A2069:H4404,7,FALSE)</f>
        <v>0</v>
      </c>
      <c r="I2071" s="15" t="str">
        <f>VLOOKUP(A2071,'Medical Examinations'!A2069:H4404,8,FALSE)</f>
        <v>No</v>
      </c>
      <c r="J2071" s="15" t="str">
        <f>VLOOKUP(A2071,'Medical Examinations'!A2069:J4404,9,FALSE)</f>
        <v>UNDERWEIGHT</v>
      </c>
      <c r="K2071" s="15" t="str">
        <f>VLOOKUP(A2071,'Medical Examinations'!A2069:J4404,10,FALSE)</f>
        <v>NORMAL</v>
      </c>
      <c r="L2071" s="15" t="e">
        <f>VLOOKUP(A2071,'Hospitalisation Details'!A2069:J4412,10,FALSE)</f>
        <v>#N/A</v>
      </c>
      <c r="M2071" s="15" t="e">
        <f>VLOOKUP(A2071,'Hospitalisation Details'!A2069:I4412,6,FALSE)</f>
        <v>#N/A</v>
      </c>
      <c r="N2071" s="15" t="e">
        <f>VLOOKUP(A2071,'Hospitalisation Details'!A2069:I4412,7,FALSE)</f>
        <v>#N/A</v>
      </c>
      <c r="O2071" s="15" t="e">
        <f>VLOOKUP(A2071,'Hospitalisation Details'!A2069:I4412,8,FALSE)</f>
        <v>#N/A</v>
      </c>
      <c r="P2071" s="15" t="e">
        <f>VLOOKUP(A2071,'Hospitalisation Details'!A2069:I4412,9,FALSE)</f>
        <v>#N/A</v>
      </c>
      <c r="Q2071" s="15" t="e">
        <f>VLOOKUP(A2071,'Hospitalisation Details'!A2069:K4412,11,FALSE)</f>
        <v>#N/A</v>
      </c>
    </row>
    <row r="2072" spans="1:17" ht="15.6" x14ac:dyDescent="0.3">
      <c r="A2072" s="78" t="s">
        <v>296</v>
      </c>
      <c r="B2072" s="78" t="str">
        <f>VLOOKUP(A2072,'Customer Names'!A2070:C4405,3,FALSE)</f>
        <v>Sarah</v>
      </c>
      <c r="C2072" s="91">
        <f>VLOOKUP(A2072,'Medical Examinations'!A2070:H4405,2,FALSE)</f>
        <v>17.3</v>
      </c>
      <c r="D2072" s="15">
        <f>VLOOKUP(A2072,'Medical Examinations'!A2070:H4405,3,FALSE)</f>
        <v>4.75</v>
      </c>
      <c r="E2072" s="15" t="str">
        <f>VLOOKUP(A2072,'Medical Examinations'!A2070:H4405,4,FALSE)</f>
        <v>No</v>
      </c>
      <c r="F2072" s="15" t="str">
        <f>VLOOKUP(A2072,'Medical Examinations'!A2070:H4405,5,FALSE)</f>
        <v>No</v>
      </c>
      <c r="G2072" s="15" t="str">
        <f>VLOOKUP(A2072,'Medical Examinations'!A2070:H4405,6,FALSE)</f>
        <v>No</v>
      </c>
      <c r="H2072" s="15">
        <f>VLOOKUP(A2072,'Medical Examinations'!A2070:H4405,7,FALSE)</f>
        <v>0</v>
      </c>
      <c r="I2072" s="15" t="str">
        <f>VLOOKUP(A2072,'Medical Examinations'!A2070:H4405,8,FALSE)</f>
        <v>No</v>
      </c>
      <c r="J2072" s="15" t="str">
        <f>VLOOKUP(A2072,'Medical Examinations'!A2070:J4405,9,FALSE)</f>
        <v>UNDERWEIGHT</v>
      </c>
      <c r="K2072" s="15" t="str">
        <f>VLOOKUP(A2072,'Medical Examinations'!A2070:J4405,10,FALSE)</f>
        <v>NORMAL</v>
      </c>
      <c r="L2072" s="15" t="e">
        <f>VLOOKUP(A2072,'Hospitalisation Details'!A2070:J4413,10,FALSE)</f>
        <v>#N/A</v>
      </c>
      <c r="M2072" s="15" t="e">
        <f>VLOOKUP(A2072,'Hospitalisation Details'!A2070:I4413,6,FALSE)</f>
        <v>#N/A</v>
      </c>
      <c r="N2072" s="15" t="e">
        <f>VLOOKUP(A2072,'Hospitalisation Details'!A2070:I4413,7,FALSE)</f>
        <v>#N/A</v>
      </c>
      <c r="O2072" s="15" t="e">
        <f>VLOOKUP(A2072,'Hospitalisation Details'!A2070:I4413,8,FALSE)</f>
        <v>#N/A</v>
      </c>
      <c r="P2072" s="15" t="e">
        <f>VLOOKUP(A2072,'Hospitalisation Details'!A2070:I4413,9,FALSE)</f>
        <v>#N/A</v>
      </c>
      <c r="Q2072" s="15" t="e">
        <f>VLOOKUP(A2072,'Hospitalisation Details'!A2070:K4413,11,FALSE)</f>
        <v>#N/A</v>
      </c>
    </row>
    <row r="2073" spans="1:17" ht="15.6" x14ac:dyDescent="0.3">
      <c r="A2073" s="78" t="s">
        <v>295</v>
      </c>
      <c r="B2073" s="78" t="str">
        <f>VLOOKUP(A2073,'Customer Names'!A2071:C4406,3,FALSE)</f>
        <v>Anthony S</v>
      </c>
      <c r="C2073" s="91">
        <f>VLOOKUP(A2073,'Medical Examinations'!A2071:H4406,2,FALSE)</f>
        <v>35.625</v>
      </c>
      <c r="D2073" s="15">
        <f>VLOOKUP(A2073,'Medical Examinations'!A2071:H4406,3,FALSE)</f>
        <v>4.68</v>
      </c>
      <c r="E2073" s="15" t="str">
        <f>VLOOKUP(A2073,'Medical Examinations'!A2071:H4406,4,FALSE)</f>
        <v>yes</v>
      </c>
      <c r="F2073" s="15" t="str">
        <f>VLOOKUP(A2073,'Medical Examinations'!A2071:H4406,5,FALSE)</f>
        <v>No</v>
      </c>
      <c r="G2073" s="15" t="str">
        <f>VLOOKUP(A2073,'Medical Examinations'!A2071:H4406,6,FALSE)</f>
        <v>Yes</v>
      </c>
      <c r="H2073" s="15">
        <f>VLOOKUP(A2073,'Medical Examinations'!A2071:H4406,7,FALSE)</f>
        <v>1</v>
      </c>
      <c r="I2073" s="15" t="str">
        <f>VLOOKUP(A2073,'Medical Examinations'!A2071:H4406,8,FALSE)</f>
        <v>No</v>
      </c>
      <c r="J2073" s="15" t="str">
        <f>VLOOKUP(A2073,'Medical Examinations'!A2071:J4406,9,FALSE)</f>
        <v>OBESITY</v>
      </c>
      <c r="K2073" s="15" t="str">
        <f>VLOOKUP(A2073,'Medical Examinations'!A2071:J4406,10,FALSE)</f>
        <v>NORMAL</v>
      </c>
      <c r="L2073" s="15" t="e">
        <f>VLOOKUP(A2073,'Hospitalisation Details'!A2071:J4414,10,FALSE)</f>
        <v>#N/A</v>
      </c>
      <c r="M2073" s="15" t="e">
        <f>VLOOKUP(A2073,'Hospitalisation Details'!A2071:I4414,6,FALSE)</f>
        <v>#N/A</v>
      </c>
      <c r="N2073" s="15" t="e">
        <f>VLOOKUP(A2073,'Hospitalisation Details'!A2071:I4414,7,FALSE)</f>
        <v>#N/A</v>
      </c>
      <c r="O2073" s="15" t="e">
        <f>VLOOKUP(A2073,'Hospitalisation Details'!A2071:I4414,8,FALSE)</f>
        <v>#N/A</v>
      </c>
      <c r="P2073" s="15" t="e">
        <f>VLOOKUP(A2073,'Hospitalisation Details'!A2071:I4414,9,FALSE)</f>
        <v>#N/A</v>
      </c>
      <c r="Q2073" s="15" t="e">
        <f>VLOOKUP(A2073,'Hospitalisation Details'!A2071:K4414,11,FALSE)</f>
        <v>#N/A</v>
      </c>
    </row>
    <row r="2074" spans="1:17" ht="15.6" x14ac:dyDescent="0.3">
      <c r="A2074" s="78" t="s">
        <v>294</v>
      </c>
      <c r="B2074" s="78" t="str">
        <f>VLOOKUP(A2074,'Customer Names'!A2072:C4407,3,FALSE)</f>
        <v>Elisabetta</v>
      </c>
      <c r="C2074" s="91">
        <f>VLOOKUP(A2074,'Medical Examinations'!A2072:H4407,2,FALSE)</f>
        <v>20.234999999999999</v>
      </c>
      <c r="D2074" s="15">
        <f>VLOOKUP(A2074,'Medical Examinations'!A2072:H4407,3,FALSE)</f>
        <v>6.17</v>
      </c>
      <c r="E2074" s="15" t="str">
        <f>VLOOKUP(A2074,'Medical Examinations'!A2072:H4407,4,FALSE)</f>
        <v>yes</v>
      </c>
      <c r="F2074" s="15" t="str">
        <f>VLOOKUP(A2074,'Medical Examinations'!A2072:H4407,5,FALSE)</f>
        <v>yes</v>
      </c>
      <c r="G2074" s="15" t="str">
        <f>VLOOKUP(A2074,'Medical Examinations'!A2072:H4407,6,FALSE)</f>
        <v>No</v>
      </c>
      <c r="H2074" s="15">
        <f>VLOOKUP(A2074,'Medical Examinations'!A2072:H4407,7,FALSE)</f>
        <v>2</v>
      </c>
      <c r="I2074" s="15" t="str">
        <f>VLOOKUP(A2074,'Medical Examinations'!A2072:H4407,8,FALSE)</f>
        <v>No</v>
      </c>
      <c r="J2074" s="15" t="str">
        <f>VLOOKUP(A2074,'Medical Examinations'!A2072:J4407,9,FALSE)</f>
        <v>NORMAL WEIGHT</v>
      </c>
      <c r="K2074" s="15" t="str">
        <f>VLOOKUP(A2074,'Medical Examinations'!A2072:J4407,10,FALSE)</f>
        <v>PREDIABETES</v>
      </c>
      <c r="L2074" s="15" t="e">
        <f>VLOOKUP(A2074,'Hospitalisation Details'!A2072:J4415,10,FALSE)</f>
        <v>#N/A</v>
      </c>
      <c r="M2074" s="15" t="e">
        <f>VLOOKUP(A2074,'Hospitalisation Details'!A2072:I4415,6,FALSE)</f>
        <v>#N/A</v>
      </c>
      <c r="N2074" s="15" t="e">
        <f>VLOOKUP(A2074,'Hospitalisation Details'!A2072:I4415,7,FALSE)</f>
        <v>#N/A</v>
      </c>
      <c r="O2074" s="15" t="e">
        <f>VLOOKUP(A2074,'Hospitalisation Details'!A2072:I4415,8,FALSE)</f>
        <v>#N/A</v>
      </c>
      <c r="P2074" s="15" t="e">
        <f>VLOOKUP(A2074,'Hospitalisation Details'!A2072:I4415,9,FALSE)</f>
        <v>#N/A</v>
      </c>
      <c r="Q2074" s="15" t="e">
        <f>VLOOKUP(A2074,'Hospitalisation Details'!A2072:K4415,11,FALSE)</f>
        <v>#N/A</v>
      </c>
    </row>
    <row r="2075" spans="1:17" ht="15.6" x14ac:dyDescent="0.3">
      <c r="A2075" s="78" t="s">
        <v>293</v>
      </c>
      <c r="B2075" s="78" t="str">
        <f>VLOOKUP(A2075,'Customer Names'!A2073:C4408,3,FALSE)</f>
        <v>Trevor N.</v>
      </c>
      <c r="C2075" s="91">
        <f>VLOOKUP(A2075,'Medical Examinations'!A2073:H4408,2,FALSE)</f>
        <v>27.55</v>
      </c>
      <c r="D2075" s="15">
        <f>VLOOKUP(A2075,'Medical Examinations'!A2073:H4408,3,FALSE)</f>
        <v>4.5599999999999996</v>
      </c>
      <c r="E2075" s="15" t="str">
        <f>VLOOKUP(A2075,'Medical Examinations'!A2073:H4408,4,FALSE)</f>
        <v>yes</v>
      </c>
      <c r="F2075" s="15" t="str">
        <f>VLOOKUP(A2075,'Medical Examinations'!A2073:H4408,5,FALSE)</f>
        <v>No</v>
      </c>
      <c r="G2075" s="15" t="str">
        <f>VLOOKUP(A2075,'Medical Examinations'!A2073:H4408,6,FALSE)</f>
        <v>Yes</v>
      </c>
      <c r="H2075" s="15">
        <f>VLOOKUP(A2075,'Medical Examinations'!A2073:H4408,7,FALSE)</f>
        <v>1</v>
      </c>
      <c r="I2075" s="15" t="str">
        <f>VLOOKUP(A2075,'Medical Examinations'!A2073:H4408,8,FALSE)</f>
        <v>No</v>
      </c>
      <c r="J2075" s="15" t="str">
        <f>VLOOKUP(A2075,'Medical Examinations'!A2073:J4408,9,FALSE)</f>
        <v>OVERWEIGHT</v>
      </c>
      <c r="K2075" s="15" t="str">
        <f>VLOOKUP(A2075,'Medical Examinations'!A2073:J4408,10,FALSE)</f>
        <v>NORMAL</v>
      </c>
      <c r="L2075" s="15" t="e">
        <f>VLOOKUP(A2075,'Hospitalisation Details'!A2073:J4416,10,FALSE)</f>
        <v>#N/A</v>
      </c>
      <c r="M2075" s="15" t="e">
        <f>VLOOKUP(A2075,'Hospitalisation Details'!A2073:I4416,6,FALSE)</f>
        <v>#N/A</v>
      </c>
      <c r="N2075" s="15" t="e">
        <f>VLOOKUP(A2075,'Hospitalisation Details'!A2073:I4416,7,FALSE)</f>
        <v>#N/A</v>
      </c>
      <c r="O2075" s="15" t="e">
        <f>VLOOKUP(A2075,'Hospitalisation Details'!A2073:I4416,8,FALSE)</f>
        <v>#N/A</v>
      </c>
      <c r="P2075" s="15" t="e">
        <f>VLOOKUP(A2075,'Hospitalisation Details'!A2073:I4416,9,FALSE)</f>
        <v>#N/A</v>
      </c>
      <c r="Q2075" s="15" t="e">
        <f>VLOOKUP(A2075,'Hospitalisation Details'!A2073:K4416,11,FALSE)</f>
        <v>#N/A</v>
      </c>
    </row>
    <row r="2076" spans="1:17" ht="15.6" x14ac:dyDescent="0.3">
      <c r="A2076" s="78" t="s">
        <v>292</v>
      </c>
      <c r="B2076" s="78" t="str">
        <f>VLOOKUP(A2076,'Customer Names'!A2074:C4409,3,FALSE)</f>
        <v>Nancy</v>
      </c>
      <c r="C2076" s="91">
        <f>VLOOKUP(A2076,'Medical Examinations'!A2074:H4409,2,FALSE)</f>
        <v>17.97</v>
      </c>
      <c r="D2076" s="15">
        <f>VLOOKUP(A2076,'Medical Examinations'!A2074:H4409,3,FALSE)</f>
        <v>6.3</v>
      </c>
      <c r="E2076" s="15" t="str">
        <f>VLOOKUP(A2076,'Medical Examinations'!A2074:H4409,4,FALSE)</f>
        <v>No</v>
      </c>
      <c r="F2076" s="15" t="str">
        <f>VLOOKUP(A2076,'Medical Examinations'!A2074:H4409,5,FALSE)</f>
        <v>No</v>
      </c>
      <c r="G2076" s="15" t="str">
        <f>VLOOKUP(A2076,'Medical Examinations'!A2074:H4409,6,FALSE)</f>
        <v>No</v>
      </c>
      <c r="H2076" s="15">
        <f>VLOOKUP(A2076,'Medical Examinations'!A2074:H4409,7,FALSE)</f>
        <v>0</v>
      </c>
      <c r="I2076" s="15" t="str">
        <f>VLOOKUP(A2076,'Medical Examinations'!A2074:H4409,8,FALSE)</f>
        <v>No</v>
      </c>
      <c r="J2076" s="15" t="str">
        <f>VLOOKUP(A2076,'Medical Examinations'!A2074:J4409,9,FALSE)</f>
        <v>UNDERWEIGHT</v>
      </c>
      <c r="K2076" s="15" t="str">
        <f>VLOOKUP(A2076,'Medical Examinations'!A2074:J4409,10,FALSE)</f>
        <v>PREDIABETES</v>
      </c>
      <c r="L2076" s="15" t="e">
        <f>VLOOKUP(A2076,'Hospitalisation Details'!A2074:J4417,10,FALSE)</f>
        <v>#N/A</v>
      </c>
      <c r="M2076" s="15" t="e">
        <f>VLOOKUP(A2076,'Hospitalisation Details'!A2074:I4417,6,FALSE)</f>
        <v>#N/A</v>
      </c>
      <c r="N2076" s="15" t="e">
        <f>VLOOKUP(A2076,'Hospitalisation Details'!A2074:I4417,7,FALSE)</f>
        <v>#N/A</v>
      </c>
      <c r="O2076" s="15" t="e">
        <f>VLOOKUP(A2076,'Hospitalisation Details'!A2074:I4417,8,FALSE)</f>
        <v>#N/A</v>
      </c>
      <c r="P2076" s="15" t="e">
        <f>VLOOKUP(A2076,'Hospitalisation Details'!A2074:I4417,9,FALSE)</f>
        <v>#N/A</v>
      </c>
      <c r="Q2076" s="15" t="e">
        <f>VLOOKUP(A2076,'Hospitalisation Details'!A2074:K4417,11,FALSE)</f>
        <v>#N/A</v>
      </c>
    </row>
    <row r="2077" spans="1:17" ht="15.6" x14ac:dyDescent="0.3">
      <c r="A2077" s="78" t="s">
        <v>291</v>
      </c>
      <c r="B2077" s="78" t="str">
        <f>VLOOKUP(A2077,'Customer Names'!A2075:C4410,3,FALSE)</f>
        <v>Allison R.</v>
      </c>
      <c r="C2077" s="91">
        <f>VLOOKUP(A2077,'Medical Examinations'!A2075:H4410,2,FALSE)</f>
        <v>29.98</v>
      </c>
      <c r="D2077" s="15">
        <f>VLOOKUP(A2077,'Medical Examinations'!A2075:H4410,3,FALSE)</f>
        <v>6.03</v>
      </c>
      <c r="E2077" s="15" t="str">
        <f>VLOOKUP(A2077,'Medical Examinations'!A2075:H4410,4,FALSE)</f>
        <v>No</v>
      </c>
      <c r="F2077" s="15" t="str">
        <f>VLOOKUP(A2077,'Medical Examinations'!A2075:H4410,5,FALSE)</f>
        <v>yes</v>
      </c>
      <c r="G2077" s="15" t="str">
        <f>VLOOKUP(A2077,'Medical Examinations'!A2075:H4410,6,FALSE)</f>
        <v>No</v>
      </c>
      <c r="H2077" s="15">
        <f>VLOOKUP(A2077,'Medical Examinations'!A2075:H4410,7,FALSE)</f>
        <v>1</v>
      </c>
      <c r="I2077" s="15" t="str">
        <f>VLOOKUP(A2077,'Medical Examinations'!A2075:H4410,8,FALSE)</f>
        <v>No</v>
      </c>
      <c r="J2077" s="15" t="b">
        <f>VLOOKUP(A2077,'Medical Examinations'!A2075:J4410,9,FALSE)</f>
        <v>0</v>
      </c>
      <c r="K2077" s="15" t="str">
        <f>VLOOKUP(A2077,'Medical Examinations'!A2075:J4410,10,FALSE)</f>
        <v>PREDIABETES</v>
      </c>
      <c r="L2077" s="15" t="e">
        <f>VLOOKUP(A2077,'Hospitalisation Details'!A2075:J4418,10,FALSE)</f>
        <v>#N/A</v>
      </c>
      <c r="M2077" s="15" t="e">
        <f>VLOOKUP(A2077,'Hospitalisation Details'!A2075:I4418,6,FALSE)</f>
        <v>#N/A</v>
      </c>
      <c r="N2077" s="15" t="e">
        <f>VLOOKUP(A2077,'Hospitalisation Details'!A2075:I4418,7,FALSE)</f>
        <v>#N/A</v>
      </c>
      <c r="O2077" s="15" t="e">
        <f>VLOOKUP(A2077,'Hospitalisation Details'!A2075:I4418,8,FALSE)</f>
        <v>#N/A</v>
      </c>
      <c r="P2077" s="15" t="e">
        <f>VLOOKUP(A2077,'Hospitalisation Details'!A2075:I4418,9,FALSE)</f>
        <v>#N/A</v>
      </c>
      <c r="Q2077" s="15" t="e">
        <f>VLOOKUP(A2077,'Hospitalisation Details'!A2075:K4418,11,FALSE)</f>
        <v>#N/A</v>
      </c>
    </row>
    <row r="2078" spans="1:17" ht="15.6" x14ac:dyDescent="0.3">
      <c r="A2078" s="78" t="s">
        <v>290</v>
      </c>
      <c r="B2078" s="78" t="str">
        <f>VLOOKUP(A2078,'Customer Names'!A2076:C4411,3,FALSE)</f>
        <v>Robert J.</v>
      </c>
      <c r="C2078" s="91">
        <f>VLOOKUP(A2078,'Medical Examinations'!A2076:H4411,2,FALSE)</f>
        <v>33.659999999999997</v>
      </c>
      <c r="D2078" s="15">
        <f>VLOOKUP(A2078,'Medical Examinations'!A2076:H4411,3,FALSE)</f>
        <v>4.2</v>
      </c>
      <c r="E2078" s="15" t="str">
        <f>VLOOKUP(A2078,'Medical Examinations'!A2076:H4411,4,FALSE)</f>
        <v>yes</v>
      </c>
      <c r="F2078" s="15" t="str">
        <f>VLOOKUP(A2078,'Medical Examinations'!A2076:H4411,5,FALSE)</f>
        <v>No</v>
      </c>
      <c r="G2078" s="15" t="str">
        <f>VLOOKUP(A2078,'Medical Examinations'!A2076:H4411,6,FALSE)</f>
        <v>No</v>
      </c>
      <c r="H2078" s="15">
        <f>VLOOKUP(A2078,'Medical Examinations'!A2076:H4411,7,FALSE)</f>
        <v>1</v>
      </c>
      <c r="I2078" s="15" t="str">
        <f>VLOOKUP(A2078,'Medical Examinations'!A2076:H4411,8,FALSE)</f>
        <v>No</v>
      </c>
      <c r="J2078" s="15" t="str">
        <f>VLOOKUP(A2078,'Medical Examinations'!A2076:J4411,9,FALSE)</f>
        <v>OBESITY</v>
      </c>
      <c r="K2078" s="15" t="str">
        <f>VLOOKUP(A2078,'Medical Examinations'!A2076:J4411,10,FALSE)</f>
        <v>NORMAL</v>
      </c>
      <c r="L2078" s="15" t="e">
        <f>VLOOKUP(A2078,'Hospitalisation Details'!A2076:J4419,10,FALSE)</f>
        <v>#N/A</v>
      </c>
      <c r="M2078" s="15" t="e">
        <f>VLOOKUP(A2078,'Hospitalisation Details'!A2076:I4419,6,FALSE)</f>
        <v>#N/A</v>
      </c>
      <c r="N2078" s="15" t="e">
        <f>VLOOKUP(A2078,'Hospitalisation Details'!A2076:I4419,7,FALSE)</f>
        <v>#N/A</v>
      </c>
      <c r="O2078" s="15" t="e">
        <f>VLOOKUP(A2078,'Hospitalisation Details'!A2076:I4419,8,FALSE)</f>
        <v>#N/A</v>
      </c>
      <c r="P2078" s="15" t="e">
        <f>VLOOKUP(A2078,'Hospitalisation Details'!A2076:I4419,9,FALSE)</f>
        <v>#N/A</v>
      </c>
      <c r="Q2078" s="15" t="e">
        <f>VLOOKUP(A2078,'Hospitalisation Details'!A2076:K4419,11,FALSE)</f>
        <v>#N/A</v>
      </c>
    </row>
    <row r="2079" spans="1:17" ht="15.6" x14ac:dyDescent="0.3">
      <c r="A2079" s="78" t="s">
        <v>289</v>
      </c>
      <c r="B2079" s="78" t="str">
        <f>VLOOKUP(A2079,'Customer Names'!A2077:C4412,3,FALSE)</f>
        <v>Nicholas</v>
      </c>
      <c r="C2079" s="91">
        <f>VLOOKUP(A2079,'Medical Examinations'!A2077:H4412,2,FALSE)</f>
        <v>32.67</v>
      </c>
      <c r="D2079" s="15">
        <f>VLOOKUP(A2079,'Medical Examinations'!A2077:H4412,3,FALSE)</f>
        <v>5.61</v>
      </c>
      <c r="E2079" s="15" t="str">
        <f>VLOOKUP(A2079,'Medical Examinations'!A2077:H4412,4,FALSE)</f>
        <v>yes</v>
      </c>
      <c r="F2079" s="15" t="str">
        <f>VLOOKUP(A2079,'Medical Examinations'!A2077:H4412,5,FALSE)</f>
        <v>No</v>
      </c>
      <c r="G2079" s="15" t="str">
        <f>VLOOKUP(A2079,'Medical Examinations'!A2077:H4412,6,FALSE)</f>
        <v>No</v>
      </c>
      <c r="H2079" s="15">
        <f>VLOOKUP(A2079,'Medical Examinations'!A2077:H4412,7,FALSE)</f>
        <v>1</v>
      </c>
      <c r="I2079" s="15" t="str">
        <f>VLOOKUP(A2079,'Medical Examinations'!A2077:H4412,8,FALSE)</f>
        <v>No</v>
      </c>
      <c r="J2079" s="15" t="str">
        <f>VLOOKUP(A2079,'Medical Examinations'!A2077:J4412,9,FALSE)</f>
        <v>OBESITY</v>
      </c>
      <c r="K2079" s="15" t="str">
        <f>VLOOKUP(A2079,'Medical Examinations'!A2077:J4412,10,FALSE)</f>
        <v>NORMAL</v>
      </c>
      <c r="L2079" s="15" t="e">
        <f>VLOOKUP(A2079,'Hospitalisation Details'!A2077:J4420,10,FALSE)</f>
        <v>#N/A</v>
      </c>
      <c r="M2079" s="15" t="e">
        <f>VLOOKUP(A2079,'Hospitalisation Details'!A2077:I4420,6,FALSE)</f>
        <v>#N/A</v>
      </c>
      <c r="N2079" s="15" t="e">
        <f>VLOOKUP(A2079,'Hospitalisation Details'!A2077:I4420,7,FALSE)</f>
        <v>#N/A</v>
      </c>
      <c r="O2079" s="15" t="e">
        <f>VLOOKUP(A2079,'Hospitalisation Details'!A2077:I4420,8,FALSE)</f>
        <v>#N/A</v>
      </c>
      <c r="P2079" s="15" t="e">
        <f>VLOOKUP(A2079,'Hospitalisation Details'!A2077:I4420,9,FALSE)</f>
        <v>#N/A</v>
      </c>
      <c r="Q2079" s="15" t="e">
        <f>VLOOKUP(A2079,'Hospitalisation Details'!A2077:K4420,11,FALSE)</f>
        <v>#N/A</v>
      </c>
    </row>
    <row r="2080" spans="1:17" ht="15.6" x14ac:dyDescent="0.3">
      <c r="A2080" s="78" t="s">
        <v>288</v>
      </c>
      <c r="B2080" s="78" t="str">
        <f>VLOOKUP(A2080,'Customer Names'!A2078:C4413,3,FALSE)</f>
        <v>Kevin L</v>
      </c>
      <c r="C2080" s="91">
        <f>VLOOKUP(A2080,'Medical Examinations'!A2078:H4413,2,FALSE)</f>
        <v>30.5</v>
      </c>
      <c r="D2080" s="15">
        <f>VLOOKUP(A2080,'Medical Examinations'!A2078:H4413,3,FALSE)</f>
        <v>5.88</v>
      </c>
      <c r="E2080" s="15" t="str">
        <f>VLOOKUP(A2080,'Medical Examinations'!A2078:H4413,4,FALSE)</f>
        <v>yes</v>
      </c>
      <c r="F2080" s="15" t="str">
        <f>VLOOKUP(A2080,'Medical Examinations'!A2078:H4413,5,FALSE)</f>
        <v>No</v>
      </c>
      <c r="G2080" s="15" t="str">
        <f>VLOOKUP(A2080,'Medical Examinations'!A2078:H4413,6,FALSE)</f>
        <v>No</v>
      </c>
      <c r="H2080" s="15">
        <f>VLOOKUP(A2080,'Medical Examinations'!A2078:H4413,7,FALSE)</f>
        <v>1</v>
      </c>
      <c r="I2080" s="15" t="str">
        <f>VLOOKUP(A2080,'Medical Examinations'!A2078:H4413,8,FALSE)</f>
        <v>No</v>
      </c>
      <c r="J2080" s="15" t="str">
        <f>VLOOKUP(A2080,'Medical Examinations'!A2078:J4413,9,FALSE)</f>
        <v>OBESITY</v>
      </c>
      <c r="K2080" s="15" t="str">
        <f>VLOOKUP(A2080,'Medical Examinations'!A2078:J4413,10,FALSE)</f>
        <v>PREDIABETES</v>
      </c>
      <c r="L2080" s="15" t="e">
        <f>VLOOKUP(A2080,'Hospitalisation Details'!A2078:J4421,10,FALSE)</f>
        <v>#N/A</v>
      </c>
      <c r="M2080" s="15" t="e">
        <f>VLOOKUP(A2080,'Hospitalisation Details'!A2078:I4421,6,FALSE)</f>
        <v>#N/A</v>
      </c>
      <c r="N2080" s="15" t="e">
        <f>VLOOKUP(A2080,'Hospitalisation Details'!A2078:I4421,7,FALSE)</f>
        <v>#N/A</v>
      </c>
      <c r="O2080" s="15" t="e">
        <f>VLOOKUP(A2080,'Hospitalisation Details'!A2078:I4421,8,FALSE)</f>
        <v>#N/A</v>
      </c>
      <c r="P2080" s="15" t="e">
        <f>VLOOKUP(A2080,'Hospitalisation Details'!A2078:I4421,9,FALSE)</f>
        <v>#N/A</v>
      </c>
      <c r="Q2080" s="15" t="e">
        <f>VLOOKUP(A2080,'Hospitalisation Details'!A2078:K4421,11,FALSE)</f>
        <v>#N/A</v>
      </c>
    </row>
    <row r="2081" spans="1:17" ht="15.6" x14ac:dyDescent="0.3">
      <c r="A2081" s="78" t="s">
        <v>287</v>
      </c>
      <c r="B2081" s="78" t="str">
        <f>VLOOKUP(A2081,'Customer Names'!A2079:C4414,3,FALSE)</f>
        <v>Bryan</v>
      </c>
      <c r="C2081" s="91">
        <f>VLOOKUP(A2081,'Medical Examinations'!A2079:H4414,2,FALSE)</f>
        <v>23.1</v>
      </c>
      <c r="D2081" s="15">
        <f>VLOOKUP(A2081,'Medical Examinations'!A2079:H4414,3,FALSE)</f>
        <v>5.92</v>
      </c>
      <c r="E2081" s="15" t="str">
        <f>VLOOKUP(A2081,'Medical Examinations'!A2079:H4414,4,FALSE)</f>
        <v>yes</v>
      </c>
      <c r="F2081" s="15" t="str">
        <f>VLOOKUP(A2081,'Medical Examinations'!A2079:H4414,5,FALSE)</f>
        <v>No</v>
      </c>
      <c r="G2081" s="15" t="str">
        <f>VLOOKUP(A2081,'Medical Examinations'!A2079:H4414,6,FALSE)</f>
        <v>No</v>
      </c>
      <c r="H2081" s="15">
        <f>VLOOKUP(A2081,'Medical Examinations'!A2079:H4414,7,FALSE)</f>
        <v>1</v>
      </c>
      <c r="I2081" s="15" t="str">
        <f>VLOOKUP(A2081,'Medical Examinations'!A2079:H4414,8,FALSE)</f>
        <v>No</v>
      </c>
      <c r="J2081" s="15" t="str">
        <f>VLOOKUP(A2081,'Medical Examinations'!A2079:J4414,9,FALSE)</f>
        <v>NORMAL WEIGHT</v>
      </c>
      <c r="K2081" s="15" t="str">
        <f>VLOOKUP(A2081,'Medical Examinations'!A2079:J4414,10,FALSE)</f>
        <v>PREDIABETES</v>
      </c>
      <c r="L2081" s="15" t="e">
        <f>VLOOKUP(A2081,'Hospitalisation Details'!A2079:J4422,10,FALSE)</f>
        <v>#N/A</v>
      </c>
      <c r="M2081" s="15" t="e">
        <f>VLOOKUP(A2081,'Hospitalisation Details'!A2079:I4422,6,FALSE)</f>
        <v>#N/A</v>
      </c>
      <c r="N2081" s="15" t="e">
        <f>VLOOKUP(A2081,'Hospitalisation Details'!A2079:I4422,7,FALSE)</f>
        <v>#N/A</v>
      </c>
      <c r="O2081" s="15" t="e">
        <f>VLOOKUP(A2081,'Hospitalisation Details'!A2079:I4422,8,FALSE)</f>
        <v>#N/A</v>
      </c>
      <c r="P2081" s="15" t="e">
        <f>VLOOKUP(A2081,'Hospitalisation Details'!A2079:I4422,9,FALSE)</f>
        <v>#N/A</v>
      </c>
      <c r="Q2081" s="15" t="e">
        <f>VLOOKUP(A2081,'Hospitalisation Details'!A2079:K4422,11,FALSE)</f>
        <v>#N/A</v>
      </c>
    </row>
    <row r="2082" spans="1:17" ht="15.6" x14ac:dyDescent="0.3">
      <c r="A2082" s="78" t="s">
        <v>286</v>
      </c>
      <c r="B2082" s="78" t="str">
        <f>VLOOKUP(A2082,'Customer Names'!A2080:C4415,3,FALSE)</f>
        <v>Janae N.</v>
      </c>
      <c r="C2082" s="91">
        <f>VLOOKUP(A2082,'Medical Examinations'!A2080:H4415,2,FALSE)</f>
        <v>39.49</v>
      </c>
      <c r="D2082" s="15">
        <f>VLOOKUP(A2082,'Medical Examinations'!A2080:H4415,3,FALSE)</f>
        <v>4.8099999999999996</v>
      </c>
      <c r="E2082" s="15" t="str">
        <f>VLOOKUP(A2082,'Medical Examinations'!A2080:H4415,4,FALSE)</f>
        <v>No</v>
      </c>
      <c r="F2082" s="15" t="str">
        <f>VLOOKUP(A2082,'Medical Examinations'!A2080:H4415,5,FALSE)</f>
        <v>No</v>
      </c>
      <c r="G2082" s="15" t="str">
        <f>VLOOKUP(A2082,'Medical Examinations'!A2080:H4415,6,FALSE)</f>
        <v>No</v>
      </c>
      <c r="H2082" s="15">
        <f>VLOOKUP(A2082,'Medical Examinations'!A2080:H4415,7,FALSE)</f>
        <v>1</v>
      </c>
      <c r="I2082" s="15" t="str">
        <f>VLOOKUP(A2082,'Medical Examinations'!A2080:H4415,8,FALSE)</f>
        <v>No</v>
      </c>
      <c r="J2082" s="15" t="str">
        <f>VLOOKUP(A2082,'Medical Examinations'!A2080:J4415,9,FALSE)</f>
        <v>OBESITY</v>
      </c>
      <c r="K2082" s="15" t="str">
        <f>VLOOKUP(A2082,'Medical Examinations'!A2080:J4415,10,FALSE)</f>
        <v>NORMAL</v>
      </c>
      <c r="L2082" s="15" t="e">
        <f>VLOOKUP(A2082,'Hospitalisation Details'!A2080:J4423,10,FALSE)</f>
        <v>#N/A</v>
      </c>
      <c r="M2082" s="15" t="e">
        <f>VLOOKUP(A2082,'Hospitalisation Details'!A2080:I4423,6,FALSE)</f>
        <v>#N/A</v>
      </c>
      <c r="N2082" s="15" t="e">
        <f>VLOOKUP(A2082,'Hospitalisation Details'!A2080:I4423,7,FALSE)</f>
        <v>#N/A</v>
      </c>
      <c r="O2082" s="15" t="e">
        <f>VLOOKUP(A2082,'Hospitalisation Details'!A2080:I4423,8,FALSE)</f>
        <v>#N/A</v>
      </c>
      <c r="P2082" s="15" t="e">
        <f>VLOOKUP(A2082,'Hospitalisation Details'!A2080:I4423,9,FALSE)</f>
        <v>#N/A</v>
      </c>
      <c r="Q2082" s="15" t="e">
        <f>VLOOKUP(A2082,'Hospitalisation Details'!A2080:K4423,11,FALSE)</f>
        <v>#N/A</v>
      </c>
    </row>
    <row r="2083" spans="1:17" ht="15.6" x14ac:dyDescent="0.3">
      <c r="A2083" s="78" t="s">
        <v>285</v>
      </c>
      <c r="B2083" s="78" t="str">
        <f>VLOOKUP(A2083,'Customer Names'!A2081:C4416,3,FALSE)</f>
        <v>Audrey</v>
      </c>
      <c r="C2083" s="91">
        <f>VLOOKUP(A2083,'Medical Examinations'!A2081:H4416,2,FALSE)</f>
        <v>33.99</v>
      </c>
      <c r="D2083" s="15">
        <f>VLOOKUP(A2083,'Medical Examinations'!A2081:H4416,3,FALSE)</f>
        <v>4.55</v>
      </c>
      <c r="E2083" s="15" t="str">
        <f>VLOOKUP(A2083,'Medical Examinations'!A2081:H4416,4,FALSE)</f>
        <v>No</v>
      </c>
      <c r="F2083" s="15" t="str">
        <f>VLOOKUP(A2083,'Medical Examinations'!A2081:H4416,5,FALSE)</f>
        <v>No</v>
      </c>
      <c r="G2083" s="15" t="str">
        <f>VLOOKUP(A2083,'Medical Examinations'!A2081:H4416,6,FALSE)</f>
        <v>No</v>
      </c>
      <c r="H2083" s="15">
        <f>VLOOKUP(A2083,'Medical Examinations'!A2081:H4416,7,FALSE)</f>
        <v>1</v>
      </c>
      <c r="I2083" s="15" t="str">
        <f>VLOOKUP(A2083,'Medical Examinations'!A2081:H4416,8,FALSE)</f>
        <v>No</v>
      </c>
      <c r="J2083" s="15" t="str">
        <f>VLOOKUP(A2083,'Medical Examinations'!A2081:J4416,9,FALSE)</f>
        <v>OBESITY</v>
      </c>
      <c r="K2083" s="15" t="str">
        <f>VLOOKUP(A2083,'Medical Examinations'!A2081:J4416,10,FALSE)</f>
        <v>NORMAL</v>
      </c>
      <c r="L2083" s="15" t="e">
        <f>VLOOKUP(A2083,'Hospitalisation Details'!A2081:J4424,10,FALSE)</f>
        <v>#N/A</v>
      </c>
      <c r="M2083" s="15" t="e">
        <f>VLOOKUP(A2083,'Hospitalisation Details'!A2081:I4424,6,FALSE)</f>
        <v>#N/A</v>
      </c>
      <c r="N2083" s="15" t="e">
        <f>VLOOKUP(A2083,'Hospitalisation Details'!A2081:I4424,7,FALSE)</f>
        <v>#N/A</v>
      </c>
      <c r="O2083" s="15" t="e">
        <f>VLOOKUP(A2083,'Hospitalisation Details'!A2081:I4424,8,FALSE)</f>
        <v>#N/A</v>
      </c>
      <c r="P2083" s="15" t="e">
        <f>VLOOKUP(A2083,'Hospitalisation Details'!A2081:I4424,9,FALSE)</f>
        <v>#N/A</v>
      </c>
      <c r="Q2083" s="15" t="e">
        <f>VLOOKUP(A2083,'Hospitalisation Details'!A2081:K4424,11,FALSE)</f>
        <v>#N/A</v>
      </c>
    </row>
    <row r="2084" spans="1:17" ht="15.6" x14ac:dyDescent="0.3">
      <c r="A2084" s="78" t="s">
        <v>284</v>
      </c>
      <c r="B2084" s="78" t="str">
        <f>VLOOKUP(A2084,'Customer Names'!A2082:C4417,3,FALSE)</f>
        <v>Laura</v>
      </c>
      <c r="C2084" s="91">
        <f>VLOOKUP(A2084,'Medical Examinations'!A2082:H4417,2,FALSE)</f>
        <v>27.72</v>
      </c>
      <c r="D2084" s="15">
        <f>VLOOKUP(A2084,'Medical Examinations'!A2082:H4417,3,FALSE)</f>
        <v>6.43</v>
      </c>
      <c r="E2084" s="15" t="str">
        <f>VLOOKUP(A2084,'Medical Examinations'!A2082:H4417,4,FALSE)</f>
        <v>No</v>
      </c>
      <c r="F2084" s="15" t="str">
        <f>VLOOKUP(A2084,'Medical Examinations'!A2082:H4417,5,FALSE)</f>
        <v>No</v>
      </c>
      <c r="G2084" s="15" t="str">
        <f>VLOOKUP(A2084,'Medical Examinations'!A2082:H4417,6,FALSE)</f>
        <v>No</v>
      </c>
      <c r="H2084" s="15">
        <f>VLOOKUP(A2084,'Medical Examinations'!A2082:H4417,7,FALSE)</f>
        <v>1</v>
      </c>
      <c r="I2084" s="15" t="str">
        <f>VLOOKUP(A2084,'Medical Examinations'!A2082:H4417,8,FALSE)</f>
        <v>No</v>
      </c>
      <c r="J2084" s="15" t="str">
        <f>VLOOKUP(A2084,'Medical Examinations'!A2082:J4417,9,FALSE)</f>
        <v>OVERWEIGHT</v>
      </c>
      <c r="K2084" s="15" t="str">
        <f>VLOOKUP(A2084,'Medical Examinations'!A2082:J4417,10,FALSE)</f>
        <v>DIABETES</v>
      </c>
      <c r="L2084" s="15" t="e">
        <f>VLOOKUP(A2084,'Hospitalisation Details'!A2082:J4425,10,FALSE)</f>
        <v>#N/A</v>
      </c>
      <c r="M2084" s="15" t="e">
        <f>VLOOKUP(A2084,'Hospitalisation Details'!A2082:I4425,6,FALSE)</f>
        <v>#N/A</v>
      </c>
      <c r="N2084" s="15" t="e">
        <f>VLOOKUP(A2084,'Hospitalisation Details'!A2082:I4425,7,FALSE)</f>
        <v>#N/A</v>
      </c>
      <c r="O2084" s="15" t="e">
        <f>VLOOKUP(A2084,'Hospitalisation Details'!A2082:I4425,8,FALSE)</f>
        <v>#N/A</v>
      </c>
      <c r="P2084" s="15" t="e">
        <f>VLOOKUP(A2084,'Hospitalisation Details'!A2082:I4425,9,FALSE)</f>
        <v>#N/A</v>
      </c>
      <c r="Q2084" s="15" t="e">
        <f>VLOOKUP(A2084,'Hospitalisation Details'!A2082:K4425,11,FALSE)</f>
        <v>#N/A</v>
      </c>
    </row>
    <row r="2085" spans="1:17" ht="15.6" x14ac:dyDescent="0.3">
      <c r="A2085" s="78" t="s">
        <v>283</v>
      </c>
      <c r="B2085" s="78" t="str">
        <f>VLOOKUP(A2085,'Customer Names'!A2083:C4418,3,FALSE)</f>
        <v>Nicole F</v>
      </c>
      <c r="C2085" s="91">
        <f>VLOOKUP(A2085,'Medical Examinations'!A2083:H4418,2,FALSE)</f>
        <v>30.59</v>
      </c>
      <c r="D2085" s="15">
        <f>VLOOKUP(A2085,'Medical Examinations'!A2083:H4418,3,FALSE)</f>
        <v>11.62</v>
      </c>
      <c r="E2085" s="15" t="str">
        <f>VLOOKUP(A2085,'Medical Examinations'!A2083:H4418,4,FALSE)</f>
        <v>No</v>
      </c>
      <c r="F2085" s="15" t="str">
        <f>VLOOKUP(A2085,'Medical Examinations'!A2083:H4418,5,FALSE)</f>
        <v>No</v>
      </c>
      <c r="G2085" s="15" t="str">
        <f>VLOOKUP(A2085,'Medical Examinations'!A2083:H4418,6,FALSE)</f>
        <v>No</v>
      </c>
      <c r="H2085" s="15">
        <f>VLOOKUP(A2085,'Medical Examinations'!A2083:H4418,7,FALSE)</f>
        <v>0</v>
      </c>
      <c r="I2085" s="15" t="str">
        <f>VLOOKUP(A2085,'Medical Examinations'!A2083:H4418,8,FALSE)</f>
        <v>No</v>
      </c>
      <c r="J2085" s="15" t="str">
        <f>VLOOKUP(A2085,'Medical Examinations'!A2083:J4418,9,FALSE)</f>
        <v>OBESITY</v>
      </c>
      <c r="K2085" s="15" t="str">
        <f>VLOOKUP(A2085,'Medical Examinations'!A2083:J4418,10,FALSE)</f>
        <v>DIABETES</v>
      </c>
      <c r="L2085" s="15" t="e">
        <f>VLOOKUP(A2085,'Hospitalisation Details'!A2083:J4426,10,FALSE)</f>
        <v>#N/A</v>
      </c>
      <c r="M2085" s="15" t="e">
        <f>VLOOKUP(A2085,'Hospitalisation Details'!A2083:I4426,6,FALSE)</f>
        <v>#N/A</v>
      </c>
      <c r="N2085" s="15" t="e">
        <f>VLOOKUP(A2085,'Hospitalisation Details'!A2083:I4426,7,FALSE)</f>
        <v>#N/A</v>
      </c>
      <c r="O2085" s="15" t="e">
        <f>VLOOKUP(A2085,'Hospitalisation Details'!A2083:I4426,8,FALSE)</f>
        <v>#N/A</v>
      </c>
      <c r="P2085" s="15" t="e">
        <f>VLOOKUP(A2085,'Hospitalisation Details'!A2083:I4426,9,FALSE)</f>
        <v>#N/A</v>
      </c>
      <c r="Q2085" s="15" t="e">
        <f>VLOOKUP(A2085,'Hospitalisation Details'!A2083:K4426,11,FALSE)</f>
        <v>#N/A</v>
      </c>
    </row>
    <row r="2086" spans="1:17" ht="15.6" x14ac:dyDescent="0.3">
      <c r="A2086" s="78" t="s">
        <v>282</v>
      </c>
      <c r="B2086" s="78" t="str">
        <f>VLOOKUP(A2086,'Customer Names'!A2084:C4419,3,FALSE)</f>
        <v>Krista L</v>
      </c>
      <c r="C2086" s="91">
        <f>VLOOKUP(A2086,'Medical Examinations'!A2084:H4419,2,FALSE)</f>
        <v>22.6</v>
      </c>
      <c r="D2086" s="15">
        <f>VLOOKUP(A2086,'Medical Examinations'!A2084:H4419,3,FALSE)</f>
        <v>6.04</v>
      </c>
      <c r="E2086" s="15" t="str">
        <f>VLOOKUP(A2086,'Medical Examinations'!A2084:H4419,4,FALSE)</f>
        <v>No</v>
      </c>
      <c r="F2086" s="15" t="str">
        <f>VLOOKUP(A2086,'Medical Examinations'!A2084:H4419,5,FALSE)</f>
        <v>No</v>
      </c>
      <c r="G2086" s="15" t="str">
        <f>VLOOKUP(A2086,'Medical Examinations'!A2084:H4419,6,FALSE)</f>
        <v>No</v>
      </c>
      <c r="H2086" s="15">
        <f>VLOOKUP(A2086,'Medical Examinations'!A2084:H4419,7,FALSE)</f>
        <v>1</v>
      </c>
      <c r="I2086" s="15" t="str">
        <f>VLOOKUP(A2086,'Medical Examinations'!A2084:H4419,8,FALSE)</f>
        <v>No</v>
      </c>
      <c r="J2086" s="15" t="str">
        <f>VLOOKUP(A2086,'Medical Examinations'!A2084:J4419,9,FALSE)</f>
        <v>NORMAL WEIGHT</v>
      </c>
      <c r="K2086" s="15" t="str">
        <f>VLOOKUP(A2086,'Medical Examinations'!A2084:J4419,10,FALSE)</f>
        <v>PREDIABETES</v>
      </c>
      <c r="L2086" s="15" t="e">
        <f>VLOOKUP(A2086,'Hospitalisation Details'!A2084:J4427,10,FALSE)</f>
        <v>#N/A</v>
      </c>
      <c r="M2086" s="15" t="e">
        <f>VLOOKUP(A2086,'Hospitalisation Details'!A2084:I4427,6,FALSE)</f>
        <v>#N/A</v>
      </c>
      <c r="N2086" s="15" t="e">
        <f>VLOOKUP(A2086,'Hospitalisation Details'!A2084:I4427,7,FALSE)</f>
        <v>#N/A</v>
      </c>
      <c r="O2086" s="15" t="e">
        <f>VLOOKUP(A2086,'Hospitalisation Details'!A2084:I4427,8,FALSE)</f>
        <v>#N/A</v>
      </c>
      <c r="P2086" s="15" t="e">
        <f>VLOOKUP(A2086,'Hospitalisation Details'!A2084:I4427,9,FALSE)</f>
        <v>#N/A</v>
      </c>
      <c r="Q2086" s="15" t="e">
        <f>VLOOKUP(A2086,'Hospitalisation Details'!A2084:K4427,11,FALSE)</f>
        <v>#N/A</v>
      </c>
    </row>
    <row r="2087" spans="1:17" ht="15.6" x14ac:dyDescent="0.3">
      <c r="A2087" s="78" t="s">
        <v>281</v>
      </c>
      <c r="B2087" s="78" t="str">
        <f>VLOOKUP(A2087,'Customer Names'!A2085:C4420,3,FALSE)</f>
        <v>Denise</v>
      </c>
      <c r="C2087" s="91">
        <f>VLOOKUP(A2087,'Medical Examinations'!A2085:H4420,2,FALSE)</f>
        <v>28.785</v>
      </c>
      <c r="D2087" s="15">
        <f>VLOOKUP(A2087,'Medical Examinations'!A2085:H4420,3,FALSE)</f>
        <v>8.82</v>
      </c>
      <c r="E2087" s="15" t="str">
        <f>VLOOKUP(A2087,'Medical Examinations'!A2085:H4420,4,FALSE)</f>
        <v>No</v>
      </c>
      <c r="F2087" s="15" t="str">
        <f>VLOOKUP(A2087,'Medical Examinations'!A2085:H4420,5,FALSE)</f>
        <v>No</v>
      </c>
      <c r="G2087" s="15" t="str">
        <f>VLOOKUP(A2087,'Medical Examinations'!A2085:H4420,6,FALSE)</f>
        <v>No</v>
      </c>
      <c r="H2087" s="15">
        <f>VLOOKUP(A2087,'Medical Examinations'!A2085:H4420,7,FALSE)</f>
        <v>0</v>
      </c>
      <c r="I2087" s="15" t="str">
        <f>VLOOKUP(A2087,'Medical Examinations'!A2085:H4420,8,FALSE)</f>
        <v>No</v>
      </c>
      <c r="J2087" s="15" t="str">
        <f>VLOOKUP(A2087,'Medical Examinations'!A2085:J4420,9,FALSE)</f>
        <v>OVERWEIGHT</v>
      </c>
      <c r="K2087" s="15" t="str">
        <f>VLOOKUP(A2087,'Medical Examinations'!A2085:J4420,10,FALSE)</f>
        <v>DIABETES</v>
      </c>
      <c r="L2087" s="15" t="e">
        <f>VLOOKUP(A2087,'Hospitalisation Details'!A2085:J4428,10,FALSE)</f>
        <v>#N/A</v>
      </c>
      <c r="M2087" s="15" t="e">
        <f>VLOOKUP(A2087,'Hospitalisation Details'!A2085:I4428,6,FALSE)</f>
        <v>#N/A</v>
      </c>
      <c r="N2087" s="15" t="e">
        <f>VLOOKUP(A2087,'Hospitalisation Details'!A2085:I4428,7,FALSE)</f>
        <v>#N/A</v>
      </c>
      <c r="O2087" s="15" t="e">
        <f>VLOOKUP(A2087,'Hospitalisation Details'!A2085:I4428,8,FALSE)</f>
        <v>#N/A</v>
      </c>
      <c r="P2087" s="15" t="e">
        <f>VLOOKUP(A2087,'Hospitalisation Details'!A2085:I4428,9,FALSE)</f>
        <v>#N/A</v>
      </c>
      <c r="Q2087" s="15" t="e">
        <f>VLOOKUP(A2087,'Hospitalisation Details'!A2085:K4428,11,FALSE)</f>
        <v>#N/A</v>
      </c>
    </row>
    <row r="2088" spans="1:17" ht="15.6" x14ac:dyDescent="0.3">
      <c r="A2088" s="78" t="s">
        <v>280</v>
      </c>
      <c r="B2088" s="78" t="str">
        <f>VLOOKUP(A2088,'Customer Names'!A2086:C4421,3,FALSE)</f>
        <v>Ariel</v>
      </c>
      <c r="C2088" s="91">
        <f>VLOOKUP(A2088,'Medical Examinations'!A2086:H4421,2,FALSE)</f>
        <v>50.38</v>
      </c>
      <c r="D2088" s="15">
        <f>VLOOKUP(A2088,'Medical Examinations'!A2086:H4421,3,FALSE)</f>
        <v>5.8</v>
      </c>
      <c r="E2088" s="15" t="str">
        <f>VLOOKUP(A2088,'Medical Examinations'!A2086:H4421,4,FALSE)</f>
        <v>No</v>
      </c>
      <c r="F2088" s="15" t="str">
        <f>VLOOKUP(A2088,'Medical Examinations'!A2086:H4421,5,FALSE)</f>
        <v>No</v>
      </c>
      <c r="G2088" s="15" t="str">
        <f>VLOOKUP(A2088,'Medical Examinations'!A2086:H4421,6,FALSE)</f>
        <v>No</v>
      </c>
      <c r="H2088" s="15">
        <f>VLOOKUP(A2088,'Medical Examinations'!A2086:H4421,7,FALSE)</f>
        <v>0</v>
      </c>
      <c r="I2088" s="15" t="str">
        <f>VLOOKUP(A2088,'Medical Examinations'!A2086:H4421,8,FALSE)</f>
        <v>No</v>
      </c>
      <c r="J2088" s="15" t="str">
        <f>VLOOKUP(A2088,'Medical Examinations'!A2086:J4421,9,FALSE)</f>
        <v>OBESITY</v>
      </c>
      <c r="K2088" s="15" t="str">
        <f>VLOOKUP(A2088,'Medical Examinations'!A2086:J4421,10,FALSE)</f>
        <v>PREDIABETES</v>
      </c>
      <c r="L2088" s="15" t="e">
        <f>VLOOKUP(A2088,'Hospitalisation Details'!A2086:J4429,10,FALSE)</f>
        <v>#N/A</v>
      </c>
      <c r="M2088" s="15" t="e">
        <f>VLOOKUP(A2088,'Hospitalisation Details'!A2086:I4429,6,FALSE)</f>
        <v>#N/A</v>
      </c>
      <c r="N2088" s="15" t="e">
        <f>VLOOKUP(A2088,'Hospitalisation Details'!A2086:I4429,7,FALSE)</f>
        <v>#N/A</v>
      </c>
      <c r="O2088" s="15" t="e">
        <f>VLOOKUP(A2088,'Hospitalisation Details'!A2086:I4429,8,FALSE)</f>
        <v>#N/A</v>
      </c>
      <c r="P2088" s="15" t="e">
        <f>VLOOKUP(A2088,'Hospitalisation Details'!A2086:I4429,9,FALSE)</f>
        <v>#N/A</v>
      </c>
      <c r="Q2088" s="15" t="e">
        <f>VLOOKUP(A2088,'Hospitalisation Details'!A2086:K4429,11,FALSE)</f>
        <v>#N/A</v>
      </c>
    </row>
    <row r="2089" spans="1:17" ht="15.6" x14ac:dyDescent="0.3">
      <c r="A2089" s="78" t="s">
        <v>279</v>
      </c>
      <c r="B2089" s="78" t="str">
        <f>VLOOKUP(A2089,'Customer Names'!A2087:C4422,3,FALSE)</f>
        <v>Jeremy</v>
      </c>
      <c r="C2089" s="91">
        <f>VLOOKUP(A2089,'Medical Examinations'!A2087:H4422,2,FALSE)</f>
        <v>35.200000000000003</v>
      </c>
      <c r="D2089" s="15">
        <f>VLOOKUP(A2089,'Medical Examinations'!A2087:H4422,3,FALSE)</f>
        <v>4.28</v>
      </c>
      <c r="E2089" s="15" t="str">
        <f>VLOOKUP(A2089,'Medical Examinations'!A2087:H4422,4,FALSE)</f>
        <v>No</v>
      </c>
      <c r="F2089" s="15" t="str">
        <f>VLOOKUP(A2089,'Medical Examinations'!A2087:H4422,5,FALSE)</f>
        <v>No</v>
      </c>
      <c r="G2089" s="15" t="str">
        <f>VLOOKUP(A2089,'Medical Examinations'!A2087:H4422,6,FALSE)</f>
        <v>No</v>
      </c>
      <c r="H2089" s="15">
        <f>VLOOKUP(A2089,'Medical Examinations'!A2087:H4422,7,FALSE)</f>
        <v>0</v>
      </c>
      <c r="I2089" s="15" t="str">
        <f>VLOOKUP(A2089,'Medical Examinations'!A2087:H4422,8,FALSE)</f>
        <v>No</v>
      </c>
      <c r="J2089" s="15" t="str">
        <f>VLOOKUP(A2089,'Medical Examinations'!A2087:J4422,9,FALSE)</f>
        <v>OBESITY</v>
      </c>
      <c r="K2089" s="15" t="str">
        <f>VLOOKUP(A2089,'Medical Examinations'!A2087:J4422,10,FALSE)</f>
        <v>NORMAL</v>
      </c>
      <c r="L2089" s="15" t="e">
        <f>VLOOKUP(A2089,'Hospitalisation Details'!A2087:J4430,10,FALSE)</f>
        <v>#N/A</v>
      </c>
      <c r="M2089" s="15" t="e">
        <f>VLOOKUP(A2089,'Hospitalisation Details'!A2087:I4430,6,FALSE)</f>
        <v>#N/A</v>
      </c>
      <c r="N2089" s="15" t="e">
        <f>VLOOKUP(A2089,'Hospitalisation Details'!A2087:I4430,7,FALSE)</f>
        <v>#N/A</v>
      </c>
      <c r="O2089" s="15" t="e">
        <f>VLOOKUP(A2089,'Hospitalisation Details'!A2087:I4430,8,FALSE)</f>
        <v>#N/A</v>
      </c>
      <c r="P2089" s="15" t="e">
        <f>VLOOKUP(A2089,'Hospitalisation Details'!A2087:I4430,9,FALSE)</f>
        <v>#N/A</v>
      </c>
      <c r="Q2089" s="15" t="e">
        <f>VLOOKUP(A2089,'Hospitalisation Details'!A2087:K4430,11,FALSE)</f>
        <v>#N/A</v>
      </c>
    </row>
    <row r="2090" spans="1:17" ht="15.6" x14ac:dyDescent="0.3">
      <c r="A2090" s="78" t="s">
        <v>278</v>
      </c>
      <c r="B2090" s="78" t="str">
        <f>VLOOKUP(A2090,'Customer Names'!A2088:C4423,3,FALSE)</f>
        <v>Rosalie</v>
      </c>
      <c r="C2090" s="91">
        <f>VLOOKUP(A2090,'Medical Examinations'!A2088:H4423,2,FALSE)</f>
        <v>35.72</v>
      </c>
      <c r="D2090" s="15">
        <f>VLOOKUP(A2090,'Medical Examinations'!A2088:H4423,3,FALSE)</f>
        <v>5.5</v>
      </c>
      <c r="E2090" s="15" t="str">
        <f>VLOOKUP(A2090,'Medical Examinations'!A2088:H4423,4,FALSE)</f>
        <v>yes</v>
      </c>
      <c r="F2090" s="15" t="str">
        <f>VLOOKUP(A2090,'Medical Examinations'!A2088:H4423,5,FALSE)</f>
        <v>No</v>
      </c>
      <c r="G2090" s="15" t="str">
        <f>VLOOKUP(A2090,'Medical Examinations'!A2088:H4423,6,FALSE)</f>
        <v>No</v>
      </c>
      <c r="H2090" s="15">
        <f>VLOOKUP(A2090,'Medical Examinations'!A2088:H4423,7,FALSE)</f>
        <v>0</v>
      </c>
      <c r="I2090" s="15" t="str">
        <f>VLOOKUP(A2090,'Medical Examinations'!A2088:H4423,8,FALSE)</f>
        <v>No</v>
      </c>
      <c r="J2090" s="15" t="str">
        <f>VLOOKUP(A2090,'Medical Examinations'!A2088:J4423,9,FALSE)</f>
        <v>OBESITY</v>
      </c>
      <c r="K2090" s="15" t="str">
        <f>VLOOKUP(A2090,'Medical Examinations'!A2088:J4423,10,FALSE)</f>
        <v>NORMAL</v>
      </c>
      <c r="L2090" s="15" t="e">
        <f>VLOOKUP(A2090,'Hospitalisation Details'!A2088:J4431,10,FALSE)</f>
        <v>#N/A</v>
      </c>
      <c r="M2090" s="15" t="e">
        <f>VLOOKUP(A2090,'Hospitalisation Details'!A2088:I4431,6,FALSE)</f>
        <v>#N/A</v>
      </c>
      <c r="N2090" s="15" t="e">
        <f>VLOOKUP(A2090,'Hospitalisation Details'!A2088:I4431,7,FALSE)</f>
        <v>#N/A</v>
      </c>
      <c r="O2090" s="15" t="e">
        <f>VLOOKUP(A2090,'Hospitalisation Details'!A2088:I4431,8,FALSE)</f>
        <v>#N/A</v>
      </c>
      <c r="P2090" s="15" t="e">
        <f>VLOOKUP(A2090,'Hospitalisation Details'!A2088:I4431,9,FALSE)</f>
        <v>#N/A</v>
      </c>
      <c r="Q2090" s="15" t="e">
        <f>VLOOKUP(A2090,'Hospitalisation Details'!A2088:K4431,11,FALSE)</f>
        <v>#N/A</v>
      </c>
    </row>
    <row r="2091" spans="1:17" ht="15.6" x14ac:dyDescent="0.3">
      <c r="A2091" s="78" t="s">
        <v>277</v>
      </c>
      <c r="B2091" s="78" t="str">
        <f>VLOOKUP(A2091,'Customer Names'!A2089:C4424,3,FALSE)</f>
        <v>Jay</v>
      </c>
      <c r="C2091" s="91">
        <f>VLOOKUP(A2091,'Medical Examinations'!A2089:H4424,2,FALSE)</f>
        <v>24.51</v>
      </c>
      <c r="D2091" s="15">
        <f>VLOOKUP(A2091,'Medical Examinations'!A2089:H4424,3,FALSE)</f>
        <v>4.6900000000000004</v>
      </c>
      <c r="E2091" s="15" t="str">
        <f>VLOOKUP(A2091,'Medical Examinations'!A2089:H4424,4,FALSE)</f>
        <v>No</v>
      </c>
      <c r="F2091" s="15" t="str">
        <f>VLOOKUP(A2091,'Medical Examinations'!A2089:H4424,5,FALSE)</f>
        <v>No</v>
      </c>
      <c r="G2091" s="15" t="str">
        <f>VLOOKUP(A2091,'Medical Examinations'!A2089:H4424,6,FALSE)</f>
        <v>No</v>
      </c>
      <c r="H2091" s="15">
        <f>VLOOKUP(A2091,'Medical Examinations'!A2089:H4424,7,FALSE)</f>
        <v>0</v>
      </c>
      <c r="I2091" s="15" t="str">
        <f>VLOOKUP(A2091,'Medical Examinations'!A2089:H4424,8,FALSE)</f>
        <v>No</v>
      </c>
      <c r="J2091" s="15" t="str">
        <f>VLOOKUP(A2091,'Medical Examinations'!A2089:J4424,9,FALSE)</f>
        <v>NORMAL WEIGHT</v>
      </c>
      <c r="K2091" s="15" t="str">
        <f>VLOOKUP(A2091,'Medical Examinations'!A2089:J4424,10,FALSE)</f>
        <v>NORMAL</v>
      </c>
      <c r="L2091" s="15" t="e">
        <f>VLOOKUP(A2091,'Hospitalisation Details'!A2089:J4432,10,FALSE)</f>
        <v>#N/A</v>
      </c>
      <c r="M2091" s="15" t="e">
        <f>VLOOKUP(A2091,'Hospitalisation Details'!A2089:I4432,6,FALSE)</f>
        <v>#N/A</v>
      </c>
      <c r="N2091" s="15" t="e">
        <f>VLOOKUP(A2091,'Hospitalisation Details'!A2089:I4432,7,FALSE)</f>
        <v>#N/A</v>
      </c>
      <c r="O2091" s="15" t="e">
        <f>VLOOKUP(A2091,'Hospitalisation Details'!A2089:I4432,8,FALSE)</f>
        <v>#N/A</v>
      </c>
      <c r="P2091" s="15" t="e">
        <f>VLOOKUP(A2091,'Hospitalisation Details'!A2089:I4432,9,FALSE)</f>
        <v>#N/A</v>
      </c>
      <c r="Q2091" s="15" t="e">
        <f>VLOOKUP(A2091,'Hospitalisation Details'!A2089:K4432,11,FALSE)</f>
        <v>#N/A</v>
      </c>
    </row>
    <row r="2092" spans="1:17" ht="15.6" x14ac:dyDescent="0.3">
      <c r="A2092" s="78" t="s">
        <v>275</v>
      </c>
      <c r="B2092" s="78" t="str">
        <f>VLOOKUP(A2092,'Customer Names'!A2090:C4425,3,FALSE)</f>
        <v>Vitaliy</v>
      </c>
      <c r="C2092" s="91">
        <f>VLOOKUP(A2092,'Medical Examinations'!A2090:H4425,2,FALSE)</f>
        <v>23.844999999999999</v>
      </c>
      <c r="D2092" s="15">
        <f>VLOOKUP(A2092,'Medical Examinations'!A2090:H4425,3,FALSE)</f>
        <v>4.43</v>
      </c>
      <c r="E2092" s="15" t="str">
        <f>VLOOKUP(A2092,'Medical Examinations'!A2090:H4425,4,FALSE)</f>
        <v>No</v>
      </c>
      <c r="F2092" s="15" t="str">
        <f>VLOOKUP(A2092,'Medical Examinations'!A2090:H4425,5,FALSE)</f>
        <v>No</v>
      </c>
      <c r="G2092" s="15" t="str">
        <f>VLOOKUP(A2092,'Medical Examinations'!A2090:H4425,6,FALSE)</f>
        <v>No</v>
      </c>
      <c r="H2092" s="15">
        <f>VLOOKUP(A2092,'Medical Examinations'!A2090:H4425,7,FALSE)</f>
        <v>0</v>
      </c>
      <c r="I2092" s="15" t="str">
        <f>VLOOKUP(A2092,'Medical Examinations'!A2090:H4425,8,FALSE)</f>
        <v>No</v>
      </c>
      <c r="J2092" s="15" t="str">
        <f>VLOOKUP(A2092,'Medical Examinations'!A2090:J4425,9,FALSE)</f>
        <v>NORMAL WEIGHT</v>
      </c>
      <c r="K2092" s="15" t="str">
        <f>VLOOKUP(A2092,'Medical Examinations'!A2090:J4425,10,FALSE)</f>
        <v>NORMAL</v>
      </c>
      <c r="L2092" s="15" t="e">
        <f>VLOOKUP(A2092,'Hospitalisation Details'!A2090:J4433,10,FALSE)</f>
        <v>#N/A</v>
      </c>
      <c r="M2092" s="15" t="e">
        <f>VLOOKUP(A2092,'Hospitalisation Details'!A2090:I4433,6,FALSE)</f>
        <v>#N/A</v>
      </c>
      <c r="N2092" s="15" t="e">
        <f>VLOOKUP(A2092,'Hospitalisation Details'!A2090:I4433,7,FALSE)</f>
        <v>#N/A</v>
      </c>
      <c r="O2092" s="15" t="e">
        <f>VLOOKUP(A2092,'Hospitalisation Details'!A2090:I4433,8,FALSE)</f>
        <v>#N/A</v>
      </c>
      <c r="P2092" s="15" t="e">
        <f>VLOOKUP(A2092,'Hospitalisation Details'!A2090:I4433,9,FALSE)</f>
        <v>#N/A</v>
      </c>
      <c r="Q2092" s="15" t="e">
        <f>VLOOKUP(A2092,'Hospitalisation Details'!A2090:K4433,11,FALSE)</f>
        <v>#N/A</v>
      </c>
    </row>
    <row r="2093" spans="1:17" ht="15.6" x14ac:dyDescent="0.3">
      <c r="A2093" s="78" t="s">
        <v>274</v>
      </c>
      <c r="B2093" s="78" t="str">
        <f>VLOOKUP(A2093,'Customer Names'!A2091:C4426,3,FALSE)</f>
        <v>Benjamin W.</v>
      </c>
      <c r="C2093" s="91">
        <f>VLOOKUP(A2093,'Medical Examinations'!A2091:H4426,2,FALSE)</f>
        <v>15.68</v>
      </c>
      <c r="D2093" s="15">
        <f>VLOOKUP(A2093,'Medical Examinations'!A2091:H4426,3,FALSE)</f>
        <v>6.16</v>
      </c>
      <c r="E2093" s="15" t="str">
        <f>VLOOKUP(A2093,'Medical Examinations'!A2091:H4426,4,FALSE)</f>
        <v>yes</v>
      </c>
      <c r="F2093" s="15" t="str">
        <f>VLOOKUP(A2093,'Medical Examinations'!A2091:H4426,5,FALSE)</f>
        <v>No</v>
      </c>
      <c r="G2093" s="15" t="str">
        <f>VLOOKUP(A2093,'Medical Examinations'!A2091:H4426,6,FALSE)</f>
        <v>No</v>
      </c>
      <c r="H2093" s="15">
        <f>VLOOKUP(A2093,'Medical Examinations'!A2091:H4426,7,FALSE)</f>
        <v>1</v>
      </c>
      <c r="I2093" s="15" t="str">
        <f>VLOOKUP(A2093,'Medical Examinations'!A2091:H4426,8,FALSE)</f>
        <v>No</v>
      </c>
      <c r="J2093" s="15" t="str">
        <f>VLOOKUP(A2093,'Medical Examinations'!A2091:J4426,9,FALSE)</f>
        <v>UNDERWEIGHT</v>
      </c>
      <c r="K2093" s="15" t="str">
        <f>VLOOKUP(A2093,'Medical Examinations'!A2091:J4426,10,FALSE)</f>
        <v>PREDIABETES</v>
      </c>
      <c r="L2093" s="15" t="e">
        <f>VLOOKUP(A2093,'Hospitalisation Details'!A2091:J4434,10,FALSE)</f>
        <v>#N/A</v>
      </c>
      <c r="M2093" s="15" t="e">
        <f>VLOOKUP(A2093,'Hospitalisation Details'!A2091:I4434,6,FALSE)</f>
        <v>#N/A</v>
      </c>
      <c r="N2093" s="15" t="e">
        <f>VLOOKUP(A2093,'Hospitalisation Details'!A2091:I4434,7,FALSE)</f>
        <v>#N/A</v>
      </c>
      <c r="O2093" s="15" t="e">
        <f>VLOOKUP(A2093,'Hospitalisation Details'!A2091:I4434,8,FALSE)</f>
        <v>#N/A</v>
      </c>
      <c r="P2093" s="15" t="e">
        <f>VLOOKUP(A2093,'Hospitalisation Details'!A2091:I4434,9,FALSE)</f>
        <v>#N/A</v>
      </c>
      <c r="Q2093" s="15" t="e">
        <f>VLOOKUP(A2093,'Hospitalisation Details'!A2091:K4434,11,FALSE)</f>
        <v>#N/A</v>
      </c>
    </row>
    <row r="2094" spans="1:17" ht="15.6" x14ac:dyDescent="0.3">
      <c r="A2094" s="78" t="s">
        <v>273</v>
      </c>
      <c r="B2094" s="78" t="str">
        <f>VLOOKUP(A2094,'Customer Names'!A2092:C4427,3,FALSE)</f>
        <v>Jesse</v>
      </c>
      <c r="C2094" s="91">
        <f>VLOOKUP(A2094,'Medical Examinations'!A2092:H4427,2,FALSE)</f>
        <v>32.395000000000003</v>
      </c>
      <c r="D2094" s="15">
        <f>VLOOKUP(A2094,'Medical Examinations'!A2092:H4427,3,FALSE)</f>
        <v>6.66</v>
      </c>
      <c r="E2094" s="15" t="str">
        <f>VLOOKUP(A2094,'Medical Examinations'!A2092:H4427,4,FALSE)</f>
        <v>No</v>
      </c>
      <c r="F2094" s="15" t="str">
        <f>VLOOKUP(A2094,'Medical Examinations'!A2092:H4427,5,FALSE)</f>
        <v>No</v>
      </c>
      <c r="G2094" s="15" t="str">
        <f>VLOOKUP(A2094,'Medical Examinations'!A2092:H4427,6,FALSE)</f>
        <v>No</v>
      </c>
      <c r="H2094" s="15">
        <f>VLOOKUP(A2094,'Medical Examinations'!A2092:H4427,7,FALSE)</f>
        <v>0</v>
      </c>
      <c r="I2094" s="15" t="str">
        <f>VLOOKUP(A2094,'Medical Examinations'!A2092:H4427,8,FALSE)</f>
        <v>No</v>
      </c>
      <c r="J2094" s="15" t="str">
        <f>VLOOKUP(A2094,'Medical Examinations'!A2092:J4427,9,FALSE)</f>
        <v>OBESITY</v>
      </c>
      <c r="K2094" s="15" t="str">
        <f>VLOOKUP(A2094,'Medical Examinations'!A2092:J4427,10,FALSE)</f>
        <v>DIABETES</v>
      </c>
      <c r="L2094" s="15" t="e">
        <f>VLOOKUP(A2094,'Hospitalisation Details'!A2092:J4435,10,FALSE)</f>
        <v>#N/A</v>
      </c>
      <c r="M2094" s="15" t="e">
        <f>VLOOKUP(A2094,'Hospitalisation Details'!A2092:I4435,6,FALSE)</f>
        <v>#N/A</v>
      </c>
      <c r="N2094" s="15" t="e">
        <f>VLOOKUP(A2094,'Hospitalisation Details'!A2092:I4435,7,FALSE)</f>
        <v>#N/A</v>
      </c>
      <c r="O2094" s="15" t="e">
        <f>VLOOKUP(A2094,'Hospitalisation Details'!A2092:I4435,8,FALSE)</f>
        <v>#N/A</v>
      </c>
      <c r="P2094" s="15" t="e">
        <f>VLOOKUP(A2094,'Hospitalisation Details'!A2092:I4435,9,FALSE)</f>
        <v>#N/A</v>
      </c>
      <c r="Q2094" s="15" t="e">
        <f>VLOOKUP(A2094,'Hospitalisation Details'!A2092:K4435,11,FALSE)</f>
        <v>#N/A</v>
      </c>
    </row>
    <row r="2095" spans="1:17" ht="15.6" x14ac:dyDescent="0.3">
      <c r="A2095" s="78" t="s">
        <v>272</v>
      </c>
      <c r="B2095" s="78" t="str">
        <f>VLOOKUP(A2095,'Customer Names'!A2093:C4428,3,FALSE)</f>
        <v>Mark</v>
      </c>
      <c r="C2095" s="91">
        <f>VLOOKUP(A2095,'Medical Examinations'!A2093:H4428,2,FALSE)</f>
        <v>23.655000000000001</v>
      </c>
      <c r="D2095" s="15">
        <f>VLOOKUP(A2095,'Medical Examinations'!A2093:H4428,3,FALSE)</f>
        <v>5.92</v>
      </c>
      <c r="E2095" s="15" t="str">
        <f>VLOOKUP(A2095,'Medical Examinations'!A2093:H4428,4,FALSE)</f>
        <v>No</v>
      </c>
      <c r="F2095" s="15" t="str">
        <f>VLOOKUP(A2095,'Medical Examinations'!A2093:H4428,5,FALSE)</f>
        <v>No</v>
      </c>
      <c r="G2095" s="15" t="str">
        <f>VLOOKUP(A2095,'Medical Examinations'!A2093:H4428,6,FALSE)</f>
        <v>No</v>
      </c>
      <c r="H2095" s="15">
        <f>VLOOKUP(A2095,'Medical Examinations'!A2093:H4428,7,FALSE)</f>
        <v>1</v>
      </c>
      <c r="I2095" s="15" t="str">
        <f>VLOOKUP(A2095,'Medical Examinations'!A2093:H4428,8,FALSE)</f>
        <v>No</v>
      </c>
      <c r="J2095" s="15" t="str">
        <f>VLOOKUP(A2095,'Medical Examinations'!A2093:J4428,9,FALSE)</f>
        <v>NORMAL WEIGHT</v>
      </c>
      <c r="K2095" s="15" t="str">
        <f>VLOOKUP(A2095,'Medical Examinations'!A2093:J4428,10,FALSE)</f>
        <v>PREDIABETES</v>
      </c>
      <c r="L2095" s="15" t="e">
        <f>VLOOKUP(A2095,'Hospitalisation Details'!A2093:J4436,10,FALSE)</f>
        <v>#N/A</v>
      </c>
      <c r="M2095" s="15" t="e">
        <f>VLOOKUP(A2095,'Hospitalisation Details'!A2093:I4436,6,FALSE)</f>
        <v>#N/A</v>
      </c>
      <c r="N2095" s="15" t="e">
        <f>VLOOKUP(A2095,'Hospitalisation Details'!A2093:I4436,7,FALSE)</f>
        <v>#N/A</v>
      </c>
      <c r="O2095" s="15" t="e">
        <f>VLOOKUP(A2095,'Hospitalisation Details'!A2093:I4436,8,FALSE)</f>
        <v>#N/A</v>
      </c>
      <c r="P2095" s="15" t="e">
        <f>VLOOKUP(A2095,'Hospitalisation Details'!A2093:I4436,9,FALSE)</f>
        <v>#N/A</v>
      </c>
      <c r="Q2095" s="15" t="e">
        <f>VLOOKUP(A2095,'Hospitalisation Details'!A2093:K4436,11,FALSE)</f>
        <v>#N/A</v>
      </c>
    </row>
    <row r="2096" spans="1:17" ht="15.6" x14ac:dyDescent="0.3">
      <c r="A2096" s="78" t="s">
        <v>271</v>
      </c>
      <c r="B2096" s="78" t="str">
        <f>VLOOKUP(A2096,'Customer Names'!A2094:C4429,3,FALSE)</f>
        <v>Lauren</v>
      </c>
      <c r="C2096" s="91">
        <f>VLOOKUP(A2096,'Medical Examinations'!A2094:H4429,2,FALSE)</f>
        <v>28.4</v>
      </c>
      <c r="D2096" s="15">
        <f>VLOOKUP(A2096,'Medical Examinations'!A2094:H4429,3,FALSE)</f>
        <v>5.97</v>
      </c>
      <c r="E2096" s="15" t="str">
        <f>VLOOKUP(A2096,'Medical Examinations'!A2094:H4429,4,FALSE)</f>
        <v>No</v>
      </c>
      <c r="F2096" s="15" t="str">
        <f>VLOOKUP(A2096,'Medical Examinations'!A2094:H4429,5,FALSE)</f>
        <v>No</v>
      </c>
      <c r="G2096" s="15" t="str">
        <f>VLOOKUP(A2096,'Medical Examinations'!A2094:H4429,6,FALSE)</f>
        <v>Yes</v>
      </c>
      <c r="H2096" s="15">
        <f>VLOOKUP(A2096,'Medical Examinations'!A2094:H4429,7,FALSE)</f>
        <v>1</v>
      </c>
      <c r="I2096" s="15" t="str">
        <f>VLOOKUP(A2096,'Medical Examinations'!A2094:H4429,8,FALSE)</f>
        <v>No</v>
      </c>
      <c r="J2096" s="15" t="str">
        <f>VLOOKUP(A2096,'Medical Examinations'!A2094:J4429,9,FALSE)</f>
        <v>OVERWEIGHT</v>
      </c>
      <c r="K2096" s="15" t="str">
        <f>VLOOKUP(A2096,'Medical Examinations'!A2094:J4429,10,FALSE)</f>
        <v>PREDIABETES</v>
      </c>
      <c r="L2096" s="15" t="e">
        <f>VLOOKUP(A2096,'Hospitalisation Details'!A2094:J4437,10,FALSE)</f>
        <v>#N/A</v>
      </c>
      <c r="M2096" s="15" t="e">
        <f>VLOOKUP(A2096,'Hospitalisation Details'!A2094:I4437,6,FALSE)</f>
        <v>#N/A</v>
      </c>
      <c r="N2096" s="15" t="e">
        <f>VLOOKUP(A2096,'Hospitalisation Details'!A2094:I4437,7,FALSE)</f>
        <v>#N/A</v>
      </c>
      <c r="O2096" s="15" t="e">
        <f>VLOOKUP(A2096,'Hospitalisation Details'!A2094:I4437,8,FALSE)</f>
        <v>#N/A</v>
      </c>
      <c r="P2096" s="15" t="e">
        <f>VLOOKUP(A2096,'Hospitalisation Details'!A2094:I4437,9,FALSE)</f>
        <v>#N/A</v>
      </c>
      <c r="Q2096" s="15" t="e">
        <f>VLOOKUP(A2096,'Hospitalisation Details'!A2094:K4437,11,FALSE)</f>
        <v>#N/A</v>
      </c>
    </row>
    <row r="2097" spans="1:17" ht="15.6" x14ac:dyDescent="0.3">
      <c r="A2097" s="78" t="s">
        <v>270</v>
      </c>
      <c r="B2097" s="78" t="str">
        <f>VLOOKUP(A2097,'Customer Names'!A2095:C4430,3,FALSE)</f>
        <v>Massimiliano</v>
      </c>
      <c r="C2097" s="91">
        <f>VLOOKUP(A2097,'Medical Examinations'!A2095:H4430,2,FALSE)</f>
        <v>35.42</v>
      </c>
      <c r="D2097" s="15">
        <f>VLOOKUP(A2097,'Medical Examinations'!A2095:H4430,3,FALSE)</f>
        <v>4.6399999999999997</v>
      </c>
      <c r="E2097" s="15" t="str">
        <f>VLOOKUP(A2097,'Medical Examinations'!A2095:H4430,4,FALSE)</f>
        <v>yes</v>
      </c>
      <c r="F2097" s="15" t="str">
        <f>VLOOKUP(A2097,'Medical Examinations'!A2095:H4430,5,FALSE)</f>
        <v>No</v>
      </c>
      <c r="G2097" s="15" t="str">
        <f>VLOOKUP(A2097,'Medical Examinations'!A2095:H4430,6,FALSE)</f>
        <v>No</v>
      </c>
      <c r="H2097" s="15">
        <f>VLOOKUP(A2097,'Medical Examinations'!A2095:H4430,7,FALSE)</f>
        <v>0</v>
      </c>
      <c r="I2097" s="15" t="str">
        <f>VLOOKUP(A2097,'Medical Examinations'!A2095:H4430,8,FALSE)</f>
        <v>No</v>
      </c>
      <c r="J2097" s="15" t="str">
        <f>VLOOKUP(A2097,'Medical Examinations'!A2095:J4430,9,FALSE)</f>
        <v>OBESITY</v>
      </c>
      <c r="K2097" s="15" t="str">
        <f>VLOOKUP(A2097,'Medical Examinations'!A2095:J4430,10,FALSE)</f>
        <v>NORMAL</v>
      </c>
      <c r="L2097" s="15" t="e">
        <f>VLOOKUP(A2097,'Hospitalisation Details'!A2095:J4438,10,FALSE)</f>
        <v>#N/A</v>
      </c>
      <c r="M2097" s="15" t="e">
        <f>VLOOKUP(A2097,'Hospitalisation Details'!A2095:I4438,6,FALSE)</f>
        <v>#N/A</v>
      </c>
      <c r="N2097" s="15" t="e">
        <f>VLOOKUP(A2097,'Hospitalisation Details'!A2095:I4438,7,FALSE)</f>
        <v>#N/A</v>
      </c>
      <c r="O2097" s="15" t="e">
        <f>VLOOKUP(A2097,'Hospitalisation Details'!A2095:I4438,8,FALSE)</f>
        <v>#N/A</v>
      </c>
      <c r="P2097" s="15" t="e">
        <f>VLOOKUP(A2097,'Hospitalisation Details'!A2095:I4438,9,FALSE)</f>
        <v>#N/A</v>
      </c>
      <c r="Q2097" s="15" t="e">
        <f>VLOOKUP(A2097,'Hospitalisation Details'!A2095:K4438,11,FALSE)</f>
        <v>#N/A</v>
      </c>
    </row>
    <row r="2098" spans="1:17" ht="15.6" x14ac:dyDescent="0.3">
      <c r="A2098" s="78" t="s">
        <v>269</v>
      </c>
      <c r="B2098" s="78" t="str">
        <f>VLOOKUP(A2098,'Customer Names'!A2096:C4431,3,FALSE)</f>
        <v>Josh</v>
      </c>
      <c r="C2098" s="91">
        <f>VLOOKUP(A2098,'Medical Examinations'!A2096:H4431,2,FALSE)</f>
        <v>26.18</v>
      </c>
      <c r="D2098" s="15">
        <f>VLOOKUP(A2098,'Medical Examinations'!A2096:H4431,3,FALSE)</f>
        <v>6.12</v>
      </c>
      <c r="E2098" s="15" t="str">
        <f>VLOOKUP(A2098,'Medical Examinations'!A2096:H4431,4,FALSE)</f>
        <v>No</v>
      </c>
      <c r="F2098" s="15" t="str">
        <f>VLOOKUP(A2098,'Medical Examinations'!A2096:H4431,5,FALSE)</f>
        <v>yes</v>
      </c>
      <c r="G2098" s="15" t="str">
        <f>VLOOKUP(A2098,'Medical Examinations'!A2096:H4431,6,FALSE)</f>
        <v>No</v>
      </c>
      <c r="H2098" s="15">
        <f>VLOOKUP(A2098,'Medical Examinations'!A2096:H4431,7,FALSE)</f>
        <v>1</v>
      </c>
      <c r="I2098" s="15" t="str">
        <f>VLOOKUP(A2098,'Medical Examinations'!A2096:H4431,8,FALSE)</f>
        <v>No</v>
      </c>
      <c r="J2098" s="15" t="str">
        <f>VLOOKUP(A2098,'Medical Examinations'!A2096:J4431,9,FALSE)</f>
        <v>OVERWEIGHT</v>
      </c>
      <c r="K2098" s="15" t="str">
        <f>VLOOKUP(A2098,'Medical Examinations'!A2096:J4431,10,FALSE)</f>
        <v>PREDIABETES</v>
      </c>
      <c r="L2098" s="15" t="e">
        <f>VLOOKUP(A2098,'Hospitalisation Details'!A2096:J4439,10,FALSE)</f>
        <v>#N/A</v>
      </c>
      <c r="M2098" s="15" t="e">
        <f>VLOOKUP(A2098,'Hospitalisation Details'!A2096:I4439,6,FALSE)</f>
        <v>#N/A</v>
      </c>
      <c r="N2098" s="15" t="e">
        <f>VLOOKUP(A2098,'Hospitalisation Details'!A2096:I4439,7,FALSE)</f>
        <v>#N/A</v>
      </c>
      <c r="O2098" s="15" t="e">
        <f>VLOOKUP(A2098,'Hospitalisation Details'!A2096:I4439,8,FALSE)</f>
        <v>#N/A</v>
      </c>
      <c r="P2098" s="15" t="e">
        <f>VLOOKUP(A2098,'Hospitalisation Details'!A2096:I4439,9,FALSE)</f>
        <v>#N/A</v>
      </c>
      <c r="Q2098" s="15" t="e">
        <f>VLOOKUP(A2098,'Hospitalisation Details'!A2096:K4439,11,FALSE)</f>
        <v>#N/A</v>
      </c>
    </row>
    <row r="2099" spans="1:17" ht="15.6" x14ac:dyDescent="0.3">
      <c r="A2099" s="78" t="s">
        <v>268</v>
      </c>
      <c r="B2099" s="78" t="str">
        <f>VLOOKUP(A2099,'Customer Names'!A2097:C4432,3,FALSE)</f>
        <v>Kiyokatsu</v>
      </c>
      <c r="C2099" s="91">
        <f>VLOOKUP(A2099,'Medical Examinations'!A2097:H4432,2,FALSE)</f>
        <v>20.8</v>
      </c>
      <c r="D2099" s="15">
        <f>VLOOKUP(A2099,'Medical Examinations'!A2097:H4432,3,FALSE)</f>
        <v>4.87</v>
      </c>
      <c r="E2099" s="15" t="str">
        <f>VLOOKUP(A2099,'Medical Examinations'!A2097:H4432,4,FALSE)</f>
        <v>yes</v>
      </c>
      <c r="F2099" s="15" t="str">
        <f>VLOOKUP(A2099,'Medical Examinations'!A2097:H4432,5,FALSE)</f>
        <v>No</v>
      </c>
      <c r="G2099" s="15" t="str">
        <f>VLOOKUP(A2099,'Medical Examinations'!A2097:H4432,6,FALSE)</f>
        <v>No</v>
      </c>
      <c r="H2099" s="15">
        <f>VLOOKUP(A2099,'Medical Examinations'!A2097:H4432,7,FALSE)</f>
        <v>0</v>
      </c>
      <c r="I2099" s="15" t="str">
        <f>VLOOKUP(A2099,'Medical Examinations'!A2097:H4432,8,FALSE)</f>
        <v>No</v>
      </c>
      <c r="J2099" s="15" t="str">
        <f>VLOOKUP(A2099,'Medical Examinations'!A2097:J4432,9,FALSE)</f>
        <v>NORMAL WEIGHT</v>
      </c>
      <c r="K2099" s="15" t="str">
        <f>VLOOKUP(A2099,'Medical Examinations'!A2097:J4432,10,FALSE)</f>
        <v>NORMAL</v>
      </c>
      <c r="L2099" s="15" t="e">
        <f>VLOOKUP(A2099,'Hospitalisation Details'!A2097:J4440,10,FALSE)</f>
        <v>#N/A</v>
      </c>
      <c r="M2099" s="15" t="e">
        <f>VLOOKUP(A2099,'Hospitalisation Details'!A2097:I4440,6,FALSE)</f>
        <v>#N/A</v>
      </c>
      <c r="N2099" s="15" t="e">
        <f>VLOOKUP(A2099,'Hospitalisation Details'!A2097:I4440,7,FALSE)</f>
        <v>#N/A</v>
      </c>
      <c r="O2099" s="15" t="e">
        <f>VLOOKUP(A2099,'Hospitalisation Details'!A2097:I4440,8,FALSE)</f>
        <v>#N/A</v>
      </c>
      <c r="P2099" s="15" t="e">
        <f>VLOOKUP(A2099,'Hospitalisation Details'!A2097:I4440,9,FALSE)</f>
        <v>#N/A</v>
      </c>
      <c r="Q2099" s="15" t="e">
        <f>VLOOKUP(A2099,'Hospitalisation Details'!A2097:K4440,11,FALSE)</f>
        <v>#N/A</v>
      </c>
    </row>
    <row r="2100" spans="1:17" ht="15.6" x14ac:dyDescent="0.3">
      <c r="A2100" s="78" t="s">
        <v>267</v>
      </c>
      <c r="B2100" s="78" t="str">
        <f>VLOOKUP(A2100,'Customer Names'!A2098:C4433,3,FALSE)</f>
        <v>Amanda L</v>
      </c>
      <c r="C2100" s="91">
        <f>VLOOKUP(A2100,'Medical Examinations'!A2098:H4433,2,FALSE)</f>
        <v>15.82</v>
      </c>
      <c r="D2100" s="15">
        <f>VLOOKUP(A2100,'Medical Examinations'!A2098:H4433,3,FALSE)</f>
        <v>4.5999999999999996</v>
      </c>
      <c r="E2100" s="15" t="str">
        <f>VLOOKUP(A2100,'Medical Examinations'!A2098:H4433,4,FALSE)</f>
        <v>No</v>
      </c>
      <c r="F2100" s="15" t="str">
        <f>VLOOKUP(A2100,'Medical Examinations'!A2098:H4433,5,FALSE)</f>
        <v>No</v>
      </c>
      <c r="G2100" s="15" t="str">
        <f>VLOOKUP(A2100,'Medical Examinations'!A2098:H4433,6,FALSE)</f>
        <v>No</v>
      </c>
      <c r="H2100" s="15">
        <f>VLOOKUP(A2100,'Medical Examinations'!A2098:H4433,7,FALSE)</f>
        <v>0</v>
      </c>
      <c r="I2100" s="15" t="str">
        <f>VLOOKUP(A2100,'Medical Examinations'!A2098:H4433,8,FALSE)</f>
        <v>No</v>
      </c>
      <c r="J2100" s="15" t="str">
        <f>VLOOKUP(A2100,'Medical Examinations'!A2098:J4433,9,FALSE)</f>
        <v>UNDERWEIGHT</v>
      </c>
      <c r="K2100" s="15" t="str">
        <f>VLOOKUP(A2100,'Medical Examinations'!A2098:J4433,10,FALSE)</f>
        <v>NORMAL</v>
      </c>
      <c r="L2100" s="15" t="e">
        <f>VLOOKUP(A2100,'Hospitalisation Details'!A2098:J4441,10,FALSE)</f>
        <v>#N/A</v>
      </c>
      <c r="M2100" s="15" t="e">
        <f>VLOOKUP(A2100,'Hospitalisation Details'!A2098:I4441,6,FALSE)</f>
        <v>#N/A</v>
      </c>
      <c r="N2100" s="15" t="e">
        <f>VLOOKUP(A2100,'Hospitalisation Details'!A2098:I4441,7,FALSE)</f>
        <v>#N/A</v>
      </c>
      <c r="O2100" s="15" t="e">
        <f>VLOOKUP(A2100,'Hospitalisation Details'!A2098:I4441,8,FALSE)</f>
        <v>#N/A</v>
      </c>
      <c r="P2100" s="15" t="e">
        <f>VLOOKUP(A2100,'Hospitalisation Details'!A2098:I4441,9,FALSE)</f>
        <v>#N/A</v>
      </c>
      <c r="Q2100" s="15" t="e">
        <f>VLOOKUP(A2100,'Hospitalisation Details'!A2098:K4441,11,FALSE)</f>
        <v>#N/A</v>
      </c>
    </row>
    <row r="2101" spans="1:17" ht="15.6" x14ac:dyDescent="0.3">
      <c r="A2101" s="78" t="s">
        <v>266</v>
      </c>
      <c r="B2101" s="78" t="str">
        <f>VLOOKUP(A2101,'Customer Names'!A2099:C4434,3,FALSE)</f>
        <v>Matthew</v>
      </c>
      <c r="C2101" s="91">
        <f>VLOOKUP(A2101,'Medical Examinations'!A2099:H4434,2,FALSE)</f>
        <v>17.670000000000002</v>
      </c>
      <c r="D2101" s="15">
        <f>VLOOKUP(A2101,'Medical Examinations'!A2099:H4434,3,FALSE)</f>
        <v>4.78</v>
      </c>
      <c r="E2101" s="15" t="str">
        <f>VLOOKUP(A2101,'Medical Examinations'!A2099:H4434,4,FALSE)</f>
        <v>No</v>
      </c>
      <c r="F2101" s="15" t="str">
        <f>VLOOKUP(A2101,'Medical Examinations'!A2099:H4434,5,FALSE)</f>
        <v>No</v>
      </c>
      <c r="G2101" s="15" t="str">
        <f>VLOOKUP(A2101,'Medical Examinations'!A2099:H4434,6,FALSE)</f>
        <v>No</v>
      </c>
      <c r="H2101" s="15">
        <f>VLOOKUP(A2101,'Medical Examinations'!A2099:H4434,7,FALSE)</f>
        <v>0</v>
      </c>
      <c r="I2101" s="15" t="str">
        <f>VLOOKUP(A2101,'Medical Examinations'!A2099:H4434,8,FALSE)</f>
        <v>No</v>
      </c>
      <c r="J2101" s="15" t="str">
        <f>VLOOKUP(A2101,'Medical Examinations'!A2099:J4434,9,FALSE)</f>
        <v>UNDERWEIGHT</v>
      </c>
      <c r="K2101" s="15" t="str">
        <f>VLOOKUP(A2101,'Medical Examinations'!A2099:J4434,10,FALSE)</f>
        <v>NORMAL</v>
      </c>
      <c r="L2101" s="15" t="e">
        <f>VLOOKUP(A2101,'Hospitalisation Details'!A2099:J4442,10,FALSE)</f>
        <v>#N/A</v>
      </c>
      <c r="M2101" s="15" t="e">
        <f>VLOOKUP(A2101,'Hospitalisation Details'!A2099:I4442,6,FALSE)</f>
        <v>#N/A</v>
      </c>
      <c r="N2101" s="15" t="e">
        <f>VLOOKUP(A2101,'Hospitalisation Details'!A2099:I4442,7,FALSE)</f>
        <v>#N/A</v>
      </c>
      <c r="O2101" s="15" t="e">
        <f>VLOOKUP(A2101,'Hospitalisation Details'!A2099:I4442,8,FALSE)</f>
        <v>#N/A</v>
      </c>
      <c r="P2101" s="15" t="e">
        <f>VLOOKUP(A2101,'Hospitalisation Details'!A2099:I4442,9,FALSE)</f>
        <v>#N/A</v>
      </c>
      <c r="Q2101" s="15" t="e">
        <f>VLOOKUP(A2101,'Hospitalisation Details'!A2099:K4442,11,FALSE)</f>
        <v>#N/A</v>
      </c>
    </row>
    <row r="2102" spans="1:17" ht="15.6" x14ac:dyDescent="0.3">
      <c r="A2102" s="78" t="s">
        <v>265</v>
      </c>
      <c r="B2102" s="78" t="str">
        <f>VLOOKUP(A2102,'Customer Names'!A2100:C4435,3,FALSE)</f>
        <v>Julia M</v>
      </c>
      <c r="C2102" s="91">
        <f>VLOOKUP(A2102,'Medical Examinations'!A2100:H4435,2,FALSE)</f>
        <v>31.92</v>
      </c>
      <c r="D2102" s="15">
        <f>VLOOKUP(A2102,'Medical Examinations'!A2100:H4435,3,FALSE)</f>
        <v>11.05</v>
      </c>
      <c r="E2102" s="15" t="str">
        <f>VLOOKUP(A2102,'Medical Examinations'!A2100:H4435,4,FALSE)</f>
        <v>No</v>
      </c>
      <c r="F2102" s="15" t="str">
        <f>VLOOKUP(A2102,'Medical Examinations'!A2100:H4435,5,FALSE)</f>
        <v>No</v>
      </c>
      <c r="G2102" s="15" t="str">
        <f>VLOOKUP(A2102,'Medical Examinations'!A2100:H4435,6,FALSE)</f>
        <v>No</v>
      </c>
      <c r="H2102" s="15">
        <f>VLOOKUP(A2102,'Medical Examinations'!A2100:H4435,7,FALSE)</f>
        <v>0</v>
      </c>
      <c r="I2102" s="15" t="str">
        <f>VLOOKUP(A2102,'Medical Examinations'!A2100:H4435,8,FALSE)</f>
        <v>No</v>
      </c>
      <c r="J2102" s="15" t="str">
        <f>VLOOKUP(A2102,'Medical Examinations'!A2100:J4435,9,FALSE)</f>
        <v>OBESITY</v>
      </c>
      <c r="K2102" s="15" t="str">
        <f>VLOOKUP(A2102,'Medical Examinations'!A2100:J4435,10,FALSE)</f>
        <v>DIABETES</v>
      </c>
      <c r="L2102" s="15" t="e">
        <f>VLOOKUP(A2102,'Hospitalisation Details'!A2100:J4443,10,FALSE)</f>
        <v>#N/A</v>
      </c>
      <c r="M2102" s="15" t="e">
        <f>VLOOKUP(A2102,'Hospitalisation Details'!A2100:I4443,6,FALSE)</f>
        <v>#N/A</v>
      </c>
      <c r="N2102" s="15" t="e">
        <f>VLOOKUP(A2102,'Hospitalisation Details'!A2100:I4443,7,FALSE)</f>
        <v>#N/A</v>
      </c>
      <c r="O2102" s="15" t="e">
        <f>VLOOKUP(A2102,'Hospitalisation Details'!A2100:I4443,8,FALSE)</f>
        <v>#N/A</v>
      </c>
      <c r="P2102" s="15" t="e">
        <f>VLOOKUP(A2102,'Hospitalisation Details'!A2100:I4443,9,FALSE)</f>
        <v>#N/A</v>
      </c>
      <c r="Q2102" s="15" t="e">
        <f>VLOOKUP(A2102,'Hospitalisation Details'!A2100:K4443,11,FALSE)</f>
        <v>#N/A</v>
      </c>
    </row>
    <row r="2103" spans="1:17" ht="15.6" x14ac:dyDescent="0.3">
      <c r="A2103" s="78" t="s">
        <v>264</v>
      </c>
      <c r="B2103" s="78" t="str">
        <f>VLOOKUP(A2103,'Customer Names'!A2101:C4436,3,FALSE)</f>
        <v>Rhea</v>
      </c>
      <c r="C2103" s="91">
        <f>VLOOKUP(A2103,'Medical Examinations'!A2101:H4436,2,FALSE)</f>
        <v>28.975000000000001</v>
      </c>
      <c r="D2103" s="15">
        <f>VLOOKUP(A2103,'Medical Examinations'!A2101:H4436,3,FALSE)</f>
        <v>7.62</v>
      </c>
      <c r="E2103" s="15" t="str">
        <f>VLOOKUP(A2103,'Medical Examinations'!A2101:H4436,4,FALSE)</f>
        <v>No</v>
      </c>
      <c r="F2103" s="15" t="str">
        <f>VLOOKUP(A2103,'Medical Examinations'!A2101:H4436,5,FALSE)</f>
        <v>No</v>
      </c>
      <c r="G2103" s="15" t="str">
        <f>VLOOKUP(A2103,'Medical Examinations'!A2101:H4436,6,FALSE)</f>
        <v>No</v>
      </c>
      <c r="H2103" s="15">
        <f>VLOOKUP(A2103,'Medical Examinations'!A2101:H4436,7,FALSE)</f>
        <v>0</v>
      </c>
      <c r="I2103" s="15" t="str">
        <f>VLOOKUP(A2103,'Medical Examinations'!A2101:H4436,8,FALSE)</f>
        <v>No</v>
      </c>
      <c r="J2103" s="15" t="str">
        <f>VLOOKUP(A2103,'Medical Examinations'!A2101:J4436,9,FALSE)</f>
        <v>OVERWEIGHT</v>
      </c>
      <c r="K2103" s="15" t="str">
        <f>VLOOKUP(A2103,'Medical Examinations'!A2101:J4436,10,FALSE)</f>
        <v>DIABETES</v>
      </c>
      <c r="L2103" s="15" t="e">
        <f>VLOOKUP(A2103,'Hospitalisation Details'!A2101:J4444,10,FALSE)</f>
        <v>#N/A</v>
      </c>
      <c r="M2103" s="15" t="e">
        <f>VLOOKUP(A2103,'Hospitalisation Details'!A2101:I4444,6,FALSE)</f>
        <v>#N/A</v>
      </c>
      <c r="N2103" s="15" t="e">
        <f>VLOOKUP(A2103,'Hospitalisation Details'!A2101:I4444,7,FALSE)</f>
        <v>#N/A</v>
      </c>
      <c r="O2103" s="15" t="e">
        <f>VLOOKUP(A2103,'Hospitalisation Details'!A2101:I4444,8,FALSE)</f>
        <v>#N/A</v>
      </c>
      <c r="P2103" s="15" t="e">
        <f>VLOOKUP(A2103,'Hospitalisation Details'!A2101:I4444,9,FALSE)</f>
        <v>#N/A</v>
      </c>
      <c r="Q2103" s="15" t="e">
        <f>VLOOKUP(A2103,'Hospitalisation Details'!A2101:K4444,11,FALSE)</f>
        <v>#N/A</v>
      </c>
    </row>
    <row r="2104" spans="1:17" ht="15.6" x14ac:dyDescent="0.3">
      <c r="A2104" s="78" t="s">
        <v>263</v>
      </c>
      <c r="B2104" s="78" t="str">
        <f>VLOOKUP(A2104,'Customer Names'!A2102:C4437,3,FALSE)</f>
        <v>Justin</v>
      </c>
      <c r="C2104" s="91">
        <f>VLOOKUP(A2104,'Medical Examinations'!A2102:H4437,2,FALSE)</f>
        <v>31.73</v>
      </c>
      <c r="D2104" s="15">
        <f>VLOOKUP(A2104,'Medical Examinations'!A2102:H4437,3,FALSE)</f>
        <v>4.78</v>
      </c>
      <c r="E2104" s="15" t="str">
        <f>VLOOKUP(A2104,'Medical Examinations'!A2102:H4437,4,FALSE)</f>
        <v>yes</v>
      </c>
      <c r="F2104" s="15" t="str">
        <f>VLOOKUP(A2104,'Medical Examinations'!A2102:H4437,5,FALSE)</f>
        <v>yes</v>
      </c>
      <c r="G2104" s="15" t="str">
        <f>VLOOKUP(A2104,'Medical Examinations'!A2102:H4437,6,FALSE)</f>
        <v>No</v>
      </c>
      <c r="H2104" s="15">
        <f>VLOOKUP(A2104,'Medical Examinations'!A2102:H4437,7,FALSE)</f>
        <v>2</v>
      </c>
      <c r="I2104" s="15" t="str">
        <f>VLOOKUP(A2104,'Medical Examinations'!A2102:H4437,8,FALSE)</f>
        <v>No</v>
      </c>
      <c r="J2104" s="15" t="str">
        <f>VLOOKUP(A2104,'Medical Examinations'!A2102:J4437,9,FALSE)</f>
        <v>OBESITY</v>
      </c>
      <c r="K2104" s="15" t="str">
        <f>VLOOKUP(A2104,'Medical Examinations'!A2102:J4437,10,FALSE)</f>
        <v>NORMAL</v>
      </c>
      <c r="L2104" s="15" t="e">
        <f>VLOOKUP(A2104,'Hospitalisation Details'!A2102:J4445,10,FALSE)</f>
        <v>#N/A</v>
      </c>
      <c r="M2104" s="15" t="e">
        <f>VLOOKUP(A2104,'Hospitalisation Details'!A2102:I4445,6,FALSE)</f>
        <v>#N/A</v>
      </c>
      <c r="N2104" s="15" t="e">
        <f>VLOOKUP(A2104,'Hospitalisation Details'!A2102:I4445,7,FALSE)</f>
        <v>#N/A</v>
      </c>
      <c r="O2104" s="15" t="e">
        <f>VLOOKUP(A2104,'Hospitalisation Details'!A2102:I4445,8,FALSE)</f>
        <v>#N/A</v>
      </c>
      <c r="P2104" s="15" t="e">
        <f>VLOOKUP(A2104,'Hospitalisation Details'!A2102:I4445,9,FALSE)</f>
        <v>#N/A</v>
      </c>
      <c r="Q2104" s="15" t="e">
        <f>VLOOKUP(A2104,'Hospitalisation Details'!A2102:K4445,11,FALSE)</f>
        <v>#N/A</v>
      </c>
    </row>
    <row r="2105" spans="1:17" ht="15.6" x14ac:dyDescent="0.3">
      <c r="A2105" s="78" t="s">
        <v>262</v>
      </c>
      <c r="B2105" s="78" t="str">
        <f>VLOOKUP(A2105,'Customer Names'!A2103:C4438,3,FALSE)</f>
        <v>Shamus M.</v>
      </c>
      <c r="C2105" s="91">
        <f>VLOOKUP(A2105,'Medical Examinations'!A2103:H4438,2,FALSE)</f>
        <v>28.88</v>
      </c>
      <c r="D2105" s="15">
        <f>VLOOKUP(A2105,'Medical Examinations'!A2103:H4438,3,FALSE)</f>
        <v>6.09</v>
      </c>
      <c r="E2105" s="15" t="str">
        <f>VLOOKUP(A2105,'Medical Examinations'!A2103:H4438,4,FALSE)</f>
        <v>yes</v>
      </c>
      <c r="F2105" s="15" t="str">
        <f>VLOOKUP(A2105,'Medical Examinations'!A2103:H4438,5,FALSE)</f>
        <v>yes</v>
      </c>
      <c r="G2105" s="15" t="str">
        <f>VLOOKUP(A2105,'Medical Examinations'!A2103:H4438,6,FALSE)</f>
        <v>No</v>
      </c>
      <c r="H2105" s="15">
        <f>VLOOKUP(A2105,'Medical Examinations'!A2103:H4438,7,FALSE)</f>
        <v>2</v>
      </c>
      <c r="I2105" s="15" t="str">
        <f>VLOOKUP(A2105,'Medical Examinations'!A2103:H4438,8,FALSE)</f>
        <v>No</v>
      </c>
      <c r="J2105" s="15" t="str">
        <f>VLOOKUP(A2105,'Medical Examinations'!A2103:J4438,9,FALSE)</f>
        <v>OVERWEIGHT</v>
      </c>
      <c r="K2105" s="15" t="str">
        <f>VLOOKUP(A2105,'Medical Examinations'!A2103:J4438,10,FALSE)</f>
        <v>PREDIABETES</v>
      </c>
      <c r="L2105" s="15" t="e">
        <f>VLOOKUP(A2105,'Hospitalisation Details'!A2103:J4446,10,FALSE)</f>
        <v>#N/A</v>
      </c>
      <c r="M2105" s="15" t="e">
        <f>VLOOKUP(A2105,'Hospitalisation Details'!A2103:I4446,6,FALSE)</f>
        <v>#N/A</v>
      </c>
      <c r="N2105" s="15" t="e">
        <f>VLOOKUP(A2105,'Hospitalisation Details'!A2103:I4446,7,FALSE)</f>
        <v>#N/A</v>
      </c>
      <c r="O2105" s="15" t="e">
        <f>VLOOKUP(A2105,'Hospitalisation Details'!A2103:I4446,8,FALSE)</f>
        <v>#N/A</v>
      </c>
      <c r="P2105" s="15" t="e">
        <f>VLOOKUP(A2105,'Hospitalisation Details'!A2103:I4446,9,FALSE)</f>
        <v>#N/A</v>
      </c>
      <c r="Q2105" s="15" t="e">
        <f>VLOOKUP(A2105,'Hospitalisation Details'!A2103:K4446,11,FALSE)</f>
        <v>#N/A</v>
      </c>
    </row>
    <row r="2106" spans="1:17" ht="15.6" x14ac:dyDescent="0.3">
      <c r="A2106" s="78" t="s">
        <v>261</v>
      </c>
      <c r="B2106" s="78" t="str">
        <f>VLOOKUP(A2106,'Customer Names'!A2104:C4439,3,FALSE)</f>
        <v>Mike</v>
      </c>
      <c r="C2106" s="91">
        <f>VLOOKUP(A2106,'Medical Examinations'!A2104:H4439,2,FALSE)</f>
        <v>25.555</v>
      </c>
      <c r="D2106" s="15">
        <f>VLOOKUP(A2106,'Medical Examinations'!A2104:H4439,3,FALSE)</f>
        <v>5.1100000000000003</v>
      </c>
      <c r="E2106" s="15" t="str">
        <f>VLOOKUP(A2106,'Medical Examinations'!A2104:H4439,4,FALSE)</f>
        <v>No</v>
      </c>
      <c r="F2106" s="15" t="str">
        <f>VLOOKUP(A2106,'Medical Examinations'!A2104:H4439,5,FALSE)</f>
        <v>No</v>
      </c>
      <c r="G2106" s="15" t="str">
        <f>VLOOKUP(A2106,'Medical Examinations'!A2104:H4439,6,FALSE)</f>
        <v>Yes</v>
      </c>
      <c r="H2106" s="15">
        <f>VLOOKUP(A2106,'Medical Examinations'!A2104:H4439,7,FALSE)</f>
        <v>1</v>
      </c>
      <c r="I2106" s="15" t="str">
        <f>VLOOKUP(A2106,'Medical Examinations'!A2104:H4439,8,FALSE)</f>
        <v>No</v>
      </c>
      <c r="J2106" s="15" t="str">
        <f>VLOOKUP(A2106,'Medical Examinations'!A2104:J4439,9,FALSE)</f>
        <v>OVERWEIGHT</v>
      </c>
      <c r="K2106" s="15" t="str">
        <f>VLOOKUP(A2106,'Medical Examinations'!A2104:J4439,10,FALSE)</f>
        <v>NORMAL</v>
      </c>
      <c r="L2106" s="15" t="e">
        <f>VLOOKUP(A2106,'Hospitalisation Details'!A2104:J4447,10,FALSE)</f>
        <v>#N/A</v>
      </c>
      <c r="M2106" s="15" t="e">
        <f>VLOOKUP(A2106,'Hospitalisation Details'!A2104:I4447,6,FALSE)</f>
        <v>#N/A</v>
      </c>
      <c r="N2106" s="15" t="e">
        <f>VLOOKUP(A2106,'Hospitalisation Details'!A2104:I4447,7,FALSE)</f>
        <v>#N/A</v>
      </c>
      <c r="O2106" s="15" t="e">
        <f>VLOOKUP(A2106,'Hospitalisation Details'!A2104:I4447,8,FALSE)</f>
        <v>#N/A</v>
      </c>
      <c r="P2106" s="15" t="e">
        <f>VLOOKUP(A2106,'Hospitalisation Details'!A2104:I4447,9,FALSE)</f>
        <v>#N/A</v>
      </c>
      <c r="Q2106" s="15" t="e">
        <f>VLOOKUP(A2106,'Hospitalisation Details'!A2104:K4447,11,FALSE)</f>
        <v>#N/A</v>
      </c>
    </row>
    <row r="2107" spans="1:17" ht="15.6" x14ac:dyDescent="0.3">
      <c r="A2107" s="78" t="s">
        <v>260</v>
      </c>
      <c r="B2107" s="78" t="str">
        <f>VLOOKUP(A2107,'Customer Names'!A2105:C4440,3,FALSE)</f>
        <v>Mary Beth</v>
      </c>
      <c r="C2107" s="91">
        <f>VLOOKUP(A2107,'Medical Examinations'!A2105:H4440,2,FALSE)</f>
        <v>37.29</v>
      </c>
      <c r="D2107" s="15">
        <f>VLOOKUP(A2107,'Medical Examinations'!A2105:H4440,3,FALSE)</f>
        <v>4.46</v>
      </c>
      <c r="E2107" s="15" t="str">
        <f>VLOOKUP(A2107,'Medical Examinations'!A2105:H4440,4,FALSE)</f>
        <v>No</v>
      </c>
      <c r="F2107" s="15" t="str">
        <f>VLOOKUP(A2107,'Medical Examinations'!A2105:H4440,5,FALSE)</f>
        <v>yes</v>
      </c>
      <c r="G2107" s="15" t="str">
        <f>VLOOKUP(A2107,'Medical Examinations'!A2105:H4440,6,FALSE)</f>
        <v>No</v>
      </c>
      <c r="H2107" s="15">
        <f>VLOOKUP(A2107,'Medical Examinations'!A2105:H4440,7,FALSE)</f>
        <v>1</v>
      </c>
      <c r="I2107" s="15" t="str">
        <f>VLOOKUP(A2107,'Medical Examinations'!A2105:H4440,8,FALSE)</f>
        <v>No</v>
      </c>
      <c r="J2107" s="15" t="str">
        <f>VLOOKUP(A2107,'Medical Examinations'!A2105:J4440,9,FALSE)</f>
        <v>OBESITY</v>
      </c>
      <c r="K2107" s="15" t="str">
        <f>VLOOKUP(A2107,'Medical Examinations'!A2105:J4440,10,FALSE)</f>
        <v>NORMAL</v>
      </c>
      <c r="L2107" s="15" t="e">
        <f>VLOOKUP(A2107,'Hospitalisation Details'!A2105:J4448,10,FALSE)</f>
        <v>#N/A</v>
      </c>
      <c r="M2107" s="15" t="e">
        <f>VLOOKUP(A2107,'Hospitalisation Details'!A2105:I4448,6,FALSE)</f>
        <v>#N/A</v>
      </c>
      <c r="N2107" s="15" t="e">
        <f>VLOOKUP(A2107,'Hospitalisation Details'!A2105:I4448,7,FALSE)</f>
        <v>#N/A</v>
      </c>
      <c r="O2107" s="15" t="e">
        <f>VLOOKUP(A2107,'Hospitalisation Details'!A2105:I4448,8,FALSE)</f>
        <v>#N/A</v>
      </c>
      <c r="P2107" s="15" t="e">
        <f>VLOOKUP(A2107,'Hospitalisation Details'!A2105:I4448,9,FALSE)</f>
        <v>#N/A</v>
      </c>
      <c r="Q2107" s="15" t="e">
        <f>VLOOKUP(A2107,'Hospitalisation Details'!A2105:K4448,11,FALSE)</f>
        <v>#N/A</v>
      </c>
    </row>
    <row r="2108" spans="1:17" ht="15.6" x14ac:dyDescent="0.3">
      <c r="A2108" s="78" t="s">
        <v>259</v>
      </c>
      <c r="B2108" s="78" t="str">
        <f>VLOOKUP(A2108,'Customer Names'!A2106:C4441,3,FALSE)</f>
        <v>Erin</v>
      </c>
      <c r="C2108" s="91">
        <f>VLOOKUP(A2108,'Medical Examinations'!A2106:H4441,2,FALSE)</f>
        <v>40.28</v>
      </c>
      <c r="D2108" s="15">
        <f>VLOOKUP(A2108,'Medical Examinations'!A2106:H4441,3,FALSE)</f>
        <v>6.11</v>
      </c>
      <c r="E2108" s="15" t="str">
        <f>VLOOKUP(A2108,'Medical Examinations'!A2106:H4441,4,FALSE)</f>
        <v>No</v>
      </c>
      <c r="F2108" s="15" t="str">
        <f>VLOOKUP(A2108,'Medical Examinations'!A2106:H4441,5,FALSE)</f>
        <v>yes</v>
      </c>
      <c r="G2108" s="15" t="str">
        <f>VLOOKUP(A2108,'Medical Examinations'!A2106:H4441,6,FALSE)</f>
        <v>No</v>
      </c>
      <c r="H2108" s="15">
        <f>VLOOKUP(A2108,'Medical Examinations'!A2106:H4441,7,FALSE)</f>
        <v>1</v>
      </c>
      <c r="I2108" s="15" t="str">
        <f>VLOOKUP(A2108,'Medical Examinations'!A2106:H4441,8,FALSE)</f>
        <v>No</v>
      </c>
      <c r="J2108" s="15" t="str">
        <f>VLOOKUP(A2108,'Medical Examinations'!A2106:J4441,9,FALSE)</f>
        <v>OBESITY</v>
      </c>
      <c r="K2108" s="15" t="str">
        <f>VLOOKUP(A2108,'Medical Examinations'!A2106:J4441,10,FALSE)</f>
        <v>PREDIABETES</v>
      </c>
      <c r="L2108" s="15" t="e">
        <f>VLOOKUP(A2108,'Hospitalisation Details'!A2106:J4449,10,FALSE)</f>
        <v>#N/A</v>
      </c>
      <c r="M2108" s="15" t="e">
        <f>VLOOKUP(A2108,'Hospitalisation Details'!A2106:I4449,6,FALSE)</f>
        <v>#N/A</v>
      </c>
      <c r="N2108" s="15" t="e">
        <f>VLOOKUP(A2108,'Hospitalisation Details'!A2106:I4449,7,FALSE)</f>
        <v>#N/A</v>
      </c>
      <c r="O2108" s="15" t="e">
        <f>VLOOKUP(A2108,'Hospitalisation Details'!A2106:I4449,8,FALSE)</f>
        <v>#N/A</v>
      </c>
      <c r="P2108" s="15" t="e">
        <f>VLOOKUP(A2108,'Hospitalisation Details'!A2106:I4449,9,FALSE)</f>
        <v>#N/A</v>
      </c>
      <c r="Q2108" s="15" t="e">
        <f>VLOOKUP(A2108,'Hospitalisation Details'!A2106:K4449,11,FALSE)</f>
        <v>#N/A</v>
      </c>
    </row>
    <row r="2109" spans="1:17" ht="15.6" x14ac:dyDescent="0.3">
      <c r="A2109" s="78" t="s">
        <v>258</v>
      </c>
      <c r="B2109" s="78" t="str">
        <f>VLOOKUP(A2109,'Customer Names'!A2107:C4442,3,FALSE)</f>
        <v>Ms.  Hallie</v>
      </c>
      <c r="C2109" s="91">
        <f>VLOOKUP(A2109,'Medical Examinations'!A2107:H4442,2,FALSE)</f>
        <v>40.185000000000002</v>
      </c>
      <c r="D2109" s="15">
        <f>VLOOKUP(A2109,'Medical Examinations'!A2107:H4442,3,FALSE)</f>
        <v>4.66</v>
      </c>
      <c r="E2109" s="15" t="str">
        <f>VLOOKUP(A2109,'Medical Examinations'!A2107:H4442,4,FALSE)</f>
        <v>No</v>
      </c>
      <c r="F2109" s="15" t="str">
        <f>VLOOKUP(A2109,'Medical Examinations'!A2107:H4442,5,FALSE)</f>
        <v>yes</v>
      </c>
      <c r="G2109" s="15" t="str">
        <f>VLOOKUP(A2109,'Medical Examinations'!A2107:H4442,6,FALSE)</f>
        <v>No</v>
      </c>
      <c r="H2109" s="15">
        <f>VLOOKUP(A2109,'Medical Examinations'!A2107:H4442,7,FALSE)</f>
        <v>1</v>
      </c>
      <c r="I2109" s="15" t="str">
        <f>VLOOKUP(A2109,'Medical Examinations'!A2107:H4442,8,FALSE)</f>
        <v>No</v>
      </c>
      <c r="J2109" s="15" t="str">
        <f>VLOOKUP(A2109,'Medical Examinations'!A2107:J4442,9,FALSE)</f>
        <v>OBESITY</v>
      </c>
      <c r="K2109" s="15" t="str">
        <f>VLOOKUP(A2109,'Medical Examinations'!A2107:J4442,10,FALSE)</f>
        <v>NORMAL</v>
      </c>
      <c r="L2109" s="15" t="e">
        <f>VLOOKUP(A2109,'Hospitalisation Details'!A2107:J4450,10,FALSE)</f>
        <v>#N/A</v>
      </c>
      <c r="M2109" s="15" t="e">
        <f>VLOOKUP(A2109,'Hospitalisation Details'!A2107:I4450,6,FALSE)</f>
        <v>#N/A</v>
      </c>
      <c r="N2109" s="15" t="e">
        <f>VLOOKUP(A2109,'Hospitalisation Details'!A2107:I4450,7,FALSE)</f>
        <v>#N/A</v>
      </c>
      <c r="O2109" s="15" t="e">
        <f>VLOOKUP(A2109,'Hospitalisation Details'!A2107:I4450,8,FALSE)</f>
        <v>#N/A</v>
      </c>
      <c r="P2109" s="15" t="e">
        <f>VLOOKUP(A2109,'Hospitalisation Details'!A2107:I4450,9,FALSE)</f>
        <v>#N/A</v>
      </c>
      <c r="Q2109" s="15" t="e">
        <f>VLOOKUP(A2109,'Hospitalisation Details'!A2107:K4450,11,FALSE)</f>
        <v>#N/A</v>
      </c>
    </row>
    <row r="2110" spans="1:17" ht="15.6" x14ac:dyDescent="0.3">
      <c r="A2110" s="78" t="s">
        <v>257</v>
      </c>
      <c r="B2110" s="78" t="str">
        <f>VLOOKUP(A2110,'Customer Names'!A2108:C4443,3,FALSE)</f>
        <v>Paige P</v>
      </c>
      <c r="C2110" s="91">
        <f>VLOOKUP(A2110,'Medical Examinations'!A2108:H4443,2,FALSE)</f>
        <v>23.57</v>
      </c>
      <c r="D2110" s="15">
        <f>VLOOKUP(A2110,'Medical Examinations'!A2108:H4443,3,FALSE)</f>
        <v>6.14</v>
      </c>
      <c r="E2110" s="15" t="str">
        <f>VLOOKUP(A2110,'Medical Examinations'!A2108:H4443,4,FALSE)</f>
        <v>No</v>
      </c>
      <c r="F2110" s="15" t="str">
        <f>VLOOKUP(A2110,'Medical Examinations'!A2108:H4443,5,FALSE)</f>
        <v>No</v>
      </c>
      <c r="G2110" s="15" t="str">
        <f>VLOOKUP(A2110,'Medical Examinations'!A2108:H4443,6,FALSE)</f>
        <v>No</v>
      </c>
      <c r="H2110" s="15">
        <f>VLOOKUP(A2110,'Medical Examinations'!A2108:H4443,7,FALSE)</f>
        <v>0</v>
      </c>
      <c r="I2110" s="15" t="str">
        <f>VLOOKUP(A2110,'Medical Examinations'!A2108:H4443,8,FALSE)</f>
        <v>No</v>
      </c>
      <c r="J2110" s="15" t="str">
        <f>VLOOKUP(A2110,'Medical Examinations'!A2108:J4443,9,FALSE)</f>
        <v>NORMAL WEIGHT</v>
      </c>
      <c r="K2110" s="15" t="str">
        <f>VLOOKUP(A2110,'Medical Examinations'!A2108:J4443,10,FALSE)</f>
        <v>PREDIABETES</v>
      </c>
      <c r="L2110" s="15" t="e">
        <f>VLOOKUP(A2110,'Hospitalisation Details'!A2108:J4451,10,FALSE)</f>
        <v>#N/A</v>
      </c>
      <c r="M2110" s="15" t="e">
        <f>VLOOKUP(A2110,'Hospitalisation Details'!A2108:I4451,6,FALSE)</f>
        <v>#N/A</v>
      </c>
      <c r="N2110" s="15" t="e">
        <f>VLOOKUP(A2110,'Hospitalisation Details'!A2108:I4451,7,FALSE)</f>
        <v>#N/A</v>
      </c>
      <c r="O2110" s="15" t="e">
        <f>VLOOKUP(A2110,'Hospitalisation Details'!A2108:I4451,8,FALSE)</f>
        <v>#N/A</v>
      </c>
      <c r="P2110" s="15" t="e">
        <f>VLOOKUP(A2110,'Hospitalisation Details'!A2108:I4451,9,FALSE)</f>
        <v>#N/A</v>
      </c>
      <c r="Q2110" s="15" t="e">
        <f>VLOOKUP(A2110,'Hospitalisation Details'!A2108:K4451,11,FALSE)</f>
        <v>#N/A</v>
      </c>
    </row>
    <row r="2111" spans="1:17" ht="15.6" x14ac:dyDescent="0.3">
      <c r="A2111" s="78" t="s">
        <v>256</v>
      </c>
      <c r="B2111" s="78" t="str">
        <f>VLOOKUP(A2111,'Customer Names'!A2109:C4444,3,FALSE)</f>
        <v>Ji</v>
      </c>
      <c r="C2111" s="91">
        <f>VLOOKUP(A2111,'Medical Examinations'!A2109:H4444,2,FALSE)</f>
        <v>35.625</v>
      </c>
      <c r="D2111" s="15">
        <f>VLOOKUP(A2111,'Medical Examinations'!A2109:H4444,3,FALSE)</f>
        <v>6.21</v>
      </c>
      <c r="E2111" s="15" t="str">
        <f>VLOOKUP(A2111,'Medical Examinations'!A2109:H4444,4,FALSE)</f>
        <v>No</v>
      </c>
      <c r="F2111" s="15" t="str">
        <f>VLOOKUP(A2111,'Medical Examinations'!A2109:H4444,5,FALSE)</f>
        <v>yes</v>
      </c>
      <c r="G2111" s="15" t="str">
        <f>VLOOKUP(A2111,'Medical Examinations'!A2109:H4444,6,FALSE)</f>
        <v>No</v>
      </c>
      <c r="H2111" s="15">
        <f>VLOOKUP(A2111,'Medical Examinations'!A2109:H4444,7,FALSE)</f>
        <v>1</v>
      </c>
      <c r="I2111" s="15" t="str">
        <f>VLOOKUP(A2111,'Medical Examinations'!A2109:H4444,8,FALSE)</f>
        <v>No</v>
      </c>
      <c r="J2111" s="15" t="str">
        <f>VLOOKUP(A2111,'Medical Examinations'!A2109:J4444,9,FALSE)</f>
        <v>OBESITY</v>
      </c>
      <c r="K2111" s="15" t="str">
        <f>VLOOKUP(A2111,'Medical Examinations'!A2109:J4444,10,FALSE)</f>
        <v>PREDIABETES</v>
      </c>
      <c r="L2111" s="15" t="e">
        <f>VLOOKUP(A2111,'Hospitalisation Details'!A2109:J4452,10,FALSE)</f>
        <v>#N/A</v>
      </c>
      <c r="M2111" s="15" t="e">
        <f>VLOOKUP(A2111,'Hospitalisation Details'!A2109:I4452,6,FALSE)</f>
        <v>#N/A</v>
      </c>
      <c r="N2111" s="15" t="e">
        <f>VLOOKUP(A2111,'Hospitalisation Details'!A2109:I4452,7,FALSE)</f>
        <v>#N/A</v>
      </c>
      <c r="O2111" s="15" t="e">
        <f>VLOOKUP(A2111,'Hospitalisation Details'!A2109:I4452,8,FALSE)</f>
        <v>#N/A</v>
      </c>
      <c r="P2111" s="15" t="e">
        <f>VLOOKUP(A2111,'Hospitalisation Details'!A2109:I4452,9,FALSE)</f>
        <v>#N/A</v>
      </c>
      <c r="Q2111" s="15" t="e">
        <f>VLOOKUP(A2111,'Hospitalisation Details'!A2109:K4452,11,FALSE)</f>
        <v>#N/A</v>
      </c>
    </row>
    <row r="2112" spans="1:17" ht="15.6" x14ac:dyDescent="0.3">
      <c r="A2112" s="78" t="s">
        <v>255</v>
      </c>
      <c r="B2112" s="78" t="str">
        <f>VLOOKUP(A2112,'Customer Names'!A2110:C4445,3,FALSE)</f>
        <v>Carissa A</v>
      </c>
      <c r="C2112" s="91">
        <f>VLOOKUP(A2112,'Medical Examinations'!A2110:H4445,2,FALSE)</f>
        <v>33.155000000000001</v>
      </c>
      <c r="D2112" s="15">
        <f>VLOOKUP(A2112,'Medical Examinations'!A2110:H4445,3,FALSE)</f>
        <v>4.5999999999999996</v>
      </c>
      <c r="E2112" s="15" t="str">
        <f>VLOOKUP(A2112,'Medical Examinations'!A2110:H4445,4,FALSE)</f>
        <v>No</v>
      </c>
      <c r="F2112" s="15" t="str">
        <f>VLOOKUP(A2112,'Medical Examinations'!A2110:H4445,5,FALSE)</f>
        <v>yes</v>
      </c>
      <c r="G2112" s="15" t="str">
        <f>VLOOKUP(A2112,'Medical Examinations'!A2110:H4445,6,FALSE)</f>
        <v>No</v>
      </c>
      <c r="H2112" s="15">
        <f>VLOOKUP(A2112,'Medical Examinations'!A2110:H4445,7,FALSE)</f>
        <v>1</v>
      </c>
      <c r="I2112" s="15" t="str">
        <f>VLOOKUP(A2112,'Medical Examinations'!A2110:H4445,8,FALSE)</f>
        <v>No</v>
      </c>
      <c r="J2112" s="15" t="str">
        <f>VLOOKUP(A2112,'Medical Examinations'!A2110:J4445,9,FALSE)</f>
        <v>OBESITY</v>
      </c>
      <c r="K2112" s="15" t="str">
        <f>VLOOKUP(A2112,'Medical Examinations'!A2110:J4445,10,FALSE)</f>
        <v>NORMAL</v>
      </c>
      <c r="L2112" s="15" t="e">
        <f>VLOOKUP(A2112,'Hospitalisation Details'!A2110:J4453,10,FALSE)</f>
        <v>#N/A</v>
      </c>
      <c r="M2112" s="15" t="e">
        <f>VLOOKUP(A2112,'Hospitalisation Details'!A2110:I4453,6,FALSE)</f>
        <v>#N/A</v>
      </c>
      <c r="N2112" s="15" t="e">
        <f>VLOOKUP(A2112,'Hospitalisation Details'!A2110:I4453,7,FALSE)</f>
        <v>#N/A</v>
      </c>
      <c r="O2112" s="15" t="e">
        <f>VLOOKUP(A2112,'Hospitalisation Details'!A2110:I4453,8,FALSE)</f>
        <v>#N/A</v>
      </c>
      <c r="P2112" s="15" t="e">
        <f>VLOOKUP(A2112,'Hospitalisation Details'!A2110:I4453,9,FALSE)</f>
        <v>#N/A</v>
      </c>
      <c r="Q2112" s="15" t="e">
        <f>VLOOKUP(A2112,'Hospitalisation Details'!A2110:K4453,11,FALSE)</f>
        <v>#N/A</v>
      </c>
    </row>
    <row r="2113" spans="1:17" ht="15.6" x14ac:dyDescent="0.3">
      <c r="A2113" s="78" t="s">
        <v>254</v>
      </c>
      <c r="B2113" s="78" t="str">
        <f>VLOOKUP(A2113,'Customer Names'!A2111:C4446,3,FALSE)</f>
        <v>Mona</v>
      </c>
      <c r="C2113" s="91">
        <f>VLOOKUP(A2113,'Medical Examinations'!A2111:H4446,2,FALSE)</f>
        <v>31.92</v>
      </c>
      <c r="D2113" s="15">
        <f>VLOOKUP(A2113,'Medical Examinations'!A2111:H4446,3,FALSE)</f>
        <v>5.04</v>
      </c>
      <c r="E2113" s="15" t="str">
        <f>VLOOKUP(A2113,'Medical Examinations'!A2111:H4446,4,FALSE)</f>
        <v>No</v>
      </c>
      <c r="F2113" s="15" t="str">
        <f>VLOOKUP(A2113,'Medical Examinations'!A2111:H4446,5,FALSE)</f>
        <v>yes</v>
      </c>
      <c r="G2113" s="15" t="str">
        <f>VLOOKUP(A2113,'Medical Examinations'!A2111:H4446,6,FALSE)</f>
        <v>No</v>
      </c>
      <c r="H2113" s="15">
        <f>VLOOKUP(A2113,'Medical Examinations'!A2111:H4446,7,FALSE)</f>
        <v>1</v>
      </c>
      <c r="I2113" s="15" t="str">
        <f>VLOOKUP(A2113,'Medical Examinations'!A2111:H4446,8,FALSE)</f>
        <v>No</v>
      </c>
      <c r="J2113" s="15" t="str">
        <f>VLOOKUP(A2113,'Medical Examinations'!A2111:J4446,9,FALSE)</f>
        <v>OBESITY</v>
      </c>
      <c r="K2113" s="15" t="str">
        <f>VLOOKUP(A2113,'Medical Examinations'!A2111:J4446,10,FALSE)</f>
        <v>NORMAL</v>
      </c>
      <c r="L2113" s="15" t="e">
        <f>VLOOKUP(A2113,'Hospitalisation Details'!A2111:J4454,10,FALSE)</f>
        <v>#N/A</v>
      </c>
      <c r="M2113" s="15" t="e">
        <f>VLOOKUP(A2113,'Hospitalisation Details'!A2111:I4454,6,FALSE)</f>
        <v>#N/A</v>
      </c>
      <c r="N2113" s="15" t="e">
        <f>VLOOKUP(A2113,'Hospitalisation Details'!A2111:I4454,7,FALSE)</f>
        <v>#N/A</v>
      </c>
      <c r="O2113" s="15" t="e">
        <f>VLOOKUP(A2113,'Hospitalisation Details'!A2111:I4454,8,FALSE)</f>
        <v>#N/A</v>
      </c>
      <c r="P2113" s="15" t="e">
        <f>VLOOKUP(A2113,'Hospitalisation Details'!A2111:I4454,9,FALSE)</f>
        <v>#N/A</v>
      </c>
      <c r="Q2113" s="15" t="e">
        <f>VLOOKUP(A2113,'Hospitalisation Details'!A2111:K4454,11,FALSE)</f>
        <v>#N/A</v>
      </c>
    </row>
    <row r="2114" spans="1:17" ht="15.6" x14ac:dyDescent="0.3">
      <c r="A2114" s="78" t="s">
        <v>253</v>
      </c>
      <c r="B2114" s="78" t="str">
        <f>VLOOKUP(A2114,'Customer Names'!A2112:C4447,3,FALSE)</f>
        <v>Kristin R.</v>
      </c>
      <c r="C2114" s="91">
        <f>VLOOKUP(A2114,'Medical Examinations'!A2112:H4447,2,FALSE)</f>
        <v>30.305</v>
      </c>
      <c r="D2114" s="15">
        <f>VLOOKUP(A2114,'Medical Examinations'!A2112:H4447,3,FALSE)</f>
        <v>5.08</v>
      </c>
      <c r="E2114" s="15" t="str">
        <f>VLOOKUP(A2114,'Medical Examinations'!A2112:H4447,4,FALSE)</f>
        <v>No</v>
      </c>
      <c r="F2114" s="15" t="str">
        <f>VLOOKUP(A2114,'Medical Examinations'!A2112:H4447,5,FALSE)</f>
        <v>yes</v>
      </c>
      <c r="G2114" s="15" t="str">
        <f>VLOOKUP(A2114,'Medical Examinations'!A2112:H4447,6,FALSE)</f>
        <v>No</v>
      </c>
      <c r="H2114" s="15">
        <f>VLOOKUP(A2114,'Medical Examinations'!A2112:H4447,7,FALSE)</f>
        <v>1</v>
      </c>
      <c r="I2114" s="15" t="str">
        <f>VLOOKUP(A2114,'Medical Examinations'!A2112:H4447,8,FALSE)</f>
        <v>No</v>
      </c>
      <c r="J2114" s="15" t="str">
        <f>VLOOKUP(A2114,'Medical Examinations'!A2112:J4447,9,FALSE)</f>
        <v>OBESITY</v>
      </c>
      <c r="K2114" s="15" t="str">
        <f>VLOOKUP(A2114,'Medical Examinations'!A2112:J4447,10,FALSE)</f>
        <v>NORMAL</v>
      </c>
      <c r="L2114" s="15" t="e">
        <f>VLOOKUP(A2114,'Hospitalisation Details'!A2112:J4455,10,FALSE)</f>
        <v>#N/A</v>
      </c>
      <c r="M2114" s="15" t="e">
        <f>VLOOKUP(A2114,'Hospitalisation Details'!A2112:I4455,6,FALSE)</f>
        <v>#N/A</v>
      </c>
      <c r="N2114" s="15" t="e">
        <f>VLOOKUP(A2114,'Hospitalisation Details'!A2112:I4455,7,FALSE)</f>
        <v>#N/A</v>
      </c>
      <c r="O2114" s="15" t="e">
        <f>VLOOKUP(A2114,'Hospitalisation Details'!A2112:I4455,8,FALSE)</f>
        <v>#N/A</v>
      </c>
      <c r="P2114" s="15" t="e">
        <f>VLOOKUP(A2114,'Hospitalisation Details'!A2112:I4455,9,FALSE)</f>
        <v>#N/A</v>
      </c>
      <c r="Q2114" s="15" t="e">
        <f>VLOOKUP(A2114,'Hospitalisation Details'!A2112:K4455,11,FALSE)</f>
        <v>#N/A</v>
      </c>
    </row>
    <row r="2115" spans="1:17" ht="15.6" x14ac:dyDescent="0.3">
      <c r="A2115" s="78" t="s">
        <v>252</v>
      </c>
      <c r="B2115" s="78" t="str">
        <f>VLOOKUP(A2115,'Customer Names'!A2113:C4448,3,FALSE)</f>
        <v>Beth</v>
      </c>
      <c r="C2115" s="91">
        <f>VLOOKUP(A2115,'Medical Examinations'!A2113:H4448,2,FALSE)</f>
        <v>30.114999999999998</v>
      </c>
      <c r="D2115" s="15">
        <f>VLOOKUP(A2115,'Medical Examinations'!A2113:H4448,3,FALSE)</f>
        <v>4.38</v>
      </c>
      <c r="E2115" s="15" t="str">
        <f>VLOOKUP(A2115,'Medical Examinations'!A2113:H4448,4,FALSE)</f>
        <v>No</v>
      </c>
      <c r="F2115" s="15" t="str">
        <f>VLOOKUP(A2115,'Medical Examinations'!A2113:H4448,5,FALSE)</f>
        <v>yes</v>
      </c>
      <c r="G2115" s="15" t="str">
        <f>VLOOKUP(A2115,'Medical Examinations'!A2113:H4448,6,FALSE)</f>
        <v>No</v>
      </c>
      <c r="H2115" s="15">
        <f>VLOOKUP(A2115,'Medical Examinations'!A2113:H4448,7,FALSE)</f>
        <v>1</v>
      </c>
      <c r="I2115" s="15" t="str">
        <f>VLOOKUP(A2115,'Medical Examinations'!A2113:H4448,8,FALSE)</f>
        <v>No</v>
      </c>
      <c r="J2115" s="15" t="str">
        <f>VLOOKUP(A2115,'Medical Examinations'!A2113:J4448,9,FALSE)</f>
        <v>OBESITY</v>
      </c>
      <c r="K2115" s="15" t="str">
        <f>VLOOKUP(A2115,'Medical Examinations'!A2113:J4448,10,FALSE)</f>
        <v>NORMAL</v>
      </c>
      <c r="L2115" s="15" t="e">
        <f>VLOOKUP(A2115,'Hospitalisation Details'!A2113:J4456,10,FALSE)</f>
        <v>#N/A</v>
      </c>
      <c r="M2115" s="15" t="e">
        <f>VLOOKUP(A2115,'Hospitalisation Details'!A2113:I4456,6,FALSE)</f>
        <v>#N/A</v>
      </c>
      <c r="N2115" s="15" t="e">
        <f>VLOOKUP(A2115,'Hospitalisation Details'!A2113:I4456,7,FALSE)</f>
        <v>#N/A</v>
      </c>
      <c r="O2115" s="15" t="e">
        <f>VLOOKUP(A2115,'Hospitalisation Details'!A2113:I4456,8,FALSE)</f>
        <v>#N/A</v>
      </c>
      <c r="P2115" s="15" t="e">
        <f>VLOOKUP(A2115,'Hospitalisation Details'!A2113:I4456,9,FALSE)</f>
        <v>#N/A</v>
      </c>
      <c r="Q2115" s="15" t="e">
        <f>VLOOKUP(A2115,'Hospitalisation Details'!A2113:K4456,11,FALSE)</f>
        <v>#N/A</v>
      </c>
    </row>
    <row r="2116" spans="1:17" ht="15.6" x14ac:dyDescent="0.3">
      <c r="A2116" s="78" t="s">
        <v>251</v>
      </c>
      <c r="B2116" s="78" t="str">
        <f>VLOOKUP(A2116,'Customer Names'!A2114:C4449,3,FALSE)</f>
        <v>Allison</v>
      </c>
      <c r="C2116" s="91">
        <f>VLOOKUP(A2116,'Medical Examinations'!A2114:H4449,2,FALSE)</f>
        <v>24.09</v>
      </c>
      <c r="D2116" s="15">
        <f>VLOOKUP(A2116,'Medical Examinations'!A2114:H4449,3,FALSE)</f>
        <v>4.79</v>
      </c>
      <c r="E2116" s="15" t="str">
        <f>VLOOKUP(A2116,'Medical Examinations'!A2114:H4449,4,FALSE)</f>
        <v>No</v>
      </c>
      <c r="F2116" s="15" t="str">
        <f>VLOOKUP(A2116,'Medical Examinations'!A2114:H4449,5,FALSE)</f>
        <v>yes</v>
      </c>
      <c r="G2116" s="15" t="str">
        <f>VLOOKUP(A2116,'Medical Examinations'!A2114:H4449,6,FALSE)</f>
        <v>No</v>
      </c>
      <c r="H2116" s="15">
        <f>VLOOKUP(A2116,'Medical Examinations'!A2114:H4449,7,FALSE)</f>
        <v>1</v>
      </c>
      <c r="I2116" s="15" t="str">
        <f>VLOOKUP(A2116,'Medical Examinations'!A2114:H4449,8,FALSE)</f>
        <v>No</v>
      </c>
      <c r="J2116" s="15" t="str">
        <f>VLOOKUP(A2116,'Medical Examinations'!A2114:J4449,9,FALSE)</f>
        <v>NORMAL WEIGHT</v>
      </c>
      <c r="K2116" s="15" t="str">
        <f>VLOOKUP(A2116,'Medical Examinations'!A2114:J4449,10,FALSE)</f>
        <v>NORMAL</v>
      </c>
      <c r="L2116" s="15" t="e">
        <f>VLOOKUP(A2116,'Hospitalisation Details'!A2114:J4457,10,FALSE)</f>
        <v>#N/A</v>
      </c>
      <c r="M2116" s="15" t="e">
        <f>VLOOKUP(A2116,'Hospitalisation Details'!A2114:I4457,6,FALSE)</f>
        <v>#N/A</v>
      </c>
      <c r="N2116" s="15" t="e">
        <f>VLOOKUP(A2116,'Hospitalisation Details'!A2114:I4457,7,FALSE)</f>
        <v>#N/A</v>
      </c>
      <c r="O2116" s="15" t="e">
        <f>VLOOKUP(A2116,'Hospitalisation Details'!A2114:I4457,8,FALSE)</f>
        <v>#N/A</v>
      </c>
      <c r="P2116" s="15" t="e">
        <f>VLOOKUP(A2116,'Hospitalisation Details'!A2114:I4457,9,FALSE)</f>
        <v>#N/A</v>
      </c>
      <c r="Q2116" s="15" t="e">
        <f>VLOOKUP(A2116,'Hospitalisation Details'!A2114:K4457,11,FALSE)</f>
        <v>#N/A</v>
      </c>
    </row>
    <row r="2117" spans="1:17" ht="15.6" x14ac:dyDescent="0.3">
      <c r="A2117" s="78" t="s">
        <v>250</v>
      </c>
      <c r="B2117" s="78" t="str">
        <f>VLOOKUP(A2117,'Customer Names'!A2115:C4450,3,FALSE)</f>
        <v>Ashley E</v>
      </c>
      <c r="C2117" s="91">
        <f>VLOOKUP(A2117,'Medical Examinations'!A2115:H4450,2,FALSE)</f>
        <v>28.215</v>
      </c>
      <c r="D2117" s="15">
        <f>VLOOKUP(A2117,'Medical Examinations'!A2115:H4450,3,FALSE)</f>
        <v>4.21</v>
      </c>
      <c r="E2117" s="15" t="str">
        <f>VLOOKUP(A2117,'Medical Examinations'!A2115:H4450,4,FALSE)</f>
        <v>No</v>
      </c>
      <c r="F2117" s="15" t="str">
        <f>VLOOKUP(A2117,'Medical Examinations'!A2115:H4450,5,FALSE)</f>
        <v>yes</v>
      </c>
      <c r="G2117" s="15" t="str">
        <f>VLOOKUP(A2117,'Medical Examinations'!A2115:H4450,6,FALSE)</f>
        <v>No</v>
      </c>
      <c r="H2117" s="15">
        <f>VLOOKUP(A2117,'Medical Examinations'!A2115:H4450,7,FALSE)</f>
        <v>1</v>
      </c>
      <c r="I2117" s="15" t="str">
        <f>VLOOKUP(A2117,'Medical Examinations'!A2115:H4450,8,FALSE)</f>
        <v>No</v>
      </c>
      <c r="J2117" s="15" t="str">
        <f>VLOOKUP(A2117,'Medical Examinations'!A2115:J4450,9,FALSE)</f>
        <v>OVERWEIGHT</v>
      </c>
      <c r="K2117" s="15" t="str">
        <f>VLOOKUP(A2117,'Medical Examinations'!A2115:J4450,10,FALSE)</f>
        <v>NORMAL</v>
      </c>
      <c r="L2117" s="15" t="e">
        <f>VLOOKUP(A2117,'Hospitalisation Details'!A2115:J4458,10,FALSE)</f>
        <v>#N/A</v>
      </c>
      <c r="M2117" s="15" t="e">
        <f>VLOOKUP(A2117,'Hospitalisation Details'!A2115:I4458,6,FALSE)</f>
        <v>#N/A</v>
      </c>
      <c r="N2117" s="15" t="e">
        <f>VLOOKUP(A2117,'Hospitalisation Details'!A2115:I4458,7,FALSE)</f>
        <v>#N/A</v>
      </c>
      <c r="O2117" s="15" t="e">
        <f>VLOOKUP(A2117,'Hospitalisation Details'!A2115:I4458,8,FALSE)</f>
        <v>#N/A</v>
      </c>
      <c r="P2117" s="15" t="e">
        <f>VLOOKUP(A2117,'Hospitalisation Details'!A2115:I4458,9,FALSE)</f>
        <v>#N/A</v>
      </c>
      <c r="Q2117" s="15" t="e">
        <f>VLOOKUP(A2117,'Hospitalisation Details'!A2115:K4458,11,FALSE)</f>
        <v>#N/A</v>
      </c>
    </row>
    <row r="2118" spans="1:17" ht="15.6" x14ac:dyDescent="0.3">
      <c r="A2118" s="78" t="s">
        <v>248</v>
      </c>
      <c r="B2118" s="78" t="str">
        <f>VLOOKUP(A2118,'Customer Names'!A2116:C4451,3,FALSE)</f>
        <v>Hilary K.</v>
      </c>
      <c r="C2118" s="91">
        <f>VLOOKUP(A2118,'Medical Examinations'!A2116:H4451,2,FALSE)</f>
        <v>26.315000000000001</v>
      </c>
      <c r="D2118" s="15">
        <f>VLOOKUP(A2118,'Medical Examinations'!A2116:H4451,3,FALSE)</f>
        <v>5.47</v>
      </c>
      <c r="E2118" s="15" t="str">
        <f>VLOOKUP(A2118,'Medical Examinations'!A2116:H4451,4,FALSE)</f>
        <v>No</v>
      </c>
      <c r="F2118" s="15" t="str">
        <f>VLOOKUP(A2118,'Medical Examinations'!A2116:H4451,5,FALSE)</f>
        <v>yes</v>
      </c>
      <c r="G2118" s="15" t="str">
        <f>VLOOKUP(A2118,'Medical Examinations'!A2116:H4451,6,FALSE)</f>
        <v>No</v>
      </c>
      <c r="H2118" s="15">
        <f>VLOOKUP(A2118,'Medical Examinations'!A2116:H4451,7,FALSE)</f>
        <v>1</v>
      </c>
      <c r="I2118" s="15" t="str">
        <f>VLOOKUP(A2118,'Medical Examinations'!A2116:H4451,8,FALSE)</f>
        <v>No</v>
      </c>
      <c r="J2118" s="15" t="str">
        <f>VLOOKUP(A2118,'Medical Examinations'!A2116:J4451,9,FALSE)</f>
        <v>OVERWEIGHT</v>
      </c>
      <c r="K2118" s="15" t="str">
        <f>VLOOKUP(A2118,'Medical Examinations'!A2116:J4451,10,FALSE)</f>
        <v>NORMAL</v>
      </c>
      <c r="L2118" s="15" t="e">
        <f>VLOOKUP(A2118,'Hospitalisation Details'!A2116:J4459,10,FALSE)</f>
        <v>#N/A</v>
      </c>
      <c r="M2118" s="15" t="e">
        <f>VLOOKUP(A2118,'Hospitalisation Details'!A2116:I4459,6,FALSE)</f>
        <v>#N/A</v>
      </c>
      <c r="N2118" s="15" t="e">
        <f>VLOOKUP(A2118,'Hospitalisation Details'!A2116:I4459,7,FALSE)</f>
        <v>#N/A</v>
      </c>
      <c r="O2118" s="15" t="e">
        <f>VLOOKUP(A2118,'Hospitalisation Details'!A2116:I4459,8,FALSE)</f>
        <v>#N/A</v>
      </c>
      <c r="P2118" s="15" t="e">
        <f>VLOOKUP(A2118,'Hospitalisation Details'!A2116:I4459,9,FALSE)</f>
        <v>#N/A</v>
      </c>
      <c r="Q2118" s="15" t="e">
        <f>VLOOKUP(A2118,'Hospitalisation Details'!A2116:K4459,11,FALSE)</f>
        <v>#N/A</v>
      </c>
    </row>
    <row r="2119" spans="1:17" ht="15.6" x14ac:dyDescent="0.3">
      <c r="A2119" s="78" t="s">
        <v>246</v>
      </c>
      <c r="B2119" s="78" t="str">
        <f>VLOOKUP(A2119,'Customer Names'!A2117:C4452,3,FALSE)</f>
        <v>Dominique</v>
      </c>
      <c r="C2119" s="91">
        <f>VLOOKUP(A2119,'Medical Examinations'!A2117:H4452,2,FALSE)</f>
        <v>25.08</v>
      </c>
      <c r="D2119" s="15">
        <f>VLOOKUP(A2119,'Medical Examinations'!A2117:H4452,3,FALSE)</f>
        <v>5.09</v>
      </c>
      <c r="E2119" s="15" t="str">
        <f>VLOOKUP(A2119,'Medical Examinations'!A2117:H4452,4,FALSE)</f>
        <v>No</v>
      </c>
      <c r="F2119" s="15" t="str">
        <f>VLOOKUP(A2119,'Medical Examinations'!A2117:H4452,5,FALSE)</f>
        <v>yes</v>
      </c>
      <c r="G2119" s="15" t="str">
        <f>VLOOKUP(A2119,'Medical Examinations'!A2117:H4452,6,FALSE)</f>
        <v>No</v>
      </c>
      <c r="H2119" s="15">
        <f>VLOOKUP(A2119,'Medical Examinations'!A2117:H4452,7,FALSE)</f>
        <v>1</v>
      </c>
      <c r="I2119" s="15" t="str">
        <f>VLOOKUP(A2119,'Medical Examinations'!A2117:H4452,8,FALSE)</f>
        <v>No</v>
      </c>
      <c r="J2119" s="15" t="str">
        <f>VLOOKUP(A2119,'Medical Examinations'!A2117:J4452,9,FALSE)</f>
        <v>OVERWEIGHT</v>
      </c>
      <c r="K2119" s="15" t="str">
        <f>VLOOKUP(A2119,'Medical Examinations'!A2117:J4452,10,FALSE)</f>
        <v>NORMAL</v>
      </c>
      <c r="L2119" s="15" t="e">
        <f>VLOOKUP(A2119,'Hospitalisation Details'!A2117:J4460,10,FALSE)</f>
        <v>#N/A</v>
      </c>
      <c r="M2119" s="15" t="e">
        <f>VLOOKUP(A2119,'Hospitalisation Details'!A2117:I4460,6,FALSE)</f>
        <v>#N/A</v>
      </c>
      <c r="N2119" s="15" t="e">
        <f>VLOOKUP(A2119,'Hospitalisation Details'!A2117:I4460,7,FALSE)</f>
        <v>#N/A</v>
      </c>
      <c r="O2119" s="15" t="e">
        <f>VLOOKUP(A2119,'Hospitalisation Details'!A2117:I4460,8,FALSE)</f>
        <v>#N/A</v>
      </c>
      <c r="P2119" s="15" t="e">
        <f>VLOOKUP(A2119,'Hospitalisation Details'!A2117:I4460,9,FALSE)</f>
        <v>#N/A</v>
      </c>
      <c r="Q2119" s="15" t="e">
        <f>VLOOKUP(A2119,'Hospitalisation Details'!A2117:K4460,11,FALSE)</f>
        <v>#N/A</v>
      </c>
    </row>
    <row r="2120" spans="1:17" ht="15.6" x14ac:dyDescent="0.3">
      <c r="A2120" s="78" t="s">
        <v>245</v>
      </c>
      <c r="B2120" s="78" t="str">
        <f>VLOOKUP(A2120,'Customer Names'!A2118:C4453,3,FALSE)</f>
        <v>Carlos I</v>
      </c>
      <c r="C2120" s="91">
        <f>VLOOKUP(A2120,'Medical Examinations'!A2118:H4453,2,FALSE)</f>
        <v>15.41</v>
      </c>
      <c r="D2120" s="15">
        <f>VLOOKUP(A2120,'Medical Examinations'!A2118:H4453,3,FALSE)</f>
        <v>5.08</v>
      </c>
      <c r="E2120" s="15" t="str">
        <f>VLOOKUP(A2120,'Medical Examinations'!A2118:H4453,4,FALSE)</f>
        <v>No</v>
      </c>
      <c r="F2120" s="15" t="str">
        <f>VLOOKUP(A2120,'Medical Examinations'!A2118:H4453,5,FALSE)</f>
        <v>No</v>
      </c>
      <c r="G2120" s="15" t="str">
        <f>VLOOKUP(A2120,'Medical Examinations'!A2118:H4453,6,FALSE)</f>
        <v>No</v>
      </c>
      <c r="H2120" s="15">
        <f>VLOOKUP(A2120,'Medical Examinations'!A2118:H4453,7,FALSE)</f>
        <v>0</v>
      </c>
      <c r="I2120" s="15" t="str">
        <f>VLOOKUP(A2120,'Medical Examinations'!A2118:H4453,8,FALSE)</f>
        <v>No</v>
      </c>
      <c r="J2120" s="15" t="str">
        <f>VLOOKUP(A2120,'Medical Examinations'!A2118:J4453,9,FALSE)</f>
        <v>UNDERWEIGHT</v>
      </c>
      <c r="K2120" s="15" t="str">
        <f>VLOOKUP(A2120,'Medical Examinations'!A2118:J4453,10,FALSE)</f>
        <v>NORMAL</v>
      </c>
      <c r="L2120" s="15" t="e">
        <f>VLOOKUP(A2120,'Hospitalisation Details'!A2118:J4461,10,FALSE)</f>
        <v>#N/A</v>
      </c>
      <c r="M2120" s="15" t="e">
        <f>VLOOKUP(A2120,'Hospitalisation Details'!A2118:I4461,6,FALSE)</f>
        <v>#N/A</v>
      </c>
      <c r="N2120" s="15" t="e">
        <f>VLOOKUP(A2120,'Hospitalisation Details'!A2118:I4461,7,FALSE)</f>
        <v>#N/A</v>
      </c>
      <c r="O2120" s="15" t="e">
        <f>VLOOKUP(A2120,'Hospitalisation Details'!A2118:I4461,8,FALSE)</f>
        <v>#N/A</v>
      </c>
      <c r="P2120" s="15" t="e">
        <f>VLOOKUP(A2120,'Hospitalisation Details'!A2118:I4461,9,FALSE)</f>
        <v>#N/A</v>
      </c>
      <c r="Q2120" s="15" t="e">
        <f>VLOOKUP(A2120,'Hospitalisation Details'!A2118:K4461,11,FALSE)</f>
        <v>#N/A</v>
      </c>
    </row>
    <row r="2121" spans="1:17" ht="15.6" x14ac:dyDescent="0.3">
      <c r="A2121" s="78" t="s">
        <v>244</v>
      </c>
      <c r="B2121" s="78" t="str">
        <f>VLOOKUP(A2121,'Customer Names'!A2119:C4454,3,FALSE)</f>
        <v>Matthew</v>
      </c>
      <c r="C2121" s="91">
        <f>VLOOKUP(A2121,'Medical Examinations'!A2119:H4454,2,FALSE)</f>
        <v>23.83</v>
      </c>
      <c r="D2121" s="15">
        <f>VLOOKUP(A2121,'Medical Examinations'!A2119:H4454,3,FALSE)</f>
        <v>5.68</v>
      </c>
      <c r="E2121" s="15" t="str">
        <f>VLOOKUP(A2121,'Medical Examinations'!A2119:H4454,4,FALSE)</f>
        <v>No</v>
      </c>
      <c r="F2121" s="15" t="str">
        <f>VLOOKUP(A2121,'Medical Examinations'!A2119:H4454,5,FALSE)</f>
        <v>No</v>
      </c>
      <c r="G2121" s="15" t="str">
        <f>VLOOKUP(A2121,'Medical Examinations'!A2119:H4454,6,FALSE)</f>
        <v>No</v>
      </c>
      <c r="H2121" s="15">
        <f>VLOOKUP(A2121,'Medical Examinations'!A2119:H4454,7,FALSE)</f>
        <v>0</v>
      </c>
      <c r="I2121" s="15" t="str">
        <f>VLOOKUP(A2121,'Medical Examinations'!A2119:H4454,8,FALSE)</f>
        <v>No</v>
      </c>
      <c r="J2121" s="15" t="str">
        <f>VLOOKUP(A2121,'Medical Examinations'!A2119:J4454,9,FALSE)</f>
        <v>NORMAL WEIGHT</v>
      </c>
      <c r="K2121" s="15" t="str">
        <f>VLOOKUP(A2121,'Medical Examinations'!A2119:J4454,10,FALSE)</f>
        <v>NORMAL</v>
      </c>
      <c r="L2121" s="15" t="e">
        <f>VLOOKUP(A2121,'Hospitalisation Details'!A2119:J4462,10,FALSE)</f>
        <v>#N/A</v>
      </c>
      <c r="M2121" s="15" t="e">
        <f>VLOOKUP(A2121,'Hospitalisation Details'!A2119:I4462,6,FALSE)</f>
        <v>#N/A</v>
      </c>
      <c r="N2121" s="15" t="e">
        <f>VLOOKUP(A2121,'Hospitalisation Details'!A2119:I4462,7,FALSE)</f>
        <v>#N/A</v>
      </c>
      <c r="O2121" s="15" t="e">
        <f>VLOOKUP(A2121,'Hospitalisation Details'!A2119:I4462,8,FALSE)</f>
        <v>#N/A</v>
      </c>
      <c r="P2121" s="15" t="e">
        <f>VLOOKUP(A2121,'Hospitalisation Details'!A2119:I4462,9,FALSE)</f>
        <v>#N/A</v>
      </c>
      <c r="Q2121" s="15" t="e">
        <f>VLOOKUP(A2121,'Hospitalisation Details'!A2119:K4462,11,FALSE)</f>
        <v>#N/A</v>
      </c>
    </row>
    <row r="2122" spans="1:17" ht="15.6" x14ac:dyDescent="0.3">
      <c r="A2122" s="78" t="s">
        <v>243</v>
      </c>
      <c r="B2122" s="78" t="str">
        <f>VLOOKUP(A2122,'Customer Names'!A2120:C4455,3,FALSE)</f>
        <v>Kara</v>
      </c>
      <c r="C2122" s="91">
        <f>VLOOKUP(A2122,'Medical Examinations'!A2120:H4455,2,FALSE)</f>
        <v>36</v>
      </c>
      <c r="D2122" s="15">
        <f>VLOOKUP(A2122,'Medical Examinations'!A2120:H4455,3,FALSE)</f>
        <v>4.66</v>
      </c>
      <c r="E2122" s="15" t="str">
        <f>VLOOKUP(A2122,'Medical Examinations'!A2120:H4455,4,FALSE)</f>
        <v>No</v>
      </c>
      <c r="F2122" s="15" t="str">
        <f>VLOOKUP(A2122,'Medical Examinations'!A2120:H4455,5,FALSE)</f>
        <v>yes</v>
      </c>
      <c r="G2122" s="15" t="str">
        <f>VLOOKUP(A2122,'Medical Examinations'!A2120:H4455,6,FALSE)</f>
        <v>No</v>
      </c>
      <c r="H2122" s="15">
        <f>VLOOKUP(A2122,'Medical Examinations'!A2120:H4455,7,FALSE)</f>
        <v>1</v>
      </c>
      <c r="I2122" s="15" t="str">
        <f>VLOOKUP(A2122,'Medical Examinations'!A2120:H4455,8,FALSE)</f>
        <v>No</v>
      </c>
      <c r="J2122" s="15" t="str">
        <f>VLOOKUP(A2122,'Medical Examinations'!A2120:J4455,9,FALSE)</f>
        <v>OBESITY</v>
      </c>
      <c r="K2122" s="15" t="str">
        <f>VLOOKUP(A2122,'Medical Examinations'!A2120:J4455,10,FALSE)</f>
        <v>NORMAL</v>
      </c>
      <c r="L2122" s="15" t="e">
        <f>VLOOKUP(A2122,'Hospitalisation Details'!A2120:J4463,10,FALSE)</f>
        <v>#N/A</v>
      </c>
      <c r="M2122" s="15" t="e">
        <f>VLOOKUP(A2122,'Hospitalisation Details'!A2120:I4463,6,FALSE)</f>
        <v>#N/A</v>
      </c>
      <c r="N2122" s="15" t="e">
        <f>VLOOKUP(A2122,'Hospitalisation Details'!A2120:I4463,7,FALSE)</f>
        <v>#N/A</v>
      </c>
      <c r="O2122" s="15" t="e">
        <f>VLOOKUP(A2122,'Hospitalisation Details'!A2120:I4463,8,FALSE)</f>
        <v>#N/A</v>
      </c>
      <c r="P2122" s="15" t="e">
        <f>VLOOKUP(A2122,'Hospitalisation Details'!A2120:I4463,9,FALSE)</f>
        <v>#N/A</v>
      </c>
      <c r="Q2122" s="15" t="e">
        <f>VLOOKUP(A2122,'Hospitalisation Details'!A2120:K4463,11,FALSE)</f>
        <v>#N/A</v>
      </c>
    </row>
    <row r="2123" spans="1:17" ht="15.6" x14ac:dyDescent="0.3">
      <c r="A2123" s="78" t="s">
        <v>242</v>
      </c>
      <c r="B2123" s="78" t="str">
        <f>VLOOKUP(A2123,'Customer Names'!A2121:C4456,3,FALSE)</f>
        <v>Sarah S</v>
      </c>
      <c r="C2123" s="91">
        <f>VLOOKUP(A2123,'Medical Examinations'!A2121:H4456,2,FALSE)</f>
        <v>28.82</v>
      </c>
      <c r="D2123" s="15">
        <f>VLOOKUP(A2123,'Medical Examinations'!A2121:H4456,3,FALSE)</f>
        <v>5.59</v>
      </c>
      <c r="E2123" s="15" t="str">
        <f>VLOOKUP(A2123,'Medical Examinations'!A2121:H4456,4,FALSE)</f>
        <v>No</v>
      </c>
      <c r="F2123" s="15" t="str">
        <f>VLOOKUP(A2123,'Medical Examinations'!A2121:H4456,5,FALSE)</f>
        <v>yes</v>
      </c>
      <c r="G2123" s="15" t="str">
        <f>VLOOKUP(A2123,'Medical Examinations'!A2121:H4456,6,FALSE)</f>
        <v>No</v>
      </c>
      <c r="H2123" s="15">
        <f>VLOOKUP(A2123,'Medical Examinations'!A2121:H4456,7,FALSE)</f>
        <v>1</v>
      </c>
      <c r="I2123" s="15" t="str">
        <f>VLOOKUP(A2123,'Medical Examinations'!A2121:H4456,8,FALSE)</f>
        <v>No</v>
      </c>
      <c r="J2123" s="15" t="str">
        <f>VLOOKUP(A2123,'Medical Examinations'!A2121:J4456,9,FALSE)</f>
        <v>OVERWEIGHT</v>
      </c>
      <c r="K2123" s="15" t="str">
        <f>VLOOKUP(A2123,'Medical Examinations'!A2121:J4456,10,FALSE)</f>
        <v>NORMAL</v>
      </c>
      <c r="L2123" s="15" t="e">
        <f>VLOOKUP(A2123,'Hospitalisation Details'!A2121:J4464,10,FALSE)</f>
        <v>#N/A</v>
      </c>
      <c r="M2123" s="15" t="e">
        <f>VLOOKUP(A2123,'Hospitalisation Details'!A2121:I4464,6,FALSE)</f>
        <v>#N/A</v>
      </c>
      <c r="N2123" s="15" t="e">
        <f>VLOOKUP(A2123,'Hospitalisation Details'!A2121:I4464,7,FALSE)</f>
        <v>#N/A</v>
      </c>
      <c r="O2123" s="15" t="e">
        <f>VLOOKUP(A2123,'Hospitalisation Details'!A2121:I4464,8,FALSE)</f>
        <v>#N/A</v>
      </c>
      <c r="P2123" s="15" t="e">
        <f>VLOOKUP(A2123,'Hospitalisation Details'!A2121:I4464,9,FALSE)</f>
        <v>#N/A</v>
      </c>
      <c r="Q2123" s="15" t="e">
        <f>VLOOKUP(A2123,'Hospitalisation Details'!A2121:K4464,11,FALSE)</f>
        <v>#N/A</v>
      </c>
    </row>
    <row r="2124" spans="1:17" ht="15.6" x14ac:dyDescent="0.3">
      <c r="A2124" s="78" t="s">
        <v>241</v>
      </c>
      <c r="B2124" s="78" t="str">
        <f>VLOOKUP(A2124,'Customer Names'!A2122:C4457,3,FALSE)</f>
        <v>Shauna R.</v>
      </c>
      <c r="C2124" s="91">
        <f>VLOOKUP(A2124,'Medical Examinations'!A2122:H4457,2,FALSE)</f>
        <v>28.05</v>
      </c>
      <c r="D2124" s="15">
        <f>VLOOKUP(A2124,'Medical Examinations'!A2122:H4457,3,FALSE)</f>
        <v>6.2</v>
      </c>
      <c r="E2124" s="15" t="str">
        <f>VLOOKUP(A2124,'Medical Examinations'!A2122:H4457,4,FALSE)</f>
        <v>No</v>
      </c>
      <c r="F2124" s="15" t="str">
        <f>VLOOKUP(A2124,'Medical Examinations'!A2122:H4457,5,FALSE)</f>
        <v>yes</v>
      </c>
      <c r="G2124" s="15" t="str">
        <f>VLOOKUP(A2124,'Medical Examinations'!A2122:H4457,6,FALSE)</f>
        <v>No</v>
      </c>
      <c r="H2124" s="15">
        <f>VLOOKUP(A2124,'Medical Examinations'!A2122:H4457,7,FALSE)</f>
        <v>1</v>
      </c>
      <c r="I2124" s="15" t="str">
        <f>VLOOKUP(A2124,'Medical Examinations'!A2122:H4457,8,FALSE)</f>
        <v>No</v>
      </c>
      <c r="J2124" s="15" t="str">
        <f>VLOOKUP(A2124,'Medical Examinations'!A2122:J4457,9,FALSE)</f>
        <v>OVERWEIGHT</v>
      </c>
      <c r="K2124" s="15" t="str">
        <f>VLOOKUP(A2124,'Medical Examinations'!A2122:J4457,10,FALSE)</f>
        <v>PREDIABETES</v>
      </c>
      <c r="L2124" s="15" t="e">
        <f>VLOOKUP(A2124,'Hospitalisation Details'!A2122:J4465,10,FALSE)</f>
        <v>#N/A</v>
      </c>
      <c r="M2124" s="15" t="e">
        <f>VLOOKUP(A2124,'Hospitalisation Details'!A2122:I4465,6,FALSE)</f>
        <v>#N/A</v>
      </c>
      <c r="N2124" s="15" t="e">
        <f>VLOOKUP(A2124,'Hospitalisation Details'!A2122:I4465,7,FALSE)</f>
        <v>#N/A</v>
      </c>
      <c r="O2124" s="15" t="e">
        <f>VLOOKUP(A2124,'Hospitalisation Details'!A2122:I4465,8,FALSE)</f>
        <v>#N/A</v>
      </c>
      <c r="P2124" s="15" t="e">
        <f>VLOOKUP(A2124,'Hospitalisation Details'!A2122:I4465,9,FALSE)</f>
        <v>#N/A</v>
      </c>
      <c r="Q2124" s="15" t="e">
        <f>VLOOKUP(A2124,'Hospitalisation Details'!A2122:K4465,11,FALSE)</f>
        <v>#N/A</v>
      </c>
    </row>
    <row r="2125" spans="1:17" ht="15.6" x14ac:dyDescent="0.3">
      <c r="A2125" s="78" t="s">
        <v>240</v>
      </c>
      <c r="B2125" s="78" t="str">
        <f>VLOOKUP(A2125,'Customer Names'!A2123:C4458,3,FALSE)</f>
        <v>Ms.  Lindsay J.</v>
      </c>
      <c r="C2125" s="91">
        <f>VLOOKUP(A2125,'Medical Examinations'!A2123:H4458,2,FALSE)</f>
        <v>27.1</v>
      </c>
      <c r="D2125" s="15">
        <f>VLOOKUP(A2125,'Medical Examinations'!A2123:H4458,3,FALSE)</f>
        <v>4.45</v>
      </c>
      <c r="E2125" s="15" t="str">
        <f>VLOOKUP(A2125,'Medical Examinations'!A2123:H4458,4,FALSE)</f>
        <v>No</v>
      </c>
      <c r="F2125" s="15" t="str">
        <f>VLOOKUP(A2125,'Medical Examinations'!A2123:H4458,5,FALSE)</f>
        <v>yes</v>
      </c>
      <c r="G2125" s="15" t="str">
        <f>VLOOKUP(A2125,'Medical Examinations'!A2123:H4458,6,FALSE)</f>
        <v>No</v>
      </c>
      <c r="H2125" s="15">
        <f>VLOOKUP(A2125,'Medical Examinations'!A2123:H4458,7,FALSE)</f>
        <v>1</v>
      </c>
      <c r="I2125" s="15" t="str">
        <f>VLOOKUP(A2125,'Medical Examinations'!A2123:H4458,8,FALSE)</f>
        <v>No</v>
      </c>
      <c r="J2125" s="15" t="str">
        <f>VLOOKUP(A2125,'Medical Examinations'!A2123:J4458,9,FALSE)</f>
        <v>OVERWEIGHT</v>
      </c>
      <c r="K2125" s="15" t="str">
        <f>VLOOKUP(A2125,'Medical Examinations'!A2123:J4458,10,FALSE)</f>
        <v>NORMAL</v>
      </c>
      <c r="L2125" s="15" t="e">
        <f>VLOOKUP(A2125,'Hospitalisation Details'!A2123:J4466,10,FALSE)</f>
        <v>#N/A</v>
      </c>
      <c r="M2125" s="15" t="e">
        <f>VLOOKUP(A2125,'Hospitalisation Details'!A2123:I4466,6,FALSE)</f>
        <v>#N/A</v>
      </c>
      <c r="N2125" s="15" t="e">
        <f>VLOOKUP(A2125,'Hospitalisation Details'!A2123:I4466,7,FALSE)</f>
        <v>#N/A</v>
      </c>
      <c r="O2125" s="15" t="e">
        <f>VLOOKUP(A2125,'Hospitalisation Details'!A2123:I4466,8,FALSE)</f>
        <v>#N/A</v>
      </c>
      <c r="P2125" s="15" t="e">
        <f>VLOOKUP(A2125,'Hospitalisation Details'!A2123:I4466,9,FALSE)</f>
        <v>#N/A</v>
      </c>
      <c r="Q2125" s="15" t="e">
        <f>VLOOKUP(A2125,'Hospitalisation Details'!A2123:K4466,11,FALSE)</f>
        <v>#N/A</v>
      </c>
    </row>
    <row r="2126" spans="1:17" ht="15.6" x14ac:dyDescent="0.3">
      <c r="A2126" s="78" t="s">
        <v>239</v>
      </c>
      <c r="B2126" s="78" t="str">
        <f>VLOOKUP(A2126,'Customer Names'!A2124:C4459,3,FALSE)</f>
        <v>Danya A.</v>
      </c>
      <c r="C2126" s="91">
        <f>VLOOKUP(A2126,'Medical Examinations'!A2124:H4459,2,FALSE)</f>
        <v>24.3</v>
      </c>
      <c r="D2126" s="15">
        <f>VLOOKUP(A2126,'Medical Examinations'!A2124:H4459,3,FALSE)</f>
        <v>6.1</v>
      </c>
      <c r="E2126" s="15" t="str">
        <f>VLOOKUP(A2126,'Medical Examinations'!A2124:H4459,4,FALSE)</f>
        <v>yes</v>
      </c>
      <c r="F2126" s="15" t="str">
        <f>VLOOKUP(A2126,'Medical Examinations'!A2124:H4459,5,FALSE)</f>
        <v>yes</v>
      </c>
      <c r="G2126" s="15" t="str">
        <f>VLOOKUP(A2126,'Medical Examinations'!A2124:H4459,6,FALSE)</f>
        <v>No</v>
      </c>
      <c r="H2126" s="15">
        <f>VLOOKUP(A2126,'Medical Examinations'!A2124:H4459,7,FALSE)</f>
        <v>1</v>
      </c>
      <c r="I2126" s="15" t="str">
        <f>VLOOKUP(A2126,'Medical Examinations'!A2124:H4459,8,FALSE)</f>
        <v>No</v>
      </c>
      <c r="J2126" s="15" t="str">
        <f>VLOOKUP(A2126,'Medical Examinations'!A2124:J4459,9,FALSE)</f>
        <v>NORMAL WEIGHT</v>
      </c>
      <c r="K2126" s="15" t="str">
        <f>VLOOKUP(A2126,'Medical Examinations'!A2124:J4459,10,FALSE)</f>
        <v>PREDIABETES</v>
      </c>
      <c r="L2126" s="15" t="e">
        <f>VLOOKUP(A2126,'Hospitalisation Details'!A2124:J4467,10,FALSE)</f>
        <v>#N/A</v>
      </c>
      <c r="M2126" s="15" t="e">
        <f>VLOOKUP(A2126,'Hospitalisation Details'!A2124:I4467,6,FALSE)</f>
        <v>#N/A</v>
      </c>
      <c r="N2126" s="15" t="e">
        <f>VLOOKUP(A2126,'Hospitalisation Details'!A2124:I4467,7,FALSE)</f>
        <v>#N/A</v>
      </c>
      <c r="O2126" s="15" t="e">
        <f>VLOOKUP(A2126,'Hospitalisation Details'!A2124:I4467,8,FALSE)</f>
        <v>#N/A</v>
      </c>
      <c r="P2126" s="15" t="e">
        <f>VLOOKUP(A2126,'Hospitalisation Details'!A2124:I4467,9,FALSE)</f>
        <v>#N/A</v>
      </c>
      <c r="Q2126" s="15" t="e">
        <f>VLOOKUP(A2126,'Hospitalisation Details'!A2124:K4467,11,FALSE)</f>
        <v>#N/A</v>
      </c>
    </row>
    <row r="2127" spans="1:17" ht="15.6" x14ac:dyDescent="0.3">
      <c r="A2127" s="78" t="s">
        <v>238</v>
      </c>
      <c r="B2127" s="78" t="str">
        <f>VLOOKUP(A2127,'Customer Names'!A2125:C4460,3,FALSE)</f>
        <v>Lorraine</v>
      </c>
      <c r="C2127" s="91">
        <f>VLOOKUP(A2127,'Medical Examinations'!A2125:H4460,2,FALSE)</f>
        <v>30.72</v>
      </c>
      <c r="D2127" s="15">
        <f>VLOOKUP(A2127,'Medical Examinations'!A2125:H4460,3,FALSE)</f>
        <v>6.06</v>
      </c>
      <c r="E2127" s="15" t="str">
        <f>VLOOKUP(A2127,'Medical Examinations'!A2125:H4460,4,FALSE)</f>
        <v>No</v>
      </c>
      <c r="F2127" s="15" t="str">
        <f>VLOOKUP(A2127,'Medical Examinations'!A2125:H4460,5,FALSE)</f>
        <v>yes</v>
      </c>
      <c r="G2127" s="15" t="str">
        <f>VLOOKUP(A2127,'Medical Examinations'!A2125:H4460,6,FALSE)</f>
        <v>No</v>
      </c>
      <c r="H2127" s="15">
        <f>VLOOKUP(A2127,'Medical Examinations'!A2125:H4460,7,FALSE)</f>
        <v>1</v>
      </c>
      <c r="I2127" s="15" t="str">
        <f>VLOOKUP(A2127,'Medical Examinations'!A2125:H4460,8,FALSE)</f>
        <v>No</v>
      </c>
      <c r="J2127" s="15" t="str">
        <f>VLOOKUP(A2127,'Medical Examinations'!A2125:J4460,9,FALSE)</f>
        <v>OBESITY</v>
      </c>
      <c r="K2127" s="15" t="str">
        <f>VLOOKUP(A2127,'Medical Examinations'!A2125:J4460,10,FALSE)</f>
        <v>PREDIABETES</v>
      </c>
      <c r="L2127" s="15" t="e">
        <f>VLOOKUP(A2127,'Hospitalisation Details'!A2125:J4468,10,FALSE)</f>
        <v>#N/A</v>
      </c>
      <c r="M2127" s="15" t="e">
        <f>VLOOKUP(A2127,'Hospitalisation Details'!A2125:I4468,6,FALSE)</f>
        <v>#N/A</v>
      </c>
      <c r="N2127" s="15" t="e">
        <f>VLOOKUP(A2127,'Hospitalisation Details'!A2125:I4468,7,FALSE)</f>
        <v>#N/A</v>
      </c>
      <c r="O2127" s="15" t="e">
        <f>VLOOKUP(A2127,'Hospitalisation Details'!A2125:I4468,8,FALSE)</f>
        <v>#N/A</v>
      </c>
      <c r="P2127" s="15" t="e">
        <f>VLOOKUP(A2127,'Hospitalisation Details'!A2125:I4468,9,FALSE)</f>
        <v>#N/A</v>
      </c>
      <c r="Q2127" s="15" t="e">
        <f>VLOOKUP(A2127,'Hospitalisation Details'!A2125:K4468,11,FALSE)</f>
        <v>#N/A</v>
      </c>
    </row>
    <row r="2128" spans="1:17" ht="15.6" x14ac:dyDescent="0.3">
      <c r="A2128" s="78" t="s">
        <v>237</v>
      </c>
      <c r="B2128" s="78" t="str">
        <f>VLOOKUP(A2128,'Customer Names'!A2126:C4461,3,FALSE)</f>
        <v>Jennifer L.</v>
      </c>
      <c r="C2128" s="91">
        <f>VLOOKUP(A2128,'Medical Examinations'!A2126:H4461,2,FALSE)</f>
        <v>37.43</v>
      </c>
      <c r="D2128" s="15">
        <f>VLOOKUP(A2128,'Medical Examinations'!A2126:H4461,3,FALSE)</f>
        <v>4.5599999999999996</v>
      </c>
      <c r="E2128" s="15" t="str">
        <f>VLOOKUP(A2128,'Medical Examinations'!A2126:H4461,4,FALSE)</f>
        <v>No</v>
      </c>
      <c r="F2128" s="15" t="str">
        <f>VLOOKUP(A2128,'Medical Examinations'!A2126:H4461,5,FALSE)</f>
        <v>No</v>
      </c>
      <c r="G2128" s="15" t="str">
        <f>VLOOKUP(A2128,'Medical Examinations'!A2126:H4461,6,FALSE)</f>
        <v>Yes</v>
      </c>
      <c r="H2128" s="15">
        <f>VLOOKUP(A2128,'Medical Examinations'!A2126:H4461,7,FALSE)</f>
        <v>1</v>
      </c>
      <c r="I2128" s="15" t="str">
        <f>VLOOKUP(A2128,'Medical Examinations'!A2126:H4461,8,FALSE)</f>
        <v>No</v>
      </c>
      <c r="J2128" s="15" t="str">
        <f>VLOOKUP(A2128,'Medical Examinations'!A2126:J4461,9,FALSE)</f>
        <v>OBESITY</v>
      </c>
      <c r="K2128" s="15" t="str">
        <f>VLOOKUP(A2128,'Medical Examinations'!A2126:J4461,10,FALSE)</f>
        <v>NORMAL</v>
      </c>
      <c r="L2128" s="15" t="e">
        <f>VLOOKUP(A2128,'Hospitalisation Details'!A2126:J4469,10,FALSE)</f>
        <v>#N/A</v>
      </c>
      <c r="M2128" s="15" t="e">
        <f>VLOOKUP(A2128,'Hospitalisation Details'!A2126:I4469,6,FALSE)</f>
        <v>#N/A</v>
      </c>
      <c r="N2128" s="15" t="e">
        <f>VLOOKUP(A2128,'Hospitalisation Details'!A2126:I4469,7,FALSE)</f>
        <v>#N/A</v>
      </c>
      <c r="O2128" s="15" t="e">
        <f>VLOOKUP(A2128,'Hospitalisation Details'!A2126:I4469,8,FALSE)</f>
        <v>#N/A</v>
      </c>
      <c r="P2128" s="15" t="e">
        <f>VLOOKUP(A2128,'Hospitalisation Details'!A2126:I4469,9,FALSE)</f>
        <v>#N/A</v>
      </c>
      <c r="Q2128" s="15" t="e">
        <f>VLOOKUP(A2128,'Hospitalisation Details'!A2126:K4469,11,FALSE)</f>
        <v>#N/A</v>
      </c>
    </row>
    <row r="2129" spans="1:17" ht="15.6" x14ac:dyDescent="0.3">
      <c r="A2129" s="78" t="s">
        <v>236</v>
      </c>
      <c r="B2129" s="78" t="str">
        <f>VLOOKUP(A2129,'Customer Names'!A2127:C4462,3,FALSE)</f>
        <v>Jesus Sr.</v>
      </c>
      <c r="C2129" s="91">
        <f>VLOOKUP(A2129,'Medical Examinations'!A2127:H4462,2,FALSE)</f>
        <v>25.74</v>
      </c>
      <c r="D2129" s="15">
        <f>VLOOKUP(A2129,'Medical Examinations'!A2127:H4462,3,FALSE)</f>
        <v>6.41</v>
      </c>
      <c r="E2129" s="15" t="str">
        <f>VLOOKUP(A2129,'Medical Examinations'!A2127:H4462,4,FALSE)</f>
        <v>yes</v>
      </c>
      <c r="F2129" s="15" t="str">
        <f>VLOOKUP(A2129,'Medical Examinations'!A2127:H4462,5,FALSE)</f>
        <v>No</v>
      </c>
      <c r="G2129" s="15" t="str">
        <f>VLOOKUP(A2129,'Medical Examinations'!A2127:H4462,6,FALSE)</f>
        <v>Yes</v>
      </c>
      <c r="H2129" s="15">
        <f>VLOOKUP(A2129,'Medical Examinations'!A2127:H4462,7,FALSE)</f>
        <v>1</v>
      </c>
      <c r="I2129" s="15" t="str">
        <f>VLOOKUP(A2129,'Medical Examinations'!A2127:H4462,8,FALSE)</f>
        <v>No</v>
      </c>
      <c r="J2129" s="15" t="str">
        <f>VLOOKUP(A2129,'Medical Examinations'!A2127:J4462,9,FALSE)</f>
        <v>OVERWEIGHT</v>
      </c>
      <c r="K2129" s="15" t="str">
        <f>VLOOKUP(A2129,'Medical Examinations'!A2127:J4462,10,FALSE)</f>
        <v>DIABETES</v>
      </c>
      <c r="L2129" s="15" t="e">
        <f>VLOOKUP(A2129,'Hospitalisation Details'!A2127:J4470,10,FALSE)</f>
        <v>#N/A</v>
      </c>
      <c r="M2129" s="15" t="e">
        <f>VLOOKUP(A2129,'Hospitalisation Details'!A2127:I4470,6,FALSE)</f>
        <v>#N/A</v>
      </c>
      <c r="N2129" s="15" t="e">
        <f>VLOOKUP(A2129,'Hospitalisation Details'!A2127:I4470,7,FALSE)</f>
        <v>#N/A</v>
      </c>
      <c r="O2129" s="15" t="e">
        <f>VLOOKUP(A2129,'Hospitalisation Details'!A2127:I4470,8,FALSE)</f>
        <v>#N/A</v>
      </c>
      <c r="P2129" s="15" t="e">
        <f>VLOOKUP(A2129,'Hospitalisation Details'!A2127:I4470,9,FALSE)</f>
        <v>#N/A</v>
      </c>
      <c r="Q2129" s="15" t="e">
        <f>VLOOKUP(A2129,'Hospitalisation Details'!A2127:K4470,11,FALSE)</f>
        <v>#N/A</v>
      </c>
    </row>
    <row r="2130" spans="1:17" ht="15.6" x14ac:dyDescent="0.3">
      <c r="A2130" s="78" t="s">
        <v>235</v>
      </c>
      <c r="B2130" s="78" t="str">
        <f>VLOOKUP(A2130,'Customer Names'!A2128:C4463,3,FALSE)</f>
        <v>Kristen</v>
      </c>
      <c r="C2130" s="91">
        <f>VLOOKUP(A2130,'Medical Examinations'!A2128:H4463,2,FALSE)</f>
        <v>36.575000000000003</v>
      </c>
      <c r="D2130" s="15">
        <f>VLOOKUP(A2130,'Medical Examinations'!A2128:H4463,3,FALSE)</f>
        <v>5.57</v>
      </c>
      <c r="E2130" s="15" t="str">
        <f>VLOOKUP(A2130,'Medical Examinations'!A2128:H4463,4,FALSE)</f>
        <v>No</v>
      </c>
      <c r="F2130" s="15" t="str">
        <f>VLOOKUP(A2130,'Medical Examinations'!A2128:H4463,5,FALSE)</f>
        <v>No</v>
      </c>
      <c r="G2130" s="15" t="str">
        <f>VLOOKUP(A2130,'Medical Examinations'!A2128:H4463,6,FALSE)</f>
        <v>Yes</v>
      </c>
      <c r="H2130" s="15">
        <f>VLOOKUP(A2130,'Medical Examinations'!A2128:H4463,7,FALSE)</f>
        <v>1</v>
      </c>
      <c r="I2130" s="15" t="str">
        <f>VLOOKUP(A2130,'Medical Examinations'!A2128:H4463,8,FALSE)</f>
        <v>No</v>
      </c>
      <c r="J2130" s="15" t="str">
        <f>VLOOKUP(A2130,'Medical Examinations'!A2128:J4463,9,FALSE)</f>
        <v>OBESITY</v>
      </c>
      <c r="K2130" s="15" t="str">
        <f>VLOOKUP(A2130,'Medical Examinations'!A2128:J4463,10,FALSE)</f>
        <v>NORMAL</v>
      </c>
      <c r="L2130" s="15" t="e">
        <f>VLOOKUP(A2130,'Hospitalisation Details'!A2128:J4471,10,FALSE)</f>
        <v>#N/A</v>
      </c>
      <c r="M2130" s="15" t="e">
        <f>VLOOKUP(A2130,'Hospitalisation Details'!A2128:I4471,6,FALSE)</f>
        <v>#N/A</v>
      </c>
      <c r="N2130" s="15" t="e">
        <f>VLOOKUP(A2130,'Hospitalisation Details'!A2128:I4471,7,FALSE)</f>
        <v>#N/A</v>
      </c>
      <c r="O2130" s="15" t="e">
        <f>VLOOKUP(A2130,'Hospitalisation Details'!A2128:I4471,8,FALSE)</f>
        <v>#N/A</v>
      </c>
      <c r="P2130" s="15" t="e">
        <f>VLOOKUP(A2130,'Hospitalisation Details'!A2128:I4471,9,FALSE)</f>
        <v>#N/A</v>
      </c>
      <c r="Q2130" s="15" t="e">
        <f>VLOOKUP(A2130,'Hospitalisation Details'!A2128:K4471,11,FALSE)</f>
        <v>#N/A</v>
      </c>
    </row>
    <row r="2131" spans="1:17" ht="15.6" x14ac:dyDescent="0.3">
      <c r="A2131" s="78" t="s">
        <v>234</v>
      </c>
      <c r="B2131" s="78" t="str">
        <f>VLOOKUP(A2131,'Customer Names'!A2129:C4464,3,FALSE)</f>
        <v>Catherine C.</v>
      </c>
      <c r="C2131" s="91">
        <f>VLOOKUP(A2131,'Medical Examinations'!A2129:H4464,2,FALSE)</f>
        <v>35.15</v>
      </c>
      <c r="D2131" s="15">
        <f>VLOOKUP(A2131,'Medical Examinations'!A2129:H4464,3,FALSE)</f>
        <v>5.47</v>
      </c>
      <c r="E2131" s="15" t="str">
        <f>VLOOKUP(A2131,'Medical Examinations'!A2129:H4464,4,FALSE)</f>
        <v>No</v>
      </c>
      <c r="F2131" s="15" t="str">
        <f>VLOOKUP(A2131,'Medical Examinations'!A2129:H4464,5,FALSE)</f>
        <v>No</v>
      </c>
      <c r="G2131" s="15" t="str">
        <f>VLOOKUP(A2131,'Medical Examinations'!A2129:H4464,6,FALSE)</f>
        <v>Yes</v>
      </c>
      <c r="H2131" s="15">
        <f>VLOOKUP(A2131,'Medical Examinations'!A2129:H4464,7,FALSE)</f>
        <v>1</v>
      </c>
      <c r="I2131" s="15" t="str">
        <f>VLOOKUP(A2131,'Medical Examinations'!A2129:H4464,8,FALSE)</f>
        <v>No</v>
      </c>
      <c r="J2131" s="15" t="str">
        <f>VLOOKUP(A2131,'Medical Examinations'!A2129:J4464,9,FALSE)</f>
        <v>OBESITY</v>
      </c>
      <c r="K2131" s="15" t="str">
        <f>VLOOKUP(A2131,'Medical Examinations'!A2129:J4464,10,FALSE)</f>
        <v>NORMAL</v>
      </c>
      <c r="L2131" s="15" t="e">
        <f>VLOOKUP(A2131,'Hospitalisation Details'!A2129:J4472,10,FALSE)</f>
        <v>#N/A</v>
      </c>
      <c r="M2131" s="15" t="e">
        <f>VLOOKUP(A2131,'Hospitalisation Details'!A2129:I4472,6,FALSE)</f>
        <v>#N/A</v>
      </c>
      <c r="N2131" s="15" t="e">
        <f>VLOOKUP(A2131,'Hospitalisation Details'!A2129:I4472,7,FALSE)</f>
        <v>#N/A</v>
      </c>
      <c r="O2131" s="15" t="e">
        <f>VLOOKUP(A2131,'Hospitalisation Details'!A2129:I4472,8,FALSE)</f>
        <v>#N/A</v>
      </c>
      <c r="P2131" s="15" t="e">
        <f>VLOOKUP(A2131,'Hospitalisation Details'!A2129:I4472,9,FALSE)</f>
        <v>#N/A</v>
      </c>
      <c r="Q2131" s="15" t="e">
        <f>VLOOKUP(A2131,'Hospitalisation Details'!A2129:K4472,11,FALSE)</f>
        <v>#N/A</v>
      </c>
    </row>
    <row r="2132" spans="1:17" ht="15.6" x14ac:dyDescent="0.3">
      <c r="A2132" s="78" t="s">
        <v>233</v>
      </c>
      <c r="B2132" s="78" t="str">
        <f>VLOOKUP(A2132,'Customer Names'!A2130:C4465,3,FALSE)</f>
        <v>Paula</v>
      </c>
      <c r="C2132" s="91">
        <f>VLOOKUP(A2132,'Medical Examinations'!A2130:H4465,2,FALSE)</f>
        <v>32.11</v>
      </c>
      <c r="D2132" s="15">
        <f>VLOOKUP(A2132,'Medical Examinations'!A2130:H4465,3,FALSE)</f>
        <v>4.43</v>
      </c>
      <c r="E2132" s="15" t="str">
        <f>VLOOKUP(A2132,'Medical Examinations'!A2130:H4465,4,FALSE)</f>
        <v>No</v>
      </c>
      <c r="F2132" s="15" t="str">
        <f>VLOOKUP(A2132,'Medical Examinations'!A2130:H4465,5,FALSE)</f>
        <v>No</v>
      </c>
      <c r="G2132" s="15" t="str">
        <f>VLOOKUP(A2132,'Medical Examinations'!A2130:H4465,6,FALSE)</f>
        <v>Yes</v>
      </c>
      <c r="H2132" s="15">
        <f>VLOOKUP(A2132,'Medical Examinations'!A2130:H4465,7,FALSE)</f>
        <v>1</v>
      </c>
      <c r="I2132" s="15" t="str">
        <f>VLOOKUP(A2132,'Medical Examinations'!A2130:H4465,8,FALSE)</f>
        <v>No</v>
      </c>
      <c r="J2132" s="15" t="str">
        <f>VLOOKUP(A2132,'Medical Examinations'!A2130:J4465,9,FALSE)</f>
        <v>OBESITY</v>
      </c>
      <c r="K2132" s="15" t="str">
        <f>VLOOKUP(A2132,'Medical Examinations'!A2130:J4465,10,FALSE)</f>
        <v>NORMAL</v>
      </c>
      <c r="L2132" s="15" t="e">
        <f>VLOOKUP(A2132,'Hospitalisation Details'!A2130:J4473,10,FALSE)</f>
        <v>#N/A</v>
      </c>
      <c r="M2132" s="15" t="e">
        <f>VLOOKUP(A2132,'Hospitalisation Details'!A2130:I4473,6,FALSE)</f>
        <v>#N/A</v>
      </c>
      <c r="N2132" s="15" t="e">
        <f>VLOOKUP(A2132,'Hospitalisation Details'!A2130:I4473,7,FALSE)</f>
        <v>#N/A</v>
      </c>
      <c r="O2132" s="15" t="e">
        <f>VLOOKUP(A2132,'Hospitalisation Details'!A2130:I4473,8,FALSE)</f>
        <v>#N/A</v>
      </c>
      <c r="P2132" s="15" t="e">
        <f>VLOOKUP(A2132,'Hospitalisation Details'!A2130:I4473,9,FALSE)</f>
        <v>#N/A</v>
      </c>
      <c r="Q2132" s="15" t="e">
        <f>VLOOKUP(A2132,'Hospitalisation Details'!A2130:K4473,11,FALSE)</f>
        <v>#N/A</v>
      </c>
    </row>
    <row r="2133" spans="1:17" ht="15.6" x14ac:dyDescent="0.3">
      <c r="A2133" s="78" t="s">
        <v>232</v>
      </c>
      <c r="B2133" s="78" t="str">
        <f>VLOOKUP(A2133,'Customer Names'!A2131:C4466,3,FALSE)</f>
        <v>Evan</v>
      </c>
      <c r="C2133" s="91">
        <f>VLOOKUP(A2133,'Medical Examinations'!A2131:H4466,2,FALSE)</f>
        <v>30.495000000000001</v>
      </c>
      <c r="D2133" s="15">
        <f>VLOOKUP(A2133,'Medical Examinations'!A2131:H4466,3,FALSE)</f>
        <v>4.95</v>
      </c>
      <c r="E2133" s="15" t="str">
        <f>VLOOKUP(A2133,'Medical Examinations'!A2131:H4466,4,FALSE)</f>
        <v>No</v>
      </c>
      <c r="F2133" s="15" t="str">
        <f>VLOOKUP(A2133,'Medical Examinations'!A2131:H4466,5,FALSE)</f>
        <v>No</v>
      </c>
      <c r="G2133" s="15" t="str">
        <f>VLOOKUP(A2133,'Medical Examinations'!A2131:H4466,6,FALSE)</f>
        <v>Yes</v>
      </c>
      <c r="H2133" s="15">
        <f>VLOOKUP(A2133,'Medical Examinations'!A2131:H4466,7,FALSE)</f>
        <v>1</v>
      </c>
      <c r="I2133" s="15" t="str">
        <f>VLOOKUP(A2133,'Medical Examinations'!A2131:H4466,8,FALSE)</f>
        <v>No</v>
      </c>
      <c r="J2133" s="15" t="str">
        <f>VLOOKUP(A2133,'Medical Examinations'!A2131:J4466,9,FALSE)</f>
        <v>OBESITY</v>
      </c>
      <c r="K2133" s="15" t="str">
        <f>VLOOKUP(A2133,'Medical Examinations'!A2131:J4466,10,FALSE)</f>
        <v>NORMAL</v>
      </c>
      <c r="L2133" s="15" t="e">
        <f>VLOOKUP(A2133,'Hospitalisation Details'!A2131:J4474,10,FALSE)</f>
        <v>#N/A</v>
      </c>
      <c r="M2133" s="15" t="e">
        <f>VLOOKUP(A2133,'Hospitalisation Details'!A2131:I4474,6,FALSE)</f>
        <v>#N/A</v>
      </c>
      <c r="N2133" s="15" t="e">
        <f>VLOOKUP(A2133,'Hospitalisation Details'!A2131:I4474,7,FALSE)</f>
        <v>#N/A</v>
      </c>
      <c r="O2133" s="15" t="e">
        <f>VLOOKUP(A2133,'Hospitalisation Details'!A2131:I4474,8,FALSE)</f>
        <v>#N/A</v>
      </c>
      <c r="P2133" s="15" t="e">
        <f>VLOOKUP(A2133,'Hospitalisation Details'!A2131:I4474,9,FALSE)</f>
        <v>#N/A</v>
      </c>
      <c r="Q2133" s="15" t="e">
        <f>VLOOKUP(A2133,'Hospitalisation Details'!A2131:K4474,11,FALSE)</f>
        <v>#N/A</v>
      </c>
    </row>
    <row r="2134" spans="1:17" ht="15.6" x14ac:dyDescent="0.3">
      <c r="A2134" s="78" t="s">
        <v>231</v>
      </c>
      <c r="B2134" s="78" t="str">
        <f>VLOOKUP(A2134,'Customer Names'!A2132:C4467,3,FALSE)</f>
        <v>Nathan J</v>
      </c>
      <c r="C2134" s="91">
        <f>VLOOKUP(A2134,'Medical Examinations'!A2132:H4467,2,FALSE)</f>
        <v>29.24</v>
      </c>
      <c r="D2134" s="15">
        <f>VLOOKUP(A2134,'Medical Examinations'!A2132:H4467,3,FALSE)</f>
        <v>4.04</v>
      </c>
      <c r="E2134" s="15" t="str">
        <f>VLOOKUP(A2134,'Medical Examinations'!A2132:H4467,4,FALSE)</f>
        <v>No</v>
      </c>
      <c r="F2134" s="15" t="str">
        <f>VLOOKUP(A2134,'Medical Examinations'!A2132:H4467,5,FALSE)</f>
        <v>yes</v>
      </c>
      <c r="G2134" s="15" t="str">
        <f>VLOOKUP(A2134,'Medical Examinations'!A2132:H4467,6,FALSE)</f>
        <v>No</v>
      </c>
      <c r="H2134" s="15">
        <f>VLOOKUP(A2134,'Medical Examinations'!A2132:H4467,7,FALSE)</f>
        <v>1</v>
      </c>
      <c r="I2134" s="15" t="str">
        <f>VLOOKUP(A2134,'Medical Examinations'!A2132:H4467,8,FALSE)</f>
        <v>No</v>
      </c>
      <c r="J2134" s="15" t="str">
        <f>VLOOKUP(A2134,'Medical Examinations'!A2132:J4467,9,FALSE)</f>
        <v>OVERWEIGHT</v>
      </c>
      <c r="K2134" s="15" t="str">
        <f>VLOOKUP(A2134,'Medical Examinations'!A2132:J4467,10,FALSE)</f>
        <v>NORMAL</v>
      </c>
      <c r="L2134" s="15" t="e">
        <f>VLOOKUP(A2134,'Hospitalisation Details'!A2132:J4475,10,FALSE)</f>
        <v>#N/A</v>
      </c>
      <c r="M2134" s="15" t="e">
        <f>VLOOKUP(A2134,'Hospitalisation Details'!A2132:I4475,6,FALSE)</f>
        <v>#N/A</v>
      </c>
      <c r="N2134" s="15" t="e">
        <f>VLOOKUP(A2134,'Hospitalisation Details'!A2132:I4475,7,FALSE)</f>
        <v>#N/A</v>
      </c>
      <c r="O2134" s="15" t="e">
        <f>VLOOKUP(A2134,'Hospitalisation Details'!A2132:I4475,8,FALSE)</f>
        <v>#N/A</v>
      </c>
      <c r="P2134" s="15" t="e">
        <f>VLOOKUP(A2134,'Hospitalisation Details'!A2132:I4475,9,FALSE)</f>
        <v>#N/A</v>
      </c>
      <c r="Q2134" s="15" t="e">
        <f>VLOOKUP(A2134,'Hospitalisation Details'!A2132:K4475,11,FALSE)</f>
        <v>#N/A</v>
      </c>
    </row>
    <row r="2135" spans="1:17" ht="15.6" x14ac:dyDescent="0.3">
      <c r="A2135" s="78" t="s">
        <v>230</v>
      </c>
      <c r="B2135" s="78" t="str">
        <f>VLOOKUP(A2135,'Customer Names'!A2133:C4468,3,FALSE)</f>
        <v>Ashley M</v>
      </c>
      <c r="C2135" s="91">
        <f>VLOOKUP(A2135,'Medical Examinations'!A2133:H4468,2,FALSE)</f>
        <v>22.515000000000001</v>
      </c>
      <c r="D2135" s="15">
        <f>VLOOKUP(A2135,'Medical Examinations'!A2133:H4468,3,FALSE)</f>
        <v>5.93</v>
      </c>
      <c r="E2135" s="15" t="str">
        <f>VLOOKUP(A2135,'Medical Examinations'!A2133:H4468,4,FALSE)</f>
        <v>No</v>
      </c>
      <c r="F2135" s="15" t="str">
        <f>VLOOKUP(A2135,'Medical Examinations'!A2133:H4468,5,FALSE)</f>
        <v>No</v>
      </c>
      <c r="G2135" s="15" t="str">
        <f>VLOOKUP(A2135,'Medical Examinations'!A2133:H4468,6,FALSE)</f>
        <v>Yes</v>
      </c>
      <c r="H2135" s="15">
        <f>VLOOKUP(A2135,'Medical Examinations'!A2133:H4468,7,FALSE)</f>
        <v>1</v>
      </c>
      <c r="I2135" s="15" t="str">
        <f>VLOOKUP(A2135,'Medical Examinations'!A2133:H4468,8,FALSE)</f>
        <v>No</v>
      </c>
      <c r="J2135" s="15" t="str">
        <f>VLOOKUP(A2135,'Medical Examinations'!A2133:J4468,9,FALSE)</f>
        <v>NORMAL WEIGHT</v>
      </c>
      <c r="K2135" s="15" t="str">
        <f>VLOOKUP(A2135,'Medical Examinations'!A2133:J4468,10,FALSE)</f>
        <v>PREDIABETES</v>
      </c>
      <c r="L2135" s="15" t="e">
        <f>VLOOKUP(A2135,'Hospitalisation Details'!A2133:J4476,10,FALSE)</f>
        <v>#N/A</v>
      </c>
      <c r="M2135" s="15" t="e">
        <f>VLOOKUP(A2135,'Hospitalisation Details'!A2133:I4476,6,FALSE)</f>
        <v>#N/A</v>
      </c>
      <c r="N2135" s="15" t="e">
        <f>VLOOKUP(A2135,'Hospitalisation Details'!A2133:I4476,7,FALSE)</f>
        <v>#N/A</v>
      </c>
      <c r="O2135" s="15" t="e">
        <f>VLOOKUP(A2135,'Hospitalisation Details'!A2133:I4476,8,FALSE)</f>
        <v>#N/A</v>
      </c>
      <c r="P2135" s="15" t="e">
        <f>VLOOKUP(A2135,'Hospitalisation Details'!A2133:I4476,9,FALSE)</f>
        <v>#N/A</v>
      </c>
      <c r="Q2135" s="15" t="e">
        <f>VLOOKUP(A2135,'Hospitalisation Details'!A2133:K4476,11,FALSE)</f>
        <v>#N/A</v>
      </c>
    </row>
    <row r="2136" spans="1:17" ht="15.6" x14ac:dyDescent="0.3">
      <c r="A2136" s="78" t="s">
        <v>229</v>
      </c>
      <c r="B2136" s="78" t="str">
        <f>VLOOKUP(A2136,'Customer Names'!A2134:C4469,3,FALSE)</f>
        <v>Jason</v>
      </c>
      <c r="C2136" s="91">
        <f>VLOOKUP(A2136,'Medical Examinations'!A2134:H4469,2,FALSE)</f>
        <v>15.65</v>
      </c>
      <c r="D2136" s="15">
        <f>VLOOKUP(A2136,'Medical Examinations'!A2134:H4469,3,FALSE)</f>
        <v>4.2300000000000004</v>
      </c>
      <c r="E2136" s="15" t="str">
        <f>VLOOKUP(A2136,'Medical Examinations'!A2134:H4469,4,FALSE)</f>
        <v>No</v>
      </c>
      <c r="F2136" s="15" t="str">
        <f>VLOOKUP(A2136,'Medical Examinations'!A2134:H4469,5,FALSE)</f>
        <v>No</v>
      </c>
      <c r="G2136" s="15" t="str">
        <f>VLOOKUP(A2136,'Medical Examinations'!A2134:H4469,6,FALSE)</f>
        <v>No</v>
      </c>
      <c r="H2136" s="15">
        <f>VLOOKUP(A2136,'Medical Examinations'!A2134:H4469,7,FALSE)</f>
        <v>0</v>
      </c>
      <c r="I2136" s="15" t="str">
        <f>VLOOKUP(A2136,'Medical Examinations'!A2134:H4469,8,FALSE)</f>
        <v>No</v>
      </c>
      <c r="J2136" s="15" t="str">
        <f>VLOOKUP(A2136,'Medical Examinations'!A2134:J4469,9,FALSE)</f>
        <v>UNDERWEIGHT</v>
      </c>
      <c r="K2136" s="15" t="str">
        <f>VLOOKUP(A2136,'Medical Examinations'!A2134:J4469,10,FALSE)</f>
        <v>NORMAL</v>
      </c>
      <c r="L2136" s="15" t="e">
        <f>VLOOKUP(A2136,'Hospitalisation Details'!A2134:J4477,10,FALSE)</f>
        <v>#N/A</v>
      </c>
      <c r="M2136" s="15" t="e">
        <f>VLOOKUP(A2136,'Hospitalisation Details'!A2134:I4477,6,FALSE)</f>
        <v>#N/A</v>
      </c>
      <c r="N2136" s="15" t="e">
        <f>VLOOKUP(A2136,'Hospitalisation Details'!A2134:I4477,7,FALSE)</f>
        <v>#N/A</v>
      </c>
      <c r="O2136" s="15" t="e">
        <f>VLOOKUP(A2136,'Hospitalisation Details'!A2134:I4477,8,FALSE)</f>
        <v>#N/A</v>
      </c>
      <c r="P2136" s="15" t="e">
        <f>VLOOKUP(A2136,'Hospitalisation Details'!A2134:I4477,9,FALSE)</f>
        <v>#N/A</v>
      </c>
      <c r="Q2136" s="15" t="e">
        <f>VLOOKUP(A2136,'Hospitalisation Details'!A2134:K4477,11,FALSE)</f>
        <v>#N/A</v>
      </c>
    </row>
    <row r="2137" spans="1:17" ht="15.6" x14ac:dyDescent="0.3">
      <c r="A2137" s="78" t="s">
        <v>228</v>
      </c>
      <c r="B2137" s="78" t="str">
        <f>VLOOKUP(A2137,'Customer Names'!A2135:C4470,3,FALSE)</f>
        <v>Marshall</v>
      </c>
      <c r="C2137" s="91">
        <f>VLOOKUP(A2137,'Medical Examinations'!A2135:H4470,2,FALSE)</f>
        <v>27.36</v>
      </c>
      <c r="D2137" s="15">
        <f>VLOOKUP(A2137,'Medical Examinations'!A2135:H4470,3,FALSE)</f>
        <v>5.59</v>
      </c>
      <c r="E2137" s="15" t="str">
        <f>VLOOKUP(A2137,'Medical Examinations'!A2135:H4470,4,FALSE)</f>
        <v>yes</v>
      </c>
      <c r="F2137" s="15" t="str">
        <f>VLOOKUP(A2137,'Medical Examinations'!A2135:H4470,5,FALSE)</f>
        <v>No</v>
      </c>
      <c r="G2137" s="15" t="str">
        <f>VLOOKUP(A2137,'Medical Examinations'!A2135:H4470,6,FALSE)</f>
        <v>No</v>
      </c>
      <c r="H2137" s="15">
        <f>VLOOKUP(A2137,'Medical Examinations'!A2135:H4470,7,FALSE)</f>
        <v>0</v>
      </c>
      <c r="I2137" s="15" t="str">
        <f>VLOOKUP(A2137,'Medical Examinations'!A2135:H4470,8,FALSE)</f>
        <v>No</v>
      </c>
      <c r="J2137" s="15" t="str">
        <f>VLOOKUP(A2137,'Medical Examinations'!A2135:J4470,9,FALSE)</f>
        <v>OVERWEIGHT</v>
      </c>
      <c r="K2137" s="15" t="str">
        <f>VLOOKUP(A2137,'Medical Examinations'!A2135:J4470,10,FALSE)</f>
        <v>NORMAL</v>
      </c>
      <c r="L2137" s="15" t="e">
        <f>VLOOKUP(A2137,'Hospitalisation Details'!A2135:J4478,10,FALSE)</f>
        <v>#N/A</v>
      </c>
      <c r="M2137" s="15" t="e">
        <f>VLOOKUP(A2137,'Hospitalisation Details'!A2135:I4478,6,FALSE)</f>
        <v>#N/A</v>
      </c>
      <c r="N2137" s="15" t="e">
        <f>VLOOKUP(A2137,'Hospitalisation Details'!A2135:I4478,7,FALSE)</f>
        <v>#N/A</v>
      </c>
      <c r="O2137" s="15" t="e">
        <f>VLOOKUP(A2137,'Hospitalisation Details'!A2135:I4478,8,FALSE)</f>
        <v>#N/A</v>
      </c>
      <c r="P2137" s="15" t="e">
        <f>VLOOKUP(A2137,'Hospitalisation Details'!A2135:I4478,9,FALSE)</f>
        <v>#N/A</v>
      </c>
      <c r="Q2137" s="15" t="e">
        <f>VLOOKUP(A2137,'Hospitalisation Details'!A2135:K4478,11,FALSE)</f>
        <v>#N/A</v>
      </c>
    </row>
    <row r="2138" spans="1:17" ht="15.6" x14ac:dyDescent="0.3">
      <c r="A2138" s="78" t="s">
        <v>227</v>
      </c>
      <c r="B2138" s="78" t="str">
        <f>VLOOKUP(A2138,'Customer Names'!A2136:C4471,3,FALSE)</f>
        <v>Lavar</v>
      </c>
      <c r="C2138" s="91">
        <f>VLOOKUP(A2138,'Medical Examinations'!A2136:H4471,2,FALSE)</f>
        <v>22.3</v>
      </c>
      <c r="D2138" s="15">
        <f>VLOOKUP(A2138,'Medical Examinations'!A2136:H4471,3,FALSE)</f>
        <v>4.8899999999999997</v>
      </c>
      <c r="E2138" s="15" t="str">
        <f>VLOOKUP(A2138,'Medical Examinations'!A2136:H4471,4,FALSE)</f>
        <v>yes</v>
      </c>
      <c r="F2138" s="15" t="str">
        <f>VLOOKUP(A2138,'Medical Examinations'!A2136:H4471,5,FALSE)</f>
        <v>No</v>
      </c>
      <c r="G2138" s="15" t="str">
        <f>VLOOKUP(A2138,'Medical Examinations'!A2136:H4471,6,FALSE)</f>
        <v>No</v>
      </c>
      <c r="H2138" s="15">
        <f>VLOOKUP(A2138,'Medical Examinations'!A2136:H4471,7,FALSE)</f>
        <v>0</v>
      </c>
      <c r="I2138" s="15" t="str">
        <f>VLOOKUP(A2138,'Medical Examinations'!A2136:H4471,8,FALSE)</f>
        <v>No</v>
      </c>
      <c r="J2138" s="15" t="str">
        <f>VLOOKUP(A2138,'Medical Examinations'!A2136:J4471,9,FALSE)</f>
        <v>NORMAL WEIGHT</v>
      </c>
      <c r="K2138" s="15" t="str">
        <f>VLOOKUP(A2138,'Medical Examinations'!A2136:J4471,10,FALSE)</f>
        <v>NORMAL</v>
      </c>
      <c r="L2138" s="15" t="e">
        <f>VLOOKUP(A2138,'Hospitalisation Details'!A2136:J4479,10,FALSE)</f>
        <v>#N/A</v>
      </c>
      <c r="M2138" s="15" t="e">
        <f>VLOOKUP(A2138,'Hospitalisation Details'!A2136:I4479,6,FALSE)</f>
        <v>#N/A</v>
      </c>
      <c r="N2138" s="15" t="e">
        <f>VLOOKUP(A2138,'Hospitalisation Details'!A2136:I4479,7,FALSE)</f>
        <v>#N/A</v>
      </c>
      <c r="O2138" s="15" t="e">
        <f>VLOOKUP(A2138,'Hospitalisation Details'!A2136:I4479,8,FALSE)</f>
        <v>#N/A</v>
      </c>
      <c r="P2138" s="15" t="e">
        <f>VLOOKUP(A2138,'Hospitalisation Details'!A2136:I4479,9,FALSE)</f>
        <v>#N/A</v>
      </c>
      <c r="Q2138" s="15" t="e">
        <f>VLOOKUP(A2138,'Hospitalisation Details'!A2136:K4479,11,FALSE)</f>
        <v>#N/A</v>
      </c>
    </row>
    <row r="2139" spans="1:17" ht="15.6" x14ac:dyDescent="0.3">
      <c r="A2139" s="78" t="s">
        <v>226</v>
      </c>
      <c r="B2139" s="78" t="str">
        <f>VLOOKUP(A2139,'Customer Names'!A2137:C4472,3,FALSE)</f>
        <v>Charlie T.</v>
      </c>
      <c r="C2139" s="91">
        <f>VLOOKUP(A2139,'Medical Examinations'!A2137:H4472,2,FALSE)</f>
        <v>26.03</v>
      </c>
      <c r="D2139" s="15">
        <f>VLOOKUP(A2139,'Medical Examinations'!A2137:H4472,3,FALSE)</f>
        <v>5.81</v>
      </c>
      <c r="E2139" s="15" t="str">
        <f>VLOOKUP(A2139,'Medical Examinations'!A2137:H4472,4,FALSE)</f>
        <v>yes</v>
      </c>
      <c r="F2139" s="15" t="str">
        <f>VLOOKUP(A2139,'Medical Examinations'!A2137:H4472,5,FALSE)</f>
        <v>No</v>
      </c>
      <c r="G2139" s="15" t="str">
        <f>VLOOKUP(A2139,'Medical Examinations'!A2137:H4472,6,FALSE)</f>
        <v>No</v>
      </c>
      <c r="H2139" s="15">
        <f>VLOOKUP(A2139,'Medical Examinations'!A2137:H4472,7,FALSE)</f>
        <v>0</v>
      </c>
      <c r="I2139" s="15" t="str">
        <f>VLOOKUP(A2139,'Medical Examinations'!A2137:H4472,8,FALSE)</f>
        <v>No</v>
      </c>
      <c r="J2139" s="15" t="str">
        <f>VLOOKUP(A2139,'Medical Examinations'!A2137:J4472,9,FALSE)</f>
        <v>OVERWEIGHT</v>
      </c>
      <c r="K2139" s="15" t="str">
        <f>VLOOKUP(A2139,'Medical Examinations'!A2137:J4472,10,FALSE)</f>
        <v>PREDIABETES</v>
      </c>
      <c r="L2139" s="15" t="e">
        <f>VLOOKUP(A2139,'Hospitalisation Details'!A2137:J4480,10,FALSE)</f>
        <v>#N/A</v>
      </c>
      <c r="M2139" s="15" t="e">
        <f>VLOOKUP(A2139,'Hospitalisation Details'!A2137:I4480,6,FALSE)</f>
        <v>#N/A</v>
      </c>
      <c r="N2139" s="15" t="e">
        <f>VLOOKUP(A2139,'Hospitalisation Details'!A2137:I4480,7,FALSE)</f>
        <v>#N/A</v>
      </c>
      <c r="O2139" s="15" t="e">
        <f>VLOOKUP(A2139,'Hospitalisation Details'!A2137:I4480,8,FALSE)</f>
        <v>#N/A</v>
      </c>
      <c r="P2139" s="15" t="e">
        <f>VLOOKUP(A2139,'Hospitalisation Details'!A2137:I4480,9,FALSE)</f>
        <v>#N/A</v>
      </c>
      <c r="Q2139" s="15" t="e">
        <f>VLOOKUP(A2139,'Hospitalisation Details'!A2137:K4480,11,FALSE)</f>
        <v>#N/A</v>
      </c>
    </row>
    <row r="2140" spans="1:17" ht="15.6" x14ac:dyDescent="0.3">
      <c r="A2140" s="78" t="s">
        <v>225</v>
      </c>
      <c r="B2140" s="78" t="str">
        <f>VLOOKUP(A2140,'Customer Names'!A2138:C4473,3,FALSE)</f>
        <v>Lauren</v>
      </c>
      <c r="C2140" s="91">
        <f>VLOOKUP(A2140,'Medical Examinations'!A2138:H4473,2,FALSE)</f>
        <v>27.74</v>
      </c>
      <c r="D2140" s="15">
        <f>VLOOKUP(A2140,'Medical Examinations'!A2138:H4473,3,FALSE)</f>
        <v>4.29</v>
      </c>
      <c r="E2140" s="15" t="str">
        <f>VLOOKUP(A2140,'Medical Examinations'!A2138:H4473,4,FALSE)</f>
        <v>No</v>
      </c>
      <c r="F2140" s="15" t="str">
        <f>VLOOKUP(A2140,'Medical Examinations'!A2138:H4473,5,FALSE)</f>
        <v>yes</v>
      </c>
      <c r="G2140" s="15" t="str">
        <f>VLOOKUP(A2140,'Medical Examinations'!A2138:H4473,6,FALSE)</f>
        <v>No</v>
      </c>
      <c r="H2140" s="15">
        <f>VLOOKUP(A2140,'Medical Examinations'!A2138:H4473,7,FALSE)</f>
        <v>1</v>
      </c>
      <c r="I2140" s="15" t="str">
        <f>VLOOKUP(A2140,'Medical Examinations'!A2138:H4473,8,FALSE)</f>
        <v>No</v>
      </c>
      <c r="J2140" s="15" t="str">
        <f>VLOOKUP(A2140,'Medical Examinations'!A2138:J4473,9,FALSE)</f>
        <v>OVERWEIGHT</v>
      </c>
      <c r="K2140" s="15" t="str">
        <f>VLOOKUP(A2140,'Medical Examinations'!A2138:J4473,10,FALSE)</f>
        <v>NORMAL</v>
      </c>
      <c r="L2140" s="15" t="e">
        <f>VLOOKUP(A2140,'Hospitalisation Details'!A2138:J4481,10,FALSE)</f>
        <v>#N/A</v>
      </c>
      <c r="M2140" s="15" t="e">
        <f>VLOOKUP(A2140,'Hospitalisation Details'!A2138:I4481,6,FALSE)</f>
        <v>#N/A</v>
      </c>
      <c r="N2140" s="15" t="e">
        <f>VLOOKUP(A2140,'Hospitalisation Details'!A2138:I4481,7,FALSE)</f>
        <v>#N/A</v>
      </c>
      <c r="O2140" s="15" t="e">
        <f>VLOOKUP(A2140,'Hospitalisation Details'!A2138:I4481,8,FALSE)</f>
        <v>#N/A</v>
      </c>
      <c r="P2140" s="15" t="e">
        <f>VLOOKUP(A2140,'Hospitalisation Details'!A2138:I4481,9,FALSE)</f>
        <v>#N/A</v>
      </c>
      <c r="Q2140" s="15" t="e">
        <f>VLOOKUP(A2140,'Hospitalisation Details'!A2138:K4481,11,FALSE)</f>
        <v>#N/A</v>
      </c>
    </row>
    <row r="2141" spans="1:17" ht="15.6" x14ac:dyDescent="0.3">
      <c r="A2141" s="78" t="s">
        <v>224</v>
      </c>
      <c r="B2141" s="78" t="str">
        <f>VLOOKUP(A2141,'Customer Names'!A2139:C4474,3,FALSE)</f>
        <v>Arthur</v>
      </c>
      <c r="C2141" s="91">
        <f>VLOOKUP(A2141,'Medical Examinations'!A2139:H4474,2,FALSE)</f>
        <v>32.11</v>
      </c>
      <c r="D2141" s="15">
        <f>VLOOKUP(A2141,'Medical Examinations'!A2139:H4474,3,FALSE)</f>
        <v>4.03</v>
      </c>
      <c r="E2141" s="15" t="str">
        <f>VLOOKUP(A2141,'Medical Examinations'!A2139:H4474,4,FALSE)</f>
        <v>yes</v>
      </c>
      <c r="F2141" s="15" t="str">
        <f>VLOOKUP(A2141,'Medical Examinations'!A2139:H4474,5,FALSE)</f>
        <v>yes</v>
      </c>
      <c r="G2141" s="15" t="str">
        <f>VLOOKUP(A2141,'Medical Examinations'!A2139:H4474,6,FALSE)</f>
        <v>No</v>
      </c>
      <c r="H2141" s="15">
        <f>VLOOKUP(A2141,'Medical Examinations'!A2139:H4474,7,FALSE)</f>
        <v>2</v>
      </c>
      <c r="I2141" s="15" t="str">
        <f>VLOOKUP(A2141,'Medical Examinations'!A2139:H4474,8,FALSE)</f>
        <v>No</v>
      </c>
      <c r="J2141" s="15" t="str">
        <f>VLOOKUP(A2141,'Medical Examinations'!A2139:J4474,9,FALSE)</f>
        <v>OBESITY</v>
      </c>
      <c r="K2141" s="15" t="str">
        <f>VLOOKUP(A2141,'Medical Examinations'!A2139:J4474,10,FALSE)</f>
        <v>NORMAL</v>
      </c>
      <c r="L2141" s="15" t="e">
        <f>VLOOKUP(A2141,'Hospitalisation Details'!A2139:J4482,10,FALSE)</f>
        <v>#N/A</v>
      </c>
      <c r="M2141" s="15" t="e">
        <f>VLOOKUP(A2141,'Hospitalisation Details'!A2139:I4482,6,FALSE)</f>
        <v>#N/A</v>
      </c>
      <c r="N2141" s="15" t="e">
        <f>VLOOKUP(A2141,'Hospitalisation Details'!A2139:I4482,7,FALSE)</f>
        <v>#N/A</v>
      </c>
      <c r="O2141" s="15" t="e">
        <f>VLOOKUP(A2141,'Hospitalisation Details'!A2139:I4482,8,FALSE)</f>
        <v>#N/A</v>
      </c>
      <c r="P2141" s="15" t="e">
        <f>VLOOKUP(A2141,'Hospitalisation Details'!A2139:I4482,9,FALSE)</f>
        <v>#N/A</v>
      </c>
      <c r="Q2141" s="15" t="e">
        <f>VLOOKUP(A2141,'Hospitalisation Details'!A2139:K4482,11,FALSE)</f>
        <v>#N/A</v>
      </c>
    </row>
    <row r="2142" spans="1:17" ht="15.6" x14ac:dyDescent="0.3">
      <c r="A2142" s="78" t="s">
        <v>223</v>
      </c>
      <c r="B2142" s="78" t="str">
        <f>VLOOKUP(A2142,'Customer Names'!A2140:C4475,3,FALSE)</f>
        <v>Thomas</v>
      </c>
      <c r="C2142" s="91">
        <f>VLOOKUP(A2142,'Medical Examinations'!A2140:H4475,2,FALSE)</f>
        <v>25.175000000000001</v>
      </c>
      <c r="D2142" s="15">
        <f>VLOOKUP(A2142,'Medical Examinations'!A2140:H4475,3,FALSE)</f>
        <v>6.29</v>
      </c>
      <c r="E2142" s="15" t="str">
        <f>VLOOKUP(A2142,'Medical Examinations'!A2140:H4475,4,FALSE)</f>
        <v>yes</v>
      </c>
      <c r="F2142" s="15" t="str">
        <f>VLOOKUP(A2142,'Medical Examinations'!A2140:H4475,5,FALSE)</f>
        <v>yes</v>
      </c>
      <c r="G2142" s="15" t="str">
        <f>VLOOKUP(A2142,'Medical Examinations'!A2140:H4475,6,FALSE)</f>
        <v>No</v>
      </c>
      <c r="H2142" s="15">
        <f>VLOOKUP(A2142,'Medical Examinations'!A2140:H4475,7,FALSE)</f>
        <v>2</v>
      </c>
      <c r="I2142" s="15" t="str">
        <f>VLOOKUP(A2142,'Medical Examinations'!A2140:H4475,8,FALSE)</f>
        <v>No</v>
      </c>
      <c r="J2142" s="15" t="str">
        <f>VLOOKUP(A2142,'Medical Examinations'!A2140:J4475,9,FALSE)</f>
        <v>OVERWEIGHT</v>
      </c>
      <c r="K2142" s="15" t="str">
        <f>VLOOKUP(A2142,'Medical Examinations'!A2140:J4475,10,FALSE)</f>
        <v>PREDIABETES</v>
      </c>
      <c r="L2142" s="15" t="e">
        <f>VLOOKUP(A2142,'Hospitalisation Details'!A2140:J4483,10,FALSE)</f>
        <v>#N/A</v>
      </c>
      <c r="M2142" s="15" t="e">
        <f>VLOOKUP(A2142,'Hospitalisation Details'!A2140:I4483,6,FALSE)</f>
        <v>#N/A</v>
      </c>
      <c r="N2142" s="15" t="e">
        <f>VLOOKUP(A2142,'Hospitalisation Details'!A2140:I4483,7,FALSE)</f>
        <v>#N/A</v>
      </c>
      <c r="O2142" s="15" t="e">
        <f>VLOOKUP(A2142,'Hospitalisation Details'!A2140:I4483,8,FALSE)</f>
        <v>#N/A</v>
      </c>
      <c r="P2142" s="15" t="e">
        <f>VLOOKUP(A2142,'Hospitalisation Details'!A2140:I4483,9,FALSE)</f>
        <v>#N/A</v>
      </c>
      <c r="Q2142" s="15" t="e">
        <f>VLOOKUP(A2142,'Hospitalisation Details'!A2140:K4483,11,FALSE)</f>
        <v>#N/A</v>
      </c>
    </row>
    <row r="2143" spans="1:17" ht="15.6" x14ac:dyDescent="0.3">
      <c r="A2143" s="78" t="s">
        <v>222</v>
      </c>
      <c r="B2143" s="78" t="str">
        <f>VLOOKUP(A2143,'Customer Names'!A2141:C4476,3,FALSE)</f>
        <v>Ms.  Jennifer</v>
      </c>
      <c r="C2143" s="91">
        <f>VLOOKUP(A2143,'Medical Examinations'!A2141:H4476,2,FALSE)</f>
        <v>39.49</v>
      </c>
      <c r="D2143" s="15">
        <f>VLOOKUP(A2143,'Medical Examinations'!A2141:H4476,3,FALSE)</f>
        <v>4.4800000000000004</v>
      </c>
      <c r="E2143" s="15" t="str">
        <f>VLOOKUP(A2143,'Medical Examinations'!A2141:H4476,4,FALSE)</f>
        <v>yes</v>
      </c>
      <c r="F2143" s="15" t="str">
        <f>VLOOKUP(A2143,'Medical Examinations'!A2141:H4476,5,FALSE)</f>
        <v>No</v>
      </c>
      <c r="G2143" s="15" t="str">
        <f>VLOOKUP(A2143,'Medical Examinations'!A2141:H4476,6,FALSE)</f>
        <v>No</v>
      </c>
      <c r="H2143" s="15">
        <f>VLOOKUP(A2143,'Medical Examinations'!A2141:H4476,7,FALSE)</f>
        <v>0</v>
      </c>
      <c r="I2143" s="15" t="str">
        <f>VLOOKUP(A2143,'Medical Examinations'!A2141:H4476,8,FALSE)</f>
        <v>No</v>
      </c>
      <c r="J2143" s="15" t="str">
        <f>VLOOKUP(A2143,'Medical Examinations'!A2141:J4476,9,FALSE)</f>
        <v>OBESITY</v>
      </c>
      <c r="K2143" s="15" t="str">
        <f>VLOOKUP(A2143,'Medical Examinations'!A2141:J4476,10,FALSE)</f>
        <v>NORMAL</v>
      </c>
      <c r="L2143" s="15" t="e">
        <f>VLOOKUP(A2143,'Hospitalisation Details'!A2141:J4484,10,FALSE)</f>
        <v>#N/A</v>
      </c>
      <c r="M2143" s="15" t="e">
        <f>VLOOKUP(A2143,'Hospitalisation Details'!A2141:I4484,6,FALSE)</f>
        <v>#N/A</v>
      </c>
      <c r="N2143" s="15" t="e">
        <f>VLOOKUP(A2143,'Hospitalisation Details'!A2141:I4484,7,FALSE)</f>
        <v>#N/A</v>
      </c>
      <c r="O2143" s="15" t="e">
        <f>VLOOKUP(A2143,'Hospitalisation Details'!A2141:I4484,8,FALSE)</f>
        <v>#N/A</v>
      </c>
      <c r="P2143" s="15" t="e">
        <f>VLOOKUP(A2143,'Hospitalisation Details'!A2141:I4484,9,FALSE)</f>
        <v>#N/A</v>
      </c>
      <c r="Q2143" s="15" t="e">
        <f>VLOOKUP(A2143,'Hospitalisation Details'!A2141:K4484,11,FALSE)</f>
        <v>#N/A</v>
      </c>
    </row>
    <row r="2144" spans="1:17" ht="15.6" x14ac:dyDescent="0.3">
      <c r="A2144" s="78" t="s">
        <v>221</v>
      </c>
      <c r="B2144" s="78" t="str">
        <f>VLOOKUP(A2144,'Customer Names'!A2142:C4477,3,FALSE)</f>
        <v>Tammy</v>
      </c>
      <c r="C2144" s="91">
        <f>VLOOKUP(A2144,'Medical Examinations'!A2142:H4477,2,FALSE)</f>
        <v>34.869999999999997</v>
      </c>
      <c r="D2144" s="15">
        <f>VLOOKUP(A2144,'Medical Examinations'!A2142:H4477,3,FALSE)</f>
        <v>5.51</v>
      </c>
      <c r="E2144" s="15" t="str">
        <f>VLOOKUP(A2144,'Medical Examinations'!A2142:H4477,4,FALSE)</f>
        <v>yes</v>
      </c>
      <c r="F2144" s="15" t="str">
        <f>VLOOKUP(A2144,'Medical Examinations'!A2142:H4477,5,FALSE)</f>
        <v>No</v>
      </c>
      <c r="G2144" s="15" t="str">
        <f>VLOOKUP(A2144,'Medical Examinations'!A2142:H4477,6,FALSE)</f>
        <v>No</v>
      </c>
      <c r="H2144" s="15">
        <f>VLOOKUP(A2144,'Medical Examinations'!A2142:H4477,7,FALSE)</f>
        <v>0</v>
      </c>
      <c r="I2144" s="15" t="str">
        <f>VLOOKUP(A2144,'Medical Examinations'!A2142:H4477,8,FALSE)</f>
        <v>No</v>
      </c>
      <c r="J2144" s="15" t="str">
        <f>VLOOKUP(A2144,'Medical Examinations'!A2142:J4477,9,FALSE)</f>
        <v>OBESITY</v>
      </c>
      <c r="K2144" s="15" t="str">
        <f>VLOOKUP(A2144,'Medical Examinations'!A2142:J4477,10,FALSE)</f>
        <v>NORMAL</v>
      </c>
      <c r="L2144" s="15" t="e">
        <f>VLOOKUP(A2144,'Hospitalisation Details'!A2142:J4485,10,FALSE)</f>
        <v>#N/A</v>
      </c>
      <c r="M2144" s="15" t="e">
        <f>VLOOKUP(A2144,'Hospitalisation Details'!A2142:I4485,6,FALSE)</f>
        <v>#N/A</v>
      </c>
      <c r="N2144" s="15" t="e">
        <f>VLOOKUP(A2144,'Hospitalisation Details'!A2142:I4485,7,FALSE)</f>
        <v>#N/A</v>
      </c>
      <c r="O2144" s="15" t="e">
        <f>VLOOKUP(A2144,'Hospitalisation Details'!A2142:I4485,8,FALSE)</f>
        <v>#N/A</v>
      </c>
      <c r="P2144" s="15" t="e">
        <f>VLOOKUP(A2144,'Hospitalisation Details'!A2142:I4485,9,FALSE)</f>
        <v>#N/A</v>
      </c>
      <c r="Q2144" s="15" t="e">
        <f>VLOOKUP(A2144,'Hospitalisation Details'!A2142:K4485,11,FALSE)</f>
        <v>#N/A</v>
      </c>
    </row>
    <row r="2145" spans="1:17" ht="15.6" x14ac:dyDescent="0.3">
      <c r="A2145" s="78" t="s">
        <v>220</v>
      </c>
      <c r="B2145" s="78" t="str">
        <f>VLOOKUP(A2145,'Customer Names'!A2143:C4478,3,FALSE)</f>
        <v>Lena</v>
      </c>
      <c r="C2145" s="91">
        <f>VLOOKUP(A2145,'Medical Examinations'!A2143:H4478,2,FALSE)</f>
        <v>34.6</v>
      </c>
      <c r="D2145" s="15">
        <f>VLOOKUP(A2145,'Medical Examinations'!A2143:H4478,3,FALSE)</f>
        <v>4.5</v>
      </c>
      <c r="E2145" s="15" t="str">
        <f>VLOOKUP(A2145,'Medical Examinations'!A2143:H4478,4,FALSE)</f>
        <v>yes</v>
      </c>
      <c r="F2145" s="15" t="str">
        <f>VLOOKUP(A2145,'Medical Examinations'!A2143:H4478,5,FALSE)</f>
        <v>No</v>
      </c>
      <c r="G2145" s="15" t="str">
        <f>VLOOKUP(A2145,'Medical Examinations'!A2143:H4478,6,FALSE)</f>
        <v>No</v>
      </c>
      <c r="H2145" s="15">
        <f>VLOOKUP(A2145,'Medical Examinations'!A2143:H4478,7,FALSE)</f>
        <v>0</v>
      </c>
      <c r="I2145" s="15" t="str">
        <f>VLOOKUP(A2145,'Medical Examinations'!A2143:H4478,8,FALSE)</f>
        <v>No</v>
      </c>
      <c r="J2145" s="15" t="str">
        <f>VLOOKUP(A2145,'Medical Examinations'!A2143:J4478,9,FALSE)</f>
        <v>OBESITY</v>
      </c>
      <c r="K2145" s="15" t="str">
        <f>VLOOKUP(A2145,'Medical Examinations'!A2143:J4478,10,FALSE)</f>
        <v>NORMAL</v>
      </c>
      <c r="L2145" s="15" t="e">
        <f>VLOOKUP(A2145,'Hospitalisation Details'!A2143:J4486,10,FALSE)</f>
        <v>#N/A</v>
      </c>
      <c r="M2145" s="15" t="e">
        <f>VLOOKUP(A2145,'Hospitalisation Details'!A2143:I4486,6,FALSE)</f>
        <v>#N/A</v>
      </c>
      <c r="N2145" s="15" t="e">
        <f>VLOOKUP(A2145,'Hospitalisation Details'!A2143:I4486,7,FALSE)</f>
        <v>#N/A</v>
      </c>
      <c r="O2145" s="15" t="e">
        <f>VLOOKUP(A2145,'Hospitalisation Details'!A2143:I4486,8,FALSE)</f>
        <v>#N/A</v>
      </c>
      <c r="P2145" s="15" t="e">
        <f>VLOOKUP(A2145,'Hospitalisation Details'!A2143:I4486,9,FALSE)</f>
        <v>#N/A</v>
      </c>
      <c r="Q2145" s="15" t="e">
        <f>VLOOKUP(A2145,'Hospitalisation Details'!A2143:K4486,11,FALSE)</f>
        <v>#N/A</v>
      </c>
    </row>
    <row r="2146" spans="1:17" ht="15.6" x14ac:dyDescent="0.3">
      <c r="A2146" s="78" t="s">
        <v>219</v>
      </c>
      <c r="B2146" s="78" t="str">
        <f>VLOOKUP(A2146,'Customer Names'!A2144:C4479,3,FALSE)</f>
        <v>Valentina</v>
      </c>
      <c r="C2146" s="91">
        <f>VLOOKUP(A2146,'Medical Examinations'!A2144:H4479,2,FALSE)</f>
        <v>25.8</v>
      </c>
      <c r="D2146" s="15">
        <f>VLOOKUP(A2146,'Medical Examinations'!A2144:H4479,3,FALSE)</f>
        <v>6.29</v>
      </c>
      <c r="E2146" s="15" t="str">
        <f>VLOOKUP(A2146,'Medical Examinations'!A2144:H4479,4,FALSE)</f>
        <v>yes</v>
      </c>
      <c r="F2146" s="15" t="str">
        <f>VLOOKUP(A2146,'Medical Examinations'!A2144:H4479,5,FALSE)</f>
        <v>No</v>
      </c>
      <c r="G2146" s="15" t="str">
        <f>VLOOKUP(A2146,'Medical Examinations'!A2144:H4479,6,FALSE)</f>
        <v>No</v>
      </c>
      <c r="H2146" s="15">
        <f>VLOOKUP(A2146,'Medical Examinations'!A2144:H4479,7,FALSE)</f>
        <v>0</v>
      </c>
      <c r="I2146" s="15" t="str">
        <f>VLOOKUP(A2146,'Medical Examinations'!A2144:H4479,8,FALSE)</f>
        <v>No</v>
      </c>
      <c r="J2146" s="15" t="str">
        <f>VLOOKUP(A2146,'Medical Examinations'!A2144:J4479,9,FALSE)</f>
        <v>OVERWEIGHT</v>
      </c>
      <c r="K2146" s="15" t="str">
        <f>VLOOKUP(A2146,'Medical Examinations'!A2144:J4479,10,FALSE)</f>
        <v>PREDIABETES</v>
      </c>
      <c r="L2146" s="15" t="e">
        <f>VLOOKUP(A2146,'Hospitalisation Details'!A2144:J4487,10,FALSE)</f>
        <v>#N/A</v>
      </c>
      <c r="M2146" s="15" t="e">
        <f>VLOOKUP(A2146,'Hospitalisation Details'!A2144:I4487,6,FALSE)</f>
        <v>#N/A</v>
      </c>
      <c r="N2146" s="15" t="e">
        <f>VLOOKUP(A2146,'Hospitalisation Details'!A2144:I4487,7,FALSE)</f>
        <v>#N/A</v>
      </c>
      <c r="O2146" s="15" t="e">
        <f>VLOOKUP(A2146,'Hospitalisation Details'!A2144:I4487,8,FALSE)</f>
        <v>#N/A</v>
      </c>
      <c r="P2146" s="15" t="e">
        <f>VLOOKUP(A2146,'Hospitalisation Details'!A2144:I4487,9,FALSE)</f>
        <v>#N/A</v>
      </c>
      <c r="Q2146" s="15" t="e">
        <f>VLOOKUP(A2146,'Hospitalisation Details'!A2144:K4487,11,FALSE)</f>
        <v>#N/A</v>
      </c>
    </row>
    <row r="2147" spans="1:17" ht="15.6" x14ac:dyDescent="0.3">
      <c r="A2147" s="78" t="s">
        <v>218</v>
      </c>
      <c r="B2147" s="78" t="str">
        <f>VLOOKUP(A2147,'Customer Names'!A2145:C4480,3,FALSE)</f>
        <v>Russell N.</v>
      </c>
      <c r="C2147" s="91">
        <f>VLOOKUP(A2147,'Medical Examinations'!A2145:H4480,2,FALSE)</f>
        <v>35.86</v>
      </c>
      <c r="D2147" s="15">
        <f>VLOOKUP(A2147,'Medical Examinations'!A2145:H4480,3,FALSE)</f>
        <v>4.33</v>
      </c>
      <c r="E2147" s="15" t="str">
        <f>VLOOKUP(A2147,'Medical Examinations'!A2145:H4480,4,FALSE)</f>
        <v>No</v>
      </c>
      <c r="F2147" s="15" t="str">
        <f>VLOOKUP(A2147,'Medical Examinations'!A2145:H4480,5,FALSE)</f>
        <v>No</v>
      </c>
      <c r="G2147" s="15" t="str">
        <f>VLOOKUP(A2147,'Medical Examinations'!A2145:H4480,6,FALSE)</f>
        <v>No</v>
      </c>
      <c r="H2147" s="15">
        <f>VLOOKUP(A2147,'Medical Examinations'!A2145:H4480,7,FALSE)</f>
        <v>1</v>
      </c>
      <c r="I2147" s="15" t="str">
        <f>VLOOKUP(A2147,'Medical Examinations'!A2145:H4480,8,FALSE)</f>
        <v>No</v>
      </c>
      <c r="J2147" s="15" t="str">
        <f>VLOOKUP(A2147,'Medical Examinations'!A2145:J4480,9,FALSE)</f>
        <v>OBESITY</v>
      </c>
      <c r="K2147" s="15" t="str">
        <f>VLOOKUP(A2147,'Medical Examinations'!A2145:J4480,10,FALSE)</f>
        <v>NORMAL</v>
      </c>
      <c r="L2147" s="15" t="e">
        <f>VLOOKUP(A2147,'Hospitalisation Details'!A2145:J4488,10,FALSE)</f>
        <v>#N/A</v>
      </c>
      <c r="M2147" s="15" t="e">
        <f>VLOOKUP(A2147,'Hospitalisation Details'!A2145:I4488,6,FALSE)</f>
        <v>#N/A</v>
      </c>
      <c r="N2147" s="15" t="e">
        <f>VLOOKUP(A2147,'Hospitalisation Details'!A2145:I4488,7,FALSE)</f>
        <v>#N/A</v>
      </c>
      <c r="O2147" s="15" t="e">
        <f>VLOOKUP(A2147,'Hospitalisation Details'!A2145:I4488,8,FALSE)</f>
        <v>#N/A</v>
      </c>
      <c r="P2147" s="15" t="e">
        <f>VLOOKUP(A2147,'Hospitalisation Details'!A2145:I4488,9,FALSE)</f>
        <v>#N/A</v>
      </c>
      <c r="Q2147" s="15" t="e">
        <f>VLOOKUP(A2147,'Hospitalisation Details'!A2145:K4488,11,FALSE)</f>
        <v>#N/A</v>
      </c>
    </row>
    <row r="2148" spans="1:17" ht="15.6" x14ac:dyDescent="0.3">
      <c r="A2148" s="78" t="s">
        <v>217</v>
      </c>
      <c r="B2148" s="78" t="str">
        <f>VLOOKUP(A2148,'Customer Names'!A2146:C4481,3,FALSE)</f>
        <v>Scott R.</v>
      </c>
      <c r="C2148" s="91">
        <f>VLOOKUP(A2148,'Medical Examinations'!A2146:H4481,2,FALSE)</f>
        <v>40.47</v>
      </c>
      <c r="D2148" s="15">
        <f>VLOOKUP(A2148,'Medical Examinations'!A2146:H4481,3,FALSE)</f>
        <v>11.15</v>
      </c>
      <c r="E2148" s="15" t="str">
        <f>VLOOKUP(A2148,'Medical Examinations'!A2146:H4481,4,FALSE)</f>
        <v>No</v>
      </c>
      <c r="F2148" s="15" t="str">
        <f>VLOOKUP(A2148,'Medical Examinations'!A2146:H4481,5,FALSE)</f>
        <v>No</v>
      </c>
      <c r="G2148" s="15" t="str">
        <f>VLOOKUP(A2148,'Medical Examinations'!A2146:H4481,6,FALSE)</f>
        <v>No</v>
      </c>
      <c r="H2148" s="15">
        <f>VLOOKUP(A2148,'Medical Examinations'!A2146:H4481,7,FALSE)</f>
        <v>0</v>
      </c>
      <c r="I2148" s="15" t="str">
        <f>VLOOKUP(A2148,'Medical Examinations'!A2146:H4481,8,FALSE)</f>
        <v>No</v>
      </c>
      <c r="J2148" s="15" t="str">
        <f>VLOOKUP(A2148,'Medical Examinations'!A2146:J4481,9,FALSE)</f>
        <v>OBESITY</v>
      </c>
      <c r="K2148" s="15" t="str">
        <f>VLOOKUP(A2148,'Medical Examinations'!A2146:J4481,10,FALSE)</f>
        <v>DIABETES</v>
      </c>
      <c r="L2148" s="15" t="e">
        <f>VLOOKUP(A2148,'Hospitalisation Details'!A2146:J4489,10,FALSE)</f>
        <v>#N/A</v>
      </c>
      <c r="M2148" s="15" t="e">
        <f>VLOOKUP(A2148,'Hospitalisation Details'!A2146:I4489,6,FALSE)</f>
        <v>#N/A</v>
      </c>
      <c r="N2148" s="15" t="e">
        <f>VLOOKUP(A2148,'Hospitalisation Details'!A2146:I4489,7,FALSE)</f>
        <v>#N/A</v>
      </c>
      <c r="O2148" s="15" t="e">
        <f>VLOOKUP(A2148,'Hospitalisation Details'!A2146:I4489,8,FALSE)</f>
        <v>#N/A</v>
      </c>
      <c r="P2148" s="15" t="e">
        <f>VLOOKUP(A2148,'Hospitalisation Details'!A2146:I4489,9,FALSE)</f>
        <v>#N/A</v>
      </c>
      <c r="Q2148" s="15" t="e">
        <f>VLOOKUP(A2148,'Hospitalisation Details'!A2146:K4489,11,FALSE)</f>
        <v>#N/A</v>
      </c>
    </row>
    <row r="2149" spans="1:17" ht="15.6" x14ac:dyDescent="0.3">
      <c r="A2149" s="78" t="s">
        <v>216</v>
      </c>
      <c r="B2149" s="78" t="str">
        <f>VLOOKUP(A2149,'Customer Names'!A2147:C4482,3,FALSE)</f>
        <v>Jose Francisco Sr.</v>
      </c>
      <c r="C2149" s="91">
        <f>VLOOKUP(A2149,'Medical Examinations'!A2147:H4482,2,FALSE)</f>
        <v>32.01</v>
      </c>
      <c r="D2149" s="15">
        <f>VLOOKUP(A2149,'Medical Examinations'!A2147:H4482,3,FALSE)</f>
        <v>6.45</v>
      </c>
      <c r="E2149" s="15" t="str">
        <f>VLOOKUP(A2149,'Medical Examinations'!A2147:H4482,4,FALSE)</f>
        <v>No</v>
      </c>
      <c r="F2149" s="15" t="str">
        <f>VLOOKUP(A2149,'Medical Examinations'!A2147:H4482,5,FALSE)</f>
        <v>No</v>
      </c>
      <c r="G2149" s="15" t="str">
        <f>VLOOKUP(A2149,'Medical Examinations'!A2147:H4482,6,FALSE)</f>
        <v>No</v>
      </c>
      <c r="H2149" s="15">
        <f>VLOOKUP(A2149,'Medical Examinations'!A2147:H4482,7,FALSE)</f>
        <v>1</v>
      </c>
      <c r="I2149" s="15" t="str">
        <f>VLOOKUP(A2149,'Medical Examinations'!A2147:H4482,8,FALSE)</f>
        <v>No</v>
      </c>
      <c r="J2149" s="15" t="str">
        <f>VLOOKUP(A2149,'Medical Examinations'!A2147:J4482,9,FALSE)</f>
        <v>OBESITY</v>
      </c>
      <c r="K2149" s="15" t="str">
        <f>VLOOKUP(A2149,'Medical Examinations'!A2147:J4482,10,FALSE)</f>
        <v>DIABETES</v>
      </c>
      <c r="L2149" s="15" t="e">
        <f>VLOOKUP(A2149,'Hospitalisation Details'!A2147:J4490,10,FALSE)</f>
        <v>#N/A</v>
      </c>
      <c r="M2149" s="15" t="e">
        <f>VLOOKUP(A2149,'Hospitalisation Details'!A2147:I4490,6,FALSE)</f>
        <v>#N/A</v>
      </c>
      <c r="N2149" s="15" t="e">
        <f>VLOOKUP(A2149,'Hospitalisation Details'!A2147:I4490,7,FALSE)</f>
        <v>#N/A</v>
      </c>
      <c r="O2149" s="15" t="e">
        <f>VLOOKUP(A2149,'Hospitalisation Details'!A2147:I4490,8,FALSE)</f>
        <v>#N/A</v>
      </c>
      <c r="P2149" s="15" t="e">
        <f>VLOOKUP(A2149,'Hospitalisation Details'!A2147:I4490,9,FALSE)</f>
        <v>#N/A</v>
      </c>
      <c r="Q2149" s="15" t="e">
        <f>VLOOKUP(A2149,'Hospitalisation Details'!A2147:K4490,11,FALSE)</f>
        <v>#N/A</v>
      </c>
    </row>
    <row r="2150" spans="1:17" ht="15.6" x14ac:dyDescent="0.3">
      <c r="A2150" s="78" t="s">
        <v>215</v>
      </c>
      <c r="B2150" s="78" t="str">
        <f>VLOOKUP(A2150,'Customer Names'!A2148:C4483,3,FALSE)</f>
        <v>Paul J</v>
      </c>
      <c r="C2150" s="91">
        <f>VLOOKUP(A2150,'Medical Examinations'!A2148:H4483,2,FALSE)</f>
        <v>33</v>
      </c>
      <c r="D2150" s="15">
        <f>VLOOKUP(A2150,'Medical Examinations'!A2148:H4483,3,FALSE)</f>
        <v>9.27</v>
      </c>
      <c r="E2150" s="15" t="str">
        <f>VLOOKUP(A2150,'Medical Examinations'!A2148:H4483,4,FALSE)</f>
        <v>No</v>
      </c>
      <c r="F2150" s="15" t="str">
        <f>VLOOKUP(A2150,'Medical Examinations'!A2148:H4483,5,FALSE)</f>
        <v>No</v>
      </c>
      <c r="G2150" s="15" t="str">
        <f>VLOOKUP(A2150,'Medical Examinations'!A2148:H4483,6,FALSE)</f>
        <v>No</v>
      </c>
      <c r="H2150" s="15">
        <f>VLOOKUP(A2150,'Medical Examinations'!A2148:H4483,7,FALSE)</f>
        <v>0</v>
      </c>
      <c r="I2150" s="15" t="str">
        <f>VLOOKUP(A2150,'Medical Examinations'!A2148:H4483,8,FALSE)</f>
        <v>No</v>
      </c>
      <c r="J2150" s="15" t="str">
        <f>VLOOKUP(A2150,'Medical Examinations'!A2148:J4483,9,FALSE)</f>
        <v>OBESITY</v>
      </c>
      <c r="K2150" s="15" t="str">
        <f>VLOOKUP(A2150,'Medical Examinations'!A2148:J4483,10,FALSE)</f>
        <v>DIABETES</v>
      </c>
      <c r="L2150" s="15" t="e">
        <f>VLOOKUP(A2150,'Hospitalisation Details'!A2148:J4491,10,FALSE)</f>
        <v>#N/A</v>
      </c>
      <c r="M2150" s="15" t="e">
        <f>VLOOKUP(A2150,'Hospitalisation Details'!A2148:I4491,6,FALSE)</f>
        <v>#N/A</v>
      </c>
      <c r="N2150" s="15" t="e">
        <f>VLOOKUP(A2150,'Hospitalisation Details'!A2148:I4491,7,FALSE)</f>
        <v>#N/A</v>
      </c>
      <c r="O2150" s="15" t="e">
        <f>VLOOKUP(A2150,'Hospitalisation Details'!A2148:I4491,8,FALSE)</f>
        <v>#N/A</v>
      </c>
      <c r="P2150" s="15" t="e">
        <f>VLOOKUP(A2150,'Hospitalisation Details'!A2148:I4491,9,FALSE)</f>
        <v>#N/A</v>
      </c>
      <c r="Q2150" s="15" t="e">
        <f>VLOOKUP(A2150,'Hospitalisation Details'!A2148:K4491,11,FALSE)</f>
        <v>#N/A</v>
      </c>
    </row>
    <row r="2151" spans="1:17" ht="15.6" x14ac:dyDescent="0.3">
      <c r="A2151" s="78" t="s">
        <v>214</v>
      </c>
      <c r="B2151" s="78" t="str">
        <f>VLOOKUP(A2151,'Customer Names'!A2149:C4484,3,FALSE)</f>
        <v>Adam</v>
      </c>
      <c r="C2151" s="91">
        <f>VLOOKUP(A2151,'Medical Examinations'!A2149:H4484,2,FALSE)</f>
        <v>29.3</v>
      </c>
      <c r="D2151" s="15">
        <f>VLOOKUP(A2151,'Medical Examinations'!A2149:H4484,3,FALSE)</f>
        <v>6.15</v>
      </c>
      <c r="E2151" s="15" t="str">
        <f>VLOOKUP(A2151,'Medical Examinations'!A2149:H4484,4,FALSE)</f>
        <v>No</v>
      </c>
      <c r="F2151" s="15" t="str">
        <f>VLOOKUP(A2151,'Medical Examinations'!A2149:H4484,5,FALSE)</f>
        <v>No</v>
      </c>
      <c r="G2151" s="15" t="str">
        <f>VLOOKUP(A2151,'Medical Examinations'!A2149:H4484,6,FALSE)</f>
        <v>No</v>
      </c>
      <c r="H2151" s="15">
        <f>VLOOKUP(A2151,'Medical Examinations'!A2149:H4484,7,FALSE)</f>
        <v>1</v>
      </c>
      <c r="I2151" s="15" t="str">
        <f>VLOOKUP(A2151,'Medical Examinations'!A2149:H4484,8,FALSE)</f>
        <v>No</v>
      </c>
      <c r="J2151" s="15" t="str">
        <f>VLOOKUP(A2151,'Medical Examinations'!A2149:J4484,9,FALSE)</f>
        <v>OVERWEIGHT</v>
      </c>
      <c r="K2151" s="15" t="str">
        <f>VLOOKUP(A2151,'Medical Examinations'!A2149:J4484,10,FALSE)</f>
        <v>PREDIABETES</v>
      </c>
      <c r="L2151" s="15" t="e">
        <f>VLOOKUP(A2151,'Hospitalisation Details'!A2149:J4492,10,FALSE)</f>
        <v>#N/A</v>
      </c>
      <c r="M2151" s="15" t="e">
        <f>VLOOKUP(A2151,'Hospitalisation Details'!A2149:I4492,6,FALSE)</f>
        <v>#N/A</v>
      </c>
      <c r="N2151" s="15" t="e">
        <f>VLOOKUP(A2151,'Hospitalisation Details'!A2149:I4492,7,FALSE)</f>
        <v>#N/A</v>
      </c>
      <c r="O2151" s="15" t="e">
        <f>VLOOKUP(A2151,'Hospitalisation Details'!A2149:I4492,8,FALSE)</f>
        <v>#N/A</v>
      </c>
      <c r="P2151" s="15" t="e">
        <f>VLOOKUP(A2151,'Hospitalisation Details'!A2149:I4492,9,FALSE)</f>
        <v>#N/A</v>
      </c>
      <c r="Q2151" s="15" t="e">
        <f>VLOOKUP(A2151,'Hospitalisation Details'!A2149:K4492,11,FALSE)</f>
        <v>#N/A</v>
      </c>
    </row>
    <row r="2152" spans="1:17" ht="15.6" x14ac:dyDescent="0.3">
      <c r="A2152" s="78" t="s">
        <v>213</v>
      </c>
      <c r="B2152" s="78" t="str">
        <f>VLOOKUP(A2152,'Customer Names'!A2150:C4485,3,FALSE)</f>
        <v>Edward J.</v>
      </c>
      <c r="C2152" s="91">
        <f>VLOOKUP(A2152,'Medical Examinations'!A2150:H4485,2,FALSE)</f>
        <v>25.8</v>
      </c>
      <c r="D2152" s="15">
        <f>VLOOKUP(A2152,'Medical Examinations'!A2150:H4485,3,FALSE)</f>
        <v>4.13</v>
      </c>
      <c r="E2152" s="15" t="str">
        <f>VLOOKUP(A2152,'Medical Examinations'!A2150:H4485,4,FALSE)</f>
        <v>No</v>
      </c>
      <c r="F2152" s="15" t="str">
        <f>VLOOKUP(A2152,'Medical Examinations'!A2150:H4485,5,FALSE)</f>
        <v>No</v>
      </c>
      <c r="G2152" s="15" t="str">
        <f>VLOOKUP(A2152,'Medical Examinations'!A2150:H4485,6,FALSE)</f>
        <v>No</v>
      </c>
      <c r="H2152" s="15">
        <f>VLOOKUP(A2152,'Medical Examinations'!A2150:H4485,7,FALSE)</f>
        <v>1</v>
      </c>
      <c r="I2152" s="15" t="str">
        <f>VLOOKUP(A2152,'Medical Examinations'!A2150:H4485,8,FALSE)</f>
        <v>No</v>
      </c>
      <c r="J2152" s="15" t="str">
        <f>VLOOKUP(A2152,'Medical Examinations'!A2150:J4485,9,FALSE)</f>
        <v>OVERWEIGHT</v>
      </c>
      <c r="K2152" s="15" t="str">
        <f>VLOOKUP(A2152,'Medical Examinations'!A2150:J4485,10,FALSE)</f>
        <v>NORMAL</v>
      </c>
      <c r="L2152" s="15" t="e">
        <f>VLOOKUP(A2152,'Hospitalisation Details'!A2150:J4493,10,FALSE)</f>
        <v>#N/A</v>
      </c>
      <c r="M2152" s="15" t="e">
        <f>VLOOKUP(A2152,'Hospitalisation Details'!A2150:I4493,6,FALSE)</f>
        <v>#N/A</v>
      </c>
      <c r="N2152" s="15" t="e">
        <f>VLOOKUP(A2152,'Hospitalisation Details'!A2150:I4493,7,FALSE)</f>
        <v>#N/A</v>
      </c>
      <c r="O2152" s="15" t="e">
        <f>VLOOKUP(A2152,'Hospitalisation Details'!A2150:I4493,8,FALSE)</f>
        <v>#N/A</v>
      </c>
      <c r="P2152" s="15" t="e">
        <f>VLOOKUP(A2152,'Hospitalisation Details'!A2150:I4493,9,FALSE)</f>
        <v>#N/A</v>
      </c>
      <c r="Q2152" s="15" t="e">
        <f>VLOOKUP(A2152,'Hospitalisation Details'!A2150:K4493,11,FALSE)</f>
        <v>#N/A</v>
      </c>
    </row>
    <row r="2153" spans="1:17" ht="15.6" x14ac:dyDescent="0.3">
      <c r="A2153" s="78" t="s">
        <v>212</v>
      </c>
      <c r="B2153" s="78" t="str">
        <f>VLOOKUP(A2153,'Customer Names'!A2151:C4486,3,FALSE)</f>
        <v>Patrick A.</v>
      </c>
      <c r="C2153" s="91">
        <f>VLOOKUP(A2153,'Medical Examinations'!A2151:H4486,2,FALSE)</f>
        <v>23.4</v>
      </c>
      <c r="D2153" s="15">
        <f>VLOOKUP(A2153,'Medical Examinations'!A2151:H4486,3,FALSE)</f>
        <v>4.24</v>
      </c>
      <c r="E2153" s="15" t="str">
        <f>VLOOKUP(A2153,'Medical Examinations'!A2151:H4486,4,FALSE)</f>
        <v>No</v>
      </c>
      <c r="F2153" s="15" t="str">
        <f>VLOOKUP(A2153,'Medical Examinations'!A2151:H4486,5,FALSE)</f>
        <v>No</v>
      </c>
      <c r="G2153" s="15" t="str">
        <f>VLOOKUP(A2153,'Medical Examinations'!A2151:H4486,6,FALSE)</f>
        <v>No</v>
      </c>
      <c r="H2153" s="15">
        <f>VLOOKUP(A2153,'Medical Examinations'!A2151:H4486,7,FALSE)</f>
        <v>1</v>
      </c>
      <c r="I2153" s="15" t="str">
        <f>VLOOKUP(A2153,'Medical Examinations'!A2151:H4486,8,FALSE)</f>
        <v>No</v>
      </c>
      <c r="J2153" s="15" t="str">
        <f>VLOOKUP(A2153,'Medical Examinations'!A2151:J4486,9,FALSE)</f>
        <v>NORMAL WEIGHT</v>
      </c>
      <c r="K2153" s="15" t="str">
        <f>VLOOKUP(A2153,'Medical Examinations'!A2151:J4486,10,FALSE)</f>
        <v>NORMAL</v>
      </c>
      <c r="L2153" s="15" t="e">
        <f>VLOOKUP(A2153,'Hospitalisation Details'!A2151:J4494,10,FALSE)</f>
        <v>#N/A</v>
      </c>
      <c r="M2153" s="15" t="e">
        <f>VLOOKUP(A2153,'Hospitalisation Details'!A2151:I4494,6,FALSE)</f>
        <v>#N/A</v>
      </c>
      <c r="N2153" s="15" t="e">
        <f>VLOOKUP(A2153,'Hospitalisation Details'!A2151:I4494,7,FALSE)</f>
        <v>#N/A</v>
      </c>
      <c r="O2153" s="15" t="e">
        <f>VLOOKUP(A2153,'Hospitalisation Details'!A2151:I4494,8,FALSE)</f>
        <v>#N/A</v>
      </c>
      <c r="P2153" s="15" t="e">
        <f>VLOOKUP(A2153,'Hospitalisation Details'!A2151:I4494,9,FALSE)</f>
        <v>#N/A</v>
      </c>
      <c r="Q2153" s="15" t="e">
        <f>VLOOKUP(A2153,'Hospitalisation Details'!A2151:K4494,11,FALSE)</f>
        <v>#N/A</v>
      </c>
    </row>
    <row r="2154" spans="1:17" ht="15.6" x14ac:dyDescent="0.3">
      <c r="A2154" s="78" t="s">
        <v>211</v>
      </c>
      <c r="B2154" s="78" t="str">
        <f>VLOOKUP(A2154,'Customer Names'!A2152:C4487,3,FALSE)</f>
        <v>Geraint H</v>
      </c>
      <c r="C2154" s="91">
        <f>VLOOKUP(A2154,'Medical Examinations'!A2152:H4487,2,FALSE)</f>
        <v>27.93</v>
      </c>
      <c r="D2154" s="15">
        <f>VLOOKUP(A2154,'Medical Examinations'!A2152:H4487,3,FALSE)</f>
        <v>9.8800000000000008</v>
      </c>
      <c r="E2154" s="15" t="str">
        <f>VLOOKUP(A2154,'Medical Examinations'!A2152:H4487,4,FALSE)</f>
        <v>No</v>
      </c>
      <c r="F2154" s="15" t="str">
        <f>VLOOKUP(A2154,'Medical Examinations'!A2152:H4487,5,FALSE)</f>
        <v>No</v>
      </c>
      <c r="G2154" s="15" t="str">
        <f>VLOOKUP(A2154,'Medical Examinations'!A2152:H4487,6,FALSE)</f>
        <v>No</v>
      </c>
      <c r="H2154" s="15">
        <f>VLOOKUP(A2154,'Medical Examinations'!A2152:H4487,7,FALSE)</f>
        <v>0</v>
      </c>
      <c r="I2154" s="15" t="str">
        <f>VLOOKUP(A2154,'Medical Examinations'!A2152:H4487,8,FALSE)</f>
        <v>No</v>
      </c>
      <c r="J2154" s="15" t="str">
        <f>VLOOKUP(A2154,'Medical Examinations'!A2152:J4487,9,FALSE)</f>
        <v>OVERWEIGHT</v>
      </c>
      <c r="K2154" s="15" t="str">
        <f>VLOOKUP(A2154,'Medical Examinations'!A2152:J4487,10,FALSE)</f>
        <v>DIABETES</v>
      </c>
      <c r="L2154" s="15" t="e">
        <f>VLOOKUP(A2154,'Hospitalisation Details'!A2152:J4495,10,FALSE)</f>
        <v>#N/A</v>
      </c>
      <c r="M2154" s="15" t="e">
        <f>VLOOKUP(A2154,'Hospitalisation Details'!A2152:I4495,6,FALSE)</f>
        <v>#N/A</v>
      </c>
      <c r="N2154" s="15" t="e">
        <f>VLOOKUP(A2154,'Hospitalisation Details'!A2152:I4495,7,FALSE)</f>
        <v>#N/A</v>
      </c>
      <c r="O2154" s="15" t="e">
        <f>VLOOKUP(A2154,'Hospitalisation Details'!A2152:I4495,8,FALSE)</f>
        <v>#N/A</v>
      </c>
      <c r="P2154" s="15" t="e">
        <f>VLOOKUP(A2154,'Hospitalisation Details'!A2152:I4495,9,FALSE)</f>
        <v>#N/A</v>
      </c>
      <c r="Q2154" s="15" t="e">
        <f>VLOOKUP(A2154,'Hospitalisation Details'!A2152:K4495,11,FALSE)</f>
        <v>#N/A</v>
      </c>
    </row>
    <row r="2155" spans="1:17" ht="15.6" x14ac:dyDescent="0.3">
      <c r="A2155" s="78" t="s">
        <v>210</v>
      </c>
      <c r="B2155" s="78" t="str">
        <f>VLOOKUP(A2155,'Customer Names'!A2153:C4488,3,FALSE)</f>
        <v>Dj</v>
      </c>
      <c r="C2155" s="91">
        <f>VLOOKUP(A2155,'Medical Examinations'!A2153:H4488,2,FALSE)</f>
        <v>22</v>
      </c>
      <c r="D2155" s="15">
        <f>VLOOKUP(A2155,'Medical Examinations'!A2153:H4488,3,FALSE)</f>
        <v>9.5</v>
      </c>
      <c r="E2155" s="15" t="str">
        <f>VLOOKUP(A2155,'Medical Examinations'!A2153:H4488,4,FALSE)</f>
        <v>No</v>
      </c>
      <c r="F2155" s="15" t="str">
        <f>VLOOKUP(A2155,'Medical Examinations'!A2153:H4488,5,FALSE)</f>
        <v>No</v>
      </c>
      <c r="G2155" s="15" t="str">
        <f>VLOOKUP(A2155,'Medical Examinations'!A2153:H4488,6,FALSE)</f>
        <v>No</v>
      </c>
      <c r="H2155" s="15">
        <f>VLOOKUP(A2155,'Medical Examinations'!A2153:H4488,7,FALSE)</f>
        <v>0</v>
      </c>
      <c r="I2155" s="15" t="str">
        <f>VLOOKUP(A2155,'Medical Examinations'!A2153:H4488,8,FALSE)</f>
        <v>No</v>
      </c>
      <c r="J2155" s="15" t="str">
        <f>VLOOKUP(A2155,'Medical Examinations'!A2153:J4488,9,FALSE)</f>
        <v>NORMAL WEIGHT</v>
      </c>
      <c r="K2155" s="15" t="str">
        <f>VLOOKUP(A2155,'Medical Examinations'!A2153:J4488,10,FALSE)</f>
        <v>DIABETES</v>
      </c>
      <c r="L2155" s="15" t="e">
        <f>VLOOKUP(A2155,'Hospitalisation Details'!A2153:J4496,10,FALSE)</f>
        <v>#N/A</v>
      </c>
      <c r="M2155" s="15" t="e">
        <f>VLOOKUP(A2155,'Hospitalisation Details'!A2153:I4496,6,FALSE)</f>
        <v>#N/A</v>
      </c>
      <c r="N2155" s="15" t="e">
        <f>VLOOKUP(A2155,'Hospitalisation Details'!A2153:I4496,7,FALSE)</f>
        <v>#N/A</v>
      </c>
      <c r="O2155" s="15" t="e">
        <f>VLOOKUP(A2155,'Hospitalisation Details'!A2153:I4496,8,FALSE)</f>
        <v>#N/A</v>
      </c>
      <c r="P2155" s="15" t="e">
        <f>VLOOKUP(A2155,'Hospitalisation Details'!A2153:I4496,9,FALSE)</f>
        <v>#N/A</v>
      </c>
      <c r="Q2155" s="15" t="e">
        <f>VLOOKUP(A2155,'Hospitalisation Details'!A2153:K4496,11,FALSE)</f>
        <v>#N/A</v>
      </c>
    </row>
    <row r="2156" spans="1:17" ht="15.6" x14ac:dyDescent="0.3">
      <c r="A2156" s="78" t="s">
        <v>209</v>
      </c>
      <c r="B2156" s="78" t="str">
        <f>VLOOKUP(A2156,'Customer Names'!A2154:C4489,3,FALSE)</f>
        <v>Zachary A</v>
      </c>
      <c r="C2156" s="91">
        <f>VLOOKUP(A2156,'Medical Examinations'!A2154:H4489,2,FALSE)</f>
        <v>36.86</v>
      </c>
      <c r="D2156" s="15">
        <f>VLOOKUP(A2156,'Medical Examinations'!A2154:H4489,3,FALSE)</f>
        <v>4.97</v>
      </c>
      <c r="E2156" s="15" t="str">
        <f>VLOOKUP(A2156,'Medical Examinations'!A2154:H4489,4,FALSE)</f>
        <v>yes</v>
      </c>
      <c r="F2156" s="15" t="str">
        <f>VLOOKUP(A2156,'Medical Examinations'!A2154:H4489,5,FALSE)</f>
        <v>No</v>
      </c>
      <c r="G2156" s="15" t="str">
        <f>VLOOKUP(A2156,'Medical Examinations'!A2154:H4489,6,FALSE)</f>
        <v>No</v>
      </c>
      <c r="H2156" s="15">
        <f>VLOOKUP(A2156,'Medical Examinations'!A2154:H4489,7,FALSE)</f>
        <v>0</v>
      </c>
      <c r="I2156" s="15" t="str">
        <f>VLOOKUP(A2156,'Medical Examinations'!A2154:H4489,8,FALSE)</f>
        <v>No</v>
      </c>
      <c r="J2156" s="15" t="str">
        <f>VLOOKUP(A2156,'Medical Examinations'!A2154:J4489,9,FALSE)</f>
        <v>OBESITY</v>
      </c>
      <c r="K2156" s="15" t="str">
        <f>VLOOKUP(A2156,'Medical Examinations'!A2154:J4489,10,FALSE)</f>
        <v>NORMAL</v>
      </c>
      <c r="L2156" s="15" t="e">
        <f>VLOOKUP(A2156,'Hospitalisation Details'!A2154:J4497,10,FALSE)</f>
        <v>#N/A</v>
      </c>
      <c r="M2156" s="15" t="e">
        <f>VLOOKUP(A2156,'Hospitalisation Details'!A2154:I4497,6,FALSE)</f>
        <v>#N/A</v>
      </c>
      <c r="N2156" s="15" t="e">
        <f>VLOOKUP(A2156,'Hospitalisation Details'!A2154:I4497,7,FALSE)</f>
        <v>#N/A</v>
      </c>
      <c r="O2156" s="15" t="e">
        <f>VLOOKUP(A2156,'Hospitalisation Details'!A2154:I4497,8,FALSE)</f>
        <v>#N/A</v>
      </c>
      <c r="P2156" s="15" t="e">
        <f>VLOOKUP(A2156,'Hospitalisation Details'!A2154:I4497,9,FALSE)</f>
        <v>#N/A</v>
      </c>
      <c r="Q2156" s="15" t="e">
        <f>VLOOKUP(A2156,'Hospitalisation Details'!A2154:K4497,11,FALSE)</f>
        <v>#N/A</v>
      </c>
    </row>
    <row r="2157" spans="1:17" ht="15.6" x14ac:dyDescent="0.3">
      <c r="A2157" s="78" t="s">
        <v>208</v>
      </c>
      <c r="B2157" s="78" t="str">
        <f>VLOOKUP(A2157,'Customer Names'!A2155:C4490,3,FALSE)</f>
        <v>Brian W.</v>
      </c>
      <c r="C2157" s="91">
        <f>VLOOKUP(A2157,'Medical Examinations'!A2155:H4490,2,FALSE)</f>
        <v>31.254999999999999</v>
      </c>
      <c r="D2157" s="15">
        <f>VLOOKUP(A2157,'Medical Examinations'!A2155:H4490,3,FALSE)</f>
        <v>5.49</v>
      </c>
      <c r="E2157" s="15" t="str">
        <f>VLOOKUP(A2157,'Medical Examinations'!A2155:H4490,4,FALSE)</f>
        <v>yes</v>
      </c>
      <c r="F2157" s="15" t="str">
        <f>VLOOKUP(A2157,'Medical Examinations'!A2155:H4490,5,FALSE)</f>
        <v>No</v>
      </c>
      <c r="G2157" s="15" t="str">
        <f>VLOOKUP(A2157,'Medical Examinations'!A2155:H4490,6,FALSE)</f>
        <v>No</v>
      </c>
      <c r="H2157" s="15">
        <f>VLOOKUP(A2157,'Medical Examinations'!A2155:H4490,7,FALSE)</f>
        <v>0</v>
      </c>
      <c r="I2157" s="15" t="str">
        <f>VLOOKUP(A2157,'Medical Examinations'!A2155:H4490,8,FALSE)</f>
        <v>No</v>
      </c>
      <c r="J2157" s="15" t="str">
        <f>VLOOKUP(A2157,'Medical Examinations'!A2155:J4490,9,FALSE)</f>
        <v>OBESITY</v>
      </c>
      <c r="K2157" s="15" t="str">
        <f>VLOOKUP(A2157,'Medical Examinations'!A2155:J4490,10,FALSE)</f>
        <v>NORMAL</v>
      </c>
      <c r="L2157" s="15" t="e">
        <f>VLOOKUP(A2157,'Hospitalisation Details'!A2155:J4498,10,FALSE)</f>
        <v>#N/A</v>
      </c>
      <c r="M2157" s="15" t="e">
        <f>VLOOKUP(A2157,'Hospitalisation Details'!A2155:I4498,6,FALSE)</f>
        <v>#N/A</v>
      </c>
      <c r="N2157" s="15" t="e">
        <f>VLOOKUP(A2157,'Hospitalisation Details'!A2155:I4498,7,FALSE)</f>
        <v>#N/A</v>
      </c>
      <c r="O2157" s="15" t="e">
        <f>VLOOKUP(A2157,'Hospitalisation Details'!A2155:I4498,8,FALSE)</f>
        <v>#N/A</v>
      </c>
      <c r="P2157" s="15" t="e">
        <f>VLOOKUP(A2157,'Hospitalisation Details'!A2155:I4498,9,FALSE)</f>
        <v>#N/A</v>
      </c>
      <c r="Q2157" s="15" t="e">
        <f>VLOOKUP(A2157,'Hospitalisation Details'!A2155:K4498,11,FALSE)</f>
        <v>#N/A</v>
      </c>
    </row>
    <row r="2158" spans="1:17" ht="15.6" x14ac:dyDescent="0.3">
      <c r="A2158" s="78" t="s">
        <v>207</v>
      </c>
      <c r="B2158" s="78" t="str">
        <f>VLOOKUP(A2158,'Customer Names'!A2156:C4491,3,FALSE)</f>
        <v>Joe</v>
      </c>
      <c r="C2158" s="91">
        <f>VLOOKUP(A2158,'Medical Examinations'!A2156:H4491,2,FALSE)</f>
        <v>23.06</v>
      </c>
      <c r="D2158" s="15">
        <f>VLOOKUP(A2158,'Medical Examinations'!A2156:H4491,3,FALSE)</f>
        <v>4.47</v>
      </c>
      <c r="E2158" s="15" t="str">
        <f>VLOOKUP(A2158,'Medical Examinations'!A2156:H4491,4,FALSE)</f>
        <v>No</v>
      </c>
      <c r="F2158" s="15" t="str">
        <f>VLOOKUP(A2158,'Medical Examinations'!A2156:H4491,5,FALSE)</f>
        <v>No</v>
      </c>
      <c r="G2158" s="15" t="str">
        <f>VLOOKUP(A2158,'Medical Examinations'!A2156:H4491,6,FALSE)</f>
        <v>No</v>
      </c>
      <c r="H2158" s="15">
        <f>VLOOKUP(A2158,'Medical Examinations'!A2156:H4491,7,FALSE)</f>
        <v>0</v>
      </c>
      <c r="I2158" s="15" t="str">
        <f>VLOOKUP(A2158,'Medical Examinations'!A2156:H4491,8,FALSE)</f>
        <v>No</v>
      </c>
      <c r="J2158" s="15" t="str">
        <f>VLOOKUP(A2158,'Medical Examinations'!A2156:J4491,9,FALSE)</f>
        <v>NORMAL WEIGHT</v>
      </c>
      <c r="K2158" s="15" t="str">
        <f>VLOOKUP(A2158,'Medical Examinations'!A2156:J4491,10,FALSE)</f>
        <v>NORMAL</v>
      </c>
      <c r="L2158" s="15" t="e">
        <f>VLOOKUP(A2158,'Hospitalisation Details'!A2156:J4499,10,FALSE)</f>
        <v>#N/A</v>
      </c>
      <c r="M2158" s="15" t="e">
        <f>VLOOKUP(A2158,'Hospitalisation Details'!A2156:I4499,6,FALSE)</f>
        <v>#N/A</v>
      </c>
      <c r="N2158" s="15" t="e">
        <f>VLOOKUP(A2158,'Hospitalisation Details'!A2156:I4499,7,FALSE)</f>
        <v>#N/A</v>
      </c>
      <c r="O2158" s="15" t="e">
        <f>VLOOKUP(A2158,'Hospitalisation Details'!A2156:I4499,8,FALSE)</f>
        <v>#N/A</v>
      </c>
      <c r="P2158" s="15" t="e">
        <f>VLOOKUP(A2158,'Hospitalisation Details'!A2156:I4499,9,FALSE)</f>
        <v>#N/A</v>
      </c>
      <c r="Q2158" s="15" t="e">
        <f>VLOOKUP(A2158,'Hospitalisation Details'!A2156:K4499,11,FALSE)</f>
        <v>#N/A</v>
      </c>
    </row>
    <row r="2159" spans="1:17" ht="15.6" x14ac:dyDescent="0.3">
      <c r="A2159" s="78" t="s">
        <v>206</v>
      </c>
      <c r="B2159" s="78" t="str">
        <f>VLOOKUP(A2159,'Customer Names'!A2157:C4492,3,FALSE)</f>
        <v>Stephen</v>
      </c>
      <c r="C2159" s="91">
        <f>VLOOKUP(A2159,'Medical Examinations'!A2157:H4492,2,FALSE)</f>
        <v>28.975000000000001</v>
      </c>
      <c r="D2159" s="15">
        <f>VLOOKUP(A2159,'Medical Examinations'!A2157:H4492,3,FALSE)</f>
        <v>4.34</v>
      </c>
      <c r="E2159" s="15" t="str">
        <f>VLOOKUP(A2159,'Medical Examinations'!A2157:H4492,4,FALSE)</f>
        <v>yes</v>
      </c>
      <c r="F2159" s="15" t="str">
        <f>VLOOKUP(A2159,'Medical Examinations'!A2157:H4492,5,FALSE)</f>
        <v>No</v>
      </c>
      <c r="G2159" s="15" t="str">
        <f>VLOOKUP(A2159,'Medical Examinations'!A2157:H4492,6,FALSE)</f>
        <v>No</v>
      </c>
      <c r="H2159" s="15">
        <f>VLOOKUP(A2159,'Medical Examinations'!A2157:H4492,7,FALSE)</f>
        <v>0</v>
      </c>
      <c r="I2159" s="15" t="str">
        <f>VLOOKUP(A2159,'Medical Examinations'!A2157:H4492,8,FALSE)</f>
        <v>No</v>
      </c>
      <c r="J2159" s="15" t="str">
        <f>VLOOKUP(A2159,'Medical Examinations'!A2157:J4492,9,FALSE)</f>
        <v>OVERWEIGHT</v>
      </c>
      <c r="K2159" s="15" t="str">
        <f>VLOOKUP(A2159,'Medical Examinations'!A2157:J4492,10,FALSE)</f>
        <v>NORMAL</v>
      </c>
      <c r="L2159" s="15" t="e">
        <f>VLOOKUP(A2159,'Hospitalisation Details'!A2157:J4500,10,FALSE)</f>
        <v>#N/A</v>
      </c>
      <c r="M2159" s="15" t="e">
        <f>VLOOKUP(A2159,'Hospitalisation Details'!A2157:I4500,6,FALSE)</f>
        <v>#N/A</v>
      </c>
      <c r="N2159" s="15" t="e">
        <f>VLOOKUP(A2159,'Hospitalisation Details'!A2157:I4500,7,FALSE)</f>
        <v>#N/A</v>
      </c>
      <c r="O2159" s="15" t="e">
        <f>VLOOKUP(A2159,'Hospitalisation Details'!A2157:I4500,8,FALSE)</f>
        <v>#N/A</v>
      </c>
      <c r="P2159" s="15" t="e">
        <f>VLOOKUP(A2159,'Hospitalisation Details'!A2157:I4500,9,FALSE)</f>
        <v>#N/A</v>
      </c>
      <c r="Q2159" s="15" t="e">
        <f>VLOOKUP(A2159,'Hospitalisation Details'!A2157:K4500,11,FALSE)</f>
        <v>#N/A</v>
      </c>
    </row>
    <row r="2160" spans="1:17" ht="15.6" x14ac:dyDescent="0.3">
      <c r="A2160" s="78" t="s">
        <v>205</v>
      </c>
      <c r="B2160" s="78" t="str">
        <f>VLOOKUP(A2160,'Customer Names'!A2158:C4493,3,FALSE)</f>
        <v>Ellen L.</v>
      </c>
      <c r="C2160" s="91">
        <f>VLOOKUP(A2160,'Medical Examinations'!A2158:H4493,2,FALSE)</f>
        <v>33.299999999999997</v>
      </c>
      <c r="D2160" s="15">
        <f>VLOOKUP(A2160,'Medical Examinations'!A2158:H4493,3,FALSE)</f>
        <v>9.49</v>
      </c>
      <c r="E2160" s="15" t="str">
        <f>VLOOKUP(A2160,'Medical Examinations'!A2158:H4493,4,FALSE)</f>
        <v>No</v>
      </c>
      <c r="F2160" s="15" t="str">
        <f>VLOOKUP(A2160,'Medical Examinations'!A2158:H4493,5,FALSE)</f>
        <v>No</v>
      </c>
      <c r="G2160" s="15" t="str">
        <f>VLOOKUP(A2160,'Medical Examinations'!A2158:H4493,6,FALSE)</f>
        <v>No</v>
      </c>
      <c r="H2160" s="15">
        <f>VLOOKUP(A2160,'Medical Examinations'!A2158:H4493,7,FALSE)</f>
        <v>0</v>
      </c>
      <c r="I2160" s="15" t="str">
        <f>VLOOKUP(A2160,'Medical Examinations'!A2158:H4493,8,FALSE)</f>
        <v>No</v>
      </c>
      <c r="J2160" s="15" t="str">
        <f>VLOOKUP(A2160,'Medical Examinations'!A2158:J4493,9,FALSE)</f>
        <v>OBESITY</v>
      </c>
      <c r="K2160" s="15" t="str">
        <f>VLOOKUP(A2160,'Medical Examinations'!A2158:J4493,10,FALSE)</f>
        <v>DIABETES</v>
      </c>
      <c r="L2160" s="15" t="e">
        <f>VLOOKUP(A2160,'Hospitalisation Details'!A2158:J4501,10,FALSE)</f>
        <v>#N/A</v>
      </c>
      <c r="M2160" s="15" t="e">
        <f>VLOOKUP(A2160,'Hospitalisation Details'!A2158:I4501,6,FALSE)</f>
        <v>#N/A</v>
      </c>
      <c r="N2160" s="15" t="e">
        <f>VLOOKUP(A2160,'Hospitalisation Details'!A2158:I4501,7,FALSE)</f>
        <v>#N/A</v>
      </c>
      <c r="O2160" s="15" t="e">
        <f>VLOOKUP(A2160,'Hospitalisation Details'!A2158:I4501,8,FALSE)</f>
        <v>#N/A</v>
      </c>
      <c r="P2160" s="15" t="e">
        <f>VLOOKUP(A2160,'Hospitalisation Details'!A2158:I4501,9,FALSE)</f>
        <v>#N/A</v>
      </c>
      <c r="Q2160" s="15" t="e">
        <f>VLOOKUP(A2160,'Hospitalisation Details'!A2158:K4501,11,FALSE)</f>
        <v>#N/A</v>
      </c>
    </row>
    <row r="2161" spans="1:17" ht="15.6" x14ac:dyDescent="0.3">
      <c r="A2161" s="78" t="s">
        <v>204</v>
      </c>
      <c r="B2161" s="78" t="str">
        <f>VLOOKUP(A2161,'Customer Names'!A2159:C4494,3,FALSE)</f>
        <v>Cindy</v>
      </c>
      <c r="C2161" s="91">
        <f>VLOOKUP(A2161,'Medical Examinations'!A2159:H4494,2,FALSE)</f>
        <v>33</v>
      </c>
      <c r="D2161" s="15">
        <f>VLOOKUP(A2161,'Medical Examinations'!A2159:H4494,3,FALSE)</f>
        <v>10.16</v>
      </c>
      <c r="E2161" s="15" t="str">
        <f>VLOOKUP(A2161,'Medical Examinations'!A2159:H4494,4,FALSE)</f>
        <v>No</v>
      </c>
      <c r="F2161" s="15" t="str">
        <f>VLOOKUP(A2161,'Medical Examinations'!A2159:H4494,5,FALSE)</f>
        <v>No</v>
      </c>
      <c r="G2161" s="15" t="str">
        <f>VLOOKUP(A2161,'Medical Examinations'!A2159:H4494,6,FALSE)</f>
        <v>No</v>
      </c>
      <c r="H2161" s="15">
        <f>VLOOKUP(A2161,'Medical Examinations'!A2159:H4494,7,FALSE)</f>
        <v>0</v>
      </c>
      <c r="I2161" s="15" t="str">
        <f>VLOOKUP(A2161,'Medical Examinations'!A2159:H4494,8,FALSE)</f>
        <v>No</v>
      </c>
      <c r="J2161" s="15" t="str">
        <f>VLOOKUP(A2161,'Medical Examinations'!A2159:J4494,9,FALSE)</f>
        <v>OBESITY</v>
      </c>
      <c r="K2161" s="15" t="str">
        <f>VLOOKUP(A2161,'Medical Examinations'!A2159:J4494,10,FALSE)</f>
        <v>DIABETES</v>
      </c>
      <c r="L2161" s="15" t="e">
        <f>VLOOKUP(A2161,'Hospitalisation Details'!A2159:J4502,10,FALSE)</f>
        <v>#N/A</v>
      </c>
      <c r="M2161" s="15" t="e">
        <f>VLOOKUP(A2161,'Hospitalisation Details'!A2159:I4502,6,FALSE)</f>
        <v>#N/A</v>
      </c>
      <c r="N2161" s="15" t="e">
        <f>VLOOKUP(A2161,'Hospitalisation Details'!A2159:I4502,7,FALSE)</f>
        <v>#N/A</v>
      </c>
      <c r="O2161" s="15" t="e">
        <f>VLOOKUP(A2161,'Hospitalisation Details'!A2159:I4502,8,FALSE)</f>
        <v>#N/A</v>
      </c>
      <c r="P2161" s="15" t="e">
        <f>VLOOKUP(A2161,'Hospitalisation Details'!A2159:I4502,9,FALSE)</f>
        <v>#N/A</v>
      </c>
      <c r="Q2161" s="15" t="e">
        <f>VLOOKUP(A2161,'Hospitalisation Details'!A2159:K4502,11,FALSE)</f>
        <v>#N/A</v>
      </c>
    </row>
    <row r="2162" spans="1:17" ht="15.6" x14ac:dyDescent="0.3">
      <c r="A2162" s="78" t="s">
        <v>203</v>
      </c>
      <c r="B2162" s="78" t="str">
        <f>VLOOKUP(A2162,'Customer Names'!A2160:C4495,3,FALSE)</f>
        <v>Ms.  Abigail R.</v>
      </c>
      <c r="C2162" s="91">
        <f>VLOOKUP(A2162,'Medical Examinations'!A2160:H4495,2,FALSE)</f>
        <v>31.46</v>
      </c>
      <c r="D2162" s="15">
        <f>VLOOKUP(A2162,'Medical Examinations'!A2160:H4495,3,FALSE)</f>
        <v>11.19</v>
      </c>
      <c r="E2162" s="15" t="str">
        <f>VLOOKUP(A2162,'Medical Examinations'!A2160:H4495,4,FALSE)</f>
        <v>No</v>
      </c>
      <c r="F2162" s="15" t="str">
        <f>VLOOKUP(A2162,'Medical Examinations'!A2160:H4495,5,FALSE)</f>
        <v>No</v>
      </c>
      <c r="G2162" s="15" t="str">
        <f>VLOOKUP(A2162,'Medical Examinations'!A2160:H4495,6,FALSE)</f>
        <v>No</v>
      </c>
      <c r="H2162" s="15">
        <f>VLOOKUP(A2162,'Medical Examinations'!A2160:H4495,7,FALSE)</f>
        <v>0</v>
      </c>
      <c r="I2162" s="15" t="str">
        <f>VLOOKUP(A2162,'Medical Examinations'!A2160:H4495,8,FALSE)</f>
        <v>No</v>
      </c>
      <c r="J2162" s="15" t="str">
        <f>VLOOKUP(A2162,'Medical Examinations'!A2160:J4495,9,FALSE)</f>
        <v>OBESITY</v>
      </c>
      <c r="K2162" s="15" t="str">
        <f>VLOOKUP(A2162,'Medical Examinations'!A2160:J4495,10,FALSE)</f>
        <v>DIABETES</v>
      </c>
      <c r="L2162" s="15" t="e">
        <f>VLOOKUP(A2162,'Hospitalisation Details'!A2160:J4503,10,FALSE)</f>
        <v>#N/A</v>
      </c>
      <c r="M2162" s="15" t="e">
        <f>VLOOKUP(A2162,'Hospitalisation Details'!A2160:I4503,6,FALSE)</f>
        <v>#N/A</v>
      </c>
      <c r="N2162" s="15" t="e">
        <f>VLOOKUP(A2162,'Hospitalisation Details'!A2160:I4503,7,FALSE)</f>
        <v>#N/A</v>
      </c>
      <c r="O2162" s="15" t="e">
        <f>VLOOKUP(A2162,'Hospitalisation Details'!A2160:I4503,8,FALSE)</f>
        <v>#N/A</v>
      </c>
      <c r="P2162" s="15" t="e">
        <f>VLOOKUP(A2162,'Hospitalisation Details'!A2160:I4503,9,FALSE)</f>
        <v>#N/A</v>
      </c>
      <c r="Q2162" s="15" t="e">
        <f>VLOOKUP(A2162,'Hospitalisation Details'!A2160:K4503,11,FALSE)</f>
        <v>#N/A</v>
      </c>
    </row>
    <row r="2163" spans="1:17" ht="15.6" x14ac:dyDescent="0.3">
      <c r="A2163" s="78" t="s">
        <v>202</v>
      </c>
      <c r="B2163" s="78" t="str">
        <f>VLOOKUP(A2163,'Customer Names'!A2161:C4496,3,FALSE)</f>
        <v>Amy L.</v>
      </c>
      <c r="C2163" s="91">
        <f>VLOOKUP(A2163,'Medical Examinations'!A2161:H4496,2,FALSE)</f>
        <v>29.6</v>
      </c>
      <c r="D2163" s="15">
        <f>VLOOKUP(A2163,'Medical Examinations'!A2161:H4496,3,FALSE)</f>
        <v>11.03</v>
      </c>
      <c r="E2163" s="15" t="str">
        <f>VLOOKUP(A2163,'Medical Examinations'!A2161:H4496,4,FALSE)</f>
        <v>No</v>
      </c>
      <c r="F2163" s="15" t="str">
        <f>VLOOKUP(A2163,'Medical Examinations'!A2161:H4496,5,FALSE)</f>
        <v>No</v>
      </c>
      <c r="G2163" s="15" t="str">
        <f>VLOOKUP(A2163,'Medical Examinations'!A2161:H4496,6,FALSE)</f>
        <v>No</v>
      </c>
      <c r="H2163" s="15">
        <f>VLOOKUP(A2163,'Medical Examinations'!A2161:H4496,7,FALSE)</f>
        <v>0</v>
      </c>
      <c r="I2163" s="15" t="str">
        <f>VLOOKUP(A2163,'Medical Examinations'!A2161:H4496,8,FALSE)</f>
        <v>No</v>
      </c>
      <c r="J2163" s="15" t="str">
        <f>VLOOKUP(A2163,'Medical Examinations'!A2161:J4496,9,FALSE)</f>
        <v>OVERWEIGHT</v>
      </c>
      <c r="K2163" s="15" t="str">
        <f>VLOOKUP(A2163,'Medical Examinations'!A2161:J4496,10,FALSE)</f>
        <v>DIABETES</v>
      </c>
      <c r="L2163" s="15" t="e">
        <f>VLOOKUP(A2163,'Hospitalisation Details'!A2161:J4504,10,FALSE)</f>
        <v>#N/A</v>
      </c>
      <c r="M2163" s="15" t="e">
        <f>VLOOKUP(A2163,'Hospitalisation Details'!A2161:I4504,6,FALSE)</f>
        <v>#N/A</v>
      </c>
      <c r="N2163" s="15" t="e">
        <f>VLOOKUP(A2163,'Hospitalisation Details'!A2161:I4504,7,FALSE)</f>
        <v>#N/A</v>
      </c>
      <c r="O2163" s="15" t="e">
        <f>VLOOKUP(A2163,'Hospitalisation Details'!A2161:I4504,8,FALSE)</f>
        <v>#N/A</v>
      </c>
      <c r="P2163" s="15" t="e">
        <f>VLOOKUP(A2163,'Hospitalisation Details'!A2161:I4504,9,FALSE)</f>
        <v>#N/A</v>
      </c>
      <c r="Q2163" s="15" t="e">
        <f>VLOOKUP(A2163,'Hospitalisation Details'!A2161:K4504,11,FALSE)</f>
        <v>#N/A</v>
      </c>
    </row>
    <row r="2164" spans="1:17" ht="15.6" x14ac:dyDescent="0.3">
      <c r="A2164" s="78" t="s">
        <v>201</v>
      </c>
      <c r="B2164" s="78" t="str">
        <f>VLOOKUP(A2164,'Customer Names'!A2162:C4497,3,FALSE)</f>
        <v>Amy</v>
      </c>
      <c r="C2164" s="91">
        <f>VLOOKUP(A2164,'Medical Examinations'!A2162:H4497,2,FALSE)</f>
        <v>22.05</v>
      </c>
      <c r="D2164" s="15">
        <f>VLOOKUP(A2164,'Medical Examinations'!A2162:H4497,3,FALSE)</f>
        <v>4.43</v>
      </c>
      <c r="E2164" s="15" t="str">
        <f>VLOOKUP(A2164,'Medical Examinations'!A2162:H4497,4,FALSE)</f>
        <v>yes</v>
      </c>
      <c r="F2164" s="15" t="str">
        <f>VLOOKUP(A2164,'Medical Examinations'!A2162:H4497,5,FALSE)</f>
        <v>No</v>
      </c>
      <c r="G2164" s="15" t="str">
        <f>VLOOKUP(A2164,'Medical Examinations'!A2162:H4497,6,FALSE)</f>
        <v>No</v>
      </c>
      <c r="H2164" s="15">
        <f>VLOOKUP(A2164,'Medical Examinations'!A2162:H4497,7,FALSE)</f>
        <v>0</v>
      </c>
      <c r="I2164" s="15" t="str">
        <f>VLOOKUP(A2164,'Medical Examinations'!A2162:H4497,8,FALSE)</f>
        <v>No</v>
      </c>
      <c r="J2164" s="15" t="str">
        <f>VLOOKUP(A2164,'Medical Examinations'!A2162:J4497,9,FALSE)</f>
        <v>NORMAL WEIGHT</v>
      </c>
      <c r="K2164" s="15" t="str">
        <f>VLOOKUP(A2164,'Medical Examinations'!A2162:J4497,10,FALSE)</f>
        <v>NORMAL</v>
      </c>
      <c r="L2164" s="15" t="e">
        <f>VLOOKUP(A2164,'Hospitalisation Details'!A2162:J4505,10,FALSE)</f>
        <v>#N/A</v>
      </c>
      <c r="M2164" s="15" t="e">
        <f>VLOOKUP(A2164,'Hospitalisation Details'!A2162:I4505,6,FALSE)</f>
        <v>#N/A</v>
      </c>
      <c r="N2164" s="15" t="e">
        <f>VLOOKUP(A2164,'Hospitalisation Details'!A2162:I4505,7,FALSE)</f>
        <v>#N/A</v>
      </c>
      <c r="O2164" s="15" t="e">
        <f>VLOOKUP(A2164,'Hospitalisation Details'!A2162:I4505,8,FALSE)</f>
        <v>#N/A</v>
      </c>
      <c r="P2164" s="15" t="e">
        <f>VLOOKUP(A2164,'Hospitalisation Details'!A2162:I4505,9,FALSE)</f>
        <v>#N/A</v>
      </c>
      <c r="Q2164" s="15" t="e">
        <f>VLOOKUP(A2164,'Hospitalisation Details'!A2162:K4505,11,FALSE)</f>
        <v>#N/A</v>
      </c>
    </row>
    <row r="2165" spans="1:17" ht="15.6" x14ac:dyDescent="0.3">
      <c r="A2165" s="78" t="s">
        <v>199</v>
      </c>
      <c r="B2165" s="78" t="str">
        <f>VLOOKUP(A2165,'Customer Names'!A2163:C4498,3,FALSE)</f>
        <v>Grace H</v>
      </c>
      <c r="C2165" s="91">
        <f>VLOOKUP(A2165,'Medical Examinations'!A2163:H4498,2,FALSE)</f>
        <v>27.06</v>
      </c>
      <c r="D2165" s="15">
        <f>VLOOKUP(A2165,'Medical Examinations'!A2163:H4498,3,FALSE)</f>
        <v>6.14</v>
      </c>
      <c r="E2165" s="15" t="str">
        <f>VLOOKUP(A2165,'Medical Examinations'!A2163:H4498,4,FALSE)</f>
        <v>No</v>
      </c>
      <c r="F2165" s="15" t="str">
        <f>VLOOKUP(A2165,'Medical Examinations'!A2163:H4498,5,FALSE)</f>
        <v>yes</v>
      </c>
      <c r="G2165" s="15" t="str">
        <f>VLOOKUP(A2165,'Medical Examinations'!A2163:H4498,6,FALSE)</f>
        <v>No</v>
      </c>
      <c r="H2165" s="15">
        <f>VLOOKUP(A2165,'Medical Examinations'!A2163:H4498,7,FALSE)</f>
        <v>1</v>
      </c>
      <c r="I2165" s="15" t="str">
        <f>VLOOKUP(A2165,'Medical Examinations'!A2163:H4498,8,FALSE)</f>
        <v>No</v>
      </c>
      <c r="J2165" s="15" t="str">
        <f>VLOOKUP(A2165,'Medical Examinations'!A2163:J4498,9,FALSE)</f>
        <v>OVERWEIGHT</v>
      </c>
      <c r="K2165" s="15" t="str">
        <f>VLOOKUP(A2165,'Medical Examinations'!A2163:J4498,10,FALSE)</f>
        <v>PREDIABETES</v>
      </c>
      <c r="L2165" s="15" t="e">
        <f>VLOOKUP(A2165,'Hospitalisation Details'!A2163:J4506,10,FALSE)</f>
        <v>#N/A</v>
      </c>
      <c r="M2165" s="15" t="e">
        <f>VLOOKUP(A2165,'Hospitalisation Details'!A2163:I4506,6,FALSE)</f>
        <v>#N/A</v>
      </c>
      <c r="N2165" s="15" t="e">
        <f>VLOOKUP(A2165,'Hospitalisation Details'!A2163:I4506,7,FALSE)</f>
        <v>#N/A</v>
      </c>
      <c r="O2165" s="15" t="e">
        <f>VLOOKUP(A2165,'Hospitalisation Details'!A2163:I4506,8,FALSE)</f>
        <v>#N/A</v>
      </c>
      <c r="P2165" s="15" t="e">
        <f>VLOOKUP(A2165,'Hospitalisation Details'!A2163:I4506,9,FALSE)</f>
        <v>#N/A</v>
      </c>
      <c r="Q2165" s="15" t="e">
        <f>VLOOKUP(A2165,'Hospitalisation Details'!A2163:K4506,11,FALSE)</f>
        <v>#N/A</v>
      </c>
    </row>
    <row r="2166" spans="1:17" ht="15.6" x14ac:dyDescent="0.3">
      <c r="A2166" s="78" t="s">
        <v>198</v>
      </c>
      <c r="B2166" s="78" t="str">
        <f>VLOOKUP(A2166,'Customer Names'!A2164:C4499,3,FALSE)</f>
        <v>Caitie J.</v>
      </c>
      <c r="C2166" s="91">
        <f>VLOOKUP(A2166,'Medical Examinations'!A2164:H4499,2,FALSE)</f>
        <v>20.49</v>
      </c>
      <c r="D2166" s="15">
        <f>VLOOKUP(A2166,'Medical Examinations'!A2164:H4499,3,FALSE)</f>
        <v>4.87</v>
      </c>
      <c r="E2166" s="15" t="str">
        <f>VLOOKUP(A2166,'Medical Examinations'!A2164:H4499,4,FALSE)</f>
        <v>No</v>
      </c>
      <c r="F2166" s="15" t="str">
        <f>VLOOKUP(A2166,'Medical Examinations'!A2164:H4499,5,FALSE)</f>
        <v>No</v>
      </c>
      <c r="G2166" s="15" t="str">
        <f>VLOOKUP(A2166,'Medical Examinations'!A2164:H4499,6,FALSE)</f>
        <v>No</v>
      </c>
      <c r="H2166" s="15">
        <f>VLOOKUP(A2166,'Medical Examinations'!A2164:H4499,7,FALSE)</f>
        <v>0</v>
      </c>
      <c r="I2166" s="15" t="str">
        <f>VLOOKUP(A2166,'Medical Examinations'!A2164:H4499,8,FALSE)</f>
        <v>No</v>
      </c>
      <c r="J2166" s="15" t="str">
        <f>VLOOKUP(A2166,'Medical Examinations'!A2164:J4499,9,FALSE)</f>
        <v>NORMAL WEIGHT</v>
      </c>
      <c r="K2166" s="15" t="str">
        <f>VLOOKUP(A2166,'Medical Examinations'!A2164:J4499,10,FALSE)</f>
        <v>NORMAL</v>
      </c>
      <c r="L2166" s="15" t="e">
        <f>VLOOKUP(A2166,'Hospitalisation Details'!A2164:J4507,10,FALSE)</f>
        <v>#N/A</v>
      </c>
      <c r="M2166" s="15" t="e">
        <f>VLOOKUP(A2166,'Hospitalisation Details'!A2164:I4507,6,FALSE)</f>
        <v>#N/A</v>
      </c>
      <c r="N2166" s="15" t="e">
        <f>VLOOKUP(A2166,'Hospitalisation Details'!A2164:I4507,7,FALSE)</f>
        <v>#N/A</v>
      </c>
      <c r="O2166" s="15" t="e">
        <f>VLOOKUP(A2166,'Hospitalisation Details'!A2164:I4507,8,FALSE)</f>
        <v>#N/A</v>
      </c>
      <c r="P2166" s="15" t="e">
        <f>VLOOKUP(A2166,'Hospitalisation Details'!A2164:I4507,9,FALSE)</f>
        <v>#N/A</v>
      </c>
      <c r="Q2166" s="15" t="e">
        <f>VLOOKUP(A2166,'Hospitalisation Details'!A2164:K4507,11,FALSE)</f>
        <v>#N/A</v>
      </c>
    </row>
    <row r="2167" spans="1:17" ht="15.6" x14ac:dyDescent="0.3">
      <c r="A2167" s="78" t="s">
        <v>197</v>
      </c>
      <c r="B2167" s="78" t="str">
        <f>VLOOKUP(A2167,'Customer Names'!A2165:C4500,3,FALSE)</f>
        <v>Benjamin</v>
      </c>
      <c r="C2167" s="91">
        <f>VLOOKUP(A2167,'Medical Examinations'!A2165:H4500,2,FALSE)</f>
        <v>28.4</v>
      </c>
      <c r="D2167" s="15">
        <f>VLOOKUP(A2167,'Medical Examinations'!A2165:H4500,3,FALSE)</f>
        <v>4.3</v>
      </c>
      <c r="E2167" s="15" t="str">
        <f>VLOOKUP(A2167,'Medical Examinations'!A2165:H4500,4,FALSE)</f>
        <v>No</v>
      </c>
      <c r="F2167" s="15" t="str">
        <f>VLOOKUP(A2167,'Medical Examinations'!A2165:H4500,5,FALSE)</f>
        <v>No</v>
      </c>
      <c r="G2167" s="15" t="str">
        <f>VLOOKUP(A2167,'Medical Examinations'!A2165:H4500,6,FALSE)</f>
        <v>Yes</v>
      </c>
      <c r="H2167" s="15">
        <f>VLOOKUP(A2167,'Medical Examinations'!A2165:H4500,7,FALSE)</f>
        <v>1</v>
      </c>
      <c r="I2167" s="15" t="str">
        <f>VLOOKUP(A2167,'Medical Examinations'!A2165:H4500,8,FALSE)</f>
        <v>No</v>
      </c>
      <c r="J2167" s="15" t="str">
        <f>VLOOKUP(A2167,'Medical Examinations'!A2165:J4500,9,FALSE)</f>
        <v>OVERWEIGHT</v>
      </c>
      <c r="K2167" s="15" t="str">
        <f>VLOOKUP(A2167,'Medical Examinations'!A2165:J4500,10,FALSE)</f>
        <v>NORMAL</v>
      </c>
      <c r="L2167" s="15" t="e">
        <f>VLOOKUP(A2167,'Hospitalisation Details'!A2165:J4508,10,FALSE)</f>
        <v>#N/A</v>
      </c>
      <c r="M2167" s="15" t="e">
        <f>VLOOKUP(A2167,'Hospitalisation Details'!A2165:I4508,6,FALSE)</f>
        <v>#N/A</v>
      </c>
      <c r="N2167" s="15" t="e">
        <f>VLOOKUP(A2167,'Hospitalisation Details'!A2165:I4508,7,FALSE)</f>
        <v>#N/A</v>
      </c>
      <c r="O2167" s="15" t="e">
        <f>VLOOKUP(A2167,'Hospitalisation Details'!A2165:I4508,8,FALSE)</f>
        <v>#N/A</v>
      </c>
      <c r="P2167" s="15" t="e">
        <f>VLOOKUP(A2167,'Hospitalisation Details'!A2165:I4508,9,FALSE)</f>
        <v>#N/A</v>
      </c>
      <c r="Q2167" s="15" t="e">
        <f>VLOOKUP(A2167,'Hospitalisation Details'!A2165:K4508,11,FALSE)</f>
        <v>#N/A</v>
      </c>
    </row>
    <row r="2168" spans="1:17" ht="15.6" x14ac:dyDescent="0.3">
      <c r="A2168" s="78" t="s">
        <v>196</v>
      </c>
      <c r="B2168" s="78" t="str">
        <f>VLOOKUP(A2168,'Customer Names'!A2166:C4501,3,FALSE)</f>
        <v>Ian T</v>
      </c>
      <c r="C2168" s="91">
        <f>VLOOKUP(A2168,'Medical Examinations'!A2166:H4501,2,FALSE)</f>
        <v>41.91</v>
      </c>
      <c r="D2168" s="15">
        <f>VLOOKUP(A2168,'Medical Examinations'!A2166:H4501,3,FALSE)</f>
        <v>6.19</v>
      </c>
      <c r="E2168" s="15" t="str">
        <f>VLOOKUP(A2168,'Medical Examinations'!A2166:H4501,4,FALSE)</f>
        <v>No</v>
      </c>
      <c r="F2168" s="15" t="str">
        <f>VLOOKUP(A2168,'Medical Examinations'!A2166:H4501,5,FALSE)</f>
        <v>No</v>
      </c>
      <c r="G2168" s="15" t="str">
        <f>VLOOKUP(A2168,'Medical Examinations'!A2166:H4501,6,FALSE)</f>
        <v>No</v>
      </c>
      <c r="H2168" s="15">
        <f>VLOOKUP(A2168,'Medical Examinations'!A2166:H4501,7,FALSE)</f>
        <v>0</v>
      </c>
      <c r="I2168" s="15" t="str">
        <f>VLOOKUP(A2168,'Medical Examinations'!A2166:H4501,8,FALSE)</f>
        <v>No</v>
      </c>
      <c r="J2168" s="15" t="str">
        <f>VLOOKUP(A2168,'Medical Examinations'!A2166:J4501,9,FALSE)</f>
        <v>OBESITY</v>
      </c>
      <c r="K2168" s="15" t="str">
        <f>VLOOKUP(A2168,'Medical Examinations'!A2166:J4501,10,FALSE)</f>
        <v>PREDIABETES</v>
      </c>
      <c r="L2168" s="15" t="e">
        <f>VLOOKUP(A2168,'Hospitalisation Details'!A2166:J4509,10,FALSE)</f>
        <v>#N/A</v>
      </c>
      <c r="M2168" s="15" t="e">
        <f>VLOOKUP(A2168,'Hospitalisation Details'!A2166:I4509,6,FALSE)</f>
        <v>#N/A</v>
      </c>
      <c r="N2168" s="15" t="e">
        <f>VLOOKUP(A2168,'Hospitalisation Details'!A2166:I4509,7,FALSE)</f>
        <v>#N/A</v>
      </c>
      <c r="O2168" s="15" t="e">
        <f>VLOOKUP(A2168,'Hospitalisation Details'!A2166:I4509,8,FALSE)</f>
        <v>#N/A</v>
      </c>
      <c r="P2168" s="15" t="e">
        <f>VLOOKUP(A2168,'Hospitalisation Details'!A2166:I4509,9,FALSE)</f>
        <v>#N/A</v>
      </c>
      <c r="Q2168" s="15" t="e">
        <f>VLOOKUP(A2168,'Hospitalisation Details'!A2166:K4509,11,FALSE)</f>
        <v>#N/A</v>
      </c>
    </row>
    <row r="2169" spans="1:17" ht="15.6" x14ac:dyDescent="0.3">
      <c r="A2169" s="78" t="s">
        <v>195</v>
      </c>
      <c r="B2169" s="78" t="str">
        <f>VLOOKUP(A2169,'Customer Names'!A2167:C4502,3,FALSE)</f>
        <v>Tadese</v>
      </c>
      <c r="C2169" s="91">
        <f>VLOOKUP(A2169,'Medical Examinations'!A2167:H4502,2,FALSE)</f>
        <v>24.6</v>
      </c>
      <c r="D2169" s="15">
        <f>VLOOKUP(A2169,'Medical Examinations'!A2167:H4502,3,FALSE)</f>
        <v>6.19</v>
      </c>
      <c r="E2169" s="15" t="str">
        <f>VLOOKUP(A2169,'Medical Examinations'!A2167:H4502,4,FALSE)</f>
        <v>No</v>
      </c>
      <c r="F2169" s="15" t="str">
        <f>VLOOKUP(A2169,'Medical Examinations'!A2167:H4502,5,FALSE)</f>
        <v>No</v>
      </c>
      <c r="G2169" s="15" t="str">
        <f>VLOOKUP(A2169,'Medical Examinations'!A2167:H4502,6,FALSE)</f>
        <v>Yes</v>
      </c>
      <c r="H2169" s="15">
        <f>VLOOKUP(A2169,'Medical Examinations'!A2167:H4502,7,FALSE)</f>
        <v>1</v>
      </c>
      <c r="I2169" s="15" t="str">
        <f>VLOOKUP(A2169,'Medical Examinations'!A2167:H4502,8,FALSE)</f>
        <v>No</v>
      </c>
      <c r="J2169" s="15" t="str">
        <f>VLOOKUP(A2169,'Medical Examinations'!A2167:J4502,9,FALSE)</f>
        <v>NORMAL WEIGHT</v>
      </c>
      <c r="K2169" s="15" t="str">
        <f>VLOOKUP(A2169,'Medical Examinations'!A2167:J4502,10,FALSE)</f>
        <v>PREDIABETES</v>
      </c>
      <c r="L2169" s="15" t="e">
        <f>VLOOKUP(A2169,'Hospitalisation Details'!A2167:J4510,10,FALSE)</f>
        <v>#N/A</v>
      </c>
      <c r="M2169" s="15" t="e">
        <f>VLOOKUP(A2169,'Hospitalisation Details'!A2167:I4510,6,FALSE)</f>
        <v>#N/A</v>
      </c>
      <c r="N2169" s="15" t="e">
        <f>VLOOKUP(A2169,'Hospitalisation Details'!A2167:I4510,7,FALSE)</f>
        <v>#N/A</v>
      </c>
      <c r="O2169" s="15" t="e">
        <f>VLOOKUP(A2169,'Hospitalisation Details'!A2167:I4510,8,FALSE)</f>
        <v>#N/A</v>
      </c>
      <c r="P2169" s="15" t="e">
        <f>VLOOKUP(A2169,'Hospitalisation Details'!A2167:I4510,9,FALSE)</f>
        <v>#N/A</v>
      </c>
      <c r="Q2169" s="15" t="e">
        <f>VLOOKUP(A2169,'Hospitalisation Details'!A2167:K4510,11,FALSE)</f>
        <v>#N/A</v>
      </c>
    </row>
    <row r="2170" spans="1:17" ht="15.6" x14ac:dyDescent="0.3">
      <c r="A2170" s="78" t="s">
        <v>194</v>
      </c>
      <c r="B2170" s="78" t="str">
        <f>VLOOKUP(A2170,'Customer Names'!A2168:C4503,3,FALSE)</f>
        <v>Jonathan</v>
      </c>
      <c r="C2170" s="91">
        <f>VLOOKUP(A2170,'Medical Examinations'!A2168:H4503,2,FALSE)</f>
        <v>20.9</v>
      </c>
      <c r="D2170" s="15">
        <f>VLOOKUP(A2170,'Medical Examinations'!A2168:H4503,3,FALSE)</f>
        <v>5.12</v>
      </c>
      <c r="E2170" s="15" t="str">
        <f>VLOOKUP(A2170,'Medical Examinations'!A2168:H4503,4,FALSE)</f>
        <v>No</v>
      </c>
      <c r="F2170" s="15" t="str">
        <f>VLOOKUP(A2170,'Medical Examinations'!A2168:H4503,5,FALSE)</f>
        <v>No</v>
      </c>
      <c r="G2170" s="15" t="str">
        <f>VLOOKUP(A2170,'Medical Examinations'!A2168:H4503,6,FALSE)</f>
        <v>Yes</v>
      </c>
      <c r="H2170" s="15">
        <f>VLOOKUP(A2170,'Medical Examinations'!A2168:H4503,7,FALSE)</f>
        <v>1</v>
      </c>
      <c r="I2170" s="15" t="str">
        <f>VLOOKUP(A2170,'Medical Examinations'!A2168:H4503,8,FALSE)</f>
        <v>No</v>
      </c>
      <c r="J2170" s="15" t="str">
        <f>VLOOKUP(A2170,'Medical Examinations'!A2168:J4503,9,FALSE)</f>
        <v>NORMAL WEIGHT</v>
      </c>
      <c r="K2170" s="15" t="str">
        <f>VLOOKUP(A2170,'Medical Examinations'!A2168:J4503,10,FALSE)</f>
        <v>NORMAL</v>
      </c>
      <c r="L2170" s="15" t="e">
        <f>VLOOKUP(A2170,'Hospitalisation Details'!A2168:J4511,10,FALSE)</f>
        <v>#N/A</v>
      </c>
      <c r="M2170" s="15" t="e">
        <f>VLOOKUP(A2170,'Hospitalisation Details'!A2168:I4511,6,FALSE)</f>
        <v>#N/A</v>
      </c>
      <c r="N2170" s="15" t="e">
        <f>VLOOKUP(A2170,'Hospitalisation Details'!A2168:I4511,7,FALSE)</f>
        <v>#N/A</v>
      </c>
      <c r="O2170" s="15" t="e">
        <f>VLOOKUP(A2170,'Hospitalisation Details'!A2168:I4511,8,FALSE)</f>
        <v>#N/A</v>
      </c>
      <c r="P2170" s="15" t="e">
        <f>VLOOKUP(A2170,'Hospitalisation Details'!A2168:I4511,9,FALSE)</f>
        <v>#N/A</v>
      </c>
      <c r="Q2170" s="15" t="e">
        <f>VLOOKUP(A2170,'Hospitalisation Details'!A2168:K4511,11,FALSE)</f>
        <v>#N/A</v>
      </c>
    </row>
    <row r="2171" spans="1:17" ht="15.6" x14ac:dyDescent="0.3">
      <c r="A2171" s="78" t="s">
        <v>193</v>
      </c>
      <c r="B2171" s="78" t="str">
        <f>VLOOKUP(A2171,'Customer Names'!A2169:C4504,3,FALSE)</f>
        <v>Dathan</v>
      </c>
      <c r="C2171" s="91">
        <f>VLOOKUP(A2171,'Medical Examinations'!A2169:H4504,2,FALSE)</f>
        <v>34.4</v>
      </c>
      <c r="D2171" s="15">
        <f>VLOOKUP(A2171,'Medical Examinations'!A2169:H4504,3,FALSE)</f>
        <v>4.04</v>
      </c>
      <c r="E2171" s="15" t="str">
        <f>VLOOKUP(A2171,'Medical Examinations'!A2169:H4504,4,FALSE)</f>
        <v>No</v>
      </c>
      <c r="F2171" s="15" t="str">
        <f>VLOOKUP(A2171,'Medical Examinations'!A2169:H4504,5,FALSE)</f>
        <v>No</v>
      </c>
      <c r="G2171" s="15" t="str">
        <f>VLOOKUP(A2171,'Medical Examinations'!A2169:H4504,6,FALSE)</f>
        <v>No</v>
      </c>
      <c r="H2171" s="15">
        <f>VLOOKUP(A2171,'Medical Examinations'!A2169:H4504,7,FALSE)</f>
        <v>0</v>
      </c>
      <c r="I2171" s="15" t="str">
        <f>VLOOKUP(A2171,'Medical Examinations'!A2169:H4504,8,FALSE)</f>
        <v>No</v>
      </c>
      <c r="J2171" s="15" t="str">
        <f>VLOOKUP(A2171,'Medical Examinations'!A2169:J4504,9,FALSE)</f>
        <v>OBESITY</v>
      </c>
      <c r="K2171" s="15" t="str">
        <f>VLOOKUP(A2171,'Medical Examinations'!A2169:J4504,10,FALSE)</f>
        <v>NORMAL</v>
      </c>
      <c r="L2171" s="15" t="e">
        <f>VLOOKUP(A2171,'Hospitalisation Details'!A2169:J4512,10,FALSE)</f>
        <v>#N/A</v>
      </c>
      <c r="M2171" s="15" t="e">
        <f>VLOOKUP(A2171,'Hospitalisation Details'!A2169:I4512,6,FALSE)</f>
        <v>#N/A</v>
      </c>
      <c r="N2171" s="15" t="e">
        <f>VLOOKUP(A2171,'Hospitalisation Details'!A2169:I4512,7,FALSE)</f>
        <v>#N/A</v>
      </c>
      <c r="O2171" s="15" t="e">
        <f>VLOOKUP(A2171,'Hospitalisation Details'!A2169:I4512,8,FALSE)</f>
        <v>#N/A</v>
      </c>
      <c r="P2171" s="15" t="e">
        <f>VLOOKUP(A2171,'Hospitalisation Details'!A2169:I4512,9,FALSE)</f>
        <v>#N/A</v>
      </c>
      <c r="Q2171" s="15" t="e">
        <f>VLOOKUP(A2171,'Hospitalisation Details'!A2169:K4512,11,FALSE)</f>
        <v>#N/A</v>
      </c>
    </row>
    <row r="2172" spans="1:17" ht="15.6" x14ac:dyDescent="0.3">
      <c r="A2172" s="78" t="s">
        <v>192</v>
      </c>
      <c r="B2172" s="78" t="str">
        <f>VLOOKUP(A2172,'Customer Names'!A2170:C4505,3,FALSE)</f>
        <v>Eric</v>
      </c>
      <c r="C2172" s="91">
        <f>VLOOKUP(A2172,'Medical Examinations'!A2170:H4505,2,FALSE)</f>
        <v>32.56</v>
      </c>
      <c r="D2172" s="15">
        <f>VLOOKUP(A2172,'Medical Examinations'!A2170:H4505,3,FALSE)</f>
        <v>5.36</v>
      </c>
      <c r="E2172" s="15" t="str">
        <f>VLOOKUP(A2172,'Medical Examinations'!A2170:H4505,4,FALSE)</f>
        <v>No</v>
      </c>
      <c r="F2172" s="15" t="str">
        <f>VLOOKUP(A2172,'Medical Examinations'!A2170:H4505,5,FALSE)</f>
        <v>No</v>
      </c>
      <c r="G2172" s="15" t="str">
        <f>VLOOKUP(A2172,'Medical Examinations'!A2170:H4505,6,FALSE)</f>
        <v>No</v>
      </c>
      <c r="H2172" s="15">
        <f>VLOOKUP(A2172,'Medical Examinations'!A2170:H4505,7,FALSE)</f>
        <v>0</v>
      </c>
      <c r="I2172" s="15" t="str">
        <f>VLOOKUP(A2172,'Medical Examinations'!A2170:H4505,8,FALSE)</f>
        <v>No</v>
      </c>
      <c r="J2172" s="15" t="str">
        <f>VLOOKUP(A2172,'Medical Examinations'!A2170:J4505,9,FALSE)</f>
        <v>OBESITY</v>
      </c>
      <c r="K2172" s="15" t="str">
        <f>VLOOKUP(A2172,'Medical Examinations'!A2170:J4505,10,FALSE)</f>
        <v>NORMAL</v>
      </c>
      <c r="L2172" s="15" t="e">
        <f>VLOOKUP(A2172,'Hospitalisation Details'!A2170:J4513,10,FALSE)</f>
        <v>#N/A</v>
      </c>
      <c r="M2172" s="15" t="e">
        <f>VLOOKUP(A2172,'Hospitalisation Details'!A2170:I4513,6,FALSE)</f>
        <v>#N/A</v>
      </c>
      <c r="N2172" s="15" t="e">
        <f>VLOOKUP(A2172,'Hospitalisation Details'!A2170:I4513,7,FALSE)</f>
        <v>#N/A</v>
      </c>
      <c r="O2172" s="15" t="e">
        <f>VLOOKUP(A2172,'Hospitalisation Details'!A2170:I4513,8,FALSE)</f>
        <v>#N/A</v>
      </c>
      <c r="P2172" s="15" t="e">
        <f>VLOOKUP(A2172,'Hospitalisation Details'!A2170:I4513,9,FALSE)</f>
        <v>#N/A</v>
      </c>
      <c r="Q2172" s="15" t="e">
        <f>VLOOKUP(A2172,'Hospitalisation Details'!A2170:K4513,11,FALSE)</f>
        <v>#N/A</v>
      </c>
    </row>
    <row r="2173" spans="1:17" ht="15.6" x14ac:dyDescent="0.3">
      <c r="A2173" s="78" t="s">
        <v>191</v>
      </c>
      <c r="B2173" s="78" t="str">
        <f>VLOOKUP(A2173,'Customer Names'!A2171:C4506,3,FALSE)</f>
        <v>Allison M</v>
      </c>
      <c r="C2173" s="91">
        <f>VLOOKUP(A2173,'Medical Examinations'!A2171:H4506,2,FALSE)</f>
        <v>27.98</v>
      </c>
      <c r="D2173" s="15">
        <f>VLOOKUP(A2173,'Medical Examinations'!A2171:H4506,3,FALSE)</f>
        <v>4.38</v>
      </c>
      <c r="E2173" s="15" t="str">
        <f>VLOOKUP(A2173,'Medical Examinations'!A2171:H4506,4,FALSE)</f>
        <v>No</v>
      </c>
      <c r="F2173" s="15" t="str">
        <f>VLOOKUP(A2173,'Medical Examinations'!A2171:H4506,5,FALSE)</f>
        <v>yes</v>
      </c>
      <c r="G2173" s="15" t="str">
        <f>VLOOKUP(A2173,'Medical Examinations'!A2171:H4506,6,FALSE)</f>
        <v>No</v>
      </c>
      <c r="H2173" s="15">
        <f>VLOOKUP(A2173,'Medical Examinations'!A2171:H4506,7,FALSE)</f>
        <v>1</v>
      </c>
      <c r="I2173" s="15" t="str">
        <f>VLOOKUP(A2173,'Medical Examinations'!A2171:H4506,8,FALSE)</f>
        <v>No</v>
      </c>
      <c r="J2173" s="15" t="str">
        <f>VLOOKUP(A2173,'Medical Examinations'!A2171:J4506,9,FALSE)</f>
        <v>OVERWEIGHT</v>
      </c>
      <c r="K2173" s="15" t="str">
        <f>VLOOKUP(A2173,'Medical Examinations'!A2171:J4506,10,FALSE)</f>
        <v>NORMAL</v>
      </c>
      <c r="L2173" s="15" t="e">
        <f>VLOOKUP(A2173,'Hospitalisation Details'!A2171:J4514,10,FALSE)</f>
        <v>#N/A</v>
      </c>
      <c r="M2173" s="15" t="e">
        <f>VLOOKUP(A2173,'Hospitalisation Details'!A2171:I4514,6,FALSE)</f>
        <v>#N/A</v>
      </c>
      <c r="N2173" s="15" t="e">
        <f>VLOOKUP(A2173,'Hospitalisation Details'!A2171:I4514,7,FALSE)</f>
        <v>#N/A</v>
      </c>
      <c r="O2173" s="15" t="e">
        <f>VLOOKUP(A2173,'Hospitalisation Details'!A2171:I4514,8,FALSE)</f>
        <v>#N/A</v>
      </c>
      <c r="P2173" s="15" t="e">
        <f>VLOOKUP(A2173,'Hospitalisation Details'!A2171:I4514,9,FALSE)</f>
        <v>#N/A</v>
      </c>
      <c r="Q2173" s="15" t="e">
        <f>VLOOKUP(A2173,'Hospitalisation Details'!A2171:K4514,11,FALSE)</f>
        <v>#N/A</v>
      </c>
    </row>
    <row r="2174" spans="1:17" ht="15.6" x14ac:dyDescent="0.3">
      <c r="A2174" s="78" t="s">
        <v>190</v>
      </c>
      <c r="B2174" s="78" t="str">
        <f>VLOOKUP(A2174,'Customer Names'!A2172:C4507,3,FALSE)</f>
        <v>Paul</v>
      </c>
      <c r="C2174" s="91">
        <f>VLOOKUP(A2174,'Medical Examinations'!A2172:H4507,2,FALSE)</f>
        <v>26.51</v>
      </c>
      <c r="D2174" s="15">
        <f>VLOOKUP(A2174,'Medical Examinations'!A2172:H4507,3,FALSE)</f>
        <v>4.58</v>
      </c>
      <c r="E2174" s="15" t="str">
        <f>VLOOKUP(A2174,'Medical Examinations'!A2172:H4507,4,FALSE)</f>
        <v>No</v>
      </c>
      <c r="F2174" s="15" t="str">
        <f>VLOOKUP(A2174,'Medical Examinations'!A2172:H4507,5,FALSE)</f>
        <v>No</v>
      </c>
      <c r="G2174" s="15" t="str">
        <f>VLOOKUP(A2174,'Medical Examinations'!A2172:H4507,6,FALSE)</f>
        <v>No</v>
      </c>
      <c r="H2174" s="15">
        <f>VLOOKUP(A2174,'Medical Examinations'!A2172:H4507,7,FALSE)</f>
        <v>0</v>
      </c>
      <c r="I2174" s="15" t="str">
        <f>VLOOKUP(A2174,'Medical Examinations'!A2172:H4507,8,FALSE)</f>
        <v>No</v>
      </c>
      <c r="J2174" s="15" t="str">
        <f>VLOOKUP(A2174,'Medical Examinations'!A2172:J4507,9,FALSE)</f>
        <v>OVERWEIGHT</v>
      </c>
      <c r="K2174" s="15" t="str">
        <f>VLOOKUP(A2174,'Medical Examinations'!A2172:J4507,10,FALSE)</f>
        <v>NORMAL</v>
      </c>
      <c r="L2174" s="15" t="e">
        <f>VLOOKUP(A2174,'Hospitalisation Details'!A2172:J4515,10,FALSE)</f>
        <v>#N/A</v>
      </c>
      <c r="M2174" s="15" t="e">
        <f>VLOOKUP(A2174,'Hospitalisation Details'!A2172:I4515,6,FALSE)</f>
        <v>#N/A</v>
      </c>
      <c r="N2174" s="15" t="e">
        <f>VLOOKUP(A2174,'Hospitalisation Details'!A2172:I4515,7,FALSE)</f>
        <v>#N/A</v>
      </c>
      <c r="O2174" s="15" t="e">
        <f>VLOOKUP(A2174,'Hospitalisation Details'!A2172:I4515,8,FALSE)</f>
        <v>#N/A</v>
      </c>
      <c r="P2174" s="15" t="e">
        <f>VLOOKUP(A2174,'Hospitalisation Details'!A2172:I4515,9,FALSE)</f>
        <v>#N/A</v>
      </c>
      <c r="Q2174" s="15" t="e">
        <f>VLOOKUP(A2174,'Hospitalisation Details'!A2172:K4515,11,FALSE)</f>
        <v>#N/A</v>
      </c>
    </row>
    <row r="2175" spans="1:17" ht="15.6" x14ac:dyDescent="0.3">
      <c r="A2175" s="78" t="s">
        <v>189</v>
      </c>
      <c r="B2175" s="78" t="str">
        <f>VLOOKUP(A2175,'Customer Names'!A2173:C4508,3,FALSE)</f>
        <v>Aaron R</v>
      </c>
      <c r="C2175" s="91">
        <f>VLOOKUP(A2175,'Medical Examinations'!A2173:H4508,2,FALSE)</f>
        <v>29.734999999999999</v>
      </c>
      <c r="D2175" s="15">
        <f>VLOOKUP(A2175,'Medical Examinations'!A2173:H4508,3,FALSE)</f>
        <v>11.92</v>
      </c>
      <c r="E2175" s="15" t="str">
        <f>VLOOKUP(A2175,'Medical Examinations'!A2173:H4508,4,FALSE)</f>
        <v>No</v>
      </c>
      <c r="F2175" s="15" t="str">
        <f>VLOOKUP(A2175,'Medical Examinations'!A2173:H4508,5,FALSE)</f>
        <v>No</v>
      </c>
      <c r="G2175" s="15" t="str">
        <f>VLOOKUP(A2175,'Medical Examinations'!A2173:H4508,6,FALSE)</f>
        <v>No</v>
      </c>
      <c r="H2175" s="15">
        <f>VLOOKUP(A2175,'Medical Examinations'!A2173:H4508,7,FALSE)</f>
        <v>0</v>
      </c>
      <c r="I2175" s="15" t="str">
        <f>VLOOKUP(A2175,'Medical Examinations'!A2173:H4508,8,FALSE)</f>
        <v>No</v>
      </c>
      <c r="J2175" s="15" t="str">
        <f>VLOOKUP(A2175,'Medical Examinations'!A2173:J4508,9,FALSE)</f>
        <v>OVERWEIGHT</v>
      </c>
      <c r="K2175" s="15" t="str">
        <f>VLOOKUP(A2175,'Medical Examinations'!A2173:J4508,10,FALSE)</f>
        <v>DIABETES</v>
      </c>
      <c r="L2175" s="15" t="e">
        <f>VLOOKUP(A2175,'Hospitalisation Details'!A2173:J4516,10,FALSE)</f>
        <v>#N/A</v>
      </c>
      <c r="M2175" s="15" t="e">
        <f>VLOOKUP(A2175,'Hospitalisation Details'!A2173:I4516,6,FALSE)</f>
        <v>#N/A</v>
      </c>
      <c r="N2175" s="15" t="e">
        <f>VLOOKUP(A2175,'Hospitalisation Details'!A2173:I4516,7,FALSE)</f>
        <v>#N/A</v>
      </c>
      <c r="O2175" s="15" t="e">
        <f>VLOOKUP(A2175,'Hospitalisation Details'!A2173:I4516,8,FALSE)</f>
        <v>#N/A</v>
      </c>
      <c r="P2175" s="15" t="e">
        <f>VLOOKUP(A2175,'Hospitalisation Details'!A2173:I4516,9,FALSE)</f>
        <v>#N/A</v>
      </c>
      <c r="Q2175" s="15" t="e">
        <f>VLOOKUP(A2175,'Hospitalisation Details'!A2173:K4516,11,FALSE)</f>
        <v>#N/A</v>
      </c>
    </row>
    <row r="2176" spans="1:17" ht="15.6" x14ac:dyDescent="0.3">
      <c r="A2176" s="78" t="s">
        <v>188</v>
      </c>
      <c r="B2176" s="78" t="str">
        <f>VLOOKUP(A2176,'Customer Names'!A2174:C4509,3,FALSE)</f>
        <v>Caitlin H.</v>
      </c>
      <c r="C2176" s="91">
        <f>VLOOKUP(A2176,'Medical Examinations'!A2174:H4509,2,FALSE)</f>
        <v>40.5</v>
      </c>
      <c r="D2176" s="15">
        <f>VLOOKUP(A2176,'Medical Examinations'!A2174:H4509,3,FALSE)</f>
        <v>5.4</v>
      </c>
      <c r="E2176" s="15" t="str">
        <f>VLOOKUP(A2176,'Medical Examinations'!A2174:H4509,4,FALSE)</f>
        <v>No</v>
      </c>
      <c r="F2176" s="15" t="str">
        <f>VLOOKUP(A2176,'Medical Examinations'!A2174:H4509,5,FALSE)</f>
        <v>No</v>
      </c>
      <c r="G2176" s="15" t="str">
        <f>VLOOKUP(A2176,'Medical Examinations'!A2174:H4509,6,FALSE)</f>
        <v>Yes</v>
      </c>
      <c r="H2176" s="15">
        <f>VLOOKUP(A2176,'Medical Examinations'!A2174:H4509,7,FALSE)</f>
        <v>1</v>
      </c>
      <c r="I2176" s="15" t="str">
        <f>VLOOKUP(A2176,'Medical Examinations'!A2174:H4509,8,FALSE)</f>
        <v>No</v>
      </c>
      <c r="J2176" s="15" t="str">
        <f>VLOOKUP(A2176,'Medical Examinations'!A2174:J4509,9,FALSE)</f>
        <v>OBESITY</v>
      </c>
      <c r="K2176" s="15" t="str">
        <f>VLOOKUP(A2176,'Medical Examinations'!A2174:J4509,10,FALSE)</f>
        <v>NORMAL</v>
      </c>
      <c r="L2176" s="15" t="e">
        <f>VLOOKUP(A2176,'Hospitalisation Details'!A2174:J4517,10,FALSE)</f>
        <v>#N/A</v>
      </c>
      <c r="M2176" s="15" t="e">
        <f>VLOOKUP(A2176,'Hospitalisation Details'!A2174:I4517,6,FALSE)</f>
        <v>#N/A</v>
      </c>
      <c r="N2176" s="15" t="e">
        <f>VLOOKUP(A2176,'Hospitalisation Details'!A2174:I4517,7,FALSE)</f>
        <v>#N/A</v>
      </c>
      <c r="O2176" s="15" t="e">
        <f>VLOOKUP(A2176,'Hospitalisation Details'!A2174:I4517,8,FALSE)</f>
        <v>#N/A</v>
      </c>
      <c r="P2176" s="15" t="e">
        <f>VLOOKUP(A2176,'Hospitalisation Details'!A2174:I4517,9,FALSE)</f>
        <v>#N/A</v>
      </c>
      <c r="Q2176" s="15" t="e">
        <f>VLOOKUP(A2176,'Hospitalisation Details'!A2174:K4517,11,FALSE)</f>
        <v>#N/A</v>
      </c>
    </row>
    <row r="2177" spans="1:17" ht="15.6" x14ac:dyDescent="0.3">
      <c r="A2177" s="78" t="s">
        <v>187</v>
      </c>
      <c r="B2177" s="78" t="str">
        <f>VLOOKUP(A2177,'Customer Names'!A2175:C4510,3,FALSE)</f>
        <v>Harald E.</v>
      </c>
      <c r="C2177" s="91">
        <f>VLOOKUP(A2177,'Medical Examinations'!A2175:H4510,2,FALSE)</f>
        <v>25.64</v>
      </c>
      <c r="D2177" s="15">
        <f>VLOOKUP(A2177,'Medical Examinations'!A2175:H4510,3,FALSE)</f>
        <v>4.76</v>
      </c>
      <c r="E2177" s="15" t="str">
        <f>VLOOKUP(A2177,'Medical Examinations'!A2175:H4510,4,FALSE)</f>
        <v>No</v>
      </c>
      <c r="F2177" s="15" t="str">
        <f>VLOOKUP(A2177,'Medical Examinations'!A2175:H4510,5,FALSE)</f>
        <v>No</v>
      </c>
      <c r="G2177" s="15" t="str">
        <f>VLOOKUP(A2177,'Medical Examinations'!A2175:H4510,6,FALSE)</f>
        <v>No</v>
      </c>
      <c r="H2177" s="15">
        <f>VLOOKUP(A2177,'Medical Examinations'!A2175:H4510,7,FALSE)</f>
        <v>1</v>
      </c>
      <c r="I2177" s="15" t="str">
        <f>VLOOKUP(A2177,'Medical Examinations'!A2175:H4510,8,FALSE)</f>
        <v>No</v>
      </c>
      <c r="J2177" s="15" t="str">
        <f>VLOOKUP(A2177,'Medical Examinations'!A2175:J4510,9,FALSE)</f>
        <v>OVERWEIGHT</v>
      </c>
      <c r="K2177" s="15" t="str">
        <f>VLOOKUP(A2177,'Medical Examinations'!A2175:J4510,10,FALSE)</f>
        <v>NORMAL</v>
      </c>
      <c r="L2177" s="15" t="e">
        <f>VLOOKUP(A2177,'Hospitalisation Details'!A2175:J4518,10,FALSE)</f>
        <v>#N/A</v>
      </c>
      <c r="M2177" s="15" t="e">
        <f>VLOOKUP(A2177,'Hospitalisation Details'!A2175:I4518,6,FALSE)</f>
        <v>#N/A</v>
      </c>
      <c r="N2177" s="15" t="e">
        <f>VLOOKUP(A2177,'Hospitalisation Details'!A2175:I4518,7,FALSE)</f>
        <v>#N/A</v>
      </c>
      <c r="O2177" s="15" t="e">
        <f>VLOOKUP(A2177,'Hospitalisation Details'!A2175:I4518,8,FALSE)</f>
        <v>#N/A</v>
      </c>
      <c r="P2177" s="15" t="e">
        <f>VLOOKUP(A2177,'Hospitalisation Details'!A2175:I4518,9,FALSE)</f>
        <v>#N/A</v>
      </c>
      <c r="Q2177" s="15" t="e">
        <f>VLOOKUP(A2177,'Hospitalisation Details'!A2175:K4518,11,FALSE)</f>
        <v>#N/A</v>
      </c>
    </row>
    <row r="2178" spans="1:17" ht="15.6" x14ac:dyDescent="0.3">
      <c r="A2178" s="78" t="s">
        <v>186</v>
      </c>
      <c r="B2178" s="78" t="str">
        <f>VLOOKUP(A2178,'Customer Names'!A2176:C4511,3,FALSE)</f>
        <v>Siobhan A.</v>
      </c>
      <c r="C2178" s="91">
        <f>VLOOKUP(A2178,'Medical Examinations'!A2176:H4511,2,FALSE)</f>
        <v>32.9</v>
      </c>
      <c r="D2178" s="15">
        <f>VLOOKUP(A2178,'Medical Examinations'!A2176:H4511,3,FALSE)</f>
        <v>4.78</v>
      </c>
      <c r="E2178" s="15" t="str">
        <f>VLOOKUP(A2178,'Medical Examinations'!A2176:H4511,4,FALSE)</f>
        <v>No</v>
      </c>
      <c r="F2178" s="15" t="str">
        <f>VLOOKUP(A2178,'Medical Examinations'!A2176:H4511,5,FALSE)</f>
        <v>No</v>
      </c>
      <c r="G2178" s="15" t="str">
        <f>VLOOKUP(A2178,'Medical Examinations'!A2176:H4511,6,FALSE)</f>
        <v>Yes</v>
      </c>
      <c r="H2178" s="15">
        <f>VLOOKUP(A2178,'Medical Examinations'!A2176:H4511,7,FALSE)</f>
        <v>1</v>
      </c>
      <c r="I2178" s="15" t="str">
        <f>VLOOKUP(A2178,'Medical Examinations'!A2176:H4511,8,FALSE)</f>
        <v>No</v>
      </c>
      <c r="J2178" s="15" t="str">
        <f>VLOOKUP(A2178,'Medical Examinations'!A2176:J4511,9,FALSE)</f>
        <v>OBESITY</v>
      </c>
      <c r="K2178" s="15" t="str">
        <f>VLOOKUP(A2178,'Medical Examinations'!A2176:J4511,10,FALSE)</f>
        <v>NORMAL</v>
      </c>
      <c r="L2178" s="15" t="e">
        <f>VLOOKUP(A2178,'Hospitalisation Details'!A2176:J4519,10,FALSE)</f>
        <v>#N/A</v>
      </c>
      <c r="M2178" s="15" t="e">
        <f>VLOOKUP(A2178,'Hospitalisation Details'!A2176:I4519,6,FALSE)</f>
        <v>#N/A</v>
      </c>
      <c r="N2178" s="15" t="e">
        <f>VLOOKUP(A2178,'Hospitalisation Details'!A2176:I4519,7,FALSE)</f>
        <v>#N/A</v>
      </c>
      <c r="O2178" s="15" t="e">
        <f>VLOOKUP(A2178,'Hospitalisation Details'!A2176:I4519,8,FALSE)</f>
        <v>#N/A</v>
      </c>
      <c r="P2178" s="15" t="e">
        <f>VLOOKUP(A2178,'Hospitalisation Details'!A2176:I4519,9,FALSE)</f>
        <v>#N/A</v>
      </c>
      <c r="Q2178" s="15" t="e">
        <f>VLOOKUP(A2178,'Hospitalisation Details'!A2176:K4519,11,FALSE)</f>
        <v>#N/A</v>
      </c>
    </row>
    <row r="2179" spans="1:17" ht="15.6" x14ac:dyDescent="0.3">
      <c r="A2179" s="78" t="s">
        <v>185</v>
      </c>
      <c r="B2179" s="78" t="str">
        <f>VLOOKUP(A2179,'Customer Names'!A2177:C4512,3,FALSE)</f>
        <v>Andrea J.</v>
      </c>
      <c r="C2179" s="91">
        <f>VLOOKUP(A2179,'Medical Examinations'!A2177:H4512,2,FALSE)</f>
        <v>29.8</v>
      </c>
      <c r="D2179" s="15">
        <f>VLOOKUP(A2179,'Medical Examinations'!A2177:H4512,3,FALSE)</f>
        <v>4.26</v>
      </c>
      <c r="E2179" s="15" t="str">
        <f>VLOOKUP(A2179,'Medical Examinations'!A2177:H4512,4,FALSE)</f>
        <v>No</v>
      </c>
      <c r="F2179" s="15" t="str">
        <f>VLOOKUP(A2179,'Medical Examinations'!A2177:H4512,5,FALSE)</f>
        <v>No</v>
      </c>
      <c r="G2179" s="15" t="str">
        <f>VLOOKUP(A2179,'Medical Examinations'!A2177:H4512,6,FALSE)</f>
        <v>Yes</v>
      </c>
      <c r="H2179" s="15">
        <f>VLOOKUP(A2179,'Medical Examinations'!A2177:H4512,7,FALSE)</f>
        <v>1</v>
      </c>
      <c r="I2179" s="15" t="str">
        <f>VLOOKUP(A2179,'Medical Examinations'!A2177:H4512,8,FALSE)</f>
        <v>No</v>
      </c>
      <c r="J2179" s="15" t="str">
        <f>VLOOKUP(A2179,'Medical Examinations'!A2177:J4512,9,FALSE)</f>
        <v>OVERWEIGHT</v>
      </c>
      <c r="K2179" s="15" t="str">
        <f>VLOOKUP(A2179,'Medical Examinations'!A2177:J4512,10,FALSE)</f>
        <v>NORMAL</v>
      </c>
      <c r="L2179" s="15" t="e">
        <f>VLOOKUP(A2179,'Hospitalisation Details'!A2177:J4520,10,FALSE)</f>
        <v>#N/A</v>
      </c>
      <c r="M2179" s="15" t="e">
        <f>VLOOKUP(A2179,'Hospitalisation Details'!A2177:I4520,6,FALSE)</f>
        <v>#N/A</v>
      </c>
      <c r="N2179" s="15" t="e">
        <f>VLOOKUP(A2179,'Hospitalisation Details'!A2177:I4520,7,FALSE)</f>
        <v>#N/A</v>
      </c>
      <c r="O2179" s="15" t="e">
        <f>VLOOKUP(A2179,'Hospitalisation Details'!A2177:I4520,8,FALSE)</f>
        <v>#N/A</v>
      </c>
      <c r="P2179" s="15" t="e">
        <f>VLOOKUP(A2179,'Hospitalisation Details'!A2177:I4520,9,FALSE)</f>
        <v>#N/A</v>
      </c>
      <c r="Q2179" s="15" t="e">
        <f>VLOOKUP(A2179,'Hospitalisation Details'!A2177:K4520,11,FALSE)</f>
        <v>#N/A</v>
      </c>
    </row>
    <row r="2180" spans="1:17" ht="15.6" x14ac:dyDescent="0.3">
      <c r="A2180" s="78" t="s">
        <v>184</v>
      </c>
      <c r="B2180" s="78" t="str">
        <f>VLOOKUP(A2180,'Customer Names'!A2178:C4513,3,FALSE)</f>
        <v>Marie</v>
      </c>
      <c r="C2180" s="91">
        <f>VLOOKUP(A2180,'Medical Examinations'!A2178:H4513,2,FALSE)</f>
        <v>28.9</v>
      </c>
      <c r="D2180" s="15">
        <f>VLOOKUP(A2180,'Medical Examinations'!A2178:H4513,3,FALSE)</f>
        <v>5.85</v>
      </c>
      <c r="E2180" s="15" t="str">
        <f>VLOOKUP(A2180,'Medical Examinations'!A2178:H4513,4,FALSE)</f>
        <v>No</v>
      </c>
      <c r="F2180" s="15" t="str">
        <f>VLOOKUP(A2180,'Medical Examinations'!A2178:H4513,5,FALSE)</f>
        <v>No</v>
      </c>
      <c r="G2180" s="15" t="str">
        <f>VLOOKUP(A2180,'Medical Examinations'!A2178:H4513,6,FALSE)</f>
        <v>Yes</v>
      </c>
      <c r="H2180" s="15">
        <f>VLOOKUP(A2180,'Medical Examinations'!A2178:H4513,7,FALSE)</f>
        <v>1</v>
      </c>
      <c r="I2180" s="15" t="str">
        <f>VLOOKUP(A2180,'Medical Examinations'!A2178:H4513,8,FALSE)</f>
        <v>No</v>
      </c>
      <c r="J2180" s="15" t="str">
        <f>VLOOKUP(A2180,'Medical Examinations'!A2178:J4513,9,FALSE)</f>
        <v>OVERWEIGHT</v>
      </c>
      <c r="K2180" s="15" t="str">
        <f>VLOOKUP(A2180,'Medical Examinations'!A2178:J4513,10,FALSE)</f>
        <v>PREDIABETES</v>
      </c>
      <c r="L2180" s="15" t="e">
        <f>VLOOKUP(A2180,'Hospitalisation Details'!A2178:J4521,10,FALSE)</f>
        <v>#N/A</v>
      </c>
      <c r="M2180" s="15" t="e">
        <f>VLOOKUP(A2180,'Hospitalisation Details'!A2178:I4521,6,FALSE)</f>
        <v>#N/A</v>
      </c>
      <c r="N2180" s="15" t="e">
        <f>VLOOKUP(A2180,'Hospitalisation Details'!A2178:I4521,7,FALSE)</f>
        <v>#N/A</v>
      </c>
      <c r="O2180" s="15" t="e">
        <f>VLOOKUP(A2180,'Hospitalisation Details'!A2178:I4521,8,FALSE)</f>
        <v>#N/A</v>
      </c>
      <c r="P2180" s="15" t="e">
        <f>VLOOKUP(A2180,'Hospitalisation Details'!A2178:I4521,9,FALSE)</f>
        <v>#N/A</v>
      </c>
      <c r="Q2180" s="15" t="e">
        <f>VLOOKUP(A2180,'Hospitalisation Details'!A2178:K4521,11,FALSE)</f>
        <v>#N/A</v>
      </c>
    </row>
    <row r="2181" spans="1:17" ht="15.6" x14ac:dyDescent="0.3">
      <c r="A2181" s="78" t="s">
        <v>183</v>
      </c>
      <c r="B2181" s="78" t="str">
        <f>VLOOKUP(A2181,'Customer Names'!A2179:C4514,3,FALSE)</f>
        <v>Rachel A.</v>
      </c>
      <c r="C2181" s="91">
        <f>VLOOKUP(A2181,'Medical Examinations'!A2179:H4514,2,FALSE)</f>
        <v>24.7</v>
      </c>
      <c r="D2181" s="15">
        <f>VLOOKUP(A2181,'Medical Examinations'!A2179:H4514,3,FALSE)</f>
        <v>5.32</v>
      </c>
      <c r="E2181" s="15" t="str">
        <f>VLOOKUP(A2181,'Medical Examinations'!A2179:H4514,4,FALSE)</f>
        <v>No</v>
      </c>
      <c r="F2181" s="15" t="str">
        <f>VLOOKUP(A2181,'Medical Examinations'!A2179:H4514,5,FALSE)</f>
        <v>No</v>
      </c>
      <c r="G2181" s="15" t="str">
        <f>VLOOKUP(A2181,'Medical Examinations'!A2179:H4514,6,FALSE)</f>
        <v>Yes</v>
      </c>
      <c r="H2181" s="15">
        <f>VLOOKUP(A2181,'Medical Examinations'!A2179:H4514,7,FALSE)</f>
        <v>1</v>
      </c>
      <c r="I2181" s="15" t="str">
        <f>VLOOKUP(A2181,'Medical Examinations'!A2179:H4514,8,FALSE)</f>
        <v>No</v>
      </c>
      <c r="J2181" s="15" t="str">
        <f>VLOOKUP(A2181,'Medical Examinations'!A2179:J4514,9,FALSE)</f>
        <v>NORMAL WEIGHT</v>
      </c>
      <c r="K2181" s="15" t="str">
        <f>VLOOKUP(A2181,'Medical Examinations'!A2179:J4514,10,FALSE)</f>
        <v>NORMAL</v>
      </c>
      <c r="L2181" s="15" t="e">
        <f>VLOOKUP(A2181,'Hospitalisation Details'!A2179:J4522,10,FALSE)</f>
        <v>#N/A</v>
      </c>
      <c r="M2181" s="15" t="e">
        <f>VLOOKUP(A2181,'Hospitalisation Details'!A2179:I4522,6,FALSE)</f>
        <v>#N/A</v>
      </c>
      <c r="N2181" s="15" t="e">
        <f>VLOOKUP(A2181,'Hospitalisation Details'!A2179:I4522,7,FALSE)</f>
        <v>#N/A</v>
      </c>
      <c r="O2181" s="15" t="e">
        <f>VLOOKUP(A2181,'Hospitalisation Details'!A2179:I4522,8,FALSE)</f>
        <v>#N/A</v>
      </c>
      <c r="P2181" s="15" t="e">
        <f>VLOOKUP(A2181,'Hospitalisation Details'!A2179:I4522,9,FALSE)</f>
        <v>#N/A</v>
      </c>
      <c r="Q2181" s="15" t="e">
        <f>VLOOKUP(A2181,'Hospitalisation Details'!A2179:K4522,11,FALSE)</f>
        <v>#N/A</v>
      </c>
    </row>
    <row r="2182" spans="1:17" ht="15.6" x14ac:dyDescent="0.3">
      <c r="A2182" s="78" t="s">
        <v>182</v>
      </c>
      <c r="B2182" s="78" t="str">
        <f>VLOOKUP(A2182,'Customer Names'!A2180:C4515,3,FALSE)</f>
        <v>Emma</v>
      </c>
      <c r="C2182" s="91">
        <f>VLOOKUP(A2182,'Medical Examinations'!A2180:H4515,2,FALSE)</f>
        <v>20.6</v>
      </c>
      <c r="D2182" s="15">
        <f>VLOOKUP(A2182,'Medical Examinations'!A2180:H4515,3,FALSE)</f>
        <v>5.14</v>
      </c>
      <c r="E2182" s="15" t="str">
        <f>VLOOKUP(A2182,'Medical Examinations'!A2180:H4515,4,FALSE)</f>
        <v>No</v>
      </c>
      <c r="F2182" s="15" t="str">
        <f>VLOOKUP(A2182,'Medical Examinations'!A2180:H4515,5,FALSE)</f>
        <v>No</v>
      </c>
      <c r="G2182" s="15" t="str">
        <f>VLOOKUP(A2182,'Medical Examinations'!A2180:H4515,6,FALSE)</f>
        <v>Yes</v>
      </c>
      <c r="H2182" s="15">
        <f>VLOOKUP(A2182,'Medical Examinations'!A2180:H4515,7,FALSE)</f>
        <v>1</v>
      </c>
      <c r="I2182" s="15" t="str">
        <f>VLOOKUP(A2182,'Medical Examinations'!A2180:H4515,8,FALSE)</f>
        <v>No</v>
      </c>
      <c r="J2182" s="15" t="str">
        <f>VLOOKUP(A2182,'Medical Examinations'!A2180:J4515,9,FALSE)</f>
        <v>NORMAL WEIGHT</v>
      </c>
      <c r="K2182" s="15" t="str">
        <f>VLOOKUP(A2182,'Medical Examinations'!A2180:J4515,10,FALSE)</f>
        <v>NORMAL</v>
      </c>
      <c r="L2182" s="15" t="e">
        <f>VLOOKUP(A2182,'Hospitalisation Details'!A2180:J4523,10,FALSE)</f>
        <v>#N/A</v>
      </c>
      <c r="M2182" s="15" t="e">
        <f>VLOOKUP(A2182,'Hospitalisation Details'!A2180:I4523,6,FALSE)</f>
        <v>#N/A</v>
      </c>
      <c r="N2182" s="15" t="e">
        <f>VLOOKUP(A2182,'Hospitalisation Details'!A2180:I4523,7,FALSE)</f>
        <v>#N/A</v>
      </c>
      <c r="O2182" s="15" t="e">
        <f>VLOOKUP(A2182,'Hospitalisation Details'!A2180:I4523,8,FALSE)</f>
        <v>#N/A</v>
      </c>
      <c r="P2182" s="15" t="e">
        <f>VLOOKUP(A2182,'Hospitalisation Details'!A2180:I4523,9,FALSE)</f>
        <v>#N/A</v>
      </c>
      <c r="Q2182" s="15" t="e">
        <f>VLOOKUP(A2182,'Hospitalisation Details'!A2180:K4523,11,FALSE)</f>
        <v>#N/A</v>
      </c>
    </row>
    <row r="2183" spans="1:17" ht="15.6" x14ac:dyDescent="0.3">
      <c r="A2183" s="78" t="s">
        <v>181</v>
      </c>
      <c r="B2183" s="78" t="str">
        <f>VLOOKUP(A2183,'Customer Names'!A2181:C4516,3,FALSE)</f>
        <v>Kiersten</v>
      </c>
      <c r="C2183" s="91">
        <f>VLOOKUP(A2183,'Medical Examinations'!A2181:H4516,2,FALSE)</f>
        <v>18.600000000000001</v>
      </c>
      <c r="D2183" s="15">
        <f>VLOOKUP(A2183,'Medical Examinations'!A2181:H4516,3,FALSE)</f>
        <v>5</v>
      </c>
      <c r="E2183" s="15" t="str">
        <f>VLOOKUP(A2183,'Medical Examinations'!A2181:H4516,4,FALSE)</f>
        <v>No</v>
      </c>
      <c r="F2183" s="15" t="str">
        <f>VLOOKUP(A2183,'Medical Examinations'!A2181:H4516,5,FALSE)</f>
        <v>No</v>
      </c>
      <c r="G2183" s="15" t="str">
        <f>VLOOKUP(A2183,'Medical Examinations'!A2181:H4516,6,FALSE)</f>
        <v>Yes</v>
      </c>
      <c r="H2183" s="15">
        <f>VLOOKUP(A2183,'Medical Examinations'!A2181:H4516,7,FALSE)</f>
        <v>1</v>
      </c>
      <c r="I2183" s="15" t="str">
        <f>VLOOKUP(A2183,'Medical Examinations'!A2181:H4516,8,FALSE)</f>
        <v>No</v>
      </c>
      <c r="J2183" s="15" t="str">
        <f>VLOOKUP(A2183,'Medical Examinations'!A2181:J4516,9,FALSE)</f>
        <v>NORMAL WEIGHT</v>
      </c>
      <c r="K2183" s="15" t="str">
        <f>VLOOKUP(A2183,'Medical Examinations'!A2181:J4516,10,FALSE)</f>
        <v>NORMAL</v>
      </c>
      <c r="L2183" s="15" t="e">
        <f>VLOOKUP(A2183,'Hospitalisation Details'!A2181:J4524,10,FALSE)</f>
        <v>#N/A</v>
      </c>
      <c r="M2183" s="15" t="e">
        <f>VLOOKUP(A2183,'Hospitalisation Details'!A2181:I4524,6,FALSE)</f>
        <v>#N/A</v>
      </c>
      <c r="N2183" s="15" t="e">
        <f>VLOOKUP(A2183,'Hospitalisation Details'!A2181:I4524,7,FALSE)</f>
        <v>#N/A</v>
      </c>
      <c r="O2183" s="15" t="e">
        <f>VLOOKUP(A2183,'Hospitalisation Details'!A2181:I4524,8,FALSE)</f>
        <v>#N/A</v>
      </c>
      <c r="P2183" s="15" t="e">
        <f>VLOOKUP(A2183,'Hospitalisation Details'!A2181:I4524,9,FALSE)</f>
        <v>#N/A</v>
      </c>
      <c r="Q2183" s="15" t="e">
        <f>VLOOKUP(A2183,'Hospitalisation Details'!A2181:K4524,11,FALSE)</f>
        <v>#N/A</v>
      </c>
    </row>
    <row r="2184" spans="1:17" ht="15.6" x14ac:dyDescent="0.3">
      <c r="A2184" s="78" t="s">
        <v>180</v>
      </c>
      <c r="B2184" s="78" t="str">
        <f>VLOOKUP(A2184,'Customer Names'!A2182:C4517,3,FALSE)</f>
        <v>Rachael</v>
      </c>
      <c r="C2184" s="91">
        <f>VLOOKUP(A2184,'Medical Examinations'!A2182:H4517,2,FALSE)</f>
        <v>17.8</v>
      </c>
      <c r="D2184" s="15">
        <f>VLOOKUP(A2184,'Medical Examinations'!A2182:H4517,3,FALSE)</f>
        <v>4.55</v>
      </c>
      <c r="E2184" s="15" t="str">
        <f>VLOOKUP(A2184,'Medical Examinations'!A2182:H4517,4,FALSE)</f>
        <v>No</v>
      </c>
      <c r="F2184" s="15" t="str">
        <f>VLOOKUP(A2184,'Medical Examinations'!A2182:H4517,5,FALSE)</f>
        <v>No</v>
      </c>
      <c r="G2184" s="15" t="str">
        <f>VLOOKUP(A2184,'Medical Examinations'!A2182:H4517,6,FALSE)</f>
        <v>Yes</v>
      </c>
      <c r="H2184" s="15">
        <f>VLOOKUP(A2184,'Medical Examinations'!A2182:H4517,7,FALSE)</f>
        <v>1</v>
      </c>
      <c r="I2184" s="15" t="str">
        <f>VLOOKUP(A2184,'Medical Examinations'!A2182:H4517,8,FALSE)</f>
        <v>No</v>
      </c>
      <c r="J2184" s="15" t="str">
        <f>VLOOKUP(A2184,'Medical Examinations'!A2182:J4517,9,FALSE)</f>
        <v>UNDERWEIGHT</v>
      </c>
      <c r="K2184" s="15" t="str">
        <f>VLOOKUP(A2184,'Medical Examinations'!A2182:J4517,10,FALSE)</f>
        <v>NORMAL</v>
      </c>
      <c r="L2184" s="15" t="e">
        <f>VLOOKUP(A2184,'Hospitalisation Details'!A2182:J4525,10,FALSE)</f>
        <v>#N/A</v>
      </c>
      <c r="M2184" s="15" t="e">
        <f>VLOOKUP(A2184,'Hospitalisation Details'!A2182:I4525,6,FALSE)</f>
        <v>#N/A</v>
      </c>
      <c r="N2184" s="15" t="e">
        <f>VLOOKUP(A2184,'Hospitalisation Details'!A2182:I4525,7,FALSE)</f>
        <v>#N/A</v>
      </c>
      <c r="O2184" s="15" t="e">
        <f>VLOOKUP(A2184,'Hospitalisation Details'!A2182:I4525,8,FALSE)</f>
        <v>#N/A</v>
      </c>
      <c r="P2184" s="15" t="e">
        <f>VLOOKUP(A2184,'Hospitalisation Details'!A2182:I4525,9,FALSE)</f>
        <v>#N/A</v>
      </c>
      <c r="Q2184" s="15" t="e">
        <f>VLOOKUP(A2184,'Hospitalisation Details'!A2182:K4525,11,FALSE)</f>
        <v>#N/A</v>
      </c>
    </row>
    <row r="2185" spans="1:17" ht="15.6" x14ac:dyDescent="0.3">
      <c r="A2185" s="78" t="s">
        <v>179</v>
      </c>
      <c r="B2185" s="78" t="str">
        <f>VLOOKUP(A2185,'Customer Names'!A2183:C4518,3,FALSE)</f>
        <v>Timothy P.</v>
      </c>
      <c r="C2185" s="91">
        <f>VLOOKUP(A2185,'Medical Examinations'!A2183:H4518,2,FALSE)</f>
        <v>35.200000000000003</v>
      </c>
      <c r="D2185" s="15">
        <f>VLOOKUP(A2185,'Medical Examinations'!A2183:H4518,3,FALSE)</f>
        <v>5.97</v>
      </c>
      <c r="E2185" s="15" t="str">
        <f>VLOOKUP(A2185,'Medical Examinations'!A2183:H4518,4,FALSE)</f>
        <v>No</v>
      </c>
      <c r="F2185" s="15" t="str">
        <f>VLOOKUP(A2185,'Medical Examinations'!A2183:H4518,5,FALSE)</f>
        <v>yes</v>
      </c>
      <c r="G2185" s="15" t="str">
        <f>VLOOKUP(A2185,'Medical Examinations'!A2183:H4518,6,FALSE)</f>
        <v>No</v>
      </c>
      <c r="H2185" s="15">
        <f>VLOOKUP(A2185,'Medical Examinations'!A2183:H4518,7,FALSE)</f>
        <v>1</v>
      </c>
      <c r="I2185" s="15" t="str">
        <f>VLOOKUP(A2185,'Medical Examinations'!A2183:H4518,8,FALSE)</f>
        <v>No</v>
      </c>
      <c r="J2185" s="15" t="str">
        <f>VLOOKUP(A2185,'Medical Examinations'!A2183:J4518,9,FALSE)</f>
        <v>OBESITY</v>
      </c>
      <c r="K2185" s="15" t="str">
        <f>VLOOKUP(A2185,'Medical Examinations'!A2183:J4518,10,FALSE)</f>
        <v>PREDIABETES</v>
      </c>
      <c r="L2185" s="15" t="e">
        <f>VLOOKUP(A2185,'Hospitalisation Details'!A2183:J4526,10,FALSE)</f>
        <v>#N/A</v>
      </c>
      <c r="M2185" s="15" t="e">
        <f>VLOOKUP(A2185,'Hospitalisation Details'!A2183:I4526,6,FALSE)</f>
        <v>#N/A</v>
      </c>
      <c r="N2185" s="15" t="e">
        <f>VLOOKUP(A2185,'Hospitalisation Details'!A2183:I4526,7,FALSE)</f>
        <v>#N/A</v>
      </c>
      <c r="O2185" s="15" t="e">
        <f>VLOOKUP(A2185,'Hospitalisation Details'!A2183:I4526,8,FALSE)</f>
        <v>#N/A</v>
      </c>
      <c r="P2185" s="15" t="e">
        <f>VLOOKUP(A2185,'Hospitalisation Details'!A2183:I4526,9,FALSE)</f>
        <v>#N/A</v>
      </c>
      <c r="Q2185" s="15" t="e">
        <f>VLOOKUP(A2185,'Hospitalisation Details'!A2183:K4526,11,FALSE)</f>
        <v>#N/A</v>
      </c>
    </row>
    <row r="2186" spans="1:17" ht="15.6" x14ac:dyDescent="0.3">
      <c r="A2186" s="78" t="s">
        <v>178</v>
      </c>
      <c r="B2186" s="78" t="str">
        <f>VLOOKUP(A2186,'Customer Names'!A2184:C4519,3,FALSE)</f>
        <v>Lelisa</v>
      </c>
      <c r="C2186" s="91">
        <f>VLOOKUP(A2186,'Medical Examinations'!A2184:H4519,2,FALSE)</f>
        <v>33.770000000000003</v>
      </c>
      <c r="D2186" s="15">
        <f>VLOOKUP(A2186,'Medical Examinations'!A2184:H4519,3,FALSE)</f>
        <v>4.0199999999999996</v>
      </c>
      <c r="E2186" s="15" t="str">
        <f>VLOOKUP(A2186,'Medical Examinations'!A2184:H4519,4,FALSE)</f>
        <v>No</v>
      </c>
      <c r="F2186" s="15" t="str">
        <f>VLOOKUP(A2186,'Medical Examinations'!A2184:H4519,5,FALSE)</f>
        <v>yes</v>
      </c>
      <c r="G2186" s="15" t="str">
        <f>VLOOKUP(A2186,'Medical Examinations'!A2184:H4519,6,FALSE)</f>
        <v>No</v>
      </c>
      <c r="H2186" s="15">
        <f>VLOOKUP(A2186,'Medical Examinations'!A2184:H4519,7,FALSE)</f>
        <v>1</v>
      </c>
      <c r="I2186" s="15" t="str">
        <f>VLOOKUP(A2186,'Medical Examinations'!A2184:H4519,8,FALSE)</f>
        <v>No</v>
      </c>
      <c r="J2186" s="15" t="str">
        <f>VLOOKUP(A2186,'Medical Examinations'!A2184:J4519,9,FALSE)</f>
        <v>OBESITY</v>
      </c>
      <c r="K2186" s="15" t="str">
        <f>VLOOKUP(A2186,'Medical Examinations'!A2184:J4519,10,FALSE)</f>
        <v>NORMAL</v>
      </c>
      <c r="L2186" s="15" t="e">
        <f>VLOOKUP(A2186,'Hospitalisation Details'!A2184:J4527,10,FALSE)</f>
        <v>#N/A</v>
      </c>
      <c r="M2186" s="15" t="e">
        <f>VLOOKUP(A2186,'Hospitalisation Details'!A2184:I4527,6,FALSE)</f>
        <v>#N/A</v>
      </c>
      <c r="N2186" s="15" t="e">
        <f>VLOOKUP(A2186,'Hospitalisation Details'!A2184:I4527,7,FALSE)</f>
        <v>#N/A</v>
      </c>
      <c r="O2186" s="15" t="e">
        <f>VLOOKUP(A2186,'Hospitalisation Details'!A2184:I4527,8,FALSE)</f>
        <v>#N/A</v>
      </c>
      <c r="P2186" s="15" t="e">
        <f>VLOOKUP(A2186,'Hospitalisation Details'!A2184:I4527,9,FALSE)</f>
        <v>#N/A</v>
      </c>
      <c r="Q2186" s="15" t="e">
        <f>VLOOKUP(A2186,'Hospitalisation Details'!A2184:K4527,11,FALSE)</f>
        <v>#N/A</v>
      </c>
    </row>
    <row r="2187" spans="1:17" ht="15.6" x14ac:dyDescent="0.3">
      <c r="A2187" s="78" t="s">
        <v>177</v>
      </c>
      <c r="B2187" s="78" t="str">
        <f>VLOOKUP(A2187,'Customer Names'!A2185:C4520,3,FALSE)</f>
        <v>Nate</v>
      </c>
      <c r="C2187" s="91">
        <f>VLOOKUP(A2187,'Medical Examinations'!A2185:H4520,2,FALSE)</f>
        <v>30.03</v>
      </c>
      <c r="D2187" s="15">
        <f>VLOOKUP(A2187,'Medical Examinations'!A2185:H4520,3,FALSE)</f>
        <v>4.04</v>
      </c>
      <c r="E2187" s="15" t="str">
        <f>VLOOKUP(A2187,'Medical Examinations'!A2185:H4520,4,FALSE)</f>
        <v>No</v>
      </c>
      <c r="F2187" s="15" t="str">
        <f>VLOOKUP(A2187,'Medical Examinations'!A2185:H4520,5,FALSE)</f>
        <v>yes</v>
      </c>
      <c r="G2187" s="15" t="str">
        <f>VLOOKUP(A2187,'Medical Examinations'!A2185:H4520,6,FALSE)</f>
        <v>No</v>
      </c>
      <c r="H2187" s="15">
        <f>VLOOKUP(A2187,'Medical Examinations'!A2185:H4520,7,FALSE)</f>
        <v>1</v>
      </c>
      <c r="I2187" s="15" t="str">
        <f>VLOOKUP(A2187,'Medical Examinations'!A2185:H4520,8,FALSE)</f>
        <v>No</v>
      </c>
      <c r="J2187" s="15" t="str">
        <f>VLOOKUP(A2187,'Medical Examinations'!A2185:J4520,9,FALSE)</f>
        <v>OBESITY</v>
      </c>
      <c r="K2187" s="15" t="str">
        <f>VLOOKUP(A2187,'Medical Examinations'!A2185:J4520,10,FALSE)</f>
        <v>NORMAL</v>
      </c>
      <c r="L2187" s="15" t="e">
        <f>VLOOKUP(A2187,'Hospitalisation Details'!A2185:J4528,10,FALSE)</f>
        <v>#N/A</v>
      </c>
      <c r="M2187" s="15" t="e">
        <f>VLOOKUP(A2187,'Hospitalisation Details'!A2185:I4528,6,FALSE)</f>
        <v>#N/A</v>
      </c>
      <c r="N2187" s="15" t="e">
        <f>VLOOKUP(A2187,'Hospitalisation Details'!A2185:I4528,7,FALSE)</f>
        <v>#N/A</v>
      </c>
      <c r="O2187" s="15" t="e">
        <f>VLOOKUP(A2187,'Hospitalisation Details'!A2185:I4528,8,FALSE)</f>
        <v>#N/A</v>
      </c>
      <c r="P2187" s="15" t="e">
        <f>VLOOKUP(A2187,'Hospitalisation Details'!A2185:I4528,9,FALSE)</f>
        <v>#N/A</v>
      </c>
      <c r="Q2187" s="15" t="e">
        <f>VLOOKUP(A2187,'Hospitalisation Details'!A2185:K4528,11,FALSE)</f>
        <v>#N/A</v>
      </c>
    </row>
    <row r="2188" spans="1:17" ht="15.6" x14ac:dyDescent="0.3">
      <c r="A2188" s="78" t="s">
        <v>176</v>
      </c>
      <c r="B2188" s="78" t="str">
        <f>VLOOKUP(A2188,'Customer Names'!A2186:C4521,3,FALSE)</f>
        <v>Chris C.</v>
      </c>
      <c r="C2188" s="91">
        <f>VLOOKUP(A2188,'Medical Examinations'!A2186:H4521,2,FALSE)</f>
        <v>29.37</v>
      </c>
      <c r="D2188" s="15">
        <f>VLOOKUP(A2188,'Medical Examinations'!A2186:H4521,3,FALSE)</f>
        <v>5.54</v>
      </c>
      <c r="E2188" s="15" t="str">
        <f>VLOOKUP(A2188,'Medical Examinations'!A2186:H4521,4,FALSE)</f>
        <v>No</v>
      </c>
      <c r="F2188" s="15" t="str">
        <f>VLOOKUP(A2188,'Medical Examinations'!A2186:H4521,5,FALSE)</f>
        <v>yes</v>
      </c>
      <c r="G2188" s="15" t="str">
        <f>VLOOKUP(A2188,'Medical Examinations'!A2186:H4521,6,FALSE)</f>
        <v>No</v>
      </c>
      <c r="H2188" s="15">
        <f>VLOOKUP(A2188,'Medical Examinations'!A2186:H4521,7,FALSE)</f>
        <v>1</v>
      </c>
      <c r="I2188" s="15" t="str">
        <f>VLOOKUP(A2188,'Medical Examinations'!A2186:H4521,8,FALSE)</f>
        <v>No</v>
      </c>
      <c r="J2188" s="15" t="str">
        <f>VLOOKUP(A2188,'Medical Examinations'!A2186:J4521,9,FALSE)</f>
        <v>OVERWEIGHT</v>
      </c>
      <c r="K2188" s="15" t="str">
        <f>VLOOKUP(A2188,'Medical Examinations'!A2186:J4521,10,FALSE)</f>
        <v>NORMAL</v>
      </c>
      <c r="L2188" s="15" t="e">
        <f>VLOOKUP(A2188,'Hospitalisation Details'!A2186:J4529,10,FALSE)</f>
        <v>#N/A</v>
      </c>
      <c r="M2188" s="15" t="e">
        <f>VLOOKUP(A2188,'Hospitalisation Details'!A2186:I4529,6,FALSE)</f>
        <v>#N/A</v>
      </c>
      <c r="N2188" s="15" t="e">
        <f>VLOOKUP(A2188,'Hospitalisation Details'!A2186:I4529,7,FALSE)</f>
        <v>#N/A</v>
      </c>
      <c r="O2188" s="15" t="e">
        <f>VLOOKUP(A2188,'Hospitalisation Details'!A2186:I4529,8,FALSE)</f>
        <v>#N/A</v>
      </c>
      <c r="P2188" s="15" t="e">
        <f>VLOOKUP(A2188,'Hospitalisation Details'!A2186:I4529,9,FALSE)</f>
        <v>#N/A</v>
      </c>
      <c r="Q2188" s="15" t="e">
        <f>VLOOKUP(A2188,'Hospitalisation Details'!A2186:K4529,11,FALSE)</f>
        <v>#N/A</v>
      </c>
    </row>
    <row r="2189" spans="1:17" ht="15.6" x14ac:dyDescent="0.3">
      <c r="A2189" s="78" t="s">
        <v>175</v>
      </c>
      <c r="B2189" s="78" t="str">
        <f>VLOOKUP(A2189,'Customer Names'!A2187:C4522,3,FALSE)</f>
        <v>Scott</v>
      </c>
      <c r="C2189" s="91">
        <f>VLOOKUP(A2189,'Medical Examinations'!A2187:H4522,2,FALSE)</f>
        <v>28.5</v>
      </c>
      <c r="D2189" s="15">
        <f>VLOOKUP(A2189,'Medical Examinations'!A2187:H4522,3,FALSE)</f>
        <v>4.03</v>
      </c>
      <c r="E2189" s="15" t="str">
        <f>VLOOKUP(A2189,'Medical Examinations'!A2187:H4522,4,FALSE)</f>
        <v>No</v>
      </c>
      <c r="F2189" s="15" t="str">
        <f>VLOOKUP(A2189,'Medical Examinations'!A2187:H4522,5,FALSE)</f>
        <v>yes</v>
      </c>
      <c r="G2189" s="15" t="str">
        <f>VLOOKUP(A2189,'Medical Examinations'!A2187:H4522,6,FALSE)</f>
        <v>No</v>
      </c>
      <c r="H2189" s="15">
        <f>VLOOKUP(A2189,'Medical Examinations'!A2187:H4522,7,FALSE)</f>
        <v>1</v>
      </c>
      <c r="I2189" s="15" t="str">
        <f>VLOOKUP(A2189,'Medical Examinations'!A2187:H4522,8,FALSE)</f>
        <v>No</v>
      </c>
      <c r="J2189" s="15" t="str">
        <f>VLOOKUP(A2189,'Medical Examinations'!A2187:J4522,9,FALSE)</f>
        <v>OVERWEIGHT</v>
      </c>
      <c r="K2189" s="15" t="str">
        <f>VLOOKUP(A2189,'Medical Examinations'!A2187:J4522,10,FALSE)</f>
        <v>NORMAL</v>
      </c>
      <c r="L2189" s="15" t="e">
        <f>VLOOKUP(A2189,'Hospitalisation Details'!A2187:J4530,10,FALSE)</f>
        <v>#N/A</v>
      </c>
      <c r="M2189" s="15" t="e">
        <f>VLOOKUP(A2189,'Hospitalisation Details'!A2187:I4530,6,FALSE)</f>
        <v>#N/A</v>
      </c>
      <c r="N2189" s="15" t="e">
        <f>VLOOKUP(A2189,'Hospitalisation Details'!A2187:I4530,7,FALSE)</f>
        <v>#N/A</v>
      </c>
      <c r="O2189" s="15" t="e">
        <f>VLOOKUP(A2189,'Hospitalisation Details'!A2187:I4530,8,FALSE)</f>
        <v>#N/A</v>
      </c>
      <c r="P2189" s="15" t="e">
        <f>VLOOKUP(A2189,'Hospitalisation Details'!A2187:I4530,9,FALSE)</f>
        <v>#N/A</v>
      </c>
      <c r="Q2189" s="15" t="e">
        <f>VLOOKUP(A2189,'Hospitalisation Details'!A2187:K4530,11,FALSE)</f>
        <v>#N/A</v>
      </c>
    </row>
    <row r="2190" spans="1:17" ht="15.6" x14ac:dyDescent="0.3">
      <c r="A2190" s="78" t="s">
        <v>174</v>
      </c>
      <c r="B2190" s="78" t="str">
        <f>VLOOKUP(A2190,'Customer Names'!A2188:C4523,3,FALSE)</f>
        <v>Kevin</v>
      </c>
      <c r="C2190" s="91">
        <f>VLOOKUP(A2190,'Medical Examinations'!A2188:H4523,2,FALSE)</f>
        <v>23.32</v>
      </c>
      <c r="D2190" s="15">
        <f>VLOOKUP(A2190,'Medical Examinations'!A2188:H4523,3,FALSE)</f>
        <v>5.62</v>
      </c>
      <c r="E2190" s="15" t="str">
        <f>VLOOKUP(A2190,'Medical Examinations'!A2188:H4523,4,FALSE)</f>
        <v>No</v>
      </c>
      <c r="F2190" s="15" t="str">
        <f>VLOOKUP(A2190,'Medical Examinations'!A2188:H4523,5,FALSE)</f>
        <v>yes</v>
      </c>
      <c r="G2190" s="15" t="str">
        <f>VLOOKUP(A2190,'Medical Examinations'!A2188:H4523,6,FALSE)</f>
        <v>No</v>
      </c>
      <c r="H2190" s="15">
        <f>VLOOKUP(A2190,'Medical Examinations'!A2188:H4523,7,FALSE)</f>
        <v>1</v>
      </c>
      <c r="I2190" s="15" t="str">
        <f>VLOOKUP(A2190,'Medical Examinations'!A2188:H4523,8,FALSE)</f>
        <v>No</v>
      </c>
      <c r="J2190" s="15" t="str">
        <f>VLOOKUP(A2190,'Medical Examinations'!A2188:J4523,9,FALSE)</f>
        <v>NORMAL WEIGHT</v>
      </c>
      <c r="K2190" s="15" t="str">
        <f>VLOOKUP(A2190,'Medical Examinations'!A2188:J4523,10,FALSE)</f>
        <v>NORMAL</v>
      </c>
      <c r="L2190" s="15" t="e">
        <f>VLOOKUP(A2190,'Hospitalisation Details'!A2188:J4531,10,FALSE)</f>
        <v>#N/A</v>
      </c>
      <c r="M2190" s="15" t="e">
        <f>VLOOKUP(A2190,'Hospitalisation Details'!A2188:I4531,6,FALSE)</f>
        <v>#N/A</v>
      </c>
      <c r="N2190" s="15" t="e">
        <f>VLOOKUP(A2190,'Hospitalisation Details'!A2188:I4531,7,FALSE)</f>
        <v>#N/A</v>
      </c>
      <c r="O2190" s="15" t="e">
        <f>VLOOKUP(A2190,'Hospitalisation Details'!A2188:I4531,8,FALSE)</f>
        <v>#N/A</v>
      </c>
      <c r="P2190" s="15" t="e">
        <f>VLOOKUP(A2190,'Hospitalisation Details'!A2188:I4531,9,FALSE)</f>
        <v>#N/A</v>
      </c>
      <c r="Q2190" s="15" t="e">
        <f>VLOOKUP(A2190,'Hospitalisation Details'!A2188:K4531,11,FALSE)</f>
        <v>#N/A</v>
      </c>
    </row>
    <row r="2191" spans="1:17" ht="15.6" x14ac:dyDescent="0.3">
      <c r="A2191" s="78" t="s">
        <v>173</v>
      </c>
      <c r="B2191" s="78" t="str">
        <f>VLOOKUP(A2191,'Customer Names'!A2189:C4524,3,FALSE)</f>
        <v>Erik C.</v>
      </c>
      <c r="C2191" s="91">
        <f>VLOOKUP(A2191,'Medical Examinations'!A2189:H4524,2,FALSE)</f>
        <v>26.125</v>
      </c>
      <c r="D2191" s="15">
        <f>VLOOKUP(A2191,'Medical Examinations'!A2189:H4524,3,FALSE)</f>
        <v>5.27</v>
      </c>
      <c r="E2191" s="15" t="str">
        <f>VLOOKUP(A2191,'Medical Examinations'!A2189:H4524,4,FALSE)</f>
        <v>No</v>
      </c>
      <c r="F2191" s="15" t="str">
        <f>VLOOKUP(A2191,'Medical Examinations'!A2189:H4524,5,FALSE)</f>
        <v>yes</v>
      </c>
      <c r="G2191" s="15" t="str">
        <f>VLOOKUP(A2191,'Medical Examinations'!A2189:H4524,6,FALSE)</f>
        <v>No</v>
      </c>
      <c r="H2191" s="15">
        <f>VLOOKUP(A2191,'Medical Examinations'!A2189:H4524,7,FALSE)</f>
        <v>1</v>
      </c>
      <c r="I2191" s="15" t="str">
        <f>VLOOKUP(A2191,'Medical Examinations'!A2189:H4524,8,FALSE)</f>
        <v>No</v>
      </c>
      <c r="J2191" s="15" t="str">
        <f>VLOOKUP(A2191,'Medical Examinations'!A2189:J4524,9,FALSE)</f>
        <v>OVERWEIGHT</v>
      </c>
      <c r="K2191" s="15" t="str">
        <f>VLOOKUP(A2191,'Medical Examinations'!A2189:J4524,10,FALSE)</f>
        <v>NORMAL</v>
      </c>
      <c r="L2191" s="15" t="e">
        <f>VLOOKUP(A2191,'Hospitalisation Details'!A2189:J4532,10,FALSE)</f>
        <v>#N/A</v>
      </c>
      <c r="M2191" s="15" t="e">
        <f>VLOOKUP(A2191,'Hospitalisation Details'!A2189:I4532,6,FALSE)</f>
        <v>#N/A</v>
      </c>
      <c r="N2191" s="15" t="e">
        <f>VLOOKUP(A2191,'Hospitalisation Details'!A2189:I4532,7,FALSE)</f>
        <v>#N/A</v>
      </c>
      <c r="O2191" s="15" t="e">
        <f>VLOOKUP(A2191,'Hospitalisation Details'!A2189:I4532,8,FALSE)</f>
        <v>#N/A</v>
      </c>
      <c r="P2191" s="15" t="e">
        <f>VLOOKUP(A2191,'Hospitalisation Details'!A2189:I4532,9,FALSE)</f>
        <v>#N/A</v>
      </c>
      <c r="Q2191" s="15" t="e">
        <f>VLOOKUP(A2191,'Hospitalisation Details'!A2189:K4532,11,FALSE)</f>
        <v>#N/A</v>
      </c>
    </row>
    <row r="2192" spans="1:17" ht="15.6" x14ac:dyDescent="0.3">
      <c r="A2192" s="78" t="s">
        <v>172</v>
      </c>
      <c r="B2192" s="78" t="str">
        <f>VLOOKUP(A2192,'Customer Names'!A2190:C4525,3,FALSE)</f>
        <v>Shawn C</v>
      </c>
      <c r="C2192" s="91">
        <f>VLOOKUP(A2192,'Medical Examinations'!A2190:H4525,2,FALSE)</f>
        <v>25.46</v>
      </c>
      <c r="D2192" s="15">
        <f>VLOOKUP(A2192,'Medical Examinations'!A2190:H4525,3,FALSE)</f>
        <v>5.18</v>
      </c>
      <c r="E2192" s="15" t="str">
        <f>VLOOKUP(A2192,'Medical Examinations'!A2190:H4525,4,FALSE)</f>
        <v>No</v>
      </c>
      <c r="F2192" s="15" t="str">
        <f>VLOOKUP(A2192,'Medical Examinations'!A2190:H4525,5,FALSE)</f>
        <v>yes</v>
      </c>
      <c r="G2192" s="15" t="str">
        <f>VLOOKUP(A2192,'Medical Examinations'!A2190:H4525,6,FALSE)</f>
        <v>No</v>
      </c>
      <c r="H2192" s="15">
        <f>VLOOKUP(A2192,'Medical Examinations'!A2190:H4525,7,FALSE)</f>
        <v>1</v>
      </c>
      <c r="I2192" s="15" t="str">
        <f>VLOOKUP(A2192,'Medical Examinations'!A2190:H4525,8,FALSE)</f>
        <v>No</v>
      </c>
      <c r="J2192" s="15" t="str">
        <f>VLOOKUP(A2192,'Medical Examinations'!A2190:J4525,9,FALSE)</f>
        <v>OVERWEIGHT</v>
      </c>
      <c r="K2192" s="15" t="str">
        <f>VLOOKUP(A2192,'Medical Examinations'!A2190:J4525,10,FALSE)</f>
        <v>NORMAL</v>
      </c>
      <c r="L2192" s="15" t="e">
        <f>VLOOKUP(A2192,'Hospitalisation Details'!A2190:J4533,10,FALSE)</f>
        <v>#N/A</v>
      </c>
      <c r="M2192" s="15" t="e">
        <f>VLOOKUP(A2192,'Hospitalisation Details'!A2190:I4533,6,FALSE)</f>
        <v>#N/A</v>
      </c>
      <c r="N2192" s="15" t="e">
        <f>VLOOKUP(A2192,'Hospitalisation Details'!A2190:I4533,7,FALSE)</f>
        <v>#N/A</v>
      </c>
      <c r="O2192" s="15" t="e">
        <f>VLOOKUP(A2192,'Hospitalisation Details'!A2190:I4533,8,FALSE)</f>
        <v>#N/A</v>
      </c>
      <c r="P2192" s="15" t="e">
        <f>VLOOKUP(A2192,'Hospitalisation Details'!A2190:I4533,9,FALSE)</f>
        <v>#N/A</v>
      </c>
      <c r="Q2192" s="15" t="e">
        <f>VLOOKUP(A2192,'Hospitalisation Details'!A2190:K4533,11,FALSE)</f>
        <v>#N/A</v>
      </c>
    </row>
    <row r="2193" spans="1:17" ht="15.6" x14ac:dyDescent="0.3">
      <c r="A2193" s="78" t="s">
        <v>171</v>
      </c>
      <c r="B2193" s="78" t="str">
        <f>VLOOKUP(A2193,'Customer Names'!A2191:C4526,3,FALSE)</f>
        <v>Vajin L.</v>
      </c>
      <c r="C2193" s="91">
        <f>VLOOKUP(A2193,'Medical Examinations'!A2191:H4526,2,FALSE)</f>
        <v>23.75</v>
      </c>
      <c r="D2193" s="15">
        <f>VLOOKUP(A2193,'Medical Examinations'!A2191:H4526,3,FALSE)</f>
        <v>5.27</v>
      </c>
      <c r="E2193" s="15" t="str">
        <f>VLOOKUP(A2193,'Medical Examinations'!A2191:H4526,4,FALSE)</f>
        <v>No</v>
      </c>
      <c r="F2193" s="15" t="str">
        <f>VLOOKUP(A2193,'Medical Examinations'!A2191:H4526,5,FALSE)</f>
        <v>yes</v>
      </c>
      <c r="G2193" s="15" t="str">
        <f>VLOOKUP(A2193,'Medical Examinations'!A2191:H4526,6,FALSE)</f>
        <v>No</v>
      </c>
      <c r="H2193" s="15">
        <f>VLOOKUP(A2193,'Medical Examinations'!A2191:H4526,7,FALSE)</f>
        <v>1</v>
      </c>
      <c r="I2193" s="15" t="str">
        <f>VLOOKUP(A2193,'Medical Examinations'!A2191:H4526,8,FALSE)</f>
        <v>No</v>
      </c>
      <c r="J2193" s="15" t="str">
        <f>VLOOKUP(A2193,'Medical Examinations'!A2191:J4526,9,FALSE)</f>
        <v>NORMAL WEIGHT</v>
      </c>
      <c r="K2193" s="15" t="str">
        <f>VLOOKUP(A2193,'Medical Examinations'!A2191:J4526,10,FALSE)</f>
        <v>NORMAL</v>
      </c>
      <c r="L2193" s="15" t="e">
        <f>VLOOKUP(A2193,'Hospitalisation Details'!A2191:J4534,10,FALSE)</f>
        <v>#N/A</v>
      </c>
      <c r="M2193" s="15" t="e">
        <f>VLOOKUP(A2193,'Hospitalisation Details'!A2191:I4534,6,FALSE)</f>
        <v>#N/A</v>
      </c>
      <c r="N2193" s="15" t="e">
        <f>VLOOKUP(A2193,'Hospitalisation Details'!A2191:I4534,7,FALSE)</f>
        <v>#N/A</v>
      </c>
      <c r="O2193" s="15" t="e">
        <f>VLOOKUP(A2193,'Hospitalisation Details'!A2191:I4534,8,FALSE)</f>
        <v>#N/A</v>
      </c>
      <c r="P2193" s="15" t="e">
        <f>VLOOKUP(A2193,'Hospitalisation Details'!A2191:I4534,9,FALSE)</f>
        <v>#N/A</v>
      </c>
      <c r="Q2193" s="15" t="e">
        <f>VLOOKUP(A2193,'Hospitalisation Details'!A2191:K4534,11,FALSE)</f>
        <v>#N/A</v>
      </c>
    </row>
    <row r="2194" spans="1:17" ht="15.6" x14ac:dyDescent="0.3">
      <c r="A2194" s="78" t="s">
        <v>169</v>
      </c>
      <c r="B2194" s="78" t="str">
        <f>VLOOKUP(A2194,'Customer Names'!A2192:C4527,3,FALSE)</f>
        <v>John K. Jr.</v>
      </c>
      <c r="C2194" s="91">
        <f>VLOOKUP(A2194,'Medical Examinations'!A2192:H4527,2,FALSE)</f>
        <v>23.085000000000001</v>
      </c>
      <c r="D2194" s="15">
        <f>VLOOKUP(A2194,'Medical Examinations'!A2192:H4527,3,FALSE)</f>
        <v>5.62</v>
      </c>
      <c r="E2194" s="15" t="str">
        <f>VLOOKUP(A2194,'Medical Examinations'!A2192:H4527,4,FALSE)</f>
        <v>No</v>
      </c>
      <c r="F2194" s="15" t="str">
        <f>VLOOKUP(A2194,'Medical Examinations'!A2192:H4527,5,FALSE)</f>
        <v>yes</v>
      </c>
      <c r="G2194" s="15" t="str">
        <f>VLOOKUP(A2194,'Medical Examinations'!A2192:H4527,6,FALSE)</f>
        <v>No</v>
      </c>
      <c r="H2194" s="15">
        <f>VLOOKUP(A2194,'Medical Examinations'!A2192:H4527,7,FALSE)</f>
        <v>1</v>
      </c>
      <c r="I2194" s="15" t="str">
        <f>VLOOKUP(A2194,'Medical Examinations'!A2192:H4527,8,FALSE)</f>
        <v>No</v>
      </c>
      <c r="J2194" s="15" t="str">
        <f>VLOOKUP(A2194,'Medical Examinations'!A2192:J4527,9,FALSE)</f>
        <v>NORMAL WEIGHT</v>
      </c>
      <c r="K2194" s="15" t="str">
        <f>VLOOKUP(A2194,'Medical Examinations'!A2192:J4527,10,FALSE)</f>
        <v>NORMAL</v>
      </c>
      <c r="L2194" s="15" t="e">
        <f>VLOOKUP(A2194,'Hospitalisation Details'!A2192:J4535,10,FALSE)</f>
        <v>#N/A</v>
      </c>
      <c r="M2194" s="15" t="e">
        <f>VLOOKUP(A2194,'Hospitalisation Details'!A2192:I4535,6,FALSE)</f>
        <v>#N/A</v>
      </c>
      <c r="N2194" s="15" t="e">
        <f>VLOOKUP(A2194,'Hospitalisation Details'!A2192:I4535,7,FALSE)</f>
        <v>#N/A</v>
      </c>
      <c r="O2194" s="15" t="e">
        <f>VLOOKUP(A2194,'Hospitalisation Details'!A2192:I4535,8,FALSE)</f>
        <v>#N/A</v>
      </c>
      <c r="P2194" s="15" t="e">
        <f>VLOOKUP(A2194,'Hospitalisation Details'!A2192:I4535,9,FALSE)</f>
        <v>#N/A</v>
      </c>
      <c r="Q2194" s="15" t="e">
        <f>VLOOKUP(A2194,'Hospitalisation Details'!A2192:K4535,11,FALSE)</f>
        <v>#N/A</v>
      </c>
    </row>
    <row r="2195" spans="1:17" ht="15.6" x14ac:dyDescent="0.3">
      <c r="A2195" s="78" t="s">
        <v>167</v>
      </c>
      <c r="B2195" s="78" t="str">
        <f>VLOOKUP(A2195,'Customer Names'!A2193:C4528,3,FALSE)</f>
        <v>Kevin J.</v>
      </c>
      <c r="C2195" s="91">
        <f>VLOOKUP(A2195,'Medical Examinations'!A2193:H4528,2,FALSE)</f>
        <v>22.99</v>
      </c>
      <c r="D2195" s="15">
        <f>VLOOKUP(A2195,'Medical Examinations'!A2193:H4528,3,FALSE)</f>
        <v>5.0599999999999996</v>
      </c>
      <c r="E2195" s="15" t="str">
        <f>VLOOKUP(A2195,'Medical Examinations'!A2193:H4528,4,FALSE)</f>
        <v>No</v>
      </c>
      <c r="F2195" s="15" t="str">
        <f>VLOOKUP(A2195,'Medical Examinations'!A2193:H4528,5,FALSE)</f>
        <v>yes</v>
      </c>
      <c r="G2195" s="15" t="str">
        <f>VLOOKUP(A2195,'Medical Examinations'!A2193:H4528,6,FALSE)</f>
        <v>No</v>
      </c>
      <c r="H2195" s="15">
        <f>VLOOKUP(A2195,'Medical Examinations'!A2193:H4528,7,FALSE)</f>
        <v>1</v>
      </c>
      <c r="I2195" s="15" t="str">
        <f>VLOOKUP(A2195,'Medical Examinations'!A2193:H4528,8,FALSE)</f>
        <v>No</v>
      </c>
      <c r="J2195" s="15" t="str">
        <f>VLOOKUP(A2195,'Medical Examinations'!A2193:J4528,9,FALSE)</f>
        <v>NORMAL WEIGHT</v>
      </c>
      <c r="K2195" s="15" t="str">
        <f>VLOOKUP(A2195,'Medical Examinations'!A2193:J4528,10,FALSE)</f>
        <v>NORMAL</v>
      </c>
      <c r="L2195" s="15" t="e">
        <f>VLOOKUP(A2195,'Hospitalisation Details'!A2193:J4536,10,FALSE)</f>
        <v>#N/A</v>
      </c>
      <c r="M2195" s="15" t="e">
        <f>VLOOKUP(A2195,'Hospitalisation Details'!A2193:I4536,6,FALSE)</f>
        <v>#N/A</v>
      </c>
      <c r="N2195" s="15" t="e">
        <f>VLOOKUP(A2195,'Hospitalisation Details'!A2193:I4536,7,FALSE)</f>
        <v>#N/A</v>
      </c>
      <c r="O2195" s="15" t="e">
        <f>VLOOKUP(A2195,'Hospitalisation Details'!A2193:I4536,8,FALSE)</f>
        <v>#N/A</v>
      </c>
      <c r="P2195" s="15" t="e">
        <f>VLOOKUP(A2195,'Hospitalisation Details'!A2193:I4536,9,FALSE)</f>
        <v>#N/A</v>
      </c>
      <c r="Q2195" s="15" t="e">
        <f>VLOOKUP(A2195,'Hospitalisation Details'!A2193:K4536,11,FALSE)</f>
        <v>#N/A</v>
      </c>
    </row>
    <row r="2196" spans="1:17" ht="15.6" x14ac:dyDescent="0.3">
      <c r="A2196" s="78" t="s">
        <v>165</v>
      </c>
      <c r="B2196" s="78" t="str">
        <f>VLOOKUP(A2196,'Customer Names'!A2194:C4529,3,FALSE)</f>
        <v>Kirby W.</v>
      </c>
      <c r="C2196" s="91">
        <f>VLOOKUP(A2196,'Medical Examinations'!A2194:H4529,2,FALSE)</f>
        <v>21.47</v>
      </c>
      <c r="D2196" s="15">
        <f>VLOOKUP(A2196,'Medical Examinations'!A2194:H4529,3,FALSE)</f>
        <v>4.6900000000000004</v>
      </c>
      <c r="E2196" s="15" t="str">
        <f>VLOOKUP(A2196,'Medical Examinations'!A2194:H4529,4,FALSE)</f>
        <v>No</v>
      </c>
      <c r="F2196" s="15" t="str">
        <f>VLOOKUP(A2196,'Medical Examinations'!A2194:H4529,5,FALSE)</f>
        <v>yes</v>
      </c>
      <c r="G2196" s="15" t="str">
        <f>VLOOKUP(A2196,'Medical Examinations'!A2194:H4529,6,FALSE)</f>
        <v>No</v>
      </c>
      <c r="H2196" s="15">
        <f>VLOOKUP(A2196,'Medical Examinations'!A2194:H4529,7,FALSE)</f>
        <v>1</v>
      </c>
      <c r="I2196" s="15" t="str">
        <f>VLOOKUP(A2196,'Medical Examinations'!A2194:H4529,8,FALSE)</f>
        <v>No</v>
      </c>
      <c r="J2196" s="15" t="str">
        <f>VLOOKUP(A2196,'Medical Examinations'!A2194:J4529,9,FALSE)</f>
        <v>NORMAL WEIGHT</v>
      </c>
      <c r="K2196" s="15" t="str">
        <f>VLOOKUP(A2196,'Medical Examinations'!A2194:J4529,10,FALSE)</f>
        <v>NORMAL</v>
      </c>
      <c r="L2196" s="15" t="e">
        <f>VLOOKUP(A2196,'Hospitalisation Details'!A2194:J4537,10,FALSE)</f>
        <v>#N/A</v>
      </c>
      <c r="M2196" s="15" t="e">
        <f>VLOOKUP(A2196,'Hospitalisation Details'!A2194:I4537,6,FALSE)</f>
        <v>#N/A</v>
      </c>
      <c r="N2196" s="15" t="e">
        <f>VLOOKUP(A2196,'Hospitalisation Details'!A2194:I4537,7,FALSE)</f>
        <v>#N/A</v>
      </c>
      <c r="O2196" s="15" t="e">
        <f>VLOOKUP(A2196,'Hospitalisation Details'!A2194:I4537,8,FALSE)</f>
        <v>#N/A</v>
      </c>
      <c r="P2196" s="15" t="e">
        <f>VLOOKUP(A2196,'Hospitalisation Details'!A2194:I4537,9,FALSE)</f>
        <v>#N/A</v>
      </c>
      <c r="Q2196" s="15" t="e">
        <f>VLOOKUP(A2196,'Hospitalisation Details'!A2194:K4537,11,FALSE)</f>
        <v>#N/A</v>
      </c>
    </row>
    <row r="2197" spans="1:17" ht="15.6" x14ac:dyDescent="0.3">
      <c r="A2197" s="78" t="s">
        <v>163</v>
      </c>
      <c r="B2197" s="78" t="str">
        <f>VLOOKUP(A2197,'Customer Names'!A2195:C4530,3,FALSE)</f>
        <v>J A</v>
      </c>
      <c r="C2197" s="91">
        <f>VLOOKUP(A2197,'Medical Examinations'!A2195:H4530,2,FALSE)</f>
        <v>15.96</v>
      </c>
      <c r="D2197" s="15">
        <f>VLOOKUP(A2197,'Medical Examinations'!A2195:H4530,3,FALSE)</f>
        <v>5.44</v>
      </c>
      <c r="E2197" s="15" t="str">
        <f>VLOOKUP(A2197,'Medical Examinations'!A2195:H4530,4,FALSE)</f>
        <v>No</v>
      </c>
      <c r="F2197" s="15" t="str">
        <f>VLOOKUP(A2197,'Medical Examinations'!A2195:H4530,5,FALSE)</f>
        <v>yes</v>
      </c>
      <c r="G2197" s="15" t="str">
        <f>VLOOKUP(A2197,'Medical Examinations'!A2195:H4530,6,FALSE)</f>
        <v>No</v>
      </c>
      <c r="H2197" s="15">
        <f>VLOOKUP(A2197,'Medical Examinations'!A2195:H4530,7,FALSE)</f>
        <v>1</v>
      </c>
      <c r="I2197" s="15" t="str">
        <f>VLOOKUP(A2197,'Medical Examinations'!A2195:H4530,8,FALSE)</f>
        <v>No</v>
      </c>
      <c r="J2197" s="15" t="str">
        <f>VLOOKUP(A2197,'Medical Examinations'!A2195:J4530,9,FALSE)</f>
        <v>UNDERWEIGHT</v>
      </c>
      <c r="K2197" s="15" t="str">
        <f>VLOOKUP(A2197,'Medical Examinations'!A2195:J4530,10,FALSE)</f>
        <v>NORMAL</v>
      </c>
      <c r="L2197" s="15" t="e">
        <f>VLOOKUP(A2197,'Hospitalisation Details'!A2195:J4538,10,FALSE)</f>
        <v>#N/A</v>
      </c>
      <c r="M2197" s="15" t="e">
        <f>VLOOKUP(A2197,'Hospitalisation Details'!A2195:I4538,6,FALSE)</f>
        <v>#N/A</v>
      </c>
      <c r="N2197" s="15" t="e">
        <f>VLOOKUP(A2197,'Hospitalisation Details'!A2195:I4538,7,FALSE)</f>
        <v>#N/A</v>
      </c>
      <c r="O2197" s="15" t="e">
        <f>VLOOKUP(A2197,'Hospitalisation Details'!A2195:I4538,8,FALSE)</f>
        <v>#N/A</v>
      </c>
      <c r="P2197" s="15" t="e">
        <f>VLOOKUP(A2197,'Hospitalisation Details'!A2195:I4538,9,FALSE)</f>
        <v>#N/A</v>
      </c>
      <c r="Q2197" s="15" t="e">
        <f>VLOOKUP(A2197,'Hospitalisation Details'!A2195:K4538,11,FALSE)</f>
        <v>#N/A</v>
      </c>
    </row>
    <row r="2198" spans="1:17" ht="15.6" x14ac:dyDescent="0.3">
      <c r="A2198" s="78" t="s">
        <v>162</v>
      </c>
      <c r="B2198" s="78" t="str">
        <f>VLOOKUP(A2198,'Customer Names'!A2196:C4531,3,FALSE)</f>
        <v>Dustin G.</v>
      </c>
      <c r="C2198" s="91">
        <f>VLOOKUP(A2198,'Medical Examinations'!A2196:H4531,2,FALSE)</f>
        <v>39.5</v>
      </c>
      <c r="D2198" s="15">
        <f>VLOOKUP(A2198,'Medical Examinations'!A2196:H4531,3,FALSE)</f>
        <v>5.05</v>
      </c>
      <c r="E2198" s="15" t="str">
        <f>VLOOKUP(A2198,'Medical Examinations'!A2196:H4531,4,FALSE)</f>
        <v>No</v>
      </c>
      <c r="F2198" s="15" t="str">
        <f>VLOOKUP(A2198,'Medical Examinations'!A2196:H4531,5,FALSE)</f>
        <v>yes</v>
      </c>
      <c r="G2198" s="15" t="str">
        <f>VLOOKUP(A2198,'Medical Examinations'!A2196:H4531,6,FALSE)</f>
        <v>No</v>
      </c>
      <c r="H2198" s="15">
        <f>VLOOKUP(A2198,'Medical Examinations'!A2196:H4531,7,FALSE)</f>
        <v>1</v>
      </c>
      <c r="I2198" s="15" t="str">
        <f>VLOOKUP(A2198,'Medical Examinations'!A2196:H4531,8,FALSE)</f>
        <v>No</v>
      </c>
      <c r="J2198" s="15" t="str">
        <f>VLOOKUP(A2198,'Medical Examinations'!A2196:J4531,9,FALSE)</f>
        <v>OBESITY</v>
      </c>
      <c r="K2198" s="15" t="str">
        <f>VLOOKUP(A2198,'Medical Examinations'!A2196:J4531,10,FALSE)</f>
        <v>NORMAL</v>
      </c>
      <c r="L2198" s="15" t="e">
        <f>VLOOKUP(A2198,'Hospitalisation Details'!A2196:J4539,10,FALSE)</f>
        <v>#N/A</v>
      </c>
      <c r="M2198" s="15" t="e">
        <f>VLOOKUP(A2198,'Hospitalisation Details'!A2196:I4539,6,FALSE)</f>
        <v>#N/A</v>
      </c>
      <c r="N2198" s="15" t="e">
        <f>VLOOKUP(A2198,'Hospitalisation Details'!A2196:I4539,7,FALSE)</f>
        <v>#N/A</v>
      </c>
      <c r="O2198" s="15" t="e">
        <f>VLOOKUP(A2198,'Hospitalisation Details'!A2196:I4539,8,FALSE)</f>
        <v>#N/A</v>
      </c>
      <c r="P2198" s="15" t="e">
        <f>VLOOKUP(A2198,'Hospitalisation Details'!A2196:I4539,9,FALSE)</f>
        <v>#N/A</v>
      </c>
      <c r="Q2198" s="15" t="e">
        <f>VLOOKUP(A2198,'Hospitalisation Details'!A2196:K4539,11,FALSE)</f>
        <v>#N/A</v>
      </c>
    </row>
    <row r="2199" spans="1:17" ht="15.6" x14ac:dyDescent="0.3">
      <c r="A2199" s="78" t="s">
        <v>161</v>
      </c>
      <c r="B2199" s="78" t="str">
        <f>VLOOKUP(A2199,'Customer Names'!A2197:C4532,3,FALSE)</f>
        <v>Anthony G</v>
      </c>
      <c r="C2199" s="91">
        <f>VLOOKUP(A2199,'Medical Examinations'!A2197:H4532,2,FALSE)</f>
        <v>33.770000000000003</v>
      </c>
      <c r="D2199" s="15">
        <f>VLOOKUP(A2199,'Medical Examinations'!A2197:H4532,3,FALSE)</f>
        <v>6</v>
      </c>
      <c r="E2199" s="15" t="str">
        <f>VLOOKUP(A2199,'Medical Examinations'!A2197:H4532,4,FALSE)</f>
        <v>No</v>
      </c>
      <c r="F2199" s="15" t="str">
        <f>VLOOKUP(A2199,'Medical Examinations'!A2197:H4532,5,FALSE)</f>
        <v>yes</v>
      </c>
      <c r="G2199" s="15" t="str">
        <f>VLOOKUP(A2199,'Medical Examinations'!A2197:H4532,6,FALSE)</f>
        <v>No</v>
      </c>
      <c r="H2199" s="15">
        <f>VLOOKUP(A2199,'Medical Examinations'!A2197:H4532,7,FALSE)</f>
        <v>1</v>
      </c>
      <c r="I2199" s="15" t="str">
        <f>VLOOKUP(A2199,'Medical Examinations'!A2197:H4532,8,FALSE)</f>
        <v>No</v>
      </c>
      <c r="J2199" s="15" t="str">
        <f>VLOOKUP(A2199,'Medical Examinations'!A2197:J4532,9,FALSE)</f>
        <v>OBESITY</v>
      </c>
      <c r="K2199" s="15" t="str">
        <f>VLOOKUP(A2199,'Medical Examinations'!A2197:J4532,10,FALSE)</f>
        <v>PREDIABETES</v>
      </c>
      <c r="L2199" s="15" t="e">
        <f>VLOOKUP(A2199,'Hospitalisation Details'!A2197:J4540,10,FALSE)</f>
        <v>#N/A</v>
      </c>
      <c r="M2199" s="15" t="e">
        <f>VLOOKUP(A2199,'Hospitalisation Details'!A2197:I4540,6,FALSE)</f>
        <v>#N/A</v>
      </c>
      <c r="N2199" s="15" t="e">
        <f>VLOOKUP(A2199,'Hospitalisation Details'!A2197:I4540,7,FALSE)</f>
        <v>#N/A</v>
      </c>
      <c r="O2199" s="15" t="e">
        <f>VLOOKUP(A2199,'Hospitalisation Details'!A2197:I4540,8,FALSE)</f>
        <v>#N/A</v>
      </c>
      <c r="P2199" s="15" t="e">
        <f>VLOOKUP(A2199,'Hospitalisation Details'!A2197:I4540,9,FALSE)</f>
        <v>#N/A</v>
      </c>
      <c r="Q2199" s="15" t="e">
        <f>VLOOKUP(A2199,'Hospitalisation Details'!A2197:K4540,11,FALSE)</f>
        <v>#N/A</v>
      </c>
    </row>
    <row r="2200" spans="1:17" ht="15.6" x14ac:dyDescent="0.3">
      <c r="A2200" s="78" t="s">
        <v>160</v>
      </c>
      <c r="B2200" s="78" t="str">
        <f>VLOOKUP(A2200,'Customer Names'!A2198:C4533,3,FALSE)</f>
        <v>Ryan</v>
      </c>
      <c r="C2200" s="91">
        <f>VLOOKUP(A2200,'Medical Examinations'!A2198:H4533,2,FALSE)</f>
        <v>26.84</v>
      </c>
      <c r="D2200" s="15">
        <f>VLOOKUP(A2200,'Medical Examinations'!A2198:H4533,3,FALSE)</f>
        <v>5.99</v>
      </c>
      <c r="E2200" s="15" t="str">
        <f>VLOOKUP(A2200,'Medical Examinations'!A2198:H4533,4,FALSE)</f>
        <v>yes</v>
      </c>
      <c r="F2200" s="15" t="str">
        <f>VLOOKUP(A2200,'Medical Examinations'!A2198:H4533,5,FALSE)</f>
        <v>yes</v>
      </c>
      <c r="G2200" s="15" t="str">
        <f>VLOOKUP(A2200,'Medical Examinations'!A2198:H4533,6,FALSE)</f>
        <v>No</v>
      </c>
      <c r="H2200" s="15">
        <f>VLOOKUP(A2200,'Medical Examinations'!A2198:H4533,7,FALSE)</f>
        <v>1</v>
      </c>
      <c r="I2200" s="15" t="str">
        <f>VLOOKUP(A2200,'Medical Examinations'!A2198:H4533,8,FALSE)</f>
        <v>No</v>
      </c>
      <c r="J2200" s="15" t="str">
        <f>VLOOKUP(A2200,'Medical Examinations'!A2198:J4533,9,FALSE)</f>
        <v>OVERWEIGHT</v>
      </c>
      <c r="K2200" s="15" t="str">
        <f>VLOOKUP(A2200,'Medical Examinations'!A2198:J4533,10,FALSE)</f>
        <v>PREDIABETES</v>
      </c>
      <c r="L2200" s="15" t="e">
        <f>VLOOKUP(A2200,'Hospitalisation Details'!A2198:J4541,10,FALSE)</f>
        <v>#N/A</v>
      </c>
      <c r="M2200" s="15" t="e">
        <f>VLOOKUP(A2200,'Hospitalisation Details'!A2198:I4541,6,FALSE)</f>
        <v>#N/A</v>
      </c>
      <c r="N2200" s="15" t="e">
        <f>VLOOKUP(A2200,'Hospitalisation Details'!A2198:I4541,7,FALSE)</f>
        <v>#N/A</v>
      </c>
      <c r="O2200" s="15" t="e">
        <f>VLOOKUP(A2200,'Hospitalisation Details'!A2198:I4541,8,FALSE)</f>
        <v>#N/A</v>
      </c>
      <c r="P2200" s="15" t="e">
        <f>VLOOKUP(A2200,'Hospitalisation Details'!A2198:I4541,9,FALSE)</f>
        <v>#N/A</v>
      </c>
      <c r="Q2200" s="15" t="e">
        <f>VLOOKUP(A2200,'Hospitalisation Details'!A2198:K4541,11,FALSE)</f>
        <v>#N/A</v>
      </c>
    </row>
    <row r="2201" spans="1:17" ht="15.6" x14ac:dyDescent="0.3">
      <c r="A2201" s="78" t="s">
        <v>159</v>
      </c>
      <c r="B2201" s="78" t="str">
        <f>VLOOKUP(A2201,'Customer Names'!A2199:C4534,3,FALSE)</f>
        <v>Eric N</v>
      </c>
      <c r="C2201" s="91">
        <f>VLOOKUP(A2201,'Medical Examinations'!A2199:H4534,2,FALSE)</f>
        <v>35.53</v>
      </c>
      <c r="D2201" s="15">
        <f>VLOOKUP(A2201,'Medical Examinations'!A2199:H4534,3,FALSE)</f>
        <v>4.3600000000000003</v>
      </c>
      <c r="E2201" s="15" t="str">
        <f>VLOOKUP(A2201,'Medical Examinations'!A2199:H4534,4,FALSE)</f>
        <v>No</v>
      </c>
      <c r="F2201" s="15" t="str">
        <f>VLOOKUP(A2201,'Medical Examinations'!A2199:H4534,5,FALSE)</f>
        <v>No</v>
      </c>
      <c r="G2201" s="15" t="str">
        <f>VLOOKUP(A2201,'Medical Examinations'!A2199:H4534,6,FALSE)</f>
        <v>Yes</v>
      </c>
      <c r="H2201" s="15">
        <f>VLOOKUP(A2201,'Medical Examinations'!A2199:H4534,7,FALSE)</f>
        <v>1</v>
      </c>
      <c r="I2201" s="15" t="str">
        <f>VLOOKUP(A2201,'Medical Examinations'!A2199:H4534,8,FALSE)</f>
        <v>No</v>
      </c>
      <c r="J2201" s="15" t="str">
        <f>VLOOKUP(A2201,'Medical Examinations'!A2199:J4534,9,FALSE)</f>
        <v>OBESITY</v>
      </c>
      <c r="K2201" s="15" t="str">
        <f>VLOOKUP(A2201,'Medical Examinations'!A2199:J4534,10,FALSE)</f>
        <v>NORMAL</v>
      </c>
      <c r="L2201" s="15" t="e">
        <f>VLOOKUP(A2201,'Hospitalisation Details'!A2199:J4542,10,FALSE)</f>
        <v>#N/A</v>
      </c>
      <c r="M2201" s="15" t="e">
        <f>VLOOKUP(A2201,'Hospitalisation Details'!A2199:I4542,6,FALSE)</f>
        <v>#N/A</v>
      </c>
      <c r="N2201" s="15" t="e">
        <f>VLOOKUP(A2201,'Hospitalisation Details'!A2199:I4542,7,FALSE)</f>
        <v>#N/A</v>
      </c>
      <c r="O2201" s="15" t="e">
        <f>VLOOKUP(A2201,'Hospitalisation Details'!A2199:I4542,8,FALSE)</f>
        <v>#N/A</v>
      </c>
      <c r="P2201" s="15" t="e">
        <f>VLOOKUP(A2201,'Hospitalisation Details'!A2199:I4542,9,FALSE)</f>
        <v>#N/A</v>
      </c>
      <c r="Q2201" s="15" t="e">
        <f>VLOOKUP(A2201,'Hospitalisation Details'!A2199:K4542,11,FALSE)</f>
        <v>#N/A</v>
      </c>
    </row>
    <row r="2202" spans="1:17" ht="15.6" x14ac:dyDescent="0.3">
      <c r="A2202" s="78" t="s">
        <v>158</v>
      </c>
      <c r="B2202" s="78" t="str">
        <f>VLOOKUP(A2202,'Customer Names'!A2200:C4535,3,FALSE)</f>
        <v>Connor</v>
      </c>
      <c r="C2202" s="91">
        <f>VLOOKUP(A2202,'Medical Examinations'!A2200:H4535,2,FALSE)</f>
        <v>30.59</v>
      </c>
      <c r="D2202" s="15">
        <f>VLOOKUP(A2202,'Medical Examinations'!A2200:H4535,3,FALSE)</f>
        <v>4.41</v>
      </c>
      <c r="E2202" s="15" t="str">
        <f>VLOOKUP(A2202,'Medical Examinations'!A2200:H4535,4,FALSE)</f>
        <v>No</v>
      </c>
      <c r="F2202" s="15" t="str">
        <f>VLOOKUP(A2202,'Medical Examinations'!A2200:H4535,5,FALSE)</f>
        <v>No</v>
      </c>
      <c r="G2202" s="15" t="str">
        <f>VLOOKUP(A2202,'Medical Examinations'!A2200:H4535,6,FALSE)</f>
        <v>Yes</v>
      </c>
      <c r="H2202" s="15">
        <f>VLOOKUP(A2202,'Medical Examinations'!A2200:H4535,7,FALSE)</f>
        <v>1</v>
      </c>
      <c r="I2202" s="15" t="str">
        <f>VLOOKUP(A2202,'Medical Examinations'!A2200:H4535,8,FALSE)</f>
        <v>No</v>
      </c>
      <c r="J2202" s="15" t="str">
        <f>VLOOKUP(A2202,'Medical Examinations'!A2200:J4535,9,FALSE)</f>
        <v>OBESITY</v>
      </c>
      <c r="K2202" s="15" t="str">
        <f>VLOOKUP(A2202,'Medical Examinations'!A2200:J4535,10,FALSE)</f>
        <v>NORMAL</v>
      </c>
      <c r="L2202" s="15" t="e">
        <f>VLOOKUP(A2202,'Hospitalisation Details'!A2200:J4543,10,FALSE)</f>
        <v>#N/A</v>
      </c>
      <c r="M2202" s="15" t="e">
        <f>VLOOKUP(A2202,'Hospitalisation Details'!A2200:I4543,6,FALSE)</f>
        <v>#N/A</v>
      </c>
      <c r="N2202" s="15" t="e">
        <f>VLOOKUP(A2202,'Hospitalisation Details'!A2200:I4543,7,FALSE)</f>
        <v>#N/A</v>
      </c>
      <c r="O2202" s="15" t="e">
        <f>VLOOKUP(A2202,'Hospitalisation Details'!A2200:I4543,8,FALSE)</f>
        <v>#N/A</v>
      </c>
      <c r="P2202" s="15" t="e">
        <f>VLOOKUP(A2202,'Hospitalisation Details'!A2200:I4543,9,FALSE)</f>
        <v>#N/A</v>
      </c>
      <c r="Q2202" s="15" t="e">
        <f>VLOOKUP(A2202,'Hospitalisation Details'!A2200:K4543,11,FALSE)</f>
        <v>#N/A</v>
      </c>
    </row>
    <row r="2203" spans="1:17" ht="15.6" x14ac:dyDescent="0.3">
      <c r="A2203" s="78" t="s">
        <v>157</v>
      </c>
      <c r="B2203" s="78" t="str">
        <f>VLOOKUP(A2203,'Customer Names'!A2201:C4536,3,FALSE)</f>
        <v>Patrick H.</v>
      </c>
      <c r="C2203" s="91">
        <f>VLOOKUP(A2203,'Medical Examinations'!A2201:H4536,2,FALSE)</f>
        <v>30.59</v>
      </c>
      <c r="D2203" s="15">
        <f>VLOOKUP(A2203,'Medical Examinations'!A2201:H4536,3,FALSE)</f>
        <v>4.17</v>
      </c>
      <c r="E2203" s="15" t="str">
        <f>VLOOKUP(A2203,'Medical Examinations'!A2201:H4536,4,FALSE)</f>
        <v>No</v>
      </c>
      <c r="F2203" s="15" t="str">
        <f>VLOOKUP(A2203,'Medical Examinations'!A2201:H4536,5,FALSE)</f>
        <v>No</v>
      </c>
      <c r="G2203" s="15" t="str">
        <f>VLOOKUP(A2203,'Medical Examinations'!A2201:H4536,6,FALSE)</f>
        <v>Yes</v>
      </c>
      <c r="H2203" s="15">
        <f>VLOOKUP(A2203,'Medical Examinations'!A2201:H4536,7,FALSE)</f>
        <v>1</v>
      </c>
      <c r="I2203" s="15" t="str">
        <f>VLOOKUP(A2203,'Medical Examinations'!A2201:H4536,8,FALSE)</f>
        <v>No</v>
      </c>
      <c r="J2203" s="15" t="str">
        <f>VLOOKUP(A2203,'Medical Examinations'!A2201:J4536,9,FALSE)</f>
        <v>OBESITY</v>
      </c>
      <c r="K2203" s="15" t="str">
        <f>VLOOKUP(A2203,'Medical Examinations'!A2201:J4536,10,FALSE)</f>
        <v>NORMAL</v>
      </c>
      <c r="L2203" s="15" t="e">
        <f>VLOOKUP(A2203,'Hospitalisation Details'!A2201:J4544,10,FALSE)</f>
        <v>#N/A</v>
      </c>
      <c r="M2203" s="15" t="e">
        <f>VLOOKUP(A2203,'Hospitalisation Details'!A2201:I4544,6,FALSE)</f>
        <v>#N/A</v>
      </c>
      <c r="N2203" s="15" t="e">
        <f>VLOOKUP(A2203,'Hospitalisation Details'!A2201:I4544,7,FALSE)</f>
        <v>#N/A</v>
      </c>
      <c r="O2203" s="15" t="e">
        <f>VLOOKUP(A2203,'Hospitalisation Details'!A2201:I4544,8,FALSE)</f>
        <v>#N/A</v>
      </c>
      <c r="P2203" s="15" t="e">
        <f>VLOOKUP(A2203,'Hospitalisation Details'!A2201:I4544,9,FALSE)</f>
        <v>#N/A</v>
      </c>
      <c r="Q2203" s="15" t="e">
        <f>VLOOKUP(A2203,'Hospitalisation Details'!A2201:K4544,11,FALSE)</f>
        <v>#N/A</v>
      </c>
    </row>
    <row r="2204" spans="1:17" ht="15.6" x14ac:dyDescent="0.3">
      <c r="A2204" s="78" t="s">
        <v>156</v>
      </c>
      <c r="B2204" s="78" t="str">
        <f>VLOOKUP(A2204,'Customer Names'!A2202:C4537,3,FALSE)</f>
        <v>Tyler</v>
      </c>
      <c r="C2204" s="91">
        <f>VLOOKUP(A2204,'Medical Examinations'!A2202:H4537,2,FALSE)</f>
        <v>27.835000000000001</v>
      </c>
      <c r="D2204" s="15">
        <f>VLOOKUP(A2204,'Medical Examinations'!A2202:H4537,3,FALSE)</f>
        <v>4.4400000000000004</v>
      </c>
      <c r="E2204" s="15" t="str">
        <f>VLOOKUP(A2204,'Medical Examinations'!A2202:H4537,4,FALSE)</f>
        <v>No</v>
      </c>
      <c r="F2204" s="15" t="str">
        <f>VLOOKUP(A2204,'Medical Examinations'!A2202:H4537,5,FALSE)</f>
        <v>No</v>
      </c>
      <c r="G2204" s="15" t="str">
        <f>VLOOKUP(A2204,'Medical Examinations'!A2202:H4537,6,FALSE)</f>
        <v>Yes</v>
      </c>
      <c r="H2204" s="15">
        <f>VLOOKUP(A2204,'Medical Examinations'!A2202:H4537,7,FALSE)</f>
        <v>1</v>
      </c>
      <c r="I2204" s="15" t="str">
        <f>VLOOKUP(A2204,'Medical Examinations'!A2202:H4537,8,FALSE)</f>
        <v>No</v>
      </c>
      <c r="J2204" s="15" t="str">
        <f>VLOOKUP(A2204,'Medical Examinations'!A2202:J4537,9,FALSE)</f>
        <v>OVERWEIGHT</v>
      </c>
      <c r="K2204" s="15" t="str">
        <f>VLOOKUP(A2204,'Medical Examinations'!A2202:J4537,10,FALSE)</f>
        <v>NORMAL</v>
      </c>
      <c r="L2204" s="15" t="e">
        <f>VLOOKUP(A2204,'Hospitalisation Details'!A2202:J4545,10,FALSE)</f>
        <v>#N/A</v>
      </c>
      <c r="M2204" s="15" t="e">
        <f>VLOOKUP(A2204,'Hospitalisation Details'!A2202:I4545,6,FALSE)</f>
        <v>#N/A</v>
      </c>
      <c r="N2204" s="15" t="e">
        <f>VLOOKUP(A2204,'Hospitalisation Details'!A2202:I4545,7,FALSE)</f>
        <v>#N/A</v>
      </c>
      <c r="O2204" s="15" t="e">
        <f>VLOOKUP(A2204,'Hospitalisation Details'!A2202:I4545,8,FALSE)</f>
        <v>#N/A</v>
      </c>
      <c r="P2204" s="15" t="e">
        <f>VLOOKUP(A2204,'Hospitalisation Details'!A2202:I4545,9,FALSE)</f>
        <v>#N/A</v>
      </c>
      <c r="Q2204" s="15" t="e">
        <f>VLOOKUP(A2204,'Hospitalisation Details'!A2202:K4545,11,FALSE)</f>
        <v>#N/A</v>
      </c>
    </row>
    <row r="2205" spans="1:17" ht="15.6" x14ac:dyDescent="0.3">
      <c r="A2205" s="78" t="s">
        <v>155</v>
      </c>
      <c r="B2205" s="78" t="str">
        <f>VLOOKUP(A2205,'Customer Names'!A2203:C4538,3,FALSE)</f>
        <v>Deborah L.</v>
      </c>
      <c r="C2205" s="91">
        <f>VLOOKUP(A2205,'Medical Examinations'!A2203:H4538,2,FALSE)</f>
        <v>40.26</v>
      </c>
      <c r="D2205" s="15">
        <f>VLOOKUP(A2205,'Medical Examinations'!A2203:H4538,3,FALSE)</f>
        <v>5.52</v>
      </c>
      <c r="E2205" s="15" t="str">
        <f>VLOOKUP(A2205,'Medical Examinations'!A2203:H4538,4,FALSE)</f>
        <v>No</v>
      </c>
      <c r="F2205" s="15" t="str">
        <f>VLOOKUP(A2205,'Medical Examinations'!A2203:H4538,5,FALSE)</f>
        <v>yes</v>
      </c>
      <c r="G2205" s="15" t="str">
        <f>VLOOKUP(A2205,'Medical Examinations'!A2203:H4538,6,FALSE)</f>
        <v>No</v>
      </c>
      <c r="H2205" s="15">
        <f>VLOOKUP(A2205,'Medical Examinations'!A2203:H4538,7,FALSE)</f>
        <v>1</v>
      </c>
      <c r="I2205" s="15" t="str">
        <f>VLOOKUP(A2205,'Medical Examinations'!A2203:H4538,8,FALSE)</f>
        <v>No</v>
      </c>
      <c r="J2205" s="15" t="str">
        <f>VLOOKUP(A2205,'Medical Examinations'!A2203:J4538,9,FALSE)</f>
        <v>OBESITY</v>
      </c>
      <c r="K2205" s="15" t="str">
        <f>VLOOKUP(A2205,'Medical Examinations'!A2203:J4538,10,FALSE)</f>
        <v>NORMAL</v>
      </c>
      <c r="L2205" s="15" t="e">
        <f>VLOOKUP(A2205,'Hospitalisation Details'!A2203:J4546,10,FALSE)</f>
        <v>#N/A</v>
      </c>
      <c r="M2205" s="15" t="e">
        <f>VLOOKUP(A2205,'Hospitalisation Details'!A2203:I4546,6,FALSE)</f>
        <v>#N/A</v>
      </c>
      <c r="N2205" s="15" t="e">
        <f>VLOOKUP(A2205,'Hospitalisation Details'!A2203:I4546,7,FALSE)</f>
        <v>#N/A</v>
      </c>
      <c r="O2205" s="15" t="e">
        <f>VLOOKUP(A2205,'Hospitalisation Details'!A2203:I4546,8,FALSE)</f>
        <v>#N/A</v>
      </c>
      <c r="P2205" s="15" t="e">
        <f>VLOOKUP(A2205,'Hospitalisation Details'!A2203:I4546,9,FALSE)</f>
        <v>#N/A</v>
      </c>
      <c r="Q2205" s="15" t="e">
        <f>VLOOKUP(A2205,'Hospitalisation Details'!A2203:K4546,11,FALSE)</f>
        <v>#N/A</v>
      </c>
    </row>
    <row r="2206" spans="1:17" ht="15.6" x14ac:dyDescent="0.3">
      <c r="A2206" s="78" t="s">
        <v>154</v>
      </c>
      <c r="B2206" s="78" t="str">
        <f>VLOOKUP(A2206,'Customer Names'!A2204:C4539,3,FALSE)</f>
        <v>Andrea K</v>
      </c>
      <c r="C2206" s="91">
        <f>VLOOKUP(A2206,'Medical Examinations'!A2204:H4539,2,FALSE)</f>
        <v>39.82</v>
      </c>
      <c r="D2206" s="15">
        <f>VLOOKUP(A2206,'Medical Examinations'!A2204:H4539,3,FALSE)</f>
        <v>6.01</v>
      </c>
      <c r="E2206" s="15" t="str">
        <f>VLOOKUP(A2206,'Medical Examinations'!A2204:H4539,4,FALSE)</f>
        <v>No</v>
      </c>
      <c r="F2206" s="15" t="str">
        <f>VLOOKUP(A2206,'Medical Examinations'!A2204:H4539,5,FALSE)</f>
        <v>yes</v>
      </c>
      <c r="G2206" s="15" t="str">
        <f>VLOOKUP(A2206,'Medical Examinations'!A2204:H4539,6,FALSE)</f>
        <v>No</v>
      </c>
      <c r="H2206" s="15">
        <f>VLOOKUP(A2206,'Medical Examinations'!A2204:H4539,7,FALSE)</f>
        <v>1</v>
      </c>
      <c r="I2206" s="15" t="str">
        <f>VLOOKUP(A2206,'Medical Examinations'!A2204:H4539,8,FALSE)</f>
        <v>No</v>
      </c>
      <c r="J2206" s="15" t="str">
        <f>VLOOKUP(A2206,'Medical Examinations'!A2204:J4539,9,FALSE)</f>
        <v>OBESITY</v>
      </c>
      <c r="K2206" s="15" t="str">
        <f>VLOOKUP(A2206,'Medical Examinations'!A2204:J4539,10,FALSE)</f>
        <v>PREDIABETES</v>
      </c>
      <c r="L2206" s="15" t="e">
        <f>VLOOKUP(A2206,'Hospitalisation Details'!A2204:J4547,10,FALSE)</f>
        <v>#N/A</v>
      </c>
      <c r="M2206" s="15" t="e">
        <f>VLOOKUP(A2206,'Hospitalisation Details'!A2204:I4547,6,FALSE)</f>
        <v>#N/A</v>
      </c>
      <c r="N2206" s="15" t="e">
        <f>VLOOKUP(A2206,'Hospitalisation Details'!A2204:I4547,7,FALSE)</f>
        <v>#N/A</v>
      </c>
      <c r="O2206" s="15" t="e">
        <f>VLOOKUP(A2206,'Hospitalisation Details'!A2204:I4547,8,FALSE)</f>
        <v>#N/A</v>
      </c>
      <c r="P2206" s="15" t="e">
        <f>VLOOKUP(A2206,'Hospitalisation Details'!A2204:I4547,9,FALSE)</f>
        <v>#N/A</v>
      </c>
      <c r="Q2206" s="15" t="e">
        <f>VLOOKUP(A2206,'Hospitalisation Details'!A2204:K4547,11,FALSE)</f>
        <v>#N/A</v>
      </c>
    </row>
    <row r="2207" spans="1:17" ht="15.6" x14ac:dyDescent="0.3">
      <c r="A2207" s="78" t="s">
        <v>153</v>
      </c>
      <c r="B2207" s="78" t="str">
        <f>VLOOKUP(A2207,'Customer Names'!A2205:C4540,3,FALSE)</f>
        <v>Elleree</v>
      </c>
      <c r="C2207" s="91">
        <f>VLOOKUP(A2207,'Medical Examinations'!A2205:H4540,2,FALSE)</f>
        <v>39.159999999999997</v>
      </c>
      <c r="D2207" s="15">
        <f>VLOOKUP(A2207,'Medical Examinations'!A2205:H4540,3,FALSE)</f>
        <v>5.81</v>
      </c>
      <c r="E2207" s="15" t="str">
        <f>VLOOKUP(A2207,'Medical Examinations'!A2205:H4540,4,FALSE)</f>
        <v>No</v>
      </c>
      <c r="F2207" s="15" t="str">
        <f>VLOOKUP(A2207,'Medical Examinations'!A2205:H4540,5,FALSE)</f>
        <v>yes</v>
      </c>
      <c r="G2207" s="15" t="str">
        <f>VLOOKUP(A2207,'Medical Examinations'!A2205:H4540,6,FALSE)</f>
        <v>No</v>
      </c>
      <c r="H2207" s="15">
        <f>VLOOKUP(A2207,'Medical Examinations'!A2205:H4540,7,FALSE)</f>
        <v>1</v>
      </c>
      <c r="I2207" s="15" t="str">
        <f>VLOOKUP(A2207,'Medical Examinations'!A2205:H4540,8,FALSE)</f>
        <v>No</v>
      </c>
      <c r="J2207" s="15" t="str">
        <f>VLOOKUP(A2207,'Medical Examinations'!A2205:J4540,9,FALSE)</f>
        <v>OBESITY</v>
      </c>
      <c r="K2207" s="15" t="str">
        <f>VLOOKUP(A2207,'Medical Examinations'!A2205:J4540,10,FALSE)</f>
        <v>PREDIABETES</v>
      </c>
      <c r="L2207" s="15" t="e">
        <f>VLOOKUP(A2207,'Hospitalisation Details'!A2205:J4548,10,FALSE)</f>
        <v>#N/A</v>
      </c>
      <c r="M2207" s="15" t="e">
        <f>VLOOKUP(A2207,'Hospitalisation Details'!A2205:I4548,6,FALSE)</f>
        <v>#N/A</v>
      </c>
      <c r="N2207" s="15" t="e">
        <f>VLOOKUP(A2207,'Hospitalisation Details'!A2205:I4548,7,FALSE)</f>
        <v>#N/A</v>
      </c>
      <c r="O2207" s="15" t="e">
        <f>VLOOKUP(A2207,'Hospitalisation Details'!A2205:I4548,8,FALSE)</f>
        <v>#N/A</v>
      </c>
      <c r="P2207" s="15" t="e">
        <f>VLOOKUP(A2207,'Hospitalisation Details'!A2205:I4548,9,FALSE)</f>
        <v>#N/A</v>
      </c>
      <c r="Q2207" s="15" t="e">
        <f>VLOOKUP(A2207,'Hospitalisation Details'!A2205:K4548,11,FALSE)</f>
        <v>#N/A</v>
      </c>
    </row>
    <row r="2208" spans="1:17" ht="15.6" x14ac:dyDescent="0.3">
      <c r="A2208" s="78" t="s">
        <v>152</v>
      </c>
      <c r="B2208" s="78" t="str">
        <f>VLOOKUP(A2208,'Customer Names'!A2206:C4541,3,FALSE)</f>
        <v>Brandon J</v>
      </c>
      <c r="C2208" s="91">
        <f>VLOOKUP(A2208,'Medical Examinations'!A2206:H4541,2,FALSE)</f>
        <v>25.555</v>
      </c>
      <c r="D2208" s="15">
        <f>VLOOKUP(A2208,'Medical Examinations'!A2206:H4541,3,FALSE)</f>
        <v>4.37</v>
      </c>
      <c r="E2208" s="15" t="str">
        <f>VLOOKUP(A2208,'Medical Examinations'!A2206:H4541,4,FALSE)</f>
        <v>No</v>
      </c>
      <c r="F2208" s="15" t="str">
        <f>VLOOKUP(A2208,'Medical Examinations'!A2206:H4541,5,FALSE)</f>
        <v>No</v>
      </c>
      <c r="G2208" s="15" t="str">
        <f>VLOOKUP(A2208,'Medical Examinations'!A2206:H4541,6,FALSE)</f>
        <v>Yes</v>
      </c>
      <c r="H2208" s="15">
        <f>VLOOKUP(A2208,'Medical Examinations'!A2206:H4541,7,FALSE)</f>
        <v>1</v>
      </c>
      <c r="I2208" s="15" t="str">
        <f>VLOOKUP(A2208,'Medical Examinations'!A2206:H4541,8,FALSE)</f>
        <v>No</v>
      </c>
      <c r="J2208" s="15" t="str">
        <f>VLOOKUP(A2208,'Medical Examinations'!A2206:J4541,9,FALSE)</f>
        <v>OVERWEIGHT</v>
      </c>
      <c r="K2208" s="15" t="str">
        <f>VLOOKUP(A2208,'Medical Examinations'!A2206:J4541,10,FALSE)</f>
        <v>NORMAL</v>
      </c>
      <c r="L2208" s="15" t="e">
        <f>VLOOKUP(A2208,'Hospitalisation Details'!A2206:J4549,10,FALSE)</f>
        <v>#N/A</v>
      </c>
      <c r="M2208" s="15" t="e">
        <f>VLOOKUP(A2208,'Hospitalisation Details'!A2206:I4549,6,FALSE)</f>
        <v>#N/A</v>
      </c>
      <c r="N2208" s="15" t="e">
        <f>VLOOKUP(A2208,'Hospitalisation Details'!A2206:I4549,7,FALSE)</f>
        <v>#N/A</v>
      </c>
      <c r="O2208" s="15" t="e">
        <f>VLOOKUP(A2208,'Hospitalisation Details'!A2206:I4549,8,FALSE)</f>
        <v>#N/A</v>
      </c>
      <c r="P2208" s="15" t="e">
        <f>VLOOKUP(A2208,'Hospitalisation Details'!A2206:I4549,9,FALSE)</f>
        <v>#N/A</v>
      </c>
      <c r="Q2208" s="15" t="e">
        <f>VLOOKUP(A2208,'Hospitalisation Details'!A2206:K4549,11,FALSE)</f>
        <v>#N/A</v>
      </c>
    </row>
    <row r="2209" spans="1:17" ht="15.6" x14ac:dyDescent="0.3">
      <c r="A2209" s="78" t="s">
        <v>151</v>
      </c>
      <c r="B2209" s="78" t="str">
        <f>VLOOKUP(A2209,'Customer Names'!A2207:C4542,3,FALSE)</f>
        <v>Steve</v>
      </c>
      <c r="C2209" s="91">
        <f>VLOOKUP(A2209,'Medical Examinations'!A2207:H4542,2,FALSE)</f>
        <v>25.175000000000001</v>
      </c>
      <c r="D2209" s="15">
        <f>VLOOKUP(A2209,'Medical Examinations'!A2207:H4542,3,FALSE)</f>
        <v>5.74</v>
      </c>
      <c r="E2209" s="15" t="str">
        <f>VLOOKUP(A2209,'Medical Examinations'!A2207:H4542,4,FALSE)</f>
        <v>No</v>
      </c>
      <c r="F2209" s="15" t="str">
        <f>VLOOKUP(A2209,'Medical Examinations'!A2207:H4542,5,FALSE)</f>
        <v>No</v>
      </c>
      <c r="G2209" s="15" t="str">
        <f>VLOOKUP(A2209,'Medical Examinations'!A2207:H4542,6,FALSE)</f>
        <v>Yes</v>
      </c>
      <c r="H2209" s="15">
        <f>VLOOKUP(A2209,'Medical Examinations'!A2207:H4542,7,FALSE)</f>
        <v>1</v>
      </c>
      <c r="I2209" s="15" t="str">
        <f>VLOOKUP(A2209,'Medical Examinations'!A2207:H4542,8,FALSE)</f>
        <v>No</v>
      </c>
      <c r="J2209" s="15" t="str">
        <f>VLOOKUP(A2209,'Medical Examinations'!A2207:J4542,9,FALSE)</f>
        <v>OVERWEIGHT</v>
      </c>
      <c r="K2209" s="15" t="str">
        <f>VLOOKUP(A2209,'Medical Examinations'!A2207:J4542,10,FALSE)</f>
        <v>PREDIABETES</v>
      </c>
      <c r="L2209" s="15" t="e">
        <f>VLOOKUP(A2209,'Hospitalisation Details'!A2207:J4550,10,FALSE)</f>
        <v>#N/A</v>
      </c>
      <c r="M2209" s="15" t="e">
        <f>VLOOKUP(A2209,'Hospitalisation Details'!A2207:I4550,6,FALSE)</f>
        <v>#N/A</v>
      </c>
      <c r="N2209" s="15" t="e">
        <f>VLOOKUP(A2209,'Hospitalisation Details'!A2207:I4550,7,FALSE)</f>
        <v>#N/A</v>
      </c>
      <c r="O2209" s="15" t="e">
        <f>VLOOKUP(A2209,'Hospitalisation Details'!A2207:I4550,8,FALSE)</f>
        <v>#N/A</v>
      </c>
      <c r="P2209" s="15" t="e">
        <f>VLOOKUP(A2209,'Hospitalisation Details'!A2207:I4550,9,FALSE)</f>
        <v>#N/A</v>
      </c>
      <c r="Q2209" s="15" t="e">
        <f>VLOOKUP(A2209,'Hospitalisation Details'!A2207:K4550,11,FALSE)</f>
        <v>#N/A</v>
      </c>
    </row>
    <row r="2210" spans="1:17" ht="15.6" x14ac:dyDescent="0.3">
      <c r="A2210" s="78" t="s">
        <v>150</v>
      </c>
      <c r="B2210" s="78" t="str">
        <f>VLOOKUP(A2210,'Customer Names'!A2208:C4543,3,FALSE)</f>
        <v>Nina Wavik Sr.</v>
      </c>
      <c r="C2210" s="91">
        <f>VLOOKUP(A2210,'Medical Examinations'!A2208:H4543,2,FALSE)</f>
        <v>38.28</v>
      </c>
      <c r="D2210" s="15">
        <f>VLOOKUP(A2210,'Medical Examinations'!A2208:H4543,3,FALSE)</f>
        <v>5.39</v>
      </c>
      <c r="E2210" s="15" t="str">
        <f>VLOOKUP(A2210,'Medical Examinations'!A2208:H4543,4,FALSE)</f>
        <v>No</v>
      </c>
      <c r="F2210" s="15" t="str">
        <f>VLOOKUP(A2210,'Medical Examinations'!A2208:H4543,5,FALSE)</f>
        <v>yes</v>
      </c>
      <c r="G2210" s="15" t="str">
        <f>VLOOKUP(A2210,'Medical Examinations'!A2208:H4543,6,FALSE)</f>
        <v>No</v>
      </c>
      <c r="H2210" s="15">
        <f>VLOOKUP(A2210,'Medical Examinations'!A2208:H4543,7,FALSE)</f>
        <v>1</v>
      </c>
      <c r="I2210" s="15" t="str">
        <f>VLOOKUP(A2210,'Medical Examinations'!A2208:H4543,8,FALSE)</f>
        <v>No</v>
      </c>
      <c r="J2210" s="15" t="str">
        <f>VLOOKUP(A2210,'Medical Examinations'!A2208:J4543,9,FALSE)</f>
        <v>OBESITY</v>
      </c>
      <c r="K2210" s="15" t="str">
        <f>VLOOKUP(A2210,'Medical Examinations'!A2208:J4543,10,FALSE)</f>
        <v>NORMAL</v>
      </c>
      <c r="L2210" s="15" t="e">
        <f>VLOOKUP(A2210,'Hospitalisation Details'!A2208:J4551,10,FALSE)</f>
        <v>#N/A</v>
      </c>
      <c r="M2210" s="15" t="e">
        <f>VLOOKUP(A2210,'Hospitalisation Details'!A2208:I4551,6,FALSE)</f>
        <v>#N/A</v>
      </c>
      <c r="N2210" s="15" t="e">
        <f>VLOOKUP(A2210,'Hospitalisation Details'!A2208:I4551,7,FALSE)</f>
        <v>#N/A</v>
      </c>
      <c r="O2210" s="15" t="e">
        <f>VLOOKUP(A2210,'Hospitalisation Details'!A2208:I4551,8,FALSE)</f>
        <v>#N/A</v>
      </c>
      <c r="P2210" s="15" t="e">
        <f>VLOOKUP(A2210,'Hospitalisation Details'!A2208:I4551,9,FALSE)</f>
        <v>#N/A</v>
      </c>
      <c r="Q2210" s="15" t="e">
        <f>VLOOKUP(A2210,'Hospitalisation Details'!A2208:K4551,11,FALSE)</f>
        <v>#N/A</v>
      </c>
    </row>
    <row r="2211" spans="1:17" ht="15.6" x14ac:dyDescent="0.3">
      <c r="A2211" s="78" t="s">
        <v>149</v>
      </c>
      <c r="B2211" s="78" t="str">
        <f>VLOOKUP(A2211,'Customer Names'!A2209:C4544,3,FALSE)</f>
        <v>Dani</v>
      </c>
      <c r="C2211" s="91">
        <f>VLOOKUP(A2211,'Medical Examinations'!A2209:H4544,2,FALSE)</f>
        <v>38.17</v>
      </c>
      <c r="D2211" s="15">
        <f>VLOOKUP(A2211,'Medical Examinations'!A2209:H4544,3,FALSE)</f>
        <v>4.07</v>
      </c>
      <c r="E2211" s="15" t="str">
        <f>VLOOKUP(A2211,'Medical Examinations'!A2209:H4544,4,FALSE)</f>
        <v>No</v>
      </c>
      <c r="F2211" s="15" t="str">
        <f>VLOOKUP(A2211,'Medical Examinations'!A2209:H4544,5,FALSE)</f>
        <v>yes</v>
      </c>
      <c r="G2211" s="15" t="str">
        <f>VLOOKUP(A2211,'Medical Examinations'!A2209:H4544,6,FALSE)</f>
        <v>No</v>
      </c>
      <c r="H2211" s="15">
        <f>VLOOKUP(A2211,'Medical Examinations'!A2209:H4544,7,FALSE)</f>
        <v>1</v>
      </c>
      <c r="I2211" s="15" t="str">
        <f>VLOOKUP(A2211,'Medical Examinations'!A2209:H4544,8,FALSE)</f>
        <v>No</v>
      </c>
      <c r="J2211" s="15" t="str">
        <f>VLOOKUP(A2211,'Medical Examinations'!A2209:J4544,9,FALSE)</f>
        <v>OBESITY</v>
      </c>
      <c r="K2211" s="15" t="str">
        <f>VLOOKUP(A2211,'Medical Examinations'!A2209:J4544,10,FALSE)</f>
        <v>NORMAL</v>
      </c>
      <c r="L2211" s="15" t="e">
        <f>VLOOKUP(A2211,'Hospitalisation Details'!A2209:J4552,10,FALSE)</f>
        <v>#N/A</v>
      </c>
      <c r="M2211" s="15" t="e">
        <f>VLOOKUP(A2211,'Hospitalisation Details'!A2209:I4552,6,FALSE)</f>
        <v>#N/A</v>
      </c>
      <c r="N2211" s="15" t="e">
        <f>VLOOKUP(A2211,'Hospitalisation Details'!A2209:I4552,7,FALSE)</f>
        <v>#N/A</v>
      </c>
      <c r="O2211" s="15" t="e">
        <f>VLOOKUP(A2211,'Hospitalisation Details'!A2209:I4552,8,FALSE)</f>
        <v>#N/A</v>
      </c>
      <c r="P2211" s="15" t="e">
        <f>VLOOKUP(A2211,'Hospitalisation Details'!A2209:I4552,9,FALSE)</f>
        <v>#N/A</v>
      </c>
      <c r="Q2211" s="15" t="e">
        <f>VLOOKUP(A2211,'Hospitalisation Details'!A2209:K4552,11,FALSE)</f>
        <v>#N/A</v>
      </c>
    </row>
    <row r="2212" spans="1:17" ht="15.6" x14ac:dyDescent="0.3">
      <c r="A2212" s="78" t="s">
        <v>148</v>
      </c>
      <c r="B2212" s="78" t="str">
        <f>VLOOKUP(A2212,'Customer Names'!A2210:C4545,3,FALSE)</f>
        <v>Jennifer A.</v>
      </c>
      <c r="C2212" s="91">
        <f>VLOOKUP(A2212,'Medical Examinations'!A2210:H4545,2,FALSE)</f>
        <v>36.85</v>
      </c>
      <c r="D2212" s="15">
        <f>VLOOKUP(A2212,'Medical Examinations'!A2210:H4545,3,FALSE)</f>
        <v>5.49</v>
      </c>
      <c r="E2212" s="15" t="str">
        <f>VLOOKUP(A2212,'Medical Examinations'!A2210:H4545,4,FALSE)</f>
        <v>No</v>
      </c>
      <c r="F2212" s="15" t="str">
        <f>VLOOKUP(A2212,'Medical Examinations'!A2210:H4545,5,FALSE)</f>
        <v>yes</v>
      </c>
      <c r="G2212" s="15" t="str">
        <f>VLOOKUP(A2212,'Medical Examinations'!A2210:H4545,6,FALSE)</f>
        <v>No</v>
      </c>
      <c r="H2212" s="15">
        <f>VLOOKUP(A2212,'Medical Examinations'!A2210:H4545,7,FALSE)</f>
        <v>1</v>
      </c>
      <c r="I2212" s="15" t="str">
        <f>VLOOKUP(A2212,'Medical Examinations'!A2210:H4545,8,FALSE)</f>
        <v>No</v>
      </c>
      <c r="J2212" s="15" t="str">
        <f>VLOOKUP(A2212,'Medical Examinations'!A2210:J4545,9,FALSE)</f>
        <v>OBESITY</v>
      </c>
      <c r="K2212" s="15" t="str">
        <f>VLOOKUP(A2212,'Medical Examinations'!A2210:J4545,10,FALSE)</f>
        <v>NORMAL</v>
      </c>
      <c r="L2212" s="15" t="e">
        <f>VLOOKUP(A2212,'Hospitalisation Details'!A2210:J4553,10,FALSE)</f>
        <v>#N/A</v>
      </c>
      <c r="M2212" s="15" t="e">
        <f>VLOOKUP(A2212,'Hospitalisation Details'!A2210:I4553,6,FALSE)</f>
        <v>#N/A</v>
      </c>
      <c r="N2212" s="15" t="e">
        <f>VLOOKUP(A2212,'Hospitalisation Details'!A2210:I4553,7,FALSE)</f>
        <v>#N/A</v>
      </c>
      <c r="O2212" s="15" t="e">
        <f>VLOOKUP(A2212,'Hospitalisation Details'!A2210:I4553,8,FALSE)</f>
        <v>#N/A</v>
      </c>
      <c r="P2212" s="15" t="e">
        <f>VLOOKUP(A2212,'Hospitalisation Details'!A2210:I4553,9,FALSE)</f>
        <v>#N/A</v>
      </c>
      <c r="Q2212" s="15" t="e">
        <f>VLOOKUP(A2212,'Hospitalisation Details'!A2210:K4553,11,FALSE)</f>
        <v>#N/A</v>
      </c>
    </row>
    <row r="2213" spans="1:17" ht="15.6" x14ac:dyDescent="0.3">
      <c r="A2213" s="78" t="s">
        <v>147</v>
      </c>
      <c r="B2213" s="78" t="str">
        <f>VLOOKUP(A2213,'Customer Names'!A2211:C4546,3,FALSE)</f>
        <v>Martin</v>
      </c>
      <c r="C2213" s="91">
        <f>VLOOKUP(A2213,'Medical Examinations'!A2211:H4546,2,FALSE)</f>
        <v>22.61</v>
      </c>
      <c r="D2213" s="15">
        <f>VLOOKUP(A2213,'Medical Examinations'!A2211:H4546,3,FALSE)</f>
        <v>5.68</v>
      </c>
      <c r="E2213" s="15" t="str">
        <f>VLOOKUP(A2213,'Medical Examinations'!A2211:H4546,4,FALSE)</f>
        <v>No</v>
      </c>
      <c r="F2213" s="15" t="str">
        <f>VLOOKUP(A2213,'Medical Examinations'!A2211:H4546,5,FALSE)</f>
        <v>No</v>
      </c>
      <c r="G2213" s="15" t="str">
        <f>VLOOKUP(A2213,'Medical Examinations'!A2211:H4546,6,FALSE)</f>
        <v>Yes</v>
      </c>
      <c r="H2213" s="15">
        <f>VLOOKUP(A2213,'Medical Examinations'!A2211:H4546,7,FALSE)</f>
        <v>1</v>
      </c>
      <c r="I2213" s="15" t="str">
        <f>VLOOKUP(A2213,'Medical Examinations'!A2211:H4546,8,FALSE)</f>
        <v>No</v>
      </c>
      <c r="J2213" s="15" t="str">
        <f>VLOOKUP(A2213,'Medical Examinations'!A2211:J4546,9,FALSE)</f>
        <v>NORMAL WEIGHT</v>
      </c>
      <c r="K2213" s="15" t="str">
        <f>VLOOKUP(A2213,'Medical Examinations'!A2211:J4546,10,FALSE)</f>
        <v>NORMAL</v>
      </c>
      <c r="L2213" s="15" t="e">
        <f>VLOOKUP(A2213,'Hospitalisation Details'!A2211:J4554,10,FALSE)</f>
        <v>#N/A</v>
      </c>
      <c r="M2213" s="15" t="e">
        <f>VLOOKUP(A2213,'Hospitalisation Details'!A2211:I4554,6,FALSE)</f>
        <v>#N/A</v>
      </c>
      <c r="N2213" s="15" t="e">
        <f>VLOOKUP(A2213,'Hospitalisation Details'!A2211:I4554,7,FALSE)</f>
        <v>#N/A</v>
      </c>
      <c r="O2213" s="15" t="e">
        <f>VLOOKUP(A2213,'Hospitalisation Details'!A2211:I4554,8,FALSE)</f>
        <v>#N/A</v>
      </c>
      <c r="P2213" s="15" t="e">
        <f>VLOOKUP(A2213,'Hospitalisation Details'!A2211:I4554,9,FALSE)</f>
        <v>#N/A</v>
      </c>
      <c r="Q2213" s="15" t="e">
        <f>VLOOKUP(A2213,'Hospitalisation Details'!A2211:K4554,11,FALSE)</f>
        <v>#N/A</v>
      </c>
    </row>
    <row r="2214" spans="1:17" ht="15.6" x14ac:dyDescent="0.3">
      <c r="A2214" s="78" t="s">
        <v>146</v>
      </c>
      <c r="B2214" s="78" t="str">
        <f>VLOOKUP(A2214,'Customer Names'!A2212:C4547,3,FALSE)</f>
        <v>Steve</v>
      </c>
      <c r="C2214" s="91">
        <f>VLOOKUP(A2214,'Medical Examinations'!A2212:H4547,2,FALSE)</f>
        <v>21.754999999999999</v>
      </c>
      <c r="D2214" s="15">
        <f>VLOOKUP(A2214,'Medical Examinations'!A2212:H4547,3,FALSE)</f>
        <v>6.09</v>
      </c>
      <c r="E2214" s="15" t="str">
        <f>VLOOKUP(A2214,'Medical Examinations'!A2212:H4547,4,FALSE)</f>
        <v>No</v>
      </c>
      <c r="F2214" s="15" t="str">
        <f>VLOOKUP(A2214,'Medical Examinations'!A2212:H4547,5,FALSE)</f>
        <v>No</v>
      </c>
      <c r="G2214" s="15" t="str">
        <f>VLOOKUP(A2214,'Medical Examinations'!A2212:H4547,6,FALSE)</f>
        <v>Yes</v>
      </c>
      <c r="H2214" s="15">
        <f>VLOOKUP(A2214,'Medical Examinations'!A2212:H4547,7,FALSE)</f>
        <v>1</v>
      </c>
      <c r="I2214" s="15" t="str">
        <f>VLOOKUP(A2214,'Medical Examinations'!A2212:H4547,8,FALSE)</f>
        <v>No</v>
      </c>
      <c r="J2214" s="15" t="str">
        <f>VLOOKUP(A2214,'Medical Examinations'!A2212:J4547,9,FALSE)</f>
        <v>NORMAL WEIGHT</v>
      </c>
      <c r="K2214" s="15" t="str">
        <f>VLOOKUP(A2214,'Medical Examinations'!A2212:J4547,10,FALSE)</f>
        <v>PREDIABETES</v>
      </c>
      <c r="L2214" s="15" t="e">
        <f>VLOOKUP(A2214,'Hospitalisation Details'!A2212:J4555,10,FALSE)</f>
        <v>#N/A</v>
      </c>
      <c r="M2214" s="15" t="e">
        <f>VLOOKUP(A2214,'Hospitalisation Details'!A2212:I4555,6,FALSE)</f>
        <v>#N/A</v>
      </c>
      <c r="N2214" s="15" t="e">
        <f>VLOOKUP(A2214,'Hospitalisation Details'!A2212:I4555,7,FALSE)</f>
        <v>#N/A</v>
      </c>
      <c r="O2214" s="15" t="e">
        <f>VLOOKUP(A2214,'Hospitalisation Details'!A2212:I4555,8,FALSE)</f>
        <v>#N/A</v>
      </c>
      <c r="P2214" s="15" t="e">
        <f>VLOOKUP(A2214,'Hospitalisation Details'!A2212:I4555,9,FALSE)</f>
        <v>#N/A</v>
      </c>
      <c r="Q2214" s="15" t="e">
        <f>VLOOKUP(A2214,'Hospitalisation Details'!A2212:K4555,11,FALSE)</f>
        <v>#N/A</v>
      </c>
    </row>
    <row r="2215" spans="1:17" ht="15.6" x14ac:dyDescent="0.3">
      <c r="A2215" s="78" t="s">
        <v>145</v>
      </c>
      <c r="B2215" s="78" t="str">
        <f>VLOOKUP(A2215,'Customer Names'!A2213:C4548,3,FALSE)</f>
        <v>Christopher</v>
      </c>
      <c r="C2215" s="91">
        <f>VLOOKUP(A2215,'Medical Examinations'!A2213:H4548,2,FALSE)</f>
        <v>20.425000000000001</v>
      </c>
      <c r="D2215" s="15">
        <f>VLOOKUP(A2215,'Medical Examinations'!A2213:H4548,3,FALSE)</f>
        <v>5.53</v>
      </c>
      <c r="E2215" s="15" t="str">
        <f>VLOOKUP(A2215,'Medical Examinations'!A2213:H4548,4,FALSE)</f>
        <v>No</v>
      </c>
      <c r="F2215" s="15" t="str">
        <f>VLOOKUP(A2215,'Medical Examinations'!A2213:H4548,5,FALSE)</f>
        <v>No</v>
      </c>
      <c r="G2215" s="15" t="str">
        <f>VLOOKUP(A2215,'Medical Examinations'!A2213:H4548,6,FALSE)</f>
        <v>Yes</v>
      </c>
      <c r="H2215" s="15">
        <f>VLOOKUP(A2215,'Medical Examinations'!A2213:H4548,7,FALSE)</f>
        <v>1</v>
      </c>
      <c r="I2215" s="15" t="str">
        <f>VLOOKUP(A2215,'Medical Examinations'!A2213:H4548,8,FALSE)</f>
        <v>No</v>
      </c>
      <c r="J2215" s="15" t="str">
        <f>VLOOKUP(A2215,'Medical Examinations'!A2213:J4548,9,FALSE)</f>
        <v>NORMAL WEIGHT</v>
      </c>
      <c r="K2215" s="15" t="str">
        <f>VLOOKUP(A2215,'Medical Examinations'!A2213:J4548,10,FALSE)</f>
        <v>NORMAL</v>
      </c>
      <c r="L2215" s="15" t="e">
        <f>VLOOKUP(A2215,'Hospitalisation Details'!A2213:J4556,10,FALSE)</f>
        <v>#N/A</v>
      </c>
      <c r="M2215" s="15" t="e">
        <f>VLOOKUP(A2215,'Hospitalisation Details'!A2213:I4556,6,FALSE)</f>
        <v>#N/A</v>
      </c>
      <c r="N2215" s="15" t="e">
        <f>VLOOKUP(A2215,'Hospitalisation Details'!A2213:I4556,7,FALSE)</f>
        <v>#N/A</v>
      </c>
      <c r="O2215" s="15" t="e">
        <f>VLOOKUP(A2215,'Hospitalisation Details'!A2213:I4556,8,FALSE)</f>
        <v>#N/A</v>
      </c>
      <c r="P2215" s="15" t="e">
        <f>VLOOKUP(A2215,'Hospitalisation Details'!A2213:I4556,9,FALSE)</f>
        <v>#N/A</v>
      </c>
      <c r="Q2215" s="15" t="e">
        <f>VLOOKUP(A2215,'Hospitalisation Details'!A2213:K4556,11,FALSE)</f>
        <v>#N/A</v>
      </c>
    </row>
    <row r="2216" spans="1:17" ht="15.6" x14ac:dyDescent="0.3">
      <c r="A2216" s="78" t="s">
        <v>144</v>
      </c>
      <c r="B2216" s="78" t="str">
        <f>VLOOKUP(A2216,'Customer Names'!A2214:C4549,3,FALSE)</f>
        <v>Ms.  Kathryn M.</v>
      </c>
      <c r="C2216" s="91">
        <f>VLOOKUP(A2216,'Medical Examinations'!A2214:H4549,2,FALSE)</f>
        <v>31.35</v>
      </c>
      <c r="D2216" s="15">
        <f>VLOOKUP(A2216,'Medical Examinations'!A2214:H4549,3,FALSE)</f>
        <v>4.28</v>
      </c>
      <c r="E2216" s="15" t="str">
        <f>VLOOKUP(A2216,'Medical Examinations'!A2214:H4549,4,FALSE)</f>
        <v>No</v>
      </c>
      <c r="F2216" s="15" t="str">
        <f>VLOOKUP(A2216,'Medical Examinations'!A2214:H4549,5,FALSE)</f>
        <v>yes</v>
      </c>
      <c r="G2216" s="15" t="str">
        <f>VLOOKUP(A2216,'Medical Examinations'!A2214:H4549,6,FALSE)</f>
        <v>No</v>
      </c>
      <c r="H2216" s="15">
        <f>VLOOKUP(A2216,'Medical Examinations'!A2214:H4549,7,FALSE)</f>
        <v>1</v>
      </c>
      <c r="I2216" s="15" t="str">
        <f>VLOOKUP(A2216,'Medical Examinations'!A2214:H4549,8,FALSE)</f>
        <v>No</v>
      </c>
      <c r="J2216" s="15" t="str">
        <f>VLOOKUP(A2216,'Medical Examinations'!A2214:J4549,9,FALSE)</f>
        <v>OBESITY</v>
      </c>
      <c r="K2216" s="15" t="str">
        <f>VLOOKUP(A2216,'Medical Examinations'!A2214:J4549,10,FALSE)</f>
        <v>NORMAL</v>
      </c>
      <c r="L2216" s="15" t="e">
        <f>VLOOKUP(A2216,'Hospitalisation Details'!A2214:J4557,10,FALSE)</f>
        <v>#N/A</v>
      </c>
      <c r="M2216" s="15" t="e">
        <f>VLOOKUP(A2216,'Hospitalisation Details'!A2214:I4557,6,FALSE)</f>
        <v>#N/A</v>
      </c>
      <c r="N2216" s="15" t="e">
        <f>VLOOKUP(A2216,'Hospitalisation Details'!A2214:I4557,7,FALSE)</f>
        <v>#N/A</v>
      </c>
      <c r="O2216" s="15" t="e">
        <f>VLOOKUP(A2216,'Hospitalisation Details'!A2214:I4557,8,FALSE)</f>
        <v>#N/A</v>
      </c>
      <c r="P2216" s="15" t="e">
        <f>VLOOKUP(A2216,'Hospitalisation Details'!A2214:I4557,9,FALSE)</f>
        <v>#N/A</v>
      </c>
      <c r="Q2216" s="15" t="e">
        <f>VLOOKUP(A2216,'Hospitalisation Details'!A2214:K4557,11,FALSE)</f>
        <v>#N/A</v>
      </c>
    </row>
    <row r="2217" spans="1:17" ht="15.6" x14ac:dyDescent="0.3">
      <c r="A2217" s="78" t="s">
        <v>143</v>
      </c>
      <c r="B2217" s="78" t="str">
        <f>VLOOKUP(A2217,'Customer Names'!A2215:C4550,3,FALSE)</f>
        <v>Emily</v>
      </c>
      <c r="C2217" s="91">
        <f>VLOOKUP(A2217,'Medical Examinations'!A2215:H4550,2,FALSE)</f>
        <v>31.13</v>
      </c>
      <c r="D2217" s="15">
        <f>VLOOKUP(A2217,'Medical Examinations'!A2215:H4550,3,FALSE)</f>
        <v>6.01</v>
      </c>
      <c r="E2217" s="15" t="str">
        <f>VLOOKUP(A2217,'Medical Examinations'!A2215:H4550,4,FALSE)</f>
        <v>No</v>
      </c>
      <c r="F2217" s="15" t="str">
        <f>VLOOKUP(A2217,'Medical Examinations'!A2215:H4550,5,FALSE)</f>
        <v>yes</v>
      </c>
      <c r="G2217" s="15" t="str">
        <f>VLOOKUP(A2217,'Medical Examinations'!A2215:H4550,6,FALSE)</f>
        <v>No</v>
      </c>
      <c r="H2217" s="15">
        <f>VLOOKUP(A2217,'Medical Examinations'!A2215:H4550,7,FALSE)</f>
        <v>1</v>
      </c>
      <c r="I2217" s="15" t="str">
        <f>VLOOKUP(A2217,'Medical Examinations'!A2215:H4550,8,FALSE)</f>
        <v>No</v>
      </c>
      <c r="J2217" s="15" t="str">
        <f>VLOOKUP(A2217,'Medical Examinations'!A2215:J4550,9,FALSE)</f>
        <v>OBESITY</v>
      </c>
      <c r="K2217" s="15" t="str">
        <f>VLOOKUP(A2217,'Medical Examinations'!A2215:J4550,10,FALSE)</f>
        <v>PREDIABETES</v>
      </c>
      <c r="L2217" s="15" t="e">
        <f>VLOOKUP(A2217,'Hospitalisation Details'!A2215:J4558,10,FALSE)</f>
        <v>#N/A</v>
      </c>
      <c r="M2217" s="15" t="e">
        <f>VLOOKUP(A2217,'Hospitalisation Details'!A2215:I4558,6,FALSE)</f>
        <v>#N/A</v>
      </c>
      <c r="N2217" s="15" t="e">
        <f>VLOOKUP(A2217,'Hospitalisation Details'!A2215:I4558,7,FALSE)</f>
        <v>#N/A</v>
      </c>
      <c r="O2217" s="15" t="e">
        <f>VLOOKUP(A2217,'Hospitalisation Details'!A2215:I4558,8,FALSE)</f>
        <v>#N/A</v>
      </c>
      <c r="P2217" s="15" t="e">
        <f>VLOOKUP(A2217,'Hospitalisation Details'!A2215:I4558,9,FALSE)</f>
        <v>#N/A</v>
      </c>
      <c r="Q2217" s="15" t="e">
        <f>VLOOKUP(A2217,'Hospitalisation Details'!A2215:K4558,11,FALSE)</f>
        <v>#N/A</v>
      </c>
    </row>
    <row r="2218" spans="1:17" ht="15.6" x14ac:dyDescent="0.3">
      <c r="A2218" s="78" t="s">
        <v>142</v>
      </c>
      <c r="B2218" s="78" t="str">
        <f>VLOOKUP(A2218,'Customer Names'!A2216:C4551,3,FALSE)</f>
        <v>Trent A</v>
      </c>
      <c r="C2218" s="91">
        <f>VLOOKUP(A2218,'Medical Examinations'!A2216:H4551,2,FALSE)</f>
        <v>17.48</v>
      </c>
      <c r="D2218" s="15">
        <f>VLOOKUP(A2218,'Medical Examinations'!A2216:H4551,3,FALSE)</f>
        <v>4.59</v>
      </c>
      <c r="E2218" s="15" t="str">
        <f>VLOOKUP(A2218,'Medical Examinations'!A2216:H4551,4,FALSE)</f>
        <v>No</v>
      </c>
      <c r="F2218" s="15" t="str">
        <f>VLOOKUP(A2218,'Medical Examinations'!A2216:H4551,5,FALSE)</f>
        <v>No</v>
      </c>
      <c r="G2218" s="15" t="str">
        <f>VLOOKUP(A2218,'Medical Examinations'!A2216:H4551,6,FALSE)</f>
        <v>Yes</v>
      </c>
      <c r="H2218" s="15">
        <f>VLOOKUP(A2218,'Medical Examinations'!A2216:H4551,7,FALSE)</f>
        <v>1</v>
      </c>
      <c r="I2218" s="15" t="str">
        <f>VLOOKUP(A2218,'Medical Examinations'!A2216:H4551,8,FALSE)</f>
        <v>No</v>
      </c>
      <c r="J2218" s="15" t="str">
        <f>VLOOKUP(A2218,'Medical Examinations'!A2216:J4551,9,FALSE)</f>
        <v>UNDERWEIGHT</v>
      </c>
      <c r="K2218" s="15" t="str">
        <f>VLOOKUP(A2218,'Medical Examinations'!A2216:J4551,10,FALSE)</f>
        <v>NORMAL</v>
      </c>
      <c r="L2218" s="15" t="e">
        <f>VLOOKUP(A2218,'Hospitalisation Details'!A2216:J4559,10,FALSE)</f>
        <v>#N/A</v>
      </c>
      <c r="M2218" s="15" t="e">
        <f>VLOOKUP(A2218,'Hospitalisation Details'!A2216:I4559,6,FALSE)</f>
        <v>#N/A</v>
      </c>
      <c r="N2218" s="15" t="e">
        <f>VLOOKUP(A2218,'Hospitalisation Details'!A2216:I4559,7,FALSE)</f>
        <v>#N/A</v>
      </c>
      <c r="O2218" s="15" t="e">
        <f>VLOOKUP(A2218,'Hospitalisation Details'!A2216:I4559,8,FALSE)</f>
        <v>#N/A</v>
      </c>
      <c r="P2218" s="15" t="e">
        <f>VLOOKUP(A2218,'Hospitalisation Details'!A2216:I4559,9,FALSE)</f>
        <v>#N/A</v>
      </c>
      <c r="Q2218" s="15" t="e">
        <f>VLOOKUP(A2218,'Hospitalisation Details'!A2216:K4559,11,FALSE)</f>
        <v>#N/A</v>
      </c>
    </row>
    <row r="2219" spans="1:17" ht="15.6" x14ac:dyDescent="0.3">
      <c r="A2219" s="78" t="s">
        <v>141</v>
      </c>
      <c r="B2219" s="78" t="str">
        <f>VLOOKUP(A2219,'Customer Names'!A2217:C4552,3,FALSE)</f>
        <v>Jennifer E</v>
      </c>
      <c r="C2219" s="91">
        <f>VLOOKUP(A2219,'Medical Examinations'!A2217:H4552,2,FALSE)</f>
        <v>22.57</v>
      </c>
      <c r="D2219" s="15">
        <f>VLOOKUP(A2219,'Medical Examinations'!A2217:H4552,3,FALSE)</f>
        <v>5.8</v>
      </c>
      <c r="E2219" s="15" t="str">
        <f>VLOOKUP(A2219,'Medical Examinations'!A2217:H4552,4,FALSE)</f>
        <v>yes</v>
      </c>
      <c r="F2219" s="15" t="str">
        <f>VLOOKUP(A2219,'Medical Examinations'!A2217:H4552,5,FALSE)</f>
        <v>No</v>
      </c>
      <c r="G2219" s="15" t="str">
        <f>VLOOKUP(A2219,'Medical Examinations'!A2217:H4552,6,FALSE)</f>
        <v>No</v>
      </c>
      <c r="H2219" s="15">
        <f>VLOOKUP(A2219,'Medical Examinations'!A2217:H4552,7,FALSE)</f>
        <v>1</v>
      </c>
      <c r="I2219" s="15" t="str">
        <f>VLOOKUP(A2219,'Medical Examinations'!A2217:H4552,8,FALSE)</f>
        <v>No</v>
      </c>
      <c r="J2219" s="15" t="str">
        <f>VLOOKUP(A2219,'Medical Examinations'!A2217:J4552,9,FALSE)</f>
        <v>NORMAL WEIGHT</v>
      </c>
      <c r="K2219" s="15" t="str">
        <f>VLOOKUP(A2219,'Medical Examinations'!A2217:J4552,10,FALSE)</f>
        <v>PREDIABETES</v>
      </c>
      <c r="L2219" s="15" t="e">
        <f>VLOOKUP(A2219,'Hospitalisation Details'!A2217:J4560,10,FALSE)</f>
        <v>#N/A</v>
      </c>
      <c r="M2219" s="15" t="e">
        <f>VLOOKUP(A2219,'Hospitalisation Details'!A2217:I4560,6,FALSE)</f>
        <v>#N/A</v>
      </c>
      <c r="N2219" s="15" t="e">
        <f>VLOOKUP(A2219,'Hospitalisation Details'!A2217:I4560,7,FALSE)</f>
        <v>#N/A</v>
      </c>
      <c r="O2219" s="15" t="e">
        <f>VLOOKUP(A2219,'Hospitalisation Details'!A2217:I4560,8,FALSE)</f>
        <v>#N/A</v>
      </c>
      <c r="P2219" s="15" t="e">
        <f>VLOOKUP(A2219,'Hospitalisation Details'!A2217:I4560,9,FALSE)</f>
        <v>#N/A</v>
      </c>
      <c r="Q2219" s="15" t="e">
        <f>VLOOKUP(A2219,'Hospitalisation Details'!A2217:K4560,11,FALSE)</f>
        <v>#N/A</v>
      </c>
    </row>
    <row r="2220" spans="1:17" ht="15.6" x14ac:dyDescent="0.3">
      <c r="A2220" s="78" t="s">
        <v>140</v>
      </c>
      <c r="B2220" s="78" t="str">
        <f>VLOOKUP(A2220,'Customer Names'!A2218:C4553,3,FALSE)</f>
        <v>Polly</v>
      </c>
      <c r="C2220" s="91">
        <f>VLOOKUP(A2220,'Medical Examinations'!A2218:H4553,2,FALSE)</f>
        <v>26.73</v>
      </c>
      <c r="D2220" s="15">
        <f>VLOOKUP(A2220,'Medical Examinations'!A2218:H4553,3,FALSE)</f>
        <v>5.08</v>
      </c>
      <c r="E2220" s="15" t="str">
        <f>VLOOKUP(A2220,'Medical Examinations'!A2218:H4553,4,FALSE)</f>
        <v>No</v>
      </c>
      <c r="F2220" s="15" t="str">
        <f>VLOOKUP(A2220,'Medical Examinations'!A2218:H4553,5,FALSE)</f>
        <v>yes</v>
      </c>
      <c r="G2220" s="15" t="str">
        <f>VLOOKUP(A2220,'Medical Examinations'!A2218:H4553,6,FALSE)</f>
        <v>No</v>
      </c>
      <c r="H2220" s="15">
        <f>VLOOKUP(A2220,'Medical Examinations'!A2218:H4553,7,FALSE)</f>
        <v>1</v>
      </c>
      <c r="I2220" s="15" t="str">
        <f>VLOOKUP(A2220,'Medical Examinations'!A2218:H4553,8,FALSE)</f>
        <v>No</v>
      </c>
      <c r="J2220" s="15" t="str">
        <f>VLOOKUP(A2220,'Medical Examinations'!A2218:J4553,9,FALSE)</f>
        <v>OVERWEIGHT</v>
      </c>
      <c r="K2220" s="15" t="str">
        <f>VLOOKUP(A2220,'Medical Examinations'!A2218:J4553,10,FALSE)</f>
        <v>NORMAL</v>
      </c>
      <c r="L2220" s="15" t="e">
        <f>VLOOKUP(A2220,'Hospitalisation Details'!A2218:J4561,10,FALSE)</f>
        <v>#N/A</v>
      </c>
      <c r="M2220" s="15" t="e">
        <f>VLOOKUP(A2220,'Hospitalisation Details'!A2218:I4561,6,FALSE)</f>
        <v>#N/A</v>
      </c>
      <c r="N2220" s="15" t="e">
        <f>VLOOKUP(A2220,'Hospitalisation Details'!A2218:I4561,7,FALSE)</f>
        <v>#N/A</v>
      </c>
      <c r="O2220" s="15" t="e">
        <f>VLOOKUP(A2220,'Hospitalisation Details'!A2218:I4561,8,FALSE)</f>
        <v>#N/A</v>
      </c>
      <c r="P2220" s="15" t="e">
        <f>VLOOKUP(A2220,'Hospitalisation Details'!A2218:I4561,9,FALSE)</f>
        <v>#N/A</v>
      </c>
      <c r="Q2220" s="15" t="e">
        <f>VLOOKUP(A2220,'Hospitalisation Details'!A2218:K4561,11,FALSE)</f>
        <v>#N/A</v>
      </c>
    </row>
    <row r="2221" spans="1:17" ht="15.6" x14ac:dyDescent="0.3">
      <c r="A2221" s="78" t="s">
        <v>139</v>
      </c>
      <c r="B2221" s="78" t="str">
        <f>VLOOKUP(A2221,'Customer Names'!A2219:C4554,3,FALSE)</f>
        <v>Elizabeth</v>
      </c>
      <c r="C2221" s="91">
        <f>VLOOKUP(A2221,'Medical Examinations'!A2219:H4554,2,FALSE)</f>
        <v>20.79</v>
      </c>
      <c r="D2221" s="15">
        <f>VLOOKUP(A2221,'Medical Examinations'!A2219:H4554,3,FALSE)</f>
        <v>5.84</v>
      </c>
      <c r="E2221" s="15" t="str">
        <f>VLOOKUP(A2221,'Medical Examinations'!A2219:H4554,4,FALSE)</f>
        <v>No</v>
      </c>
      <c r="F2221" s="15" t="str">
        <f>VLOOKUP(A2221,'Medical Examinations'!A2219:H4554,5,FALSE)</f>
        <v>yes</v>
      </c>
      <c r="G2221" s="15" t="str">
        <f>VLOOKUP(A2221,'Medical Examinations'!A2219:H4554,6,FALSE)</f>
        <v>No</v>
      </c>
      <c r="H2221" s="15">
        <f>VLOOKUP(A2221,'Medical Examinations'!A2219:H4554,7,FALSE)</f>
        <v>1</v>
      </c>
      <c r="I2221" s="15" t="str">
        <f>VLOOKUP(A2221,'Medical Examinations'!A2219:H4554,8,FALSE)</f>
        <v>No</v>
      </c>
      <c r="J2221" s="15" t="str">
        <f>VLOOKUP(A2221,'Medical Examinations'!A2219:J4554,9,FALSE)</f>
        <v>NORMAL WEIGHT</v>
      </c>
      <c r="K2221" s="15" t="str">
        <f>VLOOKUP(A2221,'Medical Examinations'!A2219:J4554,10,FALSE)</f>
        <v>PREDIABETES</v>
      </c>
      <c r="L2221" s="15" t="e">
        <f>VLOOKUP(A2221,'Hospitalisation Details'!A2219:J4562,10,FALSE)</f>
        <v>#N/A</v>
      </c>
      <c r="M2221" s="15" t="e">
        <f>VLOOKUP(A2221,'Hospitalisation Details'!A2219:I4562,6,FALSE)</f>
        <v>#N/A</v>
      </c>
      <c r="N2221" s="15" t="e">
        <f>VLOOKUP(A2221,'Hospitalisation Details'!A2219:I4562,7,FALSE)</f>
        <v>#N/A</v>
      </c>
      <c r="O2221" s="15" t="e">
        <f>VLOOKUP(A2221,'Hospitalisation Details'!A2219:I4562,8,FALSE)</f>
        <v>#N/A</v>
      </c>
      <c r="P2221" s="15" t="e">
        <f>VLOOKUP(A2221,'Hospitalisation Details'!A2219:I4562,9,FALSE)</f>
        <v>#N/A</v>
      </c>
      <c r="Q2221" s="15" t="e">
        <f>VLOOKUP(A2221,'Hospitalisation Details'!A2219:K4562,11,FALSE)</f>
        <v>#N/A</v>
      </c>
    </row>
    <row r="2222" spans="1:17" ht="15.6" x14ac:dyDescent="0.3">
      <c r="A2222" s="78" t="s">
        <v>138</v>
      </c>
      <c r="B2222" s="78" t="str">
        <f>VLOOKUP(A2222,'Customer Names'!A2220:C4555,3,FALSE)</f>
        <v>Tiffany A.</v>
      </c>
      <c r="C2222" s="91">
        <f>VLOOKUP(A2222,'Medical Examinations'!A2220:H4555,2,FALSE)</f>
        <v>20.149999999999999</v>
      </c>
      <c r="D2222" s="15">
        <f>VLOOKUP(A2222,'Medical Examinations'!A2220:H4555,3,FALSE)</f>
        <v>4.1500000000000004</v>
      </c>
      <c r="E2222" s="15" t="str">
        <f>VLOOKUP(A2222,'Medical Examinations'!A2220:H4555,4,FALSE)</f>
        <v>No</v>
      </c>
      <c r="F2222" s="15" t="str">
        <f>VLOOKUP(A2222,'Medical Examinations'!A2220:H4555,5,FALSE)</f>
        <v>No</v>
      </c>
      <c r="G2222" s="15" t="str">
        <f>VLOOKUP(A2222,'Medical Examinations'!A2220:H4555,6,FALSE)</f>
        <v>No</v>
      </c>
      <c r="H2222" s="15">
        <f>VLOOKUP(A2222,'Medical Examinations'!A2220:H4555,7,FALSE)</f>
        <v>1</v>
      </c>
      <c r="I2222" s="15" t="str">
        <f>VLOOKUP(A2222,'Medical Examinations'!A2220:H4555,8,FALSE)</f>
        <v>No</v>
      </c>
      <c r="J2222" s="15" t="str">
        <f>VLOOKUP(A2222,'Medical Examinations'!A2220:J4555,9,FALSE)</f>
        <v>NORMAL WEIGHT</v>
      </c>
      <c r="K2222" s="15" t="str">
        <f>VLOOKUP(A2222,'Medical Examinations'!A2220:J4555,10,FALSE)</f>
        <v>NORMAL</v>
      </c>
      <c r="L2222" s="15" t="e">
        <f>VLOOKUP(A2222,'Hospitalisation Details'!A2220:J4563,10,FALSE)</f>
        <v>#N/A</v>
      </c>
      <c r="M2222" s="15" t="e">
        <f>VLOOKUP(A2222,'Hospitalisation Details'!A2220:I4563,6,FALSE)</f>
        <v>#N/A</v>
      </c>
      <c r="N2222" s="15" t="e">
        <f>VLOOKUP(A2222,'Hospitalisation Details'!A2220:I4563,7,FALSE)</f>
        <v>#N/A</v>
      </c>
      <c r="O2222" s="15" t="e">
        <f>VLOOKUP(A2222,'Hospitalisation Details'!A2220:I4563,8,FALSE)</f>
        <v>#N/A</v>
      </c>
      <c r="P2222" s="15" t="e">
        <f>VLOOKUP(A2222,'Hospitalisation Details'!A2220:I4563,9,FALSE)</f>
        <v>#N/A</v>
      </c>
      <c r="Q2222" s="15" t="e">
        <f>VLOOKUP(A2222,'Hospitalisation Details'!A2220:K4563,11,FALSE)</f>
        <v>#N/A</v>
      </c>
    </row>
    <row r="2223" spans="1:17" ht="15.6" x14ac:dyDescent="0.3">
      <c r="A2223" s="78" t="s">
        <v>137</v>
      </c>
      <c r="B2223" s="78" t="str">
        <f>VLOOKUP(A2223,'Customer Names'!A2221:C4556,3,FALSE)</f>
        <v>Cole</v>
      </c>
      <c r="C2223" s="91">
        <f>VLOOKUP(A2223,'Medical Examinations'!A2221:H4556,2,FALSE)</f>
        <v>36.85</v>
      </c>
      <c r="D2223" s="15">
        <f>VLOOKUP(A2223,'Medical Examinations'!A2221:H4556,3,FALSE)</f>
        <v>4.3600000000000003</v>
      </c>
      <c r="E2223" s="15" t="str">
        <f>VLOOKUP(A2223,'Medical Examinations'!A2221:H4556,4,FALSE)</f>
        <v>yes</v>
      </c>
      <c r="F2223" s="15" t="str">
        <f>VLOOKUP(A2223,'Medical Examinations'!A2221:H4556,5,FALSE)</f>
        <v>No</v>
      </c>
      <c r="G2223" s="15" t="str">
        <f>VLOOKUP(A2223,'Medical Examinations'!A2221:H4556,6,FALSE)</f>
        <v>No</v>
      </c>
      <c r="H2223" s="15">
        <f>VLOOKUP(A2223,'Medical Examinations'!A2221:H4556,7,FALSE)</f>
        <v>0</v>
      </c>
      <c r="I2223" s="15" t="str">
        <f>VLOOKUP(A2223,'Medical Examinations'!A2221:H4556,8,FALSE)</f>
        <v>No</v>
      </c>
      <c r="J2223" s="15" t="str">
        <f>VLOOKUP(A2223,'Medical Examinations'!A2221:J4556,9,FALSE)</f>
        <v>OBESITY</v>
      </c>
      <c r="K2223" s="15" t="str">
        <f>VLOOKUP(A2223,'Medical Examinations'!A2221:J4556,10,FALSE)</f>
        <v>NORMAL</v>
      </c>
      <c r="L2223" s="15" t="e">
        <f>VLOOKUP(A2223,'Hospitalisation Details'!A2221:J4564,10,FALSE)</f>
        <v>#N/A</v>
      </c>
      <c r="M2223" s="15" t="e">
        <f>VLOOKUP(A2223,'Hospitalisation Details'!A2221:I4564,6,FALSE)</f>
        <v>#N/A</v>
      </c>
      <c r="N2223" s="15" t="e">
        <f>VLOOKUP(A2223,'Hospitalisation Details'!A2221:I4564,7,FALSE)</f>
        <v>#N/A</v>
      </c>
      <c r="O2223" s="15" t="e">
        <f>VLOOKUP(A2223,'Hospitalisation Details'!A2221:I4564,8,FALSE)</f>
        <v>#N/A</v>
      </c>
      <c r="P2223" s="15" t="e">
        <f>VLOOKUP(A2223,'Hospitalisation Details'!A2221:I4564,9,FALSE)</f>
        <v>#N/A</v>
      </c>
      <c r="Q2223" s="15" t="e">
        <f>VLOOKUP(A2223,'Hospitalisation Details'!A2221:K4564,11,FALSE)</f>
        <v>#N/A</v>
      </c>
    </row>
    <row r="2224" spans="1:17" ht="15.6" x14ac:dyDescent="0.3">
      <c r="A2224" s="78" t="s">
        <v>136</v>
      </c>
      <c r="B2224" s="78" t="str">
        <f>VLOOKUP(A2224,'Customer Names'!A2222:C4557,3,FALSE)</f>
        <v>Matthew T.</v>
      </c>
      <c r="C2224" s="91">
        <f>VLOOKUP(A2224,'Medical Examinations'!A2222:H4557,2,FALSE)</f>
        <v>35.53</v>
      </c>
      <c r="D2224" s="15">
        <f>VLOOKUP(A2224,'Medical Examinations'!A2222:H4557,3,FALSE)</f>
        <v>4.55</v>
      </c>
      <c r="E2224" s="15" t="str">
        <f>VLOOKUP(A2224,'Medical Examinations'!A2222:H4557,4,FALSE)</f>
        <v>yes</v>
      </c>
      <c r="F2224" s="15" t="str">
        <f>VLOOKUP(A2224,'Medical Examinations'!A2222:H4557,5,FALSE)</f>
        <v>No</v>
      </c>
      <c r="G2224" s="15" t="str">
        <f>VLOOKUP(A2224,'Medical Examinations'!A2222:H4557,6,FALSE)</f>
        <v>No</v>
      </c>
      <c r="H2224" s="15">
        <f>VLOOKUP(A2224,'Medical Examinations'!A2222:H4557,7,FALSE)</f>
        <v>0</v>
      </c>
      <c r="I2224" s="15" t="str">
        <f>VLOOKUP(A2224,'Medical Examinations'!A2222:H4557,8,FALSE)</f>
        <v>No</v>
      </c>
      <c r="J2224" s="15" t="str">
        <f>VLOOKUP(A2224,'Medical Examinations'!A2222:J4557,9,FALSE)</f>
        <v>OBESITY</v>
      </c>
      <c r="K2224" s="15" t="str">
        <f>VLOOKUP(A2224,'Medical Examinations'!A2222:J4557,10,FALSE)</f>
        <v>NORMAL</v>
      </c>
      <c r="L2224" s="15" t="e">
        <f>VLOOKUP(A2224,'Hospitalisation Details'!A2222:J4565,10,FALSE)</f>
        <v>#N/A</v>
      </c>
      <c r="M2224" s="15" t="e">
        <f>VLOOKUP(A2224,'Hospitalisation Details'!A2222:I4565,6,FALSE)</f>
        <v>#N/A</v>
      </c>
      <c r="N2224" s="15" t="e">
        <f>VLOOKUP(A2224,'Hospitalisation Details'!A2222:I4565,7,FALSE)</f>
        <v>#N/A</v>
      </c>
      <c r="O2224" s="15" t="e">
        <f>VLOOKUP(A2224,'Hospitalisation Details'!A2222:I4565,8,FALSE)</f>
        <v>#N/A</v>
      </c>
      <c r="P2224" s="15" t="e">
        <f>VLOOKUP(A2224,'Hospitalisation Details'!A2222:I4565,9,FALSE)</f>
        <v>#N/A</v>
      </c>
      <c r="Q2224" s="15" t="e">
        <f>VLOOKUP(A2224,'Hospitalisation Details'!A2222:K4565,11,FALSE)</f>
        <v>#N/A</v>
      </c>
    </row>
    <row r="2225" spans="1:17" ht="15.6" x14ac:dyDescent="0.3">
      <c r="A2225" s="78" t="s">
        <v>135</v>
      </c>
      <c r="B2225" s="78" t="str">
        <f>VLOOKUP(A2225,'Customer Names'!A2223:C4558,3,FALSE)</f>
        <v>Zachary</v>
      </c>
      <c r="C2225" s="91">
        <f>VLOOKUP(A2225,'Medical Examinations'!A2223:H4558,2,FALSE)</f>
        <v>31.1</v>
      </c>
      <c r="D2225" s="15">
        <f>VLOOKUP(A2225,'Medical Examinations'!A2223:H4558,3,FALSE)</f>
        <v>4.37</v>
      </c>
      <c r="E2225" s="15" t="str">
        <f>VLOOKUP(A2225,'Medical Examinations'!A2223:H4558,4,FALSE)</f>
        <v>yes</v>
      </c>
      <c r="F2225" s="15" t="str">
        <f>VLOOKUP(A2225,'Medical Examinations'!A2223:H4558,5,FALSE)</f>
        <v>No</v>
      </c>
      <c r="G2225" s="15" t="str">
        <f>VLOOKUP(A2225,'Medical Examinations'!A2223:H4558,6,FALSE)</f>
        <v>No</v>
      </c>
      <c r="H2225" s="15">
        <f>VLOOKUP(A2225,'Medical Examinations'!A2223:H4558,7,FALSE)</f>
        <v>0</v>
      </c>
      <c r="I2225" s="15" t="str">
        <f>VLOOKUP(A2225,'Medical Examinations'!A2223:H4558,8,FALSE)</f>
        <v>No</v>
      </c>
      <c r="J2225" s="15" t="str">
        <f>VLOOKUP(A2225,'Medical Examinations'!A2223:J4558,9,FALSE)</f>
        <v>OBESITY</v>
      </c>
      <c r="K2225" s="15" t="str">
        <f>VLOOKUP(A2225,'Medical Examinations'!A2223:J4558,10,FALSE)</f>
        <v>NORMAL</v>
      </c>
      <c r="L2225" s="15" t="e">
        <f>VLOOKUP(A2225,'Hospitalisation Details'!A2223:J4566,10,FALSE)</f>
        <v>#N/A</v>
      </c>
      <c r="M2225" s="15" t="e">
        <f>VLOOKUP(A2225,'Hospitalisation Details'!A2223:I4566,6,FALSE)</f>
        <v>#N/A</v>
      </c>
      <c r="N2225" s="15" t="e">
        <f>VLOOKUP(A2225,'Hospitalisation Details'!A2223:I4566,7,FALSE)</f>
        <v>#N/A</v>
      </c>
      <c r="O2225" s="15" t="e">
        <f>VLOOKUP(A2225,'Hospitalisation Details'!A2223:I4566,8,FALSE)</f>
        <v>#N/A</v>
      </c>
      <c r="P2225" s="15" t="e">
        <f>VLOOKUP(A2225,'Hospitalisation Details'!A2223:I4566,9,FALSE)</f>
        <v>#N/A</v>
      </c>
      <c r="Q2225" s="15" t="e">
        <f>VLOOKUP(A2225,'Hospitalisation Details'!A2223:K4566,11,FALSE)</f>
        <v>#N/A</v>
      </c>
    </row>
    <row r="2226" spans="1:17" ht="15.6" x14ac:dyDescent="0.3">
      <c r="A2226" s="78" t="s">
        <v>134</v>
      </c>
      <c r="B2226" s="78" t="str">
        <f>VLOOKUP(A2226,'Customer Names'!A2224:C4559,3,FALSE)</f>
        <v>Matthew T.</v>
      </c>
      <c r="C2226" s="91">
        <f>VLOOKUP(A2226,'Medical Examinations'!A2224:H4559,2,FALSE)</f>
        <v>23.21</v>
      </c>
      <c r="D2226" s="15">
        <f>VLOOKUP(A2226,'Medical Examinations'!A2224:H4559,3,FALSE)</f>
        <v>5.24</v>
      </c>
      <c r="E2226" s="15" t="str">
        <f>VLOOKUP(A2226,'Medical Examinations'!A2224:H4559,4,FALSE)</f>
        <v>yes</v>
      </c>
      <c r="F2226" s="15" t="str">
        <f>VLOOKUP(A2226,'Medical Examinations'!A2224:H4559,5,FALSE)</f>
        <v>No</v>
      </c>
      <c r="G2226" s="15" t="str">
        <f>VLOOKUP(A2226,'Medical Examinations'!A2224:H4559,6,FALSE)</f>
        <v>No</v>
      </c>
      <c r="H2226" s="15">
        <f>VLOOKUP(A2226,'Medical Examinations'!A2224:H4559,7,FALSE)</f>
        <v>0</v>
      </c>
      <c r="I2226" s="15" t="str">
        <f>VLOOKUP(A2226,'Medical Examinations'!A2224:H4559,8,FALSE)</f>
        <v>No</v>
      </c>
      <c r="J2226" s="15" t="str">
        <f>VLOOKUP(A2226,'Medical Examinations'!A2224:J4559,9,FALSE)</f>
        <v>NORMAL WEIGHT</v>
      </c>
      <c r="K2226" s="15" t="str">
        <f>VLOOKUP(A2226,'Medical Examinations'!A2224:J4559,10,FALSE)</f>
        <v>NORMAL</v>
      </c>
      <c r="L2226" s="15" t="e">
        <f>VLOOKUP(A2226,'Hospitalisation Details'!A2224:J4567,10,FALSE)</f>
        <v>#N/A</v>
      </c>
      <c r="M2226" s="15" t="e">
        <f>VLOOKUP(A2226,'Hospitalisation Details'!A2224:I4567,6,FALSE)</f>
        <v>#N/A</v>
      </c>
      <c r="N2226" s="15" t="e">
        <f>VLOOKUP(A2226,'Hospitalisation Details'!A2224:I4567,7,FALSE)</f>
        <v>#N/A</v>
      </c>
      <c r="O2226" s="15" t="e">
        <f>VLOOKUP(A2226,'Hospitalisation Details'!A2224:I4567,8,FALSE)</f>
        <v>#N/A</v>
      </c>
      <c r="P2226" s="15" t="e">
        <f>VLOOKUP(A2226,'Hospitalisation Details'!A2224:I4567,9,FALSE)</f>
        <v>#N/A</v>
      </c>
      <c r="Q2226" s="15" t="e">
        <f>VLOOKUP(A2226,'Hospitalisation Details'!A2224:K4567,11,FALSE)</f>
        <v>#N/A</v>
      </c>
    </row>
    <row r="2227" spans="1:17" ht="15.6" x14ac:dyDescent="0.3">
      <c r="A2227" s="78" t="s">
        <v>133</v>
      </c>
      <c r="B2227" s="78" t="str">
        <f>VLOOKUP(A2227,'Customer Names'!A2225:C4560,3,FALSE)</f>
        <v>Pat</v>
      </c>
      <c r="C2227" s="91">
        <f>VLOOKUP(A2227,'Medical Examinations'!A2225:H4560,2,FALSE)</f>
        <v>18.36</v>
      </c>
      <c r="D2227" s="15">
        <f>VLOOKUP(A2227,'Medical Examinations'!A2225:H4560,3,FALSE)</f>
        <v>5.96</v>
      </c>
      <c r="E2227" s="15" t="str">
        <f>VLOOKUP(A2227,'Medical Examinations'!A2225:H4560,4,FALSE)</f>
        <v>No</v>
      </c>
      <c r="F2227" s="15" t="str">
        <f>VLOOKUP(A2227,'Medical Examinations'!A2225:H4560,5,FALSE)</f>
        <v>No</v>
      </c>
      <c r="G2227" s="15" t="str">
        <f>VLOOKUP(A2227,'Medical Examinations'!A2225:H4560,6,FALSE)</f>
        <v>No</v>
      </c>
      <c r="H2227" s="15">
        <f>VLOOKUP(A2227,'Medical Examinations'!A2225:H4560,7,FALSE)</f>
        <v>1</v>
      </c>
      <c r="I2227" s="15" t="str">
        <f>VLOOKUP(A2227,'Medical Examinations'!A2225:H4560,8,FALSE)</f>
        <v>No</v>
      </c>
      <c r="J2227" s="15" t="str">
        <f>VLOOKUP(A2227,'Medical Examinations'!A2225:J4560,9,FALSE)</f>
        <v>UNDERWEIGHT</v>
      </c>
      <c r="K2227" s="15" t="str">
        <f>VLOOKUP(A2227,'Medical Examinations'!A2225:J4560,10,FALSE)</f>
        <v>PREDIABETES</v>
      </c>
      <c r="L2227" s="15" t="e">
        <f>VLOOKUP(A2227,'Hospitalisation Details'!A2225:J4568,10,FALSE)</f>
        <v>#N/A</v>
      </c>
      <c r="M2227" s="15" t="e">
        <f>VLOOKUP(A2227,'Hospitalisation Details'!A2225:I4568,6,FALSE)</f>
        <v>#N/A</v>
      </c>
      <c r="N2227" s="15" t="e">
        <f>VLOOKUP(A2227,'Hospitalisation Details'!A2225:I4568,7,FALSE)</f>
        <v>#N/A</v>
      </c>
      <c r="O2227" s="15" t="e">
        <f>VLOOKUP(A2227,'Hospitalisation Details'!A2225:I4568,8,FALSE)</f>
        <v>#N/A</v>
      </c>
      <c r="P2227" s="15" t="e">
        <f>VLOOKUP(A2227,'Hospitalisation Details'!A2225:I4568,9,FALSE)</f>
        <v>#N/A</v>
      </c>
      <c r="Q2227" s="15" t="e">
        <f>VLOOKUP(A2227,'Hospitalisation Details'!A2225:K4568,11,FALSE)</f>
        <v>#N/A</v>
      </c>
    </row>
    <row r="2228" spans="1:17" ht="15.6" x14ac:dyDescent="0.3">
      <c r="A2228" s="78" t="s">
        <v>132</v>
      </c>
      <c r="B2228" s="78" t="str">
        <f>VLOOKUP(A2228,'Customer Names'!A2226:C4561,3,FALSE)</f>
        <v>Ashley</v>
      </c>
      <c r="C2228" s="91">
        <f>VLOOKUP(A2228,'Medical Examinations'!A2226:H4561,2,FALSE)</f>
        <v>15.92</v>
      </c>
      <c r="D2228" s="15">
        <f>VLOOKUP(A2228,'Medical Examinations'!A2226:H4561,3,FALSE)</f>
        <v>4.76</v>
      </c>
      <c r="E2228" s="15" t="str">
        <f>VLOOKUP(A2228,'Medical Examinations'!A2226:H4561,4,FALSE)</f>
        <v>yes</v>
      </c>
      <c r="F2228" s="15" t="str">
        <f>VLOOKUP(A2228,'Medical Examinations'!A2226:H4561,5,FALSE)</f>
        <v>No</v>
      </c>
      <c r="G2228" s="15" t="str">
        <f>VLOOKUP(A2228,'Medical Examinations'!A2226:H4561,6,FALSE)</f>
        <v>No</v>
      </c>
      <c r="H2228" s="15">
        <f>VLOOKUP(A2228,'Medical Examinations'!A2226:H4561,7,FALSE)</f>
        <v>1</v>
      </c>
      <c r="I2228" s="15" t="str">
        <f>VLOOKUP(A2228,'Medical Examinations'!A2226:H4561,8,FALSE)</f>
        <v>No</v>
      </c>
      <c r="J2228" s="15" t="str">
        <f>VLOOKUP(A2228,'Medical Examinations'!A2226:J4561,9,FALSE)</f>
        <v>UNDERWEIGHT</v>
      </c>
      <c r="K2228" s="15" t="str">
        <f>VLOOKUP(A2228,'Medical Examinations'!A2226:J4561,10,FALSE)</f>
        <v>NORMAL</v>
      </c>
      <c r="L2228" s="15" t="e">
        <f>VLOOKUP(A2228,'Hospitalisation Details'!A2226:J4569,10,FALSE)</f>
        <v>#N/A</v>
      </c>
      <c r="M2228" s="15" t="e">
        <f>VLOOKUP(A2228,'Hospitalisation Details'!A2226:I4569,6,FALSE)</f>
        <v>#N/A</v>
      </c>
      <c r="N2228" s="15" t="e">
        <f>VLOOKUP(A2228,'Hospitalisation Details'!A2226:I4569,7,FALSE)</f>
        <v>#N/A</v>
      </c>
      <c r="O2228" s="15" t="e">
        <f>VLOOKUP(A2228,'Hospitalisation Details'!A2226:I4569,8,FALSE)</f>
        <v>#N/A</v>
      </c>
      <c r="P2228" s="15" t="e">
        <f>VLOOKUP(A2228,'Hospitalisation Details'!A2226:I4569,9,FALSE)</f>
        <v>#N/A</v>
      </c>
      <c r="Q2228" s="15" t="e">
        <f>VLOOKUP(A2228,'Hospitalisation Details'!A2226:K4569,11,FALSE)</f>
        <v>#N/A</v>
      </c>
    </row>
    <row r="2229" spans="1:17" ht="15.6" x14ac:dyDescent="0.3">
      <c r="A2229" s="78" t="s">
        <v>131</v>
      </c>
      <c r="B2229" s="78" t="str">
        <f>VLOOKUP(A2229,'Customer Names'!A2227:C4562,3,FALSE)</f>
        <v>Elizabeth A.</v>
      </c>
      <c r="C2229" s="91">
        <f>VLOOKUP(A2229,'Medical Examinations'!A2227:H4562,2,FALSE)</f>
        <v>15.17</v>
      </c>
      <c r="D2229" s="15">
        <f>VLOOKUP(A2229,'Medical Examinations'!A2227:H4562,3,FALSE)</f>
        <v>4.3</v>
      </c>
      <c r="E2229" s="15" t="str">
        <f>VLOOKUP(A2229,'Medical Examinations'!A2227:H4562,4,FALSE)</f>
        <v>yes</v>
      </c>
      <c r="F2229" s="15" t="str">
        <f>VLOOKUP(A2229,'Medical Examinations'!A2227:H4562,5,FALSE)</f>
        <v>No</v>
      </c>
      <c r="G2229" s="15" t="str">
        <f>VLOOKUP(A2229,'Medical Examinations'!A2227:H4562,6,FALSE)</f>
        <v>Yes</v>
      </c>
      <c r="H2229" s="15">
        <f>VLOOKUP(A2229,'Medical Examinations'!A2227:H4562,7,FALSE)</f>
        <v>1</v>
      </c>
      <c r="I2229" s="15" t="str">
        <f>VLOOKUP(A2229,'Medical Examinations'!A2227:H4562,8,FALSE)</f>
        <v>No</v>
      </c>
      <c r="J2229" s="15" t="str">
        <f>VLOOKUP(A2229,'Medical Examinations'!A2227:J4562,9,FALSE)</f>
        <v>UNDERWEIGHT</v>
      </c>
      <c r="K2229" s="15" t="str">
        <f>VLOOKUP(A2229,'Medical Examinations'!A2227:J4562,10,FALSE)</f>
        <v>NORMAL</v>
      </c>
      <c r="L2229" s="15" t="e">
        <f>VLOOKUP(A2229,'Hospitalisation Details'!A2227:J4570,10,FALSE)</f>
        <v>#N/A</v>
      </c>
      <c r="M2229" s="15" t="e">
        <f>VLOOKUP(A2229,'Hospitalisation Details'!A2227:I4570,6,FALSE)</f>
        <v>#N/A</v>
      </c>
      <c r="N2229" s="15" t="e">
        <f>VLOOKUP(A2229,'Hospitalisation Details'!A2227:I4570,7,FALSE)</f>
        <v>#N/A</v>
      </c>
      <c r="O2229" s="15" t="e">
        <f>VLOOKUP(A2229,'Hospitalisation Details'!A2227:I4570,8,FALSE)</f>
        <v>#N/A</v>
      </c>
      <c r="P2229" s="15" t="e">
        <f>VLOOKUP(A2229,'Hospitalisation Details'!A2227:I4570,9,FALSE)</f>
        <v>#N/A</v>
      </c>
      <c r="Q2229" s="15" t="e">
        <f>VLOOKUP(A2229,'Hospitalisation Details'!A2227:K4570,11,FALSE)</f>
        <v>#N/A</v>
      </c>
    </row>
    <row r="2230" spans="1:17" ht="15.6" x14ac:dyDescent="0.3">
      <c r="A2230" s="78" t="s">
        <v>130</v>
      </c>
      <c r="B2230" s="78" t="str">
        <f>VLOOKUP(A2230,'Customer Names'!A2228:C4563,3,FALSE)</f>
        <v>Rebecca M.</v>
      </c>
      <c r="C2230" s="91">
        <f>VLOOKUP(A2230,'Medical Examinations'!A2228:H4563,2,FALSE)</f>
        <v>16.63</v>
      </c>
      <c r="D2230" s="15">
        <f>VLOOKUP(A2230,'Medical Examinations'!A2228:H4563,3,FALSE)</f>
        <v>4.5</v>
      </c>
      <c r="E2230" s="15" t="str">
        <f>VLOOKUP(A2230,'Medical Examinations'!A2228:H4563,4,FALSE)</f>
        <v>No</v>
      </c>
      <c r="F2230" s="15" t="str">
        <f>VLOOKUP(A2230,'Medical Examinations'!A2228:H4563,5,FALSE)</f>
        <v>No</v>
      </c>
      <c r="G2230" s="15" t="str">
        <f>VLOOKUP(A2230,'Medical Examinations'!A2228:H4563,6,FALSE)</f>
        <v>No</v>
      </c>
      <c r="H2230" s="15">
        <f>VLOOKUP(A2230,'Medical Examinations'!A2228:H4563,7,FALSE)</f>
        <v>1</v>
      </c>
      <c r="I2230" s="15" t="str">
        <f>VLOOKUP(A2230,'Medical Examinations'!A2228:H4563,8,FALSE)</f>
        <v>No</v>
      </c>
      <c r="J2230" s="15" t="str">
        <f>VLOOKUP(A2230,'Medical Examinations'!A2228:J4563,9,FALSE)</f>
        <v>UNDERWEIGHT</v>
      </c>
      <c r="K2230" s="15" t="str">
        <f>VLOOKUP(A2230,'Medical Examinations'!A2228:J4563,10,FALSE)</f>
        <v>NORMAL</v>
      </c>
      <c r="L2230" s="15" t="e">
        <f>VLOOKUP(A2230,'Hospitalisation Details'!A2228:J4571,10,FALSE)</f>
        <v>#N/A</v>
      </c>
      <c r="M2230" s="15" t="e">
        <f>VLOOKUP(A2230,'Hospitalisation Details'!A2228:I4571,6,FALSE)</f>
        <v>#N/A</v>
      </c>
      <c r="N2230" s="15" t="e">
        <f>VLOOKUP(A2230,'Hospitalisation Details'!A2228:I4571,7,FALSE)</f>
        <v>#N/A</v>
      </c>
      <c r="O2230" s="15" t="e">
        <f>VLOOKUP(A2230,'Hospitalisation Details'!A2228:I4571,8,FALSE)</f>
        <v>#N/A</v>
      </c>
      <c r="P2230" s="15" t="e">
        <f>VLOOKUP(A2230,'Hospitalisation Details'!A2228:I4571,9,FALSE)</f>
        <v>#N/A</v>
      </c>
      <c r="Q2230" s="15" t="e">
        <f>VLOOKUP(A2230,'Hospitalisation Details'!A2228:K4571,11,FALSE)</f>
        <v>#N/A</v>
      </c>
    </row>
    <row r="2231" spans="1:17" ht="15.6" x14ac:dyDescent="0.3">
      <c r="A2231" s="78" t="s">
        <v>129</v>
      </c>
      <c r="B2231" s="78" t="str">
        <f>VLOOKUP(A2231,'Customer Names'!A2229:C4564,3,FALSE)</f>
        <v>Ruth</v>
      </c>
      <c r="C2231" s="91">
        <f>VLOOKUP(A2231,'Medical Examinations'!A2229:H4564,2,FALSE)</f>
        <v>19.39</v>
      </c>
      <c r="D2231" s="15">
        <f>VLOOKUP(A2231,'Medical Examinations'!A2229:H4564,3,FALSE)</f>
        <v>5.59</v>
      </c>
      <c r="E2231" s="15" t="str">
        <f>VLOOKUP(A2231,'Medical Examinations'!A2229:H4564,4,FALSE)</f>
        <v>No</v>
      </c>
      <c r="F2231" s="15" t="str">
        <f>VLOOKUP(A2231,'Medical Examinations'!A2229:H4564,5,FALSE)</f>
        <v>No</v>
      </c>
      <c r="G2231" s="15" t="str">
        <f>VLOOKUP(A2231,'Medical Examinations'!A2229:H4564,6,FALSE)</f>
        <v>Yes</v>
      </c>
      <c r="H2231" s="15">
        <f>VLOOKUP(A2231,'Medical Examinations'!A2229:H4564,7,FALSE)</f>
        <v>1</v>
      </c>
      <c r="I2231" s="15" t="str">
        <f>VLOOKUP(A2231,'Medical Examinations'!A2229:H4564,8,FALSE)</f>
        <v>No</v>
      </c>
      <c r="J2231" s="15" t="str">
        <f>VLOOKUP(A2231,'Medical Examinations'!A2229:J4564,9,FALSE)</f>
        <v>NORMAL WEIGHT</v>
      </c>
      <c r="K2231" s="15" t="str">
        <f>VLOOKUP(A2231,'Medical Examinations'!A2229:J4564,10,FALSE)</f>
        <v>NORMAL</v>
      </c>
      <c r="L2231" s="15" t="e">
        <f>VLOOKUP(A2231,'Hospitalisation Details'!A2229:J4572,10,FALSE)</f>
        <v>#N/A</v>
      </c>
      <c r="M2231" s="15" t="e">
        <f>VLOOKUP(A2231,'Hospitalisation Details'!A2229:I4572,6,FALSE)</f>
        <v>#N/A</v>
      </c>
      <c r="N2231" s="15" t="e">
        <f>VLOOKUP(A2231,'Hospitalisation Details'!A2229:I4572,7,FALSE)</f>
        <v>#N/A</v>
      </c>
      <c r="O2231" s="15" t="e">
        <f>VLOOKUP(A2231,'Hospitalisation Details'!A2229:I4572,8,FALSE)</f>
        <v>#N/A</v>
      </c>
      <c r="P2231" s="15" t="e">
        <f>VLOOKUP(A2231,'Hospitalisation Details'!A2229:I4572,9,FALSE)</f>
        <v>#N/A</v>
      </c>
      <c r="Q2231" s="15" t="e">
        <f>VLOOKUP(A2231,'Hospitalisation Details'!A2229:K4572,11,FALSE)</f>
        <v>#N/A</v>
      </c>
    </row>
    <row r="2232" spans="1:17" ht="15.6" x14ac:dyDescent="0.3">
      <c r="A2232" s="78" t="s">
        <v>128</v>
      </c>
      <c r="B2232" s="78" t="str">
        <f>VLOOKUP(A2232,'Customer Names'!A2230:C4565,3,FALSE)</f>
        <v>Gregory S</v>
      </c>
      <c r="C2232" s="91">
        <f>VLOOKUP(A2232,'Medical Examinations'!A2230:H4565,2,FALSE)</f>
        <v>17.34</v>
      </c>
      <c r="D2232" s="15">
        <f>VLOOKUP(A2232,'Medical Examinations'!A2230:H4565,3,FALSE)</f>
        <v>6.29</v>
      </c>
      <c r="E2232" s="15" t="str">
        <f>VLOOKUP(A2232,'Medical Examinations'!A2230:H4565,4,FALSE)</f>
        <v>yes</v>
      </c>
      <c r="F2232" s="15" t="str">
        <f>VLOOKUP(A2232,'Medical Examinations'!A2230:H4565,5,FALSE)</f>
        <v>No</v>
      </c>
      <c r="G2232" s="15" t="str">
        <f>VLOOKUP(A2232,'Medical Examinations'!A2230:H4565,6,FALSE)</f>
        <v>Yes</v>
      </c>
      <c r="H2232" s="15">
        <f>VLOOKUP(A2232,'Medical Examinations'!A2230:H4565,7,FALSE)</f>
        <v>1</v>
      </c>
      <c r="I2232" s="15" t="str">
        <f>VLOOKUP(A2232,'Medical Examinations'!A2230:H4565,8,FALSE)</f>
        <v>No</v>
      </c>
      <c r="J2232" s="15" t="str">
        <f>VLOOKUP(A2232,'Medical Examinations'!A2230:J4565,9,FALSE)</f>
        <v>UNDERWEIGHT</v>
      </c>
      <c r="K2232" s="15" t="str">
        <f>VLOOKUP(A2232,'Medical Examinations'!A2230:J4565,10,FALSE)</f>
        <v>PREDIABETES</v>
      </c>
      <c r="L2232" s="15" t="e">
        <f>VLOOKUP(A2232,'Hospitalisation Details'!A2230:J4573,10,FALSE)</f>
        <v>#N/A</v>
      </c>
      <c r="M2232" s="15" t="e">
        <f>VLOOKUP(A2232,'Hospitalisation Details'!A2230:I4573,6,FALSE)</f>
        <v>#N/A</v>
      </c>
      <c r="N2232" s="15" t="e">
        <f>VLOOKUP(A2232,'Hospitalisation Details'!A2230:I4573,7,FALSE)</f>
        <v>#N/A</v>
      </c>
      <c r="O2232" s="15" t="e">
        <f>VLOOKUP(A2232,'Hospitalisation Details'!A2230:I4573,8,FALSE)</f>
        <v>#N/A</v>
      </c>
      <c r="P2232" s="15" t="e">
        <f>VLOOKUP(A2232,'Hospitalisation Details'!A2230:I4573,9,FALSE)</f>
        <v>#N/A</v>
      </c>
      <c r="Q2232" s="15" t="e">
        <f>VLOOKUP(A2232,'Hospitalisation Details'!A2230:K4573,11,FALSE)</f>
        <v>#N/A</v>
      </c>
    </row>
    <row r="2233" spans="1:17" ht="15.6" x14ac:dyDescent="0.3">
      <c r="A2233" s="78" t="s">
        <v>127</v>
      </c>
      <c r="B2233" s="78" t="str">
        <f>VLOOKUP(A2233,'Customer Names'!A2231:C4566,3,FALSE)</f>
        <v>Alexandra S</v>
      </c>
      <c r="C2233" s="91">
        <f>VLOOKUP(A2233,'Medical Examinations'!A2231:H4566,2,FALSE)</f>
        <v>17.940000000000001</v>
      </c>
      <c r="D2233" s="15">
        <f>VLOOKUP(A2233,'Medical Examinations'!A2231:H4566,3,FALSE)</f>
        <v>4.1900000000000004</v>
      </c>
      <c r="E2233" s="15" t="str">
        <f>VLOOKUP(A2233,'Medical Examinations'!A2231:H4566,4,FALSE)</f>
        <v>No</v>
      </c>
      <c r="F2233" s="15" t="str">
        <f>VLOOKUP(A2233,'Medical Examinations'!A2231:H4566,5,FALSE)</f>
        <v>yes</v>
      </c>
      <c r="G2233" s="15" t="str">
        <f>VLOOKUP(A2233,'Medical Examinations'!A2231:H4566,6,FALSE)</f>
        <v>No</v>
      </c>
      <c r="H2233" s="15">
        <f>VLOOKUP(A2233,'Medical Examinations'!A2231:H4566,7,FALSE)</f>
        <v>1</v>
      </c>
      <c r="I2233" s="15" t="str">
        <f>VLOOKUP(A2233,'Medical Examinations'!A2231:H4566,8,FALSE)</f>
        <v>No</v>
      </c>
      <c r="J2233" s="15" t="str">
        <f>VLOOKUP(A2233,'Medical Examinations'!A2231:J4566,9,FALSE)</f>
        <v>UNDERWEIGHT</v>
      </c>
      <c r="K2233" s="15" t="str">
        <f>VLOOKUP(A2233,'Medical Examinations'!A2231:J4566,10,FALSE)</f>
        <v>NORMAL</v>
      </c>
      <c r="L2233" s="15" t="e">
        <f>VLOOKUP(A2233,'Hospitalisation Details'!A2231:J4574,10,FALSE)</f>
        <v>#N/A</v>
      </c>
      <c r="M2233" s="15" t="e">
        <f>VLOOKUP(A2233,'Hospitalisation Details'!A2231:I4574,6,FALSE)</f>
        <v>#N/A</v>
      </c>
      <c r="N2233" s="15" t="e">
        <f>VLOOKUP(A2233,'Hospitalisation Details'!A2231:I4574,7,FALSE)</f>
        <v>#N/A</v>
      </c>
      <c r="O2233" s="15" t="e">
        <f>VLOOKUP(A2233,'Hospitalisation Details'!A2231:I4574,8,FALSE)</f>
        <v>#N/A</v>
      </c>
      <c r="P2233" s="15" t="e">
        <f>VLOOKUP(A2233,'Hospitalisation Details'!A2231:I4574,9,FALSE)</f>
        <v>#N/A</v>
      </c>
      <c r="Q2233" s="15" t="e">
        <f>VLOOKUP(A2233,'Hospitalisation Details'!A2231:K4574,11,FALSE)</f>
        <v>#N/A</v>
      </c>
    </row>
    <row r="2234" spans="1:17" ht="15.6" x14ac:dyDescent="0.3">
      <c r="A2234" s="78" t="s">
        <v>126</v>
      </c>
      <c r="B2234" s="78" t="str">
        <f>VLOOKUP(A2234,'Customer Names'!A2232:C4567,3,FALSE)</f>
        <v>Hillary</v>
      </c>
      <c r="C2234" s="91">
        <f>VLOOKUP(A2234,'Medical Examinations'!A2232:H4567,2,FALSE)</f>
        <v>16.670000000000002</v>
      </c>
      <c r="D2234" s="15">
        <f>VLOOKUP(A2234,'Medical Examinations'!A2232:H4567,3,FALSE)</f>
        <v>4.7</v>
      </c>
      <c r="E2234" s="15" t="str">
        <f>VLOOKUP(A2234,'Medical Examinations'!A2232:H4567,4,FALSE)</f>
        <v>yes</v>
      </c>
      <c r="F2234" s="15" t="str">
        <f>VLOOKUP(A2234,'Medical Examinations'!A2232:H4567,5,FALSE)</f>
        <v>No</v>
      </c>
      <c r="G2234" s="15" t="str">
        <f>VLOOKUP(A2234,'Medical Examinations'!A2232:H4567,6,FALSE)</f>
        <v>Yes</v>
      </c>
      <c r="H2234" s="15">
        <f>VLOOKUP(A2234,'Medical Examinations'!A2232:H4567,7,FALSE)</f>
        <v>1</v>
      </c>
      <c r="I2234" s="15" t="str">
        <f>VLOOKUP(A2234,'Medical Examinations'!A2232:H4567,8,FALSE)</f>
        <v>No</v>
      </c>
      <c r="J2234" s="15" t="str">
        <f>VLOOKUP(A2234,'Medical Examinations'!A2232:J4567,9,FALSE)</f>
        <v>UNDERWEIGHT</v>
      </c>
      <c r="K2234" s="15" t="str">
        <f>VLOOKUP(A2234,'Medical Examinations'!A2232:J4567,10,FALSE)</f>
        <v>NORMAL</v>
      </c>
      <c r="L2234" s="15" t="e">
        <f>VLOOKUP(A2234,'Hospitalisation Details'!A2232:J4575,10,FALSE)</f>
        <v>#N/A</v>
      </c>
      <c r="M2234" s="15" t="e">
        <f>VLOOKUP(A2234,'Hospitalisation Details'!A2232:I4575,6,FALSE)</f>
        <v>#N/A</v>
      </c>
      <c r="N2234" s="15" t="e">
        <f>VLOOKUP(A2234,'Hospitalisation Details'!A2232:I4575,7,FALSE)</f>
        <v>#N/A</v>
      </c>
      <c r="O2234" s="15" t="e">
        <f>VLOOKUP(A2234,'Hospitalisation Details'!A2232:I4575,8,FALSE)</f>
        <v>#N/A</v>
      </c>
      <c r="P2234" s="15" t="e">
        <f>VLOOKUP(A2234,'Hospitalisation Details'!A2232:I4575,9,FALSE)</f>
        <v>#N/A</v>
      </c>
      <c r="Q2234" s="15" t="e">
        <f>VLOOKUP(A2234,'Hospitalisation Details'!A2232:K4575,11,FALSE)</f>
        <v>#N/A</v>
      </c>
    </row>
    <row r="2235" spans="1:17" ht="15.6" x14ac:dyDescent="0.3">
      <c r="A2235" s="78" t="s">
        <v>125</v>
      </c>
      <c r="B2235" s="78" t="str">
        <f>VLOOKUP(A2235,'Customer Names'!A2233:C4568,3,FALSE)</f>
        <v>Amy K.</v>
      </c>
      <c r="C2235" s="91">
        <f>VLOOKUP(A2235,'Medical Examinations'!A2233:H4568,2,FALSE)</f>
        <v>20.58</v>
      </c>
      <c r="D2235" s="15">
        <f>VLOOKUP(A2235,'Medical Examinations'!A2233:H4568,3,FALSE)</f>
        <v>5.64</v>
      </c>
      <c r="E2235" s="15" t="str">
        <f>VLOOKUP(A2235,'Medical Examinations'!A2233:H4568,4,FALSE)</f>
        <v>yes</v>
      </c>
      <c r="F2235" s="15" t="str">
        <f>VLOOKUP(A2235,'Medical Examinations'!A2233:H4568,5,FALSE)</f>
        <v>No</v>
      </c>
      <c r="G2235" s="15" t="str">
        <f>VLOOKUP(A2235,'Medical Examinations'!A2233:H4568,6,FALSE)</f>
        <v>No</v>
      </c>
      <c r="H2235" s="15">
        <f>VLOOKUP(A2235,'Medical Examinations'!A2233:H4568,7,FALSE)</f>
        <v>0</v>
      </c>
      <c r="I2235" s="15" t="str">
        <f>VLOOKUP(A2235,'Medical Examinations'!A2233:H4568,8,FALSE)</f>
        <v>No</v>
      </c>
      <c r="J2235" s="15" t="str">
        <f>VLOOKUP(A2235,'Medical Examinations'!A2233:J4568,9,FALSE)</f>
        <v>NORMAL WEIGHT</v>
      </c>
      <c r="K2235" s="15" t="str">
        <f>VLOOKUP(A2235,'Medical Examinations'!A2233:J4568,10,FALSE)</f>
        <v>NORMAL</v>
      </c>
      <c r="L2235" s="15" t="e">
        <f>VLOOKUP(A2235,'Hospitalisation Details'!A2233:J4576,10,FALSE)</f>
        <v>#N/A</v>
      </c>
      <c r="M2235" s="15" t="e">
        <f>VLOOKUP(A2235,'Hospitalisation Details'!A2233:I4576,6,FALSE)</f>
        <v>#N/A</v>
      </c>
      <c r="N2235" s="15" t="e">
        <f>VLOOKUP(A2235,'Hospitalisation Details'!A2233:I4576,7,FALSE)</f>
        <v>#N/A</v>
      </c>
      <c r="O2235" s="15" t="e">
        <f>VLOOKUP(A2235,'Hospitalisation Details'!A2233:I4576,8,FALSE)</f>
        <v>#N/A</v>
      </c>
      <c r="P2235" s="15" t="e">
        <f>VLOOKUP(A2235,'Hospitalisation Details'!A2233:I4576,9,FALSE)</f>
        <v>#N/A</v>
      </c>
      <c r="Q2235" s="15" t="e">
        <f>VLOOKUP(A2235,'Hospitalisation Details'!A2233:K4576,11,FALSE)</f>
        <v>#N/A</v>
      </c>
    </row>
    <row r="2236" spans="1:17" ht="15.6" x14ac:dyDescent="0.3">
      <c r="A2236" s="78" t="s">
        <v>124</v>
      </c>
      <c r="B2236" s="78" t="str">
        <f>VLOOKUP(A2236,'Customer Names'!A2234:C4569,3,FALSE)</f>
        <v>Scott</v>
      </c>
      <c r="C2236" s="91">
        <f>VLOOKUP(A2236,'Medical Examinations'!A2234:H4569,2,FALSE)</f>
        <v>16.5</v>
      </c>
      <c r="D2236" s="15">
        <f>VLOOKUP(A2236,'Medical Examinations'!A2234:H4569,3,FALSE)</f>
        <v>4.1100000000000003</v>
      </c>
      <c r="E2236" s="15" t="str">
        <f>VLOOKUP(A2236,'Medical Examinations'!A2234:H4569,4,FALSE)</f>
        <v>yes</v>
      </c>
      <c r="F2236" s="15" t="str">
        <f>VLOOKUP(A2236,'Medical Examinations'!A2234:H4569,5,FALSE)</f>
        <v>No</v>
      </c>
      <c r="G2236" s="15" t="str">
        <f>VLOOKUP(A2236,'Medical Examinations'!A2234:H4569,6,FALSE)</f>
        <v>No</v>
      </c>
      <c r="H2236" s="15">
        <f>VLOOKUP(A2236,'Medical Examinations'!A2234:H4569,7,FALSE)</f>
        <v>0</v>
      </c>
      <c r="I2236" s="15" t="str">
        <f>VLOOKUP(A2236,'Medical Examinations'!A2234:H4569,8,FALSE)</f>
        <v>No</v>
      </c>
      <c r="J2236" s="15" t="str">
        <f>VLOOKUP(A2236,'Medical Examinations'!A2234:J4569,9,FALSE)</f>
        <v>UNDERWEIGHT</v>
      </c>
      <c r="K2236" s="15" t="str">
        <f>VLOOKUP(A2236,'Medical Examinations'!A2234:J4569,10,FALSE)</f>
        <v>NORMAL</v>
      </c>
      <c r="L2236" s="15" t="e">
        <f>VLOOKUP(A2236,'Hospitalisation Details'!A2234:J4577,10,FALSE)</f>
        <v>#N/A</v>
      </c>
      <c r="M2236" s="15" t="e">
        <f>VLOOKUP(A2236,'Hospitalisation Details'!A2234:I4577,6,FALSE)</f>
        <v>#N/A</v>
      </c>
      <c r="N2236" s="15" t="e">
        <f>VLOOKUP(A2236,'Hospitalisation Details'!A2234:I4577,7,FALSE)</f>
        <v>#N/A</v>
      </c>
      <c r="O2236" s="15" t="e">
        <f>VLOOKUP(A2236,'Hospitalisation Details'!A2234:I4577,8,FALSE)</f>
        <v>#N/A</v>
      </c>
      <c r="P2236" s="15" t="e">
        <f>VLOOKUP(A2236,'Hospitalisation Details'!A2234:I4577,9,FALSE)</f>
        <v>#N/A</v>
      </c>
      <c r="Q2236" s="15" t="e">
        <f>VLOOKUP(A2236,'Hospitalisation Details'!A2234:K4577,11,FALSE)</f>
        <v>#N/A</v>
      </c>
    </row>
    <row r="2237" spans="1:17" ht="15.6" x14ac:dyDescent="0.3">
      <c r="A2237" s="78" t="s">
        <v>123</v>
      </c>
      <c r="B2237" s="78" t="str">
        <f>VLOOKUP(A2237,'Customer Names'!A2235:C4570,3,FALSE)</f>
        <v>John</v>
      </c>
      <c r="C2237" s="91">
        <f>VLOOKUP(A2237,'Medical Examinations'!A2235:H4570,2,FALSE)</f>
        <v>15.41</v>
      </c>
      <c r="D2237" s="15">
        <f>VLOOKUP(A2237,'Medical Examinations'!A2235:H4570,3,FALSE)</f>
        <v>5.43</v>
      </c>
      <c r="E2237" s="15" t="str">
        <f>VLOOKUP(A2237,'Medical Examinations'!A2235:H4570,4,FALSE)</f>
        <v>yes</v>
      </c>
      <c r="F2237" s="15" t="str">
        <f>VLOOKUP(A2237,'Medical Examinations'!A2235:H4570,5,FALSE)</f>
        <v>No</v>
      </c>
      <c r="G2237" s="15" t="str">
        <f>VLOOKUP(A2237,'Medical Examinations'!A2235:H4570,6,FALSE)</f>
        <v>Yes</v>
      </c>
      <c r="H2237" s="15">
        <f>VLOOKUP(A2237,'Medical Examinations'!A2235:H4570,7,FALSE)</f>
        <v>1</v>
      </c>
      <c r="I2237" s="15" t="str">
        <f>VLOOKUP(A2237,'Medical Examinations'!A2235:H4570,8,FALSE)</f>
        <v>No</v>
      </c>
      <c r="J2237" s="15" t="str">
        <f>VLOOKUP(A2237,'Medical Examinations'!A2235:J4570,9,FALSE)</f>
        <v>UNDERWEIGHT</v>
      </c>
      <c r="K2237" s="15" t="str">
        <f>VLOOKUP(A2237,'Medical Examinations'!A2235:J4570,10,FALSE)</f>
        <v>NORMAL</v>
      </c>
      <c r="L2237" s="15" t="e">
        <f>VLOOKUP(A2237,'Hospitalisation Details'!A2235:J4578,10,FALSE)</f>
        <v>#N/A</v>
      </c>
      <c r="M2237" s="15" t="e">
        <f>VLOOKUP(A2237,'Hospitalisation Details'!A2235:I4578,6,FALSE)</f>
        <v>#N/A</v>
      </c>
      <c r="N2237" s="15" t="e">
        <f>VLOOKUP(A2237,'Hospitalisation Details'!A2235:I4578,7,FALSE)</f>
        <v>#N/A</v>
      </c>
      <c r="O2237" s="15" t="e">
        <f>VLOOKUP(A2237,'Hospitalisation Details'!A2235:I4578,8,FALSE)</f>
        <v>#N/A</v>
      </c>
      <c r="P2237" s="15" t="e">
        <f>VLOOKUP(A2237,'Hospitalisation Details'!A2235:I4578,9,FALSE)</f>
        <v>#N/A</v>
      </c>
      <c r="Q2237" s="15" t="e">
        <f>VLOOKUP(A2237,'Hospitalisation Details'!A2235:K4578,11,FALSE)</f>
        <v>#N/A</v>
      </c>
    </row>
    <row r="2238" spans="1:17" ht="15.6" x14ac:dyDescent="0.3">
      <c r="A2238" s="78" t="s">
        <v>122</v>
      </c>
      <c r="B2238" s="78" t="str">
        <f>VLOOKUP(A2238,'Customer Names'!A2236:C4571,3,FALSE)</f>
        <v>Maaikel</v>
      </c>
      <c r="C2238" s="91">
        <f>VLOOKUP(A2238,'Medical Examinations'!A2236:H4571,2,FALSE)</f>
        <v>24.59</v>
      </c>
      <c r="D2238" s="15">
        <f>VLOOKUP(A2238,'Medical Examinations'!A2236:H4571,3,FALSE)</f>
        <v>4.38</v>
      </c>
      <c r="E2238" s="15" t="str">
        <f>VLOOKUP(A2238,'Medical Examinations'!A2236:H4571,4,FALSE)</f>
        <v>No</v>
      </c>
      <c r="F2238" s="15" t="str">
        <f>VLOOKUP(A2238,'Medical Examinations'!A2236:H4571,5,FALSE)</f>
        <v>No</v>
      </c>
      <c r="G2238" s="15" t="str">
        <f>VLOOKUP(A2238,'Medical Examinations'!A2236:H4571,6,FALSE)</f>
        <v>No</v>
      </c>
      <c r="H2238" s="15">
        <f>VLOOKUP(A2238,'Medical Examinations'!A2236:H4571,7,FALSE)</f>
        <v>1</v>
      </c>
      <c r="I2238" s="15" t="str">
        <f>VLOOKUP(A2238,'Medical Examinations'!A2236:H4571,8,FALSE)</f>
        <v>No</v>
      </c>
      <c r="J2238" s="15" t="str">
        <f>VLOOKUP(A2238,'Medical Examinations'!A2236:J4571,9,FALSE)</f>
        <v>NORMAL WEIGHT</v>
      </c>
      <c r="K2238" s="15" t="str">
        <f>VLOOKUP(A2238,'Medical Examinations'!A2236:J4571,10,FALSE)</f>
        <v>NORMAL</v>
      </c>
      <c r="L2238" s="15" t="e">
        <f>VLOOKUP(A2238,'Hospitalisation Details'!A2236:J4579,10,FALSE)</f>
        <v>#N/A</v>
      </c>
      <c r="M2238" s="15" t="e">
        <f>VLOOKUP(A2238,'Hospitalisation Details'!A2236:I4579,6,FALSE)</f>
        <v>#N/A</v>
      </c>
      <c r="N2238" s="15" t="e">
        <f>VLOOKUP(A2238,'Hospitalisation Details'!A2236:I4579,7,FALSE)</f>
        <v>#N/A</v>
      </c>
      <c r="O2238" s="15" t="e">
        <f>VLOOKUP(A2238,'Hospitalisation Details'!A2236:I4579,8,FALSE)</f>
        <v>#N/A</v>
      </c>
      <c r="P2238" s="15" t="e">
        <f>VLOOKUP(A2238,'Hospitalisation Details'!A2236:I4579,9,FALSE)</f>
        <v>#N/A</v>
      </c>
      <c r="Q2238" s="15" t="e">
        <f>VLOOKUP(A2238,'Hospitalisation Details'!A2236:K4579,11,FALSE)</f>
        <v>#N/A</v>
      </c>
    </row>
    <row r="2239" spans="1:17" ht="15.6" x14ac:dyDescent="0.3">
      <c r="A2239" s="78" t="s">
        <v>121</v>
      </c>
      <c r="B2239" s="78" t="str">
        <f>VLOOKUP(A2239,'Customer Names'!A2237:C4572,3,FALSE)</f>
        <v>Daniel C</v>
      </c>
      <c r="C2239" s="91">
        <f>VLOOKUP(A2239,'Medical Examinations'!A2237:H4572,2,FALSE)</f>
        <v>33.33</v>
      </c>
      <c r="D2239" s="15">
        <f>VLOOKUP(A2239,'Medical Examinations'!A2237:H4572,3,FALSE)</f>
        <v>9.7899999999999991</v>
      </c>
      <c r="E2239" s="15" t="str">
        <f>VLOOKUP(A2239,'Medical Examinations'!A2237:H4572,4,FALSE)</f>
        <v>No</v>
      </c>
      <c r="F2239" s="15" t="str">
        <f>VLOOKUP(A2239,'Medical Examinations'!A2237:H4572,5,FALSE)</f>
        <v>No</v>
      </c>
      <c r="G2239" s="15" t="str">
        <f>VLOOKUP(A2239,'Medical Examinations'!A2237:H4572,6,FALSE)</f>
        <v>No</v>
      </c>
      <c r="H2239" s="15">
        <f>VLOOKUP(A2239,'Medical Examinations'!A2237:H4572,7,FALSE)</f>
        <v>0</v>
      </c>
      <c r="I2239" s="15" t="str">
        <f>VLOOKUP(A2239,'Medical Examinations'!A2237:H4572,8,FALSE)</f>
        <v>No</v>
      </c>
      <c r="J2239" s="15" t="str">
        <f>VLOOKUP(A2239,'Medical Examinations'!A2237:J4572,9,FALSE)</f>
        <v>OBESITY</v>
      </c>
      <c r="K2239" s="15" t="str">
        <f>VLOOKUP(A2239,'Medical Examinations'!A2237:J4572,10,FALSE)</f>
        <v>DIABETES</v>
      </c>
      <c r="L2239" s="15" t="e">
        <f>VLOOKUP(A2239,'Hospitalisation Details'!A2237:J4580,10,FALSE)</f>
        <v>#N/A</v>
      </c>
      <c r="M2239" s="15" t="e">
        <f>VLOOKUP(A2239,'Hospitalisation Details'!A2237:I4580,6,FALSE)</f>
        <v>#N/A</v>
      </c>
      <c r="N2239" s="15" t="e">
        <f>VLOOKUP(A2239,'Hospitalisation Details'!A2237:I4580,7,FALSE)</f>
        <v>#N/A</v>
      </c>
      <c r="O2239" s="15" t="e">
        <f>VLOOKUP(A2239,'Hospitalisation Details'!A2237:I4580,8,FALSE)</f>
        <v>#N/A</v>
      </c>
      <c r="P2239" s="15" t="e">
        <f>VLOOKUP(A2239,'Hospitalisation Details'!A2237:I4580,9,FALSE)</f>
        <v>#N/A</v>
      </c>
      <c r="Q2239" s="15" t="e">
        <f>VLOOKUP(A2239,'Hospitalisation Details'!A2237:K4580,11,FALSE)</f>
        <v>#N/A</v>
      </c>
    </row>
    <row r="2240" spans="1:17" ht="15.6" x14ac:dyDescent="0.3">
      <c r="A2240" s="78" t="s">
        <v>120</v>
      </c>
      <c r="B2240" s="78" t="str">
        <f>VLOOKUP(A2240,'Customer Names'!A2238:C4573,3,FALSE)</f>
        <v>Christopher S.</v>
      </c>
      <c r="C2240" s="91">
        <f>VLOOKUP(A2240,'Medical Examinations'!A2238:H4573,2,FALSE)</f>
        <v>18.5</v>
      </c>
      <c r="D2240" s="15">
        <f>VLOOKUP(A2240,'Medical Examinations'!A2238:H4573,3,FALSE)</f>
        <v>11.84</v>
      </c>
      <c r="E2240" s="15" t="str">
        <f>VLOOKUP(A2240,'Medical Examinations'!A2238:H4573,4,FALSE)</f>
        <v>No</v>
      </c>
      <c r="F2240" s="15" t="str">
        <f>VLOOKUP(A2240,'Medical Examinations'!A2238:H4573,5,FALSE)</f>
        <v>No</v>
      </c>
      <c r="G2240" s="15" t="str">
        <f>VLOOKUP(A2240,'Medical Examinations'!A2238:H4573,6,FALSE)</f>
        <v>No</v>
      </c>
      <c r="H2240" s="15">
        <f>VLOOKUP(A2240,'Medical Examinations'!A2238:H4573,7,FALSE)</f>
        <v>0</v>
      </c>
      <c r="I2240" s="15" t="str">
        <f>VLOOKUP(A2240,'Medical Examinations'!A2238:H4573,8,FALSE)</f>
        <v>No</v>
      </c>
      <c r="J2240" s="15" t="str">
        <f>VLOOKUP(A2240,'Medical Examinations'!A2238:J4573,9,FALSE)</f>
        <v>NORMAL WEIGHT</v>
      </c>
      <c r="K2240" s="15" t="str">
        <f>VLOOKUP(A2240,'Medical Examinations'!A2238:J4573,10,FALSE)</f>
        <v>DIABETES</v>
      </c>
      <c r="L2240" s="15" t="e">
        <f>VLOOKUP(A2240,'Hospitalisation Details'!A2238:J4581,10,FALSE)</f>
        <v>#N/A</v>
      </c>
      <c r="M2240" s="15" t="e">
        <f>VLOOKUP(A2240,'Hospitalisation Details'!A2238:I4581,6,FALSE)</f>
        <v>#N/A</v>
      </c>
      <c r="N2240" s="15" t="e">
        <f>VLOOKUP(A2240,'Hospitalisation Details'!A2238:I4581,7,FALSE)</f>
        <v>#N/A</v>
      </c>
      <c r="O2240" s="15" t="e">
        <f>VLOOKUP(A2240,'Hospitalisation Details'!A2238:I4581,8,FALSE)</f>
        <v>#N/A</v>
      </c>
      <c r="P2240" s="15" t="e">
        <f>VLOOKUP(A2240,'Hospitalisation Details'!A2238:I4581,9,FALSE)</f>
        <v>#N/A</v>
      </c>
      <c r="Q2240" s="15" t="e">
        <f>VLOOKUP(A2240,'Hospitalisation Details'!A2238:K4581,11,FALSE)</f>
        <v>#N/A</v>
      </c>
    </row>
    <row r="2241" spans="1:17" ht="15.6" x14ac:dyDescent="0.3">
      <c r="A2241" s="78" t="s">
        <v>119</v>
      </c>
      <c r="B2241" s="78" t="str">
        <f>VLOOKUP(A2241,'Customer Names'!A2239:C4574,3,FALSE)</f>
        <v>William R</v>
      </c>
      <c r="C2241" s="91">
        <f>VLOOKUP(A2241,'Medical Examinations'!A2239:H4574,2,FALSE)</f>
        <v>18.579999999999998</v>
      </c>
      <c r="D2241" s="15">
        <f>VLOOKUP(A2241,'Medical Examinations'!A2239:H4574,3,FALSE)</f>
        <v>6.22</v>
      </c>
      <c r="E2241" s="15" t="str">
        <f>VLOOKUP(A2241,'Medical Examinations'!A2239:H4574,4,FALSE)</f>
        <v>No</v>
      </c>
      <c r="F2241" s="15" t="str">
        <f>VLOOKUP(A2241,'Medical Examinations'!A2239:H4574,5,FALSE)</f>
        <v>No</v>
      </c>
      <c r="G2241" s="15" t="str">
        <f>VLOOKUP(A2241,'Medical Examinations'!A2239:H4574,6,FALSE)</f>
        <v>No</v>
      </c>
      <c r="H2241" s="15">
        <f>VLOOKUP(A2241,'Medical Examinations'!A2239:H4574,7,FALSE)</f>
        <v>0</v>
      </c>
      <c r="I2241" s="15" t="str">
        <f>VLOOKUP(A2241,'Medical Examinations'!A2239:H4574,8,FALSE)</f>
        <v>No</v>
      </c>
      <c r="J2241" s="15" t="str">
        <f>VLOOKUP(A2241,'Medical Examinations'!A2239:J4574,9,FALSE)</f>
        <v>NORMAL WEIGHT</v>
      </c>
      <c r="K2241" s="15" t="str">
        <f>VLOOKUP(A2241,'Medical Examinations'!A2239:J4574,10,FALSE)</f>
        <v>PREDIABETES</v>
      </c>
      <c r="L2241" s="15" t="e">
        <f>VLOOKUP(A2241,'Hospitalisation Details'!A2239:J4582,10,FALSE)</f>
        <v>#N/A</v>
      </c>
      <c r="M2241" s="15" t="e">
        <f>VLOOKUP(A2241,'Hospitalisation Details'!A2239:I4582,6,FALSE)</f>
        <v>#N/A</v>
      </c>
      <c r="N2241" s="15" t="e">
        <f>VLOOKUP(A2241,'Hospitalisation Details'!A2239:I4582,7,FALSE)</f>
        <v>#N/A</v>
      </c>
      <c r="O2241" s="15" t="e">
        <f>VLOOKUP(A2241,'Hospitalisation Details'!A2239:I4582,8,FALSE)</f>
        <v>#N/A</v>
      </c>
      <c r="P2241" s="15" t="e">
        <f>VLOOKUP(A2241,'Hospitalisation Details'!A2239:I4582,9,FALSE)</f>
        <v>#N/A</v>
      </c>
      <c r="Q2241" s="15" t="e">
        <f>VLOOKUP(A2241,'Hospitalisation Details'!A2239:K4582,11,FALSE)</f>
        <v>#N/A</v>
      </c>
    </row>
    <row r="2242" spans="1:17" ht="15.6" x14ac:dyDescent="0.3">
      <c r="A2242" s="78" t="s">
        <v>118</v>
      </c>
      <c r="B2242" s="78" t="str">
        <f>VLOOKUP(A2242,'Customer Names'!A2240:C4575,3,FALSE)</f>
        <v>Lyndsy</v>
      </c>
      <c r="C2242" s="91">
        <f>VLOOKUP(A2242,'Medical Examinations'!A2240:H4575,2,FALSE)</f>
        <v>16.64</v>
      </c>
      <c r="D2242" s="15">
        <f>VLOOKUP(A2242,'Medical Examinations'!A2240:H4575,3,FALSE)</f>
        <v>10.01</v>
      </c>
      <c r="E2242" s="15" t="str">
        <f>VLOOKUP(A2242,'Medical Examinations'!A2240:H4575,4,FALSE)</f>
        <v>No</v>
      </c>
      <c r="F2242" s="15" t="str">
        <f>VLOOKUP(A2242,'Medical Examinations'!A2240:H4575,5,FALSE)</f>
        <v>No</v>
      </c>
      <c r="G2242" s="15" t="str">
        <f>VLOOKUP(A2242,'Medical Examinations'!A2240:H4575,6,FALSE)</f>
        <v>No</v>
      </c>
      <c r="H2242" s="15">
        <f>VLOOKUP(A2242,'Medical Examinations'!A2240:H4575,7,FALSE)</f>
        <v>0</v>
      </c>
      <c r="I2242" s="15" t="str">
        <f>VLOOKUP(A2242,'Medical Examinations'!A2240:H4575,8,FALSE)</f>
        <v>No</v>
      </c>
      <c r="J2242" s="15" t="str">
        <f>VLOOKUP(A2242,'Medical Examinations'!A2240:J4575,9,FALSE)</f>
        <v>UNDERWEIGHT</v>
      </c>
      <c r="K2242" s="15" t="str">
        <f>VLOOKUP(A2242,'Medical Examinations'!A2240:J4575,10,FALSE)</f>
        <v>DIABETES</v>
      </c>
      <c r="L2242" s="15" t="e">
        <f>VLOOKUP(A2242,'Hospitalisation Details'!A2240:J4583,10,FALSE)</f>
        <v>#N/A</v>
      </c>
      <c r="M2242" s="15" t="e">
        <f>VLOOKUP(A2242,'Hospitalisation Details'!A2240:I4583,6,FALSE)</f>
        <v>#N/A</v>
      </c>
      <c r="N2242" s="15" t="e">
        <f>VLOOKUP(A2242,'Hospitalisation Details'!A2240:I4583,7,FALSE)</f>
        <v>#N/A</v>
      </c>
      <c r="O2242" s="15" t="e">
        <f>VLOOKUP(A2242,'Hospitalisation Details'!A2240:I4583,8,FALSE)</f>
        <v>#N/A</v>
      </c>
      <c r="P2242" s="15" t="e">
        <f>VLOOKUP(A2242,'Hospitalisation Details'!A2240:I4583,9,FALSE)</f>
        <v>#N/A</v>
      </c>
      <c r="Q2242" s="15" t="e">
        <f>VLOOKUP(A2242,'Hospitalisation Details'!A2240:K4583,11,FALSE)</f>
        <v>#N/A</v>
      </c>
    </row>
    <row r="2243" spans="1:17" ht="15.6" x14ac:dyDescent="0.3">
      <c r="A2243" s="78" t="s">
        <v>117</v>
      </c>
      <c r="B2243" s="78" t="str">
        <f>VLOOKUP(A2243,'Customer Names'!A2241:C4576,3,FALSE)</f>
        <v>Jessica</v>
      </c>
      <c r="C2243" s="91">
        <f>VLOOKUP(A2243,'Medical Examinations'!A2241:H4576,2,FALSE)</f>
        <v>19.329999999999998</v>
      </c>
      <c r="D2243" s="15">
        <f>VLOOKUP(A2243,'Medical Examinations'!A2241:H4576,3,FALSE)</f>
        <v>4.32</v>
      </c>
      <c r="E2243" s="15" t="str">
        <f>VLOOKUP(A2243,'Medical Examinations'!A2241:H4576,4,FALSE)</f>
        <v>No</v>
      </c>
      <c r="F2243" s="15" t="str">
        <f>VLOOKUP(A2243,'Medical Examinations'!A2241:H4576,5,FALSE)</f>
        <v>No</v>
      </c>
      <c r="G2243" s="15" t="str">
        <f>VLOOKUP(A2243,'Medical Examinations'!A2241:H4576,6,FALSE)</f>
        <v>No</v>
      </c>
      <c r="H2243" s="15">
        <f>VLOOKUP(A2243,'Medical Examinations'!A2241:H4576,7,FALSE)</f>
        <v>1</v>
      </c>
      <c r="I2243" s="15" t="str">
        <f>VLOOKUP(A2243,'Medical Examinations'!A2241:H4576,8,FALSE)</f>
        <v>No</v>
      </c>
      <c r="J2243" s="15" t="str">
        <f>VLOOKUP(A2243,'Medical Examinations'!A2241:J4576,9,FALSE)</f>
        <v>NORMAL WEIGHT</v>
      </c>
      <c r="K2243" s="15" t="str">
        <f>VLOOKUP(A2243,'Medical Examinations'!A2241:J4576,10,FALSE)</f>
        <v>NORMAL</v>
      </c>
      <c r="L2243" s="15" t="e">
        <f>VLOOKUP(A2243,'Hospitalisation Details'!A2241:J4584,10,FALSE)</f>
        <v>#N/A</v>
      </c>
      <c r="M2243" s="15" t="e">
        <f>VLOOKUP(A2243,'Hospitalisation Details'!A2241:I4584,6,FALSE)</f>
        <v>#N/A</v>
      </c>
      <c r="N2243" s="15" t="e">
        <f>VLOOKUP(A2243,'Hospitalisation Details'!A2241:I4584,7,FALSE)</f>
        <v>#N/A</v>
      </c>
      <c r="O2243" s="15" t="e">
        <f>VLOOKUP(A2243,'Hospitalisation Details'!A2241:I4584,8,FALSE)</f>
        <v>#N/A</v>
      </c>
      <c r="P2243" s="15" t="e">
        <f>VLOOKUP(A2243,'Hospitalisation Details'!A2241:I4584,9,FALSE)</f>
        <v>#N/A</v>
      </c>
      <c r="Q2243" s="15" t="e">
        <f>VLOOKUP(A2243,'Hospitalisation Details'!A2241:K4584,11,FALSE)</f>
        <v>#N/A</v>
      </c>
    </row>
    <row r="2244" spans="1:17" ht="15.6" x14ac:dyDescent="0.3">
      <c r="A2244" s="78" t="s">
        <v>116</v>
      </c>
      <c r="B2244" s="78" t="str">
        <f>VLOOKUP(A2244,'Customer Names'!A2242:C4577,3,FALSE)</f>
        <v>Anna</v>
      </c>
      <c r="C2244" s="91">
        <f>VLOOKUP(A2244,'Medical Examinations'!A2242:H4577,2,FALSE)</f>
        <v>21.26</v>
      </c>
      <c r="D2244" s="15">
        <f>VLOOKUP(A2244,'Medical Examinations'!A2242:H4577,3,FALSE)</f>
        <v>5.65</v>
      </c>
      <c r="E2244" s="15" t="str">
        <f>VLOOKUP(A2244,'Medical Examinations'!A2242:H4577,4,FALSE)</f>
        <v>yes</v>
      </c>
      <c r="F2244" s="15" t="str">
        <f>VLOOKUP(A2244,'Medical Examinations'!A2242:H4577,5,FALSE)</f>
        <v>No</v>
      </c>
      <c r="G2244" s="15" t="str">
        <f>VLOOKUP(A2244,'Medical Examinations'!A2242:H4577,6,FALSE)</f>
        <v>Yes</v>
      </c>
      <c r="H2244" s="15">
        <f>VLOOKUP(A2244,'Medical Examinations'!A2242:H4577,7,FALSE)</f>
        <v>1</v>
      </c>
      <c r="I2244" s="15" t="str">
        <f>VLOOKUP(A2244,'Medical Examinations'!A2242:H4577,8,FALSE)</f>
        <v>No</v>
      </c>
      <c r="J2244" s="15" t="str">
        <f>VLOOKUP(A2244,'Medical Examinations'!A2242:J4577,9,FALSE)</f>
        <v>NORMAL WEIGHT</v>
      </c>
      <c r="K2244" s="15" t="str">
        <f>VLOOKUP(A2244,'Medical Examinations'!A2242:J4577,10,FALSE)</f>
        <v>NORMAL</v>
      </c>
      <c r="L2244" s="15" t="e">
        <f>VLOOKUP(A2244,'Hospitalisation Details'!A2242:J4585,10,FALSE)</f>
        <v>#N/A</v>
      </c>
      <c r="M2244" s="15" t="e">
        <f>VLOOKUP(A2244,'Hospitalisation Details'!A2242:I4585,6,FALSE)</f>
        <v>#N/A</v>
      </c>
      <c r="N2244" s="15" t="e">
        <f>VLOOKUP(A2244,'Hospitalisation Details'!A2242:I4585,7,FALSE)</f>
        <v>#N/A</v>
      </c>
      <c r="O2244" s="15" t="e">
        <f>VLOOKUP(A2244,'Hospitalisation Details'!A2242:I4585,8,FALSE)</f>
        <v>#N/A</v>
      </c>
      <c r="P2244" s="15" t="e">
        <f>VLOOKUP(A2244,'Hospitalisation Details'!A2242:I4585,9,FALSE)</f>
        <v>#N/A</v>
      </c>
      <c r="Q2244" s="15" t="e">
        <f>VLOOKUP(A2244,'Hospitalisation Details'!A2242:K4585,11,FALSE)</f>
        <v>#N/A</v>
      </c>
    </row>
    <row r="2245" spans="1:17" ht="15.6" x14ac:dyDescent="0.3">
      <c r="A2245" s="78" t="s">
        <v>115</v>
      </c>
      <c r="B2245" s="78" t="str">
        <f>VLOOKUP(A2245,'Customer Names'!A2243:C4578,3,FALSE)</f>
        <v>Jordan</v>
      </c>
      <c r="C2245" s="91">
        <f>VLOOKUP(A2245,'Medical Examinations'!A2243:H4578,2,FALSE)</f>
        <v>15.6</v>
      </c>
      <c r="D2245" s="15">
        <f>VLOOKUP(A2245,'Medical Examinations'!A2243:H4578,3,FALSE)</f>
        <v>4.12</v>
      </c>
      <c r="E2245" s="15" t="str">
        <f>VLOOKUP(A2245,'Medical Examinations'!A2243:H4578,4,FALSE)</f>
        <v>yes</v>
      </c>
      <c r="F2245" s="15" t="str">
        <f>VLOOKUP(A2245,'Medical Examinations'!A2243:H4578,5,FALSE)</f>
        <v>No</v>
      </c>
      <c r="G2245" s="15" t="str">
        <f>VLOOKUP(A2245,'Medical Examinations'!A2243:H4578,6,FALSE)</f>
        <v>No</v>
      </c>
      <c r="H2245" s="15">
        <f>VLOOKUP(A2245,'Medical Examinations'!A2243:H4578,7,FALSE)</f>
        <v>1</v>
      </c>
      <c r="I2245" s="15" t="str">
        <f>VLOOKUP(A2245,'Medical Examinations'!A2243:H4578,8,FALSE)</f>
        <v>No</v>
      </c>
      <c r="J2245" s="15" t="str">
        <f>VLOOKUP(A2245,'Medical Examinations'!A2243:J4578,9,FALSE)</f>
        <v>UNDERWEIGHT</v>
      </c>
      <c r="K2245" s="15" t="str">
        <f>VLOOKUP(A2245,'Medical Examinations'!A2243:J4578,10,FALSE)</f>
        <v>NORMAL</v>
      </c>
      <c r="L2245" s="15" t="e">
        <f>VLOOKUP(A2245,'Hospitalisation Details'!A2243:J4586,10,FALSE)</f>
        <v>#N/A</v>
      </c>
      <c r="M2245" s="15" t="e">
        <f>VLOOKUP(A2245,'Hospitalisation Details'!A2243:I4586,6,FALSE)</f>
        <v>#N/A</v>
      </c>
      <c r="N2245" s="15" t="e">
        <f>VLOOKUP(A2245,'Hospitalisation Details'!A2243:I4586,7,FALSE)</f>
        <v>#N/A</v>
      </c>
      <c r="O2245" s="15" t="e">
        <f>VLOOKUP(A2245,'Hospitalisation Details'!A2243:I4586,8,FALSE)</f>
        <v>#N/A</v>
      </c>
      <c r="P2245" s="15" t="e">
        <f>VLOOKUP(A2245,'Hospitalisation Details'!A2243:I4586,9,FALSE)</f>
        <v>#N/A</v>
      </c>
      <c r="Q2245" s="15" t="e">
        <f>VLOOKUP(A2245,'Hospitalisation Details'!A2243:K4586,11,FALSE)</f>
        <v>#N/A</v>
      </c>
    </row>
    <row r="2246" spans="1:17" ht="15.6" x14ac:dyDescent="0.3">
      <c r="A2246" s="78" t="s">
        <v>114</v>
      </c>
      <c r="B2246" s="78" t="str">
        <f>VLOOKUP(A2246,'Customer Names'!A2244:C4579,3,FALSE)</f>
        <v>Brian</v>
      </c>
      <c r="C2246" s="91">
        <f>VLOOKUP(A2246,'Medical Examinations'!A2244:H4579,2,FALSE)</f>
        <v>24.39</v>
      </c>
      <c r="D2246" s="15">
        <f>VLOOKUP(A2246,'Medical Examinations'!A2244:H4579,3,FALSE)</f>
        <v>6.24</v>
      </c>
      <c r="E2246" s="15" t="str">
        <f>VLOOKUP(A2246,'Medical Examinations'!A2244:H4579,4,FALSE)</f>
        <v>No</v>
      </c>
      <c r="F2246" s="15" t="str">
        <f>VLOOKUP(A2246,'Medical Examinations'!A2244:H4579,5,FALSE)</f>
        <v>No</v>
      </c>
      <c r="G2246" s="15" t="str">
        <f>VLOOKUP(A2246,'Medical Examinations'!A2244:H4579,6,FALSE)</f>
        <v>No</v>
      </c>
      <c r="H2246" s="15">
        <f>VLOOKUP(A2246,'Medical Examinations'!A2244:H4579,7,FALSE)</f>
        <v>1</v>
      </c>
      <c r="I2246" s="15" t="str">
        <f>VLOOKUP(A2246,'Medical Examinations'!A2244:H4579,8,FALSE)</f>
        <v>No</v>
      </c>
      <c r="J2246" s="15" t="str">
        <f>VLOOKUP(A2246,'Medical Examinations'!A2244:J4579,9,FALSE)</f>
        <v>NORMAL WEIGHT</v>
      </c>
      <c r="K2246" s="15" t="str">
        <f>VLOOKUP(A2246,'Medical Examinations'!A2244:J4579,10,FALSE)</f>
        <v>PREDIABETES</v>
      </c>
      <c r="L2246" s="15" t="e">
        <f>VLOOKUP(A2246,'Hospitalisation Details'!A2244:J4587,10,FALSE)</f>
        <v>#N/A</v>
      </c>
      <c r="M2246" s="15" t="e">
        <f>VLOOKUP(A2246,'Hospitalisation Details'!A2244:I4587,6,FALSE)</f>
        <v>#N/A</v>
      </c>
      <c r="N2246" s="15" t="e">
        <f>VLOOKUP(A2246,'Hospitalisation Details'!A2244:I4587,7,FALSE)</f>
        <v>#N/A</v>
      </c>
      <c r="O2246" s="15" t="e">
        <f>VLOOKUP(A2246,'Hospitalisation Details'!A2244:I4587,8,FALSE)</f>
        <v>#N/A</v>
      </c>
      <c r="P2246" s="15" t="e">
        <f>VLOOKUP(A2246,'Hospitalisation Details'!A2244:I4587,9,FALSE)</f>
        <v>#N/A</v>
      </c>
      <c r="Q2246" s="15" t="e">
        <f>VLOOKUP(A2246,'Hospitalisation Details'!A2244:K4587,11,FALSE)</f>
        <v>#N/A</v>
      </c>
    </row>
    <row r="2247" spans="1:17" ht="15.6" x14ac:dyDescent="0.3">
      <c r="A2247" s="78" t="s">
        <v>113</v>
      </c>
      <c r="B2247" s="78" t="str">
        <f>VLOOKUP(A2247,'Customer Names'!A2245:C4580,3,FALSE)</f>
        <v>Katherine A</v>
      </c>
      <c r="C2247" s="91">
        <f>VLOOKUP(A2247,'Medical Examinations'!A2245:H4580,2,FALSE)</f>
        <v>24.75</v>
      </c>
      <c r="D2247" s="15">
        <f>VLOOKUP(A2247,'Medical Examinations'!A2245:H4580,3,FALSE)</f>
        <v>4.83</v>
      </c>
      <c r="E2247" s="15" t="str">
        <f>VLOOKUP(A2247,'Medical Examinations'!A2245:H4580,4,FALSE)</f>
        <v>No</v>
      </c>
      <c r="F2247" s="15" t="str">
        <f>VLOOKUP(A2247,'Medical Examinations'!A2245:H4580,5,FALSE)</f>
        <v>No</v>
      </c>
      <c r="G2247" s="15" t="str">
        <f>VLOOKUP(A2247,'Medical Examinations'!A2245:H4580,6,FALSE)</f>
        <v>No</v>
      </c>
      <c r="H2247" s="15">
        <f>VLOOKUP(A2247,'Medical Examinations'!A2245:H4580,7,FALSE)</f>
        <v>0</v>
      </c>
      <c r="I2247" s="15" t="str">
        <f>VLOOKUP(A2247,'Medical Examinations'!A2245:H4580,8,FALSE)</f>
        <v>No</v>
      </c>
      <c r="J2247" s="15" t="str">
        <f>VLOOKUP(A2247,'Medical Examinations'!A2245:J4580,9,FALSE)</f>
        <v>NORMAL WEIGHT</v>
      </c>
      <c r="K2247" s="15" t="str">
        <f>VLOOKUP(A2247,'Medical Examinations'!A2245:J4580,10,FALSE)</f>
        <v>NORMAL</v>
      </c>
      <c r="L2247" s="15" t="e">
        <f>VLOOKUP(A2247,'Hospitalisation Details'!A2245:J4588,10,FALSE)</f>
        <v>#N/A</v>
      </c>
      <c r="M2247" s="15" t="e">
        <f>VLOOKUP(A2247,'Hospitalisation Details'!A2245:I4588,6,FALSE)</f>
        <v>#N/A</v>
      </c>
      <c r="N2247" s="15" t="e">
        <f>VLOOKUP(A2247,'Hospitalisation Details'!A2245:I4588,7,FALSE)</f>
        <v>#N/A</v>
      </c>
      <c r="O2247" s="15" t="e">
        <f>VLOOKUP(A2247,'Hospitalisation Details'!A2245:I4588,8,FALSE)</f>
        <v>#N/A</v>
      </c>
      <c r="P2247" s="15" t="e">
        <f>VLOOKUP(A2247,'Hospitalisation Details'!A2245:I4588,9,FALSE)</f>
        <v>#N/A</v>
      </c>
      <c r="Q2247" s="15" t="e">
        <f>VLOOKUP(A2247,'Hospitalisation Details'!A2245:K4588,11,FALSE)</f>
        <v>#N/A</v>
      </c>
    </row>
    <row r="2248" spans="1:17" ht="15.6" x14ac:dyDescent="0.3">
      <c r="A2248" s="78" t="s">
        <v>112</v>
      </c>
      <c r="B2248" s="78" t="str">
        <f>VLOOKUP(A2248,'Customer Names'!A2246:C4581,3,FALSE)</f>
        <v>Melanie</v>
      </c>
      <c r="C2248" s="91">
        <f>VLOOKUP(A2248,'Medical Examinations'!A2246:H4581,2,FALSE)</f>
        <v>20.88</v>
      </c>
      <c r="D2248" s="15">
        <f>VLOOKUP(A2248,'Medical Examinations'!A2246:H4581,3,FALSE)</f>
        <v>7.4</v>
      </c>
      <c r="E2248" s="15" t="str">
        <f>VLOOKUP(A2248,'Medical Examinations'!A2246:H4581,4,FALSE)</f>
        <v>No</v>
      </c>
      <c r="F2248" s="15" t="str">
        <f>VLOOKUP(A2248,'Medical Examinations'!A2246:H4581,5,FALSE)</f>
        <v>No</v>
      </c>
      <c r="G2248" s="15" t="str">
        <f>VLOOKUP(A2248,'Medical Examinations'!A2246:H4581,6,FALSE)</f>
        <v>No</v>
      </c>
      <c r="H2248" s="15">
        <f>VLOOKUP(A2248,'Medical Examinations'!A2246:H4581,7,FALSE)</f>
        <v>0</v>
      </c>
      <c r="I2248" s="15" t="str">
        <f>VLOOKUP(A2248,'Medical Examinations'!A2246:H4581,8,FALSE)</f>
        <v>No</v>
      </c>
      <c r="J2248" s="15" t="str">
        <f>VLOOKUP(A2248,'Medical Examinations'!A2246:J4581,9,FALSE)</f>
        <v>NORMAL WEIGHT</v>
      </c>
      <c r="K2248" s="15" t="str">
        <f>VLOOKUP(A2248,'Medical Examinations'!A2246:J4581,10,FALSE)</f>
        <v>DIABETES</v>
      </c>
      <c r="L2248" s="15" t="e">
        <f>VLOOKUP(A2248,'Hospitalisation Details'!A2246:J4589,10,FALSE)</f>
        <v>#N/A</v>
      </c>
      <c r="M2248" s="15" t="e">
        <f>VLOOKUP(A2248,'Hospitalisation Details'!A2246:I4589,6,FALSE)</f>
        <v>#N/A</v>
      </c>
      <c r="N2248" s="15" t="e">
        <f>VLOOKUP(A2248,'Hospitalisation Details'!A2246:I4589,7,FALSE)</f>
        <v>#N/A</v>
      </c>
      <c r="O2248" s="15" t="e">
        <f>VLOOKUP(A2248,'Hospitalisation Details'!A2246:I4589,8,FALSE)</f>
        <v>#N/A</v>
      </c>
      <c r="P2248" s="15" t="e">
        <f>VLOOKUP(A2248,'Hospitalisation Details'!A2246:I4589,9,FALSE)</f>
        <v>#N/A</v>
      </c>
      <c r="Q2248" s="15" t="e">
        <f>VLOOKUP(A2248,'Hospitalisation Details'!A2246:K4589,11,FALSE)</f>
        <v>#N/A</v>
      </c>
    </row>
    <row r="2249" spans="1:17" ht="15.6" x14ac:dyDescent="0.3">
      <c r="A2249" s="78" t="s">
        <v>111</v>
      </c>
      <c r="B2249" s="78" t="str">
        <f>VLOOKUP(A2249,'Customer Names'!A2247:C4582,3,FALSE)</f>
        <v>Jessica</v>
      </c>
      <c r="C2249" s="91">
        <f>VLOOKUP(A2249,'Medical Examinations'!A2247:H4582,2,FALSE)</f>
        <v>20.43</v>
      </c>
      <c r="D2249" s="15">
        <f>VLOOKUP(A2249,'Medical Examinations'!A2247:H4582,3,FALSE)</f>
        <v>4.54</v>
      </c>
      <c r="E2249" s="15" t="str">
        <f>VLOOKUP(A2249,'Medical Examinations'!A2247:H4582,4,FALSE)</f>
        <v>No</v>
      </c>
      <c r="F2249" s="15" t="str">
        <f>VLOOKUP(A2249,'Medical Examinations'!A2247:H4582,5,FALSE)</f>
        <v>No</v>
      </c>
      <c r="G2249" s="15" t="str">
        <f>VLOOKUP(A2249,'Medical Examinations'!A2247:H4582,6,FALSE)</f>
        <v>No</v>
      </c>
      <c r="H2249" s="15">
        <f>VLOOKUP(A2249,'Medical Examinations'!A2247:H4582,7,FALSE)</f>
        <v>0</v>
      </c>
      <c r="I2249" s="15" t="str">
        <f>VLOOKUP(A2249,'Medical Examinations'!A2247:H4582,8,FALSE)</f>
        <v>No</v>
      </c>
      <c r="J2249" s="15" t="str">
        <f>VLOOKUP(A2249,'Medical Examinations'!A2247:J4582,9,FALSE)</f>
        <v>NORMAL WEIGHT</v>
      </c>
      <c r="K2249" s="15" t="str">
        <f>VLOOKUP(A2249,'Medical Examinations'!A2247:J4582,10,FALSE)</f>
        <v>NORMAL</v>
      </c>
      <c r="L2249" s="15" t="e">
        <f>VLOOKUP(A2249,'Hospitalisation Details'!A2247:J4590,10,FALSE)</f>
        <v>#N/A</v>
      </c>
      <c r="M2249" s="15" t="e">
        <f>VLOOKUP(A2249,'Hospitalisation Details'!A2247:I4590,6,FALSE)</f>
        <v>#N/A</v>
      </c>
      <c r="N2249" s="15" t="e">
        <f>VLOOKUP(A2249,'Hospitalisation Details'!A2247:I4590,7,FALSE)</f>
        <v>#N/A</v>
      </c>
      <c r="O2249" s="15" t="e">
        <f>VLOOKUP(A2249,'Hospitalisation Details'!A2247:I4590,8,FALSE)</f>
        <v>#N/A</v>
      </c>
      <c r="P2249" s="15" t="e">
        <f>VLOOKUP(A2249,'Hospitalisation Details'!A2247:I4590,9,FALSE)</f>
        <v>#N/A</v>
      </c>
      <c r="Q2249" s="15" t="e">
        <f>VLOOKUP(A2249,'Hospitalisation Details'!A2247:K4590,11,FALSE)</f>
        <v>#N/A</v>
      </c>
    </row>
    <row r="2250" spans="1:17" ht="15.6" x14ac:dyDescent="0.3">
      <c r="A2250" s="78" t="s">
        <v>110</v>
      </c>
      <c r="B2250" s="78" t="str">
        <f>VLOOKUP(A2250,'Customer Names'!A2248:C4583,3,FALSE)</f>
        <v>Eric S</v>
      </c>
      <c r="C2250" s="91">
        <f>VLOOKUP(A2250,'Medical Examinations'!A2248:H4583,2,FALSE)</f>
        <v>15.18</v>
      </c>
      <c r="D2250" s="15">
        <f>VLOOKUP(A2250,'Medical Examinations'!A2248:H4583,3,FALSE)</f>
        <v>11.11</v>
      </c>
      <c r="E2250" s="15" t="str">
        <f>VLOOKUP(A2250,'Medical Examinations'!A2248:H4583,4,FALSE)</f>
        <v>No</v>
      </c>
      <c r="F2250" s="15" t="str">
        <f>VLOOKUP(A2250,'Medical Examinations'!A2248:H4583,5,FALSE)</f>
        <v>No</v>
      </c>
      <c r="G2250" s="15" t="str">
        <f>VLOOKUP(A2250,'Medical Examinations'!A2248:H4583,6,FALSE)</f>
        <v>No</v>
      </c>
      <c r="H2250" s="15">
        <f>VLOOKUP(A2250,'Medical Examinations'!A2248:H4583,7,FALSE)</f>
        <v>0</v>
      </c>
      <c r="I2250" s="15" t="str">
        <f>VLOOKUP(A2250,'Medical Examinations'!A2248:H4583,8,FALSE)</f>
        <v>No</v>
      </c>
      <c r="J2250" s="15" t="str">
        <f>VLOOKUP(A2250,'Medical Examinations'!A2248:J4583,9,FALSE)</f>
        <v>UNDERWEIGHT</v>
      </c>
      <c r="K2250" s="15" t="str">
        <f>VLOOKUP(A2250,'Medical Examinations'!A2248:J4583,10,FALSE)</f>
        <v>DIABETES</v>
      </c>
      <c r="L2250" s="15" t="e">
        <f>VLOOKUP(A2250,'Hospitalisation Details'!A2248:J4591,10,FALSE)</f>
        <v>#N/A</v>
      </c>
      <c r="M2250" s="15" t="e">
        <f>VLOOKUP(A2250,'Hospitalisation Details'!A2248:I4591,6,FALSE)</f>
        <v>#N/A</v>
      </c>
      <c r="N2250" s="15" t="e">
        <f>VLOOKUP(A2250,'Hospitalisation Details'!A2248:I4591,7,FALSE)</f>
        <v>#N/A</v>
      </c>
      <c r="O2250" s="15" t="e">
        <f>VLOOKUP(A2250,'Hospitalisation Details'!A2248:I4591,8,FALSE)</f>
        <v>#N/A</v>
      </c>
      <c r="P2250" s="15" t="e">
        <f>VLOOKUP(A2250,'Hospitalisation Details'!A2248:I4591,9,FALSE)</f>
        <v>#N/A</v>
      </c>
      <c r="Q2250" s="15" t="e">
        <f>VLOOKUP(A2250,'Hospitalisation Details'!A2248:K4591,11,FALSE)</f>
        <v>#N/A</v>
      </c>
    </row>
    <row r="2251" spans="1:17" ht="15.6" x14ac:dyDescent="0.3">
      <c r="A2251" s="78" t="s">
        <v>109</v>
      </c>
      <c r="B2251" s="78" t="str">
        <f>VLOOKUP(A2251,'Customer Names'!A2249:C4584,3,FALSE)</f>
        <v>Joseph</v>
      </c>
      <c r="C2251" s="91">
        <f>VLOOKUP(A2251,'Medical Examinations'!A2249:H4584,2,FALSE)</f>
        <v>15.12</v>
      </c>
      <c r="D2251" s="15">
        <f>VLOOKUP(A2251,'Medical Examinations'!A2249:H4584,3,FALSE)</f>
        <v>4.03</v>
      </c>
      <c r="E2251" s="15" t="str">
        <f>VLOOKUP(A2251,'Medical Examinations'!A2249:H4584,4,FALSE)</f>
        <v>yes</v>
      </c>
      <c r="F2251" s="15" t="str">
        <f>VLOOKUP(A2251,'Medical Examinations'!A2249:H4584,5,FALSE)</f>
        <v>No</v>
      </c>
      <c r="G2251" s="15" t="str">
        <f>VLOOKUP(A2251,'Medical Examinations'!A2249:H4584,6,FALSE)</f>
        <v>No</v>
      </c>
      <c r="H2251" s="15">
        <f>VLOOKUP(A2251,'Medical Examinations'!A2249:H4584,7,FALSE)</f>
        <v>0</v>
      </c>
      <c r="I2251" s="15" t="str">
        <f>VLOOKUP(A2251,'Medical Examinations'!A2249:H4584,8,FALSE)</f>
        <v>No</v>
      </c>
      <c r="J2251" s="15" t="str">
        <f>VLOOKUP(A2251,'Medical Examinations'!A2249:J4584,9,FALSE)</f>
        <v>UNDERWEIGHT</v>
      </c>
      <c r="K2251" s="15" t="str">
        <f>VLOOKUP(A2251,'Medical Examinations'!A2249:J4584,10,FALSE)</f>
        <v>NORMAL</v>
      </c>
      <c r="L2251" s="15" t="e">
        <f>VLOOKUP(A2251,'Hospitalisation Details'!A2249:J4592,10,FALSE)</f>
        <v>#N/A</v>
      </c>
      <c r="M2251" s="15" t="e">
        <f>VLOOKUP(A2251,'Hospitalisation Details'!A2249:I4592,6,FALSE)</f>
        <v>#N/A</v>
      </c>
      <c r="N2251" s="15" t="e">
        <f>VLOOKUP(A2251,'Hospitalisation Details'!A2249:I4592,7,FALSE)</f>
        <v>#N/A</v>
      </c>
      <c r="O2251" s="15" t="e">
        <f>VLOOKUP(A2251,'Hospitalisation Details'!A2249:I4592,8,FALSE)</f>
        <v>#N/A</v>
      </c>
      <c r="P2251" s="15" t="e">
        <f>VLOOKUP(A2251,'Hospitalisation Details'!A2249:I4592,9,FALSE)</f>
        <v>#N/A</v>
      </c>
      <c r="Q2251" s="15" t="e">
        <f>VLOOKUP(A2251,'Hospitalisation Details'!A2249:K4592,11,FALSE)</f>
        <v>#N/A</v>
      </c>
    </row>
    <row r="2252" spans="1:17" ht="15.6" x14ac:dyDescent="0.3">
      <c r="A2252" s="78" t="s">
        <v>108</v>
      </c>
      <c r="B2252" s="78" t="str">
        <f>VLOOKUP(A2252,'Customer Names'!A2250:C4585,3,FALSE)</f>
        <v>Mary</v>
      </c>
      <c r="C2252" s="91">
        <f>VLOOKUP(A2252,'Medical Examinations'!A2250:H4585,2,FALSE)</f>
        <v>23.88</v>
      </c>
      <c r="D2252" s="15">
        <f>VLOOKUP(A2252,'Medical Examinations'!A2250:H4585,3,FALSE)</f>
        <v>4.51</v>
      </c>
      <c r="E2252" s="15" t="str">
        <f>VLOOKUP(A2252,'Medical Examinations'!A2250:H4585,4,FALSE)</f>
        <v>No</v>
      </c>
      <c r="F2252" s="15" t="str">
        <f>VLOOKUP(A2252,'Medical Examinations'!A2250:H4585,5,FALSE)</f>
        <v>No</v>
      </c>
      <c r="G2252" s="15" t="str">
        <f>VLOOKUP(A2252,'Medical Examinations'!A2250:H4585,6,FALSE)</f>
        <v>No</v>
      </c>
      <c r="H2252" s="15">
        <f>VLOOKUP(A2252,'Medical Examinations'!A2250:H4585,7,FALSE)</f>
        <v>1</v>
      </c>
      <c r="I2252" s="15" t="str">
        <f>VLOOKUP(A2252,'Medical Examinations'!A2250:H4585,8,FALSE)</f>
        <v>No</v>
      </c>
      <c r="J2252" s="15" t="str">
        <f>VLOOKUP(A2252,'Medical Examinations'!A2250:J4585,9,FALSE)</f>
        <v>NORMAL WEIGHT</v>
      </c>
      <c r="K2252" s="15" t="str">
        <f>VLOOKUP(A2252,'Medical Examinations'!A2250:J4585,10,FALSE)</f>
        <v>NORMAL</v>
      </c>
      <c r="L2252" s="15" t="e">
        <f>VLOOKUP(A2252,'Hospitalisation Details'!A2250:J4593,10,FALSE)</f>
        <v>#N/A</v>
      </c>
      <c r="M2252" s="15" t="e">
        <f>VLOOKUP(A2252,'Hospitalisation Details'!A2250:I4593,6,FALSE)</f>
        <v>#N/A</v>
      </c>
      <c r="N2252" s="15" t="e">
        <f>VLOOKUP(A2252,'Hospitalisation Details'!A2250:I4593,7,FALSE)</f>
        <v>#N/A</v>
      </c>
      <c r="O2252" s="15" t="e">
        <f>VLOOKUP(A2252,'Hospitalisation Details'!A2250:I4593,8,FALSE)</f>
        <v>#N/A</v>
      </c>
      <c r="P2252" s="15" t="e">
        <f>VLOOKUP(A2252,'Hospitalisation Details'!A2250:I4593,9,FALSE)</f>
        <v>#N/A</v>
      </c>
      <c r="Q2252" s="15" t="e">
        <f>VLOOKUP(A2252,'Hospitalisation Details'!A2250:K4593,11,FALSE)</f>
        <v>#N/A</v>
      </c>
    </row>
    <row r="2253" spans="1:17" ht="15.6" x14ac:dyDescent="0.3">
      <c r="A2253" s="78" t="s">
        <v>107</v>
      </c>
      <c r="B2253" s="78" t="str">
        <f>VLOOKUP(A2253,'Customer Names'!A2251:C4586,3,FALSE)</f>
        <v>Natalie</v>
      </c>
      <c r="C2253" s="91">
        <f>VLOOKUP(A2253,'Medical Examinations'!A2251:H4586,2,FALSE)</f>
        <v>16.13</v>
      </c>
      <c r="D2253" s="15">
        <f>VLOOKUP(A2253,'Medical Examinations'!A2251:H4586,3,FALSE)</f>
        <v>5.56</v>
      </c>
      <c r="E2253" s="15" t="str">
        <f>VLOOKUP(A2253,'Medical Examinations'!A2251:H4586,4,FALSE)</f>
        <v>No</v>
      </c>
      <c r="F2253" s="15" t="str">
        <f>VLOOKUP(A2253,'Medical Examinations'!A2251:H4586,5,FALSE)</f>
        <v>yes</v>
      </c>
      <c r="G2253" s="15" t="str">
        <f>VLOOKUP(A2253,'Medical Examinations'!A2251:H4586,6,FALSE)</f>
        <v>No</v>
      </c>
      <c r="H2253" s="15">
        <f>VLOOKUP(A2253,'Medical Examinations'!A2251:H4586,7,FALSE)</f>
        <v>1</v>
      </c>
      <c r="I2253" s="15" t="str">
        <f>VLOOKUP(A2253,'Medical Examinations'!A2251:H4586,8,FALSE)</f>
        <v>No</v>
      </c>
      <c r="J2253" s="15" t="str">
        <f>VLOOKUP(A2253,'Medical Examinations'!A2251:J4586,9,FALSE)</f>
        <v>UNDERWEIGHT</v>
      </c>
      <c r="K2253" s="15" t="str">
        <f>VLOOKUP(A2253,'Medical Examinations'!A2251:J4586,10,FALSE)</f>
        <v>NORMAL</v>
      </c>
      <c r="L2253" s="15" t="e">
        <f>VLOOKUP(A2253,'Hospitalisation Details'!A2251:J4594,10,FALSE)</f>
        <v>#N/A</v>
      </c>
      <c r="M2253" s="15" t="e">
        <f>VLOOKUP(A2253,'Hospitalisation Details'!A2251:I4594,6,FALSE)</f>
        <v>#N/A</v>
      </c>
      <c r="N2253" s="15" t="e">
        <f>VLOOKUP(A2253,'Hospitalisation Details'!A2251:I4594,7,FALSE)</f>
        <v>#N/A</v>
      </c>
      <c r="O2253" s="15" t="e">
        <f>VLOOKUP(A2253,'Hospitalisation Details'!A2251:I4594,8,FALSE)</f>
        <v>#N/A</v>
      </c>
      <c r="P2253" s="15" t="e">
        <f>VLOOKUP(A2253,'Hospitalisation Details'!A2251:I4594,9,FALSE)</f>
        <v>#N/A</v>
      </c>
      <c r="Q2253" s="15" t="e">
        <f>VLOOKUP(A2253,'Hospitalisation Details'!A2251:K4594,11,FALSE)</f>
        <v>#N/A</v>
      </c>
    </row>
    <row r="2254" spans="1:17" ht="15.6" x14ac:dyDescent="0.3">
      <c r="A2254" s="78" t="s">
        <v>106</v>
      </c>
      <c r="B2254" s="78" t="str">
        <f>VLOOKUP(A2254,'Customer Names'!A2252:C4587,3,FALSE)</f>
        <v>Christopher</v>
      </c>
      <c r="C2254" s="91">
        <f>VLOOKUP(A2254,'Medical Examinations'!A2252:H4587,2,FALSE)</f>
        <v>24.09</v>
      </c>
      <c r="D2254" s="15">
        <f>VLOOKUP(A2254,'Medical Examinations'!A2252:H4587,3,FALSE)</f>
        <v>4.0999999999999996</v>
      </c>
      <c r="E2254" s="15" t="str">
        <f>VLOOKUP(A2254,'Medical Examinations'!A2252:H4587,4,FALSE)</f>
        <v>No</v>
      </c>
      <c r="F2254" s="15" t="str">
        <f>VLOOKUP(A2254,'Medical Examinations'!A2252:H4587,5,FALSE)</f>
        <v>yes</v>
      </c>
      <c r="G2254" s="15" t="str">
        <f>VLOOKUP(A2254,'Medical Examinations'!A2252:H4587,6,FALSE)</f>
        <v>No</v>
      </c>
      <c r="H2254" s="15">
        <f>VLOOKUP(A2254,'Medical Examinations'!A2252:H4587,7,FALSE)</f>
        <v>1</v>
      </c>
      <c r="I2254" s="15" t="str">
        <f>VLOOKUP(A2254,'Medical Examinations'!A2252:H4587,8,FALSE)</f>
        <v>No</v>
      </c>
      <c r="J2254" s="15" t="str">
        <f>VLOOKUP(A2254,'Medical Examinations'!A2252:J4587,9,FALSE)</f>
        <v>NORMAL WEIGHT</v>
      </c>
      <c r="K2254" s="15" t="str">
        <f>VLOOKUP(A2254,'Medical Examinations'!A2252:J4587,10,FALSE)</f>
        <v>NORMAL</v>
      </c>
      <c r="L2254" s="15" t="e">
        <f>VLOOKUP(A2254,'Hospitalisation Details'!A2252:J4595,10,FALSE)</f>
        <v>#N/A</v>
      </c>
      <c r="M2254" s="15" t="e">
        <f>VLOOKUP(A2254,'Hospitalisation Details'!A2252:I4595,6,FALSE)</f>
        <v>#N/A</v>
      </c>
      <c r="N2254" s="15" t="e">
        <f>VLOOKUP(A2254,'Hospitalisation Details'!A2252:I4595,7,FALSE)</f>
        <v>#N/A</v>
      </c>
      <c r="O2254" s="15" t="e">
        <f>VLOOKUP(A2254,'Hospitalisation Details'!A2252:I4595,8,FALSE)</f>
        <v>#N/A</v>
      </c>
      <c r="P2254" s="15" t="e">
        <f>VLOOKUP(A2254,'Hospitalisation Details'!A2252:I4595,9,FALSE)</f>
        <v>#N/A</v>
      </c>
      <c r="Q2254" s="15" t="e">
        <f>VLOOKUP(A2254,'Hospitalisation Details'!A2252:K4595,11,FALSE)</f>
        <v>#N/A</v>
      </c>
    </row>
    <row r="2255" spans="1:17" ht="15.6" x14ac:dyDescent="0.3">
      <c r="A2255" s="78" t="s">
        <v>105</v>
      </c>
      <c r="B2255" s="78" t="str">
        <f>VLOOKUP(A2255,'Customer Names'!A2253:C4588,3,FALSE)</f>
        <v>Sonja</v>
      </c>
      <c r="C2255" s="91">
        <f>VLOOKUP(A2255,'Medical Examinations'!A2253:H4588,2,FALSE)</f>
        <v>19.43</v>
      </c>
      <c r="D2255" s="15">
        <f>VLOOKUP(A2255,'Medical Examinations'!A2253:H4588,3,FALSE)</f>
        <v>5.85</v>
      </c>
      <c r="E2255" s="15" t="str">
        <f>VLOOKUP(A2255,'Medical Examinations'!A2253:H4588,4,FALSE)</f>
        <v>No</v>
      </c>
      <c r="F2255" s="15" t="str">
        <f>VLOOKUP(A2255,'Medical Examinations'!A2253:H4588,5,FALSE)</f>
        <v>yes</v>
      </c>
      <c r="G2255" s="15" t="str">
        <f>VLOOKUP(A2255,'Medical Examinations'!A2253:H4588,6,FALSE)</f>
        <v>No</v>
      </c>
      <c r="H2255" s="15">
        <f>VLOOKUP(A2255,'Medical Examinations'!A2253:H4588,7,FALSE)</f>
        <v>1</v>
      </c>
      <c r="I2255" s="15" t="str">
        <f>VLOOKUP(A2255,'Medical Examinations'!A2253:H4588,8,FALSE)</f>
        <v>No</v>
      </c>
      <c r="J2255" s="15" t="str">
        <f>VLOOKUP(A2255,'Medical Examinations'!A2253:J4588,9,FALSE)</f>
        <v>NORMAL WEIGHT</v>
      </c>
      <c r="K2255" s="15" t="str">
        <f>VLOOKUP(A2255,'Medical Examinations'!A2253:J4588,10,FALSE)</f>
        <v>PREDIABETES</v>
      </c>
      <c r="L2255" s="15" t="e">
        <f>VLOOKUP(A2255,'Hospitalisation Details'!A2253:J4596,10,FALSE)</f>
        <v>#N/A</v>
      </c>
      <c r="M2255" s="15" t="e">
        <f>VLOOKUP(A2255,'Hospitalisation Details'!A2253:I4596,6,FALSE)</f>
        <v>#N/A</v>
      </c>
      <c r="N2255" s="15" t="e">
        <f>VLOOKUP(A2255,'Hospitalisation Details'!A2253:I4596,7,FALSE)</f>
        <v>#N/A</v>
      </c>
      <c r="O2255" s="15" t="e">
        <f>VLOOKUP(A2255,'Hospitalisation Details'!A2253:I4596,8,FALSE)</f>
        <v>#N/A</v>
      </c>
      <c r="P2255" s="15" t="e">
        <f>VLOOKUP(A2255,'Hospitalisation Details'!A2253:I4596,9,FALSE)</f>
        <v>#N/A</v>
      </c>
      <c r="Q2255" s="15" t="e">
        <f>VLOOKUP(A2255,'Hospitalisation Details'!A2253:K4596,11,FALSE)</f>
        <v>#N/A</v>
      </c>
    </row>
    <row r="2256" spans="1:17" ht="15.6" x14ac:dyDescent="0.3">
      <c r="A2256" s="78" t="s">
        <v>104</v>
      </c>
      <c r="B2256" s="78" t="str">
        <f>VLOOKUP(A2256,'Customer Names'!A2254:C4589,3,FALSE)</f>
        <v>Alexandra</v>
      </c>
      <c r="C2256" s="91">
        <f>VLOOKUP(A2256,'Medical Examinations'!A2254:H4589,2,FALSE)</f>
        <v>15.22</v>
      </c>
      <c r="D2256" s="15">
        <f>VLOOKUP(A2256,'Medical Examinations'!A2254:H4589,3,FALSE)</f>
        <v>4.92</v>
      </c>
      <c r="E2256" s="15" t="str">
        <f>VLOOKUP(A2256,'Medical Examinations'!A2254:H4589,4,FALSE)</f>
        <v>yes</v>
      </c>
      <c r="F2256" s="15" t="str">
        <f>VLOOKUP(A2256,'Medical Examinations'!A2254:H4589,5,FALSE)</f>
        <v>No</v>
      </c>
      <c r="G2256" s="15" t="str">
        <f>VLOOKUP(A2256,'Medical Examinations'!A2254:H4589,6,FALSE)</f>
        <v>Yes</v>
      </c>
      <c r="H2256" s="15">
        <f>VLOOKUP(A2256,'Medical Examinations'!A2254:H4589,7,FALSE)</f>
        <v>1</v>
      </c>
      <c r="I2256" s="15" t="str">
        <f>VLOOKUP(A2256,'Medical Examinations'!A2254:H4589,8,FALSE)</f>
        <v>No</v>
      </c>
      <c r="J2256" s="15" t="str">
        <f>VLOOKUP(A2256,'Medical Examinations'!A2254:J4589,9,FALSE)</f>
        <v>UNDERWEIGHT</v>
      </c>
      <c r="K2256" s="15" t="str">
        <f>VLOOKUP(A2256,'Medical Examinations'!A2254:J4589,10,FALSE)</f>
        <v>NORMAL</v>
      </c>
      <c r="L2256" s="15" t="e">
        <f>VLOOKUP(A2256,'Hospitalisation Details'!A2254:J4597,10,FALSE)</f>
        <v>#N/A</v>
      </c>
      <c r="M2256" s="15" t="e">
        <f>VLOOKUP(A2256,'Hospitalisation Details'!A2254:I4597,6,FALSE)</f>
        <v>#N/A</v>
      </c>
      <c r="N2256" s="15" t="e">
        <f>VLOOKUP(A2256,'Hospitalisation Details'!A2254:I4597,7,FALSE)</f>
        <v>#N/A</v>
      </c>
      <c r="O2256" s="15" t="e">
        <f>VLOOKUP(A2256,'Hospitalisation Details'!A2254:I4597,8,FALSE)</f>
        <v>#N/A</v>
      </c>
      <c r="P2256" s="15" t="e">
        <f>VLOOKUP(A2256,'Hospitalisation Details'!A2254:I4597,9,FALSE)</f>
        <v>#N/A</v>
      </c>
      <c r="Q2256" s="15" t="e">
        <f>VLOOKUP(A2256,'Hospitalisation Details'!A2254:K4597,11,FALSE)</f>
        <v>#N/A</v>
      </c>
    </row>
    <row r="2257" spans="1:17" ht="15.6" x14ac:dyDescent="0.3">
      <c r="A2257" s="78" t="s">
        <v>103</v>
      </c>
      <c r="B2257" s="78" t="str">
        <f>VLOOKUP(A2257,'Customer Names'!A2255:C4590,3,FALSE)</f>
        <v>Martha L.</v>
      </c>
      <c r="C2257" s="91">
        <f>VLOOKUP(A2257,'Medical Examinations'!A2255:H4590,2,FALSE)</f>
        <v>20.72</v>
      </c>
      <c r="D2257" s="15">
        <f>VLOOKUP(A2257,'Medical Examinations'!A2255:H4590,3,FALSE)</f>
        <v>9.4600000000000009</v>
      </c>
      <c r="E2257" s="15" t="str">
        <f>VLOOKUP(A2257,'Medical Examinations'!A2255:H4590,4,FALSE)</f>
        <v>No</v>
      </c>
      <c r="F2257" s="15" t="str">
        <f>VLOOKUP(A2257,'Medical Examinations'!A2255:H4590,5,FALSE)</f>
        <v>No</v>
      </c>
      <c r="G2257" s="15" t="str">
        <f>VLOOKUP(A2257,'Medical Examinations'!A2255:H4590,6,FALSE)</f>
        <v>No</v>
      </c>
      <c r="H2257" s="15">
        <f>VLOOKUP(A2257,'Medical Examinations'!A2255:H4590,7,FALSE)</f>
        <v>0</v>
      </c>
      <c r="I2257" s="15" t="str">
        <f>VLOOKUP(A2257,'Medical Examinations'!A2255:H4590,8,FALSE)</f>
        <v>No</v>
      </c>
      <c r="J2257" s="15" t="str">
        <f>VLOOKUP(A2257,'Medical Examinations'!A2255:J4590,9,FALSE)</f>
        <v>NORMAL WEIGHT</v>
      </c>
      <c r="K2257" s="15" t="str">
        <f>VLOOKUP(A2257,'Medical Examinations'!A2255:J4590,10,FALSE)</f>
        <v>DIABETES</v>
      </c>
      <c r="L2257" s="15" t="e">
        <f>VLOOKUP(A2257,'Hospitalisation Details'!A2255:J4598,10,FALSE)</f>
        <v>#N/A</v>
      </c>
      <c r="M2257" s="15" t="e">
        <f>VLOOKUP(A2257,'Hospitalisation Details'!A2255:I4598,6,FALSE)</f>
        <v>#N/A</v>
      </c>
      <c r="N2257" s="15" t="e">
        <f>VLOOKUP(A2257,'Hospitalisation Details'!A2255:I4598,7,FALSE)</f>
        <v>#N/A</v>
      </c>
      <c r="O2257" s="15" t="e">
        <f>VLOOKUP(A2257,'Hospitalisation Details'!A2255:I4598,8,FALSE)</f>
        <v>#N/A</v>
      </c>
      <c r="P2257" s="15" t="e">
        <f>VLOOKUP(A2257,'Hospitalisation Details'!A2255:I4598,9,FALSE)</f>
        <v>#N/A</v>
      </c>
      <c r="Q2257" s="15" t="e">
        <f>VLOOKUP(A2257,'Hospitalisation Details'!A2255:K4598,11,FALSE)</f>
        <v>#N/A</v>
      </c>
    </row>
    <row r="2258" spans="1:17" ht="15.6" x14ac:dyDescent="0.3">
      <c r="A2258" s="78" t="s">
        <v>102</v>
      </c>
      <c r="B2258" s="78" t="str">
        <f>VLOOKUP(A2258,'Customer Names'!A2256:C4591,3,FALSE)</f>
        <v>Ryan C.</v>
      </c>
      <c r="C2258" s="91">
        <f>VLOOKUP(A2258,'Medical Examinations'!A2256:H4591,2,FALSE)</f>
        <v>35.4</v>
      </c>
      <c r="D2258" s="15">
        <f>VLOOKUP(A2258,'Medical Examinations'!A2256:H4591,3,FALSE)</f>
        <v>5.94</v>
      </c>
      <c r="E2258" s="15" t="str">
        <f>VLOOKUP(A2258,'Medical Examinations'!A2256:H4591,4,FALSE)</f>
        <v>No</v>
      </c>
      <c r="F2258" s="15" t="str">
        <f>VLOOKUP(A2258,'Medical Examinations'!A2256:H4591,5,FALSE)</f>
        <v>No</v>
      </c>
      <c r="G2258" s="15" t="str">
        <f>VLOOKUP(A2258,'Medical Examinations'!A2256:H4591,6,FALSE)</f>
        <v>Yes</v>
      </c>
      <c r="H2258" s="15">
        <f>VLOOKUP(A2258,'Medical Examinations'!A2256:H4591,7,FALSE)</f>
        <v>1</v>
      </c>
      <c r="I2258" s="15" t="str">
        <f>VLOOKUP(A2258,'Medical Examinations'!A2256:H4591,8,FALSE)</f>
        <v>No</v>
      </c>
      <c r="J2258" s="15" t="str">
        <f>VLOOKUP(A2258,'Medical Examinations'!A2256:J4591,9,FALSE)</f>
        <v>OBESITY</v>
      </c>
      <c r="K2258" s="15" t="str">
        <f>VLOOKUP(A2258,'Medical Examinations'!A2256:J4591,10,FALSE)</f>
        <v>PREDIABETES</v>
      </c>
      <c r="L2258" s="15" t="e">
        <f>VLOOKUP(A2258,'Hospitalisation Details'!A2256:J4599,10,FALSE)</f>
        <v>#N/A</v>
      </c>
      <c r="M2258" s="15" t="e">
        <f>VLOOKUP(A2258,'Hospitalisation Details'!A2256:I4599,6,FALSE)</f>
        <v>#N/A</v>
      </c>
      <c r="N2258" s="15" t="e">
        <f>VLOOKUP(A2258,'Hospitalisation Details'!A2256:I4599,7,FALSE)</f>
        <v>#N/A</v>
      </c>
      <c r="O2258" s="15" t="e">
        <f>VLOOKUP(A2258,'Hospitalisation Details'!A2256:I4599,8,FALSE)</f>
        <v>#N/A</v>
      </c>
      <c r="P2258" s="15" t="e">
        <f>VLOOKUP(A2258,'Hospitalisation Details'!A2256:I4599,9,FALSE)</f>
        <v>#N/A</v>
      </c>
      <c r="Q2258" s="15" t="e">
        <f>VLOOKUP(A2258,'Hospitalisation Details'!A2256:K4599,11,FALSE)</f>
        <v>#N/A</v>
      </c>
    </row>
    <row r="2259" spans="1:17" ht="15.6" x14ac:dyDescent="0.3">
      <c r="A2259" s="78" t="s">
        <v>101</v>
      </c>
      <c r="B2259" s="78" t="str">
        <f>VLOOKUP(A2259,'Customer Names'!A2257:C4592,3,FALSE)</f>
        <v>Cliff</v>
      </c>
      <c r="C2259" s="91">
        <f>VLOOKUP(A2259,'Medical Examinations'!A2257:H4592,2,FALSE)</f>
        <v>34.4</v>
      </c>
      <c r="D2259" s="15">
        <f>VLOOKUP(A2259,'Medical Examinations'!A2257:H4592,3,FALSE)</f>
        <v>5.7</v>
      </c>
      <c r="E2259" s="15" t="str">
        <f>VLOOKUP(A2259,'Medical Examinations'!A2257:H4592,4,FALSE)</f>
        <v>No</v>
      </c>
      <c r="F2259" s="15" t="str">
        <f>VLOOKUP(A2259,'Medical Examinations'!A2257:H4592,5,FALSE)</f>
        <v>No</v>
      </c>
      <c r="G2259" s="15" t="str">
        <f>VLOOKUP(A2259,'Medical Examinations'!A2257:H4592,6,FALSE)</f>
        <v>Yes</v>
      </c>
      <c r="H2259" s="15">
        <f>VLOOKUP(A2259,'Medical Examinations'!A2257:H4592,7,FALSE)</f>
        <v>1</v>
      </c>
      <c r="I2259" s="15" t="str">
        <f>VLOOKUP(A2259,'Medical Examinations'!A2257:H4592,8,FALSE)</f>
        <v>No</v>
      </c>
      <c r="J2259" s="15" t="str">
        <f>VLOOKUP(A2259,'Medical Examinations'!A2257:J4592,9,FALSE)</f>
        <v>OBESITY</v>
      </c>
      <c r="K2259" s="15" t="str">
        <f>VLOOKUP(A2259,'Medical Examinations'!A2257:J4592,10,FALSE)</f>
        <v>PREDIABETES</v>
      </c>
      <c r="L2259" s="15" t="e">
        <f>VLOOKUP(A2259,'Hospitalisation Details'!A2257:J4600,10,FALSE)</f>
        <v>#N/A</v>
      </c>
      <c r="M2259" s="15" t="e">
        <f>VLOOKUP(A2259,'Hospitalisation Details'!A2257:I4600,6,FALSE)</f>
        <v>#N/A</v>
      </c>
      <c r="N2259" s="15" t="e">
        <f>VLOOKUP(A2259,'Hospitalisation Details'!A2257:I4600,7,FALSE)</f>
        <v>#N/A</v>
      </c>
      <c r="O2259" s="15" t="e">
        <f>VLOOKUP(A2259,'Hospitalisation Details'!A2257:I4600,8,FALSE)</f>
        <v>#N/A</v>
      </c>
      <c r="P2259" s="15" t="e">
        <f>VLOOKUP(A2259,'Hospitalisation Details'!A2257:I4600,9,FALSE)</f>
        <v>#N/A</v>
      </c>
      <c r="Q2259" s="15" t="e">
        <f>VLOOKUP(A2259,'Hospitalisation Details'!A2257:K4600,11,FALSE)</f>
        <v>#N/A</v>
      </c>
    </row>
    <row r="2260" spans="1:17" ht="15.6" x14ac:dyDescent="0.3">
      <c r="A2260" s="78" t="s">
        <v>100</v>
      </c>
      <c r="B2260" s="78" t="str">
        <f>VLOOKUP(A2260,'Customer Names'!A2258:C4593,3,FALSE)</f>
        <v>Blue</v>
      </c>
      <c r="C2260" s="91">
        <f>VLOOKUP(A2260,'Medical Examinations'!A2258:H4593,2,FALSE)</f>
        <v>34.1</v>
      </c>
      <c r="D2260" s="15">
        <f>VLOOKUP(A2260,'Medical Examinations'!A2258:H4593,3,FALSE)</f>
        <v>4.13</v>
      </c>
      <c r="E2260" s="15" t="str">
        <f>VLOOKUP(A2260,'Medical Examinations'!A2258:H4593,4,FALSE)</f>
        <v>No</v>
      </c>
      <c r="F2260" s="15" t="str">
        <f>VLOOKUP(A2260,'Medical Examinations'!A2258:H4593,5,FALSE)</f>
        <v>No</v>
      </c>
      <c r="G2260" s="15" t="str">
        <f>VLOOKUP(A2260,'Medical Examinations'!A2258:H4593,6,FALSE)</f>
        <v>Yes</v>
      </c>
      <c r="H2260" s="15">
        <f>VLOOKUP(A2260,'Medical Examinations'!A2258:H4593,7,FALSE)</f>
        <v>1</v>
      </c>
      <c r="I2260" s="15" t="str">
        <f>VLOOKUP(A2260,'Medical Examinations'!A2258:H4593,8,FALSE)</f>
        <v>No</v>
      </c>
      <c r="J2260" s="15" t="str">
        <f>VLOOKUP(A2260,'Medical Examinations'!A2258:J4593,9,FALSE)</f>
        <v>OBESITY</v>
      </c>
      <c r="K2260" s="15" t="str">
        <f>VLOOKUP(A2260,'Medical Examinations'!A2258:J4593,10,FALSE)</f>
        <v>NORMAL</v>
      </c>
      <c r="L2260" s="15" t="e">
        <f>VLOOKUP(A2260,'Hospitalisation Details'!A2258:J4601,10,FALSE)</f>
        <v>#N/A</v>
      </c>
      <c r="M2260" s="15" t="e">
        <f>VLOOKUP(A2260,'Hospitalisation Details'!A2258:I4601,6,FALSE)</f>
        <v>#N/A</v>
      </c>
      <c r="N2260" s="15" t="e">
        <f>VLOOKUP(A2260,'Hospitalisation Details'!A2258:I4601,7,FALSE)</f>
        <v>#N/A</v>
      </c>
      <c r="O2260" s="15" t="e">
        <f>VLOOKUP(A2260,'Hospitalisation Details'!A2258:I4601,8,FALSE)</f>
        <v>#N/A</v>
      </c>
      <c r="P2260" s="15" t="e">
        <f>VLOOKUP(A2260,'Hospitalisation Details'!A2258:I4601,9,FALSE)</f>
        <v>#N/A</v>
      </c>
      <c r="Q2260" s="15" t="e">
        <f>VLOOKUP(A2260,'Hospitalisation Details'!A2258:K4601,11,FALSE)</f>
        <v>#N/A</v>
      </c>
    </row>
    <row r="2261" spans="1:17" ht="15.6" x14ac:dyDescent="0.3">
      <c r="A2261" s="78" t="s">
        <v>99</v>
      </c>
      <c r="B2261" s="78" t="str">
        <f>VLOOKUP(A2261,'Customer Names'!A2259:C4594,3,FALSE)</f>
        <v>Jeffrey M</v>
      </c>
      <c r="C2261" s="91">
        <f>VLOOKUP(A2261,'Medical Examinations'!A2259:H4594,2,FALSE)</f>
        <v>30.4</v>
      </c>
      <c r="D2261" s="15">
        <f>VLOOKUP(A2261,'Medical Examinations'!A2259:H4594,3,FALSE)</f>
        <v>4.7699999999999996</v>
      </c>
      <c r="E2261" s="15" t="str">
        <f>VLOOKUP(A2261,'Medical Examinations'!A2259:H4594,4,FALSE)</f>
        <v>No</v>
      </c>
      <c r="F2261" s="15" t="str">
        <f>VLOOKUP(A2261,'Medical Examinations'!A2259:H4594,5,FALSE)</f>
        <v>No</v>
      </c>
      <c r="G2261" s="15" t="str">
        <f>VLOOKUP(A2261,'Medical Examinations'!A2259:H4594,6,FALSE)</f>
        <v>Yes</v>
      </c>
      <c r="H2261" s="15">
        <f>VLOOKUP(A2261,'Medical Examinations'!A2259:H4594,7,FALSE)</f>
        <v>1</v>
      </c>
      <c r="I2261" s="15" t="str">
        <f>VLOOKUP(A2261,'Medical Examinations'!A2259:H4594,8,FALSE)</f>
        <v>No</v>
      </c>
      <c r="J2261" s="15" t="str">
        <f>VLOOKUP(A2261,'Medical Examinations'!A2259:J4594,9,FALSE)</f>
        <v>OBESITY</v>
      </c>
      <c r="K2261" s="15" t="str">
        <f>VLOOKUP(A2261,'Medical Examinations'!A2259:J4594,10,FALSE)</f>
        <v>NORMAL</v>
      </c>
      <c r="L2261" s="15" t="e">
        <f>VLOOKUP(A2261,'Hospitalisation Details'!A2259:J4602,10,FALSE)</f>
        <v>#N/A</v>
      </c>
      <c r="M2261" s="15" t="e">
        <f>VLOOKUP(A2261,'Hospitalisation Details'!A2259:I4602,6,FALSE)</f>
        <v>#N/A</v>
      </c>
      <c r="N2261" s="15" t="e">
        <f>VLOOKUP(A2261,'Hospitalisation Details'!A2259:I4602,7,FALSE)</f>
        <v>#N/A</v>
      </c>
      <c r="O2261" s="15" t="e">
        <f>VLOOKUP(A2261,'Hospitalisation Details'!A2259:I4602,8,FALSE)</f>
        <v>#N/A</v>
      </c>
      <c r="P2261" s="15" t="e">
        <f>VLOOKUP(A2261,'Hospitalisation Details'!A2259:I4602,9,FALSE)</f>
        <v>#N/A</v>
      </c>
      <c r="Q2261" s="15" t="e">
        <f>VLOOKUP(A2261,'Hospitalisation Details'!A2259:K4602,11,FALSE)</f>
        <v>#N/A</v>
      </c>
    </row>
    <row r="2262" spans="1:17" ht="15.6" x14ac:dyDescent="0.3">
      <c r="A2262" s="78" t="s">
        <v>98</v>
      </c>
      <c r="B2262" s="78" t="str">
        <f>VLOOKUP(A2262,'Customer Names'!A2260:C4595,3,FALSE)</f>
        <v>Andrew</v>
      </c>
      <c r="C2262" s="91">
        <f>VLOOKUP(A2262,'Medical Examinations'!A2260:H4595,2,FALSE)</f>
        <v>28.7</v>
      </c>
      <c r="D2262" s="15">
        <f>VLOOKUP(A2262,'Medical Examinations'!A2260:H4595,3,FALSE)</f>
        <v>4.99</v>
      </c>
      <c r="E2262" s="15" t="str">
        <f>VLOOKUP(A2262,'Medical Examinations'!A2260:H4595,4,FALSE)</f>
        <v>No</v>
      </c>
      <c r="F2262" s="15" t="str">
        <f>VLOOKUP(A2262,'Medical Examinations'!A2260:H4595,5,FALSE)</f>
        <v>No</v>
      </c>
      <c r="G2262" s="15" t="str">
        <f>VLOOKUP(A2262,'Medical Examinations'!A2260:H4595,6,FALSE)</f>
        <v>Yes</v>
      </c>
      <c r="H2262" s="15">
        <f>VLOOKUP(A2262,'Medical Examinations'!A2260:H4595,7,FALSE)</f>
        <v>1</v>
      </c>
      <c r="I2262" s="15" t="str">
        <f>VLOOKUP(A2262,'Medical Examinations'!A2260:H4595,8,FALSE)</f>
        <v>No</v>
      </c>
      <c r="J2262" s="15" t="str">
        <f>VLOOKUP(A2262,'Medical Examinations'!A2260:J4595,9,FALSE)</f>
        <v>OVERWEIGHT</v>
      </c>
      <c r="K2262" s="15" t="str">
        <f>VLOOKUP(A2262,'Medical Examinations'!A2260:J4595,10,FALSE)</f>
        <v>NORMAL</v>
      </c>
      <c r="L2262" s="15" t="e">
        <f>VLOOKUP(A2262,'Hospitalisation Details'!A2260:J4603,10,FALSE)</f>
        <v>#N/A</v>
      </c>
      <c r="M2262" s="15" t="e">
        <f>VLOOKUP(A2262,'Hospitalisation Details'!A2260:I4603,6,FALSE)</f>
        <v>#N/A</v>
      </c>
      <c r="N2262" s="15" t="e">
        <f>VLOOKUP(A2262,'Hospitalisation Details'!A2260:I4603,7,FALSE)</f>
        <v>#N/A</v>
      </c>
      <c r="O2262" s="15" t="e">
        <f>VLOOKUP(A2262,'Hospitalisation Details'!A2260:I4603,8,FALSE)</f>
        <v>#N/A</v>
      </c>
      <c r="P2262" s="15" t="e">
        <f>VLOOKUP(A2262,'Hospitalisation Details'!A2260:I4603,9,FALSE)</f>
        <v>#N/A</v>
      </c>
      <c r="Q2262" s="15" t="e">
        <f>VLOOKUP(A2262,'Hospitalisation Details'!A2260:K4603,11,FALSE)</f>
        <v>#N/A</v>
      </c>
    </row>
    <row r="2263" spans="1:17" ht="15.6" x14ac:dyDescent="0.3">
      <c r="A2263" s="78" t="s">
        <v>97</v>
      </c>
      <c r="B2263" s="78" t="str">
        <f>VLOOKUP(A2263,'Customer Names'!A2261:C4596,3,FALSE)</f>
        <v>Julia</v>
      </c>
      <c r="C2263" s="91">
        <f>VLOOKUP(A2263,'Medical Examinations'!A2261:H4596,2,FALSE)</f>
        <v>17.440000000000001</v>
      </c>
      <c r="D2263" s="15">
        <f>VLOOKUP(A2263,'Medical Examinations'!A2261:H4596,3,FALSE)</f>
        <v>4.42</v>
      </c>
      <c r="E2263" s="15" t="str">
        <f>VLOOKUP(A2263,'Medical Examinations'!A2261:H4596,4,FALSE)</f>
        <v>yes</v>
      </c>
      <c r="F2263" s="15" t="str">
        <f>VLOOKUP(A2263,'Medical Examinations'!A2261:H4596,5,FALSE)</f>
        <v>No</v>
      </c>
      <c r="G2263" s="15" t="str">
        <f>VLOOKUP(A2263,'Medical Examinations'!A2261:H4596,6,FALSE)</f>
        <v>Yes</v>
      </c>
      <c r="H2263" s="15">
        <f>VLOOKUP(A2263,'Medical Examinations'!A2261:H4596,7,FALSE)</f>
        <v>1</v>
      </c>
      <c r="I2263" s="15" t="str">
        <f>VLOOKUP(A2263,'Medical Examinations'!A2261:H4596,8,FALSE)</f>
        <v>No</v>
      </c>
      <c r="J2263" s="15" t="str">
        <f>VLOOKUP(A2263,'Medical Examinations'!A2261:J4596,9,FALSE)</f>
        <v>UNDERWEIGHT</v>
      </c>
      <c r="K2263" s="15" t="str">
        <f>VLOOKUP(A2263,'Medical Examinations'!A2261:J4596,10,FALSE)</f>
        <v>NORMAL</v>
      </c>
      <c r="L2263" s="15" t="e">
        <f>VLOOKUP(A2263,'Hospitalisation Details'!A2261:J4604,10,FALSE)</f>
        <v>#N/A</v>
      </c>
      <c r="M2263" s="15" t="e">
        <f>VLOOKUP(A2263,'Hospitalisation Details'!A2261:I4604,6,FALSE)</f>
        <v>#N/A</v>
      </c>
      <c r="N2263" s="15" t="e">
        <f>VLOOKUP(A2263,'Hospitalisation Details'!A2261:I4604,7,FALSE)</f>
        <v>#N/A</v>
      </c>
      <c r="O2263" s="15" t="e">
        <f>VLOOKUP(A2263,'Hospitalisation Details'!A2261:I4604,8,FALSE)</f>
        <v>#N/A</v>
      </c>
      <c r="P2263" s="15" t="e">
        <f>VLOOKUP(A2263,'Hospitalisation Details'!A2261:I4604,9,FALSE)</f>
        <v>#N/A</v>
      </c>
      <c r="Q2263" s="15" t="e">
        <f>VLOOKUP(A2263,'Hospitalisation Details'!A2261:K4604,11,FALSE)</f>
        <v>#N/A</v>
      </c>
    </row>
    <row r="2264" spans="1:17" ht="15.6" x14ac:dyDescent="0.3">
      <c r="A2264" s="78" t="s">
        <v>96</v>
      </c>
      <c r="B2264" s="78" t="str">
        <f>VLOOKUP(A2264,'Customer Names'!A2262:C4597,3,FALSE)</f>
        <v>Daniel</v>
      </c>
      <c r="C2264" s="91">
        <f>VLOOKUP(A2264,'Medical Examinations'!A2262:H4597,2,FALSE)</f>
        <v>27.6</v>
      </c>
      <c r="D2264" s="15">
        <f>VLOOKUP(A2264,'Medical Examinations'!A2262:H4597,3,FALSE)</f>
        <v>4.01</v>
      </c>
      <c r="E2264" s="15" t="str">
        <f>VLOOKUP(A2264,'Medical Examinations'!A2262:H4597,4,FALSE)</f>
        <v>No</v>
      </c>
      <c r="F2264" s="15" t="str">
        <f>VLOOKUP(A2264,'Medical Examinations'!A2262:H4597,5,FALSE)</f>
        <v>No</v>
      </c>
      <c r="G2264" s="15" t="str">
        <f>VLOOKUP(A2264,'Medical Examinations'!A2262:H4597,6,FALSE)</f>
        <v>Yes</v>
      </c>
      <c r="H2264" s="15">
        <f>VLOOKUP(A2264,'Medical Examinations'!A2262:H4597,7,FALSE)</f>
        <v>1</v>
      </c>
      <c r="I2264" s="15" t="str">
        <f>VLOOKUP(A2264,'Medical Examinations'!A2262:H4597,8,FALSE)</f>
        <v>No</v>
      </c>
      <c r="J2264" s="15" t="str">
        <f>VLOOKUP(A2264,'Medical Examinations'!A2262:J4597,9,FALSE)</f>
        <v>OVERWEIGHT</v>
      </c>
      <c r="K2264" s="15" t="str">
        <f>VLOOKUP(A2264,'Medical Examinations'!A2262:J4597,10,FALSE)</f>
        <v>NORMAL</v>
      </c>
      <c r="L2264" s="15" t="e">
        <f>VLOOKUP(A2264,'Hospitalisation Details'!A2262:J4605,10,FALSE)</f>
        <v>#N/A</v>
      </c>
      <c r="M2264" s="15" t="e">
        <f>VLOOKUP(A2264,'Hospitalisation Details'!A2262:I4605,6,FALSE)</f>
        <v>#N/A</v>
      </c>
      <c r="N2264" s="15" t="e">
        <f>VLOOKUP(A2264,'Hospitalisation Details'!A2262:I4605,7,FALSE)</f>
        <v>#N/A</v>
      </c>
      <c r="O2264" s="15" t="e">
        <f>VLOOKUP(A2264,'Hospitalisation Details'!A2262:I4605,8,FALSE)</f>
        <v>#N/A</v>
      </c>
      <c r="P2264" s="15" t="e">
        <f>VLOOKUP(A2264,'Hospitalisation Details'!A2262:I4605,9,FALSE)</f>
        <v>#N/A</v>
      </c>
      <c r="Q2264" s="15" t="e">
        <f>VLOOKUP(A2264,'Hospitalisation Details'!A2262:K4605,11,FALSE)</f>
        <v>#N/A</v>
      </c>
    </row>
    <row r="2265" spans="1:17" ht="15.6" x14ac:dyDescent="0.3">
      <c r="A2265" s="78" t="s">
        <v>95</v>
      </c>
      <c r="B2265" s="78" t="str">
        <f>VLOOKUP(A2265,'Customer Names'!A2263:C4598,3,FALSE)</f>
        <v>Mr.  Jaime</v>
      </c>
      <c r="C2265" s="91">
        <f>VLOOKUP(A2265,'Medical Examinations'!A2263:H4598,2,FALSE)</f>
        <v>20.7</v>
      </c>
      <c r="D2265" s="15">
        <f>VLOOKUP(A2265,'Medical Examinations'!A2263:H4598,3,FALSE)</f>
        <v>4.49</v>
      </c>
      <c r="E2265" s="15" t="str">
        <f>VLOOKUP(A2265,'Medical Examinations'!A2263:H4598,4,FALSE)</f>
        <v>No</v>
      </c>
      <c r="F2265" s="15" t="str">
        <f>VLOOKUP(A2265,'Medical Examinations'!A2263:H4598,5,FALSE)</f>
        <v>No</v>
      </c>
      <c r="G2265" s="15" t="str">
        <f>VLOOKUP(A2265,'Medical Examinations'!A2263:H4598,6,FALSE)</f>
        <v>Yes</v>
      </c>
      <c r="H2265" s="15">
        <f>VLOOKUP(A2265,'Medical Examinations'!A2263:H4598,7,FALSE)</f>
        <v>1</v>
      </c>
      <c r="I2265" s="15" t="str">
        <f>VLOOKUP(A2265,'Medical Examinations'!A2263:H4598,8,FALSE)</f>
        <v>No</v>
      </c>
      <c r="J2265" s="15" t="str">
        <f>VLOOKUP(A2265,'Medical Examinations'!A2263:J4598,9,FALSE)</f>
        <v>NORMAL WEIGHT</v>
      </c>
      <c r="K2265" s="15" t="str">
        <f>VLOOKUP(A2265,'Medical Examinations'!A2263:J4598,10,FALSE)</f>
        <v>NORMAL</v>
      </c>
      <c r="L2265" s="15" t="e">
        <f>VLOOKUP(A2265,'Hospitalisation Details'!A2263:J4606,10,FALSE)</f>
        <v>#N/A</v>
      </c>
      <c r="M2265" s="15" t="e">
        <f>VLOOKUP(A2265,'Hospitalisation Details'!A2263:I4606,6,FALSE)</f>
        <v>#N/A</v>
      </c>
      <c r="N2265" s="15" t="e">
        <f>VLOOKUP(A2265,'Hospitalisation Details'!A2263:I4606,7,FALSE)</f>
        <v>#N/A</v>
      </c>
      <c r="O2265" s="15" t="e">
        <f>VLOOKUP(A2265,'Hospitalisation Details'!A2263:I4606,8,FALSE)</f>
        <v>#N/A</v>
      </c>
      <c r="P2265" s="15" t="e">
        <f>VLOOKUP(A2265,'Hospitalisation Details'!A2263:I4606,9,FALSE)</f>
        <v>#N/A</v>
      </c>
      <c r="Q2265" s="15" t="e">
        <f>VLOOKUP(A2265,'Hospitalisation Details'!A2263:K4606,11,FALSE)</f>
        <v>#N/A</v>
      </c>
    </row>
    <row r="2266" spans="1:17" ht="15.6" x14ac:dyDescent="0.3">
      <c r="A2266" s="78" t="s">
        <v>94</v>
      </c>
      <c r="B2266" s="78" t="str">
        <f>VLOOKUP(A2266,'Customer Names'!A2264:C4599,3,FALSE)</f>
        <v>Mr.  Mohd Syahidan</v>
      </c>
      <c r="C2266" s="91">
        <f>VLOOKUP(A2266,'Medical Examinations'!A2264:H4599,2,FALSE)</f>
        <v>20.3</v>
      </c>
      <c r="D2266" s="15">
        <f>VLOOKUP(A2266,'Medical Examinations'!A2264:H4599,3,FALSE)</f>
        <v>6.37</v>
      </c>
      <c r="E2266" s="15" t="str">
        <f>VLOOKUP(A2266,'Medical Examinations'!A2264:H4599,4,FALSE)</f>
        <v>No</v>
      </c>
      <c r="F2266" s="15" t="str">
        <f>VLOOKUP(A2266,'Medical Examinations'!A2264:H4599,5,FALSE)</f>
        <v>No</v>
      </c>
      <c r="G2266" s="15" t="str">
        <f>VLOOKUP(A2266,'Medical Examinations'!A2264:H4599,6,FALSE)</f>
        <v>Yes</v>
      </c>
      <c r="H2266" s="15">
        <f>VLOOKUP(A2266,'Medical Examinations'!A2264:H4599,7,FALSE)</f>
        <v>1</v>
      </c>
      <c r="I2266" s="15" t="str">
        <f>VLOOKUP(A2266,'Medical Examinations'!A2264:H4599,8,FALSE)</f>
        <v>No</v>
      </c>
      <c r="J2266" s="15" t="str">
        <f>VLOOKUP(A2266,'Medical Examinations'!A2264:J4599,9,FALSE)</f>
        <v>NORMAL WEIGHT</v>
      </c>
      <c r="K2266" s="15" t="str">
        <f>VLOOKUP(A2266,'Medical Examinations'!A2264:J4599,10,FALSE)</f>
        <v>PREDIABETES</v>
      </c>
      <c r="L2266" s="15" t="e">
        <f>VLOOKUP(A2266,'Hospitalisation Details'!A2264:J4607,10,FALSE)</f>
        <v>#N/A</v>
      </c>
      <c r="M2266" s="15" t="e">
        <f>VLOOKUP(A2266,'Hospitalisation Details'!A2264:I4607,6,FALSE)</f>
        <v>#N/A</v>
      </c>
      <c r="N2266" s="15" t="e">
        <f>VLOOKUP(A2266,'Hospitalisation Details'!A2264:I4607,7,FALSE)</f>
        <v>#N/A</v>
      </c>
      <c r="O2266" s="15" t="e">
        <f>VLOOKUP(A2266,'Hospitalisation Details'!A2264:I4607,8,FALSE)</f>
        <v>#N/A</v>
      </c>
      <c r="P2266" s="15" t="e">
        <f>VLOOKUP(A2266,'Hospitalisation Details'!A2264:I4607,9,FALSE)</f>
        <v>#N/A</v>
      </c>
      <c r="Q2266" s="15" t="e">
        <f>VLOOKUP(A2266,'Hospitalisation Details'!A2264:K4607,11,FALSE)</f>
        <v>#N/A</v>
      </c>
    </row>
    <row r="2267" spans="1:17" ht="15.6" x14ac:dyDescent="0.3">
      <c r="A2267" s="78" t="s">
        <v>93</v>
      </c>
      <c r="B2267" s="78" t="str">
        <f>VLOOKUP(A2267,'Customer Names'!A2265:C4600,3,FALSE)</f>
        <v>Mr.  Matthew</v>
      </c>
      <c r="C2267" s="91">
        <f>VLOOKUP(A2267,'Medical Examinations'!A2265:H4600,2,FALSE)</f>
        <v>19.8</v>
      </c>
      <c r="D2267" s="15">
        <f>VLOOKUP(A2267,'Medical Examinations'!A2265:H4600,3,FALSE)</f>
        <v>5.12</v>
      </c>
      <c r="E2267" s="15" t="str">
        <f>VLOOKUP(A2267,'Medical Examinations'!A2265:H4600,4,FALSE)</f>
        <v>No</v>
      </c>
      <c r="F2267" s="15" t="str">
        <f>VLOOKUP(A2267,'Medical Examinations'!A2265:H4600,5,FALSE)</f>
        <v>No</v>
      </c>
      <c r="G2267" s="15" t="str">
        <f>VLOOKUP(A2267,'Medical Examinations'!A2265:H4600,6,FALSE)</f>
        <v>Yes</v>
      </c>
      <c r="H2267" s="15">
        <f>VLOOKUP(A2267,'Medical Examinations'!A2265:H4600,7,FALSE)</f>
        <v>1</v>
      </c>
      <c r="I2267" s="15" t="str">
        <f>VLOOKUP(A2267,'Medical Examinations'!A2265:H4600,8,FALSE)</f>
        <v>No</v>
      </c>
      <c r="J2267" s="15" t="str">
        <f>VLOOKUP(A2267,'Medical Examinations'!A2265:J4600,9,FALSE)</f>
        <v>NORMAL WEIGHT</v>
      </c>
      <c r="K2267" s="15" t="str">
        <f>VLOOKUP(A2267,'Medical Examinations'!A2265:J4600,10,FALSE)</f>
        <v>NORMAL</v>
      </c>
      <c r="L2267" s="15" t="e">
        <f>VLOOKUP(A2267,'Hospitalisation Details'!A2265:J4608,10,FALSE)</f>
        <v>#N/A</v>
      </c>
      <c r="M2267" s="15" t="e">
        <f>VLOOKUP(A2267,'Hospitalisation Details'!A2265:I4608,6,FALSE)</f>
        <v>#N/A</v>
      </c>
      <c r="N2267" s="15" t="e">
        <f>VLOOKUP(A2267,'Hospitalisation Details'!A2265:I4608,7,FALSE)</f>
        <v>#N/A</v>
      </c>
      <c r="O2267" s="15" t="e">
        <f>VLOOKUP(A2267,'Hospitalisation Details'!A2265:I4608,8,FALSE)</f>
        <v>#N/A</v>
      </c>
      <c r="P2267" s="15" t="e">
        <f>VLOOKUP(A2267,'Hospitalisation Details'!A2265:I4608,9,FALSE)</f>
        <v>#N/A</v>
      </c>
      <c r="Q2267" s="15" t="e">
        <f>VLOOKUP(A2267,'Hospitalisation Details'!A2265:K4608,11,FALSE)</f>
        <v>#N/A</v>
      </c>
    </row>
    <row r="2268" spans="1:17" ht="15.6" x14ac:dyDescent="0.3">
      <c r="A2268" s="78" t="s">
        <v>92</v>
      </c>
      <c r="B2268" s="78" t="str">
        <f>VLOOKUP(A2268,'Customer Names'!A2266:C4601,3,FALSE)</f>
        <v>Elizabeth S.</v>
      </c>
      <c r="C2268" s="91">
        <f>VLOOKUP(A2268,'Medical Examinations'!A2266:H4601,2,FALSE)</f>
        <v>21.87</v>
      </c>
      <c r="D2268" s="15">
        <f>VLOOKUP(A2268,'Medical Examinations'!A2266:H4601,3,FALSE)</f>
        <v>8.59</v>
      </c>
      <c r="E2268" s="15" t="str">
        <f>VLOOKUP(A2268,'Medical Examinations'!A2266:H4601,4,FALSE)</f>
        <v>No</v>
      </c>
      <c r="F2268" s="15" t="str">
        <f>VLOOKUP(A2268,'Medical Examinations'!A2266:H4601,5,FALSE)</f>
        <v>No</v>
      </c>
      <c r="G2268" s="15" t="str">
        <f>VLOOKUP(A2268,'Medical Examinations'!A2266:H4601,6,FALSE)</f>
        <v>No</v>
      </c>
      <c r="H2268" s="15">
        <f>VLOOKUP(A2268,'Medical Examinations'!A2266:H4601,7,FALSE)</f>
        <v>0</v>
      </c>
      <c r="I2268" s="15" t="str">
        <f>VLOOKUP(A2268,'Medical Examinations'!A2266:H4601,8,FALSE)</f>
        <v>No</v>
      </c>
      <c r="J2268" s="15" t="str">
        <f>VLOOKUP(A2268,'Medical Examinations'!A2266:J4601,9,FALSE)</f>
        <v>NORMAL WEIGHT</v>
      </c>
      <c r="K2268" s="15" t="str">
        <f>VLOOKUP(A2268,'Medical Examinations'!A2266:J4601,10,FALSE)</f>
        <v>DIABETES</v>
      </c>
      <c r="L2268" s="15" t="e">
        <f>VLOOKUP(A2268,'Hospitalisation Details'!A2266:J4609,10,FALSE)</f>
        <v>#N/A</v>
      </c>
      <c r="M2268" s="15" t="e">
        <f>VLOOKUP(A2268,'Hospitalisation Details'!A2266:I4609,6,FALSE)</f>
        <v>#N/A</v>
      </c>
      <c r="N2268" s="15" t="e">
        <f>VLOOKUP(A2268,'Hospitalisation Details'!A2266:I4609,7,FALSE)</f>
        <v>#N/A</v>
      </c>
      <c r="O2268" s="15" t="e">
        <f>VLOOKUP(A2268,'Hospitalisation Details'!A2266:I4609,8,FALSE)</f>
        <v>#N/A</v>
      </c>
      <c r="P2268" s="15" t="e">
        <f>VLOOKUP(A2268,'Hospitalisation Details'!A2266:I4609,9,FALSE)</f>
        <v>#N/A</v>
      </c>
      <c r="Q2268" s="15" t="e">
        <f>VLOOKUP(A2268,'Hospitalisation Details'!A2266:K4609,11,FALSE)</f>
        <v>#N/A</v>
      </c>
    </row>
    <row r="2269" spans="1:17" ht="15.6" x14ac:dyDescent="0.3">
      <c r="A2269" s="78" t="s">
        <v>91</v>
      </c>
      <c r="B2269" s="78" t="str">
        <f>VLOOKUP(A2269,'Customer Names'!A2267:C4602,3,FALSE)</f>
        <v>Katie</v>
      </c>
      <c r="C2269" s="91">
        <f>VLOOKUP(A2269,'Medical Examinations'!A2267:H4602,2,FALSE)</f>
        <v>16.600000000000001</v>
      </c>
      <c r="D2269" s="15">
        <f>VLOOKUP(A2269,'Medical Examinations'!A2267:H4602,3,FALSE)</f>
        <v>5.87</v>
      </c>
      <c r="E2269" s="15" t="str">
        <f>VLOOKUP(A2269,'Medical Examinations'!A2267:H4602,4,FALSE)</f>
        <v>No</v>
      </c>
      <c r="F2269" s="15" t="str">
        <f>VLOOKUP(A2269,'Medical Examinations'!A2267:H4602,5,FALSE)</f>
        <v>No</v>
      </c>
      <c r="G2269" s="15" t="str">
        <f>VLOOKUP(A2269,'Medical Examinations'!A2267:H4602,6,FALSE)</f>
        <v>No</v>
      </c>
      <c r="H2269" s="15">
        <f>VLOOKUP(A2269,'Medical Examinations'!A2267:H4602,7,FALSE)</f>
        <v>1</v>
      </c>
      <c r="I2269" s="15" t="str">
        <f>VLOOKUP(A2269,'Medical Examinations'!A2267:H4602,8,FALSE)</f>
        <v>No</v>
      </c>
      <c r="J2269" s="15" t="str">
        <f>VLOOKUP(A2269,'Medical Examinations'!A2267:J4602,9,FALSE)</f>
        <v>UNDERWEIGHT</v>
      </c>
      <c r="K2269" s="15" t="str">
        <f>VLOOKUP(A2269,'Medical Examinations'!A2267:J4602,10,FALSE)</f>
        <v>PREDIABETES</v>
      </c>
      <c r="L2269" s="15" t="e">
        <f>VLOOKUP(A2269,'Hospitalisation Details'!A2267:J4610,10,FALSE)</f>
        <v>#N/A</v>
      </c>
      <c r="M2269" s="15" t="e">
        <f>VLOOKUP(A2269,'Hospitalisation Details'!A2267:I4610,6,FALSE)</f>
        <v>#N/A</v>
      </c>
      <c r="N2269" s="15" t="e">
        <f>VLOOKUP(A2269,'Hospitalisation Details'!A2267:I4610,7,FALSE)</f>
        <v>#N/A</v>
      </c>
      <c r="O2269" s="15" t="e">
        <f>VLOOKUP(A2269,'Hospitalisation Details'!A2267:I4610,8,FALSE)</f>
        <v>#N/A</v>
      </c>
      <c r="P2269" s="15" t="e">
        <f>VLOOKUP(A2269,'Hospitalisation Details'!A2267:I4610,9,FALSE)</f>
        <v>#N/A</v>
      </c>
      <c r="Q2269" s="15" t="e">
        <f>VLOOKUP(A2269,'Hospitalisation Details'!A2267:K4610,11,FALSE)</f>
        <v>#N/A</v>
      </c>
    </row>
    <row r="2270" spans="1:17" ht="15.6" x14ac:dyDescent="0.3">
      <c r="A2270" s="78" t="s">
        <v>90</v>
      </c>
      <c r="B2270" s="78" t="str">
        <f>VLOOKUP(A2270,'Customer Names'!A2268:C4603,3,FALSE)</f>
        <v>Christi A.</v>
      </c>
      <c r="C2270" s="91">
        <f>VLOOKUP(A2270,'Medical Examinations'!A2268:H4603,2,FALSE)</f>
        <v>21.98</v>
      </c>
      <c r="D2270" s="15">
        <f>VLOOKUP(A2270,'Medical Examinations'!A2268:H4603,3,FALSE)</f>
        <v>7.03</v>
      </c>
      <c r="E2270" s="15" t="str">
        <f>VLOOKUP(A2270,'Medical Examinations'!A2268:H4603,4,FALSE)</f>
        <v>No</v>
      </c>
      <c r="F2270" s="15" t="str">
        <f>VLOOKUP(A2270,'Medical Examinations'!A2268:H4603,5,FALSE)</f>
        <v>No</v>
      </c>
      <c r="G2270" s="15" t="str">
        <f>VLOOKUP(A2270,'Medical Examinations'!A2268:H4603,6,FALSE)</f>
        <v>No</v>
      </c>
      <c r="H2270" s="15">
        <f>VLOOKUP(A2270,'Medical Examinations'!A2268:H4603,7,FALSE)</f>
        <v>0</v>
      </c>
      <c r="I2270" s="15" t="str">
        <f>VLOOKUP(A2270,'Medical Examinations'!A2268:H4603,8,FALSE)</f>
        <v>No</v>
      </c>
      <c r="J2270" s="15" t="str">
        <f>VLOOKUP(A2270,'Medical Examinations'!A2268:J4603,9,FALSE)</f>
        <v>NORMAL WEIGHT</v>
      </c>
      <c r="K2270" s="15" t="str">
        <f>VLOOKUP(A2270,'Medical Examinations'!A2268:J4603,10,FALSE)</f>
        <v>DIABETES</v>
      </c>
      <c r="L2270" s="15" t="e">
        <f>VLOOKUP(A2270,'Hospitalisation Details'!A2268:J4611,10,FALSE)</f>
        <v>#N/A</v>
      </c>
      <c r="M2270" s="15" t="e">
        <f>VLOOKUP(A2270,'Hospitalisation Details'!A2268:I4611,6,FALSE)</f>
        <v>#N/A</v>
      </c>
      <c r="N2270" s="15" t="e">
        <f>VLOOKUP(A2270,'Hospitalisation Details'!A2268:I4611,7,FALSE)</f>
        <v>#N/A</v>
      </c>
      <c r="O2270" s="15" t="e">
        <f>VLOOKUP(A2270,'Hospitalisation Details'!A2268:I4611,8,FALSE)</f>
        <v>#N/A</v>
      </c>
      <c r="P2270" s="15" t="e">
        <f>VLOOKUP(A2270,'Hospitalisation Details'!A2268:I4611,9,FALSE)</f>
        <v>#N/A</v>
      </c>
      <c r="Q2270" s="15" t="e">
        <f>VLOOKUP(A2270,'Hospitalisation Details'!A2268:K4611,11,FALSE)</f>
        <v>#N/A</v>
      </c>
    </row>
    <row r="2271" spans="1:17" ht="15.6" x14ac:dyDescent="0.3">
      <c r="A2271" s="78" t="s">
        <v>89</v>
      </c>
      <c r="B2271" s="78" t="str">
        <f>VLOOKUP(A2271,'Customer Names'!A2269:C4604,3,FALSE)</f>
        <v>Sandra K.</v>
      </c>
      <c r="C2271" s="91">
        <f>VLOOKUP(A2271,'Medical Examinations'!A2269:H4604,2,FALSE)</f>
        <v>19.7</v>
      </c>
      <c r="D2271" s="15">
        <f>VLOOKUP(A2271,'Medical Examinations'!A2269:H4604,3,FALSE)</f>
        <v>5.51</v>
      </c>
      <c r="E2271" s="15" t="str">
        <f>VLOOKUP(A2271,'Medical Examinations'!A2269:H4604,4,FALSE)</f>
        <v>No</v>
      </c>
      <c r="F2271" s="15" t="str">
        <f>VLOOKUP(A2271,'Medical Examinations'!A2269:H4604,5,FALSE)</f>
        <v>No</v>
      </c>
      <c r="G2271" s="15" t="str">
        <f>VLOOKUP(A2271,'Medical Examinations'!A2269:H4604,6,FALSE)</f>
        <v>No</v>
      </c>
      <c r="H2271" s="15">
        <f>VLOOKUP(A2271,'Medical Examinations'!A2269:H4604,7,FALSE)</f>
        <v>1</v>
      </c>
      <c r="I2271" s="15" t="str">
        <f>VLOOKUP(A2271,'Medical Examinations'!A2269:H4604,8,FALSE)</f>
        <v>No</v>
      </c>
      <c r="J2271" s="15" t="str">
        <f>VLOOKUP(A2271,'Medical Examinations'!A2269:J4604,9,FALSE)</f>
        <v>NORMAL WEIGHT</v>
      </c>
      <c r="K2271" s="15" t="str">
        <f>VLOOKUP(A2271,'Medical Examinations'!A2269:J4604,10,FALSE)</f>
        <v>NORMAL</v>
      </c>
      <c r="L2271" s="15" t="e">
        <f>VLOOKUP(A2271,'Hospitalisation Details'!A2269:J4612,10,FALSE)</f>
        <v>#N/A</v>
      </c>
      <c r="M2271" s="15" t="e">
        <f>VLOOKUP(A2271,'Hospitalisation Details'!A2269:I4612,6,FALSE)</f>
        <v>#N/A</v>
      </c>
      <c r="N2271" s="15" t="e">
        <f>VLOOKUP(A2271,'Hospitalisation Details'!A2269:I4612,7,FALSE)</f>
        <v>#N/A</v>
      </c>
      <c r="O2271" s="15" t="e">
        <f>VLOOKUP(A2271,'Hospitalisation Details'!A2269:I4612,8,FALSE)</f>
        <v>#N/A</v>
      </c>
      <c r="P2271" s="15" t="e">
        <f>VLOOKUP(A2271,'Hospitalisation Details'!A2269:I4612,9,FALSE)</f>
        <v>#N/A</v>
      </c>
      <c r="Q2271" s="15" t="e">
        <f>VLOOKUP(A2271,'Hospitalisation Details'!A2269:K4612,11,FALSE)</f>
        <v>#N/A</v>
      </c>
    </row>
    <row r="2272" spans="1:17" ht="15.6" x14ac:dyDescent="0.3">
      <c r="A2272" s="78" t="s">
        <v>88</v>
      </c>
      <c r="B2272" s="78" t="str">
        <f>VLOOKUP(A2272,'Customer Names'!A2270:C4605,3,FALSE)</f>
        <v>Katharine</v>
      </c>
      <c r="C2272" s="91">
        <f>VLOOKUP(A2272,'Medical Examinations'!A2270:H4605,2,FALSE)</f>
        <v>19.21</v>
      </c>
      <c r="D2272" s="15">
        <f>VLOOKUP(A2272,'Medical Examinations'!A2270:H4605,3,FALSE)</f>
        <v>4.76</v>
      </c>
      <c r="E2272" s="15" t="str">
        <f>VLOOKUP(A2272,'Medical Examinations'!A2270:H4605,4,FALSE)</f>
        <v>No</v>
      </c>
      <c r="F2272" s="15" t="str">
        <f>VLOOKUP(A2272,'Medical Examinations'!A2270:H4605,5,FALSE)</f>
        <v>yes</v>
      </c>
      <c r="G2272" s="15" t="str">
        <f>VLOOKUP(A2272,'Medical Examinations'!A2270:H4605,6,FALSE)</f>
        <v>No</v>
      </c>
      <c r="H2272" s="15">
        <f>VLOOKUP(A2272,'Medical Examinations'!A2270:H4605,7,FALSE)</f>
        <v>1</v>
      </c>
      <c r="I2272" s="15" t="str">
        <f>VLOOKUP(A2272,'Medical Examinations'!A2270:H4605,8,FALSE)</f>
        <v>No</v>
      </c>
      <c r="J2272" s="15" t="str">
        <f>VLOOKUP(A2272,'Medical Examinations'!A2270:J4605,9,FALSE)</f>
        <v>NORMAL WEIGHT</v>
      </c>
      <c r="K2272" s="15" t="str">
        <f>VLOOKUP(A2272,'Medical Examinations'!A2270:J4605,10,FALSE)</f>
        <v>NORMAL</v>
      </c>
      <c r="L2272" s="15" t="e">
        <f>VLOOKUP(A2272,'Hospitalisation Details'!A2270:J4613,10,FALSE)</f>
        <v>#N/A</v>
      </c>
      <c r="M2272" s="15" t="e">
        <f>VLOOKUP(A2272,'Hospitalisation Details'!A2270:I4613,6,FALSE)</f>
        <v>#N/A</v>
      </c>
      <c r="N2272" s="15" t="e">
        <f>VLOOKUP(A2272,'Hospitalisation Details'!A2270:I4613,7,FALSE)</f>
        <v>#N/A</v>
      </c>
      <c r="O2272" s="15" t="e">
        <f>VLOOKUP(A2272,'Hospitalisation Details'!A2270:I4613,8,FALSE)</f>
        <v>#N/A</v>
      </c>
      <c r="P2272" s="15" t="e">
        <f>VLOOKUP(A2272,'Hospitalisation Details'!A2270:I4613,9,FALSE)</f>
        <v>#N/A</v>
      </c>
      <c r="Q2272" s="15" t="e">
        <f>VLOOKUP(A2272,'Hospitalisation Details'!A2270:K4613,11,FALSE)</f>
        <v>#N/A</v>
      </c>
    </row>
    <row r="2273" spans="1:17" ht="15.6" x14ac:dyDescent="0.3">
      <c r="A2273" s="78" t="s">
        <v>87</v>
      </c>
      <c r="B2273" s="78" t="str">
        <f>VLOOKUP(A2273,'Customer Names'!A2271:C4606,3,FALSE)</f>
        <v>Jerome</v>
      </c>
      <c r="C2273" s="91">
        <f>VLOOKUP(A2273,'Medical Examinations'!A2271:H4606,2,FALSE)</f>
        <v>19.3</v>
      </c>
      <c r="D2273" s="15">
        <f>VLOOKUP(A2273,'Medical Examinations'!A2271:H4606,3,FALSE)</f>
        <v>4.7</v>
      </c>
      <c r="E2273" s="15" t="str">
        <f>VLOOKUP(A2273,'Medical Examinations'!A2271:H4606,4,FALSE)</f>
        <v>No</v>
      </c>
      <c r="F2273" s="15" t="str">
        <f>VLOOKUP(A2273,'Medical Examinations'!A2271:H4606,5,FALSE)</f>
        <v>yes</v>
      </c>
      <c r="G2273" s="15" t="str">
        <f>VLOOKUP(A2273,'Medical Examinations'!A2271:H4606,6,FALSE)</f>
        <v>No</v>
      </c>
      <c r="H2273" s="15">
        <f>VLOOKUP(A2273,'Medical Examinations'!A2271:H4606,7,FALSE)</f>
        <v>1</v>
      </c>
      <c r="I2273" s="15" t="str">
        <f>VLOOKUP(A2273,'Medical Examinations'!A2271:H4606,8,FALSE)</f>
        <v>No</v>
      </c>
      <c r="J2273" s="15" t="str">
        <f>VLOOKUP(A2273,'Medical Examinations'!A2271:J4606,9,FALSE)</f>
        <v>NORMAL WEIGHT</v>
      </c>
      <c r="K2273" s="15" t="str">
        <f>VLOOKUP(A2273,'Medical Examinations'!A2271:J4606,10,FALSE)</f>
        <v>NORMAL</v>
      </c>
      <c r="L2273" s="15" t="e">
        <f>VLOOKUP(A2273,'Hospitalisation Details'!A2271:J4614,10,FALSE)</f>
        <v>#N/A</v>
      </c>
      <c r="M2273" s="15" t="e">
        <f>VLOOKUP(A2273,'Hospitalisation Details'!A2271:I4614,6,FALSE)</f>
        <v>#N/A</v>
      </c>
      <c r="N2273" s="15" t="e">
        <f>VLOOKUP(A2273,'Hospitalisation Details'!A2271:I4614,7,FALSE)</f>
        <v>#N/A</v>
      </c>
      <c r="O2273" s="15" t="e">
        <f>VLOOKUP(A2273,'Hospitalisation Details'!A2271:I4614,8,FALSE)</f>
        <v>#N/A</v>
      </c>
      <c r="P2273" s="15" t="e">
        <f>VLOOKUP(A2273,'Hospitalisation Details'!A2271:I4614,9,FALSE)</f>
        <v>#N/A</v>
      </c>
      <c r="Q2273" s="15" t="e">
        <f>VLOOKUP(A2273,'Hospitalisation Details'!A2271:K4614,11,FALSE)</f>
        <v>#N/A</v>
      </c>
    </row>
    <row r="2274" spans="1:17" ht="15.6" x14ac:dyDescent="0.3">
      <c r="A2274" s="78" t="s">
        <v>86</v>
      </c>
      <c r="B2274" s="78" t="str">
        <f>VLOOKUP(A2274,'Customer Names'!A2272:C4607,3,FALSE)</f>
        <v>Julia R</v>
      </c>
      <c r="C2274" s="91">
        <f>VLOOKUP(A2274,'Medical Examinations'!A2272:H4607,2,FALSE)</f>
        <v>16.22</v>
      </c>
      <c r="D2274" s="15">
        <f>VLOOKUP(A2274,'Medical Examinations'!A2272:H4607,3,FALSE)</f>
        <v>6.21</v>
      </c>
      <c r="E2274" s="15" t="str">
        <f>VLOOKUP(A2274,'Medical Examinations'!A2272:H4607,4,FALSE)</f>
        <v>yes</v>
      </c>
      <c r="F2274" s="15" t="str">
        <f>VLOOKUP(A2274,'Medical Examinations'!A2272:H4607,5,FALSE)</f>
        <v>No</v>
      </c>
      <c r="G2274" s="15" t="str">
        <f>VLOOKUP(A2274,'Medical Examinations'!A2272:H4607,6,FALSE)</f>
        <v>No</v>
      </c>
      <c r="H2274" s="15">
        <f>VLOOKUP(A2274,'Medical Examinations'!A2272:H4607,7,FALSE)</f>
        <v>0</v>
      </c>
      <c r="I2274" s="15" t="str">
        <f>VLOOKUP(A2274,'Medical Examinations'!A2272:H4607,8,FALSE)</f>
        <v>No</v>
      </c>
      <c r="J2274" s="15" t="str">
        <f>VLOOKUP(A2274,'Medical Examinations'!A2272:J4607,9,FALSE)</f>
        <v>UNDERWEIGHT</v>
      </c>
      <c r="K2274" s="15" t="str">
        <f>VLOOKUP(A2274,'Medical Examinations'!A2272:J4607,10,FALSE)</f>
        <v>PREDIABETES</v>
      </c>
      <c r="L2274" s="15" t="e">
        <f>VLOOKUP(A2274,'Hospitalisation Details'!A2272:J4615,10,FALSE)</f>
        <v>#N/A</v>
      </c>
      <c r="M2274" s="15" t="e">
        <f>VLOOKUP(A2274,'Hospitalisation Details'!A2272:I4615,6,FALSE)</f>
        <v>#N/A</v>
      </c>
      <c r="N2274" s="15" t="e">
        <f>VLOOKUP(A2274,'Hospitalisation Details'!A2272:I4615,7,FALSE)</f>
        <v>#N/A</v>
      </c>
      <c r="O2274" s="15" t="e">
        <f>VLOOKUP(A2274,'Hospitalisation Details'!A2272:I4615,8,FALSE)</f>
        <v>#N/A</v>
      </c>
      <c r="P2274" s="15" t="e">
        <f>VLOOKUP(A2274,'Hospitalisation Details'!A2272:I4615,9,FALSE)</f>
        <v>#N/A</v>
      </c>
      <c r="Q2274" s="15" t="e">
        <f>VLOOKUP(A2274,'Hospitalisation Details'!A2272:K4615,11,FALSE)</f>
        <v>#N/A</v>
      </c>
    </row>
    <row r="2275" spans="1:17" ht="15.6" x14ac:dyDescent="0.3">
      <c r="A2275" s="78" t="s">
        <v>85</v>
      </c>
      <c r="B2275" s="78" t="str">
        <f>VLOOKUP(A2275,'Customer Names'!A2273:C4608,3,FALSE)</f>
        <v>Sean Henry</v>
      </c>
      <c r="C2275" s="91">
        <f>VLOOKUP(A2275,'Medical Examinations'!A2273:H4608,2,FALSE)</f>
        <v>17.12</v>
      </c>
      <c r="D2275" s="15">
        <f>VLOOKUP(A2275,'Medical Examinations'!A2273:H4608,3,FALSE)</f>
        <v>4.5199999999999996</v>
      </c>
      <c r="E2275" s="15" t="str">
        <f>VLOOKUP(A2275,'Medical Examinations'!A2273:H4608,4,FALSE)</f>
        <v>No</v>
      </c>
      <c r="F2275" s="15" t="str">
        <f>VLOOKUP(A2275,'Medical Examinations'!A2273:H4608,5,FALSE)</f>
        <v>yes</v>
      </c>
      <c r="G2275" s="15" t="str">
        <f>VLOOKUP(A2275,'Medical Examinations'!A2273:H4608,6,FALSE)</f>
        <v>No</v>
      </c>
      <c r="H2275" s="15">
        <f>VLOOKUP(A2275,'Medical Examinations'!A2273:H4608,7,FALSE)</f>
        <v>1</v>
      </c>
      <c r="I2275" s="15" t="str">
        <f>VLOOKUP(A2275,'Medical Examinations'!A2273:H4608,8,FALSE)</f>
        <v>No</v>
      </c>
      <c r="J2275" s="15" t="str">
        <f>VLOOKUP(A2275,'Medical Examinations'!A2273:J4608,9,FALSE)</f>
        <v>UNDERWEIGHT</v>
      </c>
      <c r="K2275" s="15" t="str">
        <f>VLOOKUP(A2275,'Medical Examinations'!A2273:J4608,10,FALSE)</f>
        <v>NORMAL</v>
      </c>
      <c r="L2275" s="15" t="e">
        <f>VLOOKUP(A2275,'Hospitalisation Details'!A2273:J4616,10,FALSE)</f>
        <v>#N/A</v>
      </c>
      <c r="M2275" s="15" t="e">
        <f>VLOOKUP(A2275,'Hospitalisation Details'!A2273:I4616,6,FALSE)</f>
        <v>#N/A</v>
      </c>
      <c r="N2275" s="15" t="e">
        <f>VLOOKUP(A2275,'Hospitalisation Details'!A2273:I4616,7,FALSE)</f>
        <v>#N/A</v>
      </c>
      <c r="O2275" s="15" t="e">
        <f>VLOOKUP(A2275,'Hospitalisation Details'!A2273:I4616,8,FALSE)</f>
        <v>#N/A</v>
      </c>
      <c r="P2275" s="15" t="e">
        <f>VLOOKUP(A2275,'Hospitalisation Details'!A2273:I4616,9,FALSE)</f>
        <v>#N/A</v>
      </c>
      <c r="Q2275" s="15" t="e">
        <f>VLOOKUP(A2275,'Hospitalisation Details'!A2273:K4616,11,FALSE)</f>
        <v>#N/A</v>
      </c>
    </row>
    <row r="2276" spans="1:17" ht="15.6" x14ac:dyDescent="0.3">
      <c r="A2276" s="78" t="s">
        <v>84</v>
      </c>
      <c r="B2276" s="78" t="str">
        <f>VLOOKUP(A2276,'Customer Names'!A2274:C4609,3,FALSE)</f>
        <v>Rachel A.</v>
      </c>
      <c r="C2276" s="91">
        <f>VLOOKUP(A2276,'Medical Examinations'!A2274:H4609,2,FALSE)</f>
        <v>19.07</v>
      </c>
      <c r="D2276" s="15">
        <f>VLOOKUP(A2276,'Medical Examinations'!A2274:H4609,3,FALSE)</f>
        <v>5.45</v>
      </c>
      <c r="E2276" s="15" t="str">
        <f>VLOOKUP(A2276,'Medical Examinations'!A2274:H4609,4,FALSE)</f>
        <v>No</v>
      </c>
      <c r="F2276" s="15" t="str">
        <f>VLOOKUP(A2276,'Medical Examinations'!A2274:H4609,5,FALSE)</f>
        <v>No</v>
      </c>
      <c r="G2276" s="15" t="str">
        <f>VLOOKUP(A2276,'Medical Examinations'!A2274:H4609,6,FALSE)</f>
        <v>No</v>
      </c>
      <c r="H2276" s="15">
        <f>VLOOKUP(A2276,'Medical Examinations'!A2274:H4609,7,FALSE)</f>
        <v>1</v>
      </c>
      <c r="I2276" s="15" t="str">
        <f>VLOOKUP(A2276,'Medical Examinations'!A2274:H4609,8,FALSE)</f>
        <v>No</v>
      </c>
      <c r="J2276" s="15" t="str">
        <f>VLOOKUP(A2276,'Medical Examinations'!A2274:J4609,9,FALSE)</f>
        <v>NORMAL WEIGHT</v>
      </c>
      <c r="K2276" s="15" t="str">
        <f>VLOOKUP(A2276,'Medical Examinations'!A2274:J4609,10,FALSE)</f>
        <v>NORMAL</v>
      </c>
      <c r="L2276" s="15" t="e">
        <f>VLOOKUP(A2276,'Hospitalisation Details'!A2274:J4617,10,FALSE)</f>
        <v>#N/A</v>
      </c>
      <c r="M2276" s="15" t="e">
        <f>VLOOKUP(A2276,'Hospitalisation Details'!A2274:I4617,6,FALSE)</f>
        <v>#N/A</v>
      </c>
      <c r="N2276" s="15" t="e">
        <f>VLOOKUP(A2276,'Hospitalisation Details'!A2274:I4617,7,FALSE)</f>
        <v>#N/A</v>
      </c>
      <c r="O2276" s="15" t="e">
        <f>VLOOKUP(A2276,'Hospitalisation Details'!A2274:I4617,8,FALSE)</f>
        <v>#N/A</v>
      </c>
      <c r="P2276" s="15" t="e">
        <f>VLOOKUP(A2276,'Hospitalisation Details'!A2274:I4617,9,FALSE)</f>
        <v>#N/A</v>
      </c>
      <c r="Q2276" s="15" t="e">
        <f>VLOOKUP(A2276,'Hospitalisation Details'!A2274:K4617,11,FALSE)</f>
        <v>#N/A</v>
      </c>
    </row>
    <row r="2277" spans="1:17" ht="15.6" x14ac:dyDescent="0.3">
      <c r="A2277" s="78" t="s">
        <v>83</v>
      </c>
      <c r="B2277" s="78" t="str">
        <f>VLOOKUP(A2277,'Customer Names'!A2275:C4610,3,FALSE)</f>
        <v>Jim</v>
      </c>
      <c r="C2277" s="91">
        <f>VLOOKUP(A2277,'Medical Examinations'!A2275:H4610,2,FALSE)</f>
        <v>15.56</v>
      </c>
      <c r="D2277" s="15">
        <f>VLOOKUP(A2277,'Medical Examinations'!A2275:H4610,3,FALSE)</f>
        <v>4.42</v>
      </c>
      <c r="E2277" s="15" t="str">
        <f>VLOOKUP(A2277,'Medical Examinations'!A2275:H4610,4,FALSE)</f>
        <v>No</v>
      </c>
      <c r="F2277" s="15" t="str">
        <f>VLOOKUP(A2277,'Medical Examinations'!A2275:H4610,5,FALSE)</f>
        <v>No</v>
      </c>
      <c r="G2277" s="15" t="str">
        <f>VLOOKUP(A2277,'Medical Examinations'!A2275:H4610,6,FALSE)</f>
        <v>No</v>
      </c>
      <c r="H2277" s="15">
        <f>VLOOKUP(A2277,'Medical Examinations'!A2275:H4610,7,FALSE)</f>
        <v>0</v>
      </c>
      <c r="I2277" s="15" t="str">
        <f>VLOOKUP(A2277,'Medical Examinations'!A2275:H4610,8,FALSE)</f>
        <v>No</v>
      </c>
      <c r="J2277" s="15" t="str">
        <f>VLOOKUP(A2277,'Medical Examinations'!A2275:J4610,9,FALSE)</f>
        <v>UNDERWEIGHT</v>
      </c>
      <c r="K2277" s="15" t="str">
        <f>VLOOKUP(A2277,'Medical Examinations'!A2275:J4610,10,FALSE)</f>
        <v>NORMAL</v>
      </c>
      <c r="L2277" s="15" t="e">
        <f>VLOOKUP(A2277,'Hospitalisation Details'!A2275:J4618,10,FALSE)</f>
        <v>#N/A</v>
      </c>
      <c r="M2277" s="15" t="e">
        <f>VLOOKUP(A2277,'Hospitalisation Details'!A2275:I4618,6,FALSE)</f>
        <v>#N/A</v>
      </c>
      <c r="N2277" s="15" t="e">
        <f>VLOOKUP(A2277,'Hospitalisation Details'!A2275:I4618,7,FALSE)</f>
        <v>#N/A</v>
      </c>
      <c r="O2277" s="15" t="e">
        <f>VLOOKUP(A2277,'Hospitalisation Details'!A2275:I4618,8,FALSE)</f>
        <v>#N/A</v>
      </c>
      <c r="P2277" s="15" t="e">
        <f>VLOOKUP(A2277,'Hospitalisation Details'!A2275:I4618,9,FALSE)</f>
        <v>#N/A</v>
      </c>
      <c r="Q2277" s="15" t="e">
        <f>VLOOKUP(A2277,'Hospitalisation Details'!A2275:K4618,11,FALSE)</f>
        <v>#N/A</v>
      </c>
    </row>
    <row r="2278" spans="1:17" ht="15.6" x14ac:dyDescent="0.3">
      <c r="A2278" s="78" t="s">
        <v>82</v>
      </c>
      <c r="B2278" s="78" t="str">
        <f>VLOOKUP(A2278,'Customer Names'!A2276:C4611,3,FALSE)</f>
        <v>Tim</v>
      </c>
      <c r="C2278" s="91">
        <f>VLOOKUP(A2278,'Medical Examinations'!A2276:H4611,2,FALSE)</f>
        <v>22.76</v>
      </c>
      <c r="D2278" s="15">
        <f>VLOOKUP(A2278,'Medical Examinations'!A2276:H4611,3,FALSE)</f>
        <v>9.44</v>
      </c>
      <c r="E2278" s="15" t="str">
        <f>VLOOKUP(A2278,'Medical Examinations'!A2276:H4611,4,FALSE)</f>
        <v>No</v>
      </c>
      <c r="F2278" s="15" t="str">
        <f>VLOOKUP(A2278,'Medical Examinations'!A2276:H4611,5,FALSE)</f>
        <v>No</v>
      </c>
      <c r="G2278" s="15" t="str">
        <f>VLOOKUP(A2278,'Medical Examinations'!A2276:H4611,6,FALSE)</f>
        <v>No</v>
      </c>
      <c r="H2278" s="15">
        <f>VLOOKUP(A2278,'Medical Examinations'!A2276:H4611,7,FALSE)</f>
        <v>0</v>
      </c>
      <c r="I2278" s="15" t="str">
        <f>VLOOKUP(A2278,'Medical Examinations'!A2276:H4611,8,FALSE)</f>
        <v>No</v>
      </c>
      <c r="J2278" s="15" t="str">
        <f>VLOOKUP(A2278,'Medical Examinations'!A2276:J4611,9,FALSE)</f>
        <v>NORMAL WEIGHT</v>
      </c>
      <c r="K2278" s="15" t="str">
        <f>VLOOKUP(A2278,'Medical Examinations'!A2276:J4611,10,FALSE)</f>
        <v>DIABETES</v>
      </c>
      <c r="L2278" s="15" t="e">
        <f>VLOOKUP(A2278,'Hospitalisation Details'!A2276:J4619,10,FALSE)</f>
        <v>#N/A</v>
      </c>
      <c r="M2278" s="15" t="e">
        <f>VLOOKUP(A2278,'Hospitalisation Details'!A2276:I4619,6,FALSE)</f>
        <v>#N/A</v>
      </c>
      <c r="N2278" s="15" t="e">
        <f>VLOOKUP(A2278,'Hospitalisation Details'!A2276:I4619,7,FALSE)</f>
        <v>#N/A</v>
      </c>
      <c r="O2278" s="15" t="e">
        <f>VLOOKUP(A2278,'Hospitalisation Details'!A2276:I4619,8,FALSE)</f>
        <v>#N/A</v>
      </c>
      <c r="P2278" s="15" t="e">
        <f>VLOOKUP(A2278,'Hospitalisation Details'!A2276:I4619,9,FALSE)</f>
        <v>#N/A</v>
      </c>
      <c r="Q2278" s="15" t="e">
        <f>VLOOKUP(A2278,'Hospitalisation Details'!A2276:K4619,11,FALSE)</f>
        <v>#N/A</v>
      </c>
    </row>
    <row r="2279" spans="1:17" ht="15.6" x14ac:dyDescent="0.3">
      <c r="A2279" s="78" t="s">
        <v>81</v>
      </c>
      <c r="B2279" s="78" t="str">
        <f>VLOOKUP(A2279,'Customer Names'!A2277:C4612,3,FALSE)</f>
        <v>Abby L.</v>
      </c>
      <c r="C2279" s="91">
        <f>VLOOKUP(A2279,'Medical Examinations'!A2277:H4612,2,FALSE)</f>
        <v>22.79</v>
      </c>
      <c r="D2279" s="15">
        <f>VLOOKUP(A2279,'Medical Examinations'!A2277:H4612,3,FALSE)</f>
        <v>6.15</v>
      </c>
      <c r="E2279" s="15" t="str">
        <f>VLOOKUP(A2279,'Medical Examinations'!A2277:H4612,4,FALSE)</f>
        <v>yes</v>
      </c>
      <c r="F2279" s="15" t="str">
        <f>VLOOKUP(A2279,'Medical Examinations'!A2277:H4612,5,FALSE)</f>
        <v>No</v>
      </c>
      <c r="G2279" s="15" t="str">
        <f>VLOOKUP(A2279,'Medical Examinations'!A2277:H4612,6,FALSE)</f>
        <v>Yes</v>
      </c>
      <c r="H2279" s="15">
        <f>VLOOKUP(A2279,'Medical Examinations'!A2277:H4612,7,FALSE)</f>
        <v>1</v>
      </c>
      <c r="I2279" s="15" t="str">
        <f>VLOOKUP(A2279,'Medical Examinations'!A2277:H4612,8,FALSE)</f>
        <v>No</v>
      </c>
      <c r="J2279" s="15" t="str">
        <f>VLOOKUP(A2279,'Medical Examinations'!A2277:J4612,9,FALSE)</f>
        <v>NORMAL WEIGHT</v>
      </c>
      <c r="K2279" s="15" t="str">
        <f>VLOOKUP(A2279,'Medical Examinations'!A2277:J4612,10,FALSE)</f>
        <v>PREDIABETES</v>
      </c>
      <c r="L2279" s="15" t="e">
        <f>VLOOKUP(A2279,'Hospitalisation Details'!A2277:J4620,10,FALSE)</f>
        <v>#N/A</v>
      </c>
      <c r="M2279" s="15" t="e">
        <f>VLOOKUP(A2279,'Hospitalisation Details'!A2277:I4620,6,FALSE)</f>
        <v>#N/A</v>
      </c>
      <c r="N2279" s="15" t="e">
        <f>VLOOKUP(A2279,'Hospitalisation Details'!A2277:I4620,7,FALSE)</f>
        <v>#N/A</v>
      </c>
      <c r="O2279" s="15" t="e">
        <f>VLOOKUP(A2279,'Hospitalisation Details'!A2277:I4620,8,FALSE)</f>
        <v>#N/A</v>
      </c>
      <c r="P2279" s="15" t="e">
        <f>VLOOKUP(A2279,'Hospitalisation Details'!A2277:I4620,9,FALSE)</f>
        <v>#N/A</v>
      </c>
      <c r="Q2279" s="15" t="e">
        <f>VLOOKUP(A2279,'Hospitalisation Details'!A2277:K4620,11,FALSE)</f>
        <v>#N/A</v>
      </c>
    </row>
    <row r="2280" spans="1:17" ht="15.6" x14ac:dyDescent="0.3">
      <c r="A2280" s="78" t="s">
        <v>80</v>
      </c>
      <c r="B2280" s="78" t="str">
        <f>VLOOKUP(A2280,'Customer Names'!A2278:C4613,3,FALSE)</f>
        <v>Mark</v>
      </c>
      <c r="C2280" s="91">
        <f>VLOOKUP(A2280,'Medical Examinations'!A2278:H4613,2,FALSE)</f>
        <v>17.41</v>
      </c>
      <c r="D2280" s="15">
        <f>VLOOKUP(A2280,'Medical Examinations'!A2278:H4613,3,FALSE)</f>
        <v>5.13</v>
      </c>
      <c r="E2280" s="15" t="str">
        <f>VLOOKUP(A2280,'Medical Examinations'!A2278:H4613,4,FALSE)</f>
        <v>yes</v>
      </c>
      <c r="F2280" s="15" t="str">
        <f>VLOOKUP(A2280,'Medical Examinations'!A2278:H4613,5,FALSE)</f>
        <v>No</v>
      </c>
      <c r="G2280" s="15" t="str">
        <f>VLOOKUP(A2280,'Medical Examinations'!A2278:H4613,6,FALSE)</f>
        <v>No</v>
      </c>
      <c r="H2280" s="15">
        <f>VLOOKUP(A2280,'Medical Examinations'!A2278:H4613,7,FALSE)</f>
        <v>0</v>
      </c>
      <c r="I2280" s="15" t="str">
        <f>VLOOKUP(A2280,'Medical Examinations'!A2278:H4613,8,FALSE)</f>
        <v>No</v>
      </c>
      <c r="J2280" s="15" t="str">
        <f>VLOOKUP(A2280,'Medical Examinations'!A2278:J4613,9,FALSE)</f>
        <v>UNDERWEIGHT</v>
      </c>
      <c r="K2280" s="15" t="str">
        <f>VLOOKUP(A2280,'Medical Examinations'!A2278:J4613,10,FALSE)</f>
        <v>NORMAL</v>
      </c>
      <c r="L2280" s="15" t="e">
        <f>VLOOKUP(A2280,'Hospitalisation Details'!A2278:J4621,10,FALSE)</f>
        <v>#N/A</v>
      </c>
      <c r="M2280" s="15" t="e">
        <f>VLOOKUP(A2280,'Hospitalisation Details'!A2278:I4621,6,FALSE)</f>
        <v>#N/A</v>
      </c>
      <c r="N2280" s="15" t="e">
        <f>VLOOKUP(A2280,'Hospitalisation Details'!A2278:I4621,7,FALSE)</f>
        <v>#N/A</v>
      </c>
      <c r="O2280" s="15" t="e">
        <f>VLOOKUP(A2280,'Hospitalisation Details'!A2278:I4621,8,FALSE)</f>
        <v>#N/A</v>
      </c>
      <c r="P2280" s="15" t="e">
        <f>VLOOKUP(A2280,'Hospitalisation Details'!A2278:I4621,9,FALSE)</f>
        <v>#N/A</v>
      </c>
      <c r="Q2280" s="15" t="e">
        <f>VLOOKUP(A2280,'Hospitalisation Details'!A2278:K4621,11,FALSE)</f>
        <v>#N/A</v>
      </c>
    </row>
    <row r="2281" spans="1:17" ht="15.6" x14ac:dyDescent="0.3">
      <c r="A2281" s="78" t="s">
        <v>79</v>
      </c>
      <c r="B2281" s="78" t="str">
        <f>VLOOKUP(A2281,'Customer Names'!A2279:C4614,3,FALSE)</f>
        <v>Ali</v>
      </c>
      <c r="C2281" s="91">
        <f>VLOOKUP(A2281,'Medical Examinations'!A2279:H4614,2,FALSE)</f>
        <v>19.32</v>
      </c>
      <c r="D2281" s="15">
        <f>VLOOKUP(A2281,'Medical Examinations'!A2279:H4614,3,FALSE)</f>
        <v>4.96</v>
      </c>
      <c r="E2281" s="15" t="str">
        <f>VLOOKUP(A2281,'Medical Examinations'!A2279:H4614,4,FALSE)</f>
        <v>yes</v>
      </c>
      <c r="F2281" s="15" t="str">
        <f>VLOOKUP(A2281,'Medical Examinations'!A2279:H4614,5,FALSE)</f>
        <v>No</v>
      </c>
      <c r="G2281" s="15" t="str">
        <f>VLOOKUP(A2281,'Medical Examinations'!A2279:H4614,6,FALSE)</f>
        <v>No</v>
      </c>
      <c r="H2281" s="15">
        <f>VLOOKUP(A2281,'Medical Examinations'!A2279:H4614,7,FALSE)</f>
        <v>0</v>
      </c>
      <c r="I2281" s="15" t="str">
        <f>VLOOKUP(A2281,'Medical Examinations'!A2279:H4614,8,FALSE)</f>
        <v>No</v>
      </c>
      <c r="J2281" s="15" t="str">
        <f>VLOOKUP(A2281,'Medical Examinations'!A2279:J4614,9,FALSE)</f>
        <v>NORMAL WEIGHT</v>
      </c>
      <c r="K2281" s="15" t="str">
        <f>VLOOKUP(A2281,'Medical Examinations'!A2279:J4614,10,FALSE)</f>
        <v>NORMAL</v>
      </c>
      <c r="L2281" s="15" t="e">
        <f>VLOOKUP(A2281,'Hospitalisation Details'!A2279:J4622,10,FALSE)</f>
        <v>#N/A</v>
      </c>
      <c r="M2281" s="15" t="e">
        <f>VLOOKUP(A2281,'Hospitalisation Details'!A2279:I4622,6,FALSE)</f>
        <v>#N/A</v>
      </c>
      <c r="N2281" s="15" t="e">
        <f>VLOOKUP(A2281,'Hospitalisation Details'!A2279:I4622,7,FALSE)</f>
        <v>#N/A</v>
      </c>
      <c r="O2281" s="15" t="e">
        <f>VLOOKUP(A2281,'Hospitalisation Details'!A2279:I4622,8,FALSE)</f>
        <v>#N/A</v>
      </c>
      <c r="P2281" s="15" t="e">
        <f>VLOOKUP(A2281,'Hospitalisation Details'!A2279:I4622,9,FALSE)</f>
        <v>#N/A</v>
      </c>
      <c r="Q2281" s="15" t="e">
        <f>VLOOKUP(A2281,'Hospitalisation Details'!A2279:K4622,11,FALSE)</f>
        <v>#N/A</v>
      </c>
    </row>
    <row r="2282" spans="1:17" ht="15.6" x14ac:dyDescent="0.3">
      <c r="A2282" s="78" t="s">
        <v>78</v>
      </c>
      <c r="B2282" s="78" t="str">
        <f>VLOOKUP(A2282,'Customer Names'!A2280:C4615,3,FALSE)</f>
        <v>Joshua</v>
      </c>
      <c r="C2282" s="91">
        <f>VLOOKUP(A2282,'Medical Examinations'!A2280:H4615,2,FALSE)</f>
        <v>18.25</v>
      </c>
      <c r="D2282" s="15">
        <f>VLOOKUP(A2282,'Medical Examinations'!A2280:H4615,3,FALSE)</f>
        <v>10.95</v>
      </c>
      <c r="E2282" s="15" t="str">
        <f>VLOOKUP(A2282,'Medical Examinations'!A2280:H4615,4,FALSE)</f>
        <v>No</v>
      </c>
      <c r="F2282" s="15" t="str">
        <f>VLOOKUP(A2282,'Medical Examinations'!A2280:H4615,5,FALSE)</f>
        <v>No</v>
      </c>
      <c r="G2282" s="15" t="str">
        <f>VLOOKUP(A2282,'Medical Examinations'!A2280:H4615,6,FALSE)</f>
        <v>No</v>
      </c>
      <c r="H2282" s="15">
        <f>VLOOKUP(A2282,'Medical Examinations'!A2280:H4615,7,FALSE)</f>
        <v>0</v>
      </c>
      <c r="I2282" s="15" t="str">
        <f>VLOOKUP(A2282,'Medical Examinations'!A2280:H4615,8,FALSE)</f>
        <v>No</v>
      </c>
      <c r="J2282" s="15" t="str">
        <f>VLOOKUP(A2282,'Medical Examinations'!A2280:J4615,9,FALSE)</f>
        <v>UNDERWEIGHT</v>
      </c>
      <c r="K2282" s="15" t="str">
        <f>VLOOKUP(A2282,'Medical Examinations'!A2280:J4615,10,FALSE)</f>
        <v>DIABETES</v>
      </c>
      <c r="L2282" s="15" t="e">
        <f>VLOOKUP(A2282,'Hospitalisation Details'!A2280:J4623,10,FALSE)</f>
        <v>#N/A</v>
      </c>
      <c r="M2282" s="15" t="e">
        <f>VLOOKUP(A2282,'Hospitalisation Details'!A2280:I4623,6,FALSE)</f>
        <v>#N/A</v>
      </c>
      <c r="N2282" s="15" t="e">
        <f>VLOOKUP(A2282,'Hospitalisation Details'!A2280:I4623,7,FALSE)</f>
        <v>#N/A</v>
      </c>
      <c r="O2282" s="15" t="e">
        <f>VLOOKUP(A2282,'Hospitalisation Details'!A2280:I4623,8,FALSE)</f>
        <v>#N/A</v>
      </c>
      <c r="P2282" s="15" t="e">
        <f>VLOOKUP(A2282,'Hospitalisation Details'!A2280:I4623,9,FALSE)</f>
        <v>#N/A</v>
      </c>
      <c r="Q2282" s="15" t="e">
        <f>VLOOKUP(A2282,'Hospitalisation Details'!A2280:K4623,11,FALSE)</f>
        <v>#N/A</v>
      </c>
    </row>
    <row r="2283" spans="1:17" ht="15.6" x14ac:dyDescent="0.3">
      <c r="A2283" s="78" t="s">
        <v>77</v>
      </c>
      <c r="B2283" s="78" t="str">
        <f>VLOOKUP(A2283,'Customer Names'!A2281:C4616,3,FALSE)</f>
        <v>Pierre</v>
      </c>
      <c r="C2283" s="91">
        <f>VLOOKUP(A2283,'Medical Examinations'!A2281:H4616,2,FALSE)</f>
        <v>53.13</v>
      </c>
      <c r="D2283" s="15">
        <f>VLOOKUP(A2283,'Medical Examinations'!A2281:H4616,3,FALSE)</f>
        <v>4.4400000000000004</v>
      </c>
      <c r="E2283" s="15" t="str">
        <f>VLOOKUP(A2283,'Medical Examinations'!A2281:H4616,4,FALSE)</f>
        <v>No</v>
      </c>
      <c r="F2283" s="15" t="str">
        <f>VLOOKUP(A2283,'Medical Examinations'!A2281:H4616,5,FALSE)</f>
        <v>yes</v>
      </c>
      <c r="G2283" s="15" t="str">
        <f>VLOOKUP(A2283,'Medical Examinations'!A2281:H4616,6,FALSE)</f>
        <v>No</v>
      </c>
      <c r="H2283" s="15">
        <f>VLOOKUP(A2283,'Medical Examinations'!A2281:H4616,7,FALSE)</f>
        <v>1</v>
      </c>
      <c r="I2283" s="15" t="str">
        <f>VLOOKUP(A2283,'Medical Examinations'!A2281:H4616,8,FALSE)</f>
        <v>No</v>
      </c>
      <c r="J2283" s="15" t="str">
        <f>VLOOKUP(A2283,'Medical Examinations'!A2281:J4616,9,FALSE)</f>
        <v>OBESITY</v>
      </c>
      <c r="K2283" s="15" t="str">
        <f>VLOOKUP(A2283,'Medical Examinations'!A2281:J4616,10,FALSE)</f>
        <v>NORMAL</v>
      </c>
      <c r="L2283" s="15" t="e">
        <f>VLOOKUP(A2283,'Hospitalisation Details'!A2281:J4624,10,FALSE)</f>
        <v>#N/A</v>
      </c>
      <c r="M2283" s="15" t="e">
        <f>VLOOKUP(A2283,'Hospitalisation Details'!A2281:I4624,6,FALSE)</f>
        <v>#N/A</v>
      </c>
      <c r="N2283" s="15" t="e">
        <f>VLOOKUP(A2283,'Hospitalisation Details'!A2281:I4624,7,FALSE)</f>
        <v>#N/A</v>
      </c>
      <c r="O2283" s="15" t="e">
        <f>VLOOKUP(A2283,'Hospitalisation Details'!A2281:I4624,8,FALSE)</f>
        <v>#N/A</v>
      </c>
      <c r="P2283" s="15" t="e">
        <f>VLOOKUP(A2283,'Hospitalisation Details'!A2281:I4624,9,FALSE)</f>
        <v>#N/A</v>
      </c>
      <c r="Q2283" s="15" t="e">
        <f>VLOOKUP(A2283,'Hospitalisation Details'!A2281:K4624,11,FALSE)</f>
        <v>#N/A</v>
      </c>
    </row>
    <row r="2284" spans="1:17" ht="15.6" x14ac:dyDescent="0.3">
      <c r="A2284" s="78" t="s">
        <v>76</v>
      </c>
      <c r="B2284" s="78" t="str">
        <f>VLOOKUP(A2284,'Customer Names'!A2282:C4617,3,FALSE)</f>
        <v>Kate</v>
      </c>
      <c r="C2284" s="91">
        <f>VLOOKUP(A2284,'Medical Examinations'!A2282:H4617,2,FALSE)</f>
        <v>20.46</v>
      </c>
      <c r="D2284" s="15">
        <f>VLOOKUP(A2284,'Medical Examinations'!A2282:H4617,3,FALSE)</f>
        <v>4.0199999999999996</v>
      </c>
      <c r="E2284" s="15" t="str">
        <f>VLOOKUP(A2284,'Medical Examinations'!A2282:H4617,4,FALSE)</f>
        <v>No</v>
      </c>
      <c r="F2284" s="15" t="str">
        <f>VLOOKUP(A2284,'Medical Examinations'!A2282:H4617,5,FALSE)</f>
        <v>No</v>
      </c>
      <c r="G2284" s="15" t="str">
        <f>VLOOKUP(A2284,'Medical Examinations'!A2282:H4617,6,FALSE)</f>
        <v>No</v>
      </c>
      <c r="H2284" s="15">
        <f>VLOOKUP(A2284,'Medical Examinations'!A2282:H4617,7,FALSE)</f>
        <v>0</v>
      </c>
      <c r="I2284" s="15" t="str">
        <f>VLOOKUP(A2284,'Medical Examinations'!A2282:H4617,8,FALSE)</f>
        <v>No</v>
      </c>
      <c r="J2284" s="15" t="str">
        <f>VLOOKUP(A2284,'Medical Examinations'!A2282:J4617,9,FALSE)</f>
        <v>NORMAL WEIGHT</v>
      </c>
      <c r="K2284" s="15" t="str">
        <f>VLOOKUP(A2284,'Medical Examinations'!A2282:J4617,10,FALSE)</f>
        <v>NORMAL</v>
      </c>
      <c r="L2284" s="15" t="e">
        <f>VLOOKUP(A2284,'Hospitalisation Details'!A2282:J4625,10,FALSE)</f>
        <v>#N/A</v>
      </c>
      <c r="M2284" s="15" t="e">
        <f>VLOOKUP(A2284,'Hospitalisation Details'!A2282:I4625,6,FALSE)</f>
        <v>#N/A</v>
      </c>
      <c r="N2284" s="15" t="e">
        <f>VLOOKUP(A2284,'Hospitalisation Details'!A2282:I4625,7,FALSE)</f>
        <v>#N/A</v>
      </c>
      <c r="O2284" s="15" t="e">
        <f>VLOOKUP(A2284,'Hospitalisation Details'!A2282:I4625,8,FALSE)</f>
        <v>#N/A</v>
      </c>
      <c r="P2284" s="15" t="e">
        <f>VLOOKUP(A2284,'Hospitalisation Details'!A2282:I4625,9,FALSE)</f>
        <v>#N/A</v>
      </c>
      <c r="Q2284" s="15" t="e">
        <f>VLOOKUP(A2284,'Hospitalisation Details'!A2282:K4625,11,FALSE)</f>
        <v>#N/A</v>
      </c>
    </row>
    <row r="2285" spans="1:17" ht="15.6" x14ac:dyDescent="0.3">
      <c r="A2285" s="78" t="s">
        <v>75</v>
      </c>
      <c r="B2285" s="78" t="str">
        <f>VLOOKUP(A2285,'Customer Names'!A2283:C4618,3,FALSE)</f>
        <v>David</v>
      </c>
      <c r="C2285" s="91">
        <f>VLOOKUP(A2285,'Medical Examinations'!A2283:H4618,2,FALSE)</f>
        <v>43.01</v>
      </c>
      <c r="D2285" s="15">
        <f>VLOOKUP(A2285,'Medical Examinations'!A2283:H4618,3,FALSE)</f>
        <v>5.44</v>
      </c>
      <c r="E2285" s="15" t="str">
        <f>VLOOKUP(A2285,'Medical Examinations'!A2283:H4618,4,FALSE)</f>
        <v>No</v>
      </c>
      <c r="F2285" s="15" t="str">
        <f>VLOOKUP(A2285,'Medical Examinations'!A2283:H4618,5,FALSE)</f>
        <v>yes</v>
      </c>
      <c r="G2285" s="15" t="str">
        <f>VLOOKUP(A2285,'Medical Examinations'!A2283:H4618,6,FALSE)</f>
        <v>No</v>
      </c>
      <c r="H2285" s="15">
        <f>VLOOKUP(A2285,'Medical Examinations'!A2283:H4618,7,FALSE)</f>
        <v>1</v>
      </c>
      <c r="I2285" s="15" t="str">
        <f>VLOOKUP(A2285,'Medical Examinations'!A2283:H4618,8,FALSE)</f>
        <v>No</v>
      </c>
      <c r="J2285" s="15" t="str">
        <f>VLOOKUP(A2285,'Medical Examinations'!A2283:J4618,9,FALSE)</f>
        <v>OBESITY</v>
      </c>
      <c r="K2285" s="15" t="str">
        <f>VLOOKUP(A2285,'Medical Examinations'!A2283:J4618,10,FALSE)</f>
        <v>NORMAL</v>
      </c>
      <c r="L2285" s="15" t="e">
        <f>VLOOKUP(A2285,'Hospitalisation Details'!A2283:J4626,10,FALSE)</f>
        <v>#N/A</v>
      </c>
      <c r="M2285" s="15" t="e">
        <f>VLOOKUP(A2285,'Hospitalisation Details'!A2283:I4626,6,FALSE)</f>
        <v>#N/A</v>
      </c>
      <c r="N2285" s="15" t="e">
        <f>VLOOKUP(A2285,'Hospitalisation Details'!A2283:I4626,7,FALSE)</f>
        <v>#N/A</v>
      </c>
      <c r="O2285" s="15" t="e">
        <f>VLOOKUP(A2285,'Hospitalisation Details'!A2283:I4626,8,FALSE)</f>
        <v>#N/A</v>
      </c>
      <c r="P2285" s="15" t="e">
        <f>VLOOKUP(A2285,'Hospitalisation Details'!A2283:I4626,9,FALSE)</f>
        <v>#N/A</v>
      </c>
      <c r="Q2285" s="15" t="e">
        <f>VLOOKUP(A2285,'Hospitalisation Details'!A2283:K4626,11,FALSE)</f>
        <v>#N/A</v>
      </c>
    </row>
    <row r="2286" spans="1:17" ht="15.6" x14ac:dyDescent="0.3">
      <c r="A2286" s="78" t="s">
        <v>74</v>
      </c>
      <c r="B2286" s="78" t="str">
        <f>VLOOKUP(A2286,'Customer Names'!A2284:C4619,3,FALSE)</f>
        <v>Carla</v>
      </c>
      <c r="C2286" s="91">
        <f>VLOOKUP(A2286,'Medical Examinations'!A2284:H4619,2,FALSE)</f>
        <v>15.01</v>
      </c>
      <c r="D2286" s="15">
        <f>VLOOKUP(A2286,'Medical Examinations'!A2284:H4619,3,FALSE)</f>
        <v>4.1500000000000004</v>
      </c>
      <c r="E2286" s="15" t="str">
        <f>VLOOKUP(A2286,'Medical Examinations'!A2284:H4619,4,FALSE)</f>
        <v>No</v>
      </c>
      <c r="F2286" s="15" t="str">
        <f>VLOOKUP(A2286,'Medical Examinations'!A2284:H4619,5,FALSE)</f>
        <v>No</v>
      </c>
      <c r="G2286" s="15" t="str">
        <f>VLOOKUP(A2286,'Medical Examinations'!A2284:H4619,6,FALSE)</f>
        <v>Yes</v>
      </c>
      <c r="H2286" s="15">
        <f>VLOOKUP(A2286,'Medical Examinations'!A2284:H4619,7,FALSE)</f>
        <v>1</v>
      </c>
      <c r="I2286" s="15" t="str">
        <f>VLOOKUP(A2286,'Medical Examinations'!A2284:H4619,8,FALSE)</f>
        <v>No</v>
      </c>
      <c r="J2286" s="15" t="str">
        <f>VLOOKUP(A2286,'Medical Examinations'!A2284:J4619,9,FALSE)</f>
        <v>UNDERWEIGHT</v>
      </c>
      <c r="K2286" s="15" t="str">
        <f>VLOOKUP(A2286,'Medical Examinations'!A2284:J4619,10,FALSE)</f>
        <v>NORMAL</v>
      </c>
      <c r="L2286" s="15" t="e">
        <f>VLOOKUP(A2286,'Hospitalisation Details'!A2284:J4627,10,FALSE)</f>
        <v>#N/A</v>
      </c>
      <c r="M2286" s="15" t="e">
        <f>VLOOKUP(A2286,'Hospitalisation Details'!A2284:I4627,6,FALSE)</f>
        <v>#N/A</v>
      </c>
      <c r="N2286" s="15" t="e">
        <f>VLOOKUP(A2286,'Hospitalisation Details'!A2284:I4627,7,FALSE)</f>
        <v>#N/A</v>
      </c>
      <c r="O2286" s="15" t="e">
        <f>VLOOKUP(A2286,'Hospitalisation Details'!A2284:I4627,8,FALSE)</f>
        <v>#N/A</v>
      </c>
      <c r="P2286" s="15" t="e">
        <f>VLOOKUP(A2286,'Hospitalisation Details'!A2284:I4627,9,FALSE)</f>
        <v>#N/A</v>
      </c>
      <c r="Q2286" s="15" t="e">
        <f>VLOOKUP(A2286,'Hospitalisation Details'!A2284:K4627,11,FALSE)</f>
        <v>#N/A</v>
      </c>
    </row>
    <row r="2287" spans="1:17" ht="15.6" x14ac:dyDescent="0.3">
      <c r="A2287" s="78" t="s">
        <v>73</v>
      </c>
      <c r="B2287" s="78" t="str">
        <f>VLOOKUP(A2287,'Customer Names'!A2285:C4620,3,FALSE)</f>
        <v>Alvaro Sr.</v>
      </c>
      <c r="C2287" s="91">
        <f>VLOOKUP(A2287,'Medical Examinations'!A2285:H4620,2,FALSE)</f>
        <v>41.14</v>
      </c>
      <c r="D2287" s="15">
        <f>VLOOKUP(A2287,'Medical Examinations'!A2285:H4620,3,FALSE)</f>
        <v>6.02</v>
      </c>
      <c r="E2287" s="15" t="str">
        <f>VLOOKUP(A2287,'Medical Examinations'!A2285:H4620,4,FALSE)</f>
        <v>No</v>
      </c>
      <c r="F2287" s="15" t="str">
        <f>VLOOKUP(A2287,'Medical Examinations'!A2285:H4620,5,FALSE)</f>
        <v>yes</v>
      </c>
      <c r="G2287" s="15" t="str">
        <f>VLOOKUP(A2287,'Medical Examinations'!A2285:H4620,6,FALSE)</f>
        <v>No</v>
      </c>
      <c r="H2287" s="15">
        <f>VLOOKUP(A2287,'Medical Examinations'!A2285:H4620,7,FALSE)</f>
        <v>1</v>
      </c>
      <c r="I2287" s="15" t="str">
        <f>VLOOKUP(A2287,'Medical Examinations'!A2285:H4620,8,FALSE)</f>
        <v>No</v>
      </c>
      <c r="J2287" s="15" t="str">
        <f>VLOOKUP(A2287,'Medical Examinations'!A2285:J4620,9,FALSE)</f>
        <v>OBESITY</v>
      </c>
      <c r="K2287" s="15" t="str">
        <f>VLOOKUP(A2287,'Medical Examinations'!A2285:J4620,10,FALSE)</f>
        <v>PREDIABETES</v>
      </c>
      <c r="L2287" s="15" t="e">
        <f>VLOOKUP(A2287,'Hospitalisation Details'!A2285:J4628,10,FALSE)</f>
        <v>#N/A</v>
      </c>
      <c r="M2287" s="15" t="e">
        <f>VLOOKUP(A2287,'Hospitalisation Details'!A2285:I4628,6,FALSE)</f>
        <v>#N/A</v>
      </c>
      <c r="N2287" s="15" t="e">
        <f>VLOOKUP(A2287,'Hospitalisation Details'!A2285:I4628,7,FALSE)</f>
        <v>#N/A</v>
      </c>
      <c r="O2287" s="15" t="e">
        <f>VLOOKUP(A2287,'Hospitalisation Details'!A2285:I4628,8,FALSE)</f>
        <v>#N/A</v>
      </c>
      <c r="P2287" s="15" t="e">
        <f>VLOOKUP(A2287,'Hospitalisation Details'!A2285:I4628,9,FALSE)</f>
        <v>#N/A</v>
      </c>
      <c r="Q2287" s="15" t="e">
        <f>VLOOKUP(A2287,'Hospitalisation Details'!A2285:K4628,11,FALSE)</f>
        <v>#N/A</v>
      </c>
    </row>
    <row r="2288" spans="1:17" ht="15.6" x14ac:dyDescent="0.3">
      <c r="A2288" s="78" t="s">
        <v>72</v>
      </c>
      <c r="B2288" s="78" t="str">
        <f>VLOOKUP(A2288,'Customer Names'!A2286:C4621,3,FALSE)</f>
        <v>Hope</v>
      </c>
      <c r="C2288" s="91">
        <f>VLOOKUP(A2288,'Medical Examinations'!A2286:H4621,2,FALSE)</f>
        <v>16.55</v>
      </c>
      <c r="D2288" s="15">
        <f>VLOOKUP(A2288,'Medical Examinations'!A2286:H4621,3,FALSE)</f>
        <v>7.73</v>
      </c>
      <c r="E2288" s="15" t="str">
        <f>VLOOKUP(A2288,'Medical Examinations'!A2286:H4621,4,FALSE)</f>
        <v>No</v>
      </c>
      <c r="F2288" s="15" t="str">
        <f>VLOOKUP(A2288,'Medical Examinations'!A2286:H4621,5,FALSE)</f>
        <v>No</v>
      </c>
      <c r="G2288" s="15" t="str">
        <f>VLOOKUP(A2288,'Medical Examinations'!A2286:H4621,6,FALSE)</f>
        <v>No</v>
      </c>
      <c r="H2288" s="15">
        <f>VLOOKUP(A2288,'Medical Examinations'!A2286:H4621,7,FALSE)</f>
        <v>0</v>
      </c>
      <c r="I2288" s="15" t="str">
        <f>VLOOKUP(A2288,'Medical Examinations'!A2286:H4621,8,FALSE)</f>
        <v>No</v>
      </c>
      <c r="J2288" s="15" t="str">
        <f>VLOOKUP(A2288,'Medical Examinations'!A2286:J4621,9,FALSE)</f>
        <v>UNDERWEIGHT</v>
      </c>
      <c r="K2288" s="15" t="str">
        <f>VLOOKUP(A2288,'Medical Examinations'!A2286:J4621,10,FALSE)</f>
        <v>DIABETES</v>
      </c>
      <c r="L2288" s="15" t="e">
        <f>VLOOKUP(A2288,'Hospitalisation Details'!A2286:J4629,10,FALSE)</f>
        <v>#N/A</v>
      </c>
      <c r="M2288" s="15" t="e">
        <f>VLOOKUP(A2288,'Hospitalisation Details'!A2286:I4629,6,FALSE)</f>
        <v>#N/A</v>
      </c>
      <c r="N2288" s="15" t="e">
        <f>VLOOKUP(A2288,'Hospitalisation Details'!A2286:I4629,7,FALSE)</f>
        <v>#N/A</v>
      </c>
      <c r="O2288" s="15" t="e">
        <f>VLOOKUP(A2288,'Hospitalisation Details'!A2286:I4629,8,FALSE)</f>
        <v>#N/A</v>
      </c>
      <c r="P2288" s="15" t="e">
        <f>VLOOKUP(A2288,'Hospitalisation Details'!A2286:I4629,9,FALSE)</f>
        <v>#N/A</v>
      </c>
      <c r="Q2288" s="15" t="e">
        <f>VLOOKUP(A2288,'Hospitalisation Details'!A2286:K4629,11,FALSE)</f>
        <v>#N/A</v>
      </c>
    </row>
    <row r="2289" spans="1:17" ht="15.6" x14ac:dyDescent="0.3">
      <c r="A2289" s="78" t="s">
        <v>71</v>
      </c>
      <c r="B2289" s="78" t="str">
        <f>VLOOKUP(A2289,'Customer Names'!A2287:C4622,3,FALSE)</f>
        <v>Mark P.</v>
      </c>
      <c r="C2289" s="91">
        <f>VLOOKUP(A2289,'Medical Examinations'!A2287:H4622,2,FALSE)</f>
        <v>37.29</v>
      </c>
      <c r="D2289" s="15">
        <f>VLOOKUP(A2289,'Medical Examinations'!A2287:H4622,3,FALSE)</f>
        <v>5.03</v>
      </c>
      <c r="E2289" s="15" t="str">
        <f>VLOOKUP(A2289,'Medical Examinations'!A2287:H4622,4,FALSE)</f>
        <v>No</v>
      </c>
      <c r="F2289" s="15" t="str">
        <f>VLOOKUP(A2289,'Medical Examinations'!A2287:H4622,5,FALSE)</f>
        <v>yes</v>
      </c>
      <c r="G2289" s="15" t="str">
        <f>VLOOKUP(A2289,'Medical Examinations'!A2287:H4622,6,FALSE)</f>
        <v>No</v>
      </c>
      <c r="H2289" s="15">
        <f>VLOOKUP(A2289,'Medical Examinations'!A2287:H4622,7,FALSE)</f>
        <v>1</v>
      </c>
      <c r="I2289" s="15" t="str">
        <f>VLOOKUP(A2289,'Medical Examinations'!A2287:H4622,8,FALSE)</f>
        <v>No</v>
      </c>
      <c r="J2289" s="15" t="str">
        <f>VLOOKUP(A2289,'Medical Examinations'!A2287:J4622,9,FALSE)</f>
        <v>OBESITY</v>
      </c>
      <c r="K2289" s="15" t="str">
        <f>VLOOKUP(A2289,'Medical Examinations'!A2287:J4622,10,FALSE)</f>
        <v>NORMAL</v>
      </c>
      <c r="L2289" s="15" t="e">
        <f>VLOOKUP(A2289,'Hospitalisation Details'!A2287:J4630,10,FALSE)</f>
        <v>#N/A</v>
      </c>
      <c r="M2289" s="15" t="e">
        <f>VLOOKUP(A2289,'Hospitalisation Details'!A2287:I4630,6,FALSE)</f>
        <v>#N/A</v>
      </c>
      <c r="N2289" s="15" t="e">
        <f>VLOOKUP(A2289,'Hospitalisation Details'!A2287:I4630,7,FALSE)</f>
        <v>#N/A</v>
      </c>
      <c r="O2289" s="15" t="e">
        <f>VLOOKUP(A2289,'Hospitalisation Details'!A2287:I4630,8,FALSE)</f>
        <v>#N/A</v>
      </c>
      <c r="P2289" s="15" t="e">
        <f>VLOOKUP(A2289,'Hospitalisation Details'!A2287:I4630,9,FALSE)</f>
        <v>#N/A</v>
      </c>
      <c r="Q2289" s="15" t="e">
        <f>VLOOKUP(A2289,'Hospitalisation Details'!A2287:K4630,11,FALSE)</f>
        <v>#N/A</v>
      </c>
    </row>
    <row r="2290" spans="1:17" ht="15.6" x14ac:dyDescent="0.3">
      <c r="A2290" s="78" t="s">
        <v>70</v>
      </c>
      <c r="B2290" s="78" t="str">
        <f>VLOOKUP(A2290,'Customer Names'!A2288:C4623,3,FALSE)</f>
        <v>Desiree</v>
      </c>
      <c r="C2290" s="91">
        <f>VLOOKUP(A2290,'Medical Examinations'!A2288:H4623,2,FALSE)</f>
        <v>16.739999999999998</v>
      </c>
      <c r="D2290" s="15">
        <f>VLOOKUP(A2290,'Medical Examinations'!A2288:H4623,3,FALSE)</f>
        <v>4.08</v>
      </c>
      <c r="E2290" s="15" t="str">
        <f>VLOOKUP(A2290,'Medical Examinations'!A2288:H4623,4,FALSE)</f>
        <v>yes</v>
      </c>
      <c r="F2290" s="15" t="str">
        <f>VLOOKUP(A2290,'Medical Examinations'!A2288:H4623,5,FALSE)</f>
        <v>No</v>
      </c>
      <c r="G2290" s="15" t="str">
        <f>VLOOKUP(A2290,'Medical Examinations'!A2288:H4623,6,FALSE)</f>
        <v>No</v>
      </c>
      <c r="H2290" s="15">
        <f>VLOOKUP(A2290,'Medical Examinations'!A2288:H4623,7,FALSE)</f>
        <v>0</v>
      </c>
      <c r="I2290" s="15" t="str">
        <f>VLOOKUP(A2290,'Medical Examinations'!A2288:H4623,8,FALSE)</f>
        <v>No</v>
      </c>
      <c r="J2290" s="15" t="str">
        <f>VLOOKUP(A2290,'Medical Examinations'!A2288:J4623,9,FALSE)</f>
        <v>UNDERWEIGHT</v>
      </c>
      <c r="K2290" s="15" t="str">
        <f>VLOOKUP(A2290,'Medical Examinations'!A2288:J4623,10,FALSE)</f>
        <v>NORMAL</v>
      </c>
      <c r="L2290" s="15" t="e">
        <f>VLOOKUP(A2290,'Hospitalisation Details'!A2288:J4631,10,FALSE)</f>
        <v>#N/A</v>
      </c>
      <c r="M2290" s="15" t="e">
        <f>VLOOKUP(A2290,'Hospitalisation Details'!A2288:I4631,6,FALSE)</f>
        <v>#N/A</v>
      </c>
      <c r="N2290" s="15" t="e">
        <f>VLOOKUP(A2290,'Hospitalisation Details'!A2288:I4631,7,FALSE)</f>
        <v>#N/A</v>
      </c>
      <c r="O2290" s="15" t="e">
        <f>VLOOKUP(A2290,'Hospitalisation Details'!A2288:I4631,8,FALSE)</f>
        <v>#N/A</v>
      </c>
      <c r="P2290" s="15" t="e">
        <f>VLOOKUP(A2290,'Hospitalisation Details'!A2288:I4631,9,FALSE)</f>
        <v>#N/A</v>
      </c>
      <c r="Q2290" s="15" t="e">
        <f>VLOOKUP(A2290,'Hospitalisation Details'!A2288:K4631,11,FALSE)</f>
        <v>#N/A</v>
      </c>
    </row>
    <row r="2291" spans="1:17" ht="15.6" x14ac:dyDescent="0.3">
      <c r="A2291" s="78" t="s">
        <v>69</v>
      </c>
      <c r="B2291" s="78" t="str">
        <f>VLOOKUP(A2291,'Customer Names'!A2289:C4624,3,FALSE)</f>
        <v>Mario Jr.</v>
      </c>
      <c r="C2291" s="91">
        <f>VLOOKUP(A2291,'Medical Examinations'!A2289:H4624,2,FALSE)</f>
        <v>34.43</v>
      </c>
      <c r="D2291" s="15">
        <f>VLOOKUP(A2291,'Medical Examinations'!A2289:H4624,3,FALSE)</f>
        <v>4.2699999999999996</v>
      </c>
      <c r="E2291" s="15" t="str">
        <f>VLOOKUP(A2291,'Medical Examinations'!A2289:H4624,4,FALSE)</f>
        <v>No</v>
      </c>
      <c r="F2291" s="15" t="str">
        <f>VLOOKUP(A2291,'Medical Examinations'!A2289:H4624,5,FALSE)</f>
        <v>yes</v>
      </c>
      <c r="G2291" s="15" t="str">
        <f>VLOOKUP(A2291,'Medical Examinations'!A2289:H4624,6,FALSE)</f>
        <v>No</v>
      </c>
      <c r="H2291" s="15">
        <f>VLOOKUP(A2291,'Medical Examinations'!A2289:H4624,7,FALSE)</f>
        <v>1</v>
      </c>
      <c r="I2291" s="15" t="str">
        <f>VLOOKUP(A2291,'Medical Examinations'!A2289:H4624,8,FALSE)</f>
        <v>No</v>
      </c>
      <c r="J2291" s="15" t="str">
        <f>VLOOKUP(A2291,'Medical Examinations'!A2289:J4624,9,FALSE)</f>
        <v>OBESITY</v>
      </c>
      <c r="K2291" s="15" t="str">
        <f>VLOOKUP(A2291,'Medical Examinations'!A2289:J4624,10,FALSE)</f>
        <v>NORMAL</v>
      </c>
      <c r="L2291" s="15" t="e">
        <f>VLOOKUP(A2291,'Hospitalisation Details'!A2289:J4632,10,FALSE)</f>
        <v>#N/A</v>
      </c>
      <c r="M2291" s="15" t="e">
        <f>VLOOKUP(A2291,'Hospitalisation Details'!A2289:I4632,6,FALSE)</f>
        <v>#N/A</v>
      </c>
      <c r="N2291" s="15" t="e">
        <f>VLOOKUP(A2291,'Hospitalisation Details'!A2289:I4632,7,FALSE)</f>
        <v>#N/A</v>
      </c>
      <c r="O2291" s="15" t="e">
        <f>VLOOKUP(A2291,'Hospitalisation Details'!A2289:I4632,8,FALSE)</f>
        <v>#N/A</v>
      </c>
      <c r="P2291" s="15" t="e">
        <f>VLOOKUP(A2291,'Hospitalisation Details'!A2289:I4632,9,FALSE)</f>
        <v>#N/A</v>
      </c>
      <c r="Q2291" s="15" t="e">
        <f>VLOOKUP(A2291,'Hospitalisation Details'!A2289:K4632,11,FALSE)</f>
        <v>#N/A</v>
      </c>
    </row>
    <row r="2292" spans="1:17" ht="15.6" x14ac:dyDescent="0.3">
      <c r="A2292" s="78" t="s">
        <v>68</v>
      </c>
      <c r="B2292" s="78" t="str">
        <f>VLOOKUP(A2292,'Customer Names'!A2290:C4625,3,FALSE)</f>
        <v>Lusapho</v>
      </c>
      <c r="C2292" s="91">
        <f>VLOOKUP(A2292,'Medical Examinations'!A2290:H4625,2,FALSE)</f>
        <v>34.1</v>
      </c>
      <c r="D2292" s="15">
        <f>VLOOKUP(A2292,'Medical Examinations'!A2290:H4625,3,FALSE)</f>
        <v>4.07</v>
      </c>
      <c r="E2292" s="15" t="str">
        <f>VLOOKUP(A2292,'Medical Examinations'!A2290:H4625,4,FALSE)</f>
        <v>No</v>
      </c>
      <c r="F2292" s="15" t="str">
        <f>VLOOKUP(A2292,'Medical Examinations'!A2290:H4625,5,FALSE)</f>
        <v>yes</v>
      </c>
      <c r="G2292" s="15" t="str">
        <f>VLOOKUP(A2292,'Medical Examinations'!A2290:H4625,6,FALSE)</f>
        <v>No</v>
      </c>
      <c r="H2292" s="15">
        <f>VLOOKUP(A2292,'Medical Examinations'!A2290:H4625,7,FALSE)</f>
        <v>1</v>
      </c>
      <c r="I2292" s="15" t="str">
        <f>VLOOKUP(A2292,'Medical Examinations'!A2290:H4625,8,FALSE)</f>
        <v>No</v>
      </c>
      <c r="J2292" s="15" t="str">
        <f>VLOOKUP(A2292,'Medical Examinations'!A2290:J4625,9,FALSE)</f>
        <v>OBESITY</v>
      </c>
      <c r="K2292" s="15" t="str">
        <f>VLOOKUP(A2292,'Medical Examinations'!A2290:J4625,10,FALSE)</f>
        <v>NORMAL</v>
      </c>
      <c r="L2292" s="15" t="e">
        <f>VLOOKUP(A2292,'Hospitalisation Details'!A2290:J4633,10,FALSE)</f>
        <v>#N/A</v>
      </c>
      <c r="M2292" s="15" t="e">
        <f>VLOOKUP(A2292,'Hospitalisation Details'!A2290:I4633,6,FALSE)</f>
        <v>#N/A</v>
      </c>
      <c r="N2292" s="15" t="e">
        <f>VLOOKUP(A2292,'Hospitalisation Details'!A2290:I4633,7,FALSE)</f>
        <v>#N/A</v>
      </c>
      <c r="O2292" s="15" t="e">
        <f>VLOOKUP(A2292,'Hospitalisation Details'!A2290:I4633,8,FALSE)</f>
        <v>#N/A</v>
      </c>
      <c r="P2292" s="15" t="e">
        <f>VLOOKUP(A2292,'Hospitalisation Details'!A2290:I4633,9,FALSE)</f>
        <v>#N/A</v>
      </c>
      <c r="Q2292" s="15" t="e">
        <f>VLOOKUP(A2292,'Hospitalisation Details'!A2290:K4633,11,FALSE)</f>
        <v>#N/A</v>
      </c>
    </row>
    <row r="2293" spans="1:17" ht="15.6" x14ac:dyDescent="0.3">
      <c r="A2293" s="78" t="s">
        <v>67</v>
      </c>
      <c r="B2293" s="78" t="str">
        <f>VLOOKUP(A2293,'Customer Names'!A2291:C4626,3,FALSE)</f>
        <v>Erin C.</v>
      </c>
      <c r="C2293" s="91">
        <f>VLOOKUP(A2293,'Medical Examinations'!A2291:H4626,2,FALSE)</f>
        <v>19.3</v>
      </c>
      <c r="D2293" s="15">
        <f>VLOOKUP(A2293,'Medical Examinations'!A2291:H4626,3,FALSE)</f>
        <v>10.36</v>
      </c>
      <c r="E2293" s="15" t="str">
        <f>VLOOKUP(A2293,'Medical Examinations'!A2291:H4626,4,FALSE)</f>
        <v>No</v>
      </c>
      <c r="F2293" s="15" t="str">
        <f>VLOOKUP(A2293,'Medical Examinations'!A2291:H4626,5,FALSE)</f>
        <v>No</v>
      </c>
      <c r="G2293" s="15" t="str">
        <f>VLOOKUP(A2293,'Medical Examinations'!A2291:H4626,6,FALSE)</f>
        <v>No</v>
      </c>
      <c r="H2293" s="15">
        <f>VLOOKUP(A2293,'Medical Examinations'!A2291:H4626,7,FALSE)</f>
        <v>0</v>
      </c>
      <c r="I2293" s="15" t="str">
        <f>VLOOKUP(A2293,'Medical Examinations'!A2291:H4626,8,FALSE)</f>
        <v>No</v>
      </c>
      <c r="J2293" s="15" t="str">
        <f>VLOOKUP(A2293,'Medical Examinations'!A2291:J4626,9,FALSE)</f>
        <v>NORMAL WEIGHT</v>
      </c>
      <c r="K2293" s="15" t="str">
        <f>VLOOKUP(A2293,'Medical Examinations'!A2291:J4626,10,FALSE)</f>
        <v>DIABETES</v>
      </c>
      <c r="L2293" s="15" t="e">
        <f>VLOOKUP(A2293,'Hospitalisation Details'!A2291:J4634,10,FALSE)</f>
        <v>#N/A</v>
      </c>
      <c r="M2293" s="15" t="e">
        <f>VLOOKUP(A2293,'Hospitalisation Details'!A2291:I4634,6,FALSE)</f>
        <v>#N/A</v>
      </c>
      <c r="N2293" s="15" t="e">
        <f>VLOOKUP(A2293,'Hospitalisation Details'!A2291:I4634,7,FALSE)</f>
        <v>#N/A</v>
      </c>
      <c r="O2293" s="15" t="e">
        <f>VLOOKUP(A2293,'Hospitalisation Details'!A2291:I4634,8,FALSE)</f>
        <v>#N/A</v>
      </c>
      <c r="P2293" s="15" t="e">
        <f>VLOOKUP(A2293,'Hospitalisation Details'!A2291:I4634,9,FALSE)</f>
        <v>#N/A</v>
      </c>
      <c r="Q2293" s="15" t="e">
        <f>VLOOKUP(A2293,'Hospitalisation Details'!A2291:K4634,11,FALSE)</f>
        <v>#N/A</v>
      </c>
    </row>
    <row r="2294" spans="1:17" ht="15.6" x14ac:dyDescent="0.3">
      <c r="A2294" s="78" t="s">
        <v>66</v>
      </c>
      <c r="B2294" s="78" t="str">
        <f>VLOOKUP(A2294,'Customer Names'!A2292:C4627,3,FALSE)</f>
        <v>Alan F</v>
      </c>
      <c r="C2294" s="91">
        <f>VLOOKUP(A2294,'Medical Examinations'!A2292:H4627,2,FALSE)</f>
        <v>33.659999999999997</v>
      </c>
      <c r="D2294" s="15">
        <f>VLOOKUP(A2294,'Medical Examinations'!A2292:H4627,3,FALSE)</f>
        <v>5.71</v>
      </c>
      <c r="E2294" s="15" t="str">
        <f>VLOOKUP(A2294,'Medical Examinations'!A2292:H4627,4,FALSE)</f>
        <v>No</v>
      </c>
      <c r="F2294" s="15" t="str">
        <f>VLOOKUP(A2294,'Medical Examinations'!A2292:H4627,5,FALSE)</f>
        <v>yes</v>
      </c>
      <c r="G2294" s="15" t="str">
        <f>VLOOKUP(A2294,'Medical Examinations'!A2292:H4627,6,FALSE)</f>
        <v>No</v>
      </c>
      <c r="H2294" s="15">
        <f>VLOOKUP(A2294,'Medical Examinations'!A2292:H4627,7,FALSE)</f>
        <v>1</v>
      </c>
      <c r="I2294" s="15" t="str">
        <f>VLOOKUP(A2294,'Medical Examinations'!A2292:H4627,8,FALSE)</f>
        <v>No</v>
      </c>
      <c r="J2294" s="15" t="str">
        <f>VLOOKUP(A2294,'Medical Examinations'!A2292:J4627,9,FALSE)</f>
        <v>OBESITY</v>
      </c>
      <c r="K2294" s="15" t="str">
        <f>VLOOKUP(A2294,'Medical Examinations'!A2292:J4627,10,FALSE)</f>
        <v>PREDIABETES</v>
      </c>
      <c r="L2294" s="15" t="e">
        <f>VLOOKUP(A2294,'Hospitalisation Details'!A2292:J4635,10,FALSE)</f>
        <v>#N/A</v>
      </c>
      <c r="M2294" s="15" t="e">
        <f>VLOOKUP(A2294,'Hospitalisation Details'!A2292:I4635,6,FALSE)</f>
        <v>#N/A</v>
      </c>
      <c r="N2294" s="15" t="e">
        <f>VLOOKUP(A2294,'Hospitalisation Details'!A2292:I4635,7,FALSE)</f>
        <v>#N/A</v>
      </c>
      <c r="O2294" s="15" t="e">
        <f>VLOOKUP(A2294,'Hospitalisation Details'!A2292:I4635,8,FALSE)</f>
        <v>#N/A</v>
      </c>
      <c r="P2294" s="15" t="e">
        <f>VLOOKUP(A2294,'Hospitalisation Details'!A2292:I4635,9,FALSE)</f>
        <v>#N/A</v>
      </c>
      <c r="Q2294" s="15" t="e">
        <f>VLOOKUP(A2294,'Hospitalisation Details'!A2292:K4635,11,FALSE)</f>
        <v>#N/A</v>
      </c>
    </row>
    <row r="2295" spans="1:17" ht="15.6" x14ac:dyDescent="0.3">
      <c r="A2295" s="78" t="s">
        <v>65</v>
      </c>
      <c r="B2295" s="78" t="str">
        <f>VLOOKUP(A2295,'Customer Names'!A2293:C4628,3,FALSE)</f>
        <v>Ryan</v>
      </c>
      <c r="C2295" s="91">
        <f>VLOOKUP(A2295,'Medical Examinations'!A2293:H4628,2,FALSE)</f>
        <v>33.33</v>
      </c>
      <c r="D2295" s="15">
        <f>VLOOKUP(A2295,'Medical Examinations'!A2293:H4628,3,FALSE)</f>
        <v>6.08</v>
      </c>
      <c r="E2295" s="15" t="str">
        <f>VLOOKUP(A2295,'Medical Examinations'!A2293:H4628,4,FALSE)</f>
        <v>No</v>
      </c>
      <c r="F2295" s="15" t="str">
        <f>VLOOKUP(A2295,'Medical Examinations'!A2293:H4628,5,FALSE)</f>
        <v>yes</v>
      </c>
      <c r="G2295" s="15" t="str">
        <f>VLOOKUP(A2295,'Medical Examinations'!A2293:H4628,6,FALSE)</f>
        <v>No</v>
      </c>
      <c r="H2295" s="15">
        <f>VLOOKUP(A2295,'Medical Examinations'!A2293:H4628,7,FALSE)</f>
        <v>1</v>
      </c>
      <c r="I2295" s="15" t="str">
        <f>VLOOKUP(A2295,'Medical Examinations'!A2293:H4628,8,FALSE)</f>
        <v>No</v>
      </c>
      <c r="J2295" s="15" t="str">
        <f>VLOOKUP(A2295,'Medical Examinations'!A2293:J4628,9,FALSE)</f>
        <v>OBESITY</v>
      </c>
      <c r="K2295" s="15" t="str">
        <f>VLOOKUP(A2295,'Medical Examinations'!A2293:J4628,10,FALSE)</f>
        <v>PREDIABETES</v>
      </c>
      <c r="L2295" s="15" t="e">
        <f>VLOOKUP(A2295,'Hospitalisation Details'!A2293:J4636,10,FALSE)</f>
        <v>#N/A</v>
      </c>
      <c r="M2295" s="15" t="e">
        <f>VLOOKUP(A2295,'Hospitalisation Details'!A2293:I4636,6,FALSE)</f>
        <v>#N/A</v>
      </c>
      <c r="N2295" s="15" t="e">
        <f>VLOOKUP(A2295,'Hospitalisation Details'!A2293:I4636,7,FALSE)</f>
        <v>#N/A</v>
      </c>
      <c r="O2295" s="15" t="e">
        <f>VLOOKUP(A2295,'Hospitalisation Details'!A2293:I4636,8,FALSE)</f>
        <v>#N/A</v>
      </c>
      <c r="P2295" s="15" t="e">
        <f>VLOOKUP(A2295,'Hospitalisation Details'!A2293:I4636,9,FALSE)</f>
        <v>#N/A</v>
      </c>
      <c r="Q2295" s="15" t="e">
        <f>VLOOKUP(A2295,'Hospitalisation Details'!A2293:K4636,11,FALSE)</f>
        <v>#N/A</v>
      </c>
    </row>
    <row r="2296" spans="1:17" ht="15.6" x14ac:dyDescent="0.3">
      <c r="A2296" s="78" t="s">
        <v>64</v>
      </c>
      <c r="B2296" s="78" t="str">
        <f>VLOOKUP(A2296,'Customer Names'!A2294:C4629,3,FALSE)</f>
        <v>Hope</v>
      </c>
      <c r="C2296" s="91">
        <f>VLOOKUP(A2296,'Medical Examinations'!A2294:H4629,2,FALSE)</f>
        <v>21.84</v>
      </c>
      <c r="D2296" s="15">
        <f>VLOOKUP(A2296,'Medical Examinations'!A2294:H4629,3,FALSE)</f>
        <v>5.71</v>
      </c>
      <c r="E2296" s="15" t="str">
        <f>VLOOKUP(A2296,'Medical Examinations'!A2294:H4629,4,FALSE)</f>
        <v>No</v>
      </c>
      <c r="F2296" s="15" t="str">
        <f>VLOOKUP(A2296,'Medical Examinations'!A2294:H4629,5,FALSE)</f>
        <v>yes</v>
      </c>
      <c r="G2296" s="15" t="str">
        <f>VLOOKUP(A2296,'Medical Examinations'!A2294:H4629,6,FALSE)</f>
        <v>No</v>
      </c>
      <c r="H2296" s="15">
        <f>VLOOKUP(A2296,'Medical Examinations'!A2294:H4629,7,FALSE)</f>
        <v>1</v>
      </c>
      <c r="I2296" s="15" t="str">
        <f>VLOOKUP(A2296,'Medical Examinations'!A2294:H4629,8,FALSE)</f>
        <v>No</v>
      </c>
      <c r="J2296" s="15" t="str">
        <f>VLOOKUP(A2296,'Medical Examinations'!A2294:J4629,9,FALSE)</f>
        <v>NORMAL WEIGHT</v>
      </c>
      <c r="K2296" s="15" t="str">
        <f>VLOOKUP(A2296,'Medical Examinations'!A2294:J4629,10,FALSE)</f>
        <v>PREDIABETES</v>
      </c>
      <c r="L2296" s="15" t="e">
        <f>VLOOKUP(A2296,'Hospitalisation Details'!A2294:J4637,10,FALSE)</f>
        <v>#N/A</v>
      </c>
      <c r="M2296" s="15" t="e">
        <f>VLOOKUP(A2296,'Hospitalisation Details'!A2294:I4637,6,FALSE)</f>
        <v>#N/A</v>
      </c>
      <c r="N2296" s="15" t="e">
        <f>VLOOKUP(A2296,'Hospitalisation Details'!A2294:I4637,7,FALSE)</f>
        <v>#N/A</v>
      </c>
      <c r="O2296" s="15" t="e">
        <f>VLOOKUP(A2296,'Hospitalisation Details'!A2294:I4637,8,FALSE)</f>
        <v>#N/A</v>
      </c>
      <c r="P2296" s="15" t="e">
        <f>VLOOKUP(A2296,'Hospitalisation Details'!A2294:I4637,9,FALSE)</f>
        <v>#N/A</v>
      </c>
      <c r="Q2296" s="15" t="e">
        <f>VLOOKUP(A2296,'Hospitalisation Details'!A2294:K4637,11,FALSE)</f>
        <v>#N/A</v>
      </c>
    </row>
    <row r="2297" spans="1:17" ht="15.6" x14ac:dyDescent="0.3">
      <c r="A2297" s="78" t="s">
        <v>63</v>
      </c>
      <c r="B2297" s="78" t="str">
        <f>VLOOKUP(A2297,'Customer Names'!A2295:C4630,3,FALSE)</f>
        <v>Josh</v>
      </c>
      <c r="C2297" s="91">
        <f>VLOOKUP(A2297,'Medical Examinations'!A2295:H4630,2,FALSE)</f>
        <v>16.87</v>
      </c>
      <c r="D2297" s="15">
        <f>VLOOKUP(A2297,'Medical Examinations'!A2295:H4630,3,FALSE)</f>
        <v>9.1300000000000008</v>
      </c>
      <c r="E2297" s="15" t="str">
        <f>VLOOKUP(A2297,'Medical Examinations'!A2295:H4630,4,FALSE)</f>
        <v>No</v>
      </c>
      <c r="F2297" s="15" t="str">
        <f>VLOOKUP(A2297,'Medical Examinations'!A2295:H4630,5,FALSE)</f>
        <v>No</v>
      </c>
      <c r="G2297" s="15" t="str">
        <f>VLOOKUP(A2297,'Medical Examinations'!A2295:H4630,6,FALSE)</f>
        <v>No</v>
      </c>
      <c r="H2297" s="15">
        <f>VLOOKUP(A2297,'Medical Examinations'!A2295:H4630,7,FALSE)</f>
        <v>0</v>
      </c>
      <c r="I2297" s="15" t="str">
        <f>VLOOKUP(A2297,'Medical Examinations'!A2295:H4630,8,FALSE)</f>
        <v>No</v>
      </c>
      <c r="J2297" s="15" t="str">
        <f>VLOOKUP(A2297,'Medical Examinations'!A2295:J4630,9,FALSE)</f>
        <v>UNDERWEIGHT</v>
      </c>
      <c r="K2297" s="15" t="str">
        <f>VLOOKUP(A2297,'Medical Examinations'!A2295:J4630,10,FALSE)</f>
        <v>DIABETES</v>
      </c>
      <c r="L2297" s="15" t="e">
        <f>VLOOKUP(A2297,'Hospitalisation Details'!A2295:J4638,10,FALSE)</f>
        <v>#N/A</v>
      </c>
      <c r="M2297" s="15" t="e">
        <f>VLOOKUP(A2297,'Hospitalisation Details'!A2295:I4638,6,FALSE)</f>
        <v>#N/A</v>
      </c>
      <c r="N2297" s="15" t="e">
        <f>VLOOKUP(A2297,'Hospitalisation Details'!A2295:I4638,7,FALSE)</f>
        <v>#N/A</v>
      </c>
      <c r="O2297" s="15" t="e">
        <f>VLOOKUP(A2297,'Hospitalisation Details'!A2295:I4638,8,FALSE)</f>
        <v>#N/A</v>
      </c>
      <c r="P2297" s="15" t="e">
        <f>VLOOKUP(A2297,'Hospitalisation Details'!A2295:I4638,9,FALSE)</f>
        <v>#N/A</v>
      </c>
      <c r="Q2297" s="15" t="e">
        <f>VLOOKUP(A2297,'Hospitalisation Details'!A2295:K4638,11,FALSE)</f>
        <v>#N/A</v>
      </c>
    </row>
    <row r="2298" spans="1:17" ht="15.6" x14ac:dyDescent="0.3">
      <c r="A2298" s="78" t="s">
        <v>62</v>
      </c>
      <c r="B2298" s="78" t="str">
        <f>VLOOKUP(A2298,'Customer Names'!A2296:C4631,3,FALSE)</f>
        <v>Jacob J</v>
      </c>
      <c r="C2298" s="91">
        <f>VLOOKUP(A2298,'Medical Examinations'!A2296:H4631,2,FALSE)</f>
        <v>30.14</v>
      </c>
      <c r="D2298" s="15">
        <f>VLOOKUP(A2298,'Medical Examinations'!A2296:H4631,3,FALSE)</f>
        <v>5.49</v>
      </c>
      <c r="E2298" s="15" t="str">
        <f>VLOOKUP(A2298,'Medical Examinations'!A2296:H4631,4,FALSE)</f>
        <v>No</v>
      </c>
      <c r="F2298" s="15" t="str">
        <f>VLOOKUP(A2298,'Medical Examinations'!A2296:H4631,5,FALSE)</f>
        <v>yes</v>
      </c>
      <c r="G2298" s="15" t="str">
        <f>VLOOKUP(A2298,'Medical Examinations'!A2296:H4631,6,FALSE)</f>
        <v>No</v>
      </c>
      <c r="H2298" s="15">
        <f>VLOOKUP(A2298,'Medical Examinations'!A2296:H4631,7,FALSE)</f>
        <v>1</v>
      </c>
      <c r="I2298" s="15" t="str">
        <f>VLOOKUP(A2298,'Medical Examinations'!A2296:H4631,8,FALSE)</f>
        <v>No</v>
      </c>
      <c r="J2298" s="15" t="str">
        <f>VLOOKUP(A2298,'Medical Examinations'!A2296:J4631,9,FALSE)</f>
        <v>OBESITY</v>
      </c>
      <c r="K2298" s="15" t="str">
        <f>VLOOKUP(A2298,'Medical Examinations'!A2296:J4631,10,FALSE)</f>
        <v>NORMAL</v>
      </c>
      <c r="L2298" s="15" t="e">
        <f>VLOOKUP(A2298,'Hospitalisation Details'!A2296:J4639,10,FALSE)</f>
        <v>#N/A</v>
      </c>
      <c r="M2298" s="15" t="e">
        <f>VLOOKUP(A2298,'Hospitalisation Details'!A2296:I4639,6,FALSE)</f>
        <v>#N/A</v>
      </c>
      <c r="N2298" s="15" t="e">
        <f>VLOOKUP(A2298,'Hospitalisation Details'!A2296:I4639,7,FALSE)</f>
        <v>#N/A</v>
      </c>
      <c r="O2298" s="15" t="e">
        <f>VLOOKUP(A2298,'Hospitalisation Details'!A2296:I4639,8,FALSE)</f>
        <v>#N/A</v>
      </c>
      <c r="P2298" s="15" t="e">
        <f>VLOOKUP(A2298,'Hospitalisation Details'!A2296:I4639,9,FALSE)</f>
        <v>#N/A</v>
      </c>
      <c r="Q2298" s="15" t="e">
        <f>VLOOKUP(A2298,'Hospitalisation Details'!A2296:K4639,11,FALSE)</f>
        <v>#N/A</v>
      </c>
    </row>
    <row r="2299" spans="1:17" ht="15.6" x14ac:dyDescent="0.3">
      <c r="A2299" s="78" t="s">
        <v>61</v>
      </c>
      <c r="B2299" s="78" t="str">
        <f>VLOOKUP(A2299,'Customer Names'!A2297:C4632,3,FALSE)</f>
        <v>Barros, Mr.  Jose Tomas</v>
      </c>
      <c r="C2299" s="91">
        <f>VLOOKUP(A2299,'Medical Examinations'!A2297:H4632,2,FALSE)</f>
        <v>23.21</v>
      </c>
      <c r="D2299" s="15">
        <f>VLOOKUP(A2299,'Medical Examinations'!A2297:H4632,3,FALSE)</f>
        <v>4.37</v>
      </c>
      <c r="E2299" s="15" t="str">
        <f>VLOOKUP(A2299,'Medical Examinations'!A2297:H4632,4,FALSE)</f>
        <v>No</v>
      </c>
      <c r="F2299" s="15" t="str">
        <f>VLOOKUP(A2299,'Medical Examinations'!A2297:H4632,5,FALSE)</f>
        <v>yes</v>
      </c>
      <c r="G2299" s="15" t="str">
        <f>VLOOKUP(A2299,'Medical Examinations'!A2297:H4632,6,FALSE)</f>
        <v>No</v>
      </c>
      <c r="H2299" s="15">
        <f>VLOOKUP(A2299,'Medical Examinations'!A2297:H4632,7,FALSE)</f>
        <v>1</v>
      </c>
      <c r="I2299" s="15" t="str">
        <f>VLOOKUP(A2299,'Medical Examinations'!A2297:H4632,8,FALSE)</f>
        <v>No</v>
      </c>
      <c r="J2299" s="15" t="str">
        <f>VLOOKUP(A2299,'Medical Examinations'!A2297:J4632,9,FALSE)</f>
        <v>NORMAL WEIGHT</v>
      </c>
      <c r="K2299" s="15" t="str">
        <f>VLOOKUP(A2299,'Medical Examinations'!A2297:J4632,10,FALSE)</f>
        <v>NORMAL</v>
      </c>
      <c r="L2299" s="15" t="e">
        <f>VLOOKUP(A2299,'Hospitalisation Details'!A2297:J4640,10,FALSE)</f>
        <v>#N/A</v>
      </c>
      <c r="M2299" s="15" t="e">
        <f>VLOOKUP(A2299,'Hospitalisation Details'!A2297:I4640,6,FALSE)</f>
        <v>#N/A</v>
      </c>
      <c r="N2299" s="15" t="e">
        <f>VLOOKUP(A2299,'Hospitalisation Details'!A2297:I4640,7,FALSE)</f>
        <v>#N/A</v>
      </c>
      <c r="O2299" s="15" t="e">
        <f>VLOOKUP(A2299,'Hospitalisation Details'!A2297:I4640,8,FALSE)</f>
        <v>#N/A</v>
      </c>
      <c r="P2299" s="15" t="e">
        <f>VLOOKUP(A2299,'Hospitalisation Details'!A2297:I4640,9,FALSE)</f>
        <v>#N/A</v>
      </c>
      <c r="Q2299" s="15" t="e">
        <f>VLOOKUP(A2299,'Hospitalisation Details'!A2297:K4640,11,FALSE)</f>
        <v>#N/A</v>
      </c>
    </row>
    <row r="2300" spans="1:17" ht="15.6" x14ac:dyDescent="0.3">
      <c r="A2300" s="78" t="s">
        <v>60</v>
      </c>
      <c r="B2300" s="78" t="str">
        <f>VLOOKUP(A2300,'Customer Names'!A2298:C4633,3,FALSE)</f>
        <v>Mary Evan</v>
      </c>
      <c r="C2300" s="91">
        <f>VLOOKUP(A2300,'Medical Examinations'!A2298:H4633,2,FALSE)</f>
        <v>17.170000000000002</v>
      </c>
      <c r="D2300" s="15">
        <f>VLOOKUP(A2300,'Medical Examinations'!A2298:H4633,3,FALSE)</f>
        <v>8.4600000000000009</v>
      </c>
      <c r="E2300" s="15" t="str">
        <f>VLOOKUP(A2300,'Medical Examinations'!A2298:H4633,4,FALSE)</f>
        <v>No</v>
      </c>
      <c r="F2300" s="15" t="str">
        <f>VLOOKUP(A2300,'Medical Examinations'!A2298:H4633,5,FALSE)</f>
        <v>No</v>
      </c>
      <c r="G2300" s="15" t="str">
        <f>VLOOKUP(A2300,'Medical Examinations'!A2298:H4633,6,FALSE)</f>
        <v>No</v>
      </c>
      <c r="H2300" s="15">
        <f>VLOOKUP(A2300,'Medical Examinations'!A2298:H4633,7,FALSE)</f>
        <v>0</v>
      </c>
      <c r="I2300" s="15" t="str">
        <f>VLOOKUP(A2300,'Medical Examinations'!A2298:H4633,8,FALSE)</f>
        <v>No</v>
      </c>
      <c r="J2300" s="15" t="str">
        <f>VLOOKUP(A2300,'Medical Examinations'!A2298:J4633,9,FALSE)</f>
        <v>UNDERWEIGHT</v>
      </c>
      <c r="K2300" s="15" t="str">
        <f>VLOOKUP(A2300,'Medical Examinations'!A2298:J4633,10,FALSE)</f>
        <v>DIABETES</v>
      </c>
      <c r="L2300" s="15" t="e">
        <f>VLOOKUP(A2300,'Hospitalisation Details'!A2298:J4641,10,FALSE)</f>
        <v>#N/A</v>
      </c>
      <c r="M2300" s="15" t="e">
        <f>VLOOKUP(A2300,'Hospitalisation Details'!A2298:I4641,6,FALSE)</f>
        <v>#N/A</v>
      </c>
      <c r="N2300" s="15" t="e">
        <f>VLOOKUP(A2300,'Hospitalisation Details'!A2298:I4641,7,FALSE)</f>
        <v>#N/A</v>
      </c>
      <c r="O2300" s="15" t="e">
        <f>VLOOKUP(A2300,'Hospitalisation Details'!A2298:I4641,8,FALSE)</f>
        <v>#N/A</v>
      </c>
      <c r="P2300" s="15" t="e">
        <f>VLOOKUP(A2300,'Hospitalisation Details'!A2298:I4641,9,FALSE)</f>
        <v>#N/A</v>
      </c>
      <c r="Q2300" s="15" t="e">
        <f>VLOOKUP(A2300,'Hospitalisation Details'!A2298:K4641,11,FALSE)</f>
        <v>#N/A</v>
      </c>
    </row>
    <row r="2301" spans="1:17" ht="15.6" x14ac:dyDescent="0.3">
      <c r="A2301" s="78" t="s">
        <v>59</v>
      </c>
      <c r="B2301" s="78" t="str">
        <f>VLOOKUP(A2301,'Customer Names'!A2299:C4634,3,FALSE)</f>
        <v>Justin K.</v>
      </c>
      <c r="C2301" s="91">
        <f>VLOOKUP(A2301,'Medical Examinations'!A2299:H4634,2,FALSE)</f>
        <v>15.61</v>
      </c>
      <c r="D2301" s="15">
        <f>VLOOKUP(A2301,'Medical Examinations'!A2299:H4634,3,FALSE)</f>
        <v>5.28</v>
      </c>
      <c r="E2301" s="15" t="str">
        <f>VLOOKUP(A2301,'Medical Examinations'!A2299:H4634,4,FALSE)</f>
        <v>No</v>
      </c>
      <c r="F2301" s="15" t="str">
        <f>VLOOKUP(A2301,'Medical Examinations'!A2299:H4634,5,FALSE)</f>
        <v>No</v>
      </c>
      <c r="G2301" s="15" t="str">
        <f>VLOOKUP(A2301,'Medical Examinations'!A2299:H4634,6,FALSE)</f>
        <v>No</v>
      </c>
      <c r="H2301" s="15">
        <f>VLOOKUP(A2301,'Medical Examinations'!A2299:H4634,7,FALSE)</f>
        <v>1</v>
      </c>
      <c r="I2301" s="15" t="str">
        <f>VLOOKUP(A2301,'Medical Examinations'!A2299:H4634,8,FALSE)</f>
        <v>No</v>
      </c>
      <c r="J2301" s="15" t="str">
        <f>VLOOKUP(A2301,'Medical Examinations'!A2299:J4634,9,FALSE)</f>
        <v>UNDERWEIGHT</v>
      </c>
      <c r="K2301" s="15" t="str">
        <f>VLOOKUP(A2301,'Medical Examinations'!A2299:J4634,10,FALSE)</f>
        <v>NORMAL</v>
      </c>
      <c r="L2301" s="15" t="e">
        <f>VLOOKUP(A2301,'Hospitalisation Details'!A2299:J4642,10,FALSE)</f>
        <v>#N/A</v>
      </c>
      <c r="M2301" s="15" t="e">
        <f>VLOOKUP(A2301,'Hospitalisation Details'!A2299:I4642,6,FALSE)</f>
        <v>#N/A</v>
      </c>
      <c r="N2301" s="15" t="e">
        <f>VLOOKUP(A2301,'Hospitalisation Details'!A2299:I4642,7,FALSE)</f>
        <v>#N/A</v>
      </c>
      <c r="O2301" s="15" t="e">
        <f>VLOOKUP(A2301,'Hospitalisation Details'!A2299:I4642,8,FALSE)</f>
        <v>#N/A</v>
      </c>
      <c r="P2301" s="15" t="e">
        <f>VLOOKUP(A2301,'Hospitalisation Details'!A2299:I4642,9,FALSE)</f>
        <v>#N/A</v>
      </c>
      <c r="Q2301" s="15" t="e">
        <f>VLOOKUP(A2301,'Hospitalisation Details'!A2299:K4642,11,FALSE)</f>
        <v>#N/A</v>
      </c>
    </row>
    <row r="2302" spans="1:17" ht="15.6" x14ac:dyDescent="0.3">
      <c r="A2302" s="78" t="s">
        <v>58</v>
      </c>
      <c r="B2302" s="78" t="str">
        <f>VLOOKUP(A2302,'Customer Names'!A2300:C4635,3,FALSE)</f>
        <v>Patrick</v>
      </c>
      <c r="C2302" s="91">
        <f>VLOOKUP(A2302,'Medical Examinations'!A2300:H4635,2,FALSE)</f>
        <v>17.98</v>
      </c>
      <c r="D2302" s="15">
        <f>VLOOKUP(A2302,'Medical Examinations'!A2300:H4635,3,FALSE)</f>
        <v>5.33</v>
      </c>
      <c r="E2302" s="15" t="str">
        <f>VLOOKUP(A2302,'Medical Examinations'!A2300:H4635,4,FALSE)</f>
        <v>yes</v>
      </c>
      <c r="F2302" s="15" t="str">
        <f>VLOOKUP(A2302,'Medical Examinations'!A2300:H4635,5,FALSE)</f>
        <v>No</v>
      </c>
      <c r="G2302" s="15" t="str">
        <f>VLOOKUP(A2302,'Medical Examinations'!A2300:H4635,6,FALSE)</f>
        <v>Yes</v>
      </c>
      <c r="H2302" s="15">
        <f>VLOOKUP(A2302,'Medical Examinations'!A2300:H4635,7,FALSE)</f>
        <v>1</v>
      </c>
      <c r="I2302" s="15" t="str">
        <f>VLOOKUP(A2302,'Medical Examinations'!A2300:H4635,8,FALSE)</f>
        <v>No</v>
      </c>
      <c r="J2302" s="15" t="str">
        <f>VLOOKUP(A2302,'Medical Examinations'!A2300:J4635,9,FALSE)</f>
        <v>UNDERWEIGHT</v>
      </c>
      <c r="K2302" s="15" t="str">
        <f>VLOOKUP(A2302,'Medical Examinations'!A2300:J4635,10,FALSE)</f>
        <v>NORMAL</v>
      </c>
      <c r="L2302" s="15" t="e">
        <f>VLOOKUP(A2302,'Hospitalisation Details'!A2300:J4643,10,FALSE)</f>
        <v>#N/A</v>
      </c>
      <c r="M2302" s="15" t="e">
        <f>VLOOKUP(A2302,'Hospitalisation Details'!A2300:I4643,6,FALSE)</f>
        <v>#N/A</v>
      </c>
      <c r="N2302" s="15" t="e">
        <f>VLOOKUP(A2302,'Hospitalisation Details'!A2300:I4643,7,FALSE)</f>
        <v>#N/A</v>
      </c>
      <c r="O2302" s="15" t="e">
        <f>VLOOKUP(A2302,'Hospitalisation Details'!A2300:I4643,8,FALSE)</f>
        <v>#N/A</v>
      </c>
      <c r="P2302" s="15" t="e">
        <f>VLOOKUP(A2302,'Hospitalisation Details'!A2300:I4643,9,FALSE)</f>
        <v>#N/A</v>
      </c>
      <c r="Q2302" s="15" t="e">
        <f>VLOOKUP(A2302,'Hospitalisation Details'!A2300:K4643,11,FALSE)</f>
        <v>#N/A</v>
      </c>
    </row>
    <row r="2303" spans="1:17" ht="15.6" x14ac:dyDescent="0.3">
      <c r="A2303" s="78" t="s">
        <v>57</v>
      </c>
      <c r="B2303" s="78" t="str">
        <f>VLOOKUP(A2303,'Customer Names'!A2301:C4636,3,FALSE)</f>
        <v>Roman</v>
      </c>
      <c r="C2303" s="91">
        <f>VLOOKUP(A2303,'Medical Examinations'!A2301:H4636,2,FALSE)</f>
        <v>21.64</v>
      </c>
      <c r="D2303" s="15">
        <f>VLOOKUP(A2303,'Medical Examinations'!A2301:H4636,3,FALSE)</f>
        <v>5.5</v>
      </c>
      <c r="E2303" s="15" t="str">
        <f>VLOOKUP(A2303,'Medical Examinations'!A2301:H4636,4,FALSE)</f>
        <v>No</v>
      </c>
      <c r="F2303" s="15" t="str">
        <f>VLOOKUP(A2303,'Medical Examinations'!A2301:H4636,5,FALSE)</f>
        <v>yes</v>
      </c>
      <c r="G2303" s="15" t="str">
        <f>VLOOKUP(A2303,'Medical Examinations'!A2301:H4636,6,FALSE)</f>
        <v>No</v>
      </c>
      <c r="H2303" s="15">
        <f>VLOOKUP(A2303,'Medical Examinations'!A2301:H4636,7,FALSE)</f>
        <v>1</v>
      </c>
      <c r="I2303" s="15" t="str">
        <f>VLOOKUP(A2303,'Medical Examinations'!A2301:H4636,8,FALSE)</f>
        <v>No</v>
      </c>
      <c r="J2303" s="15" t="str">
        <f>VLOOKUP(A2303,'Medical Examinations'!A2301:J4636,9,FALSE)</f>
        <v>NORMAL WEIGHT</v>
      </c>
      <c r="K2303" s="15" t="str">
        <f>VLOOKUP(A2303,'Medical Examinations'!A2301:J4636,10,FALSE)</f>
        <v>NORMAL</v>
      </c>
      <c r="L2303" s="15" t="e">
        <f>VLOOKUP(A2303,'Hospitalisation Details'!A2301:J4644,10,FALSE)</f>
        <v>#N/A</v>
      </c>
      <c r="M2303" s="15" t="e">
        <f>VLOOKUP(A2303,'Hospitalisation Details'!A2301:I4644,6,FALSE)</f>
        <v>#N/A</v>
      </c>
      <c r="N2303" s="15" t="e">
        <f>VLOOKUP(A2303,'Hospitalisation Details'!A2301:I4644,7,FALSE)</f>
        <v>#N/A</v>
      </c>
      <c r="O2303" s="15" t="e">
        <f>VLOOKUP(A2303,'Hospitalisation Details'!A2301:I4644,8,FALSE)</f>
        <v>#N/A</v>
      </c>
      <c r="P2303" s="15" t="e">
        <f>VLOOKUP(A2303,'Hospitalisation Details'!A2301:I4644,9,FALSE)</f>
        <v>#N/A</v>
      </c>
      <c r="Q2303" s="15" t="e">
        <f>VLOOKUP(A2303,'Hospitalisation Details'!A2301:K4644,11,FALSE)</f>
        <v>#N/A</v>
      </c>
    </row>
    <row r="2304" spans="1:17" ht="15.6" x14ac:dyDescent="0.3">
      <c r="A2304" s="78" t="s">
        <v>56</v>
      </c>
      <c r="B2304" s="78" t="str">
        <f>VLOOKUP(A2304,'Customer Names'!A2302:C4637,3,FALSE)</f>
        <v>David</v>
      </c>
      <c r="C2304" s="91">
        <f>VLOOKUP(A2304,'Medical Examinations'!A2302:H4637,2,FALSE)</f>
        <v>16.399999999999999</v>
      </c>
      <c r="D2304" s="15">
        <f>VLOOKUP(A2304,'Medical Examinations'!A2302:H4637,3,FALSE)</f>
        <v>5.4</v>
      </c>
      <c r="E2304" s="15" t="str">
        <f>VLOOKUP(A2304,'Medical Examinations'!A2302:H4637,4,FALSE)</f>
        <v>No</v>
      </c>
      <c r="F2304" s="15" t="str">
        <f>VLOOKUP(A2304,'Medical Examinations'!A2302:H4637,5,FALSE)</f>
        <v>No</v>
      </c>
      <c r="G2304" s="15" t="str">
        <f>VLOOKUP(A2304,'Medical Examinations'!A2302:H4637,6,FALSE)</f>
        <v>Yes</v>
      </c>
      <c r="H2304" s="15">
        <f>VLOOKUP(A2304,'Medical Examinations'!A2302:H4637,7,FALSE)</f>
        <v>1</v>
      </c>
      <c r="I2304" s="15" t="str">
        <f>VLOOKUP(A2304,'Medical Examinations'!A2302:H4637,8,FALSE)</f>
        <v>No</v>
      </c>
      <c r="J2304" s="15" t="str">
        <f>VLOOKUP(A2304,'Medical Examinations'!A2302:J4637,9,FALSE)</f>
        <v>UNDERWEIGHT</v>
      </c>
      <c r="K2304" s="15" t="str">
        <f>VLOOKUP(A2304,'Medical Examinations'!A2302:J4637,10,FALSE)</f>
        <v>NORMAL</v>
      </c>
      <c r="L2304" s="15" t="e">
        <f>VLOOKUP(A2304,'Hospitalisation Details'!A2302:J4645,10,FALSE)</f>
        <v>#N/A</v>
      </c>
      <c r="M2304" s="15" t="e">
        <f>VLOOKUP(A2304,'Hospitalisation Details'!A2302:I4645,6,FALSE)</f>
        <v>#N/A</v>
      </c>
      <c r="N2304" s="15" t="e">
        <f>VLOOKUP(A2304,'Hospitalisation Details'!A2302:I4645,7,FALSE)</f>
        <v>#N/A</v>
      </c>
      <c r="O2304" s="15" t="e">
        <f>VLOOKUP(A2304,'Hospitalisation Details'!A2302:I4645,8,FALSE)</f>
        <v>#N/A</v>
      </c>
      <c r="P2304" s="15" t="e">
        <f>VLOOKUP(A2304,'Hospitalisation Details'!A2302:I4645,9,FALSE)</f>
        <v>#N/A</v>
      </c>
      <c r="Q2304" s="15" t="e">
        <f>VLOOKUP(A2304,'Hospitalisation Details'!A2302:K4645,11,FALSE)</f>
        <v>#N/A</v>
      </c>
    </row>
    <row r="2305" spans="1:17" ht="15.6" x14ac:dyDescent="0.3">
      <c r="A2305" s="78" t="s">
        <v>55</v>
      </c>
      <c r="B2305" s="78" t="str">
        <f>VLOOKUP(A2305,'Customer Names'!A2303:C4638,3,FALSE)</f>
        <v>Evelyn L</v>
      </c>
      <c r="C2305" s="91">
        <f>VLOOKUP(A2305,'Medical Examinations'!A2303:H4638,2,FALSE)</f>
        <v>15.77</v>
      </c>
      <c r="D2305" s="15">
        <f>VLOOKUP(A2305,'Medical Examinations'!A2303:H4638,3,FALSE)</f>
        <v>6.05</v>
      </c>
      <c r="E2305" s="15" t="str">
        <f>VLOOKUP(A2305,'Medical Examinations'!A2303:H4638,4,FALSE)</f>
        <v>yes</v>
      </c>
      <c r="F2305" s="15" t="str">
        <f>VLOOKUP(A2305,'Medical Examinations'!A2303:H4638,5,FALSE)</f>
        <v>No</v>
      </c>
      <c r="G2305" s="15" t="str">
        <f>VLOOKUP(A2305,'Medical Examinations'!A2303:H4638,6,FALSE)</f>
        <v>No</v>
      </c>
      <c r="H2305" s="15">
        <f>VLOOKUP(A2305,'Medical Examinations'!A2303:H4638,7,FALSE)</f>
        <v>1</v>
      </c>
      <c r="I2305" s="15" t="str">
        <f>VLOOKUP(A2305,'Medical Examinations'!A2303:H4638,8,FALSE)</f>
        <v>No</v>
      </c>
      <c r="J2305" s="15" t="str">
        <f>VLOOKUP(A2305,'Medical Examinations'!A2303:J4638,9,FALSE)</f>
        <v>UNDERWEIGHT</v>
      </c>
      <c r="K2305" s="15" t="str">
        <f>VLOOKUP(A2305,'Medical Examinations'!A2303:J4638,10,FALSE)</f>
        <v>PREDIABETES</v>
      </c>
      <c r="L2305" s="15" t="e">
        <f>VLOOKUP(A2305,'Hospitalisation Details'!A2303:J4646,10,FALSE)</f>
        <v>#N/A</v>
      </c>
      <c r="M2305" s="15" t="e">
        <f>VLOOKUP(A2305,'Hospitalisation Details'!A2303:I4646,6,FALSE)</f>
        <v>#N/A</v>
      </c>
      <c r="N2305" s="15" t="e">
        <f>VLOOKUP(A2305,'Hospitalisation Details'!A2303:I4646,7,FALSE)</f>
        <v>#N/A</v>
      </c>
      <c r="O2305" s="15" t="e">
        <f>VLOOKUP(A2305,'Hospitalisation Details'!A2303:I4646,8,FALSE)</f>
        <v>#N/A</v>
      </c>
      <c r="P2305" s="15" t="e">
        <f>VLOOKUP(A2305,'Hospitalisation Details'!A2303:I4646,9,FALSE)</f>
        <v>#N/A</v>
      </c>
      <c r="Q2305" s="15" t="e">
        <f>VLOOKUP(A2305,'Hospitalisation Details'!A2303:K4646,11,FALSE)</f>
        <v>#N/A</v>
      </c>
    </row>
    <row r="2306" spans="1:17" ht="15.6" x14ac:dyDescent="0.3">
      <c r="A2306" s="78" t="s">
        <v>54</v>
      </c>
      <c r="B2306" s="78" t="str">
        <f>VLOOKUP(A2306,'Customer Names'!A2304:C4639,3,FALSE)</f>
        <v>Jim</v>
      </c>
      <c r="C2306" s="91">
        <f>VLOOKUP(A2306,'Medical Examinations'!A2304:H4639,2,FALSE)</f>
        <v>18.27</v>
      </c>
      <c r="D2306" s="15">
        <f>VLOOKUP(A2306,'Medical Examinations'!A2304:H4639,3,FALSE)</f>
        <v>11.46</v>
      </c>
      <c r="E2306" s="15" t="str">
        <f>VLOOKUP(A2306,'Medical Examinations'!A2304:H4639,4,FALSE)</f>
        <v>No</v>
      </c>
      <c r="F2306" s="15" t="str">
        <f>VLOOKUP(A2306,'Medical Examinations'!A2304:H4639,5,FALSE)</f>
        <v>No</v>
      </c>
      <c r="G2306" s="15" t="str">
        <f>VLOOKUP(A2306,'Medical Examinations'!A2304:H4639,6,FALSE)</f>
        <v>No</v>
      </c>
      <c r="H2306" s="15">
        <f>VLOOKUP(A2306,'Medical Examinations'!A2304:H4639,7,FALSE)</f>
        <v>0</v>
      </c>
      <c r="I2306" s="15" t="str">
        <f>VLOOKUP(A2306,'Medical Examinations'!A2304:H4639,8,FALSE)</f>
        <v>No</v>
      </c>
      <c r="J2306" s="15" t="str">
        <f>VLOOKUP(A2306,'Medical Examinations'!A2304:J4639,9,FALSE)</f>
        <v>UNDERWEIGHT</v>
      </c>
      <c r="K2306" s="15" t="str">
        <f>VLOOKUP(A2306,'Medical Examinations'!A2304:J4639,10,FALSE)</f>
        <v>DIABETES</v>
      </c>
      <c r="L2306" s="15" t="e">
        <f>VLOOKUP(A2306,'Hospitalisation Details'!A2304:J4647,10,FALSE)</f>
        <v>#N/A</v>
      </c>
      <c r="M2306" s="15" t="e">
        <f>VLOOKUP(A2306,'Hospitalisation Details'!A2304:I4647,6,FALSE)</f>
        <v>#N/A</v>
      </c>
      <c r="N2306" s="15" t="e">
        <f>VLOOKUP(A2306,'Hospitalisation Details'!A2304:I4647,7,FALSE)</f>
        <v>#N/A</v>
      </c>
      <c r="O2306" s="15" t="e">
        <f>VLOOKUP(A2306,'Hospitalisation Details'!A2304:I4647,8,FALSE)</f>
        <v>#N/A</v>
      </c>
      <c r="P2306" s="15" t="e">
        <f>VLOOKUP(A2306,'Hospitalisation Details'!A2304:I4647,9,FALSE)</f>
        <v>#N/A</v>
      </c>
      <c r="Q2306" s="15" t="e">
        <f>VLOOKUP(A2306,'Hospitalisation Details'!A2304:K4647,11,FALSE)</f>
        <v>#N/A</v>
      </c>
    </row>
    <row r="2307" spans="1:17" ht="15.6" x14ac:dyDescent="0.3">
      <c r="A2307" s="78" t="s">
        <v>53</v>
      </c>
      <c r="B2307" s="78" t="str">
        <f>VLOOKUP(A2307,'Customer Names'!A2305:C4640,3,FALSE)</f>
        <v>Matthew S</v>
      </c>
      <c r="C2307" s="91">
        <f>VLOOKUP(A2307,'Medical Examinations'!A2305:H4640,2,FALSE)</f>
        <v>16.489999999999998</v>
      </c>
      <c r="D2307" s="15">
        <f>VLOOKUP(A2307,'Medical Examinations'!A2305:H4640,3,FALSE)</f>
        <v>8.48</v>
      </c>
      <c r="E2307" s="15" t="str">
        <f>VLOOKUP(A2307,'Medical Examinations'!A2305:H4640,4,FALSE)</f>
        <v>No</v>
      </c>
      <c r="F2307" s="15" t="str">
        <f>VLOOKUP(A2307,'Medical Examinations'!A2305:H4640,5,FALSE)</f>
        <v>No</v>
      </c>
      <c r="G2307" s="15" t="str">
        <f>VLOOKUP(A2307,'Medical Examinations'!A2305:H4640,6,FALSE)</f>
        <v>No</v>
      </c>
      <c r="H2307" s="15">
        <f>VLOOKUP(A2307,'Medical Examinations'!A2305:H4640,7,FALSE)</f>
        <v>0</v>
      </c>
      <c r="I2307" s="15" t="str">
        <f>VLOOKUP(A2307,'Medical Examinations'!A2305:H4640,8,FALSE)</f>
        <v>No</v>
      </c>
      <c r="J2307" s="15" t="str">
        <f>VLOOKUP(A2307,'Medical Examinations'!A2305:J4640,9,FALSE)</f>
        <v>UNDERWEIGHT</v>
      </c>
      <c r="K2307" s="15" t="str">
        <f>VLOOKUP(A2307,'Medical Examinations'!A2305:J4640,10,FALSE)</f>
        <v>DIABETES</v>
      </c>
      <c r="L2307" s="15" t="e">
        <f>VLOOKUP(A2307,'Hospitalisation Details'!A2305:J4648,10,FALSE)</f>
        <v>#N/A</v>
      </c>
      <c r="M2307" s="15" t="e">
        <f>VLOOKUP(A2307,'Hospitalisation Details'!A2305:I4648,6,FALSE)</f>
        <v>#N/A</v>
      </c>
      <c r="N2307" s="15" t="e">
        <f>VLOOKUP(A2307,'Hospitalisation Details'!A2305:I4648,7,FALSE)</f>
        <v>#N/A</v>
      </c>
      <c r="O2307" s="15" t="e">
        <f>VLOOKUP(A2307,'Hospitalisation Details'!A2305:I4648,8,FALSE)</f>
        <v>#N/A</v>
      </c>
      <c r="P2307" s="15" t="e">
        <f>VLOOKUP(A2307,'Hospitalisation Details'!A2305:I4648,9,FALSE)</f>
        <v>#N/A</v>
      </c>
      <c r="Q2307" s="15" t="e">
        <f>VLOOKUP(A2307,'Hospitalisation Details'!A2305:K4648,11,FALSE)</f>
        <v>#N/A</v>
      </c>
    </row>
    <row r="2308" spans="1:17" ht="15.6" x14ac:dyDescent="0.3">
      <c r="A2308" s="78" t="s">
        <v>52</v>
      </c>
      <c r="B2308" s="78" t="str">
        <f>VLOOKUP(A2308,'Customer Names'!A2306:C4641,3,FALSE)</f>
        <v>Kenneth</v>
      </c>
      <c r="C2308" s="91">
        <f>VLOOKUP(A2308,'Medical Examinations'!A2306:H4641,2,FALSE)</f>
        <v>16.14</v>
      </c>
      <c r="D2308" s="15">
        <f>VLOOKUP(A2308,'Medical Examinations'!A2306:H4641,3,FALSE)</f>
        <v>4.8600000000000003</v>
      </c>
      <c r="E2308" s="15" t="str">
        <f>VLOOKUP(A2308,'Medical Examinations'!A2306:H4641,4,FALSE)</f>
        <v>No</v>
      </c>
      <c r="F2308" s="15" t="str">
        <f>VLOOKUP(A2308,'Medical Examinations'!A2306:H4641,5,FALSE)</f>
        <v>No</v>
      </c>
      <c r="G2308" s="15" t="str">
        <f>VLOOKUP(A2308,'Medical Examinations'!A2306:H4641,6,FALSE)</f>
        <v>No</v>
      </c>
      <c r="H2308" s="15">
        <f>VLOOKUP(A2308,'Medical Examinations'!A2306:H4641,7,FALSE)</f>
        <v>0</v>
      </c>
      <c r="I2308" s="15" t="str">
        <f>VLOOKUP(A2308,'Medical Examinations'!A2306:H4641,8,FALSE)</f>
        <v>No</v>
      </c>
      <c r="J2308" s="15" t="str">
        <f>VLOOKUP(A2308,'Medical Examinations'!A2306:J4641,9,FALSE)</f>
        <v>UNDERWEIGHT</v>
      </c>
      <c r="K2308" s="15" t="str">
        <f>VLOOKUP(A2308,'Medical Examinations'!A2306:J4641,10,FALSE)</f>
        <v>NORMAL</v>
      </c>
      <c r="L2308" s="15" t="e">
        <f>VLOOKUP(A2308,'Hospitalisation Details'!A2306:J4649,10,FALSE)</f>
        <v>#N/A</v>
      </c>
      <c r="M2308" s="15" t="e">
        <f>VLOOKUP(A2308,'Hospitalisation Details'!A2306:I4649,6,FALSE)</f>
        <v>#N/A</v>
      </c>
      <c r="N2308" s="15" t="e">
        <f>VLOOKUP(A2308,'Hospitalisation Details'!A2306:I4649,7,FALSE)</f>
        <v>#N/A</v>
      </c>
      <c r="O2308" s="15" t="e">
        <f>VLOOKUP(A2308,'Hospitalisation Details'!A2306:I4649,8,FALSE)</f>
        <v>#N/A</v>
      </c>
      <c r="P2308" s="15" t="e">
        <f>VLOOKUP(A2308,'Hospitalisation Details'!A2306:I4649,9,FALSE)</f>
        <v>#N/A</v>
      </c>
      <c r="Q2308" s="15" t="e">
        <f>VLOOKUP(A2308,'Hospitalisation Details'!A2306:K4649,11,FALSE)</f>
        <v>#N/A</v>
      </c>
    </row>
    <row r="2309" spans="1:17" ht="15.6" x14ac:dyDescent="0.3">
      <c r="A2309" s="78" t="s">
        <v>51</v>
      </c>
      <c r="B2309" s="78" t="str">
        <f>VLOOKUP(A2309,'Customer Names'!A2307:C4642,3,FALSE)</f>
        <v>Andrea</v>
      </c>
      <c r="C2309" s="91">
        <f>VLOOKUP(A2309,'Medical Examinations'!A2307:H4642,2,FALSE)</f>
        <v>20.85</v>
      </c>
      <c r="D2309" s="15">
        <f>VLOOKUP(A2309,'Medical Examinations'!A2307:H4642,3,FALSE)</f>
        <v>4.45</v>
      </c>
      <c r="E2309" s="15" t="str">
        <f>VLOOKUP(A2309,'Medical Examinations'!A2307:H4642,4,FALSE)</f>
        <v>yes</v>
      </c>
      <c r="F2309" s="15" t="str">
        <f>VLOOKUP(A2309,'Medical Examinations'!A2307:H4642,5,FALSE)</f>
        <v>No</v>
      </c>
      <c r="G2309" s="15" t="str">
        <f>VLOOKUP(A2309,'Medical Examinations'!A2307:H4642,6,FALSE)</f>
        <v>No</v>
      </c>
      <c r="H2309" s="15">
        <f>VLOOKUP(A2309,'Medical Examinations'!A2307:H4642,7,FALSE)</f>
        <v>1</v>
      </c>
      <c r="I2309" s="15" t="str">
        <f>VLOOKUP(A2309,'Medical Examinations'!A2307:H4642,8,FALSE)</f>
        <v>No</v>
      </c>
      <c r="J2309" s="15" t="str">
        <f>VLOOKUP(A2309,'Medical Examinations'!A2307:J4642,9,FALSE)</f>
        <v>NORMAL WEIGHT</v>
      </c>
      <c r="K2309" s="15" t="str">
        <f>VLOOKUP(A2309,'Medical Examinations'!A2307:J4642,10,FALSE)</f>
        <v>NORMAL</v>
      </c>
      <c r="L2309" s="15" t="e">
        <f>VLOOKUP(A2309,'Hospitalisation Details'!A2307:J4650,10,FALSE)</f>
        <v>#N/A</v>
      </c>
      <c r="M2309" s="15" t="e">
        <f>VLOOKUP(A2309,'Hospitalisation Details'!A2307:I4650,6,FALSE)</f>
        <v>#N/A</v>
      </c>
      <c r="N2309" s="15" t="e">
        <f>VLOOKUP(A2309,'Hospitalisation Details'!A2307:I4650,7,FALSE)</f>
        <v>#N/A</v>
      </c>
      <c r="O2309" s="15" t="e">
        <f>VLOOKUP(A2309,'Hospitalisation Details'!A2307:I4650,8,FALSE)</f>
        <v>#N/A</v>
      </c>
      <c r="P2309" s="15" t="e">
        <f>VLOOKUP(A2309,'Hospitalisation Details'!A2307:I4650,9,FALSE)</f>
        <v>#N/A</v>
      </c>
      <c r="Q2309" s="15" t="e">
        <f>VLOOKUP(A2309,'Hospitalisation Details'!A2307:K4650,11,FALSE)</f>
        <v>#N/A</v>
      </c>
    </row>
    <row r="2310" spans="1:17" ht="15.6" x14ac:dyDescent="0.3">
      <c r="A2310" s="78" t="s">
        <v>50</v>
      </c>
      <c r="B2310" s="78" t="str">
        <f>VLOOKUP(A2310,'Customer Names'!A2308:C4643,3,FALSE)</f>
        <v>Kristina</v>
      </c>
      <c r="C2310" s="91">
        <f>VLOOKUP(A2310,'Medical Examinations'!A2308:H4643,2,FALSE)</f>
        <v>15.88</v>
      </c>
      <c r="D2310" s="15">
        <f>VLOOKUP(A2310,'Medical Examinations'!A2308:H4643,3,FALSE)</f>
        <v>4.3600000000000003</v>
      </c>
      <c r="E2310" s="15" t="str">
        <f>VLOOKUP(A2310,'Medical Examinations'!A2308:H4643,4,FALSE)</f>
        <v>No</v>
      </c>
      <c r="F2310" s="15" t="str">
        <f>VLOOKUP(A2310,'Medical Examinations'!A2308:H4643,5,FALSE)</f>
        <v>No</v>
      </c>
      <c r="G2310" s="15" t="str">
        <f>VLOOKUP(A2310,'Medical Examinations'!A2308:H4643,6,FALSE)</f>
        <v>No</v>
      </c>
      <c r="H2310" s="15">
        <f>VLOOKUP(A2310,'Medical Examinations'!A2308:H4643,7,FALSE)</f>
        <v>0</v>
      </c>
      <c r="I2310" s="15" t="str">
        <f>VLOOKUP(A2310,'Medical Examinations'!A2308:H4643,8,FALSE)</f>
        <v>No</v>
      </c>
      <c r="J2310" s="15" t="str">
        <f>VLOOKUP(A2310,'Medical Examinations'!A2308:J4643,9,FALSE)</f>
        <v>UNDERWEIGHT</v>
      </c>
      <c r="K2310" s="15" t="str">
        <f>VLOOKUP(A2310,'Medical Examinations'!A2308:J4643,10,FALSE)</f>
        <v>NORMAL</v>
      </c>
      <c r="L2310" s="15" t="e">
        <f>VLOOKUP(A2310,'Hospitalisation Details'!A2308:J4651,10,FALSE)</f>
        <v>#N/A</v>
      </c>
      <c r="M2310" s="15" t="e">
        <f>VLOOKUP(A2310,'Hospitalisation Details'!A2308:I4651,6,FALSE)</f>
        <v>#N/A</v>
      </c>
      <c r="N2310" s="15" t="e">
        <f>VLOOKUP(A2310,'Hospitalisation Details'!A2308:I4651,7,FALSE)</f>
        <v>#N/A</v>
      </c>
      <c r="O2310" s="15" t="e">
        <f>VLOOKUP(A2310,'Hospitalisation Details'!A2308:I4651,8,FALSE)</f>
        <v>#N/A</v>
      </c>
      <c r="P2310" s="15" t="e">
        <f>VLOOKUP(A2310,'Hospitalisation Details'!A2308:I4651,9,FALSE)</f>
        <v>#N/A</v>
      </c>
      <c r="Q2310" s="15" t="e">
        <f>VLOOKUP(A2310,'Hospitalisation Details'!A2308:K4651,11,FALSE)</f>
        <v>#N/A</v>
      </c>
    </row>
    <row r="2311" spans="1:17" ht="15.6" x14ac:dyDescent="0.3">
      <c r="A2311" s="78" t="s">
        <v>49</v>
      </c>
      <c r="B2311" s="78" t="str">
        <f>VLOOKUP(A2311,'Customer Names'!A2309:C4644,3,FALSE)</f>
        <v>Kristen</v>
      </c>
      <c r="C2311" s="91">
        <f>VLOOKUP(A2311,'Medical Examinations'!A2309:H4644,2,FALSE)</f>
        <v>20.66</v>
      </c>
      <c r="D2311" s="15">
        <f>VLOOKUP(A2311,'Medical Examinations'!A2309:H4644,3,FALSE)</f>
        <v>5.8</v>
      </c>
      <c r="E2311" s="15" t="str">
        <f>VLOOKUP(A2311,'Medical Examinations'!A2309:H4644,4,FALSE)</f>
        <v>No</v>
      </c>
      <c r="F2311" s="15" t="str">
        <f>VLOOKUP(A2311,'Medical Examinations'!A2309:H4644,5,FALSE)</f>
        <v>yes</v>
      </c>
      <c r="G2311" s="15" t="str">
        <f>VLOOKUP(A2311,'Medical Examinations'!A2309:H4644,6,FALSE)</f>
        <v>No</v>
      </c>
      <c r="H2311" s="15">
        <f>VLOOKUP(A2311,'Medical Examinations'!A2309:H4644,7,FALSE)</f>
        <v>1</v>
      </c>
      <c r="I2311" s="15" t="str">
        <f>VLOOKUP(A2311,'Medical Examinations'!A2309:H4644,8,FALSE)</f>
        <v>No</v>
      </c>
      <c r="J2311" s="15" t="str">
        <f>VLOOKUP(A2311,'Medical Examinations'!A2309:J4644,9,FALSE)</f>
        <v>NORMAL WEIGHT</v>
      </c>
      <c r="K2311" s="15" t="str">
        <f>VLOOKUP(A2311,'Medical Examinations'!A2309:J4644,10,FALSE)</f>
        <v>PREDIABETES</v>
      </c>
      <c r="L2311" s="15" t="e">
        <f>VLOOKUP(A2311,'Hospitalisation Details'!A2309:J4652,10,FALSE)</f>
        <v>#N/A</v>
      </c>
      <c r="M2311" s="15" t="e">
        <f>VLOOKUP(A2311,'Hospitalisation Details'!A2309:I4652,6,FALSE)</f>
        <v>#N/A</v>
      </c>
      <c r="N2311" s="15" t="e">
        <f>VLOOKUP(A2311,'Hospitalisation Details'!A2309:I4652,7,FALSE)</f>
        <v>#N/A</v>
      </c>
      <c r="O2311" s="15" t="e">
        <f>VLOOKUP(A2311,'Hospitalisation Details'!A2309:I4652,8,FALSE)</f>
        <v>#N/A</v>
      </c>
      <c r="P2311" s="15" t="e">
        <f>VLOOKUP(A2311,'Hospitalisation Details'!A2309:I4652,9,FALSE)</f>
        <v>#N/A</v>
      </c>
      <c r="Q2311" s="15" t="e">
        <f>VLOOKUP(A2311,'Hospitalisation Details'!A2309:K4652,11,FALSE)</f>
        <v>#N/A</v>
      </c>
    </row>
    <row r="2312" spans="1:17" ht="15.6" x14ac:dyDescent="0.3">
      <c r="A2312" s="78" t="s">
        <v>48</v>
      </c>
      <c r="B2312" s="78" t="str">
        <f>VLOOKUP(A2312,'Customer Names'!A2310:C4645,3,FALSE)</f>
        <v>Matthew</v>
      </c>
      <c r="C2312" s="91">
        <f>VLOOKUP(A2312,'Medical Examinations'!A2310:H4645,2,FALSE)</f>
        <v>20.399999999999999</v>
      </c>
      <c r="D2312" s="15">
        <f>VLOOKUP(A2312,'Medical Examinations'!A2310:H4645,3,FALSE)</f>
        <v>5.27</v>
      </c>
      <c r="E2312" s="15" t="str">
        <f>VLOOKUP(A2312,'Medical Examinations'!A2310:H4645,4,FALSE)</f>
        <v>No</v>
      </c>
      <c r="F2312" s="15" t="str">
        <f>VLOOKUP(A2312,'Medical Examinations'!A2310:H4645,5,FALSE)</f>
        <v>No</v>
      </c>
      <c r="G2312" s="15" t="str">
        <f>VLOOKUP(A2312,'Medical Examinations'!A2310:H4645,6,FALSE)</f>
        <v>No</v>
      </c>
      <c r="H2312" s="15">
        <f>VLOOKUP(A2312,'Medical Examinations'!A2310:H4645,7,FALSE)</f>
        <v>0</v>
      </c>
      <c r="I2312" s="15" t="str">
        <f>VLOOKUP(A2312,'Medical Examinations'!A2310:H4645,8,FALSE)</f>
        <v>No</v>
      </c>
      <c r="J2312" s="15" t="str">
        <f>VLOOKUP(A2312,'Medical Examinations'!A2310:J4645,9,FALSE)</f>
        <v>NORMAL WEIGHT</v>
      </c>
      <c r="K2312" s="15" t="str">
        <f>VLOOKUP(A2312,'Medical Examinations'!A2310:J4645,10,FALSE)</f>
        <v>NORMAL</v>
      </c>
      <c r="L2312" s="15" t="e">
        <f>VLOOKUP(A2312,'Hospitalisation Details'!A2310:J4653,10,FALSE)</f>
        <v>#N/A</v>
      </c>
      <c r="M2312" s="15" t="e">
        <f>VLOOKUP(A2312,'Hospitalisation Details'!A2310:I4653,6,FALSE)</f>
        <v>#N/A</v>
      </c>
      <c r="N2312" s="15" t="e">
        <f>VLOOKUP(A2312,'Hospitalisation Details'!A2310:I4653,7,FALSE)</f>
        <v>#N/A</v>
      </c>
      <c r="O2312" s="15" t="e">
        <f>VLOOKUP(A2312,'Hospitalisation Details'!A2310:I4653,8,FALSE)</f>
        <v>#N/A</v>
      </c>
      <c r="P2312" s="15" t="e">
        <f>VLOOKUP(A2312,'Hospitalisation Details'!A2310:I4653,9,FALSE)</f>
        <v>#N/A</v>
      </c>
      <c r="Q2312" s="15" t="e">
        <f>VLOOKUP(A2312,'Hospitalisation Details'!A2310:K4653,11,FALSE)</f>
        <v>#N/A</v>
      </c>
    </row>
    <row r="2313" spans="1:17" ht="15.6" x14ac:dyDescent="0.3">
      <c r="A2313" s="78" t="s">
        <v>47</v>
      </c>
      <c r="B2313" s="78" t="str">
        <f>VLOOKUP(A2313,'Customer Names'!A2311:C4646,3,FALSE)</f>
        <v>Kathleen</v>
      </c>
      <c r="C2313" s="91">
        <f>VLOOKUP(A2313,'Medical Examinations'!A2311:H4646,2,FALSE)</f>
        <v>25.19</v>
      </c>
      <c r="D2313" s="15">
        <f>VLOOKUP(A2313,'Medical Examinations'!A2311:H4646,3,FALSE)</f>
        <v>5.64</v>
      </c>
      <c r="E2313" s="15" t="str">
        <f>VLOOKUP(A2313,'Medical Examinations'!A2311:H4646,4,FALSE)</f>
        <v>yes</v>
      </c>
      <c r="F2313" s="15" t="str">
        <f>VLOOKUP(A2313,'Medical Examinations'!A2311:H4646,5,FALSE)</f>
        <v>No</v>
      </c>
      <c r="G2313" s="15" t="str">
        <f>VLOOKUP(A2313,'Medical Examinations'!A2311:H4646,6,FALSE)</f>
        <v>No</v>
      </c>
      <c r="H2313" s="15">
        <f>VLOOKUP(A2313,'Medical Examinations'!A2311:H4646,7,FALSE)</f>
        <v>0</v>
      </c>
      <c r="I2313" s="15" t="str">
        <f>VLOOKUP(A2313,'Medical Examinations'!A2311:H4646,8,FALSE)</f>
        <v>No</v>
      </c>
      <c r="J2313" s="15" t="str">
        <f>VLOOKUP(A2313,'Medical Examinations'!A2311:J4646,9,FALSE)</f>
        <v>OVERWEIGHT</v>
      </c>
      <c r="K2313" s="15" t="str">
        <f>VLOOKUP(A2313,'Medical Examinations'!A2311:J4646,10,FALSE)</f>
        <v>NORMAL</v>
      </c>
      <c r="L2313" s="15" t="e">
        <f>VLOOKUP(A2313,'Hospitalisation Details'!A2311:J4654,10,FALSE)</f>
        <v>#N/A</v>
      </c>
      <c r="M2313" s="15" t="e">
        <f>VLOOKUP(A2313,'Hospitalisation Details'!A2311:I4654,6,FALSE)</f>
        <v>#N/A</v>
      </c>
      <c r="N2313" s="15" t="e">
        <f>VLOOKUP(A2313,'Hospitalisation Details'!A2311:I4654,7,FALSE)</f>
        <v>#N/A</v>
      </c>
      <c r="O2313" s="15" t="e">
        <f>VLOOKUP(A2313,'Hospitalisation Details'!A2311:I4654,8,FALSE)</f>
        <v>#N/A</v>
      </c>
      <c r="P2313" s="15" t="e">
        <f>VLOOKUP(A2313,'Hospitalisation Details'!A2311:I4654,9,FALSE)</f>
        <v>#N/A</v>
      </c>
      <c r="Q2313" s="15" t="e">
        <f>VLOOKUP(A2313,'Hospitalisation Details'!A2311:K4654,11,FALSE)</f>
        <v>#N/A</v>
      </c>
    </row>
    <row r="2314" spans="1:17" ht="15.6" x14ac:dyDescent="0.3">
      <c r="A2314" s="78" t="s">
        <v>46</v>
      </c>
      <c r="B2314" s="78" t="str">
        <f>VLOOKUP(A2314,'Customer Names'!A2312:C4647,3,FALSE)</f>
        <v>Lindsey</v>
      </c>
      <c r="C2314" s="91">
        <f>VLOOKUP(A2314,'Medical Examinations'!A2312:H4647,2,FALSE)</f>
        <v>20.54</v>
      </c>
      <c r="D2314" s="15">
        <f>VLOOKUP(A2314,'Medical Examinations'!A2312:H4647,3,FALSE)</f>
        <v>4.2</v>
      </c>
      <c r="E2314" s="15" t="str">
        <f>VLOOKUP(A2314,'Medical Examinations'!A2312:H4647,4,FALSE)</f>
        <v>yes</v>
      </c>
      <c r="F2314" s="15" t="str">
        <f>VLOOKUP(A2314,'Medical Examinations'!A2312:H4647,5,FALSE)</f>
        <v>No</v>
      </c>
      <c r="G2314" s="15" t="str">
        <f>VLOOKUP(A2314,'Medical Examinations'!A2312:H4647,6,FALSE)</f>
        <v>No</v>
      </c>
      <c r="H2314" s="15">
        <f>VLOOKUP(A2314,'Medical Examinations'!A2312:H4647,7,FALSE)</f>
        <v>1</v>
      </c>
      <c r="I2314" s="15" t="str">
        <f>VLOOKUP(A2314,'Medical Examinations'!A2312:H4647,8,FALSE)</f>
        <v>No</v>
      </c>
      <c r="J2314" s="15" t="str">
        <f>VLOOKUP(A2314,'Medical Examinations'!A2312:J4647,9,FALSE)</f>
        <v>NORMAL WEIGHT</v>
      </c>
      <c r="K2314" s="15" t="str">
        <f>VLOOKUP(A2314,'Medical Examinations'!A2312:J4647,10,FALSE)</f>
        <v>NORMAL</v>
      </c>
      <c r="L2314" s="15" t="e">
        <f>VLOOKUP(A2314,'Hospitalisation Details'!A2312:J4655,10,FALSE)</f>
        <v>#N/A</v>
      </c>
      <c r="M2314" s="15" t="e">
        <f>VLOOKUP(A2314,'Hospitalisation Details'!A2312:I4655,6,FALSE)</f>
        <v>#N/A</v>
      </c>
      <c r="N2314" s="15" t="e">
        <f>VLOOKUP(A2314,'Hospitalisation Details'!A2312:I4655,7,FALSE)</f>
        <v>#N/A</v>
      </c>
      <c r="O2314" s="15" t="e">
        <f>VLOOKUP(A2314,'Hospitalisation Details'!A2312:I4655,8,FALSE)</f>
        <v>#N/A</v>
      </c>
      <c r="P2314" s="15" t="e">
        <f>VLOOKUP(A2314,'Hospitalisation Details'!A2312:I4655,9,FALSE)</f>
        <v>#N/A</v>
      </c>
      <c r="Q2314" s="15" t="e">
        <f>VLOOKUP(A2314,'Hospitalisation Details'!A2312:K4655,11,FALSE)</f>
        <v>#N/A</v>
      </c>
    </row>
    <row r="2315" spans="1:17" ht="15.6" x14ac:dyDescent="0.3">
      <c r="A2315" s="78" t="s">
        <v>45</v>
      </c>
      <c r="B2315" s="78" t="str">
        <f>VLOOKUP(A2315,'Customer Names'!A2313:C4648,3,FALSE)</f>
        <v>Robert</v>
      </c>
      <c r="C2315" s="91">
        <f>VLOOKUP(A2315,'Medical Examinations'!A2313:H4648,2,FALSE)</f>
        <v>20.13</v>
      </c>
      <c r="D2315" s="15">
        <f>VLOOKUP(A2315,'Medical Examinations'!A2313:H4648,3,FALSE)</f>
        <v>5.42</v>
      </c>
      <c r="E2315" s="15" t="str">
        <f>VLOOKUP(A2315,'Medical Examinations'!A2313:H4648,4,FALSE)</f>
        <v>No</v>
      </c>
      <c r="F2315" s="15" t="str">
        <f>VLOOKUP(A2315,'Medical Examinations'!A2313:H4648,5,FALSE)</f>
        <v>No</v>
      </c>
      <c r="G2315" s="15" t="str">
        <f>VLOOKUP(A2315,'Medical Examinations'!A2313:H4648,6,FALSE)</f>
        <v>No</v>
      </c>
      <c r="H2315" s="15">
        <f>VLOOKUP(A2315,'Medical Examinations'!A2313:H4648,7,FALSE)</f>
        <v>0</v>
      </c>
      <c r="I2315" s="15" t="str">
        <f>VLOOKUP(A2315,'Medical Examinations'!A2313:H4648,8,FALSE)</f>
        <v>No</v>
      </c>
      <c r="J2315" s="15" t="str">
        <f>VLOOKUP(A2315,'Medical Examinations'!A2313:J4648,9,FALSE)</f>
        <v>NORMAL WEIGHT</v>
      </c>
      <c r="K2315" s="15" t="str">
        <f>VLOOKUP(A2315,'Medical Examinations'!A2313:J4648,10,FALSE)</f>
        <v>NORMAL</v>
      </c>
      <c r="L2315" s="15" t="e">
        <f>VLOOKUP(A2315,'Hospitalisation Details'!A2313:J4656,10,FALSE)</f>
        <v>#N/A</v>
      </c>
      <c r="M2315" s="15" t="e">
        <f>VLOOKUP(A2315,'Hospitalisation Details'!A2313:I4656,6,FALSE)</f>
        <v>#N/A</v>
      </c>
      <c r="N2315" s="15" t="e">
        <f>VLOOKUP(A2315,'Hospitalisation Details'!A2313:I4656,7,FALSE)</f>
        <v>#N/A</v>
      </c>
      <c r="O2315" s="15" t="e">
        <f>VLOOKUP(A2315,'Hospitalisation Details'!A2313:I4656,8,FALSE)</f>
        <v>#N/A</v>
      </c>
      <c r="P2315" s="15" t="e">
        <f>VLOOKUP(A2315,'Hospitalisation Details'!A2313:I4656,9,FALSE)</f>
        <v>#N/A</v>
      </c>
      <c r="Q2315" s="15" t="e">
        <f>VLOOKUP(A2315,'Hospitalisation Details'!A2313:K4656,11,FALSE)</f>
        <v>#N/A</v>
      </c>
    </row>
    <row r="2316" spans="1:17" ht="15.6" x14ac:dyDescent="0.3">
      <c r="A2316" s="78" t="s">
        <v>44</v>
      </c>
      <c r="B2316" s="78" t="str">
        <f>VLOOKUP(A2316,'Customer Names'!A2314:C4649,3,FALSE)</f>
        <v>Sarah E.</v>
      </c>
      <c r="C2316" s="91">
        <f>VLOOKUP(A2316,'Medical Examinations'!A2314:H4649,2,FALSE)</f>
        <v>18.93</v>
      </c>
      <c r="D2316" s="15">
        <f>VLOOKUP(A2316,'Medical Examinations'!A2314:H4649,3,FALSE)</f>
        <v>6.11</v>
      </c>
      <c r="E2316" s="15" t="str">
        <f>VLOOKUP(A2316,'Medical Examinations'!A2314:H4649,4,FALSE)</f>
        <v>No</v>
      </c>
      <c r="F2316" s="15" t="str">
        <f>VLOOKUP(A2316,'Medical Examinations'!A2314:H4649,5,FALSE)</f>
        <v>No</v>
      </c>
      <c r="G2316" s="15" t="str">
        <f>VLOOKUP(A2316,'Medical Examinations'!A2314:H4649,6,FALSE)</f>
        <v>Yes</v>
      </c>
      <c r="H2316" s="15">
        <f>VLOOKUP(A2316,'Medical Examinations'!A2314:H4649,7,FALSE)</f>
        <v>1</v>
      </c>
      <c r="I2316" s="15" t="str">
        <f>VLOOKUP(A2316,'Medical Examinations'!A2314:H4649,8,FALSE)</f>
        <v>No</v>
      </c>
      <c r="J2316" s="15" t="str">
        <f>VLOOKUP(A2316,'Medical Examinations'!A2314:J4649,9,FALSE)</f>
        <v>NORMAL WEIGHT</v>
      </c>
      <c r="K2316" s="15" t="str">
        <f>VLOOKUP(A2316,'Medical Examinations'!A2314:J4649,10,FALSE)</f>
        <v>PREDIABETES</v>
      </c>
      <c r="L2316" s="15" t="e">
        <f>VLOOKUP(A2316,'Hospitalisation Details'!A2314:J4657,10,FALSE)</f>
        <v>#N/A</v>
      </c>
      <c r="M2316" s="15" t="e">
        <f>VLOOKUP(A2316,'Hospitalisation Details'!A2314:I4657,6,FALSE)</f>
        <v>#N/A</v>
      </c>
      <c r="N2316" s="15" t="e">
        <f>VLOOKUP(A2316,'Hospitalisation Details'!A2314:I4657,7,FALSE)</f>
        <v>#N/A</v>
      </c>
      <c r="O2316" s="15" t="e">
        <f>VLOOKUP(A2316,'Hospitalisation Details'!A2314:I4657,8,FALSE)</f>
        <v>#N/A</v>
      </c>
      <c r="P2316" s="15" t="e">
        <f>VLOOKUP(A2316,'Hospitalisation Details'!A2314:I4657,9,FALSE)</f>
        <v>#N/A</v>
      </c>
      <c r="Q2316" s="15" t="e">
        <f>VLOOKUP(A2316,'Hospitalisation Details'!A2314:K4657,11,FALSE)</f>
        <v>#N/A</v>
      </c>
    </row>
    <row r="2317" spans="1:17" ht="15.6" x14ac:dyDescent="0.3">
      <c r="A2317" s="78" t="s">
        <v>43</v>
      </c>
      <c r="B2317" s="78" t="str">
        <f>VLOOKUP(A2317,'Customer Names'!A2315:C4650,3,FALSE)</f>
        <v>Flannery</v>
      </c>
      <c r="C2317" s="91">
        <f>VLOOKUP(A2317,'Medical Examinations'!A2315:H4650,2,FALSE)</f>
        <v>24.14</v>
      </c>
      <c r="D2317" s="15">
        <f>VLOOKUP(A2317,'Medical Examinations'!A2315:H4650,3,FALSE)</f>
        <v>5.29</v>
      </c>
      <c r="E2317" s="15" t="str">
        <f>VLOOKUP(A2317,'Medical Examinations'!A2315:H4650,4,FALSE)</f>
        <v>No</v>
      </c>
      <c r="F2317" s="15" t="str">
        <f>VLOOKUP(A2317,'Medical Examinations'!A2315:H4650,5,FALSE)</f>
        <v>yes</v>
      </c>
      <c r="G2317" s="15" t="str">
        <f>VLOOKUP(A2317,'Medical Examinations'!A2315:H4650,6,FALSE)</f>
        <v>No</v>
      </c>
      <c r="H2317" s="15">
        <f>VLOOKUP(A2317,'Medical Examinations'!A2315:H4650,7,FALSE)</f>
        <v>1</v>
      </c>
      <c r="I2317" s="15" t="str">
        <f>VLOOKUP(A2317,'Medical Examinations'!A2315:H4650,8,FALSE)</f>
        <v>No</v>
      </c>
      <c r="J2317" s="15" t="str">
        <f>VLOOKUP(A2317,'Medical Examinations'!A2315:J4650,9,FALSE)</f>
        <v>NORMAL WEIGHT</v>
      </c>
      <c r="K2317" s="15" t="str">
        <f>VLOOKUP(A2317,'Medical Examinations'!A2315:J4650,10,FALSE)</f>
        <v>NORMAL</v>
      </c>
      <c r="L2317" s="15" t="e">
        <f>VLOOKUP(A2317,'Hospitalisation Details'!A2315:J4658,10,FALSE)</f>
        <v>#N/A</v>
      </c>
      <c r="M2317" s="15" t="e">
        <f>VLOOKUP(A2317,'Hospitalisation Details'!A2315:I4658,6,FALSE)</f>
        <v>#N/A</v>
      </c>
      <c r="N2317" s="15" t="e">
        <f>VLOOKUP(A2317,'Hospitalisation Details'!A2315:I4658,7,FALSE)</f>
        <v>#N/A</v>
      </c>
      <c r="O2317" s="15" t="e">
        <f>VLOOKUP(A2317,'Hospitalisation Details'!A2315:I4658,8,FALSE)</f>
        <v>#N/A</v>
      </c>
      <c r="P2317" s="15" t="e">
        <f>VLOOKUP(A2317,'Hospitalisation Details'!A2315:I4658,9,FALSE)</f>
        <v>#N/A</v>
      </c>
      <c r="Q2317" s="15" t="e">
        <f>VLOOKUP(A2317,'Hospitalisation Details'!A2315:K4658,11,FALSE)</f>
        <v>#N/A</v>
      </c>
    </row>
    <row r="2318" spans="1:17" ht="15.6" x14ac:dyDescent="0.3">
      <c r="A2318" s="78" t="s">
        <v>41</v>
      </c>
      <c r="B2318" s="78" t="str">
        <f>VLOOKUP(A2318,'Customer Names'!A2316:C4651,3,FALSE)</f>
        <v>John T</v>
      </c>
      <c r="C2318" s="91">
        <f>VLOOKUP(A2318,'Medical Examinations'!A2316:H4651,2,FALSE)</f>
        <v>25.03</v>
      </c>
      <c r="D2318" s="15">
        <f>VLOOKUP(A2318,'Medical Examinations'!A2316:H4651,3,FALSE)</f>
        <v>5.91</v>
      </c>
      <c r="E2318" s="15" t="str">
        <f>VLOOKUP(A2318,'Medical Examinations'!A2316:H4651,4,FALSE)</f>
        <v>No</v>
      </c>
      <c r="F2318" s="15" t="str">
        <f>VLOOKUP(A2318,'Medical Examinations'!A2316:H4651,5,FALSE)</f>
        <v>yes</v>
      </c>
      <c r="G2318" s="15" t="str">
        <f>VLOOKUP(A2318,'Medical Examinations'!A2316:H4651,6,FALSE)</f>
        <v>No</v>
      </c>
      <c r="H2318" s="15">
        <f>VLOOKUP(A2318,'Medical Examinations'!A2316:H4651,7,FALSE)</f>
        <v>1</v>
      </c>
      <c r="I2318" s="15" t="str">
        <f>VLOOKUP(A2318,'Medical Examinations'!A2316:H4651,8,FALSE)</f>
        <v>No</v>
      </c>
      <c r="J2318" s="15" t="str">
        <f>VLOOKUP(A2318,'Medical Examinations'!A2316:J4651,9,FALSE)</f>
        <v>OVERWEIGHT</v>
      </c>
      <c r="K2318" s="15" t="str">
        <f>VLOOKUP(A2318,'Medical Examinations'!A2316:J4651,10,FALSE)</f>
        <v>PREDIABETES</v>
      </c>
      <c r="L2318" s="15" t="e">
        <f>VLOOKUP(A2318,'Hospitalisation Details'!A2316:J4659,10,FALSE)</f>
        <v>#N/A</v>
      </c>
      <c r="M2318" s="15" t="e">
        <f>VLOOKUP(A2318,'Hospitalisation Details'!A2316:I4659,6,FALSE)</f>
        <v>#N/A</v>
      </c>
      <c r="N2318" s="15" t="e">
        <f>VLOOKUP(A2318,'Hospitalisation Details'!A2316:I4659,7,FALSE)</f>
        <v>#N/A</v>
      </c>
      <c r="O2318" s="15" t="e">
        <f>VLOOKUP(A2318,'Hospitalisation Details'!A2316:I4659,8,FALSE)</f>
        <v>#N/A</v>
      </c>
      <c r="P2318" s="15" t="e">
        <f>VLOOKUP(A2318,'Hospitalisation Details'!A2316:I4659,9,FALSE)</f>
        <v>#N/A</v>
      </c>
      <c r="Q2318" s="15" t="e">
        <f>VLOOKUP(A2318,'Hospitalisation Details'!A2316:K4659,11,FALSE)</f>
        <v>#N/A</v>
      </c>
    </row>
    <row r="2319" spans="1:17" ht="15.6" x14ac:dyDescent="0.3">
      <c r="A2319" s="78" t="s">
        <v>40</v>
      </c>
      <c r="B2319" s="78" t="str">
        <f>VLOOKUP(A2319,'Customer Names'!A2317:C4652,3,FALSE)</f>
        <v>Koji</v>
      </c>
      <c r="C2319" s="91">
        <f>VLOOKUP(A2319,'Medical Examinations'!A2317:H4652,2,FALSE)</f>
        <v>20.47</v>
      </c>
      <c r="D2319" s="15">
        <f>VLOOKUP(A2319,'Medical Examinations'!A2317:H4652,3,FALSE)</f>
        <v>5.81</v>
      </c>
      <c r="E2319" s="15" t="str">
        <f>VLOOKUP(A2319,'Medical Examinations'!A2317:H4652,4,FALSE)</f>
        <v>yes</v>
      </c>
      <c r="F2319" s="15" t="str">
        <f>VLOOKUP(A2319,'Medical Examinations'!A2317:H4652,5,FALSE)</f>
        <v>No</v>
      </c>
      <c r="G2319" s="15" t="str">
        <f>VLOOKUP(A2319,'Medical Examinations'!A2317:H4652,6,FALSE)</f>
        <v>No</v>
      </c>
      <c r="H2319" s="15">
        <f>VLOOKUP(A2319,'Medical Examinations'!A2317:H4652,7,FALSE)</f>
        <v>1</v>
      </c>
      <c r="I2319" s="15" t="str">
        <f>VLOOKUP(A2319,'Medical Examinations'!A2317:H4652,8,FALSE)</f>
        <v>No</v>
      </c>
      <c r="J2319" s="15" t="str">
        <f>VLOOKUP(A2319,'Medical Examinations'!A2317:J4652,9,FALSE)</f>
        <v>NORMAL WEIGHT</v>
      </c>
      <c r="K2319" s="15" t="str">
        <f>VLOOKUP(A2319,'Medical Examinations'!A2317:J4652,10,FALSE)</f>
        <v>PREDIABETES</v>
      </c>
      <c r="L2319" s="15" t="e">
        <f>VLOOKUP(A2319,'Hospitalisation Details'!A2317:J4660,10,FALSE)</f>
        <v>#N/A</v>
      </c>
      <c r="M2319" s="15" t="e">
        <f>VLOOKUP(A2319,'Hospitalisation Details'!A2317:I4660,6,FALSE)</f>
        <v>#N/A</v>
      </c>
      <c r="N2319" s="15" t="e">
        <f>VLOOKUP(A2319,'Hospitalisation Details'!A2317:I4660,7,FALSE)</f>
        <v>#N/A</v>
      </c>
      <c r="O2319" s="15" t="e">
        <f>VLOOKUP(A2319,'Hospitalisation Details'!A2317:I4660,8,FALSE)</f>
        <v>#N/A</v>
      </c>
      <c r="P2319" s="15" t="e">
        <f>VLOOKUP(A2319,'Hospitalisation Details'!A2317:I4660,9,FALSE)</f>
        <v>#N/A</v>
      </c>
      <c r="Q2319" s="15" t="e">
        <f>VLOOKUP(A2319,'Hospitalisation Details'!A2317:K4660,11,FALSE)</f>
        <v>#N/A</v>
      </c>
    </row>
    <row r="2320" spans="1:17" ht="15.6" x14ac:dyDescent="0.3">
      <c r="A2320" s="78" t="s">
        <v>39</v>
      </c>
      <c r="B2320" s="78" t="str">
        <f>VLOOKUP(A2320,'Customer Names'!A2318:C4653,3,FALSE)</f>
        <v>Candice M</v>
      </c>
      <c r="C2320" s="91">
        <f>VLOOKUP(A2320,'Medical Examinations'!A2318:H4653,2,FALSE)</f>
        <v>18.82</v>
      </c>
      <c r="D2320" s="15">
        <f>VLOOKUP(A2320,'Medical Examinations'!A2318:H4653,3,FALSE)</f>
        <v>5.51</v>
      </c>
      <c r="E2320" s="15" t="str">
        <f>VLOOKUP(A2320,'Medical Examinations'!A2318:H4653,4,FALSE)</f>
        <v>yes</v>
      </c>
      <c r="F2320" s="15" t="str">
        <f>VLOOKUP(A2320,'Medical Examinations'!A2318:H4653,5,FALSE)</f>
        <v>No</v>
      </c>
      <c r="G2320" s="15" t="str">
        <f>VLOOKUP(A2320,'Medical Examinations'!A2318:H4653,6,FALSE)</f>
        <v>No</v>
      </c>
      <c r="H2320" s="15">
        <f>VLOOKUP(A2320,'Medical Examinations'!A2318:H4653,7,FALSE)</f>
        <v>0</v>
      </c>
      <c r="I2320" s="15" t="str">
        <f>VLOOKUP(A2320,'Medical Examinations'!A2318:H4653,8,FALSE)</f>
        <v>No</v>
      </c>
      <c r="J2320" s="15" t="str">
        <f>VLOOKUP(A2320,'Medical Examinations'!A2318:J4653,9,FALSE)</f>
        <v>NORMAL WEIGHT</v>
      </c>
      <c r="K2320" s="15" t="str">
        <f>VLOOKUP(A2320,'Medical Examinations'!A2318:J4653,10,FALSE)</f>
        <v>NORMAL</v>
      </c>
      <c r="L2320" s="15" t="e">
        <f>VLOOKUP(A2320,'Hospitalisation Details'!A2318:J4661,10,FALSE)</f>
        <v>#N/A</v>
      </c>
      <c r="M2320" s="15" t="e">
        <f>VLOOKUP(A2320,'Hospitalisation Details'!A2318:I4661,6,FALSE)</f>
        <v>#N/A</v>
      </c>
      <c r="N2320" s="15" t="e">
        <f>VLOOKUP(A2320,'Hospitalisation Details'!A2318:I4661,7,FALSE)</f>
        <v>#N/A</v>
      </c>
      <c r="O2320" s="15" t="e">
        <f>VLOOKUP(A2320,'Hospitalisation Details'!A2318:I4661,8,FALSE)</f>
        <v>#N/A</v>
      </c>
      <c r="P2320" s="15" t="e">
        <f>VLOOKUP(A2320,'Hospitalisation Details'!A2318:I4661,9,FALSE)</f>
        <v>#N/A</v>
      </c>
      <c r="Q2320" s="15" t="e">
        <f>VLOOKUP(A2320,'Hospitalisation Details'!A2318:K4661,11,FALSE)</f>
        <v>#N/A</v>
      </c>
    </row>
    <row r="2321" spans="1:17" ht="15.6" x14ac:dyDescent="0.3">
      <c r="A2321" s="78" t="s">
        <v>38</v>
      </c>
      <c r="B2321" s="78" t="str">
        <f>VLOOKUP(A2321,'Customer Names'!A2319:C4654,3,FALSE)</f>
        <v>Theodore A.</v>
      </c>
      <c r="C2321" s="91">
        <f>VLOOKUP(A2321,'Medical Examinations'!A2319:H4654,2,FALSE)</f>
        <v>17.079999999999998</v>
      </c>
      <c r="D2321" s="15">
        <f>VLOOKUP(A2321,'Medical Examinations'!A2319:H4654,3,FALSE)</f>
        <v>5.73</v>
      </c>
      <c r="E2321" s="15" t="str">
        <f>VLOOKUP(A2321,'Medical Examinations'!A2319:H4654,4,FALSE)</f>
        <v>No</v>
      </c>
      <c r="F2321" s="15" t="str">
        <f>VLOOKUP(A2321,'Medical Examinations'!A2319:H4654,5,FALSE)</f>
        <v>No</v>
      </c>
      <c r="G2321" s="15" t="str">
        <f>VLOOKUP(A2321,'Medical Examinations'!A2319:H4654,6,FALSE)</f>
        <v>Yes</v>
      </c>
      <c r="H2321" s="15">
        <f>VLOOKUP(A2321,'Medical Examinations'!A2319:H4654,7,FALSE)</f>
        <v>1</v>
      </c>
      <c r="I2321" s="15" t="str">
        <f>VLOOKUP(A2321,'Medical Examinations'!A2319:H4654,8,FALSE)</f>
        <v>No</v>
      </c>
      <c r="J2321" s="15" t="str">
        <f>VLOOKUP(A2321,'Medical Examinations'!A2319:J4654,9,FALSE)</f>
        <v>UNDERWEIGHT</v>
      </c>
      <c r="K2321" s="15" t="str">
        <f>VLOOKUP(A2321,'Medical Examinations'!A2319:J4654,10,FALSE)</f>
        <v>PREDIABETES</v>
      </c>
      <c r="L2321" s="15" t="e">
        <f>VLOOKUP(A2321,'Hospitalisation Details'!A2319:J4662,10,FALSE)</f>
        <v>#N/A</v>
      </c>
      <c r="M2321" s="15" t="e">
        <f>VLOOKUP(A2321,'Hospitalisation Details'!A2319:I4662,6,FALSE)</f>
        <v>#N/A</v>
      </c>
      <c r="N2321" s="15" t="e">
        <f>VLOOKUP(A2321,'Hospitalisation Details'!A2319:I4662,7,FALSE)</f>
        <v>#N/A</v>
      </c>
      <c r="O2321" s="15" t="e">
        <f>VLOOKUP(A2321,'Hospitalisation Details'!A2319:I4662,8,FALSE)</f>
        <v>#N/A</v>
      </c>
      <c r="P2321" s="15" t="e">
        <f>VLOOKUP(A2321,'Hospitalisation Details'!A2319:I4662,9,FALSE)</f>
        <v>#N/A</v>
      </c>
      <c r="Q2321" s="15" t="e">
        <f>VLOOKUP(A2321,'Hospitalisation Details'!A2319:K4662,11,FALSE)</f>
        <v>#N/A</v>
      </c>
    </row>
    <row r="2322" spans="1:17" ht="15.6" x14ac:dyDescent="0.3">
      <c r="A2322" s="78" t="s">
        <v>36</v>
      </c>
      <c r="B2322" s="78" t="str">
        <f>VLOOKUP(A2322,'Customer Names'!A2320:C4655,3,FALSE)</f>
        <v>Ms.  Lindy</v>
      </c>
      <c r="C2322" s="91">
        <f>VLOOKUP(A2322,'Medical Examinations'!A2320:H4655,2,FALSE)</f>
        <v>19.21</v>
      </c>
      <c r="D2322" s="15">
        <f>VLOOKUP(A2322,'Medical Examinations'!A2320:H4655,3,FALSE)</f>
        <v>5.53</v>
      </c>
      <c r="E2322" s="15" t="str">
        <f>VLOOKUP(A2322,'Medical Examinations'!A2320:H4655,4,FALSE)</f>
        <v>yes</v>
      </c>
      <c r="F2322" s="15" t="str">
        <f>VLOOKUP(A2322,'Medical Examinations'!A2320:H4655,5,FALSE)</f>
        <v>No</v>
      </c>
      <c r="G2322" s="15" t="str">
        <f>VLOOKUP(A2322,'Medical Examinations'!A2320:H4655,6,FALSE)</f>
        <v>No</v>
      </c>
      <c r="H2322" s="15">
        <f>VLOOKUP(A2322,'Medical Examinations'!A2320:H4655,7,FALSE)</f>
        <v>0</v>
      </c>
      <c r="I2322" s="15" t="str">
        <f>VLOOKUP(A2322,'Medical Examinations'!A2320:H4655,8,FALSE)</f>
        <v>No</v>
      </c>
      <c r="J2322" s="15" t="str">
        <f>VLOOKUP(A2322,'Medical Examinations'!A2320:J4655,9,FALSE)</f>
        <v>NORMAL WEIGHT</v>
      </c>
      <c r="K2322" s="15" t="str">
        <f>VLOOKUP(A2322,'Medical Examinations'!A2320:J4655,10,FALSE)</f>
        <v>NORMAL</v>
      </c>
      <c r="L2322" s="15" t="e">
        <f>VLOOKUP(A2322,'Hospitalisation Details'!A2320:J4663,10,FALSE)</f>
        <v>#N/A</v>
      </c>
      <c r="M2322" s="15" t="e">
        <f>VLOOKUP(A2322,'Hospitalisation Details'!A2320:I4663,6,FALSE)</f>
        <v>#N/A</v>
      </c>
      <c r="N2322" s="15" t="e">
        <f>VLOOKUP(A2322,'Hospitalisation Details'!A2320:I4663,7,FALSE)</f>
        <v>#N/A</v>
      </c>
      <c r="O2322" s="15" t="e">
        <f>VLOOKUP(A2322,'Hospitalisation Details'!A2320:I4663,8,FALSE)</f>
        <v>#N/A</v>
      </c>
      <c r="P2322" s="15" t="e">
        <f>VLOOKUP(A2322,'Hospitalisation Details'!A2320:I4663,9,FALSE)</f>
        <v>#N/A</v>
      </c>
      <c r="Q2322" s="15" t="e">
        <f>VLOOKUP(A2322,'Hospitalisation Details'!A2320:K4663,11,FALSE)</f>
        <v>#N/A</v>
      </c>
    </row>
    <row r="2323" spans="1:17" ht="15.6" x14ac:dyDescent="0.3">
      <c r="A2323" s="78" t="s">
        <v>34</v>
      </c>
      <c r="B2323" s="78" t="str">
        <f>VLOOKUP(A2323,'Customer Names'!A2321:C4656,3,FALSE)</f>
        <v>Thomas</v>
      </c>
      <c r="C2323" s="91">
        <f>VLOOKUP(A2323,'Medical Examinations'!A2321:H4656,2,FALSE)</f>
        <v>17.86</v>
      </c>
      <c r="D2323" s="15">
        <f>VLOOKUP(A2323,'Medical Examinations'!A2321:H4656,3,FALSE)</f>
        <v>5.43</v>
      </c>
      <c r="E2323" s="15" t="str">
        <f>VLOOKUP(A2323,'Medical Examinations'!A2321:H4656,4,FALSE)</f>
        <v>No</v>
      </c>
      <c r="F2323" s="15" t="str">
        <f>VLOOKUP(A2323,'Medical Examinations'!A2321:H4656,5,FALSE)</f>
        <v>No</v>
      </c>
      <c r="G2323" s="15" t="str">
        <f>VLOOKUP(A2323,'Medical Examinations'!A2321:H4656,6,FALSE)</f>
        <v>Yes</v>
      </c>
      <c r="H2323" s="15">
        <f>VLOOKUP(A2323,'Medical Examinations'!A2321:H4656,7,FALSE)</f>
        <v>1</v>
      </c>
      <c r="I2323" s="15" t="str">
        <f>VLOOKUP(A2323,'Medical Examinations'!A2321:H4656,8,FALSE)</f>
        <v>No</v>
      </c>
      <c r="J2323" s="15" t="str">
        <f>VLOOKUP(A2323,'Medical Examinations'!A2321:J4656,9,FALSE)</f>
        <v>UNDERWEIGHT</v>
      </c>
      <c r="K2323" s="15" t="str">
        <f>VLOOKUP(A2323,'Medical Examinations'!A2321:J4656,10,FALSE)</f>
        <v>NORMAL</v>
      </c>
      <c r="L2323" s="15" t="e">
        <f>VLOOKUP(A2323,'Hospitalisation Details'!A2321:J4664,10,FALSE)</f>
        <v>#N/A</v>
      </c>
      <c r="M2323" s="15" t="e">
        <f>VLOOKUP(A2323,'Hospitalisation Details'!A2321:I4664,6,FALSE)</f>
        <v>#N/A</v>
      </c>
      <c r="N2323" s="15" t="e">
        <f>VLOOKUP(A2323,'Hospitalisation Details'!A2321:I4664,7,FALSE)</f>
        <v>#N/A</v>
      </c>
      <c r="O2323" s="15" t="e">
        <f>VLOOKUP(A2323,'Hospitalisation Details'!A2321:I4664,8,FALSE)</f>
        <v>#N/A</v>
      </c>
      <c r="P2323" s="15" t="e">
        <f>VLOOKUP(A2323,'Hospitalisation Details'!A2321:I4664,9,FALSE)</f>
        <v>#N/A</v>
      </c>
      <c r="Q2323" s="15" t="e">
        <f>VLOOKUP(A2323,'Hospitalisation Details'!A2321:K4664,11,FALSE)</f>
        <v>#N/A</v>
      </c>
    </row>
    <row r="2324" spans="1:17" ht="15.6" x14ac:dyDescent="0.3">
      <c r="A2324" s="78" t="s">
        <v>33</v>
      </c>
      <c r="B2324" s="78" t="str">
        <f>VLOOKUP(A2324,'Customer Names'!A2322:C4657,3,FALSE)</f>
        <v>Holly</v>
      </c>
      <c r="C2324" s="91">
        <f>VLOOKUP(A2324,'Medical Examinations'!A2322:H4657,2,FALSE)</f>
        <v>21.38</v>
      </c>
      <c r="D2324" s="15">
        <f>VLOOKUP(A2324,'Medical Examinations'!A2322:H4657,3,FALSE)</f>
        <v>8.01</v>
      </c>
      <c r="E2324" s="15" t="str">
        <f>VLOOKUP(A2324,'Medical Examinations'!A2322:H4657,4,FALSE)</f>
        <v>No</v>
      </c>
      <c r="F2324" s="15" t="str">
        <f>VLOOKUP(A2324,'Medical Examinations'!A2322:H4657,5,FALSE)</f>
        <v>No</v>
      </c>
      <c r="G2324" s="15" t="str">
        <f>VLOOKUP(A2324,'Medical Examinations'!A2322:H4657,6,FALSE)</f>
        <v>No</v>
      </c>
      <c r="H2324" s="15">
        <f>VLOOKUP(A2324,'Medical Examinations'!A2322:H4657,7,FALSE)</f>
        <v>0</v>
      </c>
      <c r="I2324" s="15" t="str">
        <f>VLOOKUP(A2324,'Medical Examinations'!A2322:H4657,8,FALSE)</f>
        <v>No</v>
      </c>
      <c r="J2324" s="15" t="str">
        <f>VLOOKUP(A2324,'Medical Examinations'!A2322:J4657,9,FALSE)</f>
        <v>NORMAL WEIGHT</v>
      </c>
      <c r="K2324" s="15" t="str">
        <f>VLOOKUP(A2324,'Medical Examinations'!A2322:J4657,10,FALSE)</f>
        <v>DIABETES</v>
      </c>
      <c r="L2324" s="15" t="e">
        <f>VLOOKUP(A2324,'Hospitalisation Details'!A2322:J4665,10,FALSE)</f>
        <v>#N/A</v>
      </c>
      <c r="M2324" s="15" t="e">
        <f>VLOOKUP(A2324,'Hospitalisation Details'!A2322:I4665,6,FALSE)</f>
        <v>#N/A</v>
      </c>
      <c r="N2324" s="15" t="e">
        <f>VLOOKUP(A2324,'Hospitalisation Details'!A2322:I4665,7,FALSE)</f>
        <v>#N/A</v>
      </c>
      <c r="O2324" s="15" t="e">
        <f>VLOOKUP(A2324,'Hospitalisation Details'!A2322:I4665,8,FALSE)</f>
        <v>#N/A</v>
      </c>
      <c r="P2324" s="15" t="e">
        <f>VLOOKUP(A2324,'Hospitalisation Details'!A2322:I4665,9,FALSE)</f>
        <v>#N/A</v>
      </c>
      <c r="Q2324" s="15" t="e">
        <f>VLOOKUP(A2324,'Hospitalisation Details'!A2322:K4665,11,FALSE)</f>
        <v>#N/A</v>
      </c>
    </row>
    <row r="2325" spans="1:17" ht="15.6" x14ac:dyDescent="0.3">
      <c r="A2325" s="78" t="s">
        <v>32</v>
      </c>
      <c r="B2325" s="78" t="str">
        <f>VLOOKUP(A2325,'Customer Names'!A2323:C4658,3,FALSE)</f>
        <v>Matthew</v>
      </c>
      <c r="C2325" s="91">
        <f>VLOOKUP(A2325,'Medical Examinations'!A2323:H4658,2,FALSE)</f>
        <v>23.35</v>
      </c>
      <c r="D2325" s="15">
        <f>VLOOKUP(A2325,'Medical Examinations'!A2323:H4658,3,FALSE)</f>
        <v>5.94</v>
      </c>
      <c r="E2325" s="15" t="str">
        <f>VLOOKUP(A2325,'Medical Examinations'!A2323:H4658,4,FALSE)</f>
        <v>No</v>
      </c>
      <c r="F2325" s="15" t="str">
        <f>VLOOKUP(A2325,'Medical Examinations'!A2323:H4658,5,FALSE)</f>
        <v>No</v>
      </c>
      <c r="G2325" s="15" t="str">
        <f>VLOOKUP(A2325,'Medical Examinations'!A2323:H4658,6,FALSE)</f>
        <v>No</v>
      </c>
      <c r="H2325" s="15">
        <f>VLOOKUP(A2325,'Medical Examinations'!A2323:H4658,7,FALSE)</f>
        <v>0</v>
      </c>
      <c r="I2325" s="15" t="str">
        <f>VLOOKUP(A2325,'Medical Examinations'!A2323:H4658,8,FALSE)</f>
        <v>No</v>
      </c>
      <c r="J2325" s="15" t="str">
        <f>VLOOKUP(A2325,'Medical Examinations'!A2323:J4658,9,FALSE)</f>
        <v>NORMAL WEIGHT</v>
      </c>
      <c r="K2325" s="15" t="str">
        <f>VLOOKUP(A2325,'Medical Examinations'!A2323:J4658,10,FALSE)</f>
        <v>PREDIABETES</v>
      </c>
      <c r="L2325" s="15" t="e">
        <f>VLOOKUP(A2325,'Hospitalisation Details'!A2323:J4666,10,FALSE)</f>
        <v>#N/A</v>
      </c>
      <c r="M2325" s="15" t="e">
        <f>VLOOKUP(A2325,'Hospitalisation Details'!A2323:I4666,6,FALSE)</f>
        <v>#N/A</v>
      </c>
      <c r="N2325" s="15" t="e">
        <f>VLOOKUP(A2325,'Hospitalisation Details'!A2323:I4666,7,FALSE)</f>
        <v>#N/A</v>
      </c>
      <c r="O2325" s="15" t="e">
        <f>VLOOKUP(A2325,'Hospitalisation Details'!A2323:I4666,8,FALSE)</f>
        <v>#N/A</v>
      </c>
      <c r="P2325" s="15" t="e">
        <f>VLOOKUP(A2325,'Hospitalisation Details'!A2323:I4666,9,FALSE)</f>
        <v>#N/A</v>
      </c>
      <c r="Q2325" s="15" t="e">
        <f>VLOOKUP(A2325,'Hospitalisation Details'!A2323:K4666,11,FALSE)</f>
        <v>#N/A</v>
      </c>
    </row>
    <row r="2326" spans="1:17" ht="15.6" x14ac:dyDescent="0.3">
      <c r="A2326" s="78" t="s">
        <v>29</v>
      </c>
      <c r="B2326" s="78" t="str">
        <f>VLOOKUP(A2326,'Customer Names'!A2324:C4659,3,FALSE)</f>
        <v>Meghan K</v>
      </c>
      <c r="C2326" s="91">
        <f>VLOOKUP(A2326,'Medical Examinations'!A2324:H4659,2,FALSE)</f>
        <v>22.24</v>
      </c>
      <c r="D2326" s="15">
        <f>VLOOKUP(A2326,'Medical Examinations'!A2324:H4659,3,FALSE)</f>
        <v>5.04</v>
      </c>
      <c r="E2326" s="15" t="str">
        <f>VLOOKUP(A2326,'Medical Examinations'!A2324:H4659,4,FALSE)</f>
        <v>No</v>
      </c>
      <c r="F2326" s="15" t="str">
        <f>VLOOKUP(A2326,'Medical Examinations'!A2324:H4659,5,FALSE)</f>
        <v>No</v>
      </c>
      <c r="G2326" s="15" t="str">
        <f>VLOOKUP(A2326,'Medical Examinations'!A2324:H4659,6,FALSE)</f>
        <v>No</v>
      </c>
      <c r="H2326" s="15">
        <f>VLOOKUP(A2326,'Medical Examinations'!A2324:H4659,7,FALSE)</f>
        <v>0</v>
      </c>
      <c r="I2326" s="15" t="str">
        <f>VLOOKUP(A2326,'Medical Examinations'!A2324:H4659,8,FALSE)</f>
        <v>No</v>
      </c>
      <c r="J2326" s="15" t="str">
        <f>VLOOKUP(A2326,'Medical Examinations'!A2324:J4659,9,FALSE)</f>
        <v>NORMAL WEIGHT</v>
      </c>
      <c r="K2326" s="15" t="str">
        <f>VLOOKUP(A2326,'Medical Examinations'!A2324:J4659,10,FALSE)</f>
        <v>NORMAL</v>
      </c>
      <c r="L2326" s="15" t="e">
        <f>VLOOKUP(A2326,'Hospitalisation Details'!A2324:J4667,10,FALSE)</f>
        <v>#N/A</v>
      </c>
      <c r="M2326" s="15" t="e">
        <f>VLOOKUP(A2326,'Hospitalisation Details'!A2324:I4667,6,FALSE)</f>
        <v>#N/A</v>
      </c>
      <c r="N2326" s="15" t="e">
        <f>VLOOKUP(A2326,'Hospitalisation Details'!A2324:I4667,7,FALSE)</f>
        <v>#N/A</v>
      </c>
      <c r="O2326" s="15" t="e">
        <f>VLOOKUP(A2326,'Hospitalisation Details'!A2324:I4667,8,FALSE)</f>
        <v>#N/A</v>
      </c>
      <c r="P2326" s="15" t="e">
        <f>VLOOKUP(A2326,'Hospitalisation Details'!A2324:I4667,9,FALSE)</f>
        <v>#N/A</v>
      </c>
      <c r="Q2326" s="15" t="e">
        <f>VLOOKUP(A2326,'Hospitalisation Details'!A2324:K4667,11,FALSE)</f>
        <v>#N/A</v>
      </c>
    </row>
    <row r="2327" spans="1:17" ht="15.6" x14ac:dyDescent="0.3">
      <c r="A2327" s="78" t="s">
        <v>28</v>
      </c>
      <c r="B2327" s="78" t="str">
        <f>VLOOKUP(A2327,'Customer Names'!A2325:C4660,3,FALSE)</f>
        <v>Fred</v>
      </c>
      <c r="C2327" s="91">
        <f>VLOOKUP(A2327,'Medical Examinations'!A2325:H4660,2,FALSE)</f>
        <v>24.76</v>
      </c>
      <c r="D2327" s="15">
        <f>VLOOKUP(A2327,'Medical Examinations'!A2325:H4660,3,FALSE)</f>
        <v>4.54</v>
      </c>
      <c r="E2327" s="15" t="str">
        <f>VLOOKUP(A2327,'Medical Examinations'!A2325:H4660,4,FALSE)</f>
        <v>yes</v>
      </c>
      <c r="F2327" s="15" t="str">
        <f>VLOOKUP(A2327,'Medical Examinations'!A2325:H4660,5,FALSE)</f>
        <v>No</v>
      </c>
      <c r="G2327" s="15" t="str">
        <f>VLOOKUP(A2327,'Medical Examinations'!A2325:H4660,6,FALSE)</f>
        <v>No</v>
      </c>
      <c r="H2327" s="15">
        <f>VLOOKUP(A2327,'Medical Examinations'!A2325:H4660,7,FALSE)</f>
        <v>0</v>
      </c>
      <c r="I2327" s="15" t="str">
        <f>VLOOKUP(A2327,'Medical Examinations'!A2325:H4660,8,FALSE)</f>
        <v>No</v>
      </c>
      <c r="J2327" s="15" t="str">
        <f>VLOOKUP(A2327,'Medical Examinations'!A2325:J4660,9,FALSE)</f>
        <v>NORMAL WEIGHT</v>
      </c>
      <c r="K2327" s="15" t="str">
        <f>VLOOKUP(A2327,'Medical Examinations'!A2325:J4660,10,FALSE)</f>
        <v>NORMAL</v>
      </c>
      <c r="L2327" s="15" t="e">
        <f>VLOOKUP(A2327,'Hospitalisation Details'!A2325:J4668,10,FALSE)</f>
        <v>#N/A</v>
      </c>
      <c r="M2327" s="15" t="e">
        <f>VLOOKUP(A2327,'Hospitalisation Details'!A2325:I4668,6,FALSE)</f>
        <v>#N/A</v>
      </c>
      <c r="N2327" s="15" t="e">
        <f>VLOOKUP(A2327,'Hospitalisation Details'!A2325:I4668,7,FALSE)</f>
        <v>#N/A</v>
      </c>
      <c r="O2327" s="15" t="e">
        <f>VLOOKUP(A2327,'Hospitalisation Details'!A2325:I4668,8,FALSE)</f>
        <v>#N/A</v>
      </c>
      <c r="P2327" s="15" t="e">
        <f>VLOOKUP(A2327,'Hospitalisation Details'!A2325:I4668,9,FALSE)</f>
        <v>#N/A</v>
      </c>
      <c r="Q2327" s="15" t="e">
        <f>VLOOKUP(A2327,'Hospitalisation Details'!A2325:K4668,11,FALSE)</f>
        <v>#N/A</v>
      </c>
    </row>
    <row r="2328" spans="1:17" ht="15.6" x14ac:dyDescent="0.3">
      <c r="A2328" s="78" t="s">
        <v>27</v>
      </c>
      <c r="B2328" s="78" t="str">
        <f>VLOOKUP(A2328,'Customer Names'!A2326:C4661,3,FALSE)</f>
        <v>Sebastian</v>
      </c>
      <c r="C2328" s="91">
        <f>VLOOKUP(A2328,'Medical Examinations'!A2326:H4661,2,FALSE)</f>
        <v>20.100000000000001</v>
      </c>
      <c r="D2328" s="15">
        <f>VLOOKUP(A2328,'Medical Examinations'!A2326:H4661,3,FALSE)</f>
        <v>5.6</v>
      </c>
      <c r="E2328" s="15" t="str">
        <f>VLOOKUP(A2328,'Medical Examinations'!A2326:H4661,4,FALSE)</f>
        <v>yes</v>
      </c>
      <c r="F2328" s="15" t="str">
        <f>VLOOKUP(A2328,'Medical Examinations'!A2326:H4661,5,FALSE)</f>
        <v>No</v>
      </c>
      <c r="G2328" s="15" t="str">
        <f>VLOOKUP(A2328,'Medical Examinations'!A2326:H4661,6,FALSE)</f>
        <v>Yes</v>
      </c>
      <c r="H2328" s="15">
        <f>VLOOKUP(A2328,'Medical Examinations'!A2326:H4661,7,FALSE)</f>
        <v>1</v>
      </c>
      <c r="I2328" s="15" t="str">
        <f>VLOOKUP(A2328,'Medical Examinations'!A2326:H4661,8,FALSE)</f>
        <v>No</v>
      </c>
      <c r="J2328" s="15" t="str">
        <f>VLOOKUP(A2328,'Medical Examinations'!A2326:J4661,9,FALSE)</f>
        <v>NORMAL WEIGHT</v>
      </c>
      <c r="K2328" s="15" t="str">
        <f>VLOOKUP(A2328,'Medical Examinations'!A2326:J4661,10,FALSE)</f>
        <v>NORMAL</v>
      </c>
      <c r="L2328" s="15" t="e">
        <f>VLOOKUP(A2328,'Hospitalisation Details'!A2326:J4669,10,FALSE)</f>
        <v>#N/A</v>
      </c>
      <c r="M2328" s="15" t="e">
        <f>VLOOKUP(A2328,'Hospitalisation Details'!A2326:I4669,6,FALSE)</f>
        <v>#N/A</v>
      </c>
      <c r="N2328" s="15" t="e">
        <f>VLOOKUP(A2328,'Hospitalisation Details'!A2326:I4669,7,FALSE)</f>
        <v>#N/A</v>
      </c>
      <c r="O2328" s="15" t="e">
        <f>VLOOKUP(A2328,'Hospitalisation Details'!A2326:I4669,8,FALSE)</f>
        <v>#N/A</v>
      </c>
      <c r="P2328" s="15" t="e">
        <f>VLOOKUP(A2328,'Hospitalisation Details'!A2326:I4669,9,FALSE)</f>
        <v>#N/A</v>
      </c>
      <c r="Q2328" s="15" t="e">
        <f>VLOOKUP(A2328,'Hospitalisation Details'!A2326:K4669,11,FALSE)</f>
        <v>#N/A</v>
      </c>
    </row>
    <row r="2329" spans="1:17" ht="15.6" x14ac:dyDescent="0.3">
      <c r="A2329" s="78" t="s">
        <v>26</v>
      </c>
      <c r="B2329" s="78" t="str">
        <f>VLOOKUP(A2329,'Customer Names'!A2327:C4662,3,FALSE)</f>
        <v>Laura</v>
      </c>
      <c r="C2329" s="91">
        <f>VLOOKUP(A2329,'Medical Examinations'!A2327:H4662,2,FALSE)</f>
        <v>21.77</v>
      </c>
      <c r="D2329" s="15">
        <f>VLOOKUP(A2329,'Medical Examinations'!A2327:H4662,3,FALSE)</f>
        <v>10.67</v>
      </c>
      <c r="E2329" s="15" t="str">
        <f>VLOOKUP(A2329,'Medical Examinations'!A2327:H4662,4,FALSE)</f>
        <v>No</v>
      </c>
      <c r="F2329" s="15" t="str">
        <f>VLOOKUP(A2329,'Medical Examinations'!A2327:H4662,5,FALSE)</f>
        <v>No</v>
      </c>
      <c r="G2329" s="15" t="str">
        <f>VLOOKUP(A2329,'Medical Examinations'!A2327:H4662,6,FALSE)</f>
        <v>No</v>
      </c>
      <c r="H2329" s="15">
        <f>VLOOKUP(A2329,'Medical Examinations'!A2327:H4662,7,FALSE)</f>
        <v>0</v>
      </c>
      <c r="I2329" s="15" t="str">
        <f>VLOOKUP(A2329,'Medical Examinations'!A2327:H4662,8,FALSE)</f>
        <v>No</v>
      </c>
      <c r="J2329" s="15" t="str">
        <f>VLOOKUP(A2329,'Medical Examinations'!A2327:J4662,9,FALSE)</f>
        <v>NORMAL WEIGHT</v>
      </c>
      <c r="K2329" s="15" t="str">
        <f>VLOOKUP(A2329,'Medical Examinations'!A2327:J4662,10,FALSE)</f>
        <v>DIABETES</v>
      </c>
      <c r="L2329" s="15" t="e">
        <f>VLOOKUP(A2329,'Hospitalisation Details'!A2327:J4670,10,FALSE)</f>
        <v>#N/A</v>
      </c>
      <c r="M2329" s="15" t="e">
        <f>VLOOKUP(A2329,'Hospitalisation Details'!A2327:I4670,6,FALSE)</f>
        <v>#N/A</v>
      </c>
      <c r="N2329" s="15" t="e">
        <f>VLOOKUP(A2329,'Hospitalisation Details'!A2327:I4670,7,FALSE)</f>
        <v>#N/A</v>
      </c>
      <c r="O2329" s="15" t="e">
        <f>VLOOKUP(A2329,'Hospitalisation Details'!A2327:I4670,8,FALSE)</f>
        <v>#N/A</v>
      </c>
      <c r="P2329" s="15" t="e">
        <f>VLOOKUP(A2329,'Hospitalisation Details'!A2327:I4670,9,FALSE)</f>
        <v>#N/A</v>
      </c>
      <c r="Q2329" s="15" t="e">
        <f>VLOOKUP(A2329,'Hospitalisation Details'!A2327:K4670,11,FALSE)</f>
        <v>#N/A</v>
      </c>
    </row>
    <row r="2330" spans="1:17" ht="15.6" x14ac:dyDescent="0.3">
      <c r="A2330" s="78" t="s">
        <v>25</v>
      </c>
      <c r="B2330" s="78" t="str">
        <f>VLOOKUP(A2330,'Customer Names'!A2328:C4663,3,FALSE)</f>
        <v>Nicole</v>
      </c>
      <c r="C2330" s="91">
        <f>VLOOKUP(A2330,'Medical Examinations'!A2328:H4663,2,FALSE)</f>
        <v>17.82</v>
      </c>
      <c r="D2330" s="15">
        <f>VLOOKUP(A2330,'Medical Examinations'!A2328:H4663,3,FALSE)</f>
        <v>5.26</v>
      </c>
      <c r="E2330" s="15" t="str">
        <f>VLOOKUP(A2330,'Medical Examinations'!A2328:H4663,4,FALSE)</f>
        <v>yes</v>
      </c>
      <c r="F2330" s="15" t="str">
        <f>VLOOKUP(A2330,'Medical Examinations'!A2328:H4663,5,FALSE)</f>
        <v>No</v>
      </c>
      <c r="G2330" s="15" t="str">
        <f>VLOOKUP(A2330,'Medical Examinations'!A2328:H4663,6,FALSE)</f>
        <v>No</v>
      </c>
      <c r="H2330" s="15">
        <f>VLOOKUP(A2330,'Medical Examinations'!A2328:H4663,7,FALSE)</f>
        <v>1</v>
      </c>
      <c r="I2330" s="15" t="str">
        <f>VLOOKUP(A2330,'Medical Examinations'!A2328:H4663,8,FALSE)</f>
        <v>No</v>
      </c>
      <c r="J2330" s="15" t="str">
        <f>VLOOKUP(A2330,'Medical Examinations'!A2328:J4663,9,FALSE)</f>
        <v>UNDERWEIGHT</v>
      </c>
      <c r="K2330" s="15" t="str">
        <f>VLOOKUP(A2330,'Medical Examinations'!A2328:J4663,10,FALSE)</f>
        <v>NORMAL</v>
      </c>
      <c r="L2330" s="15" t="e">
        <f>VLOOKUP(A2330,'Hospitalisation Details'!A2328:J4671,10,FALSE)</f>
        <v>#N/A</v>
      </c>
      <c r="M2330" s="15" t="e">
        <f>VLOOKUP(A2330,'Hospitalisation Details'!A2328:I4671,6,FALSE)</f>
        <v>#N/A</v>
      </c>
      <c r="N2330" s="15" t="e">
        <f>VLOOKUP(A2330,'Hospitalisation Details'!A2328:I4671,7,FALSE)</f>
        <v>#N/A</v>
      </c>
      <c r="O2330" s="15" t="e">
        <f>VLOOKUP(A2330,'Hospitalisation Details'!A2328:I4671,8,FALSE)</f>
        <v>#N/A</v>
      </c>
      <c r="P2330" s="15" t="e">
        <f>VLOOKUP(A2330,'Hospitalisation Details'!A2328:I4671,9,FALSE)</f>
        <v>#N/A</v>
      </c>
      <c r="Q2330" s="15" t="e">
        <f>VLOOKUP(A2330,'Hospitalisation Details'!A2328:K4671,11,FALSE)</f>
        <v>#N/A</v>
      </c>
    </row>
    <row r="2331" spans="1:17" ht="15.6" x14ac:dyDescent="0.3">
      <c r="A2331" s="78" t="s">
        <v>24</v>
      </c>
      <c r="B2331" s="78" t="str">
        <f>VLOOKUP(A2331,'Customer Names'!A2329:C4664,3,FALSE)</f>
        <v>Susan E</v>
      </c>
      <c r="C2331" s="91">
        <f>VLOOKUP(A2331,'Medical Examinations'!A2329:H4664,2,FALSE)</f>
        <v>17.07</v>
      </c>
      <c r="D2331" s="15">
        <f>VLOOKUP(A2331,'Medical Examinations'!A2329:H4664,3,FALSE)</f>
        <v>5.22</v>
      </c>
      <c r="E2331" s="15" t="str">
        <f>VLOOKUP(A2331,'Medical Examinations'!A2329:H4664,4,FALSE)</f>
        <v>No</v>
      </c>
      <c r="F2331" s="15" t="str">
        <f>VLOOKUP(A2331,'Medical Examinations'!A2329:H4664,5,FALSE)</f>
        <v>No</v>
      </c>
      <c r="G2331" s="15" t="str">
        <f>VLOOKUP(A2331,'Medical Examinations'!A2329:H4664,6,FALSE)</f>
        <v>Yes</v>
      </c>
      <c r="H2331" s="15">
        <f>VLOOKUP(A2331,'Medical Examinations'!A2329:H4664,7,FALSE)</f>
        <v>1</v>
      </c>
      <c r="I2331" s="15" t="str">
        <f>VLOOKUP(A2331,'Medical Examinations'!A2329:H4664,8,FALSE)</f>
        <v>No</v>
      </c>
      <c r="J2331" s="15" t="str">
        <f>VLOOKUP(A2331,'Medical Examinations'!A2329:J4664,9,FALSE)</f>
        <v>UNDERWEIGHT</v>
      </c>
      <c r="K2331" s="15" t="str">
        <f>VLOOKUP(A2331,'Medical Examinations'!A2329:J4664,10,FALSE)</f>
        <v>NORMAL</v>
      </c>
      <c r="L2331" s="15" t="e">
        <f>VLOOKUP(A2331,'Hospitalisation Details'!A2329:J4672,10,FALSE)</f>
        <v>#N/A</v>
      </c>
      <c r="M2331" s="15" t="e">
        <f>VLOOKUP(A2331,'Hospitalisation Details'!A2329:I4672,6,FALSE)</f>
        <v>#N/A</v>
      </c>
      <c r="N2331" s="15" t="e">
        <f>VLOOKUP(A2331,'Hospitalisation Details'!A2329:I4672,7,FALSE)</f>
        <v>#N/A</v>
      </c>
      <c r="O2331" s="15" t="e">
        <f>VLOOKUP(A2331,'Hospitalisation Details'!A2329:I4672,8,FALSE)</f>
        <v>#N/A</v>
      </c>
      <c r="P2331" s="15" t="e">
        <f>VLOOKUP(A2331,'Hospitalisation Details'!A2329:I4672,9,FALSE)</f>
        <v>#N/A</v>
      </c>
      <c r="Q2331" s="15" t="e">
        <f>VLOOKUP(A2331,'Hospitalisation Details'!A2329:K4672,11,FALSE)</f>
        <v>#N/A</v>
      </c>
    </row>
    <row r="2332" spans="1:17" ht="15.6" x14ac:dyDescent="0.3">
      <c r="A2332" s="78" t="s">
        <v>22</v>
      </c>
      <c r="B2332" s="78" t="str">
        <f>VLOOKUP(A2332,'Customer Names'!A2330:C4665,3,FALSE)</f>
        <v>Katy</v>
      </c>
      <c r="C2332" s="91">
        <f>VLOOKUP(A2332,'Medical Examinations'!A2330:H4665,2,FALSE)</f>
        <v>22.24</v>
      </c>
      <c r="D2332" s="15">
        <f>VLOOKUP(A2332,'Medical Examinations'!A2330:H4665,3,FALSE)</f>
        <v>4.29</v>
      </c>
      <c r="E2332" s="15" t="str">
        <f>VLOOKUP(A2332,'Medical Examinations'!A2330:H4665,4,FALSE)</f>
        <v>yes</v>
      </c>
      <c r="F2332" s="15" t="str">
        <f>VLOOKUP(A2332,'Medical Examinations'!A2330:H4665,5,FALSE)</f>
        <v>No</v>
      </c>
      <c r="G2332" s="15" t="str">
        <f>VLOOKUP(A2332,'Medical Examinations'!A2330:H4665,6,FALSE)</f>
        <v>No</v>
      </c>
      <c r="H2332" s="15">
        <f>VLOOKUP(A2332,'Medical Examinations'!A2330:H4665,7,FALSE)</f>
        <v>0</v>
      </c>
      <c r="I2332" s="15" t="str">
        <f>VLOOKUP(A2332,'Medical Examinations'!A2330:H4665,8,FALSE)</f>
        <v>No</v>
      </c>
      <c r="J2332" s="15" t="str">
        <f>VLOOKUP(A2332,'Medical Examinations'!A2330:J4665,9,FALSE)</f>
        <v>NORMAL WEIGHT</v>
      </c>
      <c r="K2332" s="15" t="str">
        <f>VLOOKUP(A2332,'Medical Examinations'!A2330:J4665,10,FALSE)</f>
        <v>NORMAL</v>
      </c>
      <c r="L2332" s="15" t="e">
        <f>VLOOKUP(A2332,'Hospitalisation Details'!A2330:J4673,10,FALSE)</f>
        <v>#N/A</v>
      </c>
      <c r="M2332" s="15" t="e">
        <f>VLOOKUP(A2332,'Hospitalisation Details'!A2330:I4673,6,FALSE)</f>
        <v>#N/A</v>
      </c>
      <c r="N2332" s="15" t="e">
        <f>VLOOKUP(A2332,'Hospitalisation Details'!A2330:I4673,7,FALSE)</f>
        <v>#N/A</v>
      </c>
      <c r="O2332" s="15" t="e">
        <f>VLOOKUP(A2332,'Hospitalisation Details'!A2330:I4673,8,FALSE)</f>
        <v>#N/A</v>
      </c>
      <c r="P2332" s="15" t="e">
        <f>VLOOKUP(A2332,'Hospitalisation Details'!A2330:I4673,9,FALSE)</f>
        <v>#N/A</v>
      </c>
      <c r="Q2332" s="15" t="e">
        <f>VLOOKUP(A2332,'Hospitalisation Details'!A2330:K4673,11,FALSE)</f>
        <v>#N/A</v>
      </c>
    </row>
    <row r="2333" spans="1:17" ht="15.6" x14ac:dyDescent="0.3">
      <c r="A2333" s="78" t="s">
        <v>21</v>
      </c>
      <c r="B2333" s="78" t="str">
        <f>VLOOKUP(A2333,'Customer Names'!A2331:C4666,3,FALSE)</f>
        <v>Jordan</v>
      </c>
      <c r="C2333" s="91">
        <f>VLOOKUP(A2333,'Medical Examinations'!A2331:H4666,2,FALSE)</f>
        <v>22.34</v>
      </c>
      <c r="D2333" s="15">
        <f>VLOOKUP(A2333,'Medical Examinations'!A2331:H4666,3,FALSE)</f>
        <v>5.57</v>
      </c>
      <c r="E2333" s="15" t="str">
        <f>VLOOKUP(A2333,'Medical Examinations'!A2331:H4666,4,FALSE)</f>
        <v>No</v>
      </c>
      <c r="F2333" s="15" t="str">
        <f>VLOOKUP(A2333,'Medical Examinations'!A2331:H4666,5,FALSE)</f>
        <v>No</v>
      </c>
      <c r="G2333" s="15" t="str">
        <f>VLOOKUP(A2333,'Medical Examinations'!A2331:H4666,6,FALSE)</f>
        <v>No</v>
      </c>
      <c r="H2333" s="15">
        <f>VLOOKUP(A2333,'Medical Examinations'!A2331:H4666,7,FALSE)</f>
        <v>1</v>
      </c>
      <c r="I2333" s="15" t="str">
        <f>VLOOKUP(A2333,'Medical Examinations'!A2331:H4666,8,FALSE)</f>
        <v>No</v>
      </c>
      <c r="J2333" s="15" t="str">
        <f>VLOOKUP(A2333,'Medical Examinations'!A2331:J4666,9,FALSE)</f>
        <v>NORMAL WEIGHT</v>
      </c>
      <c r="K2333" s="15" t="str">
        <f>VLOOKUP(A2333,'Medical Examinations'!A2331:J4666,10,FALSE)</f>
        <v>NORMAL</v>
      </c>
      <c r="L2333" s="15" t="e">
        <f>VLOOKUP(A2333,'Hospitalisation Details'!A2331:J4674,10,FALSE)</f>
        <v>#N/A</v>
      </c>
      <c r="M2333" s="15" t="e">
        <f>VLOOKUP(A2333,'Hospitalisation Details'!A2331:I4674,6,FALSE)</f>
        <v>#N/A</v>
      </c>
      <c r="N2333" s="15" t="e">
        <f>VLOOKUP(A2333,'Hospitalisation Details'!A2331:I4674,7,FALSE)</f>
        <v>#N/A</v>
      </c>
      <c r="O2333" s="15" t="e">
        <f>VLOOKUP(A2333,'Hospitalisation Details'!A2331:I4674,8,FALSE)</f>
        <v>#N/A</v>
      </c>
      <c r="P2333" s="15" t="e">
        <f>VLOOKUP(A2333,'Hospitalisation Details'!A2331:I4674,9,FALSE)</f>
        <v>#N/A</v>
      </c>
      <c r="Q2333" s="15" t="e">
        <f>VLOOKUP(A2333,'Hospitalisation Details'!A2331:K4674,11,FALSE)</f>
        <v>#N/A</v>
      </c>
    </row>
    <row r="2334" spans="1:17" ht="15.6" x14ac:dyDescent="0.3">
      <c r="A2334" s="78" t="s">
        <v>19</v>
      </c>
      <c r="B2334" s="78" t="str">
        <f>VLOOKUP(A2334,'Customer Names'!A2332:C4667,3,FALSE)</f>
        <v>Mr.  Juan D. Sr.</v>
      </c>
      <c r="C2334" s="91">
        <f>VLOOKUP(A2334,'Medical Examinations'!A2332:H4667,2,FALSE)</f>
        <v>17.7</v>
      </c>
      <c r="D2334" s="15">
        <f>VLOOKUP(A2334,'Medical Examinations'!A2332:H4667,3,FALSE)</f>
        <v>6.28</v>
      </c>
      <c r="E2334" s="15" t="str">
        <f>VLOOKUP(A2334,'Medical Examinations'!A2332:H4667,4,FALSE)</f>
        <v>No</v>
      </c>
      <c r="F2334" s="15" t="str">
        <f>VLOOKUP(A2334,'Medical Examinations'!A2332:H4667,5,FALSE)</f>
        <v>No</v>
      </c>
      <c r="G2334" s="15" t="str">
        <f>VLOOKUP(A2334,'Medical Examinations'!A2332:H4667,6,FALSE)</f>
        <v>No</v>
      </c>
      <c r="H2334" s="15">
        <f>VLOOKUP(A2334,'Medical Examinations'!A2332:H4667,7,FALSE)</f>
        <v>1</v>
      </c>
      <c r="I2334" s="15" t="str">
        <f>VLOOKUP(A2334,'Medical Examinations'!A2332:H4667,8,FALSE)</f>
        <v>No</v>
      </c>
      <c r="J2334" s="15" t="str">
        <f>VLOOKUP(A2334,'Medical Examinations'!A2332:J4667,9,FALSE)</f>
        <v>UNDERWEIGHT</v>
      </c>
      <c r="K2334" s="15" t="str">
        <f>VLOOKUP(A2334,'Medical Examinations'!A2332:J4667,10,FALSE)</f>
        <v>PREDIABETES</v>
      </c>
      <c r="L2334" s="15" t="e">
        <f>VLOOKUP(A2334,'Hospitalisation Details'!A2332:J4675,10,FALSE)</f>
        <v>#N/A</v>
      </c>
      <c r="M2334" s="15" t="e">
        <f>VLOOKUP(A2334,'Hospitalisation Details'!A2332:I4675,6,FALSE)</f>
        <v>#N/A</v>
      </c>
      <c r="N2334" s="15" t="e">
        <f>VLOOKUP(A2334,'Hospitalisation Details'!A2332:I4675,7,FALSE)</f>
        <v>#N/A</v>
      </c>
      <c r="O2334" s="15" t="e">
        <f>VLOOKUP(A2334,'Hospitalisation Details'!A2332:I4675,8,FALSE)</f>
        <v>#N/A</v>
      </c>
      <c r="P2334" s="15" t="e">
        <f>VLOOKUP(A2334,'Hospitalisation Details'!A2332:I4675,9,FALSE)</f>
        <v>#N/A</v>
      </c>
      <c r="Q2334" s="15" t="e">
        <f>VLOOKUP(A2334,'Hospitalisation Details'!A2332:K4675,11,FALSE)</f>
        <v>#N/A</v>
      </c>
    </row>
    <row r="2335" spans="1:17" ht="15.6" x14ac:dyDescent="0.3">
      <c r="A2335" s="78" t="s">
        <v>17</v>
      </c>
      <c r="B2335" s="78" t="str">
        <f>VLOOKUP(A2335,'Customer Names'!A2333:C4668,3,FALSE)</f>
        <v>Julie</v>
      </c>
      <c r="C2335" s="91">
        <f>VLOOKUP(A2335,'Medical Examinations'!A2333:H4668,2,FALSE)</f>
        <v>16.47</v>
      </c>
      <c r="D2335" s="15">
        <f>VLOOKUP(A2335,'Medical Examinations'!A2333:H4668,3,FALSE)</f>
        <v>6.35</v>
      </c>
      <c r="E2335" s="15" t="str">
        <f>VLOOKUP(A2335,'Medical Examinations'!A2333:H4668,4,FALSE)</f>
        <v>No</v>
      </c>
      <c r="F2335" s="15" t="str">
        <f>VLOOKUP(A2335,'Medical Examinations'!A2333:H4668,5,FALSE)</f>
        <v>No</v>
      </c>
      <c r="G2335" s="15" t="str">
        <f>VLOOKUP(A2335,'Medical Examinations'!A2333:H4668,6,FALSE)</f>
        <v>Yes</v>
      </c>
      <c r="H2335" s="15">
        <f>VLOOKUP(A2335,'Medical Examinations'!A2333:H4668,7,FALSE)</f>
        <v>1</v>
      </c>
      <c r="I2335" s="15" t="str">
        <f>VLOOKUP(A2335,'Medical Examinations'!A2333:H4668,8,FALSE)</f>
        <v>No</v>
      </c>
      <c r="J2335" s="15" t="str">
        <f>VLOOKUP(A2335,'Medical Examinations'!A2333:J4668,9,FALSE)</f>
        <v>UNDERWEIGHT</v>
      </c>
      <c r="K2335" s="15" t="str">
        <f>VLOOKUP(A2335,'Medical Examinations'!A2333:J4668,10,FALSE)</f>
        <v>PREDIABETES</v>
      </c>
      <c r="L2335" s="15" t="e">
        <f>VLOOKUP(A2335,'Hospitalisation Details'!A2333:J4676,10,FALSE)</f>
        <v>#N/A</v>
      </c>
      <c r="M2335" s="15" t="e">
        <f>VLOOKUP(A2335,'Hospitalisation Details'!A2333:I4676,6,FALSE)</f>
        <v>#N/A</v>
      </c>
      <c r="N2335" s="15" t="e">
        <f>VLOOKUP(A2335,'Hospitalisation Details'!A2333:I4676,7,FALSE)</f>
        <v>#N/A</v>
      </c>
      <c r="O2335" s="15" t="e">
        <f>VLOOKUP(A2335,'Hospitalisation Details'!A2333:I4676,8,FALSE)</f>
        <v>#N/A</v>
      </c>
      <c r="P2335" s="15" t="e">
        <f>VLOOKUP(A2335,'Hospitalisation Details'!A2333:I4676,9,FALSE)</f>
        <v>#N/A</v>
      </c>
      <c r="Q2335" s="15" t="e">
        <f>VLOOKUP(A2335,'Hospitalisation Details'!A2333:K4676,11,FALSE)</f>
        <v>#N/A</v>
      </c>
    </row>
    <row r="2336" spans="1:17" ht="15.6" x14ac:dyDescent="0.3">
      <c r="A2336" s="78" t="s">
        <v>14</v>
      </c>
      <c r="B2336" s="78" t="str">
        <f>VLOOKUP(A2336,'Customer Names'!A2334:C4669,3,FALSE)</f>
        <v>Evan P</v>
      </c>
      <c r="C2336" s="91">
        <f>VLOOKUP(A2336,'Medical Examinations'!A2334:H4669,2,FALSE)</f>
        <v>17.600000000000001</v>
      </c>
      <c r="D2336" s="15">
        <f>VLOOKUP(A2336,'Medical Examinations'!A2334:H4669,3,FALSE)</f>
        <v>4.3899999999999997</v>
      </c>
      <c r="E2336" s="15" t="str">
        <f>VLOOKUP(A2336,'Medical Examinations'!A2334:H4669,4,FALSE)</f>
        <v>No</v>
      </c>
      <c r="F2336" s="15" t="str">
        <f>VLOOKUP(A2336,'Medical Examinations'!A2334:H4669,5,FALSE)</f>
        <v>No</v>
      </c>
      <c r="G2336" s="15" t="str">
        <f>VLOOKUP(A2336,'Medical Examinations'!A2334:H4669,6,FALSE)</f>
        <v>No</v>
      </c>
      <c r="H2336" s="15">
        <f>VLOOKUP(A2336,'Medical Examinations'!A2334:H4669,7,FALSE)</f>
        <v>1</v>
      </c>
      <c r="I2336" s="15" t="str">
        <f>VLOOKUP(A2336,'Medical Examinations'!A2334:H4669,8,FALSE)</f>
        <v>No</v>
      </c>
      <c r="J2336" s="15" t="str">
        <f>VLOOKUP(A2336,'Medical Examinations'!A2334:J4669,9,FALSE)</f>
        <v>UNDERWEIGHT</v>
      </c>
      <c r="K2336" s="15" t="str">
        <f>VLOOKUP(A2336,'Medical Examinations'!A2334:J4669,10,FALSE)</f>
        <v>NORMAL</v>
      </c>
      <c r="L2336" s="15" t="e">
        <f>VLOOKUP(A2336,'Hospitalisation Details'!A2334:J4677,10,FALSE)</f>
        <v>#N/A</v>
      </c>
      <c r="M2336" s="15" t="e">
        <f>VLOOKUP(A2336,'Hospitalisation Details'!A2334:I4677,6,FALSE)</f>
        <v>#N/A</v>
      </c>
      <c r="N2336" s="15" t="e">
        <f>VLOOKUP(A2336,'Hospitalisation Details'!A2334:I4677,7,FALSE)</f>
        <v>#N/A</v>
      </c>
      <c r="O2336" s="15" t="e">
        <f>VLOOKUP(A2336,'Hospitalisation Details'!A2334:I4677,8,FALSE)</f>
        <v>#N/A</v>
      </c>
      <c r="P2336" s="15" t="e">
        <f>VLOOKUP(A2336,'Hospitalisation Details'!A2334:I4677,9,FALSE)</f>
        <v>#N/A</v>
      </c>
      <c r="Q2336" s="15" t="e">
        <f>VLOOKUP(A2336,'Hospitalisation Details'!A2334:K4677,11,FALSE)</f>
        <v>#N/A</v>
      </c>
    </row>
    <row r="2337" spans="1:17" ht="15.6" x14ac:dyDescent="0.3">
      <c r="A2337" s="78" t="s">
        <v>9</v>
      </c>
      <c r="B2337" s="78" t="str">
        <f>VLOOKUP(A2337,'Customer Names'!A2335:C4670,3,FALSE)</f>
        <v>Aaron K</v>
      </c>
      <c r="C2337" s="91">
        <f>VLOOKUP(A2337,'Medical Examinations'!A2335:H4670,2,FALSE)</f>
        <v>17.579999999999998</v>
      </c>
      <c r="D2337" s="15">
        <f>VLOOKUP(A2337,'Medical Examinations'!A2335:H4670,3,FALSE)</f>
        <v>4.51</v>
      </c>
      <c r="E2337" s="15" t="str">
        <f>VLOOKUP(A2337,'Medical Examinations'!A2335:H4670,4,FALSE)</f>
        <v>No</v>
      </c>
      <c r="F2337" s="15" t="str">
        <f>VLOOKUP(A2337,'Medical Examinations'!A2335:H4670,5,FALSE)</f>
        <v>No</v>
      </c>
      <c r="G2337" s="15" t="str">
        <f>VLOOKUP(A2337,'Medical Examinations'!A2335:H4670,6,FALSE)</f>
        <v>No</v>
      </c>
      <c r="H2337" s="15">
        <f>VLOOKUP(A2337,'Medical Examinations'!A2335:H4670,7,FALSE)</f>
        <v>1</v>
      </c>
      <c r="I2337" s="15" t="str">
        <f>VLOOKUP(A2337,'Medical Examinations'!A2335:H4670,8,FALSE)</f>
        <v>No</v>
      </c>
      <c r="J2337" s="15" t="str">
        <f>VLOOKUP(A2337,'Medical Examinations'!A2335:J4670,9,FALSE)</f>
        <v>UNDERWEIGHT</v>
      </c>
      <c r="K2337" s="15" t="str">
        <f>VLOOKUP(A2337,'Medical Examinations'!A2335:J4670,10,FALSE)</f>
        <v>NORMAL</v>
      </c>
      <c r="L2337" s="15" t="e">
        <f>VLOOKUP(A2337,'Hospitalisation Details'!A2335:J4678,10,FALSE)</f>
        <v>#N/A</v>
      </c>
      <c r="M2337" s="15" t="e">
        <f>VLOOKUP(A2337,'Hospitalisation Details'!A2335:I4678,6,FALSE)</f>
        <v>#N/A</v>
      </c>
      <c r="N2337" s="15" t="e">
        <f>VLOOKUP(A2337,'Hospitalisation Details'!A2335:I4678,7,FALSE)</f>
        <v>#N/A</v>
      </c>
      <c r="O2337" s="15" t="e">
        <f>VLOOKUP(A2337,'Hospitalisation Details'!A2335:I4678,8,FALSE)</f>
        <v>#N/A</v>
      </c>
      <c r="P2337" s="15" t="e">
        <f>VLOOKUP(A2337,'Hospitalisation Details'!A2335:I4678,9,FALSE)</f>
        <v>#N/A</v>
      </c>
      <c r="Q2337" s="15" t="e">
        <f>VLOOKUP(A2337,'Hospitalisation Details'!A2335:K4678,11,FALSE)</f>
        <v>#N/A</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96"/>
  <sheetViews>
    <sheetView workbookViewId="0">
      <selection activeCell="J106" sqref="J106"/>
    </sheetView>
  </sheetViews>
  <sheetFormatPr defaultRowHeight="14.4" x14ac:dyDescent="0.3"/>
  <cols>
    <col min="1" max="1" width="15.44140625" customWidth="1"/>
    <col min="2" max="2" width="19.33203125" style="9" customWidth="1"/>
    <col min="3" max="5" width="12" customWidth="1"/>
    <col min="6" max="17" width="15.5546875" customWidth="1"/>
    <col min="18" max="18" width="10.77734375" customWidth="1"/>
    <col min="19" max="19" width="12" customWidth="1"/>
  </cols>
  <sheetData>
    <row r="1" spans="1:2" ht="21" x14ac:dyDescent="0.3">
      <c r="A1" s="94">
        <v>2</v>
      </c>
    </row>
    <row r="2" spans="1:2" x14ac:dyDescent="0.3">
      <c r="A2" s="67" t="s">
        <v>8354</v>
      </c>
      <c r="B2" s="8" t="s">
        <v>2380</v>
      </c>
    </row>
    <row r="3" spans="1:2" x14ac:dyDescent="0.3">
      <c r="A3" s="8"/>
      <c r="B3" s="15"/>
    </row>
    <row r="4" spans="1:2" x14ac:dyDescent="0.3">
      <c r="A4" s="67" t="s">
        <v>8340</v>
      </c>
      <c r="B4" s="8" t="s">
        <v>8338</v>
      </c>
    </row>
    <row r="5" spans="1:2" x14ac:dyDescent="0.3">
      <c r="A5" s="68" t="s">
        <v>2380</v>
      </c>
      <c r="B5" s="69">
        <v>1540</v>
      </c>
    </row>
    <row r="6" spans="1:2" x14ac:dyDescent="0.3">
      <c r="A6" s="68" t="s">
        <v>2383</v>
      </c>
      <c r="B6" s="69">
        <v>307</v>
      </c>
    </row>
    <row r="7" spans="1:2" x14ac:dyDescent="0.3">
      <c r="A7" s="68" t="s">
        <v>8331</v>
      </c>
      <c r="B7" s="69">
        <v>1847</v>
      </c>
    </row>
    <row r="8" spans="1:2" x14ac:dyDescent="0.3">
      <c r="A8" s="85"/>
      <c r="B8" s="86"/>
    </row>
    <row r="9" spans="1:2" x14ac:dyDescent="0.3">
      <c r="A9" s="67" t="s">
        <v>8354</v>
      </c>
      <c r="B9" s="8" t="s">
        <v>2382</v>
      </c>
    </row>
    <row r="10" spans="1:2" x14ac:dyDescent="0.3">
      <c r="A10" s="8"/>
      <c r="B10" s="8"/>
    </row>
    <row r="11" spans="1:2" x14ac:dyDescent="0.3">
      <c r="A11" s="67" t="s">
        <v>8340</v>
      </c>
      <c r="B11" s="8" t="s">
        <v>8338</v>
      </c>
    </row>
    <row r="12" spans="1:2" x14ac:dyDescent="0.3">
      <c r="A12" s="68" t="s">
        <v>2380</v>
      </c>
      <c r="B12" s="69">
        <v>404</v>
      </c>
    </row>
    <row r="13" spans="1:2" x14ac:dyDescent="0.3">
      <c r="A13" s="68" t="s">
        <v>2383</v>
      </c>
      <c r="B13" s="69">
        <v>84</v>
      </c>
    </row>
    <row r="14" spans="1:2" x14ac:dyDescent="0.3">
      <c r="A14" s="68" t="s">
        <v>8331</v>
      </c>
      <c r="B14" s="69">
        <v>488</v>
      </c>
    </row>
    <row r="15" spans="1:2" x14ac:dyDescent="0.3">
      <c r="B15"/>
    </row>
    <row r="16" spans="1:2" x14ac:dyDescent="0.3">
      <c r="B16"/>
    </row>
    <row r="17" spans="1:5" x14ac:dyDescent="0.3">
      <c r="A17" s="67" t="s">
        <v>2376</v>
      </c>
      <c r="B17" s="8" t="s">
        <v>9993</v>
      </c>
    </row>
    <row r="18" spans="1:5" x14ac:dyDescent="0.3">
      <c r="A18" s="68" t="s">
        <v>2380</v>
      </c>
      <c r="B18" s="69">
        <v>1417</v>
      </c>
    </row>
    <row r="19" spans="1:5" x14ac:dyDescent="0.3">
      <c r="A19" s="68" t="s">
        <v>2382</v>
      </c>
      <c r="B19" s="69">
        <v>162</v>
      </c>
    </row>
    <row r="20" spans="1:5" x14ac:dyDescent="0.3">
      <c r="A20" s="68" t="s">
        <v>8331</v>
      </c>
      <c r="B20" s="69">
        <v>1579</v>
      </c>
    </row>
    <row r="21" spans="1:5" x14ac:dyDescent="0.3">
      <c r="B21"/>
    </row>
    <row r="22" spans="1:5" x14ac:dyDescent="0.3">
      <c r="A22" s="67" t="s">
        <v>2376</v>
      </c>
      <c r="B22" s="8" t="s">
        <v>8339</v>
      </c>
    </row>
    <row r="23" spans="1:5" x14ac:dyDescent="0.3">
      <c r="A23" s="68" t="s">
        <v>2380</v>
      </c>
      <c r="B23" s="69">
        <v>6.6704427202190848</v>
      </c>
    </row>
    <row r="24" spans="1:5" x14ac:dyDescent="0.3">
      <c r="A24" s="68" t="s">
        <v>2382</v>
      </c>
      <c r="B24" s="69">
        <v>5.1876388888888894</v>
      </c>
    </row>
    <row r="25" spans="1:5" x14ac:dyDescent="0.3">
      <c r="A25" s="68" t="s">
        <v>8331</v>
      </c>
      <c r="B25" s="69">
        <v>6.578997858672385</v>
      </c>
    </row>
    <row r="26" spans="1:5" x14ac:dyDescent="0.3">
      <c r="B26"/>
    </row>
    <row r="27" spans="1:5" ht="15" thickBot="1" x14ac:dyDescent="0.35">
      <c r="B27"/>
    </row>
    <row r="28" spans="1:5" ht="21.6" thickBot="1" x14ac:dyDescent="0.35">
      <c r="A28" s="84">
        <v>3</v>
      </c>
      <c r="B28"/>
    </row>
    <row r="29" spans="1:5" x14ac:dyDescent="0.3">
      <c r="B29"/>
    </row>
    <row r="30" spans="1:5" x14ac:dyDescent="0.3">
      <c r="A30" s="67" t="s">
        <v>9995</v>
      </c>
      <c r="B30" s="67" t="s">
        <v>8348</v>
      </c>
      <c r="C30" s="8"/>
      <c r="D30" s="8"/>
      <c r="E30" s="8"/>
    </row>
    <row r="31" spans="1:5" x14ac:dyDescent="0.3">
      <c r="A31" s="67" t="s">
        <v>8349</v>
      </c>
      <c r="B31" s="8" t="s">
        <v>8342</v>
      </c>
      <c r="C31" s="8" t="s">
        <v>8346</v>
      </c>
      <c r="D31" s="8" t="s">
        <v>8347</v>
      </c>
      <c r="E31" s="8" t="s">
        <v>8331</v>
      </c>
    </row>
    <row r="32" spans="1:5" x14ac:dyDescent="0.3">
      <c r="A32" s="68" t="s">
        <v>8343</v>
      </c>
      <c r="B32" s="69">
        <v>11480.920579710146</v>
      </c>
      <c r="C32" s="69">
        <v>20642.879198113216</v>
      </c>
      <c r="D32" s="69">
        <v>18711.169753086418</v>
      </c>
      <c r="E32" s="69">
        <v>17346.315962877034</v>
      </c>
    </row>
    <row r="33" spans="1:5" x14ac:dyDescent="0.3">
      <c r="A33" s="68" t="s">
        <v>8344</v>
      </c>
      <c r="B33" s="69">
        <v>7286.7580930232562</v>
      </c>
      <c r="C33" s="69">
        <v>12339.851871657753</v>
      </c>
      <c r="D33" s="69">
        <v>11934.612304347826</v>
      </c>
      <c r="E33" s="69">
        <v>10483.967002457006</v>
      </c>
    </row>
    <row r="34" spans="1:5" x14ac:dyDescent="0.3">
      <c r="A34" s="68" t="s">
        <v>8345</v>
      </c>
      <c r="B34" s="69">
        <v>9686.5718831168815</v>
      </c>
      <c r="C34" s="69">
        <v>15290.720686695277</v>
      </c>
      <c r="D34" s="69">
        <v>15837.970198019804</v>
      </c>
      <c r="E34" s="69">
        <v>13635.461024590169</v>
      </c>
    </row>
    <row r="35" spans="1:5" x14ac:dyDescent="0.3">
      <c r="A35" s="68" t="s">
        <v>8341</v>
      </c>
      <c r="B35" s="69">
        <v>17850.131363636363</v>
      </c>
      <c r="C35" s="69">
        <v>26863.077560975602</v>
      </c>
      <c r="D35" s="69">
        <v>26254.820714285717</v>
      </c>
      <c r="E35" s="69">
        <v>23386.454602272734</v>
      </c>
    </row>
    <row r="36" spans="1:5" x14ac:dyDescent="0.3">
      <c r="A36" s="68" t="s">
        <v>8331</v>
      </c>
      <c r="B36" s="69">
        <v>9375.0174619289319</v>
      </c>
      <c r="C36" s="69">
        <v>15684.244090073516</v>
      </c>
      <c r="D36" s="69">
        <v>14989.398977272731</v>
      </c>
      <c r="E36" s="69">
        <v>13405.572918825568</v>
      </c>
    </row>
    <row r="37" spans="1:5" x14ac:dyDescent="0.3">
      <c r="B37"/>
    </row>
    <row r="38" spans="1:5" x14ac:dyDescent="0.3">
      <c r="B38"/>
    </row>
    <row r="39" spans="1:5" x14ac:dyDescent="0.3">
      <c r="A39" s="67" t="s">
        <v>9995</v>
      </c>
      <c r="B39" s="67" t="s">
        <v>9997</v>
      </c>
      <c r="C39" s="8"/>
      <c r="D39" s="8"/>
      <c r="E39" s="8"/>
    </row>
    <row r="40" spans="1:5" x14ac:dyDescent="0.3">
      <c r="A40" s="67" t="s">
        <v>9996</v>
      </c>
      <c r="B40" s="8" t="s">
        <v>16</v>
      </c>
      <c r="C40" s="8" t="s">
        <v>11</v>
      </c>
      <c r="D40" s="8" t="s">
        <v>12</v>
      </c>
      <c r="E40" s="8" t="s">
        <v>8331</v>
      </c>
    </row>
    <row r="41" spans="1:5" x14ac:dyDescent="0.3">
      <c r="A41" s="68" t="s">
        <v>42</v>
      </c>
      <c r="B41" s="69">
        <v>33181.289159663873</v>
      </c>
      <c r="C41" s="69">
        <v>18997.280691823897</v>
      </c>
      <c r="D41" s="69">
        <v>9250.361785714289</v>
      </c>
      <c r="E41" s="69">
        <v>19557.641802426318</v>
      </c>
    </row>
    <row r="42" spans="1:5" x14ac:dyDescent="0.3">
      <c r="A42" s="68" t="s">
        <v>23</v>
      </c>
      <c r="B42" s="69">
        <v>25800.402343749996</v>
      </c>
      <c r="C42" s="69">
        <v>10312.04670588236</v>
      </c>
      <c r="D42" s="69">
        <v>10179.941965317919</v>
      </c>
      <c r="E42" s="69">
        <v>11990.384038128257</v>
      </c>
    </row>
    <row r="43" spans="1:5" x14ac:dyDescent="0.3">
      <c r="A43" s="68" t="s">
        <v>13</v>
      </c>
      <c r="B43" s="69">
        <v>31371.853235294111</v>
      </c>
      <c r="C43" s="69">
        <v>8439.2843999999986</v>
      </c>
      <c r="D43" s="69">
        <v>6857.1091812865488</v>
      </c>
      <c r="E43" s="69">
        <v>10538.409348534213</v>
      </c>
    </row>
    <row r="44" spans="1:5" x14ac:dyDescent="0.3">
      <c r="A44" s="68" t="s">
        <v>276</v>
      </c>
      <c r="B44" s="69">
        <v>13891.859999999997</v>
      </c>
      <c r="C44" s="69">
        <v>2395.17</v>
      </c>
      <c r="D44" s="69">
        <v>16950.485000000001</v>
      </c>
      <c r="E44" s="69">
        <v>13478.056923076922</v>
      </c>
    </row>
    <row r="45" spans="1:5" x14ac:dyDescent="0.3">
      <c r="A45" s="68" t="s">
        <v>164</v>
      </c>
      <c r="B45" s="69">
        <v>21523.52</v>
      </c>
      <c r="C45" s="69">
        <v>16433.907142857144</v>
      </c>
      <c r="D45" s="69">
        <v>7570.7550000000001</v>
      </c>
      <c r="E45" s="69">
        <v>14489.800769230767</v>
      </c>
    </row>
    <row r="46" spans="1:5" x14ac:dyDescent="0.3">
      <c r="A46" s="68" t="s">
        <v>168</v>
      </c>
      <c r="B46" s="69">
        <v>39868.616249999999</v>
      </c>
      <c r="C46" s="69">
        <v>16075.963333333331</v>
      </c>
      <c r="D46" s="69">
        <v>8133.0084090909086</v>
      </c>
      <c r="E46" s="69">
        <v>13589.2634375</v>
      </c>
    </row>
    <row r="47" spans="1:5" x14ac:dyDescent="0.3">
      <c r="A47" s="68" t="s">
        <v>356</v>
      </c>
      <c r="B47" s="69">
        <v>34070.595714285715</v>
      </c>
      <c r="C47" s="69">
        <v>11365.621875000001</v>
      </c>
      <c r="D47" s="69">
        <v>8667.3661538461547</v>
      </c>
      <c r="E47" s="69">
        <v>14806.107777777775</v>
      </c>
    </row>
    <row r="48" spans="1:5" x14ac:dyDescent="0.3">
      <c r="A48" s="68" t="s">
        <v>170</v>
      </c>
      <c r="B48" s="69">
        <v>33475.82</v>
      </c>
      <c r="C48" s="69">
        <v>10139.553333333333</v>
      </c>
      <c r="D48" s="69">
        <v>12570.970000000001</v>
      </c>
      <c r="E48" s="69">
        <v>13272.786666666665</v>
      </c>
    </row>
    <row r="49" spans="1:18" x14ac:dyDescent="0.3">
      <c r="A49" s="68" t="s">
        <v>166</v>
      </c>
      <c r="B49" s="69">
        <v>27621.609999999997</v>
      </c>
      <c r="C49" s="69">
        <v>8116.7199999999984</v>
      </c>
      <c r="D49" s="69">
        <v>12706.976000000001</v>
      </c>
      <c r="E49" s="69">
        <v>13633.143461538461</v>
      </c>
    </row>
    <row r="50" spans="1:18" x14ac:dyDescent="0.3">
      <c r="A50" s="68" t="s">
        <v>516</v>
      </c>
      <c r="B50" s="69"/>
      <c r="C50" s="69">
        <v>6760.5433333333322</v>
      </c>
      <c r="D50" s="69">
        <v>11716.453333333333</v>
      </c>
      <c r="E50" s="69">
        <v>9238.4983333333312</v>
      </c>
    </row>
    <row r="51" spans="1:18" x14ac:dyDescent="0.3">
      <c r="A51" s="68" t="s">
        <v>300</v>
      </c>
      <c r="B51" s="69"/>
      <c r="C51" s="69">
        <v>7668.1787234042586</v>
      </c>
      <c r="D51" s="69">
        <v>11518.785652173914</v>
      </c>
      <c r="E51" s="69">
        <v>8933.3781428571474</v>
      </c>
    </row>
    <row r="52" spans="1:18" x14ac:dyDescent="0.3">
      <c r="A52" s="68" t="s">
        <v>632</v>
      </c>
      <c r="B52" s="69"/>
      <c r="C52" s="69">
        <v>10102.026666666667</v>
      </c>
      <c r="D52" s="69">
        <v>11637.812000000002</v>
      </c>
      <c r="E52" s="69">
        <v>10650.52142857143</v>
      </c>
    </row>
    <row r="53" spans="1:18" x14ac:dyDescent="0.3">
      <c r="A53" s="68" t="s">
        <v>249</v>
      </c>
      <c r="B53" s="69">
        <v>18261.7575</v>
      </c>
      <c r="C53" s="69">
        <v>13457.094583333334</v>
      </c>
      <c r="D53" s="69">
        <v>12785.637000000001</v>
      </c>
      <c r="E53" s="69">
        <v>13786.149210526319</v>
      </c>
    </row>
    <row r="54" spans="1:18" x14ac:dyDescent="0.3">
      <c r="A54" s="68" t="s">
        <v>247</v>
      </c>
      <c r="B54" s="69">
        <v>32732.187142857143</v>
      </c>
      <c r="C54" s="69">
        <v>10174.346000000001</v>
      </c>
      <c r="D54" s="69">
        <v>13360.978888888889</v>
      </c>
      <c r="E54" s="69">
        <v>12865.149499999998</v>
      </c>
    </row>
    <row r="55" spans="1:18" x14ac:dyDescent="0.3">
      <c r="A55" s="68" t="s">
        <v>200</v>
      </c>
      <c r="B55" s="69"/>
      <c r="C55" s="69">
        <v>6886.0368421052635</v>
      </c>
      <c r="D55" s="69">
        <v>10510.31380952381</v>
      </c>
      <c r="E55" s="69">
        <v>8788.782250000002</v>
      </c>
    </row>
    <row r="56" spans="1:18" x14ac:dyDescent="0.3">
      <c r="A56" s="68" t="s">
        <v>535</v>
      </c>
      <c r="B56" s="69">
        <v>18709.797999999999</v>
      </c>
      <c r="C56" s="69">
        <v>11919.607857142857</v>
      </c>
      <c r="D56" s="69">
        <v>12296.779729729727</v>
      </c>
      <c r="E56" s="69">
        <v>12489.921071428573</v>
      </c>
    </row>
    <row r="57" spans="1:18" x14ac:dyDescent="0.3">
      <c r="A57" s="68" t="s">
        <v>8331</v>
      </c>
      <c r="B57" s="69">
        <v>30191.936254071672</v>
      </c>
      <c r="C57" s="69">
        <v>11865.290216417916</v>
      </c>
      <c r="D57" s="69">
        <v>9450.2732564841426</v>
      </c>
      <c r="E57" s="69">
        <v>13552.713780435706</v>
      </c>
    </row>
    <row r="58" spans="1:18" x14ac:dyDescent="0.3">
      <c r="B58"/>
    </row>
    <row r="60" spans="1:18" ht="23.4" x14ac:dyDescent="0.3">
      <c r="A60" s="71">
        <v>4</v>
      </c>
    </row>
    <row r="61" spans="1:18" ht="15.6" x14ac:dyDescent="0.3">
      <c r="A61" s="70" t="s">
        <v>8328</v>
      </c>
      <c r="B61" s="73" t="s">
        <v>2373</v>
      </c>
      <c r="C61" s="73" t="s">
        <v>2374</v>
      </c>
      <c r="Q61" s="74" t="s">
        <v>8328</v>
      </c>
      <c r="R61" s="29" t="s">
        <v>5</v>
      </c>
    </row>
    <row r="62" spans="1:18" x14ac:dyDescent="0.3">
      <c r="A62" s="15">
        <v>30</v>
      </c>
      <c r="B62" s="15">
        <v>47.41</v>
      </c>
      <c r="C62" s="15">
        <v>7.47</v>
      </c>
      <c r="Q62" s="44">
        <v>30</v>
      </c>
      <c r="R62" s="45">
        <v>563.84</v>
      </c>
    </row>
    <row r="63" spans="1:18" x14ac:dyDescent="0.3">
      <c r="A63" s="15">
        <v>30</v>
      </c>
      <c r="B63" s="15">
        <v>30.36</v>
      </c>
      <c r="C63" s="15">
        <v>5.77</v>
      </c>
      <c r="Q63" s="44">
        <v>30</v>
      </c>
      <c r="R63" s="45">
        <v>570.62</v>
      </c>
    </row>
    <row r="64" spans="1:18" x14ac:dyDescent="0.3">
      <c r="A64" s="15">
        <v>29</v>
      </c>
      <c r="B64" s="15">
        <v>34.484999999999999</v>
      </c>
      <c r="C64" s="15">
        <v>11.87</v>
      </c>
      <c r="Q64" s="44">
        <v>29</v>
      </c>
      <c r="R64" s="45">
        <v>600</v>
      </c>
    </row>
    <row r="65" spans="1:18" x14ac:dyDescent="0.3">
      <c r="A65" s="15">
        <v>30</v>
      </c>
      <c r="B65" s="15">
        <v>38.094999999999999</v>
      </c>
      <c r="C65" s="15">
        <v>6.05</v>
      </c>
      <c r="Q65" s="44">
        <v>30</v>
      </c>
      <c r="R65" s="45">
        <v>604.54</v>
      </c>
    </row>
    <row r="66" spans="1:18" x14ac:dyDescent="0.3">
      <c r="A66" s="15">
        <v>24</v>
      </c>
      <c r="B66" s="15">
        <v>35.53</v>
      </c>
      <c r="C66" s="15">
        <v>5.45</v>
      </c>
      <c r="Q66" s="44">
        <v>24</v>
      </c>
      <c r="R66" s="45">
        <v>637.26</v>
      </c>
    </row>
    <row r="67" spans="1:18" x14ac:dyDescent="0.3">
      <c r="A67" s="15">
        <v>21</v>
      </c>
      <c r="B67" s="15">
        <v>32.799999999999997</v>
      </c>
      <c r="C67" s="15">
        <v>6.59</v>
      </c>
      <c r="Q67" s="44">
        <v>21</v>
      </c>
      <c r="R67" s="45">
        <v>646.14</v>
      </c>
    </row>
    <row r="68" spans="1:18" x14ac:dyDescent="0.3">
      <c r="A68" s="15">
        <v>30</v>
      </c>
      <c r="B68" s="15">
        <v>36.4</v>
      </c>
      <c r="C68" s="15">
        <v>6.07</v>
      </c>
      <c r="Q68" s="44">
        <v>30</v>
      </c>
      <c r="R68" s="45">
        <v>650</v>
      </c>
    </row>
    <row r="69" spans="1:18" x14ac:dyDescent="0.3">
      <c r="A69" s="15">
        <v>27</v>
      </c>
      <c r="B69" s="15">
        <v>36.96</v>
      </c>
      <c r="C69" s="15">
        <v>7.93</v>
      </c>
      <c r="Q69" s="44">
        <v>27</v>
      </c>
      <c r="R69" s="45">
        <v>650</v>
      </c>
    </row>
    <row r="70" spans="1:18" x14ac:dyDescent="0.3">
      <c r="A70" s="15">
        <v>20</v>
      </c>
      <c r="B70" s="15">
        <v>41.14</v>
      </c>
      <c r="C70" s="15">
        <v>9.58</v>
      </c>
      <c r="Q70" s="44">
        <v>20</v>
      </c>
      <c r="R70" s="45">
        <v>668</v>
      </c>
    </row>
    <row r="71" spans="1:18" x14ac:dyDescent="0.3">
      <c r="A71" s="15">
        <v>25</v>
      </c>
      <c r="B71" s="15">
        <v>38.06</v>
      </c>
      <c r="C71" s="15">
        <v>10.79</v>
      </c>
      <c r="Q71" s="44">
        <v>25</v>
      </c>
      <c r="R71" s="45">
        <v>670</v>
      </c>
    </row>
    <row r="72" spans="1:18" x14ac:dyDescent="0.3">
      <c r="A72" s="15">
        <v>21</v>
      </c>
      <c r="B72" s="15">
        <v>37.700000000000003</v>
      </c>
      <c r="C72" s="15">
        <v>5.96</v>
      </c>
      <c r="Q72" s="44">
        <v>21</v>
      </c>
      <c r="R72" s="45">
        <v>687.54</v>
      </c>
    </row>
    <row r="73" spans="1:18" x14ac:dyDescent="0.3">
      <c r="A73" s="15">
        <v>23</v>
      </c>
      <c r="B73" s="15">
        <v>42.13</v>
      </c>
      <c r="C73" s="15">
        <v>11.9</v>
      </c>
      <c r="Q73" s="44">
        <v>23</v>
      </c>
      <c r="R73" s="45">
        <v>700</v>
      </c>
    </row>
    <row r="74" spans="1:18" x14ac:dyDescent="0.3">
      <c r="A74" s="15">
        <v>23</v>
      </c>
      <c r="B74" s="15">
        <v>40.92</v>
      </c>
      <c r="C74" s="15">
        <v>8.41</v>
      </c>
      <c r="Q74" s="44">
        <v>23</v>
      </c>
      <c r="R74" s="45">
        <v>722.99</v>
      </c>
    </row>
    <row r="75" spans="1:18" x14ac:dyDescent="0.3">
      <c r="A75" s="15">
        <v>20</v>
      </c>
      <c r="B75" s="15">
        <v>40.564999999999998</v>
      </c>
      <c r="C75" s="15">
        <v>7.02</v>
      </c>
      <c r="Q75" s="44">
        <v>20</v>
      </c>
      <c r="R75" s="45">
        <v>750</v>
      </c>
    </row>
    <row r="76" spans="1:18" x14ac:dyDescent="0.3">
      <c r="A76" s="15">
        <v>29</v>
      </c>
      <c r="B76" s="15">
        <v>36.384999999999998</v>
      </c>
      <c r="C76" s="15">
        <v>7.59</v>
      </c>
      <c r="Q76" s="44">
        <v>29</v>
      </c>
      <c r="R76" s="45">
        <v>760</v>
      </c>
    </row>
    <row r="77" spans="1:18" x14ac:dyDescent="0.3">
      <c r="A77" s="15">
        <v>26</v>
      </c>
      <c r="B77" s="15">
        <v>39.9</v>
      </c>
      <c r="C77" s="15">
        <v>11.32</v>
      </c>
      <c r="Q77" s="44">
        <v>26</v>
      </c>
      <c r="R77" s="45">
        <v>760</v>
      </c>
    </row>
    <row r="78" spans="1:18" x14ac:dyDescent="0.3">
      <c r="A78" s="15">
        <v>29</v>
      </c>
      <c r="B78" s="15">
        <v>33.799999999999997</v>
      </c>
      <c r="C78" s="15">
        <v>7.67</v>
      </c>
      <c r="Q78" s="44">
        <v>29</v>
      </c>
      <c r="R78" s="45">
        <v>770</v>
      </c>
    </row>
    <row r="79" spans="1:18" x14ac:dyDescent="0.3">
      <c r="A79" s="15">
        <v>26</v>
      </c>
      <c r="B79" s="15">
        <v>36.765000000000001</v>
      </c>
      <c r="C79" s="15">
        <v>7.29</v>
      </c>
      <c r="Q79" s="44">
        <v>26</v>
      </c>
      <c r="R79" s="45">
        <v>770.38</v>
      </c>
    </row>
    <row r="80" spans="1:18" x14ac:dyDescent="0.3">
      <c r="A80" s="15">
        <v>27</v>
      </c>
      <c r="B80" s="15">
        <v>36.954999999999998</v>
      </c>
      <c r="C80" s="15">
        <v>4.72</v>
      </c>
      <c r="Q80" s="44">
        <v>27</v>
      </c>
      <c r="R80" s="45">
        <v>773.54</v>
      </c>
    </row>
    <row r="81" spans="1:18" x14ac:dyDescent="0.3">
      <c r="A81" s="15">
        <v>18</v>
      </c>
      <c r="B81" s="15">
        <v>42.9</v>
      </c>
      <c r="C81" s="15">
        <v>11.41</v>
      </c>
      <c r="Q81" s="44">
        <v>18</v>
      </c>
      <c r="R81" s="45">
        <v>830.52</v>
      </c>
    </row>
    <row r="82" spans="1:18" x14ac:dyDescent="0.3">
      <c r="A82" s="15">
        <v>22</v>
      </c>
      <c r="B82" s="15">
        <v>36.299999999999997</v>
      </c>
      <c r="C82" s="15">
        <v>11.5</v>
      </c>
      <c r="Q82" s="44">
        <v>22</v>
      </c>
      <c r="R82" s="45">
        <v>865.41</v>
      </c>
    </row>
    <row r="83" spans="1:18" x14ac:dyDescent="0.3">
      <c r="A83" s="15">
        <v>29</v>
      </c>
      <c r="B83" s="15">
        <v>32.200000000000003</v>
      </c>
      <c r="C83" s="15">
        <v>6.22</v>
      </c>
      <c r="Q83" s="44">
        <v>29</v>
      </c>
      <c r="R83" s="45">
        <v>896.21</v>
      </c>
    </row>
    <row r="84" spans="1:18" x14ac:dyDescent="0.3">
      <c r="A84" s="15">
        <v>28</v>
      </c>
      <c r="B84" s="15">
        <v>31.3</v>
      </c>
      <c r="C84" s="15">
        <v>11.38</v>
      </c>
      <c r="Q84" s="44">
        <v>28</v>
      </c>
      <c r="R84" s="45">
        <v>915.07</v>
      </c>
    </row>
    <row r="85" spans="1:18" x14ac:dyDescent="0.3">
      <c r="A85" s="15">
        <v>27</v>
      </c>
      <c r="B85" s="15">
        <v>41.8</v>
      </c>
      <c r="C85" s="15">
        <v>7.89</v>
      </c>
      <c r="Q85" s="44">
        <v>27</v>
      </c>
      <c r="R85" s="45">
        <v>928.59</v>
      </c>
    </row>
    <row r="86" spans="1:18" x14ac:dyDescent="0.3">
      <c r="A86" s="15">
        <v>21</v>
      </c>
      <c r="B86" s="15">
        <v>35.090000000000003</v>
      </c>
      <c r="C86" s="15">
        <v>4.38</v>
      </c>
      <c r="Q86" s="44">
        <v>21</v>
      </c>
      <c r="R86" s="45">
        <v>964.71</v>
      </c>
    </row>
    <row r="87" spans="1:18" x14ac:dyDescent="0.3">
      <c r="A87" s="15">
        <v>28</v>
      </c>
      <c r="B87" s="15">
        <v>33.880000000000003</v>
      </c>
      <c r="C87" s="15">
        <v>7.01</v>
      </c>
      <c r="Q87" s="44">
        <v>28</v>
      </c>
      <c r="R87" s="45">
        <v>1006.65</v>
      </c>
    </row>
    <row r="88" spans="1:18" x14ac:dyDescent="0.3">
      <c r="A88" s="15">
        <v>22</v>
      </c>
      <c r="B88" s="15">
        <v>30.875</v>
      </c>
      <c r="C88" s="15">
        <v>11.88</v>
      </c>
      <c r="Q88" s="44">
        <v>22</v>
      </c>
      <c r="R88" s="45">
        <v>1012</v>
      </c>
    </row>
    <row r="89" spans="1:18" x14ac:dyDescent="0.3">
      <c r="A89" s="15">
        <v>23</v>
      </c>
      <c r="B89" s="15">
        <v>36.86</v>
      </c>
      <c r="C89" s="15">
        <v>5.19</v>
      </c>
      <c r="Q89" s="44">
        <v>23</v>
      </c>
      <c r="R89" s="45">
        <v>1019</v>
      </c>
    </row>
    <row r="90" spans="1:18" x14ac:dyDescent="0.3">
      <c r="A90" s="15">
        <v>27</v>
      </c>
      <c r="B90" s="15">
        <v>35.86</v>
      </c>
      <c r="C90" s="15">
        <v>6.74</v>
      </c>
      <c r="Q90" s="44">
        <v>27</v>
      </c>
      <c r="R90" s="45">
        <v>1033.74</v>
      </c>
    </row>
    <row r="91" spans="1:18" x14ac:dyDescent="0.3">
      <c r="A91" s="15">
        <v>28</v>
      </c>
      <c r="B91" s="15">
        <v>37.049999999999997</v>
      </c>
      <c r="C91" s="15">
        <v>8.44</v>
      </c>
      <c r="Q91" s="44">
        <v>28</v>
      </c>
      <c r="R91" s="45">
        <v>1044</v>
      </c>
    </row>
    <row r="92" spans="1:18" x14ac:dyDescent="0.3">
      <c r="A92" s="15">
        <v>20</v>
      </c>
      <c r="B92" s="15">
        <v>43.89</v>
      </c>
      <c r="C92" s="15">
        <v>8.7100000000000009</v>
      </c>
      <c r="Q92" s="44">
        <v>20</v>
      </c>
      <c r="R92" s="45">
        <v>1047</v>
      </c>
    </row>
    <row r="93" spans="1:18" x14ac:dyDescent="0.3">
      <c r="A93" s="15">
        <v>20</v>
      </c>
      <c r="B93" s="15">
        <v>42.35</v>
      </c>
      <c r="C93" s="15">
        <v>5.08</v>
      </c>
      <c r="Q93" s="44">
        <v>20</v>
      </c>
      <c r="R93" s="45">
        <v>1049</v>
      </c>
    </row>
    <row r="94" spans="1:18" x14ac:dyDescent="0.3">
      <c r="A94" s="15">
        <v>28</v>
      </c>
      <c r="B94" s="15">
        <v>31.35</v>
      </c>
      <c r="C94" s="15">
        <v>6.86</v>
      </c>
      <c r="Q94" s="44">
        <v>28</v>
      </c>
      <c r="R94" s="45">
        <v>1056</v>
      </c>
    </row>
    <row r="95" spans="1:18" x14ac:dyDescent="0.3">
      <c r="A95" s="15">
        <v>29</v>
      </c>
      <c r="B95" s="15">
        <v>47.6</v>
      </c>
      <c r="C95" s="15">
        <v>5.95</v>
      </c>
      <c r="Q95" s="44">
        <v>29</v>
      </c>
      <c r="R95" s="45">
        <v>1068</v>
      </c>
    </row>
    <row r="96" spans="1:18" x14ac:dyDescent="0.3">
      <c r="A96" s="15">
        <v>18</v>
      </c>
      <c r="B96" s="15">
        <v>46.2</v>
      </c>
      <c r="C96" s="15">
        <v>6.09</v>
      </c>
      <c r="Q96" s="44">
        <v>18</v>
      </c>
      <c r="R96" s="45">
        <v>1070</v>
      </c>
    </row>
    <row r="97" spans="1:18" x14ac:dyDescent="0.3">
      <c r="A97" s="15">
        <v>25</v>
      </c>
      <c r="B97" s="15">
        <v>32.015000000000001</v>
      </c>
      <c r="C97" s="15">
        <v>11.75</v>
      </c>
      <c r="Q97" s="44">
        <v>25</v>
      </c>
      <c r="R97" s="45">
        <v>1071</v>
      </c>
    </row>
    <row r="98" spans="1:18" x14ac:dyDescent="0.3">
      <c r="A98" s="15">
        <v>24</v>
      </c>
      <c r="B98" s="15">
        <v>40.564999999999998</v>
      </c>
      <c r="C98" s="15">
        <v>7.37</v>
      </c>
      <c r="Q98" s="44">
        <v>24</v>
      </c>
      <c r="R98" s="45">
        <v>1082</v>
      </c>
    </row>
    <row r="99" spans="1:18" x14ac:dyDescent="0.3">
      <c r="A99" s="15">
        <v>20</v>
      </c>
      <c r="B99" s="15">
        <v>32.450000000000003</v>
      </c>
      <c r="C99" s="15">
        <v>11.91</v>
      </c>
      <c r="Q99" s="44">
        <v>20</v>
      </c>
      <c r="R99" s="45">
        <v>1086</v>
      </c>
    </row>
    <row r="100" spans="1:18" x14ac:dyDescent="0.3">
      <c r="A100" s="15">
        <v>18</v>
      </c>
      <c r="B100" s="15">
        <v>34.96</v>
      </c>
      <c r="C100" s="15">
        <v>6.52</v>
      </c>
      <c r="Q100" s="44">
        <v>18</v>
      </c>
      <c r="R100" s="45">
        <v>1121.8699999999999</v>
      </c>
    </row>
    <row r="101" spans="1:18" x14ac:dyDescent="0.3">
      <c r="A101" s="15">
        <v>18</v>
      </c>
      <c r="B101" s="15">
        <v>35.5</v>
      </c>
      <c r="C101" s="15">
        <v>5.14</v>
      </c>
      <c r="Q101" s="44">
        <v>18</v>
      </c>
      <c r="R101" s="45">
        <v>1131.51</v>
      </c>
    </row>
    <row r="102" spans="1:18" x14ac:dyDescent="0.3">
      <c r="A102" s="15">
        <v>20</v>
      </c>
      <c r="B102" s="15">
        <v>52.58</v>
      </c>
      <c r="C102" s="15">
        <v>4.1900000000000004</v>
      </c>
      <c r="Q102" s="44">
        <v>20</v>
      </c>
      <c r="R102" s="45">
        <v>1132</v>
      </c>
    </row>
    <row r="103" spans="1:18" x14ac:dyDescent="0.3">
      <c r="A103" s="15">
        <v>18</v>
      </c>
      <c r="B103" s="15">
        <v>35.200000000000003</v>
      </c>
      <c r="C103" s="15">
        <v>11.68</v>
      </c>
      <c r="Q103" s="44">
        <v>18</v>
      </c>
      <c r="R103" s="45">
        <v>1135</v>
      </c>
    </row>
    <row r="104" spans="1:18" x14ac:dyDescent="0.3">
      <c r="A104" s="15">
        <v>18</v>
      </c>
      <c r="B104" s="15">
        <v>38.06</v>
      </c>
      <c r="C104" s="15">
        <v>6.98</v>
      </c>
      <c r="Q104" s="44">
        <v>18</v>
      </c>
      <c r="R104" s="45">
        <v>1135.94</v>
      </c>
    </row>
    <row r="105" spans="1:18" x14ac:dyDescent="0.3">
      <c r="A105" s="15">
        <v>18</v>
      </c>
      <c r="B105" s="15">
        <v>34.21</v>
      </c>
      <c r="C105" s="15">
        <v>8.34</v>
      </c>
      <c r="Q105" s="44">
        <v>18</v>
      </c>
      <c r="R105" s="45">
        <v>1136.4000000000001</v>
      </c>
    </row>
    <row r="106" spans="1:18" x14ac:dyDescent="0.3">
      <c r="A106" s="15">
        <v>20</v>
      </c>
      <c r="B106" s="15">
        <v>38.94</v>
      </c>
      <c r="C106" s="15">
        <v>8.49</v>
      </c>
      <c r="Q106" s="44">
        <v>20</v>
      </c>
      <c r="R106" s="45">
        <v>1137</v>
      </c>
    </row>
    <row r="107" spans="1:18" x14ac:dyDescent="0.3">
      <c r="A107" s="15">
        <v>18</v>
      </c>
      <c r="B107" s="15">
        <v>30.21</v>
      </c>
      <c r="C107" s="15">
        <v>5.34</v>
      </c>
      <c r="Q107" s="44">
        <v>18</v>
      </c>
      <c r="R107" s="45">
        <v>1137.01</v>
      </c>
    </row>
    <row r="108" spans="1:18" x14ac:dyDescent="0.3">
      <c r="A108" s="15">
        <v>18</v>
      </c>
      <c r="B108" s="15">
        <v>33.630000000000003</v>
      </c>
      <c r="C108" s="15">
        <v>4.43</v>
      </c>
      <c r="Q108" s="44">
        <v>18</v>
      </c>
      <c r="R108" s="45">
        <v>1137.01</v>
      </c>
    </row>
    <row r="109" spans="1:18" x14ac:dyDescent="0.3">
      <c r="A109" s="15">
        <v>18</v>
      </c>
      <c r="B109" s="15">
        <v>40.369999999999997</v>
      </c>
      <c r="C109" s="15">
        <v>4.47</v>
      </c>
      <c r="Q109" s="44">
        <v>18</v>
      </c>
      <c r="R109" s="45">
        <v>1137.47</v>
      </c>
    </row>
    <row r="110" spans="1:18" x14ac:dyDescent="0.3">
      <c r="A110" s="15">
        <v>21</v>
      </c>
      <c r="B110" s="15">
        <v>53.09</v>
      </c>
      <c r="C110" s="15">
        <v>4.82</v>
      </c>
      <c r="Q110" s="44">
        <v>21</v>
      </c>
      <c r="R110" s="45">
        <v>1141</v>
      </c>
    </row>
    <row r="111" spans="1:18" x14ac:dyDescent="0.3">
      <c r="A111" s="15">
        <v>18</v>
      </c>
      <c r="B111" s="15">
        <v>31.79</v>
      </c>
      <c r="C111" s="15">
        <v>5.51</v>
      </c>
      <c r="Q111" s="44">
        <v>18</v>
      </c>
      <c r="R111" s="45">
        <v>1141.45</v>
      </c>
    </row>
    <row r="112" spans="1:18" x14ac:dyDescent="0.3">
      <c r="A112" s="15">
        <v>20</v>
      </c>
      <c r="B112" s="15">
        <v>41.895000000000003</v>
      </c>
      <c r="C112" s="15">
        <v>10.87</v>
      </c>
      <c r="Q112" s="44">
        <v>20</v>
      </c>
      <c r="R112" s="45">
        <v>1142</v>
      </c>
    </row>
    <row r="113" spans="1:18" x14ac:dyDescent="0.3">
      <c r="A113" s="15">
        <v>18</v>
      </c>
      <c r="B113" s="15">
        <v>31.16</v>
      </c>
      <c r="C113" s="15">
        <v>9.34</v>
      </c>
      <c r="Q113" s="44">
        <v>18</v>
      </c>
      <c r="R113" s="45">
        <v>1146.8</v>
      </c>
    </row>
    <row r="114" spans="1:18" x14ac:dyDescent="0.3">
      <c r="A114" s="15">
        <v>19</v>
      </c>
      <c r="B114" s="15">
        <v>34.104999999999997</v>
      </c>
      <c r="C114" s="15">
        <v>5.03</v>
      </c>
      <c r="Q114" s="44">
        <v>19</v>
      </c>
      <c r="R114" s="45">
        <v>1149</v>
      </c>
    </row>
    <row r="115" spans="1:18" x14ac:dyDescent="0.3">
      <c r="A115" s="15">
        <v>18</v>
      </c>
      <c r="B115" s="15">
        <v>51.93</v>
      </c>
      <c r="C115" s="15">
        <v>11.05</v>
      </c>
      <c r="Q115" s="44">
        <v>18</v>
      </c>
      <c r="R115" s="45">
        <v>1149.4000000000001</v>
      </c>
    </row>
    <row r="116" spans="1:18" x14ac:dyDescent="0.3">
      <c r="A116" s="15">
        <v>28</v>
      </c>
      <c r="B116" s="15">
        <v>38.950000000000003</v>
      </c>
      <c r="C116" s="15">
        <v>11.95</v>
      </c>
      <c r="Q116" s="44">
        <v>28</v>
      </c>
      <c r="R116" s="45">
        <v>1158.32</v>
      </c>
    </row>
    <row r="117" spans="1:18" x14ac:dyDescent="0.3">
      <c r="A117" s="15">
        <v>18</v>
      </c>
      <c r="B117" s="15">
        <v>36.630000000000003</v>
      </c>
      <c r="C117" s="15">
        <v>7.72</v>
      </c>
      <c r="Q117" s="44">
        <v>18</v>
      </c>
      <c r="R117" s="45">
        <v>1163.46</v>
      </c>
    </row>
    <row r="118" spans="1:18" x14ac:dyDescent="0.3">
      <c r="A118" s="15">
        <v>20</v>
      </c>
      <c r="B118" s="15">
        <v>34.200000000000003</v>
      </c>
      <c r="C118" s="15">
        <v>5.75</v>
      </c>
      <c r="Q118" s="44">
        <v>20</v>
      </c>
      <c r="R118" s="45">
        <v>1165</v>
      </c>
    </row>
    <row r="119" spans="1:18" x14ac:dyDescent="0.3">
      <c r="A119" s="15">
        <v>21</v>
      </c>
      <c r="B119" s="15">
        <v>50.63</v>
      </c>
      <c r="C119" s="15">
        <v>11.89</v>
      </c>
      <c r="Q119" s="44">
        <v>21</v>
      </c>
      <c r="R119" s="45">
        <v>1167</v>
      </c>
    </row>
    <row r="120" spans="1:18" x14ac:dyDescent="0.3">
      <c r="A120" s="15">
        <v>26</v>
      </c>
      <c r="B120" s="15">
        <v>36.479999999999997</v>
      </c>
      <c r="C120" s="15">
        <v>6.2</v>
      </c>
      <c r="Q120" s="44">
        <v>26</v>
      </c>
      <c r="R120" s="45">
        <v>1178</v>
      </c>
    </row>
    <row r="121" spans="1:18" x14ac:dyDescent="0.3">
      <c r="A121" s="15">
        <v>25</v>
      </c>
      <c r="B121" s="15">
        <v>54.82</v>
      </c>
      <c r="C121" s="15">
        <v>10.61</v>
      </c>
      <c r="Q121" s="44">
        <v>25</v>
      </c>
      <c r="R121" s="45">
        <v>1178.07</v>
      </c>
    </row>
    <row r="122" spans="1:18" x14ac:dyDescent="0.3">
      <c r="A122" s="15">
        <v>20</v>
      </c>
      <c r="B122" s="15">
        <v>38.06</v>
      </c>
      <c r="C122" s="15">
        <v>6.04</v>
      </c>
      <c r="Q122" s="44">
        <v>20</v>
      </c>
      <c r="R122" s="45">
        <v>1191</v>
      </c>
    </row>
    <row r="123" spans="1:18" x14ac:dyDescent="0.3">
      <c r="A123" s="15">
        <v>23</v>
      </c>
      <c r="B123" s="15">
        <v>51.48</v>
      </c>
      <c r="C123" s="15">
        <v>9.33</v>
      </c>
      <c r="Q123" s="44">
        <v>23</v>
      </c>
      <c r="R123" s="45">
        <v>1200</v>
      </c>
    </row>
    <row r="124" spans="1:18" x14ac:dyDescent="0.3">
      <c r="A124" s="15">
        <v>30</v>
      </c>
      <c r="B124" s="15">
        <v>52.06</v>
      </c>
      <c r="C124" s="15">
        <v>11.47</v>
      </c>
      <c r="Q124" s="44">
        <v>30</v>
      </c>
      <c r="R124" s="45">
        <v>1200.55</v>
      </c>
    </row>
    <row r="125" spans="1:18" x14ac:dyDescent="0.3">
      <c r="A125" s="15">
        <v>19</v>
      </c>
      <c r="B125" s="15">
        <v>30.684999999999999</v>
      </c>
      <c r="C125" s="15">
        <v>7.02</v>
      </c>
      <c r="Q125" s="44">
        <v>19</v>
      </c>
      <c r="R125" s="45">
        <v>1210</v>
      </c>
    </row>
    <row r="126" spans="1:18" x14ac:dyDescent="0.3">
      <c r="A126" s="15">
        <v>26</v>
      </c>
      <c r="B126" s="15">
        <v>36.08</v>
      </c>
      <c r="C126" s="15">
        <v>8.8000000000000007</v>
      </c>
      <c r="Q126" s="44">
        <v>26</v>
      </c>
      <c r="R126" s="45">
        <v>1220</v>
      </c>
    </row>
    <row r="127" spans="1:18" x14ac:dyDescent="0.3">
      <c r="A127" s="15">
        <v>18</v>
      </c>
      <c r="B127" s="15">
        <v>54.99</v>
      </c>
      <c r="C127" s="15">
        <v>8.68</v>
      </c>
      <c r="Q127" s="44">
        <v>18</v>
      </c>
      <c r="R127" s="45">
        <v>1224</v>
      </c>
    </row>
    <row r="128" spans="1:18" x14ac:dyDescent="0.3">
      <c r="A128" s="15">
        <v>18</v>
      </c>
      <c r="B128" s="15">
        <v>35.97</v>
      </c>
      <c r="C128" s="15">
        <v>6.12</v>
      </c>
      <c r="Q128" s="44">
        <v>18</v>
      </c>
      <c r="R128" s="45">
        <v>1228</v>
      </c>
    </row>
    <row r="129" spans="1:18" x14ac:dyDescent="0.3">
      <c r="A129" s="15">
        <v>24</v>
      </c>
      <c r="B129" s="15">
        <v>45.54</v>
      </c>
      <c r="C129" s="15">
        <v>5.4</v>
      </c>
      <c r="Q129" s="44">
        <v>24</v>
      </c>
      <c r="R129" s="45">
        <v>1234</v>
      </c>
    </row>
    <row r="130" spans="1:18" x14ac:dyDescent="0.3">
      <c r="A130" s="15">
        <v>20</v>
      </c>
      <c r="B130" s="15">
        <v>35.53</v>
      </c>
      <c r="C130" s="15">
        <v>4.3600000000000003</v>
      </c>
      <c r="Q130" s="44">
        <v>20</v>
      </c>
      <c r="R130" s="45">
        <v>1237</v>
      </c>
    </row>
    <row r="131" spans="1:18" x14ac:dyDescent="0.3">
      <c r="A131" s="15">
        <v>24</v>
      </c>
      <c r="B131" s="15">
        <v>30.8</v>
      </c>
      <c r="C131" s="15">
        <v>9.77</v>
      </c>
      <c r="Q131" s="44">
        <v>24</v>
      </c>
      <c r="R131" s="45">
        <v>1240</v>
      </c>
    </row>
    <row r="132" spans="1:18" x14ac:dyDescent="0.3">
      <c r="A132" s="15">
        <v>20</v>
      </c>
      <c r="B132" s="15">
        <v>38.39</v>
      </c>
      <c r="C132" s="15">
        <v>4.25</v>
      </c>
      <c r="Q132" s="44">
        <v>20</v>
      </c>
      <c r="R132" s="45">
        <v>1241</v>
      </c>
    </row>
    <row r="133" spans="1:18" x14ac:dyDescent="0.3">
      <c r="A133" s="15">
        <v>19</v>
      </c>
      <c r="B133" s="15">
        <v>32.299999999999997</v>
      </c>
      <c r="C133" s="15">
        <v>4.76</v>
      </c>
      <c r="Q133" s="44">
        <v>19</v>
      </c>
      <c r="R133" s="45">
        <v>1241.57</v>
      </c>
    </row>
    <row r="134" spans="1:18" x14ac:dyDescent="0.3">
      <c r="A134" s="15">
        <v>19</v>
      </c>
      <c r="B134" s="15">
        <v>48.8</v>
      </c>
      <c r="C134" s="15">
        <v>6.22</v>
      </c>
      <c r="Q134" s="44">
        <v>19</v>
      </c>
      <c r="R134" s="45">
        <v>1242.26</v>
      </c>
    </row>
    <row r="135" spans="1:18" x14ac:dyDescent="0.3">
      <c r="A135" s="15">
        <v>19</v>
      </c>
      <c r="B135" s="15">
        <v>45.5</v>
      </c>
      <c r="C135" s="15">
        <v>7.96</v>
      </c>
      <c r="Q135" s="44">
        <v>19</v>
      </c>
      <c r="R135" s="45">
        <v>1242.82</v>
      </c>
    </row>
    <row r="136" spans="1:18" x14ac:dyDescent="0.3">
      <c r="A136" s="15">
        <v>19</v>
      </c>
      <c r="B136" s="15">
        <v>53.61</v>
      </c>
      <c r="C136" s="15">
        <v>10.92</v>
      </c>
      <c r="Q136" s="44">
        <v>19</v>
      </c>
      <c r="R136" s="45">
        <v>1252.4100000000001</v>
      </c>
    </row>
    <row r="137" spans="1:18" x14ac:dyDescent="0.3">
      <c r="A137" s="15">
        <v>25</v>
      </c>
      <c r="B137" s="15">
        <v>36.19</v>
      </c>
      <c r="C137" s="15">
        <v>11.51</v>
      </c>
      <c r="Q137" s="44">
        <v>25</v>
      </c>
      <c r="R137" s="45">
        <v>1253</v>
      </c>
    </row>
    <row r="138" spans="1:18" x14ac:dyDescent="0.3">
      <c r="A138" s="15">
        <v>19</v>
      </c>
      <c r="B138" s="15">
        <v>34.6</v>
      </c>
      <c r="C138" s="15">
        <v>5.99</v>
      </c>
      <c r="Q138" s="44">
        <v>19</v>
      </c>
      <c r="R138" s="45">
        <v>1253.94</v>
      </c>
    </row>
    <row r="139" spans="1:18" x14ac:dyDescent="0.3">
      <c r="A139" s="15">
        <v>19</v>
      </c>
      <c r="B139" s="15">
        <v>54.12</v>
      </c>
      <c r="C139" s="15">
        <v>11.57</v>
      </c>
      <c r="Q139" s="44">
        <v>19</v>
      </c>
      <c r="R139" s="45">
        <v>1256.3</v>
      </c>
    </row>
    <row r="140" spans="1:18" x14ac:dyDescent="0.3">
      <c r="A140" s="15">
        <v>19</v>
      </c>
      <c r="B140" s="15">
        <v>48.82</v>
      </c>
      <c r="C140" s="15">
        <v>6.67</v>
      </c>
      <c r="Q140" s="44">
        <v>19</v>
      </c>
      <c r="R140" s="45">
        <v>1261.44</v>
      </c>
    </row>
    <row r="141" spans="1:18" x14ac:dyDescent="0.3">
      <c r="A141" s="15">
        <v>19</v>
      </c>
      <c r="B141" s="15">
        <v>51.01</v>
      </c>
      <c r="C141" s="15">
        <v>9.1999999999999993</v>
      </c>
      <c r="Q141" s="44">
        <v>19</v>
      </c>
      <c r="R141" s="45">
        <v>1261.8599999999999</v>
      </c>
    </row>
    <row r="142" spans="1:18" x14ac:dyDescent="0.3">
      <c r="A142" s="15">
        <v>19</v>
      </c>
      <c r="B142" s="15">
        <v>45.65</v>
      </c>
      <c r="C142" s="15">
        <v>5.1100000000000003</v>
      </c>
      <c r="Q142" s="44">
        <v>19</v>
      </c>
      <c r="R142" s="45">
        <v>1263.25</v>
      </c>
    </row>
    <row r="143" spans="1:18" x14ac:dyDescent="0.3">
      <c r="A143" s="15">
        <v>20</v>
      </c>
      <c r="B143" s="15">
        <v>52.9</v>
      </c>
      <c r="C143" s="15">
        <v>5.34</v>
      </c>
      <c r="Q143" s="44">
        <v>20</v>
      </c>
      <c r="R143" s="45">
        <v>1267</v>
      </c>
    </row>
    <row r="144" spans="1:18" x14ac:dyDescent="0.3">
      <c r="A144" s="15">
        <v>25</v>
      </c>
      <c r="B144" s="15">
        <v>45.41</v>
      </c>
      <c r="C144" s="15">
        <v>4.03</v>
      </c>
      <c r="Q144" s="44">
        <v>25</v>
      </c>
      <c r="R144" s="45">
        <v>1276</v>
      </c>
    </row>
    <row r="145" spans="1:18" x14ac:dyDescent="0.3">
      <c r="A145" s="15">
        <v>18</v>
      </c>
      <c r="B145" s="15">
        <v>49.41</v>
      </c>
      <c r="C145" s="15">
        <v>4.2300000000000004</v>
      </c>
      <c r="Q145" s="44">
        <v>18</v>
      </c>
      <c r="R145" s="45">
        <v>1283</v>
      </c>
    </row>
    <row r="146" spans="1:18" x14ac:dyDescent="0.3">
      <c r="A146" s="15">
        <v>18</v>
      </c>
      <c r="B146" s="15">
        <v>31.824999999999999</v>
      </c>
      <c r="C146" s="15">
        <v>4.0599999999999996</v>
      </c>
      <c r="Q146" s="44">
        <v>18</v>
      </c>
      <c r="R146" s="45">
        <v>1285</v>
      </c>
    </row>
    <row r="147" spans="1:18" x14ac:dyDescent="0.3">
      <c r="A147" s="15">
        <v>22</v>
      </c>
      <c r="B147" s="15">
        <v>51.28</v>
      </c>
      <c r="C147" s="15">
        <v>4.68</v>
      </c>
      <c r="Q147" s="44">
        <v>22</v>
      </c>
      <c r="R147" s="45">
        <v>1286</v>
      </c>
    </row>
    <row r="148" spans="1:18" x14ac:dyDescent="0.3">
      <c r="A148" s="15">
        <v>25</v>
      </c>
      <c r="B148" s="15">
        <v>34.96</v>
      </c>
      <c r="C148" s="15">
        <v>4.34</v>
      </c>
      <c r="Q148" s="44">
        <v>25</v>
      </c>
      <c r="R148" s="45">
        <v>1290.93</v>
      </c>
    </row>
    <row r="149" spans="1:18" x14ac:dyDescent="0.3">
      <c r="A149" s="15">
        <v>21</v>
      </c>
      <c r="B149" s="15">
        <v>33.11</v>
      </c>
      <c r="C149" s="15">
        <v>10.51</v>
      </c>
      <c r="Q149" s="44">
        <v>21</v>
      </c>
      <c r="R149" s="45">
        <v>1293</v>
      </c>
    </row>
    <row r="150" spans="1:18" x14ac:dyDescent="0.3">
      <c r="A150" s="15">
        <v>20</v>
      </c>
      <c r="B150" s="15">
        <v>54.74</v>
      </c>
      <c r="C150" s="15">
        <v>5.84</v>
      </c>
      <c r="Q150" s="44">
        <v>20</v>
      </c>
      <c r="R150" s="45">
        <v>1304</v>
      </c>
    </row>
    <row r="151" spans="1:18" x14ac:dyDescent="0.3">
      <c r="A151" s="15">
        <v>23</v>
      </c>
      <c r="B151" s="15">
        <v>32.56</v>
      </c>
      <c r="C151" s="15">
        <v>5.41</v>
      </c>
      <c r="Q151" s="44">
        <v>23</v>
      </c>
      <c r="R151" s="45">
        <v>1304</v>
      </c>
    </row>
    <row r="152" spans="1:18" x14ac:dyDescent="0.3">
      <c r="A152" s="15">
        <v>20</v>
      </c>
      <c r="B152" s="15">
        <v>39.049999999999997</v>
      </c>
      <c r="C152" s="15">
        <v>6.06</v>
      </c>
      <c r="Q152" s="44">
        <v>20</v>
      </c>
      <c r="R152" s="45">
        <v>1315</v>
      </c>
    </row>
    <row r="153" spans="1:18" x14ac:dyDescent="0.3">
      <c r="A153" s="15">
        <v>23</v>
      </c>
      <c r="B153" s="15">
        <v>42.75</v>
      </c>
      <c r="C153" s="15">
        <v>4.22</v>
      </c>
      <c r="Q153" s="44">
        <v>23</v>
      </c>
      <c r="R153" s="45">
        <v>1329.17</v>
      </c>
    </row>
    <row r="154" spans="1:18" x14ac:dyDescent="0.3">
      <c r="A154" s="15">
        <v>24</v>
      </c>
      <c r="B154" s="15">
        <v>50.58</v>
      </c>
      <c r="C154" s="15">
        <v>5.12</v>
      </c>
      <c r="Q154" s="44">
        <v>24</v>
      </c>
      <c r="R154" s="45">
        <v>1332.61</v>
      </c>
    </row>
    <row r="155" spans="1:18" x14ac:dyDescent="0.3">
      <c r="A155" s="15">
        <v>27</v>
      </c>
      <c r="B155" s="15">
        <v>30.495000000000001</v>
      </c>
      <c r="C155" s="15">
        <v>4.57</v>
      </c>
      <c r="Q155" s="44">
        <v>27</v>
      </c>
      <c r="R155" s="45">
        <v>1338</v>
      </c>
    </row>
    <row r="156" spans="1:18" x14ac:dyDescent="0.3">
      <c r="A156" s="15">
        <v>25</v>
      </c>
      <c r="B156" s="15">
        <v>48.31</v>
      </c>
      <c r="C156" s="15">
        <v>9.58</v>
      </c>
      <c r="Q156" s="44">
        <v>25</v>
      </c>
      <c r="R156" s="45">
        <v>1341.16</v>
      </c>
    </row>
    <row r="157" spans="1:18" x14ac:dyDescent="0.3">
      <c r="A157" s="15">
        <v>24</v>
      </c>
      <c r="B157" s="15">
        <v>48.99</v>
      </c>
      <c r="C157" s="15">
        <v>9.7799999999999994</v>
      </c>
      <c r="Q157" s="44">
        <v>24</v>
      </c>
      <c r="R157" s="45">
        <v>1359</v>
      </c>
    </row>
    <row r="158" spans="1:18" x14ac:dyDescent="0.3">
      <c r="A158" s="15">
        <v>20</v>
      </c>
      <c r="B158" s="15">
        <v>38.39</v>
      </c>
      <c r="C158" s="15">
        <v>4.1100000000000003</v>
      </c>
      <c r="Q158" s="44">
        <v>20</v>
      </c>
      <c r="R158" s="45">
        <v>1382</v>
      </c>
    </row>
    <row r="159" spans="1:18" x14ac:dyDescent="0.3">
      <c r="A159" s="15">
        <v>23</v>
      </c>
      <c r="B159" s="15">
        <v>44.34</v>
      </c>
      <c r="C159" s="15">
        <v>4.0199999999999996</v>
      </c>
      <c r="Q159" s="44">
        <v>23</v>
      </c>
      <c r="R159" s="45">
        <v>1389</v>
      </c>
    </row>
    <row r="160" spans="1:18" x14ac:dyDescent="0.3">
      <c r="A160" s="15">
        <v>20</v>
      </c>
      <c r="B160" s="15">
        <v>41.51</v>
      </c>
      <c r="C160" s="15">
        <v>6.92</v>
      </c>
      <c r="Q160" s="44">
        <v>20</v>
      </c>
      <c r="R160" s="45">
        <v>1390</v>
      </c>
    </row>
    <row r="161" spans="1:18" x14ac:dyDescent="0.3">
      <c r="A161" s="15">
        <v>20</v>
      </c>
      <c r="B161" s="15">
        <v>48.2</v>
      </c>
      <c r="C161" s="15">
        <v>4.84</v>
      </c>
      <c r="Q161" s="44">
        <v>20</v>
      </c>
      <c r="R161" s="45">
        <v>1391.53</v>
      </c>
    </row>
    <row r="162" spans="1:18" x14ac:dyDescent="0.3">
      <c r="A162" s="15">
        <v>24</v>
      </c>
      <c r="B162" s="15">
        <v>35.75</v>
      </c>
      <c r="C162" s="15">
        <v>8</v>
      </c>
      <c r="Q162" s="44">
        <v>24</v>
      </c>
      <c r="R162" s="45">
        <v>1400.44</v>
      </c>
    </row>
    <row r="163" spans="1:18" x14ac:dyDescent="0.3">
      <c r="A163" s="15">
        <v>25</v>
      </c>
      <c r="B163" s="15">
        <v>53.81</v>
      </c>
      <c r="C163" s="15">
        <v>8.77</v>
      </c>
      <c r="Q163" s="44">
        <v>25</v>
      </c>
      <c r="R163" s="45">
        <v>1402</v>
      </c>
    </row>
    <row r="164" spans="1:18" x14ac:dyDescent="0.3">
      <c r="A164" s="15">
        <v>26</v>
      </c>
      <c r="B164" s="15">
        <v>49.48</v>
      </c>
      <c r="C164" s="15">
        <v>4.96</v>
      </c>
      <c r="Q164" s="44">
        <v>26</v>
      </c>
      <c r="R164" s="45">
        <v>1417</v>
      </c>
    </row>
    <row r="165" spans="1:18" x14ac:dyDescent="0.3">
      <c r="A165" s="15">
        <v>21</v>
      </c>
      <c r="B165" s="15">
        <v>34.1</v>
      </c>
      <c r="C165" s="15">
        <v>4.43</v>
      </c>
      <c r="Q165" s="44">
        <v>21</v>
      </c>
      <c r="R165" s="45">
        <v>1421</v>
      </c>
    </row>
    <row r="166" spans="1:18" x14ac:dyDescent="0.3">
      <c r="A166" s="15">
        <v>25</v>
      </c>
      <c r="B166" s="15">
        <v>35.299999999999997</v>
      </c>
      <c r="C166" s="15">
        <v>5.82</v>
      </c>
      <c r="Q166" s="44">
        <v>25</v>
      </c>
      <c r="R166" s="45">
        <v>1422</v>
      </c>
    </row>
    <row r="167" spans="1:18" x14ac:dyDescent="0.3">
      <c r="A167" s="15">
        <v>22</v>
      </c>
      <c r="B167" s="15">
        <v>43.83</v>
      </c>
      <c r="C167" s="15">
        <v>6.03</v>
      </c>
      <c r="Q167" s="44">
        <v>22</v>
      </c>
      <c r="R167" s="45">
        <v>1438</v>
      </c>
    </row>
    <row r="168" spans="1:18" x14ac:dyDescent="0.3">
      <c r="A168" s="15">
        <v>25</v>
      </c>
      <c r="B168" s="15">
        <v>50.07</v>
      </c>
      <c r="C168" s="15">
        <v>9.27</v>
      </c>
      <c r="Q168" s="44">
        <v>25</v>
      </c>
      <c r="R168" s="45">
        <v>1445</v>
      </c>
    </row>
    <row r="169" spans="1:18" x14ac:dyDescent="0.3">
      <c r="A169" s="15">
        <v>19</v>
      </c>
      <c r="B169" s="15">
        <v>32.774999999999999</v>
      </c>
      <c r="C169" s="15">
        <v>5.53</v>
      </c>
      <c r="Q169" s="44">
        <v>19</v>
      </c>
      <c r="R169" s="45">
        <v>1467</v>
      </c>
    </row>
    <row r="170" spans="1:18" x14ac:dyDescent="0.3">
      <c r="A170" s="15">
        <v>24</v>
      </c>
      <c r="B170" s="15">
        <v>34.104999999999997</v>
      </c>
      <c r="C170" s="15">
        <v>5.07</v>
      </c>
      <c r="Q170" s="44">
        <v>24</v>
      </c>
      <c r="R170" s="45">
        <v>1477</v>
      </c>
    </row>
    <row r="171" spans="1:18" x14ac:dyDescent="0.3">
      <c r="A171" s="15">
        <v>25</v>
      </c>
      <c r="B171" s="15">
        <v>48.93</v>
      </c>
      <c r="C171" s="15">
        <v>11.17</v>
      </c>
      <c r="Q171" s="44">
        <v>25</v>
      </c>
      <c r="R171" s="45">
        <v>1481</v>
      </c>
    </row>
    <row r="172" spans="1:18" x14ac:dyDescent="0.3">
      <c r="A172" s="15">
        <v>27</v>
      </c>
      <c r="B172" s="15">
        <v>37.07</v>
      </c>
      <c r="C172" s="15">
        <v>6.14</v>
      </c>
      <c r="Q172" s="44">
        <v>27</v>
      </c>
      <c r="R172" s="45">
        <v>1493</v>
      </c>
    </row>
    <row r="173" spans="1:18" x14ac:dyDescent="0.3">
      <c r="A173" s="15">
        <v>24</v>
      </c>
      <c r="B173" s="15">
        <v>51.51</v>
      </c>
      <c r="C173" s="15">
        <v>6.26</v>
      </c>
      <c r="Q173" s="44">
        <v>24</v>
      </c>
      <c r="R173" s="45">
        <v>1497</v>
      </c>
    </row>
    <row r="174" spans="1:18" x14ac:dyDescent="0.3">
      <c r="A174" s="15">
        <v>21</v>
      </c>
      <c r="B174" s="15">
        <v>34.799999999999997</v>
      </c>
      <c r="C174" s="15">
        <v>4.72</v>
      </c>
      <c r="Q174" s="44">
        <v>21</v>
      </c>
      <c r="R174" s="45">
        <v>1515.34</v>
      </c>
    </row>
    <row r="175" spans="1:18" x14ac:dyDescent="0.3">
      <c r="A175" s="15">
        <v>21</v>
      </c>
      <c r="B175" s="15">
        <v>36.67</v>
      </c>
      <c r="C175" s="15">
        <v>5.18</v>
      </c>
      <c r="Q175" s="44">
        <v>21</v>
      </c>
      <c r="R175" s="45">
        <v>1526.31</v>
      </c>
    </row>
    <row r="176" spans="1:18" x14ac:dyDescent="0.3">
      <c r="A176" s="15">
        <v>22</v>
      </c>
      <c r="B176" s="15">
        <v>30.9</v>
      </c>
      <c r="C176" s="15">
        <v>9.4</v>
      </c>
      <c r="Q176" s="44">
        <v>22</v>
      </c>
      <c r="R176" s="45">
        <v>1532.47</v>
      </c>
    </row>
    <row r="177" spans="1:18" x14ac:dyDescent="0.3">
      <c r="A177" s="15">
        <v>21</v>
      </c>
      <c r="B177" s="15">
        <v>30.495000000000001</v>
      </c>
      <c r="C177" s="15">
        <v>6.29</v>
      </c>
      <c r="Q177" s="44">
        <v>21</v>
      </c>
      <c r="R177" s="45">
        <v>1534.3</v>
      </c>
    </row>
    <row r="178" spans="1:18" x14ac:dyDescent="0.3">
      <c r="A178" s="15">
        <v>30</v>
      </c>
      <c r="B178" s="15">
        <v>44.88</v>
      </c>
      <c r="C178" s="15">
        <v>6.04</v>
      </c>
      <c r="Q178" s="44">
        <v>30</v>
      </c>
      <c r="R178" s="45">
        <v>1566.88</v>
      </c>
    </row>
    <row r="179" spans="1:18" x14ac:dyDescent="0.3">
      <c r="A179" s="15">
        <v>18</v>
      </c>
      <c r="B179" s="15">
        <v>44.32</v>
      </c>
      <c r="C179" s="15">
        <v>10.55</v>
      </c>
      <c r="Q179" s="44">
        <v>18</v>
      </c>
      <c r="R179" s="45">
        <v>1607.51</v>
      </c>
    </row>
    <row r="180" spans="1:18" x14ac:dyDescent="0.3">
      <c r="A180" s="15">
        <v>18</v>
      </c>
      <c r="B180" s="15">
        <v>46.39</v>
      </c>
      <c r="C180" s="15">
        <v>5.09</v>
      </c>
      <c r="Q180" s="44">
        <v>18</v>
      </c>
      <c r="R180" s="45">
        <v>1615.77</v>
      </c>
    </row>
    <row r="181" spans="1:18" x14ac:dyDescent="0.3">
      <c r="A181" s="15">
        <v>27</v>
      </c>
      <c r="B181" s="15">
        <v>42.13</v>
      </c>
      <c r="C181" s="15">
        <v>5.2</v>
      </c>
      <c r="Q181" s="44">
        <v>27</v>
      </c>
      <c r="R181" s="45">
        <v>1617.16</v>
      </c>
    </row>
    <row r="182" spans="1:18" x14ac:dyDescent="0.3">
      <c r="A182" s="15">
        <v>19</v>
      </c>
      <c r="B182" s="15">
        <v>30.78</v>
      </c>
      <c r="C182" s="15">
        <v>8.4499999999999993</v>
      </c>
      <c r="Q182" s="44">
        <v>19</v>
      </c>
      <c r="R182" s="45">
        <v>1621.34</v>
      </c>
    </row>
    <row r="183" spans="1:18" x14ac:dyDescent="0.3">
      <c r="A183" s="15">
        <v>18</v>
      </c>
      <c r="B183" s="15">
        <v>31.35</v>
      </c>
      <c r="C183" s="15">
        <v>9.5399999999999991</v>
      </c>
      <c r="Q183" s="44">
        <v>18</v>
      </c>
      <c r="R183" s="45">
        <v>1621.88</v>
      </c>
    </row>
    <row r="184" spans="1:18" x14ac:dyDescent="0.3">
      <c r="A184" s="15">
        <v>18</v>
      </c>
      <c r="B184" s="15">
        <v>41.46</v>
      </c>
      <c r="C184" s="15">
        <v>4.99</v>
      </c>
      <c r="Q184" s="44">
        <v>18</v>
      </c>
      <c r="R184" s="45">
        <v>1622.19</v>
      </c>
    </row>
    <row r="185" spans="1:18" x14ac:dyDescent="0.3">
      <c r="A185" s="15">
        <v>19</v>
      </c>
      <c r="B185" s="15">
        <v>48</v>
      </c>
      <c r="C185" s="15">
        <v>10.54</v>
      </c>
      <c r="Q185" s="44">
        <v>19</v>
      </c>
      <c r="R185" s="45">
        <v>1625.43</v>
      </c>
    </row>
    <row r="186" spans="1:18" x14ac:dyDescent="0.3">
      <c r="A186" s="15">
        <v>19</v>
      </c>
      <c r="B186" s="15">
        <v>49.13</v>
      </c>
      <c r="C186" s="15">
        <v>4.54</v>
      </c>
      <c r="Q186" s="44">
        <v>19</v>
      </c>
      <c r="R186" s="45">
        <v>1627.28</v>
      </c>
    </row>
    <row r="187" spans="1:18" x14ac:dyDescent="0.3">
      <c r="A187" s="15">
        <v>19</v>
      </c>
      <c r="B187" s="15">
        <v>37.799999999999997</v>
      </c>
      <c r="C187" s="15">
        <v>6.29</v>
      </c>
      <c r="Q187" s="44">
        <v>19</v>
      </c>
      <c r="R187" s="45">
        <v>1628.47</v>
      </c>
    </row>
    <row r="188" spans="1:18" x14ac:dyDescent="0.3">
      <c r="A188" s="15">
        <v>18</v>
      </c>
      <c r="B188" s="15">
        <v>38.299999999999997</v>
      </c>
      <c r="C188" s="15">
        <v>9.51</v>
      </c>
      <c r="Q188" s="44">
        <v>18</v>
      </c>
      <c r="R188" s="45">
        <v>1629.83</v>
      </c>
    </row>
    <row r="189" spans="1:18" x14ac:dyDescent="0.3">
      <c r="A189" s="15">
        <v>18</v>
      </c>
      <c r="B189" s="15">
        <v>32.774999999999999</v>
      </c>
      <c r="C189" s="15">
        <v>4.72</v>
      </c>
      <c r="Q189" s="44">
        <v>18</v>
      </c>
      <c r="R189" s="45">
        <v>1631.67</v>
      </c>
    </row>
    <row r="190" spans="1:18" x14ac:dyDescent="0.3">
      <c r="A190" s="15">
        <v>18</v>
      </c>
      <c r="B190" s="15">
        <v>34.200000000000003</v>
      </c>
      <c r="C190" s="15">
        <v>5.91</v>
      </c>
      <c r="Q190" s="44">
        <v>18</v>
      </c>
      <c r="R190" s="45">
        <v>1631.82</v>
      </c>
    </row>
    <row r="191" spans="1:18" x14ac:dyDescent="0.3">
      <c r="A191" s="15">
        <v>19</v>
      </c>
      <c r="B191" s="15">
        <v>30.2</v>
      </c>
      <c r="C191" s="15">
        <v>9.58</v>
      </c>
      <c r="Q191" s="44">
        <v>19</v>
      </c>
      <c r="R191" s="45">
        <v>1632.04</v>
      </c>
    </row>
    <row r="192" spans="1:18" x14ac:dyDescent="0.3">
      <c r="A192" s="15">
        <v>19</v>
      </c>
      <c r="B192" s="15">
        <v>48.32</v>
      </c>
      <c r="C192" s="15">
        <v>5.77</v>
      </c>
      <c r="Q192" s="44">
        <v>19</v>
      </c>
      <c r="R192" s="45">
        <v>1632.56</v>
      </c>
    </row>
    <row r="193" spans="1:18" x14ac:dyDescent="0.3">
      <c r="A193" s="15">
        <v>18</v>
      </c>
      <c r="B193" s="15">
        <v>44.86</v>
      </c>
      <c r="C193" s="15">
        <v>4.38</v>
      </c>
      <c r="Q193" s="44">
        <v>18</v>
      </c>
      <c r="R193" s="45">
        <v>1633.04</v>
      </c>
    </row>
    <row r="194" spans="1:18" x14ac:dyDescent="0.3">
      <c r="A194" s="15">
        <v>18</v>
      </c>
      <c r="B194" s="15">
        <v>52.15</v>
      </c>
      <c r="C194" s="15">
        <v>5.65</v>
      </c>
      <c r="Q194" s="44">
        <v>18</v>
      </c>
      <c r="R194" s="45">
        <v>1633.96</v>
      </c>
    </row>
    <row r="195" spans="1:18" x14ac:dyDescent="0.3">
      <c r="A195" s="15">
        <v>18</v>
      </c>
      <c r="B195" s="15">
        <v>41.12</v>
      </c>
      <c r="C195" s="15">
        <v>7.54</v>
      </c>
      <c r="Q195" s="44">
        <v>18</v>
      </c>
      <c r="R195" s="45">
        <v>1634.57</v>
      </c>
    </row>
    <row r="196" spans="1:18" x14ac:dyDescent="0.3">
      <c r="A196" s="15">
        <v>19</v>
      </c>
      <c r="B196" s="15">
        <v>38.39</v>
      </c>
      <c r="C196" s="15">
        <v>5.1100000000000003</v>
      </c>
      <c r="Q196" s="44">
        <v>19</v>
      </c>
      <c r="R196" s="45">
        <v>1635.73</v>
      </c>
    </row>
    <row r="197" spans="1:18" x14ac:dyDescent="0.3">
      <c r="A197" s="15">
        <v>19</v>
      </c>
      <c r="B197" s="15">
        <v>46.85</v>
      </c>
      <c r="C197" s="15">
        <v>4.25</v>
      </c>
      <c r="Q197" s="44">
        <v>19</v>
      </c>
      <c r="R197" s="45">
        <v>1639.56</v>
      </c>
    </row>
    <row r="198" spans="1:18" x14ac:dyDescent="0.3">
      <c r="A198" s="15">
        <v>19</v>
      </c>
      <c r="B198" s="15">
        <v>42.24</v>
      </c>
      <c r="C198" s="15">
        <v>5.55</v>
      </c>
      <c r="Q198" s="44">
        <v>19</v>
      </c>
      <c r="R198" s="45">
        <v>1639.56</v>
      </c>
    </row>
    <row r="199" spans="1:18" x14ac:dyDescent="0.3">
      <c r="A199" s="15">
        <v>19</v>
      </c>
      <c r="B199" s="15">
        <v>34.39</v>
      </c>
      <c r="C199" s="15">
        <v>5.78</v>
      </c>
      <c r="Q199" s="44">
        <v>19</v>
      </c>
      <c r="R199" s="45">
        <v>1646.43</v>
      </c>
    </row>
    <row r="200" spans="1:18" x14ac:dyDescent="0.3">
      <c r="A200" s="15">
        <v>22</v>
      </c>
      <c r="B200" s="15">
        <v>42.89</v>
      </c>
      <c r="C200" s="15">
        <v>5.28</v>
      </c>
      <c r="Q200" s="44">
        <v>22</v>
      </c>
      <c r="R200" s="45">
        <v>1665</v>
      </c>
    </row>
    <row r="201" spans="1:18" x14ac:dyDescent="0.3">
      <c r="A201" s="15">
        <v>22</v>
      </c>
      <c r="B201" s="15">
        <v>36.299999999999997</v>
      </c>
      <c r="C201" s="15">
        <v>5.39</v>
      </c>
      <c r="Q201" s="44">
        <v>22</v>
      </c>
      <c r="R201" s="45">
        <v>1674.63</v>
      </c>
    </row>
    <row r="202" spans="1:18" x14ac:dyDescent="0.3">
      <c r="A202" s="15">
        <v>22</v>
      </c>
      <c r="B202" s="15">
        <v>35.200000000000003</v>
      </c>
      <c r="C202" s="15">
        <v>8.01</v>
      </c>
      <c r="Q202" s="44">
        <v>22</v>
      </c>
      <c r="R202" s="45">
        <v>1682.6</v>
      </c>
    </row>
    <row r="203" spans="1:18" x14ac:dyDescent="0.3">
      <c r="A203" s="15">
        <v>18</v>
      </c>
      <c r="B203" s="15">
        <v>53.62</v>
      </c>
      <c r="C203" s="15">
        <v>5.21</v>
      </c>
      <c r="Q203" s="44">
        <v>18</v>
      </c>
      <c r="R203" s="45">
        <v>1694.8</v>
      </c>
    </row>
    <row r="204" spans="1:18" x14ac:dyDescent="0.3">
      <c r="A204" s="15">
        <v>18</v>
      </c>
      <c r="B204" s="15">
        <v>36.67</v>
      </c>
      <c r="C204" s="15">
        <v>6.27</v>
      </c>
      <c r="Q204" s="44">
        <v>18</v>
      </c>
      <c r="R204" s="45">
        <v>1702.46</v>
      </c>
    </row>
    <row r="205" spans="1:18" x14ac:dyDescent="0.3">
      <c r="A205" s="15">
        <v>18</v>
      </c>
      <c r="B205" s="15">
        <v>33.4</v>
      </c>
      <c r="C205" s="15">
        <v>10.73</v>
      </c>
      <c r="Q205" s="44">
        <v>18</v>
      </c>
      <c r="R205" s="45">
        <v>1704.57</v>
      </c>
    </row>
    <row r="206" spans="1:18" x14ac:dyDescent="0.3">
      <c r="A206" s="15">
        <v>18</v>
      </c>
      <c r="B206" s="15">
        <v>42.71</v>
      </c>
      <c r="C206" s="15">
        <v>10.52</v>
      </c>
      <c r="Q206" s="44">
        <v>18</v>
      </c>
      <c r="R206" s="45">
        <v>1704.7</v>
      </c>
    </row>
    <row r="207" spans="1:18" x14ac:dyDescent="0.3">
      <c r="A207" s="15">
        <v>18</v>
      </c>
      <c r="B207" s="15">
        <v>41.52</v>
      </c>
      <c r="C207" s="15">
        <v>11.82</v>
      </c>
      <c r="Q207" s="44">
        <v>18</v>
      </c>
      <c r="R207" s="45">
        <v>1705.62</v>
      </c>
    </row>
    <row r="208" spans="1:18" x14ac:dyDescent="0.3">
      <c r="A208" s="15">
        <v>18</v>
      </c>
      <c r="B208" s="15">
        <v>39.4</v>
      </c>
      <c r="C208" s="15">
        <v>6.76</v>
      </c>
      <c r="Q208" s="44">
        <v>18</v>
      </c>
      <c r="R208" s="45">
        <v>1708</v>
      </c>
    </row>
    <row r="209" spans="1:18" x14ac:dyDescent="0.3">
      <c r="A209" s="15">
        <v>18</v>
      </c>
      <c r="B209" s="15">
        <v>46.45</v>
      </c>
      <c r="C209" s="15">
        <v>5.62</v>
      </c>
      <c r="Q209" s="44">
        <v>18</v>
      </c>
      <c r="R209" s="45">
        <v>1708.93</v>
      </c>
    </row>
    <row r="210" spans="1:18" x14ac:dyDescent="0.3">
      <c r="A210" s="15">
        <v>18</v>
      </c>
      <c r="B210" s="15">
        <v>35.75</v>
      </c>
      <c r="C210" s="15">
        <v>4.1900000000000004</v>
      </c>
      <c r="Q210" s="44">
        <v>18</v>
      </c>
      <c r="R210" s="45">
        <v>1711.03</v>
      </c>
    </row>
    <row r="211" spans="1:18" x14ac:dyDescent="0.3">
      <c r="A211" s="15">
        <v>18</v>
      </c>
      <c r="B211" s="15">
        <v>26.07</v>
      </c>
      <c r="C211" s="15">
        <v>5.32</v>
      </c>
      <c r="Q211" s="44">
        <v>18</v>
      </c>
      <c r="R211" s="45">
        <v>1712.23</v>
      </c>
    </row>
    <row r="212" spans="1:18" x14ac:dyDescent="0.3">
      <c r="A212" s="15">
        <v>18</v>
      </c>
      <c r="B212" s="15">
        <v>36.54</v>
      </c>
      <c r="C212" s="15">
        <v>4.46</v>
      </c>
      <c r="Q212" s="44">
        <v>18</v>
      </c>
      <c r="R212" s="45">
        <v>1719.44</v>
      </c>
    </row>
    <row r="213" spans="1:18" x14ac:dyDescent="0.3">
      <c r="A213" s="15">
        <v>18</v>
      </c>
      <c r="B213" s="15">
        <v>51.64</v>
      </c>
      <c r="C213" s="15">
        <v>5.65</v>
      </c>
      <c r="Q213" s="44">
        <v>18</v>
      </c>
      <c r="R213" s="45">
        <v>1720.35</v>
      </c>
    </row>
    <row r="214" spans="1:18" x14ac:dyDescent="0.3">
      <c r="A214" s="15">
        <v>18</v>
      </c>
      <c r="B214" s="15">
        <v>42.83</v>
      </c>
      <c r="C214" s="15">
        <v>6.04</v>
      </c>
      <c r="Q214" s="44">
        <v>18</v>
      </c>
      <c r="R214" s="45">
        <v>1725.55</v>
      </c>
    </row>
    <row r="215" spans="1:18" x14ac:dyDescent="0.3">
      <c r="A215" s="15">
        <v>18</v>
      </c>
      <c r="B215" s="15">
        <v>40.15</v>
      </c>
      <c r="C215" s="15">
        <v>5.76</v>
      </c>
      <c r="Q215" s="44">
        <v>18</v>
      </c>
      <c r="R215" s="45">
        <v>1727.54</v>
      </c>
    </row>
    <row r="216" spans="1:18" x14ac:dyDescent="0.3">
      <c r="A216" s="15">
        <v>19</v>
      </c>
      <c r="B216" s="15">
        <v>27.8</v>
      </c>
      <c r="C216" s="15">
        <v>4.3600000000000003</v>
      </c>
      <c r="Q216" s="44">
        <v>19</v>
      </c>
      <c r="R216" s="45">
        <v>1727.79</v>
      </c>
    </row>
    <row r="217" spans="1:18" x14ac:dyDescent="0.3">
      <c r="A217" s="15">
        <v>19</v>
      </c>
      <c r="B217" s="15">
        <v>45.81</v>
      </c>
      <c r="C217" s="15">
        <v>4.76</v>
      </c>
      <c r="Q217" s="44">
        <v>19</v>
      </c>
      <c r="R217" s="45">
        <v>1728.9</v>
      </c>
    </row>
    <row r="218" spans="1:18" x14ac:dyDescent="0.3">
      <c r="A218" s="15">
        <v>19</v>
      </c>
      <c r="B218" s="15">
        <v>34.43</v>
      </c>
      <c r="C218" s="15">
        <v>10.82</v>
      </c>
      <c r="Q218" s="44">
        <v>19</v>
      </c>
      <c r="R218" s="45">
        <v>1731.68</v>
      </c>
    </row>
    <row r="219" spans="1:18" x14ac:dyDescent="0.3">
      <c r="A219" s="15">
        <v>19</v>
      </c>
      <c r="B219" s="15">
        <v>41.33</v>
      </c>
      <c r="C219" s="15">
        <v>4.01</v>
      </c>
      <c r="Q219" s="44">
        <v>19</v>
      </c>
      <c r="R219" s="45">
        <v>1737.38</v>
      </c>
    </row>
    <row r="220" spans="1:18" x14ac:dyDescent="0.3">
      <c r="A220" s="15">
        <v>19</v>
      </c>
      <c r="B220" s="15">
        <v>31.92</v>
      </c>
      <c r="C220" s="15">
        <v>5.12</v>
      </c>
      <c r="Q220" s="44">
        <v>19</v>
      </c>
      <c r="R220" s="45">
        <v>1743.21</v>
      </c>
    </row>
    <row r="221" spans="1:18" x14ac:dyDescent="0.3">
      <c r="A221" s="15">
        <v>19</v>
      </c>
      <c r="B221" s="15">
        <v>39.799999999999997</v>
      </c>
      <c r="C221" s="15">
        <v>10.54</v>
      </c>
      <c r="Q221" s="44">
        <v>19</v>
      </c>
      <c r="R221" s="45">
        <v>1744.47</v>
      </c>
    </row>
    <row r="222" spans="1:18" x14ac:dyDescent="0.3">
      <c r="A222" s="15">
        <v>19</v>
      </c>
      <c r="B222" s="15">
        <v>42.82</v>
      </c>
      <c r="C222" s="15">
        <v>4.21</v>
      </c>
      <c r="Q222" s="44">
        <v>19</v>
      </c>
      <c r="R222" s="45">
        <v>1748.77</v>
      </c>
    </row>
    <row r="223" spans="1:18" x14ac:dyDescent="0.3">
      <c r="A223" s="15">
        <v>24</v>
      </c>
      <c r="B223" s="15">
        <v>33.630000000000003</v>
      </c>
      <c r="C223" s="15">
        <v>5.42</v>
      </c>
      <c r="Q223" s="44">
        <v>24</v>
      </c>
      <c r="R223" s="45">
        <v>1756.6</v>
      </c>
    </row>
    <row r="224" spans="1:18" x14ac:dyDescent="0.3">
      <c r="A224" s="15">
        <v>19</v>
      </c>
      <c r="B224" s="15">
        <v>37.07</v>
      </c>
      <c r="C224" s="15">
        <v>4.28</v>
      </c>
      <c r="Q224" s="44">
        <v>19</v>
      </c>
      <c r="R224" s="45">
        <v>1759.34</v>
      </c>
    </row>
    <row r="225" spans="1:18" x14ac:dyDescent="0.3">
      <c r="A225" s="15">
        <v>20</v>
      </c>
      <c r="B225" s="15">
        <v>35.625</v>
      </c>
      <c r="C225" s="15">
        <v>8.9</v>
      </c>
      <c r="Q225" s="44">
        <v>20</v>
      </c>
      <c r="R225" s="45">
        <v>1769.53</v>
      </c>
    </row>
    <row r="226" spans="1:18" x14ac:dyDescent="0.3">
      <c r="A226" s="15">
        <v>23</v>
      </c>
      <c r="B226" s="15">
        <v>42.69</v>
      </c>
      <c r="C226" s="15">
        <v>4.8899999999999997</v>
      </c>
      <c r="Q226" s="44">
        <v>23</v>
      </c>
      <c r="R226" s="45">
        <v>1815.88</v>
      </c>
    </row>
    <row r="227" spans="1:18" x14ac:dyDescent="0.3">
      <c r="A227" s="15">
        <v>18</v>
      </c>
      <c r="B227" s="15">
        <v>37.869999999999997</v>
      </c>
      <c r="C227" s="15">
        <v>4.29</v>
      </c>
      <c r="Q227" s="44">
        <v>18</v>
      </c>
      <c r="R227" s="45">
        <v>1822.54</v>
      </c>
    </row>
    <row r="228" spans="1:18" x14ac:dyDescent="0.3">
      <c r="A228" s="15">
        <v>23</v>
      </c>
      <c r="B228" s="15">
        <v>40.61</v>
      </c>
      <c r="C228" s="15">
        <v>8</v>
      </c>
      <c r="Q228" s="44">
        <v>23</v>
      </c>
      <c r="R228" s="45">
        <v>1824.29</v>
      </c>
    </row>
    <row r="229" spans="1:18" x14ac:dyDescent="0.3">
      <c r="A229" s="15">
        <v>23</v>
      </c>
      <c r="B229" s="15">
        <v>30.78</v>
      </c>
      <c r="C229" s="15">
        <v>4.67</v>
      </c>
      <c r="Q229" s="44">
        <v>23</v>
      </c>
      <c r="R229" s="45">
        <v>1826.84</v>
      </c>
    </row>
    <row r="230" spans="1:18" x14ac:dyDescent="0.3">
      <c r="A230" s="15">
        <v>19</v>
      </c>
      <c r="B230" s="15">
        <v>49.49</v>
      </c>
      <c r="C230" s="15">
        <v>4.5</v>
      </c>
      <c r="Q230" s="44">
        <v>19</v>
      </c>
      <c r="R230" s="45">
        <v>1832.09</v>
      </c>
    </row>
    <row r="231" spans="1:18" x14ac:dyDescent="0.3">
      <c r="A231" s="15">
        <v>19</v>
      </c>
      <c r="B231" s="15">
        <v>37.619999999999997</v>
      </c>
      <c r="C231" s="15">
        <v>6.32</v>
      </c>
      <c r="Q231" s="44">
        <v>19</v>
      </c>
      <c r="R231" s="45">
        <v>1837.24</v>
      </c>
    </row>
    <row r="232" spans="1:18" x14ac:dyDescent="0.3">
      <c r="A232" s="15">
        <v>23</v>
      </c>
      <c r="B232" s="15">
        <v>36.08</v>
      </c>
      <c r="C232" s="15">
        <v>6.1</v>
      </c>
      <c r="Q232" s="44">
        <v>23</v>
      </c>
      <c r="R232" s="45">
        <v>1837.28</v>
      </c>
    </row>
    <row r="233" spans="1:18" x14ac:dyDescent="0.3">
      <c r="A233" s="15">
        <v>19</v>
      </c>
      <c r="B233" s="15">
        <v>33.5</v>
      </c>
      <c r="C233" s="15">
        <v>5.4</v>
      </c>
      <c r="Q233" s="44">
        <v>19</v>
      </c>
      <c r="R233" s="45">
        <v>1842.52</v>
      </c>
    </row>
    <row r="234" spans="1:18" x14ac:dyDescent="0.3">
      <c r="A234" s="15">
        <v>28</v>
      </c>
      <c r="B234" s="15">
        <v>47.46</v>
      </c>
      <c r="C234" s="15">
        <v>6.24</v>
      </c>
      <c r="Q234" s="44">
        <v>28</v>
      </c>
      <c r="R234" s="45">
        <v>1850.55</v>
      </c>
    </row>
    <row r="235" spans="1:18" x14ac:dyDescent="0.3">
      <c r="A235" s="15">
        <v>18</v>
      </c>
      <c r="B235" s="15">
        <v>49.24</v>
      </c>
      <c r="C235" s="15">
        <v>4.45</v>
      </c>
      <c r="Q235" s="44">
        <v>18</v>
      </c>
      <c r="R235" s="45">
        <v>1863.45</v>
      </c>
    </row>
    <row r="236" spans="1:18" x14ac:dyDescent="0.3">
      <c r="A236" s="15">
        <v>26</v>
      </c>
      <c r="B236" s="15">
        <v>54.4</v>
      </c>
      <c r="C236" s="15">
        <v>5.22</v>
      </c>
      <c r="Q236" s="44">
        <v>26</v>
      </c>
      <c r="R236" s="45">
        <v>1865.98</v>
      </c>
    </row>
    <row r="237" spans="1:18" x14ac:dyDescent="0.3">
      <c r="A237" s="15">
        <v>20</v>
      </c>
      <c r="B237" s="15">
        <v>35.53</v>
      </c>
      <c r="C237" s="15">
        <v>4.6100000000000003</v>
      </c>
      <c r="Q237" s="44">
        <v>20</v>
      </c>
      <c r="R237" s="45">
        <v>1875.34</v>
      </c>
    </row>
    <row r="238" spans="1:18" x14ac:dyDescent="0.3">
      <c r="A238" s="15">
        <v>20</v>
      </c>
      <c r="B238" s="15">
        <v>39.729999999999997</v>
      </c>
      <c r="C238" s="15">
        <v>6.24</v>
      </c>
      <c r="Q238" s="44">
        <v>20</v>
      </c>
      <c r="R238" s="45">
        <v>1877.93</v>
      </c>
    </row>
    <row r="239" spans="1:18" x14ac:dyDescent="0.3">
      <c r="A239" s="15">
        <v>20</v>
      </c>
      <c r="B239" s="15">
        <v>35.68</v>
      </c>
      <c r="C239" s="15">
        <v>10.039999999999999</v>
      </c>
      <c r="Q239" s="44">
        <v>20</v>
      </c>
      <c r="R239" s="45">
        <v>1880.07</v>
      </c>
    </row>
    <row r="240" spans="1:18" x14ac:dyDescent="0.3">
      <c r="A240" s="15">
        <v>20</v>
      </c>
      <c r="B240" s="15">
        <v>48.86</v>
      </c>
      <c r="C240" s="15">
        <v>6.09</v>
      </c>
      <c r="Q240" s="44">
        <v>20</v>
      </c>
      <c r="R240" s="45">
        <v>1880.49</v>
      </c>
    </row>
    <row r="241" spans="1:18" x14ac:dyDescent="0.3">
      <c r="A241" s="15">
        <v>21</v>
      </c>
      <c r="B241" s="15">
        <v>34.799999999999997</v>
      </c>
      <c r="C241" s="15">
        <v>11.4</v>
      </c>
      <c r="Q241" s="44">
        <v>21</v>
      </c>
      <c r="R241" s="45">
        <v>1906.36</v>
      </c>
    </row>
    <row r="242" spans="1:18" x14ac:dyDescent="0.3">
      <c r="A242" s="15">
        <v>28</v>
      </c>
      <c r="B242" s="15">
        <v>32.49</v>
      </c>
      <c r="C242" s="15">
        <v>4.29</v>
      </c>
      <c r="Q242" s="44">
        <v>28</v>
      </c>
      <c r="R242" s="45">
        <v>1908.9</v>
      </c>
    </row>
    <row r="243" spans="1:18" x14ac:dyDescent="0.3">
      <c r="A243" s="15">
        <v>21</v>
      </c>
      <c r="B243" s="15">
        <v>39</v>
      </c>
      <c r="C243" s="15">
        <v>5.7</v>
      </c>
      <c r="Q243" s="44">
        <v>21</v>
      </c>
      <c r="R243" s="45">
        <v>1909.53</v>
      </c>
    </row>
    <row r="244" spans="1:18" x14ac:dyDescent="0.3">
      <c r="A244" s="15">
        <v>21</v>
      </c>
      <c r="B244" s="15">
        <v>35.299999999999997</v>
      </c>
      <c r="C244" s="15">
        <v>6.09</v>
      </c>
      <c r="Q244" s="44">
        <v>21</v>
      </c>
      <c r="R244" s="45">
        <v>1917.32</v>
      </c>
    </row>
    <row r="245" spans="1:18" x14ac:dyDescent="0.3">
      <c r="A245" s="15">
        <v>20</v>
      </c>
      <c r="B245" s="15">
        <v>33.42</v>
      </c>
      <c r="C245" s="15">
        <v>10.67</v>
      </c>
      <c r="Q245" s="44">
        <v>20</v>
      </c>
      <c r="R245" s="45">
        <v>1964.78</v>
      </c>
    </row>
    <row r="246" spans="1:18" x14ac:dyDescent="0.3">
      <c r="A246" s="15">
        <v>20</v>
      </c>
      <c r="B246" s="15">
        <v>37.18</v>
      </c>
      <c r="C246" s="15">
        <v>6.75</v>
      </c>
      <c r="Q246" s="44">
        <v>20</v>
      </c>
      <c r="R246" s="45">
        <v>1967.02</v>
      </c>
    </row>
    <row r="247" spans="1:18" x14ac:dyDescent="0.3">
      <c r="A247" s="15">
        <v>24</v>
      </c>
      <c r="B247" s="15">
        <v>33.33</v>
      </c>
      <c r="C247" s="15">
        <v>9.26</v>
      </c>
      <c r="Q247" s="44">
        <v>24</v>
      </c>
      <c r="R247" s="45">
        <v>1969.61</v>
      </c>
    </row>
    <row r="248" spans="1:18" x14ac:dyDescent="0.3">
      <c r="A248" s="15">
        <v>24</v>
      </c>
      <c r="B248" s="15">
        <v>53.21</v>
      </c>
      <c r="C248" s="15">
        <v>4.2699999999999996</v>
      </c>
      <c r="Q248" s="44">
        <v>24</v>
      </c>
      <c r="R248" s="45">
        <v>1972.95</v>
      </c>
    </row>
    <row r="249" spans="1:18" x14ac:dyDescent="0.3">
      <c r="A249" s="15">
        <v>24</v>
      </c>
      <c r="B249" s="15">
        <v>38.729999999999997</v>
      </c>
      <c r="C249" s="15">
        <v>11.51</v>
      </c>
      <c r="Q249" s="44">
        <v>24</v>
      </c>
      <c r="R249" s="45">
        <v>1977.82</v>
      </c>
    </row>
    <row r="250" spans="1:18" x14ac:dyDescent="0.3">
      <c r="A250" s="15">
        <v>20</v>
      </c>
      <c r="B250" s="15">
        <v>29.73</v>
      </c>
      <c r="C250" s="15">
        <v>7.22</v>
      </c>
      <c r="Q250" s="44">
        <v>20</v>
      </c>
      <c r="R250" s="45">
        <v>1980.07</v>
      </c>
    </row>
    <row r="251" spans="1:18" x14ac:dyDescent="0.3">
      <c r="A251" s="15">
        <v>24</v>
      </c>
      <c r="B251" s="15">
        <v>34.700000000000003</v>
      </c>
      <c r="C251" s="15">
        <v>4.37</v>
      </c>
      <c r="Q251" s="44">
        <v>24</v>
      </c>
      <c r="R251" s="45">
        <v>1981.58</v>
      </c>
    </row>
    <row r="252" spans="1:18" x14ac:dyDescent="0.3">
      <c r="A252" s="15">
        <v>20</v>
      </c>
      <c r="B252" s="15">
        <v>38.28</v>
      </c>
      <c r="C252" s="15">
        <v>11.56</v>
      </c>
      <c r="Q252" s="44">
        <v>20</v>
      </c>
      <c r="R252" s="45">
        <v>1984.45</v>
      </c>
    </row>
    <row r="253" spans="1:18" x14ac:dyDescent="0.3">
      <c r="A253" s="15">
        <v>24</v>
      </c>
      <c r="B253" s="15">
        <v>33.57</v>
      </c>
      <c r="C253" s="15">
        <v>8.82</v>
      </c>
      <c r="Q253" s="44">
        <v>24</v>
      </c>
      <c r="R253" s="45">
        <v>1986.93</v>
      </c>
    </row>
    <row r="254" spans="1:18" x14ac:dyDescent="0.3">
      <c r="A254" s="15">
        <v>21</v>
      </c>
      <c r="B254" s="15">
        <v>52.06</v>
      </c>
      <c r="C254" s="15">
        <v>4.6900000000000004</v>
      </c>
      <c r="Q254" s="44">
        <v>21</v>
      </c>
      <c r="R254" s="45">
        <v>2007.95</v>
      </c>
    </row>
    <row r="255" spans="1:18" x14ac:dyDescent="0.3">
      <c r="A255" s="15">
        <v>21</v>
      </c>
      <c r="B255" s="15">
        <v>38.17</v>
      </c>
      <c r="C255" s="15">
        <v>4.53</v>
      </c>
      <c r="Q255" s="44">
        <v>21</v>
      </c>
      <c r="R255" s="45">
        <v>2020.18</v>
      </c>
    </row>
    <row r="256" spans="1:18" x14ac:dyDescent="0.3">
      <c r="A256" s="15">
        <v>21</v>
      </c>
      <c r="B256" s="15">
        <v>36.954999999999998</v>
      </c>
      <c r="C256" s="15">
        <v>5.84</v>
      </c>
      <c r="Q256" s="44">
        <v>21</v>
      </c>
      <c r="R256" s="45">
        <v>2020.55</v>
      </c>
    </row>
    <row r="257" spans="1:18" x14ac:dyDescent="0.3">
      <c r="A257" s="15">
        <v>21</v>
      </c>
      <c r="B257" s="15">
        <v>34.4</v>
      </c>
      <c r="C257" s="15">
        <v>4.9000000000000004</v>
      </c>
      <c r="Q257" s="44">
        <v>21</v>
      </c>
      <c r="R257" s="45">
        <v>2026.97</v>
      </c>
    </row>
    <row r="258" spans="1:18" x14ac:dyDescent="0.3">
      <c r="A258" s="15">
        <v>22</v>
      </c>
      <c r="B258" s="15">
        <v>31.73</v>
      </c>
      <c r="C258" s="15">
        <v>4.3</v>
      </c>
      <c r="Q258" s="44">
        <v>22</v>
      </c>
      <c r="R258" s="45">
        <v>2045.69</v>
      </c>
    </row>
    <row r="259" spans="1:18" x14ac:dyDescent="0.3">
      <c r="A259" s="15">
        <v>22</v>
      </c>
      <c r="B259" s="15">
        <v>36.64</v>
      </c>
      <c r="C259" s="15">
        <v>11.34</v>
      </c>
      <c r="Q259" s="44">
        <v>22</v>
      </c>
      <c r="R259" s="45">
        <v>2055.3200000000002</v>
      </c>
    </row>
    <row r="260" spans="1:18" x14ac:dyDescent="0.3">
      <c r="A260" s="15">
        <v>18</v>
      </c>
      <c r="B260" s="15">
        <v>36.85</v>
      </c>
      <c r="C260" s="15">
        <v>5.88</v>
      </c>
      <c r="Q260" s="44">
        <v>18</v>
      </c>
      <c r="R260" s="45">
        <v>2094.1</v>
      </c>
    </row>
    <row r="261" spans="1:18" x14ac:dyDescent="0.3">
      <c r="A261" s="15">
        <v>21</v>
      </c>
      <c r="B261" s="15">
        <v>33.33</v>
      </c>
      <c r="C261" s="15">
        <v>5.01</v>
      </c>
      <c r="Q261" s="44">
        <v>21</v>
      </c>
      <c r="R261" s="45">
        <v>2102.2600000000002</v>
      </c>
    </row>
    <row r="262" spans="1:18" x14ac:dyDescent="0.3">
      <c r="A262" s="15">
        <v>21</v>
      </c>
      <c r="B262" s="15">
        <v>39.14</v>
      </c>
      <c r="C262" s="15">
        <v>4.4000000000000004</v>
      </c>
      <c r="Q262" s="44">
        <v>21</v>
      </c>
      <c r="R262" s="45">
        <v>2103.08</v>
      </c>
    </row>
    <row r="263" spans="1:18" x14ac:dyDescent="0.3">
      <c r="A263" s="15">
        <v>21</v>
      </c>
      <c r="B263" s="15">
        <v>32.9</v>
      </c>
      <c r="C263" s="15">
        <v>6.26</v>
      </c>
      <c r="Q263" s="44">
        <v>21</v>
      </c>
      <c r="R263" s="45">
        <v>2104.11</v>
      </c>
    </row>
    <row r="264" spans="1:18" x14ac:dyDescent="0.3">
      <c r="A264" s="15">
        <v>33</v>
      </c>
      <c r="B264" s="15">
        <v>29.78</v>
      </c>
      <c r="C264" s="15">
        <v>10.27</v>
      </c>
      <c r="Q264" s="44">
        <v>33</v>
      </c>
      <c r="R264" s="45">
        <v>2106.2600000000002</v>
      </c>
    </row>
    <row r="265" spans="1:18" x14ac:dyDescent="0.3">
      <c r="A265" s="15">
        <v>19</v>
      </c>
      <c r="B265" s="15">
        <v>32.78</v>
      </c>
      <c r="C265" s="15">
        <v>5.27</v>
      </c>
      <c r="Q265" s="44">
        <v>19</v>
      </c>
      <c r="R265" s="45">
        <v>2117.34</v>
      </c>
    </row>
    <row r="266" spans="1:18" x14ac:dyDescent="0.3">
      <c r="A266" s="15">
        <v>18</v>
      </c>
      <c r="B266" s="15">
        <v>41.65</v>
      </c>
      <c r="C266" s="15">
        <v>10.73</v>
      </c>
      <c r="Q266" s="44">
        <v>18</v>
      </c>
      <c r="R266" s="45">
        <v>2118.61</v>
      </c>
    </row>
    <row r="267" spans="1:18" x14ac:dyDescent="0.3">
      <c r="A267" s="15">
        <v>19</v>
      </c>
      <c r="B267" s="15">
        <v>50.79</v>
      </c>
      <c r="C267" s="15">
        <v>4.45</v>
      </c>
      <c r="Q267" s="44">
        <v>19</v>
      </c>
      <c r="R267" s="45">
        <v>2128.4299999999998</v>
      </c>
    </row>
    <row r="268" spans="1:18" x14ac:dyDescent="0.3">
      <c r="A268" s="15">
        <v>19</v>
      </c>
      <c r="B268" s="15">
        <v>35.43</v>
      </c>
      <c r="C268" s="15">
        <v>5.25</v>
      </c>
      <c r="Q268" s="44">
        <v>19</v>
      </c>
      <c r="R268" s="45">
        <v>2130.6799999999998</v>
      </c>
    </row>
    <row r="269" spans="1:18" x14ac:dyDescent="0.3">
      <c r="A269" s="15">
        <v>19</v>
      </c>
      <c r="B269" s="15">
        <v>35.25</v>
      </c>
      <c r="C269" s="15">
        <v>9.51</v>
      </c>
      <c r="Q269" s="44">
        <v>19</v>
      </c>
      <c r="R269" s="45">
        <v>2134.9</v>
      </c>
    </row>
    <row r="270" spans="1:18" x14ac:dyDescent="0.3">
      <c r="A270" s="15">
        <v>19</v>
      </c>
      <c r="B270" s="15">
        <v>36.85</v>
      </c>
      <c r="C270" s="15">
        <v>11.12</v>
      </c>
      <c r="Q270" s="44">
        <v>19</v>
      </c>
      <c r="R270" s="45">
        <v>2136.88</v>
      </c>
    </row>
    <row r="271" spans="1:18" x14ac:dyDescent="0.3">
      <c r="A271" s="15">
        <v>25</v>
      </c>
      <c r="B271" s="15">
        <v>31.02</v>
      </c>
      <c r="C271" s="15">
        <v>4.5599999999999996</v>
      </c>
      <c r="Q271" s="44">
        <v>25</v>
      </c>
      <c r="R271" s="45">
        <v>2137.65</v>
      </c>
    </row>
    <row r="272" spans="1:18" x14ac:dyDescent="0.3">
      <c r="A272" s="15">
        <v>19</v>
      </c>
      <c r="B272" s="15">
        <v>35.6</v>
      </c>
      <c r="C272" s="15">
        <v>4.0199999999999996</v>
      </c>
      <c r="Q272" s="44">
        <v>19</v>
      </c>
      <c r="R272" s="45">
        <v>2138.0700000000002</v>
      </c>
    </row>
    <row r="273" spans="1:18" x14ac:dyDescent="0.3">
      <c r="A273" s="15">
        <v>18</v>
      </c>
      <c r="B273" s="15">
        <v>34.39</v>
      </c>
      <c r="C273" s="15">
        <v>8.7200000000000006</v>
      </c>
      <c r="Q273" s="44">
        <v>18</v>
      </c>
      <c r="R273" s="45">
        <v>2144.85</v>
      </c>
    </row>
    <row r="274" spans="1:18" x14ac:dyDescent="0.3">
      <c r="A274" s="15">
        <v>22</v>
      </c>
      <c r="B274" s="15">
        <v>29.06</v>
      </c>
      <c r="C274" s="15">
        <v>6.25</v>
      </c>
      <c r="Q274" s="44">
        <v>22</v>
      </c>
      <c r="R274" s="45">
        <v>2150.4699999999998</v>
      </c>
    </row>
    <row r="275" spans="1:18" x14ac:dyDescent="0.3">
      <c r="A275" s="15">
        <v>22</v>
      </c>
      <c r="B275" s="15">
        <v>35.799999999999997</v>
      </c>
      <c r="C275" s="15">
        <v>7.32</v>
      </c>
      <c r="Q275" s="44">
        <v>22</v>
      </c>
      <c r="R275" s="45">
        <v>2154.36</v>
      </c>
    </row>
    <row r="276" spans="1:18" x14ac:dyDescent="0.3">
      <c r="A276" s="15">
        <v>22</v>
      </c>
      <c r="B276" s="15">
        <v>49.8</v>
      </c>
      <c r="C276" s="15">
        <v>4.24</v>
      </c>
      <c r="Q276" s="44">
        <v>22</v>
      </c>
      <c r="R276" s="45">
        <v>2155.6799999999998</v>
      </c>
    </row>
    <row r="277" spans="1:18" x14ac:dyDescent="0.3">
      <c r="A277" s="15">
        <v>22</v>
      </c>
      <c r="B277" s="15">
        <v>35.71</v>
      </c>
      <c r="C277" s="15">
        <v>6.84</v>
      </c>
      <c r="Q277" s="44">
        <v>22</v>
      </c>
      <c r="R277" s="45">
        <v>2156.75</v>
      </c>
    </row>
    <row r="278" spans="1:18" x14ac:dyDescent="0.3">
      <c r="A278" s="15">
        <v>22</v>
      </c>
      <c r="B278" s="15">
        <v>30.8</v>
      </c>
      <c r="C278" s="15">
        <v>5.23</v>
      </c>
      <c r="Q278" s="44">
        <v>22</v>
      </c>
      <c r="R278" s="45">
        <v>2166.73</v>
      </c>
    </row>
    <row r="279" spans="1:18" x14ac:dyDescent="0.3">
      <c r="A279" s="15">
        <v>28</v>
      </c>
      <c r="B279" s="15">
        <v>33.69</v>
      </c>
      <c r="C279" s="15">
        <v>9.68</v>
      </c>
      <c r="Q279" s="44">
        <v>28</v>
      </c>
      <c r="R279" s="45">
        <v>2170.08</v>
      </c>
    </row>
    <row r="280" spans="1:18" x14ac:dyDescent="0.3">
      <c r="A280" s="15">
        <v>31</v>
      </c>
      <c r="B280" s="15">
        <v>42.27</v>
      </c>
      <c r="C280" s="15">
        <v>6.05</v>
      </c>
      <c r="Q280" s="44">
        <v>31</v>
      </c>
      <c r="R280" s="45">
        <v>2193.1999999999998</v>
      </c>
    </row>
    <row r="281" spans="1:18" x14ac:dyDescent="0.3">
      <c r="A281" s="15">
        <v>18</v>
      </c>
      <c r="B281" s="15">
        <v>53.25</v>
      </c>
      <c r="C281" s="15">
        <v>6.11</v>
      </c>
      <c r="Q281" s="44">
        <v>18</v>
      </c>
      <c r="R281" s="45">
        <v>2196.4699999999998</v>
      </c>
    </row>
    <row r="282" spans="1:18" x14ac:dyDescent="0.3">
      <c r="A282" s="15">
        <v>18</v>
      </c>
      <c r="B282" s="15">
        <v>26.8</v>
      </c>
      <c r="C282" s="15">
        <v>10.93</v>
      </c>
      <c r="Q282" s="44">
        <v>18</v>
      </c>
      <c r="R282" s="45">
        <v>2198.19</v>
      </c>
    </row>
    <row r="283" spans="1:18" x14ac:dyDescent="0.3">
      <c r="A283" s="15">
        <v>18</v>
      </c>
      <c r="B283" s="15">
        <v>28.5</v>
      </c>
      <c r="C283" s="15">
        <v>5.12</v>
      </c>
      <c r="Q283" s="44">
        <v>18</v>
      </c>
      <c r="R283" s="45">
        <v>2200.83</v>
      </c>
    </row>
    <row r="284" spans="1:18" x14ac:dyDescent="0.3">
      <c r="A284" s="15">
        <v>18</v>
      </c>
      <c r="B284" s="15">
        <v>22.895</v>
      </c>
      <c r="C284" s="15">
        <v>5.72</v>
      </c>
      <c r="Q284" s="44">
        <v>18</v>
      </c>
      <c r="R284" s="45">
        <v>2201.1</v>
      </c>
    </row>
    <row r="285" spans="1:18" x14ac:dyDescent="0.3">
      <c r="A285" s="15">
        <v>18</v>
      </c>
      <c r="B285" s="15">
        <v>34.06</v>
      </c>
      <c r="C285" s="15">
        <v>11.83</v>
      </c>
      <c r="Q285" s="44">
        <v>18</v>
      </c>
      <c r="R285" s="45">
        <v>2203.4699999999998</v>
      </c>
    </row>
    <row r="286" spans="1:18" x14ac:dyDescent="0.3">
      <c r="A286" s="15">
        <v>18</v>
      </c>
      <c r="B286" s="15">
        <v>36.409999999999997</v>
      </c>
      <c r="C286" s="15">
        <v>4.55</v>
      </c>
      <c r="Q286" s="44">
        <v>18</v>
      </c>
      <c r="R286" s="45">
        <v>2203.7399999999998</v>
      </c>
    </row>
    <row r="287" spans="1:18" x14ac:dyDescent="0.3">
      <c r="A287" s="15">
        <v>18</v>
      </c>
      <c r="B287" s="15">
        <v>52.3</v>
      </c>
      <c r="C287" s="15">
        <v>4.87</v>
      </c>
      <c r="Q287" s="44">
        <v>18</v>
      </c>
      <c r="R287" s="45">
        <v>2205.98</v>
      </c>
    </row>
    <row r="288" spans="1:18" x14ac:dyDescent="0.3">
      <c r="A288" s="15">
        <v>18</v>
      </c>
      <c r="B288" s="15">
        <v>52.66</v>
      </c>
      <c r="C288" s="15">
        <v>4.45</v>
      </c>
      <c r="Q288" s="44">
        <v>18</v>
      </c>
      <c r="R288" s="45">
        <v>2207.6999999999998</v>
      </c>
    </row>
    <row r="289" spans="1:18" x14ac:dyDescent="0.3">
      <c r="A289" s="15">
        <v>18</v>
      </c>
      <c r="B289" s="15">
        <v>29.57</v>
      </c>
      <c r="C289" s="15">
        <v>9.42</v>
      </c>
      <c r="Q289" s="44">
        <v>18</v>
      </c>
      <c r="R289" s="45">
        <v>2211.13</v>
      </c>
    </row>
    <row r="290" spans="1:18" x14ac:dyDescent="0.3">
      <c r="A290" s="15">
        <v>28</v>
      </c>
      <c r="B290" s="15">
        <v>36.99</v>
      </c>
      <c r="C290" s="15">
        <v>5.37</v>
      </c>
      <c r="Q290" s="44">
        <v>28</v>
      </c>
      <c r="R290" s="45">
        <v>2213.21</v>
      </c>
    </row>
    <row r="291" spans="1:18" x14ac:dyDescent="0.3">
      <c r="A291" s="15">
        <v>18</v>
      </c>
      <c r="B291" s="15">
        <v>31.4</v>
      </c>
      <c r="C291" s="15">
        <v>4.5999999999999996</v>
      </c>
      <c r="Q291" s="44">
        <v>18</v>
      </c>
      <c r="R291" s="45">
        <v>2217.4699999999998</v>
      </c>
    </row>
    <row r="292" spans="1:18" x14ac:dyDescent="0.3">
      <c r="A292" s="15">
        <v>18</v>
      </c>
      <c r="B292" s="15">
        <v>34.9</v>
      </c>
      <c r="C292" s="15">
        <v>6.22</v>
      </c>
      <c r="Q292" s="44">
        <v>18</v>
      </c>
      <c r="R292" s="45">
        <v>2217.6</v>
      </c>
    </row>
    <row r="293" spans="1:18" x14ac:dyDescent="0.3">
      <c r="A293" s="15">
        <v>18</v>
      </c>
      <c r="B293" s="15">
        <v>31.13</v>
      </c>
      <c r="C293" s="15">
        <v>4.5199999999999996</v>
      </c>
      <c r="Q293" s="44">
        <v>18</v>
      </c>
      <c r="R293" s="45">
        <v>2219.4499999999998</v>
      </c>
    </row>
    <row r="294" spans="1:18" x14ac:dyDescent="0.3">
      <c r="A294" s="15">
        <v>19</v>
      </c>
      <c r="B294" s="15">
        <v>34.799999999999997</v>
      </c>
      <c r="C294" s="15">
        <v>6.18</v>
      </c>
      <c r="Q294" s="44">
        <v>19</v>
      </c>
      <c r="R294" s="45">
        <v>2221.56</v>
      </c>
    </row>
    <row r="295" spans="1:18" x14ac:dyDescent="0.3">
      <c r="A295" s="15">
        <v>22</v>
      </c>
      <c r="B295" s="15">
        <v>31.68</v>
      </c>
      <c r="C295" s="15">
        <v>4.4000000000000004</v>
      </c>
      <c r="Q295" s="44">
        <v>22</v>
      </c>
      <c r="R295" s="45">
        <v>2250.84</v>
      </c>
    </row>
    <row r="296" spans="1:18" x14ac:dyDescent="0.3">
      <c r="A296" s="15">
        <v>22</v>
      </c>
      <c r="B296" s="15">
        <v>33.534999999999997</v>
      </c>
      <c r="C296" s="15">
        <v>6.23</v>
      </c>
      <c r="Q296" s="44">
        <v>22</v>
      </c>
      <c r="R296" s="45">
        <v>2254.8000000000002</v>
      </c>
    </row>
    <row r="297" spans="1:18" x14ac:dyDescent="0.3">
      <c r="A297" s="15">
        <v>20</v>
      </c>
      <c r="B297" s="15">
        <v>31.92</v>
      </c>
      <c r="C297" s="15">
        <v>5.33</v>
      </c>
      <c r="Q297" s="44">
        <v>20</v>
      </c>
      <c r="R297" s="45">
        <v>2257.48</v>
      </c>
    </row>
    <row r="298" spans="1:18" x14ac:dyDescent="0.3">
      <c r="A298" s="15">
        <v>20</v>
      </c>
      <c r="B298" s="15">
        <v>32.700000000000003</v>
      </c>
      <c r="C298" s="15">
        <v>4.09</v>
      </c>
      <c r="Q298" s="44">
        <v>20</v>
      </c>
      <c r="R298" s="45">
        <v>2261.5700000000002</v>
      </c>
    </row>
    <row r="299" spans="1:18" x14ac:dyDescent="0.3">
      <c r="A299" s="15">
        <v>31</v>
      </c>
      <c r="B299" s="15">
        <v>41.25</v>
      </c>
      <c r="C299" s="15">
        <v>5.19</v>
      </c>
      <c r="Q299" s="44">
        <v>31</v>
      </c>
      <c r="R299" s="45">
        <v>2277.7199999999998</v>
      </c>
    </row>
    <row r="300" spans="1:18" x14ac:dyDescent="0.3">
      <c r="A300" s="15">
        <v>33</v>
      </c>
      <c r="B300" s="15">
        <v>33.11</v>
      </c>
      <c r="C300" s="15">
        <v>4.12</v>
      </c>
      <c r="Q300" s="44">
        <v>33</v>
      </c>
      <c r="R300" s="45">
        <v>2295.2399999999998</v>
      </c>
    </row>
    <row r="301" spans="1:18" x14ac:dyDescent="0.3">
      <c r="A301" s="15">
        <v>26</v>
      </c>
      <c r="B301" s="15">
        <v>36.159999999999997</v>
      </c>
      <c r="C301" s="15">
        <v>5.0999999999999996</v>
      </c>
      <c r="Q301" s="44">
        <v>26</v>
      </c>
      <c r="R301" s="45">
        <v>2302.3000000000002</v>
      </c>
    </row>
    <row r="302" spans="1:18" x14ac:dyDescent="0.3">
      <c r="A302" s="15">
        <v>18</v>
      </c>
      <c r="B302" s="15">
        <v>33.72</v>
      </c>
      <c r="C302" s="15">
        <v>6.21</v>
      </c>
      <c r="Q302" s="44">
        <v>18</v>
      </c>
      <c r="R302" s="45">
        <v>2304</v>
      </c>
    </row>
    <row r="303" spans="1:18" x14ac:dyDescent="0.3">
      <c r="A303" s="15">
        <v>26</v>
      </c>
      <c r="B303" s="15">
        <v>37.74</v>
      </c>
      <c r="C303" s="15">
        <v>9.5299999999999994</v>
      </c>
      <c r="Q303" s="44">
        <v>26</v>
      </c>
      <c r="R303" s="45">
        <v>2322.62</v>
      </c>
    </row>
    <row r="304" spans="1:18" x14ac:dyDescent="0.3">
      <c r="A304" s="15">
        <v>19</v>
      </c>
      <c r="B304" s="15">
        <v>48.75</v>
      </c>
      <c r="C304" s="15">
        <v>4.6399999999999997</v>
      </c>
      <c r="Q304" s="44">
        <v>19</v>
      </c>
      <c r="R304" s="45">
        <v>2331.52</v>
      </c>
    </row>
    <row r="305" spans="1:18" x14ac:dyDescent="0.3">
      <c r="A305" s="15">
        <v>24</v>
      </c>
      <c r="B305" s="15">
        <v>31.065000000000001</v>
      </c>
      <c r="C305" s="15">
        <v>5.05</v>
      </c>
      <c r="Q305" s="44">
        <v>24</v>
      </c>
      <c r="R305" s="45">
        <v>2352.9699999999998</v>
      </c>
    </row>
    <row r="306" spans="1:18" x14ac:dyDescent="0.3">
      <c r="A306" s="15">
        <v>20</v>
      </c>
      <c r="B306" s="15">
        <v>23.55</v>
      </c>
      <c r="C306" s="15">
        <v>10.38</v>
      </c>
      <c r="Q306" s="44">
        <v>20</v>
      </c>
      <c r="R306" s="45">
        <v>2362.23</v>
      </c>
    </row>
    <row r="307" spans="1:18" x14ac:dyDescent="0.3">
      <c r="A307" s="15">
        <v>34</v>
      </c>
      <c r="B307" s="15">
        <v>30.18</v>
      </c>
      <c r="C307" s="15">
        <v>8.31</v>
      </c>
      <c r="Q307" s="44">
        <v>34</v>
      </c>
      <c r="R307" s="45">
        <v>2373.3000000000002</v>
      </c>
    </row>
    <row r="308" spans="1:18" x14ac:dyDescent="0.3">
      <c r="A308" s="15">
        <v>23</v>
      </c>
      <c r="B308" s="15">
        <v>29.94</v>
      </c>
      <c r="C308" s="15">
        <v>7.59</v>
      </c>
      <c r="Q308" s="44">
        <v>23</v>
      </c>
      <c r="R308" s="45">
        <v>2395.17</v>
      </c>
    </row>
    <row r="309" spans="1:18" x14ac:dyDescent="0.3">
      <c r="A309" s="15">
        <v>23</v>
      </c>
      <c r="B309" s="15">
        <v>31.4</v>
      </c>
      <c r="C309" s="15">
        <v>5.49</v>
      </c>
      <c r="Q309" s="44">
        <v>23</v>
      </c>
      <c r="R309" s="45">
        <v>2396.1</v>
      </c>
    </row>
    <row r="310" spans="1:18" x14ac:dyDescent="0.3">
      <c r="A310" s="15">
        <v>22</v>
      </c>
      <c r="B310" s="15">
        <v>53.06</v>
      </c>
      <c r="C310" s="15">
        <v>11.68</v>
      </c>
      <c r="Q310" s="44">
        <v>22</v>
      </c>
      <c r="R310" s="45">
        <v>2404.73</v>
      </c>
    </row>
    <row r="311" spans="1:18" x14ac:dyDescent="0.3">
      <c r="A311" s="15">
        <v>23</v>
      </c>
      <c r="B311" s="15">
        <v>30.25</v>
      </c>
      <c r="C311" s="15">
        <v>4.1900000000000004</v>
      </c>
      <c r="Q311" s="44">
        <v>23</v>
      </c>
      <c r="R311" s="45">
        <v>2416.96</v>
      </c>
    </row>
    <row r="312" spans="1:18" x14ac:dyDescent="0.3">
      <c r="A312" s="15">
        <v>23</v>
      </c>
      <c r="B312" s="15">
        <v>46.68</v>
      </c>
      <c r="C312" s="15">
        <v>4.01</v>
      </c>
      <c r="Q312" s="44">
        <v>23</v>
      </c>
      <c r="R312" s="45">
        <v>2438.06</v>
      </c>
    </row>
    <row r="313" spans="1:18" x14ac:dyDescent="0.3">
      <c r="A313" s="15">
        <v>20</v>
      </c>
      <c r="B313" s="15">
        <v>30.4</v>
      </c>
      <c r="C313" s="15">
        <v>5.91</v>
      </c>
      <c r="Q313" s="44">
        <v>20</v>
      </c>
      <c r="R313" s="45">
        <v>2457.21</v>
      </c>
    </row>
    <row r="314" spans="1:18" x14ac:dyDescent="0.3">
      <c r="A314" s="15">
        <v>24</v>
      </c>
      <c r="B314" s="15">
        <v>30.2</v>
      </c>
      <c r="C314" s="15">
        <v>4.47</v>
      </c>
      <c r="Q314" s="44">
        <v>24</v>
      </c>
      <c r="R314" s="45">
        <v>2457.5</v>
      </c>
    </row>
    <row r="315" spans="1:18" x14ac:dyDescent="0.3">
      <c r="A315" s="15">
        <v>20</v>
      </c>
      <c r="B315" s="15">
        <v>51.18</v>
      </c>
      <c r="C315" s="15">
        <v>4.5599999999999996</v>
      </c>
      <c r="Q315" s="44">
        <v>20</v>
      </c>
      <c r="R315" s="45">
        <v>2459.7199999999998</v>
      </c>
    </row>
    <row r="316" spans="1:18" x14ac:dyDescent="0.3">
      <c r="A316" s="15">
        <v>24</v>
      </c>
      <c r="B316" s="15">
        <v>22.18</v>
      </c>
      <c r="C316" s="15">
        <v>9.9</v>
      </c>
      <c r="Q316" s="44">
        <v>24</v>
      </c>
      <c r="R316" s="45">
        <v>2464.62</v>
      </c>
    </row>
    <row r="317" spans="1:18" x14ac:dyDescent="0.3">
      <c r="A317" s="15">
        <v>24</v>
      </c>
      <c r="B317" s="15">
        <v>31.92</v>
      </c>
      <c r="C317" s="15">
        <v>5.1100000000000003</v>
      </c>
      <c r="Q317" s="44">
        <v>24</v>
      </c>
      <c r="R317" s="45">
        <v>2473.33</v>
      </c>
    </row>
    <row r="318" spans="1:18" x14ac:dyDescent="0.3">
      <c r="A318" s="15">
        <v>24</v>
      </c>
      <c r="B318" s="15">
        <v>31.73</v>
      </c>
      <c r="C318" s="15">
        <v>5.73</v>
      </c>
      <c r="Q318" s="44">
        <v>24</v>
      </c>
      <c r="R318" s="45">
        <v>2480.98</v>
      </c>
    </row>
    <row r="319" spans="1:18" x14ac:dyDescent="0.3">
      <c r="A319" s="15">
        <v>27</v>
      </c>
      <c r="B319" s="15">
        <v>45.52</v>
      </c>
      <c r="C319" s="15">
        <v>6.04</v>
      </c>
      <c r="Q319" s="44">
        <v>27</v>
      </c>
      <c r="R319" s="45">
        <v>2483.7399999999998</v>
      </c>
    </row>
    <row r="320" spans="1:18" x14ac:dyDescent="0.3">
      <c r="A320" s="15">
        <v>27</v>
      </c>
      <c r="B320" s="15">
        <v>52.81</v>
      </c>
      <c r="C320" s="15">
        <v>5.19</v>
      </c>
      <c r="Q320" s="44">
        <v>27</v>
      </c>
      <c r="R320" s="45">
        <v>2494.02</v>
      </c>
    </row>
    <row r="321" spans="1:18" x14ac:dyDescent="0.3">
      <c r="A321" s="15">
        <v>27</v>
      </c>
      <c r="B321" s="15">
        <v>33.58</v>
      </c>
      <c r="C321" s="15">
        <v>5.56</v>
      </c>
      <c r="Q321" s="44">
        <v>27</v>
      </c>
      <c r="R321" s="45">
        <v>2497.04</v>
      </c>
    </row>
    <row r="322" spans="1:18" x14ac:dyDescent="0.3">
      <c r="A322" s="15">
        <v>27</v>
      </c>
      <c r="B322" s="15">
        <v>30.684999999999999</v>
      </c>
      <c r="C322" s="15">
        <v>8.23</v>
      </c>
      <c r="Q322" s="44">
        <v>27</v>
      </c>
      <c r="R322" s="45">
        <v>2498.41</v>
      </c>
    </row>
    <row r="323" spans="1:18" x14ac:dyDescent="0.3">
      <c r="A323" s="15">
        <v>18</v>
      </c>
      <c r="B323" s="15">
        <v>37.524999999999999</v>
      </c>
      <c r="C323" s="15">
        <v>9.0299999999999994</v>
      </c>
      <c r="Q323" s="44">
        <v>18</v>
      </c>
      <c r="R323" s="45">
        <v>2500.9299999999998</v>
      </c>
    </row>
    <row r="324" spans="1:18" x14ac:dyDescent="0.3">
      <c r="A324" s="15">
        <v>31</v>
      </c>
      <c r="B324" s="15">
        <v>34.5</v>
      </c>
      <c r="C324" s="15">
        <v>4.07</v>
      </c>
      <c r="Q324" s="44">
        <v>31</v>
      </c>
      <c r="R324" s="45">
        <v>2510.79</v>
      </c>
    </row>
    <row r="325" spans="1:18" x14ac:dyDescent="0.3">
      <c r="A325" s="15">
        <v>25</v>
      </c>
      <c r="B325" s="15">
        <v>28.16</v>
      </c>
      <c r="C325" s="15">
        <v>5.77</v>
      </c>
      <c r="Q325" s="44">
        <v>25</v>
      </c>
      <c r="R325" s="45">
        <v>2523.17</v>
      </c>
    </row>
    <row r="326" spans="1:18" x14ac:dyDescent="0.3">
      <c r="A326" s="15">
        <v>22</v>
      </c>
      <c r="B326" s="15">
        <v>30.02</v>
      </c>
      <c r="C326" s="15">
        <v>5.98</v>
      </c>
      <c r="Q326" s="44">
        <v>22</v>
      </c>
      <c r="R326" s="45">
        <v>2527.8200000000002</v>
      </c>
    </row>
    <row r="327" spans="1:18" x14ac:dyDescent="0.3">
      <c r="A327" s="15">
        <v>25</v>
      </c>
      <c r="B327" s="15">
        <v>37.82</v>
      </c>
      <c r="C327" s="15">
        <v>6.01</v>
      </c>
      <c r="Q327" s="44">
        <v>25</v>
      </c>
      <c r="R327" s="45">
        <v>2534.39</v>
      </c>
    </row>
    <row r="328" spans="1:18" x14ac:dyDescent="0.3">
      <c r="A328" s="15">
        <v>32</v>
      </c>
      <c r="B328" s="15">
        <v>33.14</v>
      </c>
      <c r="C328" s="15">
        <v>5.67</v>
      </c>
      <c r="Q328" s="44">
        <v>32</v>
      </c>
      <c r="R328" s="45">
        <v>2540.39</v>
      </c>
    </row>
    <row r="329" spans="1:18" x14ac:dyDescent="0.3">
      <c r="A329" s="15">
        <v>31</v>
      </c>
      <c r="B329" s="15">
        <v>25.14</v>
      </c>
      <c r="C329" s="15">
        <v>6.02</v>
      </c>
      <c r="Q329" s="44">
        <v>31</v>
      </c>
      <c r="R329" s="45">
        <v>2545.6799999999998</v>
      </c>
    </row>
    <row r="330" spans="1:18" x14ac:dyDescent="0.3">
      <c r="A330" s="15">
        <v>20</v>
      </c>
      <c r="B330" s="15">
        <v>20.18</v>
      </c>
      <c r="C330" s="15">
        <v>11.19</v>
      </c>
      <c r="Q330" s="44">
        <v>20</v>
      </c>
      <c r="R330" s="45">
        <v>2566.4699999999998</v>
      </c>
    </row>
    <row r="331" spans="1:18" x14ac:dyDescent="0.3">
      <c r="A331" s="15">
        <v>20</v>
      </c>
      <c r="B331" s="15">
        <v>44.36</v>
      </c>
      <c r="C331" s="15">
        <v>5.1100000000000003</v>
      </c>
      <c r="Q331" s="44">
        <v>20</v>
      </c>
      <c r="R331" s="45">
        <v>2585.04</v>
      </c>
    </row>
    <row r="332" spans="1:18" x14ac:dyDescent="0.3">
      <c r="A332" s="15">
        <v>21</v>
      </c>
      <c r="B332" s="15">
        <v>23.82</v>
      </c>
      <c r="C332" s="15">
        <v>10.85</v>
      </c>
      <c r="Q332" s="44">
        <v>21</v>
      </c>
      <c r="R332" s="45">
        <v>2585.27</v>
      </c>
    </row>
    <row r="333" spans="1:18" x14ac:dyDescent="0.3">
      <c r="A333" s="15">
        <v>21</v>
      </c>
      <c r="B333" s="15">
        <v>45</v>
      </c>
      <c r="C333" s="15">
        <v>5.24</v>
      </c>
      <c r="Q333" s="44">
        <v>21</v>
      </c>
      <c r="R333" s="45">
        <v>2585.85</v>
      </c>
    </row>
    <row r="334" spans="1:18" x14ac:dyDescent="0.3">
      <c r="A334" s="15">
        <v>21</v>
      </c>
      <c r="B334" s="15">
        <v>26.62</v>
      </c>
      <c r="C334" s="15">
        <v>10.08</v>
      </c>
      <c r="Q334" s="44">
        <v>21</v>
      </c>
      <c r="R334" s="45">
        <v>2597.7800000000002</v>
      </c>
    </row>
    <row r="335" spans="1:18" x14ac:dyDescent="0.3">
      <c r="A335" s="15">
        <v>25</v>
      </c>
      <c r="B335" s="15">
        <v>32.67</v>
      </c>
      <c r="C335" s="15">
        <v>10.97</v>
      </c>
      <c r="Q335" s="44">
        <v>25</v>
      </c>
      <c r="R335" s="45">
        <v>2632.99</v>
      </c>
    </row>
    <row r="336" spans="1:18" x14ac:dyDescent="0.3">
      <c r="A336" s="15">
        <v>22</v>
      </c>
      <c r="B336" s="15">
        <v>44.44</v>
      </c>
      <c r="C336" s="15">
        <v>4.9000000000000004</v>
      </c>
      <c r="Q336" s="44">
        <v>22</v>
      </c>
      <c r="R336" s="45">
        <v>2639.04</v>
      </c>
    </row>
    <row r="337" spans="1:18" x14ac:dyDescent="0.3">
      <c r="A337" s="15">
        <v>22</v>
      </c>
      <c r="B337" s="15">
        <v>28.31</v>
      </c>
      <c r="C337" s="15">
        <v>5.33</v>
      </c>
      <c r="Q337" s="44">
        <v>22</v>
      </c>
      <c r="R337" s="45">
        <v>2643.27</v>
      </c>
    </row>
    <row r="338" spans="1:18" x14ac:dyDescent="0.3">
      <c r="A338" s="15">
        <v>26</v>
      </c>
      <c r="B338" s="15">
        <v>25.05</v>
      </c>
      <c r="C338" s="15">
        <v>4.6100000000000003</v>
      </c>
      <c r="Q338" s="44">
        <v>26</v>
      </c>
      <c r="R338" s="45">
        <v>2680.95</v>
      </c>
    </row>
    <row r="339" spans="1:18" x14ac:dyDescent="0.3">
      <c r="A339" s="15">
        <v>28</v>
      </c>
      <c r="B339" s="15">
        <v>28.34</v>
      </c>
      <c r="C339" s="15">
        <v>8.18</v>
      </c>
      <c r="Q339" s="44">
        <v>28</v>
      </c>
      <c r="R339" s="45">
        <v>2684.69</v>
      </c>
    </row>
    <row r="340" spans="1:18" x14ac:dyDescent="0.3">
      <c r="A340" s="15">
        <v>28</v>
      </c>
      <c r="B340" s="15">
        <v>17.765000000000001</v>
      </c>
      <c r="C340" s="15">
        <v>5.62</v>
      </c>
      <c r="Q340" s="44">
        <v>28</v>
      </c>
      <c r="R340" s="45">
        <v>2689.5</v>
      </c>
    </row>
    <row r="341" spans="1:18" x14ac:dyDescent="0.3">
      <c r="A341" s="15">
        <v>23</v>
      </c>
      <c r="B341" s="15">
        <v>36.119999999999997</v>
      </c>
      <c r="C341" s="15">
        <v>5.82</v>
      </c>
      <c r="Q341" s="44">
        <v>23</v>
      </c>
      <c r="R341" s="45">
        <v>2690.11</v>
      </c>
    </row>
    <row r="342" spans="1:18" x14ac:dyDescent="0.3">
      <c r="A342" s="15">
        <v>26</v>
      </c>
      <c r="B342" s="15">
        <v>23.19</v>
      </c>
      <c r="C342" s="15">
        <v>7.66</v>
      </c>
      <c r="Q342" s="44">
        <v>26</v>
      </c>
      <c r="R342" s="45">
        <v>2699.57</v>
      </c>
    </row>
    <row r="343" spans="1:18" x14ac:dyDescent="0.3">
      <c r="A343" s="15">
        <v>19</v>
      </c>
      <c r="B343" s="15">
        <v>35.99</v>
      </c>
      <c r="C343" s="15">
        <v>4.2300000000000004</v>
      </c>
      <c r="Q343" s="44">
        <v>19</v>
      </c>
      <c r="R343" s="45">
        <v>2709.11</v>
      </c>
    </row>
    <row r="344" spans="1:18" x14ac:dyDescent="0.3">
      <c r="A344" s="15">
        <v>19</v>
      </c>
      <c r="B344" s="15">
        <v>30.25</v>
      </c>
      <c r="C344" s="15">
        <v>5.58</v>
      </c>
      <c r="Q344" s="44">
        <v>19</v>
      </c>
      <c r="R344" s="45">
        <v>2709.24</v>
      </c>
    </row>
    <row r="345" spans="1:18" x14ac:dyDescent="0.3">
      <c r="A345" s="15">
        <v>19</v>
      </c>
      <c r="B345" s="15">
        <v>26.24</v>
      </c>
      <c r="C345" s="15">
        <v>6.26</v>
      </c>
      <c r="Q345" s="44">
        <v>19</v>
      </c>
      <c r="R345" s="45">
        <v>2710.83</v>
      </c>
    </row>
    <row r="346" spans="1:18" x14ac:dyDescent="0.3">
      <c r="A346" s="15">
        <v>19</v>
      </c>
      <c r="B346" s="15">
        <v>31.36</v>
      </c>
      <c r="C346" s="15">
        <v>10.6</v>
      </c>
      <c r="Q346" s="44">
        <v>19</v>
      </c>
      <c r="R346" s="45">
        <v>2719.28</v>
      </c>
    </row>
    <row r="347" spans="1:18" x14ac:dyDescent="0.3">
      <c r="A347" s="15">
        <v>25</v>
      </c>
      <c r="B347" s="15">
        <v>25.69</v>
      </c>
      <c r="C347" s="15">
        <v>4.78</v>
      </c>
      <c r="Q347" s="44">
        <v>25</v>
      </c>
      <c r="R347" s="45">
        <v>2721.32</v>
      </c>
    </row>
    <row r="348" spans="1:18" x14ac:dyDescent="0.3">
      <c r="A348" s="15">
        <v>34</v>
      </c>
      <c r="B348" s="15">
        <v>25.46</v>
      </c>
      <c r="C348" s="15">
        <v>6.03</v>
      </c>
      <c r="Q348" s="44">
        <v>34</v>
      </c>
      <c r="R348" s="45">
        <v>2726.06</v>
      </c>
    </row>
    <row r="349" spans="1:18" x14ac:dyDescent="0.3">
      <c r="A349" s="15">
        <v>25</v>
      </c>
      <c r="B349" s="15">
        <v>31.83</v>
      </c>
      <c r="C349" s="15">
        <v>11.55</v>
      </c>
      <c r="Q349" s="44">
        <v>25</v>
      </c>
      <c r="R349" s="45">
        <v>2727.4</v>
      </c>
    </row>
    <row r="350" spans="1:18" x14ac:dyDescent="0.3">
      <c r="A350" s="15">
        <v>19</v>
      </c>
      <c r="B350" s="15">
        <v>24.43</v>
      </c>
      <c r="C350" s="15">
        <v>7.59</v>
      </c>
      <c r="Q350" s="44">
        <v>19</v>
      </c>
      <c r="R350" s="45">
        <v>2730.11</v>
      </c>
    </row>
    <row r="351" spans="1:18" x14ac:dyDescent="0.3">
      <c r="A351" s="15">
        <v>22</v>
      </c>
      <c r="B351" s="15">
        <v>41.9</v>
      </c>
      <c r="C351" s="15">
        <v>4.26</v>
      </c>
      <c r="Q351" s="44">
        <v>22</v>
      </c>
      <c r="R351" s="45">
        <v>2731.91</v>
      </c>
    </row>
    <row r="352" spans="1:18" x14ac:dyDescent="0.3">
      <c r="A352" s="15">
        <v>22</v>
      </c>
      <c r="B352" s="15">
        <v>22.88</v>
      </c>
      <c r="C352" s="15">
        <v>5.9</v>
      </c>
      <c r="Q352" s="44">
        <v>22</v>
      </c>
      <c r="R352" s="45">
        <v>2741.95</v>
      </c>
    </row>
    <row r="353" spans="1:18" x14ac:dyDescent="0.3">
      <c r="A353" s="15">
        <v>22</v>
      </c>
      <c r="B353" s="15">
        <v>29.734999999999999</v>
      </c>
      <c r="C353" s="15">
        <v>7.79</v>
      </c>
      <c r="Q353" s="44">
        <v>22</v>
      </c>
      <c r="R353" s="45">
        <v>2755.02</v>
      </c>
    </row>
    <row r="354" spans="1:18" x14ac:dyDescent="0.3">
      <c r="A354" s="15">
        <v>25</v>
      </c>
      <c r="B354" s="15">
        <v>40.74</v>
      </c>
      <c r="C354" s="15">
        <v>5.28</v>
      </c>
      <c r="Q354" s="44">
        <v>25</v>
      </c>
      <c r="R354" s="45">
        <v>2758.99</v>
      </c>
    </row>
    <row r="355" spans="1:18" x14ac:dyDescent="0.3">
      <c r="A355" s="15">
        <v>18</v>
      </c>
      <c r="B355" s="15">
        <v>24.14</v>
      </c>
      <c r="C355" s="15">
        <v>5.87</v>
      </c>
      <c r="Q355" s="44">
        <v>18</v>
      </c>
      <c r="R355" s="45">
        <v>2773.46</v>
      </c>
    </row>
    <row r="356" spans="1:18" x14ac:dyDescent="0.3">
      <c r="A356" s="15">
        <v>23</v>
      </c>
      <c r="B356" s="15">
        <v>25.15</v>
      </c>
      <c r="C356" s="15">
        <v>9.08</v>
      </c>
      <c r="Q356" s="44">
        <v>23</v>
      </c>
      <c r="R356" s="45">
        <v>2775.19</v>
      </c>
    </row>
    <row r="357" spans="1:18" x14ac:dyDescent="0.3">
      <c r="A357" s="15">
        <v>23</v>
      </c>
      <c r="B357" s="15">
        <v>28.71</v>
      </c>
      <c r="C357" s="15">
        <v>5.2</v>
      </c>
      <c r="Q357" s="44">
        <v>23</v>
      </c>
      <c r="R357" s="45">
        <v>2775.19</v>
      </c>
    </row>
    <row r="358" spans="1:18" x14ac:dyDescent="0.3">
      <c r="A358" s="15">
        <v>23</v>
      </c>
      <c r="B358" s="15">
        <v>23</v>
      </c>
      <c r="C358" s="15">
        <v>5.48</v>
      </c>
      <c r="Q358" s="44">
        <v>23</v>
      </c>
      <c r="R358" s="45">
        <v>2789.06</v>
      </c>
    </row>
    <row r="359" spans="1:18" x14ac:dyDescent="0.3">
      <c r="A359" s="15">
        <v>18</v>
      </c>
      <c r="B359" s="15">
        <v>36.86</v>
      </c>
      <c r="C359" s="15">
        <v>11.95</v>
      </c>
      <c r="Q359" s="44">
        <v>18</v>
      </c>
      <c r="R359" s="45">
        <v>2801.26</v>
      </c>
    </row>
    <row r="360" spans="1:18" x14ac:dyDescent="0.3">
      <c r="A360" s="15">
        <v>19</v>
      </c>
      <c r="B360" s="15">
        <v>24.25</v>
      </c>
      <c r="C360" s="15">
        <v>8.6999999999999993</v>
      </c>
      <c r="Q360" s="44">
        <v>19</v>
      </c>
      <c r="R360" s="45">
        <v>2803.7</v>
      </c>
    </row>
    <row r="361" spans="1:18" x14ac:dyDescent="0.3">
      <c r="A361" s="15">
        <v>22</v>
      </c>
      <c r="B361" s="15">
        <v>23.85</v>
      </c>
      <c r="C361" s="15">
        <v>7.84</v>
      </c>
      <c r="Q361" s="44">
        <v>22</v>
      </c>
      <c r="R361" s="45">
        <v>2819.51</v>
      </c>
    </row>
    <row r="362" spans="1:18" x14ac:dyDescent="0.3">
      <c r="A362" s="15">
        <v>24</v>
      </c>
      <c r="B362" s="15">
        <v>40.020000000000003</v>
      </c>
      <c r="C362" s="15">
        <v>5.19</v>
      </c>
      <c r="Q362" s="44">
        <v>24</v>
      </c>
      <c r="R362" s="45">
        <v>2842.76</v>
      </c>
    </row>
    <row r="363" spans="1:18" x14ac:dyDescent="0.3">
      <c r="A363" s="15">
        <v>24</v>
      </c>
      <c r="B363" s="15">
        <v>19.170000000000002</v>
      </c>
      <c r="C363" s="15">
        <v>8.41</v>
      </c>
      <c r="Q363" s="44">
        <v>24</v>
      </c>
      <c r="R363" s="45">
        <v>2850.68</v>
      </c>
    </row>
    <row r="364" spans="1:18" x14ac:dyDescent="0.3">
      <c r="A364" s="15">
        <v>24</v>
      </c>
      <c r="B364" s="15">
        <v>43.53</v>
      </c>
      <c r="C364" s="15">
        <v>5.86</v>
      </c>
      <c r="Q364" s="44">
        <v>24</v>
      </c>
      <c r="R364" s="45">
        <v>2855.44</v>
      </c>
    </row>
    <row r="365" spans="1:18" x14ac:dyDescent="0.3">
      <c r="A365" s="15">
        <v>29</v>
      </c>
      <c r="B365" s="15">
        <v>46.06</v>
      </c>
      <c r="C365" s="15">
        <v>4.18</v>
      </c>
      <c r="Q365" s="44">
        <v>29</v>
      </c>
      <c r="R365" s="45">
        <v>2866.09</v>
      </c>
    </row>
    <row r="366" spans="1:18" x14ac:dyDescent="0.3">
      <c r="A366" s="15">
        <v>29</v>
      </c>
      <c r="B366" s="15">
        <v>29.92</v>
      </c>
      <c r="C366" s="15">
        <v>11.99</v>
      </c>
      <c r="Q366" s="44">
        <v>29</v>
      </c>
      <c r="R366" s="45">
        <v>2867.12</v>
      </c>
    </row>
    <row r="367" spans="1:18" x14ac:dyDescent="0.3">
      <c r="A367" s="15">
        <v>26</v>
      </c>
      <c r="B367" s="15">
        <v>28.46</v>
      </c>
      <c r="C367" s="15">
        <v>4.8499999999999996</v>
      </c>
      <c r="Q367" s="44">
        <v>26</v>
      </c>
      <c r="R367" s="45">
        <v>2897.32</v>
      </c>
    </row>
    <row r="368" spans="1:18" x14ac:dyDescent="0.3">
      <c r="A368" s="15">
        <v>22</v>
      </c>
      <c r="B368" s="15">
        <v>24.56</v>
      </c>
      <c r="C368" s="15">
        <v>6.18</v>
      </c>
      <c r="Q368" s="44">
        <v>22</v>
      </c>
      <c r="R368" s="45">
        <v>2897.46</v>
      </c>
    </row>
    <row r="369" spans="1:18" x14ac:dyDescent="0.3">
      <c r="A369" s="15">
        <v>23</v>
      </c>
      <c r="B369" s="15">
        <v>41.19</v>
      </c>
      <c r="C369" s="15">
        <v>6.37</v>
      </c>
      <c r="Q369" s="44">
        <v>23</v>
      </c>
      <c r="R369" s="45">
        <v>2899.49</v>
      </c>
    </row>
    <row r="370" spans="1:18" x14ac:dyDescent="0.3">
      <c r="A370" s="15">
        <v>26</v>
      </c>
      <c r="B370" s="15">
        <v>18.63</v>
      </c>
      <c r="C370" s="15">
        <v>9.81</v>
      </c>
      <c r="Q370" s="44">
        <v>26</v>
      </c>
      <c r="R370" s="45">
        <v>2902.91</v>
      </c>
    </row>
    <row r="371" spans="1:18" x14ac:dyDescent="0.3">
      <c r="A371" s="15">
        <v>26</v>
      </c>
      <c r="B371" s="15">
        <v>26.26</v>
      </c>
      <c r="C371" s="15">
        <v>11.8</v>
      </c>
      <c r="Q371" s="44">
        <v>26</v>
      </c>
      <c r="R371" s="45">
        <v>2904.09</v>
      </c>
    </row>
    <row r="372" spans="1:18" x14ac:dyDescent="0.3">
      <c r="A372" s="15">
        <v>20</v>
      </c>
      <c r="B372" s="15">
        <v>22.37</v>
      </c>
      <c r="C372" s="15">
        <v>5.86</v>
      </c>
      <c r="Q372" s="44">
        <v>20</v>
      </c>
      <c r="R372" s="45">
        <v>2913.57</v>
      </c>
    </row>
    <row r="373" spans="1:18" x14ac:dyDescent="0.3">
      <c r="A373" s="15">
        <v>26</v>
      </c>
      <c r="B373" s="15">
        <v>39.619999999999997</v>
      </c>
      <c r="C373" s="15">
        <v>4.28</v>
      </c>
      <c r="Q373" s="44">
        <v>26</v>
      </c>
      <c r="R373" s="45">
        <v>2927.06</v>
      </c>
    </row>
    <row r="374" spans="1:18" x14ac:dyDescent="0.3">
      <c r="A374" s="15">
        <v>20</v>
      </c>
      <c r="B374" s="15">
        <v>18.329999999999998</v>
      </c>
      <c r="C374" s="15">
        <v>4.16</v>
      </c>
      <c r="Q374" s="44">
        <v>20</v>
      </c>
      <c r="R374" s="45">
        <v>2943.41</v>
      </c>
    </row>
    <row r="375" spans="1:18" x14ac:dyDescent="0.3">
      <c r="A375" s="15">
        <v>27</v>
      </c>
      <c r="B375" s="15">
        <v>17.11</v>
      </c>
      <c r="C375" s="15">
        <v>4.9800000000000004</v>
      </c>
      <c r="Q375" s="44">
        <v>27</v>
      </c>
      <c r="R375" s="45">
        <v>2974.13</v>
      </c>
    </row>
    <row r="376" spans="1:18" x14ac:dyDescent="0.3">
      <c r="A376" s="15">
        <v>35</v>
      </c>
      <c r="B376" s="15">
        <v>43.5</v>
      </c>
      <c r="C376" s="15">
        <v>6.38</v>
      </c>
      <c r="Q376" s="44">
        <v>35</v>
      </c>
      <c r="R376" s="45">
        <v>2979.52</v>
      </c>
    </row>
    <row r="377" spans="1:18" x14ac:dyDescent="0.3">
      <c r="A377" s="15">
        <v>31</v>
      </c>
      <c r="B377" s="15">
        <v>25.364999999999998</v>
      </c>
      <c r="C377" s="15">
        <v>5.19</v>
      </c>
      <c r="Q377" s="44">
        <v>31</v>
      </c>
      <c r="R377" s="45">
        <v>2985.67</v>
      </c>
    </row>
    <row r="378" spans="1:18" x14ac:dyDescent="0.3">
      <c r="A378" s="15">
        <v>20</v>
      </c>
      <c r="B378" s="15">
        <v>28.594999999999999</v>
      </c>
      <c r="C378" s="15">
        <v>10.210000000000001</v>
      </c>
      <c r="Q378" s="44">
        <v>20</v>
      </c>
      <c r="R378" s="45">
        <v>3012.22</v>
      </c>
    </row>
    <row r="379" spans="1:18" x14ac:dyDescent="0.3">
      <c r="A379" s="15">
        <v>34</v>
      </c>
      <c r="B379" s="15">
        <v>29.83</v>
      </c>
      <c r="C379" s="15">
        <v>9.6999999999999993</v>
      </c>
      <c r="Q379" s="44">
        <v>34</v>
      </c>
      <c r="R379" s="45">
        <v>3018.04</v>
      </c>
    </row>
    <row r="380" spans="1:18" x14ac:dyDescent="0.3">
      <c r="A380" s="15">
        <v>25</v>
      </c>
      <c r="B380" s="15">
        <v>24.7</v>
      </c>
      <c r="C380" s="15">
        <v>10.25</v>
      </c>
      <c r="Q380" s="44">
        <v>25</v>
      </c>
      <c r="R380" s="45">
        <v>3021.81</v>
      </c>
    </row>
    <row r="381" spans="1:18" x14ac:dyDescent="0.3">
      <c r="A381" s="15">
        <v>24</v>
      </c>
      <c r="B381" s="15">
        <v>17.940000000000001</v>
      </c>
      <c r="C381" s="15">
        <v>9.77</v>
      </c>
      <c r="Q381" s="44">
        <v>24</v>
      </c>
      <c r="R381" s="45">
        <v>3044.21</v>
      </c>
    </row>
    <row r="382" spans="1:18" x14ac:dyDescent="0.3">
      <c r="A382" s="15">
        <v>24</v>
      </c>
      <c r="B382" s="15">
        <v>21.08</v>
      </c>
      <c r="C382" s="15">
        <v>4.83</v>
      </c>
      <c r="Q382" s="44">
        <v>24</v>
      </c>
      <c r="R382" s="45">
        <v>3046.06</v>
      </c>
    </row>
    <row r="383" spans="1:18" x14ac:dyDescent="0.3">
      <c r="A383" s="15">
        <v>25</v>
      </c>
      <c r="B383" s="15">
        <v>37.715000000000003</v>
      </c>
      <c r="C383" s="15">
        <v>10.86</v>
      </c>
      <c r="Q383" s="44">
        <v>25</v>
      </c>
      <c r="R383" s="45">
        <v>3051.73</v>
      </c>
    </row>
    <row r="384" spans="1:18" x14ac:dyDescent="0.3">
      <c r="A384" s="15">
        <v>20</v>
      </c>
      <c r="B384" s="15">
        <v>22.39</v>
      </c>
      <c r="C384" s="15">
        <v>9.5299999999999994</v>
      </c>
      <c r="Q384" s="44">
        <v>20</v>
      </c>
      <c r="R384" s="45">
        <v>3056.39</v>
      </c>
    </row>
    <row r="385" spans="1:18" x14ac:dyDescent="0.3">
      <c r="A385" s="15">
        <v>28</v>
      </c>
      <c r="B385" s="15">
        <v>28.78</v>
      </c>
      <c r="C385" s="15">
        <v>5.68</v>
      </c>
      <c r="Q385" s="44">
        <v>28</v>
      </c>
      <c r="R385" s="45">
        <v>3062.51</v>
      </c>
    </row>
    <row r="386" spans="1:18" x14ac:dyDescent="0.3">
      <c r="A386" s="15">
        <v>33</v>
      </c>
      <c r="B386" s="15">
        <v>18.329999999999998</v>
      </c>
      <c r="C386" s="15">
        <v>5.57</v>
      </c>
      <c r="Q386" s="44">
        <v>33</v>
      </c>
      <c r="R386" s="45">
        <v>3065.49</v>
      </c>
    </row>
    <row r="387" spans="1:18" x14ac:dyDescent="0.3">
      <c r="A387" s="15">
        <v>27</v>
      </c>
      <c r="B387" s="15">
        <v>26.39</v>
      </c>
      <c r="C387" s="15">
        <v>4.58</v>
      </c>
      <c r="Q387" s="44">
        <v>27</v>
      </c>
      <c r="R387" s="45">
        <v>3070.81</v>
      </c>
    </row>
    <row r="388" spans="1:18" x14ac:dyDescent="0.3">
      <c r="A388" s="15">
        <v>21</v>
      </c>
      <c r="B388" s="15">
        <v>19.260000000000002</v>
      </c>
      <c r="C388" s="15">
        <v>8.9600000000000009</v>
      </c>
      <c r="Q388" s="44">
        <v>21</v>
      </c>
      <c r="R388" s="45">
        <v>3077.1</v>
      </c>
    </row>
    <row r="389" spans="1:18" x14ac:dyDescent="0.3">
      <c r="A389" s="15">
        <v>35</v>
      </c>
      <c r="B389" s="15">
        <v>26.92</v>
      </c>
      <c r="C389" s="15">
        <v>6.09</v>
      </c>
      <c r="Q389" s="44">
        <v>35</v>
      </c>
      <c r="R389" s="45">
        <v>3088.06</v>
      </c>
    </row>
    <row r="390" spans="1:18" x14ac:dyDescent="0.3">
      <c r="A390" s="15">
        <v>23</v>
      </c>
      <c r="B390" s="15">
        <v>19.73</v>
      </c>
      <c r="C390" s="15">
        <v>4.3600000000000003</v>
      </c>
      <c r="Q390" s="44">
        <v>23</v>
      </c>
      <c r="R390" s="45">
        <v>3128.35</v>
      </c>
    </row>
    <row r="391" spans="1:18" x14ac:dyDescent="0.3">
      <c r="A391" s="15">
        <v>28</v>
      </c>
      <c r="B391" s="15">
        <v>23.56</v>
      </c>
      <c r="C391" s="15">
        <v>11.74</v>
      </c>
      <c r="Q391" s="44">
        <v>28</v>
      </c>
      <c r="R391" s="45">
        <v>3161.45</v>
      </c>
    </row>
    <row r="392" spans="1:18" x14ac:dyDescent="0.3">
      <c r="A392" s="15">
        <v>29</v>
      </c>
      <c r="B392" s="15">
        <v>37.67</v>
      </c>
      <c r="C392" s="15">
        <v>5.89</v>
      </c>
      <c r="Q392" s="44">
        <v>29</v>
      </c>
      <c r="R392" s="45">
        <v>3162.02</v>
      </c>
    </row>
    <row r="393" spans="1:18" x14ac:dyDescent="0.3">
      <c r="A393" s="15">
        <v>21</v>
      </c>
      <c r="B393" s="15">
        <v>18.73</v>
      </c>
      <c r="C393" s="15">
        <v>10.64</v>
      </c>
      <c r="Q393" s="44">
        <v>21</v>
      </c>
      <c r="R393" s="45">
        <v>3167.46</v>
      </c>
    </row>
    <row r="394" spans="1:18" x14ac:dyDescent="0.3">
      <c r="A394" s="15">
        <v>28</v>
      </c>
      <c r="B394" s="15">
        <v>33.090000000000003</v>
      </c>
      <c r="C394" s="15">
        <v>6.06</v>
      </c>
      <c r="Q394" s="44">
        <v>28</v>
      </c>
      <c r="R394" s="45">
        <v>3171.61</v>
      </c>
    </row>
    <row r="395" spans="1:18" x14ac:dyDescent="0.3">
      <c r="A395" s="15">
        <v>28</v>
      </c>
      <c r="B395" s="15">
        <v>18.329999999999998</v>
      </c>
      <c r="C395" s="15">
        <v>7.46</v>
      </c>
      <c r="Q395" s="44">
        <v>28</v>
      </c>
      <c r="R395" s="45">
        <v>3172.02</v>
      </c>
    </row>
    <row r="396" spans="1:18" x14ac:dyDescent="0.3">
      <c r="A396" s="15">
        <v>26</v>
      </c>
      <c r="B396" s="15">
        <v>27.74</v>
      </c>
      <c r="C396" s="15">
        <v>4.68</v>
      </c>
      <c r="Q396" s="44">
        <v>26</v>
      </c>
      <c r="R396" s="45">
        <v>3176.29</v>
      </c>
    </row>
    <row r="397" spans="1:18" x14ac:dyDescent="0.3">
      <c r="A397" s="15">
        <v>26</v>
      </c>
      <c r="B397" s="15">
        <v>24.2</v>
      </c>
      <c r="C397" s="15">
        <v>6.15</v>
      </c>
      <c r="Q397" s="44">
        <v>26</v>
      </c>
      <c r="R397" s="45">
        <v>3176.82</v>
      </c>
    </row>
    <row r="398" spans="1:18" x14ac:dyDescent="0.3">
      <c r="A398" s="15">
        <v>22</v>
      </c>
      <c r="B398" s="15">
        <v>22.03</v>
      </c>
      <c r="C398" s="15">
        <v>4.28</v>
      </c>
      <c r="Q398" s="44">
        <v>22</v>
      </c>
      <c r="R398" s="45">
        <v>3179.96</v>
      </c>
    </row>
    <row r="399" spans="1:18" x14ac:dyDescent="0.3">
      <c r="A399" s="15">
        <v>21</v>
      </c>
      <c r="B399" s="15">
        <v>26.885000000000002</v>
      </c>
      <c r="C399" s="15">
        <v>9.86</v>
      </c>
      <c r="Q399" s="44">
        <v>21</v>
      </c>
      <c r="R399" s="45">
        <v>3180.51</v>
      </c>
    </row>
    <row r="400" spans="1:18" x14ac:dyDescent="0.3">
      <c r="A400" s="15">
        <v>26</v>
      </c>
      <c r="B400" s="15">
        <v>16.36</v>
      </c>
      <c r="C400" s="15">
        <v>11.19</v>
      </c>
      <c r="Q400" s="44">
        <v>26</v>
      </c>
      <c r="R400" s="45">
        <v>3201.25</v>
      </c>
    </row>
    <row r="401" spans="1:18" x14ac:dyDescent="0.3">
      <c r="A401" s="15">
        <v>25</v>
      </c>
      <c r="B401" s="15">
        <v>32.299999999999997</v>
      </c>
      <c r="C401" s="15">
        <v>4.8899999999999997</v>
      </c>
      <c r="Q401" s="44">
        <v>25</v>
      </c>
      <c r="R401" s="45">
        <v>3206.49</v>
      </c>
    </row>
    <row r="402" spans="1:18" x14ac:dyDescent="0.3">
      <c r="A402" s="15">
        <v>25</v>
      </c>
      <c r="B402" s="15">
        <v>16.05</v>
      </c>
      <c r="C402" s="15">
        <v>4.3499999999999996</v>
      </c>
      <c r="Q402" s="44">
        <v>25</v>
      </c>
      <c r="R402" s="45">
        <v>3208.79</v>
      </c>
    </row>
    <row r="403" spans="1:18" x14ac:dyDescent="0.3">
      <c r="A403" s="15">
        <v>25</v>
      </c>
      <c r="B403" s="15">
        <v>29.07</v>
      </c>
      <c r="C403" s="15">
        <v>8.66</v>
      </c>
      <c r="Q403" s="44">
        <v>25</v>
      </c>
      <c r="R403" s="45">
        <v>3213.62</v>
      </c>
    </row>
    <row r="404" spans="1:18" x14ac:dyDescent="0.3">
      <c r="A404" s="15">
        <v>25</v>
      </c>
      <c r="B404" s="15">
        <v>17.43</v>
      </c>
      <c r="C404" s="15">
        <v>8.64</v>
      </c>
      <c r="Q404" s="44">
        <v>25</v>
      </c>
      <c r="R404" s="45">
        <v>3227.12</v>
      </c>
    </row>
    <row r="405" spans="1:18" x14ac:dyDescent="0.3">
      <c r="A405" s="15">
        <v>25</v>
      </c>
      <c r="B405" s="15">
        <v>19.329999999999998</v>
      </c>
      <c r="C405" s="15">
        <v>4.2699999999999996</v>
      </c>
      <c r="Q405" s="44">
        <v>25</v>
      </c>
      <c r="R405" s="45">
        <v>3238.44</v>
      </c>
    </row>
    <row r="406" spans="1:18" x14ac:dyDescent="0.3">
      <c r="A406" s="15">
        <v>31</v>
      </c>
      <c r="B406" s="15">
        <v>30.52</v>
      </c>
      <c r="C406" s="15">
        <v>4.21</v>
      </c>
      <c r="Q406" s="44">
        <v>31</v>
      </c>
      <c r="R406" s="45">
        <v>3260.2</v>
      </c>
    </row>
    <row r="407" spans="1:18" x14ac:dyDescent="0.3">
      <c r="A407" s="15">
        <v>28</v>
      </c>
      <c r="B407" s="15">
        <v>39.21</v>
      </c>
      <c r="C407" s="15">
        <v>5.04</v>
      </c>
      <c r="Q407" s="44">
        <v>28</v>
      </c>
      <c r="R407" s="45">
        <v>3268.85</v>
      </c>
    </row>
    <row r="408" spans="1:18" x14ac:dyDescent="0.3">
      <c r="A408" s="15">
        <v>28</v>
      </c>
      <c r="B408" s="15">
        <v>26.98</v>
      </c>
      <c r="C408" s="15">
        <v>5.21</v>
      </c>
      <c r="Q408" s="44">
        <v>28</v>
      </c>
      <c r="R408" s="45">
        <v>3277.16</v>
      </c>
    </row>
    <row r="409" spans="1:18" x14ac:dyDescent="0.3">
      <c r="A409" s="15">
        <v>21</v>
      </c>
      <c r="B409" s="15">
        <v>25.84</v>
      </c>
      <c r="C409" s="15">
        <v>8.83</v>
      </c>
      <c r="Q409" s="44">
        <v>21</v>
      </c>
      <c r="R409" s="45">
        <v>3279.87</v>
      </c>
    </row>
    <row r="410" spans="1:18" x14ac:dyDescent="0.3">
      <c r="A410" s="15">
        <v>19</v>
      </c>
      <c r="B410" s="15">
        <v>28.31</v>
      </c>
      <c r="C410" s="15">
        <v>8.4700000000000006</v>
      </c>
      <c r="Q410" s="44">
        <v>19</v>
      </c>
      <c r="R410" s="45">
        <v>3280.22</v>
      </c>
    </row>
    <row r="411" spans="1:18" x14ac:dyDescent="0.3">
      <c r="A411" s="15">
        <v>26</v>
      </c>
      <c r="B411" s="15">
        <v>23.94</v>
      </c>
      <c r="C411" s="15">
        <v>4.2</v>
      </c>
      <c r="Q411" s="44">
        <v>26</v>
      </c>
      <c r="R411" s="45">
        <v>3292.53</v>
      </c>
    </row>
    <row r="412" spans="1:18" x14ac:dyDescent="0.3">
      <c r="A412" s="15">
        <v>19</v>
      </c>
      <c r="B412" s="15">
        <v>20.03</v>
      </c>
      <c r="C412" s="15">
        <v>6.14</v>
      </c>
      <c r="Q412" s="44">
        <v>19</v>
      </c>
      <c r="R412" s="45">
        <v>3300.7</v>
      </c>
    </row>
    <row r="413" spans="1:18" x14ac:dyDescent="0.3">
      <c r="A413" s="15">
        <v>19</v>
      </c>
      <c r="B413" s="15">
        <v>41.42</v>
      </c>
      <c r="C413" s="15">
        <v>6.07</v>
      </c>
      <c r="Q413" s="44">
        <v>19</v>
      </c>
      <c r="R413" s="45">
        <v>3308.46</v>
      </c>
    </row>
    <row r="414" spans="1:18" x14ac:dyDescent="0.3">
      <c r="A414" s="15">
        <v>25</v>
      </c>
      <c r="B414" s="15">
        <v>36.67</v>
      </c>
      <c r="C414" s="15">
        <v>10.210000000000001</v>
      </c>
      <c r="Q414" s="44">
        <v>25</v>
      </c>
      <c r="R414" s="45">
        <v>3309.79</v>
      </c>
    </row>
    <row r="415" spans="1:18" x14ac:dyDescent="0.3">
      <c r="A415" s="15">
        <v>31</v>
      </c>
      <c r="B415" s="15">
        <v>27.645</v>
      </c>
      <c r="C415" s="15">
        <v>4.6900000000000004</v>
      </c>
      <c r="Q415" s="44">
        <v>31</v>
      </c>
      <c r="R415" s="45">
        <v>3342.79</v>
      </c>
    </row>
    <row r="416" spans="1:18" x14ac:dyDescent="0.3">
      <c r="A416" s="15">
        <v>29</v>
      </c>
      <c r="B416" s="15">
        <v>22.72</v>
      </c>
      <c r="C416" s="15">
        <v>5.71</v>
      </c>
      <c r="Q416" s="44">
        <v>29</v>
      </c>
      <c r="R416" s="45">
        <v>3353.28</v>
      </c>
    </row>
    <row r="417" spans="1:18" x14ac:dyDescent="0.3">
      <c r="A417" s="15">
        <v>27</v>
      </c>
      <c r="B417" s="15">
        <v>36.520000000000003</v>
      </c>
      <c r="C417" s="15">
        <v>9.07</v>
      </c>
      <c r="Q417" s="44">
        <v>27</v>
      </c>
      <c r="R417" s="45">
        <v>3353.47</v>
      </c>
    </row>
    <row r="418" spans="1:18" x14ac:dyDescent="0.3">
      <c r="A418" s="15">
        <v>29</v>
      </c>
      <c r="B418" s="15">
        <v>33.96</v>
      </c>
      <c r="C418" s="15">
        <v>4.99</v>
      </c>
      <c r="Q418" s="44">
        <v>29</v>
      </c>
      <c r="R418" s="45">
        <v>3366.67</v>
      </c>
    </row>
    <row r="419" spans="1:18" x14ac:dyDescent="0.3">
      <c r="A419" s="15">
        <v>26</v>
      </c>
      <c r="B419" s="15">
        <v>26.695</v>
      </c>
      <c r="C419" s="15">
        <v>8.31</v>
      </c>
      <c r="Q419" s="44">
        <v>26</v>
      </c>
      <c r="R419" s="45">
        <v>3378.91</v>
      </c>
    </row>
    <row r="420" spans="1:18" x14ac:dyDescent="0.3">
      <c r="A420" s="15">
        <v>26</v>
      </c>
      <c r="B420" s="15">
        <v>18.45</v>
      </c>
      <c r="C420" s="15">
        <v>5.07</v>
      </c>
      <c r="Q420" s="44">
        <v>26</v>
      </c>
      <c r="R420" s="45">
        <v>3385.4</v>
      </c>
    </row>
    <row r="421" spans="1:18" x14ac:dyDescent="0.3">
      <c r="A421" s="15">
        <v>26</v>
      </c>
      <c r="B421" s="15">
        <v>33.18</v>
      </c>
      <c r="C421" s="15">
        <v>4.79</v>
      </c>
      <c r="Q421" s="44">
        <v>26</v>
      </c>
      <c r="R421" s="45">
        <v>3392.37</v>
      </c>
    </row>
    <row r="422" spans="1:18" x14ac:dyDescent="0.3">
      <c r="A422" s="15">
        <v>26</v>
      </c>
      <c r="B422" s="15">
        <v>36.1</v>
      </c>
      <c r="C422" s="15">
        <v>11.39</v>
      </c>
      <c r="Q422" s="44">
        <v>26</v>
      </c>
      <c r="R422" s="45">
        <v>3392.98</v>
      </c>
    </row>
    <row r="423" spans="1:18" x14ac:dyDescent="0.3">
      <c r="A423" s="15">
        <v>18</v>
      </c>
      <c r="B423" s="15">
        <v>22.77</v>
      </c>
      <c r="C423" s="15">
        <v>6</v>
      </c>
      <c r="Q423" s="44">
        <v>18</v>
      </c>
      <c r="R423" s="45">
        <v>3393.36</v>
      </c>
    </row>
    <row r="424" spans="1:18" x14ac:dyDescent="0.3">
      <c r="A424" s="15">
        <v>26</v>
      </c>
      <c r="B424" s="15">
        <v>21.24</v>
      </c>
      <c r="C424" s="15">
        <v>5.13</v>
      </c>
      <c r="Q424" s="44">
        <v>26</v>
      </c>
      <c r="R424" s="45">
        <v>3410.32</v>
      </c>
    </row>
    <row r="425" spans="1:18" x14ac:dyDescent="0.3">
      <c r="A425" s="15">
        <v>21</v>
      </c>
      <c r="B425" s="15">
        <v>17.600000000000001</v>
      </c>
      <c r="C425" s="15">
        <v>5.26</v>
      </c>
      <c r="Q425" s="44">
        <v>21</v>
      </c>
      <c r="R425" s="45">
        <v>3434.38</v>
      </c>
    </row>
    <row r="426" spans="1:18" x14ac:dyDescent="0.3">
      <c r="A426" s="15">
        <v>36</v>
      </c>
      <c r="B426" s="15">
        <v>26.29</v>
      </c>
      <c r="C426" s="15">
        <v>6.84</v>
      </c>
      <c r="Q426" s="44">
        <v>36</v>
      </c>
      <c r="R426" s="45">
        <v>3436.5</v>
      </c>
    </row>
    <row r="427" spans="1:18" x14ac:dyDescent="0.3">
      <c r="A427" s="15">
        <v>22</v>
      </c>
      <c r="B427" s="15">
        <v>35.31</v>
      </c>
      <c r="C427" s="15">
        <v>9.0399999999999991</v>
      </c>
      <c r="Q427" s="44">
        <v>22</v>
      </c>
      <c r="R427" s="45">
        <v>3443.06</v>
      </c>
    </row>
    <row r="428" spans="1:18" x14ac:dyDescent="0.3">
      <c r="A428" s="15">
        <v>35</v>
      </c>
      <c r="B428" s="15">
        <v>27.04</v>
      </c>
      <c r="C428" s="15">
        <v>4.0999999999999996</v>
      </c>
      <c r="Q428" s="44">
        <v>35</v>
      </c>
      <c r="R428" s="45">
        <v>3453.77</v>
      </c>
    </row>
    <row r="429" spans="1:18" x14ac:dyDescent="0.3">
      <c r="A429" s="15">
        <v>19</v>
      </c>
      <c r="B429" s="15">
        <v>30.23</v>
      </c>
      <c r="C429" s="15">
        <v>4.2300000000000004</v>
      </c>
      <c r="Q429" s="44">
        <v>19</v>
      </c>
      <c r="R429" s="45">
        <v>3463.51</v>
      </c>
    </row>
    <row r="430" spans="1:18" x14ac:dyDescent="0.3">
      <c r="A430" s="15">
        <v>29</v>
      </c>
      <c r="B430" s="15">
        <v>30.6</v>
      </c>
      <c r="C430" s="15">
        <v>6.48</v>
      </c>
      <c r="Q430" s="44">
        <v>29</v>
      </c>
      <c r="R430" s="45">
        <v>3471.41</v>
      </c>
    </row>
    <row r="431" spans="1:18" x14ac:dyDescent="0.3">
      <c r="A431" s="15">
        <v>18</v>
      </c>
      <c r="B431" s="15">
        <v>26.8</v>
      </c>
      <c r="C431" s="15">
        <v>5.53</v>
      </c>
      <c r="Q431" s="44">
        <v>18</v>
      </c>
      <c r="R431" s="45">
        <v>3481.87</v>
      </c>
    </row>
    <row r="432" spans="1:18" x14ac:dyDescent="0.3">
      <c r="A432" s="15">
        <v>26</v>
      </c>
      <c r="B432" s="15">
        <v>16.86</v>
      </c>
      <c r="C432" s="15">
        <v>4.07</v>
      </c>
      <c r="Q432" s="44">
        <v>26</v>
      </c>
      <c r="R432" s="45">
        <v>3484.33</v>
      </c>
    </row>
    <row r="433" spans="1:18" x14ac:dyDescent="0.3">
      <c r="A433" s="15">
        <v>26</v>
      </c>
      <c r="B433" s="15">
        <v>16.3</v>
      </c>
      <c r="C433" s="15">
        <v>5.51</v>
      </c>
      <c r="Q433" s="44">
        <v>26</v>
      </c>
      <c r="R433" s="45">
        <v>3490.55</v>
      </c>
    </row>
    <row r="434" spans="1:18" x14ac:dyDescent="0.3">
      <c r="A434" s="15">
        <v>23</v>
      </c>
      <c r="B434" s="15">
        <v>29.81</v>
      </c>
      <c r="C434" s="15">
        <v>11.66</v>
      </c>
      <c r="Q434" s="44">
        <v>23</v>
      </c>
      <c r="R434" s="45">
        <v>3500.61</v>
      </c>
    </row>
    <row r="435" spans="1:18" x14ac:dyDescent="0.3">
      <c r="A435" s="15">
        <v>24</v>
      </c>
      <c r="B435" s="15">
        <v>16.329999999999998</v>
      </c>
      <c r="C435" s="15">
        <v>7.26</v>
      </c>
      <c r="Q435" s="44">
        <v>24</v>
      </c>
      <c r="R435" s="45">
        <v>3537.7</v>
      </c>
    </row>
    <row r="436" spans="1:18" x14ac:dyDescent="0.3">
      <c r="A436" s="15">
        <v>19</v>
      </c>
      <c r="B436" s="15">
        <v>16.37</v>
      </c>
      <c r="C436" s="15">
        <v>4.79</v>
      </c>
      <c r="Q436" s="44">
        <v>19</v>
      </c>
      <c r="R436" s="45">
        <v>3538.9</v>
      </c>
    </row>
    <row r="437" spans="1:18" x14ac:dyDescent="0.3">
      <c r="A437" s="15">
        <v>34</v>
      </c>
      <c r="B437" s="15">
        <v>22.42</v>
      </c>
      <c r="C437" s="15">
        <v>4.68</v>
      </c>
      <c r="Q437" s="44">
        <v>34</v>
      </c>
      <c r="R437" s="45">
        <v>3540.12</v>
      </c>
    </row>
    <row r="438" spans="1:18" x14ac:dyDescent="0.3">
      <c r="A438" s="15">
        <v>30</v>
      </c>
      <c r="B438" s="15">
        <v>31.35</v>
      </c>
      <c r="C438" s="15">
        <v>4.33</v>
      </c>
      <c r="Q438" s="44">
        <v>30</v>
      </c>
      <c r="R438" s="45">
        <v>3554.2</v>
      </c>
    </row>
    <row r="439" spans="1:18" x14ac:dyDescent="0.3">
      <c r="A439" s="15">
        <v>28</v>
      </c>
      <c r="B439" s="15">
        <v>31.9</v>
      </c>
      <c r="C439" s="15">
        <v>11.89</v>
      </c>
      <c r="Q439" s="44">
        <v>28</v>
      </c>
      <c r="R439" s="45">
        <v>3556.92</v>
      </c>
    </row>
    <row r="440" spans="1:18" x14ac:dyDescent="0.3">
      <c r="A440" s="15">
        <v>27</v>
      </c>
      <c r="B440" s="15">
        <v>30.6</v>
      </c>
      <c r="C440" s="15">
        <v>5.24</v>
      </c>
      <c r="Q440" s="44">
        <v>27</v>
      </c>
      <c r="R440" s="45">
        <v>3558.62</v>
      </c>
    </row>
    <row r="441" spans="1:18" x14ac:dyDescent="0.3">
      <c r="A441" s="15">
        <v>27</v>
      </c>
      <c r="B441" s="15">
        <v>28.975000000000001</v>
      </c>
      <c r="C441" s="15">
        <v>7.63</v>
      </c>
      <c r="Q441" s="44">
        <v>27</v>
      </c>
      <c r="R441" s="45">
        <v>3561.89</v>
      </c>
    </row>
    <row r="442" spans="1:18" x14ac:dyDescent="0.3">
      <c r="A442" s="15">
        <v>41</v>
      </c>
      <c r="B442" s="15">
        <v>24.86</v>
      </c>
      <c r="C442" s="15">
        <v>8.92</v>
      </c>
      <c r="Q442" s="44">
        <v>41</v>
      </c>
      <c r="R442" s="45">
        <v>3562.87</v>
      </c>
    </row>
    <row r="443" spans="1:18" x14ac:dyDescent="0.3">
      <c r="A443" s="15">
        <v>34</v>
      </c>
      <c r="B443" s="15">
        <v>19.54</v>
      </c>
      <c r="C443" s="15">
        <v>5.37</v>
      </c>
      <c r="Q443" s="44">
        <v>34</v>
      </c>
      <c r="R443" s="45">
        <v>3569.96</v>
      </c>
    </row>
    <row r="444" spans="1:18" x14ac:dyDescent="0.3">
      <c r="A444" s="15">
        <v>27</v>
      </c>
      <c r="B444" s="15">
        <v>26.74</v>
      </c>
      <c r="C444" s="15">
        <v>4.3099999999999996</v>
      </c>
      <c r="Q444" s="44">
        <v>27</v>
      </c>
      <c r="R444" s="45">
        <v>3578</v>
      </c>
    </row>
    <row r="445" spans="1:18" x14ac:dyDescent="0.3">
      <c r="A445" s="15">
        <v>21</v>
      </c>
      <c r="B445" s="15">
        <v>22.99</v>
      </c>
      <c r="C445" s="15">
        <v>10.46</v>
      </c>
      <c r="Q445" s="44">
        <v>21</v>
      </c>
      <c r="R445" s="45">
        <v>3579.83</v>
      </c>
    </row>
    <row r="446" spans="1:18" x14ac:dyDescent="0.3">
      <c r="A446" s="15">
        <v>36</v>
      </c>
      <c r="B446" s="15">
        <v>31.46</v>
      </c>
      <c r="C446" s="15">
        <v>7.39</v>
      </c>
      <c r="Q446" s="44">
        <v>36</v>
      </c>
      <c r="R446" s="45">
        <v>3589.14</v>
      </c>
    </row>
    <row r="447" spans="1:18" x14ac:dyDescent="0.3">
      <c r="A447" s="15">
        <v>24</v>
      </c>
      <c r="B447" s="15">
        <v>30.86</v>
      </c>
      <c r="C447" s="15">
        <v>6.18</v>
      </c>
      <c r="Q447" s="44">
        <v>24</v>
      </c>
      <c r="R447" s="45">
        <v>3591.48</v>
      </c>
    </row>
    <row r="448" spans="1:18" x14ac:dyDescent="0.3">
      <c r="A448" s="15">
        <v>25</v>
      </c>
      <c r="B448" s="15">
        <v>31.96</v>
      </c>
      <c r="C448" s="15">
        <v>8.86</v>
      </c>
      <c r="Q448" s="44">
        <v>25</v>
      </c>
      <c r="R448" s="45">
        <v>3594.17</v>
      </c>
    </row>
    <row r="449" spans="1:18" x14ac:dyDescent="0.3">
      <c r="A449" s="15">
        <v>23</v>
      </c>
      <c r="B449" s="15">
        <v>23.76</v>
      </c>
      <c r="C449" s="15">
        <v>10.96</v>
      </c>
      <c r="Q449" s="44">
        <v>23</v>
      </c>
      <c r="R449" s="45">
        <v>3597.6</v>
      </c>
    </row>
    <row r="450" spans="1:18" x14ac:dyDescent="0.3">
      <c r="A450" s="15">
        <v>34</v>
      </c>
      <c r="B450" s="15">
        <v>19.38</v>
      </c>
      <c r="C450" s="15">
        <v>6.28</v>
      </c>
      <c r="Q450" s="44">
        <v>34</v>
      </c>
      <c r="R450" s="45">
        <v>3603.6</v>
      </c>
    </row>
    <row r="451" spans="1:18" x14ac:dyDescent="0.3">
      <c r="A451" s="15">
        <v>32</v>
      </c>
      <c r="B451" s="15">
        <v>16.21</v>
      </c>
      <c r="C451" s="15">
        <v>6.29</v>
      </c>
      <c r="Q451" s="44">
        <v>32</v>
      </c>
      <c r="R451" s="45">
        <v>3606.43</v>
      </c>
    </row>
    <row r="452" spans="1:18" x14ac:dyDescent="0.3">
      <c r="A452" s="15">
        <v>37</v>
      </c>
      <c r="B452" s="15">
        <v>32.54</v>
      </c>
      <c r="C452" s="15">
        <v>4.0199999999999996</v>
      </c>
      <c r="Q452" s="44">
        <v>37</v>
      </c>
      <c r="R452" s="45">
        <v>3622.13</v>
      </c>
    </row>
    <row r="453" spans="1:18" x14ac:dyDescent="0.3">
      <c r="A453" s="15">
        <v>30</v>
      </c>
      <c r="B453" s="15">
        <v>36.765000000000001</v>
      </c>
      <c r="C453" s="15">
        <v>11.95</v>
      </c>
      <c r="Q453" s="44">
        <v>30</v>
      </c>
      <c r="R453" s="45">
        <v>3645.09</v>
      </c>
    </row>
    <row r="454" spans="1:18" x14ac:dyDescent="0.3">
      <c r="A454" s="15">
        <v>32</v>
      </c>
      <c r="B454" s="15">
        <v>35.909999999999997</v>
      </c>
      <c r="C454" s="15">
        <v>8.7100000000000009</v>
      </c>
      <c r="Q454" s="44">
        <v>32</v>
      </c>
      <c r="R454" s="45">
        <v>3653.29</v>
      </c>
    </row>
    <row r="455" spans="1:18" x14ac:dyDescent="0.3">
      <c r="A455" s="15">
        <v>30</v>
      </c>
      <c r="B455" s="15">
        <v>32.06</v>
      </c>
      <c r="C455" s="15">
        <v>4.67</v>
      </c>
      <c r="Q455" s="44">
        <v>30</v>
      </c>
      <c r="R455" s="45">
        <v>3659.35</v>
      </c>
    </row>
    <row r="456" spans="1:18" x14ac:dyDescent="0.3">
      <c r="A456" s="15">
        <v>38</v>
      </c>
      <c r="B456" s="15">
        <v>24.1</v>
      </c>
      <c r="C456" s="15">
        <v>11.14</v>
      </c>
      <c r="Q456" s="44">
        <v>38</v>
      </c>
      <c r="R456" s="45">
        <v>3678.86</v>
      </c>
    </row>
    <row r="457" spans="1:18" x14ac:dyDescent="0.3">
      <c r="A457" s="15">
        <v>19</v>
      </c>
      <c r="B457" s="15">
        <v>27.1</v>
      </c>
      <c r="C457" s="15">
        <v>9.0500000000000007</v>
      </c>
      <c r="Q457" s="44">
        <v>19</v>
      </c>
      <c r="R457" s="45">
        <v>3688.35</v>
      </c>
    </row>
    <row r="458" spans="1:18" x14ac:dyDescent="0.3">
      <c r="A458" s="15">
        <v>41</v>
      </c>
      <c r="B458" s="15">
        <v>24.42</v>
      </c>
      <c r="C458" s="15">
        <v>11.31</v>
      </c>
      <c r="Q458" s="44">
        <v>41</v>
      </c>
      <c r="R458" s="45">
        <v>3688.38</v>
      </c>
    </row>
    <row r="459" spans="1:18" x14ac:dyDescent="0.3">
      <c r="A459" s="15">
        <v>27</v>
      </c>
      <c r="B459" s="15">
        <v>26.695</v>
      </c>
      <c r="C459" s="15">
        <v>4.68</v>
      </c>
      <c r="Q459" s="44">
        <v>27</v>
      </c>
      <c r="R459" s="45">
        <v>3693.43</v>
      </c>
    </row>
    <row r="460" spans="1:18" x14ac:dyDescent="0.3">
      <c r="A460" s="15">
        <v>34</v>
      </c>
      <c r="B460" s="15">
        <v>27.79</v>
      </c>
      <c r="C460" s="15">
        <v>6.05</v>
      </c>
      <c r="Q460" s="44">
        <v>34</v>
      </c>
      <c r="R460" s="45">
        <v>3699.54</v>
      </c>
    </row>
    <row r="461" spans="1:18" x14ac:dyDescent="0.3">
      <c r="A461" s="15">
        <v>33</v>
      </c>
      <c r="B461" s="15">
        <v>32.68</v>
      </c>
      <c r="C461" s="15">
        <v>4.68</v>
      </c>
      <c r="Q461" s="44">
        <v>33</v>
      </c>
      <c r="R461" s="45">
        <v>3704.35</v>
      </c>
    </row>
    <row r="462" spans="1:18" x14ac:dyDescent="0.3">
      <c r="A462" s="15">
        <v>18</v>
      </c>
      <c r="B462" s="15">
        <v>26.4</v>
      </c>
      <c r="C462" s="15">
        <v>9.5</v>
      </c>
      <c r="Q462" s="44">
        <v>18</v>
      </c>
      <c r="R462" s="45">
        <v>3722.23</v>
      </c>
    </row>
    <row r="463" spans="1:18" x14ac:dyDescent="0.3">
      <c r="A463" s="15">
        <v>36</v>
      </c>
      <c r="B463" s="15">
        <v>23.655000000000001</v>
      </c>
      <c r="C463" s="15">
        <v>10.84</v>
      </c>
      <c r="Q463" s="44">
        <v>36</v>
      </c>
      <c r="R463" s="45">
        <v>3731.6</v>
      </c>
    </row>
    <row r="464" spans="1:18" x14ac:dyDescent="0.3">
      <c r="A464" s="15">
        <v>28</v>
      </c>
      <c r="B464" s="15">
        <v>27.36</v>
      </c>
      <c r="C464" s="15">
        <v>5.88</v>
      </c>
      <c r="Q464" s="44">
        <v>28</v>
      </c>
      <c r="R464" s="45">
        <v>3732.63</v>
      </c>
    </row>
    <row r="465" spans="1:18" x14ac:dyDescent="0.3">
      <c r="A465" s="15">
        <v>29</v>
      </c>
      <c r="B465" s="15">
        <v>27.82</v>
      </c>
      <c r="C465" s="15">
        <v>5.24</v>
      </c>
      <c r="Q465" s="44">
        <v>29</v>
      </c>
      <c r="R465" s="45">
        <v>3736.46</v>
      </c>
    </row>
    <row r="466" spans="1:18" x14ac:dyDescent="0.3">
      <c r="A466" s="15">
        <v>36</v>
      </c>
      <c r="B466" s="15">
        <v>25.46</v>
      </c>
      <c r="C466" s="15">
        <v>11.75</v>
      </c>
      <c r="Q466" s="44">
        <v>36</v>
      </c>
      <c r="R466" s="45">
        <v>3748.56</v>
      </c>
    </row>
    <row r="467" spans="1:18" x14ac:dyDescent="0.3">
      <c r="A467" s="15">
        <v>31</v>
      </c>
      <c r="B467" s="15">
        <v>25.1</v>
      </c>
      <c r="C467" s="15">
        <v>6.97</v>
      </c>
      <c r="Q467" s="44">
        <v>31</v>
      </c>
      <c r="R467" s="45">
        <v>3756.62</v>
      </c>
    </row>
    <row r="468" spans="1:18" x14ac:dyDescent="0.3">
      <c r="A468" s="15">
        <v>31</v>
      </c>
      <c r="B468" s="15">
        <v>32.11</v>
      </c>
      <c r="C468" s="15">
        <v>4.76</v>
      </c>
      <c r="Q468" s="44">
        <v>31</v>
      </c>
      <c r="R468" s="45">
        <v>3757.84</v>
      </c>
    </row>
    <row r="469" spans="1:18" x14ac:dyDescent="0.3">
      <c r="A469" s="15">
        <v>31</v>
      </c>
      <c r="B469" s="15">
        <v>29.8</v>
      </c>
      <c r="C469" s="15">
        <v>8.24</v>
      </c>
      <c r="Q469" s="44">
        <v>31</v>
      </c>
      <c r="R469" s="45">
        <v>3761.29</v>
      </c>
    </row>
    <row r="470" spans="1:18" x14ac:dyDescent="0.3">
      <c r="A470" s="15">
        <v>28</v>
      </c>
      <c r="B470" s="15">
        <v>24.01</v>
      </c>
      <c r="C470" s="15">
        <v>4.76</v>
      </c>
      <c r="Q470" s="44">
        <v>28</v>
      </c>
      <c r="R470" s="45">
        <v>3766.88</v>
      </c>
    </row>
    <row r="471" spans="1:18" x14ac:dyDescent="0.3">
      <c r="A471" s="15">
        <v>35</v>
      </c>
      <c r="B471" s="15">
        <v>23.21</v>
      </c>
      <c r="C471" s="15">
        <v>6.03</v>
      </c>
      <c r="Q471" s="44">
        <v>35</v>
      </c>
      <c r="R471" s="45">
        <v>3773.23</v>
      </c>
    </row>
    <row r="472" spans="1:18" x14ac:dyDescent="0.3">
      <c r="A472" s="15">
        <v>41</v>
      </c>
      <c r="B472" s="15">
        <v>21.2</v>
      </c>
      <c r="C472" s="15">
        <v>4.07</v>
      </c>
      <c r="Q472" s="44">
        <v>41</v>
      </c>
      <c r="R472" s="45">
        <v>3785.77</v>
      </c>
    </row>
    <row r="473" spans="1:18" x14ac:dyDescent="0.3">
      <c r="A473" s="15">
        <v>34</v>
      </c>
      <c r="B473" s="15">
        <v>28.215</v>
      </c>
      <c r="C473" s="15">
        <v>8.26</v>
      </c>
      <c r="Q473" s="44">
        <v>34</v>
      </c>
      <c r="R473" s="45">
        <v>3793.55</v>
      </c>
    </row>
    <row r="474" spans="1:18" x14ac:dyDescent="0.3">
      <c r="A474" s="15">
        <v>23</v>
      </c>
      <c r="B474" s="15">
        <v>38.094999999999999</v>
      </c>
      <c r="C474" s="15">
        <v>4.76</v>
      </c>
      <c r="Q474" s="44">
        <v>23</v>
      </c>
      <c r="R474" s="45">
        <v>3796.36</v>
      </c>
    </row>
    <row r="475" spans="1:18" x14ac:dyDescent="0.3">
      <c r="A475" s="15">
        <v>41</v>
      </c>
      <c r="B475" s="15">
        <v>22.61</v>
      </c>
      <c r="C475" s="15">
        <v>6.13</v>
      </c>
      <c r="Q475" s="44">
        <v>41</v>
      </c>
      <c r="R475" s="45">
        <v>3797.2</v>
      </c>
    </row>
    <row r="476" spans="1:18" x14ac:dyDescent="0.3">
      <c r="A476" s="15">
        <v>28</v>
      </c>
      <c r="B476" s="15">
        <v>24.32</v>
      </c>
      <c r="C476" s="15">
        <v>10.47</v>
      </c>
      <c r="Q476" s="44">
        <v>28</v>
      </c>
      <c r="R476" s="45">
        <v>3847.67</v>
      </c>
    </row>
    <row r="477" spans="1:18" x14ac:dyDescent="0.3">
      <c r="A477" s="15">
        <v>31</v>
      </c>
      <c r="B477" s="15">
        <v>20.96</v>
      </c>
      <c r="C477" s="15">
        <v>4.04</v>
      </c>
      <c r="Q477" s="44">
        <v>31</v>
      </c>
      <c r="R477" s="45">
        <v>3857.76</v>
      </c>
    </row>
    <row r="478" spans="1:18" x14ac:dyDescent="0.3">
      <c r="A478" s="15">
        <v>22</v>
      </c>
      <c r="B478" s="15">
        <v>19.68</v>
      </c>
      <c r="C478" s="15">
        <v>5.74</v>
      </c>
      <c r="Q478" s="44">
        <v>22</v>
      </c>
      <c r="R478" s="45">
        <v>3858.51</v>
      </c>
    </row>
    <row r="479" spans="1:18" x14ac:dyDescent="0.3">
      <c r="A479" s="15">
        <v>21</v>
      </c>
      <c r="B479" s="15">
        <v>18.100000000000001</v>
      </c>
      <c r="C479" s="15">
        <v>6.33</v>
      </c>
      <c r="Q479" s="44">
        <v>21</v>
      </c>
      <c r="R479" s="45">
        <v>3861.21</v>
      </c>
    </row>
    <row r="480" spans="1:18" x14ac:dyDescent="0.3">
      <c r="A480" s="15">
        <v>32</v>
      </c>
      <c r="B480" s="15">
        <v>29.64</v>
      </c>
      <c r="C480" s="15">
        <v>4.28</v>
      </c>
      <c r="Q480" s="44">
        <v>32</v>
      </c>
      <c r="R480" s="45">
        <v>3866.86</v>
      </c>
    </row>
    <row r="481" spans="1:18" x14ac:dyDescent="0.3">
      <c r="A481" s="15">
        <v>31</v>
      </c>
      <c r="B481" s="15">
        <v>25.3</v>
      </c>
      <c r="C481" s="15">
        <v>9.4700000000000006</v>
      </c>
      <c r="Q481" s="44">
        <v>31</v>
      </c>
      <c r="R481" s="45">
        <v>3875.73</v>
      </c>
    </row>
    <row r="482" spans="1:18" x14ac:dyDescent="0.3">
      <c r="A482" s="15">
        <v>26</v>
      </c>
      <c r="B482" s="15">
        <v>27.6</v>
      </c>
      <c r="C482" s="15">
        <v>4.8499999999999996</v>
      </c>
      <c r="Q482" s="44">
        <v>26</v>
      </c>
      <c r="R482" s="45">
        <v>3877.3</v>
      </c>
    </row>
    <row r="483" spans="1:18" x14ac:dyDescent="0.3">
      <c r="A483" s="15">
        <v>18</v>
      </c>
      <c r="B483" s="15">
        <v>27.645</v>
      </c>
      <c r="C483" s="15">
        <v>11.03</v>
      </c>
      <c r="Q483" s="44">
        <v>18</v>
      </c>
      <c r="R483" s="45">
        <v>3889.2</v>
      </c>
    </row>
    <row r="484" spans="1:18" x14ac:dyDescent="0.3">
      <c r="A484" s="15">
        <v>29</v>
      </c>
      <c r="B484" s="15">
        <v>27.6</v>
      </c>
      <c r="C484" s="15">
        <v>5.22</v>
      </c>
      <c r="Q484" s="44">
        <v>29</v>
      </c>
      <c r="R484" s="45">
        <v>3898.35</v>
      </c>
    </row>
    <row r="485" spans="1:18" x14ac:dyDescent="0.3">
      <c r="A485" s="15">
        <v>41</v>
      </c>
      <c r="B485" s="15">
        <v>25.08</v>
      </c>
      <c r="C485" s="15">
        <v>9.52</v>
      </c>
      <c r="Q485" s="44">
        <v>41</v>
      </c>
      <c r="R485" s="45">
        <v>3902.07</v>
      </c>
    </row>
    <row r="486" spans="1:18" x14ac:dyDescent="0.3">
      <c r="A486" s="15">
        <v>25</v>
      </c>
      <c r="B486" s="15">
        <v>30.02</v>
      </c>
      <c r="C486" s="15">
        <v>11.09</v>
      </c>
      <c r="Q486" s="44">
        <v>25</v>
      </c>
      <c r="R486" s="45">
        <v>3906.13</v>
      </c>
    </row>
    <row r="487" spans="1:18" x14ac:dyDescent="0.3">
      <c r="A487" s="15">
        <v>37</v>
      </c>
      <c r="B487" s="15">
        <v>27.36</v>
      </c>
      <c r="C487" s="15">
        <v>9.4499999999999993</v>
      </c>
      <c r="Q487" s="44">
        <v>37</v>
      </c>
      <c r="R487" s="45">
        <v>3910.44</v>
      </c>
    </row>
    <row r="488" spans="1:18" x14ac:dyDescent="0.3">
      <c r="A488" s="15">
        <v>22</v>
      </c>
      <c r="B488" s="15">
        <v>22.2</v>
      </c>
      <c r="C488" s="15">
        <v>5.51</v>
      </c>
      <c r="Q488" s="44">
        <v>22</v>
      </c>
      <c r="R488" s="45">
        <v>3925.76</v>
      </c>
    </row>
    <row r="489" spans="1:18" x14ac:dyDescent="0.3">
      <c r="A489" s="15">
        <v>20</v>
      </c>
      <c r="B489" s="15">
        <v>25.71</v>
      </c>
      <c r="C489" s="15">
        <v>4.18</v>
      </c>
      <c r="Q489" s="44">
        <v>20</v>
      </c>
      <c r="R489" s="45">
        <v>3931.51</v>
      </c>
    </row>
    <row r="490" spans="1:18" x14ac:dyDescent="0.3">
      <c r="A490" s="15">
        <v>34</v>
      </c>
      <c r="B490" s="15">
        <v>41.91</v>
      </c>
      <c r="C490" s="15">
        <v>5.98</v>
      </c>
      <c r="Q490" s="44">
        <v>34</v>
      </c>
      <c r="R490" s="45">
        <v>3935.18</v>
      </c>
    </row>
    <row r="491" spans="1:18" x14ac:dyDescent="0.3">
      <c r="A491" s="15">
        <v>29</v>
      </c>
      <c r="B491" s="15">
        <v>25.85</v>
      </c>
      <c r="C491" s="15">
        <v>10.16</v>
      </c>
      <c r="Q491" s="44">
        <v>29</v>
      </c>
      <c r="R491" s="45">
        <v>3943.6</v>
      </c>
    </row>
    <row r="492" spans="1:18" x14ac:dyDescent="0.3">
      <c r="A492" s="15">
        <v>29</v>
      </c>
      <c r="B492" s="15">
        <v>23.844999999999999</v>
      </c>
      <c r="C492" s="15">
        <v>11.71</v>
      </c>
      <c r="Q492" s="44">
        <v>29</v>
      </c>
      <c r="R492" s="45">
        <v>3947.41</v>
      </c>
    </row>
    <row r="493" spans="1:18" x14ac:dyDescent="0.3">
      <c r="A493" s="15">
        <v>23</v>
      </c>
      <c r="B493" s="15">
        <v>30.59</v>
      </c>
      <c r="C493" s="15">
        <v>5.23</v>
      </c>
      <c r="Q493" s="44">
        <v>23</v>
      </c>
      <c r="R493" s="45">
        <v>3955.98</v>
      </c>
    </row>
    <row r="494" spans="1:18" x14ac:dyDescent="0.3">
      <c r="A494" s="15">
        <v>27</v>
      </c>
      <c r="B494" s="15">
        <v>24.795000000000002</v>
      </c>
      <c r="C494" s="15">
        <v>6.85</v>
      </c>
      <c r="Q494" s="44">
        <v>27</v>
      </c>
      <c r="R494" s="45">
        <v>3956.07</v>
      </c>
    </row>
    <row r="495" spans="1:18" x14ac:dyDescent="0.3">
      <c r="A495" s="15">
        <v>32</v>
      </c>
      <c r="B495" s="15">
        <v>24.13</v>
      </c>
      <c r="C495" s="15">
        <v>7.05</v>
      </c>
      <c r="Q495" s="44">
        <v>32</v>
      </c>
      <c r="R495" s="45">
        <v>3972.92</v>
      </c>
    </row>
    <row r="496" spans="1:18" x14ac:dyDescent="0.3">
      <c r="A496" s="15">
        <v>26</v>
      </c>
      <c r="B496" s="15">
        <v>25.84</v>
      </c>
      <c r="C496" s="15">
        <v>11.64</v>
      </c>
      <c r="Q496" s="44">
        <v>26</v>
      </c>
      <c r="R496" s="45">
        <v>3981.98</v>
      </c>
    </row>
    <row r="497" spans="1:18" x14ac:dyDescent="0.3">
      <c r="A497" s="15">
        <v>26</v>
      </c>
      <c r="B497" s="15">
        <v>28</v>
      </c>
      <c r="C497" s="15">
        <v>10.52</v>
      </c>
      <c r="Q497" s="44">
        <v>26</v>
      </c>
      <c r="R497" s="45">
        <v>3987.93</v>
      </c>
    </row>
    <row r="498" spans="1:18" x14ac:dyDescent="0.3">
      <c r="A498" s="15">
        <v>32</v>
      </c>
      <c r="B498" s="15">
        <v>34.1</v>
      </c>
      <c r="C498" s="15">
        <v>4.01</v>
      </c>
      <c r="Q498" s="44">
        <v>32</v>
      </c>
      <c r="R498" s="45">
        <v>3989.84</v>
      </c>
    </row>
    <row r="499" spans="1:18" x14ac:dyDescent="0.3">
      <c r="A499" s="15">
        <v>32</v>
      </c>
      <c r="B499" s="15">
        <v>26.125</v>
      </c>
      <c r="C499" s="15">
        <v>8.56</v>
      </c>
      <c r="Q499" s="44">
        <v>32</v>
      </c>
      <c r="R499" s="45">
        <v>3994.18</v>
      </c>
    </row>
    <row r="500" spans="1:18" x14ac:dyDescent="0.3">
      <c r="A500" s="15">
        <v>33</v>
      </c>
      <c r="B500" s="15">
        <v>25.6</v>
      </c>
      <c r="C500" s="15">
        <v>10.5</v>
      </c>
      <c r="Q500" s="44">
        <v>33</v>
      </c>
      <c r="R500" s="45">
        <v>4002.36</v>
      </c>
    </row>
    <row r="501" spans="1:18" x14ac:dyDescent="0.3">
      <c r="A501" s="15">
        <v>22</v>
      </c>
      <c r="B501" s="15">
        <v>24.32</v>
      </c>
      <c r="C501" s="15">
        <v>6.39</v>
      </c>
      <c r="Q501" s="44">
        <v>22</v>
      </c>
      <c r="R501" s="45">
        <v>4005.42</v>
      </c>
    </row>
    <row r="502" spans="1:18" x14ac:dyDescent="0.3">
      <c r="A502" s="15">
        <v>30</v>
      </c>
      <c r="B502" s="15">
        <v>22.88</v>
      </c>
      <c r="C502" s="15">
        <v>5.71</v>
      </c>
      <c r="Q502" s="44">
        <v>30</v>
      </c>
      <c r="R502" s="45">
        <v>4032.24</v>
      </c>
    </row>
    <row r="503" spans="1:18" x14ac:dyDescent="0.3">
      <c r="A503" s="15">
        <v>38</v>
      </c>
      <c r="B503" s="15">
        <v>24.984999999999999</v>
      </c>
      <c r="C503" s="15">
        <v>4.43</v>
      </c>
      <c r="Q503" s="44">
        <v>38</v>
      </c>
      <c r="R503" s="45">
        <v>4038.41</v>
      </c>
    </row>
    <row r="504" spans="1:18" x14ac:dyDescent="0.3">
      <c r="A504" s="15">
        <v>39</v>
      </c>
      <c r="B504" s="15">
        <v>33.1</v>
      </c>
      <c r="C504" s="15">
        <v>5.52</v>
      </c>
      <c r="Q504" s="44">
        <v>39</v>
      </c>
      <c r="R504" s="45">
        <v>4039.9</v>
      </c>
    </row>
    <row r="505" spans="1:18" x14ac:dyDescent="0.3">
      <c r="A505" s="15">
        <v>29</v>
      </c>
      <c r="B505" s="15">
        <v>27.83</v>
      </c>
      <c r="C505" s="15">
        <v>9.1999999999999993</v>
      </c>
      <c r="Q505" s="44">
        <v>29</v>
      </c>
      <c r="R505" s="45">
        <v>4040.56</v>
      </c>
    </row>
    <row r="506" spans="1:18" x14ac:dyDescent="0.3">
      <c r="A506" s="15">
        <v>34</v>
      </c>
      <c r="B506" s="15">
        <v>30.875</v>
      </c>
      <c r="C506" s="15">
        <v>10.97</v>
      </c>
      <c r="Q506" s="44">
        <v>34</v>
      </c>
      <c r="R506" s="45">
        <v>4047.94</v>
      </c>
    </row>
    <row r="507" spans="1:18" x14ac:dyDescent="0.3">
      <c r="A507" s="15">
        <v>29</v>
      </c>
      <c r="B507" s="15">
        <v>27.265000000000001</v>
      </c>
      <c r="C507" s="15">
        <v>4.25</v>
      </c>
      <c r="Q507" s="44">
        <v>29</v>
      </c>
      <c r="R507" s="45">
        <v>4058.12</v>
      </c>
    </row>
    <row r="508" spans="1:18" x14ac:dyDescent="0.3">
      <c r="A508" s="15">
        <v>27</v>
      </c>
      <c r="B508" s="15">
        <v>26.7</v>
      </c>
      <c r="C508" s="15">
        <v>5.23</v>
      </c>
      <c r="Q508" s="44">
        <v>27</v>
      </c>
      <c r="R508" s="45">
        <v>4058.71</v>
      </c>
    </row>
    <row r="509" spans="1:18" x14ac:dyDescent="0.3">
      <c r="A509" s="15">
        <v>39</v>
      </c>
      <c r="B509" s="15">
        <v>29.925000000000001</v>
      </c>
      <c r="C509" s="15">
        <v>5.96</v>
      </c>
      <c r="Q509" s="44">
        <v>39</v>
      </c>
      <c r="R509" s="45">
        <v>4070.42</v>
      </c>
    </row>
    <row r="510" spans="1:18" x14ac:dyDescent="0.3">
      <c r="A510" s="15">
        <v>20</v>
      </c>
      <c r="B510" s="15">
        <v>19.95</v>
      </c>
      <c r="C510" s="15">
        <v>4.29</v>
      </c>
      <c r="Q510" s="44">
        <v>20</v>
      </c>
      <c r="R510" s="45">
        <v>4070.51</v>
      </c>
    </row>
    <row r="511" spans="1:18" x14ac:dyDescent="0.3">
      <c r="A511" s="15">
        <v>32</v>
      </c>
      <c r="B511" s="15">
        <v>24.225000000000001</v>
      </c>
      <c r="C511" s="15">
        <v>4.09</v>
      </c>
      <c r="Q511" s="44">
        <v>32</v>
      </c>
      <c r="R511" s="45">
        <v>4074.45</v>
      </c>
    </row>
    <row r="512" spans="1:18" x14ac:dyDescent="0.3">
      <c r="A512" s="15">
        <v>32</v>
      </c>
      <c r="B512" s="15">
        <v>28.12</v>
      </c>
      <c r="C512" s="15">
        <v>4.88</v>
      </c>
      <c r="Q512" s="44">
        <v>32</v>
      </c>
      <c r="R512" s="45">
        <v>4076.5</v>
      </c>
    </row>
    <row r="513" spans="1:18" x14ac:dyDescent="0.3">
      <c r="A513" s="15">
        <v>28</v>
      </c>
      <c r="B513" s="15">
        <v>23.21</v>
      </c>
      <c r="C513" s="15">
        <v>6.76</v>
      </c>
      <c r="Q513" s="44">
        <v>28</v>
      </c>
      <c r="R513" s="45">
        <v>4133.6400000000003</v>
      </c>
    </row>
    <row r="514" spans="1:18" x14ac:dyDescent="0.3">
      <c r="A514" s="15">
        <v>31</v>
      </c>
      <c r="B514" s="15">
        <v>23.98</v>
      </c>
      <c r="C514" s="15">
        <v>10.67</v>
      </c>
      <c r="Q514" s="44">
        <v>31</v>
      </c>
      <c r="R514" s="45">
        <v>4134.08</v>
      </c>
    </row>
    <row r="515" spans="1:18" x14ac:dyDescent="0.3">
      <c r="A515" s="15">
        <v>30</v>
      </c>
      <c r="B515" s="15">
        <v>30</v>
      </c>
      <c r="C515" s="15">
        <v>6.21</v>
      </c>
      <c r="Q515" s="44">
        <v>30</v>
      </c>
      <c r="R515" s="45">
        <v>4137.5200000000004</v>
      </c>
    </row>
    <row r="516" spans="1:18" x14ac:dyDescent="0.3">
      <c r="A516" s="15">
        <v>30</v>
      </c>
      <c r="B516" s="15">
        <v>17.350000000000001</v>
      </c>
      <c r="C516" s="15">
        <v>5.03</v>
      </c>
      <c r="Q516" s="44">
        <v>30</v>
      </c>
      <c r="R516" s="45">
        <v>4149.74</v>
      </c>
    </row>
    <row r="517" spans="1:18" x14ac:dyDescent="0.3">
      <c r="A517" s="15">
        <v>30</v>
      </c>
      <c r="B517" s="15">
        <v>22.704999999999998</v>
      </c>
      <c r="C517" s="15">
        <v>5.27</v>
      </c>
      <c r="Q517" s="44">
        <v>30</v>
      </c>
      <c r="R517" s="45">
        <v>4151.03</v>
      </c>
    </row>
    <row r="518" spans="1:18" x14ac:dyDescent="0.3">
      <c r="A518" s="15">
        <v>24</v>
      </c>
      <c r="B518" s="15">
        <v>25.41</v>
      </c>
      <c r="C518" s="15">
        <v>10.53</v>
      </c>
      <c r="Q518" s="44">
        <v>24</v>
      </c>
      <c r="R518" s="45">
        <v>4154.97</v>
      </c>
    </row>
    <row r="519" spans="1:18" x14ac:dyDescent="0.3">
      <c r="A519" s="15">
        <v>38</v>
      </c>
      <c r="B519" s="15">
        <v>18.23</v>
      </c>
      <c r="C519" s="15">
        <v>5.78</v>
      </c>
      <c r="Q519" s="44">
        <v>38</v>
      </c>
      <c r="R519" s="45">
        <v>4163.21</v>
      </c>
    </row>
    <row r="520" spans="1:18" x14ac:dyDescent="0.3">
      <c r="A520" s="15">
        <v>33</v>
      </c>
      <c r="B520" s="15">
        <v>24.7</v>
      </c>
      <c r="C520" s="15">
        <v>4.3600000000000003</v>
      </c>
      <c r="Q520" s="44">
        <v>33</v>
      </c>
      <c r="R520" s="45">
        <v>4185.1000000000004</v>
      </c>
    </row>
    <row r="521" spans="1:18" x14ac:dyDescent="0.3">
      <c r="A521" s="15">
        <v>27</v>
      </c>
      <c r="B521" s="15">
        <v>37.4</v>
      </c>
      <c r="C521" s="15">
        <v>9.7200000000000006</v>
      </c>
      <c r="Q521" s="44">
        <v>27</v>
      </c>
      <c r="R521" s="45">
        <v>4188.7299999999996</v>
      </c>
    </row>
    <row r="522" spans="1:18" x14ac:dyDescent="0.3">
      <c r="A522" s="15">
        <v>25</v>
      </c>
      <c r="B522" s="15">
        <v>26.885000000000002</v>
      </c>
      <c r="C522" s="15">
        <v>5.18</v>
      </c>
      <c r="Q522" s="44">
        <v>25</v>
      </c>
      <c r="R522" s="45">
        <v>4189.1099999999997</v>
      </c>
    </row>
    <row r="523" spans="1:18" x14ac:dyDescent="0.3">
      <c r="A523" s="15">
        <v>24</v>
      </c>
      <c r="B523" s="15">
        <v>25.27</v>
      </c>
      <c r="C523" s="15">
        <v>5.29</v>
      </c>
      <c r="Q523" s="44">
        <v>24</v>
      </c>
      <c r="R523" s="45">
        <v>4234.93</v>
      </c>
    </row>
    <row r="524" spans="1:18" x14ac:dyDescent="0.3">
      <c r="A524" s="15">
        <v>30</v>
      </c>
      <c r="B524" s="15">
        <v>23.655000000000001</v>
      </c>
      <c r="C524" s="15">
        <v>4.8600000000000003</v>
      </c>
      <c r="Q524" s="44">
        <v>30</v>
      </c>
      <c r="R524" s="45">
        <v>4237.13</v>
      </c>
    </row>
    <row r="525" spans="1:18" x14ac:dyDescent="0.3">
      <c r="A525" s="15">
        <v>31</v>
      </c>
      <c r="B525" s="15">
        <v>55.05</v>
      </c>
      <c r="C525" s="15">
        <v>7.66</v>
      </c>
      <c r="Q525" s="44">
        <v>31</v>
      </c>
      <c r="R525" s="45">
        <v>4239.8900000000003</v>
      </c>
    </row>
    <row r="526" spans="1:18" x14ac:dyDescent="0.3">
      <c r="A526" s="15">
        <v>31</v>
      </c>
      <c r="B526" s="15">
        <v>24.89</v>
      </c>
      <c r="C526" s="15">
        <v>6.1</v>
      </c>
      <c r="Q526" s="44">
        <v>31</v>
      </c>
      <c r="R526" s="45">
        <v>4243.59</v>
      </c>
    </row>
    <row r="527" spans="1:18" x14ac:dyDescent="0.3">
      <c r="A527" s="15">
        <v>40</v>
      </c>
      <c r="B527" s="15">
        <v>18.715</v>
      </c>
      <c r="C527" s="15">
        <v>4.4400000000000004</v>
      </c>
      <c r="Q527" s="44">
        <v>40</v>
      </c>
      <c r="R527" s="45">
        <v>4250.24</v>
      </c>
    </row>
    <row r="528" spans="1:18" x14ac:dyDescent="0.3">
      <c r="A528" s="15">
        <v>27</v>
      </c>
      <c r="B528" s="15">
        <v>28.12</v>
      </c>
      <c r="C528" s="15">
        <v>6.15</v>
      </c>
      <c r="Q528" s="44">
        <v>27</v>
      </c>
      <c r="R528" s="45">
        <v>4260.74</v>
      </c>
    </row>
    <row r="529" spans="1:18" x14ac:dyDescent="0.3">
      <c r="A529" s="15">
        <v>39</v>
      </c>
      <c r="B529" s="15">
        <v>26.6</v>
      </c>
      <c r="C529" s="15">
        <v>4.53</v>
      </c>
      <c r="Q529" s="44">
        <v>39</v>
      </c>
      <c r="R529" s="45">
        <v>4265.01</v>
      </c>
    </row>
    <row r="530" spans="1:18" x14ac:dyDescent="0.3">
      <c r="A530" s="15">
        <v>30</v>
      </c>
      <c r="B530" s="15">
        <v>30.114999999999998</v>
      </c>
      <c r="C530" s="15">
        <v>5.48</v>
      </c>
      <c r="Q530" s="44">
        <v>30</v>
      </c>
      <c r="R530" s="45">
        <v>4266.17</v>
      </c>
    </row>
    <row r="531" spans="1:18" x14ac:dyDescent="0.3">
      <c r="A531" s="15">
        <v>20</v>
      </c>
      <c r="B531" s="15">
        <v>24.605</v>
      </c>
      <c r="C531" s="15">
        <v>5.48</v>
      </c>
      <c r="Q531" s="44">
        <v>20</v>
      </c>
      <c r="R531" s="45">
        <v>4278.55</v>
      </c>
    </row>
    <row r="532" spans="1:18" x14ac:dyDescent="0.3">
      <c r="A532" s="15">
        <v>22</v>
      </c>
      <c r="B532" s="15">
        <v>29.6</v>
      </c>
      <c r="C532" s="15">
        <v>8.1</v>
      </c>
      <c r="Q532" s="44">
        <v>22</v>
      </c>
      <c r="R532" s="45">
        <v>4296.2700000000004</v>
      </c>
    </row>
    <row r="533" spans="1:18" x14ac:dyDescent="0.3">
      <c r="A533" s="15">
        <v>34</v>
      </c>
      <c r="B533" s="15">
        <v>24.42</v>
      </c>
      <c r="C533" s="15">
        <v>7.16</v>
      </c>
      <c r="Q533" s="44">
        <v>34</v>
      </c>
      <c r="R533" s="45">
        <v>4320.41</v>
      </c>
    </row>
    <row r="534" spans="1:18" x14ac:dyDescent="0.3">
      <c r="A534" s="15">
        <v>28</v>
      </c>
      <c r="B534" s="15">
        <v>20.9</v>
      </c>
      <c r="C534" s="15">
        <v>4.55</v>
      </c>
      <c r="Q534" s="44">
        <v>28</v>
      </c>
      <c r="R534" s="45">
        <v>4337.74</v>
      </c>
    </row>
    <row r="535" spans="1:18" x14ac:dyDescent="0.3">
      <c r="A535" s="15">
        <v>28</v>
      </c>
      <c r="B535" s="15">
        <v>22.895</v>
      </c>
      <c r="C535" s="15">
        <v>6.03</v>
      </c>
      <c r="Q535" s="44">
        <v>28</v>
      </c>
      <c r="R535" s="45">
        <v>4340.4399999999996</v>
      </c>
    </row>
    <row r="536" spans="1:18" x14ac:dyDescent="0.3">
      <c r="A536" s="15">
        <v>32</v>
      </c>
      <c r="B536" s="15">
        <v>28.3</v>
      </c>
      <c r="C536" s="15">
        <v>5.47</v>
      </c>
      <c r="Q536" s="44">
        <v>32</v>
      </c>
      <c r="R536" s="45">
        <v>4347.0200000000004</v>
      </c>
    </row>
    <row r="537" spans="1:18" x14ac:dyDescent="0.3">
      <c r="A537" s="15">
        <v>28</v>
      </c>
      <c r="B537" s="15">
        <v>54.3</v>
      </c>
      <c r="C537" s="15">
        <v>4.1500000000000004</v>
      </c>
      <c r="Q537" s="44">
        <v>28</v>
      </c>
      <c r="R537" s="45">
        <v>4349.46</v>
      </c>
    </row>
    <row r="538" spans="1:18" x14ac:dyDescent="0.3">
      <c r="A538" s="15">
        <v>31</v>
      </c>
      <c r="B538" s="15">
        <v>33.344999999999999</v>
      </c>
      <c r="C538" s="15">
        <v>11.32</v>
      </c>
      <c r="Q538" s="44">
        <v>31</v>
      </c>
      <c r="R538" s="45">
        <v>4350.51</v>
      </c>
    </row>
    <row r="539" spans="1:18" x14ac:dyDescent="0.3">
      <c r="A539" s="15">
        <v>32</v>
      </c>
      <c r="B539" s="15">
        <v>33</v>
      </c>
      <c r="C539" s="15">
        <v>9.51</v>
      </c>
      <c r="Q539" s="44">
        <v>32</v>
      </c>
      <c r="R539" s="45">
        <v>4357.04</v>
      </c>
    </row>
    <row r="540" spans="1:18" x14ac:dyDescent="0.3">
      <c r="A540" s="15">
        <v>25</v>
      </c>
      <c r="B540" s="15">
        <v>28.024999999999999</v>
      </c>
      <c r="C540" s="15">
        <v>7.67</v>
      </c>
      <c r="Q540" s="44">
        <v>25</v>
      </c>
      <c r="R540" s="45">
        <v>4391.6499999999996</v>
      </c>
    </row>
    <row r="541" spans="1:18" x14ac:dyDescent="0.3">
      <c r="A541" s="15">
        <v>40</v>
      </c>
      <c r="B541" s="15">
        <v>28.69</v>
      </c>
      <c r="C541" s="15">
        <v>6.23</v>
      </c>
      <c r="Q541" s="44">
        <v>40</v>
      </c>
      <c r="R541" s="45">
        <v>4392.7</v>
      </c>
    </row>
    <row r="542" spans="1:18" x14ac:dyDescent="0.3">
      <c r="A542" s="15">
        <v>34</v>
      </c>
      <c r="B542" s="15">
        <v>40.28</v>
      </c>
      <c r="C542" s="15">
        <v>8.9</v>
      </c>
      <c r="Q542" s="44">
        <v>34</v>
      </c>
      <c r="R542" s="45">
        <v>4397.3100000000004</v>
      </c>
    </row>
    <row r="543" spans="1:18" x14ac:dyDescent="0.3">
      <c r="A543" s="15">
        <v>36</v>
      </c>
      <c r="B543" s="15">
        <v>37.299999999999997</v>
      </c>
      <c r="C543" s="15">
        <v>7.79</v>
      </c>
      <c r="Q543" s="44">
        <v>36</v>
      </c>
      <c r="R543" s="45">
        <v>4399.7299999999996</v>
      </c>
    </row>
    <row r="544" spans="1:18" x14ac:dyDescent="0.3">
      <c r="A544" s="15">
        <v>36</v>
      </c>
      <c r="B544" s="15">
        <v>54.47</v>
      </c>
      <c r="C544" s="15">
        <v>4.49</v>
      </c>
      <c r="Q544" s="44">
        <v>36</v>
      </c>
      <c r="R544" s="45">
        <v>4402.2299999999996</v>
      </c>
    </row>
    <row r="545" spans="1:18" x14ac:dyDescent="0.3">
      <c r="A545" s="15">
        <v>34</v>
      </c>
      <c r="B545" s="15">
        <v>38.06</v>
      </c>
      <c r="C545" s="15">
        <v>5.24</v>
      </c>
      <c r="Q545" s="44">
        <v>34</v>
      </c>
      <c r="R545" s="45">
        <v>4415.16</v>
      </c>
    </row>
    <row r="546" spans="1:18" x14ac:dyDescent="0.3">
      <c r="A546" s="15">
        <v>30</v>
      </c>
      <c r="B546" s="15">
        <v>51.47</v>
      </c>
      <c r="C546" s="15">
        <v>9.6</v>
      </c>
      <c r="Q546" s="44">
        <v>30</v>
      </c>
      <c r="R546" s="45">
        <v>4420.95</v>
      </c>
    </row>
    <row r="547" spans="1:18" x14ac:dyDescent="0.3">
      <c r="A547" s="15">
        <v>28</v>
      </c>
      <c r="B547" s="15">
        <v>29.8</v>
      </c>
      <c r="C547" s="15">
        <v>5.78</v>
      </c>
      <c r="Q547" s="44">
        <v>28</v>
      </c>
      <c r="R547" s="45">
        <v>4428.8900000000003</v>
      </c>
    </row>
    <row r="548" spans="1:18" x14ac:dyDescent="0.3">
      <c r="A548" s="15">
        <v>29</v>
      </c>
      <c r="B548" s="15">
        <v>49.77</v>
      </c>
      <c r="C548" s="15">
        <v>7.02</v>
      </c>
      <c r="Q548" s="44">
        <v>29</v>
      </c>
      <c r="R548" s="45">
        <v>4433.3900000000003</v>
      </c>
    </row>
    <row r="549" spans="1:18" x14ac:dyDescent="0.3">
      <c r="A549" s="15">
        <v>29</v>
      </c>
      <c r="B549" s="15">
        <v>25.555</v>
      </c>
      <c r="C549" s="15">
        <v>4.09</v>
      </c>
      <c r="Q549" s="44">
        <v>29</v>
      </c>
      <c r="R549" s="45">
        <v>4433.92</v>
      </c>
    </row>
    <row r="550" spans="1:18" x14ac:dyDescent="0.3">
      <c r="A550" s="15">
        <v>28</v>
      </c>
      <c r="B550" s="15">
        <v>29.64</v>
      </c>
      <c r="C550" s="15">
        <v>4.93</v>
      </c>
      <c r="Q550" s="44">
        <v>28</v>
      </c>
      <c r="R550" s="45">
        <v>4435.09</v>
      </c>
    </row>
    <row r="551" spans="1:18" x14ac:dyDescent="0.3">
      <c r="A551" s="15">
        <v>28</v>
      </c>
      <c r="B551" s="15">
        <v>53.93</v>
      </c>
      <c r="C551" s="15">
        <v>5.34</v>
      </c>
      <c r="Q551" s="44">
        <v>28</v>
      </c>
      <c r="R551" s="45">
        <v>4438.26</v>
      </c>
    </row>
    <row r="552" spans="1:18" x14ac:dyDescent="0.3">
      <c r="A552" s="15">
        <v>31</v>
      </c>
      <c r="B552" s="15">
        <v>28.024999999999999</v>
      </c>
      <c r="C552" s="15">
        <v>5.65</v>
      </c>
      <c r="Q552" s="44">
        <v>31</v>
      </c>
      <c r="R552" s="45">
        <v>4441.21</v>
      </c>
    </row>
    <row r="553" spans="1:18" x14ac:dyDescent="0.3">
      <c r="A553" s="15">
        <v>28</v>
      </c>
      <c r="B553" s="15">
        <v>27.5</v>
      </c>
      <c r="C553" s="15">
        <v>4.49</v>
      </c>
      <c r="Q553" s="44">
        <v>28</v>
      </c>
      <c r="R553" s="45">
        <v>4449.46</v>
      </c>
    </row>
    <row r="554" spans="1:18" x14ac:dyDescent="0.3">
      <c r="A554" s="15">
        <v>32</v>
      </c>
      <c r="B554" s="15">
        <v>21.8</v>
      </c>
      <c r="C554" s="15">
        <v>10.55</v>
      </c>
      <c r="Q554" s="44">
        <v>32</v>
      </c>
      <c r="R554" s="45">
        <v>4454.3999999999996</v>
      </c>
    </row>
    <row r="555" spans="1:18" x14ac:dyDescent="0.3">
      <c r="A555" s="15">
        <v>32</v>
      </c>
      <c r="B555" s="15">
        <v>26.41</v>
      </c>
      <c r="C555" s="15">
        <v>4.92</v>
      </c>
      <c r="Q555" s="44">
        <v>32</v>
      </c>
      <c r="R555" s="45">
        <v>4462.72</v>
      </c>
    </row>
    <row r="556" spans="1:18" x14ac:dyDescent="0.3">
      <c r="A556" s="15">
        <v>31</v>
      </c>
      <c r="B556" s="15">
        <v>27.835000000000001</v>
      </c>
      <c r="C556" s="15">
        <v>5.9</v>
      </c>
      <c r="Q556" s="44">
        <v>31</v>
      </c>
      <c r="R556" s="45">
        <v>4463.21</v>
      </c>
    </row>
    <row r="557" spans="1:18" x14ac:dyDescent="0.3">
      <c r="A557" s="15">
        <v>23</v>
      </c>
      <c r="B557" s="15">
        <v>51.74</v>
      </c>
      <c r="C557" s="15">
        <v>4.9800000000000004</v>
      </c>
      <c r="Q557" s="44">
        <v>23</v>
      </c>
      <c r="R557" s="45">
        <v>4466.62</v>
      </c>
    </row>
    <row r="558" spans="1:18" x14ac:dyDescent="0.3">
      <c r="A558" s="15">
        <v>18</v>
      </c>
      <c r="B558" s="15">
        <v>23.37</v>
      </c>
      <c r="C558" s="15">
        <v>5.8</v>
      </c>
      <c r="Q558" s="44">
        <v>18</v>
      </c>
      <c r="R558" s="45">
        <v>4468.25</v>
      </c>
    </row>
    <row r="559" spans="1:18" x14ac:dyDescent="0.3">
      <c r="A559" s="15">
        <v>30</v>
      </c>
      <c r="B559" s="15">
        <v>29.7</v>
      </c>
      <c r="C559" s="15">
        <v>6.21</v>
      </c>
      <c r="Q559" s="44">
        <v>30</v>
      </c>
      <c r="R559" s="45">
        <v>4488.58</v>
      </c>
    </row>
    <row r="560" spans="1:18" x14ac:dyDescent="0.3">
      <c r="A560" s="15">
        <v>34</v>
      </c>
      <c r="B560" s="15">
        <v>20.045000000000002</v>
      </c>
      <c r="C560" s="15">
        <v>6.17</v>
      </c>
      <c r="Q560" s="44">
        <v>34</v>
      </c>
      <c r="R560" s="45">
        <v>4500.34</v>
      </c>
    </row>
    <row r="561" spans="1:18" x14ac:dyDescent="0.3">
      <c r="A561" s="15">
        <v>25</v>
      </c>
      <c r="B561" s="15">
        <v>27.83</v>
      </c>
      <c r="C561" s="15">
        <v>5.36</v>
      </c>
      <c r="Q561" s="44">
        <v>25</v>
      </c>
      <c r="R561" s="45">
        <v>4504.66</v>
      </c>
    </row>
    <row r="562" spans="1:18" x14ac:dyDescent="0.3">
      <c r="A562" s="15">
        <v>40</v>
      </c>
      <c r="B562" s="15">
        <v>28.93</v>
      </c>
      <c r="C562" s="15">
        <v>5.2</v>
      </c>
      <c r="Q562" s="44">
        <v>40</v>
      </c>
      <c r="R562" s="45">
        <v>4511.41</v>
      </c>
    </row>
    <row r="563" spans="1:18" x14ac:dyDescent="0.3">
      <c r="A563" s="15">
        <v>42</v>
      </c>
      <c r="B563" s="15">
        <v>33.82</v>
      </c>
      <c r="C563" s="15">
        <v>5.42</v>
      </c>
      <c r="Q563" s="44">
        <v>42</v>
      </c>
      <c r="R563" s="45">
        <v>4515.71</v>
      </c>
    </row>
    <row r="564" spans="1:18" x14ac:dyDescent="0.3">
      <c r="A564" s="15">
        <v>19</v>
      </c>
      <c r="B564" s="15">
        <v>20.234999999999999</v>
      </c>
      <c r="C564" s="15">
        <v>6.84</v>
      </c>
      <c r="Q564" s="44">
        <v>19</v>
      </c>
      <c r="R564" s="45">
        <v>4518.3999999999996</v>
      </c>
    </row>
    <row r="565" spans="1:18" x14ac:dyDescent="0.3">
      <c r="A565" s="15">
        <v>35</v>
      </c>
      <c r="B565" s="15">
        <v>49.2</v>
      </c>
      <c r="C565" s="15">
        <v>10.9</v>
      </c>
      <c r="Q565" s="44">
        <v>35</v>
      </c>
      <c r="R565" s="45">
        <v>4518.7700000000004</v>
      </c>
    </row>
    <row r="566" spans="1:18" x14ac:dyDescent="0.3">
      <c r="A566" s="15">
        <v>34</v>
      </c>
      <c r="B566" s="15">
        <v>26.4</v>
      </c>
      <c r="C566" s="15">
        <v>4.87</v>
      </c>
      <c r="Q566" s="44">
        <v>34</v>
      </c>
      <c r="R566" s="45">
        <v>4518.83</v>
      </c>
    </row>
    <row r="567" spans="1:18" x14ac:dyDescent="0.3">
      <c r="A567" s="15">
        <v>30</v>
      </c>
      <c r="B567" s="15">
        <v>28.38</v>
      </c>
      <c r="C567" s="15">
        <v>6.07</v>
      </c>
      <c r="Q567" s="44">
        <v>30</v>
      </c>
      <c r="R567" s="45">
        <v>4527.18</v>
      </c>
    </row>
    <row r="568" spans="1:18" x14ac:dyDescent="0.3">
      <c r="A568" s="15">
        <v>29</v>
      </c>
      <c r="B568" s="15">
        <v>24.64</v>
      </c>
      <c r="C568" s="15">
        <v>4.33</v>
      </c>
      <c r="Q568" s="44">
        <v>29</v>
      </c>
      <c r="R568" s="45">
        <v>4529.4799999999996</v>
      </c>
    </row>
    <row r="569" spans="1:18" x14ac:dyDescent="0.3">
      <c r="A569" s="15">
        <v>34</v>
      </c>
      <c r="B569" s="15">
        <v>39.71</v>
      </c>
      <c r="C569" s="15">
        <v>5.83</v>
      </c>
      <c r="Q569" s="44">
        <v>34</v>
      </c>
      <c r="R569" s="45">
        <v>4536.26</v>
      </c>
    </row>
    <row r="570" spans="1:18" x14ac:dyDescent="0.3">
      <c r="A570" s="15">
        <v>32</v>
      </c>
      <c r="B570" s="15">
        <v>22.22</v>
      </c>
      <c r="C570" s="15">
        <v>5.5</v>
      </c>
      <c r="Q570" s="44">
        <v>32</v>
      </c>
      <c r="R570" s="45">
        <v>4544.2299999999996</v>
      </c>
    </row>
    <row r="571" spans="1:18" x14ac:dyDescent="0.3">
      <c r="A571" s="15">
        <v>18</v>
      </c>
      <c r="B571" s="15">
        <v>33.344999999999999</v>
      </c>
      <c r="C571" s="15">
        <v>4.79</v>
      </c>
      <c r="Q571" s="44">
        <v>18</v>
      </c>
      <c r="R571" s="45">
        <v>4561.1899999999996</v>
      </c>
    </row>
    <row r="572" spans="1:18" x14ac:dyDescent="0.3">
      <c r="A572" s="15">
        <v>32</v>
      </c>
      <c r="B572" s="15">
        <v>24.42</v>
      </c>
      <c r="C572" s="15">
        <v>5.81</v>
      </c>
      <c r="Q572" s="44">
        <v>32</v>
      </c>
      <c r="R572" s="45">
        <v>4562.84</v>
      </c>
    </row>
    <row r="573" spans="1:18" x14ac:dyDescent="0.3">
      <c r="A573" s="15">
        <v>26</v>
      </c>
      <c r="B573" s="15">
        <v>29.81</v>
      </c>
      <c r="C573" s="15">
        <v>5.58</v>
      </c>
      <c r="Q573" s="44">
        <v>26</v>
      </c>
      <c r="R573" s="45">
        <v>4564.1899999999996</v>
      </c>
    </row>
    <row r="574" spans="1:18" x14ac:dyDescent="0.3">
      <c r="A574" s="15">
        <v>33</v>
      </c>
      <c r="B574" s="15">
        <v>51.18</v>
      </c>
      <c r="C574" s="15">
        <v>4.4000000000000004</v>
      </c>
      <c r="Q574" s="44">
        <v>33</v>
      </c>
      <c r="R574" s="45">
        <v>4571.41</v>
      </c>
    </row>
    <row r="575" spans="1:18" x14ac:dyDescent="0.3">
      <c r="A575" s="15">
        <v>22</v>
      </c>
      <c r="B575" s="15">
        <v>51.37</v>
      </c>
      <c r="C575" s="15">
        <v>8.18</v>
      </c>
      <c r="Q575" s="44">
        <v>22</v>
      </c>
      <c r="R575" s="45">
        <v>4608.03</v>
      </c>
    </row>
    <row r="576" spans="1:18" x14ac:dyDescent="0.3">
      <c r="A576" s="15">
        <v>24</v>
      </c>
      <c r="B576" s="15">
        <v>36.19</v>
      </c>
      <c r="C576" s="15">
        <v>5.52</v>
      </c>
      <c r="Q576" s="44">
        <v>24</v>
      </c>
      <c r="R576" s="45">
        <v>4618.08</v>
      </c>
    </row>
    <row r="577" spans="1:18" x14ac:dyDescent="0.3">
      <c r="A577" s="15">
        <v>37</v>
      </c>
      <c r="B577" s="15">
        <v>25.9</v>
      </c>
      <c r="C577" s="15">
        <v>4.84</v>
      </c>
      <c r="Q577" s="44">
        <v>37</v>
      </c>
      <c r="R577" s="45">
        <v>4646.76</v>
      </c>
    </row>
    <row r="578" spans="1:18" x14ac:dyDescent="0.3">
      <c r="A578" s="15">
        <v>26</v>
      </c>
      <c r="B578" s="15">
        <v>35.72</v>
      </c>
      <c r="C578" s="15">
        <v>4.08</v>
      </c>
      <c r="Q578" s="44">
        <v>26</v>
      </c>
      <c r="R578" s="45">
        <v>4661.29</v>
      </c>
    </row>
    <row r="579" spans="1:18" x14ac:dyDescent="0.3">
      <c r="A579" s="15">
        <v>32</v>
      </c>
      <c r="B579" s="15">
        <v>27.94</v>
      </c>
      <c r="C579" s="15">
        <v>4.4800000000000004</v>
      </c>
      <c r="Q579" s="44">
        <v>32</v>
      </c>
      <c r="R579" s="45">
        <v>4667.6099999999997</v>
      </c>
    </row>
    <row r="580" spans="1:18" x14ac:dyDescent="0.3">
      <c r="A580" s="15">
        <v>32</v>
      </c>
      <c r="B580" s="15">
        <v>27.1</v>
      </c>
      <c r="C580" s="15">
        <v>5.73</v>
      </c>
      <c r="Q580" s="44">
        <v>32</v>
      </c>
      <c r="R580" s="45">
        <v>4670.6400000000003</v>
      </c>
    </row>
    <row r="581" spans="1:18" x14ac:dyDescent="0.3">
      <c r="A581" s="15">
        <v>32</v>
      </c>
      <c r="B581" s="15">
        <v>18.3</v>
      </c>
      <c r="C581" s="15">
        <v>5.46</v>
      </c>
      <c r="Q581" s="44">
        <v>32</v>
      </c>
      <c r="R581" s="45">
        <v>4673.3900000000003</v>
      </c>
    </row>
    <row r="582" spans="1:18" x14ac:dyDescent="0.3">
      <c r="A582" s="15">
        <v>43</v>
      </c>
      <c r="B582" s="15">
        <v>25.3</v>
      </c>
      <c r="C582" s="15">
        <v>5.0199999999999996</v>
      </c>
      <c r="Q582" s="44">
        <v>43</v>
      </c>
      <c r="R582" s="45">
        <v>4674.2</v>
      </c>
    </row>
    <row r="583" spans="1:18" x14ac:dyDescent="0.3">
      <c r="A583" s="15">
        <v>19</v>
      </c>
      <c r="B583" s="15">
        <v>38.83</v>
      </c>
      <c r="C583" s="15">
        <v>6.36</v>
      </c>
      <c r="Q583" s="44">
        <v>19</v>
      </c>
      <c r="R583" s="45">
        <v>4678.8</v>
      </c>
    </row>
    <row r="584" spans="1:18" x14ac:dyDescent="0.3">
      <c r="A584" s="15">
        <v>32</v>
      </c>
      <c r="B584" s="15">
        <v>27.6</v>
      </c>
      <c r="C584" s="15">
        <v>5.36</v>
      </c>
      <c r="Q584" s="44">
        <v>32</v>
      </c>
      <c r="R584" s="45">
        <v>4686.3900000000003</v>
      </c>
    </row>
    <row r="585" spans="1:18" x14ac:dyDescent="0.3">
      <c r="A585" s="15">
        <v>19</v>
      </c>
      <c r="B585" s="15">
        <v>46.4</v>
      </c>
      <c r="C585" s="15">
        <v>8.3699999999999992</v>
      </c>
      <c r="Q585" s="44">
        <v>19</v>
      </c>
      <c r="R585" s="45">
        <v>4687.8</v>
      </c>
    </row>
    <row r="586" spans="1:18" x14ac:dyDescent="0.3">
      <c r="A586" s="15">
        <v>45</v>
      </c>
      <c r="B586" s="15">
        <v>51.92</v>
      </c>
      <c r="C586" s="15">
        <v>5.18</v>
      </c>
      <c r="Q586" s="44">
        <v>45</v>
      </c>
      <c r="R586" s="45">
        <v>4699.47</v>
      </c>
    </row>
    <row r="587" spans="1:18" x14ac:dyDescent="0.3">
      <c r="A587" s="15">
        <v>41</v>
      </c>
      <c r="B587" s="15">
        <v>32.395000000000003</v>
      </c>
      <c r="C587" s="15">
        <v>5.68</v>
      </c>
      <c r="Q587" s="44">
        <v>41</v>
      </c>
      <c r="R587" s="45">
        <v>4712.12</v>
      </c>
    </row>
    <row r="588" spans="1:18" x14ac:dyDescent="0.3">
      <c r="A588" s="15">
        <v>30</v>
      </c>
      <c r="B588" s="15">
        <v>46.19</v>
      </c>
      <c r="C588" s="15">
        <v>7.31</v>
      </c>
      <c r="Q588" s="44">
        <v>30</v>
      </c>
      <c r="R588" s="45">
        <v>4718.2</v>
      </c>
    </row>
    <row r="589" spans="1:18" x14ac:dyDescent="0.3">
      <c r="A589" s="15">
        <v>30</v>
      </c>
      <c r="B589" s="15">
        <v>27.93</v>
      </c>
      <c r="C589" s="15">
        <v>4.67</v>
      </c>
      <c r="Q589" s="44">
        <v>30</v>
      </c>
      <c r="R589" s="45">
        <v>4719.5200000000004</v>
      </c>
    </row>
    <row r="590" spans="1:18" x14ac:dyDescent="0.3">
      <c r="A590" s="15">
        <v>28</v>
      </c>
      <c r="B590" s="15">
        <v>45.62</v>
      </c>
      <c r="C590" s="15">
        <v>6.87</v>
      </c>
      <c r="Q590" s="44">
        <v>28</v>
      </c>
      <c r="R590" s="45">
        <v>4719.74</v>
      </c>
    </row>
    <row r="591" spans="1:18" x14ac:dyDescent="0.3">
      <c r="A591" s="15">
        <v>42</v>
      </c>
      <c r="B591" s="15">
        <v>35.31</v>
      </c>
      <c r="C591" s="15">
        <v>5.87</v>
      </c>
      <c r="Q591" s="44">
        <v>42</v>
      </c>
      <c r="R591" s="45">
        <v>4728.71</v>
      </c>
    </row>
    <row r="592" spans="1:18" x14ac:dyDescent="0.3">
      <c r="A592" s="15">
        <v>36</v>
      </c>
      <c r="B592" s="15">
        <v>30.4</v>
      </c>
      <c r="C592" s="15">
        <v>4.07</v>
      </c>
      <c r="Q592" s="44">
        <v>36</v>
      </c>
      <c r="R592" s="45">
        <v>4734.6400000000003</v>
      </c>
    </row>
    <row r="593" spans="1:18" x14ac:dyDescent="0.3">
      <c r="A593" s="15">
        <v>31</v>
      </c>
      <c r="B593" s="15">
        <v>20.13</v>
      </c>
      <c r="C593" s="15">
        <v>6.47</v>
      </c>
      <c r="Q593" s="44">
        <v>31</v>
      </c>
      <c r="R593" s="45">
        <v>4738.2700000000004</v>
      </c>
    </row>
    <row r="594" spans="1:18" x14ac:dyDescent="0.3">
      <c r="A594" s="15">
        <v>18</v>
      </c>
      <c r="B594" s="15">
        <v>23.655000000000001</v>
      </c>
      <c r="C594" s="15">
        <v>5.14</v>
      </c>
      <c r="Q594" s="44">
        <v>18</v>
      </c>
      <c r="R594" s="45">
        <v>4740.78</v>
      </c>
    </row>
    <row r="595" spans="1:18" x14ac:dyDescent="0.3">
      <c r="A595" s="15">
        <v>36</v>
      </c>
      <c r="B595" s="15">
        <v>49.05</v>
      </c>
      <c r="C595" s="15">
        <v>9.77</v>
      </c>
      <c r="Q595" s="44">
        <v>36</v>
      </c>
      <c r="R595" s="45">
        <v>4746.34</v>
      </c>
    </row>
    <row r="596" spans="1:18" x14ac:dyDescent="0.3">
      <c r="A596" s="15">
        <v>35</v>
      </c>
      <c r="B596" s="15">
        <v>51.94</v>
      </c>
      <c r="C596" s="15">
        <v>8.8000000000000007</v>
      </c>
      <c r="Q596" s="44">
        <v>35</v>
      </c>
      <c r="R596" s="45">
        <v>4747.05</v>
      </c>
    </row>
    <row r="597" spans="1:18" x14ac:dyDescent="0.3">
      <c r="A597" s="15">
        <v>35</v>
      </c>
      <c r="B597" s="15">
        <v>29.83</v>
      </c>
      <c r="C597" s="15">
        <v>5.84</v>
      </c>
      <c r="Q597" s="44">
        <v>35</v>
      </c>
      <c r="R597" s="45">
        <v>4751.07</v>
      </c>
    </row>
    <row r="598" spans="1:18" x14ac:dyDescent="0.3">
      <c r="A598" s="15">
        <v>30</v>
      </c>
      <c r="B598" s="15">
        <v>22.6</v>
      </c>
      <c r="C598" s="15">
        <v>10.43</v>
      </c>
      <c r="Q598" s="44">
        <v>30</v>
      </c>
      <c r="R598" s="45">
        <v>4753.6400000000003</v>
      </c>
    </row>
    <row r="599" spans="1:18" x14ac:dyDescent="0.3">
      <c r="A599" s="15">
        <v>35</v>
      </c>
      <c r="B599" s="15">
        <v>46.69</v>
      </c>
      <c r="C599" s="15">
        <v>4.25</v>
      </c>
      <c r="Q599" s="44">
        <v>35</v>
      </c>
      <c r="R599" s="45">
        <v>4762.33</v>
      </c>
    </row>
    <row r="600" spans="1:18" x14ac:dyDescent="0.3">
      <c r="A600" s="15">
        <v>33</v>
      </c>
      <c r="B600" s="15">
        <v>28.49</v>
      </c>
      <c r="C600" s="15">
        <v>4.8899999999999997</v>
      </c>
      <c r="Q600" s="44">
        <v>33</v>
      </c>
      <c r="R600" s="45">
        <v>4766.0200000000004</v>
      </c>
    </row>
    <row r="601" spans="1:18" x14ac:dyDescent="0.3">
      <c r="A601" s="15">
        <v>33</v>
      </c>
      <c r="B601" s="15">
        <v>28.5</v>
      </c>
      <c r="C601" s="15">
        <v>5.55</v>
      </c>
      <c r="Q601" s="44">
        <v>33</v>
      </c>
      <c r="R601" s="45">
        <v>4779.6000000000004</v>
      </c>
    </row>
    <row r="602" spans="1:18" x14ac:dyDescent="0.3">
      <c r="A602" s="15">
        <v>35</v>
      </c>
      <c r="B602" s="15">
        <v>24.4</v>
      </c>
      <c r="C602" s="15">
        <v>4.5199999999999996</v>
      </c>
      <c r="Q602" s="44">
        <v>35</v>
      </c>
      <c r="R602" s="45">
        <v>4787.42</v>
      </c>
    </row>
    <row r="603" spans="1:18" x14ac:dyDescent="0.3">
      <c r="A603" s="15">
        <v>33</v>
      </c>
      <c r="B603" s="15">
        <v>29.15</v>
      </c>
      <c r="C603" s="15">
        <v>4.45</v>
      </c>
      <c r="Q603" s="44">
        <v>33</v>
      </c>
      <c r="R603" s="45">
        <v>4795.66</v>
      </c>
    </row>
    <row r="604" spans="1:18" x14ac:dyDescent="0.3">
      <c r="A604" s="15">
        <v>44</v>
      </c>
      <c r="B604" s="15">
        <v>27.28</v>
      </c>
      <c r="C604" s="15">
        <v>4.72</v>
      </c>
      <c r="Q604" s="44">
        <v>44</v>
      </c>
      <c r="R604" s="45">
        <v>4812.34</v>
      </c>
    </row>
    <row r="605" spans="1:18" x14ac:dyDescent="0.3">
      <c r="A605" s="15">
        <v>41</v>
      </c>
      <c r="B605" s="15">
        <v>32.229999999999997</v>
      </c>
      <c r="C605" s="15">
        <v>4.6500000000000004</v>
      </c>
      <c r="Q605" s="44">
        <v>41</v>
      </c>
      <c r="R605" s="45">
        <v>4827.1000000000004</v>
      </c>
    </row>
    <row r="606" spans="1:18" x14ac:dyDescent="0.3">
      <c r="A606" s="15">
        <v>27</v>
      </c>
      <c r="B606" s="15">
        <v>44.2</v>
      </c>
      <c r="C606" s="15">
        <v>11.34</v>
      </c>
      <c r="Q606" s="44">
        <v>27</v>
      </c>
      <c r="R606" s="45">
        <v>4827.8999999999996</v>
      </c>
    </row>
    <row r="607" spans="1:18" x14ac:dyDescent="0.3">
      <c r="A607" s="15">
        <v>20</v>
      </c>
      <c r="B607" s="15">
        <v>29.734999999999999</v>
      </c>
      <c r="C607" s="15">
        <v>4.53</v>
      </c>
      <c r="Q607" s="44">
        <v>20</v>
      </c>
      <c r="R607" s="45">
        <v>4830.63</v>
      </c>
    </row>
    <row r="608" spans="1:18" x14ac:dyDescent="0.3">
      <c r="A608" s="15">
        <v>22</v>
      </c>
      <c r="B608" s="15">
        <v>28.31</v>
      </c>
      <c r="C608" s="15">
        <v>6.35</v>
      </c>
      <c r="Q608" s="44">
        <v>22</v>
      </c>
      <c r="R608" s="45">
        <v>4835.43</v>
      </c>
    </row>
    <row r="609" spans="1:18" x14ac:dyDescent="0.3">
      <c r="A609" s="15">
        <v>30</v>
      </c>
      <c r="B609" s="15">
        <v>46.62</v>
      </c>
      <c r="C609" s="15">
        <v>8.51</v>
      </c>
      <c r="Q609" s="44">
        <v>30</v>
      </c>
      <c r="R609" s="45">
        <v>4837.58</v>
      </c>
    </row>
    <row r="610" spans="1:18" x14ac:dyDescent="0.3">
      <c r="A610" s="15">
        <v>38</v>
      </c>
      <c r="B610" s="15">
        <v>51.75</v>
      </c>
      <c r="C610" s="15">
        <v>8.59</v>
      </c>
      <c r="Q610" s="44">
        <v>38</v>
      </c>
      <c r="R610" s="45">
        <v>4839.18</v>
      </c>
    </row>
    <row r="611" spans="1:18" x14ac:dyDescent="0.3">
      <c r="A611" s="15">
        <v>27</v>
      </c>
      <c r="B611" s="15">
        <v>25.7</v>
      </c>
      <c r="C611" s="15">
        <v>4.13</v>
      </c>
      <c r="Q611" s="44">
        <v>27</v>
      </c>
      <c r="R611" s="45">
        <v>4840.95</v>
      </c>
    </row>
    <row r="612" spans="1:18" x14ac:dyDescent="0.3">
      <c r="A612" s="15">
        <v>43</v>
      </c>
      <c r="B612" s="15">
        <v>31.79</v>
      </c>
      <c r="C612" s="15">
        <v>4.55</v>
      </c>
      <c r="Q612" s="44">
        <v>43</v>
      </c>
      <c r="R612" s="45">
        <v>4843.79</v>
      </c>
    </row>
    <row r="613" spans="1:18" x14ac:dyDescent="0.3">
      <c r="A613" s="15">
        <v>48</v>
      </c>
      <c r="B613" s="15">
        <v>24.795000000000002</v>
      </c>
      <c r="C613" s="15">
        <v>4.5199999999999996</v>
      </c>
      <c r="Q613" s="44">
        <v>48</v>
      </c>
      <c r="R613" s="45">
        <v>4844.67</v>
      </c>
    </row>
    <row r="614" spans="1:18" x14ac:dyDescent="0.3">
      <c r="A614" s="15">
        <v>22</v>
      </c>
      <c r="B614" s="15">
        <v>53.98</v>
      </c>
      <c r="C614" s="15">
        <v>5.07</v>
      </c>
      <c r="Q614" s="44">
        <v>22</v>
      </c>
      <c r="R614" s="45">
        <v>4846.53</v>
      </c>
    </row>
    <row r="615" spans="1:18" x14ac:dyDescent="0.3">
      <c r="A615" s="15">
        <v>27</v>
      </c>
      <c r="B615" s="15">
        <v>41.325000000000003</v>
      </c>
      <c r="C615" s="15">
        <v>4.04</v>
      </c>
      <c r="Q615" s="44">
        <v>27</v>
      </c>
      <c r="R615" s="45">
        <v>4846.92</v>
      </c>
    </row>
    <row r="616" spans="1:18" x14ac:dyDescent="0.3">
      <c r="A616" s="15">
        <v>33</v>
      </c>
      <c r="B616" s="15">
        <v>51.65</v>
      </c>
      <c r="C616" s="15">
        <v>5.3</v>
      </c>
      <c r="Q616" s="44">
        <v>33</v>
      </c>
      <c r="R616" s="45">
        <v>4859.8900000000003</v>
      </c>
    </row>
    <row r="617" spans="1:18" x14ac:dyDescent="0.3">
      <c r="A617" s="15">
        <v>25</v>
      </c>
      <c r="B617" s="15">
        <v>44.52</v>
      </c>
      <c r="C617" s="15">
        <v>8.64</v>
      </c>
      <c r="Q617" s="44">
        <v>25</v>
      </c>
      <c r="R617" s="45">
        <v>4877.9799999999996</v>
      </c>
    </row>
    <row r="618" spans="1:18" x14ac:dyDescent="0.3">
      <c r="A618" s="15">
        <v>36</v>
      </c>
      <c r="B618" s="15">
        <v>53.29</v>
      </c>
      <c r="C618" s="15">
        <v>4.03</v>
      </c>
      <c r="Q618" s="44">
        <v>36</v>
      </c>
      <c r="R618" s="45">
        <v>4883.87</v>
      </c>
    </row>
    <row r="619" spans="1:18" x14ac:dyDescent="0.3">
      <c r="A619" s="15">
        <v>36</v>
      </c>
      <c r="B619" s="15">
        <v>46.63</v>
      </c>
      <c r="C619" s="15">
        <v>4.26</v>
      </c>
      <c r="Q619" s="44">
        <v>36</v>
      </c>
      <c r="R619" s="45">
        <v>4889.04</v>
      </c>
    </row>
    <row r="620" spans="1:18" x14ac:dyDescent="0.3">
      <c r="A620" s="15">
        <v>33</v>
      </c>
      <c r="B620" s="15">
        <v>28.88</v>
      </c>
      <c r="C620" s="15">
        <v>5.35</v>
      </c>
      <c r="Q620" s="44">
        <v>33</v>
      </c>
      <c r="R620" s="45">
        <v>4890</v>
      </c>
    </row>
    <row r="621" spans="1:18" x14ac:dyDescent="0.3">
      <c r="A621" s="15">
        <v>32</v>
      </c>
      <c r="B621" s="15">
        <v>23.98</v>
      </c>
      <c r="C621" s="15">
        <v>4.9000000000000004</v>
      </c>
      <c r="Q621" s="44">
        <v>32</v>
      </c>
      <c r="R621" s="45">
        <v>4894.3900000000003</v>
      </c>
    </row>
    <row r="622" spans="1:18" x14ac:dyDescent="0.3">
      <c r="A622" s="15">
        <v>34</v>
      </c>
      <c r="B622" s="15">
        <v>23.65</v>
      </c>
      <c r="C622" s="15">
        <v>4.5</v>
      </c>
      <c r="Q622" s="44">
        <v>34</v>
      </c>
      <c r="R622" s="45">
        <v>4894.75</v>
      </c>
    </row>
    <row r="623" spans="1:18" x14ac:dyDescent="0.3">
      <c r="A623" s="15">
        <v>29</v>
      </c>
      <c r="B623" s="15">
        <v>49.09</v>
      </c>
      <c r="C623" s="15">
        <v>8.3800000000000008</v>
      </c>
      <c r="Q623" s="44">
        <v>29</v>
      </c>
      <c r="R623" s="45">
        <v>4906.41</v>
      </c>
    </row>
    <row r="624" spans="1:18" x14ac:dyDescent="0.3">
      <c r="A624" s="15">
        <v>41</v>
      </c>
      <c r="B624" s="15">
        <v>28.024999999999999</v>
      </c>
      <c r="C624" s="15">
        <v>7.03</v>
      </c>
      <c r="Q624" s="44">
        <v>41</v>
      </c>
      <c r="R624" s="45">
        <v>4911.8900000000003</v>
      </c>
    </row>
    <row r="625" spans="1:18" x14ac:dyDescent="0.3">
      <c r="A625" s="15">
        <v>20</v>
      </c>
      <c r="B625" s="15">
        <v>43.32</v>
      </c>
      <c r="C625" s="15">
        <v>8.75</v>
      </c>
      <c r="Q625" s="44">
        <v>20</v>
      </c>
      <c r="R625" s="45">
        <v>4915.0600000000004</v>
      </c>
    </row>
    <row r="626" spans="1:18" x14ac:dyDescent="0.3">
      <c r="A626" s="15">
        <v>29</v>
      </c>
      <c r="B626" s="15">
        <v>45.92</v>
      </c>
      <c r="C626" s="15">
        <v>9.51</v>
      </c>
      <c r="Q626" s="44">
        <v>29</v>
      </c>
      <c r="R626" s="45">
        <v>4922.92</v>
      </c>
    </row>
    <row r="627" spans="1:18" x14ac:dyDescent="0.3">
      <c r="A627" s="15">
        <v>31</v>
      </c>
      <c r="B627" s="15">
        <v>44.03</v>
      </c>
      <c r="C627" s="15">
        <v>9.36</v>
      </c>
      <c r="Q627" s="44">
        <v>31</v>
      </c>
      <c r="R627" s="45">
        <v>4931.6499999999996</v>
      </c>
    </row>
    <row r="628" spans="1:18" x14ac:dyDescent="0.3">
      <c r="A628" s="15">
        <v>31</v>
      </c>
      <c r="B628" s="15">
        <v>24.6</v>
      </c>
      <c r="C628" s="15">
        <v>4.8099999999999996</v>
      </c>
      <c r="Q628" s="44">
        <v>31</v>
      </c>
      <c r="R628" s="45">
        <v>4934.71</v>
      </c>
    </row>
    <row r="629" spans="1:18" x14ac:dyDescent="0.3">
      <c r="A629" s="15">
        <v>48</v>
      </c>
      <c r="B629" s="15">
        <v>49.15</v>
      </c>
      <c r="C629" s="15">
        <v>8.08</v>
      </c>
      <c r="Q629" s="44">
        <v>48</v>
      </c>
      <c r="R629" s="45">
        <v>4942.0600000000004</v>
      </c>
    </row>
    <row r="630" spans="1:18" x14ac:dyDescent="0.3">
      <c r="A630" s="15">
        <v>31</v>
      </c>
      <c r="B630" s="15">
        <v>28.31</v>
      </c>
      <c r="C630" s="15">
        <v>6.29</v>
      </c>
      <c r="Q630" s="44">
        <v>31</v>
      </c>
      <c r="R630" s="45">
        <v>4949.76</v>
      </c>
    </row>
    <row r="631" spans="1:18" x14ac:dyDescent="0.3">
      <c r="A631" s="15">
        <v>49</v>
      </c>
      <c r="B631" s="15">
        <v>22.99</v>
      </c>
      <c r="C631" s="15">
        <v>6.29</v>
      </c>
      <c r="Q631" s="44">
        <v>49</v>
      </c>
      <c r="R631" s="45">
        <v>4985.22</v>
      </c>
    </row>
    <row r="632" spans="1:18" x14ac:dyDescent="0.3">
      <c r="A632" s="15">
        <v>34</v>
      </c>
      <c r="B632" s="15">
        <v>29.07</v>
      </c>
      <c r="C632" s="15">
        <v>5.12</v>
      </c>
      <c r="Q632" s="44">
        <v>34</v>
      </c>
      <c r="R632" s="45">
        <v>4992.38</v>
      </c>
    </row>
    <row r="633" spans="1:18" x14ac:dyDescent="0.3">
      <c r="A633" s="15">
        <v>21</v>
      </c>
      <c r="B633" s="15">
        <v>42.02</v>
      </c>
      <c r="C633" s="15">
        <v>9.9499999999999993</v>
      </c>
      <c r="Q633" s="44">
        <v>21</v>
      </c>
      <c r="R633" s="45">
        <v>4999.04</v>
      </c>
    </row>
    <row r="634" spans="1:18" x14ac:dyDescent="0.3">
      <c r="A634" s="15">
        <v>34</v>
      </c>
      <c r="B634" s="15">
        <v>49.07</v>
      </c>
      <c r="C634" s="15">
        <v>9.08</v>
      </c>
      <c r="Q634" s="44">
        <v>34</v>
      </c>
      <c r="R634" s="45">
        <v>5002.78</v>
      </c>
    </row>
    <row r="635" spans="1:18" x14ac:dyDescent="0.3">
      <c r="A635" s="15">
        <v>45</v>
      </c>
      <c r="B635" s="15">
        <v>19.8</v>
      </c>
      <c r="C635" s="15">
        <v>4.82</v>
      </c>
      <c r="Q635" s="44">
        <v>45</v>
      </c>
      <c r="R635" s="45">
        <v>5003.7700000000004</v>
      </c>
    </row>
    <row r="636" spans="1:18" x14ac:dyDescent="0.3">
      <c r="A636" s="15">
        <v>34</v>
      </c>
      <c r="B636" s="15">
        <v>27.36</v>
      </c>
      <c r="C636" s="15">
        <v>4.6500000000000004</v>
      </c>
      <c r="Q636" s="44">
        <v>34</v>
      </c>
      <c r="R636" s="45">
        <v>5003.8500000000004</v>
      </c>
    </row>
    <row r="637" spans="1:18" x14ac:dyDescent="0.3">
      <c r="A637" s="15">
        <v>34</v>
      </c>
      <c r="B637" s="15">
        <v>42.95</v>
      </c>
      <c r="C637" s="15">
        <v>5.16</v>
      </c>
      <c r="Q637" s="44">
        <v>34</v>
      </c>
      <c r="R637" s="45">
        <v>5012.47</v>
      </c>
    </row>
    <row r="638" spans="1:18" x14ac:dyDescent="0.3">
      <c r="A638" s="15">
        <v>37</v>
      </c>
      <c r="B638" s="15">
        <v>42.66</v>
      </c>
      <c r="C638" s="15">
        <v>10.44</v>
      </c>
      <c r="Q638" s="44">
        <v>37</v>
      </c>
      <c r="R638" s="45">
        <v>5028.1499999999996</v>
      </c>
    </row>
    <row r="639" spans="1:18" x14ac:dyDescent="0.3">
      <c r="A639" s="15">
        <v>31</v>
      </c>
      <c r="B639" s="15">
        <v>33.630000000000003</v>
      </c>
      <c r="C639" s="15">
        <v>5.69</v>
      </c>
      <c r="Q639" s="44">
        <v>31</v>
      </c>
      <c r="R639" s="45">
        <v>5031.2700000000004</v>
      </c>
    </row>
    <row r="640" spans="1:18" x14ac:dyDescent="0.3">
      <c r="A640" s="15">
        <v>36</v>
      </c>
      <c r="B640" s="15">
        <v>26.84</v>
      </c>
      <c r="C640" s="15">
        <v>6.5</v>
      </c>
      <c r="Q640" s="44">
        <v>36</v>
      </c>
      <c r="R640" s="45">
        <v>5034.1000000000004</v>
      </c>
    </row>
    <row r="641" spans="1:18" x14ac:dyDescent="0.3">
      <c r="A641" s="15">
        <v>25</v>
      </c>
      <c r="B641" s="15">
        <v>28.3</v>
      </c>
      <c r="C641" s="15">
        <v>5.73</v>
      </c>
      <c r="Q641" s="44">
        <v>25</v>
      </c>
      <c r="R641" s="45">
        <v>5038.57</v>
      </c>
    </row>
    <row r="642" spans="1:18" x14ac:dyDescent="0.3">
      <c r="A642" s="15">
        <v>21</v>
      </c>
      <c r="B642" s="15">
        <v>27.06</v>
      </c>
      <c r="C642" s="15">
        <v>5.74</v>
      </c>
      <c r="Q642" s="44">
        <v>21</v>
      </c>
      <c r="R642" s="45">
        <v>5043.13</v>
      </c>
    </row>
    <row r="643" spans="1:18" x14ac:dyDescent="0.3">
      <c r="A643" s="15">
        <v>25</v>
      </c>
      <c r="B643" s="15">
        <v>47.13</v>
      </c>
      <c r="C643" s="15">
        <v>8.6999999999999993</v>
      </c>
      <c r="Q643" s="44">
        <v>25</v>
      </c>
      <c r="R643" s="45">
        <v>5045.1499999999996</v>
      </c>
    </row>
    <row r="644" spans="1:18" x14ac:dyDescent="0.3">
      <c r="A644" s="15">
        <v>42</v>
      </c>
      <c r="B644" s="15">
        <v>51.72</v>
      </c>
      <c r="C644" s="15">
        <v>5.09</v>
      </c>
      <c r="Q644" s="44">
        <v>42</v>
      </c>
      <c r="R644" s="45">
        <v>5054.05</v>
      </c>
    </row>
    <row r="645" spans="1:18" x14ac:dyDescent="0.3">
      <c r="A645" s="15">
        <v>29</v>
      </c>
      <c r="B645" s="15">
        <v>48.59</v>
      </c>
      <c r="C645" s="15">
        <v>5.57</v>
      </c>
      <c r="Q645" s="44">
        <v>29</v>
      </c>
      <c r="R645" s="45">
        <v>5059.5600000000004</v>
      </c>
    </row>
    <row r="646" spans="1:18" x14ac:dyDescent="0.3">
      <c r="A646" s="15">
        <v>44</v>
      </c>
      <c r="B646" s="15">
        <v>45.18</v>
      </c>
      <c r="C646" s="15">
        <v>10.87</v>
      </c>
      <c r="Q646" s="44">
        <v>44</v>
      </c>
      <c r="R646" s="45">
        <v>5077.1899999999996</v>
      </c>
    </row>
    <row r="647" spans="1:18" x14ac:dyDescent="0.3">
      <c r="A647" s="15">
        <v>25</v>
      </c>
      <c r="B647" s="15">
        <v>27.9</v>
      </c>
      <c r="C647" s="15">
        <v>6.02</v>
      </c>
      <c r="Q647" s="44">
        <v>25</v>
      </c>
      <c r="R647" s="45">
        <v>5080.1000000000004</v>
      </c>
    </row>
    <row r="648" spans="1:18" x14ac:dyDescent="0.3">
      <c r="A648" s="15">
        <v>23</v>
      </c>
      <c r="B648" s="15">
        <v>51.33</v>
      </c>
      <c r="C648" s="15">
        <v>7</v>
      </c>
      <c r="Q648" s="44">
        <v>23</v>
      </c>
      <c r="R648" s="45">
        <v>5087.92</v>
      </c>
    </row>
    <row r="649" spans="1:18" x14ac:dyDescent="0.3">
      <c r="A649" s="15">
        <v>35</v>
      </c>
      <c r="B649" s="15">
        <v>30.59</v>
      </c>
      <c r="C649" s="15">
        <v>5.56</v>
      </c>
      <c r="Q649" s="44">
        <v>35</v>
      </c>
      <c r="R649" s="45">
        <v>5116.5</v>
      </c>
    </row>
    <row r="650" spans="1:18" x14ac:dyDescent="0.3">
      <c r="A650" s="15">
        <v>34</v>
      </c>
      <c r="B650" s="15">
        <v>39.229999999999997</v>
      </c>
      <c r="C650" s="15">
        <v>8.4499999999999993</v>
      </c>
      <c r="Q650" s="44">
        <v>34</v>
      </c>
      <c r="R650" s="45">
        <v>5124.1899999999996</v>
      </c>
    </row>
    <row r="651" spans="1:18" x14ac:dyDescent="0.3">
      <c r="A651" s="15">
        <v>35</v>
      </c>
      <c r="B651" s="15">
        <v>19.094999999999999</v>
      </c>
      <c r="C651" s="15">
        <v>6.19</v>
      </c>
      <c r="Q651" s="44">
        <v>35</v>
      </c>
      <c r="R651" s="45">
        <v>5125.22</v>
      </c>
    </row>
    <row r="652" spans="1:18" x14ac:dyDescent="0.3">
      <c r="A652" s="15">
        <v>34</v>
      </c>
      <c r="B652" s="15">
        <v>49.72</v>
      </c>
      <c r="C652" s="15">
        <v>7.71</v>
      </c>
      <c r="Q652" s="44">
        <v>34</v>
      </c>
      <c r="R652" s="45">
        <v>5136.75</v>
      </c>
    </row>
    <row r="653" spans="1:18" x14ac:dyDescent="0.3">
      <c r="A653" s="15">
        <v>29</v>
      </c>
      <c r="B653" s="15">
        <v>21.754999999999999</v>
      </c>
      <c r="C653" s="15">
        <v>4.63</v>
      </c>
      <c r="Q653" s="44">
        <v>29</v>
      </c>
      <c r="R653" s="45">
        <v>5138.26</v>
      </c>
    </row>
    <row r="654" spans="1:18" x14ac:dyDescent="0.3">
      <c r="A654" s="15">
        <v>38</v>
      </c>
      <c r="B654" s="15">
        <v>48.39</v>
      </c>
      <c r="C654" s="15">
        <v>4.6100000000000003</v>
      </c>
      <c r="Q654" s="44">
        <v>38</v>
      </c>
      <c r="R654" s="45">
        <v>5144.18</v>
      </c>
    </row>
    <row r="655" spans="1:18" x14ac:dyDescent="0.3">
      <c r="A655" s="15">
        <v>32</v>
      </c>
      <c r="B655" s="15">
        <v>47.15</v>
      </c>
      <c r="C655" s="15">
        <v>9.5299999999999994</v>
      </c>
      <c r="Q655" s="44">
        <v>32</v>
      </c>
      <c r="R655" s="45">
        <v>5148.55</v>
      </c>
    </row>
    <row r="656" spans="1:18" x14ac:dyDescent="0.3">
      <c r="A656" s="15">
        <v>32</v>
      </c>
      <c r="B656" s="15">
        <v>47.59</v>
      </c>
      <c r="C656" s="15">
        <v>11.43</v>
      </c>
      <c r="Q656" s="44">
        <v>32</v>
      </c>
      <c r="R656" s="45">
        <v>5152.13</v>
      </c>
    </row>
    <row r="657" spans="1:18" x14ac:dyDescent="0.3">
      <c r="A657" s="15">
        <v>31</v>
      </c>
      <c r="B657" s="15">
        <v>39.81</v>
      </c>
      <c r="C657" s="15">
        <v>7.65</v>
      </c>
      <c r="Q657" s="44">
        <v>31</v>
      </c>
      <c r="R657" s="45">
        <v>5166.96</v>
      </c>
    </row>
    <row r="658" spans="1:18" x14ac:dyDescent="0.3">
      <c r="A658" s="15">
        <v>38</v>
      </c>
      <c r="B658" s="15">
        <v>31.02</v>
      </c>
      <c r="C658" s="15">
        <v>5.87</v>
      </c>
      <c r="Q658" s="44">
        <v>38</v>
      </c>
      <c r="R658" s="45">
        <v>5177.12</v>
      </c>
    </row>
    <row r="659" spans="1:18" x14ac:dyDescent="0.3">
      <c r="A659" s="15">
        <v>43</v>
      </c>
      <c r="B659" s="15">
        <v>24.75</v>
      </c>
      <c r="C659" s="15">
        <v>4.3600000000000003</v>
      </c>
      <c r="Q659" s="44">
        <v>43</v>
      </c>
      <c r="R659" s="45">
        <v>5195.58</v>
      </c>
    </row>
    <row r="660" spans="1:18" x14ac:dyDescent="0.3">
      <c r="A660" s="15">
        <v>19</v>
      </c>
      <c r="B660" s="15">
        <v>30.114999999999998</v>
      </c>
      <c r="C660" s="15">
        <v>10.119999999999999</v>
      </c>
      <c r="Q660" s="44">
        <v>19</v>
      </c>
      <c r="R660" s="45">
        <v>5198.6899999999996</v>
      </c>
    </row>
    <row r="661" spans="1:18" x14ac:dyDescent="0.3">
      <c r="A661" s="15">
        <v>39</v>
      </c>
      <c r="B661" s="15">
        <v>26.03</v>
      </c>
      <c r="C661" s="15">
        <v>4.01</v>
      </c>
      <c r="Q661" s="44">
        <v>39</v>
      </c>
      <c r="R661" s="45">
        <v>5207.97</v>
      </c>
    </row>
    <row r="662" spans="1:18" x14ac:dyDescent="0.3">
      <c r="A662" s="15">
        <v>29</v>
      </c>
      <c r="B662" s="15">
        <v>20.045000000000002</v>
      </c>
      <c r="C662" s="15">
        <v>4.7699999999999996</v>
      </c>
      <c r="Q662" s="44">
        <v>29</v>
      </c>
      <c r="R662" s="45">
        <v>5209.58</v>
      </c>
    </row>
    <row r="663" spans="1:18" x14ac:dyDescent="0.3">
      <c r="A663" s="15">
        <v>23</v>
      </c>
      <c r="B663" s="15">
        <v>40.24</v>
      </c>
      <c r="C663" s="15">
        <v>6.83</v>
      </c>
      <c r="Q663" s="44">
        <v>23</v>
      </c>
      <c r="R663" s="45">
        <v>5213.22</v>
      </c>
    </row>
    <row r="664" spans="1:18" x14ac:dyDescent="0.3">
      <c r="A664" s="15">
        <v>28</v>
      </c>
      <c r="B664" s="15">
        <v>43.15</v>
      </c>
      <c r="C664" s="15">
        <v>6.14</v>
      </c>
      <c r="Q664" s="44">
        <v>28</v>
      </c>
      <c r="R664" s="45">
        <v>5216.4799999999996</v>
      </c>
    </row>
    <row r="665" spans="1:18" x14ac:dyDescent="0.3">
      <c r="A665" s="15">
        <v>35</v>
      </c>
      <c r="B665" s="15">
        <v>27.7</v>
      </c>
      <c r="C665" s="15">
        <v>5.6</v>
      </c>
      <c r="Q665" s="44">
        <v>35</v>
      </c>
      <c r="R665" s="45">
        <v>5227.99</v>
      </c>
    </row>
    <row r="666" spans="1:18" x14ac:dyDescent="0.3">
      <c r="A666" s="15">
        <v>35</v>
      </c>
      <c r="B666" s="15">
        <v>45.68</v>
      </c>
      <c r="C666" s="15">
        <v>4.8</v>
      </c>
      <c r="Q666" s="44">
        <v>35</v>
      </c>
      <c r="R666" s="45">
        <v>5240.7700000000004</v>
      </c>
    </row>
    <row r="667" spans="1:18" x14ac:dyDescent="0.3">
      <c r="A667" s="15">
        <v>35</v>
      </c>
      <c r="B667" s="15">
        <v>27.3</v>
      </c>
      <c r="C667" s="15">
        <v>11.89</v>
      </c>
      <c r="Q667" s="44">
        <v>35</v>
      </c>
      <c r="R667" s="45">
        <v>5245.23</v>
      </c>
    </row>
    <row r="668" spans="1:18" x14ac:dyDescent="0.3">
      <c r="A668" s="15">
        <v>35</v>
      </c>
      <c r="B668" s="15">
        <v>54.45</v>
      </c>
      <c r="C668" s="15">
        <v>4.7300000000000004</v>
      </c>
      <c r="Q668" s="44">
        <v>35</v>
      </c>
      <c r="R668" s="45">
        <v>5246.05</v>
      </c>
    </row>
    <row r="669" spans="1:18" x14ac:dyDescent="0.3">
      <c r="A669" s="15">
        <v>32</v>
      </c>
      <c r="B669" s="15">
        <v>54.43</v>
      </c>
      <c r="C669" s="15">
        <v>4.6100000000000003</v>
      </c>
      <c r="Q669" s="44">
        <v>32</v>
      </c>
      <c r="R669" s="45">
        <v>5253.52</v>
      </c>
    </row>
    <row r="670" spans="1:18" x14ac:dyDescent="0.3">
      <c r="A670" s="15">
        <v>33</v>
      </c>
      <c r="B670" s="15">
        <v>48.01</v>
      </c>
      <c r="C670" s="15">
        <v>7.3</v>
      </c>
      <c r="Q670" s="44">
        <v>33</v>
      </c>
      <c r="R670" s="45">
        <v>5257.51</v>
      </c>
    </row>
    <row r="671" spans="1:18" x14ac:dyDescent="0.3">
      <c r="A671" s="15">
        <v>33</v>
      </c>
      <c r="B671" s="15">
        <v>48.32</v>
      </c>
      <c r="C671" s="15">
        <v>5.88</v>
      </c>
      <c r="Q671" s="44">
        <v>33</v>
      </c>
      <c r="R671" s="45">
        <v>5261.47</v>
      </c>
    </row>
    <row r="672" spans="1:18" x14ac:dyDescent="0.3">
      <c r="A672" s="15">
        <v>36</v>
      </c>
      <c r="B672" s="15">
        <v>22.895</v>
      </c>
      <c r="C672" s="15">
        <v>4.0599999999999996</v>
      </c>
      <c r="Q672" s="44">
        <v>36</v>
      </c>
      <c r="R672" s="45">
        <v>5266.37</v>
      </c>
    </row>
    <row r="673" spans="1:18" x14ac:dyDescent="0.3">
      <c r="A673" s="15">
        <v>36</v>
      </c>
      <c r="B673" s="15">
        <v>54.85</v>
      </c>
      <c r="C673" s="15">
        <v>4.9000000000000004</v>
      </c>
      <c r="Q673" s="44">
        <v>36</v>
      </c>
      <c r="R673" s="45">
        <v>5267.82</v>
      </c>
    </row>
    <row r="674" spans="1:18" x14ac:dyDescent="0.3">
      <c r="A674" s="15">
        <v>36</v>
      </c>
      <c r="B674" s="15">
        <v>21.85</v>
      </c>
      <c r="C674" s="15">
        <v>5.52</v>
      </c>
      <c r="Q674" s="44">
        <v>36</v>
      </c>
      <c r="R674" s="45">
        <v>5272.18</v>
      </c>
    </row>
    <row r="675" spans="1:18" x14ac:dyDescent="0.3">
      <c r="A675" s="15">
        <v>35</v>
      </c>
      <c r="B675" s="15">
        <v>51.86</v>
      </c>
      <c r="C675" s="15">
        <v>5.2</v>
      </c>
      <c r="Q675" s="44">
        <v>35</v>
      </c>
      <c r="R675" s="45">
        <v>5275.86</v>
      </c>
    </row>
    <row r="676" spans="1:18" x14ac:dyDescent="0.3">
      <c r="A676" s="15">
        <v>48</v>
      </c>
      <c r="B676" s="15">
        <v>39.049999999999997</v>
      </c>
      <c r="C676" s="15">
        <v>7.59</v>
      </c>
      <c r="Q676" s="44">
        <v>48</v>
      </c>
      <c r="R676" s="45">
        <v>5291.71</v>
      </c>
    </row>
    <row r="677" spans="1:18" x14ac:dyDescent="0.3">
      <c r="A677" s="15">
        <v>18</v>
      </c>
      <c r="B677" s="15">
        <v>31.824999999999999</v>
      </c>
      <c r="C677" s="15">
        <v>8.2799999999999994</v>
      </c>
      <c r="Q677" s="44">
        <v>18</v>
      </c>
      <c r="R677" s="45">
        <v>5293.67</v>
      </c>
    </row>
    <row r="678" spans="1:18" x14ac:dyDescent="0.3">
      <c r="A678" s="15">
        <v>22</v>
      </c>
      <c r="B678" s="15">
        <v>46.43</v>
      </c>
      <c r="C678" s="15">
        <v>6.72</v>
      </c>
      <c r="Q678" s="44">
        <v>22</v>
      </c>
      <c r="R678" s="45">
        <v>5306.7</v>
      </c>
    </row>
    <row r="679" spans="1:18" x14ac:dyDescent="0.3">
      <c r="A679" s="15">
        <v>28</v>
      </c>
      <c r="B679" s="15">
        <v>53.63</v>
      </c>
      <c r="C679" s="15">
        <v>5.47</v>
      </c>
      <c r="Q679" s="44">
        <v>28</v>
      </c>
      <c r="R679" s="45">
        <v>5312.17</v>
      </c>
    </row>
    <row r="680" spans="1:18" x14ac:dyDescent="0.3">
      <c r="A680" s="15">
        <v>48</v>
      </c>
      <c r="B680" s="15">
        <v>48.7</v>
      </c>
      <c r="C680" s="15">
        <v>4.71</v>
      </c>
      <c r="Q680" s="44">
        <v>48</v>
      </c>
      <c r="R680" s="45">
        <v>5322.24</v>
      </c>
    </row>
    <row r="681" spans="1:18" x14ac:dyDescent="0.3">
      <c r="A681" s="15">
        <v>30</v>
      </c>
      <c r="B681" s="15">
        <v>48.81</v>
      </c>
      <c r="C681" s="15">
        <v>5.49</v>
      </c>
      <c r="Q681" s="44">
        <v>30</v>
      </c>
      <c r="R681" s="45">
        <v>5325.65</v>
      </c>
    </row>
    <row r="682" spans="1:18" x14ac:dyDescent="0.3">
      <c r="A682" s="15">
        <v>31</v>
      </c>
      <c r="B682" s="15">
        <v>47.53</v>
      </c>
      <c r="C682" s="15">
        <v>4.72</v>
      </c>
      <c r="Q682" s="44">
        <v>31</v>
      </c>
      <c r="R682" s="45">
        <v>5327.4</v>
      </c>
    </row>
    <row r="683" spans="1:18" x14ac:dyDescent="0.3">
      <c r="A683" s="15">
        <v>50</v>
      </c>
      <c r="B683" s="15">
        <v>36.85</v>
      </c>
      <c r="C683" s="15">
        <v>6.7</v>
      </c>
      <c r="Q683" s="44">
        <v>50</v>
      </c>
      <c r="R683" s="45">
        <v>5344.81</v>
      </c>
    </row>
    <row r="684" spans="1:18" x14ac:dyDescent="0.3">
      <c r="A684" s="15">
        <v>33</v>
      </c>
      <c r="B684" s="15">
        <v>29.3</v>
      </c>
      <c r="C684" s="15">
        <v>5.5</v>
      </c>
      <c r="Q684" s="44">
        <v>33</v>
      </c>
      <c r="R684" s="45">
        <v>5354.07</v>
      </c>
    </row>
    <row r="685" spans="1:18" x14ac:dyDescent="0.3">
      <c r="A685" s="15">
        <v>28</v>
      </c>
      <c r="B685" s="15">
        <v>19.3</v>
      </c>
      <c r="C685" s="15">
        <v>4.46</v>
      </c>
      <c r="Q685" s="44">
        <v>28</v>
      </c>
      <c r="R685" s="45">
        <v>5364.66</v>
      </c>
    </row>
    <row r="686" spans="1:18" x14ac:dyDescent="0.3">
      <c r="A686" s="15">
        <v>37</v>
      </c>
      <c r="B686" s="15">
        <v>24.13</v>
      </c>
      <c r="C686" s="15">
        <v>5.29</v>
      </c>
      <c r="Q686" s="44">
        <v>37</v>
      </c>
      <c r="R686" s="45">
        <v>5373.36</v>
      </c>
    </row>
    <row r="687" spans="1:18" x14ac:dyDescent="0.3">
      <c r="A687" s="15">
        <v>33</v>
      </c>
      <c r="B687" s="15">
        <v>46.7</v>
      </c>
      <c r="C687" s="15">
        <v>10.99</v>
      </c>
      <c r="Q687" s="44">
        <v>33</v>
      </c>
      <c r="R687" s="45">
        <v>5375.04</v>
      </c>
    </row>
    <row r="688" spans="1:18" x14ac:dyDescent="0.3">
      <c r="A688" s="15">
        <v>36</v>
      </c>
      <c r="B688" s="15">
        <v>45.27</v>
      </c>
      <c r="C688" s="15">
        <v>5.2</v>
      </c>
      <c r="Q688" s="44">
        <v>36</v>
      </c>
      <c r="R688" s="45">
        <v>5377.46</v>
      </c>
    </row>
    <row r="689" spans="1:18" x14ac:dyDescent="0.3">
      <c r="A689" s="15">
        <v>39</v>
      </c>
      <c r="B689" s="15">
        <v>44.29</v>
      </c>
      <c r="C689" s="15">
        <v>9.66</v>
      </c>
      <c r="Q689" s="44">
        <v>39</v>
      </c>
      <c r="R689" s="45">
        <v>5383.54</v>
      </c>
    </row>
    <row r="690" spans="1:18" x14ac:dyDescent="0.3">
      <c r="A690" s="15">
        <v>34</v>
      </c>
      <c r="B690" s="15">
        <v>54.59</v>
      </c>
      <c r="C690" s="15">
        <v>4.22</v>
      </c>
      <c r="Q690" s="44">
        <v>34</v>
      </c>
      <c r="R690" s="45">
        <v>5385.34</v>
      </c>
    </row>
    <row r="691" spans="1:18" x14ac:dyDescent="0.3">
      <c r="A691" s="15">
        <v>33</v>
      </c>
      <c r="B691" s="15">
        <v>32.965000000000003</v>
      </c>
      <c r="C691" s="15">
        <v>11.78</v>
      </c>
      <c r="Q691" s="44">
        <v>33</v>
      </c>
      <c r="R691" s="45">
        <v>5396.44</v>
      </c>
    </row>
    <row r="692" spans="1:18" x14ac:dyDescent="0.3">
      <c r="A692" s="15">
        <v>38</v>
      </c>
      <c r="B692" s="15">
        <v>38.049999999999997</v>
      </c>
      <c r="C692" s="15">
        <v>9.6199999999999992</v>
      </c>
      <c r="Q692" s="44">
        <v>38</v>
      </c>
      <c r="R692" s="45">
        <v>5397.62</v>
      </c>
    </row>
    <row r="693" spans="1:18" x14ac:dyDescent="0.3">
      <c r="A693" s="15">
        <v>38</v>
      </c>
      <c r="B693" s="15">
        <v>46.14</v>
      </c>
      <c r="C693" s="15">
        <v>10.78</v>
      </c>
      <c r="Q693" s="44">
        <v>38</v>
      </c>
      <c r="R693" s="45">
        <v>5400.98</v>
      </c>
    </row>
    <row r="694" spans="1:18" x14ac:dyDescent="0.3">
      <c r="A694" s="15">
        <v>37</v>
      </c>
      <c r="B694" s="15">
        <v>41.325000000000003</v>
      </c>
      <c r="C694" s="15">
        <v>5.1100000000000003</v>
      </c>
      <c r="Q694" s="44">
        <v>37</v>
      </c>
      <c r="R694" s="45">
        <v>5402.89</v>
      </c>
    </row>
    <row r="695" spans="1:18" x14ac:dyDescent="0.3">
      <c r="A695" s="15">
        <v>47</v>
      </c>
      <c r="B695" s="15">
        <v>44.64</v>
      </c>
      <c r="C695" s="15">
        <v>7.18</v>
      </c>
      <c r="Q695" s="44">
        <v>47</v>
      </c>
      <c r="R695" s="45">
        <v>5411.99</v>
      </c>
    </row>
    <row r="696" spans="1:18" x14ac:dyDescent="0.3">
      <c r="A696" s="15">
        <v>40</v>
      </c>
      <c r="B696" s="15">
        <v>25.175000000000001</v>
      </c>
      <c r="C696" s="15">
        <v>4.96</v>
      </c>
      <c r="Q696" s="44">
        <v>40</v>
      </c>
      <c r="R696" s="45">
        <v>5415.66</v>
      </c>
    </row>
    <row r="697" spans="1:18" x14ac:dyDescent="0.3">
      <c r="A697" s="15">
        <v>31</v>
      </c>
      <c r="B697" s="15">
        <v>43.11</v>
      </c>
      <c r="C697" s="15">
        <v>4.67</v>
      </c>
      <c r="Q697" s="44">
        <v>31</v>
      </c>
      <c r="R697" s="45">
        <v>5425.02</v>
      </c>
    </row>
    <row r="698" spans="1:18" x14ac:dyDescent="0.3">
      <c r="A698" s="15">
        <v>30</v>
      </c>
      <c r="B698" s="15">
        <v>53.32</v>
      </c>
      <c r="C698" s="15">
        <v>5.0599999999999996</v>
      </c>
      <c r="Q698" s="44">
        <v>30</v>
      </c>
      <c r="R698" s="45">
        <v>5428.73</v>
      </c>
    </row>
    <row r="699" spans="1:18" x14ac:dyDescent="0.3">
      <c r="A699" s="15">
        <v>45</v>
      </c>
      <c r="B699" s="15">
        <v>38.04</v>
      </c>
      <c r="C699" s="15">
        <v>5.0199999999999996</v>
      </c>
      <c r="Q699" s="44">
        <v>45</v>
      </c>
      <c r="R699" s="45">
        <v>5428.98</v>
      </c>
    </row>
    <row r="700" spans="1:18" x14ac:dyDescent="0.3">
      <c r="A700" s="15">
        <v>40</v>
      </c>
      <c r="B700" s="15">
        <v>37.9</v>
      </c>
      <c r="C700" s="15">
        <v>7.76</v>
      </c>
      <c r="Q700" s="44">
        <v>40</v>
      </c>
      <c r="R700" s="45">
        <v>5438.75</v>
      </c>
    </row>
    <row r="701" spans="1:18" x14ac:dyDescent="0.3">
      <c r="A701" s="15">
        <v>36</v>
      </c>
      <c r="B701" s="15">
        <v>39.6</v>
      </c>
      <c r="C701" s="15">
        <v>9.32</v>
      </c>
      <c r="Q701" s="44">
        <v>36</v>
      </c>
      <c r="R701" s="45">
        <v>5458.05</v>
      </c>
    </row>
    <row r="702" spans="1:18" x14ac:dyDescent="0.3">
      <c r="A702" s="15">
        <v>49</v>
      </c>
      <c r="B702" s="15">
        <v>50.92</v>
      </c>
      <c r="C702" s="15">
        <v>5.31</v>
      </c>
      <c r="Q702" s="44">
        <v>49</v>
      </c>
      <c r="R702" s="45">
        <v>5466.88</v>
      </c>
    </row>
    <row r="703" spans="1:18" x14ac:dyDescent="0.3">
      <c r="A703" s="15">
        <v>36</v>
      </c>
      <c r="B703" s="15">
        <v>21.85</v>
      </c>
      <c r="C703" s="15">
        <v>5.56</v>
      </c>
      <c r="Q703" s="44">
        <v>36</v>
      </c>
      <c r="R703" s="45">
        <v>5469.01</v>
      </c>
    </row>
    <row r="704" spans="1:18" x14ac:dyDescent="0.3">
      <c r="A704" s="15">
        <v>36</v>
      </c>
      <c r="B704" s="15">
        <v>36.08</v>
      </c>
      <c r="C704" s="15">
        <v>7.11</v>
      </c>
      <c r="Q704" s="44">
        <v>36</v>
      </c>
      <c r="R704" s="45">
        <v>5472.45</v>
      </c>
    </row>
    <row r="705" spans="1:18" x14ac:dyDescent="0.3">
      <c r="A705" s="15">
        <v>36</v>
      </c>
      <c r="B705" s="15">
        <v>40.44</v>
      </c>
      <c r="C705" s="15">
        <v>5.13</v>
      </c>
      <c r="Q705" s="44">
        <v>36</v>
      </c>
      <c r="R705" s="45">
        <v>5478.04</v>
      </c>
    </row>
    <row r="706" spans="1:18" x14ac:dyDescent="0.3">
      <c r="A706" s="15">
        <v>38</v>
      </c>
      <c r="B706" s="15">
        <v>38.094999999999999</v>
      </c>
      <c r="C706" s="15">
        <v>10.199999999999999</v>
      </c>
      <c r="Q706" s="44">
        <v>38</v>
      </c>
      <c r="R706" s="45">
        <v>5484.47</v>
      </c>
    </row>
    <row r="707" spans="1:18" x14ac:dyDescent="0.3">
      <c r="A707" s="15">
        <v>38</v>
      </c>
      <c r="B707" s="15">
        <v>44.95</v>
      </c>
      <c r="C707" s="15">
        <v>10.4</v>
      </c>
      <c r="Q707" s="44">
        <v>38</v>
      </c>
      <c r="R707" s="45">
        <v>5488.26</v>
      </c>
    </row>
    <row r="708" spans="1:18" x14ac:dyDescent="0.3">
      <c r="A708" s="15">
        <v>34</v>
      </c>
      <c r="B708" s="15">
        <v>35.54</v>
      </c>
      <c r="C708" s="15">
        <v>10.67</v>
      </c>
      <c r="Q708" s="44">
        <v>34</v>
      </c>
      <c r="R708" s="45">
        <v>5503.36</v>
      </c>
    </row>
    <row r="709" spans="1:18" x14ac:dyDescent="0.3">
      <c r="A709" s="15">
        <v>41</v>
      </c>
      <c r="B709" s="15">
        <v>39.799999999999997</v>
      </c>
      <c r="C709" s="15">
        <v>4.6500000000000004</v>
      </c>
      <c r="Q709" s="44">
        <v>41</v>
      </c>
      <c r="R709" s="45">
        <v>5539.4</v>
      </c>
    </row>
    <row r="710" spans="1:18" x14ac:dyDescent="0.3">
      <c r="A710" s="15">
        <v>42</v>
      </c>
      <c r="B710" s="15">
        <v>33.659999999999997</v>
      </c>
      <c r="C710" s="15">
        <v>5.65</v>
      </c>
      <c r="Q710" s="44">
        <v>42</v>
      </c>
      <c r="R710" s="45">
        <v>5540.35</v>
      </c>
    </row>
    <row r="711" spans="1:18" x14ac:dyDescent="0.3">
      <c r="A711" s="15">
        <v>23</v>
      </c>
      <c r="B711" s="15">
        <v>35.5</v>
      </c>
      <c r="C711" s="15">
        <v>11.97</v>
      </c>
      <c r="Q711" s="44">
        <v>23</v>
      </c>
      <c r="R711" s="45">
        <v>5552.61</v>
      </c>
    </row>
    <row r="712" spans="1:18" x14ac:dyDescent="0.3">
      <c r="A712" s="15">
        <v>48</v>
      </c>
      <c r="B712" s="15">
        <v>41.63</v>
      </c>
      <c r="C712" s="15">
        <v>6.71</v>
      </c>
      <c r="Q712" s="44">
        <v>48</v>
      </c>
      <c r="R712" s="45">
        <v>5576.35</v>
      </c>
    </row>
    <row r="713" spans="1:18" x14ac:dyDescent="0.3">
      <c r="A713" s="15">
        <v>37</v>
      </c>
      <c r="B713" s="15">
        <v>46.49</v>
      </c>
      <c r="C713" s="15">
        <v>11.92</v>
      </c>
      <c r="Q713" s="44">
        <v>37</v>
      </c>
      <c r="R713" s="45">
        <v>5582.95</v>
      </c>
    </row>
    <row r="714" spans="1:18" x14ac:dyDescent="0.3">
      <c r="A714" s="15">
        <v>36</v>
      </c>
      <c r="B714" s="15">
        <v>43.29</v>
      </c>
      <c r="C714" s="15">
        <v>5.35</v>
      </c>
      <c r="Q714" s="44">
        <v>36</v>
      </c>
      <c r="R714" s="45">
        <v>5584.31</v>
      </c>
    </row>
    <row r="715" spans="1:18" x14ac:dyDescent="0.3">
      <c r="A715" s="15">
        <v>39</v>
      </c>
      <c r="B715" s="15">
        <v>43.08</v>
      </c>
      <c r="C715" s="15">
        <v>8.9600000000000009</v>
      </c>
      <c r="Q715" s="44">
        <v>39</v>
      </c>
      <c r="R715" s="45">
        <v>5587.59</v>
      </c>
    </row>
    <row r="716" spans="1:18" x14ac:dyDescent="0.3">
      <c r="A716" s="15">
        <v>34</v>
      </c>
      <c r="B716" s="15">
        <v>39.07</v>
      </c>
      <c r="C716" s="15">
        <v>11.93</v>
      </c>
      <c r="Q716" s="44">
        <v>34</v>
      </c>
      <c r="R716" s="45">
        <v>5594.85</v>
      </c>
    </row>
    <row r="717" spans="1:18" x14ac:dyDescent="0.3">
      <c r="A717" s="15">
        <v>44</v>
      </c>
      <c r="B717" s="15">
        <v>41.3</v>
      </c>
      <c r="C717" s="15">
        <v>9.59</v>
      </c>
      <c r="Q717" s="44">
        <v>44</v>
      </c>
      <c r="R717" s="45">
        <v>5612.83</v>
      </c>
    </row>
    <row r="718" spans="1:18" x14ac:dyDescent="0.3">
      <c r="A718" s="15">
        <v>28</v>
      </c>
      <c r="B718" s="15">
        <v>42.95</v>
      </c>
      <c r="C718" s="15">
        <v>11.88</v>
      </c>
      <c r="Q718" s="44">
        <v>28</v>
      </c>
      <c r="R718" s="45">
        <v>5615.37</v>
      </c>
    </row>
    <row r="719" spans="1:18" x14ac:dyDescent="0.3">
      <c r="A719" s="15">
        <v>35</v>
      </c>
      <c r="B719" s="15">
        <v>46.96</v>
      </c>
      <c r="C719" s="15">
        <v>4.6399999999999997</v>
      </c>
      <c r="Q719" s="44">
        <v>35</v>
      </c>
      <c r="R719" s="45">
        <v>5630.46</v>
      </c>
    </row>
    <row r="720" spans="1:18" x14ac:dyDescent="0.3">
      <c r="A720" s="15">
        <v>40</v>
      </c>
      <c r="B720" s="15">
        <v>30.495000000000001</v>
      </c>
      <c r="C720" s="15">
        <v>9.5299999999999994</v>
      </c>
      <c r="Q720" s="44">
        <v>40</v>
      </c>
      <c r="R720" s="45">
        <v>5649.72</v>
      </c>
    </row>
    <row r="721" spans="1:18" x14ac:dyDescent="0.3">
      <c r="A721" s="15">
        <v>44</v>
      </c>
      <c r="B721" s="15">
        <v>17.954999999999998</v>
      </c>
      <c r="C721" s="15">
        <v>5.29</v>
      </c>
      <c r="Q721" s="44">
        <v>44</v>
      </c>
      <c r="R721" s="45">
        <v>5650.14</v>
      </c>
    </row>
    <row r="722" spans="1:18" x14ac:dyDescent="0.3">
      <c r="A722" s="15">
        <v>39</v>
      </c>
      <c r="B722" s="15">
        <v>25.6</v>
      </c>
      <c r="C722" s="15">
        <v>10.95</v>
      </c>
      <c r="Q722" s="44">
        <v>39</v>
      </c>
      <c r="R722" s="45">
        <v>5662.23</v>
      </c>
    </row>
    <row r="723" spans="1:18" x14ac:dyDescent="0.3">
      <c r="A723" s="15">
        <v>38</v>
      </c>
      <c r="B723" s="15">
        <v>34.21</v>
      </c>
      <c r="C723" s="15">
        <v>9.17</v>
      </c>
      <c r="Q723" s="44">
        <v>38</v>
      </c>
      <c r="R723" s="45">
        <v>5679.13</v>
      </c>
    </row>
    <row r="724" spans="1:18" x14ac:dyDescent="0.3">
      <c r="A724" s="15">
        <v>50</v>
      </c>
      <c r="B724" s="15">
        <v>39.74</v>
      </c>
      <c r="C724" s="15">
        <v>7.39</v>
      </c>
      <c r="Q724" s="44">
        <v>50</v>
      </c>
      <c r="R724" s="45">
        <v>5690.79</v>
      </c>
    </row>
    <row r="725" spans="1:18" x14ac:dyDescent="0.3">
      <c r="A725" s="15">
        <v>30</v>
      </c>
      <c r="B725" s="15">
        <v>49.53</v>
      </c>
      <c r="C725" s="15">
        <v>9.1300000000000008</v>
      </c>
      <c r="Q725" s="44">
        <v>30</v>
      </c>
      <c r="R725" s="45">
        <v>5693.43</v>
      </c>
    </row>
    <row r="726" spans="1:18" x14ac:dyDescent="0.3">
      <c r="A726" s="15">
        <v>48</v>
      </c>
      <c r="B726" s="15">
        <v>39.33</v>
      </c>
      <c r="C726" s="15">
        <v>10.4</v>
      </c>
      <c r="Q726" s="44">
        <v>48</v>
      </c>
      <c r="R726" s="45">
        <v>5698.74</v>
      </c>
    </row>
    <row r="727" spans="1:18" x14ac:dyDescent="0.3">
      <c r="A727" s="15">
        <v>41</v>
      </c>
      <c r="B727" s="15">
        <v>39.979999999999997</v>
      </c>
      <c r="C727" s="15">
        <v>9.4600000000000009</v>
      </c>
      <c r="Q727" s="44">
        <v>41</v>
      </c>
      <c r="R727" s="45">
        <v>5699.84</v>
      </c>
    </row>
    <row r="728" spans="1:18" x14ac:dyDescent="0.3">
      <c r="A728" s="15">
        <v>29</v>
      </c>
      <c r="B728" s="15">
        <v>46.51</v>
      </c>
      <c r="C728" s="15">
        <v>8.69</v>
      </c>
      <c r="Q728" s="44">
        <v>29</v>
      </c>
      <c r="R728" s="45">
        <v>5708.87</v>
      </c>
    </row>
    <row r="729" spans="1:18" x14ac:dyDescent="0.3">
      <c r="A729" s="15">
        <v>41</v>
      </c>
      <c r="B729" s="15">
        <v>43.58</v>
      </c>
      <c r="C729" s="15">
        <v>4.2300000000000004</v>
      </c>
      <c r="Q729" s="44">
        <v>41</v>
      </c>
      <c r="R729" s="45">
        <v>5709.16</v>
      </c>
    </row>
    <row r="730" spans="1:18" x14ac:dyDescent="0.3">
      <c r="A730" s="15">
        <v>51</v>
      </c>
      <c r="B730" s="15">
        <v>42.28</v>
      </c>
      <c r="C730" s="15">
        <v>9.16</v>
      </c>
      <c r="Q730" s="44">
        <v>51</v>
      </c>
      <c r="R730" s="45">
        <v>5720.38</v>
      </c>
    </row>
    <row r="731" spans="1:18" x14ac:dyDescent="0.3">
      <c r="A731" s="15">
        <v>35</v>
      </c>
      <c r="B731" s="15">
        <v>35.520000000000003</v>
      </c>
      <c r="C731" s="15">
        <v>8.26</v>
      </c>
      <c r="Q731" s="44">
        <v>35</v>
      </c>
      <c r="R731" s="45">
        <v>5729.01</v>
      </c>
    </row>
    <row r="732" spans="1:18" x14ac:dyDescent="0.3">
      <c r="A732" s="15">
        <v>50</v>
      </c>
      <c r="B732" s="15">
        <v>33.6</v>
      </c>
      <c r="C732" s="15">
        <v>11.25</v>
      </c>
      <c r="Q732" s="44">
        <v>50</v>
      </c>
      <c r="R732" s="45">
        <v>5741.67</v>
      </c>
    </row>
    <row r="733" spans="1:18" x14ac:dyDescent="0.3">
      <c r="A733" s="15">
        <v>29</v>
      </c>
      <c r="B733" s="15">
        <v>22.42</v>
      </c>
      <c r="C733" s="15">
        <v>6.74</v>
      </c>
      <c r="Q733" s="44">
        <v>29</v>
      </c>
      <c r="R733" s="45">
        <v>5748.13</v>
      </c>
    </row>
    <row r="734" spans="1:18" x14ac:dyDescent="0.3">
      <c r="A734" s="15">
        <v>39</v>
      </c>
      <c r="B734" s="15">
        <v>46.86</v>
      </c>
      <c r="C734" s="15">
        <v>4.87</v>
      </c>
      <c r="Q734" s="44">
        <v>39</v>
      </c>
      <c r="R734" s="45">
        <v>5757.41</v>
      </c>
    </row>
    <row r="735" spans="1:18" x14ac:dyDescent="0.3">
      <c r="A735" s="15">
        <v>18</v>
      </c>
      <c r="B735" s="15">
        <v>32.965000000000003</v>
      </c>
      <c r="C735" s="15">
        <v>6.68</v>
      </c>
      <c r="Q735" s="44">
        <v>18</v>
      </c>
      <c r="R735" s="45">
        <v>5778.71</v>
      </c>
    </row>
    <row r="736" spans="1:18" x14ac:dyDescent="0.3">
      <c r="A736" s="15">
        <v>42</v>
      </c>
      <c r="B736" s="15">
        <v>39.340000000000003</v>
      </c>
      <c r="C736" s="15">
        <v>5.0199999999999996</v>
      </c>
      <c r="Q736" s="44">
        <v>42</v>
      </c>
      <c r="R736" s="45">
        <v>5807.06</v>
      </c>
    </row>
    <row r="737" spans="1:18" x14ac:dyDescent="0.3">
      <c r="A737" s="15">
        <v>50</v>
      </c>
      <c r="B737" s="15">
        <v>47</v>
      </c>
      <c r="C737" s="15">
        <v>10.64</v>
      </c>
      <c r="Q737" s="44">
        <v>50</v>
      </c>
      <c r="R737" s="45">
        <v>5812.9</v>
      </c>
    </row>
    <row r="738" spans="1:18" x14ac:dyDescent="0.3">
      <c r="A738" s="15">
        <v>20</v>
      </c>
      <c r="B738" s="15">
        <v>36.71</v>
      </c>
      <c r="C738" s="15">
        <v>8.74</v>
      </c>
      <c r="Q738" s="44">
        <v>20</v>
      </c>
      <c r="R738" s="45">
        <v>5816.58</v>
      </c>
    </row>
    <row r="739" spans="1:18" x14ac:dyDescent="0.3">
      <c r="A739" s="15">
        <v>51</v>
      </c>
      <c r="B739" s="15">
        <v>53.48</v>
      </c>
      <c r="C739" s="15">
        <v>5.64</v>
      </c>
      <c r="Q739" s="44">
        <v>51</v>
      </c>
      <c r="R739" s="45">
        <v>5832.6</v>
      </c>
    </row>
    <row r="740" spans="1:18" x14ac:dyDescent="0.3">
      <c r="A740" s="15">
        <v>35</v>
      </c>
      <c r="B740" s="15">
        <v>35.5</v>
      </c>
      <c r="C740" s="15">
        <v>10.37</v>
      </c>
      <c r="Q740" s="44">
        <v>35</v>
      </c>
      <c r="R740" s="45">
        <v>5836.52</v>
      </c>
    </row>
    <row r="741" spans="1:18" x14ac:dyDescent="0.3">
      <c r="A741" s="15">
        <v>27</v>
      </c>
      <c r="B741" s="15">
        <v>36.979999999999997</v>
      </c>
      <c r="C741" s="15">
        <v>9.56</v>
      </c>
      <c r="Q741" s="44">
        <v>27</v>
      </c>
      <c r="R741" s="45">
        <v>5843.99</v>
      </c>
    </row>
    <row r="742" spans="1:18" x14ac:dyDescent="0.3">
      <c r="A742" s="15">
        <v>35</v>
      </c>
      <c r="B742" s="15">
        <v>32.395000000000003</v>
      </c>
      <c r="C742" s="15">
        <v>8.23</v>
      </c>
      <c r="Q742" s="44">
        <v>35</v>
      </c>
      <c r="R742" s="45">
        <v>5846.92</v>
      </c>
    </row>
    <row r="743" spans="1:18" x14ac:dyDescent="0.3">
      <c r="A743" s="15">
        <v>37</v>
      </c>
      <c r="B743" s="15">
        <v>32.729999999999997</v>
      </c>
      <c r="C743" s="15">
        <v>7.03</v>
      </c>
      <c r="Q743" s="44">
        <v>37</v>
      </c>
      <c r="R743" s="45">
        <v>5847.24</v>
      </c>
    </row>
    <row r="744" spans="1:18" x14ac:dyDescent="0.3">
      <c r="A744" s="15">
        <v>38</v>
      </c>
      <c r="B744" s="15">
        <v>20.52</v>
      </c>
      <c r="C744" s="15">
        <v>5.45</v>
      </c>
      <c r="Q744" s="44">
        <v>38</v>
      </c>
      <c r="R744" s="45">
        <v>5855.9</v>
      </c>
    </row>
    <row r="745" spans="1:18" x14ac:dyDescent="0.3">
      <c r="A745" s="15">
        <v>29</v>
      </c>
      <c r="B745" s="15">
        <v>51.72</v>
      </c>
      <c r="C745" s="15">
        <v>5.76</v>
      </c>
      <c r="Q745" s="44">
        <v>29</v>
      </c>
      <c r="R745" s="45">
        <v>5877.02</v>
      </c>
    </row>
    <row r="746" spans="1:18" x14ac:dyDescent="0.3">
      <c r="A746" s="15">
        <v>40</v>
      </c>
      <c r="B746" s="15">
        <v>50.2</v>
      </c>
      <c r="C746" s="15">
        <v>5.4</v>
      </c>
      <c r="Q746" s="44">
        <v>40</v>
      </c>
      <c r="R746" s="45">
        <v>5910.94</v>
      </c>
    </row>
    <row r="747" spans="1:18" x14ac:dyDescent="0.3">
      <c r="A747" s="15">
        <v>40</v>
      </c>
      <c r="B747" s="15">
        <v>25.52</v>
      </c>
      <c r="C747" s="15">
        <v>6.35</v>
      </c>
      <c r="Q747" s="44">
        <v>40</v>
      </c>
      <c r="R747" s="45">
        <v>5920.1</v>
      </c>
    </row>
    <row r="748" spans="1:18" x14ac:dyDescent="0.3">
      <c r="A748" s="15">
        <v>35</v>
      </c>
      <c r="B748" s="15">
        <v>35.200000000000003</v>
      </c>
      <c r="C748" s="15">
        <v>6.26</v>
      </c>
      <c r="Q748" s="44">
        <v>35</v>
      </c>
      <c r="R748" s="45">
        <v>5926.85</v>
      </c>
    </row>
    <row r="749" spans="1:18" x14ac:dyDescent="0.3">
      <c r="A749" s="15">
        <v>29</v>
      </c>
      <c r="B749" s="15">
        <v>41.26</v>
      </c>
      <c r="C749" s="15">
        <v>5.97</v>
      </c>
      <c r="Q749" s="44">
        <v>29</v>
      </c>
      <c r="R749" s="45">
        <v>5926.93</v>
      </c>
    </row>
    <row r="750" spans="1:18" x14ac:dyDescent="0.3">
      <c r="A750" s="15">
        <v>28</v>
      </c>
      <c r="B750" s="15">
        <v>17.195</v>
      </c>
      <c r="C750" s="15">
        <v>5.29</v>
      </c>
      <c r="Q750" s="44">
        <v>28</v>
      </c>
      <c r="R750" s="45">
        <v>5927.65</v>
      </c>
    </row>
    <row r="751" spans="1:18" x14ac:dyDescent="0.3">
      <c r="A751" s="15">
        <v>35</v>
      </c>
      <c r="B751" s="15">
        <v>23.085000000000001</v>
      </c>
      <c r="C751" s="15">
        <v>4.2699999999999996</v>
      </c>
      <c r="Q751" s="44">
        <v>35</v>
      </c>
      <c r="R751" s="45">
        <v>5934.38</v>
      </c>
    </row>
    <row r="752" spans="1:18" x14ac:dyDescent="0.3">
      <c r="A752" s="15">
        <v>19</v>
      </c>
      <c r="B752" s="15">
        <v>21.66</v>
      </c>
      <c r="C752" s="15">
        <v>5.2</v>
      </c>
      <c r="Q752" s="44">
        <v>19</v>
      </c>
      <c r="R752" s="45">
        <v>5957.35</v>
      </c>
    </row>
    <row r="753" spans="1:18" x14ac:dyDescent="0.3">
      <c r="A753" s="15">
        <v>18</v>
      </c>
      <c r="B753" s="15">
        <v>36.47</v>
      </c>
      <c r="C753" s="15">
        <v>8.23</v>
      </c>
      <c r="Q753" s="44">
        <v>18</v>
      </c>
      <c r="R753" s="45">
        <v>5960.91</v>
      </c>
    </row>
    <row r="754" spans="1:18" x14ac:dyDescent="0.3">
      <c r="A754" s="15">
        <v>42</v>
      </c>
      <c r="B754" s="15">
        <v>36.08</v>
      </c>
      <c r="C754" s="15">
        <v>10.33</v>
      </c>
      <c r="Q754" s="44">
        <v>42</v>
      </c>
      <c r="R754" s="45">
        <v>5966.89</v>
      </c>
    </row>
    <row r="755" spans="1:18" x14ac:dyDescent="0.3">
      <c r="A755" s="15">
        <v>42</v>
      </c>
      <c r="B755" s="15">
        <v>23.18</v>
      </c>
      <c r="C755" s="15">
        <v>6.13</v>
      </c>
      <c r="Q755" s="44">
        <v>42</v>
      </c>
      <c r="R755" s="45">
        <v>5969.72</v>
      </c>
    </row>
    <row r="756" spans="1:18" x14ac:dyDescent="0.3">
      <c r="A756" s="15">
        <v>33</v>
      </c>
      <c r="B756" s="15">
        <v>39.159999999999997</v>
      </c>
      <c r="C756" s="15">
        <v>8.08</v>
      </c>
      <c r="Q756" s="44">
        <v>33</v>
      </c>
      <c r="R756" s="45">
        <v>5972.38</v>
      </c>
    </row>
    <row r="757" spans="1:18" x14ac:dyDescent="0.3">
      <c r="A757" s="15">
        <v>38</v>
      </c>
      <c r="B757" s="15">
        <v>38.19</v>
      </c>
      <c r="C757" s="15">
        <v>10.49</v>
      </c>
      <c r="Q757" s="44">
        <v>38</v>
      </c>
      <c r="R757" s="45">
        <v>5974.38</v>
      </c>
    </row>
    <row r="758" spans="1:18" x14ac:dyDescent="0.3">
      <c r="A758" s="15">
        <v>38</v>
      </c>
      <c r="B758" s="15">
        <v>26.41</v>
      </c>
      <c r="C758" s="15">
        <v>8.11</v>
      </c>
      <c r="Q758" s="44">
        <v>38</v>
      </c>
      <c r="R758" s="45">
        <v>5976.83</v>
      </c>
    </row>
    <row r="759" spans="1:18" x14ac:dyDescent="0.3">
      <c r="A759" s="15">
        <v>52</v>
      </c>
      <c r="B759" s="15">
        <v>28.785</v>
      </c>
      <c r="C759" s="15">
        <v>6.6</v>
      </c>
      <c r="Q759" s="44">
        <v>52</v>
      </c>
      <c r="R759" s="45">
        <v>5979.66</v>
      </c>
    </row>
    <row r="760" spans="1:18" x14ac:dyDescent="0.3">
      <c r="A760" s="15">
        <v>42</v>
      </c>
      <c r="B760" s="15">
        <v>26.695</v>
      </c>
      <c r="C760" s="15">
        <v>10.14</v>
      </c>
      <c r="Q760" s="44">
        <v>42</v>
      </c>
      <c r="R760" s="45">
        <v>5979.73</v>
      </c>
    </row>
    <row r="761" spans="1:18" x14ac:dyDescent="0.3">
      <c r="A761" s="15">
        <v>48</v>
      </c>
      <c r="B761" s="15">
        <v>32.799999999999997</v>
      </c>
      <c r="C761" s="15">
        <v>6.06</v>
      </c>
      <c r="Q761" s="44">
        <v>48</v>
      </c>
      <c r="R761" s="45">
        <v>5979.99</v>
      </c>
    </row>
    <row r="762" spans="1:18" x14ac:dyDescent="0.3">
      <c r="A762" s="15">
        <v>34</v>
      </c>
      <c r="B762" s="15">
        <v>35.869999999999997</v>
      </c>
      <c r="C762" s="15">
        <v>9.91</v>
      </c>
      <c r="Q762" s="44">
        <v>34</v>
      </c>
      <c r="R762" s="45">
        <v>5989.52</v>
      </c>
    </row>
    <row r="763" spans="1:18" x14ac:dyDescent="0.3">
      <c r="A763" s="15">
        <v>48</v>
      </c>
      <c r="B763" s="15">
        <v>21.66</v>
      </c>
      <c r="C763" s="15">
        <v>4.1399999999999997</v>
      </c>
      <c r="Q763" s="44">
        <v>48</v>
      </c>
      <c r="R763" s="45">
        <v>5990.17</v>
      </c>
    </row>
    <row r="764" spans="1:18" x14ac:dyDescent="0.3">
      <c r="A764" s="15">
        <v>42</v>
      </c>
      <c r="B764" s="15">
        <v>37.72</v>
      </c>
      <c r="C764" s="15">
        <v>4.38</v>
      </c>
      <c r="Q764" s="44">
        <v>42</v>
      </c>
      <c r="R764" s="45">
        <v>5993.62</v>
      </c>
    </row>
    <row r="765" spans="1:18" x14ac:dyDescent="0.3">
      <c r="A765" s="15">
        <v>33</v>
      </c>
      <c r="B765" s="15">
        <v>39.700000000000003</v>
      </c>
      <c r="C765" s="15">
        <v>9.83</v>
      </c>
      <c r="Q765" s="44">
        <v>33</v>
      </c>
      <c r="R765" s="45">
        <v>6059.17</v>
      </c>
    </row>
    <row r="766" spans="1:18" x14ac:dyDescent="0.3">
      <c r="A766" s="15">
        <v>26</v>
      </c>
      <c r="B766" s="15">
        <v>35.97</v>
      </c>
      <c r="C766" s="15">
        <v>11.08</v>
      </c>
      <c r="Q766" s="44">
        <v>26</v>
      </c>
      <c r="R766" s="45">
        <v>6061.8</v>
      </c>
    </row>
    <row r="767" spans="1:18" x14ac:dyDescent="0.3">
      <c r="A767" s="15">
        <v>28</v>
      </c>
      <c r="B767" s="15">
        <v>37.85</v>
      </c>
      <c r="C767" s="15">
        <v>11.01</v>
      </c>
      <c r="Q767" s="44">
        <v>28</v>
      </c>
      <c r="R767" s="45">
        <v>6064.37</v>
      </c>
    </row>
    <row r="768" spans="1:18" x14ac:dyDescent="0.3">
      <c r="A768" s="15">
        <v>38</v>
      </c>
      <c r="B768" s="15">
        <v>21.66</v>
      </c>
      <c r="C768" s="15">
        <v>4.37</v>
      </c>
      <c r="Q768" s="44">
        <v>38</v>
      </c>
      <c r="R768" s="45">
        <v>6067.13</v>
      </c>
    </row>
    <row r="769" spans="1:18" x14ac:dyDescent="0.3">
      <c r="A769" s="15">
        <v>43</v>
      </c>
      <c r="B769" s="15">
        <v>39.369999999999997</v>
      </c>
      <c r="C769" s="15">
        <v>5.91</v>
      </c>
      <c r="Q769" s="44">
        <v>43</v>
      </c>
      <c r="R769" s="45">
        <v>6074.37</v>
      </c>
    </row>
    <row r="770" spans="1:18" x14ac:dyDescent="0.3">
      <c r="A770" s="15">
        <v>38</v>
      </c>
      <c r="B770" s="15">
        <v>40.880000000000003</v>
      </c>
      <c r="C770" s="15">
        <v>7.65</v>
      </c>
      <c r="Q770" s="44">
        <v>38</v>
      </c>
      <c r="R770" s="45">
        <v>6079.67</v>
      </c>
    </row>
    <row r="771" spans="1:18" x14ac:dyDescent="0.3">
      <c r="A771" s="15">
        <v>38</v>
      </c>
      <c r="B771" s="15">
        <v>26.22</v>
      </c>
      <c r="C771" s="15">
        <v>5.37</v>
      </c>
      <c r="Q771" s="44">
        <v>38</v>
      </c>
      <c r="R771" s="45">
        <v>6082.41</v>
      </c>
    </row>
    <row r="772" spans="1:18" x14ac:dyDescent="0.3">
      <c r="A772" s="15">
        <v>52</v>
      </c>
      <c r="B772" s="15">
        <v>25.08</v>
      </c>
      <c r="C772" s="15">
        <v>5.75</v>
      </c>
      <c r="Q772" s="44">
        <v>52</v>
      </c>
      <c r="R772" s="45">
        <v>6098.38</v>
      </c>
    </row>
    <row r="773" spans="1:18" x14ac:dyDescent="0.3">
      <c r="A773" s="15">
        <v>27</v>
      </c>
      <c r="B773" s="15">
        <v>39.1</v>
      </c>
      <c r="C773" s="15">
        <v>6.79</v>
      </c>
      <c r="Q773" s="44">
        <v>27</v>
      </c>
      <c r="R773" s="45">
        <v>6111.95</v>
      </c>
    </row>
    <row r="774" spans="1:18" x14ac:dyDescent="0.3">
      <c r="A774" s="15">
        <v>37</v>
      </c>
      <c r="B774" s="15">
        <v>37.905000000000001</v>
      </c>
      <c r="C774" s="15">
        <v>7.03</v>
      </c>
      <c r="Q774" s="44">
        <v>37</v>
      </c>
      <c r="R774" s="45">
        <v>6112.35</v>
      </c>
    </row>
    <row r="775" spans="1:18" x14ac:dyDescent="0.3">
      <c r="A775" s="15">
        <v>31</v>
      </c>
      <c r="B775" s="15">
        <v>43.35</v>
      </c>
      <c r="C775" s="15">
        <v>5.41</v>
      </c>
      <c r="Q775" s="44">
        <v>31</v>
      </c>
      <c r="R775" s="45">
        <v>6113.23</v>
      </c>
    </row>
    <row r="776" spans="1:18" x14ac:dyDescent="0.3">
      <c r="A776" s="15">
        <v>39</v>
      </c>
      <c r="B776" s="15">
        <v>36.15</v>
      </c>
      <c r="C776" s="15">
        <v>8.0500000000000007</v>
      </c>
      <c r="Q776" s="44">
        <v>39</v>
      </c>
      <c r="R776" s="45">
        <v>6117.49</v>
      </c>
    </row>
    <row r="777" spans="1:18" x14ac:dyDescent="0.3">
      <c r="A777" s="15">
        <v>39</v>
      </c>
      <c r="B777" s="15">
        <v>44.98</v>
      </c>
      <c r="C777" s="15">
        <v>5.94</v>
      </c>
      <c r="Q777" s="44">
        <v>39</v>
      </c>
      <c r="R777" s="45">
        <v>6123.57</v>
      </c>
    </row>
    <row r="778" spans="1:18" x14ac:dyDescent="0.3">
      <c r="A778" s="15">
        <v>32</v>
      </c>
      <c r="B778" s="15">
        <v>38.28</v>
      </c>
      <c r="C778" s="15">
        <v>5.51</v>
      </c>
      <c r="Q778" s="44">
        <v>32</v>
      </c>
      <c r="R778" s="45">
        <v>6128.8</v>
      </c>
    </row>
    <row r="779" spans="1:18" x14ac:dyDescent="0.3">
      <c r="A779" s="15">
        <v>53</v>
      </c>
      <c r="B779" s="15">
        <v>32.299999999999997</v>
      </c>
      <c r="C779" s="15">
        <v>6.55</v>
      </c>
      <c r="Q779" s="44">
        <v>53</v>
      </c>
      <c r="R779" s="45">
        <v>6138.5</v>
      </c>
    </row>
    <row r="780" spans="1:18" x14ac:dyDescent="0.3">
      <c r="A780" s="15">
        <v>44</v>
      </c>
      <c r="B780" s="15">
        <v>39.51</v>
      </c>
      <c r="C780" s="15">
        <v>5.79</v>
      </c>
      <c r="Q780" s="44">
        <v>44</v>
      </c>
      <c r="R780" s="45">
        <v>6138.58</v>
      </c>
    </row>
    <row r="781" spans="1:18" x14ac:dyDescent="0.3">
      <c r="A781" s="15">
        <v>46</v>
      </c>
      <c r="B781" s="15">
        <v>50.46</v>
      </c>
      <c r="C781" s="15">
        <v>4.5599999999999996</v>
      </c>
      <c r="Q781" s="44">
        <v>46</v>
      </c>
      <c r="R781" s="45">
        <v>6139.14</v>
      </c>
    </row>
    <row r="782" spans="1:18" x14ac:dyDescent="0.3">
      <c r="A782" s="15">
        <v>52</v>
      </c>
      <c r="B782" s="15">
        <v>31.73</v>
      </c>
      <c r="C782" s="15">
        <v>7</v>
      </c>
      <c r="Q782" s="44">
        <v>52</v>
      </c>
      <c r="R782" s="45">
        <v>6147.12</v>
      </c>
    </row>
    <row r="783" spans="1:18" x14ac:dyDescent="0.3">
      <c r="A783" s="15">
        <v>49</v>
      </c>
      <c r="B783" s="15">
        <v>32.1</v>
      </c>
      <c r="C783" s="15">
        <v>6.57</v>
      </c>
      <c r="Q783" s="44">
        <v>49</v>
      </c>
      <c r="R783" s="45">
        <v>6152.05</v>
      </c>
    </row>
    <row r="784" spans="1:18" x14ac:dyDescent="0.3">
      <c r="A784" s="15">
        <v>37</v>
      </c>
      <c r="B784" s="15">
        <v>27.83</v>
      </c>
      <c r="C784" s="15">
        <v>11.61</v>
      </c>
      <c r="Q784" s="44">
        <v>37</v>
      </c>
      <c r="R784" s="45">
        <v>6159.57</v>
      </c>
    </row>
    <row r="785" spans="1:18" x14ac:dyDescent="0.3">
      <c r="A785" s="15">
        <v>38</v>
      </c>
      <c r="B785" s="15">
        <v>27.72</v>
      </c>
      <c r="C785" s="15">
        <v>8.16</v>
      </c>
      <c r="Q785" s="44">
        <v>38</v>
      </c>
      <c r="R785" s="45">
        <v>6170.96</v>
      </c>
    </row>
    <row r="786" spans="1:18" x14ac:dyDescent="0.3">
      <c r="A786" s="15">
        <v>37</v>
      </c>
      <c r="B786" s="15">
        <v>36.765000000000001</v>
      </c>
      <c r="C786" s="15">
        <v>4.4800000000000004</v>
      </c>
      <c r="Q786" s="44">
        <v>37</v>
      </c>
      <c r="R786" s="45">
        <v>6183.32</v>
      </c>
    </row>
    <row r="787" spans="1:18" x14ac:dyDescent="0.3">
      <c r="A787" s="15">
        <v>52</v>
      </c>
      <c r="B787" s="15">
        <v>48.36</v>
      </c>
      <c r="C787" s="15">
        <v>4.08</v>
      </c>
      <c r="Q787" s="44">
        <v>52</v>
      </c>
      <c r="R787" s="45">
        <v>6183.46</v>
      </c>
    </row>
    <row r="788" spans="1:18" x14ac:dyDescent="0.3">
      <c r="A788" s="15">
        <v>34</v>
      </c>
      <c r="B788" s="15">
        <v>31.445</v>
      </c>
      <c r="C788" s="15">
        <v>4.4000000000000004</v>
      </c>
      <c r="Q788" s="44">
        <v>34</v>
      </c>
      <c r="R788" s="45">
        <v>6184.3</v>
      </c>
    </row>
    <row r="789" spans="1:18" x14ac:dyDescent="0.3">
      <c r="A789" s="15">
        <v>41</v>
      </c>
      <c r="B789" s="15">
        <v>27.55</v>
      </c>
      <c r="C789" s="15">
        <v>9.02</v>
      </c>
      <c r="Q789" s="44">
        <v>41</v>
      </c>
      <c r="R789" s="45">
        <v>6185.32</v>
      </c>
    </row>
    <row r="790" spans="1:18" x14ac:dyDescent="0.3">
      <c r="A790" s="15">
        <v>41</v>
      </c>
      <c r="B790" s="15">
        <v>33.11</v>
      </c>
      <c r="C790" s="15">
        <v>8.06</v>
      </c>
      <c r="Q790" s="44">
        <v>41</v>
      </c>
      <c r="R790" s="45">
        <v>6186.13</v>
      </c>
    </row>
    <row r="791" spans="1:18" x14ac:dyDescent="0.3">
      <c r="A791" s="15">
        <v>34</v>
      </c>
      <c r="B791" s="15">
        <v>36.85</v>
      </c>
      <c r="C791" s="15">
        <v>6.21</v>
      </c>
      <c r="Q791" s="44">
        <v>34</v>
      </c>
      <c r="R791" s="45">
        <v>6196.45</v>
      </c>
    </row>
    <row r="792" spans="1:18" x14ac:dyDescent="0.3">
      <c r="A792" s="15">
        <v>37</v>
      </c>
      <c r="B792" s="15">
        <v>36.299999999999997</v>
      </c>
      <c r="C792" s="15">
        <v>5.79</v>
      </c>
      <c r="Q792" s="44">
        <v>37</v>
      </c>
      <c r="R792" s="45">
        <v>6198.75</v>
      </c>
    </row>
    <row r="793" spans="1:18" x14ac:dyDescent="0.3">
      <c r="A793" s="15">
        <v>37</v>
      </c>
      <c r="B793" s="15">
        <v>45.34</v>
      </c>
      <c r="C793" s="15">
        <v>5.69</v>
      </c>
      <c r="Q793" s="44">
        <v>37</v>
      </c>
      <c r="R793" s="45">
        <v>6203.9</v>
      </c>
    </row>
    <row r="794" spans="1:18" x14ac:dyDescent="0.3">
      <c r="A794" s="15">
        <v>37</v>
      </c>
      <c r="B794" s="15">
        <v>31.8</v>
      </c>
      <c r="C794" s="15">
        <v>5.36</v>
      </c>
      <c r="Q794" s="44">
        <v>37</v>
      </c>
      <c r="R794" s="45">
        <v>6203.9</v>
      </c>
    </row>
    <row r="795" spans="1:18" x14ac:dyDescent="0.3">
      <c r="A795" s="15">
        <v>23</v>
      </c>
      <c r="B795" s="15">
        <v>41.02</v>
      </c>
      <c r="C795" s="15">
        <v>11.37</v>
      </c>
      <c r="Q795" s="44">
        <v>23</v>
      </c>
      <c r="R795" s="45">
        <v>6207.26</v>
      </c>
    </row>
    <row r="796" spans="1:18" x14ac:dyDescent="0.3">
      <c r="A796" s="15">
        <v>30</v>
      </c>
      <c r="B796" s="15">
        <v>32.68</v>
      </c>
      <c r="C796" s="15">
        <v>11.87</v>
      </c>
      <c r="Q796" s="44">
        <v>30</v>
      </c>
      <c r="R796" s="45">
        <v>6208.5</v>
      </c>
    </row>
    <row r="797" spans="1:18" x14ac:dyDescent="0.3">
      <c r="A797" s="15">
        <v>50</v>
      </c>
      <c r="B797" s="15">
        <v>21.7</v>
      </c>
      <c r="C797" s="15">
        <v>4.9000000000000004</v>
      </c>
      <c r="Q797" s="44">
        <v>50</v>
      </c>
      <c r="R797" s="45">
        <v>6219.93</v>
      </c>
    </row>
    <row r="798" spans="1:18" x14ac:dyDescent="0.3">
      <c r="A798" s="15">
        <v>44</v>
      </c>
      <c r="B798" s="15">
        <v>40.479999999999997</v>
      </c>
      <c r="C798" s="15">
        <v>6.7</v>
      </c>
      <c r="Q798" s="44">
        <v>44</v>
      </c>
      <c r="R798" s="45">
        <v>6236.95</v>
      </c>
    </row>
    <row r="799" spans="1:18" x14ac:dyDescent="0.3">
      <c r="A799" s="15">
        <v>39</v>
      </c>
      <c r="B799" s="15">
        <v>34.5</v>
      </c>
      <c r="C799" s="15">
        <v>10.3</v>
      </c>
      <c r="Q799" s="44">
        <v>39</v>
      </c>
      <c r="R799" s="45">
        <v>6238.3</v>
      </c>
    </row>
    <row r="800" spans="1:18" x14ac:dyDescent="0.3">
      <c r="A800" s="15">
        <v>43</v>
      </c>
      <c r="B800" s="15">
        <v>45.9</v>
      </c>
      <c r="C800" s="15">
        <v>11.14</v>
      </c>
      <c r="Q800" s="44">
        <v>43</v>
      </c>
      <c r="R800" s="45">
        <v>6250.44</v>
      </c>
    </row>
    <row r="801" spans="1:18" x14ac:dyDescent="0.3">
      <c r="A801" s="15">
        <v>50</v>
      </c>
      <c r="B801" s="15">
        <v>33.479999999999997</v>
      </c>
      <c r="C801" s="15">
        <v>4.74</v>
      </c>
      <c r="Q801" s="44">
        <v>50</v>
      </c>
      <c r="R801" s="45">
        <v>6253.85</v>
      </c>
    </row>
    <row r="802" spans="1:18" x14ac:dyDescent="0.3">
      <c r="A802" s="15">
        <v>50</v>
      </c>
      <c r="B802" s="15">
        <v>28.31</v>
      </c>
      <c r="C802" s="15">
        <v>5.96</v>
      </c>
      <c r="Q802" s="44">
        <v>50</v>
      </c>
      <c r="R802" s="45">
        <v>6254.13</v>
      </c>
    </row>
    <row r="803" spans="1:18" x14ac:dyDescent="0.3">
      <c r="A803" s="15">
        <v>52</v>
      </c>
      <c r="B803" s="15">
        <v>21.565000000000001</v>
      </c>
      <c r="C803" s="15">
        <v>4.95</v>
      </c>
      <c r="Q803" s="44">
        <v>52</v>
      </c>
      <c r="R803" s="45">
        <v>6255.38</v>
      </c>
    </row>
    <row r="804" spans="1:18" x14ac:dyDescent="0.3">
      <c r="A804" s="15">
        <v>27</v>
      </c>
      <c r="B804" s="15">
        <v>35.590000000000003</v>
      </c>
      <c r="C804" s="15">
        <v>5.21</v>
      </c>
      <c r="Q804" s="44">
        <v>27</v>
      </c>
      <c r="R804" s="45">
        <v>6261.2</v>
      </c>
    </row>
    <row r="805" spans="1:18" x14ac:dyDescent="0.3">
      <c r="A805" s="15">
        <v>38</v>
      </c>
      <c r="B805" s="15">
        <v>43.44</v>
      </c>
      <c r="C805" s="15">
        <v>4.8600000000000003</v>
      </c>
      <c r="Q805" s="44">
        <v>38</v>
      </c>
      <c r="R805" s="45">
        <v>6269.33</v>
      </c>
    </row>
    <row r="806" spans="1:18" x14ac:dyDescent="0.3">
      <c r="A806" s="15">
        <v>41</v>
      </c>
      <c r="B806" s="15">
        <v>21.754999999999999</v>
      </c>
      <c r="C806" s="15">
        <v>7.79</v>
      </c>
      <c r="Q806" s="44">
        <v>41</v>
      </c>
      <c r="R806" s="45">
        <v>6272.48</v>
      </c>
    </row>
    <row r="807" spans="1:18" x14ac:dyDescent="0.3">
      <c r="A807" s="15">
        <v>29</v>
      </c>
      <c r="B807" s="15">
        <v>44.55</v>
      </c>
      <c r="C807" s="15">
        <v>7.12</v>
      </c>
      <c r="Q807" s="44">
        <v>29</v>
      </c>
      <c r="R807" s="45">
        <v>6276.3</v>
      </c>
    </row>
    <row r="808" spans="1:18" x14ac:dyDescent="0.3">
      <c r="A808" s="15">
        <v>41</v>
      </c>
      <c r="B808" s="15">
        <v>43.32</v>
      </c>
      <c r="C808" s="15">
        <v>4.67</v>
      </c>
      <c r="Q808" s="44">
        <v>41</v>
      </c>
      <c r="R808" s="45">
        <v>6282.24</v>
      </c>
    </row>
    <row r="809" spans="1:18" x14ac:dyDescent="0.3">
      <c r="A809" s="15">
        <v>41</v>
      </c>
      <c r="B809" s="15">
        <v>31.23</v>
      </c>
      <c r="C809" s="15">
        <v>9.1199999999999992</v>
      </c>
      <c r="Q809" s="44">
        <v>41</v>
      </c>
      <c r="R809" s="45">
        <v>6289.75</v>
      </c>
    </row>
    <row r="810" spans="1:18" x14ac:dyDescent="0.3">
      <c r="A810" s="15">
        <v>26</v>
      </c>
      <c r="B810" s="15">
        <v>42.81</v>
      </c>
      <c r="C810" s="15">
        <v>4.1500000000000004</v>
      </c>
      <c r="Q810" s="44">
        <v>26</v>
      </c>
      <c r="R810" s="45">
        <v>6293.63</v>
      </c>
    </row>
    <row r="811" spans="1:18" x14ac:dyDescent="0.3">
      <c r="A811" s="15">
        <v>48</v>
      </c>
      <c r="B811" s="15">
        <v>35.909999999999997</v>
      </c>
      <c r="C811" s="15">
        <v>6.72</v>
      </c>
      <c r="Q811" s="44">
        <v>48</v>
      </c>
      <c r="R811" s="45">
        <v>6302.23</v>
      </c>
    </row>
    <row r="812" spans="1:18" x14ac:dyDescent="0.3">
      <c r="A812" s="15">
        <v>53</v>
      </c>
      <c r="B812" s="15">
        <v>36.65</v>
      </c>
      <c r="C812" s="15">
        <v>5.01</v>
      </c>
      <c r="Q812" s="44">
        <v>53</v>
      </c>
      <c r="R812" s="45">
        <v>6305.61</v>
      </c>
    </row>
    <row r="813" spans="1:18" x14ac:dyDescent="0.3">
      <c r="A813" s="15">
        <v>18</v>
      </c>
      <c r="B813" s="15">
        <v>22.04</v>
      </c>
      <c r="C813" s="15">
        <v>10.9</v>
      </c>
      <c r="Q813" s="44">
        <v>18</v>
      </c>
      <c r="R813" s="45">
        <v>6311.11</v>
      </c>
    </row>
    <row r="814" spans="1:18" x14ac:dyDescent="0.3">
      <c r="A814" s="15">
        <v>37</v>
      </c>
      <c r="B814" s="15">
        <v>31.824999999999999</v>
      </c>
      <c r="C814" s="15">
        <v>5.52</v>
      </c>
      <c r="Q814" s="44">
        <v>37</v>
      </c>
      <c r="R814" s="45">
        <v>6311.95</v>
      </c>
    </row>
    <row r="815" spans="1:18" x14ac:dyDescent="0.3">
      <c r="A815" s="15">
        <v>37</v>
      </c>
      <c r="B815" s="15">
        <v>53.58</v>
      </c>
      <c r="C815" s="15">
        <v>4.55</v>
      </c>
      <c r="Q815" s="44">
        <v>37</v>
      </c>
      <c r="R815" s="45">
        <v>6313.76</v>
      </c>
    </row>
    <row r="816" spans="1:18" x14ac:dyDescent="0.3">
      <c r="A816" s="15">
        <v>32</v>
      </c>
      <c r="B816" s="15">
        <v>34.299999999999997</v>
      </c>
      <c r="C816" s="15">
        <v>11.76</v>
      </c>
      <c r="Q816" s="44">
        <v>32</v>
      </c>
      <c r="R816" s="45">
        <v>6334.34</v>
      </c>
    </row>
    <row r="817" spans="1:18" x14ac:dyDescent="0.3">
      <c r="A817" s="15">
        <v>36</v>
      </c>
      <c r="B817" s="15">
        <v>32.11</v>
      </c>
      <c r="C817" s="15">
        <v>7.06</v>
      </c>
      <c r="Q817" s="44">
        <v>36</v>
      </c>
      <c r="R817" s="45">
        <v>6335.64</v>
      </c>
    </row>
    <row r="818" spans="1:18" x14ac:dyDescent="0.3">
      <c r="A818" s="15">
        <v>39</v>
      </c>
      <c r="B818" s="15">
        <v>31.78</v>
      </c>
      <c r="C818" s="15">
        <v>11.35</v>
      </c>
      <c r="Q818" s="44">
        <v>39</v>
      </c>
      <c r="R818" s="45">
        <v>6338.08</v>
      </c>
    </row>
    <row r="819" spans="1:18" x14ac:dyDescent="0.3">
      <c r="A819" s="15">
        <v>39</v>
      </c>
      <c r="B819" s="15">
        <v>46.89</v>
      </c>
      <c r="C819" s="15">
        <v>5.52</v>
      </c>
      <c r="Q819" s="44">
        <v>39</v>
      </c>
      <c r="R819" s="45">
        <v>6356.27</v>
      </c>
    </row>
    <row r="820" spans="1:18" x14ac:dyDescent="0.3">
      <c r="A820" s="15">
        <v>42</v>
      </c>
      <c r="B820" s="15">
        <v>39.35</v>
      </c>
      <c r="C820" s="15">
        <v>7.86</v>
      </c>
      <c r="Q820" s="44">
        <v>42</v>
      </c>
      <c r="R820" s="45">
        <v>6358.78</v>
      </c>
    </row>
    <row r="821" spans="1:18" x14ac:dyDescent="0.3">
      <c r="A821" s="15">
        <v>33</v>
      </c>
      <c r="B821" s="15">
        <v>39.200000000000003</v>
      </c>
      <c r="C821" s="15">
        <v>11.38</v>
      </c>
      <c r="Q821" s="44">
        <v>33</v>
      </c>
      <c r="R821" s="45">
        <v>6360.99</v>
      </c>
    </row>
    <row r="822" spans="1:18" x14ac:dyDescent="0.3">
      <c r="A822" s="15">
        <v>26</v>
      </c>
      <c r="B822" s="15">
        <v>39.159999999999997</v>
      </c>
      <c r="C822" s="15">
        <v>10.48</v>
      </c>
      <c r="Q822" s="44">
        <v>26</v>
      </c>
      <c r="R822" s="45">
        <v>6361.47</v>
      </c>
    </row>
    <row r="823" spans="1:18" x14ac:dyDescent="0.3">
      <c r="A823" s="15">
        <v>52</v>
      </c>
      <c r="B823" s="15">
        <v>44.1</v>
      </c>
      <c r="C823" s="15">
        <v>5.04</v>
      </c>
      <c r="Q823" s="44">
        <v>52</v>
      </c>
      <c r="R823" s="45">
        <v>6367.31</v>
      </c>
    </row>
    <row r="824" spans="1:18" x14ac:dyDescent="0.3">
      <c r="A824" s="15">
        <v>38</v>
      </c>
      <c r="B824" s="15">
        <v>33.200000000000003</v>
      </c>
      <c r="C824" s="15">
        <v>9.06</v>
      </c>
      <c r="Q824" s="44">
        <v>38</v>
      </c>
      <c r="R824" s="45">
        <v>6373.56</v>
      </c>
    </row>
    <row r="825" spans="1:18" x14ac:dyDescent="0.3">
      <c r="A825" s="15">
        <v>46</v>
      </c>
      <c r="B825" s="15">
        <v>29.92</v>
      </c>
      <c r="C825" s="15">
        <v>11.07</v>
      </c>
      <c r="Q825" s="44">
        <v>46</v>
      </c>
      <c r="R825" s="45">
        <v>6374.16</v>
      </c>
    </row>
    <row r="826" spans="1:18" x14ac:dyDescent="0.3">
      <c r="A826" s="15">
        <v>40</v>
      </c>
      <c r="B826" s="15">
        <v>25</v>
      </c>
      <c r="C826" s="15">
        <v>10.45</v>
      </c>
      <c r="Q826" s="44">
        <v>40</v>
      </c>
      <c r="R826" s="45">
        <v>6389.38</v>
      </c>
    </row>
    <row r="827" spans="1:18" x14ac:dyDescent="0.3">
      <c r="A827" s="15">
        <v>25</v>
      </c>
      <c r="B827" s="15">
        <v>38.869999999999997</v>
      </c>
      <c r="C827" s="15">
        <v>8.6300000000000008</v>
      </c>
      <c r="Q827" s="44">
        <v>25</v>
      </c>
      <c r="R827" s="45">
        <v>6389.53</v>
      </c>
    </row>
    <row r="828" spans="1:18" x14ac:dyDescent="0.3">
      <c r="A828" s="15">
        <v>40</v>
      </c>
      <c r="B828" s="15">
        <v>32.299999999999997</v>
      </c>
      <c r="C828" s="15">
        <v>5.28</v>
      </c>
      <c r="Q828" s="44">
        <v>40</v>
      </c>
      <c r="R828" s="45">
        <v>6393.6</v>
      </c>
    </row>
    <row r="829" spans="1:18" x14ac:dyDescent="0.3">
      <c r="A829" s="15">
        <v>35</v>
      </c>
      <c r="B829" s="15">
        <v>31.16</v>
      </c>
      <c r="C829" s="15">
        <v>7.49</v>
      </c>
      <c r="Q829" s="44">
        <v>35</v>
      </c>
      <c r="R829" s="45">
        <v>6402.29</v>
      </c>
    </row>
    <row r="830" spans="1:18" x14ac:dyDescent="0.3">
      <c r="A830" s="15">
        <v>37</v>
      </c>
      <c r="B830" s="15">
        <v>54.59</v>
      </c>
      <c r="C830" s="15">
        <v>4.2699999999999996</v>
      </c>
      <c r="Q830" s="44">
        <v>37</v>
      </c>
      <c r="R830" s="45">
        <v>6406.41</v>
      </c>
    </row>
    <row r="831" spans="1:18" x14ac:dyDescent="0.3">
      <c r="A831" s="15">
        <v>52</v>
      </c>
      <c r="B831" s="15">
        <v>21.09</v>
      </c>
      <c r="C831" s="15">
        <v>9.2200000000000006</v>
      </c>
      <c r="Q831" s="44">
        <v>52</v>
      </c>
      <c r="R831" s="45">
        <v>6407.05</v>
      </c>
    </row>
    <row r="832" spans="1:18" x14ac:dyDescent="0.3">
      <c r="A832" s="15">
        <v>51</v>
      </c>
      <c r="B832" s="15">
        <v>52.41</v>
      </c>
      <c r="C832" s="15">
        <v>5.99</v>
      </c>
      <c r="Q832" s="44">
        <v>51</v>
      </c>
      <c r="R832" s="45">
        <v>6412.34</v>
      </c>
    </row>
    <row r="833" spans="1:18" x14ac:dyDescent="0.3">
      <c r="A833" s="15">
        <v>35</v>
      </c>
      <c r="B833" s="15">
        <v>41.47</v>
      </c>
      <c r="C833" s="15">
        <v>5.86</v>
      </c>
      <c r="Q833" s="44">
        <v>35</v>
      </c>
      <c r="R833" s="45">
        <v>6414.18</v>
      </c>
    </row>
    <row r="834" spans="1:18" x14ac:dyDescent="0.3">
      <c r="A834" s="15">
        <v>46</v>
      </c>
      <c r="B834" s="15">
        <v>33.1</v>
      </c>
      <c r="C834" s="15">
        <v>5.19</v>
      </c>
      <c r="Q834" s="44">
        <v>46</v>
      </c>
      <c r="R834" s="45">
        <v>6417.28</v>
      </c>
    </row>
    <row r="835" spans="1:18" x14ac:dyDescent="0.3">
      <c r="A835" s="15">
        <v>47</v>
      </c>
      <c r="B835" s="15">
        <v>30.8</v>
      </c>
      <c r="C835" s="15">
        <v>4.37</v>
      </c>
      <c r="Q835" s="44">
        <v>47</v>
      </c>
      <c r="R835" s="45">
        <v>6423.48</v>
      </c>
    </row>
    <row r="836" spans="1:18" x14ac:dyDescent="0.3">
      <c r="A836" s="15">
        <v>37</v>
      </c>
      <c r="B836" s="15">
        <v>42.06</v>
      </c>
      <c r="C836" s="15">
        <v>5.32</v>
      </c>
      <c r="Q836" s="44">
        <v>37</v>
      </c>
      <c r="R836" s="45">
        <v>6435.62</v>
      </c>
    </row>
    <row r="837" spans="1:18" x14ac:dyDescent="0.3">
      <c r="A837" s="15">
        <v>38</v>
      </c>
      <c r="B837" s="15">
        <v>39.270000000000003</v>
      </c>
      <c r="C837" s="15">
        <v>5.64</v>
      </c>
      <c r="Q837" s="44">
        <v>38</v>
      </c>
      <c r="R837" s="45">
        <v>6455.86</v>
      </c>
    </row>
    <row r="838" spans="1:18" x14ac:dyDescent="0.3">
      <c r="A838" s="15">
        <v>38</v>
      </c>
      <c r="B838" s="15">
        <v>30.71</v>
      </c>
      <c r="C838" s="15">
        <v>5.59</v>
      </c>
      <c r="Q838" s="44">
        <v>38</v>
      </c>
      <c r="R838" s="45">
        <v>6457.84</v>
      </c>
    </row>
    <row r="839" spans="1:18" x14ac:dyDescent="0.3">
      <c r="A839" s="15">
        <v>41</v>
      </c>
      <c r="B839" s="15">
        <v>47.19</v>
      </c>
      <c r="C839" s="15">
        <v>5.29</v>
      </c>
      <c r="Q839" s="44">
        <v>41</v>
      </c>
      <c r="R839" s="45">
        <v>6473.15</v>
      </c>
    </row>
    <row r="840" spans="1:18" x14ac:dyDescent="0.3">
      <c r="A840" s="15">
        <v>43</v>
      </c>
      <c r="B840" s="15">
        <v>30.02</v>
      </c>
      <c r="C840" s="15">
        <v>6.65</v>
      </c>
      <c r="Q840" s="44">
        <v>43</v>
      </c>
      <c r="R840" s="45">
        <v>6474.01</v>
      </c>
    </row>
    <row r="841" spans="1:18" x14ac:dyDescent="0.3">
      <c r="A841" s="15">
        <v>52</v>
      </c>
      <c r="B841" s="15">
        <v>37.909999999999997</v>
      </c>
      <c r="C841" s="15">
        <v>5.68</v>
      </c>
      <c r="Q841" s="44">
        <v>52</v>
      </c>
      <c r="R841" s="45">
        <v>6481.67</v>
      </c>
    </row>
    <row r="842" spans="1:18" x14ac:dyDescent="0.3">
      <c r="A842" s="15">
        <v>40</v>
      </c>
      <c r="B842" s="15">
        <v>54.61</v>
      </c>
      <c r="C842" s="15">
        <v>4.49</v>
      </c>
      <c r="Q842" s="44">
        <v>40</v>
      </c>
      <c r="R842" s="45">
        <v>6496.89</v>
      </c>
    </row>
    <row r="843" spans="1:18" x14ac:dyDescent="0.3">
      <c r="A843" s="15">
        <v>40</v>
      </c>
      <c r="B843" s="15">
        <v>36.005000000000003</v>
      </c>
      <c r="C843" s="15">
        <v>6.9</v>
      </c>
      <c r="Q843" s="44">
        <v>40</v>
      </c>
      <c r="R843" s="45">
        <v>6500.24</v>
      </c>
    </row>
    <row r="844" spans="1:18" x14ac:dyDescent="0.3">
      <c r="A844" s="15">
        <v>28</v>
      </c>
      <c r="B844" s="15">
        <v>28.7</v>
      </c>
      <c r="C844" s="15">
        <v>11.52</v>
      </c>
      <c r="Q844" s="44">
        <v>28</v>
      </c>
      <c r="R844" s="45">
        <v>6512.24</v>
      </c>
    </row>
    <row r="845" spans="1:18" x14ac:dyDescent="0.3">
      <c r="A845" s="15">
        <v>46</v>
      </c>
      <c r="B845" s="15">
        <v>34.295000000000002</v>
      </c>
      <c r="C845" s="15">
        <v>11.24</v>
      </c>
      <c r="Q845" s="44">
        <v>46</v>
      </c>
      <c r="R845" s="45">
        <v>6529.21</v>
      </c>
    </row>
    <row r="846" spans="1:18" x14ac:dyDescent="0.3">
      <c r="A846" s="15">
        <v>40</v>
      </c>
      <c r="B846" s="15">
        <v>27.55</v>
      </c>
      <c r="C846" s="15">
        <v>10.98</v>
      </c>
      <c r="Q846" s="44">
        <v>40</v>
      </c>
      <c r="R846" s="45">
        <v>6532.04</v>
      </c>
    </row>
    <row r="847" spans="1:18" x14ac:dyDescent="0.3">
      <c r="A847" s="15">
        <v>40</v>
      </c>
      <c r="B847" s="15">
        <v>40.700000000000003</v>
      </c>
      <c r="C847" s="15">
        <v>5.42</v>
      </c>
      <c r="Q847" s="44">
        <v>40</v>
      </c>
      <c r="R847" s="45">
        <v>6536.68</v>
      </c>
    </row>
    <row r="848" spans="1:18" x14ac:dyDescent="0.3">
      <c r="A848" s="15">
        <v>53</v>
      </c>
      <c r="B848" s="15">
        <v>18.335000000000001</v>
      </c>
      <c r="C848" s="15">
        <v>10.97</v>
      </c>
      <c r="Q848" s="44">
        <v>53</v>
      </c>
      <c r="R848" s="45">
        <v>6546.16</v>
      </c>
    </row>
    <row r="849" spans="1:18" x14ac:dyDescent="0.3">
      <c r="A849" s="15">
        <v>36</v>
      </c>
      <c r="B849" s="15">
        <v>33.914999999999999</v>
      </c>
      <c r="C849" s="15">
        <v>9.56</v>
      </c>
      <c r="Q849" s="44">
        <v>36</v>
      </c>
      <c r="R849" s="45">
        <v>6548.2</v>
      </c>
    </row>
    <row r="850" spans="1:18" x14ac:dyDescent="0.3">
      <c r="A850" s="15">
        <v>33</v>
      </c>
      <c r="B850" s="15">
        <v>33.534999999999997</v>
      </c>
      <c r="C850" s="15">
        <v>9.4</v>
      </c>
      <c r="Q850" s="44">
        <v>33</v>
      </c>
      <c r="R850" s="45">
        <v>6551.75</v>
      </c>
    </row>
    <row r="851" spans="1:18" x14ac:dyDescent="0.3">
      <c r="A851" s="15">
        <v>54</v>
      </c>
      <c r="B851" s="15">
        <v>23.655000000000001</v>
      </c>
      <c r="C851" s="15">
        <v>8.48</v>
      </c>
      <c r="Q851" s="44">
        <v>54</v>
      </c>
      <c r="R851" s="45">
        <v>6552.01</v>
      </c>
    </row>
    <row r="852" spans="1:18" x14ac:dyDescent="0.3">
      <c r="A852" s="15">
        <v>38</v>
      </c>
      <c r="B852" s="15">
        <v>28</v>
      </c>
      <c r="C852" s="15">
        <v>5.57</v>
      </c>
      <c r="Q852" s="44">
        <v>38</v>
      </c>
      <c r="R852" s="45">
        <v>6555.07</v>
      </c>
    </row>
    <row r="853" spans="1:18" x14ac:dyDescent="0.3">
      <c r="A853" s="15">
        <v>41</v>
      </c>
      <c r="B853" s="15">
        <v>30.23</v>
      </c>
      <c r="C853" s="15">
        <v>6.94</v>
      </c>
      <c r="Q853" s="44">
        <v>41</v>
      </c>
      <c r="R853" s="45">
        <v>6571.02</v>
      </c>
    </row>
    <row r="854" spans="1:18" x14ac:dyDescent="0.3">
      <c r="A854" s="15">
        <v>38</v>
      </c>
      <c r="B854" s="15">
        <v>51.14</v>
      </c>
      <c r="C854" s="15">
        <v>4.05</v>
      </c>
      <c r="Q854" s="44">
        <v>38</v>
      </c>
      <c r="R854" s="45">
        <v>6571.54</v>
      </c>
    </row>
    <row r="855" spans="1:18" x14ac:dyDescent="0.3">
      <c r="A855" s="15">
        <v>40</v>
      </c>
      <c r="B855" s="15">
        <v>24.32</v>
      </c>
      <c r="C855" s="15">
        <v>10.220000000000001</v>
      </c>
      <c r="Q855" s="44">
        <v>40</v>
      </c>
      <c r="R855" s="45">
        <v>6593.51</v>
      </c>
    </row>
    <row r="856" spans="1:18" x14ac:dyDescent="0.3">
      <c r="A856" s="15">
        <v>40</v>
      </c>
      <c r="B856" s="15">
        <v>38.06</v>
      </c>
      <c r="C856" s="15">
        <v>9.24</v>
      </c>
      <c r="Q856" s="44">
        <v>40</v>
      </c>
      <c r="R856" s="45">
        <v>6600.21</v>
      </c>
    </row>
    <row r="857" spans="1:18" x14ac:dyDescent="0.3">
      <c r="A857" s="15">
        <v>40</v>
      </c>
      <c r="B857" s="15">
        <v>37.700000000000003</v>
      </c>
      <c r="C857" s="15">
        <v>8.6</v>
      </c>
      <c r="Q857" s="44">
        <v>40</v>
      </c>
      <c r="R857" s="45">
        <v>6600.36</v>
      </c>
    </row>
    <row r="858" spans="1:18" x14ac:dyDescent="0.3">
      <c r="A858" s="15">
        <v>40</v>
      </c>
      <c r="B858" s="15">
        <v>44</v>
      </c>
      <c r="C858" s="15">
        <v>9.32</v>
      </c>
      <c r="Q858" s="44">
        <v>40</v>
      </c>
      <c r="R858" s="45">
        <v>6610.11</v>
      </c>
    </row>
    <row r="859" spans="1:18" x14ac:dyDescent="0.3">
      <c r="A859" s="15">
        <v>49</v>
      </c>
      <c r="B859" s="15">
        <v>41.45</v>
      </c>
      <c r="C859" s="15">
        <v>6.12</v>
      </c>
      <c r="Q859" s="44">
        <v>49</v>
      </c>
      <c r="R859" s="45">
        <v>6630.31</v>
      </c>
    </row>
    <row r="860" spans="1:18" x14ac:dyDescent="0.3">
      <c r="A860" s="15">
        <v>19</v>
      </c>
      <c r="B860" s="15">
        <v>25.364999999999998</v>
      </c>
      <c r="C860" s="15">
        <v>9.19</v>
      </c>
      <c r="Q860" s="44">
        <v>19</v>
      </c>
      <c r="R860" s="45">
        <v>6638.16</v>
      </c>
    </row>
    <row r="861" spans="1:18" x14ac:dyDescent="0.3">
      <c r="A861" s="15">
        <v>33</v>
      </c>
      <c r="B861" s="15">
        <v>34.56</v>
      </c>
      <c r="C861" s="15">
        <v>5.84</v>
      </c>
      <c r="Q861" s="44">
        <v>33</v>
      </c>
      <c r="R861" s="45">
        <v>6639.3</v>
      </c>
    </row>
    <row r="862" spans="1:18" x14ac:dyDescent="0.3">
      <c r="A862" s="15">
        <v>38</v>
      </c>
      <c r="B862" s="15">
        <v>28.2</v>
      </c>
      <c r="C862" s="15">
        <v>7.19</v>
      </c>
      <c r="Q862" s="44">
        <v>38</v>
      </c>
      <c r="R862" s="45">
        <v>6640.54</v>
      </c>
    </row>
    <row r="863" spans="1:18" x14ac:dyDescent="0.3">
      <c r="A863" s="15">
        <v>52</v>
      </c>
      <c r="B863" s="15">
        <v>30.43</v>
      </c>
      <c r="C863" s="15">
        <v>9.39</v>
      </c>
      <c r="Q863" s="44">
        <v>52</v>
      </c>
      <c r="R863" s="45">
        <v>6651.26</v>
      </c>
    </row>
    <row r="864" spans="1:18" x14ac:dyDescent="0.3">
      <c r="A864" s="15">
        <v>38</v>
      </c>
      <c r="B864" s="15">
        <v>32.395000000000003</v>
      </c>
      <c r="C864" s="15">
        <v>4.2699999999999996</v>
      </c>
      <c r="Q864" s="44">
        <v>38</v>
      </c>
      <c r="R864" s="45">
        <v>6652.53</v>
      </c>
    </row>
    <row r="865" spans="1:18" x14ac:dyDescent="0.3">
      <c r="A865" s="15">
        <v>33</v>
      </c>
      <c r="B865" s="15">
        <v>24.035</v>
      </c>
      <c r="C865" s="15">
        <v>11.71</v>
      </c>
      <c r="Q865" s="44">
        <v>33</v>
      </c>
      <c r="R865" s="45">
        <v>6653.79</v>
      </c>
    </row>
    <row r="866" spans="1:18" x14ac:dyDescent="0.3">
      <c r="A866" s="15">
        <v>40</v>
      </c>
      <c r="B866" s="15">
        <v>37.119999999999997</v>
      </c>
      <c r="C866" s="15">
        <v>5.29</v>
      </c>
      <c r="Q866" s="44">
        <v>40</v>
      </c>
      <c r="R866" s="45">
        <v>6664.32</v>
      </c>
    </row>
    <row r="867" spans="1:18" x14ac:dyDescent="0.3">
      <c r="A867" s="15">
        <v>41</v>
      </c>
      <c r="B867" s="15">
        <v>34.840000000000003</v>
      </c>
      <c r="C867" s="15">
        <v>6</v>
      </c>
      <c r="Q867" s="44">
        <v>41</v>
      </c>
      <c r="R867" s="45">
        <v>6664.69</v>
      </c>
    </row>
    <row r="868" spans="1:18" x14ac:dyDescent="0.3">
      <c r="A868" s="15">
        <v>33</v>
      </c>
      <c r="B868" s="15">
        <v>29.53</v>
      </c>
      <c r="C868" s="15">
        <v>10.64</v>
      </c>
      <c r="Q868" s="44">
        <v>33</v>
      </c>
      <c r="R868" s="45">
        <v>6666.24</v>
      </c>
    </row>
    <row r="869" spans="1:18" x14ac:dyDescent="0.3">
      <c r="A869" s="15">
        <v>37</v>
      </c>
      <c r="B869" s="15">
        <v>42.51</v>
      </c>
      <c r="C869" s="15">
        <v>8.2100000000000009</v>
      </c>
      <c r="Q869" s="44">
        <v>37</v>
      </c>
      <c r="R869" s="45">
        <v>6686.43</v>
      </c>
    </row>
    <row r="870" spans="1:18" x14ac:dyDescent="0.3">
      <c r="A870" s="15">
        <v>54</v>
      </c>
      <c r="B870" s="15">
        <v>38.14</v>
      </c>
      <c r="C870" s="15">
        <v>5.58</v>
      </c>
      <c r="Q870" s="44">
        <v>54</v>
      </c>
      <c r="R870" s="45">
        <v>6700.56</v>
      </c>
    </row>
    <row r="871" spans="1:18" x14ac:dyDescent="0.3">
      <c r="A871" s="15">
        <v>51</v>
      </c>
      <c r="B871" s="15">
        <v>39.93</v>
      </c>
      <c r="C871" s="15">
        <v>8.75</v>
      </c>
      <c r="Q871" s="44">
        <v>51</v>
      </c>
      <c r="R871" s="45">
        <v>6706.47</v>
      </c>
    </row>
    <row r="872" spans="1:18" x14ac:dyDescent="0.3">
      <c r="A872" s="15">
        <v>39</v>
      </c>
      <c r="B872" s="15">
        <v>38.83</v>
      </c>
      <c r="C872" s="15">
        <v>11.86</v>
      </c>
      <c r="Q872" s="44">
        <v>39</v>
      </c>
      <c r="R872" s="45">
        <v>6710.19</v>
      </c>
    </row>
    <row r="873" spans="1:18" x14ac:dyDescent="0.3">
      <c r="A873" s="15">
        <v>28</v>
      </c>
      <c r="B873" s="15">
        <v>37.4</v>
      </c>
      <c r="C873" s="15">
        <v>11.46</v>
      </c>
      <c r="Q873" s="44">
        <v>28</v>
      </c>
      <c r="R873" s="45">
        <v>6721.37</v>
      </c>
    </row>
    <row r="874" spans="1:18" x14ac:dyDescent="0.3">
      <c r="A874" s="15">
        <v>44</v>
      </c>
      <c r="B874" s="15">
        <v>21.4</v>
      </c>
      <c r="C874" s="15">
        <v>9.0299999999999994</v>
      </c>
      <c r="Q874" s="44">
        <v>44</v>
      </c>
      <c r="R874" s="45">
        <v>6737.98</v>
      </c>
    </row>
    <row r="875" spans="1:18" x14ac:dyDescent="0.3">
      <c r="A875" s="15">
        <v>54</v>
      </c>
      <c r="B875" s="15">
        <v>38.380000000000003</v>
      </c>
      <c r="C875" s="15">
        <v>8.26</v>
      </c>
      <c r="Q875" s="44">
        <v>54</v>
      </c>
      <c r="R875" s="45">
        <v>6738.84</v>
      </c>
    </row>
    <row r="876" spans="1:18" x14ac:dyDescent="0.3">
      <c r="A876" s="15">
        <v>36</v>
      </c>
      <c r="B876" s="15">
        <v>33.659999999999997</v>
      </c>
      <c r="C876" s="15">
        <v>5.42</v>
      </c>
      <c r="Q876" s="44">
        <v>36</v>
      </c>
      <c r="R876" s="45">
        <v>6746.74</v>
      </c>
    </row>
    <row r="877" spans="1:18" x14ac:dyDescent="0.3">
      <c r="A877" s="15">
        <v>37</v>
      </c>
      <c r="B877" s="15">
        <v>31.79</v>
      </c>
      <c r="C877" s="15">
        <v>11.33</v>
      </c>
      <c r="Q877" s="44">
        <v>37</v>
      </c>
      <c r="R877" s="45">
        <v>6748.59</v>
      </c>
    </row>
    <row r="878" spans="1:18" x14ac:dyDescent="0.3">
      <c r="A878" s="15">
        <v>52</v>
      </c>
      <c r="B878" s="15">
        <v>29.7</v>
      </c>
      <c r="C878" s="15">
        <v>7.69</v>
      </c>
      <c r="Q878" s="44">
        <v>52</v>
      </c>
      <c r="R878" s="45">
        <v>6749.63</v>
      </c>
    </row>
    <row r="879" spans="1:18" x14ac:dyDescent="0.3">
      <c r="A879" s="15">
        <v>56</v>
      </c>
      <c r="B879" s="15">
        <v>25.46</v>
      </c>
      <c r="C879" s="15">
        <v>8.77</v>
      </c>
      <c r="Q879" s="44">
        <v>56</v>
      </c>
      <c r="R879" s="45">
        <v>6750.27</v>
      </c>
    </row>
    <row r="880" spans="1:18" x14ac:dyDescent="0.3">
      <c r="A880" s="15">
        <v>34</v>
      </c>
      <c r="B880" s="15">
        <v>39.14</v>
      </c>
      <c r="C880" s="15">
        <v>4.91</v>
      </c>
      <c r="Q880" s="44">
        <v>34</v>
      </c>
      <c r="R880" s="45">
        <v>6753.04</v>
      </c>
    </row>
    <row r="881" spans="1:18" x14ac:dyDescent="0.3">
      <c r="A881" s="15">
        <v>41</v>
      </c>
      <c r="B881" s="15">
        <v>41.2</v>
      </c>
      <c r="C881" s="15">
        <v>4.95</v>
      </c>
      <c r="Q881" s="44">
        <v>41</v>
      </c>
      <c r="R881" s="45">
        <v>6770.19</v>
      </c>
    </row>
    <row r="882" spans="1:18" x14ac:dyDescent="0.3">
      <c r="A882" s="15">
        <v>41</v>
      </c>
      <c r="B882" s="15">
        <v>28.81</v>
      </c>
      <c r="C882" s="15">
        <v>10.8</v>
      </c>
      <c r="Q882" s="44">
        <v>41</v>
      </c>
      <c r="R882" s="45">
        <v>6775.96</v>
      </c>
    </row>
    <row r="883" spans="1:18" x14ac:dyDescent="0.3">
      <c r="A883" s="15">
        <v>41</v>
      </c>
      <c r="B883" s="15">
        <v>37.409999999999997</v>
      </c>
      <c r="C883" s="15">
        <v>7.21</v>
      </c>
      <c r="Q883" s="44">
        <v>41</v>
      </c>
      <c r="R883" s="45">
        <v>6781.35</v>
      </c>
    </row>
    <row r="884" spans="1:18" x14ac:dyDescent="0.3">
      <c r="A884" s="15">
        <v>42</v>
      </c>
      <c r="B884" s="15">
        <v>52.54</v>
      </c>
      <c r="C884" s="15">
        <v>5.12</v>
      </c>
      <c r="Q884" s="44">
        <v>42</v>
      </c>
      <c r="R884" s="45">
        <v>6781.52</v>
      </c>
    </row>
    <row r="885" spans="1:18" x14ac:dyDescent="0.3">
      <c r="A885" s="15">
        <v>37</v>
      </c>
      <c r="B885" s="15">
        <v>17.29</v>
      </c>
      <c r="C885" s="15">
        <v>4.62</v>
      </c>
      <c r="Q885" s="44">
        <v>37</v>
      </c>
      <c r="R885" s="45">
        <v>6796.86</v>
      </c>
    </row>
    <row r="886" spans="1:18" x14ac:dyDescent="0.3">
      <c r="A886" s="15">
        <v>31</v>
      </c>
      <c r="B886" s="15">
        <v>31.74</v>
      </c>
      <c r="C886" s="15">
        <v>7.68</v>
      </c>
      <c r="Q886" s="44">
        <v>31</v>
      </c>
      <c r="R886" s="45">
        <v>6799.46</v>
      </c>
    </row>
    <row r="887" spans="1:18" x14ac:dyDescent="0.3">
      <c r="A887" s="15">
        <v>47</v>
      </c>
      <c r="B887" s="15">
        <v>26.504999999999999</v>
      </c>
      <c r="C887" s="15">
        <v>6.79</v>
      </c>
      <c r="Q887" s="44">
        <v>47</v>
      </c>
      <c r="R887" s="45">
        <v>6809.46</v>
      </c>
    </row>
    <row r="888" spans="1:18" x14ac:dyDescent="0.3">
      <c r="A888" s="15">
        <v>28</v>
      </c>
      <c r="B888" s="15">
        <v>36.479999999999997</v>
      </c>
      <c r="C888" s="15">
        <v>11.09</v>
      </c>
      <c r="Q888" s="44">
        <v>28</v>
      </c>
      <c r="R888" s="45">
        <v>6827.69</v>
      </c>
    </row>
    <row r="889" spans="1:18" x14ac:dyDescent="0.3">
      <c r="A889" s="15">
        <v>43</v>
      </c>
      <c r="B889" s="15">
        <v>39.159999999999997</v>
      </c>
      <c r="C889" s="15">
        <v>5.24</v>
      </c>
      <c r="Q889" s="44">
        <v>43</v>
      </c>
      <c r="R889" s="45">
        <v>6837.37</v>
      </c>
    </row>
    <row r="890" spans="1:18" x14ac:dyDescent="0.3">
      <c r="A890" s="15">
        <v>22</v>
      </c>
      <c r="B890" s="15">
        <v>28.22</v>
      </c>
      <c r="C890" s="15">
        <v>7.51</v>
      </c>
      <c r="Q890" s="44">
        <v>22</v>
      </c>
      <c r="R890" s="45">
        <v>6842.28</v>
      </c>
    </row>
    <row r="891" spans="1:18" x14ac:dyDescent="0.3">
      <c r="A891" s="15">
        <v>45</v>
      </c>
      <c r="B891" s="15">
        <v>35</v>
      </c>
      <c r="C891" s="15">
        <v>4.13</v>
      </c>
      <c r="Q891" s="44">
        <v>45</v>
      </c>
      <c r="R891" s="45">
        <v>6843.17</v>
      </c>
    </row>
    <row r="892" spans="1:18" x14ac:dyDescent="0.3">
      <c r="A892" s="15">
        <v>43</v>
      </c>
      <c r="B892" s="15">
        <v>36.24</v>
      </c>
      <c r="C892" s="15">
        <v>8.3800000000000008</v>
      </c>
      <c r="Q892" s="44">
        <v>43</v>
      </c>
      <c r="R892" s="45">
        <v>6849.03</v>
      </c>
    </row>
    <row r="893" spans="1:18" x14ac:dyDescent="0.3">
      <c r="A893" s="15">
        <v>41</v>
      </c>
      <c r="B893" s="15">
        <v>36.954999999999998</v>
      </c>
      <c r="C893" s="15">
        <v>8.07</v>
      </c>
      <c r="Q893" s="44">
        <v>41</v>
      </c>
      <c r="R893" s="45">
        <v>6858.48</v>
      </c>
    </row>
    <row r="894" spans="1:18" x14ac:dyDescent="0.3">
      <c r="A894" s="15">
        <v>44</v>
      </c>
      <c r="B894" s="15">
        <v>29.64</v>
      </c>
      <c r="C894" s="15">
        <v>8.9499999999999993</v>
      </c>
      <c r="Q894" s="44">
        <v>44</v>
      </c>
      <c r="R894" s="45">
        <v>6863.49</v>
      </c>
    </row>
    <row r="895" spans="1:18" x14ac:dyDescent="0.3">
      <c r="A895" s="15">
        <v>53</v>
      </c>
      <c r="B895" s="15">
        <v>42.74</v>
      </c>
      <c r="C895" s="15">
        <v>6.31</v>
      </c>
      <c r="Q895" s="44">
        <v>53</v>
      </c>
      <c r="R895" s="45">
        <v>6868.39</v>
      </c>
    </row>
    <row r="896" spans="1:18" x14ac:dyDescent="0.3">
      <c r="A896" s="15">
        <v>41</v>
      </c>
      <c r="B896" s="15">
        <v>36.130000000000003</v>
      </c>
      <c r="C896" s="15">
        <v>7.19</v>
      </c>
      <c r="Q896" s="44">
        <v>41</v>
      </c>
      <c r="R896" s="45">
        <v>6875.96</v>
      </c>
    </row>
    <row r="897" spans="1:18" x14ac:dyDescent="0.3">
      <c r="A897" s="15">
        <v>18</v>
      </c>
      <c r="B897" s="15">
        <v>31.55</v>
      </c>
      <c r="C897" s="15">
        <v>6.11</v>
      </c>
      <c r="Q897" s="44">
        <v>18</v>
      </c>
      <c r="R897" s="45">
        <v>6876.53</v>
      </c>
    </row>
    <row r="898" spans="1:18" x14ac:dyDescent="0.3">
      <c r="A898" s="15">
        <v>37</v>
      </c>
      <c r="B898" s="15">
        <v>52.75</v>
      </c>
      <c r="C898" s="15">
        <v>6.02</v>
      </c>
      <c r="Q898" s="44">
        <v>37</v>
      </c>
      <c r="R898" s="45">
        <v>6877.98</v>
      </c>
    </row>
    <row r="899" spans="1:18" x14ac:dyDescent="0.3">
      <c r="A899" s="15">
        <v>33</v>
      </c>
      <c r="B899" s="15">
        <v>36.67</v>
      </c>
      <c r="C899" s="15">
        <v>11.86</v>
      </c>
      <c r="Q899" s="44">
        <v>33</v>
      </c>
      <c r="R899" s="45">
        <v>6895.19</v>
      </c>
    </row>
    <row r="900" spans="1:18" x14ac:dyDescent="0.3">
      <c r="A900" s="15">
        <v>38</v>
      </c>
      <c r="B900" s="15">
        <v>38.06</v>
      </c>
      <c r="C900" s="15">
        <v>8.25</v>
      </c>
      <c r="Q900" s="44">
        <v>38</v>
      </c>
      <c r="R900" s="45">
        <v>6933.24</v>
      </c>
    </row>
    <row r="901" spans="1:18" x14ac:dyDescent="0.3">
      <c r="A901" s="15">
        <v>44</v>
      </c>
      <c r="B901" s="15">
        <v>38</v>
      </c>
      <c r="C901" s="15">
        <v>8.1300000000000008</v>
      </c>
      <c r="Q901" s="44">
        <v>44</v>
      </c>
      <c r="R901" s="45">
        <v>6938.11</v>
      </c>
    </row>
    <row r="902" spans="1:18" x14ac:dyDescent="0.3">
      <c r="A902" s="15">
        <v>42</v>
      </c>
      <c r="B902" s="15">
        <v>35.1</v>
      </c>
      <c r="C902" s="15">
        <v>10.1</v>
      </c>
      <c r="Q902" s="44">
        <v>42</v>
      </c>
      <c r="R902" s="45">
        <v>6940.91</v>
      </c>
    </row>
    <row r="903" spans="1:18" x14ac:dyDescent="0.3">
      <c r="A903" s="15">
        <v>42</v>
      </c>
      <c r="B903" s="15">
        <v>33.82</v>
      </c>
      <c r="C903" s="15">
        <v>5.89</v>
      </c>
      <c r="Q903" s="44">
        <v>42</v>
      </c>
      <c r="R903" s="45">
        <v>6940.94</v>
      </c>
    </row>
    <row r="904" spans="1:18" x14ac:dyDescent="0.3">
      <c r="A904" s="15">
        <v>44</v>
      </c>
      <c r="B904" s="15">
        <v>37.43</v>
      </c>
      <c r="C904" s="15">
        <v>4.97</v>
      </c>
      <c r="Q904" s="44">
        <v>44</v>
      </c>
      <c r="R904" s="45">
        <v>6948.7</v>
      </c>
    </row>
    <row r="905" spans="1:18" x14ac:dyDescent="0.3">
      <c r="A905" s="15">
        <v>42</v>
      </c>
      <c r="B905" s="15">
        <v>30.5</v>
      </c>
      <c r="C905" s="15">
        <v>9.9</v>
      </c>
      <c r="Q905" s="44">
        <v>42</v>
      </c>
      <c r="R905" s="45">
        <v>6951.12</v>
      </c>
    </row>
    <row r="906" spans="1:18" x14ac:dyDescent="0.3">
      <c r="A906" s="15">
        <v>48</v>
      </c>
      <c r="B906" s="15">
        <v>24.53</v>
      </c>
      <c r="C906" s="15">
        <v>9.0500000000000007</v>
      </c>
      <c r="Q906" s="44">
        <v>48</v>
      </c>
      <c r="R906" s="45">
        <v>6965.21</v>
      </c>
    </row>
    <row r="907" spans="1:18" x14ac:dyDescent="0.3">
      <c r="A907" s="15">
        <v>37</v>
      </c>
      <c r="B907" s="15">
        <v>25.74</v>
      </c>
      <c r="C907" s="15">
        <v>10.93</v>
      </c>
      <c r="Q907" s="44">
        <v>37</v>
      </c>
      <c r="R907" s="45">
        <v>6985.51</v>
      </c>
    </row>
    <row r="908" spans="1:18" x14ac:dyDescent="0.3">
      <c r="A908" s="15">
        <v>40</v>
      </c>
      <c r="B908" s="15">
        <v>34.08</v>
      </c>
      <c r="C908" s="15">
        <v>7.58</v>
      </c>
      <c r="Q908" s="44">
        <v>40</v>
      </c>
      <c r="R908" s="45">
        <v>6986.7</v>
      </c>
    </row>
    <row r="909" spans="1:18" x14ac:dyDescent="0.3">
      <c r="A909" s="15">
        <v>40</v>
      </c>
      <c r="B909" s="15">
        <v>31.35</v>
      </c>
      <c r="C909" s="15">
        <v>11</v>
      </c>
      <c r="Q909" s="44">
        <v>40</v>
      </c>
      <c r="R909" s="45">
        <v>6989.95</v>
      </c>
    </row>
    <row r="910" spans="1:18" x14ac:dyDescent="0.3">
      <c r="A910" s="15">
        <v>53</v>
      </c>
      <c r="B910" s="15">
        <v>26.79</v>
      </c>
      <c r="C910" s="15">
        <v>5.0599999999999996</v>
      </c>
      <c r="Q910" s="44">
        <v>53</v>
      </c>
      <c r="R910" s="45">
        <v>7003.1</v>
      </c>
    </row>
    <row r="911" spans="1:18" x14ac:dyDescent="0.3">
      <c r="A911" s="15">
        <v>45</v>
      </c>
      <c r="B911" s="15">
        <v>42.78</v>
      </c>
      <c r="C911" s="15">
        <v>6.11</v>
      </c>
      <c r="Q911" s="44">
        <v>45</v>
      </c>
      <c r="R911" s="45">
        <v>7033.08</v>
      </c>
    </row>
    <row r="912" spans="1:18" x14ac:dyDescent="0.3">
      <c r="A912" s="15">
        <v>27</v>
      </c>
      <c r="B912" s="15">
        <v>46.75</v>
      </c>
      <c r="C912" s="15">
        <v>6.66</v>
      </c>
      <c r="Q912" s="44">
        <v>27</v>
      </c>
      <c r="R912" s="45">
        <v>7042.11</v>
      </c>
    </row>
    <row r="913" spans="1:18" x14ac:dyDescent="0.3">
      <c r="A913" s="15">
        <v>42</v>
      </c>
      <c r="B913" s="15">
        <v>32.15</v>
      </c>
      <c r="C913" s="15">
        <v>4.0199999999999996</v>
      </c>
      <c r="Q913" s="44">
        <v>42</v>
      </c>
      <c r="R913" s="45">
        <v>7045.5</v>
      </c>
    </row>
    <row r="914" spans="1:18" x14ac:dyDescent="0.3">
      <c r="A914" s="15">
        <v>42</v>
      </c>
      <c r="B914" s="15">
        <v>43.4</v>
      </c>
      <c r="C914" s="15">
        <v>8.81</v>
      </c>
      <c r="Q914" s="44">
        <v>42</v>
      </c>
      <c r="R914" s="45">
        <v>7046.72</v>
      </c>
    </row>
    <row r="915" spans="1:18" x14ac:dyDescent="0.3">
      <c r="A915" s="15">
        <v>42</v>
      </c>
      <c r="B915" s="15">
        <v>31.57</v>
      </c>
      <c r="C915" s="15">
        <v>7.92</v>
      </c>
      <c r="Q915" s="44">
        <v>42</v>
      </c>
      <c r="R915" s="45">
        <v>7050.02</v>
      </c>
    </row>
    <row r="916" spans="1:18" x14ac:dyDescent="0.3">
      <c r="A916" s="15">
        <v>42</v>
      </c>
      <c r="B916" s="15">
        <v>24.32</v>
      </c>
      <c r="C916" s="15">
        <v>7.48</v>
      </c>
      <c r="Q916" s="44">
        <v>42</v>
      </c>
      <c r="R916" s="45">
        <v>7050.64</v>
      </c>
    </row>
    <row r="917" spans="1:18" x14ac:dyDescent="0.3">
      <c r="A917" s="15">
        <v>44</v>
      </c>
      <c r="B917" s="15">
        <v>31.07</v>
      </c>
      <c r="C917" s="15">
        <v>4.62</v>
      </c>
      <c r="Q917" s="44">
        <v>44</v>
      </c>
      <c r="R917" s="45">
        <v>7054.41</v>
      </c>
    </row>
    <row r="918" spans="1:18" x14ac:dyDescent="0.3">
      <c r="A918" s="15">
        <v>40</v>
      </c>
      <c r="B918" s="15">
        <v>35.814999999999998</v>
      </c>
      <c r="C918" s="15">
        <v>8.4700000000000006</v>
      </c>
      <c r="Q918" s="44">
        <v>40</v>
      </c>
      <c r="R918" s="45">
        <v>7077.19</v>
      </c>
    </row>
    <row r="919" spans="1:18" x14ac:dyDescent="0.3">
      <c r="A919" s="15">
        <v>30</v>
      </c>
      <c r="B919" s="15">
        <v>40.81</v>
      </c>
      <c r="C919" s="15">
        <v>10.58</v>
      </c>
      <c r="Q919" s="44">
        <v>30</v>
      </c>
      <c r="R919" s="45">
        <v>7096.98</v>
      </c>
    </row>
    <row r="920" spans="1:18" x14ac:dyDescent="0.3">
      <c r="A920" s="15">
        <v>35</v>
      </c>
      <c r="B920" s="15">
        <v>24.605</v>
      </c>
      <c r="C920" s="15">
        <v>7.48</v>
      </c>
      <c r="Q920" s="44">
        <v>35</v>
      </c>
      <c r="R920" s="45">
        <v>7106.81</v>
      </c>
    </row>
    <row r="921" spans="1:18" x14ac:dyDescent="0.3">
      <c r="A921" s="15">
        <v>54</v>
      </c>
      <c r="B921" s="15">
        <v>21.47</v>
      </c>
      <c r="C921" s="15">
        <v>7.82</v>
      </c>
      <c r="Q921" s="44">
        <v>54</v>
      </c>
      <c r="R921" s="45">
        <v>7125.25</v>
      </c>
    </row>
    <row r="922" spans="1:18" x14ac:dyDescent="0.3">
      <c r="A922" s="15">
        <v>29</v>
      </c>
      <c r="B922" s="15">
        <v>52.89</v>
      </c>
      <c r="C922" s="15">
        <v>4.96</v>
      </c>
      <c r="Q922" s="44">
        <v>29</v>
      </c>
      <c r="R922" s="45">
        <v>7128.64</v>
      </c>
    </row>
    <row r="923" spans="1:18" x14ac:dyDescent="0.3">
      <c r="A923" s="15">
        <v>38</v>
      </c>
      <c r="B923" s="15">
        <v>32.965000000000003</v>
      </c>
      <c r="C923" s="15">
        <v>6.15</v>
      </c>
      <c r="Q923" s="44">
        <v>38</v>
      </c>
      <c r="R923" s="45">
        <v>7133.9</v>
      </c>
    </row>
    <row r="924" spans="1:18" x14ac:dyDescent="0.3">
      <c r="A924" s="15">
        <v>23</v>
      </c>
      <c r="B924" s="15">
        <v>36.799999999999997</v>
      </c>
      <c r="C924" s="15">
        <v>4.62</v>
      </c>
      <c r="Q924" s="44">
        <v>23</v>
      </c>
      <c r="R924" s="45">
        <v>7144.4</v>
      </c>
    </row>
    <row r="925" spans="1:18" x14ac:dyDescent="0.3">
      <c r="A925" s="15">
        <v>38</v>
      </c>
      <c r="B925" s="15">
        <v>34.299999999999997</v>
      </c>
      <c r="C925" s="15">
        <v>4.87</v>
      </c>
      <c r="Q925" s="44">
        <v>38</v>
      </c>
      <c r="R925" s="45">
        <v>7144.86</v>
      </c>
    </row>
    <row r="926" spans="1:18" x14ac:dyDescent="0.3">
      <c r="A926" s="15">
        <v>46</v>
      </c>
      <c r="B926" s="15">
        <v>35.244999999999997</v>
      </c>
      <c r="C926" s="15">
        <v>4.63</v>
      </c>
      <c r="Q926" s="44">
        <v>46</v>
      </c>
      <c r="R926" s="45">
        <v>7147.11</v>
      </c>
    </row>
    <row r="927" spans="1:18" x14ac:dyDescent="0.3">
      <c r="A927" s="15">
        <v>44</v>
      </c>
      <c r="B927" s="15">
        <v>26.23</v>
      </c>
      <c r="C927" s="15">
        <v>11.93</v>
      </c>
      <c r="Q927" s="44">
        <v>44</v>
      </c>
      <c r="R927" s="45">
        <v>7147.47</v>
      </c>
    </row>
    <row r="928" spans="1:18" x14ac:dyDescent="0.3">
      <c r="A928" s="15">
        <v>38</v>
      </c>
      <c r="B928" s="15">
        <v>36.1</v>
      </c>
      <c r="C928" s="15">
        <v>5.65</v>
      </c>
      <c r="Q928" s="44">
        <v>38</v>
      </c>
      <c r="R928" s="45">
        <v>7151.09</v>
      </c>
    </row>
    <row r="929" spans="1:18" x14ac:dyDescent="0.3">
      <c r="A929" s="15">
        <v>44</v>
      </c>
      <c r="B929" s="15">
        <v>37.1</v>
      </c>
      <c r="C929" s="15">
        <v>11.21</v>
      </c>
      <c r="Q929" s="44">
        <v>44</v>
      </c>
      <c r="R929" s="45">
        <v>7152.67</v>
      </c>
    </row>
    <row r="930" spans="1:18" x14ac:dyDescent="0.3">
      <c r="A930" s="15">
        <v>41</v>
      </c>
      <c r="B930" s="15">
        <v>27.5</v>
      </c>
      <c r="C930" s="15">
        <v>10.62</v>
      </c>
      <c r="Q930" s="44">
        <v>41</v>
      </c>
      <c r="R930" s="45">
        <v>7153.55</v>
      </c>
    </row>
    <row r="931" spans="1:18" x14ac:dyDescent="0.3">
      <c r="A931" s="15">
        <v>42</v>
      </c>
      <c r="B931" s="15">
        <v>24.7</v>
      </c>
      <c r="C931" s="15">
        <v>10.7</v>
      </c>
      <c r="Q931" s="44">
        <v>42</v>
      </c>
      <c r="R931" s="45">
        <v>7160.09</v>
      </c>
    </row>
    <row r="932" spans="1:18" x14ac:dyDescent="0.3">
      <c r="A932" s="15">
        <v>42</v>
      </c>
      <c r="B932" s="15">
        <v>26.78</v>
      </c>
      <c r="C932" s="15">
        <v>10.02</v>
      </c>
      <c r="Q932" s="44">
        <v>42</v>
      </c>
      <c r="R932" s="45">
        <v>7160.33</v>
      </c>
    </row>
    <row r="933" spans="1:18" x14ac:dyDescent="0.3">
      <c r="A933" s="15">
        <v>42</v>
      </c>
      <c r="B933" s="15">
        <v>45.8</v>
      </c>
      <c r="C933" s="15">
        <v>4.8499999999999996</v>
      </c>
      <c r="Q933" s="44">
        <v>42</v>
      </c>
      <c r="R933" s="45">
        <v>7162.01</v>
      </c>
    </row>
    <row r="934" spans="1:18" x14ac:dyDescent="0.3">
      <c r="A934" s="15">
        <v>40</v>
      </c>
      <c r="B934" s="15">
        <v>29</v>
      </c>
      <c r="C934" s="15">
        <v>4.3899999999999997</v>
      </c>
      <c r="Q934" s="44">
        <v>40</v>
      </c>
      <c r="R934" s="45">
        <v>7173.36</v>
      </c>
    </row>
    <row r="935" spans="1:18" x14ac:dyDescent="0.3">
      <c r="A935" s="15">
        <v>47</v>
      </c>
      <c r="B935" s="15">
        <v>33.534999999999997</v>
      </c>
      <c r="C935" s="15">
        <v>8.24</v>
      </c>
      <c r="Q935" s="44">
        <v>47</v>
      </c>
      <c r="R935" s="45">
        <v>7175.51</v>
      </c>
    </row>
    <row r="936" spans="1:18" x14ac:dyDescent="0.3">
      <c r="A936" s="15">
        <v>54</v>
      </c>
      <c r="B936" s="15">
        <v>32.774999999999999</v>
      </c>
      <c r="C936" s="15">
        <v>9.77</v>
      </c>
      <c r="Q936" s="44">
        <v>54</v>
      </c>
      <c r="R936" s="45">
        <v>7179.52</v>
      </c>
    </row>
    <row r="937" spans="1:18" x14ac:dyDescent="0.3">
      <c r="A937" s="15">
        <v>40</v>
      </c>
      <c r="B937" s="15">
        <v>37.51</v>
      </c>
      <c r="C937" s="15">
        <v>5.5</v>
      </c>
      <c r="Q937" s="44">
        <v>40</v>
      </c>
      <c r="R937" s="45">
        <v>7196.87</v>
      </c>
    </row>
    <row r="938" spans="1:18" x14ac:dyDescent="0.3">
      <c r="A938" s="15">
        <v>39</v>
      </c>
      <c r="B938" s="15">
        <v>39.86</v>
      </c>
      <c r="C938" s="15">
        <v>11.84</v>
      </c>
      <c r="Q938" s="44">
        <v>39</v>
      </c>
      <c r="R938" s="45">
        <v>7201.7</v>
      </c>
    </row>
    <row r="939" spans="1:18" x14ac:dyDescent="0.3">
      <c r="A939" s="15">
        <v>39</v>
      </c>
      <c r="B939" s="15">
        <v>42.13</v>
      </c>
      <c r="C939" s="15">
        <v>4.66</v>
      </c>
      <c r="Q939" s="44">
        <v>39</v>
      </c>
      <c r="R939" s="45">
        <v>7209.49</v>
      </c>
    </row>
    <row r="940" spans="1:18" x14ac:dyDescent="0.3">
      <c r="A940" s="15">
        <v>31</v>
      </c>
      <c r="B940" s="15">
        <v>35.99</v>
      </c>
      <c r="C940" s="15">
        <v>11.11</v>
      </c>
      <c r="Q940" s="44">
        <v>31</v>
      </c>
      <c r="R940" s="45">
        <v>7220.25</v>
      </c>
    </row>
    <row r="941" spans="1:18" x14ac:dyDescent="0.3">
      <c r="A941" s="15">
        <v>45</v>
      </c>
      <c r="B941" s="15">
        <v>35.200000000000003</v>
      </c>
      <c r="C941" s="15">
        <v>7.72</v>
      </c>
      <c r="Q941" s="44">
        <v>45</v>
      </c>
      <c r="R941" s="45">
        <v>7222.79</v>
      </c>
    </row>
    <row r="942" spans="1:18" x14ac:dyDescent="0.3">
      <c r="A942" s="15">
        <v>36</v>
      </c>
      <c r="B942" s="15">
        <v>29.91</v>
      </c>
      <c r="C942" s="15">
        <v>5.55</v>
      </c>
      <c r="Q942" s="44">
        <v>36</v>
      </c>
      <c r="R942" s="45">
        <v>7228.22</v>
      </c>
    </row>
    <row r="943" spans="1:18" x14ac:dyDescent="0.3">
      <c r="A943" s="15">
        <v>36</v>
      </c>
      <c r="B943" s="15">
        <v>36.479999999999997</v>
      </c>
      <c r="C943" s="15">
        <v>5.05</v>
      </c>
      <c r="Q943" s="44">
        <v>36</v>
      </c>
      <c r="R943" s="45">
        <v>7243.81</v>
      </c>
    </row>
    <row r="944" spans="1:18" x14ac:dyDescent="0.3">
      <c r="A944" s="15">
        <v>40</v>
      </c>
      <c r="B944" s="15">
        <v>27.5</v>
      </c>
      <c r="C944" s="15">
        <v>8.69</v>
      </c>
      <c r="Q944" s="44">
        <v>40</v>
      </c>
      <c r="R944" s="45">
        <v>7248.71</v>
      </c>
    </row>
    <row r="945" spans="1:18" x14ac:dyDescent="0.3">
      <c r="A945" s="15">
        <v>41</v>
      </c>
      <c r="B945" s="15">
        <v>33.44</v>
      </c>
      <c r="C945" s="15">
        <v>5.9</v>
      </c>
      <c r="Q945" s="44">
        <v>41</v>
      </c>
      <c r="R945" s="45">
        <v>7256.72</v>
      </c>
    </row>
    <row r="946" spans="1:18" x14ac:dyDescent="0.3">
      <c r="A946" s="15">
        <v>41</v>
      </c>
      <c r="B946" s="15">
        <v>28.215</v>
      </c>
      <c r="C946" s="15">
        <v>6.29</v>
      </c>
      <c r="Q946" s="44">
        <v>41</v>
      </c>
      <c r="R946" s="45">
        <v>7261.74</v>
      </c>
    </row>
    <row r="947" spans="1:18" x14ac:dyDescent="0.3">
      <c r="A947" s="15">
        <v>49</v>
      </c>
      <c r="B947" s="15">
        <v>27.17</v>
      </c>
      <c r="C947" s="15">
        <v>5.84</v>
      </c>
      <c r="Q947" s="44">
        <v>49</v>
      </c>
      <c r="R947" s="45">
        <v>7265.58</v>
      </c>
    </row>
    <row r="948" spans="1:18" x14ac:dyDescent="0.3">
      <c r="A948" s="15">
        <v>41</v>
      </c>
      <c r="B948" s="15">
        <v>35.380000000000003</v>
      </c>
      <c r="C948" s="15">
        <v>6.12</v>
      </c>
      <c r="Q948" s="44">
        <v>41</v>
      </c>
      <c r="R948" s="45">
        <v>7265.7</v>
      </c>
    </row>
    <row r="949" spans="1:18" x14ac:dyDescent="0.3">
      <c r="A949" s="15">
        <v>46</v>
      </c>
      <c r="B949" s="15">
        <v>43.48</v>
      </c>
      <c r="C949" s="15">
        <v>6.24</v>
      </c>
      <c r="Q949" s="44">
        <v>46</v>
      </c>
      <c r="R949" s="45">
        <v>7273.02</v>
      </c>
    </row>
    <row r="950" spans="1:18" x14ac:dyDescent="0.3">
      <c r="A950" s="15">
        <v>37</v>
      </c>
      <c r="B950" s="15">
        <v>41.73</v>
      </c>
      <c r="C950" s="15">
        <v>6.25</v>
      </c>
      <c r="Q950" s="44">
        <v>37</v>
      </c>
      <c r="R950" s="45">
        <v>7281.51</v>
      </c>
    </row>
    <row r="951" spans="1:18" x14ac:dyDescent="0.3">
      <c r="A951" s="15">
        <v>56</v>
      </c>
      <c r="B951" s="15">
        <v>28.9</v>
      </c>
      <c r="C951" s="15">
        <v>11.96</v>
      </c>
      <c r="Q951" s="44">
        <v>56</v>
      </c>
      <c r="R951" s="45">
        <v>7302.46</v>
      </c>
    </row>
    <row r="952" spans="1:18" x14ac:dyDescent="0.3">
      <c r="A952" s="15">
        <v>58</v>
      </c>
      <c r="B952" s="15">
        <v>25.74</v>
      </c>
      <c r="C952" s="15">
        <v>7.69</v>
      </c>
      <c r="Q952" s="44">
        <v>58</v>
      </c>
      <c r="R952" s="45">
        <v>7304.65</v>
      </c>
    </row>
    <row r="953" spans="1:18" x14ac:dyDescent="0.3">
      <c r="A953" s="15">
        <v>57</v>
      </c>
      <c r="B953" s="15">
        <v>36.06</v>
      </c>
      <c r="C953" s="15">
        <v>8.83</v>
      </c>
      <c r="Q953" s="44">
        <v>57</v>
      </c>
      <c r="R953" s="45">
        <v>7318.21</v>
      </c>
    </row>
    <row r="954" spans="1:18" x14ac:dyDescent="0.3">
      <c r="A954" s="15">
        <v>50</v>
      </c>
      <c r="B954" s="15">
        <v>43.28</v>
      </c>
      <c r="C954" s="15">
        <v>4.41</v>
      </c>
      <c r="Q954" s="44">
        <v>50</v>
      </c>
      <c r="R954" s="45">
        <v>7318.22</v>
      </c>
    </row>
    <row r="955" spans="1:18" x14ac:dyDescent="0.3">
      <c r="A955" s="15">
        <v>57</v>
      </c>
      <c r="B955" s="15">
        <v>28.785</v>
      </c>
      <c r="C955" s="15">
        <v>9.1</v>
      </c>
      <c r="Q955" s="44">
        <v>57</v>
      </c>
      <c r="R955" s="45">
        <v>7322.86</v>
      </c>
    </row>
    <row r="956" spans="1:18" x14ac:dyDescent="0.3">
      <c r="A956" s="15">
        <v>18</v>
      </c>
      <c r="B956" s="15">
        <v>25.46</v>
      </c>
      <c r="C956" s="15">
        <v>11.52</v>
      </c>
      <c r="Q956" s="44">
        <v>18</v>
      </c>
      <c r="R956" s="45">
        <v>7323.73</v>
      </c>
    </row>
    <row r="957" spans="1:18" x14ac:dyDescent="0.3">
      <c r="A957" s="15">
        <v>43</v>
      </c>
      <c r="B957" s="15">
        <v>30.8</v>
      </c>
      <c r="C957" s="15">
        <v>10.95</v>
      </c>
      <c r="Q957" s="44">
        <v>43</v>
      </c>
      <c r="R957" s="45">
        <v>7325.05</v>
      </c>
    </row>
    <row r="958" spans="1:18" x14ac:dyDescent="0.3">
      <c r="A958" s="15">
        <v>38</v>
      </c>
      <c r="B958" s="15">
        <v>28.88</v>
      </c>
      <c r="C958" s="15">
        <v>11.5</v>
      </c>
      <c r="Q958" s="44">
        <v>38</v>
      </c>
      <c r="R958" s="45">
        <v>7325.47</v>
      </c>
    </row>
    <row r="959" spans="1:18" x14ac:dyDescent="0.3">
      <c r="A959" s="15">
        <v>43</v>
      </c>
      <c r="B959" s="15">
        <v>23</v>
      </c>
      <c r="C959" s="15">
        <v>9.8800000000000008</v>
      </c>
      <c r="Q959" s="44">
        <v>43</v>
      </c>
      <c r="R959" s="45">
        <v>7337.75</v>
      </c>
    </row>
    <row r="960" spans="1:18" x14ac:dyDescent="0.3">
      <c r="A960" s="15">
        <v>36</v>
      </c>
      <c r="B960" s="15">
        <v>38.25</v>
      </c>
      <c r="C960" s="15">
        <v>6.2</v>
      </c>
      <c r="Q960" s="44">
        <v>36</v>
      </c>
      <c r="R960" s="45">
        <v>7339.93</v>
      </c>
    </row>
    <row r="961" spans="1:18" x14ac:dyDescent="0.3">
      <c r="A961" s="15">
        <v>45</v>
      </c>
      <c r="B961" s="15">
        <v>39.25</v>
      </c>
      <c r="C961" s="15">
        <v>8.41</v>
      </c>
      <c r="Q961" s="44">
        <v>45</v>
      </c>
      <c r="R961" s="45">
        <v>7345.08</v>
      </c>
    </row>
    <row r="962" spans="1:18" x14ac:dyDescent="0.3">
      <c r="A962" s="15">
        <v>43</v>
      </c>
      <c r="B962" s="15">
        <v>26.6</v>
      </c>
      <c r="C962" s="15">
        <v>5.07</v>
      </c>
      <c r="Q962" s="44">
        <v>43</v>
      </c>
      <c r="R962" s="45">
        <v>7345.73</v>
      </c>
    </row>
    <row r="963" spans="1:18" x14ac:dyDescent="0.3">
      <c r="A963" s="15">
        <v>45</v>
      </c>
      <c r="B963" s="15">
        <v>35.700000000000003</v>
      </c>
      <c r="C963" s="15">
        <v>4.0599999999999996</v>
      </c>
      <c r="Q963" s="44">
        <v>45</v>
      </c>
      <c r="R963" s="45">
        <v>7348.14</v>
      </c>
    </row>
    <row r="964" spans="1:18" x14ac:dyDescent="0.3">
      <c r="A964" s="15">
        <v>29</v>
      </c>
      <c r="B964" s="15">
        <v>20.100000000000001</v>
      </c>
      <c r="C964" s="15">
        <v>10.52</v>
      </c>
      <c r="Q964" s="44">
        <v>29</v>
      </c>
      <c r="R964" s="45">
        <v>7349.12</v>
      </c>
    </row>
    <row r="965" spans="1:18" x14ac:dyDescent="0.3">
      <c r="A965" s="15">
        <v>39</v>
      </c>
      <c r="B965" s="15">
        <v>22.23</v>
      </c>
      <c r="C965" s="15">
        <v>9.65</v>
      </c>
      <c r="Q965" s="44">
        <v>39</v>
      </c>
      <c r="R965" s="45">
        <v>7357.49</v>
      </c>
    </row>
    <row r="966" spans="1:18" x14ac:dyDescent="0.3">
      <c r="A966" s="15">
        <v>41</v>
      </c>
      <c r="B966" s="15">
        <v>36.47</v>
      </c>
      <c r="C966" s="15">
        <v>6.21</v>
      </c>
      <c r="Q966" s="44">
        <v>41</v>
      </c>
      <c r="R966" s="45">
        <v>7358.18</v>
      </c>
    </row>
    <row r="967" spans="1:18" x14ac:dyDescent="0.3">
      <c r="A967" s="15">
        <v>57</v>
      </c>
      <c r="B967" s="15">
        <v>49.64</v>
      </c>
      <c r="C967" s="15">
        <v>4.76</v>
      </c>
      <c r="Q967" s="44">
        <v>57</v>
      </c>
      <c r="R967" s="45">
        <v>7362.31</v>
      </c>
    </row>
    <row r="968" spans="1:18" x14ac:dyDescent="0.3">
      <c r="A968" s="15">
        <v>41</v>
      </c>
      <c r="B968" s="15">
        <v>36.799999999999997</v>
      </c>
      <c r="C968" s="15">
        <v>5.73</v>
      </c>
      <c r="Q968" s="44">
        <v>41</v>
      </c>
      <c r="R968" s="45">
        <v>7371.77</v>
      </c>
    </row>
    <row r="969" spans="1:18" x14ac:dyDescent="0.3">
      <c r="A969" s="15">
        <v>29</v>
      </c>
      <c r="B969" s="15">
        <v>33.880000000000003</v>
      </c>
      <c r="C969" s="15">
        <v>10.78</v>
      </c>
      <c r="Q969" s="44">
        <v>29</v>
      </c>
      <c r="R969" s="45">
        <v>7388.85</v>
      </c>
    </row>
    <row r="970" spans="1:18" x14ac:dyDescent="0.3">
      <c r="A970" s="15">
        <v>57</v>
      </c>
      <c r="B970" s="15">
        <v>32.01</v>
      </c>
      <c r="C970" s="15">
        <v>5.08</v>
      </c>
      <c r="Q970" s="44">
        <v>57</v>
      </c>
      <c r="R970" s="45">
        <v>7403.98</v>
      </c>
    </row>
    <row r="971" spans="1:18" x14ac:dyDescent="0.3">
      <c r="A971" s="15">
        <v>39</v>
      </c>
      <c r="B971" s="15">
        <v>33.630000000000003</v>
      </c>
      <c r="C971" s="15">
        <v>11.39</v>
      </c>
      <c r="Q971" s="44">
        <v>39</v>
      </c>
      <c r="R971" s="45">
        <v>7418.52</v>
      </c>
    </row>
    <row r="972" spans="1:18" x14ac:dyDescent="0.3">
      <c r="A972" s="15">
        <v>44</v>
      </c>
      <c r="B972" s="15">
        <v>34.865000000000002</v>
      </c>
      <c r="C972" s="15">
        <v>5.35</v>
      </c>
      <c r="Q972" s="44">
        <v>44</v>
      </c>
      <c r="R972" s="45">
        <v>7419.48</v>
      </c>
    </row>
    <row r="973" spans="1:18" x14ac:dyDescent="0.3">
      <c r="A973" s="15">
        <v>44</v>
      </c>
      <c r="B973" s="15">
        <v>43.11</v>
      </c>
      <c r="C973" s="15">
        <v>5.6</v>
      </c>
      <c r="Q973" s="44">
        <v>44</v>
      </c>
      <c r="R973" s="45">
        <v>7421.19</v>
      </c>
    </row>
    <row r="974" spans="1:18" x14ac:dyDescent="0.3">
      <c r="A974" s="15">
        <v>45</v>
      </c>
      <c r="B974" s="15">
        <v>30.305</v>
      </c>
      <c r="C974" s="15">
        <v>4.2699999999999996</v>
      </c>
      <c r="Q974" s="44">
        <v>45</v>
      </c>
      <c r="R974" s="45">
        <v>7441.05</v>
      </c>
    </row>
    <row r="975" spans="1:18" x14ac:dyDescent="0.3">
      <c r="A975" s="15">
        <v>43</v>
      </c>
      <c r="B975" s="15">
        <v>25.175000000000001</v>
      </c>
      <c r="C975" s="15">
        <v>5.57</v>
      </c>
      <c r="Q975" s="44">
        <v>43</v>
      </c>
      <c r="R975" s="45">
        <v>7441.5</v>
      </c>
    </row>
    <row r="976" spans="1:18" x14ac:dyDescent="0.3">
      <c r="A976" s="15">
        <v>42</v>
      </c>
      <c r="B976" s="15">
        <v>26.8</v>
      </c>
      <c r="C976" s="15">
        <v>5.68</v>
      </c>
      <c r="Q976" s="44">
        <v>42</v>
      </c>
      <c r="R976" s="45">
        <v>7443.64</v>
      </c>
    </row>
    <row r="977" spans="1:18" x14ac:dyDescent="0.3">
      <c r="A977" s="15">
        <v>45</v>
      </c>
      <c r="B977" s="15">
        <v>21.78</v>
      </c>
      <c r="C977" s="15">
        <v>5.3</v>
      </c>
      <c r="Q977" s="44">
        <v>45</v>
      </c>
      <c r="R977" s="45">
        <v>7445.92</v>
      </c>
    </row>
    <row r="978" spans="1:18" x14ac:dyDescent="0.3">
      <c r="A978" s="15">
        <v>45</v>
      </c>
      <c r="B978" s="15">
        <v>30.14</v>
      </c>
      <c r="C978" s="15">
        <v>9.4499999999999993</v>
      </c>
      <c r="Q978" s="44">
        <v>45</v>
      </c>
      <c r="R978" s="45">
        <v>7448.4</v>
      </c>
    </row>
    <row r="979" spans="1:18" x14ac:dyDescent="0.3">
      <c r="A979" s="15">
        <v>22</v>
      </c>
      <c r="B979" s="15">
        <v>29.7</v>
      </c>
      <c r="C979" s="15">
        <v>6.79</v>
      </c>
      <c r="Q979" s="44">
        <v>22</v>
      </c>
      <c r="R979" s="45">
        <v>7450.36</v>
      </c>
    </row>
    <row r="980" spans="1:18" x14ac:dyDescent="0.3">
      <c r="A980" s="15">
        <v>55</v>
      </c>
      <c r="B980" s="15">
        <v>32.395000000000003</v>
      </c>
      <c r="C980" s="15">
        <v>11.1</v>
      </c>
      <c r="Q980" s="44">
        <v>55</v>
      </c>
      <c r="R980" s="45">
        <v>7463.51</v>
      </c>
    </row>
    <row r="981" spans="1:18" x14ac:dyDescent="0.3">
      <c r="A981" s="15">
        <v>26</v>
      </c>
      <c r="B981" s="15">
        <v>36.64</v>
      </c>
      <c r="C981" s="15">
        <v>7.26</v>
      </c>
      <c r="Q981" s="44">
        <v>26</v>
      </c>
      <c r="R981" s="45">
        <v>7487.38</v>
      </c>
    </row>
    <row r="982" spans="1:18" x14ac:dyDescent="0.3">
      <c r="A982" s="15">
        <v>34</v>
      </c>
      <c r="B982" s="15">
        <v>39.049999999999997</v>
      </c>
      <c r="C982" s="15">
        <v>5.27</v>
      </c>
      <c r="Q982" s="44">
        <v>34</v>
      </c>
      <c r="R982" s="45">
        <v>7494.63</v>
      </c>
    </row>
    <row r="983" spans="1:18" x14ac:dyDescent="0.3">
      <c r="A983" s="15">
        <v>25</v>
      </c>
      <c r="B983" s="15">
        <v>33.1</v>
      </c>
      <c r="C983" s="15">
        <v>5.46</v>
      </c>
      <c r="Q983" s="44">
        <v>25</v>
      </c>
      <c r="R983" s="45">
        <v>7504.3</v>
      </c>
    </row>
    <row r="984" spans="1:18" x14ac:dyDescent="0.3">
      <c r="A984" s="15">
        <v>39</v>
      </c>
      <c r="B984" s="15">
        <v>31.824999999999999</v>
      </c>
      <c r="C984" s="15">
        <v>8.1300000000000008</v>
      </c>
      <c r="Q984" s="44">
        <v>39</v>
      </c>
      <c r="R984" s="45">
        <v>7512.27</v>
      </c>
    </row>
    <row r="985" spans="1:18" x14ac:dyDescent="0.3">
      <c r="A985" s="15">
        <v>44</v>
      </c>
      <c r="B985" s="15">
        <v>29</v>
      </c>
      <c r="C985" s="15">
        <v>4.25</v>
      </c>
      <c r="Q985" s="44">
        <v>44</v>
      </c>
      <c r="R985" s="45">
        <v>7518.03</v>
      </c>
    </row>
    <row r="986" spans="1:18" x14ac:dyDescent="0.3">
      <c r="A986" s="15">
        <v>46</v>
      </c>
      <c r="B986" s="15">
        <v>30.495000000000001</v>
      </c>
      <c r="C986" s="15">
        <v>8.68</v>
      </c>
      <c r="Q986" s="44">
        <v>46</v>
      </c>
      <c r="R986" s="45">
        <v>7526.71</v>
      </c>
    </row>
    <row r="987" spans="1:18" x14ac:dyDescent="0.3">
      <c r="A987" s="15">
        <v>44</v>
      </c>
      <c r="B987" s="15">
        <v>25.2</v>
      </c>
      <c r="C987" s="15">
        <v>6.25</v>
      </c>
      <c r="Q987" s="44">
        <v>44</v>
      </c>
      <c r="R987" s="45">
        <v>7531.7</v>
      </c>
    </row>
    <row r="988" spans="1:18" x14ac:dyDescent="0.3">
      <c r="A988" s="15">
        <v>38</v>
      </c>
      <c r="B988" s="15">
        <v>22.77</v>
      </c>
      <c r="C988" s="15">
        <v>4.47</v>
      </c>
      <c r="Q988" s="44">
        <v>38</v>
      </c>
      <c r="R988" s="45">
        <v>7537.16</v>
      </c>
    </row>
    <row r="989" spans="1:18" x14ac:dyDescent="0.3">
      <c r="A989" s="15">
        <v>34</v>
      </c>
      <c r="B989" s="15">
        <v>23.18</v>
      </c>
      <c r="C989" s="15">
        <v>8.31</v>
      </c>
      <c r="Q989" s="44">
        <v>34</v>
      </c>
      <c r="R989" s="45">
        <v>7538.52</v>
      </c>
    </row>
    <row r="990" spans="1:18" x14ac:dyDescent="0.3">
      <c r="A990" s="15">
        <v>28</v>
      </c>
      <c r="B990" s="15">
        <v>35.409999999999997</v>
      </c>
      <c r="C990" s="15">
        <v>5.68</v>
      </c>
      <c r="Q990" s="44">
        <v>28</v>
      </c>
      <c r="R990" s="45">
        <v>7567.13</v>
      </c>
    </row>
    <row r="991" spans="1:18" x14ac:dyDescent="0.3">
      <c r="A991" s="15">
        <v>55</v>
      </c>
      <c r="B991" s="15">
        <v>32.11</v>
      </c>
      <c r="C991" s="15">
        <v>4.75</v>
      </c>
      <c r="Q991" s="44">
        <v>55</v>
      </c>
      <c r="R991" s="45">
        <v>7585.62</v>
      </c>
    </row>
    <row r="992" spans="1:18" x14ac:dyDescent="0.3">
      <c r="A992" s="15">
        <v>25</v>
      </c>
      <c r="B992" s="15">
        <v>34.479999999999997</v>
      </c>
      <c r="C992" s="15">
        <v>6.31</v>
      </c>
      <c r="Q992" s="44">
        <v>25</v>
      </c>
      <c r="R992" s="45">
        <v>7607.03</v>
      </c>
    </row>
    <row r="993" spans="1:18" x14ac:dyDescent="0.3">
      <c r="A993" s="15">
        <v>54</v>
      </c>
      <c r="B993" s="15">
        <v>34.39</v>
      </c>
      <c r="C993" s="15">
        <v>6.28</v>
      </c>
      <c r="Q993" s="44">
        <v>54</v>
      </c>
      <c r="R993" s="45">
        <v>7609.6</v>
      </c>
    </row>
    <row r="994" spans="1:18" x14ac:dyDescent="0.3">
      <c r="A994" s="15">
        <v>26</v>
      </c>
      <c r="B994" s="15">
        <v>26.4</v>
      </c>
      <c r="C994" s="15">
        <v>9.2899999999999991</v>
      </c>
      <c r="Q994" s="44">
        <v>26</v>
      </c>
      <c r="R994" s="45">
        <v>7623.13</v>
      </c>
    </row>
    <row r="995" spans="1:18" x14ac:dyDescent="0.3">
      <c r="A995" s="15">
        <v>44</v>
      </c>
      <c r="B995" s="15">
        <v>28.1</v>
      </c>
      <c r="C995" s="15">
        <v>5.79</v>
      </c>
      <c r="Q995" s="44">
        <v>44</v>
      </c>
      <c r="R995" s="45">
        <v>7623.52</v>
      </c>
    </row>
    <row r="996" spans="1:18" x14ac:dyDescent="0.3">
      <c r="A996" s="15">
        <v>44</v>
      </c>
      <c r="B996" s="15">
        <v>27</v>
      </c>
      <c r="C996" s="15">
        <v>4.54</v>
      </c>
      <c r="Q996" s="44">
        <v>44</v>
      </c>
      <c r="R996" s="45">
        <v>7624.63</v>
      </c>
    </row>
    <row r="997" spans="1:18" x14ac:dyDescent="0.3">
      <c r="A997" s="15">
        <v>44</v>
      </c>
      <c r="B997" s="15">
        <v>28.594999999999999</v>
      </c>
      <c r="C997" s="15">
        <v>4.68</v>
      </c>
      <c r="Q997" s="44">
        <v>44</v>
      </c>
      <c r="R997" s="45">
        <v>7626.99</v>
      </c>
    </row>
    <row r="998" spans="1:18" x14ac:dyDescent="0.3">
      <c r="A998" s="15">
        <v>44</v>
      </c>
      <c r="B998" s="15">
        <v>36.799999999999997</v>
      </c>
      <c r="C998" s="15">
        <v>5.88</v>
      </c>
      <c r="Q998" s="44">
        <v>44</v>
      </c>
      <c r="R998" s="45">
        <v>7633.72</v>
      </c>
    </row>
    <row r="999" spans="1:18" x14ac:dyDescent="0.3">
      <c r="A999" s="15">
        <v>21</v>
      </c>
      <c r="B999" s="15">
        <v>23.75</v>
      </c>
      <c r="C999" s="15">
        <v>5.42</v>
      </c>
      <c r="Q999" s="44">
        <v>21</v>
      </c>
      <c r="R999" s="45">
        <v>7636.92</v>
      </c>
    </row>
    <row r="1000" spans="1:18" x14ac:dyDescent="0.3">
      <c r="A1000" s="15">
        <v>42</v>
      </c>
      <c r="B1000" s="15">
        <v>35.619999999999997</v>
      </c>
      <c r="C1000" s="15">
        <v>4.16</v>
      </c>
      <c r="Q1000" s="44">
        <v>42</v>
      </c>
      <c r="R1000" s="45">
        <v>7639.42</v>
      </c>
    </row>
    <row r="1001" spans="1:18" x14ac:dyDescent="0.3">
      <c r="A1001" s="15">
        <v>42</v>
      </c>
      <c r="B1001" s="15">
        <v>30.69</v>
      </c>
      <c r="C1001" s="15">
        <v>7.05</v>
      </c>
      <c r="Q1001" s="44">
        <v>42</v>
      </c>
      <c r="R1001" s="45">
        <v>7640.31</v>
      </c>
    </row>
    <row r="1002" spans="1:18" x14ac:dyDescent="0.3">
      <c r="A1002" s="15">
        <v>23</v>
      </c>
      <c r="B1002" s="15">
        <v>35.799999999999997</v>
      </c>
      <c r="C1002" s="15">
        <v>5.63</v>
      </c>
      <c r="Q1002" s="44">
        <v>23</v>
      </c>
      <c r="R1002" s="45">
        <v>7642.05</v>
      </c>
    </row>
    <row r="1003" spans="1:18" x14ac:dyDescent="0.3">
      <c r="A1003" s="15">
        <v>42</v>
      </c>
      <c r="B1003" s="15">
        <v>28.785</v>
      </c>
      <c r="C1003" s="15">
        <v>4.24</v>
      </c>
      <c r="Q1003" s="44">
        <v>42</v>
      </c>
      <c r="R1003" s="45">
        <v>7650.77</v>
      </c>
    </row>
    <row r="1004" spans="1:18" x14ac:dyDescent="0.3">
      <c r="A1004" s="15">
        <v>29</v>
      </c>
      <c r="B1004" s="15">
        <v>28.594999999999999</v>
      </c>
      <c r="C1004" s="15">
        <v>4.96</v>
      </c>
      <c r="Q1004" s="44">
        <v>29</v>
      </c>
      <c r="R1004" s="45">
        <v>7650.8</v>
      </c>
    </row>
    <row r="1005" spans="1:18" x14ac:dyDescent="0.3">
      <c r="A1005" s="15">
        <v>24</v>
      </c>
      <c r="B1005" s="15">
        <v>48.75</v>
      </c>
      <c r="C1005" s="15">
        <v>4.34</v>
      </c>
      <c r="Q1005" s="44">
        <v>24</v>
      </c>
      <c r="R1005" s="45">
        <v>7652.26</v>
      </c>
    </row>
    <row r="1006" spans="1:18" x14ac:dyDescent="0.3">
      <c r="A1006" s="15">
        <v>57</v>
      </c>
      <c r="B1006" s="15">
        <v>28.31</v>
      </c>
      <c r="C1006" s="15">
        <v>5.43</v>
      </c>
      <c r="Q1006" s="44">
        <v>57</v>
      </c>
      <c r="R1006" s="45">
        <v>7657.69</v>
      </c>
    </row>
    <row r="1007" spans="1:18" x14ac:dyDescent="0.3">
      <c r="A1007" s="15">
        <v>46</v>
      </c>
      <c r="B1007" s="15">
        <v>38.39</v>
      </c>
      <c r="C1007" s="15">
        <v>8.33</v>
      </c>
      <c r="Q1007" s="44">
        <v>46</v>
      </c>
      <c r="R1007" s="45">
        <v>7662.47</v>
      </c>
    </row>
    <row r="1008" spans="1:18" x14ac:dyDescent="0.3">
      <c r="A1008" s="15">
        <v>26</v>
      </c>
      <c r="B1008" s="15">
        <v>25.87</v>
      </c>
      <c r="C1008" s="15">
        <v>5.63</v>
      </c>
      <c r="Q1008" s="44">
        <v>26</v>
      </c>
      <c r="R1008" s="45">
        <v>7670.75</v>
      </c>
    </row>
    <row r="1009" spans="1:18" x14ac:dyDescent="0.3">
      <c r="A1009" s="15">
        <v>27</v>
      </c>
      <c r="B1009" s="15">
        <v>43.7</v>
      </c>
      <c r="C1009" s="15">
        <v>7.23</v>
      </c>
      <c r="Q1009" s="44">
        <v>27</v>
      </c>
      <c r="R1009" s="45">
        <v>7676.4</v>
      </c>
    </row>
    <row r="1010" spans="1:18" x14ac:dyDescent="0.3">
      <c r="A1010" s="15">
        <v>51</v>
      </c>
      <c r="B1010" s="15">
        <v>40.945</v>
      </c>
      <c r="C1010" s="15">
        <v>10.57</v>
      </c>
      <c r="Q1010" s="44">
        <v>51</v>
      </c>
      <c r="R1010" s="45">
        <v>7680.92</v>
      </c>
    </row>
    <row r="1011" spans="1:18" x14ac:dyDescent="0.3">
      <c r="A1011" s="15">
        <v>41</v>
      </c>
      <c r="B1011" s="15">
        <v>27.94</v>
      </c>
      <c r="C1011" s="15">
        <v>7.92</v>
      </c>
      <c r="Q1011" s="44">
        <v>41</v>
      </c>
      <c r="R1011" s="45">
        <v>7681.17</v>
      </c>
    </row>
    <row r="1012" spans="1:18" x14ac:dyDescent="0.3">
      <c r="A1012" s="15">
        <v>40</v>
      </c>
      <c r="B1012" s="15">
        <v>31.9</v>
      </c>
      <c r="C1012" s="15">
        <v>10.119999999999999</v>
      </c>
      <c r="Q1012" s="44">
        <v>40</v>
      </c>
      <c r="R1012" s="45">
        <v>7682.67</v>
      </c>
    </row>
    <row r="1013" spans="1:18" x14ac:dyDescent="0.3">
      <c r="A1013" s="15">
        <v>35</v>
      </c>
      <c r="B1013" s="15">
        <v>31.64</v>
      </c>
      <c r="C1013" s="15">
        <v>7.91</v>
      </c>
      <c r="Q1013" s="44">
        <v>35</v>
      </c>
      <c r="R1013" s="45">
        <v>7684.62</v>
      </c>
    </row>
    <row r="1014" spans="1:18" x14ac:dyDescent="0.3">
      <c r="A1014" s="15">
        <v>44</v>
      </c>
      <c r="B1014" s="15">
        <v>46.7</v>
      </c>
      <c r="C1014" s="15">
        <v>10.9</v>
      </c>
      <c r="Q1014" s="44">
        <v>44</v>
      </c>
      <c r="R1014" s="45">
        <v>7726.85</v>
      </c>
    </row>
    <row r="1015" spans="1:18" x14ac:dyDescent="0.3">
      <c r="A1015" s="15">
        <v>44</v>
      </c>
      <c r="B1015" s="15">
        <v>18.335000000000001</v>
      </c>
      <c r="C1015" s="15">
        <v>11.83</v>
      </c>
      <c r="Q1015" s="44">
        <v>44</v>
      </c>
      <c r="R1015" s="45">
        <v>7727.25</v>
      </c>
    </row>
    <row r="1016" spans="1:18" x14ac:dyDescent="0.3">
      <c r="A1016" s="15">
        <v>42</v>
      </c>
      <c r="B1016" s="15">
        <v>31.24</v>
      </c>
      <c r="C1016" s="15">
        <v>7.42</v>
      </c>
      <c r="Q1016" s="44">
        <v>42</v>
      </c>
      <c r="R1016" s="45">
        <v>7729.65</v>
      </c>
    </row>
    <row r="1017" spans="1:18" x14ac:dyDescent="0.3">
      <c r="A1017" s="15">
        <v>44</v>
      </c>
      <c r="B1017" s="15">
        <v>39.22</v>
      </c>
      <c r="C1017" s="15">
        <v>5.62</v>
      </c>
      <c r="Q1017" s="44">
        <v>44</v>
      </c>
      <c r="R1017" s="45">
        <v>7731.43</v>
      </c>
    </row>
    <row r="1018" spans="1:18" x14ac:dyDescent="0.3">
      <c r="A1018" s="15">
        <v>45</v>
      </c>
      <c r="B1018" s="15">
        <v>24.414999999999999</v>
      </c>
      <c r="C1018" s="15">
        <v>7.16</v>
      </c>
      <c r="Q1018" s="44">
        <v>45</v>
      </c>
      <c r="R1018" s="45">
        <v>7731.86</v>
      </c>
    </row>
    <row r="1019" spans="1:18" x14ac:dyDescent="0.3">
      <c r="A1019" s="15">
        <v>57</v>
      </c>
      <c r="B1019" s="15">
        <v>32.299999999999997</v>
      </c>
      <c r="C1019" s="15">
        <v>9.89</v>
      </c>
      <c r="Q1019" s="44">
        <v>57</v>
      </c>
      <c r="R1019" s="45">
        <v>7736.39</v>
      </c>
    </row>
    <row r="1020" spans="1:18" x14ac:dyDescent="0.3">
      <c r="A1020" s="15">
        <v>44</v>
      </c>
      <c r="B1020" s="15">
        <v>39.94</v>
      </c>
      <c r="C1020" s="15">
        <v>5.14</v>
      </c>
      <c r="Q1020" s="44">
        <v>44</v>
      </c>
      <c r="R1020" s="45">
        <v>7740.34</v>
      </c>
    </row>
    <row r="1021" spans="1:18" x14ac:dyDescent="0.3">
      <c r="A1021" s="15">
        <v>46</v>
      </c>
      <c r="B1021" s="15">
        <v>30</v>
      </c>
      <c r="C1021" s="15">
        <v>5.61</v>
      </c>
      <c r="Q1021" s="44">
        <v>46</v>
      </c>
      <c r="R1021" s="45">
        <v>7742.11</v>
      </c>
    </row>
    <row r="1022" spans="1:18" x14ac:dyDescent="0.3">
      <c r="A1022" s="15">
        <v>41</v>
      </c>
      <c r="B1022" s="15">
        <v>35.340000000000003</v>
      </c>
      <c r="C1022" s="15">
        <v>5.51</v>
      </c>
      <c r="Q1022" s="44">
        <v>41</v>
      </c>
      <c r="R1022" s="45">
        <v>7749.16</v>
      </c>
    </row>
    <row r="1023" spans="1:18" x14ac:dyDescent="0.3">
      <c r="A1023" s="15">
        <v>25</v>
      </c>
      <c r="B1023" s="15">
        <v>32.204999999999998</v>
      </c>
      <c r="C1023" s="15">
        <v>8.3800000000000008</v>
      </c>
      <c r="Q1023" s="44">
        <v>25</v>
      </c>
      <c r="R1023" s="45">
        <v>7763.06</v>
      </c>
    </row>
    <row r="1024" spans="1:18" x14ac:dyDescent="0.3">
      <c r="A1024" s="15">
        <v>48</v>
      </c>
      <c r="B1024" s="15">
        <v>33.880000000000003</v>
      </c>
      <c r="C1024" s="15">
        <v>4.68</v>
      </c>
      <c r="Q1024" s="44">
        <v>48</v>
      </c>
      <c r="R1024" s="45">
        <v>7789.64</v>
      </c>
    </row>
    <row r="1025" spans="1:18" x14ac:dyDescent="0.3">
      <c r="A1025" s="15">
        <v>23</v>
      </c>
      <c r="B1025" s="15">
        <v>26.63</v>
      </c>
      <c r="C1025" s="15">
        <v>4.3600000000000003</v>
      </c>
      <c r="Q1025" s="44">
        <v>23</v>
      </c>
      <c r="R1025" s="45">
        <v>7794.68</v>
      </c>
    </row>
    <row r="1026" spans="1:18" x14ac:dyDescent="0.3">
      <c r="A1026" s="15">
        <v>25</v>
      </c>
      <c r="B1026" s="15">
        <v>28.7</v>
      </c>
      <c r="C1026" s="15">
        <v>7.74</v>
      </c>
      <c r="Q1026" s="44">
        <v>25</v>
      </c>
      <c r="R1026" s="45">
        <v>7803.77</v>
      </c>
    </row>
    <row r="1027" spans="1:18" x14ac:dyDescent="0.3">
      <c r="A1027" s="15">
        <v>48</v>
      </c>
      <c r="B1027" s="15">
        <v>25.65</v>
      </c>
      <c r="C1027" s="15">
        <v>4.05</v>
      </c>
      <c r="Q1027" s="44">
        <v>48</v>
      </c>
      <c r="R1027" s="45">
        <v>7804.16</v>
      </c>
    </row>
    <row r="1028" spans="1:18" x14ac:dyDescent="0.3">
      <c r="A1028" s="15">
        <v>31</v>
      </c>
      <c r="B1028" s="15">
        <v>36.384999999999998</v>
      </c>
      <c r="C1028" s="15">
        <v>11.49</v>
      </c>
      <c r="Q1028" s="44">
        <v>31</v>
      </c>
      <c r="R1028" s="45">
        <v>7812.67</v>
      </c>
    </row>
    <row r="1029" spans="1:18" x14ac:dyDescent="0.3">
      <c r="A1029" s="15">
        <v>33</v>
      </c>
      <c r="B1029" s="15">
        <v>34.69</v>
      </c>
      <c r="C1029" s="15">
        <v>5.65</v>
      </c>
      <c r="Q1029" s="44">
        <v>33</v>
      </c>
      <c r="R1029" s="45">
        <v>7824.37</v>
      </c>
    </row>
    <row r="1030" spans="1:18" x14ac:dyDescent="0.3">
      <c r="A1030" s="15">
        <v>21</v>
      </c>
      <c r="B1030" s="15">
        <v>37.68</v>
      </c>
      <c r="C1030" s="15">
        <v>4.29</v>
      </c>
      <c r="Q1030" s="44">
        <v>21</v>
      </c>
      <c r="R1030" s="45">
        <v>7844.8</v>
      </c>
    </row>
    <row r="1031" spans="1:18" x14ac:dyDescent="0.3">
      <c r="A1031" s="15">
        <v>28</v>
      </c>
      <c r="B1031" s="15">
        <v>35.49</v>
      </c>
      <c r="C1031" s="15">
        <v>4.74</v>
      </c>
      <c r="Q1031" s="44">
        <v>28</v>
      </c>
      <c r="R1031" s="45">
        <v>7851.85</v>
      </c>
    </row>
    <row r="1032" spans="1:18" x14ac:dyDescent="0.3">
      <c r="A1032" s="15">
        <v>60</v>
      </c>
      <c r="B1032" s="15">
        <v>44.7</v>
      </c>
      <c r="C1032" s="15">
        <v>7.6</v>
      </c>
      <c r="Q1032" s="44">
        <v>60</v>
      </c>
      <c r="R1032" s="45">
        <v>7896.41</v>
      </c>
    </row>
    <row r="1033" spans="1:18" x14ac:dyDescent="0.3">
      <c r="A1033" s="15">
        <v>45</v>
      </c>
      <c r="B1033" s="15">
        <v>38.380000000000003</v>
      </c>
      <c r="C1033" s="15">
        <v>8.5</v>
      </c>
      <c r="Q1033" s="44">
        <v>45</v>
      </c>
      <c r="R1033" s="45">
        <v>7935.29</v>
      </c>
    </row>
    <row r="1034" spans="1:18" x14ac:dyDescent="0.3">
      <c r="A1034" s="15">
        <v>35</v>
      </c>
      <c r="B1034" s="15">
        <v>35.244999999999997</v>
      </c>
      <c r="C1034" s="15">
        <v>11.22</v>
      </c>
      <c r="Q1034" s="44">
        <v>35</v>
      </c>
      <c r="R1034" s="45">
        <v>7948.22</v>
      </c>
    </row>
    <row r="1035" spans="1:18" x14ac:dyDescent="0.3">
      <c r="A1035" s="15">
        <v>56</v>
      </c>
      <c r="B1035" s="15">
        <v>49.84</v>
      </c>
      <c r="C1035" s="15">
        <v>5.0999999999999996</v>
      </c>
      <c r="Q1035" s="44">
        <v>56</v>
      </c>
      <c r="R1035" s="45">
        <v>7953.72</v>
      </c>
    </row>
    <row r="1036" spans="1:18" x14ac:dyDescent="0.3">
      <c r="A1036" s="15">
        <v>41</v>
      </c>
      <c r="B1036" s="15">
        <v>49.06</v>
      </c>
      <c r="C1036" s="15">
        <v>5.43</v>
      </c>
      <c r="Q1036" s="44">
        <v>41</v>
      </c>
      <c r="R1036" s="45">
        <v>7954.52</v>
      </c>
    </row>
    <row r="1037" spans="1:18" x14ac:dyDescent="0.3">
      <c r="A1037" s="15">
        <v>52</v>
      </c>
      <c r="B1037" s="15">
        <v>30.88</v>
      </c>
      <c r="C1037" s="15">
        <v>5.82</v>
      </c>
      <c r="Q1037" s="44">
        <v>52</v>
      </c>
      <c r="R1037" s="45">
        <v>7958.13</v>
      </c>
    </row>
    <row r="1038" spans="1:18" x14ac:dyDescent="0.3">
      <c r="A1038" s="15">
        <v>47</v>
      </c>
      <c r="B1038" s="15">
        <v>33.35</v>
      </c>
      <c r="C1038" s="15">
        <v>6.05</v>
      </c>
      <c r="Q1038" s="44">
        <v>47</v>
      </c>
      <c r="R1038" s="45">
        <v>7966.81</v>
      </c>
    </row>
    <row r="1039" spans="1:18" x14ac:dyDescent="0.3">
      <c r="A1039" s="15">
        <v>50</v>
      </c>
      <c r="B1039" s="15">
        <v>38</v>
      </c>
      <c r="C1039" s="15">
        <v>6.38</v>
      </c>
      <c r="Q1039" s="44">
        <v>50</v>
      </c>
      <c r="R1039" s="45">
        <v>7980.34</v>
      </c>
    </row>
    <row r="1040" spans="1:18" x14ac:dyDescent="0.3">
      <c r="A1040" s="15">
        <v>39</v>
      </c>
      <c r="B1040" s="15">
        <v>36.08</v>
      </c>
      <c r="C1040" s="15">
        <v>5.73</v>
      </c>
      <c r="Q1040" s="44">
        <v>39</v>
      </c>
      <c r="R1040" s="45">
        <v>7985.82</v>
      </c>
    </row>
    <row r="1041" spans="1:18" x14ac:dyDescent="0.3">
      <c r="A1041" s="15">
        <v>39</v>
      </c>
      <c r="B1041" s="15">
        <v>35.700000000000003</v>
      </c>
      <c r="C1041" s="15">
        <v>5.47</v>
      </c>
      <c r="Q1041" s="44">
        <v>39</v>
      </c>
      <c r="R1041" s="45">
        <v>7986.48</v>
      </c>
    </row>
    <row r="1042" spans="1:18" x14ac:dyDescent="0.3">
      <c r="A1042" s="15">
        <v>60</v>
      </c>
      <c r="B1042" s="15">
        <v>34.01</v>
      </c>
      <c r="C1042" s="15">
        <v>11.3</v>
      </c>
      <c r="Q1042" s="44">
        <v>60</v>
      </c>
      <c r="R1042" s="45">
        <v>8004.96</v>
      </c>
    </row>
    <row r="1043" spans="1:18" x14ac:dyDescent="0.3">
      <c r="A1043" s="15">
        <v>27</v>
      </c>
      <c r="B1043" s="15">
        <v>31.54</v>
      </c>
      <c r="C1043" s="15">
        <v>6.72</v>
      </c>
      <c r="Q1043" s="44">
        <v>27</v>
      </c>
      <c r="R1043" s="45">
        <v>8014.62</v>
      </c>
    </row>
    <row r="1044" spans="1:18" x14ac:dyDescent="0.3">
      <c r="A1044" s="15">
        <v>42</v>
      </c>
      <c r="B1044" s="15">
        <v>23.3</v>
      </c>
      <c r="C1044" s="15">
        <v>5.36</v>
      </c>
      <c r="Q1044" s="44">
        <v>42</v>
      </c>
      <c r="R1044" s="45">
        <v>8017.06</v>
      </c>
    </row>
    <row r="1045" spans="1:18" x14ac:dyDescent="0.3">
      <c r="A1045" s="15">
        <v>33</v>
      </c>
      <c r="B1045" s="15">
        <v>27.75</v>
      </c>
      <c r="C1045" s="15">
        <v>9.8800000000000008</v>
      </c>
      <c r="Q1045" s="44">
        <v>33</v>
      </c>
      <c r="R1045" s="45">
        <v>8021.11</v>
      </c>
    </row>
    <row r="1046" spans="1:18" x14ac:dyDescent="0.3">
      <c r="A1046" s="15">
        <v>44</v>
      </c>
      <c r="B1046" s="15">
        <v>42.46</v>
      </c>
      <c r="C1046" s="15">
        <v>4.1100000000000003</v>
      </c>
      <c r="Q1046" s="44">
        <v>44</v>
      </c>
      <c r="R1046" s="45">
        <v>8023.14</v>
      </c>
    </row>
    <row r="1047" spans="1:18" x14ac:dyDescent="0.3">
      <c r="A1047" s="15">
        <v>46</v>
      </c>
      <c r="B1047" s="15">
        <v>54.47</v>
      </c>
      <c r="C1047" s="15">
        <v>7.48</v>
      </c>
      <c r="Q1047" s="44">
        <v>46</v>
      </c>
      <c r="R1047" s="45">
        <v>8026.67</v>
      </c>
    </row>
    <row r="1048" spans="1:18" x14ac:dyDescent="0.3">
      <c r="A1048" s="15">
        <v>45</v>
      </c>
      <c r="B1048" s="15">
        <v>24.93</v>
      </c>
      <c r="C1048" s="15">
        <v>9.18</v>
      </c>
      <c r="Q1048" s="44">
        <v>45</v>
      </c>
      <c r="R1048" s="45">
        <v>8027.97</v>
      </c>
    </row>
    <row r="1049" spans="1:18" x14ac:dyDescent="0.3">
      <c r="A1049" s="15">
        <v>19</v>
      </c>
      <c r="B1049" s="15">
        <v>48.12</v>
      </c>
      <c r="C1049" s="15">
        <v>4.51</v>
      </c>
      <c r="Q1049" s="44">
        <v>19</v>
      </c>
      <c r="R1049" s="45">
        <v>8035.64</v>
      </c>
    </row>
    <row r="1050" spans="1:18" x14ac:dyDescent="0.3">
      <c r="A1050" s="15">
        <v>37</v>
      </c>
      <c r="B1050" s="15">
        <v>24.91</v>
      </c>
      <c r="C1050" s="15">
        <v>7.33</v>
      </c>
      <c r="Q1050" s="44">
        <v>37</v>
      </c>
      <c r="R1050" s="45">
        <v>8059.06</v>
      </c>
    </row>
    <row r="1051" spans="1:18" x14ac:dyDescent="0.3">
      <c r="A1051" s="15">
        <v>40</v>
      </c>
      <c r="B1051" s="15">
        <v>27.645</v>
      </c>
      <c r="C1051" s="15">
        <v>10.56</v>
      </c>
      <c r="Q1051" s="44">
        <v>40</v>
      </c>
      <c r="R1051" s="45">
        <v>8059.68</v>
      </c>
    </row>
    <row r="1052" spans="1:18" x14ac:dyDescent="0.3">
      <c r="A1052" s="15">
        <v>52</v>
      </c>
      <c r="B1052" s="15">
        <v>33.700000000000003</v>
      </c>
      <c r="C1052" s="15">
        <v>4.01</v>
      </c>
      <c r="Q1052" s="44">
        <v>52</v>
      </c>
      <c r="R1052" s="45">
        <v>8062.31</v>
      </c>
    </row>
    <row r="1053" spans="1:18" x14ac:dyDescent="0.3">
      <c r="A1053" s="15">
        <v>47</v>
      </c>
      <c r="B1053" s="15">
        <v>38.93</v>
      </c>
      <c r="C1053" s="15">
        <v>5.64</v>
      </c>
      <c r="Q1053" s="44">
        <v>47</v>
      </c>
      <c r="R1053" s="45">
        <v>8062.76</v>
      </c>
    </row>
    <row r="1054" spans="1:18" x14ac:dyDescent="0.3">
      <c r="A1054" s="15">
        <v>57</v>
      </c>
      <c r="B1054" s="15">
        <v>32.774999999999999</v>
      </c>
      <c r="C1054" s="15">
        <v>8.02</v>
      </c>
      <c r="Q1054" s="44">
        <v>57</v>
      </c>
      <c r="R1054" s="45">
        <v>8067.83</v>
      </c>
    </row>
    <row r="1055" spans="1:18" x14ac:dyDescent="0.3">
      <c r="A1055" s="15">
        <v>47</v>
      </c>
      <c r="B1055" s="15">
        <v>29.83</v>
      </c>
      <c r="C1055" s="15">
        <v>7.2</v>
      </c>
      <c r="Q1055" s="44">
        <v>47</v>
      </c>
      <c r="R1055" s="45">
        <v>8068.19</v>
      </c>
    </row>
    <row r="1056" spans="1:18" x14ac:dyDescent="0.3">
      <c r="A1056" s="15">
        <v>57</v>
      </c>
      <c r="B1056" s="15">
        <v>28.31</v>
      </c>
      <c r="C1056" s="15">
        <v>4.55</v>
      </c>
      <c r="Q1056" s="44">
        <v>57</v>
      </c>
      <c r="R1056" s="45">
        <v>8071.57</v>
      </c>
    </row>
    <row r="1057" spans="1:18" x14ac:dyDescent="0.3">
      <c r="A1057" s="15">
        <v>29</v>
      </c>
      <c r="B1057" s="15">
        <v>29.79</v>
      </c>
      <c r="C1057" s="15">
        <v>9.0299999999999994</v>
      </c>
      <c r="Q1057" s="44">
        <v>29</v>
      </c>
      <c r="R1057" s="45">
        <v>8077.41</v>
      </c>
    </row>
    <row r="1058" spans="1:18" x14ac:dyDescent="0.3">
      <c r="A1058" s="15">
        <v>21</v>
      </c>
      <c r="B1058" s="15">
        <v>36.6</v>
      </c>
      <c r="C1058" s="15">
        <v>5.2</v>
      </c>
      <c r="Q1058" s="44">
        <v>21</v>
      </c>
      <c r="R1058" s="45">
        <v>8081.26</v>
      </c>
    </row>
    <row r="1059" spans="1:18" x14ac:dyDescent="0.3">
      <c r="A1059" s="15">
        <v>28</v>
      </c>
      <c r="B1059" s="15">
        <v>35.93</v>
      </c>
      <c r="C1059" s="15">
        <v>8.3000000000000007</v>
      </c>
      <c r="Q1059" s="44">
        <v>28</v>
      </c>
      <c r="R1059" s="45">
        <v>8081.74</v>
      </c>
    </row>
    <row r="1060" spans="1:18" x14ac:dyDescent="0.3">
      <c r="A1060" s="15">
        <v>47</v>
      </c>
      <c r="B1060" s="15">
        <v>28.6</v>
      </c>
      <c r="C1060" s="15">
        <v>5.56</v>
      </c>
      <c r="Q1060" s="44">
        <v>47</v>
      </c>
      <c r="R1060" s="45">
        <v>8083.92</v>
      </c>
    </row>
    <row r="1061" spans="1:18" x14ac:dyDescent="0.3">
      <c r="A1061" s="15">
        <v>55</v>
      </c>
      <c r="B1061" s="15">
        <v>39.17</v>
      </c>
      <c r="C1061" s="15">
        <v>4.1500000000000004</v>
      </c>
      <c r="Q1061" s="44">
        <v>55</v>
      </c>
      <c r="R1061" s="45">
        <v>8091.3</v>
      </c>
    </row>
    <row r="1062" spans="1:18" x14ac:dyDescent="0.3">
      <c r="A1062" s="15">
        <v>49</v>
      </c>
      <c r="B1062" s="15">
        <v>26.41</v>
      </c>
      <c r="C1062" s="15">
        <v>5.99</v>
      </c>
      <c r="Q1062" s="44">
        <v>49</v>
      </c>
      <c r="R1062" s="45">
        <v>8112.59</v>
      </c>
    </row>
    <row r="1063" spans="1:18" x14ac:dyDescent="0.3">
      <c r="A1063" s="15">
        <v>44</v>
      </c>
      <c r="B1063" s="15">
        <v>30.63</v>
      </c>
      <c r="C1063" s="15">
        <v>5.8</v>
      </c>
      <c r="Q1063" s="44">
        <v>44</v>
      </c>
      <c r="R1063" s="45">
        <v>8116.27</v>
      </c>
    </row>
    <row r="1064" spans="1:18" x14ac:dyDescent="0.3">
      <c r="A1064" s="15">
        <v>49</v>
      </c>
      <c r="B1064" s="15">
        <v>31.73</v>
      </c>
      <c r="C1064" s="15">
        <v>7.32</v>
      </c>
      <c r="Q1064" s="44">
        <v>49</v>
      </c>
      <c r="R1064" s="45">
        <v>8116.68</v>
      </c>
    </row>
    <row r="1065" spans="1:18" x14ac:dyDescent="0.3">
      <c r="A1065" s="15">
        <v>49</v>
      </c>
      <c r="B1065" s="15">
        <v>30.7</v>
      </c>
      <c r="C1065" s="15">
        <v>5.16</v>
      </c>
      <c r="Q1065" s="44">
        <v>49</v>
      </c>
      <c r="R1065" s="45">
        <v>8124.41</v>
      </c>
    </row>
    <row r="1066" spans="1:18" x14ac:dyDescent="0.3">
      <c r="A1066" s="15">
        <v>49</v>
      </c>
      <c r="B1066" s="15">
        <v>25.934999999999999</v>
      </c>
      <c r="C1066" s="15">
        <v>5.96</v>
      </c>
      <c r="Q1066" s="44">
        <v>49</v>
      </c>
      <c r="R1066" s="45">
        <v>8125.78</v>
      </c>
    </row>
    <row r="1067" spans="1:18" x14ac:dyDescent="0.3">
      <c r="A1067" s="15">
        <v>32</v>
      </c>
      <c r="B1067" s="15">
        <v>35.9</v>
      </c>
      <c r="C1067" s="15">
        <v>4.8499999999999996</v>
      </c>
      <c r="Q1067" s="44">
        <v>32</v>
      </c>
      <c r="R1067" s="45">
        <v>8157.92</v>
      </c>
    </row>
    <row r="1068" spans="1:18" x14ac:dyDescent="0.3">
      <c r="A1068" s="15">
        <v>40</v>
      </c>
      <c r="B1068" s="15">
        <v>26.7</v>
      </c>
      <c r="C1068" s="15">
        <v>5.09</v>
      </c>
      <c r="Q1068" s="44">
        <v>40</v>
      </c>
      <c r="R1068" s="45">
        <v>8162.72</v>
      </c>
    </row>
    <row r="1069" spans="1:18" x14ac:dyDescent="0.3">
      <c r="A1069" s="15">
        <v>59</v>
      </c>
      <c r="B1069" s="15">
        <v>33.71</v>
      </c>
      <c r="C1069" s="15">
        <v>4.9400000000000004</v>
      </c>
      <c r="Q1069" s="44">
        <v>59</v>
      </c>
      <c r="R1069" s="45">
        <v>8177.9</v>
      </c>
    </row>
    <row r="1070" spans="1:18" x14ac:dyDescent="0.3">
      <c r="A1070" s="15">
        <v>40</v>
      </c>
      <c r="B1070" s="15">
        <v>41.91</v>
      </c>
      <c r="C1070" s="15">
        <v>4.92</v>
      </c>
      <c r="Q1070" s="44">
        <v>40</v>
      </c>
      <c r="R1070" s="45">
        <v>8179.51</v>
      </c>
    </row>
    <row r="1071" spans="1:18" x14ac:dyDescent="0.3">
      <c r="A1071" s="15">
        <v>25</v>
      </c>
      <c r="B1071" s="15">
        <v>39.82</v>
      </c>
      <c r="C1071" s="15">
        <v>6.05</v>
      </c>
      <c r="Q1071" s="44">
        <v>25</v>
      </c>
      <c r="R1071" s="45">
        <v>8182.89</v>
      </c>
    </row>
    <row r="1072" spans="1:18" x14ac:dyDescent="0.3">
      <c r="A1072" s="15">
        <v>60</v>
      </c>
      <c r="B1072" s="15">
        <v>28.12</v>
      </c>
      <c r="C1072" s="15">
        <v>4.67</v>
      </c>
      <c r="Q1072" s="44">
        <v>60</v>
      </c>
      <c r="R1072" s="45">
        <v>8188.12</v>
      </c>
    </row>
    <row r="1073" spans="1:18" x14ac:dyDescent="0.3">
      <c r="A1073" s="15">
        <v>44</v>
      </c>
      <c r="B1073" s="15">
        <v>26.98</v>
      </c>
      <c r="C1073" s="15">
        <v>9.81</v>
      </c>
      <c r="Q1073" s="44">
        <v>44</v>
      </c>
      <c r="R1073" s="45">
        <v>8211.1</v>
      </c>
    </row>
    <row r="1074" spans="1:18" x14ac:dyDescent="0.3">
      <c r="A1074" s="15">
        <v>44</v>
      </c>
      <c r="B1074" s="15">
        <v>27.2</v>
      </c>
      <c r="C1074" s="15">
        <v>6.06</v>
      </c>
      <c r="Q1074" s="44">
        <v>44</v>
      </c>
      <c r="R1074" s="45">
        <v>8219.2000000000007</v>
      </c>
    </row>
    <row r="1075" spans="1:18" x14ac:dyDescent="0.3">
      <c r="A1075" s="15">
        <v>46</v>
      </c>
      <c r="B1075" s="15">
        <v>25.3</v>
      </c>
      <c r="C1075" s="15">
        <v>5.19</v>
      </c>
      <c r="Q1075" s="44">
        <v>46</v>
      </c>
      <c r="R1075" s="45">
        <v>8232.64</v>
      </c>
    </row>
    <row r="1076" spans="1:18" x14ac:dyDescent="0.3">
      <c r="A1076" s="15">
        <v>46</v>
      </c>
      <c r="B1076" s="15">
        <v>30.25</v>
      </c>
      <c r="C1076" s="15">
        <v>10.16</v>
      </c>
      <c r="Q1076" s="44">
        <v>46</v>
      </c>
      <c r="R1076" s="45">
        <v>8233.1</v>
      </c>
    </row>
    <row r="1077" spans="1:18" x14ac:dyDescent="0.3">
      <c r="A1077" s="15">
        <v>46</v>
      </c>
      <c r="B1077" s="15">
        <v>54</v>
      </c>
      <c r="C1077" s="15">
        <v>4.68</v>
      </c>
      <c r="Q1077" s="44">
        <v>46</v>
      </c>
      <c r="R1077" s="45">
        <v>8240.59</v>
      </c>
    </row>
    <row r="1078" spans="1:18" x14ac:dyDescent="0.3">
      <c r="A1078" s="15">
        <v>40</v>
      </c>
      <c r="B1078" s="15">
        <v>51.86</v>
      </c>
      <c r="C1078" s="15">
        <v>5.32</v>
      </c>
      <c r="Q1078" s="44">
        <v>40</v>
      </c>
      <c r="R1078" s="45">
        <v>8252.2800000000007</v>
      </c>
    </row>
    <row r="1079" spans="1:18" x14ac:dyDescent="0.3">
      <c r="A1079" s="15">
        <v>58</v>
      </c>
      <c r="B1079" s="15">
        <v>31.39</v>
      </c>
      <c r="C1079" s="15">
        <v>6.99</v>
      </c>
      <c r="Q1079" s="44">
        <v>58</v>
      </c>
      <c r="R1079" s="45">
        <v>8268</v>
      </c>
    </row>
    <row r="1080" spans="1:18" x14ac:dyDescent="0.3">
      <c r="A1080" s="15">
        <v>48</v>
      </c>
      <c r="B1080" s="15">
        <v>39.97</v>
      </c>
      <c r="C1080" s="15">
        <v>5.55</v>
      </c>
      <c r="Q1080" s="44">
        <v>48</v>
      </c>
      <c r="R1080" s="45">
        <v>8269.0400000000009</v>
      </c>
    </row>
    <row r="1081" spans="1:18" x14ac:dyDescent="0.3">
      <c r="A1081" s="15">
        <v>22</v>
      </c>
      <c r="B1081" s="15">
        <v>41.23</v>
      </c>
      <c r="C1081" s="15">
        <v>6.94</v>
      </c>
      <c r="Q1081" s="44">
        <v>22</v>
      </c>
      <c r="R1081" s="45">
        <v>8271.4599999999991</v>
      </c>
    </row>
    <row r="1082" spans="1:18" x14ac:dyDescent="0.3">
      <c r="A1082" s="15">
        <v>48</v>
      </c>
      <c r="B1082" s="15">
        <v>49.45</v>
      </c>
      <c r="C1082" s="15">
        <v>4.2</v>
      </c>
      <c r="Q1082" s="44">
        <v>48</v>
      </c>
      <c r="R1082" s="45">
        <v>8277.52</v>
      </c>
    </row>
    <row r="1083" spans="1:18" x14ac:dyDescent="0.3">
      <c r="A1083" s="15">
        <v>48</v>
      </c>
      <c r="B1083" s="15">
        <v>41.04</v>
      </c>
      <c r="C1083" s="15">
        <v>5.59</v>
      </c>
      <c r="Q1083" s="44">
        <v>48</v>
      </c>
      <c r="R1083" s="45">
        <v>8280.6200000000008</v>
      </c>
    </row>
    <row r="1084" spans="1:18" x14ac:dyDescent="0.3">
      <c r="A1084" s="15">
        <v>49</v>
      </c>
      <c r="B1084" s="15">
        <v>27.93</v>
      </c>
      <c r="C1084" s="15">
        <v>9.9600000000000009</v>
      </c>
      <c r="Q1084" s="44">
        <v>49</v>
      </c>
      <c r="R1084" s="45">
        <v>8283.68</v>
      </c>
    </row>
    <row r="1085" spans="1:18" x14ac:dyDescent="0.3">
      <c r="A1085" s="15">
        <v>44</v>
      </c>
      <c r="B1085" s="15">
        <v>21.01</v>
      </c>
      <c r="C1085" s="15">
        <v>7.37</v>
      </c>
      <c r="Q1085" s="44">
        <v>44</v>
      </c>
      <c r="R1085" s="45">
        <v>8302.5400000000009</v>
      </c>
    </row>
    <row r="1086" spans="1:18" x14ac:dyDescent="0.3">
      <c r="A1086" s="15">
        <v>43</v>
      </c>
      <c r="B1086" s="15">
        <v>52.37</v>
      </c>
      <c r="C1086" s="15">
        <v>5.0599999999999996</v>
      </c>
      <c r="Q1086" s="44">
        <v>43</v>
      </c>
      <c r="R1086" s="45">
        <v>8310.84</v>
      </c>
    </row>
    <row r="1087" spans="1:18" x14ac:dyDescent="0.3">
      <c r="A1087" s="15">
        <v>29</v>
      </c>
      <c r="B1087" s="15">
        <v>40.369999999999997</v>
      </c>
      <c r="C1087" s="15">
        <v>8.2100000000000009</v>
      </c>
      <c r="Q1087" s="44">
        <v>29</v>
      </c>
      <c r="R1087" s="45">
        <v>8314.65</v>
      </c>
    </row>
    <row r="1088" spans="1:18" x14ac:dyDescent="0.3">
      <c r="A1088" s="15">
        <v>46</v>
      </c>
      <c r="B1088" s="15">
        <v>41.47</v>
      </c>
      <c r="C1088" s="15">
        <v>10.34</v>
      </c>
      <c r="Q1088" s="44">
        <v>46</v>
      </c>
      <c r="R1088" s="45">
        <v>8334.4599999999991</v>
      </c>
    </row>
    <row r="1089" spans="1:18" x14ac:dyDescent="0.3">
      <c r="A1089" s="15">
        <v>46</v>
      </c>
      <c r="B1089" s="15">
        <v>33.725000000000001</v>
      </c>
      <c r="C1089" s="15">
        <v>5.51</v>
      </c>
      <c r="Q1089" s="44">
        <v>46</v>
      </c>
      <c r="R1089" s="45">
        <v>8334.59</v>
      </c>
    </row>
    <row r="1090" spans="1:18" x14ac:dyDescent="0.3">
      <c r="A1090" s="15">
        <v>46</v>
      </c>
      <c r="B1090" s="15">
        <v>28.1</v>
      </c>
      <c r="C1090" s="15">
        <v>11.2</v>
      </c>
      <c r="Q1090" s="44">
        <v>46</v>
      </c>
      <c r="R1090" s="45">
        <v>8342.91</v>
      </c>
    </row>
    <row r="1091" spans="1:18" x14ac:dyDescent="0.3">
      <c r="A1091" s="15">
        <v>46</v>
      </c>
      <c r="B1091" s="15">
        <v>37.43</v>
      </c>
      <c r="C1091" s="15">
        <v>4.3499999999999996</v>
      </c>
      <c r="Q1091" s="44">
        <v>46</v>
      </c>
      <c r="R1091" s="45">
        <v>8347.16</v>
      </c>
    </row>
    <row r="1092" spans="1:18" x14ac:dyDescent="0.3">
      <c r="A1092" s="15">
        <v>59</v>
      </c>
      <c r="B1092" s="15">
        <v>23.7</v>
      </c>
      <c r="C1092" s="15">
        <v>10.45</v>
      </c>
      <c r="Q1092" s="44">
        <v>59</v>
      </c>
      <c r="R1092" s="45">
        <v>8355.5400000000009</v>
      </c>
    </row>
    <row r="1093" spans="1:18" x14ac:dyDescent="0.3">
      <c r="A1093" s="15">
        <v>51</v>
      </c>
      <c r="B1093" s="15">
        <v>24.795000000000002</v>
      </c>
      <c r="C1093" s="15">
        <v>4.07</v>
      </c>
      <c r="Q1093" s="44">
        <v>51</v>
      </c>
      <c r="R1093" s="45">
        <v>8396.6200000000008</v>
      </c>
    </row>
    <row r="1094" spans="1:18" x14ac:dyDescent="0.3">
      <c r="A1094" s="15">
        <v>51</v>
      </c>
      <c r="B1094" s="15">
        <v>31.9</v>
      </c>
      <c r="C1094" s="15">
        <v>8.34</v>
      </c>
      <c r="Q1094" s="44">
        <v>51</v>
      </c>
      <c r="R1094" s="45">
        <v>8400.01</v>
      </c>
    </row>
    <row r="1095" spans="1:18" x14ac:dyDescent="0.3">
      <c r="A1095" s="15">
        <v>43</v>
      </c>
      <c r="B1095" s="15">
        <v>32.68</v>
      </c>
      <c r="C1095" s="15">
        <v>7.41</v>
      </c>
      <c r="Q1095" s="44">
        <v>43</v>
      </c>
      <c r="R1095" s="45">
        <v>8410.0499999999993</v>
      </c>
    </row>
    <row r="1096" spans="1:18" x14ac:dyDescent="0.3">
      <c r="A1096" s="15">
        <v>45</v>
      </c>
      <c r="B1096" s="15">
        <v>47.13</v>
      </c>
      <c r="C1096" s="15">
        <v>4.3099999999999996</v>
      </c>
      <c r="Q1096" s="44">
        <v>45</v>
      </c>
      <c r="R1096" s="45">
        <v>8413.4599999999991</v>
      </c>
    </row>
    <row r="1097" spans="1:18" x14ac:dyDescent="0.3">
      <c r="A1097" s="15">
        <v>47</v>
      </c>
      <c r="B1097" s="15">
        <v>36.67</v>
      </c>
      <c r="C1097" s="15">
        <v>10.83</v>
      </c>
      <c r="Q1097" s="44">
        <v>47</v>
      </c>
      <c r="R1097" s="45">
        <v>8428.07</v>
      </c>
    </row>
    <row r="1098" spans="1:18" x14ac:dyDescent="0.3">
      <c r="A1098" s="15">
        <v>59</v>
      </c>
      <c r="B1098" s="15">
        <v>33.630000000000003</v>
      </c>
      <c r="C1098" s="15">
        <v>11.31</v>
      </c>
      <c r="Q1098" s="44">
        <v>59</v>
      </c>
      <c r="R1098" s="45">
        <v>8440.0499999999993</v>
      </c>
    </row>
    <row r="1099" spans="1:18" x14ac:dyDescent="0.3">
      <c r="A1099" s="15">
        <v>50</v>
      </c>
      <c r="B1099" s="15">
        <v>32.67</v>
      </c>
      <c r="C1099" s="15">
        <v>11.81</v>
      </c>
      <c r="Q1099" s="44">
        <v>50</v>
      </c>
      <c r="R1099" s="45">
        <v>8442.67</v>
      </c>
    </row>
    <row r="1100" spans="1:18" x14ac:dyDescent="0.3">
      <c r="A1100" s="15">
        <v>50</v>
      </c>
      <c r="B1100" s="15">
        <v>33.299999999999997</v>
      </c>
      <c r="C1100" s="15">
        <v>8.26</v>
      </c>
      <c r="Q1100" s="44">
        <v>50</v>
      </c>
      <c r="R1100" s="45">
        <v>8444.4699999999993</v>
      </c>
    </row>
    <row r="1101" spans="1:18" x14ac:dyDescent="0.3">
      <c r="A1101" s="15">
        <v>56</v>
      </c>
      <c r="B1101" s="15">
        <v>30.78</v>
      </c>
      <c r="C1101" s="15">
        <v>10.74</v>
      </c>
      <c r="Q1101" s="44">
        <v>56</v>
      </c>
      <c r="R1101" s="45">
        <v>8448.66</v>
      </c>
    </row>
    <row r="1102" spans="1:18" x14ac:dyDescent="0.3">
      <c r="A1102" s="15">
        <v>38</v>
      </c>
      <c r="B1102" s="15">
        <v>28.975000000000001</v>
      </c>
      <c r="C1102" s="15">
        <v>7.69</v>
      </c>
      <c r="Q1102" s="44">
        <v>38</v>
      </c>
      <c r="R1102" s="45">
        <v>8450.82</v>
      </c>
    </row>
    <row r="1103" spans="1:18" x14ac:dyDescent="0.3">
      <c r="A1103" s="15">
        <v>50</v>
      </c>
      <c r="B1103" s="15">
        <v>33.4</v>
      </c>
      <c r="C1103" s="15">
        <v>4.84</v>
      </c>
      <c r="Q1103" s="44">
        <v>50</v>
      </c>
      <c r="R1103" s="45">
        <v>8457.82</v>
      </c>
    </row>
    <row r="1104" spans="1:18" x14ac:dyDescent="0.3">
      <c r="A1104" s="15">
        <v>30</v>
      </c>
      <c r="B1104" s="15">
        <v>21.5</v>
      </c>
      <c r="C1104" s="15">
        <v>9.77</v>
      </c>
      <c r="Q1104" s="44">
        <v>30</v>
      </c>
      <c r="R1104" s="45">
        <v>8466.35</v>
      </c>
    </row>
    <row r="1105" spans="1:18" x14ac:dyDescent="0.3">
      <c r="A1105" s="15">
        <v>29</v>
      </c>
      <c r="B1105" s="15">
        <v>38.14</v>
      </c>
      <c r="C1105" s="15">
        <v>5.84</v>
      </c>
      <c r="Q1105" s="44">
        <v>29</v>
      </c>
      <c r="R1105" s="45">
        <v>8471.65</v>
      </c>
    </row>
    <row r="1106" spans="1:18" x14ac:dyDescent="0.3">
      <c r="A1106" s="15">
        <v>45</v>
      </c>
      <c r="B1106" s="15">
        <v>35.42</v>
      </c>
      <c r="C1106" s="15">
        <v>8.6999999999999993</v>
      </c>
      <c r="Q1106" s="44">
        <v>45</v>
      </c>
      <c r="R1106" s="45">
        <v>8515.76</v>
      </c>
    </row>
    <row r="1107" spans="1:18" x14ac:dyDescent="0.3">
      <c r="A1107" s="15">
        <v>45</v>
      </c>
      <c r="B1107" s="15">
        <v>35.625</v>
      </c>
      <c r="C1107" s="15">
        <v>10.79</v>
      </c>
      <c r="Q1107" s="44">
        <v>45</v>
      </c>
      <c r="R1107" s="45">
        <v>8516.83</v>
      </c>
    </row>
    <row r="1108" spans="1:18" x14ac:dyDescent="0.3">
      <c r="A1108" s="15">
        <v>45</v>
      </c>
      <c r="B1108" s="15">
        <v>45.51</v>
      </c>
      <c r="C1108" s="15">
        <v>4.32</v>
      </c>
      <c r="Q1108" s="44">
        <v>45</v>
      </c>
      <c r="R1108" s="45">
        <v>8520.0300000000007</v>
      </c>
    </row>
    <row r="1109" spans="1:18" x14ac:dyDescent="0.3">
      <c r="A1109" s="15">
        <v>43</v>
      </c>
      <c r="B1109" s="15">
        <v>37.1</v>
      </c>
      <c r="C1109" s="15">
        <v>7.19</v>
      </c>
      <c r="Q1109" s="44">
        <v>43</v>
      </c>
      <c r="R1109" s="45">
        <v>8522</v>
      </c>
    </row>
    <row r="1110" spans="1:18" x14ac:dyDescent="0.3">
      <c r="A1110" s="15">
        <v>45</v>
      </c>
      <c r="B1110" s="15">
        <v>30.5</v>
      </c>
      <c r="C1110" s="15">
        <v>11.94</v>
      </c>
      <c r="Q1110" s="44">
        <v>45</v>
      </c>
      <c r="R1110" s="45">
        <v>8527.5300000000007</v>
      </c>
    </row>
    <row r="1111" spans="1:18" x14ac:dyDescent="0.3">
      <c r="A1111" s="15">
        <v>39</v>
      </c>
      <c r="B1111" s="15">
        <v>28.16</v>
      </c>
      <c r="C1111" s="15">
        <v>5.56</v>
      </c>
      <c r="Q1111" s="44">
        <v>39</v>
      </c>
      <c r="R1111" s="45">
        <v>8534.67</v>
      </c>
    </row>
    <row r="1112" spans="1:18" x14ac:dyDescent="0.3">
      <c r="A1112" s="15">
        <v>41</v>
      </c>
      <c r="B1112" s="15">
        <v>29.1</v>
      </c>
      <c r="C1112" s="15">
        <v>5.64</v>
      </c>
      <c r="Q1112" s="44">
        <v>41</v>
      </c>
      <c r="R1112" s="45">
        <v>8538.2900000000009</v>
      </c>
    </row>
    <row r="1113" spans="1:18" x14ac:dyDescent="0.3">
      <c r="A1113" s="15">
        <v>47</v>
      </c>
      <c r="B1113" s="15">
        <v>30.22</v>
      </c>
      <c r="C1113" s="15">
        <v>4.6500000000000004</v>
      </c>
      <c r="Q1113" s="44">
        <v>47</v>
      </c>
      <c r="R1113" s="45">
        <v>8539.67</v>
      </c>
    </row>
    <row r="1114" spans="1:18" x14ac:dyDescent="0.3">
      <c r="A1114" s="15">
        <v>39</v>
      </c>
      <c r="B1114" s="15">
        <v>24.29</v>
      </c>
      <c r="C1114" s="15">
        <v>9.0500000000000007</v>
      </c>
      <c r="Q1114" s="44">
        <v>39</v>
      </c>
      <c r="R1114" s="45">
        <v>8547.69</v>
      </c>
    </row>
    <row r="1115" spans="1:18" x14ac:dyDescent="0.3">
      <c r="A1115" s="15">
        <v>47</v>
      </c>
      <c r="B1115" s="15">
        <v>29.39</v>
      </c>
      <c r="C1115" s="15">
        <v>4.5199999999999996</v>
      </c>
      <c r="Q1115" s="44">
        <v>47</v>
      </c>
      <c r="R1115" s="45">
        <v>8551.35</v>
      </c>
    </row>
    <row r="1116" spans="1:18" x14ac:dyDescent="0.3">
      <c r="A1116" s="15">
        <v>47</v>
      </c>
      <c r="B1116" s="15">
        <v>25.66</v>
      </c>
      <c r="C1116" s="15">
        <v>4.62</v>
      </c>
      <c r="Q1116" s="44">
        <v>47</v>
      </c>
      <c r="R1116" s="45">
        <v>8556.91</v>
      </c>
    </row>
    <row r="1117" spans="1:18" x14ac:dyDescent="0.3">
      <c r="A1117" s="15">
        <v>34</v>
      </c>
      <c r="B1117" s="15">
        <v>39.11</v>
      </c>
      <c r="C1117" s="15">
        <v>5.87</v>
      </c>
      <c r="Q1117" s="44">
        <v>34</v>
      </c>
      <c r="R1117" s="45">
        <v>8567.25</v>
      </c>
    </row>
    <row r="1118" spans="1:18" x14ac:dyDescent="0.3">
      <c r="A1118" s="15">
        <v>47</v>
      </c>
      <c r="B1118" s="15">
        <v>43.78</v>
      </c>
      <c r="C1118" s="15">
        <v>5.71</v>
      </c>
      <c r="Q1118" s="44">
        <v>47</v>
      </c>
      <c r="R1118" s="45">
        <v>8569.86</v>
      </c>
    </row>
    <row r="1119" spans="1:18" x14ac:dyDescent="0.3">
      <c r="A1119" s="15">
        <v>40</v>
      </c>
      <c r="B1119" s="15">
        <v>24.35</v>
      </c>
      <c r="C1119" s="15">
        <v>9.08</v>
      </c>
      <c r="Q1119" s="44">
        <v>40</v>
      </c>
      <c r="R1119" s="45">
        <v>8572.0400000000009</v>
      </c>
    </row>
    <row r="1120" spans="1:18" x14ac:dyDescent="0.3">
      <c r="A1120" s="15">
        <v>35</v>
      </c>
      <c r="B1120" s="15">
        <v>40.299999999999997</v>
      </c>
      <c r="C1120" s="15">
        <v>5.3</v>
      </c>
      <c r="Q1120" s="44">
        <v>35</v>
      </c>
      <c r="R1120" s="45">
        <v>8573.2999999999993</v>
      </c>
    </row>
    <row r="1121" spans="1:18" x14ac:dyDescent="0.3">
      <c r="A1121" s="15">
        <v>39</v>
      </c>
      <c r="B1121" s="15">
        <v>32.774999999999999</v>
      </c>
      <c r="C1121" s="15">
        <v>11.76</v>
      </c>
      <c r="Q1121" s="44">
        <v>39</v>
      </c>
      <c r="R1121" s="45">
        <v>8582.2999999999993</v>
      </c>
    </row>
    <row r="1122" spans="1:18" x14ac:dyDescent="0.3">
      <c r="A1122" s="15">
        <v>39</v>
      </c>
      <c r="B1122" s="15">
        <v>39.6</v>
      </c>
      <c r="C1122" s="15">
        <v>5.1100000000000003</v>
      </c>
      <c r="Q1122" s="44">
        <v>39</v>
      </c>
      <c r="R1122" s="45">
        <v>8596.83</v>
      </c>
    </row>
    <row r="1123" spans="1:18" x14ac:dyDescent="0.3">
      <c r="A1123" s="15">
        <v>49</v>
      </c>
      <c r="B1123" s="15">
        <v>30.97</v>
      </c>
      <c r="C1123" s="15">
        <v>5.54</v>
      </c>
      <c r="Q1123" s="44">
        <v>49</v>
      </c>
      <c r="R1123" s="45">
        <v>8601.33</v>
      </c>
    </row>
    <row r="1124" spans="1:18" x14ac:dyDescent="0.3">
      <c r="A1124" s="15">
        <v>45</v>
      </c>
      <c r="B1124" s="15">
        <v>27.645</v>
      </c>
      <c r="C1124" s="15">
        <v>8.8699999999999992</v>
      </c>
      <c r="Q1124" s="44">
        <v>45</v>
      </c>
      <c r="R1124" s="45">
        <v>8603.82</v>
      </c>
    </row>
    <row r="1125" spans="1:18" x14ac:dyDescent="0.3">
      <c r="A1125" s="15">
        <v>45</v>
      </c>
      <c r="B1125" s="15">
        <v>34.43</v>
      </c>
      <c r="C1125" s="15">
        <v>5.96</v>
      </c>
      <c r="Q1125" s="44">
        <v>45</v>
      </c>
      <c r="R1125" s="45">
        <v>8604.48</v>
      </c>
    </row>
    <row r="1126" spans="1:18" x14ac:dyDescent="0.3">
      <c r="A1126" s="15">
        <v>45</v>
      </c>
      <c r="B1126" s="15">
        <v>39.6</v>
      </c>
      <c r="C1126" s="15">
        <v>4.4400000000000004</v>
      </c>
      <c r="Q1126" s="44">
        <v>45</v>
      </c>
      <c r="R1126" s="45">
        <v>8605.36</v>
      </c>
    </row>
    <row r="1127" spans="1:18" x14ac:dyDescent="0.3">
      <c r="A1127" s="15">
        <v>43</v>
      </c>
      <c r="B1127" s="15">
        <v>22.1</v>
      </c>
      <c r="C1127" s="15">
        <v>4.6500000000000004</v>
      </c>
      <c r="Q1127" s="44">
        <v>43</v>
      </c>
      <c r="R1127" s="45">
        <v>8606.2199999999993</v>
      </c>
    </row>
    <row r="1128" spans="1:18" x14ac:dyDescent="0.3">
      <c r="A1128" s="15">
        <v>45</v>
      </c>
      <c r="B1128" s="15">
        <v>33.25</v>
      </c>
      <c r="C1128" s="15">
        <v>5.64</v>
      </c>
      <c r="Q1128" s="44">
        <v>45</v>
      </c>
      <c r="R1128" s="45">
        <v>8615.2999999999993</v>
      </c>
    </row>
    <row r="1129" spans="1:18" x14ac:dyDescent="0.3">
      <c r="A1129" s="15">
        <v>47</v>
      </c>
      <c r="B1129" s="15">
        <v>33.33</v>
      </c>
      <c r="C1129" s="15">
        <v>10.19</v>
      </c>
      <c r="Q1129" s="44">
        <v>47</v>
      </c>
      <c r="R1129" s="45">
        <v>8627.5400000000009</v>
      </c>
    </row>
    <row r="1130" spans="1:18" x14ac:dyDescent="0.3">
      <c r="A1130" s="15">
        <v>57</v>
      </c>
      <c r="B1130" s="15">
        <v>30.5</v>
      </c>
      <c r="C1130" s="15">
        <v>10.79</v>
      </c>
      <c r="Q1130" s="44">
        <v>57</v>
      </c>
      <c r="R1130" s="45">
        <v>8665.09</v>
      </c>
    </row>
    <row r="1131" spans="1:18" x14ac:dyDescent="0.3">
      <c r="A1131" s="15">
        <v>53</v>
      </c>
      <c r="B1131" s="15">
        <v>30.3</v>
      </c>
      <c r="C1131" s="15">
        <v>4.24</v>
      </c>
      <c r="Q1131" s="44">
        <v>53</v>
      </c>
      <c r="R1131" s="45">
        <v>8665.14</v>
      </c>
    </row>
    <row r="1132" spans="1:18" x14ac:dyDescent="0.3">
      <c r="A1132" s="15">
        <v>48</v>
      </c>
      <c r="B1132" s="15">
        <v>26.22</v>
      </c>
      <c r="C1132" s="15">
        <v>5.83</v>
      </c>
      <c r="Q1132" s="44">
        <v>48</v>
      </c>
      <c r="R1132" s="45">
        <v>8671.19</v>
      </c>
    </row>
    <row r="1133" spans="1:18" x14ac:dyDescent="0.3">
      <c r="A1133" s="15">
        <v>49</v>
      </c>
      <c r="B1133" s="15">
        <v>29.99</v>
      </c>
      <c r="C1133" s="15">
        <v>11.85</v>
      </c>
      <c r="Q1133" s="44">
        <v>49</v>
      </c>
      <c r="R1133" s="45">
        <v>8688.86</v>
      </c>
    </row>
    <row r="1134" spans="1:18" x14ac:dyDescent="0.3">
      <c r="A1134" s="15">
        <v>42</v>
      </c>
      <c r="B1134" s="15">
        <v>36.380000000000003</v>
      </c>
      <c r="C1134" s="15">
        <v>5.98</v>
      </c>
      <c r="Q1134" s="44">
        <v>42</v>
      </c>
      <c r="R1134" s="45">
        <v>8701.84</v>
      </c>
    </row>
    <row r="1135" spans="1:18" x14ac:dyDescent="0.3">
      <c r="A1135" s="15">
        <v>49</v>
      </c>
      <c r="B1135" s="15">
        <v>31.16</v>
      </c>
      <c r="C1135" s="15">
        <v>4.26</v>
      </c>
      <c r="Q1135" s="44">
        <v>49</v>
      </c>
      <c r="R1135" s="45">
        <v>8703.4599999999991</v>
      </c>
    </row>
    <row r="1136" spans="1:18" x14ac:dyDescent="0.3">
      <c r="A1136" s="15">
        <v>46</v>
      </c>
      <c r="B1136" s="15">
        <v>25.55</v>
      </c>
      <c r="C1136" s="15">
        <v>4.96</v>
      </c>
      <c r="Q1136" s="44">
        <v>46</v>
      </c>
      <c r="R1136" s="45">
        <v>8733.23</v>
      </c>
    </row>
    <row r="1137" spans="1:18" x14ac:dyDescent="0.3">
      <c r="A1137" s="15">
        <v>23</v>
      </c>
      <c r="B1137" s="15">
        <v>28.77</v>
      </c>
      <c r="C1137" s="15">
        <v>4</v>
      </c>
      <c r="Q1137" s="44">
        <v>23</v>
      </c>
      <c r="R1137" s="45">
        <v>8747.68</v>
      </c>
    </row>
    <row r="1138" spans="1:18" x14ac:dyDescent="0.3">
      <c r="A1138" s="15">
        <v>53</v>
      </c>
      <c r="B1138" s="15">
        <v>23.14</v>
      </c>
      <c r="C1138" s="15">
        <v>4.1500000000000004</v>
      </c>
      <c r="Q1138" s="44">
        <v>53</v>
      </c>
      <c r="R1138" s="45">
        <v>8760.1200000000008</v>
      </c>
    </row>
    <row r="1139" spans="1:18" x14ac:dyDescent="0.3">
      <c r="A1139" s="15">
        <v>48</v>
      </c>
      <c r="B1139" s="15">
        <v>39.6</v>
      </c>
      <c r="C1139" s="15">
        <v>11.36</v>
      </c>
      <c r="Q1139" s="44">
        <v>48</v>
      </c>
      <c r="R1139" s="45">
        <v>8765.25</v>
      </c>
    </row>
    <row r="1140" spans="1:18" x14ac:dyDescent="0.3">
      <c r="A1140" s="15">
        <v>51</v>
      </c>
      <c r="B1140" s="15">
        <v>29.2</v>
      </c>
      <c r="C1140" s="15">
        <v>7.53</v>
      </c>
      <c r="Q1140" s="44">
        <v>51</v>
      </c>
      <c r="R1140" s="45">
        <v>8782.4699999999993</v>
      </c>
    </row>
    <row r="1141" spans="1:18" x14ac:dyDescent="0.3">
      <c r="A1141" s="15">
        <v>51</v>
      </c>
      <c r="B1141" s="15">
        <v>32.774999999999999</v>
      </c>
      <c r="C1141" s="15">
        <v>7.95</v>
      </c>
      <c r="Q1141" s="44">
        <v>51</v>
      </c>
      <c r="R1141" s="45">
        <v>8798.59</v>
      </c>
    </row>
    <row r="1142" spans="1:18" x14ac:dyDescent="0.3">
      <c r="A1142" s="15">
        <v>57</v>
      </c>
      <c r="B1142" s="15">
        <v>24.035</v>
      </c>
      <c r="C1142" s="15">
        <v>8.5</v>
      </c>
      <c r="Q1142" s="44">
        <v>57</v>
      </c>
      <c r="R1142" s="45">
        <v>8800.49</v>
      </c>
    </row>
    <row r="1143" spans="1:18" x14ac:dyDescent="0.3">
      <c r="A1143" s="15">
        <v>21</v>
      </c>
      <c r="B1143" s="15">
        <v>30.55</v>
      </c>
      <c r="C1143" s="15">
        <v>5.89</v>
      </c>
      <c r="Q1143" s="44">
        <v>21</v>
      </c>
      <c r="R1143" s="45">
        <v>8821.8799999999992</v>
      </c>
    </row>
    <row r="1144" spans="1:18" x14ac:dyDescent="0.3">
      <c r="A1144" s="15">
        <v>46</v>
      </c>
      <c r="B1144" s="15">
        <v>28.81</v>
      </c>
      <c r="C1144" s="15">
        <v>8.76</v>
      </c>
      <c r="Q1144" s="44">
        <v>46</v>
      </c>
      <c r="R1144" s="45">
        <v>8823.2800000000007</v>
      </c>
    </row>
    <row r="1145" spans="1:18" x14ac:dyDescent="0.3">
      <c r="A1145" s="15">
        <v>46</v>
      </c>
      <c r="B1145" s="15">
        <v>31.66</v>
      </c>
      <c r="C1145" s="15">
        <v>4.1100000000000003</v>
      </c>
      <c r="Q1145" s="44">
        <v>46</v>
      </c>
      <c r="R1145" s="45">
        <v>8823.99</v>
      </c>
    </row>
    <row r="1146" spans="1:18" x14ac:dyDescent="0.3">
      <c r="A1146" s="15">
        <v>34</v>
      </c>
      <c r="B1146" s="15">
        <v>28.215</v>
      </c>
      <c r="C1146" s="15">
        <v>7.56</v>
      </c>
      <c r="Q1146" s="44">
        <v>34</v>
      </c>
      <c r="R1146" s="45">
        <v>8824.27</v>
      </c>
    </row>
    <row r="1147" spans="1:18" x14ac:dyDescent="0.3">
      <c r="A1147" s="15">
        <v>46</v>
      </c>
      <c r="B1147" s="15">
        <v>26.12</v>
      </c>
      <c r="C1147" s="15">
        <v>4.17</v>
      </c>
      <c r="Q1147" s="44">
        <v>46</v>
      </c>
      <c r="R1147" s="45">
        <v>8825.09</v>
      </c>
    </row>
    <row r="1148" spans="1:18" x14ac:dyDescent="0.3">
      <c r="A1148" s="15">
        <v>50</v>
      </c>
      <c r="B1148" s="15">
        <v>36.630000000000003</v>
      </c>
      <c r="C1148" s="15">
        <v>11.42</v>
      </c>
      <c r="Q1148" s="44">
        <v>50</v>
      </c>
      <c r="R1148" s="45">
        <v>8827.2099999999991</v>
      </c>
    </row>
    <row r="1149" spans="1:18" x14ac:dyDescent="0.3">
      <c r="A1149" s="15">
        <v>50</v>
      </c>
      <c r="B1149" s="15">
        <v>33.344999999999999</v>
      </c>
      <c r="C1149" s="15">
        <v>7.33</v>
      </c>
      <c r="Q1149" s="44">
        <v>50</v>
      </c>
      <c r="R1149" s="45">
        <v>8835.26</v>
      </c>
    </row>
    <row r="1150" spans="1:18" x14ac:dyDescent="0.3">
      <c r="A1150" s="15">
        <v>48</v>
      </c>
      <c r="B1150" s="15">
        <v>27.11</v>
      </c>
      <c r="C1150" s="15">
        <v>6.7</v>
      </c>
      <c r="Q1150" s="44">
        <v>48</v>
      </c>
      <c r="R1150" s="45">
        <v>8871.15</v>
      </c>
    </row>
    <row r="1151" spans="1:18" x14ac:dyDescent="0.3">
      <c r="A1151" s="15">
        <v>49</v>
      </c>
      <c r="B1151" s="15">
        <v>26.6</v>
      </c>
      <c r="C1151" s="15">
        <v>5.27</v>
      </c>
      <c r="Q1151" s="44">
        <v>49</v>
      </c>
      <c r="R1151" s="45">
        <v>8890.59</v>
      </c>
    </row>
    <row r="1152" spans="1:18" x14ac:dyDescent="0.3">
      <c r="A1152" s="15">
        <v>44</v>
      </c>
      <c r="B1152" s="15">
        <v>30.41</v>
      </c>
      <c r="C1152" s="15">
        <v>7.72</v>
      </c>
      <c r="Q1152" s="44">
        <v>44</v>
      </c>
      <c r="R1152" s="45">
        <v>8891.14</v>
      </c>
    </row>
    <row r="1153" spans="1:18" x14ac:dyDescent="0.3">
      <c r="A1153" s="15">
        <v>25</v>
      </c>
      <c r="B1153" s="15">
        <v>28.98</v>
      </c>
      <c r="C1153" s="15">
        <v>8.68</v>
      </c>
      <c r="Q1153" s="44">
        <v>25</v>
      </c>
      <c r="R1153" s="45">
        <v>8906.14</v>
      </c>
    </row>
    <row r="1154" spans="1:18" x14ac:dyDescent="0.3">
      <c r="A1154" s="15">
        <v>55</v>
      </c>
      <c r="B1154" s="15">
        <v>31.24</v>
      </c>
      <c r="C1154" s="15">
        <v>9.8000000000000007</v>
      </c>
      <c r="Q1154" s="44">
        <v>55</v>
      </c>
      <c r="R1154" s="45">
        <v>8908.4699999999993</v>
      </c>
    </row>
    <row r="1155" spans="1:18" x14ac:dyDescent="0.3">
      <c r="A1155" s="15">
        <v>47</v>
      </c>
      <c r="B1155" s="15">
        <v>31.54</v>
      </c>
      <c r="C1155" s="15">
        <v>4.4400000000000004</v>
      </c>
      <c r="Q1155" s="44">
        <v>47</v>
      </c>
      <c r="R1155" s="45">
        <v>8930.93</v>
      </c>
    </row>
    <row r="1156" spans="1:18" x14ac:dyDescent="0.3">
      <c r="A1156" s="15">
        <v>51</v>
      </c>
      <c r="B1156" s="15">
        <v>38.6</v>
      </c>
      <c r="C1156" s="15">
        <v>7.19</v>
      </c>
      <c r="Q1156" s="44">
        <v>51</v>
      </c>
      <c r="R1156" s="45">
        <v>8932.08</v>
      </c>
    </row>
    <row r="1157" spans="1:18" x14ac:dyDescent="0.3">
      <c r="A1157" s="15">
        <v>46</v>
      </c>
      <c r="B1157" s="15">
        <v>37.950000000000003</v>
      </c>
      <c r="C1157" s="15">
        <v>6.06</v>
      </c>
      <c r="Q1157" s="44">
        <v>46</v>
      </c>
      <c r="R1157" s="45">
        <v>8944.1200000000008</v>
      </c>
    </row>
    <row r="1158" spans="1:18" x14ac:dyDescent="0.3">
      <c r="A1158" s="15">
        <v>30</v>
      </c>
      <c r="B1158" s="15">
        <v>38.97</v>
      </c>
      <c r="C1158" s="15">
        <v>5.12</v>
      </c>
      <c r="Q1158" s="44">
        <v>30</v>
      </c>
      <c r="R1158" s="45">
        <v>8954.99</v>
      </c>
    </row>
    <row r="1159" spans="1:18" x14ac:dyDescent="0.3">
      <c r="A1159" s="15">
        <v>48</v>
      </c>
      <c r="B1159" s="15">
        <v>21.2</v>
      </c>
      <c r="C1159" s="15">
        <v>10.72</v>
      </c>
      <c r="Q1159" s="44">
        <v>48</v>
      </c>
      <c r="R1159" s="45">
        <v>8964.06</v>
      </c>
    </row>
    <row r="1160" spans="1:18" x14ac:dyDescent="0.3">
      <c r="A1160" s="15">
        <v>39</v>
      </c>
      <c r="B1160" s="15">
        <v>23.96</v>
      </c>
      <c r="C1160" s="15">
        <v>9.58</v>
      </c>
      <c r="Q1160" s="44">
        <v>39</v>
      </c>
      <c r="R1160" s="45">
        <v>8965.7999999999993</v>
      </c>
    </row>
    <row r="1161" spans="1:18" x14ac:dyDescent="0.3">
      <c r="A1161" s="15">
        <v>48</v>
      </c>
      <c r="B1161" s="15">
        <v>35.93</v>
      </c>
      <c r="C1161" s="15">
        <v>6.4</v>
      </c>
      <c r="Q1161" s="44">
        <v>48</v>
      </c>
      <c r="R1161" s="45">
        <v>8968.33</v>
      </c>
    </row>
    <row r="1162" spans="1:18" x14ac:dyDescent="0.3">
      <c r="A1162" s="15">
        <v>48</v>
      </c>
      <c r="B1162" s="15">
        <v>26.11</v>
      </c>
      <c r="C1162" s="15">
        <v>6.8</v>
      </c>
      <c r="Q1162" s="44">
        <v>48</v>
      </c>
      <c r="R1162" s="45">
        <v>8978.19</v>
      </c>
    </row>
    <row r="1163" spans="1:18" x14ac:dyDescent="0.3">
      <c r="A1163" s="15">
        <v>49</v>
      </c>
      <c r="B1163" s="15">
        <v>32.299999999999997</v>
      </c>
      <c r="C1163" s="15">
        <v>9.48</v>
      </c>
      <c r="Q1163" s="44">
        <v>49</v>
      </c>
      <c r="R1163" s="45">
        <v>8988.16</v>
      </c>
    </row>
    <row r="1164" spans="1:18" x14ac:dyDescent="0.3">
      <c r="A1164" s="15">
        <v>43</v>
      </c>
      <c r="B1164" s="15">
        <v>28.69</v>
      </c>
      <c r="C1164" s="15">
        <v>7.45</v>
      </c>
      <c r="Q1164" s="44">
        <v>43</v>
      </c>
      <c r="R1164" s="45">
        <v>8998.43</v>
      </c>
    </row>
    <row r="1165" spans="1:18" x14ac:dyDescent="0.3">
      <c r="A1165" s="15">
        <v>29</v>
      </c>
      <c r="B1165" s="15">
        <v>31.28</v>
      </c>
      <c r="C1165" s="15">
        <v>6.94</v>
      </c>
      <c r="Q1165" s="44">
        <v>29</v>
      </c>
      <c r="R1165" s="45">
        <v>9010.2000000000007</v>
      </c>
    </row>
    <row r="1166" spans="1:18" x14ac:dyDescent="0.3">
      <c r="A1166" s="15">
        <v>50</v>
      </c>
      <c r="B1166" s="15">
        <v>30.21</v>
      </c>
      <c r="C1166" s="15">
        <v>7.83</v>
      </c>
      <c r="Q1166" s="44">
        <v>50</v>
      </c>
      <c r="R1166" s="45">
        <v>9048.0300000000007</v>
      </c>
    </row>
    <row r="1167" spans="1:18" x14ac:dyDescent="0.3">
      <c r="A1167" s="15">
        <v>50</v>
      </c>
      <c r="B1167" s="15">
        <v>38.28</v>
      </c>
      <c r="C1167" s="15">
        <v>10.17</v>
      </c>
      <c r="Q1167" s="44">
        <v>50</v>
      </c>
      <c r="R1167" s="45">
        <v>9058.73</v>
      </c>
    </row>
    <row r="1168" spans="1:18" x14ac:dyDescent="0.3">
      <c r="A1168" s="15">
        <v>45</v>
      </c>
      <c r="B1168" s="15">
        <v>29.9</v>
      </c>
      <c r="C1168" s="15">
        <v>8.9600000000000009</v>
      </c>
      <c r="Q1168" s="44">
        <v>45</v>
      </c>
      <c r="R1168" s="45">
        <v>9095.07</v>
      </c>
    </row>
    <row r="1169" spans="1:18" x14ac:dyDescent="0.3">
      <c r="A1169" s="15">
        <v>57</v>
      </c>
      <c r="B1169" s="15">
        <v>23.18</v>
      </c>
      <c r="C1169" s="15">
        <v>6.96</v>
      </c>
      <c r="Q1169" s="44">
        <v>57</v>
      </c>
      <c r="R1169" s="45">
        <v>9095.94</v>
      </c>
    </row>
    <row r="1170" spans="1:18" x14ac:dyDescent="0.3">
      <c r="A1170" s="15">
        <v>45</v>
      </c>
      <c r="B1170" s="15">
        <v>33.020000000000003</v>
      </c>
      <c r="C1170" s="15">
        <v>5.07</v>
      </c>
      <c r="Q1170" s="44">
        <v>45</v>
      </c>
      <c r="R1170" s="45">
        <v>9101.7999999999993</v>
      </c>
    </row>
    <row r="1171" spans="1:18" x14ac:dyDescent="0.3">
      <c r="A1171" s="15">
        <v>52</v>
      </c>
      <c r="B1171" s="15">
        <v>27.29</v>
      </c>
      <c r="C1171" s="15">
        <v>5.85</v>
      </c>
      <c r="Q1171" s="44">
        <v>52</v>
      </c>
      <c r="R1171" s="45">
        <v>9140.9500000000007</v>
      </c>
    </row>
    <row r="1172" spans="1:18" x14ac:dyDescent="0.3">
      <c r="A1172" s="15">
        <v>52</v>
      </c>
      <c r="B1172" s="15">
        <v>23.18</v>
      </c>
      <c r="C1172" s="15">
        <v>10.56</v>
      </c>
      <c r="Q1172" s="44">
        <v>52</v>
      </c>
      <c r="R1172" s="45">
        <v>9144.57</v>
      </c>
    </row>
    <row r="1173" spans="1:18" x14ac:dyDescent="0.3">
      <c r="A1173" s="15">
        <v>40</v>
      </c>
      <c r="B1173" s="15">
        <v>32.659999999999997</v>
      </c>
      <c r="C1173" s="15">
        <v>8.92</v>
      </c>
      <c r="Q1173" s="44">
        <v>40</v>
      </c>
      <c r="R1173" s="45">
        <v>9147.5</v>
      </c>
    </row>
    <row r="1174" spans="1:18" x14ac:dyDescent="0.3">
      <c r="A1174" s="15">
        <v>32</v>
      </c>
      <c r="B1174" s="15">
        <v>30.78</v>
      </c>
      <c r="C1174" s="15">
        <v>8.6300000000000008</v>
      </c>
      <c r="Q1174" s="44">
        <v>32</v>
      </c>
      <c r="R1174" s="45">
        <v>9159.51</v>
      </c>
    </row>
    <row r="1175" spans="1:18" x14ac:dyDescent="0.3">
      <c r="A1175" s="15">
        <v>52</v>
      </c>
      <c r="B1175" s="15">
        <v>47.2</v>
      </c>
      <c r="C1175" s="15">
        <v>6.29</v>
      </c>
      <c r="Q1175" s="44">
        <v>52</v>
      </c>
      <c r="R1175" s="45">
        <v>9171.75</v>
      </c>
    </row>
    <row r="1176" spans="1:18" x14ac:dyDescent="0.3">
      <c r="A1176" s="15">
        <v>51</v>
      </c>
      <c r="B1176" s="15">
        <v>31.6</v>
      </c>
      <c r="C1176" s="15">
        <v>5.75</v>
      </c>
      <c r="Q1176" s="44">
        <v>51</v>
      </c>
      <c r="R1176" s="45">
        <v>9174.14</v>
      </c>
    </row>
    <row r="1177" spans="1:18" x14ac:dyDescent="0.3">
      <c r="A1177" s="15">
        <v>49</v>
      </c>
      <c r="B1177" s="15">
        <v>33.914999999999999</v>
      </c>
      <c r="C1177" s="15">
        <v>6.66</v>
      </c>
      <c r="Q1177" s="44">
        <v>49</v>
      </c>
      <c r="R1177" s="45">
        <v>9182.17</v>
      </c>
    </row>
    <row r="1178" spans="1:18" x14ac:dyDescent="0.3">
      <c r="A1178" s="15">
        <v>46</v>
      </c>
      <c r="B1178" s="15">
        <v>23.54</v>
      </c>
      <c r="C1178" s="15">
        <v>5.0999999999999996</v>
      </c>
      <c r="Q1178" s="44">
        <v>46</v>
      </c>
      <c r="R1178" s="45">
        <v>9193.84</v>
      </c>
    </row>
    <row r="1179" spans="1:18" x14ac:dyDescent="0.3">
      <c r="A1179" s="15">
        <v>36</v>
      </c>
      <c r="B1179" s="15">
        <v>27.074999999999999</v>
      </c>
      <c r="C1179" s="15">
        <v>4.41</v>
      </c>
      <c r="Q1179" s="44">
        <v>36</v>
      </c>
      <c r="R1179" s="45">
        <v>9210.06</v>
      </c>
    </row>
    <row r="1180" spans="1:18" x14ac:dyDescent="0.3">
      <c r="A1180" s="15">
        <v>41</v>
      </c>
      <c r="B1180" s="15">
        <v>25.8</v>
      </c>
      <c r="C1180" s="15">
        <v>5.52</v>
      </c>
      <c r="Q1180" s="44">
        <v>41</v>
      </c>
      <c r="R1180" s="45">
        <v>9222.4</v>
      </c>
    </row>
    <row r="1181" spans="1:18" x14ac:dyDescent="0.3">
      <c r="A1181" s="15">
        <v>47</v>
      </c>
      <c r="B1181" s="15">
        <v>36.1</v>
      </c>
      <c r="C1181" s="15">
        <v>4.62</v>
      </c>
      <c r="Q1181" s="44">
        <v>47</v>
      </c>
      <c r="R1181" s="45">
        <v>9225.26</v>
      </c>
    </row>
    <row r="1182" spans="1:18" x14ac:dyDescent="0.3">
      <c r="A1182" s="15">
        <v>42</v>
      </c>
      <c r="B1182" s="15">
        <v>30.495000000000001</v>
      </c>
      <c r="C1182" s="15">
        <v>5.74</v>
      </c>
      <c r="Q1182" s="44">
        <v>42</v>
      </c>
      <c r="R1182" s="45">
        <v>9247.94</v>
      </c>
    </row>
    <row r="1183" spans="1:18" x14ac:dyDescent="0.3">
      <c r="A1183" s="15">
        <v>48</v>
      </c>
      <c r="B1183" s="15">
        <v>21.4</v>
      </c>
      <c r="C1183" s="15">
        <v>6.3</v>
      </c>
      <c r="Q1183" s="44">
        <v>48</v>
      </c>
      <c r="R1183" s="45">
        <v>9249.5</v>
      </c>
    </row>
    <row r="1184" spans="1:18" x14ac:dyDescent="0.3">
      <c r="A1184" s="15">
        <v>51</v>
      </c>
      <c r="B1184" s="15">
        <v>32.299999999999997</v>
      </c>
      <c r="C1184" s="15">
        <v>10.27</v>
      </c>
      <c r="Q1184" s="44">
        <v>51</v>
      </c>
      <c r="R1184" s="45">
        <v>9264.7999999999993</v>
      </c>
    </row>
    <row r="1185" spans="1:18" x14ac:dyDescent="0.3">
      <c r="A1185" s="15">
        <v>49</v>
      </c>
      <c r="B1185" s="15">
        <v>29.78</v>
      </c>
      <c r="C1185" s="15">
        <v>5.85</v>
      </c>
      <c r="Q1185" s="44">
        <v>49</v>
      </c>
      <c r="R1185" s="45">
        <v>9282.48</v>
      </c>
    </row>
    <row r="1186" spans="1:18" x14ac:dyDescent="0.3">
      <c r="A1186" s="15">
        <v>51</v>
      </c>
      <c r="B1186" s="15">
        <v>34.76</v>
      </c>
      <c r="C1186" s="15">
        <v>5.92</v>
      </c>
      <c r="Q1186" s="44">
        <v>51</v>
      </c>
      <c r="R1186" s="45">
        <v>9283.56</v>
      </c>
    </row>
    <row r="1187" spans="1:18" x14ac:dyDescent="0.3">
      <c r="A1187" s="15">
        <v>53</v>
      </c>
      <c r="B1187" s="15">
        <v>18.335000000000001</v>
      </c>
      <c r="C1187" s="15">
        <v>10.01</v>
      </c>
      <c r="Q1187" s="44">
        <v>53</v>
      </c>
      <c r="R1187" s="45">
        <v>9285.8700000000008</v>
      </c>
    </row>
    <row r="1188" spans="1:18" x14ac:dyDescent="0.3">
      <c r="A1188" s="15">
        <v>49</v>
      </c>
      <c r="B1188" s="15">
        <v>32.299999999999997</v>
      </c>
      <c r="C1188" s="15">
        <v>9.59</v>
      </c>
      <c r="Q1188" s="44">
        <v>49</v>
      </c>
      <c r="R1188" s="45">
        <v>9288.0300000000007</v>
      </c>
    </row>
    <row r="1189" spans="1:18" x14ac:dyDescent="0.3">
      <c r="A1189" s="15">
        <v>49</v>
      </c>
      <c r="B1189" s="15">
        <v>27.74</v>
      </c>
      <c r="C1189" s="15">
        <v>10.37</v>
      </c>
      <c r="Q1189" s="44">
        <v>49</v>
      </c>
      <c r="R1189" s="45">
        <v>9290.14</v>
      </c>
    </row>
    <row r="1190" spans="1:18" x14ac:dyDescent="0.3">
      <c r="A1190" s="15">
        <v>46</v>
      </c>
      <c r="B1190" s="15">
        <v>24</v>
      </c>
      <c r="C1190" s="15">
        <v>4.01</v>
      </c>
      <c r="Q1190" s="44">
        <v>46</v>
      </c>
      <c r="R1190" s="45">
        <v>9301.89</v>
      </c>
    </row>
    <row r="1191" spans="1:18" x14ac:dyDescent="0.3">
      <c r="A1191" s="15">
        <v>49</v>
      </c>
      <c r="B1191" s="15">
        <v>31.78</v>
      </c>
      <c r="C1191" s="15">
        <v>4.24</v>
      </c>
      <c r="Q1191" s="44">
        <v>49</v>
      </c>
      <c r="R1191" s="45">
        <v>9304.7000000000007</v>
      </c>
    </row>
    <row r="1192" spans="1:18" x14ac:dyDescent="0.3">
      <c r="A1192" s="15">
        <v>60</v>
      </c>
      <c r="B1192" s="15">
        <v>32.25</v>
      </c>
      <c r="C1192" s="15">
        <v>5.36</v>
      </c>
      <c r="Q1192" s="44">
        <v>60</v>
      </c>
      <c r="R1192" s="45">
        <v>9310.81</v>
      </c>
    </row>
    <row r="1193" spans="1:18" x14ac:dyDescent="0.3">
      <c r="A1193" s="15">
        <v>45</v>
      </c>
      <c r="B1193" s="15">
        <v>30.114999999999998</v>
      </c>
      <c r="C1193" s="15">
        <v>4.99</v>
      </c>
      <c r="Q1193" s="44">
        <v>45</v>
      </c>
      <c r="R1193" s="45">
        <v>9315.41</v>
      </c>
    </row>
    <row r="1194" spans="1:18" x14ac:dyDescent="0.3">
      <c r="A1194" s="15">
        <v>34</v>
      </c>
      <c r="B1194" s="15">
        <v>22.41</v>
      </c>
      <c r="C1194" s="15">
        <v>8.68</v>
      </c>
      <c r="Q1194" s="44">
        <v>34</v>
      </c>
      <c r="R1194" s="45">
        <v>9320.26</v>
      </c>
    </row>
    <row r="1195" spans="1:18" x14ac:dyDescent="0.3">
      <c r="A1195" s="15">
        <v>26</v>
      </c>
      <c r="B1195" s="15">
        <v>45.72</v>
      </c>
      <c r="C1195" s="15">
        <v>4.2300000000000004</v>
      </c>
      <c r="Q1195" s="44">
        <v>26</v>
      </c>
      <c r="R1195" s="45">
        <v>9338.61</v>
      </c>
    </row>
    <row r="1196" spans="1:18" x14ac:dyDescent="0.3">
      <c r="A1196" s="15">
        <v>34</v>
      </c>
      <c r="B1196" s="15">
        <v>25</v>
      </c>
      <c r="C1196" s="15">
        <v>5.32</v>
      </c>
      <c r="Q1196" s="44">
        <v>34</v>
      </c>
      <c r="R1196" s="45">
        <v>9344.2000000000007</v>
      </c>
    </row>
    <row r="1197" spans="1:18" x14ac:dyDescent="0.3">
      <c r="A1197" s="15">
        <v>51</v>
      </c>
      <c r="B1197" s="15">
        <v>39.5</v>
      </c>
      <c r="C1197" s="15">
        <v>6.66</v>
      </c>
      <c r="Q1197" s="44">
        <v>51</v>
      </c>
      <c r="R1197" s="45">
        <v>9361.33</v>
      </c>
    </row>
    <row r="1198" spans="1:18" x14ac:dyDescent="0.3">
      <c r="A1198" s="15">
        <v>53</v>
      </c>
      <c r="B1198" s="15">
        <v>37.729999999999997</v>
      </c>
      <c r="C1198" s="15">
        <v>7.4</v>
      </c>
      <c r="Q1198" s="44">
        <v>53</v>
      </c>
      <c r="R1198" s="45">
        <v>9377.4500000000007</v>
      </c>
    </row>
    <row r="1199" spans="1:18" x14ac:dyDescent="0.3">
      <c r="A1199" s="15">
        <v>51</v>
      </c>
      <c r="B1199" s="15">
        <v>40.659999999999997</v>
      </c>
      <c r="C1199" s="15">
        <v>10.08</v>
      </c>
      <c r="Q1199" s="44">
        <v>51</v>
      </c>
      <c r="R1199" s="45">
        <v>9377.9</v>
      </c>
    </row>
    <row r="1200" spans="1:18" x14ac:dyDescent="0.3">
      <c r="A1200" s="15">
        <v>47</v>
      </c>
      <c r="B1200" s="15">
        <v>34.200000000000003</v>
      </c>
      <c r="C1200" s="15">
        <v>8.58</v>
      </c>
      <c r="Q1200" s="44">
        <v>47</v>
      </c>
      <c r="R1200" s="45">
        <v>9380.75</v>
      </c>
    </row>
    <row r="1201" spans="1:18" x14ac:dyDescent="0.3">
      <c r="A1201" s="15">
        <v>51</v>
      </c>
      <c r="B1201" s="15">
        <v>46.51</v>
      </c>
      <c r="C1201" s="15">
        <v>5.84</v>
      </c>
      <c r="Q1201" s="44">
        <v>51</v>
      </c>
      <c r="R1201" s="45">
        <v>9386.16</v>
      </c>
    </row>
    <row r="1202" spans="1:18" x14ac:dyDescent="0.3">
      <c r="A1202" s="15">
        <v>51</v>
      </c>
      <c r="B1202" s="15">
        <v>28.88</v>
      </c>
      <c r="C1202" s="15">
        <v>4.8600000000000003</v>
      </c>
      <c r="Q1202" s="44">
        <v>51</v>
      </c>
      <c r="R1202" s="45">
        <v>9391.35</v>
      </c>
    </row>
    <row r="1203" spans="1:18" x14ac:dyDescent="0.3">
      <c r="A1203" s="15">
        <v>46</v>
      </c>
      <c r="B1203" s="15">
        <v>33.914999999999999</v>
      </c>
      <c r="C1203" s="15">
        <v>11.52</v>
      </c>
      <c r="Q1203" s="44">
        <v>46</v>
      </c>
      <c r="R1203" s="45">
        <v>9411.01</v>
      </c>
    </row>
    <row r="1204" spans="1:18" x14ac:dyDescent="0.3">
      <c r="A1204" s="15">
        <v>46</v>
      </c>
      <c r="B1204" s="15">
        <v>24.32</v>
      </c>
      <c r="C1204" s="15">
        <v>6.15</v>
      </c>
      <c r="Q1204" s="44">
        <v>46</v>
      </c>
      <c r="R1204" s="45">
        <v>9414.92</v>
      </c>
    </row>
    <row r="1205" spans="1:18" x14ac:dyDescent="0.3">
      <c r="A1205" s="15">
        <v>46</v>
      </c>
      <c r="B1205" s="15">
        <v>25.8</v>
      </c>
      <c r="C1205" s="15">
        <v>9.94</v>
      </c>
      <c r="Q1205" s="44">
        <v>46</v>
      </c>
      <c r="R1205" s="45">
        <v>9432.93</v>
      </c>
    </row>
    <row r="1206" spans="1:18" x14ac:dyDescent="0.3">
      <c r="A1206" s="15">
        <v>48</v>
      </c>
      <c r="B1206" s="15">
        <v>21.56</v>
      </c>
      <c r="C1206" s="15">
        <v>10.56</v>
      </c>
      <c r="Q1206" s="44">
        <v>48</v>
      </c>
      <c r="R1206" s="45">
        <v>9447.25</v>
      </c>
    </row>
    <row r="1207" spans="1:18" x14ac:dyDescent="0.3">
      <c r="A1207" s="15">
        <v>49</v>
      </c>
      <c r="B1207" s="15">
        <v>31.6</v>
      </c>
      <c r="C1207" s="15">
        <v>6.79</v>
      </c>
      <c r="Q1207" s="44">
        <v>49</v>
      </c>
      <c r="R1207" s="45">
        <v>9447.3799999999992</v>
      </c>
    </row>
    <row r="1208" spans="1:18" x14ac:dyDescent="0.3">
      <c r="A1208" s="15">
        <v>35</v>
      </c>
      <c r="B1208" s="15">
        <v>42.93</v>
      </c>
      <c r="C1208" s="15">
        <v>4.8</v>
      </c>
      <c r="Q1208" s="44">
        <v>35</v>
      </c>
      <c r="R1208" s="45">
        <v>9448.42</v>
      </c>
    </row>
    <row r="1209" spans="1:18" x14ac:dyDescent="0.3">
      <c r="A1209" s="15">
        <v>43</v>
      </c>
      <c r="B1209" s="15">
        <v>26.72</v>
      </c>
      <c r="C1209" s="15">
        <v>5.75</v>
      </c>
      <c r="Q1209" s="44">
        <v>43</v>
      </c>
      <c r="R1209" s="45">
        <v>9453.92</v>
      </c>
    </row>
    <row r="1210" spans="1:18" x14ac:dyDescent="0.3">
      <c r="A1210" s="15">
        <v>54</v>
      </c>
      <c r="B1210" s="15">
        <v>26.67</v>
      </c>
      <c r="C1210" s="15">
        <v>5.81</v>
      </c>
      <c r="Q1210" s="44">
        <v>54</v>
      </c>
      <c r="R1210" s="45">
        <v>9487.64</v>
      </c>
    </row>
    <row r="1211" spans="1:18" x14ac:dyDescent="0.3">
      <c r="A1211" s="15">
        <v>46</v>
      </c>
      <c r="B1211" s="15">
        <v>42.68</v>
      </c>
      <c r="C1211" s="15">
        <v>9.2799999999999994</v>
      </c>
      <c r="Q1211" s="44">
        <v>46</v>
      </c>
      <c r="R1211" s="45">
        <v>9500.57</v>
      </c>
    </row>
    <row r="1212" spans="1:18" x14ac:dyDescent="0.3">
      <c r="A1212" s="15">
        <v>53</v>
      </c>
      <c r="B1212" s="15">
        <v>24.31</v>
      </c>
      <c r="C1212" s="15">
        <v>6.37</v>
      </c>
      <c r="Q1212" s="44">
        <v>53</v>
      </c>
      <c r="R1212" s="45">
        <v>9504.31</v>
      </c>
    </row>
    <row r="1213" spans="1:18" x14ac:dyDescent="0.3">
      <c r="A1213" s="15">
        <v>30</v>
      </c>
      <c r="B1213" s="15">
        <v>44.75</v>
      </c>
      <c r="C1213" s="15">
        <v>5.09</v>
      </c>
      <c r="Q1213" s="44">
        <v>30</v>
      </c>
      <c r="R1213" s="45">
        <v>9507.68</v>
      </c>
    </row>
    <row r="1214" spans="1:18" x14ac:dyDescent="0.3">
      <c r="A1214" s="15">
        <v>51</v>
      </c>
      <c r="B1214" s="15">
        <v>30.78</v>
      </c>
      <c r="C1214" s="15">
        <v>7.94</v>
      </c>
      <c r="Q1214" s="44">
        <v>51</v>
      </c>
      <c r="R1214" s="45">
        <v>9528.9</v>
      </c>
    </row>
    <row r="1215" spans="1:18" x14ac:dyDescent="0.3">
      <c r="A1215" s="15">
        <v>49</v>
      </c>
      <c r="B1215" s="15">
        <v>21.86</v>
      </c>
      <c r="C1215" s="15">
        <v>10.95</v>
      </c>
      <c r="Q1215" s="44">
        <v>49</v>
      </c>
      <c r="R1215" s="45">
        <v>9538.65</v>
      </c>
    </row>
    <row r="1216" spans="1:18" x14ac:dyDescent="0.3">
      <c r="A1216" s="15">
        <v>47</v>
      </c>
      <c r="B1216" s="15">
        <v>49.09</v>
      </c>
      <c r="C1216" s="15">
        <v>6.3</v>
      </c>
      <c r="Q1216" s="44">
        <v>47</v>
      </c>
      <c r="R1216" s="45">
        <v>9540.17</v>
      </c>
    </row>
    <row r="1217" spans="1:18" x14ac:dyDescent="0.3">
      <c r="A1217" s="15">
        <v>50</v>
      </c>
      <c r="B1217" s="15">
        <v>47.74</v>
      </c>
      <c r="C1217" s="15">
        <v>8.0500000000000007</v>
      </c>
      <c r="Q1217" s="44">
        <v>50</v>
      </c>
      <c r="R1217" s="45">
        <v>9541.7000000000007</v>
      </c>
    </row>
    <row r="1218" spans="1:18" x14ac:dyDescent="0.3">
      <c r="A1218" s="15">
        <v>50</v>
      </c>
      <c r="B1218" s="15">
        <v>30.2</v>
      </c>
      <c r="C1218" s="15">
        <v>9.8800000000000008</v>
      </c>
      <c r="Q1218" s="44">
        <v>50</v>
      </c>
      <c r="R1218" s="45">
        <v>9549.57</v>
      </c>
    </row>
    <row r="1219" spans="1:18" x14ac:dyDescent="0.3">
      <c r="A1219" s="15">
        <v>48</v>
      </c>
      <c r="B1219" s="15">
        <v>33.25</v>
      </c>
      <c r="C1219" s="15">
        <v>7.42</v>
      </c>
      <c r="Q1219" s="44">
        <v>48</v>
      </c>
      <c r="R1219" s="45">
        <v>9563.0300000000007</v>
      </c>
    </row>
    <row r="1220" spans="1:18" x14ac:dyDescent="0.3">
      <c r="A1220" s="15">
        <v>49</v>
      </c>
      <c r="B1220" s="15">
        <v>26.6</v>
      </c>
      <c r="C1220" s="15">
        <v>8.4499999999999993</v>
      </c>
      <c r="Q1220" s="44">
        <v>49</v>
      </c>
      <c r="R1220" s="45">
        <v>9566.99</v>
      </c>
    </row>
    <row r="1221" spans="1:18" x14ac:dyDescent="0.3">
      <c r="A1221" s="15">
        <v>56</v>
      </c>
      <c r="B1221" s="15">
        <v>26.35</v>
      </c>
      <c r="C1221" s="15">
        <v>6.21</v>
      </c>
      <c r="Q1221" s="44">
        <v>56</v>
      </c>
      <c r="R1221" s="45">
        <v>9582.5400000000009</v>
      </c>
    </row>
    <row r="1222" spans="1:18" x14ac:dyDescent="0.3">
      <c r="A1222" s="15">
        <v>49</v>
      </c>
      <c r="B1222" s="15">
        <v>39.994999999999997</v>
      </c>
      <c r="C1222" s="15">
        <v>4.6500000000000004</v>
      </c>
      <c r="Q1222" s="44">
        <v>49</v>
      </c>
      <c r="R1222" s="45">
        <v>9583.89</v>
      </c>
    </row>
    <row r="1223" spans="1:18" x14ac:dyDescent="0.3">
      <c r="A1223" s="15">
        <v>41</v>
      </c>
      <c r="B1223" s="15">
        <v>22.92</v>
      </c>
      <c r="C1223" s="15">
        <v>5.87</v>
      </c>
      <c r="Q1223" s="44">
        <v>41</v>
      </c>
      <c r="R1223" s="45">
        <v>9584.0400000000009</v>
      </c>
    </row>
    <row r="1224" spans="1:18" x14ac:dyDescent="0.3">
      <c r="A1224" s="15">
        <v>58</v>
      </c>
      <c r="B1224" s="15">
        <v>24.78</v>
      </c>
      <c r="C1224" s="15">
        <v>4.24</v>
      </c>
      <c r="Q1224" s="44">
        <v>58</v>
      </c>
      <c r="R1224" s="45">
        <v>9597.6299999999992</v>
      </c>
    </row>
    <row r="1225" spans="1:18" x14ac:dyDescent="0.3">
      <c r="A1225" s="15">
        <v>50</v>
      </c>
      <c r="B1225" s="15">
        <v>34.07</v>
      </c>
      <c r="C1225" s="15">
        <v>7.81</v>
      </c>
      <c r="Q1225" s="44">
        <v>50</v>
      </c>
      <c r="R1225" s="45">
        <v>9617.66</v>
      </c>
    </row>
    <row r="1226" spans="1:18" x14ac:dyDescent="0.3">
      <c r="A1226" s="15">
        <v>40</v>
      </c>
      <c r="B1226" s="15">
        <v>30.14</v>
      </c>
      <c r="C1226" s="15">
        <v>9.85</v>
      </c>
      <c r="Q1226" s="44">
        <v>40</v>
      </c>
      <c r="R1226" s="45">
        <v>9619.18</v>
      </c>
    </row>
    <row r="1227" spans="1:18" x14ac:dyDescent="0.3">
      <c r="A1227" s="15">
        <v>47</v>
      </c>
      <c r="B1227" s="15">
        <v>18.05</v>
      </c>
      <c r="C1227" s="15">
        <v>6.94</v>
      </c>
      <c r="Q1227" s="44">
        <v>47</v>
      </c>
      <c r="R1227" s="45">
        <v>9620.33</v>
      </c>
    </row>
    <row r="1228" spans="1:18" x14ac:dyDescent="0.3">
      <c r="A1228" s="15">
        <v>52</v>
      </c>
      <c r="B1228" s="15">
        <v>37.4</v>
      </c>
      <c r="C1228" s="15">
        <v>11.3</v>
      </c>
      <c r="Q1228" s="44">
        <v>52</v>
      </c>
      <c r="R1228" s="45">
        <v>9625.92</v>
      </c>
    </row>
    <row r="1229" spans="1:18" x14ac:dyDescent="0.3">
      <c r="A1229" s="15">
        <v>24</v>
      </c>
      <c r="B1229" s="15">
        <v>25.75</v>
      </c>
      <c r="C1229" s="15">
        <v>9.23</v>
      </c>
      <c r="Q1229" s="44">
        <v>24</v>
      </c>
      <c r="R1229" s="45">
        <v>9628.7900000000009</v>
      </c>
    </row>
    <row r="1230" spans="1:18" x14ac:dyDescent="0.3">
      <c r="A1230" s="15">
        <v>43</v>
      </c>
      <c r="B1230" s="15">
        <v>32.299999999999997</v>
      </c>
      <c r="C1230" s="15">
        <v>4.37</v>
      </c>
      <c r="Q1230" s="44">
        <v>43</v>
      </c>
      <c r="R1230" s="45">
        <v>9630.2999999999993</v>
      </c>
    </row>
    <row r="1231" spans="1:18" x14ac:dyDescent="0.3">
      <c r="A1231" s="15">
        <v>50</v>
      </c>
      <c r="B1231" s="15">
        <v>28.61</v>
      </c>
      <c r="C1231" s="15">
        <v>5.76</v>
      </c>
      <c r="Q1231" s="44">
        <v>50</v>
      </c>
      <c r="R1231" s="45">
        <v>9630.4</v>
      </c>
    </row>
    <row r="1232" spans="1:18" x14ac:dyDescent="0.3">
      <c r="A1232" s="15">
        <v>54</v>
      </c>
      <c r="B1232" s="15">
        <v>45.41</v>
      </c>
      <c r="C1232" s="15">
        <v>4.96</v>
      </c>
      <c r="Q1232" s="44">
        <v>54</v>
      </c>
      <c r="R1232" s="45">
        <v>9630.91</v>
      </c>
    </row>
    <row r="1233" spans="1:18" x14ac:dyDescent="0.3">
      <c r="A1233" s="15">
        <v>52</v>
      </c>
      <c r="B1233" s="15">
        <v>31.2</v>
      </c>
      <c r="C1233" s="15">
        <v>11.04</v>
      </c>
      <c r="Q1233" s="44">
        <v>52</v>
      </c>
      <c r="R1233" s="45">
        <v>9634.5400000000009</v>
      </c>
    </row>
    <row r="1234" spans="1:18" x14ac:dyDescent="0.3">
      <c r="A1234" s="15">
        <v>51</v>
      </c>
      <c r="B1234" s="15">
        <v>29.83</v>
      </c>
      <c r="C1234" s="15">
        <v>7.81</v>
      </c>
      <c r="Q1234" s="44">
        <v>51</v>
      </c>
      <c r="R1234" s="45">
        <v>9644.25</v>
      </c>
    </row>
    <row r="1235" spans="1:18" x14ac:dyDescent="0.3">
      <c r="A1235" s="15">
        <v>48</v>
      </c>
      <c r="B1235" s="15">
        <v>29.06</v>
      </c>
      <c r="C1235" s="15">
        <v>4.55</v>
      </c>
      <c r="Q1235" s="44">
        <v>48</v>
      </c>
      <c r="R1235" s="45">
        <v>9653.81</v>
      </c>
    </row>
    <row r="1236" spans="1:18" x14ac:dyDescent="0.3">
      <c r="A1236" s="15">
        <v>41</v>
      </c>
      <c r="B1236" s="15">
        <v>27.454999999999998</v>
      </c>
      <c r="C1236" s="15">
        <v>6.13</v>
      </c>
      <c r="Q1236" s="44">
        <v>41</v>
      </c>
      <c r="R1236" s="45">
        <v>9664.34</v>
      </c>
    </row>
    <row r="1237" spans="1:18" x14ac:dyDescent="0.3">
      <c r="A1237" s="15">
        <v>56</v>
      </c>
      <c r="B1237" s="15">
        <v>23.01</v>
      </c>
      <c r="C1237" s="15">
        <v>6.04</v>
      </c>
      <c r="Q1237" s="44">
        <v>56</v>
      </c>
      <c r="R1237" s="45">
        <v>9684.2900000000009</v>
      </c>
    </row>
    <row r="1238" spans="1:18" x14ac:dyDescent="0.3">
      <c r="A1238" s="15">
        <v>58</v>
      </c>
      <c r="B1238" s="15">
        <v>31.39</v>
      </c>
      <c r="C1238" s="15">
        <v>8.85</v>
      </c>
      <c r="Q1238" s="44">
        <v>58</v>
      </c>
      <c r="R1238" s="45">
        <v>9698.42</v>
      </c>
    </row>
    <row r="1239" spans="1:18" x14ac:dyDescent="0.3">
      <c r="A1239" s="15">
        <v>45</v>
      </c>
      <c r="B1239" s="15">
        <v>34.770000000000003</v>
      </c>
      <c r="C1239" s="15">
        <v>10.54</v>
      </c>
      <c r="Q1239" s="44">
        <v>45</v>
      </c>
      <c r="R1239" s="45">
        <v>9704.67</v>
      </c>
    </row>
    <row r="1240" spans="1:18" x14ac:dyDescent="0.3">
      <c r="A1240" s="15">
        <v>50</v>
      </c>
      <c r="B1240" s="15">
        <v>24.48</v>
      </c>
      <c r="C1240" s="15">
        <v>4.37</v>
      </c>
      <c r="Q1240" s="44">
        <v>50</v>
      </c>
      <c r="R1240" s="45">
        <v>9710.7099999999991</v>
      </c>
    </row>
    <row r="1241" spans="1:18" x14ac:dyDescent="0.3">
      <c r="A1241" s="15">
        <v>47</v>
      </c>
      <c r="B1241" s="15">
        <v>22.61</v>
      </c>
      <c r="C1241" s="15">
        <v>9.6300000000000008</v>
      </c>
      <c r="Q1241" s="44">
        <v>47</v>
      </c>
      <c r="R1241" s="45">
        <v>9715.84</v>
      </c>
    </row>
    <row r="1242" spans="1:18" x14ac:dyDescent="0.3">
      <c r="A1242" s="15">
        <v>52</v>
      </c>
      <c r="B1242" s="15">
        <v>34.299999999999997</v>
      </c>
      <c r="C1242" s="15">
        <v>10.37</v>
      </c>
      <c r="Q1242" s="44">
        <v>52</v>
      </c>
      <c r="R1242" s="45">
        <v>9722.77</v>
      </c>
    </row>
    <row r="1243" spans="1:18" x14ac:dyDescent="0.3">
      <c r="A1243" s="15">
        <v>52</v>
      </c>
      <c r="B1243" s="15">
        <v>46.09</v>
      </c>
      <c r="C1243" s="15">
        <v>5.44</v>
      </c>
      <c r="Q1243" s="44">
        <v>52</v>
      </c>
      <c r="R1243" s="45">
        <v>9724.5300000000007</v>
      </c>
    </row>
    <row r="1244" spans="1:18" x14ac:dyDescent="0.3">
      <c r="A1244" s="15">
        <v>52</v>
      </c>
      <c r="B1244" s="15">
        <v>44.744999999999997</v>
      </c>
      <c r="C1244" s="15">
        <v>5.19</v>
      </c>
      <c r="Q1244" s="44">
        <v>52</v>
      </c>
      <c r="R1244" s="45">
        <v>9748.91</v>
      </c>
    </row>
    <row r="1245" spans="1:18" x14ac:dyDescent="0.3">
      <c r="A1245" s="15">
        <v>21</v>
      </c>
      <c r="B1245" s="15">
        <v>26.33</v>
      </c>
      <c r="C1245" s="15">
        <v>11.8</v>
      </c>
      <c r="Q1245" s="44">
        <v>21</v>
      </c>
      <c r="R1245" s="45">
        <v>9753.49</v>
      </c>
    </row>
    <row r="1246" spans="1:18" x14ac:dyDescent="0.3">
      <c r="A1246" s="15">
        <v>57</v>
      </c>
      <c r="B1246" s="15">
        <v>26.6</v>
      </c>
      <c r="C1246" s="15">
        <v>8.3800000000000008</v>
      </c>
      <c r="Q1246" s="44">
        <v>57</v>
      </c>
      <c r="R1246" s="45">
        <v>9764.08</v>
      </c>
    </row>
    <row r="1247" spans="1:18" x14ac:dyDescent="0.3">
      <c r="A1247" s="15">
        <v>49</v>
      </c>
      <c r="B1247" s="15">
        <v>27.5</v>
      </c>
      <c r="C1247" s="15">
        <v>7.58</v>
      </c>
      <c r="Q1247" s="44">
        <v>49</v>
      </c>
      <c r="R1247" s="45">
        <v>9778.35</v>
      </c>
    </row>
    <row r="1248" spans="1:18" x14ac:dyDescent="0.3">
      <c r="A1248" s="15">
        <v>26</v>
      </c>
      <c r="B1248" s="15">
        <v>41.55</v>
      </c>
      <c r="C1248" s="15">
        <v>4.6100000000000003</v>
      </c>
      <c r="Q1248" s="44">
        <v>26</v>
      </c>
      <c r="R1248" s="45">
        <v>9787.32</v>
      </c>
    </row>
    <row r="1249" spans="1:18" x14ac:dyDescent="0.3">
      <c r="A1249" s="15">
        <v>46</v>
      </c>
      <c r="B1249" s="15">
        <v>41.47</v>
      </c>
      <c r="C1249" s="15">
        <v>4.7</v>
      </c>
      <c r="Q1249" s="44">
        <v>46</v>
      </c>
      <c r="R1249" s="45">
        <v>9788.8700000000008</v>
      </c>
    </row>
    <row r="1250" spans="1:18" x14ac:dyDescent="0.3">
      <c r="A1250" s="15">
        <v>49</v>
      </c>
      <c r="B1250" s="15">
        <v>24.795000000000002</v>
      </c>
      <c r="C1250" s="15">
        <v>6.05</v>
      </c>
      <c r="Q1250" s="44">
        <v>49</v>
      </c>
      <c r="R1250" s="45">
        <v>9800.89</v>
      </c>
    </row>
    <row r="1251" spans="1:18" x14ac:dyDescent="0.3">
      <c r="A1251" s="15">
        <v>50</v>
      </c>
      <c r="B1251" s="15">
        <v>29.48</v>
      </c>
      <c r="C1251" s="15">
        <v>5.63</v>
      </c>
      <c r="Q1251" s="44">
        <v>50</v>
      </c>
      <c r="R1251" s="45">
        <v>9819.25</v>
      </c>
    </row>
    <row r="1252" spans="1:18" x14ac:dyDescent="0.3">
      <c r="A1252" s="15">
        <v>50</v>
      </c>
      <c r="B1252" s="15">
        <v>28.09</v>
      </c>
      <c r="C1252" s="15">
        <v>6.06</v>
      </c>
      <c r="Q1252" s="44">
        <v>50</v>
      </c>
      <c r="R1252" s="45">
        <v>9836.2099999999991</v>
      </c>
    </row>
    <row r="1253" spans="1:18" x14ac:dyDescent="0.3">
      <c r="A1253" s="15">
        <v>30</v>
      </c>
      <c r="B1253" s="15">
        <v>32.729999999999997</v>
      </c>
      <c r="C1253" s="15">
        <v>5.19</v>
      </c>
      <c r="Q1253" s="44">
        <v>30</v>
      </c>
      <c r="R1253" s="45">
        <v>9844.4500000000007</v>
      </c>
    </row>
    <row r="1254" spans="1:18" x14ac:dyDescent="0.3">
      <c r="A1254" s="15">
        <v>54</v>
      </c>
      <c r="B1254" s="15">
        <v>27.36</v>
      </c>
      <c r="C1254" s="15">
        <v>8.9600000000000009</v>
      </c>
      <c r="Q1254" s="44">
        <v>54</v>
      </c>
      <c r="R1254" s="45">
        <v>9850.43</v>
      </c>
    </row>
    <row r="1255" spans="1:18" x14ac:dyDescent="0.3">
      <c r="A1255" s="15">
        <v>51</v>
      </c>
      <c r="B1255" s="15">
        <v>27.265000000000001</v>
      </c>
      <c r="C1255" s="15">
        <v>11.39</v>
      </c>
      <c r="Q1255" s="44">
        <v>51</v>
      </c>
      <c r="R1255" s="45">
        <v>9855.1299999999992</v>
      </c>
    </row>
    <row r="1256" spans="1:18" x14ac:dyDescent="0.3">
      <c r="A1256" s="15">
        <v>51</v>
      </c>
      <c r="B1256" s="15">
        <v>48.07</v>
      </c>
      <c r="C1256" s="15">
        <v>4.0599999999999996</v>
      </c>
      <c r="Q1256" s="44">
        <v>51</v>
      </c>
      <c r="R1256" s="45">
        <v>9861.0300000000007</v>
      </c>
    </row>
    <row r="1257" spans="1:18" x14ac:dyDescent="0.3">
      <c r="A1257" s="15">
        <v>53</v>
      </c>
      <c r="B1257" s="15">
        <v>30.8</v>
      </c>
      <c r="C1257" s="15">
        <v>5.23</v>
      </c>
      <c r="Q1257" s="44">
        <v>53</v>
      </c>
      <c r="R1257" s="45">
        <v>9863.4699999999993</v>
      </c>
    </row>
    <row r="1258" spans="1:18" x14ac:dyDescent="0.3">
      <c r="A1258" s="15">
        <v>51</v>
      </c>
      <c r="B1258" s="15">
        <v>32.299999999999997</v>
      </c>
      <c r="C1258" s="15">
        <v>5.05</v>
      </c>
      <c r="Q1258" s="44">
        <v>51</v>
      </c>
      <c r="R1258" s="45">
        <v>9866.2999999999993</v>
      </c>
    </row>
    <row r="1259" spans="1:18" x14ac:dyDescent="0.3">
      <c r="A1259" s="15">
        <v>53</v>
      </c>
      <c r="B1259" s="15">
        <v>39.700000000000003</v>
      </c>
      <c r="C1259" s="15">
        <v>7.34</v>
      </c>
      <c r="Q1259" s="44">
        <v>53</v>
      </c>
      <c r="R1259" s="45">
        <v>9869.81</v>
      </c>
    </row>
    <row r="1260" spans="1:18" x14ac:dyDescent="0.3">
      <c r="A1260" s="15">
        <v>24</v>
      </c>
      <c r="B1260" s="15">
        <v>35.97</v>
      </c>
      <c r="C1260" s="15">
        <v>8.1300000000000008</v>
      </c>
      <c r="Q1260" s="44">
        <v>24</v>
      </c>
      <c r="R1260" s="45">
        <v>9870.59</v>
      </c>
    </row>
    <row r="1261" spans="1:18" x14ac:dyDescent="0.3">
      <c r="A1261" s="15">
        <v>51</v>
      </c>
      <c r="B1261" s="15">
        <v>25.86</v>
      </c>
      <c r="C1261" s="15">
        <v>6.68</v>
      </c>
      <c r="Q1261" s="44">
        <v>51</v>
      </c>
      <c r="R1261" s="45">
        <v>9872.7000000000007</v>
      </c>
    </row>
    <row r="1262" spans="1:18" x14ac:dyDescent="0.3">
      <c r="A1262" s="15">
        <v>51</v>
      </c>
      <c r="B1262" s="15">
        <v>30.03</v>
      </c>
      <c r="C1262" s="15">
        <v>11.51</v>
      </c>
      <c r="Q1262" s="44">
        <v>51</v>
      </c>
      <c r="R1262" s="45">
        <v>9875.68</v>
      </c>
    </row>
    <row r="1263" spans="1:18" x14ac:dyDescent="0.3">
      <c r="A1263" s="15">
        <v>51</v>
      </c>
      <c r="B1263" s="15">
        <v>25.76</v>
      </c>
      <c r="C1263" s="15">
        <v>6.02</v>
      </c>
      <c r="Q1263" s="44">
        <v>51</v>
      </c>
      <c r="R1263" s="45">
        <v>9877.61</v>
      </c>
    </row>
    <row r="1264" spans="1:18" x14ac:dyDescent="0.3">
      <c r="A1264" s="15">
        <v>51</v>
      </c>
      <c r="B1264" s="15">
        <v>22.42</v>
      </c>
      <c r="C1264" s="15">
        <v>7.96</v>
      </c>
      <c r="Q1264" s="44">
        <v>51</v>
      </c>
      <c r="R1264" s="45">
        <v>9880.07</v>
      </c>
    </row>
    <row r="1265" spans="1:18" x14ac:dyDescent="0.3">
      <c r="A1265" s="15">
        <v>56</v>
      </c>
      <c r="B1265" s="15">
        <v>33.18</v>
      </c>
      <c r="C1265" s="15">
        <v>6.01</v>
      </c>
      <c r="Q1265" s="44">
        <v>56</v>
      </c>
      <c r="R1265" s="45">
        <v>9890.23</v>
      </c>
    </row>
    <row r="1266" spans="1:18" x14ac:dyDescent="0.3">
      <c r="A1266" s="15">
        <v>26</v>
      </c>
      <c r="B1266" s="15">
        <v>43.04</v>
      </c>
      <c r="C1266" s="15">
        <v>5.9</v>
      </c>
      <c r="Q1266" s="44">
        <v>26</v>
      </c>
      <c r="R1266" s="45">
        <v>9894.69</v>
      </c>
    </row>
    <row r="1267" spans="1:18" x14ac:dyDescent="0.3">
      <c r="A1267" s="15">
        <v>60</v>
      </c>
      <c r="B1267" s="15">
        <v>34.15</v>
      </c>
      <c r="C1267" s="15">
        <v>4.49</v>
      </c>
      <c r="Q1267" s="44">
        <v>60</v>
      </c>
      <c r="R1267" s="45">
        <v>9907.83</v>
      </c>
    </row>
    <row r="1268" spans="1:18" x14ac:dyDescent="0.3">
      <c r="A1268" s="15">
        <v>50</v>
      </c>
      <c r="B1268" s="15">
        <v>25.78</v>
      </c>
      <c r="C1268" s="15">
        <v>6.25</v>
      </c>
      <c r="Q1268" s="44">
        <v>50</v>
      </c>
      <c r="R1268" s="45">
        <v>9910.36</v>
      </c>
    </row>
    <row r="1269" spans="1:18" x14ac:dyDescent="0.3">
      <c r="A1269" s="15">
        <v>37</v>
      </c>
      <c r="B1269" s="15">
        <v>21.02</v>
      </c>
      <c r="C1269" s="15">
        <v>9.6199999999999992</v>
      </c>
      <c r="Q1269" s="44">
        <v>37</v>
      </c>
      <c r="R1269" s="45">
        <v>9930.64</v>
      </c>
    </row>
    <row r="1270" spans="1:18" x14ac:dyDescent="0.3">
      <c r="A1270" s="15">
        <v>39</v>
      </c>
      <c r="B1270" s="15">
        <v>37.51</v>
      </c>
      <c r="C1270" s="15">
        <v>11.06</v>
      </c>
      <c r="Q1270" s="44">
        <v>39</v>
      </c>
      <c r="R1270" s="45">
        <v>9931.9599999999991</v>
      </c>
    </row>
    <row r="1271" spans="1:18" x14ac:dyDescent="0.3">
      <c r="A1271" s="15">
        <v>58</v>
      </c>
      <c r="B1271" s="15">
        <v>25.745000000000001</v>
      </c>
      <c r="C1271" s="15">
        <v>6.11</v>
      </c>
      <c r="Q1271" s="44">
        <v>58</v>
      </c>
      <c r="R1271" s="45">
        <v>9933.44</v>
      </c>
    </row>
    <row r="1272" spans="1:18" x14ac:dyDescent="0.3">
      <c r="A1272" s="15">
        <v>51</v>
      </c>
      <c r="B1272" s="15">
        <v>31.35</v>
      </c>
      <c r="C1272" s="15">
        <v>11.49</v>
      </c>
      <c r="Q1272" s="44">
        <v>51</v>
      </c>
      <c r="R1272" s="45">
        <v>9957.7199999999993</v>
      </c>
    </row>
    <row r="1273" spans="1:18" x14ac:dyDescent="0.3">
      <c r="A1273" s="15">
        <v>51</v>
      </c>
      <c r="B1273" s="15">
        <v>29.83</v>
      </c>
      <c r="C1273" s="15">
        <v>8.68</v>
      </c>
      <c r="Q1273" s="44">
        <v>51</v>
      </c>
      <c r="R1273" s="45">
        <v>9964.06</v>
      </c>
    </row>
    <row r="1274" spans="1:18" x14ac:dyDescent="0.3">
      <c r="A1274" s="15">
        <v>52</v>
      </c>
      <c r="B1274" s="15">
        <v>25.49</v>
      </c>
      <c r="C1274" s="15">
        <v>5.68</v>
      </c>
      <c r="Q1274" s="44">
        <v>52</v>
      </c>
      <c r="R1274" s="45">
        <v>9991.0400000000009</v>
      </c>
    </row>
    <row r="1275" spans="1:18" x14ac:dyDescent="0.3">
      <c r="A1275" s="15">
        <v>34</v>
      </c>
      <c r="B1275" s="15">
        <v>34.1</v>
      </c>
      <c r="C1275" s="15">
        <v>8.4499999999999993</v>
      </c>
      <c r="Q1275" s="44">
        <v>34</v>
      </c>
      <c r="R1275" s="45">
        <v>10011.44</v>
      </c>
    </row>
    <row r="1276" spans="1:18" x14ac:dyDescent="0.3">
      <c r="A1276" s="15">
        <v>43</v>
      </c>
      <c r="B1276" s="15">
        <v>25.84</v>
      </c>
      <c r="C1276" s="15">
        <v>8.51</v>
      </c>
      <c r="Q1276" s="44">
        <v>43</v>
      </c>
      <c r="R1276" s="45">
        <v>10027.15</v>
      </c>
    </row>
    <row r="1277" spans="1:18" x14ac:dyDescent="0.3">
      <c r="A1277" s="15">
        <v>48</v>
      </c>
      <c r="B1277" s="15">
        <v>20.6</v>
      </c>
      <c r="C1277" s="15">
        <v>7.62</v>
      </c>
      <c r="Q1277" s="44">
        <v>48</v>
      </c>
      <c r="R1277" s="45">
        <v>10043.25</v>
      </c>
    </row>
    <row r="1278" spans="1:18" x14ac:dyDescent="0.3">
      <c r="A1278" s="15">
        <v>53</v>
      </c>
      <c r="B1278" s="15">
        <v>28.88</v>
      </c>
      <c r="C1278" s="15">
        <v>10.18</v>
      </c>
      <c r="Q1278" s="44">
        <v>53</v>
      </c>
      <c r="R1278" s="45">
        <v>10065.41</v>
      </c>
    </row>
    <row r="1279" spans="1:18" x14ac:dyDescent="0.3">
      <c r="A1279" s="15">
        <v>53</v>
      </c>
      <c r="B1279" s="15">
        <v>28.24</v>
      </c>
      <c r="C1279" s="15">
        <v>5.36</v>
      </c>
      <c r="Q1279" s="44">
        <v>53</v>
      </c>
      <c r="R1279" s="45">
        <v>10072.06</v>
      </c>
    </row>
    <row r="1280" spans="1:18" x14ac:dyDescent="0.3">
      <c r="A1280" s="15">
        <v>53</v>
      </c>
      <c r="B1280" s="15">
        <v>25.46</v>
      </c>
      <c r="C1280" s="15">
        <v>11.78</v>
      </c>
      <c r="Q1280" s="44">
        <v>53</v>
      </c>
      <c r="R1280" s="45">
        <v>10085.85</v>
      </c>
    </row>
    <row r="1281" spans="1:18" x14ac:dyDescent="0.3">
      <c r="A1281" s="15">
        <v>46</v>
      </c>
      <c r="B1281" s="15">
        <v>29.64</v>
      </c>
      <c r="C1281" s="15">
        <v>10.82</v>
      </c>
      <c r="Q1281" s="44">
        <v>46</v>
      </c>
      <c r="R1281" s="45">
        <v>10096.969999999999</v>
      </c>
    </row>
    <row r="1282" spans="1:18" x14ac:dyDescent="0.3">
      <c r="A1282" s="15">
        <v>50</v>
      </c>
      <c r="B1282" s="15">
        <v>31.27</v>
      </c>
      <c r="C1282" s="15">
        <v>7.73</v>
      </c>
      <c r="Q1282" s="44">
        <v>50</v>
      </c>
      <c r="R1282" s="45">
        <v>10106.129999999999</v>
      </c>
    </row>
    <row r="1283" spans="1:18" x14ac:dyDescent="0.3">
      <c r="A1283" s="15">
        <v>50</v>
      </c>
      <c r="B1283" s="15">
        <v>19.95</v>
      </c>
      <c r="C1283" s="15">
        <v>6.24</v>
      </c>
      <c r="Q1283" s="44">
        <v>50</v>
      </c>
      <c r="R1283" s="45">
        <v>10107.219999999999</v>
      </c>
    </row>
    <row r="1284" spans="1:18" x14ac:dyDescent="0.3">
      <c r="A1284" s="15">
        <v>47</v>
      </c>
      <c r="B1284" s="15">
        <v>21.3</v>
      </c>
      <c r="C1284" s="15">
        <v>10.42</v>
      </c>
      <c r="Q1284" s="44">
        <v>47</v>
      </c>
      <c r="R1284" s="45">
        <v>10115.01</v>
      </c>
    </row>
    <row r="1285" spans="1:18" x14ac:dyDescent="0.3">
      <c r="A1285" s="15">
        <v>50</v>
      </c>
      <c r="B1285" s="15">
        <v>31.635000000000002</v>
      </c>
      <c r="C1285" s="15">
        <v>11.11</v>
      </c>
      <c r="Q1285" s="44">
        <v>50</v>
      </c>
      <c r="R1285" s="45">
        <v>10118.42</v>
      </c>
    </row>
    <row r="1286" spans="1:18" x14ac:dyDescent="0.3">
      <c r="A1286" s="15">
        <v>25</v>
      </c>
      <c r="B1286" s="15">
        <v>23.9</v>
      </c>
      <c r="C1286" s="15">
        <v>7.67</v>
      </c>
      <c r="Q1286" s="44">
        <v>25</v>
      </c>
      <c r="R1286" s="45">
        <v>10139.84</v>
      </c>
    </row>
    <row r="1287" spans="1:18" x14ac:dyDescent="0.3">
      <c r="A1287" s="15">
        <v>48</v>
      </c>
      <c r="B1287" s="15">
        <v>34.15</v>
      </c>
      <c r="C1287" s="15">
        <v>6.15</v>
      </c>
      <c r="Q1287" s="44">
        <v>48</v>
      </c>
      <c r="R1287" s="45">
        <v>10141.14</v>
      </c>
    </row>
    <row r="1288" spans="1:18" x14ac:dyDescent="0.3">
      <c r="A1288" s="15">
        <v>41</v>
      </c>
      <c r="B1288" s="15">
        <v>28.71</v>
      </c>
      <c r="C1288" s="15">
        <v>5.71</v>
      </c>
      <c r="Q1288" s="44">
        <v>41</v>
      </c>
      <c r="R1288" s="45">
        <v>10146.129999999999</v>
      </c>
    </row>
    <row r="1289" spans="1:18" x14ac:dyDescent="0.3">
      <c r="A1289" s="15">
        <v>49</v>
      </c>
      <c r="B1289" s="15">
        <v>36.700000000000003</v>
      </c>
      <c r="C1289" s="15">
        <v>8.6999999999999993</v>
      </c>
      <c r="Q1289" s="44">
        <v>49</v>
      </c>
      <c r="R1289" s="45">
        <v>10156.780000000001</v>
      </c>
    </row>
    <row r="1290" spans="1:18" x14ac:dyDescent="0.3">
      <c r="A1290" s="15">
        <v>50</v>
      </c>
      <c r="B1290" s="15">
        <v>34.1</v>
      </c>
      <c r="C1290" s="15">
        <v>9.0399999999999991</v>
      </c>
      <c r="Q1290" s="44">
        <v>50</v>
      </c>
      <c r="R1290" s="45">
        <v>10160.870000000001</v>
      </c>
    </row>
    <row r="1291" spans="1:18" x14ac:dyDescent="0.3">
      <c r="A1291" s="15">
        <v>37</v>
      </c>
      <c r="B1291" s="15">
        <v>25.7</v>
      </c>
      <c r="C1291" s="15">
        <v>5.61</v>
      </c>
      <c r="Q1291" s="44">
        <v>37</v>
      </c>
      <c r="R1291" s="45">
        <v>10191.82</v>
      </c>
    </row>
    <row r="1292" spans="1:18" x14ac:dyDescent="0.3">
      <c r="A1292" s="15">
        <v>52</v>
      </c>
      <c r="B1292" s="15">
        <v>21.68</v>
      </c>
      <c r="C1292" s="15">
        <v>8.1199999999999992</v>
      </c>
      <c r="Q1292" s="44">
        <v>52</v>
      </c>
      <c r="R1292" s="45">
        <v>10197.77</v>
      </c>
    </row>
    <row r="1293" spans="1:18" x14ac:dyDescent="0.3">
      <c r="A1293" s="15">
        <v>55</v>
      </c>
      <c r="B1293" s="15">
        <v>25.175000000000001</v>
      </c>
      <c r="C1293" s="15">
        <v>4.74</v>
      </c>
      <c r="Q1293" s="44">
        <v>55</v>
      </c>
      <c r="R1293" s="45">
        <v>10214.64</v>
      </c>
    </row>
    <row r="1294" spans="1:18" x14ac:dyDescent="0.3">
      <c r="A1294" s="15">
        <v>55</v>
      </c>
      <c r="B1294" s="15">
        <v>44.77</v>
      </c>
      <c r="C1294" s="15">
        <v>4.0599999999999996</v>
      </c>
      <c r="Q1294" s="44">
        <v>55</v>
      </c>
      <c r="R1294" s="45">
        <v>10226.280000000001</v>
      </c>
    </row>
    <row r="1295" spans="1:18" x14ac:dyDescent="0.3">
      <c r="A1295" s="15">
        <v>54</v>
      </c>
      <c r="B1295" s="15">
        <v>37.07</v>
      </c>
      <c r="C1295" s="15">
        <v>5.69</v>
      </c>
      <c r="Q1295" s="44">
        <v>54</v>
      </c>
      <c r="R1295" s="45">
        <v>10231.5</v>
      </c>
    </row>
    <row r="1296" spans="1:18" x14ac:dyDescent="0.3">
      <c r="A1296" s="15">
        <v>47</v>
      </c>
      <c r="B1296" s="15">
        <v>39.799999999999997</v>
      </c>
      <c r="C1296" s="15">
        <v>5.66</v>
      </c>
      <c r="Q1296" s="44">
        <v>47</v>
      </c>
      <c r="R1296" s="45">
        <v>10259.129999999999</v>
      </c>
    </row>
    <row r="1297" spans="1:18" x14ac:dyDescent="0.3">
      <c r="A1297" s="15">
        <v>49</v>
      </c>
      <c r="B1297" s="15">
        <v>26.36</v>
      </c>
      <c r="C1297" s="15">
        <v>4.32</v>
      </c>
      <c r="Q1297" s="44">
        <v>49</v>
      </c>
      <c r="R1297" s="45">
        <v>10264.44</v>
      </c>
    </row>
    <row r="1298" spans="1:18" x14ac:dyDescent="0.3">
      <c r="A1298" s="15">
        <v>49</v>
      </c>
      <c r="B1298" s="15">
        <v>29.925000000000001</v>
      </c>
      <c r="C1298" s="15">
        <v>8.2899999999999991</v>
      </c>
      <c r="Q1298" s="44">
        <v>49</v>
      </c>
      <c r="R1298" s="45">
        <v>10269.459999999999</v>
      </c>
    </row>
    <row r="1299" spans="1:18" x14ac:dyDescent="0.3">
      <c r="A1299" s="15">
        <v>52</v>
      </c>
      <c r="B1299" s="15">
        <v>37.29</v>
      </c>
      <c r="C1299" s="15">
        <v>10.46</v>
      </c>
      <c r="Q1299" s="44">
        <v>52</v>
      </c>
      <c r="R1299" s="45">
        <v>10274.33</v>
      </c>
    </row>
    <row r="1300" spans="1:18" x14ac:dyDescent="0.3">
      <c r="A1300" s="15">
        <v>34</v>
      </c>
      <c r="B1300" s="15">
        <v>30.2</v>
      </c>
      <c r="C1300" s="15">
        <v>11.96</v>
      </c>
      <c r="Q1300" s="44">
        <v>34</v>
      </c>
      <c r="R1300" s="45">
        <v>10276.99</v>
      </c>
    </row>
    <row r="1301" spans="1:18" x14ac:dyDescent="0.3">
      <c r="A1301" s="15">
        <v>59</v>
      </c>
      <c r="B1301" s="15">
        <v>24.225000000000001</v>
      </c>
      <c r="C1301" s="15">
        <v>4.25</v>
      </c>
      <c r="Q1301" s="44">
        <v>59</v>
      </c>
      <c r="R1301" s="45">
        <v>10308.040000000001</v>
      </c>
    </row>
    <row r="1302" spans="1:18" x14ac:dyDescent="0.3">
      <c r="A1302" s="15">
        <v>60</v>
      </c>
      <c r="B1302" s="15">
        <v>31.445</v>
      </c>
      <c r="C1302" s="15">
        <v>8.33</v>
      </c>
      <c r="Q1302" s="44">
        <v>60</v>
      </c>
      <c r="R1302" s="45">
        <v>10310.780000000001</v>
      </c>
    </row>
    <row r="1303" spans="1:18" x14ac:dyDescent="0.3">
      <c r="A1303" s="15">
        <v>31</v>
      </c>
      <c r="B1303" s="15">
        <v>38.880000000000003</v>
      </c>
      <c r="C1303" s="15">
        <v>4.29</v>
      </c>
      <c r="Q1303" s="44">
        <v>31</v>
      </c>
      <c r="R1303" s="45">
        <v>10315.91</v>
      </c>
    </row>
    <row r="1304" spans="1:18" x14ac:dyDescent="0.3">
      <c r="A1304" s="15">
        <v>31</v>
      </c>
      <c r="B1304" s="15">
        <v>43.89</v>
      </c>
      <c r="C1304" s="15">
        <v>6.32</v>
      </c>
      <c r="Q1304" s="44">
        <v>31</v>
      </c>
      <c r="R1304" s="45">
        <v>10322.9</v>
      </c>
    </row>
    <row r="1305" spans="1:18" x14ac:dyDescent="0.3">
      <c r="A1305" s="15">
        <v>52</v>
      </c>
      <c r="B1305" s="15">
        <v>25.6</v>
      </c>
      <c r="C1305" s="15">
        <v>5.65</v>
      </c>
      <c r="Q1305" s="44">
        <v>52</v>
      </c>
      <c r="R1305" s="45">
        <v>10325.209999999999</v>
      </c>
    </row>
    <row r="1306" spans="1:18" x14ac:dyDescent="0.3">
      <c r="A1306" s="15">
        <v>40</v>
      </c>
      <c r="B1306" s="15">
        <v>29.545000000000002</v>
      </c>
      <c r="C1306" s="15">
        <v>8.41</v>
      </c>
      <c r="Q1306" s="44">
        <v>40</v>
      </c>
      <c r="R1306" s="45">
        <v>10329.06</v>
      </c>
    </row>
    <row r="1307" spans="1:18" x14ac:dyDescent="0.3">
      <c r="A1307" s="15">
        <v>54</v>
      </c>
      <c r="B1307" s="15">
        <v>23.25</v>
      </c>
      <c r="C1307" s="15">
        <v>11.96</v>
      </c>
      <c r="Q1307" s="44">
        <v>54</v>
      </c>
      <c r="R1307" s="45">
        <v>10338.93</v>
      </c>
    </row>
    <row r="1308" spans="1:18" x14ac:dyDescent="0.3">
      <c r="A1308" s="15">
        <v>49</v>
      </c>
      <c r="B1308" s="15">
        <v>43.95</v>
      </c>
      <c r="C1308" s="15">
        <v>5.17</v>
      </c>
      <c r="Q1308" s="44">
        <v>49</v>
      </c>
      <c r="R1308" s="45">
        <v>10345.93</v>
      </c>
    </row>
    <row r="1309" spans="1:18" x14ac:dyDescent="0.3">
      <c r="A1309" s="15">
        <v>48</v>
      </c>
      <c r="B1309" s="15">
        <v>21.85</v>
      </c>
      <c r="C1309" s="15">
        <v>8.76</v>
      </c>
      <c r="Q1309" s="44">
        <v>48</v>
      </c>
      <c r="R1309" s="45">
        <v>10352.48</v>
      </c>
    </row>
    <row r="1310" spans="1:18" x14ac:dyDescent="0.3">
      <c r="A1310" s="15">
        <v>53</v>
      </c>
      <c r="B1310" s="15">
        <v>25.73</v>
      </c>
      <c r="C1310" s="15">
        <v>7.99</v>
      </c>
      <c r="Q1310" s="44">
        <v>53</v>
      </c>
      <c r="R1310" s="45">
        <v>10355.64</v>
      </c>
    </row>
    <row r="1311" spans="1:18" x14ac:dyDescent="0.3">
      <c r="A1311" s="15">
        <v>51</v>
      </c>
      <c r="B1311" s="15">
        <v>32.229999999999997</v>
      </c>
      <c r="C1311" s="15">
        <v>8.59</v>
      </c>
      <c r="Q1311" s="44">
        <v>51</v>
      </c>
      <c r="R1311" s="45">
        <v>10356.67</v>
      </c>
    </row>
    <row r="1312" spans="1:18" x14ac:dyDescent="0.3">
      <c r="A1312" s="15">
        <v>49</v>
      </c>
      <c r="B1312" s="15">
        <v>32.204999999999998</v>
      </c>
      <c r="C1312" s="15">
        <v>6.14</v>
      </c>
      <c r="Q1312" s="44">
        <v>49</v>
      </c>
      <c r="R1312" s="45">
        <v>10370.91</v>
      </c>
    </row>
    <row r="1313" spans="1:18" x14ac:dyDescent="0.3">
      <c r="A1313" s="15">
        <v>49</v>
      </c>
      <c r="B1313" s="15">
        <v>26.41</v>
      </c>
      <c r="C1313" s="15">
        <v>4.08</v>
      </c>
      <c r="Q1313" s="44">
        <v>49</v>
      </c>
      <c r="R1313" s="45">
        <v>10381.48</v>
      </c>
    </row>
    <row r="1314" spans="1:18" x14ac:dyDescent="0.3">
      <c r="A1314" s="15">
        <v>53</v>
      </c>
      <c r="B1314" s="15">
        <v>30.2</v>
      </c>
      <c r="C1314" s="15">
        <v>6.25</v>
      </c>
      <c r="Q1314" s="44">
        <v>53</v>
      </c>
      <c r="R1314" s="45">
        <v>10403.27</v>
      </c>
    </row>
    <row r="1315" spans="1:18" x14ac:dyDescent="0.3">
      <c r="A1315" s="15">
        <v>48</v>
      </c>
      <c r="B1315" s="15">
        <v>31.26</v>
      </c>
      <c r="C1315" s="15">
        <v>5.94</v>
      </c>
      <c r="Q1315" s="44">
        <v>48</v>
      </c>
      <c r="R1315" s="45">
        <v>10407.09</v>
      </c>
    </row>
    <row r="1316" spans="1:18" x14ac:dyDescent="0.3">
      <c r="A1316" s="15">
        <v>42</v>
      </c>
      <c r="B1316" s="15">
        <v>33.725000000000001</v>
      </c>
      <c r="C1316" s="15">
        <v>6.45</v>
      </c>
      <c r="Q1316" s="44">
        <v>42</v>
      </c>
      <c r="R1316" s="45">
        <v>10407.98</v>
      </c>
    </row>
    <row r="1317" spans="1:18" x14ac:dyDescent="0.3">
      <c r="A1317" s="15">
        <v>49</v>
      </c>
      <c r="B1317" s="15">
        <v>28.9</v>
      </c>
      <c r="C1317" s="15">
        <v>5.74</v>
      </c>
      <c r="Q1317" s="44">
        <v>49</v>
      </c>
      <c r="R1317" s="45">
        <v>10419.59</v>
      </c>
    </row>
    <row r="1318" spans="1:18" x14ac:dyDescent="0.3">
      <c r="A1318" s="15">
        <v>43</v>
      </c>
      <c r="B1318" s="15">
        <v>45.69</v>
      </c>
      <c r="C1318" s="15">
        <v>4.43</v>
      </c>
      <c r="Q1318" s="44">
        <v>43</v>
      </c>
      <c r="R1318" s="45">
        <v>10419.65</v>
      </c>
    </row>
    <row r="1319" spans="1:18" x14ac:dyDescent="0.3">
      <c r="A1319" s="15">
        <v>54</v>
      </c>
      <c r="B1319" s="15">
        <v>21.03</v>
      </c>
      <c r="C1319" s="15">
        <v>6.5</v>
      </c>
      <c r="Q1319" s="44">
        <v>54</v>
      </c>
      <c r="R1319" s="45">
        <v>10422.92</v>
      </c>
    </row>
    <row r="1320" spans="1:18" x14ac:dyDescent="0.3">
      <c r="A1320" s="15">
        <v>54</v>
      </c>
      <c r="B1320" s="15">
        <v>37</v>
      </c>
      <c r="C1320" s="15">
        <v>8.75</v>
      </c>
      <c r="Q1320" s="44">
        <v>54</v>
      </c>
      <c r="R1320" s="45">
        <v>10435.07</v>
      </c>
    </row>
    <row r="1321" spans="1:18" x14ac:dyDescent="0.3">
      <c r="A1321" s="15">
        <v>54</v>
      </c>
      <c r="B1321" s="15">
        <v>25.4</v>
      </c>
      <c r="C1321" s="15">
        <v>11.96</v>
      </c>
      <c r="Q1321" s="44">
        <v>54</v>
      </c>
      <c r="R1321" s="45">
        <v>10436.1</v>
      </c>
    </row>
    <row r="1322" spans="1:18" x14ac:dyDescent="0.3">
      <c r="A1322" s="15">
        <v>54</v>
      </c>
      <c r="B1322" s="15">
        <v>32.299999999999997</v>
      </c>
      <c r="C1322" s="15">
        <v>10.54</v>
      </c>
      <c r="Q1322" s="44">
        <v>54</v>
      </c>
      <c r="R1322" s="45">
        <v>10450.549999999999</v>
      </c>
    </row>
    <row r="1323" spans="1:18" x14ac:dyDescent="0.3">
      <c r="A1323" s="15">
        <v>58</v>
      </c>
      <c r="B1323" s="15">
        <v>23.94</v>
      </c>
      <c r="C1323" s="15">
        <v>4.54</v>
      </c>
      <c r="Q1323" s="44">
        <v>58</v>
      </c>
      <c r="R1323" s="45">
        <v>10455.1</v>
      </c>
    </row>
    <row r="1324" spans="1:18" x14ac:dyDescent="0.3">
      <c r="A1324" s="15">
        <v>46</v>
      </c>
      <c r="B1324" s="15">
        <v>46.4</v>
      </c>
      <c r="C1324" s="15">
        <v>5.71</v>
      </c>
      <c r="Q1324" s="44">
        <v>46</v>
      </c>
      <c r="R1324" s="45">
        <v>10455.14</v>
      </c>
    </row>
    <row r="1325" spans="1:18" x14ac:dyDescent="0.3">
      <c r="A1325" s="15">
        <v>58</v>
      </c>
      <c r="B1325" s="15">
        <v>40.375</v>
      </c>
      <c r="C1325" s="15">
        <v>6.25</v>
      </c>
      <c r="Q1325" s="44">
        <v>58</v>
      </c>
      <c r="R1325" s="45">
        <v>10459.19</v>
      </c>
    </row>
    <row r="1326" spans="1:18" x14ac:dyDescent="0.3">
      <c r="A1326" s="15">
        <v>53</v>
      </c>
      <c r="B1326" s="15">
        <v>28.7</v>
      </c>
      <c r="C1326" s="15">
        <v>9.4700000000000006</v>
      </c>
      <c r="Q1326" s="44">
        <v>53</v>
      </c>
      <c r="R1326" s="45">
        <v>10461.98</v>
      </c>
    </row>
    <row r="1327" spans="1:18" x14ac:dyDescent="0.3">
      <c r="A1327" s="15">
        <v>35</v>
      </c>
      <c r="B1327" s="15">
        <v>26.63</v>
      </c>
      <c r="C1327" s="15">
        <v>5.7</v>
      </c>
      <c r="Q1327" s="44">
        <v>35</v>
      </c>
      <c r="R1327" s="45">
        <v>10464.83</v>
      </c>
    </row>
    <row r="1328" spans="1:18" x14ac:dyDescent="0.3">
      <c r="A1328" s="15">
        <v>44</v>
      </c>
      <c r="B1328" s="15">
        <v>22.515000000000001</v>
      </c>
      <c r="C1328" s="15">
        <v>11.18</v>
      </c>
      <c r="Q1328" s="44">
        <v>44</v>
      </c>
      <c r="R1328" s="45">
        <v>10486.55</v>
      </c>
    </row>
    <row r="1329" spans="1:18" x14ac:dyDescent="0.3">
      <c r="A1329" s="15">
        <v>50</v>
      </c>
      <c r="B1329" s="15">
        <v>36.575000000000003</v>
      </c>
      <c r="C1329" s="15">
        <v>10.98</v>
      </c>
      <c r="Q1329" s="44">
        <v>50</v>
      </c>
      <c r="R1329" s="45">
        <v>10493.95</v>
      </c>
    </row>
    <row r="1330" spans="1:18" x14ac:dyDescent="0.3">
      <c r="A1330" s="15">
        <v>45</v>
      </c>
      <c r="B1330" s="15">
        <v>23.66</v>
      </c>
      <c r="C1330" s="15">
        <v>5.1100000000000003</v>
      </c>
      <c r="Q1330" s="44">
        <v>45</v>
      </c>
      <c r="R1330" s="45">
        <v>10495.6</v>
      </c>
    </row>
    <row r="1331" spans="1:18" x14ac:dyDescent="0.3">
      <c r="A1331" s="15">
        <v>51</v>
      </c>
      <c r="B1331" s="15">
        <v>18.62</v>
      </c>
      <c r="C1331" s="15">
        <v>10.24</v>
      </c>
      <c r="Q1331" s="44">
        <v>51</v>
      </c>
      <c r="R1331" s="45">
        <v>10546.48</v>
      </c>
    </row>
    <row r="1332" spans="1:18" x14ac:dyDescent="0.3">
      <c r="A1332" s="15">
        <v>51</v>
      </c>
      <c r="B1332" s="15">
        <v>19.190000000000001</v>
      </c>
      <c r="C1332" s="15">
        <v>7.71</v>
      </c>
      <c r="Q1332" s="44">
        <v>51</v>
      </c>
      <c r="R1332" s="45">
        <v>10560.49</v>
      </c>
    </row>
    <row r="1333" spans="1:18" x14ac:dyDescent="0.3">
      <c r="A1333" s="15">
        <v>53</v>
      </c>
      <c r="B1333" s="15">
        <v>27.5</v>
      </c>
      <c r="C1333" s="15">
        <v>6.03</v>
      </c>
      <c r="Q1333" s="44">
        <v>53</v>
      </c>
      <c r="R1333" s="45">
        <v>10564.88</v>
      </c>
    </row>
    <row r="1334" spans="1:18" x14ac:dyDescent="0.3">
      <c r="A1334" s="15">
        <v>56</v>
      </c>
      <c r="B1334" s="15">
        <v>27.36</v>
      </c>
      <c r="C1334" s="15">
        <v>5.96</v>
      </c>
      <c r="Q1334" s="44">
        <v>56</v>
      </c>
      <c r="R1334" s="45">
        <v>10577.09</v>
      </c>
    </row>
    <row r="1335" spans="1:18" x14ac:dyDescent="0.3">
      <c r="A1335" s="15">
        <v>53</v>
      </c>
      <c r="B1335" s="15">
        <v>20.350000000000001</v>
      </c>
      <c r="C1335" s="15">
        <v>4.16</v>
      </c>
      <c r="Q1335" s="44">
        <v>53</v>
      </c>
      <c r="R1335" s="45">
        <v>10579.71</v>
      </c>
    </row>
    <row r="1336" spans="1:18" x14ac:dyDescent="0.3">
      <c r="A1336" s="15">
        <v>56</v>
      </c>
      <c r="B1336" s="15">
        <v>24.035</v>
      </c>
      <c r="C1336" s="15">
        <v>6.11</v>
      </c>
      <c r="Q1336" s="44">
        <v>56</v>
      </c>
      <c r="R1336" s="45">
        <v>10594.23</v>
      </c>
    </row>
    <row r="1337" spans="1:18" x14ac:dyDescent="0.3">
      <c r="A1337" s="15">
        <v>55</v>
      </c>
      <c r="B1337" s="15">
        <v>23.56</v>
      </c>
      <c r="C1337" s="15">
        <v>5.97</v>
      </c>
      <c r="Q1337" s="44">
        <v>55</v>
      </c>
      <c r="R1337" s="45">
        <v>10594.5</v>
      </c>
    </row>
    <row r="1338" spans="1:18" x14ac:dyDescent="0.3">
      <c r="A1338" s="15">
        <v>50</v>
      </c>
      <c r="B1338" s="15">
        <v>27.17</v>
      </c>
      <c r="C1338" s="15">
        <v>10.81</v>
      </c>
      <c r="Q1338" s="44">
        <v>50</v>
      </c>
      <c r="R1338" s="45">
        <v>10600.55</v>
      </c>
    </row>
    <row r="1339" spans="1:18" x14ac:dyDescent="0.3">
      <c r="A1339" s="15">
        <v>56</v>
      </c>
      <c r="B1339" s="15">
        <v>34.32</v>
      </c>
      <c r="C1339" s="15">
        <v>5.7</v>
      </c>
      <c r="Q1339" s="44">
        <v>56</v>
      </c>
      <c r="R1339" s="45">
        <v>10601.41</v>
      </c>
    </row>
    <row r="1340" spans="1:18" x14ac:dyDescent="0.3">
      <c r="A1340" s="15">
        <v>55</v>
      </c>
      <c r="B1340" s="15">
        <v>23.87</v>
      </c>
      <c r="C1340" s="15">
        <v>4.7699999999999996</v>
      </c>
      <c r="Q1340" s="44">
        <v>55</v>
      </c>
      <c r="R1340" s="45">
        <v>10601.63</v>
      </c>
    </row>
    <row r="1341" spans="1:18" x14ac:dyDescent="0.3">
      <c r="A1341" s="15">
        <v>56</v>
      </c>
      <c r="B1341" s="15">
        <v>30.15</v>
      </c>
      <c r="C1341" s="15">
        <v>4.25</v>
      </c>
      <c r="Q1341" s="44">
        <v>56</v>
      </c>
      <c r="R1341" s="45">
        <v>10602.39</v>
      </c>
    </row>
    <row r="1342" spans="1:18" x14ac:dyDescent="0.3">
      <c r="A1342" s="15">
        <v>57</v>
      </c>
      <c r="B1342" s="15">
        <v>26.36</v>
      </c>
      <c r="C1342" s="15">
        <v>5.52</v>
      </c>
      <c r="Q1342" s="44">
        <v>57</v>
      </c>
      <c r="R1342" s="45">
        <v>10608.67</v>
      </c>
    </row>
    <row r="1343" spans="1:18" x14ac:dyDescent="0.3">
      <c r="A1343" s="15">
        <v>30</v>
      </c>
      <c r="B1343" s="15">
        <v>45.32</v>
      </c>
      <c r="C1343" s="15">
        <v>6.53</v>
      </c>
      <c r="Q1343" s="44">
        <v>30</v>
      </c>
      <c r="R1343" s="45">
        <v>10617.04</v>
      </c>
    </row>
    <row r="1344" spans="1:18" x14ac:dyDescent="0.3">
      <c r="A1344" s="15">
        <v>32</v>
      </c>
      <c r="B1344" s="15">
        <v>31.93</v>
      </c>
      <c r="C1344" s="15">
        <v>4.82</v>
      </c>
      <c r="Q1344" s="44">
        <v>32</v>
      </c>
      <c r="R1344" s="45">
        <v>10620.26</v>
      </c>
    </row>
    <row r="1345" spans="1:18" x14ac:dyDescent="0.3">
      <c r="A1345" s="15">
        <v>58</v>
      </c>
      <c r="B1345" s="15">
        <v>36</v>
      </c>
      <c r="C1345" s="15">
        <v>11.94</v>
      </c>
      <c r="Q1345" s="44">
        <v>58</v>
      </c>
      <c r="R1345" s="45">
        <v>10627.81</v>
      </c>
    </row>
    <row r="1346" spans="1:18" x14ac:dyDescent="0.3">
      <c r="A1346" s="15">
        <v>46</v>
      </c>
      <c r="B1346" s="15">
        <v>32</v>
      </c>
      <c r="C1346" s="15">
        <v>7.85</v>
      </c>
      <c r="Q1346" s="44">
        <v>46</v>
      </c>
      <c r="R1346" s="45">
        <v>10665.44</v>
      </c>
    </row>
    <row r="1347" spans="1:18" x14ac:dyDescent="0.3">
      <c r="A1347" s="15">
        <v>60</v>
      </c>
      <c r="B1347" s="15">
        <v>29.37</v>
      </c>
      <c r="C1347" s="15">
        <v>8.01</v>
      </c>
      <c r="Q1347" s="44">
        <v>60</v>
      </c>
      <c r="R1347" s="45">
        <v>10676.83</v>
      </c>
    </row>
    <row r="1348" spans="1:18" x14ac:dyDescent="0.3">
      <c r="A1348" s="15">
        <v>45</v>
      </c>
      <c r="B1348" s="15">
        <v>23.6</v>
      </c>
      <c r="C1348" s="15">
        <v>7.4</v>
      </c>
      <c r="Q1348" s="44">
        <v>45</v>
      </c>
      <c r="R1348" s="45">
        <v>10690.11</v>
      </c>
    </row>
    <row r="1349" spans="1:18" x14ac:dyDescent="0.3">
      <c r="A1349" s="15">
        <v>46</v>
      </c>
      <c r="B1349" s="15">
        <v>33.155000000000001</v>
      </c>
      <c r="C1349" s="15">
        <v>8.3800000000000008</v>
      </c>
      <c r="Q1349" s="44">
        <v>46</v>
      </c>
      <c r="R1349" s="45">
        <v>10698.38</v>
      </c>
    </row>
    <row r="1350" spans="1:18" x14ac:dyDescent="0.3">
      <c r="A1350" s="15">
        <v>50</v>
      </c>
      <c r="B1350" s="15">
        <v>24.32</v>
      </c>
      <c r="C1350" s="15">
        <v>11.56</v>
      </c>
      <c r="Q1350" s="44">
        <v>50</v>
      </c>
      <c r="R1350" s="45">
        <v>10702.64</v>
      </c>
    </row>
    <row r="1351" spans="1:18" x14ac:dyDescent="0.3">
      <c r="A1351" s="15">
        <v>55</v>
      </c>
      <c r="B1351" s="15">
        <v>36.299999999999997</v>
      </c>
      <c r="C1351" s="15">
        <v>4.6100000000000003</v>
      </c>
      <c r="Q1351" s="44">
        <v>55</v>
      </c>
      <c r="R1351" s="45">
        <v>10704.47</v>
      </c>
    </row>
    <row r="1352" spans="1:18" x14ac:dyDescent="0.3">
      <c r="A1352" s="15">
        <v>55</v>
      </c>
      <c r="B1352" s="15">
        <v>34.4</v>
      </c>
      <c r="C1352" s="15">
        <v>4.95</v>
      </c>
      <c r="Q1352" s="44">
        <v>55</v>
      </c>
      <c r="R1352" s="45">
        <v>10713.64</v>
      </c>
    </row>
    <row r="1353" spans="1:18" x14ac:dyDescent="0.3">
      <c r="A1353" s="15">
        <v>30</v>
      </c>
      <c r="B1353" s="15">
        <v>30.9</v>
      </c>
      <c r="C1353" s="15">
        <v>5.04</v>
      </c>
      <c r="Q1353" s="44">
        <v>30</v>
      </c>
      <c r="R1353" s="45">
        <v>10719.57</v>
      </c>
    </row>
    <row r="1354" spans="1:18" x14ac:dyDescent="0.3">
      <c r="A1354" s="15">
        <v>48</v>
      </c>
      <c r="B1354" s="15">
        <v>28.6</v>
      </c>
      <c r="C1354" s="15">
        <v>5.42</v>
      </c>
      <c r="Q1354" s="44">
        <v>48</v>
      </c>
      <c r="R1354" s="45">
        <v>10736.87</v>
      </c>
    </row>
    <row r="1355" spans="1:18" x14ac:dyDescent="0.3">
      <c r="A1355" s="15">
        <v>36</v>
      </c>
      <c r="B1355" s="15">
        <v>27.83</v>
      </c>
      <c r="C1355" s="15">
        <v>5.39</v>
      </c>
      <c r="Q1355" s="44">
        <v>36</v>
      </c>
      <c r="R1355" s="45">
        <v>10749.02</v>
      </c>
    </row>
    <row r="1356" spans="1:18" x14ac:dyDescent="0.3">
      <c r="A1356" s="15">
        <v>33</v>
      </c>
      <c r="B1356" s="15">
        <v>39.64</v>
      </c>
      <c r="C1356" s="15">
        <v>6</v>
      </c>
      <c r="Q1356" s="44">
        <v>33</v>
      </c>
      <c r="R1356" s="45">
        <v>10769.75</v>
      </c>
    </row>
    <row r="1357" spans="1:18" x14ac:dyDescent="0.3">
      <c r="A1357" s="15">
        <v>55</v>
      </c>
      <c r="B1357" s="15">
        <v>38.479999999999997</v>
      </c>
      <c r="C1357" s="15">
        <v>6.02</v>
      </c>
      <c r="Q1357" s="44">
        <v>55</v>
      </c>
      <c r="R1357" s="45">
        <v>10791.96</v>
      </c>
    </row>
    <row r="1358" spans="1:18" x14ac:dyDescent="0.3">
      <c r="A1358" s="15">
        <v>23</v>
      </c>
      <c r="B1358" s="15">
        <v>36.200000000000003</v>
      </c>
      <c r="C1358" s="15">
        <v>4.62</v>
      </c>
      <c r="Q1358" s="44">
        <v>23</v>
      </c>
      <c r="R1358" s="45">
        <v>10795.94</v>
      </c>
    </row>
    <row r="1359" spans="1:18" x14ac:dyDescent="0.3">
      <c r="A1359" s="15">
        <v>55</v>
      </c>
      <c r="B1359" s="15">
        <v>27.13</v>
      </c>
      <c r="C1359" s="15">
        <v>5.59</v>
      </c>
      <c r="Q1359" s="44">
        <v>55</v>
      </c>
      <c r="R1359" s="45">
        <v>10796.35</v>
      </c>
    </row>
    <row r="1360" spans="1:18" x14ac:dyDescent="0.3">
      <c r="A1360" s="15">
        <v>52</v>
      </c>
      <c r="B1360" s="15">
        <v>20.75</v>
      </c>
      <c r="C1360" s="15">
        <v>5.18</v>
      </c>
      <c r="Q1360" s="44">
        <v>52</v>
      </c>
      <c r="R1360" s="45">
        <v>10797.34</v>
      </c>
    </row>
    <row r="1361" spans="1:18" x14ac:dyDescent="0.3">
      <c r="A1361" s="15">
        <v>52</v>
      </c>
      <c r="B1361" s="15">
        <v>26.6</v>
      </c>
      <c r="C1361" s="15">
        <v>6.29</v>
      </c>
      <c r="Q1361" s="44">
        <v>52</v>
      </c>
      <c r="R1361" s="45">
        <v>10806.84</v>
      </c>
    </row>
    <row r="1362" spans="1:18" x14ac:dyDescent="0.3">
      <c r="A1362" s="15">
        <v>55</v>
      </c>
      <c r="B1362" s="15">
        <v>25.3</v>
      </c>
      <c r="C1362" s="15">
        <v>4.49</v>
      </c>
      <c r="Q1362" s="44">
        <v>55</v>
      </c>
      <c r="R1362" s="45">
        <v>10807.49</v>
      </c>
    </row>
    <row r="1363" spans="1:18" x14ac:dyDescent="0.3">
      <c r="A1363" s="15">
        <v>54</v>
      </c>
      <c r="B1363" s="15">
        <v>18.84</v>
      </c>
      <c r="C1363" s="15">
        <v>11.82</v>
      </c>
      <c r="Q1363" s="44">
        <v>54</v>
      </c>
      <c r="R1363" s="45">
        <v>10825.25</v>
      </c>
    </row>
    <row r="1364" spans="1:18" x14ac:dyDescent="0.3">
      <c r="A1364" s="15">
        <v>51</v>
      </c>
      <c r="B1364" s="15">
        <v>19.57</v>
      </c>
      <c r="C1364" s="15">
        <v>7.41</v>
      </c>
      <c r="Q1364" s="44">
        <v>51</v>
      </c>
      <c r="R1364" s="45">
        <v>10848.13</v>
      </c>
    </row>
    <row r="1365" spans="1:18" x14ac:dyDescent="0.3">
      <c r="A1365" s="15">
        <v>28</v>
      </c>
      <c r="B1365" s="15">
        <v>30.495000000000001</v>
      </c>
      <c r="C1365" s="15">
        <v>5.97</v>
      </c>
      <c r="Q1365" s="44">
        <v>28</v>
      </c>
      <c r="R1365" s="45">
        <v>10886.66</v>
      </c>
    </row>
    <row r="1366" spans="1:18" x14ac:dyDescent="0.3">
      <c r="A1366" s="15">
        <v>54</v>
      </c>
      <c r="B1366" s="15">
        <v>30.114999999999998</v>
      </c>
      <c r="C1366" s="15">
        <v>5.74</v>
      </c>
      <c r="Q1366" s="44">
        <v>54</v>
      </c>
      <c r="R1366" s="45">
        <v>10923.93</v>
      </c>
    </row>
    <row r="1367" spans="1:18" x14ac:dyDescent="0.3">
      <c r="A1367" s="15">
        <v>54</v>
      </c>
      <c r="B1367" s="15">
        <v>24.78</v>
      </c>
      <c r="C1367" s="15">
        <v>9.85</v>
      </c>
      <c r="Q1367" s="44">
        <v>54</v>
      </c>
      <c r="R1367" s="45">
        <v>10928.85</v>
      </c>
    </row>
    <row r="1368" spans="1:18" x14ac:dyDescent="0.3">
      <c r="A1368" s="15">
        <v>53</v>
      </c>
      <c r="B1368" s="15">
        <v>24.77</v>
      </c>
      <c r="C1368" s="15">
        <v>7.59</v>
      </c>
      <c r="Q1368" s="44">
        <v>53</v>
      </c>
      <c r="R1368" s="45">
        <v>10942.13</v>
      </c>
    </row>
    <row r="1369" spans="1:18" x14ac:dyDescent="0.3">
      <c r="A1369" s="15">
        <v>57</v>
      </c>
      <c r="B1369" s="15">
        <v>16.579999999999998</v>
      </c>
      <c r="C1369" s="15">
        <v>6.98</v>
      </c>
      <c r="Q1369" s="44">
        <v>57</v>
      </c>
      <c r="R1369" s="45">
        <v>10959.33</v>
      </c>
    </row>
    <row r="1370" spans="1:18" x14ac:dyDescent="0.3">
      <c r="A1370" s="15">
        <v>53</v>
      </c>
      <c r="B1370" s="15">
        <v>38.17</v>
      </c>
      <c r="C1370" s="15">
        <v>4.7300000000000004</v>
      </c>
      <c r="Q1370" s="44">
        <v>53</v>
      </c>
      <c r="R1370" s="45">
        <v>10959.69</v>
      </c>
    </row>
    <row r="1371" spans="1:18" x14ac:dyDescent="0.3">
      <c r="A1371" s="15">
        <v>57</v>
      </c>
      <c r="B1371" s="15">
        <v>39.424999999999997</v>
      </c>
      <c r="C1371" s="15">
        <v>4.76</v>
      </c>
      <c r="Q1371" s="44">
        <v>57</v>
      </c>
      <c r="R1371" s="45">
        <v>10965.45</v>
      </c>
    </row>
    <row r="1372" spans="1:18" x14ac:dyDescent="0.3">
      <c r="A1372" s="15">
        <v>56</v>
      </c>
      <c r="B1372" s="15">
        <v>33.44</v>
      </c>
      <c r="C1372" s="15">
        <v>6.24</v>
      </c>
      <c r="Q1372" s="44">
        <v>56</v>
      </c>
      <c r="R1372" s="45">
        <v>10976.25</v>
      </c>
    </row>
    <row r="1373" spans="1:18" x14ac:dyDescent="0.3">
      <c r="A1373" s="15">
        <v>49</v>
      </c>
      <c r="B1373" s="15">
        <v>33.344999999999999</v>
      </c>
      <c r="C1373" s="15">
        <v>5.44</v>
      </c>
      <c r="Q1373" s="44">
        <v>49</v>
      </c>
      <c r="R1373" s="45">
        <v>10977.21</v>
      </c>
    </row>
    <row r="1374" spans="1:18" x14ac:dyDescent="0.3">
      <c r="A1374" s="15">
        <v>57</v>
      </c>
      <c r="B1374" s="15">
        <v>38.79</v>
      </c>
      <c r="C1374" s="15">
        <v>5.08</v>
      </c>
      <c r="Q1374" s="44">
        <v>57</v>
      </c>
      <c r="R1374" s="45">
        <v>10982.5</v>
      </c>
    </row>
    <row r="1375" spans="1:18" x14ac:dyDescent="0.3">
      <c r="A1375" s="15">
        <v>22</v>
      </c>
      <c r="B1375" s="15">
        <v>30.684999999999999</v>
      </c>
      <c r="C1375" s="15">
        <v>4.87</v>
      </c>
      <c r="Q1375" s="44">
        <v>22</v>
      </c>
      <c r="R1375" s="45">
        <v>10991.58</v>
      </c>
    </row>
    <row r="1376" spans="1:18" x14ac:dyDescent="0.3">
      <c r="A1376" s="15">
        <v>54</v>
      </c>
      <c r="B1376" s="15">
        <v>22.135000000000002</v>
      </c>
      <c r="C1376" s="15">
        <v>8.17</v>
      </c>
      <c r="Q1376" s="44">
        <v>54</v>
      </c>
      <c r="R1376" s="45">
        <v>11013.71</v>
      </c>
    </row>
    <row r="1377" spans="1:18" x14ac:dyDescent="0.3">
      <c r="A1377" s="15">
        <v>48</v>
      </c>
      <c r="B1377" s="15">
        <v>33.33</v>
      </c>
      <c r="C1377" s="15">
        <v>7.61</v>
      </c>
      <c r="Q1377" s="44">
        <v>48</v>
      </c>
      <c r="R1377" s="45">
        <v>11015.17</v>
      </c>
    </row>
    <row r="1378" spans="1:18" x14ac:dyDescent="0.3">
      <c r="A1378" s="15">
        <v>31</v>
      </c>
      <c r="B1378" s="15">
        <v>31.13</v>
      </c>
      <c r="C1378" s="15">
        <v>10.1</v>
      </c>
      <c r="Q1378" s="44">
        <v>31</v>
      </c>
      <c r="R1378" s="45">
        <v>11018.05</v>
      </c>
    </row>
    <row r="1379" spans="1:18" x14ac:dyDescent="0.3">
      <c r="A1379" s="15">
        <v>26</v>
      </c>
      <c r="B1379" s="15">
        <v>28.9</v>
      </c>
      <c r="C1379" s="15">
        <v>11.24</v>
      </c>
      <c r="Q1379" s="44">
        <v>26</v>
      </c>
      <c r="R1379" s="45">
        <v>11028.56</v>
      </c>
    </row>
    <row r="1380" spans="1:18" x14ac:dyDescent="0.3">
      <c r="A1380" s="15">
        <v>48</v>
      </c>
      <c r="B1380" s="15">
        <v>43.31</v>
      </c>
      <c r="C1380" s="15">
        <v>6.1</v>
      </c>
      <c r="Q1380" s="44">
        <v>48</v>
      </c>
      <c r="R1380" s="45">
        <v>11033.66</v>
      </c>
    </row>
    <row r="1381" spans="1:18" x14ac:dyDescent="0.3">
      <c r="A1381" s="15">
        <v>33</v>
      </c>
      <c r="B1381" s="15">
        <v>22.8</v>
      </c>
      <c r="C1381" s="15">
        <v>6.98</v>
      </c>
      <c r="Q1381" s="44">
        <v>33</v>
      </c>
      <c r="R1381" s="45">
        <v>11037.51</v>
      </c>
    </row>
    <row r="1382" spans="1:18" x14ac:dyDescent="0.3">
      <c r="A1382" s="15">
        <v>48</v>
      </c>
      <c r="B1382" s="15">
        <v>19.09</v>
      </c>
      <c r="C1382" s="15">
        <v>4</v>
      </c>
      <c r="Q1382" s="44">
        <v>48</v>
      </c>
      <c r="R1382" s="45">
        <v>11037.85</v>
      </c>
    </row>
    <row r="1383" spans="1:18" x14ac:dyDescent="0.3">
      <c r="A1383" s="15">
        <v>21</v>
      </c>
      <c r="B1383" s="15">
        <v>23.37</v>
      </c>
      <c r="C1383" s="15">
        <v>4.2300000000000004</v>
      </c>
      <c r="Q1383" s="44">
        <v>21</v>
      </c>
      <c r="R1383" s="45">
        <v>11046.02</v>
      </c>
    </row>
    <row r="1384" spans="1:18" x14ac:dyDescent="0.3">
      <c r="A1384" s="15">
        <v>22</v>
      </c>
      <c r="B1384" s="15">
        <v>33.44</v>
      </c>
      <c r="C1384" s="15">
        <v>4.72</v>
      </c>
      <c r="Q1384" s="44">
        <v>22</v>
      </c>
      <c r="R1384" s="45">
        <v>11068.7</v>
      </c>
    </row>
    <row r="1385" spans="1:18" x14ac:dyDescent="0.3">
      <c r="A1385" s="15">
        <v>51</v>
      </c>
      <c r="B1385" s="15">
        <v>28.05</v>
      </c>
      <c r="C1385" s="15">
        <v>5.63</v>
      </c>
      <c r="Q1385" s="44">
        <v>51</v>
      </c>
      <c r="R1385" s="45">
        <v>11068.77</v>
      </c>
    </row>
    <row r="1386" spans="1:18" x14ac:dyDescent="0.3">
      <c r="A1386" s="15">
        <v>56</v>
      </c>
      <c r="B1386" s="15">
        <v>27.72</v>
      </c>
      <c r="C1386" s="15">
        <v>5.83</v>
      </c>
      <c r="Q1386" s="44">
        <v>56</v>
      </c>
      <c r="R1386" s="45">
        <v>11070.54</v>
      </c>
    </row>
    <row r="1387" spans="1:18" x14ac:dyDescent="0.3">
      <c r="A1387" s="15">
        <v>56</v>
      </c>
      <c r="B1387" s="15">
        <v>29.81</v>
      </c>
      <c r="C1387" s="15">
        <v>9.23</v>
      </c>
      <c r="Q1387" s="44">
        <v>56</v>
      </c>
      <c r="R1387" s="45">
        <v>11073.18</v>
      </c>
    </row>
    <row r="1388" spans="1:18" x14ac:dyDescent="0.3">
      <c r="A1388" s="15">
        <v>55</v>
      </c>
      <c r="B1388" s="15">
        <v>23.98</v>
      </c>
      <c r="C1388" s="15">
        <v>9.89</v>
      </c>
      <c r="Q1388" s="44">
        <v>55</v>
      </c>
      <c r="R1388" s="45">
        <v>11082.58</v>
      </c>
    </row>
    <row r="1389" spans="1:18" x14ac:dyDescent="0.3">
      <c r="A1389" s="15">
        <v>50</v>
      </c>
      <c r="B1389" s="15">
        <v>17.34</v>
      </c>
      <c r="C1389" s="15">
        <v>12</v>
      </c>
      <c r="Q1389" s="44">
        <v>50</v>
      </c>
      <c r="R1389" s="45">
        <v>11085.59</v>
      </c>
    </row>
    <row r="1390" spans="1:18" x14ac:dyDescent="0.3">
      <c r="A1390" s="15">
        <v>56</v>
      </c>
      <c r="B1390" s="15">
        <v>40.39</v>
      </c>
      <c r="C1390" s="15">
        <v>4.24</v>
      </c>
      <c r="Q1390" s="44">
        <v>56</v>
      </c>
      <c r="R1390" s="45">
        <v>11090.72</v>
      </c>
    </row>
    <row r="1391" spans="1:18" x14ac:dyDescent="0.3">
      <c r="A1391" s="15">
        <v>56</v>
      </c>
      <c r="B1391" s="15">
        <v>25.96</v>
      </c>
      <c r="C1391" s="15">
        <v>4.68</v>
      </c>
      <c r="Q1391" s="44">
        <v>56</v>
      </c>
      <c r="R1391" s="45">
        <v>11093.62</v>
      </c>
    </row>
    <row r="1392" spans="1:18" x14ac:dyDescent="0.3">
      <c r="A1392" s="15">
        <v>42</v>
      </c>
      <c r="B1392" s="15">
        <v>17.68</v>
      </c>
      <c r="C1392" s="15">
        <v>8.57</v>
      </c>
      <c r="Q1392" s="44">
        <v>42</v>
      </c>
      <c r="R1392" s="45">
        <v>11103.33</v>
      </c>
    </row>
    <row r="1393" spans="1:18" x14ac:dyDescent="0.3">
      <c r="A1393" s="15">
        <v>53</v>
      </c>
      <c r="B1393" s="15">
        <v>30.875</v>
      </c>
      <c r="C1393" s="15">
        <v>4.0999999999999996</v>
      </c>
      <c r="Q1393" s="44">
        <v>53</v>
      </c>
      <c r="R1393" s="45">
        <v>11150.78</v>
      </c>
    </row>
    <row r="1394" spans="1:18" x14ac:dyDescent="0.3">
      <c r="A1394" s="15">
        <v>53</v>
      </c>
      <c r="B1394" s="15">
        <v>30.81</v>
      </c>
      <c r="C1394" s="15">
        <v>4.49</v>
      </c>
      <c r="Q1394" s="44">
        <v>53</v>
      </c>
      <c r="R1394" s="45">
        <v>11163.57</v>
      </c>
    </row>
    <row r="1395" spans="1:18" x14ac:dyDescent="0.3">
      <c r="A1395" s="15">
        <v>56</v>
      </c>
      <c r="B1395" s="15">
        <v>36.85</v>
      </c>
      <c r="C1395" s="15">
        <v>8.8000000000000007</v>
      </c>
      <c r="Q1395" s="44">
        <v>56</v>
      </c>
      <c r="R1395" s="45">
        <v>11165.42</v>
      </c>
    </row>
    <row r="1396" spans="1:18" x14ac:dyDescent="0.3">
      <c r="A1396" s="15">
        <v>50</v>
      </c>
      <c r="B1396" s="15">
        <v>35.86</v>
      </c>
      <c r="C1396" s="15">
        <v>7.93</v>
      </c>
      <c r="Q1396" s="44">
        <v>50</v>
      </c>
      <c r="R1396" s="45">
        <v>11186.2</v>
      </c>
    </row>
    <row r="1397" spans="1:18" x14ac:dyDescent="0.3">
      <c r="A1397" s="15">
        <v>52</v>
      </c>
      <c r="B1397" s="15">
        <v>30.3</v>
      </c>
      <c r="C1397" s="15">
        <v>9.4499999999999993</v>
      </c>
      <c r="Q1397" s="44">
        <v>52</v>
      </c>
      <c r="R1397" s="45">
        <v>11187.66</v>
      </c>
    </row>
    <row r="1398" spans="1:18" x14ac:dyDescent="0.3">
      <c r="A1398" s="15">
        <v>46</v>
      </c>
      <c r="B1398" s="15">
        <v>32.015000000000001</v>
      </c>
      <c r="C1398" s="15">
        <v>7.67</v>
      </c>
      <c r="Q1398" s="44">
        <v>46</v>
      </c>
      <c r="R1398" s="45">
        <v>11217.35</v>
      </c>
    </row>
    <row r="1399" spans="1:18" x14ac:dyDescent="0.3">
      <c r="A1399" s="15">
        <v>53</v>
      </c>
      <c r="B1399" s="15">
        <v>25.06</v>
      </c>
      <c r="C1399" s="15">
        <v>10.53</v>
      </c>
      <c r="Q1399" s="44">
        <v>53</v>
      </c>
      <c r="R1399" s="45">
        <v>11244.38</v>
      </c>
    </row>
    <row r="1400" spans="1:18" x14ac:dyDescent="0.3">
      <c r="A1400" s="15">
        <v>33</v>
      </c>
      <c r="B1400" s="15">
        <v>18.829999999999998</v>
      </c>
      <c r="C1400" s="15">
        <v>10.08</v>
      </c>
      <c r="Q1400" s="44">
        <v>33</v>
      </c>
      <c r="R1400" s="45">
        <v>11250.43</v>
      </c>
    </row>
    <row r="1401" spans="1:18" x14ac:dyDescent="0.3">
      <c r="A1401" s="15">
        <v>53</v>
      </c>
      <c r="B1401" s="15">
        <v>47.52</v>
      </c>
      <c r="C1401" s="15">
        <v>11.39</v>
      </c>
      <c r="Q1401" s="44">
        <v>53</v>
      </c>
      <c r="R1401" s="45">
        <v>11253.42</v>
      </c>
    </row>
    <row r="1402" spans="1:18" x14ac:dyDescent="0.3">
      <c r="A1402" s="15">
        <v>41</v>
      </c>
      <c r="B1402" s="15">
        <v>37.82</v>
      </c>
      <c r="C1402" s="15">
        <v>6.36</v>
      </c>
      <c r="Q1402" s="44">
        <v>41</v>
      </c>
      <c r="R1402" s="45">
        <v>11255.29</v>
      </c>
    </row>
    <row r="1403" spans="1:18" x14ac:dyDescent="0.3">
      <c r="A1403" s="15">
        <v>53</v>
      </c>
      <c r="B1403" s="15">
        <v>44.16</v>
      </c>
      <c r="C1403" s="15">
        <v>5.31</v>
      </c>
      <c r="Q1403" s="44">
        <v>53</v>
      </c>
      <c r="R1403" s="45">
        <v>11264.54</v>
      </c>
    </row>
    <row r="1404" spans="1:18" x14ac:dyDescent="0.3">
      <c r="A1404" s="15">
        <v>51</v>
      </c>
      <c r="B1404" s="15">
        <v>37.049999999999997</v>
      </c>
      <c r="C1404" s="15">
        <v>4.74</v>
      </c>
      <c r="Q1404" s="44">
        <v>51</v>
      </c>
      <c r="R1404" s="45">
        <v>11265.71</v>
      </c>
    </row>
    <row r="1405" spans="1:18" x14ac:dyDescent="0.3">
      <c r="A1405" s="15">
        <v>18</v>
      </c>
      <c r="B1405" s="15">
        <v>18.66</v>
      </c>
      <c r="C1405" s="15">
        <v>11.35</v>
      </c>
      <c r="Q1405" s="44">
        <v>18</v>
      </c>
      <c r="R1405" s="45">
        <v>11272.33</v>
      </c>
    </row>
    <row r="1406" spans="1:18" x14ac:dyDescent="0.3">
      <c r="A1406" s="15">
        <v>55</v>
      </c>
      <c r="B1406" s="15">
        <v>36.200000000000003</v>
      </c>
      <c r="C1406" s="15">
        <v>6.81</v>
      </c>
      <c r="Q1406" s="44">
        <v>55</v>
      </c>
      <c r="R1406" s="45">
        <v>11286.54</v>
      </c>
    </row>
    <row r="1407" spans="1:18" x14ac:dyDescent="0.3">
      <c r="A1407" s="15">
        <v>52</v>
      </c>
      <c r="B1407" s="15">
        <v>18.87</v>
      </c>
      <c r="C1407" s="15">
        <v>8.06</v>
      </c>
      <c r="Q1407" s="44">
        <v>52</v>
      </c>
      <c r="R1407" s="45">
        <v>11289.11</v>
      </c>
    </row>
    <row r="1408" spans="1:18" x14ac:dyDescent="0.3">
      <c r="A1408" s="15">
        <v>34</v>
      </c>
      <c r="B1408" s="15">
        <v>32.299999999999997</v>
      </c>
      <c r="C1408" s="15">
        <v>6.74</v>
      </c>
      <c r="Q1408" s="44">
        <v>34</v>
      </c>
      <c r="R1408" s="45">
        <v>11294.57</v>
      </c>
    </row>
    <row r="1409" spans="1:18" x14ac:dyDescent="0.3">
      <c r="A1409" s="15">
        <v>50</v>
      </c>
      <c r="B1409" s="15">
        <v>22.64</v>
      </c>
      <c r="C1409" s="15">
        <v>6.54</v>
      </c>
      <c r="Q1409" s="44">
        <v>50</v>
      </c>
      <c r="R1409" s="45">
        <v>11299.34</v>
      </c>
    </row>
    <row r="1410" spans="1:18" x14ac:dyDescent="0.3">
      <c r="A1410" s="15">
        <v>54</v>
      </c>
      <c r="B1410" s="15">
        <v>28.69</v>
      </c>
      <c r="C1410" s="15">
        <v>5.4</v>
      </c>
      <c r="Q1410" s="44">
        <v>54</v>
      </c>
      <c r="R1410" s="45">
        <v>11305.93</v>
      </c>
    </row>
    <row r="1411" spans="1:18" x14ac:dyDescent="0.3">
      <c r="A1411" s="15">
        <v>59</v>
      </c>
      <c r="B1411" s="15">
        <v>28.16</v>
      </c>
      <c r="C1411" s="15">
        <v>5.58</v>
      </c>
      <c r="Q1411" s="44">
        <v>59</v>
      </c>
      <c r="R1411" s="45">
        <v>11312.33</v>
      </c>
    </row>
    <row r="1412" spans="1:18" x14ac:dyDescent="0.3">
      <c r="A1412" s="15">
        <v>27</v>
      </c>
      <c r="B1412" s="15">
        <v>45.54</v>
      </c>
      <c r="C1412" s="15">
        <v>5.84</v>
      </c>
      <c r="Q1412" s="44">
        <v>27</v>
      </c>
      <c r="R1412" s="45">
        <v>11318.57</v>
      </c>
    </row>
    <row r="1413" spans="1:18" x14ac:dyDescent="0.3">
      <c r="A1413" s="15">
        <v>59</v>
      </c>
      <c r="B1413" s="15">
        <v>28.7</v>
      </c>
      <c r="C1413" s="15">
        <v>4.2</v>
      </c>
      <c r="Q1413" s="44">
        <v>59</v>
      </c>
      <c r="R1413" s="45">
        <v>11319.12</v>
      </c>
    </row>
    <row r="1414" spans="1:18" x14ac:dyDescent="0.3">
      <c r="A1414" s="15">
        <v>20</v>
      </c>
      <c r="B1414" s="15">
        <v>27.74</v>
      </c>
      <c r="C1414" s="15">
        <v>6.06</v>
      </c>
      <c r="Q1414" s="44">
        <v>20</v>
      </c>
      <c r="R1414" s="45">
        <v>11321.49</v>
      </c>
    </row>
    <row r="1415" spans="1:18" x14ac:dyDescent="0.3">
      <c r="A1415" s="15">
        <v>33</v>
      </c>
      <c r="B1415" s="15">
        <v>36.954999999999998</v>
      </c>
      <c r="C1415" s="15">
        <v>7.57</v>
      </c>
      <c r="Q1415" s="44">
        <v>33</v>
      </c>
      <c r="R1415" s="45">
        <v>11326.71</v>
      </c>
    </row>
    <row r="1416" spans="1:18" x14ac:dyDescent="0.3">
      <c r="A1416" s="15">
        <v>54</v>
      </c>
      <c r="B1416" s="15">
        <v>30.69</v>
      </c>
      <c r="C1416" s="15">
        <v>6.15</v>
      </c>
      <c r="Q1416" s="44">
        <v>54</v>
      </c>
      <c r="R1416" s="45">
        <v>11344.32</v>
      </c>
    </row>
    <row r="1417" spans="1:18" x14ac:dyDescent="0.3">
      <c r="A1417" s="15">
        <v>58</v>
      </c>
      <c r="B1417" s="15">
        <v>24.984999999999999</v>
      </c>
      <c r="C1417" s="15">
        <v>4.5599999999999996</v>
      </c>
      <c r="Q1417" s="44">
        <v>58</v>
      </c>
      <c r="R1417" s="45">
        <v>11345.52</v>
      </c>
    </row>
    <row r="1418" spans="1:18" x14ac:dyDescent="0.3">
      <c r="A1418" s="15">
        <v>57</v>
      </c>
      <c r="B1418" s="15">
        <v>39.42</v>
      </c>
      <c r="C1418" s="15">
        <v>4.72</v>
      </c>
      <c r="Q1418" s="44">
        <v>57</v>
      </c>
      <c r="R1418" s="45">
        <v>11353.23</v>
      </c>
    </row>
    <row r="1419" spans="1:18" x14ac:dyDescent="0.3">
      <c r="A1419" s="15">
        <v>57</v>
      </c>
      <c r="B1419" s="15">
        <v>16.8</v>
      </c>
      <c r="C1419" s="15">
        <v>7.98</v>
      </c>
      <c r="Q1419" s="44">
        <v>57</v>
      </c>
      <c r="R1419" s="45">
        <v>11356.66</v>
      </c>
    </row>
    <row r="1420" spans="1:18" x14ac:dyDescent="0.3">
      <c r="A1420" s="15">
        <v>58</v>
      </c>
      <c r="B1420" s="15">
        <v>23.274999999999999</v>
      </c>
      <c r="C1420" s="15">
        <v>6.26</v>
      </c>
      <c r="Q1420" s="44">
        <v>58</v>
      </c>
      <c r="R1420" s="45">
        <v>11362.76</v>
      </c>
    </row>
    <row r="1421" spans="1:18" x14ac:dyDescent="0.3">
      <c r="A1421" s="15">
        <v>58</v>
      </c>
      <c r="B1421" s="15">
        <v>22.8</v>
      </c>
      <c r="C1421" s="15">
        <v>4.29</v>
      </c>
      <c r="Q1421" s="44">
        <v>58</v>
      </c>
      <c r="R1421" s="45">
        <v>11363.28</v>
      </c>
    </row>
    <row r="1422" spans="1:18" x14ac:dyDescent="0.3">
      <c r="A1422" s="15">
        <v>58</v>
      </c>
      <c r="B1422" s="15">
        <v>24.3</v>
      </c>
      <c r="C1422" s="15">
        <v>5.43</v>
      </c>
      <c r="Q1422" s="44">
        <v>58</v>
      </c>
      <c r="R1422" s="45">
        <v>11365.95</v>
      </c>
    </row>
    <row r="1423" spans="1:18" x14ac:dyDescent="0.3">
      <c r="A1423" s="15">
        <v>44</v>
      </c>
      <c r="B1423" s="15">
        <v>25.13</v>
      </c>
      <c r="C1423" s="15">
        <v>8</v>
      </c>
      <c r="Q1423" s="44">
        <v>44</v>
      </c>
      <c r="R1423" s="45">
        <v>11369.39</v>
      </c>
    </row>
    <row r="1424" spans="1:18" x14ac:dyDescent="0.3">
      <c r="A1424" s="15">
        <v>50</v>
      </c>
      <c r="B1424" s="15">
        <v>22.72</v>
      </c>
      <c r="C1424" s="15">
        <v>9.9600000000000009</v>
      </c>
      <c r="Q1424" s="44">
        <v>50</v>
      </c>
      <c r="R1424" s="45">
        <v>11378.57</v>
      </c>
    </row>
    <row r="1425" spans="1:18" x14ac:dyDescent="0.3">
      <c r="A1425" s="15">
        <v>58</v>
      </c>
      <c r="B1425" s="15">
        <v>32.6</v>
      </c>
      <c r="C1425" s="15">
        <v>6.8</v>
      </c>
      <c r="Q1425" s="44">
        <v>58</v>
      </c>
      <c r="R1425" s="45">
        <v>11381.33</v>
      </c>
    </row>
    <row r="1426" spans="1:18" x14ac:dyDescent="0.3">
      <c r="A1426" s="15">
        <v>25</v>
      </c>
      <c r="B1426" s="15">
        <v>17.28</v>
      </c>
      <c r="C1426" s="15">
        <v>6.22</v>
      </c>
      <c r="Q1426" s="44">
        <v>25</v>
      </c>
      <c r="R1426" s="45">
        <v>11388.27</v>
      </c>
    </row>
    <row r="1427" spans="1:18" x14ac:dyDescent="0.3">
      <c r="A1427" s="15">
        <v>55</v>
      </c>
      <c r="B1427" s="15">
        <v>27.92</v>
      </c>
      <c r="C1427" s="15">
        <v>5.79</v>
      </c>
      <c r="Q1427" s="44">
        <v>55</v>
      </c>
      <c r="R1427" s="45">
        <v>11394.07</v>
      </c>
    </row>
    <row r="1428" spans="1:18" x14ac:dyDescent="0.3">
      <c r="A1428" s="15">
        <v>52</v>
      </c>
      <c r="B1428" s="15">
        <v>38.284999999999997</v>
      </c>
      <c r="C1428" s="15">
        <v>5.41</v>
      </c>
      <c r="Q1428" s="44">
        <v>52</v>
      </c>
      <c r="R1428" s="45">
        <v>11396.9</v>
      </c>
    </row>
    <row r="1429" spans="1:18" x14ac:dyDescent="0.3">
      <c r="A1429" s="15">
        <v>52</v>
      </c>
      <c r="B1429" s="15">
        <v>16.48</v>
      </c>
      <c r="C1429" s="15">
        <v>11.05</v>
      </c>
      <c r="Q1429" s="44">
        <v>52</v>
      </c>
      <c r="R1429" s="45">
        <v>11411.69</v>
      </c>
    </row>
    <row r="1430" spans="1:18" x14ac:dyDescent="0.3">
      <c r="A1430" s="15">
        <v>39</v>
      </c>
      <c r="B1430" s="15">
        <v>38.57</v>
      </c>
      <c r="C1430" s="15">
        <v>6.27</v>
      </c>
      <c r="Q1430" s="44">
        <v>39</v>
      </c>
      <c r="R1430" s="45">
        <v>11412.02</v>
      </c>
    </row>
    <row r="1431" spans="1:18" x14ac:dyDescent="0.3">
      <c r="A1431" s="15">
        <v>37</v>
      </c>
      <c r="B1431" s="15">
        <v>43.85</v>
      </c>
      <c r="C1431" s="15">
        <v>4.7699999999999996</v>
      </c>
      <c r="Q1431" s="44">
        <v>37</v>
      </c>
      <c r="R1431" s="45">
        <v>11419.49</v>
      </c>
    </row>
    <row r="1432" spans="1:18" x14ac:dyDescent="0.3">
      <c r="A1432" s="15">
        <v>42</v>
      </c>
      <c r="B1432" s="15">
        <v>30.11</v>
      </c>
      <c r="C1432" s="15">
        <v>4.08</v>
      </c>
      <c r="Q1432" s="44">
        <v>42</v>
      </c>
      <c r="R1432" s="45">
        <v>11435.74</v>
      </c>
    </row>
    <row r="1433" spans="1:18" x14ac:dyDescent="0.3">
      <c r="A1433" s="15">
        <v>51</v>
      </c>
      <c r="B1433" s="15">
        <v>31.59</v>
      </c>
      <c r="C1433" s="15">
        <v>6.01</v>
      </c>
      <c r="Q1433" s="44">
        <v>51</v>
      </c>
      <c r="R1433" s="45">
        <v>11436.74</v>
      </c>
    </row>
    <row r="1434" spans="1:18" x14ac:dyDescent="0.3">
      <c r="A1434" s="15">
        <v>56</v>
      </c>
      <c r="B1434" s="15">
        <v>40.15</v>
      </c>
      <c r="C1434" s="15">
        <v>11.84</v>
      </c>
      <c r="Q1434" s="44">
        <v>56</v>
      </c>
      <c r="R1434" s="45">
        <v>11454.02</v>
      </c>
    </row>
    <row r="1435" spans="1:18" x14ac:dyDescent="0.3">
      <c r="A1435" s="15">
        <v>57</v>
      </c>
      <c r="B1435" s="15">
        <v>40.700000000000003</v>
      </c>
      <c r="C1435" s="15">
        <v>6.27</v>
      </c>
      <c r="Q1435" s="44">
        <v>57</v>
      </c>
      <c r="R1435" s="45">
        <v>11455.28</v>
      </c>
    </row>
    <row r="1436" spans="1:18" x14ac:dyDescent="0.3">
      <c r="A1436" s="15">
        <v>56</v>
      </c>
      <c r="B1436" s="15">
        <v>40.76</v>
      </c>
      <c r="C1436" s="15">
        <v>5.28</v>
      </c>
      <c r="Q1436" s="44">
        <v>56</v>
      </c>
      <c r="R1436" s="45">
        <v>11478.14</v>
      </c>
    </row>
    <row r="1437" spans="1:18" x14ac:dyDescent="0.3">
      <c r="A1437" s="15">
        <v>18</v>
      </c>
      <c r="B1437" s="15">
        <v>29.7</v>
      </c>
      <c r="C1437" s="15">
        <v>7.03</v>
      </c>
      <c r="Q1437" s="44">
        <v>18</v>
      </c>
      <c r="R1437" s="45">
        <v>11482.63</v>
      </c>
    </row>
    <row r="1438" spans="1:18" x14ac:dyDescent="0.3">
      <c r="A1438" s="15">
        <v>52</v>
      </c>
      <c r="B1438" s="15">
        <v>40.58</v>
      </c>
      <c r="C1438" s="15">
        <v>5.32</v>
      </c>
      <c r="Q1438" s="44">
        <v>52</v>
      </c>
      <c r="R1438" s="45">
        <v>11488.32</v>
      </c>
    </row>
    <row r="1439" spans="1:18" x14ac:dyDescent="0.3">
      <c r="A1439" s="15">
        <v>40</v>
      </c>
      <c r="B1439" s="15">
        <v>33.06</v>
      </c>
      <c r="C1439" s="15">
        <v>9.59</v>
      </c>
      <c r="Q1439" s="44">
        <v>40</v>
      </c>
      <c r="R1439" s="45">
        <v>11492.46</v>
      </c>
    </row>
    <row r="1440" spans="1:18" x14ac:dyDescent="0.3">
      <c r="A1440" s="15">
        <v>53</v>
      </c>
      <c r="B1440" s="15">
        <v>26.62</v>
      </c>
      <c r="C1440" s="15">
        <v>6.15</v>
      </c>
      <c r="Q1440" s="44">
        <v>53</v>
      </c>
      <c r="R1440" s="45">
        <v>11497.69</v>
      </c>
    </row>
    <row r="1441" spans="1:18" x14ac:dyDescent="0.3">
      <c r="A1441" s="15">
        <v>33</v>
      </c>
      <c r="B1441" s="15">
        <v>37.1</v>
      </c>
      <c r="C1441" s="15">
        <v>11.08</v>
      </c>
      <c r="Q1441" s="44">
        <v>33</v>
      </c>
      <c r="R1441" s="45">
        <v>11511.61</v>
      </c>
    </row>
    <row r="1442" spans="1:18" x14ac:dyDescent="0.3">
      <c r="A1442" s="15">
        <v>54</v>
      </c>
      <c r="B1442" s="15">
        <v>18.28</v>
      </c>
      <c r="C1442" s="15">
        <v>7.95</v>
      </c>
      <c r="Q1442" s="44">
        <v>54</v>
      </c>
      <c r="R1442" s="45">
        <v>11512.41</v>
      </c>
    </row>
    <row r="1443" spans="1:18" x14ac:dyDescent="0.3">
      <c r="A1443" s="15">
        <v>51</v>
      </c>
      <c r="B1443" s="15">
        <v>35.814999999999998</v>
      </c>
      <c r="C1443" s="15">
        <v>6.23</v>
      </c>
      <c r="Q1443" s="44">
        <v>51</v>
      </c>
      <c r="R1443" s="45">
        <v>11520.1</v>
      </c>
    </row>
    <row r="1444" spans="1:18" x14ac:dyDescent="0.3">
      <c r="A1444" s="15">
        <v>34</v>
      </c>
      <c r="B1444" s="15">
        <v>30.69</v>
      </c>
      <c r="C1444" s="15">
        <v>6.5</v>
      </c>
      <c r="Q1444" s="44">
        <v>34</v>
      </c>
      <c r="R1444" s="45">
        <v>11524.25</v>
      </c>
    </row>
    <row r="1445" spans="1:18" x14ac:dyDescent="0.3">
      <c r="A1445" s="15">
        <v>52</v>
      </c>
      <c r="B1445" s="15">
        <v>26.125</v>
      </c>
      <c r="C1445" s="15">
        <v>5.22</v>
      </c>
      <c r="Q1445" s="44">
        <v>52</v>
      </c>
      <c r="R1445" s="45">
        <v>11530.12</v>
      </c>
    </row>
    <row r="1446" spans="1:18" x14ac:dyDescent="0.3">
      <c r="A1446" s="15">
        <v>57</v>
      </c>
      <c r="B1446" s="15">
        <v>34.58</v>
      </c>
      <c r="C1446" s="15">
        <v>6.3</v>
      </c>
      <c r="Q1446" s="44">
        <v>57</v>
      </c>
      <c r="R1446" s="45">
        <v>11534.87</v>
      </c>
    </row>
    <row r="1447" spans="1:18" x14ac:dyDescent="0.3">
      <c r="A1447" s="15">
        <v>54</v>
      </c>
      <c r="B1447" s="15">
        <v>27.4</v>
      </c>
      <c r="C1447" s="15">
        <v>8.84</v>
      </c>
      <c r="Q1447" s="44">
        <v>54</v>
      </c>
      <c r="R1447" s="45">
        <v>11538.42</v>
      </c>
    </row>
    <row r="1448" spans="1:18" x14ac:dyDescent="0.3">
      <c r="A1448" s="15">
        <v>51</v>
      </c>
      <c r="B1448" s="15">
        <v>27.53</v>
      </c>
      <c r="C1448" s="15">
        <v>4.1100000000000003</v>
      </c>
      <c r="Q1448" s="44">
        <v>51</v>
      </c>
      <c r="R1448" s="45">
        <v>11540.25</v>
      </c>
    </row>
    <row r="1449" spans="1:18" x14ac:dyDescent="0.3">
      <c r="A1449" s="15">
        <v>49</v>
      </c>
      <c r="B1449" s="15">
        <v>33</v>
      </c>
      <c r="C1449" s="15">
        <v>4.57</v>
      </c>
      <c r="Q1449" s="44">
        <v>49</v>
      </c>
      <c r="R1449" s="45">
        <v>11552.9</v>
      </c>
    </row>
    <row r="1450" spans="1:18" x14ac:dyDescent="0.3">
      <c r="A1450" s="15">
        <v>57</v>
      </c>
      <c r="B1450" s="15">
        <v>25.78</v>
      </c>
      <c r="C1450" s="15">
        <v>11.06</v>
      </c>
      <c r="Q1450" s="44">
        <v>57</v>
      </c>
      <c r="R1450" s="45">
        <v>11554.22</v>
      </c>
    </row>
    <row r="1451" spans="1:18" x14ac:dyDescent="0.3">
      <c r="A1451" s="15">
        <v>57</v>
      </c>
      <c r="B1451" s="15">
        <v>22.66</v>
      </c>
      <c r="C1451" s="15">
        <v>10.68</v>
      </c>
      <c r="Q1451" s="44">
        <v>57</v>
      </c>
      <c r="R1451" s="45">
        <v>11566.3</v>
      </c>
    </row>
    <row r="1452" spans="1:18" x14ac:dyDescent="0.3">
      <c r="A1452" s="15">
        <v>57</v>
      </c>
      <c r="B1452" s="15">
        <v>38.81</v>
      </c>
      <c r="C1452" s="15">
        <v>6.14</v>
      </c>
      <c r="Q1452" s="44">
        <v>57</v>
      </c>
      <c r="R1452" s="45">
        <v>11576.13</v>
      </c>
    </row>
    <row r="1453" spans="1:18" x14ac:dyDescent="0.3">
      <c r="A1453" s="15">
        <v>58</v>
      </c>
      <c r="B1453" s="15">
        <v>38.51</v>
      </c>
      <c r="C1453" s="15">
        <v>5.45</v>
      </c>
      <c r="Q1453" s="44">
        <v>58</v>
      </c>
      <c r="R1453" s="45">
        <v>11602.75</v>
      </c>
    </row>
    <row r="1454" spans="1:18" x14ac:dyDescent="0.3">
      <c r="A1454" s="15">
        <v>36</v>
      </c>
      <c r="B1454" s="15">
        <v>22.98</v>
      </c>
      <c r="C1454" s="15">
        <v>6.14</v>
      </c>
      <c r="Q1454" s="44">
        <v>36</v>
      </c>
      <c r="R1454" s="45">
        <v>11625.11</v>
      </c>
    </row>
    <row r="1455" spans="1:18" x14ac:dyDescent="0.3">
      <c r="A1455" s="15">
        <v>56</v>
      </c>
      <c r="B1455" s="15">
        <v>15.65</v>
      </c>
      <c r="C1455" s="15">
        <v>7.85</v>
      </c>
      <c r="Q1455" s="44">
        <v>56</v>
      </c>
      <c r="R1455" s="45">
        <v>11657.72</v>
      </c>
    </row>
    <row r="1456" spans="1:18" x14ac:dyDescent="0.3">
      <c r="A1456" s="15">
        <v>28</v>
      </c>
      <c r="B1456" s="15">
        <v>39.97</v>
      </c>
      <c r="C1456" s="15">
        <v>4.09</v>
      </c>
      <c r="Q1456" s="44">
        <v>28</v>
      </c>
      <c r="R1456" s="45">
        <v>11657.81</v>
      </c>
    </row>
    <row r="1457" spans="1:18" x14ac:dyDescent="0.3">
      <c r="A1457" s="15">
        <v>56</v>
      </c>
      <c r="B1457" s="15">
        <v>37.22</v>
      </c>
      <c r="C1457" s="15">
        <v>4.62</v>
      </c>
      <c r="Q1457" s="44">
        <v>56</v>
      </c>
      <c r="R1457" s="45">
        <v>11658.12</v>
      </c>
    </row>
    <row r="1458" spans="1:18" x14ac:dyDescent="0.3">
      <c r="A1458" s="15">
        <v>56</v>
      </c>
      <c r="B1458" s="15">
        <v>41.325000000000003</v>
      </c>
      <c r="C1458" s="15">
        <v>5.77</v>
      </c>
      <c r="Q1458" s="44">
        <v>56</v>
      </c>
      <c r="R1458" s="45">
        <v>11658.38</v>
      </c>
    </row>
    <row r="1459" spans="1:18" x14ac:dyDescent="0.3">
      <c r="A1459" s="15">
        <v>56</v>
      </c>
      <c r="B1459" s="15">
        <v>40.31</v>
      </c>
      <c r="C1459" s="15">
        <v>5.84</v>
      </c>
      <c r="Q1459" s="44">
        <v>56</v>
      </c>
      <c r="R1459" s="45">
        <v>11674.13</v>
      </c>
    </row>
    <row r="1460" spans="1:18" x14ac:dyDescent="0.3">
      <c r="A1460" s="15">
        <v>52</v>
      </c>
      <c r="B1460" s="15">
        <v>29.48</v>
      </c>
      <c r="C1460" s="15">
        <v>4.91</v>
      </c>
      <c r="Q1460" s="44">
        <v>52</v>
      </c>
      <c r="R1460" s="45">
        <v>11696.52</v>
      </c>
    </row>
    <row r="1461" spans="1:18" x14ac:dyDescent="0.3">
      <c r="A1461" s="15">
        <v>40</v>
      </c>
      <c r="B1461" s="15">
        <v>33.155000000000001</v>
      </c>
      <c r="C1461" s="15">
        <v>5.07</v>
      </c>
      <c r="Q1461" s="44">
        <v>40</v>
      </c>
      <c r="R1461" s="45">
        <v>11712.97</v>
      </c>
    </row>
    <row r="1462" spans="1:18" x14ac:dyDescent="0.3">
      <c r="A1462" s="15">
        <v>53</v>
      </c>
      <c r="B1462" s="15">
        <v>42.85</v>
      </c>
      <c r="C1462" s="15">
        <v>5.81</v>
      </c>
      <c r="Q1462" s="44">
        <v>53</v>
      </c>
      <c r="R1462" s="45">
        <v>11729.68</v>
      </c>
    </row>
    <row r="1463" spans="1:18" x14ac:dyDescent="0.3">
      <c r="A1463" s="15">
        <v>38</v>
      </c>
      <c r="B1463" s="15">
        <v>32.340000000000003</v>
      </c>
      <c r="C1463" s="15">
        <v>11.2</v>
      </c>
      <c r="Q1463" s="44">
        <v>38</v>
      </c>
      <c r="R1463" s="45">
        <v>11730.82</v>
      </c>
    </row>
    <row r="1464" spans="1:18" x14ac:dyDescent="0.3">
      <c r="A1464" s="15">
        <v>58</v>
      </c>
      <c r="B1464" s="15">
        <v>27.5</v>
      </c>
      <c r="C1464" s="15">
        <v>10.75</v>
      </c>
      <c r="Q1464" s="44">
        <v>58</v>
      </c>
      <c r="R1464" s="45">
        <v>11735.88</v>
      </c>
    </row>
    <row r="1465" spans="1:18" x14ac:dyDescent="0.3">
      <c r="A1465" s="15">
        <v>34</v>
      </c>
      <c r="B1465" s="15">
        <v>25.8</v>
      </c>
      <c r="C1465" s="15">
        <v>7.8</v>
      </c>
      <c r="Q1465" s="44">
        <v>34</v>
      </c>
      <c r="R1465" s="45">
        <v>11737.85</v>
      </c>
    </row>
    <row r="1466" spans="1:18" x14ac:dyDescent="0.3">
      <c r="A1466" s="15">
        <v>53</v>
      </c>
      <c r="B1466" s="15">
        <v>25</v>
      </c>
      <c r="C1466" s="15">
        <v>7.04</v>
      </c>
      <c r="Q1466" s="44">
        <v>53</v>
      </c>
      <c r="R1466" s="45">
        <v>11741.73</v>
      </c>
    </row>
    <row r="1467" spans="1:18" x14ac:dyDescent="0.3">
      <c r="A1467" s="15">
        <v>59</v>
      </c>
      <c r="B1467" s="15">
        <v>41.2</v>
      </c>
      <c r="C1467" s="15">
        <v>4.18</v>
      </c>
      <c r="Q1467" s="44">
        <v>59</v>
      </c>
      <c r="R1467" s="45">
        <v>11743.3</v>
      </c>
    </row>
    <row r="1468" spans="1:18" x14ac:dyDescent="0.3">
      <c r="A1468" s="15">
        <v>58</v>
      </c>
      <c r="B1468" s="15">
        <v>17.78</v>
      </c>
      <c r="C1468" s="15">
        <v>8.19</v>
      </c>
      <c r="Q1468" s="44">
        <v>58</v>
      </c>
      <c r="R1468" s="45">
        <v>11743.93</v>
      </c>
    </row>
    <row r="1469" spans="1:18" x14ac:dyDescent="0.3">
      <c r="A1469" s="15">
        <v>43</v>
      </c>
      <c r="B1469" s="15">
        <v>40.119999999999997</v>
      </c>
      <c r="C1469" s="15">
        <v>6.22</v>
      </c>
      <c r="Q1469" s="44">
        <v>43</v>
      </c>
      <c r="R1469" s="45">
        <v>11752.68</v>
      </c>
    </row>
    <row r="1470" spans="1:18" x14ac:dyDescent="0.3">
      <c r="A1470" s="15">
        <v>56</v>
      </c>
      <c r="B1470" s="15">
        <v>19.350000000000001</v>
      </c>
      <c r="C1470" s="15">
        <v>8.2200000000000006</v>
      </c>
      <c r="Q1470" s="44">
        <v>56</v>
      </c>
      <c r="R1470" s="45">
        <v>11763</v>
      </c>
    </row>
    <row r="1471" spans="1:18" x14ac:dyDescent="0.3">
      <c r="A1471" s="15">
        <v>40</v>
      </c>
      <c r="B1471" s="15">
        <v>36.69</v>
      </c>
      <c r="C1471" s="15">
        <v>6.15</v>
      </c>
      <c r="Q1471" s="44">
        <v>40</v>
      </c>
      <c r="R1471" s="45">
        <v>11773.06</v>
      </c>
    </row>
    <row r="1472" spans="1:18" x14ac:dyDescent="0.3">
      <c r="A1472" s="15">
        <v>57</v>
      </c>
      <c r="B1472" s="15">
        <v>28.51</v>
      </c>
      <c r="C1472" s="15">
        <v>5.65</v>
      </c>
      <c r="Q1472" s="44">
        <v>57</v>
      </c>
      <c r="R1472" s="45">
        <v>11830.61</v>
      </c>
    </row>
    <row r="1473" spans="1:18" x14ac:dyDescent="0.3">
      <c r="A1473" s="15">
        <v>58</v>
      </c>
      <c r="B1473" s="15">
        <v>30.21</v>
      </c>
      <c r="C1473" s="15">
        <v>5.5</v>
      </c>
      <c r="Q1473" s="44">
        <v>58</v>
      </c>
      <c r="R1473" s="45">
        <v>11833.78</v>
      </c>
    </row>
    <row r="1474" spans="1:18" x14ac:dyDescent="0.3">
      <c r="A1474" s="15">
        <v>58</v>
      </c>
      <c r="B1474" s="15">
        <v>24.33</v>
      </c>
      <c r="C1474" s="15">
        <v>8</v>
      </c>
      <c r="Q1474" s="44">
        <v>58</v>
      </c>
      <c r="R1474" s="45">
        <v>11837.16</v>
      </c>
    </row>
    <row r="1475" spans="1:18" x14ac:dyDescent="0.3">
      <c r="A1475" s="15">
        <v>57</v>
      </c>
      <c r="B1475" s="15">
        <v>19.855</v>
      </c>
      <c r="C1475" s="15">
        <v>5.71</v>
      </c>
      <c r="Q1475" s="44">
        <v>57</v>
      </c>
      <c r="R1475" s="45">
        <v>11840.78</v>
      </c>
    </row>
    <row r="1476" spans="1:18" x14ac:dyDescent="0.3">
      <c r="A1476" s="15">
        <v>58</v>
      </c>
      <c r="B1476" s="15">
        <v>25.364999999999998</v>
      </c>
      <c r="C1476" s="15">
        <v>11.71</v>
      </c>
      <c r="Q1476" s="44">
        <v>58</v>
      </c>
      <c r="R1476" s="45">
        <v>11842.44</v>
      </c>
    </row>
    <row r="1477" spans="1:18" x14ac:dyDescent="0.3">
      <c r="A1477" s="15">
        <v>57</v>
      </c>
      <c r="B1477" s="15">
        <v>29.6</v>
      </c>
      <c r="C1477" s="15">
        <v>6.17</v>
      </c>
      <c r="Q1477" s="44">
        <v>57</v>
      </c>
      <c r="R1477" s="45">
        <v>11842.62</v>
      </c>
    </row>
    <row r="1478" spans="1:18" x14ac:dyDescent="0.3">
      <c r="A1478" s="15">
        <v>58</v>
      </c>
      <c r="B1478" s="15">
        <v>39.43</v>
      </c>
      <c r="C1478" s="15">
        <v>6.1</v>
      </c>
      <c r="Q1478" s="44">
        <v>58</v>
      </c>
      <c r="R1478" s="45">
        <v>11848.14</v>
      </c>
    </row>
    <row r="1479" spans="1:18" x14ac:dyDescent="0.3">
      <c r="A1479" s="15">
        <v>58</v>
      </c>
      <c r="B1479" s="15">
        <v>27.34</v>
      </c>
      <c r="C1479" s="15">
        <v>5.19</v>
      </c>
      <c r="Q1479" s="44">
        <v>58</v>
      </c>
      <c r="R1479" s="45">
        <v>11856.41</v>
      </c>
    </row>
    <row r="1480" spans="1:18" x14ac:dyDescent="0.3">
      <c r="A1480" s="15">
        <v>48</v>
      </c>
      <c r="B1480" s="15">
        <v>39.01</v>
      </c>
      <c r="C1480" s="15">
        <v>5.37</v>
      </c>
      <c r="Q1480" s="44">
        <v>48</v>
      </c>
      <c r="R1480" s="45">
        <v>11858.56</v>
      </c>
    </row>
    <row r="1481" spans="1:18" x14ac:dyDescent="0.3">
      <c r="A1481" s="15">
        <v>55</v>
      </c>
      <c r="B1481" s="15">
        <v>18.989999999999998</v>
      </c>
      <c r="C1481" s="15">
        <v>10.82</v>
      </c>
      <c r="Q1481" s="44">
        <v>55</v>
      </c>
      <c r="R1481" s="45">
        <v>11879.1</v>
      </c>
    </row>
    <row r="1482" spans="1:18" x14ac:dyDescent="0.3">
      <c r="A1482" s="15">
        <v>55</v>
      </c>
      <c r="B1482" s="15">
        <v>42.3</v>
      </c>
      <c r="C1482" s="15">
        <v>6.06</v>
      </c>
      <c r="Q1482" s="44">
        <v>55</v>
      </c>
      <c r="R1482" s="45">
        <v>11881.36</v>
      </c>
    </row>
    <row r="1483" spans="1:18" x14ac:dyDescent="0.3">
      <c r="A1483" s="15">
        <v>55</v>
      </c>
      <c r="B1483" s="15">
        <v>39.805</v>
      </c>
      <c r="C1483" s="15">
        <v>5.91</v>
      </c>
      <c r="Q1483" s="44">
        <v>55</v>
      </c>
      <c r="R1483" s="45">
        <v>11881.97</v>
      </c>
    </row>
    <row r="1484" spans="1:18" x14ac:dyDescent="0.3">
      <c r="A1484" s="15">
        <v>19</v>
      </c>
      <c r="B1484" s="15">
        <v>33.700000000000003</v>
      </c>
      <c r="C1484" s="15">
        <v>5.87</v>
      </c>
      <c r="Q1484" s="44">
        <v>19</v>
      </c>
      <c r="R1484" s="45">
        <v>11884.05</v>
      </c>
    </row>
    <row r="1485" spans="1:18" x14ac:dyDescent="0.3">
      <c r="A1485" s="15">
        <v>58</v>
      </c>
      <c r="B1485" s="15">
        <v>36.195</v>
      </c>
      <c r="C1485" s="15">
        <v>6.22</v>
      </c>
      <c r="Q1485" s="44">
        <v>58</v>
      </c>
      <c r="R1485" s="45">
        <v>11918.2</v>
      </c>
    </row>
    <row r="1486" spans="1:18" x14ac:dyDescent="0.3">
      <c r="A1486" s="15">
        <v>58</v>
      </c>
      <c r="B1486" s="15">
        <v>32.6</v>
      </c>
      <c r="C1486" s="15">
        <v>5.73</v>
      </c>
      <c r="Q1486" s="44">
        <v>58</v>
      </c>
      <c r="R1486" s="45">
        <v>11931.13</v>
      </c>
    </row>
    <row r="1487" spans="1:18" x14ac:dyDescent="0.3">
      <c r="A1487" s="15">
        <v>58</v>
      </c>
      <c r="B1487" s="15">
        <v>30.2</v>
      </c>
      <c r="C1487" s="15">
        <v>5.7</v>
      </c>
      <c r="Q1487" s="44">
        <v>58</v>
      </c>
      <c r="R1487" s="45">
        <v>11938.26</v>
      </c>
    </row>
    <row r="1488" spans="1:18" x14ac:dyDescent="0.3">
      <c r="A1488" s="15">
        <v>31</v>
      </c>
      <c r="B1488" s="15">
        <v>27.645</v>
      </c>
      <c r="C1488" s="15">
        <v>9.91</v>
      </c>
      <c r="Q1488" s="44">
        <v>31</v>
      </c>
      <c r="R1488" s="45">
        <v>11941.83</v>
      </c>
    </row>
    <row r="1489" spans="1:18" x14ac:dyDescent="0.3">
      <c r="A1489" s="15">
        <v>58</v>
      </c>
      <c r="B1489" s="15">
        <v>26.41</v>
      </c>
      <c r="C1489" s="15">
        <v>11.4</v>
      </c>
      <c r="Q1489" s="44">
        <v>58</v>
      </c>
      <c r="R1489" s="45">
        <v>11944.59</v>
      </c>
    </row>
    <row r="1490" spans="1:18" x14ac:dyDescent="0.3">
      <c r="A1490" s="15">
        <v>57</v>
      </c>
      <c r="B1490" s="15">
        <v>34.1</v>
      </c>
      <c r="C1490" s="15">
        <v>6.29</v>
      </c>
      <c r="Q1490" s="44">
        <v>57</v>
      </c>
      <c r="R1490" s="45">
        <v>11945.13</v>
      </c>
    </row>
    <row r="1491" spans="1:18" x14ac:dyDescent="0.3">
      <c r="A1491" s="15">
        <v>58</v>
      </c>
      <c r="B1491" s="15">
        <v>17.3</v>
      </c>
      <c r="C1491" s="15">
        <v>9.2799999999999994</v>
      </c>
      <c r="Q1491" s="44">
        <v>58</v>
      </c>
      <c r="R1491" s="45">
        <v>11946.63</v>
      </c>
    </row>
    <row r="1492" spans="1:18" x14ac:dyDescent="0.3">
      <c r="A1492" s="15">
        <v>55</v>
      </c>
      <c r="B1492" s="15">
        <v>35.020000000000003</v>
      </c>
      <c r="C1492" s="15">
        <v>4.78</v>
      </c>
      <c r="Q1492" s="44">
        <v>55</v>
      </c>
      <c r="R1492" s="45">
        <v>11987.17</v>
      </c>
    </row>
    <row r="1493" spans="1:18" x14ac:dyDescent="0.3">
      <c r="A1493" s="15">
        <v>39</v>
      </c>
      <c r="B1493" s="15">
        <v>37.1</v>
      </c>
      <c r="C1493" s="15">
        <v>8.8699999999999992</v>
      </c>
      <c r="Q1493" s="44">
        <v>39</v>
      </c>
      <c r="R1493" s="45">
        <v>11987.68</v>
      </c>
    </row>
    <row r="1494" spans="1:18" x14ac:dyDescent="0.3">
      <c r="A1494" s="15">
        <v>29</v>
      </c>
      <c r="B1494" s="15">
        <v>16.79</v>
      </c>
      <c r="C1494" s="15">
        <v>11.4</v>
      </c>
      <c r="Q1494" s="44">
        <v>29</v>
      </c>
      <c r="R1494" s="45">
        <v>11994.89</v>
      </c>
    </row>
    <row r="1495" spans="1:18" x14ac:dyDescent="0.3">
      <c r="A1495" s="15">
        <v>40</v>
      </c>
      <c r="B1495" s="15">
        <v>31.635000000000002</v>
      </c>
      <c r="C1495" s="15">
        <v>9.1300000000000008</v>
      </c>
      <c r="Q1495" s="44">
        <v>40</v>
      </c>
      <c r="R1495" s="45">
        <v>12001.29</v>
      </c>
    </row>
    <row r="1496" spans="1:18" x14ac:dyDescent="0.3">
      <c r="A1496" s="15">
        <v>57</v>
      </c>
      <c r="B1496" s="15">
        <v>24.19</v>
      </c>
      <c r="C1496" s="15">
        <v>6.22</v>
      </c>
      <c r="Q1496" s="44">
        <v>57</v>
      </c>
      <c r="R1496" s="45">
        <v>12029.29</v>
      </c>
    </row>
    <row r="1497" spans="1:18" x14ac:dyDescent="0.3">
      <c r="A1497" s="15">
        <v>57</v>
      </c>
      <c r="B1497" s="15">
        <v>35.29</v>
      </c>
      <c r="C1497" s="15">
        <v>5.9</v>
      </c>
      <c r="Q1497" s="44">
        <v>57</v>
      </c>
      <c r="R1497" s="45">
        <v>12032.33</v>
      </c>
    </row>
    <row r="1498" spans="1:18" x14ac:dyDescent="0.3">
      <c r="A1498" s="15">
        <v>43</v>
      </c>
      <c r="B1498" s="15">
        <v>35.299999999999997</v>
      </c>
      <c r="C1498" s="15">
        <v>4.45</v>
      </c>
      <c r="Q1498" s="44">
        <v>43</v>
      </c>
      <c r="R1498" s="45">
        <v>12035.18</v>
      </c>
    </row>
    <row r="1499" spans="1:18" x14ac:dyDescent="0.3">
      <c r="A1499" s="15">
        <v>56</v>
      </c>
      <c r="B1499" s="15">
        <v>35.64</v>
      </c>
      <c r="C1499" s="15">
        <v>6.17</v>
      </c>
      <c r="Q1499" s="44">
        <v>56</v>
      </c>
      <c r="R1499" s="45">
        <v>12044.34</v>
      </c>
    </row>
    <row r="1500" spans="1:18" x14ac:dyDescent="0.3">
      <c r="A1500" s="15">
        <v>36</v>
      </c>
      <c r="B1500" s="15">
        <v>33.1</v>
      </c>
      <c r="C1500" s="15">
        <v>4.93</v>
      </c>
      <c r="Q1500" s="44">
        <v>36</v>
      </c>
      <c r="R1500" s="45">
        <v>12048.13</v>
      </c>
    </row>
    <row r="1501" spans="1:18" x14ac:dyDescent="0.3">
      <c r="A1501" s="15">
        <v>38</v>
      </c>
      <c r="B1501" s="15">
        <v>26.41</v>
      </c>
      <c r="C1501" s="15">
        <v>7.32</v>
      </c>
      <c r="Q1501" s="44">
        <v>38</v>
      </c>
      <c r="R1501" s="45">
        <v>12091.34</v>
      </c>
    </row>
    <row r="1502" spans="1:18" x14ac:dyDescent="0.3">
      <c r="A1502" s="15">
        <v>54</v>
      </c>
      <c r="B1502" s="15">
        <v>29.9</v>
      </c>
      <c r="C1502" s="15">
        <v>5.27</v>
      </c>
      <c r="Q1502" s="44">
        <v>54</v>
      </c>
      <c r="R1502" s="45">
        <v>12094.48</v>
      </c>
    </row>
    <row r="1503" spans="1:18" x14ac:dyDescent="0.3">
      <c r="A1503" s="15">
        <v>54</v>
      </c>
      <c r="B1503" s="15">
        <v>25.24</v>
      </c>
      <c r="C1503" s="15">
        <v>5.82</v>
      </c>
      <c r="Q1503" s="44">
        <v>54</v>
      </c>
      <c r="R1503" s="45">
        <v>12096.65</v>
      </c>
    </row>
    <row r="1504" spans="1:18" x14ac:dyDescent="0.3">
      <c r="A1504" s="15">
        <v>54</v>
      </c>
      <c r="B1504" s="15">
        <v>25.08</v>
      </c>
      <c r="C1504" s="15">
        <v>5.8</v>
      </c>
      <c r="Q1504" s="44">
        <v>54</v>
      </c>
      <c r="R1504" s="45">
        <v>12105.32</v>
      </c>
    </row>
    <row r="1505" spans="1:18" x14ac:dyDescent="0.3">
      <c r="A1505" s="15">
        <v>59</v>
      </c>
      <c r="B1505" s="15">
        <v>29.164999999999999</v>
      </c>
      <c r="C1505" s="15">
        <v>4.87</v>
      </c>
      <c r="Q1505" s="44">
        <v>59</v>
      </c>
      <c r="R1505" s="45">
        <v>12124.99</v>
      </c>
    </row>
    <row r="1506" spans="1:18" x14ac:dyDescent="0.3">
      <c r="A1506" s="15">
        <v>60</v>
      </c>
      <c r="B1506" s="15">
        <v>15.05</v>
      </c>
      <c r="C1506" s="15">
        <v>8.1199999999999992</v>
      </c>
      <c r="Q1506" s="44">
        <v>60</v>
      </c>
      <c r="R1506" s="45">
        <v>12129.61</v>
      </c>
    </row>
    <row r="1507" spans="1:18" x14ac:dyDescent="0.3">
      <c r="A1507" s="15">
        <v>31</v>
      </c>
      <c r="B1507" s="15">
        <v>19.95</v>
      </c>
      <c r="C1507" s="15">
        <v>4.3600000000000003</v>
      </c>
      <c r="Q1507" s="44">
        <v>31</v>
      </c>
      <c r="R1507" s="45">
        <v>12130.8</v>
      </c>
    </row>
    <row r="1508" spans="1:18" x14ac:dyDescent="0.3">
      <c r="A1508" s="15">
        <v>48</v>
      </c>
      <c r="B1508" s="15">
        <v>16.66</v>
      </c>
      <c r="C1508" s="15">
        <v>9.16</v>
      </c>
      <c r="Q1508" s="44">
        <v>48</v>
      </c>
      <c r="R1508" s="45">
        <v>12137.6</v>
      </c>
    </row>
    <row r="1509" spans="1:18" x14ac:dyDescent="0.3">
      <c r="A1509" s="15">
        <v>60</v>
      </c>
      <c r="B1509" s="15">
        <v>16.62</v>
      </c>
      <c r="C1509" s="15">
        <v>9.14</v>
      </c>
      <c r="Q1509" s="44">
        <v>60</v>
      </c>
      <c r="R1509" s="45">
        <v>12142.58</v>
      </c>
    </row>
    <row r="1510" spans="1:18" x14ac:dyDescent="0.3">
      <c r="A1510" s="15">
        <v>60</v>
      </c>
      <c r="B1510" s="15">
        <v>15.36</v>
      </c>
      <c r="C1510" s="15">
        <v>5.49</v>
      </c>
      <c r="Q1510" s="44">
        <v>60</v>
      </c>
      <c r="R1510" s="45">
        <v>12146.97</v>
      </c>
    </row>
    <row r="1511" spans="1:18" x14ac:dyDescent="0.3">
      <c r="A1511" s="15">
        <v>35</v>
      </c>
      <c r="B1511" s="15">
        <v>27.74</v>
      </c>
      <c r="C1511" s="15">
        <v>5.96</v>
      </c>
      <c r="Q1511" s="44">
        <v>35</v>
      </c>
      <c r="R1511" s="45">
        <v>12148.2</v>
      </c>
    </row>
    <row r="1512" spans="1:18" x14ac:dyDescent="0.3">
      <c r="A1512" s="15">
        <v>31</v>
      </c>
      <c r="B1512" s="15">
        <v>22.44</v>
      </c>
      <c r="C1512" s="15">
        <v>4.62</v>
      </c>
      <c r="Q1512" s="44">
        <v>31</v>
      </c>
      <c r="R1512" s="45">
        <v>12198.64</v>
      </c>
    </row>
    <row r="1513" spans="1:18" x14ac:dyDescent="0.3">
      <c r="A1513" s="15">
        <v>45</v>
      </c>
      <c r="B1513" s="15">
        <v>37.049999999999997</v>
      </c>
      <c r="C1513" s="15">
        <v>9.9600000000000009</v>
      </c>
      <c r="Q1513" s="44">
        <v>45</v>
      </c>
      <c r="R1513" s="45">
        <v>12218.7</v>
      </c>
    </row>
    <row r="1514" spans="1:18" x14ac:dyDescent="0.3">
      <c r="A1514" s="15">
        <v>58</v>
      </c>
      <c r="B1514" s="15">
        <v>22.95</v>
      </c>
      <c r="C1514" s="15">
        <v>10.53</v>
      </c>
      <c r="Q1514" s="44">
        <v>58</v>
      </c>
      <c r="R1514" s="45">
        <v>12222.9</v>
      </c>
    </row>
    <row r="1515" spans="1:18" x14ac:dyDescent="0.3">
      <c r="A1515" s="15">
        <v>58</v>
      </c>
      <c r="B1515" s="15">
        <v>34.200000000000003</v>
      </c>
      <c r="C1515" s="15">
        <v>6.69</v>
      </c>
      <c r="Q1515" s="44">
        <v>58</v>
      </c>
      <c r="R1515" s="45">
        <v>12224.35</v>
      </c>
    </row>
    <row r="1516" spans="1:18" x14ac:dyDescent="0.3">
      <c r="A1516" s="15">
        <v>58</v>
      </c>
      <c r="B1516" s="15">
        <v>30.59</v>
      </c>
      <c r="C1516" s="15">
        <v>9.5500000000000007</v>
      </c>
      <c r="Q1516" s="44">
        <v>58</v>
      </c>
      <c r="R1516" s="45">
        <v>12231.61</v>
      </c>
    </row>
    <row r="1517" spans="1:18" x14ac:dyDescent="0.3">
      <c r="A1517" s="15">
        <v>59</v>
      </c>
      <c r="B1517" s="15">
        <v>25.51</v>
      </c>
      <c r="C1517" s="15">
        <v>6.05</v>
      </c>
      <c r="Q1517" s="44">
        <v>59</v>
      </c>
      <c r="R1517" s="45">
        <v>12233.83</v>
      </c>
    </row>
    <row r="1518" spans="1:18" x14ac:dyDescent="0.3">
      <c r="A1518" s="15">
        <v>58</v>
      </c>
      <c r="B1518" s="15">
        <v>29.04</v>
      </c>
      <c r="C1518" s="15">
        <v>10.56</v>
      </c>
      <c r="Q1518" s="44">
        <v>58</v>
      </c>
      <c r="R1518" s="45">
        <v>12235.84</v>
      </c>
    </row>
    <row r="1519" spans="1:18" x14ac:dyDescent="0.3">
      <c r="A1519" s="15">
        <v>56</v>
      </c>
      <c r="B1519" s="15">
        <v>22.135000000000002</v>
      </c>
      <c r="C1519" s="15">
        <v>10.81</v>
      </c>
      <c r="Q1519" s="44">
        <v>56</v>
      </c>
      <c r="R1519" s="45">
        <v>12237.73</v>
      </c>
    </row>
    <row r="1520" spans="1:18" x14ac:dyDescent="0.3">
      <c r="A1520" s="15">
        <v>59</v>
      </c>
      <c r="B1520" s="15">
        <v>21.375</v>
      </c>
      <c r="C1520" s="15">
        <v>4.32</v>
      </c>
      <c r="Q1520" s="44">
        <v>59</v>
      </c>
      <c r="R1520" s="45">
        <v>12244.53</v>
      </c>
    </row>
    <row r="1521" spans="1:18" x14ac:dyDescent="0.3">
      <c r="A1521" s="15">
        <v>48</v>
      </c>
      <c r="B1521" s="15">
        <v>29.19</v>
      </c>
      <c r="C1521" s="15">
        <v>4.37</v>
      </c>
      <c r="Q1521" s="44">
        <v>48</v>
      </c>
      <c r="R1521" s="45">
        <v>12245.17</v>
      </c>
    </row>
    <row r="1522" spans="1:18" x14ac:dyDescent="0.3">
      <c r="A1522" s="15">
        <v>33</v>
      </c>
      <c r="B1522" s="15">
        <v>31.92</v>
      </c>
      <c r="C1522" s="15">
        <v>4.8099999999999996</v>
      </c>
      <c r="Q1522" s="44">
        <v>33</v>
      </c>
      <c r="R1522" s="45">
        <v>12254.44</v>
      </c>
    </row>
    <row r="1523" spans="1:18" x14ac:dyDescent="0.3">
      <c r="A1523" s="15">
        <v>36</v>
      </c>
      <c r="B1523" s="15">
        <v>26.315000000000001</v>
      </c>
      <c r="C1523" s="15">
        <v>4.5599999999999996</v>
      </c>
      <c r="Q1523" s="44">
        <v>36</v>
      </c>
      <c r="R1523" s="45">
        <v>12255.04</v>
      </c>
    </row>
    <row r="1524" spans="1:18" x14ac:dyDescent="0.3">
      <c r="A1524" s="15">
        <v>56</v>
      </c>
      <c r="B1524" s="15">
        <v>35.299999999999997</v>
      </c>
      <c r="C1524" s="15">
        <v>4.3899999999999997</v>
      </c>
      <c r="Q1524" s="44">
        <v>56</v>
      </c>
      <c r="R1524" s="45">
        <v>12265.51</v>
      </c>
    </row>
    <row r="1525" spans="1:18" x14ac:dyDescent="0.3">
      <c r="A1525" s="15">
        <v>55</v>
      </c>
      <c r="B1525" s="15">
        <v>18.91</v>
      </c>
      <c r="C1525" s="15">
        <v>11.44</v>
      </c>
      <c r="Q1525" s="44">
        <v>55</v>
      </c>
      <c r="R1525" s="45">
        <v>12268.63</v>
      </c>
    </row>
    <row r="1526" spans="1:18" x14ac:dyDescent="0.3">
      <c r="A1526" s="15">
        <v>55</v>
      </c>
      <c r="B1526" s="15">
        <v>22.41</v>
      </c>
      <c r="C1526" s="15">
        <v>11.37</v>
      </c>
      <c r="Q1526" s="44">
        <v>55</v>
      </c>
      <c r="R1526" s="45">
        <v>12269.69</v>
      </c>
    </row>
    <row r="1527" spans="1:18" x14ac:dyDescent="0.3">
      <c r="A1527" s="15">
        <v>56</v>
      </c>
      <c r="B1527" s="15">
        <v>22.704999999999998</v>
      </c>
      <c r="C1527" s="15">
        <v>6.14</v>
      </c>
      <c r="Q1527" s="44">
        <v>56</v>
      </c>
      <c r="R1527" s="45">
        <v>12282.03</v>
      </c>
    </row>
    <row r="1528" spans="1:18" x14ac:dyDescent="0.3">
      <c r="A1528" s="15">
        <v>32</v>
      </c>
      <c r="B1528" s="15">
        <v>37.18</v>
      </c>
      <c r="C1528" s="15">
        <v>4.8899999999999997</v>
      </c>
      <c r="Q1528" s="44">
        <v>32</v>
      </c>
      <c r="R1528" s="45">
        <v>12282.38</v>
      </c>
    </row>
    <row r="1529" spans="1:18" x14ac:dyDescent="0.3">
      <c r="A1529" s="15">
        <v>59</v>
      </c>
      <c r="B1529" s="15">
        <v>35.97</v>
      </c>
      <c r="C1529" s="15">
        <v>4.5999999999999996</v>
      </c>
      <c r="Q1529" s="44">
        <v>59</v>
      </c>
      <c r="R1529" s="45">
        <v>12299.59</v>
      </c>
    </row>
    <row r="1530" spans="1:18" x14ac:dyDescent="0.3">
      <c r="A1530" s="15">
        <v>59</v>
      </c>
      <c r="B1530" s="15">
        <v>35.799999999999997</v>
      </c>
      <c r="C1530" s="15">
        <v>4.42</v>
      </c>
      <c r="Q1530" s="44">
        <v>59</v>
      </c>
      <c r="R1530" s="45">
        <v>12323.94</v>
      </c>
    </row>
    <row r="1531" spans="1:18" x14ac:dyDescent="0.3">
      <c r="A1531" s="15">
        <v>59</v>
      </c>
      <c r="B1531" s="15">
        <v>28.31</v>
      </c>
      <c r="C1531" s="15">
        <v>7.48</v>
      </c>
      <c r="Q1531" s="44">
        <v>59</v>
      </c>
      <c r="R1531" s="45">
        <v>12333.83</v>
      </c>
    </row>
    <row r="1532" spans="1:18" x14ac:dyDescent="0.3">
      <c r="A1532" s="15">
        <v>59</v>
      </c>
      <c r="B1532" s="15">
        <v>38.06</v>
      </c>
      <c r="C1532" s="15">
        <v>10.74</v>
      </c>
      <c r="Q1532" s="44">
        <v>59</v>
      </c>
      <c r="R1532" s="45">
        <v>12347.17</v>
      </c>
    </row>
    <row r="1533" spans="1:18" x14ac:dyDescent="0.3">
      <c r="A1533" s="15">
        <v>56</v>
      </c>
      <c r="B1533" s="15">
        <v>28</v>
      </c>
      <c r="C1533" s="15">
        <v>5.19</v>
      </c>
      <c r="Q1533" s="44">
        <v>56</v>
      </c>
      <c r="R1533" s="45">
        <v>12363.55</v>
      </c>
    </row>
    <row r="1534" spans="1:18" x14ac:dyDescent="0.3">
      <c r="A1534" s="15">
        <v>60</v>
      </c>
      <c r="B1534" s="15">
        <v>34.32</v>
      </c>
      <c r="C1534" s="15">
        <v>9.17</v>
      </c>
      <c r="Q1534" s="44">
        <v>60</v>
      </c>
      <c r="R1534" s="45">
        <v>12369.89</v>
      </c>
    </row>
    <row r="1535" spans="1:18" x14ac:dyDescent="0.3">
      <c r="A1535" s="15">
        <v>33</v>
      </c>
      <c r="B1535" s="15">
        <v>22.3</v>
      </c>
      <c r="C1535" s="15">
        <v>4.95</v>
      </c>
      <c r="Q1535" s="44">
        <v>33</v>
      </c>
      <c r="R1535" s="45">
        <v>12404.88</v>
      </c>
    </row>
    <row r="1536" spans="1:18" x14ac:dyDescent="0.3">
      <c r="A1536" s="15">
        <v>50</v>
      </c>
      <c r="B1536" s="15">
        <v>27.835000000000001</v>
      </c>
      <c r="C1536" s="15">
        <v>6.03</v>
      </c>
      <c r="Q1536" s="44">
        <v>50</v>
      </c>
      <c r="R1536" s="45">
        <v>12407.3</v>
      </c>
    </row>
    <row r="1537" spans="1:18" x14ac:dyDescent="0.3">
      <c r="A1537" s="15">
        <v>43</v>
      </c>
      <c r="B1537" s="15">
        <v>39.229999999999997</v>
      </c>
      <c r="C1537" s="15">
        <v>5.36</v>
      </c>
      <c r="Q1537" s="44">
        <v>43</v>
      </c>
      <c r="R1537" s="45">
        <v>12408.29</v>
      </c>
    </row>
    <row r="1538" spans="1:18" x14ac:dyDescent="0.3">
      <c r="A1538" s="15">
        <v>58</v>
      </c>
      <c r="B1538" s="15">
        <v>19.95</v>
      </c>
      <c r="C1538" s="15">
        <v>6.11</v>
      </c>
      <c r="Q1538" s="44">
        <v>58</v>
      </c>
      <c r="R1538" s="45">
        <v>12430.95</v>
      </c>
    </row>
    <row r="1539" spans="1:18" x14ac:dyDescent="0.3">
      <c r="A1539" s="15">
        <v>27</v>
      </c>
      <c r="B1539" s="15">
        <v>34.64</v>
      </c>
      <c r="C1539" s="15">
        <v>4.88</v>
      </c>
      <c r="Q1539" s="44">
        <v>27</v>
      </c>
      <c r="R1539" s="45">
        <v>12452.25</v>
      </c>
    </row>
    <row r="1540" spans="1:18" x14ac:dyDescent="0.3">
      <c r="A1540" s="15">
        <v>54</v>
      </c>
      <c r="B1540" s="15">
        <v>18.75</v>
      </c>
      <c r="C1540" s="15">
        <v>6.72</v>
      </c>
      <c r="Q1540" s="44">
        <v>54</v>
      </c>
      <c r="R1540" s="45">
        <v>12475.35</v>
      </c>
    </row>
    <row r="1541" spans="1:18" x14ac:dyDescent="0.3">
      <c r="A1541" s="15">
        <v>54</v>
      </c>
      <c r="B1541" s="15">
        <v>26.48</v>
      </c>
      <c r="C1541" s="15">
        <v>4.2</v>
      </c>
      <c r="Q1541" s="44">
        <v>54</v>
      </c>
      <c r="R1541" s="45">
        <v>12479.71</v>
      </c>
    </row>
    <row r="1542" spans="1:18" x14ac:dyDescent="0.3">
      <c r="A1542" s="15">
        <v>55</v>
      </c>
      <c r="B1542" s="15">
        <v>34.83</v>
      </c>
      <c r="C1542" s="15">
        <v>5.79</v>
      </c>
      <c r="Q1542" s="44">
        <v>55</v>
      </c>
      <c r="R1542" s="45">
        <v>12485.8</v>
      </c>
    </row>
    <row r="1543" spans="1:18" x14ac:dyDescent="0.3">
      <c r="A1543" s="15">
        <v>54</v>
      </c>
      <c r="B1543" s="15">
        <v>25.46</v>
      </c>
      <c r="C1543" s="15">
        <v>4.29</v>
      </c>
      <c r="Q1543" s="44">
        <v>54</v>
      </c>
      <c r="R1543" s="45">
        <v>12495.29</v>
      </c>
    </row>
    <row r="1544" spans="1:18" x14ac:dyDescent="0.3">
      <c r="A1544" s="15">
        <v>56</v>
      </c>
      <c r="B1544" s="15">
        <v>23.31</v>
      </c>
      <c r="C1544" s="15">
        <v>8.27</v>
      </c>
      <c r="Q1544" s="44">
        <v>56</v>
      </c>
      <c r="R1544" s="45">
        <v>12499.88</v>
      </c>
    </row>
    <row r="1545" spans="1:18" x14ac:dyDescent="0.3">
      <c r="A1545" s="15">
        <v>60</v>
      </c>
      <c r="B1545" s="15">
        <v>29</v>
      </c>
      <c r="C1545" s="15">
        <v>4.5599999999999996</v>
      </c>
      <c r="Q1545" s="44">
        <v>60</v>
      </c>
      <c r="R1545" s="45">
        <v>12523.6</v>
      </c>
    </row>
    <row r="1546" spans="1:18" x14ac:dyDescent="0.3">
      <c r="A1546" s="15">
        <v>61</v>
      </c>
      <c r="B1546" s="15">
        <v>32.869999999999997</v>
      </c>
      <c r="C1546" s="15">
        <v>5.33</v>
      </c>
      <c r="Q1546" s="44">
        <v>61</v>
      </c>
      <c r="R1546" s="45">
        <v>12557.61</v>
      </c>
    </row>
    <row r="1547" spans="1:18" x14ac:dyDescent="0.3">
      <c r="A1547" s="15">
        <v>61</v>
      </c>
      <c r="B1547" s="15">
        <v>26.18</v>
      </c>
      <c r="C1547" s="15">
        <v>5.63</v>
      </c>
      <c r="Q1547" s="44">
        <v>61</v>
      </c>
      <c r="R1547" s="45">
        <v>12574.05</v>
      </c>
    </row>
    <row r="1548" spans="1:18" x14ac:dyDescent="0.3">
      <c r="A1548" s="15">
        <v>53</v>
      </c>
      <c r="B1548" s="15">
        <v>25.3</v>
      </c>
      <c r="C1548" s="15">
        <v>5.12</v>
      </c>
      <c r="Q1548" s="44">
        <v>53</v>
      </c>
      <c r="R1548" s="45">
        <v>12579.92</v>
      </c>
    </row>
    <row r="1549" spans="1:18" x14ac:dyDescent="0.3">
      <c r="A1549" s="15">
        <v>52</v>
      </c>
      <c r="B1549" s="15">
        <v>36.94</v>
      </c>
      <c r="C1549" s="15">
        <v>5.15</v>
      </c>
      <c r="Q1549" s="44">
        <v>52</v>
      </c>
      <c r="R1549" s="45">
        <v>12592.53</v>
      </c>
    </row>
    <row r="1550" spans="1:18" x14ac:dyDescent="0.3">
      <c r="A1550" s="15">
        <v>34</v>
      </c>
      <c r="B1550" s="15">
        <v>22.86</v>
      </c>
      <c r="C1550" s="15">
        <v>7.5</v>
      </c>
      <c r="Q1550" s="44">
        <v>34</v>
      </c>
      <c r="R1550" s="45">
        <v>12600.46</v>
      </c>
    </row>
    <row r="1551" spans="1:18" x14ac:dyDescent="0.3">
      <c r="A1551" s="15">
        <v>24</v>
      </c>
      <c r="B1551" s="15">
        <v>18.760000000000002</v>
      </c>
      <c r="C1551" s="15">
        <v>4.88</v>
      </c>
      <c r="Q1551" s="44">
        <v>24</v>
      </c>
      <c r="R1551" s="45">
        <v>12609.89</v>
      </c>
    </row>
    <row r="1552" spans="1:18" x14ac:dyDescent="0.3">
      <c r="A1552" s="15">
        <v>59</v>
      </c>
      <c r="B1552" s="15">
        <v>24.36</v>
      </c>
      <c r="C1552" s="15">
        <v>5.57</v>
      </c>
      <c r="Q1552" s="44">
        <v>59</v>
      </c>
      <c r="R1552" s="45">
        <v>12622.18</v>
      </c>
    </row>
    <row r="1553" spans="1:18" x14ac:dyDescent="0.3">
      <c r="A1553" s="15">
        <v>52</v>
      </c>
      <c r="B1553" s="15">
        <v>32.299999999999997</v>
      </c>
      <c r="C1553" s="15">
        <v>5.31</v>
      </c>
      <c r="Q1553" s="44">
        <v>52</v>
      </c>
      <c r="R1553" s="45">
        <v>12624.74</v>
      </c>
    </row>
    <row r="1554" spans="1:18" x14ac:dyDescent="0.3">
      <c r="A1554" s="15">
        <v>57</v>
      </c>
      <c r="B1554" s="15">
        <v>22.704999999999998</v>
      </c>
      <c r="C1554" s="15">
        <v>4.57</v>
      </c>
      <c r="Q1554" s="44">
        <v>57</v>
      </c>
      <c r="R1554" s="45">
        <v>12629.17</v>
      </c>
    </row>
    <row r="1555" spans="1:18" x14ac:dyDescent="0.3">
      <c r="A1555" s="15">
        <v>60</v>
      </c>
      <c r="B1555" s="15">
        <v>21.79</v>
      </c>
      <c r="C1555" s="15">
        <v>8.6999999999999993</v>
      </c>
      <c r="Q1555" s="44">
        <v>60</v>
      </c>
      <c r="R1555" s="45">
        <v>12629.9</v>
      </c>
    </row>
    <row r="1556" spans="1:18" x14ac:dyDescent="0.3">
      <c r="A1556" s="15">
        <v>60</v>
      </c>
      <c r="B1556" s="15">
        <v>24.52</v>
      </c>
      <c r="C1556" s="15">
        <v>4.76</v>
      </c>
      <c r="Q1556" s="44">
        <v>60</v>
      </c>
      <c r="R1556" s="45">
        <v>12638.2</v>
      </c>
    </row>
    <row r="1557" spans="1:18" x14ac:dyDescent="0.3">
      <c r="A1557" s="15">
        <v>50</v>
      </c>
      <c r="B1557" s="15">
        <v>39.520000000000003</v>
      </c>
      <c r="C1557" s="15">
        <v>11.81</v>
      </c>
      <c r="Q1557" s="44">
        <v>50</v>
      </c>
      <c r="R1557" s="45">
        <v>12640.24</v>
      </c>
    </row>
    <row r="1558" spans="1:18" x14ac:dyDescent="0.3">
      <c r="A1558" s="15">
        <v>56</v>
      </c>
      <c r="B1558" s="15">
        <v>24.49</v>
      </c>
      <c r="C1558" s="15">
        <v>4.67</v>
      </c>
      <c r="Q1558" s="44">
        <v>56</v>
      </c>
      <c r="R1558" s="45">
        <v>12643.38</v>
      </c>
    </row>
    <row r="1559" spans="1:18" x14ac:dyDescent="0.3">
      <c r="A1559" s="15">
        <v>60</v>
      </c>
      <c r="B1559" s="15">
        <v>26.315000000000001</v>
      </c>
      <c r="C1559" s="15">
        <v>6.02</v>
      </c>
      <c r="Q1559" s="44">
        <v>60</v>
      </c>
      <c r="R1559" s="45">
        <v>12644.59</v>
      </c>
    </row>
    <row r="1560" spans="1:18" x14ac:dyDescent="0.3">
      <c r="A1560" s="15">
        <v>57</v>
      </c>
      <c r="B1560" s="15">
        <v>22.58</v>
      </c>
      <c r="C1560" s="15">
        <v>7.46</v>
      </c>
      <c r="Q1560" s="44">
        <v>57</v>
      </c>
      <c r="R1560" s="45">
        <v>12646.21</v>
      </c>
    </row>
    <row r="1561" spans="1:18" x14ac:dyDescent="0.3">
      <c r="A1561" s="15">
        <v>60</v>
      </c>
      <c r="B1561" s="15">
        <v>19.475000000000001</v>
      </c>
      <c r="C1561" s="15">
        <v>4.74</v>
      </c>
      <c r="Q1561" s="44">
        <v>60</v>
      </c>
      <c r="R1561" s="45">
        <v>12648.7</v>
      </c>
    </row>
    <row r="1562" spans="1:18" x14ac:dyDescent="0.3">
      <c r="A1562" s="15">
        <v>48</v>
      </c>
      <c r="B1562" s="15">
        <v>26.33</v>
      </c>
      <c r="C1562" s="15">
        <v>4.79</v>
      </c>
      <c r="Q1562" s="44">
        <v>48</v>
      </c>
      <c r="R1562" s="45">
        <v>12697.48</v>
      </c>
    </row>
    <row r="1563" spans="1:18" x14ac:dyDescent="0.3">
      <c r="A1563" s="15">
        <v>30</v>
      </c>
      <c r="B1563" s="15">
        <v>17.29</v>
      </c>
      <c r="C1563" s="15">
        <v>5.35</v>
      </c>
      <c r="Q1563" s="44">
        <v>30</v>
      </c>
      <c r="R1563" s="45">
        <v>12699.56</v>
      </c>
    </row>
    <row r="1564" spans="1:18" x14ac:dyDescent="0.3">
      <c r="A1564" s="15">
        <v>58</v>
      </c>
      <c r="B1564" s="15">
        <v>42.88</v>
      </c>
      <c r="C1564" s="15">
        <v>4.87</v>
      </c>
      <c r="Q1564" s="44">
        <v>58</v>
      </c>
      <c r="R1564" s="45">
        <v>12700.63</v>
      </c>
    </row>
    <row r="1565" spans="1:18" x14ac:dyDescent="0.3">
      <c r="A1565" s="15">
        <v>52</v>
      </c>
      <c r="B1565" s="15">
        <v>32.200000000000003</v>
      </c>
      <c r="C1565" s="15">
        <v>10.09</v>
      </c>
      <c r="Q1565" s="44">
        <v>52</v>
      </c>
      <c r="R1565" s="45">
        <v>12713</v>
      </c>
    </row>
    <row r="1566" spans="1:18" x14ac:dyDescent="0.3">
      <c r="A1566" s="15">
        <v>34</v>
      </c>
      <c r="B1566" s="15">
        <v>18.75</v>
      </c>
      <c r="C1566" s="15">
        <v>5.47</v>
      </c>
      <c r="Q1566" s="44">
        <v>34</v>
      </c>
      <c r="R1566" s="45">
        <v>12718.21</v>
      </c>
    </row>
    <row r="1567" spans="1:18" x14ac:dyDescent="0.3">
      <c r="A1567" s="15">
        <v>60</v>
      </c>
      <c r="B1567" s="15">
        <v>22.36</v>
      </c>
      <c r="C1567" s="15">
        <v>8.6</v>
      </c>
      <c r="Q1567" s="44">
        <v>60</v>
      </c>
      <c r="R1567" s="45">
        <v>12731</v>
      </c>
    </row>
    <row r="1568" spans="1:18" x14ac:dyDescent="0.3">
      <c r="A1568" s="15">
        <v>60</v>
      </c>
      <c r="B1568" s="15">
        <v>23.94</v>
      </c>
      <c r="C1568" s="15">
        <v>10.74</v>
      </c>
      <c r="Q1568" s="44">
        <v>60</v>
      </c>
      <c r="R1568" s="45">
        <v>12741.17</v>
      </c>
    </row>
    <row r="1569" spans="1:18" x14ac:dyDescent="0.3">
      <c r="A1569" s="15">
        <v>47</v>
      </c>
      <c r="B1569" s="15">
        <v>30.1</v>
      </c>
      <c r="C1569" s="15">
        <v>4.3899999999999997</v>
      </c>
      <c r="Q1569" s="44">
        <v>47</v>
      </c>
      <c r="R1569" s="45">
        <v>12770.27</v>
      </c>
    </row>
    <row r="1570" spans="1:18" x14ac:dyDescent="0.3">
      <c r="A1570" s="15">
        <v>50</v>
      </c>
      <c r="B1570" s="15">
        <v>21.93</v>
      </c>
      <c r="C1570" s="15">
        <v>6.3</v>
      </c>
      <c r="Q1570" s="44">
        <v>50</v>
      </c>
      <c r="R1570" s="45">
        <v>12776.05</v>
      </c>
    </row>
    <row r="1571" spans="1:18" x14ac:dyDescent="0.3">
      <c r="A1571" s="15">
        <v>59</v>
      </c>
      <c r="B1571" s="15">
        <v>39.75</v>
      </c>
      <c r="C1571" s="15">
        <v>5.41</v>
      </c>
      <c r="Q1571" s="44">
        <v>59</v>
      </c>
      <c r="R1571" s="45">
        <v>12788.03</v>
      </c>
    </row>
    <row r="1572" spans="1:18" x14ac:dyDescent="0.3">
      <c r="A1572" s="15">
        <v>39</v>
      </c>
      <c r="B1572" s="15">
        <v>26.03</v>
      </c>
      <c r="C1572" s="15">
        <v>4.47</v>
      </c>
      <c r="Q1572" s="44">
        <v>39</v>
      </c>
      <c r="R1572" s="45">
        <v>12788.18</v>
      </c>
    </row>
    <row r="1573" spans="1:18" x14ac:dyDescent="0.3">
      <c r="A1573" s="15">
        <v>44</v>
      </c>
      <c r="B1573" s="15">
        <v>34.51</v>
      </c>
      <c r="C1573" s="15">
        <v>6.26</v>
      </c>
      <c r="Q1573" s="44">
        <v>44</v>
      </c>
      <c r="R1573" s="45">
        <v>12797.21</v>
      </c>
    </row>
    <row r="1574" spans="1:18" x14ac:dyDescent="0.3">
      <c r="A1574" s="15">
        <v>59</v>
      </c>
      <c r="B1574" s="15">
        <v>19.32</v>
      </c>
      <c r="C1574" s="15">
        <v>11.58</v>
      </c>
      <c r="Q1574" s="44">
        <v>59</v>
      </c>
      <c r="R1574" s="45">
        <v>12815.44</v>
      </c>
    </row>
    <row r="1575" spans="1:18" x14ac:dyDescent="0.3">
      <c r="A1575" s="15">
        <v>55</v>
      </c>
      <c r="B1575" s="15">
        <v>28.5</v>
      </c>
      <c r="C1575" s="15">
        <v>4.3600000000000003</v>
      </c>
      <c r="Q1575" s="44">
        <v>55</v>
      </c>
      <c r="R1575" s="45">
        <v>12823.25</v>
      </c>
    </row>
    <row r="1576" spans="1:18" x14ac:dyDescent="0.3">
      <c r="A1576" s="15">
        <v>18</v>
      </c>
      <c r="B1576" s="15">
        <v>30.875</v>
      </c>
      <c r="C1576" s="15">
        <v>4.1399999999999997</v>
      </c>
      <c r="Q1576" s="44">
        <v>18</v>
      </c>
      <c r="R1576" s="45">
        <v>12829.46</v>
      </c>
    </row>
    <row r="1577" spans="1:18" x14ac:dyDescent="0.3">
      <c r="A1577" s="15">
        <v>29</v>
      </c>
      <c r="B1577" s="15">
        <v>24.02</v>
      </c>
      <c r="C1577" s="15">
        <v>4.38</v>
      </c>
      <c r="Q1577" s="44">
        <v>29</v>
      </c>
      <c r="R1577" s="45">
        <v>12847.24</v>
      </c>
    </row>
    <row r="1578" spans="1:18" x14ac:dyDescent="0.3">
      <c r="A1578" s="15">
        <v>49</v>
      </c>
      <c r="B1578" s="15">
        <v>36.08</v>
      </c>
      <c r="C1578" s="15">
        <v>11.61</v>
      </c>
      <c r="Q1578" s="44">
        <v>49</v>
      </c>
      <c r="R1578" s="45">
        <v>12852.37</v>
      </c>
    </row>
    <row r="1579" spans="1:18" x14ac:dyDescent="0.3">
      <c r="A1579" s="15">
        <v>59</v>
      </c>
      <c r="B1579" s="15">
        <v>32.200000000000003</v>
      </c>
      <c r="C1579" s="15">
        <v>10.59</v>
      </c>
      <c r="Q1579" s="44">
        <v>59</v>
      </c>
      <c r="R1579" s="45">
        <v>12856.84</v>
      </c>
    </row>
    <row r="1580" spans="1:18" x14ac:dyDescent="0.3">
      <c r="A1580" s="15">
        <v>38</v>
      </c>
      <c r="B1580" s="15">
        <v>28.05</v>
      </c>
      <c r="C1580" s="15">
        <v>11.85</v>
      </c>
      <c r="Q1580" s="44">
        <v>38</v>
      </c>
      <c r="R1580" s="45">
        <v>12870.31</v>
      </c>
    </row>
    <row r="1581" spans="1:18" x14ac:dyDescent="0.3">
      <c r="A1581" s="15">
        <v>18</v>
      </c>
      <c r="B1581" s="15">
        <v>19</v>
      </c>
      <c r="C1581" s="15">
        <v>5.46</v>
      </c>
      <c r="Q1581" s="44">
        <v>18</v>
      </c>
      <c r="R1581" s="45">
        <v>12890.06</v>
      </c>
    </row>
    <row r="1582" spans="1:18" x14ac:dyDescent="0.3">
      <c r="A1582" s="15">
        <v>59</v>
      </c>
      <c r="B1582" s="15">
        <v>16.13</v>
      </c>
      <c r="C1582" s="15">
        <v>4.54</v>
      </c>
      <c r="Q1582" s="44">
        <v>59</v>
      </c>
      <c r="R1582" s="45">
        <v>12913.99</v>
      </c>
    </row>
    <row r="1583" spans="1:18" x14ac:dyDescent="0.3">
      <c r="A1583" s="15">
        <v>59</v>
      </c>
      <c r="B1583" s="15">
        <v>18.77</v>
      </c>
      <c r="C1583" s="15">
        <v>11.98</v>
      </c>
      <c r="Q1583" s="44">
        <v>59</v>
      </c>
      <c r="R1583" s="45">
        <v>12925.89</v>
      </c>
    </row>
    <row r="1584" spans="1:18" x14ac:dyDescent="0.3">
      <c r="A1584" s="15">
        <v>59</v>
      </c>
      <c r="B1584" s="15">
        <v>28.88</v>
      </c>
      <c r="C1584" s="15">
        <v>6.59</v>
      </c>
      <c r="Q1584" s="44">
        <v>59</v>
      </c>
      <c r="R1584" s="45">
        <v>12928.79</v>
      </c>
    </row>
    <row r="1585" spans="1:18" x14ac:dyDescent="0.3">
      <c r="A1585" s="15">
        <v>56</v>
      </c>
      <c r="B1585" s="15">
        <v>27.55</v>
      </c>
      <c r="C1585" s="15">
        <v>10.83</v>
      </c>
      <c r="Q1585" s="44">
        <v>56</v>
      </c>
      <c r="R1585" s="45">
        <v>12949.16</v>
      </c>
    </row>
    <row r="1586" spans="1:18" x14ac:dyDescent="0.3">
      <c r="A1586" s="15">
        <v>61</v>
      </c>
      <c r="B1586" s="15">
        <v>15.6</v>
      </c>
      <c r="C1586" s="15">
        <v>8.6</v>
      </c>
      <c r="Q1586" s="44">
        <v>61</v>
      </c>
      <c r="R1586" s="45">
        <v>12950.07</v>
      </c>
    </row>
    <row r="1587" spans="1:18" x14ac:dyDescent="0.3">
      <c r="A1587" s="15">
        <v>62</v>
      </c>
      <c r="B1587" s="15">
        <v>21.99</v>
      </c>
      <c r="C1587" s="15">
        <v>11.17</v>
      </c>
      <c r="Q1587" s="44">
        <v>62</v>
      </c>
      <c r="R1587" s="45">
        <v>12957.12</v>
      </c>
    </row>
    <row r="1588" spans="1:18" x14ac:dyDescent="0.3">
      <c r="A1588" s="15">
        <v>62</v>
      </c>
      <c r="B1588" s="15">
        <v>34.85</v>
      </c>
      <c r="C1588" s="15">
        <v>5.75</v>
      </c>
      <c r="Q1588" s="44">
        <v>62</v>
      </c>
      <c r="R1588" s="45">
        <v>12979.36</v>
      </c>
    </row>
    <row r="1589" spans="1:18" x14ac:dyDescent="0.3">
      <c r="A1589" s="15">
        <v>62</v>
      </c>
      <c r="B1589" s="15">
        <v>24.51</v>
      </c>
      <c r="C1589" s="15">
        <v>4.83</v>
      </c>
      <c r="Q1589" s="44">
        <v>62</v>
      </c>
      <c r="R1589" s="45">
        <v>12981.35</v>
      </c>
    </row>
    <row r="1590" spans="1:18" x14ac:dyDescent="0.3">
      <c r="A1590" s="15">
        <v>62</v>
      </c>
      <c r="B1590" s="15">
        <v>19.399999999999999</v>
      </c>
      <c r="C1590" s="15">
        <v>11.93</v>
      </c>
      <c r="Q1590" s="44">
        <v>62</v>
      </c>
      <c r="R1590" s="45">
        <v>12982.87</v>
      </c>
    </row>
    <row r="1591" spans="1:18" x14ac:dyDescent="0.3">
      <c r="A1591" s="15">
        <v>43</v>
      </c>
      <c r="B1591" s="15">
        <v>15.1</v>
      </c>
      <c r="C1591" s="15">
        <v>8.41</v>
      </c>
      <c r="Q1591" s="44">
        <v>43</v>
      </c>
      <c r="R1591" s="45">
        <v>12994.12</v>
      </c>
    </row>
    <row r="1592" spans="1:18" x14ac:dyDescent="0.3">
      <c r="A1592" s="15">
        <v>41</v>
      </c>
      <c r="B1592" s="15">
        <v>23.37</v>
      </c>
      <c r="C1592" s="15">
        <v>5.59</v>
      </c>
      <c r="Q1592" s="44">
        <v>41</v>
      </c>
      <c r="R1592" s="45">
        <v>13002.91</v>
      </c>
    </row>
    <row r="1593" spans="1:18" x14ac:dyDescent="0.3">
      <c r="A1593" s="15">
        <v>60</v>
      </c>
      <c r="B1593" s="15">
        <v>42.4</v>
      </c>
      <c r="C1593" s="15">
        <v>4.0599999999999996</v>
      </c>
      <c r="Q1593" s="44">
        <v>60</v>
      </c>
      <c r="R1593" s="45">
        <v>13004.95</v>
      </c>
    </row>
    <row r="1594" spans="1:18" x14ac:dyDescent="0.3">
      <c r="A1594" s="15">
        <v>53</v>
      </c>
      <c r="B1594" s="15">
        <v>28.405000000000001</v>
      </c>
      <c r="C1594" s="15">
        <v>7.02</v>
      </c>
      <c r="Q1594" s="44">
        <v>53</v>
      </c>
      <c r="R1594" s="45">
        <v>13008.07</v>
      </c>
    </row>
    <row r="1595" spans="1:18" x14ac:dyDescent="0.3">
      <c r="A1595" s="15">
        <v>50</v>
      </c>
      <c r="B1595" s="15">
        <v>23.4</v>
      </c>
      <c r="C1595" s="15">
        <v>4.47</v>
      </c>
      <c r="Q1595" s="44">
        <v>50</v>
      </c>
      <c r="R1595" s="45">
        <v>13010.86</v>
      </c>
    </row>
    <row r="1596" spans="1:18" x14ac:dyDescent="0.3">
      <c r="A1596" s="15">
        <v>60</v>
      </c>
      <c r="B1596" s="15">
        <v>33.44</v>
      </c>
      <c r="C1596" s="15">
        <v>4.54</v>
      </c>
      <c r="Q1596" s="44">
        <v>60</v>
      </c>
      <c r="R1596" s="45">
        <v>13012.21</v>
      </c>
    </row>
    <row r="1597" spans="1:18" x14ac:dyDescent="0.3">
      <c r="A1597" s="15">
        <v>58</v>
      </c>
      <c r="B1597" s="15">
        <v>21.12</v>
      </c>
      <c r="C1597" s="15">
        <v>4.99</v>
      </c>
      <c r="Q1597" s="44">
        <v>58</v>
      </c>
      <c r="R1597" s="45">
        <v>13019.16</v>
      </c>
    </row>
    <row r="1598" spans="1:18" x14ac:dyDescent="0.3">
      <c r="A1598" s="15">
        <v>57</v>
      </c>
      <c r="B1598" s="15">
        <v>18.48</v>
      </c>
      <c r="C1598" s="15">
        <v>10.84</v>
      </c>
      <c r="Q1598" s="44">
        <v>57</v>
      </c>
      <c r="R1598" s="45">
        <v>13023.93</v>
      </c>
    </row>
    <row r="1599" spans="1:18" x14ac:dyDescent="0.3">
      <c r="A1599" s="15">
        <v>61</v>
      </c>
      <c r="B1599" s="15">
        <v>16.815000000000001</v>
      </c>
      <c r="C1599" s="15">
        <v>5.63</v>
      </c>
      <c r="Q1599" s="44">
        <v>61</v>
      </c>
      <c r="R1599" s="45">
        <v>13041.92</v>
      </c>
    </row>
    <row r="1600" spans="1:18" x14ac:dyDescent="0.3">
      <c r="A1600" s="15">
        <v>53</v>
      </c>
      <c r="B1600" s="15">
        <v>26.72</v>
      </c>
      <c r="C1600" s="15">
        <v>4.1399999999999997</v>
      </c>
      <c r="Q1600" s="44">
        <v>53</v>
      </c>
      <c r="R1600" s="45">
        <v>13044.41</v>
      </c>
    </row>
    <row r="1601" spans="1:18" x14ac:dyDescent="0.3">
      <c r="A1601" s="15">
        <v>55</v>
      </c>
      <c r="B1601" s="15">
        <v>41.42</v>
      </c>
      <c r="C1601" s="15">
        <v>5.17</v>
      </c>
      <c r="Q1601" s="44">
        <v>55</v>
      </c>
      <c r="R1601" s="45">
        <v>13047.33</v>
      </c>
    </row>
    <row r="1602" spans="1:18" x14ac:dyDescent="0.3">
      <c r="A1602" s="15">
        <v>37</v>
      </c>
      <c r="B1602" s="15">
        <v>20.69</v>
      </c>
      <c r="C1602" s="15">
        <v>6.93</v>
      </c>
      <c r="Q1602" s="44">
        <v>37</v>
      </c>
      <c r="R1602" s="45">
        <v>13051.22</v>
      </c>
    </row>
    <row r="1603" spans="1:18" x14ac:dyDescent="0.3">
      <c r="A1603" s="15">
        <v>61</v>
      </c>
      <c r="B1603" s="15">
        <v>41.23</v>
      </c>
      <c r="C1603" s="15">
        <v>4.24</v>
      </c>
      <c r="Q1603" s="44">
        <v>61</v>
      </c>
      <c r="R1603" s="45">
        <v>13063.88</v>
      </c>
    </row>
    <row r="1604" spans="1:18" x14ac:dyDescent="0.3">
      <c r="A1604" s="15">
        <v>44</v>
      </c>
      <c r="B1604" s="15">
        <v>29.9</v>
      </c>
      <c r="C1604" s="15">
        <v>5.91</v>
      </c>
      <c r="Q1604" s="44">
        <v>44</v>
      </c>
      <c r="R1604" s="45">
        <v>13101.74</v>
      </c>
    </row>
    <row r="1605" spans="1:18" x14ac:dyDescent="0.3">
      <c r="A1605" s="15">
        <v>51</v>
      </c>
      <c r="B1605" s="15">
        <v>34.104999999999997</v>
      </c>
      <c r="C1605" s="15">
        <v>5.93</v>
      </c>
      <c r="Q1605" s="44">
        <v>51</v>
      </c>
      <c r="R1605" s="45">
        <v>13110.79</v>
      </c>
    </row>
    <row r="1606" spans="1:18" x14ac:dyDescent="0.3">
      <c r="A1606" s="15">
        <v>60</v>
      </c>
      <c r="B1606" s="15">
        <v>24.97</v>
      </c>
      <c r="C1606" s="15">
        <v>5.66</v>
      </c>
      <c r="Q1606" s="44">
        <v>60</v>
      </c>
      <c r="R1606" s="45">
        <v>13112.6</v>
      </c>
    </row>
    <row r="1607" spans="1:18" x14ac:dyDescent="0.3">
      <c r="A1607" s="15">
        <v>30</v>
      </c>
      <c r="B1607" s="15">
        <v>34.799999999999997</v>
      </c>
      <c r="C1607" s="15">
        <v>4.1900000000000004</v>
      </c>
      <c r="Q1607" s="44">
        <v>30</v>
      </c>
      <c r="R1607" s="45">
        <v>13113.51</v>
      </c>
    </row>
    <row r="1608" spans="1:18" x14ac:dyDescent="0.3">
      <c r="A1608" s="15">
        <v>59</v>
      </c>
      <c r="B1608" s="15">
        <v>32.965000000000003</v>
      </c>
      <c r="C1608" s="15">
        <v>9.2100000000000009</v>
      </c>
      <c r="Q1608" s="44">
        <v>59</v>
      </c>
      <c r="R1608" s="45">
        <v>13116.84</v>
      </c>
    </row>
    <row r="1609" spans="1:18" x14ac:dyDescent="0.3">
      <c r="A1609" s="15">
        <v>23</v>
      </c>
      <c r="B1609" s="15">
        <v>27.265000000000001</v>
      </c>
      <c r="C1609" s="15">
        <v>5.51</v>
      </c>
      <c r="Q1609" s="44">
        <v>23</v>
      </c>
      <c r="R1609" s="45">
        <v>13126.68</v>
      </c>
    </row>
    <row r="1610" spans="1:18" x14ac:dyDescent="0.3">
      <c r="A1610" s="15">
        <v>61</v>
      </c>
      <c r="B1610" s="15">
        <v>17.059999999999999</v>
      </c>
      <c r="C1610" s="15">
        <v>8.5</v>
      </c>
      <c r="Q1610" s="44">
        <v>61</v>
      </c>
      <c r="R1610" s="45">
        <v>13129.6</v>
      </c>
    </row>
    <row r="1611" spans="1:18" x14ac:dyDescent="0.3">
      <c r="A1611" s="15">
        <v>61</v>
      </c>
      <c r="B1611" s="15">
        <v>36.29</v>
      </c>
      <c r="C1611" s="15">
        <v>6.23</v>
      </c>
      <c r="Q1611" s="44">
        <v>61</v>
      </c>
      <c r="R1611" s="45">
        <v>13143.34</v>
      </c>
    </row>
    <row r="1612" spans="1:18" x14ac:dyDescent="0.3">
      <c r="A1612" s="15">
        <v>61</v>
      </c>
      <c r="B1612" s="15">
        <v>28.594999999999999</v>
      </c>
      <c r="C1612" s="15">
        <v>8.5299999999999994</v>
      </c>
      <c r="Q1612" s="44">
        <v>61</v>
      </c>
      <c r="R1612" s="45">
        <v>13143.86</v>
      </c>
    </row>
    <row r="1613" spans="1:18" x14ac:dyDescent="0.3">
      <c r="A1613" s="15">
        <v>60</v>
      </c>
      <c r="B1613" s="15">
        <v>17.8</v>
      </c>
      <c r="C1613" s="15">
        <v>5.75</v>
      </c>
      <c r="Q1613" s="44">
        <v>60</v>
      </c>
      <c r="R1613" s="45">
        <v>13204.29</v>
      </c>
    </row>
    <row r="1614" spans="1:18" x14ac:dyDescent="0.3">
      <c r="A1614" s="15">
        <v>40</v>
      </c>
      <c r="B1614" s="15">
        <v>21.4</v>
      </c>
      <c r="C1614" s="15">
        <v>5.6</v>
      </c>
      <c r="Q1614" s="44">
        <v>40</v>
      </c>
      <c r="R1614" s="45">
        <v>13214.43</v>
      </c>
    </row>
    <row r="1615" spans="1:18" x14ac:dyDescent="0.3">
      <c r="A1615" s="15">
        <v>60</v>
      </c>
      <c r="B1615" s="15">
        <v>23.01</v>
      </c>
      <c r="C1615" s="15">
        <v>4.68</v>
      </c>
      <c r="Q1615" s="44">
        <v>60</v>
      </c>
      <c r="R1615" s="45">
        <v>13217.09</v>
      </c>
    </row>
    <row r="1616" spans="1:18" x14ac:dyDescent="0.3">
      <c r="A1616" s="15">
        <v>57</v>
      </c>
      <c r="B1616" s="15">
        <v>19.86</v>
      </c>
      <c r="C1616" s="15">
        <v>5.62</v>
      </c>
      <c r="Q1616" s="44">
        <v>57</v>
      </c>
      <c r="R1616" s="45">
        <v>13224.06</v>
      </c>
    </row>
    <row r="1617" spans="1:18" x14ac:dyDescent="0.3">
      <c r="A1617" s="15">
        <v>60</v>
      </c>
      <c r="B1617" s="15">
        <v>33.58</v>
      </c>
      <c r="C1617" s="15">
        <v>5.08</v>
      </c>
      <c r="Q1617" s="44">
        <v>60</v>
      </c>
      <c r="R1617" s="45">
        <v>13224.69</v>
      </c>
    </row>
    <row r="1618" spans="1:18" x14ac:dyDescent="0.3">
      <c r="A1618" s="15">
        <v>60</v>
      </c>
      <c r="B1618" s="15">
        <v>29.81</v>
      </c>
      <c r="C1618" s="15">
        <v>5.28</v>
      </c>
      <c r="Q1618" s="44">
        <v>60</v>
      </c>
      <c r="R1618" s="45">
        <v>13228.85</v>
      </c>
    </row>
    <row r="1619" spans="1:18" x14ac:dyDescent="0.3">
      <c r="A1619" s="15">
        <v>28</v>
      </c>
      <c r="B1619" s="15">
        <v>27.4</v>
      </c>
      <c r="C1619" s="15">
        <v>4.6100000000000003</v>
      </c>
      <c r="Q1619" s="44">
        <v>28</v>
      </c>
      <c r="R1619" s="45">
        <v>13292.52</v>
      </c>
    </row>
    <row r="1620" spans="1:18" x14ac:dyDescent="0.3">
      <c r="A1620" s="15">
        <v>46</v>
      </c>
      <c r="B1620" s="15">
        <v>17.98</v>
      </c>
      <c r="C1620" s="15">
        <v>6.57</v>
      </c>
      <c r="Q1620" s="44">
        <v>46</v>
      </c>
      <c r="R1620" s="45">
        <v>13333.71</v>
      </c>
    </row>
    <row r="1621" spans="1:18" x14ac:dyDescent="0.3">
      <c r="A1621" s="15">
        <v>62</v>
      </c>
      <c r="B1621" s="15">
        <v>37.9</v>
      </c>
      <c r="C1621" s="15">
        <v>5.83</v>
      </c>
      <c r="Q1621" s="44">
        <v>62</v>
      </c>
      <c r="R1621" s="45">
        <v>13352.1</v>
      </c>
    </row>
    <row r="1622" spans="1:18" x14ac:dyDescent="0.3">
      <c r="A1622" s="15">
        <v>32</v>
      </c>
      <c r="B1622" s="15">
        <v>25.27</v>
      </c>
      <c r="C1622" s="15">
        <v>6.98</v>
      </c>
      <c r="Q1622" s="44">
        <v>32</v>
      </c>
      <c r="R1622" s="45">
        <v>13360.94</v>
      </c>
    </row>
    <row r="1623" spans="1:18" x14ac:dyDescent="0.3">
      <c r="A1623" s="15">
        <v>58</v>
      </c>
      <c r="B1623" s="15">
        <v>29.26</v>
      </c>
      <c r="C1623" s="15">
        <v>4.03</v>
      </c>
      <c r="Q1623" s="44">
        <v>58</v>
      </c>
      <c r="R1623" s="45">
        <v>13375.76</v>
      </c>
    </row>
    <row r="1624" spans="1:18" x14ac:dyDescent="0.3">
      <c r="A1624" s="15">
        <v>43</v>
      </c>
      <c r="B1624" s="15">
        <v>27.835000000000001</v>
      </c>
      <c r="C1624" s="15">
        <v>4.5599999999999996</v>
      </c>
      <c r="Q1624" s="44">
        <v>43</v>
      </c>
      <c r="R1624" s="45">
        <v>13377.41</v>
      </c>
    </row>
    <row r="1625" spans="1:18" x14ac:dyDescent="0.3">
      <c r="A1625" s="15">
        <v>39</v>
      </c>
      <c r="B1625" s="15">
        <v>46.53</v>
      </c>
      <c r="C1625" s="15">
        <v>5.38</v>
      </c>
      <c r="Q1625" s="44">
        <v>39</v>
      </c>
      <c r="R1625" s="45">
        <v>13383.67</v>
      </c>
    </row>
    <row r="1626" spans="1:18" x14ac:dyDescent="0.3">
      <c r="A1626" s="15">
        <v>63</v>
      </c>
      <c r="B1626" s="15">
        <v>20.58</v>
      </c>
      <c r="C1626" s="15">
        <v>11.04</v>
      </c>
      <c r="Q1626" s="44">
        <v>63</v>
      </c>
      <c r="R1626" s="45">
        <v>13390.56</v>
      </c>
    </row>
    <row r="1627" spans="1:18" x14ac:dyDescent="0.3">
      <c r="A1627" s="15">
        <v>63</v>
      </c>
      <c r="B1627" s="15">
        <v>19.53</v>
      </c>
      <c r="C1627" s="15">
        <v>6.09</v>
      </c>
      <c r="Q1627" s="44">
        <v>63</v>
      </c>
      <c r="R1627" s="45">
        <v>13393.76</v>
      </c>
    </row>
    <row r="1628" spans="1:18" x14ac:dyDescent="0.3">
      <c r="A1628" s="15">
        <v>63</v>
      </c>
      <c r="B1628" s="15">
        <v>27.7</v>
      </c>
      <c r="C1628" s="15">
        <v>4.71</v>
      </c>
      <c r="Q1628" s="44">
        <v>63</v>
      </c>
      <c r="R1628" s="45">
        <v>13405.39</v>
      </c>
    </row>
    <row r="1629" spans="1:18" x14ac:dyDescent="0.3">
      <c r="A1629" s="15">
        <v>30</v>
      </c>
      <c r="B1629" s="15">
        <v>18.920000000000002</v>
      </c>
      <c r="C1629" s="15">
        <v>8.18</v>
      </c>
      <c r="Q1629" s="44">
        <v>30</v>
      </c>
      <c r="R1629" s="45">
        <v>13412.97</v>
      </c>
    </row>
    <row r="1630" spans="1:18" x14ac:dyDescent="0.3">
      <c r="A1630" s="15">
        <v>61</v>
      </c>
      <c r="B1630" s="15">
        <v>17.760000000000002</v>
      </c>
      <c r="C1630" s="15">
        <v>11.18</v>
      </c>
      <c r="Q1630" s="44">
        <v>61</v>
      </c>
      <c r="R1630" s="45">
        <v>13415.04</v>
      </c>
    </row>
    <row r="1631" spans="1:18" x14ac:dyDescent="0.3">
      <c r="A1631" s="15">
        <v>28</v>
      </c>
      <c r="B1631" s="15">
        <v>29.83</v>
      </c>
      <c r="C1631" s="15">
        <v>5.03</v>
      </c>
      <c r="Q1631" s="44">
        <v>28</v>
      </c>
      <c r="R1631" s="45">
        <v>13417.05</v>
      </c>
    </row>
    <row r="1632" spans="1:18" x14ac:dyDescent="0.3">
      <c r="A1632" s="15">
        <v>61</v>
      </c>
      <c r="B1632" s="15">
        <v>23.465</v>
      </c>
      <c r="C1632" s="15">
        <v>5.56</v>
      </c>
      <c r="Q1632" s="44">
        <v>61</v>
      </c>
      <c r="R1632" s="45">
        <v>13429.04</v>
      </c>
    </row>
    <row r="1633" spans="1:18" x14ac:dyDescent="0.3">
      <c r="A1633" s="15">
        <v>56</v>
      </c>
      <c r="B1633" s="15">
        <v>29.355</v>
      </c>
      <c r="C1633" s="15">
        <v>4.33</v>
      </c>
      <c r="Q1633" s="44">
        <v>56</v>
      </c>
      <c r="R1633" s="45">
        <v>13430.27</v>
      </c>
    </row>
    <row r="1634" spans="1:18" x14ac:dyDescent="0.3">
      <c r="A1634" s="15">
        <v>47</v>
      </c>
      <c r="B1634" s="15">
        <v>35.49</v>
      </c>
      <c r="C1634" s="15">
        <v>5.21</v>
      </c>
      <c r="Q1634" s="44">
        <v>47</v>
      </c>
      <c r="R1634" s="45">
        <v>13440.7</v>
      </c>
    </row>
    <row r="1635" spans="1:18" x14ac:dyDescent="0.3">
      <c r="A1635" s="15">
        <v>62</v>
      </c>
      <c r="B1635" s="15">
        <v>26.315000000000001</v>
      </c>
      <c r="C1635" s="15">
        <v>5.89</v>
      </c>
      <c r="Q1635" s="44">
        <v>62</v>
      </c>
      <c r="R1635" s="45">
        <v>13451.12</v>
      </c>
    </row>
    <row r="1636" spans="1:18" x14ac:dyDescent="0.3">
      <c r="A1636" s="15">
        <v>62</v>
      </c>
      <c r="B1636" s="15">
        <v>19.79</v>
      </c>
      <c r="C1636" s="15">
        <v>4.8099999999999996</v>
      </c>
      <c r="Q1636" s="44">
        <v>62</v>
      </c>
      <c r="R1636" s="45">
        <v>13457.96</v>
      </c>
    </row>
    <row r="1637" spans="1:18" x14ac:dyDescent="0.3">
      <c r="A1637" s="15">
        <v>62</v>
      </c>
      <c r="B1637" s="15">
        <v>40.564999999999998</v>
      </c>
      <c r="C1637" s="15">
        <v>5.66</v>
      </c>
      <c r="Q1637" s="44">
        <v>62</v>
      </c>
      <c r="R1637" s="45">
        <v>13462.52</v>
      </c>
    </row>
    <row r="1638" spans="1:18" x14ac:dyDescent="0.3">
      <c r="A1638" s="15">
        <v>37</v>
      </c>
      <c r="B1638" s="15">
        <v>18.03</v>
      </c>
      <c r="C1638" s="15">
        <v>10.66</v>
      </c>
      <c r="Q1638" s="44">
        <v>37</v>
      </c>
      <c r="R1638" s="45">
        <v>13465.8</v>
      </c>
    </row>
    <row r="1639" spans="1:18" x14ac:dyDescent="0.3">
      <c r="A1639" s="15">
        <v>62</v>
      </c>
      <c r="B1639" s="15">
        <v>34.65</v>
      </c>
      <c r="C1639" s="15">
        <v>5.98</v>
      </c>
      <c r="Q1639" s="44">
        <v>62</v>
      </c>
      <c r="R1639" s="45">
        <v>13470.8</v>
      </c>
    </row>
    <row r="1640" spans="1:18" x14ac:dyDescent="0.3">
      <c r="A1640" s="15">
        <v>62</v>
      </c>
      <c r="B1640" s="15">
        <v>42.94</v>
      </c>
      <c r="C1640" s="15">
        <v>4.34</v>
      </c>
      <c r="Q1640" s="44">
        <v>62</v>
      </c>
      <c r="R1640" s="45">
        <v>13470.86</v>
      </c>
    </row>
    <row r="1641" spans="1:18" x14ac:dyDescent="0.3">
      <c r="A1641" s="15">
        <v>47</v>
      </c>
      <c r="B1641" s="15">
        <v>31.254999999999999</v>
      </c>
      <c r="C1641" s="15">
        <v>5.17</v>
      </c>
      <c r="Q1641" s="44">
        <v>47</v>
      </c>
      <c r="R1641" s="45">
        <v>13472.19</v>
      </c>
    </row>
    <row r="1642" spans="1:18" x14ac:dyDescent="0.3">
      <c r="A1642" s="15">
        <v>32</v>
      </c>
      <c r="B1642" s="15">
        <v>45.43</v>
      </c>
      <c r="C1642" s="15">
        <v>4.2300000000000004</v>
      </c>
      <c r="Q1642" s="44">
        <v>32</v>
      </c>
      <c r="R1642" s="45">
        <v>13480.83</v>
      </c>
    </row>
    <row r="1643" spans="1:18" x14ac:dyDescent="0.3">
      <c r="A1643" s="15">
        <v>59</v>
      </c>
      <c r="B1643" s="15">
        <v>32.340000000000003</v>
      </c>
      <c r="C1643" s="15">
        <v>4.88</v>
      </c>
      <c r="Q1643" s="44">
        <v>59</v>
      </c>
      <c r="R1643" s="45">
        <v>13511.28</v>
      </c>
    </row>
    <row r="1644" spans="1:18" x14ac:dyDescent="0.3">
      <c r="A1644" s="15">
        <v>62</v>
      </c>
      <c r="B1644" s="15">
        <v>25.46</v>
      </c>
      <c r="C1644" s="15">
        <v>9.7100000000000009</v>
      </c>
      <c r="Q1644" s="44">
        <v>62</v>
      </c>
      <c r="R1644" s="45">
        <v>13555</v>
      </c>
    </row>
    <row r="1645" spans="1:18" x14ac:dyDescent="0.3">
      <c r="A1645" s="15">
        <v>54</v>
      </c>
      <c r="B1645" s="15">
        <v>37.145000000000003</v>
      </c>
      <c r="C1645" s="15">
        <v>5.32</v>
      </c>
      <c r="Q1645" s="44">
        <v>54</v>
      </c>
      <c r="R1645" s="45">
        <v>13566.04</v>
      </c>
    </row>
    <row r="1646" spans="1:18" x14ac:dyDescent="0.3">
      <c r="A1646" s="15">
        <v>30</v>
      </c>
      <c r="B1646" s="15">
        <v>30.8</v>
      </c>
      <c r="C1646" s="15">
        <v>5.83</v>
      </c>
      <c r="Q1646" s="44">
        <v>30</v>
      </c>
      <c r="R1646" s="45">
        <v>13588.17</v>
      </c>
    </row>
    <row r="1647" spans="1:18" x14ac:dyDescent="0.3">
      <c r="A1647" s="15">
        <v>58</v>
      </c>
      <c r="B1647" s="15">
        <v>29.5</v>
      </c>
      <c r="C1647" s="15">
        <v>5.54</v>
      </c>
      <c r="Q1647" s="44">
        <v>58</v>
      </c>
      <c r="R1647" s="45">
        <v>13607.37</v>
      </c>
    </row>
    <row r="1648" spans="1:18" x14ac:dyDescent="0.3">
      <c r="A1648" s="15">
        <v>61</v>
      </c>
      <c r="B1648" s="15">
        <v>43.39</v>
      </c>
      <c r="C1648" s="15">
        <v>5.85</v>
      </c>
      <c r="Q1648" s="44">
        <v>61</v>
      </c>
      <c r="R1648" s="45">
        <v>13616.36</v>
      </c>
    </row>
    <row r="1649" spans="1:18" x14ac:dyDescent="0.3">
      <c r="A1649" s="15">
        <v>53</v>
      </c>
      <c r="B1649" s="15">
        <v>15.08</v>
      </c>
      <c r="C1649" s="15">
        <v>4.8499999999999996</v>
      </c>
      <c r="Q1649" s="44">
        <v>53</v>
      </c>
      <c r="R1649" s="45">
        <v>13622.01</v>
      </c>
    </row>
    <row r="1650" spans="1:18" x14ac:dyDescent="0.3">
      <c r="A1650" s="15">
        <v>61</v>
      </c>
      <c r="B1650" s="15">
        <v>20.48</v>
      </c>
      <c r="C1650" s="15">
        <v>11.09</v>
      </c>
      <c r="Q1650" s="44">
        <v>61</v>
      </c>
      <c r="R1650" s="45">
        <v>13635.64</v>
      </c>
    </row>
    <row r="1651" spans="1:18" x14ac:dyDescent="0.3">
      <c r="A1651" s="15">
        <v>38</v>
      </c>
      <c r="B1651" s="15">
        <v>34.450000000000003</v>
      </c>
      <c r="C1651" s="15">
        <v>5.58</v>
      </c>
      <c r="Q1651" s="44">
        <v>38</v>
      </c>
      <c r="R1651" s="45">
        <v>13638.06</v>
      </c>
    </row>
    <row r="1652" spans="1:18" x14ac:dyDescent="0.3">
      <c r="A1652" s="15">
        <v>59</v>
      </c>
      <c r="B1652" s="15">
        <v>34.21</v>
      </c>
      <c r="C1652" s="15">
        <v>9.7200000000000006</v>
      </c>
      <c r="Q1652" s="44">
        <v>59</v>
      </c>
      <c r="R1652" s="45">
        <v>13677.68</v>
      </c>
    </row>
    <row r="1653" spans="1:18" x14ac:dyDescent="0.3">
      <c r="A1653" s="15">
        <v>37</v>
      </c>
      <c r="B1653" s="15">
        <v>28.8</v>
      </c>
      <c r="C1653" s="15">
        <v>11.41</v>
      </c>
      <c r="Q1653" s="44">
        <v>37</v>
      </c>
      <c r="R1653" s="45">
        <v>13685.51</v>
      </c>
    </row>
    <row r="1654" spans="1:18" x14ac:dyDescent="0.3">
      <c r="A1654" s="15">
        <v>36</v>
      </c>
      <c r="B1654" s="15">
        <v>31.74</v>
      </c>
      <c r="C1654" s="15">
        <v>4.46</v>
      </c>
      <c r="Q1654" s="44">
        <v>36</v>
      </c>
      <c r="R1654" s="45">
        <v>13714.55</v>
      </c>
    </row>
    <row r="1655" spans="1:18" x14ac:dyDescent="0.3">
      <c r="A1655" s="15">
        <v>41</v>
      </c>
      <c r="B1655" s="15">
        <v>21.78</v>
      </c>
      <c r="C1655" s="15">
        <v>9.31</v>
      </c>
      <c r="Q1655" s="44">
        <v>41</v>
      </c>
      <c r="R1655" s="45">
        <v>13725.47</v>
      </c>
    </row>
    <row r="1656" spans="1:18" x14ac:dyDescent="0.3">
      <c r="A1656" s="15">
        <v>37</v>
      </c>
      <c r="B1656" s="15">
        <v>23.75</v>
      </c>
      <c r="C1656" s="15">
        <v>5.03</v>
      </c>
      <c r="Q1656" s="44">
        <v>37</v>
      </c>
      <c r="R1656" s="45">
        <v>13726.21</v>
      </c>
    </row>
    <row r="1657" spans="1:18" x14ac:dyDescent="0.3">
      <c r="A1657" s="15">
        <v>53</v>
      </c>
      <c r="B1657" s="15">
        <v>33.21</v>
      </c>
      <c r="C1657" s="15">
        <v>5.07</v>
      </c>
      <c r="Q1657" s="44">
        <v>53</v>
      </c>
      <c r="R1657" s="45">
        <v>13746.74</v>
      </c>
    </row>
    <row r="1658" spans="1:18" x14ac:dyDescent="0.3">
      <c r="A1658" s="15">
        <v>18</v>
      </c>
      <c r="B1658" s="15">
        <v>17.7</v>
      </c>
      <c r="C1658" s="15">
        <v>10.42</v>
      </c>
      <c r="Q1658" s="44">
        <v>18</v>
      </c>
      <c r="R1658" s="45">
        <v>13747.87</v>
      </c>
    </row>
    <row r="1659" spans="1:18" x14ac:dyDescent="0.3">
      <c r="A1659" s="15">
        <v>63</v>
      </c>
      <c r="B1659" s="15">
        <v>17.2</v>
      </c>
      <c r="C1659" s="15">
        <v>6.45</v>
      </c>
      <c r="Q1659" s="44">
        <v>63</v>
      </c>
      <c r="R1659" s="45">
        <v>13770.1</v>
      </c>
    </row>
    <row r="1660" spans="1:18" x14ac:dyDescent="0.3">
      <c r="A1660" s="15">
        <v>56</v>
      </c>
      <c r="B1660" s="15">
        <v>19.21</v>
      </c>
      <c r="C1660" s="15">
        <v>5.52</v>
      </c>
      <c r="Q1660" s="44">
        <v>56</v>
      </c>
      <c r="R1660" s="45">
        <v>13801.61</v>
      </c>
    </row>
    <row r="1661" spans="1:18" x14ac:dyDescent="0.3">
      <c r="A1661" s="15">
        <v>36</v>
      </c>
      <c r="B1661" s="15">
        <v>23.2</v>
      </c>
      <c r="C1661" s="15">
        <v>4.41</v>
      </c>
      <c r="Q1661" s="44">
        <v>36</v>
      </c>
      <c r="R1661" s="45">
        <v>13819.49</v>
      </c>
    </row>
    <row r="1662" spans="1:18" x14ac:dyDescent="0.3">
      <c r="A1662" s="15">
        <v>64</v>
      </c>
      <c r="B1662" s="15">
        <v>32.5</v>
      </c>
      <c r="C1662" s="15">
        <v>4.6900000000000004</v>
      </c>
      <c r="Q1662" s="44">
        <v>64</v>
      </c>
      <c r="R1662" s="45">
        <v>13822.8</v>
      </c>
    </row>
    <row r="1663" spans="1:18" x14ac:dyDescent="0.3">
      <c r="A1663" s="15">
        <v>64</v>
      </c>
      <c r="B1663" s="15">
        <v>20.9</v>
      </c>
      <c r="C1663" s="15">
        <v>6.94</v>
      </c>
      <c r="Q1663" s="44">
        <v>64</v>
      </c>
      <c r="R1663" s="45">
        <v>13831.12</v>
      </c>
    </row>
    <row r="1664" spans="1:18" x14ac:dyDescent="0.3">
      <c r="A1664" s="15">
        <v>20</v>
      </c>
      <c r="B1664" s="15">
        <v>19.11</v>
      </c>
      <c r="C1664" s="15">
        <v>4.3499999999999996</v>
      </c>
      <c r="Q1664" s="44">
        <v>20</v>
      </c>
      <c r="R1664" s="45">
        <v>13844.51</v>
      </c>
    </row>
    <row r="1665" spans="1:18" x14ac:dyDescent="0.3">
      <c r="A1665" s="15">
        <v>62</v>
      </c>
      <c r="B1665" s="15">
        <v>31.17</v>
      </c>
      <c r="C1665" s="15">
        <v>5.28</v>
      </c>
      <c r="Q1665" s="44">
        <v>62</v>
      </c>
      <c r="R1665" s="45">
        <v>13844.8</v>
      </c>
    </row>
    <row r="1666" spans="1:18" x14ac:dyDescent="0.3">
      <c r="A1666" s="15">
        <v>44</v>
      </c>
      <c r="B1666" s="15">
        <v>36.08</v>
      </c>
      <c r="C1666" s="15">
        <v>4.29</v>
      </c>
      <c r="Q1666" s="44">
        <v>44</v>
      </c>
      <c r="R1666" s="45">
        <v>13874.89</v>
      </c>
    </row>
    <row r="1667" spans="1:18" x14ac:dyDescent="0.3">
      <c r="A1667" s="15">
        <v>63</v>
      </c>
      <c r="B1667" s="15">
        <v>28.024999999999999</v>
      </c>
      <c r="C1667" s="15">
        <v>5.69</v>
      </c>
      <c r="Q1667" s="44">
        <v>63</v>
      </c>
      <c r="R1667" s="45">
        <v>13880.95</v>
      </c>
    </row>
    <row r="1668" spans="1:18" x14ac:dyDescent="0.3">
      <c r="A1668" s="15">
        <v>37</v>
      </c>
      <c r="B1668" s="15">
        <v>24.32</v>
      </c>
      <c r="C1668" s="15">
        <v>5.56</v>
      </c>
      <c r="Q1668" s="44">
        <v>37</v>
      </c>
      <c r="R1668" s="45">
        <v>13886.4</v>
      </c>
    </row>
    <row r="1669" spans="1:18" x14ac:dyDescent="0.3">
      <c r="A1669" s="15">
        <v>63</v>
      </c>
      <c r="B1669" s="15">
        <v>38</v>
      </c>
      <c r="C1669" s="15">
        <v>5.41</v>
      </c>
      <c r="Q1669" s="44">
        <v>63</v>
      </c>
      <c r="R1669" s="45">
        <v>13887.2</v>
      </c>
    </row>
    <row r="1670" spans="1:18" x14ac:dyDescent="0.3">
      <c r="A1670" s="15">
        <v>63</v>
      </c>
      <c r="B1670" s="15">
        <v>31.6</v>
      </c>
      <c r="C1670" s="15">
        <v>10.85</v>
      </c>
      <c r="Q1670" s="44">
        <v>63</v>
      </c>
      <c r="R1670" s="45">
        <v>13887.97</v>
      </c>
    </row>
    <row r="1671" spans="1:18" x14ac:dyDescent="0.3">
      <c r="A1671" s="15">
        <v>60</v>
      </c>
      <c r="B1671" s="15">
        <v>31.02</v>
      </c>
      <c r="C1671" s="15">
        <v>11.63</v>
      </c>
      <c r="Q1671" s="44">
        <v>60</v>
      </c>
      <c r="R1671" s="45">
        <v>13919.82</v>
      </c>
    </row>
    <row r="1672" spans="1:18" x14ac:dyDescent="0.3">
      <c r="A1672" s="15">
        <v>62</v>
      </c>
      <c r="B1672" s="15">
        <v>29.26</v>
      </c>
      <c r="C1672" s="15">
        <v>5.68</v>
      </c>
      <c r="Q1672" s="44">
        <v>62</v>
      </c>
      <c r="R1672" s="45">
        <v>13937.67</v>
      </c>
    </row>
    <row r="1673" spans="1:18" x14ac:dyDescent="0.3">
      <c r="A1673" s="15">
        <v>63</v>
      </c>
      <c r="B1673" s="15">
        <v>15.09</v>
      </c>
      <c r="C1673" s="15">
        <v>7.59</v>
      </c>
      <c r="Q1673" s="44">
        <v>63</v>
      </c>
      <c r="R1673" s="45">
        <v>13974.46</v>
      </c>
    </row>
    <row r="1674" spans="1:18" x14ac:dyDescent="0.3">
      <c r="A1674" s="15">
        <v>32</v>
      </c>
      <c r="B1674" s="15">
        <v>22.63</v>
      </c>
      <c r="C1674" s="15">
        <v>5.09</v>
      </c>
      <c r="Q1674" s="44">
        <v>32</v>
      </c>
      <c r="R1674" s="45">
        <v>13979.45</v>
      </c>
    </row>
    <row r="1675" spans="1:18" x14ac:dyDescent="0.3">
      <c r="A1675" s="15">
        <v>63</v>
      </c>
      <c r="B1675" s="15">
        <v>23.46</v>
      </c>
      <c r="C1675" s="15">
        <v>4.21</v>
      </c>
      <c r="Q1675" s="44">
        <v>63</v>
      </c>
      <c r="R1675" s="45">
        <v>13981.85</v>
      </c>
    </row>
    <row r="1676" spans="1:18" x14ac:dyDescent="0.3">
      <c r="A1676" s="15">
        <v>59</v>
      </c>
      <c r="B1676" s="15">
        <v>22.56</v>
      </c>
      <c r="C1676" s="15">
        <v>4.34</v>
      </c>
      <c r="Q1676" s="44">
        <v>59</v>
      </c>
      <c r="R1676" s="45">
        <v>14001.13</v>
      </c>
    </row>
    <row r="1677" spans="1:18" x14ac:dyDescent="0.3">
      <c r="A1677" s="15">
        <v>59</v>
      </c>
      <c r="B1677" s="15">
        <v>19.28</v>
      </c>
      <c r="C1677" s="15">
        <v>11.85</v>
      </c>
      <c r="Q1677" s="44">
        <v>59</v>
      </c>
      <c r="R1677" s="45">
        <v>14001.29</v>
      </c>
    </row>
    <row r="1678" spans="1:18" x14ac:dyDescent="0.3">
      <c r="A1678" s="15">
        <v>59</v>
      </c>
      <c r="B1678" s="15">
        <v>15.37</v>
      </c>
      <c r="C1678" s="15">
        <v>9.61</v>
      </c>
      <c r="Q1678" s="44">
        <v>59</v>
      </c>
      <c r="R1678" s="45">
        <v>14007.22</v>
      </c>
    </row>
    <row r="1679" spans="1:18" x14ac:dyDescent="0.3">
      <c r="A1679" s="15">
        <v>62</v>
      </c>
      <c r="B1679" s="15">
        <v>18.71</v>
      </c>
      <c r="C1679" s="15">
        <v>5.29</v>
      </c>
      <c r="Q1679" s="44">
        <v>62</v>
      </c>
      <c r="R1679" s="45">
        <v>14043.48</v>
      </c>
    </row>
    <row r="1680" spans="1:18" x14ac:dyDescent="0.3">
      <c r="A1680" s="15">
        <v>31</v>
      </c>
      <c r="B1680" s="15">
        <v>20.61</v>
      </c>
      <c r="C1680" s="15">
        <v>6.89</v>
      </c>
      <c r="Q1680" s="44">
        <v>31</v>
      </c>
      <c r="R1680" s="45">
        <v>14081.93</v>
      </c>
    </row>
    <row r="1681" spans="1:18" x14ac:dyDescent="0.3">
      <c r="A1681" s="15">
        <v>46</v>
      </c>
      <c r="B1681" s="15">
        <v>15.99</v>
      </c>
      <c r="C1681" s="15">
        <v>4.57</v>
      </c>
      <c r="Q1681" s="44">
        <v>46</v>
      </c>
      <c r="R1681" s="45">
        <v>14098.07</v>
      </c>
    </row>
    <row r="1682" spans="1:18" x14ac:dyDescent="0.3">
      <c r="A1682" s="15">
        <v>61</v>
      </c>
      <c r="B1682" s="15">
        <v>33.155000000000001</v>
      </c>
      <c r="C1682" s="15">
        <v>4.32</v>
      </c>
      <c r="Q1682" s="44">
        <v>61</v>
      </c>
      <c r="R1682" s="45">
        <v>14119.62</v>
      </c>
    </row>
    <row r="1683" spans="1:18" x14ac:dyDescent="0.3">
      <c r="A1683" s="15">
        <v>18</v>
      </c>
      <c r="B1683" s="15">
        <v>26.22</v>
      </c>
      <c r="C1683" s="15">
        <v>5.57</v>
      </c>
      <c r="Q1683" s="44">
        <v>18</v>
      </c>
      <c r="R1683" s="45">
        <v>14133.04</v>
      </c>
    </row>
    <row r="1684" spans="1:18" x14ac:dyDescent="0.3">
      <c r="A1684" s="15">
        <v>38</v>
      </c>
      <c r="B1684" s="15">
        <v>21.85</v>
      </c>
      <c r="C1684" s="15">
        <v>5.26</v>
      </c>
      <c r="Q1684" s="44">
        <v>38</v>
      </c>
      <c r="R1684" s="45">
        <v>14152.46</v>
      </c>
    </row>
    <row r="1685" spans="1:18" x14ac:dyDescent="0.3">
      <c r="A1685" s="15">
        <v>54</v>
      </c>
      <c r="B1685" s="15">
        <v>30.495000000000001</v>
      </c>
      <c r="C1685" s="15">
        <v>6.25</v>
      </c>
      <c r="Q1685" s="44">
        <v>54</v>
      </c>
      <c r="R1685" s="45">
        <v>14193.55</v>
      </c>
    </row>
    <row r="1686" spans="1:18" x14ac:dyDescent="0.3">
      <c r="A1686" s="15">
        <v>39</v>
      </c>
      <c r="B1686" s="15">
        <v>34.104999999999997</v>
      </c>
      <c r="C1686" s="15">
        <v>5.67</v>
      </c>
      <c r="Q1686" s="44">
        <v>39</v>
      </c>
      <c r="R1686" s="45">
        <v>14209.4</v>
      </c>
    </row>
    <row r="1687" spans="1:18" x14ac:dyDescent="0.3">
      <c r="A1687" s="15">
        <v>64</v>
      </c>
      <c r="B1687" s="15">
        <v>32.770000000000003</v>
      </c>
      <c r="C1687" s="15">
        <v>4.42</v>
      </c>
      <c r="Q1687" s="44">
        <v>64</v>
      </c>
      <c r="R1687" s="45">
        <v>14210.54</v>
      </c>
    </row>
    <row r="1688" spans="1:18" x14ac:dyDescent="0.3">
      <c r="A1688" s="15">
        <v>61</v>
      </c>
      <c r="B1688" s="15">
        <v>16.850000000000001</v>
      </c>
      <c r="C1688" s="15">
        <v>11.75</v>
      </c>
      <c r="Q1688" s="44">
        <v>61</v>
      </c>
      <c r="R1688" s="45">
        <v>14235.07</v>
      </c>
    </row>
    <row r="1689" spans="1:18" x14ac:dyDescent="0.3">
      <c r="A1689" s="15">
        <v>63</v>
      </c>
      <c r="B1689" s="15">
        <v>34.700000000000003</v>
      </c>
      <c r="C1689" s="15">
        <v>6.06</v>
      </c>
      <c r="Q1689" s="44">
        <v>63</v>
      </c>
      <c r="R1689" s="45">
        <v>14254.61</v>
      </c>
    </row>
    <row r="1690" spans="1:18" x14ac:dyDescent="0.3">
      <c r="A1690" s="15">
        <v>63</v>
      </c>
      <c r="B1690" s="15">
        <v>37.049999999999997</v>
      </c>
      <c r="C1690" s="15">
        <v>5.48</v>
      </c>
      <c r="Q1690" s="44">
        <v>63</v>
      </c>
      <c r="R1690" s="45">
        <v>14256.19</v>
      </c>
    </row>
    <row r="1691" spans="1:18" x14ac:dyDescent="0.3">
      <c r="A1691" s="15">
        <v>48</v>
      </c>
      <c r="B1691" s="15">
        <v>18.78</v>
      </c>
      <c r="C1691" s="15">
        <v>4.45</v>
      </c>
      <c r="Q1691" s="44">
        <v>48</v>
      </c>
      <c r="R1691" s="45">
        <v>14256.79</v>
      </c>
    </row>
    <row r="1692" spans="1:18" x14ac:dyDescent="0.3">
      <c r="A1692" s="15">
        <v>50</v>
      </c>
      <c r="B1692" s="15">
        <v>28.024999999999999</v>
      </c>
      <c r="C1692" s="15">
        <v>5</v>
      </c>
      <c r="Q1692" s="44">
        <v>50</v>
      </c>
      <c r="R1692" s="45">
        <v>14258.33</v>
      </c>
    </row>
    <row r="1693" spans="1:18" x14ac:dyDescent="0.3">
      <c r="A1693" s="15">
        <v>18</v>
      </c>
      <c r="B1693" s="15">
        <v>35.090000000000003</v>
      </c>
      <c r="C1693" s="15">
        <v>5.84</v>
      </c>
      <c r="Q1693" s="44">
        <v>18</v>
      </c>
      <c r="R1693" s="45">
        <v>14283.46</v>
      </c>
    </row>
    <row r="1694" spans="1:18" x14ac:dyDescent="0.3">
      <c r="A1694" s="15">
        <v>54</v>
      </c>
      <c r="B1694" s="15">
        <v>34.42</v>
      </c>
      <c r="C1694" s="15">
        <v>5.21</v>
      </c>
      <c r="Q1694" s="44">
        <v>54</v>
      </c>
      <c r="R1694" s="45">
        <v>14285.9</v>
      </c>
    </row>
    <row r="1695" spans="1:18" x14ac:dyDescent="0.3">
      <c r="A1695" s="15">
        <v>64</v>
      </c>
      <c r="B1695" s="15">
        <v>29.4</v>
      </c>
      <c r="C1695" s="15">
        <v>4.26</v>
      </c>
      <c r="Q1695" s="44">
        <v>64</v>
      </c>
      <c r="R1695" s="45">
        <v>14313.85</v>
      </c>
    </row>
    <row r="1696" spans="1:18" x14ac:dyDescent="0.3">
      <c r="A1696" s="15">
        <v>64</v>
      </c>
      <c r="B1696" s="15">
        <v>21.31</v>
      </c>
      <c r="C1696" s="15">
        <v>4.17</v>
      </c>
      <c r="Q1696" s="44">
        <v>64</v>
      </c>
      <c r="R1696" s="45">
        <v>14319.03</v>
      </c>
    </row>
    <row r="1697" spans="1:18" x14ac:dyDescent="0.3">
      <c r="A1697" s="15">
        <v>53</v>
      </c>
      <c r="B1697" s="15">
        <v>19.559999999999999</v>
      </c>
      <c r="C1697" s="15">
        <v>11.96</v>
      </c>
      <c r="Q1697" s="44">
        <v>53</v>
      </c>
      <c r="R1697" s="45">
        <v>14337.91</v>
      </c>
    </row>
    <row r="1698" spans="1:18" x14ac:dyDescent="0.3">
      <c r="A1698" s="15">
        <v>63</v>
      </c>
      <c r="B1698" s="15">
        <v>37.335000000000001</v>
      </c>
      <c r="C1698" s="15">
        <v>6.26</v>
      </c>
      <c r="Q1698" s="44">
        <v>63</v>
      </c>
      <c r="R1698" s="45">
        <v>14349.85</v>
      </c>
    </row>
    <row r="1699" spans="1:18" x14ac:dyDescent="0.3">
      <c r="A1699" s="15">
        <v>55</v>
      </c>
      <c r="B1699" s="15">
        <v>19.53</v>
      </c>
      <c r="C1699" s="15">
        <v>11.68</v>
      </c>
      <c r="Q1699" s="44">
        <v>55</v>
      </c>
      <c r="R1699" s="45">
        <v>14355.43</v>
      </c>
    </row>
    <row r="1700" spans="1:18" x14ac:dyDescent="0.3">
      <c r="A1700" s="15">
        <v>34</v>
      </c>
      <c r="B1700" s="15">
        <v>34.1</v>
      </c>
      <c r="C1700" s="15">
        <v>5.16</v>
      </c>
      <c r="Q1700" s="44">
        <v>34</v>
      </c>
      <c r="R1700" s="45">
        <v>14358.36</v>
      </c>
    </row>
    <row r="1701" spans="1:18" x14ac:dyDescent="0.3">
      <c r="A1701" s="15">
        <v>59</v>
      </c>
      <c r="B1701" s="15">
        <v>16.5</v>
      </c>
      <c r="C1701" s="15">
        <v>6.9</v>
      </c>
      <c r="Q1701" s="44">
        <v>59</v>
      </c>
      <c r="R1701" s="45">
        <v>14382.71</v>
      </c>
    </row>
    <row r="1702" spans="1:18" x14ac:dyDescent="0.3">
      <c r="A1702" s="15">
        <v>57</v>
      </c>
      <c r="B1702" s="15">
        <v>30.69</v>
      </c>
      <c r="C1702" s="15">
        <v>4.83</v>
      </c>
      <c r="Q1702" s="44">
        <v>57</v>
      </c>
      <c r="R1702" s="45">
        <v>14394.4</v>
      </c>
    </row>
    <row r="1703" spans="1:18" x14ac:dyDescent="0.3">
      <c r="A1703" s="15">
        <v>64</v>
      </c>
      <c r="B1703" s="15">
        <v>28.93</v>
      </c>
      <c r="C1703" s="15">
        <v>4.87</v>
      </c>
      <c r="Q1703" s="44">
        <v>64</v>
      </c>
      <c r="R1703" s="45">
        <v>14394.56</v>
      </c>
    </row>
    <row r="1704" spans="1:18" x14ac:dyDescent="0.3">
      <c r="A1704" s="15">
        <v>64</v>
      </c>
      <c r="B1704" s="15">
        <v>38.9</v>
      </c>
      <c r="C1704" s="15">
        <v>4.28</v>
      </c>
      <c r="Q1704" s="44">
        <v>64</v>
      </c>
      <c r="R1704" s="45">
        <v>14410.93</v>
      </c>
    </row>
    <row r="1705" spans="1:18" x14ac:dyDescent="0.3">
      <c r="A1705" s="15">
        <v>64</v>
      </c>
      <c r="B1705" s="15">
        <v>26.9</v>
      </c>
      <c r="C1705" s="15">
        <v>4.07</v>
      </c>
      <c r="Q1705" s="44">
        <v>64</v>
      </c>
      <c r="R1705" s="45">
        <v>14418.28</v>
      </c>
    </row>
    <row r="1706" spans="1:18" x14ac:dyDescent="0.3">
      <c r="A1706" s="15">
        <v>23</v>
      </c>
      <c r="B1706" s="15">
        <v>24.86</v>
      </c>
      <c r="C1706" s="15">
        <v>6.23</v>
      </c>
      <c r="Q1706" s="44">
        <v>23</v>
      </c>
      <c r="R1706" s="45">
        <v>14426.07</v>
      </c>
    </row>
    <row r="1707" spans="1:18" x14ac:dyDescent="0.3">
      <c r="A1707" s="15">
        <v>55</v>
      </c>
      <c r="B1707" s="15">
        <v>39.14</v>
      </c>
      <c r="C1707" s="15">
        <v>6.24</v>
      </c>
      <c r="Q1707" s="44">
        <v>55</v>
      </c>
      <c r="R1707" s="45">
        <v>14426.66</v>
      </c>
    </row>
    <row r="1708" spans="1:18" x14ac:dyDescent="0.3">
      <c r="A1708" s="15">
        <v>55</v>
      </c>
      <c r="B1708" s="15">
        <v>39.799999999999997</v>
      </c>
      <c r="C1708" s="15">
        <v>6.17</v>
      </c>
      <c r="Q1708" s="44">
        <v>55</v>
      </c>
      <c r="R1708" s="45">
        <v>14427.63</v>
      </c>
    </row>
    <row r="1709" spans="1:18" x14ac:dyDescent="0.3">
      <c r="A1709" s="15">
        <v>63</v>
      </c>
      <c r="B1709" s="15">
        <v>34.32</v>
      </c>
      <c r="C1709" s="15">
        <v>5.16</v>
      </c>
      <c r="Q1709" s="44">
        <v>63</v>
      </c>
      <c r="R1709" s="45">
        <v>14449.85</v>
      </c>
    </row>
    <row r="1710" spans="1:18" x14ac:dyDescent="0.3">
      <c r="A1710" s="15">
        <v>63</v>
      </c>
      <c r="B1710" s="15">
        <v>32.51</v>
      </c>
      <c r="C1710" s="15">
        <v>4.3</v>
      </c>
      <c r="Q1710" s="44">
        <v>63</v>
      </c>
      <c r="R1710" s="45">
        <v>14451.84</v>
      </c>
    </row>
    <row r="1711" spans="1:18" x14ac:dyDescent="0.3">
      <c r="A1711" s="15">
        <v>26</v>
      </c>
      <c r="B1711" s="15">
        <v>30.71</v>
      </c>
      <c r="C1711" s="15">
        <v>6.14</v>
      </c>
      <c r="Q1711" s="44">
        <v>26</v>
      </c>
      <c r="R1711" s="45">
        <v>14455.64</v>
      </c>
    </row>
    <row r="1712" spans="1:18" x14ac:dyDescent="0.3">
      <c r="A1712" s="15">
        <v>46</v>
      </c>
      <c r="B1712" s="15">
        <v>28.9</v>
      </c>
      <c r="C1712" s="15">
        <v>5.36</v>
      </c>
      <c r="Q1712" s="44">
        <v>46</v>
      </c>
      <c r="R1712" s="45">
        <v>14470.01</v>
      </c>
    </row>
    <row r="1713" spans="1:18" x14ac:dyDescent="0.3">
      <c r="A1713" s="15">
        <v>63</v>
      </c>
      <c r="B1713" s="15">
        <v>36.19</v>
      </c>
      <c r="C1713" s="15">
        <v>4.3</v>
      </c>
      <c r="Q1713" s="44">
        <v>63</v>
      </c>
      <c r="R1713" s="45">
        <v>14474.68</v>
      </c>
    </row>
    <row r="1714" spans="1:18" x14ac:dyDescent="0.3">
      <c r="A1714" s="15">
        <v>43</v>
      </c>
      <c r="B1714" s="15">
        <v>29.6</v>
      </c>
      <c r="C1714" s="15">
        <v>4.09</v>
      </c>
      <c r="Q1714" s="44">
        <v>43</v>
      </c>
      <c r="R1714" s="45">
        <v>14478.33</v>
      </c>
    </row>
    <row r="1715" spans="1:18" x14ac:dyDescent="0.3">
      <c r="A1715" s="15">
        <v>33</v>
      </c>
      <c r="B1715" s="15">
        <v>30.95</v>
      </c>
      <c r="C1715" s="15">
        <v>6.27</v>
      </c>
      <c r="Q1715" s="44">
        <v>33</v>
      </c>
      <c r="R1715" s="45">
        <v>14507.46</v>
      </c>
    </row>
    <row r="1716" spans="1:18" x14ac:dyDescent="0.3">
      <c r="A1716" s="15">
        <v>33</v>
      </c>
      <c r="B1716" s="15">
        <v>19.95</v>
      </c>
      <c r="C1716" s="15">
        <v>5.39</v>
      </c>
      <c r="Q1716" s="44">
        <v>33</v>
      </c>
      <c r="R1716" s="45">
        <v>14547.26</v>
      </c>
    </row>
    <row r="1717" spans="1:18" x14ac:dyDescent="0.3">
      <c r="A1717" s="15">
        <v>24</v>
      </c>
      <c r="B1717" s="15">
        <v>23.65</v>
      </c>
      <c r="C1717" s="15">
        <v>5.75</v>
      </c>
      <c r="Q1717" s="44">
        <v>24</v>
      </c>
      <c r="R1717" s="45">
        <v>14571.89</v>
      </c>
    </row>
    <row r="1718" spans="1:18" x14ac:dyDescent="0.3">
      <c r="A1718" s="15">
        <v>60</v>
      </c>
      <c r="B1718" s="15">
        <v>43.34</v>
      </c>
      <c r="C1718" s="15">
        <v>4.91</v>
      </c>
      <c r="Q1718" s="44">
        <v>60</v>
      </c>
      <c r="R1718" s="45">
        <v>14574.64</v>
      </c>
    </row>
    <row r="1719" spans="1:18" x14ac:dyDescent="0.3">
      <c r="A1719" s="15">
        <v>59</v>
      </c>
      <c r="B1719" s="15">
        <v>31.98</v>
      </c>
      <c r="C1719" s="15">
        <v>4.46</v>
      </c>
      <c r="Q1719" s="44">
        <v>59</v>
      </c>
      <c r="R1719" s="45">
        <v>14590.63</v>
      </c>
    </row>
    <row r="1720" spans="1:18" x14ac:dyDescent="0.3">
      <c r="A1720" s="15">
        <v>55</v>
      </c>
      <c r="B1720" s="15">
        <v>35.86</v>
      </c>
      <c r="C1720" s="15">
        <v>6.22</v>
      </c>
      <c r="Q1720" s="44">
        <v>55</v>
      </c>
      <c r="R1720" s="45">
        <v>14600.62</v>
      </c>
    </row>
    <row r="1721" spans="1:18" x14ac:dyDescent="0.3">
      <c r="A1721" s="15">
        <v>57</v>
      </c>
      <c r="B1721" s="15">
        <v>15.2</v>
      </c>
      <c r="C1721" s="15">
        <v>8.82</v>
      </c>
      <c r="Q1721" s="44">
        <v>57</v>
      </c>
      <c r="R1721" s="45">
        <v>14612.33</v>
      </c>
    </row>
    <row r="1722" spans="1:18" x14ac:dyDescent="0.3">
      <c r="A1722" s="15">
        <v>31</v>
      </c>
      <c r="B1722" s="15">
        <v>37.200000000000003</v>
      </c>
      <c r="C1722" s="15">
        <v>10.14</v>
      </c>
      <c r="Q1722" s="44">
        <v>31</v>
      </c>
      <c r="R1722" s="45">
        <v>14630.52</v>
      </c>
    </row>
    <row r="1723" spans="1:18" x14ac:dyDescent="0.3">
      <c r="A1723" s="15">
        <v>55</v>
      </c>
      <c r="B1723" s="15">
        <v>17.91</v>
      </c>
      <c r="C1723" s="15">
        <v>4.66</v>
      </c>
      <c r="Q1723" s="44">
        <v>55</v>
      </c>
      <c r="R1723" s="45">
        <v>14640.35</v>
      </c>
    </row>
    <row r="1724" spans="1:18" x14ac:dyDescent="0.3">
      <c r="A1724" s="15">
        <v>41</v>
      </c>
      <c r="B1724" s="15">
        <v>20.76</v>
      </c>
      <c r="C1724" s="15">
        <v>6.26</v>
      </c>
      <c r="Q1724" s="44">
        <v>41</v>
      </c>
      <c r="R1724" s="45">
        <v>14657.2</v>
      </c>
    </row>
    <row r="1725" spans="1:18" x14ac:dyDescent="0.3">
      <c r="A1725" s="15">
        <v>53</v>
      </c>
      <c r="B1725" s="15">
        <v>38.99</v>
      </c>
      <c r="C1725" s="15">
        <v>5.21</v>
      </c>
      <c r="Q1725" s="44">
        <v>53</v>
      </c>
      <c r="R1725" s="45">
        <v>14665.75</v>
      </c>
    </row>
    <row r="1726" spans="1:18" x14ac:dyDescent="0.3">
      <c r="A1726" s="15">
        <v>64</v>
      </c>
      <c r="B1726" s="15">
        <v>42.655000000000001</v>
      </c>
      <c r="C1726" s="15">
        <v>5.94</v>
      </c>
      <c r="Q1726" s="44">
        <v>64</v>
      </c>
      <c r="R1726" s="45">
        <v>14692.67</v>
      </c>
    </row>
    <row r="1727" spans="1:18" x14ac:dyDescent="0.3">
      <c r="A1727" s="15">
        <v>40</v>
      </c>
      <c r="B1727" s="15">
        <v>30.57</v>
      </c>
      <c r="C1727" s="15">
        <v>5.34</v>
      </c>
      <c r="Q1727" s="44">
        <v>40</v>
      </c>
      <c r="R1727" s="45">
        <v>14696.77</v>
      </c>
    </row>
    <row r="1728" spans="1:18" x14ac:dyDescent="0.3">
      <c r="A1728" s="15">
        <v>20</v>
      </c>
      <c r="B1728" s="15">
        <v>17.7</v>
      </c>
      <c r="C1728" s="15">
        <v>6.38</v>
      </c>
      <c r="Q1728" s="44">
        <v>20</v>
      </c>
      <c r="R1728" s="45">
        <v>14711.74</v>
      </c>
    </row>
    <row r="1729" spans="1:18" x14ac:dyDescent="0.3">
      <c r="A1729" s="15">
        <v>60</v>
      </c>
      <c r="B1729" s="15">
        <v>34.770000000000003</v>
      </c>
      <c r="C1729" s="15">
        <v>4.47</v>
      </c>
      <c r="Q1729" s="44">
        <v>60</v>
      </c>
      <c r="R1729" s="45">
        <v>14738.43</v>
      </c>
    </row>
    <row r="1730" spans="1:18" x14ac:dyDescent="0.3">
      <c r="A1730" s="15">
        <v>57</v>
      </c>
      <c r="B1730" s="15">
        <v>16.88</v>
      </c>
      <c r="C1730" s="15">
        <v>9.9600000000000009</v>
      </c>
      <c r="Q1730" s="44">
        <v>57</v>
      </c>
      <c r="R1730" s="45">
        <v>14750.42</v>
      </c>
    </row>
    <row r="1731" spans="1:18" x14ac:dyDescent="0.3">
      <c r="A1731" s="15">
        <v>47</v>
      </c>
      <c r="B1731" s="15">
        <v>40.26</v>
      </c>
      <c r="C1731" s="15">
        <v>9.92</v>
      </c>
      <c r="Q1731" s="44">
        <v>47</v>
      </c>
      <c r="R1731" s="45">
        <v>14819</v>
      </c>
    </row>
    <row r="1732" spans="1:18" x14ac:dyDescent="0.3">
      <c r="A1732" s="15">
        <v>43</v>
      </c>
      <c r="B1732" s="15">
        <v>25.6</v>
      </c>
      <c r="C1732" s="15">
        <v>6.03</v>
      </c>
      <c r="Q1732" s="44">
        <v>43</v>
      </c>
      <c r="R1732" s="45">
        <v>14839.34</v>
      </c>
    </row>
    <row r="1733" spans="1:18" x14ac:dyDescent="0.3">
      <c r="A1733" s="15">
        <v>42</v>
      </c>
      <c r="B1733" s="15">
        <v>33.549999999999997</v>
      </c>
      <c r="C1733" s="15">
        <v>10.9</v>
      </c>
      <c r="Q1733" s="44">
        <v>42</v>
      </c>
      <c r="R1733" s="45">
        <v>14843.96</v>
      </c>
    </row>
    <row r="1734" spans="1:18" x14ac:dyDescent="0.3">
      <c r="A1734" s="15">
        <v>52</v>
      </c>
      <c r="B1734" s="15">
        <v>16.690000000000001</v>
      </c>
      <c r="C1734" s="15">
        <v>10.66</v>
      </c>
      <c r="Q1734" s="44">
        <v>52</v>
      </c>
      <c r="R1734" s="45">
        <v>14847.63</v>
      </c>
    </row>
    <row r="1735" spans="1:18" x14ac:dyDescent="0.3">
      <c r="A1735" s="15">
        <v>64</v>
      </c>
      <c r="B1735" s="15">
        <v>19.95</v>
      </c>
      <c r="C1735" s="15">
        <v>4.05</v>
      </c>
      <c r="Q1735" s="44">
        <v>64</v>
      </c>
      <c r="R1735" s="45">
        <v>14901.52</v>
      </c>
    </row>
    <row r="1736" spans="1:18" x14ac:dyDescent="0.3">
      <c r="A1736" s="15">
        <v>41</v>
      </c>
      <c r="B1736" s="15">
        <v>17.55</v>
      </c>
      <c r="C1736" s="15">
        <v>4.2300000000000004</v>
      </c>
      <c r="Q1736" s="44">
        <v>41</v>
      </c>
      <c r="R1736" s="45">
        <v>14908.27</v>
      </c>
    </row>
    <row r="1737" spans="1:18" x14ac:dyDescent="0.3">
      <c r="A1737" s="15">
        <v>54</v>
      </c>
      <c r="B1737" s="15">
        <v>22.01</v>
      </c>
      <c r="C1737" s="15">
        <v>5.01</v>
      </c>
      <c r="Q1737" s="44">
        <v>54</v>
      </c>
      <c r="R1737" s="45">
        <v>14926.97</v>
      </c>
    </row>
    <row r="1738" spans="1:18" x14ac:dyDescent="0.3">
      <c r="A1738" s="15">
        <v>60</v>
      </c>
      <c r="B1738" s="15">
        <v>41.8</v>
      </c>
      <c r="C1738" s="15">
        <v>5.82</v>
      </c>
      <c r="Q1738" s="44">
        <v>60</v>
      </c>
      <c r="R1738" s="45">
        <v>14945.34</v>
      </c>
    </row>
    <row r="1739" spans="1:18" x14ac:dyDescent="0.3">
      <c r="A1739" s="15">
        <v>64</v>
      </c>
      <c r="B1739" s="15">
        <v>19.170000000000002</v>
      </c>
      <c r="C1739" s="15">
        <v>7.94</v>
      </c>
      <c r="Q1739" s="44">
        <v>64</v>
      </c>
      <c r="R1739" s="45">
        <v>14988.43</v>
      </c>
    </row>
    <row r="1740" spans="1:18" x14ac:dyDescent="0.3">
      <c r="A1740" s="15">
        <v>27</v>
      </c>
      <c r="B1740" s="15">
        <v>32.799999999999997</v>
      </c>
      <c r="C1740" s="15">
        <v>6.16</v>
      </c>
      <c r="Q1740" s="44">
        <v>27</v>
      </c>
      <c r="R1740" s="45">
        <v>15006.58</v>
      </c>
    </row>
    <row r="1741" spans="1:18" x14ac:dyDescent="0.3">
      <c r="A1741" s="15">
        <v>62</v>
      </c>
      <c r="B1741" s="15">
        <v>35.814999999999998</v>
      </c>
      <c r="C1741" s="15">
        <v>4.1500000000000004</v>
      </c>
      <c r="Q1741" s="44">
        <v>62</v>
      </c>
      <c r="R1741" s="45">
        <v>15019.76</v>
      </c>
    </row>
    <row r="1742" spans="1:18" x14ac:dyDescent="0.3">
      <c r="A1742" s="15">
        <v>43</v>
      </c>
      <c r="B1742" s="15">
        <v>24.3</v>
      </c>
      <c r="C1742" s="15">
        <v>6.23</v>
      </c>
      <c r="Q1742" s="44">
        <v>43</v>
      </c>
      <c r="R1742" s="45">
        <v>15025.76</v>
      </c>
    </row>
    <row r="1743" spans="1:18" x14ac:dyDescent="0.3">
      <c r="A1743" s="15">
        <v>52</v>
      </c>
      <c r="B1743" s="15">
        <v>19.059999999999999</v>
      </c>
      <c r="C1743" s="15">
        <v>7.41</v>
      </c>
      <c r="Q1743" s="44">
        <v>52</v>
      </c>
      <c r="R1743" s="45">
        <v>15026.3</v>
      </c>
    </row>
    <row r="1744" spans="1:18" x14ac:dyDescent="0.3">
      <c r="A1744" s="15">
        <v>51</v>
      </c>
      <c r="B1744" s="15">
        <v>33.25</v>
      </c>
      <c r="C1744" s="15">
        <v>5.62</v>
      </c>
      <c r="Q1744" s="44">
        <v>51</v>
      </c>
      <c r="R1744" s="45">
        <v>15038.51</v>
      </c>
    </row>
    <row r="1745" spans="1:18" x14ac:dyDescent="0.3">
      <c r="A1745" s="15">
        <v>54</v>
      </c>
      <c r="B1745" s="15">
        <v>21.37</v>
      </c>
      <c r="C1745" s="15">
        <v>4.54</v>
      </c>
      <c r="Q1745" s="44">
        <v>54</v>
      </c>
      <c r="R1745" s="45">
        <v>15052.68</v>
      </c>
    </row>
    <row r="1746" spans="1:18" x14ac:dyDescent="0.3">
      <c r="A1746" s="15">
        <v>47</v>
      </c>
      <c r="B1746" s="15">
        <v>34.43</v>
      </c>
      <c r="C1746" s="15">
        <v>8.6199999999999992</v>
      </c>
      <c r="Q1746" s="44">
        <v>47</v>
      </c>
      <c r="R1746" s="45">
        <v>15090.35</v>
      </c>
    </row>
    <row r="1747" spans="1:18" x14ac:dyDescent="0.3">
      <c r="A1747" s="15">
        <v>50</v>
      </c>
      <c r="B1747" s="15">
        <v>20.86</v>
      </c>
      <c r="C1747" s="15">
        <v>4.3600000000000003</v>
      </c>
      <c r="Q1747" s="44">
        <v>50</v>
      </c>
      <c r="R1747" s="45">
        <v>15103.69</v>
      </c>
    </row>
    <row r="1748" spans="1:18" x14ac:dyDescent="0.3">
      <c r="A1748" s="15">
        <v>44</v>
      </c>
      <c r="B1748" s="15">
        <v>18.34</v>
      </c>
      <c r="C1748" s="15">
        <v>10.01</v>
      </c>
      <c r="Q1748" s="44">
        <v>44</v>
      </c>
      <c r="R1748" s="45">
        <v>15123.19</v>
      </c>
    </row>
    <row r="1749" spans="1:18" x14ac:dyDescent="0.3">
      <c r="A1749" s="15">
        <v>51</v>
      </c>
      <c r="B1749" s="15">
        <v>34.15</v>
      </c>
      <c r="C1749" s="15">
        <v>5.42</v>
      </c>
      <c r="Q1749" s="44">
        <v>51</v>
      </c>
      <c r="R1749" s="45">
        <v>15150.44</v>
      </c>
    </row>
    <row r="1750" spans="1:18" x14ac:dyDescent="0.3">
      <c r="A1750" s="15">
        <v>60</v>
      </c>
      <c r="B1750" s="15">
        <v>18.350000000000001</v>
      </c>
      <c r="C1750" s="15">
        <v>5.12</v>
      </c>
      <c r="Q1750" s="44">
        <v>60</v>
      </c>
      <c r="R1750" s="45">
        <v>15161.25</v>
      </c>
    </row>
    <row r="1751" spans="1:18" x14ac:dyDescent="0.3">
      <c r="A1751" s="15">
        <v>64</v>
      </c>
      <c r="B1751" s="15">
        <v>22.13</v>
      </c>
      <c r="C1751" s="15">
        <v>9.1999999999999993</v>
      </c>
      <c r="Q1751" s="44">
        <v>64</v>
      </c>
      <c r="R1751" s="45">
        <v>15161.53</v>
      </c>
    </row>
    <row r="1752" spans="1:18" x14ac:dyDescent="0.3">
      <c r="A1752" s="15">
        <v>63</v>
      </c>
      <c r="B1752" s="15">
        <v>22.51</v>
      </c>
      <c r="C1752" s="15">
        <v>6.08</v>
      </c>
      <c r="Q1752" s="44">
        <v>63</v>
      </c>
      <c r="R1752" s="45">
        <v>15170.07</v>
      </c>
    </row>
    <row r="1753" spans="1:18" x14ac:dyDescent="0.3">
      <c r="A1753" s="15">
        <v>60</v>
      </c>
      <c r="B1753" s="15">
        <v>31</v>
      </c>
      <c r="C1753" s="15">
        <v>4.7699999999999996</v>
      </c>
      <c r="Q1753" s="44">
        <v>60</v>
      </c>
      <c r="R1753" s="45">
        <v>15174.81</v>
      </c>
    </row>
    <row r="1754" spans="1:18" x14ac:dyDescent="0.3">
      <c r="A1754" s="15">
        <v>44</v>
      </c>
      <c r="B1754" s="15">
        <v>28.27</v>
      </c>
      <c r="C1754" s="15">
        <v>4.62</v>
      </c>
      <c r="Q1754" s="44">
        <v>44</v>
      </c>
      <c r="R1754" s="45">
        <v>15207.92</v>
      </c>
    </row>
    <row r="1755" spans="1:18" x14ac:dyDescent="0.3">
      <c r="A1755" s="15">
        <v>62</v>
      </c>
      <c r="B1755" s="15">
        <v>29.92</v>
      </c>
      <c r="C1755" s="15">
        <v>9.07</v>
      </c>
      <c r="Q1755" s="44">
        <v>62</v>
      </c>
      <c r="R1755" s="45">
        <v>15230.32</v>
      </c>
    </row>
    <row r="1756" spans="1:18" x14ac:dyDescent="0.3">
      <c r="A1756" s="15">
        <v>53</v>
      </c>
      <c r="B1756" s="15">
        <v>25.9</v>
      </c>
      <c r="C1756" s="15">
        <v>9.1199999999999992</v>
      </c>
      <c r="Q1756" s="44">
        <v>53</v>
      </c>
      <c r="R1756" s="45">
        <v>15260.52</v>
      </c>
    </row>
    <row r="1757" spans="1:18" x14ac:dyDescent="0.3">
      <c r="A1757" s="15">
        <v>59</v>
      </c>
      <c r="B1757" s="15">
        <v>27.74</v>
      </c>
      <c r="C1757" s="15">
        <v>7.32</v>
      </c>
      <c r="Q1757" s="44">
        <v>59</v>
      </c>
      <c r="R1757" s="45">
        <v>15322.77</v>
      </c>
    </row>
    <row r="1758" spans="1:18" x14ac:dyDescent="0.3">
      <c r="A1758" s="15">
        <v>21</v>
      </c>
      <c r="B1758" s="15">
        <v>17.260000000000002</v>
      </c>
      <c r="C1758" s="15">
        <v>11.73</v>
      </c>
      <c r="Q1758" s="44">
        <v>21</v>
      </c>
      <c r="R1758" s="45">
        <v>15359.1</v>
      </c>
    </row>
    <row r="1759" spans="1:18" x14ac:dyDescent="0.3">
      <c r="A1759" s="15">
        <v>34</v>
      </c>
      <c r="B1759" s="15">
        <v>19.855</v>
      </c>
      <c r="C1759" s="15">
        <v>6.64</v>
      </c>
      <c r="Q1759" s="44">
        <v>34</v>
      </c>
      <c r="R1759" s="45">
        <v>15361.5</v>
      </c>
    </row>
    <row r="1760" spans="1:18" x14ac:dyDescent="0.3">
      <c r="A1760" s="15">
        <v>54</v>
      </c>
      <c r="B1760" s="15">
        <v>41.69</v>
      </c>
      <c r="C1760" s="15">
        <v>5.78</v>
      </c>
      <c r="Q1760" s="44">
        <v>54</v>
      </c>
      <c r="R1760" s="45">
        <v>15363.77</v>
      </c>
    </row>
    <row r="1761" spans="1:18" x14ac:dyDescent="0.3">
      <c r="A1761" s="15">
        <v>60</v>
      </c>
      <c r="B1761" s="15">
        <v>16.12</v>
      </c>
      <c r="C1761" s="15">
        <v>10.45</v>
      </c>
      <c r="Q1761" s="44">
        <v>60</v>
      </c>
      <c r="R1761" s="45">
        <v>15368.22</v>
      </c>
    </row>
    <row r="1762" spans="1:18" x14ac:dyDescent="0.3">
      <c r="A1762" s="15">
        <v>58</v>
      </c>
      <c r="B1762" s="15">
        <v>37.43</v>
      </c>
      <c r="C1762" s="15">
        <v>4.5199999999999996</v>
      </c>
      <c r="Q1762" s="44">
        <v>58</v>
      </c>
      <c r="R1762" s="45">
        <v>15377.77</v>
      </c>
    </row>
    <row r="1763" spans="1:18" x14ac:dyDescent="0.3">
      <c r="A1763" s="15">
        <v>32</v>
      </c>
      <c r="B1763" s="15">
        <v>31.065000000000001</v>
      </c>
      <c r="C1763" s="15">
        <v>5.71</v>
      </c>
      <c r="Q1763" s="44">
        <v>32</v>
      </c>
      <c r="R1763" s="45">
        <v>15440.2</v>
      </c>
    </row>
    <row r="1764" spans="1:18" x14ac:dyDescent="0.3">
      <c r="A1764" s="15">
        <v>46</v>
      </c>
      <c r="B1764" s="15">
        <v>25.08</v>
      </c>
      <c r="C1764" s="15">
        <v>4.7699999999999996</v>
      </c>
      <c r="Q1764" s="44">
        <v>46</v>
      </c>
      <c r="R1764" s="45">
        <v>15450.48</v>
      </c>
    </row>
    <row r="1765" spans="1:18" x14ac:dyDescent="0.3">
      <c r="A1765" s="15">
        <v>18</v>
      </c>
      <c r="B1765" s="15">
        <v>15.2</v>
      </c>
      <c r="C1765" s="15">
        <v>7.81</v>
      </c>
      <c r="Q1765" s="44">
        <v>18</v>
      </c>
      <c r="R1765" s="45">
        <v>15518.18</v>
      </c>
    </row>
    <row r="1766" spans="1:18" x14ac:dyDescent="0.3">
      <c r="A1766" s="15">
        <v>48</v>
      </c>
      <c r="B1766" s="15">
        <v>22.34</v>
      </c>
      <c r="C1766" s="15">
        <v>5.19</v>
      </c>
      <c r="Q1766" s="44">
        <v>48</v>
      </c>
      <c r="R1766" s="45">
        <v>15532.16</v>
      </c>
    </row>
    <row r="1767" spans="1:18" x14ac:dyDescent="0.3">
      <c r="A1767" s="15">
        <v>63</v>
      </c>
      <c r="B1767" s="15">
        <v>40.15</v>
      </c>
      <c r="C1767" s="15">
        <v>5.93</v>
      </c>
      <c r="Q1767" s="44">
        <v>63</v>
      </c>
      <c r="R1767" s="45">
        <v>15555.19</v>
      </c>
    </row>
    <row r="1768" spans="1:18" x14ac:dyDescent="0.3">
      <c r="A1768" s="15">
        <v>48</v>
      </c>
      <c r="B1768" s="15">
        <v>37.729999999999997</v>
      </c>
      <c r="C1768" s="15">
        <v>6.29</v>
      </c>
      <c r="Q1768" s="44">
        <v>48</v>
      </c>
      <c r="R1768" s="45">
        <v>15556.67</v>
      </c>
    </row>
    <row r="1769" spans="1:18" x14ac:dyDescent="0.3">
      <c r="A1769" s="15">
        <v>57</v>
      </c>
      <c r="B1769" s="15">
        <v>25.35</v>
      </c>
      <c r="C1769" s="15">
        <v>4.9000000000000004</v>
      </c>
      <c r="Q1769" s="44">
        <v>57</v>
      </c>
      <c r="R1769" s="45">
        <v>15608.58</v>
      </c>
    </row>
    <row r="1770" spans="1:18" x14ac:dyDescent="0.3">
      <c r="A1770" s="15">
        <v>63</v>
      </c>
      <c r="B1770" s="15">
        <v>26.41</v>
      </c>
      <c r="C1770" s="15">
        <v>5.07</v>
      </c>
      <c r="Q1770" s="44">
        <v>63</v>
      </c>
      <c r="R1770" s="45">
        <v>15612.19</v>
      </c>
    </row>
    <row r="1771" spans="1:18" x14ac:dyDescent="0.3">
      <c r="A1771" s="15">
        <v>34</v>
      </c>
      <c r="B1771" s="15">
        <v>27.6</v>
      </c>
      <c r="C1771" s="15">
        <v>5.33</v>
      </c>
      <c r="Q1771" s="44">
        <v>34</v>
      </c>
      <c r="R1771" s="45">
        <v>15646.28</v>
      </c>
    </row>
    <row r="1772" spans="1:18" x14ac:dyDescent="0.3">
      <c r="A1772" s="15">
        <v>49</v>
      </c>
      <c r="B1772" s="15">
        <v>33.82</v>
      </c>
      <c r="C1772" s="15">
        <v>8.93</v>
      </c>
      <c r="Q1772" s="44">
        <v>49</v>
      </c>
      <c r="R1772" s="45">
        <v>15670.3</v>
      </c>
    </row>
    <row r="1773" spans="1:18" x14ac:dyDescent="0.3">
      <c r="A1773" s="15">
        <v>46</v>
      </c>
      <c r="B1773" s="15">
        <v>32.9</v>
      </c>
      <c r="C1773" s="15">
        <v>4.3499999999999996</v>
      </c>
      <c r="Q1773" s="44">
        <v>46</v>
      </c>
      <c r="R1773" s="45">
        <v>15698.86</v>
      </c>
    </row>
    <row r="1774" spans="1:18" x14ac:dyDescent="0.3">
      <c r="A1774" s="15">
        <v>48</v>
      </c>
      <c r="B1774" s="15">
        <v>30.875</v>
      </c>
      <c r="C1774" s="15">
        <v>9.5399999999999991</v>
      </c>
      <c r="Q1774" s="44">
        <v>48</v>
      </c>
      <c r="R1774" s="45">
        <v>15746.62</v>
      </c>
    </row>
    <row r="1775" spans="1:18" x14ac:dyDescent="0.3">
      <c r="A1775" s="15">
        <v>25</v>
      </c>
      <c r="B1775" s="15">
        <v>32.64</v>
      </c>
      <c r="C1775" s="15">
        <v>5.91</v>
      </c>
      <c r="Q1775" s="44">
        <v>25</v>
      </c>
      <c r="R1775" s="45">
        <v>15817.99</v>
      </c>
    </row>
    <row r="1776" spans="1:18" x14ac:dyDescent="0.3">
      <c r="A1776" s="15">
        <v>38</v>
      </c>
      <c r="B1776" s="15">
        <v>22.135000000000002</v>
      </c>
      <c r="C1776" s="15">
        <v>5.0999999999999996</v>
      </c>
      <c r="Q1776" s="44">
        <v>38</v>
      </c>
      <c r="R1776" s="45">
        <v>15820.7</v>
      </c>
    </row>
    <row r="1777" spans="1:18" x14ac:dyDescent="0.3">
      <c r="A1777" s="15">
        <v>40</v>
      </c>
      <c r="B1777" s="15">
        <v>16.53</v>
      </c>
      <c r="C1777" s="15">
        <v>5.08</v>
      </c>
      <c r="Q1777" s="44">
        <v>40</v>
      </c>
      <c r="R1777" s="45">
        <v>15828.82</v>
      </c>
    </row>
    <row r="1778" spans="1:18" x14ac:dyDescent="0.3">
      <c r="A1778" s="15">
        <v>60</v>
      </c>
      <c r="B1778" s="15">
        <v>32.774999999999999</v>
      </c>
      <c r="C1778" s="15">
        <v>4.75</v>
      </c>
      <c r="Q1778" s="44">
        <v>60</v>
      </c>
      <c r="R1778" s="45">
        <v>15840.81</v>
      </c>
    </row>
    <row r="1779" spans="1:18" x14ac:dyDescent="0.3">
      <c r="A1779" s="15">
        <v>42</v>
      </c>
      <c r="B1779" s="15">
        <v>30.9</v>
      </c>
      <c r="C1779" s="15">
        <v>6.05</v>
      </c>
      <c r="Q1779" s="44">
        <v>42</v>
      </c>
      <c r="R1779" s="45">
        <v>15922.29</v>
      </c>
    </row>
    <row r="1780" spans="1:18" x14ac:dyDescent="0.3">
      <c r="A1780" s="15">
        <v>40</v>
      </c>
      <c r="B1780" s="15">
        <v>15.58</v>
      </c>
      <c r="C1780" s="15">
        <v>11.56</v>
      </c>
      <c r="Q1780" s="44">
        <v>40</v>
      </c>
      <c r="R1780" s="45">
        <v>15965.29</v>
      </c>
    </row>
    <row r="1781" spans="1:18" x14ac:dyDescent="0.3">
      <c r="A1781" s="15">
        <v>42</v>
      </c>
      <c r="B1781" s="15">
        <v>26.315000000000001</v>
      </c>
      <c r="C1781" s="15">
        <v>5.76</v>
      </c>
      <c r="Q1781" s="44">
        <v>42</v>
      </c>
      <c r="R1781" s="45">
        <v>15966.19</v>
      </c>
    </row>
    <row r="1782" spans="1:18" x14ac:dyDescent="0.3">
      <c r="A1782" s="15">
        <v>34</v>
      </c>
      <c r="B1782" s="15">
        <v>35.61</v>
      </c>
      <c r="C1782" s="15">
        <v>5.65</v>
      </c>
      <c r="Q1782" s="44">
        <v>34</v>
      </c>
      <c r="R1782" s="45">
        <v>16059.06</v>
      </c>
    </row>
    <row r="1783" spans="1:18" x14ac:dyDescent="0.3">
      <c r="A1783" s="15">
        <v>44</v>
      </c>
      <c r="B1783" s="15">
        <v>37.56</v>
      </c>
      <c r="C1783" s="15">
        <v>5.88</v>
      </c>
      <c r="Q1783" s="44">
        <v>44</v>
      </c>
      <c r="R1783" s="45">
        <v>16062.89</v>
      </c>
    </row>
    <row r="1784" spans="1:18" x14ac:dyDescent="0.3">
      <c r="A1784" s="15">
        <v>64</v>
      </c>
      <c r="B1784" s="15">
        <v>15.49</v>
      </c>
      <c r="C1784" s="15">
        <v>9.6</v>
      </c>
      <c r="Q1784" s="44">
        <v>64</v>
      </c>
      <c r="R1784" s="45">
        <v>16069.08</v>
      </c>
    </row>
    <row r="1785" spans="1:18" x14ac:dyDescent="0.3">
      <c r="A1785" s="15">
        <v>64</v>
      </c>
      <c r="B1785" s="15">
        <v>23.48</v>
      </c>
      <c r="C1785" s="15">
        <v>6.24</v>
      </c>
      <c r="Q1785" s="44">
        <v>64</v>
      </c>
      <c r="R1785" s="45">
        <v>16085.13</v>
      </c>
    </row>
    <row r="1786" spans="1:18" x14ac:dyDescent="0.3">
      <c r="A1786" s="15">
        <v>37</v>
      </c>
      <c r="B1786" s="15">
        <v>30.02</v>
      </c>
      <c r="C1786" s="15">
        <v>7.63</v>
      </c>
      <c r="Q1786" s="44">
        <v>37</v>
      </c>
      <c r="R1786" s="45">
        <v>16097.94</v>
      </c>
    </row>
    <row r="1787" spans="1:18" x14ac:dyDescent="0.3">
      <c r="A1787" s="15">
        <v>29</v>
      </c>
      <c r="B1787" s="15">
        <v>26.885000000000002</v>
      </c>
      <c r="C1787" s="15">
        <v>8.66</v>
      </c>
      <c r="Q1787" s="44">
        <v>29</v>
      </c>
      <c r="R1787" s="45">
        <v>16115.3</v>
      </c>
    </row>
    <row r="1788" spans="1:18" x14ac:dyDescent="0.3">
      <c r="A1788" s="15">
        <v>35</v>
      </c>
      <c r="B1788" s="15">
        <v>25.84</v>
      </c>
      <c r="C1788" s="15">
        <v>8.5500000000000007</v>
      </c>
      <c r="Q1788" s="44">
        <v>35</v>
      </c>
      <c r="R1788" s="45">
        <v>16122.65</v>
      </c>
    </row>
    <row r="1789" spans="1:18" x14ac:dyDescent="0.3">
      <c r="A1789" s="15">
        <v>29</v>
      </c>
      <c r="B1789" s="15">
        <v>27.454999999999998</v>
      </c>
      <c r="C1789" s="15">
        <v>4.54</v>
      </c>
      <c r="Q1789" s="44">
        <v>29</v>
      </c>
      <c r="R1789" s="45">
        <v>16138.76</v>
      </c>
    </row>
    <row r="1790" spans="1:18" x14ac:dyDescent="0.3">
      <c r="A1790" s="15">
        <v>40</v>
      </c>
      <c r="B1790" s="15">
        <v>24.605</v>
      </c>
      <c r="C1790" s="15">
        <v>5.7</v>
      </c>
      <c r="Q1790" s="44">
        <v>40</v>
      </c>
      <c r="R1790" s="45">
        <v>16152.04</v>
      </c>
    </row>
    <row r="1791" spans="1:18" x14ac:dyDescent="0.3">
      <c r="A1791" s="15">
        <v>48</v>
      </c>
      <c r="B1791" s="15">
        <v>30.8</v>
      </c>
      <c r="C1791" s="15">
        <v>5.07</v>
      </c>
      <c r="Q1791" s="44">
        <v>48</v>
      </c>
      <c r="R1791" s="45">
        <v>16190.97</v>
      </c>
    </row>
    <row r="1792" spans="1:18" x14ac:dyDescent="0.3">
      <c r="A1792" s="15">
        <v>34</v>
      </c>
      <c r="B1792" s="15">
        <v>34.799999999999997</v>
      </c>
      <c r="C1792" s="15">
        <v>4.38</v>
      </c>
      <c r="Q1792" s="44">
        <v>34</v>
      </c>
      <c r="R1792" s="45">
        <v>16199.1</v>
      </c>
    </row>
    <row r="1793" spans="1:18" x14ac:dyDescent="0.3">
      <c r="A1793" s="15">
        <v>34</v>
      </c>
      <c r="B1793" s="15">
        <v>34.21</v>
      </c>
      <c r="C1793" s="15">
        <v>4.54</v>
      </c>
      <c r="Q1793" s="44">
        <v>34</v>
      </c>
      <c r="R1793" s="45">
        <v>16205.88</v>
      </c>
    </row>
    <row r="1794" spans="1:18" x14ac:dyDescent="0.3">
      <c r="A1794" s="15">
        <v>20</v>
      </c>
      <c r="B1794" s="15">
        <v>31</v>
      </c>
      <c r="C1794" s="15">
        <v>5.38</v>
      </c>
      <c r="Q1794" s="44">
        <v>20</v>
      </c>
      <c r="R1794" s="45">
        <v>16232.85</v>
      </c>
    </row>
    <row r="1795" spans="1:18" x14ac:dyDescent="0.3">
      <c r="A1795" s="15">
        <v>50</v>
      </c>
      <c r="B1795" s="15">
        <v>26.125</v>
      </c>
      <c r="C1795" s="15">
        <v>5.55</v>
      </c>
      <c r="Q1795" s="44">
        <v>50</v>
      </c>
      <c r="R1795" s="45">
        <v>16267.32</v>
      </c>
    </row>
    <row r="1796" spans="1:18" x14ac:dyDescent="0.3">
      <c r="A1796" s="15">
        <v>19</v>
      </c>
      <c r="B1796" s="15">
        <v>30.13</v>
      </c>
      <c r="C1796" s="15">
        <v>4.03</v>
      </c>
      <c r="Q1796" s="44">
        <v>19</v>
      </c>
      <c r="R1796" s="45">
        <v>16297.85</v>
      </c>
    </row>
    <row r="1797" spans="1:18" x14ac:dyDescent="0.3">
      <c r="A1797" s="15">
        <v>53</v>
      </c>
      <c r="B1797" s="15">
        <v>34.19</v>
      </c>
      <c r="C1797" s="15">
        <v>4.1900000000000004</v>
      </c>
      <c r="Q1797" s="44">
        <v>53</v>
      </c>
      <c r="R1797" s="45">
        <v>16311.05</v>
      </c>
    </row>
    <row r="1798" spans="1:18" x14ac:dyDescent="0.3">
      <c r="A1798" s="15">
        <v>57</v>
      </c>
      <c r="B1798" s="15">
        <v>22.515000000000001</v>
      </c>
      <c r="C1798" s="15">
        <v>4.37</v>
      </c>
      <c r="Q1798" s="44">
        <v>57</v>
      </c>
      <c r="R1798" s="45">
        <v>16351.42</v>
      </c>
    </row>
    <row r="1799" spans="1:18" x14ac:dyDescent="0.3">
      <c r="A1799" s="15">
        <v>27</v>
      </c>
      <c r="B1799" s="15">
        <v>18.239999999999998</v>
      </c>
      <c r="C1799" s="15">
        <v>5.31</v>
      </c>
      <c r="Q1799" s="44">
        <v>27</v>
      </c>
      <c r="R1799" s="45">
        <v>16420.490000000002</v>
      </c>
    </row>
    <row r="1800" spans="1:18" x14ac:dyDescent="0.3">
      <c r="A1800" s="15">
        <v>19</v>
      </c>
      <c r="B1800" s="15">
        <v>37.28</v>
      </c>
      <c r="C1800" s="15">
        <v>4.66</v>
      </c>
      <c r="Q1800" s="44">
        <v>19</v>
      </c>
      <c r="R1800" s="45">
        <v>16450.89</v>
      </c>
    </row>
    <row r="1801" spans="1:18" x14ac:dyDescent="0.3">
      <c r="A1801" s="15">
        <v>64</v>
      </c>
      <c r="B1801" s="15">
        <v>18.2</v>
      </c>
      <c r="C1801" s="15">
        <v>6.19</v>
      </c>
      <c r="Q1801" s="44">
        <v>64</v>
      </c>
      <c r="R1801" s="45">
        <v>16455.71</v>
      </c>
    </row>
    <row r="1802" spans="1:18" x14ac:dyDescent="0.3">
      <c r="A1802" s="15">
        <v>27</v>
      </c>
      <c r="B1802" s="15">
        <v>20.53</v>
      </c>
      <c r="C1802" s="15">
        <v>4.8600000000000003</v>
      </c>
      <c r="Q1802" s="44">
        <v>27</v>
      </c>
      <c r="R1802" s="45">
        <v>16577.78</v>
      </c>
    </row>
    <row r="1803" spans="1:18" x14ac:dyDescent="0.3">
      <c r="A1803" s="15">
        <v>21</v>
      </c>
      <c r="B1803" s="15">
        <v>23.79</v>
      </c>
      <c r="C1803" s="15">
        <v>4.74</v>
      </c>
      <c r="Q1803" s="44">
        <v>21</v>
      </c>
      <c r="R1803" s="45">
        <v>16586.5</v>
      </c>
    </row>
    <row r="1804" spans="1:18" x14ac:dyDescent="0.3">
      <c r="A1804" s="15">
        <v>59</v>
      </c>
      <c r="B1804" s="15">
        <v>29.8</v>
      </c>
      <c r="C1804" s="15">
        <v>6.03</v>
      </c>
      <c r="Q1804" s="44">
        <v>59</v>
      </c>
      <c r="R1804" s="45">
        <v>16587.96</v>
      </c>
    </row>
    <row r="1805" spans="1:18" x14ac:dyDescent="0.3">
      <c r="A1805" s="15">
        <v>52</v>
      </c>
      <c r="B1805" s="15">
        <v>31.54</v>
      </c>
      <c r="C1805" s="15">
        <v>4.71</v>
      </c>
      <c r="Q1805" s="44">
        <v>52</v>
      </c>
      <c r="R1805" s="45">
        <v>16600.16</v>
      </c>
    </row>
    <row r="1806" spans="1:18" x14ac:dyDescent="0.3">
      <c r="A1806" s="15">
        <v>47</v>
      </c>
      <c r="B1806" s="15">
        <v>20.82</v>
      </c>
      <c r="C1806" s="15">
        <v>5.55</v>
      </c>
      <c r="Q1806" s="44">
        <v>47</v>
      </c>
      <c r="R1806" s="45">
        <v>16602.18</v>
      </c>
    </row>
    <row r="1807" spans="1:18" x14ac:dyDescent="0.3">
      <c r="A1807" s="15">
        <v>45</v>
      </c>
      <c r="B1807" s="15">
        <v>38.83</v>
      </c>
      <c r="C1807" s="15">
        <v>4.78</v>
      </c>
      <c r="Q1807" s="44">
        <v>45</v>
      </c>
      <c r="R1807" s="45">
        <v>16631.61</v>
      </c>
    </row>
    <row r="1808" spans="1:18" x14ac:dyDescent="0.3">
      <c r="A1808" s="15">
        <v>29</v>
      </c>
      <c r="B1808" s="15">
        <v>23.44</v>
      </c>
      <c r="C1808" s="15">
        <v>4.6500000000000004</v>
      </c>
      <c r="Q1808" s="44">
        <v>29</v>
      </c>
      <c r="R1808" s="45">
        <v>16657.72</v>
      </c>
    </row>
    <row r="1809" spans="1:18" x14ac:dyDescent="0.3">
      <c r="A1809" s="15">
        <v>48</v>
      </c>
      <c r="B1809" s="15">
        <v>24.13</v>
      </c>
      <c r="C1809" s="15">
        <v>5.2</v>
      </c>
      <c r="Q1809" s="44">
        <v>48</v>
      </c>
      <c r="R1809" s="45">
        <v>16770.990000000002</v>
      </c>
    </row>
    <row r="1810" spans="1:18" x14ac:dyDescent="0.3">
      <c r="A1810" s="15">
        <v>33</v>
      </c>
      <c r="B1810" s="15">
        <v>42.13</v>
      </c>
      <c r="C1810" s="15">
        <v>4.54</v>
      </c>
      <c r="Q1810" s="44">
        <v>33</v>
      </c>
      <c r="R1810" s="45">
        <v>16776.3</v>
      </c>
    </row>
    <row r="1811" spans="1:18" x14ac:dyDescent="0.3">
      <c r="A1811" s="15">
        <v>60</v>
      </c>
      <c r="B1811" s="15">
        <v>17.86</v>
      </c>
      <c r="C1811" s="15">
        <v>4.1100000000000003</v>
      </c>
      <c r="Q1811" s="44">
        <v>60</v>
      </c>
      <c r="R1811" s="45">
        <v>16779.400000000001</v>
      </c>
    </row>
    <row r="1812" spans="1:18" x14ac:dyDescent="0.3">
      <c r="A1812" s="15">
        <v>27</v>
      </c>
      <c r="B1812" s="15">
        <v>32.78</v>
      </c>
      <c r="C1812" s="15">
        <v>4.63</v>
      </c>
      <c r="Q1812" s="44">
        <v>27</v>
      </c>
      <c r="R1812" s="45">
        <v>16796.41</v>
      </c>
    </row>
    <row r="1813" spans="1:18" x14ac:dyDescent="0.3">
      <c r="A1813" s="15">
        <v>48</v>
      </c>
      <c r="B1813" s="15">
        <v>23.9</v>
      </c>
      <c r="C1813" s="15">
        <v>6.06</v>
      </c>
      <c r="Q1813" s="44">
        <v>48</v>
      </c>
      <c r="R1813" s="45">
        <v>16841.32</v>
      </c>
    </row>
    <row r="1814" spans="1:18" x14ac:dyDescent="0.3">
      <c r="A1814" s="15">
        <v>19</v>
      </c>
      <c r="B1814" s="15">
        <v>15.47</v>
      </c>
      <c r="C1814" s="15">
        <v>8.43</v>
      </c>
      <c r="Q1814" s="44">
        <v>19</v>
      </c>
      <c r="R1814" s="45">
        <v>16884.919999999998</v>
      </c>
    </row>
    <row r="1815" spans="1:18" x14ac:dyDescent="0.3">
      <c r="A1815" s="15">
        <v>54</v>
      </c>
      <c r="B1815" s="15">
        <v>28.54</v>
      </c>
      <c r="C1815" s="15">
        <v>5.51</v>
      </c>
      <c r="Q1815" s="44">
        <v>54</v>
      </c>
      <c r="R1815" s="45">
        <v>16903.5</v>
      </c>
    </row>
    <row r="1816" spans="1:18" x14ac:dyDescent="0.3">
      <c r="A1816" s="15">
        <v>45</v>
      </c>
      <c r="B1816" s="15">
        <v>18.54</v>
      </c>
      <c r="C1816" s="15">
        <v>4.95</v>
      </c>
      <c r="Q1816" s="44">
        <v>45</v>
      </c>
      <c r="R1816" s="45">
        <v>16921.09</v>
      </c>
    </row>
    <row r="1817" spans="1:18" x14ac:dyDescent="0.3">
      <c r="A1817" s="15">
        <v>42</v>
      </c>
      <c r="B1817" s="15">
        <v>32.18</v>
      </c>
      <c r="C1817" s="15">
        <v>6.44</v>
      </c>
      <c r="Q1817" s="44">
        <v>42</v>
      </c>
      <c r="R1817" s="45">
        <v>16990.55</v>
      </c>
    </row>
    <row r="1818" spans="1:18" x14ac:dyDescent="0.3">
      <c r="A1818" s="15">
        <v>51</v>
      </c>
      <c r="B1818" s="15">
        <v>37.380000000000003</v>
      </c>
      <c r="C1818" s="15">
        <v>6.05</v>
      </c>
      <c r="Q1818" s="44">
        <v>51</v>
      </c>
      <c r="R1818" s="45">
        <v>17016.009999999998</v>
      </c>
    </row>
    <row r="1819" spans="1:18" x14ac:dyDescent="0.3">
      <c r="A1819" s="15">
        <v>26</v>
      </c>
      <c r="B1819" s="15">
        <v>31.12</v>
      </c>
      <c r="C1819" s="15">
        <v>4.76</v>
      </c>
      <c r="Q1819" s="44">
        <v>26</v>
      </c>
      <c r="R1819" s="45">
        <v>17043.34</v>
      </c>
    </row>
    <row r="1820" spans="1:18" x14ac:dyDescent="0.3">
      <c r="A1820" s="15">
        <v>19</v>
      </c>
      <c r="B1820" s="15">
        <v>22.01</v>
      </c>
      <c r="C1820" s="15">
        <v>6.72</v>
      </c>
      <c r="Q1820" s="44">
        <v>19</v>
      </c>
      <c r="R1820" s="45">
        <v>17081.080000000002</v>
      </c>
    </row>
    <row r="1821" spans="1:18" x14ac:dyDescent="0.3">
      <c r="A1821" s="15">
        <v>20</v>
      </c>
      <c r="B1821" s="15">
        <v>27.645</v>
      </c>
      <c r="C1821" s="15">
        <v>5.7</v>
      </c>
      <c r="Q1821" s="44">
        <v>20</v>
      </c>
      <c r="R1821" s="45">
        <v>17085.27</v>
      </c>
    </row>
    <row r="1822" spans="1:18" x14ac:dyDescent="0.3">
      <c r="A1822" s="15">
        <v>25</v>
      </c>
      <c r="B1822" s="15">
        <v>29.64</v>
      </c>
      <c r="C1822" s="15">
        <v>5.31</v>
      </c>
      <c r="Q1822" s="44">
        <v>25</v>
      </c>
      <c r="R1822" s="45">
        <v>17128.43</v>
      </c>
    </row>
    <row r="1823" spans="1:18" x14ac:dyDescent="0.3">
      <c r="A1823" s="15">
        <v>57</v>
      </c>
      <c r="B1823" s="15">
        <v>33.700000000000003</v>
      </c>
      <c r="C1823" s="15">
        <v>4.32</v>
      </c>
      <c r="Q1823" s="44">
        <v>57</v>
      </c>
      <c r="R1823" s="45">
        <v>17172.27</v>
      </c>
    </row>
    <row r="1824" spans="1:18" x14ac:dyDescent="0.3">
      <c r="A1824" s="15">
        <v>59</v>
      </c>
      <c r="B1824" s="15">
        <v>27.5</v>
      </c>
      <c r="C1824" s="15">
        <v>4.2300000000000004</v>
      </c>
      <c r="Q1824" s="44">
        <v>59</v>
      </c>
      <c r="R1824" s="45">
        <v>17174.52</v>
      </c>
    </row>
    <row r="1825" spans="1:18" x14ac:dyDescent="0.3">
      <c r="A1825" s="15">
        <v>18</v>
      </c>
      <c r="B1825" s="15">
        <v>16.12</v>
      </c>
      <c r="C1825" s="15">
        <v>6.09</v>
      </c>
      <c r="Q1825" s="44">
        <v>18</v>
      </c>
      <c r="R1825" s="45">
        <v>17178.68</v>
      </c>
    </row>
    <row r="1826" spans="1:18" x14ac:dyDescent="0.3">
      <c r="A1826" s="15">
        <v>40</v>
      </c>
      <c r="B1826" s="15">
        <v>26.73</v>
      </c>
      <c r="C1826" s="15">
        <v>4.74</v>
      </c>
      <c r="Q1826" s="44">
        <v>40</v>
      </c>
      <c r="R1826" s="45">
        <v>17179.52</v>
      </c>
    </row>
    <row r="1827" spans="1:18" x14ac:dyDescent="0.3">
      <c r="A1827" s="15">
        <v>47</v>
      </c>
      <c r="B1827" s="15">
        <v>37.25</v>
      </c>
      <c r="C1827" s="15">
        <v>6.23</v>
      </c>
      <c r="Q1827" s="44">
        <v>47</v>
      </c>
      <c r="R1827" s="45">
        <v>17253.43</v>
      </c>
    </row>
    <row r="1828" spans="1:18" x14ac:dyDescent="0.3">
      <c r="A1828" s="15">
        <v>59</v>
      </c>
      <c r="B1828" s="15">
        <v>23.56</v>
      </c>
      <c r="C1828" s="15">
        <v>5.45</v>
      </c>
      <c r="Q1828" s="44">
        <v>59</v>
      </c>
      <c r="R1828" s="45">
        <v>17337.580000000002</v>
      </c>
    </row>
    <row r="1829" spans="1:18" x14ac:dyDescent="0.3">
      <c r="A1829" s="15">
        <v>19</v>
      </c>
      <c r="B1829" s="15">
        <v>15.84</v>
      </c>
      <c r="C1829" s="15">
        <v>10.34</v>
      </c>
      <c r="Q1829" s="44">
        <v>19</v>
      </c>
      <c r="R1829" s="45">
        <v>17352.68</v>
      </c>
    </row>
    <row r="1830" spans="1:18" x14ac:dyDescent="0.3">
      <c r="A1830" s="15">
        <v>30</v>
      </c>
      <c r="B1830" s="15">
        <v>36.630000000000003</v>
      </c>
      <c r="C1830" s="15">
        <v>5.15</v>
      </c>
      <c r="Q1830" s="44">
        <v>30</v>
      </c>
      <c r="R1830" s="45">
        <v>17361.77</v>
      </c>
    </row>
    <row r="1831" spans="1:18" x14ac:dyDescent="0.3">
      <c r="A1831" s="15">
        <v>19</v>
      </c>
      <c r="B1831" s="15">
        <v>16.47</v>
      </c>
      <c r="C1831" s="15">
        <v>11.72</v>
      </c>
      <c r="Q1831" s="44">
        <v>19</v>
      </c>
      <c r="R1831" s="45">
        <v>17468.98</v>
      </c>
    </row>
    <row r="1832" spans="1:18" x14ac:dyDescent="0.3">
      <c r="A1832" s="15">
        <v>52</v>
      </c>
      <c r="B1832" s="15">
        <v>25.8</v>
      </c>
      <c r="C1832" s="15">
        <v>5.29</v>
      </c>
      <c r="Q1832" s="44">
        <v>52</v>
      </c>
      <c r="R1832" s="45">
        <v>17479.53</v>
      </c>
    </row>
    <row r="1833" spans="1:18" x14ac:dyDescent="0.3">
      <c r="A1833" s="15">
        <v>32</v>
      </c>
      <c r="B1833" s="15">
        <v>23.6</v>
      </c>
      <c r="C1833" s="15">
        <v>4.33</v>
      </c>
      <c r="Q1833" s="44">
        <v>32</v>
      </c>
      <c r="R1833" s="45">
        <v>17496.310000000001</v>
      </c>
    </row>
    <row r="1834" spans="1:18" x14ac:dyDescent="0.3">
      <c r="A1834" s="15">
        <v>57</v>
      </c>
      <c r="B1834" s="15">
        <v>32.11</v>
      </c>
      <c r="C1834" s="15">
        <v>6.24</v>
      </c>
      <c r="Q1834" s="44">
        <v>57</v>
      </c>
      <c r="R1834" s="45">
        <v>17505.650000000001</v>
      </c>
    </row>
    <row r="1835" spans="1:18" x14ac:dyDescent="0.3">
      <c r="A1835" s="15">
        <v>54</v>
      </c>
      <c r="B1835" s="15">
        <v>30.114999999999998</v>
      </c>
      <c r="C1835" s="15">
        <v>11.61</v>
      </c>
      <c r="Q1835" s="44">
        <v>54</v>
      </c>
      <c r="R1835" s="45">
        <v>17507.47</v>
      </c>
    </row>
    <row r="1836" spans="1:18" x14ac:dyDescent="0.3">
      <c r="A1836" s="15">
        <v>59</v>
      </c>
      <c r="B1836" s="15">
        <v>20.28</v>
      </c>
      <c r="C1836" s="15">
        <v>11.07</v>
      </c>
      <c r="Q1836" s="44">
        <v>59</v>
      </c>
      <c r="R1836" s="45">
        <v>17556.88</v>
      </c>
    </row>
    <row r="1837" spans="1:18" x14ac:dyDescent="0.3">
      <c r="A1837" s="15">
        <v>20</v>
      </c>
      <c r="B1837" s="15">
        <v>20.234999999999999</v>
      </c>
      <c r="C1837" s="15">
        <v>5.19</v>
      </c>
      <c r="Q1837" s="44">
        <v>20</v>
      </c>
      <c r="R1837" s="45">
        <v>17560.38</v>
      </c>
    </row>
    <row r="1838" spans="1:18" x14ac:dyDescent="0.3">
      <c r="A1838" s="15">
        <v>52</v>
      </c>
      <c r="B1838" s="15">
        <v>25.27</v>
      </c>
      <c r="C1838" s="15">
        <v>5.7</v>
      </c>
      <c r="Q1838" s="44">
        <v>52</v>
      </c>
      <c r="R1838" s="45">
        <v>17584.72</v>
      </c>
    </row>
    <row r="1839" spans="1:18" x14ac:dyDescent="0.3">
      <c r="A1839" s="15">
        <v>32</v>
      </c>
      <c r="B1839" s="15">
        <v>24.24</v>
      </c>
      <c r="C1839" s="15">
        <v>6.15</v>
      </c>
      <c r="Q1839" s="44">
        <v>32</v>
      </c>
      <c r="R1839" s="45">
        <v>17626.240000000002</v>
      </c>
    </row>
    <row r="1840" spans="1:18" x14ac:dyDescent="0.3">
      <c r="A1840" s="15">
        <v>28</v>
      </c>
      <c r="B1840" s="15">
        <v>35.75</v>
      </c>
      <c r="C1840" s="15">
        <v>5.07</v>
      </c>
      <c r="Q1840" s="44">
        <v>28</v>
      </c>
      <c r="R1840" s="45">
        <v>17663.14</v>
      </c>
    </row>
    <row r="1841" spans="1:18" x14ac:dyDescent="0.3">
      <c r="A1841" s="15">
        <v>19</v>
      </c>
      <c r="B1841" s="15">
        <v>29.92</v>
      </c>
      <c r="C1841" s="15">
        <v>10.97</v>
      </c>
      <c r="Q1841" s="44">
        <v>19</v>
      </c>
      <c r="R1841" s="45">
        <v>17748.509999999998</v>
      </c>
    </row>
    <row r="1842" spans="1:18" x14ac:dyDescent="0.3">
      <c r="A1842" s="15">
        <v>56</v>
      </c>
      <c r="B1842" s="15">
        <v>26.2</v>
      </c>
      <c r="C1842" s="15">
        <v>10.93</v>
      </c>
      <c r="Q1842" s="44">
        <v>56</v>
      </c>
      <c r="R1842" s="45">
        <v>17777.73</v>
      </c>
    </row>
    <row r="1843" spans="1:18" x14ac:dyDescent="0.3">
      <c r="A1843" s="15">
        <v>43</v>
      </c>
      <c r="B1843" s="15">
        <v>26.695</v>
      </c>
      <c r="C1843" s="15">
        <v>4.21</v>
      </c>
      <c r="Q1843" s="44">
        <v>43</v>
      </c>
      <c r="R1843" s="45">
        <v>17779.939999999999</v>
      </c>
    </row>
    <row r="1844" spans="1:18" x14ac:dyDescent="0.3">
      <c r="A1844" s="15">
        <v>59</v>
      </c>
      <c r="B1844" s="15">
        <v>23.16</v>
      </c>
      <c r="C1844" s="15">
        <v>5.5</v>
      </c>
      <c r="Q1844" s="44">
        <v>59</v>
      </c>
      <c r="R1844" s="45">
        <v>17832.599999999999</v>
      </c>
    </row>
    <row r="1845" spans="1:18" x14ac:dyDescent="0.3">
      <c r="A1845" s="15">
        <v>46</v>
      </c>
      <c r="B1845" s="15">
        <v>32.585000000000001</v>
      </c>
      <c r="C1845" s="15">
        <v>4.93</v>
      </c>
      <c r="Q1845" s="44">
        <v>46</v>
      </c>
      <c r="R1845" s="45">
        <v>17862.919999999998</v>
      </c>
    </row>
    <row r="1846" spans="1:18" x14ac:dyDescent="0.3">
      <c r="A1846" s="15">
        <v>25</v>
      </c>
      <c r="B1846" s="15">
        <v>33.97</v>
      </c>
      <c r="C1846" s="15">
        <v>5.6</v>
      </c>
      <c r="Q1846" s="44">
        <v>25</v>
      </c>
      <c r="R1846" s="45">
        <v>17878.900000000001</v>
      </c>
    </row>
    <row r="1847" spans="1:18" x14ac:dyDescent="0.3">
      <c r="A1847" s="15">
        <v>43</v>
      </c>
      <c r="B1847" s="15">
        <v>16.57</v>
      </c>
      <c r="C1847" s="15">
        <v>9.99</v>
      </c>
      <c r="Q1847" s="44">
        <v>43</v>
      </c>
      <c r="R1847" s="45">
        <v>17882.669999999998</v>
      </c>
    </row>
    <row r="1848" spans="1:18" x14ac:dyDescent="0.3">
      <c r="A1848" s="15">
        <v>33</v>
      </c>
      <c r="B1848" s="15">
        <v>17.55</v>
      </c>
      <c r="C1848" s="15">
        <v>5.93</v>
      </c>
      <c r="Q1848" s="44">
        <v>33</v>
      </c>
      <c r="R1848" s="45">
        <v>17904.53</v>
      </c>
    </row>
    <row r="1849" spans="1:18" x14ac:dyDescent="0.3">
      <c r="A1849" s="15">
        <v>45</v>
      </c>
      <c r="B1849" s="15">
        <v>29.41</v>
      </c>
      <c r="C1849" s="15">
        <v>6.29</v>
      </c>
      <c r="Q1849" s="44">
        <v>45</v>
      </c>
      <c r="R1849" s="45">
        <v>17929.3</v>
      </c>
    </row>
    <row r="1850" spans="1:18" x14ac:dyDescent="0.3">
      <c r="A1850" s="15">
        <v>21</v>
      </c>
      <c r="B1850" s="15">
        <v>17.91</v>
      </c>
      <c r="C1850" s="15">
        <v>5.65</v>
      </c>
      <c r="Q1850" s="44">
        <v>21</v>
      </c>
      <c r="R1850" s="45">
        <v>17942.11</v>
      </c>
    </row>
    <row r="1851" spans="1:18" x14ac:dyDescent="0.3">
      <c r="A1851" s="15">
        <v>47</v>
      </c>
      <c r="B1851" s="15">
        <v>31.57</v>
      </c>
      <c r="C1851" s="15">
        <v>6.15</v>
      </c>
      <c r="Q1851" s="44">
        <v>47</v>
      </c>
      <c r="R1851" s="45">
        <v>18031.16</v>
      </c>
    </row>
    <row r="1852" spans="1:18" x14ac:dyDescent="0.3">
      <c r="A1852" s="15">
        <v>57</v>
      </c>
      <c r="B1852" s="15">
        <v>33.18</v>
      </c>
      <c r="C1852" s="15">
        <v>5.22</v>
      </c>
      <c r="Q1852" s="44">
        <v>57</v>
      </c>
      <c r="R1852" s="45">
        <v>18031.189999999999</v>
      </c>
    </row>
    <row r="1853" spans="1:18" x14ac:dyDescent="0.3">
      <c r="A1853" s="15">
        <v>23</v>
      </c>
      <c r="B1853" s="15">
        <v>37</v>
      </c>
      <c r="C1853" s="15">
        <v>11.66</v>
      </c>
      <c r="Q1853" s="44">
        <v>23</v>
      </c>
      <c r="R1853" s="45">
        <v>18033.97</v>
      </c>
    </row>
    <row r="1854" spans="1:18" x14ac:dyDescent="0.3">
      <c r="A1854" s="15">
        <v>29</v>
      </c>
      <c r="B1854" s="15">
        <v>18.905000000000001</v>
      </c>
      <c r="C1854" s="15">
        <v>4.91</v>
      </c>
      <c r="Q1854" s="44">
        <v>29</v>
      </c>
      <c r="R1854" s="45">
        <v>18157.88</v>
      </c>
    </row>
    <row r="1855" spans="1:18" x14ac:dyDescent="0.3">
      <c r="A1855" s="15">
        <v>59</v>
      </c>
      <c r="B1855" s="15">
        <v>20.03</v>
      </c>
      <c r="C1855" s="15">
        <v>9.25</v>
      </c>
      <c r="Q1855" s="44">
        <v>59</v>
      </c>
      <c r="R1855" s="45">
        <v>18208.34</v>
      </c>
    </row>
    <row r="1856" spans="1:18" x14ac:dyDescent="0.3">
      <c r="A1856" s="15">
        <v>25</v>
      </c>
      <c r="B1856" s="15">
        <v>16.7</v>
      </c>
      <c r="C1856" s="15">
        <v>11.48</v>
      </c>
      <c r="Q1856" s="44">
        <v>25</v>
      </c>
      <c r="R1856" s="45">
        <v>18218.16</v>
      </c>
    </row>
    <row r="1857" spans="1:18" x14ac:dyDescent="0.3">
      <c r="A1857" s="15">
        <v>18</v>
      </c>
      <c r="B1857" s="15">
        <v>39.82</v>
      </c>
      <c r="C1857" s="15">
        <v>6.06</v>
      </c>
      <c r="Q1857" s="44">
        <v>18</v>
      </c>
      <c r="R1857" s="45">
        <v>18223.45</v>
      </c>
    </row>
    <row r="1858" spans="1:18" x14ac:dyDescent="0.3">
      <c r="A1858" s="15">
        <v>27</v>
      </c>
      <c r="B1858" s="15">
        <v>22.04</v>
      </c>
      <c r="C1858" s="15">
        <v>5.86</v>
      </c>
      <c r="Q1858" s="44">
        <v>27</v>
      </c>
      <c r="R1858" s="45">
        <v>18246.5</v>
      </c>
    </row>
    <row r="1859" spans="1:18" x14ac:dyDescent="0.3">
      <c r="A1859" s="15">
        <v>30</v>
      </c>
      <c r="B1859" s="15">
        <v>28.27</v>
      </c>
      <c r="C1859" s="15">
        <v>5.33</v>
      </c>
      <c r="Q1859" s="44">
        <v>30</v>
      </c>
      <c r="R1859" s="45">
        <v>18259.22</v>
      </c>
    </row>
    <row r="1860" spans="1:18" x14ac:dyDescent="0.3">
      <c r="A1860" s="15">
        <v>27</v>
      </c>
      <c r="B1860" s="15">
        <v>18.5</v>
      </c>
      <c r="C1860" s="15">
        <v>5.33</v>
      </c>
      <c r="Q1860" s="44">
        <v>27</v>
      </c>
      <c r="R1860" s="45">
        <v>18310.740000000002</v>
      </c>
    </row>
    <row r="1861" spans="1:18" x14ac:dyDescent="0.3">
      <c r="A1861" s="15">
        <v>23</v>
      </c>
      <c r="B1861" s="15">
        <v>38.6</v>
      </c>
      <c r="C1861" s="15">
        <v>6.02</v>
      </c>
      <c r="Q1861" s="44">
        <v>23</v>
      </c>
      <c r="R1861" s="45">
        <v>18328.240000000002</v>
      </c>
    </row>
    <row r="1862" spans="1:18" x14ac:dyDescent="0.3">
      <c r="A1862" s="15">
        <v>58</v>
      </c>
      <c r="B1862" s="15">
        <v>43.12</v>
      </c>
      <c r="C1862" s="15">
        <v>6.25</v>
      </c>
      <c r="Q1862" s="44">
        <v>58</v>
      </c>
      <c r="R1862" s="45">
        <v>18443.11</v>
      </c>
    </row>
    <row r="1863" spans="1:18" x14ac:dyDescent="0.3">
      <c r="A1863" s="15">
        <v>36</v>
      </c>
      <c r="B1863" s="15">
        <v>30.5</v>
      </c>
      <c r="C1863" s="15">
        <v>4.8099999999999996</v>
      </c>
      <c r="Q1863" s="44">
        <v>36</v>
      </c>
      <c r="R1863" s="45">
        <v>18608.259999999998</v>
      </c>
    </row>
    <row r="1864" spans="1:18" x14ac:dyDescent="0.3">
      <c r="A1864" s="15">
        <v>24</v>
      </c>
      <c r="B1864" s="15">
        <v>27.61</v>
      </c>
      <c r="C1864" s="15">
        <v>4.5999999999999996</v>
      </c>
      <c r="Q1864" s="44">
        <v>24</v>
      </c>
      <c r="R1864" s="45">
        <v>18648.419999999998</v>
      </c>
    </row>
    <row r="1865" spans="1:18" x14ac:dyDescent="0.3">
      <c r="A1865" s="15">
        <v>52</v>
      </c>
      <c r="B1865" s="15">
        <v>27.1</v>
      </c>
      <c r="C1865" s="15">
        <v>5.08</v>
      </c>
      <c r="Q1865" s="44">
        <v>52</v>
      </c>
      <c r="R1865" s="45">
        <v>18682.740000000002</v>
      </c>
    </row>
    <row r="1866" spans="1:18" x14ac:dyDescent="0.3">
      <c r="A1866" s="15">
        <v>55</v>
      </c>
      <c r="B1866" s="15">
        <v>35.93</v>
      </c>
      <c r="C1866" s="15">
        <v>5.43</v>
      </c>
      <c r="Q1866" s="44">
        <v>55</v>
      </c>
      <c r="R1866" s="45">
        <v>18694.689999999999</v>
      </c>
    </row>
    <row r="1867" spans="1:18" x14ac:dyDescent="0.3">
      <c r="A1867" s="15">
        <v>30</v>
      </c>
      <c r="B1867" s="15">
        <v>32.68</v>
      </c>
      <c r="C1867" s="15">
        <v>5.44</v>
      </c>
      <c r="Q1867" s="44">
        <v>30</v>
      </c>
      <c r="R1867" s="45">
        <v>18765.88</v>
      </c>
    </row>
    <row r="1868" spans="1:18" x14ac:dyDescent="0.3">
      <c r="A1868" s="15">
        <v>43</v>
      </c>
      <c r="B1868" s="15">
        <v>20.74</v>
      </c>
      <c r="C1868" s="15">
        <v>11.69</v>
      </c>
      <c r="Q1868" s="44">
        <v>43</v>
      </c>
      <c r="R1868" s="45">
        <v>18767.740000000002</v>
      </c>
    </row>
    <row r="1869" spans="1:18" x14ac:dyDescent="0.3">
      <c r="A1869" s="15">
        <v>27</v>
      </c>
      <c r="B1869" s="15">
        <v>15.57</v>
      </c>
      <c r="C1869" s="15">
        <v>6.07</v>
      </c>
      <c r="Q1869" s="44">
        <v>27</v>
      </c>
      <c r="R1869" s="45">
        <v>18804.75</v>
      </c>
    </row>
    <row r="1870" spans="1:18" x14ac:dyDescent="0.3">
      <c r="A1870" s="15">
        <v>43</v>
      </c>
      <c r="B1870" s="15">
        <v>23.844999999999999</v>
      </c>
      <c r="C1870" s="15">
        <v>4.3600000000000003</v>
      </c>
      <c r="Q1870" s="44">
        <v>43</v>
      </c>
      <c r="R1870" s="45">
        <v>18806.150000000001</v>
      </c>
    </row>
    <row r="1871" spans="1:18" x14ac:dyDescent="0.3">
      <c r="A1871" s="15">
        <v>60</v>
      </c>
      <c r="B1871" s="15">
        <v>22.895</v>
      </c>
      <c r="C1871" s="15">
        <v>5.24</v>
      </c>
      <c r="Q1871" s="44">
        <v>60</v>
      </c>
      <c r="R1871" s="45">
        <v>18815.53</v>
      </c>
    </row>
    <row r="1872" spans="1:18" x14ac:dyDescent="0.3">
      <c r="A1872" s="15">
        <v>19</v>
      </c>
      <c r="B1872" s="15">
        <v>21.945</v>
      </c>
      <c r="C1872" s="15">
        <v>5.37</v>
      </c>
      <c r="Q1872" s="44">
        <v>19</v>
      </c>
      <c r="R1872" s="45">
        <v>18838.7</v>
      </c>
    </row>
    <row r="1873" spans="1:18" x14ac:dyDescent="0.3">
      <c r="A1873" s="15">
        <v>59</v>
      </c>
      <c r="B1873" s="15">
        <v>19.47</v>
      </c>
      <c r="C1873" s="15">
        <v>6.6</v>
      </c>
      <c r="Q1873" s="44">
        <v>59</v>
      </c>
      <c r="R1873" s="45">
        <v>18883.330000000002</v>
      </c>
    </row>
    <row r="1874" spans="1:18" x14ac:dyDescent="0.3">
      <c r="A1874" s="15">
        <v>27</v>
      </c>
      <c r="B1874" s="15">
        <v>15.61</v>
      </c>
      <c r="C1874" s="15">
        <v>5.77</v>
      </c>
      <c r="Q1874" s="44">
        <v>27</v>
      </c>
      <c r="R1874" s="45">
        <v>18903.490000000002</v>
      </c>
    </row>
    <row r="1875" spans="1:18" x14ac:dyDescent="0.3">
      <c r="A1875" s="15">
        <v>53</v>
      </c>
      <c r="B1875" s="15">
        <v>28.6</v>
      </c>
      <c r="C1875" s="15">
        <v>6.08</v>
      </c>
      <c r="Q1875" s="44">
        <v>53</v>
      </c>
      <c r="R1875" s="45">
        <v>18932.810000000001</v>
      </c>
    </row>
    <row r="1876" spans="1:18" x14ac:dyDescent="0.3">
      <c r="A1876" s="15">
        <v>59</v>
      </c>
      <c r="B1876" s="15">
        <v>46.53</v>
      </c>
      <c r="C1876" s="15">
        <v>4.16</v>
      </c>
      <c r="Q1876" s="44">
        <v>59</v>
      </c>
      <c r="R1876" s="45">
        <v>18954.560000000001</v>
      </c>
    </row>
    <row r="1877" spans="1:18" x14ac:dyDescent="0.3">
      <c r="A1877" s="15">
        <v>24</v>
      </c>
      <c r="B1877" s="15">
        <v>34.99</v>
      </c>
      <c r="C1877" s="15">
        <v>5.0999999999999996</v>
      </c>
      <c r="Q1877" s="44">
        <v>24</v>
      </c>
      <c r="R1877" s="45">
        <v>18955.22</v>
      </c>
    </row>
    <row r="1878" spans="1:18" x14ac:dyDescent="0.3">
      <c r="A1878" s="15">
        <v>30</v>
      </c>
      <c r="B1878" s="15">
        <v>17.05</v>
      </c>
      <c r="C1878" s="15">
        <v>5.3</v>
      </c>
      <c r="Q1878" s="44">
        <v>30</v>
      </c>
      <c r="R1878" s="45">
        <v>18963.169999999998</v>
      </c>
    </row>
    <row r="1879" spans="1:18" x14ac:dyDescent="0.3">
      <c r="A1879" s="15">
        <v>34</v>
      </c>
      <c r="B1879" s="15">
        <v>37.18</v>
      </c>
      <c r="C1879" s="15">
        <v>4.9000000000000004</v>
      </c>
      <c r="Q1879" s="44">
        <v>34</v>
      </c>
      <c r="R1879" s="45">
        <v>18972.5</v>
      </c>
    </row>
    <row r="1880" spans="1:18" x14ac:dyDescent="0.3">
      <c r="A1880" s="15">
        <v>39</v>
      </c>
      <c r="B1880" s="15">
        <v>35.200000000000003</v>
      </c>
      <c r="C1880" s="15">
        <v>5.55</v>
      </c>
      <c r="Q1880" s="44">
        <v>39</v>
      </c>
      <c r="R1880" s="45">
        <v>19023.259999999998</v>
      </c>
    </row>
    <row r="1881" spans="1:18" x14ac:dyDescent="0.3">
      <c r="A1881" s="15">
        <v>34</v>
      </c>
      <c r="B1881" s="15">
        <v>37.335000000000001</v>
      </c>
      <c r="C1881" s="15">
        <v>4.95</v>
      </c>
      <c r="Q1881" s="44">
        <v>34</v>
      </c>
      <c r="R1881" s="45">
        <v>19040.88</v>
      </c>
    </row>
    <row r="1882" spans="1:18" x14ac:dyDescent="0.3">
      <c r="A1882" s="15">
        <v>29</v>
      </c>
      <c r="B1882" s="15">
        <v>27.265000000000001</v>
      </c>
      <c r="C1882" s="15">
        <v>6.46</v>
      </c>
      <c r="Q1882" s="44">
        <v>29</v>
      </c>
      <c r="R1882" s="45">
        <v>19107.78</v>
      </c>
    </row>
    <row r="1883" spans="1:18" x14ac:dyDescent="0.3">
      <c r="A1883" s="15">
        <v>43</v>
      </c>
      <c r="B1883" s="15">
        <v>30.8</v>
      </c>
      <c r="C1883" s="15">
        <v>4.9000000000000004</v>
      </c>
      <c r="Q1883" s="44">
        <v>43</v>
      </c>
      <c r="R1883" s="45">
        <v>19144.580000000002</v>
      </c>
    </row>
    <row r="1884" spans="1:18" x14ac:dyDescent="0.3">
      <c r="A1884" s="15">
        <v>31</v>
      </c>
      <c r="B1884" s="15">
        <v>30.21</v>
      </c>
      <c r="C1884" s="15">
        <v>5.21</v>
      </c>
      <c r="Q1884" s="44">
        <v>31</v>
      </c>
      <c r="R1884" s="45">
        <v>19199.939999999999</v>
      </c>
    </row>
    <row r="1885" spans="1:18" x14ac:dyDescent="0.3">
      <c r="A1885" s="15">
        <v>37</v>
      </c>
      <c r="B1885" s="15">
        <v>35.340000000000003</v>
      </c>
      <c r="C1885" s="15">
        <v>4.13</v>
      </c>
      <c r="Q1885" s="44">
        <v>37</v>
      </c>
      <c r="R1885" s="45">
        <v>19214.71</v>
      </c>
    </row>
    <row r="1886" spans="1:18" x14ac:dyDescent="0.3">
      <c r="A1886" s="15">
        <v>55</v>
      </c>
      <c r="B1886" s="15">
        <v>26.695</v>
      </c>
      <c r="C1886" s="15">
        <v>5.28</v>
      </c>
      <c r="Q1886" s="44">
        <v>55</v>
      </c>
      <c r="R1886" s="45">
        <v>19259.96</v>
      </c>
    </row>
    <row r="1887" spans="1:18" x14ac:dyDescent="0.3">
      <c r="A1887" s="15">
        <v>56</v>
      </c>
      <c r="B1887" s="15">
        <v>29.355</v>
      </c>
      <c r="C1887" s="15">
        <v>4.68</v>
      </c>
      <c r="Q1887" s="44">
        <v>56</v>
      </c>
      <c r="R1887" s="45">
        <v>19321.060000000001</v>
      </c>
    </row>
    <row r="1888" spans="1:18" x14ac:dyDescent="0.3">
      <c r="A1888" s="15">
        <v>31</v>
      </c>
      <c r="B1888" s="15">
        <v>29.59</v>
      </c>
      <c r="C1888" s="15">
        <v>4.0599999999999996</v>
      </c>
      <c r="Q1888" s="44">
        <v>31</v>
      </c>
      <c r="R1888" s="45">
        <v>19350.37</v>
      </c>
    </row>
    <row r="1889" spans="1:18" x14ac:dyDescent="0.3">
      <c r="A1889" s="15">
        <v>35</v>
      </c>
      <c r="B1889" s="15">
        <v>31.35</v>
      </c>
      <c r="C1889" s="15">
        <v>4.2</v>
      </c>
      <c r="Q1889" s="44">
        <v>35</v>
      </c>
      <c r="R1889" s="45">
        <v>19362</v>
      </c>
    </row>
    <row r="1890" spans="1:18" x14ac:dyDescent="0.3">
      <c r="A1890" s="15">
        <v>29</v>
      </c>
      <c r="B1890" s="15">
        <v>20.52</v>
      </c>
      <c r="C1890" s="15">
        <v>4.83</v>
      </c>
      <c r="Q1890" s="44">
        <v>29</v>
      </c>
      <c r="R1890" s="45">
        <v>19442.349999999999</v>
      </c>
    </row>
    <row r="1891" spans="1:18" x14ac:dyDescent="0.3">
      <c r="A1891" s="15">
        <v>40</v>
      </c>
      <c r="B1891" s="15">
        <v>42.9</v>
      </c>
      <c r="C1891" s="15">
        <v>4.87</v>
      </c>
      <c r="Q1891" s="44">
        <v>40</v>
      </c>
      <c r="R1891" s="45">
        <v>19444.27</v>
      </c>
    </row>
    <row r="1892" spans="1:18" x14ac:dyDescent="0.3">
      <c r="A1892" s="15">
        <v>35</v>
      </c>
      <c r="B1892" s="15">
        <v>24.6</v>
      </c>
      <c r="C1892" s="15">
        <v>5.86</v>
      </c>
      <c r="Q1892" s="44">
        <v>35</v>
      </c>
      <c r="R1892" s="45">
        <v>19496.72</v>
      </c>
    </row>
    <row r="1893" spans="1:18" x14ac:dyDescent="0.3">
      <c r="A1893" s="15">
        <v>42</v>
      </c>
      <c r="B1893" s="15">
        <v>28.405000000000001</v>
      </c>
      <c r="C1893" s="15">
        <v>4.12</v>
      </c>
      <c r="Q1893" s="44">
        <v>42</v>
      </c>
      <c r="R1893" s="45">
        <v>19515.54</v>
      </c>
    </row>
    <row r="1894" spans="1:18" x14ac:dyDescent="0.3">
      <c r="A1894" s="15">
        <v>30</v>
      </c>
      <c r="B1894" s="15">
        <v>34.674999999999997</v>
      </c>
      <c r="C1894" s="15">
        <v>5.71</v>
      </c>
      <c r="Q1894" s="44">
        <v>30</v>
      </c>
      <c r="R1894" s="45">
        <v>19521.97</v>
      </c>
    </row>
    <row r="1895" spans="1:18" x14ac:dyDescent="0.3">
      <c r="A1895" s="15">
        <v>37</v>
      </c>
      <c r="B1895" s="15">
        <v>18.850000000000001</v>
      </c>
      <c r="C1895" s="15">
        <v>6.03</v>
      </c>
      <c r="Q1895" s="44">
        <v>37</v>
      </c>
      <c r="R1895" s="45">
        <v>19539.240000000002</v>
      </c>
    </row>
    <row r="1896" spans="1:18" x14ac:dyDescent="0.3">
      <c r="A1896" s="15">
        <v>59</v>
      </c>
      <c r="B1896" s="15">
        <v>34.130000000000003</v>
      </c>
      <c r="C1896" s="15">
        <v>5.65</v>
      </c>
      <c r="Q1896" s="44">
        <v>59</v>
      </c>
      <c r="R1896" s="45">
        <v>19551.34</v>
      </c>
    </row>
    <row r="1897" spans="1:18" x14ac:dyDescent="0.3">
      <c r="A1897" s="15">
        <v>44</v>
      </c>
      <c r="B1897" s="15">
        <v>17.34</v>
      </c>
      <c r="C1897" s="15">
        <v>5.05</v>
      </c>
      <c r="Q1897" s="44">
        <v>44</v>
      </c>
      <c r="R1897" s="45">
        <v>19594.810000000001</v>
      </c>
    </row>
    <row r="1898" spans="1:18" x14ac:dyDescent="0.3">
      <c r="A1898" s="15">
        <v>28</v>
      </c>
      <c r="B1898" s="15">
        <v>17.440000000000001</v>
      </c>
      <c r="C1898" s="15">
        <v>6.26</v>
      </c>
      <c r="Q1898" s="44">
        <v>28</v>
      </c>
      <c r="R1898" s="45">
        <v>19673.34</v>
      </c>
    </row>
    <row r="1899" spans="1:18" x14ac:dyDescent="0.3">
      <c r="A1899" s="15">
        <v>32</v>
      </c>
      <c r="B1899" s="15">
        <v>33.659999999999997</v>
      </c>
      <c r="C1899" s="15">
        <v>4.08</v>
      </c>
      <c r="Q1899" s="44">
        <v>32</v>
      </c>
      <c r="R1899" s="45">
        <v>19719.689999999999</v>
      </c>
    </row>
    <row r="1900" spans="1:18" x14ac:dyDescent="0.3">
      <c r="A1900" s="15">
        <v>50</v>
      </c>
      <c r="B1900" s="15">
        <v>21.375</v>
      </c>
      <c r="C1900" s="15">
        <v>6.19</v>
      </c>
      <c r="Q1900" s="44">
        <v>50</v>
      </c>
      <c r="R1900" s="45">
        <v>19749.38</v>
      </c>
    </row>
    <row r="1901" spans="1:18" x14ac:dyDescent="0.3">
      <c r="A1901" s="15">
        <v>43</v>
      </c>
      <c r="B1901" s="15">
        <v>27.14</v>
      </c>
      <c r="C1901" s="15">
        <v>6.01</v>
      </c>
      <c r="Q1901" s="44">
        <v>43</v>
      </c>
      <c r="R1901" s="45">
        <v>19798.05</v>
      </c>
    </row>
    <row r="1902" spans="1:18" x14ac:dyDescent="0.3">
      <c r="A1902" s="15">
        <v>25</v>
      </c>
      <c r="B1902" s="15">
        <v>35.78</v>
      </c>
      <c r="C1902" s="15">
        <v>6.07</v>
      </c>
      <c r="Q1902" s="44">
        <v>25</v>
      </c>
      <c r="R1902" s="45">
        <v>19933.46</v>
      </c>
    </row>
    <row r="1903" spans="1:18" x14ac:dyDescent="0.3">
      <c r="A1903" s="15">
        <v>42</v>
      </c>
      <c r="B1903" s="15">
        <v>34.96</v>
      </c>
      <c r="C1903" s="15">
        <v>5.63</v>
      </c>
      <c r="Q1903" s="44">
        <v>42</v>
      </c>
      <c r="R1903" s="45">
        <v>19964.75</v>
      </c>
    </row>
    <row r="1904" spans="1:18" x14ac:dyDescent="0.3">
      <c r="A1904" s="15">
        <v>56</v>
      </c>
      <c r="B1904" s="15">
        <v>38.39</v>
      </c>
      <c r="C1904" s="15">
        <v>6.05</v>
      </c>
      <c r="Q1904" s="44">
        <v>56</v>
      </c>
      <c r="R1904" s="45">
        <v>19995.29</v>
      </c>
    </row>
    <row r="1905" spans="1:18" x14ac:dyDescent="0.3">
      <c r="A1905" s="15">
        <v>34</v>
      </c>
      <c r="B1905" s="15">
        <v>33.82</v>
      </c>
      <c r="C1905" s="15">
        <v>4.6500000000000004</v>
      </c>
      <c r="Q1905" s="44">
        <v>34</v>
      </c>
      <c r="R1905" s="45">
        <v>20009.63</v>
      </c>
    </row>
    <row r="1906" spans="1:18" x14ac:dyDescent="0.3">
      <c r="A1906" s="15">
        <v>39</v>
      </c>
      <c r="B1906" s="15">
        <v>27.835000000000001</v>
      </c>
      <c r="C1906" s="15">
        <v>5.37</v>
      </c>
      <c r="Q1906" s="44">
        <v>39</v>
      </c>
      <c r="R1906" s="45">
        <v>20149.32</v>
      </c>
    </row>
    <row r="1907" spans="1:18" x14ac:dyDescent="0.3">
      <c r="A1907" s="15">
        <v>20</v>
      </c>
      <c r="B1907" s="15">
        <v>33</v>
      </c>
      <c r="C1907" s="15">
        <v>5.39</v>
      </c>
      <c r="Q1907" s="44">
        <v>20</v>
      </c>
      <c r="R1907" s="45">
        <v>20167.34</v>
      </c>
    </row>
    <row r="1908" spans="1:18" x14ac:dyDescent="0.3">
      <c r="A1908" s="15">
        <v>29</v>
      </c>
      <c r="B1908" s="15">
        <v>26.885000000000002</v>
      </c>
      <c r="C1908" s="15">
        <v>5.86</v>
      </c>
      <c r="Q1908" s="44">
        <v>29</v>
      </c>
      <c r="R1908" s="45">
        <v>20177.669999999998</v>
      </c>
    </row>
    <row r="1909" spans="1:18" x14ac:dyDescent="0.3">
      <c r="A1909" s="15">
        <v>35</v>
      </c>
      <c r="B1909" s="15">
        <v>29.26</v>
      </c>
      <c r="C1909" s="15">
        <v>4.4400000000000004</v>
      </c>
      <c r="Q1909" s="44">
        <v>35</v>
      </c>
      <c r="R1909" s="45">
        <v>20234.849999999999</v>
      </c>
    </row>
    <row r="1910" spans="1:18" x14ac:dyDescent="0.3">
      <c r="A1910" s="15">
        <v>56</v>
      </c>
      <c r="B1910" s="15">
        <v>26.98</v>
      </c>
      <c r="C1910" s="15">
        <v>4.41</v>
      </c>
      <c r="Q1910" s="44">
        <v>56</v>
      </c>
      <c r="R1910" s="45">
        <v>20253.84</v>
      </c>
    </row>
    <row r="1911" spans="1:18" x14ac:dyDescent="0.3">
      <c r="A1911" s="15">
        <v>29</v>
      </c>
      <c r="B1911" s="15">
        <v>32.11</v>
      </c>
      <c r="C1911" s="15">
        <v>5.19</v>
      </c>
      <c r="Q1911" s="44">
        <v>29</v>
      </c>
      <c r="R1911" s="45">
        <v>20277.810000000001</v>
      </c>
    </row>
    <row r="1912" spans="1:18" x14ac:dyDescent="0.3">
      <c r="A1912" s="15">
        <v>37</v>
      </c>
      <c r="B1912" s="15">
        <v>31.73</v>
      </c>
      <c r="C1912" s="15">
        <v>5.16</v>
      </c>
      <c r="Q1912" s="44">
        <v>37</v>
      </c>
      <c r="R1912" s="45">
        <v>20296.86</v>
      </c>
    </row>
    <row r="1913" spans="1:18" x14ac:dyDescent="0.3">
      <c r="A1913" s="15">
        <v>60</v>
      </c>
      <c r="B1913" s="15">
        <v>22.515000000000001</v>
      </c>
      <c r="C1913" s="15">
        <v>4.24</v>
      </c>
      <c r="Q1913" s="44">
        <v>60</v>
      </c>
      <c r="R1913" s="45">
        <v>20354.5</v>
      </c>
    </row>
    <row r="1914" spans="1:18" x14ac:dyDescent="0.3">
      <c r="A1914" s="15">
        <v>37</v>
      </c>
      <c r="B1914" s="15">
        <v>25.9</v>
      </c>
      <c r="C1914" s="15">
        <v>5.45</v>
      </c>
      <c r="Q1914" s="44">
        <v>37</v>
      </c>
      <c r="R1914" s="45">
        <v>20420.599999999999</v>
      </c>
    </row>
    <row r="1915" spans="1:18" x14ac:dyDescent="0.3">
      <c r="A1915" s="15">
        <v>60</v>
      </c>
      <c r="B1915" s="15">
        <v>27.72</v>
      </c>
      <c r="C1915" s="15">
        <v>5.03</v>
      </c>
      <c r="Q1915" s="44">
        <v>60</v>
      </c>
      <c r="R1915" s="45">
        <v>20446.849999999999</v>
      </c>
    </row>
    <row r="1916" spans="1:18" x14ac:dyDescent="0.3">
      <c r="A1916" s="15">
        <v>53</v>
      </c>
      <c r="B1916" s="15">
        <v>31.5</v>
      </c>
      <c r="C1916" s="15">
        <v>9.6199999999999992</v>
      </c>
      <c r="Q1916" s="44">
        <v>53</v>
      </c>
      <c r="R1916" s="45">
        <v>20463</v>
      </c>
    </row>
    <row r="1917" spans="1:18" x14ac:dyDescent="0.3">
      <c r="A1917" s="15">
        <v>56</v>
      </c>
      <c r="B1917" s="15">
        <v>29.7</v>
      </c>
      <c r="C1917" s="15">
        <v>6.77</v>
      </c>
      <c r="Q1917" s="44">
        <v>56</v>
      </c>
      <c r="R1917" s="45">
        <v>20568.32</v>
      </c>
    </row>
    <row r="1918" spans="1:18" x14ac:dyDescent="0.3">
      <c r="A1918" s="15">
        <v>55</v>
      </c>
      <c r="B1918" s="15">
        <v>21.26</v>
      </c>
      <c r="C1918" s="15">
        <v>5.36</v>
      </c>
      <c r="Q1918" s="44">
        <v>55</v>
      </c>
      <c r="R1918" s="45">
        <v>20630.28</v>
      </c>
    </row>
    <row r="1919" spans="1:18" x14ac:dyDescent="0.3">
      <c r="A1919" s="15">
        <v>57</v>
      </c>
      <c r="B1919" s="15">
        <v>17.09</v>
      </c>
      <c r="C1919" s="15">
        <v>5.69</v>
      </c>
      <c r="Q1919" s="44">
        <v>57</v>
      </c>
      <c r="R1919" s="45">
        <v>20709.02</v>
      </c>
    </row>
    <row r="1920" spans="1:18" x14ac:dyDescent="0.3">
      <c r="A1920" s="15">
        <v>30</v>
      </c>
      <c r="B1920" s="15">
        <v>24.3</v>
      </c>
      <c r="C1920" s="15">
        <v>4.9000000000000004</v>
      </c>
      <c r="Q1920" s="44">
        <v>30</v>
      </c>
      <c r="R1920" s="45">
        <v>20745.990000000002</v>
      </c>
    </row>
    <row r="1921" spans="1:18" x14ac:dyDescent="0.3">
      <c r="A1921" s="15">
        <v>36</v>
      </c>
      <c r="B1921" s="15">
        <v>29.734999999999999</v>
      </c>
      <c r="C1921" s="15">
        <v>5.78</v>
      </c>
      <c r="Q1921" s="44">
        <v>36</v>
      </c>
      <c r="R1921" s="45">
        <v>20773.63</v>
      </c>
    </row>
    <row r="1922" spans="1:18" x14ac:dyDescent="0.3">
      <c r="A1922" s="15">
        <v>55</v>
      </c>
      <c r="B1922" s="15">
        <v>29.26</v>
      </c>
      <c r="C1922" s="15">
        <v>4.7</v>
      </c>
      <c r="Q1922" s="44">
        <v>55</v>
      </c>
      <c r="R1922" s="45">
        <v>20781.490000000002</v>
      </c>
    </row>
    <row r="1923" spans="1:18" x14ac:dyDescent="0.3">
      <c r="A1923" s="15">
        <v>47</v>
      </c>
      <c r="B1923" s="15">
        <v>33</v>
      </c>
      <c r="C1923" s="15">
        <v>6.28</v>
      </c>
      <c r="Q1923" s="44">
        <v>47</v>
      </c>
      <c r="R1923" s="45">
        <v>20878.78</v>
      </c>
    </row>
    <row r="1924" spans="1:18" x14ac:dyDescent="0.3">
      <c r="A1924" s="15">
        <v>58</v>
      </c>
      <c r="B1924" s="15">
        <v>31.065000000000001</v>
      </c>
      <c r="C1924" s="15">
        <v>4.2300000000000004</v>
      </c>
      <c r="Q1924" s="44">
        <v>58</v>
      </c>
      <c r="R1924" s="45">
        <v>20893.060000000001</v>
      </c>
    </row>
    <row r="1925" spans="1:18" x14ac:dyDescent="0.3">
      <c r="A1925" s="15">
        <v>35</v>
      </c>
      <c r="B1925" s="15">
        <v>26.51</v>
      </c>
      <c r="C1925" s="15">
        <v>6.17</v>
      </c>
      <c r="Q1925" s="44">
        <v>35</v>
      </c>
      <c r="R1925" s="45">
        <v>20984.09</v>
      </c>
    </row>
    <row r="1926" spans="1:18" x14ac:dyDescent="0.3">
      <c r="A1926" s="15">
        <v>39</v>
      </c>
      <c r="B1926" s="15">
        <v>28.88</v>
      </c>
      <c r="C1926" s="15">
        <v>4.96</v>
      </c>
      <c r="Q1926" s="44">
        <v>39</v>
      </c>
      <c r="R1926" s="45">
        <v>21082.16</v>
      </c>
    </row>
    <row r="1927" spans="1:18" x14ac:dyDescent="0.3">
      <c r="A1927" s="15">
        <v>45</v>
      </c>
      <c r="B1927" s="15">
        <v>35.814999999999998</v>
      </c>
      <c r="C1927" s="15">
        <v>5.1100000000000003</v>
      </c>
      <c r="Q1927" s="44">
        <v>45</v>
      </c>
      <c r="R1927" s="45">
        <v>21098.55</v>
      </c>
    </row>
    <row r="1928" spans="1:18" x14ac:dyDescent="0.3">
      <c r="A1928" s="15">
        <v>53</v>
      </c>
      <c r="B1928" s="15">
        <v>21.28</v>
      </c>
      <c r="C1928" s="15">
        <v>4.05</v>
      </c>
      <c r="Q1928" s="44">
        <v>53</v>
      </c>
      <c r="R1928" s="45">
        <v>21195.82</v>
      </c>
    </row>
    <row r="1929" spans="1:18" x14ac:dyDescent="0.3">
      <c r="A1929" s="15">
        <v>48</v>
      </c>
      <c r="B1929" s="15">
        <v>33.81</v>
      </c>
      <c r="C1929" s="15">
        <v>6.49</v>
      </c>
      <c r="Q1929" s="44">
        <v>48</v>
      </c>
      <c r="R1929" s="45">
        <v>21223.68</v>
      </c>
    </row>
    <row r="1930" spans="1:18" x14ac:dyDescent="0.3">
      <c r="A1930" s="15">
        <v>48</v>
      </c>
      <c r="B1930" s="15">
        <v>44.22</v>
      </c>
      <c r="C1930" s="15">
        <v>4.1900000000000004</v>
      </c>
      <c r="Q1930" s="44">
        <v>48</v>
      </c>
      <c r="R1930" s="45">
        <v>21232.18</v>
      </c>
    </row>
    <row r="1931" spans="1:18" x14ac:dyDescent="0.3">
      <c r="A1931" s="15">
        <v>42</v>
      </c>
      <c r="B1931" s="15">
        <v>15.46</v>
      </c>
      <c r="C1931" s="15">
        <v>4.99</v>
      </c>
      <c r="Q1931" s="44">
        <v>42</v>
      </c>
      <c r="R1931" s="45">
        <v>21259.38</v>
      </c>
    </row>
    <row r="1932" spans="1:18" x14ac:dyDescent="0.3">
      <c r="A1932" s="15">
        <v>18</v>
      </c>
      <c r="B1932" s="15">
        <v>30.3</v>
      </c>
      <c r="C1932" s="15">
        <v>4.7699999999999996</v>
      </c>
      <c r="Q1932" s="44">
        <v>18</v>
      </c>
      <c r="R1932" s="45">
        <v>21344.85</v>
      </c>
    </row>
    <row r="1933" spans="1:18" x14ac:dyDescent="0.3">
      <c r="A1933" s="15">
        <v>42</v>
      </c>
      <c r="B1933" s="15">
        <v>16.670000000000002</v>
      </c>
      <c r="C1933" s="15">
        <v>5.46</v>
      </c>
      <c r="Q1933" s="44">
        <v>42</v>
      </c>
      <c r="R1933" s="45">
        <v>21348.71</v>
      </c>
    </row>
    <row r="1934" spans="1:18" x14ac:dyDescent="0.3">
      <c r="A1934" s="15">
        <v>32</v>
      </c>
      <c r="B1934" s="15">
        <v>28.594999999999999</v>
      </c>
      <c r="C1934" s="15">
        <v>5.43</v>
      </c>
      <c r="Q1934" s="44">
        <v>32</v>
      </c>
      <c r="R1934" s="45">
        <v>21472.48</v>
      </c>
    </row>
    <row r="1935" spans="1:18" x14ac:dyDescent="0.3">
      <c r="A1935" s="15">
        <v>23</v>
      </c>
      <c r="B1935" s="15">
        <v>25.934999999999999</v>
      </c>
      <c r="C1935" s="15">
        <v>4.29</v>
      </c>
      <c r="Q1935" s="44">
        <v>23</v>
      </c>
      <c r="R1935" s="45">
        <v>21595.38</v>
      </c>
    </row>
    <row r="1936" spans="1:18" x14ac:dyDescent="0.3">
      <c r="A1936" s="15">
        <v>39</v>
      </c>
      <c r="B1936" s="15">
        <v>27.645</v>
      </c>
      <c r="C1936" s="15">
        <v>5.25</v>
      </c>
      <c r="Q1936" s="44">
        <v>39</v>
      </c>
      <c r="R1936" s="45">
        <v>21659.93</v>
      </c>
    </row>
    <row r="1937" spans="1:18" x14ac:dyDescent="0.3">
      <c r="A1937" s="15">
        <v>60</v>
      </c>
      <c r="B1937" s="15">
        <v>30.1</v>
      </c>
      <c r="C1937" s="15">
        <v>4.04</v>
      </c>
      <c r="Q1937" s="44">
        <v>60</v>
      </c>
      <c r="R1937" s="45">
        <v>21661.16</v>
      </c>
    </row>
    <row r="1938" spans="1:18" x14ac:dyDescent="0.3">
      <c r="A1938" s="15">
        <v>46</v>
      </c>
      <c r="B1938" s="15">
        <v>26.79</v>
      </c>
      <c r="C1938" s="15">
        <v>5</v>
      </c>
      <c r="Q1938" s="44">
        <v>46</v>
      </c>
      <c r="R1938" s="45">
        <v>21677.279999999999</v>
      </c>
    </row>
    <row r="1939" spans="1:18" x14ac:dyDescent="0.3">
      <c r="A1939" s="15">
        <v>43</v>
      </c>
      <c r="B1939" s="15">
        <v>27.1</v>
      </c>
      <c r="C1939" s="15">
        <v>4.01</v>
      </c>
      <c r="Q1939" s="44">
        <v>43</v>
      </c>
      <c r="R1939" s="45">
        <v>21771.34</v>
      </c>
    </row>
    <row r="1940" spans="1:18" x14ac:dyDescent="0.3">
      <c r="A1940" s="15">
        <v>43</v>
      </c>
      <c r="B1940" s="15">
        <v>24.31</v>
      </c>
      <c r="C1940" s="15">
        <v>5.4</v>
      </c>
      <c r="Q1940" s="44">
        <v>43</v>
      </c>
      <c r="R1940" s="45">
        <v>21774.32</v>
      </c>
    </row>
    <row r="1941" spans="1:18" x14ac:dyDescent="0.3">
      <c r="A1941" s="15">
        <v>59</v>
      </c>
      <c r="B1941" s="15">
        <v>15.53</v>
      </c>
      <c r="C1941" s="15">
        <v>5.81</v>
      </c>
      <c r="Q1941" s="44">
        <v>59</v>
      </c>
      <c r="R1941" s="45">
        <v>21797</v>
      </c>
    </row>
    <row r="1942" spans="1:18" x14ac:dyDescent="0.3">
      <c r="A1942" s="15">
        <v>43</v>
      </c>
      <c r="B1942" s="15">
        <v>30.7</v>
      </c>
      <c r="C1942" s="15">
        <v>5.82</v>
      </c>
      <c r="Q1942" s="44">
        <v>43</v>
      </c>
      <c r="R1942" s="45">
        <v>21880.82</v>
      </c>
    </row>
    <row r="1943" spans="1:18" x14ac:dyDescent="0.3">
      <c r="A1943" s="15">
        <v>19</v>
      </c>
      <c r="B1943" s="15">
        <v>33.33</v>
      </c>
      <c r="C1943" s="15">
        <v>4.82</v>
      </c>
      <c r="Q1943" s="44">
        <v>19</v>
      </c>
      <c r="R1943" s="45">
        <v>21882.400000000001</v>
      </c>
    </row>
    <row r="1944" spans="1:18" x14ac:dyDescent="0.3">
      <c r="A1944" s="15">
        <v>47</v>
      </c>
      <c r="B1944" s="15">
        <v>32.4</v>
      </c>
      <c r="C1944" s="15">
        <v>5.08</v>
      </c>
      <c r="Q1944" s="44">
        <v>47</v>
      </c>
      <c r="R1944" s="45">
        <v>21978.68</v>
      </c>
    </row>
    <row r="1945" spans="1:18" x14ac:dyDescent="0.3">
      <c r="A1945" s="15">
        <v>33</v>
      </c>
      <c r="B1945" s="15">
        <v>27.93</v>
      </c>
      <c r="C1945" s="15">
        <v>5.59</v>
      </c>
      <c r="Q1945" s="44">
        <v>33</v>
      </c>
      <c r="R1945" s="45">
        <v>21984.47</v>
      </c>
    </row>
    <row r="1946" spans="1:18" x14ac:dyDescent="0.3">
      <c r="A1946" s="15">
        <v>21</v>
      </c>
      <c r="B1946" s="15">
        <v>21.754999999999999</v>
      </c>
      <c r="C1946" s="15">
        <v>5.12</v>
      </c>
      <c r="Q1946" s="44">
        <v>21</v>
      </c>
      <c r="R1946" s="45">
        <v>22097.62</v>
      </c>
    </row>
    <row r="1947" spans="1:18" x14ac:dyDescent="0.3">
      <c r="A1947" s="15">
        <v>42</v>
      </c>
      <c r="B1947" s="15">
        <v>25.934999999999999</v>
      </c>
      <c r="C1947" s="15">
        <v>4.95</v>
      </c>
      <c r="Q1947" s="44">
        <v>42</v>
      </c>
      <c r="R1947" s="45">
        <v>22144.03</v>
      </c>
    </row>
    <row r="1948" spans="1:18" x14ac:dyDescent="0.3">
      <c r="A1948" s="15">
        <v>57</v>
      </c>
      <c r="B1948" s="15">
        <v>31.5</v>
      </c>
      <c r="C1948" s="15">
        <v>6.16</v>
      </c>
      <c r="Q1948" s="44">
        <v>57</v>
      </c>
      <c r="R1948" s="45">
        <v>22192.44</v>
      </c>
    </row>
    <row r="1949" spans="1:18" x14ac:dyDescent="0.3">
      <c r="A1949" s="15">
        <v>51</v>
      </c>
      <c r="B1949" s="15">
        <v>30.03</v>
      </c>
      <c r="C1949" s="15">
        <v>6.41</v>
      </c>
      <c r="Q1949" s="44">
        <v>51</v>
      </c>
      <c r="R1949" s="45">
        <v>22218.11</v>
      </c>
    </row>
    <row r="1950" spans="1:18" x14ac:dyDescent="0.3">
      <c r="A1950" s="15">
        <v>40</v>
      </c>
      <c r="B1950" s="15">
        <v>33.479999999999997</v>
      </c>
      <c r="C1950" s="15">
        <v>8.94</v>
      </c>
      <c r="Q1950" s="44">
        <v>40</v>
      </c>
      <c r="R1950" s="45">
        <v>22331.57</v>
      </c>
    </row>
    <row r="1951" spans="1:18" x14ac:dyDescent="0.3">
      <c r="A1951" s="15">
        <v>23</v>
      </c>
      <c r="B1951" s="15">
        <v>16.510000000000002</v>
      </c>
      <c r="C1951" s="15">
        <v>4.42</v>
      </c>
      <c r="Q1951" s="44">
        <v>23</v>
      </c>
      <c r="R1951" s="45">
        <v>22395.74</v>
      </c>
    </row>
    <row r="1952" spans="1:18" x14ac:dyDescent="0.3">
      <c r="A1952" s="15">
        <v>56</v>
      </c>
      <c r="B1952" s="15">
        <v>33.155000000000001</v>
      </c>
      <c r="C1952" s="15">
        <v>5.3</v>
      </c>
      <c r="Q1952" s="44">
        <v>56</v>
      </c>
      <c r="R1952" s="45">
        <v>22412.65</v>
      </c>
    </row>
    <row r="1953" spans="1:18" x14ac:dyDescent="0.3">
      <c r="A1953" s="15">
        <v>39</v>
      </c>
      <c r="B1953" s="15">
        <v>37.29</v>
      </c>
      <c r="C1953" s="15">
        <v>4.6399999999999997</v>
      </c>
      <c r="Q1953" s="44">
        <v>39</v>
      </c>
      <c r="R1953" s="45">
        <v>22462.04</v>
      </c>
    </row>
    <row r="1954" spans="1:18" x14ac:dyDescent="0.3">
      <c r="A1954" s="15">
        <v>43</v>
      </c>
      <c r="B1954" s="15">
        <v>20.23</v>
      </c>
      <c r="C1954" s="15">
        <v>6.16</v>
      </c>
      <c r="Q1954" s="44">
        <v>43</v>
      </c>
      <c r="R1954" s="45">
        <v>22478.6</v>
      </c>
    </row>
    <row r="1955" spans="1:18" x14ac:dyDescent="0.3">
      <c r="A1955" s="15">
        <v>19</v>
      </c>
      <c r="B1955" s="15">
        <v>28.975000000000001</v>
      </c>
      <c r="C1955" s="15">
        <v>4.12</v>
      </c>
      <c r="Q1955" s="44">
        <v>19</v>
      </c>
      <c r="R1955" s="45">
        <v>22493.66</v>
      </c>
    </row>
    <row r="1956" spans="1:18" x14ac:dyDescent="0.3">
      <c r="A1956" s="15">
        <v>52</v>
      </c>
      <c r="B1956" s="15">
        <v>16.420000000000002</v>
      </c>
      <c r="C1956" s="15">
        <v>5.77</v>
      </c>
      <c r="Q1956" s="44">
        <v>52</v>
      </c>
      <c r="R1956" s="45">
        <v>23045.57</v>
      </c>
    </row>
    <row r="1957" spans="1:18" x14ac:dyDescent="0.3">
      <c r="A1957" s="15">
        <v>47</v>
      </c>
      <c r="B1957" s="15">
        <v>17.559999999999999</v>
      </c>
      <c r="C1957" s="15">
        <v>6.2</v>
      </c>
      <c r="Q1957" s="44">
        <v>47</v>
      </c>
      <c r="R1957" s="45">
        <v>23065.42</v>
      </c>
    </row>
    <row r="1958" spans="1:18" x14ac:dyDescent="0.3">
      <c r="A1958" s="15">
        <v>19</v>
      </c>
      <c r="B1958" s="15">
        <v>24.13</v>
      </c>
      <c r="C1958" s="15">
        <v>4.3899999999999997</v>
      </c>
      <c r="Q1958" s="44">
        <v>19</v>
      </c>
      <c r="R1958" s="45">
        <v>23082.959999999999</v>
      </c>
    </row>
    <row r="1959" spans="1:18" x14ac:dyDescent="0.3">
      <c r="A1959" s="15">
        <v>25</v>
      </c>
      <c r="B1959" s="15">
        <v>19.95</v>
      </c>
      <c r="C1959" s="15">
        <v>5.13</v>
      </c>
      <c r="Q1959" s="44">
        <v>25</v>
      </c>
      <c r="R1959" s="45">
        <v>23241.47</v>
      </c>
    </row>
    <row r="1960" spans="1:18" x14ac:dyDescent="0.3">
      <c r="A1960" s="15">
        <v>53</v>
      </c>
      <c r="B1960" s="15">
        <v>21.24</v>
      </c>
      <c r="C1960" s="15">
        <v>4.49</v>
      </c>
      <c r="Q1960" s="44">
        <v>53</v>
      </c>
      <c r="R1960" s="45">
        <v>23244.79</v>
      </c>
    </row>
    <row r="1961" spans="1:18" x14ac:dyDescent="0.3">
      <c r="A1961" s="15">
        <v>28</v>
      </c>
      <c r="B1961" s="15">
        <v>44.22</v>
      </c>
      <c r="C1961" s="15">
        <v>6.35</v>
      </c>
      <c r="Q1961" s="44">
        <v>28</v>
      </c>
      <c r="R1961" s="45">
        <v>23288.93</v>
      </c>
    </row>
    <row r="1962" spans="1:18" x14ac:dyDescent="0.3">
      <c r="A1962" s="15">
        <v>49</v>
      </c>
      <c r="B1962" s="15">
        <v>41.1</v>
      </c>
      <c r="C1962" s="15">
        <v>5.79</v>
      </c>
      <c r="Q1962" s="44">
        <v>49</v>
      </c>
      <c r="R1962" s="45">
        <v>23306.55</v>
      </c>
    </row>
    <row r="1963" spans="1:18" x14ac:dyDescent="0.3">
      <c r="A1963" s="15">
        <v>47</v>
      </c>
      <c r="B1963" s="15">
        <v>34.200000000000003</v>
      </c>
      <c r="C1963" s="15">
        <v>4.78</v>
      </c>
      <c r="Q1963" s="44">
        <v>47</v>
      </c>
      <c r="R1963" s="45">
        <v>23401.31</v>
      </c>
    </row>
    <row r="1964" spans="1:18" x14ac:dyDescent="0.3">
      <c r="A1964" s="15">
        <v>39</v>
      </c>
      <c r="B1964" s="15">
        <v>29.92</v>
      </c>
      <c r="C1964" s="15">
        <v>6.02</v>
      </c>
      <c r="Q1964" s="44">
        <v>39</v>
      </c>
      <c r="R1964" s="45">
        <v>23563.02</v>
      </c>
    </row>
    <row r="1965" spans="1:18" x14ac:dyDescent="0.3">
      <c r="A1965" s="15">
        <v>49</v>
      </c>
      <c r="B1965" s="15">
        <v>28.93</v>
      </c>
      <c r="C1965" s="15">
        <v>4.4400000000000004</v>
      </c>
      <c r="Q1965" s="44">
        <v>49</v>
      </c>
      <c r="R1965" s="45">
        <v>23568.27</v>
      </c>
    </row>
    <row r="1966" spans="1:18" x14ac:dyDescent="0.3">
      <c r="A1966" s="15">
        <v>49</v>
      </c>
      <c r="B1966" s="15">
        <v>31.254999999999999</v>
      </c>
      <c r="C1966" s="15">
        <v>5.84</v>
      </c>
      <c r="Q1966" s="44">
        <v>49</v>
      </c>
      <c r="R1966" s="45">
        <v>23807.24</v>
      </c>
    </row>
    <row r="1967" spans="1:18" x14ac:dyDescent="0.3">
      <c r="A1967" s="15">
        <v>52</v>
      </c>
      <c r="B1967" s="15">
        <v>29.83</v>
      </c>
      <c r="C1967" s="15">
        <v>5.39</v>
      </c>
      <c r="Q1967" s="44">
        <v>52</v>
      </c>
      <c r="R1967" s="45">
        <v>23887.66</v>
      </c>
    </row>
    <row r="1968" spans="1:18" x14ac:dyDescent="0.3">
      <c r="A1968" s="15">
        <v>51</v>
      </c>
      <c r="B1968" s="15">
        <v>29.59</v>
      </c>
      <c r="C1968" s="15">
        <v>6.16</v>
      </c>
      <c r="Q1968" s="44">
        <v>51</v>
      </c>
      <c r="R1968" s="45">
        <v>23967.38</v>
      </c>
    </row>
    <row r="1969" spans="1:18" x14ac:dyDescent="0.3">
      <c r="A1969" s="15">
        <v>19</v>
      </c>
      <c r="B1969" s="15">
        <v>31.16</v>
      </c>
      <c r="C1969" s="15">
        <v>4.49</v>
      </c>
      <c r="Q1969" s="44">
        <v>19</v>
      </c>
      <c r="R1969" s="45">
        <v>24059.68</v>
      </c>
    </row>
    <row r="1970" spans="1:18" x14ac:dyDescent="0.3">
      <c r="A1970" s="15">
        <v>49</v>
      </c>
      <c r="B1970" s="15">
        <v>34.21</v>
      </c>
      <c r="C1970" s="15">
        <v>4.4800000000000004</v>
      </c>
      <c r="Q1970" s="44">
        <v>49</v>
      </c>
      <c r="R1970" s="45">
        <v>24106.91</v>
      </c>
    </row>
    <row r="1971" spans="1:18" x14ac:dyDescent="0.3">
      <c r="A1971" s="15">
        <v>48</v>
      </c>
      <c r="B1971" s="15">
        <v>34.86</v>
      </c>
      <c r="C1971" s="15">
        <v>10.97</v>
      </c>
      <c r="Q1971" s="44">
        <v>48</v>
      </c>
      <c r="R1971" s="45">
        <v>24180.93</v>
      </c>
    </row>
    <row r="1972" spans="1:18" x14ac:dyDescent="0.3">
      <c r="A1972" s="15">
        <v>58</v>
      </c>
      <c r="B1972" s="15">
        <v>34.58</v>
      </c>
      <c r="C1972" s="15">
        <v>5.14</v>
      </c>
      <c r="Q1972" s="44">
        <v>58</v>
      </c>
      <c r="R1972" s="45">
        <v>24227.34</v>
      </c>
    </row>
    <row r="1973" spans="1:18" x14ac:dyDescent="0.3">
      <c r="A1973" s="15">
        <v>18</v>
      </c>
      <c r="B1973" s="15">
        <v>17.940000000000001</v>
      </c>
      <c r="C1973" s="15">
        <v>5.17</v>
      </c>
      <c r="Q1973" s="44">
        <v>18</v>
      </c>
      <c r="R1973" s="45">
        <v>24294.02</v>
      </c>
    </row>
    <row r="1974" spans="1:18" x14ac:dyDescent="0.3">
      <c r="A1974" s="15">
        <v>23</v>
      </c>
      <c r="B1974" s="15">
        <v>26.8</v>
      </c>
      <c r="C1974" s="15">
        <v>6.18</v>
      </c>
      <c r="Q1974" s="44">
        <v>23</v>
      </c>
      <c r="R1974" s="45">
        <v>24387.74</v>
      </c>
    </row>
    <row r="1975" spans="1:18" x14ac:dyDescent="0.3">
      <c r="A1975" s="15">
        <v>52</v>
      </c>
      <c r="B1975" s="15">
        <v>17.690000000000001</v>
      </c>
      <c r="C1975" s="15">
        <v>9.07</v>
      </c>
      <c r="Q1975" s="44">
        <v>52</v>
      </c>
      <c r="R1975" s="45">
        <v>24393.62</v>
      </c>
    </row>
    <row r="1976" spans="1:18" x14ac:dyDescent="0.3">
      <c r="A1976" s="15">
        <v>54</v>
      </c>
      <c r="B1976" s="15">
        <v>25.77</v>
      </c>
      <c r="C1976" s="15">
        <v>4.43</v>
      </c>
      <c r="Q1976" s="44">
        <v>54</v>
      </c>
      <c r="R1976" s="45">
        <v>24476.48</v>
      </c>
    </row>
    <row r="1977" spans="1:18" x14ac:dyDescent="0.3">
      <c r="A1977" s="15">
        <v>61</v>
      </c>
      <c r="B1977" s="15">
        <v>34.46</v>
      </c>
      <c r="C1977" s="15">
        <v>4.17</v>
      </c>
      <c r="Q1977" s="44">
        <v>61</v>
      </c>
      <c r="R1977" s="45">
        <v>24513.09</v>
      </c>
    </row>
    <row r="1978" spans="1:18" x14ac:dyDescent="0.3">
      <c r="A1978" s="15">
        <v>50</v>
      </c>
      <c r="B1978" s="15">
        <v>30.875</v>
      </c>
      <c r="C1978" s="15">
        <v>4.95</v>
      </c>
      <c r="Q1978" s="44">
        <v>50</v>
      </c>
      <c r="R1978" s="45">
        <v>24520.26</v>
      </c>
    </row>
    <row r="1979" spans="1:18" x14ac:dyDescent="0.3">
      <c r="A1979" s="15">
        <v>47</v>
      </c>
      <c r="B1979" s="15">
        <v>39.49</v>
      </c>
      <c r="C1979" s="15">
        <v>5.13</v>
      </c>
      <c r="Q1979" s="44">
        <v>47</v>
      </c>
      <c r="R1979" s="45">
        <v>24535.7</v>
      </c>
    </row>
    <row r="1980" spans="1:18" x14ac:dyDescent="0.3">
      <c r="A1980" s="15">
        <v>46</v>
      </c>
      <c r="B1980" s="15">
        <v>28.88</v>
      </c>
      <c r="C1980" s="15">
        <v>4.0999999999999996</v>
      </c>
      <c r="Q1980" s="44">
        <v>46</v>
      </c>
      <c r="R1980" s="45">
        <v>24603.05</v>
      </c>
    </row>
    <row r="1981" spans="1:18" x14ac:dyDescent="0.3">
      <c r="A1981" s="15">
        <v>52</v>
      </c>
      <c r="B1981" s="15">
        <v>20.234999999999999</v>
      </c>
      <c r="C1981" s="15">
        <v>5.01</v>
      </c>
      <c r="Q1981" s="44">
        <v>52</v>
      </c>
      <c r="R1981" s="45">
        <v>24667.42</v>
      </c>
    </row>
    <row r="1982" spans="1:18" x14ac:dyDescent="0.3">
      <c r="A1982" s="15">
        <v>26</v>
      </c>
      <c r="B1982" s="15">
        <v>30.67</v>
      </c>
      <c r="C1982" s="15">
        <v>5.09</v>
      </c>
      <c r="Q1982" s="44">
        <v>26</v>
      </c>
      <c r="R1982" s="45">
        <v>24671.66</v>
      </c>
    </row>
    <row r="1983" spans="1:18" x14ac:dyDescent="0.3">
      <c r="A1983" s="15">
        <v>30</v>
      </c>
      <c r="B1983" s="15">
        <v>30.875</v>
      </c>
      <c r="C1983" s="15">
        <v>6.49</v>
      </c>
      <c r="Q1983" s="44">
        <v>30</v>
      </c>
      <c r="R1983" s="45">
        <v>24795.040000000001</v>
      </c>
    </row>
    <row r="1984" spans="1:18" x14ac:dyDescent="0.3">
      <c r="A1984" s="15">
        <v>28</v>
      </c>
      <c r="B1984" s="15">
        <v>23.8</v>
      </c>
      <c r="C1984" s="15">
        <v>4.08</v>
      </c>
      <c r="Q1984" s="44">
        <v>28</v>
      </c>
      <c r="R1984" s="45">
        <v>24817.25</v>
      </c>
    </row>
    <row r="1985" spans="1:18" x14ac:dyDescent="0.3">
      <c r="A1985" s="15">
        <v>27</v>
      </c>
      <c r="B1985" s="15">
        <v>15.37</v>
      </c>
      <c r="C1985" s="15">
        <v>8.6300000000000008</v>
      </c>
      <c r="Q1985" s="44">
        <v>27</v>
      </c>
      <c r="R1985" s="45">
        <v>24863.25</v>
      </c>
    </row>
    <row r="1986" spans="1:18" x14ac:dyDescent="0.3">
      <c r="A1986" s="15">
        <v>52</v>
      </c>
      <c r="B1986" s="15">
        <v>30.4</v>
      </c>
      <c r="C1986" s="15">
        <v>5.28</v>
      </c>
      <c r="Q1986" s="44">
        <v>52</v>
      </c>
      <c r="R1986" s="45">
        <v>24869.84</v>
      </c>
    </row>
    <row r="1987" spans="1:18" x14ac:dyDescent="0.3">
      <c r="A1987" s="15">
        <v>53</v>
      </c>
      <c r="B1987" s="15">
        <v>19.48</v>
      </c>
      <c r="C1987" s="15">
        <v>5.63</v>
      </c>
      <c r="Q1987" s="44">
        <v>53</v>
      </c>
      <c r="R1987" s="45">
        <v>24873.38</v>
      </c>
    </row>
    <row r="1988" spans="1:18" x14ac:dyDescent="0.3">
      <c r="A1988" s="15">
        <v>35</v>
      </c>
      <c r="B1988" s="15">
        <v>16.96</v>
      </c>
      <c r="C1988" s="15">
        <v>11.47</v>
      </c>
      <c r="Q1988" s="44">
        <v>35</v>
      </c>
      <c r="R1988" s="45">
        <v>24915.05</v>
      </c>
    </row>
    <row r="1989" spans="1:18" x14ac:dyDescent="0.3">
      <c r="A1989" s="15">
        <v>47</v>
      </c>
      <c r="B1989" s="15">
        <v>19.05</v>
      </c>
      <c r="C1989" s="15">
        <v>4.92</v>
      </c>
      <c r="Q1989" s="44">
        <v>47</v>
      </c>
      <c r="R1989" s="45">
        <v>24915.22</v>
      </c>
    </row>
    <row r="1990" spans="1:18" x14ac:dyDescent="0.3">
      <c r="A1990" s="15">
        <v>27</v>
      </c>
      <c r="B1990" s="15">
        <v>37.619999999999997</v>
      </c>
      <c r="C1990" s="15">
        <v>4.18</v>
      </c>
      <c r="Q1990" s="44">
        <v>27</v>
      </c>
      <c r="R1990" s="45">
        <v>25075.97</v>
      </c>
    </row>
    <row r="1991" spans="1:18" x14ac:dyDescent="0.3">
      <c r="A1991" s="15">
        <v>24</v>
      </c>
      <c r="B1991" s="15">
        <v>29.1</v>
      </c>
      <c r="C1991" s="15">
        <v>4.67</v>
      </c>
      <c r="Q1991" s="44">
        <v>24</v>
      </c>
      <c r="R1991" s="45">
        <v>25081.77</v>
      </c>
    </row>
    <row r="1992" spans="1:18" x14ac:dyDescent="0.3">
      <c r="A1992" s="15">
        <v>24</v>
      </c>
      <c r="B1992" s="15">
        <v>26.62</v>
      </c>
      <c r="C1992" s="15">
        <v>6.24</v>
      </c>
      <c r="Q1992" s="44">
        <v>24</v>
      </c>
      <c r="R1992" s="45">
        <v>25127.22</v>
      </c>
    </row>
    <row r="1993" spans="1:18" x14ac:dyDescent="0.3">
      <c r="A1993" s="15">
        <v>47</v>
      </c>
      <c r="B1993" s="15">
        <v>25.74</v>
      </c>
      <c r="C1993" s="15">
        <v>5.99</v>
      </c>
      <c r="Q1993" s="44">
        <v>47</v>
      </c>
      <c r="R1993" s="45">
        <v>25309.49</v>
      </c>
    </row>
    <row r="1994" spans="1:18" x14ac:dyDescent="0.3">
      <c r="A1994" s="15">
        <v>50</v>
      </c>
      <c r="B1994" s="15">
        <v>18.22</v>
      </c>
      <c r="C1994" s="15">
        <v>10.27</v>
      </c>
      <c r="Q1994" s="44">
        <v>50</v>
      </c>
      <c r="R1994" s="45">
        <v>25333.33</v>
      </c>
    </row>
    <row r="1995" spans="1:18" x14ac:dyDescent="0.3">
      <c r="A1995" s="15">
        <v>54</v>
      </c>
      <c r="B1995" s="15">
        <v>26.03</v>
      </c>
      <c r="C1995" s="15">
        <v>5.97</v>
      </c>
      <c r="Q1995" s="44">
        <v>54</v>
      </c>
      <c r="R1995" s="45">
        <v>25382.3</v>
      </c>
    </row>
    <row r="1996" spans="1:18" x14ac:dyDescent="0.3">
      <c r="A1996" s="15">
        <v>54</v>
      </c>
      <c r="B1996" s="15">
        <v>17.29</v>
      </c>
      <c r="C1996" s="15">
        <v>4.9800000000000004</v>
      </c>
      <c r="Q1996" s="44">
        <v>54</v>
      </c>
      <c r="R1996" s="45">
        <v>25517.11</v>
      </c>
    </row>
    <row r="1997" spans="1:18" x14ac:dyDescent="0.3">
      <c r="A1997" s="15">
        <v>21</v>
      </c>
      <c r="B1997" s="15">
        <v>18.170000000000002</v>
      </c>
      <c r="C1997" s="15">
        <v>6.91</v>
      </c>
      <c r="Q1997" s="44">
        <v>21</v>
      </c>
      <c r="R1997" s="45">
        <v>25648.98</v>
      </c>
    </row>
    <row r="1998" spans="1:18" x14ac:dyDescent="0.3">
      <c r="A1998" s="15">
        <v>50</v>
      </c>
      <c r="B1998" s="15">
        <v>32.54</v>
      </c>
      <c r="C1998" s="15">
        <v>6.38</v>
      </c>
      <c r="Q1998" s="44">
        <v>50</v>
      </c>
      <c r="R1998" s="45">
        <v>25656.58</v>
      </c>
    </row>
    <row r="1999" spans="1:18" x14ac:dyDescent="0.3">
      <c r="A1999" s="15">
        <v>59</v>
      </c>
      <c r="B1999" s="15">
        <v>30.25</v>
      </c>
      <c r="C1999" s="15">
        <v>4.7699999999999996</v>
      </c>
      <c r="Q1999" s="44">
        <v>59</v>
      </c>
      <c r="R1999" s="45">
        <v>25678.78</v>
      </c>
    </row>
    <row r="2000" spans="1:18" x14ac:dyDescent="0.3">
      <c r="A2000" s="15">
        <v>52</v>
      </c>
      <c r="B2000" s="15">
        <v>19.59</v>
      </c>
      <c r="C2000" s="15">
        <v>6.04</v>
      </c>
      <c r="Q2000" s="44">
        <v>52</v>
      </c>
      <c r="R2000" s="45">
        <v>25992.82</v>
      </c>
    </row>
    <row r="2001" spans="1:18" x14ac:dyDescent="0.3">
      <c r="A2001" s="15">
        <v>22</v>
      </c>
      <c r="B2001" s="15">
        <v>45.9</v>
      </c>
      <c r="C2001" s="15">
        <v>4.3</v>
      </c>
      <c r="Q2001" s="44">
        <v>22</v>
      </c>
      <c r="R2001" s="45">
        <v>26018.95</v>
      </c>
    </row>
    <row r="2002" spans="1:18" x14ac:dyDescent="0.3">
      <c r="A2002" s="15">
        <v>22</v>
      </c>
      <c r="B2002" s="15">
        <v>17.059999999999999</v>
      </c>
      <c r="C2002" s="15">
        <v>8.75</v>
      </c>
      <c r="Q2002" s="44">
        <v>22</v>
      </c>
      <c r="R2002" s="45">
        <v>26026.97</v>
      </c>
    </row>
    <row r="2003" spans="1:18" x14ac:dyDescent="0.3">
      <c r="A2003" s="15">
        <v>56</v>
      </c>
      <c r="B2003" s="15">
        <v>32.07</v>
      </c>
      <c r="C2003" s="15">
        <v>5.25</v>
      </c>
      <c r="Q2003" s="44">
        <v>56</v>
      </c>
      <c r="R2003" s="45">
        <v>26109.33</v>
      </c>
    </row>
    <row r="2004" spans="1:18" x14ac:dyDescent="0.3">
      <c r="A2004" s="15">
        <v>20</v>
      </c>
      <c r="B2004" s="15">
        <v>16.5</v>
      </c>
      <c r="C2004" s="15">
        <v>5.03</v>
      </c>
      <c r="Q2004" s="44">
        <v>20</v>
      </c>
      <c r="R2004" s="45">
        <v>26125.67</v>
      </c>
    </row>
    <row r="2005" spans="1:18" x14ac:dyDescent="0.3">
      <c r="A2005" s="15">
        <v>49</v>
      </c>
      <c r="B2005" s="15">
        <v>31.4</v>
      </c>
      <c r="C2005" s="15">
        <v>5.88</v>
      </c>
      <c r="Q2005" s="44">
        <v>49</v>
      </c>
      <c r="R2005" s="45">
        <v>26140.36</v>
      </c>
    </row>
    <row r="2006" spans="1:18" x14ac:dyDescent="0.3">
      <c r="A2006" s="15">
        <v>48</v>
      </c>
      <c r="B2006" s="15">
        <v>20.36</v>
      </c>
      <c r="C2006" s="15">
        <v>4.49</v>
      </c>
      <c r="Q2006" s="44">
        <v>48</v>
      </c>
      <c r="R2006" s="45">
        <v>26236.58</v>
      </c>
    </row>
    <row r="2007" spans="1:18" x14ac:dyDescent="0.3">
      <c r="A2007" s="15">
        <v>18</v>
      </c>
      <c r="B2007" s="15">
        <v>25.46</v>
      </c>
      <c r="C2007" s="15">
        <v>4.1399999999999997</v>
      </c>
      <c r="Q2007" s="44">
        <v>18</v>
      </c>
      <c r="R2007" s="45">
        <v>26316.59</v>
      </c>
    </row>
    <row r="2008" spans="1:18" x14ac:dyDescent="0.3">
      <c r="A2008" s="15">
        <v>48</v>
      </c>
      <c r="B2008" s="15">
        <v>17.09</v>
      </c>
      <c r="C2008" s="15">
        <v>5.8</v>
      </c>
      <c r="Q2008" s="44">
        <v>48</v>
      </c>
      <c r="R2008" s="45">
        <v>26392.26</v>
      </c>
    </row>
    <row r="2009" spans="1:18" x14ac:dyDescent="0.3">
      <c r="A2009" s="15">
        <v>52</v>
      </c>
      <c r="B2009" s="15">
        <v>20.83</v>
      </c>
      <c r="C2009" s="15">
        <v>5.12</v>
      </c>
      <c r="Q2009" s="44">
        <v>52</v>
      </c>
      <c r="R2009" s="45">
        <v>26467.1</v>
      </c>
    </row>
    <row r="2010" spans="1:18" x14ac:dyDescent="0.3">
      <c r="A2010" s="15">
        <v>18</v>
      </c>
      <c r="B2010" s="15">
        <v>18.920000000000002</v>
      </c>
      <c r="C2010" s="15">
        <v>5.98</v>
      </c>
      <c r="Q2010" s="44">
        <v>18</v>
      </c>
      <c r="R2010" s="45">
        <v>26479.4</v>
      </c>
    </row>
    <row r="2011" spans="1:18" x14ac:dyDescent="0.3">
      <c r="A2011" s="15">
        <v>34</v>
      </c>
      <c r="B2011" s="15">
        <v>37.1</v>
      </c>
      <c r="C2011" s="15">
        <v>5.46</v>
      </c>
      <c r="Q2011" s="44">
        <v>34</v>
      </c>
      <c r="R2011" s="45">
        <v>26607.89</v>
      </c>
    </row>
    <row r="2012" spans="1:18" x14ac:dyDescent="0.3">
      <c r="A2012" s="15">
        <v>31</v>
      </c>
      <c r="B2012" s="15">
        <v>22.515000000000001</v>
      </c>
      <c r="C2012" s="15">
        <v>4.91</v>
      </c>
      <c r="Q2012" s="44">
        <v>31</v>
      </c>
      <c r="R2012" s="45">
        <v>26912.560000000001</v>
      </c>
    </row>
    <row r="2013" spans="1:18" x14ac:dyDescent="0.3">
      <c r="A2013" s="15">
        <v>64</v>
      </c>
      <c r="B2013" s="15">
        <v>32.700000000000003</v>
      </c>
      <c r="C2013" s="15">
        <v>4.66</v>
      </c>
      <c r="Q2013" s="44">
        <v>64</v>
      </c>
      <c r="R2013" s="45">
        <v>26926.51</v>
      </c>
    </row>
    <row r="2014" spans="1:18" x14ac:dyDescent="0.3">
      <c r="A2014" s="15">
        <v>20</v>
      </c>
      <c r="B2014" s="15">
        <v>17.75</v>
      </c>
      <c r="C2014" s="15">
        <v>6.8</v>
      </c>
      <c r="Q2014" s="44">
        <v>20</v>
      </c>
      <c r="R2014" s="45">
        <v>26927.69</v>
      </c>
    </row>
    <row r="2015" spans="1:18" x14ac:dyDescent="0.3">
      <c r="A2015" s="15">
        <v>22</v>
      </c>
      <c r="B2015" s="15">
        <v>33.630000000000003</v>
      </c>
      <c r="C2015" s="15">
        <v>4.47</v>
      </c>
      <c r="Q2015" s="44">
        <v>22</v>
      </c>
      <c r="R2015" s="45">
        <v>26936.98</v>
      </c>
    </row>
    <row r="2016" spans="1:18" x14ac:dyDescent="0.3">
      <c r="A2016" s="15">
        <v>62</v>
      </c>
      <c r="B2016" s="15">
        <v>34.799999999999997</v>
      </c>
      <c r="C2016" s="15">
        <v>4.08</v>
      </c>
      <c r="Q2016" s="44">
        <v>62</v>
      </c>
      <c r="R2016" s="45">
        <v>27000.98</v>
      </c>
    </row>
    <row r="2017" spans="1:18" x14ac:dyDescent="0.3">
      <c r="A2017" s="15">
        <v>64</v>
      </c>
      <c r="B2017" s="15">
        <v>16.809999999999999</v>
      </c>
      <c r="C2017" s="15">
        <v>5.51</v>
      </c>
      <c r="Q2017" s="44">
        <v>64</v>
      </c>
      <c r="R2017" s="45">
        <v>27037.91</v>
      </c>
    </row>
    <row r="2018" spans="1:18" x14ac:dyDescent="0.3">
      <c r="A2018" s="15">
        <v>28</v>
      </c>
      <c r="B2018" s="15">
        <v>16.690000000000001</v>
      </c>
      <c r="C2018" s="15">
        <v>8.4</v>
      </c>
      <c r="Q2018" s="44">
        <v>28</v>
      </c>
      <c r="R2018" s="45">
        <v>27080.639999999999</v>
      </c>
    </row>
    <row r="2019" spans="1:18" x14ac:dyDescent="0.3">
      <c r="A2019" s="15">
        <v>32</v>
      </c>
      <c r="B2019" s="15">
        <v>23.21</v>
      </c>
      <c r="C2019" s="15">
        <v>5.14</v>
      </c>
      <c r="Q2019" s="44">
        <v>32</v>
      </c>
      <c r="R2019" s="45">
        <v>27092.38</v>
      </c>
    </row>
    <row r="2020" spans="1:18" x14ac:dyDescent="0.3">
      <c r="A2020" s="15">
        <v>52</v>
      </c>
      <c r="B2020" s="15">
        <v>25.175000000000001</v>
      </c>
      <c r="C2020" s="15">
        <v>5.21</v>
      </c>
      <c r="Q2020" s="44">
        <v>52</v>
      </c>
      <c r="R2020" s="45">
        <v>27117.99</v>
      </c>
    </row>
    <row r="2021" spans="1:18" x14ac:dyDescent="0.3">
      <c r="A2021" s="15">
        <v>57</v>
      </c>
      <c r="B2021" s="15">
        <v>34.770000000000003</v>
      </c>
      <c r="C2021" s="15">
        <v>6.23</v>
      </c>
      <c r="Q2021" s="44">
        <v>57</v>
      </c>
      <c r="R2021" s="45">
        <v>27218.44</v>
      </c>
    </row>
    <row r="2022" spans="1:18" x14ac:dyDescent="0.3">
      <c r="A2022" s="15">
        <v>23</v>
      </c>
      <c r="B2022" s="15">
        <v>27.7</v>
      </c>
      <c r="C2022" s="15">
        <v>5.6</v>
      </c>
      <c r="Q2022" s="44">
        <v>23</v>
      </c>
      <c r="R2022" s="45">
        <v>27236.959999999999</v>
      </c>
    </row>
    <row r="2023" spans="1:18" x14ac:dyDescent="0.3">
      <c r="A2023" s="15">
        <v>55</v>
      </c>
      <c r="B2023" s="15">
        <v>19.12</v>
      </c>
      <c r="C2023" s="15">
        <v>4.72</v>
      </c>
      <c r="Q2023" s="44">
        <v>55</v>
      </c>
      <c r="R2023" s="45">
        <v>27322.73</v>
      </c>
    </row>
    <row r="2024" spans="1:18" x14ac:dyDescent="0.3">
      <c r="A2024" s="15">
        <v>53</v>
      </c>
      <c r="B2024" s="15">
        <v>32.67</v>
      </c>
      <c r="C2024" s="15">
        <v>4.67</v>
      </c>
      <c r="Q2024" s="44">
        <v>53</v>
      </c>
      <c r="R2024" s="45">
        <v>27346.04</v>
      </c>
    </row>
    <row r="2025" spans="1:18" x14ac:dyDescent="0.3">
      <c r="A2025" s="15">
        <v>34</v>
      </c>
      <c r="B2025" s="15">
        <v>28.5</v>
      </c>
      <c r="C2025" s="15">
        <v>6.11</v>
      </c>
      <c r="Q2025" s="44">
        <v>34</v>
      </c>
      <c r="R2025" s="45">
        <v>27375.9</v>
      </c>
    </row>
    <row r="2026" spans="1:18" x14ac:dyDescent="0.3">
      <c r="A2026" s="15">
        <v>37</v>
      </c>
      <c r="B2026" s="15">
        <v>39.270000000000003</v>
      </c>
      <c r="C2026" s="15">
        <v>6.25</v>
      </c>
      <c r="Q2026" s="44">
        <v>37</v>
      </c>
      <c r="R2026" s="45">
        <v>27432.73</v>
      </c>
    </row>
    <row r="2027" spans="1:18" x14ac:dyDescent="0.3">
      <c r="A2027" s="15">
        <v>41</v>
      </c>
      <c r="B2027" s="15">
        <v>32.49</v>
      </c>
      <c r="C2027" s="15">
        <v>4</v>
      </c>
      <c r="Q2027" s="44">
        <v>41</v>
      </c>
      <c r="R2027" s="45">
        <v>27495.59</v>
      </c>
    </row>
    <row r="2028" spans="1:18" x14ac:dyDescent="0.3">
      <c r="A2028" s="15">
        <v>57</v>
      </c>
      <c r="B2028" s="15">
        <v>23.7</v>
      </c>
      <c r="C2028" s="15">
        <v>5.55</v>
      </c>
      <c r="Q2028" s="44">
        <v>57</v>
      </c>
      <c r="R2028" s="45">
        <v>27533.91</v>
      </c>
    </row>
    <row r="2029" spans="1:18" x14ac:dyDescent="0.3">
      <c r="A2029" s="15">
        <v>38</v>
      </c>
      <c r="B2029" s="15">
        <v>30.4</v>
      </c>
      <c r="C2029" s="15">
        <v>5.95</v>
      </c>
      <c r="Q2029" s="44">
        <v>38</v>
      </c>
      <c r="R2029" s="45">
        <v>27534.53</v>
      </c>
    </row>
    <row r="2030" spans="1:18" x14ac:dyDescent="0.3">
      <c r="A2030" s="15">
        <v>37</v>
      </c>
      <c r="B2030" s="15">
        <v>38.94</v>
      </c>
      <c r="C2030" s="15">
        <v>4.3600000000000003</v>
      </c>
      <c r="Q2030" s="44">
        <v>37</v>
      </c>
      <c r="R2030" s="45">
        <v>27598.93</v>
      </c>
    </row>
    <row r="2031" spans="1:18" x14ac:dyDescent="0.3">
      <c r="A2031" s="15">
        <v>30</v>
      </c>
      <c r="B2031" s="15">
        <v>31.02</v>
      </c>
      <c r="C2031" s="15">
        <v>4.84</v>
      </c>
      <c r="Q2031" s="44">
        <v>30</v>
      </c>
      <c r="R2031" s="45">
        <v>27614.71</v>
      </c>
    </row>
    <row r="2032" spans="1:18" x14ac:dyDescent="0.3">
      <c r="A2032" s="15">
        <v>25</v>
      </c>
      <c r="B2032" s="15">
        <v>17.5</v>
      </c>
      <c r="C2032" s="15">
        <v>4.5599999999999996</v>
      </c>
      <c r="Q2032" s="44">
        <v>25</v>
      </c>
      <c r="R2032" s="45">
        <v>27619.360000000001</v>
      </c>
    </row>
    <row r="2033" spans="1:18" x14ac:dyDescent="0.3">
      <c r="A2033" s="15">
        <v>25</v>
      </c>
      <c r="B2033" s="15">
        <v>34.799999999999997</v>
      </c>
      <c r="C2033" s="15">
        <v>4.42</v>
      </c>
      <c r="Q2033" s="44">
        <v>25</v>
      </c>
      <c r="R2033" s="45">
        <v>27625.17</v>
      </c>
    </row>
    <row r="2034" spans="1:18" x14ac:dyDescent="0.3">
      <c r="A2034" s="15">
        <v>30</v>
      </c>
      <c r="B2034" s="15">
        <v>17.3</v>
      </c>
      <c r="C2034" s="15">
        <v>7.66</v>
      </c>
      <c r="Q2034" s="44">
        <v>30</v>
      </c>
      <c r="R2034" s="45">
        <v>27696.11</v>
      </c>
    </row>
    <row r="2035" spans="1:18" x14ac:dyDescent="0.3">
      <c r="A2035" s="15">
        <v>20</v>
      </c>
      <c r="B2035" s="15">
        <v>32.25</v>
      </c>
      <c r="C2035" s="15">
        <v>5.2</v>
      </c>
      <c r="Q2035" s="44">
        <v>20</v>
      </c>
      <c r="R2035" s="45">
        <v>27724.29</v>
      </c>
    </row>
    <row r="2036" spans="1:18" x14ac:dyDescent="0.3">
      <c r="A2036" s="15">
        <v>62</v>
      </c>
      <c r="B2036" s="15">
        <v>42.4</v>
      </c>
      <c r="C2036" s="15">
        <v>5.53</v>
      </c>
      <c r="Q2036" s="44">
        <v>62</v>
      </c>
      <c r="R2036" s="45">
        <v>27808.73</v>
      </c>
    </row>
    <row r="2037" spans="1:18" x14ac:dyDescent="0.3">
      <c r="A2037" s="15">
        <v>37</v>
      </c>
      <c r="B2037" s="15">
        <v>38.664999999999999</v>
      </c>
      <c r="C2037" s="15">
        <v>4.8600000000000003</v>
      </c>
      <c r="Q2037" s="44">
        <v>37</v>
      </c>
      <c r="R2037" s="45">
        <v>27849.94</v>
      </c>
    </row>
    <row r="2038" spans="1:18" x14ac:dyDescent="0.3">
      <c r="A2038" s="15">
        <v>33</v>
      </c>
      <c r="B2038" s="15">
        <v>29.92</v>
      </c>
      <c r="C2038" s="15">
        <v>5.49</v>
      </c>
      <c r="Q2038" s="44">
        <v>33</v>
      </c>
      <c r="R2038" s="45">
        <v>27925.86</v>
      </c>
    </row>
    <row r="2039" spans="1:18" x14ac:dyDescent="0.3">
      <c r="A2039" s="15">
        <v>32</v>
      </c>
      <c r="B2039" s="15">
        <v>29.48</v>
      </c>
      <c r="C2039" s="15">
        <v>4.09</v>
      </c>
      <c r="Q2039" s="44">
        <v>32</v>
      </c>
      <c r="R2039" s="45">
        <v>27931.11</v>
      </c>
    </row>
    <row r="2040" spans="1:18" x14ac:dyDescent="0.3">
      <c r="A2040" s="15">
        <v>61</v>
      </c>
      <c r="B2040" s="15">
        <v>28.785</v>
      </c>
      <c r="C2040" s="15">
        <v>4.3099999999999996</v>
      </c>
      <c r="Q2040" s="44">
        <v>61</v>
      </c>
      <c r="R2040" s="45">
        <v>27941.29</v>
      </c>
    </row>
    <row r="2041" spans="1:18" x14ac:dyDescent="0.3">
      <c r="A2041" s="15">
        <v>23</v>
      </c>
      <c r="B2041" s="15">
        <v>19.8</v>
      </c>
      <c r="C2041" s="15">
        <v>4</v>
      </c>
      <c r="Q2041" s="44">
        <v>23</v>
      </c>
      <c r="R2041" s="45">
        <v>27980.77</v>
      </c>
    </row>
    <row r="2042" spans="1:18" x14ac:dyDescent="0.3">
      <c r="A2042" s="15">
        <v>37</v>
      </c>
      <c r="B2042" s="15">
        <v>35.53</v>
      </c>
      <c r="C2042" s="15">
        <v>4.68</v>
      </c>
      <c r="Q2042" s="44">
        <v>37</v>
      </c>
      <c r="R2042" s="45">
        <v>28006.94</v>
      </c>
    </row>
    <row r="2043" spans="1:18" x14ac:dyDescent="0.3">
      <c r="A2043" s="15">
        <v>62</v>
      </c>
      <c r="B2043" s="15">
        <v>21.47</v>
      </c>
      <c r="C2043" s="15">
        <v>4.0199999999999996</v>
      </c>
      <c r="Q2043" s="44">
        <v>62</v>
      </c>
      <c r="R2043" s="45">
        <v>28101.33</v>
      </c>
    </row>
    <row r="2044" spans="1:18" x14ac:dyDescent="0.3">
      <c r="A2044" s="15">
        <v>23</v>
      </c>
      <c r="B2044" s="15">
        <v>25.9</v>
      </c>
      <c r="C2044" s="15">
        <v>5.12</v>
      </c>
      <c r="Q2044" s="44">
        <v>23</v>
      </c>
      <c r="R2044" s="45">
        <v>28245.34</v>
      </c>
    </row>
    <row r="2045" spans="1:18" x14ac:dyDescent="0.3">
      <c r="A2045" s="15">
        <v>59</v>
      </c>
      <c r="B2045" s="15">
        <v>20.81</v>
      </c>
      <c r="C2045" s="15">
        <v>5.52</v>
      </c>
      <c r="Q2045" s="44">
        <v>59</v>
      </c>
      <c r="R2045" s="45">
        <v>28287.9</v>
      </c>
    </row>
    <row r="2046" spans="1:18" x14ac:dyDescent="0.3">
      <c r="A2046" s="15">
        <v>32</v>
      </c>
      <c r="B2046" s="15">
        <v>25.84</v>
      </c>
      <c r="C2046" s="15">
        <v>5.81</v>
      </c>
      <c r="Q2046" s="44">
        <v>32</v>
      </c>
      <c r="R2046" s="45">
        <v>28302.33</v>
      </c>
    </row>
    <row r="2047" spans="1:18" x14ac:dyDescent="0.3">
      <c r="A2047" s="15">
        <v>45</v>
      </c>
      <c r="B2047" s="15">
        <v>30.95</v>
      </c>
      <c r="C2047" s="15">
        <v>5.16</v>
      </c>
      <c r="Q2047" s="44">
        <v>45</v>
      </c>
      <c r="R2047" s="45">
        <v>28340.19</v>
      </c>
    </row>
    <row r="2048" spans="1:18" x14ac:dyDescent="0.3">
      <c r="A2048" s="15">
        <v>48</v>
      </c>
      <c r="B2048" s="15">
        <v>30.54</v>
      </c>
      <c r="C2048" s="15">
        <v>5</v>
      </c>
      <c r="Q2048" s="44">
        <v>48</v>
      </c>
      <c r="R2048" s="45">
        <v>28468.92</v>
      </c>
    </row>
    <row r="2049" spans="1:18" x14ac:dyDescent="0.3">
      <c r="A2049" s="15">
        <v>40</v>
      </c>
      <c r="B2049" s="15">
        <v>33.914999999999999</v>
      </c>
      <c r="C2049" s="15">
        <v>5.84</v>
      </c>
      <c r="Q2049" s="44">
        <v>40</v>
      </c>
      <c r="R2049" s="45">
        <v>28476.73</v>
      </c>
    </row>
    <row r="2050" spans="1:18" x14ac:dyDescent="0.3">
      <c r="A2050" s="15">
        <v>37</v>
      </c>
      <c r="B2050" s="15">
        <v>33.31</v>
      </c>
      <c r="C2050" s="15">
        <v>4.1900000000000004</v>
      </c>
      <c r="Q2050" s="44">
        <v>37</v>
      </c>
      <c r="R2050" s="45">
        <v>28542.86</v>
      </c>
    </row>
    <row r="2051" spans="1:18" x14ac:dyDescent="0.3">
      <c r="A2051" s="15">
        <v>32</v>
      </c>
      <c r="B2051" s="15">
        <v>25.745000000000001</v>
      </c>
      <c r="C2051" s="15">
        <v>4.62</v>
      </c>
      <c r="Q2051" s="44">
        <v>32</v>
      </c>
      <c r="R2051" s="45">
        <v>28716.14</v>
      </c>
    </row>
    <row r="2052" spans="1:18" x14ac:dyDescent="0.3">
      <c r="A2052" s="15">
        <v>61</v>
      </c>
      <c r="B2052" s="15">
        <v>37.1</v>
      </c>
      <c r="C2052" s="15">
        <v>6.24</v>
      </c>
      <c r="Q2052" s="44">
        <v>61</v>
      </c>
      <c r="R2052" s="45">
        <v>28868.66</v>
      </c>
    </row>
    <row r="2053" spans="1:18" x14ac:dyDescent="0.3">
      <c r="A2053" s="15">
        <v>60</v>
      </c>
      <c r="B2053" s="15">
        <v>35.435000000000002</v>
      </c>
      <c r="C2053" s="15">
        <v>5.81</v>
      </c>
      <c r="Q2053" s="44">
        <v>60</v>
      </c>
      <c r="R2053" s="45">
        <v>28923.14</v>
      </c>
    </row>
    <row r="2054" spans="1:18" x14ac:dyDescent="0.3">
      <c r="A2054" s="15">
        <v>63</v>
      </c>
      <c r="B2054" s="15">
        <v>20.399999999999999</v>
      </c>
      <c r="C2054" s="15">
        <v>4.83</v>
      </c>
      <c r="Q2054" s="44">
        <v>63</v>
      </c>
      <c r="R2054" s="45">
        <v>28950.47</v>
      </c>
    </row>
    <row r="2055" spans="1:18" x14ac:dyDescent="0.3">
      <c r="A2055" s="15">
        <v>19</v>
      </c>
      <c r="B2055" s="15">
        <v>42.13</v>
      </c>
      <c r="C2055" s="15">
        <v>5.72</v>
      </c>
      <c r="Q2055" s="44">
        <v>19</v>
      </c>
      <c r="R2055" s="45">
        <v>28998.68</v>
      </c>
    </row>
    <row r="2056" spans="1:18" x14ac:dyDescent="0.3">
      <c r="A2056" s="15">
        <v>30</v>
      </c>
      <c r="B2056" s="15">
        <v>33.99</v>
      </c>
      <c r="C2056" s="15">
        <v>4.83</v>
      </c>
      <c r="Q2056" s="44">
        <v>30</v>
      </c>
      <c r="R2056" s="45">
        <v>29007.82</v>
      </c>
    </row>
    <row r="2057" spans="1:18" x14ac:dyDescent="0.3">
      <c r="A2057" s="15">
        <v>42</v>
      </c>
      <c r="B2057" s="15">
        <v>28.594999999999999</v>
      </c>
      <c r="C2057" s="15">
        <v>4.1399999999999997</v>
      </c>
      <c r="Q2057" s="44">
        <v>42</v>
      </c>
      <c r="R2057" s="45">
        <v>29114.21</v>
      </c>
    </row>
    <row r="2058" spans="1:18" x14ac:dyDescent="0.3">
      <c r="A2058" s="15">
        <v>44</v>
      </c>
      <c r="B2058" s="15">
        <v>20.8</v>
      </c>
      <c r="C2058" s="15">
        <v>4.07</v>
      </c>
      <c r="Q2058" s="44">
        <v>44</v>
      </c>
      <c r="R2058" s="45">
        <v>29114.77</v>
      </c>
    </row>
    <row r="2059" spans="1:18" x14ac:dyDescent="0.3">
      <c r="A2059" s="15">
        <v>61</v>
      </c>
      <c r="B2059" s="15">
        <v>23.465</v>
      </c>
      <c r="C2059" s="15">
        <v>6.26</v>
      </c>
      <c r="Q2059" s="44">
        <v>61</v>
      </c>
      <c r="R2059" s="45">
        <v>29141.360000000001</v>
      </c>
    </row>
    <row r="2060" spans="1:18" x14ac:dyDescent="0.3">
      <c r="A2060" s="15">
        <v>46</v>
      </c>
      <c r="B2060" s="15">
        <v>40.185000000000002</v>
      </c>
      <c r="C2060" s="15">
        <v>5.88</v>
      </c>
      <c r="Q2060" s="44">
        <v>46</v>
      </c>
      <c r="R2060" s="45">
        <v>29160.39</v>
      </c>
    </row>
    <row r="2061" spans="1:18" x14ac:dyDescent="0.3">
      <c r="A2061" s="15">
        <v>53</v>
      </c>
      <c r="B2061" s="15">
        <v>21.89</v>
      </c>
      <c r="C2061" s="15">
        <v>5.72</v>
      </c>
      <c r="Q2061" s="44">
        <v>53</v>
      </c>
      <c r="R2061" s="45">
        <v>29186.48</v>
      </c>
    </row>
    <row r="2062" spans="1:18" x14ac:dyDescent="0.3">
      <c r="A2062" s="15">
        <v>44</v>
      </c>
      <c r="B2062" s="15">
        <v>29.34</v>
      </c>
      <c r="C2062" s="15">
        <v>6.09</v>
      </c>
      <c r="Q2062" s="44">
        <v>44</v>
      </c>
      <c r="R2062" s="45">
        <v>29227.599999999999</v>
      </c>
    </row>
    <row r="2063" spans="1:18" x14ac:dyDescent="0.3">
      <c r="A2063" s="15">
        <v>65</v>
      </c>
      <c r="B2063" s="15">
        <v>22.61</v>
      </c>
      <c r="C2063" s="15">
        <v>4.25</v>
      </c>
      <c r="Q2063" s="44">
        <v>65</v>
      </c>
      <c r="R2063" s="45">
        <v>29330.98</v>
      </c>
    </row>
    <row r="2064" spans="1:18" x14ac:dyDescent="0.3">
      <c r="A2064" s="15">
        <v>37</v>
      </c>
      <c r="B2064" s="15">
        <v>22.23</v>
      </c>
      <c r="C2064" s="15">
        <v>6.09</v>
      </c>
      <c r="Q2064" s="44">
        <v>37</v>
      </c>
      <c r="R2064" s="45">
        <v>29352.560000000001</v>
      </c>
    </row>
    <row r="2065" spans="1:18" x14ac:dyDescent="0.3">
      <c r="A2065" s="15">
        <v>35</v>
      </c>
      <c r="B2065" s="15">
        <v>33.4</v>
      </c>
      <c r="C2065" s="15">
        <v>5.51</v>
      </c>
      <c r="Q2065" s="44">
        <v>35</v>
      </c>
      <c r="R2065" s="45">
        <v>29443.59</v>
      </c>
    </row>
    <row r="2066" spans="1:18" x14ac:dyDescent="0.3">
      <c r="A2066" s="15">
        <v>63</v>
      </c>
      <c r="B2066" s="15">
        <v>33.11</v>
      </c>
      <c r="C2066" s="15">
        <v>5.63</v>
      </c>
      <c r="Q2066" s="44">
        <v>63</v>
      </c>
      <c r="R2066" s="45">
        <v>29523.17</v>
      </c>
    </row>
    <row r="2067" spans="1:18" x14ac:dyDescent="0.3">
      <c r="A2067" s="15">
        <v>47</v>
      </c>
      <c r="B2067" s="15">
        <v>16.815000000000001</v>
      </c>
      <c r="C2067" s="15">
        <v>5.29</v>
      </c>
      <c r="Q2067" s="44">
        <v>47</v>
      </c>
      <c r="R2067" s="45">
        <v>29583.8</v>
      </c>
    </row>
    <row r="2068" spans="1:18" x14ac:dyDescent="0.3">
      <c r="A2068" s="15">
        <v>29</v>
      </c>
      <c r="B2068" s="15">
        <v>25.61</v>
      </c>
      <c r="C2068" s="15">
        <v>4</v>
      </c>
      <c r="Q2068" s="44">
        <v>29</v>
      </c>
      <c r="R2068" s="45">
        <v>29622.69</v>
      </c>
    </row>
    <row r="2069" spans="1:18" x14ac:dyDescent="0.3">
      <c r="A2069" s="15">
        <v>49</v>
      </c>
      <c r="B2069" s="15">
        <v>25.8</v>
      </c>
      <c r="C2069" s="15">
        <v>5.49</v>
      </c>
      <c r="Q2069" s="44">
        <v>49</v>
      </c>
      <c r="R2069" s="45">
        <v>29757.69</v>
      </c>
    </row>
    <row r="2070" spans="1:18" x14ac:dyDescent="0.3">
      <c r="A2070" s="15">
        <v>24</v>
      </c>
      <c r="B2070" s="15">
        <v>27.39</v>
      </c>
      <c r="C2070" s="15">
        <v>5.34</v>
      </c>
      <c r="Q2070" s="44">
        <v>24</v>
      </c>
      <c r="R2070" s="45">
        <v>29760.6</v>
      </c>
    </row>
    <row r="2071" spans="1:18" x14ac:dyDescent="0.3">
      <c r="A2071" s="15">
        <v>41</v>
      </c>
      <c r="B2071" s="15">
        <v>17.03</v>
      </c>
      <c r="C2071" s="15">
        <v>4.12</v>
      </c>
      <c r="Q2071" s="44">
        <v>41</v>
      </c>
      <c r="R2071" s="45">
        <v>29816.639999999999</v>
      </c>
    </row>
    <row r="2072" spans="1:18" x14ac:dyDescent="0.3">
      <c r="A2072" s="15">
        <v>40</v>
      </c>
      <c r="B2072" s="15">
        <v>23.75</v>
      </c>
      <c r="C2072" s="15">
        <v>5.49</v>
      </c>
      <c r="Q2072" s="44">
        <v>40</v>
      </c>
      <c r="R2072" s="45">
        <v>29818.76</v>
      </c>
    </row>
    <row r="2073" spans="1:18" x14ac:dyDescent="0.3">
      <c r="A2073" s="15">
        <v>33</v>
      </c>
      <c r="B2073" s="15">
        <v>26.03</v>
      </c>
      <c r="C2073" s="15">
        <v>5.1100000000000003</v>
      </c>
      <c r="Q2073" s="44">
        <v>33</v>
      </c>
      <c r="R2073" s="45">
        <v>29852.48</v>
      </c>
    </row>
    <row r="2074" spans="1:18" x14ac:dyDescent="0.3">
      <c r="A2074" s="15">
        <v>47</v>
      </c>
      <c r="B2074" s="15">
        <v>16.079999999999998</v>
      </c>
      <c r="C2074" s="15">
        <v>5.94</v>
      </c>
      <c r="Q2074" s="44">
        <v>47</v>
      </c>
      <c r="R2074" s="45">
        <v>29899.25</v>
      </c>
    </row>
    <row r="2075" spans="1:18" x14ac:dyDescent="0.3">
      <c r="A2075" s="15">
        <v>34</v>
      </c>
      <c r="B2075" s="15">
        <v>30.875</v>
      </c>
      <c r="C2075" s="15">
        <v>5.54</v>
      </c>
      <c r="Q2075" s="44">
        <v>34</v>
      </c>
      <c r="R2075" s="45">
        <v>29929.56</v>
      </c>
    </row>
    <row r="2076" spans="1:18" x14ac:dyDescent="0.3">
      <c r="A2076" s="15">
        <v>46</v>
      </c>
      <c r="B2076" s="15">
        <v>31.79</v>
      </c>
      <c r="C2076" s="15">
        <v>7.09</v>
      </c>
      <c r="Q2076" s="44">
        <v>46</v>
      </c>
      <c r="R2076" s="45">
        <v>29933.75</v>
      </c>
    </row>
    <row r="2077" spans="1:18" x14ac:dyDescent="0.3">
      <c r="A2077" s="15">
        <v>31</v>
      </c>
      <c r="B2077" s="15">
        <v>28.48</v>
      </c>
      <c r="C2077" s="15">
        <v>6.22</v>
      </c>
      <c r="Q2077" s="44">
        <v>31</v>
      </c>
      <c r="R2077" s="45">
        <v>29969.67</v>
      </c>
    </row>
    <row r="2078" spans="1:18" x14ac:dyDescent="0.3">
      <c r="A2078" s="15">
        <v>41</v>
      </c>
      <c r="B2078" s="15">
        <v>26.6</v>
      </c>
      <c r="C2078" s="15">
        <v>4.33</v>
      </c>
      <c r="Q2078" s="44">
        <v>41</v>
      </c>
      <c r="R2078" s="45">
        <v>30026.87</v>
      </c>
    </row>
    <row r="2079" spans="1:18" x14ac:dyDescent="0.3">
      <c r="A2079" s="15">
        <v>55</v>
      </c>
      <c r="B2079" s="15">
        <v>25.27</v>
      </c>
      <c r="C2079" s="15">
        <v>5.83</v>
      </c>
      <c r="Q2079" s="44">
        <v>55</v>
      </c>
      <c r="R2079" s="45">
        <v>30063.58</v>
      </c>
    </row>
    <row r="2080" spans="1:18" x14ac:dyDescent="0.3">
      <c r="A2080" s="15">
        <v>43</v>
      </c>
      <c r="B2080" s="15">
        <v>34.484999999999999</v>
      </c>
      <c r="C2080" s="15">
        <v>4.7</v>
      </c>
      <c r="Q2080" s="44">
        <v>43</v>
      </c>
      <c r="R2080" s="45">
        <v>30095.97</v>
      </c>
    </row>
    <row r="2081" spans="1:18" x14ac:dyDescent="0.3">
      <c r="A2081" s="15">
        <v>51</v>
      </c>
      <c r="B2081" s="15">
        <v>15.57</v>
      </c>
      <c r="C2081" s="15">
        <v>4.07</v>
      </c>
      <c r="Q2081" s="44">
        <v>51</v>
      </c>
      <c r="R2081" s="45">
        <v>30134.75</v>
      </c>
    </row>
    <row r="2082" spans="1:18" x14ac:dyDescent="0.3">
      <c r="A2082" s="15">
        <v>64</v>
      </c>
      <c r="B2082" s="15">
        <v>30.36</v>
      </c>
      <c r="C2082" s="15">
        <v>9.39</v>
      </c>
      <c r="Q2082" s="44">
        <v>64</v>
      </c>
      <c r="R2082" s="45">
        <v>30166.62</v>
      </c>
    </row>
    <row r="2083" spans="1:18" x14ac:dyDescent="0.3">
      <c r="A2083" s="15">
        <v>59</v>
      </c>
      <c r="B2083" s="15">
        <v>19.37</v>
      </c>
      <c r="C2083" s="15">
        <v>4.18</v>
      </c>
      <c r="Q2083" s="44">
        <v>59</v>
      </c>
      <c r="R2083" s="45">
        <v>30184.94</v>
      </c>
    </row>
    <row r="2084" spans="1:18" x14ac:dyDescent="0.3">
      <c r="A2084" s="15">
        <v>60</v>
      </c>
      <c r="B2084" s="15">
        <v>16.71</v>
      </c>
      <c r="C2084" s="15">
        <v>4.18</v>
      </c>
      <c r="Q2084" s="44">
        <v>60</v>
      </c>
      <c r="R2084" s="45">
        <v>30260</v>
      </c>
    </row>
    <row r="2085" spans="1:18" x14ac:dyDescent="0.3">
      <c r="A2085" s="15">
        <v>50</v>
      </c>
      <c r="B2085" s="15">
        <v>24.1</v>
      </c>
      <c r="C2085" s="15">
        <v>4.4000000000000004</v>
      </c>
      <c r="Q2085" s="44">
        <v>50</v>
      </c>
      <c r="R2085" s="45">
        <v>30284.639999999999</v>
      </c>
    </row>
    <row r="2086" spans="1:18" x14ac:dyDescent="0.3">
      <c r="A2086" s="15">
        <v>19</v>
      </c>
      <c r="B2086" s="15">
        <v>29.77</v>
      </c>
      <c r="C2086" s="15">
        <v>9.9</v>
      </c>
      <c r="Q2086" s="44">
        <v>19</v>
      </c>
      <c r="R2086" s="45">
        <v>30328.27</v>
      </c>
    </row>
    <row r="2087" spans="1:18" x14ac:dyDescent="0.3">
      <c r="A2087" s="15">
        <v>53</v>
      </c>
      <c r="B2087" s="15">
        <v>46.53</v>
      </c>
      <c r="C2087" s="15">
        <v>4.84</v>
      </c>
      <c r="Q2087" s="44">
        <v>53</v>
      </c>
      <c r="R2087" s="45">
        <v>30366.93</v>
      </c>
    </row>
    <row r="2088" spans="1:18" x14ac:dyDescent="0.3">
      <c r="A2088" s="15">
        <v>46</v>
      </c>
      <c r="B2088" s="15">
        <v>23.4</v>
      </c>
      <c r="C2088" s="15">
        <v>5.53</v>
      </c>
      <c r="Q2088" s="44">
        <v>46</v>
      </c>
      <c r="R2088" s="45">
        <v>30409.53</v>
      </c>
    </row>
    <row r="2089" spans="1:18" x14ac:dyDescent="0.3">
      <c r="A2089" s="15">
        <v>24</v>
      </c>
      <c r="B2089" s="15">
        <v>30</v>
      </c>
      <c r="C2089" s="15">
        <v>4.33</v>
      </c>
      <c r="Q2089" s="44">
        <v>24</v>
      </c>
      <c r="R2089" s="45">
        <v>30422.03</v>
      </c>
    </row>
    <row r="2090" spans="1:18" x14ac:dyDescent="0.3">
      <c r="A2090" s="15">
        <v>39</v>
      </c>
      <c r="B2090" s="15">
        <v>29.15</v>
      </c>
      <c r="C2090" s="15">
        <v>4.91</v>
      </c>
      <c r="Q2090" s="44">
        <v>39</v>
      </c>
      <c r="R2090" s="45">
        <v>30457.37</v>
      </c>
    </row>
    <row r="2091" spans="1:18" x14ac:dyDescent="0.3">
      <c r="A2091" s="15">
        <v>36</v>
      </c>
      <c r="B2091" s="15">
        <v>34.865000000000002</v>
      </c>
      <c r="C2091" s="15">
        <v>4.8</v>
      </c>
      <c r="Q2091" s="44">
        <v>36</v>
      </c>
      <c r="R2091" s="45">
        <v>30530.5</v>
      </c>
    </row>
    <row r="2092" spans="1:18" x14ac:dyDescent="0.3">
      <c r="A2092" s="15">
        <v>52</v>
      </c>
      <c r="B2092" s="15">
        <v>28.12</v>
      </c>
      <c r="C2092" s="15">
        <v>5.55</v>
      </c>
      <c r="Q2092" s="44">
        <v>52</v>
      </c>
      <c r="R2092" s="45">
        <v>30625.65</v>
      </c>
    </row>
    <row r="2093" spans="1:18" x14ac:dyDescent="0.3">
      <c r="A2093" s="15">
        <v>23</v>
      </c>
      <c r="B2093" s="15">
        <v>29.45</v>
      </c>
      <c r="C2093" s="15">
        <v>5.24</v>
      </c>
      <c r="Q2093" s="44">
        <v>23</v>
      </c>
      <c r="R2093" s="45">
        <v>30697.71</v>
      </c>
    </row>
    <row r="2094" spans="1:18" x14ac:dyDescent="0.3">
      <c r="A2094" s="15">
        <v>39</v>
      </c>
      <c r="B2094" s="15">
        <v>27.94</v>
      </c>
      <c r="C2094" s="15">
        <v>6.08</v>
      </c>
      <c r="Q2094" s="44">
        <v>39</v>
      </c>
      <c r="R2094" s="45">
        <v>30724.44</v>
      </c>
    </row>
    <row r="2095" spans="1:18" x14ac:dyDescent="0.3">
      <c r="A2095" s="15">
        <v>34</v>
      </c>
      <c r="B2095" s="15">
        <v>27.2</v>
      </c>
      <c r="C2095" s="15">
        <v>5.83</v>
      </c>
      <c r="Q2095" s="44">
        <v>34</v>
      </c>
      <c r="R2095" s="45">
        <v>30763.01</v>
      </c>
    </row>
    <row r="2096" spans="1:18" x14ac:dyDescent="0.3">
      <c r="A2096" s="15">
        <v>61</v>
      </c>
      <c r="B2096" s="15">
        <v>33.344999999999999</v>
      </c>
      <c r="C2096" s="15">
        <v>4.29</v>
      </c>
      <c r="Q2096" s="44">
        <v>61</v>
      </c>
      <c r="R2096" s="45">
        <v>30942.19</v>
      </c>
    </row>
    <row r="2097" spans="1:18" x14ac:dyDescent="0.3">
      <c r="A2097" s="15">
        <v>18</v>
      </c>
      <c r="B2097" s="15">
        <v>29.925000000000001</v>
      </c>
      <c r="C2097" s="15">
        <v>5.3</v>
      </c>
      <c r="Q2097" s="44">
        <v>18</v>
      </c>
      <c r="R2097" s="45">
        <v>31196.61</v>
      </c>
    </row>
    <row r="2098" spans="1:18" x14ac:dyDescent="0.3">
      <c r="A2098" s="15">
        <v>22</v>
      </c>
      <c r="B2098" s="15">
        <v>24.225000000000001</v>
      </c>
      <c r="C2098" s="15">
        <v>4.42</v>
      </c>
      <c r="Q2098" s="44">
        <v>22</v>
      </c>
      <c r="R2098" s="45">
        <v>31234.560000000001</v>
      </c>
    </row>
    <row r="2099" spans="1:18" x14ac:dyDescent="0.3">
      <c r="A2099" s="15">
        <v>54</v>
      </c>
      <c r="B2099" s="15">
        <v>29.68</v>
      </c>
      <c r="C2099" s="15">
        <v>5.68</v>
      </c>
      <c r="Q2099" s="44">
        <v>54</v>
      </c>
      <c r="R2099" s="45">
        <v>31322.53</v>
      </c>
    </row>
    <row r="2100" spans="1:18" x14ac:dyDescent="0.3">
      <c r="A2100" s="15">
        <v>27</v>
      </c>
      <c r="B2100" s="15">
        <v>20.614999999999998</v>
      </c>
      <c r="C2100" s="15">
        <v>6.05</v>
      </c>
      <c r="Q2100" s="44">
        <v>27</v>
      </c>
      <c r="R2100" s="45">
        <v>31328.27</v>
      </c>
    </row>
    <row r="2101" spans="1:18" x14ac:dyDescent="0.3">
      <c r="A2101" s="15">
        <v>48</v>
      </c>
      <c r="B2101" s="15">
        <v>32.119999999999997</v>
      </c>
      <c r="C2101" s="15">
        <v>5.33</v>
      </c>
      <c r="Q2101" s="44">
        <v>48</v>
      </c>
      <c r="R2101" s="45">
        <v>31368.81</v>
      </c>
    </row>
    <row r="2102" spans="1:18" x14ac:dyDescent="0.3">
      <c r="A2102" s="15">
        <v>47</v>
      </c>
      <c r="B2102" s="15">
        <v>27.36</v>
      </c>
      <c r="C2102" s="15">
        <v>6.22</v>
      </c>
      <c r="Q2102" s="44">
        <v>47</v>
      </c>
      <c r="R2102" s="45">
        <v>31591.82</v>
      </c>
    </row>
    <row r="2103" spans="1:18" x14ac:dyDescent="0.3">
      <c r="A2103" s="15">
        <v>62</v>
      </c>
      <c r="B2103" s="15">
        <v>17.385000000000002</v>
      </c>
      <c r="C2103" s="15">
        <v>5.84</v>
      </c>
      <c r="Q2103" s="44">
        <v>62</v>
      </c>
      <c r="R2103" s="45">
        <v>31620</v>
      </c>
    </row>
    <row r="2104" spans="1:18" x14ac:dyDescent="0.3">
      <c r="A2104" s="15">
        <v>45</v>
      </c>
      <c r="B2104" s="15">
        <v>30.13</v>
      </c>
      <c r="C2104" s="15">
        <v>5.71</v>
      </c>
      <c r="Q2104" s="44">
        <v>45</v>
      </c>
      <c r="R2104" s="45">
        <v>31736.7</v>
      </c>
    </row>
    <row r="2105" spans="1:18" x14ac:dyDescent="0.3">
      <c r="A2105" s="15">
        <v>38</v>
      </c>
      <c r="B2105" s="15">
        <v>25.44</v>
      </c>
      <c r="C2105" s="15">
        <v>6.04</v>
      </c>
      <c r="Q2105" s="44">
        <v>38</v>
      </c>
      <c r="R2105" s="45">
        <v>31743.919999999998</v>
      </c>
    </row>
    <row r="2106" spans="1:18" x14ac:dyDescent="0.3">
      <c r="A2106" s="15">
        <v>47</v>
      </c>
      <c r="B2106" s="15">
        <v>39.805</v>
      </c>
      <c r="C2106" s="15">
        <v>4.38</v>
      </c>
      <c r="Q2106" s="44">
        <v>47</v>
      </c>
      <c r="R2106" s="45">
        <v>31897.1</v>
      </c>
    </row>
    <row r="2107" spans="1:18" x14ac:dyDescent="0.3">
      <c r="A2107" s="15">
        <v>50</v>
      </c>
      <c r="B2107" s="15">
        <v>30.4</v>
      </c>
      <c r="C2107" s="15">
        <v>5.56</v>
      </c>
      <c r="Q2107" s="44">
        <v>50</v>
      </c>
      <c r="R2107" s="45">
        <v>31980.89</v>
      </c>
    </row>
    <row r="2108" spans="1:18" x14ac:dyDescent="0.3">
      <c r="A2108" s="15">
        <v>29</v>
      </c>
      <c r="B2108" s="15">
        <v>23.18</v>
      </c>
      <c r="C2108" s="15">
        <v>4.24</v>
      </c>
      <c r="Q2108" s="44">
        <v>29</v>
      </c>
      <c r="R2108" s="45">
        <v>32086.21</v>
      </c>
    </row>
    <row r="2109" spans="1:18" x14ac:dyDescent="0.3">
      <c r="A2109" s="15">
        <v>44</v>
      </c>
      <c r="B2109" s="15">
        <v>39.615000000000002</v>
      </c>
      <c r="C2109" s="15">
        <v>6.32</v>
      </c>
      <c r="Q2109" s="44">
        <v>44</v>
      </c>
      <c r="R2109" s="45">
        <v>32108.66</v>
      </c>
    </row>
    <row r="2110" spans="1:18" x14ac:dyDescent="0.3">
      <c r="A2110" s="15">
        <v>53</v>
      </c>
      <c r="B2110" s="15">
        <v>30.59</v>
      </c>
      <c r="C2110" s="15">
        <v>6.3</v>
      </c>
      <c r="Q2110" s="44">
        <v>53</v>
      </c>
      <c r="R2110" s="45">
        <v>32192.76</v>
      </c>
    </row>
    <row r="2111" spans="1:18" x14ac:dyDescent="0.3">
      <c r="A2111" s="15">
        <v>28</v>
      </c>
      <c r="B2111" s="15">
        <v>16.72</v>
      </c>
      <c r="C2111" s="15">
        <v>4.38</v>
      </c>
      <c r="Q2111" s="44">
        <v>28</v>
      </c>
      <c r="R2111" s="45">
        <v>32222.81</v>
      </c>
    </row>
    <row r="2112" spans="1:18" x14ac:dyDescent="0.3">
      <c r="A2112" s="15">
        <v>47</v>
      </c>
      <c r="B2112" s="15">
        <v>26.22</v>
      </c>
      <c r="C2112" s="15">
        <v>4.6500000000000004</v>
      </c>
      <c r="Q2112" s="44">
        <v>47</v>
      </c>
      <c r="R2112" s="45">
        <v>32259.96</v>
      </c>
    </row>
    <row r="2113" spans="1:18" x14ac:dyDescent="0.3">
      <c r="A2113" s="15">
        <v>36</v>
      </c>
      <c r="B2113" s="15">
        <v>31.824999999999999</v>
      </c>
      <c r="C2113" s="15">
        <v>4.7</v>
      </c>
      <c r="Q2113" s="44">
        <v>36</v>
      </c>
      <c r="R2113" s="45">
        <v>32288.49</v>
      </c>
    </row>
    <row r="2114" spans="1:18" x14ac:dyDescent="0.3">
      <c r="A2114" s="15">
        <v>50</v>
      </c>
      <c r="B2114" s="15">
        <v>25.745000000000001</v>
      </c>
      <c r="C2114" s="15">
        <v>4.34</v>
      </c>
      <c r="Q2114" s="44">
        <v>50</v>
      </c>
      <c r="R2114" s="45">
        <v>32428.63</v>
      </c>
    </row>
    <row r="2115" spans="1:18" x14ac:dyDescent="0.3">
      <c r="A2115" s="15">
        <v>46</v>
      </c>
      <c r="B2115" s="15">
        <v>24.605</v>
      </c>
      <c r="C2115" s="15">
        <v>5.62</v>
      </c>
      <c r="Q2115" s="44">
        <v>46</v>
      </c>
      <c r="R2115" s="45">
        <v>32430.22</v>
      </c>
    </row>
    <row r="2116" spans="1:18" x14ac:dyDescent="0.3">
      <c r="A2116" s="15">
        <v>41</v>
      </c>
      <c r="B2116" s="15">
        <v>24.51</v>
      </c>
      <c r="C2116" s="15">
        <v>4.24</v>
      </c>
      <c r="Q2116" s="44">
        <v>41</v>
      </c>
      <c r="R2116" s="45">
        <v>32462.35</v>
      </c>
    </row>
    <row r="2117" spans="1:18" x14ac:dyDescent="0.3">
      <c r="A2117" s="15">
        <v>46</v>
      </c>
      <c r="B2117" s="15">
        <v>31.065000000000001</v>
      </c>
      <c r="C2117" s="15">
        <v>4.57</v>
      </c>
      <c r="Q2117" s="44">
        <v>46</v>
      </c>
      <c r="R2117" s="45">
        <v>32485.46</v>
      </c>
    </row>
    <row r="2118" spans="1:18" x14ac:dyDescent="0.3">
      <c r="A2118" s="15">
        <v>19</v>
      </c>
      <c r="B2118" s="15">
        <v>28.12</v>
      </c>
      <c r="C2118" s="15">
        <v>5.05</v>
      </c>
      <c r="Q2118" s="44">
        <v>19</v>
      </c>
      <c r="R2118" s="45">
        <v>32548.34</v>
      </c>
    </row>
    <row r="2119" spans="1:18" x14ac:dyDescent="0.3">
      <c r="A2119" s="15">
        <v>32</v>
      </c>
      <c r="B2119" s="15">
        <v>38.06</v>
      </c>
      <c r="C2119" s="15">
        <v>6.16</v>
      </c>
      <c r="Q2119" s="44">
        <v>32</v>
      </c>
      <c r="R2119" s="45">
        <v>32672.11</v>
      </c>
    </row>
    <row r="2120" spans="1:18" x14ac:dyDescent="0.3">
      <c r="A2120" s="15">
        <v>54</v>
      </c>
      <c r="B2120" s="15">
        <v>24.96</v>
      </c>
      <c r="C2120" s="15">
        <v>4.57</v>
      </c>
      <c r="Q2120" s="44">
        <v>54</v>
      </c>
      <c r="R2120" s="45">
        <v>32686.080000000002</v>
      </c>
    </row>
    <row r="2121" spans="1:18" x14ac:dyDescent="0.3">
      <c r="A2121" s="15">
        <v>32</v>
      </c>
      <c r="B2121" s="15">
        <v>17.670000000000002</v>
      </c>
      <c r="C2121" s="15">
        <v>5.53</v>
      </c>
      <c r="Q2121" s="44">
        <v>32</v>
      </c>
      <c r="R2121" s="45">
        <v>32716.2</v>
      </c>
    </row>
    <row r="2122" spans="1:18" x14ac:dyDescent="0.3">
      <c r="A2122" s="15">
        <v>32</v>
      </c>
      <c r="B2122" s="15">
        <v>31.35</v>
      </c>
      <c r="C2122" s="15">
        <v>5.84</v>
      </c>
      <c r="Q2122" s="44">
        <v>32</v>
      </c>
      <c r="R2122" s="45">
        <v>32734.19</v>
      </c>
    </row>
    <row r="2123" spans="1:18" x14ac:dyDescent="0.3">
      <c r="A2123" s="15">
        <v>48</v>
      </c>
      <c r="B2123" s="15">
        <v>28.31</v>
      </c>
      <c r="C2123" s="15">
        <v>6.41</v>
      </c>
      <c r="Q2123" s="44">
        <v>48</v>
      </c>
      <c r="R2123" s="45">
        <v>32760.48</v>
      </c>
    </row>
    <row r="2124" spans="1:18" x14ac:dyDescent="0.3">
      <c r="A2124" s="15">
        <v>50</v>
      </c>
      <c r="B2124" s="15">
        <v>30.3</v>
      </c>
      <c r="C2124" s="15">
        <v>4.7300000000000004</v>
      </c>
      <c r="Q2124" s="44">
        <v>50</v>
      </c>
      <c r="R2124" s="45">
        <v>32765.33</v>
      </c>
    </row>
    <row r="2125" spans="1:18" x14ac:dyDescent="0.3">
      <c r="A2125" s="15">
        <v>42</v>
      </c>
      <c r="B2125" s="15">
        <v>26.4</v>
      </c>
      <c r="C2125" s="15">
        <v>6.22</v>
      </c>
      <c r="Q2125" s="44">
        <v>42</v>
      </c>
      <c r="R2125" s="45">
        <v>32787.46</v>
      </c>
    </row>
    <row r="2126" spans="1:18" x14ac:dyDescent="0.3">
      <c r="A2126" s="15">
        <v>27</v>
      </c>
      <c r="B2126" s="15">
        <v>22.135000000000002</v>
      </c>
      <c r="C2126" s="15">
        <v>4.46</v>
      </c>
      <c r="Q2126" s="44">
        <v>27</v>
      </c>
      <c r="R2126" s="45">
        <v>32827.51</v>
      </c>
    </row>
    <row r="2127" spans="1:18" x14ac:dyDescent="0.3">
      <c r="A2127" s="15">
        <v>41</v>
      </c>
      <c r="B2127" s="15">
        <v>17.399999999999999</v>
      </c>
      <c r="C2127" s="15">
        <v>4.5</v>
      </c>
      <c r="Q2127" s="44">
        <v>41</v>
      </c>
      <c r="R2127" s="45">
        <v>32906.69</v>
      </c>
    </row>
    <row r="2128" spans="1:18" x14ac:dyDescent="0.3">
      <c r="A2128" s="15">
        <v>51</v>
      </c>
      <c r="B2128" s="15">
        <v>28.06</v>
      </c>
      <c r="C2128" s="15">
        <v>8.93</v>
      </c>
      <c r="Q2128" s="44">
        <v>51</v>
      </c>
      <c r="R2128" s="45">
        <v>32947.629999999997</v>
      </c>
    </row>
    <row r="2129" spans="1:18" x14ac:dyDescent="0.3">
      <c r="A2129" s="15">
        <v>27</v>
      </c>
      <c r="B2129" s="15">
        <v>31.13</v>
      </c>
      <c r="C2129" s="15">
        <v>11.02</v>
      </c>
      <c r="Q2129" s="44">
        <v>27</v>
      </c>
      <c r="R2129" s="45">
        <v>33017.46</v>
      </c>
    </row>
    <row r="2130" spans="1:18" x14ac:dyDescent="0.3">
      <c r="A2130" s="15">
        <v>55</v>
      </c>
      <c r="B2130" s="15">
        <v>18.46</v>
      </c>
      <c r="C2130" s="15">
        <v>5.25</v>
      </c>
      <c r="Q2130" s="44">
        <v>55</v>
      </c>
      <c r="R2130" s="45">
        <v>33025.32</v>
      </c>
    </row>
    <row r="2131" spans="1:18" x14ac:dyDescent="0.3">
      <c r="A2131" s="15">
        <v>28</v>
      </c>
      <c r="B2131" s="15">
        <v>17.3</v>
      </c>
      <c r="C2131" s="15">
        <v>4.75</v>
      </c>
      <c r="Q2131" s="44">
        <v>28</v>
      </c>
      <c r="R2131" s="45">
        <v>33057.230000000003</v>
      </c>
    </row>
    <row r="2132" spans="1:18" x14ac:dyDescent="0.3">
      <c r="A2132" s="15">
        <v>60</v>
      </c>
      <c r="B2132" s="15">
        <v>35.625</v>
      </c>
      <c r="C2132" s="15">
        <v>4.68</v>
      </c>
      <c r="Q2132" s="44">
        <v>60</v>
      </c>
      <c r="R2132" s="45">
        <v>33074.94</v>
      </c>
    </row>
    <row r="2133" spans="1:18" x14ac:dyDescent="0.3">
      <c r="A2133" s="15">
        <v>53</v>
      </c>
      <c r="B2133" s="15">
        <v>20.234999999999999</v>
      </c>
      <c r="C2133" s="15">
        <v>6.17</v>
      </c>
      <c r="Q2133" s="44">
        <v>53</v>
      </c>
      <c r="R2133" s="45">
        <v>33090.660000000003</v>
      </c>
    </row>
    <row r="2134" spans="1:18" x14ac:dyDescent="0.3">
      <c r="A2134" s="15">
        <v>37</v>
      </c>
      <c r="B2134" s="15">
        <v>27.55</v>
      </c>
      <c r="C2134" s="15">
        <v>4.5599999999999996</v>
      </c>
      <c r="Q2134" s="44">
        <v>37</v>
      </c>
      <c r="R2134" s="45">
        <v>33121</v>
      </c>
    </row>
    <row r="2135" spans="1:18" x14ac:dyDescent="0.3">
      <c r="A2135" s="15">
        <v>32</v>
      </c>
      <c r="B2135" s="15">
        <v>17.97</v>
      </c>
      <c r="C2135" s="15">
        <v>6.3</v>
      </c>
      <c r="Q2135" s="44">
        <v>32</v>
      </c>
      <c r="R2135" s="45">
        <v>33292.83</v>
      </c>
    </row>
    <row r="2136" spans="1:18" x14ac:dyDescent="0.3">
      <c r="A2136" s="15">
        <v>19</v>
      </c>
      <c r="B2136" s="15">
        <v>29.98</v>
      </c>
      <c r="C2136" s="15">
        <v>6.03</v>
      </c>
      <c r="Q2136" s="44">
        <v>19</v>
      </c>
      <c r="R2136" s="45">
        <v>33307.550000000003</v>
      </c>
    </row>
    <row r="2137" spans="1:18" x14ac:dyDescent="0.3">
      <c r="A2137" s="15">
        <v>50</v>
      </c>
      <c r="B2137" s="15">
        <v>33.659999999999997</v>
      </c>
      <c r="C2137" s="15">
        <v>4.2</v>
      </c>
      <c r="Q2137" s="44">
        <v>50</v>
      </c>
      <c r="R2137" s="45">
        <v>33344.449999999997</v>
      </c>
    </row>
    <row r="2138" spans="1:18" x14ac:dyDescent="0.3">
      <c r="A2138" s="15">
        <v>37</v>
      </c>
      <c r="B2138" s="15">
        <v>32.67</v>
      </c>
      <c r="C2138" s="15">
        <v>5.61</v>
      </c>
      <c r="Q2138" s="44">
        <v>37</v>
      </c>
      <c r="R2138" s="45">
        <v>33450.99</v>
      </c>
    </row>
    <row r="2139" spans="1:18" x14ac:dyDescent="0.3">
      <c r="A2139" s="15">
        <v>52</v>
      </c>
      <c r="B2139" s="15">
        <v>30.5</v>
      </c>
      <c r="C2139" s="15">
        <v>5.88</v>
      </c>
      <c r="Q2139" s="44">
        <v>52</v>
      </c>
      <c r="R2139" s="45">
        <v>33471.97</v>
      </c>
    </row>
    <row r="2140" spans="1:18" x14ac:dyDescent="0.3">
      <c r="A2140" s="15">
        <v>20</v>
      </c>
      <c r="B2140" s="15">
        <v>23.1</v>
      </c>
      <c r="C2140" s="15">
        <v>5.92</v>
      </c>
      <c r="Q2140" s="44">
        <v>20</v>
      </c>
      <c r="R2140" s="45">
        <v>33475.82</v>
      </c>
    </row>
    <row r="2141" spans="1:18" x14ac:dyDescent="0.3">
      <c r="A2141" s="15">
        <v>38</v>
      </c>
      <c r="B2141" s="15">
        <v>39.49</v>
      </c>
      <c r="C2141" s="15">
        <v>4.8099999999999996</v>
      </c>
      <c r="Q2141" s="44">
        <v>38</v>
      </c>
      <c r="R2141" s="45">
        <v>33527.1</v>
      </c>
    </row>
    <row r="2142" spans="1:18" x14ac:dyDescent="0.3">
      <c r="A2142" s="15">
        <v>19</v>
      </c>
      <c r="B2142" s="15">
        <v>33.99</v>
      </c>
      <c r="C2142" s="15">
        <v>4.55</v>
      </c>
      <c r="Q2142" s="44">
        <v>19</v>
      </c>
      <c r="R2142" s="45">
        <v>33611.71</v>
      </c>
    </row>
    <row r="2143" spans="1:18" x14ac:dyDescent="0.3">
      <c r="A2143" s="15">
        <v>29</v>
      </c>
      <c r="B2143" s="15">
        <v>27.72</v>
      </c>
      <c r="C2143" s="15">
        <v>6.43</v>
      </c>
      <c r="Q2143" s="44">
        <v>29</v>
      </c>
      <c r="R2143" s="45">
        <v>33707.550000000003</v>
      </c>
    </row>
    <row r="2144" spans="1:18" x14ac:dyDescent="0.3">
      <c r="A2144" s="15">
        <v>18</v>
      </c>
      <c r="B2144" s="15">
        <v>30.59</v>
      </c>
      <c r="C2144" s="15">
        <v>11.62</v>
      </c>
      <c r="Q2144" s="44">
        <v>18</v>
      </c>
      <c r="R2144" s="45">
        <v>33732.69</v>
      </c>
    </row>
    <row r="2145" spans="1:18" x14ac:dyDescent="0.3">
      <c r="A2145" s="15">
        <v>19</v>
      </c>
      <c r="B2145" s="15">
        <v>22.6</v>
      </c>
      <c r="C2145" s="15">
        <v>6.04</v>
      </c>
      <c r="Q2145" s="44">
        <v>19</v>
      </c>
      <c r="R2145" s="45">
        <v>33750.29</v>
      </c>
    </row>
    <row r="2146" spans="1:18" x14ac:dyDescent="0.3">
      <c r="A2146" s="15">
        <v>60</v>
      </c>
      <c r="B2146" s="15">
        <v>28.785</v>
      </c>
      <c r="C2146" s="15">
        <v>8.82</v>
      </c>
      <c r="Q2146" s="44">
        <v>60</v>
      </c>
      <c r="R2146" s="45">
        <v>33753.32</v>
      </c>
    </row>
    <row r="2147" spans="1:18" x14ac:dyDescent="0.3">
      <c r="A2147" s="15">
        <v>22</v>
      </c>
      <c r="B2147" s="15">
        <v>50.38</v>
      </c>
      <c r="C2147" s="15">
        <v>5.8</v>
      </c>
      <c r="Q2147" s="44">
        <v>22</v>
      </c>
      <c r="R2147" s="45">
        <v>33829.39</v>
      </c>
    </row>
    <row r="2148" spans="1:18" x14ac:dyDescent="0.3">
      <c r="A2148" s="15">
        <v>25</v>
      </c>
      <c r="B2148" s="15">
        <v>35.200000000000003</v>
      </c>
      <c r="C2148" s="15">
        <v>4.28</v>
      </c>
      <c r="Q2148" s="44">
        <v>25</v>
      </c>
      <c r="R2148" s="45">
        <v>33900.65</v>
      </c>
    </row>
    <row r="2149" spans="1:18" x14ac:dyDescent="0.3">
      <c r="A2149" s="15">
        <v>22</v>
      </c>
      <c r="B2149" s="15">
        <v>35.72</v>
      </c>
      <c r="C2149" s="15">
        <v>5.5</v>
      </c>
      <c r="Q2149" s="44">
        <v>22</v>
      </c>
      <c r="R2149" s="45">
        <v>33907.550000000003</v>
      </c>
    </row>
    <row r="2150" spans="1:18" x14ac:dyDescent="0.3">
      <c r="A2150" s="15">
        <v>28</v>
      </c>
      <c r="B2150" s="15">
        <v>24.51</v>
      </c>
      <c r="C2150" s="15">
        <v>4.6900000000000004</v>
      </c>
      <c r="Q2150" s="44">
        <v>28</v>
      </c>
      <c r="R2150" s="45">
        <v>33975.47</v>
      </c>
    </row>
    <row r="2151" spans="1:18" x14ac:dyDescent="0.3">
      <c r="A2151" s="15">
        <v>50</v>
      </c>
      <c r="B2151" s="15">
        <v>23.844999999999999</v>
      </c>
      <c r="C2151" s="15">
        <v>4.43</v>
      </c>
      <c r="Q2151" s="44">
        <v>50</v>
      </c>
      <c r="R2151" s="45">
        <v>34053.360000000001</v>
      </c>
    </row>
    <row r="2152" spans="1:18" x14ac:dyDescent="0.3">
      <c r="A2152" s="15">
        <v>20</v>
      </c>
      <c r="B2152" s="15">
        <v>15.68</v>
      </c>
      <c r="C2152" s="15">
        <v>6.16</v>
      </c>
      <c r="Q2152" s="44">
        <v>20</v>
      </c>
      <c r="R2152" s="45">
        <v>34084.68</v>
      </c>
    </row>
    <row r="2153" spans="1:18" x14ac:dyDescent="0.3">
      <c r="A2153" s="15">
        <v>23</v>
      </c>
      <c r="B2153" s="15">
        <v>32.395000000000003</v>
      </c>
      <c r="C2153" s="15">
        <v>6.66</v>
      </c>
      <c r="Q2153" s="44">
        <v>23</v>
      </c>
      <c r="R2153" s="45">
        <v>34166.269999999997</v>
      </c>
    </row>
    <row r="2154" spans="1:18" x14ac:dyDescent="0.3">
      <c r="A2154" s="15">
        <v>51</v>
      </c>
      <c r="B2154" s="15">
        <v>23.655000000000001</v>
      </c>
      <c r="C2154" s="15">
        <v>5.92</v>
      </c>
      <c r="Q2154" s="44">
        <v>51</v>
      </c>
      <c r="R2154" s="45">
        <v>34205.07</v>
      </c>
    </row>
    <row r="2155" spans="1:18" x14ac:dyDescent="0.3">
      <c r="A2155" s="15">
        <v>47</v>
      </c>
      <c r="B2155" s="15">
        <v>28.4</v>
      </c>
      <c r="C2155" s="15">
        <v>5.97</v>
      </c>
      <c r="Q2155" s="44">
        <v>47</v>
      </c>
      <c r="R2155" s="45">
        <v>34210.33</v>
      </c>
    </row>
    <row r="2156" spans="1:18" x14ac:dyDescent="0.3">
      <c r="A2156" s="15">
        <v>60</v>
      </c>
      <c r="B2156" s="15">
        <v>35.42</v>
      </c>
      <c r="C2156" s="15">
        <v>4.6399999999999997</v>
      </c>
      <c r="Q2156" s="44">
        <v>60</v>
      </c>
      <c r="R2156" s="45">
        <v>34218.019999999997</v>
      </c>
    </row>
    <row r="2157" spans="1:18" x14ac:dyDescent="0.3">
      <c r="A2157" s="15">
        <v>24</v>
      </c>
      <c r="B2157" s="15">
        <v>26.18</v>
      </c>
      <c r="C2157" s="15">
        <v>6.12</v>
      </c>
      <c r="Q2157" s="44">
        <v>24</v>
      </c>
      <c r="R2157" s="45">
        <v>34254.050000000003</v>
      </c>
    </row>
    <row r="2158" spans="1:18" x14ac:dyDescent="0.3">
      <c r="A2158" s="15">
        <v>27</v>
      </c>
      <c r="B2158" s="15">
        <v>20.8</v>
      </c>
      <c r="C2158" s="15">
        <v>4.87</v>
      </c>
      <c r="Q2158" s="44">
        <v>27</v>
      </c>
      <c r="R2158" s="45">
        <v>34289.43</v>
      </c>
    </row>
    <row r="2159" spans="1:18" x14ac:dyDescent="0.3">
      <c r="A2159" s="15">
        <v>36</v>
      </c>
      <c r="B2159" s="15">
        <v>15.82</v>
      </c>
      <c r="C2159" s="15">
        <v>4.5999999999999996</v>
      </c>
      <c r="Q2159" s="44">
        <v>36</v>
      </c>
      <c r="R2159" s="45">
        <v>34293.120000000003</v>
      </c>
    </row>
    <row r="2160" spans="1:18" x14ac:dyDescent="0.3">
      <c r="A2160" s="15">
        <v>18</v>
      </c>
      <c r="B2160" s="15">
        <v>17.670000000000002</v>
      </c>
      <c r="C2160" s="15">
        <v>4.78</v>
      </c>
      <c r="Q2160" s="44">
        <v>18</v>
      </c>
      <c r="R2160" s="45">
        <v>34303.17</v>
      </c>
    </row>
    <row r="2161" spans="1:18" x14ac:dyDescent="0.3">
      <c r="A2161" s="15">
        <v>39</v>
      </c>
      <c r="B2161" s="15">
        <v>31.92</v>
      </c>
      <c r="C2161" s="15">
        <v>11.05</v>
      </c>
      <c r="Q2161" s="44">
        <v>39</v>
      </c>
      <c r="R2161" s="45">
        <v>34307.22</v>
      </c>
    </row>
    <row r="2162" spans="1:18" x14ac:dyDescent="0.3">
      <c r="A2162" s="15">
        <v>38</v>
      </c>
      <c r="B2162" s="15">
        <v>28.975000000000001</v>
      </c>
      <c r="C2162" s="15">
        <v>7.62</v>
      </c>
      <c r="Q2162" s="44">
        <v>38</v>
      </c>
      <c r="R2162" s="45">
        <v>34402.22</v>
      </c>
    </row>
    <row r="2163" spans="1:18" x14ac:dyDescent="0.3">
      <c r="A2163" s="15">
        <v>19</v>
      </c>
      <c r="B2163" s="15">
        <v>31.73</v>
      </c>
      <c r="C2163" s="15">
        <v>4.78</v>
      </c>
      <c r="Q2163" s="44">
        <v>19</v>
      </c>
      <c r="R2163" s="45">
        <v>34439.86</v>
      </c>
    </row>
    <row r="2164" spans="1:18" x14ac:dyDescent="0.3">
      <c r="A2164" s="15">
        <v>32</v>
      </c>
      <c r="B2164" s="15">
        <v>28.88</v>
      </c>
      <c r="C2164" s="15">
        <v>6.09</v>
      </c>
      <c r="Q2164" s="44">
        <v>32</v>
      </c>
      <c r="R2164" s="45">
        <v>34456.269999999997</v>
      </c>
    </row>
    <row r="2165" spans="1:18" x14ac:dyDescent="0.3">
      <c r="A2165" s="15">
        <v>24</v>
      </c>
      <c r="B2165" s="15">
        <v>25.555</v>
      </c>
      <c r="C2165" s="15">
        <v>5.1100000000000003</v>
      </c>
      <c r="Q2165" s="44">
        <v>24</v>
      </c>
      <c r="R2165" s="45">
        <v>34472.839999999997</v>
      </c>
    </row>
    <row r="2166" spans="1:18" x14ac:dyDescent="0.3">
      <c r="A2166" s="15">
        <v>46</v>
      </c>
      <c r="B2166" s="15">
        <v>37.29</v>
      </c>
      <c r="C2166" s="15">
        <v>4.46</v>
      </c>
      <c r="Q2166" s="44">
        <v>46</v>
      </c>
      <c r="R2166" s="45">
        <v>34543.39</v>
      </c>
    </row>
    <row r="2167" spans="1:18" x14ac:dyDescent="0.3">
      <c r="A2167" s="15">
        <v>18</v>
      </c>
      <c r="B2167" s="15">
        <v>40.28</v>
      </c>
      <c r="C2167" s="15">
        <v>6.11</v>
      </c>
      <c r="Q2167" s="44">
        <v>18</v>
      </c>
      <c r="R2167" s="45">
        <v>34617.839999999997</v>
      </c>
    </row>
    <row r="2168" spans="1:18" x14ac:dyDescent="0.3">
      <c r="A2168" s="15">
        <v>28</v>
      </c>
      <c r="B2168" s="15">
        <v>40.185000000000002</v>
      </c>
      <c r="C2168" s="15">
        <v>4.66</v>
      </c>
      <c r="Q2168" s="44">
        <v>28</v>
      </c>
      <c r="R2168" s="45">
        <v>34672.15</v>
      </c>
    </row>
    <row r="2169" spans="1:18" x14ac:dyDescent="0.3">
      <c r="A2169" s="15">
        <v>19</v>
      </c>
      <c r="B2169" s="15">
        <v>23.57</v>
      </c>
      <c r="C2169" s="15">
        <v>6.14</v>
      </c>
      <c r="Q2169" s="44">
        <v>19</v>
      </c>
      <c r="R2169" s="45">
        <v>34779.620000000003</v>
      </c>
    </row>
    <row r="2170" spans="1:18" x14ac:dyDescent="0.3">
      <c r="A2170" s="15">
        <v>27</v>
      </c>
      <c r="B2170" s="15">
        <v>35.625</v>
      </c>
      <c r="C2170" s="15">
        <v>6.21</v>
      </c>
      <c r="Q2170" s="44">
        <v>27</v>
      </c>
      <c r="R2170" s="45">
        <v>34806.47</v>
      </c>
    </row>
    <row r="2171" spans="1:18" x14ac:dyDescent="0.3">
      <c r="A2171" s="15">
        <v>19</v>
      </c>
      <c r="B2171" s="15">
        <v>33.155000000000001</v>
      </c>
      <c r="C2171" s="15">
        <v>4.5999999999999996</v>
      </c>
      <c r="Q2171" s="44">
        <v>19</v>
      </c>
      <c r="R2171" s="45">
        <v>34828.65</v>
      </c>
    </row>
    <row r="2172" spans="1:18" x14ac:dyDescent="0.3">
      <c r="A2172" s="15">
        <v>27</v>
      </c>
      <c r="B2172" s="15">
        <v>31.92</v>
      </c>
      <c r="C2172" s="15">
        <v>5.04</v>
      </c>
      <c r="Q2172" s="44">
        <v>27</v>
      </c>
      <c r="R2172" s="45">
        <v>34838.870000000003</v>
      </c>
    </row>
    <row r="2173" spans="1:18" x14ac:dyDescent="0.3">
      <c r="A2173" s="15">
        <v>39</v>
      </c>
      <c r="B2173" s="15">
        <v>30.305</v>
      </c>
      <c r="C2173" s="15">
        <v>5.08</v>
      </c>
      <c r="Q2173" s="44">
        <v>39</v>
      </c>
      <c r="R2173" s="45">
        <v>34940.61</v>
      </c>
    </row>
    <row r="2174" spans="1:18" x14ac:dyDescent="0.3">
      <c r="A2174" s="15">
        <v>55</v>
      </c>
      <c r="B2174" s="15">
        <v>30.114999999999998</v>
      </c>
      <c r="C2174" s="15">
        <v>4.38</v>
      </c>
      <c r="Q2174" s="44">
        <v>55</v>
      </c>
      <c r="R2174" s="45">
        <v>34975.68</v>
      </c>
    </row>
    <row r="2175" spans="1:18" x14ac:dyDescent="0.3">
      <c r="A2175" s="15">
        <v>24</v>
      </c>
      <c r="B2175" s="15">
        <v>24.09</v>
      </c>
      <c r="C2175" s="15">
        <v>4.79</v>
      </c>
      <c r="Q2175" s="44">
        <v>24</v>
      </c>
      <c r="R2175" s="45">
        <v>34976.42</v>
      </c>
    </row>
    <row r="2176" spans="1:18" x14ac:dyDescent="0.3">
      <c r="A2176" s="15">
        <v>25</v>
      </c>
      <c r="B2176" s="15">
        <v>28.215</v>
      </c>
      <c r="C2176" s="15">
        <v>4.21</v>
      </c>
      <c r="Q2176" s="44">
        <v>25</v>
      </c>
      <c r="R2176" s="45">
        <v>34979.86</v>
      </c>
    </row>
    <row r="2177" spans="1:18" x14ac:dyDescent="0.3">
      <c r="A2177" s="15">
        <v>40</v>
      </c>
      <c r="B2177" s="15">
        <v>26.315000000000001</v>
      </c>
      <c r="C2177" s="15">
        <v>5.47</v>
      </c>
      <c r="Q2177" s="44">
        <v>40</v>
      </c>
      <c r="R2177" s="45">
        <v>35000.730000000003</v>
      </c>
    </row>
    <row r="2178" spans="1:18" x14ac:dyDescent="0.3">
      <c r="A2178" s="15">
        <v>47</v>
      </c>
      <c r="B2178" s="15">
        <v>25.08</v>
      </c>
      <c r="C2178" s="15">
        <v>5.09</v>
      </c>
      <c r="Q2178" s="44">
        <v>47</v>
      </c>
      <c r="R2178" s="45">
        <v>35050.620000000003</v>
      </c>
    </row>
    <row r="2179" spans="1:18" x14ac:dyDescent="0.3">
      <c r="A2179" s="15">
        <v>45</v>
      </c>
      <c r="B2179" s="15">
        <v>15.41</v>
      </c>
      <c r="C2179" s="15">
        <v>5.08</v>
      </c>
      <c r="Q2179" s="44">
        <v>45</v>
      </c>
      <c r="R2179" s="45">
        <v>35069.370000000003</v>
      </c>
    </row>
    <row r="2180" spans="1:18" x14ac:dyDescent="0.3">
      <c r="A2180" s="15">
        <v>24</v>
      </c>
      <c r="B2180" s="15">
        <v>23.83</v>
      </c>
      <c r="C2180" s="15">
        <v>5.68</v>
      </c>
      <c r="Q2180" s="44">
        <v>24</v>
      </c>
      <c r="R2180" s="45">
        <v>35147.53</v>
      </c>
    </row>
    <row r="2181" spans="1:18" x14ac:dyDescent="0.3">
      <c r="A2181" s="15">
        <v>55</v>
      </c>
      <c r="B2181" s="15">
        <v>36</v>
      </c>
      <c r="C2181" s="15">
        <v>4.66</v>
      </c>
      <c r="Q2181" s="44">
        <v>55</v>
      </c>
      <c r="R2181" s="45">
        <v>35160.129999999997</v>
      </c>
    </row>
    <row r="2182" spans="1:18" x14ac:dyDescent="0.3">
      <c r="A2182" s="15">
        <v>25</v>
      </c>
      <c r="B2182" s="15">
        <v>28.82</v>
      </c>
      <c r="C2182" s="15">
        <v>5.59</v>
      </c>
      <c r="Q2182" s="44">
        <v>25</v>
      </c>
      <c r="R2182" s="45">
        <v>35302.089999999997</v>
      </c>
    </row>
    <row r="2183" spans="1:18" x14ac:dyDescent="0.3">
      <c r="A2183" s="15">
        <v>34</v>
      </c>
      <c r="B2183" s="15">
        <v>28.05</v>
      </c>
      <c r="C2183" s="15">
        <v>6.2</v>
      </c>
      <c r="Q2183" s="44">
        <v>34</v>
      </c>
      <c r="R2183" s="45">
        <v>35315.96</v>
      </c>
    </row>
    <row r="2184" spans="1:18" x14ac:dyDescent="0.3">
      <c r="A2184" s="15">
        <v>51</v>
      </c>
      <c r="B2184" s="15">
        <v>27.1</v>
      </c>
      <c r="C2184" s="15">
        <v>4.45</v>
      </c>
      <c r="Q2184" s="44">
        <v>51</v>
      </c>
      <c r="R2184" s="45">
        <v>35345.730000000003</v>
      </c>
    </row>
    <row r="2185" spans="1:18" x14ac:dyDescent="0.3">
      <c r="A2185" s="15">
        <v>34</v>
      </c>
      <c r="B2185" s="15">
        <v>24.3</v>
      </c>
      <c r="C2185" s="15">
        <v>6.1</v>
      </c>
      <c r="Q2185" s="44">
        <v>34</v>
      </c>
      <c r="R2185" s="45">
        <v>35491.64</v>
      </c>
    </row>
    <row r="2186" spans="1:18" x14ac:dyDescent="0.3">
      <c r="A2186" s="15">
        <v>49</v>
      </c>
      <c r="B2186" s="15">
        <v>30.72</v>
      </c>
      <c r="C2186" s="15">
        <v>6.06</v>
      </c>
      <c r="Q2186" s="44">
        <v>49</v>
      </c>
      <c r="R2186" s="45">
        <v>35517.19</v>
      </c>
    </row>
    <row r="2187" spans="1:18" x14ac:dyDescent="0.3">
      <c r="A2187" s="15">
        <v>30</v>
      </c>
      <c r="B2187" s="15">
        <v>37.43</v>
      </c>
      <c r="C2187" s="15">
        <v>4.5599999999999996</v>
      </c>
      <c r="Q2187" s="44">
        <v>30</v>
      </c>
      <c r="R2187" s="45">
        <v>35547.47</v>
      </c>
    </row>
    <row r="2188" spans="1:18" x14ac:dyDescent="0.3">
      <c r="A2188" s="15">
        <v>49</v>
      </c>
      <c r="B2188" s="15">
        <v>25.74</v>
      </c>
      <c r="C2188" s="15">
        <v>6.41</v>
      </c>
      <c r="Q2188" s="44">
        <v>49</v>
      </c>
      <c r="R2188" s="45">
        <v>35547.72</v>
      </c>
    </row>
    <row r="2189" spans="1:18" x14ac:dyDescent="0.3">
      <c r="A2189" s="15">
        <v>58</v>
      </c>
      <c r="B2189" s="15">
        <v>36.575000000000003</v>
      </c>
      <c r="C2189" s="15">
        <v>5.57</v>
      </c>
      <c r="Q2189" s="44">
        <v>58</v>
      </c>
      <c r="R2189" s="45">
        <v>35573.26</v>
      </c>
    </row>
    <row r="2190" spans="1:18" x14ac:dyDescent="0.3">
      <c r="A2190" s="15">
        <v>51</v>
      </c>
      <c r="B2190" s="15">
        <v>35.15</v>
      </c>
      <c r="C2190" s="15">
        <v>5.47</v>
      </c>
      <c r="Q2190" s="44">
        <v>51</v>
      </c>
      <c r="R2190" s="45">
        <v>35583.17</v>
      </c>
    </row>
    <row r="2191" spans="1:18" x14ac:dyDescent="0.3">
      <c r="A2191" s="15">
        <v>22</v>
      </c>
      <c r="B2191" s="15">
        <v>32.11</v>
      </c>
      <c r="C2191" s="15">
        <v>4.43</v>
      </c>
      <c r="Q2191" s="44">
        <v>22</v>
      </c>
      <c r="R2191" s="45">
        <v>35585.58</v>
      </c>
    </row>
    <row r="2192" spans="1:18" x14ac:dyDescent="0.3">
      <c r="A2192" s="15">
        <v>22</v>
      </c>
      <c r="B2192" s="15">
        <v>30.495000000000001</v>
      </c>
      <c r="C2192" s="15">
        <v>4.95</v>
      </c>
      <c r="Q2192" s="44">
        <v>22</v>
      </c>
      <c r="R2192" s="45">
        <v>35585.58</v>
      </c>
    </row>
    <row r="2193" spans="1:18" x14ac:dyDescent="0.3">
      <c r="A2193" s="15">
        <v>22</v>
      </c>
      <c r="B2193" s="15">
        <v>29.24</v>
      </c>
      <c r="C2193" s="15">
        <v>4.04</v>
      </c>
      <c r="Q2193" s="44">
        <v>22</v>
      </c>
      <c r="R2193" s="45">
        <v>35595.589999999997</v>
      </c>
    </row>
    <row r="2194" spans="1:18" x14ac:dyDescent="0.3">
      <c r="A2194" s="15">
        <v>44</v>
      </c>
      <c r="B2194" s="15">
        <v>22.515000000000001</v>
      </c>
      <c r="C2194" s="15">
        <v>5.93</v>
      </c>
      <c r="Q2194" s="44">
        <v>44</v>
      </c>
      <c r="R2194" s="45">
        <v>35701.9</v>
      </c>
    </row>
    <row r="2195" spans="1:18" x14ac:dyDescent="0.3">
      <c r="A2195" s="15">
        <v>48</v>
      </c>
      <c r="B2195" s="15">
        <v>15.65</v>
      </c>
      <c r="C2195" s="15">
        <v>4.2300000000000004</v>
      </c>
      <c r="Q2195" s="44">
        <v>48</v>
      </c>
      <c r="R2195" s="45">
        <v>35711.39</v>
      </c>
    </row>
    <row r="2196" spans="1:18" x14ac:dyDescent="0.3">
      <c r="A2196" s="15">
        <v>46</v>
      </c>
      <c r="B2196" s="15">
        <v>27.36</v>
      </c>
      <c r="C2196" s="15">
        <v>5.59</v>
      </c>
      <c r="Q2196" s="44">
        <v>46</v>
      </c>
      <c r="R2196" s="45">
        <v>35733.96</v>
      </c>
    </row>
    <row r="2197" spans="1:18" x14ac:dyDescent="0.3">
      <c r="A2197" s="15">
        <v>30</v>
      </c>
      <c r="B2197" s="15">
        <v>22.3</v>
      </c>
      <c r="C2197" s="15">
        <v>4.8899999999999997</v>
      </c>
      <c r="Q2197" s="44">
        <v>30</v>
      </c>
      <c r="R2197" s="45">
        <v>35883.269999999997</v>
      </c>
    </row>
    <row r="2198" spans="1:18" x14ac:dyDescent="0.3">
      <c r="A2198" s="15">
        <v>41</v>
      </c>
      <c r="B2198" s="15">
        <v>26.03</v>
      </c>
      <c r="C2198" s="15">
        <v>5.81</v>
      </c>
      <c r="Q2198" s="44">
        <v>41</v>
      </c>
      <c r="R2198" s="45">
        <v>35952.65</v>
      </c>
    </row>
    <row r="2199" spans="1:18" x14ac:dyDescent="0.3">
      <c r="A2199" s="15">
        <v>23</v>
      </c>
      <c r="B2199" s="15">
        <v>27.74</v>
      </c>
      <c r="C2199" s="15">
        <v>4.29</v>
      </c>
      <c r="Q2199" s="44">
        <v>23</v>
      </c>
      <c r="R2199" s="45">
        <v>36021.01</v>
      </c>
    </row>
    <row r="2200" spans="1:18" x14ac:dyDescent="0.3">
      <c r="A2200" s="15">
        <v>59</v>
      </c>
      <c r="B2200" s="15">
        <v>32.11</v>
      </c>
      <c r="C2200" s="15">
        <v>4.03</v>
      </c>
      <c r="Q2200" s="44">
        <v>59</v>
      </c>
      <c r="R2200" s="45">
        <v>36074.339999999997</v>
      </c>
    </row>
    <row r="2201" spans="1:18" x14ac:dyDescent="0.3">
      <c r="A2201" s="15">
        <v>26</v>
      </c>
      <c r="B2201" s="15">
        <v>25.175000000000001</v>
      </c>
      <c r="C2201" s="15">
        <v>6.29</v>
      </c>
      <c r="Q2201" s="44">
        <v>26</v>
      </c>
      <c r="R2201" s="45">
        <v>36085.22</v>
      </c>
    </row>
    <row r="2202" spans="1:18" x14ac:dyDescent="0.3">
      <c r="A2202" s="15">
        <v>43</v>
      </c>
      <c r="B2202" s="15">
        <v>39.49</v>
      </c>
      <c r="C2202" s="15">
        <v>4.4800000000000004</v>
      </c>
      <c r="Q2202" s="44">
        <v>43</v>
      </c>
      <c r="R2202" s="45">
        <v>36090.49</v>
      </c>
    </row>
    <row r="2203" spans="1:18" x14ac:dyDescent="0.3">
      <c r="A2203" s="15">
        <v>25</v>
      </c>
      <c r="B2203" s="15">
        <v>34.869999999999997</v>
      </c>
      <c r="C2203" s="15">
        <v>5.51</v>
      </c>
      <c r="Q2203" s="44">
        <v>25</v>
      </c>
      <c r="R2203" s="45">
        <v>36124.57</v>
      </c>
    </row>
    <row r="2204" spans="1:18" x14ac:dyDescent="0.3">
      <c r="A2204" s="15">
        <v>18</v>
      </c>
      <c r="B2204" s="15">
        <v>34.6</v>
      </c>
      <c r="C2204" s="15">
        <v>4.5</v>
      </c>
      <c r="Q2204" s="44">
        <v>18</v>
      </c>
      <c r="R2204" s="45">
        <v>36149.480000000003</v>
      </c>
    </row>
    <row r="2205" spans="1:18" x14ac:dyDescent="0.3">
      <c r="A2205" s="15">
        <v>48</v>
      </c>
      <c r="B2205" s="15">
        <v>25.8</v>
      </c>
      <c r="C2205" s="15">
        <v>6.29</v>
      </c>
      <c r="Q2205" s="44">
        <v>48</v>
      </c>
      <c r="R2205" s="45">
        <v>36182.870000000003</v>
      </c>
    </row>
    <row r="2206" spans="1:18" x14ac:dyDescent="0.3">
      <c r="A2206" s="15">
        <v>23</v>
      </c>
      <c r="B2206" s="15">
        <v>35.86</v>
      </c>
      <c r="C2206" s="15">
        <v>4.33</v>
      </c>
      <c r="Q2206" s="44">
        <v>23</v>
      </c>
      <c r="R2206" s="45">
        <v>36189.1</v>
      </c>
    </row>
    <row r="2207" spans="1:18" x14ac:dyDescent="0.3">
      <c r="A2207" s="15">
        <v>29</v>
      </c>
      <c r="B2207" s="15">
        <v>40.47</v>
      </c>
      <c r="C2207" s="15">
        <v>11.15</v>
      </c>
      <c r="Q2207" s="44">
        <v>29</v>
      </c>
      <c r="R2207" s="45">
        <v>36197.699999999997</v>
      </c>
    </row>
    <row r="2208" spans="1:18" x14ac:dyDescent="0.3">
      <c r="A2208" s="15">
        <v>19</v>
      </c>
      <c r="B2208" s="15">
        <v>32.01</v>
      </c>
      <c r="C2208" s="15">
        <v>6.45</v>
      </c>
      <c r="Q2208" s="44">
        <v>19</v>
      </c>
      <c r="R2208" s="45">
        <v>36219.410000000003</v>
      </c>
    </row>
    <row r="2209" spans="1:18" x14ac:dyDescent="0.3">
      <c r="A2209" s="15">
        <v>18</v>
      </c>
      <c r="B2209" s="15">
        <v>33</v>
      </c>
      <c r="C2209" s="15">
        <v>9.27</v>
      </c>
      <c r="Q2209" s="44">
        <v>18</v>
      </c>
      <c r="R2209" s="45">
        <v>36307.800000000003</v>
      </c>
    </row>
    <row r="2210" spans="1:18" x14ac:dyDescent="0.3">
      <c r="A2210" s="15">
        <v>30</v>
      </c>
      <c r="B2210" s="15">
        <v>29.3</v>
      </c>
      <c r="C2210" s="15">
        <v>6.15</v>
      </c>
      <c r="Q2210" s="44">
        <v>30</v>
      </c>
      <c r="R2210" s="45">
        <v>36314.050000000003</v>
      </c>
    </row>
    <row r="2211" spans="1:18" x14ac:dyDescent="0.3">
      <c r="A2211" s="15">
        <v>55</v>
      </c>
      <c r="B2211" s="15">
        <v>25.8</v>
      </c>
      <c r="C2211" s="15">
        <v>4.13</v>
      </c>
      <c r="Q2211" s="44">
        <v>55</v>
      </c>
      <c r="R2211" s="45">
        <v>36332.449999999997</v>
      </c>
    </row>
    <row r="2212" spans="1:18" x14ac:dyDescent="0.3">
      <c r="A2212" s="15">
        <v>48</v>
      </c>
      <c r="B2212" s="15">
        <v>23.4</v>
      </c>
      <c r="C2212" s="15">
        <v>4.24</v>
      </c>
      <c r="Q2212" s="44">
        <v>48</v>
      </c>
      <c r="R2212" s="45">
        <v>36350.71</v>
      </c>
    </row>
    <row r="2213" spans="1:18" x14ac:dyDescent="0.3">
      <c r="A2213" s="15">
        <v>19</v>
      </c>
      <c r="B2213" s="15">
        <v>27.93</v>
      </c>
      <c r="C2213" s="15">
        <v>9.8800000000000008</v>
      </c>
      <c r="Q2213" s="44">
        <v>19</v>
      </c>
      <c r="R2213" s="45">
        <v>36397.58</v>
      </c>
    </row>
    <row r="2214" spans="1:18" x14ac:dyDescent="0.3">
      <c r="A2214" s="15">
        <v>60</v>
      </c>
      <c r="B2214" s="15">
        <v>22</v>
      </c>
      <c r="C2214" s="15">
        <v>9.5</v>
      </c>
      <c r="Q2214" s="44">
        <v>60</v>
      </c>
      <c r="R2214" s="45">
        <v>36445.550000000003</v>
      </c>
    </row>
    <row r="2215" spans="1:18" x14ac:dyDescent="0.3">
      <c r="A2215" s="15">
        <v>49</v>
      </c>
      <c r="B2215" s="15">
        <v>36.86</v>
      </c>
      <c r="C2215" s="15">
        <v>4.97</v>
      </c>
      <c r="Q2215" s="44">
        <v>49</v>
      </c>
      <c r="R2215" s="45">
        <v>36541.550000000003</v>
      </c>
    </row>
    <row r="2216" spans="1:18" x14ac:dyDescent="0.3">
      <c r="A2216" s="15">
        <v>30</v>
      </c>
      <c r="B2216" s="15">
        <v>31.254999999999999</v>
      </c>
      <c r="C2216" s="15">
        <v>5.49</v>
      </c>
      <c r="Q2216" s="44">
        <v>30</v>
      </c>
      <c r="R2216" s="45">
        <v>36572.800000000003</v>
      </c>
    </row>
    <row r="2217" spans="1:18" x14ac:dyDescent="0.3">
      <c r="A2217" s="15">
        <v>61</v>
      </c>
      <c r="B2217" s="15">
        <v>23.06</v>
      </c>
      <c r="C2217" s="15">
        <v>4.47</v>
      </c>
      <c r="Q2217" s="44">
        <v>61</v>
      </c>
      <c r="R2217" s="45">
        <v>36580.28</v>
      </c>
    </row>
    <row r="2218" spans="1:18" x14ac:dyDescent="0.3">
      <c r="A2218" s="15">
        <v>52</v>
      </c>
      <c r="B2218" s="15">
        <v>28.975000000000001</v>
      </c>
      <c r="C2218" s="15">
        <v>4.34</v>
      </c>
      <c r="Q2218" s="44">
        <v>52</v>
      </c>
      <c r="R2218" s="45">
        <v>36786.370000000003</v>
      </c>
    </row>
    <row r="2219" spans="1:18" x14ac:dyDescent="0.3">
      <c r="A2219" s="15">
        <v>57</v>
      </c>
      <c r="B2219" s="15">
        <v>33.299999999999997</v>
      </c>
      <c r="C2219" s="15">
        <v>9.49</v>
      </c>
      <c r="Q2219" s="44">
        <v>57</v>
      </c>
      <c r="R2219" s="45">
        <v>36795.29</v>
      </c>
    </row>
    <row r="2220" spans="1:18" x14ac:dyDescent="0.3">
      <c r="A2220" s="15">
        <v>30</v>
      </c>
      <c r="B2220" s="15">
        <v>33</v>
      </c>
      <c r="C2220" s="15">
        <v>10.16</v>
      </c>
      <c r="Q2220" s="44">
        <v>30</v>
      </c>
      <c r="R2220" s="45">
        <v>36837.47</v>
      </c>
    </row>
    <row r="2221" spans="1:18" x14ac:dyDescent="0.3">
      <c r="A2221" s="15">
        <v>30</v>
      </c>
      <c r="B2221" s="15">
        <v>31.46</v>
      </c>
      <c r="C2221" s="15">
        <v>11.19</v>
      </c>
      <c r="Q2221" s="44">
        <v>30</v>
      </c>
      <c r="R2221" s="45">
        <v>36837.47</v>
      </c>
    </row>
    <row r="2222" spans="1:18" x14ac:dyDescent="0.3">
      <c r="A2222" s="15">
        <v>50</v>
      </c>
      <c r="B2222" s="15">
        <v>29.6</v>
      </c>
      <c r="C2222" s="15">
        <v>11.03</v>
      </c>
      <c r="Q2222" s="44">
        <v>50</v>
      </c>
      <c r="R2222" s="45">
        <v>36889.99</v>
      </c>
    </row>
    <row r="2223" spans="1:18" x14ac:dyDescent="0.3">
      <c r="A2223" s="15">
        <v>19</v>
      </c>
      <c r="B2223" s="15">
        <v>22.05</v>
      </c>
      <c r="C2223" s="15">
        <v>4.43</v>
      </c>
      <c r="Q2223" s="44">
        <v>19</v>
      </c>
      <c r="R2223" s="45">
        <v>36898.730000000003</v>
      </c>
    </row>
    <row r="2224" spans="1:18" x14ac:dyDescent="0.3">
      <c r="A2224" s="15">
        <v>59</v>
      </c>
      <c r="B2224" s="15">
        <v>27.06</v>
      </c>
      <c r="C2224" s="15">
        <v>6.14</v>
      </c>
      <c r="Q2224" s="44">
        <v>59</v>
      </c>
      <c r="R2224" s="45">
        <v>36910.61</v>
      </c>
    </row>
    <row r="2225" spans="1:18" x14ac:dyDescent="0.3">
      <c r="A2225" s="15">
        <v>31</v>
      </c>
      <c r="B2225" s="15">
        <v>20.49</v>
      </c>
      <c r="C2225" s="15">
        <v>4.87</v>
      </c>
      <c r="Q2225" s="44">
        <v>31</v>
      </c>
      <c r="R2225" s="45">
        <v>36911.99</v>
      </c>
    </row>
    <row r="2226" spans="1:18" x14ac:dyDescent="0.3">
      <c r="A2226" s="15">
        <v>54</v>
      </c>
      <c r="B2226" s="15">
        <v>28.4</v>
      </c>
      <c r="C2226" s="15">
        <v>4.3</v>
      </c>
      <c r="Q2226" s="44">
        <v>54</v>
      </c>
      <c r="R2226" s="45">
        <v>36922.61</v>
      </c>
    </row>
    <row r="2227" spans="1:18" x14ac:dyDescent="0.3">
      <c r="A2227" s="15">
        <v>45</v>
      </c>
      <c r="B2227" s="15">
        <v>41.91</v>
      </c>
      <c r="C2227" s="15">
        <v>6.19</v>
      </c>
      <c r="Q2227" s="44">
        <v>45</v>
      </c>
      <c r="R2227" s="45">
        <v>36935.64</v>
      </c>
    </row>
    <row r="2228" spans="1:18" x14ac:dyDescent="0.3">
      <c r="A2228" s="15">
        <v>30</v>
      </c>
      <c r="B2228" s="15">
        <v>24.6</v>
      </c>
      <c r="C2228" s="15">
        <v>6.19</v>
      </c>
      <c r="Q2228" s="44">
        <v>30</v>
      </c>
      <c r="R2228" s="45">
        <v>36950.26</v>
      </c>
    </row>
    <row r="2229" spans="1:18" x14ac:dyDescent="0.3">
      <c r="A2229" s="15">
        <v>30</v>
      </c>
      <c r="B2229" s="15">
        <v>20.9</v>
      </c>
      <c r="C2229" s="15">
        <v>5.12</v>
      </c>
      <c r="Q2229" s="44">
        <v>30</v>
      </c>
      <c r="R2229" s="45">
        <v>36976.449999999997</v>
      </c>
    </row>
    <row r="2230" spans="1:18" x14ac:dyDescent="0.3">
      <c r="A2230" s="15">
        <v>31</v>
      </c>
      <c r="B2230" s="15">
        <v>34.4</v>
      </c>
      <c r="C2230" s="15">
        <v>4.04</v>
      </c>
      <c r="Q2230" s="44">
        <v>31</v>
      </c>
      <c r="R2230" s="45">
        <v>37040.879999999997</v>
      </c>
    </row>
    <row r="2231" spans="1:18" x14ac:dyDescent="0.3">
      <c r="A2231" s="15">
        <v>34</v>
      </c>
      <c r="B2231" s="15">
        <v>32.56</v>
      </c>
      <c r="C2231" s="15">
        <v>5.36</v>
      </c>
      <c r="Q2231" s="44">
        <v>34</v>
      </c>
      <c r="R2231" s="45">
        <v>37076.370000000003</v>
      </c>
    </row>
    <row r="2232" spans="1:18" x14ac:dyDescent="0.3">
      <c r="A2232" s="15">
        <v>33</v>
      </c>
      <c r="B2232" s="15">
        <v>27.98</v>
      </c>
      <c r="C2232" s="15">
        <v>4.38</v>
      </c>
      <c r="Q2232" s="44">
        <v>33</v>
      </c>
      <c r="R2232" s="45">
        <v>37079.370000000003</v>
      </c>
    </row>
    <row r="2233" spans="1:18" x14ac:dyDescent="0.3">
      <c r="A2233" s="15">
        <v>27</v>
      </c>
      <c r="B2233" s="15">
        <v>26.51</v>
      </c>
      <c r="C2233" s="15">
        <v>4.58</v>
      </c>
      <c r="Q2233" s="44">
        <v>27</v>
      </c>
      <c r="R2233" s="45">
        <v>37133.9</v>
      </c>
    </row>
    <row r="2234" spans="1:18" x14ac:dyDescent="0.3">
      <c r="A2234" s="15">
        <v>22</v>
      </c>
      <c r="B2234" s="15">
        <v>29.734999999999999</v>
      </c>
      <c r="C2234" s="15">
        <v>11.92</v>
      </c>
      <c r="Q2234" s="44">
        <v>22</v>
      </c>
      <c r="R2234" s="45">
        <v>37165.160000000003</v>
      </c>
    </row>
    <row r="2235" spans="1:18" x14ac:dyDescent="0.3">
      <c r="A2235" s="15">
        <v>32</v>
      </c>
      <c r="B2235" s="15">
        <v>40.5</v>
      </c>
      <c r="C2235" s="15">
        <v>5.4</v>
      </c>
      <c r="Q2235" s="44">
        <v>32</v>
      </c>
      <c r="R2235" s="45">
        <v>37251.22</v>
      </c>
    </row>
    <row r="2236" spans="1:18" x14ac:dyDescent="0.3">
      <c r="A2236" s="15">
        <v>37</v>
      </c>
      <c r="B2236" s="15">
        <v>25.64</v>
      </c>
      <c r="C2236" s="15">
        <v>4.76</v>
      </c>
      <c r="Q2236" s="44">
        <v>37</v>
      </c>
      <c r="R2236" s="45">
        <v>37270.15</v>
      </c>
    </row>
    <row r="2237" spans="1:18" x14ac:dyDescent="0.3">
      <c r="A2237" s="15">
        <v>47</v>
      </c>
      <c r="B2237" s="15">
        <v>32.9</v>
      </c>
      <c r="C2237" s="15">
        <v>4.78</v>
      </c>
      <c r="Q2237" s="44">
        <v>47</v>
      </c>
      <c r="R2237" s="45">
        <v>37272.339999999997</v>
      </c>
    </row>
    <row r="2238" spans="1:18" x14ac:dyDescent="0.3">
      <c r="A2238" s="15">
        <v>53</v>
      </c>
      <c r="B2238" s="15">
        <v>29.8</v>
      </c>
      <c r="C2238" s="15">
        <v>4.26</v>
      </c>
      <c r="Q2238" s="44">
        <v>53</v>
      </c>
      <c r="R2238" s="45">
        <v>37277.269999999997</v>
      </c>
    </row>
    <row r="2239" spans="1:18" x14ac:dyDescent="0.3">
      <c r="A2239" s="15">
        <v>43</v>
      </c>
      <c r="B2239" s="15">
        <v>28.9</v>
      </c>
      <c r="C2239" s="15">
        <v>5.85</v>
      </c>
      <c r="Q2239" s="44">
        <v>43</v>
      </c>
      <c r="R2239" s="45">
        <v>37425.94</v>
      </c>
    </row>
    <row r="2240" spans="1:18" x14ac:dyDescent="0.3">
      <c r="A2240" s="15">
        <v>20</v>
      </c>
      <c r="B2240" s="15">
        <v>24.7</v>
      </c>
      <c r="C2240" s="15">
        <v>5.32</v>
      </c>
      <c r="Q2240" s="44">
        <v>20</v>
      </c>
      <c r="R2240" s="45">
        <v>37465.339999999997</v>
      </c>
    </row>
    <row r="2241" spans="1:18" x14ac:dyDescent="0.3">
      <c r="A2241" s="15">
        <v>22</v>
      </c>
      <c r="B2241" s="15">
        <v>20.6</v>
      </c>
      <c r="C2241" s="15">
        <v>5.14</v>
      </c>
      <c r="Q2241" s="44">
        <v>22</v>
      </c>
      <c r="R2241" s="45">
        <v>37484.449999999997</v>
      </c>
    </row>
    <row r="2242" spans="1:18" x14ac:dyDescent="0.3">
      <c r="A2242" s="15">
        <v>32</v>
      </c>
      <c r="B2242" s="15">
        <v>18.600000000000001</v>
      </c>
      <c r="C2242" s="15">
        <v>5</v>
      </c>
      <c r="Q2242" s="44">
        <v>32</v>
      </c>
      <c r="R2242" s="45">
        <v>37607.53</v>
      </c>
    </row>
    <row r="2243" spans="1:18" x14ac:dyDescent="0.3">
      <c r="A2243" s="15">
        <v>40</v>
      </c>
      <c r="B2243" s="15">
        <v>17.8</v>
      </c>
      <c r="C2243" s="15">
        <v>4.55</v>
      </c>
      <c r="Q2243" s="44">
        <v>40</v>
      </c>
      <c r="R2243" s="45">
        <v>37650.74</v>
      </c>
    </row>
    <row r="2244" spans="1:18" x14ac:dyDescent="0.3">
      <c r="A2244" s="15">
        <v>52</v>
      </c>
      <c r="B2244" s="15">
        <v>35.200000000000003</v>
      </c>
      <c r="C2244" s="15">
        <v>5.97</v>
      </c>
      <c r="Q2244" s="44">
        <v>52</v>
      </c>
      <c r="R2244" s="45">
        <v>37675.06</v>
      </c>
    </row>
    <row r="2245" spans="1:18" x14ac:dyDescent="0.3">
      <c r="A2245" s="15">
        <v>34</v>
      </c>
      <c r="B2245" s="15">
        <v>33.770000000000003</v>
      </c>
      <c r="C2245" s="15">
        <v>4.0199999999999996</v>
      </c>
      <c r="Q2245" s="44">
        <v>34</v>
      </c>
      <c r="R2245" s="45">
        <v>37701.879999999997</v>
      </c>
    </row>
    <row r="2246" spans="1:18" x14ac:dyDescent="0.3">
      <c r="A2246" s="15">
        <v>46</v>
      </c>
      <c r="B2246" s="15">
        <v>30.03</v>
      </c>
      <c r="C2246" s="15">
        <v>4.04</v>
      </c>
      <c r="Q2246" s="44">
        <v>46</v>
      </c>
      <c r="R2246" s="45">
        <v>37735.199999999997</v>
      </c>
    </row>
    <row r="2247" spans="1:18" x14ac:dyDescent="0.3">
      <c r="A2247" s="15">
        <v>36</v>
      </c>
      <c r="B2247" s="15">
        <v>29.37</v>
      </c>
      <c r="C2247" s="15">
        <v>5.54</v>
      </c>
      <c r="Q2247" s="44">
        <v>36</v>
      </c>
      <c r="R2247" s="45">
        <v>37742.58</v>
      </c>
    </row>
    <row r="2248" spans="1:18" x14ac:dyDescent="0.3">
      <c r="A2248" s="15">
        <v>39</v>
      </c>
      <c r="B2248" s="15">
        <v>28.5</v>
      </c>
      <c r="C2248" s="15">
        <v>4.03</v>
      </c>
      <c r="Q2248" s="44">
        <v>39</v>
      </c>
      <c r="R2248" s="45">
        <v>37800.980000000003</v>
      </c>
    </row>
    <row r="2249" spans="1:18" x14ac:dyDescent="0.3">
      <c r="A2249" s="15">
        <v>43</v>
      </c>
      <c r="B2249" s="15">
        <v>23.32</v>
      </c>
      <c r="C2249" s="15">
        <v>5.62</v>
      </c>
      <c r="Q2249" s="44">
        <v>43</v>
      </c>
      <c r="R2249" s="45">
        <v>37829.72</v>
      </c>
    </row>
    <row r="2250" spans="1:18" x14ac:dyDescent="0.3">
      <c r="A2250" s="15">
        <v>24</v>
      </c>
      <c r="B2250" s="15">
        <v>26.125</v>
      </c>
      <c r="C2250" s="15">
        <v>5.27</v>
      </c>
      <c r="Q2250" s="44">
        <v>24</v>
      </c>
      <c r="R2250" s="45">
        <v>38126.25</v>
      </c>
    </row>
    <row r="2251" spans="1:18" x14ac:dyDescent="0.3">
      <c r="A2251" s="15">
        <v>50</v>
      </c>
      <c r="B2251" s="15">
        <v>25.46</v>
      </c>
      <c r="C2251" s="15">
        <v>5.18</v>
      </c>
      <c r="Q2251" s="44">
        <v>50</v>
      </c>
      <c r="R2251" s="45">
        <v>38189.1</v>
      </c>
    </row>
    <row r="2252" spans="1:18" x14ac:dyDescent="0.3">
      <c r="A2252" s="15">
        <v>33</v>
      </c>
      <c r="B2252" s="15">
        <v>23.75</v>
      </c>
      <c r="C2252" s="15">
        <v>5.27</v>
      </c>
      <c r="Q2252" s="44">
        <v>33</v>
      </c>
      <c r="R2252" s="45">
        <v>38237.339999999997</v>
      </c>
    </row>
    <row r="2253" spans="1:18" x14ac:dyDescent="0.3">
      <c r="A2253" s="15">
        <v>58</v>
      </c>
      <c r="B2253" s="15">
        <v>23.085000000000001</v>
      </c>
      <c r="C2253" s="15">
        <v>5.62</v>
      </c>
      <c r="Q2253" s="44">
        <v>58</v>
      </c>
      <c r="R2253" s="45">
        <v>38241.74</v>
      </c>
    </row>
    <row r="2254" spans="1:18" x14ac:dyDescent="0.3">
      <c r="A2254" s="15">
        <v>42</v>
      </c>
      <c r="B2254" s="15">
        <v>22.99</v>
      </c>
      <c r="C2254" s="15">
        <v>5.0599999999999996</v>
      </c>
      <c r="Q2254" s="44">
        <v>42</v>
      </c>
      <c r="R2254" s="45">
        <v>38245.589999999997</v>
      </c>
    </row>
    <row r="2255" spans="1:18" x14ac:dyDescent="0.3">
      <c r="A2255" s="15">
        <v>33</v>
      </c>
      <c r="B2255" s="15">
        <v>21.47</v>
      </c>
      <c r="C2255" s="15">
        <v>4.6900000000000004</v>
      </c>
      <c r="Q2255" s="44">
        <v>33</v>
      </c>
      <c r="R2255" s="45">
        <v>38282.75</v>
      </c>
    </row>
    <row r="2256" spans="1:18" x14ac:dyDescent="0.3">
      <c r="A2256" s="15">
        <v>42</v>
      </c>
      <c r="B2256" s="15">
        <v>15.96</v>
      </c>
      <c r="C2256" s="15">
        <v>5.44</v>
      </c>
      <c r="Q2256" s="44">
        <v>42</v>
      </c>
      <c r="R2256" s="45">
        <v>38313.129999999997</v>
      </c>
    </row>
    <row r="2257" spans="1:18" x14ac:dyDescent="0.3">
      <c r="A2257" s="15">
        <v>20</v>
      </c>
      <c r="B2257" s="15">
        <v>39.5</v>
      </c>
      <c r="C2257" s="15">
        <v>5.05</v>
      </c>
      <c r="Q2257" s="44">
        <v>20</v>
      </c>
      <c r="R2257" s="45">
        <v>38344.57</v>
      </c>
    </row>
    <row r="2258" spans="1:18" x14ac:dyDescent="0.3">
      <c r="A2258" s="15">
        <v>52</v>
      </c>
      <c r="B2258" s="15">
        <v>33.770000000000003</v>
      </c>
      <c r="C2258" s="15">
        <v>6</v>
      </c>
      <c r="Q2258" s="44">
        <v>52</v>
      </c>
      <c r="R2258" s="45">
        <v>38389.79</v>
      </c>
    </row>
    <row r="2259" spans="1:18" x14ac:dyDescent="0.3">
      <c r="A2259" s="15">
        <v>51</v>
      </c>
      <c r="B2259" s="15">
        <v>26.84</v>
      </c>
      <c r="C2259" s="15">
        <v>5.99</v>
      </c>
      <c r="Q2259" s="44">
        <v>51</v>
      </c>
      <c r="R2259" s="45">
        <v>38405.26</v>
      </c>
    </row>
    <row r="2260" spans="1:18" x14ac:dyDescent="0.3">
      <c r="A2260" s="15">
        <v>36</v>
      </c>
      <c r="B2260" s="15">
        <v>35.53</v>
      </c>
      <c r="C2260" s="15">
        <v>4.3600000000000003</v>
      </c>
      <c r="Q2260" s="44">
        <v>36</v>
      </c>
      <c r="R2260" s="45">
        <v>38415.47</v>
      </c>
    </row>
    <row r="2261" spans="1:18" x14ac:dyDescent="0.3">
      <c r="A2261" s="15">
        <v>23</v>
      </c>
      <c r="B2261" s="15">
        <v>30.59</v>
      </c>
      <c r="C2261" s="15">
        <v>4.41</v>
      </c>
      <c r="Q2261" s="44">
        <v>23</v>
      </c>
      <c r="R2261" s="45">
        <v>38511.629999999997</v>
      </c>
    </row>
    <row r="2262" spans="1:18" x14ac:dyDescent="0.3">
      <c r="A2262" s="15">
        <v>32</v>
      </c>
      <c r="B2262" s="15">
        <v>30.59</v>
      </c>
      <c r="C2262" s="15">
        <v>4.17</v>
      </c>
      <c r="Q2262" s="44">
        <v>32</v>
      </c>
      <c r="R2262" s="45">
        <v>38652.089999999997</v>
      </c>
    </row>
    <row r="2263" spans="1:18" x14ac:dyDescent="0.3">
      <c r="A2263" s="15">
        <v>36</v>
      </c>
      <c r="B2263" s="15">
        <v>27.835000000000001</v>
      </c>
      <c r="C2263" s="15">
        <v>4.4400000000000004</v>
      </c>
      <c r="Q2263" s="44">
        <v>36</v>
      </c>
      <c r="R2263" s="45">
        <v>38709.18</v>
      </c>
    </row>
    <row r="2264" spans="1:18" x14ac:dyDescent="0.3">
      <c r="A2264" s="15">
        <v>31</v>
      </c>
      <c r="B2264" s="15">
        <v>40.26</v>
      </c>
      <c r="C2264" s="15">
        <v>5.52</v>
      </c>
      <c r="Q2264" s="44">
        <v>31</v>
      </c>
      <c r="R2264" s="45">
        <v>38711</v>
      </c>
    </row>
    <row r="2265" spans="1:18" x14ac:dyDescent="0.3">
      <c r="A2265" s="15">
        <v>31</v>
      </c>
      <c r="B2265" s="15">
        <v>39.82</v>
      </c>
      <c r="C2265" s="15">
        <v>6.01</v>
      </c>
      <c r="Q2265" s="44">
        <v>31</v>
      </c>
      <c r="R2265" s="45">
        <v>38711</v>
      </c>
    </row>
    <row r="2266" spans="1:18" x14ac:dyDescent="0.3">
      <c r="A2266" s="15">
        <v>46</v>
      </c>
      <c r="B2266" s="15">
        <v>39.159999999999997</v>
      </c>
      <c r="C2266" s="15">
        <v>5.81</v>
      </c>
      <c r="Q2266" s="44">
        <v>46</v>
      </c>
      <c r="R2266" s="45">
        <v>38740.120000000003</v>
      </c>
    </row>
    <row r="2267" spans="1:18" x14ac:dyDescent="0.3">
      <c r="A2267" s="15">
        <v>31</v>
      </c>
      <c r="B2267" s="15">
        <v>25.555</v>
      </c>
      <c r="C2267" s="15">
        <v>4.37</v>
      </c>
      <c r="Q2267" s="44">
        <v>31</v>
      </c>
      <c r="R2267" s="45">
        <v>38746.36</v>
      </c>
    </row>
    <row r="2268" spans="1:18" x14ac:dyDescent="0.3">
      <c r="A2268" s="15">
        <v>18</v>
      </c>
      <c r="B2268" s="15">
        <v>25.175000000000001</v>
      </c>
      <c r="C2268" s="15">
        <v>5.74</v>
      </c>
      <c r="Q2268" s="44">
        <v>18</v>
      </c>
      <c r="R2268" s="45">
        <v>38792.69</v>
      </c>
    </row>
    <row r="2269" spans="1:18" x14ac:dyDescent="0.3">
      <c r="A2269" s="15">
        <v>43</v>
      </c>
      <c r="B2269" s="15">
        <v>38.28</v>
      </c>
      <c r="C2269" s="15">
        <v>5.39</v>
      </c>
      <c r="Q2269" s="44">
        <v>43</v>
      </c>
      <c r="R2269" s="45">
        <v>38836.980000000003</v>
      </c>
    </row>
    <row r="2270" spans="1:18" x14ac:dyDescent="0.3">
      <c r="A2270" s="15">
        <v>59</v>
      </c>
      <c r="B2270" s="15">
        <v>38.17</v>
      </c>
      <c r="C2270" s="15">
        <v>4.07</v>
      </c>
      <c r="Q2270" s="44">
        <v>59</v>
      </c>
      <c r="R2270" s="45">
        <v>38869.25</v>
      </c>
    </row>
    <row r="2271" spans="1:18" x14ac:dyDescent="0.3">
      <c r="A2271" s="15">
        <v>55</v>
      </c>
      <c r="B2271" s="15">
        <v>36.85</v>
      </c>
      <c r="C2271" s="15">
        <v>5.49</v>
      </c>
      <c r="Q2271" s="44">
        <v>55</v>
      </c>
      <c r="R2271" s="45">
        <v>38893.360000000001</v>
      </c>
    </row>
    <row r="2272" spans="1:18" x14ac:dyDescent="0.3">
      <c r="A2272" s="15">
        <v>35</v>
      </c>
      <c r="B2272" s="15">
        <v>22.61</v>
      </c>
      <c r="C2272" s="15">
        <v>5.68</v>
      </c>
      <c r="Q2272" s="44">
        <v>35</v>
      </c>
      <c r="R2272" s="45">
        <v>38924.04</v>
      </c>
    </row>
    <row r="2273" spans="1:18" x14ac:dyDescent="0.3">
      <c r="A2273" s="15">
        <v>46</v>
      </c>
      <c r="B2273" s="15">
        <v>21.754999999999999</v>
      </c>
      <c r="C2273" s="15">
        <v>6.09</v>
      </c>
      <c r="Q2273" s="44">
        <v>46</v>
      </c>
      <c r="R2273" s="45">
        <v>38932.559999999998</v>
      </c>
    </row>
    <row r="2274" spans="1:18" x14ac:dyDescent="0.3">
      <c r="A2274" s="15">
        <v>42</v>
      </c>
      <c r="B2274" s="15">
        <v>20.425000000000001</v>
      </c>
      <c r="C2274" s="15">
        <v>5.53</v>
      </c>
      <c r="Q2274" s="44">
        <v>42</v>
      </c>
      <c r="R2274" s="45">
        <v>38947.43</v>
      </c>
    </row>
    <row r="2275" spans="1:18" x14ac:dyDescent="0.3">
      <c r="A2275" s="15">
        <v>44</v>
      </c>
      <c r="B2275" s="15">
        <v>31.35</v>
      </c>
      <c r="C2275" s="15">
        <v>4.28</v>
      </c>
      <c r="Q2275" s="44">
        <v>44</v>
      </c>
      <c r="R2275" s="45">
        <v>38998.550000000003</v>
      </c>
    </row>
    <row r="2276" spans="1:18" x14ac:dyDescent="0.3">
      <c r="A2276" s="15">
        <v>37</v>
      </c>
      <c r="B2276" s="15">
        <v>31.13</v>
      </c>
      <c r="C2276" s="15">
        <v>6.01</v>
      </c>
      <c r="Q2276" s="44">
        <v>37</v>
      </c>
      <c r="R2276" s="45">
        <v>39047.29</v>
      </c>
    </row>
    <row r="2277" spans="1:18" x14ac:dyDescent="0.3">
      <c r="A2277" s="15">
        <v>40</v>
      </c>
      <c r="B2277" s="15">
        <v>17.48</v>
      </c>
      <c r="C2277" s="15">
        <v>4.59</v>
      </c>
      <c r="Q2277" s="44">
        <v>40</v>
      </c>
      <c r="R2277" s="45">
        <v>39125.33</v>
      </c>
    </row>
    <row r="2278" spans="1:18" x14ac:dyDescent="0.3">
      <c r="A2278" s="15">
        <v>60</v>
      </c>
      <c r="B2278" s="15">
        <v>22.57</v>
      </c>
      <c r="C2278" s="15">
        <v>5.8</v>
      </c>
      <c r="Q2278" s="44">
        <v>60</v>
      </c>
      <c r="R2278" s="45">
        <v>39221.120000000003</v>
      </c>
    </row>
    <row r="2279" spans="1:18" x14ac:dyDescent="0.3">
      <c r="A2279" s="15">
        <v>30</v>
      </c>
      <c r="B2279" s="15">
        <v>26.73</v>
      </c>
      <c r="C2279" s="15">
        <v>5.08</v>
      </c>
      <c r="Q2279" s="44">
        <v>30</v>
      </c>
      <c r="R2279" s="45">
        <v>39241.440000000002</v>
      </c>
    </row>
    <row r="2280" spans="1:18" x14ac:dyDescent="0.3">
      <c r="A2280" s="15">
        <v>40</v>
      </c>
      <c r="B2280" s="15">
        <v>20.79</v>
      </c>
      <c r="C2280" s="15">
        <v>5.84</v>
      </c>
      <c r="Q2280" s="44">
        <v>40</v>
      </c>
      <c r="R2280" s="45">
        <v>39315.279999999999</v>
      </c>
    </row>
    <row r="2281" spans="1:18" x14ac:dyDescent="0.3">
      <c r="A2281" s="15">
        <v>44</v>
      </c>
      <c r="B2281" s="15">
        <v>20.149999999999999</v>
      </c>
      <c r="C2281" s="15">
        <v>4.1500000000000004</v>
      </c>
      <c r="Q2281" s="44">
        <v>44</v>
      </c>
      <c r="R2281" s="45">
        <v>39352.6</v>
      </c>
    </row>
    <row r="2282" spans="1:18" x14ac:dyDescent="0.3">
      <c r="A2282" s="15">
        <v>56</v>
      </c>
      <c r="B2282" s="15">
        <v>36.85</v>
      </c>
      <c r="C2282" s="15">
        <v>4.3600000000000003</v>
      </c>
      <c r="Q2282" s="44">
        <v>56</v>
      </c>
      <c r="R2282" s="45">
        <v>39396.86</v>
      </c>
    </row>
    <row r="2283" spans="1:18" x14ac:dyDescent="0.3">
      <c r="A2283" s="15">
        <v>44</v>
      </c>
      <c r="B2283" s="15">
        <v>35.53</v>
      </c>
      <c r="C2283" s="15">
        <v>4.55</v>
      </c>
      <c r="Q2283" s="44">
        <v>44</v>
      </c>
      <c r="R2283" s="45">
        <v>39556.49</v>
      </c>
    </row>
    <row r="2284" spans="1:18" x14ac:dyDescent="0.3">
      <c r="A2284" s="15">
        <v>41</v>
      </c>
      <c r="B2284" s="15">
        <v>31.1</v>
      </c>
      <c r="C2284" s="15">
        <v>4.37</v>
      </c>
      <c r="Q2284" s="44">
        <v>41</v>
      </c>
      <c r="R2284" s="45">
        <v>39597.410000000003</v>
      </c>
    </row>
    <row r="2285" spans="1:18" x14ac:dyDescent="0.3">
      <c r="A2285" s="15">
        <v>27</v>
      </c>
      <c r="B2285" s="15">
        <v>23.21</v>
      </c>
      <c r="C2285" s="15">
        <v>5.24</v>
      </c>
      <c r="Q2285" s="44">
        <v>27</v>
      </c>
      <c r="R2285" s="45">
        <v>39611.760000000002</v>
      </c>
    </row>
    <row r="2286" spans="1:18" x14ac:dyDescent="0.3">
      <c r="A2286" s="15">
        <v>45</v>
      </c>
      <c r="B2286" s="15">
        <v>18.36</v>
      </c>
      <c r="C2286" s="15">
        <v>5.96</v>
      </c>
      <c r="Q2286" s="44">
        <v>45</v>
      </c>
      <c r="R2286" s="45">
        <v>39670.44</v>
      </c>
    </row>
    <row r="2287" spans="1:18" x14ac:dyDescent="0.3">
      <c r="A2287" s="15">
        <v>54</v>
      </c>
      <c r="B2287" s="15">
        <v>15.92</v>
      </c>
      <c r="C2287" s="15">
        <v>4.76</v>
      </c>
      <c r="Q2287" s="44">
        <v>54</v>
      </c>
      <c r="R2287" s="45">
        <v>39721.93</v>
      </c>
    </row>
    <row r="2288" spans="1:18" x14ac:dyDescent="0.3">
      <c r="A2288" s="15">
        <v>19</v>
      </c>
      <c r="B2288" s="15">
        <v>15.17</v>
      </c>
      <c r="C2288" s="15">
        <v>4.3</v>
      </c>
      <c r="Q2288" s="44">
        <v>19</v>
      </c>
      <c r="R2288" s="45">
        <v>39722.75</v>
      </c>
    </row>
    <row r="2289" spans="1:18" x14ac:dyDescent="0.3">
      <c r="A2289" s="15">
        <v>45</v>
      </c>
      <c r="B2289" s="15">
        <v>16.63</v>
      </c>
      <c r="C2289" s="15">
        <v>4.5</v>
      </c>
      <c r="Q2289" s="44">
        <v>45</v>
      </c>
      <c r="R2289" s="45">
        <v>39725.519999999997</v>
      </c>
    </row>
    <row r="2290" spans="1:18" x14ac:dyDescent="0.3">
      <c r="A2290" s="15">
        <v>49</v>
      </c>
      <c r="B2290" s="15">
        <v>19.39</v>
      </c>
      <c r="C2290" s="15">
        <v>5.59</v>
      </c>
      <c r="Q2290" s="44">
        <v>49</v>
      </c>
      <c r="R2290" s="45">
        <v>39727.61</v>
      </c>
    </row>
    <row r="2291" spans="1:18" x14ac:dyDescent="0.3">
      <c r="A2291" s="15">
        <v>35</v>
      </c>
      <c r="B2291" s="15">
        <v>17.34</v>
      </c>
      <c r="C2291" s="15">
        <v>6.29</v>
      </c>
      <c r="Q2291" s="44">
        <v>35</v>
      </c>
      <c r="R2291" s="45">
        <v>39774.28</v>
      </c>
    </row>
    <row r="2292" spans="1:18" x14ac:dyDescent="0.3">
      <c r="A2292" s="15">
        <v>37</v>
      </c>
      <c r="B2292" s="15">
        <v>17.940000000000001</v>
      </c>
      <c r="C2292" s="15">
        <v>4.1900000000000004</v>
      </c>
      <c r="Q2292" s="44">
        <v>37</v>
      </c>
      <c r="R2292" s="45">
        <v>39836.519999999997</v>
      </c>
    </row>
    <row r="2293" spans="1:18" x14ac:dyDescent="0.3">
      <c r="A2293" s="15">
        <v>40</v>
      </c>
      <c r="B2293" s="15">
        <v>16.670000000000002</v>
      </c>
      <c r="C2293" s="15">
        <v>4.7</v>
      </c>
      <c r="Q2293" s="44">
        <v>40</v>
      </c>
      <c r="R2293" s="45">
        <v>39865.699999999997</v>
      </c>
    </row>
    <row r="2294" spans="1:18" x14ac:dyDescent="0.3">
      <c r="A2294" s="15">
        <v>37</v>
      </c>
      <c r="B2294" s="15">
        <v>20.58</v>
      </c>
      <c r="C2294" s="15">
        <v>5.64</v>
      </c>
      <c r="Q2294" s="44">
        <v>37</v>
      </c>
      <c r="R2294" s="45">
        <v>39871.699999999997</v>
      </c>
    </row>
    <row r="2295" spans="1:18" x14ac:dyDescent="0.3">
      <c r="A2295" s="15">
        <v>47</v>
      </c>
      <c r="B2295" s="15">
        <v>16.5</v>
      </c>
      <c r="C2295" s="15">
        <v>4.1100000000000003</v>
      </c>
      <c r="Q2295" s="44">
        <v>47</v>
      </c>
      <c r="R2295" s="45">
        <v>39963.120000000003</v>
      </c>
    </row>
    <row r="2296" spans="1:18" x14ac:dyDescent="0.3">
      <c r="A2296" s="15">
        <v>35</v>
      </c>
      <c r="B2296" s="15">
        <v>15.41</v>
      </c>
      <c r="C2296" s="15">
        <v>5.43</v>
      </c>
      <c r="Q2296" s="44">
        <v>35</v>
      </c>
      <c r="R2296" s="45">
        <v>39983.43</v>
      </c>
    </row>
    <row r="2297" spans="1:18" x14ac:dyDescent="0.3">
      <c r="A2297" s="15">
        <v>40</v>
      </c>
      <c r="B2297" s="15">
        <v>24.59</v>
      </c>
      <c r="C2297" s="15">
        <v>4.38</v>
      </c>
      <c r="Q2297" s="44">
        <v>40</v>
      </c>
      <c r="R2297" s="45">
        <v>40003.33</v>
      </c>
    </row>
    <row r="2298" spans="1:18" x14ac:dyDescent="0.3">
      <c r="A2298" s="15">
        <v>44</v>
      </c>
      <c r="B2298" s="15">
        <v>33.33</v>
      </c>
      <c r="C2298" s="15">
        <v>9.7899999999999991</v>
      </c>
      <c r="Q2298" s="44">
        <v>44</v>
      </c>
      <c r="R2298" s="45">
        <v>40054.730000000003</v>
      </c>
    </row>
    <row r="2299" spans="1:18" x14ac:dyDescent="0.3">
      <c r="A2299" s="15">
        <v>56</v>
      </c>
      <c r="B2299" s="15">
        <v>18.5</v>
      </c>
      <c r="C2299" s="15">
        <v>11.84</v>
      </c>
      <c r="Q2299" s="44">
        <v>56</v>
      </c>
      <c r="R2299" s="45">
        <v>40069.440000000002</v>
      </c>
    </row>
    <row r="2300" spans="1:18" x14ac:dyDescent="0.3">
      <c r="A2300" s="15">
        <v>39</v>
      </c>
      <c r="B2300" s="15">
        <v>18.579999999999998</v>
      </c>
      <c r="C2300" s="15">
        <v>6.22</v>
      </c>
      <c r="Q2300" s="44">
        <v>39</v>
      </c>
      <c r="R2300" s="45">
        <v>40103.89</v>
      </c>
    </row>
    <row r="2301" spans="1:18" x14ac:dyDescent="0.3">
      <c r="A2301" s="15">
        <v>37</v>
      </c>
      <c r="B2301" s="15">
        <v>16.64</v>
      </c>
      <c r="C2301" s="15">
        <v>10.01</v>
      </c>
      <c r="Q2301" s="44">
        <v>37</v>
      </c>
      <c r="R2301" s="45">
        <v>40182.25</v>
      </c>
    </row>
    <row r="2302" spans="1:18" x14ac:dyDescent="0.3">
      <c r="A2302" s="15">
        <v>43</v>
      </c>
      <c r="B2302" s="15">
        <v>19.329999999999998</v>
      </c>
      <c r="C2302" s="15">
        <v>4.32</v>
      </c>
      <c r="Q2302" s="44">
        <v>43</v>
      </c>
      <c r="R2302" s="45">
        <v>40204.83</v>
      </c>
    </row>
    <row r="2303" spans="1:18" x14ac:dyDescent="0.3">
      <c r="A2303" s="15">
        <v>41</v>
      </c>
      <c r="B2303" s="15">
        <v>21.26</v>
      </c>
      <c r="C2303" s="15">
        <v>5.65</v>
      </c>
      <c r="Q2303" s="44">
        <v>41</v>
      </c>
      <c r="R2303" s="45">
        <v>40208.559999999998</v>
      </c>
    </row>
    <row r="2304" spans="1:18" x14ac:dyDescent="0.3">
      <c r="A2304" s="15">
        <v>41</v>
      </c>
      <c r="B2304" s="15">
        <v>15.6</v>
      </c>
      <c r="C2304" s="15">
        <v>4.12</v>
      </c>
      <c r="Q2304" s="44">
        <v>41</v>
      </c>
      <c r="R2304" s="45">
        <v>40273.65</v>
      </c>
    </row>
    <row r="2305" spans="1:18" x14ac:dyDescent="0.3">
      <c r="A2305" s="15">
        <v>45</v>
      </c>
      <c r="B2305" s="15">
        <v>24.39</v>
      </c>
      <c r="C2305" s="15">
        <v>6.24</v>
      </c>
      <c r="Q2305" s="44">
        <v>45</v>
      </c>
      <c r="R2305" s="45">
        <v>40284.379999999997</v>
      </c>
    </row>
    <row r="2306" spans="1:18" x14ac:dyDescent="0.3">
      <c r="A2306" s="15">
        <v>60</v>
      </c>
      <c r="B2306" s="15">
        <v>24.75</v>
      </c>
      <c r="C2306" s="15">
        <v>4.83</v>
      </c>
      <c r="Q2306" s="44">
        <v>60</v>
      </c>
      <c r="R2306" s="45">
        <v>40309.93</v>
      </c>
    </row>
    <row r="2307" spans="1:18" x14ac:dyDescent="0.3">
      <c r="A2307" s="15">
        <v>56</v>
      </c>
      <c r="B2307" s="15">
        <v>20.88</v>
      </c>
      <c r="C2307" s="15">
        <v>7.4</v>
      </c>
      <c r="Q2307" s="44">
        <v>56</v>
      </c>
      <c r="R2307" s="45">
        <v>40373.74</v>
      </c>
    </row>
    <row r="2308" spans="1:18" x14ac:dyDescent="0.3">
      <c r="A2308" s="15">
        <v>37</v>
      </c>
      <c r="B2308" s="15">
        <v>20.43</v>
      </c>
      <c r="C2308" s="15">
        <v>4.54</v>
      </c>
      <c r="Q2308" s="44">
        <v>37</v>
      </c>
      <c r="R2308" s="45">
        <v>40419.019999999997</v>
      </c>
    </row>
    <row r="2309" spans="1:18" x14ac:dyDescent="0.3">
      <c r="A2309" s="15">
        <v>47</v>
      </c>
      <c r="B2309" s="15">
        <v>15.18</v>
      </c>
      <c r="C2309" s="15">
        <v>11.11</v>
      </c>
      <c r="Q2309" s="44">
        <v>47</v>
      </c>
      <c r="R2309" s="45">
        <v>40590.550000000003</v>
      </c>
    </row>
    <row r="2310" spans="1:18" x14ac:dyDescent="0.3">
      <c r="A2310" s="15">
        <v>52</v>
      </c>
      <c r="B2310" s="15">
        <v>15.12</v>
      </c>
      <c r="C2310" s="15">
        <v>4.03</v>
      </c>
      <c r="Q2310" s="44">
        <v>52</v>
      </c>
      <c r="R2310" s="45">
        <v>40692.910000000003</v>
      </c>
    </row>
    <row r="2311" spans="1:18" x14ac:dyDescent="0.3">
      <c r="A2311" s="15">
        <v>46</v>
      </c>
      <c r="B2311" s="15">
        <v>23.88</v>
      </c>
      <c r="C2311" s="15">
        <v>4.51</v>
      </c>
      <c r="Q2311" s="44">
        <v>46</v>
      </c>
      <c r="R2311" s="45">
        <v>40720.550000000003</v>
      </c>
    </row>
    <row r="2312" spans="1:18" x14ac:dyDescent="0.3">
      <c r="A2312" s="15">
        <v>50</v>
      </c>
      <c r="B2312" s="15">
        <v>16.13</v>
      </c>
      <c r="C2312" s="15">
        <v>5.56</v>
      </c>
      <c r="Q2312" s="44">
        <v>50</v>
      </c>
      <c r="R2312" s="45">
        <v>40817.85</v>
      </c>
    </row>
    <row r="2313" spans="1:18" x14ac:dyDescent="0.3">
      <c r="A2313" s="15">
        <v>23</v>
      </c>
      <c r="B2313" s="15">
        <v>24.09</v>
      </c>
      <c r="C2313" s="15">
        <v>4.0999999999999996</v>
      </c>
      <c r="Q2313" s="44">
        <v>23</v>
      </c>
      <c r="R2313" s="45">
        <v>40904.199999999997</v>
      </c>
    </row>
    <row r="2314" spans="1:18" x14ac:dyDescent="0.3">
      <c r="A2314" s="15">
        <v>30</v>
      </c>
      <c r="B2314" s="15">
        <v>19.43</v>
      </c>
      <c r="C2314" s="15">
        <v>5.85</v>
      </c>
      <c r="Q2314" s="44">
        <v>30</v>
      </c>
      <c r="R2314" s="45">
        <v>40932.43</v>
      </c>
    </row>
    <row r="2315" spans="1:18" x14ac:dyDescent="0.3">
      <c r="A2315" s="15">
        <v>43</v>
      </c>
      <c r="B2315" s="15">
        <v>15.22</v>
      </c>
      <c r="C2315" s="15">
        <v>4.92</v>
      </c>
      <c r="Q2315" s="44">
        <v>43</v>
      </c>
      <c r="R2315" s="45">
        <v>40941.29</v>
      </c>
    </row>
    <row r="2316" spans="1:18" x14ac:dyDescent="0.3">
      <c r="A2316" s="15">
        <v>39</v>
      </c>
      <c r="B2316" s="15">
        <v>20.72</v>
      </c>
      <c r="C2316" s="15">
        <v>9.4600000000000009</v>
      </c>
      <c r="Q2316" s="44">
        <v>39</v>
      </c>
      <c r="R2316" s="45">
        <v>40961.29</v>
      </c>
    </row>
    <row r="2317" spans="1:18" x14ac:dyDescent="0.3">
      <c r="A2317" s="15">
        <v>49</v>
      </c>
      <c r="B2317" s="15">
        <v>35.4</v>
      </c>
      <c r="C2317" s="15">
        <v>5.94</v>
      </c>
      <c r="Q2317" s="44">
        <v>49</v>
      </c>
      <c r="R2317" s="45">
        <v>40974.160000000003</v>
      </c>
    </row>
    <row r="2318" spans="1:18" x14ac:dyDescent="0.3">
      <c r="A2318" s="15">
        <v>43</v>
      </c>
      <c r="B2318" s="15">
        <v>34.4</v>
      </c>
      <c r="C2318" s="15">
        <v>5.7</v>
      </c>
      <c r="Q2318" s="44">
        <v>43</v>
      </c>
      <c r="R2318" s="45">
        <v>41034.22</v>
      </c>
    </row>
    <row r="2319" spans="1:18" x14ac:dyDescent="0.3">
      <c r="A2319" s="15">
        <v>50</v>
      </c>
      <c r="B2319" s="15">
        <v>34.1</v>
      </c>
      <c r="C2319" s="15">
        <v>4.13</v>
      </c>
      <c r="Q2319" s="44">
        <v>50</v>
      </c>
      <c r="R2319" s="45">
        <v>41055.29</v>
      </c>
    </row>
    <row r="2320" spans="1:18" x14ac:dyDescent="0.3">
      <c r="A2320" s="15">
        <v>50</v>
      </c>
      <c r="B2320" s="15">
        <v>30.4</v>
      </c>
      <c r="C2320" s="15">
        <v>4.7699999999999996</v>
      </c>
      <c r="Q2320" s="44">
        <v>50</v>
      </c>
      <c r="R2320" s="45">
        <v>41097.160000000003</v>
      </c>
    </row>
    <row r="2321" spans="1:18" x14ac:dyDescent="0.3">
      <c r="A2321" s="15">
        <v>53</v>
      </c>
      <c r="B2321" s="15">
        <v>28.7</v>
      </c>
      <c r="C2321" s="15">
        <v>4.99</v>
      </c>
      <c r="Q2321" s="44">
        <v>53</v>
      </c>
      <c r="R2321" s="45">
        <v>41191.57</v>
      </c>
    </row>
    <row r="2322" spans="1:18" x14ac:dyDescent="0.3">
      <c r="A2322" s="15">
        <v>59</v>
      </c>
      <c r="B2322" s="15">
        <v>17.440000000000001</v>
      </c>
      <c r="C2322" s="15">
        <v>4.42</v>
      </c>
      <c r="Q2322" s="44">
        <v>59</v>
      </c>
      <c r="R2322" s="45">
        <v>41250.39</v>
      </c>
    </row>
    <row r="2323" spans="1:18" x14ac:dyDescent="0.3">
      <c r="A2323" s="15">
        <v>45</v>
      </c>
      <c r="B2323" s="15">
        <v>27.6</v>
      </c>
      <c r="C2323" s="15">
        <v>4.01</v>
      </c>
      <c r="Q2323" s="44">
        <v>45</v>
      </c>
      <c r="R2323" s="45">
        <v>41271.5</v>
      </c>
    </row>
    <row r="2324" spans="1:18" x14ac:dyDescent="0.3">
      <c r="A2324" s="15">
        <v>58</v>
      </c>
      <c r="B2324" s="15">
        <v>20.7</v>
      </c>
      <c r="C2324" s="15">
        <v>4.49</v>
      </c>
      <c r="Q2324" s="44">
        <v>58</v>
      </c>
      <c r="R2324" s="45">
        <v>41331.79</v>
      </c>
    </row>
    <row r="2325" spans="1:18" x14ac:dyDescent="0.3">
      <c r="A2325" s="15">
        <v>51</v>
      </c>
      <c r="B2325" s="15">
        <v>20.3</v>
      </c>
      <c r="C2325" s="15">
        <v>6.37</v>
      </c>
      <c r="Q2325" s="44">
        <v>51</v>
      </c>
      <c r="R2325" s="45">
        <v>41351.879999999997</v>
      </c>
    </row>
    <row r="2326" spans="1:18" x14ac:dyDescent="0.3">
      <c r="A2326" s="15">
        <v>55</v>
      </c>
      <c r="B2326" s="15">
        <v>19.8</v>
      </c>
      <c r="C2326" s="15">
        <v>5.12</v>
      </c>
      <c r="Q2326" s="44">
        <v>55</v>
      </c>
      <c r="R2326" s="45">
        <v>41505.15</v>
      </c>
    </row>
    <row r="2327" spans="1:18" x14ac:dyDescent="0.3">
      <c r="A2327" s="15">
        <v>48</v>
      </c>
      <c r="B2327" s="15">
        <v>21.87</v>
      </c>
      <c r="C2327" s="15">
        <v>8.59</v>
      </c>
      <c r="Q2327" s="44">
        <v>48</v>
      </c>
      <c r="R2327" s="45">
        <v>41636.199999999997</v>
      </c>
    </row>
    <row r="2328" spans="1:18" x14ac:dyDescent="0.3">
      <c r="A2328" s="15">
        <v>46</v>
      </c>
      <c r="B2328" s="15">
        <v>16.600000000000001</v>
      </c>
      <c r="C2328" s="15">
        <v>5.87</v>
      </c>
      <c r="Q2328" s="44">
        <v>46</v>
      </c>
      <c r="R2328" s="45">
        <v>41661.599999999999</v>
      </c>
    </row>
    <row r="2329" spans="1:18" x14ac:dyDescent="0.3">
      <c r="A2329" s="15">
        <v>47</v>
      </c>
      <c r="B2329" s="15">
        <v>21.98</v>
      </c>
      <c r="C2329" s="15">
        <v>7.03</v>
      </c>
      <c r="Q2329" s="44">
        <v>47</v>
      </c>
      <c r="R2329" s="45">
        <v>41676.080000000002</v>
      </c>
    </row>
    <row r="2330" spans="1:18" x14ac:dyDescent="0.3">
      <c r="A2330" s="15">
        <v>47</v>
      </c>
      <c r="B2330" s="15">
        <v>19.7</v>
      </c>
      <c r="C2330" s="15">
        <v>5.51</v>
      </c>
      <c r="Q2330" s="44">
        <v>47</v>
      </c>
      <c r="R2330" s="45">
        <v>41681.86</v>
      </c>
    </row>
    <row r="2331" spans="1:18" x14ac:dyDescent="0.3">
      <c r="A2331" s="15">
        <v>60</v>
      </c>
      <c r="B2331" s="15">
        <v>19.21</v>
      </c>
      <c r="C2331" s="15">
        <v>4.76</v>
      </c>
      <c r="Q2331" s="44">
        <v>60</v>
      </c>
      <c r="R2331" s="45">
        <v>41794.629999999997</v>
      </c>
    </row>
    <row r="2332" spans="1:18" x14ac:dyDescent="0.3">
      <c r="A2332" s="15">
        <v>56</v>
      </c>
      <c r="B2332" s="15">
        <v>19.3</v>
      </c>
      <c r="C2332" s="15">
        <v>4.7</v>
      </c>
      <c r="Q2332" s="44">
        <v>56</v>
      </c>
      <c r="R2332" s="45">
        <v>41886.54</v>
      </c>
    </row>
    <row r="2333" spans="1:18" x14ac:dyDescent="0.3">
      <c r="A2333" s="15">
        <v>51</v>
      </c>
      <c r="B2333" s="15">
        <v>16.22</v>
      </c>
      <c r="C2333" s="15">
        <v>6.21</v>
      </c>
      <c r="Q2333" s="44">
        <v>51</v>
      </c>
      <c r="R2333" s="45">
        <v>41919.1</v>
      </c>
    </row>
    <row r="2334" spans="1:18" x14ac:dyDescent="0.3">
      <c r="A2334" s="15">
        <v>38</v>
      </c>
      <c r="B2334" s="15">
        <v>17.12</v>
      </c>
      <c r="C2334" s="15">
        <v>4.5199999999999996</v>
      </c>
      <c r="Q2334" s="44">
        <v>38</v>
      </c>
      <c r="R2334" s="45">
        <v>41949.24</v>
      </c>
    </row>
    <row r="2335" spans="1:18" x14ac:dyDescent="0.3">
      <c r="A2335" s="15">
        <v>54</v>
      </c>
      <c r="B2335" s="15">
        <v>19.07</v>
      </c>
      <c r="C2335" s="15">
        <v>5.45</v>
      </c>
      <c r="Q2335" s="44">
        <v>54</v>
      </c>
      <c r="R2335" s="45">
        <v>41999.519999999997</v>
      </c>
    </row>
    <row r="2336" spans="1:18" x14ac:dyDescent="0.3">
      <c r="A2336" s="15">
        <v>46</v>
      </c>
      <c r="B2336" s="15">
        <v>15.56</v>
      </c>
      <c r="C2336" s="15">
        <v>4.42</v>
      </c>
      <c r="Q2336" s="44">
        <v>46</v>
      </c>
      <c r="R2336" s="45">
        <v>42111.66</v>
      </c>
    </row>
    <row r="2337" spans="1:18" x14ac:dyDescent="0.3">
      <c r="A2337" s="15">
        <v>25</v>
      </c>
      <c r="B2337" s="15">
        <v>22.76</v>
      </c>
      <c r="C2337" s="15">
        <v>9.44</v>
      </c>
      <c r="Q2337" s="44">
        <v>25</v>
      </c>
      <c r="R2337" s="45">
        <v>42112.24</v>
      </c>
    </row>
    <row r="2338" spans="1:18" x14ac:dyDescent="0.3">
      <c r="A2338" s="15">
        <v>43</v>
      </c>
      <c r="B2338" s="15">
        <v>22.79</v>
      </c>
      <c r="C2338" s="15">
        <v>6.15</v>
      </c>
      <c r="Q2338" s="44">
        <v>43</v>
      </c>
      <c r="R2338" s="45">
        <v>42124.52</v>
      </c>
    </row>
    <row r="2339" spans="1:18" x14ac:dyDescent="0.3">
      <c r="A2339" s="15">
        <v>49</v>
      </c>
      <c r="B2339" s="15">
        <v>17.41</v>
      </c>
      <c r="C2339" s="15">
        <v>5.13</v>
      </c>
      <c r="Q2339" s="44">
        <v>49</v>
      </c>
      <c r="R2339" s="45">
        <v>42188.15</v>
      </c>
    </row>
    <row r="2340" spans="1:18" x14ac:dyDescent="0.3">
      <c r="A2340" s="15">
        <v>47</v>
      </c>
      <c r="B2340" s="15">
        <v>19.32</v>
      </c>
      <c r="C2340" s="15">
        <v>4.96</v>
      </c>
      <c r="Q2340" s="44">
        <v>47</v>
      </c>
      <c r="R2340" s="45">
        <v>42211.14</v>
      </c>
    </row>
    <row r="2341" spans="1:18" x14ac:dyDescent="0.3">
      <c r="A2341" s="15">
        <v>55</v>
      </c>
      <c r="B2341" s="15">
        <v>18.25</v>
      </c>
      <c r="C2341" s="15">
        <v>10.95</v>
      </c>
      <c r="Q2341" s="44">
        <v>55</v>
      </c>
      <c r="R2341" s="45">
        <v>42303.69</v>
      </c>
    </row>
    <row r="2342" spans="1:18" x14ac:dyDescent="0.3">
      <c r="A2342" s="15">
        <v>54</v>
      </c>
      <c r="B2342" s="15">
        <v>53.13</v>
      </c>
      <c r="C2342" s="15">
        <v>4.4400000000000004</v>
      </c>
      <c r="Q2342" s="44">
        <v>54</v>
      </c>
      <c r="R2342" s="45">
        <v>42478.6</v>
      </c>
    </row>
    <row r="2343" spans="1:18" x14ac:dyDescent="0.3">
      <c r="A2343" s="15">
        <v>55</v>
      </c>
      <c r="B2343" s="15">
        <v>20.46</v>
      </c>
      <c r="C2343" s="15">
        <v>4.0199999999999996</v>
      </c>
      <c r="Q2343" s="44">
        <v>55</v>
      </c>
      <c r="R2343" s="45">
        <v>42538.720000000001</v>
      </c>
    </row>
    <row r="2344" spans="1:18" x14ac:dyDescent="0.3">
      <c r="A2344" s="15">
        <v>43</v>
      </c>
      <c r="B2344" s="15">
        <v>43.01</v>
      </c>
      <c r="C2344" s="15">
        <v>5.44</v>
      </c>
      <c r="Q2344" s="44">
        <v>43</v>
      </c>
      <c r="R2344" s="45">
        <v>42560.43</v>
      </c>
    </row>
    <row r="2345" spans="1:18" x14ac:dyDescent="0.3">
      <c r="A2345" s="15">
        <v>51</v>
      </c>
      <c r="B2345" s="15">
        <v>15.01</v>
      </c>
      <c r="C2345" s="15">
        <v>4.1500000000000004</v>
      </c>
      <c r="Q2345" s="44">
        <v>51</v>
      </c>
      <c r="R2345" s="45">
        <v>42644.2</v>
      </c>
    </row>
    <row r="2346" spans="1:18" x14ac:dyDescent="0.3">
      <c r="A2346" s="15">
        <v>45</v>
      </c>
      <c r="B2346" s="15">
        <v>41.14</v>
      </c>
      <c r="C2346" s="15">
        <v>6.02</v>
      </c>
      <c r="Q2346" s="44">
        <v>45</v>
      </c>
      <c r="R2346" s="45">
        <v>42760.5</v>
      </c>
    </row>
    <row r="2347" spans="1:18" x14ac:dyDescent="0.3">
      <c r="A2347" s="15">
        <v>57</v>
      </c>
      <c r="B2347" s="15">
        <v>16.55</v>
      </c>
      <c r="C2347" s="15">
        <v>7.73</v>
      </c>
      <c r="Q2347" s="44">
        <v>57</v>
      </c>
      <c r="R2347" s="45">
        <v>42764.12</v>
      </c>
    </row>
    <row r="2348" spans="1:18" x14ac:dyDescent="0.3">
      <c r="A2348" s="15">
        <v>50</v>
      </c>
      <c r="B2348" s="15">
        <v>37.29</v>
      </c>
      <c r="C2348" s="15">
        <v>5.03</v>
      </c>
      <c r="Q2348" s="44">
        <v>50</v>
      </c>
      <c r="R2348" s="45">
        <v>42856.84</v>
      </c>
    </row>
    <row r="2349" spans="1:18" x14ac:dyDescent="0.3">
      <c r="A2349" s="15">
        <v>47</v>
      </c>
      <c r="B2349" s="15">
        <v>16.739999999999998</v>
      </c>
      <c r="C2349" s="15">
        <v>4.08</v>
      </c>
      <c r="Q2349" s="44">
        <v>47</v>
      </c>
      <c r="R2349" s="45">
        <v>42969.85</v>
      </c>
    </row>
    <row r="2350" spans="1:18" x14ac:dyDescent="0.3">
      <c r="A2350" s="15">
        <v>44</v>
      </c>
      <c r="B2350" s="15">
        <v>34.43</v>
      </c>
      <c r="C2350" s="15">
        <v>4.2699999999999996</v>
      </c>
      <c r="Q2350" s="44">
        <v>44</v>
      </c>
      <c r="R2350" s="45">
        <v>42983.46</v>
      </c>
    </row>
    <row r="2351" spans="1:18" x14ac:dyDescent="0.3">
      <c r="A2351" s="15">
        <v>57</v>
      </c>
      <c r="B2351" s="15">
        <v>34.1</v>
      </c>
      <c r="C2351" s="15">
        <v>4.07</v>
      </c>
      <c r="Q2351" s="44">
        <v>57</v>
      </c>
      <c r="R2351" s="45">
        <v>43073.760000000002</v>
      </c>
    </row>
    <row r="2352" spans="1:18" x14ac:dyDescent="0.3">
      <c r="A2352" s="15">
        <v>53</v>
      </c>
      <c r="B2352" s="15">
        <v>19.3</v>
      </c>
      <c r="C2352" s="15">
        <v>10.36</v>
      </c>
      <c r="Q2352" s="44">
        <v>53</v>
      </c>
      <c r="R2352" s="45">
        <v>43254.42</v>
      </c>
    </row>
    <row r="2353" spans="1:18" x14ac:dyDescent="0.3">
      <c r="A2353" s="15">
        <v>57</v>
      </c>
      <c r="B2353" s="15">
        <v>33.659999999999997</v>
      </c>
      <c r="C2353" s="15">
        <v>5.71</v>
      </c>
      <c r="Q2353" s="44">
        <v>57</v>
      </c>
      <c r="R2353" s="45">
        <v>43578.94</v>
      </c>
    </row>
    <row r="2354" spans="1:18" x14ac:dyDescent="0.3">
      <c r="A2354" s="15">
        <v>36</v>
      </c>
      <c r="B2354" s="15">
        <v>33.33</v>
      </c>
      <c r="C2354" s="15">
        <v>6.08</v>
      </c>
      <c r="Q2354" s="44">
        <v>36</v>
      </c>
      <c r="R2354" s="45">
        <v>43753.34</v>
      </c>
    </row>
    <row r="2355" spans="1:18" x14ac:dyDescent="0.3">
      <c r="A2355" s="15">
        <v>56</v>
      </c>
      <c r="B2355" s="15">
        <v>21.84</v>
      </c>
      <c r="C2355" s="15">
        <v>5.71</v>
      </c>
      <c r="Q2355" s="44">
        <v>56</v>
      </c>
      <c r="R2355" s="45">
        <v>43813.87</v>
      </c>
    </row>
    <row r="2356" spans="1:18" x14ac:dyDescent="0.3">
      <c r="A2356" s="15">
        <v>56</v>
      </c>
      <c r="B2356" s="15">
        <v>16.87</v>
      </c>
      <c r="C2356" s="15">
        <v>9.1300000000000008</v>
      </c>
      <c r="Q2356" s="44">
        <v>56</v>
      </c>
      <c r="R2356" s="45">
        <v>43817.45</v>
      </c>
    </row>
    <row r="2357" spans="1:18" x14ac:dyDescent="0.3">
      <c r="A2357" s="15">
        <v>42</v>
      </c>
      <c r="B2357" s="15">
        <v>30.14</v>
      </c>
      <c r="C2357" s="15">
        <v>5.49</v>
      </c>
      <c r="Q2357" s="44">
        <v>42</v>
      </c>
      <c r="R2357" s="45">
        <v>43896.38</v>
      </c>
    </row>
    <row r="2358" spans="1:18" x14ac:dyDescent="0.3">
      <c r="A2358" s="15">
        <v>56</v>
      </c>
      <c r="B2358" s="15">
        <v>23.21</v>
      </c>
      <c r="C2358" s="15">
        <v>4.37</v>
      </c>
      <c r="Q2358" s="44">
        <v>56</v>
      </c>
      <c r="R2358" s="45">
        <v>43921.18</v>
      </c>
    </row>
    <row r="2359" spans="1:18" x14ac:dyDescent="0.3">
      <c r="A2359" s="15">
        <v>34</v>
      </c>
      <c r="B2359" s="15">
        <v>17.170000000000002</v>
      </c>
      <c r="C2359" s="15">
        <v>8.4600000000000009</v>
      </c>
      <c r="Q2359" s="44">
        <v>34</v>
      </c>
      <c r="R2359" s="45">
        <v>43943.88</v>
      </c>
    </row>
    <row r="2360" spans="1:18" x14ac:dyDescent="0.3">
      <c r="A2360" s="15">
        <v>48</v>
      </c>
      <c r="B2360" s="15">
        <v>15.61</v>
      </c>
      <c r="C2360" s="15">
        <v>5.28</v>
      </c>
      <c r="Q2360" s="44">
        <v>48</v>
      </c>
      <c r="R2360" s="45">
        <v>44202.65</v>
      </c>
    </row>
    <row r="2361" spans="1:18" x14ac:dyDescent="0.3">
      <c r="A2361" s="15">
        <v>54</v>
      </c>
      <c r="B2361" s="15">
        <v>17.98</v>
      </c>
      <c r="C2361" s="15">
        <v>5.33</v>
      </c>
      <c r="Q2361" s="44">
        <v>54</v>
      </c>
      <c r="R2361" s="45">
        <v>44260.75</v>
      </c>
    </row>
    <row r="2362" spans="1:18" x14ac:dyDescent="0.3">
      <c r="A2362" s="15">
        <v>51</v>
      </c>
      <c r="B2362" s="15">
        <v>21.64</v>
      </c>
      <c r="C2362" s="15">
        <v>5.5</v>
      </c>
      <c r="Q2362" s="44">
        <v>51</v>
      </c>
      <c r="R2362" s="45">
        <v>44400.41</v>
      </c>
    </row>
    <row r="2363" spans="1:18" x14ac:dyDescent="0.3">
      <c r="A2363" s="15">
        <v>55</v>
      </c>
      <c r="B2363" s="15">
        <v>16.399999999999999</v>
      </c>
      <c r="C2363" s="15">
        <v>5.4</v>
      </c>
      <c r="Q2363" s="44">
        <v>55</v>
      </c>
      <c r="R2363" s="45">
        <v>44423.8</v>
      </c>
    </row>
    <row r="2364" spans="1:18" x14ac:dyDescent="0.3">
      <c r="A2364" s="15">
        <v>22</v>
      </c>
      <c r="B2364" s="15">
        <v>15.77</v>
      </c>
      <c r="C2364" s="15">
        <v>6.05</v>
      </c>
      <c r="Q2364" s="44">
        <v>22</v>
      </c>
      <c r="R2364" s="45">
        <v>44501.4</v>
      </c>
    </row>
    <row r="2365" spans="1:18" x14ac:dyDescent="0.3">
      <c r="A2365" s="15">
        <v>29</v>
      </c>
      <c r="B2365" s="15">
        <v>18.27</v>
      </c>
      <c r="C2365" s="15">
        <v>11.46</v>
      </c>
      <c r="Q2365" s="44">
        <v>29</v>
      </c>
      <c r="R2365" s="45">
        <v>44585.46</v>
      </c>
    </row>
    <row r="2366" spans="1:18" x14ac:dyDescent="0.3">
      <c r="A2366" s="15">
        <v>51</v>
      </c>
      <c r="B2366" s="15">
        <v>16.489999999999998</v>
      </c>
      <c r="C2366" s="15">
        <v>8.48</v>
      </c>
      <c r="Q2366" s="44">
        <v>51</v>
      </c>
      <c r="R2366" s="45">
        <v>44641.2</v>
      </c>
    </row>
    <row r="2367" spans="1:18" x14ac:dyDescent="0.3">
      <c r="A2367" s="15">
        <v>60</v>
      </c>
      <c r="B2367" s="15">
        <v>16.14</v>
      </c>
      <c r="C2367" s="15">
        <v>4.8600000000000003</v>
      </c>
      <c r="Q2367" s="44">
        <v>60</v>
      </c>
      <c r="R2367" s="45">
        <v>45008.959999999999</v>
      </c>
    </row>
    <row r="2368" spans="1:18" x14ac:dyDescent="0.3">
      <c r="A2368" s="15">
        <v>48</v>
      </c>
      <c r="B2368" s="15">
        <v>20.85</v>
      </c>
      <c r="C2368" s="15">
        <v>4.45</v>
      </c>
      <c r="Q2368" s="44">
        <v>48</v>
      </c>
      <c r="R2368" s="45">
        <v>45702.02</v>
      </c>
    </row>
    <row r="2369" spans="1:18" x14ac:dyDescent="0.3">
      <c r="A2369" s="15">
        <v>62</v>
      </c>
      <c r="B2369" s="15">
        <v>15.88</v>
      </c>
      <c r="C2369" s="15">
        <v>4.3600000000000003</v>
      </c>
      <c r="Q2369" s="44">
        <v>62</v>
      </c>
      <c r="R2369" s="45">
        <v>45710.21</v>
      </c>
    </row>
    <row r="2370" spans="1:18" x14ac:dyDescent="0.3">
      <c r="A2370" s="15">
        <v>43</v>
      </c>
      <c r="B2370" s="15">
        <v>20.66</v>
      </c>
      <c r="C2370" s="15">
        <v>5.8</v>
      </c>
      <c r="Q2370" s="44">
        <v>43</v>
      </c>
      <c r="R2370" s="45">
        <v>45863.21</v>
      </c>
    </row>
    <row r="2371" spans="1:18" x14ac:dyDescent="0.3">
      <c r="A2371" s="15">
        <v>37</v>
      </c>
      <c r="B2371" s="15">
        <v>20.399999999999999</v>
      </c>
      <c r="C2371" s="15">
        <v>5.27</v>
      </c>
      <c r="Q2371" s="44">
        <v>37</v>
      </c>
      <c r="R2371" s="45">
        <v>46113.51</v>
      </c>
    </row>
    <row r="2372" spans="1:18" x14ac:dyDescent="0.3">
      <c r="A2372" s="15">
        <v>60</v>
      </c>
      <c r="B2372" s="15">
        <v>25.19</v>
      </c>
      <c r="C2372" s="15">
        <v>5.64</v>
      </c>
      <c r="Q2372" s="44">
        <v>60</v>
      </c>
      <c r="R2372" s="45">
        <v>46130.53</v>
      </c>
    </row>
    <row r="2373" spans="1:18" x14ac:dyDescent="0.3">
      <c r="A2373" s="15">
        <v>46</v>
      </c>
      <c r="B2373" s="15">
        <v>20.54</v>
      </c>
      <c r="C2373" s="15">
        <v>4.2</v>
      </c>
      <c r="Q2373" s="44">
        <v>46</v>
      </c>
      <c r="R2373" s="45">
        <v>46151.12</v>
      </c>
    </row>
    <row r="2374" spans="1:18" x14ac:dyDescent="0.3">
      <c r="A2374" s="15">
        <v>44</v>
      </c>
      <c r="B2374" s="15">
        <v>20.13</v>
      </c>
      <c r="C2374" s="15">
        <v>5.42</v>
      </c>
      <c r="Q2374" s="44">
        <v>44</v>
      </c>
      <c r="R2374" s="45">
        <v>46200.99</v>
      </c>
    </row>
    <row r="2375" spans="1:18" x14ac:dyDescent="0.3">
      <c r="A2375" s="15">
        <v>51</v>
      </c>
      <c r="B2375" s="15">
        <v>18.93</v>
      </c>
      <c r="C2375" s="15">
        <v>6.11</v>
      </c>
      <c r="Q2375" s="44">
        <v>51</v>
      </c>
      <c r="R2375" s="45">
        <v>46255.11</v>
      </c>
    </row>
    <row r="2376" spans="1:18" x14ac:dyDescent="0.3">
      <c r="A2376" s="15">
        <v>61</v>
      </c>
      <c r="B2376" s="15">
        <v>24.14</v>
      </c>
      <c r="C2376" s="15">
        <v>5.29</v>
      </c>
      <c r="Q2376" s="44">
        <v>61</v>
      </c>
      <c r="R2376" s="45">
        <v>46599.11</v>
      </c>
    </row>
    <row r="2377" spans="1:18" x14ac:dyDescent="0.3">
      <c r="A2377" s="15">
        <v>53</v>
      </c>
      <c r="B2377" s="15">
        <v>25.03</v>
      </c>
      <c r="C2377" s="15">
        <v>5.91</v>
      </c>
      <c r="Q2377" s="44">
        <v>53</v>
      </c>
      <c r="R2377" s="45">
        <v>46661.440000000002</v>
      </c>
    </row>
    <row r="2378" spans="1:18" x14ac:dyDescent="0.3">
      <c r="A2378" s="15">
        <v>62</v>
      </c>
      <c r="B2378" s="15">
        <v>20.47</v>
      </c>
      <c r="C2378" s="15">
        <v>5.81</v>
      </c>
      <c r="Q2378" s="44">
        <v>62</v>
      </c>
      <c r="R2378" s="45">
        <v>46718.16</v>
      </c>
    </row>
    <row r="2379" spans="1:18" x14ac:dyDescent="0.3">
      <c r="A2379" s="15">
        <v>64</v>
      </c>
      <c r="B2379" s="15">
        <v>18.82</v>
      </c>
      <c r="C2379" s="15">
        <v>5.51</v>
      </c>
      <c r="Q2379" s="44">
        <v>64</v>
      </c>
      <c r="R2379" s="45">
        <v>46889.26</v>
      </c>
    </row>
    <row r="2380" spans="1:18" x14ac:dyDescent="0.3">
      <c r="A2380" s="15">
        <v>63</v>
      </c>
      <c r="B2380" s="15">
        <v>17.079999999999998</v>
      </c>
      <c r="C2380" s="15">
        <v>5.73</v>
      </c>
      <c r="Q2380" s="44">
        <v>63</v>
      </c>
      <c r="R2380" s="45">
        <v>47055.53</v>
      </c>
    </row>
    <row r="2381" spans="1:18" x14ac:dyDescent="0.3">
      <c r="A2381" s="15">
        <v>52</v>
      </c>
      <c r="B2381" s="15">
        <v>19.21</v>
      </c>
      <c r="C2381" s="15">
        <v>5.53</v>
      </c>
      <c r="Q2381" s="44">
        <v>52</v>
      </c>
      <c r="R2381" s="45">
        <v>47269.85</v>
      </c>
    </row>
    <row r="2382" spans="1:18" x14ac:dyDescent="0.3">
      <c r="A2382" s="15">
        <v>64</v>
      </c>
      <c r="B2382" s="15">
        <v>17.86</v>
      </c>
      <c r="C2382" s="15">
        <v>5.43</v>
      </c>
      <c r="Q2382" s="44">
        <v>64</v>
      </c>
      <c r="R2382" s="45">
        <v>47291.06</v>
      </c>
    </row>
    <row r="2383" spans="1:18" x14ac:dyDescent="0.3">
      <c r="A2383" s="15">
        <v>63</v>
      </c>
      <c r="B2383" s="15">
        <v>21.38</v>
      </c>
      <c r="C2383" s="15">
        <v>8.01</v>
      </c>
      <c r="Q2383" s="44">
        <v>63</v>
      </c>
      <c r="R2383" s="45">
        <v>47305.31</v>
      </c>
    </row>
    <row r="2384" spans="1:18" x14ac:dyDescent="0.3">
      <c r="A2384" s="15">
        <v>61</v>
      </c>
      <c r="B2384" s="15">
        <v>23.35</v>
      </c>
      <c r="C2384" s="15">
        <v>5.94</v>
      </c>
      <c r="Q2384" s="44">
        <v>61</v>
      </c>
      <c r="R2384" s="45">
        <v>47403.88</v>
      </c>
    </row>
    <row r="2385" spans="1:18" x14ac:dyDescent="0.3">
      <c r="A2385" s="15">
        <v>51</v>
      </c>
      <c r="B2385" s="15">
        <v>22.24</v>
      </c>
      <c r="C2385" s="15">
        <v>5.04</v>
      </c>
      <c r="Q2385" s="44">
        <v>51</v>
      </c>
      <c r="R2385" s="45">
        <v>47462.89</v>
      </c>
    </row>
    <row r="2386" spans="1:18" x14ac:dyDescent="0.3">
      <c r="A2386" s="15">
        <v>58</v>
      </c>
      <c r="B2386" s="15">
        <v>24.76</v>
      </c>
      <c r="C2386" s="15">
        <v>4.54</v>
      </c>
      <c r="Q2386" s="44">
        <v>58</v>
      </c>
      <c r="R2386" s="45">
        <v>47496.49</v>
      </c>
    </row>
    <row r="2387" spans="1:18" x14ac:dyDescent="0.3">
      <c r="A2387" s="15">
        <v>59</v>
      </c>
      <c r="B2387" s="15">
        <v>20.100000000000001</v>
      </c>
      <c r="C2387" s="15">
        <v>5.6</v>
      </c>
      <c r="Q2387" s="44">
        <v>59</v>
      </c>
      <c r="R2387" s="45">
        <v>47896.79</v>
      </c>
    </row>
    <row r="2388" spans="1:18" x14ac:dyDescent="0.3">
      <c r="A2388" s="15">
        <v>64</v>
      </c>
      <c r="B2388" s="15">
        <v>21.77</v>
      </c>
      <c r="C2388" s="15">
        <v>10.67</v>
      </c>
      <c r="Q2388" s="44">
        <v>64</v>
      </c>
      <c r="R2388" s="45">
        <v>47928.03</v>
      </c>
    </row>
    <row r="2389" spans="1:18" x14ac:dyDescent="0.3">
      <c r="A2389" s="15">
        <v>60</v>
      </c>
      <c r="B2389" s="15">
        <v>17.82</v>
      </c>
      <c r="C2389" s="15">
        <v>5.26</v>
      </c>
      <c r="Q2389" s="44">
        <v>60</v>
      </c>
      <c r="R2389" s="45">
        <v>48173.36</v>
      </c>
    </row>
    <row r="2390" spans="1:18" x14ac:dyDescent="0.3">
      <c r="A2390" s="15">
        <v>61</v>
      </c>
      <c r="B2390" s="15">
        <v>17.07</v>
      </c>
      <c r="C2390" s="15">
        <v>5.22</v>
      </c>
      <c r="Q2390" s="44">
        <v>61</v>
      </c>
      <c r="R2390" s="45">
        <v>48517.56</v>
      </c>
    </row>
    <row r="2391" spans="1:18" x14ac:dyDescent="0.3">
      <c r="A2391" s="15">
        <v>54</v>
      </c>
      <c r="B2391" s="15">
        <v>22.24</v>
      </c>
      <c r="C2391" s="15">
        <v>4.29</v>
      </c>
      <c r="Q2391" s="44">
        <v>54</v>
      </c>
      <c r="R2391" s="45">
        <v>48549.18</v>
      </c>
    </row>
    <row r="2392" spans="1:18" x14ac:dyDescent="0.3">
      <c r="A2392" s="15">
        <v>60</v>
      </c>
      <c r="B2392" s="15">
        <v>22.34</v>
      </c>
      <c r="C2392" s="15">
        <v>5.57</v>
      </c>
      <c r="Q2392" s="44">
        <v>60</v>
      </c>
      <c r="R2392" s="45">
        <v>48673.56</v>
      </c>
    </row>
    <row r="2393" spans="1:18" x14ac:dyDescent="0.3">
      <c r="A2393" s="15">
        <v>57</v>
      </c>
      <c r="B2393" s="15">
        <v>17.7</v>
      </c>
      <c r="C2393" s="15">
        <v>6.28</v>
      </c>
      <c r="Q2393" s="44">
        <v>57</v>
      </c>
      <c r="R2393" s="45">
        <v>48675.519999999997</v>
      </c>
    </row>
    <row r="2394" spans="1:18" x14ac:dyDescent="0.3">
      <c r="A2394" s="15">
        <v>63</v>
      </c>
      <c r="B2394" s="15">
        <v>16.47</v>
      </c>
      <c r="C2394" s="15">
        <v>6.35</v>
      </c>
      <c r="Q2394" s="44">
        <v>63</v>
      </c>
      <c r="R2394" s="45">
        <v>48824.45</v>
      </c>
    </row>
    <row r="2395" spans="1:18" x14ac:dyDescent="0.3">
      <c r="A2395" s="15">
        <v>44</v>
      </c>
      <c r="B2395" s="15">
        <v>17.600000000000001</v>
      </c>
      <c r="C2395" s="15">
        <v>4.3899999999999997</v>
      </c>
      <c r="Q2395" s="44">
        <v>44</v>
      </c>
      <c r="R2395" s="45">
        <v>48885.14</v>
      </c>
    </row>
    <row r="2396" spans="1:18" x14ac:dyDescent="0.3">
      <c r="A2396" s="15">
        <v>59</v>
      </c>
      <c r="B2396" s="15">
        <v>17.579999999999998</v>
      </c>
      <c r="C2396" s="15">
        <v>4.51</v>
      </c>
      <c r="Q2396" s="44">
        <v>59</v>
      </c>
      <c r="R2396" s="45">
        <v>48970.25</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48"/>
  <sheetViews>
    <sheetView tabSelected="1" topLeftCell="A73" zoomScaleNormal="100" workbookViewId="0">
      <selection activeCell="A26" sqref="A26"/>
    </sheetView>
  </sheetViews>
  <sheetFormatPr defaultRowHeight="14.4" x14ac:dyDescent="0.3"/>
  <cols>
    <col min="1" max="3" width="8.88671875" style="88"/>
    <col min="4" max="20" width="8.88671875" style="87"/>
    <col min="21" max="32" width="8.88671875" style="88"/>
    <col min="33" max="44" width="8.88671875" style="87"/>
  </cols>
  <sheetData>
    <row r="1" spans="9:52" x14ac:dyDescent="0.3">
      <c r="I1" s="103" t="s">
        <v>9994</v>
      </c>
      <c r="J1" s="103"/>
      <c r="K1" s="103"/>
      <c r="L1" s="103"/>
      <c r="M1" s="103"/>
      <c r="N1" s="103"/>
      <c r="O1" s="103"/>
      <c r="AS1" s="87"/>
      <c r="AT1" s="87"/>
      <c r="AU1" s="87"/>
      <c r="AV1" s="87"/>
      <c r="AW1" s="87"/>
      <c r="AX1" s="87"/>
      <c r="AY1" s="87"/>
      <c r="AZ1" s="87"/>
    </row>
    <row r="2" spans="9:52" x14ac:dyDescent="0.3">
      <c r="I2" s="103"/>
      <c r="J2" s="103"/>
      <c r="K2" s="103"/>
      <c r="L2" s="103"/>
      <c r="M2" s="103"/>
      <c r="N2" s="103"/>
      <c r="O2" s="103"/>
      <c r="AS2" s="87"/>
      <c r="AT2" s="87"/>
      <c r="AU2" s="87"/>
      <c r="AV2" s="87"/>
      <c r="AW2" s="87"/>
      <c r="AX2" s="87"/>
      <c r="AY2" s="87"/>
      <c r="AZ2" s="87"/>
    </row>
    <row r="3" spans="9:52" x14ac:dyDescent="0.3">
      <c r="I3" s="103"/>
      <c r="J3" s="103"/>
      <c r="K3" s="103"/>
      <c r="L3" s="103"/>
      <c r="M3" s="103"/>
      <c r="N3" s="103"/>
      <c r="O3" s="103"/>
      <c r="AS3" s="87"/>
      <c r="AT3" s="87"/>
      <c r="AU3" s="87"/>
      <c r="AV3" s="87"/>
      <c r="AW3" s="87"/>
      <c r="AX3" s="87"/>
      <c r="AY3" s="87"/>
      <c r="AZ3" s="87"/>
    </row>
    <row r="4" spans="9:52" x14ac:dyDescent="0.3">
      <c r="I4" s="103"/>
      <c r="J4" s="103"/>
      <c r="K4" s="103"/>
      <c r="L4" s="103"/>
      <c r="M4" s="103"/>
      <c r="N4" s="103"/>
      <c r="O4" s="103"/>
      <c r="AS4" s="87"/>
      <c r="AT4" s="87"/>
      <c r="AU4" s="87"/>
      <c r="AV4" s="87"/>
      <c r="AW4" s="87"/>
      <c r="AX4" s="87"/>
      <c r="AY4" s="87"/>
      <c r="AZ4" s="87"/>
    </row>
    <row r="5" spans="9:52" x14ac:dyDescent="0.3">
      <c r="AS5" s="87"/>
      <c r="AT5" s="87"/>
      <c r="AU5" s="87"/>
      <c r="AV5" s="87"/>
      <c r="AW5" s="87"/>
      <c r="AX5" s="87"/>
      <c r="AY5" s="87"/>
      <c r="AZ5" s="87"/>
    </row>
    <row r="6" spans="9:52" x14ac:dyDescent="0.3">
      <c r="AS6" s="87"/>
      <c r="AT6" s="87"/>
      <c r="AU6" s="87"/>
      <c r="AV6" s="87"/>
      <c r="AW6" s="87"/>
      <c r="AX6" s="87"/>
      <c r="AY6" s="87"/>
      <c r="AZ6" s="87"/>
    </row>
    <row r="7" spans="9:52" x14ac:dyDescent="0.3">
      <c r="AS7" s="87"/>
      <c r="AT7" s="87"/>
      <c r="AU7" s="87"/>
      <c r="AV7" s="87"/>
      <c r="AW7" s="87"/>
      <c r="AX7" s="87"/>
      <c r="AY7" s="87"/>
      <c r="AZ7" s="87"/>
    </row>
    <row r="8" spans="9:52" x14ac:dyDescent="0.3">
      <c r="AS8" s="87"/>
      <c r="AT8" s="87"/>
      <c r="AU8" s="87"/>
      <c r="AV8" s="87"/>
      <c r="AW8" s="87"/>
      <c r="AX8" s="87"/>
      <c r="AY8" s="87"/>
      <c r="AZ8" s="87"/>
    </row>
    <row r="9" spans="9:52" x14ac:dyDescent="0.3">
      <c r="AS9" s="87"/>
      <c r="AT9" s="87"/>
      <c r="AU9" s="87"/>
      <c r="AV9" s="87"/>
      <c r="AW9" s="87"/>
      <c r="AX9" s="87"/>
      <c r="AY9" s="87"/>
      <c r="AZ9" s="87"/>
    </row>
    <row r="10" spans="9:52" x14ac:dyDescent="0.3">
      <c r="AS10" s="87"/>
      <c r="AT10" s="87"/>
      <c r="AU10" s="87"/>
      <c r="AV10" s="87"/>
      <c r="AW10" s="87"/>
      <c r="AX10" s="87"/>
      <c r="AY10" s="87"/>
      <c r="AZ10" s="87"/>
    </row>
    <row r="11" spans="9:52" x14ac:dyDescent="0.3">
      <c r="AS11" s="87"/>
      <c r="AT11" s="87"/>
      <c r="AU11" s="87"/>
      <c r="AV11" s="87"/>
      <c r="AW11" s="87"/>
      <c r="AX11" s="87"/>
      <c r="AY11" s="87"/>
      <c r="AZ11" s="87"/>
    </row>
    <row r="12" spans="9:52" x14ac:dyDescent="0.3">
      <c r="AS12" s="87"/>
      <c r="AT12" s="87"/>
      <c r="AU12" s="87"/>
      <c r="AV12" s="87"/>
      <c r="AW12" s="87"/>
      <c r="AX12" s="87"/>
      <c r="AY12" s="87"/>
      <c r="AZ12" s="87"/>
    </row>
    <row r="13" spans="9:52" x14ac:dyDescent="0.3">
      <c r="AS13" s="87"/>
      <c r="AT13" s="87"/>
      <c r="AU13" s="87"/>
      <c r="AV13" s="87"/>
      <c r="AW13" s="87"/>
      <c r="AX13" s="87"/>
      <c r="AY13" s="87"/>
      <c r="AZ13" s="87"/>
    </row>
    <row r="14" spans="9:52" x14ac:dyDescent="0.3">
      <c r="AS14" s="87"/>
      <c r="AT14" s="87"/>
      <c r="AU14" s="87"/>
      <c r="AV14" s="87"/>
      <c r="AW14" s="87"/>
      <c r="AX14" s="87"/>
      <c r="AY14" s="87"/>
      <c r="AZ14" s="87"/>
    </row>
    <row r="15" spans="9:52" x14ac:dyDescent="0.3">
      <c r="AS15" s="87"/>
      <c r="AT15" s="87"/>
      <c r="AU15" s="87"/>
      <c r="AV15" s="87"/>
      <c r="AW15" s="87"/>
      <c r="AX15" s="87"/>
      <c r="AY15" s="87"/>
      <c r="AZ15" s="87"/>
    </row>
    <row r="16" spans="9:52" x14ac:dyDescent="0.3">
      <c r="AS16" s="87"/>
      <c r="AT16" s="87"/>
      <c r="AU16" s="87"/>
      <c r="AV16" s="87"/>
      <c r="AW16" s="87"/>
      <c r="AX16" s="87"/>
      <c r="AY16" s="87"/>
      <c r="AZ16" s="87"/>
    </row>
    <row r="17" spans="45:52" x14ac:dyDescent="0.3">
      <c r="AS17" s="87"/>
      <c r="AT17" s="87"/>
      <c r="AU17" s="87"/>
      <c r="AV17" s="87"/>
      <c r="AW17" s="87"/>
      <c r="AX17" s="87"/>
      <c r="AY17" s="87"/>
      <c r="AZ17" s="87"/>
    </row>
    <row r="18" spans="45:52" x14ac:dyDescent="0.3">
      <c r="AS18" s="87"/>
      <c r="AT18" s="87"/>
      <c r="AU18" s="87"/>
      <c r="AV18" s="87"/>
      <c r="AW18" s="87"/>
      <c r="AX18" s="87"/>
      <c r="AY18" s="87"/>
      <c r="AZ18" s="87"/>
    </row>
    <row r="19" spans="45:52" x14ac:dyDescent="0.3">
      <c r="AS19" s="87"/>
      <c r="AT19" s="87"/>
      <c r="AU19" s="87"/>
      <c r="AV19" s="87"/>
      <c r="AW19" s="87"/>
      <c r="AX19" s="87"/>
      <c r="AY19" s="87"/>
      <c r="AZ19" s="87"/>
    </row>
    <row r="20" spans="45:52" x14ac:dyDescent="0.3">
      <c r="AS20" s="87"/>
      <c r="AT20" s="87"/>
      <c r="AU20" s="87"/>
      <c r="AV20" s="87"/>
      <c r="AW20" s="87"/>
      <c r="AX20" s="87"/>
      <c r="AY20" s="87"/>
      <c r="AZ20" s="87"/>
    </row>
    <row r="21" spans="45:52" x14ac:dyDescent="0.3">
      <c r="AS21" s="87"/>
      <c r="AT21" s="87"/>
      <c r="AU21" s="87"/>
      <c r="AV21" s="87"/>
      <c r="AW21" s="87"/>
      <c r="AX21" s="87"/>
      <c r="AY21" s="87"/>
      <c r="AZ21" s="87"/>
    </row>
    <row r="22" spans="45:52" x14ac:dyDescent="0.3">
      <c r="AS22" s="87"/>
      <c r="AT22" s="87"/>
      <c r="AU22" s="87"/>
      <c r="AV22" s="87"/>
      <c r="AW22" s="87"/>
      <c r="AX22" s="87"/>
      <c r="AY22" s="87"/>
      <c r="AZ22" s="87"/>
    </row>
    <row r="23" spans="45:52" x14ac:dyDescent="0.3">
      <c r="AS23" s="87"/>
      <c r="AT23" s="87"/>
      <c r="AU23" s="87"/>
      <c r="AV23" s="87"/>
      <c r="AW23" s="87"/>
      <c r="AX23" s="87"/>
      <c r="AY23" s="87"/>
      <c r="AZ23" s="87"/>
    </row>
    <row r="24" spans="45:52" x14ac:dyDescent="0.3">
      <c r="AS24" s="87"/>
      <c r="AT24" s="87"/>
      <c r="AU24" s="87"/>
      <c r="AV24" s="87"/>
      <c r="AW24" s="87"/>
      <c r="AX24" s="87"/>
      <c r="AY24" s="87"/>
      <c r="AZ24" s="87"/>
    </row>
    <row r="25" spans="45:52" x14ac:dyDescent="0.3">
      <c r="AS25" s="87"/>
      <c r="AT25" s="87"/>
      <c r="AU25" s="87"/>
      <c r="AV25" s="87"/>
      <c r="AW25" s="87"/>
      <c r="AX25" s="87"/>
      <c r="AY25" s="87"/>
      <c r="AZ25" s="87"/>
    </row>
    <row r="26" spans="45:52" x14ac:dyDescent="0.3">
      <c r="AS26" s="87"/>
      <c r="AT26" s="87"/>
      <c r="AU26" s="87"/>
      <c r="AV26" s="87"/>
      <c r="AW26" s="87"/>
      <c r="AX26" s="87"/>
      <c r="AY26" s="87"/>
      <c r="AZ26" s="87"/>
    </row>
    <row r="27" spans="45:52" x14ac:dyDescent="0.3">
      <c r="AS27" s="87"/>
      <c r="AT27" s="87"/>
      <c r="AU27" s="87"/>
      <c r="AV27" s="87"/>
      <c r="AW27" s="87"/>
      <c r="AX27" s="87"/>
      <c r="AY27" s="87"/>
      <c r="AZ27" s="87"/>
    </row>
    <row r="28" spans="45:52" x14ac:dyDescent="0.3">
      <c r="AS28" s="87"/>
      <c r="AT28" s="87"/>
      <c r="AU28" s="87"/>
      <c r="AV28" s="87"/>
      <c r="AW28" s="87"/>
      <c r="AX28" s="87"/>
      <c r="AY28" s="87"/>
      <c r="AZ28" s="87"/>
    </row>
    <row r="29" spans="45:52" x14ac:dyDescent="0.3">
      <c r="AS29" s="87"/>
      <c r="AT29" s="87"/>
      <c r="AU29" s="87"/>
      <c r="AV29" s="87"/>
      <c r="AW29" s="87"/>
      <c r="AX29" s="87"/>
      <c r="AY29" s="87"/>
      <c r="AZ29" s="87"/>
    </row>
    <row r="30" spans="45:52" x14ac:dyDescent="0.3">
      <c r="AS30" s="87"/>
      <c r="AT30" s="87"/>
      <c r="AU30" s="87"/>
      <c r="AV30" s="87"/>
      <c r="AW30" s="87"/>
      <c r="AX30" s="87"/>
      <c r="AY30" s="87"/>
      <c r="AZ30" s="87"/>
    </row>
    <row r="31" spans="45:52" x14ac:dyDescent="0.3">
      <c r="AS31" s="87"/>
      <c r="AT31" s="87"/>
      <c r="AU31" s="87"/>
      <c r="AV31" s="87"/>
      <c r="AW31" s="87"/>
      <c r="AX31" s="87"/>
      <c r="AY31" s="87"/>
      <c r="AZ31" s="87"/>
    </row>
    <row r="32" spans="45:52" x14ac:dyDescent="0.3">
      <c r="AS32" s="87"/>
      <c r="AT32" s="87"/>
      <c r="AU32" s="87"/>
      <c r="AV32" s="87"/>
      <c r="AW32" s="87"/>
      <c r="AX32" s="87"/>
      <c r="AY32" s="87"/>
      <c r="AZ32" s="87"/>
    </row>
    <row r="33" spans="45:52" x14ac:dyDescent="0.3">
      <c r="AS33" s="87"/>
      <c r="AT33" s="87"/>
      <c r="AU33" s="87"/>
      <c r="AV33" s="87"/>
      <c r="AW33" s="87"/>
      <c r="AX33" s="87"/>
      <c r="AY33" s="87"/>
      <c r="AZ33" s="87"/>
    </row>
    <row r="34" spans="45:52" x14ac:dyDescent="0.3">
      <c r="AS34" s="87"/>
      <c r="AT34" s="87"/>
      <c r="AU34" s="87"/>
      <c r="AV34" s="87"/>
      <c r="AW34" s="87"/>
      <c r="AX34" s="87"/>
      <c r="AY34" s="87"/>
      <c r="AZ34" s="87"/>
    </row>
    <row r="35" spans="45:52" x14ac:dyDescent="0.3">
      <c r="AS35" s="87"/>
      <c r="AT35" s="87"/>
      <c r="AU35" s="87"/>
      <c r="AV35" s="87"/>
      <c r="AW35" s="87"/>
      <c r="AX35" s="87"/>
      <c r="AY35" s="87"/>
      <c r="AZ35" s="87"/>
    </row>
    <row r="36" spans="45:52" x14ac:dyDescent="0.3">
      <c r="AS36" s="87"/>
      <c r="AT36" s="87"/>
      <c r="AU36" s="87"/>
      <c r="AV36" s="87"/>
      <c r="AW36" s="87"/>
      <c r="AX36" s="87"/>
      <c r="AY36" s="87"/>
      <c r="AZ36" s="87"/>
    </row>
    <row r="37" spans="45:52" x14ac:dyDescent="0.3">
      <c r="AS37" s="87"/>
      <c r="AT37" s="87"/>
      <c r="AU37" s="87"/>
      <c r="AV37" s="87"/>
      <c r="AW37" s="87"/>
      <c r="AX37" s="87"/>
      <c r="AY37" s="87"/>
      <c r="AZ37" s="87"/>
    </row>
    <row r="38" spans="45:52" x14ac:dyDescent="0.3">
      <c r="AS38" s="87"/>
      <c r="AT38" s="87"/>
      <c r="AU38" s="87"/>
      <c r="AV38" s="87"/>
      <c r="AW38" s="87"/>
      <c r="AX38" s="87"/>
      <c r="AY38" s="87"/>
      <c r="AZ38" s="87"/>
    </row>
    <row r="39" spans="45:52" x14ac:dyDescent="0.3">
      <c r="AS39" s="87"/>
      <c r="AT39" s="87"/>
      <c r="AU39" s="87"/>
      <c r="AV39" s="87"/>
      <c r="AW39" s="87"/>
      <c r="AX39" s="87"/>
      <c r="AY39" s="87"/>
      <c r="AZ39" s="87"/>
    </row>
    <row r="40" spans="45:52" x14ac:dyDescent="0.3">
      <c r="AS40" s="87"/>
      <c r="AT40" s="87"/>
      <c r="AU40" s="87"/>
      <c r="AV40" s="87"/>
      <c r="AW40" s="87"/>
      <c r="AX40" s="87"/>
      <c r="AY40" s="87"/>
      <c r="AZ40" s="87"/>
    </row>
    <row r="41" spans="45:52" x14ac:dyDescent="0.3">
      <c r="AS41" s="87"/>
      <c r="AT41" s="87"/>
      <c r="AU41" s="87"/>
      <c r="AV41" s="87"/>
      <c r="AW41" s="87"/>
      <c r="AX41" s="87"/>
      <c r="AY41" s="87"/>
      <c r="AZ41" s="87"/>
    </row>
    <row r="42" spans="45:52" x14ac:dyDescent="0.3">
      <c r="AS42" s="87"/>
      <c r="AT42" s="87"/>
      <c r="AU42" s="87"/>
      <c r="AV42" s="87"/>
      <c r="AW42" s="87"/>
      <c r="AX42" s="87"/>
      <c r="AY42" s="87"/>
      <c r="AZ42" s="87"/>
    </row>
    <row r="43" spans="45:52" x14ac:dyDescent="0.3">
      <c r="AS43" s="87"/>
      <c r="AT43" s="87"/>
      <c r="AU43" s="87"/>
      <c r="AV43" s="87"/>
      <c r="AW43" s="87"/>
      <c r="AX43" s="87"/>
      <c r="AY43" s="87"/>
      <c r="AZ43" s="87"/>
    </row>
    <row r="44" spans="45:52" x14ac:dyDescent="0.3">
      <c r="AS44" s="87"/>
      <c r="AT44" s="87"/>
      <c r="AU44" s="87"/>
      <c r="AV44" s="87"/>
      <c r="AW44" s="87"/>
      <c r="AX44" s="87"/>
      <c r="AY44" s="87"/>
      <c r="AZ44" s="87"/>
    </row>
    <row r="45" spans="45:52" x14ac:dyDescent="0.3">
      <c r="AS45" s="87"/>
      <c r="AT45" s="87"/>
      <c r="AU45" s="87"/>
      <c r="AV45" s="87"/>
      <c r="AW45" s="87"/>
      <c r="AX45" s="87"/>
      <c r="AY45" s="87"/>
      <c r="AZ45" s="87"/>
    </row>
    <row r="46" spans="45:52" x14ac:dyDescent="0.3">
      <c r="AS46" s="87"/>
      <c r="AT46" s="87"/>
      <c r="AU46" s="87"/>
      <c r="AV46" s="87"/>
      <c r="AW46" s="87"/>
      <c r="AX46" s="87"/>
      <c r="AY46" s="87"/>
      <c r="AZ46" s="87"/>
    </row>
    <row r="47" spans="45:52" x14ac:dyDescent="0.3">
      <c r="AS47" s="87"/>
      <c r="AT47" s="87"/>
      <c r="AU47" s="87"/>
      <c r="AV47" s="87"/>
      <c r="AW47" s="87"/>
      <c r="AX47" s="87"/>
      <c r="AY47" s="87"/>
      <c r="AZ47" s="87"/>
    </row>
    <row r="48" spans="45:52" x14ac:dyDescent="0.3">
      <c r="AS48" s="87"/>
      <c r="AT48" s="87"/>
      <c r="AU48" s="87"/>
      <c r="AV48" s="87"/>
      <c r="AW48" s="87"/>
      <c r="AX48" s="87"/>
      <c r="AY48" s="87"/>
      <c r="AZ48" s="87"/>
    </row>
    <row r="49" spans="45:52" x14ac:dyDescent="0.3">
      <c r="AS49" s="87"/>
      <c r="AT49" s="87"/>
      <c r="AU49" s="87"/>
      <c r="AV49" s="87"/>
      <c r="AW49" s="87"/>
      <c r="AX49" s="87"/>
      <c r="AY49" s="87"/>
      <c r="AZ49" s="87"/>
    </row>
    <row r="50" spans="45:52" x14ac:dyDescent="0.3">
      <c r="AS50" s="87"/>
      <c r="AT50" s="87"/>
      <c r="AU50" s="87"/>
      <c r="AV50" s="87"/>
      <c r="AW50" s="87"/>
      <c r="AX50" s="87"/>
      <c r="AY50" s="87"/>
      <c r="AZ50" s="87"/>
    </row>
    <row r="51" spans="45:52" x14ac:dyDescent="0.3">
      <c r="AS51" s="87"/>
      <c r="AT51" s="87"/>
      <c r="AU51" s="87"/>
      <c r="AV51" s="87"/>
      <c r="AW51" s="87"/>
      <c r="AX51" s="87"/>
      <c r="AY51" s="87"/>
      <c r="AZ51" s="87"/>
    </row>
    <row r="52" spans="45:52" x14ac:dyDescent="0.3">
      <c r="AS52" s="87"/>
      <c r="AT52" s="87"/>
      <c r="AU52" s="87"/>
      <c r="AV52" s="87"/>
      <c r="AW52" s="87"/>
      <c r="AX52" s="87"/>
      <c r="AY52" s="87"/>
      <c r="AZ52" s="87"/>
    </row>
    <row r="53" spans="45:52" x14ac:dyDescent="0.3">
      <c r="AS53" s="87"/>
      <c r="AT53" s="87"/>
      <c r="AU53" s="87"/>
      <c r="AV53" s="87"/>
      <c r="AW53" s="87"/>
      <c r="AX53" s="87"/>
      <c r="AY53" s="87"/>
      <c r="AZ53" s="87"/>
    </row>
    <row r="54" spans="45:52" x14ac:dyDescent="0.3">
      <c r="AS54" s="87"/>
      <c r="AT54" s="87"/>
      <c r="AU54" s="87"/>
      <c r="AV54" s="87"/>
      <c r="AW54" s="87"/>
      <c r="AX54" s="87"/>
      <c r="AY54" s="87"/>
      <c r="AZ54" s="87"/>
    </row>
    <row r="55" spans="45:52" x14ac:dyDescent="0.3">
      <c r="AS55" s="87"/>
      <c r="AT55" s="87"/>
      <c r="AU55" s="87"/>
      <c r="AV55" s="87"/>
      <c r="AW55" s="87"/>
      <c r="AX55" s="87"/>
      <c r="AY55" s="87"/>
      <c r="AZ55" s="87"/>
    </row>
    <row r="56" spans="45:52" x14ac:dyDescent="0.3">
      <c r="AS56" s="87"/>
      <c r="AT56" s="87"/>
      <c r="AU56" s="87"/>
      <c r="AV56" s="87"/>
      <c r="AW56" s="87"/>
      <c r="AX56" s="87"/>
      <c r="AY56" s="87"/>
      <c r="AZ56" s="87"/>
    </row>
    <row r="57" spans="45:52" x14ac:dyDescent="0.3">
      <c r="AS57" s="87"/>
      <c r="AT57" s="87"/>
      <c r="AU57" s="87"/>
      <c r="AV57" s="87"/>
      <c r="AW57" s="87"/>
      <c r="AX57" s="87"/>
      <c r="AY57" s="87"/>
      <c r="AZ57" s="87"/>
    </row>
    <row r="58" spans="45:52" x14ac:dyDescent="0.3">
      <c r="AS58" s="87"/>
      <c r="AT58" s="87"/>
      <c r="AU58" s="87"/>
      <c r="AV58" s="87"/>
      <c r="AW58" s="87"/>
      <c r="AX58" s="87"/>
      <c r="AY58" s="87"/>
      <c r="AZ58" s="87"/>
    </row>
    <row r="59" spans="45:52" x14ac:dyDescent="0.3">
      <c r="AS59" s="87"/>
      <c r="AT59" s="87"/>
      <c r="AU59" s="87"/>
      <c r="AV59" s="87"/>
      <c r="AW59" s="87"/>
      <c r="AX59" s="87"/>
      <c r="AY59" s="87"/>
      <c r="AZ59" s="87"/>
    </row>
    <row r="60" spans="45:52" x14ac:dyDescent="0.3">
      <c r="AS60" s="87"/>
      <c r="AT60" s="87"/>
      <c r="AU60" s="87"/>
      <c r="AV60" s="87"/>
      <c r="AW60" s="87"/>
      <c r="AX60" s="87"/>
      <c r="AY60" s="87"/>
      <c r="AZ60" s="87"/>
    </row>
    <row r="61" spans="45:52" x14ac:dyDescent="0.3">
      <c r="AS61" s="87"/>
      <c r="AT61" s="87"/>
      <c r="AU61" s="87"/>
      <c r="AV61" s="87"/>
      <c r="AW61" s="87"/>
      <c r="AX61" s="87"/>
      <c r="AY61" s="87"/>
      <c r="AZ61" s="87"/>
    </row>
    <row r="62" spans="45:52" x14ac:dyDescent="0.3">
      <c r="AS62" s="87"/>
      <c r="AT62" s="87"/>
      <c r="AU62" s="87"/>
      <c r="AV62" s="87"/>
      <c r="AW62" s="87"/>
      <c r="AX62" s="87"/>
      <c r="AY62" s="87"/>
      <c r="AZ62" s="87"/>
    </row>
    <row r="63" spans="45:52" x14ac:dyDescent="0.3">
      <c r="AS63" s="87"/>
      <c r="AT63" s="87"/>
      <c r="AU63" s="87"/>
      <c r="AV63" s="87"/>
      <c r="AW63" s="87"/>
      <c r="AX63" s="87"/>
      <c r="AY63" s="87"/>
      <c r="AZ63" s="87"/>
    </row>
    <row r="64" spans="45:52" x14ac:dyDescent="0.3">
      <c r="AS64" s="87"/>
      <c r="AT64" s="87"/>
      <c r="AU64" s="87"/>
      <c r="AV64" s="87"/>
      <c r="AW64" s="87"/>
      <c r="AX64" s="87"/>
      <c r="AY64" s="87"/>
      <c r="AZ64" s="87"/>
    </row>
    <row r="65" spans="45:52" x14ac:dyDescent="0.3">
      <c r="AS65" s="87"/>
      <c r="AT65" s="87"/>
      <c r="AU65" s="87"/>
      <c r="AV65" s="87"/>
      <c r="AW65" s="87"/>
      <c r="AX65" s="87"/>
      <c r="AY65" s="87"/>
      <c r="AZ65" s="87"/>
    </row>
    <row r="66" spans="45:52" x14ac:dyDescent="0.3">
      <c r="AS66" s="87"/>
      <c r="AT66" s="87"/>
      <c r="AU66" s="87"/>
      <c r="AV66" s="87"/>
      <c r="AW66" s="87"/>
      <c r="AX66" s="87"/>
      <c r="AY66" s="87"/>
      <c r="AZ66" s="87"/>
    </row>
    <row r="67" spans="45:52" x14ac:dyDescent="0.3">
      <c r="AS67" s="87"/>
      <c r="AT67" s="87"/>
      <c r="AU67" s="87"/>
      <c r="AV67" s="87"/>
      <c r="AW67" s="87"/>
      <c r="AX67" s="87"/>
      <c r="AY67" s="87"/>
      <c r="AZ67" s="87"/>
    </row>
    <row r="68" spans="45:52" x14ac:dyDescent="0.3">
      <c r="AS68" s="87"/>
      <c r="AT68" s="87"/>
      <c r="AU68" s="87"/>
      <c r="AV68" s="87"/>
      <c r="AW68" s="87"/>
      <c r="AX68" s="87"/>
      <c r="AY68" s="87"/>
      <c r="AZ68" s="87"/>
    </row>
    <row r="69" spans="45:52" x14ac:dyDescent="0.3">
      <c r="AS69" s="87"/>
      <c r="AT69" s="87"/>
      <c r="AU69" s="87"/>
      <c r="AV69" s="87"/>
      <c r="AW69" s="87"/>
      <c r="AX69" s="87"/>
      <c r="AY69" s="87"/>
      <c r="AZ69" s="87"/>
    </row>
    <row r="70" spans="45:52" x14ac:dyDescent="0.3">
      <c r="AS70" s="87"/>
      <c r="AT70" s="87"/>
      <c r="AU70" s="87"/>
      <c r="AV70" s="87"/>
      <c r="AW70" s="87"/>
      <c r="AX70" s="87"/>
      <c r="AY70" s="87"/>
      <c r="AZ70" s="87"/>
    </row>
    <row r="71" spans="45:52" x14ac:dyDescent="0.3">
      <c r="AS71" s="87"/>
      <c r="AT71" s="87"/>
      <c r="AU71" s="87"/>
      <c r="AV71" s="87"/>
      <c r="AW71" s="87"/>
      <c r="AX71" s="87"/>
      <c r="AY71" s="87"/>
      <c r="AZ71" s="87"/>
    </row>
    <row r="72" spans="45:52" x14ac:dyDescent="0.3">
      <c r="AS72" s="87"/>
      <c r="AT72" s="87"/>
      <c r="AU72" s="87"/>
      <c r="AV72" s="87"/>
      <c r="AW72" s="87"/>
      <c r="AX72" s="87"/>
      <c r="AY72" s="87"/>
      <c r="AZ72" s="87"/>
    </row>
    <row r="73" spans="45:52" x14ac:dyDescent="0.3">
      <c r="AS73" s="87"/>
      <c r="AT73" s="87"/>
      <c r="AU73" s="87"/>
      <c r="AV73" s="87"/>
      <c r="AW73" s="87"/>
      <c r="AX73" s="87"/>
      <c r="AY73" s="87"/>
      <c r="AZ73" s="87"/>
    </row>
    <row r="74" spans="45:52" x14ac:dyDescent="0.3">
      <c r="AS74" s="87"/>
      <c r="AT74" s="87"/>
      <c r="AU74" s="87"/>
      <c r="AV74" s="87"/>
      <c r="AW74" s="87"/>
      <c r="AX74" s="87"/>
      <c r="AY74" s="87"/>
      <c r="AZ74" s="87"/>
    </row>
    <row r="75" spans="45:52" x14ac:dyDescent="0.3">
      <c r="AS75" s="87"/>
      <c r="AT75" s="87"/>
      <c r="AU75" s="87"/>
      <c r="AV75" s="87"/>
      <c r="AW75" s="87"/>
      <c r="AX75" s="87"/>
      <c r="AY75" s="87"/>
      <c r="AZ75" s="87"/>
    </row>
    <row r="76" spans="45:52" x14ac:dyDescent="0.3">
      <c r="AS76" s="87"/>
      <c r="AT76" s="87"/>
      <c r="AU76" s="87"/>
      <c r="AV76" s="87"/>
      <c r="AW76" s="87"/>
      <c r="AX76" s="87"/>
      <c r="AY76" s="87"/>
      <c r="AZ76" s="87"/>
    </row>
    <row r="77" spans="45:52" x14ac:dyDescent="0.3">
      <c r="AS77" s="87"/>
      <c r="AT77" s="87"/>
      <c r="AU77" s="87"/>
      <c r="AV77" s="87"/>
      <c r="AW77" s="87"/>
      <c r="AX77" s="87"/>
      <c r="AY77" s="87"/>
      <c r="AZ77" s="87"/>
    </row>
    <row r="78" spans="45:52" x14ac:dyDescent="0.3">
      <c r="AS78" s="87"/>
      <c r="AT78" s="87"/>
      <c r="AU78" s="87"/>
      <c r="AV78" s="87"/>
      <c r="AW78" s="87"/>
      <c r="AX78" s="87"/>
      <c r="AY78" s="87"/>
      <c r="AZ78" s="87"/>
    </row>
    <row r="79" spans="45:52" x14ac:dyDescent="0.3">
      <c r="AS79" s="87"/>
      <c r="AT79" s="87"/>
      <c r="AU79" s="87"/>
      <c r="AV79" s="87"/>
      <c r="AW79" s="87"/>
      <c r="AX79" s="87"/>
      <c r="AY79" s="87"/>
      <c r="AZ79" s="87"/>
    </row>
    <row r="80" spans="45:52" x14ac:dyDescent="0.3">
      <c r="AS80" s="87"/>
      <c r="AT80" s="87"/>
      <c r="AU80" s="87"/>
      <c r="AV80" s="87"/>
      <c r="AW80" s="87"/>
      <c r="AX80" s="87"/>
      <c r="AY80" s="87"/>
      <c r="AZ80" s="87"/>
    </row>
    <row r="81" spans="45:52" x14ac:dyDescent="0.3">
      <c r="AS81" s="87"/>
      <c r="AT81" s="87"/>
      <c r="AU81" s="87"/>
      <c r="AV81" s="87"/>
      <c r="AW81" s="87"/>
      <c r="AX81" s="87"/>
      <c r="AY81" s="87"/>
      <c r="AZ81" s="87"/>
    </row>
    <row r="82" spans="45:52" x14ac:dyDescent="0.3">
      <c r="AS82" s="87"/>
      <c r="AT82" s="87"/>
      <c r="AU82" s="87"/>
      <c r="AV82" s="87"/>
      <c r="AW82" s="87"/>
      <c r="AX82" s="87"/>
      <c r="AY82" s="87"/>
      <c r="AZ82" s="87"/>
    </row>
    <row r="83" spans="45:52" x14ac:dyDescent="0.3">
      <c r="AS83" s="87"/>
      <c r="AT83" s="87"/>
      <c r="AU83" s="87"/>
      <c r="AV83" s="87"/>
      <c r="AW83" s="87"/>
      <c r="AX83" s="87"/>
      <c r="AY83" s="87"/>
      <c r="AZ83" s="87"/>
    </row>
    <row r="84" spans="45:52" x14ac:dyDescent="0.3">
      <c r="AS84" s="87"/>
      <c r="AT84" s="87"/>
      <c r="AU84" s="87"/>
      <c r="AV84" s="87"/>
      <c r="AW84" s="87"/>
      <c r="AX84" s="87"/>
      <c r="AY84" s="87"/>
      <c r="AZ84" s="87"/>
    </row>
    <row r="85" spans="45:52" x14ac:dyDescent="0.3">
      <c r="AS85" s="87"/>
      <c r="AT85" s="87"/>
      <c r="AU85" s="87"/>
      <c r="AV85" s="87"/>
      <c r="AW85" s="87"/>
      <c r="AX85" s="87"/>
      <c r="AY85" s="87"/>
      <c r="AZ85" s="87"/>
    </row>
    <row r="86" spans="45:52" x14ac:dyDescent="0.3">
      <c r="AS86" s="87"/>
      <c r="AT86" s="87"/>
      <c r="AU86" s="87"/>
      <c r="AV86" s="87"/>
      <c r="AW86" s="87"/>
      <c r="AX86" s="87"/>
      <c r="AY86" s="87"/>
      <c r="AZ86" s="87"/>
    </row>
    <row r="87" spans="45:52" x14ac:dyDescent="0.3">
      <c r="AS87" s="87"/>
      <c r="AT87" s="87"/>
      <c r="AU87" s="87"/>
      <c r="AV87" s="87"/>
      <c r="AW87" s="87"/>
      <c r="AX87" s="87"/>
      <c r="AY87" s="87"/>
      <c r="AZ87" s="87"/>
    </row>
    <row r="88" spans="45:52" x14ac:dyDescent="0.3">
      <c r="AS88" s="87"/>
      <c r="AT88" s="87"/>
      <c r="AU88" s="87"/>
      <c r="AV88" s="87"/>
      <c r="AW88" s="87"/>
      <c r="AX88" s="87"/>
      <c r="AY88" s="87"/>
      <c r="AZ88" s="87"/>
    </row>
    <row r="89" spans="45:52" x14ac:dyDescent="0.3">
      <c r="AS89" s="87"/>
      <c r="AT89" s="87"/>
      <c r="AU89" s="87"/>
      <c r="AV89" s="87"/>
      <c r="AW89" s="87"/>
      <c r="AX89" s="87"/>
      <c r="AY89" s="87"/>
      <c r="AZ89" s="87"/>
    </row>
    <row r="90" spans="45:52" x14ac:dyDescent="0.3">
      <c r="AS90" s="87"/>
      <c r="AT90" s="87"/>
      <c r="AU90" s="87"/>
      <c r="AV90" s="87"/>
      <c r="AW90" s="87"/>
      <c r="AX90" s="87"/>
      <c r="AY90" s="87"/>
      <c r="AZ90" s="87"/>
    </row>
    <row r="91" spans="45:52" x14ac:dyDescent="0.3">
      <c r="AS91" s="87"/>
      <c r="AT91" s="87"/>
      <c r="AU91" s="87"/>
      <c r="AV91" s="87"/>
      <c r="AW91" s="87"/>
      <c r="AX91" s="87"/>
      <c r="AY91" s="87"/>
      <c r="AZ91" s="87"/>
    </row>
    <row r="92" spans="45:52" x14ac:dyDescent="0.3">
      <c r="AS92" s="87"/>
      <c r="AT92" s="87"/>
      <c r="AU92" s="87"/>
      <c r="AV92" s="87"/>
      <c r="AW92" s="87"/>
      <c r="AX92" s="87"/>
      <c r="AY92" s="87"/>
      <c r="AZ92" s="87"/>
    </row>
    <row r="93" spans="45:52" x14ac:dyDescent="0.3">
      <c r="AS93" s="87"/>
      <c r="AT93" s="87"/>
      <c r="AU93" s="87"/>
      <c r="AV93" s="87"/>
      <c r="AW93" s="87"/>
      <c r="AX93" s="87"/>
      <c r="AY93" s="87"/>
      <c r="AZ93" s="87"/>
    </row>
    <row r="94" spans="45:52" x14ac:dyDescent="0.3">
      <c r="AS94" s="87"/>
      <c r="AT94" s="87"/>
      <c r="AU94" s="87"/>
      <c r="AV94" s="87"/>
      <c r="AW94" s="87"/>
      <c r="AX94" s="87"/>
      <c r="AY94" s="87"/>
      <c r="AZ94" s="87"/>
    </row>
    <row r="95" spans="45:52" x14ac:dyDescent="0.3">
      <c r="AS95" s="87"/>
      <c r="AT95" s="87"/>
      <c r="AU95" s="87"/>
      <c r="AV95" s="87"/>
      <c r="AW95" s="87"/>
      <c r="AX95" s="87"/>
      <c r="AY95" s="87"/>
      <c r="AZ95" s="87"/>
    </row>
    <row r="96" spans="45:52" x14ac:dyDescent="0.3">
      <c r="AS96" s="87"/>
      <c r="AT96" s="87"/>
      <c r="AU96" s="87"/>
      <c r="AV96" s="87"/>
      <c r="AW96" s="87"/>
      <c r="AX96" s="87"/>
      <c r="AY96" s="87"/>
      <c r="AZ96" s="87"/>
    </row>
    <row r="97" spans="45:52" x14ac:dyDescent="0.3">
      <c r="AS97" s="87"/>
      <c r="AT97" s="87"/>
      <c r="AU97" s="87"/>
      <c r="AV97" s="87"/>
      <c r="AW97" s="87"/>
      <c r="AX97" s="87"/>
      <c r="AY97" s="87"/>
      <c r="AZ97" s="87"/>
    </row>
    <row r="98" spans="45:52" x14ac:dyDescent="0.3">
      <c r="AS98" s="87"/>
      <c r="AT98" s="87"/>
      <c r="AU98" s="87"/>
      <c r="AV98" s="87"/>
      <c r="AW98" s="87"/>
      <c r="AX98" s="87"/>
      <c r="AY98" s="87"/>
      <c r="AZ98" s="87"/>
    </row>
    <row r="99" spans="45:52" x14ac:dyDescent="0.3">
      <c r="AS99" s="87"/>
      <c r="AT99" s="87"/>
      <c r="AU99" s="87"/>
      <c r="AV99" s="87"/>
      <c r="AW99" s="87"/>
      <c r="AX99" s="87"/>
      <c r="AY99" s="87"/>
      <c r="AZ99" s="87"/>
    </row>
    <row r="100" spans="45:52" x14ac:dyDescent="0.3">
      <c r="AS100" s="87"/>
      <c r="AT100" s="87"/>
      <c r="AU100" s="87"/>
      <c r="AV100" s="87"/>
      <c r="AW100" s="87"/>
      <c r="AX100" s="87"/>
      <c r="AY100" s="87"/>
      <c r="AZ100" s="87"/>
    </row>
    <row r="101" spans="45:52" x14ac:dyDescent="0.3">
      <c r="AS101" s="87"/>
      <c r="AT101" s="87"/>
      <c r="AU101" s="87"/>
      <c r="AV101" s="87"/>
      <c r="AW101" s="87"/>
      <c r="AX101" s="87"/>
      <c r="AY101" s="87"/>
      <c r="AZ101" s="87"/>
    </row>
    <row r="102" spans="45:52" x14ac:dyDescent="0.3">
      <c r="AS102" s="87"/>
      <c r="AT102" s="87"/>
      <c r="AU102" s="87"/>
      <c r="AV102" s="87"/>
      <c r="AW102" s="87"/>
      <c r="AX102" s="87"/>
      <c r="AY102" s="87"/>
      <c r="AZ102" s="87"/>
    </row>
    <row r="103" spans="45:52" x14ac:dyDescent="0.3">
      <c r="AS103" s="87"/>
      <c r="AT103" s="87"/>
      <c r="AU103" s="87"/>
      <c r="AV103" s="87"/>
      <c r="AW103" s="87"/>
      <c r="AX103" s="87"/>
      <c r="AY103" s="87"/>
      <c r="AZ103" s="87"/>
    </row>
    <row r="104" spans="45:52" x14ac:dyDescent="0.3">
      <c r="AS104" s="87"/>
      <c r="AT104" s="87"/>
      <c r="AU104" s="87"/>
      <c r="AV104" s="87"/>
      <c r="AW104" s="87"/>
      <c r="AX104" s="87"/>
      <c r="AY104" s="87"/>
      <c r="AZ104" s="87"/>
    </row>
    <row r="105" spans="45:52" x14ac:dyDescent="0.3">
      <c r="AS105" s="87"/>
      <c r="AT105" s="87"/>
      <c r="AU105" s="87"/>
      <c r="AV105" s="87"/>
      <c r="AW105" s="87"/>
      <c r="AX105" s="87"/>
      <c r="AY105" s="87"/>
      <c r="AZ105" s="87"/>
    </row>
    <row r="106" spans="45:52" x14ac:dyDescent="0.3">
      <c r="AS106" s="87"/>
      <c r="AT106" s="87"/>
      <c r="AU106" s="87"/>
      <c r="AV106" s="87"/>
      <c r="AW106" s="87"/>
      <c r="AX106" s="87"/>
      <c r="AY106" s="87"/>
      <c r="AZ106" s="87"/>
    </row>
    <row r="107" spans="45:52" x14ac:dyDescent="0.3">
      <c r="AS107" s="87"/>
      <c r="AT107" s="87"/>
      <c r="AU107" s="87"/>
      <c r="AV107" s="87"/>
      <c r="AW107" s="87"/>
      <c r="AX107" s="87"/>
      <c r="AY107" s="87"/>
      <c r="AZ107" s="87"/>
    </row>
    <row r="108" spans="45:52" x14ac:dyDescent="0.3">
      <c r="AS108" s="87"/>
      <c r="AT108" s="87"/>
      <c r="AU108" s="87"/>
      <c r="AV108" s="87"/>
      <c r="AW108" s="87"/>
      <c r="AX108" s="87"/>
      <c r="AY108" s="87"/>
      <c r="AZ108" s="87"/>
    </row>
    <row r="109" spans="45:52" x14ac:dyDescent="0.3">
      <c r="AS109" s="87"/>
      <c r="AT109" s="87"/>
      <c r="AU109" s="87"/>
      <c r="AV109" s="87"/>
      <c r="AW109" s="87"/>
      <c r="AX109" s="87"/>
      <c r="AY109" s="87"/>
      <c r="AZ109" s="87"/>
    </row>
    <row r="110" spans="45:52" x14ac:dyDescent="0.3">
      <c r="AS110" s="87"/>
      <c r="AT110" s="87"/>
      <c r="AU110" s="87"/>
      <c r="AV110" s="87"/>
      <c r="AW110" s="87"/>
      <c r="AX110" s="87"/>
      <c r="AY110" s="87"/>
      <c r="AZ110" s="87"/>
    </row>
    <row r="111" spans="45:52" x14ac:dyDescent="0.3">
      <c r="AS111" s="87"/>
      <c r="AT111" s="87"/>
      <c r="AU111" s="87"/>
      <c r="AV111" s="87"/>
      <c r="AW111" s="87"/>
      <c r="AX111" s="87"/>
      <c r="AY111" s="87"/>
      <c r="AZ111" s="87"/>
    </row>
    <row r="112" spans="45:52" x14ac:dyDescent="0.3">
      <c r="AS112" s="87"/>
      <c r="AT112" s="87"/>
      <c r="AU112" s="87"/>
      <c r="AV112" s="87"/>
      <c r="AW112" s="87"/>
      <c r="AX112" s="87"/>
      <c r="AY112" s="87"/>
      <c r="AZ112" s="87"/>
    </row>
    <row r="113" spans="45:52" x14ac:dyDescent="0.3">
      <c r="AS113" s="87"/>
      <c r="AT113" s="87"/>
      <c r="AU113" s="87"/>
      <c r="AV113" s="87"/>
      <c r="AW113" s="87"/>
      <c r="AX113" s="87"/>
      <c r="AY113" s="87"/>
      <c r="AZ113" s="87"/>
    </row>
    <row r="114" spans="45:52" x14ac:dyDescent="0.3">
      <c r="AS114" s="87"/>
      <c r="AT114" s="87"/>
      <c r="AU114" s="87"/>
      <c r="AV114" s="87"/>
      <c r="AW114" s="87"/>
      <c r="AX114" s="87"/>
      <c r="AY114" s="87"/>
      <c r="AZ114" s="87"/>
    </row>
    <row r="115" spans="45:52" x14ac:dyDescent="0.3">
      <c r="AS115" s="87"/>
      <c r="AT115" s="87"/>
      <c r="AU115" s="87"/>
      <c r="AV115" s="87"/>
      <c r="AW115" s="87"/>
      <c r="AX115" s="87"/>
      <c r="AY115" s="87"/>
      <c r="AZ115" s="87"/>
    </row>
    <row r="116" spans="45:52" x14ac:dyDescent="0.3">
      <c r="AS116" s="87"/>
      <c r="AT116" s="87"/>
      <c r="AU116" s="87"/>
      <c r="AV116" s="87"/>
      <c r="AW116" s="87"/>
      <c r="AX116" s="87"/>
      <c r="AY116" s="87"/>
      <c r="AZ116" s="87"/>
    </row>
    <row r="117" spans="45:52" x14ac:dyDescent="0.3">
      <c r="AS117" s="87"/>
      <c r="AT117" s="87"/>
      <c r="AU117" s="87"/>
      <c r="AV117" s="87"/>
      <c r="AW117" s="87"/>
      <c r="AX117" s="87"/>
      <c r="AY117" s="87"/>
      <c r="AZ117" s="87"/>
    </row>
    <row r="118" spans="45:52" x14ac:dyDescent="0.3">
      <c r="AS118" s="87"/>
      <c r="AT118" s="87"/>
      <c r="AU118" s="87"/>
      <c r="AV118" s="87"/>
      <c r="AW118" s="87"/>
      <c r="AX118" s="87"/>
      <c r="AY118" s="87"/>
      <c r="AZ118" s="87"/>
    </row>
    <row r="119" spans="45:52" x14ac:dyDescent="0.3">
      <c r="AS119" s="87"/>
      <c r="AT119" s="87"/>
      <c r="AU119" s="87"/>
      <c r="AV119" s="87"/>
      <c r="AW119" s="87"/>
      <c r="AX119" s="87"/>
      <c r="AY119" s="87"/>
      <c r="AZ119" s="87"/>
    </row>
    <row r="120" spans="45:52" x14ac:dyDescent="0.3">
      <c r="AS120" s="87"/>
      <c r="AT120" s="87"/>
      <c r="AU120" s="87"/>
      <c r="AV120" s="87"/>
      <c r="AW120" s="87"/>
      <c r="AX120" s="87"/>
      <c r="AY120" s="87"/>
      <c r="AZ120" s="87"/>
    </row>
    <row r="121" spans="45:52" x14ac:dyDescent="0.3">
      <c r="AS121" s="87"/>
      <c r="AT121" s="87"/>
      <c r="AU121" s="87"/>
      <c r="AV121" s="87"/>
      <c r="AW121" s="87"/>
      <c r="AX121" s="87"/>
      <c r="AY121" s="87"/>
      <c r="AZ121" s="87"/>
    </row>
    <row r="122" spans="45:52" x14ac:dyDescent="0.3">
      <c r="AS122" s="87"/>
      <c r="AT122" s="87"/>
      <c r="AU122" s="87"/>
      <c r="AV122" s="87"/>
      <c r="AW122" s="87"/>
      <c r="AX122" s="87"/>
      <c r="AY122" s="87"/>
      <c r="AZ122" s="87"/>
    </row>
    <row r="123" spans="45:52" x14ac:dyDescent="0.3">
      <c r="AS123" s="87"/>
      <c r="AT123" s="87"/>
      <c r="AU123" s="87"/>
      <c r="AV123" s="87"/>
      <c r="AW123" s="87"/>
      <c r="AX123" s="87"/>
      <c r="AY123" s="87"/>
      <c r="AZ123" s="87"/>
    </row>
    <row r="124" spans="45:52" x14ac:dyDescent="0.3">
      <c r="AS124" s="87"/>
      <c r="AT124" s="87"/>
      <c r="AU124" s="87"/>
      <c r="AV124" s="87"/>
      <c r="AW124" s="87"/>
      <c r="AX124" s="87"/>
      <c r="AY124" s="87"/>
      <c r="AZ124" s="87"/>
    </row>
    <row r="125" spans="45:52" x14ac:dyDescent="0.3">
      <c r="AS125" s="87"/>
      <c r="AT125" s="87"/>
      <c r="AU125" s="87"/>
      <c r="AV125" s="87"/>
      <c r="AW125" s="87"/>
      <c r="AX125" s="87"/>
      <c r="AY125" s="87"/>
      <c r="AZ125" s="87"/>
    </row>
    <row r="126" spans="45:52" x14ac:dyDescent="0.3">
      <c r="AS126" s="87"/>
      <c r="AT126" s="87"/>
      <c r="AU126" s="87"/>
      <c r="AV126" s="87"/>
      <c r="AW126" s="87"/>
      <c r="AX126" s="87"/>
      <c r="AY126" s="87"/>
      <c r="AZ126" s="87"/>
    </row>
    <row r="127" spans="45:52" x14ac:dyDescent="0.3">
      <c r="AS127" s="87"/>
      <c r="AT127" s="87"/>
      <c r="AU127" s="87"/>
      <c r="AV127" s="87"/>
      <c r="AW127" s="87"/>
      <c r="AX127" s="87"/>
      <c r="AY127" s="87"/>
      <c r="AZ127" s="87"/>
    </row>
    <row r="128" spans="45:52" x14ac:dyDescent="0.3">
      <c r="AS128" s="87"/>
      <c r="AT128" s="87"/>
      <c r="AU128" s="87"/>
      <c r="AV128" s="87"/>
      <c r="AW128" s="87"/>
      <c r="AX128" s="87"/>
      <c r="AY128" s="87"/>
      <c r="AZ128" s="87"/>
    </row>
    <row r="129" spans="45:52" x14ac:dyDescent="0.3">
      <c r="AS129" s="87"/>
      <c r="AT129" s="87"/>
      <c r="AU129" s="87"/>
      <c r="AV129" s="87"/>
      <c r="AW129" s="87"/>
      <c r="AX129" s="87"/>
      <c r="AY129" s="87"/>
      <c r="AZ129" s="87"/>
    </row>
    <row r="130" spans="45:52" x14ac:dyDescent="0.3">
      <c r="AS130" s="87"/>
      <c r="AT130" s="87"/>
      <c r="AU130" s="87"/>
      <c r="AV130" s="87"/>
      <c r="AW130" s="87"/>
      <c r="AX130" s="87"/>
      <c r="AY130" s="87"/>
      <c r="AZ130" s="87"/>
    </row>
    <row r="131" spans="45:52" x14ac:dyDescent="0.3">
      <c r="AS131" s="87"/>
      <c r="AT131" s="87"/>
      <c r="AU131" s="87"/>
      <c r="AV131" s="87"/>
      <c r="AW131" s="87"/>
      <c r="AX131" s="87"/>
      <c r="AY131" s="87"/>
      <c r="AZ131" s="87"/>
    </row>
    <row r="132" spans="45:52" x14ac:dyDescent="0.3">
      <c r="AS132" s="87"/>
      <c r="AT132" s="87"/>
      <c r="AU132" s="87"/>
      <c r="AV132" s="87"/>
      <c r="AW132" s="87"/>
      <c r="AX132" s="87"/>
      <c r="AY132" s="87"/>
      <c r="AZ132" s="87"/>
    </row>
    <row r="133" spans="45:52" x14ac:dyDescent="0.3">
      <c r="AS133" s="87"/>
      <c r="AT133" s="87"/>
      <c r="AU133" s="87"/>
      <c r="AV133" s="87"/>
      <c r="AW133" s="87"/>
      <c r="AX133" s="87"/>
      <c r="AY133" s="87"/>
      <c r="AZ133" s="87"/>
    </row>
    <row r="134" spans="45:52" x14ac:dyDescent="0.3">
      <c r="AS134" s="87"/>
      <c r="AT134" s="87"/>
      <c r="AU134" s="87"/>
      <c r="AV134" s="87"/>
      <c r="AW134" s="87"/>
      <c r="AX134" s="87"/>
      <c r="AY134" s="87"/>
      <c r="AZ134" s="87"/>
    </row>
    <row r="135" spans="45:52" x14ac:dyDescent="0.3">
      <c r="AS135" s="87"/>
      <c r="AT135" s="87"/>
      <c r="AU135" s="87"/>
      <c r="AV135" s="87"/>
      <c r="AW135" s="87"/>
      <c r="AX135" s="87"/>
      <c r="AY135" s="87"/>
      <c r="AZ135" s="87"/>
    </row>
    <row r="136" spans="45:52" x14ac:dyDescent="0.3">
      <c r="AS136" s="87"/>
      <c r="AT136" s="87"/>
      <c r="AU136" s="87"/>
      <c r="AV136" s="87"/>
      <c r="AW136" s="87"/>
      <c r="AX136" s="87"/>
      <c r="AY136" s="87"/>
      <c r="AZ136" s="87"/>
    </row>
    <row r="137" spans="45:52" x14ac:dyDescent="0.3">
      <c r="AS137" s="87"/>
      <c r="AT137" s="87"/>
      <c r="AU137" s="87"/>
      <c r="AV137" s="87"/>
      <c r="AW137" s="87"/>
      <c r="AX137" s="87"/>
      <c r="AY137" s="87"/>
      <c r="AZ137" s="87"/>
    </row>
    <row r="138" spans="45:52" x14ac:dyDescent="0.3">
      <c r="AS138" s="87"/>
      <c r="AT138" s="87"/>
      <c r="AU138" s="87"/>
      <c r="AV138" s="87"/>
      <c r="AW138" s="87"/>
      <c r="AX138" s="87"/>
      <c r="AY138" s="87"/>
      <c r="AZ138" s="87"/>
    </row>
    <row r="139" spans="45:52" x14ac:dyDescent="0.3">
      <c r="AS139" s="87"/>
      <c r="AT139" s="87"/>
      <c r="AU139" s="87"/>
      <c r="AV139" s="87"/>
      <c r="AW139" s="87"/>
      <c r="AX139" s="87"/>
      <c r="AY139" s="87"/>
      <c r="AZ139" s="87"/>
    </row>
    <row r="140" spans="45:52" x14ac:dyDescent="0.3">
      <c r="AS140" s="87"/>
      <c r="AT140" s="87"/>
      <c r="AU140" s="87"/>
      <c r="AV140" s="87"/>
      <c r="AW140" s="87"/>
      <c r="AX140" s="87"/>
      <c r="AY140" s="87"/>
      <c r="AZ140" s="87"/>
    </row>
    <row r="141" spans="45:52" x14ac:dyDescent="0.3">
      <c r="AS141" s="87"/>
      <c r="AT141" s="87"/>
      <c r="AU141" s="87"/>
      <c r="AV141" s="87"/>
      <c r="AW141" s="87"/>
      <c r="AX141" s="87"/>
      <c r="AY141" s="87"/>
      <c r="AZ141" s="87"/>
    </row>
    <row r="142" spans="45:52" x14ac:dyDescent="0.3">
      <c r="AS142" s="87"/>
      <c r="AT142" s="87"/>
      <c r="AU142" s="87"/>
      <c r="AV142" s="87"/>
      <c r="AW142" s="87"/>
      <c r="AX142" s="87"/>
      <c r="AY142" s="87"/>
      <c r="AZ142" s="87"/>
    </row>
    <row r="143" spans="45:52" x14ac:dyDescent="0.3">
      <c r="AS143" s="87"/>
      <c r="AT143" s="87"/>
      <c r="AU143" s="87"/>
      <c r="AV143" s="87"/>
      <c r="AW143" s="87"/>
      <c r="AX143" s="87"/>
      <c r="AY143" s="87"/>
      <c r="AZ143" s="87"/>
    </row>
    <row r="144" spans="45:52" x14ac:dyDescent="0.3">
      <c r="AS144" s="87"/>
      <c r="AT144" s="87"/>
      <c r="AU144" s="87"/>
      <c r="AV144" s="87"/>
      <c r="AW144" s="87"/>
      <c r="AX144" s="87"/>
      <c r="AY144" s="87"/>
      <c r="AZ144" s="87"/>
    </row>
    <row r="145" spans="45:52" x14ac:dyDescent="0.3">
      <c r="AS145" s="87"/>
      <c r="AT145" s="87"/>
      <c r="AU145" s="87"/>
      <c r="AV145" s="87"/>
      <c r="AW145" s="87"/>
      <c r="AX145" s="87"/>
      <c r="AY145" s="87"/>
      <c r="AZ145" s="87"/>
    </row>
    <row r="146" spans="45:52" x14ac:dyDescent="0.3">
      <c r="AS146" s="87"/>
      <c r="AT146" s="87"/>
      <c r="AU146" s="87"/>
      <c r="AV146" s="87"/>
      <c r="AW146" s="87"/>
      <c r="AX146" s="87"/>
      <c r="AY146" s="87"/>
      <c r="AZ146" s="87"/>
    </row>
    <row r="147" spans="45:52" x14ac:dyDescent="0.3">
      <c r="AS147" s="87"/>
      <c r="AT147" s="87"/>
      <c r="AU147" s="87"/>
      <c r="AV147" s="87"/>
      <c r="AW147" s="87"/>
      <c r="AX147" s="87"/>
      <c r="AY147" s="87"/>
      <c r="AZ147" s="87"/>
    </row>
    <row r="148" spans="45:52" x14ac:dyDescent="0.3">
      <c r="AS148" s="87"/>
      <c r="AT148" s="87"/>
      <c r="AU148" s="87"/>
      <c r="AV148" s="87"/>
      <c r="AW148" s="87"/>
      <c r="AX148" s="87"/>
      <c r="AY148" s="87"/>
      <c r="AZ148" s="87"/>
    </row>
    <row r="149" spans="45:52" x14ac:dyDescent="0.3">
      <c r="AS149" s="87"/>
      <c r="AT149" s="87"/>
      <c r="AU149" s="87"/>
      <c r="AV149" s="87"/>
      <c r="AW149" s="87"/>
      <c r="AX149" s="87"/>
      <c r="AY149" s="87"/>
      <c r="AZ149" s="87"/>
    </row>
    <row r="150" spans="45:52" x14ac:dyDescent="0.3">
      <c r="AS150" s="87"/>
      <c r="AT150" s="87"/>
      <c r="AU150" s="87"/>
      <c r="AV150" s="87"/>
      <c r="AW150" s="87"/>
      <c r="AX150" s="87"/>
      <c r="AY150" s="87"/>
      <c r="AZ150" s="87"/>
    </row>
    <row r="151" spans="45:52" x14ac:dyDescent="0.3">
      <c r="AS151" s="87"/>
      <c r="AT151" s="87"/>
      <c r="AU151" s="87"/>
      <c r="AV151" s="87"/>
      <c r="AW151" s="87"/>
      <c r="AX151" s="87"/>
      <c r="AY151" s="87"/>
      <c r="AZ151" s="87"/>
    </row>
    <row r="152" spans="45:52" x14ac:dyDescent="0.3">
      <c r="AS152" s="87"/>
      <c r="AT152" s="87"/>
      <c r="AU152" s="87"/>
      <c r="AV152" s="87"/>
      <c r="AW152" s="87"/>
      <c r="AX152" s="87"/>
      <c r="AY152" s="87"/>
      <c r="AZ152" s="87"/>
    </row>
    <row r="153" spans="45:52" x14ac:dyDescent="0.3">
      <c r="AS153" s="87"/>
      <c r="AT153" s="87"/>
      <c r="AU153" s="87"/>
      <c r="AV153" s="87"/>
      <c r="AW153" s="87"/>
      <c r="AX153" s="87"/>
      <c r="AY153" s="87"/>
      <c r="AZ153" s="87"/>
    </row>
    <row r="154" spans="45:52" x14ac:dyDescent="0.3">
      <c r="AS154" s="87"/>
      <c r="AT154" s="87"/>
      <c r="AU154" s="87"/>
      <c r="AV154" s="87"/>
      <c r="AW154" s="87"/>
      <c r="AX154" s="87"/>
      <c r="AY154" s="87"/>
      <c r="AZ154" s="87"/>
    </row>
    <row r="155" spans="45:52" x14ac:dyDescent="0.3">
      <c r="AS155" s="87"/>
      <c r="AT155" s="87"/>
      <c r="AU155" s="87"/>
      <c r="AV155" s="87"/>
      <c r="AW155" s="87"/>
      <c r="AX155" s="87"/>
      <c r="AY155" s="87"/>
      <c r="AZ155" s="87"/>
    </row>
    <row r="156" spans="45:52" x14ac:dyDescent="0.3">
      <c r="AS156" s="87"/>
      <c r="AT156" s="87"/>
      <c r="AU156" s="87"/>
      <c r="AV156" s="87"/>
      <c r="AW156" s="87"/>
      <c r="AX156" s="87"/>
      <c r="AY156" s="87"/>
      <c r="AZ156" s="87"/>
    </row>
    <row r="157" spans="45:52" x14ac:dyDescent="0.3">
      <c r="AS157" s="87"/>
      <c r="AT157" s="87"/>
      <c r="AU157" s="87"/>
      <c r="AV157" s="87"/>
      <c r="AW157" s="87"/>
      <c r="AX157" s="87"/>
      <c r="AY157" s="87"/>
      <c r="AZ157" s="87"/>
    </row>
    <row r="158" spans="45:52" x14ac:dyDescent="0.3">
      <c r="AS158" s="87"/>
      <c r="AT158" s="87"/>
      <c r="AU158" s="87"/>
      <c r="AV158" s="87"/>
      <c r="AW158" s="87"/>
      <c r="AX158" s="87"/>
      <c r="AY158" s="87"/>
      <c r="AZ158" s="87"/>
    </row>
    <row r="159" spans="45:52" x14ac:dyDescent="0.3">
      <c r="AS159" s="87"/>
      <c r="AT159" s="87"/>
      <c r="AU159" s="87"/>
      <c r="AV159" s="87"/>
      <c r="AW159" s="87"/>
      <c r="AX159" s="87"/>
      <c r="AY159" s="87"/>
      <c r="AZ159" s="87"/>
    </row>
    <row r="160" spans="45:52" x14ac:dyDescent="0.3">
      <c r="AS160" s="87"/>
      <c r="AT160" s="87"/>
      <c r="AU160" s="87"/>
      <c r="AV160" s="87"/>
      <c r="AW160" s="87"/>
      <c r="AX160" s="87"/>
      <c r="AY160" s="87"/>
      <c r="AZ160" s="87"/>
    </row>
    <row r="161" spans="45:52" x14ac:dyDescent="0.3">
      <c r="AS161" s="87"/>
      <c r="AT161" s="87"/>
      <c r="AU161" s="87"/>
      <c r="AV161" s="87"/>
      <c r="AW161" s="87"/>
      <c r="AX161" s="87"/>
      <c r="AY161" s="87"/>
      <c r="AZ161" s="87"/>
    </row>
    <row r="162" spans="45:52" x14ac:dyDescent="0.3">
      <c r="AS162" s="87"/>
      <c r="AT162" s="87"/>
      <c r="AU162" s="87"/>
      <c r="AV162" s="87"/>
      <c r="AW162" s="87"/>
      <c r="AX162" s="87"/>
      <c r="AY162" s="87"/>
      <c r="AZ162" s="87"/>
    </row>
    <row r="163" spans="45:52" x14ac:dyDescent="0.3">
      <c r="AS163" s="87"/>
      <c r="AT163" s="87"/>
      <c r="AU163" s="87"/>
      <c r="AV163" s="87"/>
      <c r="AW163" s="87"/>
      <c r="AX163" s="87"/>
      <c r="AY163" s="87"/>
      <c r="AZ163" s="87"/>
    </row>
    <row r="164" spans="45:52" x14ac:dyDescent="0.3">
      <c r="AS164" s="87"/>
      <c r="AT164" s="87"/>
      <c r="AU164" s="87"/>
      <c r="AV164" s="87"/>
      <c r="AW164" s="87"/>
      <c r="AX164" s="87"/>
      <c r="AY164" s="87"/>
      <c r="AZ164" s="87"/>
    </row>
    <row r="165" spans="45:52" x14ac:dyDescent="0.3">
      <c r="AS165" s="87"/>
      <c r="AT165" s="87"/>
      <c r="AU165" s="87"/>
      <c r="AV165" s="87"/>
      <c r="AW165" s="87"/>
      <c r="AX165" s="87"/>
      <c r="AY165" s="87"/>
      <c r="AZ165" s="87"/>
    </row>
    <row r="166" spans="45:52" x14ac:dyDescent="0.3">
      <c r="AS166" s="87"/>
      <c r="AT166" s="87"/>
      <c r="AU166" s="87"/>
      <c r="AV166" s="87"/>
      <c r="AW166" s="87"/>
      <c r="AX166" s="87"/>
      <c r="AY166" s="87"/>
      <c r="AZ166" s="87"/>
    </row>
    <row r="167" spans="45:52" x14ac:dyDescent="0.3">
      <c r="AS167" s="87"/>
      <c r="AT167" s="87"/>
      <c r="AU167" s="87"/>
      <c r="AV167" s="87"/>
      <c r="AW167" s="87"/>
      <c r="AX167" s="87"/>
      <c r="AY167" s="87"/>
      <c r="AZ167" s="87"/>
    </row>
    <row r="168" spans="45:52" x14ac:dyDescent="0.3">
      <c r="AS168" s="87"/>
      <c r="AT168" s="87"/>
      <c r="AU168" s="87"/>
      <c r="AV168" s="87"/>
      <c r="AW168" s="87"/>
      <c r="AX168" s="87"/>
      <c r="AY168" s="87"/>
      <c r="AZ168" s="87"/>
    </row>
    <row r="169" spans="45:52" x14ac:dyDescent="0.3">
      <c r="AS169" s="87"/>
      <c r="AT169" s="87"/>
      <c r="AU169" s="87"/>
      <c r="AV169" s="87"/>
      <c r="AW169" s="87"/>
      <c r="AX169" s="87"/>
      <c r="AY169" s="87"/>
      <c r="AZ169" s="87"/>
    </row>
    <row r="170" spans="45:52" x14ac:dyDescent="0.3">
      <c r="AS170" s="87"/>
      <c r="AT170" s="87"/>
      <c r="AU170" s="87"/>
      <c r="AV170" s="87"/>
      <c r="AW170" s="87"/>
      <c r="AX170" s="87"/>
      <c r="AY170" s="87"/>
      <c r="AZ170" s="87"/>
    </row>
    <row r="171" spans="45:52" x14ac:dyDescent="0.3">
      <c r="AS171" s="87"/>
      <c r="AT171" s="87"/>
      <c r="AU171" s="87"/>
      <c r="AV171" s="87"/>
      <c r="AW171" s="87"/>
      <c r="AX171" s="87"/>
      <c r="AY171" s="87"/>
      <c r="AZ171" s="87"/>
    </row>
    <row r="172" spans="45:52" x14ac:dyDescent="0.3">
      <c r="AS172" s="87"/>
      <c r="AT172" s="87"/>
      <c r="AU172" s="87"/>
      <c r="AV172" s="87"/>
      <c r="AW172" s="87"/>
      <c r="AX172" s="87"/>
      <c r="AY172" s="87"/>
      <c r="AZ172" s="87"/>
    </row>
    <row r="173" spans="45:52" x14ac:dyDescent="0.3">
      <c r="AS173" s="87"/>
      <c r="AT173" s="87"/>
      <c r="AU173" s="87"/>
      <c r="AV173" s="87"/>
      <c r="AW173" s="87"/>
      <c r="AX173" s="87"/>
      <c r="AY173" s="87"/>
      <c r="AZ173" s="87"/>
    </row>
    <row r="174" spans="45:52" x14ac:dyDescent="0.3">
      <c r="AS174" s="87"/>
      <c r="AT174" s="87"/>
      <c r="AU174" s="87"/>
      <c r="AV174" s="87"/>
      <c r="AW174" s="87"/>
      <c r="AX174" s="87"/>
      <c r="AY174" s="87"/>
      <c r="AZ174" s="87"/>
    </row>
    <row r="175" spans="45:52" x14ac:dyDescent="0.3">
      <c r="AS175" s="87"/>
      <c r="AT175" s="87"/>
      <c r="AU175" s="87"/>
      <c r="AV175" s="87"/>
      <c r="AW175" s="87"/>
      <c r="AX175" s="87"/>
      <c r="AY175" s="87"/>
      <c r="AZ175" s="87"/>
    </row>
    <row r="176" spans="45:52" x14ac:dyDescent="0.3">
      <c r="AS176" s="87"/>
      <c r="AT176" s="87"/>
      <c r="AU176" s="87"/>
      <c r="AV176" s="87"/>
      <c r="AW176" s="87"/>
      <c r="AX176" s="87"/>
      <c r="AY176" s="87"/>
      <c r="AZ176" s="87"/>
    </row>
    <row r="177" spans="45:52" x14ac:dyDescent="0.3">
      <c r="AS177" s="87"/>
      <c r="AT177" s="87"/>
      <c r="AU177" s="87"/>
      <c r="AV177" s="87"/>
      <c r="AW177" s="87"/>
      <c r="AX177" s="87"/>
      <c r="AY177" s="87"/>
      <c r="AZ177" s="87"/>
    </row>
    <row r="178" spans="45:52" x14ac:dyDescent="0.3">
      <c r="AS178" s="87"/>
      <c r="AT178" s="87"/>
      <c r="AU178" s="87"/>
      <c r="AV178" s="87"/>
      <c r="AW178" s="87"/>
      <c r="AX178" s="87"/>
      <c r="AY178" s="87"/>
      <c r="AZ178" s="87"/>
    </row>
    <row r="179" spans="45:52" x14ac:dyDescent="0.3">
      <c r="AS179" s="87"/>
      <c r="AT179" s="87"/>
      <c r="AU179" s="87"/>
      <c r="AV179" s="87"/>
      <c r="AW179" s="87"/>
      <c r="AX179" s="87"/>
      <c r="AY179" s="87"/>
      <c r="AZ179" s="87"/>
    </row>
    <row r="180" spans="45:52" x14ac:dyDescent="0.3">
      <c r="AS180" s="87"/>
      <c r="AT180" s="87"/>
      <c r="AU180" s="87"/>
      <c r="AV180" s="87"/>
      <c r="AW180" s="87"/>
      <c r="AX180" s="87"/>
      <c r="AY180" s="87"/>
      <c r="AZ180" s="87"/>
    </row>
    <row r="181" spans="45:52" x14ac:dyDescent="0.3">
      <c r="AS181" s="87"/>
      <c r="AT181" s="87"/>
      <c r="AU181" s="87"/>
      <c r="AV181" s="87"/>
      <c r="AW181" s="87"/>
      <c r="AX181" s="87"/>
      <c r="AY181" s="87"/>
      <c r="AZ181" s="87"/>
    </row>
    <row r="182" spans="45:52" x14ac:dyDescent="0.3">
      <c r="AS182" s="87"/>
      <c r="AT182" s="87"/>
      <c r="AU182" s="87"/>
      <c r="AV182" s="87"/>
      <c r="AW182" s="87"/>
      <c r="AX182" s="87"/>
      <c r="AY182" s="87"/>
      <c r="AZ182" s="87"/>
    </row>
    <row r="183" spans="45:52" x14ac:dyDescent="0.3">
      <c r="AS183" s="87"/>
      <c r="AT183" s="87"/>
      <c r="AU183" s="87"/>
      <c r="AV183" s="87"/>
      <c r="AW183" s="87"/>
      <c r="AX183" s="87"/>
      <c r="AY183" s="87"/>
      <c r="AZ183" s="87"/>
    </row>
    <row r="184" spans="45:52" x14ac:dyDescent="0.3">
      <c r="AS184" s="87"/>
      <c r="AT184" s="87"/>
      <c r="AU184" s="87"/>
      <c r="AV184" s="87"/>
      <c r="AW184" s="87"/>
      <c r="AX184" s="87"/>
      <c r="AY184" s="87"/>
      <c r="AZ184" s="87"/>
    </row>
    <row r="185" spans="45:52" x14ac:dyDescent="0.3">
      <c r="AS185" s="87"/>
      <c r="AT185" s="87"/>
      <c r="AU185" s="87"/>
      <c r="AV185" s="87"/>
      <c r="AW185" s="87"/>
      <c r="AX185" s="87"/>
      <c r="AY185" s="87"/>
      <c r="AZ185" s="87"/>
    </row>
    <row r="186" spans="45:52" x14ac:dyDescent="0.3">
      <c r="AS186" s="87"/>
      <c r="AT186" s="87"/>
      <c r="AU186" s="87"/>
      <c r="AV186" s="87"/>
      <c r="AW186" s="87"/>
      <c r="AX186" s="87"/>
      <c r="AY186" s="87"/>
      <c r="AZ186" s="87"/>
    </row>
    <row r="187" spans="45:52" x14ac:dyDescent="0.3">
      <c r="AS187" s="87"/>
      <c r="AT187" s="87"/>
      <c r="AU187" s="87"/>
      <c r="AV187" s="87"/>
      <c r="AW187" s="87"/>
      <c r="AX187" s="87"/>
      <c r="AY187" s="87"/>
      <c r="AZ187" s="87"/>
    </row>
    <row r="188" spans="45:52" x14ac:dyDescent="0.3">
      <c r="AS188" s="87"/>
      <c r="AT188" s="87"/>
      <c r="AU188" s="87"/>
      <c r="AV188" s="87"/>
      <c r="AW188" s="87"/>
      <c r="AX188" s="87"/>
      <c r="AY188" s="87"/>
      <c r="AZ188" s="87"/>
    </row>
    <row r="189" spans="45:52" x14ac:dyDescent="0.3">
      <c r="AS189" s="87"/>
      <c r="AT189" s="87"/>
      <c r="AU189" s="87"/>
      <c r="AV189" s="87"/>
      <c r="AW189" s="87"/>
      <c r="AX189" s="87"/>
      <c r="AY189" s="87"/>
      <c r="AZ189" s="87"/>
    </row>
    <row r="190" spans="45:52" x14ac:dyDescent="0.3">
      <c r="AS190" s="87"/>
      <c r="AT190" s="87"/>
      <c r="AU190" s="87"/>
      <c r="AV190" s="87"/>
      <c r="AW190" s="87"/>
      <c r="AX190" s="87"/>
      <c r="AY190" s="87"/>
      <c r="AZ190" s="87"/>
    </row>
    <row r="191" spans="45:52" x14ac:dyDescent="0.3">
      <c r="AS191" s="87"/>
      <c r="AT191" s="87"/>
      <c r="AU191" s="87"/>
      <c r="AV191" s="87"/>
      <c r="AW191" s="87"/>
      <c r="AX191" s="87"/>
      <c r="AY191" s="87"/>
      <c r="AZ191" s="87"/>
    </row>
    <row r="192" spans="45:52" x14ac:dyDescent="0.3">
      <c r="AS192" s="87"/>
      <c r="AT192" s="87"/>
      <c r="AU192" s="87"/>
      <c r="AV192" s="87"/>
      <c r="AW192" s="87"/>
      <c r="AX192" s="87"/>
      <c r="AY192" s="87"/>
      <c r="AZ192" s="87"/>
    </row>
    <row r="193" spans="45:52" x14ac:dyDescent="0.3">
      <c r="AS193" s="87"/>
      <c r="AT193" s="87"/>
      <c r="AU193" s="87"/>
      <c r="AV193" s="87"/>
      <c r="AW193" s="87"/>
      <c r="AX193" s="87"/>
      <c r="AY193" s="87"/>
      <c r="AZ193" s="87"/>
    </row>
    <row r="194" spans="45:52" x14ac:dyDescent="0.3">
      <c r="AS194" s="87"/>
      <c r="AT194" s="87"/>
      <c r="AU194" s="87"/>
      <c r="AV194" s="87"/>
      <c r="AW194" s="87"/>
      <c r="AX194" s="87"/>
      <c r="AY194" s="87"/>
      <c r="AZ194" s="87"/>
    </row>
    <row r="195" spans="45:52" x14ac:dyDescent="0.3">
      <c r="AS195" s="87"/>
      <c r="AT195" s="87"/>
      <c r="AU195" s="87"/>
      <c r="AV195" s="87"/>
      <c r="AW195" s="87"/>
      <c r="AX195" s="87"/>
      <c r="AY195" s="87"/>
      <c r="AZ195" s="87"/>
    </row>
    <row r="196" spans="45:52" x14ac:dyDescent="0.3">
      <c r="AS196" s="87"/>
      <c r="AT196" s="87"/>
      <c r="AU196" s="87"/>
      <c r="AV196" s="87"/>
      <c r="AW196" s="87"/>
      <c r="AX196" s="87"/>
      <c r="AY196" s="87"/>
      <c r="AZ196" s="87"/>
    </row>
    <row r="197" spans="45:52" x14ac:dyDescent="0.3">
      <c r="AS197" s="87"/>
      <c r="AT197" s="87"/>
      <c r="AU197" s="87"/>
      <c r="AV197" s="87"/>
      <c r="AW197" s="87"/>
      <c r="AX197" s="87"/>
      <c r="AY197" s="87"/>
      <c r="AZ197" s="87"/>
    </row>
    <row r="198" spans="45:52" x14ac:dyDescent="0.3">
      <c r="AS198" s="87"/>
      <c r="AT198" s="87"/>
      <c r="AU198" s="87"/>
      <c r="AV198" s="87"/>
      <c r="AW198" s="87"/>
      <c r="AX198" s="87"/>
      <c r="AY198" s="87"/>
      <c r="AZ198" s="87"/>
    </row>
    <row r="199" spans="45:52" x14ac:dyDescent="0.3">
      <c r="AS199" s="87"/>
      <c r="AT199" s="87"/>
      <c r="AU199" s="87"/>
      <c r="AV199" s="87"/>
      <c r="AW199" s="87"/>
      <c r="AX199" s="87"/>
      <c r="AY199" s="87"/>
      <c r="AZ199" s="87"/>
    </row>
    <row r="200" spans="45:52" x14ac:dyDescent="0.3">
      <c r="AS200" s="87"/>
      <c r="AT200" s="87"/>
      <c r="AU200" s="87"/>
      <c r="AV200" s="87"/>
      <c r="AW200" s="87"/>
      <c r="AX200" s="87"/>
      <c r="AY200" s="87"/>
      <c r="AZ200" s="87"/>
    </row>
    <row r="201" spans="45:52" x14ac:dyDescent="0.3">
      <c r="AS201" s="87"/>
      <c r="AT201" s="87"/>
      <c r="AU201" s="87"/>
      <c r="AV201" s="87"/>
      <c r="AW201" s="87"/>
      <c r="AX201" s="87"/>
      <c r="AY201" s="87"/>
      <c r="AZ201" s="87"/>
    </row>
    <row r="202" spans="45:52" x14ac:dyDescent="0.3">
      <c r="AS202" s="87"/>
      <c r="AT202" s="87"/>
      <c r="AU202" s="87"/>
      <c r="AV202" s="87"/>
      <c r="AW202" s="87"/>
      <c r="AX202" s="87"/>
      <c r="AY202" s="87"/>
      <c r="AZ202" s="87"/>
    </row>
    <row r="203" spans="45:52" x14ac:dyDescent="0.3">
      <c r="AS203" s="87"/>
      <c r="AT203" s="87"/>
      <c r="AU203" s="87"/>
      <c r="AV203" s="87"/>
      <c r="AW203" s="87"/>
      <c r="AX203" s="87"/>
      <c r="AY203" s="87"/>
      <c r="AZ203" s="87"/>
    </row>
    <row r="204" spans="45:52" x14ac:dyDescent="0.3">
      <c r="AS204" s="87"/>
      <c r="AT204" s="87"/>
      <c r="AU204" s="87"/>
      <c r="AV204" s="87"/>
      <c r="AW204" s="87"/>
      <c r="AX204" s="87"/>
      <c r="AY204" s="87"/>
      <c r="AZ204" s="87"/>
    </row>
    <row r="205" spans="45:52" x14ac:dyDescent="0.3">
      <c r="AS205" s="87"/>
      <c r="AT205" s="87"/>
      <c r="AU205" s="87"/>
      <c r="AV205" s="87"/>
      <c r="AW205" s="87"/>
      <c r="AX205" s="87"/>
      <c r="AY205" s="87"/>
      <c r="AZ205" s="87"/>
    </row>
    <row r="206" spans="45:52" x14ac:dyDescent="0.3">
      <c r="AS206" s="87"/>
      <c r="AT206" s="87"/>
      <c r="AU206" s="87"/>
      <c r="AV206" s="87"/>
      <c r="AW206" s="87"/>
      <c r="AX206" s="87"/>
      <c r="AY206" s="87"/>
      <c r="AZ206" s="87"/>
    </row>
    <row r="207" spans="45:52" x14ac:dyDescent="0.3">
      <c r="AS207" s="87"/>
      <c r="AT207" s="87"/>
      <c r="AU207" s="87"/>
      <c r="AV207" s="87"/>
      <c r="AW207" s="87"/>
      <c r="AX207" s="87"/>
      <c r="AY207" s="87"/>
      <c r="AZ207" s="87"/>
    </row>
    <row r="208" spans="45:52" x14ac:dyDescent="0.3">
      <c r="AS208" s="87"/>
      <c r="AT208" s="87"/>
      <c r="AU208" s="87"/>
      <c r="AV208" s="87"/>
      <c r="AW208" s="87"/>
      <c r="AX208" s="87"/>
      <c r="AY208" s="87"/>
      <c r="AZ208" s="87"/>
    </row>
    <row r="209" spans="45:52" x14ac:dyDescent="0.3">
      <c r="AS209" s="87"/>
      <c r="AT209" s="87"/>
      <c r="AU209" s="87"/>
      <c r="AV209" s="87"/>
      <c r="AW209" s="87"/>
      <c r="AX209" s="87"/>
      <c r="AY209" s="87"/>
      <c r="AZ209" s="87"/>
    </row>
    <row r="210" spans="45:52" x14ac:dyDescent="0.3">
      <c r="AS210" s="87"/>
      <c r="AT210" s="87"/>
      <c r="AU210" s="87"/>
      <c r="AV210" s="87"/>
      <c r="AW210" s="87"/>
      <c r="AX210" s="87"/>
      <c r="AY210" s="87"/>
      <c r="AZ210" s="87"/>
    </row>
    <row r="211" spans="45:52" x14ac:dyDescent="0.3">
      <c r="AS211" s="87"/>
      <c r="AT211" s="87"/>
      <c r="AU211" s="87"/>
      <c r="AV211" s="87"/>
      <c r="AW211" s="87"/>
      <c r="AX211" s="87"/>
      <c r="AY211" s="87"/>
      <c r="AZ211" s="87"/>
    </row>
    <row r="212" spans="45:52" x14ac:dyDescent="0.3">
      <c r="AS212" s="87"/>
      <c r="AT212" s="87"/>
      <c r="AU212" s="87"/>
      <c r="AV212" s="87"/>
      <c r="AW212" s="87"/>
      <c r="AX212" s="87"/>
      <c r="AY212" s="87"/>
      <c r="AZ212" s="87"/>
    </row>
    <row r="213" spans="45:52" x14ac:dyDescent="0.3">
      <c r="AS213" s="87"/>
      <c r="AT213" s="87"/>
      <c r="AU213" s="87"/>
      <c r="AV213" s="87"/>
      <c r="AW213" s="87"/>
      <c r="AX213" s="87"/>
      <c r="AY213" s="87"/>
      <c r="AZ213" s="87"/>
    </row>
    <row r="214" spans="45:52" x14ac:dyDescent="0.3">
      <c r="AS214" s="87"/>
      <c r="AT214" s="87"/>
      <c r="AU214" s="87"/>
      <c r="AV214" s="87"/>
      <c r="AW214" s="87"/>
      <c r="AX214" s="87"/>
      <c r="AY214" s="87"/>
      <c r="AZ214" s="87"/>
    </row>
    <row r="215" spans="45:52" x14ac:dyDescent="0.3">
      <c r="AS215" s="87"/>
      <c r="AT215" s="87"/>
      <c r="AU215" s="87"/>
      <c r="AV215" s="87"/>
      <c r="AW215" s="87"/>
      <c r="AX215" s="87"/>
      <c r="AY215" s="87"/>
      <c r="AZ215" s="87"/>
    </row>
    <row r="216" spans="45:52" x14ac:dyDescent="0.3">
      <c r="AS216" s="87"/>
      <c r="AT216" s="87"/>
      <c r="AU216" s="87"/>
      <c r="AV216" s="87"/>
      <c r="AW216" s="87"/>
      <c r="AX216" s="87"/>
      <c r="AY216" s="87"/>
      <c r="AZ216" s="87"/>
    </row>
    <row r="217" spans="45:52" x14ac:dyDescent="0.3">
      <c r="AS217" s="87"/>
      <c r="AT217" s="87"/>
      <c r="AU217" s="87"/>
      <c r="AV217" s="87"/>
      <c r="AW217" s="87"/>
      <c r="AX217" s="87"/>
      <c r="AY217" s="87"/>
      <c r="AZ217" s="87"/>
    </row>
    <row r="218" spans="45:52" x14ac:dyDescent="0.3">
      <c r="AS218" s="87"/>
      <c r="AT218" s="87"/>
      <c r="AU218" s="87"/>
      <c r="AV218" s="87"/>
      <c r="AW218" s="87"/>
      <c r="AX218" s="87"/>
      <c r="AY218" s="87"/>
      <c r="AZ218" s="87"/>
    </row>
    <row r="219" spans="45:52" x14ac:dyDescent="0.3">
      <c r="AS219" s="87"/>
      <c r="AT219" s="87"/>
      <c r="AU219" s="87"/>
      <c r="AV219" s="87"/>
      <c r="AW219" s="87"/>
      <c r="AX219" s="87"/>
      <c r="AY219" s="87"/>
      <c r="AZ219" s="87"/>
    </row>
    <row r="220" spans="45:52" x14ac:dyDescent="0.3">
      <c r="AS220" s="87"/>
      <c r="AT220" s="87"/>
      <c r="AU220" s="87"/>
      <c r="AV220" s="87"/>
      <c r="AW220" s="87"/>
      <c r="AX220" s="87"/>
      <c r="AY220" s="87"/>
      <c r="AZ220" s="87"/>
    </row>
    <row r="221" spans="45:52" x14ac:dyDescent="0.3">
      <c r="AS221" s="87"/>
      <c r="AT221" s="87"/>
      <c r="AU221" s="87"/>
      <c r="AV221" s="87"/>
      <c r="AW221" s="87"/>
      <c r="AX221" s="87"/>
      <c r="AY221" s="87"/>
      <c r="AZ221" s="87"/>
    </row>
    <row r="222" spans="45:52" x14ac:dyDescent="0.3">
      <c r="AS222" s="87"/>
      <c r="AT222" s="87"/>
      <c r="AU222" s="87"/>
      <c r="AV222" s="87"/>
      <c r="AW222" s="87"/>
      <c r="AX222" s="87"/>
      <c r="AY222" s="87"/>
      <c r="AZ222" s="87"/>
    </row>
    <row r="223" spans="45:52" x14ac:dyDescent="0.3">
      <c r="AS223" s="87"/>
      <c r="AT223" s="87"/>
      <c r="AU223" s="87"/>
      <c r="AV223" s="87"/>
      <c r="AW223" s="87"/>
      <c r="AX223" s="87"/>
      <c r="AY223" s="87"/>
      <c r="AZ223" s="87"/>
    </row>
    <row r="224" spans="45:52" x14ac:dyDescent="0.3">
      <c r="AS224" s="87"/>
      <c r="AT224" s="87"/>
      <c r="AU224" s="87"/>
      <c r="AV224" s="87"/>
      <c r="AW224" s="87"/>
      <c r="AX224" s="87"/>
      <c r="AY224" s="87"/>
      <c r="AZ224" s="87"/>
    </row>
    <row r="225" spans="45:52" x14ac:dyDescent="0.3">
      <c r="AS225" s="87"/>
      <c r="AT225" s="87"/>
      <c r="AU225" s="87"/>
      <c r="AV225" s="87"/>
      <c r="AW225" s="87"/>
      <c r="AX225" s="87"/>
      <c r="AY225" s="87"/>
      <c r="AZ225" s="87"/>
    </row>
    <row r="226" spans="45:52" x14ac:dyDescent="0.3">
      <c r="AS226" s="87"/>
      <c r="AT226" s="87"/>
      <c r="AU226" s="87"/>
      <c r="AV226" s="87"/>
      <c r="AW226" s="87"/>
      <c r="AX226" s="87"/>
      <c r="AY226" s="87"/>
      <c r="AZ226" s="87"/>
    </row>
    <row r="227" spans="45:52" x14ac:dyDescent="0.3">
      <c r="AS227" s="87"/>
      <c r="AT227" s="87"/>
      <c r="AU227" s="87"/>
      <c r="AV227" s="87"/>
      <c r="AW227" s="87"/>
      <c r="AX227" s="87"/>
      <c r="AY227" s="87"/>
      <c r="AZ227" s="87"/>
    </row>
    <row r="228" spans="45:52" x14ac:dyDescent="0.3">
      <c r="AS228" s="87"/>
      <c r="AT228" s="87"/>
      <c r="AU228" s="87"/>
      <c r="AV228" s="87"/>
      <c r="AW228" s="87"/>
      <c r="AX228" s="87"/>
      <c r="AY228" s="87"/>
      <c r="AZ228" s="87"/>
    </row>
    <row r="229" spans="45:52" x14ac:dyDescent="0.3">
      <c r="AS229" s="87"/>
      <c r="AT229" s="87"/>
      <c r="AU229" s="87"/>
      <c r="AV229" s="87"/>
      <c r="AW229" s="87"/>
      <c r="AX229" s="87"/>
      <c r="AY229" s="87"/>
      <c r="AZ229" s="87"/>
    </row>
    <row r="230" spans="45:52" x14ac:dyDescent="0.3">
      <c r="AS230" s="87"/>
      <c r="AT230" s="87"/>
      <c r="AU230" s="87"/>
      <c r="AV230" s="87"/>
      <c r="AW230" s="87"/>
      <c r="AX230" s="87"/>
      <c r="AY230" s="87"/>
      <c r="AZ230" s="87"/>
    </row>
    <row r="231" spans="45:52" x14ac:dyDescent="0.3">
      <c r="AS231" s="87"/>
      <c r="AT231" s="87"/>
      <c r="AU231" s="87"/>
      <c r="AV231" s="87"/>
      <c r="AW231" s="87"/>
      <c r="AX231" s="87"/>
      <c r="AY231" s="87"/>
      <c r="AZ231" s="87"/>
    </row>
    <row r="232" spans="45:52" x14ac:dyDescent="0.3">
      <c r="AS232" s="87"/>
      <c r="AT232" s="87"/>
      <c r="AU232" s="87"/>
      <c r="AV232" s="87"/>
      <c r="AW232" s="87"/>
      <c r="AX232" s="87"/>
      <c r="AY232" s="87"/>
      <c r="AZ232" s="87"/>
    </row>
    <row r="233" spans="45:52" x14ac:dyDescent="0.3">
      <c r="AS233" s="87"/>
      <c r="AT233" s="87"/>
      <c r="AU233" s="87"/>
      <c r="AV233" s="87"/>
      <c r="AW233" s="87"/>
      <c r="AX233" s="87"/>
      <c r="AY233" s="87"/>
      <c r="AZ233" s="87"/>
    </row>
    <row r="234" spans="45:52" x14ac:dyDescent="0.3">
      <c r="AS234" s="87"/>
      <c r="AT234" s="87"/>
      <c r="AU234" s="87"/>
      <c r="AV234" s="87"/>
      <c r="AW234" s="87"/>
      <c r="AX234" s="87"/>
      <c r="AY234" s="87"/>
      <c r="AZ234" s="87"/>
    </row>
    <row r="235" spans="45:52" x14ac:dyDescent="0.3">
      <c r="AS235" s="87"/>
      <c r="AT235" s="87"/>
      <c r="AU235" s="87"/>
      <c r="AV235" s="87"/>
      <c r="AW235" s="87"/>
      <c r="AX235" s="87"/>
      <c r="AY235" s="87"/>
      <c r="AZ235" s="87"/>
    </row>
    <row r="236" spans="45:52" x14ac:dyDescent="0.3">
      <c r="AS236" s="87"/>
      <c r="AT236" s="87"/>
      <c r="AU236" s="87"/>
      <c r="AV236" s="87"/>
      <c r="AW236" s="87"/>
      <c r="AX236" s="87"/>
      <c r="AY236" s="87"/>
      <c r="AZ236" s="87"/>
    </row>
    <row r="237" spans="45:52" x14ac:dyDescent="0.3">
      <c r="AS237" s="87"/>
      <c r="AT237" s="87"/>
      <c r="AU237" s="87"/>
      <c r="AV237" s="87"/>
      <c r="AW237" s="87"/>
      <c r="AX237" s="87"/>
      <c r="AY237" s="87"/>
      <c r="AZ237" s="87"/>
    </row>
    <row r="238" spans="45:52" x14ac:dyDescent="0.3">
      <c r="AS238" s="87"/>
      <c r="AT238" s="87"/>
      <c r="AU238" s="87"/>
      <c r="AV238" s="87"/>
      <c r="AW238" s="87"/>
      <c r="AX238" s="87"/>
      <c r="AY238" s="87"/>
      <c r="AZ238" s="87"/>
    </row>
    <row r="239" spans="45:52" x14ac:dyDescent="0.3">
      <c r="AS239" s="87"/>
      <c r="AT239" s="87"/>
      <c r="AU239" s="87"/>
      <c r="AV239" s="87"/>
      <c r="AW239" s="87"/>
      <c r="AX239" s="87"/>
      <c r="AY239" s="87"/>
      <c r="AZ239" s="87"/>
    </row>
    <row r="240" spans="45:52" x14ac:dyDescent="0.3">
      <c r="AS240" s="87"/>
      <c r="AT240" s="87"/>
      <c r="AU240" s="87"/>
      <c r="AV240" s="87"/>
      <c r="AW240" s="87"/>
      <c r="AX240" s="87"/>
      <c r="AY240" s="87"/>
      <c r="AZ240" s="87"/>
    </row>
    <row r="241" spans="45:52" x14ac:dyDescent="0.3">
      <c r="AS241" s="87"/>
      <c r="AT241" s="87"/>
      <c r="AU241" s="87"/>
      <c r="AV241" s="87"/>
      <c r="AW241" s="87"/>
      <c r="AX241" s="87"/>
      <c r="AY241" s="87"/>
      <c r="AZ241" s="87"/>
    </row>
    <row r="242" spans="45:52" x14ac:dyDescent="0.3">
      <c r="AS242" s="87"/>
      <c r="AT242" s="87"/>
      <c r="AU242" s="87"/>
      <c r="AV242" s="87"/>
      <c r="AW242" s="87"/>
      <c r="AX242" s="87"/>
      <c r="AY242" s="87"/>
      <c r="AZ242" s="87"/>
    </row>
    <row r="243" spans="45:52" x14ac:dyDescent="0.3">
      <c r="AS243" s="87"/>
      <c r="AT243" s="87"/>
      <c r="AU243" s="87"/>
      <c r="AV243" s="87"/>
      <c r="AW243" s="87"/>
      <c r="AX243" s="87"/>
      <c r="AY243" s="87"/>
      <c r="AZ243" s="87"/>
    </row>
    <row r="244" spans="45:52" x14ac:dyDescent="0.3">
      <c r="AS244" s="87"/>
      <c r="AT244" s="87"/>
      <c r="AU244" s="87"/>
      <c r="AV244" s="87"/>
      <c r="AW244" s="87"/>
      <c r="AX244" s="87"/>
      <c r="AY244" s="87"/>
      <c r="AZ244" s="87"/>
    </row>
    <row r="245" spans="45:52" x14ac:dyDescent="0.3">
      <c r="AS245" s="87"/>
      <c r="AT245" s="87"/>
      <c r="AU245" s="87"/>
      <c r="AV245" s="87"/>
      <c r="AW245" s="87"/>
      <c r="AX245" s="87"/>
      <c r="AY245" s="87"/>
      <c r="AZ245" s="87"/>
    </row>
    <row r="246" spans="45:52" x14ac:dyDescent="0.3">
      <c r="AS246" s="87"/>
      <c r="AT246" s="87"/>
      <c r="AU246" s="87"/>
      <c r="AV246" s="87"/>
      <c r="AW246" s="87"/>
      <c r="AX246" s="87"/>
      <c r="AY246" s="87"/>
      <c r="AZ246" s="87"/>
    </row>
    <row r="247" spans="45:52" x14ac:dyDescent="0.3">
      <c r="AS247" s="87"/>
      <c r="AT247" s="87"/>
      <c r="AU247" s="87"/>
      <c r="AV247" s="87"/>
      <c r="AW247" s="87"/>
      <c r="AX247" s="87"/>
      <c r="AY247" s="87"/>
      <c r="AZ247" s="87"/>
    </row>
    <row r="248" spans="45:52" x14ac:dyDescent="0.3">
      <c r="AS248" s="87"/>
      <c r="AT248" s="87"/>
      <c r="AU248" s="87"/>
      <c r="AV248" s="87"/>
      <c r="AW248" s="87"/>
      <c r="AX248" s="87"/>
      <c r="AY248" s="87"/>
      <c r="AZ248" s="87"/>
    </row>
    <row r="249" spans="45:52" x14ac:dyDescent="0.3">
      <c r="AS249" s="87"/>
      <c r="AT249" s="87"/>
      <c r="AU249" s="87"/>
      <c r="AV249" s="87"/>
      <c r="AW249" s="87"/>
      <c r="AX249" s="87"/>
      <c r="AY249" s="87"/>
      <c r="AZ249" s="87"/>
    </row>
    <row r="250" spans="45:52" x14ac:dyDescent="0.3">
      <c r="AS250" s="87"/>
      <c r="AT250" s="87"/>
      <c r="AU250" s="87"/>
      <c r="AV250" s="87"/>
      <c r="AW250" s="87"/>
      <c r="AX250" s="87"/>
      <c r="AY250" s="87"/>
      <c r="AZ250" s="87"/>
    </row>
    <row r="251" spans="45:52" x14ac:dyDescent="0.3">
      <c r="AS251" s="87"/>
      <c r="AT251" s="87"/>
      <c r="AU251" s="87"/>
      <c r="AV251" s="87"/>
      <c r="AW251" s="87"/>
      <c r="AX251" s="87"/>
      <c r="AY251" s="87"/>
      <c r="AZ251" s="87"/>
    </row>
    <row r="252" spans="45:52" x14ac:dyDescent="0.3">
      <c r="AS252" s="87"/>
      <c r="AT252" s="87"/>
      <c r="AU252" s="87"/>
      <c r="AV252" s="87"/>
      <c r="AW252" s="87"/>
      <c r="AX252" s="87"/>
      <c r="AY252" s="87"/>
      <c r="AZ252" s="87"/>
    </row>
    <row r="253" spans="45:52" x14ac:dyDescent="0.3">
      <c r="AS253" s="87"/>
      <c r="AT253" s="87"/>
      <c r="AU253" s="87"/>
      <c r="AV253" s="87"/>
      <c r="AW253" s="87"/>
      <c r="AX253" s="87"/>
      <c r="AY253" s="87"/>
      <c r="AZ253" s="87"/>
    </row>
    <row r="254" spans="45:52" x14ac:dyDescent="0.3">
      <c r="AS254" s="87"/>
      <c r="AT254" s="87"/>
      <c r="AU254" s="87"/>
      <c r="AV254" s="87"/>
      <c r="AW254" s="87"/>
      <c r="AX254" s="87"/>
      <c r="AY254" s="87"/>
      <c r="AZ254" s="87"/>
    </row>
    <row r="255" spans="45:52" x14ac:dyDescent="0.3">
      <c r="AS255" s="87"/>
      <c r="AT255" s="87"/>
      <c r="AU255" s="87"/>
      <c r="AV255" s="87"/>
      <c r="AW255" s="87"/>
      <c r="AX255" s="87"/>
      <c r="AY255" s="87"/>
      <c r="AZ255" s="87"/>
    </row>
    <row r="256" spans="45:52" x14ac:dyDescent="0.3">
      <c r="AS256" s="87"/>
      <c r="AT256" s="87"/>
      <c r="AU256" s="87"/>
      <c r="AV256" s="87"/>
      <c r="AW256" s="87"/>
      <c r="AX256" s="87"/>
      <c r="AY256" s="87"/>
      <c r="AZ256" s="87"/>
    </row>
    <row r="257" spans="45:52" x14ac:dyDescent="0.3">
      <c r="AS257" s="87"/>
      <c r="AT257" s="87"/>
      <c r="AU257" s="87"/>
      <c r="AV257" s="87"/>
      <c r="AW257" s="87"/>
      <c r="AX257" s="87"/>
      <c r="AY257" s="87"/>
      <c r="AZ257" s="87"/>
    </row>
    <row r="258" spans="45:52" x14ac:dyDescent="0.3">
      <c r="AS258" s="87"/>
      <c r="AT258" s="87"/>
      <c r="AU258" s="87"/>
      <c r="AV258" s="87"/>
      <c r="AW258" s="87"/>
      <c r="AX258" s="87"/>
      <c r="AY258" s="87"/>
      <c r="AZ258" s="87"/>
    </row>
    <row r="259" spans="45:52" x14ac:dyDescent="0.3">
      <c r="AS259" s="87"/>
      <c r="AT259" s="87"/>
      <c r="AU259" s="87"/>
      <c r="AV259" s="87"/>
      <c r="AW259" s="87"/>
      <c r="AX259" s="87"/>
      <c r="AY259" s="87"/>
      <c r="AZ259" s="87"/>
    </row>
    <row r="260" spans="45:52" x14ac:dyDescent="0.3">
      <c r="AS260" s="87"/>
      <c r="AT260" s="87"/>
      <c r="AU260" s="87"/>
      <c r="AV260" s="87"/>
      <c r="AW260" s="87"/>
      <c r="AX260" s="87"/>
      <c r="AY260" s="87"/>
      <c r="AZ260" s="87"/>
    </row>
    <row r="261" spans="45:52" x14ac:dyDescent="0.3">
      <c r="AS261" s="87"/>
      <c r="AT261" s="87"/>
      <c r="AU261" s="87"/>
      <c r="AV261" s="87"/>
      <c r="AW261" s="87"/>
      <c r="AX261" s="87"/>
      <c r="AY261" s="87"/>
      <c r="AZ261" s="87"/>
    </row>
    <row r="262" spans="45:52" x14ac:dyDescent="0.3">
      <c r="AS262" s="87"/>
      <c r="AT262" s="87"/>
      <c r="AU262" s="87"/>
      <c r="AV262" s="87"/>
      <c r="AW262" s="87"/>
      <c r="AX262" s="87"/>
      <c r="AY262" s="87"/>
      <c r="AZ262" s="87"/>
    </row>
    <row r="263" spans="45:52" x14ac:dyDescent="0.3">
      <c r="AS263" s="87"/>
      <c r="AT263" s="87"/>
      <c r="AU263" s="87"/>
      <c r="AV263" s="87"/>
      <c r="AW263" s="87"/>
      <c r="AX263" s="87"/>
      <c r="AY263" s="87"/>
      <c r="AZ263" s="87"/>
    </row>
    <row r="264" spans="45:52" x14ac:dyDescent="0.3">
      <c r="AS264" s="87"/>
      <c r="AT264" s="87"/>
      <c r="AU264" s="87"/>
      <c r="AV264" s="87"/>
      <c r="AW264" s="87"/>
      <c r="AX264" s="87"/>
      <c r="AY264" s="87"/>
      <c r="AZ264" s="87"/>
    </row>
    <row r="265" spans="45:52" x14ac:dyDescent="0.3">
      <c r="AS265" s="87"/>
      <c r="AT265" s="87"/>
      <c r="AU265" s="87"/>
      <c r="AV265" s="87"/>
      <c r="AW265" s="87"/>
      <c r="AX265" s="87"/>
      <c r="AY265" s="87"/>
      <c r="AZ265" s="87"/>
    </row>
    <row r="266" spans="45:52" x14ac:dyDescent="0.3">
      <c r="AS266" s="87"/>
      <c r="AT266" s="87"/>
      <c r="AU266" s="87"/>
      <c r="AV266" s="87"/>
      <c r="AW266" s="87"/>
      <c r="AX266" s="87"/>
      <c r="AY266" s="87"/>
      <c r="AZ266" s="87"/>
    </row>
    <row r="267" spans="45:52" x14ac:dyDescent="0.3">
      <c r="AS267" s="87"/>
      <c r="AT267" s="87"/>
      <c r="AU267" s="87"/>
      <c r="AV267" s="87"/>
      <c r="AW267" s="87"/>
      <c r="AX267" s="87"/>
      <c r="AY267" s="87"/>
      <c r="AZ267" s="87"/>
    </row>
    <row r="268" spans="45:52" x14ac:dyDescent="0.3">
      <c r="AS268" s="87"/>
      <c r="AT268" s="87"/>
      <c r="AU268" s="87"/>
      <c r="AV268" s="87"/>
      <c r="AW268" s="87"/>
      <c r="AX268" s="87"/>
      <c r="AY268" s="87"/>
      <c r="AZ268" s="87"/>
    </row>
    <row r="269" spans="45:52" x14ac:dyDescent="0.3">
      <c r="AS269" s="87"/>
      <c r="AT269" s="87"/>
      <c r="AU269" s="87"/>
      <c r="AV269" s="87"/>
      <c r="AW269" s="87"/>
      <c r="AX269" s="87"/>
      <c r="AY269" s="87"/>
      <c r="AZ269" s="87"/>
    </row>
    <row r="270" spans="45:52" x14ac:dyDescent="0.3">
      <c r="AS270" s="87"/>
      <c r="AT270" s="87"/>
      <c r="AU270" s="87"/>
      <c r="AV270" s="87"/>
      <c r="AW270" s="87"/>
      <c r="AX270" s="87"/>
      <c r="AY270" s="87"/>
      <c r="AZ270" s="87"/>
    </row>
    <row r="271" spans="45:52" x14ac:dyDescent="0.3">
      <c r="AS271" s="87"/>
      <c r="AT271" s="87"/>
      <c r="AU271" s="87"/>
      <c r="AV271" s="87"/>
      <c r="AW271" s="87"/>
      <c r="AX271" s="87"/>
      <c r="AY271" s="87"/>
      <c r="AZ271" s="87"/>
    </row>
    <row r="272" spans="45:52" x14ac:dyDescent="0.3">
      <c r="AS272" s="87"/>
      <c r="AT272" s="87"/>
      <c r="AU272" s="87"/>
      <c r="AV272" s="87"/>
      <c r="AW272" s="87"/>
      <c r="AX272" s="87"/>
      <c r="AY272" s="87"/>
      <c r="AZ272" s="87"/>
    </row>
    <row r="273" spans="45:52" x14ac:dyDescent="0.3">
      <c r="AS273" s="87"/>
      <c r="AT273" s="87"/>
      <c r="AU273" s="87"/>
      <c r="AV273" s="87"/>
      <c r="AW273" s="87"/>
      <c r="AX273" s="87"/>
      <c r="AY273" s="87"/>
      <c r="AZ273" s="87"/>
    </row>
    <row r="274" spans="45:52" x14ac:dyDescent="0.3">
      <c r="AS274" s="87"/>
      <c r="AT274" s="87"/>
      <c r="AU274" s="87"/>
      <c r="AV274" s="87"/>
      <c r="AW274" s="87"/>
      <c r="AX274" s="87"/>
      <c r="AY274" s="87"/>
      <c r="AZ274" s="87"/>
    </row>
    <row r="275" spans="45:52" x14ac:dyDescent="0.3">
      <c r="AS275" s="87"/>
      <c r="AT275" s="87"/>
      <c r="AU275" s="87"/>
      <c r="AV275" s="87"/>
      <c r="AW275" s="87"/>
      <c r="AX275" s="87"/>
      <c r="AY275" s="87"/>
      <c r="AZ275" s="87"/>
    </row>
    <row r="276" spans="45:52" x14ac:dyDescent="0.3">
      <c r="AS276" s="87"/>
      <c r="AT276" s="87"/>
      <c r="AU276" s="87"/>
      <c r="AV276" s="87"/>
      <c r="AW276" s="87"/>
      <c r="AX276" s="87"/>
      <c r="AY276" s="87"/>
      <c r="AZ276" s="87"/>
    </row>
    <row r="277" spans="45:52" x14ac:dyDescent="0.3">
      <c r="AS277" s="87"/>
      <c r="AT277" s="87"/>
      <c r="AU277" s="87"/>
      <c r="AV277" s="87"/>
      <c r="AW277" s="87"/>
      <c r="AX277" s="87"/>
      <c r="AY277" s="87"/>
      <c r="AZ277" s="87"/>
    </row>
    <row r="278" spans="45:52" x14ac:dyDescent="0.3">
      <c r="AS278" s="87"/>
      <c r="AT278" s="87"/>
      <c r="AU278" s="87"/>
      <c r="AV278" s="87"/>
      <c r="AW278" s="87"/>
      <c r="AX278" s="87"/>
      <c r="AY278" s="87"/>
      <c r="AZ278" s="87"/>
    </row>
    <row r="279" spans="45:52" x14ac:dyDescent="0.3">
      <c r="AS279" s="87"/>
      <c r="AT279" s="87"/>
      <c r="AU279" s="87"/>
      <c r="AV279" s="87"/>
      <c r="AW279" s="87"/>
      <c r="AX279" s="87"/>
      <c r="AY279" s="87"/>
      <c r="AZ279" s="87"/>
    </row>
    <row r="280" spans="45:52" x14ac:dyDescent="0.3">
      <c r="AS280" s="87"/>
      <c r="AT280" s="87"/>
      <c r="AU280" s="87"/>
      <c r="AV280" s="87"/>
      <c r="AW280" s="87"/>
      <c r="AX280" s="87"/>
      <c r="AY280" s="87"/>
      <c r="AZ280" s="87"/>
    </row>
    <row r="281" spans="45:52" x14ac:dyDescent="0.3">
      <c r="AS281" s="87"/>
      <c r="AT281" s="87"/>
      <c r="AU281" s="87"/>
      <c r="AV281" s="87"/>
      <c r="AW281" s="87"/>
      <c r="AX281" s="87"/>
      <c r="AY281" s="87"/>
      <c r="AZ281" s="87"/>
    </row>
    <row r="282" spans="45:52" x14ac:dyDescent="0.3">
      <c r="AS282" s="87"/>
      <c r="AT282" s="87"/>
      <c r="AU282" s="87"/>
      <c r="AV282" s="87"/>
      <c r="AW282" s="87"/>
      <c r="AX282" s="87"/>
      <c r="AY282" s="87"/>
      <c r="AZ282" s="87"/>
    </row>
    <row r="283" spans="45:52" x14ac:dyDescent="0.3">
      <c r="AS283" s="87"/>
      <c r="AT283" s="87"/>
      <c r="AU283" s="87"/>
      <c r="AV283" s="87"/>
      <c r="AW283" s="87"/>
      <c r="AX283" s="87"/>
      <c r="AY283" s="87"/>
      <c r="AZ283" s="87"/>
    </row>
    <row r="284" spans="45:52" x14ac:dyDescent="0.3">
      <c r="AS284" s="87"/>
      <c r="AT284" s="87"/>
      <c r="AU284" s="87"/>
      <c r="AV284" s="87"/>
      <c r="AW284" s="87"/>
      <c r="AX284" s="87"/>
      <c r="AY284" s="87"/>
      <c r="AZ284" s="87"/>
    </row>
    <row r="285" spans="45:52" x14ac:dyDescent="0.3">
      <c r="AS285" s="87"/>
      <c r="AT285" s="87"/>
      <c r="AU285" s="87"/>
      <c r="AV285" s="87"/>
      <c r="AW285" s="87"/>
      <c r="AX285" s="87"/>
      <c r="AY285" s="87"/>
      <c r="AZ285" s="87"/>
    </row>
    <row r="286" spans="45:52" x14ac:dyDescent="0.3">
      <c r="AS286" s="87"/>
      <c r="AT286" s="87"/>
      <c r="AU286" s="87"/>
      <c r="AV286" s="87"/>
      <c r="AW286" s="87"/>
      <c r="AX286" s="87"/>
      <c r="AY286" s="87"/>
      <c r="AZ286" s="87"/>
    </row>
    <row r="287" spans="45:52" x14ac:dyDescent="0.3">
      <c r="AS287" s="87"/>
      <c r="AT287" s="87"/>
      <c r="AU287" s="87"/>
      <c r="AV287" s="87"/>
      <c r="AW287" s="87"/>
      <c r="AX287" s="87"/>
      <c r="AY287" s="87"/>
      <c r="AZ287" s="87"/>
    </row>
    <row r="288" spans="45:52" x14ac:dyDescent="0.3">
      <c r="AS288" s="87"/>
      <c r="AT288" s="87"/>
      <c r="AU288" s="87"/>
      <c r="AV288" s="87"/>
      <c r="AW288" s="87"/>
      <c r="AX288" s="87"/>
      <c r="AY288" s="87"/>
      <c r="AZ288" s="87"/>
    </row>
    <row r="289" spans="45:52" x14ac:dyDescent="0.3">
      <c r="AS289" s="87"/>
      <c r="AT289" s="87"/>
      <c r="AU289" s="87"/>
      <c r="AV289" s="87"/>
      <c r="AW289" s="87"/>
      <c r="AX289" s="87"/>
      <c r="AY289" s="87"/>
      <c r="AZ289" s="87"/>
    </row>
    <row r="290" spans="45:52" x14ac:dyDescent="0.3">
      <c r="AS290" s="87"/>
      <c r="AT290" s="87"/>
      <c r="AU290" s="87"/>
      <c r="AV290" s="87"/>
      <c r="AW290" s="87"/>
      <c r="AX290" s="87"/>
      <c r="AY290" s="87"/>
      <c r="AZ290" s="87"/>
    </row>
    <row r="291" spans="45:52" x14ac:dyDescent="0.3">
      <c r="AS291" s="87"/>
      <c r="AT291" s="87"/>
      <c r="AU291" s="87"/>
      <c r="AV291" s="87"/>
      <c r="AW291" s="87"/>
      <c r="AX291" s="87"/>
      <c r="AY291" s="87"/>
      <c r="AZ291" s="87"/>
    </row>
    <row r="292" spans="45:52" x14ac:dyDescent="0.3">
      <c r="AS292" s="87"/>
      <c r="AT292" s="87"/>
      <c r="AU292" s="87"/>
      <c r="AV292" s="87"/>
      <c r="AW292" s="87"/>
      <c r="AX292" s="87"/>
      <c r="AY292" s="87"/>
      <c r="AZ292" s="87"/>
    </row>
    <row r="293" spans="45:52" x14ac:dyDescent="0.3">
      <c r="AS293" s="87"/>
      <c r="AT293" s="87"/>
      <c r="AU293" s="87"/>
      <c r="AV293" s="87"/>
      <c r="AW293" s="87"/>
      <c r="AX293" s="87"/>
      <c r="AY293" s="87"/>
      <c r="AZ293" s="87"/>
    </row>
    <row r="294" spans="45:52" x14ac:dyDescent="0.3">
      <c r="AS294" s="87"/>
      <c r="AT294" s="87"/>
      <c r="AU294" s="87"/>
      <c r="AV294" s="87"/>
      <c r="AW294" s="87"/>
      <c r="AX294" s="87"/>
      <c r="AY294" s="87"/>
      <c r="AZ294" s="87"/>
    </row>
    <row r="295" spans="45:52" x14ac:dyDescent="0.3">
      <c r="AS295" s="87"/>
      <c r="AT295" s="87"/>
      <c r="AU295" s="87"/>
      <c r="AV295" s="87"/>
      <c r="AW295" s="87"/>
      <c r="AX295" s="87"/>
      <c r="AY295" s="87"/>
      <c r="AZ295" s="87"/>
    </row>
    <row r="296" spans="45:52" x14ac:dyDescent="0.3">
      <c r="AS296" s="87"/>
      <c r="AT296" s="87"/>
      <c r="AU296" s="87"/>
      <c r="AV296" s="87"/>
      <c r="AW296" s="87"/>
      <c r="AX296" s="87"/>
      <c r="AY296" s="87"/>
      <c r="AZ296" s="87"/>
    </row>
    <row r="297" spans="45:52" x14ac:dyDescent="0.3">
      <c r="AS297" s="87"/>
      <c r="AT297" s="87"/>
      <c r="AU297" s="87"/>
      <c r="AV297" s="87"/>
      <c r="AW297" s="87"/>
      <c r="AX297" s="87"/>
      <c r="AY297" s="87"/>
      <c r="AZ297" s="87"/>
    </row>
    <row r="298" spans="45:52" x14ac:dyDescent="0.3">
      <c r="AS298" s="87"/>
      <c r="AT298" s="87"/>
      <c r="AU298" s="87"/>
      <c r="AV298" s="87"/>
      <c r="AW298" s="87"/>
      <c r="AX298" s="87"/>
      <c r="AY298" s="87"/>
      <c r="AZ298" s="87"/>
    </row>
    <row r="299" spans="45:52" x14ac:dyDescent="0.3">
      <c r="AS299" s="87"/>
      <c r="AT299" s="87"/>
      <c r="AU299" s="87"/>
      <c r="AV299" s="87"/>
      <c r="AW299" s="87"/>
      <c r="AX299" s="87"/>
      <c r="AY299" s="87"/>
      <c r="AZ299" s="87"/>
    </row>
    <row r="300" spans="45:52" x14ac:dyDescent="0.3">
      <c r="AS300" s="87"/>
      <c r="AT300" s="87"/>
      <c r="AU300" s="87"/>
      <c r="AV300" s="87"/>
      <c r="AW300" s="87"/>
      <c r="AX300" s="87"/>
      <c r="AY300" s="87"/>
      <c r="AZ300" s="87"/>
    </row>
    <row r="301" spans="45:52" x14ac:dyDescent="0.3">
      <c r="AS301" s="87"/>
      <c r="AT301" s="87"/>
      <c r="AU301" s="87"/>
      <c r="AV301" s="87"/>
      <c r="AW301" s="87"/>
      <c r="AX301" s="87"/>
      <c r="AY301" s="87"/>
      <c r="AZ301" s="87"/>
    </row>
    <row r="302" spans="45:52" x14ac:dyDescent="0.3">
      <c r="AS302" s="87"/>
      <c r="AT302" s="87"/>
      <c r="AU302" s="87"/>
      <c r="AV302" s="87"/>
      <c r="AW302" s="87"/>
      <c r="AX302" s="87"/>
      <c r="AY302" s="87"/>
      <c r="AZ302" s="87"/>
    </row>
    <row r="303" spans="45:52" x14ac:dyDescent="0.3">
      <c r="AS303" s="87"/>
      <c r="AT303" s="87"/>
      <c r="AU303" s="87"/>
      <c r="AV303" s="87"/>
      <c r="AW303" s="87"/>
      <c r="AX303" s="87"/>
      <c r="AY303" s="87"/>
      <c r="AZ303" s="87"/>
    </row>
    <row r="304" spans="45:52" x14ac:dyDescent="0.3">
      <c r="AS304" s="87"/>
      <c r="AT304" s="87"/>
      <c r="AU304" s="87"/>
      <c r="AV304" s="87"/>
      <c r="AW304" s="87"/>
      <c r="AX304" s="87"/>
      <c r="AY304" s="87"/>
      <c r="AZ304" s="87"/>
    </row>
    <row r="305" spans="45:52" x14ac:dyDescent="0.3">
      <c r="AS305" s="87"/>
      <c r="AT305" s="87"/>
      <c r="AU305" s="87"/>
      <c r="AV305" s="87"/>
      <c r="AW305" s="87"/>
      <c r="AX305" s="87"/>
      <c r="AY305" s="87"/>
      <c r="AZ305" s="87"/>
    </row>
    <row r="306" spans="45:52" x14ac:dyDescent="0.3">
      <c r="AS306" s="87"/>
      <c r="AT306" s="87"/>
      <c r="AU306" s="87"/>
      <c r="AV306" s="87"/>
      <c r="AW306" s="87"/>
      <c r="AX306" s="87"/>
      <c r="AY306" s="87"/>
      <c r="AZ306" s="87"/>
    </row>
    <row r="307" spans="45:52" x14ac:dyDescent="0.3">
      <c r="AS307" s="87"/>
      <c r="AT307" s="87"/>
      <c r="AU307" s="87"/>
      <c r="AV307" s="87"/>
      <c r="AW307" s="87"/>
      <c r="AX307" s="87"/>
      <c r="AY307" s="87"/>
      <c r="AZ307" s="87"/>
    </row>
    <row r="308" spans="45:52" x14ac:dyDescent="0.3">
      <c r="AS308" s="87"/>
      <c r="AT308" s="87"/>
      <c r="AU308" s="87"/>
      <c r="AV308" s="87"/>
      <c r="AW308" s="87"/>
      <c r="AX308" s="87"/>
      <c r="AY308" s="87"/>
      <c r="AZ308" s="87"/>
    </row>
    <row r="309" spans="45:52" x14ac:dyDescent="0.3">
      <c r="AS309" s="87"/>
      <c r="AT309" s="87"/>
      <c r="AU309" s="87"/>
      <c r="AV309" s="87"/>
      <c r="AW309" s="87"/>
      <c r="AX309" s="87"/>
      <c r="AY309" s="87"/>
      <c r="AZ309" s="87"/>
    </row>
    <row r="310" spans="45:52" x14ac:dyDescent="0.3">
      <c r="AS310" s="87"/>
      <c r="AT310" s="87"/>
      <c r="AU310" s="87"/>
      <c r="AV310" s="87"/>
      <c r="AW310" s="87"/>
      <c r="AX310" s="87"/>
      <c r="AY310" s="87"/>
      <c r="AZ310" s="87"/>
    </row>
    <row r="311" spans="45:52" x14ac:dyDescent="0.3">
      <c r="AS311" s="87"/>
      <c r="AT311" s="87"/>
      <c r="AU311" s="87"/>
      <c r="AV311" s="87"/>
      <c r="AW311" s="87"/>
      <c r="AX311" s="87"/>
      <c r="AY311" s="87"/>
      <c r="AZ311" s="87"/>
    </row>
    <row r="312" spans="45:52" x14ac:dyDescent="0.3">
      <c r="AS312" s="87"/>
      <c r="AT312" s="87"/>
      <c r="AU312" s="87"/>
      <c r="AV312" s="87"/>
      <c r="AW312" s="87"/>
      <c r="AX312" s="87"/>
      <c r="AY312" s="87"/>
      <c r="AZ312" s="87"/>
    </row>
    <row r="313" spans="45:52" x14ac:dyDescent="0.3">
      <c r="AS313" s="87"/>
      <c r="AT313" s="87"/>
      <c r="AU313" s="87"/>
      <c r="AV313" s="87"/>
      <c r="AW313" s="87"/>
      <c r="AX313" s="87"/>
      <c r="AY313" s="87"/>
      <c r="AZ313" s="87"/>
    </row>
    <row r="314" spans="45:52" x14ac:dyDescent="0.3">
      <c r="AS314" s="87"/>
      <c r="AT314" s="87"/>
      <c r="AU314" s="87"/>
      <c r="AV314" s="87"/>
      <c r="AW314" s="87"/>
      <c r="AX314" s="87"/>
      <c r="AY314" s="87"/>
      <c r="AZ314" s="87"/>
    </row>
    <row r="315" spans="45:52" x14ac:dyDescent="0.3">
      <c r="AS315" s="87"/>
      <c r="AT315" s="87"/>
      <c r="AU315" s="87"/>
      <c r="AV315" s="87"/>
      <c r="AW315" s="87"/>
      <c r="AX315" s="87"/>
      <c r="AY315" s="87"/>
      <c r="AZ315" s="87"/>
    </row>
    <row r="316" spans="45:52" x14ac:dyDescent="0.3">
      <c r="AS316" s="87"/>
      <c r="AT316" s="87"/>
      <c r="AU316" s="87"/>
      <c r="AV316" s="87"/>
      <c r="AW316" s="87"/>
      <c r="AX316" s="87"/>
      <c r="AY316" s="87"/>
      <c r="AZ316" s="87"/>
    </row>
    <row r="317" spans="45:52" x14ac:dyDescent="0.3">
      <c r="AS317" s="87"/>
      <c r="AT317" s="87"/>
      <c r="AU317" s="87"/>
      <c r="AV317" s="87"/>
      <c r="AW317" s="87"/>
      <c r="AX317" s="87"/>
      <c r="AY317" s="87"/>
      <c r="AZ317" s="87"/>
    </row>
    <row r="318" spans="45:52" x14ac:dyDescent="0.3">
      <c r="AS318" s="87"/>
      <c r="AT318" s="87"/>
      <c r="AU318" s="87"/>
      <c r="AV318" s="87"/>
      <c r="AW318" s="87"/>
      <c r="AX318" s="87"/>
      <c r="AY318" s="87"/>
      <c r="AZ318" s="87"/>
    </row>
    <row r="319" spans="45:52" x14ac:dyDescent="0.3">
      <c r="AS319" s="87"/>
      <c r="AT319" s="87"/>
      <c r="AU319" s="87"/>
      <c r="AV319" s="87"/>
      <c r="AW319" s="87"/>
      <c r="AX319" s="87"/>
      <c r="AY319" s="87"/>
      <c r="AZ319" s="87"/>
    </row>
    <row r="320" spans="45:52" x14ac:dyDescent="0.3">
      <c r="AS320" s="87"/>
      <c r="AT320" s="87"/>
      <c r="AU320" s="87"/>
      <c r="AV320" s="87"/>
      <c r="AW320" s="87"/>
      <c r="AX320" s="87"/>
      <c r="AY320" s="87"/>
      <c r="AZ320" s="87"/>
    </row>
    <row r="321" spans="45:52" x14ac:dyDescent="0.3">
      <c r="AS321" s="87"/>
      <c r="AT321" s="87"/>
      <c r="AU321" s="87"/>
      <c r="AV321" s="87"/>
      <c r="AW321" s="87"/>
      <c r="AX321" s="87"/>
      <c r="AY321" s="87"/>
      <c r="AZ321" s="87"/>
    </row>
    <row r="322" spans="45:52" x14ac:dyDescent="0.3">
      <c r="AS322" s="87"/>
      <c r="AT322" s="87"/>
      <c r="AU322" s="87"/>
      <c r="AV322" s="87"/>
      <c r="AW322" s="87"/>
      <c r="AX322" s="87"/>
      <c r="AY322" s="87"/>
      <c r="AZ322" s="87"/>
    </row>
    <row r="323" spans="45:52" x14ac:dyDescent="0.3">
      <c r="AS323" s="87"/>
      <c r="AT323" s="87"/>
      <c r="AU323" s="87"/>
      <c r="AV323" s="87"/>
      <c r="AW323" s="87"/>
      <c r="AX323" s="87"/>
      <c r="AY323" s="87"/>
      <c r="AZ323" s="87"/>
    </row>
    <row r="324" spans="45:52" x14ac:dyDescent="0.3">
      <c r="AS324" s="87"/>
      <c r="AT324" s="87"/>
      <c r="AU324" s="87"/>
      <c r="AV324" s="87"/>
      <c r="AW324" s="87"/>
      <c r="AX324" s="87"/>
      <c r="AY324" s="87"/>
      <c r="AZ324" s="87"/>
    </row>
    <row r="325" spans="45:52" x14ac:dyDescent="0.3">
      <c r="AS325" s="87"/>
      <c r="AT325" s="87"/>
      <c r="AU325" s="87"/>
      <c r="AV325" s="87"/>
      <c r="AW325" s="87"/>
      <c r="AX325" s="87"/>
      <c r="AY325" s="87"/>
      <c r="AZ325" s="87"/>
    </row>
    <row r="326" spans="45:52" x14ac:dyDescent="0.3">
      <c r="AS326" s="87"/>
      <c r="AT326" s="87"/>
      <c r="AU326" s="87"/>
      <c r="AV326" s="87"/>
      <c r="AW326" s="87"/>
      <c r="AX326" s="87"/>
      <c r="AY326" s="87"/>
      <c r="AZ326" s="87"/>
    </row>
    <row r="327" spans="45:52" x14ac:dyDescent="0.3">
      <c r="AS327" s="87"/>
      <c r="AT327" s="87"/>
      <c r="AU327" s="87"/>
      <c r="AV327" s="87"/>
      <c r="AW327" s="87"/>
      <c r="AX327" s="87"/>
      <c r="AY327" s="87"/>
      <c r="AZ327" s="87"/>
    </row>
    <row r="328" spans="45:52" x14ac:dyDescent="0.3">
      <c r="AS328" s="87"/>
      <c r="AT328" s="87"/>
      <c r="AU328" s="87"/>
      <c r="AV328" s="87"/>
      <c r="AW328" s="87"/>
      <c r="AX328" s="87"/>
      <c r="AY328" s="87"/>
      <c r="AZ328" s="87"/>
    </row>
    <row r="329" spans="45:52" x14ac:dyDescent="0.3">
      <c r="AS329" s="87"/>
      <c r="AT329" s="87"/>
      <c r="AU329" s="87"/>
      <c r="AV329" s="87"/>
      <c r="AW329" s="87"/>
      <c r="AX329" s="87"/>
      <c r="AY329" s="87"/>
      <c r="AZ329" s="87"/>
    </row>
    <row r="330" spans="45:52" x14ac:dyDescent="0.3">
      <c r="AS330" s="87"/>
      <c r="AT330" s="87"/>
      <c r="AU330" s="87"/>
      <c r="AV330" s="87"/>
      <c r="AW330" s="87"/>
      <c r="AX330" s="87"/>
      <c r="AY330" s="87"/>
      <c r="AZ330" s="87"/>
    </row>
    <row r="331" spans="45:52" x14ac:dyDescent="0.3">
      <c r="AS331" s="87"/>
      <c r="AT331" s="87"/>
      <c r="AU331" s="87"/>
      <c r="AV331" s="87"/>
      <c r="AW331" s="87"/>
      <c r="AX331" s="87"/>
      <c r="AY331" s="87"/>
      <c r="AZ331" s="87"/>
    </row>
    <row r="332" spans="45:52" x14ac:dyDescent="0.3">
      <c r="AS332" s="87"/>
      <c r="AT332" s="87"/>
      <c r="AU332" s="87"/>
      <c r="AV332" s="87"/>
      <c r="AW332" s="87"/>
      <c r="AX332" s="87"/>
      <c r="AY332" s="87"/>
      <c r="AZ332" s="87"/>
    </row>
    <row r="333" spans="45:52" x14ac:dyDescent="0.3">
      <c r="AS333" s="87"/>
      <c r="AT333" s="87"/>
      <c r="AU333" s="87"/>
      <c r="AV333" s="87"/>
      <c r="AW333" s="87"/>
      <c r="AX333" s="87"/>
      <c r="AY333" s="87"/>
      <c r="AZ333" s="87"/>
    </row>
    <row r="334" spans="45:52" x14ac:dyDescent="0.3">
      <c r="AS334" s="87"/>
      <c r="AT334" s="87"/>
      <c r="AU334" s="87"/>
      <c r="AV334" s="87"/>
      <c r="AW334" s="87"/>
      <c r="AX334" s="87"/>
      <c r="AY334" s="87"/>
      <c r="AZ334" s="87"/>
    </row>
    <row r="335" spans="45:52" x14ac:dyDescent="0.3">
      <c r="AS335" s="87"/>
      <c r="AT335" s="87"/>
      <c r="AU335" s="87"/>
      <c r="AV335" s="87"/>
      <c r="AW335" s="87"/>
      <c r="AX335" s="87"/>
      <c r="AY335" s="87"/>
      <c r="AZ335" s="87"/>
    </row>
    <row r="336" spans="45:52" x14ac:dyDescent="0.3">
      <c r="AS336" s="87"/>
      <c r="AT336" s="87"/>
      <c r="AU336" s="87"/>
      <c r="AV336" s="87"/>
      <c r="AW336" s="87"/>
      <c r="AX336" s="87"/>
      <c r="AY336" s="87"/>
      <c r="AZ336" s="87"/>
    </row>
    <row r="337" spans="45:52" x14ac:dyDescent="0.3">
      <c r="AS337" s="87"/>
      <c r="AT337" s="87"/>
      <c r="AU337" s="87"/>
      <c r="AV337" s="87"/>
      <c r="AW337" s="87"/>
      <c r="AX337" s="87"/>
      <c r="AY337" s="87"/>
      <c r="AZ337" s="87"/>
    </row>
    <row r="338" spans="45:52" x14ac:dyDescent="0.3">
      <c r="AS338" s="87"/>
      <c r="AT338" s="87"/>
      <c r="AU338" s="87"/>
      <c r="AV338" s="87"/>
      <c r="AW338" s="87"/>
      <c r="AX338" s="87"/>
      <c r="AY338" s="87"/>
      <c r="AZ338" s="87"/>
    </row>
    <row r="339" spans="45:52" x14ac:dyDescent="0.3">
      <c r="AS339" s="87"/>
      <c r="AT339" s="87"/>
      <c r="AU339" s="87"/>
      <c r="AV339" s="87"/>
      <c r="AW339" s="87"/>
      <c r="AX339" s="87"/>
      <c r="AY339" s="87"/>
      <c r="AZ339" s="87"/>
    </row>
    <row r="340" spans="45:52" x14ac:dyDescent="0.3">
      <c r="AS340" s="87"/>
      <c r="AT340" s="87"/>
      <c r="AU340" s="87"/>
      <c r="AV340" s="87"/>
      <c r="AW340" s="87"/>
      <c r="AX340" s="87"/>
      <c r="AY340" s="87"/>
      <c r="AZ340" s="87"/>
    </row>
    <row r="341" spans="45:52" x14ac:dyDescent="0.3">
      <c r="AS341" s="87"/>
      <c r="AT341" s="87"/>
      <c r="AU341" s="87"/>
      <c r="AV341" s="87"/>
      <c r="AW341" s="87"/>
      <c r="AX341" s="87"/>
      <c r="AY341" s="87"/>
      <c r="AZ341" s="87"/>
    </row>
    <row r="342" spans="45:52" x14ac:dyDescent="0.3">
      <c r="AS342" s="87"/>
      <c r="AT342" s="87"/>
      <c r="AU342" s="87"/>
      <c r="AV342" s="87"/>
      <c r="AW342" s="87"/>
      <c r="AX342" s="87"/>
      <c r="AY342" s="87"/>
      <c r="AZ342" s="87"/>
    </row>
    <row r="343" spans="45:52" x14ac:dyDescent="0.3">
      <c r="AS343" s="87"/>
      <c r="AT343" s="87"/>
      <c r="AU343" s="87"/>
      <c r="AV343" s="87"/>
      <c r="AW343" s="87"/>
      <c r="AX343" s="87"/>
      <c r="AY343" s="87"/>
      <c r="AZ343" s="87"/>
    </row>
    <row r="344" spans="45:52" x14ac:dyDescent="0.3">
      <c r="AS344" s="87"/>
      <c r="AT344" s="87"/>
      <c r="AU344" s="87"/>
      <c r="AV344" s="87"/>
      <c r="AW344" s="87"/>
      <c r="AX344" s="87"/>
      <c r="AY344" s="87"/>
      <c r="AZ344" s="87"/>
    </row>
    <row r="345" spans="45:52" x14ac:dyDescent="0.3">
      <c r="AS345" s="87"/>
      <c r="AT345" s="87"/>
      <c r="AU345" s="87"/>
      <c r="AV345" s="87"/>
      <c r="AW345" s="87"/>
      <c r="AX345" s="87"/>
      <c r="AY345" s="87"/>
      <c r="AZ345" s="87"/>
    </row>
    <row r="346" spans="45:52" x14ac:dyDescent="0.3">
      <c r="AS346" s="87"/>
      <c r="AT346" s="87"/>
      <c r="AU346" s="87"/>
      <c r="AV346" s="87"/>
      <c r="AW346" s="87"/>
      <c r="AX346" s="87"/>
      <c r="AY346" s="87"/>
      <c r="AZ346" s="87"/>
    </row>
    <row r="347" spans="45:52" x14ac:dyDescent="0.3">
      <c r="AS347" s="87"/>
      <c r="AT347" s="87"/>
      <c r="AU347" s="87"/>
      <c r="AV347" s="87"/>
      <c r="AW347" s="87"/>
      <c r="AX347" s="87"/>
      <c r="AY347" s="87"/>
      <c r="AZ347" s="87"/>
    </row>
    <row r="348" spans="45:52" x14ac:dyDescent="0.3">
      <c r="AS348" s="87"/>
      <c r="AT348" s="87"/>
      <c r="AU348" s="87"/>
      <c r="AV348" s="87"/>
      <c r="AW348" s="87"/>
      <c r="AX348" s="87"/>
      <c r="AY348" s="87"/>
      <c r="AZ348" s="87"/>
    </row>
    <row r="349" spans="45:52" x14ac:dyDescent="0.3">
      <c r="AS349" s="87"/>
      <c r="AT349" s="87"/>
      <c r="AU349" s="87"/>
      <c r="AV349" s="87"/>
      <c r="AW349" s="87"/>
      <c r="AX349" s="87"/>
      <c r="AY349" s="87"/>
      <c r="AZ349" s="87"/>
    </row>
    <row r="350" spans="45:52" x14ac:dyDescent="0.3">
      <c r="AS350" s="87"/>
      <c r="AT350" s="87"/>
      <c r="AU350" s="87"/>
      <c r="AV350" s="87"/>
      <c r="AW350" s="87"/>
      <c r="AX350" s="87"/>
      <c r="AY350" s="87"/>
      <c r="AZ350" s="87"/>
    </row>
    <row r="351" spans="45:52" x14ac:dyDescent="0.3">
      <c r="AS351" s="87"/>
      <c r="AT351" s="87"/>
      <c r="AU351" s="87"/>
      <c r="AV351" s="87"/>
      <c r="AW351" s="87"/>
      <c r="AX351" s="87"/>
      <c r="AY351" s="87"/>
      <c r="AZ351" s="87"/>
    </row>
    <row r="352" spans="45:52" x14ac:dyDescent="0.3">
      <c r="AS352" s="87"/>
      <c r="AT352" s="87"/>
      <c r="AU352" s="87"/>
      <c r="AV352" s="87"/>
      <c r="AW352" s="87"/>
      <c r="AX352" s="87"/>
      <c r="AY352" s="87"/>
      <c r="AZ352" s="87"/>
    </row>
    <row r="353" spans="45:52" x14ac:dyDescent="0.3">
      <c r="AS353" s="87"/>
      <c r="AT353" s="87"/>
      <c r="AU353" s="87"/>
      <c r="AV353" s="87"/>
      <c r="AW353" s="87"/>
      <c r="AX353" s="87"/>
      <c r="AY353" s="87"/>
      <c r="AZ353" s="87"/>
    </row>
    <row r="354" spans="45:52" x14ac:dyDescent="0.3">
      <c r="AS354" s="87"/>
      <c r="AT354" s="87"/>
      <c r="AU354" s="87"/>
      <c r="AV354" s="87"/>
      <c r="AW354" s="87"/>
      <c r="AX354" s="87"/>
      <c r="AY354" s="87"/>
      <c r="AZ354" s="87"/>
    </row>
    <row r="355" spans="45:52" x14ac:dyDescent="0.3">
      <c r="AS355" s="87"/>
      <c r="AT355" s="87"/>
      <c r="AU355" s="87"/>
      <c r="AV355" s="87"/>
      <c r="AW355" s="87"/>
      <c r="AX355" s="87"/>
      <c r="AY355" s="87"/>
      <c r="AZ355" s="87"/>
    </row>
    <row r="356" spans="45:52" x14ac:dyDescent="0.3">
      <c r="AS356" s="87"/>
      <c r="AT356" s="87"/>
      <c r="AU356" s="87"/>
      <c r="AV356" s="87"/>
      <c r="AW356" s="87"/>
      <c r="AX356" s="87"/>
      <c r="AY356" s="87"/>
      <c r="AZ356" s="87"/>
    </row>
    <row r="357" spans="45:52" x14ac:dyDescent="0.3">
      <c r="AS357" s="87"/>
      <c r="AT357" s="87"/>
      <c r="AU357" s="87"/>
      <c r="AV357" s="87"/>
      <c r="AW357" s="87"/>
      <c r="AX357" s="87"/>
      <c r="AY357" s="87"/>
      <c r="AZ357" s="87"/>
    </row>
    <row r="358" spans="45:52" x14ac:dyDescent="0.3">
      <c r="AS358" s="87"/>
      <c r="AT358" s="87"/>
      <c r="AU358" s="87"/>
      <c r="AV358" s="87"/>
      <c r="AW358" s="87"/>
      <c r="AX358" s="87"/>
      <c r="AY358" s="87"/>
      <c r="AZ358" s="87"/>
    </row>
    <row r="359" spans="45:52" x14ac:dyDescent="0.3">
      <c r="AS359" s="87"/>
      <c r="AT359" s="87"/>
      <c r="AU359" s="87"/>
      <c r="AV359" s="87"/>
      <c r="AW359" s="87"/>
      <c r="AX359" s="87"/>
      <c r="AY359" s="87"/>
      <c r="AZ359" s="87"/>
    </row>
    <row r="360" spans="45:52" x14ac:dyDescent="0.3">
      <c r="AS360" s="87"/>
      <c r="AT360" s="87"/>
      <c r="AU360" s="87"/>
      <c r="AV360" s="87"/>
      <c r="AW360" s="87"/>
      <c r="AX360" s="87"/>
      <c r="AY360" s="87"/>
      <c r="AZ360" s="87"/>
    </row>
    <row r="361" spans="45:52" x14ac:dyDescent="0.3">
      <c r="AS361" s="87"/>
      <c r="AT361" s="87"/>
      <c r="AU361" s="87"/>
      <c r="AV361" s="87"/>
      <c r="AW361" s="87"/>
      <c r="AX361" s="87"/>
      <c r="AY361" s="87"/>
      <c r="AZ361" s="87"/>
    </row>
    <row r="362" spans="45:52" x14ac:dyDescent="0.3">
      <c r="AS362" s="87"/>
      <c r="AT362" s="87"/>
      <c r="AU362" s="87"/>
      <c r="AV362" s="87"/>
      <c r="AW362" s="87"/>
      <c r="AX362" s="87"/>
      <c r="AY362" s="87"/>
      <c r="AZ362" s="87"/>
    </row>
    <row r="363" spans="45:52" x14ac:dyDescent="0.3">
      <c r="AS363" s="87"/>
      <c r="AT363" s="87"/>
      <c r="AU363" s="87"/>
      <c r="AV363" s="87"/>
      <c r="AW363" s="87"/>
      <c r="AX363" s="87"/>
      <c r="AY363" s="87"/>
      <c r="AZ363" s="87"/>
    </row>
    <row r="364" spans="45:52" x14ac:dyDescent="0.3">
      <c r="AS364" s="87"/>
      <c r="AT364" s="87"/>
      <c r="AU364" s="87"/>
      <c r="AV364" s="87"/>
      <c r="AW364" s="87"/>
      <c r="AX364" s="87"/>
      <c r="AY364" s="87"/>
      <c r="AZ364" s="87"/>
    </row>
    <row r="365" spans="45:52" x14ac:dyDescent="0.3">
      <c r="AS365" s="87"/>
      <c r="AT365" s="87"/>
      <c r="AU365" s="87"/>
      <c r="AV365" s="87"/>
      <c r="AW365" s="87"/>
      <c r="AX365" s="87"/>
      <c r="AY365" s="87"/>
      <c r="AZ365" s="87"/>
    </row>
    <row r="366" spans="45:52" x14ac:dyDescent="0.3">
      <c r="AS366" s="87"/>
      <c r="AT366" s="87"/>
      <c r="AU366" s="87"/>
      <c r="AV366" s="87"/>
      <c r="AW366" s="87"/>
      <c r="AX366" s="87"/>
      <c r="AY366" s="87"/>
      <c r="AZ366" s="87"/>
    </row>
    <row r="367" spans="45:52" x14ac:dyDescent="0.3">
      <c r="AS367" s="87"/>
      <c r="AT367" s="87"/>
      <c r="AU367" s="87"/>
      <c r="AV367" s="87"/>
      <c r="AW367" s="87"/>
      <c r="AX367" s="87"/>
      <c r="AY367" s="87"/>
      <c r="AZ367" s="87"/>
    </row>
    <row r="368" spans="45:52" x14ac:dyDescent="0.3">
      <c r="AS368" s="87"/>
      <c r="AT368" s="87"/>
      <c r="AU368" s="87"/>
      <c r="AV368" s="87"/>
      <c r="AW368" s="87"/>
      <c r="AX368" s="87"/>
      <c r="AY368" s="87"/>
      <c r="AZ368" s="87"/>
    </row>
    <row r="369" spans="45:52" x14ac:dyDescent="0.3">
      <c r="AS369" s="87"/>
      <c r="AT369" s="87"/>
      <c r="AU369" s="87"/>
      <c r="AV369" s="87"/>
      <c r="AW369" s="87"/>
      <c r="AX369" s="87"/>
      <c r="AY369" s="87"/>
      <c r="AZ369" s="87"/>
    </row>
    <row r="370" spans="45:52" x14ac:dyDescent="0.3">
      <c r="AS370" s="87"/>
      <c r="AT370" s="87"/>
      <c r="AU370" s="87"/>
      <c r="AV370" s="87"/>
      <c r="AW370" s="87"/>
      <c r="AX370" s="87"/>
      <c r="AY370" s="87"/>
      <c r="AZ370" s="87"/>
    </row>
    <row r="371" spans="45:52" x14ac:dyDescent="0.3">
      <c r="AS371" s="87"/>
      <c r="AT371" s="87"/>
      <c r="AU371" s="87"/>
      <c r="AV371" s="87"/>
      <c r="AW371" s="87"/>
      <c r="AX371" s="87"/>
      <c r="AY371" s="87"/>
      <c r="AZ371" s="87"/>
    </row>
    <row r="372" spans="45:52" x14ac:dyDescent="0.3">
      <c r="AS372" s="87"/>
      <c r="AT372" s="87"/>
      <c r="AU372" s="87"/>
      <c r="AV372" s="87"/>
      <c r="AW372" s="87"/>
      <c r="AX372" s="87"/>
      <c r="AY372" s="87"/>
      <c r="AZ372" s="87"/>
    </row>
    <row r="373" spans="45:52" x14ac:dyDescent="0.3">
      <c r="AS373" s="87"/>
      <c r="AT373" s="87"/>
      <c r="AU373" s="87"/>
      <c r="AV373" s="87"/>
      <c r="AW373" s="87"/>
      <c r="AX373" s="87"/>
      <c r="AY373" s="87"/>
      <c r="AZ373" s="87"/>
    </row>
    <row r="374" spans="45:52" x14ac:dyDescent="0.3">
      <c r="AS374" s="87"/>
      <c r="AT374" s="87"/>
      <c r="AU374" s="87"/>
      <c r="AV374" s="87"/>
      <c r="AW374" s="87"/>
      <c r="AX374" s="87"/>
      <c r="AY374" s="87"/>
      <c r="AZ374" s="87"/>
    </row>
    <row r="375" spans="45:52" x14ac:dyDescent="0.3">
      <c r="AS375" s="87"/>
      <c r="AT375" s="87"/>
      <c r="AU375" s="87"/>
      <c r="AV375" s="87"/>
      <c r="AW375" s="87"/>
      <c r="AX375" s="87"/>
      <c r="AY375" s="87"/>
      <c r="AZ375" s="87"/>
    </row>
    <row r="376" spans="45:52" x14ac:dyDescent="0.3">
      <c r="AS376" s="87"/>
      <c r="AT376" s="87"/>
      <c r="AU376" s="87"/>
      <c r="AV376" s="87"/>
      <c r="AW376" s="87"/>
      <c r="AX376" s="87"/>
      <c r="AY376" s="87"/>
      <c r="AZ376" s="87"/>
    </row>
    <row r="377" spans="45:52" x14ac:dyDescent="0.3">
      <c r="AS377" s="87"/>
      <c r="AT377" s="87"/>
      <c r="AU377" s="87"/>
      <c r="AV377" s="87"/>
      <c r="AW377" s="87"/>
      <c r="AX377" s="87"/>
      <c r="AY377" s="87"/>
      <c r="AZ377" s="87"/>
    </row>
    <row r="378" spans="45:52" x14ac:dyDescent="0.3">
      <c r="AS378" s="87"/>
      <c r="AT378" s="87"/>
      <c r="AU378" s="87"/>
      <c r="AV378" s="87"/>
      <c r="AW378" s="87"/>
      <c r="AX378" s="87"/>
      <c r="AY378" s="87"/>
      <c r="AZ378" s="87"/>
    </row>
    <row r="379" spans="45:52" x14ac:dyDescent="0.3">
      <c r="AS379" s="87"/>
      <c r="AT379" s="87"/>
      <c r="AU379" s="87"/>
      <c r="AV379" s="87"/>
      <c r="AW379" s="87"/>
      <c r="AX379" s="87"/>
      <c r="AY379" s="87"/>
      <c r="AZ379" s="87"/>
    </row>
    <row r="380" spans="45:52" x14ac:dyDescent="0.3">
      <c r="AS380" s="87"/>
      <c r="AT380" s="87"/>
      <c r="AU380" s="87"/>
      <c r="AV380" s="87"/>
      <c r="AW380" s="87"/>
      <c r="AX380" s="87"/>
      <c r="AY380" s="87"/>
      <c r="AZ380" s="87"/>
    </row>
    <row r="381" spans="45:52" x14ac:dyDescent="0.3">
      <c r="AS381" s="87"/>
      <c r="AT381" s="87"/>
      <c r="AU381" s="87"/>
      <c r="AV381" s="87"/>
      <c r="AW381" s="87"/>
      <c r="AX381" s="87"/>
      <c r="AY381" s="87"/>
      <c r="AZ381" s="87"/>
    </row>
    <row r="382" spans="45:52" x14ac:dyDescent="0.3">
      <c r="AS382" s="87"/>
      <c r="AT382" s="87"/>
      <c r="AU382" s="87"/>
      <c r="AV382" s="87"/>
      <c r="AW382" s="87"/>
      <c r="AX382" s="87"/>
      <c r="AY382" s="87"/>
      <c r="AZ382" s="87"/>
    </row>
    <row r="383" spans="45:52" x14ac:dyDescent="0.3">
      <c r="AS383" s="87"/>
      <c r="AT383" s="87"/>
      <c r="AU383" s="87"/>
      <c r="AV383" s="87"/>
      <c r="AW383" s="87"/>
      <c r="AX383" s="87"/>
      <c r="AY383" s="87"/>
      <c r="AZ383" s="87"/>
    </row>
    <row r="384" spans="45:52" x14ac:dyDescent="0.3">
      <c r="AS384" s="87"/>
      <c r="AT384" s="87"/>
      <c r="AU384" s="87"/>
      <c r="AV384" s="87"/>
      <c r="AW384" s="87"/>
      <c r="AX384" s="87"/>
      <c r="AY384" s="87"/>
      <c r="AZ384" s="87"/>
    </row>
    <row r="385" spans="45:52" x14ac:dyDescent="0.3">
      <c r="AS385" s="87"/>
      <c r="AT385" s="87"/>
      <c r="AU385" s="87"/>
      <c r="AV385" s="87"/>
      <c r="AW385" s="87"/>
      <c r="AX385" s="87"/>
      <c r="AY385" s="87"/>
      <c r="AZ385" s="87"/>
    </row>
    <row r="386" spans="45:52" x14ac:dyDescent="0.3">
      <c r="AS386" s="87"/>
      <c r="AT386" s="87"/>
      <c r="AU386" s="87"/>
      <c r="AV386" s="87"/>
      <c r="AW386" s="87"/>
      <c r="AX386" s="87"/>
      <c r="AY386" s="87"/>
      <c r="AZ386" s="87"/>
    </row>
    <row r="387" spans="45:52" x14ac:dyDescent="0.3">
      <c r="AS387" s="87"/>
      <c r="AT387" s="87"/>
      <c r="AU387" s="87"/>
      <c r="AV387" s="87"/>
      <c r="AW387" s="87"/>
      <c r="AX387" s="87"/>
      <c r="AY387" s="87"/>
      <c r="AZ387" s="87"/>
    </row>
    <row r="388" spans="45:52" x14ac:dyDescent="0.3">
      <c r="AS388" s="87"/>
      <c r="AT388" s="87"/>
      <c r="AU388" s="87"/>
      <c r="AV388" s="87"/>
      <c r="AW388" s="87"/>
      <c r="AX388" s="87"/>
      <c r="AY388" s="87"/>
      <c r="AZ388" s="87"/>
    </row>
    <row r="389" spans="45:52" x14ac:dyDescent="0.3">
      <c r="AS389" s="87"/>
      <c r="AT389" s="87"/>
      <c r="AU389" s="87"/>
      <c r="AV389" s="87"/>
      <c r="AW389" s="87"/>
      <c r="AX389" s="87"/>
      <c r="AY389" s="87"/>
      <c r="AZ389" s="87"/>
    </row>
    <row r="390" spans="45:52" x14ac:dyDescent="0.3">
      <c r="AS390" s="87"/>
      <c r="AT390" s="87"/>
      <c r="AU390" s="87"/>
      <c r="AV390" s="87"/>
      <c r="AW390" s="87"/>
      <c r="AX390" s="87"/>
      <c r="AY390" s="87"/>
      <c r="AZ390" s="87"/>
    </row>
    <row r="391" spans="45:52" x14ac:dyDescent="0.3">
      <c r="AS391" s="87"/>
      <c r="AT391" s="87"/>
      <c r="AU391" s="87"/>
      <c r="AV391" s="87"/>
      <c r="AW391" s="87"/>
      <c r="AX391" s="87"/>
      <c r="AY391" s="87"/>
      <c r="AZ391" s="87"/>
    </row>
    <row r="392" spans="45:52" x14ac:dyDescent="0.3">
      <c r="AS392" s="87"/>
      <c r="AT392" s="87"/>
      <c r="AU392" s="87"/>
      <c r="AV392" s="87"/>
      <c r="AW392" s="87"/>
      <c r="AX392" s="87"/>
      <c r="AY392" s="87"/>
      <c r="AZ392" s="87"/>
    </row>
    <row r="393" spans="45:52" x14ac:dyDescent="0.3">
      <c r="AS393" s="87"/>
      <c r="AT393" s="87"/>
      <c r="AU393" s="87"/>
      <c r="AV393" s="87"/>
      <c r="AW393" s="87"/>
      <c r="AX393" s="87"/>
      <c r="AY393" s="87"/>
      <c r="AZ393" s="87"/>
    </row>
    <row r="394" spans="45:52" x14ac:dyDescent="0.3">
      <c r="AS394" s="87"/>
      <c r="AT394" s="87"/>
      <c r="AU394" s="87"/>
      <c r="AV394" s="87"/>
      <c r="AW394" s="87"/>
      <c r="AX394" s="87"/>
      <c r="AY394" s="87"/>
      <c r="AZ394" s="87"/>
    </row>
    <row r="395" spans="45:52" x14ac:dyDescent="0.3">
      <c r="AS395" s="87"/>
      <c r="AT395" s="87"/>
      <c r="AU395" s="87"/>
      <c r="AV395" s="87"/>
      <c r="AW395" s="87"/>
      <c r="AX395" s="87"/>
      <c r="AY395" s="87"/>
      <c r="AZ395" s="87"/>
    </row>
    <row r="396" spans="45:52" x14ac:dyDescent="0.3">
      <c r="AS396" s="87"/>
      <c r="AT396" s="87"/>
      <c r="AU396" s="87"/>
      <c r="AV396" s="87"/>
      <c r="AW396" s="87"/>
      <c r="AX396" s="87"/>
      <c r="AY396" s="87"/>
      <c r="AZ396" s="87"/>
    </row>
    <row r="397" spans="45:52" x14ac:dyDescent="0.3">
      <c r="AS397" s="87"/>
      <c r="AT397" s="87"/>
      <c r="AU397" s="87"/>
      <c r="AV397" s="87"/>
      <c r="AW397" s="87"/>
      <c r="AX397" s="87"/>
      <c r="AY397" s="87"/>
      <c r="AZ397" s="87"/>
    </row>
    <row r="398" spans="45:52" x14ac:dyDescent="0.3">
      <c r="AS398" s="87"/>
      <c r="AT398" s="87"/>
      <c r="AU398" s="87"/>
      <c r="AV398" s="87"/>
      <c r="AW398" s="87"/>
      <c r="AX398" s="87"/>
      <c r="AY398" s="87"/>
      <c r="AZ398" s="87"/>
    </row>
    <row r="399" spans="45:52" x14ac:dyDescent="0.3">
      <c r="AS399" s="87"/>
      <c r="AT399" s="87"/>
      <c r="AU399" s="87"/>
      <c r="AV399" s="87"/>
      <c r="AW399" s="87"/>
      <c r="AX399" s="87"/>
      <c r="AY399" s="87"/>
      <c r="AZ399" s="87"/>
    </row>
    <row r="400" spans="45:52" x14ac:dyDescent="0.3">
      <c r="AS400" s="87"/>
      <c r="AT400" s="87"/>
      <c r="AU400" s="87"/>
      <c r="AV400" s="87"/>
      <c r="AW400" s="87"/>
      <c r="AX400" s="87"/>
      <c r="AY400" s="87"/>
      <c r="AZ400" s="87"/>
    </row>
    <row r="401" spans="45:52" x14ac:dyDescent="0.3">
      <c r="AS401" s="87"/>
      <c r="AT401" s="87"/>
      <c r="AU401" s="87"/>
      <c r="AV401" s="87"/>
      <c r="AW401" s="87"/>
      <c r="AX401" s="87"/>
      <c r="AY401" s="87"/>
      <c r="AZ401" s="87"/>
    </row>
    <row r="402" spans="45:52" x14ac:dyDescent="0.3">
      <c r="AS402" s="87"/>
      <c r="AT402" s="87"/>
      <c r="AU402" s="87"/>
      <c r="AV402" s="87"/>
      <c r="AW402" s="87"/>
      <c r="AX402" s="87"/>
      <c r="AY402" s="87"/>
      <c r="AZ402" s="87"/>
    </row>
    <row r="403" spans="45:52" x14ac:dyDescent="0.3">
      <c r="AS403" s="87"/>
      <c r="AT403" s="87"/>
      <c r="AU403" s="87"/>
      <c r="AV403" s="87"/>
      <c r="AW403" s="87"/>
      <c r="AX403" s="87"/>
      <c r="AY403" s="87"/>
      <c r="AZ403" s="87"/>
    </row>
    <row r="404" spans="45:52" x14ac:dyDescent="0.3">
      <c r="AS404" s="87"/>
      <c r="AT404" s="87"/>
      <c r="AU404" s="87"/>
      <c r="AV404" s="87"/>
      <c r="AW404" s="87"/>
      <c r="AX404" s="87"/>
      <c r="AY404" s="87"/>
      <c r="AZ404" s="87"/>
    </row>
    <row r="405" spans="45:52" x14ac:dyDescent="0.3">
      <c r="AS405" s="87"/>
      <c r="AT405" s="87"/>
      <c r="AU405" s="87"/>
      <c r="AV405" s="87"/>
      <c r="AW405" s="87"/>
      <c r="AX405" s="87"/>
      <c r="AY405" s="87"/>
      <c r="AZ405" s="87"/>
    </row>
    <row r="406" spans="45:52" x14ac:dyDescent="0.3">
      <c r="AS406" s="87"/>
      <c r="AT406" s="87"/>
      <c r="AU406" s="87"/>
      <c r="AV406" s="87"/>
      <c r="AW406" s="87"/>
      <c r="AX406" s="87"/>
      <c r="AY406" s="87"/>
      <c r="AZ406" s="87"/>
    </row>
    <row r="407" spans="45:52" x14ac:dyDescent="0.3">
      <c r="AS407" s="87"/>
      <c r="AT407" s="87"/>
      <c r="AU407" s="87"/>
      <c r="AV407" s="87"/>
      <c r="AW407" s="87"/>
      <c r="AX407" s="87"/>
      <c r="AY407" s="87"/>
      <c r="AZ407" s="87"/>
    </row>
    <row r="408" spans="45:52" x14ac:dyDescent="0.3">
      <c r="AS408" s="87"/>
      <c r="AT408" s="87"/>
      <c r="AU408" s="87"/>
      <c r="AV408" s="87"/>
      <c r="AW408" s="87"/>
      <c r="AX408" s="87"/>
      <c r="AY408" s="87"/>
      <c r="AZ408" s="87"/>
    </row>
    <row r="409" spans="45:52" x14ac:dyDescent="0.3">
      <c r="AS409" s="87"/>
      <c r="AT409" s="87"/>
      <c r="AU409" s="87"/>
      <c r="AV409" s="87"/>
      <c r="AW409" s="87"/>
      <c r="AX409" s="87"/>
      <c r="AY409" s="87"/>
      <c r="AZ409" s="87"/>
    </row>
    <row r="410" spans="45:52" x14ac:dyDescent="0.3">
      <c r="AS410" s="87"/>
      <c r="AT410" s="87"/>
      <c r="AU410" s="87"/>
      <c r="AV410" s="87"/>
      <c r="AW410" s="87"/>
      <c r="AX410" s="87"/>
      <c r="AY410" s="87"/>
      <c r="AZ410" s="87"/>
    </row>
    <row r="411" spans="45:52" x14ac:dyDescent="0.3">
      <c r="AS411" s="87"/>
      <c r="AT411" s="87"/>
      <c r="AU411" s="87"/>
      <c r="AV411" s="87"/>
      <c r="AW411" s="87"/>
      <c r="AX411" s="87"/>
      <c r="AY411" s="87"/>
      <c r="AZ411" s="87"/>
    </row>
    <row r="412" spans="45:52" x14ac:dyDescent="0.3">
      <c r="AS412" s="87"/>
      <c r="AT412" s="87"/>
      <c r="AU412" s="87"/>
      <c r="AV412" s="87"/>
      <c r="AW412" s="87"/>
      <c r="AX412" s="87"/>
      <c r="AY412" s="87"/>
      <c r="AZ412" s="87"/>
    </row>
    <row r="413" spans="45:52" x14ac:dyDescent="0.3">
      <c r="AS413" s="87"/>
      <c r="AT413" s="87"/>
      <c r="AU413" s="87"/>
      <c r="AV413" s="87"/>
      <c r="AW413" s="87"/>
      <c r="AX413" s="87"/>
      <c r="AY413" s="87"/>
      <c r="AZ413" s="87"/>
    </row>
    <row r="414" spans="45:52" x14ac:dyDescent="0.3">
      <c r="AS414" s="87"/>
      <c r="AT414" s="87"/>
      <c r="AU414" s="87"/>
      <c r="AV414" s="87"/>
      <c r="AW414" s="87"/>
      <c r="AX414" s="87"/>
      <c r="AY414" s="87"/>
      <c r="AZ414" s="87"/>
    </row>
    <row r="415" spans="45:52" x14ac:dyDescent="0.3">
      <c r="AS415" s="87"/>
      <c r="AT415" s="87"/>
      <c r="AU415" s="87"/>
      <c r="AV415" s="87"/>
      <c r="AW415" s="87"/>
      <c r="AX415" s="87"/>
      <c r="AY415" s="87"/>
      <c r="AZ415" s="87"/>
    </row>
    <row r="416" spans="45:52" x14ac:dyDescent="0.3">
      <c r="AS416" s="87"/>
      <c r="AT416" s="87"/>
      <c r="AU416" s="87"/>
      <c r="AV416" s="87"/>
      <c r="AW416" s="87"/>
      <c r="AX416" s="87"/>
      <c r="AY416" s="87"/>
      <c r="AZ416" s="87"/>
    </row>
    <row r="417" spans="45:52" x14ac:dyDescent="0.3">
      <c r="AS417" s="87"/>
      <c r="AT417" s="87"/>
      <c r="AU417" s="87"/>
      <c r="AV417" s="87"/>
      <c r="AW417" s="87"/>
      <c r="AX417" s="87"/>
      <c r="AY417" s="87"/>
      <c r="AZ417" s="87"/>
    </row>
    <row r="418" spans="45:52" x14ac:dyDescent="0.3">
      <c r="AS418" s="87"/>
      <c r="AT418" s="87"/>
      <c r="AU418" s="87"/>
      <c r="AV418" s="87"/>
      <c r="AW418" s="87"/>
      <c r="AX418" s="87"/>
      <c r="AY418" s="87"/>
      <c r="AZ418" s="87"/>
    </row>
    <row r="419" spans="45:52" x14ac:dyDescent="0.3">
      <c r="AS419" s="87"/>
      <c r="AT419" s="87"/>
      <c r="AU419" s="87"/>
      <c r="AV419" s="87"/>
      <c r="AW419" s="87"/>
      <c r="AX419" s="87"/>
      <c r="AY419" s="87"/>
      <c r="AZ419" s="87"/>
    </row>
    <row r="420" spans="45:52" x14ac:dyDescent="0.3">
      <c r="AS420" s="87"/>
      <c r="AT420" s="87"/>
      <c r="AU420" s="87"/>
      <c r="AV420" s="87"/>
      <c r="AW420" s="87"/>
      <c r="AX420" s="87"/>
      <c r="AY420" s="87"/>
      <c r="AZ420" s="87"/>
    </row>
    <row r="421" spans="45:52" x14ac:dyDescent="0.3">
      <c r="AS421" s="87"/>
      <c r="AT421" s="87"/>
      <c r="AU421" s="87"/>
      <c r="AV421" s="87"/>
      <c r="AW421" s="87"/>
      <c r="AX421" s="87"/>
      <c r="AY421" s="87"/>
      <c r="AZ421" s="87"/>
    </row>
    <row r="422" spans="45:52" x14ac:dyDescent="0.3">
      <c r="AS422" s="87"/>
      <c r="AT422" s="87"/>
      <c r="AU422" s="87"/>
      <c r="AV422" s="87"/>
      <c r="AW422" s="87"/>
      <c r="AX422" s="87"/>
      <c r="AY422" s="87"/>
      <c r="AZ422" s="87"/>
    </row>
    <row r="423" spans="45:52" x14ac:dyDescent="0.3">
      <c r="AS423" s="87"/>
      <c r="AT423" s="87"/>
      <c r="AU423" s="87"/>
      <c r="AV423" s="87"/>
      <c r="AW423" s="87"/>
      <c r="AX423" s="87"/>
      <c r="AY423" s="87"/>
      <c r="AZ423" s="87"/>
    </row>
    <row r="424" spans="45:52" x14ac:dyDescent="0.3">
      <c r="AS424" s="87"/>
      <c r="AT424" s="87"/>
      <c r="AU424" s="87"/>
      <c r="AV424" s="87"/>
      <c r="AW424" s="87"/>
      <c r="AX424" s="87"/>
      <c r="AY424" s="87"/>
      <c r="AZ424" s="87"/>
    </row>
    <row r="425" spans="45:52" x14ac:dyDescent="0.3">
      <c r="AS425" s="87"/>
      <c r="AT425" s="87"/>
      <c r="AU425" s="87"/>
      <c r="AV425" s="87"/>
      <c r="AW425" s="87"/>
      <c r="AX425" s="87"/>
      <c r="AY425" s="87"/>
      <c r="AZ425" s="87"/>
    </row>
    <row r="426" spans="45:52" x14ac:dyDescent="0.3">
      <c r="AS426" s="87"/>
      <c r="AT426" s="87"/>
      <c r="AU426" s="87"/>
      <c r="AV426" s="87"/>
      <c r="AW426" s="87"/>
      <c r="AX426" s="87"/>
      <c r="AY426" s="87"/>
      <c r="AZ426" s="87"/>
    </row>
    <row r="427" spans="45:52" x14ac:dyDescent="0.3">
      <c r="AS427" s="87"/>
      <c r="AT427" s="87"/>
      <c r="AU427" s="87"/>
      <c r="AV427" s="87"/>
      <c r="AW427" s="87"/>
      <c r="AX427" s="87"/>
      <c r="AY427" s="87"/>
      <c r="AZ427" s="87"/>
    </row>
    <row r="428" spans="45:52" x14ac:dyDescent="0.3">
      <c r="AS428" s="87"/>
      <c r="AT428" s="87"/>
      <c r="AU428" s="87"/>
      <c r="AV428" s="87"/>
      <c r="AW428" s="87"/>
      <c r="AX428" s="87"/>
      <c r="AY428" s="87"/>
      <c r="AZ428" s="87"/>
    </row>
    <row r="429" spans="45:52" x14ac:dyDescent="0.3">
      <c r="AS429" s="87"/>
      <c r="AT429" s="87"/>
      <c r="AU429" s="87"/>
      <c r="AV429" s="87"/>
      <c r="AW429" s="87"/>
      <c r="AX429" s="87"/>
      <c r="AY429" s="87"/>
      <c r="AZ429" s="87"/>
    </row>
    <row r="430" spans="45:52" x14ac:dyDescent="0.3">
      <c r="AS430" s="87"/>
      <c r="AT430" s="87"/>
      <c r="AU430" s="87"/>
      <c r="AV430" s="87"/>
      <c r="AW430" s="87"/>
      <c r="AX430" s="87"/>
      <c r="AY430" s="87"/>
      <c r="AZ430" s="87"/>
    </row>
    <row r="431" spans="45:52" x14ac:dyDescent="0.3">
      <c r="AS431" s="87"/>
      <c r="AT431" s="87"/>
      <c r="AU431" s="87"/>
      <c r="AV431" s="87"/>
      <c r="AW431" s="87"/>
      <c r="AX431" s="87"/>
      <c r="AY431" s="87"/>
      <c r="AZ431" s="87"/>
    </row>
    <row r="432" spans="45:52" x14ac:dyDescent="0.3">
      <c r="AS432" s="87"/>
      <c r="AT432" s="87"/>
      <c r="AU432" s="87"/>
      <c r="AV432" s="87"/>
      <c r="AW432" s="87"/>
      <c r="AX432" s="87"/>
      <c r="AY432" s="87"/>
      <c r="AZ432" s="87"/>
    </row>
    <row r="433" spans="45:52" x14ac:dyDescent="0.3">
      <c r="AS433" s="87"/>
      <c r="AT433" s="87"/>
      <c r="AU433" s="87"/>
      <c r="AV433" s="87"/>
      <c r="AW433" s="87"/>
      <c r="AX433" s="87"/>
      <c r="AY433" s="87"/>
      <c r="AZ433" s="87"/>
    </row>
    <row r="434" spans="45:52" x14ac:dyDescent="0.3">
      <c r="AS434" s="87"/>
      <c r="AT434" s="87"/>
      <c r="AU434" s="87"/>
      <c r="AV434" s="87"/>
      <c r="AW434" s="87"/>
      <c r="AX434" s="87"/>
      <c r="AY434" s="87"/>
      <c r="AZ434" s="87"/>
    </row>
    <row r="435" spans="45:52" x14ac:dyDescent="0.3">
      <c r="AS435" s="87"/>
      <c r="AT435" s="87"/>
      <c r="AU435" s="87"/>
      <c r="AV435" s="87"/>
      <c r="AW435" s="87"/>
      <c r="AX435" s="87"/>
      <c r="AY435" s="87"/>
      <c r="AZ435" s="87"/>
    </row>
    <row r="436" spans="45:52" x14ac:dyDescent="0.3">
      <c r="AS436" s="87"/>
      <c r="AT436" s="87"/>
      <c r="AU436" s="87"/>
      <c r="AV436" s="87"/>
      <c r="AW436" s="87"/>
      <c r="AX436" s="87"/>
      <c r="AY436" s="87"/>
      <c r="AZ436" s="87"/>
    </row>
    <row r="437" spans="45:52" x14ac:dyDescent="0.3">
      <c r="AS437" s="87"/>
      <c r="AT437" s="87"/>
      <c r="AU437" s="87"/>
      <c r="AV437" s="87"/>
      <c r="AW437" s="87"/>
      <c r="AX437" s="87"/>
      <c r="AY437" s="87"/>
      <c r="AZ437" s="87"/>
    </row>
    <row r="438" spans="45:52" x14ac:dyDescent="0.3">
      <c r="AS438" s="87"/>
      <c r="AT438" s="87"/>
      <c r="AU438" s="87"/>
      <c r="AV438" s="87"/>
      <c r="AW438" s="87"/>
      <c r="AX438" s="87"/>
      <c r="AY438" s="87"/>
      <c r="AZ438" s="87"/>
    </row>
    <row r="439" spans="45:52" x14ac:dyDescent="0.3">
      <c r="AS439" s="87"/>
      <c r="AT439" s="87"/>
      <c r="AU439" s="87"/>
      <c r="AV439" s="87"/>
      <c r="AW439" s="87"/>
      <c r="AX439" s="87"/>
      <c r="AY439" s="87"/>
      <c r="AZ439" s="87"/>
    </row>
    <row r="440" spans="45:52" x14ac:dyDescent="0.3">
      <c r="AS440" s="87"/>
      <c r="AT440" s="87"/>
      <c r="AU440" s="87"/>
      <c r="AV440" s="87"/>
      <c r="AW440" s="87"/>
      <c r="AX440" s="87"/>
      <c r="AY440" s="87"/>
      <c r="AZ440" s="87"/>
    </row>
    <row r="441" spans="45:52" x14ac:dyDescent="0.3">
      <c r="AS441" s="87"/>
      <c r="AT441" s="87"/>
      <c r="AU441" s="87"/>
      <c r="AV441" s="87"/>
      <c r="AW441" s="87"/>
      <c r="AX441" s="87"/>
      <c r="AY441" s="87"/>
      <c r="AZ441" s="87"/>
    </row>
    <row r="442" spans="45:52" x14ac:dyDescent="0.3">
      <c r="AS442" s="87"/>
      <c r="AT442" s="87"/>
      <c r="AU442" s="87"/>
      <c r="AV442" s="87"/>
      <c r="AW442" s="87"/>
      <c r="AX442" s="87"/>
      <c r="AY442" s="87"/>
      <c r="AZ442" s="87"/>
    </row>
    <row r="443" spans="45:52" x14ac:dyDescent="0.3">
      <c r="AS443" s="87"/>
      <c r="AT443" s="87"/>
      <c r="AU443" s="87"/>
      <c r="AV443" s="87"/>
      <c r="AW443" s="87"/>
      <c r="AX443" s="87"/>
      <c r="AY443" s="87"/>
      <c r="AZ443" s="87"/>
    </row>
    <row r="444" spans="45:52" x14ac:dyDescent="0.3">
      <c r="AS444" s="87"/>
      <c r="AT444" s="87"/>
      <c r="AU444" s="87"/>
      <c r="AV444" s="87"/>
      <c r="AW444" s="87"/>
      <c r="AX444" s="87"/>
      <c r="AY444" s="87"/>
      <c r="AZ444" s="87"/>
    </row>
    <row r="445" spans="45:52" x14ac:dyDescent="0.3">
      <c r="AS445" s="87"/>
      <c r="AT445" s="87"/>
      <c r="AU445" s="87"/>
      <c r="AV445" s="87"/>
      <c r="AW445" s="87"/>
      <c r="AX445" s="87"/>
      <c r="AY445" s="87"/>
      <c r="AZ445" s="87"/>
    </row>
    <row r="446" spans="45:52" x14ac:dyDescent="0.3">
      <c r="AS446" s="87"/>
      <c r="AT446" s="87"/>
      <c r="AU446" s="87"/>
      <c r="AV446" s="87"/>
      <c r="AW446" s="87"/>
      <c r="AX446" s="87"/>
      <c r="AY446" s="87"/>
      <c r="AZ446" s="87"/>
    </row>
    <row r="447" spans="45:52" x14ac:dyDescent="0.3">
      <c r="AS447" s="87"/>
      <c r="AT447" s="87"/>
      <c r="AU447" s="87"/>
      <c r="AV447" s="87"/>
      <c r="AW447" s="87"/>
      <c r="AX447" s="87"/>
      <c r="AY447" s="87"/>
      <c r="AZ447" s="87"/>
    </row>
    <row r="448" spans="45:52" x14ac:dyDescent="0.3">
      <c r="AS448" s="87"/>
      <c r="AT448" s="87"/>
      <c r="AU448" s="87"/>
      <c r="AV448" s="87"/>
      <c r="AW448" s="87"/>
      <c r="AX448" s="87"/>
      <c r="AY448" s="87"/>
      <c r="AZ448" s="87"/>
    </row>
    <row r="449" spans="45:52" x14ac:dyDescent="0.3">
      <c r="AS449" s="87"/>
      <c r="AT449" s="87"/>
      <c r="AU449" s="87"/>
      <c r="AV449" s="87"/>
      <c r="AW449" s="87"/>
      <c r="AX449" s="87"/>
      <c r="AY449" s="87"/>
      <c r="AZ449" s="87"/>
    </row>
    <row r="450" spans="45:52" x14ac:dyDescent="0.3">
      <c r="AS450" s="87"/>
      <c r="AT450" s="87"/>
      <c r="AU450" s="87"/>
      <c r="AV450" s="87"/>
      <c r="AW450" s="87"/>
      <c r="AX450" s="87"/>
      <c r="AY450" s="87"/>
      <c r="AZ450" s="87"/>
    </row>
    <row r="451" spans="45:52" x14ac:dyDescent="0.3">
      <c r="AS451" s="87"/>
      <c r="AT451" s="87"/>
      <c r="AU451" s="87"/>
      <c r="AV451" s="87"/>
      <c r="AW451" s="87"/>
      <c r="AX451" s="87"/>
      <c r="AY451" s="87"/>
      <c r="AZ451" s="87"/>
    </row>
    <row r="452" spans="45:52" x14ac:dyDescent="0.3">
      <c r="AS452" s="87"/>
      <c r="AT452" s="87"/>
      <c r="AU452" s="87"/>
      <c r="AV452" s="87"/>
      <c r="AW452" s="87"/>
      <c r="AX452" s="87"/>
      <c r="AY452" s="87"/>
      <c r="AZ452" s="87"/>
    </row>
    <row r="453" spans="45:52" x14ac:dyDescent="0.3">
      <c r="AS453" s="87"/>
      <c r="AT453" s="87"/>
      <c r="AU453" s="87"/>
      <c r="AV453" s="87"/>
      <c r="AW453" s="87"/>
      <c r="AX453" s="87"/>
      <c r="AY453" s="87"/>
      <c r="AZ453" s="87"/>
    </row>
    <row r="454" spans="45:52" x14ac:dyDescent="0.3">
      <c r="AS454" s="87"/>
      <c r="AT454" s="87"/>
      <c r="AU454" s="87"/>
      <c r="AV454" s="87"/>
      <c r="AW454" s="87"/>
      <c r="AX454" s="87"/>
      <c r="AY454" s="87"/>
      <c r="AZ454" s="87"/>
    </row>
    <row r="455" spans="45:52" x14ac:dyDescent="0.3">
      <c r="AS455" s="87"/>
      <c r="AT455" s="87"/>
      <c r="AU455" s="87"/>
      <c r="AV455" s="87"/>
      <c r="AW455" s="87"/>
      <c r="AX455" s="87"/>
      <c r="AY455" s="87"/>
      <c r="AZ455" s="87"/>
    </row>
    <row r="456" spans="45:52" x14ac:dyDescent="0.3">
      <c r="AS456" s="87"/>
      <c r="AT456" s="87"/>
      <c r="AU456" s="87"/>
      <c r="AV456" s="87"/>
      <c r="AW456" s="87"/>
      <c r="AX456" s="87"/>
      <c r="AY456" s="87"/>
      <c r="AZ456" s="87"/>
    </row>
    <row r="457" spans="45:52" x14ac:dyDescent="0.3">
      <c r="AS457" s="87"/>
      <c r="AT457" s="87"/>
      <c r="AU457" s="87"/>
      <c r="AV457" s="87"/>
      <c r="AW457" s="87"/>
      <c r="AX457" s="87"/>
      <c r="AY457" s="87"/>
      <c r="AZ457" s="87"/>
    </row>
    <row r="458" spans="45:52" x14ac:dyDescent="0.3">
      <c r="AS458" s="87"/>
      <c r="AT458" s="87"/>
      <c r="AU458" s="87"/>
      <c r="AV458" s="87"/>
      <c r="AW458" s="87"/>
      <c r="AX458" s="87"/>
      <c r="AY458" s="87"/>
      <c r="AZ458" s="87"/>
    </row>
    <row r="459" spans="45:52" x14ac:dyDescent="0.3">
      <c r="AS459" s="87"/>
      <c r="AT459" s="87"/>
      <c r="AU459" s="87"/>
      <c r="AV459" s="87"/>
      <c r="AW459" s="87"/>
      <c r="AX459" s="87"/>
      <c r="AY459" s="87"/>
      <c r="AZ459" s="87"/>
    </row>
    <row r="460" spans="45:52" x14ac:dyDescent="0.3">
      <c r="AS460" s="87"/>
      <c r="AT460" s="87"/>
      <c r="AU460" s="87"/>
      <c r="AV460" s="87"/>
      <c r="AW460" s="87"/>
      <c r="AX460" s="87"/>
      <c r="AY460" s="87"/>
      <c r="AZ460" s="87"/>
    </row>
    <row r="461" spans="45:52" x14ac:dyDescent="0.3">
      <c r="AS461" s="87"/>
      <c r="AT461" s="87"/>
      <c r="AU461" s="87"/>
      <c r="AV461" s="87"/>
      <c r="AW461" s="87"/>
      <c r="AX461" s="87"/>
      <c r="AY461" s="87"/>
      <c r="AZ461" s="87"/>
    </row>
    <row r="462" spans="45:52" x14ac:dyDescent="0.3">
      <c r="AS462" s="87"/>
      <c r="AT462" s="87"/>
      <c r="AU462" s="87"/>
      <c r="AV462" s="87"/>
      <c r="AW462" s="87"/>
      <c r="AX462" s="87"/>
      <c r="AY462" s="87"/>
      <c r="AZ462" s="87"/>
    </row>
    <row r="463" spans="45:52" x14ac:dyDescent="0.3">
      <c r="AS463" s="87"/>
      <c r="AT463" s="87"/>
      <c r="AU463" s="87"/>
      <c r="AV463" s="87"/>
      <c r="AW463" s="87"/>
      <c r="AX463" s="87"/>
      <c r="AY463" s="87"/>
      <c r="AZ463" s="87"/>
    </row>
    <row r="464" spans="45:52" x14ac:dyDescent="0.3">
      <c r="AS464" s="87"/>
      <c r="AT464" s="87"/>
      <c r="AU464" s="87"/>
      <c r="AV464" s="87"/>
      <c r="AW464" s="87"/>
      <c r="AX464" s="87"/>
      <c r="AY464" s="87"/>
      <c r="AZ464" s="87"/>
    </row>
    <row r="465" spans="45:52" x14ac:dyDescent="0.3">
      <c r="AS465" s="87"/>
      <c r="AT465" s="87"/>
      <c r="AU465" s="87"/>
      <c r="AV465" s="87"/>
      <c r="AW465" s="87"/>
      <c r="AX465" s="87"/>
      <c r="AY465" s="87"/>
      <c r="AZ465" s="87"/>
    </row>
    <row r="466" spans="45:52" x14ac:dyDescent="0.3">
      <c r="AS466" s="87"/>
      <c r="AT466" s="87"/>
      <c r="AU466" s="87"/>
      <c r="AV466" s="87"/>
      <c r="AW466" s="87"/>
      <c r="AX466" s="87"/>
      <c r="AY466" s="87"/>
      <c r="AZ466" s="87"/>
    </row>
    <row r="467" spans="45:52" x14ac:dyDescent="0.3">
      <c r="AS467" s="87"/>
      <c r="AT467" s="87"/>
      <c r="AU467" s="87"/>
      <c r="AV467" s="87"/>
      <c r="AW467" s="87"/>
      <c r="AX467" s="87"/>
      <c r="AY467" s="87"/>
      <c r="AZ467" s="87"/>
    </row>
    <row r="468" spans="45:52" x14ac:dyDescent="0.3">
      <c r="AS468" s="87"/>
      <c r="AT468" s="87"/>
      <c r="AU468" s="87"/>
      <c r="AV468" s="87"/>
      <c r="AW468" s="87"/>
      <c r="AX468" s="87"/>
      <c r="AY468" s="87"/>
      <c r="AZ468" s="87"/>
    </row>
    <row r="469" spans="45:52" x14ac:dyDescent="0.3">
      <c r="AS469" s="87"/>
      <c r="AT469" s="87"/>
      <c r="AU469" s="87"/>
      <c r="AV469" s="87"/>
      <c r="AW469" s="87"/>
      <c r="AX469" s="87"/>
      <c r="AY469" s="87"/>
      <c r="AZ469" s="87"/>
    </row>
    <row r="470" spans="45:52" x14ac:dyDescent="0.3">
      <c r="AS470" s="87"/>
      <c r="AT470" s="87"/>
      <c r="AU470" s="87"/>
      <c r="AV470" s="87"/>
      <c r="AW470" s="87"/>
      <c r="AX470" s="87"/>
      <c r="AY470" s="87"/>
      <c r="AZ470" s="87"/>
    </row>
    <row r="471" spans="45:52" x14ac:dyDescent="0.3">
      <c r="AS471" s="87"/>
      <c r="AT471" s="87"/>
      <c r="AU471" s="87"/>
      <c r="AV471" s="87"/>
      <c r="AW471" s="87"/>
      <c r="AX471" s="87"/>
      <c r="AY471" s="87"/>
      <c r="AZ471" s="87"/>
    </row>
    <row r="472" spans="45:52" x14ac:dyDescent="0.3">
      <c r="AS472" s="87"/>
      <c r="AT472" s="87"/>
      <c r="AU472" s="87"/>
      <c r="AV472" s="87"/>
      <c r="AW472" s="87"/>
      <c r="AX472" s="87"/>
      <c r="AY472" s="87"/>
      <c r="AZ472" s="87"/>
    </row>
    <row r="473" spans="45:52" x14ac:dyDescent="0.3">
      <c r="AS473" s="87"/>
      <c r="AT473" s="87"/>
      <c r="AU473" s="87"/>
      <c r="AV473" s="87"/>
      <c r="AW473" s="87"/>
      <c r="AX473" s="87"/>
      <c r="AY473" s="87"/>
      <c r="AZ473" s="87"/>
    </row>
    <row r="474" spans="45:52" x14ac:dyDescent="0.3">
      <c r="AS474" s="87"/>
      <c r="AT474" s="87"/>
      <c r="AU474" s="87"/>
      <c r="AV474" s="87"/>
      <c r="AW474" s="87"/>
      <c r="AX474" s="87"/>
      <c r="AY474" s="87"/>
      <c r="AZ474" s="87"/>
    </row>
    <row r="475" spans="45:52" x14ac:dyDescent="0.3">
      <c r="AS475" s="87"/>
      <c r="AT475" s="87"/>
      <c r="AU475" s="87"/>
      <c r="AV475" s="87"/>
      <c r="AW475" s="87"/>
      <c r="AX475" s="87"/>
      <c r="AY475" s="87"/>
      <c r="AZ475" s="87"/>
    </row>
    <row r="476" spans="45:52" x14ac:dyDescent="0.3">
      <c r="AS476" s="87"/>
      <c r="AT476" s="87"/>
      <c r="AU476" s="87"/>
      <c r="AV476" s="87"/>
      <c r="AW476" s="87"/>
      <c r="AX476" s="87"/>
      <c r="AY476" s="87"/>
      <c r="AZ476" s="87"/>
    </row>
    <row r="477" spans="45:52" x14ac:dyDescent="0.3">
      <c r="AS477" s="87"/>
      <c r="AT477" s="87"/>
      <c r="AU477" s="87"/>
      <c r="AV477" s="87"/>
      <c r="AW477" s="87"/>
      <c r="AX477" s="87"/>
      <c r="AY477" s="87"/>
      <c r="AZ477" s="87"/>
    </row>
    <row r="478" spans="45:52" x14ac:dyDescent="0.3">
      <c r="AS478" s="87"/>
      <c r="AT478" s="87"/>
      <c r="AU478" s="87"/>
      <c r="AV478" s="87"/>
      <c r="AW478" s="87"/>
      <c r="AX478" s="87"/>
      <c r="AY478" s="87"/>
      <c r="AZ478" s="87"/>
    </row>
    <row r="479" spans="45:52" x14ac:dyDescent="0.3">
      <c r="AS479" s="87"/>
      <c r="AT479" s="87"/>
      <c r="AU479" s="87"/>
      <c r="AV479" s="87"/>
      <c r="AW479" s="87"/>
      <c r="AX479" s="87"/>
      <c r="AY479" s="87"/>
      <c r="AZ479" s="87"/>
    </row>
    <row r="480" spans="45:52" x14ac:dyDescent="0.3">
      <c r="AS480" s="87"/>
      <c r="AT480" s="87"/>
      <c r="AU480" s="87"/>
      <c r="AV480" s="87"/>
      <c r="AW480" s="87"/>
      <c r="AX480" s="87"/>
      <c r="AY480" s="87"/>
      <c r="AZ480" s="87"/>
    </row>
    <row r="481" spans="45:52" x14ac:dyDescent="0.3">
      <c r="AS481" s="87"/>
      <c r="AT481" s="87"/>
      <c r="AU481" s="87"/>
      <c r="AV481" s="87"/>
      <c r="AW481" s="87"/>
      <c r="AX481" s="87"/>
      <c r="AY481" s="87"/>
      <c r="AZ481" s="87"/>
    </row>
    <row r="482" spans="45:52" x14ac:dyDescent="0.3">
      <c r="AS482" s="87"/>
      <c r="AT482" s="87"/>
      <c r="AU482" s="87"/>
      <c r="AV482" s="87"/>
      <c r="AW482" s="87"/>
      <c r="AX482" s="87"/>
      <c r="AY482" s="87"/>
      <c r="AZ482" s="87"/>
    </row>
    <row r="483" spans="45:52" x14ac:dyDescent="0.3">
      <c r="AS483" s="87"/>
      <c r="AT483" s="87"/>
      <c r="AU483" s="87"/>
      <c r="AV483" s="87"/>
      <c r="AW483" s="87"/>
      <c r="AX483" s="87"/>
      <c r="AY483" s="87"/>
      <c r="AZ483" s="87"/>
    </row>
    <row r="484" spans="45:52" x14ac:dyDescent="0.3">
      <c r="AS484" s="87"/>
      <c r="AT484" s="87"/>
      <c r="AU484" s="87"/>
      <c r="AV484" s="87"/>
      <c r="AW484" s="87"/>
      <c r="AX484" s="87"/>
      <c r="AY484" s="87"/>
      <c r="AZ484" s="87"/>
    </row>
    <row r="485" spans="45:52" x14ac:dyDescent="0.3">
      <c r="AS485" s="87"/>
      <c r="AT485" s="87"/>
      <c r="AU485" s="87"/>
      <c r="AV485" s="87"/>
      <c r="AW485" s="87"/>
      <c r="AX485" s="87"/>
      <c r="AY485" s="87"/>
      <c r="AZ485" s="87"/>
    </row>
    <row r="486" spans="45:52" x14ac:dyDescent="0.3">
      <c r="AS486" s="87"/>
      <c r="AT486" s="87"/>
      <c r="AU486" s="87"/>
      <c r="AV486" s="87"/>
      <c r="AW486" s="87"/>
      <c r="AX486" s="87"/>
      <c r="AY486" s="87"/>
      <c r="AZ486" s="87"/>
    </row>
    <row r="487" spans="45:52" x14ac:dyDescent="0.3">
      <c r="AS487" s="87"/>
      <c r="AT487" s="87"/>
      <c r="AU487" s="87"/>
      <c r="AV487" s="87"/>
      <c r="AW487" s="87"/>
      <c r="AX487" s="87"/>
      <c r="AY487" s="87"/>
      <c r="AZ487" s="87"/>
    </row>
    <row r="488" spans="45:52" x14ac:dyDescent="0.3">
      <c r="AS488" s="87"/>
      <c r="AT488" s="87"/>
      <c r="AU488" s="87"/>
      <c r="AV488" s="87"/>
      <c r="AW488" s="87"/>
      <c r="AX488" s="87"/>
      <c r="AY488" s="87"/>
      <c r="AZ488" s="87"/>
    </row>
    <row r="489" spans="45:52" x14ac:dyDescent="0.3">
      <c r="AS489" s="87"/>
      <c r="AT489" s="87"/>
      <c r="AU489" s="87"/>
      <c r="AV489" s="87"/>
      <c r="AW489" s="87"/>
      <c r="AX489" s="87"/>
      <c r="AY489" s="87"/>
      <c r="AZ489" s="87"/>
    </row>
    <row r="490" spans="45:52" x14ac:dyDescent="0.3">
      <c r="AS490" s="87"/>
      <c r="AT490" s="87"/>
      <c r="AU490" s="87"/>
      <c r="AV490" s="87"/>
      <c r="AW490" s="87"/>
      <c r="AX490" s="87"/>
      <c r="AY490" s="87"/>
      <c r="AZ490" s="87"/>
    </row>
    <row r="491" spans="45:52" x14ac:dyDescent="0.3">
      <c r="AS491" s="87"/>
      <c r="AT491" s="87"/>
      <c r="AU491" s="87"/>
      <c r="AV491" s="87"/>
      <c r="AW491" s="87"/>
      <c r="AX491" s="87"/>
      <c r="AY491" s="87"/>
      <c r="AZ491" s="87"/>
    </row>
    <row r="492" spans="45:52" x14ac:dyDescent="0.3">
      <c r="AS492" s="87"/>
      <c r="AT492" s="87"/>
      <c r="AU492" s="87"/>
      <c r="AV492" s="87"/>
      <c r="AW492" s="87"/>
      <c r="AX492" s="87"/>
      <c r="AY492" s="87"/>
      <c r="AZ492" s="87"/>
    </row>
    <row r="493" spans="45:52" x14ac:dyDescent="0.3">
      <c r="AS493" s="87"/>
      <c r="AT493" s="87"/>
      <c r="AU493" s="87"/>
      <c r="AV493" s="87"/>
      <c r="AW493" s="87"/>
      <c r="AX493" s="87"/>
      <c r="AY493" s="87"/>
      <c r="AZ493" s="87"/>
    </row>
    <row r="494" spans="45:52" x14ac:dyDescent="0.3">
      <c r="AS494" s="87"/>
      <c r="AT494" s="87"/>
      <c r="AU494" s="87"/>
      <c r="AV494" s="87"/>
      <c r="AW494" s="87"/>
      <c r="AX494" s="87"/>
      <c r="AY494" s="87"/>
      <c r="AZ494" s="87"/>
    </row>
    <row r="495" spans="45:52" x14ac:dyDescent="0.3">
      <c r="AS495" s="87"/>
      <c r="AT495" s="87"/>
      <c r="AU495" s="87"/>
      <c r="AV495" s="87"/>
      <c r="AW495" s="87"/>
      <c r="AX495" s="87"/>
      <c r="AY495" s="87"/>
      <c r="AZ495" s="87"/>
    </row>
    <row r="496" spans="45:52" x14ac:dyDescent="0.3">
      <c r="AS496" s="87"/>
      <c r="AT496" s="87"/>
      <c r="AU496" s="87"/>
      <c r="AV496" s="87"/>
      <c r="AW496" s="87"/>
      <c r="AX496" s="87"/>
      <c r="AY496" s="87"/>
      <c r="AZ496" s="87"/>
    </row>
    <row r="497" spans="45:52" x14ac:dyDescent="0.3">
      <c r="AS497" s="87"/>
      <c r="AT497" s="87"/>
      <c r="AU497" s="87"/>
      <c r="AV497" s="87"/>
      <c r="AW497" s="87"/>
      <c r="AX497" s="87"/>
      <c r="AY497" s="87"/>
      <c r="AZ497" s="87"/>
    </row>
    <row r="498" spans="45:52" x14ac:dyDescent="0.3">
      <c r="AS498" s="87"/>
      <c r="AT498" s="87"/>
      <c r="AU498" s="87"/>
      <c r="AV498" s="87"/>
      <c r="AW498" s="87"/>
      <c r="AX498" s="87"/>
      <c r="AY498" s="87"/>
      <c r="AZ498" s="87"/>
    </row>
    <row r="499" spans="45:52" x14ac:dyDescent="0.3">
      <c r="AS499" s="87"/>
      <c r="AT499" s="87"/>
      <c r="AU499" s="87"/>
      <c r="AV499" s="87"/>
      <c r="AW499" s="87"/>
      <c r="AX499" s="87"/>
      <c r="AY499" s="87"/>
      <c r="AZ499" s="87"/>
    </row>
    <row r="500" spans="45:52" x14ac:dyDescent="0.3">
      <c r="AS500" s="87"/>
      <c r="AT500" s="87"/>
      <c r="AU500" s="87"/>
      <c r="AV500" s="87"/>
      <c r="AW500" s="87"/>
      <c r="AX500" s="87"/>
      <c r="AY500" s="87"/>
      <c r="AZ500" s="87"/>
    </row>
    <row r="501" spans="45:52" x14ac:dyDescent="0.3">
      <c r="AS501" s="87"/>
      <c r="AT501" s="87"/>
      <c r="AU501" s="87"/>
      <c r="AV501" s="87"/>
      <c r="AW501" s="87"/>
      <c r="AX501" s="87"/>
      <c r="AY501" s="87"/>
      <c r="AZ501" s="87"/>
    </row>
    <row r="502" spans="45:52" x14ac:dyDescent="0.3">
      <c r="AS502" s="87"/>
      <c r="AT502" s="87"/>
      <c r="AU502" s="87"/>
      <c r="AV502" s="87"/>
      <c r="AW502" s="87"/>
      <c r="AX502" s="87"/>
      <c r="AY502" s="87"/>
      <c r="AZ502" s="87"/>
    </row>
    <row r="503" spans="45:52" x14ac:dyDescent="0.3">
      <c r="AS503" s="87"/>
      <c r="AT503" s="87"/>
      <c r="AU503" s="87"/>
      <c r="AV503" s="87"/>
      <c r="AW503" s="87"/>
      <c r="AX503" s="87"/>
      <c r="AY503" s="87"/>
      <c r="AZ503" s="87"/>
    </row>
    <row r="504" spans="45:52" x14ac:dyDescent="0.3">
      <c r="AS504" s="87"/>
      <c r="AT504" s="87"/>
      <c r="AU504" s="87"/>
      <c r="AV504" s="87"/>
      <c r="AW504" s="87"/>
      <c r="AX504" s="87"/>
      <c r="AY504" s="87"/>
      <c r="AZ504" s="87"/>
    </row>
    <row r="505" spans="45:52" x14ac:dyDescent="0.3">
      <c r="AS505" s="87"/>
      <c r="AT505" s="87"/>
      <c r="AU505" s="87"/>
      <c r="AV505" s="87"/>
      <c r="AW505" s="87"/>
      <c r="AX505" s="87"/>
      <c r="AY505" s="87"/>
      <c r="AZ505" s="87"/>
    </row>
    <row r="506" spans="45:52" x14ac:dyDescent="0.3">
      <c r="AS506" s="87"/>
      <c r="AT506" s="87"/>
      <c r="AU506" s="87"/>
      <c r="AV506" s="87"/>
      <c r="AW506" s="87"/>
      <c r="AX506" s="87"/>
      <c r="AY506" s="87"/>
      <c r="AZ506" s="87"/>
    </row>
    <row r="507" spans="45:52" x14ac:dyDescent="0.3">
      <c r="AS507" s="87"/>
      <c r="AT507" s="87"/>
      <c r="AU507" s="87"/>
      <c r="AV507" s="87"/>
      <c r="AW507" s="87"/>
      <c r="AX507" s="87"/>
      <c r="AY507" s="87"/>
      <c r="AZ507" s="87"/>
    </row>
    <row r="508" spans="45:52" x14ac:dyDescent="0.3">
      <c r="AS508" s="87"/>
      <c r="AT508" s="87"/>
      <c r="AU508" s="87"/>
      <c r="AV508" s="87"/>
      <c r="AW508" s="87"/>
      <c r="AX508" s="87"/>
      <c r="AY508" s="87"/>
      <c r="AZ508" s="87"/>
    </row>
    <row r="509" spans="45:52" x14ac:dyDescent="0.3">
      <c r="AS509" s="87"/>
      <c r="AT509" s="87"/>
      <c r="AU509" s="87"/>
      <c r="AV509" s="87"/>
      <c r="AW509" s="87"/>
      <c r="AX509" s="87"/>
      <c r="AY509" s="87"/>
      <c r="AZ509" s="87"/>
    </row>
    <row r="510" spans="45:52" x14ac:dyDescent="0.3">
      <c r="AS510" s="87"/>
      <c r="AT510" s="87"/>
      <c r="AU510" s="87"/>
      <c r="AV510" s="87"/>
      <c r="AW510" s="87"/>
      <c r="AX510" s="87"/>
      <c r="AY510" s="87"/>
      <c r="AZ510" s="87"/>
    </row>
    <row r="511" spans="45:52" x14ac:dyDescent="0.3">
      <c r="AS511" s="87"/>
      <c r="AT511" s="87"/>
      <c r="AU511" s="87"/>
      <c r="AV511" s="87"/>
      <c r="AW511" s="87"/>
      <c r="AX511" s="87"/>
      <c r="AY511" s="87"/>
      <c r="AZ511" s="87"/>
    </row>
    <row r="512" spans="45:52" x14ac:dyDescent="0.3">
      <c r="AS512" s="87"/>
      <c r="AT512" s="87"/>
      <c r="AU512" s="87"/>
      <c r="AV512" s="87"/>
      <c r="AW512" s="87"/>
      <c r="AX512" s="87"/>
      <c r="AY512" s="87"/>
      <c r="AZ512" s="87"/>
    </row>
    <row r="513" spans="45:52" x14ac:dyDescent="0.3">
      <c r="AS513" s="87"/>
      <c r="AT513" s="87"/>
      <c r="AU513" s="87"/>
      <c r="AV513" s="87"/>
      <c r="AW513" s="87"/>
      <c r="AX513" s="87"/>
      <c r="AY513" s="87"/>
      <c r="AZ513" s="87"/>
    </row>
    <row r="514" spans="45:52" x14ac:dyDescent="0.3">
      <c r="AS514" s="87"/>
      <c r="AT514" s="87"/>
      <c r="AU514" s="87"/>
      <c r="AV514" s="87"/>
      <c r="AW514" s="87"/>
      <c r="AX514" s="87"/>
      <c r="AY514" s="87"/>
      <c r="AZ514" s="87"/>
    </row>
    <row r="515" spans="45:52" x14ac:dyDescent="0.3">
      <c r="AS515" s="87"/>
      <c r="AT515" s="87"/>
      <c r="AU515" s="87"/>
      <c r="AV515" s="87"/>
      <c r="AW515" s="87"/>
      <c r="AX515" s="87"/>
      <c r="AY515" s="87"/>
      <c r="AZ515" s="87"/>
    </row>
    <row r="516" spans="45:52" x14ac:dyDescent="0.3">
      <c r="AS516" s="87"/>
      <c r="AT516" s="87"/>
      <c r="AU516" s="87"/>
      <c r="AV516" s="87"/>
      <c r="AW516" s="87"/>
      <c r="AX516" s="87"/>
      <c r="AY516" s="87"/>
      <c r="AZ516" s="87"/>
    </row>
    <row r="517" spans="45:52" x14ac:dyDescent="0.3">
      <c r="AS517" s="87"/>
      <c r="AT517" s="87"/>
      <c r="AU517" s="87"/>
      <c r="AV517" s="87"/>
      <c r="AW517" s="87"/>
      <c r="AX517" s="87"/>
      <c r="AY517" s="87"/>
      <c r="AZ517" s="87"/>
    </row>
    <row r="518" spans="45:52" x14ac:dyDescent="0.3">
      <c r="AS518" s="87"/>
      <c r="AT518" s="87"/>
      <c r="AU518" s="87"/>
      <c r="AV518" s="87"/>
      <c r="AW518" s="87"/>
      <c r="AX518" s="87"/>
      <c r="AY518" s="87"/>
      <c r="AZ518" s="87"/>
    </row>
    <row r="519" spans="45:52" x14ac:dyDescent="0.3">
      <c r="AS519" s="87"/>
      <c r="AT519" s="87"/>
      <c r="AU519" s="87"/>
      <c r="AV519" s="87"/>
      <c r="AW519" s="87"/>
      <c r="AX519" s="87"/>
      <c r="AY519" s="87"/>
      <c r="AZ519" s="87"/>
    </row>
    <row r="520" spans="45:52" x14ac:dyDescent="0.3">
      <c r="AS520" s="87"/>
      <c r="AT520" s="87"/>
      <c r="AU520" s="87"/>
      <c r="AV520" s="87"/>
      <c r="AW520" s="87"/>
      <c r="AX520" s="87"/>
      <c r="AY520" s="87"/>
      <c r="AZ520" s="87"/>
    </row>
    <row r="521" spans="45:52" x14ac:dyDescent="0.3">
      <c r="AS521" s="87"/>
      <c r="AT521" s="87"/>
      <c r="AU521" s="87"/>
      <c r="AV521" s="87"/>
      <c r="AW521" s="87"/>
      <c r="AX521" s="87"/>
      <c r="AY521" s="87"/>
      <c r="AZ521" s="87"/>
    </row>
    <row r="522" spans="45:52" x14ac:dyDescent="0.3">
      <c r="AS522" s="87"/>
      <c r="AT522" s="87"/>
      <c r="AU522" s="87"/>
      <c r="AV522" s="87"/>
      <c r="AW522" s="87"/>
      <c r="AX522" s="87"/>
      <c r="AY522" s="87"/>
      <c r="AZ522" s="87"/>
    </row>
    <row r="523" spans="45:52" x14ac:dyDescent="0.3">
      <c r="AS523" s="87"/>
      <c r="AT523" s="87"/>
      <c r="AU523" s="87"/>
      <c r="AV523" s="87"/>
      <c r="AW523" s="87"/>
      <c r="AX523" s="87"/>
      <c r="AY523" s="87"/>
      <c r="AZ523" s="87"/>
    </row>
    <row r="524" spans="45:52" x14ac:dyDescent="0.3">
      <c r="AS524" s="87"/>
      <c r="AT524" s="87"/>
      <c r="AU524" s="87"/>
      <c r="AV524" s="87"/>
      <c r="AW524" s="87"/>
      <c r="AX524" s="87"/>
      <c r="AY524" s="87"/>
      <c r="AZ524" s="87"/>
    </row>
    <row r="525" spans="45:52" x14ac:dyDescent="0.3">
      <c r="AS525" s="87"/>
      <c r="AT525" s="87"/>
      <c r="AU525" s="87"/>
      <c r="AV525" s="87"/>
      <c r="AW525" s="87"/>
      <c r="AX525" s="87"/>
      <c r="AY525" s="87"/>
      <c r="AZ525" s="87"/>
    </row>
    <row r="526" spans="45:52" x14ac:dyDescent="0.3">
      <c r="AS526" s="87"/>
      <c r="AT526" s="87"/>
      <c r="AU526" s="87"/>
      <c r="AV526" s="87"/>
      <c r="AW526" s="87"/>
      <c r="AX526" s="87"/>
      <c r="AY526" s="87"/>
      <c r="AZ526" s="87"/>
    </row>
    <row r="527" spans="45:52" x14ac:dyDescent="0.3">
      <c r="AS527" s="87"/>
      <c r="AT527" s="87"/>
      <c r="AU527" s="87"/>
      <c r="AV527" s="87"/>
      <c r="AW527" s="87"/>
      <c r="AX527" s="87"/>
      <c r="AY527" s="87"/>
      <c r="AZ527" s="87"/>
    </row>
    <row r="528" spans="45:52" x14ac:dyDescent="0.3">
      <c r="AS528" s="87"/>
      <c r="AT528" s="87"/>
      <c r="AU528" s="87"/>
      <c r="AV528" s="87"/>
      <c r="AW528" s="87"/>
      <c r="AX528" s="87"/>
      <c r="AY528" s="87"/>
      <c r="AZ528" s="87"/>
    </row>
    <row r="529" spans="45:52" x14ac:dyDescent="0.3">
      <c r="AS529" s="87"/>
      <c r="AT529" s="87"/>
      <c r="AU529" s="87"/>
      <c r="AV529" s="87"/>
      <c r="AW529" s="87"/>
      <c r="AX529" s="87"/>
      <c r="AY529" s="87"/>
      <c r="AZ529" s="87"/>
    </row>
    <row r="530" spans="45:52" x14ac:dyDescent="0.3">
      <c r="AS530" s="87"/>
      <c r="AT530" s="87"/>
      <c r="AU530" s="87"/>
      <c r="AV530" s="87"/>
      <c r="AW530" s="87"/>
      <c r="AX530" s="87"/>
      <c r="AY530" s="87"/>
      <c r="AZ530" s="87"/>
    </row>
    <row r="531" spans="45:52" x14ac:dyDescent="0.3">
      <c r="AS531" s="87"/>
      <c r="AT531" s="87"/>
      <c r="AU531" s="87"/>
      <c r="AV531" s="87"/>
      <c r="AW531" s="87"/>
      <c r="AX531" s="87"/>
      <c r="AY531" s="87"/>
      <c r="AZ531" s="87"/>
    </row>
    <row r="532" spans="45:52" x14ac:dyDescent="0.3">
      <c r="AS532" s="87"/>
      <c r="AT532" s="87"/>
      <c r="AU532" s="87"/>
      <c r="AV532" s="87"/>
      <c r="AW532" s="87"/>
      <c r="AX532" s="87"/>
      <c r="AY532" s="87"/>
      <c r="AZ532" s="87"/>
    </row>
    <row r="533" spans="45:52" x14ac:dyDescent="0.3">
      <c r="AS533" s="87"/>
      <c r="AT533" s="87"/>
      <c r="AU533" s="87"/>
      <c r="AV533" s="87"/>
      <c r="AW533" s="87"/>
      <c r="AX533" s="87"/>
      <c r="AY533" s="87"/>
      <c r="AZ533" s="87"/>
    </row>
    <row r="534" spans="45:52" x14ac:dyDescent="0.3">
      <c r="AS534" s="87"/>
      <c r="AT534" s="87"/>
      <c r="AU534" s="87"/>
      <c r="AV534" s="87"/>
      <c r="AW534" s="87"/>
      <c r="AX534" s="87"/>
      <c r="AY534" s="87"/>
      <c r="AZ534" s="87"/>
    </row>
    <row r="535" spans="45:52" x14ac:dyDescent="0.3">
      <c r="AS535" s="87"/>
      <c r="AT535" s="87"/>
      <c r="AU535" s="87"/>
      <c r="AV535" s="87"/>
      <c r="AW535" s="87"/>
      <c r="AX535" s="87"/>
      <c r="AY535" s="87"/>
      <c r="AZ535" s="87"/>
    </row>
    <row r="536" spans="45:52" x14ac:dyDescent="0.3">
      <c r="AS536" s="87"/>
      <c r="AT536" s="87"/>
      <c r="AU536" s="87"/>
      <c r="AV536" s="87"/>
      <c r="AW536" s="87"/>
      <c r="AX536" s="87"/>
      <c r="AY536" s="87"/>
      <c r="AZ536" s="87"/>
    </row>
    <row r="537" spans="45:52" x14ac:dyDescent="0.3">
      <c r="AS537" s="87"/>
      <c r="AT537" s="87"/>
      <c r="AU537" s="87"/>
      <c r="AV537" s="87"/>
      <c r="AW537" s="87"/>
      <c r="AX537" s="87"/>
      <c r="AY537" s="87"/>
      <c r="AZ537" s="87"/>
    </row>
    <row r="538" spans="45:52" x14ac:dyDescent="0.3">
      <c r="AS538" s="87"/>
      <c r="AT538" s="87"/>
      <c r="AU538" s="87"/>
      <c r="AV538" s="87"/>
      <c r="AW538" s="87"/>
      <c r="AX538" s="87"/>
      <c r="AY538" s="87"/>
      <c r="AZ538" s="87"/>
    </row>
    <row r="539" spans="45:52" x14ac:dyDescent="0.3">
      <c r="AS539" s="87"/>
      <c r="AT539" s="87"/>
      <c r="AU539" s="87"/>
      <c r="AV539" s="87"/>
      <c r="AW539" s="87"/>
      <c r="AX539" s="87"/>
      <c r="AY539" s="87"/>
      <c r="AZ539" s="87"/>
    </row>
    <row r="540" spans="45:52" x14ac:dyDescent="0.3">
      <c r="AS540" s="87"/>
      <c r="AT540" s="87"/>
      <c r="AU540" s="87"/>
      <c r="AV540" s="87"/>
      <c r="AW540" s="87"/>
      <c r="AX540" s="87"/>
      <c r="AY540" s="87"/>
      <c r="AZ540" s="87"/>
    </row>
    <row r="541" spans="45:52" x14ac:dyDescent="0.3">
      <c r="AS541" s="87"/>
      <c r="AT541" s="87"/>
      <c r="AU541" s="87"/>
      <c r="AV541" s="87"/>
      <c r="AW541" s="87"/>
      <c r="AX541" s="87"/>
      <c r="AY541" s="87"/>
      <c r="AZ541" s="87"/>
    </row>
    <row r="542" spans="45:52" x14ac:dyDescent="0.3">
      <c r="AS542" s="87"/>
      <c r="AT542" s="87"/>
      <c r="AU542" s="87"/>
      <c r="AV542" s="87"/>
      <c r="AW542" s="87"/>
      <c r="AX542" s="87"/>
      <c r="AY542" s="87"/>
      <c r="AZ542" s="87"/>
    </row>
    <row r="543" spans="45:52" x14ac:dyDescent="0.3">
      <c r="AS543" s="87"/>
      <c r="AT543" s="87"/>
      <c r="AU543" s="87"/>
      <c r="AV543" s="87"/>
      <c r="AW543" s="87"/>
      <c r="AX543" s="87"/>
      <c r="AY543" s="87"/>
      <c r="AZ543" s="87"/>
    </row>
    <row r="544" spans="45:52" x14ac:dyDescent="0.3">
      <c r="AS544" s="87"/>
      <c r="AT544" s="87"/>
      <c r="AU544" s="87"/>
      <c r="AV544" s="87"/>
      <c r="AW544" s="87"/>
      <c r="AX544" s="87"/>
      <c r="AY544" s="87"/>
      <c r="AZ544" s="87"/>
    </row>
    <row r="545" spans="45:52" x14ac:dyDescent="0.3">
      <c r="AS545" s="87"/>
      <c r="AT545" s="87"/>
      <c r="AU545" s="87"/>
      <c r="AV545" s="87"/>
      <c r="AW545" s="87"/>
      <c r="AX545" s="87"/>
      <c r="AY545" s="87"/>
      <c r="AZ545" s="87"/>
    </row>
    <row r="546" spans="45:52" x14ac:dyDescent="0.3">
      <c r="AS546" s="87"/>
      <c r="AT546" s="87"/>
      <c r="AU546" s="87"/>
      <c r="AV546" s="87"/>
      <c r="AW546" s="87"/>
      <c r="AX546" s="87"/>
      <c r="AY546" s="87"/>
      <c r="AZ546" s="87"/>
    </row>
    <row r="547" spans="45:52" x14ac:dyDescent="0.3">
      <c r="AS547" s="87"/>
      <c r="AT547" s="87"/>
      <c r="AU547" s="87"/>
      <c r="AV547" s="87"/>
      <c r="AW547" s="87"/>
      <c r="AX547" s="87"/>
      <c r="AY547" s="87"/>
      <c r="AZ547" s="87"/>
    </row>
    <row r="548" spans="45:52" x14ac:dyDescent="0.3">
      <c r="AS548" s="87"/>
      <c r="AT548" s="87"/>
      <c r="AU548" s="87"/>
      <c r="AV548" s="87"/>
      <c r="AW548" s="87"/>
      <c r="AX548" s="87"/>
      <c r="AY548" s="87"/>
      <c r="AZ548" s="87"/>
    </row>
    <row r="549" spans="45:52" x14ac:dyDescent="0.3">
      <c r="AS549" s="87"/>
      <c r="AT549" s="87"/>
      <c r="AU549" s="87"/>
      <c r="AV549" s="87"/>
      <c r="AW549" s="87"/>
      <c r="AX549" s="87"/>
      <c r="AY549" s="87"/>
      <c r="AZ549" s="87"/>
    </row>
    <row r="550" spans="45:52" x14ac:dyDescent="0.3">
      <c r="AS550" s="87"/>
      <c r="AT550" s="87"/>
      <c r="AU550" s="87"/>
      <c r="AV550" s="87"/>
      <c r="AW550" s="87"/>
      <c r="AX550" s="87"/>
      <c r="AY550" s="87"/>
      <c r="AZ550" s="87"/>
    </row>
    <row r="551" spans="45:52" x14ac:dyDescent="0.3">
      <c r="AS551" s="87"/>
      <c r="AT551" s="87"/>
      <c r="AU551" s="87"/>
      <c r="AV551" s="87"/>
      <c r="AW551" s="87"/>
      <c r="AX551" s="87"/>
      <c r="AY551" s="87"/>
      <c r="AZ551" s="87"/>
    </row>
    <row r="552" spans="45:52" x14ac:dyDescent="0.3">
      <c r="AS552" s="87"/>
      <c r="AT552" s="87"/>
      <c r="AU552" s="87"/>
      <c r="AV552" s="87"/>
      <c r="AW552" s="87"/>
      <c r="AX552" s="87"/>
      <c r="AY552" s="87"/>
      <c r="AZ552" s="87"/>
    </row>
    <row r="553" spans="45:52" x14ac:dyDescent="0.3">
      <c r="AS553" s="87"/>
      <c r="AT553" s="87"/>
      <c r="AU553" s="87"/>
      <c r="AV553" s="87"/>
      <c r="AW553" s="87"/>
      <c r="AX553" s="87"/>
      <c r="AY553" s="87"/>
      <c r="AZ553" s="87"/>
    </row>
    <row r="554" spans="45:52" x14ac:dyDescent="0.3">
      <c r="AS554" s="87"/>
      <c r="AT554" s="87"/>
      <c r="AU554" s="87"/>
      <c r="AV554" s="87"/>
      <c r="AW554" s="87"/>
      <c r="AX554" s="87"/>
      <c r="AY554" s="87"/>
      <c r="AZ554" s="87"/>
    </row>
    <row r="555" spans="45:52" x14ac:dyDescent="0.3">
      <c r="AS555" s="87"/>
      <c r="AT555" s="87"/>
      <c r="AU555" s="87"/>
      <c r="AV555" s="87"/>
      <c r="AW555" s="87"/>
      <c r="AX555" s="87"/>
      <c r="AY555" s="87"/>
      <c r="AZ555" s="87"/>
    </row>
    <row r="556" spans="45:52" x14ac:dyDescent="0.3">
      <c r="AS556" s="87"/>
      <c r="AT556" s="87"/>
      <c r="AU556" s="87"/>
      <c r="AV556" s="87"/>
      <c r="AW556" s="87"/>
      <c r="AX556" s="87"/>
      <c r="AY556" s="87"/>
      <c r="AZ556" s="87"/>
    </row>
    <row r="557" spans="45:52" x14ac:dyDescent="0.3">
      <c r="AS557" s="87"/>
      <c r="AT557" s="87"/>
      <c r="AU557" s="87"/>
      <c r="AV557" s="87"/>
      <c r="AW557" s="87"/>
      <c r="AX557" s="87"/>
      <c r="AY557" s="87"/>
      <c r="AZ557" s="87"/>
    </row>
    <row r="558" spans="45:52" x14ac:dyDescent="0.3">
      <c r="AS558" s="87"/>
      <c r="AT558" s="87"/>
      <c r="AU558" s="87"/>
      <c r="AV558" s="87"/>
      <c r="AW558" s="87"/>
      <c r="AX558" s="87"/>
      <c r="AY558" s="87"/>
      <c r="AZ558" s="87"/>
    </row>
    <row r="559" spans="45:52" x14ac:dyDescent="0.3">
      <c r="AS559" s="87"/>
      <c r="AT559" s="87"/>
      <c r="AU559" s="87"/>
      <c r="AV559" s="87"/>
      <c r="AW559" s="87"/>
      <c r="AX559" s="87"/>
      <c r="AY559" s="87"/>
      <c r="AZ559" s="87"/>
    </row>
    <row r="560" spans="45:52" x14ac:dyDescent="0.3">
      <c r="AS560" s="87"/>
      <c r="AT560" s="87"/>
      <c r="AU560" s="87"/>
      <c r="AV560" s="87"/>
      <c r="AW560" s="87"/>
      <c r="AX560" s="87"/>
      <c r="AY560" s="87"/>
      <c r="AZ560" s="87"/>
    </row>
    <row r="561" spans="45:52" x14ac:dyDescent="0.3">
      <c r="AS561" s="87"/>
      <c r="AT561" s="87"/>
      <c r="AU561" s="87"/>
      <c r="AV561" s="87"/>
      <c r="AW561" s="87"/>
      <c r="AX561" s="87"/>
      <c r="AY561" s="87"/>
      <c r="AZ561" s="87"/>
    </row>
    <row r="562" spans="45:52" x14ac:dyDescent="0.3">
      <c r="AS562" s="87"/>
      <c r="AT562" s="87"/>
      <c r="AU562" s="87"/>
      <c r="AV562" s="87"/>
      <c r="AW562" s="87"/>
      <c r="AX562" s="87"/>
      <c r="AY562" s="87"/>
      <c r="AZ562" s="87"/>
    </row>
    <row r="563" spans="45:52" x14ac:dyDescent="0.3">
      <c r="AS563" s="87"/>
      <c r="AT563" s="87"/>
      <c r="AU563" s="87"/>
      <c r="AV563" s="87"/>
      <c r="AW563" s="87"/>
      <c r="AX563" s="87"/>
      <c r="AY563" s="87"/>
      <c r="AZ563" s="87"/>
    </row>
    <row r="564" spans="45:52" x14ac:dyDescent="0.3">
      <c r="AS564" s="87"/>
      <c r="AT564" s="87"/>
      <c r="AU564" s="87"/>
      <c r="AV564" s="87"/>
      <c r="AW564" s="87"/>
      <c r="AX564" s="87"/>
      <c r="AY564" s="87"/>
      <c r="AZ564" s="87"/>
    </row>
    <row r="565" spans="45:52" x14ac:dyDescent="0.3">
      <c r="AS565" s="87"/>
      <c r="AT565" s="87"/>
      <c r="AU565" s="87"/>
      <c r="AV565" s="87"/>
      <c r="AW565" s="87"/>
      <c r="AX565" s="87"/>
      <c r="AY565" s="87"/>
      <c r="AZ565" s="87"/>
    </row>
    <row r="566" spans="45:52" x14ac:dyDescent="0.3">
      <c r="AS566" s="87"/>
      <c r="AT566" s="87"/>
      <c r="AU566" s="87"/>
      <c r="AV566" s="87"/>
      <c r="AW566" s="87"/>
      <c r="AX566" s="87"/>
      <c r="AY566" s="87"/>
      <c r="AZ566" s="87"/>
    </row>
    <row r="567" spans="45:52" x14ac:dyDescent="0.3">
      <c r="AS567" s="87"/>
      <c r="AT567" s="87"/>
      <c r="AU567" s="87"/>
      <c r="AV567" s="87"/>
      <c r="AW567" s="87"/>
      <c r="AX567" s="87"/>
      <c r="AY567" s="87"/>
      <c r="AZ567" s="87"/>
    </row>
    <row r="568" spans="45:52" x14ac:dyDescent="0.3">
      <c r="AS568" s="87"/>
      <c r="AT568" s="87"/>
      <c r="AU568" s="87"/>
      <c r="AV568" s="87"/>
      <c r="AW568" s="87"/>
      <c r="AX568" s="87"/>
      <c r="AY568" s="87"/>
      <c r="AZ568" s="87"/>
    </row>
    <row r="569" spans="45:52" x14ac:dyDescent="0.3">
      <c r="AS569" s="87"/>
      <c r="AT569" s="87"/>
      <c r="AU569" s="87"/>
      <c r="AV569" s="87"/>
      <c r="AW569" s="87"/>
      <c r="AX569" s="87"/>
      <c r="AY569" s="87"/>
      <c r="AZ569" s="87"/>
    </row>
    <row r="570" spans="45:52" x14ac:dyDescent="0.3">
      <c r="AS570" s="87"/>
      <c r="AT570" s="87"/>
      <c r="AU570" s="87"/>
      <c r="AV570" s="87"/>
      <c r="AW570" s="87"/>
      <c r="AX570" s="87"/>
      <c r="AY570" s="87"/>
      <c r="AZ570" s="87"/>
    </row>
    <row r="571" spans="45:52" x14ac:dyDescent="0.3">
      <c r="AS571" s="87"/>
      <c r="AT571" s="87"/>
      <c r="AU571" s="87"/>
      <c r="AV571" s="87"/>
      <c r="AW571" s="87"/>
      <c r="AX571" s="87"/>
      <c r="AY571" s="87"/>
      <c r="AZ571" s="87"/>
    </row>
    <row r="572" spans="45:52" x14ac:dyDescent="0.3">
      <c r="AS572" s="87"/>
      <c r="AT572" s="87"/>
      <c r="AU572" s="87"/>
      <c r="AV572" s="87"/>
      <c r="AW572" s="87"/>
      <c r="AX572" s="87"/>
      <c r="AY572" s="87"/>
      <c r="AZ572" s="87"/>
    </row>
    <row r="573" spans="45:52" x14ac:dyDescent="0.3">
      <c r="AS573" s="87"/>
      <c r="AT573" s="87"/>
      <c r="AU573" s="87"/>
      <c r="AV573" s="87"/>
      <c r="AW573" s="87"/>
      <c r="AX573" s="87"/>
      <c r="AY573" s="87"/>
      <c r="AZ573" s="87"/>
    </row>
    <row r="574" spans="45:52" x14ac:dyDescent="0.3">
      <c r="AS574" s="87"/>
      <c r="AT574" s="87"/>
      <c r="AU574" s="87"/>
      <c r="AV574" s="87"/>
      <c r="AW574" s="87"/>
      <c r="AX574" s="87"/>
      <c r="AY574" s="87"/>
      <c r="AZ574" s="87"/>
    </row>
    <row r="575" spans="45:52" x14ac:dyDescent="0.3">
      <c r="AS575" s="87"/>
      <c r="AT575" s="87"/>
      <c r="AU575" s="87"/>
      <c r="AV575" s="87"/>
      <c r="AW575" s="87"/>
      <c r="AX575" s="87"/>
      <c r="AY575" s="87"/>
      <c r="AZ575" s="87"/>
    </row>
    <row r="576" spans="45:52" x14ac:dyDescent="0.3">
      <c r="AS576" s="87"/>
      <c r="AT576" s="87"/>
      <c r="AU576" s="87"/>
      <c r="AV576" s="87"/>
      <c r="AW576" s="87"/>
      <c r="AX576" s="87"/>
      <c r="AY576" s="87"/>
      <c r="AZ576" s="87"/>
    </row>
    <row r="577" spans="45:52" x14ac:dyDescent="0.3">
      <c r="AS577" s="87"/>
      <c r="AT577" s="87"/>
      <c r="AU577" s="87"/>
      <c r="AV577" s="87"/>
      <c r="AW577" s="87"/>
      <c r="AX577" s="87"/>
      <c r="AY577" s="87"/>
      <c r="AZ577" s="87"/>
    </row>
    <row r="578" spans="45:52" x14ac:dyDescent="0.3">
      <c r="AS578" s="87"/>
      <c r="AT578" s="87"/>
      <c r="AU578" s="87"/>
      <c r="AV578" s="87"/>
      <c r="AW578" s="87"/>
      <c r="AX578" s="87"/>
      <c r="AY578" s="87"/>
      <c r="AZ578" s="87"/>
    </row>
    <row r="579" spans="45:52" x14ac:dyDescent="0.3">
      <c r="AS579" s="87"/>
      <c r="AT579" s="87"/>
      <c r="AU579" s="87"/>
      <c r="AV579" s="87"/>
      <c r="AW579" s="87"/>
      <c r="AX579" s="87"/>
      <c r="AY579" s="87"/>
      <c r="AZ579" s="87"/>
    </row>
    <row r="580" spans="45:52" x14ac:dyDescent="0.3">
      <c r="AS580" s="87"/>
      <c r="AT580" s="87"/>
      <c r="AU580" s="87"/>
      <c r="AV580" s="87"/>
      <c r="AW580" s="87"/>
      <c r="AX580" s="87"/>
      <c r="AY580" s="87"/>
      <c r="AZ580" s="87"/>
    </row>
    <row r="581" spans="45:52" x14ac:dyDescent="0.3">
      <c r="AS581" s="87"/>
      <c r="AT581" s="87"/>
      <c r="AU581" s="87"/>
      <c r="AV581" s="87"/>
      <c r="AW581" s="87"/>
      <c r="AX581" s="87"/>
      <c r="AY581" s="87"/>
      <c r="AZ581" s="87"/>
    </row>
    <row r="582" spans="45:52" x14ac:dyDescent="0.3">
      <c r="AS582" s="87"/>
      <c r="AT582" s="87"/>
      <c r="AU582" s="87"/>
      <c r="AV582" s="87"/>
      <c r="AW582" s="87"/>
      <c r="AX582" s="87"/>
      <c r="AY582" s="87"/>
      <c r="AZ582" s="87"/>
    </row>
    <row r="583" spans="45:52" x14ac:dyDescent="0.3">
      <c r="AS583" s="87"/>
      <c r="AT583" s="87"/>
      <c r="AU583" s="87"/>
      <c r="AV583" s="87"/>
      <c r="AW583" s="87"/>
      <c r="AX583" s="87"/>
      <c r="AY583" s="87"/>
      <c r="AZ583" s="87"/>
    </row>
    <row r="584" spans="45:52" x14ac:dyDescent="0.3">
      <c r="AS584" s="87"/>
      <c r="AT584" s="87"/>
      <c r="AU584" s="87"/>
      <c r="AV584" s="87"/>
      <c r="AW584" s="87"/>
      <c r="AX584" s="87"/>
      <c r="AY584" s="87"/>
      <c r="AZ584" s="87"/>
    </row>
    <row r="585" spans="45:52" x14ac:dyDescent="0.3">
      <c r="AS585" s="87"/>
      <c r="AT585" s="87"/>
      <c r="AU585" s="87"/>
      <c r="AV585" s="87"/>
      <c r="AW585" s="87"/>
      <c r="AX585" s="87"/>
      <c r="AY585" s="87"/>
      <c r="AZ585" s="87"/>
    </row>
    <row r="586" spans="45:52" x14ac:dyDescent="0.3">
      <c r="AS586" s="87"/>
      <c r="AT586" s="87"/>
      <c r="AU586" s="87"/>
      <c r="AV586" s="87"/>
      <c r="AW586" s="87"/>
      <c r="AX586" s="87"/>
      <c r="AY586" s="87"/>
      <c r="AZ586" s="87"/>
    </row>
    <row r="587" spans="45:52" x14ac:dyDescent="0.3">
      <c r="AS587" s="87"/>
      <c r="AT587" s="87"/>
      <c r="AU587" s="87"/>
      <c r="AV587" s="87"/>
      <c r="AW587" s="87"/>
      <c r="AX587" s="87"/>
      <c r="AY587" s="87"/>
      <c r="AZ587" s="87"/>
    </row>
    <row r="588" spans="45:52" x14ac:dyDescent="0.3">
      <c r="AS588" s="87"/>
      <c r="AT588" s="87"/>
      <c r="AU588" s="87"/>
      <c r="AV588" s="87"/>
      <c r="AW588" s="87"/>
      <c r="AX588" s="87"/>
      <c r="AY588" s="87"/>
      <c r="AZ588" s="87"/>
    </row>
    <row r="589" spans="45:52" x14ac:dyDescent="0.3">
      <c r="AS589" s="87"/>
      <c r="AT589" s="87"/>
      <c r="AU589" s="87"/>
      <c r="AV589" s="87"/>
      <c r="AW589" s="87"/>
      <c r="AX589" s="87"/>
      <c r="AY589" s="87"/>
      <c r="AZ589" s="87"/>
    </row>
    <row r="590" spans="45:52" x14ac:dyDescent="0.3">
      <c r="AS590" s="87"/>
      <c r="AT590" s="87"/>
      <c r="AU590" s="87"/>
      <c r="AV590" s="87"/>
      <c r="AW590" s="87"/>
      <c r="AX590" s="87"/>
      <c r="AY590" s="87"/>
      <c r="AZ590" s="87"/>
    </row>
    <row r="591" spans="45:52" x14ac:dyDescent="0.3">
      <c r="AS591" s="87"/>
      <c r="AT591" s="87"/>
      <c r="AU591" s="87"/>
      <c r="AV591" s="87"/>
      <c r="AW591" s="87"/>
      <c r="AX591" s="87"/>
      <c r="AY591" s="87"/>
      <c r="AZ591" s="87"/>
    </row>
    <row r="592" spans="45:52" x14ac:dyDescent="0.3">
      <c r="AS592" s="87"/>
      <c r="AT592" s="87"/>
      <c r="AU592" s="87"/>
      <c r="AV592" s="87"/>
      <c r="AW592" s="87"/>
      <c r="AX592" s="87"/>
      <c r="AY592" s="87"/>
      <c r="AZ592" s="87"/>
    </row>
    <row r="593" spans="45:52" x14ac:dyDescent="0.3">
      <c r="AS593" s="87"/>
      <c r="AT593" s="87"/>
      <c r="AU593" s="87"/>
      <c r="AV593" s="87"/>
      <c r="AW593" s="87"/>
      <c r="AX593" s="87"/>
      <c r="AY593" s="87"/>
      <c r="AZ593" s="87"/>
    </row>
    <row r="594" spans="45:52" x14ac:dyDescent="0.3">
      <c r="AS594" s="87"/>
      <c r="AT594" s="87"/>
      <c r="AU594" s="87"/>
      <c r="AV594" s="87"/>
      <c r="AW594" s="87"/>
      <c r="AX594" s="87"/>
      <c r="AY594" s="87"/>
      <c r="AZ594" s="87"/>
    </row>
    <row r="595" spans="45:52" x14ac:dyDescent="0.3">
      <c r="AS595" s="87"/>
      <c r="AT595" s="87"/>
      <c r="AU595" s="87"/>
      <c r="AV595" s="87"/>
      <c r="AW595" s="87"/>
      <c r="AX595" s="87"/>
      <c r="AY595" s="87"/>
      <c r="AZ595" s="87"/>
    </row>
    <row r="596" spans="45:52" x14ac:dyDescent="0.3">
      <c r="AS596" s="87"/>
      <c r="AT596" s="87"/>
      <c r="AU596" s="87"/>
      <c r="AV596" s="87"/>
      <c r="AW596" s="87"/>
      <c r="AX596" s="87"/>
      <c r="AY596" s="87"/>
      <c r="AZ596" s="87"/>
    </row>
    <row r="597" spans="45:52" x14ac:dyDescent="0.3">
      <c r="AS597" s="87"/>
      <c r="AT597" s="87"/>
      <c r="AU597" s="87"/>
      <c r="AV597" s="87"/>
      <c r="AW597" s="87"/>
      <c r="AX597" s="87"/>
      <c r="AY597" s="87"/>
      <c r="AZ597" s="87"/>
    </row>
    <row r="598" spans="45:52" x14ac:dyDescent="0.3">
      <c r="AS598" s="87"/>
      <c r="AT598" s="87"/>
      <c r="AU598" s="87"/>
      <c r="AV598" s="87"/>
      <c r="AW598" s="87"/>
      <c r="AX598" s="87"/>
      <c r="AY598" s="87"/>
      <c r="AZ598" s="87"/>
    </row>
    <row r="599" spans="45:52" x14ac:dyDescent="0.3">
      <c r="AS599" s="87"/>
      <c r="AT599" s="87"/>
      <c r="AU599" s="87"/>
      <c r="AV599" s="87"/>
      <c r="AW599" s="87"/>
      <c r="AX599" s="87"/>
      <c r="AY599" s="87"/>
      <c r="AZ599" s="87"/>
    </row>
    <row r="600" spans="45:52" x14ac:dyDescent="0.3">
      <c r="AS600" s="87"/>
      <c r="AT600" s="87"/>
      <c r="AU600" s="87"/>
      <c r="AV600" s="87"/>
      <c r="AW600" s="87"/>
      <c r="AX600" s="87"/>
      <c r="AY600" s="87"/>
      <c r="AZ600" s="87"/>
    </row>
    <row r="601" spans="45:52" x14ac:dyDescent="0.3">
      <c r="AS601" s="87"/>
      <c r="AT601" s="87"/>
      <c r="AU601" s="87"/>
      <c r="AV601" s="87"/>
      <c r="AW601" s="87"/>
      <c r="AX601" s="87"/>
      <c r="AY601" s="87"/>
      <c r="AZ601" s="87"/>
    </row>
    <row r="602" spans="45:52" x14ac:dyDescent="0.3">
      <c r="AS602" s="87"/>
      <c r="AT602" s="87"/>
      <c r="AU602" s="87"/>
      <c r="AV602" s="87"/>
      <c r="AW602" s="87"/>
      <c r="AX602" s="87"/>
      <c r="AY602" s="87"/>
      <c r="AZ602" s="87"/>
    </row>
    <row r="603" spans="45:52" x14ac:dyDescent="0.3">
      <c r="AS603" s="87"/>
      <c r="AT603" s="87"/>
      <c r="AU603" s="87"/>
      <c r="AV603" s="87"/>
      <c r="AW603" s="87"/>
      <c r="AX603" s="87"/>
      <c r="AY603" s="87"/>
      <c r="AZ603" s="87"/>
    </row>
    <row r="604" spans="45:52" x14ac:dyDescent="0.3">
      <c r="AS604" s="87"/>
      <c r="AT604" s="87"/>
      <c r="AU604" s="87"/>
      <c r="AV604" s="87"/>
      <c r="AW604" s="87"/>
      <c r="AX604" s="87"/>
      <c r="AY604" s="87"/>
      <c r="AZ604" s="87"/>
    </row>
    <row r="605" spans="45:52" x14ac:dyDescent="0.3">
      <c r="AS605" s="87"/>
      <c r="AT605" s="87"/>
      <c r="AU605" s="87"/>
      <c r="AV605" s="87"/>
      <c r="AW605" s="87"/>
      <c r="AX605" s="87"/>
      <c r="AY605" s="87"/>
      <c r="AZ605" s="87"/>
    </row>
    <row r="606" spans="45:52" x14ac:dyDescent="0.3">
      <c r="AS606" s="87"/>
      <c r="AT606" s="87"/>
      <c r="AU606" s="87"/>
      <c r="AV606" s="87"/>
      <c r="AW606" s="87"/>
      <c r="AX606" s="87"/>
      <c r="AY606" s="87"/>
      <c r="AZ606" s="87"/>
    </row>
    <row r="607" spans="45:52" x14ac:dyDescent="0.3">
      <c r="AS607" s="87"/>
      <c r="AT607" s="87"/>
      <c r="AU607" s="87"/>
      <c r="AV607" s="87"/>
      <c r="AW607" s="87"/>
      <c r="AX607" s="87"/>
      <c r="AY607" s="87"/>
      <c r="AZ607" s="87"/>
    </row>
    <row r="608" spans="45:52" x14ac:dyDescent="0.3">
      <c r="AS608" s="87"/>
      <c r="AT608" s="87"/>
      <c r="AU608" s="87"/>
      <c r="AV608" s="87"/>
      <c r="AW608" s="87"/>
      <c r="AX608" s="87"/>
      <c r="AY608" s="87"/>
      <c r="AZ608" s="87"/>
    </row>
    <row r="609" spans="45:52" x14ac:dyDescent="0.3">
      <c r="AS609" s="87"/>
      <c r="AT609" s="87"/>
      <c r="AU609" s="87"/>
      <c r="AV609" s="87"/>
      <c r="AW609" s="87"/>
      <c r="AX609" s="87"/>
      <c r="AY609" s="87"/>
      <c r="AZ609" s="87"/>
    </row>
    <row r="610" spans="45:52" x14ac:dyDescent="0.3">
      <c r="AS610" s="87"/>
      <c r="AT610" s="87"/>
      <c r="AU610" s="87"/>
      <c r="AV610" s="87"/>
      <c r="AW610" s="87"/>
      <c r="AX610" s="87"/>
      <c r="AY610" s="87"/>
      <c r="AZ610" s="87"/>
    </row>
    <row r="611" spans="45:52" x14ac:dyDescent="0.3">
      <c r="AS611" s="87"/>
      <c r="AT611" s="87"/>
      <c r="AU611" s="87"/>
      <c r="AV611" s="87"/>
      <c r="AW611" s="87"/>
      <c r="AX611" s="87"/>
      <c r="AY611" s="87"/>
      <c r="AZ611" s="87"/>
    </row>
    <row r="612" spans="45:52" x14ac:dyDescent="0.3">
      <c r="AS612" s="87"/>
      <c r="AT612" s="87"/>
      <c r="AU612" s="87"/>
      <c r="AV612" s="87"/>
      <c r="AW612" s="87"/>
      <c r="AX612" s="87"/>
      <c r="AY612" s="87"/>
      <c r="AZ612" s="87"/>
    </row>
    <row r="613" spans="45:52" x14ac:dyDescent="0.3">
      <c r="AS613" s="87"/>
      <c r="AT613" s="87"/>
      <c r="AU613" s="87"/>
      <c r="AV613" s="87"/>
      <c r="AW613" s="87"/>
      <c r="AX613" s="87"/>
      <c r="AY613" s="87"/>
      <c r="AZ613" s="87"/>
    </row>
    <row r="614" spans="45:52" x14ac:dyDescent="0.3">
      <c r="AS614" s="87"/>
      <c r="AT614" s="87"/>
      <c r="AU614" s="87"/>
      <c r="AV614" s="87"/>
      <c r="AW614" s="87"/>
      <c r="AX614" s="87"/>
      <c r="AY614" s="87"/>
      <c r="AZ614" s="87"/>
    </row>
    <row r="615" spans="45:52" x14ac:dyDescent="0.3">
      <c r="AS615" s="87"/>
      <c r="AT615" s="87"/>
      <c r="AU615" s="87"/>
      <c r="AV615" s="87"/>
      <c r="AW615" s="87"/>
      <c r="AX615" s="87"/>
      <c r="AY615" s="87"/>
      <c r="AZ615" s="87"/>
    </row>
    <row r="616" spans="45:52" x14ac:dyDescent="0.3">
      <c r="AS616" s="87"/>
      <c r="AT616" s="87"/>
      <c r="AU616" s="87"/>
      <c r="AV616" s="87"/>
      <c r="AW616" s="87"/>
      <c r="AX616" s="87"/>
      <c r="AY616" s="87"/>
      <c r="AZ616" s="87"/>
    </row>
    <row r="617" spans="45:52" x14ac:dyDescent="0.3">
      <c r="AS617" s="87"/>
      <c r="AT617" s="87"/>
      <c r="AU617" s="87"/>
      <c r="AV617" s="87"/>
      <c r="AW617" s="87"/>
      <c r="AX617" s="87"/>
      <c r="AY617" s="87"/>
      <c r="AZ617" s="87"/>
    </row>
    <row r="618" spans="45:52" x14ac:dyDescent="0.3">
      <c r="AS618" s="87"/>
      <c r="AT618" s="87"/>
      <c r="AU618" s="87"/>
      <c r="AV618" s="87"/>
      <c r="AW618" s="87"/>
      <c r="AX618" s="87"/>
      <c r="AY618" s="87"/>
      <c r="AZ618" s="87"/>
    </row>
    <row r="619" spans="45:52" x14ac:dyDescent="0.3">
      <c r="AS619" s="87"/>
      <c r="AT619" s="87"/>
      <c r="AU619" s="87"/>
      <c r="AV619" s="87"/>
      <c r="AW619" s="87"/>
      <c r="AX619" s="87"/>
      <c r="AY619" s="87"/>
      <c r="AZ619" s="87"/>
    </row>
    <row r="620" spans="45:52" x14ac:dyDescent="0.3">
      <c r="AS620" s="87"/>
      <c r="AT620" s="87"/>
      <c r="AU620" s="87"/>
      <c r="AV620" s="87"/>
      <c r="AW620" s="87"/>
      <c r="AX620" s="87"/>
      <c r="AY620" s="87"/>
      <c r="AZ620" s="87"/>
    </row>
    <row r="621" spans="45:52" x14ac:dyDescent="0.3">
      <c r="AS621" s="87"/>
      <c r="AT621" s="87"/>
      <c r="AU621" s="87"/>
      <c r="AV621" s="87"/>
      <c r="AW621" s="87"/>
      <c r="AX621" s="87"/>
      <c r="AY621" s="87"/>
      <c r="AZ621" s="87"/>
    </row>
    <row r="622" spans="45:52" x14ac:dyDescent="0.3">
      <c r="AS622" s="87"/>
      <c r="AT622" s="87"/>
      <c r="AU622" s="87"/>
      <c r="AV622" s="87"/>
      <c r="AW622" s="87"/>
      <c r="AX622" s="87"/>
      <c r="AY622" s="87"/>
      <c r="AZ622" s="87"/>
    </row>
    <row r="623" spans="45:52" x14ac:dyDescent="0.3">
      <c r="AS623" s="87"/>
      <c r="AT623" s="87"/>
      <c r="AU623" s="87"/>
      <c r="AV623" s="87"/>
      <c r="AW623" s="87"/>
      <c r="AX623" s="87"/>
      <c r="AY623" s="87"/>
      <c r="AZ623" s="87"/>
    </row>
    <row r="624" spans="45:52" x14ac:dyDescent="0.3">
      <c r="AS624" s="87"/>
      <c r="AT624" s="87"/>
      <c r="AU624" s="87"/>
      <c r="AV624" s="87"/>
      <c r="AW624" s="87"/>
      <c r="AX624" s="87"/>
      <c r="AY624" s="87"/>
      <c r="AZ624" s="87"/>
    </row>
    <row r="625" spans="45:52" x14ac:dyDescent="0.3">
      <c r="AS625" s="87"/>
      <c r="AT625" s="87"/>
      <c r="AU625" s="87"/>
      <c r="AV625" s="87"/>
      <c r="AW625" s="87"/>
      <c r="AX625" s="87"/>
      <c r="AY625" s="87"/>
      <c r="AZ625" s="87"/>
    </row>
    <row r="626" spans="45:52" x14ac:dyDescent="0.3">
      <c r="AS626" s="87"/>
      <c r="AT626" s="87"/>
      <c r="AU626" s="87"/>
      <c r="AV626" s="87"/>
      <c r="AW626" s="87"/>
      <c r="AX626" s="87"/>
      <c r="AY626" s="87"/>
      <c r="AZ626" s="87"/>
    </row>
    <row r="627" spans="45:52" x14ac:dyDescent="0.3">
      <c r="AS627" s="87"/>
      <c r="AT627" s="87"/>
      <c r="AU627" s="87"/>
      <c r="AV627" s="87"/>
      <c r="AW627" s="87"/>
      <c r="AX627" s="87"/>
      <c r="AY627" s="87"/>
      <c r="AZ627" s="87"/>
    </row>
    <row r="628" spans="45:52" x14ac:dyDescent="0.3">
      <c r="AS628" s="87"/>
      <c r="AT628" s="87"/>
      <c r="AU628" s="87"/>
      <c r="AV628" s="87"/>
      <c r="AW628" s="87"/>
      <c r="AX628" s="87"/>
      <c r="AY628" s="87"/>
      <c r="AZ628" s="87"/>
    </row>
    <row r="629" spans="45:52" x14ac:dyDescent="0.3">
      <c r="AS629" s="87"/>
      <c r="AT629" s="87"/>
      <c r="AU629" s="87"/>
      <c r="AV629" s="87"/>
      <c r="AW629" s="87"/>
      <c r="AX629" s="87"/>
      <c r="AY629" s="87"/>
      <c r="AZ629" s="87"/>
    </row>
    <row r="630" spans="45:52" x14ac:dyDescent="0.3">
      <c r="AS630" s="87"/>
      <c r="AT630" s="87"/>
      <c r="AU630" s="87"/>
      <c r="AV630" s="87"/>
      <c r="AW630" s="87"/>
      <c r="AX630" s="87"/>
      <c r="AY630" s="87"/>
      <c r="AZ630" s="87"/>
    </row>
    <row r="631" spans="45:52" x14ac:dyDescent="0.3">
      <c r="AS631" s="87"/>
      <c r="AT631" s="87"/>
      <c r="AU631" s="87"/>
      <c r="AV631" s="87"/>
      <c r="AW631" s="87"/>
      <c r="AX631" s="87"/>
      <c r="AY631" s="87"/>
      <c r="AZ631" s="87"/>
    </row>
    <row r="632" spans="45:52" x14ac:dyDescent="0.3">
      <c r="AS632" s="87"/>
      <c r="AT632" s="87"/>
      <c r="AU632" s="87"/>
      <c r="AV632" s="87"/>
      <c r="AW632" s="87"/>
      <c r="AX632" s="87"/>
      <c r="AY632" s="87"/>
      <c r="AZ632" s="87"/>
    </row>
    <row r="633" spans="45:52" x14ac:dyDescent="0.3">
      <c r="AS633" s="87"/>
      <c r="AT633" s="87"/>
      <c r="AU633" s="87"/>
      <c r="AV633" s="87"/>
      <c r="AW633" s="87"/>
      <c r="AX633" s="87"/>
      <c r="AY633" s="87"/>
      <c r="AZ633" s="87"/>
    </row>
    <row r="634" spans="45:52" x14ac:dyDescent="0.3">
      <c r="AS634" s="87"/>
      <c r="AT634" s="87"/>
      <c r="AU634" s="87"/>
      <c r="AV634" s="87"/>
      <c r="AW634" s="87"/>
      <c r="AX634" s="87"/>
      <c r="AY634" s="87"/>
      <c r="AZ634" s="87"/>
    </row>
    <row r="635" spans="45:52" x14ac:dyDescent="0.3">
      <c r="AS635" s="87"/>
      <c r="AT635" s="87"/>
      <c r="AU635" s="87"/>
      <c r="AV635" s="87"/>
      <c r="AW635" s="87"/>
      <c r="AX635" s="87"/>
      <c r="AY635" s="87"/>
      <c r="AZ635" s="87"/>
    </row>
    <row r="636" spans="45:52" x14ac:dyDescent="0.3">
      <c r="AS636" s="87"/>
      <c r="AT636" s="87"/>
      <c r="AU636" s="87"/>
      <c r="AV636" s="87"/>
      <c r="AW636" s="87"/>
      <c r="AX636" s="87"/>
      <c r="AY636" s="87"/>
      <c r="AZ636" s="87"/>
    </row>
    <row r="637" spans="45:52" x14ac:dyDescent="0.3">
      <c r="AS637" s="87"/>
      <c r="AT637" s="87"/>
      <c r="AU637" s="87"/>
      <c r="AV637" s="87"/>
      <c r="AW637" s="87"/>
      <c r="AX637" s="87"/>
      <c r="AY637" s="87"/>
      <c r="AZ637" s="87"/>
    </row>
    <row r="638" spans="45:52" x14ac:dyDescent="0.3">
      <c r="AS638" s="87"/>
      <c r="AT638" s="87"/>
      <c r="AU638" s="87"/>
      <c r="AV638" s="87"/>
      <c r="AW638" s="87"/>
      <c r="AX638" s="87"/>
      <c r="AY638" s="87"/>
      <c r="AZ638" s="87"/>
    </row>
    <row r="639" spans="45:52" x14ac:dyDescent="0.3">
      <c r="AS639" s="87"/>
      <c r="AT639" s="87"/>
      <c r="AU639" s="87"/>
      <c r="AV639" s="87"/>
      <c r="AW639" s="87"/>
      <c r="AX639" s="87"/>
      <c r="AY639" s="87"/>
      <c r="AZ639" s="87"/>
    </row>
    <row r="640" spans="45:52" x14ac:dyDescent="0.3">
      <c r="AS640" s="87"/>
      <c r="AT640" s="87"/>
      <c r="AU640" s="87"/>
      <c r="AV640" s="87"/>
      <c r="AW640" s="87"/>
      <c r="AX640" s="87"/>
      <c r="AY640" s="87"/>
      <c r="AZ640" s="87"/>
    </row>
    <row r="641" spans="45:52" x14ac:dyDescent="0.3">
      <c r="AS641" s="87"/>
      <c r="AT641" s="87"/>
      <c r="AU641" s="87"/>
      <c r="AV641" s="87"/>
      <c r="AW641" s="87"/>
      <c r="AX641" s="87"/>
      <c r="AY641" s="87"/>
      <c r="AZ641" s="87"/>
    </row>
    <row r="642" spans="45:52" x14ac:dyDescent="0.3">
      <c r="AS642" s="87"/>
      <c r="AT642" s="87"/>
      <c r="AU642" s="87"/>
      <c r="AV642" s="87"/>
      <c r="AW642" s="87"/>
      <c r="AX642" s="87"/>
      <c r="AY642" s="87"/>
      <c r="AZ642" s="87"/>
    </row>
    <row r="643" spans="45:52" x14ac:dyDescent="0.3">
      <c r="AS643" s="87"/>
      <c r="AT643" s="87"/>
      <c r="AU643" s="87"/>
      <c r="AV643" s="87"/>
      <c r="AW643" s="87"/>
      <c r="AX643" s="87"/>
      <c r="AY643" s="87"/>
      <c r="AZ643" s="87"/>
    </row>
    <row r="644" spans="45:52" x14ac:dyDescent="0.3">
      <c r="AS644" s="87"/>
      <c r="AT644" s="87"/>
      <c r="AU644" s="87"/>
      <c r="AV644" s="87"/>
      <c r="AW644" s="87"/>
      <c r="AX644" s="87"/>
      <c r="AY644" s="87"/>
      <c r="AZ644" s="87"/>
    </row>
    <row r="645" spans="45:52" x14ac:dyDescent="0.3">
      <c r="AS645" s="87"/>
      <c r="AT645" s="87"/>
      <c r="AU645" s="87"/>
      <c r="AV645" s="87"/>
      <c r="AW645" s="87"/>
      <c r="AX645" s="87"/>
      <c r="AY645" s="87"/>
      <c r="AZ645" s="87"/>
    </row>
    <row r="646" spans="45:52" x14ac:dyDescent="0.3">
      <c r="AS646" s="87"/>
      <c r="AT646" s="87"/>
      <c r="AU646" s="87"/>
      <c r="AV646" s="87"/>
      <c r="AW646" s="87"/>
      <c r="AX646" s="87"/>
      <c r="AY646" s="87"/>
      <c r="AZ646" s="87"/>
    </row>
    <row r="647" spans="45:52" x14ac:dyDescent="0.3">
      <c r="AS647" s="87"/>
      <c r="AT647" s="87"/>
      <c r="AU647" s="87"/>
      <c r="AV647" s="87"/>
      <c r="AW647" s="87"/>
      <c r="AX647" s="87"/>
      <c r="AY647" s="87"/>
      <c r="AZ647" s="87"/>
    </row>
    <row r="648" spans="45:52" x14ac:dyDescent="0.3">
      <c r="AS648" s="87"/>
      <c r="AT648" s="87"/>
      <c r="AU648" s="87"/>
      <c r="AV648" s="87"/>
      <c r="AW648" s="87"/>
      <c r="AX648" s="87"/>
      <c r="AY648" s="87"/>
      <c r="AZ648" s="87"/>
    </row>
  </sheetData>
  <mergeCells count="1">
    <mergeCell ref="I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Data Cleaning</vt:lpstr>
      <vt:lpstr>Data Transformation</vt:lpstr>
      <vt:lpstr>HEALTHCARE</vt:lpstr>
      <vt:lpstr>Data Exploration, Analysis &amp; Vi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2025-11-11T09:36:52Z</dcterms:modified>
</cp:coreProperties>
</file>